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.xml" ContentType="application/vnd.openxmlformats-officedocument.themeOverride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0344EF29-5F7F-4B5E-B65B-FBB8E53B6B7C}" xr6:coauthVersionLast="34" xr6:coauthVersionMax="34" xr10:uidLastSave="{00000000-0000-0000-0000-000000000000}"/>
  <bookViews>
    <workbookView xWindow="0" yWindow="0" windowWidth="19440" windowHeight="10440" firstSheet="5" activeTab="10" xr2:uid="{00000000-000D-0000-FFFF-FFFF00000000}"/>
  </bookViews>
  <sheets>
    <sheet name="日行情" sheetId="1" r:id="rId1"/>
    <sheet name="日行情按到期月份分类" sheetId="4" r:id="rId2"/>
    <sheet name="汇总" sheetId="9" r:id="rId3"/>
    <sheet name="成交持仓图表" sheetId="10" r:id="rId4"/>
    <sheet name="成交持仓活跃前10期权重要指标" sheetId="7" r:id="rId5"/>
    <sheet name="日成交统计" sheetId="14" r:id="rId6"/>
    <sheet name="隐含波动率汇总" sheetId="11" r:id="rId7"/>
    <sheet name="历史波动率" sheetId="5" r:id="rId8"/>
    <sheet name="波动率锥" sheetId="6" r:id="rId9"/>
    <sheet name="yesterday" sheetId="13" r:id="rId10"/>
    <sheet name="VIX_oppor" sheetId="12" r:id="rId11"/>
  </sheets>
  <functionGroups builtInGroupCount="19"/>
  <externalReferences>
    <externalReference r:id="rId12"/>
  </externalReferences>
  <definedNames>
    <definedName name="_xlnm._FilterDatabase" localSheetId="1" hidden="1">日行情按到期月份分类!$B$1000:$B$1491</definedName>
    <definedName name="_xlnm.Extract" localSheetId="1">日行情按到期月份分类!$C$1000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12" i="9" l="1"/>
  <c r="B5" i="6"/>
  <c r="B1" i="6"/>
  <c r="X9" i="1"/>
  <c r="W9" i="1"/>
  <c r="V9" i="1"/>
  <c r="U9" i="1"/>
  <c r="T9" i="1"/>
  <c r="S9" i="1"/>
  <c r="R9" i="1"/>
  <c r="B5" i="5"/>
  <c r="B1" i="5"/>
  <c r="T412" i="9" l="1"/>
  <c r="U412" i="9"/>
  <c r="V412" i="9"/>
  <c r="W412" i="9"/>
  <c r="X412" i="9"/>
  <c r="Y412" i="9"/>
  <c r="S413" i="9"/>
  <c r="S414" i="9"/>
  <c r="S415" i="9"/>
  <c r="L866" i="5" l="1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D1022" i="5" s="1"/>
  <c r="C1019" i="5"/>
  <c r="D1023" i="5" s="1"/>
  <c r="C1020" i="5"/>
  <c r="D1024" i="5" s="1"/>
  <c r="C1021" i="5"/>
  <c r="D1025" i="5" s="1"/>
  <c r="C1022" i="5"/>
  <c r="D1026" i="5" s="1"/>
  <c r="C1023" i="5"/>
  <c r="C1024" i="5"/>
  <c r="C1025" i="5"/>
  <c r="C1026" i="5"/>
  <c r="F1022" i="5" l="1"/>
  <c r="E1017" i="5"/>
  <c r="D1012" i="5"/>
  <c r="M1012" i="5" s="1"/>
  <c r="G1023" i="5"/>
  <c r="F1018" i="5"/>
  <c r="E1013" i="5"/>
  <c r="D1008" i="5"/>
  <c r="G1019" i="5"/>
  <c r="N1019" i="5" s="1"/>
  <c r="F1014" i="5"/>
  <c r="E1009" i="5"/>
  <c r="D1004" i="5"/>
  <c r="M1004" i="5" s="1"/>
  <c r="G1015" i="5"/>
  <c r="N1015" i="5" s="1"/>
  <c r="F1010" i="5"/>
  <c r="E1005" i="5"/>
  <c r="D1000" i="5"/>
  <c r="M1000" i="5" s="1"/>
  <c r="G1011" i="5"/>
  <c r="N1011" i="5" s="1"/>
  <c r="F1006" i="5"/>
  <c r="E1001" i="5"/>
  <c r="D996" i="5"/>
  <c r="M996" i="5" s="1"/>
  <c r="G1007" i="5"/>
  <c r="F1002" i="5"/>
  <c r="E997" i="5"/>
  <c r="D992" i="5"/>
  <c r="M992" i="5" s="1"/>
  <c r="H1020" i="5"/>
  <c r="O1020" i="5" s="1"/>
  <c r="G1000" i="5"/>
  <c r="F995" i="5"/>
  <c r="E990" i="5"/>
  <c r="D985" i="5"/>
  <c r="M985" i="5" s="1"/>
  <c r="H1016" i="5"/>
  <c r="F991" i="5"/>
  <c r="G996" i="5"/>
  <c r="N996" i="5" s="1"/>
  <c r="E986" i="5"/>
  <c r="D981" i="5"/>
  <c r="H1012" i="5"/>
  <c r="G992" i="5"/>
  <c r="F987" i="5"/>
  <c r="E982" i="5"/>
  <c r="D977" i="5"/>
  <c r="M977" i="5" s="1"/>
  <c r="H1008" i="5"/>
  <c r="F983" i="5"/>
  <c r="G988" i="5"/>
  <c r="E978" i="5"/>
  <c r="D973" i="5"/>
  <c r="M973" i="5" s="1"/>
  <c r="H1004" i="5"/>
  <c r="G984" i="5"/>
  <c r="N984" i="5" s="1"/>
  <c r="F979" i="5"/>
  <c r="E974" i="5"/>
  <c r="D969" i="5"/>
  <c r="M969" i="5" s="1"/>
  <c r="H1000" i="5"/>
  <c r="F975" i="5"/>
  <c r="G980" i="5"/>
  <c r="E970" i="5"/>
  <c r="D965" i="5"/>
  <c r="H996" i="5"/>
  <c r="G976" i="5"/>
  <c r="F971" i="5"/>
  <c r="E966" i="5"/>
  <c r="D961" i="5"/>
  <c r="M961" i="5" s="1"/>
  <c r="H992" i="5"/>
  <c r="F967" i="5"/>
  <c r="G972" i="5"/>
  <c r="E962" i="5"/>
  <c r="D957" i="5"/>
  <c r="M957" i="5" s="1"/>
  <c r="H988" i="5"/>
  <c r="O988" i="5" s="1"/>
  <c r="G968" i="5"/>
  <c r="F963" i="5"/>
  <c r="E958" i="5"/>
  <c r="D953" i="5"/>
  <c r="M953" i="5" s="1"/>
  <c r="H984" i="5"/>
  <c r="O984" i="5" s="1"/>
  <c r="F959" i="5"/>
  <c r="G964" i="5"/>
  <c r="N964" i="5" s="1"/>
  <c r="E954" i="5"/>
  <c r="D949" i="5"/>
  <c r="M949" i="5" s="1"/>
  <c r="H980" i="5"/>
  <c r="G960" i="5"/>
  <c r="F955" i="5"/>
  <c r="E950" i="5"/>
  <c r="D945" i="5"/>
  <c r="H976" i="5"/>
  <c r="O976" i="5" s="1"/>
  <c r="G956" i="5"/>
  <c r="N956" i="5" s="1"/>
  <c r="F951" i="5"/>
  <c r="E946" i="5"/>
  <c r="D941" i="5"/>
  <c r="M941" i="5" s="1"/>
  <c r="H972" i="5"/>
  <c r="O972" i="5" s="1"/>
  <c r="G952" i="5"/>
  <c r="F947" i="5"/>
  <c r="E942" i="5"/>
  <c r="D937" i="5"/>
  <c r="M937" i="5" s="1"/>
  <c r="H968" i="5"/>
  <c r="G948" i="5"/>
  <c r="F943" i="5"/>
  <c r="E938" i="5"/>
  <c r="D933" i="5"/>
  <c r="M933" i="5" s="1"/>
  <c r="H964" i="5"/>
  <c r="G944" i="5"/>
  <c r="N944" i="5" s="1"/>
  <c r="F939" i="5"/>
  <c r="E934" i="5"/>
  <c r="D929" i="5"/>
  <c r="M929" i="5" s="1"/>
  <c r="H960" i="5"/>
  <c r="G940" i="5"/>
  <c r="N940" i="5" s="1"/>
  <c r="F935" i="5"/>
  <c r="E930" i="5"/>
  <c r="D925" i="5"/>
  <c r="M925" i="5" s="1"/>
  <c r="H957" i="5"/>
  <c r="G937" i="5"/>
  <c r="F932" i="5"/>
  <c r="E927" i="5"/>
  <c r="D922" i="5"/>
  <c r="M922" i="5" s="1"/>
  <c r="H953" i="5"/>
  <c r="G933" i="5"/>
  <c r="N933" i="5" s="1"/>
  <c r="F928" i="5"/>
  <c r="E923" i="5"/>
  <c r="D918" i="5"/>
  <c r="H949" i="5"/>
  <c r="O949" i="5" s="1"/>
  <c r="G929" i="5"/>
  <c r="F924" i="5"/>
  <c r="E919" i="5"/>
  <c r="D914" i="5"/>
  <c r="I1025" i="5"/>
  <c r="H945" i="5"/>
  <c r="O945" i="5" s="1"/>
  <c r="G925" i="5"/>
  <c r="F920" i="5"/>
  <c r="E915" i="5"/>
  <c r="D910" i="5"/>
  <c r="M910" i="5" s="1"/>
  <c r="I1021" i="5"/>
  <c r="H941" i="5"/>
  <c r="G921" i="5"/>
  <c r="F916" i="5"/>
  <c r="E911" i="5"/>
  <c r="D906" i="5"/>
  <c r="M906" i="5" s="1"/>
  <c r="I1017" i="5"/>
  <c r="P1017" i="5" s="1"/>
  <c r="H937" i="5"/>
  <c r="O937" i="5" s="1"/>
  <c r="G917" i="5"/>
  <c r="F912" i="5"/>
  <c r="E907" i="5"/>
  <c r="D902" i="5"/>
  <c r="M902" i="5" s="1"/>
  <c r="I1013" i="5"/>
  <c r="H933" i="5"/>
  <c r="G913" i="5"/>
  <c r="F908" i="5"/>
  <c r="E903" i="5"/>
  <c r="D898" i="5"/>
  <c r="M898" i="5" s="1"/>
  <c r="I1009" i="5"/>
  <c r="H929" i="5"/>
  <c r="O929" i="5" s="1"/>
  <c r="G909" i="5"/>
  <c r="F904" i="5"/>
  <c r="E899" i="5"/>
  <c r="D894" i="5"/>
  <c r="M894" i="5" s="1"/>
  <c r="I1005" i="5"/>
  <c r="H925" i="5"/>
  <c r="O925" i="5" s="1"/>
  <c r="G905" i="5"/>
  <c r="N905" i="5" s="1"/>
  <c r="F900" i="5"/>
  <c r="E895" i="5"/>
  <c r="D890" i="5"/>
  <c r="M890" i="5" s="1"/>
  <c r="I1001" i="5"/>
  <c r="P1001" i="5" s="1"/>
  <c r="H921" i="5"/>
  <c r="O921" i="5" s="1"/>
  <c r="G901" i="5"/>
  <c r="F896" i="5"/>
  <c r="E891" i="5"/>
  <c r="D886" i="5"/>
  <c r="M886" i="5" s="1"/>
  <c r="I997" i="5"/>
  <c r="H917" i="5"/>
  <c r="O917" i="5" s="1"/>
  <c r="G897" i="5"/>
  <c r="N897" i="5" s="1"/>
  <c r="F892" i="5"/>
  <c r="E887" i="5"/>
  <c r="D882" i="5"/>
  <c r="M882" i="5" s="1"/>
  <c r="I993" i="5"/>
  <c r="P993" i="5" s="1"/>
  <c r="H913" i="5"/>
  <c r="O913" i="5" s="1"/>
  <c r="G893" i="5"/>
  <c r="F888" i="5"/>
  <c r="E883" i="5"/>
  <c r="D878" i="5"/>
  <c r="M878" i="5" s="1"/>
  <c r="I989" i="5"/>
  <c r="H909" i="5"/>
  <c r="G889" i="5"/>
  <c r="N889" i="5" s="1"/>
  <c r="F884" i="5"/>
  <c r="E879" i="5"/>
  <c r="D874" i="5"/>
  <c r="M874" i="5" s="1"/>
  <c r="I985" i="5"/>
  <c r="P985" i="5" s="1"/>
  <c r="H905" i="5"/>
  <c r="O905" i="5" s="1"/>
  <c r="G885" i="5"/>
  <c r="F880" i="5"/>
  <c r="E875" i="5"/>
  <c r="D870" i="5"/>
  <c r="M870" i="5" s="1"/>
  <c r="E1026" i="5"/>
  <c r="D1021" i="5"/>
  <c r="E1023" i="5"/>
  <c r="D1018" i="5"/>
  <c r="M1018" i="5" s="1"/>
  <c r="F1025" i="5"/>
  <c r="E1020" i="5"/>
  <c r="D1015" i="5"/>
  <c r="M1015" i="5" s="1"/>
  <c r="G1026" i="5"/>
  <c r="F1021" i="5"/>
  <c r="E1016" i="5"/>
  <c r="D1011" i="5"/>
  <c r="M1011" i="5" s="1"/>
  <c r="G1022" i="5"/>
  <c r="F1017" i="5"/>
  <c r="E1012" i="5"/>
  <c r="D1007" i="5"/>
  <c r="M1007" i="5" s="1"/>
  <c r="G1018" i="5"/>
  <c r="F1013" i="5"/>
  <c r="E1008" i="5"/>
  <c r="D1003" i="5"/>
  <c r="M1003" i="5" s="1"/>
  <c r="G1014" i="5"/>
  <c r="N1014" i="5" s="1"/>
  <c r="F1009" i="5"/>
  <c r="E1004" i="5"/>
  <c r="D999" i="5"/>
  <c r="M999" i="5" s="1"/>
  <c r="G1010" i="5"/>
  <c r="F1005" i="5"/>
  <c r="E1000" i="5"/>
  <c r="D995" i="5"/>
  <c r="M995" i="5" s="1"/>
  <c r="H1026" i="5"/>
  <c r="G1006" i="5"/>
  <c r="F1001" i="5"/>
  <c r="E996" i="5"/>
  <c r="D991" i="5"/>
  <c r="M991" i="5" s="1"/>
  <c r="H1023" i="5"/>
  <c r="G1003" i="5"/>
  <c r="F998" i="5"/>
  <c r="E993" i="5"/>
  <c r="D988" i="5"/>
  <c r="H1019" i="5"/>
  <c r="G999" i="5"/>
  <c r="N999" i="5" s="1"/>
  <c r="F994" i="5"/>
  <c r="E989" i="5"/>
  <c r="D984" i="5"/>
  <c r="M984" i="5" s="1"/>
  <c r="H1015" i="5"/>
  <c r="O1015" i="5" s="1"/>
  <c r="G995" i="5"/>
  <c r="N995" i="5" s="1"/>
  <c r="F990" i="5"/>
  <c r="E985" i="5"/>
  <c r="D980" i="5"/>
  <c r="M980" i="5" s="1"/>
  <c r="H1011" i="5"/>
  <c r="O1011" i="5" s="1"/>
  <c r="G991" i="5"/>
  <c r="F986" i="5"/>
  <c r="E981" i="5"/>
  <c r="D976" i="5"/>
  <c r="M976" i="5" s="1"/>
  <c r="H1007" i="5"/>
  <c r="G987" i="5"/>
  <c r="F982" i="5"/>
  <c r="E977" i="5"/>
  <c r="D972" i="5"/>
  <c r="M972" i="5" s="1"/>
  <c r="H1003" i="5"/>
  <c r="G983" i="5"/>
  <c r="N983" i="5" s="1"/>
  <c r="F978" i="5"/>
  <c r="E973" i="5"/>
  <c r="D968" i="5"/>
  <c r="M968" i="5" s="1"/>
  <c r="H999" i="5"/>
  <c r="G979" i="5"/>
  <c r="N979" i="5" s="1"/>
  <c r="F974" i="5"/>
  <c r="E969" i="5"/>
  <c r="D964" i="5"/>
  <c r="M964" i="5" s="1"/>
  <c r="H995" i="5"/>
  <c r="O995" i="5" s="1"/>
  <c r="G975" i="5"/>
  <c r="F970" i="5"/>
  <c r="E965" i="5"/>
  <c r="D960" i="5"/>
  <c r="M960" i="5" s="1"/>
  <c r="H991" i="5"/>
  <c r="G971" i="5"/>
  <c r="F966" i="5"/>
  <c r="E961" i="5"/>
  <c r="D956" i="5"/>
  <c r="M956" i="5" s="1"/>
  <c r="H987" i="5"/>
  <c r="G967" i="5"/>
  <c r="N967" i="5" s="1"/>
  <c r="F962" i="5"/>
  <c r="E957" i="5"/>
  <c r="D952" i="5"/>
  <c r="M952" i="5" s="1"/>
  <c r="H983" i="5"/>
  <c r="G963" i="5"/>
  <c r="N963" i="5" s="1"/>
  <c r="F958" i="5"/>
  <c r="E953" i="5"/>
  <c r="D948" i="5"/>
  <c r="M948" i="5" s="1"/>
  <c r="H979" i="5"/>
  <c r="G959" i="5"/>
  <c r="F954" i="5"/>
  <c r="E949" i="5"/>
  <c r="D944" i="5"/>
  <c r="M944" i="5" s="1"/>
  <c r="H975" i="5"/>
  <c r="G955" i="5"/>
  <c r="N955" i="5" s="1"/>
  <c r="F950" i="5"/>
  <c r="E945" i="5"/>
  <c r="D940" i="5"/>
  <c r="H971" i="5"/>
  <c r="O971" i="5" s="1"/>
  <c r="G951" i="5"/>
  <c r="N951" i="5" s="1"/>
  <c r="F946" i="5"/>
  <c r="E941" i="5"/>
  <c r="D936" i="5"/>
  <c r="M936" i="5" s="1"/>
  <c r="H967" i="5"/>
  <c r="O967" i="5" s="1"/>
  <c r="G947" i="5"/>
  <c r="N947" i="5" s="1"/>
  <c r="F942" i="5"/>
  <c r="E937" i="5"/>
  <c r="D932" i="5"/>
  <c r="M932" i="5" s="1"/>
  <c r="H963" i="5"/>
  <c r="O963" i="5" s="1"/>
  <c r="G943" i="5"/>
  <c r="F938" i="5"/>
  <c r="E933" i="5"/>
  <c r="D928" i="5"/>
  <c r="H956" i="5"/>
  <c r="G936" i="5"/>
  <c r="F931" i="5"/>
  <c r="E926" i="5"/>
  <c r="D921" i="5"/>
  <c r="M921" i="5" s="1"/>
  <c r="H952" i="5"/>
  <c r="G932" i="5"/>
  <c r="N932" i="5" s="1"/>
  <c r="F927" i="5"/>
  <c r="E922" i="5"/>
  <c r="D917" i="5"/>
  <c r="M917" i="5" s="1"/>
  <c r="H948" i="5"/>
  <c r="G928" i="5"/>
  <c r="N928" i="5" s="1"/>
  <c r="F923" i="5"/>
  <c r="E918" i="5"/>
  <c r="D913" i="5"/>
  <c r="M913" i="5" s="1"/>
  <c r="I1024" i="5"/>
  <c r="H944" i="5"/>
  <c r="G924" i="5"/>
  <c r="F919" i="5"/>
  <c r="E914" i="5"/>
  <c r="D909" i="5"/>
  <c r="M909" i="5" s="1"/>
  <c r="I1020" i="5"/>
  <c r="P1020" i="5" s="1"/>
  <c r="H940" i="5"/>
  <c r="O940" i="5" s="1"/>
  <c r="G920" i="5"/>
  <c r="N920" i="5" s="1"/>
  <c r="F915" i="5"/>
  <c r="E910" i="5"/>
  <c r="D905" i="5"/>
  <c r="M905" i="5" s="1"/>
  <c r="I1016" i="5"/>
  <c r="P1016" i="5" s="1"/>
  <c r="H936" i="5"/>
  <c r="G916" i="5"/>
  <c r="N916" i="5" s="1"/>
  <c r="F911" i="5"/>
  <c r="E906" i="5"/>
  <c r="D901" i="5"/>
  <c r="M901" i="5" s="1"/>
  <c r="I1012" i="5"/>
  <c r="H932" i="5"/>
  <c r="O932" i="5" s="1"/>
  <c r="G912" i="5"/>
  <c r="N912" i="5" s="1"/>
  <c r="F907" i="5"/>
  <c r="E902" i="5"/>
  <c r="D897" i="5"/>
  <c r="M897" i="5" s="1"/>
  <c r="I1008" i="5"/>
  <c r="P1008" i="5" s="1"/>
  <c r="H928" i="5"/>
  <c r="G908" i="5"/>
  <c r="F903" i="5"/>
  <c r="E898" i="5"/>
  <c r="D893" i="5"/>
  <c r="M893" i="5" s="1"/>
  <c r="I1004" i="5"/>
  <c r="H924" i="5"/>
  <c r="O924" i="5" s="1"/>
  <c r="G904" i="5"/>
  <c r="N904" i="5" s="1"/>
  <c r="F899" i="5"/>
  <c r="E894" i="5"/>
  <c r="D889" i="5"/>
  <c r="M889" i="5" s="1"/>
  <c r="I1000" i="5"/>
  <c r="P1000" i="5" s="1"/>
  <c r="H920" i="5"/>
  <c r="G900" i="5"/>
  <c r="F895" i="5"/>
  <c r="E890" i="5"/>
  <c r="D885" i="5"/>
  <c r="I996" i="5"/>
  <c r="H916" i="5"/>
  <c r="O916" i="5" s="1"/>
  <c r="G896" i="5"/>
  <c r="N896" i="5" s="1"/>
  <c r="F891" i="5"/>
  <c r="E886" i="5"/>
  <c r="D881" i="5"/>
  <c r="M881" i="5" s="1"/>
  <c r="I992" i="5"/>
  <c r="P992" i="5" s="1"/>
  <c r="H912" i="5"/>
  <c r="G892" i="5"/>
  <c r="F887" i="5"/>
  <c r="E882" i="5"/>
  <c r="D877" i="5"/>
  <c r="I988" i="5"/>
  <c r="H908" i="5"/>
  <c r="O908" i="5" s="1"/>
  <c r="G888" i="5"/>
  <c r="N888" i="5" s="1"/>
  <c r="F883" i="5"/>
  <c r="E878" i="5"/>
  <c r="D873" i="5"/>
  <c r="M873" i="5" s="1"/>
  <c r="E1025" i="5"/>
  <c r="D1020" i="5"/>
  <c r="E1022" i="5"/>
  <c r="D1017" i="5"/>
  <c r="M1017" i="5" s="1"/>
  <c r="F1024" i="5"/>
  <c r="E1019" i="5"/>
  <c r="D1014" i="5"/>
  <c r="M1014" i="5" s="1"/>
  <c r="G1025" i="5"/>
  <c r="F1020" i="5"/>
  <c r="E1015" i="5"/>
  <c r="D1010" i="5"/>
  <c r="M1010" i="5" s="1"/>
  <c r="G1021" i="5"/>
  <c r="F1016" i="5"/>
  <c r="E1011" i="5"/>
  <c r="D1006" i="5"/>
  <c r="M1006" i="5" s="1"/>
  <c r="G1017" i="5"/>
  <c r="N1017" i="5" s="1"/>
  <c r="F1012" i="5"/>
  <c r="E1007" i="5"/>
  <c r="D1002" i="5"/>
  <c r="M1002" i="5" s="1"/>
  <c r="G1013" i="5"/>
  <c r="N1013" i="5" s="1"/>
  <c r="F1008" i="5"/>
  <c r="E1003" i="5"/>
  <c r="D998" i="5"/>
  <c r="M998" i="5" s="1"/>
  <c r="G1009" i="5"/>
  <c r="F1004" i="5"/>
  <c r="E999" i="5"/>
  <c r="D994" i="5"/>
  <c r="M994" i="5" s="1"/>
  <c r="H1025" i="5"/>
  <c r="G1005" i="5"/>
  <c r="N1005" i="5" s="1"/>
  <c r="F1000" i="5"/>
  <c r="E995" i="5"/>
  <c r="D990" i="5"/>
  <c r="M990" i="5" s="1"/>
  <c r="H1022" i="5"/>
  <c r="G1002" i="5"/>
  <c r="F997" i="5"/>
  <c r="E992" i="5"/>
  <c r="D987" i="5"/>
  <c r="M987" i="5" s="1"/>
  <c r="H1018" i="5"/>
  <c r="G998" i="5"/>
  <c r="N998" i="5" s="1"/>
  <c r="F993" i="5"/>
  <c r="E988" i="5"/>
  <c r="D983" i="5"/>
  <c r="M983" i="5" s="1"/>
  <c r="H1014" i="5"/>
  <c r="G994" i="5"/>
  <c r="F989" i="5"/>
  <c r="E984" i="5"/>
  <c r="D979" i="5"/>
  <c r="M979" i="5" s="1"/>
  <c r="H1010" i="5"/>
  <c r="O1010" i="5" s="1"/>
  <c r="G990" i="5"/>
  <c r="N990" i="5" s="1"/>
  <c r="F985" i="5"/>
  <c r="E980" i="5"/>
  <c r="D975" i="5"/>
  <c r="M975" i="5" s="1"/>
  <c r="H1006" i="5"/>
  <c r="G986" i="5"/>
  <c r="F981" i="5"/>
  <c r="E976" i="5"/>
  <c r="D971" i="5"/>
  <c r="M971" i="5" s="1"/>
  <c r="H1002" i="5"/>
  <c r="G982" i="5"/>
  <c r="F977" i="5"/>
  <c r="E972" i="5"/>
  <c r="D967" i="5"/>
  <c r="M967" i="5" s="1"/>
  <c r="H998" i="5"/>
  <c r="G978" i="5"/>
  <c r="N978" i="5" s="1"/>
  <c r="F973" i="5"/>
  <c r="E968" i="5"/>
  <c r="D963" i="5"/>
  <c r="H994" i="5"/>
  <c r="G974" i="5"/>
  <c r="N974" i="5" s="1"/>
  <c r="F969" i="5"/>
  <c r="E964" i="5"/>
  <c r="D959" i="5"/>
  <c r="M959" i="5" s="1"/>
  <c r="H990" i="5"/>
  <c r="O990" i="5" s="1"/>
  <c r="G970" i="5"/>
  <c r="F965" i="5"/>
  <c r="E960" i="5"/>
  <c r="D955" i="5"/>
  <c r="H986" i="5"/>
  <c r="G966" i="5"/>
  <c r="F961" i="5"/>
  <c r="E956" i="5"/>
  <c r="D951" i="5"/>
  <c r="M951" i="5" s="1"/>
  <c r="H982" i="5"/>
  <c r="O982" i="5" s="1"/>
  <c r="G962" i="5"/>
  <c r="F957" i="5"/>
  <c r="E952" i="5"/>
  <c r="D947" i="5"/>
  <c r="M947" i="5" s="1"/>
  <c r="H978" i="5"/>
  <c r="O978" i="5" s="1"/>
  <c r="G958" i="5"/>
  <c r="F953" i="5"/>
  <c r="E948" i="5"/>
  <c r="D943" i="5"/>
  <c r="M943" i="5" s="1"/>
  <c r="H974" i="5"/>
  <c r="O974" i="5" s="1"/>
  <c r="G954" i="5"/>
  <c r="F949" i="5"/>
  <c r="E944" i="5"/>
  <c r="D939" i="5"/>
  <c r="M939" i="5" s="1"/>
  <c r="H970" i="5"/>
  <c r="G950" i="5"/>
  <c r="F945" i="5"/>
  <c r="E940" i="5"/>
  <c r="D935" i="5"/>
  <c r="M935" i="5" s="1"/>
  <c r="H966" i="5"/>
  <c r="G946" i="5"/>
  <c r="F941" i="5"/>
  <c r="E936" i="5"/>
  <c r="D931" i="5"/>
  <c r="M931" i="5" s="1"/>
  <c r="H962" i="5"/>
  <c r="G942" i="5"/>
  <c r="N942" i="5" s="1"/>
  <c r="F937" i="5"/>
  <c r="E932" i="5"/>
  <c r="D927" i="5"/>
  <c r="M927" i="5" s="1"/>
  <c r="H959" i="5"/>
  <c r="G939" i="5"/>
  <c r="F934" i="5"/>
  <c r="E929" i="5"/>
  <c r="D924" i="5"/>
  <c r="M924" i="5" s="1"/>
  <c r="H955" i="5"/>
  <c r="G935" i="5"/>
  <c r="F930" i="5"/>
  <c r="E925" i="5"/>
  <c r="D920" i="5"/>
  <c r="H951" i="5"/>
  <c r="G931" i="5"/>
  <c r="F926" i="5"/>
  <c r="E921" i="5"/>
  <c r="D916" i="5"/>
  <c r="H947" i="5"/>
  <c r="O947" i="5" s="1"/>
  <c r="G927" i="5"/>
  <c r="N927" i="5" s="1"/>
  <c r="F922" i="5"/>
  <c r="E917" i="5"/>
  <c r="D912" i="5"/>
  <c r="M912" i="5" s="1"/>
  <c r="I1023" i="5"/>
  <c r="H943" i="5"/>
  <c r="G923" i="5"/>
  <c r="F918" i="5"/>
  <c r="E913" i="5"/>
  <c r="D908" i="5"/>
  <c r="M908" i="5" s="1"/>
  <c r="I1019" i="5"/>
  <c r="H939" i="5"/>
  <c r="O939" i="5" s="1"/>
  <c r="G919" i="5"/>
  <c r="N919" i="5" s="1"/>
  <c r="F914" i="5"/>
  <c r="E909" i="5"/>
  <c r="D904" i="5"/>
  <c r="I1015" i="5"/>
  <c r="P1015" i="5" s="1"/>
  <c r="H935" i="5"/>
  <c r="G915" i="5"/>
  <c r="F910" i="5"/>
  <c r="E905" i="5"/>
  <c r="D900" i="5"/>
  <c r="I1011" i="5"/>
  <c r="P1011" i="5" s="1"/>
  <c r="H931" i="5"/>
  <c r="O931" i="5" s="1"/>
  <c r="G911" i="5"/>
  <c r="N911" i="5" s="1"/>
  <c r="F906" i="5"/>
  <c r="E901" i="5"/>
  <c r="D896" i="5"/>
  <c r="I1007" i="5"/>
  <c r="P1007" i="5" s="1"/>
  <c r="H927" i="5"/>
  <c r="O927" i="5" s="1"/>
  <c r="G907" i="5"/>
  <c r="F902" i="5"/>
  <c r="E897" i="5"/>
  <c r="D892" i="5"/>
  <c r="M892" i="5" s="1"/>
  <c r="I1003" i="5"/>
  <c r="H923" i="5"/>
  <c r="O923" i="5" s="1"/>
  <c r="G903" i="5"/>
  <c r="N903" i="5" s="1"/>
  <c r="F898" i="5"/>
  <c r="E893" i="5"/>
  <c r="D888" i="5"/>
  <c r="M888" i="5" s="1"/>
  <c r="I999" i="5"/>
  <c r="P999" i="5" s="1"/>
  <c r="H919" i="5"/>
  <c r="G899" i="5"/>
  <c r="F894" i="5"/>
  <c r="E889" i="5"/>
  <c r="D884" i="5"/>
  <c r="M884" i="5" s="1"/>
  <c r="I995" i="5"/>
  <c r="H915" i="5"/>
  <c r="O915" i="5" s="1"/>
  <c r="G895" i="5"/>
  <c r="N895" i="5" s="1"/>
  <c r="F890" i="5"/>
  <c r="E885" i="5"/>
  <c r="D880" i="5"/>
  <c r="M880" i="5" s="1"/>
  <c r="I991" i="5"/>
  <c r="P991" i="5" s="1"/>
  <c r="H911" i="5"/>
  <c r="G891" i="5"/>
  <c r="N891" i="5" s="1"/>
  <c r="F886" i="5"/>
  <c r="E881" i="5"/>
  <c r="D876" i="5"/>
  <c r="M876" i="5" s="1"/>
  <c r="I987" i="5"/>
  <c r="H907" i="5"/>
  <c r="O907" i="5" s="1"/>
  <c r="G887" i="5"/>
  <c r="N887" i="5" s="1"/>
  <c r="F882" i="5"/>
  <c r="E877" i="5"/>
  <c r="D872" i="5"/>
  <c r="M872" i="5" s="1"/>
  <c r="E1024" i="5"/>
  <c r="D1019" i="5"/>
  <c r="M1019" i="5" s="1"/>
  <c r="F1026" i="5"/>
  <c r="E1021" i="5"/>
  <c r="D1016" i="5"/>
  <c r="M1016" i="5" s="1"/>
  <c r="F1023" i="5"/>
  <c r="E1018" i="5"/>
  <c r="D1013" i="5"/>
  <c r="M1013" i="5" s="1"/>
  <c r="G1024" i="5"/>
  <c r="F1019" i="5"/>
  <c r="E1014" i="5"/>
  <c r="D1009" i="5"/>
  <c r="M1009" i="5" s="1"/>
  <c r="F1015" i="5"/>
  <c r="G1020" i="5"/>
  <c r="E1010" i="5"/>
  <c r="D1005" i="5"/>
  <c r="M1005" i="5" s="1"/>
  <c r="G1016" i="5"/>
  <c r="N1016" i="5" s="1"/>
  <c r="F1011" i="5"/>
  <c r="E1006" i="5"/>
  <c r="D1001" i="5"/>
  <c r="M1001" i="5" s="1"/>
  <c r="F1007" i="5"/>
  <c r="G1012" i="5"/>
  <c r="N1012" i="5" s="1"/>
  <c r="E1002" i="5"/>
  <c r="D997" i="5"/>
  <c r="G1008" i="5"/>
  <c r="N1008" i="5" s="1"/>
  <c r="F1003" i="5"/>
  <c r="E998" i="5"/>
  <c r="D993" i="5"/>
  <c r="H1024" i="5"/>
  <c r="F999" i="5"/>
  <c r="G1004" i="5"/>
  <c r="N1004" i="5" s="1"/>
  <c r="E994" i="5"/>
  <c r="D989" i="5"/>
  <c r="M989" i="5" s="1"/>
  <c r="H1021" i="5"/>
  <c r="G1001" i="5"/>
  <c r="F996" i="5"/>
  <c r="E991" i="5"/>
  <c r="D986" i="5"/>
  <c r="H1017" i="5"/>
  <c r="G997" i="5"/>
  <c r="F992" i="5"/>
  <c r="E987" i="5"/>
  <c r="D982" i="5"/>
  <c r="M982" i="5" s="1"/>
  <c r="H1013" i="5"/>
  <c r="O1013" i="5" s="1"/>
  <c r="G993" i="5"/>
  <c r="N993" i="5" s="1"/>
  <c r="F988" i="5"/>
  <c r="E983" i="5"/>
  <c r="D978" i="5"/>
  <c r="M978" i="5" s="1"/>
  <c r="H1009" i="5"/>
  <c r="O1009" i="5" s="1"/>
  <c r="G989" i="5"/>
  <c r="F984" i="5"/>
  <c r="E979" i="5"/>
  <c r="D974" i="5"/>
  <c r="M974" i="5" s="1"/>
  <c r="H1005" i="5"/>
  <c r="G985" i="5"/>
  <c r="F980" i="5"/>
  <c r="E975" i="5"/>
  <c r="D970" i="5"/>
  <c r="M970" i="5" s="1"/>
  <c r="H1001" i="5"/>
  <c r="O1001" i="5" s="1"/>
  <c r="G981" i="5"/>
  <c r="N981" i="5" s="1"/>
  <c r="F976" i="5"/>
  <c r="E971" i="5"/>
  <c r="D966" i="5"/>
  <c r="M966" i="5" s="1"/>
  <c r="H997" i="5"/>
  <c r="O997" i="5" s="1"/>
  <c r="G977" i="5"/>
  <c r="F972" i="5"/>
  <c r="E967" i="5"/>
  <c r="D962" i="5"/>
  <c r="M962" i="5" s="1"/>
  <c r="H993" i="5"/>
  <c r="G973" i="5"/>
  <c r="F968" i="5"/>
  <c r="E963" i="5"/>
  <c r="D958" i="5"/>
  <c r="M958" i="5" s="1"/>
  <c r="H989" i="5"/>
  <c r="G969" i="5"/>
  <c r="F964" i="5"/>
  <c r="E959" i="5"/>
  <c r="D954" i="5"/>
  <c r="M954" i="5" s="1"/>
  <c r="H985" i="5"/>
  <c r="G965" i="5"/>
  <c r="N965" i="5" s="1"/>
  <c r="F960" i="5"/>
  <c r="E955" i="5"/>
  <c r="D950" i="5"/>
  <c r="M950" i="5" s="1"/>
  <c r="H981" i="5"/>
  <c r="O981" i="5" s="1"/>
  <c r="G961" i="5"/>
  <c r="N961" i="5" s="1"/>
  <c r="F956" i="5"/>
  <c r="E951" i="5"/>
  <c r="D946" i="5"/>
  <c r="M946" i="5" s="1"/>
  <c r="H977" i="5"/>
  <c r="O977" i="5" s="1"/>
  <c r="G957" i="5"/>
  <c r="F952" i="5"/>
  <c r="E947" i="5"/>
  <c r="D942" i="5"/>
  <c r="M942" i="5" s="1"/>
  <c r="H973" i="5"/>
  <c r="G953" i="5"/>
  <c r="N953" i="5" s="1"/>
  <c r="F948" i="5"/>
  <c r="E943" i="5"/>
  <c r="D938" i="5"/>
  <c r="H969" i="5"/>
  <c r="G949" i="5"/>
  <c r="N949" i="5" s="1"/>
  <c r="F944" i="5"/>
  <c r="E939" i="5"/>
  <c r="D934" i="5"/>
  <c r="H965" i="5"/>
  <c r="O965" i="5" s="1"/>
  <c r="G945" i="5"/>
  <c r="N945" i="5" s="1"/>
  <c r="F940" i="5"/>
  <c r="E935" i="5"/>
  <c r="D930" i="5"/>
  <c r="H961" i="5"/>
  <c r="O961" i="5" s="1"/>
  <c r="G941" i="5"/>
  <c r="F936" i="5"/>
  <c r="E931" i="5"/>
  <c r="D926" i="5"/>
  <c r="H958" i="5"/>
  <c r="G938" i="5"/>
  <c r="N938" i="5" s="1"/>
  <c r="F933" i="5"/>
  <c r="E928" i="5"/>
  <c r="D923" i="5"/>
  <c r="M923" i="5" s="1"/>
  <c r="H954" i="5"/>
  <c r="G934" i="5"/>
  <c r="F929" i="5"/>
  <c r="E924" i="5"/>
  <c r="D919" i="5"/>
  <c r="M919" i="5" s="1"/>
  <c r="H950" i="5"/>
  <c r="O950" i="5" s="1"/>
  <c r="G930" i="5"/>
  <c r="N930" i="5" s="1"/>
  <c r="F925" i="5"/>
  <c r="E920" i="5"/>
  <c r="D915" i="5"/>
  <c r="M915" i="5" s="1"/>
  <c r="I1026" i="5"/>
  <c r="H946" i="5"/>
  <c r="G926" i="5"/>
  <c r="F921" i="5"/>
  <c r="E916" i="5"/>
  <c r="D911" i="5"/>
  <c r="M911" i="5" s="1"/>
  <c r="I1022" i="5"/>
  <c r="H942" i="5"/>
  <c r="G922" i="5"/>
  <c r="N922" i="5" s="1"/>
  <c r="F917" i="5"/>
  <c r="E912" i="5"/>
  <c r="D907" i="5"/>
  <c r="M907" i="5" s="1"/>
  <c r="I1018" i="5"/>
  <c r="H938" i="5"/>
  <c r="G918" i="5"/>
  <c r="N918" i="5" s="1"/>
  <c r="F913" i="5"/>
  <c r="E908" i="5"/>
  <c r="D903" i="5"/>
  <c r="I1014" i="5"/>
  <c r="P1014" i="5" s="1"/>
  <c r="H934" i="5"/>
  <c r="G914" i="5"/>
  <c r="F909" i="5"/>
  <c r="E904" i="5"/>
  <c r="D899" i="5"/>
  <c r="I1010" i="5"/>
  <c r="P1010" i="5" s="1"/>
  <c r="H930" i="5"/>
  <c r="G910" i="5"/>
  <c r="N910" i="5" s="1"/>
  <c r="F905" i="5"/>
  <c r="E900" i="5"/>
  <c r="D895" i="5"/>
  <c r="I1006" i="5"/>
  <c r="H926" i="5"/>
  <c r="O926" i="5" s="1"/>
  <c r="G906" i="5"/>
  <c r="N906" i="5" s="1"/>
  <c r="F901" i="5"/>
  <c r="E896" i="5"/>
  <c r="D891" i="5"/>
  <c r="M891" i="5" s="1"/>
  <c r="I1002" i="5"/>
  <c r="P1002" i="5" s="1"/>
  <c r="H922" i="5"/>
  <c r="G902" i="5"/>
  <c r="N902" i="5" s="1"/>
  <c r="F897" i="5"/>
  <c r="E892" i="5"/>
  <c r="D887" i="5"/>
  <c r="I998" i="5"/>
  <c r="H918" i="5"/>
  <c r="O918" i="5" s="1"/>
  <c r="G898" i="5"/>
  <c r="N898" i="5" s="1"/>
  <c r="F893" i="5"/>
  <c r="E888" i="5"/>
  <c r="D883" i="5"/>
  <c r="M883" i="5" s="1"/>
  <c r="I994" i="5"/>
  <c r="P994" i="5" s="1"/>
  <c r="H914" i="5"/>
  <c r="G894" i="5"/>
  <c r="N894" i="5" s="1"/>
  <c r="F889" i="5"/>
  <c r="E884" i="5"/>
  <c r="D879" i="5"/>
  <c r="I990" i="5"/>
  <c r="H910" i="5"/>
  <c r="O910" i="5" s="1"/>
  <c r="G890" i="5"/>
  <c r="N890" i="5" s="1"/>
  <c r="F885" i="5"/>
  <c r="E880" i="5"/>
  <c r="D875" i="5"/>
  <c r="M875" i="5" s="1"/>
  <c r="I986" i="5"/>
  <c r="P986" i="5" s="1"/>
  <c r="H906" i="5"/>
  <c r="G886" i="5"/>
  <c r="F881" i="5"/>
  <c r="E876" i="5"/>
  <c r="D871" i="5"/>
  <c r="N970" i="5"/>
  <c r="O962" i="5"/>
  <c r="O959" i="5"/>
  <c r="O973" i="5"/>
  <c r="P1003" i="5"/>
  <c r="O986" i="5"/>
  <c r="N1007" i="5"/>
  <c r="N968" i="5"/>
  <c r="O1008" i="5"/>
  <c r="O969" i="5"/>
  <c r="O957" i="5"/>
  <c r="N929" i="5"/>
  <c r="O993" i="5"/>
  <c r="O998" i="5"/>
  <c r="N960" i="5"/>
  <c r="P1018" i="5"/>
  <c r="P1006" i="5"/>
  <c r="N994" i="5"/>
  <c r="O942" i="5"/>
  <c r="O938" i="5"/>
  <c r="M885" i="5"/>
  <c r="P998" i="5"/>
  <c r="O956" i="5"/>
  <c r="O919" i="5"/>
  <c r="N948" i="5"/>
  <c r="N936" i="5"/>
  <c r="N899" i="5"/>
  <c r="O946" i="5"/>
  <c r="M1020" i="5"/>
  <c r="N954" i="5"/>
  <c r="O951" i="5"/>
  <c r="N972" i="5"/>
  <c r="O930" i="5"/>
  <c r="O922" i="5"/>
  <c r="N982" i="5"/>
  <c r="N935" i="5"/>
  <c r="P1012" i="5"/>
  <c r="N952" i="5"/>
  <c r="N950" i="5"/>
  <c r="O1016" i="5"/>
  <c r="P1009" i="5"/>
  <c r="O958" i="5"/>
  <c r="O955" i="5"/>
  <c r="O948" i="5"/>
  <c r="N941" i="5"/>
  <c r="M914" i="5"/>
  <c r="P1019" i="5"/>
  <c r="P1004" i="5"/>
  <c r="N991" i="5"/>
  <c r="O979" i="5"/>
  <c r="O970" i="5"/>
  <c r="N966" i="5"/>
  <c r="M955" i="5"/>
  <c r="O928" i="5"/>
  <c r="O920" i="5"/>
  <c r="N917" i="5"/>
  <c r="N937" i="5"/>
  <c r="M928" i="5"/>
  <c r="M920" i="5"/>
  <c r="M934" i="5"/>
  <c r="M926" i="5"/>
  <c r="M997" i="5"/>
  <c r="O992" i="5"/>
  <c r="N988" i="5"/>
  <c r="N931" i="5"/>
  <c r="N926" i="5"/>
  <c r="P997" i="5"/>
  <c r="N1000" i="5"/>
  <c r="O989" i="5"/>
  <c r="O985" i="5"/>
  <c r="O994" i="5"/>
  <c r="N962" i="5"/>
  <c r="N924" i="5"/>
  <c r="P1013" i="5"/>
  <c r="N1002" i="5"/>
  <c r="O983" i="5"/>
  <c r="O975" i="5"/>
  <c r="O936" i="5"/>
  <c r="M916" i="5"/>
  <c r="P1005" i="5"/>
  <c r="N1003" i="5"/>
  <c r="O954" i="5"/>
  <c r="O941" i="5"/>
  <c r="M930" i="5"/>
  <c r="N921" i="5"/>
  <c r="N900" i="5"/>
  <c r="O1006" i="5"/>
  <c r="N934" i="5"/>
  <c r="M940" i="5"/>
  <c r="N908" i="5"/>
  <c r="M887" i="5"/>
  <c r="O1002" i="5"/>
  <c r="N992" i="5"/>
  <c r="O953" i="5"/>
  <c r="M918" i="5"/>
  <c r="O1018" i="5"/>
  <c r="M1008" i="5"/>
  <c r="N925" i="5"/>
  <c r="N914" i="5"/>
  <c r="M903" i="5"/>
  <c r="O1014" i="5"/>
  <c r="O1012" i="5"/>
  <c r="O943" i="5"/>
  <c r="O934" i="5"/>
  <c r="N923" i="5"/>
  <c r="M899" i="5"/>
  <c r="M988" i="5"/>
  <c r="P990" i="5"/>
  <c r="P987" i="5"/>
  <c r="M993" i="5"/>
  <c r="O966" i="5"/>
  <c r="N958" i="5"/>
  <c r="N957" i="5"/>
  <c r="N946" i="5"/>
  <c r="N909" i="5"/>
  <c r="N1009" i="5"/>
  <c r="O1004" i="5"/>
  <c r="O1000" i="5"/>
  <c r="O996" i="5"/>
  <c r="N980" i="5"/>
  <c r="O952" i="5"/>
  <c r="O933" i="5"/>
  <c r="N913" i="5"/>
  <c r="N901" i="5"/>
  <c r="N1020" i="5"/>
  <c r="N987" i="5"/>
  <c r="N986" i="5"/>
  <c r="N976" i="5"/>
  <c r="O944" i="5"/>
  <c r="M895" i="5"/>
  <c r="M981" i="5"/>
  <c r="M938" i="5"/>
  <c r="M965" i="5"/>
  <c r="M963" i="5"/>
  <c r="O914" i="5"/>
  <c r="O912" i="5"/>
  <c r="P988" i="5"/>
  <c r="P996" i="5"/>
  <c r="O911" i="5"/>
  <c r="O909" i="5"/>
  <c r="P995" i="5"/>
  <c r="P989" i="5"/>
  <c r="N893" i="5"/>
  <c r="N892" i="5"/>
  <c r="M877" i="5"/>
  <c r="M879" i="5"/>
  <c r="N885" i="5"/>
  <c r="O1017" i="5"/>
  <c r="M945" i="5"/>
  <c r="M896" i="5"/>
  <c r="N907" i="5"/>
  <c r="M871" i="5"/>
  <c r="O1005" i="5"/>
  <c r="N1001" i="5"/>
  <c r="N997" i="5"/>
  <c r="N989" i="5"/>
  <c r="M986" i="5"/>
  <c r="N985" i="5"/>
  <c r="N977" i="5"/>
  <c r="N975" i="5"/>
  <c r="N973" i="5"/>
  <c r="N971" i="5"/>
  <c r="N969" i="5"/>
  <c r="N959" i="5"/>
  <c r="N943" i="5"/>
  <c r="N939" i="5"/>
  <c r="M904" i="5"/>
  <c r="O1019" i="5"/>
  <c r="N1018" i="5"/>
  <c r="N1010" i="5"/>
  <c r="O1007" i="5"/>
  <c r="N1006" i="5"/>
  <c r="O1003" i="5"/>
  <c r="O999" i="5"/>
  <c r="O991" i="5"/>
  <c r="O987" i="5"/>
  <c r="O980" i="5"/>
  <c r="O968" i="5"/>
  <c r="O964" i="5"/>
  <c r="O960" i="5"/>
  <c r="O906" i="5"/>
  <c r="M900" i="5"/>
  <c r="N915" i="5"/>
  <c r="O935" i="5"/>
  <c r="N886" i="5"/>
  <c r="B6" i="1"/>
  <c r="AD1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D10" i="1"/>
  <c r="AD11" i="1"/>
  <c r="AD12" i="1"/>
  <c r="AD13" i="1"/>
  <c r="AD14" i="1"/>
  <c r="AD15" i="1"/>
  <c r="AD16" i="1"/>
  <c r="AD17" i="1"/>
  <c r="AD18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9" i="1"/>
  <c r="Z6" i="1"/>
  <c r="Y9" i="1"/>
  <c r="A9" i="1"/>
  <c r="J323" i="14" l="1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470" i="14"/>
  <c r="J471" i="14"/>
  <c r="J472" i="14"/>
  <c r="J473" i="14"/>
  <c r="J474" i="14"/>
  <c r="J475" i="14"/>
  <c r="J476" i="14"/>
  <c r="J477" i="14"/>
  <c r="J478" i="14"/>
  <c r="J479" i="14"/>
  <c r="J480" i="14"/>
  <c r="J481" i="14"/>
  <c r="J482" i="14"/>
  <c r="J483" i="14"/>
  <c r="J484" i="14"/>
  <c r="J485" i="14"/>
  <c r="J486" i="14"/>
  <c r="J487" i="14"/>
  <c r="J488" i="14"/>
  <c r="J489" i="14"/>
  <c r="J490" i="14"/>
  <c r="J491" i="14"/>
  <c r="J492" i="14"/>
  <c r="J493" i="14"/>
  <c r="J494" i="14"/>
  <c r="J495" i="14"/>
  <c r="J496" i="14"/>
  <c r="J497" i="14"/>
  <c r="J498" i="14"/>
  <c r="J499" i="14"/>
  <c r="J500" i="14"/>
  <c r="J501" i="14"/>
  <c r="J502" i="14"/>
  <c r="J503" i="14"/>
  <c r="J504" i="14"/>
  <c r="J505" i="14"/>
  <c r="J506" i="14"/>
  <c r="J507" i="14"/>
  <c r="J508" i="14"/>
  <c r="J509" i="14"/>
  <c r="J510" i="14"/>
  <c r="J511" i="14"/>
  <c r="J512" i="14"/>
  <c r="J513" i="14"/>
  <c r="J514" i="14"/>
  <c r="J515" i="14"/>
  <c r="J516" i="14"/>
  <c r="J517" i="14"/>
  <c r="J518" i="14"/>
  <c r="J519" i="14"/>
  <c r="J520" i="14"/>
  <c r="J521" i="14"/>
  <c r="J522" i="14"/>
  <c r="J523" i="14"/>
  <c r="J524" i="14"/>
  <c r="J525" i="14"/>
  <c r="J526" i="14"/>
  <c r="J527" i="14"/>
  <c r="J528" i="14"/>
  <c r="J529" i="14"/>
  <c r="J530" i="14"/>
  <c r="J531" i="14"/>
  <c r="J532" i="14"/>
  <c r="J533" i="14"/>
  <c r="J534" i="14"/>
  <c r="J535" i="14"/>
  <c r="J536" i="14"/>
  <c r="J537" i="14"/>
  <c r="J538" i="14"/>
  <c r="J539" i="14"/>
  <c r="J540" i="14"/>
  <c r="J541" i="14"/>
  <c r="J542" i="14"/>
  <c r="J543" i="14"/>
  <c r="J544" i="14"/>
  <c r="J545" i="14"/>
  <c r="J546" i="14"/>
  <c r="J547" i="14"/>
  <c r="J548" i="14"/>
  <c r="J549" i="14"/>
  <c r="J550" i="14"/>
  <c r="J551" i="14"/>
  <c r="J552" i="14"/>
  <c r="J553" i="14"/>
  <c r="J554" i="14"/>
  <c r="J555" i="14"/>
  <c r="J556" i="14"/>
  <c r="J557" i="14"/>
  <c r="J558" i="14"/>
  <c r="J559" i="14"/>
  <c r="J560" i="14"/>
  <c r="J561" i="14"/>
  <c r="J562" i="14"/>
  <c r="J563" i="14"/>
  <c r="J564" i="14"/>
  <c r="J565" i="14"/>
  <c r="J566" i="14"/>
  <c r="J567" i="14"/>
  <c r="J568" i="14"/>
  <c r="J569" i="14"/>
  <c r="J570" i="14"/>
  <c r="J571" i="14"/>
  <c r="J572" i="14"/>
  <c r="J573" i="14"/>
  <c r="J574" i="14"/>
  <c r="J575" i="14"/>
  <c r="J576" i="14"/>
  <c r="J577" i="14"/>
  <c r="J578" i="14"/>
  <c r="J579" i="14"/>
  <c r="J580" i="14"/>
  <c r="J581" i="14"/>
  <c r="J582" i="14"/>
  <c r="J583" i="14"/>
  <c r="J584" i="14"/>
  <c r="J585" i="14"/>
  <c r="J586" i="14"/>
  <c r="J587" i="14"/>
  <c r="J588" i="14"/>
  <c r="J589" i="14"/>
  <c r="J590" i="14"/>
  <c r="J591" i="14"/>
  <c r="J592" i="14"/>
  <c r="J593" i="14"/>
  <c r="J594" i="14"/>
  <c r="J595" i="14"/>
  <c r="J596" i="14"/>
  <c r="J597" i="14"/>
  <c r="J598" i="14"/>
  <c r="J599" i="14"/>
  <c r="J600" i="14"/>
  <c r="J601" i="14"/>
  <c r="J602" i="14"/>
  <c r="J603" i="14"/>
  <c r="J604" i="14"/>
  <c r="J605" i="14"/>
  <c r="J606" i="14"/>
  <c r="J607" i="14"/>
  <c r="J608" i="14"/>
  <c r="J609" i="14"/>
  <c r="J610" i="14"/>
  <c r="J611" i="14"/>
  <c r="J612" i="14"/>
  <c r="J613" i="14"/>
  <c r="J614" i="14"/>
  <c r="J615" i="14"/>
  <c r="J616" i="14"/>
  <c r="J617" i="14"/>
  <c r="J618" i="14"/>
  <c r="J619" i="14"/>
  <c r="J620" i="14"/>
  <c r="J621" i="14"/>
  <c r="J622" i="14"/>
  <c r="J623" i="14"/>
  <c r="J624" i="14"/>
  <c r="J625" i="14"/>
  <c r="J626" i="14"/>
  <c r="J627" i="14"/>
  <c r="J628" i="14"/>
  <c r="J629" i="14"/>
  <c r="J630" i="14"/>
  <c r="J631" i="14"/>
  <c r="J632" i="14"/>
  <c r="J633" i="14"/>
  <c r="J634" i="14"/>
  <c r="J635" i="14"/>
  <c r="J636" i="14"/>
  <c r="J637" i="14"/>
  <c r="J638" i="14"/>
  <c r="J639" i="14"/>
  <c r="J640" i="14"/>
  <c r="J641" i="14"/>
  <c r="J642" i="14"/>
  <c r="J643" i="14"/>
  <c r="J644" i="14"/>
  <c r="J645" i="14"/>
  <c r="J646" i="14"/>
  <c r="J647" i="14"/>
  <c r="J648" i="14"/>
  <c r="J649" i="14"/>
  <c r="J650" i="14"/>
  <c r="J651" i="14"/>
  <c r="J652" i="14"/>
  <c r="J653" i="14"/>
  <c r="J654" i="14"/>
  <c r="J655" i="14"/>
  <c r="J656" i="14"/>
  <c r="J657" i="14"/>
  <c r="J658" i="14"/>
  <c r="J659" i="14"/>
  <c r="J660" i="14"/>
  <c r="J661" i="14"/>
  <c r="J662" i="14"/>
  <c r="J663" i="14"/>
  <c r="J664" i="14"/>
  <c r="J665" i="14"/>
  <c r="J666" i="14"/>
  <c r="J667" i="14"/>
  <c r="J668" i="14"/>
  <c r="J669" i="14"/>
  <c r="J670" i="14"/>
  <c r="J671" i="14"/>
  <c r="J672" i="14"/>
  <c r="J673" i="14"/>
  <c r="J674" i="14"/>
  <c r="J675" i="14"/>
  <c r="J676" i="14"/>
  <c r="J677" i="14"/>
  <c r="J678" i="14"/>
  <c r="J679" i="14"/>
  <c r="J680" i="14"/>
  <c r="J681" i="14"/>
  <c r="J682" i="14"/>
  <c r="J683" i="14"/>
  <c r="J684" i="14"/>
  <c r="J685" i="14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708" i="14"/>
  <c r="J709" i="14"/>
  <c r="J710" i="14"/>
  <c r="J711" i="14"/>
  <c r="J712" i="14"/>
  <c r="J713" i="14"/>
  <c r="J714" i="14"/>
  <c r="J715" i="14"/>
  <c r="J716" i="14"/>
  <c r="J717" i="14"/>
  <c r="J718" i="14"/>
  <c r="J719" i="14"/>
  <c r="J720" i="14"/>
  <c r="J721" i="14"/>
  <c r="J722" i="14"/>
  <c r="J723" i="14"/>
  <c r="J724" i="14"/>
  <c r="J725" i="14"/>
  <c r="J726" i="14"/>
  <c r="J727" i="14"/>
  <c r="J728" i="14"/>
  <c r="J729" i="14"/>
  <c r="J730" i="14"/>
  <c r="J731" i="14"/>
  <c r="J732" i="14"/>
  <c r="J733" i="14"/>
  <c r="J734" i="14"/>
  <c r="J735" i="14"/>
  <c r="J736" i="14"/>
  <c r="J737" i="14"/>
  <c r="J738" i="14"/>
  <c r="J739" i="14"/>
  <c r="J740" i="14"/>
  <c r="J741" i="14"/>
  <c r="J742" i="14"/>
  <c r="J743" i="14"/>
  <c r="J744" i="14"/>
  <c r="J745" i="14"/>
  <c r="J746" i="14"/>
  <c r="J747" i="14"/>
  <c r="J748" i="14"/>
  <c r="J749" i="14"/>
  <c r="J750" i="14"/>
  <c r="J751" i="14"/>
  <c r="J752" i="14"/>
  <c r="J753" i="14"/>
  <c r="J754" i="14"/>
  <c r="J755" i="14"/>
  <c r="J756" i="14"/>
  <c r="J757" i="14"/>
  <c r="J758" i="14"/>
  <c r="J759" i="14"/>
  <c r="J760" i="14"/>
  <c r="J761" i="14"/>
  <c r="J762" i="14"/>
  <c r="J763" i="14"/>
  <c r="J764" i="14"/>
  <c r="J765" i="14"/>
  <c r="J766" i="14"/>
  <c r="J767" i="14"/>
  <c r="J768" i="14"/>
  <c r="J769" i="14"/>
  <c r="J770" i="14"/>
  <c r="J771" i="14"/>
  <c r="J772" i="14"/>
  <c r="J773" i="14"/>
  <c r="J774" i="14"/>
  <c r="J775" i="14"/>
  <c r="J776" i="14"/>
  <c r="J777" i="14"/>
  <c r="J778" i="14"/>
  <c r="J779" i="14"/>
  <c r="J780" i="14"/>
  <c r="J781" i="14"/>
  <c r="J782" i="14"/>
  <c r="J783" i="14"/>
  <c r="J784" i="14"/>
  <c r="J785" i="14"/>
  <c r="J786" i="14"/>
  <c r="J787" i="14"/>
  <c r="J788" i="14"/>
  <c r="J789" i="14"/>
  <c r="J790" i="14"/>
  <c r="J791" i="14"/>
  <c r="J792" i="14"/>
  <c r="J793" i="14"/>
  <c r="J794" i="14"/>
  <c r="J795" i="14"/>
  <c r="J796" i="14"/>
  <c r="J797" i="14"/>
  <c r="J798" i="14"/>
  <c r="J799" i="14"/>
  <c r="J800" i="14"/>
  <c r="J801" i="14"/>
  <c r="J802" i="14"/>
  <c r="J803" i="14"/>
  <c r="J804" i="14"/>
  <c r="J805" i="14"/>
  <c r="J806" i="14"/>
  <c r="J807" i="14"/>
  <c r="J808" i="14"/>
  <c r="J809" i="14"/>
  <c r="J810" i="14"/>
  <c r="J811" i="14"/>
  <c r="J812" i="14"/>
  <c r="J813" i="14"/>
  <c r="J814" i="14"/>
  <c r="J815" i="14"/>
  <c r="J816" i="14"/>
  <c r="J817" i="14"/>
  <c r="J818" i="14"/>
  <c r="J819" i="14"/>
  <c r="J820" i="14"/>
  <c r="J821" i="14"/>
  <c r="J822" i="14"/>
  <c r="J823" i="14"/>
  <c r="J824" i="14"/>
  <c r="J825" i="14"/>
  <c r="J826" i="14"/>
  <c r="J827" i="14"/>
  <c r="J828" i="14"/>
  <c r="J829" i="14"/>
  <c r="J830" i="14"/>
  <c r="J831" i="14"/>
  <c r="J832" i="14"/>
  <c r="J833" i="14"/>
  <c r="J834" i="14"/>
  <c r="J835" i="14"/>
  <c r="J836" i="14"/>
  <c r="J837" i="14"/>
  <c r="J838" i="14"/>
  <c r="J839" i="14"/>
  <c r="J840" i="14"/>
  <c r="J841" i="14"/>
  <c r="J842" i="14"/>
  <c r="J843" i="14"/>
  <c r="J844" i="14"/>
  <c r="J845" i="14"/>
  <c r="J846" i="14"/>
  <c r="J847" i="14"/>
  <c r="J848" i="14"/>
  <c r="J849" i="14"/>
  <c r="J850" i="14"/>
  <c r="J851" i="14"/>
  <c r="J852" i="14"/>
  <c r="J853" i="14"/>
  <c r="J854" i="14"/>
  <c r="J855" i="14"/>
  <c r="J856" i="14"/>
  <c r="J857" i="14"/>
  <c r="J858" i="14"/>
  <c r="J859" i="14"/>
  <c r="J860" i="14"/>
  <c r="J861" i="14"/>
  <c r="J862" i="14"/>
  <c r="J863" i="14"/>
  <c r="J864" i="14"/>
  <c r="J865" i="14"/>
  <c r="J866" i="14"/>
  <c r="J867" i="14"/>
  <c r="J868" i="14"/>
  <c r="J869" i="14"/>
  <c r="J870" i="14"/>
  <c r="J871" i="14"/>
  <c r="J872" i="14"/>
  <c r="J873" i="14"/>
  <c r="J874" i="14"/>
  <c r="J875" i="14"/>
  <c r="J876" i="14"/>
  <c r="J877" i="14"/>
  <c r="J878" i="14"/>
  <c r="J879" i="14"/>
  <c r="J880" i="14"/>
  <c r="J881" i="14"/>
  <c r="J882" i="14"/>
  <c r="J883" i="14"/>
  <c r="J884" i="14"/>
  <c r="J885" i="14"/>
  <c r="J886" i="14"/>
  <c r="J887" i="14"/>
  <c r="J888" i="14"/>
  <c r="J889" i="14"/>
  <c r="J890" i="14"/>
  <c r="J891" i="14"/>
  <c r="J892" i="14"/>
  <c r="J893" i="14"/>
  <c r="J894" i="14"/>
  <c r="J895" i="14"/>
  <c r="J896" i="14"/>
  <c r="J897" i="14"/>
  <c r="J898" i="14"/>
  <c r="J899" i="14"/>
  <c r="J900" i="14"/>
  <c r="J901" i="14"/>
  <c r="J902" i="14"/>
  <c r="J903" i="14"/>
  <c r="J904" i="14"/>
  <c r="J905" i="14"/>
  <c r="J906" i="14"/>
  <c r="J907" i="14"/>
  <c r="J908" i="14"/>
  <c r="J909" i="14"/>
  <c r="J910" i="14"/>
  <c r="J911" i="14"/>
  <c r="J912" i="14"/>
  <c r="J913" i="14"/>
  <c r="J914" i="14"/>
  <c r="J915" i="14"/>
  <c r="J916" i="14"/>
  <c r="J917" i="14"/>
  <c r="J918" i="14"/>
  <c r="J919" i="14"/>
  <c r="J920" i="14"/>
  <c r="J921" i="14"/>
  <c r="J922" i="14"/>
  <c r="J923" i="14"/>
  <c r="J924" i="14"/>
  <c r="J925" i="14"/>
  <c r="J926" i="14"/>
  <c r="J927" i="14"/>
  <c r="J928" i="14"/>
  <c r="J929" i="14"/>
  <c r="J930" i="14"/>
  <c r="J931" i="14"/>
  <c r="J932" i="14"/>
  <c r="J933" i="14"/>
  <c r="J934" i="14"/>
  <c r="J935" i="14"/>
  <c r="J936" i="14"/>
  <c r="J937" i="14"/>
  <c r="J938" i="14"/>
  <c r="J939" i="14"/>
  <c r="J940" i="14"/>
  <c r="J941" i="14"/>
  <c r="J942" i="14"/>
  <c r="J943" i="14"/>
  <c r="J944" i="14"/>
  <c r="J945" i="14"/>
  <c r="J946" i="14"/>
  <c r="J947" i="14"/>
  <c r="J948" i="14"/>
  <c r="J949" i="14"/>
  <c r="J950" i="14"/>
  <c r="J951" i="14"/>
  <c r="J952" i="14"/>
  <c r="J953" i="14"/>
  <c r="J954" i="14"/>
  <c r="J955" i="14"/>
  <c r="J956" i="14"/>
  <c r="J957" i="14"/>
  <c r="J958" i="14"/>
  <c r="J959" i="14"/>
  <c r="J960" i="14"/>
  <c r="J961" i="14"/>
  <c r="J962" i="14"/>
  <c r="J963" i="14"/>
  <c r="J964" i="14"/>
  <c r="J965" i="14"/>
  <c r="J966" i="14"/>
  <c r="J967" i="14"/>
  <c r="J968" i="14"/>
  <c r="J969" i="14"/>
  <c r="J970" i="14"/>
  <c r="J971" i="14"/>
  <c r="J972" i="14"/>
  <c r="J973" i="14"/>
  <c r="J974" i="14"/>
  <c r="J975" i="14"/>
  <c r="J976" i="14"/>
  <c r="J977" i="14"/>
  <c r="J978" i="14"/>
  <c r="J979" i="14"/>
  <c r="J980" i="14"/>
  <c r="J981" i="14"/>
  <c r="J982" i="14"/>
  <c r="J983" i="14"/>
  <c r="J984" i="14"/>
  <c r="J985" i="14"/>
  <c r="J986" i="14"/>
  <c r="J987" i="14"/>
  <c r="J988" i="14"/>
  <c r="J989" i="14"/>
  <c r="J990" i="14"/>
  <c r="J991" i="14"/>
  <c r="J992" i="14"/>
  <c r="J993" i="14"/>
  <c r="J994" i="14"/>
  <c r="J995" i="14"/>
  <c r="J996" i="14"/>
  <c r="J997" i="14"/>
  <c r="J998" i="14"/>
  <c r="J999" i="14"/>
  <c r="J1000" i="14"/>
  <c r="H330" i="14"/>
  <c r="G324" i="14"/>
  <c r="H324" i="14"/>
  <c r="I324" i="14"/>
  <c r="K324" i="14"/>
  <c r="L324" i="14"/>
  <c r="G325" i="14"/>
  <c r="H325" i="14"/>
  <c r="I325" i="14"/>
  <c r="K325" i="14"/>
  <c r="L325" i="14"/>
  <c r="G326" i="14"/>
  <c r="H326" i="14"/>
  <c r="I326" i="14"/>
  <c r="K326" i="14"/>
  <c r="L326" i="14"/>
  <c r="G327" i="14"/>
  <c r="H327" i="14"/>
  <c r="I327" i="14"/>
  <c r="K327" i="14"/>
  <c r="L327" i="14"/>
  <c r="G328" i="14"/>
  <c r="H328" i="14"/>
  <c r="I328" i="14"/>
  <c r="K328" i="14"/>
  <c r="L328" i="14"/>
  <c r="G329" i="14"/>
  <c r="I329" i="14"/>
  <c r="K329" i="14"/>
  <c r="L329" i="14"/>
  <c r="G330" i="14"/>
  <c r="I330" i="14"/>
  <c r="K330" i="14"/>
  <c r="L330" i="14"/>
  <c r="G331" i="14"/>
  <c r="H331" i="14"/>
  <c r="I331" i="14"/>
  <c r="K331" i="14"/>
  <c r="L331" i="14"/>
  <c r="G332" i="14"/>
  <c r="H332" i="14"/>
  <c r="I332" i="14"/>
  <c r="K332" i="14"/>
  <c r="L332" i="14"/>
  <c r="G333" i="14"/>
  <c r="H333" i="14"/>
  <c r="I333" i="14"/>
  <c r="K333" i="14"/>
  <c r="L333" i="14"/>
  <c r="G334" i="14"/>
  <c r="H334" i="14"/>
  <c r="I334" i="14"/>
  <c r="K334" i="14"/>
  <c r="L334" i="14"/>
  <c r="G335" i="14"/>
  <c r="H335" i="14"/>
  <c r="I335" i="14"/>
  <c r="K335" i="14"/>
  <c r="L335" i="14"/>
  <c r="G336" i="14"/>
  <c r="H336" i="14"/>
  <c r="I336" i="14"/>
  <c r="K336" i="14"/>
  <c r="L336" i="14"/>
  <c r="G337" i="14"/>
  <c r="H337" i="14"/>
  <c r="I337" i="14"/>
  <c r="K337" i="14"/>
  <c r="L337" i="14"/>
  <c r="G338" i="14"/>
  <c r="H338" i="14"/>
  <c r="I338" i="14"/>
  <c r="K338" i="14"/>
  <c r="L338" i="14"/>
  <c r="G339" i="14"/>
  <c r="H339" i="14"/>
  <c r="I339" i="14"/>
  <c r="K339" i="14"/>
  <c r="L339" i="14"/>
  <c r="G340" i="14"/>
  <c r="H340" i="14"/>
  <c r="I340" i="14"/>
  <c r="K340" i="14"/>
  <c r="L340" i="14"/>
  <c r="G341" i="14"/>
  <c r="H341" i="14"/>
  <c r="I341" i="14"/>
  <c r="K341" i="14"/>
  <c r="L341" i="14"/>
  <c r="G342" i="14"/>
  <c r="H342" i="14"/>
  <c r="I342" i="14"/>
  <c r="K342" i="14"/>
  <c r="L342" i="14"/>
  <c r="G343" i="14"/>
  <c r="H343" i="14"/>
  <c r="I343" i="14"/>
  <c r="K343" i="14"/>
  <c r="L343" i="14"/>
  <c r="G344" i="14"/>
  <c r="H344" i="14"/>
  <c r="I344" i="14"/>
  <c r="K344" i="14"/>
  <c r="L344" i="14"/>
  <c r="G345" i="14"/>
  <c r="H345" i="14"/>
  <c r="I345" i="14"/>
  <c r="K345" i="14"/>
  <c r="L345" i="14"/>
  <c r="G346" i="14"/>
  <c r="H346" i="14"/>
  <c r="I346" i="14"/>
  <c r="K346" i="14"/>
  <c r="L346" i="14"/>
  <c r="G347" i="14"/>
  <c r="H347" i="14"/>
  <c r="I347" i="14"/>
  <c r="K347" i="14"/>
  <c r="L347" i="14"/>
  <c r="G348" i="14"/>
  <c r="H348" i="14"/>
  <c r="I348" i="14"/>
  <c r="K348" i="14"/>
  <c r="L348" i="14"/>
  <c r="G349" i="14"/>
  <c r="H349" i="14"/>
  <c r="I349" i="14"/>
  <c r="K349" i="14"/>
  <c r="L349" i="14"/>
  <c r="G350" i="14"/>
  <c r="H350" i="14"/>
  <c r="I350" i="14"/>
  <c r="K350" i="14"/>
  <c r="L350" i="14"/>
  <c r="G351" i="14"/>
  <c r="H351" i="14"/>
  <c r="I351" i="14"/>
  <c r="K351" i="14"/>
  <c r="L351" i="14"/>
  <c r="G352" i="14"/>
  <c r="H352" i="14"/>
  <c r="I352" i="14"/>
  <c r="K352" i="14"/>
  <c r="L352" i="14"/>
  <c r="G353" i="14"/>
  <c r="H353" i="14"/>
  <c r="I353" i="14"/>
  <c r="K353" i="14"/>
  <c r="L353" i="14"/>
  <c r="G354" i="14"/>
  <c r="H354" i="14"/>
  <c r="I354" i="14"/>
  <c r="K354" i="14"/>
  <c r="L354" i="14"/>
  <c r="G355" i="14"/>
  <c r="H355" i="14"/>
  <c r="I355" i="14"/>
  <c r="K355" i="14"/>
  <c r="L355" i="14"/>
  <c r="G356" i="14"/>
  <c r="H356" i="14"/>
  <c r="I356" i="14"/>
  <c r="K356" i="14"/>
  <c r="L356" i="14"/>
  <c r="G357" i="14"/>
  <c r="H357" i="14"/>
  <c r="I357" i="14"/>
  <c r="K357" i="14"/>
  <c r="L357" i="14"/>
  <c r="G358" i="14"/>
  <c r="H358" i="14"/>
  <c r="I358" i="14"/>
  <c r="K358" i="14"/>
  <c r="L358" i="14"/>
  <c r="G359" i="14"/>
  <c r="H359" i="14"/>
  <c r="I359" i="14"/>
  <c r="K359" i="14"/>
  <c r="L359" i="14"/>
  <c r="G360" i="14"/>
  <c r="H360" i="14"/>
  <c r="I360" i="14"/>
  <c r="K360" i="14"/>
  <c r="L360" i="14"/>
  <c r="G361" i="14"/>
  <c r="H361" i="14"/>
  <c r="I361" i="14"/>
  <c r="K361" i="14"/>
  <c r="L361" i="14"/>
  <c r="G362" i="14"/>
  <c r="H362" i="14"/>
  <c r="I362" i="14"/>
  <c r="K362" i="14"/>
  <c r="L362" i="14"/>
  <c r="G363" i="14"/>
  <c r="H363" i="14"/>
  <c r="I363" i="14"/>
  <c r="K363" i="14"/>
  <c r="L363" i="14"/>
  <c r="G364" i="14"/>
  <c r="H364" i="14"/>
  <c r="I364" i="14"/>
  <c r="K364" i="14"/>
  <c r="L364" i="14"/>
  <c r="G365" i="14"/>
  <c r="H365" i="14"/>
  <c r="I365" i="14"/>
  <c r="K365" i="14"/>
  <c r="L365" i="14"/>
  <c r="G366" i="14"/>
  <c r="H366" i="14"/>
  <c r="I366" i="14"/>
  <c r="K366" i="14"/>
  <c r="L366" i="14"/>
  <c r="G367" i="14"/>
  <c r="H367" i="14"/>
  <c r="I367" i="14"/>
  <c r="K367" i="14"/>
  <c r="L367" i="14"/>
  <c r="G368" i="14"/>
  <c r="H368" i="14"/>
  <c r="I368" i="14"/>
  <c r="K368" i="14"/>
  <c r="L368" i="14"/>
  <c r="G369" i="14"/>
  <c r="H369" i="14"/>
  <c r="I369" i="14"/>
  <c r="K369" i="14"/>
  <c r="L369" i="14"/>
  <c r="G370" i="14"/>
  <c r="H370" i="14"/>
  <c r="I370" i="14"/>
  <c r="K370" i="14"/>
  <c r="L370" i="14"/>
  <c r="G371" i="14"/>
  <c r="H371" i="14"/>
  <c r="I371" i="14"/>
  <c r="K371" i="14"/>
  <c r="L371" i="14"/>
  <c r="G372" i="14"/>
  <c r="H372" i="14"/>
  <c r="I372" i="14"/>
  <c r="K372" i="14"/>
  <c r="L372" i="14"/>
  <c r="G373" i="14"/>
  <c r="H373" i="14"/>
  <c r="I373" i="14"/>
  <c r="K373" i="14"/>
  <c r="L373" i="14"/>
  <c r="G374" i="14"/>
  <c r="H374" i="14"/>
  <c r="I374" i="14"/>
  <c r="K374" i="14"/>
  <c r="L374" i="14"/>
  <c r="G375" i="14"/>
  <c r="H375" i="14"/>
  <c r="I375" i="14"/>
  <c r="K375" i="14"/>
  <c r="L375" i="14"/>
  <c r="G376" i="14"/>
  <c r="H376" i="14"/>
  <c r="I376" i="14"/>
  <c r="K376" i="14"/>
  <c r="L376" i="14"/>
  <c r="G377" i="14"/>
  <c r="H377" i="14"/>
  <c r="I377" i="14"/>
  <c r="K377" i="14"/>
  <c r="L377" i="14"/>
  <c r="G378" i="14"/>
  <c r="H378" i="14"/>
  <c r="I378" i="14"/>
  <c r="K378" i="14"/>
  <c r="L378" i="14"/>
  <c r="G379" i="14"/>
  <c r="H379" i="14"/>
  <c r="I379" i="14"/>
  <c r="K379" i="14"/>
  <c r="L379" i="14"/>
  <c r="G380" i="14"/>
  <c r="H380" i="14"/>
  <c r="I380" i="14"/>
  <c r="K380" i="14"/>
  <c r="L380" i="14"/>
  <c r="G381" i="14"/>
  <c r="H381" i="14"/>
  <c r="I381" i="14"/>
  <c r="K381" i="14"/>
  <c r="L381" i="14"/>
  <c r="G382" i="14"/>
  <c r="H382" i="14"/>
  <c r="I382" i="14"/>
  <c r="K382" i="14"/>
  <c r="L382" i="14"/>
  <c r="G383" i="14"/>
  <c r="H383" i="14"/>
  <c r="I383" i="14"/>
  <c r="K383" i="14"/>
  <c r="L383" i="14"/>
  <c r="G384" i="14"/>
  <c r="H384" i="14"/>
  <c r="I384" i="14"/>
  <c r="K384" i="14"/>
  <c r="L384" i="14"/>
  <c r="G385" i="14"/>
  <c r="H385" i="14"/>
  <c r="I385" i="14"/>
  <c r="K385" i="14"/>
  <c r="L385" i="14"/>
  <c r="G386" i="14"/>
  <c r="H386" i="14"/>
  <c r="I386" i="14"/>
  <c r="K386" i="14"/>
  <c r="L386" i="14"/>
  <c r="G387" i="14"/>
  <c r="H387" i="14"/>
  <c r="I387" i="14"/>
  <c r="K387" i="14"/>
  <c r="L387" i="14"/>
  <c r="G388" i="14"/>
  <c r="H388" i="14"/>
  <c r="I388" i="14"/>
  <c r="K388" i="14"/>
  <c r="L388" i="14"/>
  <c r="G389" i="14"/>
  <c r="H389" i="14"/>
  <c r="I389" i="14"/>
  <c r="K389" i="14"/>
  <c r="L389" i="14"/>
  <c r="G390" i="14"/>
  <c r="H390" i="14"/>
  <c r="I390" i="14"/>
  <c r="K390" i="14"/>
  <c r="L390" i="14"/>
  <c r="G391" i="14"/>
  <c r="H391" i="14"/>
  <c r="I391" i="14"/>
  <c r="K391" i="14"/>
  <c r="L391" i="14"/>
  <c r="G392" i="14"/>
  <c r="H392" i="14"/>
  <c r="I392" i="14"/>
  <c r="K392" i="14"/>
  <c r="L392" i="14"/>
  <c r="G393" i="14"/>
  <c r="H393" i="14"/>
  <c r="I393" i="14"/>
  <c r="K393" i="14"/>
  <c r="L393" i="14"/>
  <c r="G394" i="14"/>
  <c r="H394" i="14"/>
  <c r="I394" i="14"/>
  <c r="K394" i="14"/>
  <c r="L394" i="14"/>
  <c r="G395" i="14"/>
  <c r="H395" i="14"/>
  <c r="I395" i="14"/>
  <c r="K395" i="14"/>
  <c r="L395" i="14"/>
  <c r="G396" i="14"/>
  <c r="H396" i="14"/>
  <c r="I396" i="14"/>
  <c r="K396" i="14"/>
  <c r="L396" i="14"/>
  <c r="G397" i="14"/>
  <c r="H397" i="14"/>
  <c r="I397" i="14"/>
  <c r="K397" i="14"/>
  <c r="L397" i="14"/>
  <c r="G398" i="14"/>
  <c r="H398" i="14"/>
  <c r="I398" i="14"/>
  <c r="K398" i="14"/>
  <c r="L398" i="14"/>
  <c r="G399" i="14"/>
  <c r="H399" i="14"/>
  <c r="I399" i="14"/>
  <c r="K399" i="14"/>
  <c r="L399" i="14"/>
  <c r="G400" i="14"/>
  <c r="H400" i="14"/>
  <c r="I400" i="14"/>
  <c r="K400" i="14"/>
  <c r="L400" i="14"/>
  <c r="G401" i="14"/>
  <c r="H401" i="14"/>
  <c r="I401" i="14"/>
  <c r="K401" i="14"/>
  <c r="L401" i="14"/>
  <c r="G402" i="14"/>
  <c r="H402" i="14"/>
  <c r="I402" i="14"/>
  <c r="K402" i="14"/>
  <c r="L402" i="14"/>
  <c r="G403" i="14"/>
  <c r="H403" i="14"/>
  <c r="I403" i="14"/>
  <c r="K403" i="14"/>
  <c r="L403" i="14"/>
  <c r="G404" i="14"/>
  <c r="H404" i="14"/>
  <c r="I404" i="14"/>
  <c r="K404" i="14"/>
  <c r="L404" i="14"/>
  <c r="G405" i="14"/>
  <c r="H405" i="14"/>
  <c r="I405" i="14"/>
  <c r="K405" i="14"/>
  <c r="L405" i="14"/>
  <c r="G406" i="14"/>
  <c r="H406" i="14"/>
  <c r="I406" i="14"/>
  <c r="K406" i="14"/>
  <c r="L406" i="14"/>
  <c r="G407" i="14"/>
  <c r="H407" i="14"/>
  <c r="I407" i="14"/>
  <c r="K407" i="14"/>
  <c r="L407" i="14"/>
  <c r="G408" i="14"/>
  <c r="H408" i="14"/>
  <c r="I408" i="14"/>
  <c r="K408" i="14"/>
  <c r="L408" i="14"/>
  <c r="G409" i="14"/>
  <c r="H409" i="14"/>
  <c r="I409" i="14"/>
  <c r="K409" i="14"/>
  <c r="L409" i="14"/>
  <c r="G410" i="14"/>
  <c r="H410" i="14"/>
  <c r="I410" i="14"/>
  <c r="K410" i="14"/>
  <c r="L410" i="14"/>
  <c r="G411" i="14"/>
  <c r="H411" i="14"/>
  <c r="I411" i="14"/>
  <c r="K411" i="14"/>
  <c r="L411" i="14"/>
  <c r="G412" i="14"/>
  <c r="H412" i="14"/>
  <c r="I412" i="14"/>
  <c r="K412" i="14"/>
  <c r="L412" i="14"/>
  <c r="G413" i="14"/>
  <c r="H413" i="14"/>
  <c r="I413" i="14"/>
  <c r="K413" i="14"/>
  <c r="L413" i="14"/>
  <c r="G414" i="14"/>
  <c r="H414" i="14"/>
  <c r="I414" i="14"/>
  <c r="K414" i="14"/>
  <c r="L414" i="14"/>
  <c r="G415" i="14"/>
  <c r="H415" i="14"/>
  <c r="I415" i="14"/>
  <c r="K415" i="14"/>
  <c r="L415" i="14"/>
  <c r="G416" i="14"/>
  <c r="H416" i="14"/>
  <c r="I416" i="14"/>
  <c r="K416" i="14"/>
  <c r="L416" i="14"/>
  <c r="G417" i="14"/>
  <c r="H417" i="14"/>
  <c r="I417" i="14"/>
  <c r="K417" i="14"/>
  <c r="L417" i="14"/>
  <c r="G418" i="14"/>
  <c r="H418" i="14"/>
  <c r="I418" i="14"/>
  <c r="K418" i="14"/>
  <c r="L418" i="14"/>
  <c r="G419" i="14"/>
  <c r="H419" i="14"/>
  <c r="I419" i="14"/>
  <c r="K419" i="14"/>
  <c r="L419" i="14"/>
  <c r="G420" i="14"/>
  <c r="H420" i="14"/>
  <c r="I420" i="14"/>
  <c r="K420" i="14"/>
  <c r="L420" i="14"/>
  <c r="G421" i="14"/>
  <c r="H421" i="14"/>
  <c r="I421" i="14"/>
  <c r="K421" i="14"/>
  <c r="L421" i="14"/>
  <c r="G422" i="14"/>
  <c r="H422" i="14"/>
  <c r="I422" i="14"/>
  <c r="K422" i="14"/>
  <c r="L422" i="14"/>
  <c r="G423" i="14"/>
  <c r="H423" i="14"/>
  <c r="I423" i="14"/>
  <c r="K423" i="14"/>
  <c r="L423" i="14"/>
  <c r="G424" i="14"/>
  <c r="H424" i="14"/>
  <c r="I424" i="14"/>
  <c r="K424" i="14"/>
  <c r="L424" i="14"/>
  <c r="G425" i="14"/>
  <c r="H425" i="14"/>
  <c r="I425" i="14"/>
  <c r="K425" i="14"/>
  <c r="L425" i="14"/>
  <c r="G426" i="14"/>
  <c r="H426" i="14"/>
  <c r="I426" i="14"/>
  <c r="K426" i="14"/>
  <c r="L426" i="14"/>
  <c r="G427" i="14"/>
  <c r="H427" i="14"/>
  <c r="I427" i="14"/>
  <c r="K427" i="14"/>
  <c r="L427" i="14"/>
  <c r="G428" i="14"/>
  <c r="H428" i="14"/>
  <c r="I428" i="14"/>
  <c r="K428" i="14"/>
  <c r="L428" i="14"/>
  <c r="G429" i="14"/>
  <c r="H429" i="14"/>
  <c r="I429" i="14"/>
  <c r="K429" i="14"/>
  <c r="L429" i="14"/>
  <c r="G430" i="14"/>
  <c r="H430" i="14"/>
  <c r="I430" i="14"/>
  <c r="K430" i="14"/>
  <c r="L430" i="14"/>
  <c r="G431" i="14"/>
  <c r="H431" i="14"/>
  <c r="I431" i="14"/>
  <c r="K431" i="14"/>
  <c r="L431" i="14"/>
  <c r="G432" i="14"/>
  <c r="H432" i="14"/>
  <c r="I432" i="14"/>
  <c r="K432" i="14"/>
  <c r="L432" i="14"/>
  <c r="G433" i="14"/>
  <c r="H433" i="14"/>
  <c r="I433" i="14"/>
  <c r="K433" i="14"/>
  <c r="L433" i="14"/>
  <c r="G434" i="14"/>
  <c r="H434" i="14"/>
  <c r="I434" i="14"/>
  <c r="K434" i="14"/>
  <c r="L434" i="14"/>
  <c r="G435" i="14"/>
  <c r="H435" i="14"/>
  <c r="I435" i="14"/>
  <c r="K435" i="14"/>
  <c r="L435" i="14"/>
  <c r="G436" i="14"/>
  <c r="H436" i="14"/>
  <c r="I436" i="14"/>
  <c r="K436" i="14"/>
  <c r="L436" i="14"/>
  <c r="G437" i="14"/>
  <c r="H437" i="14"/>
  <c r="I437" i="14"/>
  <c r="K437" i="14"/>
  <c r="L437" i="14"/>
  <c r="G438" i="14"/>
  <c r="H438" i="14"/>
  <c r="I438" i="14"/>
  <c r="K438" i="14"/>
  <c r="L438" i="14"/>
  <c r="G439" i="14"/>
  <c r="H439" i="14"/>
  <c r="I439" i="14"/>
  <c r="K439" i="14"/>
  <c r="L439" i="14"/>
  <c r="G440" i="14"/>
  <c r="H440" i="14"/>
  <c r="I440" i="14"/>
  <c r="K440" i="14"/>
  <c r="L440" i="14"/>
  <c r="G441" i="14"/>
  <c r="H441" i="14"/>
  <c r="I441" i="14"/>
  <c r="K441" i="14"/>
  <c r="L441" i="14"/>
  <c r="G442" i="14"/>
  <c r="H442" i="14"/>
  <c r="I442" i="14"/>
  <c r="K442" i="14"/>
  <c r="L442" i="14"/>
  <c r="G443" i="14"/>
  <c r="H443" i="14"/>
  <c r="I443" i="14"/>
  <c r="K443" i="14"/>
  <c r="L443" i="14"/>
  <c r="G444" i="14"/>
  <c r="H444" i="14"/>
  <c r="I444" i="14"/>
  <c r="K444" i="14"/>
  <c r="L444" i="14"/>
  <c r="G445" i="14"/>
  <c r="H445" i="14"/>
  <c r="I445" i="14"/>
  <c r="K445" i="14"/>
  <c r="L445" i="14"/>
  <c r="G446" i="14"/>
  <c r="H446" i="14"/>
  <c r="I446" i="14"/>
  <c r="K446" i="14"/>
  <c r="L446" i="14"/>
  <c r="G447" i="14"/>
  <c r="H447" i="14"/>
  <c r="I447" i="14"/>
  <c r="K447" i="14"/>
  <c r="L447" i="14"/>
  <c r="G448" i="14"/>
  <c r="H448" i="14"/>
  <c r="I448" i="14"/>
  <c r="K448" i="14"/>
  <c r="L448" i="14"/>
  <c r="G449" i="14"/>
  <c r="H449" i="14"/>
  <c r="I449" i="14"/>
  <c r="K449" i="14"/>
  <c r="L449" i="14"/>
  <c r="G450" i="14"/>
  <c r="H450" i="14"/>
  <c r="I450" i="14"/>
  <c r="K450" i="14"/>
  <c r="L450" i="14"/>
  <c r="G451" i="14"/>
  <c r="H451" i="14"/>
  <c r="I451" i="14"/>
  <c r="K451" i="14"/>
  <c r="L451" i="14"/>
  <c r="G452" i="14"/>
  <c r="H452" i="14"/>
  <c r="I452" i="14"/>
  <c r="K452" i="14"/>
  <c r="L452" i="14"/>
  <c r="G453" i="14"/>
  <c r="H453" i="14"/>
  <c r="I453" i="14"/>
  <c r="K453" i="14"/>
  <c r="L453" i="14"/>
  <c r="G454" i="14"/>
  <c r="H454" i="14"/>
  <c r="I454" i="14"/>
  <c r="K454" i="14"/>
  <c r="L454" i="14"/>
  <c r="G455" i="14"/>
  <c r="H455" i="14"/>
  <c r="I455" i="14"/>
  <c r="K455" i="14"/>
  <c r="L455" i="14"/>
  <c r="G456" i="14"/>
  <c r="H456" i="14"/>
  <c r="I456" i="14"/>
  <c r="K456" i="14"/>
  <c r="L456" i="14"/>
  <c r="G457" i="14"/>
  <c r="H457" i="14"/>
  <c r="I457" i="14"/>
  <c r="K457" i="14"/>
  <c r="L457" i="14"/>
  <c r="G458" i="14"/>
  <c r="H458" i="14"/>
  <c r="I458" i="14"/>
  <c r="K458" i="14"/>
  <c r="L458" i="14"/>
  <c r="G459" i="14"/>
  <c r="H459" i="14"/>
  <c r="I459" i="14"/>
  <c r="K459" i="14"/>
  <c r="L459" i="14"/>
  <c r="G460" i="14"/>
  <c r="H460" i="14"/>
  <c r="I460" i="14"/>
  <c r="K460" i="14"/>
  <c r="L460" i="14"/>
  <c r="G461" i="14"/>
  <c r="H461" i="14"/>
  <c r="I461" i="14"/>
  <c r="K461" i="14"/>
  <c r="L461" i="14"/>
  <c r="G462" i="14"/>
  <c r="H462" i="14"/>
  <c r="I462" i="14"/>
  <c r="K462" i="14"/>
  <c r="L462" i="14"/>
  <c r="G463" i="14"/>
  <c r="H463" i="14"/>
  <c r="I463" i="14"/>
  <c r="K463" i="14"/>
  <c r="L463" i="14"/>
  <c r="G464" i="14"/>
  <c r="H464" i="14"/>
  <c r="I464" i="14"/>
  <c r="K464" i="14"/>
  <c r="L464" i="14"/>
  <c r="G465" i="14"/>
  <c r="H465" i="14"/>
  <c r="I465" i="14"/>
  <c r="K465" i="14"/>
  <c r="L465" i="14"/>
  <c r="G466" i="14"/>
  <c r="H466" i="14"/>
  <c r="I466" i="14"/>
  <c r="K466" i="14"/>
  <c r="L466" i="14"/>
  <c r="G467" i="14"/>
  <c r="H467" i="14"/>
  <c r="I467" i="14"/>
  <c r="K467" i="14"/>
  <c r="L467" i="14"/>
  <c r="G468" i="14"/>
  <c r="H468" i="14"/>
  <c r="I468" i="14"/>
  <c r="K468" i="14"/>
  <c r="L468" i="14"/>
  <c r="G469" i="14"/>
  <c r="H469" i="14"/>
  <c r="I469" i="14"/>
  <c r="K469" i="14"/>
  <c r="L469" i="14"/>
  <c r="G470" i="14"/>
  <c r="H470" i="14"/>
  <c r="I470" i="14"/>
  <c r="K470" i="14"/>
  <c r="L470" i="14"/>
  <c r="G471" i="14"/>
  <c r="H471" i="14"/>
  <c r="I471" i="14"/>
  <c r="K471" i="14"/>
  <c r="L471" i="14"/>
  <c r="G472" i="14"/>
  <c r="H472" i="14"/>
  <c r="I472" i="14"/>
  <c r="K472" i="14"/>
  <c r="L472" i="14"/>
  <c r="G473" i="14"/>
  <c r="H473" i="14"/>
  <c r="I473" i="14"/>
  <c r="K473" i="14"/>
  <c r="L473" i="14"/>
  <c r="G474" i="14"/>
  <c r="H474" i="14"/>
  <c r="I474" i="14"/>
  <c r="K474" i="14"/>
  <c r="L474" i="14"/>
  <c r="G475" i="14"/>
  <c r="H475" i="14"/>
  <c r="I475" i="14"/>
  <c r="K475" i="14"/>
  <c r="L475" i="14"/>
  <c r="G476" i="14"/>
  <c r="H476" i="14"/>
  <c r="I476" i="14"/>
  <c r="K476" i="14"/>
  <c r="L476" i="14"/>
  <c r="G477" i="14"/>
  <c r="H477" i="14"/>
  <c r="I477" i="14"/>
  <c r="K477" i="14"/>
  <c r="L477" i="14"/>
  <c r="G478" i="14"/>
  <c r="H478" i="14"/>
  <c r="I478" i="14"/>
  <c r="K478" i="14"/>
  <c r="L478" i="14"/>
  <c r="G479" i="14"/>
  <c r="H479" i="14"/>
  <c r="I479" i="14"/>
  <c r="K479" i="14"/>
  <c r="L479" i="14"/>
  <c r="G480" i="14"/>
  <c r="H480" i="14"/>
  <c r="I480" i="14"/>
  <c r="K480" i="14"/>
  <c r="L480" i="14"/>
  <c r="G481" i="14"/>
  <c r="H481" i="14"/>
  <c r="I481" i="14"/>
  <c r="K481" i="14"/>
  <c r="L481" i="14"/>
  <c r="G482" i="14"/>
  <c r="H482" i="14"/>
  <c r="I482" i="14"/>
  <c r="K482" i="14"/>
  <c r="L482" i="14"/>
  <c r="G483" i="14"/>
  <c r="H483" i="14"/>
  <c r="I483" i="14"/>
  <c r="K483" i="14"/>
  <c r="L483" i="14"/>
  <c r="G484" i="14"/>
  <c r="H484" i="14"/>
  <c r="I484" i="14"/>
  <c r="K484" i="14"/>
  <c r="L484" i="14"/>
  <c r="G485" i="14"/>
  <c r="H485" i="14"/>
  <c r="I485" i="14"/>
  <c r="K485" i="14"/>
  <c r="L485" i="14"/>
  <c r="G486" i="14"/>
  <c r="H486" i="14"/>
  <c r="I486" i="14"/>
  <c r="K486" i="14"/>
  <c r="L486" i="14"/>
  <c r="G487" i="14"/>
  <c r="H487" i="14"/>
  <c r="I487" i="14"/>
  <c r="K487" i="14"/>
  <c r="L487" i="14"/>
  <c r="G488" i="14"/>
  <c r="H488" i="14"/>
  <c r="I488" i="14"/>
  <c r="K488" i="14"/>
  <c r="L488" i="14"/>
  <c r="G489" i="14"/>
  <c r="H489" i="14"/>
  <c r="I489" i="14"/>
  <c r="K489" i="14"/>
  <c r="L489" i="14"/>
  <c r="G490" i="14"/>
  <c r="H490" i="14"/>
  <c r="I490" i="14"/>
  <c r="K490" i="14"/>
  <c r="L490" i="14"/>
  <c r="G491" i="14"/>
  <c r="H491" i="14"/>
  <c r="I491" i="14"/>
  <c r="K491" i="14"/>
  <c r="L491" i="14"/>
  <c r="G492" i="14"/>
  <c r="H492" i="14"/>
  <c r="I492" i="14"/>
  <c r="K492" i="14"/>
  <c r="L492" i="14"/>
  <c r="G493" i="14"/>
  <c r="H493" i="14"/>
  <c r="I493" i="14"/>
  <c r="K493" i="14"/>
  <c r="L493" i="14"/>
  <c r="G494" i="14"/>
  <c r="H494" i="14"/>
  <c r="I494" i="14"/>
  <c r="K494" i="14"/>
  <c r="L494" i="14"/>
  <c r="G495" i="14"/>
  <c r="H495" i="14"/>
  <c r="I495" i="14"/>
  <c r="K495" i="14"/>
  <c r="L495" i="14"/>
  <c r="G496" i="14"/>
  <c r="H496" i="14"/>
  <c r="I496" i="14"/>
  <c r="K496" i="14"/>
  <c r="L496" i="14"/>
  <c r="G497" i="14"/>
  <c r="H497" i="14"/>
  <c r="I497" i="14"/>
  <c r="K497" i="14"/>
  <c r="L497" i="14"/>
  <c r="G498" i="14"/>
  <c r="H498" i="14"/>
  <c r="I498" i="14"/>
  <c r="K498" i="14"/>
  <c r="L498" i="14"/>
  <c r="G499" i="14"/>
  <c r="H499" i="14"/>
  <c r="I499" i="14"/>
  <c r="K499" i="14"/>
  <c r="L499" i="14"/>
  <c r="G500" i="14"/>
  <c r="H500" i="14"/>
  <c r="I500" i="14"/>
  <c r="K500" i="14"/>
  <c r="L500" i="14"/>
  <c r="G501" i="14"/>
  <c r="H501" i="14"/>
  <c r="I501" i="14"/>
  <c r="K501" i="14"/>
  <c r="L501" i="14"/>
  <c r="G502" i="14"/>
  <c r="H502" i="14"/>
  <c r="I502" i="14"/>
  <c r="K502" i="14"/>
  <c r="L502" i="14"/>
  <c r="G503" i="14"/>
  <c r="H503" i="14"/>
  <c r="I503" i="14"/>
  <c r="K503" i="14"/>
  <c r="L503" i="14"/>
  <c r="G504" i="14"/>
  <c r="H504" i="14"/>
  <c r="I504" i="14"/>
  <c r="K504" i="14"/>
  <c r="L504" i="14"/>
  <c r="G505" i="14"/>
  <c r="H505" i="14"/>
  <c r="I505" i="14"/>
  <c r="K505" i="14"/>
  <c r="L505" i="14"/>
  <c r="G506" i="14"/>
  <c r="H506" i="14"/>
  <c r="I506" i="14"/>
  <c r="K506" i="14"/>
  <c r="L506" i="14"/>
  <c r="G507" i="14"/>
  <c r="H507" i="14"/>
  <c r="I507" i="14"/>
  <c r="K507" i="14"/>
  <c r="L507" i="14"/>
  <c r="G508" i="14"/>
  <c r="H508" i="14"/>
  <c r="I508" i="14"/>
  <c r="K508" i="14"/>
  <c r="L508" i="14"/>
  <c r="G509" i="14"/>
  <c r="H509" i="14"/>
  <c r="I509" i="14"/>
  <c r="K509" i="14"/>
  <c r="L509" i="14"/>
  <c r="G510" i="14"/>
  <c r="H510" i="14"/>
  <c r="I510" i="14"/>
  <c r="K510" i="14"/>
  <c r="L510" i="14"/>
  <c r="G511" i="14"/>
  <c r="H511" i="14"/>
  <c r="I511" i="14"/>
  <c r="K511" i="14"/>
  <c r="L511" i="14"/>
  <c r="G512" i="14"/>
  <c r="H512" i="14"/>
  <c r="I512" i="14"/>
  <c r="K512" i="14"/>
  <c r="L512" i="14"/>
  <c r="G513" i="14"/>
  <c r="H513" i="14"/>
  <c r="I513" i="14"/>
  <c r="K513" i="14"/>
  <c r="L513" i="14"/>
  <c r="G514" i="14"/>
  <c r="H514" i="14"/>
  <c r="I514" i="14"/>
  <c r="K514" i="14"/>
  <c r="L514" i="14"/>
  <c r="G515" i="14"/>
  <c r="H515" i="14"/>
  <c r="I515" i="14"/>
  <c r="K515" i="14"/>
  <c r="L515" i="14"/>
  <c r="G516" i="14"/>
  <c r="H516" i="14"/>
  <c r="I516" i="14"/>
  <c r="K516" i="14"/>
  <c r="L516" i="14"/>
  <c r="G517" i="14"/>
  <c r="H517" i="14"/>
  <c r="I517" i="14"/>
  <c r="K517" i="14"/>
  <c r="L517" i="14"/>
  <c r="G518" i="14"/>
  <c r="H518" i="14"/>
  <c r="I518" i="14"/>
  <c r="K518" i="14"/>
  <c r="L518" i="14"/>
  <c r="G519" i="14"/>
  <c r="H519" i="14"/>
  <c r="I519" i="14"/>
  <c r="K519" i="14"/>
  <c r="L519" i="14"/>
  <c r="G520" i="14"/>
  <c r="H520" i="14"/>
  <c r="I520" i="14"/>
  <c r="K520" i="14"/>
  <c r="L520" i="14"/>
  <c r="G521" i="14"/>
  <c r="H521" i="14"/>
  <c r="I521" i="14"/>
  <c r="K521" i="14"/>
  <c r="L521" i="14"/>
  <c r="G522" i="14"/>
  <c r="H522" i="14"/>
  <c r="I522" i="14"/>
  <c r="K522" i="14"/>
  <c r="L522" i="14"/>
  <c r="G523" i="14"/>
  <c r="H523" i="14"/>
  <c r="I523" i="14"/>
  <c r="K523" i="14"/>
  <c r="L523" i="14"/>
  <c r="G524" i="14"/>
  <c r="H524" i="14"/>
  <c r="I524" i="14"/>
  <c r="K524" i="14"/>
  <c r="L524" i="14"/>
  <c r="G525" i="14"/>
  <c r="H525" i="14"/>
  <c r="I525" i="14"/>
  <c r="K525" i="14"/>
  <c r="L525" i="14"/>
  <c r="G526" i="14"/>
  <c r="H526" i="14"/>
  <c r="I526" i="14"/>
  <c r="K526" i="14"/>
  <c r="L526" i="14"/>
  <c r="G527" i="14"/>
  <c r="H527" i="14"/>
  <c r="I527" i="14"/>
  <c r="K527" i="14"/>
  <c r="L527" i="14"/>
  <c r="G528" i="14"/>
  <c r="H528" i="14"/>
  <c r="I528" i="14"/>
  <c r="K528" i="14"/>
  <c r="L528" i="14"/>
  <c r="G529" i="14"/>
  <c r="H529" i="14"/>
  <c r="I529" i="14"/>
  <c r="K529" i="14"/>
  <c r="L529" i="14"/>
  <c r="G530" i="14"/>
  <c r="H530" i="14"/>
  <c r="I530" i="14"/>
  <c r="K530" i="14"/>
  <c r="L530" i="14"/>
  <c r="G531" i="14"/>
  <c r="H531" i="14"/>
  <c r="I531" i="14"/>
  <c r="K531" i="14"/>
  <c r="L531" i="14"/>
  <c r="G532" i="14"/>
  <c r="H532" i="14"/>
  <c r="I532" i="14"/>
  <c r="K532" i="14"/>
  <c r="L532" i="14"/>
  <c r="G533" i="14"/>
  <c r="H533" i="14"/>
  <c r="I533" i="14"/>
  <c r="K533" i="14"/>
  <c r="L533" i="14"/>
  <c r="G534" i="14"/>
  <c r="H534" i="14"/>
  <c r="I534" i="14"/>
  <c r="K534" i="14"/>
  <c r="L534" i="14"/>
  <c r="G535" i="14"/>
  <c r="H535" i="14"/>
  <c r="I535" i="14"/>
  <c r="K535" i="14"/>
  <c r="L535" i="14"/>
  <c r="G536" i="14"/>
  <c r="H536" i="14"/>
  <c r="I536" i="14"/>
  <c r="K536" i="14"/>
  <c r="L536" i="14"/>
  <c r="G537" i="14"/>
  <c r="H537" i="14"/>
  <c r="I537" i="14"/>
  <c r="K537" i="14"/>
  <c r="L537" i="14"/>
  <c r="G538" i="14"/>
  <c r="H538" i="14"/>
  <c r="I538" i="14"/>
  <c r="K538" i="14"/>
  <c r="L538" i="14"/>
  <c r="G539" i="14"/>
  <c r="H539" i="14"/>
  <c r="I539" i="14"/>
  <c r="K539" i="14"/>
  <c r="L539" i="14"/>
  <c r="G540" i="14"/>
  <c r="H540" i="14"/>
  <c r="I540" i="14"/>
  <c r="K540" i="14"/>
  <c r="L540" i="14"/>
  <c r="G541" i="14"/>
  <c r="H541" i="14"/>
  <c r="I541" i="14"/>
  <c r="K541" i="14"/>
  <c r="L541" i="14"/>
  <c r="G542" i="14"/>
  <c r="H542" i="14"/>
  <c r="I542" i="14"/>
  <c r="K542" i="14"/>
  <c r="L542" i="14"/>
  <c r="G543" i="14"/>
  <c r="H543" i="14"/>
  <c r="I543" i="14"/>
  <c r="K543" i="14"/>
  <c r="L543" i="14"/>
  <c r="G544" i="14"/>
  <c r="H544" i="14"/>
  <c r="I544" i="14"/>
  <c r="K544" i="14"/>
  <c r="L544" i="14"/>
  <c r="G545" i="14"/>
  <c r="H545" i="14"/>
  <c r="I545" i="14"/>
  <c r="K545" i="14"/>
  <c r="L545" i="14"/>
  <c r="G546" i="14"/>
  <c r="H546" i="14"/>
  <c r="I546" i="14"/>
  <c r="K546" i="14"/>
  <c r="L546" i="14"/>
  <c r="G547" i="14"/>
  <c r="H547" i="14"/>
  <c r="I547" i="14"/>
  <c r="K547" i="14"/>
  <c r="L547" i="14"/>
  <c r="G548" i="14"/>
  <c r="H548" i="14"/>
  <c r="I548" i="14"/>
  <c r="K548" i="14"/>
  <c r="L548" i="14"/>
  <c r="G549" i="14"/>
  <c r="H549" i="14"/>
  <c r="I549" i="14"/>
  <c r="K549" i="14"/>
  <c r="L549" i="14"/>
  <c r="G550" i="14"/>
  <c r="H550" i="14"/>
  <c r="I550" i="14"/>
  <c r="K550" i="14"/>
  <c r="L550" i="14"/>
  <c r="G551" i="14"/>
  <c r="H551" i="14"/>
  <c r="I551" i="14"/>
  <c r="K551" i="14"/>
  <c r="L551" i="14"/>
  <c r="G552" i="14"/>
  <c r="H552" i="14"/>
  <c r="I552" i="14"/>
  <c r="K552" i="14"/>
  <c r="L552" i="14"/>
  <c r="G553" i="14"/>
  <c r="H553" i="14"/>
  <c r="I553" i="14"/>
  <c r="K553" i="14"/>
  <c r="L553" i="14"/>
  <c r="G554" i="14"/>
  <c r="H554" i="14"/>
  <c r="I554" i="14"/>
  <c r="K554" i="14"/>
  <c r="L554" i="14"/>
  <c r="G555" i="14"/>
  <c r="H555" i="14"/>
  <c r="I555" i="14"/>
  <c r="K555" i="14"/>
  <c r="L555" i="14"/>
  <c r="G556" i="14"/>
  <c r="H556" i="14"/>
  <c r="I556" i="14"/>
  <c r="K556" i="14"/>
  <c r="L556" i="14"/>
  <c r="G557" i="14"/>
  <c r="H557" i="14"/>
  <c r="I557" i="14"/>
  <c r="K557" i="14"/>
  <c r="L557" i="14"/>
  <c r="G558" i="14"/>
  <c r="H558" i="14"/>
  <c r="I558" i="14"/>
  <c r="K558" i="14"/>
  <c r="L558" i="14"/>
  <c r="G559" i="14"/>
  <c r="H559" i="14"/>
  <c r="I559" i="14"/>
  <c r="K559" i="14"/>
  <c r="L559" i="14"/>
  <c r="G560" i="14"/>
  <c r="H560" i="14"/>
  <c r="I560" i="14"/>
  <c r="K560" i="14"/>
  <c r="L560" i="14"/>
  <c r="G561" i="14"/>
  <c r="H561" i="14"/>
  <c r="I561" i="14"/>
  <c r="K561" i="14"/>
  <c r="L561" i="14"/>
  <c r="G562" i="14"/>
  <c r="H562" i="14"/>
  <c r="I562" i="14"/>
  <c r="K562" i="14"/>
  <c r="L562" i="14"/>
  <c r="G563" i="14"/>
  <c r="H563" i="14"/>
  <c r="I563" i="14"/>
  <c r="K563" i="14"/>
  <c r="L563" i="14"/>
  <c r="G564" i="14"/>
  <c r="H564" i="14"/>
  <c r="I564" i="14"/>
  <c r="K564" i="14"/>
  <c r="L564" i="14"/>
  <c r="G565" i="14"/>
  <c r="H565" i="14"/>
  <c r="I565" i="14"/>
  <c r="K565" i="14"/>
  <c r="L565" i="14"/>
  <c r="G566" i="14"/>
  <c r="H566" i="14"/>
  <c r="I566" i="14"/>
  <c r="K566" i="14"/>
  <c r="L566" i="14"/>
  <c r="G567" i="14"/>
  <c r="H567" i="14"/>
  <c r="I567" i="14"/>
  <c r="K567" i="14"/>
  <c r="L567" i="14"/>
  <c r="G568" i="14"/>
  <c r="H568" i="14"/>
  <c r="I568" i="14"/>
  <c r="K568" i="14"/>
  <c r="L568" i="14"/>
  <c r="G569" i="14"/>
  <c r="H569" i="14"/>
  <c r="I569" i="14"/>
  <c r="K569" i="14"/>
  <c r="L569" i="14"/>
  <c r="G570" i="14"/>
  <c r="H570" i="14"/>
  <c r="I570" i="14"/>
  <c r="K570" i="14"/>
  <c r="L570" i="14"/>
  <c r="G571" i="14"/>
  <c r="H571" i="14"/>
  <c r="I571" i="14"/>
  <c r="K571" i="14"/>
  <c r="L571" i="14"/>
  <c r="G572" i="14"/>
  <c r="H572" i="14"/>
  <c r="I572" i="14"/>
  <c r="K572" i="14"/>
  <c r="L572" i="14"/>
  <c r="G573" i="14"/>
  <c r="H573" i="14"/>
  <c r="I573" i="14"/>
  <c r="K573" i="14"/>
  <c r="L573" i="14"/>
  <c r="G574" i="14"/>
  <c r="H574" i="14"/>
  <c r="I574" i="14"/>
  <c r="K574" i="14"/>
  <c r="L574" i="14"/>
  <c r="G575" i="14"/>
  <c r="H575" i="14"/>
  <c r="I575" i="14"/>
  <c r="K575" i="14"/>
  <c r="L575" i="14"/>
  <c r="G576" i="14"/>
  <c r="H576" i="14"/>
  <c r="I576" i="14"/>
  <c r="K576" i="14"/>
  <c r="L576" i="14"/>
  <c r="G577" i="14"/>
  <c r="H577" i="14"/>
  <c r="I577" i="14"/>
  <c r="K577" i="14"/>
  <c r="L577" i="14"/>
  <c r="G578" i="14"/>
  <c r="H578" i="14"/>
  <c r="I578" i="14"/>
  <c r="K578" i="14"/>
  <c r="L578" i="14"/>
  <c r="G579" i="14"/>
  <c r="H579" i="14"/>
  <c r="I579" i="14"/>
  <c r="K579" i="14"/>
  <c r="L579" i="14"/>
  <c r="G580" i="14"/>
  <c r="H580" i="14"/>
  <c r="I580" i="14"/>
  <c r="K580" i="14"/>
  <c r="L580" i="14"/>
  <c r="G581" i="14"/>
  <c r="H581" i="14"/>
  <c r="I581" i="14"/>
  <c r="K581" i="14"/>
  <c r="L581" i="14"/>
  <c r="G582" i="14"/>
  <c r="H582" i="14"/>
  <c r="I582" i="14"/>
  <c r="K582" i="14"/>
  <c r="L582" i="14"/>
  <c r="G583" i="14"/>
  <c r="H583" i="14"/>
  <c r="I583" i="14"/>
  <c r="K583" i="14"/>
  <c r="L583" i="14"/>
  <c r="G584" i="14"/>
  <c r="H584" i="14"/>
  <c r="I584" i="14"/>
  <c r="K584" i="14"/>
  <c r="L584" i="14"/>
  <c r="G585" i="14"/>
  <c r="H585" i="14"/>
  <c r="I585" i="14"/>
  <c r="K585" i="14"/>
  <c r="L585" i="14"/>
  <c r="G586" i="14"/>
  <c r="H586" i="14"/>
  <c r="I586" i="14"/>
  <c r="K586" i="14"/>
  <c r="L586" i="14"/>
  <c r="G587" i="14"/>
  <c r="H587" i="14"/>
  <c r="I587" i="14"/>
  <c r="K587" i="14"/>
  <c r="L587" i="14"/>
  <c r="G588" i="14"/>
  <c r="H588" i="14"/>
  <c r="I588" i="14"/>
  <c r="K588" i="14"/>
  <c r="L588" i="14"/>
  <c r="G589" i="14"/>
  <c r="H589" i="14"/>
  <c r="I589" i="14"/>
  <c r="K589" i="14"/>
  <c r="L589" i="14"/>
  <c r="G590" i="14"/>
  <c r="H590" i="14"/>
  <c r="I590" i="14"/>
  <c r="K590" i="14"/>
  <c r="L590" i="14"/>
  <c r="G591" i="14"/>
  <c r="H591" i="14"/>
  <c r="I591" i="14"/>
  <c r="K591" i="14"/>
  <c r="L591" i="14"/>
  <c r="G592" i="14"/>
  <c r="H592" i="14"/>
  <c r="I592" i="14"/>
  <c r="K592" i="14"/>
  <c r="L592" i="14"/>
  <c r="G593" i="14"/>
  <c r="H593" i="14"/>
  <c r="I593" i="14"/>
  <c r="K593" i="14"/>
  <c r="L593" i="14"/>
  <c r="G594" i="14"/>
  <c r="H594" i="14"/>
  <c r="I594" i="14"/>
  <c r="K594" i="14"/>
  <c r="L594" i="14"/>
  <c r="G595" i="14"/>
  <c r="H595" i="14"/>
  <c r="I595" i="14"/>
  <c r="K595" i="14"/>
  <c r="L595" i="14"/>
  <c r="G596" i="14"/>
  <c r="H596" i="14"/>
  <c r="I596" i="14"/>
  <c r="K596" i="14"/>
  <c r="L596" i="14"/>
  <c r="G597" i="14"/>
  <c r="H597" i="14"/>
  <c r="I597" i="14"/>
  <c r="K597" i="14"/>
  <c r="L597" i="14"/>
  <c r="G598" i="14"/>
  <c r="H598" i="14"/>
  <c r="I598" i="14"/>
  <c r="K598" i="14"/>
  <c r="L598" i="14"/>
  <c r="G599" i="14"/>
  <c r="H599" i="14"/>
  <c r="I599" i="14"/>
  <c r="K599" i="14"/>
  <c r="L599" i="14"/>
  <c r="G600" i="14"/>
  <c r="H600" i="14"/>
  <c r="I600" i="14"/>
  <c r="K600" i="14"/>
  <c r="L600" i="14"/>
  <c r="G601" i="14"/>
  <c r="H601" i="14"/>
  <c r="I601" i="14"/>
  <c r="K601" i="14"/>
  <c r="L601" i="14"/>
  <c r="G602" i="14"/>
  <c r="H602" i="14"/>
  <c r="I602" i="14"/>
  <c r="K602" i="14"/>
  <c r="L602" i="14"/>
  <c r="G603" i="14"/>
  <c r="H603" i="14"/>
  <c r="I603" i="14"/>
  <c r="K603" i="14"/>
  <c r="L603" i="14"/>
  <c r="G604" i="14"/>
  <c r="H604" i="14"/>
  <c r="I604" i="14"/>
  <c r="K604" i="14"/>
  <c r="L604" i="14"/>
  <c r="G605" i="14"/>
  <c r="H605" i="14"/>
  <c r="I605" i="14"/>
  <c r="K605" i="14"/>
  <c r="L605" i="14"/>
  <c r="G606" i="14"/>
  <c r="H606" i="14"/>
  <c r="I606" i="14"/>
  <c r="K606" i="14"/>
  <c r="L606" i="14"/>
  <c r="G607" i="14"/>
  <c r="H607" i="14"/>
  <c r="I607" i="14"/>
  <c r="K607" i="14"/>
  <c r="L607" i="14"/>
  <c r="G608" i="14"/>
  <c r="H608" i="14"/>
  <c r="I608" i="14"/>
  <c r="K608" i="14"/>
  <c r="L608" i="14"/>
  <c r="G609" i="14"/>
  <c r="H609" i="14"/>
  <c r="I609" i="14"/>
  <c r="K609" i="14"/>
  <c r="L609" i="14"/>
  <c r="G610" i="14"/>
  <c r="H610" i="14"/>
  <c r="I610" i="14"/>
  <c r="K610" i="14"/>
  <c r="L610" i="14"/>
  <c r="G611" i="14"/>
  <c r="H611" i="14"/>
  <c r="I611" i="14"/>
  <c r="K611" i="14"/>
  <c r="L611" i="14"/>
  <c r="G612" i="14"/>
  <c r="H612" i="14"/>
  <c r="I612" i="14"/>
  <c r="K612" i="14"/>
  <c r="L612" i="14"/>
  <c r="G613" i="14"/>
  <c r="H613" i="14"/>
  <c r="I613" i="14"/>
  <c r="K613" i="14"/>
  <c r="L613" i="14"/>
  <c r="G614" i="14"/>
  <c r="H614" i="14"/>
  <c r="I614" i="14"/>
  <c r="K614" i="14"/>
  <c r="L614" i="14"/>
  <c r="G615" i="14"/>
  <c r="H615" i="14"/>
  <c r="I615" i="14"/>
  <c r="K615" i="14"/>
  <c r="L615" i="14"/>
  <c r="G616" i="14"/>
  <c r="H616" i="14"/>
  <c r="I616" i="14"/>
  <c r="K616" i="14"/>
  <c r="L616" i="14"/>
  <c r="G617" i="14"/>
  <c r="H617" i="14"/>
  <c r="I617" i="14"/>
  <c r="K617" i="14"/>
  <c r="L617" i="14"/>
  <c r="G618" i="14"/>
  <c r="H618" i="14"/>
  <c r="I618" i="14"/>
  <c r="K618" i="14"/>
  <c r="L618" i="14"/>
  <c r="G619" i="14"/>
  <c r="H619" i="14"/>
  <c r="I619" i="14"/>
  <c r="K619" i="14"/>
  <c r="L619" i="14"/>
  <c r="G620" i="14"/>
  <c r="H620" i="14"/>
  <c r="I620" i="14"/>
  <c r="K620" i="14"/>
  <c r="L620" i="14"/>
  <c r="G621" i="14"/>
  <c r="H621" i="14"/>
  <c r="I621" i="14"/>
  <c r="K621" i="14"/>
  <c r="L621" i="14"/>
  <c r="G622" i="14"/>
  <c r="H622" i="14"/>
  <c r="I622" i="14"/>
  <c r="K622" i="14"/>
  <c r="L622" i="14"/>
  <c r="G623" i="14"/>
  <c r="H623" i="14"/>
  <c r="I623" i="14"/>
  <c r="K623" i="14"/>
  <c r="L623" i="14"/>
  <c r="G624" i="14"/>
  <c r="H624" i="14"/>
  <c r="I624" i="14"/>
  <c r="K624" i="14"/>
  <c r="L624" i="14"/>
  <c r="G625" i="14"/>
  <c r="H625" i="14"/>
  <c r="I625" i="14"/>
  <c r="K625" i="14"/>
  <c r="L625" i="14"/>
  <c r="G626" i="14"/>
  <c r="H626" i="14"/>
  <c r="I626" i="14"/>
  <c r="K626" i="14"/>
  <c r="L626" i="14"/>
  <c r="G627" i="14"/>
  <c r="H627" i="14"/>
  <c r="I627" i="14"/>
  <c r="K627" i="14"/>
  <c r="L627" i="14"/>
  <c r="G628" i="14"/>
  <c r="H628" i="14"/>
  <c r="I628" i="14"/>
  <c r="K628" i="14"/>
  <c r="L628" i="14"/>
  <c r="G629" i="14"/>
  <c r="H629" i="14"/>
  <c r="I629" i="14"/>
  <c r="K629" i="14"/>
  <c r="L629" i="14"/>
  <c r="G630" i="14"/>
  <c r="H630" i="14"/>
  <c r="I630" i="14"/>
  <c r="K630" i="14"/>
  <c r="L630" i="14"/>
  <c r="G631" i="14"/>
  <c r="H631" i="14"/>
  <c r="I631" i="14"/>
  <c r="K631" i="14"/>
  <c r="L631" i="14"/>
  <c r="G632" i="14"/>
  <c r="H632" i="14"/>
  <c r="I632" i="14"/>
  <c r="K632" i="14"/>
  <c r="L632" i="14"/>
  <c r="G633" i="14"/>
  <c r="H633" i="14"/>
  <c r="I633" i="14"/>
  <c r="K633" i="14"/>
  <c r="L633" i="14"/>
  <c r="G634" i="14"/>
  <c r="H634" i="14"/>
  <c r="I634" i="14"/>
  <c r="K634" i="14"/>
  <c r="L634" i="14"/>
  <c r="G635" i="14"/>
  <c r="H635" i="14"/>
  <c r="I635" i="14"/>
  <c r="K635" i="14"/>
  <c r="L635" i="14"/>
  <c r="G636" i="14"/>
  <c r="H636" i="14"/>
  <c r="I636" i="14"/>
  <c r="K636" i="14"/>
  <c r="L636" i="14"/>
  <c r="G637" i="14"/>
  <c r="H637" i="14"/>
  <c r="I637" i="14"/>
  <c r="K637" i="14"/>
  <c r="L637" i="14"/>
  <c r="G638" i="14"/>
  <c r="H638" i="14"/>
  <c r="I638" i="14"/>
  <c r="K638" i="14"/>
  <c r="L638" i="14"/>
  <c r="G639" i="14"/>
  <c r="H639" i="14"/>
  <c r="I639" i="14"/>
  <c r="K639" i="14"/>
  <c r="L639" i="14"/>
  <c r="G640" i="14"/>
  <c r="H640" i="14"/>
  <c r="I640" i="14"/>
  <c r="K640" i="14"/>
  <c r="L640" i="14"/>
  <c r="G641" i="14"/>
  <c r="H641" i="14"/>
  <c r="I641" i="14"/>
  <c r="K641" i="14"/>
  <c r="L641" i="14"/>
  <c r="G642" i="14"/>
  <c r="H642" i="14"/>
  <c r="I642" i="14"/>
  <c r="K642" i="14"/>
  <c r="L642" i="14"/>
  <c r="G643" i="14"/>
  <c r="H643" i="14"/>
  <c r="I643" i="14"/>
  <c r="K643" i="14"/>
  <c r="L643" i="14"/>
  <c r="G644" i="14"/>
  <c r="H644" i="14"/>
  <c r="I644" i="14"/>
  <c r="K644" i="14"/>
  <c r="L644" i="14"/>
  <c r="G645" i="14"/>
  <c r="H645" i="14"/>
  <c r="I645" i="14"/>
  <c r="K645" i="14"/>
  <c r="L645" i="14"/>
  <c r="G646" i="14"/>
  <c r="H646" i="14"/>
  <c r="I646" i="14"/>
  <c r="K646" i="14"/>
  <c r="L646" i="14"/>
  <c r="G647" i="14"/>
  <c r="H647" i="14"/>
  <c r="I647" i="14"/>
  <c r="K647" i="14"/>
  <c r="L647" i="14"/>
  <c r="G648" i="14"/>
  <c r="H648" i="14"/>
  <c r="I648" i="14"/>
  <c r="K648" i="14"/>
  <c r="L648" i="14"/>
  <c r="G649" i="14"/>
  <c r="H649" i="14"/>
  <c r="I649" i="14"/>
  <c r="K649" i="14"/>
  <c r="L649" i="14"/>
  <c r="G650" i="14"/>
  <c r="H650" i="14"/>
  <c r="I650" i="14"/>
  <c r="K650" i="14"/>
  <c r="L650" i="14"/>
  <c r="G651" i="14"/>
  <c r="H651" i="14"/>
  <c r="I651" i="14"/>
  <c r="K651" i="14"/>
  <c r="L651" i="14"/>
  <c r="G652" i="14"/>
  <c r="H652" i="14"/>
  <c r="I652" i="14"/>
  <c r="K652" i="14"/>
  <c r="L652" i="14"/>
  <c r="G653" i="14"/>
  <c r="H653" i="14"/>
  <c r="I653" i="14"/>
  <c r="K653" i="14"/>
  <c r="L653" i="14"/>
  <c r="G654" i="14"/>
  <c r="H654" i="14"/>
  <c r="I654" i="14"/>
  <c r="K654" i="14"/>
  <c r="L654" i="14"/>
  <c r="G655" i="14"/>
  <c r="H655" i="14"/>
  <c r="I655" i="14"/>
  <c r="K655" i="14"/>
  <c r="L655" i="14"/>
  <c r="G656" i="14"/>
  <c r="H656" i="14"/>
  <c r="I656" i="14"/>
  <c r="K656" i="14"/>
  <c r="L656" i="14"/>
  <c r="G657" i="14"/>
  <c r="H657" i="14"/>
  <c r="I657" i="14"/>
  <c r="K657" i="14"/>
  <c r="L657" i="14"/>
  <c r="G658" i="14"/>
  <c r="H658" i="14"/>
  <c r="I658" i="14"/>
  <c r="K658" i="14"/>
  <c r="L658" i="14"/>
  <c r="G659" i="14"/>
  <c r="H659" i="14"/>
  <c r="I659" i="14"/>
  <c r="K659" i="14"/>
  <c r="L659" i="14"/>
  <c r="G660" i="14"/>
  <c r="H660" i="14"/>
  <c r="I660" i="14"/>
  <c r="K660" i="14"/>
  <c r="L660" i="14"/>
  <c r="G661" i="14"/>
  <c r="H661" i="14"/>
  <c r="I661" i="14"/>
  <c r="K661" i="14"/>
  <c r="L661" i="14"/>
  <c r="G662" i="14"/>
  <c r="H662" i="14"/>
  <c r="I662" i="14"/>
  <c r="K662" i="14"/>
  <c r="L662" i="14"/>
  <c r="G663" i="14"/>
  <c r="H663" i="14"/>
  <c r="I663" i="14"/>
  <c r="K663" i="14"/>
  <c r="L663" i="14"/>
  <c r="G664" i="14"/>
  <c r="H664" i="14"/>
  <c r="I664" i="14"/>
  <c r="K664" i="14"/>
  <c r="L664" i="14"/>
  <c r="G665" i="14"/>
  <c r="H665" i="14"/>
  <c r="I665" i="14"/>
  <c r="K665" i="14"/>
  <c r="L665" i="14"/>
  <c r="G666" i="14"/>
  <c r="H666" i="14"/>
  <c r="I666" i="14"/>
  <c r="K666" i="14"/>
  <c r="L666" i="14"/>
  <c r="G667" i="14"/>
  <c r="H667" i="14"/>
  <c r="I667" i="14"/>
  <c r="K667" i="14"/>
  <c r="L667" i="14"/>
  <c r="G668" i="14"/>
  <c r="H668" i="14"/>
  <c r="I668" i="14"/>
  <c r="K668" i="14"/>
  <c r="L668" i="14"/>
  <c r="G669" i="14"/>
  <c r="H669" i="14"/>
  <c r="I669" i="14"/>
  <c r="K669" i="14"/>
  <c r="L669" i="14"/>
  <c r="G670" i="14"/>
  <c r="H670" i="14"/>
  <c r="I670" i="14"/>
  <c r="K670" i="14"/>
  <c r="L670" i="14"/>
  <c r="G671" i="14"/>
  <c r="H671" i="14"/>
  <c r="I671" i="14"/>
  <c r="K671" i="14"/>
  <c r="L671" i="14"/>
  <c r="G672" i="14"/>
  <c r="H672" i="14"/>
  <c r="I672" i="14"/>
  <c r="K672" i="14"/>
  <c r="L672" i="14"/>
  <c r="G673" i="14"/>
  <c r="H673" i="14"/>
  <c r="I673" i="14"/>
  <c r="K673" i="14"/>
  <c r="L673" i="14"/>
  <c r="G674" i="14"/>
  <c r="H674" i="14"/>
  <c r="I674" i="14"/>
  <c r="K674" i="14"/>
  <c r="L674" i="14"/>
  <c r="G675" i="14"/>
  <c r="H675" i="14"/>
  <c r="I675" i="14"/>
  <c r="K675" i="14"/>
  <c r="L675" i="14"/>
  <c r="G676" i="14"/>
  <c r="H676" i="14"/>
  <c r="I676" i="14"/>
  <c r="K676" i="14"/>
  <c r="L676" i="14"/>
  <c r="G677" i="14"/>
  <c r="H677" i="14"/>
  <c r="I677" i="14"/>
  <c r="K677" i="14"/>
  <c r="L677" i="14"/>
  <c r="G678" i="14"/>
  <c r="H678" i="14"/>
  <c r="I678" i="14"/>
  <c r="K678" i="14"/>
  <c r="L678" i="14"/>
  <c r="G679" i="14"/>
  <c r="H679" i="14"/>
  <c r="I679" i="14"/>
  <c r="K679" i="14"/>
  <c r="L679" i="14"/>
  <c r="G680" i="14"/>
  <c r="H680" i="14"/>
  <c r="I680" i="14"/>
  <c r="K680" i="14"/>
  <c r="L680" i="14"/>
  <c r="G681" i="14"/>
  <c r="H681" i="14"/>
  <c r="I681" i="14"/>
  <c r="K681" i="14"/>
  <c r="L681" i="14"/>
  <c r="G682" i="14"/>
  <c r="H682" i="14"/>
  <c r="I682" i="14"/>
  <c r="K682" i="14"/>
  <c r="L682" i="14"/>
  <c r="G683" i="14"/>
  <c r="H683" i="14"/>
  <c r="I683" i="14"/>
  <c r="K683" i="14"/>
  <c r="L683" i="14"/>
  <c r="G684" i="14"/>
  <c r="H684" i="14"/>
  <c r="I684" i="14"/>
  <c r="K684" i="14"/>
  <c r="L684" i="14"/>
  <c r="G685" i="14"/>
  <c r="H685" i="14"/>
  <c r="I685" i="14"/>
  <c r="K685" i="14"/>
  <c r="L685" i="14"/>
  <c r="G686" i="14"/>
  <c r="H686" i="14"/>
  <c r="I686" i="14"/>
  <c r="K686" i="14"/>
  <c r="L686" i="14"/>
  <c r="G687" i="14"/>
  <c r="H687" i="14"/>
  <c r="I687" i="14"/>
  <c r="K687" i="14"/>
  <c r="L687" i="14"/>
  <c r="G688" i="14"/>
  <c r="H688" i="14"/>
  <c r="I688" i="14"/>
  <c r="K688" i="14"/>
  <c r="L688" i="14"/>
  <c r="G689" i="14"/>
  <c r="H689" i="14"/>
  <c r="I689" i="14"/>
  <c r="K689" i="14"/>
  <c r="L689" i="14"/>
  <c r="G690" i="14"/>
  <c r="H690" i="14"/>
  <c r="I690" i="14"/>
  <c r="K690" i="14"/>
  <c r="L690" i="14"/>
  <c r="G691" i="14"/>
  <c r="H691" i="14"/>
  <c r="I691" i="14"/>
  <c r="K691" i="14"/>
  <c r="L691" i="14"/>
  <c r="G692" i="14"/>
  <c r="H692" i="14"/>
  <c r="I692" i="14"/>
  <c r="K692" i="14"/>
  <c r="L692" i="14"/>
  <c r="G693" i="14"/>
  <c r="H693" i="14"/>
  <c r="I693" i="14"/>
  <c r="K693" i="14"/>
  <c r="L693" i="14"/>
  <c r="G694" i="14"/>
  <c r="H694" i="14"/>
  <c r="I694" i="14"/>
  <c r="K694" i="14"/>
  <c r="L694" i="14"/>
  <c r="G695" i="14"/>
  <c r="H695" i="14"/>
  <c r="I695" i="14"/>
  <c r="K695" i="14"/>
  <c r="L695" i="14"/>
  <c r="G696" i="14"/>
  <c r="H696" i="14"/>
  <c r="I696" i="14"/>
  <c r="K696" i="14"/>
  <c r="L696" i="14"/>
  <c r="G697" i="14"/>
  <c r="H697" i="14"/>
  <c r="I697" i="14"/>
  <c r="K697" i="14"/>
  <c r="L697" i="14"/>
  <c r="G698" i="14"/>
  <c r="H698" i="14"/>
  <c r="I698" i="14"/>
  <c r="K698" i="14"/>
  <c r="L698" i="14"/>
  <c r="G699" i="14"/>
  <c r="H699" i="14"/>
  <c r="I699" i="14"/>
  <c r="K699" i="14"/>
  <c r="L699" i="14"/>
  <c r="G700" i="14"/>
  <c r="H700" i="14"/>
  <c r="I700" i="14"/>
  <c r="K700" i="14"/>
  <c r="L700" i="14"/>
  <c r="G701" i="14"/>
  <c r="H701" i="14"/>
  <c r="I701" i="14"/>
  <c r="K701" i="14"/>
  <c r="L701" i="14"/>
  <c r="G702" i="14"/>
  <c r="H702" i="14"/>
  <c r="I702" i="14"/>
  <c r="K702" i="14"/>
  <c r="L702" i="14"/>
  <c r="G703" i="14"/>
  <c r="H703" i="14"/>
  <c r="I703" i="14"/>
  <c r="K703" i="14"/>
  <c r="L703" i="14"/>
  <c r="G704" i="14"/>
  <c r="H704" i="14"/>
  <c r="I704" i="14"/>
  <c r="K704" i="14"/>
  <c r="L704" i="14"/>
  <c r="G705" i="14"/>
  <c r="H705" i="14"/>
  <c r="I705" i="14"/>
  <c r="K705" i="14"/>
  <c r="L705" i="14"/>
  <c r="G706" i="14"/>
  <c r="H706" i="14"/>
  <c r="I706" i="14"/>
  <c r="K706" i="14"/>
  <c r="L706" i="14"/>
  <c r="G707" i="14"/>
  <c r="H707" i="14"/>
  <c r="I707" i="14"/>
  <c r="K707" i="14"/>
  <c r="L707" i="14"/>
  <c r="G708" i="14"/>
  <c r="H708" i="14"/>
  <c r="I708" i="14"/>
  <c r="K708" i="14"/>
  <c r="L708" i="14"/>
  <c r="G709" i="14"/>
  <c r="H709" i="14"/>
  <c r="I709" i="14"/>
  <c r="K709" i="14"/>
  <c r="L709" i="14"/>
  <c r="G710" i="14"/>
  <c r="H710" i="14"/>
  <c r="I710" i="14"/>
  <c r="K710" i="14"/>
  <c r="L710" i="14"/>
  <c r="G711" i="14"/>
  <c r="H711" i="14"/>
  <c r="I711" i="14"/>
  <c r="K711" i="14"/>
  <c r="L711" i="14"/>
  <c r="G712" i="14"/>
  <c r="H712" i="14"/>
  <c r="I712" i="14"/>
  <c r="K712" i="14"/>
  <c r="L712" i="14"/>
  <c r="G713" i="14"/>
  <c r="H713" i="14"/>
  <c r="I713" i="14"/>
  <c r="K713" i="14"/>
  <c r="L713" i="14"/>
  <c r="G714" i="14"/>
  <c r="H714" i="14"/>
  <c r="I714" i="14"/>
  <c r="K714" i="14"/>
  <c r="L714" i="14"/>
  <c r="G715" i="14"/>
  <c r="H715" i="14"/>
  <c r="I715" i="14"/>
  <c r="K715" i="14"/>
  <c r="L715" i="14"/>
  <c r="G716" i="14"/>
  <c r="H716" i="14"/>
  <c r="I716" i="14"/>
  <c r="K716" i="14"/>
  <c r="L716" i="14"/>
  <c r="G717" i="14"/>
  <c r="H717" i="14"/>
  <c r="I717" i="14"/>
  <c r="K717" i="14"/>
  <c r="L717" i="14"/>
  <c r="G718" i="14"/>
  <c r="H718" i="14"/>
  <c r="I718" i="14"/>
  <c r="K718" i="14"/>
  <c r="L718" i="14"/>
  <c r="G719" i="14"/>
  <c r="H719" i="14"/>
  <c r="I719" i="14"/>
  <c r="K719" i="14"/>
  <c r="L719" i="14"/>
  <c r="G720" i="14"/>
  <c r="H720" i="14"/>
  <c r="I720" i="14"/>
  <c r="K720" i="14"/>
  <c r="L720" i="14"/>
  <c r="G721" i="14"/>
  <c r="H721" i="14"/>
  <c r="I721" i="14"/>
  <c r="K721" i="14"/>
  <c r="L721" i="14"/>
  <c r="G722" i="14"/>
  <c r="H722" i="14"/>
  <c r="I722" i="14"/>
  <c r="K722" i="14"/>
  <c r="L722" i="14"/>
  <c r="G723" i="14"/>
  <c r="H723" i="14"/>
  <c r="I723" i="14"/>
  <c r="K723" i="14"/>
  <c r="L723" i="14"/>
  <c r="G724" i="14"/>
  <c r="H724" i="14"/>
  <c r="I724" i="14"/>
  <c r="K724" i="14"/>
  <c r="L724" i="14"/>
  <c r="G725" i="14"/>
  <c r="H725" i="14"/>
  <c r="I725" i="14"/>
  <c r="K725" i="14"/>
  <c r="L725" i="14"/>
  <c r="G726" i="14"/>
  <c r="H726" i="14"/>
  <c r="I726" i="14"/>
  <c r="K726" i="14"/>
  <c r="L726" i="14"/>
  <c r="G727" i="14"/>
  <c r="H727" i="14"/>
  <c r="I727" i="14"/>
  <c r="K727" i="14"/>
  <c r="L727" i="14"/>
  <c r="G728" i="14"/>
  <c r="H728" i="14"/>
  <c r="I728" i="14"/>
  <c r="K728" i="14"/>
  <c r="L728" i="14"/>
  <c r="G729" i="14"/>
  <c r="H729" i="14"/>
  <c r="I729" i="14"/>
  <c r="K729" i="14"/>
  <c r="L729" i="14"/>
  <c r="G730" i="14"/>
  <c r="H730" i="14"/>
  <c r="I730" i="14"/>
  <c r="K730" i="14"/>
  <c r="L730" i="14"/>
  <c r="G731" i="14"/>
  <c r="H731" i="14"/>
  <c r="I731" i="14"/>
  <c r="K731" i="14"/>
  <c r="L731" i="14"/>
  <c r="G732" i="14"/>
  <c r="H732" i="14"/>
  <c r="I732" i="14"/>
  <c r="K732" i="14"/>
  <c r="L732" i="14"/>
  <c r="G733" i="14"/>
  <c r="H733" i="14"/>
  <c r="I733" i="14"/>
  <c r="K733" i="14"/>
  <c r="L733" i="14"/>
  <c r="G734" i="14"/>
  <c r="H734" i="14"/>
  <c r="I734" i="14"/>
  <c r="K734" i="14"/>
  <c r="L734" i="14"/>
  <c r="G735" i="14"/>
  <c r="H735" i="14"/>
  <c r="I735" i="14"/>
  <c r="K735" i="14"/>
  <c r="L735" i="14"/>
  <c r="G736" i="14"/>
  <c r="H736" i="14"/>
  <c r="I736" i="14"/>
  <c r="K736" i="14"/>
  <c r="L736" i="14"/>
  <c r="G737" i="14"/>
  <c r="H737" i="14"/>
  <c r="I737" i="14"/>
  <c r="K737" i="14"/>
  <c r="L737" i="14"/>
  <c r="G738" i="14"/>
  <c r="H738" i="14"/>
  <c r="I738" i="14"/>
  <c r="K738" i="14"/>
  <c r="L738" i="14"/>
  <c r="G739" i="14"/>
  <c r="H739" i="14"/>
  <c r="I739" i="14"/>
  <c r="K739" i="14"/>
  <c r="L739" i="14"/>
  <c r="G740" i="14"/>
  <c r="H740" i="14"/>
  <c r="I740" i="14"/>
  <c r="K740" i="14"/>
  <c r="L740" i="14"/>
  <c r="G741" i="14"/>
  <c r="H741" i="14"/>
  <c r="I741" i="14"/>
  <c r="K741" i="14"/>
  <c r="L741" i="14"/>
  <c r="G742" i="14"/>
  <c r="H742" i="14"/>
  <c r="I742" i="14"/>
  <c r="K742" i="14"/>
  <c r="L742" i="14"/>
  <c r="G743" i="14"/>
  <c r="H743" i="14"/>
  <c r="I743" i="14"/>
  <c r="K743" i="14"/>
  <c r="L743" i="14"/>
  <c r="G744" i="14"/>
  <c r="H744" i="14"/>
  <c r="I744" i="14"/>
  <c r="K744" i="14"/>
  <c r="L744" i="14"/>
  <c r="G745" i="14"/>
  <c r="H745" i="14"/>
  <c r="I745" i="14"/>
  <c r="K745" i="14"/>
  <c r="L745" i="14"/>
  <c r="G746" i="14"/>
  <c r="H746" i="14"/>
  <c r="I746" i="14"/>
  <c r="K746" i="14"/>
  <c r="L746" i="14"/>
  <c r="G747" i="14"/>
  <c r="H747" i="14"/>
  <c r="I747" i="14"/>
  <c r="K747" i="14"/>
  <c r="L747" i="14"/>
  <c r="G748" i="14"/>
  <c r="H748" i="14"/>
  <c r="I748" i="14"/>
  <c r="K748" i="14"/>
  <c r="L748" i="14"/>
  <c r="G749" i="14"/>
  <c r="H749" i="14"/>
  <c r="I749" i="14"/>
  <c r="K749" i="14"/>
  <c r="L749" i="14"/>
  <c r="G750" i="14"/>
  <c r="H750" i="14"/>
  <c r="I750" i="14"/>
  <c r="K750" i="14"/>
  <c r="L750" i="14"/>
  <c r="G751" i="14"/>
  <c r="H751" i="14"/>
  <c r="I751" i="14"/>
  <c r="K751" i="14"/>
  <c r="L751" i="14"/>
  <c r="G752" i="14"/>
  <c r="H752" i="14"/>
  <c r="I752" i="14"/>
  <c r="K752" i="14"/>
  <c r="L752" i="14"/>
  <c r="G753" i="14"/>
  <c r="H753" i="14"/>
  <c r="I753" i="14"/>
  <c r="K753" i="14"/>
  <c r="L753" i="14"/>
  <c r="G754" i="14"/>
  <c r="H754" i="14"/>
  <c r="I754" i="14"/>
  <c r="K754" i="14"/>
  <c r="L754" i="14"/>
  <c r="G755" i="14"/>
  <c r="H755" i="14"/>
  <c r="I755" i="14"/>
  <c r="K755" i="14"/>
  <c r="L755" i="14"/>
  <c r="G756" i="14"/>
  <c r="H756" i="14"/>
  <c r="I756" i="14"/>
  <c r="K756" i="14"/>
  <c r="L756" i="14"/>
  <c r="G757" i="14"/>
  <c r="H757" i="14"/>
  <c r="I757" i="14"/>
  <c r="K757" i="14"/>
  <c r="L757" i="14"/>
  <c r="G758" i="14"/>
  <c r="H758" i="14"/>
  <c r="I758" i="14"/>
  <c r="K758" i="14"/>
  <c r="L758" i="14"/>
  <c r="G759" i="14"/>
  <c r="H759" i="14"/>
  <c r="I759" i="14"/>
  <c r="K759" i="14"/>
  <c r="L759" i="14"/>
  <c r="G760" i="14"/>
  <c r="H760" i="14"/>
  <c r="I760" i="14"/>
  <c r="K760" i="14"/>
  <c r="L760" i="14"/>
  <c r="G761" i="14"/>
  <c r="H761" i="14"/>
  <c r="I761" i="14"/>
  <c r="K761" i="14"/>
  <c r="L761" i="14"/>
  <c r="G762" i="14"/>
  <c r="H762" i="14"/>
  <c r="I762" i="14"/>
  <c r="K762" i="14"/>
  <c r="L762" i="14"/>
  <c r="G763" i="14"/>
  <c r="H763" i="14"/>
  <c r="I763" i="14"/>
  <c r="K763" i="14"/>
  <c r="L763" i="14"/>
  <c r="G764" i="14"/>
  <c r="H764" i="14"/>
  <c r="I764" i="14"/>
  <c r="K764" i="14"/>
  <c r="L764" i="14"/>
  <c r="G765" i="14"/>
  <c r="H765" i="14"/>
  <c r="I765" i="14"/>
  <c r="K765" i="14"/>
  <c r="L765" i="14"/>
  <c r="G766" i="14"/>
  <c r="H766" i="14"/>
  <c r="I766" i="14"/>
  <c r="K766" i="14"/>
  <c r="L766" i="14"/>
  <c r="G767" i="14"/>
  <c r="H767" i="14"/>
  <c r="I767" i="14"/>
  <c r="K767" i="14"/>
  <c r="L767" i="14"/>
  <c r="G768" i="14"/>
  <c r="H768" i="14"/>
  <c r="I768" i="14"/>
  <c r="K768" i="14"/>
  <c r="L768" i="14"/>
  <c r="G769" i="14"/>
  <c r="H769" i="14"/>
  <c r="I769" i="14"/>
  <c r="K769" i="14"/>
  <c r="L769" i="14"/>
  <c r="G770" i="14"/>
  <c r="H770" i="14"/>
  <c r="I770" i="14"/>
  <c r="K770" i="14"/>
  <c r="L770" i="14"/>
  <c r="G771" i="14"/>
  <c r="H771" i="14"/>
  <c r="I771" i="14"/>
  <c r="K771" i="14"/>
  <c r="L771" i="14"/>
  <c r="G772" i="14"/>
  <c r="H772" i="14"/>
  <c r="I772" i="14"/>
  <c r="K772" i="14"/>
  <c r="L772" i="14"/>
  <c r="G773" i="14"/>
  <c r="H773" i="14"/>
  <c r="I773" i="14"/>
  <c r="K773" i="14"/>
  <c r="L773" i="14"/>
  <c r="G774" i="14"/>
  <c r="H774" i="14"/>
  <c r="I774" i="14"/>
  <c r="K774" i="14"/>
  <c r="L774" i="14"/>
  <c r="G775" i="14"/>
  <c r="H775" i="14"/>
  <c r="I775" i="14"/>
  <c r="K775" i="14"/>
  <c r="L775" i="14"/>
  <c r="G776" i="14"/>
  <c r="H776" i="14"/>
  <c r="I776" i="14"/>
  <c r="K776" i="14"/>
  <c r="L776" i="14"/>
  <c r="G777" i="14"/>
  <c r="H777" i="14"/>
  <c r="I777" i="14"/>
  <c r="K777" i="14"/>
  <c r="L777" i="14"/>
  <c r="G778" i="14"/>
  <c r="H778" i="14"/>
  <c r="I778" i="14"/>
  <c r="K778" i="14"/>
  <c r="L778" i="14"/>
  <c r="G779" i="14"/>
  <c r="H779" i="14"/>
  <c r="I779" i="14"/>
  <c r="K779" i="14"/>
  <c r="L779" i="14"/>
  <c r="G780" i="14"/>
  <c r="H780" i="14"/>
  <c r="I780" i="14"/>
  <c r="K780" i="14"/>
  <c r="L780" i="14"/>
  <c r="G781" i="14"/>
  <c r="H781" i="14"/>
  <c r="I781" i="14"/>
  <c r="K781" i="14"/>
  <c r="L781" i="14"/>
  <c r="G782" i="14"/>
  <c r="H782" i="14"/>
  <c r="I782" i="14"/>
  <c r="K782" i="14"/>
  <c r="L782" i="14"/>
  <c r="G783" i="14"/>
  <c r="H783" i="14"/>
  <c r="I783" i="14"/>
  <c r="K783" i="14"/>
  <c r="L783" i="14"/>
  <c r="G784" i="14"/>
  <c r="H784" i="14"/>
  <c r="I784" i="14"/>
  <c r="K784" i="14"/>
  <c r="L784" i="14"/>
  <c r="G785" i="14"/>
  <c r="H785" i="14"/>
  <c r="I785" i="14"/>
  <c r="K785" i="14"/>
  <c r="L785" i="14"/>
  <c r="G786" i="14"/>
  <c r="H786" i="14"/>
  <c r="I786" i="14"/>
  <c r="K786" i="14"/>
  <c r="L786" i="14"/>
  <c r="G787" i="14"/>
  <c r="H787" i="14"/>
  <c r="I787" i="14"/>
  <c r="K787" i="14"/>
  <c r="L787" i="14"/>
  <c r="G788" i="14"/>
  <c r="H788" i="14"/>
  <c r="I788" i="14"/>
  <c r="K788" i="14"/>
  <c r="L788" i="14"/>
  <c r="G789" i="14"/>
  <c r="H789" i="14"/>
  <c r="I789" i="14"/>
  <c r="K789" i="14"/>
  <c r="L789" i="14"/>
  <c r="G790" i="14"/>
  <c r="H790" i="14"/>
  <c r="I790" i="14"/>
  <c r="K790" i="14"/>
  <c r="L790" i="14"/>
  <c r="G791" i="14"/>
  <c r="H791" i="14"/>
  <c r="I791" i="14"/>
  <c r="K791" i="14"/>
  <c r="L791" i="14"/>
  <c r="G792" i="14"/>
  <c r="H792" i="14"/>
  <c r="I792" i="14"/>
  <c r="K792" i="14"/>
  <c r="L792" i="14"/>
  <c r="G793" i="14"/>
  <c r="H793" i="14"/>
  <c r="I793" i="14"/>
  <c r="K793" i="14"/>
  <c r="L793" i="14"/>
  <c r="G794" i="14"/>
  <c r="H794" i="14"/>
  <c r="I794" i="14"/>
  <c r="K794" i="14"/>
  <c r="L794" i="14"/>
  <c r="G795" i="14"/>
  <c r="H795" i="14"/>
  <c r="I795" i="14"/>
  <c r="K795" i="14"/>
  <c r="L795" i="14"/>
  <c r="G796" i="14"/>
  <c r="H796" i="14"/>
  <c r="I796" i="14"/>
  <c r="K796" i="14"/>
  <c r="L796" i="14"/>
  <c r="G797" i="14"/>
  <c r="H797" i="14"/>
  <c r="I797" i="14"/>
  <c r="K797" i="14"/>
  <c r="L797" i="14"/>
  <c r="G798" i="14"/>
  <c r="H798" i="14"/>
  <c r="I798" i="14"/>
  <c r="K798" i="14"/>
  <c r="L798" i="14"/>
  <c r="G799" i="14"/>
  <c r="H799" i="14"/>
  <c r="I799" i="14"/>
  <c r="K799" i="14"/>
  <c r="L799" i="14"/>
  <c r="G800" i="14"/>
  <c r="H800" i="14"/>
  <c r="I800" i="14"/>
  <c r="K800" i="14"/>
  <c r="L800" i="14"/>
  <c r="G801" i="14"/>
  <c r="H801" i="14"/>
  <c r="I801" i="14"/>
  <c r="K801" i="14"/>
  <c r="L801" i="14"/>
  <c r="G802" i="14"/>
  <c r="H802" i="14"/>
  <c r="I802" i="14"/>
  <c r="K802" i="14"/>
  <c r="L802" i="14"/>
  <c r="G803" i="14"/>
  <c r="H803" i="14"/>
  <c r="I803" i="14"/>
  <c r="K803" i="14"/>
  <c r="L803" i="14"/>
  <c r="G804" i="14"/>
  <c r="H804" i="14"/>
  <c r="I804" i="14"/>
  <c r="K804" i="14"/>
  <c r="L804" i="14"/>
  <c r="G805" i="14"/>
  <c r="H805" i="14"/>
  <c r="I805" i="14"/>
  <c r="K805" i="14"/>
  <c r="L805" i="14"/>
  <c r="G806" i="14"/>
  <c r="H806" i="14"/>
  <c r="I806" i="14"/>
  <c r="K806" i="14"/>
  <c r="L806" i="14"/>
  <c r="G807" i="14"/>
  <c r="H807" i="14"/>
  <c r="I807" i="14"/>
  <c r="K807" i="14"/>
  <c r="L807" i="14"/>
  <c r="G808" i="14"/>
  <c r="H808" i="14"/>
  <c r="I808" i="14"/>
  <c r="K808" i="14"/>
  <c r="L808" i="14"/>
  <c r="G809" i="14"/>
  <c r="H809" i="14"/>
  <c r="I809" i="14"/>
  <c r="K809" i="14"/>
  <c r="L809" i="14"/>
  <c r="G810" i="14"/>
  <c r="H810" i="14"/>
  <c r="I810" i="14"/>
  <c r="K810" i="14"/>
  <c r="L810" i="14"/>
  <c r="G811" i="14"/>
  <c r="H811" i="14"/>
  <c r="I811" i="14"/>
  <c r="K811" i="14"/>
  <c r="L811" i="14"/>
  <c r="G812" i="14"/>
  <c r="H812" i="14"/>
  <c r="I812" i="14"/>
  <c r="K812" i="14"/>
  <c r="L812" i="14"/>
  <c r="G813" i="14"/>
  <c r="H813" i="14"/>
  <c r="I813" i="14"/>
  <c r="K813" i="14"/>
  <c r="L813" i="14"/>
  <c r="G814" i="14"/>
  <c r="H814" i="14"/>
  <c r="I814" i="14"/>
  <c r="K814" i="14"/>
  <c r="L814" i="14"/>
  <c r="G815" i="14"/>
  <c r="H815" i="14"/>
  <c r="I815" i="14"/>
  <c r="K815" i="14"/>
  <c r="L815" i="14"/>
  <c r="G816" i="14"/>
  <c r="H816" i="14"/>
  <c r="I816" i="14"/>
  <c r="K816" i="14"/>
  <c r="L816" i="14"/>
  <c r="G817" i="14"/>
  <c r="H817" i="14"/>
  <c r="I817" i="14"/>
  <c r="K817" i="14"/>
  <c r="L817" i="14"/>
  <c r="G818" i="14"/>
  <c r="H818" i="14"/>
  <c r="I818" i="14"/>
  <c r="K818" i="14"/>
  <c r="L818" i="14"/>
  <c r="G819" i="14"/>
  <c r="H819" i="14"/>
  <c r="I819" i="14"/>
  <c r="K819" i="14"/>
  <c r="L819" i="14"/>
  <c r="G820" i="14"/>
  <c r="H820" i="14"/>
  <c r="I820" i="14"/>
  <c r="K820" i="14"/>
  <c r="L820" i="14"/>
  <c r="G821" i="14"/>
  <c r="H821" i="14"/>
  <c r="I821" i="14"/>
  <c r="K821" i="14"/>
  <c r="L821" i="14"/>
  <c r="G822" i="14"/>
  <c r="H822" i="14"/>
  <c r="I822" i="14"/>
  <c r="K822" i="14"/>
  <c r="L822" i="14"/>
  <c r="G823" i="14"/>
  <c r="H823" i="14"/>
  <c r="I823" i="14"/>
  <c r="K823" i="14"/>
  <c r="L823" i="14"/>
  <c r="G824" i="14"/>
  <c r="H824" i="14"/>
  <c r="I824" i="14"/>
  <c r="K824" i="14"/>
  <c r="L824" i="14"/>
  <c r="G825" i="14"/>
  <c r="H825" i="14"/>
  <c r="I825" i="14"/>
  <c r="K825" i="14"/>
  <c r="L825" i="14"/>
  <c r="G826" i="14"/>
  <c r="H826" i="14"/>
  <c r="I826" i="14"/>
  <c r="K826" i="14"/>
  <c r="L826" i="14"/>
  <c r="G827" i="14"/>
  <c r="H827" i="14"/>
  <c r="I827" i="14"/>
  <c r="K827" i="14"/>
  <c r="L827" i="14"/>
  <c r="G828" i="14"/>
  <c r="H828" i="14"/>
  <c r="I828" i="14"/>
  <c r="K828" i="14"/>
  <c r="L828" i="14"/>
  <c r="G829" i="14"/>
  <c r="H829" i="14"/>
  <c r="I829" i="14"/>
  <c r="K829" i="14"/>
  <c r="L829" i="14"/>
  <c r="G830" i="14"/>
  <c r="H830" i="14"/>
  <c r="I830" i="14"/>
  <c r="K830" i="14"/>
  <c r="L830" i="14"/>
  <c r="G831" i="14"/>
  <c r="H831" i="14"/>
  <c r="I831" i="14"/>
  <c r="K831" i="14"/>
  <c r="L831" i="14"/>
  <c r="G832" i="14"/>
  <c r="H832" i="14"/>
  <c r="I832" i="14"/>
  <c r="K832" i="14"/>
  <c r="L832" i="14"/>
  <c r="G833" i="14"/>
  <c r="H833" i="14"/>
  <c r="I833" i="14"/>
  <c r="K833" i="14"/>
  <c r="L833" i="14"/>
  <c r="G834" i="14"/>
  <c r="H834" i="14"/>
  <c r="I834" i="14"/>
  <c r="K834" i="14"/>
  <c r="L834" i="14"/>
  <c r="G835" i="14"/>
  <c r="H835" i="14"/>
  <c r="I835" i="14"/>
  <c r="K835" i="14"/>
  <c r="L835" i="14"/>
  <c r="G836" i="14"/>
  <c r="H836" i="14"/>
  <c r="I836" i="14"/>
  <c r="K836" i="14"/>
  <c r="L836" i="14"/>
  <c r="G837" i="14"/>
  <c r="H837" i="14"/>
  <c r="I837" i="14"/>
  <c r="K837" i="14"/>
  <c r="L837" i="14"/>
  <c r="G838" i="14"/>
  <c r="H838" i="14"/>
  <c r="I838" i="14"/>
  <c r="K838" i="14"/>
  <c r="L838" i="14"/>
  <c r="G839" i="14"/>
  <c r="H839" i="14"/>
  <c r="I839" i="14"/>
  <c r="K839" i="14"/>
  <c r="L839" i="14"/>
  <c r="G840" i="14"/>
  <c r="H840" i="14"/>
  <c r="I840" i="14"/>
  <c r="K840" i="14"/>
  <c r="L840" i="14"/>
  <c r="G841" i="14"/>
  <c r="H841" i="14"/>
  <c r="I841" i="14"/>
  <c r="K841" i="14"/>
  <c r="L841" i="14"/>
  <c r="G842" i="14"/>
  <c r="H842" i="14"/>
  <c r="I842" i="14"/>
  <c r="K842" i="14"/>
  <c r="L842" i="14"/>
  <c r="G843" i="14"/>
  <c r="H843" i="14"/>
  <c r="I843" i="14"/>
  <c r="K843" i="14"/>
  <c r="L843" i="14"/>
  <c r="G844" i="14"/>
  <c r="H844" i="14"/>
  <c r="I844" i="14"/>
  <c r="K844" i="14"/>
  <c r="L844" i="14"/>
  <c r="G845" i="14"/>
  <c r="H845" i="14"/>
  <c r="I845" i="14"/>
  <c r="K845" i="14"/>
  <c r="L845" i="14"/>
  <c r="G846" i="14"/>
  <c r="H846" i="14"/>
  <c r="I846" i="14"/>
  <c r="K846" i="14"/>
  <c r="L846" i="14"/>
  <c r="G847" i="14"/>
  <c r="H847" i="14"/>
  <c r="I847" i="14"/>
  <c r="K847" i="14"/>
  <c r="L847" i="14"/>
  <c r="G848" i="14"/>
  <c r="H848" i="14"/>
  <c r="I848" i="14"/>
  <c r="K848" i="14"/>
  <c r="L848" i="14"/>
  <c r="G849" i="14"/>
  <c r="H849" i="14"/>
  <c r="I849" i="14"/>
  <c r="K849" i="14"/>
  <c r="L849" i="14"/>
  <c r="G850" i="14"/>
  <c r="H850" i="14"/>
  <c r="I850" i="14"/>
  <c r="K850" i="14"/>
  <c r="L850" i="14"/>
  <c r="G851" i="14"/>
  <c r="H851" i="14"/>
  <c r="I851" i="14"/>
  <c r="K851" i="14"/>
  <c r="L851" i="14"/>
  <c r="G852" i="14"/>
  <c r="H852" i="14"/>
  <c r="I852" i="14"/>
  <c r="K852" i="14"/>
  <c r="L852" i="14"/>
  <c r="G853" i="14"/>
  <c r="H853" i="14"/>
  <c r="I853" i="14"/>
  <c r="K853" i="14"/>
  <c r="L853" i="14"/>
  <c r="G854" i="14"/>
  <c r="H854" i="14"/>
  <c r="I854" i="14"/>
  <c r="K854" i="14"/>
  <c r="L854" i="14"/>
  <c r="G855" i="14"/>
  <c r="H855" i="14"/>
  <c r="I855" i="14"/>
  <c r="K855" i="14"/>
  <c r="L855" i="14"/>
  <c r="G856" i="14"/>
  <c r="H856" i="14"/>
  <c r="I856" i="14"/>
  <c r="K856" i="14"/>
  <c r="L856" i="14"/>
  <c r="G857" i="14"/>
  <c r="H857" i="14"/>
  <c r="I857" i="14"/>
  <c r="K857" i="14"/>
  <c r="L857" i="14"/>
  <c r="G858" i="14"/>
  <c r="H858" i="14"/>
  <c r="I858" i="14"/>
  <c r="K858" i="14"/>
  <c r="L858" i="14"/>
  <c r="G859" i="14"/>
  <c r="H859" i="14"/>
  <c r="I859" i="14"/>
  <c r="K859" i="14"/>
  <c r="L859" i="14"/>
  <c r="G860" i="14"/>
  <c r="H860" i="14"/>
  <c r="I860" i="14"/>
  <c r="K860" i="14"/>
  <c r="L860" i="14"/>
  <c r="G861" i="14"/>
  <c r="H861" i="14"/>
  <c r="I861" i="14"/>
  <c r="K861" i="14"/>
  <c r="L861" i="14"/>
  <c r="G862" i="14"/>
  <c r="H862" i="14"/>
  <c r="I862" i="14"/>
  <c r="K862" i="14"/>
  <c r="L862" i="14"/>
  <c r="G863" i="14"/>
  <c r="H863" i="14"/>
  <c r="I863" i="14"/>
  <c r="K863" i="14"/>
  <c r="L863" i="14"/>
  <c r="G864" i="14"/>
  <c r="H864" i="14"/>
  <c r="I864" i="14"/>
  <c r="K864" i="14"/>
  <c r="L864" i="14"/>
  <c r="G865" i="14"/>
  <c r="H865" i="14"/>
  <c r="I865" i="14"/>
  <c r="K865" i="14"/>
  <c r="L865" i="14"/>
  <c r="G866" i="14"/>
  <c r="H866" i="14"/>
  <c r="I866" i="14"/>
  <c r="K866" i="14"/>
  <c r="L866" i="14"/>
  <c r="G867" i="14"/>
  <c r="H867" i="14"/>
  <c r="I867" i="14"/>
  <c r="K867" i="14"/>
  <c r="L867" i="14"/>
  <c r="G868" i="14"/>
  <c r="H868" i="14"/>
  <c r="I868" i="14"/>
  <c r="K868" i="14"/>
  <c r="L868" i="14"/>
  <c r="G869" i="14"/>
  <c r="H869" i="14"/>
  <c r="I869" i="14"/>
  <c r="K869" i="14"/>
  <c r="L869" i="14"/>
  <c r="G870" i="14"/>
  <c r="H870" i="14"/>
  <c r="I870" i="14"/>
  <c r="K870" i="14"/>
  <c r="L870" i="14"/>
  <c r="G871" i="14"/>
  <c r="H871" i="14"/>
  <c r="I871" i="14"/>
  <c r="K871" i="14"/>
  <c r="L871" i="14"/>
  <c r="G872" i="14"/>
  <c r="H872" i="14"/>
  <c r="I872" i="14"/>
  <c r="K872" i="14"/>
  <c r="L872" i="14"/>
  <c r="G873" i="14"/>
  <c r="H873" i="14"/>
  <c r="I873" i="14"/>
  <c r="K873" i="14"/>
  <c r="L873" i="14"/>
  <c r="G874" i="14"/>
  <c r="H874" i="14"/>
  <c r="I874" i="14"/>
  <c r="K874" i="14"/>
  <c r="L874" i="14"/>
  <c r="G875" i="14"/>
  <c r="H875" i="14"/>
  <c r="I875" i="14"/>
  <c r="K875" i="14"/>
  <c r="L875" i="14"/>
  <c r="G876" i="14"/>
  <c r="H876" i="14"/>
  <c r="I876" i="14"/>
  <c r="K876" i="14"/>
  <c r="L876" i="14"/>
  <c r="G877" i="14"/>
  <c r="H877" i="14"/>
  <c r="I877" i="14"/>
  <c r="K877" i="14"/>
  <c r="L877" i="14"/>
  <c r="G878" i="14"/>
  <c r="H878" i="14"/>
  <c r="I878" i="14"/>
  <c r="K878" i="14"/>
  <c r="L878" i="14"/>
  <c r="G879" i="14"/>
  <c r="H879" i="14"/>
  <c r="I879" i="14"/>
  <c r="K879" i="14"/>
  <c r="L879" i="14"/>
  <c r="G880" i="14"/>
  <c r="H880" i="14"/>
  <c r="I880" i="14"/>
  <c r="K880" i="14"/>
  <c r="L880" i="14"/>
  <c r="G881" i="14"/>
  <c r="H881" i="14"/>
  <c r="I881" i="14"/>
  <c r="K881" i="14"/>
  <c r="L881" i="14"/>
  <c r="G882" i="14"/>
  <c r="H882" i="14"/>
  <c r="I882" i="14"/>
  <c r="K882" i="14"/>
  <c r="L882" i="14"/>
  <c r="G883" i="14"/>
  <c r="H883" i="14"/>
  <c r="I883" i="14"/>
  <c r="K883" i="14"/>
  <c r="L883" i="14"/>
  <c r="G884" i="14"/>
  <c r="H884" i="14"/>
  <c r="I884" i="14"/>
  <c r="K884" i="14"/>
  <c r="L884" i="14"/>
  <c r="G885" i="14"/>
  <c r="H885" i="14"/>
  <c r="I885" i="14"/>
  <c r="K885" i="14"/>
  <c r="L885" i="14"/>
  <c r="G886" i="14"/>
  <c r="H886" i="14"/>
  <c r="I886" i="14"/>
  <c r="K886" i="14"/>
  <c r="L886" i="14"/>
  <c r="G887" i="14"/>
  <c r="H887" i="14"/>
  <c r="I887" i="14"/>
  <c r="K887" i="14"/>
  <c r="L887" i="14"/>
  <c r="G888" i="14"/>
  <c r="H888" i="14"/>
  <c r="I888" i="14"/>
  <c r="K888" i="14"/>
  <c r="L888" i="14"/>
  <c r="G889" i="14"/>
  <c r="H889" i="14"/>
  <c r="I889" i="14"/>
  <c r="K889" i="14"/>
  <c r="L889" i="14"/>
  <c r="G890" i="14"/>
  <c r="H890" i="14"/>
  <c r="I890" i="14"/>
  <c r="K890" i="14"/>
  <c r="L890" i="14"/>
  <c r="G891" i="14"/>
  <c r="H891" i="14"/>
  <c r="I891" i="14"/>
  <c r="K891" i="14"/>
  <c r="L891" i="14"/>
  <c r="G892" i="14"/>
  <c r="H892" i="14"/>
  <c r="I892" i="14"/>
  <c r="K892" i="14"/>
  <c r="L892" i="14"/>
  <c r="G893" i="14"/>
  <c r="H893" i="14"/>
  <c r="I893" i="14"/>
  <c r="K893" i="14"/>
  <c r="L893" i="14"/>
  <c r="G894" i="14"/>
  <c r="H894" i="14"/>
  <c r="I894" i="14"/>
  <c r="K894" i="14"/>
  <c r="L894" i="14"/>
  <c r="G895" i="14"/>
  <c r="H895" i="14"/>
  <c r="I895" i="14"/>
  <c r="K895" i="14"/>
  <c r="L895" i="14"/>
  <c r="G896" i="14"/>
  <c r="H896" i="14"/>
  <c r="I896" i="14"/>
  <c r="K896" i="14"/>
  <c r="L896" i="14"/>
  <c r="G897" i="14"/>
  <c r="H897" i="14"/>
  <c r="I897" i="14"/>
  <c r="K897" i="14"/>
  <c r="L897" i="14"/>
  <c r="G898" i="14"/>
  <c r="H898" i="14"/>
  <c r="I898" i="14"/>
  <c r="K898" i="14"/>
  <c r="L898" i="14"/>
  <c r="G899" i="14"/>
  <c r="H899" i="14"/>
  <c r="I899" i="14"/>
  <c r="K899" i="14"/>
  <c r="L899" i="14"/>
  <c r="G900" i="14"/>
  <c r="H900" i="14"/>
  <c r="I900" i="14"/>
  <c r="K900" i="14"/>
  <c r="L900" i="14"/>
  <c r="G901" i="14"/>
  <c r="H901" i="14"/>
  <c r="I901" i="14"/>
  <c r="K901" i="14"/>
  <c r="L901" i="14"/>
  <c r="G902" i="14"/>
  <c r="H902" i="14"/>
  <c r="I902" i="14"/>
  <c r="K902" i="14"/>
  <c r="L902" i="14"/>
  <c r="G903" i="14"/>
  <c r="H903" i="14"/>
  <c r="I903" i="14"/>
  <c r="K903" i="14"/>
  <c r="L903" i="14"/>
  <c r="G904" i="14"/>
  <c r="H904" i="14"/>
  <c r="I904" i="14"/>
  <c r="K904" i="14"/>
  <c r="L904" i="14"/>
  <c r="G905" i="14"/>
  <c r="H905" i="14"/>
  <c r="I905" i="14"/>
  <c r="K905" i="14"/>
  <c r="L905" i="14"/>
  <c r="G906" i="14"/>
  <c r="H906" i="14"/>
  <c r="I906" i="14"/>
  <c r="K906" i="14"/>
  <c r="L906" i="14"/>
  <c r="G907" i="14"/>
  <c r="H907" i="14"/>
  <c r="I907" i="14"/>
  <c r="K907" i="14"/>
  <c r="L907" i="14"/>
  <c r="G908" i="14"/>
  <c r="H908" i="14"/>
  <c r="I908" i="14"/>
  <c r="K908" i="14"/>
  <c r="L908" i="14"/>
  <c r="G909" i="14"/>
  <c r="H909" i="14"/>
  <c r="I909" i="14"/>
  <c r="K909" i="14"/>
  <c r="L909" i="14"/>
  <c r="G910" i="14"/>
  <c r="H910" i="14"/>
  <c r="I910" i="14"/>
  <c r="K910" i="14"/>
  <c r="L910" i="14"/>
  <c r="G911" i="14"/>
  <c r="H911" i="14"/>
  <c r="I911" i="14"/>
  <c r="K911" i="14"/>
  <c r="L911" i="14"/>
  <c r="G912" i="14"/>
  <c r="H912" i="14"/>
  <c r="I912" i="14"/>
  <c r="K912" i="14"/>
  <c r="L912" i="14"/>
  <c r="G913" i="14"/>
  <c r="H913" i="14"/>
  <c r="I913" i="14"/>
  <c r="K913" i="14"/>
  <c r="L913" i="14"/>
  <c r="G914" i="14"/>
  <c r="H914" i="14"/>
  <c r="I914" i="14"/>
  <c r="K914" i="14"/>
  <c r="L914" i="14"/>
  <c r="G915" i="14"/>
  <c r="H915" i="14"/>
  <c r="I915" i="14"/>
  <c r="K915" i="14"/>
  <c r="L915" i="14"/>
  <c r="G916" i="14"/>
  <c r="H916" i="14"/>
  <c r="I916" i="14"/>
  <c r="K916" i="14"/>
  <c r="L916" i="14"/>
  <c r="G917" i="14"/>
  <c r="H917" i="14"/>
  <c r="I917" i="14"/>
  <c r="K917" i="14"/>
  <c r="L917" i="14"/>
  <c r="G918" i="14"/>
  <c r="H918" i="14"/>
  <c r="I918" i="14"/>
  <c r="K918" i="14"/>
  <c r="L918" i="14"/>
  <c r="G919" i="14"/>
  <c r="H919" i="14"/>
  <c r="I919" i="14"/>
  <c r="K919" i="14"/>
  <c r="L919" i="14"/>
  <c r="G920" i="14"/>
  <c r="H920" i="14"/>
  <c r="I920" i="14"/>
  <c r="K920" i="14"/>
  <c r="L920" i="14"/>
  <c r="G921" i="14"/>
  <c r="H921" i="14"/>
  <c r="I921" i="14"/>
  <c r="K921" i="14"/>
  <c r="L921" i="14"/>
  <c r="G922" i="14"/>
  <c r="H922" i="14"/>
  <c r="I922" i="14"/>
  <c r="K922" i="14"/>
  <c r="L922" i="14"/>
  <c r="G923" i="14"/>
  <c r="H923" i="14"/>
  <c r="I923" i="14"/>
  <c r="K923" i="14"/>
  <c r="L923" i="14"/>
  <c r="G924" i="14"/>
  <c r="H924" i="14"/>
  <c r="I924" i="14"/>
  <c r="K924" i="14"/>
  <c r="L924" i="14"/>
  <c r="G925" i="14"/>
  <c r="H925" i="14"/>
  <c r="I925" i="14"/>
  <c r="K925" i="14"/>
  <c r="L925" i="14"/>
  <c r="G926" i="14"/>
  <c r="H926" i="14"/>
  <c r="I926" i="14"/>
  <c r="K926" i="14"/>
  <c r="L926" i="14"/>
  <c r="G927" i="14"/>
  <c r="H927" i="14"/>
  <c r="I927" i="14"/>
  <c r="K927" i="14"/>
  <c r="L927" i="14"/>
  <c r="G928" i="14"/>
  <c r="H928" i="14"/>
  <c r="I928" i="14"/>
  <c r="K928" i="14"/>
  <c r="L928" i="14"/>
  <c r="G929" i="14"/>
  <c r="H929" i="14"/>
  <c r="I929" i="14"/>
  <c r="K929" i="14"/>
  <c r="L929" i="14"/>
  <c r="G930" i="14"/>
  <c r="H930" i="14"/>
  <c r="I930" i="14"/>
  <c r="K930" i="14"/>
  <c r="L930" i="14"/>
  <c r="G931" i="14"/>
  <c r="H931" i="14"/>
  <c r="I931" i="14"/>
  <c r="K931" i="14"/>
  <c r="L931" i="14"/>
  <c r="G932" i="14"/>
  <c r="H932" i="14"/>
  <c r="I932" i="14"/>
  <c r="K932" i="14"/>
  <c r="L932" i="14"/>
  <c r="G933" i="14"/>
  <c r="H933" i="14"/>
  <c r="I933" i="14"/>
  <c r="K933" i="14"/>
  <c r="L933" i="14"/>
  <c r="G934" i="14"/>
  <c r="H934" i="14"/>
  <c r="I934" i="14"/>
  <c r="K934" i="14"/>
  <c r="L934" i="14"/>
  <c r="G935" i="14"/>
  <c r="H935" i="14"/>
  <c r="I935" i="14"/>
  <c r="K935" i="14"/>
  <c r="L935" i="14"/>
  <c r="G936" i="14"/>
  <c r="H936" i="14"/>
  <c r="I936" i="14"/>
  <c r="K936" i="14"/>
  <c r="L936" i="14"/>
  <c r="G937" i="14"/>
  <c r="H937" i="14"/>
  <c r="I937" i="14"/>
  <c r="K937" i="14"/>
  <c r="L937" i="14"/>
  <c r="G938" i="14"/>
  <c r="H938" i="14"/>
  <c r="I938" i="14"/>
  <c r="K938" i="14"/>
  <c r="L938" i="14"/>
  <c r="G939" i="14"/>
  <c r="H939" i="14"/>
  <c r="I939" i="14"/>
  <c r="K939" i="14"/>
  <c r="L939" i="14"/>
  <c r="G940" i="14"/>
  <c r="H940" i="14"/>
  <c r="I940" i="14"/>
  <c r="K940" i="14"/>
  <c r="L940" i="14"/>
  <c r="G941" i="14"/>
  <c r="H941" i="14"/>
  <c r="I941" i="14"/>
  <c r="K941" i="14"/>
  <c r="L941" i="14"/>
  <c r="G942" i="14"/>
  <c r="H942" i="14"/>
  <c r="I942" i="14"/>
  <c r="K942" i="14"/>
  <c r="L942" i="14"/>
  <c r="G943" i="14"/>
  <c r="H943" i="14"/>
  <c r="I943" i="14"/>
  <c r="K943" i="14"/>
  <c r="L943" i="14"/>
  <c r="G944" i="14"/>
  <c r="H944" i="14"/>
  <c r="I944" i="14"/>
  <c r="K944" i="14"/>
  <c r="L944" i="14"/>
  <c r="G945" i="14"/>
  <c r="H945" i="14"/>
  <c r="I945" i="14"/>
  <c r="K945" i="14"/>
  <c r="L945" i="14"/>
  <c r="G946" i="14"/>
  <c r="H946" i="14"/>
  <c r="I946" i="14"/>
  <c r="K946" i="14"/>
  <c r="L946" i="14"/>
  <c r="G947" i="14"/>
  <c r="H947" i="14"/>
  <c r="I947" i="14"/>
  <c r="K947" i="14"/>
  <c r="L947" i="14"/>
  <c r="G948" i="14"/>
  <c r="H948" i="14"/>
  <c r="I948" i="14"/>
  <c r="K948" i="14"/>
  <c r="L948" i="14"/>
  <c r="G949" i="14"/>
  <c r="H949" i="14"/>
  <c r="I949" i="14"/>
  <c r="K949" i="14"/>
  <c r="L949" i="14"/>
  <c r="G950" i="14"/>
  <c r="H950" i="14"/>
  <c r="I950" i="14"/>
  <c r="K950" i="14"/>
  <c r="L950" i="14"/>
  <c r="G951" i="14"/>
  <c r="H951" i="14"/>
  <c r="I951" i="14"/>
  <c r="K951" i="14"/>
  <c r="L951" i="14"/>
  <c r="G952" i="14"/>
  <c r="H952" i="14"/>
  <c r="I952" i="14"/>
  <c r="K952" i="14"/>
  <c r="L952" i="14"/>
  <c r="G953" i="14"/>
  <c r="H953" i="14"/>
  <c r="I953" i="14"/>
  <c r="K953" i="14"/>
  <c r="L953" i="14"/>
  <c r="G954" i="14"/>
  <c r="H954" i="14"/>
  <c r="I954" i="14"/>
  <c r="K954" i="14"/>
  <c r="L954" i="14"/>
  <c r="G955" i="14"/>
  <c r="H955" i="14"/>
  <c r="I955" i="14"/>
  <c r="K955" i="14"/>
  <c r="L955" i="14"/>
  <c r="G956" i="14"/>
  <c r="H956" i="14"/>
  <c r="I956" i="14"/>
  <c r="K956" i="14"/>
  <c r="L956" i="14"/>
  <c r="G957" i="14"/>
  <c r="H957" i="14"/>
  <c r="I957" i="14"/>
  <c r="K957" i="14"/>
  <c r="L957" i="14"/>
  <c r="G958" i="14"/>
  <c r="H958" i="14"/>
  <c r="I958" i="14"/>
  <c r="K958" i="14"/>
  <c r="L958" i="14"/>
  <c r="G959" i="14"/>
  <c r="H959" i="14"/>
  <c r="I959" i="14"/>
  <c r="K959" i="14"/>
  <c r="L959" i="14"/>
  <c r="G960" i="14"/>
  <c r="H960" i="14"/>
  <c r="I960" i="14"/>
  <c r="K960" i="14"/>
  <c r="L960" i="14"/>
  <c r="G961" i="14"/>
  <c r="H961" i="14"/>
  <c r="I961" i="14"/>
  <c r="K961" i="14"/>
  <c r="L961" i="14"/>
  <c r="G962" i="14"/>
  <c r="H962" i="14"/>
  <c r="I962" i="14"/>
  <c r="K962" i="14"/>
  <c r="L962" i="14"/>
  <c r="G963" i="14"/>
  <c r="H963" i="14"/>
  <c r="I963" i="14"/>
  <c r="K963" i="14"/>
  <c r="L963" i="14"/>
  <c r="G964" i="14"/>
  <c r="H964" i="14"/>
  <c r="I964" i="14"/>
  <c r="K964" i="14"/>
  <c r="L964" i="14"/>
  <c r="G965" i="14"/>
  <c r="H965" i="14"/>
  <c r="I965" i="14"/>
  <c r="K965" i="14"/>
  <c r="L965" i="14"/>
  <c r="G966" i="14"/>
  <c r="H966" i="14"/>
  <c r="I966" i="14"/>
  <c r="K966" i="14"/>
  <c r="L966" i="14"/>
  <c r="G967" i="14"/>
  <c r="H967" i="14"/>
  <c r="I967" i="14"/>
  <c r="K967" i="14"/>
  <c r="L967" i="14"/>
  <c r="G968" i="14"/>
  <c r="H968" i="14"/>
  <c r="I968" i="14"/>
  <c r="K968" i="14"/>
  <c r="L968" i="14"/>
  <c r="G969" i="14"/>
  <c r="H969" i="14"/>
  <c r="I969" i="14"/>
  <c r="K969" i="14"/>
  <c r="L969" i="14"/>
  <c r="G970" i="14"/>
  <c r="H970" i="14"/>
  <c r="I970" i="14"/>
  <c r="K970" i="14"/>
  <c r="L970" i="14"/>
  <c r="G971" i="14"/>
  <c r="H971" i="14"/>
  <c r="I971" i="14"/>
  <c r="K971" i="14"/>
  <c r="L971" i="14"/>
  <c r="G972" i="14"/>
  <c r="H972" i="14"/>
  <c r="I972" i="14"/>
  <c r="K972" i="14"/>
  <c r="L972" i="14"/>
  <c r="G973" i="14"/>
  <c r="H973" i="14"/>
  <c r="I973" i="14"/>
  <c r="K973" i="14"/>
  <c r="L973" i="14"/>
  <c r="G974" i="14"/>
  <c r="H974" i="14"/>
  <c r="I974" i="14"/>
  <c r="K974" i="14"/>
  <c r="L974" i="14"/>
  <c r="G975" i="14"/>
  <c r="H975" i="14"/>
  <c r="I975" i="14"/>
  <c r="K975" i="14"/>
  <c r="L975" i="14"/>
  <c r="G976" i="14"/>
  <c r="H976" i="14"/>
  <c r="I976" i="14"/>
  <c r="K976" i="14"/>
  <c r="L976" i="14"/>
  <c r="G977" i="14"/>
  <c r="H977" i="14"/>
  <c r="I977" i="14"/>
  <c r="K977" i="14"/>
  <c r="L977" i="14"/>
  <c r="G978" i="14"/>
  <c r="H978" i="14"/>
  <c r="I978" i="14"/>
  <c r="K978" i="14"/>
  <c r="L978" i="14"/>
  <c r="G979" i="14"/>
  <c r="H979" i="14"/>
  <c r="I979" i="14"/>
  <c r="K979" i="14"/>
  <c r="L979" i="14"/>
  <c r="G980" i="14"/>
  <c r="H980" i="14"/>
  <c r="I980" i="14"/>
  <c r="K980" i="14"/>
  <c r="L980" i="14"/>
  <c r="G981" i="14"/>
  <c r="H981" i="14"/>
  <c r="I981" i="14"/>
  <c r="K981" i="14"/>
  <c r="L981" i="14"/>
  <c r="G982" i="14"/>
  <c r="H982" i="14"/>
  <c r="I982" i="14"/>
  <c r="K982" i="14"/>
  <c r="L982" i="14"/>
  <c r="G983" i="14"/>
  <c r="H983" i="14"/>
  <c r="I983" i="14"/>
  <c r="K983" i="14"/>
  <c r="L983" i="14"/>
  <c r="G984" i="14"/>
  <c r="H984" i="14"/>
  <c r="I984" i="14"/>
  <c r="K984" i="14"/>
  <c r="L984" i="14"/>
  <c r="G985" i="14"/>
  <c r="H985" i="14"/>
  <c r="I985" i="14"/>
  <c r="K985" i="14"/>
  <c r="L985" i="14"/>
  <c r="G986" i="14"/>
  <c r="H986" i="14"/>
  <c r="I986" i="14"/>
  <c r="K986" i="14"/>
  <c r="L986" i="14"/>
  <c r="G987" i="14"/>
  <c r="H987" i="14"/>
  <c r="I987" i="14"/>
  <c r="K987" i="14"/>
  <c r="L987" i="14"/>
  <c r="G988" i="14"/>
  <c r="H988" i="14"/>
  <c r="I988" i="14"/>
  <c r="K988" i="14"/>
  <c r="L988" i="14"/>
  <c r="G989" i="14"/>
  <c r="H989" i="14"/>
  <c r="I989" i="14"/>
  <c r="K989" i="14"/>
  <c r="L989" i="14"/>
  <c r="G990" i="14"/>
  <c r="H990" i="14"/>
  <c r="I990" i="14"/>
  <c r="K990" i="14"/>
  <c r="L990" i="14"/>
  <c r="G991" i="14"/>
  <c r="H991" i="14"/>
  <c r="I991" i="14"/>
  <c r="K991" i="14"/>
  <c r="L991" i="14"/>
  <c r="G992" i="14"/>
  <c r="H992" i="14"/>
  <c r="I992" i="14"/>
  <c r="K992" i="14"/>
  <c r="L992" i="14"/>
  <c r="G993" i="14"/>
  <c r="H993" i="14"/>
  <c r="I993" i="14"/>
  <c r="K993" i="14"/>
  <c r="L993" i="14"/>
  <c r="G994" i="14"/>
  <c r="H994" i="14"/>
  <c r="I994" i="14"/>
  <c r="K994" i="14"/>
  <c r="L994" i="14"/>
  <c r="G995" i="14"/>
  <c r="H995" i="14"/>
  <c r="I995" i="14"/>
  <c r="K995" i="14"/>
  <c r="L995" i="14"/>
  <c r="G996" i="14"/>
  <c r="H996" i="14"/>
  <c r="I996" i="14"/>
  <c r="K996" i="14"/>
  <c r="L996" i="14"/>
  <c r="G997" i="14"/>
  <c r="H997" i="14"/>
  <c r="I997" i="14"/>
  <c r="K997" i="14"/>
  <c r="L997" i="14"/>
  <c r="G998" i="14"/>
  <c r="H998" i="14"/>
  <c r="I998" i="14"/>
  <c r="K998" i="14"/>
  <c r="L998" i="14"/>
  <c r="G999" i="14"/>
  <c r="H999" i="14"/>
  <c r="I999" i="14"/>
  <c r="K999" i="14"/>
  <c r="L999" i="14"/>
  <c r="G1000" i="14"/>
  <c r="H1000" i="14"/>
  <c r="I1000" i="14"/>
  <c r="K1000" i="14"/>
  <c r="L1000" i="14"/>
  <c r="G323" i="14"/>
  <c r="L323" i="14"/>
  <c r="K323" i="14"/>
  <c r="I323" i="14"/>
  <c r="H32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75" i="14"/>
  <c r="L176" i="14"/>
  <c r="L177" i="14"/>
  <c r="L178" i="14"/>
  <c r="L179" i="14"/>
  <c r="L180" i="14"/>
  <c r="L181" i="14"/>
  <c r="L182" i="14"/>
  <c r="L183" i="14"/>
  <c r="L184" i="14"/>
  <c r="L185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211" i="14"/>
  <c r="L212" i="14"/>
  <c r="L213" i="14"/>
  <c r="L214" i="14"/>
  <c r="L215" i="14"/>
  <c r="L216" i="14"/>
  <c r="L217" i="14"/>
  <c r="L218" i="14"/>
  <c r="L219" i="14"/>
  <c r="L220" i="14"/>
  <c r="L221" i="14"/>
  <c r="L222" i="14"/>
  <c r="L223" i="14"/>
  <c r="L224" i="14"/>
  <c r="L225" i="14"/>
  <c r="L226" i="14"/>
  <c r="L227" i="14"/>
  <c r="L228" i="14"/>
  <c r="L229" i="14"/>
  <c r="L230" i="14"/>
  <c r="L231" i="14"/>
  <c r="L232" i="14"/>
  <c r="L233" i="14"/>
  <c r="L234" i="14"/>
  <c r="L235" i="14"/>
  <c r="L236" i="14"/>
  <c r="L237" i="14"/>
  <c r="L238" i="14"/>
  <c r="L239" i="14"/>
  <c r="L240" i="14"/>
  <c r="L241" i="14"/>
  <c r="L242" i="14"/>
  <c r="L243" i="14"/>
  <c r="L244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70" i="14"/>
  <c r="L271" i="14"/>
  <c r="L272" i="14"/>
  <c r="L273" i="14"/>
  <c r="L274" i="14"/>
  <c r="L275" i="14"/>
  <c r="L276" i="14"/>
  <c r="L277" i="14"/>
  <c r="L278" i="14"/>
  <c r="L279" i="14"/>
  <c r="L280" i="14"/>
  <c r="L281" i="14"/>
  <c r="L282" i="14"/>
  <c r="L283" i="14"/>
  <c r="L284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310" i="14"/>
  <c r="L311" i="14"/>
  <c r="L312" i="14"/>
  <c r="L313" i="14"/>
  <c r="L314" i="14"/>
  <c r="L315" i="14"/>
  <c r="L316" i="14"/>
  <c r="L317" i="14"/>
  <c r="L318" i="14"/>
  <c r="L319" i="14"/>
  <c r="L320" i="14"/>
  <c r="L321" i="14"/>
  <c r="L322" i="14"/>
  <c r="L3" i="14"/>
  <c r="L2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" i="14"/>
  <c r="K2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" i="14"/>
  <c r="I2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" i="14"/>
  <c r="H2" i="14"/>
  <c r="H329" i="14" l="1"/>
  <c r="E3" i="11"/>
  <c r="A3" i="11" l="1"/>
  <c r="D4" i="7" l="1"/>
  <c r="D5" i="7" l="1"/>
  <c r="E5" i="7"/>
  <c r="F5" i="7"/>
  <c r="G5" i="7"/>
  <c r="H5" i="7"/>
  <c r="D6" i="7"/>
  <c r="E6" i="7"/>
  <c r="F6" i="7"/>
  <c r="G6" i="7"/>
  <c r="H6" i="7"/>
  <c r="D7" i="7"/>
  <c r="E7" i="7"/>
  <c r="F7" i="7"/>
  <c r="G7" i="7"/>
  <c r="H7" i="7"/>
  <c r="D8" i="7"/>
  <c r="E8" i="7"/>
  <c r="F8" i="7"/>
  <c r="G8" i="7"/>
  <c r="H8" i="7"/>
  <c r="D9" i="7"/>
  <c r="E9" i="7"/>
  <c r="F9" i="7"/>
  <c r="G9" i="7"/>
  <c r="H9" i="7"/>
  <c r="D10" i="7"/>
  <c r="E10" i="7"/>
  <c r="F10" i="7"/>
  <c r="G10" i="7"/>
  <c r="H10" i="7"/>
  <c r="D11" i="7"/>
  <c r="E11" i="7"/>
  <c r="F11" i="7"/>
  <c r="G11" i="7"/>
  <c r="H11" i="7"/>
  <c r="D12" i="7"/>
  <c r="E12" i="7"/>
  <c r="F12" i="7"/>
  <c r="G12" i="7"/>
  <c r="H12" i="7"/>
  <c r="D13" i="7"/>
  <c r="E13" i="7"/>
  <c r="F13" i="7"/>
  <c r="G13" i="7"/>
  <c r="H13" i="7"/>
  <c r="D15" i="7"/>
  <c r="E15" i="7"/>
  <c r="F15" i="7"/>
  <c r="G15" i="7"/>
  <c r="H15" i="7"/>
  <c r="D16" i="7"/>
  <c r="E16" i="7"/>
  <c r="F16" i="7"/>
  <c r="G16" i="7"/>
  <c r="H16" i="7"/>
  <c r="D17" i="7"/>
  <c r="E17" i="7"/>
  <c r="F17" i="7"/>
  <c r="G17" i="7"/>
  <c r="H17" i="7"/>
  <c r="D18" i="7"/>
  <c r="E18" i="7"/>
  <c r="F18" i="7"/>
  <c r="G18" i="7"/>
  <c r="H18" i="7"/>
  <c r="D19" i="7"/>
  <c r="E19" i="7"/>
  <c r="F19" i="7"/>
  <c r="G19" i="7"/>
  <c r="H19" i="7"/>
  <c r="D20" i="7"/>
  <c r="E20" i="7"/>
  <c r="F20" i="7"/>
  <c r="G20" i="7"/>
  <c r="H20" i="7"/>
  <c r="D21" i="7"/>
  <c r="E21" i="7"/>
  <c r="F21" i="7"/>
  <c r="G21" i="7"/>
  <c r="H21" i="7"/>
  <c r="D22" i="7"/>
  <c r="E22" i="7"/>
  <c r="F22" i="7"/>
  <c r="G22" i="7"/>
  <c r="H22" i="7"/>
  <c r="D23" i="7"/>
  <c r="E23" i="7"/>
  <c r="F23" i="7"/>
  <c r="G23" i="7"/>
  <c r="H23" i="7"/>
  <c r="D24" i="7"/>
  <c r="E24" i="7"/>
  <c r="F24" i="7"/>
  <c r="G24" i="7"/>
  <c r="H24" i="7"/>
  <c r="H4" i="7"/>
  <c r="G4" i="7"/>
  <c r="F4" i="7"/>
  <c r="E4" i="7"/>
  <c r="AP801" i="11" l="1"/>
  <c r="AJ801" i="11"/>
  <c r="AD801" i="11"/>
  <c r="X801" i="11"/>
  <c r="R801" i="11"/>
  <c r="L801" i="11"/>
  <c r="F801" i="11"/>
  <c r="AP805" i="11"/>
  <c r="AP806" i="11"/>
  <c r="AP807" i="11"/>
  <c r="AP808" i="11"/>
  <c r="AP809" i="11"/>
  <c r="AP810" i="11"/>
  <c r="AP811" i="11"/>
  <c r="AP812" i="11"/>
  <c r="AP813" i="11"/>
  <c r="AP814" i="11"/>
  <c r="AP815" i="11"/>
  <c r="AP816" i="11"/>
  <c r="AP817" i="11"/>
  <c r="AP818" i="11"/>
  <c r="AP819" i="11"/>
  <c r="AP820" i="11"/>
  <c r="AP821" i="11"/>
  <c r="AP822" i="11"/>
  <c r="AP823" i="11"/>
  <c r="AP824" i="11"/>
  <c r="AP825" i="11"/>
  <c r="AP826" i="11"/>
  <c r="AP827" i="11"/>
  <c r="AP828" i="11"/>
  <c r="AP829" i="11"/>
  <c r="AP830" i="11"/>
  <c r="AP831" i="11"/>
  <c r="AP832" i="11"/>
  <c r="AP833" i="11"/>
  <c r="AP834" i="11"/>
  <c r="AP835" i="11"/>
  <c r="AP836" i="11"/>
  <c r="AP837" i="11"/>
  <c r="AP838" i="11"/>
  <c r="AP839" i="11"/>
  <c r="AP840" i="11"/>
  <c r="AP841" i="11"/>
  <c r="AP842" i="11"/>
  <c r="AP843" i="11"/>
  <c r="AP844" i="11"/>
  <c r="AP845" i="11"/>
  <c r="AP846" i="11"/>
  <c r="AP847" i="11"/>
  <c r="AP848" i="11"/>
  <c r="AP849" i="11"/>
  <c r="AP850" i="11"/>
  <c r="AP851" i="11"/>
  <c r="AP852" i="11"/>
  <c r="AP853" i="11"/>
  <c r="AP854" i="11"/>
  <c r="AP855" i="11"/>
  <c r="AP856" i="11"/>
  <c r="AP857" i="11"/>
  <c r="AP858" i="11"/>
  <c r="AP859" i="11"/>
  <c r="AP860" i="11"/>
  <c r="AP861" i="11"/>
  <c r="AP862" i="11"/>
  <c r="AP863" i="11"/>
  <c r="AP864" i="11"/>
  <c r="AP865" i="11"/>
  <c r="AP866" i="11"/>
  <c r="AP867" i="11"/>
  <c r="AP868" i="11"/>
  <c r="AP869" i="11"/>
  <c r="AP870" i="11"/>
  <c r="AP871" i="11"/>
  <c r="AP872" i="11"/>
  <c r="AP873" i="11"/>
  <c r="AP874" i="11"/>
  <c r="AP875" i="11"/>
  <c r="AP876" i="11"/>
  <c r="AP877" i="11"/>
  <c r="AP878" i="11"/>
  <c r="AP879" i="11"/>
  <c r="AP880" i="11"/>
  <c r="AP881" i="11"/>
  <c r="AP882" i="11"/>
  <c r="AP883" i="11"/>
  <c r="AP884" i="11"/>
  <c r="AP885" i="11"/>
  <c r="AP886" i="11"/>
  <c r="AP887" i="11"/>
  <c r="AP888" i="11"/>
  <c r="AP889" i="11"/>
  <c r="AP890" i="11"/>
  <c r="AP891" i="11"/>
  <c r="AP892" i="11"/>
  <c r="AP893" i="11"/>
  <c r="AP894" i="11"/>
  <c r="AP895" i="11"/>
  <c r="AP896" i="11"/>
  <c r="AP897" i="11"/>
  <c r="AP898" i="11"/>
  <c r="AP899" i="11"/>
  <c r="AP900" i="11"/>
  <c r="AP901" i="11"/>
  <c r="AP902" i="11"/>
  <c r="AP903" i="11"/>
  <c r="AP904" i="11"/>
  <c r="AP905" i="11"/>
  <c r="AP906" i="11"/>
  <c r="AP907" i="11"/>
  <c r="AP908" i="11"/>
  <c r="AP909" i="11"/>
  <c r="AP910" i="11"/>
  <c r="AP911" i="11"/>
  <c r="AP912" i="11"/>
  <c r="AP913" i="11"/>
  <c r="AP914" i="11"/>
  <c r="AP915" i="11"/>
  <c r="AP916" i="11"/>
  <c r="AP917" i="11"/>
  <c r="AP918" i="11"/>
  <c r="AP919" i="11"/>
  <c r="AP920" i="11"/>
  <c r="AP921" i="11"/>
  <c r="AP922" i="11"/>
  <c r="AP923" i="11"/>
  <c r="AP924" i="11"/>
  <c r="AP925" i="11"/>
  <c r="AP926" i="11"/>
  <c r="AP927" i="11"/>
  <c r="AP928" i="11"/>
  <c r="AP929" i="11"/>
  <c r="AP930" i="11"/>
  <c r="AP931" i="11"/>
  <c r="AP932" i="11"/>
  <c r="AP933" i="11"/>
  <c r="AP934" i="11"/>
  <c r="AP935" i="11"/>
  <c r="AP936" i="11"/>
  <c r="AP937" i="11"/>
  <c r="AP938" i="11"/>
  <c r="AP939" i="11"/>
  <c r="AP940" i="11"/>
  <c r="AP941" i="11"/>
  <c r="AP942" i="11"/>
  <c r="AP943" i="11"/>
  <c r="AP944" i="11"/>
  <c r="AP945" i="11"/>
  <c r="AP946" i="11"/>
  <c r="AP947" i="11"/>
  <c r="AP948" i="11"/>
  <c r="AP949" i="11"/>
  <c r="AP950" i="11"/>
  <c r="AP951" i="11"/>
  <c r="AP952" i="11"/>
  <c r="AP953" i="11"/>
  <c r="AP954" i="11"/>
  <c r="AP955" i="11"/>
  <c r="AP956" i="11"/>
  <c r="AP957" i="11"/>
  <c r="AP958" i="11"/>
  <c r="AP959" i="11"/>
  <c r="AP960" i="11"/>
  <c r="AP961" i="11"/>
  <c r="AP962" i="11"/>
  <c r="AP963" i="11"/>
  <c r="AP964" i="11"/>
  <c r="AP965" i="11"/>
  <c r="AP966" i="11"/>
  <c r="AP967" i="11"/>
  <c r="AP968" i="11"/>
  <c r="AP969" i="11"/>
  <c r="AP970" i="11"/>
  <c r="AP971" i="11"/>
  <c r="AP972" i="11"/>
  <c r="AP973" i="11"/>
  <c r="AP974" i="11"/>
  <c r="AP975" i="11"/>
  <c r="AP976" i="11"/>
  <c r="AP977" i="11"/>
  <c r="AP978" i="11"/>
  <c r="AP979" i="11"/>
  <c r="AP980" i="11"/>
  <c r="AP981" i="11"/>
  <c r="AP982" i="11"/>
  <c r="AP983" i="11"/>
  <c r="AP984" i="11"/>
  <c r="AP985" i="11"/>
  <c r="AP986" i="11"/>
  <c r="AP987" i="11"/>
  <c r="AP988" i="11"/>
  <c r="AP989" i="11"/>
  <c r="AP990" i="11"/>
  <c r="AP991" i="11"/>
  <c r="AP992" i="11"/>
  <c r="AP993" i="11"/>
  <c r="AP994" i="11"/>
  <c r="AP995" i="11"/>
  <c r="AP996" i="11"/>
  <c r="AP997" i="11"/>
  <c r="AP998" i="11"/>
  <c r="AP999" i="11"/>
  <c r="AP1000" i="11"/>
  <c r="AP1001" i="11"/>
  <c r="AP1002" i="11"/>
  <c r="AP1003" i="11"/>
  <c r="AP1004" i="11"/>
  <c r="AP1005" i="11"/>
  <c r="AP1006" i="11"/>
  <c r="AP1007" i="11"/>
  <c r="AP1008" i="11"/>
  <c r="AP1009" i="11"/>
  <c r="AP1010" i="11"/>
  <c r="AP1011" i="11"/>
  <c r="AP1012" i="11"/>
  <c r="AP1013" i="11"/>
  <c r="AP1014" i="11"/>
  <c r="AP1015" i="11"/>
  <c r="AP1016" i="11"/>
  <c r="AP1017" i="11"/>
  <c r="AP1018" i="11"/>
  <c r="AP1019" i="11"/>
  <c r="AP1020" i="11"/>
  <c r="AP1021" i="11"/>
  <c r="AP1022" i="11"/>
  <c r="AP1023" i="11"/>
  <c r="AP1024" i="11"/>
  <c r="AP1025" i="11"/>
  <c r="AP1026" i="11"/>
  <c r="AP1027" i="11"/>
  <c r="AP1028" i="11"/>
  <c r="AP1029" i="11"/>
  <c r="AP1030" i="11"/>
  <c r="AP1031" i="11"/>
  <c r="AP1032" i="11"/>
  <c r="AP1033" i="11"/>
  <c r="AP1034" i="11"/>
  <c r="AP1035" i="11"/>
  <c r="AP1036" i="11"/>
  <c r="AP1037" i="11"/>
  <c r="AP1038" i="11"/>
  <c r="AP1039" i="11"/>
  <c r="AP1040" i="11"/>
  <c r="AP1041" i="11"/>
  <c r="AP1042" i="11"/>
  <c r="AP1043" i="11"/>
  <c r="AP1044" i="11"/>
  <c r="AP1045" i="11"/>
  <c r="AP1046" i="11"/>
  <c r="AP1047" i="11"/>
  <c r="AP1048" i="11"/>
  <c r="AP1049" i="11"/>
  <c r="AP1050" i="11"/>
  <c r="AP1051" i="11"/>
  <c r="AP1052" i="11"/>
  <c r="AP1053" i="11"/>
  <c r="AP1054" i="11"/>
  <c r="AP1055" i="11"/>
  <c r="AP1056" i="11"/>
  <c r="AP1057" i="11"/>
  <c r="AP1058" i="11"/>
  <c r="AP1059" i="11"/>
  <c r="AP1060" i="11"/>
  <c r="AP1061" i="11"/>
  <c r="AP1062" i="11"/>
  <c r="AP1063" i="11"/>
  <c r="AP1064" i="11"/>
  <c r="AP1065" i="11"/>
  <c r="AP1066" i="11"/>
  <c r="AP1067" i="11"/>
  <c r="AP1068" i="11"/>
  <c r="AP1069" i="11"/>
  <c r="AP1070" i="11"/>
  <c r="AP1071" i="11"/>
  <c r="AP1072" i="11"/>
  <c r="AP1073" i="11"/>
  <c r="AP1074" i="11"/>
  <c r="AP1075" i="11"/>
  <c r="AP1076" i="11"/>
  <c r="AP1077" i="11"/>
  <c r="AP1078" i="11"/>
  <c r="AP1079" i="11"/>
  <c r="AP1080" i="11"/>
  <c r="AP1081" i="11"/>
  <c r="AP1082" i="11"/>
  <c r="AP1083" i="11"/>
  <c r="AP1084" i="11"/>
  <c r="AP1085" i="11"/>
  <c r="AP1086" i="11"/>
  <c r="AP1087" i="11"/>
  <c r="AP1088" i="11"/>
  <c r="AP1089" i="11"/>
  <c r="AP1090" i="11"/>
  <c r="AP1091" i="11"/>
  <c r="AP1092" i="11"/>
  <c r="AP1093" i="11"/>
  <c r="AP1094" i="11"/>
  <c r="AP1095" i="11"/>
  <c r="AP1096" i="11"/>
  <c r="AP1097" i="11"/>
  <c r="AP1098" i="11"/>
  <c r="AP1099" i="11"/>
  <c r="AP1100" i="11"/>
  <c r="AP1101" i="11"/>
  <c r="AP1102" i="11"/>
  <c r="AP1103" i="11"/>
  <c r="AP1104" i="11"/>
  <c r="AP1105" i="11"/>
  <c r="AP1106" i="11"/>
  <c r="AP1107" i="11"/>
  <c r="AP1108" i="11"/>
  <c r="AP1109" i="11"/>
  <c r="AP1110" i="11"/>
  <c r="AP1111" i="11"/>
  <c r="AP1112" i="11"/>
  <c r="AP1113" i="11"/>
  <c r="AP1114" i="11"/>
  <c r="AP1115" i="11"/>
  <c r="AP1116" i="11"/>
  <c r="AP1117" i="11"/>
  <c r="AP1118" i="11"/>
  <c r="AP1119" i="11"/>
  <c r="AP1120" i="11"/>
  <c r="AP1121" i="11"/>
  <c r="AP1122" i="11"/>
  <c r="AP1123" i="11"/>
  <c r="AP1124" i="11"/>
  <c r="AP1125" i="11"/>
  <c r="AP1126" i="11"/>
  <c r="AP1127" i="11"/>
  <c r="AP1128" i="11"/>
  <c r="AP1129" i="11"/>
  <c r="AP1130" i="11"/>
  <c r="AP1131" i="11"/>
  <c r="AP1132" i="11"/>
  <c r="AP1133" i="11"/>
  <c r="AP1134" i="11"/>
  <c r="AP1135" i="11"/>
  <c r="AP1136" i="11"/>
  <c r="AP1137" i="11"/>
  <c r="AP1138" i="11"/>
  <c r="AP1139" i="11"/>
  <c r="AP1140" i="11"/>
  <c r="AP1141" i="11"/>
  <c r="AP1142" i="11"/>
  <c r="AP1143" i="11"/>
  <c r="AP1144" i="11"/>
  <c r="AP1145" i="11"/>
  <c r="AP1146" i="11"/>
  <c r="AP1147" i="11"/>
  <c r="AP1148" i="11"/>
  <c r="AP1149" i="11"/>
  <c r="AP1150" i="11"/>
  <c r="AP1151" i="11"/>
  <c r="AP1152" i="11"/>
  <c r="AP1153" i="11"/>
  <c r="AP1154" i="11"/>
  <c r="AP1155" i="11"/>
  <c r="AP1156" i="11"/>
  <c r="AP1157" i="11"/>
  <c r="AP1158" i="11"/>
  <c r="AP1159" i="11"/>
  <c r="AP1160" i="11"/>
  <c r="AP1161" i="11"/>
  <c r="AP1162" i="11"/>
  <c r="AP1163" i="11"/>
  <c r="AP1164" i="11"/>
  <c r="AP1165" i="11"/>
  <c r="AP1166" i="11"/>
  <c r="AP1167" i="11"/>
  <c r="AP1168" i="11"/>
  <c r="AP1169" i="11"/>
  <c r="AP1170" i="11"/>
  <c r="AP1171" i="11"/>
  <c r="AP1172" i="11"/>
  <c r="AP1173" i="11"/>
  <c r="AP1174" i="11"/>
  <c r="AP1175" i="11"/>
  <c r="AP1176" i="11"/>
  <c r="AP1177" i="11"/>
  <c r="AP1178" i="11"/>
  <c r="AP1179" i="11"/>
  <c r="AP1180" i="11"/>
  <c r="AP1181" i="11"/>
  <c r="AP1182" i="11"/>
  <c r="AP1183" i="11"/>
  <c r="AP1184" i="11"/>
  <c r="AP1185" i="11"/>
  <c r="AP1186" i="11"/>
  <c r="AP1187" i="11"/>
  <c r="AP1188" i="11"/>
  <c r="AP1189" i="11"/>
  <c r="AP1190" i="11"/>
  <c r="AP1191" i="11"/>
  <c r="AP1192" i="11"/>
  <c r="AP1193" i="11"/>
  <c r="AP1194" i="11"/>
  <c r="AP1195" i="11"/>
  <c r="AP1196" i="11"/>
  <c r="AP1197" i="11"/>
  <c r="AP1198" i="11"/>
  <c r="AP1199" i="11"/>
  <c r="AP1200" i="11"/>
  <c r="AP1201" i="11"/>
  <c r="AP804" i="11"/>
  <c r="CD405" i="10"/>
  <c r="CD406" i="10"/>
  <c r="CD407" i="10"/>
  <c r="CD408" i="10"/>
  <c r="CD409" i="10"/>
  <c r="CD410" i="10"/>
  <c r="CD411" i="10"/>
  <c r="CD412" i="10"/>
  <c r="CD413" i="10"/>
  <c r="CD414" i="10"/>
  <c r="CD415" i="10"/>
  <c r="CD416" i="10"/>
  <c r="CD417" i="10"/>
  <c r="CD418" i="10"/>
  <c r="CD419" i="10"/>
  <c r="CD420" i="10"/>
  <c r="CD421" i="10"/>
  <c r="CD422" i="10"/>
  <c r="CD423" i="10"/>
  <c r="CD424" i="10"/>
  <c r="CD425" i="10"/>
  <c r="CD426" i="10"/>
  <c r="CD427" i="10"/>
  <c r="CD428" i="10"/>
  <c r="CD429" i="10"/>
  <c r="CD430" i="10"/>
  <c r="CD431" i="10"/>
  <c r="CD432" i="10"/>
  <c r="CD433" i="10"/>
  <c r="CD434" i="10"/>
  <c r="CD435" i="10"/>
  <c r="CD436" i="10"/>
  <c r="CD437" i="10"/>
  <c r="CD438" i="10"/>
  <c r="CD439" i="10"/>
  <c r="CD440" i="10"/>
  <c r="CD441" i="10"/>
  <c r="CD442" i="10"/>
  <c r="CD443" i="10"/>
  <c r="CD444" i="10"/>
  <c r="CD445" i="10"/>
  <c r="CD446" i="10"/>
  <c r="CD447" i="10"/>
  <c r="CD448" i="10"/>
  <c r="CD449" i="10"/>
  <c r="CD450" i="10"/>
  <c r="CD451" i="10"/>
  <c r="CD452" i="10"/>
  <c r="CD453" i="10"/>
  <c r="CD454" i="10"/>
  <c r="CD455" i="10"/>
  <c r="CD456" i="10"/>
  <c r="CD457" i="10"/>
  <c r="CD458" i="10"/>
  <c r="CD459" i="10"/>
  <c r="CD460" i="10"/>
  <c r="CD461" i="10"/>
  <c r="CD462" i="10"/>
  <c r="CD463" i="10"/>
  <c r="CD464" i="10"/>
  <c r="CD465" i="10"/>
  <c r="CD466" i="10"/>
  <c r="CD467" i="10"/>
  <c r="CD468" i="10"/>
  <c r="CD469" i="10"/>
  <c r="CD470" i="10"/>
  <c r="CD471" i="10"/>
  <c r="CD472" i="10"/>
  <c r="CD473" i="10"/>
  <c r="CD474" i="10"/>
  <c r="CD475" i="10"/>
  <c r="CD476" i="10"/>
  <c r="CD477" i="10"/>
  <c r="CD478" i="10"/>
  <c r="CD479" i="10"/>
  <c r="CD480" i="10"/>
  <c r="CD481" i="10"/>
  <c r="CD482" i="10"/>
  <c r="CD483" i="10"/>
  <c r="CD484" i="10"/>
  <c r="CD485" i="10"/>
  <c r="CD486" i="10"/>
  <c r="CD487" i="10"/>
  <c r="CD488" i="10"/>
  <c r="CD489" i="10"/>
  <c r="CD490" i="10"/>
  <c r="CD491" i="10"/>
  <c r="CD492" i="10"/>
  <c r="CD493" i="10"/>
  <c r="CD494" i="10"/>
  <c r="CD495" i="10"/>
  <c r="CD496" i="10"/>
  <c r="CD497" i="10"/>
  <c r="CD498" i="10"/>
  <c r="CD499" i="10"/>
  <c r="CD500" i="10"/>
  <c r="CD501" i="10"/>
  <c r="CD502" i="10"/>
  <c r="CD503" i="10"/>
  <c r="CD504" i="10"/>
  <c r="CD505" i="10"/>
  <c r="CD506" i="10"/>
  <c r="CD507" i="10"/>
  <c r="CD508" i="10"/>
  <c r="CD509" i="10"/>
  <c r="CD510" i="10"/>
  <c r="CD511" i="10"/>
  <c r="CD512" i="10"/>
  <c r="CD513" i="10"/>
  <c r="CD514" i="10"/>
  <c r="CD515" i="10"/>
  <c r="CD516" i="10"/>
  <c r="CD517" i="10"/>
  <c r="CD518" i="10"/>
  <c r="CD519" i="10"/>
  <c r="CD520" i="10"/>
  <c r="CD521" i="10"/>
  <c r="CD522" i="10"/>
  <c r="CD523" i="10"/>
  <c r="CD524" i="10"/>
  <c r="CD525" i="10"/>
  <c r="CD526" i="10"/>
  <c r="CD527" i="10"/>
  <c r="CD528" i="10"/>
  <c r="CD529" i="10"/>
  <c r="CD530" i="10"/>
  <c r="CD531" i="10"/>
  <c r="CD532" i="10"/>
  <c r="CD533" i="10"/>
  <c r="CD534" i="10"/>
  <c r="CD535" i="10"/>
  <c r="CD536" i="10"/>
  <c r="CD537" i="10"/>
  <c r="CD538" i="10"/>
  <c r="CD539" i="10"/>
  <c r="CD540" i="10"/>
  <c r="CD541" i="10"/>
  <c r="CD542" i="10"/>
  <c r="CD543" i="10"/>
  <c r="CD544" i="10"/>
  <c r="CD545" i="10"/>
  <c r="CD546" i="10"/>
  <c r="CD547" i="10"/>
  <c r="CD548" i="10"/>
  <c r="CD549" i="10"/>
  <c r="CD550" i="10"/>
  <c r="CD551" i="10"/>
  <c r="CD552" i="10"/>
  <c r="CD553" i="10"/>
  <c r="CD554" i="10"/>
  <c r="CD555" i="10"/>
  <c r="CD556" i="10"/>
  <c r="CD557" i="10"/>
  <c r="CD558" i="10"/>
  <c r="CD559" i="10"/>
  <c r="CD560" i="10"/>
  <c r="CD561" i="10"/>
  <c r="CD562" i="10"/>
  <c r="CD563" i="10"/>
  <c r="CD564" i="10"/>
  <c r="CD565" i="10"/>
  <c r="CD566" i="10"/>
  <c r="CD567" i="10"/>
  <c r="CD568" i="10"/>
  <c r="CD569" i="10"/>
  <c r="CD570" i="10"/>
  <c r="CD571" i="10"/>
  <c r="CD572" i="10"/>
  <c r="CD573" i="10"/>
  <c r="CD574" i="10"/>
  <c r="CD575" i="10"/>
  <c r="CD576" i="10"/>
  <c r="CD577" i="10"/>
  <c r="CD578" i="10"/>
  <c r="CD579" i="10"/>
  <c r="CD580" i="10"/>
  <c r="CD581" i="10"/>
  <c r="CD582" i="10"/>
  <c r="CD583" i="10"/>
  <c r="CD584" i="10"/>
  <c r="CD585" i="10"/>
  <c r="CD586" i="10"/>
  <c r="CD587" i="10"/>
  <c r="CD588" i="10"/>
  <c r="CD589" i="10"/>
  <c r="CD590" i="10"/>
  <c r="CD591" i="10"/>
  <c r="CD592" i="10"/>
  <c r="CD593" i="10"/>
  <c r="CD594" i="10"/>
  <c r="CD595" i="10"/>
  <c r="CD596" i="10"/>
  <c r="CD597" i="10"/>
  <c r="CD598" i="10"/>
  <c r="CD599" i="10"/>
  <c r="CD600" i="10"/>
  <c r="CD601" i="10"/>
  <c r="CD602" i="10"/>
  <c r="CD603" i="10"/>
  <c r="CD604" i="10"/>
  <c r="CD605" i="10"/>
  <c r="CD606" i="10"/>
  <c r="CD607" i="10"/>
  <c r="CD608" i="10"/>
  <c r="CD609" i="10"/>
  <c r="CD610" i="10"/>
  <c r="CD611" i="10"/>
  <c r="CD612" i="10"/>
  <c r="CD613" i="10"/>
  <c r="CD614" i="10"/>
  <c r="CD615" i="10"/>
  <c r="CD616" i="10"/>
  <c r="CD617" i="10"/>
  <c r="CD618" i="10"/>
  <c r="CD619" i="10"/>
  <c r="CD620" i="10"/>
  <c r="CD621" i="10"/>
  <c r="CD622" i="10"/>
  <c r="CD623" i="10"/>
  <c r="CD624" i="10"/>
  <c r="CD625" i="10"/>
  <c r="CD626" i="10"/>
  <c r="CD627" i="10"/>
  <c r="CD628" i="10"/>
  <c r="CD629" i="10"/>
  <c r="CD630" i="10"/>
  <c r="CD631" i="10"/>
  <c r="CD632" i="10"/>
  <c r="CD633" i="10"/>
  <c r="CD634" i="10"/>
  <c r="CD635" i="10"/>
  <c r="CD636" i="10"/>
  <c r="CD637" i="10"/>
  <c r="CD638" i="10"/>
  <c r="CD639" i="10"/>
  <c r="CD640" i="10"/>
  <c r="CD641" i="10"/>
  <c r="CD642" i="10"/>
  <c r="CD643" i="10"/>
  <c r="CD644" i="10"/>
  <c r="CD645" i="10"/>
  <c r="CD646" i="10"/>
  <c r="CD647" i="10"/>
  <c r="CD648" i="10"/>
  <c r="CD649" i="10"/>
  <c r="CD650" i="10"/>
  <c r="CD651" i="10"/>
  <c r="CD652" i="10"/>
  <c r="CD653" i="10"/>
  <c r="CD654" i="10"/>
  <c r="CD655" i="10"/>
  <c r="CD656" i="10"/>
  <c r="CD657" i="10"/>
  <c r="CD658" i="10"/>
  <c r="CD659" i="10"/>
  <c r="CD660" i="10"/>
  <c r="CD661" i="10"/>
  <c r="CD662" i="10"/>
  <c r="CD663" i="10"/>
  <c r="CD664" i="10"/>
  <c r="CD665" i="10"/>
  <c r="CD666" i="10"/>
  <c r="CD667" i="10"/>
  <c r="CD668" i="10"/>
  <c r="CD669" i="10"/>
  <c r="CD670" i="10"/>
  <c r="CD671" i="10"/>
  <c r="CD672" i="10"/>
  <c r="CD673" i="10"/>
  <c r="CD674" i="10"/>
  <c r="CD675" i="10"/>
  <c r="CD676" i="10"/>
  <c r="CD677" i="10"/>
  <c r="CD678" i="10"/>
  <c r="CD679" i="10"/>
  <c r="CD680" i="10"/>
  <c r="CD681" i="10"/>
  <c r="CD682" i="10"/>
  <c r="CD683" i="10"/>
  <c r="CD684" i="10"/>
  <c r="CD685" i="10"/>
  <c r="CD686" i="10"/>
  <c r="CD687" i="10"/>
  <c r="CD688" i="10"/>
  <c r="CD689" i="10"/>
  <c r="CD690" i="10"/>
  <c r="CD691" i="10"/>
  <c r="CD692" i="10"/>
  <c r="CD693" i="10"/>
  <c r="CD694" i="10"/>
  <c r="CD695" i="10"/>
  <c r="CD696" i="10"/>
  <c r="CD697" i="10"/>
  <c r="CD698" i="10"/>
  <c r="CD699" i="10"/>
  <c r="CD700" i="10"/>
  <c r="CD701" i="10"/>
  <c r="CD702" i="10"/>
  <c r="CD703" i="10"/>
  <c r="CD704" i="10"/>
  <c r="CD705" i="10"/>
  <c r="CD706" i="10"/>
  <c r="CD707" i="10"/>
  <c r="CD708" i="10"/>
  <c r="CD709" i="10"/>
  <c r="CD710" i="10"/>
  <c r="CD711" i="10"/>
  <c r="CD712" i="10"/>
  <c r="CD713" i="10"/>
  <c r="CD714" i="10"/>
  <c r="CD715" i="10"/>
  <c r="CD716" i="10"/>
  <c r="CD717" i="10"/>
  <c r="CD718" i="10"/>
  <c r="CD719" i="10"/>
  <c r="CD720" i="10"/>
  <c r="CD721" i="10"/>
  <c r="CD722" i="10"/>
  <c r="CD723" i="10"/>
  <c r="CD724" i="10"/>
  <c r="CD725" i="10"/>
  <c r="CD726" i="10"/>
  <c r="CD727" i="10"/>
  <c r="CD728" i="10"/>
  <c r="CD729" i="10"/>
  <c r="CD730" i="10"/>
  <c r="CD731" i="10"/>
  <c r="CD732" i="10"/>
  <c r="CD733" i="10"/>
  <c r="CD734" i="10"/>
  <c r="CD735" i="10"/>
  <c r="CD736" i="10"/>
  <c r="CD737" i="10"/>
  <c r="CD738" i="10"/>
  <c r="CD739" i="10"/>
  <c r="CD740" i="10"/>
  <c r="CD741" i="10"/>
  <c r="CD742" i="10"/>
  <c r="CD743" i="10"/>
  <c r="CD744" i="10"/>
  <c r="CD745" i="10"/>
  <c r="CD746" i="10"/>
  <c r="CD747" i="10"/>
  <c r="CD748" i="10"/>
  <c r="CD749" i="10"/>
  <c r="CD750" i="10"/>
  <c r="CD751" i="10"/>
  <c r="CD752" i="10"/>
  <c r="CD753" i="10"/>
  <c r="CD754" i="10"/>
  <c r="CD755" i="10"/>
  <c r="CD756" i="10"/>
  <c r="CD757" i="10"/>
  <c r="CD758" i="10"/>
  <c r="CD759" i="10"/>
  <c r="CD760" i="10"/>
  <c r="CD761" i="10"/>
  <c r="CD762" i="10"/>
  <c r="CD763" i="10"/>
  <c r="CD764" i="10"/>
  <c r="CD765" i="10"/>
  <c r="CD766" i="10"/>
  <c r="CD767" i="10"/>
  <c r="CD768" i="10"/>
  <c r="CD769" i="10"/>
  <c r="CD770" i="10"/>
  <c r="CD771" i="10"/>
  <c r="CD772" i="10"/>
  <c r="CD773" i="10"/>
  <c r="CD774" i="10"/>
  <c r="CD775" i="10"/>
  <c r="CD776" i="10"/>
  <c r="CD777" i="10"/>
  <c r="CD778" i="10"/>
  <c r="CD779" i="10"/>
  <c r="CD780" i="10"/>
  <c r="CD781" i="10"/>
  <c r="CD782" i="10"/>
  <c r="CD783" i="10"/>
  <c r="CD784" i="10"/>
  <c r="CD785" i="10"/>
  <c r="CD786" i="10"/>
  <c r="CD787" i="10"/>
  <c r="CD788" i="10"/>
  <c r="CD789" i="10"/>
  <c r="CD790" i="10"/>
  <c r="CD791" i="10"/>
  <c r="CD792" i="10"/>
  <c r="CD793" i="10"/>
  <c r="CD794" i="10"/>
  <c r="CD795" i="10"/>
  <c r="CD796" i="10"/>
  <c r="CD797" i="10"/>
  <c r="CD798" i="10"/>
  <c r="CD799" i="10"/>
  <c r="CD800" i="10"/>
  <c r="CD404" i="10"/>
  <c r="BU405" i="10"/>
  <c r="BV405" i="10"/>
  <c r="BW405" i="10"/>
  <c r="BX405" i="10"/>
  <c r="BY405" i="10"/>
  <c r="BZ405" i="10"/>
  <c r="CA405" i="10"/>
  <c r="CB405" i="10"/>
  <c r="CC405" i="10"/>
  <c r="CE405" i="10"/>
  <c r="CF405" i="10"/>
  <c r="BU406" i="10"/>
  <c r="BV406" i="10"/>
  <c r="BW406" i="10"/>
  <c r="BX406" i="10"/>
  <c r="BY406" i="10"/>
  <c r="BZ406" i="10"/>
  <c r="CA406" i="10"/>
  <c r="CB406" i="10"/>
  <c r="CC406" i="10"/>
  <c r="CE406" i="10"/>
  <c r="CF406" i="10"/>
  <c r="BU407" i="10"/>
  <c r="BV407" i="10"/>
  <c r="BW407" i="10"/>
  <c r="BX407" i="10"/>
  <c r="BY407" i="10"/>
  <c r="BZ407" i="10"/>
  <c r="CA407" i="10"/>
  <c r="CB407" i="10"/>
  <c r="CC407" i="10"/>
  <c r="CE407" i="10"/>
  <c r="CF407" i="10"/>
  <c r="BU408" i="10"/>
  <c r="BV408" i="10"/>
  <c r="BW408" i="10"/>
  <c r="BX408" i="10"/>
  <c r="BY408" i="10"/>
  <c r="BZ408" i="10"/>
  <c r="CA408" i="10"/>
  <c r="CB408" i="10"/>
  <c r="CC408" i="10"/>
  <c r="CE408" i="10"/>
  <c r="CF408" i="10"/>
  <c r="BU409" i="10"/>
  <c r="BV409" i="10"/>
  <c r="BW409" i="10"/>
  <c r="BX409" i="10"/>
  <c r="BY409" i="10"/>
  <c r="BZ409" i="10"/>
  <c r="CA409" i="10"/>
  <c r="CB409" i="10"/>
  <c r="CC409" i="10"/>
  <c r="CE409" i="10"/>
  <c r="CF409" i="10"/>
  <c r="BU410" i="10"/>
  <c r="BV410" i="10"/>
  <c r="BW410" i="10"/>
  <c r="BX410" i="10"/>
  <c r="BY410" i="10"/>
  <c r="BZ410" i="10"/>
  <c r="CA410" i="10"/>
  <c r="CB410" i="10"/>
  <c r="CC410" i="10"/>
  <c r="CE410" i="10"/>
  <c r="CF410" i="10"/>
  <c r="BU411" i="10"/>
  <c r="BV411" i="10"/>
  <c r="BW411" i="10"/>
  <c r="BX411" i="10"/>
  <c r="BY411" i="10"/>
  <c r="BZ411" i="10"/>
  <c r="CA411" i="10"/>
  <c r="CB411" i="10"/>
  <c r="CC411" i="10"/>
  <c r="CE411" i="10"/>
  <c r="CF411" i="10"/>
  <c r="BU412" i="10"/>
  <c r="BV412" i="10"/>
  <c r="BW412" i="10"/>
  <c r="BX412" i="10"/>
  <c r="BY412" i="10"/>
  <c r="BZ412" i="10"/>
  <c r="CA412" i="10"/>
  <c r="CB412" i="10"/>
  <c r="CC412" i="10"/>
  <c r="CE412" i="10"/>
  <c r="CF412" i="10"/>
  <c r="BU413" i="10"/>
  <c r="BV413" i="10"/>
  <c r="BW413" i="10"/>
  <c r="BX413" i="10"/>
  <c r="BY413" i="10"/>
  <c r="BZ413" i="10"/>
  <c r="CA413" i="10"/>
  <c r="CB413" i="10"/>
  <c r="CC413" i="10"/>
  <c r="CE413" i="10"/>
  <c r="CF413" i="10"/>
  <c r="BU414" i="10"/>
  <c r="BV414" i="10"/>
  <c r="BW414" i="10"/>
  <c r="BX414" i="10"/>
  <c r="BY414" i="10"/>
  <c r="BZ414" i="10"/>
  <c r="CA414" i="10"/>
  <c r="CB414" i="10"/>
  <c r="CC414" i="10"/>
  <c r="CE414" i="10"/>
  <c r="CF414" i="10"/>
  <c r="BU415" i="10"/>
  <c r="BV415" i="10"/>
  <c r="BW415" i="10"/>
  <c r="BX415" i="10"/>
  <c r="BY415" i="10"/>
  <c r="BZ415" i="10"/>
  <c r="CA415" i="10"/>
  <c r="CB415" i="10"/>
  <c r="CC415" i="10"/>
  <c r="CE415" i="10"/>
  <c r="CF415" i="10"/>
  <c r="BU416" i="10"/>
  <c r="BV416" i="10"/>
  <c r="BW416" i="10"/>
  <c r="BX416" i="10"/>
  <c r="BY416" i="10"/>
  <c r="BZ416" i="10"/>
  <c r="CA416" i="10"/>
  <c r="CB416" i="10"/>
  <c r="CC416" i="10"/>
  <c r="CE416" i="10"/>
  <c r="CF416" i="10"/>
  <c r="BU417" i="10"/>
  <c r="BV417" i="10"/>
  <c r="BW417" i="10"/>
  <c r="BX417" i="10"/>
  <c r="BY417" i="10"/>
  <c r="BZ417" i="10"/>
  <c r="CA417" i="10"/>
  <c r="CB417" i="10"/>
  <c r="CC417" i="10"/>
  <c r="CE417" i="10"/>
  <c r="CF417" i="10"/>
  <c r="BU418" i="10"/>
  <c r="BV418" i="10"/>
  <c r="BW418" i="10"/>
  <c r="BX418" i="10"/>
  <c r="BY418" i="10"/>
  <c r="BZ418" i="10"/>
  <c r="CA418" i="10"/>
  <c r="CB418" i="10"/>
  <c r="CC418" i="10"/>
  <c r="CE418" i="10"/>
  <c r="CF418" i="10"/>
  <c r="BU419" i="10"/>
  <c r="BV419" i="10"/>
  <c r="BW419" i="10"/>
  <c r="BX419" i="10"/>
  <c r="BY419" i="10"/>
  <c r="BZ419" i="10"/>
  <c r="CA419" i="10"/>
  <c r="CB419" i="10"/>
  <c r="CC419" i="10"/>
  <c r="CE419" i="10"/>
  <c r="CF419" i="10"/>
  <c r="BU420" i="10"/>
  <c r="BV420" i="10"/>
  <c r="BW420" i="10"/>
  <c r="BX420" i="10"/>
  <c r="BY420" i="10"/>
  <c r="BZ420" i="10"/>
  <c r="CA420" i="10"/>
  <c r="CB420" i="10"/>
  <c r="CC420" i="10"/>
  <c r="CE420" i="10"/>
  <c r="CF420" i="10"/>
  <c r="BU421" i="10"/>
  <c r="BV421" i="10"/>
  <c r="BW421" i="10"/>
  <c r="BX421" i="10"/>
  <c r="BY421" i="10"/>
  <c r="BZ421" i="10"/>
  <c r="CA421" i="10"/>
  <c r="CB421" i="10"/>
  <c r="CC421" i="10"/>
  <c r="CE421" i="10"/>
  <c r="CF421" i="10"/>
  <c r="BU422" i="10"/>
  <c r="BV422" i="10"/>
  <c r="BW422" i="10"/>
  <c r="BX422" i="10"/>
  <c r="BY422" i="10"/>
  <c r="BZ422" i="10"/>
  <c r="CA422" i="10"/>
  <c r="CB422" i="10"/>
  <c r="CC422" i="10"/>
  <c r="CE422" i="10"/>
  <c r="CF422" i="10"/>
  <c r="BU423" i="10"/>
  <c r="BV423" i="10"/>
  <c r="BW423" i="10"/>
  <c r="BX423" i="10"/>
  <c r="BY423" i="10"/>
  <c r="BZ423" i="10"/>
  <c r="CA423" i="10"/>
  <c r="CB423" i="10"/>
  <c r="CC423" i="10"/>
  <c r="CE423" i="10"/>
  <c r="CF423" i="10"/>
  <c r="BU424" i="10"/>
  <c r="BV424" i="10"/>
  <c r="BW424" i="10"/>
  <c r="BX424" i="10"/>
  <c r="BY424" i="10"/>
  <c r="BZ424" i="10"/>
  <c r="CA424" i="10"/>
  <c r="CB424" i="10"/>
  <c r="CC424" i="10"/>
  <c r="CE424" i="10"/>
  <c r="CF424" i="10"/>
  <c r="BU425" i="10"/>
  <c r="BV425" i="10"/>
  <c r="BW425" i="10"/>
  <c r="BX425" i="10"/>
  <c r="BY425" i="10"/>
  <c r="BZ425" i="10"/>
  <c r="CA425" i="10"/>
  <c r="CB425" i="10"/>
  <c r="CC425" i="10"/>
  <c r="CE425" i="10"/>
  <c r="CF425" i="10"/>
  <c r="BU426" i="10"/>
  <c r="BV426" i="10"/>
  <c r="BW426" i="10"/>
  <c r="BX426" i="10"/>
  <c r="BY426" i="10"/>
  <c r="BZ426" i="10"/>
  <c r="CA426" i="10"/>
  <c r="CB426" i="10"/>
  <c r="CC426" i="10"/>
  <c r="CE426" i="10"/>
  <c r="CF426" i="10"/>
  <c r="BU427" i="10"/>
  <c r="BV427" i="10"/>
  <c r="BW427" i="10"/>
  <c r="BX427" i="10"/>
  <c r="BY427" i="10"/>
  <c r="BZ427" i="10"/>
  <c r="CA427" i="10"/>
  <c r="CB427" i="10"/>
  <c r="CC427" i="10"/>
  <c r="CE427" i="10"/>
  <c r="CF427" i="10"/>
  <c r="BU428" i="10"/>
  <c r="BV428" i="10"/>
  <c r="BW428" i="10"/>
  <c r="BX428" i="10"/>
  <c r="BY428" i="10"/>
  <c r="BZ428" i="10"/>
  <c r="CA428" i="10"/>
  <c r="CB428" i="10"/>
  <c r="CC428" i="10"/>
  <c r="CE428" i="10"/>
  <c r="CF428" i="10"/>
  <c r="BU429" i="10"/>
  <c r="BV429" i="10"/>
  <c r="BW429" i="10"/>
  <c r="BX429" i="10"/>
  <c r="BY429" i="10"/>
  <c r="BZ429" i="10"/>
  <c r="CA429" i="10"/>
  <c r="CB429" i="10"/>
  <c r="CC429" i="10"/>
  <c r="CE429" i="10"/>
  <c r="CF429" i="10"/>
  <c r="BU430" i="10"/>
  <c r="BV430" i="10"/>
  <c r="BW430" i="10"/>
  <c r="BX430" i="10"/>
  <c r="BY430" i="10"/>
  <c r="BZ430" i="10"/>
  <c r="CA430" i="10"/>
  <c r="CB430" i="10"/>
  <c r="CC430" i="10"/>
  <c r="CE430" i="10"/>
  <c r="CF430" i="10"/>
  <c r="BU431" i="10"/>
  <c r="BV431" i="10"/>
  <c r="BW431" i="10"/>
  <c r="BX431" i="10"/>
  <c r="BY431" i="10"/>
  <c r="BZ431" i="10"/>
  <c r="CA431" i="10"/>
  <c r="CB431" i="10"/>
  <c r="CC431" i="10"/>
  <c r="CE431" i="10"/>
  <c r="CF431" i="10"/>
  <c r="BU432" i="10"/>
  <c r="BV432" i="10"/>
  <c r="BW432" i="10"/>
  <c r="BX432" i="10"/>
  <c r="BY432" i="10"/>
  <c r="BZ432" i="10"/>
  <c r="CA432" i="10"/>
  <c r="CB432" i="10"/>
  <c r="CC432" i="10"/>
  <c r="CE432" i="10"/>
  <c r="CF432" i="10"/>
  <c r="BU433" i="10"/>
  <c r="BV433" i="10"/>
  <c r="BW433" i="10"/>
  <c r="BX433" i="10"/>
  <c r="BY433" i="10"/>
  <c r="BZ433" i="10"/>
  <c r="CA433" i="10"/>
  <c r="CB433" i="10"/>
  <c r="CC433" i="10"/>
  <c r="CE433" i="10"/>
  <c r="CF433" i="10"/>
  <c r="BU434" i="10"/>
  <c r="BV434" i="10"/>
  <c r="BW434" i="10"/>
  <c r="BX434" i="10"/>
  <c r="BY434" i="10"/>
  <c r="BZ434" i="10"/>
  <c r="CA434" i="10"/>
  <c r="CB434" i="10"/>
  <c r="CC434" i="10"/>
  <c r="CE434" i="10"/>
  <c r="CF434" i="10"/>
  <c r="BU435" i="10"/>
  <c r="BV435" i="10"/>
  <c r="BW435" i="10"/>
  <c r="BX435" i="10"/>
  <c r="BY435" i="10"/>
  <c r="BZ435" i="10"/>
  <c r="CA435" i="10"/>
  <c r="CB435" i="10"/>
  <c r="CC435" i="10"/>
  <c r="CE435" i="10"/>
  <c r="CF435" i="10"/>
  <c r="BU436" i="10"/>
  <c r="BV436" i="10"/>
  <c r="BW436" i="10"/>
  <c r="BX436" i="10"/>
  <c r="BY436" i="10"/>
  <c r="BZ436" i="10"/>
  <c r="CA436" i="10"/>
  <c r="CB436" i="10"/>
  <c r="CC436" i="10"/>
  <c r="CE436" i="10"/>
  <c r="CF436" i="10"/>
  <c r="BU437" i="10"/>
  <c r="BV437" i="10"/>
  <c r="BW437" i="10"/>
  <c r="BX437" i="10"/>
  <c r="BY437" i="10"/>
  <c r="BZ437" i="10"/>
  <c r="CA437" i="10"/>
  <c r="CB437" i="10"/>
  <c r="CC437" i="10"/>
  <c r="CE437" i="10"/>
  <c r="CF437" i="10"/>
  <c r="BU438" i="10"/>
  <c r="BV438" i="10"/>
  <c r="BW438" i="10"/>
  <c r="BX438" i="10"/>
  <c r="BY438" i="10"/>
  <c r="BZ438" i="10"/>
  <c r="CA438" i="10"/>
  <c r="CB438" i="10"/>
  <c r="CC438" i="10"/>
  <c r="CE438" i="10"/>
  <c r="CF438" i="10"/>
  <c r="BU439" i="10"/>
  <c r="BV439" i="10"/>
  <c r="BW439" i="10"/>
  <c r="BX439" i="10"/>
  <c r="BY439" i="10"/>
  <c r="BZ439" i="10"/>
  <c r="CA439" i="10"/>
  <c r="CB439" i="10"/>
  <c r="CC439" i="10"/>
  <c r="CE439" i="10"/>
  <c r="CF439" i="10"/>
  <c r="BU440" i="10"/>
  <c r="BV440" i="10"/>
  <c r="BW440" i="10"/>
  <c r="BX440" i="10"/>
  <c r="BY440" i="10"/>
  <c r="BZ440" i="10"/>
  <c r="CA440" i="10"/>
  <c r="CB440" i="10"/>
  <c r="CC440" i="10"/>
  <c r="CE440" i="10"/>
  <c r="CF440" i="10"/>
  <c r="BU441" i="10"/>
  <c r="BV441" i="10"/>
  <c r="BW441" i="10"/>
  <c r="BX441" i="10"/>
  <c r="BY441" i="10"/>
  <c r="BZ441" i="10"/>
  <c r="CA441" i="10"/>
  <c r="CB441" i="10"/>
  <c r="CC441" i="10"/>
  <c r="CE441" i="10"/>
  <c r="CF441" i="10"/>
  <c r="BU442" i="10"/>
  <c r="BV442" i="10"/>
  <c r="BW442" i="10"/>
  <c r="BX442" i="10"/>
  <c r="BY442" i="10"/>
  <c r="BZ442" i="10"/>
  <c r="CA442" i="10"/>
  <c r="CB442" i="10"/>
  <c r="CC442" i="10"/>
  <c r="CE442" i="10"/>
  <c r="CF442" i="10"/>
  <c r="BU443" i="10"/>
  <c r="BV443" i="10"/>
  <c r="BW443" i="10"/>
  <c r="BX443" i="10"/>
  <c r="BY443" i="10"/>
  <c r="BZ443" i="10"/>
  <c r="CA443" i="10"/>
  <c r="CB443" i="10"/>
  <c r="CC443" i="10"/>
  <c r="CE443" i="10"/>
  <c r="CF443" i="10"/>
  <c r="BU444" i="10"/>
  <c r="BV444" i="10"/>
  <c r="BW444" i="10"/>
  <c r="BX444" i="10"/>
  <c r="BY444" i="10"/>
  <c r="BZ444" i="10"/>
  <c r="CA444" i="10"/>
  <c r="CB444" i="10"/>
  <c r="CC444" i="10"/>
  <c r="CE444" i="10"/>
  <c r="CF444" i="10"/>
  <c r="BU445" i="10"/>
  <c r="BV445" i="10"/>
  <c r="BW445" i="10"/>
  <c r="BX445" i="10"/>
  <c r="BY445" i="10"/>
  <c r="BZ445" i="10"/>
  <c r="CA445" i="10"/>
  <c r="CB445" i="10"/>
  <c r="CC445" i="10"/>
  <c r="CE445" i="10"/>
  <c r="CF445" i="10"/>
  <c r="BU446" i="10"/>
  <c r="BV446" i="10"/>
  <c r="BW446" i="10"/>
  <c r="BX446" i="10"/>
  <c r="BY446" i="10"/>
  <c r="BZ446" i="10"/>
  <c r="CA446" i="10"/>
  <c r="CB446" i="10"/>
  <c r="CC446" i="10"/>
  <c r="CE446" i="10"/>
  <c r="CF446" i="10"/>
  <c r="BU447" i="10"/>
  <c r="BV447" i="10"/>
  <c r="BW447" i="10"/>
  <c r="BX447" i="10"/>
  <c r="BY447" i="10"/>
  <c r="BZ447" i="10"/>
  <c r="CA447" i="10"/>
  <c r="CB447" i="10"/>
  <c r="CC447" i="10"/>
  <c r="CE447" i="10"/>
  <c r="CF447" i="10"/>
  <c r="BU448" i="10"/>
  <c r="BV448" i="10"/>
  <c r="BW448" i="10"/>
  <c r="BX448" i="10"/>
  <c r="BY448" i="10"/>
  <c r="BZ448" i="10"/>
  <c r="CA448" i="10"/>
  <c r="CB448" i="10"/>
  <c r="CC448" i="10"/>
  <c r="CE448" i="10"/>
  <c r="CF448" i="10"/>
  <c r="BU449" i="10"/>
  <c r="BV449" i="10"/>
  <c r="BW449" i="10"/>
  <c r="BX449" i="10"/>
  <c r="BY449" i="10"/>
  <c r="BZ449" i="10"/>
  <c r="CA449" i="10"/>
  <c r="CB449" i="10"/>
  <c r="CC449" i="10"/>
  <c r="CE449" i="10"/>
  <c r="CF449" i="10"/>
  <c r="BU450" i="10"/>
  <c r="BV450" i="10"/>
  <c r="BW450" i="10"/>
  <c r="BX450" i="10"/>
  <c r="BY450" i="10"/>
  <c r="BZ450" i="10"/>
  <c r="CA450" i="10"/>
  <c r="CB450" i="10"/>
  <c r="CC450" i="10"/>
  <c r="CE450" i="10"/>
  <c r="CF450" i="10"/>
  <c r="BU451" i="10"/>
  <c r="BV451" i="10"/>
  <c r="BW451" i="10"/>
  <c r="BX451" i="10"/>
  <c r="BY451" i="10"/>
  <c r="BZ451" i="10"/>
  <c r="CA451" i="10"/>
  <c r="CB451" i="10"/>
  <c r="CC451" i="10"/>
  <c r="CE451" i="10"/>
  <c r="CF451" i="10"/>
  <c r="BU452" i="10"/>
  <c r="BV452" i="10"/>
  <c r="BW452" i="10"/>
  <c r="BX452" i="10"/>
  <c r="BY452" i="10"/>
  <c r="BZ452" i="10"/>
  <c r="CA452" i="10"/>
  <c r="CB452" i="10"/>
  <c r="CC452" i="10"/>
  <c r="CE452" i="10"/>
  <c r="CF452" i="10"/>
  <c r="BU453" i="10"/>
  <c r="BV453" i="10"/>
  <c r="BW453" i="10"/>
  <c r="BX453" i="10"/>
  <c r="BY453" i="10"/>
  <c r="BZ453" i="10"/>
  <c r="CA453" i="10"/>
  <c r="CB453" i="10"/>
  <c r="CC453" i="10"/>
  <c r="CE453" i="10"/>
  <c r="CF453" i="10"/>
  <c r="BU454" i="10"/>
  <c r="BV454" i="10"/>
  <c r="BW454" i="10"/>
  <c r="BX454" i="10"/>
  <c r="BY454" i="10"/>
  <c r="BZ454" i="10"/>
  <c r="CA454" i="10"/>
  <c r="CB454" i="10"/>
  <c r="CC454" i="10"/>
  <c r="CE454" i="10"/>
  <c r="CF454" i="10"/>
  <c r="BU455" i="10"/>
  <c r="BV455" i="10"/>
  <c r="BW455" i="10"/>
  <c r="BX455" i="10"/>
  <c r="BY455" i="10"/>
  <c r="BZ455" i="10"/>
  <c r="CA455" i="10"/>
  <c r="CB455" i="10"/>
  <c r="CC455" i="10"/>
  <c r="CE455" i="10"/>
  <c r="CF455" i="10"/>
  <c r="BU456" i="10"/>
  <c r="BV456" i="10"/>
  <c r="BW456" i="10"/>
  <c r="BX456" i="10"/>
  <c r="BY456" i="10"/>
  <c r="BZ456" i="10"/>
  <c r="CA456" i="10"/>
  <c r="CB456" i="10"/>
  <c r="CC456" i="10"/>
  <c r="CE456" i="10"/>
  <c r="CF456" i="10"/>
  <c r="BU457" i="10"/>
  <c r="BV457" i="10"/>
  <c r="BW457" i="10"/>
  <c r="BX457" i="10"/>
  <c r="BY457" i="10"/>
  <c r="BZ457" i="10"/>
  <c r="CA457" i="10"/>
  <c r="CB457" i="10"/>
  <c r="CC457" i="10"/>
  <c r="CE457" i="10"/>
  <c r="CF457" i="10"/>
  <c r="BU458" i="10"/>
  <c r="BV458" i="10"/>
  <c r="BW458" i="10"/>
  <c r="BX458" i="10"/>
  <c r="BY458" i="10"/>
  <c r="BZ458" i="10"/>
  <c r="CA458" i="10"/>
  <c r="CB458" i="10"/>
  <c r="CC458" i="10"/>
  <c r="CE458" i="10"/>
  <c r="CF458" i="10"/>
  <c r="BU459" i="10"/>
  <c r="BV459" i="10"/>
  <c r="BW459" i="10"/>
  <c r="BX459" i="10"/>
  <c r="BY459" i="10"/>
  <c r="BZ459" i="10"/>
  <c r="CA459" i="10"/>
  <c r="CB459" i="10"/>
  <c r="CC459" i="10"/>
  <c r="CE459" i="10"/>
  <c r="CF459" i="10"/>
  <c r="BU460" i="10"/>
  <c r="BV460" i="10"/>
  <c r="BW460" i="10"/>
  <c r="BX460" i="10"/>
  <c r="BY460" i="10"/>
  <c r="BZ460" i="10"/>
  <c r="CA460" i="10"/>
  <c r="CB460" i="10"/>
  <c r="CC460" i="10"/>
  <c r="CE460" i="10"/>
  <c r="CF460" i="10"/>
  <c r="BU461" i="10"/>
  <c r="BV461" i="10"/>
  <c r="BW461" i="10"/>
  <c r="BX461" i="10"/>
  <c r="BY461" i="10"/>
  <c r="BZ461" i="10"/>
  <c r="CA461" i="10"/>
  <c r="CB461" i="10"/>
  <c r="CC461" i="10"/>
  <c r="CE461" i="10"/>
  <c r="CF461" i="10"/>
  <c r="BU462" i="10"/>
  <c r="BV462" i="10"/>
  <c r="BW462" i="10"/>
  <c r="BX462" i="10"/>
  <c r="BY462" i="10"/>
  <c r="BZ462" i="10"/>
  <c r="CA462" i="10"/>
  <c r="CB462" i="10"/>
  <c r="CC462" i="10"/>
  <c r="CE462" i="10"/>
  <c r="CF462" i="10"/>
  <c r="BU463" i="10"/>
  <c r="BV463" i="10"/>
  <c r="BW463" i="10"/>
  <c r="BX463" i="10"/>
  <c r="BY463" i="10"/>
  <c r="BZ463" i="10"/>
  <c r="CA463" i="10"/>
  <c r="CB463" i="10"/>
  <c r="CC463" i="10"/>
  <c r="CE463" i="10"/>
  <c r="CF463" i="10"/>
  <c r="BU464" i="10"/>
  <c r="BV464" i="10"/>
  <c r="BW464" i="10"/>
  <c r="BX464" i="10"/>
  <c r="BY464" i="10"/>
  <c r="BZ464" i="10"/>
  <c r="CA464" i="10"/>
  <c r="CB464" i="10"/>
  <c r="CC464" i="10"/>
  <c r="CE464" i="10"/>
  <c r="CF464" i="10"/>
  <c r="BU465" i="10"/>
  <c r="BV465" i="10"/>
  <c r="BW465" i="10"/>
  <c r="BX465" i="10"/>
  <c r="BY465" i="10"/>
  <c r="BZ465" i="10"/>
  <c r="CA465" i="10"/>
  <c r="CB465" i="10"/>
  <c r="CC465" i="10"/>
  <c r="CE465" i="10"/>
  <c r="CF465" i="10"/>
  <c r="BU466" i="10"/>
  <c r="BV466" i="10"/>
  <c r="BW466" i="10"/>
  <c r="BX466" i="10"/>
  <c r="BY466" i="10"/>
  <c r="BZ466" i="10"/>
  <c r="CA466" i="10"/>
  <c r="CB466" i="10"/>
  <c r="CC466" i="10"/>
  <c r="CE466" i="10"/>
  <c r="CF466" i="10"/>
  <c r="BU467" i="10"/>
  <c r="BV467" i="10"/>
  <c r="BW467" i="10"/>
  <c r="BX467" i="10"/>
  <c r="BY467" i="10"/>
  <c r="BZ467" i="10"/>
  <c r="CA467" i="10"/>
  <c r="CB467" i="10"/>
  <c r="CC467" i="10"/>
  <c r="CE467" i="10"/>
  <c r="CF467" i="10"/>
  <c r="BU468" i="10"/>
  <c r="BV468" i="10"/>
  <c r="BW468" i="10"/>
  <c r="BX468" i="10"/>
  <c r="BY468" i="10"/>
  <c r="BZ468" i="10"/>
  <c r="CA468" i="10"/>
  <c r="CB468" i="10"/>
  <c r="CC468" i="10"/>
  <c r="CE468" i="10"/>
  <c r="CF468" i="10"/>
  <c r="BU469" i="10"/>
  <c r="BV469" i="10"/>
  <c r="BW469" i="10"/>
  <c r="BX469" i="10"/>
  <c r="BY469" i="10"/>
  <c r="BZ469" i="10"/>
  <c r="CA469" i="10"/>
  <c r="CB469" i="10"/>
  <c r="CC469" i="10"/>
  <c r="CE469" i="10"/>
  <c r="CF469" i="10"/>
  <c r="BU470" i="10"/>
  <c r="BV470" i="10"/>
  <c r="BW470" i="10"/>
  <c r="BX470" i="10"/>
  <c r="BY470" i="10"/>
  <c r="BZ470" i="10"/>
  <c r="CA470" i="10"/>
  <c r="CB470" i="10"/>
  <c r="CC470" i="10"/>
  <c r="CE470" i="10"/>
  <c r="CF470" i="10"/>
  <c r="BU471" i="10"/>
  <c r="BV471" i="10"/>
  <c r="BW471" i="10"/>
  <c r="BX471" i="10"/>
  <c r="BY471" i="10"/>
  <c r="BZ471" i="10"/>
  <c r="CA471" i="10"/>
  <c r="CB471" i="10"/>
  <c r="CC471" i="10"/>
  <c r="CE471" i="10"/>
  <c r="CF471" i="10"/>
  <c r="BU472" i="10"/>
  <c r="BV472" i="10"/>
  <c r="BW472" i="10"/>
  <c r="BX472" i="10"/>
  <c r="BY472" i="10"/>
  <c r="BZ472" i="10"/>
  <c r="CA472" i="10"/>
  <c r="CB472" i="10"/>
  <c r="CC472" i="10"/>
  <c r="CE472" i="10"/>
  <c r="CF472" i="10"/>
  <c r="BU473" i="10"/>
  <c r="BV473" i="10"/>
  <c r="BW473" i="10"/>
  <c r="BX473" i="10"/>
  <c r="BY473" i="10"/>
  <c r="BZ473" i="10"/>
  <c r="CA473" i="10"/>
  <c r="CB473" i="10"/>
  <c r="CC473" i="10"/>
  <c r="CE473" i="10"/>
  <c r="CF473" i="10"/>
  <c r="BU474" i="10"/>
  <c r="BV474" i="10"/>
  <c r="BW474" i="10"/>
  <c r="BX474" i="10"/>
  <c r="BY474" i="10"/>
  <c r="BZ474" i="10"/>
  <c r="CA474" i="10"/>
  <c r="CB474" i="10"/>
  <c r="CC474" i="10"/>
  <c r="CE474" i="10"/>
  <c r="CF474" i="10"/>
  <c r="BU475" i="10"/>
  <c r="BV475" i="10"/>
  <c r="BW475" i="10"/>
  <c r="BX475" i="10"/>
  <c r="BY475" i="10"/>
  <c r="BZ475" i="10"/>
  <c r="CA475" i="10"/>
  <c r="CB475" i="10"/>
  <c r="CC475" i="10"/>
  <c r="CE475" i="10"/>
  <c r="CF475" i="10"/>
  <c r="BU476" i="10"/>
  <c r="BV476" i="10"/>
  <c r="BW476" i="10"/>
  <c r="BX476" i="10"/>
  <c r="BY476" i="10"/>
  <c r="BZ476" i="10"/>
  <c r="CA476" i="10"/>
  <c r="CB476" i="10"/>
  <c r="CC476" i="10"/>
  <c r="CE476" i="10"/>
  <c r="CF476" i="10"/>
  <c r="BU477" i="10"/>
  <c r="BV477" i="10"/>
  <c r="BW477" i="10"/>
  <c r="BX477" i="10"/>
  <c r="BY477" i="10"/>
  <c r="BZ477" i="10"/>
  <c r="CA477" i="10"/>
  <c r="CB477" i="10"/>
  <c r="CC477" i="10"/>
  <c r="CE477" i="10"/>
  <c r="CF477" i="10"/>
  <c r="BU478" i="10"/>
  <c r="BV478" i="10"/>
  <c r="BW478" i="10"/>
  <c r="BX478" i="10"/>
  <c r="BY478" i="10"/>
  <c r="BZ478" i="10"/>
  <c r="CA478" i="10"/>
  <c r="CB478" i="10"/>
  <c r="CC478" i="10"/>
  <c r="CE478" i="10"/>
  <c r="CF478" i="10"/>
  <c r="BU479" i="10"/>
  <c r="BV479" i="10"/>
  <c r="BW479" i="10"/>
  <c r="BX479" i="10"/>
  <c r="BY479" i="10"/>
  <c r="BZ479" i="10"/>
  <c r="CA479" i="10"/>
  <c r="CB479" i="10"/>
  <c r="CC479" i="10"/>
  <c r="CE479" i="10"/>
  <c r="CF479" i="10"/>
  <c r="BU480" i="10"/>
  <c r="BV480" i="10"/>
  <c r="BW480" i="10"/>
  <c r="BX480" i="10"/>
  <c r="BY480" i="10"/>
  <c r="BZ480" i="10"/>
  <c r="CA480" i="10"/>
  <c r="CB480" i="10"/>
  <c r="CC480" i="10"/>
  <c r="CE480" i="10"/>
  <c r="CF480" i="10"/>
  <c r="BU481" i="10"/>
  <c r="BV481" i="10"/>
  <c r="BW481" i="10"/>
  <c r="BX481" i="10"/>
  <c r="BY481" i="10"/>
  <c r="BZ481" i="10"/>
  <c r="CA481" i="10"/>
  <c r="CB481" i="10"/>
  <c r="CC481" i="10"/>
  <c r="CE481" i="10"/>
  <c r="CF481" i="10"/>
  <c r="BU482" i="10"/>
  <c r="BV482" i="10"/>
  <c r="BW482" i="10"/>
  <c r="BX482" i="10"/>
  <c r="BY482" i="10"/>
  <c r="BZ482" i="10"/>
  <c r="CA482" i="10"/>
  <c r="CB482" i="10"/>
  <c r="CC482" i="10"/>
  <c r="CE482" i="10"/>
  <c r="CF482" i="10"/>
  <c r="BU483" i="10"/>
  <c r="BV483" i="10"/>
  <c r="BW483" i="10"/>
  <c r="BX483" i="10"/>
  <c r="BY483" i="10"/>
  <c r="BZ483" i="10"/>
  <c r="CA483" i="10"/>
  <c r="CB483" i="10"/>
  <c r="CC483" i="10"/>
  <c r="CE483" i="10"/>
  <c r="CF483" i="10"/>
  <c r="BU484" i="10"/>
  <c r="BV484" i="10"/>
  <c r="BW484" i="10"/>
  <c r="BX484" i="10"/>
  <c r="BY484" i="10"/>
  <c r="BZ484" i="10"/>
  <c r="CA484" i="10"/>
  <c r="CB484" i="10"/>
  <c r="CC484" i="10"/>
  <c r="CE484" i="10"/>
  <c r="CF484" i="10"/>
  <c r="BU485" i="10"/>
  <c r="BV485" i="10"/>
  <c r="BW485" i="10"/>
  <c r="BX485" i="10"/>
  <c r="BY485" i="10"/>
  <c r="BZ485" i="10"/>
  <c r="CA485" i="10"/>
  <c r="CB485" i="10"/>
  <c r="CC485" i="10"/>
  <c r="CE485" i="10"/>
  <c r="CF485" i="10"/>
  <c r="BU486" i="10"/>
  <c r="BV486" i="10"/>
  <c r="BW486" i="10"/>
  <c r="BX486" i="10"/>
  <c r="BY486" i="10"/>
  <c r="BZ486" i="10"/>
  <c r="CA486" i="10"/>
  <c r="CB486" i="10"/>
  <c r="CC486" i="10"/>
  <c r="CE486" i="10"/>
  <c r="CF486" i="10"/>
  <c r="BU487" i="10"/>
  <c r="BV487" i="10"/>
  <c r="BW487" i="10"/>
  <c r="BX487" i="10"/>
  <c r="BY487" i="10"/>
  <c r="BZ487" i="10"/>
  <c r="CA487" i="10"/>
  <c r="CB487" i="10"/>
  <c r="CC487" i="10"/>
  <c r="CE487" i="10"/>
  <c r="CF487" i="10"/>
  <c r="BU488" i="10"/>
  <c r="BV488" i="10"/>
  <c r="BW488" i="10"/>
  <c r="BX488" i="10"/>
  <c r="BY488" i="10"/>
  <c r="BZ488" i="10"/>
  <c r="CA488" i="10"/>
  <c r="CB488" i="10"/>
  <c r="CC488" i="10"/>
  <c r="CE488" i="10"/>
  <c r="CF488" i="10"/>
  <c r="BU489" i="10"/>
  <c r="BV489" i="10"/>
  <c r="BW489" i="10"/>
  <c r="BX489" i="10"/>
  <c r="BY489" i="10"/>
  <c r="BZ489" i="10"/>
  <c r="CA489" i="10"/>
  <c r="CB489" i="10"/>
  <c r="CC489" i="10"/>
  <c r="CE489" i="10"/>
  <c r="CF489" i="10"/>
  <c r="BU490" i="10"/>
  <c r="BV490" i="10"/>
  <c r="BW490" i="10"/>
  <c r="BX490" i="10"/>
  <c r="BY490" i="10"/>
  <c r="BZ490" i="10"/>
  <c r="CA490" i="10"/>
  <c r="CB490" i="10"/>
  <c r="CC490" i="10"/>
  <c r="CE490" i="10"/>
  <c r="CF490" i="10"/>
  <c r="BU491" i="10"/>
  <c r="BV491" i="10"/>
  <c r="BW491" i="10"/>
  <c r="BX491" i="10"/>
  <c r="BY491" i="10"/>
  <c r="BZ491" i="10"/>
  <c r="CA491" i="10"/>
  <c r="CB491" i="10"/>
  <c r="CC491" i="10"/>
  <c r="CE491" i="10"/>
  <c r="CF491" i="10"/>
  <c r="BU492" i="10"/>
  <c r="BV492" i="10"/>
  <c r="BW492" i="10"/>
  <c r="BX492" i="10"/>
  <c r="BY492" i="10"/>
  <c r="BZ492" i="10"/>
  <c r="CA492" i="10"/>
  <c r="CB492" i="10"/>
  <c r="CC492" i="10"/>
  <c r="CE492" i="10"/>
  <c r="CF492" i="10"/>
  <c r="BU493" i="10"/>
  <c r="BV493" i="10"/>
  <c r="BW493" i="10"/>
  <c r="BX493" i="10"/>
  <c r="BY493" i="10"/>
  <c r="BZ493" i="10"/>
  <c r="CA493" i="10"/>
  <c r="CB493" i="10"/>
  <c r="CC493" i="10"/>
  <c r="CE493" i="10"/>
  <c r="CF493" i="10"/>
  <c r="BU494" i="10"/>
  <c r="BV494" i="10"/>
  <c r="BW494" i="10"/>
  <c r="BX494" i="10"/>
  <c r="BY494" i="10"/>
  <c r="BZ494" i="10"/>
  <c r="CA494" i="10"/>
  <c r="CB494" i="10"/>
  <c r="CC494" i="10"/>
  <c r="CE494" i="10"/>
  <c r="CF494" i="10"/>
  <c r="BU495" i="10"/>
  <c r="BV495" i="10"/>
  <c r="BW495" i="10"/>
  <c r="BX495" i="10"/>
  <c r="BY495" i="10"/>
  <c r="BZ495" i="10"/>
  <c r="CA495" i="10"/>
  <c r="CB495" i="10"/>
  <c r="CC495" i="10"/>
  <c r="CE495" i="10"/>
  <c r="CF495" i="10"/>
  <c r="BU496" i="10"/>
  <c r="BV496" i="10"/>
  <c r="BW496" i="10"/>
  <c r="BX496" i="10"/>
  <c r="BY496" i="10"/>
  <c r="BZ496" i="10"/>
  <c r="CA496" i="10"/>
  <c r="CB496" i="10"/>
  <c r="CC496" i="10"/>
  <c r="CE496" i="10"/>
  <c r="CF496" i="10"/>
  <c r="BU497" i="10"/>
  <c r="BV497" i="10"/>
  <c r="BW497" i="10"/>
  <c r="BX497" i="10"/>
  <c r="BY497" i="10"/>
  <c r="BZ497" i="10"/>
  <c r="CA497" i="10"/>
  <c r="CB497" i="10"/>
  <c r="CC497" i="10"/>
  <c r="CE497" i="10"/>
  <c r="CF497" i="10"/>
  <c r="BU498" i="10"/>
  <c r="BV498" i="10"/>
  <c r="BW498" i="10"/>
  <c r="BX498" i="10"/>
  <c r="BY498" i="10"/>
  <c r="BZ498" i="10"/>
  <c r="CA498" i="10"/>
  <c r="CB498" i="10"/>
  <c r="CC498" i="10"/>
  <c r="CE498" i="10"/>
  <c r="CF498" i="10"/>
  <c r="BU499" i="10"/>
  <c r="BV499" i="10"/>
  <c r="BW499" i="10"/>
  <c r="BX499" i="10"/>
  <c r="BY499" i="10"/>
  <c r="BZ499" i="10"/>
  <c r="CA499" i="10"/>
  <c r="CB499" i="10"/>
  <c r="CC499" i="10"/>
  <c r="CE499" i="10"/>
  <c r="CF499" i="10"/>
  <c r="BU500" i="10"/>
  <c r="BV500" i="10"/>
  <c r="BW500" i="10"/>
  <c r="BX500" i="10"/>
  <c r="BY500" i="10"/>
  <c r="BZ500" i="10"/>
  <c r="CA500" i="10"/>
  <c r="CB500" i="10"/>
  <c r="CC500" i="10"/>
  <c r="CE500" i="10"/>
  <c r="CF500" i="10"/>
  <c r="BU501" i="10"/>
  <c r="BV501" i="10"/>
  <c r="BW501" i="10"/>
  <c r="BX501" i="10"/>
  <c r="BY501" i="10"/>
  <c r="BZ501" i="10"/>
  <c r="CA501" i="10"/>
  <c r="CB501" i="10"/>
  <c r="CC501" i="10"/>
  <c r="CE501" i="10"/>
  <c r="CF501" i="10"/>
  <c r="BU502" i="10"/>
  <c r="BV502" i="10"/>
  <c r="BW502" i="10"/>
  <c r="BX502" i="10"/>
  <c r="BY502" i="10"/>
  <c r="BZ502" i="10"/>
  <c r="CA502" i="10"/>
  <c r="CB502" i="10"/>
  <c r="CC502" i="10"/>
  <c r="CE502" i="10"/>
  <c r="CF502" i="10"/>
  <c r="BU503" i="10"/>
  <c r="BV503" i="10"/>
  <c r="BW503" i="10"/>
  <c r="BX503" i="10"/>
  <c r="BY503" i="10"/>
  <c r="BZ503" i="10"/>
  <c r="CA503" i="10"/>
  <c r="CB503" i="10"/>
  <c r="CC503" i="10"/>
  <c r="CE503" i="10"/>
  <c r="CF503" i="10"/>
  <c r="BU504" i="10"/>
  <c r="BV504" i="10"/>
  <c r="BW504" i="10"/>
  <c r="BX504" i="10"/>
  <c r="BY504" i="10"/>
  <c r="BZ504" i="10"/>
  <c r="CA504" i="10"/>
  <c r="CB504" i="10"/>
  <c r="CC504" i="10"/>
  <c r="CE504" i="10"/>
  <c r="CF504" i="10"/>
  <c r="BU505" i="10"/>
  <c r="BV505" i="10"/>
  <c r="BW505" i="10"/>
  <c r="BX505" i="10"/>
  <c r="BY505" i="10"/>
  <c r="BZ505" i="10"/>
  <c r="CA505" i="10"/>
  <c r="CB505" i="10"/>
  <c r="CC505" i="10"/>
  <c r="CE505" i="10"/>
  <c r="CF505" i="10"/>
  <c r="BU506" i="10"/>
  <c r="BV506" i="10"/>
  <c r="BW506" i="10"/>
  <c r="BX506" i="10"/>
  <c r="BY506" i="10"/>
  <c r="BZ506" i="10"/>
  <c r="CA506" i="10"/>
  <c r="CB506" i="10"/>
  <c r="CC506" i="10"/>
  <c r="CE506" i="10"/>
  <c r="CF506" i="10"/>
  <c r="BU507" i="10"/>
  <c r="BV507" i="10"/>
  <c r="BW507" i="10"/>
  <c r="BX507" i="10"/>
  <c r="BY507" i="10"/>
  <c r="BZ507" i="10"/>
  <c r="CA507" i="10"/>
  <c r="CB507" i="10"/>
  <c r="CC507" i="10"/>
  <c r="CE507" i="10"/>
  <c r="CF507" i="10"/>
  <c r="BU508" i="10"/>
  <c r="BV508" i="10"/>
  <c r="BW508" i="10"/>
  <c r="BX508" i="10"/>
  <c r="BY508" i="10"/>
  <c r="BZ508" i="10"/>
  <c r="CA508" i="10"/>
  <c r="CB508" i="10"/>
  <c r="CC508" i="10"/>
  <c r="CE508" i="10"/>
  <c r="CF508" i="10"/>
  <c r="BU509" i="10"/>
  <c r="BV509" i="10"/>
  <c r="BW509" i="10"/>
  <c r="BX509" i="10"/>
  <c r="BY509" i="10"/>
  <c r="BZ509" i="10"/>
  <c r="CA509" i="10"/>
  <c r="CB509" i="10"/>
  <c r="CC509" i="10"/>
  <c r="CE509" i="10"/>
  <c r="CF509" i="10"/>
  <c r="BU510" i="10"/>
  <c r="BV510" i="10"/>
  <c r="BW510" i="10"/>
  <c r="BX510" i="10"/>
  <c r="BY510" i="10"/>
  <c r="BZ510" i="10"/>
  <c r="CA510" i="10"/>
  <c r="CB510" i="10"/>
  <c r="CC510" i="10"/>
  <c r="CE510" i="10"/>
  <c r="CF510" i="10"/>
  <c r="BU511" i="10"/>
  <c r="BV511" i="10"/>
  <c r="BW511" i="10"/>
  <c r="BX511" i="10"/>
  <c r="BY511" i="10"/>
  <c r="BZ511" i="10"/>
  <c r="CA511" i="10"/>
  <c r="CB511" i="10"/>
  <c r="CC511" i="10"/>
  <c r="CE511" i="10"/>
  <c r="CF511" i="10"/>
  <c r="BU512" i="10"/>
  <c r="BV512" i="10"/>
  <c r="BW512" i="10"/>
  <c r="BX512" i="10"/>
  <c r="BY512" i="10"/>
  <c r="BZ512" i="10"/>
  <c r="CA512" i="10"/>
  <c r="CB512" i="10"/>
  <c r="CC512" i="10"/>
  <c r="CE512" i="10"/>
  <c r="CF512" i="10"/>
  <c r="BU513" i="10"/>
  <c r="BV513" i="10"/>
  <c r="BW513" i="10"/>
  <c r="BX513" i="10"/>
  <c r="BY513" i="10"/>
  <c r="BZ513" i="10"/>
  <c r="CA513" i="10"/>
  <c r="CB513" i="10"/>
  <c r="CC513" i="10"/>
  <c r="CE513" i="10"/>
  <c r="CF513" i="10"/>
  <c r="BU514" i="10"/>
  <c r="BV514" i="10"/>
  <c r="BW514" i="10"/>
  <c r="BX514" i="10"/>
  <c r="BY514" i="10"/>
  <c r="BZ514" i="10"/>
  <c r="CA514" i="10"/>
  <c r="CB514" i="10"/>
  <c r="CC514" i="10"/>
  <c r="CE514" i="10"/>
  <c r="CF514" i="10"/>
  <c r="BU515" i="10"/>
  <c r="BV515" i="10"/>
  <c r="BW515" i="10"/>
  <c r="BX515" i="10"/>
  <c r="BY515" i="10"/>
  <c r="BZ515" i="10"/>
  <c r="CA515" i="10"/>
  <c r="CB515" i="10"/>
  <c r="CC515" i="10"/>
  <c r="CE515" i="10"/>
  <c r="CF515" i="10"/>
  <c r="BU516" i="10"/>
  <c r="BV516" i="10"/>
  <c r="BW516" i="10"/>
  <c r="BX516" i="10"/>
  <c r="BY516" i="10"/>
  <c r="BZ516" i="10"/>
  <c r="CA516" i="10"/>
  <c r="CB516" i="10"/>
  <c r="CC516" i="10"/>
  <c r="CE516" i="10"/>
  <c r="CF516" i="10"/>
  <c r="BU517" i="10"/>
  <c r="BV517" i="10"/>
  <c r="BW517" i="10"/>
  <c r="BX517" i="10"/>
  <c r="BY517" i="10"/>
  <c r="BZ517" i="10"/>
  <c r="CA517" i="10"/>
  <c r="CB517" i="10"/>
  <c r="CC517" i="10"/>
  <c r="CE517" i="10"/>
  <c r="CF517" i="10"/>
  <c r="BU518" i="10"/>
  <c r="BV518" i="10"/>
  <c r="BW518" i="10"/>
  <c r="BX518" i="10"/>
  <c r="BY518" i="10"/>
  <c r="BZ518" i="10"/>
  <c r="CA518" i="10"/>
  <c r="CB518" i="10"/>
  <c r="CC518" i="10"/>
  <c r="CE518" i="10"/>
  <c r="CF518" i="10"/>
  <c r="BU519" i="10"/>
  <c r="BV519" i="10"/>
  <c r="BW519" i="10"/>
  <c r="BX519" i="10"/>
  <c r="BY519" i="10"/>
  <c r="BZ519" i="10"/>
  <c r="CA519" i="10"/>
  <c r="CB519" i="10"/>
  <c r="CC519" i="10"/>
  <c r="CE519" i="10"/>
  <c r="CF519" i="10"/>
  <c r="BU520" i="10"/>
  <c r="BV520" i="10"/>
  <c r="BW520" i="10"/>
  <c r="BX520" i="10"/>
  <c r="BY520" i="10"/>
  <c r="BZ520" i="10"/>
  <c r="CA520" i="10"/>
  <c r="CB520" i="10"/>
  <c r="CC520" i="10"/>
  <c r="CE520" i="10"/>
  <c r="CF520" i="10"/>
  <c r="BU521" i="10"/>
  <c r="BV521" i="10"/>
  <c r="BW521" i="10"/>
  <c r="BX521" i="10"/>
  <c r="BY521" i="10"/>
  <c r="BZ521" i="10"/>
  <c r="CA521" i="10"/>
  <c r="CB521" i="10"/>
  <c r="CC521" i="10"/>
  <c r="CE521" i="10"/>
  <c r="CF521" i="10"/>
  <c r="BU522" i="10"/>
  <c r="BV522" i="10"/>
  <c r="BW522" i="10"/>
  <c r="BX522" i="10"/>
  <c r="BY522" i="10"/>
  <c r="BZ522" i="10"/>
  <c r="CA522" i="10"/>
  <c r="CB522" i="10"/>
  <c r="CC522" i="10"/>
  <c r="CE522" i="10"/>
  <c r="CF522" i="10"/>
  <c r="BU523" i="10"/>
  <c r="BV523" i="10"/>
  <c r="BW523" i="10"/>
  <c r="BX523" i="10"/>
  <c r="BY523" i="10"/>
  <c r="BZ523" i="10"/>
  <c r="CA523" i="10"/>
  <c r="CB523" i="10"/>
  <c r="CC523" i="10"/>
  <c r="CE523" i="10"/>
  <c r="CF523" i="10"/>
  <c r="BU524" i="10"/>
  <c r="BV524" i="10"/>
  <c r="BW524" i="10"/>
  <c r="BX524" i="10"/>
  <c r="BY524" i="10"/>
  <c r="BZ524" i="10"/>
  <c r="CA524" i="10"/>
  <c r="CB524" i="10"/>
  <c r="CC524" i="10"/>
  <c r="CE524" i="10"/>
  <c r="CF524" i="10"/>
  <c r="BU525" i="10"/>
  <c r="BV525" i="10"/>
  <c r="BW525" i="10"/>
  <c r="BX525" i="10"/>
  <c r="BY525" i="10"/>
  <c r="BZ525" i="10"/>
  <c r="CA525" i="10"/>
  <c r="CB525" i="10"/>
  <c r="CC525" i="10"/>
  <c r="CE525" i="10"/>
  <c r="CF525" i="10"/>
  <c r="BU526" i="10"/>
  <c r="BV526" i="10"/>
  <c r="BW526" i="10"/>
  <c r="BX526" i="10"/>
  <c r="BY526" i="10"/>
  <c r="BZ526" i="10"/>
  <c r="CA526" i="10"/>
  <c r="CB526" i="10"/>
  <c r="CC526" i="10"/>
  <c r="CE526" i="10"/>
  <c r="CF526" i="10"/>
  <c r="BU527" i="10"/>
  <c r="BV527" i="10"/>
  <c r="BW527" i="10"/>
  <c r="BX527" i="10"/>
  <c r="BY527" i="10"/>
  <c r="BZ527" i="10"/>
  <c r="CA527" i="10"/>
  <c r="CB527" i="10"/>
  <c r="CC527" i="10"/>
  <c r="CE527" i="10"/>
  <c r="CF527" i="10"/>
  <c r="BU528" i="10"/>
  <c r="BV528" i="10"/>
  <c r="BW528" i="10"/>
  <c r="BX528" i="10"/>
  <c r="BY528" i="10"/>
  <c r="BZ528" i="10"/>
  <c r="CA528" i="10"/>
  <c r="CB528" i="10"/>
  <c r="CC528" i="10"/>
  <c r="CE528" i="10"/>
  <c r="CF528" i="10"/>
  <c r="BU529" i="10"/>
  <c r="BV529" i="10"/>
  <c r="BW529" i="10"/>
  <c r="BX529" i="10"/>
  <c r="BY529" i="10"/>
  <c r="BZ529" i="10"/>
  <c r="CA529" i="10"/>
  <c r="CB529" i="10"/>
  <c r="CC529" i="10"/>
  <c r="CE529" i="10"/>
  <c r="CF529" i="10"/>
  <c r="BU530" i="10"/>
  <c r="BV530" i="10"/>
  <c r="BW530" i="10"/>
  <c r="BX530" i="10"/>
  <c r="BY530" i="10"/>
  <c r="BZ530" i="10"/>
  <c r="CA530" i="10"/>
  <c r="CB530" i="10"/>
  <c r="CC530" i="10"/>
  <c r="CE530" i="10"/>
  <c r="CF530" i="10"/>
  <c r="BU531" i="10"/>
  <c r="BV531" i="10"/>
  <c r="BW531" i="10"/>
  <c r="BX531" i="10"/>
  <c r="BY531" i="10"/>
  <c r="BZ531" i="10"/>
  <c r="CA531" i="10"/>
  <c r="CB531" i="10"/>
  <c r="CC531" i="10"/>
  <c r="CE531" i="10"/>
  <c r="CF531" i="10"/>
  <c r="BU532" i="10"/>
  <c r="BV532" i="10"/>
  <c r="BW532" i="10"/>
  <c r="BX532" i="10"/>
  <c r="BY532" i="10"/>
  <c r="BZ532" i="10"/>
  <c r="CA532" i="10"/>
  <c r="CB532" i="10"/>
  <c r="CC532" i="10"/>
  <c r="CE532" i="10"/>
  <c r="CF532" i="10"/>
  <c r="BU533" i="10"/>
  <c r="BV533" i="10"/>
  <c r="BW533" i="10"/>
  <c r="BX533" i="10"/>
  <c r="BY533" i="10"/>
  <c r="BZ533" i="10"/>
  <c r="CA533" i="10"/>
  <c r="CB533" i="10"/>
  <c r="CC533" i="10"/>
  <c r="CE533" i="10"/>
  <c r="CF533" i="10"/>
  <c r="BU534" i="10"/>
  <c r="BV534" i="10"/>
  <c r="BW534" i="10"/>
  <c r="BX534" i="10"/>
  <c r="BY534" i="10"/>
  <c r="BZ534" i="10"/>
  <c r="CA534" i="10"/>
  <c r="CB534" i="10"/>
  <c r="CC534" i="10"/>
  <c r="CE534" i="10"/>
  <c r="CF534" i="10"/>
  <c r="BU535" i="10"/>
  <c r="BV535" i="10"/>
  <c r="BW535" i="10"/>
  <c r="BX535" i="10"/>
  <c r="BY535" i="10"/>
  <c r="BZ535" i="10"/>
  <c r="CA535" i="10"/>
  <c r="CB535" i="10"/>
  <c r="CC535" i="10"/>
  <c r="CE535" i="10"/>
  <c r="CF535" i="10"/>
  <c r="BU536" i="10"/>
  <c r="BV536" i="10"/>
  <c r="BW536" i="10"/>
  <c r="BX536" i="10"/>
  <c r="BY536" i="10"/>
  <c r="BZ536" i="10"/>
  <c r="CA536" i="10"/>
  <c r="CB536" i="10"/>
  <c r="CC536" i="10"/>
  <c r="CE536" i="10"/>
  <c r="CF536" i="10"/>
  <c r="BU537" i="10"/>
  <c r="BV537" i="10"/>
  <c r="BW537" i="10"/>
  <c r="BX537" i="10"/>
  <c r="BY537" i="10"/>
  <c r="BZ537" i="10"/>
  <c r="CA537" i="10"/>
  <c r="CB537" i="10"/>
  <c r="CC537" i="10"/>
  <c r="CE537" i="10"/>
  <c r="CF537" i="10"/>
  <c r="BU538" i="10"/>
  <c r="BV538" i="10"/>
  <c r="BW538" i="10"/>
  <c r="BX538" i="10"/>
  <c r="BY538" i="10"/>
  <c r="BZ538" i="10"/>
  <c r="CA538" i="10"/>
  <c r="CB538" i="10"/>
  <c r="CC538" i="10"/>
  <c r="CE538" i="10"/>
  <c r="CF538" i="10"/>
  <c r="BU539" i="10"/>
  <c r="BV539" i="10"/>
  <c r="BW539" i="10"/>
  <c r="BX539" i="10"/>
  <c r="BY539" i="10"/>
  <c r="BZ539" i="10"/>
  <c r="CA539" i="10"/>
  <c r="CB539" i="10"/>
  <c r="CC539" i="10"/>
  <c r="CE539" i="10"/>
  <c r="CF539" i="10"/>
  <c r="BU540" i="10"/>
  <c r="BV540" i="10"/>
  <c r="BW540" i="10"/>
  <c r="BX540" i="10"/>
  <c r="BY540" i="10"/>
  <c r="BZ540" i="10"/>
  <c r="CA540" i="10"/>
  <c r="CB540" i="10"/>
  <c r="CC540" i="10"/>
  <c r="CE540" i="10"/>
  <c r="CF540" i="10"/>
  <c r="BU541" i="10"/>
  <c r="BV541" i="10"/>
  <c r="BW541" i="10"/>
  <c r="BX541" i="10"/>
  <c r="BY541" i="10"/>
  <c r="BZ541" i="10"/>
  <c r="CA541" i="10"/>
  <c r="CB541" i="10"/>
  <c r="CC541" i="10"/>
  <c r="CE541" i="10"/>
  <c r="CF541" i="10"/>
  <c r="BU542" i="10"/>
  <c r="BV542" i="10"/>
  <c r="BW542" i="10"/>
  <c r="BX542" i="10"/>
  <c r="BY542" i="10"/>
  <c r="BZ542" i="10"/>
  <c r="CA542" i="10"/>
  <c r="CB542" i="10"/>
  <c r="CC542" i="10"/>
  <c r="CE542" i="10"/>
  <c r="CF542" i="10"/>
  <c r="BU543" i="10"/>
  <c r="BV543" i="10"/>
  <c r="BW543" i="10"/>
  <c r="BX543" i="10"/>
  <c r="BY543" i="10"/>
  <c r="BZ543" i="10"/>
  <c r="CA543" i="10"/>
  <c r="CB543" i="10"/>
  <c r="CC543" i="10"/>
  <c r="CE543" i="10"/>
  <c r="CF543" i="10"/>
  <c r="BU544" i="10"/>
  <c r="BV544" i="10"/>
  <c r="BW544" i="10"/>
  <c r="BX544" i="10"/>
  <c r="BY544" i="10"/>
  <c r="BZ544" i="10"/>
  <c r="CA544" i="10"/>
  <c r="CB544" i="10"/>
  <c r="CC544" i="10"/>
  <c r="CE544" i="10"/>
  <c r="CF544" i="10"/>
  <c r="BU545" i="10"/>
  <c r="BV545" i="10"/>
  <c r="BW545" i="10"/>
  <c r="BX545" i="10"/>
  <c r="BY545" i="10"/>
  <c r="BZ545" i="10"/>
  <c r="CA545" i="10"/>
  <c r="CB545" i="10"/>
  <c r="CC545" i="10"/>
  <c r="CE545" i="10"/>
  <c r="CF545" i="10"/>
  <c r="BU546" i="10"/>
  <c r="BV546" i="10"/>
  <c r="BW546" i="10"/>
  <c r="BX546" i="10"/>
  <c r="BY546" i="10"/>
  <c r="BZ546" i="10"/>
  <c r="CA546" i="10"/>
  <c r="CB546" i="10"/>
  <c r="CC546" i="10"/>
  <c r="CE546" i="10"/>
  <c r="CF546" i="10"/>
  <c r="BU547" i="10"/>
  <c r="BV547" i="10"/>
  <c r="BW547" i="10"/>
  <c r="BX547" i="10"/>
  <c r="BY547" i="10"/>
  <c r="BZ547" i="10"/>
  <c r="CA547" i="10"/>
  <c r="CB547" i="10"/>
  <c r="CC547" i="10"/>
  <c r="CE547" i="10"/>
  <c r="CF547" i="10"/>
  <c r="BU548" i="10"/>
  <c r="BV548" i="10"/>
  <c r="BW548" i="10"/>
  <c r="BX548" i="10"/>
  <c r="BY548" i="10"/>
  <c r="BZ548" i="10"/>
  <c r="CA548" i="10"/>
  <c r="CB548" i="10"/>
  <c r="CC548" i="10"/>
  <c r="CE548" i="10"/>
  <c r="CF548" i="10"/>
  <c r="BU549" i="10"/>
  <c r="BV549" i="10"/>
  <c r="BW549" i="10"/>
  <c r="BX549" i="10"/>
  <c r="BY549" i="10"/>
  <c r="BZ549" i="10"/>
  <c r="CA549" i="10"/>
  <c r="CB549" i="10"/>
  <c r="CC549" i="10"/>
  <c r="CE549" i="10"/>
  <c r="CF549" i="10"/>
  <c r="BU550" i="10"/>
  <c r="BV550" i="10"/>
  <c r="BW550" i="10"/>
  <c r="BX550" i="10"/>
  <c r="BY550" i="10"/>
  <c r="BZ550" i="10"/>
  <c r="CA550" i="10"/>
  <c r="CB550" i="10"/>
  <c r="CC550" i="10"/>
  <c r="CE550" i="10"/>
  <c r="CF550" i="10"/>
  <c r="BU551" i="10"/>
  <c r="BV551" i="10"/>
  <c r="BW551" i="10"/>
  <c r="BX551" i="10"/>
  <c r="BY551" i="10"/>
  <c r="BZ551" i="10"/>
  <c r="CA551" i="10"/>
  <c r="CB551" i="10"/>
  <c r="CC551" i="10"/>
  <c r="CE551" i="10"/>
  <c r="CF551" i="10"/>
  <c r="BU552" i="10"/>
  <c r="BV552" i="10"/>
  <c r="BW552" i="10"/>
  <c r="BX552" i="10"/>
  <c r="BY552" i="10"/>
  <c r="BZ552" i="10"/>
  <c r="CA552" i="10"/>
  <c r="CB552" i="10"/>
  <c r="CC552" i="10"/>
  <c r="CE552" i="10"/>
  <c r="CF552" i="10"/>
  <c r="BU553" i="10"/>
  <c r="BV553" i="10"/>
  <c r="BW553" i="10"/>
  <c r="BX553" i="10"/>
  <c r="BY553" i="10"/>
  <c r="BZ553" i="10"/>
  <c r="CA553" i="10"/>
  <c r="CB553" i="10"/>
  <c r="CC553" i="10"/>
  <c r="CE553" i="10"/>
  <c r="CF553" i="10"/>
  <c r="BU554" i="10"/>
  <c r="BV554" i="10"/>
  <c r="BW554" i="10"/>
  <c r="BX554" i="10"/>
  <c r="BY554" i="10"/>
  <c r="BZ554" i="10"/>
  <c r="CA554" i="10"/>
  <c r="CB554" i="10"/>
  <c r="CC554" i="10"/>
  <c r="CE554" i="10"/>
  <c r="CF554" i="10"/>
  <c r="BU555" i="10"/>
  <c r="BV555" i="10"/>
  <c r="BW555" i="10"/>
  <c r="BX555" i="10"/>
  <c r="BY555" i="10"/>
  <c r="BZ555" i="10"/>
  <c r="CA555" i="10"/>
  <c r="CB555" i="10"/>
  <c r="CC555" i="10"/>
  <c r="CE555" i="10"/>
  <c r="CF555" i="10"/>
  <c r="BU556" i="10"/>
  <c r="BV556" i="10"/>
  <c r="BW556" i="10"/>
  <c r="BX556" i="10"/>
  <c r="BY556" i="10"/>
  <c r="BZ556" i="10"/>
  <c r="CA556" i="10"/>
  <c r="CB556" i="10"/>
  <c r="CC556" i="10"/>
  <c r="CE556" i="10"/>
  <c r="CF556" i="10"/>
  <c r="BU557" i="10"/>
  <c r="BV557" i="10"/>
  <c r="BW557" i="10"/>
  <c r="BX557" i="10"/>
  <c r="BY557" i="10"/>
  <c r="BZ557" i="10"/>
  <c r="CA557" i="10"/>
  <c r="CB557" i="10"/>
  <c r="CC557" i="10"/>
  <c r="CE557" i="10"/>
  <c r="CF557" i="10"/>
  <c r="BU558" i="10"/>
  <c r="BV558" i="10"/>
  <c r="BW558" i="10"/>
  <c r="BX558" i="10"/>
  <c r="BY558" i="10"/>
  <c r="BZ558" i="10"/>
  <c r="CA558" i="10"/>
  <c r="CB558" i="10"/>
  <c r="CC558" i="10"/>
  <c r="CE558" i="10"/>
  <c r="CF558" i="10"/>
  <c r="BU559" i="10"/>
  <c r="BV559" i="10"/>
  <c r="BW559" i="10"/>
  <c r="BX559" i="10"/>
  <c r="BY559" i="10"/>
  <c r="BZ559" i="10"/>
  <c r="CA559" i="10"/>
  <c r="CB559" i="10"/>
  <c r="CC559" i="10"/>
  <c r="CE559" i="10"/>
  <c r="CF559" i="10"/>
  <c r="BU560" i="10"/>
  <c r="BV560" i="10"/>
  <c r="BW560" i="10"/>
  <c r="BX560" i="10"/>
  <c r="BY560" i="10"/>
  <c r="BZ560" i="10"/>
  <c r="CA560" i="10"/>
  <c r="CB560" i="10"/>
  <c r="CC560" i="10"/>
  <c r="CE560" i="10"/>
  <c r="CF560" i="10"/>
  <c r="BU561" i="10"/>
  <c r="BV561" i="10"/>
  <c r="BW561" i="10"/>
  <c r="BX561" i="10"/>
  <c r="BY561" i="10"/>
  <c r="BZ561" i="10"/>
  <c r="CA561" i="10"/>
  <c r="CB561" i="10"/>
  <c r="CC561" i="10"/>
  <c r="CE561" i="10"/>
  <c r="CF561" i="10"/>
  <c r="BU562" i="10"/>
  <c r="BV562" i="10"/>
  <c r="BW562" i="10"/>
  <c r="BX562" i="10"/>
  <c r="BY562" i="10"/>
  <c r="BZ562" i="10"/>
  <c r="CA562" i="10"/>
  <c r="CB562" i="10"/>
  <c r="CC562" i="10"/>
  <c r="CE562" i="10"/>
  <c r="CF562" i="10"/>
  <c r="BU563" i="10"/>
  <c r="BV563" i="10"/>
  <c r="BW563" i="10"/>
  <c r="BX563" i="10"/>
  <c r="BY563" i="10"/>
  <c r="BZ563" i="10"/>
  <c r="CA563" i="10"/>
  <c r="CB563" i="10"/>
  <c r="CC563" i="10"/>
  <c r="CE563" i="10"/>
  <c r="CF563" i="10"/>
  <c r="BU564" i="10"/>
  <c r="BV564" i="10"/>
  <c r="BW564" i="10"/>
  <c r="BX564" i="10"/>
  <c r="BY564" i="10"/>
  <c r="BZ564" i="10"/>
  <c r="CA564" i="10"/>
  <c r="CB564" i="10"/>
  <c r="CC564" i="10"/>
  <c r="CE564" i="10"/>
  <c r="CF564" i="10"/>
  <c r="BU565" i="10"/>
  <c r="BV565" i="10"/>
  <c r="BW565" i="10"/>
  <c r="BX565" i="10"/>
  <c r="BY565" i="10"/>
  <c r="BZ565" i="10"/>
  <c r="CA565" i="10"/>
  <c r="CB565" i="10"/>
  <c r="CC565" i="10"/>
  <c r="CE565" i="10"/>
  <c r="CF565" i="10"/>
  <c r="BU566" i="10"/>
  <c r="BV566" i="10"/>
  <c r="BW566" i="10"/>
  <c r="BX566" i="10"/>
  <c r="BY566" i="10"/>
  <c r="BZ566" i="10"/>
  <c r="CA566" i="10"/>
  <c r="CB566" i="10"/>
  <c r="CC566" i="10"/>
  <c r="CE566" i="10"/>
  <c r="CF566" i="10"/>
  <c r="BU567" i="10"/>
  <c r="BV567" i="10"/>
  <c r="BW567" i="10"/>
  <c r="BX567" i="10"/>
  <c r="BY567" i="10"/>
  <c r="BZ567" i="10"/>
  <c r="CA567" i="10"/>
  <c r="CB567" i="10"/>
  <c r="CC567" i="10"/>
  <c r="CE567" i="10"/>
  <c r="CF567" i="10"/>
  <c r="BU568" i="10"/>
  <c r="BV568" i="10"/>
  <c r="BW568" i="10"/>
  <c r="BX568" i="10"/>
  <c r="BY568" i="10"/>
  <c r="BZ568" i="10"/>
  <c r="CA568" i="10"/>
  <c r="CB568" i="10"/>
  <c r="CC568" i="10"/>
  <c r="CE568" i="10"/>
  <c r="CF568" i="10"/>
  <c r="BU569" i="10"/>
  <c r="BV569" i="10"/>
  <c r="BW569" i="10"/>
  <c r="BX569" i="10"/>
  <c r="BY569" i="10"/>
  <c r="BZ569" i="10"/>
  <c r="CA569" i="10"/>
  <c r="CB569" i="10"/>
  <c r="CC569" i="10"/>
  <c r="CE569" i="10"/>
  <c r="CF569" i="10"/>
  <c r="BU570" i="10"/>
  <c r="BV570" i="10"/>
  <c r="BW570" i="10"/>
  <c r="BX570" i="10"/>
  <c r="BY570" i="10"/>
  <c r="BZ570" i="10"/>
  <c r="CA570" i="10"/>
  <c r="CB570" i="10"/>
  <c r="CC570" i="10"/>
  <c r="CE570" i="10"/>
  <c r="CF570" i="10"/>
  <c r="BU571" i="10"/>
  <c r="BV571" i="10"/>
  <c r="BW571" i="10"/>
  <c r="BX571" i="10"/>
  <c r="BY571" i="10"/>
  <c r="BZ571" i="10"/>
  <c r="CA571" i="10"/>
  <c r="CB571" i="10"/>
  <c r="CC571" i="10"/>
  <c r="CE571" i="10"/>
  <c r="CF571" i="10"/>
  <c r="BU572" i="10"/>
  <c r="BV572" i="10"/>
  <c r="BW572" i="10"/>
  <c r="BX572" i="10"/>
  <c r="BY572" i="10"/>
  <c r="BZ572" i="10"/>
  <c r="CA572" i="10"/>
  <c r="CB572" i="10"/>
  <c r="CC572" i="10"/>
  <c r="CE572" i="10"/>
  <c r="CF572" i="10"/>
  <c r="BU573" i="10"/>
  <c r="BV573" i="10"/>
  <c r="BW573" i="10"/>
  <c r="BX573" i="10"/>
  <c r="BY573" i="10"/>
  <c r="BZ573" i="10"/>
  <c r="CA573" i="10"/>
  <c r="CB573" i="10"/>
  <c r="CC573" i="10"/>
  <c r="CE573" i="10"/>
  <c r="CF573" i="10"/>
  <c r="BU574" i="10"/>
  <c r="BV574" i="10"/>
  <c r="BW574" i="10"/>
  <c r="BX574" i="10"/>
  <c r="BY574" i="10"/>
  <c r="BZ574" i="10"/>
  <c r="CA574" i="10"/>
  <c r="CB574" i="10"/>
  <c r="CC574" i="10"/>
  <c r="CE574" i="10"/>
  <c r="CF574" i="10"/>
  <c r="BU575" i="10"/>
  <c r="BV575" i="10"/>
  <c r="BW575" i="10"/>
  <c r="BX575" i="10"/>
  <c r="BY575" i="10"/>
  <c r="BZ575" i="10"/>
  <c r="CA575" i="10"/>
  <c r="CB575" i="10"/>
  <c r="CC575" i="10"/>
  <c r="CE575" i="10"/>
  <c r="CF575" i="10"/>
  <c r="BU576" i="10"/>
  <c r="BV576" i="10"/>
  <c r="BW576" i="10"/>
  <c r="BX576" i="10"/>
  <c r="BY576" i="10"/>
  <c r="BZ576" i="10"/>
  <c r="CA576" i="10"/>
  <c r="CB576" i="10"/>
  <c r="CC576" i="10"/>
  <c r="CE576" i="10"/>
  <c r="CF576" i="10"/>
  <c r="BU577" i="10"/>
  <c r="BV577" i="10"/>
  <c r="BW577" i="10"/>
  <c r="BX577" i="10"/>
  <c r="BY577" i="10"/>
  <c r="BZ577" i="10"/>
  <c r="CA577" i="10"/>
  <c r="CB577" i="10"/>
  <c r="CC577" i="10"/>
  <c r="CE577" i="10"/>
  <c r="CF577" i="10"/>
  <c r="BU578" i="10"/>
  <c r="BV578" i="10"/>
  <c r="BW578" i="10"/>
  <c r="BX578" i="10"/>
  <c r="BY578" i="10"/>
  <c r="BZ578" i="10"/>
  <c r="CA578" i="10"/>
  <c r="CB578" i="10"/>
  <c r="CC578" i="10"/>
  <c r="CE578" i="10"/>
  <c r="CF578" i="10"/>
  <c r="BU579" i="10"/>
  <c r="BV579" i="10"/>
  <c r="BW579" i="10"/>
  <c r="BX579" i="10"/>
  <c r="BY579" i="10"/>
  <c r="BZ579" i="10"/>
  <c r="CA579" i="10"/>
  <c r="CB579" i="10"/>
  <c r="CC579" i="10"/>
  <c r="CE579" i="10"/>
  <c r="CF579" i="10"/>
  <c r="BU580" i="10"/>
  <c r="BV580" i="10"/>
  <c r="BW580" i="10"/>
  <c r="BX580" i="10"/>
  <c r="BY580" i="10"/>
  <c r="BZ580" i="10"/>
  <c r="CA580" i="10"/>
  <c r="CB580" i="10"/>
  <c r="CC580" i="10"/>
  <c r="CE580" i="10"/>
  <c r="CF580" i="10"/>
  <c r="BU581" i="10"/>
  <c r="BV581" i="10"/>
  <c r="BW581" i="10"/>
  <c r="BX581" i="10"/>
  <c r="BY581" i="10"/>
  <c r="BZ581" i="10"/>
  <c r="CA581" i="10"/>
  <c r="CB581" i="10"/>
  <c r="CC581" i="10"/>
  <c r="CE581" i="10"/>
  <c r="CF581" i="10"/>
  <c r="BU582" i="10"/>
  <c r="BV582" i="10"/>
  <c r="BW582" i="10"/>
  <c r="BX582" i="10"/>
  <c r="BY582" i="10"/>
  <c r="BZ582" i="10"/>
  <c r="CA582" i="10"/>
  <c r="CB582" i="10"/>
  <c r="CC582" i="10"/>
  <c r="CE582" i="10"/>
  <c r="CF582" i="10"/>
  <c r="BU583" i="10"/>
  <c r="BV583" i="10"/>
  <c r="BW583" i="10"/>
  <c r="BX583" i="10"/>
  <c r="BY583" i="10"/>
  <c r="BZ583" i="10"/>
  <c r="CA583" i="10"/>
  <c r="CB583" i="10"/>
  <c r="CC583" i="10"/>
  <c r="CE583" i="10"/>
  <c r="CF583" i="10"/>
  <c r="BU584" i="10"/>
  <c r="BV584" i="10"/>
  <c r="BW584" i="10"/>
  <c r="BX584" i="10"/>
  <c r="BY584" i="10"/>
  <c r="BZ584" i="10"/>
  <c r="CA584" i="10"/>
  <c r="CB584" i="10"/>
  <c r="CC584" i="10"/>
  <c r="CE584" i="10"/>
  <c r="CF584" i="10"/>
  <c r="BU585" i="10"/>
  <c r="BV585" i="10"/>
  <c r="BW585" i="10"/>
  <c r="BX585" i="10"/>
  <c r="BY585" i="10"/>
  <c r="BZ585" i="10"/>
  <c r="CA585" i="10"/>
  <c r="CB585" i="10"/>
  <c r="CC585" i="10"/>
  <c r="CE585" i="10"/>
  <c r="CF585" i="10"/>
  <c r="BU586" i="10"/>
  <c r="BV586" i="10"/>
  <c r="BW586" i="10"/>
  <c r="BX586" i="10"/>
  <c r="BY586" i="10"/>
  <c r="BZ586" i="10"/>
  <c r="CA586" i="10"/>
  <c r="CB586" i="10"/>
  <c r="CC586" i="10"/>
  <c r="CE586" i="10"/>
  <c r="CF586" i="10"/>
  <c r="BU587" i="10"/>
  <c r="BV587" i="10"/>
  <c r="BW587" i="10"/>
  <c r="BX587" i="10"/>
  <c r="BY587" i="10"/>
  <c r="BZ587" i="10"/>
  <c r="CA587" i="10"/>
  <c r="CB587" i="10"/>
  <c r="CC587" i="10"/>
  <c r="CE587" i="10"/>
  <c r="CF587" i="10"/>
  <c r="BU588" i="10"/>
  <c r="BV588" i="10"/>
  <c r="BW588" i="10"/>
  <c r="BX588" i="10"/>
  <c r="BY588" i="10"/>
  <c r="BZ588" i="10"/>
  <c r="CA588" i="10"/>
  <c r="CB588" i="10"/>
  <c r="CC588" i="10"/>
  <c r="CE588" i="10"/>
  <c r="CF588" i="10"/>
  <c r="BU589" i="10"/>
  <c r="BV589" i="10"/>
  <c r="BW589" i="10"/>
  <c r="BX589" i="10"/>
  <c r="BY589" i="10"/>
  <c r="BZ589" i="10"/>
  <c r="CA589" i="10"/>
  <c r="CB589" i="10"/>
  <c r="CC589" i="10"/>
  <c r="CE589" i="10"/>
  <c r="CF589" i="10"/>
  <c r="BU590" i="10"/>
  <c r="BV590" i="10"/>
  <c r="BW590" i="10"/>
  <c r="BX590" i="10"/>
  <c r="BY590" i="10"/>
  <c r="BZ590" i="10"/>
  <c r="CA590" i="10"/>
  <c r="CB590" i="10"/>
  <c r="CC590" i="10"/>
  <c r="CE590" i="10"/>
  <c r="CF590" i="10"/>
  <c r="BU591" i="10"/>
  <c r="BV591" i="10"/>
  <c r="BW591" i="10"/>
  <c r="BX591" i="10"/>
  <c r="BY591" i="10"/>
  <c r="BZ591" i="10"/>
  <c r="CA591" i="10"/>
  <c r="CB591" i="10"/>
  <c r="CC591" i="10"/>
  <c r="CE591" i="10"/>
  <c r="CF591" i="10"/>
  <c r="BU592" i="10"/>
  <c r="BV592" i="10"/>
  <c r="BW592" i="10"/>
  <c r="BX592" i="10"/>
  <c r="BY592" i="10"/>
  <c r="BZ592" i="10"/>
  <c r="CA592" i="10"/>
  <c r="CB592" i="10"/>
  <c r="CC592" i="10"/>
  <c r="CE592" i="10"/>
  <c r="CF592" i="10"/>
  <c r="BU593" i="10"/>
  <c r="BV593" i="10"/>
  <c r="BW593" i="10"/>
  <c r="BX593" i="10"/>
  <c r="BY593" i="10"/>
  <c r="BZ593" i="10"/>
  <c r="CA593" i="10"/>
  <c r="CB593" i="10"/>
  <c r="CC593" i="10"/>
  <c r="CE593" i="10"/>
  <c r="CF593" i="10"/>
  <c r="BU594" i="10"/>
  <c r="BV594" i="10"/>
  <c r="BW594" i="10"/>
  <c r="BX594" i="10"/>
  <c r="BY594" i="10"/>
  <c r="BZ594" i="10"/>
  <c r="CA594" i="10"/>
  <c r="CB594" i="10"/>
  <c r="CC594" i="10"/>
  <c r="CE594" i="10"/>
  <c r="CF594" i="10"/>
  <c r="BU595" i="10"/>
  <c r="BV595" i="10"/>
  <c r="BW595" i="10"/>
  <c r="BX595" i="10"/>
  <c r="BY595" i="10"/>
  <c r="BZ595" i="10"/>
  <c r="CA595" i="10"/>
  <c r="CB595" i="10"/>
  <c r="CC595" i="10"/>
  <c r="CE595" i="10"/>
  <c r="CF595" i="10"/>
  <c r="BU596" i="10"/>
  <c r="BV596" i="10"/>
  <c r="BW596" i="10"/>
  <c r="BX596" i="10"/>
  <c r="BY596" i="10"/>
  <c r="BZ596" i="10"/>
  <c r="CA596" i="10"/>
  <c r="CB596" i="10"/>
  <c r="CC596" i="10"/>
  <c r="CE596" i="10"/>
  <c r="CF596" i="10"/>
  <c r="BU597" i="10"/>
  <c r="BV597" i="10"/>
  <c r="BW597" i="10"/>
  <c r="BX597" i="10"/>
  <c r="BY597" i="10"/>
  <c r="BZ597" i="10"/>
  <c r="CA597" i="10"/>
  <c r="CB597" i="10"/>
  <c r="CC597" i="10"/>
  <c r="CE597" i="10"/>
  <c r="CF597" i="10"/>
  <c r="BU598" i="10"/>
  <c r="BV598" i="10"/>
  <c r="BW598" i="10"/>
  <c r="BX598" i="10"/>
  <c r="BY598" i="10"/>
  <c r="BZ598" i="10"/>
  <c r="CA598" i="10"/>
  <c r="CB598" i="10"/>
  <c r="CC598" i="10"/>
  <c r="CE598" i="10"/>
  <c r="CF598" i="10"/>
  <c r="BU599" i="10"/>
  <c r="BV599" i="10"/>
  <c r="BW599" i="10"/>
  <c r="BX599" i="10"/>
  <c r="BY599" i="10"/>
  <c r="BZ599" i="10"/>
  <c r="CA599" i="10"/>
  <c r="CB599" i="10"/>
  <c r="CC599" i="10"/>
  <c r="CE599" i="10"/>
  <c r="CF599" i="10"/>
  <c r="BU600" i="10"/>
  <c r="BV600" i="10"/>
  <c r="BW600" i="10"/>
  <c r="BX600" i="10"/>
  <c r="BY600" i="10"/>
  <c r="BZ600" i="10"/>
  <c r="CA600" i="10"/>
  <c r="CB600" i="10"/>
  <c r="CC600" i="10"/>
  <c r="CE600" i="10"/>
  <c r="CF600" i="10"/>
  <c r="BU601" i="10"/>
  <c r="BV601" i="10"/>
  <c r="BW601" i="10"/>
  <c r="BX601" i="10"/>
  <c r="BY601" i="10"/>
  <c r="BZ601" i="10"/>
  <c r="CA601" i="10"/>
  <c r="CB601" i="10"/>
  <c r="CC601" i="10"/>
  <c r="CE601" i="10"/>
  <c r="CF601" i="10"/>
  <c r="BU602" i="10"/>
  <c r="BV602" i="10"/>
  <c r="BW602" i="10"/>
  <c r="BX602" i="10"/>
  <c r="BY602" i="10"/>
  <c r="BZ602" i="10"/>
  <c r="CA602" i="10"/>
  <c r="CB602" i="10"/>
  <c r="CC602" i="10"/>
  <c r="CE602" i="10"/>
  <c r="CF602" i="10"/>
  <c r="BU603" i="10"/>
  <c r="BV603" i="10"/>
  <c r="BW603" i="10"/>
  <c r="BX603" i="10"/>
  <c r="BY603" i="10"/>
  <c r="BZ603" i="10"/>
  <c r="CA603" i="10"/>
  <c r="CB603" i="10"/>
  <c r="CC603" i="10"/>
  <c r="CE603" i="10"/>
  <c r="CF603" i="10"/>
  <c r="BU604" i="10"/>
  <c r="BV604" i="10"/>
  <c r="BW604" i="10"/>
  <c r="BX604" i="10"/>
  <c r="BY604" i="10"/>
  <c r="BZ604" i="10"/>
  <c r="CA604" i="10"/>
  <c r="CB604" i="10"/>
  <c r="CC604" i="10"/>
  <c r="CE604" i="10"/>
  <c r="CF604" i="10"/>
  <c r="BU605" i="10"/>
  <c r="BV605" i="10"/>
  <c r="BW605" i="10"/>
  <c r="BX605" i="10"/>
  <c r="BY605" i="10"/>
  <c r="BZ605" i="10"/>
  <c r="CA605" i="10"/>
  <c r="CB605" i="10"/>
  <c r="CC605" i="10"/>
  <c r="CE605" i="10"/>
  <c r="CF605" i="10"/>
  <c r="BU606" i="10"/>
  <c r="BV606" i="10"/>
  <c r="BW606" i="10"/>
  <c r="BX606" i="10"/>
  <c r="BY606" i="10"/>
  <c r="BZ606" i="10"/>
  <c r="CA606" i="10"/>
  <c r="CB606" i="10"/>
  <c r="CC606" i="10"/>
  <c r="CE606" i="10"/>
  <c r="CF606" i="10"/>
  <c r="BU607" i="10"/>
  <c r="BV607" i="10"/>
  <c r="BW607" i="10"/>
  <c r="BX607" i="10"/>
  <c r="BY607" i="10"/>
  <c r="BZ607" i="10"/>
  <c r="CA607" i="10"/>
  <c r="CB607" i="10"/>
  <c r="CC607" i="10"/>
  <c r="CE607" i="10"/>
  <c r="CF607" i="10"/>
  <c r="BU608" i="10"/>
  <c r="BV608" i="10"/>
  <c r="BW608" i="10"/>
  <c r="BX608" i="10"/>
  <c r="BY608" i="10"/>
  <c r="BZ608" i="10"/>
  <c r="CA608" i="10"/>
  <c r="CB608" i="10"/>
  <c r="CC608" i="10"/>
  <c r="CE608" i="10"/>
  <c r="CF608" i="10"/>
  <c r="BU609" i="10"/>
  <c r="BV609" i="10"/>
  <c r="BW609" i="10"/>
  <c r="BX609" i="10"/>
  <c r="BY609" i="10"/>
  <c r="BZ609" i="10"/>
  <c r="CA609" i="10"/>
  <c r="CB609" i="10"/>
  <c r="CC609" i="10"/>
  <c r="CE609" i="10"/>
  <c r="CF609" i="10"/>
  <c r="BU610" i="10"/>
  <c r="BV610" i="10"/>
  <c r="BW610" i="10"/>
  <c r="BX610" i="10"/>
  <c r="BY610" i="10"/>
  <c r="BZ610" i="10"/>
  <c r="CA610" i="10"/>
  <c r="CB610" i="10"/>
  <c r="CC610" i="10"/>
  <c r="CE610" i="10"/>
  <c r="CF610" i="10"/>
  <c r="BU611" i="10"/>
  <c r="BV611" i="10"/>
  <c r="BW611" i="10"/>
  <c r="BX611" i="10"/>
  <c r="BY611" i="10"/>
  <c r="BZ611" i="10"/>
  <c r="CA611" i="10"/>
  <c r="CB611" i="10"/>
  <c r="CC611" i="10"/>
  <c r="CE611" i="10"/>
  <c r="CF611" i="10"/>
  <c r="BU612" i="10"/>
  <c r="BV612" i="10"/>
  <c r="BW612" i="10"/>
  <c r="BX612" i="10"/>
  <c r="BY612" i="10"/>
  <c r="BZ612" i="10"/>
  <c r="CA612" i="10"/>
  <c r="CB612" i="10"/>
  <c r="CC612" i="10"/>
  <c r="CE612" i="10"/>
  <c r="CF612" i="10"/>
  <c r="BU613" i="10"/>
  <c r="BV613" i="10"/>
  <c r="BW613" i="10"/>
  <c r="BX613" i="10"/>
  <c r="BY613" i="10"/>
  <c r="BZ613" i="10"/>
  <c r="CA613" i="10"/>
  <c r="CB613" i="10"/>
  <c r="CC613" i="10"/>
  <c r="CE613" i="10"/>
  <c r="CF613" i="10"/>
  <c r="BU614" i="10"/>
  <c r="BV614" i="10"/>
  <c r="BW614" i="10"/>
  <c r="BX614" i="10"/>
  <c r="BY614" i="10"/>
  <c r="BZ614" i="10"/>
  <c r="CA614" i="10"/>
  <c r="CB614" i="10"/>
  <c r="CC614" i="10"/>
  <c r="CE614" i="10"/>
  <c r="CF614" i="10"/>
  <c r="BU615" i="10"/>
  <c r="BV615" i="10"/>
  <c r="BW615" i="10"/>
  <c r="BX615" i="10"/>
  <c r="BY615" i="10"/>
  <c r="BZ615" i="10"/>
  <c r="CA615" i="10"/>
  <c r="CB615" i="10"/>
  <c r="CC615" i="10"/>
  <c r="CE615" i="10"/>
  <c r="CF615" i="10"/>
  <c r="BU616" i="10"/>
  <c r="BV616" i="10"/>
  <c r="BW616" i="10"/>
  <c r="BX616" i="10"/>
  <c r="BY616" i="10"/>
  <c r="BZ616" i="10"/>
  <c r="CA616" i="10"/>
  <c r="CB616" i="10"/>
  <c r="CC616" i="10"/>
  <c r="CE616" i="10"/>
  <c r="CF616" i="10"/>
  <c r="BU617" i="10"/>
  <c r="BV617" i="10"/>
  <c r="BW617" i="10"/>
  <c r="BX617" i="10"/>
  <c r="BY617" i="10"/>
  <c r="BZ617" i="10"/>
  <c r="CA617" i="10"/>
  <c r="CB617" i="10"/>
  <c r="CC617" i="10"/>
  <c r="CE617" i="10"/>
  <c r="CF617" i="10"/>
  <c r="BU618" i="10"/>
  <c r="BV618" i="10"/>
  <c r="BW618" i="10"/>
  <c r="BX618" i="10"/>
  <c r="BY618" i="10"/>
  <c r="BZ618" i="10"/>
  <c r="CA618" i="10"/>
  <c r="CB618" i="10"/>
  <c r="CC618" i="10"/>
  <c r="CE618" i="10"/>
  <c r="CF618" i="10"/>
  <c r="BU619" i="10"/>
  <c r="BV619" i="10"/>
  <c r="BW619" i="10"/>
  <c r="BX619" i="10"/>
  <c r="BY619" i="10"/>
  <c r="BZ619" i="10"/>
  <c r="CA619" i="10"/>
  <c r="CB619" i="10"/>
  <c r="CC619" i="10"/>
  <c r="CE619" i="10"/>
  <c r="CF619" i="10"/>
  <c r="BU620" i="10"/>
  <c r="BV620" i="10"/>
  <c r="BW620" i="10"/>
  <c r="BX620" i="10"/>
  <c r="BY620" i="10"/>
  <c r="BZ620" i="10"/>
  <c r="CA620" i="10"/>
  <c r="CB620" i="10"/>
  <c r="CC620" i="10"/>
  <c r="CE620" i="10"/>
  <c r="CF620" i="10"/>
  <c r="BU621" i="10"/>
  <c r="BV621" i="10"/>
  <c r="BW621" i="10"/>
  <c r="BX621" i="10"/>
  <c r="BY621" i="10"/>
  <c r="BZ621" i="10"/>
  <c r="CA621" i="10"/>
  <c r="CB621" i="10"/>
  <c r="CC621" i="10"/>
  <c r="CE621" i="10"/>
  <c r="CF621" i="10"/>
  <c r="BU622" i="10"/>
  <c r="BV622" i="10"/>
  <c r="BW622" i="10"/>
  <c r="BX622" i="10"/>
  <c r="BY622" i="10"/>
  <c r="BZ622" i="10"/>
  <c r="CA622" i="10"/>
  <c r="CB622" i="10"/>
  <c r="CC622" i="10"/>
  <c r="CE622" i="10"/>
  <c r="CF622" i="10"/>
  <c r="BU623" i="10"/>
  <c r="BV623" i="10"/>
  <c r="BW623" i="10"/>
  <c r="BX623" i="10"/>
  <c r="BY623" i="10"/>
  <c r="BZ623" i="10"/>
  <c r="CA623" i="10"/>
  <c r="CB623" i="10"/>
  <c r="CC623" i="10"/>
  <c r="CE623" i="10"/>
  <c r="CF623" i="10"/>
  <c r="BU624" i="10"/>
  <c r="BV624" i="10"/>
  <c r="BW624" i="10"/>
  <c r="BX624" i="10"/>
  <c r="BY624" i="10"/>
  <c r="BZ624" i="10"/>
  <c r="CA624" i="10"/>
  <c r="CB624" i="10"/>
  <c r="CC624" i="10"/>
  <c r="CE624" i="10"/>
  <c r="CF624" i="10"/>
  <c r="BU625" i="10"/>
  <c r="BV625" i="10"/>
  <c r="BW625" i="10"/>
  <c r="BX625" i="10"/>
  <c r="BY625" i="10"/>
  <c r="BZ625" i="10"/>
  <c r="CA625" i="10"/>
  <c r="CB625" i="10"/>
  <c r="CC625" i="10"/>
  <c r="CE625" i="10"/>
  <c r="CF625" i="10"/>
  <c r="BU626" i="10"/>
  <c r="BV626" i="10"/>
  <c r="BW626" i="10"/>
  <c r="BX626" i="10"/>
  <c r="BY626" i="10"/>
  <c r="BZ626" i="10"/>
  <c r="CA626" i="10"/>
  <c r="CB626" i="10"/>
  <c r="CC626" i="10"/>
  <c r="CE626" i="10"/>
  <c r="CF626" i="10"/>
  <c r="BU627" i="10"/>
  <c r="BV627" i="10"/>
  <c r="BW627" i="10"/>
  <c r="BX627" i="10"/>
  <c r="BY627" i="10"/>
  <c r="BZ627" i="10"/>
  <c r="CA627" i="10"/>
  <c r="CB627" i="10"/>
  <c r="CC627" i="10"/>
  <c r="CE627" i="10"/>
  <c r="CF627" i="10"/>
  <c r="BU628" i="10"/>
  <c r="BV628" i="10"/>
  <c r="BW628" i="10"/>
  <c r="BX628" i="10"/>
  <c r="BY628" i="10"/>
  <c r="BZ628" i="10"/>
  <c r="CA628" i="10"/>
  <c r="CB628" i="10"/>
  <c r="CC628" i="10"/>
  <c r="CE628" i="10"/>
  <c r="CF628" i="10"/>
  <c r="BU629" i="10"/>
  <c r="BV629" i="10"/>
  <c r="BW629" i="10"/>
  <c r="BX629" i="10"/>
  <c r="BY629" i="10"/>
  <c r="BZ629" i="10"/>
  <c r="CA629" i="10"/>
  <c r="CB629" i="10"/>
  <c r="CC629" i="10"/>
  <c r="CE629" i="10"/>
  <c r="CF629" i="10"/>
  <c r="BU630" i="10"/>
  <c r="BV630" i="10"/>
  <c r="BW630" i="10"/>
  <c r="BX630" i="10"/>
  <c r="BY630" i="10"/>
  <c r="BZ630" i="10"/>
  <c r="CA630" i="10"/>
  <c r="CB630" i="10"/>
  <c r="CC630" i="10"/>
  <c r="CE630" i="10"/>
  <c r="CF630" i="10"/>
  <c r="BU631" i="10"/>
  <c r="BV631" i="10"/>
  <c r="BW631" i="10"/>
  <c r="BX631" i="10"/>
  <c r="BY631" i="10"/>
  <c r="BZ631" i="10"/>
  <c r="CA631" i="10"/>
  <c r="CB631" i="10"/>
  <c r="CC631" i="10"/>
  <c r="CE631" i="10"/>
  <c r="CF631" i="10"/>
  <c r="BU632" i="10"/>
  <c r="BV632" i="10"/>
  <c r="BW632" i="10"/>
  <c r="BX632" i="10"/>
  <c r="BY632" i="10"/>
  <c r="BZ632" i="10"/>
  <c r="CA632" i="10"/>
  <c r="CB632" i="10"/>
  <c r="CC632" i="10"/>
  <c r="CE632" i="10"/>
  <c r="CF632" i="10"/>
  <c r="BU633" i="10"/>
  <c r="BV633" i="10"/>
  <c r="BW633" i="10"/>
  <c r="BX633" i="10"/>
  <c r="BY633" i="10"/>
  <c r="BZ633" i="10"/>
  <c r="CA633" i="10"/>
  <c r="CB633" i="10"/>
  <c r="CC633" i="10"/>
  <c r="CE633" i="10"/>
  <c r="CF633" i="10"/>
  <c r="BU634" i="10"/>
  <c r="BV634" i="10"/>
  <c r="BW634" i="10"/>
  <c r="BX634" i="10"/>
  <c r="BY634" i="10"/>
  <c r="BZ634" i="10"/>
  <c r="CA634" i="10"/>
  <c r="CB634" i="10"/>
  <c r="CC634" i="10"/>
  <c r="CE634" i="10"/>
  <c r="CF634" i="10"/>
  <c r="BU635" i="10"/>
  <c r="BV635" i="10"/>
  <c r="BW635" i="10"/>
  <c r="BX635" i="10"/>
  <c r="BY635" i="10"/>
  <c r="BZ635" i="10"/>
  <c r="CA635" i="10"/>
  <c r="CB635" i="10"/>
  <c r="CC635" i="10"/>
  <c r="CE635" i="10"/>
  <c r="CF635" i="10"/>
  <c r="BU636" i="10"/>
  <c r="BV636" i="10"/>
  <c r="BW636" i="10"/>
  <c r="BX636" i="10"/>
  <c r="BY636" i="10"/>
  <c r="BZ636" i="10"/>
  <c r="CA636" i="10"/>
  <c r="CB636" i="10"/>
  <c r="CC636" i="10"/>
  <c r="CE636" i="10"/>
  <c r="CF636" i="10"/>
  <c r="BU637" i="10"/>
  <c r="BV637" i="10"/>
  <c r="BW637" i="10"/>
  <c r="BX637" i="10"/>
  <c r="BY637" i="10"/>
  <c r="BZ637" i="10"/>
  <c r="CA637" i="10"/>
  <c r="CB637" i="10"/>
  <c r="CC637" i="10"/>
  <c r="CE637" i="10"/>
  <c r="CF637" i="10"/>
  <c r="BU638" i="10"/>
  <c r="BV638" i="10"/>
  <c r="BW638" i="10"/>
  <c r="BX638" i="10"/>
  <c r="BY638" i="10"/>
  <c r="BZ638" i="10"/>
  <c r="CA638" i="10"/>
  <c r="CB638" i="10"/>
  <c r="CC638" i="10"/>
  <c r="CE638" i="10"/>
  <c r="CF638" i="10"/>
  <c r="BU639" i="10"/>
  <c r="BV639" i="10"/>
  <c r="BW639" i="10"/>
  <c r="BX639" i="10"/>
  <c r="BY639" i="10"/>
  <c r="BZ639" i="10"/>
  <c r="CA639" i="10"/>
  <c r="CB639" i="10"/>
  <c r="CC639" i="10"/>
  <c r="CE639" i="10"/>
  <c r="CF639" i="10"/>
  <c r="BU640" i="10"/>
  <c r="BV640" i="10"/>
  <c r="BW640" i="10"/>
  <c r="BX640" i="10"/>
  <c r="BY640" i="10"/>
  <c r="BZ640" i="10"/>
  <c r="CA640" i="10"/>
  <c r="CB640" i="10"/>
  <c r="CC640" i="10"/>
  <c r="CE640" i="10"/>
  <c r="CF640" i="10"/>
  <c r="BU641" i="10"/>
  <c r="BV641" i="10"/>
  <c r="BW641" i="10"/>
  <c r="BX641" i="10"/>
  <c r="BY641" i="10"/>
  <c r="BZ641" i="10"/>
  <c r="CA641" i="10"/>
  <c r="CB641" i="10"/>
  <c r="CC641" i="10"/>
  <c r="CE641" i="10"/>
  <c r="CF641" i="10"/>
  <c r="BU642" i="10"/>
  <c r="BV642" i="10"/>
  <c r="BW642" i="10"/>
  <c r="BX642" i="10"/>
  <c r="BY642" i="10"/>
  <c r="BZ642" i="10"/>
  <c r="CA642" i="10"/>
  <c r="CB642" i="10"/>
  <c r="CC642" i="10"/>
  <c r="CE642" i="10"/>
  <c r="CF642" i="10"/>
  <c r="BU643" i="10"/>
  <c r="BV643" i="10"/>
  <c r="BW643" i="10"/>
  <c r="BX643" i="10"/>
  <c r="BY643" i="10"/>
  <c r="BZ643" i="10"/>
  <c r="CA643" i="10"/>
  <c r="CB643" i="10"/>
  <c r="CC643" i="10"/>
  <c r="CE643" i="10"/>
  <c r="CF643" i="10"/>
  <c r="BU644" i="10"/>
  <c r="BV644" i="10"/>
  <c r="BW644" i="10"/>
  <c r="BX644" i="10"/>
  <c r="BY644" i="10"/>
  <c r="BZ644" i="10"/>
  <c r="CA644" i="10"/>
  <c r="CB644" i="10"/>
  <c r="CC644" i="10"/>
  <c r="CE644" i="10"/>
  <c r="CF644" i="10"/>
  <c r="BU645" i="10"/>
  <c r="BV645" i="10"/>
  <c r="BW645" i="10"/>
  <c r="BX645" i="10"/>
  <c r="BY645" i="10"/>
  <c r="BZ645" i="10"/>
  <c r="CA645" i="10"/>
  <c r="CB645" i="10"/>
  <c r="CC645" i="10"/>
  <c r="CE645" i="10"/>
  <c r="CF645" i="10"/>
  <c r="BU646" i="10"/>
  <c r="BV646" i="10"/>
  <c r="BW646" i="10"/>
  <c r="BX646" i="10"/>
  <c r="BY646" i="10"/>
  <c r="BZ646" i="10"/>
  <c r="CA646" i="10"/>
  <c r="CB646" i="10"/>
  <c r="CC646" i="10"/>
  <c r="CE646" i="10"/>
  <c r="CF646" i="10"/>
  <c r="BU647" i="10"/>
  <c r="BV647" i="10"/>
  <c r="BW647" i="10"/>
  <c r="BX647" i="10"/>
  <c r="BY647" i="10"/>
  <c r="BZ647" i="10"/>
  <c r="CA647" i="10"/>
  <c r="CB647" i="10"/>
  <c r="CC647" i="10"/>
  <c r="CE647" i="10"/>
  <c r="CF647" i="10"/>
  <c r="BU648" i="10"/>
  <c r="BV648" i="10"/>
  <c r="BW648" i="10"/>
  <c r="BX648" i="10"/>
  <c r="BY648" i="10"/>
  <c r="BZ648" i="10"/>
  <c r="CA648" i="10"/>
  <c r="CB648" i="10"/>
  <c r="CC648" i="10"/>
  <c r="CE648" i="10"/>
  <c r="CF648" i="10"/>
  <c r="BU649" i="10"/>
  <c r="BV649" i="10"/>
  <c r="BW649" i="10"/>
  <c r="BX649" i="10"/>
  <c r="BY649" i="10"/>
  <c r="BZ649" i="10"/>
  <c r="CA649" i="10"/>
  <c r="CB649" i="10"/>
  <c r="CC649" i="10"/>
  <c r="CE649" i="10"/>
  <c r="CF649" i="10"/>
  <c r="BU650" i="10"/>
  <c r="BV650" i="10"/>
  <c r="BW650" i="10"/>
  <c r="BX650" i="10"/>
  <c r="BY650" i="10"/>
  <c r="BZ650" i="10"/>
  <c r="CA650" i="10"/>
  <c r="CB650" i="10"/>
  <c r="CC650" i="10"/>
  <c r="CE650" i="10"/>
  <c r="CF650" i="10"/>
  <c r="BU651" i="10"/>
  <c r="BV651" i="10"/>
  <c r="BW651" i="10"/>
  <c r="BX651" i="10"/>
  <c r="BY651" i="10"/>
  <c r="BZ651" i="10"/>
  <c r="CA651" i="10"/>
  <c r="CB651" i="10"/>
  <c r="CC651" i="10"/>
  <c r="CE651" i="10"/>
  <c r="CF651" i="10"/>
  <c r="BU652" i="10"/>
  <c r="BV652" i="10"/>
  <c r="BW652" i="10"/>
  <c r="BX652" i="10"/>
  <c r="BY652" i="10"/>
  <c r="BZ652" i="10"/>
  <c r="CA652" i="10"/>
  <c r="CB652" i="10"/>
  <c r="CC652" i="10"/>
  <c r="CE652" i="10"/>
  <c r="CF652" i="10"/>
  <c r="BU653" i="10"/>
  <c r="BV653" i="10"/>
  <c r="BW653" i="10"/>
  <c r="BX653" i="10"/>
  <c r="BY653" i="10"/>
  <c r="BZ653" i="10"/>
  <c r="CA653" i="10"/>
  <c r="CB653" i="10"/>
  <c r="CC653" i="10"/>
  <c r="CE653" i="10"/>
  <c r="CF653" i="10"/>
  <c r="BU654" i="10"/>
  <c r="BV654" i="10"/>
  <c r="BW654" i="10"/>
  <c r="BX654" i="10"/>
  <c r="BY654" i="10"/>
  <c r="BZ654" i="10"/>
  <c r="CA654" i="10"/>
  <c r="CB654" i="10"/>
  <c r="CC654" i="10"/>
  <c r="CE654" i="10"/>
  <c r="CF654" i="10"/>
  <c r="BU655" i="10"/>
  <c r="BV655" i="10"/>
  <c r="BW655" i="10"/>
  <c r="BX655" i="10"/>
  <c r="BY655" i="10"/>
  <c r="BZ655" i="10"/>
  <c r="CA655" i="10"/>
  <c r="CB655" i="10"/>
  <c r="CC655" i="10"/>
  <c r="CE655" i="10"/>
  <c r="CF655" i="10"/>
  <c r="BU656" i="10"/>
  <c r="BV656" i="10"/>
  <c r="BW656" i="10"/>
  <c r="BX656" i="10"/>
  <c r="BY656" i="10"/>
  <c r="BZ656" i="10"/>
  <c r="CA656" i="10"/>
  <c r="CB656" i="10"/>
  <c r="CC656" i="10"/>
  <c r="CE656" i="10"/>
  <c r="CF656" i="10"/>
  <c r="BU657" i="10"/>
  <c r="BV657" i="10"/>
  <c r="BW657" i="10"/>
  <c r="BX657" i="10"/>
  <c r="BY657" i="10"/>
  <c r="BZ657" i="10"/>
  <c r="CA657" i="10"/>
  <c r="CB657" i="10"/>
  <c r="CC657" i="10"/>
  <c r="CE657" i="10"/>
  <c r="CF657" i="10"/>
  <c r="BU658" i="10"/>
  <c r="BV658" i="10"/>
  <c r="BW658" i="10"/>
  <c r="BX658" i="10"/>
  <c r="BY658" i="10"/>
  <c r="BZ658" i="10"/>
  <c r="CA658" i="10"/>
  <c r="CB658" i="10"/>
  <c r="CC658" i="10"/>
  <c r="CE658" i="10"/>
  <c r="CF658" i="10"/>
  <c r="BU659" i="10"/>
  <c r="BV659" i="10"/>
  <c r="BW659" i="10"/>
  <c r="BX659" i="10"/>
  <c r="BY659" i="10"/>
  <c r="BZ659" i="10"/>
  <c r="CA659" i="10"/>
  <c r="CB659" i="10"/>
  <c r="CC659" i="10"/>
  <c r="CE659" i="10"/>
  <c r="CF659" i="10"/>
  <c r="BU660" i="10"/>
  <c r="BV660" i="10"/>
  <c r="BW660" i="10"/>
  <c r="BX660" i="10"/>
  <c r="BY660" i="10"/>
  <c r="BZ660" i="10"/>
  <c r="CA660" i="10"/>
  <c r="CB660" i="10"/>
  <c r="CC660" i="10"/>
  <c r="CE660" i="10"/>
  <c r="CF660" i="10"/>
  <c r="BU661" i="10"/>
  <c r="BV661" i="10"/>
  <c r="BW661" i="10"/>
  <c r="BX661" i="10"/>
  <c r="BY661" i="10"/>
  <c r="BZ661" i="10"/>
  <c r="CA661" i="10"/>
  <c r="CB661" i="10"/>
  <c r="CC661" i="10"/>
  <c r="CE661" i="10"/>
  <c r="CF661" i="10"/>
  <c r="BU662" i="10"/>
  <c r="BV662" i="10"/>
  <c r="BW662" i="10"/>
  <c r="BX662" i="10"/>
  <c r="BY662" i="10"/>
  <c r="BZ662" i="10"/>
  <c r="CA662" i="10"/>
  <c r="CB662" i="10"/>
  <c r="CC662" i="10"/>
  <c r="CE662" i="10"/>
  <c r="CF662" i="10"/>
  <c r="BU663" i="10"/>
  <c r="BV663" i="10"/>
  <c r="BW663" i="10"/>
  <c r="BX663" i="10"/>
  <c r="BY663" i="10"/>
  <c r="BZ663" i="10"/>
  <c r="CA663" i="10"/>
  <c r="CB663" i="10"/>
  <c r="CC663" i="10"/>
  <c r="CE663" i="10"/>
  <c r="CF663" i="10"/>
  <c r="BU664" i="10"/>
  <c r="BV664" i="10"/>
  <c r="BW664" i="10"/>
  <c r="BX664" i="10"/>
  <c r="BY664" i="10"/>
  <c r="BZ664" i="10"/>
  <c r="CA664" i="10"/>
  <c r="CB664" i="10"/>
  <c r="CC664" i="10"/>
  <c r="CE664" i="10"/>
  <c r="CF664" i="10"/>
  <c r="BU665" i="10"/>
  <c r="BV665" i="10"/>
  <c r="BW665" i="10"/>
  <c r="BX665" i="10"/>
  <c r="BY665" i="10"/>
  <c r="BZ665" i="10"/>
  <c r="CA665" i="10"/>
  <c r="CB665" i="10"/>
  <c r="CC665" i="10"/>
  <c r="CE665" i="10"/>
  <c r="CF665" i="10"/>
  <c r="BU666" i="10"/>
  <c r="BV666" i="10"/>
  <c r="BW666" i="10"/>
  <c r="BX666" i="10"/>
  <c r="BY666" i="10"/>
  <c r="BZ666" i="10"/>
  <c r="CA666" i="10"/>
  <c r="CB666" i="10"/>
  <c r="CC666" i="10"/>
  <c r="CE666" i="10"/>
  <c r="CF666" i="10"/>
  <c r="BU667" i="10"/>
  <c r="BV667" i="10"/>
  <c r="BW667" i="10"/>
  <c r="BX667" i="10"/>
  <c r="BY667" i="10"/>
  <c r="BZ667" i="10"/>
  <c r="CA667" i="10"/>
  <c r="CB667" i="10"/>
  <c r="CC667" i="10"/>
  <c r="CE667" i="10"/>
  <c r="CF667" i="10"/>
  <c r="BU668" i="10"/>
  <c r="BV668" i="10"/>
  <c r="BW668" i="10"/>
  <c r="BX668" i="10"/>
  <c r="BY668" i="10"/>
  <c r="BZ668" i="10"/>
  <c r="CA668" i="10"/>
  <c r="CB668" i="10"/>
  <c r="CC668" i="10"/>
  <c r="CE668" i="10"/>
  <c r="CF668" i="10"/>
  <c r="BU669" i="10"/>
  <c r="BV669" i="10"/>
  <c r="BW669" i="10"/>
  <c r="BX669" i="10"/>
  <c r="BY669" i="10"/>
  <c r="BZ669" i="10"/>
  <c r="CA669" i="10"/>
  <c r="CB669" i="10"/>
  <c r="CC669" i="10"/>
  <c r="CE669" i="10"/>
  <c r="CF669" i="10"/>
  <c r="BU670" i="10"/>
  <c r="BV670" i="10"/>
  <c r="BW670" i="10"/>
  <c r="BX670" i="10"/>
  <c r="BY670" i="10"/>
  <c r="BZ670" i="10"/>
  <c r="CA670" i="10"/>
  <c r="CB670" i="10"/>
  <c r="CC670" i="10"/>
  <c r="CE670" i="10"/>
  <c r="CF670" i="10"/>
  <c r="BU671" i="10"/>
  <c r="BV671" i="10"/>
  <c r="BW671" i="10"/>
  <c r="BX671" i="10"/>
  <c r="BY671" i="10"/>
  <c r="BZ671" i="10"/>
  <c r="CA671" i="10"/>
  <c r="CB671" i="10"/>
  <c r="CC671" i="10"/>
  <c r="CE671" i="10"/>
  <c r="CF671" i="10"/>
  <c r="BU672" i="10"/>
  <c r="BV672" i="10"/>
  <c r="BW672" i="10"/>
  <c r="BX672" i="10"/>
  <c r="BY672" i="10"/>
  <c r="BZ672" i="10"/>
  <c r="CA672" i="10"/>
  <c r="CB672" i="10"/>
  <c r="CC672" i="10"/>
  <c r="CE672" i="10"/>
  <c r="CF672" i="10"/>
  <c r="BU673" i="10"/>
  <c r="BV673" i="10"/>
  <c r="BW673" i="10"/>
  <c r="BX673" i="10"/>
  <c r="BY673" i="10"/>
  <c r="BZ673" i="10"/>
  <c r="CA673" i="10"/>
  <c r="CB673" i="10"/>
  <c r="CC673" i="10"/>
  <c r="CE673" i="10"/>
  <c r="CF673" i="10"/>
  <c r="BU674" i="10"/>
  <c r="BV674" i="10"/>
  <c r="BW674" i="10"/>
  <c r="BX674" i="10"/>
  <c r="BY674" i="10"/>
  <c r="BZ674" i="10"/>
  <c r="CA674" i="10"/>
  <c r="CB674" i="10"/>
  <c r="CC674" i="10"/>
  <c r="CE674" i="10"/>
  <c r="CF674" i="10"/>
  <c r="BU675" i="10"/>
  <c r="BV675" i="10"/>
  <c r="BW675" i="10"/>
  <c r="BX675" i="10"/>
  <c r="BY675" i="10"/>
  <c r="BZ675" i="10"/>
  <c r="CA675" i="10"/>
  <c r="CB675" i="10"/>
  <c r="CC675" i="10"/>
  <c r="CE675" i="10"/>
  <c r="CF675" i="10"/>
  <c r="BU676" i="10"/>
  <c r="BV676" i="10"/>
  <c r="BW676" i="10"/>
  <c r="BX676" i="10"/>
  <c r="BY676" i="10"/>
  <c r="BZ676" i="10"/>
  <c r="CA676" i="10"/>
  <c r="CB676" i="10"/>
  <c r="CC676" i="10"/>
  <c r="CE676" i="10"/>
  <c r="CF676" i="10"/>
  <c r="BU677" i="10"/>
  <c r="BV677" i="10"/>
  <c r="BW677" i="10"/>
  <c r="BX677" i="10"/>
  <c r="BY677" i="10"/>
  <c r="BZ677" i="10"/>
  <c r="CA677" i="10"/>
  <c r="CB677" i="10"/>
  <c r="CC677" i="10"/>
  <c r="CE677" i="10"/>
  <c r="CF677" i="10"/>
  <c r="BU678" i="10"/>
  <c r="BV678" i="10"/>
  <c r="BW678" i="10"/>
  <c r="BX678" i="10"/>
  <c r="BY678" i="10"/>
  <c r="BZ678" i="10"/>
  <c r="CA678" i="10"/>
  <c r="CB678" i="10"/>
  <c r="CC678" i="10"/>
  <c r="CE678" i="10"/>
  <c r="CF678" i="10"/>
  <c r="BU679" i="10"/>
  <c r="BV679" i="10"/>
  <c r="BW679" i="10"/>
  <c r="BX679" i="10"/>
  <c r="BY679" i="10"/>
  <c r="BZ679" i="10"/>
  <c r="CA679" i="10"/>
  <c r="CB679" i="10"/>
  <c r="CC679" i="10"/>
  <c r="CE679" i="10"/>
  <c r="CF679" i="10"/>
  <c r="BU680" i="10"/>
  <c r="BV680" i="10"/>
  <c r="BW680" i="10"/>
  <c r="BX680" i="10"/>
  <c r="BY680" i="10"/>
  <c r="BZ680" i="10"/>
  <c r="CA680" i="10"/>
  <c r="CB680" i="10"/>
  <c r="CC680" i="10"/>
  <c r="CE680" i="10"/>
  <c r="CF680" i="10"/>
  <c r="BU681" i="10"/>
  <c r="BV681" i="10"/>
  <c r="BW681" i="10"/>
  <c r="BX681" i="10"/>
  <c r="BY681" i="10"/>
  <c r="BZ681" i="10"/>
  <c r="CA681" i="10"/>
  <c r="CB681" i="10"/>
  <c r="CC681" i="10"/>
  <c r="CE681" i="10"/>
  <c r="CF681" i="10"/>
  <c r="BU682" i="10"/>
  <c r="BV682" i="10"/>
  <c r="BW682" i="10"/>
  <c r="BX682" i="10"/>
  <c r="BY682" i="10"/>
  <c r="BZ682" i="10"/>
  <c r="CA682" i="10"/>
  <c r="CB682" i="10"/>
  <c r="CC682" i="10"/>
  <c r="CE682" i="10"/>
  <c r="CF682" i="10"/>
  <c r="BU683" i="10"/>
  <c r="BV683" i="10"/>
  <c r="BW683" i="10"/>
  <c r="BX683" i="10"/>
  <c r="BY683" i="10"/>
  <c r="BZ683" i="10"/>
  <c r="CA683" i="10"/>
  <c r="CB683" i="10"/>
  <c r="CC683" i="10"/>
  <c r="CE683" i="10"/>
  <c r="CF683" i="10"/>
  <c r="BU684" i="10"/>
  <c r="BV684" i="10"/>
  <c r="BW684" i="10"/>
  <c r="BX684" i="10"/>
  <c r="BY684" i="10"/>
  <c r="BZ684" i="10"/>
  <c r="CA684" i="10"/>
  <c r="CB684" i="10"/>
  <c r="CC684" i="10"/>
  <c r="CE684" i="10"/>
  <c r="CF684" i="10"/>
  <c r="BU685" i="10"/>
  <c r="BV685" i="10"/>
  <c r="BW685" i="10"/>
  <c r="BX685" i="10"/>
  <c r="BY685" i="10"/>
  <c r="BZ685" i="10"/>
  <c r="CA685" i="10"/>
  <c r="CB685" i="10"/>
  <c r="CC685" i="10"/>
  <c r="CE685" i="10"/>
  <c r="CF685" i="10"/>
  <c r="BU686" i="10"/>
  <c r="BV686" i="10"/>
  <c r="BW686" i="10"/>
  <c r="BX686" i="10"/>
  <c r="BY686" i="10"/>
  <c r="BZ686" i="10"/>
  <c r="CA686" i="10"/>
  <c r="CB686" i="10"/>
  <c r="CC686" i="10"/>
  <c r="CE686" i="10"/>
  <c r="CF686" i="10"/>
  <c r="BU687" i="10"/>
  <c r="BV687" i="10"/>
  <c r="BW687" i="10"/>
  <c r="BX687" i="10"/>
  <c r="BY687" i="10"/>
  <c r="BZ687" i="10"/>
  <c r="CA687" i="10"/>
  <c r="CB687" i="10"/>
  <c r="CC687" i="10"/>
  <c r="CE687" i="10"/>
  <c r="CF687" i="10"/>
  <c r="BU688" i="10"/>
  <c r="BV688" i="10"/>
  <c r="BW688" i="10"/>
  <c r="BX688" i="10"/>
  <c r="BY688" i="10"/>
  <c r="BZ688" i="10"/>
  <c r="CA688" i="10"/>
  <c r="CB688" i="10"/>
  <c r="CC688" i="10"/>
  <c r="CE688" i="10"/>
  <c r="CF688" i="10"/>
  <c r="BU689" i="10"/>
  <c r="BV689" i="10"/>
  <c r="BW689" i="10"/>
  <c r="BX689" i="10"/>
  <c r="BY689" i="10"/>
  <c r="BZ689" i="10"/>
  <c r="CA689" i="10"/>
  <c r="CB689" i="10"/>
  <c r="CC689" i="10"/>
  <c r="CE689" i="10"/>
  <c r="CF689" i="10"/>
  <c r="BU690" i="10"/>
  <c r="BV690" i="10"/>
  <c r="BW690" i="10"/>
  <c r="BX690" i="10"/>
  <c r="BY690" i="10"/>
  <c r="BZ690" i="10"/>
  <c r="CA690" i="10"/>
  <c r="CB690" i="10"/>
  <c r="CC690" i="10"/>
  <c r="CE690" i="10"/>
  <c r="CF690" i="10"/>
  <c r="BU691" i="10"/>
  <c r="BV691" i="10"/>
  <c r="BW691" i="10"/>
  <c r="BX691" i="10"/>
  <c r="BY691" i="10"/>
  <c r="BZ691" i="10"/>
  <c r="CA691" i="10"/>
  <c r="CB691" i="10"/>
  <c r="CC691" i="10"/>
  <c r="CE691" i="10"/>
  <c r="CF691" i="10"/>
  <c r="BU692" i="10"/>
  <c r="BV692" i="10"/>
  <c r="BW692" i="10"/>
  <c r="BX692" i="10"/>
  <c r="BY692" i="10"/>
  <c r="BZ692" i="10"/>
  <c r="CA692" i="10"/>
  <c r="CB692" i="10"/>
  <c r="CC692" i="10"/>
  <c r="CE692" i="10"/>
  <c r="CF692" i="10"/>
  <c r="BU693" i="10"/>
  <c r="BV693" i="10"/>
  <c r="BW693" i="10"/>
  <c r="BX693" i="10"/>
  <c r="BY693" i="10"/>
  <c r="BZ693" i="10"/>
  <c r="CA693" i="10"/>
  <c r="CB693" i="10"/>
  <c r="CC693" i="10"/>
  <c r="CE693" i="10"/>
  <c r="CF693" i="10"/>
  <c r="BU694" i="10"/>
  <c r="BV694" i="10"/>
  <c r="BW694" i="10"/>
  <c r="BX694" i="10"/>
  <c r="BY694" i="10"/>
  <c r="BZ694" i="10"/>
  <c r="CA694" i="10"/>
  <c r="CB694" i="10"/>
  <c r="CC694" i="10"/>
  <c r="CE694" i="10"/>
  <c r="CF694" i="10"/>
  <c r="BU695" i="10"/>
  <c r="BV695" i="10"/>
  <c r="BW695" i="10"/>
  <c r="BX695" i="10"/>
  <c r="BY695" i="10"/>
  <c r="BZ695" i="10"/>
  <c r="CA695" i="10"/>
  <c r="CB695" i="10"/>
  <c r="CC695" i="10"/>
  <c r="CE695" i="10"/>
  <c r="CF695" i="10"/>
  <c r="BU696" i="10"/>
  <c r="BV696" i="10"/>
  <c r="BW696" i="10"/>
  <c r="BX696" i="10"/>
  <c r="BY696" i="10"/>
  <c r="BZ696" i="10"/>
  <c r="CA696" i="10"/>
  <c r="CB696" i="10"/>
  <c r="CC696" i="10"/>
  <c r="CE696" i="10"/>
  <c r="CF696" i="10"/>
  <c r="BU697" i="10"/>
  <c r="BV697" i="10"/>
  <c r="BW697" i="10"/>
  <c r="BX697" i="10"/>
  <c r="BY697" i="10"/>
  <c r="BZ697" i="10"/>
  <c r="CA697" i="10"/>
  <c r="CB697" i="10"/>
  <c r="CC697" i="10"/>
  <c r="CE697" i="10"/>
  <c r="CF697" i="10"/>
  <c r="BU698" i="10"/>
  <c r="BV698" i="10"/>
  <c r="BW698" i="10"/>
  <c r="BX698" i="10"/>
  <c r="BY698" i="10"/>
  <c r="BZ698" i="10"/>
  <c r="CA698" i="10"/>
  <c r="CB698" i="10"/>
  <c r="CC698" i="10"/>
  <c r="CE698" i="10"/>
  <c r="CF698" i="10"/>
  <c r="BU699" i="10"/>
  <c r="BV699" i="10"/>
  <c r="BW699" i="10"/>
  <c r="BX699" i="10"/>
  <c r="BY699" i="10"/>
  <c r="BZ699" i="10"/>
  <c r="CA699" i="10"/>
  <c r="CB699" i="10"/>
  <c r="CC699" i="10"/>
  <c r="CE699" i="10"/>
  <c r="CF699" i="10"/>
  <c r="BU700" i="10"/>
  <c r="BV700" i="10"/>
  <c r="BW700" i="10"/>
  <c r="BX700" i="10"/>
  <c r="BY700" i="10"/>
  <c r="BZ700" i="10"/>
  <c r="CA700" i="10"/>
  <c r="CB700" i="10"/>
  <c r="CC700" i="10"/>
  <c r="CE700" i="10"/>
  <c r="CF700" i="10"/>
  <c r="BU701" i="10"/>
  <c r="BV701" i="10"/>
  <c r="BW701" i="10"/>
  <c r="BX701" i="10"/>
  <c r="BY701" i="10"/>
  <c r="BZ701" i="10"/>
  <c r="CA701" i="10"/>
  <c r="CB701" i="10"/>
  <c r="CC701" i="10"/>
  <c r="CE701" i="10"/>
  <c r="CF701" i="10"/>
  <c r="BU702" i="10"/>
  <c r="BV702" i="10"/>
  <c r="BW702" i="10"/>
  <c r="BX702" i="10"/>
  <c r="BY702" i="10"/>
  <c r="BZ702" i="10"/>
  <c r="CA702" i="10"/>
  <c r="CB702" i="10"/>
  <c r="CC702" i="10"/>
  <c r="CE702" i="10"/>
  <c r="CF702" i="10"/>
  <c r="BU703" i="10"/>
  <c r="BV703" i="10"/>
  <c r="BW703" i="10"/>
  <c r="BX703" i="10"/>
  <c r="BY703" i="10"/>
  <c r="BZ703" i="10"/>
  <c r="CA703" i="10"/>
  <c r="CB703" i="10"/>
  <c r="CC703" i="10"/>
  <c r="CE703" i="10"/>
  <c r="CF703" i="10"/>
  <c r="BU704" i="10"/>
  <c r="BV704" i="10"/>
  <c r="BW704" i="10"/>
  <c r="BX704" i="10"/>
  <c r="BY704" i="10"/>
  <c r="BZ704" i="10"/>
  <c r="CA704" i="10"/>
  <c r="CB704" i="10"/>
  <c r="CC704" i="10"/>
  <c r="CE704" i="10"/>
  <c r="CF704" i="10"/>
  <c r="BU705" i="10"/>
  <c r="BV705" i="10"/>
  <c r="BW705" i="10"/>
  <c r="BX705" i="10"/>
  <c r="BY705" i="10"/>
  <c r="BZ705" i="10"/>
  <c r="CA705" i="10"/>
  <c r="CB705" i="10"/>
  <c r="CC705" i="10"/>
  <c r="CE705" i="10"/>
  <c r="CF705" i="10"/>
  <c r="BU706" i="10"/>
  <c r="BV706" i="10"/>
  <c r="BW706" i="10"/>
  <c r="BX706" i="10"/>
  <c r="BY706" i="10"/>
  <c r="BZ706" i="10"/>
  <c r="CA706" i="10"/>
  <c r="CB706" i="10"/>
  <c r="CC706" i="10"/>
  <c r="CE706" i="10"/>
  <c r="CF706" i="10"/>
  <c r="BU707" i="10"/>
  <c r="BV707" i="10"/>
  <c r="BW707" i="10"/>
  <c r="BX707" i="10"/>
  <c r="BY707" i="10"/>
  <c r="BZ707" i="10"/>
  <c r="CA707" i="10"/>
  <c r="CB707" i="10"/>
  <c r="CC707" i="10"/>
  <c r="CE707" i="10"/>
  <c r="CF707" i="10"/>
  <c r="BU708" i="10"/>
  <c r="BV708" i="10"/>
  <c r="BW708" i="10"/>
  <c r="BX708" i="10"/>
  <c r="BY708" i="10"/>
  <c r="BZ708" i="10"/>
  <c r="CA708" i="10"/>
  <c r="CB708" i="10"/>
  <c r="CC708" i="10"/>
  <c r="CE708" i="10"/>
  <c r="CF708" i="10"/>
  <c r="BU709" i="10"/>
  <c r="BV709" i="10"/>
  <c r="BW709" i="10"/>
  <c r="BX709" i="10"/>
  <c r="BY709" i="10"/>
  <c r="BZ709" i="10"/>
  <c r="CA709" i="10"/>
  <c r="CB709" i="10"/>
  <c r="CC709" i="10"/>
  <c r="CE709" i="10"/>
  <c r="CF709" i="10"/>
  <c r="BU710" i="10"/>
  <c r="BV710" i="10"/>
  <c r="BW710" i="10"/>
  <c r="BX710" i="10"/>
  <c r="BY710" i="10"/>
  <c r="BZ710" i="10"/>
  <c r="CA710" i="10"/>
  <c r="CB710" i="10"/>
  <c r="CC710" i="10"/>
  <c r="CE710" i="10"/>
  <c r="CF710" i="10"/>
  <c r="BU711" i="10"/>
  <c r="BV711" i="10"/>
  <c r="BW711" i="10"/>
  <c r="BX711" i="10"/>
  <c r="BY711" i="10"/>
  <c r="BZ711" i="10"/>
  <c r="CA711" i="10"/>
  <c r="CB711" i="10"/>
  <c r="CC711" i="10"/>
  <c r="CE711" i="10"/>
  <c r="CF711" i="10"/>
  <c r="BU712" i="10"/>
  <c r="BV712" i="10"/>
  <c r="BW712" i="10"/>
  <c r="BX712" i="10"/>
  <c r="BY712" i="10"/>
  <c r="BZ712" i="10"/>
  <c r="CA712" i="10"/>
  <c r="CB712" i="10"/>
  <c r="CC712" i="10"/>
  <c r="CE712" i="10"/>
  <c r="CF712" i="10"/>
  <c r="BU713" i="10"/>
  <c r="BV713" i="10"/>
  <c r="BW713" i="10"/>
  <c r="BX713" i="10"/>
  <c r="BY713" i="10"/>
  <c r="BZ713" i="10"/>
  <c r="CA713" i="10"/>
  <c r="CB713" i="10"/>
  <c r="CC713" i="10"/>
  <c r="CE713" i="10"/>
  <c r="CF713" i="10"/>
  <c r="BU714" i="10"/>
  <c r="BV714" i="10"/>
  <c r="BW714" i="10"/>
  <c r="BX714" i="10"/>
  <c r="BY714" i="10"/>
  <c r="BZ714" i="10"/>
  <c r="CA714" i="10"/>
  <c r="CB714" i="10"/>
  <c r="CC714" i="10"/>
  <c r="CE714" i="10"/>
  <c r="CF714" i="10"/>
  <c r="BU715" i="10"/>
  <c r="BV715" i="10"/>
  <c r="BW715" i="10"/>
  <c r="BX715" i="10"/>
  <c r="BY715" i="10"/>
  <c r="BZ715" i="10"/>
  <c r="CA715" i="10"/>
  <c r="CB715" i="10"/>
  <c r="CC715" i="10"/>
  <c r="CE715" i="10"/>
  <c r="CF715" i="10"/>
  <c r="BU716" i="10"/>
  <c r="BV716" i="10"/>
  <c r="BW716" i="10"/>
  <c r="BX716" i="10"/>
  <c r="BY716" i="10"/>
  <c r="BZ716" i="10"/>
  <c r="CA716" i="10"/>
  <c r="CB716" i="10"/>
  <c r="CC716" i="10"/>
  <c r="CE716" i="10"/>
  <c r="CF716" i="10"/>
  <c r="BU717" i="10"/>
  <c r="BV717" i="10"/>
  <c r="BW717" i="10"/>
  <c r="BX717" i="10"/>
  <c r="BY717" i="10"/>
  <c r="BZ717" i="10"/>
  <c r="CA717" i="10"/>
  <c r="CB717" i="10"/>
  <c r="CC717" i="10"/>
  <c r="CE717" i="10"/>
  <c r="CF717" i="10"/>
  <c r="BU718" i="10"/>
  <c r="BV718" i="10"/>
  <c r="BW718" i="10"/>
  <c r="BX718" i="10"/>
  <c r="BY718" i="10"/>
  <c r="BZ718" i="10"/>
  <c r="CA718" i="10"/>
  <c r="CB718" i="10"/>
  <c r="CC718" i="10"/>
  <c r="CE718" i="10"/>
  <c r="CF718" i="10"/>
  <c r="BU719" i="10"/>
  <c r="BV719" i="10"/>
  <c r="BW719" i="10"/>
  <c r="BX719" i="10"/>
  <c r="BY719" i="10"/>
  <c r="BZ719" i="10"/>
  <c r="CA719" i="10"/>
  <c r="CB719" i="10"/>
  <c r="CC719" i="10"/>
  <c r="CE719" i="10"/>
  <c r="CF719" i="10"/>
  <c r="BU720" i="10"/>
  <c r="BV720" i="10"/>
  <c r="BW720" i="10"/>
  <c r="BX720" i="10"/>
  <c r="BY720" i="10"/>
  <c r="BZ720" i="10"/>
  <c r="CA720" i="10"/>
  <c r="CB720" i="10"/>
  <c r="CC720" i="10"/>
  <c r="CE720" i="10"/>
  <c r="CF720" i="10"/>
  <c r="BU721" i="10"/>
  <c r="BV721" i="10"/>
  <c r="BW721" i="10"/>
  <c r="BX721" i="10"/>
  <c r="BY721" i="10"/>
  <c r="BZ721" i="10"/>
  <c r="CA721" i="10"/>
  <c r="CB721" i="10"/>
  <c r="CC721" i="10"/>
  <c r="CE721" i="10"/>
  <c r="CF721" i="10"/>
  <c r="BU722" i="10"/>
  <c r="BV722" i="10"/>
  <c r="BW722" i="10"/>
  <c r="BX722" i="10"/>
  <c r="BY722" i="10"/>
  <c r="BZ722" i="10"/>
  <c r="CA722" i="10"/>
  <c r="CB722" i="10"/>
  <c r="CC722" i="10"/>
  <c r="CE722" i="10"/>
  <c r="CF722" i="10"/>
  <c r="BU723" i="10"/>
  <c r="BV723" i="10"/>
  <c r="BW723" i="10"/>
  <c r="BX723" i="10"/>
  <c r="BY723" i="10"/>
  <c r="BZ723" i="10"/>
  <c r="CA723" i="10"/>
  <c r="CB723" i="10"/>
  <c r="CC723" i="10"/>
  <c r="CE723" i="10"/>
  <c r="CF723" i="10"/>
  <c r="BU724" i="10"/>
  <c r="BV724" i="10"/>
  <c r="BW724" i="10"/>
  <c r="BX724" i="10"/>
  <c r="BY724" i="10"/>
  <c r="BZ724" i="10"/>
  <c r="CA724" i="10"/>
  <c r="CB724" i="10"/>
  <c r="CC724" i="10"/>
  <c r="CE724" i="10"/>
  <c r="CF724" i="10"/>
  <c r="BU725" i="10"/>
  <c r="BV725" i="10"/>
  <c r="BW725" i="10"/>
  <c r="BX725" i="10"/>
  <c r="BY725" i="10"/>
  <c r="BZ725" i="10"/>
  <c r="CA725" i="10"/>
  <c r="CB725" i="10"/>
  <c r="CC725" i="10"/>
  <c r="CE725" i="10"/>
  <c r="CF725" i="10"/>
  <c r="BU726" i="10"/>
  <c r="BV726" i="10"/>
  <c r="BW726" i="10"/>
  <c r="BX726" i="10"/>
  <c r="BY726" i="10"/>
  <c r="BZ726" i="10"/>
  <c r="CA726" i="10"/>
  <c r="CB726" i="10"/>
  <c r="CC726" i="10"/>
  <c r="CE726" i="10"/>
  <c r="CF726" i="10"/>
  <c r="BU727" i="10"/>
  <c r="BV727" i="10"/>
  <c r="BW727" i="10"/>
  <c r="BX727" i="10"/>
  <c r="BY727" i="10"/>
  <c r="BZ727" i="10"/>
  <c r="CA727" i="10"/>
  <c r="CB727" i="10"/>
  <c r="CC727" i="10"/>
  <c r="CE727" i="10"/>
  <c r="CF727" i="10"/>
  <c r="BU728" i="10"/>
  <c r="BV728" i="10"/>
  <c r="BW728" i="10"/>
  <c r="BX728" i="10"/>
  <c r="BY728" i="10"/>
  <c r="BZ728" i="10"/>
  <c r="CA728" i="10"/>
  <c r="CB728" i="10"/>
  <c r="CC728" i="10"/>
  <c r="CE728" i="10"/>
  <c r="CF728" i="10"/>
  <c r="BU729" i="10"/>
  <c r="BV729" i="10"/>
  <c r="BW729" i="10"/>
  <c r="BX729" i="10"/>
  <c r="BY729" i="10"/>
  <c r="BZ729" i="10"/>
  <c r="CA729" i="10"/>
  <c r="CB729" i="10"/>
  <c r="CC729" i="10"/>
  <c r="CE729" i="10"/>
  <c r="CF729" i="10"/>
  <c r="BU730" i="10"/>
  <c r="BV730" i="10"/>
  <c r="BW730" i="10"/>
  <c r="BX730" i="10"/>
  <c r="BY730" i="10"/>
  <c r="BZ730" i="10"/>
  <c r="CA730" i="10"/>
  <c r="CB730" i="10"/>
  <c r="CC730" i="10"/>
  <c r="CE730" i="10"/>
  <c r="CF730" i="10"/>
  <c r="BU731" i="10"/>
  <c r="BV731" i="10"/>
  <c r="BW731" i="10"/>
  <c r="BX731" i="10"/>
  <c r="BY731" i="10"/>
  <c r="BZ731" i="10"/>
  <c r="CA731" i="10"/>
  <c r="CB731" i="10"/>
  <c r="CC731" i="10"/>
  <c r="CE731" i="10"/>
  <c r="CF731" i="10"/>
  <c r="BU732" i="10"/>
  <c r="BV732" i="10"/>
  <c r="BW732" i="10"/>
  <c r="BX732" i="10"/>
  <c r="BY732" i="10"/>
  <c r="BZ732" i="10"/>
  <c r="CA732" i="10"/>
  <c r="CB732" i="10"/>
  <c r="CC732" i="10"/>
  <c r="CE732" i="10"/>
  <c r="CF732" i="10"/>
  <c r="BU733" i="10"/>
  <c r="BV733" i="10"/>
  <c r="BW733" i="10"/>
  <c r="BX733" i="10"/>
  <c r="BY733" i="10"/>
  <c r="BZ733" i="10"/>
  <c r="CA733" i="10"/>
  <c r="CB733" i="10"/>
  <c r="CC733" i="10"/>
  <c r="CE733" i="10"/>
  <c r="CF733" i="10"/>
  <c r="BU734" i="10"/>
  <c r="BV734" i="10"/>
  <c r="BW734" i="10"/>
  <c r="BX734" i="10"/>
  <c r="BY734" i="10"/>
  <c r="BZ734" i="10"/>
  <c r="CA734" i="10"/>
  <c r="CB734" i="10"/>
  <c r="CC734" i="10"/>
  <c r="CE734" i="10"/>
  <c r="CF734" i="10"/>
  <c r="BU735" i="10"/>
  <c r="BV735" i="10"/>
  <c r="BW735" i="10"/>
  <c r="BX735" i="10"/>
  <c r="BY735" i="10"/>
  <c r="BZ735" i="10"/>
  <c r="CA735" i="10"/>
  <c r="CB735" i="10"/>
  <c r="CC735" i="10"/>
  <c r="CE735" i="10"/>
  <c r="CF735" i="10"/>
  <c r="BU736" i="10"/>
  <c r="BV736" i="10"/>
  <c r="BW736" i="10"/>
  <c r="BX736" i="10"/>
  <c r="BY736" i="10"/>
  <c r="BZ736" i="10"/>
  <c r="CA736" i="10"/>
  <c r="CB736" i="10"/>
  <c r="CC736" i="10"/>
  <c r="CE736" i="10"/>
  <c r="CF736" i="10"/>
  <c r="BU737" i="10"/>
  <c r="BV737" i="10"/>
  <c r="BW737" i="10"/>
  <c r="BX737" i="10"/>
  <c r="BY737" i="10"/>
  <c r="BZ737" i="10"/>
  <c r="CA737" i="10"/>
  <c r="CB737" i="10"/>
  <c r="CC737" i="10"/>
  <c r="CE737" i="10"/>
  <c r="CF737" i="10"/>
  <c r="BU738" i="10"/>
  <c r="BV738" i="10"/>
  <c r="BW738" i="10"/>
  <c r="BX738" i="10"/>
  <c r="BY738" i="10"/>
  <c r="BZ738" i="10"/>
  <c r="CA738" i="10"/>
  <c r="CB738" i="10"/>
  <c r="CC738" i="10"/>
  <c r="CE738" i="10"/>
  <c r="CF738" i="10"/>
  <c r="BU739" i="10"/>
  <c r="BV739" i="10"/>
  <c r="BW739" i="10"/>
  <c r="BX739" i="10"/>
  <c r="BY739" i="10"/>
  <c r="BZ739" i="10"/>
  <c r="CA739" i="10"/>
  <c r="CB739" i="10"/>
  <c r="CC739" i="10"/>
  <c r="CE739" i="10"/>
  <c r="CF739" i="10"/>
  <c r="BU740" i="10"/>
  <c r="BV740" i="10"/>
  <c r="BW740" i="10"/>
  <c r="BX740" i="10"/>
  <c r="BY740" i="10"/>
  <c r="BZ740" i="10"/>
  <c r="CA740" i="10"/>
  <c r="CB740" i="10"/>
  <c r="CC740" i="10"/>
  <c r="CE740" i="10"/>
  <c r="CF740" i="10"/>
  <c r="BU741" i="10"/>
  <c r="BV741" i="10"/>
  <c r="BW741" i="10"/>
  <c r="BX741" i="10"/>
  <c r="BY741" i="10"/>
  <c r="BZ741" i="10"/>
  <c r="CA741" i="10"/>
  <c r="CB741" i="10"/>
  <c r="CC741" i="10"/>
  <c r="CE741" i="10"/>
  <c r="CF741" i="10"/>
  <c r="BU742" i="10"/>
  <c r="BV742" i="10"/>
  <c r="BW742" i="10"/>
  <c r="BX742" i="10"/>
  <c r="BY742" i="10"/>
  <c r="BZ742" i="10"/>
  <c r="CA742" i="10"/>
  <c r="CB742" i="10"/>
  <c r="CC742" i="10"/>
  <c r="CE742" i="10"/>
  <c r="CF742" i="10"/>
  <c r="BU743" i="10"/>
  <c r="BV743" i="10"/>
  <c r="BW743" i="10"/>
  <c r="BX743" i="10"/>
  <c r="BY743" i="10"/>
  <c r="BZ743" i="10"/>
  <c r="CA743" i="10"/>
  <c r="CB743" i="10"/>
  <c r="CC743" i="10"/>
  <c r="CE743" i="10"/>
  <c r="CF743" i="10"/>
  <c r="BU744" i="10"/>
  <c r="BV744" i="10"/>
  <c r="BW744" i="10"/>
  <c r="BX744" i="10"/>
  <c r="BY744" i="10"/>
  <c r="BZ744" i="10"/>
  <c r="CA744" i="10"/>
  <c r="CB744" i="10"/>
  <c r="CC744" i="10"/>
  <c r="CE744" i="10"/>
  <c r="CF744" i="10"/>
  <c r="BU745" i="10"/>
  <c r="BV745" i="10"/>
  <c r="BW745" i="10"/>
  <c r="BX745" i="10"/>
  <c r="BY745" i="10"/>
  <c r="BZ745" i="10"/>
  <c r="CA745" i="10"/>
  <c r="CB745" i="10"/>
  <c r="CC745" i="10"/>
  <c r="CE745" i="10"/>
  <c r="CF745" i="10"/>
  <c r="BU746" i="10"/>
  <c r="BV746" i="10"/>
  <c r="BW746" i="10"/>
  <c r="BX746" i="10"/>
  <c r="BY746" i="10"/>
  <c r="BZ746" i="10"/>
  <c r="CA746" i="10"/>
  <c r="CB746" i="10"/>
  <c r="CC746" i="10"/>
  <c r="CE746" i="10"/>
  <c r="CF746" i="10"/>
  <c r="BU747" i="10"/>
  <c r="BV747" i="10"/>
  <c r="BW747" i="10"/>
  <c r="BX747" i="10"/>
  <c r="BY747" i="10"/>
  <c r="BZ747" i="10"/>
  <c r="CA747" i="10"/>
  <c r="CB747" i="10"/>
  <c r="CC747" i="10"/>
  <c r="CE747" i="10"/>
  <c r="CF747" i="10"/>
  <c r="BU748" i="10"/>
  <c r="BV748" i="10"/>
  <c r="BW748" i="10"/>
  <c r="BX748" i="10"/>
  <c r="BY748" i="10"/>
  <c r="BZ748" i="10"/>
  <c r="CA748" i="10"/>
  <c r="CB748" i="10"/>
  <c r="CC748" i="10"/>
  <c r="CE748" i="10"/>
  <c r="CF748" i="10"/>
  <c r="BU749" i="10"/>
  <c r="BV749" i="10"/>
  <c r="BW749" i="10"/>
  <c r="BX749" i="10"/>
  <c r="BY749" i="10"/>
  <c r="BZ749" i="10"/>
  <c r="CA749" i="10"/>
  <c r="CB749" i="10"/>
  <c r="CC749" i="10"/>
  <c r="CE749" i="10"/>
  <c r="CF749" i="10"/>
  <c r="BU750" i="10"/>
  <c r="BV750" i="10"/>
  <c r="BW750" i="10"/>
  <c r="BX750" i="10"/>
  <c r="BY750" i="10"/>
  <c r="BZ750" i="10"/>
  <c r="CA750" i="10"/>
  <c r="CB750" i="10"/>
  <c r="CC750" i="10"/>
  <c r="CE750" i="10"/>
  <c r="CF750" i="10"/>
  <c r="BU751" i="10"/>
  <c r="BV751" i="10"/>
  <c r="BW751" i="10"/>
  <c r="BX751" i="10"/>
  <c r="BY751" i="10"/>
  <c r="BZ751" i="10"/>
  <c r="CA751" i="10"/>
  <c r="CB751" i="10"/>
  <c r="CC751" i="10"/>
  <c r="CE751" i="10"/>
  <c r="CF751" i="10"/>
  <c r="BU752" i="10"/>
  <c r="BV752" i="10"/>
  <c r="BW752" i="10"/>
  <c r="BX752" i="10"/>
  <c r="BY752" i="10"/>
  <c r="BZ752" i="10"/>
  <c r="CA752" i="10"/>
  <c r="CB752" i="10"/>
  <c r="CC752" i="10"/>
  <c r="CE752" i="10"/>
  <c r="CF752" i="10"/>
  <c r="BU753" i="10"/>
  <c r="BV753" i="10"/>
  <c r="BW753" i="10"/>
  <c r="BX753" i="10"/>
  <c r="BY753" i="10"/>
  <c r="BZ753" i="10"/>
  <c r="CA753" i="10"/>
  <c r="CB753" i="10"/>
  <c r="CC753" i="10"/>
  <c r="CE753" i="10"/>
  <c r="CF753" i="10"/>
  <c r="BU754" i="10"/>
  <c r="BV754" i="10"/>
  <c r="BW754" i="10"/>
  <c r="BX754" i="10"/>
  <c r="BY754" i="10"/>
  <c r="BZ754" i="10"/>
  <c r="CA754" i="10"/>
  <c r="CB754" i="10"/>
  <c r="CC754" i="10"/>
  <c r="CE754" i="10"/>
  <c r="CF754" i="10"/>
  <c r="BU755" i="10"/>
  <c r="BV755" i="10"/>
  <c r="BW755" i="10"/>
  <c r="BX755" i="10"/>
  <c r="BY755" i="10"/>
  <c r="BZ755" i="10"/>
  <c r="CA755" i="10"/>
  <c r="CB755" i="10"/>
  <c r="CC755" i="10"/>
  <c r="CE755" i="10"/>
  <c r="CF755" i="10"/>
  <c r="BU756" i="10"/>
  <c r="BV756" i="10"/>
  <c r="BW756" i="10"/>
  <c r="BX756" i="10"/>
  <c r="BY756" i="10"/>
  <c r="BZ756" i="10"/>
  <c r="CA756" i="10"/>
  <c r="CB756" i="10"/>
  <c r="CC756" i="10"/>
  <c r="CE756" i="10"/>
  <c r="CF756" i="10"/>
  <c r="BU757" i="10"/>
  <c r="BV757" i="10"/>
  <c r="BW757" i="10"/>
  <c r="BX757" i="10"/>
  <c r="BY757" i="10"/>
  <c r="BZ757" i="10"/>
  <c r="CA757" i="10"/>
  <c r="CB757" i="10"/>
  <c r="CC757" i="10"/>
  <c r="CE757" i="10"/>
  <c r="CF757" i="10"/>
  <c r="BU758" i="10"/>
  <c r="BV758" i="10"/>
  <c r="BW758" i="10"/>
  <c r="BX758" i="10"/>
  <c r="BY758" i="10"/>
  <c r="BZ758" i="10"/>
  <c r="CA758" i="10"/>
  <c r="CB758" i="10"/>
  <c r="CC758" i="10"/>
  <c r="CE758" i="10"/>
  <c r="CF758" i="10"/>
  <c r="BU759" i="10"/>
  <c r="BV759" i="10"/>
  <c r="BW759" i="10"/>
  <c r="BX759" i="10"/>
  <c r="BY759" i="10"/>
  <c r="BZ759" i="10"/>
  <c r="CA759" i="10"/>
  <c r="CB759" i="10"/>
  <c r="CC759" i="10"/>
  <c r="CE759" i="10"/>
  <c r="CF759" i="10"/>
  <c r="BU760" i="10"/>
  <c r="BV760" i="10"/>
  <c r="BW760" i="10"/>
  <c r="BX760" i="10"/>
  <c r="BY760" i="10"/>
  <c r="BZ760" i="10"/>
  <c r="CA760" i="10"/>
  <c r="CB760" i="10"/>
  <c r="CC760" i="10"/>
  <c r="CE760" i="10"/>
  <c r="CF760" i="10"/>
  <c r="BU761" i="10"/>
  <c r="BV761" i="10"/>
  <c r="BW761" i="10"/>
  <c r="BX761" i="10"/>
  <c r="BY761" i="10"/>
  <c r="BZ761" i="10"/>
  <c r="CA761" i="10"/>
  <c r="CB761" i="10"/>
  <c r="CC761" i="10"/>
  <c r="CE761" i="10"/>
  <c r="CF761" i="10"/>
  <c r="BU762" i="10"/>
  <c r="BV762" i="10"/>
  <c r="BW762" i="10"/>
  <c r="BX762" i="10"/>
  <c r="BY762" i="10"/>
  <c r="BZ762" i="10"/>
  <c r="CA762" i="10"/>
  <c r="CB762" i="10"/>
  <c r="CC762" i="10"/>
  <c r="CE762" i="10"/>
  <c r="CF762" i="10"/>
  <c r="BU763" i="10"/>
  <c r="BV763" i="10"/>
  <c r="BW763" i="10"/>
  <c r="BX763" i="10"/>
  <c r="BY763" i="10"/>
  <c r="BZ763" i="10"/>
  <c r="CA763" i="10"/>
  <c r="CB763" i="10"/>
  <c r="CC763" i="10"/>
  <c r="CE763" i="10"/>
  <c r="CF763" i="10"/>
  <c r="BU764" i="10"/>
  <c r="BV764" i="10"/>
  <c r="BW764" i="10"/>
  <c r="BX764" i="10"/>
  <c r="BY764" i="10"/>
  <c r="BZ764" i="10"/>
  <c r="CA764" i="10"/>
  <c r="CB764" i="10"/>
  <c r="CC764" i="10"/>
  <c r="CE764" i="10"/>
  <c r="CF764" i="10"/>
  <c r="BU765" i="10"/>
  <c r="BV765" i="10"/>
  <c r="BW765" i="10"/>
  <c r="BX765" i="10"/>
  <c r="BY765" i="10"/>
  <c r="BZ765" i="10"/>
  <c r="CA765" i="10"/>
  <c r="CB765" i="10"/>
  <c r="CC765" i="10"/>
  <c r="CE765" i="10"/>
  <c r="CF765" i="10"/>
  <c r="BU766" i="10"/>
  <c r="BV766" i="10"/>
  <c r="BW766" i="10"/>
  <c r="BX766" i="10"/>
  <c r="BY766" i="10"/>
  <c r="BZ766" i="10"/>
  <c r="CA766" i="10"/>
  <c r="CB766" i="10"/>
  <c r="CC766" i="10"/>
  <c r="CE766" i="10"/>
  <c r="CF766" i="10"/>
  <c r="BU767" i="10"/>
  <c r="BV767" i="10"/>
  <c r="BW767" i="10"/>
  <c r="BX767" i="10"/>
  <c r="BY767" i="10"/>
  <c r="BZ767" i="10"/>
  <c r="CA767" i="10"/>
  <c r="CB767" i="10"/>
  <c r="CC767" i="10"/>
  <c r="CE767" i="10"/>
  <c r="CF767" i="10"/>
  <c r="BU768" i="10"/>
  <c r="BV768" i="10"/>
  <c r="BW768" i="10"/>
  <c r="BX768" i="10"/>
  <c r="BY768" i="10"/>
  <c r="BZ768" i="10"/>
  <c r="CA768" i="10"/>
  <c r="CB768" i="10"/>
  <c r="CC768" i="10"/>
  <c r="CE768" i="10"/>
  <c r="CF768" i="10"/>
  <c r="BU769" i="10"/>
  <c r="BV769" i="10"/>
  <c r="BW769" i="10"/>
  <c r="BX769" i="10"/>
  <c r="BY769" i="10"/>
  <c r="BZ769" i="10"/>
  <c r="CA769" i="10"/>
  <c r="CB769" i="10"/>
  <c r="CC769" i="10"/>
  <c r="CE769" i="10"/>
  <c r="CF769" i="10"/>
  <c r="BU770" i="10"/>
  <c r="BV770" i="10"/>
  <c r="BW770" i="10"/>
  <c r="BX770" i="10"/>
  <c r="BY770" i="10"/>
  <c r="BZ770" i="10"/>
  <c r="CA770" i="10"/>
  <c r="CB770" i="10"/>
  <c r="CC770" i="10"/>
  <c r="CE770" i="10"/>
  <c r="CF770" i="10"/>
  <c r="BU771" i="10"/>
  <c r="BV771" i="10"/>
  <c r="BW771" i="10"/>
  <c r="BX771" i="10"/>
  <c r="BY771" i="10"/>
  <c r="BZ771" i="10"/>
  <c r="CA771" i="10"/>
  <c r="CB771" i="10"/>
  <c r="CC771" i="10"/>
  <c r="CE771" i="10"/>
  <c r="CF771" i="10"/>
  <c r="BU772" i="10"/>
  <c r="BV772" i="10"/>
  <c r="BW772" i="10"/>
  <c r="BX772" i="10"/>
  <c r="BY772" i="10"/>
  <c r="BZ772" i="10"/>
  <c r="CA772" i="10"/>
  <c r="CB772" i="10"/>
  <c r="CC772" i="10"/>
  <c r="CE772" i="10"/>
  <c r="CF772" i="10"/>
  <c r="BU773" i="10"/>
  <c r="BV773" i="10"/>
  <c r="BW773" i="10"/>
  <c r="BX773" i="10"/>
  <c r="BY773" i="10"/>
  <c r="BZ773" i="10"/>
  <c r="CA773" i="10"/>
  <c r="CB773" i="10"/>
  <c r="CC773" i="10"/>
  <c r="CE773" i="10"/>
  <c r="CF773" i="10"/>
  <c r="BU774" i="10"/>
  <c r="BV774" i="10"/>
  <c r="BW774" i="10"/>
  <c r="BX774" i="10"/>
  <c r="BY774" i="10"/>
  <c r="BZ774" i="10"/>
  <c r="CA774" i="10"/>
  <c r="CB774" i="10"/>
  <c r="CC774" i="10"/>
  <c r="CE774" i="10"/>
  <c r="CF774" i="10"/>
  <c r="BU775" i="10"/>
  <c r="BV775" i="10"/>
  <c r="BW775" i="10"/>
  <c r="BX775" i="10"/>
  <c r="BY775" i="10"/>
  <c r="BZ775" i="10"/>
  <c r="CA775" i="10"/>
  <c r="CB775" i="10"/>
  <c r="CC775" i="10"/>
  <c r="CE775" i="10"/>
  <c r="CF775" i="10"/>
  <c r="BU776" i="10"/>
  <c r="BV776" i="10"/>
  <c r="BW776" i="10"/>
  <c r="BX776" i="10"/>
  <c r="BY776" i="10"/>
  <c r="BZ776" i="10"/>
  <c r="CA776" i="10"/>
  <c r="CB776" i="10"/>
  <c r="CC776" i="10"/>
  <c r="CE776" i="10"/>
  <c r="CF776" i="10"/>
  <c r="BU777" i="10"/>
  <c r="BV777" i="10"/>
  <c r="BW777" i="10"/>
  <c r="BX777" i="10"/>
  <c r="BY777" i="10"/>
  <c r="BZ777" i="10"/>
  <c r="CA777" i="10"/>
  <c r="CB777" i="10"/>
  <c r="CC777" i="10"/>
  <c r="CE777" i="10"/>
  <c r="CF777" i="10"/>
  <c r="BU778" i="10"/>
  <c r="BV778" i="10"/>
  <c r="BW778" i="10"/>
  <c r="BX778" i="10"/>
  <c r="BY778" i="10"/>
  <c r="BZ778" i="10"/>
  <c r="CA778" i="10"/>
  <c r="CB778" i="10"/>
  <c r="CC778" i="10"/>
  <c r="CE778" i="10"/>
  <c r="CF778" i="10"/>
  <c r="BU779" i="10"/>
  <c r="BV779" i="10"/>
  <c r="BW779" i="10"/>
  <c r="BX779" i="10"/>
  <c r="BY779" i="10"/>
  <c r="BZ779" i="10"/>
  <c r="CA779" i="10"/>
  <c r="CB779" i="10"/>
  <c r="CC779" i="10"/>
  <c r="CE779" i="10"/>
  <c r="CF779" i="10"/>
  <c r="BU780" i="10"/>
  <c r="BV780" i="10"/>
  <c r="BW780" i="10"/>
  <c r="BX780" i="10"/>
  <c r="BY780" i="10"/>
  <c r="BZ780" i="10"/>
  <c r="CA780" i="10"/>
  <c r="CB780" i="10"/>
  <c r="CC780" i="10"/>
  <c r="CE780" i="10"/>
  <c r="CF780" i="10"/>
  <c r="BU781" i="10"/>
  <c r="BV781" i="10"/>
  <c r="BW781" i="10"/>
  <c r="BX781" i="10"/>
  <c r="BY781" i="10"/>
  <c r="BZ781" i="10"/>
  <c r="CA781" i="10"/>
  <c r="CB781" i="10"/>
  <c r="CC781" i="10"/>
  <c r="CE781" i="10"/>
  <c r="CF781" i="10"/>
  <c r="BU782" i="10"/>
  <c r="BV782" i="10"/>
  <c r="BW782" i="10"/>
  <c r="BX782" i="10"/>
  <c r="BY782" i="10"/>
  <c r="BZ782" i="10"/>
  <c r="CA782" i="10"/>
  <c r="CB782" i="10"/>
  <c r="CC782" i="10"/>
  <c r="CE782" i="10"/>
  <c r="CF782" i="10"/>
  <c r="BU783" i="10"/>
  <c r="BV783" i="10"/>
  <c r="BW783" i="10"/>
  <c r="BX783" i="10"/>
  <c r="BY783" i="10"/>
  <c r="BZ783" i="10"/>
  <c r="CA783" i="10"/>
  <c r="CB783" i="10"/>
  <c r="CC783" i="10"/>
  <c r="CE783" i="10"/>
  <c r="CF783" i="10"/>
  <c r="BU784" i="10"/>
  <c r="BV784" i="10"/>
  <c r="BW784" i="10"/>
  <c r="BX784" i="10"/>
  <c r="BY784" i="10"/>
  <c r="BZ784" i="10"/>
  <c r="CA784" i="10"/>
  <c r="CB784" i="10"/>
  <c r="CC784" i="10"/>
  <c r="CE784" i="10"/>
  <c r="CF784" i="10"/>
  <c r="BU785" i="10"/>
  <c r="BV785" i="10"/>
  <c r="BW785" i="10"/>
  <c r="BX785" i="10"/>
  <c r="BY785" i="10"/>
  <c r="BZ785" i="10"/>
  <c r="CA785" i="10"/>
  <c r="CB785" i="10"/>
  <c r="CC785" i="10"/>
  <c r="CE785" i="10"/>
  <c r="CF785" i="10"/>
  <c r="BU786" i="10"/>
  <c r="BV786" i="10"/>
  <c r="BW786" i="10"/>
  <c r="BX786" i="10"/>
  <c r="BY786" i="10"/>
  <c r="BZ786" i="10"/>
  <c r="CA786" i="10"/>
  <c r="CB786" i="10"/>
  <c r="CC786" i="10"/>
  <c r="CE786" i="10"/>
  <c r="CF786" i="10"/>
  <c r="BU787" i="10"/>
  <c r="BV787" i="10"/>
  <c r="BW787" i="10"/>
  <c r="BX787" i="10"/>
  <c r="BY787" i="10"/>
  <c r="BZ787" i="10"/>
  <c r="CA787" i="10"/>
  <c r="CB787" i="10"/>
  <c r="CC787" i="10"/>
  <c r="CE787" i="10"/>
  <c r="CF787" i="10"/>
  <c r="BU788" i="10"/>
  <c r="BV788" i="10"/>
  <c r="BW788" i="10"/>
  <c r="BX788" i="10"/>
  <c r="BY788" i="10"/>
  <c r="BZ788" i="10"/>
  <c r="CA788" i="10"/>
  <c r="CB788" i="10"/>
  <c r="CC788" i="10"/>
  <c r="CE788" i="10"/>
  <c r="CF788" i="10"/>
  <c r="BU789" i="10"/>
  <c r="BV789" i="10"/>
  <c r="BW789" i="10"/>
  <c r="BX789" i="10"/>
  <c r="BY789" i="10"/>
  <c r="BZ789" i="10"/>
  <c r="CA789" i="10"/>
  <c r="CB789" i="10"/>
  <c r="CC789" i="10"/>
  <c r="CE789" i="10"/>
  <c r="CF789" i="10"/>
  <c r="BU790" i="10"/>
  <c r="BV790" i="10"/>
  <c r="BW790" i="10"/>
  <c r="BX790" i="10"/>
  <c r="BY790" i="10"/>
  <c r="BZ790" i="10"/>
  <c r="CA790" i="10"/>
  <c r="CB790" i="10"/>
  <c r="CC790" i="10"/>
  <c r="CE790" i="10"/>
  <c r="CF790" i="10"/>
  <c r="BU791" i="10"/>
  <c r="BV791" i="10"/>
  <c r="BW791" i="10"/>
  <c r="BX791" i="10"/>
  <c r="BY791" i="10"/>
  <c r="BZ791" i="10"/>
  <c r="CA791" i="10"/>
  <c r="CB791" i="10"/>
  <c r="CC791" i="10"/>
  <c r="CE791" i="10"/>
  <c r="CF791" i="10"/>
  <c r="BU792" i="10"/>
  <c r="BV792" i="10"/>
  <c r="BW792" i="10"/>
  <c r="BX792" i="10"/>
  <c r="BY792" i="10"/>
  <c r="BZ792" i="10"/>
  <c r="CA792" i="10"/>
  <c r="CB792" i="10"/>
  <c r="CC792" i="10"/>
  <c r="CE792" i="10"/>
  <c r="CF792" i="10"/>
  <c r="BU793" i="10"/>
  <c r="BV793" i="10"/>
  <c r="BW793" i="10"/>
  <c r="BX793" i="10"/>
  <c r="BY793" i="10"/>
  <c r="BZ793" i="10"/>
  <c r="CA793" i="10"/>
  <c r="CB793" i="10"/>
  <c r="CC793" i="10"/>
  <c r="CE793" i="10"/>
  <c r="CF793" i="10"/>
  <c r="BU794" i="10"/>
  <c r="BV794" i="10"/>
  <c r="BW794" i="10"/>
  <c r="BX794" i="10"/>
  <c r="BY794" i="10"/>
  <c r="BZ794" i="10"/>
  <c r="CA794" i="10"/>
  <c r="CB794" i="10"/>
  <c r="CC794" i="10"/>
  <c r="CE794" i="10"/>
  <c r="CF794" i="10"/>
  <c r="BU795" i="10"/>
  <c r="BV795" i="10"/>
  <c r="BW795" i="10"/>
  <c r="BX795" i="10"/>
  <c r="BY795" i="10"/>
  <c r="BZ795" i="10"/>
  <c r="CA795" i="10"/>
  <c r="CB795" i="10"/>
  <c r="CC795" i="10"/>
  <c r="CE795" i="10"/>
  <c r="CF795" i="10"/>
  <c r="BU796" i="10"/>
  <c r="BV796" i="10"/>
  <c r="BW796" i="10"/>
  <c r="BX796" i="10"/>
  <c r="BY796" i="10"/>
  <c r="BZ796" i="10"/>
  <c r="CA796" i="10"/>
  <c r="CB796" i="10"/>
  <c r="CC796" i="10"/>
  <c r="CE796" i="10"/>
  <c r="CF796" i="10"/>
  <c r="BU797" i="10"/>
  <c r="BV797" i="10"/>
  <c r="BW797" i="10"/>
  <c r="BX797" i="10"/>
  <c r="BY797" i="10"/>
  <c r="BZ797" i="10"/>
  <c r="CA797" i="10"/>
  <c r="CB797" i="10"/>
  <c r="CC797" i="10"/>
  <c r="CE797" i="10"/>
  <c r="CF797" i="10"/>
  <c r="BU798" i="10"/>
  <c r="BV798" i="10"/>
  <c r="BW798" i="10"/>
  <c r="BX798" i="10"/>
  <c r="BY798" i="10"/>
  <c r="BZ798" i="10"/>
  <c r="CA798" i="10"/>
  <c r="CB798" i="10"/>
  <c r="CC798" i="10"/>
  <c r="CE798" i="10"/>
  <c r="CF798" i="10"/>
  <c r="BU799" i="10"/>
  <c r="BV799" i="10"/>
  <c r="BW799" i="10"/>
  <c r="BX799" i="10"/>
  <c r="BY799" i="10"/>
  <c r="BZ799" i="10"/>
  <c r="CA799" i="10"/>
  <c r="CB799" i="10"/>
  <c r="CC799" i="10"/>
  <c r="CE799" i="10"/>
  <c r="CF799" i="10"/>
  <c r="BU800" i="10"/>
  <c r="BV800" i="10"/>
  <c r="BW800" i="10"/>
  <c r="BX800" i="10"/>
  <c r="BY800" i="10"/>
  <c r="BZ800" i="10"/>
  <c r="CA800" i="10"/>
  <c r="CB800" i="10"/>
  <c r="CC800" i="10"/>
  <c r="CE800" i="10"/>
  <c r="CF800" i="10"/>
  <c r="BZ404" i="10"/>
  <c r="CC404" i="10"/>
  <c r="CF404" i="10"/>
  <c r="CE404" i="10"/>
  <c r="CB404" i="10"/>
  <c r="BY404" i="10"/>
  <c r="CA404" i="10"/>
  <c r="BX404" i="10"/>
  <c r="BW404" i="10"/>
  <c r="BV404" i="10"/>
  <c r="BU404" i="10"/>
  <c r="BU401" i="10"/>
  <c r="BQ314" i="9"/>
  <c r="BR314" i="9"/>
  <c r="BS314" i="9"/>
  <c r="BT314" i="9"/>
  <c r="BU314" i="9"/>
  <c r="BV314" i="9"/>
  <c r="BW314" i="9"/>
  <c r="BX314" i="9"/>
  <c r="BY314" i="9"/>
  <c r="BZ314" i="9"/>
  <c r="BQ315" i="9"/>
  <c r="BR315" i="9"/>
  <c r="BS315" i="9"/>
  <c r="BT315" i="9"/>
  <c r="BU315" i="9"/>
  <c r="BV315" i="9"/>
  <c r="BW315" i="9"/>
  <c r="BX315" i="9"/>
  <c r="BY315" i="9"/>
  <c r="BZ315" i="9"/>
  <c r="BQ316" i="9"/>
  <c r="BR316" i="9"/>
  <c r="BS316" i="9"/>
  <c r="BT316" i="9"/>
  <c r="BU316" i="9"/>
  <c r="BV316" i="9"/>
  <c r="BW316" i="9"/>
  <c r="BX316" i="9"/>
  <c r="BY316" i="9"/>
  <c r="BZ316" i="9"/>
  <c r="BQ317" i="9"/>
  <c r="BR317" i="9"/>
  <c r="BS317" i="9"/>
  <c r="BT317" i="9"/>
  <c r="BU317" i="9"/>
  <c r="BV317" i="9"/>
  <c r="BW317" i="9"/>
  <c r="BX317" i="9"/>
  <c r="BY317" i="9"/>
  <c r="BZ317" i="9"/>
  <c r="BQ318" i="9"/>
  <c r="BR318" i="9"/>
  <c r="BS318" i="9"/>
  <c r="BT318" i="9"/>
  <c r="BU318" i="9"/>
  <c r="BV318" i="9"/>
  <c r="BW318" i="9"/>
  <c r="BX318" i="9"/>
  <c r="BY318" i="9"/>
  <c r="BZ318" i="9"/>
  <c r="BQ319" i="9"/>
  <c r="BR319" i="9"/>
  <c r="BS319" i="9"/>
  <c r="BT319" i="9"/>
  <c r="BU319" i="9"/>
  <c r="BV319" i="9"/>
  <c r="BW319" i="9"/>
  <c r="BX319" i="9"/>
  <c r="BY319" i="9"/>
  <c r="BZ319" i="9"/>
  <c r="BQ320" i="9"/>
  <c r="BR320" i="9"/>
  <c r="BS320" i="9"/>
  <c r="BT320" i="9"/>
  <c r="BU320" i="9"/>
  <c r="BV320" i="9"/>
  <c r="BW320" i="9"/>
  <c r="BX320" i="9"/>
  <c r="BY320" i="9"/>
  <c r="BZ320" i="9"/>
  <c r="BQ321" i="9"/>
  <c r="BR321" i="9"/>
  <c r="BS321" i="9"/>
  <c r="BT321" i="9"/>
  <c r="BU321" i="9"/>
  <c r="BV321" i="9"/>
  <c r="BW321" i="9"/>
  <c r="BX321" i="9"/>
  <c r="BY321" i="9"/>
  <c r="BZ321" i="9"/>
  <c r="BQ322" i="9"/>
  <c r="BR322" i="9"/>
  <c r="BS322" i="9"/>
  <c r="BT322" i="9"/>
  <c r="BU322" i="9"/>
  <c r="BV322" i="9"/>
  <c r="BW322" i="9"/>
  <c r="BX322" i="9"/>
  <c r="BY322" i="9"/>
  <c r="BZ322" i="9"/>
  <c r="BQ323" i="9"/>
  <c r="BR323" i="9"/>
  <c r="BS323" i="9"/>
  <c r="BT323" i="9"/>
  <c r="BU323" i="9"/>
  <c r="BV323" i="9"/>
  <c r="BW323" i="9"/>
  <c r="BX323" i="9"/>
  <c r="BY323" i="9"/>
  <c r="BZ323" i="9"/>
  <c r="BQ324" i="9"/>
  <c r="BR324" i="9"/>
  <c r="BS324" i="9"/>
  <c r="BT324" i="9"/>
  <c r="BU324" i="9"/>
  <c r="BV324" i="9"/>
  <c r="BW324" i="9"/>
  <c r="BX324" i="9"/>
  <c r="BY324" i="9"/>
  <c r="BZ324" i="9"/>
  <c r="BQ325" i="9"/>
  <c r="BR325" i="9"/>
  <c r="BS325" i="9"/>
  <c r="BT325" i="9"/>
  <c r="BU325" i="9"/>
  <c r="BV325" i="9"/>
  <c r="BW325" i="9"/>
  <c r="BX325" i="9"/>
  <c r="BY325" i="9"/>
  <c r="BZ325" i="9"/>
  <c r="BQ326" i="9"/>
  <c r="BR326" i="9"/>
  <c r="BS326" i="9"/>
  <c r="BT326" i="9"/>
  <c r="BU326" i="9"/>
  <c r="BV326" i="9"/>
  <c r="BW326" i="9"/>
  <c r="BX326" i="9"/>
  <c r="BY326" i="9"/>
  <c r="BZ326" i="9"/>
  <c r="BQ327" i="9"/>
  <c r="BR327" i="9"/>
  <c r="BS327" i="9"/>
  <c r="BT327" i="9"/>
  <c r="BU327" i="9"/>
  <c r="BV327" i="9"/>
  <c r="BW327" i="9"/>
  <c r="BX327" i="9"/>
  <c r="BY327" i="9"/>
  <c r="BZ327" i="9"/>
  <c r="BQ328" i="9"/>
  <c r="BR328" i="9"/>
  <c r="BS328" i="9"/>
  <c r="BT328" i="9"/>
  <c r="BU328" i="9"/>
  <c r="BV328" i="9"/>
  <c r="BW328" i="9"/>
  <c r="BX328" i="9"/>
  <c r="BY328" i="9"/>
  <c r="BZ328" i="9"/>
  <c r="BQ329" i="9"/>
  <c r="BR329" i="9"/>
  <c r="BS329" i="9"/>
  <c r="BT329" i="9"/>
  <c r="BU329" i="9"/>
  <c r="BV329" i="9"/>
  <c r="BW329" i="9"/>
  <c r="BX329" i="9"/>
  <c r="BY329" i="9"/>
  <c r="BZ329" i="9"/>
  <c r="BQ330" i="9"/>
  <c r="BR330" i="9"/>
  <c r="BS330" i="9"/>
  <c r="BT330" i="9"/>
  <c r="BU330" i="9"/>
  <c r="BV330" i="9"/>
  <c r="BW330" i="9"/>
  <c r="BX330" i="9"/>
  <c r="BY330" i="9"/>
  <c r="BZ330" i="9"/>
  <c r="BQ331" i="9"/>
  <c r="BR331" i="9"/>
  <c r="BS331" i="9"/>
  <c r="BT331" i="9"/>
  <c r="BU331" i="9"/>
  <c r="BV331" i="9"/>
  <c r="BW331" i="9"/>
  <c r="BX331" i="9"/>
  <c r="BY331" i="9"/>
  <c r="BZ331" i="9"/>
  <c r="BQ332" i="9"/>
  <c r="BR332" i="9"/>
  <c r="BS332" i="9"/>
  <c r="BT332" i="9"/>
  <c r="BU332" i="9"/>
  <c r="BV332" i="9"/>
  <c r="BW332" i="9"/>
  <c r="BX332" i="9"/>
  <c r="BY332" i="9"/>
  <c r="BZ332" i="9"/>
  <c r="BQ333" i="9"/>
  <c r="BR333" i="9"/>
  <c r="BS333" i="9"/>
  <c r="BT333" i="9"/>
  <c r="BU333" i="9"/>
  <c r="BV333" i="9"/>
  <c r="BW333" i="9"/>
  <c r="BX333" i="9"/>
  <c r="BY333" i="9"/>
  <c r="BZ333" i="9"/>
  <c r="BQ334" i="9"/>
  <c r="BR334" i="9"/>
  <c r="BS334" i="9"/>
  <c r="BT334" i="9"/>
  <c r="BU334" i="9"/>
  <c r="BV334" i="9"/>
  <c r="BW334" i="9"/>
  <c r="BX334" i="9"/>
  <c r="BY334" i="9"/>
  <c r="BZ334" i="9"/>
  <c r="BQ335" i="9"/>
  <c r="BR335" i="9"/>
  <c r="BS335" i="9"/>
  <c r="BT335" i="9"/>
  <c r="BU335" i="9"/>
  <c r="BV335" i="9"/>
  <c r="BW335" i="9"/>
  <c r="BX335" i="9"/>
  <c r="BY335" i="9"/>
  <c r="BZ335" i="9"/>
  <c r="BQ336" i="9"/>
  <c r="BR336" i="9"/>
  <c r="BS336" i="9"/>
  <c r="BT336" i="9"/>
  <c r="BU336" i="9"/>
  <c r="BV336" i="9"/>
  <c r="BW336" i="9"/>
  <c r="BX336" i="9"/>
  <c r="BY336" i="9"/>
  <c r="BZ336" i="9"/>
  <c r="BQ337" i="9"/>
  <c r="BR337" i="9"/>
  <c r="BS337" i="9"/>
  <c r="BT337" i="9"/>
  <c r="BU337" i="9"/>
  <c r="BV337" i="9"/>
  <c r="BW337" i="9"/>
  <c r="BX337" i="9"/>
  <c r="BY337" i="9"/>
  <c r="BZ337" i="9"/>
  <c r="BQ338" i="9"/>
  <c r="BR338" i="9"/>
  <c r="BS338" i="9"/>
  <c r="BT338" i="9"/>
  <c r="BU338" i="9"/>
  <c r="BV338" i="9"/>
  <c r="BW338" i="9"/>
  <c r="BX338" i="9"/>
  <c r="BY338" i="9"/>
  <c r="BZ338" i="9"/>
  <c r="BQ339" i="9"/>
  <c r="BR339" i="9"/>
  <c r="BS339" i="9"/>
  <c r="BT339" i="9"/>
  <c r="BU339" i="9"/>
  <c r="BV339" i="9"/>
  <c r="BW339" i="9"/>
  <c r="BX339" i="9"/>
  <c r="BY339" i="9"/>
  <c r="BZ339" i="9"/>
  <c r="BQ340" i="9"/>
  <c r="BR340" i="9"/>
  <c r="BS340" i="9"/>
  <c r="BT340" i="9"/>
  <c r="BU340" i="9"/>
  <c r="BV340" i="9"/>
  <c r="BW340" i="9"/>
  <c r="BX340" i="9"/>
  <c r="BY340" i="9"/>
  <c r="BZ340" i="9"/>
  <c r="BQ341" i="9"/>
  <c r="BR341" i="9"/>
  <c r="BS341" i="9"/>
  <c r="BT341" i="9"/>
  <c r="BU341" i="9"/>
  <c r="BV341" i="9"/>
  <c r="BW341" i="9"/>
  <c r="BX341" i="9"/>
  <c r="BY341" i="9"/>
  <c r="BZ341" i="9"/>
  <c r="BQ342" i="9"/>
  <c r="BR342" i="9"/>
  <c r="BS342" i="9"/>
  <c r="BT342" i="9"/>
  <c r="BU342" i="9"/>
  <c r="BV342" i="9"/>
  <c r="BW342" i="9"/>
  <c r="BX342" i="9"/>
  <c r="BY342" i="9"/>
  <c r="BZ342" i="9"/>
  <c r="BQ343" i="9"/>
  <c r="BR343" i="9"/>
  <c r="BS343" i="9"/>
  <c r="BT343" i="9"/>
  <c r="BU343" i="9"/>
  <c r="BV343" i="9"/>
  <c r="BW343" i="9"/>
  <c r="BX343" i="9"/>
  <c r="BY343" i="9"/>
  <c r="BZ343" i="9"/>
  <c r="BQ344" i="9"/>
  <c r="BR344" i="9"/>
  <c r="BS344" i="9"/>
  <c r="BT344" i="9"/>
  <c r="BU344" i="9"/>
  <c r="BV344" i="9"/>
  <c r="BW344" i="9"/>
  <c r="BX344" i="9"/>
  <c r="BY344" i="9"/>
  <c r="BZ344" i="9"/>
  <c r="BQ345" i="9"/>
  <c r="BR345" i="9"/>
  <c r="BS345" i="9"/>
  <c r="BT345" i="9"/>
  <c r="BU345" i="9"/>
  <c r="BV345" i="9"/>
  <c r="BW345" i="9"/>
  <c r="BX345" i="9"/>
  <c r="BY345" i="9"/>
  <c r="BZ345" i="9"/>
  <c r="BQ346" i="9"/>
  <c r="BR346" i="9"/>
  <c r="BS346" i="9"/>
  <c r="BT346" i="9"/>
  <c r="BU346" i="9"/>
  <c r="BV346" i="9"/>
  <c r="BW346" i="9"/>
  <c r="BX346" i="9"/>
  <c r="BY346" i="9"/>
  <c r="BZ346" i="9"/>
  <c r="BQ347" i="9"/>
  <c r="BR347" i="9"/>
  <c r="BS347" i="9"/>
  <c r="BT347" i="9"/>
  <c r="BU347" i="9"/>
  <c r="BV347" i="9"/>
  <c r="BW347" i="9"/>
  <c r="BX347" i="9"/>
  <c r="BY347" i="9"/>
  <c r="BZ347" i="9"/>
  <c r="BQ348" i="9"/>
  <c r="BR348" i="9"/>
  <c r="BS348" i="9"/>
  <c r="BT348" i="9"/>
  <c r="BU348" i="9"/>
  <c r="BV348" i="9"/>
  <c r="BW348" i="9"/>
  <c r="BX348" i="9"/>
  <c r="BY348" i="9"/>
  <c r="BZ348" i="9"/>
  <c r="BQ349" i="9"/>
  <c r="BR349" i="9"/>
  <c r="BS349" i="9"/>
  <c r="BT349" i="9"/>
  <c r="BU349" i="9"/>
  <c r="BV349" i="9"/>
  <c r="BW349" i="9"/>
  <c r="BX349" i="9"/>
  <c r="BY349" i="9"/>
  <c r="BZ349" i="9"/>
  <c r="BQ350" i="9"/>
  <c r="BR350" i="9"/>
  <c r="BS350" i="9"/>
  <c r="BT350" i="9"/>
  <c r="BU350" i="9"/>
  <c r="BV350" i="9"/>
  <c r="BW350" i="9"/>
  <c r="BX350" i="9"/>
  <c r="BY350" i="9"/>
  <c r="BZ350" i="9"/>
  <c r="BQ351" i="9"/>
  <c r="BR351" i="9"/>
  <c r="BS351" i="9"/>
  <c r="BT351" i="9"/>
  <c r="BU351" i="9"/>
  <c r="BV351" i="9"/>
  <c r="BW351" i="9"/>
  <c r="BX351" i="9"/>
  <c r="BY351" i="9"/>
  <c r="BZ351" i="9"/>
  <c r="BQ352" i="9"/>
  <c r="BR352" i="9"/>
  <c r="BS352" i="9"/>
  <c r="BT352" i="9"/>
  <c r="BU352" i="9"/>
  <c r="BV352" i="9"/>
  <c r="BW352" i="9"/>
  <c r="BX352" i="9"/>
  <c r="BY352" i="9"/>
  <c r="BZ352" i="9"/>
  <c r="BQ353" i="9"/>
  <c r="BR353" i="9"/>
  <c r="BS353" i="9"/>
  <c r="BT353" i="9"/>
  <c r="BU353" i="9"/>
  <c r="BV353" i="9"/>
  <c r="BW353" i="9"/>
  <c r="BX353" i="9"/>
  <c r="BY353" i="9"/>
  <c r="BZ353" i="9"/>
  <c r="BQ354" i="9"/>
  <c r="BR354" i="9"/>
  <c r="BS354" i="9"/>
  <c r="BT354" i="9"/>
  <c r="BU354" i="9"/>
  <c r="BV354" i="9"/>
  <c r="BW354" i="9"/>
  <c r="BX354" i="9"/>
  <c r="BY354" i="9"/>
  <c r="BZ354" i="9"/>
  <c r="BQ355" i="9"/>
  <c r="BR355" i="9"/>
  <c r="BS355" i="9"/>
  <c r="BT355" i="9"/>
  <c r="BU355" i="9"/>
  <c r="BV355" i="9"/>
  <c r="BW355" i="9"/>
  <c r="BX355" i="9"/>
  <c r="BY355" i="9"/>
  <c r="BZ355" i="9"/>
  <c r="BQ356" i="9"/>
  <c r="BR356" i="9"/>
  <c r="BS356" i="9"/>
  <c r="BT356" i="9"/>
  <c r="BU356" i="9"/>
  <c r="BV356" i="9"/>
  <c r="BW356" i="9"/>
  <c r="BX356" i="9"/>
  <c r="BY356" i="9"/>
  <c r="BZ356" i="9"/>
  <c r="BQ357" i="9"/>
  <c r="BR357" i="9"/>
  <c r="BS357" i="9"/>
  <c r="BT357" i="9"/>
  <c r="BU357" i="9"/>
  <c r="BV357" i="9"/>
  <c r="BW357" i="9"/>
  <c r="BX357" i="9"/>
  <c r="BY357" i="9"/>
  <c r="BZ357" i="9"/>
  <c r="BQ358" i="9"/>
  <c r="BR358" i="9"/>
  <c r="BS358" i="9"/>
  <c r="BT358" i="9"/>
  <c r="BU358" i="9"/>
  <c r="BV358" i="9"/>
  <c r="BW358" i="9"/>
  <c r="BX358" i="9"/>
  <c r="BY358" i="9"/>
  <c r="BZ358" i="9"/>
  <c r="BQ359" i="9"/>
  <c r="BR359" i="9"/>
  <c r="BS359" i="9"/>
  <c r="BT359" i="9"/>
  <c r="BU359" i="9"/>
  <c r="BV359" i="9"/>
  <c r="BW359" i="9"/>
  <c r="BX359" i="9"/>
  <c r="BY359" i="9"/>
  <c r="BZ359" i="9"/>
  <c r="BQ360" i="9"/>
  <c r="BR360" i="9"/>
  <c r="BS360" i="9"/>
  <c r="BT360" i="9"/>
  <c r="BU360" i="9"/>
  <c r="BV360" i="9"/>
  <c r="BW360" i="9"/>
  <c r="BX360" i="9"/>
  <c r="BY360" i="9"/>
  <c r="BZ360" i="9"/>
  <c r="BQ361" i="9"/>
  <c r="BR361" i="9"/>
  <c r="BS361" i="9"/>
  <c r="BT361" i="9"/>
  <c r="BU361" i="9"/>
  <c r="BV361" i="9"/>
  <c r="BW361" i="9"/>
  <c r="BX361" i="9"/>
  <c r="BY361" i="9"/>
  <c r="BZ361" i="9"/>
  <c r="BQ362" i="9"/>
  <c r="BR362" i="9"/>
  <c r="BS362" i="9"/>
  <c r="BT362" i="9"/>
  <c r="BU362" i="9"/>
  <c r="BV362" i="9"/>
  <c r="BW362" i="9"/>
  <c r="BX362" i="9"/>
  <c r="BY362" i="9"/>
  <c r="BZ362" i="9"/>
  <c r="BQ363" i="9"/>
  <c r="BR363" i="9"/>
  <c r="BS363" i="9"/>
  <c r="BT363" i="9"/>
  <c r="BU363" i="9"/>
  <c r="BV363" i="9"/>
  <c r="BW363" i="9"/>
  <c r="BX363" i="9"/>
  <c r="BY363" i="9"/>
  <c r="BZ363" i="9"/>
  <c r="BQ364" i="9"/>
  <c r="BR364" i="9"/>
  <c r="BS364" i="9"/>
  <c r="BT364" i="9"/>
  <c r="BU364" i="9"/>
  <c r="BV364" i="9"/>
  <c r="BW364" i="9"/>
  <c r="BX364" i="9"/>
  <c r="BY364" i="9"/>
  <c r="BZ364" i="9"/>
  <c r="BQ365" i="9"/>
  <c r="BR365" i="9"/>
  <c r="BS365" i="9"/>
  <c r="BT365" i="9"/>
  <c r="BU365" i="9"/>
  <c r="BV365" i="9"/>
  <c r="BW365" i="9"/>
  <c r="BX365" i="9"/>
  <c r="BY365" i="9"/>
  <c r="BZ365" i="9"/>
  <c r="BQ366" i="9"/>
  <c r="BR366" i="9"/>
  <c r="BS366" i="9"/>
  <c r="BT366" i="9"/>
  <c r="BU366" i="9"/>
  <c r="BV366" i="9"/>
  <c r="BW366" i="9"/>
  <c r="BX366" i="9"/>
  <c r="BY366" i="9"/>
  <c r="BZ366" i="9"/>
  <c r="BQ367" i="9"/>
  <c r="BR367" i="9"/>
  <c r="BS367" i="9"/>
  <c r="BT367" i="9"/>
  <c r="BU367" i="9"/>
  <c r="BV367" i="9"/>
  <c r="BW367" i="9"/>
  <c r="BX367" i="9"/>
  <c r="BY367" i="9"/>
  <c r="BZ367" i="9"/>
  <c r="BQ368" i="9"/>
  <c r="BR368" i="9"/>
  <c r="BS368" i="9"/>
  <c r="BT368" i="9"/>
  <c r="BU368" i="9"/>
  <c r="BV368" i="9"/>
  <c r="BW368" i="9"/>
  <c r="BX368" i="9"/>
  <c r="BY368" i="9"/>
  <c r="BZ368" i="9"/>
  <c r="BQ369" i="9"/>
  <c r="BR369" i="9"/>
  <c r="BS369" i="9"/>
  <c r="BT369" i="9"/>
  <c r="BU369" i="9"/>
  <c r="BV369" i="9"/>
  <c r="BW369" i="9"/>
  <c r="BX369" i="9"/>
  <c r="BY369" i="9"/>
  <c r="BZ369" i="9"/>
  <c r="BQ370" i="9"/>
  <c r="BR370" i="9"/>
  <c r="BS370" i="9"/>
  <c r="BT370" i="9"/>
  <c r="BU370" i="9"/>
  <c r="BV370" i="9"/>
  <c r="BW370" i="9"/>
  <c r="BX370" i="9"/>
  <c r="BY370" i="9"/>
  <c r="BZ370" i="9"/>
  <c r="BQ371" i="9"/>
  <c r="BR371" i="9"/>
  <c r="BS371" i="9"/>
  <c r="BT371" i="9"/>
  <c r="BU371" i="9"/>
  <c r="BV371" i="9"/>
  <c r="BW371" i="9"/>
  <c r="BX371" i="9"/>
  <c r="BY371" i="9"/>
  <c r="BZ371" i="9"/>
  <c r="BQ372" i="9"/>
  <c r="BR372" i="9"/>
  <c r="BS372" i="9"/>
  <c r="BT372" i="9"/>
  <c r="BU372" i="9"/>
  <c r="BV372" i="9"/>
  <c r="BW372" i="9"/>
  <c r="BX372" i="9"/>
  <c r="BY372" i="9"/>
  <c r="BZ372" i="9"/>
  <c r="BQ373" i="9"/>
  <c r="BR373" i="9"/>
  <c r="BS373" i="9"/>
  <c r="BT373" i="9"/>
  <c r="BU373" i="9"/>
  <c r="BV373" i="9"/>
  <c r="BW373" i="9"/>
  <c r="BX373" i="9"/>
  <c r="BY373" i="9"/>
  <c r="BZ373" i="9"/>
  <c r="BQ374" i="9"/>
  <c r="BR374" i="9"/>
  <c r="BS374" i="9"/>
  <c r="BT374" i="9"/>
  <c r="BU374" i="9"/>
  <c r="BV374" i="9"/>
  <c r="BW374" i="9"/>
  <c r="BX374" i="9"/>
  <c r="BY374" i="9"/>
  <c r="BZ374" i="9"/>
  <c r="BQ375" i="9"/>
  <c r="BR375" i="9"/>
  <c r="BS375" i="9"/>
  <c r="BT375" i="9"/>
  <c r="BU375" i="9"/>
  <c r="BV375" i="9"/>
  <c r="BW375" i="9"/>
  <c r="BX375" i="9"/>
  <c r="BY375" i="9"/>
  <c r="BZ375" i="9"/>
  <c r="BQ376" i="9"/>
  <c r="BR376" i="9"/>
  <c r="BS376" i="9"/>
  <c r="BT376" i="9"/>
  <c r="BU376" i="9"/>
  <c r="BV376" i="9"/>
  <c r="BW376" i="9"/>
  <c r="BX376" i="9"/>
  <c r="BY376" i="9"/>
  <c r="BZ376" i="9"/>
  <c r="BQ377" i="9"/>
  <c r="BR377" i="9"/>
  <c r="BS377" i="9"/>
  <c r="BT377" i="9"/>
  <c r="BU377" i="9"/>
  <c r="BV377" i="9"/>
  <c r="BW377" i="9"/>
  <c r="BX377" i="9"/>
  <c r="BY377" i="9"/>
  <c r="BZ377" i="9"/>
  <c r="BQ378" i="9"/>
  <c r="BR378" i="9"/>
  <c r="BS378" i="9"/>
  <c r="BT378" i="9"/>
  <c r="BU378" i="9"/>
  <c r="BV378" i="9"/>
  <c r="BW378" i="9"/>
  <c r="BX378" i="9"/>
  <c r="BY378" i="9"/>
  <c r="BZ378" i="9"/>
  <c r="BQ379" i="9"/>
  <c r="BR379" i="9"/>
  <c r="BS379" i="9"/>
  <c r="BT379" i="9"/>
  <c r="BU379" i="9"/>
  <c r="BV379" i="9"/>
  <c r="BW379" i="9"/>
  <c r="BX379" i="9"/>
  <c r="BY379" i="9"/>
  <c r="BZ379" i="9"/>
  <c r="BQ380" i="9"/>
  <c r="BR380" i="9"/>
  <c r="BS380" i="9"/>
  <c r="BT380" i="9"/>
  <c r="BU380" i="9"/>
  <c r="BV380" i="9"/>
  <c r="BW380" i="9"/>
  <c r="BX380" i="9"/>
  <c r="BY380" i="9"/>
  <c r="BZ380" i="9"/>
  <c r="BQ381" i="9"/>
  <c r="BR381" i="9"/>
  <c r="BS381" i="9"/>
  <c r="BT381" i="9"/>
  <c r="BU381" i="9"/>
  <c r="BV381" i="9"/>
  <c r="BW381" i="9"/>
  <c r="BX381" i="9"/>
  <c r="BY381" i="9"/>
  <c r="BZ381" i="9"/>
  <c r="BQ382" i="9"/>
  <c r="BR382" i="9"/>
  <c r="BS382" i="9"/>
  <c r="BT382" i="9"/>
  <c r="BU382" i="9"/>
  <c r="BV382" i="9"/>
  <c r="BW382" i="9"/>
  <c r="BX382" i="9"/>
  <c r="BY382" i="9"/>
  <c r="BZ382" i="9"/>
  <c r="BQ383" i="9"/>
  <c r="BR383" i="9"/>
  <c r="BS383" i="9"/>
  <c r="BT383" i="9"/>
  <c r="BU383" i="9"/>
  <c r="BV383" i="9"/>
  <c r="BW383" i="9"/>
  <c r="BX383" i="9"/>
  <c r="BY383" i="9"/>
  <c r="BZ383" i="9"/>
  <c r="BQ384" i="9"/>
  <c r="BR384" i="9"/>
  <c r="BS384" i="9"/>
  <c r="BT384" i="9"/>
  <c r="BU384" i="9"/>
  <c r="BV384" i="9"/>
  <c r="BW384" i="9"/>
  <c r="BX384" i="9"/>
  <c r="BY384" i="9"/>
  <c r="BZ384" i="9"/>
  <c r="BQ385" i="9"/>
  <c r="BR385" i="9"/>
  <c r="BS385" i="9"/>
  <c r="BT385" i="9"/>
  <c r="BU385" i="9"/>
  <c r="BV385" i="9"/>
  <c r="BW385" i="9"/>
  <c r="BX385" i="9"/>
  <c r="BY385" i="9"/>
  <c r="BZ385" i="9"/>
  <c r="BQ386" i="9"/>
  <c r="BR386" i="9"/>
  <c r="BS386" i="9"/>
  <c r="BT386" i="9"/>
  <c r="BU386" i="9"/>
  <c r="BV386" i="9"/>
  <c r="BW386" i="9"/>
  <c r="BX386" i="9"/>
  <c r="BY386" i="9"/>
  <c r="BZ386" i="9"/>
  <c r="BQ387" i="9"/>
  <c r="BR387" i="9"/>
  <c r="BS387" i="9"/>
  <c r="BT387" i="9"/>
  <c r="BU387" i="9"/>
  <c r="BV387" i="9"/>
  <c r="BW387" i="9"/>
  <c r="BX387" i="9"/>
  <c r="BY387" i="9"/>
  <c r="BZ387" i="9"/>
  <c r="BQ388" i="9"/>
  <c r="BR388" i="9"/>
  <c r="BS388" i="9"/>
  <c r="BT388" i="9"/>
  <c r="BU388" i="9"/>
  <c r="BV388" i="9"/>
  <c r="BW388" i="9"/>
  <c r="BX388" i="9"/>
  <c r="BY388" i="9"/>
  <c r="BZ388" i="9"/>
  <c r="BQ389" i="9"/>
  <c r="BR389" i="9"/>
  <c r="BS389" i="9"/>
  <c r="BT389" i="9"/>
  <c r="BU389" i="9"/>
  <c r="BV389" i="9"/>
  <c r="BW389" i="9"/>
  <c r="BX389" i="9"/>
  <c r="BY389" i="9"/>
  <c r="BZ389" i="9"/>
  <c r="BQ390" i="9"/>
  <c r="BR390" i="9"/>
  <c r="BS390" i="9"/>
  <c r="BT390" i="9"/>
  <c r="BU390" i="9"/>
  <c r="BV390" i="9"/>
  <c r="BW390" i="9"/>
  <c r="BX390" i="9"/>
  <c r="BY390" i="9"/>
  <c r="BZ390" i="9"/>
  <c r="BQ391" i="9"/>
  <c r="BR391" i="9"/>
  <c r="BS391" i="9"/>
  <c r="BT391" i="9"/>
  <c r="BU391" i="9"/>
  <c r="BV391" i="9"/>
  <c r="BW391" i="9"/>
  <c r="BX391" i="9"/>
  <c r="BY391" i="9"/>
  <c r="BZ391" i="9"/>
  <c r="BQ392" i="9"/>
  <c r="BR392" i="9"/>
  <c r="BS392" i="9"/>
  <c r="BT392" i="9"/>
  <c r="BU392" i="9"/>
  <c r="BV392" i="9"/>
  <c r="BW392" i="9"/>
  <c r="BX392" i="9"/>
  <c r="BY392" i="9"/>
  <c r="BZ392" i="9"/>
  <c r="BQ393" i="9"/>
  <c r="BR393" i="9"/>
  <c r="BS393" i="9"/>
  <c r="BT393" i="9"/>
  <c r="BU393" i="9"/>
  <c r="BV393" i="9"/>
  <c r="BW393" i="9"/>
  <c r="BX393" i="9"/>
  <c r="BY393" i="9"/>
  <c r="BZ393" i="9"/>
  <c r="BQ394" i="9"/>
  <c r="BR394" i="9"/>
  <c r="BS394" i="9"/>
  <c r="BT394" i="9"/>
  <c r="BU394" i="9"/>
  <c r="BV394" i="9"/>
  <c r="BW394" i="9"/>
  <c r="BX394" i="9"/>
  <c r="BY394" i="9"/>
  <c r="BZ394" i="9"/>
  <c r="BQ395" i="9"/>
  <c r="BR395" i="9"/>
  <c r="BS395" i="9"/>
  <c r="BT395" i="9"/>
  <c r="BU395" i="9"/>
  <c r="BV395" i="9"/>
  <c r="BW395" i="9"/>
  <c r="BX395" i="9"/>
  <c r="BY395" i="9"/>
  <c r="BZ395" i="9"/>
  <c r="BQ396" i="9"/>
  <c r="BR396" i="9"/>
  <c r="BS396" i="9"/>
  <c r="BT396" i="9"/>
  <c r="BU396" i="9"/>
  <c r="BV396" i="9"/>
  <c r="BW396" i="9"/>
  <c r="BX396" i="9"/>
  <c r="BY396" i="9"/>
  <c r="BZ396" i="9"/>
  <c r="BQ397" i="9"/>
  <c r="BR397" i="9"/>
  <c r="BS397" i="9"/>
  <c r="BT397" i="9"/>
  <c r="BU397" i="9"/>
  <c r="BV397" i="9"/>
  <c r="BW397" i="9"/>
  <c r="BX397" i="9"/>
  <c r="BY397" i="9"/>
  <c r="BZ397" i="9"/>
  <c r="BQ398" i="9"/>
  <c r="BR398" i="9"/>
  <c r="BS398" i="9"/>
  <c r="BT398" i="9"/>
  <c r="BU398" i="9"/>
  <c r="BV398" i="9"/>
  <c r="BW398" i="9"/>
  <c r="BX398" i="9"/>
  <c r="BY398" i="9"/>
  <c r="BZ398" i="9"/>
  <c r="BQ399" i="9"/>
  <c r="BR399" i="9"/>
  <c r="BS399" i="9"/>
  <c r="BT399" i="9"/>
  <c r="BU399" i="9"/>
  <c r="BV399" i="9"/>
  <c r="BW399" i="9"/>
  <c r="BX399" i="9"/>
  <c r="BY399" i="9"/>
  <c r="BZ399" i="9"/>
  <c r="BQ400" i="9"/>
  <c r="BR400" i="9"/>
  <c r="BS400" i="9"/>
  <c r="BT400" i="9"/>
  <c r="BU400" i="9"/>
  <c r="BV400" i="9"/>
  <c r="BW400" i="9"/>
  <c r="BX400" i="9"/>
  <c r="BY400" i="9"/>
  <c r="BZ400" i="9"/>
  <c r="BQ401" i="9"/>
  <c r="BR401" i="9"/>
  <c r="BS401" i="9"/>
  <c r="BT401" i="9"/>
  <c r="BU401" i="9"/>
  <c r="BV401" i="9"/>
  <c r="BW401" i="9"/>
  <c r="BX401" i="9"/>
  <c r="BY401" i="9"/>
  <c r="BZ401" i="9"/>
  <c r="BQ402" i="9"/>
  <c r="BR402" i="9"/>
  <c r="BS402" i="9"/>
  <c r="BT402" i="9"/>
  <c r="BU402" i="9"/>
  <c r="BV402" i="9"/>
  <c r="BW402" i="9"/>
  <c r="BX402" i="9"/>
  <c r="BY402" i="9"/>
  <c r="BZ402" i="9"/>
  <c r="BQ403" i="9"/>
  <c r="BR403" i="9"/>
  <c r="BS403" i="9"/>
  <c r="BT403" i="9"/>
  <c r="BU403" i="9"/>
  <c r="BV403" i="9"/>
  <c r="BW403" i="9"/>
  <c r="BX403" i="9"/>
  <c r="BY403" i="9"/>
  <c r="BZ403" i="9"/>
  <c r="BQ404" i="9"/>
  <c r="BR404" i="9"/>
  <c r="BS404" i="9"/>
  <c r="BT404" i="9"/>
  <c r="BU404" i="9"/>
  <c r="BV404" i="9"/>
  <c r="BW404" i="9"/>
  <c r="BX404" i="9"/>
  <c r="BY404" i="9"/>
  <c r="BZ404" i="9"/>
  <c r="BQ405" i="9"/>
  <c r="BR405" i="9"/>
  <c r="BS405" i="9"/>
  <c r="BT405" i="9"/>
  <c r="BU405" i="9"/>
  <c r="BV405" i="9"/>
  <c r="BW405" i="9"/>
  <c r="BX405" i="9"/>
  <c r="BY405" i="9"/>
  <c r="BZ405" i="9"/>
  <c r="BQ406" i="9"/>
  <c r="BR406" i="9"/>
  <c r="BS406" i="9"/>
  <c r="BT406" i="9"/>
  <c r="BU406" i="9"/>
  <c r="BV406" i="9"/>
  <c r="BW406" i="9"/>
  <c r="BX406" i="9"/>
  <c r="BY406" i="9"/>
  <c r="BZ406" i="9"/>
  <c r="BQ407" i="9"/>
  <c r="BR407" i="9"/>
  <c r="BS407" i="9"/>
  <c r="BT407" i="9"/>
  <c r="BU407" i="9"/>
  <c r="BV407" i="9"/>
  <c r="BW407" i="9"/>
  <c r="BX407" i="9"/>
  <c r="BY407" i="9"/>
  <c r="BZ407" i="9"/>
  <c r="I4" i="7" l="1"/>
  <c r="S14" i="7" l="1"/>
  <c r="I5" i="7"/>
  <c r="S5" i="7" s="1"/>
  <c r="I6" i="7"/>
  <c r="S6" i="7" s="1"/>
  <c r="I7" i="7"/>
  <c r="S7" i="7" s="1"/>
  <c r="I8" i="7"/>
  <c r="S8" i="7" s="1"/>
  <c r="I9" i="7"/>
  <c r="S9" i="7" s="1"/>
  <c r="I10" i="7"/>
  <c r="S10" i="7" s="1"/>
  <c r="I11" i="7"/>
  <c r="S11" i="7" s="1"/>
  <c r="I12" i="7"/>
  <c r="S12" i="7" s="1"/>
  <c r="I13" i="7"/>
  <c r="S13" i="7" s="1"/>
  <c r="I15" i="7"/>
  <c r="S15" i="7" s="1"/>
  <c r="I16" i="7"/>
  <c r="S16" i="7" s="1"/>
  <c r="I17" i="7"/>
  <c r="S17" i="7" s="1"/>
  <c r="I18" i="7"/>
  <c r="S18" i="7" s="1"/>
  <c r="I19" i="7"/>
  <c r="S19" i="7" s="1"/>
  <c r="I20" i="7"/>
  <c r="S20" i="7" s="1"/>
  <c r="I21" i="7"/>
  <c r="S21" i="7" s="1"/>
  <c r="I22" i="7"/>
  <c r="S22" i="7" s="1"/>
  <c r="I23" i="7"/>
  <c r="S23" i="7" s="1"/>
  <c r="I24" i="7"/>
  <c r="S24" i="7" s="1"/>
  <c r="S4" i="7"/>
  <c r="L865" i="5" l="1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I984" i="5" l="1"/>
  <c r="H904" i="5"/>
  <c r="G884" i="5"/>
  <c r="F879" i="5"/>
  <c r="E874" i="5"/>
  <c r="D869" i="5"/>
  <c r="I968" i="5"/>
  <c r="H888" i="5"/>
  <c r="G868" i="5"/>
  <c r="F863" i="5"/>
  <c r="E858" i="5"/>
  <c r="D853" i="5"/>
  <c r="I979" i="5"/>
  <c r="H899" i="5"/>
  <c r="G879" i="5"/>
  <c r="F874" i="5"/>
  <c r="E869" i="5"/>
  <c r="D864" i="5"/>
  <c r="I967" i="5"/>
  <c r="H887" i="5"/>
  <c r="G867" i="5"/>
  <c r="F862" i="5"/>
  <c r="E857" i="5"/>
  <c r="D852" i="5"/>
  <c r="I959" i="5"/>
  <c r="H879" i="5"/>
  <c r="G859" i="5"/>
  <c r="F854" i="5"/>
  <c r="E849" i="5"/>
  <c r="D844" i="5"/>
  <c r="I982" i="5"/>
  <c r="H902" i="5"/>
  <c r="G882" i="5"/>
  <c r="F877" i="5"/>
  <c r="E872" i="5"/>
  <c r="D867" i="5"/>
  <c r="I978" i="5"/>
  <c r="H898" i="5"/>
  <c r="G878" i="5"/>
  <c r="F873" i="5"/>
  <c r="E868" i="5"/>
  <c r="D863" i="5"/>
  <c r="I974" i="5"/>
  <c r="H894" i="5"/>
  <c r="G874" i="5"/>
  <c r="F869" i="5"/>
  <c r="E864" i="5"/>
  <c r="D859" i="5"/>
  <c r="I970" i="5"/>
  <c r="H890" i="5"/>
  <c r="G870" i="5"/>
  <c r="F865" i="5"/>
  <c r="E860" i="5"/>
  <c r="D855" i="5"/>
  <c r="I966" i="5"/>
  <c r="H886" i="5"/>
  <c r="G866" i="5"/>
  <c r="F861" i="5"/>
  <c r="E856" i="5"/>
  <c r="D851" i="5"/>
  <c r="I962" i="5"/>
  <c r="H882" i="5"/>
  <c r="G862" i="5"/>
  <c r="F857" i="5"/>
  <c r="E852" i="5"/>
  <c r="D847" i="5"/>
  <c r="I958" i="5"/>
  <c r="H878" i="5"/>
  <c r="G858" i="5"/>
  <c r="F853" i="5"/>
  <c r="E848" i="5"/>
  <c r="D843" i="5"/>
  <c r="I954" i="5"/>
  <c r="H874" i="5"/>
  <c r="G854" i="5"/>
  <c r="F849" i="5"/>
  <c r="E844" i="5"/>
  <c r="D839" i="5"/>
  <c r="I950" i="5"/>
  <c r="H870" i="5"/>
  <c r="G850" i="5"/>
  <c r="F845" i="5"/>
  <c r="E840" i="5"/>
  <c r="D835" i="5"/>
  <c r="I946" i="5"/>
  <c r="H866" i="5"/>
  <c r="G846" i="5"/>
  <c r="F841" i="5"/>
  <c r="E836" i="5"/>
  <c r="D831" i="5"/>
  <c r="I942" i="5"/>
  <c r="H862" i="5"/>
  <c r="G842" i="5"/>
  <c r="F837" i="5"/>
  <c r="E832" i="5"/>
  <c r="D827" i="5"/>
  <c r="I938" i="5"/>
  <c r="H858" i="5"/>
  <c r="G838" i="5"/>
  <c r="F833" i="5"/>
  <c r="E828" i="5"/>
  <c r="D823" i="5"/>
  <c r="I934" i="5"/>
  <c r="H854" i="5"/>
  <c r="G834" i="5"/>
  <c r="F829" i="5"/>
  <c r="E824" i="5"/>
  <c r="D819" i="5"/>
  <c r="I930" i="5"/>
  <c r="H850" i="5"/>
  <c r="G830" i="5"/>
  <c r="F825" i="5"/>
  <c r="E820" i="5"/>
  <c r="D815" i="5"/>
  <c r="I926" i="5"/>
  <c r="H846" i="5"/>
  <c r="G826" i="5"/>
  <c r="F821" i="5"/>
  <c r="E816" i="5"/>
  <c r="D811" i="5"/>
  <c r="I922" i="5"/>
  <c r="H842" i="5"/>
  <c r="G822" i="5"/>
  <c r="F817" i="5"/>
  <c r="E812" i="5"/>
  <c r="D807" i="5"/>
  <c r="I918" i="5"/>
  <c r="H838" i="5"/>
  <c r="G818" i="5"/>
  <c r="F813" i="5"/>
  <c r="E808" i="5"/>
  <c r="D803" i="5"/>
  <c r="I914" i="5"/>
  <c r="H834" i="5"/>
  <c r="G814" i="5"/>
  <c r="F809" i="5"/>
  <c r="E804" i="5"/>
  <c r="D799" i="5"/>
  <c r="I910" i="5"/>
  <c r="H830" i="5"/>
  <c r="G810" i="5"/>
  <c r="F805" i="5"/>
  <c r="E800" i="5"/>
  <c r="D795" i="5"/>
  <c r="J1026" i="5"/>
  <c r="I906" i="5"/>
  <c r="H826" i="5"/>
  <c r="G806" i="5"/>
  <c r="F801" i="5"/>
  <c r="E796" i="5"/>
  <c r="D791" i="5"/>
  <c r="J1022" i="5"/>
  <c r="I902" i="5"/>
  <c r="H822" i="5"/>
  <c r="G802" i="5"/>
  <c r="F797" i="5"/>
  <c r="E792" i="5"/>
  <c r="D787" i="5"/>
  <c r="J1018" i="5"/>
  <c r="I898" i="5"/>
  <c r="H818" i="5"/>
  <c r="G798" i="5"/>
  <c r="F793" i="5"/>
  <c r="E788" i="5"/>
  <c r="D783" i="5"/>
  <c r="J1014" i="5"/>
  <c r="I894" i="5"/>
  <c r="H814" i="5"/>
  <c r="G794" i="5"/>
  <c r="F789" i="5"/>
  <c r="E784" i="5"/>
  <c r="D779" i="5"/>
  <c r="J1010" i="5"/>
  <c r="I890" i="5"/>
  <c r="H810" i="5"/>
  <c r="G790" i="5"/>
  <c r="F785" i="5"/>
  <c r="E780" i="5"/>
  <c r="D775" i="5"/>
  <c r="J1006" i="5"/>
  <c r="I886" i="5"/>
  <c r="H806" i="5"/>
  <c r="G786" i="5"/>
  <c r="F781" i="5"/>
  <c r="E776" i="5"/>
  <c r="D771" i="5"/>
  <c r="J1002" i="5"/>
  <c r="I882" i="5"/>
  <c r="H802" i="5"/>
  <c r="G782" i="5"/>
  <c r="F777" i="5"/>
  <c r="E772" i="5"/>
  <c r="D767" i="5"/>
  <c r="J998" i="5"/>
  <c r="I878" i="5"/>
  <c r="H798" i="5"/>
  <c r="G778" i="5"/>
  <c r="F773" i="5"/>
  <c r="E768" i="5"/>
  <c r="D763" i="5"/>
  <c r="J994" i="5"/>
  <c r="I874" i="5"/>
  <c r="H794" i="5"/>
  <c r="G774" i="5"/>
  <c r="F769" i="5"/>
  <c r="E764" i="5"/>
  <c r="D759" i="5"/>
  <c r="J990" i="5"/>
  <c r="I870" i="5"/>
  <c r="H790" i="5"/>
  <c r="G770" i="5"/>
  <c r="F765" i="5"/>
  <c r="E760" i="5"/>
  <c r="D755" i="5"/>
  <c r="J986" i="5"/>
  <c r="I866" i="5"/>
  <c r="H786" i="5"/>
  <c r="G766" i="5"/>
  <c r="F761" i="5"/>
  <c r="E756" i="5"/>
  <c r="D751" i="5"/>
  <c r="J982" i="5"/>
  <c r="I862" i="5"/>
  <c r="H782" i="5"/>
  <c r="G762" i="5"/>
  <c r="F757" i="5"/>
  <c r="E752" i="5"/>
  <c r="D747" i="5"/>
  <c r="J978" i="5"/>
  <c r="I858" i="5"/>
  <c r="H778" i="5"/>
  <c r="G758" i="5"/>
  <c r="F753" i="5"/>
  <c r="E748" i="5"/>
  <c r="D743" i="5"/>
  <c r="J974" i="5"/>
  <c r="I854" i="5"/>
  <c r="H774" i="5"/>
  <c r="G754" i="5"/>
  <c r="F749" i="5"/>
  <c r="E744" i="5"/>
  <c r="D739" i="5"/>
  <c r="J970" i="5"/>
  <c r="I850" i="5"/>
  <c r="H770" i="5"/>
  <c r="G750" i="5"/>
  <c r="F745" i="5"/>
  <c r="E740" i="5"/>
  <c r="D735" i="5"/>
  <c r="J966" i="5"/>
  <c r="I846" i="5"/>
  <c r="H766" i="5"/>
  <c r="G746" i="5"/>
  <c r="F741" i="5"/>
  <c r="E736" i="5"/>
  <c r="D731" i="5"/>
  <c r="J962" i="5"/>
  <c r="I842" i="5"/>
  <c r="H762" i="5"/>
  <c r="G742" i="5"/>
  <c r="F737" i="5"/>
  <c r="E732" i="5"/>
  <c r="D727" i="5"/>
  <c r="J958" i="5"/>
  <c r="I838" i="5"/>
  <c r="H758" i="5"/>
  <c r="G738" i="5"/>
  <c r="F733" i="5"/>
  <c r="E728" i="5"/>
  <c r="D723" i="5"/>
  <c r="J954" i="5"/>
  <c r="I834" i="5"/>
  <c r="H754" i="5"/>
  <c r="G734" i="5"/>
  <c r="F729" i="5"/>
  <c r="E724" i="5"/>
  <c r="D719" i="5"/>
  <c r="J950" i="5"/>
  <c r="I830" i="5"/>
  <c r="H750" i="5"/>
  <c r="G730" i="5"/>
  <c r="F725" i="5"/>
  <c r="E720" i="5"/>
  <c r="D715" i="5"/>
  <c r="J946" i="5"/>
  <c r="I826" i="5"/>
  <c r="H746" i="5"/>
  <c r="G726" i="5"/>
  <c r="F721" i="5"/>
  <c r="E716" i="5"/>
  <c r="D711" i="5"/>
  <c r="J942" i="5"/>
  <c r="I822" i="5"/>
  <c r="H742" i="5"/>
  <c r="G722" i="5"/>
  <c r="F717" i="5"/>
  <c r="E712" i="5"/>
  <c r="D707" i="5"/>
  <c r="J938" i="5"/>
  <c r="I818" i="5"/>
  <c r="H738" i="5"/>
  <c r="G718" i="5"/>
  <c r="F713" i="5"/>
  <c r="E708" i="5"/>
  <c r="D703" i="5"/>
  <c r="J934" i="5"/>
  <c r="I814" i="5"/>
  <c r="H734" i="5"/>
  <c r="G714" i="5"/>
  <c r="F709" i="5"/>
  <c r="E704" i="5"/>
  <c r="D699" i="5"/>
  <c r="J930" i="5"/>
  <c r="I810" i="5"/>
  <c r="H730" i="5"/>
  <c r="G710" i="5"/>
  <c r="F705" i="5"/>
  <c r="E700" i="5"/>
  <c r="D695" i="5"/>
  <c r="J926" i="5"/>
  <c r="I806" i="5"/>
  <c r="H726" i="5"/>
  <c r="G706" i="5"/>
  <c r="F701" i="5"/>
  <c r="E696" i="5"/>
  <c r="D691" i="5"/>
  <c r="J922" i="5"/>
  <c r="I802" i="5"/>
  <c r="H722" i="5"/>
  <c r="G702" i="5"/>
  <c r="F697" i="5"/>
  <c r="E692" i="5"/>
  <c r="D687" i="5"/>
  <c r="J918" i="5"/>
  <c r="I798" i="5"/>
  <c r="H718" i="5"/>
  <c r="G698" i="5"/>
  <c r="F693" i="5"/>
  <c r="E688" i="5"/>
  <c r="D683" i="5"/>
  <c r="J914" i="5"/>
  <c r="I794" i="5"/>
  <c r="H714" i="5"/>
  <c r="G694" i="5"/>
  <c r="F689" i="5"/>
  <c r="E684" i="5"/>
  <c r="D679" i="5"/>
  <c r="J910" i="5"/>
  <c r="I790" i="5"/>
  <c r="H710" i="5"/>
  <c r="G690" i="5"/>
  <c r="F685" i="5"/>
  <c r="E680" i="5"/>
  <c r="D675" i="5"/>
  <c r="J906" i="5"/>
  <c r="I786" i="5"/>
  <c r="H706" i="5"/>
  <c r="G686" i="5"/>
  <c r="F681" i="5"/>
  <c r="E676" i="5"/>
  <c r="D671" i="5"/>
  <c r="J902" i="5"/>
  <c r="I782" i="5"/>
  <c r="H702" i="5"/>
  <c r="G682" i="5"/>
  <c r="F677" i="5"/>
  <c r="E672" i="5"/>
  <c r="D667" i="5"/>
  <c r="J898" i="5"/>
  <c r="I778" i="5"/>
  <c r="H698" i="5"/>
  <c r="G678" i="5"/>
  <c r="F673" i="5"/>
  <c r="E668" i="5"/>
  <c r="D663" i="5"/>
  <c r="J894" i="5"/>
  <c r="I774" i="5"/>
  <c r="H694" i="5"/>
  <c r="G674" i="5"/>
  <c r="F669" i="5"/>
  <c r="E664" i="5"/>
  <c r="D659" i="5"/>
  <c r="J890" i="5"/>
  <c r="I770" i="5"/>
  <c r="H690" i="5"/>
  <c r="G670" i="5"/>
  <c r="F665" i="5"/>
  <c r="E660" i="5"/>
  <c r="D655" i="5"/>
  <c r="J886" i="5"/>
  <c r="I766" i="5"/>
  <c r="H686" i="5"/>
  <c r="G666" i="5"/>
  <c r="F661" i="5"/>
  <c r="E656" i="5"/>
  <c r="D651" i="5"/>
  <c r="J882" i="5"/>
  <c r="I762" i="5"/>
  <c r="H682" i="5"/>
  <c r="G662" i="5"/>
  <c r="F657" i="5"/>
  <c r="E652" i="5"/>
  <c r="D647" i="5"/>
  <c r="J878" i="5"/>
  <c r="I758" i="5"/>
  <c r="H678" i="5"/>
  <c r="G658" i="5"/>
  <c r="F653" i="5"/>
  <c r="E648" i="5"/>
  <c r="D643" i="5"/>
  <c r="J874" i="5"/>
  <c r="I754" i="5"/>
  <c r="H674" i="5"/>
  <c r="G654" i="5"/>
  <c r="F649" i="5"/>
  <c r="E644" i="5"/>
  <c r="D639" i="5"/>
  <c r="J870" i="5"/>
  <c r="I750" i="5"/>
  <c r="H670" i="5"/>
  <c r="G650" i="5"/>
  <c r="F645" i="5"/>
  <c r="E640" i="5"/>
  <c r="D635" i="5"/>
  <c r="J866" i="5"/>
  <c r="I746" i="5"/>
  <c r="H666" i="5"/>
  <c r="G646" i="5"/>
  <c r="F641" i="5"/>
  <c r="E636" i="5"/>
  <c r="D631" i="5"/>
  <c r="J862" i="5"/>
  <c r="I742" i="5"/>
  <c r="H662" i="5"/>
  <c r="G642" i="5"/>
  <c r="F637" i="5"/>
  <c r="E632" i="5"/>
  <c r="D627" i="5"/>
  <c r="J858" i="5"/>
  <c r="I738" i="5"/>
  <c r="H658" i="5"/>
  <c r="G638" i="5"/>
  <c r="F633" i="5"/>
  <c r="E628" i="5"/>
  <c r="D623" i="5"/>
  <c r="J854" i="5"/>
  <c r="I734" i="5"/>
  <c r="H654" i="5"/>
  <c r="G634" i="5"/>
  <c r="F629" i="5"/>
  <c r="E624" i="5"/>
  <c r="D619" i="5"/>
  <c r="J850" i="5"/>
  <c r="I730" i="5"/>
  <c r="H650" i="5"/>
  <c r="G630" i="5"/>
  <c r="F625" i="5"/>
  <c r="E620" i="5"/>
  <c r="D615" i="5"/>
  <c r="J846" i="5"/>
  <c r="I726" i="5"/>
  <c r="H646" i="5"/>
  <c r="G626" i="5"/>
  <c r="F621" i="5"/>
  <c r="E616" i="5"/>
  <c r="D611" i="5"/>
  <c r="J842" i="5"/>
  <c r="I722" i="5"/>
  <c r="H642" i="5"/>
  <c r="G622" i="5"/>
  <c r="F617" i="5"/>
  <c r="E612" i="5"/>
  <c r="D607" i="5"/>
  <c r="J838" i="5"/>
  <c r="I718" i="5"/>
  <c r="H638" i="5"/>
  <c r="G618" i="5"/>
  <c r="F613" i="5"/>
  <c r="E608" i="5"/>
  <c r="D603" i="5"/>
  <c r="J834" i="5"/>
  <c r="I714" i="5"/>
  <c r="H634" i="5"/>
  <c r="G614" i="5"/>
  <c r="F609" i="5"/>
  <c r="E604" i="5"/>
  <c r="D599" i="5"/>
  <c r="J830" i="5"/>
  <c r="I710" i="5"/>
  <c r="H630" i="5"/>
  <c r="G610" i="5"/>
  <c r="F605" i="5"/>
  <c r="E600" i="5"/>
  <c r="D595" i="5"/>
  <c r="J826" i="5"/>
  <c r="I706" i="5"/>
  <c r="H626" i="5"/>
  <c r="G606" i="5"/>
  <c r="F601" i="5"/>
  <c r="E596" i="5"/>
  <c r="D591" i="5"/>
  <c r="J822" i="5"/>
  <c r="I702" i="5"/>
  <c r="H622" i="5"/>
  <c r="G602" i="5"/>
  <c r="F597" i="5"/>
  <c r="E592" i="5"/>
  <c r="D587" i="5"/>
  <c r="M587" i="5" s="1"/>
  <c r="J818" i="5"/>
  <c r="I698" i="5"/>
  <c r="H618" i="5"/>
  <c r="G598" i="5"/>
  <c r="N598" i="5" s="1"/>
  <c r="F593" i="5"/>
  <c r="E588" i="5"/>
  <c r="D583" i="5"/>
  <c r="J814" i="5"/>
  <c r="I694" i="5"/>
  <c r="H614" i="5"/>
  <c r="G594" i="5"/>
  <c r="F589" i="5"/>
  <c r="E584" i="5"/>
  <c r="D579" i="5"/>
  <c r="J810" i="5"/>
  <c r="I690" i="5"/>
  <c r="H610" i="5"/>
  <c r="G590" i="5"/>
  <c r="F585" i="5"/>
  <c r="E580" i="5"/>
  <c r="D575" i="5"/>
  <c r="J806" i="5"/>
  <c r="I686" i="5"/>
  <c r="H606" i="5"/>
  <c r="O606" i="5" s="1"/>
  <c r="G586" i="5"/>
  <c r="F581" i="5"/>
  <c r="E576" i="5"/>
  <c r="D571" i="5"/>
  <c r="M571" i="5" s="1"/>
  <c r="J802" i="5"/>
  <c r="I682" i="5"/>
  <c r="H602" i="5"/>
  <c r="G582" i="5"/>
  <c r="F577" i="5"/>
  <c r="E572" i="5"/>
  <c r="D567" i="5"/>
  <c r="J798" i="5"/>
  <c r="I678" i="5"/>
  <c r="H598" i="5"/>
  <c r="G578" i="5"/>
  <c r="F573" i="5"/>
  <c r="E568" i="5"/>
  <c r="D563" i="5"/>
  <c r="J794" i="5"/>
  <c r="I674" i="5"/>
  <c r="P674" i="5" s="1"/>
  <c r="H594" i="5"/>
  <c r="G574" i="5"/>
  <c r="F569" i="5"/>
  <c r="E564" i="5"/>
  <c r="D559" i="5"/>
  <c r="J790" i="5"/>
  <c r="I670" i="5"/>
  <c r="H590" i="5"/>
  <c r="O590" i="5" s="1"/>
  <c r="G570" i="5"/>
  <c r="F565" i="5"/>
  <c r="E560" i="5"/>
  <c r="D555" i="5"/>
  <c r="J786" i="5"/>
  <c r="I666" i="5"/>
  <c r="H586" i="5"/>
  <c r="G566" i="5"/>
  <c r="N566" i="5" s="1"/>
  <c r="F561" i="5"/>
  <c r="E556" i="5"/>
  <c r="D551" i="5"/>
  <c r="J782" i="5"/>
  <c r="I662" i="5"/>
  <c r="H582" i="5"/>
  <c r="G562" i="5"/>
  <c r="F557" i="5"/>
  <c r="E552" i="5"/>
  <c r="D547" i="5"/>
  <c r="J778" i="5"/>
  <c r="I658" i="5"/>
  <c r="H578" i="5"/>
  <c r="G558" i="5"/>
  <c r="F553" i="5"/>
  <c r="E548" i="5"/>
  <c r="D543" i="5"/>
  <c r="J774" i="5"/>
  <c r="I654" i="5"/>
  <c r="H574" i="5"/>
  <c r="G554" i="5"/>
  <c r="F549" i="5"/>
  <c r="E544" i="5"/>
  <c r="D539" i="5"/>
  <c r="M539" i="5" s="1"/>
  <c r="J770" i="5"/>
  <c r="I650" i="5"/>
  <c r="H570" i="5"/>
  <c r="G550" i="5"/>
  <c r="F545" i="5"/>
  <c r="E540" i="5"/>
  <c r="D535" i="5"/>
  <c r="J766" i="5"/>
  <c r="I646" i="5"/>
  <c r="H566" i="5"/>
  <c r="G546" i="5"/>
  <c r="F541" i="5"/>
  <c r="E536" i="5"/>
  <c r="D531" i="5"/>
  <c r="J762" i="5"/>
  <c r="I642" i="5"/>
  <c r="P642" i="5" s="1"/>
  <c r="H562" i="5"/>
  <c r="G542" i="5"/>
  <c r="F537" i="5"/>
  <c r="E532" i="5"/>
  <c r="D527" i="5"/>
  <c r="J758" i="5"/>
  <c r="I638" i="5"/>
  <c r="H558" i="5"/>
  <c r="O558" i="5" s="1"/>
  <c r="G538" i="5"/>
  <c r="F533" i="5"/>
  <c r="E528" i="5"/>
  <c r="D523" i="5"/>
  <c r="J754" i="5"/>
  <c r="I634" i="5"/>
  <c r="H554" i="5"/>
  <c r="G534" i="5"/>
  <c r="N534" i="5" s="1"/>
  <c r="F529" i="5"/>
  <c r="E524" i="5"/>
  <c r="D519" i="5"/>
  <c r="J750" i="5"/>
  <c r="I630" i="5"/>
  <c r="H550" i="5"/>
  <c r="G530" i="5"/>
  <c r="F525" i="5"/>
  <c r="E520" i="5"/>
  <c r="D515" i="5"/>
  <c r="J746" i="5"/>
  <c r="I626" i="5"/>
  <c r="H546" i="5"/>
  <c r="G526" i="5"/>
  <c r="F521" i="5"/>
  <c r="E516" i="5"/>
  <c r="D511" i="5"/>
  <c r="J742" i="5"/>
  <c r="I622" i="5"/>
  <c r="H542" i="5"/>
  <c r="G522" i="5"/>
  <c r="F517" i="5"/>
  <c r="E512" i="5"/>
  <c r="D507" i="5"/>
  <c r="J738" i="5"/>
  <c r="I618" i="5"/>
  <c r="H538" i="5"/>
  <c r="G518" i="5"/>
  <c r="N518" i="5" s="1"/>
  <c r="F513" i="5"/>
  <c r="E508" i="5"/>
  <c r="D503" i="5"/>
  <c r="J734" i="5"/>
  <c r="I614" i="5"/>
  <c r="H534" i="5"/>
  <c r="G514" i="5"/>
  <c r="F509" i="5"/>
  <c r="E504" i="5"/>
  <c r="D499" i="5"/>
  <c r="J730" i="5"/>
  <c r="I610" i="5"/>
  <c r="H530" i="5"/>
  <c r="G510" i="5"/>
  <c r="F505" i="5"/>
  <c r="E500" i="5"/>
  <c r="D495" i="5"/>
  <c r="J726" i="5"/>
  <c r="I606" i="5"/>
  <c r="H526" i="5"/>
  <c r="G506" i="5"/>
  <c r="F501" i="5"/>
  <c r="E496" i="5"/>
  <c r="D491" i="5"/>
  <c r="J722" i="5"/>
  <c r="I602" i="5"/>
  <c r="H522" i="5"/>
  <c r="G502" i="5"/>
  <c r="N502" i="5" s="1"/>
  <c r="F497" i="5"/>
  <c r="E492" i="5"/>
  <c r="D487" i="5"/>
  <c r="J718" i="5"/>
  <c r="I598" i="5"/>
  <c r="H518" i="5"/>
  <c r="G498" i="5"/>
  <c r="F493" i="5"/>
  <c r="E488" i="5"/>
  <c r="D483" i="5"/>
  <c r="I980" i="5"/>
  <c r="H900" i="5"/>
  <c r="G880" i="5"/>
  <c r="F875" i="5"/>
  <c r="E870" i="5"/>
  <c r="D865" i="5"/>
  <c r="M865" i="5" s="1"/>
  <c r="I983" i="5"/>
  <c r="H903" i="5"/>
  <c r="G883" i="5"/>
  <c r="F878" i="5"/>
  <c r="E873" i="5"/>
  <c r="D868" i="5"/>
  <c r="I975" i="5"/>
  <c r="H895" i="5"/>
  <c r="G875" i="5"/>
  <c r="F870" i="5"/>
  <c r="E865" i="5"/>
  <c r="D860" i="5"/>
  <c r="M860" i="5" s="1"/>
  <c r="I963" i="5"/>
  <c r="H883" i="5"/>
  <c r="G863" i="5"/>
  <c r="F858" i="5"/>
  <c r="E853" i="5"/>
  <c r="D848" i="5"/>
  <c r="I951" i="5"/>
  <c r="H871" i="5"/>
  <c r="G851" i="5"/>
  <c r="F846" i="5"/>
  <c r="E841" i="5"/>
  <c r="D836" i="5"/>
  <c r="I981" i="5"/>
  <c r="H901" i="5"/>
  <c r="G881" i="5"/>
  <c r="F876" i="5"/>
  <c r="E871" i="5"/>
  <c r="D866" i="5"/>
  <c r="I977" i="5"/>
  <c r="H897" i="5"/>
  <c r="O897" i="5" s="1"/>
  <c r="G877" i="5"/>
  <c r="F872" i="5"/>
  <c r="E867" i="5"/>
  <c r="D862" i="5"/>
  <c r="M862" i="5" s="1"/>
  <c r="I973" i="5"/>
  <c r="H893" i="5"/>
  <c r="G873" i="5"/>
  <c r="F868" i="5"/>
  <c r="E863" i="5"/>
  <c r="D858" i="5"/>
  <c r="I969" i="5"/>
  <c r="H889" i="5"/>
  <c r="G869" i="5"/>
  <c r="F864" i="5"/>
  <c r="E859" i="5"/>
  <c r="D854" i="5"/>
  <c r="M854" i="5" s="1"/>
  <c r="I965" i="5"/>
  <c r="H885" i="5"/>
  <c r="G865" i="5"/>
  <c r="F860" i="5"/>
  <c r="E855" i="5"/>
  <c r="D850" i="5"/>
  <c r="I961" i="5"/>
  <c r="H881" i="5"/>
  <c r="O881" i="5" s="1"/>
  <c r="G861" i="5"/>
  <c r="F856" i="5"/>
  <c r="E851" i="5"/>
  <c r="D846" i="5"/>
  <c r="M846" i="5" s="1"/>
  <c r="I957" i="5"/>
  <c r="H877" i="5"/>
  <c r="G857" i="5"/>
  <c r="F852" i="5"/>
  <c r="E847" i="5"/>
  <c r="D842" i="5"/>
  <c r="I953" i="5"/>
  <c r="H873" i="5"/>
  <c r="G853" i="5"/>
  <c r="F848" i="5"/>
  <c r="E843" i="5"/>
  <c r="D838" i="5"/>
  <c r="M838" i="5" s="1"/>
  <c r="I949" i="5"/>
  <c r="H869" i="5"/>
  <c r="G849" i="5"/>
  <c r="F844" i="5"/>
  <c r="E839" i="5"/>
  <c r="D834" i="5"/>
  <c r="I945" i="5"/>
  <c r="H865" i="5"/>
  <c r="O865" i="5" s="1"/>
  <c r="G845" i="5"/>
  <c r="F840" i="5"/>
  <c r="E835" i="5"/>
  <c r="D830" i="5"/>
  <c r="I941" i="5"/>
  <c r="H861" i="5"/>
  <c r="G841" i="5"/>
  <c r="F836" i="5"/>
  <c r="E831" i="5"/>
  <c r="D826" i="5"/>
  <c r="I937" i="5"/>
  <c r="H857" i="5"/>
  <c r="O857" i="5" s="1"/>
  <c r="G837" i="5"/>
  <c r="F832" i="5"/>
  <c r="E827" i="5"/>
  <c r="D822" i="5"/>
  <c r="M822" i="5" s="1"/>
  <c r="I933" i="5"/>
  <c r="H853" i="5"/>
  <c r="G833" i="5"/>
  <c r="F828" i="5"/>
  <c r="E823" i="5"/>
  <c r="D818" i="5"/>
  <c r="I929" i="5"/>
  <c r="H849" i="5"/>
  <c r="O849" i="5" s="1"/>
  <c r="G829" i="5"/>
  <c r="F824" i="5"/>
  <c r="E819" i="5"/>
  <c r="D814" i="5"/>
  <c r="M814" i="5" s="1"/>
  <c r="I925" i="5"/>
  <c r="H845" i="5"/>
  <c r="G825" i="5"/>
  <c r="F820" i="5"/>
  <c r="E815" i="5"/>
  <c r="D810" i="5"/>
  <c r="I921" i="5"/>
  <c r="H841" i="5"/>
  <c r="O841" i="5" s="1"/>
  <c r="G821" i="5"/>
  <c r="F816" i="5"/>
  <c r="E811" i="5"/>
  <c r="D806" i="5"/>
  <c r="M806" i="5" s="1"/>
  <c r="I917" i="5"/>
  <c r="H837" i="5"/>
  <c r="G817" i="5"/>
  <c r="F812" i="5"/>
  <c r="E807" i="5"/>
  <c r="D802" i="5"/>
  <c r="I913" i="5"/>
  <c r="H833" i="5"/>
  <c r="O833" i="5" s="1"/>
  <c r="G813" i="5"/>
  <c r="F808" i="5"/>
  <c r="E803" i="5"/>
  <c r="D798" i="5"/>
  <c r="M798" i="5" s="1"/>
  <c r="I909" i="5"/>
  <c r="H829" i="5"/>
  <c r="G809" i="5"/>
  <c r="F804" i="5"/>
  <c r="E799" i="5"/>
  <c r="D794" i="5"/>
  <c r="J1025" i="5"/>
  <c r="I905" i="5"/>
  <c r="H825" i="5"/>
  <c r="G805" i="5"/>
  <c r="F800" i="5"/>
  <c r="E795" i="5"/>
  <c r="D790" i="5"/>
  <c r="J1021" i="5"/>
  <c r="I901" i="5"/>
  <c r="H821" i="5"/>
  <c r="O821" i="5" s="1"/>
  <c r="G801" i="5"/>
  <c r="F796" i="5"/>
  <c r="E791" i="5"/>
  <c r="D786" i="5"/>
  <c r="M786" i="5" s="1"/>
  <c r="J1017" i="5"/>
  <c r="I897" i="5"/>
  <c r="H817" i="5"/>
  <c r="G797" i="5"/>
  <c r="N797" i="5" s="1"/>
  <c r="F792" i="5"/>
  <c r="E787" i="5"/>
  <c r="D782" i="5"/>
  <c r="J1013" i="5"/>
  <c r="I893" i="5"/>
  <c r="H813" i="5"/>
  <c r="G793" i="5"/>
  <c r="F788" i="5"/>
  <c r="E783" i="5"/>
  <c r="D778" i="5"/>
  <c r="J1009" i="5"/>
  <c r="I889" i="5"/>
  <c r="H809" i="5"/>
  <c r="G789" i="5"/>
  <c r="F784" i="5"/>
  <c r="E779" i="5"/>
  <c r="D774" i="5"/>
  <c r="J1005" i="5"/>
  <c r="I885" i="5"/>
  <c r="H805" i="5"/>
  <c r="O805" i="5" s="1"/>
  <c r="G785" i="5"/>
  <c r="F780" i="5"/>
  <c r="E775" i="5"/>
  <c r="D770" i="5"/>
  <c r="J1001" i="5"/>
  <c r="I881" i="5"/>
  <c r="H801" i="5"/>
  <c r="G781" i="5"/>
  <c r="N781" i="5" s="1"/>
  <c r="F776" i="5"/>
  <c r="E771" i="5"/>
  <c r="D766" i="5"/>
  <c r="J997" i="5"/>
  <c r="I877" i="5"/>
  <c r="H797" i="5"/>
  <c r="G777" i="5"/>
  <c r="F772" i="5"/>
  <c r="E767" i="5"/>
  <c r="D762" i="5"/>
  <c r="J993" i="5"/>
  <c r="I873" i="5"/>
  <c r="H793" i="5"/>
  <c r="G773" i="5"/>
  <c r="F768" i="5"/>
  <c r="E763" i="5"/>
  <c r="D758" i="5"/>
  <c r="J989" i="5"/>
  <c r="I869" i="5"/>
  <c r="H789" i="5"/>
  <c r="O789" i="5" s="1"/>
  <c r="G769" i="5"/>
  <c r="F764" i="5"/>
  <c r="E759" i="5"/>
  <c r="D754" i="5"/>
  <c r="M754" i="5" s="1"/>
  <c r="J985" i="5"/>
  <c r="I865" i="5"/>
  <c r="H785" i="5"/>
  <c r="G765" i="5"/>
  <c r="N765" i="5" s="1"/>
  <c r="F760" i="5"/>
  <c r="E755" i="5"/>
  <c r="D750" i="5"/>
  <c r="J981" i="5"/>
  <c r="I861" i="5"/>
  <c r="H781" i="5"/>
  <c r="G761" i="5"/>
  <c r="F756" i="5"/>
  <c r="E751" i="5"/>
  <c r="D746" i="5"/>
  <c r="J977" i="5"/>
  <c r="I857" i="5"/>
  <c r="H777" i="5"/>
  <c r="G757" i="5"/>
  <c r="F752" i="5"/>
  <c r="E747" i="5"/>
  <c r="D742" i="5"/>
  <c r="J973" i="5"/>
  <c r="I853" i="5"/>
  <c r="H773" i="5"/>
  <c r="O773" i="5" s="1"/>
  <c r="G753" i="5"/>
  <c r="F748" i="5"/>
  <c r="E743" i="5"/>
  <c r="D738" i="5"/>
  <c r="J969" i="5"/>
  <c r="I849" i="5"/>
  <c r="H769" i="5"/>
  <c r="G749" i="5"/>
  <c r="N749" i="5" s="1"/>
  <c r="F744" i="5"/>
  <c r="E739" i="5"/>
  <c r="D734" i="5"/>
  <c r="J965" i="5"/>
  <c r="I845" i="5"/>
  <c r="H765" i="5"/>
  <c r="G745" i="5"/>
  <c r="F740" i="5"/>
  <c r="E735" i="5"/>
  <c r="D730" i="5"/>
  <c r="J961" i="5"/>
  <c r="I841" i="5"/>
  <c r="H761" i="5"/>
  <c r="G741" i="5"/>
  <c r="F736" i="5"/>
  <c r="E731" i="5"/>
  <c r="D726" i="5"/>
  <c r="J957" i="5"/>
  <c r="I837" i="5"/>
  <c r="H757" i="5"/>
  <c r="O757" i="5" s="1"/>
  <c r="G737" i="5"/>
  <c r="F732" i="5"/>
  <c r="E727" i="5"/>
  <c r="D722" i="5"/>
  <c r="M722" i="5" s="1"/>
  <c r="J953" i="5"/>
  <c r="I833" i="5"/>
  <c r="H753" i="5"/>
  <c r="G733" i="5"/>
  <c r="F728" i="5"/>
  <c r="E723" i="5"/>
  <c r="D718" i="5"/>
  <c r="J949" i="5"/>
  <c r="I829" i="5"/>
  <c r="H749" i="5"/>
  <c r="G729" i="5"/>
  <c r="F724" i="5"/>
  <c r="E719" i="5"/>
  <c r="D714" i="5"/>
  <c r="J945" i="5"/>
  <c r="I825" i="5"/>
  <c r="H745" i="5"/>
  <c r="G725" i="5"/>
  <c r="F720" i="5"/>
  <c r="E715" i="5"/>
  <c r="D710" i="5"/>
  <c r="J941" i="5"/>
  <c r="I821" i="5"/>
  <c r="H741" i="5"/>
  <c r="O741" i="5" s="1"/>
  <c r="G721" i="5"/>
  <c r="F716" i="5"/>
  <c r="E711" i="5"/>
  <c r="D706" i="5"/>
  <c r="M706" i="5" s="1"/>
  <c r="J937" i="5"/>
  <c r="I817" i="5"/>
  <c r="H737" i="5"/>
  <c r="G717" i="5"/>
  <c r="N717" i="5" s="1"/>
  <c r="F712" i="5"/>
  <c r="E707" i="5"/>
  <c r="D702" i="5"/>
  <c r="J933" i="5"/>
  <c r="I813" i="5"/>
  <c r="H733" i="5"/>
  <c r="G713" i="5"/>
  <c r="F708" i="5"/>
  <c r="E703" i="5"/>
  <c r="D698" i="5"/>
  <c r="J929" i="5"/>
  <c r="I809" i="5"/>
  <c r="P809" i="5" s="1"/>
  <c r="H729" i="5"/>
  <c r="G709" i="5"/>
  <c r="F704" i="5"/>
  <c r="E699" i="5"/>
  <c r="D694" i="5"/>
  <c r="J925" i="5"/>
  <c r="I805" i="5"/>
  <c r="H725" i="5"/>
  <c r="G705" i="5"/>
  <c r="F700" i="5"/>
  <c r="E695" i="5"/>
  <c r="D690" i="5"/>
  <c r="M690" i="5" s="1"/>
  <c r="J921" i="5"/>
  <c r="I801" i="5"/>
  <c r="H721" i="5"/>
  <c r="G701" i="5"/>
  <c r="N701" i="5" s="1"/>
  <c r="F696" i="5"/>
  <c r="E691" i="5"/>
  <c r="D686" i="5"/>
  <c r="J917" i="5"/>
  <c r="I797" i="5"/>
  <c r="H717" i="5"/>
  <c r="G697" i="5"/>
  <c r="F692" i="5"/>
  <c r="E687" i="5"/>
  <c r="D682" i="5"/>
  <c r="M682" i="5" s="1"/>
  <c r="J913" i="5"/>
  <c r="I793" i="5"/>
  <c r="P793" i="5" s="1"/>
  <c r="H713" i="5"/>
  <c r="G693" i="5"/>
  <c r="N693" i="5" s="1"/>
  <c r="F688" i="5"/>
  <c r="E683" i="5"/>
  <c r="D678" i="5"/>
  <c r="J909" i="5"/>
  <c r="I789" i="5"/>
  <c r="H709" i="5"/>
  <c r="O709" i="5" s="1"/>
  <c r="G689" i="5"/>
  <c r="F684" i="5"/>
  <c r="E679" i="5"/>
  <c r="D674" i="5"/>
  <c r="M674" i="5" s="1"/>
  <c r="J905" i="5"/>
  <c r="I785" i="5"/>
  <c r="H705" i="5"/>
  <c r="G685" i="5"/>
  <c r="N685" i="5" s="1"/>
  <c r="F680" i="5"/>
  <c r="E675" i="5"/>
  <c r="D670" i="5"/>
  <c r="J901" i="5"/>
  <c r="I781" i="5"/>
  <c r="H701" i="5"/>
  <c r="G681" i="5"/>
  <c r="F676" i="5"/>
  <c r="E671" i="5"/>
  <c r="D666" i="5"/>
  <c r="M666" i="5" s="1"/>
  <c r="J897" i="5"/>
  <c r="I777" i="5"/>
  <c r="P777" i="5" s="1"/>
  <c r="H697" i="5"/>
  <c r="G677" i="5"/>
  <c r="N677" i="5" s="1"/>
  <c r="F672" i="5"/>
  <c r="E667" i="5"/>
  <c r="D662" i="5"/>
  <c r="J893" i="5"/>
  <c r="I773" i="5"/>
  <c r="H693" i="5"/>
  <c r="O693" i="5" s="1"/>
  <c r="G673" i="5"/>
  <c r="F668" i="5"/>
  <c r="E663" i="5"/>
  <c r="D658" i="5"/>
  <c r="M658" i="5" s="1"/>
  <c r="J889" i="5"/>
  <c r="I769" i="5"/>
  <c r="P769" i="5" s="1"/>
  <c r="H689" i="5"/>
  <c r="G669" i="5"/>
  <c r="F664" i="5"/>
  <c r="E659" i="5"/>
  <c r="D654" i="5"/>
  <c r="J885" i="5"/>
  <c r="I765" i="5"/>
  <c r="H685" i="5"/>
  <c r="O685" i="5" s="1"/>
  <c r="G665" i="5"/>
  <c r="F660" i="5"/>
  <c r="E655" i="5"/>
  <c r="D650" i="5"/>
  <c r="M650" i="5" s="1"/>
  <c r="J881" i="5"/>
  <c r="I761" i="5"/>
  <c r="P761" i="5" s="1"/>
  <c r="H681" i="5"/>
  <c r="G661" i="5"/>
  <c r="N661" i="5" s="1"/>
  <c r="F656" i="5"/>
  <c r="E651" i="5"/>
  <c r="D646" i="5"/>
  <c r="J877" i="5"/>
  <c r="I757" i="5"/>
  <c r="H677" i="5"/>
  <c r="O677" i="5" s="1"/>
  <c r="G657" i="5"/>
  <c r="F652" i="5"/>
  <c r="E647" i="5"/>
  <c r="D642" i="5"/>
  <c r="M642" i="5" s="1"/>
  <c r="J873" i="5"/>
  <c r="I753" i="5"/>
  <c r="P753" i="5" s="1"/>
  <c r="H673" i="5"/>
  <c r="G653" i="5"/>
  <c r="N653" i="5" s="1"/>
  <c r="F648" i="5"/>
  <c r="E643" i="5"/>
  <c r="D638" i="5"/>
  <c r="J869" i="5"/>
  <c r="I749" i="5"/>
  <c r="H669" i="5"/>
  <c r="G649" i="5"/>
  <c r="F644" i="5"/>
  <c r="E639" i="5"/>
  <c r="D634" i="5"/>
  <c r="M634" i="5" s="1"/>
  <c r="J865" i="5"/>
  <c r="I745" i="5"/>
  <c r="H665" i="5"/>
  <c r="G645" i="5"/>
  <c r="N645" i="5" s="1"/>
  <c r="F640" i="5"/>
  <c r="E635" i="5"/>
  <c r="D630" i="5"/>
  <c r="J861" i="5"/>
  <c r="I741" i="5"/>
  <c r="H661" i="5"/>
  <c r="O661" i="5" s="1"/>
  <c r="G641" i="5"/>
  <c r="F636" i="5"/>
  <c r="E631" i="5"/>
  <c r="D626" i="5"/>
  <c r="J857" i="5"/>
  <c r="I737" i="5"/>
  <c r="H657" i="5"/>
  <c r="G637" i="5"/>
  <c r="N637" i="5" s="1"/>
  <c r="F632" i="5"/>
  <c r="E627" i="5"/>
  <c r="D622" i="5"/>
  <c r="J853" i="5"/>
  <c r="I733" i="5"/>
  <c r="H653" i="5"/>
  <c r="O653" i="5" s="1"/>
  <c r="G633" i="5"/>
  <c r="F628" i="5"/>
  <c r="E623" i="5"/>
  <c r="D618" i="5"/>
  <c r="M618" i="5" s="1"/>
  <c r="J849" i="5"/>
  <c r="I729" i="5"/>
  <c r="P729" i="5" s="1"/>
  <c r="H649" i="5"/>
  <c r="G629" i="5"/>
  <c r="F624" i="5"/>
  <c r="E619" i="5"/>
  <c r="D614" i="5"/>
  <c r="J845" i="5"/>
  <c r="I725" i="5"/>
  <c r="H645" i="5"/>
  <c r="O645" i="5" s="1"/>
  <c r="G625" i="5"/>
  <c r="F620" i="5"/>
  <c r="E615" i="5"/>
  <c r="D610" i="5"/>
  <c r="J841" i="5"/>
  <c r="I721" i="5"/>
  <c r="H641" i="5"/>
  <c r="G621" i="5"/>
  <c r="N621" i="5" s="1"/>
  <c r="F616" i="5"/>
  <c r="E611" i="5"/>
  <c r="D606" i="5"/>
  <c r="J837" i="5"/>
  <c r="I717" i="5"/>
  <c r="H637" i="5"/>
  <c r="O637" i="5" s="1"/>
  <c r="G617" i="5"/>
  <c r="F612" i="5"/>
  <c r="E607" i="5"/>
  <c r="D602" i="5"/>
  <c r="M602" i="5" s="1"/>
  <c r="J833" i="5"/>
  <c r="I713" i="5"/>
  <c r="P713" i="5" s="1"/>
  <c r="H633" i="5"/>
  <c r="G613" i="5"/>
  <c r="N613" i="5" s="1"/>
  <c r="F608" i="5"/>
  <c r="E603" i="5"/>
  <c r="D598" i="5"/>
  <c r="J829" i="5"/>
  <c r="I709" i="5"/>
  <c r="H629" i="5"/>
  <c r="O629" i="5" s="1"/>
  <c r="G609" i="5"/>
  <c r="F604" i="5"/>
  <c r="E599" i="5"/>
  <c r="D594" i="5"/>
  <c r="M594" i="5" s="1"/>
  <c r="J825" i="5"/>
  <c r="I705" i="5"/>
  <c r="P705" i="5" s="1"/>
  <c r="H625" i="5"/>
  <c r="G605" i="5"/>
  <c r="N605" i="5" s="1"/>
  <c r="F600" i="5"/>
  <c r="E595" i="5"/>
  <c r="D590" i="5"/>
  <c r="J821" i="5"/>
  <c r="I701" i="5"/>
  <c r="H621" i="5"/>
  <c r="G601" i="5"/>
  <c r="F596" i="5"/>
  <c r="E591" i="5"/>
  <c r="D586" i="5"/>
  <c r="J817" i="5"/>
  <c r="I697" i="5"/>
  <c r="P697" i="5" s="1"/>
  <c r="H617" i="5"/>
  <c r="G597" i="5"/>
  <c r="N597" i="5" s="1"/>
  <c r="F592" i="5"/>
  <c r="E587" i="5"/>
  <c r="D582" i="5"/>
  <c r="J813" i="5"/>
  <c r="I693" i="5"/>
  <c r="H613" i="5"/>
  <c r="O613" i="5" s="1"/>
  <c r="G593" i="5"/>
  <c r="F588" i="5"/>
  <c r="E583" i="5"/>
  <c r="D578" i="5"/>
  <c r="J809" i="5"/>
  <c r="I689" i="5"/>
  <c r="P689" i="5" s="1"/>
  <c r="H609" i="5"/>
  <c r="G589" i="5"/>
  <c r="N589" i="5" s="1"/>
  <c r="F584" i="5"/>
  <c r="E579" i="5"/>
  <c r="D574" i="5"/>
  <c r="J805" i="5"/>
  <c r="I685" i="5"/>
  <c r="H605" i="5"/>
  <c r="O605" i="5" s="1"/>
  <c r="G585" i="5"/>
  <c r="F580" i="5"/>
  <c r="E575" i="5"/>
  <c r="D570" i="5"/>
  <c r="M570" i="5" s="1"/>
  <c r="J801" i="5"/>
  <c r="I681" i="5"/>
  <c r="P681" i="5" s="1"/>
  <c r="H601" i="5"/>
  <c r="G581" i="5"/>
  <c r="N581" i="5" s="1"/>
  <c r="F576" i="5"/>
  <c r="E571" i="5"/>
  <c r="D566" i="5"/>
  <c r="J797" i="5"/>
  <c r="I677" i="5"/>
  <c r="H597" i="5"/>
  <c r="O597" i="5" s="1"/>
  <c r="G577" i="5"/>
  <c r="F572" i="5"/>
  <c r="E567" i="5"/>
  <c r="D562" i="5"/>
  <c r="M562" i="5" s="1"/>
  <c r="J793" i="5"/>
  <c r="I673" i="5"/>
  <c r="H593" i="5"/>
  <c r="G573" i="5"/>
  <c r="N573" i="5" s="1"/>
  <c r="F568" i="5"/>
  <c r="E563" i="5"/>
  <c r="D558" i="5"/>
  <c r="J789" i="5"/>
  <c r="I669" i="5"/>
  <c r="H589" i="5"/>
  <c r="O589" i="5" s="1"/>
  <c r="G569" i="5"/>
  <c r="F564" i="5"/>
  <c r="E559" i="5"/>
  <c r="D554" i="5"/>
  <c r="M554" i="5" s="1"/>
  <c r="J785" i="5"/>
  <c r="I665" i="5"/>
  <c r="P665" i="5" s="1"/>
  <c r="H585" i="5"/>
  <c r="G565" i="5"/>
  <c r="N565" i="5" s="1"/>
  <c r="F560" i="5"/>
  <c r="E555" i="5"/>
  <c r="D550" i="5"/>
  <c r="J781" i="5"/>
  <c r="I661" i="5"/>
  <c r="H581" i="5"/>
  <c r="O581" i="5" s="1"/>
  <c r="G561" i="5"/>
  <c r="F556" i="5"/>
  <c r="E551" i="5"/>
  <c r="D546" i="5"/>
  <c r="M546" i="5" s="1"/>
  <c r="J777" i="5"/>
  <c r="I657" i="5"/>
  <c r="P657" i="5" s="1"/>
  <c r="H577" i="5"/>
  <c r="G557" i="5"/>
  <c r="F552" i="5"/>
  <c r="E547" i="5"/>
  <c r="D542" i="5"/>
  <c r="J773" i="5"/>
  <c r="I653" i="5"/>
  <c r="P653" i="5" s="1"/>
  <c r="H573" i="5"/>
  <c r="G553" i="5"/>
  <c r="F548" i="5"/>
  <c r="E543" i="5"/>
  <c r="D538" i="5"/>
  <c r="J769" i="5"/>
  <c r="I649" i="5"/>
  <c r="P649" i="5" s="1"/>
  <c r="H569" i="5"/>
  <c r="O569" i="5" s="1"/>
  <c r="G549" i="5"/>
  <c r="N549" i="5" s="1"/>
  <c r="F544" i="5"/>
  <c r="E539" i="5"/>
  <c r="D534" i="5"/>
  <c r="J765" i="5"/>
  <c r="I645" i="5"/>
  <c r="H565" i="5"/>
  <c r="O565" i="5" s="1"/>
  <c r="G545" i="5"/>
  <c r="F540" i="5"/>
  <c r="E535" i="5"/>
  <c r="D530" i="5"/>
  <c r="M530" i="5" s="1"/>
  <c r="J761" i="5"/>
  <c r="I641" i="5"/>
  <c r="H561" i="5"/>
  <c r="G541" i="5"/>
  <c r="N541" i="5" s="1"/>
  <c r="F536" i="5"/>
  <c r="E531" i="5"/>
  <c r="D526" i="5"/>
  <c r="J757" i="5"/>
  <c r="I637" i="5"/>
  <c r="P637" i="5" s="1"/>
  <c r="H557" i="5"/>
  <c r="G537" i="5"/>
  <c r="F532" i="5"/>
  <c r="E527" i="5"/>
  <c r="D522" i="5"/>
  <c r="M522" i="5" s="1"/>
  <c r="J753" i="5"/>
  <c r="I633" i="5"/>
  <c r="P633" i="5" s="1"/>
  <c r="H553" i="5"/>
  <c r="G533" i="5"/>
  <c r="N533" i="5" s="1"/>
  <c r="F528" i="5"/>
  <c r="E523" i="5"/>
  <c r="D518" i="5"/>
  <c r="M518" i="5" s="1"/>
  <c r="J749" i="5"/>
  <c r="I629" i="5"/>
  <c r="H549" i="5"/>
  <c r="O549" i="5" s="1"/>
  <c r="G529" i="5"/>
  <c r="F524" i="5"/>
  <c r="E519" i="5"/>
  <c r="D514" i="5"/>
  <c r="M514" i="5" s="1"/>
  <c r="J745" i="5"/>
  <c r="I625" i="5"/>
  <c r="P625" i="5" s="1"/>
  <c r="H545" i="5"/>
  <c r="G525" i="5"/>
  <c r="F520" i="5"/>
  <c r="E515" i="5"/>
  <c r="D510" i="5"/>
  <c r="J741" i="5"/>
  <c r="I621" i="5"/>
  <c r="P621" i="5" s="1"/>
  <c r="H541" i="5"/>
  <c r="G521" i="5"/>
  <c r="F516" i="5"/>
  <c r="E511" i="5"/>
  <c r="D506" i="5"/>
  <c r="M506" i="5" s="1"/>
  <c r="J737" i="5"/>
  <c r="I617" i="5"/>
  <c r="P617" i="5" s="1"/>
  <c r="H537" i="5"/>
  <c r="G517" i="5"/>
  <c r="N517" i="5" s="1"/>
  <c r="F512" i="5"/>
  <c r="E507" i="5"/>
  <c r="D502" i="5"/>
  <c r="M502" i="5" s="1"/>
  <c r="J733" i="5"/>
  <c r="I613" i="5"/>
  <c r="H533" i="5"/>
  <c r="O533" i="5" s="1"/>
  <c r="G513" i="5"/>
  <c r="F508" i="5"/>
  <c r="E503" i="5"/>
  <c r="D498" i="5"/>
  <c r="M498" i="5" s="1"/>
  <c r="J729" i="5"/>
  <c r="I609" i="5"/>
  <c r="P609" i="5" s="1"/>
  <c r="H529" i="5"/>
  <c r="G509" i="5"/>
  <c r="N509" i="5" s="1"/>
  <c r="F504" i="5"/>
  <c r="E499" i="5"/>
  <c r="D494" i="5"/>
  <c r="J725" i="5"/>
  <c r="I605" i="5"/>
  <c r="P605" i="5" s="1"/>
  <c r="H525" i="5"/>
  <c r="O525" i="5" s="1"/>
  <c r="G505" i="5"/>
  <c r="F500" i="5"/>
  <c r="E495" i="5"/>
  <c r="D490" i="5"/>
  <c r="J721" i="5"/>
  <c r="I601" i="5"/>
  <c r="H521" i="5"/>
  <c r="G501" i="5"/>
  <c r="F496" i="5"/>
  <c r="E491" i="5"/>
  <c r="D486" i="5"/>
  <c r="I972" i="5"/>
  <c r="P972" i="5" s="1"/>
  <c r="H892" i="5"/>
  <c r="G872" i="5"/>
  <c r="N872" i="5" s="1"/>
  <c r="F867" i="5"/>
  <c r="E862" i="5"/>
  <c r="D857" i="5"/>
  <c r="I964" i="5"/>
  <c r="P964" i="5" s="1"/>
  <c r="H884" i="5"/>
  <c r="G864" i="5"/>
  <c r="N864" i="5" s="1"/>
  <c r="F859" i="5"/>
  <c r="E854" i="5"/>
  <c r="D849" i="5"/>
  <c r="M849" i="5" s="1"/>
  <c r="I960" i="5"/>
  <c r="H880" i="5"/>
  <c r="G860" i="5"/>
  <c r="N860" i="5" s="1"/>
  <c r="F855" i="5"/>
  <c r="E850" i="5"/>
  <c r="D845" i="5"/>
  <c r="I956" i="5"/>
  <c r="P956" i="5" s="1"/>
  <c r="H876" i="5"/>
  <c r="O876" i="5" s="1"/>
  <c r="G856" i="5"/>
  <c r="N856" i="5" s="1"/>
  <c r="F851" i="5"/>
  <c r="E846" i="5"/>
  <c r="D841" i="5"/>
  <c r="M841" i="5" s="1"/>
  <c r="I952" i="5"/>
  <c r="P952" i="5" s="1"/>
  <c r="H872" i="5"/>
  <c r="G852" i="5"/>
  <c r="N852" i="5" s="1"/>
  <c r="F847" i="5"/>
  <c r="E842" i="5"/>
  <c r="D837" i="5"/>
  <c r="I948" i="5"/>
  <c r="P948" i="5" s="1"/>
  <c r="H868" i="5"/>
  <c r="G848" i="5"/>
  <c r="N848" i="5" s="1"/>
  <c r="F843" i="5"/>
  <c r="E838" i="5"/>
  <c r="D833" i="5"/>
  <c r="I944" i="5"/>
  <c r="P944" i="5" s="1"/>
  <c r="H864" i="5"/>
  <c r="G844" i="5"/>
  <c r="N844" i="5" s="1"/>
  <c r="F839" i="5"/>
  <c r="E834" i="5"/>
  <c r="D829" i="5"/>
  <c r="I940" i="5"/>
  <c r="P940" i="5" s="1"/>
  <c r="H860" i="5"/>
  <c r="O860" i="5" s="1"/>
  <c r="G840" i="5"/>
  <c r="F835" i="5"/>
  <c r="E830" i="5"/>
  <c r="D825" i="5"/>
  <c r="I936" i="5"/>
  <c r="P936" i="5" s="1"/>
  <c r="H856" i="5"/>
  <c r="G836" i="5"/>
  <c r="F831" i="5"/>
  <c r="E826" i="5"/>
  <c r="D821" i="5"/>
  <c r="I932" i="5"/>
  <c r="P932" i="5" s="1"/>
  <c r="H852" i="5"/>
  <c r="O852" i="5" s="1"/>
  <c r="G832" i="5"/>
  <c r="F827" i="5"/>
  <c r="E822" i="5"/>
  <c r="D817" i="5"/>
  <c r="I928" i="5"/>
  <c r="H848" i="5"/>
  <c r="G828" i="5"/>
  <c r="N828" i="5" s="1"/>
  <c r="F823" i="5"/>
  <c r="E818" i="5"/>
  <c r="D813" i="5"/>
  <c r="I924" i="5"/>
  <c r="P924" i="5" s="1"/>
  <c r="H844" i="5"/>
  <c r="O844" i="5" s="1"/>
  <c r="G824" i="5"/>
  <c r="F819" i="5"/>
  <c r="E814" i="5"/>
  <c r="D809" i="5"/>
  <c r="M809" i="5" s="1"/>
  <c r="I920" i="5"/>
  <c r="P920" i="5" s="1"/>
  <c r="H840" i="5"/>
  <c r="G820" i="5"/>
  <c r="N820" i="5" s="1"/>
  <c r="F815" i="5"/>
  <c r="E810" i="5"/>
  <c r="D805" i="5"/>
  <c r="I916" i="5"/>
  <c r="P916" i="5" s="1"/>
  <c r="H836" i="5"/>
  <c r="O836" i="5" s="1"/>
  <c r="G816" i="5"/>
  <c r="N816" i="5" s="1"/>
  <c r="F811" i="5"/>
  <c r="E806" i="5"/>
  <c r="D801" i="5"/>
  <c r="M801" i="5" s="1"/>
  <c r="I912" i="5"/>
  <c r="P912" i="5" s="1"/>
  <c r="H832" i="5"/>
  <c r="G812" i="5"/>
  <c r="N812" i="5" s="1"/>
  <c r="F807" i="5"/>
  <c r="E802" i="5"/>
  <c r="D797" i="5"/>
  <c r="I908" i="5"/>
  <c r="P908" i="5" s="1"/>
  <c r="H828" i="5"/>
  <c r="O828" i="5" s="1"/>
  <c r="G808" i="5"/>
  <c r="N808" i="5" s="1"/>
  <c r="F803" i="5"/>
  <c r="E798" i="5"/>
  <c r="D793" i="5"/>
  <c r="M793" i="5" s="1"/>
  <c r="J1024" i="5"/>
  <c r="I904" i="5"/>
  <c r="H824" i="5"/>
  <c r="O824" i="5" s="1"/>
  <c r="G804" i="5"/>
  <c r="N804" i="5" s="1"/>
  <c r="F799" i="5"/>
  <c r="E794" i="5"/>
  <c r="D789" i="5"/>
  <c r="M789" i="5" s="1"/>
  <c r="J1020" i="5"/>
  <c r="I900" i="5"/>
  <c r="P900" i="5" s="1"/>
  <c r="H820" i="5"/>
  <c r="G800" i="5"/>
  <c r="N800" i="5" s="1"/>
  <c r="F795" i="5"/>
  <c r="E790" i="5"/>
  <c r="D785" i="5"/>
  <c r="J1016" i="5"/>
  <c r="I896" i="5"/>
  <c r="P896" i="5" s="1"/>
  <c r="H816" i="5"/>
  <c r="O816" i="5" s="1"/>
  <c r="G796" i="5"/>
  <c r="F791" i="5"/>
  <c r="E786" i="5"/>
  <c r="D781" i="5"/>
  <c r="M781" i="5" s="1"/>
  <c r="J1012" i="5"/>
  <c r="I892" i="5"/>
  <c r="P892" i="5" s="1"/>
  <c r="H812" i="5"/>
  <c r="G792" i="5"/>
  <c r="N792" i="5" s="1"/>
  <c r="F787" i="5"/>
  <c r="E782" i="5"/>
  <c r="D777" i="5"/>
  <c r="J1008" i="5"/>
  <c r="I888" i="5"/>
  <c r="H808" i="5"/>
  <c r="O808" i="5" s="1"/>
  <c r="G788" i="5"/>
  <c r="N788" i="5" s="1"/>
  <c r="F783" i="5"/>
  <c r="E778" i="5"/>
  <c r="D773" i="5"/>
  <c r="M773" i="5" s="1"/>
  <c r="J1004" i="5"/>
  <c r="I884" i="5"/>
  <c r="P884" i="5" s="1"/>
  <c r="H804" i="5"/>
  <c r="G784" i="5"/>
  <c r="N784" i="5" s="1"/>
  <c r="F779" i="5"/>
  <c r="E774" i="5"/>
  <c r="D769" i="5"/>
  <c r="J1000" i="5"/>
  <c r="I880" i="5"/>
  <c r="P880" i="5" s="1"/>
  <c r="H800" i="5"/>
  <c r="O800" i="5" s="1"/>
  <c r="G780" i="5"/>
  <c r="F775" i="5"/>
  <c r="E770" i="5"/>
  <c r="D765" i="5"/>
  <c r="M765" i="5" s="1"/>
  <c r="J996" i="5"/>
  <c r="I876" i="5"/>
  <c r="P876" i="5" s="1"/>
  <c r="H796" i="5"/>
  <c r="G776" i="5"/>
  <c r="N776" i="5" s="1"/>
  <c r="F771" i="5"/>
  <c r="E766" i="5"/>
  <c r="D761" i="5"/>
  <c r="M761" i="5" s="1"/>
  <c r="J992" i="5"/>
  <c r="I872" i="5"/>
  <c r="H792" i="5"/>
  <c r="O792" i="5" s="1"/>
  <c r="G772" i="5"/>
  <c r="N772" i="5" s="1"/>
  <c r="F767" i="5"/>
  <c r="E762" i="5"/>
  <c r="D757" i="5"/>
  <c r="J988" i="5"/>
  <c r="I868" i="5"/>
  <c r="P868" i="5" s="1"/>
  <c r="H788" i="5"/>
  <c r="G768" i="5"/>
  <c r="N768" i="5" s="1"/>
  <c r="F763" i="5"/>
  <c r="E758" i="5"/>
  <c r="D753" i="5"/>
  <c r="J984" i="5"/>
  <c r="I864" i="5"/>
  <c r="P864" i="5" s="1"/>
  <c r="H784" i="5"/>
  <c r="G764" i="5"/>
  <c r="F759" i="5"/>
  <c r="E754" i="5"/>
  <c r="D749" i="5"/>
  <c r="M749" i="5" s="1"/>
  <c r="J980" i="5"/>
  <c r="I860" i="5"/>
  <c r="P860" i="5" s="1"/>
  <c r="H780" i="5"/>
  <c r="O780" i="5" s="1"/>
  <c r="G760" i="5"/>
  <c r="N760" i="5" s="1"/>
  <c r="F755" i="5"/>
  <c r="E750" i="5"/>
  <c r="D745" i="5"/>
  <c r="M745" i="5" s="1"/>
  <c r="J976" i="5"/>
  <c r="I856" i="5"/>
  <c r="H776" i="5"/>
  <c r="O776" i="5" s="1"/>
  <c r="G756" i="5"/>
  <c r="N756" i="5" s="1"/>
  <c r="F751" i="5"/>
  <c r="E746" i="5"/>
  <c r="D741" i="5"/>
  <c r="M741" i="5" s="1"/>
  <c r="J972" i="5"/>
  <c r="I852" i="5"/>
  <c r="P852" i="5" s="1"/>
  <c r="H772" i="5"/>
  <c r="G752" i="5"/>
  <c r="N752" i="5" s="1"/>
  <c r="F747" i="5"/>
  <c r="E742" i="5"/>
  <c r="D737" i="5"/>
  <c r="J968" i="5"/>
  <c r="I848" i="5"/>
  <c r="P848" i="5" s="1"/>
  <c r="H768" i="5"/>
  <c r="G748" i="5"/>
  <c r="F743" i="5"/>
  <c r="E738" i="5"/>
  <c r="D733" i="5"/>
  <c r="M733" i="5" s="1"/>
  <c r="J964" i="5"/>
  <c r="I844" i="5"/>
  <c r="P844" i="5" s="1"/>
  <c r="H764" i="5"/>
  <c r="G744" i="5"/>
  <c r="N744" i="5" s="1"/>
  <c r="F739" i="5"/>
  <c r="E734" i="5"/>
  <c r="D729" i="5"/>
  <c r="M729" i="5" s="1"/>
  <c r="J960" i="5"/>
  <c r="I840" i="5"/>
  <c r="H760" i="5"/>
  <c r="O760" i="5" s="1"/>
  <c r="G740" i="5"/>
  <c r="N740" i="5" s="1"/>
  <c r="F735" i="5"/>
  <c r="E730" i="5"/>
  <c r="D725" i="5"/>
  <c r="M725" i="5" s="1"/>
  <c r="J956" i="5"/>
  <c r="I836" i="5"/>
  <c r="P836" i="5" s="1"/>
  <c r="H756" i="5"/>
  <c r="G736" i="5"/>
  <c r="N736" i="5" s="1"/>
  <c r="F731" i="5"/>
  <c r="E726" i="5"/>
  <c r="D721" i="5"/>
  <c r="J952" i="5"/>
  <c r="I832" i="5"/>
  <c r="P832" i="5" s="1"/>
  <c r="H752" i="5"/>
  <c r="G732" i="5"/>
  <c r="F727" i="5"/>
  <c r="E722" i="5"/>
  <c r="D717" i="5"/>
  <c r="M717" i="5" s="1"/>
  <c r="J948" i="5"/>
  <c r="I828" i="5"/>
  <c r="P828" i="5" s="1"/>
  <c r="H748" i="5"/>
  <c r="G728" i="5"/>
  <c r="N728" i="5" s="1"/>
  <c r="F723" i="5"/>
  <c r="E718" i="5"/>
  <c r="D713" i="5"/>
  <c r="M713" i="5" s="1"/>
  <c r="J944" i="5"/>
  <c r="I824" i="5"/>
  <c r="H744" i="5"/>
  <c r="O744" i="5" s="1"/>
  <c r="G724" i="5"/>
  <c r="N724" i="5" s="1"/>
  <c r="F719" i="5"/>
  <c r="E714" i="5"/>
  <c r="D709" i="5"/>
  <c r="M709" i="5" s="1"/>
  <c r="J940" i="5"/>
  <c r="I820" i="5"/>
  <c r="P820" i="5" s="1"/>
  <c r="H740" i="5"/>
  <c r="G720" i="5"/>
  <c r="N720" i="5" s="1"/>
  <c r="F715" i="5"/>
  <c r="E710" i="5"/>
  <c r="D705" i="5"/>
  <c r="J936" i="5"/>
  <c r="I816" i="5"/>
  <c r="P816" i="5" s="1"/>
  <c r="H736" i="5"/>
  <c r="O736" i="5" s="1"/>
  <c r="G716" i="5"/>
  <c r="F711" i="5"/>
  <c r="E706" i="5"/>
  <c r="D701" i="5"/>
  <c r="M701" i="5" s="1"/>
  <c r="J932" i="5"/>
  <c r="I812" i="5"/>
  <c r="P812" i="5" s="1"/>
  <c r="H732" i="5"/>
  <c r="G712" i="5"/>
  <c r="N712" i="5" s="1"/>
  <c r="F707" i="5"/>
  <c r="E702" i="5"/>
  <c r="D697" i="5"/>
  <c r="J928" i="5"/>
  <c r="I808" i="5"/>
  <c r="H728" i="5"/>
  <c r="O728" i="5" s="1"/>
  <c r="G708" i="5"/>
  <c r="N708" i="5" s="1"/>
  <c r="F703" i="5"/>
  <c r="E698" i="5"/>
  <c r="D693" i="5"/>
  <c r="M693" i="5" s="1"/>
  <c r="J924" i="5"/>
  <c r="I804" i="5"/>
  <c r="P804" i="5" s="1"/>
  <c r="H724" i="5"/>
  <c r="G704" i="5"/>
  <c r="N704" i="5" s="1"/>
  <c r="F699" i="5"/>
  <c r="E694" i="5"/>
  <c r="D689" i="5"/>
  <c r="J920" i="5"/>
  <c r="I800" i="5"/>
  <c r="P800" i="5" s="1"/>
  <c r="H720" i="5"/>
  <c r="G700" i="5"/>
  <c r="F695" i="5"/>
  <c r="E690" i="5"/>
  <c r="D685" i="5"/>
  <c r="J916" i="5"/>
  <c r="I796" i="5"/>
  <c r="P796" i="5" s="1"/>
  <c r="H716" i="5"/>
  <c r="O716" i="5" s="1"/>
  <c r="G696" i="5"/>
  <c r="N696" i="5" s="1"/>
  <c r="F691" i="5"/>
  <c r="E686" i="5"/>
  <c r="D681" i="5"/>
  <c r="M681" i="5" s="1"/>
  <c r="J912" i="5"/>
  <c r="I792" i="5"/>
  <c r="H712" i="5"/>
  <c r="O712" i="5" s="1"/>
  <c r="G692" i="5"/>
  <c r="N692" i="5" s="1"/>
  <c r="F687" i="5"/>
  <c r="E682" i="5"/>
  <c r="D677" i="5"/>
  <c r="M677" i="5" s="1"/>
  <c r="J908" i="5"/>
  <c r="I788" i="5"/>
  <c r="H708" i="5"/>
  <c r="G688" i="5"/>
  <c r="N688" i="5" s="1"/>
  <c r="F683" i="5"/>
  <c r="E678" i="5"/>
  <c r="D673" i="5"/>
  <c r="J904" i="5"/>
  <c r="I784" i="5"/>
  <c r="P784" i="5" s="1"/>
  <c r="H704" i="5"/>
  <c r="G684" i="5"/>
  <c r="F679" i="5"/>
  <c r="E674" i="5"/>
  <c r="D669" i="5"/>
  <c r="M669" i="5" s="1"/>
  <c r="J900" i="5"/>
  <c r="I780" i="5"/>
  <c r="P780" i="5" s="1"/>
  <c r="H700" i="5"/>
  <c r="O700" i="5" s="1"/>
  <c r="G680" i="5"/>
  <c r="N680" i="5" s="1"/>
  <c r="F675" i="5"/>
  <c r="E670" i="5"/>
  <c r="D665" i="5"/>
  <c r="M665" i="5" s="1"/>
  <c r="J896" i="5"/>
  <c r="I776" i="5"/>
  <c r="H696" i="5"/>
  <c r="O696" i="5" s="1"/>
  <c r="G676" i="5"/>
  <c r="N676" i="5" s="1"/>
  <c r="F671" i="5"/>
  <c r="E666" i="5"/>
  <c r="D661" i="5"/>
  <c r="M661" i="5" s="1"/>
  <c r="J892" i="5"/>
  <c r="I772" i="5"/>
  <c r="P772" i="5" s="1"/>
  <c r="H692" i="5"/>
  <c r="G672" i="5"/>
  <c r="N672" i="5" s="1"/>
  <c r="F667" i="5"/>
  <c r="E662" i="5"/>
  <c r="D657" i="5"/>
  <c r="J888" i="5"/>
  <c r="I768" i="5"/>
  <c r="H688" i="5"/>
  <c r="O688" i="5" s="1"/>
  <c r="G668" i="5"/>
  <c r="F663" i="5"/>
  <c r="E658" i="5"/>
  <c r="D653" i="5"/>
  <c r="M653" i="5" s="1"/>
  <c r="J884" i="5"/>
  <c r="I764" i="5"/>
  <c r="P764" i="5" s="1"/>
  <c r="H684" i="5"/>
  <c r="G664" i="5"/>
  <c r="N664" i="5" s="1"/>
  <c r="F659" i="5"/>
  <c r="E654" i="5"/>
  <c r="D649" i="5"/>
  <c r="M649" i="5" s="1"/>
  <c r="J880" i="5"/>
  <c r="I760" i="5"/>
  <c r="H680" i="5"/>
  <c r="O680" i="5" s="1"/>
  <c r="G660" i="5"/>
  <c r="N660" i="5" s="1"/>
  <c r="F655" i="5"/>
  <c r="E650" i="5"/>
  <c r="D645" i="5"/>
  <c r="M645" i="5" s="1"/>
  <c r="J876" i="5"/>
  <c r="I756" i="5"/>
  <c r="P756" i="5" s="1"/>
  <c r="H676" i="5"/>
  <c r="G656" i="5"/>
  <c r="N656" i="5" s="1"/>
  <c r="F651" i="5"/>
  <c r="E646" i="5"/>
  <c r="D641" i="5"/>
  <c r="J872" i="5"/>
  <c r="I752" i="5"/>
  <c r="P752" i="5" s="1"/>
  <c r="H672" i="5"/>
  <c r="G652" i="5"/>
  <c r="F647" i="5"/>
  <c r="E642" i="5"/>
  <c r="D637" i="5"/>
  <c r="M637" i="5" s="1"/>
  <c r="J868" i="5"/>
  <c r="I748" i="5"/>
  <c r="P748" i="5" s="1"/>
  <c r="H668" i="5"/>
  <c r="O668" i="5" s="1"/>
  <c r="G648" i="5"/>
  <c r="F643" i="5"/>
  <c r="E638" i="5"/>
  <c r="D633" i="5"/>
  <c r="M633" i="5" s="1"/>
  <c r="J864" i="5"/>
  <c r="I744" i="5"/>
  <c r="H664" i="5"/>
  <c r="O664" i="5" s="1"/>
  <c r="G644" i="5"/>
  <c r="N644" i="5" s="1"/>
  <c r="F639" i="5"/>
  <c r="E634" i="5"/>
  <c r="D629" i="5"/>
  <c r="M629" i="5" s="1"/>
  <c r="J860" i="5"/>
  <c r="I740" i="5"/>
  <c r="P740" i="5" s="1"/>
  <c r="H660" i="5"/>
  <c r="G640" i="5"/>
  <c r="N640" i="5" s="1"/>
  <c r="F635" i="5"/>
  <c r="E630" i="5"/>
  <c r="D625" i="5"/>
  <c r="J856" i="5"/>
  <c r="I736" i="5"/>
  <c r="H656" i="5"/>
  <c r="O656" i="5" s="1"/>
  <c r="G636" i="5"/>
  <c r="F631" i="5"/>
  <c r="E626" i="5"/>
  <c r="D621" i="5"/>
  <c r="M621" i="5" s="1"/>
  <c r="J852" i="5"/>
  <c r="I732" i="5"/>
  <c r="P732" i="5" s="1"/>
  <c r="H652" i="5"/>
  <c r="O652" i="5" s="1"/>
  <c r="G632" i="5"/>
  <c r="N632" i="5" s="1"/>
  <c r="F627" i="5"/>
  <c r="E622" i="5"/>
  <c r="D617" i="5"/>
  <c r="M617" i="5" s="1"/>
  <c r="J848" i="5"/>
  <c r="I728" i="5"/>
  <c r="H648" i="5"/>
  <c r="O648" i="5" s="1"/>
  <c r="G628" i="5"/>
  <c r="N628" i="5" s="1"/>
  <c r="F623" i="5"/>
  <c r="E618" i="5"/>
  <c r="D613" i="5"/>
  <c r="M613" i="5" s="1"/>
  <c r="J844" i="5"/>
  <c r="I724" i="5"/>
  <c r="P724" i="5" s="1"/>
  <c r="H644" i="5"/>
  <c r="G624" i="5"/>
  <c r="N624" i="5" s="1"/>
  <c r="F619" i="5"/>
  <c r="E614" i="5"/>
  <c r="D609" i="5"/>
  <c r="J840" i="5"/>
  <c r="I720" i="5"/>
  <c r="P720" i="5" s="1"/>
  <c r="H640" i="5"/>
  <c r="O640" i="5" s="1"/>
  <c r="G620" i="5"/>
  <c r="F615" i="5"/>
  <c r="E610" i="5"/>
  <c r="D605" i="5"/>
  <c r="M605" i="5" s="1"/>
  <c r="J836" i="5"/>
  <c r="I716" i="5"/>
  <c r="P716" i="5" s="1"/>
  <c r="H636" i="5"/>
  <c r="O636" i="5" s="1"/>
  <c r="G616" i="5"/>
  <c r="N616" i="5" s="1"/>
  <c r="F611" i="5"/>
  <c r="E606" i="5"/>
  <c r="D601" i="5"/>
  <c r="M601" i="5" s="1"/>
  <c r="J832" i="5"/>
  <c r="I712" i="5"/>
  <c r="H632" i="5"/>
  <c r="O632" i="5" s="1"/>
  <c r="G612" i="5"/>
  <c r="F607" i="5"/>
  <c r="E602" i="5"/>
  <c r="D597" i="5"/>
  <c r="M597" i="5" s="1"/>
  <c r="J828" i="5"/>
  <c r="I708" i="5"/>
  <c r="P708" i="5" s="1"/>
  <c r="H628" i="5"/>
  <c r="G608" i="5"/>
  <c r="N608" i="5" s="1"/>
  <c r="F603" i="5"/>
  <c r="E598" i="5"/>
  <c r="D593" i="5"/>
  <c r="J824" i="5"/>
  <c r="I704" i="5"/>
  <c r="P704" i="5" s="1"/>
  <c r="H624" i="5"/>
  <c r="O624" i="5" s="1"/>
  <c r="G604" i="5"/>
  <c r="F599" i="5"/>
  <c r="E594" i="5"/>
  <c r="D589" i="5"/>
  <c r="M589" i="5" s="1"/>
  <c r="J820" i="5"/>
  <c r="I700" i="5"/>
  <c r="P700" i="5" s="1"/>
  <c r="H620" i="5"/>
  <c r="O620" i="5" s="1"/>
  <c r="G600" i="5"/>
  <c r="F595" i="5"/>
  <c r="E590" i="5"/>
  <c r="D585" i="5"/>
  <c r="J816" i="5"/>
  <c r="I696" i="5"/>
  <c r="H616" i="5"/>
  <c r="O616" i="5" s="1"/>
  <c r="G596" i="5"/>
  <c r="F591" i="5"/>
  <c r="E586" i="5"/>
  <c r="D581" i="5"/>
  <c r="M581" i="5" s="1"/>
  <c r="J812" i="5"/>
  <c r="I692" i="5"/>
  <c r="P692" i="5" s="1"/>
  <c r="H612" i="5"/>
  <c r="G592" i="5"/>
  <c r="N592" i="5" s="1"/>
  <c r="F587" i="5"/>
  <c r="E582" i="5"/>
  <c r="D577" i="5"/>
  <c r="J808" i="5"/>
  <c r="I688" i="5"/>
  <c r="P688" i="5" s="1"/>
  <c r="H608" i="5"/>
  <c r="O608" i="5" s="1"/>
  <c r="G588" i="5"/>
  <c r="F583" i="5"/>
  <c r="E578" i="5"/>
  <c r="D573" i="5"/>
  <c r="M573" i="5" s="1"/>
  <c r="J804" i="5"/>
  <c r="I684" i="5"/>
  <c r="P684" i="5" s="1"/>
  <c r="H604" i="5"/>
  <c r="O604" i="5" s="1"/>
  <c r="G584" i="5"/>
  <c r="N584" i="5" s="1"/>
  <c r="F579" i="5"/>
  <c r="E574" i="5"/>
  <c r="D569" i="5"/>
  <c r="J800" i="5"/>
  <c r="I680" i="5"/>
  <c r="H600" i="5"/>
  <c r="O600" i="5" s="1"/>
  <c r="G580" i="5"/>
  <c r="N580" i="5" s="1"/>
  <c r="F575" i="5"/>
  <c r="E570" i="5"/>
  <c r="D565" i="5"/>
  <c r="M565" i="5" s="1"/>
  <c r="J796" i="5"/>
  <c r="I676" i="5"/>
  <c r="P676" i="5" s="1"/>
  <c r="H596" i="5"/>
  <c r="G576" i="5"/>
  <c r="N576" i="5" s="1"/>
  <c r="F571" i="5"/>
  <c r="E566" i="5"/>
  <c r="D561" i="5"/>
  <c r="J792" i="5"/>
  <c r="I672" i="5"/>
  <c r="H592" i="5"/>
  <c r="O592" i="5" s="1"/>
  <c r="G572" i="5"/>
  <c r="F567" i="5"/>
  <c r="E562" i="5"/>
  <c r="D557" i="5"/>
  <c r="M557" i="5" s="1"/>
  <c r="J788" i="5"/>
  <c r="I668" i="5"/>
  <c r="P668" i="5" s="1"/>
  <c r="H588" i="5"/>
  <c r="G568" i="5"/>
  <c r="N568" i="5" s="1"/>
  <c r="F563" i="5"/>
  <c r="E558" i="5"/>
  <c r="D553" i="5"/>
  <c r="M553" i="5" s="1"/>
  <c r="J784" i="5"/>
  <c r="I664" i="5"/>
  <c r="H584" i="5"/>
  <c r="O584" i="5" s="1"/>
  <c r="G564" i="5"/>
  <c r="F559" i="5"/>
  <c r="E554" i="5"/>
  <c r="D549" i="5"/>
  <c r="M549" i="5" s="1"/>
  <c r="J780" i="5"/>
  <c r="I660" i="5"/>
  <c r="P660" i="5" s="1"/>
  <c r="H580" i="5"/>
  <c r="G560" i="5"/>
  <c r="N560" i="5" s="1"/>
  <c r="F555" i="5"/>
  <c r="E550" i="5"/>
  <c r="D545" i="5"/>
  <c r="J776" i="5"/>
  <c r="I656" i="5"/>
  <c r="P656" i="5" s="1"/>
  <c r="H576" i="5"/>
  <c r="O576" i="5" s="1"/>
  <c r="G556" i="5"/>
  <c r="F551" i="5"/>
  <c r="E546" i="5"/>
  <c r="D541" i="5"/>
  <c r="J772" i="5"/>
  <c r="I652" i="5"/>
  <c r="P652" i="5" s="1"/>
  <c r="H572" i="5"/>
  <c r="G552" i="5"/>
  <c r="N552" i="5" s="1"/>
  <c r="F547" i="5"/>
  <c r="E542" i="5"/>
  <c r="D537" i="5"/>
  <c r="M537" i="5" s="1"/>
  <c r="J768" i="5"/>
  <c r="I648" i="5"/>
  <c r="H568" i="5"/>
  <c r="O568" i="5" s="1"/>
  <c r="G548" i="5"/>
  <c r="F543" i="5"/>
  <c r="E538" i="5"/>
  <c r="D533" i="5"/>
  <c r="M533" i="5" s="1"/>
  <c r="J764" i="5"/>
  <c r="I644" i="5"/>
  <c r="P644" i="5" s="1"/>
  <c r="H564" i="5"/>
  <c r="G544" i="5"/>
  <c r="N544" i="5" s="1"/>
  <c r="F539" i="5"/>
  <c r="E534" i="5"/>
  <c r="D529" i="5"/>
  <c r="J760" i="5"/>
  <c r="I640" i="5"/>
  <c r="H560" i="5"/>
  <c r="O560" i="5" s="1"/>
  <c r="G540" i="5"/>
  <c r="F535" i="5"/>
  <c r="E530" i="5"/>
  <c r="D525" i="5"/>
  <c r="M525" i="5" s="1"/>
  <c r="J756" i="5"/>
  <c r="I636" i="5"/>
  <c r="P636" i="5" s="1"/>
  <c r="H556" i="5"/>
  <c r="O556" i="5" s="1"/>
  <c r="G536" i="5"/>
  <c r="F531" i="5"/>
  <c r="E526" i="5"/>
  <c r="D521" i="5"/>
  <c r="M521" i="5" s="1"/>
  <c r="J752" i="5"/>
  <c r="I632" i="5"/>
  <c r="H552" i="5"/>
  <c r="G532" i="5"/>
  <c r="N532" i="5" s="1"/>
  <c r="F527" i="5"/>
  <c r="E522" i="5"/>
  <c r="D517" i="5"/>
  <c r="M517" i="5" s="1"/>
  <c r="J748" i="5"/>
  <c r="I628" i="5"/>
  <c r="P628" i="5" s="1"/>
  <c r="H548" i="5"/>
  <c r="G528" i="5"/>
  <c r="N528" i="5" s="1"/>
  <c r="F523" i="5"/>
  <c r="E518" i="5"/>
  <c r="D513" i="5"/>
  <c r="J744" i="5"/>
  <c r="I624" i="5"/>
  <c r="P624" i="5" s="1"/>
  <c r="H544" i="5"/>
  <c r="O544" i="5" s="1"/>
  <c r="G524" i="5"/>
  <c r="F519" i="5"/>
  <c r="E514" i="5"/>
  <c r="D509" i="5"/>
  <c r="M509" i="5" s="1"/>
  <c r="J740" i="5"/>
  <c r="I620" i="5"/>
  <c r="P620" i="5" s="1"/>
  <c r="H540" i="5"/>
  <c r="O540" i="5" s="1"/>
  <c r="G520" i="5"/>
  <c r="N520" i="5" s="1"/>
  <c r="F515" i="5"/>
  <c r="E510" i="5"/>
  <c r="D505" i="5"/>
  <c r="J736" i="5"/>
  <c r="I616" i="5"/>
  <c r="H536" i="5"/>
  <c r="O536" i="5" s="1"/>
  <c r="G516" i="5"/>
  <c r="N516" i="5" s="1"/>
  <c r="F511" i="5"/>
  <c r="E506" i="5"/>
  <c r="D501" i="5"/>
  <c r="M501" i="5" s="1"/>
  <c r="J732" i="5"/>
  <c r="I612" i="5"/>
  <c r="P612" i="5" s="1"/>
  <c r="H532" i="5"/>
  <c r="G512" i="5"/>
  <c r="N512" i="5" s="1"/>
  <c r="F507" i="5"/>
  <c r="E502" i="5"/>
  <c r="D497" i="5"/>
  <c r="J728" i="5"/>
  <c r="I608" i="5"/>
  <c r="H528" i="5"/>
  <c r="G508" i="5"/>
  <c r="F503" i="5"/>
  <c r="E498" i="5"/>
  <c r="D493" i="5"/>
  <c r="M493" i="5" s="1"/>
  <c r="J724" i="5"/>
  <c r="I604" i="5"/>
  <c r="P604" i="5" s="1"/>
  <c r="H524" i="5"/>
  <c r="O524" i="5" s="1"/>
  <c r="G504" i="5"/>
  <c r="F499" i="5"/>
  <c r="E494" i="5"/>
  <c r="D489" i="5"/>
  <c r="M489" i="5" s="1"/>
  <c r="J720" i="5"/>
  <c r="I600" i="5"/>
  <c r="H520" i="5"/>
  <c r="O520" i="5" s="1"/>
  <c r="G500" i="5"/>
  <c r="N500" i="5" s="1"/>
  <c r="F495" i="5"/>
  <c r="E490" i="5"/>
  <c r="D485" i="5"/>
  <c r="M485" i="5" s="1"/>
  <c r="I976" i="5"/>
  <c r="P976" i="5" s="1"/>
  <c r="H896" i="5"/>
  <c r="O896" i="5" s="1"/>
  <c r="G876" i="5"/>
  <c r="F871" i="5"/>
  <c r="E866" i="5"/>
  <c r="D861" i="5"/>
  <c r="M861" i="5" s="1"/>
  <c r="I971" i="5"/>
  <c r="H891" i="5"/>
  <c r="O891" i="5" s="1"/>
  <c r="G871" i="5"/>
  <c r="F866" i="5"/>
  <c r="E861" i="5"/>
  <c r="D856" i="5"/>
  <c r="M856" i="5" s="1"/>
  <c r="I955" i="5"/>
  <c r="P955" i="5" s="1"/>
  <c r="H875" i="5"/>
  <c r="O875" i="5" s="1"/>
  <c r="G855" i="5"/>
  <c r="F850" i="5"/>
  <c r="E845" i="5"/>
  <c r="D840" i="5"/>
  <c r="M840" i="5" s="1"/>
  <c r="I947" i="5"/>
  <c r="H867" i="5"/>
  <c r="O867" i="5" s="1"/>
  <c r="G847" i="5"/>
  <c r="N847" i="5" s="1"/>
  <c r="F842" i="5"/>
  <c r="E837" i="5"/>
  <c r="D832" i="5"/>
  <c r="M832" i="5" s="1"/>
  <c r="I943" i="5"/>
  <c r="P943" i="5" s="1"/>
  <c r="H863" i="5"/>
  <c r="O863" i="5" s="1"/>
  <c r="G843" i="5"/>
  <c r="F838" i="5"/>
  <c r="E833" i="5"/>
  <c r="D828" i="5"/>
  <c r="M828" i="5" s="1"/>
  <c r="I939" i="5"/>
  <c r="H859" i="5"/>
  <c r="O859" i="5" s="1"/>
  <c r="G839" i="5"/>
  <c r="N839" i="5" s="1"/>
  <c r="F834" i="5"/>
  <c r="E829" i="5"/>
  <c r="D824" i="5"/>
  <c r="M824" i="5" s="1"/>
  <c r="I935" i="5"/>
  <c r="H855" i="5"/>
  <c r="O855" i="5" s="1"/>
  <c r="G835" i="5"/>
  <c r="F830" i="5"/>
  <c r="E825" i="5"/>
  <c r="D820" i="5"/>
  <c r="I931" i="5"/>
  <c r="H851" i="5"/>
  <c r="O851" i="5" s="1"/>
  <c r="G831" i="5"/>
  <c r="N831" i="5" s="1"/>
  <c r="F826" i="5"/>
  <c r="E821" i="5"/>
  <c r="D816" i="5"/>
  <c r="M816" i="5" s="1"/>
  <c r="I927" i="5"/>
  <c r="P927" i="5" s="1"/>
  <c r="H847" i="5"/>
  <c r="O847" i="5" s="1"/>
  <c r="G827" i="5"/>
  <c r="F822" i="5"/>
  <c r="E817" i="5"/>
  <c r="D812" i="5"/>
  <c r="M812" i="5" s="1"/>
  <c r="I923" i="5"/>
  <c r="H843" i="5"/>
  <c r="O843" i="5" s="1"/>
  <c r="G823" i="5"/>
  <c r="N823" i="5" s="1"/>
  <c r="F818" i="5"/>
  <c r="E813" i="5"/>
  <c r="D808" i="5"/>
  <c r="M808" i="5" s="1"/>
  <c r="I919" i="5"/>
  <c r="P919" i="5" s="1"/>
  <c r="H839" i="5"/>
  <c r="O839" i="5" s="1"/>
  <c r="G819" i="5"/>
  <c r="F814" i="5"/>
  <c r="E809" i="5"/>
  <c r="D804" i="5"/>
  <c r="M804" i="5" s="1"/>
  <c r="I915" i="5"/>
  <c r="H835" i="5"/>
  <c r="O835" i="5" s="1"/>
  <c r="G815" i="5"/>
  <c r="N815" i="5" s="1"/>
  <c r="F810" i="5"/>
  <c r="E805" i="5"/>
  <c r="D800" i="5"/>
  <c r="M800" i="5" s="1"/>
  <c r="I911" i="5"/>
  <c r="P911" i="5" s="1"/>
  <c r="H831" i="5"/>
  <c r="G811" i="5"/>
  <c r="F806" i="5"/>
  <c r="E801" i="5"/>
  <c r="D796" i="5"/>
  <c r="M796" i="5" s="1"/>
  <c r="I907" i="5"/>
  <c r="H827" i="5"/>
  <c r="O827" i="5" s="1"/>
  <c r="G807" i="5"/>
  <c r="N807" i="5" s="1"/>
  <c r="F802" i="5"/>
  <c r="E797" i="5"/>
  <c r="D792" i="5"/>
  <c r="J1023" i="5"/>
  <c r="I903" i="5"/>
  <c r="P903" i="5" s="1"/>
  <c r="H823" i="5"/>
  <c r="G803" i="5"/>
  <c r="N803" i="5" s="1"/>
  <c r="F798" i="5"/>
  <c r="E793" i="5"/>
  <c r="D788" i="5"/>
  <c r="J1019" i="5"/>
  <c r="I899" i="5"/>
  <c r="P899" i="5" s="1"/>
  <c r="H819" i="5"/>
  <c r="O819" i="5" s="1"/>
  <c r="G799" i="5"/>
  <c r="F794" i="5"/>
  <c r="E789" i="5"/>
  <c r="D784" i="5"/>
  <c r="M784" i="5" s="1"/>
  <c r="J1015" i="5"/>
  <c r="I895" i="5"/>
  <c r="P895" i="5" s="1"/>
  <c r="H815" i="5"/>
  <c r="O815" i="5" s="1"/>
  <c r="G795" i="5"/>
  <c r="N795" i="5" s="1"/>
  <c r="F790" i="5"/>
  <c r="E785" i="5"/>
  <c r="D780" i="5"/>
  <c r="M780" i="5" s="1"/>
  <c r="J1011" i="5"/>
  <c r="I891" i="5"/>
  <c r="H811" i="5"/>
  <c r="O811" i="5" s="1"/>
  <c r="G791" i="5"/>
  <c r="N791" i="5" s="1"/>
  <c r="F786" i="5"/>
  <c r="E781" i="5"/>
  <c r="D776" i="5"/>
  <c r="M776" i="5" s="1"/>
  <c r="J1007" i="5"/>
  <c r="I887" i="5"/>
  <c r="H807" i="5"/>
  <c r="G787" i="5"/>
  <c r="N787" i="5" s="1"/>
  <c r="F782" i="5"/>
  <c r="E777" i="5"/>
  <c r="D772" i="5"/>
  <c r="J1003" i="5"/>
  <c r="I883" i="5"/>
  <c r="P883" i="5" s="1"/>
  <c r="H803" i="5"/>
  <c r="O803" i="5" s="1"/>
  <c r="G783" i="5"/>
  <c r="F778" i="5"/>
  <c r="E773" i="5"/>
  <c r="D768" i="5"/>
  <c r="M768" i="5" s="1"/>
  <c r="J999" i="5"/>
  <c r="I879" i="5"/>
  <c r="P879" i="5" s="1"/>
  <c r="H799" i="5"/>
  <c r="O799" i="5" s="1"/>
  <c r="G779" i="5"/>
  <c r="N779" i="5" s="1"/>
  <c r="F774" i="5"/>
  <c r="E769" i="5"/>
  <c r="D764" i="5"/>
  <c r="M764" i="5" s="1"/>
  <c r="J995" i="5"/>
  <c r="I875" i="5"/>
  <c r="H795" i="5"/>
  <c r="O795" i="5" s="1"/>
  <c r="G775" i="5"/>
  <c r="N775" i="5" s="1"/>
  <c r="F770" i="5"/>
  <c r="E765" i="5"/>
  <c r="D760" i="5"/>
  <c r="M760" i="5" s="1"/>
  <c r="J991" i="5"/>
  <c r="I871" i="5"/>
  <c r="P871" i="5" s="1"/>
  <c r="H791" i="5"/>
  <c r="G771" i="5"/>
  <c r="N771" i="5" s="1"/>
  <c r="F766" i="5"/>
  <c r="E761" i="5"/>
  <c r="D756" i="5"/>
  <c r="J987" i="5"/>
  <c r="I867" i="5"/>
  <c r="P867" i="5" s="1"/>
  <c r="H787" i="5"/>
  <c r="O787" i="5" s="1"/>
  <c r="G767" i="5"/>
  <c r="F762" i="5"/>
  <c r="E757" i="5"/>
  <c r="D752" i="5"/>
  <c r="J983" i="5"/>
  <c r="I863" i="5"/>
  <c r="P863" i="5" s="1"/>
  <c r="H783" i="5"/>
  <c r="O783" i="5" s="1"/>
  <c r="G763" i="5"/>
  <c r="N763" i="5" s="1"/>
  <c r="F758" i="5"/>
  <c r="E753" i="5"/>
  <c r="D748" i="5"/>
  <c r="J979" i="5"/>
  <c r="I859" i="5"/>
  <c r="H779" i="5"/>
  <c r="O779" i="5" s="1"/>
  <c r="G759" i="5"/>
  <c r="N759" i="5" s="1"/>
  <c r="F754" i="5"/>
  <c r="E749" i="5"/>
  <c r="D744" i="5"/>
  <c r="M744" i="5" s="1"/>
  <c r="J975" i="5"/>
  <c r="I855" i="5"/>
  <c r="P855" i="5" s="1"/>
  <c r="H775" i="5"/>
  <c r="G755" i="5"/>
  <c r="N755" i="5" s="1"/>
  <c r="F750" i="5"/>
  <c r="E745" i="5"/>
  <c r="D740" i="5"/>
  <c r="J971" i="5"/>
  <c r="I851" i="5"/>
  <c r="P851" i="5" s="1"/>
  <c r="H771" i="5"/>
  <c r="O771" i="5" s="1"/>
  <c r="G751" i="5"/>
  <c r="F746" i="5"/>
  <c r="E741" i="5"/>
  <c r="D736" i="5"/>
  <c r="J967" i="5"/>
  <c r="I847" i="5"/>
  <c r="P847" i="5" s="1"/>
  <c r="H767" i="5"/>
  <c r="O767" i="5" s="1"/>
  <c r="G747" i="5"/>
  <c r="N747" i="5" s="1"/>
  <c r="F742" i="5"/>
  <c r="E737" i="5"/>
  <c r="D732" i="5"/>
  <c r="M732" i="5" s="1"/>
  <c r="J963" i="5"/>
  <c r="I843" i="5"/>
  <c r="H763" i="5"/>
  <c r="O763" i="5" s="1"/>
  <c r="G743" i="5"/>
  <c r="N743" i="5" s="1"/>
  <c r="F738" i="5"/>
  <c r="E733" i="5"/>
  <c r="D728" i="5"/>
  <c r="M728" i="5" s="1"/>
  <c r="J959" i="5"/>
  <c r="I839" i="5"/>
  <c r="H759" i="5"/>
  <c r="G739" i="5"/>
  <c r="N739" i="5" s="1"/>
  <c r="F734" i="5"/>
  <c r="E729" i="5"/>
  <c r="D724" i="5"/>
  <c r="J955" i="5"/>
  <c r="I835" i="5"/>
  <c r="P835" i="5" s="1"/>
  <c r="H755" i="5"/>
  <c r="O755" i="5" s="1"/>
  <c r="G735" i="5"/>
  <c r="F730" i="5"/>
  <c r="E725" i="5"/>
  <c r="D720" i="5"/>
  <c r="M720" i="5" s="1"/>
  <c r="J951" i="5"/>
  <c r="I831" i="5"/>
  <c r="P831" i="5" s="1"/>
  <c r="H751" i="5"/>
  <c r="O751" i="5" s="1"/>
  <c r="G731" i="5"/>
  <c r="N731" i="5" s="1"/>
  <c r="F726" i="5"/>
  <c r="E721" i="5"/>
  <c r="D716" i="5"/>
  <c r="M716" i="5" s="1"/>
  <c r="J947" i="5"/>
  <c r="I827" i="5"/>
  <c r="H747" i="5"/>
  <c r="O747" i="5" s="1"/>
  <c r="G727" i="5"/>
  <c r="N727" i="5" s="1"/>
  <c r="F722" i="5"/>
  <c r="E717" i="5"/>
  <c r="D712" i="5"/>
  <c r="M712" i="5" s="1"/>
  <c r="J943" i="5"/>
  <c r="I823" i="5"/>
  <c r="P823" i="5" s="1"/>
  <c r="H743" i="5"/>
  <c r="G723" i="5"/>
  <c r="N723" i="5" s="1"/>
  <c r="F718" i="5"/>
  <c r="E713" i="5"/>
  <c r="D708" i="5"/>
  <c r="J939" i="5"/>
  <c r="I819" i="5"/>
  <c r="P819" i="5" s="1"/>
  <c r="H739" i="5"/>
  <c r="O739" i="5" s="1"/>
  <c r="G719" i="5"/>
  <c r="F714" i="5"/>
  <c r="E709" i="5"/>
  <c r="D704" i="5"/>
  <c r="M704" i="5" s="1"/>
  <c r="J935" i="5"/>
  <c r="I815" i="5"/>
  <c r="P815" i="5" s="1"/>
  <c r="H735" i="5"/>
  <c r="O735" i="5" s="1"/>
  <c r="G715" i="5"/>
  <c r="N715" i="5" s="1"/>
  <c r="F710" i="5"/>
  <c r="D700" i="5"/>
  <c r="M700" i="5" s="1"/>
  <c r="E705" i="5"/>
  <c r="J931" i="5"/>
  <c r="I811" i="5"/>
  <c r="H731" i="5"/>
  <c r="O731" i="5" s="1"/>
  <c r="G711" i="5"/>
  <c r="N711" i="5" s="1"/>
  <c r="F706" i="5"/>
  <c r="D696" i="5"/>
  <c r="E701" i="5"/>
  <c r="J927" i="5"/>
  <c r="I807" i="5"/>
  <c r="H727" i="5"/>
  <c r="G707" i="5"/>
  <c r="N707" i="5" s="1"/>
  <c r="F702" i="5"/>
  <c r="D692" i="5"/>
  <c r="M692" i="5" s="1"/>
  <c r="E697" i="5"/>
  <c r="J923" i="5"/>
  <c r="I803" i="5"/>
  <c r="P803" i="5" s="1"/>
  <c r="H723" i="5"/>
  <c r="O723" i="5" s="1"/>
  <c r="G703" i="5"/>
  <c r="F698" i="5"/>
  <c r="D688" i="5"/>
  <c r="M688" i="5" s="1"/>
  <c r="E693" i="5"/>
  <c r="J919" i="5"/>
  <c r="I799" i="5"/>
  <c r="P799" i="5" s="1"/>
  <c r="H719" i="5"/>
  <c r="O719" i="5" s="1"/>
  <c r="G699" i="5"/>
  <c r="N699" i="5" s="1"/>
  <c r="F694" i="5"/>
  <c r="D684" i="5"/>
  <c r="M684" i="5" s="1"/>
  <c r="E689" i="5"/>
  <c r="J915" i="5"/>
  <c r="I795" i="5"/>
  <c r="H715" i="5"/>
  <c r="O715" i="5" s="1"/>
  <c r="G695" i="5"/>
  <c r="N695" i="5" s="1"/>
  <c r="F690" i="5"/>
  <c r="D680" i="5"/>
  <c r="E685" i="5"/>
  <c r="J911" i="5"/>
  <c r="I791" i="5"/>
  <c r="H711" i="5"/>
  <c r="G691" i="5"/>
  <c r="N691" i="5" s="1"/>
  <c r="F686" i="5"/>
  <c r="D676" i="5"/>
  <c r="M676" i="5" s="1"/>
  <c r="E681" i="5"/>
  <c r="J907" i="5"/>
  <c r="I787" i="5"/>
  <c r="P787" i="5" s="1"/>
  <c r="H707" i="5"/>
  <c r="O707" i="5" s="1"/>
  <c r="G687" i="5"/>
  <c r="N687" i="5" s="1"/>
  <c r="F682" i="5"/>
  <c r="D672" i="5"/>
  <c r="M672" i="5" s="1"/>
  <c r="E677" i="5"/>
  <c r="J903" i="5"/>
  <c r="I783" i="5"/>
  <c r="P783" i="5" s="1"/>
  <c r="H703" i="5"/>
  <c r="O703" i="5" s="1"/>
  <c r="G683" i="5"/>
  <c r="N683" i="5" s="1"/>
  <c r="F678" i="5"/>
  <c r="D668" i="5"/>
  <c r="M668" i="5" s="1"/>
  <c r="E673" i="5"/>
  <c r="J899" i="5"/>
  <c r="I779" i="5"/>
  <c r="H699" i="5"/>
  <c r="O699" i="5" s="1"/>
  <c r="G679" i="5"/>
  <c r="N679" i="5" s="1"/>
  <c r="F674" i="5"/>
  <c r="D664" i="5"/>
  <c r="E669" i="5"/>
  <c r="J895" i="5"/>
  <c r="I775" i="5"/>
  <c r="P775" i="5" s="1"/>
  <c r="H695" i="5"/>
  <c r="G675" i="5"/>
  <c r="N675" i="5" s="1"/>
  <c r="F670" i="5"/>
  <c r="D660" i="5"/>
  <c r="M660" i="5" s="1"/>
  <c r="E665" i="5"/>
  <c r="J891" i="5"/>
  <c r="I771" i="5"/>
  <c r="P771" i="5" s="1"/>
  <c r="H691" i="5"/>
  <c r="O691" i="5" s="1"/>
  <c r="G671" i="5"/>
  <c r="F666" i="5"/>
  <c r="D656" i="5"/>
  <c r="M656" i="5" s="1"/>
  <c r="E661" i="5"/>
  <c r="J887" i="5"/>
  <c r="I767" i="5"/>
  <c r="P767" i="5" s="1"/>
  <c r="H687" i="5"/>
  <c r="O687" i="5" s="1"/>
  <c r="G667" i="5"/>
  <c r="F662" i="5"/>
  <c r="D652" i="5"/>
  <c r="M652" i="5" s="1"/>
  <c r="E657" i="5"/>
  <c r="J883" i="5"/>
  <c r="I763" i="5"/>
  <c r="P763" i="5" s="1"/>
  <c r="H683" i="5"/>
  <c r="O683" i="5" s="1"/>
  <c r="G663" i="5"/>
  <c r="N663" i="5" s="1"/>
  <c r="F658" i="5"/>
  <c r="D648" i="5"/>
  <c r="E653" i="5"/>
  <c r="J879" i="5"/>
  <c r="I759" i="5"/>
  <c r="P759" i="5" s="1"/>
  <c r="H679" i="5"/>
  <c r="G659" i="5"/>
  <c r="N659" i="5" s="1"/>
  <c r="F654" i="5"/>
  <c r="D644" i="5"/>
  <c r="M644" i="5" s="1"/>
  <c r="E649" i="5"/>
  <c r="J875" i="5"/>
  <c r="I755" i="5"/>
  <c r="P755" i="5" s="1"/>
  <c r="H675" i="5"/>
  <c r="O675" i="5" s="1"/>
  <c r="G655" i="5"/>
  <c r="F650" i="5"/>
  <c r="D640" i="5"/>
  <c r="M640" i="5" s="1"/>
  <c r="E645" i="5"/>
  <c r="J871" i="5"/>
  <c r="I751" i="5"/>
  <c r="P751" i="5" s="1"/>
  <c r="H671" i="5"/>
  <c r="O671" i="5" s="1"/>
  <c r="G651" i="5"/>
  <c r="N651" i="5" s="1"/>
  <c r="F646" i="5"/>
  <c r="D636" i="5"/>
  <c r="M636" i="5" s="1"/>
  <c r="E641" i="5"/>
  <c r="J867" i="5"/>
  <c r="I747" i="5"/>
  <c r="H667" i="5"/>
  <c r="O667" i="5" s="1"/>
  <c r="G647" i="5"/>
  <c r="N647" i="5" s="1"/>
  <c r="F642" i="5"/>
  <c r="D632" i="5"/>
  <c r="M632" i="5" s="1"/>
  <c r="E637" i="5"/>
  <c r="J863" i="5"/>
  <c r="I743" i="5"/>
  <c r="P743" i="5" s="1"/>
  <c r="H663" i="5"/>
  <c r="O663" i="5" s="1"/>
  <c r="G643" i="5"/>
  <c r="N643" i="5" s="1"/>
  <c r="F638" i="5"/>
  <c r="D628" i="5"/>
  <c r="M628" i="5" s="1"/>
  <c r="E633" i="5"/>
  <c r="J859" i="5"/>
  <c r="I739" i="5"/>
  <c r="P739" i="5" s="1"/>
  <c r="H659" i="5"/>
  <c r="G639" i="5"/>
  <c r="F634" i="5"/>
  <c r="D624" i="5"/>
  <c r="M624" i="5" s="1"/>
  <c r="E629" i="5"/>
  <c r="J855" i="5"/>
  <c r="I735" i="5"/>
  <c r="P735" i="5" s="1"/>
  <c r="H655" i="5"/>
  <c r="O655" i="5" s="1"/>
  <c r="G635" i="5"/>
  <c r="N635" i="5" s="1"/>
  <c r="F630" i="5"/>
  <c r="D620" i="5"/>
  <c r="M620" i="5" s="1"/>
  <c r="E625" i="5"/>
  <c r="J851" i="5"/>
  <c r="I731" i="5"/>
  <c r="H651" i="5"/>
  <c r="G631" i="5"/>
  <c r="N631" i="5" s="1"/>
  <c r="F626" i="5"/>
  <c r="D616" i="5"/>
  <c r="M616" i="5" s="1"/>
  <c r="E621" i="5"/>
  <c r="J847" i="5"/>
  <c r="I727" i="5"/>
  <c r="P727" i="5" s="1"/>
  <c r="H647" i="5"/>
  <c r="G627" i="5"/>
  <c r="N627" i="5" s="1"/>
  <c r="F622" i="5"/>
  <c r="D612" i="5"/>
  <c r="M612" i="5" s="1"/>
  <c r="E617" i="5"/>
  <c r="J843" i="5"/>
  <c r="I723" i="5"/>
  <c r="P723" i="5" s="1"/>
  <c r="H643" i="5"/>
  <c r="O643" i="5" s="1"/>
  <c r="G623" i="5"/>
  <c r="N623" i="5" s="1"/>
  <c r="F618" i="5"/>
  <c r="D608" i="5"/>
  <c r="M608" i="5" s="1"/>
  <c r="E613" i="5"/>
  <c r="J839" i="5"/>
  <c r="I719" i="5"/>
  <c r="P719" i="5" s="1"/>
  <c r="H639" i="5"/>
  <c r="O639" i="5" s="1"/>
  <c r="G619" i="5"/>
  <c r="N619" i="5" s="1"/>
  <c r="F614" i="5"/>
  <c r="D604" i="5"/>
  <c r="M604" i="5" s="1"/>
  <c r="E609" i="5"/>
  <c r="J835" i="5"/>
  <c r="I715" i="5"/>
  <c r="P715" i="5" s="1"/>
  <c r="H635" i="5"/>
  <c r="O635" i="5" s="1"/>
  <c r="G615" i="5"/>
  <c r="N615" i="5" s="1"/>
  <c r="F610" i="5"/>
  <c r="D600" i="5"/>
  <c r="M600" i="5" s="1"/>
  <c r="E605" i="5"/>
  <c r="J831" i="5"/>
  <c r="I711" i="5"/>
  <c r="P711" i="5" s="1"/>
  <c r="H631" i="5"/>
  <c r="O631" i="5" s="1"/>
  <c r="G611" i="5"/>
  <c r="N611" i="5" s="1"/>
  <c r="F606" i="5"/>
  <c r="D596" i="5"/>
  <c r="E601" i="5"/>
  <c r="J827" i="5"/>
  <c r="I707" i="5"/>
  <c r="P707" i="5" s="1"/>
  <c r="H627" i="5"/>
  <c r="O627" i="5" s="1"/>
  <c r="G607" i="5"/>
  <c r="F602" i="5"/>
  <c r="D592" i="5"/>
  <c r="M592" i="5" s="1"/>
  <c r="E597" i="5"/>
  <c r="J823" i="5"/>
  <c r="I703" i="5"/>
  <c r="P703" i="5" s="1"/>
  <c r="H623" i="5"/>
  <c r="O623" i="5" s="1"/>
  <c r="G603" i="5"/>
  <c r="N603" i="5" s="1"/>
  <c r="F598" i="5"/>
  <c r="D588" i="5"/>
  <c r="M588" i="5" s="1"/>
  <c r="E593" i="5"/>
  <c r="J819" i="5"/>
  <c r="I699" i="5"/>
  <c r="P699" i="5" s="1"/>
  <c r="H619" i="5"/>
  <c r="O619" i="5" s="1"/>
  <c r="G599" i="5"/>
  <c r="N599" i="5" s="1"/>
  <c r="F594" i="5"/>
  <c r="D584" i="5"/>
  <c r="E589" i="5"/>
  <c r="J815" i="5"/>
  <c r="I695" i="5"/>
  <c r="P695" i="5" s="1"/>
  <c r="H615" i="5"/>
  <c r="G595" i="5"/>
  <c r="N595" i="5" s="1"/>
  <c r="F590" i="5"/>
  <c r="D580" i="5"/>
  <c r="M580" i="5" s="1"/>
  <c r="E585" i="5"/>
  <c r="J811" i="5"/>
  <c r="I691" i="5"/>
  <c r="P691" i="5" s="1"/>
  <c r="H611" i="5"/>
  <c r="O611" i="5" s="1"/>
  <c r="G591" i="5"/>
  <c r="N591" i="5" s="1"/>
  <c r="F586" i="5"/>
  <c r="D576" i="5"/>
  <c r="M576" i="5" s="1"/>
  <c r="E581" i="5"/>
  <c r="J807" i="5"/>
  <c r="I687" i="5"/>
  <c r="P687" i="5" s="1"/>
  <c r="H607" i="5"/>
  <c r="O607" i="5" s="1"/>
  <c r="G587" i="5"/>
  <c r="N587" i="5" s="1"/>
  <c r="F582" i="5"/>
  <c r="D572" i="5"/>
  <c r="M572" i="5" s="1"/>
  <c r="E577" i="5"/>
  <c r="J803" i="5"/>
  <c r="I683" i="5"/>
  <c r="P683" i="5" s="1"/>
  <c r="H603" i="5"/>
  <c r="O603" i="5" s="1"/>
  <c r="G583" i="5"/>
  <c r="N583" i="5" s="1"/>
  <c r="F578" i="5"/>
  <c r="D568" i="5"/>
  <c r="E573" i="5"/>
  <c r="J799" i="5"/>
  <c r="I679" i="5"/>
  <c r="P679" i="5" s="1"/>
  <c r="H599" i="5"/>
  <c r="G579" i="5"/>
  <c r="N579" i="5" s="1"/>
  <c r="F574" i="5"/>
  <c r="D564" i="5"/>
  <c r="M564" i="5" s="1"/>
  <c r="E569" i="5"/>
  <c r="J795" i="5"/>
  <c r="I675" i="5"/>
  <c r="P675" i="5" s="1"/>
  <c r="H595" i="5"/>
  <c r="O595" i="5" s="1"/>
  <c r="G575" i="5"/>
  <c r="F570" i="5"/>
  <c r="D560" i="5"/>
  <c r="M560" i="5" s="1"/>
  <c r="E565" i="5"/>
  <c r="J791" i="5"/>
  <c r="I671" i="5"/>
  <c r="P671" i="5" s="1"/>
  <c r="H591" i="5"/>
  <c r="O591" i="5" s="1"/>
  <c r="G571" i="5"/>
  <c r="N571" i="5" s="1"/>
  <c r="F566" i="5"/>
  <c r="D556" i="5"/>
  <c r="M556" i="5" s="1"/>
  <c r="E561" i="5"/>
  <c r="J787" i="5"/>
  <c r="I667" i="5"/>
  <c r="H587" i="5"/>
  <c r="O587" i="5" s="1"/>
  <c r="G567" i="5"/>
  <c r="N567" i="5" s="1"/>
  <c r="F562" i="5"/>
  <c r="D552" i="5"/>
  <c r="E557" i="5"/>
  <c r="J783" i="5"/>
  <c r="I663" i="5"/>
  <c r="H583" i="5"/>
  <c r="O583" i="5" s="1"/>
  <c r="G563" i="5"/>
  <c r="N563" i="5" s="1"/>
  <c r="F558" i="5"/>
  <c r="D548" i="5"/>
  <c r="M548" i="5" s="1"/>
  <c r="E553" i="5"/>
  <c r="J779" i="5"/>
  <c r="I659" i="5"/>
  <c r="P659" i="5" s="1"/>
  <c r="H579" i="5"/>
  <c r="O579" i="5" s="1"/>
  <c r="G559" i="5"/>
  <c r="N559" i="5" s="1"/>
  <c r="F554" i="5"/>
  <c r="D544" i="5"/>
  <c r="M544" i="5" s="1"/>
  <c r="E549" i="5"/>
  <c r="J775" i="5"/>
  <c r="I655" i="5"/>
  <c r="P655" i="5" s="1"/>
  <c r="H575" i="5"/>
  <c r="O575" i="5" s="1"/>
  <c r="G555" i="5"/>
  <c r="N555" i="5" s="1"/>
  <c r="F550" i="5"/>
  <c r="D540" i="5"/>
  <c r="M540" i="5" s="1"/>
  <c r="E545" i="5"/>
  <c r="J771" i="5"/>
  <c r="I651" i="5"/>
  <c r="P651" i="5" s="1"/>
  <c r="H571" i="5"/>
  <c r="O571" i="5" s="1"/>
  <c r="G551" i="5"/>
  <c r="N551" i="5" s="1"/>
  <c r="F546" i="5"/>
  <c r="D536" i="5"/>
  <c r="M536" i="5" s="1"/>
  <c r="E541" i="5"/>
  <c r="J767" i="5"/>
  <c r="I647" i="5"/>
  <c r="P647" i="5" s="1"/>
  <c r="H567" i="5"/>
  <c r="G547" i="5"/>
  <c r="N547" i="5" s="1"/>
  <c r="F542" i="5"/>
  <c r="D532" i="5"/>
  <c r="M532" i="5" s="1"/>
  <c r="E537" i="5"/>
  <c r="J763" i="5"/>
  <c r="I643" i="5"/>
  <c r="P643" i="5" s="1"/>
  <c r="H563" i="5"/>
  <c r="O563" i="5" s="1"/>
  <c r="G543" i="5"/>
  <c r="N543" i="5" s="1"/>
  <c r="F538" i="5"/>
  <c r="D528" i="5"/>
  <c r="M528" i="5" s="1"/>
  <c r="E533" i="5"/>
  <c r="J759" i="5"/>
  <c r="I639" i="5"/>
  <c r="P639" i="5" s="1"/>
  <c r="H559" i="5"/>
  <c r="O559" i="5" s="1"/>
  <c r="G539" i="5"/>
  <c r="N539" i="5" s="1"/>
  <c r="F534" i="5"/>
  <c r="D524" i="5"/>
  <c r="M524" i="5" s="1"/>
  <c r="E529" i="5"/>
  <c r="J755" i="5"/>
  <c r="I635" i="5"/>
  <c r="P635" i="5" s="1"/>
  <c r="H555" i="5"/>
  <c r="O555" i="5" s="1"/>
  <c r="G535" i="5"/>
  <c r="N535" i="5" s="1"/>
  <c r="F530" i="5"/>
  <c r="D520" i="5"/>
  <c r="E525" i="5"/>
  <c r="J751" i="5"/>
  <c r="I631" i="5"/>
  <c r="P631" i="5" s="1"/>
  <c r="H551" i="5"/>
  <c r="O551" i="5" s="1"/>
  <c r="G531" i="5"/>
  <c r="N531" i="5" s="1"/>
  <c r="F526" i="5"/>
  <c r="D516" i="5"/>
  <c r="M516" i="5" s="1"/>
  <c r="E521" i="5"/>
  <c r="J747" i="5"/>
  <c r="I627" i="5"/>
  <c r="P627" i="5" s="1"/>
  <c r="H547" i="5"/>
  <c r="O547" i="5" s="1"/>
  <c r="G527" i="5"/>
  <c r="N527" i="5" s="1"/>
  <c r="F522" i="5"/>
  <c r="D512" i="5"/>
  <c r="M512" i="5" s="1"/>
  <c r="E517" i="5"/>
  <c r="J743" i="5"/>
  <c r="I623" i="5"/>
  <c r="P623" i="5" s="1"/>
  <c r="H543" i="5"/>
  <c r="O543" i="5" s="1"/>
  <c r="G523" i="5"/>
  <c r="N523" i="5" s="1"/>
  <c r="F518" i="5"/>
  <c r="D508" i="5"/>
  <c r="M508" i="5" s="1"/>
  <c r="E513" i="5"/>
  <c r="J739" i="5"/>
  <c r="I619" i="5"/>
  <c r="H539" i="5"/>
  <c r="O539" i="5" s="1"/>
  <c r="G519" i="5"/>
  <c r="N519" i="5" s="1"/>
  <c r="F514" i="5"/>
  <c r="D504" i="5"/>
  <c r="M504" i="5" s="1"/>
  <c r="E509" i="5"/>
  <c r="J735" i="5"/>
  <c r="I615" i="5"/>
  <c r="P615" i="5" s="1"/>
  <c r="H535" i="5"/>
  <c r="O535" i="5" s="1"/>
  <c r="G515" i="5"/>
  <c r="N515" i="5" s="1"/>
  <c r="F510" i="5"/>
  <c r="D500" i="5"/>
  <c r="M500" i="5" s="1"/>
  <c r="E505" i="5"/>
  <c r="J731" i="5"/>
  <c r="I611" i="5"/>
  <c r="P611" i="5" s="1"/>
  <c r="H531" i="5"/>
  <c r="O531" i="5" s="1"/>
  <c r="G511" i="5"/>
  <c r="N511" i="5" s="1"/>
  <c r="F506" i="5"/>
  <c r="D496" i="5"/>
  <c r="M496" i="5" s="1"/>
  <c r="E501" i="5"/>
  <c r="J727" i="5"/>
  <c r="I607" i="5"/>
  <c r="P607" i="5" s="1"/>
  <c r="H527" i="5"/>
  <c r="O527" i="5" s="1"/>
  <c r="G507" i="5"/>
  <c r="N507" i="5" s="1"/>
  <c r="F502" i="5"/>
  <c r="E497" i="5"/>
  <c r="D492" i="5"/>
  <c r="M492" i="5" s="1"/>
  <c r="J723" i="5"/>
  <c r="I603" i="5"/>
  <c r="P603" i="5" s="1"/>
  <c r="H523" i="5"/>
  <c r="O523" i="5" s="1"/>
  <c r="G503" i="5"/>
  <c r="N503" i="5" s="1"/>
  <c r="F498" i="5"/>
  <c r="E493" i="5"/>
  <c r="D488" i="5"/>
  <c r="M488" i="5" s="1"/>
  <c r="J719" i="5"/>
  <c r="I599" i="5"/>
  <c r="P599" i="5" s="1"/>
  <c r="H519" i="5"/>
  <c r="O519" i="5" s="1"/>
  <c r="G499" i="5"/>
  <c r="N499" i="5" s="1"/>
  <c r="F494" i="5"/>
  <c r="E489" i="5"/>
  <c r="D484" i="5"/>
  <c r="M484" i="5" s="1"/>
  <c r="P942" i="5"/>
  <c r="P938" i="5"/>
  <c r="P934" i="5"/>
  <c r="P930" i="5"/>
  <c r="P926" i="5"/>
  <c r="P922" i="5"/>
  <c r="P918" i="5"/>
  <c r="P914" i="5"/>
  <c r="P910" i="5"/>
  <c r="P945" i="5"/>
  <c r="P941" i="5"/>
  <c r="P937" i="5"/>
  <c r="P933" i="5"/>
  <c r="P929" i="5"/>
  <c r="P925" i="5"/>
  <c r="P921" i="5"/>
  <c r="P917" i="5"/>
  <c r="P913" i="5"/>
  <c r="P909" i="5"/>
  <c r="P928" i="5"/>
  <c r="P939" i="5"/>
  <c r="P935" i="5"/>
  <c r="P931" i="5"/>
  <c r="P923" i="5"/>
  <c r="P915" i="5"/>
  <c r="P907" i="5"/>
  <c r="M869" i="5"/>
  <c r="N884" i="5"/>
  <c r="O904" i="5"/>
  <c r="P984" i="5"/>
  <c r="M868" i="5"/>
  <c r="N883" i="5"/>
  <c r="P983" i="5"/>
  <c r="O903" i="5"/>
  <c r="M867" i="5"/>
  <c r="N882" i="5"/>
  <c r="O902" i="5"/>
  <c r="P982" i="5"/>
  <c r="N878" i="5"/>
  <c r="O898" i="5"/>
  <c r="P978" i="5"/>
  <c r="N874" i="5"/>
  <c r="O894" i="5"/>
  <c r="P974" i="5"/>
  <c r="N870" i="5"/>
  <c r="P970" i="5"/>
  <c r="O890" i="5"/>
  <c r="N866" i="5"/>
  <c r="O886" i="5"/>
  <c r="P966" i="5"/>
  <c r="O882" i="5"/>
  <c r="P962" i="5"/>
  <c r="P958" i="5"/>
  <c r="O878" i="5"/>
  <c r="O874" i="5"/>
  <c r="P954" i="5"/>
  <c r="O870" i="5"/>
  <c r="P950" i="5"/>
  <c r="O866" i="5"/>
  <c r="P946" i="5"/>
  <c r="P906" i="5"/>
  <c r="P902" i="5"/>
  <c r="P898" i="5"/>
  <c r="P894" i="5"/>
  <c r="P890" i="5"/>
  <c r="P886" i="5"/>
  <c r="P882" i="5"/>
  <c r="P878" i="5"/>
  <c r="P874" i="5"/>
  <c r="P870" i="5"/>
  <c r="P866" i="5"/>
  <c r="P979" i="5"/>
  <c r="N879" i="5"/>
  <c r="O899" i="5"/>
  <c r="M866" i="5"/>
  <c r="N881" i="5"/>
  <c r="O901" i="5"/>
  <c r="P981" i="5"/>
  <c r="N877" i="5"/>
  <c r="P977" i="5"/>
  <c r="N873" i="5"/>
  <c r="P973" i="5"/>
  <c r="O893" i="5"/>
  <c r="N869" i="5"/>
  <c r="O889" i="5"/>
  <c r="P969" i="5"/>
  <c r="O885" i="5"/>
  <c r="P965" i="5"/>
  <c r="P961" i="5"/>
  <c r="O877" i="5"/>
  <c r="P957" i="5"/>
  <c r="O873" i="5"/>
  <c r="P953" i="5"/>
  <c r="O869" i="5"/>
  <c r="P949" i="5"/>
  <c r="P905" i="5"/>
  <c r="P901" i="5"/>
  <c r="P897" i="5"/>
  <c r="P893" i="5"/>
  <c r="P889" i="5"/>
  <c r="P885" i="5"/>
  <c r="P881" i="5"/>
  <c r="P877" i="5"/>
  <c r="P873" i="5"/>
  <c r="P869" i="5"/>
  <c r="N880" i="5"/>
  <c r="P980" i="5"/>
  <c r="O900" i="5"/>
  <c r="N876" i="5"/>
  <c r="O892" i="5"/>
  <c r="N868" i="5"/>
  <c r="O888" i="5"/>
  <c r="P968" i="5"/>
  <c r="O884" i="5"/>
  <c r="O880" i="5"/>
  <c r="P960" i="5"/>
  <c r="O872" i="5"/>
  <c r="O868" i="5"/>
  <c r="P904" i="5"/>
  <c r="P888" i="5"/>
  <c r="P872" i="5"/>
  <c r="N875" i="5"/>
  <c r="O895" i="5"/>
  <c r="P975" i="5"/>
  <c r="N871" i="5"/>
  <c r="P971" i="5"/>
  <c r="N867" i="5"/>
  <c r="P967" i="5"/>
  <c r="O887" i="5"/>
  <c r="O883" i="5"/>
  <c r="P963" i="5"/>
  <c r="O879" i="5"/>
  <c r="P959" i="5"/>
  <c r="O871" i="5"/>
  <c r="P951" i="5"/>
  <c r="P947" i="5"/>
  <c r="P891" i="5"/>
  <c r="P887" i="5"/>
  <c r="P875" i="5"/>
  <c r="P702" i="5"/>
  <c r="O806" i="5"/>
  <c r="M575" i="5"/>
  <c r="N811" i="5"/>
  <c r="M843" i="5"/>
  <c r="N766" i="5"/>
  <c r="N596" i="5"/>
  <c r="P859" i="5"/>
  <c r="N833" i="5"/>
  <c r="M582" i="5"/>
  <c r="M792" i="5"/>
  <c r="P677" i="5"/>
  <c r="P762" i="5"/>
  <c r="P717" i="5"/>
  <c r="P714" i="5"/>
  <c r="N609" i="5"/>
  <c r="M555" i="5"/>
  <c r="O566" i="5"/>
  <c r="O791" i="5"/>
  <c r="O788" i="5"/>
  <c r="P813" i="5"/>
  <c r="P797" i="5"/>
  <c r="P789" i="5"/>
  <c r="M864" i="5"/>
  <c r="M855" i="5"/>
  <c r="O830" i="5"/>
  <c r="O854" i="5"/>
  <c r="N588" i="5"/>
  <c r="M847" i="5"/>
  <c r="P721" i="5"/>
  <c r="O756" i="5"/>
  <c r="M723" i="5"/>
  <c r="P738" i="5"/>
  <c r="M863" i="5"/>
  <c r="O785" i="5"/>
  <c r="N501" i="5"/>
  <c r="O829" i="5"/>
  <c r="O862" i="5"/>
  <c r="O858" i="5"/>
  <c r="O812" i="5"/>
  <c r="M810" i="5"/>
  <c r="M791" i="5"/>
  <c r="N790" i="5"/>
  <c r="P709" i="5"/>
  <c r="O552" i="5"/>
  <c r="O557" i="5"/>
  <c r="M497" i="5"/>
  <c r="O778" i="5"/>
  <c r="M859" i="5"/>
  <c r="M844" i="5"/>
  <c r="N837" i="5"/>
  <c r="M714" i="5"/>
  <c r="M490" i="5"/>
  <c r="M845" i="5"/>
  <c r="N830" i="5"/>
  <c r="O846" i="5"/>
  <c r="P811" i="5"/>
  <c r="P710" i="5"/>
  <c r="M559" i="5"/>
  <c r="N505" i="5"/>
  <c r="N510" i="5"/>
  <c r="N849" i="5"/>
  <c r="O810" i="5"/>
  <c r="N802" i="5"/>
  <c r="M787" i="5"/>
  <c r="M769" i="5"/>
  <c r="N601" i="5"/>
  <c r="N574" i="5"/>
  <c r="M777" i="5"/>
  <c r="M766" i="5"/>
  <c r="N671" i="5"/>
  <c r="N525" i="5"/>
  <c r="P865" i="5"/>
  <c r="O864" i="5"/>
  <c r="P861" i="5"/>
  <c r="P857" i="5"/>
  <c r="M857" i="5"/>
  <c r="O856" i="5"/>
  <c r="N853" i="5"/>
  <c r="P845" i="5"/>
  <c r="O842" i="5"/>
  <c r="M817" i="5"/>
  <c r="O809" i="5"/>
  <c r="M807" i="5"/>
  <c r="M803" i="5"/>
  <c r="P862" i="5"/>
  <c r="O861" i="5"/>
  <c r="P858" i="5"/>
  <c r="M858" i="5"/>
  <c r="P854" i="5"/>
  <c r="P849" i="5"/>
  <c r="P846" i="5"/>
  <c r="O845" i="5"/>
  <c r="N824" i="5"/>
  <c r="N822" i="5"/>
  <c r="N818" i="5"/>
  <c r="N817" i="5"/>
  <c r="M811" i="5"/>
  <c r="N801" i="5"/>
  <c r="M842" i="5"/>
  <c r="P856" i="5"/>
  <c r="P853" i="5"/>
  <c r="N851" i="5"/>
  <c r="N835" i="5"/>
  <c r="N829" i="5"/>
  <c r="N827" i="5"/>
  <c r="N826" i="5"/>
  <c r="N825" i="5"/>
  <c r="N821" i="5"/>
  <c r="N819" i="5"/>
  <c r="M799" i="5"/>
  <c r="N805" i="5"/>
  <c r="P765" i="5"/>
  <c r="M727" i="5"/>
  <c r="P701" i="5"/>
  <c r="N607" i="5"/>
  <c r="N594" i="5"/>
  <c r="M577" i="5"/>
  <c r="O582" i="5"/>
  <c r="O553" i="5"/>
  <c r="P782" i="5"/>
  <c r="M779" i="5"/>
  <c r="P788" i="5"/>
  <c r="P774" i="5"/>
  <c r="P773" i="5"/>
  <c r="N762" i="5"/>
  <c r="N754" i="5"/>
  <c r="N741" i="5"/>
  <c r="M711" i="5"/>
  <c r="M563" i="5"/>
  <c r="N529" i="5"/>
  <c r="N508" i="5"/>
  <c r="M486" i="5"/>
  <c r="O781" i="5"/>
  <c r="M783" i="5"/>
  <c r="N774" i="5"/>
  <c r="O772" i="5"/>
  <c r="P770" i="5"/>
  <c r="P758" i="5"/>
  <c r="N757" i="5"/>
  <c r="P742" i="5"/>
  <c r="N590" i="5"/>
  <c r="O580" i="5"/>
  <c r="M578" i="5"/>
  <c r="O554" i="5"/>
  <c r="O573" i="5"/>
  <c r="P801" i="5"/>
  <c r="M788" i="5"/>
  <c r="O786" i="5"/>
  <c r="M782" i="5"/>
  <c r="M771" i="5"/>
  <c r="P766" i="5"/>
  <c r="O761" i="5"/>
  <c r="N753" i="5"/>
  <c r="M737" i="5"/>
  <c r="P736" i="5"/>
  <c r="P730" i="5"/>
  <c r="N725" i="5"/>
  <c r="M718" i="5"/>
  <c r="M710" i="5"/>
  <c r="N665" i="5"/>
  <c r="M569" i="5"/>
  <c r="M561" i="5"/>
  <c r="O567" i="5"/>
  <c r="M499" i="5"/>
  <c r="M839" i="5"/>
  <c r="M837" i="5"/>
  <c r="N840" i="5"/>
  <c r="N841" i="5"/>
  <c r="N842" i="5"/>
  <c r="N843" i="5"/>
  <c r="N845" i="5"/>
  <c r="N846" i="5"/>
  <c r="O848" i="5"/>
  <c r="O850" i="5"/>
  <c r="O853" i="5"/>
  <c r="M831" i="5"/>
  <c r="O831" i="5"/>
  <c r="O832" i="5"/>
  <c r="M833" i="5"/>
  <c r="M834" i="5"/>
  <c r="O834" i="5"/>
  <c r="M835" i="5"/>
  <c r="O837" i="5"/>
  <c r="O838" i="5"/>
  <c r="P840" i="5"/>
  <c r="P841" i="5"/>
  <c r="P842" i="5"/>
  <c r="P843" i="5"/>
  <c r="P833" i="5"/>
  <c r="P834" i="5"/>
  <c r="P837" i="5"/>
  <c r="P838" i="5"/>
  <c r="N865" i="5"/>
  <c r="N863" i="5"/>
  <c r="N862" i="5"/>
  <c r="N861" i="5"/>
  <c r="N859" i="5"/>
  <c r="N858" i="5"/>
  <c r="N857" i="5"/>
  <c r="N855" i="5"/>
  <c r="N854" i="5"/>
  <c r="P850" i="5"/>
  <c r="M848" i="5"/>
  <c r="M850" i="5"/>
  <c r="M851" i="5"/>
  <c r="M852" i="5"/>
  <c r="O840" i="5"/>
  <c r="N838" i="5"/>
  <c r="N836" i="5"/>
  <c r="N834" i="5"/>
  <c r="N832" i="5"/>
  <c r="N850" i="5"/>
  <c r="M836" i="5"/>
  <c r="M853" i="5"/>
  <c r="M830" i="5"/>
  <c r="M829" i="5"/>
  <c r="M827" i="5"/>
  <c r="O826" i="5"/>
  <c r="M826" i="5"/>
  <c r="O825" i="5"/>
  <c r="M825" i="5"/>
  <c r="O823" i="5"/>
  <c r="M823" i="5"/>
  <c r="O822" i="5"/>
  <c r="M821" i="5"/>
  <c r="O820" i="5"/>
  <c r="M820" i="5"/>
  <c r="M819" i="5"/>
  <c r="M802" i="5"/>
  <c r="M795" i="5"/>
  <c r="N810" i="5"/>
  <c r="P817" i="5"/>
  <c r="O814" i="5"/>
  <c r="O813" i="5"/>
  <c r="M813" i="5"/>
  <c r="N798" i="5"/>
  <c r="O796" i="5"/>
  <c r="P794" i="5"/>
  <c r="P829" i="5"/>
  <c r="P827" i="5"/>
  <c r="P826" i="5"/>
  <c r="P825" i="5"/>
  <c r="P824" i="5"/>
  <c r="P822" i="5"/>
  <c r="P821" i="5"/>
  <c r="O818" i="5"/>
  <c r="M818" i="5"/>
  <c r="O817" i="5"/>
  <c r="M815" i="5"/>
  <c r="N814" i="5"/>
  <c r="N813" i="5"/>
  <c r="O807" i="5"/>
  <c r="M805" i="5"/>
  <c r="M797" i="5"/>
  <c r="N794" i="5"/>
  <c r="M794" i="5"/>
  <c r="N806" i="5"/>
  <c r="N809" i="5"/>
  <c r="M790" i="5"/>
  <c r="P808" i="5"/>
  <c r="P807" i="5"/>
  <c r="P806" i="5"/>
  <c r="P805" i="5"/>
  <c r="O804" i="5"/>
  <c r="P798" i="5"/>
  <c r="N796" i="5"/>
  <c r="P792" i="5"/>
  <c r="P791" i="5"/>
  <c r="P790" i="5"/>
  <c r="N789" i="5"/>
  <c r="N786" i="5"/>
  <c r="O782" i="5"/>
  <c r="P779" i="5"/>
  <c r="P778" i="5"/>
  <c r="M778" i="5"/>
  <c r="O777" i="5"/>
  <c r="M775" i="5"/>
  <c r="O774" i="5"/>
  <c r="M774" i="5"/>
  <c r="O769" i="5"/>
  <c r="N767" i="5"/>
  <c r="O766" i="5"/>
  <c r="N785" i="5"/>
  <c r="N783" i="5"/>
  <c r="M762" i="5"/>
  <c r="N761" i="5"/>
  <c r="M763" i="5"/>
  <c r="N777" i="5"/>
  <c r="M758" i="5"/>
  <c r="P747" i="5"/>
  <c r="O745" i="5"/>
  <c r="M743" i="5"/>
  <c r="P750" i="5"/>
  <c r="P745" i="5"/>
  <c r="N746" i="5"/>
  <c r="N748" i="5"/>
  <c r="P757" i="5"/>
  <c r="N758" i="5"/>
  <c r="O764" i="5"/>
  <c r="O765" i="5"/>
  <c r="N745" i="5"/>
  <c r="P746" i="5"/>
  <c r="P749" i="5"/>
  <c r="P802" i="5"/>
  <c r="O801" i="5"/>
  <c r="N799" i="5"/>
  <c r="P795" i="5"/>
  <c r="O794" i="5"/>
  <c r="N793" i="5"/>
  <c r="P786" i="5"/>
  <c r="P785" i="5"/>
  <c r="M785" i="5"/>
  <c r="P781" i="5"/>
  <c r="O775" i="5"/>
  <c r="M772" i="5"/>
  <c r="O770" i="5"/>
  <c r="O768" i="5"/>
  <c r="O762" i="5"/>
  <c r="N780" i="5"/>
  <c r="O758" i="5"/>
  <c r="M759" i="5"/>
  <c r="O753" i="5"/>
  <c r="O752" i="5"/>
  <c r="O740" i="5"/>
  <c r="N738" i="5"/>
  <c r="P737" i="5"/>
  <c r="M735" i="5"/>
  <c r="M738" i="5"/>
  <c r="N732" i="5"/>
  <c r="M731" i="5"/>
  <c r="N729" i="5"/>
  <c r="P728" i="5"/>
  <c r="M730" i="5"/>
  <c r="M721" i="5"/>
  <c r="P673" i="5"/>
  <c r="P672" i="5"/>
  <c r="N666" i="5"/>
  <c r="N782" i="5"/>
  <c r="P754" i="5"/>
  <c r="N751" i="5"/>
  <c r="N750" i="5"/>
  <c r="O749" i="5"/>
  <c r="O748" i="5"/>
  <c r="O746" i="5"/>
  <c r="O742" i="5"/>
  <c r="P741" i="5"/>
  <c r="M739" i="5"/>
  <c r="N737" i="5"/>
  <c r="N735" i="5"/>
  <c r="P733" i="5"/>
  <c r="N726" i="5"/>
  <c r="P722" i="5"/>
  <c r="N721" i="5"/>
  <c r="P712" i="5"/>
  <c r="M708" i="5"/>
  <c r="M707" i="5"/>
  <c r="N697" i="5"/>
  <c r="N682" i="5"/>
  <c r="N670" i="5"/>
  <c r="N667" i="5"/>
  <c r="N681" i="5"/>
  <c r="N673" i="5"/>
  <c r="P641" i="5"/>
  <c r="N764" i="5"/>
  <c r="O743" i="5"/>
  <c r="N742" i="5"/>
  <c r="M742" i="5"/>
  <c r="N733" i="5"/>
  <c r="M734" i="5"/>
  <c r="P725" i="5"/>
  <c r="N722" i="5"/>
  <c r="M726" i="5"/>
  <c r="N719" i="5"/>
  <c r="P718" i="5"/>
  <c r="P830" i="5"/>
  <c r="P706" i="5"/>
  <c r="N689" i="5"/>
  <c r="P685" i="5"/>
  <c r="P693" i="5"/>
  <c r="P667" i="5"/>
  <c r="M705" i="5"/>
  <c r="N657" i="5"/>
  <c r="N654" i="5"/>
  <c r="N649" i="5"/>
  <c r="N646" i="5"/>
  <c r="N642" i="5"/>
  <c r="N638" i="5"/>
  <c r="N585" i="5"/>
  <c r="M584" i="5"/>
  <c r="M579" i="5"/>
  <c r="M574" i="5"/>
  <c r="O562" i="5"/>
  <c r="M534" i="5"/>
  <c r="M526" i="5"/>
  <c r="N514" i="5"/>
  <c r="M495" i="5"/>
  <c r="P776" i="5"/>
  <c r="P768" i="5"/>
  <c r="P645" i="5"/>
  <c r="N655" i="5"/>
  <c r="P629" i="5"/>
  <c r="N629" i="5"/>
  <c r="N593" i="5"/>
  <c r="O577" i="5"/>
  <c r="N570" i="5"/>
  <c r="M567" i="5"/>
  <c r="M566" i="5"/>
  <c r="M558" i="5"/>
  <c r="O586" i="5"/>
  <c r="N537" i="5"/>
  <c r="M520" i="5"/>
  <c r="P818" i="5"/>
  <c r="N669" i="5"/>
  <c r="P663" i="5"/>
  <c r="N662" i="5"/>
  <c r="N658" i="5"/>
  <c r="N650" i="5"/>
  <c r="N641" i="5"/>
  <c r="N639" i="5"/>
  <c r="N586" i="5"/>
  <c r="N578" i="5"/>
  <c r="N577" i="5"/>
  <c r="N572" i="5"/>
  <c r="O561" i="5"/>
  <c r="M538" i="5"/>
  <c r="M510" i="5"/>
  <c r="P731" i="5"/>
  <c r="M724" i="5"/>
  <c r="O759" i="5"/>
  <c r="N713" i="5"/>
  <c r="N652" i="5"/>
  <c r="O588" i="5"/>
  <c r="N569" i="5"/>
  <c r="P669" i="5"/>
  <c r="P661" i="5"/>
  <c r="M535" i="5"/>
  <c r="P650" i="5"/>
  <c r="O570" i="5"/>
  <c r="M527" i="5"/>
  <c r="N536" i="5"/>
  <c r="N522" i="5"/>
  <c r="M487" i="5"/>
  <c r="P839" i="5"/>
  <c r="P814" i="5"/>
  <c r="P810" i="5"/>
  <c r="M755" i="5"/>
  <c r="O754" i="5"/>
  <c r="M719" i="5"/>
  <c r="N734" i="5"/>
  <c r="M529" i="5"/>
  <c r="O564" i="5"/>
  <c r="N524" i="5"/>
  <c r="N504" i="5"/>
  <c r="O802" i="5"/>
  <c r="O798" i="5"/>
  <c r="O797" i="5"/>
  <c r="O793" i="5"/>
  <c r="O790" i="5"/>
  <c r="O784" i="5"/>
  <c r="M770" i="5"/>
  <c r="P760" i="5"/>
  <c r="M753" i="5"/>
  <c r="M751" i="5"/>
  <c r="M748" i="5"/>
  <c r="M747" i="5"/>
  <c r="M740" i="5"/>
  <c r="N648" i="5"/>
  <c r="N633" i="5"/>
  <c r="P734" i="5"/>
  <c r="N625" i="5"/>
  <c r="P726" i="5"/>
  <c r="P654" i="5"/>
  <c r="O574" i="5"/>
  <c r="M531" i="5"/>
  <c r="P646" i="5"/>
  <c r="P640" i="5"/>
  <c r="M513" i="5"/>
  <c r="M511" i="5"/>
  <c r="P626" i="5"/>
  <c r="N526" i="5"/>
  <c r="M715" i="5"/>
  <c r="O750" i="5"/>
  <c r="N730" i="5"/>
  <c r="N668" i="5"/>
  <c r="P744" i="5"/>
  <c r="M568" i="5"/>
  <c r="N575" i="5"/>
  <c r="O585" i="5"/>
  <c r="P658" i="5"/>
  <c r="O578" i="5"/>
  <c r="M523" i="5"/>
  <c r="P638" i="5"/>
  <c r="N538" i="5"/>
  <c r="M519" i="5"/>
  <c r="P634" i="5"/>
  <c r="M483" i="5"/>
  <c r="N498" i="5"/>
  <c r="M767" i="5"/>
  <c r="O572" i="5"/>
  <c r="N506" i="5"/>
  <c r="N778" i="5"/>
  <c r="N773" i="5"/>
  <c r="N770" i="5"/>
  <c r="N769" i="5"/>
  <c r="M757" i="5"/>
  <c r="M756" i="5"/>
  <c r="M752" i="5"/>
  <c r="M750" i="5"/>
  <c r="M746" i="5"/>
  <c r="M736" i="5"/>
  <c r="P648" i="5"/>
  <c r="P632" i="5"/>
  <c r="M515" i="5"/>
  <c r="P630" i="5"/>
  <c r="N530" i="5"/>
  <c r="M503" i="5"/>
  <c r="N521" i="5"/>
  <c r="N513" i="5"/>
  <c r="M491" i="5"/>
  <c r="M494" i="5"/>
  <c r="P622" i="5"/>
  <c r="P619" i="5"/>
  <c r="P618" i="5"/>
  <c r="N614" i="5"/>
  <c r="N612" i="5"/>
  <c r="N610" i="5"/>
  <c r="N606" i="5"/>
  <c r="N604" i="5"/>
  <c r="N602" i="5"/>
  <c r="N600" i="5"/>
  <c r="O738" i="5"/>
  <c r="O737" i="5"/>
  <c r="O734" i="5"/>
  <c r="O733" i="5"/>
  <c r="O732" i="5"/>
  <c r="O730" i="5"/>
  <c r="O729" i="5"/>
  <c r="O727" i="5"/>
  <c r="O726" i="5"/>
  <c r="O725" i="5"/>
  <c r="O724" i="5"/>
  <c r="O722" i="5"/>
  <c r="O721" i="5"/>
  <c r="O720" i="5"/>
  <c r="O718" i="5"/>
  <c r="O717" i="5"/>
  <c r="O714" i="5"/>
  <c r="O713" i="5"/>
  <c r="O711" i="5"/>
  <c r="O710" i="5"/>
  <c r="O708" i="5"/>
  <c r="O706" i="5"/>
  <c r="O705" i="5"/>
  <c r="O704" i="5"/>
  <c r="M703" i="5"/>
  <c r="O702" i="5"/>
  <c r="M702" i="5"/>
  <c r="O701" i="5"/>
  <c r="P698" i="5"/>
  <c r="P696" i="5"/>
  <c r="P694" i="5"/>
  <c r="M698" i="5"/>
  <c r="M696" i="5"/>
  <c r="P690" i="5"/>
  <c r="M694" i="5"/>
  <c r="P686" i="5"/>
  <c r="P682" i="5"/>
  <c r="M686" i="5"/>
  <c r="P680" i="5"/>
  <c r="P678" i="5"/>
  <c r="M680" i="5"/>
  <c r="M678" i="5"/>
  <c r="P670" i="5"/>
  <c r="P666" i="5"/>
  <c r="M670" i="5"/>
  <c r="P664" i="5"/>
  <c r="P662" i="5"/>
  <c r="M664" i="5"/>
  <c r="N636" i="5"/>
  <c r="N634" i="5"/>
  <c r="N630" i="5"/>
  <c r="N626" i="5"/>
  <c r="N622" i="5"/>
  <c r="N620" i="5"/>
  <c r="N618" i="5"/>
  <c r="N617" i="5"/>
  <c r="O651" i="5"/>
  <c r="M614" i="5"/>
  <c r="O649" i="5"/>
  <c r="O647" i="5"/>
  <c r="M610" i="5"/>
  <c r="M606" i="5"/>
  <c r="O641" i="5"/>
  <c r="P616" i="5"/>
  <c r="N718" i="5"/>
  <c r="N716" i="5"/>
  <c r="N714" i="5"/>
  <c r="N710" i="5"/>
  <c r="N709" i="5"/>
  <c r="N706" i="5"/>
  <c r="N705" i="5"/>
  <c r="N703" i="5"/>
  <c r="N702" i="5"/>
  <c r="N700" i="5"/>
  <c r="N698" i="5"/>
  <c r="N694" i="5"/>
  <c r="N690" i="5"/>
  <c r="N686" i="5"/>
  <c r="N684" i="5"/>
  <c r="N678" i="5"/>
  <c r="N674" i="5"/>
  <c r="M699" i="5"/>
  <c r="M697" i="5"/>
  <c r="M695" i="5"/>
  <c r="M691" i="5"/>
  <c r="M689" i="5"/>
  <c r="M687" i="5"/>
  <c r="M685" i="5"/>
  <c r="M683" i="5"/>
  <c r="M679" i="5"/>
  <c r="M675" i="5"/>
  <c r="M673" i="5"/>
  <c r="M671" i="5"/>
  <c r="M667" i="5"/>
  <c r="M663" i="5"/>
  <c r="O698" i="5"/>
  <c r="M662" i="5"/>
  <c r="O697" i="5"/>
  <c r="O695" i="5"/>
  <c r="M659" i="5"/>
  <c r="O694" i="5"/>
  <c r="M657" i="5"/>
  <c r="O692" i="5"/>
  <c r="M655" i="5"/>
  <c r="O690" i="5"/>
  <c r="M654" i="5"/>
  <c r="O689" i="5"/>
  <c r="M651" i="5"/>
  <c r="O686" i="5"/>
  <c r="O684" i="5"/>
  <c r="M648" i="5"/>
  <c r="M647" i="5"/>
  <c r="O682" i="5"/>
  <c r="M646" i="5"/>
  <c r="O681" i="5"/>
  <c r="O679" i="5"/>
  <c r="M643" i="5"/>
  <c r="O678" i="5"/>
  <c r="M641" i="5"/>
  <c r="O676" i="5"/>
  <c r="M639" i="5"/>
  <c r="O674" i="5"/>
  <c r="M638" i="5"/>
  <c r="O673" i="5"/>
  <c r="O672" i="5"/>
  <c r="M635" i="5"/>
  <c r="O670" i="5"/>
  <c r="O669" i="5"/>
  <c r="M631" i="5"/>
  <c r="O666" i="5"/>
  <c r="M630" i="5"/>
  <c r="O665" i="5"/>
  <c r="M627" i="5"/>
  <c r="O662" i="5"/>
  <c r="M626" i="5"/>
  <c r="M625" i="5"/>
  <c r="O660" i="5"/>
  <c r="O659" i="5"/>
  <c r="M623" i="5"/>
  <c r="O658" i="5"/>
  <c r="M622" i="5"/>
  <c r="O657" i="5"/>
  <c r="M619" i="5"/>
  <c r="O654" i="5"/>
  <c r="M615" i="5"/>
  <c r="O650" i="5"/>
  <c r="M611" i="5"/>
  <c r="O646" i="5"/>
  <c r="M609" i="5"/>
  <c r="O644" i="5"/>
  <c r="M607" i="5"/>
  <c r="O642" i="5"/>
  <c r="M603" i="5"/>
  <c r="O638" i="5"/>
  <c r="P614" i="5"/>
  <c r="P613" i="5"/>
  <c r="P610" i="5"/>
  <c r="P608" i="5"/>
  <c r="P606" i="5"/>
  <c r="P602" i="5"/>
  <c r="P601" i="5"/>
  <c r="P600" i="5"/>
  <c r="P598" i="5"/>
  <c r="M585" i="5"/>
  <c r="M583" i="5"/>
  <c r="N582" i="5"/>
  <c r="M552" i="5"/>
  <c r="M551" i="5"/>
  <c r="M547" i="5"/>
  <c r="M545" i="5"/>
  <c r="M543" i="5"/>
  <c r="O550" i="5"/>
  <c r="M541" i="5"/>
  <c r="O634" i="5"/>
  <c r="O633" i="5"/>
  <c r="O630" i="5"/>
  <c r="O628" i="5"/>
  <c r="O626" i="5"/>
  <c r="O625" i="5"/>
  <c r="O622" i="5"/>
  <c r="O621" i="5"/>
  <c r="O618" i="5"/>
  <c r="O617" i="5"/>
  <c r="O615" i="5"/>
  <c r="O614" i="5"/>
  <c r="O612" i="5"/>
  <c r="O610" i="5"/>
  <c r="O609" i="5"/>
  <c r="O602" i="5"/>
  <c r="O601" i="5"/>
  <c r="O599" i="5"/>
  <c r="M599" i="5"/>
  <c r="O598" i="5"/>
  <c r="M598" i="5"/>
  <c r="O596" i="5"/>
  <c r="M596" i="5"/>
  <c r="M595" i="5"/>
  <c r="O594" i="5"/>
  <c r="O593" i="5"/>
  <c r="M593" i="5"/>
  <c r="M591" i="5"/>
  <c r="M590" i="5"/>
  <c r="M586" i="5"/>
  <c r="N550" i="5"/>
  <c r="N548" i="5"/>
  <c r="N546" i="5"/>
  <c r="N542" i="5"/>
  <c r="N540" i="5"/>
  <c r="M550" i="5"/>
  <c r="M542" i="5"/>
  <c r="N564" i="5"/>
  <c r="N562" i="5"/>
  <c r="N561" i="5"/>
  <c r="N558" i="5"/>
  <c r="N557" i="5"/>
  <c r="N556" i="5"/>
  <c r="N554" i="5"/>
  <c r="N553" i="5"/>
  <c r="N545" i="5"/>
  <c r="O548" i="5"/>
  <c r="O546" i="5"/>
  <c r="O545" i="5"/>
  <c r="O542" i="5"/>
  <c r="O541" i="5"/>
  <c r="O538" i="5"/>
  <c r="O537" i="5"/>
  <c r="O534" i="5"/>
  <c r="O532" i="5"/>
  <c r="O530" i="5"/>
  <c r="O529" i="5"/>
  <c r="O528" i="5"/>
  <c r="O526" i="5"/>
  <c r="O522" i="5"/>
  <c r="O521" i="5"/>
  <c r="O518" i="5"/>
  <c r="M507" i="5"/>
  <c r="M505" i="5"/>
  <c r="F923" i="6" l="1"/>
  <c r="G923" i="6"/>
  <c r="H923" i="6"/>
  <c r="F924" i="6"/>
  <c r="G924" i="6"/>
  <c r="H924" i="6"/>
  <c r="F925" i="6"/>
  <c r="G925" i="6"/>
  <c r="H925" i="6"/>
  <c r="F926" i="6"/>
  <c r="G926" i="6"/>
  <c r="H926" i="6"/>
  <c r="F927" i="6"/>
  <c r="G927" i="6"/>
  <c r="H927" i="6"/>
  <c r="F928" i="6"/>
  <c r="G928" i="6"/>
  <c r="H928" i="6"/>
  <c r="F929" i="6"/>
  <c r="G929" i="6"/>
  <c r="H929" i="6"/>
  <c r="F930" i="6"/>
  <c r="G930" i="6"/>
  <c r="H930" i="6"/>
  <c r="F876" i="6"/>
  <c r="G876" i="6"/>
  <c r="H876" i="6"/>
  <c r="F877" i="6"/>
  <c r="G877" i="6"/>
  <c r="H877" i="6"/>
  <c r="F878" i="6"/>
  <c r="G878" i="6"/>
  <c r="H878" i="6"/>
  <c r="F879" i="6"/>
  <c r="G879" i="6"/>
  <c r="H879" i="6"/>
  <c r="F880" i="6"/>
  <c r="G880" i="6"/>
  <c r="H880" i="6"/>
  <c r="F881" i="6"/>
  <c r="G881" i="6"/>
  <c r="H881" i="6"/>
  <c r="F882" i="6"/>
  <c r="G882" i="6"/>
  <c r="H882" i="6"/>
  <c r="F883" i="6"/>
  <c r="G883" i="6"/>
  <c r="H883" i="6"/>
  <c r="F884" i="6"/>
  <c r="G884" i="6"/>
  <c r="H884" i="6"/>
  <c r="F885" i="6"/>
  <c r="G885" i="6"/>
  <c r="H885" i="6"/>
  <c r="F886" i="6"/>
  <c r="G886" i="6"/>
  <c r="H886" i="6"/>
  <c r="F887" i="6"/>
  <c r="G887" i="6"/>
  <c r="H887" i="6"/>
  <c r="F888" i="6"/>
  <c r="G888" i="6"/>
  <c r="H888" i="6"/>
  <c r="F889" i="6"/>
  <c r="G889" i="6"/>
  <c r="H889" i="6"/>
  <c r="F890" i="6"/>
  <c r="G890" i="6"/>
  <c r="H890" i="6"/>
  <c r="F891" i="6"/>
  <c r="G891" i="6"/>
  <c r="H891" i="6"/>
  <c r="F892" i="6"/>
  <c r="G892" i="6"/>
  <c r="H892" i="6"/>
  <c r="F893" i="6"/>
  <c r="G893" i="6"/>
  <c r="H893" i="6"/>
  <c r="F894" i="6"/>
  <c r="G894" i="6"/>
  <c r="H894" i="6"/>
  <c r="F895" i="6"/>
  <c r="G895" i="6"/>
  <c r="H895" i="6"/>
  <c r="F896" i="6"/>
  <c r="G896" i="6"/>
  <c r="H896" i="6"/>
  <c r="F897" i="6"/>
  <c r="G897" i="6"/>
  <c r="H897" i="6"/>
  <c r="F898" i="6"/>
  <c r="G898" i="6"/>
  <c r="H898" i="6"/>
  <c r="F899" i="6"/>
  <c r="G899" i="6"/>
  <c r="H899" i="6"/>
  <c r="F900" i="6"/>
  <c r="G900" i="6"/>
  <c r="H900" i="6"/>
  <c r="F901" i="6"/>
  <c r="G901" i="6"/>
  <c r="H901" i="6"/>
  <c r="F902" i="6"/>
  <c r="G902" i="6"/>
  <c r="H902" i="6"/>
  <c r="F903" i="6"/>
  <c r="G903" i="6"/>
  <c r="H903" i="6"/>
  <c r="F904" i="6"/>
  <c r="G904" i="6"/>
  <c r="H904" i="6"/>
  <c r="F905" i="6"/>
  <c r="G905" i="6"/>
  <c r="H905" i="6"/>
  <c r="F906" i="6"/>
  <c r="G906" i="6"/>
  <c r="H906" i="6"/>
  <c r="F907" i="6"/>
  <c r="G907" i="6"/>
  <c r="H907" i="6"/>
  <c r="F908" i="6"/>
  <c r="G908" i="6"/>
  <c r="H908" i="6"/>
  <c r="F909" i="6"/>
  <c r="G909" i="6"/>
  <c r="H909" i="6"/>
  <c r="F910" i="6"/>
  <c r="G910" i="6"/>
  <c r="H910" i="6"/>
  <c r="F911" i="6"/>
  <c r="G911" i="6"/>
  <c r="H911" i="6"/>
  <c r="F912" i="6"/>
  <c r="G912" i="6"/>
  <c r="H912" i="6"/>
  <c r="F913" i="6"/>
  <c r="G913" i="6"/>
  <c r="H913" i="6"/>
  <c r="F914" i="6"/>
  <c r="G914" i="6"/>
  <c r="H914" i="6"/>
  <c r="F915" i="6"/>
  <c r="G915" i="6"/>
  <c r="H915" i="6"/>
  <c r="F916" i="6"/>
  <c r="G916" i="6"/>
  <c r="H916" i="6"/>
  <c r="F917" i="6"/>
  <c r="G917" i="6"/>
  <c r="H917" i="6"/>
  <c r="F918" i="6"/>
  <c r="G918" i="6"/>
  <c r="H918" i="6"/>
  <c r="F919" i="6"/>
  <c r="G919" i="6"/>
  <c r="H919" i="6"/>
  <c r="F920" i="6"/>
  <c r="G920" i="6"/>
  <c r="H920" i="6"/>
  <c r="F921" i="6"/>
  <c r="G921" i="6"/>
  <c r="H921" i="6"/>
  <c r="F922" i="6"/>
  <c r="G922" i="6"/>
  <c r="H922" i="6"/>
  <c r="I886" i="6" l="1"/>
  <c r="I888" i="6"/>
  <c r="I896" i="6"/>
  <c r="J905" i="6" s="1"/>
  <c r="I902" i="6"/>
  <c r="J911" i="6" s="1"/>
  <c r="I894" i="6"/>
  <c r="J903" i="6" s="1"/>
  <c r="I900" i="6"/>
  <c r="J909" i="6" s="1"/>
  <c r="I898" i="6"/>
  <c r="J907" i="6" s="1"/>
  <c r="I904" i="6"/>
  <c r="J913" i="6" s="1"/>
  <c r="I892" i="6"/>
  <c r="J901" i="6" s="1"/>
  <c r="I890" i="6"/>
  <c r="J899" i="6" s="1"/>
  <c r="I922" i="6"/>
  <c r="I918" i="6"/>
  <c r="J927" i="6" s="1"/>
  <c r="I914" i="6"/>
  <c r="J923" i="6" s="1"/>
  <c r="I906" i="6"/>
  <c r="J915" i="6" s="1"/>
  <c r="I899" i="6"/>
  <c r="J908" i="6" s="1"/>
  <c r="I891" i="6"/>
  <c r="J900" i="6" s="1"/>
  <c r="I910" i="6"/>
  <c r="J919" i="6" s="1"/>
  <c r="I920" i="6"/>
  <c r="J929" i="6" s="1"/>
  <c r="I916" i="6"/>
  <c r="J925" i="6" s="1"/>
  <c r="I912" i="6"/>
  <c r="J921" i="6" s="1"/>
  <c r="I908" i="6"/>
  <c r="J917" i="6" s="1"/>
  <c r="I903" i="6"/>
  <c r="J912" i="6" s="1"/>
  <c r="I895" i="6"/>
  <c r="K924" i="6" s="1"/>
  <c r="I887" i="6"/>
  <c r="I921" i="6"/>
  <c r="J930" i="6" s="1"/>
  <c r="I909" i="6"/>
  <c r="J918" i="6" s="1"/>
  <c r="I901" i="6"/>
  <c r="I897" i="6"/>
  <c r="I893" i="6"/>
  <c r="J902" i="6" s="1"/>
  <c r="I889" i="6"/>
  <c r="J898" i="6" s="1"/>
  <c r="I883" i="6"/>
  <c r="I930" i="6"/>
  <c r="I917" i="6"/>
  <c r="J926" i="6" s="1"/>
  <c r="I913" i="6"/>
  <c r="J922" i="6" s="1"/>
  <c r="I905" i="6"/>
  <c r="J914" i="6" s="1"/>
  <c r="I879" i="6"/>
  <c r="I877" i="6"/>
  <c r="I928" i="6"/>
  <c r="I926" i="6"/>
  <c r="I924" i="6"/>
  <c r="I885" i="6"/>
  <c r="I881" i="6"/>
  <c r="I919" i="6"/>
  <c r="J928" i="6" s="1"/>
  <c r="I915" i="6"/>
  <c r="J924" i="6" s="1"/>
  <c r="I911" i="6"/>
  <c r="J920" i="6" s="1"/>
  <c r="I907" i="6"/>
  <c r="J916" i="6" s="1"/>
  <c r="I884" i="6"/>
  <c r="I882" i="6"/>
  <c r="I880" i="6"/>
  <c r="I878" i="6"/>
  <c r="I876" i="6"/>
  <c r="I929" i="6"/>
  <c r="I927" i="6"/>
  <c r="I925" i="6"/>
  <c r="I923" i="6"/>
  <c r="K915" i="6"/>
  <c r="J896" i="6" l="1"/>
  <c r="J897" i="6"/>
  <c r="J894" i="6"/>
  <c r="J895" i="6"/>
  <c r="J893" i="6"/>
  <c r="J891" i="6"/>
  <c r="J892" i="6"/>
  <c r="J889" i="6"/>
  <c r="J890" i="6"/>
  <c r="J888" i="6"/>
  <c r="J887" i="6"/>
  <c r="K910" i="6"/>
  <c r="J885" i="6"/>
  <c r="J886" i="6"/>
  <c r="K923" i="6"/>
  <c r="K925" i="6"/>
  <c r="J904" i="6"/>
  <c r="K906" i="6"/>
  <c r="K921" i="6"/>
  <c r="K917" i="6"/>
  <c r="K914" i="6"/>
  <c r="K922" i="6"/>
  <c r="K905" i="6"/>
  <c r="K916" i="6"/>
  <c r="K908" i="6"/>
  <c r="K928" i="6"/>
  <c r="K920" i="6"/>
  <c r="K913" i="6"/>
  <c r="K919" i="6"/>
  <c r="K927" i="6"/>
  <c r="K909" i="6"/>
  <c r="K907" i="6"/>
  <c r="K929" i="6"/>
  <c r="K918" i="6"/>
  <c r="K911" i="6"/>
  <c r="K912" i="6"/>
  <c r="J906" i="6"/>
  <c r="K926" i="6"/>
  <c r="J910" i="6"/>
  <c r="K930" i="6"/>
  <c r="F869" i="6" l="1"/>
  <c r="G869" i="6"/>
  <c r="H869" i="6"/>
  <c r="F870" i="6"/>
  <c r="G870" i="6"/>
  <c r="H870" i="6"/>
  <c r="F871" i="6"/>
  <c r="G871" i="6"/>
  <c r="H871" i="6"/>
  <c r="F872" i="6"/>
  <c r="G872" i="6"/>
  <c r="H872" i="6"/>
  <c r="F873" i="6"/>
  <c r="G873" i="6"/>
  <c r="H873" i="6"/>
  <c r="F874" i="6"/>
  <c r="G874" i="6"/>
  <c r="H874" i="6"/>
  <c r="F875" i="6"/>
  <c r="G875" i="6"/>
  <c r="H875" i="6"/>
  <c r="F866" i="6"/>
  <c r="G866" i="6"/>
  <c r="H866" i="6"/>
  <c r="F867" i="6"/>
  <c r="G867" i="6"/>
  <c r="H867" i="6"/>
  <c r="F868" i="6"/>
  <c r="G868" i="6"/>
  <c r="H868" i="6"/>
  <c r="F865" i="6"/>
  <c r="G865" i="6"/>
  <c r="H865" i="6"/>
  <c r="I867" i="6" l="1"/>
  <c r="I875" i="6"/>
  <c r="J884" i="6" s="1"/>
  <c r="I874" i="6"/>
  <c r="I870" i="6"/>
  <c r="I868" i="6"/>
  <c r="I865" i="6"/>
  <c r="I866" i="6"/>
  <c r="I871" i="6"/>
  <c r="I872" i="6"/>
  <c r="I873" i="6"/>
  <c r="I869" i="6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K904" i="6" l="1"/>
  <c r="J883" i="6"/>
  <c r="K902" i="6"/>
  <c r="J881" i="6"/>
  <c r="L930" i="6"/>
  <c r="K899" i="6"/>
  <c r="K903" i="6"/>
  <c r="K898" i="6"/>
  <c r="J879" i="6"/>
  <c r="L927" i="6"/>
  <c r="L926" i="6"/>
  <c r="K896" i="6"/>
  <c r="J876" i="6"/>
  <c r="K900" i="6"/>
  <c r="L929" i="6"/>
  <c r="L928" i="6"/>
  <c r="J880" i="6"/>
  <c r="J882" i="6"/>
  <c r="J877" i="6"/>
  <c r="K901" i="6"/>
  <c r="J875" i="6"/>
  <c r="J878" i="6"/>
  <c r="K897" i="6"/>
  <c r="K895" i="6"/>
  <c r="L924" i="6"/>
  <c r="L925" i="6"/>
  <c r="K894" i="6"/>
  <c r="J874" i="6"/>
  <c r="F312" i="6"/>
  <c r="G312" i="6"/>
  <c r="H312" i="6"/>
  <c r="F313" i="6"/>
  <c r="G313" i="6"/>
  <c r="H313" i="6"/>
  <c r="F314" i="6"/>
  <c r="G314" i="6"/>
  <c r="H314" i="6"/>
  <c r="F315" i="6"/>
  <c r="G315" i="6"/>
  <c r="H315" i="6"/>
  <c r="F316" i="6"/>
  <c r="G316" i="6"/>
  <c r="H316" i="6"/>
  <c r="F317" i="6"/>
  <c r="G317" i="6"/>
  <c r="H317" i="6"/>
  <c r="F318" i="6"/>
  <c r="G318" i="6"/>
  <c r="H318" i="6"/>
  <c r="F319" i="6"/>
  <c r="G319" i="6"/>
  <c r="H319" i="6"/>
  <c r="F320" i="6"/>
  <c r="G320" i="6"/>
  <c r="H320" i="6"/>
  <c r="F321" i="6"/>
  <c r="G321" i="6"/>
  <c r="H321" i="6"/>
  <c r="F322" i="6"/>
  <c r="G322" i="6"/>
  <c r="H322" i="6"/>
  <c r="F323" i="6"/>
  <c r="G323" i="6"/>
  <c r="H323" i="6"/>
  <c r="F324" i="6"/>
  <c r="G324" i="6"/>
  <c r="H324" i="6"/>
  <c r="F325" i="6"/>
  <c r="G325" i="6"/>
  <c r="H325" i="6"/>
  <c r="F326" i="6"/>
  <c r="G326" i="6"/>
  <c r="H326" i="6"/>
  <c r="F327" i="6"/>
  <c r="G327" i="6"/>
  <c r="H327" i="6"/>
  <c r="F328" i="6"/>
  <c r="G328" i="6"/>
  <c r="H328" i="6"/>
  <c r="F329" i="6"/>
  <c r="G329" i="6"/>
  <c r="H329" i="6"/>
  <c r="F330" i="6"/>
  <c r="G330" i="6"/>
  <c r="H330" i="6"/>
  <c r="F331" i="6"/>
  <c r="G331" i="6"/>
  <c r="H331" i="6"/>
  <c r="F332" i="6"/>
  <c r="G332" i="6"/>
  <c r="H332" i="6"/>
  <c r="F333" i="6"/>
  <c r="G333" i="6"/>
  <c r="H333" i="6"/>
  <c r="F334" i="6"/>
  <c r="G334" i="6"/>
  <c r="H334" i="6"/>
  <c r="F335" i="6"/>
  <c r="G335" i="6"/>
  <c r="H335" i="6"/>
  <c r="F336" i="6"/>
  <c r="G336" i="6"/>
  <c r="H336" i="6"/>
  <c r="F337" i="6"/>
  <c r="G337" i="6"/>
  <c r="H337" i="6"/>
  <c r="F338" i="6"/>
  <c r="G338" i="6"/>
  <c r="H338" i="6"/>
  <c r="F339" i="6"/>
  <c r="G339" i="6"/>
  <c r="H339" i="6"/>
  <c r="F340" i="6"/>
  <c r="G340" i="6"/>
  <c r="H340" i="6"/>
  <c r="F341" i="6"/>
  <c r="G341" i="6"/>
  <c r="H341" i="6"/>
  <c r="F342" i="6"/>
  <c r="G342" i="6"/>
  <c r="H342" i="6"/>
  <c r="F343" i="6"/>
  <c r="G343" i="6"/>
  <c r="H343" i="6"/>
  <c r="F344" i="6"/>
  <c r="G344" i="6"/>
  <c r="H344" i="6"/>
  <c r="F345" i="6"/>
  <c r="G345" i="6"/>
  <c r="H345" i="6"/>
  <c r="F346" i="6"/>
  <c r="G346" i="6"/>
  <c r="H346" i="6"/>
  <c r="F347" i="6"/>
  <c r="G347" i="6"/>
  <c r="H347" i="6"/>
  <c r="F348" i="6"/>
  <c r="G348" i="6"/>
  <c r="H348" i="6"/>
  <c r="F349" i="6"/>
  <c r="G349" i="6"/>
  <c r="H349" i="6"/>
  <c r="F350" i="6"/>
  <c r="G350" i="6"/>
  <c r="H350" i="6"/>
  <c r="F351" i="6"/>
  <c r="G351" i="6"/>
  <c r="H351" i="6"/>
  <c r="F352" i="6"/>
  <c r="G352" i="6"/>
  <c r="H352" i="6"/>
  <c r="F353" i="6"/>
  <c r="G353" i="6"/>
  <c r="H353" i="6"/>
  <c r="F354" i="6"/>
  <c r="G354" i="6"/>
  <c r="H354" i="6"/>
  <c r="F355" i="6"/>
  <c r="G355" i="6"/>
  <c r="H355" i="6"/>
  <c r="F356" i="6"/>
  <c r="G356" i="6"/>
  <c r="H356" i="6"/>
  <c r="F357" i="6"/>
  <c r="G357" i="6"/>
  <c r="H357" i="6"/>
  <c r="F358" i="6"/>
  <c r="G358" i="6"/>
  <c r="H358" i="6"/>
  <c r="F359" i="6"/>
  <c r="G359" i="6"/>
  <c r="H359" i="6"/>
  <c r="F360" i="6"/>
  <c r="G360" i="6"/>
  <c r="H360" i="6"/>
  <c r="F361" i="6"/>
  <c r="G361" i="6"/>
  <c r="H361" i="6"/>
  <c r="F362" i="6"/>
  <c r="G362" i="6"/>
  <c r="H362" i="6"/>
  <c r="F363" i="6"/>
  <c r="G363" i="6"/>
  <c r="H363" i="6"/>
  <c r="F364" i="6"/>
  <c r="G364" i="6"/>
  <c r="H364" i="6"/>
  <c r="F365" i="6"/>
  <c r="G365" i="6"/>
  <c r="H365" i="6"/>
  <c r="F366" i="6"/>
  <c r="G366" i="6"/>
  <c r="H366" i="6"/>
  <c r="F367" i="6"/>
  <c r="G367" i="6"/>
  <c r="H367" i="6"/>
  <c r="F368" i="6"/>
  <c r="G368" i="6"/>
  <c r="H368" i="6"/>
  <c r="F369" i="6"/>
  <c r="G369" i="6"/>
  <c r="H369" i="6"/>
  <c r="F370" i="6"/>
  <c r="G370" i="6"/>
  <c r="H370" i="6"/>
  <c r="F371" i="6"/>
  <c r="G371" i="6"/>
  <c r="H371" i="6"/>
  <c r="F372" i="6"/>
  <c r="G372" i="6"/>
  <c r="H372" i="6"/>
  <c r="F373" i="6"/>
  <c r="G373" i="6"/>
  <c r="H373" i="6"/>
  <c r="F374" i="6"/>
  <c r="G374" i="6"/>
  <c r="H374" i="6"/>
  <c r="F375" i="6"/>
  <c r="G375" i="6"/>
  <c r="H375" i="6"/>
  <c r="F376" i="6"/>
  <c r="G376" i="6"/>
  <c r="H376" i="6"/>
  <c r="F377" i="6"/>
  <c r="G377" i="6"/>
  <c r="H377" i="6"/>
  <c r="F378" i="6"/>
  <c r="G378" i="6"/>
  <c r="H378" i="6"/>
  <c r="F379" i="6"/>
  <c r="G379" i="6"/>
  <c r="H379" i="6"/>
  <c r="F380" i="6"/>
  <c r="G380" i="6"/>
  <c r="H380" i="6"/>
  <c r="F381" i="6"/>
  <c r="G381" i="6"/>
  <c r="H381" i="6"/>
  <c r="F382" i="6"/>
  <c r="G382" i="6"/>
  <c r="H382" i="6"/>
  <c r="F383" i="6"/>
  <c r="G383" i="6"/>
  <c r="H383" i="6"/>
  <c r="F384" i="6"/>
  <c r="G384" i="6"/>
  <c r="H384" i="6"/>
  <c r="F385" i="6"/>
  <c r="G385" i="6"/>
  <c r="H385" i="6"/>
  <c r="F386" i="6"/>
  <c r="G386" i="6"/>
  <c r="H386" i="6"/>
  <c r="F387" i="6"/>
  <c r="G387" i="6"/>
  <c r="H387" i="6"/>
  <c r="F388" i="6"/>
  <c r="G388" i="6"/>
  <c r="H388" i="6"/>
  <c r="F389" i="6"/>
  <c r="G389" i="6"/>
  <c r="H389" i="6"/>
  <c r="F390" i="6"/>
  <c r="G390" i="6"/>
  <c r="H390" i="6"/>
  <c r="F391" i="6"/>
  <c r="G391" i="6"/>
  <c r="H391" i="6"/>
  <c r="F392" i="6"/>
  <c r="G392" i="6"/>
  <c r="H392" i="6"/>
  <c r="F393" i="6"/>
  <c r="G393" i="6"/>
  <c r="H393" i="6"/>
  <c r="F394" i="6"/>
  <c r="G394" i="6"/>
  <c r="H394" i="6"/>
  <c r="F395" i="6"/>
  <c r="G395" i="6"/>
  <c r="H395" i="6"/>
  <c r="F396" i="6"/>
  <c r="G396" i="6"/>
  <c r="H396" i="6"/>
  <c r="F397" i="6"/>
  <c r="G397" i="6"/>
  <c r="H397" i="6"/>
  <c r="F398" i="6"/>
  <c r="G398" i="6"/>
  <c r="H398" i="6"/>
  <c r="F399" i="6"/>
  <c r="G399" i="6"/>
  <c r="H399" i="6"/>
  <c r="F400" i="6"/>
  <c r="G400" i="6"/>
  <c r="H400" i="6"/>
  <c r="F401" i="6"/>
  <c r="G401" i="6"/>
  <c r="H401" i="6"/>
  <c r="F402" i="6"/>
  <c r="G402" i="6"/>
  <c r="H402" i="6"/>
  <c r="F403" i="6"/>
  <c r="G403" i="6"/>
  <c r="H403" i="6"/>
  <c r="F404" i="6"/>
  <c r="G404" i="6"/>
  <c r="H404" i="6"/>
  <c r="F405" i="6"/>
  <c r="G405" i="6"/>
  <c r="H405" i="6"/>
  <c r="F406" i="6"/>
  <c r="G406" i="6"/>
  <c r="H406" i="6"/>
  <c r="F407" i="6"/>
  <c r="G407" i="6"/>
  <c r="H407" i="6"/>
  <c r="F408" i="6"/>
  <c r="G408" i="6"/>
  <c r="H408" i="6"/>
  <c r="F409" i="6"/>
  <c r="G409" i="6"/>
  <c r="H409" i="6"/>
  <c r="F410" i="6"/>
  <c r="G410" i="6"/>
  <c r="H410" i="6"/>
  <c r="F411" i="6"/>
  <c r="G411" i="6"/>
  <c r="H411" i="6"/>
  <c r="F412" i="6"/>
  <c r="G412" i="6"/>
  <c r="H412" i="6"/>
  <c r="F413" i="6"/>
  <c r="G413" i="6"/>
  <c r="H413" i="6"/>
  <c r="F414" i="6"/>
  <c r="G414" i="6"/>
  <c r="H414" i="6"/>
  <c r="F415" i="6"/>
  <c r="G415" i="6"/>
  <c r="H415" i="6"/>
  <c r="F416" i="6"/>
  <c r="G416" i="6"/>
  <c r="H416" i="6"/>
  <c r="F417" i="6"/>
  <c r="G417" i="6"/>
  <c r="H417" i="6"/>
  <c r="F418" i="6"/>
  <c r="G418" i="6"/>
  <c r="H418" i="6"/>
  <c r="F419" i="6"/>
  <c r="G419" i="6"/>
  <c r="H419" i="6"/>
  <c r="F420" i="6"/>
  <c r="G420" i="6"/>
  <c r="H420" i="6"/>
  <c r="F421" i="6"/>
  <c r="G421" i="6"/>
  <c r="H421" i="6"/>
  <c r="F422" i="6"/>
  <c r="G422" i="6"/>
  <c r="H422" i="6"/>
  <c r="F423" i="6"/>
  <c r="G423" i="6"/>
  <c r="H423" i="6"/>
  <c r="F424" i="6"/>
  <c r="G424" i="6"/>
  <c r="H424" i="6"/>
  <c r="F425" i="6"/>
  <c r="G425" i="6"/>
  <c r="H425" i="6"/>
  <c r="F426" i="6"/>
  <c r="G426" i="6"/>
  <c r="H426" i="6"/>
  <c r="F427" i="6"/>
  <c r="G427" i="6"/>
  <c r="H427" i="6"/>
  <c r="F428" i="6"/>
  <c r="G428" i="6"/>
  <c r="H428" i="6"/>
  <c r="F429" i="6"/>
  <c r="G429" i="6"/>
  <c r="H429" i="6"/>
  <c r="F430" i="6"/>
  <c r="G430" i="6"/>
  <c r="H430" i="6"/>
  <c r="F431" i="6"/>
  <c r="G431" i="6"/>
  <c r="H431" i="6"/>
  <c r="F432" i="6"/>
  <c r="G432" i="6"/>
  <c r="H432" i="6"/>
  <c r="F433" i="6"/>
  <c r="G433" i="6"/>
  <c r="H433" i="6"/>
  <c r="F434" i="6"/>
  <c r="G434" i="6"/>
  <c r="H434" i="6"/>
  <c r="F435" i="6"/>
  <c r="G435" i="6"/>
  <c r="H435" i="6"/>
  <c r="F436" i="6"/>
  <c r="G436" i="6"/>
  <c r="H436" i="6"/>
  <c r="F437" i="6"/>
  <c r="G437" i="6"/>
  <c r="H437" i="6"/>
  <c r="F438" i="6"/>
  <c r="G438" i="6"/>
  <c r="H438" i="6"/>
  <c r="F439" i="6"/>
  <c r="G439" i="6"/>
  <c r="H439" i="6"/>
  <c r="F440" i="6"/>
  <c r="G440" i="6"/>
  <c r="H440" i="6"/>
  <c r="F441" i="6"/>
  <c r="G441" i="6"/>
  <c r="H441" i="6"/>
  <c r="F442" i="6"/>
  <c r="G442" i="6"/>
  <c r="H442" i="6"/>
  <c r="F443" i="6"/>
  <c r="G443" i="6"/>
  <c r="H443" i="6"/>
  <c r="F444" i="6"/>
  <c r="G444" i="6"/>
  <c r="H444" i="6"/>
  <c r="F445" i="6"/>
  <c r="G445" i="6"/>
  <c r="H445" i="6"/>
  <c r="F446" i="6"/>
  <c r="G446" i="6"/>
  <c r="H446" i="6"/>
  <c r="F447" i="6"/>
  <c r="G447" i="6"/>
  <c r="H447" i="6"/>
  <c r="F448" i="6"/>
  <c r="G448" i="6"/>
  <c r="H448" i="6"/>
  <c r="F449" i="6"/>
  <c r="G449" i="6"/>
  <c r="H449" i="6"/>
  <c r="F450" i="6"/>
  <c r="G450" i="6"/>
  <c r="H450" i="6"/>
  <c r="F451" i="6"/>
  <c r="G451" i="6"/>
  <c r="H451" i="6"/>
  <c r="F452" i="6"/>
  <c r="G452" i="6"/>
  <c r="H452" i="6"/>
  <c r="F453" i="6"/>
  <c r="G453" i="6"/>
  <c r="H453" i="6"/>
  <c r="F454" i="6"/>
  <c r="G454" i="6"/>
  <c r="H454" i="6"/>
  <c r="F455" i="6"/>
  <c r="G455" i="6"/>
  <c r="H455" i="6"/>
  <c r="F456" i="6"/>
  <c r="G456" i="6"/>
  <c r="H456" i="6"/>
  <c r="F457" i="6"/>
  <c r="G457" i="6"/>
  <c r="H457" i="6"/>
  <c r="F458" i="6"/>
  <c r="G458" i="6"/>
  <c r="H458" i="6"/>
  <c r="F459" i="6"/>
  <c r="G459" i="6"/>
  <c r="H459" i="6"/>
  <c r="F460" i="6"/>
  <c r="G460" i="6"/>
  <c r="H460" i="6"/>
  <c r="F461" i="6"/>
  <c r="G461" i="6"/>
  <c r="H461" i="6"/>
  <c r="F462" i="6"/>
  <c r="G462" i="6"/>
  <c r="H462" i="6"/>
  <c r="F463" i="6"/>
  <c r="G463" i="6"/>
  <c r="H463" i="6"/>
  <c r="F464" i="6"/>
  <c r="G464" i="6"/>
  <c r="H464" i="6"/>
  <c r="F465" i="6"/>
  <c r="G465" i="6"/>
  <c r="H465" i="6"/>
  <c r="F466" i="6"/>
  <c r="G466" i="6"/>
  <c r="H466" i="6"/>
  <c r="F467" i="6"/>
  <c r="G467" i="6"/>
  <c r="H467" i="6"/>
  <c r="F468" i="6"/>
  <c r="G468" i="6"/>
  <c r="H468" i="6"/>
  <c r="F469" i="6"/>
  <c r="G469" i="6"/>
  <c r="H469" i="6"/>
  <c r="F470" i="6"/>
  <c r="G470" i="6"/>
  <c r="H470" i="6"/>
  <c r="F471" i="6"/>
  <c r="G471" i="6"/>
  <c r="H471" i="6"/>
  <c r="F472" i="6"/>
  <c r="G472" i="6"/>
  <c r="H472" i="6"/>
  <c r="F473" i="6"/>
  <c r="G473" i="6"/>
  <c r="H473" i="6"/>
  <c r="F474" i="6"/>
  <c r="G474" i="6"/>
  <c r="H474" i="6"/>
  <c r="F475" i="6"/>
  <c r="G475" i="6"/>
  <c r="H475" i="6"/>
  <c r="F476" i="6"/>
  <c r="G476" i="6"/>
  <c r="H476" i="6"/>
  <c r="F477" i="6"/>
  <c r="G477" i="6"/>
  <c r="H477" i="6"/>
  <c r="F478" i="6"/>
  <c r="G478" i="6"/>
  <c r="H478" i="6"/>
  <c r="F479" i="6"/>
  <c r="G479" i="6"/>
  <c r="H479" i="6"/>
  <c r="F480" i="6"/>
  <c r="G480" i="6"/>
  <c r="H480" i="6"/>
  <c r="F481" i="6"/>
  <c r="G481" i="6"/>
  <c r="H481" i="6"/>
  <c r="F482" i="6"/>
  <c r="G482" i="6"/>
  <c r="H482" i="6"/>
  <c r="F483" i="6"/>
  <c r="G483" i="6"/>
  <c r="H483" i="6"/>
  <c r="F484" i="6"/>
  <c r="G484" i="6"/>
  <c r="H484" i="6"/>
  <c r="F485" i="6"/>
  <c r="G485" i="6"/>
  <c r="H485" i="6"/>
  <c r="F486" i="6"/>
  <c r="G486" i="6"/>
  <c r="H486" i="6"/>
  <c r="F487" i="6"/>
  <c r="G487" i="6"/>
  <c r="H487" i="6"/>
  <c r="F488" i="6"/>
  <c r="G488" i="6"/>
  <c r="H488" i="6"/>
  <c r="F489" i="6"/>
  <c r="G489" i="6"/>
  <c r="H489" i="6"/>
  <c r="F490" i="6"/>
  <c r="G490" i="6"/>
  <c r="H490" i="6"/>
  <c r="F491" i="6"/>
  <c r="G491" i="6"/>
  <c r="H491" i="6"/>
  <c r="F492" i="6"/>
  <c r="G492" i="6"/>
  <c r="H492" i="6"/>
  <c r="F493" i="6"/>
  <c r="G493" i="6"/>
  <c r="H493" i="6"/>
  <c r="F494" i="6"/>
  <c r="G494" i="6"/>
  <c r="H494" i="6"/>
  <c r="F495" i="6"/>
  <c r="G495" i="6"/>
  <c r="H495" i="6"/>
  <c r="F496" i="6"/>
  <c r="G496" i="6"/>
  <c r="H496" i="6"/>
  <c r="F497" i="6"/>
  <c r="G497" i="6"/>
  <c r="H497" i="6"/>
  <c r="F498" i="6"/>
  <c r="G498" i="6"/>
  <c r="H498" i="6"/>
  <c r="F499" i="6"/>
  <c r="G499" i="6"/>
  <c r="H499" i="6"/>
  <c r="F500" i="6"/>
  <c r="G500" i="6"/>
  <c r="H500" i="6"/>
  <c r="F501" i="6"/>
  <c r="G501" i="6"/>
  <c r="H501" i="6"/>
  <c r="F502" i="6"/>
  <c r="G502" i="6"/>
  <c r="H502" i="6"/>
  <c r="F503" i="6"/>
  <c r="G503" i="6"/>
  <c r="H503" i="6"/>
  <c r="F504" i="6"/>
  <c r="G504" i="6"/>
  <c r="H504" i="6"/>
  <c r="F505" i="6"/>
  <c r="G505" i="6"/>
  <c r="H505" i="6"/>
  <c r="F506" i="6"/>
  <c r="G506" i="6"/>
  <c r="H506" i="6"/>
  <c r="F507" i="6"/>
  <c r="G507" i="6"/>
  <c r="H507" i="6"/>
  <c r="F508" i="6"/>
  <c r="G508" i="6"/>
  <c r="H508" i="6"/>
  <c r="F509" i="6"/>
  <c r="G509" i="6"/>
  <c r="H509" i="6"/>
  <c r="F510" i="6"/>
  <c r="G510" i="6"/>
  <c r="H510" i="6"/>
  <c r="F511" i="6"/>
  <c r="G511" i="6"/>
  <c r="H511" i="6"/>
  <c r="F512" i="6"/>
  <c r="G512" i="6"/>
  <c r="H512" i="6"/>
  <c r="F513" i="6"/>
  <c r="G513" i="6"/>
  <c r="H513" i="6"/>
  <c r="F514" i="6"/>
  <c r="G514" i="6"/>
  <c r="H514" i="6"/>
  <c r="F515" i="6"/>
  <c r="G515" i="6"/>
  <c r="H515" i="6"/>
  <c r="F516" i="6"/>
  <c r="G516" i="6"/>
  <c r="H516" i="6"/>
  <c r="F517" i="6"/>
  <c r="G517" i="6"/>
  <c r="H517" i="6"/>
  <c r="F518" i="6"/>
  <c r="G518" i="6"/>
  <c r="H518" i="6"/>
  <c r="F519" i="6"/>
  <c r="G519" i="6"/>
  <c r="H519" i="6"/>
  <c r="F520" i="6"/>
  <c r="G520" i="6"/>
  <c r="H520" i="6"/>
  <c r="F521" i="6"/>
  <c r="G521" i="6"/>
  <c r="H521" i="6"/>
  <c r="F522" i="6"/>
  <c r="G522" i="6"/>
  <c r="H522" i="6"/>
  <c r="F523" i="6"/>
  <c r="G523" i="6"/>
  <c r="H523" i="6"/>
  <c r="F524" i="6"/>
  <c r="G524" i="6"/>
  <c r="H524" i="6"/>
  <c r="F525" i="6"/>
  <c r="G525" i="6"/>
  <c r="H525" i="6"/>
  <c r="F526" i="6"/>
  <c r="G526" i="6"/>
  <c r="H526" i="6"/>
  <c r="F527" i="6"/>
  <c r="G527" i="6"/>
  <c r="H527" i="6"/>
  <c r="F528" i="6"/>
  <c r="G528" i="6"/>
  <c r="H528" i="6"/>
  <c r="F529" i="6"/>
  <c r="G529" i="6"/>
  <c r="H529" i="6"/>
  <c r="F530" i="6"/>
  <c r="G530" i="6"/>
  <c r="H530" i="6"/>
  <c r="F531" i="6"/>
  <c r="G531" i="6"/>
  <c r="H531" i="6"/>
  <c r="F532" i="6"/>
  <c r="G532" i="6"/>
  <c r="H532" i="6"/>
  <c r="F533" i="6"/>
  <c r="G533" i="6"/>
  <c r="H533" i="6"/>
  <c r="F534" i="6"/>
  <c r="G534" i="6"/>
  <c r="H534" i="6"/>
  <c r="F535" i="6"/>
  <c r="G535" i="6"/>
  <c r="H535" i="6"/>
  <c r="F536" i="6"/>
  <c r="G536" i="6"/>
  <c r="H536" i="6"/>
  <c r="F537" i="6"/>
  <c r="G537" i="6"/>
  <c r="H537" i="6"/>
  <c r="F538" i="6"/>
  <c r="G538" i="6"/>
  <c r="H538" i="6"/>
  <c r="F539" i="6"/>
  <c r="G539" i="6"/>
  <c r="H539" i="6"/>
  <c r="F540" i="6"/>
  <c r="G540" i="6"/>
  <c r="H540" i="6"/>
  <c r="F541" i="6"/>
  <c r="G541" i="6"/>
  <c r="H541" i="6"/>
  <c r="F542" i="6"/>
  <c r="G542" i="6"/>
  <c r="H542" i="6"/>
  <c r="F543" i="6"/>
  <c r="G543" i="6"/>
  <c r="H543" i="6"/>
  <c r="F544" i="6"/>
  <c r="G544" i="6"/>
  <c r="H544" i="6"/>
  <c r="F545" i="6"/>
  <c r="G545" i="6"/>
  <c r="H545" i="6"/>
  <c r="F546" i="6"/>
  <c r="G546" i="6"/>
  <c r="H546" i="6"/>
  <c r="F547" i="6"/>
  <c r="G547" i="6"/>
  <c r="H547" i="6"/>
  <c r="F548" i="6"/>
  <c r="G548" i="6"/>
  <c r="H548" i="6"/>
  <c r="F549" i="6"/>
  <c r="G549" i="6"/>
  <c r="H549" i="6"/>
  <c r="F550" i="6"/>
  <c r="G550" i="6"/>
  <c r="H550" i="6"/>
  <c r="F551" i="6"/>
  <c r="G551" i="6"/>
  <c r="H551" i="6"/>
  <c r="F552" i="6"/>
  <c r="G552" i="6"/>
  <c r="H552" i="6"/>
  <c r="F553" i="6"/>
  <c r="G553" i="6"/>
  <c r="H553" i="6"/>
  <c r="F554" i="6"/>
  <c r="G554" i="6"/>
  <c r="H554" i="6"/>
  <c r="F555" i="6"/>
  <c r="G555" i="6"/>
  <c r="H555" i="6"/>
  <c r="F556" i="6"/>
  <c r="G556" i="6"/>
  <c r="H556" i="6"/>
  <c r="F557" i="6"/>
  <c r="G557" i="6"/>
  <c r="H557" i="6"/>
  <c r="F558" i="6"/>
  <c r="G558" i="6"/>
  <c r="H558" i="6"/>
  <c r="F559" i="6"/>
  <c r="G559" i="6"/>
  <c r="H559" i="6"/>
  <c r="F560" i="6"/>
  <c r="G560" i="6"/>
  <c r="H560" i="6"/>
  <c r="F561" i="6"/>
  <c r="G561" i="6"/>
  <c r="H561" i="6"/>
  <c r="F562" i="6"/>
  <c r="G562" i="6"/>
  <c r="H562" i="6"/>
  <c r="F563" i="6"/>
  <c r="G563" i="6"/>
  <c r="H563" i="6"/>
  <c r="F564" i="6"/>
  <c r="G564" i="6"/>
  <c r="H564" i="6"/>
  <c r="F565" i="6"/>
  <c r="G565" i="6"/>
  <c r="H565" i="6"/>
  <c r="F566" i="6"/>
  <c r="G566" i="6"/>
  <c r="H566" i="6"/>
  <c r="F567" i="6"/>
  <c r="G567" i="6"/>
  <c r="H567" i="6"/>
  <c r="F568" i="6"/>
  <c r="G568" i="6"/>
  <c r="H568" i="6"/>
  <c r="F569" i="6"/>
  <c r="G569" i="6"/>
  <c r="H569" i="6"/>
  <c r="F570" i="6"/>
  <c r="G570" i="6"/>
  <c r="H570" i="6"/>
  <c r="F571" i="6"/>
  <c r="G571" i="6"/>
  <c r="H571" i="6"/>
  <c r="F572" i="6"/>
  <c r="G572" i="6"/>
  <c r="H572" i="6"/>
  <c r="F573" i="6"/>
  <c r="G573" i="6"/>
  <c r="H573" i="6"/>
  <c r="F574" i="6"/>
  <c r="G574" i="6"/>
  <c r="H574" i="6"/>
  <c r="F575" i="6"/>
  <c r="G575" i="6"/>
  <c r="H575" i="6"/>
  <c r="F576" i="6"/>
  <c r="G576" i="6"/>
  <c r="H576" i="6"/>
  <c r="F577" i="6"/>
  <c r="G577" i="6"/>
  <c r="H577" i="6"/>
  <c r="F578" i="6"/>
  <c r="G578" i="6"/>
  <c r="H578" i="6"/>
  <c r="F579" i="6"/>
  <c r="G579" i="6"/>
  <c r="H579" i="6"/>
  <c r="F580" i="6"/>
  <c r="G580" i="6"/>
  <c r="H580" i="6"/>
  <c r="F581" i="6"/>
  <c r="G581" i="6"/>
  <c r="H581" i="6"/>
  <c r="F582" i="6"/>
  <c r="G582" i="6"/>
  <c r="H582" i="6"/>
  <c r="F583" i="6"/>
  <c r="G583" i="6"/>
  <c r="H583" i="6"/>
  <c r="F584" i="6"/>
  <c r="G584" i="6"/>
  <c r="H584" i="6"/>
  <c r="F585" i="6"/>
  <c r="G585" i="6"/>
  <c r="H585" i="6"/>
  <c r="F586" i="6"/>
  <c r="G586" i="6"/>
  <c r="H586" i="6"/>
  <c r="F587" i="6"/>
  <c r="G587" i="6"/>
  <c r="H587" i="6"/>
  <c r="F588" i="6"/>
  <c r="G588" i="6"/>
  <c r="H588" i="6"/>
  <c r="F589" i="6"/>
  <c r="G589" i="6"/>
  <c r="H589" i="6"/>
  <c r="F590" i="6"/>
  <c r="G590" i="6"/>
  <c r="H590" i="6"/>
  <c r="F591" i="6"/>
  <c r="G591" i="6"/>
  <c r="H591" i="6"/>
  <c r="F592" i="6"/>
  <c r="G592" i="6"/>
  <c r="H592" i="6"/>
  <c r="F593" i="6"/>
  <c r="G593" i="6"/>
  <c r="H593" i="6"/>
  <c r="F594" i="6"/>
  <c r="G594" i="6"/>
  <c r="H594" i="6"/>
  <c r="F595" i="6"/>
  <c r="G595" i="6"/>
  <c r="H595" i="6"/>
  <c r="F596" i="6"/>
  <c r="G596" i="6"/>
  <c r="H596" i="6"/>
  <c r="F597" i="6"/>
  <c r="G597" i="6"/>
  <c r="H597" i="6"/>
  <c r="F598" i="6"/>
  <c r="G598" i="6"/>
  <c r="H598" i="6"/>
  <c r="F599" i="6"/>
  <c r="G599" i="6"/>
  <c r="H599" i="6"/>
  <c r="F600" i="6"/>
  <c r="G600" i="6"/>
  <c r="H600" i="6"/>
  <c r="F601" i="6"/>
  <c r="G601" i="6"/>
  <c r="H601" i="6"/>
  <c r="F602" i="6"/>
  <c r="G602" i="6"/>
  <c r="H602" i="6"/>
  <c r="F603" i="6"/>
  <c r="G603" i="6"/>
  <c r="H603" i="6"/>
  <c r="F604" i="6"/>
  <c r="G604" i="6"/>
  <c r="H604" i="6"/>
  <c r="F605" i="6"/>
  <c r="G605" i="6"/>
  <c r="H605" i="6"/>
  <c r="F606" i="6"/>
  <c r="G606" i="6"/>
  <c r="H606" i="6"/>
  <c r="F607" i="6"/>
  <c r="G607" i="6"/>
  <c r="H607" i="6"/>
  <c r="F608" i="6"/>
  <c r="G608" i="6"/>
  <c r="H608" i="6"/>
  <c r="F609" i="6"/>
  <c r="G609" i="6"/>
  <c r="H609" i="6"/>
  <c r="F610" i="6"/>
  <c r="G610" i="6"/>
  <c r="H610" i="6"/>
  <c r="F611" i="6"/>
  <c r="G611" i="6"/>
  <c r="H611" i="6"/>
  <c r="F612" i="6"/>
  <c r="G612" i="6"/>
  <c r="H612" i="6"/>
  <c r="F613" i="6"/>
  <c r="G613" i="6"/>
  <c r="H613" i="6"/>
  <c r="F614" i="6"/>
  <c r="G614" i="6"/>
  <c r="H614" i="6"/>
  <c r="F615" i="6"/>
  <c r="G615" i="6"/>
  <c r="H615" i="6"/>
  <c r="F616" i="6"/>
  <c r="G616" i="6"/>
  <c r="H616" i="6"/>
  <c r="F617" i="6"/>
  <c r="G617" i="6"/>
  <c r="H617" i="6"/>
  <c r="F618" i="6"/>
  <c r="G618" i="6"/>
  <c r="H618" i="6"/>
  <c r="F619" i="6"/>
  <c r="G619" i="6"/>
  <c r="H619" i="6"/>
  <c r="F620" i="6"/>
  <c r="G620" i="6"/>
  <c r="H620" i="6"/>
  <c r="F621" i="6"/>
  <c r="G621" i="6"/>
  <c r="H621" i="6"/>
  <c r="F622" i="6"/>
  <c r="G622" i="6"/>
  <c r="H622" i="6"/>
  <c r="F623" i="6"/>
  <c r="G623" i="6"/>
  <c r="H623" i="6"/>
  <c r="F624" i="6"/>
  <c r="G624" i="6"/>
  <c r="H624" i="6"/>
  <c r="F625" i="6"/>
  <c r="G625" i="6"/>
  <c r="H625" i="6"/>
  <c r="F626" i="6"/>
  <c r="G626" i="6"/>
  <c r="H626" i="6"/>
  <c r="F627" i="6"/>
  <c r="G627" i="6"/>
  <c r="H627" i="6"/>
  <c r="F628" i="6"/>
  <c r="G628" i="6"/>
  <c r="H628" i="6"/>
  <c r="F629" i="6"/>
  <c r="G629" i="6"/>
  <c r="H629" i="6"/>
  <c r="F630" i="6"/>
  <c r="G630" i="6"/>
  <c r="H630" i="6"/>
  <c r="F631" i="6"/>
  <c r="G631" i="6"/>
  <c r="H631" i="6"/>
  <c r="F632" i="6"/>
  <c r="G632" i="6"/>
  <c r="H632" i="6"/>
  <c r="F633" i="6"/>
  <c r="G633" i="6"/>
  <c r="H633" i="6"/>
  <c r="F634" i="6"/>
  <c r="G634" i="6"/>
  <c r="H634" i="6"/>
  <c r="F635" i="6"/>
  <c r="G635" i="6"/>
  <c r="H635" i="6"/>
  <c r="F636" i="6"/>
  <c r="G636" i="6"/>
  <c r="H636" i="6"/>
  <c r="F637" i="6"/>
  <c r="G637" i="6"/>
  <c r="H637" i="6"/>
  <c r="F638" i="6"/>
  <c r="G638" i="6"/>
  <c r="H638" i="6"/>
  <c r="F639" i="6"/>
  <c r="G639" i="6"/>
  <c r="H639" i="6"/>
  <c r="F640" i="6"/>
  <c r="G640" i="6"/>
  <c r="H640" i="6"/>
  <c r="F641" i="6"/>
  <c r="G641" i="6"/>
  <c r="H641" i="6"/>
  <c r="F642" i="6"/>
  <c r="G642" i="6"/>
  <c r="H642" i="6"/>
  <c r="F643" i="6"/>
  <c r="G643" i="6"/>
  <c r="H643" i="6"/>
  <c r="F644" i="6"/>
  <c r="G644" i="6"/>
  <c r="H644" i="6"/>
  <c r="F645" i="6"/>
  <c r="G645" i="6"/>
  <c r="H645" i="6"/>
  <c r="F646" i="6"/>
  <c r="G646" i="6"/>
  <c r="H646" i="6"/>
  <c r="F647" i="6"/>
  <c r="G647" i="6"/>
  <c r="H647" i="6"/>
  <c r="F648" i="6"/>
  <c r="G648" i="6"/>
  <c r="H648" i="6"/>
  <c r="F649" i="6"/>
  <c r="G649" i="6"/>
  <c r="H649" i="6"/>
  <c r="F650" i="6"/>
  <c r="G650" i="6"/>
  <c r="H650" i="6"/>
  <c r="F651" i="6"/>
  <c r="G651" i="6"/>
  <c r="H651" i="6"/>
  <c r="F652" i="6"/>
  <c r="G652" i="6"/>
  <c r="H652" i="6"/>
  <c r="F653" i="6"/>
  <c r="G653" i="6"/>
  <c r="H653" i="6"/>
  <c r="F654" i="6"/>
  <c r="G654" i="6"/>
  <c r="H654" i="6"/>
  <c r="F655" i="6"/>
  <c r="G655" i="6"/>
  <c r="H655" i="6"/>
  <c r="F656" i="6"/>
  <c r="G656" i="6"/>
  <c r="H656" i="6"/>
  <c r="F657" i="6"/>
  <c r="G657" i="6"/>
  <c r="H657" i="6"/>
  <c r="F658" i="6"/>
  <c r="G658" i="6"/>
  <c r="H658" i="6"/>
  <c r="F659" i="6"/>
  <c r="G659" i="6"/>
  <c r="H659" i="6"/>
  <c r="F660" i="6"/>
  <c r="G660" i="6"/>
  <c r="H660" i="6"/>
  <c r="F661" i="6"/>
  <c r="G661" i="6"/>
  <c r="H661" i="6"/>
  <c r="F662" i="6"/>
  <c r="G662" i="6"/>
  <c r="H662" i="6"/>
  <c r="F663" i="6"/>
  <c r="G663" i="6"/>
  <c r="H663" i="6"/>
  <c r="F664" i="6"/>
  <c r="G664" i="6"/>
  <c r="H664" i="6"/>
  <c r="F665" i="6"/>
  <c r="G665" i="6"/>
  <c r="H665" i="6"/>
  <c r="F666" i="6"/>
  <c r="G666" i="6"/>
  <c r="H666" i="6"/>
  <c r="F667" i="6"/>
  <c r="G667" i="6"/>
  <c r="H667" i="6"/>
  <c r="F668" i="6"/>
  <c r="G668" i="6"/>
  <c r="H668" i="6"/>
  <c r="F669" i="6"/>
  <c r="G669" i="6"/>
  <c r="H669" i="6"/>
  <c r="F670" i="6"/>
  <c r="G670" i="6"/>
  <c r="H670" i="6"/>
  <c r="F671" i="6"/>
  <c r="G671" i="6"/>
  <c r="H671" i="6"/>
  <c r="F672" i="6"/>
  <c r="G672" i="6"/>
  <c r="H672" i="6"/>
  <c r="F673" i="6"/>
  <c r="G673" i="6"/>
  <c r="H673" i="6"/>
  <c r="F674" i="6"/>
  <c r="G674" i="6"/>
  <c r="H674" i="6"/>
  <c r="F675" i="6"/>
  <c r="G675" i="6"/>
  <c r="H675" i="6"/>
  <c r="F676" i="6"/>
  <c r="G676" i="6"/>
  <c r="H676" i="6"/>
  <c r="F677" i="6"/>
  <c r="G677" i="6"/>
  <c r="H677" i="6"/>
  <c r="F678" i="6"/>
  <c r="G678" i="6"/>
  <c r="H678" i="6"/>
  <c r="F679" i="6"/>
  <c r="G679" i="6"/>
  <c r="H679" i="6"/>
  <c r="F680" i="6"/>
  <c r="G680" i="6"/>
  <c r="H680" i="6"/>
  <c r="F681" i="6"/>
  <c r="G681" i="6"/>
  <c r="H681" i="6"/>
  <c r="F682" i="6"/>
  <c r="G682" i="6"/>
  <c r="H682" i="6"/>
  <c r="F683" i="6"/>
  <c r="G683" i="6"/>
  <c r="H683" i="6"/>
  <c r="F684" i="6"/>
  <c r="G684" i="6"/>
  <c r="H684" i="6"/>
  <c r="F685" i="6"/>
  <c r="G685" i="6"/>
  <c r="H685" i="6"/>
  <c r="F686" i="6"/>
  <c r="G686" i="6"/>
  <c r="H686" i="6"/>
  <c r="F687" i="6"/>
  <c r="G687" i="6"/>
  <c r="H687" i="6"/>
  <c r="F688" i="6"/>
  <c r="G688" i="6"/>
  <c r="H688" i="6"/>
  <c r="F689" i="6"/>
  <c r="G689" i="6"/>
  <c r="H689" i="6"/>
  <c r="F690" i="6"/>
  <c r="G690" i="6"/>
  <c r="H690" i="6"/>
  <c r="F691" i="6"/>
  <c r="G691" i="6"/>
  <c r="H691" i="6"/>
  <c r="F692" i="6"/>
  <c r="G692" i="6"/>
  <c r="H692" i="6"/>
  <c r="F693" i="6"/>
  <c r="G693" i="6"/>
  <c r="H693" i="6"/>
  <c r="F694" i="6"/>
  <c r="G694" i="6"/>
  <c r="H694" i="6"/>
  <c r="F695" i="6"/>
  <c r="G695" i="6"/>
  <c r="H695" i="6"/>
  <c r="F696" i="6"/>
  <c r="G696" i="6"/>
  <c r="H696" i="6"/>
  <c r="F697" i="6"/>
  <c r="G697" i="6"/>
  <c r="H697" i="6"/>
  <c r="F698" i="6"/>
  <c r="G698" i="6"/>
  <c r="H698" i="6"/>
  <c r="F699" i="6"/>
  <c r="G699" i="6"/>
  <c r="H699" i="6"/>
  <c r="F700" i="6"/>
  <c r="G700" i="6"/>
  <c r="H700" i="6"/>
  <c r="F701" i="6"/>
  <c r="G701" i="6"/>
  <c r="H701" i="6"/>
  <c r="F702" i="6"/>
  <c r="G702" i="6"/>
  <c r="H702" i="6"/>
  <c r="F703" i="6"/>
  <c r="G703" i="6"/>
  <c r="H703" i="6"/>
  <c r="F704" i="6"/>
  <c r="G704" i="6"/>
  <c r="H704" i="6"/>
  <c r="F705" i="6"/>
  <c r="G705" i="6"/>
  <c r="H705" i="6"/>
  <c r="F706" i="6"/>
  <c r="G706" i="6"/>
  <c r="H706" i="6"/>
  <c r="F707" i="6"/>
  <c r="G707" i="6"/>
  <c r="H707" i="6"/>
  <c r="F708" i="6"/>
  <c r="G708" i="6"/>
  <c r="H708" i="6"/>
  <c r="F709" i="6"/>
  <c r="G709" i="6"/>
  <c r="H709" i="6"/>
  <c r="F710" i="6"/>
  <c r="G710" i="6"/>
  <c r="H710" i="6"/>
  <c r="F711" i="6"/>
  <c r="G711" i="6"/>
  <c r="H711" i="6"/>
  <c r="F712" i="6"/>
  <c r="G712" i="6"/>
  <c r="H712" i="6"/>
  <c r="F713" i="6"/>
  <c r="G713" i="6"/>
  <c r="H713" i="6"/>
  <c r="F714" i="6"/>
  <c r="G714" i="6"/>
  <c r="H714" i="6"/>
  <c r="F715" i="6"/>
  <c r="G715" i="6"/>
  <c r="H715" i="6"/>
  <c r="F716" i="6"/>
  <c r="G716" i="6"/>
  <c r="H716" i="6"/>
  <c r="F717" i="6"/>
  <c r="G717" i="6"/>
  <c r="H717" i="6"/>
  <c r="F718" i="6"/>
  <c r="G718" i="6"/>
  <c r="H718" i="6"/>
  <c r="F719" i="6"/>
  <c r="G719" i="6"/>
  <c r="H719" i="6"/>
  <c r="F720" i="6"/>
  <c r="G720" i="6"/>
  <c r="H720" i="6"/>
  <c r="F721" i="6"/>
  <c r="G721" i="6"/>
  <c r="H721" i="6"/>
  <c r="F722" i="6"/>
  <c r="G722" i="6"/>
  <c r="H722" i="6"/>
  <c r="F723" i="6"/>
  <c r="G723" i="6"/>
  <c r="H723" i="6"/>
  <c r="F724" i="6"/>
  <c r="G724" i="6"/>
  <c r="H724" i="6"/>
  <c r="F725" i="6"/>
  <c r="G725" i="6"/>
  <c r="H725" i="6"/>
  <c r="F726" i="6"/>
  <c r="G726" i="6"/>
  <c r="H726" i="6"/>
  <c r="F727" i="6"/>
  <c r="G727" i="6"/>
  <c r="H727" i="6"/>
  <c r="F728" i="6"/>
  <c r="G728" i="6"/>
  <c r="H728" i="6"/>
  <c r="F729" i="6"/>
  <c r="G729" i="6"/>
  <c r="H729" i="6"/>
  <c r="F730" i="6"/>
  <c r="G730" i="6"/>
  <c r="H730" i="6"/>
  <c r="F731" i="6"/>
  <c r="G731" i="6"/>
  <c r="H731" i="6"/>
  <c r="F732" i="6"/>
  <c r="G732" i="6"/>
  <c r="H732" i="6"/>
  <c r="F733" i="6"/>
  <c r="G733" i="6"/>
  <c r="H733" i="6"/>
  <c r="F734" i="6"/>
  <c r="G734" i="6"/>
  <c r="H734" i="6"/>
  <c r="F735" i="6"/>
  <c r="G735" i="6"/>
  <c r="H735" i="6"/>
  <c r="F736" i="6"/>
  <c r="G736" i="6"/>
  <c r="H736" i="6"/>
  <c r="F737" i="6"/>
  <c r="G737" i="6"/>
  <c r="H737" i="6"/>
  <c r="F738" i="6"/>
  <c r="G738" i="6"/>
  <c r="H738" i="6"/>
  <c r="F739" i="6"/>
  <c r="G739" i="6"/>
  <c r="H739" i="6"/>
  <c r="F740" i="6"/>
  <c r="G740" i="6"/>
  <c r="H740" i="6"/>
  <c r="F741" i="6"/>
  <c r="G741" i="6"/>
  <c r="H741" i="6"/>
  <c r="F742" i="6"/>
  <c r="G742" i="6"/>
  <c r="H742" i="6"/>
  <c r="F743" i="6"/>
  <c r="G743" i="6"/>
  <c r="H743" i="6"/>
  <c r="F744" i="6"/>
  <c r="G744" i="6"/>
  <c r="H744" i="6"/>
  <c r="F745" i="6"/>
  <c r="G745" i="6"/>
  <c r="H745" i="6"/>
  <c r="F746" i="6"/>
  <c r="G746" i="6"/>
  <c r="H746" i="6"/>
  <c r="F747" i="6"/>
  <c r="G747" i="6"/>
  <c r="H747" i="6"/>
  <c r="F748" i="6"/>
  <c r="G748" i="6"/>
  <c r="H748" i="6"/>
  <c r="F749" i="6"/>
  <c r="G749" i="6"/>
  <c r="H749" i="6"/>
  <c r="F750" i="6"/>
  <c r="G750" i="6"/>
  <c r="H750" i="6"/>
  <c r="F751" i="6"/>
  <c r="G751" i="6"/>
  <c r="H751" i="6"/>
  <c r="F752" i="6"/>
  <c r="G752" i="6"/>
  <c r="H752" i="6"/>
  <c r="F753" i="6"/>
  <c r="G753" i="6"/>
  <c r="H753" i="6"/>
  <c r="F754" i="6"/>
  <c r="G754" i="6"/>
  <c r="H754" i="6"/>
  <c r="F755" i="6"/>
  <c r="G755" i="6"/>
  <c r="H755" i="6"/>
  <c r="F756" i="6"/>
  <c r="G756" i="6"/>
  <c r="H756" i="6"/>
  <c r="F757" i="6"/>
  <c r="G757" i="6"/>
  <c r="H757" i="6"/>
  <c r="F758" i="6"/>
  <c r="G758" i="6"/>
  <c r="H758" i="6"/>
  <c r="F759" i="6"/>
  <c r="G759" i="6"/>
  <c r="H759" i="6"/>
  <c r="F760" i="6"/>
  <c r="G760" i="6"/>
  <c r="H760" i="6"/>
  <c r="F761" i="6"/>
  <c r="G761" i="6"/>
  <c r="H761" i="6"/>
  <c r="F762" i="6"/>
  <c r="G762" i="6"/>
  <c r="H762" i="6"/>
  <c r="F763" i="6"/>
  <c r="G763" i="6"/>
  <c r="H763" i="6"/>
  <c r="F764" i="6"/>
  <c r="G764" i="6"/>
  <c r="H764" i="6"/>
  <c r="F765" i="6"/>
  <c r="G765" i="6"/>
  <c r="H765" i="6"/>
  <c r="F766" i="6"/>
  <c r="G766" i="6"/>
  <c r="H766" i="6"/>
  <c r="F767" i="6"/>
  <c r="G767" i="6"/>
  <c r="H767" i="6"/>
  <c r="F768" i="6"/>
  <c r="G768" i="6"/>
  <c r="H768" i="6"/>
  <c r="F769" i="6"/>
  <c r="G769" i="6"/>
  <c r="H769" i="6"/>
  <c r="F770" i="6"/>
  <c r="G770" i="6"/>
  <c r="H770" i="6"/>
  <c r="F771" i="6"/>
  <c r="G771" i="6"/>
  <c r="H771" i="6"/>
  <c r="F772" i="6"/>
  <c r="G772" i="6"/>
  <c r="H772" i="6"/>
  <c r="F773" i="6"/>
  <c r="G773" i="6"/>
  <c r="H773" i="6"/>
  <c r="F774" i="6"/>
  <c r="G774" i="6"/>
  <c r="H774" i="6"/>
  <c r="F775" i="6"/>
  <c r="G775" i="6"/>
  <c r="H775" i="6"/>
  <c r="F776" i="6"/>
  <c r="G776" i="6"/>
  <c r="H776" i="6"/>
  <c r="F777" i="6"/>
  <c r="G777" i="6"/>
  <c r="H777" i="6"/>
  <c r="F778" i="6"/>
  <c r="G778" i="6"/>
  <c r="H778" i="6"/>
  <c r="F779" i="6"/>
  <c r="G779" i="6"/>
  <c r="H779" i="6"/>
  <c r="F780" i="6"/>
  <c r="G780" i="6"/>
  <c r="H780" i="6"/>
  <c r="F781" i="6"/>
  <c r="G781" i="6"/>
  <c r="H781" i="6"/>
  <c r="F782" i="6"/>
  <c r="G782" i="6"/>
  <c r="H782" i="6"/>
  <c r="F783" i="6"/>
  <c r="G783" i="6"/>
  <c r="H783" i="6"/>
  <c r="F784" i="6"/>
  <c r="G784" i="6"/>
  <c r="H784" i="6"/>
  <c r="F785" i="6"/>
  <c r="G785" i="6"/>
  <c r="H785" i="6"/>
  <c r="F786" i="6"/>
  <c r="G786" i="6"/>
  <c r="H786" i="6"/>
  <c r="F787" i="6"/>
  <c r="G787" i="6"/>
  <c r="H787" i="6"/>
  <c r="F788" i="6"/>
  <c r="G788" i="6"/>
  <c r="H788" i="6"/>
  <c r="F789" i="6"/>
  <c r="G789" i="6"/>
  <c r="H789" i="6"/>
  <c r="F790" i="6"/>
  <c r="G790" i="6"/>
  <c r="H790" i="6"/>
  <c r="F791" i="6"/>
  <c r="G791" i="6"/>
  <c r="H791" i="6"/>
  <c r="F792" i="6"/>
  <c r="G792" i="6"/>
  <c r="H792" i="6"/>
  <c r="F793" i="6"/>
  <c r="G793" i="6"/>
  <c r="H793" i="6"/>
  <c r="F794" i="6"/>
  <c r="G794" i="6"/>
  <c r="H794" i="6"/>
  <c r="F795" i="6"/>
  <c r="G795" i="6"/>
  <c r="H795" i="6"/>
  <c r="F796" i="6"/>
  <c r="G796" i="6"/>
  <c r="H796" i="6"/>
  <c r="F797" i="6"/>
  <c r="G797" i="6"/>
  <c r="H797" i="6"/>
  <c r="F798" i="6"/>
  <c r="G798" i="6"/>
  <c r="H798" i="6"/>
  <c r="F799" i="6"/>
  <c r="G799" i="6"/>
  <c r="H799" i="6"/>
  <c r="F800" i="6"/>
  <c r="G800" i="6"/>
  <c r="H800" i="6"/>
  <c r="F801" i="6"/>
  <c r="G801" i="6"/>
  <c r="H801" i="6"/>
  <c r="F802" i="6"/>
  <c r="G802" i="6"/>
  <c r="H802" i="6"/>
  <c r="F803" i="6"/>
  <c r="G803" i="6"/>
  <c r="H803" i="6"/>
  <c r="F804" i="6"/>
  <c r="G804" i="6"/>
  <c r="H804" i="6"/>
  <c r="F805" i="6"/>
  <c r="G805" i="6"/>
  <c r="H805" i="6"/>
  <c r="F806" i="6"/>
  <c r="G806" i="6"/>
  <c r="H806" i="6"/>
  <c r="F807" i="6"/>
  <c r="G807" i="6"/>
  <c r="H807" i="6"/>
  <c r="F808" i="6"/>
  <c r="G808" i="6"/>
  <c r="H808" i="6"/>
  <c r="F809" i="6"/>
  <c r="G809" i="6"/>
  <c r="H809" i="6"/>
  <c r="F810" i="6"/>
  <c r="G810" i="6"/>
  <c r="H810" i="6"/>
  <c r="F811" i="6"/>
  <c r="G811" i="6"/>
  <c r="H811" i="6"/>
  <c r="F812" i="6"/>
  <c r="G812" i="6"/>
  <c r="H812" i="6"/>
  <c r="F813" i="6"/>
  <c r="G813" i="6"/>
  <c r="H813" i="6"/>
  <c r="F814" i="6"/>
  <c r="G814" i="6"/>
  <c r="H814" i="6"/>
  <c r="F815" i="6"/>
  <c r="G815" i="6"/>
  <c r="H815" i="6"/>
  <c r="F816" i="6"/>
  <c r="G816" i="6"/>
  <c r="H816" i="6"/>
  <c r="F817" i="6"/>
  <c r="G817" i="6"/>
  <c r="H817" i="6"/>
  <c r="F818" i="6"/>
  <c r="G818" i="6"/>
  <c r="H818" i="6"/>
  <c r="F819" i="6"/>
  <c r="G819" i="6"/>
  <c r="H819" i="6"/>
  <c r="F820" i="6"/>
  <c r="G820" i="6"/>
  <c r="H820" i="6"/>
  <c r="F821" i="6"/>
  <c r="G821" i="6"/>
  <c r="H821" i="6"/>
  <c r="F822" i="6"/>
  <c r="G822" i="6"/>
  <c r="H822" i="6"/>
  <c r="F823" i="6"/>
  <c r="G823" i="6"/>
  <c r="H823" i="6"/>
  <c r="F824" i="6"/>
  <c r="G824" i="6"/>
  <c r="H824" i="6"/>
  <c r="F825" i="6"/>
  <c r="G825" i="6"/>
  <c r="H825" i="6"/>
  <c r="F826" i="6"/>
  <c r="G826" i="6"/>
  <c r="H826" i="6"/>
  <c r="F827" i="6"/>
  <c r="G827" i="6"/>
  <c r="H827" i="6"/>
  <c r="F828" i="6"/>
  <c r="G828" i="6"/>
  <c r="H828" i="6"/>
  <c r="F829" i="6"/>
  <c r="G829" i="6"/>
  <c r="H829" i="6"/>
  <c r="F830" i="6"/>
  <c r="G830" i="6"/>
  <c r="H830" i="6"/>
  <c r="F831" i="6"/>
  <c r="G831" i="6"/>
  <c r="H831" i="6"/>
  <c r="F832" i="6"/>
  <c r="G832" i="6"/>
  <c r="H832" i="6"/>
  <c r="F833" i="6"/>
  <c r="G833" i="6"/>
  <c r="H833" i="6"/>
  <c r="F834" i="6"/>
  <c r="G834" i="6"/>
  <c r="H834" i="6"/>
  <c r="F835" i="6"/>
  <c r="G835" i="6"/>
  <c r="H835" i="6"/>
  <c r="F836" i="6"/>
  <c r="G836" i="6"/>
  <c r="H836" i="6"/>
  <c r="F837" i="6"/>
  <c r="G837" i="6"/>
  <c r="H837" i="6"/>
  <c r="F838" i="6"/>
  <c r="G838" i="6"/>
  <c r="H838" i="6"/>
  <c r="F839" i="6"/>
  <c r="G839" i="6"/>
  <c r="H839" i="6"/>
  <c r="F840" i="6"/>
  <c r="G840" i="6"/>
  <c r="H840" i="6"/>
  <c r="F841" i="6"/>
  <c r="G841" i="6"/>
  <c r="H841" i="6"/>
  <c r="F842" i="6"/>
  <c r="G842" i="6"/>
  <c r="H842" i="6"/>
  <c r="F843" i="6"/>
  <c r="G843" i="6"/>
  <c r="H843" i="6"/>
  <c r="F844" i="6"/>
  <c r="G844" i="6"/>
  <c r="H844" i="6"/>
  <c r="F845" i="6"/>
  <c r="G845" i="6"/>
  <c r="H845" i="6"/>
  <c r="F846" i="6"/>
  <c r="G846" i="6"/>
  <c r="H846" i="6"/>
  <c r="F847" i="6"/>
  <c r="G847" i="6"/>
  <c r="H847" i="6"/>
  <c r="F848" i="6"/>
  <c r="G848" i="6"/>
  <c r="H848" i="6"/>
  <c r="F849" i="6"/>
  <c r="G849" i="6"/>
  <c r="H849" i="6"/>
  <c r="F850" i="6"/>
  <c r="G850" i="6"/>
  <c r="H850" i="6"/>
  <c r="F851" i="6"/>
  <c r="G851" i="6"/>
  <c r="H851" i="6"/>
  <c r="F852" i="6"/>
  <c r="G852" i="6"/>
  <c r="H852" i="6"/>
  <c r="F853" i="6"/>
  <c r="G853" i="6"/>
  <c r="H853" i="6"/>
  <c r="F854" i="6"/>
  <c r="G854" i="6"/>
  <c r="H854" i="6"/>
  <c r="F855" i="6"/>
  <c r="G855" i="6"/>
  <c r="H855" i="6"/>
  <c r="F856" i="6"/>
  <c r="G856" i="6"/>
  <c r="H856" i="6"/>
  <c r="F857" i="6"/>
  <c r="G857" i="6"/>
  <c r="H857" i="6"/>
  <c r="F858" i="6"/>
  <c r="G858" i="6"/>
  <c r="H858" i="6"/>
  <c r="F859" i="6"/>
  <c r="G859" i="6"/>
  <c r="H859" i="6"/>
  <c r="F860" i="6"/>
  <c r="G860" i="6"/>
  <c r="H860" i="6"/>
  <c r="F861" i="6"/>
  <c r="G861" i="6"/>
  <c r="H861" i="6"/>
  <c r="F862" i="6"/>
  <c r="G862" i="6"/>
  <c r="H862" i="6"/>
  <c r="F863" i="6"/>
  <c r="G863" i="6"/>
  <c r="H863" i="6"/>
  <c r="F864" i="6"/>
  <c r="G864" i="6"/>
  <c r="H864" i="6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L312" i="5"/>
  <c r="L313" i="5"/>
  <c r="L314" i="5"/>
  <c r="L315" i="5"/>
  <c r="L316" i="5"/>
  <c r="L317" i="5"/>
  <c r="C312" i="5"/>
  <c r="C313" i="5"/>
  <c r="C314" i="5"/>
  <c r="C315" i="5"/>
  <c r="C316" i="5"/>
  <c r="C317" i="5"/>
  <c r="K14" i="7"/>
  <c r="L14" i="7"/>
  <c r="M14" i="7"/>
  <c r="K15" i="7"/>
  <c r="L15" i="7"/>
  <c r="M15" i="7"/>
  <c r="K16" i="7"/>
  <c r="L16" i="7"/>
  <c r="M16" i="7"/>
  <c r="K17" i="7"/>
  <c r="L17" i="7"/>
  <c r="M17" i="7"/>
  <c r="K18" i="7"/>
  <c r="L18" i="7"/>
  <c r="M18" i="7"/>
  <c r="K19" i="7"/>
  <c r="L19" i="7"/>
  <c r="M19" i="7"/>
  <c r="K20" i="7"/>
  <c r="L20" i="7"/>
  <c r="M20" i="7"/>
  <c r="K21" i="7"/>
  <c r="L21" i="7"/>
  <c r="M21" i="7"/>
  <c r="K22" i="7"/>
  <c r="L22" i="7"/>
  <c r="M22" i="7"/>
  <c r="K23" i="7"/>
  <c r="L23" i="7"/>
  <c r="M23" i="7"/>
  <c r="K24" i="7"/>
  <c r="L24" i="7"/>
  <c r="M24" i="7"/>
  <c r="K3" i="7"/>
  <c r="L3" i="7"/>
  <c r="M3" i="7"/>
  <c r="N3" i="7"/>
  <c r="O3" i="7"/>
  <c r="P3" i="7"/>
  <c r="Q3" i="7"/>
  <c r="R3" i="7"/>
  <c r="S3" i="7"/>
  <c r="K4" i="7"/>
  <c r="L4" i="7"/>
  <c r="M4" i="7"/>
  <c r="K5" i="7"/>
  <c r="L5" i="7"/>
  <c r="M5" i="7"/>
  <c r="K6" i="7"/>
  <c r="L6" i="7"/>
  <c r="M6" i="7"/>
  <c r="K7" i="7"/>
  <c r="L7" i="7"/>
  <c r="M7" i="7"/>
  <c r="K8" i="7"/>
  <c r="L8" i="7"/>
  <c r="M8" i="7"/>
  <c r="K9" i="7"/>
  <c r="L9" i="7"/>
  <c r="M9" i="7"/>
  <c r="K10" i="7"/>
  <c r="L10" i="7"/>
  <c r="M10" i="7"/>
  <c r="K11" i="7"/>
  <c r="L11" i="7"/>
  <c r="M11" i="7"/>
  <c r="K12" i="7"/>
  <c r="L12" i="7"/>
  <c r="M12" i="7"/>
  <c r="K13" i="7"/>
  <c r="L13" i="7"/>
  <c r="M13" i="7"/>
  <c r="J555" i="5" l="1"/>
  <c r="I435" i="5"/>
  <c r="H355" i="5"/>
  <c r="O355" i="5" s="1"/>
  <c r="G335" i="5"/>
  <c r="N335" i="5" s="1"/>
  <c r="F330" i="5"/>
  <c r="E325" i="5"/>
  <c r="D320" i="5"/>
  <c r="J551" i="5"/>
  <c r="I431" i="5"/>
  <c r="H351" i="5"/>
  <c r="G331" i="5"/>
  <c r="F326" i="5"/>
  <c r="E321" i="5"/>
  <c r="D316" i="5"/>
  <c r="J716" i="5"/>
  <c r="I596" i="5"/>
  <c r="P596" i="5" s="1"/>
  <c r="H516" i="5"/>
  <c r="G496" i="5"/>
  <c r="F491" i="5"/>
  <c r="E486" i="5"/>
  <c r="D481" i="5"/>
  <c r="J712" i="5"/>
  <c r="I592" i="5"/>
  <c r="H512" i="5"/>
  <c r="O512" i="5" s="1"/>
  <c r="G492" i="5"/>
  <c r="F487" i="5"/>
  <c r="E482" i="5"/>
  <c r="D477" i="5"/>
  <c r="M477" i="5" s="1"/>
  <c r="J708" i="5"/>
  <c r="I588" i="5"/>
  <c r="H508" i="5"/>
  <c r="G488" i="5"/>
  <c r="N488" i="5" s="1"/>
  <c r="F483" i="5"/>
  <c r="E478" i="5"/>
  <c r="D473" i="5"/>
  <c r="M473" i="5" s="1"/>
  <c r="J704" i="5"/>
  <c r="I584" i="5"/>
  <c r="H504" i="5"/>
  <c r="G484" i="5"/>
  <c r="F479" i="5"/>
  <c r="E474" i="5"/>
  <c r="D469" i="5"/>
  <c r="J700" i="5"/>
  <c r="I580" i="5"/>
  <c r="P580" i="5" s="1"/>
  <c r="H500" i="5"/>
  <c r="G480" i="5"/>
  <c r="F475" i="5"/>
  <c r="E470" i="5"/>
  <c r="D465" i="5"/>
  <c r="J696" i="5"/>
  <c r="I576" i="5"/>
  <c r="H496" i="5"/>
  <c r="O496" i="5" s="1"/>
  <c r="G476" i="5"/>
  <c r="F471" i="5"/>
  <c r="E466" i="5"/>
  <c r="D461" i="5"/>
  <c r="M461" i="5" s="1"/>
  <c r="J692" i="5"/>
  <c r="I572" i="5"/>
  <c r="H492" i="5"/>
  <c r="O492" i="5" s="1"/>
  <c r="G472" i="5"/>
  <c r="F467" i="5"/>
  <c r="E462" i="5"/>
  <c r="D457" i="5"/>
  <c r="J688" i="5"/>
  <c r="I568" i="5"/>
  <c r="H488" i="5"/>
  <c r="G468" i="5"/>
  <c r="N468" i="5" s="1"/>
  <c r="F463" i="5"/>
  <c r="E458" i="5"/>
  <c r="D453" i="5"/>
  <c r="J684" i="5"/>
  <c r="I564" i="5"/>
  <c r="P564" i="5" s="1"/>
  <c r="H484" i="5"/>
  <c r="G464" i="5"/>
  <c r="F459" i="5"/>
  <c r="E454" i="5"/>
  <c r="D449" i="5"/>
  <c r="J680" i="5"/>
  <c r="I560" i="5"/>
  <c r="P560" i="5" s="1"/>
  <c r="H480" i="5"/>
  <c r="O480" i="5" s="1"/>
  <c r="G460" i="5"/>
  <c r="F455" i="5"/>
  <c r="E450" i="5"/>
  <c r="D445" i="5"/>
  <c r="M445" i="5" s="1"/>
  <c r="J676" i="5"/>
  <c r="I556" i="5"/>
  <c r="H476" i="5"/>
  <c r="G456" i="5"/>
  <c r="N456" i="5" s="1"/>
  <c r="F451" i="5"/>
  <c r="E446" i="5"/>
  <c r="D441" i="5"/>
  <c r="J672" i="5"/>
  <c r="I552" i="5"/>
  <c r="H472" i="5"/>
  <c r="G452" i="5"/>
  <c r="F447" i="5"/>
  <c r="E442" i="5"/>
  <c r="D437" i="5"/>
  <c r="J668" i="5"/>
  <c r="I548" i="5"/>
  <c r="P548" i="5" s="1"/>
  <c r="H468" i="5"/>
  <c r="G448" i="5"/>
  <c r="F443" i="5"/>
  <c r="E438" i="5"/>
  <c r="D433" i="5"/>
  <c r="J664" i="5"/>
  <c r="I544" i="5"/>
  <c r="H464" i="5"/>
  <c r="O464" i="5" s="1"/>
  <c r="G444" i="5"/>
  <c r="F439" i="5"/>
  <c r="E434" i="5"/>
  <c r="D429" i="5"/>
  <c r="M429" i="5" s="1"/>
  <c r="J660" i="5"/>
  <c r="I540" i="5"/>
  <c r="H460" i="5"/>
  <c r="G440" i="5"/>
  <c r="N440" i="5" s="1"/>
  <c r="F435" i="5"/>
  <c r="E430" i="5"/>
  <c r="D425" i="5"/>
  <c r="J656" i="5"/>
  <c r="I536" i="5"/>
  <c r="H456" i="5"/>
  <c r="G436" i="5"/>
  <c r="N436" i="5" s="1"/>
  <c r="F431" i="5"/>
  <c r="E426" i="5"/>
  <c r="D421" i="5"/>
  <c r="J652" i="5"/>
  <c r="I532" i="5"/>
  <c r="P532" i="5" s="1"/>
  <c r="H452" i="5"/>
  <c r="G432" i="5"/>
  <c r="F427" i="5"/>
  <c r="E422" i="5"/>
  <c r="D417" i="5"/>
  <c r="J648" i="5"/>
  <c r="I528" i="5"/>
  <c r="P528" i="5" s="1"/>
  <c r="H448" i="5"/>
  <c r="G428" i="5"/>
  <c r="F423" i="5"/>
  <c r="E418" i="5"/>
  <c r="D413" i="5"/>
  <c r="M413" i="5" s="1"/>
  <c r="J644" i="5"/>
  <c r="I524" i="5"/>
  <c r="H444" i="5"/>
  <c r="O444" i="5" s="1"/>
  <c r="G424" i="5"/>
  <c r="N424" i="5" s="1"/>
  <c r="F419" i="5"/>
  <c r="E414" i="5"/>
  <c r="D409" i="5"/>
  <c r="M409" i="5" s="1"/>
  <c r="J640" i="5"/>
  <c r="I520" i="5"/>
  <c r="H440" i="5"/>
  <c r="G420" i="5"/>
  <c r="N420" i="5" s="1"/>
  <c r="F415" i="5"/>
  <c r="E410" i="5"/>
  <c r="D405" i="5"/>
  <c r="J636" i="5"/>
  <c r="I516" i="5"/>
  <c r="P516" i="5" s="1"/>
  <c r="H436" i="5"/>
  <c r="G416" i="5"/>
  <c r="F411" i="5"/>
  <c r="E406" i="5"/>
  <c r="D401" i="5"/>
  <c r="J632" i="5"/>
  <c r="I512" i="5"/>
  <c r="P512" i="5" s="1"/>
  <c r="H432" i="5"/>
  <c r="O432" i="5" s="1"/>
  <c r="G412" i="5"/>
  <c r="F407" i="5"/>
  <c r="E402" i="5"/>
  <c r="D397" i="5"/>
  <c r="M397" i="5" s="1"/>
  <c r="J628" i="5"/>
  <c r="I508" i="5"/>
  <c r="H428" i="5"/>
  <c r="G408" i="5"/>
  <c r="N408" i="5" s="1"/>
  <c r="F403" i="5"/>
  <c r="E398" i="5"/>
  <c r="D393" i="5"/>
  <c r="M393" i="5" s="1"/>
  <c r="J624" i="5"/>
  <c r="I504" i="5"/>
  <c r="H424" i="5"/>
  <c r="G404" i="5"/>
  <c r="F399" i="5"/>
  <c r="E394" i="5"/>
  <c r="D389" i="5"/>
  <c r="J620" i="5"/>
  <c r="I500" i="5"/>
  <c r="P500" i="5" s="1"/>
  <c r="H420" i="5"/>
  <c r="G400" i="5"/>
  <c r="F395" i="5"/>
  <c r="E390" i="5"/>
  <c r="D385" i="5"/>
  <c r="J616" i="5"/>
  <c r="I496" i="5"/>
  <c r="P496" i="5" s="1"/>
  <c r="H416" i="5"/>
  <c r="O416" i="5" s="1"/>
  <c r="G396" i="5"/>
  <c r="F391" i="5"/>
  <c r="E386" i="5"/>
  <c r="D381" i="5"/>
  <c r="M381" i="5" s="1"/>
  <c r="J612" i="5"/>
  <c r="I492" i="5"/>
  <c r="H412" i="5"/>
  <c r="G392" i="5"/>
  <c r="N392" i="5" s="1"/>
  <c r="F387" i="5"/>
  <c r="E382" i="5"/>
  <c r="D377" i="5"/>
  <c r="J608" i="5"/>
  <c r="I488" i="5"/>
  <c r="H408" i="5"/>
  <c r="G388" i="5"/>
  <c r="N388" i="5" s="1"/>
  <c r="F383" i="5"/>
  <c r="E378" i="5"/>
  <c r="D373" i="5"/>
  <c r="J604" i="5"/>
  <c r="I484" i="5"/>
  <c r="H404" i="5"/>
  <c r="G384" i="5"/>
  <c r="F379" i="5"/>
  <c r="E374" i="5"/>
  <c r="D369" i="5"/>
  <c r="J600" i="5"/>
  <c r="I480" i="5"/>
  <c r="P480" i="5" s="1"/>
  <c r="H400" i="5"/>
  <c r="O400" i="5" s="1"/>
  <c r="G380" i="5"/>
  <c r="F375" i="5"/>
  <c r="E370" i="5"/>
  <c r="D365" i="5"/>
  <c r="M365" i="5" s="1"/>
  <c r="J596" i="5"/>
  <c r="I476" i="5"/>
  <c r="H396" i="5"/>
  <c r="G376" i="5"/>
  <c r="N376" i="5" s="1"/>
  <c r="F371" i="5"/>
  <c r="E366" i="5"/>
  <c r="D361" i="5"/>
  <c r="J592" i="5"/>
  <c r="I472" i="5"/>
  <c r="H392" i="5"/>
  <c r="G372" i="5"/>
  <c r="N372" i="5" s="1"/>
  <c r="F367" i="5"/>
  <c r="E362" i="5"/>
  <c r="D357" i="5"/>
  <c r="J588" i="5"/>
  <c r="I468" i="5"/>
  <c r="P468" i="5" s="1"/>
  <c r="H388" i="5"/>
  <c r="G368" i="5"/>
  <c r="F363" i="5"/>
  <c r="E358" i="5"/>
  <c r="D353" i="5"/>
  <c r="J584" i="5"/>
  <c r="I464" i="5"/>
  <c r="H384" i="5"/>
  <c r="O384" i="5" s="1"/>
  <c r="G364" i="5"/>
  <c r="F359" i="5"/>
  <c r="E354" i="5"/>
  <c r="D349" i="5"/>
  <c r="M349" i="5" s="1"/>
  <c r="J580" i="5"/>
  <c r="I460" i="5"/>
  <c r="H380" i="5"/>
  <c r="G360" i="5"/>
  <c r="N360" i="5" s="1"/>
  <c r="F355" i="5"/>
  <c r="E350" i="5"/>
  <c r="D345" i="5"/>
  <c r="J576" i="5"/>
  <c r="I456" i="5"/>
  <c r="H376" i="5"/>
  <c r="G356" i="5"/>
  <c r="F351" i="5"/>
  <c r="E346" i="5"/>
  <c r="D341" i="5"/>
  <c r="J572" i="5"/>
  <c r="I452" i="5"/>
  <c r="P452" i="5" s="1"/>
  <c r="H372" i="5"/>
  <c r="G352" i="5"/>
  <c r="F347" i="5"/>
  <c r="E342" i="5"/>
  <c r="D337" i="5"/>
  <c r="J568" i="5"/>
  <c r="I448" i="5"/>
  <c r="P448" i="5" s="1"/>
  <c r="H368" i="5"/>
  <c r="O368" i="5" s="1"/>
  <c r="G348" i="5"/>
  <c r="F343" i="5"/>
  <c r="E338" i="5"/>
  <c r="D333" i="5"/>
  <c r="M333" i="5" s="1"/>
  <c r="J564" i="5"/>
  <c r="I444" i="5"/>
  <c r="H364" i="5"/>
  <c r="G344" i="5"/>
  <c r="N344" i="5" s="1"/>
  <c r="F339" i="5"/>
  <c r="E334" i="5"/>
  <c r="D329" i="5"/>
  <c r="J560" i="5"/>
  <c r="I440" i="5"/>
  <c r="H360" i="5"/>
  <c r="G340" i="5"/>
  <c r="F335" i="5"/>
  <c r="E330" i="5"/>
  <c r="D325" i="5"/>
  <c r="J554" i="5"/>
  <c r="I434" i="5"/>
  <c r="P434" i="5" s="1"/>
  <c r="H354" i="5"/>
  <c r="G334" i="5"/>
  <c r="F329" i="5"/>
  <c r="E324" i="5"/>
  <c r="D319" i="5"/>
  <c r="J715" i="5"/>
  <c r="I595" i="5"/>
  <c r="P595" i="5" s="1"/>
  <c r="H515" i="5"/>
  <c r="O515" i="5" s="1"/>
  <c r="G495" i="5"/>
  <c r="F490" i="5"/>
  <c r="E485" i="5"/>
  <c r="D480" i="5"/>
  <c r="M480" i="5" s="1"/>
  <c r="J711" i="5"/>
  <c r="I591" i="5"/>
  <c r="H511" i="5"/>
  <c r="G491" i="5"/>
  <c r="N491" i="5" s="1"/>
  <c r="F486" i="5"/>
  <c r="E481" i="5"/>
  <c r="D476" i="5"/>
  <c r="M476" i="5" s="1"/>
  <c r="J707" i="5"/>
  <c r="I587" i="5"/>
  <c r="H507" i="5"/>
  <c r="G487" i="5"/>
  <c r="N487" i="5" s="1"/>
  <c r="F482" i="5"/>
  <c r="E477" i="5"/>
  <c r="D472" i="5"/>
  <c r="J703" i="5"/>
  <c r="I583" i="5"/>
  <c r="P583" i="5" s="1"/>
  <c r="H503" i="5"/>
  <c r="G483" i="5"/>
  <c r="F478" i="5"/>
  <c r="E473" i="5"/>
  <c r="D468" i="5"/>
  <c r="J699" i="5"/>
  <c r="I579" i="5"/>
  <c r="H499" i="5"/>
  <c r="O499" i="5" s="1"/>
  <c r="G479" i="5"/>
  <c r="F474" i="5"/>
  <c r="E469" i="5"/>
  <c r="D464" i="5"/>
  <c r="M464" i="5" s="1"/>
  <c r="J695" i="5"/>
  <c r="I575" i="5"/>
  <c r="H495" i="5"/>
  <c r="O495" i="5" s="1"/>
  <c r="G475" i="5"/>
  <c r="N475" i="5" s="1"/>
  <c r="F470" i="5"/>
  <c r="E465" i="5"/>
  <c r="D460" i="5"/>
  <c r="M460" i="5" s="1"/>
  <c r="J691" i="5"/>
  <c r="I571" i="5"/>
  <c r="H491" i="5"/>
  <c r="G471" i="5"/>
  <c r="N471" i="5" s="1"/>
  <c r="F466" i="5"/>
  <c r="E461" i="5"/>
  <c r="D456" i="5"/>
  <c r="J687" i="5"/>
  <c r="I567" i="5"/>
  <c r="P567" i="5" s="1"/>
  <c r="H487" i="5"/>
  <c r="G467" i="5"/>
  <c r="F462" i="5"/>
  <c r="E457" i="5"/>
  <c r="D452" i="5"/>
  <c r="J683" i="5"/>
  <c r="I563" i="5"/>
  <c r="H483" i="5"/>
  <c r="O483" i="5" s="1"/>
  <c r="G463" i="5"/>
  <c r="F458" i="5"/>
  <c r="E453" i="5"/>
  <c r="D448" i="5"/>
  <c r="M448" i="5" s="1"/>
  <c r="J679" i="5"/>
  <c r="I559" i="5"/>
  <c r="H479" i="5"/>
  <c r="G459" i="5"/>
  <c r="F454" i="5"/>
  <c r="E449" i="5"/>
  <c r="D444" i="5"/>
  <c r="J675" i="5"/>
  <c r="I555" i="5"/>
  <c r="H475" i="5"/>
  <c r="G455" i="5"/>
  <c r="F450" i="5"/>
  <c r="E445" i="5"/>
  <c r="D440" i="5"/>
  <c r="J671" i="5"/>
  <c r="I551" i="5"/>
  <c r="P551" i="5" s="1"/>
  <c r="H471" i="5"/>
  <c r="G451" i="5"/>
  <c r="F446" i="5"/>
  <c r="E441" i="5"/>
  <c r="D436" i="5"/>
  <c r="J667" i="5"/>
  <c r="I547" i="5"/>
  <c r="H467" i="5"/>
  <c r="O467" i="5" s="1"/>
  <c r="G447" i="5"/>
  <c r="F442" i="5"/>
  <c r="E437" i="5"/>
  <c r="D432" i="5"/>
  <c r="M432" i="5" s="1"/>
  <c r="J663" i="5"/>
  <c r="I543" i="5"/>
  <c r="H463" i="5"/>
  <c r="O463" i="5" s="1"/>
  <c r="G443" i="5"/>
  <c r="N443" i="5" s="1"/>
  <c r="F438" i="5"/>
  <c r="E433" i="5"/>
  <c r="D428" i="5"/>
  <c r="J659" i="5"/>
  <c r="I539" i="5"/>
  <c r="H459" i="5"/>
  <c r="G439" i="5"/>
  <c r="N439" i="5" s="1"/>
  <c r="F434" i="5"/>
  <c r="E429" i="5"/>
  <c r="D424" i="5"/>
  <c r="J655" i="5"/>
  <c r="I535" i="5"/>
  <c r="P535" i="5" s="1"/>
  <c r="H455" i="5"/>
  <c r="G435" i="5"/>
  <c r="F430" i="5"/>
  <c r="E425" i="5"/>
  <c r="D420" i="5"/>
  <c r="J651" i="5"/>
  <c r="I531" i="5"/>
  <c r="H451" i="5"/>
  <c r="O451" i="5" s="1"/>
  <c r="G431" i="5"/>
  <c r="F426" i="5"/>
  <c r="E421" i="5"/>
  <c r="D416" i="5"/>
  <c r="M416" i="5" s="1"/>
  <c r="J647" i="5"/>
  <c r="I527" i="5"/>
  <c r="H447" i="5"/>
  <c r="O447" i="5" s="1"/>
  <c r="G427" i="5"/>
  <c r="N427" i="5" s="1"/>
  <c r="F422" i="5"/>
  <c r="E417" i="5"/>
  <c r="D412" i="5"/>
  <c r="M412" i="5" s="1"/>
  <c r="J643" i="5"/>
  <c r="I523" i="5"/>
  <c r="H443" i="5"/>
  <c r="G423" i="5"/>
  <c r="N423" i="5" s="1"/>
  <c r="F418" i="5"/>
  <c r="E413" i="5"/>
  <c r="D408" i="5"/>
  <c r="J639" i="5"/>
  <c r="I519" i="5"/>
  <c r="P519" i="5" s="1"/>
  <c r="H439" i="5"/>
  <c r="G419" i="5"/>
  <c r="F414" i="5"/>
  <c r="E409" i="5"/>
  <c r="D404" i="5"/>
  <c r="J635" i="5"/>
  <c r="I515" i="5"/>
  <c r="P515" i="5" s="1"/>
  <c r="H435" i="5"/>
  <c r="O435" i="5" s="1"/>
  <c r="G415" i="5"/>
  <c r="F410" i="5"/>
  <c r="E405" i="5"/>
  <c r="D400" i="5"/>
  <c r="M400" i="5" s="1"/>
  <c r="J631" i="5"/>
  <c r="I511" i="5"/>
  <c r="H431" i="5"/>
  <c r="G411" i="5"/>
  <c r="N411" i="5" s="1"/>
  <c r="F406" i="5"/>
  <c r="E401" i="5"/>
  <c r="D396" i="5"/>
  <c r="J627" i="5"/>
  <c r="I507" i="5"/>
  <c r="H427" i="5"/>
  <c r="G407" i="5"/>
  <c r="N407" i="5" s="1"/>
  <c r="F402" i="5"/>
  <c r="E397" i="5"/>
  <c r="D392" i="5"/>
  <c r="J623" i="5"/>
  <c r="I503" i="5"/>
  <c r="P503" i="5" s="1"/>
  <c r="H423" i="5"/>
  <c r="G403" i="5"/>
  <c r="F398" i="5"/>
  <c r="E393" i="5"/>
  <c r="D388" i="5"/>
  <c r="J619" i="5"/>
  <c r="I499" i="5"/>
  <c r="H419" i="5"/>
  <c r="O419" i="5" s="1"/>
  <c r="G399" i="5"/>
  <c r="F394" i="5"/>
  <c r="E389" i="5"/>
  <c r="D384" i="5"/>
  <c r="M384" i="5" s="1"/>
  <c r="J615" i="5"/>
  <c r="I495" i="5"/>
  <c r="H415" i="5"/>
  <c r="O415" i="5" s="1"/>
  <c r="G395" i="5"/>
  <c r="N395" i="5" s="1"/>
  <c r="F390" i="5"/>
  <c r="E385" i="5"/>
  <c r="D380" i="5"/>
  <c r="J611" i="5"/>
  <c r="I491" i="5"/>
  <c r="H411" i="5"/>
  <c r="G391" i="5"/>
  <c r="F386" i="5"/>
  <c r="E381" i="5"/>
  <c r="D376" i="5"/>
  <c r="J607" i="5"/>
  <c r="I487" i="5"/>
  <c r="P487" i="5" s="1"/>
  <c r="H407" i="5"/>
  <c r="G387" i="5"/>
  <c r="F382" i="5"/>
  <c r="E377" i="5"/>
  <c r="D372" i="5"/>
  <c r="J603" i="5"/>
  <c r="I483" i="5"/>
  <c r="H403" i="5"/>
  <c r="O403" i="5" s="1"/>
  <c r="G383" i="5"/>
  <c r="F378" i="5"/>
  <c r="E373" i="5"/>
  <c r="D368" i="5"/>
  <c r="M368" i="5" s="1"/>
  <c r="J599" i="5"/>
  <c r="I479" i="5"/>
  <c r="H399" i="5"/>
  <c r="G379" i="5"/>
  <c r="N379" i="5" s="1"/>
  <c r="F374" i="5"/>
  <c r="E369" i="5"/>
  <c r="D364" i="5"/>
  <c r="M364" i="5" s="1"/>
  <c r="J595" i="5"/>
  <c r="I475" i="5"/>
  <c r="H395" i="5"/>
  <c r="G375" i="5"/>
  <c r="F370" i="5"/>
  <c r="E365" i="5"/>
  <c r="D360" i="5"/>
  <c r="J591" i="5"/>
  <c r="I471" i="5"/>
  <c r="P471" i="5" s="1"/>
  <c r="H391" i="5"/>
  <c r="G371" i="5"/>
  <c r="F366" i="5"/>
  <c r="E361" i="5"/>
  <c r="D356" i="5"/>
  <c r="J587" i="5"/>
  <c r="I467" i="5"/>
  <c r="H387" i="5"/>
  <c r="O387" i="5" s="1"/>
  <c r="G367" i="5"/>
  <c r="F362" i="5"/>
  <c r="E357" i="5"/>
  <c r="D352" i="5"/>
  <c r="M352" i="5" s="1"/>
  <c r="J583" i="5"/>
  <c r="I463" i="5"/>
  <c r="H383" i="5"/>
  <c r="O383" i="5" s="1"/>
  <c r="G363" i="5"/>
  <c r="N363" i="5" s="1"/>
  <c r="F358" i="5"/>
  <c r="E353" i="5"/>
  <c r="D348" i="5"/>
  <c r="J579" i="5"/>
  <c r="I459" i="5"/>
  <c r="H379" i="5"/>
  <c r="G359" i="5"/>
  <c r="N359" i="5" s="1"/>
  <c r="F354" i="5"/>
  <c r="E349" i="5"/>
  <c r="D344" i="5"/>
  <c r="J575" i="5"/>
  <c r="I455" i="5"/>
  <c r="P455" i="5" s="1"/>
  <c r="H375" i="5"/>
  <c r="G355" i="5"/>
  <c r="F350" i="5"/>
  <c r="E345" i="5"/>
  <c r="D340" i="5"/>
  <c r="J571" i="5"/>
  <c r="I451" i="5"/>
  <c r="P451" i="5" s="1"/>
  <c r="H371" i="5"/>
  <c r="O371" i="5" s="1"/>
  <c r="G351" i="5"/>
  <c r="F346" i="5"/>
  <c r="E341" i="5"/>
  <c r="D336" i="5"/>
  <c r="M336" i="5" s="1"/>
  <c r="J567" i="5"/>
  <c r="I447" i="5"/>
  <c r="H367" i="5"/>
  <c r="G347" i="5"/>
  <c r="N347" i="5" s="1"/>
  <c r="F342" i="5"/>
  <c r="E337" i="5"/>
  <c r="D332" i="5"/>
  <c r="J563" i="5"/>
  <c r="I443" i="5"/>
  <c r="H363" i="5"/>
  <c r="G343" i="5"/>
  <c r="F338" i="5"/>
  <c r="E333" i="5"/>
  <c r="D328" i="5"/>
  <c r="J559" i="5"/>
  <c r="I439" i="5"/>
  <c r="P439" i="5" s="1"/>
  <c r="H359" i="5"/>
  <c r="G339" i="5"/>
  <c r="F334" i="5"/>
  <c r="E329" i="5"/>
  <c r="D324" i="5"/>
  <c r="J553" i="5"/>
  <c r="I433" i="5"/>
  <c r="H353" i="5"/>
  <c r="O353" i="5" s="1"/>
  <c r="G333" i="5"/>
  <c r="F328" i="5"/>
  <c r="D318" i="5"/>
  <c r="M318" i="5" s="1"/>
  <c r="E323" i="5"/>
  <c r="J714" i="5"/>
  <c r="I594" i="5"/>
  <c r="H514" i="5"/>
  <c r="G494" i="5"/>
  <c r="N494" i="5" s="1"/>
  <c r="F489" i="5"/>
  <c r="E484" i="5"/>
  <c r="D479" i="5"/>
  <c r="M479" i="5" s="1"/>
  <c r="J710" i="5"/>
  <c r="I590" i="5"/>
  <c r="H510" i="5"/>
  <c r="G490" i="5"/>
  <c r="F485" i="5"/>
  <c r="E480" i="5"/>
  <c r="D475" i="5"/>
  <c r="J706" i="5"/>
  <c r="I586" i="5"/>
  <c r="H506" i="5"/>
  <c r="G486" i="5"/>
  <c r="F481" i="5"/>
  <c r="E476" i="5"/>
  <c r="D471" i="5"/>
  <c r="J702" i="5"/>
  <c r="I582" i="5"/>
  <c r="H502" i="5"/>
  <c r="O502" i="5" s="1"/>
  <c r="G482" i="5"/>
  <c r="F477" i="5"/>
  <c r="E472" i="5"/>
  <c r="D467" i="5"/>
  <c r="M467" i="5" s="1"/>
  <c r="J698" i="5"/>
  <c r="I578" i="5"/>
  <c r="H498" i="5"/>
  <c r="O498" i="5" s="1"/>
  <c r="G478" i="5"/>
  <c r="N478" i="5" s="1"/>
  <c r="F473" i="5"/>
  <c r="E468" i="5"/>
  <c r="D463" i="5"/>
  <c r="J694" i="5"/>
  <c r="I574" i="5"/>
  <c r="H494" i="5"/>
  <c r="G474" i="5"/>
  <c r="F469" i="5"/>
  <c r="E464" i="5"/>
  <c r="D459" i="5"/>
  <c r="J690" i="5"/>
  <c r="I570" i="5"/>
  <c r="P570" i="5" s="1"/>
  <c r="H490" i="5"/>
  <c r="G470" i="5"/>
  <c r="F465" i="5"/>
  <c r="E460" i="5"/>
  <c r="D455" i="5"/>
  <c r="J686" i="5"/>
  <c r="I566" i="5"/>
  <c r="P566" i="5" s="1"/>
  <c r="H486" i="5"/>
  <c r="O486" i="5" s="1"/>
  <c r="G466" i="5"/>
  <c r="F461" i="5"/>
  <c r="E456" i="5"/>
  <c r="D451" i="5"/>
  <c r="M451" i="5" s="1"/>
  <c r="J682" i="5"/>
  <c r="I562" i="5"/>
  <c r="H482" i="5"/>
  <c r="G462" i="5"/>
  <c r="N462" i="5" s="1"/>
  <c r="F457" i="5"/>
  <c r="E452" i="5"/>
  <c r="D447" i="5"/>
  <c r="J678" i="5"/>
  <c r="I558" i="5"/>
  <c r="H478" i="5"/>
  <c r="G458" i="5"/>
  <c r="N458" i="5" s="1"/>
  <c r="F453" i="5"/>
  <c r="E448" i="5"/>
  <c r="D443" i="5"/>
  <c r="J674" i="5"/>
  <c r="I554" i="5"/>
  <c r="P554" i="5" s="1"/>
  <c r="H474" i="5"/>
  <c r="G454" i="5"/>
  <c r="F449" i="5"/>
  <c r="E444" i="5"/>
  <c r="D439" i="5"/>
  <c r="J670" i="5"/>
  <c r="I550" i="5"/>
  <c r="P550" i="5" s="1"/>
  <c r="H470" i="5"/>
  <c r="O470" i="5" s="1"/>
  <c r="G450" i="5"/>
  <c r="F445" i="5"/>
  <c r="E440" i="5"/>
  <c r="D435" i="5"/>
  <c r="M435" i="5" s="1"/>
  <c r="J666" i="5"/>
  <c r="I546" i="5"/>
  <c r="H466" i="5"/>
  <c r="G446" i="5"/>
  <c r="N446" i="5" s="1"/>
  <c r="F441" i="5"/>
  <c r="E436" i="5"/>
  <c r="D431" i="5"/>
  <c r="J662" i="5"/>
  <c r="I542" i="5"/>
  <c r="H462" i="5"/>
  <c r="G442" i="5"/>
  <c r="N442" i="5" s="1"/>
  <c r="F437" i="5"/>
  <c r="E432" i="5"/>
  <c r="D427" i="5"/>
  <c r="J658" i="5"/>
  <c r="I538" i="5"/>
  <c r="P538" i="5" s="1"/>
  <c r="H458" i="5"/>
  <c r="G438" i="5"/>
  <c r="F433" i="5"/>
  <c r="E428" i="5"/>
  <c r="D423" i="5"/>
  <c r="J654" i="5"/>
  <c r="I534" i="5"/>
  <c r="H454" i="5"/>
  <c r="O454" i="5" s="1"/>
  <c r="G434" i="5"/>
  <c r="F429" i="5"/>
  <c r="E424" i="5"/>
  <c r="D419" i="5"/>
  <c r="M419" i="5" s="1"/>
  <c r="J650" i="5"/>
  <c r="I530" i="5"/>
  <c r="H450" i="5"/>
  <c r="G430" i="5"/>
  <c r="N430" i="5" s="1"/>
  <c r="F425" i="5"/>
  <c r="E420" i="5"/>
  <c r="D415" i="5"/>
  <c r="J646" i="5"/>
  <c r="I526" i="5"/>
  <c r="H446" i="5"/>
  <c r="G426" i="5"/>
  <c r="N426" i="5" s="1"/>
  <c r="F421" i="5"/>
  <c r="E416" i="5"/>
  <c r="D411" i="5"/>
  <c r="J642" i="5"/>
  <c r="I522" i="5"/>
  <c r="P522" i="5" s="1"/>
  <c r="H442" i="5"/>
  <c r="G422" i="5"/>
  <c r="F417" i="5"/>
  <c r="E412" i="5"/>
  <c r="D407" i="5"/>
  <c r="J638" i="5"/>
  <c r="I518" i="5"/>
  <c r="H438" i="5"/>
  <c r="O438" i="5" s="1"/>
  <c r="G418" i="5"/>
  <c r="F413" i="5"/>
  <c r="E408" i="5"/>
  <c r="D403" i="5"/>
  <c r="M403" i="5" s="1"/>
  <c r="J634" i="5"/>
  <c r="I514" i="5"/>
  <c r="H434" i="5"/>
  <c r="O434" i="5" s="1"/>
  <c r="G414" i="5"/>
  <c r="N414" i="5" s="1"/>
  <c r="F409" i="5"/>
  <c r="E404" i="5"/>
  <c r="D399" i="5"/>
  <c r="J630" i="5"/>
  <c r="I510" i="5"/>
  <c r="H430" i="5"/>
  <c r="G410" i="5"/>
  <c r="N410" i="5" s="1"/>
  <c r="F405" i="5"/>
  <c r="E400" i="5"/>
  <c r="D395" i="5"/>
  <c r="J626" i="5"/>
  <c r="I506" i="5"/>
  <c r="P506" i="5" s="1"/>
  <c r="H426" i="5"/>
  <c r="G406" i="5"/>
  <c r="F401" i="5"/>
  <c r="E396" i="5"/>
  <c r="D391" i="5"/>
  <c r="J622" i="5"/>
  <c r="I502" i="5"/>
  <c r="H422" i="5"/>
  <c r="O422" i="5" s="1"/>
  <c r="G402" i="5"/>
  <c r="F397" i="5"/>
  <c r="E392" i="5"/>
  <c r="D387" i="5"/>
  <c r="M387" i="5" s="1"/>
  <c r="J618" i="5"/>
  <c r="I498" i="5"/>
  <c r="H418" i="5"/>
  <c r="O418" i="5" s="1"/>
  <c r="G398" i="5"/>
  <c r="N398" i="5" s="1"/>
  <c r="F393" i="5"/>
  <c r="E388" i="5"/>
  <c r="D383" i="5"/>
  <c r="J614" i="5"/>
  <c r="I494" i="5"/>
  <c r="H414" i="5"/>
  <c r="G394" i="5"/>
  <c r="N394" i="5" s="1"/>
  <c r="F389" i="5"/>
  <c r="E384" i="5"/>
  <c r="D379" i="5"/>
  <c r="J610" i="5"/>
  <c r="I490" i="5"/>
  <c r="P490" i="5" s="1"/>
  <c r="H410" i="5"/>
  <c r="G390" i="5"/>
  <c r="F385" i="5"/>
  <c r="E380" i="5"/>
  <c r="D375" i="5"/>
  <c r="J606" i="5"/>
  <c r="I486" i="5"/>
  <c r="P486" i="5" s="1"/>
  <c r="H406" i="5"/>
  <c r="O406" i="5" s="1"/>
  <c r="G386" i="5"/>
  <c r="F381" i="5"/>
  <c r="E376" i="5"/>
  <c r="D371" i="5"/>
  <c r="M371" i="5" s="1"/>
  <c r="J602" i="5"/>
  <c r="I482" i="5"/>
  <c r="H402" i="5"/>
  <c r="G382" i="5"/>
  <c r="N382" i="5" s="1"/>
  <c r="F377" i="5"/>
  <c r="E372" i="5"/>
  <c r="D367" i="5"/>
  <c r="M367" i="5" s="1"/>
  <c r="J598" i="5"/>
  <c r="I478" i="5"/>
  <c r="P478" i="5" s="1"/>
  <c r="H398" i="5"/>
  <c r="G378" i="5"/>
  <c r="N378" i="5" s="1"/>
  <c r="F373" i="5"/>
  <c r="E368" i="5"/>
  <c r="D363" i="5"/>
  <c r="J594" i="5"/>
  <c r="I474" i="5"/>
  <c r="P474" i="5" s="1"/>
  <c r="H394" i="5"/>
  <c r="G374" i="5"/>
  <c r="F369" i="5"/>
  <c r="E364" i="5"/>
  <c r="D359" i="5"/>
  <c r="J590" i="5"/>
  <c r="I470" i="5"/>
  <c r="P470" i="5" s="1"/>
  <c r="H390" i="5"/>
  <c r="O390" i="5" s="1"/>
  <c r="G370" i="5"/>
  <c r="N370" i="5" s="1"/>
  <c r="F365" i="5"/>
  <c r="E360" i="5"/>
  <c r="D355" i="5"/>
  <c r="M355" i="5" s="1"/>
  <c r="J586" i="5"/>
  <c r="I466" i="5"/>
  <c r="H386" i="5"/>
  <c r="O386" i="5" s="1"/>
  <c r="G366" i="5"/>
  <c r="N366" i="5" s="1"/>
  <c r="F361" i="5"/>
  <c r="E356" i="5"/>
  <c r="D351" i="5"/>
  <c r="M351" i="5" s="1"/>
  <c r="J582" i="5"/>
  <c r="I462" i="5"/>
  <c r="P462" i="5" s="1"/>
  <c r="H382" i="5"/>
  <c r="G362" i="5"/>
  <c r="F357" i="5"/>
  <c r="E352" i="5"/>
  <c r="D347" i="5"/>
  <c r="J578" i="5"/>
  <c r="I458" i="5"/>
  <c r="P458" i="5" s="1"/>
  <c r="H378" i="5"/>
  <c r="O378" i="5" s="1"/>
  <c r="G358" i="5"/>
  <c r="F353" i="5"/>
  <c r="E348" i="5"/>
  <c r="D343" i="5"/>
  <c r="J574" i="5"/>
  <c r="I454" i="5"/>
  <c r="H374" i="5"/>
  <c r="O374" i="5" s="1"/>
  <c r="G354" i="5"/>
  <c r="N354" i="5" s="1"/>
  <c r="F349" i="5"/>
  <c r="E344" i="5"/>
  <c r="D339" i="5"/>
  <c r="M339" i="5" s="1"/>
  <c r="J570" i="5"/>
  <c r="I450" i="5"/>
  <c r="H370" i="5"/>
  <c r="O370" i="5" s="1"/>
  <c r="G350" i="5"/>
  <c r="N350" i="5" s="1"/>
  <c r="F345" i="5"/>
  <c r="E340" i="5"/>
  <c r="D335" i="5"/>
  <c r="J566" i="5"/>
  <c r="I446" i="5"/>
  <c r="P446" i="5" s="1"/>
  <c r="H366" i="5"/>
  <c r="G346" i="5"/>
  <c r="N346" i="5" s="1"/>
  <c r="F341" i="5"/>
  <c r="E336" i="5"/>
  <c r="D331" i="5"/>
  <c r="J562" i="5"/>
  <c r="I442" i="5"/>
  <c r="P442" i="5" s="1"/>
  <c r="H362" i="5"/>
  <c r="O362" i="5" s="1"/>
  <c r="G342" i="5"/>
  <c r="F337" i="5"/>
  <c r="E332" i="5"/>
  <c r="D327" i="5"/>
  <c r="J558" i="5"/>
  <c r="I438" i="5"/>
  <c r="H358" i="5"/>
  <c r="O358" i="5" s="1"/>
  <c r="G338" i="5"/>
  <c r="N338" i="5" s="1"/>
  <c r="F333" i="5"/>
  <c r="E328" i="5"/>
  <c r="D323" i="5"/>
  <c r="M323" i="5" s="1"/>
  <c r="J556" i="5"/>
  <c r="I436" i="5"/>
  <c r="H356" i="5"/>
  <c r="O356" i="5" s="1"/>
  <c r="G336" i="5"/>
  <c r="N336" i="5" s="1"/>
  <c r="F331" i="5"/>
  <c r="E326" i="5"/>
  <c r="D321" i="5"/>
  <c r="M321" i="5" s="1"/>
  <c r="J552" i="5"/>
  <c r="I432" i="5"/>
  <c r="P432" i="5" s="1"/>
  <c r="H352" i="5"/>
  <c r="G332" i="5"/>
  <c r="N332" i="5" s="1"/>
  <c r="F327" i="5"/>
  <c r="E322" i="5"/>
  <c r="D317" i="5"/>
  <c r="J717" i="5"/>
  <c r="I597" i="5"/>
  <c r="P597" i="5" s="1"/>
  <c r="H517" i="5"/>
  <c r="G497" i="5"/>
  <c r="F492" i="5"/>
  <c r="E487" i="5"/>
  <c r="D482" i="5"/>
  <c r="M482" i="5" s="1"/>
  <c r="J713" i="5"/>
  <c r="I593" i="5"/>
  <c r="P593" i="5" s="1"/>
  <c r="H513" i="5"/>
  <c r="O513" i="5" s="1"/>
  <c r="G493" i="5"/>
  <c r="N493" i="5" s="1"/>
  <c r="F488" i="5"/>
  <c r="E483" i="5"/>
  <c r="D478" i="5"/>
  <c r="M478" i="5" s="1"/>
  <c r="J709" i="5"/>
  <c r="I589" i="5"/>
  <c r="P589" i="5" s="1"/>
  <c r="H509" i="5"/>
  <c r="G489" i="5"/>
  <c r="N489" i="5" s="1"/>
  <c r="F484" i="5"/>
  <c r="E479" i="5"/>
  <c r="D474" i="5"/>
  <c r="J705" i="5"/>
  <c r="I585" i="5"/>
  <c r="P585" i="5" s="1"/>
  <c r="H505" i="5"/>
  <c r="G485" i="5"/>
  <c r="N485" i="5" s="1"/>
  <c r="F480" i="5"/>
  <c r="E475" i="5"/>
  <c r="D470" i="5"/>
  <c r="M470" i="5" s="1"/>
  <c r="J701" i="5"/>
  <c r="I581" i="5"/>
  <c r="P581" i="5" s="1"/>
  <c r="H501" i="5"/>
  <c r="O501" i="5" s="1"/>
  <c r="G481" i="5"/>
  <c r="F476" i="5"/>
  <c r="E471" i="5"/>
  <c r="D466" i="5"/>
  <c r="M466" i="5" s="1"/>
  <c r="J697" i="5"/>
  <c r="I577" i="5"/>
  <c r="P577" i="5" s="1"/>
  <c r="H497" i="5"/>
  <c r="O497" i="5" s="1"/>
  <c r="G477" i="5"/>
  <c r="N477" i="5" s="1"/>
  <c r="F472" i="5"/>
  <c r="E467" i="5"/>
  <c r="D462" i="5"/>
  <c r="M462" i="5" s="1"/>
  <c r="J693" i="5"/>
  <c r="I573" i="5"/>
  <c r="H493" i="5"/>
  <c r="G473" i="5"/>
  <c r="N473" i="5" s="1"/>
  <c r="F468" i="5"/>
  <c r="E463" i="5"/>
  <c r="D458" i="5"/>
  <c r="J689" i="5"/>
  <c r="I569" i="5"/>
  <c r="P569" i="5" s="1"/>
  <c r="H489" i="5"/>
  <c r="G469" i="5"/>
  <c r="F464" i="5"/>
  <c r="E459" i="5"/>
  <c r="D454" i="5"/>
  <c r="M454" i="5" s="1"/>
  <c r="J685" i="5"/>
  <c r="I565" i="5"/>
  <c r="P565" i="5" s="1"/>
  <c r="H485" i="5"/>
  <c r="O485" i="5" s="1"/>
  <c r="G465" i="5"/>
  <c r="F460" i="5"/>
  <c r="E455" i="5"/>
  <c r="D450" i="5"/>
  <c r="M450" i="5" s="1"/>
  <c r="J681" i="5"/>
  <c r="I561" i="5"/>
  <c r="H481" i="5"/>
  <c r="O481" i="5" s="1"/>
  <c r="G461" i="5"/>
  <c r="N461" i="5" s="1"/>
  <c r="F456" i="5"/>
  <c r="E451" i="5"/>
  <c r="D446" i="5"/>
  <c r="M446" i="5" s="1"/>
  <c r="J677" i="5"/>
  <c r="I557" i="5"/>
  <c r="H477" i="5"/>
  <c r="G457" i="5"/>
  <c r="N457" i="5" s="1"/>
  <c r="F452" i="5"/>
  <c r="E447" i="5"/>
  <c r="D442" i="5"/>
  <c r="M442" i="5" s="1"/>
  <c r="J673" i="5"/>
  <c r="I553" i="5"/>
  <c r="H473" i="5"/>
  <c r="G453" i="5"/>
  <c r="N453" i="5" s="1"/>
  <c r="F448" i="5"/>
  <c r="E443" i="5"/>
  <c r="D438" i="5"/>
  <c r="J669" i="5"/>
  <c r="I549" i="5"/>
  <c r="P549" i="5" s="1"/>
  <c r="H469" i="5"/>
  <c r="O469" i="5" s="1"/>
  <c r="G449" i="5"/>
  <c r="F444" i="5"/>
  <c r="E439" i="5"/>
  <c r="D434" i="5"/>
  <c r="M434" i="5" s="1"/>
  <c r="J665" i="5"/>
  <c r="I545" i="5"/>
  <c r="P545" i="5" s="1"/>
  <c r="H465" i="5"/>
  <c r="O465" i="5" s="1"/>
  <c r="G445" i="5"/>
  <c r="N445" i="5" s="1"/>
  <c r="F440" i="5"/>
  <c r="E435" i="5"/>
  <c r="D430" i="5"/>
  <c r="M430" i="5" s="1"/>
  <c r="J661" i="5"/>
  <c r="I541" i="5"/>
  <c r="P541" i="5" s="1"/>
  <c r="H461" i="5"/>
  <c r="G441" i="5"/>
  <c r="N441" i="5" s="1"/>
  <c r="F436" i="5"/>
  <c r="E431" i="5"/>
  <c r="D426" i="5"/>
  <c r="J657" i="5"/>
  <c r="I537" i="5"/>
  <c r="P537" i="5" s="1"/>
  <c r="H457" i="5"/>
  <c r="O457" i="5" s="1"/>
  <c r="G437" i="5"/>
  <c r="N437" i="5" s="1"/>
  <c r="F432" i="5"/>
  <c r="E427" i="5"/>
  <c r="D422" i="5"/>
  <c r="J653" i="5"/>
  <c r="I533" i="5"/>
  <c r="P533" i="5" s="1"/>
  <c r="H453" i="5"/>
  <c r="O453" i="5" s="1"/>
  <c r="G433" i="5"/>
  <c r="N433" i="5" s="1"/>
  <c r="F428" i="5"/>
  <c r="E423" i="5"/>
  <c r="D418" i="5"/>
  <c r="M418" i="5" s="1"/>
  <c r="J649" i="5"/>
  <c r="I529" i="5"/>
  <c r="P529" i="5" s="1"/>
  <c r="H449" i="5"/>
  <c r="O449" i="5" s="1"/>
  <c r="G429" i="5"/>
  <c r="N429" i="5" s="1"/>
  <c r="F424" i="5"/>
  <c r="E419" i="5"/>
  <c r="D414" i="5"/>
  <c r="M414" i="5" s="1"/>
  <c r="J645" i="5"/>
  <c r="I525" i="5"/>
  <c r="H445" i="5"/>
  <c r="G425" i="5"/>
  <c r="N425" i="5" s="1"/>
  <c r="F420" i="5"/>
  <c r="D410" i="5"/>
  <c r="M410" i="5" s="1"/>
  <c r="E415" i="5"/>
  <c r="J641" i="5"/>
  <c r="I521" i="5"/>
  <c r="P521" i="5" s="1"/>
  <c r="H441" i="5"/>
  <c r="G421" i="5"/>
  <c r="F416" i="5"/>
  <c r="D406" i="5"/>
  <c r="M406" i="5" s="1"/>
  <c r="E411" i="5"/>
  <c r="J637" i="5"/>
  <c r="I517" i="5"/>
  <c r="P517" i="5" s="1"/>
  <c r="H437" i="5"/>
  <c r="O437" i="5" s="1"/>
  <c r="G417" i="5"/>
  <c r="N417" i="5" s="1"/>
  <c r="F412" i="5"/>
  <c r="D402" i="5"/>
  <c r="M402" i="5" s="1"/>
  <c r="E407" i="5"/>
  <c r="J633" i="5"/>
  <c r="I513" i="5"/>
  <c r="P513" i="5" s="1"/>
  <c r="H433" i="5"/>
  <c r="O433" i="5" s="1"/>
  <c r="G413" i="5"/>
  <c r="N413" i="5" s="1"/>
  <c r="F408" i="5"/>
  <c r="D398" i="5"/>
  <c r="M398" i="5" s="1"/>
  <c r="E403" i="5"/>
  <c r="J629" i="5"/>
  <c r="I509" i="5"/>
  <c r="P509" i="5" s="1"/>
  <c r="H429" i="5"/>
  <c r="G409" i="5"/>
  <c r="N409" i="5" s="1"/>
  <c r="F404" i="5"/>
  <c r="D394" i="5"/>
  <c r="E399" i="5"/>
  <c r="J625" i="5"/>
  <c r="I505" i="5"/>
  <c r="P505" i="5" s="1"/>
  <c r="H425" i="5"/>
  <c r="G405" i="5"/>
  <c r="N405" i="5" s="1"/>
  <c r="F400" i="5"/>
  <c r="D390" i="5"/>
  <c r="M390" i="5" s="1"/>
  <c r="E395" i="5"/>
  <c r="J621" i="5"/>
  <c r="I501" i="5"/>
  <c r="P501" i="5" s="1"/>
  <c r="H421" i="5"/>
  <c r="O421" i="5" s="1"/>
  <c r="G401" i="5"/>
  <c r="N401" i="5" s="1"/>
  <c r="F396" i="5"/>
  <c r="D386" i="5"/>
  <c r="M386" i="5" s="1"/>
  <c r="E391" i="5"/>
  <c r="J617" i="5"/>
  <c r="I497" i="5"/>
  <c r="P497" i="5" s="1"/>
  <c r="H417" i="5"/>
  <c r="O417" i="5" s="1"/>
  <c r="G397" i="5"/>
  <c r="F392" i="5"/>
  <c r="D382" i="5"/>
  <c r="M382" i="5" s="1"/>
  <c r="E387" i="5"/>
  <c r="J613" i="5"/>
  <c r="I493" i="5"/>
  <c r="P493" i="5" s="1"/>
  <c r="H413" i="5"/>
  <c r="O413" i="5" s="1"/>
  <c r="G393" i="5"/>
  <c r="N393" i="5" s="1"/>
  <c r="F388" i="5"/>
  <c r="D378" i="5"/>
  <c r="E383" i="5"/>
  <c r="J609" i="5"/>
  <c r="I489" i="5"/>
  <c r="P489" i="5" s="1"/>
  <c r="H409" i="5"/>
  <c r="O409" i="5" s="1"/>
  <c r="G389" i="5"/>
  <c r="N389" i="5" s="1"/>
  <c r="F384" i="5"/>
  <c r="D374" i="5"/>
  <c r="M374" i="5" s="1"/>
  <c r="E379" i="5"/>
  <c r="J605" i="5"/>
  <c r="I485" i="5"/>
  <c r="P485" i="5" s="1"/>
  <c r="H405" i="5"/>
  <c r="O405" i="5" s="1"/>
  <c r="G385" i="5"/>
  <c r="F380" i="5"/>
  <c r="D370" i="5"/>
  <c r="M370" i="5" s="1"/>
  <c r="E375" i="5"/>
  <c r="J601" i="5"/>
  <c r="I481" i="5"/>
  <c r="P481" i="5" s="1"/>
  <c r="H401" i="5"/>
  <c r="O401" i="5" s="1"/>
  <c r="G381" i="5"/>
  <c r="N381" i="5" s="1"/>
  <c r="F376" i="5"/>
  <c r="D366" i="5"/>
  <c r="M366" i="5" s="1"/>
  <c r="E371" i="5"/>
  <c r="J597" i="5"/>
  <c r="I477" i="5"/>
  <c r="P477" i="5" s="1"/>
  <c r="H397" i="5"/>
  <c r="G377" i="5"/>
  <c r="N377" i="5" s="1"/>
  <c r="F372" i="5"/>
  <c r="D362" i="5"/>
  <c r="E367" i="5"/>
  <c r="J593" i="5"/>
  <c r="I473" i="5"/>
  <c r="P473" i="5" s="1"/>
  <c r="H393" i="5"/>
  <c r="G373" i="5"/>
  <c r="F368" i="5"/>
  <c r="D358" i="5"/>
  <c r="M358" i="5" s="1"/>
  <c r="E363" i="5"/>
  <c r="J589" i="5"/>
  <c r="I469" i="5"/>
  <c r="P469" i="5" s="1"/>
  <c r="H389" i="5"/>
  <c r="O389" i="5" s="1"/>
  <c r="G369" i="5"/>
  <c r="F364" i="5"/>
  <c r="D354" i="5"/>
  <c r="M354" i="5" s="1"/>
  <c r="E359" i="5"/>
  <c r="J585" i="5"/>
  <c r="I465" i="5"/>
  <c r="P465" i="5" s="1"/>
  <c r="H385" i="5"/>
  <c r="O385" i="5" s="1"/>
  <c r="G365" i="5"/>
  <c r="N365" i="5" s="1"/>
  <c r="F360" i="5"/>
  <c r="D350" i="5"/>
  <c r="M350" i="5" s="1"/>
  <c r="E355" i="5"/>
  <c r="J581" i="5"/>
  <c r="I461" i="5"/>
  <c r="P461" i="5" s="1"/>
  <c r="H381" i="5"/>
  <c r="O381" i="5" s="1"/>
  <c r="G361" i="5"/>
  <c r="N361" i="5" s="1"/>
  <c r="F356" i="5"/>
  <c r="D346" i="5"/>
  <c r="E351" i="5"/>
  <c r="J577" i="5"/>
  <c r="I457" i="5"/>
  <c r="P457" i="5" s="1"/>
  <c r="H377" i="5"/>
  <c r="O377" i="5" s="1"/>
  <c r="G357" i="5"/>
  <c r="N357" i="5" s="1"/>
  <c r="F352" i="5"/>
  <c r="D342" i="5"/>
  <c r="M342" i="5" s="1"/>
  <c r="E347" i="5"/>
  <c r="J573" i="5"/>
  <c r="I453" i="5"/>
  <c r="P453" i="5" s="1"/>
  <c r="H373" i="5"/>
  <c r="O373" i="5" s="1"/>
  <c r="G353" i="5"/>
  <c r="N353" i="5" s="1"/>
  <c r="F348" i="5"/>
  <c r="D338" i="5"/>
  <c r="M338" i="5" s="1"/>
  <c r="E343" i="5"/>
  <c r="J569" i="5"/>
  <c r="I449" i="5"/>
  <c r="P449" i="5" s="1"/>
  <c r="H369" i="5"/>
  <c r="O369" i="5" s="1"/>
  <c r="G349" i="5"/>
  <c r="N349" i="5" s="1"/>
  <c r="F344" i="5"/>
  <c r="D334" i="5"/>
  <c r="M334" i="5" s="1"/>
  <c r="E339" i="5"/>
  <c r="J565" i="5"/>
  <c r="I445" i="5"/>
  <c r="P445" i="5" s="1"/>
  <c r="H365" i="5"/>
  <c r="O365" i="5" s="1"/>
  <c r="G345" i="5"/>
  <c r="N345" i="5" s="1"/>
  <c r="F340" i="5"/>
  <c r="D330" i="5"/>
  <c r="E335" i="5"/>
  <c r="J561" i="5"/>
  <c r="I441" i="5"/>
  <c r="P441" i="5" s="1"/>
  <c r="H361" i="5"/>
  <c r="O361" i="5" s="1"/>
  <c r="G341" i="5"/>
  <c r="N341" i="5" s="1"/>
  <c r="F336" i="5"/>
  <c r="D326" i="5"/>
  <c r="M326" i="5" s="1"/>
  <c r="E331" i="5"/>
  <c r="J557" i="5"/>
  <c r="I437" i="5"/>
  <c r="P437" i="5" s="1"/>
  <c r="H357" i="5"/>
  <c r="O357" i="5" s="1"/>
  <c r="G337" i="5"/>
  <c r="N337" i="5" s="1"/>
  <c r="F332" i="5"/>
  <c r="D322" i="5"/>
  <c r="M322" i="5" s="1"/>
  <c r="E327" i="5"/>
  <c r="M340" i="5"/>
  <c r="M347" i="5"/>
  <c r="N384" i="5"/>
  <c r="O472" i="5"/>
  <c r="N419" i="5"/>
  <c r="N438" i="5"/>
  <c r="O395" i="5"/>
  <c r="N391" i="5"/>
  <c r="N402" i="5"/>
  <c r="O459" i="5"/>
  <c r="N355" i="5"/>
  <c r="N342" i="5"/>
  <c r="N469" i="5"/>
  <c r="P466" i="5"/>
  <c r="O380" i="5"/>
  <c r="M345" i="5"/>
  <c r="O458" i="5"/>
  <c r="M452" i="5"/>
  <c r="P438" i="5"/>
  <c r="O392" i="5"/>
  <c r="P463" i="5"/>
  <c r="P476" i="5"/>
  <c r="N483" i="5"/>
  <c r="O503" i="5"/>
  <c r="N481" i="5"/>
  <c r="O462" i="5"/>
  <c r="P475" i="5"/>
  <c r="N492" i="5"/>
  <c r="P592" i="5"/>
  <c r="O509" i="5"/>
  <c r="O507" i="5"/>
  <c r="P587" i="5"/>
  <c r="P578" i="5"/>
  <c r="P576" i="5"/>
  <c r="O494" i="5"/>
  <c r="P574" i="5"/>
  <c r="P572" i="5"/>
  <c r="O489" i="5"/>
  <c r="O484" i="5"/>
  <c r="P561" i="5"/>
  <c r="O479" i="5"/>
  <c r="P559" i="5"/>
  <c r="P556" i="5"/>
  <c r="P553" i="5"/>
  <c r="P546" i="5"/>
  <c r="P543" i="5"/>
  <c r="P539" i="5"/>
  <c r="P534" i="5"/>
  <c r="P530" i="5"/>
  <c r="P527" i="5"/>
  <c r="P524" i="5"/>
  <c r="P518" i="5"/>
  <c r="O396" i="5"/>
  <c r="P514" i="5"/>
  <c r="P511" i="5"/>
  <c r="N390" i="5"/>
  <c r="N387" i="5"/>
  <c r="P504" i="5"/>
  <c r="N383" i="5"/>
  <c r="M376" i="5"/>
  <c r="P491" i="5"/>
  <c r="P482" i="5"/>
  <c r="M343" i="5"/>
  <c r="O514" i="5"/>
  <c r="P594" i="5"/>
  <c r="N484" i="5"/>
  <c r="O504" i="5"/>
  <c r="P584" i="5"/>
  <c r="N482" i="5"/>
  <c r="P582" i="5"/>
  <c r="N480" i="5"/>
  <c r="O500" i="5"/>
  <c r="N479" i="5"/>
  <c r="P579" i="5"/>
  <c r="O488" i="5"/>
  <c r="P568" i="5"/>
  <c r="P563" i="5"/>
  <c r="P555" i="5"/>
  <c r="P552" i="5"/>
  <c r="M422" i="5"/>
  <c r="P536" i="5"/>
  <c r="P526" i="5"/>
  <c r="P523" i="5"/>
  <c r="P508" i="5"/>
  <c r="P502" i="5"/>
  <c r="P499" i="5"/>
  <c r="P495" i="5"/>
  <c r="N496" i="5"/>
  <c r="O516" i="5"/>
  <c r="M481" i="5"/>
  <c r="N490" i="5"/>
  <c r="O510" i="5"/>
  <c r="P590" i="5"/>
  <c r="P460" i="5"/>
  <c r="M458" i="5"/>
  <c r="P573" i="5"/>
  <c r="O493" i="5"/>
  <c r="O491" i="5"/>
  <c r="P571" i="5"/>
  <c r="O487" i="5"/>
  <c r="M447" i="5"/>
  <c r="O482" i="5"/>
  <c r="P562" i="5"/>
  <c r="P557" i="5"/>
  <c r="P544" i="5"/>
  <c r="P542" i="5"/>
  <c r="M420" i="5"/>
  <c r="P525" i="5"/>
  <c r="N397" i="5"/>
  <c r="O379" i="5"/>
  <c r="O375" i="5"/>
  <c r="P488" i="5"/>
  <c r="M369" i="5"/>
  <c r="P484" i="5"/>
  <c r="P479" i="5"/>
  <c r="M472" i="5"/>
  <c r="O508" i="5"/>
  <c r="P588" i="5"/>
  <c r="O505" i="5"/>
  <c r="P575" i="5"/>
  <c r="N497" i="5"/>
  <c r="O517" i="5"/>
  <c r="N495" i="5"/>
  <c r="O511" i="5"/>
  <c r="P591" i="5"/>
  <c r="M468" i="5"/>
  <c r="N486" i="5"/>
  <c r="O506" i="5"/>
  <c r="P586" i="5"/>
  <c r="O461" i="5"/>
  <c r="N459" i="5"/>
  <c r="O490" i="5"/>
  <c r="P447" i="5"/>
  <c r="O440" i="5"/>
  <c r="P558" i="5"/>
  <c r="P547" i="5"/>
  <c r="M424" i="5"/>
  <c r="N422" i="5"/>
  <c r="P540" i="5"/>
  <c r="N415" i="5"/>
  <c r="P531" i="5"/>
  <c r="O408" i="5"/>
  <c r="P520" i="5"/>
  <c r="M392" i="5"/>
  <c r="P510" i="5"/>
  <c r="P507" i="5"/>
  <c r="N386" i="5"/>
  <c r="N385" i="5"/>
  <c r="P498" i="5"/>
  <c r="P494" i="5"/>
  <c r="P492" i="5"/>
  <c r="P483" i="5"/>
  <c r="O359" i="5"/>
  <c r="M360" i="5"/>
  <c r="N348" i="5"/>
  <c r="M344" i="5"/>
  <c r="N418" i="5"/>
  <c r="M475" i="5"/>
  <c r="N476" i="5"/>
  <c r="O475" i="5"/>
  <c r="N474" i="5"/>
  <c r="N466" i="5"/>
  <c r="P464" i="5"/>
  <c r="M459" i="5"/>
  <c r="M455" i="5"/>
  <c r="M456" i="5"/>
  <c r="P450" i="5"/>
  <c r="O446" i="5"/>
  <c r="O443" i="5"/>
  <c r="O442" i="5"/>
  <c r="O441" i="5"/>
  <c r="O477" i="5"/>
  <c r="M441" i="5"/>
  <c r="N403" i="5"/>
  <c r="N399" i="5"/>
  <c r="M474" i="5"/>
  <c r="P459" i="5"/>
  <c r="P456" i="5"/>
  <c r="O450" i="5"/>
  <c r="O448" i="5"/>
  <c r="P444" i="5"/>
  <c r="M444" i="5"/>
  <c r="O436" i="5"/>
  <c r="N432" i="5"/>
  <c r="O430" i="5"/>
  <c r="N421" i="5"/>
  <c r="N416" i="5"/>
  <c r="O414" i="5"/>
  <c r="M417" i="5"/>
  <c r="N404" i="5"/>
  <c r="M401" i="5"/>
  <c r="N470" i="5"/>
  <c r="M469" i="5"/>
  <c r="M471" i="5"/>
  <c r="O455" i="5"/>
  <c r="P454" i="5"/>
  <c r="O452" i="5"/>
  <c r="N444" i="5"/>
  <c r="N428" i="5"/>
  <c r="M425" i="5"/>
  <c r="M408" i="5"/>
  <c r="M405" i="5"/>
  <c r="O425" i="5"/>
  <c r="O424" i="5"/>
  <c r="O412" i="5"/>
  <c r="O411" i="5"/>
  <c r="O407" i="5"/>
  <c r="O398" i="5"/>
  <c r="N396" i="5"/>
  <c r="M389" i="5"/>
  <c r="N380" i="5"/>
  <c r="N375" i="5"/>
  <c r="M377" i="5"/>
  <c r="N371" i="5"/>
  <c r="O364" i="5"/>
  <c r="O363" i="5"/>
  <c r="N358" i="5"/>
  <c r="M357" i="5"/>
  <c r="M341" i="5"/>
  <c r="M331" i="5"/>
  <c r="M329" i="5"/>
  <c r="M327" i="5"/>
  <c r="O427" i="5"/>
  <c r="O423" i="5"/>
  <c r="M421" i="5"/>
  <c r="N412" i="5"/>
  <c r="N400" i="5"/>
  <c r="O391" i="5"/>
  <c r="O376" i="5"/>
  <c r="N369" i="5"/>
  <c r="O366" i="5"/>
  <c r="N364" i="5"/>
  <c r="M361" i="5"/>
  <c r="M356" i="5"/>
  <c r="M346" i="5"/>
  <c r="M335" i="5"/>
  <c r="M324" i="5"/>
  <c r="M385" i="5"/>
  <c r="M380" i="5"/>
  <c r="M379" i="5"/>
  <c r="M373" i="5"/>
  <c r="M372" i="5"/>
  <c r="M363" i="5"/>
  <c r="N356" i="5"/>
  <c r="M353" i="5"/>
  <c r="N374" i="5"/>
  <c r="M328" i="5"/>
  <c r="P443" i="5"/>
  <c r="N343" i="5"/>
  <c r="N472" i="5"/>
  <c r="M378" i="5"/>
  <c r="O478" i="5"/>
  <c r="M404" i="5"/>
  <c r="O439" i="5"/>
  <c r="O402" i="5"/>
  <c r="O399" i="5"/>
  <c r="O397" i="5"/>
  <c r="M362" i="5"/>
  <c r="M325" i="5"/>
  <c r="N340" i="5"/>
  <c r="O360" i="5"/>
  <c r="P440" i="5"/>
  <c r="N467" i="5"/>
  <c r="O445" i="5"/>
  <c r="M348" i="5"/>
  <c r="N351" i="5"/>
  <c r="O456" i="5"/>
  <c r="M383" i="5"/>
  <c r="M465" i="5"/>
  <c r="M457" i="5"/>
  <c r="M453" i="5"/>
  <c r="N431" i="5"/>
  <c r="O429" i="5"/>
  <c r="M394" i="5"/>
  <c r="N406" i="5"/>
  <c r="O426" i="5"/>
  <c r="M375" i="5"/>
  <c r="O410" i="5"/>
  <c r="O394" i="5"/>
  <c r="M359" i="5"/>
  <c r="O393" i="5"/>
  <c r="N373" i="5"/>
  <c r="O388" i="5"/>
  <c r="N368" i="5"/>
  <c r="O473" i="5"/>
  <c r="O468" i="5"/>
  <c r="N465" i="5"/>
  <c r="N463" i="5"/>
  <c r="O460" i="5"/>
  <c r="M440" i="5"/>
  <c r="O431" i="5"/>
  <c r="O428" i="5"/>
  <c r="O420" i="5"/>
  <c r="O404" i="5"/>
  <c r="M396" i="5"/>
  <c r="M388" i="5"/>
  <c r="O372" i="5"/>
  <c r="O367" i="5"/>
  <c r="N362" i="5"/>
  <c r="N352" i="5"/>
  <c r="M337" i="5"/>
  <c r="O476" i="5"/>
  <c r="O474" i="5"/>
  <c r="P472" i="5"/>
  <c r="O471" i="5"/>
  <c r="P467" i="5"/>
  <c r="O466" i="5"/>
  <c r="M449" i="5"/>
  <c r="N435" i="5"/>
  <c r="N434" i="5"/>
  <c r="O382" i="5"/>
  <c r="N367" i="5"/>
  <c r="N339" i="5"/>
  <c r="M332" i="5"/>
  <c r="I796" i="6"/>
  <c r="I856" i="6"/>
  <c r="I848" i="6"/>
  <c r="I824" i="6"/>
  <c r="I800" i="6"/>
  <c r="I795" i="6"/>
  <c r="I783" i="6"/>
  <c r="I759" i="6"/>
  <c r="I751" i="6"/>
  <c r="I315" i="6"/>
  <c r="M330" i="5"/>
  <c r="M399" i="5"/>
  <c r="M395" i="5"/>
  <c r="M391" i="5"/>
  <c r="I826" i="6"/>
  <c r="I802" i="6"/>
  <c r="I798" i="6"/>
  <c r="I533" i="6"/>
  <c r="I365" i="6"/>
  <c r="I361" i="6"/>
  <c r="I357" i="6"/>
  <c r="I353" i="6"/>
  <c r="I349" i="6"/>
  <c r="I345" i="6"/>
  <c r="I341" i="6"/>
  <c r="I337" i="6"/>
  <c r="I333" i="6"/>
  <c r="I329" i="6"/>
  <c r="I325" i="6"/>
  <c r="I321" i="6"/>
  <c r="M463" i="5"/>
  <c r="M438" i="5"/>
  <c r="M423" i="5"/>
  <c r="M415" i="5"/>
  <c r="M411" i="5"/>
  <c r="M407" i="5"/>
  <c r="I760" i="6"/>
  <c r="I752" i="6"/>
  <c r="I744" i="6"/>
  <c r="I728" i="6"/>
  <c r="I436" i="6"/>
  <c r="I424" i="6"/>
  <c r="I420" i="6"/>
  <c r="I412" i="6"/>
  <c r="I388" i="6"/>
  <c r="I384" i="6"/>
  <c r="I364" i="6"/>
  <c r="I360" i="6"/>
  <c r="I356" i="6"/>
  <c r="I352" i="6"/>
  <c r="I348" i="6"/>
  <c r="I344" i="6"/>
  <c r="I340" i="6"/>
  <c r="I336" i="6"/>
  <c r="I332" i="6"/>
  <c r="I328" i="6"/>
  <c r="I324" i="6"/>
  <c r="I320" i="6"/>
  <c r="I363" i="6"/>
  <c r="I359" i="6"/>
  <c r="I355" i="6"/>
  <c r="I351" i="6"/>
  <c r="I347" i="6"/>
  <c r="I343" i="6"/>
  <c r="I339" i="6"/>
  <c r="I335" i="6"/>
  <c r="I331" i="6"/>
  <c r="I327" i="6"/>
  <c r="I323" i="6"/>
  <c r="I319" i="6"/>
  <c r="I696" i="6"/>
  <c r="I362" i="6"/>
  <c r="I358" i="6"/>
  <c r="I354" i="6"/>
  <c r="I350" i="6"/>
  <c r="I346" i="6"/>
  <c r="I342" i="6"/>
  <c r="I338" i="6"/>
  <c r="I334" i="6"/>
  <c r="I330" i="6"/>
  <c r="I326" i="6"/>
  <c r="I322" i="6"/>
  <c r="I382" i="6"/>
  <c r="I318" i="6"/>
  <c r="I314" i="6"/>
  <c r="I841" i="6"/>
  <c r="I801" i="6"/>
  <c r="I792" i="6"/>
  <c r="I316" i="6"/>
  <c r="I312" i="6"/>
  <c r="I708" i="6"/>
  <c r="I317" i="6"/>
  <c r="I313" i="6"/>
  <c r="I861" i="6"/>
  <c r="I857" i="6"/>
  <c r="I849" i="6"/>
  <c r="I825" i="6"/>
  <c r="I815" i="6"/>
  <c r="I784" i="6"/>
  <c r="I780" i="6"/>
  <c r="I776" i="6"/>
  <c r="I740" i="6"/>
  <c r="I704" i="6"/>
  <c r="I702" i="6"/>
  <c r="I698" i="6"/>
  <c r="I695" i="6"/>
  <c r="I687" i="6"/>
  <c r="I387" i="6"/>
  <c r="I383" i="6"/>
  <c r="I379" i="6"/>
  <c r="I375" i="6"/>
  <c r="I371" i="6"/>
  <c r="I367" i="6"/>
  <c r="I770" i="6"/>
  <c r="I766" i="6"/>
  <c r="I762" i="6"/>
  <c r="I720" i="6"/>
  <c r="I712" i="6"/>
  <c r="I676" i="6"/>
  <c r="I433" i="6"/>
  <c r="I429" i="6"/>
  <c r="I413" i="6"/>
  <c r="I389" i="6"/>
  <c r="I385" i="6"/>
  <c r="I842" i="6"/>
  <c r="I816" i="6"/>
  <c r="I812" i="6"/>
  <c r="I808" i="6"/>
  <c r="I736" i="6"/>
  <c r="I734" i="6"/>
  <c r="I730" i="6"/>
  <c r="I727" i="6"/>
  <c r="I719" i="6"/>
  <c r="I688" i="6"/>
  <c r="I680" i="6"/>
  <c r="I394" i="6"/>
  <c r="I386" i="6"/>
  <c r="I862" i="6"/>
  <c r="I858" i="6"/>
  <c r="I850" i="6"/>
  <c r="I823" i="6"/>
  <c r="I822" i="6"/>
  <c r="I818" i="6"/>
  <c r="I804" i="6"/>
  <c r="I786" i="6"/>
  <c r="I772" i="6"/>
  <c r="I768" i="6"/>
  <c r="I764" i="6"/>
  <c r="I758" i="6"/>
  <c r="I754" i="6"/>
  <c r="I732" i="6"/>
  <c r="I726" i="6"/>
  <c r="I722" i="6"/>
  <c r="I700" i="6"/>
  <c r="I694" i="6"/>
  <c r="I690" i="6"/>
  <c r="I421" i="6"/>
  <c r="I404" i="6"/>
  <c r="I395" i="6"/>
  <c r="I391" i="6"/>
  <c r="I380" i="6"/>
  <c r="I376" i="6"/>
  <c r="I366" i="6"/>
  <c r="I863" i="6"/>
  <c r="I859" i="6"/>
  <c r="I853" i="6"/>
  <c r="I833" i="6"/>
  <c r="I810" i="6"/>
  <c r="I807" i="6"/>
  <c r="I803" i="6"/>
  <c r="I788" i="6"/>
  <c r="I778" i="6"/>
  <c r="I775" i="6"/>
  <c r="I771" i="6"/>
  <c r="I756" i="6"/>
  <c r="I746" i="6"/>
  <c r="I743" i="6"/>
  <c r="I724" i="6"/>
  <c r="I714" i="6"/>
  <c r="I711" i="6"/>
  <c r="I692" i="6"/>
  <c r="I682" i="6"/>
  <c r="I679" i="6"/>
  <c r="I408" i="6"/>
  <c r="I396" i="6"/>
  <c r="I392" i="6"/>
  <c r="I390" i="6"/>
  <c r="I864" i="6"/>
  <c r="J873" i="6" s="1"/>
  <c r="I860" i="6"/>
  <c r="I854" i="6"/>
  <c r="I846" i="6"/>
  <c r="I840" i="6"/>
  <c r="I839" i="6"/>
  <c r="I838" i="6"/>
  <c r="I834" i="6"/>
  <c r="I809" i="6"/>
  <c r="I794" i="6"/>
  <c r="I777" i="6"/>
  <c r="I767" i="6"/>
  <c r="I748" i="6"/>
  <c r="I738" i="6"/>
  <c r="I735" i="6"/>
  <c r="I716" i="6"/>
  <c r="I706" i="6"/>
  <c r="I703" i="6"/>
  <c r="I684" i="6"/>
  <c r="I432" i="6"/>
  <c r="I416" i="6"/>
  <c r="I409" i="6"/>
  <c r="I397" i="6"/>
  <c r="I393" i="6"/>
  <c r="M317" i="5"/>
  <c r="M316" i="5"/>
  <c r="I855" i="6"/>
  <c r="I847" i="6"/>
  <c r="I845" i="6"/>
  <c r="I829" i="6"/>
  <c r="I806" i="6"/>
  <c r="I774" i="6"/>
  <c r="I372" i="6"/>
  <c r="I832" i="6"/>
  <c r="I831" i="6"/>
  <c r="I830" i="6"/>
  <c r="I817" i="6"/>
  <c r="I814" i="6"/>
  <c r="I811" i="6"/>
  <c r="I791" i="6"/>
  <c r="I785" i="6"/>
  <c r="I782" i="6"/>
  <c r="I779" i="6"/>
  <c r="I750" i="6"/>
  <c r="I718" i="6"/>
  <c r="I686" i="6"/>
  <c r="I400" i="6"/>
  <c r="I381" i="6"/>
  <c r="I377" i="6"/>
  <c r="I373" i="6"/>
  <c r="I369" i="6"/>
  <c r="I852" i="6"/>
  <c r="I851" i="6"/>
  <c r="I837" i="6"/>
  <c r="I821" i="6"/>
  <c r="I799" i="6"/>
  <c r="I793" i="6"/>
  <c r="I790" i="6"/>
  <c r="I787" i="6"/>
  <c r="I742" i="6"/>
  <c r="I710" i="6"/>
  <c r="I678" i="6"/>
  <c r="I428" i="6"/>
  <c r="I378" i="6"/>
  <c r="I370" i="6"/>
  <c r="I769" i="6"/>
  <c r="I761" i="6"/>
  <c r="I753" i="6"/>
  <c r="I745" i="6"/>
  <c r="I737" i="6"/>
  <c r="I729" i="6"/>
  <c r="I721" i="6"/>
  <c r="I713" i="6"/>
  <c r="I705" i="6"/>
  <c r="I697" i="6"/>
  <c r="I689" i="6"/>
  <c r="I681" i="6"/>
  <c r="I672" i="6"/>
  <c r="I664" i="6"/>
  <c r="I656" i="6"/>
  <c r="I648" i="6"/>
  <c r="I640" i="6"/>
  <c r="I632" i="6"/>
  <c r="I624" i="6"/>
  <c r="I616" i="6"/>
  <c r="I608" i="6"/>
  <c r="I604" i="6"/>
  <c r="I600" i="6"/>
  <c r="I596" i="6"/>
  <c r="I592" i="6"/>
  <c r="I588" i="6"/>
  <c r="I584" i="6"/>
  <c r="I580" i="6"/>
  <c r="I576" i="6"/>
  <c r="I572" i="6"/>
  <c r="I568" i="6"/>
  <c r="I564" i="6"/>
  <c r="I560" i="6"/>
  <c r="I556" i="6"/>
  <c r="I552" i="6"/>
  <c r="I548" i="6"/>
  <c r="I544" i="6"/>
  <c r="I540" i="6"/>
  <c r="I536" i="6"/>
  <c r="I483" i="6"/>
  <c r="I475" i="6"/>
  <c r="I417" i="6"/>
  <c r="I405" i="6"/>
  <c r="I763" i="6"/>
  <c r="I755" i="6"/>
  <c r="I747" i="6"/>
  <c r="I739" i="6"/>
  <c r="I731" i="6"/>
  <c r="I723" i="6"/>
  <c r="I715" i="6"/>
  <c r="I707" i="6"/>
  <c r="I699" i="6"/>
  <c r="I691" i="6"/>
  <c r="I683" i="6"/>
  <c r="I675" i="6"/>
  <c r="I532" i="6"/>
  <c r="I468" i="6"/>
  <c r="I460" i="6"/>
  <c r="I452" i="6"/>
  <c r="I444" i="6"/>
  <c r="I401" i="6"/>
  <c r="I368" i="6"/>
  <c r="I844" i="6"/>
  <c r="I843" i="6"/>
  <c r="I836" i="6"/>
  <c r="I835" i="6"/>
  <c r="I828" i="6"/>
  <c r="I827" i="6"/>
  <c r="I820" i="6"/>
  <c r="I819" i="6"/>
  <c r="I813" i="6"/>
  <c r="I805" i="6"/>
  <c r="I797" i="6"/>
  <c r="I789" i="6"/>
  <c r="I781" i="6"/>
  <c r="I773" i="6"/>
  <c r="I765" i="6"/>
  <c r="I757" i="6"/>
  <c r="I749" i="6"/>
  <c r="I741" i="6"/>
  <c r="I733" i="6"/>
  <c r="I725" i="6"/>
  <c r="I717" i="6"/>
  <c r="I709" i="6"/>
  <c r="I701" i="6"/>
  <c r="I693" i="6"/>
  <c r="I685" i="6"/>
  <c r="I677" i="6"/>
  <c r="I534" i="6"/>
  <c r="I529" i="6"/>
  <c r="I525" i="6"/>
  <c r="I521" i="6"/>
  <c r="I517" i="6"/>
  <c r="I513" i="6"/>
  <c r="I509" i="6"/>
  <c r="I505" i="6"/>
  <c r="I501" i="6"/>
  <c r="I497" i="6"/>
  <c r="I493" i="6"/>
  <c r="I489" i="6"/>
  <c r="I473" i="6"/>
  <c r="I469" i="6"/>
  <c r="I465" i="6"/>
  <c r="I461" i="6"/>
  <c r="I457" i="6"/>
  <c r="I453" i="6"/>
  <c r="I449" i="6"/>
  <c r="I445" i="6"/>
  <c r="I441" i="6"/>
  <c r="I437" i="6"/>
  <c r="I425" i="6"/>
  <c r="I374" i="6"/>
  <c r="N464" i="5"/>
  <c r="N460" i="5"/>
  <c r="N455" i="5"/>
  <c r="N454" i="5"/>
  <c r="N452" i="5"/>
  <c r="N451" i="5"/>
  <c r="N450" i="5"/>
  <c r="N449" i="5"/>
  <c r="N448" i="5"/>
  <c r="N447" i="5"/>
  <c r="M443" i="5"/>
  <c r="M439" i="5"/>
  <c r="M436" i="5"/>
  <c r="M428" i="5"/>
  <c r="M426" i="5"/>
  <c r="P436" i="5"/>
  <c r="M320" i="5"/>
  <c r="P435" i="5"/>
  <c r="M319" i="5"/>
  <c r="N334" i="5"/>
  <c r="O354" i="5"/>
  <c r="N333" i="5"/>
  <c r="P433" i="5"/>
  <c r="O352" i="5"/>
  <c r="N331" i="5"/>
  <c r="O351" i="5"/>
  <c r="P431" i="5"/>
  <c r="M437" i="5"/>
  <c r="M433" i="5"/>
  <c r="M431" i="5"/>
  <c r="M427" i="5"/>
  <c r="I662" i="6"/>
  <c r="I646" i="6"/>
  <c r="I638" i="6"/>
  <c r="I630" i="6"/>
  <c r="I622" i="6"/>
  <c r="I668" i="6"/>
  <c r="I660" i="6"/>
  <c r="I652" i="6"/>
  <c r="I644" i="6"/>
  <c r="I636" i="6"/>
  <c r="I628" i="6"/>
  <c r="I620" i="6"/>
  <c r="I612" i="6"/>
  <c r="I603" i="6"/>
  <c r="I599" i="6"/>
  <c r="I595" i="6"/>
  <c r="I591" i="6"/>
  <c r="I587" i="6"/>
  <c r="I583" i="6"/>
  <c r="I579" i="6"/>
  <c r="I575" i="6"/>
  <c r="I571" i="6"/>
  <c r="I567" i="6"/>
  <c r="I563" i="6"/>
  <c r="I559" i="6"/>
  <c r="I555" i="6"/>
  <c r="I551" i="6"/>
  <c r="I547" i="6"/>
  <c r="I543" i="6"/>
  <c r="I539" i="6"/>
  <c r="I535" i="6"/>
  <c r="I531" i="6"/>
  <c r="I670" i="6"/>
  <c r="I654" i="6"/>
  <c r="I614" i="6"/>
  <c r="I606" i="6"/>
  <c r="I674" i="6"/>
  <c r="I666" i="6"/>
  <c r="I658" i="6"/>
  <c r="I650" i="6"/>
  <c r="I642" i="6"/>
  <c r="I634" i="6"/>
  <c r="I626" i="6"/>
  <c r="I618" i="6"/>
  <c r="I610" i="6"/>
  <c r="I481" i="6"/>
  <c r="I602" i="6"/>
  <c r="I598" i="6"/>
  <c r="I594" i="6"/>
  <c r="I590" i="6"/>
  <c r="I586" i="6"/>
  <c r="I582" i="6"/>
  <c r="I578" i="6"/>
  <c r="I574" i="6"/>
  <c r="I570" i="6"/>
  <c r="I566" i="6"/>
  <c r="I562" i="6"/>
  <c r="I558" i="6"/>
  <c r="I554" i="6"/>
  <c r="I550" i="6"/>
  <c r="I546" i="6"/>
  <c r="I542" i="6"/>
  <c r="I538" i="6"/>
  <c r="I528" i="6"/>
  <c r="I524" i="6"/>
  <c r="I520" i="6"/>
  <c r="I516" i="6"/>
  <c r="I512" i="6"/>
  <c r="I508" i="6"/>
  <c r="I504" i="6"/>
  <c r="I500" i="6"/>
  <c r="I496" i="6"/>
  <c r="I492" i="6"/>
  <c r="I488" i="6"/>
  <c r="I472" i="6"/>
  <c r="I464" i="6"/>
  <c r="I456" i="6"/>
  <c r="I448" i="6"/>
  <c r="I440" i="6"/>
  <c r="I673" i="6"/>
  <c r="I671" i="6"/>
  <c r="I669" i="6"/>
  <c r="I667" i="6"/>
  <c r="I665" i="6"/>
  <c r="I663" i="6"/>
  <c r="I661" i="6"/>
  <c r="I659" i="6"/>
  <c r="I657" i="6"/>
  <c r="I655" i="6"/>
  <c r="I653" i="6"/>
  <c r="I651" i="6"/>
  <c r="I649" i="6"/>
  <c r="I647" i="6"/>
  <c r="I645" i="6"/>
  <c r="I643" i="6"/>
  <c r="I641" i="6"/>
  <c r="I639" i="6"/>
  <c r="I637" i="6"/>
  <c r="I635" i="6"/>
  <c r="I633" i="6"/>
  <c r="I631" i="6"/>
  <c r="I629" i="6"/>
  <c r="I627" i="6"/>
  <c r="I625" i="6"/>
  <c r="I623" i="6"/>
  <c r="I621" i="6"/>
  <c r="I619" i="6"/>
  <c r="I617" i="6"/>
  <c r="I615" i="6"/>
  <c r="I613" i="6"/>
  <c r="I611" i="6"/>
  <c r="I609" i="6"/>
  <c r="I607" i="6"/>
  <c r="I605" i="6"/>
  <c r="I601" i="6"/>
  <c r="I597" i="6"/>
  <c r="I593" i="6"/>
  <c r="I589" i="6"/>
  <c r="I585" i="6"/>
  <c r="I581" i="6"/>
  <c r="I577" i="6"/>
  <c r="I573" i="6"/>
  <c r="I569" i="6"/>
  <c r="I565" i="6"/>
  <c r="I561" i="6"/>
  <c r="I557" i="6"/>
  <c r="I553" i="6"/>
  <c r="I549" i="6"/>
  <c r="I545" i="6"/>
  <c r="I541" i="6"/>
  <c r="I537" i="6"/>
  <c r="I527" i="6"/>
  <c r="I523" i="6"/>
  <c r="I519" i="6"/>
  <c r="I515" i="6"/>
  <c r="I511" i="6"/>
  <c r="I507" i="6"/>
  <c r="I503" i="6"/>
  <c r="I499" i="6"/>
  <c r="I495" i="6"/>
  <c r="I491" i="6"/>
  <c r="I487" i="6"/>
  <c r="I479" i="6"/>
  <c r="I530" i="6"/>
  <c r="I526" i="6"/>
  <c r="I522" i="6"/>
  <c r="I518" i="6"/>
  <c r="I514" i="6"/>
  <c r="I510" i="6"/>
  <c r="I506" i="6"/>
  <c r="I502" i="6"/>
  <c r="I498" i="6"/>
  <c r="I494" i="6"/>
  <c r="I490" i="6"/>
  <c r="I485" i="6"/>
  <c r="I477" i="6"/>
  <c r="I471" i="6"/>
  <c r="I467" i="6"/>
  <c r="I463" i="6"/>
  <c r="I459" i="6"/>
  <c r="I455" i="6"/>
  <c r="I451" i="6"/>
  <c r="I447" i="6"/>
  <c r="I443" i="6"/>
  <c r="I439" i="6"/>
  <c r="I435" i="6"/>
  <c r="I431" i="6"/>
  <c r="I427" i="6"/>
  <c r="I423" i="6"/>
  <c r="I419" i="6"/>
  <c r="I415" i="6"/>
  <c r="I411" i="6"/>
  <c r="I407" i="6"/>
  <c r="I403" i="6"/>
  <c r="I399" i="6"/>
  <c r="I486" i="6"/>
  <c r="I484" i="6"/>
  <c r="I482" i="6"/>
  <c r="I480" i="6"/>
  <c r="I478" i="6"/>
  <c r="I476" i="6"/>
  <c r="I474" i="6"/>
  <c r="I470" i="6"/>
  <c r="I466" i="6"/>
  <c r="I462" i="6"/>
  <c r="I458" i="6"/>
  <c r="I454" i="6"/>
  <c r="I450" i="6"/>
  <c r="I446" i="6"/>
  <c r="I442" i="6"/>
  <c r="I438" i="6"/>
  <c r="I434" i="6"/>
  <c r="I430" i="6"/>
  <c r="I426" i="6"/>
  <c r="I422" i="6"/>
  <c r="I418" i="6"/>
  <c r="I414" i="6"/>
  <c r="I410" i="6"/>
  <c r="I406" i="6"/>
  <c r="I402" i="6"/>
  <c r="I398" i="6"/>
  <c r="J338" i="6" l="1"/>
  <c r="J869" i="6"/>
  <c r="J343" i="6"/>
  <c r="J349" i="6"/>
  <c r="J370" i="6"/>
  <c r="J354" i="6"/>
  <c r="J751" i="6"/>
  <c r="J371" i="6"/>
  <c r="J345" i="6"/>
  <c r="M886" i="6"/>
  <c r="K865" i="6"/>
  <c r="M879" i="6"/>
  <c r="K866" i="6"/>
  <c r="M871" i="6"/>
  <c r="M903" i="6"/>
  <c r="L873" i="6"/>
  <c r="M866" i="6"/>
  <c r="K867" i="6"/>
  <c r="M892" i="6"/>
  <c r="J871" i="6"/>
  <c r="M905" i="6"/>
  <c r="L875" i="6"/>
  <c r="M904" i="6"/>
  <c r="L874" i="6"/>
  <c r="J870" i="6"/>
  <c r="K870" i="6"/>
  <c r="M884" i="6"/>
  <c r="J865" i="6"/>
  <c r="M894" i="6"/>
  <c r="L902" i="6"/>
  <c r="K872" i="6"/>
  <c r="M882" i="6"/>
  <c r="M874" i="6"/>
  <c r="L904" i="6"/>
  <c r="K874" i="6"/>
  <c r="M883" i="6"/>
  <c r="K868" i="6"/>
  <c r="M896" i="6"/>
  <c r="L866" i="6"/>
  <c r="J868" i="6"/>
  <c r="M875" i="6"/>
  <c r="L901" i="6"/>
  <c r="K871" i="6"/>
  <c r="M865" i="6"/>
  <c r="M889" i="6"/>
  <c r="M885" i="6"/>
  <c r="M870" i="6"/>
  <c r="M902" i="6"/>
  <c r="L872" i="6"/>
  <c r="L903" i="6"/>
  <c r="K873" i="6"/>
  <c r="M888" i="6"/>
  <c r="M880" i="6"/>
  <c r="M898" i="6"/>
  <c r="L868" i="6"/>
  <c r="K869" i="6"/>
  <c r="M867" i="6"/>
  <c r="M899" i="6"/>
  <c r="L869" i="6"/>
  <c r="J872" i="6"/>
  <c r="M893" i="6"/>
  <c r="M897" i="6"/>
  <c r="L867" i="6"/>
  <c r="M869" i="6"/>
  <c r="M881" i="6"/>
  <c r="M887" i="6"/>
  <c r="M878" i="6"/>
  <c r="M876" i="6"/>
  <c r="M868" i="6"/>
  <c r="M900" i="6"/>
  <c r="L870" i="6"/>
  <c r="M895" i="6"/>
  <c r="L865" i="6"/>
  <c r="L905" i="6"/>
  <c r="K875" i="6"/>
  <c r="M877" i="6"/>
  <c r="J867" i="6"/>
  <c r="M901" i="6"/>
  <c r="L871" i="6"/>
  <c r="M873" i="6"/>
  <c r="J866" i="6"/>
  <c r="M890" i="6"/>
  <c r="M891" i="6"/>
  <c r="M872" i="6"/>
  <c r="M908" i="6"/>
  <c r="L878" i="6"/>
  <c r="M909" i="6"/>
  <c r="L879" i="6"/>
  <c r="M916" i="6"/>
  <c r="L886" i="6"/>
  <c r="L887" i="6"/>
  <c r="M917" i="6"/>
  <c r="M924" i="6"/>
  <c r="L894" i="6"/>
  <c r="M925" i="6"/>
  <c r="L895" i="6"/>
  <c r="M910" i="6"/>
  <c r="L880" i="6"/>
  <c r="M926" i="6"/>
  <c r="L896" i="6"/>
  <c r="L910" i="6"/>
  <c r="K880" i="6"/>
  <c r="K881" i="6"/>
  <c r="L911" i="6"/>
  <c r="M906" i="6"/>
  <c r="L876" i="6"/>
  <c r="M919" i="6"/>
  <c r="L889" i="6"/>
  <c r="M920" i="6"/>
  <c r="L890" i="6"/>
  <c r="L891" i="6"/>
  <c r="M921" i="6"/>
  <c r="M918" i="6"/>
  <c r="L888" i="6"/>
  <c r="K876" i="6"/>
  <c r="L906" i="6"/>
  <c r="L914" i="6"/>
  <c r="K884" i="6"/>
  <c r="M923" i="6"/>
  <c r="L893" i="6"/>
  <c r="M927" i="6"/>
  <c r="L897" i="6"/>
  <c r="M928" i="6"/>
  <c r="L898" i="6"/>
  <c r="M929" i="6"/>
  <c r="L899" i="6"/>
  <c r="L913" i="6"/>
  <c r="K883" i="6"/>
  <c r="K889" i="6"/>
  <c r="L919" i="6"/>
  <c r="L923" i="6"/>
  <c r="K893" i="6"/>
  <c r="M922" i="6"/>
  <c r="L892" i="6"/>
  <c r="K882" i="6"/>
  <c r="L912" i="6"/>
  <c r="K888" i="6"/>
  <c r="L918" i="6"/>
  <c r="K892" i="6"/>
  <c r="L922" i="6"/>
  <c r="M907" i="6"/>
  <c r="L877" i="6"/>
  <c r="M911" i="6"/>
  <c r="L881" i="6"/>
  <c r="M912" i="6"/>
  <c r="L882" i="6"/>
  <c r="L909" i="6"/>
  <c r="K879" i="6"/>
  <c r="L917" i="6"/>
  <c r="K887" i="6"/>
  <c r="L921" i="6"/>
  <c r="K891" i="6"/>
  <c r="M914" i="6"/>
  <c r="L884" i="6"/>
  <c r="K878" i="6"/>
  <c r="L908" i="6"/>
  <c r="K886" i="6"/>
  <c r="L916" i="6"/>
  <c r="K890" i="6"/>
  <c r="L920" i="6"/>
  <c r="M930" i="6"/>
  <c r="L900" i="6"/>
  <c r="M915" i="6"/>
  <c r="L885" i="6"/>
  <c r="L883" i="6"/>
  <c r="M913" i="6"/>
  <c r="L907" i="6"/>
  <c r="K877" i="6"/>
  <c r="K885" i="6"/>
  <c r="L915" i="6"/>
  <c r="J813" i="6"/>
  <c r="J384" i="6"/>
  <c r="K397" i="6"/>
  <c r="J394" i="6"/>
  <c r="K394" i="6"/>
  <c r="J391" i="6"/>
  <c r="L755" i="6"/>
  <c r="J334" i="6"/>
  <c r="K369" i="6"/>
  <c r="J366" i="6"/>
  <c r="L388" i="6"/>
  <c r="J355" i="6"/>
  <c r="J372" i="6"/>
  <c r="J329" i="6"/>
  <c r="J346" i="6"/>
  <c r="J362" i="6"/>
  <c r="J326" i="6"/>
  <c r="J342" i="6"/>
  <c r="J358" i="6"/>
  <c r="J390" i="6"/>
  <c r="K353" i="6"/>
  <c r="K385" i="6"/>
  <c r="L389" i="6"/>
  <c r="J330" i="6"/>
  <c r="K347" i="6"/>
  <c r="J368" i="6"/>
  <c r="J333" i="6"/>
  <c r="J365" i="6"/>
  <c r="L377" i="6"/>
  <c r="L392" i="6"/>
  <c r="J350" i="6"/>
  <c r="M470" i="6"/>
  <c r="M797" i="6"/>
  <c r="M851" i="6"/>
  <c r="K371" i="6"/>
  <c r="J332" i="6"/>
  <c r="J364" i="6"/>
  <c r="J753" i="6"/>
  <c r="M821" i="6"/>
  <c r="J397" i="6"/>
  <c r="J863" i="6"/>
  <c r="J393" i="6"/>
  <c r="K365" i="6"/>
  <c r="J802" i="6"/>
  <c r="K737" i="6"/>
  <c r="J777" i="6"/>
  <c r="J846" i="6"/>
  <c r="J380" i="6"/>
  <c r="J847" i="6"/>
  <c r="J689" i="6"/>
  <c r="J385" i="6"/>
  <c r="J388" i="6"/>
  <c r="M780" i="6"/>
  <c r="L814" i="6"/>
  <c r="K705" i="6"/>
  <c r="J799" i="6"/>
  <c r="K714" i="6"/>
  <c r="K837" i="6"/>
  <c r="K831" i="6"/>
  <c r="K726" i="6"/>
  <c r="J763" i="6"/>
  <c r="J831" i="6"/>
  <c r="M823" i="6"/>
  <c r="K845" i="6"/>
  <c r="J703" i="6"/>
  <c r="J850" i="6"/>
  <c r="L381" i="6"/>
  <c r="K383" i="6"/>
  <c r="L373" i="6"/>
  <c r="J337" i="6"/>
  <c r="J369" i="6"/>
  <c r="K757" i="6"/>
  <c r="L385" i="6"/>
  <c r="K775" i="6"/>
  <c r="K704" i="6"/>
  <c r="K732" i="6"/>
  <c r="J322" i="6"/>
  <c r="J367" i="6"/>
  <c r="J348" i="6"/>
  <c r="M819" i="6"/>
  <c r="J699" i="6"/>
  <c r="K797" i="6"/>
  <c r="L860" i="6"/>
  <c r="L428" i="6"/>
  <c r="M831" i="6"/>
  <c r="J815" i="6"/>
  <c r="K782" i="6"/>
  <c r="L816" i="6"/>
  <c r="J382" i="6"/>
  <c r="J331" i="6"/>
  <c r="J363" i="6"/>
  <c r="J710" i="6"/>
  <c r="K730" i="6"/>
  <c r="M790" i="6"/>
  <c r="M846" i="6"/>
  <c r="J771" i="6"/>
  <c r="L821" i="6"/>
  <c r="L819" i="6"/>
  <c r="K794" i="6"/>
  <c r="J769" i="6"/>
  <c r="L824" i="6"/>
  <c r="J773" i="6"/>
  <c r="K789" i="6"/>
  <c r="J843" i="6"/>
  <c r="J842" i="6"/>
  <c r="L780" i="6"/>
  <c r="M812" i="6"/>
  <c r="K746" i="6"/>
  <c r="J728" i="6"/>
  <c r="L775" i="6"/>
  <c r="L776" i="6"/>
  <c r="J725" i="6"/>
  <c r="M803" i="6"/>
  <c r="M805" i="6"/>
  <c r="J723" i="6"/>
  <c r="L773" i="6"/>
  <c r="J746" i="6"/>
  <c r="L796" i="6"/>
  <c r="K819" i="6"/>
  <c r="L843" i="6"/>
  <c r="K816" i="6"/>
  <c r="J797" i="6"/>
  <c r="L846" i="6"/>
  <c r="K818" i="6"/>
  <c r="J793" i="6"/>
  <c r="L840" i="6"/>
  <c r="J787" i="6"/>
  <c r="J789" i="6"/>
  <c r="K807" i="6"/>
  <c r="L841" i="6"/>
  <c r="K809" i="6"/>
  <c r="L837" i="6"/>
  <c r="K858" i="6"/>
  <c r="J833" i="6"/>
  <c r="J837" i="6"/>
  <c r="M863" i="6"/>
  <c r="J733" i="6"/>
  <c r="L783" i="6"/>
  <c r="J862" i="6"/>
  <c r="J861" i="6"/>
  <c r="K851" i="6"/>
  <c r="J697" i="6"/>
  <c r="M777" i="6"/>
  <c r="K717" i="6"/>
  <c r="K741" i="6"/>
  <c r="K735" i="6"/>
  <c r="J717" i="6"/>
  <c r="M800" i="6"/>
  <c r="K844" i="6"/>
  <c r="J321" i="6"/>
  <c r="K341" i="6"/>
  <c r="L371" i="6"/>
  <c r="L391" i="6"/>
  <c r="J353" i="6"/>
  <c r="K373" i="6"/>
  <c r="L394" i="6"/>
  <c r="K344" i="6"/>
  <c r="K348" i="6"/>
  <c r="K352" i="6"/>
  <c r="K356" i="6"/>
  <c r="K360" i="6"/>
  <c r="K364" i="6"/>
  <c r="K368" i="6"/>
  <c r="K372" i="6"/>
  <c r="K376" i="6"/>
  <c r="K380" i="6"/>
  <c r="K384" i="6"/>
  <c r="K390" i="6"/>
  <c r="K343" i="6"/>
  <c r="J327" i="6"/>
  <c r="L384" i="6"/>
  <c r="K359" i="6"/>
  <c r="L397" i="6"/>
  <c r="J351" i="6"/>
  <c r="K379" i="6"/>
  <c r="K387" i="6"/>
  <c r="K393" i="6"/>
  <c r="J392" i="6"/>
  <c r="M450" i="6"/>
  <c r="J441" i="6"/>
  <c r="J374" i="6"/>
  <c r="J377" i="6"/>
  <c r="L379" i="6"/>
  <c r="L393" i="6"/>
  <c r="K381" i="6"/>
  <c r="J387" i="6"/>
  <c r="M761" i="6"/>
  <c r="L387" i="6"/>
  <c r="K389" i="6"/>
  <c r="K821" i="6"/>
  <c r="K715" i="6"/>
  <c r="J709" i="6"/>
  <c r="J721" i="6"/>
  <c r="J743" i="6"/>
  <c r="J755" i="6"/>
  <c r="J805" i="6"/>
  <c r="J835" i="6"/>
  <c r="L791" i="6"/>
  <c r="M813" i="6"/>
  <c r="L848" i="6"/>
  <c r="L838" i="6"/>
  <c r="J856" i="6"/>
  <c r="J736" i="6"/>
  <c r="J827" i="6"/>
  <c r="K849" i="6"/>
  <c r="K784" i="6"/>
  <c r="J713" i="6"/>
  <c r="M794" i="6"/>
  <c r="K733" i="6"/>
  <c r="J711" i="6"/>
  <c r="J687" i="6"/>
  <c r="K707" i="6"/>
  <c r="M765" i="6"/>
  <c r="K842" i="6"/>
  <c r="K840" i="6"/>
  <c r="J821" i="6"/>
  <c r="J823" i="6"/>
  <c r="K841" i="6"/>
  <c r="K833" i="6"/>
  <c r="K838" i="6"/>
  <c r="J819" i="6"/>
  <c r="L743" i="6"/>
  <c r="J693" i="6"/>
  <c r="L742" i="6"/>
  <c r="M773" i="6"/>
  <c r="K713" i="6"/>
  <c r="M860" i="6"/>
  <c r="M841" i="6"/>
  <c r="K776" i="6"/>
  <c r="J761" i="6"/>
  <c r="K773" i="6"/>
  <c r="L807" i="6"/>
  <c r="J759" i="6"/>
  <c r="M843" i="6"/>
  <c r="M835" i="6"/>
  <c r="M840" i="6"/>
  <c r="K778" i="6"/>
  <c r="K781" i="6"/>
  <c r="L803" i="6"/>
  <c r="K779" i="6"/>
  <c r="K771" i="6"/>
  <c r="L805" i="6"/>
  <c r="L808" i="6"/>
  <c r="J757" i="6"/>
  <c r="J324" i="6"/>
  <c r="J328" i="6"/>
  <c r="J336" i="6"/>
  <c r="J356" i="6"/>
  <c r="J323" i="6"/>
  <c r="K355" i="6"/>
  <c r="K367" i="6"/>
  <c r="J359" i="6"/>
  <c r="J373" i="6"/>
  <c r="L374" i="6"/>
  <c r="K377" i="6"/>
  <c r="K395" i="6"/>
  <c r="L378" i="6"/>
  <c r="L395" i="6"/>
  <c r="J361" i="6"/>
  <c r="L383" i="6"/>
  <c r="L386" i="6"/>
  <c r="M839" i="6"/>
  <c r="J685" i="6"/>
  <c r="J695" i="6"/>
  <c r="K731" i="6"/>
  <c r="K745" i="6"/>
  <c r="K765" i="6"/>
  <c r="K785" i="6"/>
  <c r="K803" i="6"/>
  <c r="J855" i="6"/>
  <c r="L813" i="6"/>
  <c r="K743" i="6"/>
  <c r="K793" i="6"/>
  <c r="J828" i="6"/>
  <c r="L774" i="6"/>
  <c r="K862" i="6"/>
  <c r="L818" i="6"/>
  <c r="M818" i="6"/>
  <c r="L792" i="6"/>
  <c r="K759" i="6"/>
  <c r="L789" i="6"/>
  <c r="K755" i="6"/>
  <c r="L785" i="6"/>
  <c r="J737" i="6"/>
  <c r="J742" i="6"/>
  <c r="M814" i="6"/>
  <c r="J741" i="6"/>
  <c r="L854" i="6"/>
  <c r="J801" i="6"/>
  <c r="K825" i="6"/>
  <c r="L855" i="6"/>
  <c r="J698" i="6"/>
  <c r="L748" i="6"/>
  <c r="K720" i="6"/>
  <c r="J775" i="6"/>
  <c r="J778" i="6"/>
  <c r="K795" i="6"/>
  <c r="M855" i="6"/>
  <c r="M856" i="6"/>
  <c r="L827" i="6"/>
  <c r="M774" i="6"/>
  <c r="J840" i="6"/>
  <c r="J841" i="6"/>
  <c r="K859" i="6"/>
  <c r="J839" i="6"/>
  <c r="L794" i="6"/>
  <c r="L739" i="6"/>
  <c r="J688" i="6"/>
  <c r="J691" i="6"/>
  <c r="L741" i="6"/>
  <c r="L738" i="6"/>
  <c r="M771" i="6"/>
  <c r="J809" i="6"/>
  <c r="J808" i="6"/>
  <c r="J807" i="6"/>
  <c r="L858" i="6"/>
  <c r="J810" i="6"/>
  <c r="K832" i="6"/>
  <c r="K729" i="6"/>
  <c r="L759" i="6"/>
  <c r="J707" i="6"/>
  <c r="J706" i="6"/>
  <c r="J705" i="6"/>
  <c r="K763" i="6"/>
  <c r="L793" i="6"/>
  <c r="L829" i="6"/>
  <c r="M859" i="6"/>
  <c r="J779" i="6"/>
  <c r="K799" i="6"/>
  <c r="J704" i="6"/>
  <c r="J702" i="6"/>
  <c r="K723" i="6"/>
  <c r="L753" i="6"/>
  <c r="M783" i="6"/>
  <c r="K722" i="6"/>
  <c r="L754" i="6"/>
  <c r="L752" i="6"/>
  <c r="M829" i="6"/>
  <c r="K768" i="6"/>
  <c r="J749" i="6"/>
  <c r="M828" i="6"/>
  <c r="L799" i="6"/>
  <c r="L396" i="6"/>
  <c r="J340" i="6"/>
  <c r="J344" i="6"/>
  <c r="J352" i="6"/>
  <c r="J360" i="6"/>
  <c r="L380" i="6"/>
  <c r="J339" i="6"/>
  <c r="L405" i="6"/>
  <c r="K391" i="6"/>
  <c r="K361" i="6"/>
  <c r="K392" i="6"/>
  <c r="L390" i="6"/>
  <c r="L404" i="6"/>
  <c r="K346" i="6"/>
  <c r="K350" i="6"/>
  <c r="K354" i="6"/>
  <c r="K358" i="6"/>
  <c r="K362" i="6"/>
  <c r="K366" i="6"/>
  <c r="K370" i="6"/>
  <c r="K374" i="6"/>
  <c r="K378" i="6"/>
  <c r="K382" i="6"/>
  <c r="K386" i="6"/>
  <c r="J378" i="6"/>
  <c r="L376" i="6"/>
  <c r="K351" i="6"/>
  <c r="J335" i="6"/>
  <c r="K363" i="6"/>
  <c r="J347" i="6"/>
  <c r="K375" i="6"/>
  <c r="K388" i="6"/>
  <c r="K396" i="6"/>
  <c r="J396" i="6"/>
  <c r="M497" i="6"/>
  <c r="L484" i="6"/>
  <c r="L500" i="6"/>
  <c r="K486" i="6"/>
  <c r="L382" i="6"/>
  <c r="J341" i="6"/>
  <c r="J357" i="6"/>
  <c r="J375" i="6"/>
  <c r="K349" i="6"/>
  <c r="K357" i="6"/>
  <c r="K829" i="6"/>
  <c r="K709" i="6"/>
  <c r="K719" i="6"/>
  <c r="J715" i="6"/>
  <c r="J735" i="6"/>
  <c r="J765" i="6"/>
  <c r="J783" i="6"/>
  <c r="J817" i="6"/>
  <c r="J830" i="6"/>
  <c r="K863" i="6"/>
  <c r="J739" i="6"/>
  <c r="J791" i="6"/>
  <c r="L760" i="6"/>
  <c r="L801" i="6"/>
  <c r="J845" i="6"/>
  <c r="K752" i="6"/>
  <c r="J738" i="6"/>
  <c r="M810" i="6"/>
  <c r="M776" i="6"/>
  <c r="K820" i="6"/>
  <c r="J383" i="6"/>
  <c r="J686" i="6"/>
  <c r="M798" i="6"/>
  <c r="K802" i="6"/>
  <c r="L864" i="6"/>
  <c r="K856" i="6"/>
  <c r="J708" i="6"/>
  <c r="K760" i="6"/>
  <c r="L822" i="6"/>
  <c r="M770" i="6"/>
  <c r="L772" i="6"/>
  <c r="K774" i="6"/>
  <c r="J379" i="6"/>
  <c r="J719" i="6"/>
  <c r="J386" i="6"/>
  <c r="K747" i="6"/>
  <c r="J794" i="6"/>
  <c r="J381" i="6"/>
  <c r="J712" i="6"/>
  <c r="M827" i="6"/>
  <c r="J803" i="6"/>
  <c r="J848" i="6"/>
  <c r="K721" i="6"/>
  <c r="M832" i="6"/>
  <c r="J784" i="6"/>
  <c r="J389" i="6"/>
  <c r="K751" i="6"/>
  <c r="L817" i="6"/>
  <c r="L845" i="6"/>
  <c r="J395" i="6"/>
  <c r="L778" i="6"/>
  <c r="J745" i="6"/>
  <c r="J851" i="6"/>
  <c r="J729" i="6"/>
  <c r="J376" i="6"/>
  <c r="K727" i="6"/>
  <c r="J785" i="6"/>
  <c r="J834" i="6"/>
  <c r="K342" i="6"/>
  <c r="J325" i="6"/>
  <c r="K857" i="6"/>
  <c r="J853" i="6"/>
  <c r="J838" i="6"/>
  <c r="K736" i="6"/>
  <c r="K756" i="6"/>
  <c r="M848" i="6"/>
  <c r="J864" i="6"/>
  <c r="L372" i="6"/>
  <c r="L375" i="6"/>
  <c r="J727" i="6"/>
  <c r="L779" i="6"/>
  <c r="J782" i="6"/>
  <c r="M787" i="6"/>
  <c r="L740" i="6"/>
  <c r="L835" i="6"/>
  <c r="M864" i="6"/>
  <c r="K345" i="6"/>
  <c r="J701" i="6"/>
  <c r="K805" i="6"/>
  <c r="J795" i="6"/>
  <c r="M781" i="6"/>
  <c r="L768" i="6"/>
  <c r="L757" i="6"/>
  <c r="L804" i="6"/>
  <c r="J731" i="6"/>
  <c r="M802" i="6"/>
  <c r="M807" i="6"/>
  <c r="M847" i="6"/>
  <c r="K787" i="6"/>
  <c r="K767" i="6"/>
  <c r="L777" i="6"/>
  <c r="K834" i="6"/>
  <c r="L802" i="6"/>
  <c r="K836" i="6"/>
  <c r="J767" i="6"/>
  <c r="L769" i="6"/>
  <c r="J747" i="6"/>
  <c r="K706" i="6"/>
  <c r="M862" i="6"/>
  <c r="K815" i="6"/>
  <c r="K609" i="6"/>
  <c r="M623" i="6"/>
  <c r="L735" i="6"/>
  <c r="M766" i="6"/>
  <c r="L767" i="6"/>
  <c r="K738" i="6"/>
  <c r="J750" i="6"/>
  <c r="L800" i="6"/>
  <c r="K769" i="6"/>
  <c r="K770" i="6"/>
  <c r="J776" i="6"/>
  <c r="K798" i="6"/>
  <c r="M857" i="6"/>
  <c r="K800" i="6"/>
  <c r="L832" i="6"/>
  <c r="L825" i="6"/>
  <c r="M854" i="6"/>
  <c r="K801" i="6"/>
  <c r="K796" i="6"/>
  <c r="M858" i="6"/>
  <c r="L830" i="6"/>
  <c r="L831" i="6"/>
  <c r="J774" i="6"/>
  <c r="M853" i="6"/>
  <c r="K830" i="6"/>
  <c r="J812" i="6"/>
  <c r="L862" i="6"/>
  <c r="J814" i="6"/>
  <c r="J811" i="6"/>
  <c r="L859" i="6"/>
  <c r="L861" i="6"/>
  <c r="L863" i="6"/>
  <c r="K850" i="6"/>
  <c r="K855" i="6"/>
  <c r="K848" i="6"/>
  <c r="J832" i="6"/>
  <c r="J836" i="6"/>
  <c r="J829" i="6"/>
  <c r="K847" i="6"/>
  <c r="K860" i="6"/>
  <c r="J844" i="6"/>
  <c r="J849" i="6"/>
  <c r="K861" i="6"/>
  <c r="K864" i="6"/>
  <c r="K724" i="6"/>
  <c r="M786" i="6"/>
  <c r="K728" i="6"/>
  <c r="L751" i="6"/>
  <c r="M779" i="6"/>
  <c r="M782" i="6"/>
  <c r="K725" i="6"/>
  <c r="M784" i="6"/>
  <c r="M785" i="6"/>
  <c r="M788" i="6"/>
  <c r="J700" i="6"/>
  <c r="L750" i="6"/>
  <c r="M816" i="6"/>
  <c r="K758" i="6"/>
  <c r="L790" i="6"/>
  <c r="M811" i="6"/>
  <c r="J734" i="6"/>
  <c r="L784" i="6"/>
  <c r="K753" i="6"/>
  <c r="L781" i="6"/>
  <c r="L787" i="6"/>
  <c r="L786" i="6"/>
  <c r="M817" i="6"/>
  <c r="J740" i="6"/>
  <c r="J732" i="6"/>
  <c r="L782" i="6"/>
  <c r="J768" i="6"/>
  <c r="J770" i="6"/>
  <c r="L820" i="6"/>
  <c r="J772" i="6"/>
  <c r="L815" i="6"/>
  <c r="M844" i="6"/>
  <c r="J766" i="6"/>
  <c r="M845" i="6"/>
  <c r="K791" i="6"/>
  <c r="K783" i="6"/>
  <c r="K788" i="6"/>
  <c r="K790" i="6"/>
  <c r="M849" i="6"/>
  <c r="K792" i="6"/>
  <c r="J764" i="6"/>
  <c r="K786" i="6"/>
  <c r="K708" i="6"/>
  <c r="J690" i="6"/>
  <c r="M769" i="6"/>
  <c r="M768" i="6"/>
  <c r="K710" i="6"/>
  <c r="L771" i="6"/>
  <c r="L770" i="6"/>
  <c r="J722" i="6"/>
  <c r="M801" i="6"/>
  <c r="J720" i="6"/>
  <c r="K742" i="6"/>
  <c r="J752" i="6"/>
  <c r="M833" i="6"/>
  <c r="K772" i="6"/>
  <c r="M834" i="6"/>
  <c r="K739" i="6"/>
  <c r="M799" i="6"/>
  <c r="L852" i="6"/>
  <c r="K822" i="6"/>
  <c r="J857" i="6"/>
  <c r="J859" i="6"/>
  <c r="J860" i="6"/>
  <c r="J858" i="6"/>
  <c r="J792" i="6"/>
  <c r="K814" i="6"/>
  <c r="K811" i="6"/>
  <c r="K812" i="6"/>
  <c r="L844" i="6"/>
  <c r="J826" i="6"/>
  <c r="J825" i="6"/>
  <c r="J824" i="6"/>
  <c r="K846" i="6"/>
  <c r="J854" i="6"/>
  <c r="L418" i="6"/>
  <c r="K712" i="6"/>
  <c r="J694" i="6"/>
  <c r="L744" i="6"/>
  <c r="K711" i="6"/>
  <c r="M772" i="6"/>
  <c r="K744" i="6"/>
  <c r="M806" i="6"/>
  <c r="M804" i="6"/>
  <c r="L806" i="6"/>
  <c r="M837" i="6"/>
  <c r="K777" i="6"/>
  <c r="J756" i="6"/>
  <c r="M838" i="6"/>
  <c r="K804" i="6"/>
  <c r="K806" i="6"/>
  <c r="J788" i="6"/>
  <c r="L839" i="6"/>
  <c r="L834" i="6"/>
  <c r="L836" i="6"/>
  <c r="K808" i="6"/>
  <c r="J790" i="6"/>
  <c r="J816" i="6"/>
  <c r="K835" i="6"/>
  <c r="J818" i="6"/>
  <c r="J820" i="6"/>
  <c r="L734" i="6"/>
  <c r="J684" i="6"/>
  <c r="M792" i="6"/>
  <c r="M793" i="6"/>
  <c r="M795" i="6"/>
  <c r="L761" i="6"/>
  <c r="M789" i="6"/>
  <c r="L763" i="6"/>
  <c r="M791" i="6"/>
  <c r="J714" i="6"/>
  <c r="L764" i="6"/>
  <c r="L765" i="6"/>
  <c r="J716" i="6"/>
  <c r="L766" i="6"/>
  <c r="L795" i="6"/>
  <c r="M824" i="6"/>
  <c r="K766" i="6"/>
  <c r="L798" i="6"/>
  <c r="M822" i="6"/>
  <c r="K761" i="6"/>
  <c r="L797" i="6"/>
  <c r="J744" i="6"/>
  <c r="M826" i="6"/>
  <c r="J748" i="6"/>
  <c r="L747" i="6"/>
  <c r="M775" i="6"/>
  <c r="K718" i="6"/>
  <c r="J696" i="6"/>
  <c r="L746" i="6"/>
  <c r="M778" i="6"/>
  <c r="K748" i="6"/>
  <c r="J730" i="6"/>
  <c r="M809" i="6"/>
  <c r="K749" i="6"/>
  <c r="M808" i="6"/>
  <c r="K750" i="6"/>
  <c r="J760" i="6"/>
  <c r="L812" i="6"/>
  <c r="L811" i="6"/>
  <c r="K780" i="6"/>
  <c r="J762" i="6"/>
  <c r="M842" i="6"/>
  <c r="K828" i="6"/>
  <c r="K823" i="6"/>
  <c r="J806" i="6"/>
  <c r="L853" i="6"/>
  <c r="K827" i="6"/>
  <c r="J804" i="6"/>
  <c r="L856" i="6"/>
  <c r="L809" i="6"/>
  <c r="J800" i="6"/>
  <c r="L849" i="6"/>
  <c r="L847" i="6"/>
  <c r="K817" i="6"/>
  <c r="L850" i="6"/>
  <c r="J796" i="6"/>
  <c r="J798" i="6"/>
  <c r="L833" i="6"/>
  <c r="L412" i="6"/>
  <c r="M471" i="6"/>
  <c r="L631" i="6"/>
  <c r="K617" i="6"/>
  <c r="L647" i="6"/>
  <c r="J781" i="6"/>
  <c r="K813" i="6"/>
  <c r="L736" i="6"/>
  <c r="L737" i="6"/>
  <c r="L745" i="6"/>
  <c r="J718" i="6"/>
  <c r="J726" i="6"/>
  <c r="K754" i="6"/>
  <c r="K762" i="6"/>
  <c r="M830" i="6"/>
  <c r="J758" i="6"/>
  <c r="L823" i="6"/>
  <c r="M861" i="6"/>
  <c r="K810" i="6"/>
  <c r="K826" i="6"/>
  <c r="J822" i="6"/>
  <c r="K854" i="6"/>
  <c r="J852" i="6"/>
  <c r="M764" i="6"/>
  <c r="J692" i="6"/>
  <c r="L758" i="6"/>
  <c r="M796" i="6"/>
  <c r="J724" i="6"/>
  <c r="M820" i="6"/>
  <c r="M836" i="6"/>
  <c r="M852" i="6"/>
  <c r="J780" i="6"/>
  <c r="K824" i="6"/>
  <c r="K839" i="6"/>
  <c r="L749" i="6"/>
  <c r="L788" i="6"/>
  <c r="M850" i="6"/>
  <c r="J786" i="6"/>
  <c r="K853" i="6"/>
  <c r="L756" i="6"/>
  <c r="K734" i="6"/>
  <c r="M825" i="6"/>
  <c r="J754" i="6"/>
  <c r="L828" i="6"/>
  <c r="L851" i="6"/>
  <c r="K852" i="6"/>
  <c r="M767" i="6"/>
  <c r="K716" i="6"/>
  <c r="L762" i="6"/>
  <c r="K740" i="6"/>
  <c r="M815" i="6"/>
  <c r="K764" i="6"/>
  <c r="L810" i="6"/>
  <c r="L826" i="6"/>
  <c r="L842" i="6"/>
  <c r="L857" i="6"/>
  <c r="K843" i="6"/>
  <c r="J407" i="6"/>
  <c r="K427" i="6"/>
  <c r="M487" i="6"/>
  <c r="L457" i="6"/>
  <c r="L449" i="6"/>
  <c r="M412" i="6"/>
  <c r="M428" i="6"/>
  <c r="J423" i="6"/>
  <c r="K443" i="6"/>
  <c r="M503" i="6"/>
  <c r="L473" i="6"/>
  <c r="J439" i="6"/>
  <c r="K459" i="6"/>
  <c r="L489" i="6"/>
  <c r="M519" i="6"/>
  <c r="J455" i="6"/>
  <c r="L505" i="6"/>
  <c r="M535" i="6"/>
  <c r="K475" i="6"/>
  <c r="J471" i="6"/>
  <c r="L521" i="6"/>
  <c r="M551" i="6"/>
  <c r="K491" i="6"/>
  <c r="L535" i="6"/>
  <c r="J485" i="6"/>
  <c r="M565" i="6"/>
  <c r="K504" i="6"/>
  <c r="K505" i="6"/>
  <c r="J484" i="6"/>
  <c r="M573" i="6"/>
  <c r="J493" i="6"/>
  <c r="K513" i="6"/>
  <c r="L543" i="6"/>
  <c r="M410" i="6"/>
  <c r="M421" i="6"/>
  <c r="M429" i="6"/>
  <c r="M443" i="6"/>
  <c r="K405" i="6"/>
  <c r="M477" i="6"/>
  <c r="J400" i="6"/>
  <c r="J408" i="6"/>
  <c r="K428" i="6"/>
  <c r="L458" i="6"/>
  <c r="M488" i="6"/>
  <c r="J416" i="6"/>
  <c r="K436" i="6"/>
  <c r="L466" i="6"/>
  <c r="M496" i="6"/>
  <c r="J428" i="6"/>
  <c r="K448" i="6"/>
  <c r="L478" i="6"/>
  <c r="M508" i="6"/>
  <c r="J452" i="6"/>
  <c r="L502" i="6"/>
  <c r="K472" i="6"/>
  <c r="M532" i="6"/>
  <c r="J468" i="6"/>
  <c r="L518" i="6"/>
  <c r="M548" i="6"/>
  <c r="K488" i="6"/>
  <c r="M454" i="6"/>
  <c r="L427" i="6"/>
  <c r="M475" i="6"/>
  <c r="K514" i="6"/>
  <c r="M574" i="6"/>
  <c r="J494" i="6"/>
  <c r="L544" i="6"/>
  <c r="J511" i="6"/>
  <c r="M591" i="6"/>
  <c r="L561" i="6"/>
  <c r="J510" i="6"/>
  <c r="K531" i="6"/>
  <c r="L560" i="6"/>
  <c r="J527" i="6"/>
  <c r="M607" i="6"/>
  <c r="L577" i="6"/>
  <c r="J526" i="6"/>
  <c r="K547" i="6"/>
  <c r="L576" i="6"/>
  <c r="M407" i="6"/>
  <c r="M409" i="6"/>
  <c r="M419" i="6"/>
  <c r="M441" i="6"/>
  <c r="L411" i="6"/>
  <c r="K398" i="6"/>
  <c r="M584" i="6"/>
  <c r="J504" i="6"/>
  <c r="K524" i="6"/>
  <c r="L554" i="6"/>
  <c r="M600" i="6"/>
  <c r="J520" i="6"/>
  <c r="L570" i="6"/>
  <c r="K540" i="6"/>
  <c r="M616" i="6"/>
  <c r="J536" i="6"/>
  <c r="L586" i="6"/>
  <c r="K556" i="6"/>
  <c r="K401" i="6"/>
  <c r="K406" i="6"/>
  <c r="M538" i="6"/>
  <c r="M546" i="6"/>
  <c r="M554" i="6"/>
  <c r="K502" i="6"/>
  <c r="M626" i="6"/>
  <c r="J546" i="6"/>
  <c r="K566" i="6"/>
  <c r="K565" i="6"/>
  <c r="L596" i="6"/>
  <c r="M634" i="6"/>
  <c r="J554" i="6"/>
  <c r="K574" i="6"/>
  <c r="K573" i="6"/>
  <c r="L604" i="6"/>
  <c r="M642" i="6"/>
  <c r="J562" i="6"/>
  <c r="K582" i="6"/>
  <c r="K581" i="6"/>
  <c r="L612" i="6"/>
  <c r="M650" i="6"/>
  <c r="J570" i="6"/>
  <c r="K590" i="6"/>
  <c r="K589" i="6"/>
  <c r="L620" i="6"/>
  <c r="M666" i="6"/>
  <c r="J586" i="6"/>
  <c r="K606" i="6"/>
  <c r="L636" i="6"/>
  <c r="J602" i="6"/>
  <c r="M682" i="6"/>
  <c r="K622" i="6"/>
  <c r="L652" i="6"/>
  <c r="M681" i="6"/>
  <c r="J616" i="6"/>
  <c r="K636" i="6"/>
  <c r="L666" i="6"/>
  <c r="M696" i="6"/>
  <c r="J624" i="6"/>
  <c r="K644" i="6"/>
  <c r="L674" i="6"/>
  <c r="M704" i="6"/>
  <c r="J632" i="6"/>
  <c r="K652" i="6"/>
  <c r="M712" i="6"/>
  <c r="L682" i="6"/>
  <c r="J640" i="6"/>
  <c r="K660" i="6"/>
  <c r="M720" i="6"/>
  <c r="L690" i="6"/>
  <c r="J648" i="6"/>
  <c r="K668" i="6"/>
  <c r="M728" i="6"/>
  <c r="L698" i="6"/>
  <c r="J656" i="6"/>
  <c r="K676" i="6"/>
  <c r="M736" i="6"/>
  <c r="L706" i="6"/>
  <c r="J664" i="6"/>
  <c r="K684" i="6"/>
  <c r="M744" i="6"/>
  <c r="L714" i="6"/>
  <c r="J672" i="6"/>
  <c r="K692" i="6"/>
  <c r="M752" i="6"/>
  <c r="L722" i="6"/>
  <c r="J680" i="6"/>
  <c r="K700" i="6"/>
  <c r="M760" i="6"/>
  <c r="L730" i="6"/>
  <c r="M415" i="6"/>
  <c r="M417" i="6"/>
  <c r="M449" i="6"/>
  <c r="L419" i="6"/>
  <c r="M468" i="6"/>
  <c r="L443" i="6"/>
  <c r="K410" i="6"/>
  <c r="K413" i="6"/>
  <c r="J401" i="6"/>
  <c r="L447" i="6"/>
  <c r="K418" i="6"/>
  <c r="K421" i="6"/>
  <c r="L459" i="6"/>
  <c r="M505" i="6"/>
  <c r="M521" i="6"/>
  <c r="J449" i="6"/>
  <c r="L499" i="6"/>
  <c r="M529" i="6"/>
  <c r="K469" i="6"/>
  <c r="L531" i="6"/>
  <c r="J481" i="6"/>
  <c r="M561" i="6"/>
  <c r="K501" i="6"/>
  <c r="M581" i="6"/>
  <c r="J501" i="6"/>
  <c r="K521" i="6"/>
  <c r="L551" i="6"/>
  <c r="M586" i="6"/>
  <c r="K530" i="6"/>
  <c r="M597" i="6"/>
  <c r="J517" i="6"/>
  <c r="L567" i="6"/>
  <c r="K537" i="6"/>
  <c r="M605" i="6"/>
  <c r="J525" i="6"/>
  <c r="L575" i="6"/>
  <c r="K545" i="6"/>
  <c r="J533" i="6"/>
  <c r="M613" i="6"/>
  <c r="L583" i="6"/>
  <c r="K553" i="6"/>
  <c r="M618" i="6"/>
  <c r="M639" i="6"/>
  <c r="J559" i="6"/>
  <c r="K579" i="6"/>
  <c r="L609" i="6"/>
  <c r="M655" i="6"/>
  <c r="J575" i="6"/>
  <c r="K595" i="6"/>
  <c r="L625" i="6"/>
  <c r="K627" i="6"/>
  <c r="L657" i="6"/>
  <c r="J607" i="6"/>
  <c r="M687" i="6"/>
  <c r="J453" i="6"/>
  <c r="L595" i="6"/>
  <c r="K647" i="6"/>
  <c r="J627" i="6"/>
  <c r="L677" i="6"/>
  <c r="M707" i="6"/>
  <c r="K679" i="6"/>
  <c r="J659" i="6"/>
  <c r="M739" i="6"/>
  <c r="L709" i="6"/>
  <c r="K438" i="6"/>
  <c r="J679" i="6"/>
  <c r="K699" i="6"/>
  <c r="L729" i="6"/>
  <c r="M759" i="6"/>
  <c r="M705" i="6"/>
  <c r="K637" i="6"/>
  <c r="L452" i="6"/>
  <c r="M485" i="6"/>
  <c r="J413" i="6"/>
  <c r="K441" i="6"/>
  <c r="M510" i="6"/>
  <c r="M525" i="6"/>
  <c r="M542" i="6"/>
  <c r="M558" i="6"/>
  <c r="K562" i="6"/>
  <c r="M629" i="6"/>
  <c r="M640" i="6"/>
  <c r="J560" i="6"/>
  <c r="K580" i="6"/>
  <c r="L610" i="6"/>
  <c r="M648" i="6"/>
  <c r="J568" i="6"/>
  <c r="K588" i="6"/>
  <c r="L618" i="6"/>
  <c r="M653" i="6"/>
  <c r="M661" i="6"/>
  <c r="J596" i="6"/>
  <c r="M676" i="6"/>
  <c r="L646" i="6"/>
  <c r="K616" i="6"/>
  <c r="L592" i="6"/>
  <c r="L663" i="6"/>
  <c r="K689" i="6"/>
  <c r="M749" i="6"/>
  <c r="J669" i="6"/>
  <c r="L719" i="6"/>
  <c r="K454" i="6"/>
  <c r="M514" i="6"/>
  <c r="M557" i="6"/>
  <c r="L593" i="6"/>
  <c r="K685" i="6"/>
  <c r="L398" i="6"/>
  <c r="L414" i="6"/>
  <c r="L420" i="6"/>
  <c r="L401" i="6"/>
  <c r="L417" i="6"/>
  <c r="L431" i="6"/>
  <c r="L421" i="6"/>
  <c r="M469" i="6"/>
  <c r="J403" i="6"/>
  <c r="J411" i="6"/>
  <c r="K431" i="6"/>
  <c r="M491" i="6"/>
  <c r="L461" i="6"/>
  <c r="J409" i="6"/>
  <c r="J410" i="6"/>
  <c r="J427" i="6"/>
  <c r="K447" i="6"/>
  <c r="M507" i="6"/>
  <c r="L477" i="6"/>
  <c r="L475" i="6"/>
  <c r="K446" i="6"/>
  <c r="J425" i="6"/>
  <c r="J426" i="6"/>
  <c r="J443" i="6"/>
  <c r="K463" i="6"/>
  <c r="L493" i="6"/>
  <c r="M523" i="6"/>
  <c r="K462" i="6"/>
  <c r="J459" i="6"/>
  <c r="L509" i="6"/>
  <c r="K479" i="6"/>
  <c r="M539" i="6"/>
  <c r="L525" i="6"/>
  <c r="J475" i="6"/>
  <c r="M555" i="6"/>
  <c r="K495" i="6"/>
  <c r="J474" i="6"/>
  <c r="J487" i="6"/>
  <c r="M567" i="6"/>
  <c r="K507" i="6"/>
  <c r="L537" i="6"/>
  <c r="J495" i="6"/>
  <c r="M575" i="6"/>
  <c r="K515" i="6"/>
  <c r="L545" i="6"/>
  <c r="M418" i="6"/>
  <c r="M426" i="6"/>
  <c r="M437" i="6"/>
  <c r="M442" i="6"/>
  <c r="M452" i="6"/>
  <c r="M459" i="6"/>
  <c r="K404" i="6"/>
  <c r="L435" i="6"/>
  <c r="K417" i="6"/>
  <c r="K424" i="6"/>
  <c r="K429" i="6"/>
  <c r="K437" i="6"/>
  <c r="J432" i="6"/>
  <c r="K452" i="6"/>
  <c r="L482" i="6"/>
  <c r="M512" i="6"/>
  <c r="J444" i="6"/>
  <c r="L494" i="6"/>
  <c r="K464" i="6"/>
  <c r="M524" i="6"/>
  <c r="J456" i="6"/>
  <c r="K476" i="6"/>
  <c r="L506" i="6"/>
  <c r="M536" i="6"/>
  <c r="J472" i="6"/>
  <c r="L522" i="6"/>
  <c r="M552" i="6"/>
  <c r="K492" i="6"/>
  <c r="M453" i="6"/>
  <c r="M455" i="6"/>
  <c r="M457" i="6"/>
  <c r="M474" i="6"/>
  <c r="J499" i="6"/>
  <c r="M579" i="6"/>
  <c r="K519" i="6"/>
  <c r="L549" i="6"/>
  <c r="J498" i="6"/>
  <c r="L548" i="6"/>
  <c r="J515" i="6"/>
  <c r="M595" i="6"/>
  <c r="L565" i="6"/>
  <c r="J514" i="6"/>
  <c r="K535" i="6"/>
  <c r="L564" i="6"/>
  <c r="M611" i="6"/>
  <c r="L581" i="6"/>
  <c r="J530" i="6"/>
  <c r="J531" i="6"/>
  <c r="K551" i="6"/>
  <c r="L580" i="6"/>
  <c r="M403" i="6"/>
  <c r="M425" i="6"/>
  <c r="M440" i="6"/>
  <c r="K400" i="6"/>
  <c r="K403" i="6"/>
  <c r="M568" i="6"/>
  <c r="J488" i="6"/>
  <c r="K508" i="6"/>
  <c r="L538" i="6"/>
  <c r="M588" i="6"/>
  <c r="J508" i="6"/>
  <c r="K528" i="6"/>
  <c r="L558" i="6"/>
  <c r="M604" i="6"/>
  <c r="J524" i="6"/>
  <c r="L574" i="6"/>
  <c r="K544" i="6"/>
  <c r="K402" i="6"/>
  <c r="L432" i="6"/>
  <c r="M467" i="6"/>
  <c r="M530" i="6"/>
  <c r="L508" i="6"/>
  <c r="L516" i="6"/>
  <c r="K494" i="6"/>
  <c r="L532" i="6"/>
  <c r="K538" i="6"/>
  <c r="K546" i="6"/>
  <c r="K554" i="6"/>
  <c r="M654" i="6"/>
  <c r="J574" i="6"/>
  <c r="K594" i="6"/>
  <c r="K593" i="6"/>
  <c r="L624" i="6"/>
  <c r="M670" i="6"/>
  <c r="J590" i="6"/>
  <c r="K610" i="6"/>
  <c r="L640" i="6"/>
  <c r="J606" i="6"/>
  <c r="M686" i="6"/>
  <c r="L656" i="6"/>
  <c r="J605" i="6"/>
  <c r="M685" i="6"/>
  <c r="K626" i="6"/>
  <c r="J618" i="6"/>
  <c r="M698" i="6"/>
  <c r="J617" i="6"/>
  <c r="K638" i="6"/>
  <c r="L668" i="6"/>
  <c r="J626" i="6"/>
  <c r="M706" i="6"/>
  <c r="K646" i="6"/>
  <c r="J625" i="6"/>
  <c r="L676" i="6"/>
  <c r="J634" i="6"/>
  <c r="M714" i="6"/>
  <c r="L684" i="6"/>
  <c r="K654" i="6"/>
  <c r="J633" i="6"/>
  <c r="J642" i="6"/>
  <c r="M722" i="6"/>
  <c r="J641" i="6"/>
  <c r="K662" i="6"/>
  <c r="L692" i="6"/>
  <c r="J650" i="6"/>
  <c r="M730" i="6"/>
  <c r="L700" i="6"/>
  <c r="K670" i="6"/>
  <c r="J649" i="6"/>
  <c r="J658" i="6"/>
  <c r="K678" i="6"/>
  <c r="M738" i="6"/>
  <c r="J657" i="6"/>
  <c r="L708" i="6"/>
  <c r="J666" i="6"/>
  <c r="K686" i="6"/>
  <c r="M746" i="6"/>
  <c r="J665" i="6"/>
  <c r="L716" i="6"/>
  <c r="J674" i="6"/>
  <c r="K694" i="6"/>
  <c r="M754" i="6"/>
  <c r="L724" i="6"/>
  <c r="J673" i="6"/>
  <c r="J682" i="6"/>
  <c r="K702" i="6"/>
  <c r="M762" i="6"/>
  <c r="L732" i="6"/>
  <c r="M411" i="6"/>
  <c r="M448" i="6"/>
  <c r="L438" i="6"/>
  <c r="L439" i="6"/>
  <c r="K412" i="6"/>
  <c r="J398" i="6"/>
  <c r="L450" i="6"/>
  <c r="K420" i="6"/>
  <c r="L460" i="6"/>
  <c r="K430" i="6"/>
  <c r="L476" i="6"/>
  <c r="L492" i="6"/>
  <c r="J457" i="6"/>
  <c r="L507" i="6"/>
  <c r="M537" i="6"/>
  <c r="K477" i="6"/>
  <c r="M577" i="6"/>
  <c r="J497" i="6"/>
  <c r="K517" i="6"/>
  <c r="L547" i="6"/>
  <c r="M582" i="6"/>
  <c r="K526" i="6"/>
  <c r="M593" i="6"/>
  <c r="K533" i="6"/>
  <c r="J513" i="6"/>
  <c r="L563" i="6"/>
  <c r="M598" i="6"/>
  <c r="M606" i="6"/>
  <c r="M614" i="6"/>
  <c r="M627" i="6"/>
  <c r="J547" i="6"/>
  <c r="L597" i="6"/>
  <c r="K567" i="6"/>
  <c r="M643" i="6"/>
  <c r="J563" i="6"/>
  <c r="K583" i="6"/>
  <c r="L613" i="6"/>
  <c r="M659" i="6"/>
  <c r="J579" i="6"/>
  <c r="K599" i="6"/>
  <c r="L629" i="6"/>
  <c r="J595" i="6"/>
  <c r="K615" i="6"/>
  <c r="L645" i="6"/>
  <c r="M675" i="6"/>
  <c r="K631" i="6"/>
  <c r="L661" i="6"/>
  <c r="J611" i="6"/>
  <c r="M691" i="6"/>
  <c r="M533" i="6"/>
  <c r="K458" i="6"/>
  <c r="J469" i="6"/>
  <c r="L599" i="6"/>
  <c r="K655" i="6"/>
  <c r="J635" i="6"/>
  <c r="M715" i="6"/>
  <c r="L685" i="6"/>
  <c r="K687" i="6"/>
  <c r="J667" i="6"/>
  <c r="L717" i="6"/>
  <c r="M747" i="6"/>
  <c r="M498" i="6"/>
  <c r="L542" i="6"/>
  <c r="K635" i="6"/>
  <c r="L665" i="6"/>
  <c r="J615" i="6"/>
  <c r="M695" i="6"/>
  <c r="M697" i="6"/>
  <c r="K474" i="6"/>
  <c r="K653" i="6"/>
  <c r="M424" i="6"/>
  <c r="M433" i="6"/>
  <c r="J406" i="6"/>
  <c r="J402" i="6"/>
  <c r="K423" i="6"/>
  <c r="K425" i="6"/>
  <c r="M494" i="6"/>
  <c r="J422" i="6"/>
  <c r="M502" i="6"/>
  <c r="K449" i="6"/>
  <c r="M509" i="6"/>
  <c r="K457" i="6"/>
  <c r="L487" i="6"/>
  <c r="L496" i="6"/>
  <c r="L512" i="6"/>
  <c r="K498" i="6"/>
  <c r="M620" i="6"/>
  <c r="J540" i="6"/>
  <c r="L590" i="6"/>
  <c r="K560" i="6"/>
  <c r="J542" i="6"/>
  <c r="M625" i="6"/>
  <c r="M632" i="6"/>
  <c r="J552" i="6"/>
  <c r="L602" i="6"/>
  <c r="K572" i="6"/>
  <c r="L607" i="6"/>
  <c r="L611" i="6"/>
  <c r="L615" i="6"/>
  <c r="L619" i="6"/>
  <c r="M652" i="6"/>
  <c r="J572" i="6"/>
  <c r="K592" i="6"/>
  <c r="L622" i="6"/>
  <c r="M656" i="6"/>
  <c r="J576" i="6"/>
  <c r="K596" i="6"/>
  <c r="L626" i="6"/>
  <c r="M660" i="6"/>
  <c r="J580" i="6"/>
  <c r="K600" i="6"/>
  <c r="L630" i="6"/>
  <c r="M664" i="6"/>
  <c r="J584" i="6"/>
  <c r="K604" i="6"/>
  <c r="L634" i="6"/>
  <c r="M665" i="6"/>
  <c r="J589" i="6"/>
  <c r="K613" i="6"/>
  <c r="L651" i="6"/>
  <c r="J604" i="6"/>
  <c r="M684" i="6"/>
  <c r="K624" i="6"/>
  <c r="L654" i="6"/>
  <c r="L659" i="6"/>
  <c r="K633" i="6"/>
  <c r="K665" i="6"/>
  <c r="M725" i="6"/>
  <c r="J645" i="6"/>
  <c r="L695" i="6"/>
  <c r="J677" i="6"/>
  <c r="K697" i="6"/>
  <c r="L727" i="6"/>
  <c r="M757" i="6"/>
  <c r="L731" i="6"/>
  <c r="K453" i="6"/>
  <c r="M513" i="6"/>
  <c r="L511" i="6"/>
  <c r="J477" i="6"/>
  <c r="J543" i="6"/>
  <c r="K667" i="6"/>
  <c r="L697" i="6"/>
  <c r="J647" i="6"/>
  <c r="M727" i="6"/>
  <c r="J470" i="6"/>
  <c r="K701" i="6"/>
  <c r="L707" i="6"/>
  <c r="L400" i="6"/>
  <c r="L408" i="6"/>
  <c r="L416" i="6"/>
  <c r="L436" i="6"/>
  <c r="L413" i="6"/>
  <c r="L426" i="6"/>
  <c r="K409" i="6"/>
  <c r="K416" i="6"/>
  <c r="M483" i="6"/>
  <c r="J415" i="6"/>
  <c r="K435" i="6"/>
  <c r="M495" i="6"/>
  <c r="L465" i="6"/>
  <c r="J431" i="6"/>
  <c r="K451" i="6"/>
  <c r="M511" i="6"/>
  <c r="L481" i="6"/>
  <c r="K450" i="6"/>
  <c r="J447" i="6"/>
  <c r="K467" i="6"/>
  <c r="L497" i="6"/>
  <c r="M527" i="6"/>
  <c r="K466" i="6"/>
  <c r="J463" i="6"/>
  <c r="L513" i="6"/>
  <c r="M543" i="6"/>
  <c r="K483" i="6"/>
  <c r="L529" i="6"/>
  <c r="J479" i="6"/>
  <c r="M559" i="6"/>
  <c r="K499" i="6"/>
  <c r="M569" i="6"/>
  <c r="J489" i="6"/>
  <c r="K509" i="6"/>
  <c r="L539" i="6"/>
  <c r="M405" i="6"/>
  <c r="L399" i="6"/>
  <c r="M434" i="6"/>
  <c r="M445" i="6"/>
  <c r="L415" i="6"/>
  <c r="L422" i="6"/>
  <c r="M458" i="6"/>
  <c r="M465" i="6"/>
  <c r="J399" i="6"/>
  <c r="M484" i="6"/>
  <c r="J412" i="6"/>
  <c r="K432" i="6"/>
  <c r="L462" i="6"/>
  <c r="M492" i="6"/>
  <c r="J420" i="6"/>
  <c r="L470" i="6"/>
  <c r="K440" i="6"/>
  <c r="M500" i="6"/>
  <c r="J436" i="6"/>
  <c r="K456" i="6"/>
  <c r="L486" i="6"/>
  <c r="M516" i="6"/>
  <c r="J445" i="6"/>
  <c r="J460" i="6"/>
  <c r="K480" i="6"/>
  <c r="L510" i="6"/>
  <c r="M540" i="6"/>
  <c r="L526" i="6"/>
  <c r="M556" i="6"/>
  <c r="J476" i="6"/>
  <c r="K496" i="6"/>
  <c r="L424" i="6"/>
  <c r="L425" i="6"/>
  <c r="M456" i="6"/>
  <c r="K415" i="6"/>
  <c r="J503" i="6"/>
  <c r="M583" i="6"/>
  <c r="K523" i="6"/>
  <c r="L553" i="6"/>
  <c r="J502" i="6"/>
  <c r="L552" i="6"/>
  <c r="J519" i="6"/>
  <c r="M599" i="6"/>
  <c r="L569" i="6"/>
  <c r="J518" i="6"/>
  <c r="K539" i="6"/>
  <c r="L568" i="6"/>
  <c r="M615" i="6"/>
  <c r="L585" i="6"/>
  <c r="J534" i="6"/>
  <c r="J535" i="6"/>
  <c r="K555" i="6"/>
  <c r="L584" i="6"/>
  <c r="M406" i="6"/>
  <c r="M439" i="6"/>
  <c r="M460" i="6"/>
  <c r="M463" i="6"/>
  <c r="M576" i="6"/>
  <c r="J496" i="6"/>
  <c r="K516" i="6"/>
  <c r="L546" i="6"/>
  <c r="M592" i="6"/>
  <c r="J512" i="6"/>
  <c r="L562" i="6"/>
  <c r="K532" i="6"/>
  <c r="M608" i="6"/>
  <c r="J528" i="6"/>
  <c r="L578" i="6"/>
  <c r="K548" i="6"/>
  <c r="M462" i="6"/>
  <c r="M466" i="6"/>
  <c r="K478" i="6"/>
  <c r="L524" i="6"/>
  <c r="M564" i="6"/>
  <c r="M630" i="6"/>
  <c r="J550" i="6"/>
  <c r="K570" i="6"/>
  <c r="K569" i="6"/>
  <c r="L600" i="6"/>
  <c r="M638" i="6"/>
  <c r="J558" i="6"/>
  <c r="K578" i="6"/>
  <c r="K577" i="6"/>
  <c r="L608" i="6"/>
  <c r="M646" i="6"/>
  <c r="J566" i="6"/>
  <c r="K586" i="6"/>
  <c r="L616" i="6"/>
  <c r="K585" i="6"/>
  <c r="M658" i="6"/>
  <c r="J578" i="6"/>
  <c r="K598" i="6"/>
  <c r="K597" i="6"/>
  <c r="L628" i="6"/>
  <c r="M674" i="6"/>
  <c r="J594" i="6"/>
  <c r="K614" i="6"/>
  <c r="L644" i="6"/>
  <c r="J610" i="6"/>
  <c r="M690" i="6"/>
  <c r="K630" i="6"/>
  <c r="L660" i="6"/>
  <c r="M689" i="6"/>
  <c r="J609" i="6"/>
  <c r="J620" i="6"/>
  <c r="M700" i="6"/>
  <c r="K640" i="6"/>
  <c r="L670" i="6"/>
  <c r="J628" i="6"/>
  <c r="M708" i="6"/>
  <c r="K648" i="6"/>
  <c r="L678" i="6"/>
  <c r="J636" i="6"/>
  <c r="M716" i="6"/>
  <c r="K656" i="6"/>
  <c r="L686" i="6"/>
  <c r="J644" i="6"/>
  <c r="M724" i="6"/>
  <c r="K664" i="6"/>
  <c r="L694" i="6"/>
  <c r="J652" i="6"/>
  <c r="M732" i="6"/>
  <c r="K672" i="6"/>
  <c r="L702" i="6"/>
  <c r="J660" i="6"/>
  <c r="K680" i="6"/>
  <c r="M740" i="6"/>
  <c r="L710" i="6"/>
  <c r="J668" i="6"/>
  <c r="K688" i="6"/>
  <c r="M748" i="6"/>
  <c r="L718" i="6"/>
  <c r="J676" i="6"/>
  <c r="K696" i="6"/>
  <c r="M756" i="6"/>
  <c r="L726" i="6"/>
  <c r="M404" i="6"/>
  <c r="M414" i="6"/>
  <c r="M447" i="6"/>
  <c r="L442" i="6"/>
  <c r="M473" i="6"/>
  <c r="L448" i="6"/>
  <c r="L446" i="6"/>
  <c r="M481" i="6"/>
  <c r="M490" i="6"/>
  <c r="K445" i="6"/>
  <c r="K461" i="6"/>
  <c r="L491" i="6"/>
  <c r="J465" i="6"/>
  <c r="L515" i="6"/>
  <c r="M545" i="6"/>
  <c r="K485" i="6"/>
  <c r="M578" i="6"/>
  <c r="K522" i="6"/>
  <c r="M589" i="6"/>
  <c r="J509" i="6"/>
  <c r="K529" i="6"/>
  <c r="L559" i="6"/>
  <c r="M594" i="6"/>
  <c r="M601" i="6"/>
  <c r="J521" i="6"/>
  <c r="L571" i="6"/>
  <c r="K541" i="6"/>
  <c r="M609" i="6"/>
  <c r="J529" i="6"/>
  <c r="L579" i="6"/>
  <c r="K549" i="6"/>
  <c r="M617" i="6"/>
  <c r="J537" i="6"/>
  <c r="L587" i="6"/>
  <c r="K557" i="6"/>
  <c r="M631" i="6"/>
  <c r="J551" i="6"/>
  <c r="L601" i="6"/>
  <c r="K571" i="6"/>
  <c r="M647" i="6"/>
  <c r="J567" i="6"/>
  <c r="K587" i="6"/>
  <c r="L617" i="6"/>
  <c r="M663" i="6"/>
  <c r="J583" i="6"/>
  <c r="K603" i="6"/>
  <c r="L633" i="6"/>
  <c r="J599" i="6"/>
  <c r="K619" i="6"/>
  <c r="L649" i="6"/>
  <c r="M679" i="6"/>
  <c r="K473" i="6"/>
  <c r="K489" i="6"/>
  <c r="K510" i="6"/>
  <c r="M570" i="6"/>
  <c r="J490" i="6"/>
  <c r="L540" i="6"/>
  <c r="L603" i="6"/>
  <c r="K663" i="6"/>
  <c r="J643" i="6"/>
  <c r="M723" i="6"/>
  <c r="L693" i="6"/>
  <c r="J675" i="6"/>
  <c r="K695" i="6"/>
  <c r="M755" i="6"/>
  <c r="L725" i="6"/>
  <c r="L468" i="6"/>
  <c r="K512" i="6"/>
  <c r="K643" i="6"/>
  <c r="L673" i="6"/>
  <c r="J623" i="6"/>
  <c r="M703" i="6"/>
  <c r="M745" i="6"/>
  <c r="J454" i="6"/>
  <c r="K661" i="6"/>
  <c r="M408" i="6"/>
  <c r="M432" i="6"/>
  <c r="M430" i="6"/>
  <c r="J405" i="6"/>
  <c r="L455" i="6"/>
  <c r="K422" i="6"/>
  <c r="L464" i="6"/>
  <c r="M493" i="6"/>
  <c r="J421" i="6"/>
  <c r="M501" i="6"/>
  <c r="J430" i="6"/>
  <c r="L480" i="6"/>
  <c r="M518" i="6"/>
  <c r="K465" i="6"/>
  <c r="L495" i="6"/>
  <c r="K482" i="6"/>
  <c r="J478" i="6"/>
  <c r="J541" i="6"/>
  <c r="M622" i="6"/>
  <c r="M628" i="6"/>
  <c r="J548" i="6"/>
  <c r="L598" i="6"/>
  <c r="K568" i="6"/>
  <c r="J553" i="6"/>
  <c r="J557" i="6"/>
  <c r="J561" i="6"/>
  <c r="J565" i="6"/>
  <c r="J569" i="6"/>
  <c r="L623" i="6"/>
  <c r="L627" i="6"/>
  <c r="L635" i="6"/>
  <c r="M668" i="6"/>
  <c r="J588" i="6"/>
  <c r="K608" i="6"/>
  <c r="L638" i="6"/>
  <c r="M669" i="6"/>
  <c r="J593" i="6"/>
  <c r="K621" i="6"/>
  <c r="L655" i="6"/>
  <c r="K629" i="6"/>
  <c r="K641" i="6"/>
  <c r="L671" i="6"/>
  <c r="J621" i="6"/>
  <c r="M701" i="6"/>
  <c r="K673" i="6"/>
  <c r="M733" i="6"/>
  <c r="J653" i="6"/>
  <c r="L703" i="6"/>
  <c r="L675" i="6"/>
  <c r="J434" i="6"/>
  <c r="J461" i="6"/>
  <c r="L527" i="6"/>
  <c r="K675" i="6"/>
  <c r="L705" i="6"/>
  <c r="J655" i="6"/>
  <c r="M735" i="6"/>
  <c r="M713" i="6"/>
  <c r="M550" i="6"/>
  <c r="K645" i="6"/>
  <c r="J681" i="6"/>
  <c r="M671" i="6"/>
  <c r="J591" i="6"/>
  <c r="K611" i="6"/>
  <c r="L641" i="6"/>
  <c r="K442" i="6"/>
  <c r="L519" i="6"/>
  <c r="J417" i="6"/>
  <c r="M572" i="6"/>
  <c r="M401" i="6"/>
  <c r="L504" i="6"/>
  <c r="K693" i="6"/>
  <c r="M427" i="6"/>
  <c r="L445" i="6"/>
  <c r="K426" i="6"/>
  <c r="K434" i="6"/>
  <c r="L479" i="6"/>
  <c r="J437" i="6"/>
  <c r="L488" i="6"/>
  <c r="L483" i="6"/>
  <c r="J545" i="6"/>
  <c r="M636" i="6"/>
  <c r="J556" i="6"/>
  <c r="K576" i="6"/>
  <c r="L606" i="6"/>
  <c r="M644" i="6"/>
  <c r="J564" i="6"/>
  <c r="K584" i="6"/>
  <c r="L614" i="6"/>
  <c r="K561" i="6"/>
  <c r="M657" i="6"/>
  <c r="J585" i="6"/>
  <c r="L643" i="6"/>
  <c r="J600" i="6"/>
  <c r="K620" i="6"/>
  <c r="L650" i="6"/>
  <c r="M680" i="6"/>
  <c r="J608" i="6"/>
  <c r="K628" i="6"/>
  <c r="L658" i="6"/>
  <c r="M688" i="6"/>
  <c r="K657" i="6"/>
  <c r="J637" i="6"/>
  <c r="L687" i="6"/>
  <c r="M717" i="6"/>
  <c r="L715" i="6"/>
  <c r="M541" i="6"/>
  <c r="K659" i="6"/>
  <c r="J639" i="6"/>
  <c r="L689" i="6"/>
  <c r="M719" i="6"/>
  <c r="M737" i="6"/>
  <c r="L520" i="6"/>
  <c r="L691" i="6"/>
  <c r="L723" i="6"/>
  <c r="L406" i="6"/>
  <c r="L402" i="6"/>
  <c r="L410" i="6"/>
  <c r="L409" i="6"/>
  <c r="L423" i="6"/>
  <c r="L434" i="6"/>
  <c r="M451" i="6"/>
  <c r="M476" i="6"/>
  <c r="M482" i="6"/>
  <c r="J419" i="6"/>
  <c r="K439" i="6"/>
  <c r="M499" i="6"/>
  <c r="L469" i="6"/>
  <c r="J435" i="6"/>
  <c r="K455" i="6"/>
  <c r="M515" i="6"/>
  <c r="L485" i="6"/>
  <c r="J451" i="6"/>
  <c r="K471" i="6"/>
  <c r="L501" i="6"/>
  <c r="M531" i="6"/>
  <c r="K470" i="6"/>
  <c r="J467" i="6"/>
  <c r="L517" i="6"/>
  <c r="M547" i="6"/>
  <c r="K487" i="6"/>
  <c r="L533" i="6"/>
  <c r="J483" i="6"/>
  <c r="M563" i="6"/>
  <c r="K503" i="6"/>
  <c r="J482" i="6"/>
  <c r="J491" i="6"/>
  <c r="M571" i="6"/>
  <c r="K511" i="6"/>
  <c r="L541" i="6"/>
  <c r="M402" i="6"/>
  <c r="M413" i="6"/>
  <c r="L407" i="6"/>
  <c r="M444" i="6"/>
  <c r="L429" i="6"/>
  <c r="M464" i="6"/>
  <c r="M478" i="6"/>
  <c r="M479" i="6"/>
  <c r="J404" i="6"/>
  <c r="K433" i="6"/>
  <c r="J424" i="6"/>
  <c r="K444" i="6"/>
  <c r="L474" i="6"/>
  <c r="M504" i="6"/>
  <c r="J440" i="6"/>
  <c r="L490" i="6"/>
  <c r="K460" i="6"/>
  <c r="M520" i="6"/>
  <c r="J448" i="6"/>
  <c r="L498" i="6"/>
  <c r="K468" i="6"/>
  <c r="M528" i="6"/>
  <c r="J464" i="6"/>
  <c r="K484" i="6"/>
  <c r="L514" i="6"/>
  <c r="M544" i="6"/>
  <c r="L530" i="6"/>
  <c r="M560" i="6"/>
  <c r="J480" i="6"/>
  <c r="K500" i="6"/>
  <c r="K414" i="6"/>
  <c r="J486" i="6"/>
  <c r="K506" i="6"/>
  <c r="M566" i="6"/>
  <c r="L536" i="6"/>
  <c r="J507" i="6"/>
  <c r="M587" i="6"/>
  <c r="K527" i="6"/>
  <c r="L557" i="6"/>
  <c r="J506" i="6"/>
  <c r="L556" i="6"/>
  <c r="J523" i="6"/>
  <c r="M603" i="6"/>
  <c r="L573" i="6"/>
  <c r="J522" i="6"/>
  <c r="K543" i="6"/>
  <c r="L572" i="6"/>
  <c r="M619" i="6"/>
  <c r="J539" i="6"/>
  <c r="L589" i="6"/>
  <c r="K559" i="6"/>
  <c r="L588" i="6"/>
  <c r="M423" i="6"/>
  <c r="M422" i="6"/>
  <c r="M435" i="6"/>
  <c r="M438" i="6"/>
  <c r="K399" i="6"/>
  <c r="L430" i="6"/>
  <c r="L433" i="6"/>
  <c r="M580" i="6"/>
  <c r="J500" i="6"/>
  <c r="K520" i="6"/>
  <c r="L550" i="6"/>
  <c r="M596" i="6"/>
  <c r="J516" i="6"/>
  <c r="L566" i="6"/>
  <c r="K536" i="6"/>
  <c r="M612" i="6"/>
  <c r="J532" i="6"/>
  <c r="L582" i="6"/>
  <c r="K552" i="6"/>
  <c r="M461" i="6"/>
  <c r="K407" i="6"/>
  <c r="L437" i="6"/>
  <c r="J450" i="6"/>
  <c r="J458" i="6"/>
  <c r="J466" i="6"/>
  <c r="M562" i="6"/>
  <c r="L534" i="6"/>
  <c r="K542" i="6"/>
  <c r="K550" i="6"/>
  <c r="K558" i="6"/>
  <c r="M662" i="6"/>
  <c r="J582" i="6"/>
  <c r="K602" i="6"/>
  <c r="K601" i="6"/>
  <c r="L632" i="6"/>
  <c r="J598" i="6"/>
  <c r="M678" i="6"/>
  <c r="M677" i="6"/>
  <c r="K618" i="6"/>
  <c r="L648" i="6"/>
  <c r="J614" i="6"/>
  <c r="M694" i="6"/>
  <c r="J613" i="6"/>
  <c r="M693" i="6"/>
  <c r="K634" i="6"/>
  <c r="L664" i="6"/>
  <c r="J622" i="6"/>
  <c r="M702" i="6"/>
  <c r="K642" i="6"/>
  <c r="L672" i="6"/>
  <c r="J630" i="6"/>
  <c r="M710" i="6"/>
  <c r="K650" i="6"/>
  <c r="L680" i="6"/>
  <c r="J638" i="6"/>
  <c r="M718" i="6"/>
  <c r="K658" i="6"/>
  <c r="L688" i="6"/>
  <c r="J646" i="6"/>
  <c r="M726" i="6"/>
  <c r="K666" i="6"/>
  <c r="L696" i="6"/>
  <c r="J654" i="6"/>
  <c r="M734" i="6"/>
  <c r="K674" i="6"/>
  <c r="L704" i="6"/>
  <c r="J662" i="6"/>
  <c r="K682" i="6"/>
  <c r="M742" i="6"/>
  <c r="L712" i="6"/>
  <c r="J670" i="6"/>
  <c r="K690" i="6"/>
  <c r="M750" i="6"/>
  <c r="L720" i="6"/>
  <c r="J678" i="6"/>
  <c r="K698" i="6"/>
  <c r="M758" i="6"/>
  <c r="L728" i="6"/>
  <c r="M416" i="6"/>
  <c r="M436" i="6"/>
  <c r="M446" i="6"/>
  <c r="K408" i="6"/>
  <c r="L440" i="6"/>
  <c r="K411" i="6"/>
  <c r="M472" i="6"/>
  <c r="L444" i="6"/>
  <c r="L451" i="6"/>
  <c r="K419" i="6"/>
  <c r="M480" i="6"/>
  <c r="M489" i="6"/>
  <c r="M506" i="6"/>
  <c r="M522" i="6"/>
  <c r="J442" i="6"/>
  <c r="J473" i="6"/>
  <c r="L523" i="6"/>
  <c r="M553" i="6"/>
  <c r="K493" i="6"/>
  <c r="K518" i="6"/>
  <c r="M585" i="6"/>
  <c r="J505" i="6"/>
  <c r="K525" i="6"/>
  <c r="L555" i="6"/>
  <c r="M590" i="6"/>
  <c r="K534" i="6"/>
  <c r="M602" i="6"/>
  <c r="M610" i="6"/>
  <c r="J538" i="6"/>
  <c r="M635" i="6"/>
  <c r="J555" i="6"/>
  <c r="K575" i="6"/>
  <c r="L605" i="6"/>
  <c r="M651" i="6"/>
  <c r="J571" i="6"/>
  <c r="K591" i="6"/>
  <c r="L621" i="6"/>
  <c r="M667" i="6"/>
  <c r="J587" i="6"/>
  <c r="K607" i="6"/>
  <c r="L637" i="6"/>
  <c r="J603" i="6"/>
  <c r="K623" i="6"/>
  <c r="L653" i="6"/>
  <c r="M683" i="6"/>
  <c r="L441" i="6"/>
  <c r="L503" i="6"/>
  <c r="M549" i="6"/>
  <c r="L591" i="6"/>
  <c r="K639" i="6"/>
  <c r="L669" i="6"/>
  <c r="J619" i="6"/>
  <c r="M699" i="6"/>
  <c r="K671" i="6"/>
  <c r="J651" i="6"/>
  <c r="M731" i="6"/>
  <c r="L701" i="6"/>
  <c r="J683" i="6"/>
  <c r="K703" i="6"/>
  <c r="M763" i="6"/>
  <c r="L733" i="6"/>
  <c r="J418" i="6"/>
  <c r="L467" i="6"/>
  <c r="J492" i="6"/>
  <c r="K683" i="6"/>
  <c r="J663" i="6"/>
  <c r="M743" i="6"/>
  <c r="L713" i="6"/>
  <c r="M721" i="6"/>
  <c r="M753" i="6"/>
  <c r="M534" i="6"/>
  <c r="L667" i="6"/>
  <c r="K677" i="6"/>
  <c r="M420" i="6"/>
  <c r="M431" i="6"/>
  <c r="L403" i="6"/>
  <c r="L453" i="6"/>
  <c r="L456" i="6"/>
  <c r="L454" i="6"/>
  <c r="M486" i="6"/>
  <c r="J414" i="6"/>
  <c r="L463" i="6"/>
  <c r="L472" i="6"/>
  <c r="L471" i="6"/>
  <c r="J429" i="6"/>
  <c r="J438" i="6"/>
  <c r="M517" i="6"/>
  <c r="M526" i="6"/>
  <c r="J446" i="6"/>
  <c r="J462" i="6"/>
  <c r="L528" i="6"/>
  <c r="M621" i="6"/>
  <c r="M624" i="6"/>
  <c r="J544" i="6"/>
  <c r="L594" i="6"/>
  <c r="K564" i="6"/>
  <c r="J549" i="6"/>
  <c r="M633" i="6"/>
  <c r="M637" i="6"/>
  <c r="M641" i="6"/>
  <c r="M645" i="6"/>
  <c r="M649" i="6"/>
  <c r="J573" i="6"/>
  <c r="J577" i="6"/>
  <c r="J581" i="6"/>
  <c r="K605" i="6"/>
  <c r="L639" i="6"/>
  <c r="M672" i="6"/>
  <c r="J592" i="6"/>
  <c r="K612" i="6"/>
  <c r="L642" i="6"/>
  <c r="M673" i="6"/>
  <c r="J597" i="6"/>
  <c r="J601" i="6"/>
  <c r="K625" i="6"/>
  <c r="J612" i="6"/>
  <c r="M692" i="6"/>
  <c r="K632" i="6"/>
  <c r="L662" i="6"/>
  <c r="K649" i="6"/>
  <c r="J629" i="6"/>
  <c r="L679" i="6"/>
  <c r="M709" i="6"/>
  <c r="K681" i="6"/>
  <c r="M741" i="6"/>
  <c r="J661" i="6"/>
  <c r="L711" i="6"/>
  <c r="L699" i="6"/>
  <c r="J433" i="6"/>
  <c r="K481" i="6"/>
  <c r="K497" i="6"/>
  <c r="K563" i="6"/>
  <c r="K651" i="6"/>
  <c r="J631" i="6"/>
  <c r="M711" i="6"/>
  <c r="L681" i="6"/>
  <c r="K691" i="6"/>
  <c r="L721" i="6"/>
  <c r="J671" i="6"/>
  <c r="M751" i="6"/>
  <c r="M729" i="6"/>
  <c r="K490" i="6"/>
  <c r="K669" i="6"/>
  <c r="L683" i="6"/>
  <c r="X814" i="11" l="1"/>
  <c r="AD814" i="11"/>
  <c r="AJ814" i="11"/>
  <c r="X815" i="11"/>
  <c r="AD815" i="11"/>
  <c r="AJ815" i="11"/>
  <c r="X816" i="11"/>
  <c r="AD816" i="11"/>
  <c r="AJ816" i="11"/>
  <c r="X817" i="11"/>
  <c r="AD817" i="11"/>
  <c r="AJ817" i="11"/>
  <c r="X818" i="11"/>
  <c r="AD818" i="11"/>
  <c r="AJ818" i="11"/>
  <c r="X819" i="11"/>
  <c r="AD819" i="11"/>
  <c r="AJ819" i="11"/>
  <c r="X820" i="11"/>
  <c r="AD820" i="11"/>
  <c r="AJ820" i="11"/>
  <c r="X821" i="11"/>
  <c r="AD821" i="11"/>
  <c r="AJ821" i="11"/>
  <c r="X822" i="11"/>
  <c r="AD822" i="11"/>
  <c r="AJ822" i="11"/>
  <c r="X823" i="11"/>
  <c r="AD823" i="11"/>
  <c r="AJ823" i="11"/>
  <c r="X824" i="11"/>
  <c r="AD824" i="11"/>
  <c r="AJ824" i="11"/>
  <c r="X825" i="11"/>
  <c r="AD825" i="11"/>
  <c r="AJ825" i="11"/>
  <c r="X826" i="11"/>
  <c r="AD826" i="11"/>
  <c r="AJ826" i="11"/>
  <c r="X827" i="11"/>
  <c r="AD827" i="11"/>
  <c r="AJ827" i="11"/>
  <c r="X828" i="11"/>
  <c r="AD828" i="11"/>
  <c r="AJ828" i="11"/>
  <c r="X829" i="11"/>
  <c r="AD829" i="11"/>
  <c r="AJ829" i="11"/>
  <c r="X830" i="11"/>
  <c r="AD830" i="11"/>
  <c r="AJ830" i="11"/>
  <c r="X831" i="11"/>
  <c r="AD831" i="11"/>
  <c r="AJ831" i="11"/>
  <c r="X832" i="11"/>
  <c r="AD832" i="11"/>
  <c r="AJ832" i="11"/>
  <c r="X833" i="11"/>
  <c r="AD833" i="11"/>
  <c r="AJ833" i="11"/>
  <c r="X834" i="11"/>
  <c r="AD834" i="11"/>
  <c r="AJ834" i="11"/>
  <c r="X835" i="11"/>
  <c r="AD835" i="11"/>
  <c r="AJ835" i="11"/>
  <c r="X836" i="11"/>
  <c r="AD836" i="11"/>
  <c r="AJ836" i="11"/>
  <c r="X837" i="11"/>
  <c r="AD837" i="11"/>
  <c r="AJ837" i="11"/>
  <c r="X838" i="11"/>
  <c r="AD838" i="11"/>
  <c r="AJ838" i="11"/>
  <c r="X839" i="11"/>
  <c r="AD839" i="11"/>
  <c r="AJ839" i="11"/>
  <c r="X840" i="11"/>
  <c r="AD840" i="11"/>
  <c r="AJ840" i="11"/>
  <c r="X841" i="11"/>
  <c r="AD841" i="11"/>
  <c r="AJ841" i="11"/>
  <c r="X842" i="11"/>
  <c r="AD842" i="11"/>
  <c r="AJ842" i="11"/>
  <c r="X843" i="11"/>
  <c r="AD843" i="11"/>
  <c r="AJ843" i="11"/>
  <c r="X844" i="11"/>
  <c r="AD844" i="11"/>
  <c r="AJ844" i="11"/>
  <c r="X845" i="11"/>
  <c r="AD845" i="11"/>
  <c r="AJ845" i="11"/>
  <c r="X846" i="11"/>
  <c r="AD846" i="11"/>
  <c r="AJ846" i="11"/>
  <c r="X847" i="11"/>
  <c r="AD847" i="11"/>
  <c r="AJ847" i="11"/>
  <c r="X848" i="11"/>
  <c r="AD848" i="11"/>
  <c r="AJ848" i="11"/>
  <c r="X849" i="11"/>
  <c r="AD849" i="11"/>
  <c r="AJ849" i="11"/>
  <c r="X850" i="11"/>
  <c r="AD850" i="11"/>
  <c r="AJ850" i="11"/>
  <c r="X851" i="11"/>
  <c r="AD851" i="11"/>
  <c r="AJ851" i="11"/>
  <c r="X852" i="11"/>
  <c r="AD852" i="11"/>
  <c r="AJ852" i="11"/>
  <c r="X853" i="11"/>
  <c r="AD853" i="11"/>
  <c r="AJ853" i="11"/>
  <c r="X854" i="11"/>
  <c r="AD854" i="11"/>
  <c r="AJ854" i="11"/>
  <c r="X855" i="11"/>
  <c r="AD855" i="11"/>
  <c r="AJ855" i="11"/>
  <c r="X856" i="11"/>
  <c r="AD856" i="11"/>
  <c r="AJ856" i="11"/>
  <c r="X857" i="11"/>
  <c r="AD857" i="11"/>
  <c r="AJ857" i="11"/>
  <c r="X858" i="11"/>
  <c r="AD858" i="11"/>
  <c r="AJ858" i="11"/>
  <c r="X859" i="11"/>
  <c r="AD859" i="11"/>
  <c r="AJ859" i="11"/>
  <c r="X860" i="11"/>
  <c r="AD860" i="11"/>
  <c r="AJ860" i="11"/>
  <c r="X861" i="11"/>
  <c r="AD861" i="11"/>
  <c r="AJ861" i="11"/>
  <c r="X862" i="11"/>
  <c r="AD862" i="11"/>
  <c r="AJ862" i="11"/>
  <c r="X863" i="11"/>
  <c r="AD863" i="11"/>
  <c r="AJ863" i="11"/>
  <c r="X864" i="11"/>
  <c r="AD864" i="11"/>
  <c r="AJ864" i="11"/>
  <c r="X865" i="11"/>
  <c r="AD865" i="11"/>
  <c r="AJ865" i="11"/>
  <c r="X866" i="11"/>
  <c r="AD866" i="11"/>
  <c r="AJ866" i="11"/>
  <c r="X867" i="11"/>
  <c r="AD867" i="11"/>
  <c r="AJ867" i="11"/>
  <c r="X868" i="11"/>
  <c r="AD868" i="11"/>
  <c r="AJ868" i="11"/>
  <c r="X869" i="11"/>
  <c r="AD869" i="11"/>
  <c r="AJ869" i="11"/>
  <c r="X870" i="11"/>
  <c r="AD870" i="11"/>
  <c r="AJ870" i="11"/>
  <c r="X871" i="11"/>
  <c r="AD871" i="11"/>
  <c r="AJ871" i="11"/>
  <c r="X872" i="11"/>
  <c r="AD872" i="11"/>
  <c r="AJ872" i="11"/>
  <c r="X873" i="11"/>
  <c r="AD873" i="11"/>
  <c r="AJ873" i="11"/>
  <c r="X874" i="11"/>
  <c r="AD874" i="11"/>
  <c r="AJ874" i="11"/>
  <c r="X875" i="11"/>
  <c r="AD875" i="11"/>
  <c r="AJ875" i="11"/>
  <c r="X876" i="11"/>
  <c r="AD876" i="11"/>
  <c r="AJ876" i="11"/>
  <c r="X877" i="11"/>
  <c r="AD877" i="11"/>
  <c r="AJ877" i="11"/>
  <c r="X878" i="11"/>
  <c r="AD878" i="11"/>
  <c r="AJ878" i="11"/>
  <c r="X879" i="11"/>
  <c r="AD879" i="11"/>
  <c r="AJ879" i="11"/>
  <c r="X880" i="11"/>
  <c r="AD880" i="11"/>
  <c r="AJ880" i="11"/>
  <c r="X881" i="11"/>
  <c r="AD881" i="11"/>
  <c r="AJ881" i="11"/>
  <c r="X882" i="11"/>
  <c r="AD882" i="11"/>
  <c r="AJ882" i="11"/>
  <c r="X883" i="11"/>
  <c r="AD883" i="11"/>
  <c r="AJ883" i="11"/>
  <c r="X884" i="11"/>
  <c r="AD884" i="11"/>
  <c r="AJ884" i="11"/>
  <c r="X885" i="11"/>
  <c r="AD885" i="11"/>
  <c r="AJ885" i="11"/>
  <c r="X886" i="11"/>
  <c r="AD886" i="11"/>
  <c r="AJ886" i="11"/>
  <c r="X887" i="11"/>
  <c r="AD887" i="11"/>
  <c r="AJ887" i="11"/>
  <c r="X888" i="11"/>
  <c r="AD888" i="11"/>
  <c r="AJ888" i="11"/>
  <c r="X889" i="11"/>
  <c r="AD889" i="11"/>
  <c r="AJ889" i="11"/>
  <c r="X890" i="11"/>
  <c r="AD890" i="11"/>
  <c r="AJ890" i="11"/>
  <c r="X891" i="11"/>
  <c r="AD891" i="11"/>
  <c r="AJ891" i="11"/>
  <c r="X892" i="11"/>
  <c r="AD892" i="11"/>
  <c r="AJ892" i="11"/>
  <c r="X893" i="11"/>
  <c r="AD893" i="11"/>
  <c r="AJ893" i="11"/>
  <c r="X894" i="11"/>
  <c r="AD894" i="11"/>
  <c r="AJ894" i="11"/>
  <c r="X895" i="11"/>
  <c r="AD895" i="11"/>
  <c r="AJ895" i="11"/>
  <c r="X896" i="11"/>
  <c r="AD896" i="11"/>
  <c r="AJ896" i="11"/>
  <c r="X897" i="11"/>
  <c r="AD897" i="11"/>
  <c r="AJ897" i="11"/>
  <c r="X898" i="11"/>
  <c r="AD898" i="11"/>
  <c r="AJ898" i="11"/>
  <c r="X899" i="11"/>
  <c r="AD899" i="11"/>
  <c r="AJ899" i="11"/>
  <c r="X900" i="11"/>
  <c r="AD900" i="11"/>
  <c r="AJ900" i="11"/>
  <c r="X901" i="11"/>
  <c r="AD901" i="11"/>
  <c r="AJ901" i="11"/>
  <c r="X902" i="11"/>
  <c r="AD902" i="11"/>
  <c r="AJ902" i="11"/>
  <c r="X903" i="11"/>
  <c r="AD903" i="11"/>
  <c r="AJ903" i="11"/>
  <c r="X904" i="11"/>
  <c r="AD904" i="11"/>
  <c r="AJ904" i="11"/>
  <c r="X905" i="11"/>
  <c r="AD905" i="11"/>
  <c r="AJ905" i="11"/>
  <c r="X906" i="11"/>
  <c r="AD906" i="11"/>
  <c r="AJ906" i="11"/>
  <c r="X907" i="11"/>
  <c r="AD907" i="11"/>
  <c r="AJ907" i="11"/>
  <c r="X908" i="11"/>
  <c r="AD908" i="11"/>
  <c r="AJ908" i="11"/>
  <c r="X909" i="11"/>
  <c r="AD909" i="11"/>
  <c r="AJ909" i="11"/>
  <c r="X910" i="11"/>
  <c r="AD910" i="11"/>
  <c r="AJ910" i="11"/>
  <c r="X911" i="11"/>
  <c r="AD911" i="11"/>
  <c r="AJ911" i="11"/>
  <c r="X912" i="11"/>
  <c r="AD912" i="11"/>
  <c r="AJ912" i="11"/>
  <c r="X913" i="11"/>
  <c r="AD913" i="11"/>
  <c r="AJ913" i="11"/>
  <c r="X914" i="11"/>
  <c r="AD914" i="11"/>
  <c r="AJ914" i="11"/>
  <c r="X915" i="11"/>
  <c r="AD915" i="11"/>
  <c r="AJ915" i="11"/>
  <c r="X916" i="11"/>
  <c r="AD916" i="11"/>
  <c r="AJ916" i="11"/>
  <c r="X917" i="11"/>
  <c r="AD917" i="11"/>
  <c r="AJ917" i="11"/>
  <c r="X918" i="11"/>
  <c r="AD918" i="11"/>
  <c r="AJ918" i="11"/>
  <c r="X919" i="11"/>
  <c r="AD919" i="11"/>
  <c r="AJ919" i="11"/>
  <c r="X920" i="11"/>
  <c r="AD920" i="11"/>
  <c r="AJ920" i="11"/>
  <c r="X921" i="11"/>
  <c r="AD921" i="11"/>
  <c r="AJ921" i="11"/>
  <c r="X922" i="11"/>
  <c r="AD922" i="11"/>
  <c r="AJ922" i="11"/>
  <c r="X923" i="11"/>
  <c r="AD923" i="11"/>
  <c r="AJ923" i="11"/>
  <c r="X924" i="11"/>
  <c r="AD924" i="11"/>
  <c r="AJ924" i="11"/>
  <c r="X925" i="11"/>
  <c r="AD925" i="11"/>
  <c r="AJ925" i="11"/>
  <c r="X926" i="11"/>
  <c r="AD926" i="11"/>
  <c r="AJ926" i="11"/>
  <c r="X927" i="11"/>
  <c r="AD927" i="11"/>
  <c r="AJ927" i="11"/>
  <c r="X928" i="11"/>
  <c r="AD928" i="11"/>
  <c r="AJ928" i="11"/>
  <c r="X929" i="11"/>
  <c r="AD929" i="11"/>
  <c r="AJ929" i="11"/>
  <c r="X930" i="11"/>
  <c r="AD930" i="11"/>
  <c r="AJ930" i="11"/>
  <c r="X931" i="11"/>
  <c r="AD931" i="11"/>
  <c r="AJ931" i="11"/>
  <c r="X932" i="11"/>
  <c r="AD932" i="11"/>
  <c r="AJ932" i="11"/>
  <c r="X933" i="11"/>
  <c r="AD933" i="11"/>
  <c r="AJ933" i="11"/>
  <c r="X934" i="11"/>
  <c r="AD934" i="11"/>
  <c r="AJ934" i="11"/>
  <c r="X935" i="11"/>
  <c r="AD935" i="11"/>
  <c r="AJ935" i="11"/>
  <c r="X936" i="11"/>
  <c r="AD936" i="11"/>
  <c r="AJ936" i="11"/>
  <c r="X937" i="11"/>
  <c r="AD937" i="11"/>
  <c r="AJ937" i="11"/>
  <c r="X938" i="11"/>
  <c r="AD938" i="11"/>
  <c r="AJ938" i="11"/>
  <c r="X939" i="11"/>
  <c r="AD939" i="11"/>
  <c r="AJ939" i="11"/>
  <c r="X940" i="11"/>
  <c r="AD940" i="11"/>
  <c r="AJ940" i="11"/>
  <c r="X941" i="11"/>
  <c r="AD941" i="11"/>
  <c r="AJ941" i="11"/>
  <c r="X942" i="11"/>
  <c r="AD942" i="11"/>
  <c r="AJ942" i="11"/>
  <c r="X943" i="11"/>
  <c r="AD943" i="11"/>
  <c r="AJ943" i="11"/>
  <c r="X944" i="11"/>
  <c r="AD944" i="11"/>
  <c r="AJ944" i="11"/>
  <c r="X945" i="11"/>
  <c r="AD945" i="11"/>
  <c r="AJ945" i="11"/>
  <c r="X946" i="11"/>
  <c r="AD946" i="11"/>
  <c r="AJ946" i="11"/>
  <c r="X947" i="11"/>
  <c r="AD947" i="11"/>
  <c r="AJ947" i="11"/>
  <c r="X948" i="11"/>
  <c r="AD948" i="11"/>
  <c r="AJ948" i="11"/>
  <c r="X949" i="11"/>
  <c r="AD949" i="11"/>
  <c r="AJ949" i="11"/>
  <c r="X950" i="11"/>
  <c r="AD950" i="11"/>
  <c r="AJ950" i="11"/>
  <c r="X951" i="11"/>
  <c r="AD951" i="11"/>
  <c r="AJ951" i="11"/>
  <c r="X952" i="11"/>
  <c r="AD952" i="11"/>
  <c r="AJ952" i="11"/>
  <c r="X953" i="11"/>
  <c r="AD953" i="11"/>
  <c r="AJ953" i="11"/>
  <c r="X954" i="11"/>
  <c r="AD954" i="11"/>
  <c r="AJ954" i="11"/>
  <c r="X955" i="11"/>
  <c r="AD955" i="11"/>
  <c r="AJ955" i="11"/>
  <c r="X956" i="11"/>
  <c r="AD956" i="11"/>
  <c r="AJ956" i="11"/>
  <c r="X957" i="11"/>
  <c r="AD957" i="11"/>
  <c r="AJ957" i="11"/>
  <c r="X958" i="11"/>
  <c r="AD958" i="11"/>
  <c r="AJ958" i="11"/>
  <c r="X959" i="11"/>
  <c r="AD959" i="11"/>
  <c r="AJ959" i="11"/>
  <c r="X960" i="11"/>
  <c r="AD960" i="11"/>
  <c r="AJ960" i="11"/>
  <c r="X961" i="11"/>
  <c r="AD961" i="11"/>
  <c r="AJ961" i="11"/>
  <c r="X962" i="11"/>
  <c r="AD962" i="11"/>
  <c r="AJ962" i="11"/>
  <c r="X963" i="11"/>
  <c r="AD963" i="11"/>
  <c r="AJ963" i="11"/>
  <c r="X964" i="11"/>
  <c r="AD964" i="11"/>
  <c r="AJ964" i="11"/>
  <c r="X965" i="11"/>
  <c r="AD965" i="11"/>
  <c r="AJ965" i="11"/>
  <c r="X966" i="11"/>
  <c r="AD966" i="11"/>
  <c r="AJ966" i="11"/>
  <c r="X967" i="11"/>
  <c r="AD967" i="11"/>
  <c r="AJ967" i="11"/>
  <c r="X968" i="11"/>
  <c r="AD968" i="11"/>
  <c r="AJ968" i="11"/>
  <c r="X969" i="11"/>
  <c r="AD969" i="11"/>
  <c r="AJ969" i="11"/>
  <c r="X970" i="11"/>
  <c r="AD970" i="11"/>
  <c r="AJ970" i="11"/>
  <c r="X971" i="11"/>
  <c r="AD971" i="11"/>
  <c r="AJ971" i="11"/>
  <c r="X972" i="11"/>
  <c r="AD972" i="11"/>
  <c r="AJ972" i="11"/>
  <c r="X973" i="11"/>
  <c r="AD973" i="11"/>
  <c r="AJ973" i="11"/>
  <c r="X974" i="11"/>
  <c r="AD974" i="11"/>
  <c r="AJ974" i="11"/>
  <c r="X975" i="11"/>
  <c r="AD975" i="11"/>
  <c r="AJ975" i="11"/>
  <c r="X976" i="11"/>
  <c r="AD976" i="11"/>
  <c r="AJ976" i="11"/>
  <c r="X977" i="11"/>
  <c r="AD977" i="11"/>
  <c r="AJ977" i="11"/>
  <c r="X978" i="11"/>
  <c r="AD978" i="11"/>
  <c r="AJ978" i="11"/>
  <c r="X979" i="11"/>
  <c r="AD979" i="11"/>
  <c r="AJ979" i="11"/>
  <c r="X980" i="11"/>
  <c r="AD980" i="11"/>
  <c r="AJ980" i="11"/>
  <c r="X981" i="11"/>
  <c r="AD981" i="11"/>
  <c r="AJ981" i="11"/>
  <c r="X982" i="11"/>
  <c r="AD982" i="11"/>
  <c r="AJ982" i="11"/>
  <c r="X983" i="11"/>
  <c r="AD983" i="11"/>
  <c r="AJ983" i="11"/>
  <c r="X984" i="11"/>
  <c r="AD984" i="11"/>
  <c r="AJ984" i="11"/>
  <c r="X985" i="11"/>
  <c r="AD985" i="11"/>
  <c r="AJ985" i="11"/>
  <c r="X986" i="11"/>
  <c r="AD986" i="11"/>
  <c r="AJ986" i="11"/>
  <c r="X987" i="11"/>
  <c r="AD987" i="11"/>
  <c r="AJ987" i="11"/>
  <c r="X988" i="11"/>
  <c r="AD988" i="11"/>
  <c r="AJ988" i="11"/>
  <c r="X989" i="11"/>
  <c r="AD989" i="11"/>
  <c r="AJ989" i="11"/>
  <c r="X990" i="11"/>
  <c r="AD990" i="11"/>
  <c r="AJ990" i="11"/>
  <c r="X991" i="11"/>
  <c r="AD991" i="11"/>
  <c r="AJ991" i="11"/>
  <c r="X992" i="11"/>
  <c r="AD992" i="11"/>
  <c r="AJ992" i="11"/>
  <c r="X993" i="11"/>
  <c r="AD993" i="11"/>
  <c r="AJ993" i="11"/>
  <c r="X994" i="11"/>
  <c r="AD994" i="11"/>
  <c r="AJ994" i="11"/>
  <c r="X995" i="11"/>
  <c r="AD995" i="11"/>
  <c r="AJ995" i="11"/>
  <c r="X996" i="11"/>
  <c r="AD996" i="11"/>
  <c r="AJ996" i="11"/>
  <c r="X997" i="11"/>
  <c r="AD997" i="11"/>
  <c r="AJ997" i="11"/>
  <c r="X998" i="11"/>
  <c r="AD998" i="11"/>
  <c r="AJ998" i="11"/>
  <c r="X999" i="11"/>
  <c r="AD999" i="11"/>
  <c r="AJ999" i="11"/>
  <c r="X1000" i="11"/>
  <c r="AD1000" i="11"/>
  <c r="AJ1000" i="11"/>
  <c r="X1001" i="11"/>
  <c r="AD1001" i="11"/>
  <c r="AJ1001" i="11"/>
  <c r="X1002" i="11"/>
  <c r="AD1002" i="11"/>
  <c r="AJ1002" i="11"/>
  <c r="X1003" i="11"/>
  <c r="AD1003" i="11"/>
  <c r="AJ1003" i="11"/>
  <c r="X1004" i="11"/>
  <c r="AD1004" i="11"/>
  <c r="AJ1004" i="11"/>
  <c r="X1005" i="11"/>
  <c r="AD1005" i="11"/>
  <c r="AJ1005" i="11"/>
  <c r="X1006" i="11"/>
  <c r="AD1006" i="11"/>
  <c r="AJ1006" i="11"/>
  <c r="X1007" i="11"/>
  <c r="AD1007" i="11"/>
  <c r="AJ1007" i="11"/>
  <c r="X1008" i="11"/>
  <c r="AD1008" i="11"/>
  <c r="AJ1008" i="11"/>
  <c r="X1009" i="11"/>
  <c r="AD1009" i="11"/>
  <c r="AJ1009" i="11"/>
  <c r="X1010" i="11"/>
  <c r="AD1010" i="11"/>
  <c r="AJ1010" i="11"/>
  <c r="X1011" i="11"/>
  <c r="AD1011" i="11"/>
  <c r="AJ1011" i="11"/>
  <c r="X1012" i="11"/>
  <c r="AD1012" i="11"/>
  <c r="AJ1012" i="11"/>
  <c r="X1013" i="11"/>
  <c r="AD1013" i="11"/>
  <c r="AJ1013" i="11"/>
  <c r="X1014" i="11"/>
  <c r="AD1014" i="11"/>
  <c r="AJ1014" i="11"/>
  <c r="X1015" i="11"/>
  <c r="AD1015" i="11"/>
  <c r="AJ1015" i="11"/>
  <c r="X1016" i="11"/>
  <c r="AD1016" i="11"/>
  <c r="AJ1016" i="11"/>
  <c r="X1017" i="11"/>
  <c r="AD1017" i="11"/>
  <c r="AJ1017" i="11"/>
  <c r="X1018" i="11"/>
  <c r="AD1018" i="11"/>
  <c r="AJ1018" i="11"/>
  <c r="X1019" i="11"/>
  <c r="AD1019" i="11"/>
  <c r="AJ1019" i="11"/>
  <c r="X1020" i="11"/>
  <c r="AD1020" i="11"/>
  <c r="AJ1020" i="11"/>
  <c r="X1021" i="11"/>
  <c r="AD1021" i="11"/>
  <c r="AJ1021" i="11"/>
  <c r="X1022" i="11"/>
  <c r="AD1022" i="11"/>
  <c r="AJ1022" i="11"/>
  <c r="X1023" i="11"/>
  <c r="AD1023" i="11"/>
  <c r="AJ1023" i="11"/>
  <c r="X1024" i="11"/>
  <c r="AD1024" i="11"/>
  <c r="AJ1024" i="11"/>
  <c r="X1025" i="11"/>
  <c r="AD1025" i="11"/>
  <c r="AJ1025" i="11"/>
  <c r="X1026" i="11"/>
  <c r="AD1026" i="11"/>
  <c r="AJ1026" i="11"/>
  <c r="X1027" i="11"/>
  <c r="AD1027" i="11"/>
  <c r="AJ1027" i="11"/>
  <c r="X1028" i="11"/>
  <c r="AD1028" i="11"/>
  <c r="AJ1028" i="11"/>
  <c r="X1029" i="11"/>
  <c r="AD1029" i="11"/>
  <c r="AJ1029" i="11"/>
  <c r="X1030" i="11"/>
  <c r="AD1030" i="11"/>
  <c r="AJ1030" i="11"/>
  <c r="X1031" i="11"/>
  <c r="AD1031" i="11"/>
  <c r="AJ1031" i="11"/>
  <c r="X1032" i="11"/>
  <c r="AD1032" i="11"/>
  <c r="AJ1032" i="11"/>
  <c r="X1033" i="11"/>
  <c r="AD1033" i="11"/>
  <c r="AJ1033" i="11"/>
  <c r="X1034" i="11"/>
  <c r="AD1034" i="11"/>
  <c r="AJ1034" i="11"/>
  <c r="X1035" i="11"/>
  <c r="AD1035" i="11"/>
  <c r="AJ1035" i="11"/>
  <c r="X1036" i="11"/>
  <c r="AD1036" i="11"/>
  <c r="AJ1036" i="11"/>
  <c r="X1037" i="11"/>
  <c r="AD1037" i="11"/>
  <c r="AJ1037" i="11"/>
  <c r="X1038" i="11"/>
  <c r="AD1038" i="11"/>
  <c r="AJ1038" i="11"/>
  <c r="X1039" i="11"/>
  <c r="AD1039" i="11"/>
  <c r="AJ1039" i="11"/>
  <c r="X1040" i="11"/>
  <c r="AD1040" i="11"/>
  <c r="AJ1040" i="11"/>
  <c r="X1041" i="11"/>
  <c r="AD1041" i="11"/>
  <c r="AJ1041" i="11"/>
  <c r="X1042" i="11"/>
  <c r="AD1042" i="11"/>
  <c r="AJ1042" i="11"/>
  <c r="X1043" i="11"/>
  <c r="AD1043" i="11"/>
  <c r="AJ1043" i="11"/>
  <c r="X1044" i="11"/>
  <c r="AD1044" i="11"/>
  <c r="AJ1044" i="11"/>
  <c r="X1045" i="11"/>
  <c r="AD1045" i="11"/>
  <c r="AJ1045" i="11"/>
  <c r="X1046" i="11"/>
  <c r="AD1046" i="11"/>
  <c r="AJ1046" i="11"/>
  <c r="X1047" i="11"/>
  <c r="AD1047" i="11"/>
  <c r="AJ1047" i="11"/>
  <c r="X1048" i="11"/>
  <c r="AD1048" i="11"/>
  <c r="AJ1048" i="11"/>
  <c r="X1049" i="11"/>
  <c r="AD1049" i="11"/>
  <c r="AJ1049" i="11"/>
  <c r="X1050" i="11"/>
  <c r="AD1050" i="11"/>
  <c r="AJ1050" i="11"/>
  <c r="X1051" i="11"/>
  <c r="AD1051" i="11"/>
  <c r="AJ1051" i="11"/>
  <c r="X1052" i="11"/>
  <c r="AD1052" i="11"/>
  <c r="AJ1052" i="11"/>
  <c r="X1053" i="11"/>
  <c r="AD1053" i="11"/>
  <c r="AJ1053" i="11"/>
  <c r="X1054" i="11"/>
  <c r="AD1054" i="11"/>
  <c r="AJ1054" i="11"/>
  <c r="X1055" i="11"/>
  <c r="AD1055" i="11"/>
  <c r="AJ1055" i="11"/>
  <c r="X1056" i="11"/>
  <c r="AD1056" i="11"/>
  <c r="AJ1056" i="11"/>
  <c r="X1057" i="11"/>
  <c r="AD1057" i="11"/>
  <c r="AJ1057" i="11"/>
  <c r="X1058" i="11"/>
  <c r="AD1058" i="11"/>
  <c r="AJ1058" i="11"/>
  <c r="X1059" i="11"/>
  <c r="AD1059" i="11"/>
  <c r="AJ1059" i="11"/>
  <c r="X1060" i="11"/>
  <c r="AD1060" i="11"/>
  <c r="AJ1060" i="11"/>
  <c r="X1061" i="11"/>
  <c r="AD1061" i="11"/>
  <c r="AJ1061" i="11"/>
  <c r="X1062" i="11"/>
  <c r="AD1062" i="11"/>
  <c r="AJ1062" i="11"/>
  <c r="X1063" i="11"/>
  <c r="AD1063" i="11"/>
  <c r="AJ1063" i="11"/>
  <c r="X1064" i="11"/>
  <c r="AD1064" i="11"/>
  <c r="AJ1064" i="11"/>
  <c r="X1065" i="11"/>
  <c r="AD1065" i="11"/>
  <c r="AJ1065" i="11"/>
  <c r="X1066" i="11"/>
  <c r="AD1066" i="11"/>
  <c r="AJ1066" i="11"/>
  <c r="X1067" i="11"/>
  <c r="AD1067" i="11"/>
  <c r="AJ1067" i="11"/>
  <c r="X1068" i="11"/>
  <c r="AD1068" i="11"/>
  <c r="AJ1068" i="11"/>
  <c r="X1069" i="11"/>
  <c r="AD1069" i="11"/>
  <c r="AJ1069" i="11"/>
  <c r="X1070" i="11"/>
  <c r="AD1070" i="11"/>
  <c r="AJ1070" i="11"/>
  <c r="X1071" i="11"/>
  <c r="AD1071" i="11"/>
  <c r="AJ1071" i="11"/>
  <c r="X1072" i="11"/>
  <c r="AD1072" i="11"/>
  <c r="AJ1072" i="11"/>
  <c r="X1073" i="11"/>
  <c r="AD1073" i="11"/>
  <c r="AJ1073" i="11"/>
  <c r="X1074" i="11"/>
  <c r="AD1074" i="11"/>
  <c r="AJ1074" i="11"/>
  <c r="X1075" i="11"/>
  <c r="AD1075" i="11"/>
  <c r="AJ1075" i="11"/>
  <c r="X1076" i="11"/>
  <c r="AD1076" i="11"/>
  <c r="AJ1076" i="11"/>
  <c r="X1077" i="11"/>
  <c r="AD1077" i="11"/>
  <c r="AJ1077" i="11"/>
  <c r="X1078" i="11"/>
  <c r="AD1078" i="11"/>
  <c r="AJ1078" i="11"/>
  <c r="X1079" i="11"/>
  <c r="AD1079" i="11"/>
  <c r="AJ1079" i="11"/>
  <c r="X1080" i="11"/>
  <c r="AD1080" i="11"/>
  <c r="AJ1080" i="11"/>
  <c r="X1081" i="11"/>
  <c r="AD1081" i="11"/>
  <c r="AJ1081" i="11"/>
  <c r="X1082" i="11"/>
  <c r="AD1082" i="11"/>
  <c r="AJ1082" i="11"/>
  <c r="X1083" i="11"/>
  <c r="AD1083" i="11"/>
  <c r="AJ1083" i="11"/>
  <c r="X1084" i="11"/>
  <c r="AD1084" i="11"/>
  <c r="AJ1084" i="11"/>
  <c r="X1085" i="11"/>
  <c r="AD1085" i="11"/>
  <c r="AJ1085" i="11"/>
  <c r="X1086" i="11"/>
  <c r="AD1086" i="11"/>
  <c r="AJ1086" i="11"/>
  <c r="X1087" i="11"/>
  <c r="AD1087" i="11"/>
  <c r="AJ1087" i="11"/>
  <c r="X1088" i="11"/>
  <c r="AD1088" i="11"/>
  <c r="AJ1088" i="11"/>
  <c r="X1089" i="11"/>
  <c r="AD1089" i="11"/>
  <c r="AJ1089" i="11"/>
  <c r="X1090" i="11"/>
  <c r="AD1090" i="11"/>
  <c r="AJ1090" i="11"/>
  <c r="X1091" i="11"/>
  <c r="AD1091" i="11"/>
  <c r="AJ1091" i="11"/>
  <c r="X1092" i="11"/>
  <c r="AD1092" i="11"/>
  <c r="AJ1092" i="11"/>
  <c r="X1093" i="11"/>
  <c r="AD1093" i="11"/>
  <c r="AJ1093" i="11"/>
  <c r="X1094" i="11"/>
  <c r="AD1094" i="11"/>
  <c r="AJ1094" i="11"/>
  <c r="X1095" i="11"/>
  <c r="AD1095" i="11"/>
  <c r="AJ1095" i="11"/>
  <c r="X1096" i="11"/>
  <c r="AD1096" i="11"/>
  <c r="AJ1096" i="11"/>
  <c r="X1097" i="11"/>
  <c r="AD1097" i="11"/>
  <c r="AJ1097" i="11"/>
  <c r="X1098" i="11"/>
  <c r="AD1098" i="11"/>
  <c r="AJ1098" i="11"/>
  <c r="X1099" i="11"/>
  <c r="AD1099" i="11"/>
  <c r="AJ1099" i="11"/>
  <c r="X1100" i="11"/>
  <c r="AD1100" i="11"/>
  <c r="AJ1100" i="11"/>
  <c r="X1101" i="11"/>
  <c r="AD1101" i="11"/>
  <c r="AJ1101" i="11"/>
  <c r="X1102" i="11"/>
  <c r="AD1102" i="11"/>
  <c r="AJ1102" i="11"/>
  <c r="X1103" i="11"/>
  <c r="AD1103" i="11"/>
  <c r="AJ1103" i="11"/>
  <c r="X1104" i="11"/>
  <c r="AD1104" i="11"/>
  <c r="AJ1104" i="11"/>
  <c r="X1105" i="11"/>
  <c r="AD1105" i="11"/>
  <c r="AJ1105" i="11"/>
  <c r="X1106" i="11"/>
  <c r="AD1106" i="11"/>
  <c r="AJ1106" i="11"/>
  <c r="X1107" i="11"/>
  <c r="AD1107" i="11"/>
  <c r="AJ1107" i="11"/>
  <c r="X1108" i="11"/>
  <c r="AD1108" i="11"/>
  <c r="AJ1108" i="11"/>
  <c r="X1109" i="11"/>
  <c r="AD1109" i="11"/>
  <c r="AJ1109" i="11"/>
  <c r="X1110" i="11"/>
  <c r="AD1110" i="11"/>
  <c r="AJ1110" i="11"/>
  <c r="X1111" i="11"/>
  <c r="AD1111" i="11"/>
  <c r="AJ1111" i="11"/>
  <c r="X1112" i="11"/>
  <c r="AD1112" i="11"/>
  <c r="AJ1112" i="11"/>
  <c r="X1113" i="11"/>
  <c r="AD1113" i="11"/>
  <c r="AJ1113" i="11"/>
  <c r="X1114" i="11"/>
  <c r="AD1114" i="11"/>
  <c r="AJ1114" i="11"/>
  <c r="X1115" i="11"/>
  <c r="AD1115" i="11"/>
  <c r="AJ1115" i="11"/>
  <c r="X1116" i="11"/>
  <c r="AD1116" i="11"/>
  <c r="AJ1116" i="11"/>
  <c r="X1117" i="11"/>
  <c r="AD1117" i="11"/>
  <c r="AJ1117" i="11"/>
  <c r="X1118" i="11"/>
  <c r="AD1118" i="11"/>
  <c r="AJ1118" i="11"/>
  <c r="X1119" i="11"/>
  <c r="AD1119" i="11"/>
  <c r="AJ1119" i="11"/>
  <c r="X1120" i="11"/>
  <c r="AD1120" i="11"/>
  <c r="AJ1120" i="11"/>
  <c r="X1121" i="11"/>
  <c r="AD1121" i="11"/>
  <c r="AJ1121" i="11"/>
  <c r="X1122" i="11"/>
  <c r="AD1122" i="11"/>
  <c r="AJ1122" i="11"/>
  <c r="X1123" i="11"/>
  <c r="AD1123" i="11"/>
  <c r="AJ1123" i="11"/>
  <c r="X1124" i="11"/>
  <c r="AD1124" i="11"/>
  <c r="AJ1124" i="11"/>
  <c r="X1125" i="11"/>
  <c r="AD1125" i="11"/>
  <c r="AJ1125" i="11"/>
  <c r="X1126" i="11"/>
  <c r="AD1126" i="11"/>
  <c r="AJ1126" i="11"/>
  <c r="X1127" i="11"/>
  <c r="AD1127" i="11"/>
  <c r="AJ1127" i="11"/>
  <c r="X1128" i="11"/>
  <c r="AD1128" i="11"/>
  <c r="AJ1128" i="11"/>
  <c r="X1129" i="11"/>
  <c r="AD1129" i="11"/>
  <c r="AJ1129" i="11"/>
  <c r="X1130" i="11"/>
  <c r="AD1130" i="11"/>
  <c r="AJ1130" i="11"/>
  <c r="X1131" i="11"/>
  <c r="AD1131" i="11"/>
  <c r="AJ1131" i="11"/>
  <c r="X1132" i="11"/>
  <c r="AD1132" i="11"/>
  <c r="AJ1132" i="11"/>
  <c r="X1133" i="11"/>
  <c r="AD1133" i="11"/>
  <c r="AJ1133" i="11"/>
  <c r="X1134" i="11"/>
  <c r="AD1134" i="11"/>
  <c r="AJ1134" i="11"/>
  <c r="X1135" i="11"/>
  <c r="AD1135" i="11"/>
  <c r="AJ1135" i="11"/>
  <c r="X1136" i="11"/>
  <c r="AD1136" i="11"/>
  <c r="AJ1136" i="11"/>
  <c r="X1137" i="11"/>
  <c r="AD1137" i="11"/>
  <c r="AJ1137" i="11"/>
  <c r="X1138" i="11"/>
  <c r="AD1138" i="11"/>
  <c r="AJ1138" i="11"/>
  <c r="X1139" i="11"/>
  <c r="AD1139" i="11"/>
  <c r="AJ1139" i="11"/>
  <c r="X1140" i="11"/>
  <c r="AD1140" i="11"/>
  <c r="AJ1140" i="11"/>
  <c r="X1141" i="11"/>
  <c r="AD1141" i="11"/>
  <c r="AJ1141" i="11"/>
  <c r="X1142" i="11"/>
  <c r="AD1142" i="11"/>
  <c r="AJ1142" i="11"/>
  <c r="X1143" i="11"/>
  <c r="AD1143" i="11"/>
  <c r="AJ1143" i="11"/>
  <c r="X1144" i="11"/>
  <c r="AD1144" i="11"/>
  <c r="AJ1144" i="11"/>
  <c r="X1145" i="11"/>
  <c r="AD1145" i="11"/>
  <c r="AJ1145" i="11"/>
  <c r="X1146" i="11"/>
  <c r="AD1146" i="11"/>
  <c r="AJ1146" i="11"/>
  <c r="X1147" i="11"/>
  <c r="AD1147" i="11"/>
  <c r="AJ1147" i="11"/>
  <c r="X1148" i="11"/>
  <c r="AD1148" i="11"/>
  <c r="AJ1148" i="11"/>
  <c r="X1149" i="11"/>
  <c r="AD1149" i="11"/>
  <c r="AJ1149" i="11"/>
  <c r="X1150" i="11"/>
  <c r="AD1150" i="11"/>
  <c r="AJ1150" i="11"/>
  <c r="X1151" i="11"/>
  <c r="AD1151" i="11"/>
  <c r="AJ1151" i="11"/>
  <c r="X1152" i="11"/>
  <c r="AD1152" i="11"/>
  <c r="AJ1152" i="11"/>
  <c r="X1153" i="11"/>
  <c r="AD1153" i="11"/>
  <c r="AJ1153" i="11"/>
  <c r="X1154" i="11"/>
  <c r="AD1154" i="11"/>
  <c r="AJ1154" i="11"/>
  <c r="X1155" i="11"/>
  <c r="AD1155" i="11"/>
  <c r="AJ1155" i="11"/>
  <c r="X1156" i="11"/>
  <c r="AD1156" i="11"/>
  <c r="AJ1156" i="11"/>
  <c r="X1157" i="11"/>
  <c r="AD1157" i="11"/>
  <c r="AJ1157" i="11"/>
  <c r="X1158" i="11"/>
  <c r="AD1158" i="11"/>
  <c r="AJ1158" i="11"/>
  <c r="X1159" i="11"/>
  <c r="AD1159" i="11"/>
  <c r="AJ1159" i="11"/>
  <c r="X1160" i="11"/>
  <c r="AD1160" i="11"/>
  <c r="AJ1160" i="11"/>
  <c r="X1161" i="11"/>
  <c r="AD1161" i="11"/>
  <c r="AJ1161" i="11"/>
  <c r="X1162" i="11"/>
  <c r="AD1162" i="11"/>
  <c r="AJ1162" i="11"/>
  <c r="X1163" i="11"/>
  <c r="AD1163" i="11"/>
  <c r="AJ1163" i="11"/>
  <c r="X1164" i="11"/>
  <c r="AD1164" i="11"/>
  <c r="AJ1164" i="11"/>
  <c r="X1165" i="11"/>
  <c r="AD1165" i="11"/>
  <c r="AJ1165" i="11"/>
  <c r="X1166" i="11"/>
  <c r="AD1166" i="11"/>
  <c r="AJ1166" i="11"/>
  <c r="X1167" i="11"/>
  <c r="AD1167" i="11"/>
  <c r="AJ1167" i="11"/>
  <c r="X1168" i="11"/>
  <c r="AD1168" i="11"/>
  <c r="AJ1168" i="11"/>
  <c r="X1169" i="11"/>
  <c r="AD1169" i="11"/>
  <c r="AJ1169" i="11"/>
  <c r="X1170" i="11"/>
  <c r="AD1170" i="11"/>
  <c r="AJ1170" i="11"/>
  <c r="X1171" i="11"/>
  <c r="AD1171" i="11"/>
  <c r="AJ1171" i="11"/>
  <c r="X1172" i="11"/>
  <c r="AD1172" i="11"/>
  <c r="AJ1172" i="11"/>
  <c r="X1173" i="11"/>
  <c r="AD1173" i="11"/>
  <c r="AJ1173" i="11"/>
  <c r="X1174" i="11"/>
  <c r="AD1174" i="11"/>
  <c r="AJ1174" i="11"/>
  <c r="X1175" i="11"/>
  <c r="AD1175" i="11"/>
  <c r="AJ1175" i="11"/>
  <c r="X1176" i="11"/>
  <c r="AD1176" i="11"/>
  <c r="AJ1176" i="11"/>
  <c r="X1177" i="11"/>
  <c r="AD1177" i="11"/>
  <c r="AJ1177" i="11"/>
  <c r="X1178" i="11"/>
  <c r="AD1178" i="11"/>
  <c r="AJ1178" i="11"/>
  <c r="X1179" i="11"/>
  <c r="AD1179" i="11"/>
  <c r="AJ1179" i="11"/>
  <c r="X1180" i="11"/>
  <c r="AD1180" i="11"/>
  <c r="AJ1180" i="11"/>
  <c r="X1181" i="11"/>
  <c r="AD1181" i="11"/>
  <c r="AJ1181" i="11"/>
  <c r="X1182" i="11"/>
  <c r="AD1182" i="11"/>
  <c r="AJ1182" i="11"/>
  <c r="X1183" i="11"/>
  <c r="AD1183" i="11"/>
  <c r="AJ1183" i="11"/>
  <c r="X1184" i="11"/>
  <c r="AD1184" i="11"/>
  <c r="AJ1184" i="11"/>
  <c r="X1185" i="11"/>
  <c r="AD1185" i="11"/>
  <c r="AJ1185" i="11"/>
  <c r="X1186" i="11"/>
  <c r="AD1186" i="11"/>
  <c r="AJ1186" i="11"/>
  <c r="X1187" i="11"/>
  <c r="AD1187" i="11"/>
  <c r="AJ1187" i="11"/>
  <c r="X1188" i="11"/>
  <c r="AD1188" i="11"/>
  <c r="AJ1188" i="11"/>
  <c r="X1189" i="11"/>
  <c r="AD1189" i="11"/>
  <c r="AJ1189" i="11"/>
  <c r="X1190" i="11"/>
  <c r="AD1190" i="11"/>
  <c r="AJ1190" i="11"/>
  <c r="X1191" i="11"/>
  <c r="AD1191" i="11"/>
  <c r="AJ1191" i="11"/>
  <c r="X1192" i="11"/>
  <c r="AD1192" i="11"/>
  <c r="AJ1192" i="11"/>
  <c r="X1193" i="11"/>
  <c r="AD1193" i="11"/>
  <c r="AJ1193" i="11"/>
  <c r="X1194" i="11"/>
  <c r="AD1194" i="11"/>
  <c r="AJ1194" i="11"/>
  <c r="X1195" i="11"/>
  <c r="AD1195" i="11"/>
  <c r="AJ1195" i="11"/>
  <c r="X1196" i="11"/>
  <c r="AD1196" i="11"/>
  <c r="AJ1196" i="11"/>
  <c r="X1197" i="11"/>
  <c r="AD1197" i="11"/>
  <c r="AJ1197" i="11"/>
  <c r="X1198" i="11"/>
  <c r="AD1198" i="11"/>
  <c r="AJ1198" i="11"/>
  <c r="X1199" i="11"/>
  <c r="AD1199" i="11"/>
  <c r="AJ1199" i="11"/>
  <c r="X1200" i="11"/>
  <c r="AD1200" i="11"/>
  <c r="AJ1200" i="11"/>
  <c r="X811" i="11"/>
  <c r="AD811" i="11"/>
  <c r="AJ811" i="11"/>
  <c r="X812" i="11"/>
  <c r="AD812" i="11"/>
  <c r="AJ812" i="11"/>
  <c r="X813" i="11"/>
  <c r="AD813" i="11"/>
  <c r="AJ813" i="11"/>
  <c r="AJ805" i="11"/>
  <c r="AJ806" i="11"/>
  <c r="AJ807" i="11"/>
  <c r="AJ808" i="11"/>
  <c r="AJ809" i="11"/>
  <c r="AJ810" i="11"/>
  <c r="AD805" i="11"/>
  <c r="AD806" i="11"/>
  <c r="AD807" i="11"/>
  <c r="AD808" i="11"/>
  <c r="AD809" i="11"/>
  <c r="AD810" i="11"/>
  <c r="X805" i="11"/>
  <c r="X806" i="11"/>
  <c r="X807" i="11"/>
  <c r="X808" i="11"/>
  <c r="X809" i="11"/>
  <c r="X810" i="11"/>
  <c r="R805" i="11"/>
  <c r="R806" i="11"/>
  <c r="R807" i="11"/>
  <c r="R808" i="11"/>
  <c r="R809" i="11"/>
  <c r="R810" i="11"/>
  <c r="R811" i="11"/>
  <c r="R812" i="11"/>
  <c r="R813" i="11"/>
  <c r="R814" i="11"/>
  <c r="R815" i="11"/>
  <c r="R816" i="11"/>
  <c r="R817" i="11"/>
  <c r="R818" i="11"/>
  <c r="R819" i="11"/>
  <c r="R820" i="11"/>
  <c r="R821" i="11"/>
  <c r="R822" i="11"/>
  <c r="R823" i="11"/>
  <c r="R824" i="11"/>
  <c r="R825" i="11"/>
  <c r="R826" i="11"/>
  <c r="R827" i="11"/>
  <c r="R828" i="11"/>
  <c r="R829" i="11"/>
  <c r="R830" i="11"/>
  <c r="R831" i="11"/>
  <c r="R832" i="11"/>
  <c r="R833" i="11"/>
  <c r="R834" i="11"/>
  <c r="R835" i="11"/>
  <c r="R836" i="11"/>
  <c r="R837" i="11"/>
  <c r="R838" i="11"/>
  <c r="R839" i="11"/>
  <c r="R840" i="11"/>
  <c r="R841" i="11"/>
  <c r="R842" i="11"/>
  <c r="R843" i="11"/>
  <c r="R844" i="11"/>
  <c r="R845" i="11"/>
  <c r="R846" i="11"/>
  <c r="R847" i="11"/>
  <c r="R848" i="11"/>
  <c r="R849" i="11"/>
  <c r="R850" i="11"/>
  <c r="R851" i="11"/>
  <c r="R852" i="11"/>
  <c r="R853" i="11"/>
  <c r="R854" i="11"/>
  <c r="R855" i="11"/>
  <c r="R856" i="11"/>
  <c r="R857" i="11"/>
  <c r="R858" i="11"/>
  <c r="R859" i="11"/>
  <c r="R860" i="11"/>
  <c r="R861" i="11"/>
  <c r="R862" i="11"/>
  <c r="R863" i="11"/>
  <c r="R864" i="11"/>
  <c r="R865" i="11"/>
  <c r="R866" i="11"/>
  <c r="R867" i="11"/>
  <c r="R868" i="11"/>
  <c r="R869" i="11"/>
  <c r="R870" i="11"/>
  <c r="R871" i="11"/>
  <c r="R872" i="11"/>
  <c r="R873" i="11"/>
  <c r="R874" i="11"/>
  <c r="R875" i="11"/>
  <c r="R876" i="11"/>
  <c r="R877" i="11"/>
  <c r="R878" i="11"/>
  <c r="R879" i="11"/>
  <c r="R880" i="11"/>
  <c r="R881" i="11"/>
  <c r="R882" i="11"/>
  <c r="R883" i="11"/>
  <c r="R884" i="11"/>
  <c r="R885" i="11"/>
  <c r="R886" i="11"/>
  <c r="R887" i="11"/>
  <c r="R888" i="11"/>
  <c r="R889" i="11"/>
  <c r="R890" i="11"/>
  <c r="R891" i="11"/>
  <c r="R892" i="11"/>
  <c r="R893" i="11"/>
  <c r="R894" i="11"/>
  <c r="R895" i="11"/>
  <c r="R896" i="11"/>
  <c r="R897" i="11"/>
  <c r="R898" i="11"/>
  <c r="R899" i="11"/>
  <c r="R900" i="11"/>
  <c r="R901" i="11"/>
  <c r="R902" i="11"/>
  <c r="R903" i="11"/>
  <c r="R904" i="11"/>
  <c r="R905" i="11"/>
  <c r="R906" i="11"/>
  <c r="R907" i="11"/>
  <c r="R908" i="11"/>
  <c r="R909" i="11"/>
  <c r="R910" i="11"/>
  <c r="R911" i="11"/>
  <c r="R912" i="11"/>
  <c r="R913" i="11"/>
  <c r="R914" i="11"/>
  <c r="R915" i="11"/>
  <c r="R916" i="11"/>
  <c r="R917" i="11"/>
  <c r="R918" i="11"/>
  <c r="R919" i="11"/>
  <c r="R920" i="11"/>
  <c r="R921" i="11"/>
  <c r="R922" i="11"/>
  <c r="R923" i="11"/>
  <c r="R924" i="11"/>
  <c r="R925" i="11"/>
  <c r="R926" i="11"/>
  <c r="R927" i="11"/>
  <c r="R928" i="11"/>
  <c r="R929" i="11"/>
  <c r="R930" i="11"/>
  <c r="R931" i="11"/>
  <c r="R932" i="11"/>
  <c r="R933" i="11"/>
  <c r="R934" i="11"/>
  <c r="R935" i="11"/>
  <c r="R936" i="11"/>
  <c r="R937" i="11"/>
  <c r="R938" i="11"/>
  <c r="R939" i="11"/>
  <c r="R940" i="11"/>
  <c r="R941" i="11"/>
  <c r="R942" i="11"/>
  <c r="R943" i="11"/>
  <c r="R944" i="11"/>
  <c r="R945" i="11"/>
  <c r="R946" i="11"/>
  <c r="R947" i="11"/>
  <c r="R948" i="11"/>
  <c r="R949" i="11"/>
  <c r="R950" i="11"/>
  <c r="R951" i="11"/>
  <c r="R952" i="11"/>
  <c r="R953" i="11"/>
  <c r="R954" i="11"/>
  <c r="R955" i="11"/>
  <c r="R956" i="11"/>
  <c r="R957" i="11"/>
  <c r="R958" i="11"/>
  <c r="R959" i="11"/>
  <c r="R960" i="11"/>
  <c r="R961" i="11"/>
  <c r="R962" i="11"/>
  <c r="R963" i="11"/>
  <c r="R964" i="11"/>
  <c r="R965" i="11"/>
  <c r="R966" i="11"/>
  <c r="R967" i="11"/>
  <c r="R968" i="11"/>
  <c r="R969" i="11"/>
  <c r="R970" i="11"/>
  <c r="R971" i="11"/>
  <c r="R972" i="11"/>
  <c r="R973" i="11"/>
  <c r="R974" i="11"/>
  <c r="R975" i="11"/>
  <c r="R976" i="11"/>
  <c r="R977" i="11"/>
  <c r="R978" i="11"/>
  <c r="R979" i="11"/>
  <c r="R980" i="11"/>
  <c r="R981" i="11"/>
  <c r="R982" i="11"/>
  <c r="R983" i="11"/>
  <c r="R984" i="11"/>
  <c r="R985" i="11"/>
  <c r="R986" i="11"/>
  <c r="R987" i="11"/>
  <c r="R988" i="11"/>
  <c r="R989" i="11"/>
  <c r="R990" i="11"/>
  <c r="R991" i="11"/>
  <c r="R992" i="11"/>
  <c r="R993" i="11"/>
  <c r="R994" i="11"/>
  <c r="R995" i="11"/>
  <c r="R996" i="11"/>
  <c r="R997" i="11"/>
  <c r="R998" i="11"/>
  <c r="R999" i="11"/>
  <c r="R1000" i="11"/>
  <c r="R1001" i="11"/>
  <c r="R1002" i="11"/>
  <c r="R1003" i="11"/>
  <c r="R1004" i="11"/>
  <c r="R1005" i="11"/>
  <c r="R1006" i="11"/>
  <c r="R1007" i="11"/>
  <c r="R1008" i="11"/>
  <c r="R1009" i="11"/>
  <c r="R1010" i="11"/>
  <c r="R1011" i="11"/>
  <c r="R1012" i="11"/>
  <c r="R1013" i="11"/>
  <c r="R1014" i="11"/>
  <c r="R1015" i="11"/>
  <c r="R1016" i="11"/>
  <c r="R1017" i="11"/>
  <c r="R1018" i="11"/>
  <c r="R1019" i="11"/>
  <c r="R1020" i="11"/>
  <c r="R1021" i="11"/>
  <c r="R1022" i="11"/>
  <c r="R1023" i="11"/>
  <c r="R1024" i="11"/>
  <c r="R1025" i="11"/>
  <c r="R1026" i="11"/>
  <c r="R1027" i="11"/>
  <c r="R1028" i="11"/>
  <c r="R1029" i="11"/>
  <c r="R1030" i="11"/>
  <c r="R1031" i="11"/>
  <c r="R1032" i="11"/>
  <c r="R1033" i="11"/>
  <c r="R1034" i="11"/>
  <c r="R1035" i="11"/>
  <c r="R1036" i="11"/>
  <c r="R1037" i="11"/>
  <c r="R1038" i="11"/>
  <c r="R1039" i="11"/>
  <c r="R1040" i="11"/>
  <c r="R1041" i="11"/>
  <c r="R1042" i="11"/>
  <c r="R1043" i="11"/>
  <c r="R1044" i="11"/>
  <c r="R1045" i="11"/>
  <c r="R1046" i="11"/>
  <c r="R1047" i="11"/>
  <c r="R1048" i="11"/>
  <c r="R1049" i="11"/>
  <c r="R1050" i="11"/>
  <c r="R1051" i="11"/>
  <c r="R1052" i="11"/>
  <c r="R1053" i="11"/>
  <c r="R1054" i="11"/>
  <c r="R1055" i="11"/>
  <c r="R1056" i="11"/>
  <c r="R1057" i="11"/>
  <c r="R1058" i="11"/>
  <c r="R1059" i="11"/>
  <c r="R1060" i="11"/>
  <c r="R1061" i="11"/>
  <c r="R1062" i="11"/>
  <c r="R1063" i="11"/>
  <c r="R1064" i="11"/>
  <c r="R1065" i="11"/>
  <c r="R1066" i="11"/>
  <c r="R1067" i="11"/>
  <c r="R1068" i="11"/>
  <c r="R1069" i="11"/>
  <c r="R1070" i="11"/>
  <c r="R1071" i="11"/>
  <c r="R1072" i="11"/>
  <c r="R1073" i="11"/>
  <c r="R1074" i="11"/>
  <c r="R1075" i="11"/>
  <c r="R1076" i="11"/>
  <c r="R1077" i="11"/>
  <c r="R1078" i="11"/>
  <c r="R1079" i="11"/>
  <c r="R1080" i="11"/>
  <c r="R1081" i="11"/>
  <c r="R1082" i="11"/>
  <c r="R1083" i="11"/>
  <c r="R1084" i="11"/>
  <c r="R1085" i="11"/>
  <c r="R1086" i="11"/>
  <c r="R1087" i="11"/>
  <c r="R1088" i="11"/>
  <c r="R1089" i="11"/>
  <c r="R1090" i="11"/>
  <c r="R1091" i="11"/>
  <c r="R1092" i="11"/>
  <c r="R1093" i="11"/>
  <c r="R1094" i="11"/>
  <c r="R1095" i="11"/>
  <c r="R1096" i="11"/>
  <c r="R1097" i="11"/>
  <c r="R1098" i="11"/>
  <c r="R1099" i="11"/>
  <c r="R1100" i="11"/>
  <c r="R1101" i="11"/>
  <c r="R1102" i="11"/>
  <c r="R1103" i="11"/>
  <c r="R1104" i="11"/>
  <c r="R1105" i="11"/>
  <c r="R1106" i="11"/>
  <c r="R1107" i="11"/>
  <c r="R1108" i="11"/>
  <c r="R1109" i="11"/>
  <c r="R1110" i="11"/>
  <c r="R1111" i="11"/>
  <c r="R1112" i="11"/>
  <c r="R1113" i="11"/>
  <c r="R1114" i="11"/>
  <c r="R1115" i="11"/>
  <c r="R1116" i="11"/>
  <c r="R1117" i="11"/>
  <c r="R1118" i="11"/>
  <c r="R1119" i="11"/>
  <c r="R1120" i="11"/>
  <c r="R1121" i="11"/>
  <c r="R1122" i="11"/>
  <c r="R1123" i="11"/>
  <c r="R1124" i="11"/>
  <c r="R1125" i="11"/>
  <c r="R1126" i="11"/>
  <c r="R1127" i="11"/>
  <c r="R1128" i="11"/>
  <c r="R1129" i="11"/>
  <c r="R1130" i="11"/>
  <c r="R1131" i="11"/>
  <c r="R1132" i="11"/>
  <c r="R1133" i="11"/>
  <c r="R1134" i="11"/>
  <c r="R1135" i="11"/>
  <c r="R1136" i="11"/>
  <c r="R1137" i="11"/>
  <c r="R1138" i="11"/>
  <c r="R1139" i="11"/>
  <c r="R1140" i="11"/>
  <c r="R1141" i="11"/>
  <c r="R1142" i="11"/>
  <c r="R1143" i="11"/>
  <c r="R1144" i="11"/>
  <c r="R1145" i="11"/>
  <c r="R1146" i="11"/>
  <c r="R1147" i="11"/>
  <c r="R1148" i="11"/>
  <c r="R1149" i="11"/>
  <c r="R1150" i="11"/>
  <c r="R1151" i="11"/>
  <c r="R1152" i="11"/>
  <c r="R1153" i="11"/>
  <c r="R1154" i="11"/>
  <c r="R1155" i="11"/>
  <c r="R1156" i="11"/>
  <c r="R1157" i="11"/>
  <c r="R1158" i="11"/>
  <c r="R1159" i="11"/>
  <c r="R1160" i="11"/>
  <c r="R1161" i="11"/>
  <c r="R1162" i="11"/>
  <c r="R1163" i="11"/>
  <c r="R1164" i="11"/>
  <c r="R1165" i="11"/>
  <c r="R1166" i="11"/>
  <c r="R1167" i="11"/>
  <c r="R1168" i="11"/>
  <c r="R1169" i="11"/>
  <c r="R1170" i="11"/>
  <c r="R1171" i="11"/>
  <c r="R1172" i="11"/>
  <c r="R1173" i="11"/>
  <c r="R1174" i="11"/>
  <c r="R1175" i="11"/>
  <c r="R1176" i="11"/>
  <c r="R1177" i="11"/>
  <c r="R1178" i="11"/>
  <c r="R1179" i="11"/>
  <c r="R1180" i="11"/>
  <c r="R1181" i="11"/>
  <c r="R1182" i="11"/>
  <c r="R1183" i="11"/>
  <c r="R1184" i="11"/>
  <c r="R1185" i="11"/>
  <c r="R1186" i="11"/>
  <c r="R1187" i="11"/>
  <c r="R1188" i="11"/>
  <c r="R1189" i="11"/>
  <c r="R1190" i="11"/>
  <c r="R1191" i="11"/>
  <c r="R1192" i="11"/>
  <c r="R1193" i="11"/>
  <c r="R1194" i="11"/>
  <c r="R1195" i="11"/>
  <c r="R1196" i="11"/>
  <c r="R1197" i="11"/>
  <c r="R1198" i="11"/>
  <c r="R1199" i="11"/>
  <c r="R1200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AJ804" i="11"/>
  <c r="AD804" i="11"/>
  <c r="X804" i="11"/>
  <c r="R804" i="11"/>
  <c r="L804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A314" i="11"/>
  <c r="B314" i="11"/>
  <c r="E314" i="11" s="1"/>
  <c r="C314" i="11"/>
  <c r="A315" i="11"/>
  <c r="B315" i="11"/>
  <c r="E315" i="11" s="1"/>
  <c r="C315" i="11"/>
  <c r="A316" i="11"/>
  <c r="B316" i="11"/>
  <c r="E316" i="11" s="1"/>
  <c r="C316" i="11"/>
  <c r="A317" i="11"/>
  <c r="B317" i="11"/>
  <c r="E317" i="11" s="1"/>
  <c r="C317" i="11"/>
  <c r="A318" i="11"/>
  <c r="B318" i="11"/>
  <c r="E318" i="11" s="1"/>
  <c r="C318" i="11"/>
  <c r="A319" i="11"/>
  <c r="B319" i="11"/>
  <c r="E319" i="11" s="1"/>
  <c r="C319" i="11"/>
  <c r="A320" i="11"/>
  <c r="B320" i="11"/>
  <c r="E320" i="11" s="1"/>
  <c r="C320" i="11"/>
  <c r="A321" i="11"/>
  <c r="B321" i="11"/>
  <c r="E321" i="11" s="1"/>
  <c r="C321" i="11"/>
  <c r="A322" i="11"/>
  <c r="B322" i="11"/>
  <c r="E322" i="11" s="1"/>
  <c r="C322" i="11"/>
  <c r="A323" i="11"/>
  <c r="B323" i="11"/>
  <c r="E323" i="11" s="1"/>
  <c r="C323" i="11"/>
  <c r="A324" i="11"/>
  <c r="B324" i="11"/>
  <c r="E324" i="11" s="1"/>
  <c r="C324" i="11"/>
  <c r="A325" i="11"/>
  <c r="B325" i="11"/>
  <c r="E325" i="11" s="1"/>
  <c r="C325" i="11"/>
  <c r="A326" i="11"/>
  <c r="B326" i="11"/>
  <c r="E326" i="11" s="1"/>
  <c r="C326" i="11"/>
  <c r="A327" i="11"/>
  <c r="B327" i="11"/>
  <c r="E327" i="11" s="1"/>
  <c r="C327" i="11"/>
  <c r="A328" i="11"/>
  <c r="B328" i="11"/>
  <c r="E328" i="11" s="1"/>
  <c r="C328" i="11"/>
  <c r="A329" i="11"/>
  <c r="B329" i="11"/>
  <c r="E329" i="11" s="1"/>
  <c r="C329" i="11"/>
  <c r="A330" i="11"/>
  <c r="B330" i="11"/>
  <c r="E330" i="11" s="1"/>
  <c r="C330" i="11"/>
  <c r="A331" i="11"/>
  <c r="B331" i="11"/>
  <c r="E331" i="11" s="1"/>
  <c r="C331" i="11"/>
  <c r="A332" i="11"/>
  <c r="B332" i="11"/>
  <c r="E332" i="11" s="1"/>
  <c r="C332" i="11"/>
  <c r="A333" i="11"/>
  <c r="B333" i="11"/>
  <c r="E333" i="11" s="1"/>
  <c r="C333" i="11"/>
  <c r="A334" i="11"/>
  <c r="B334" i="11"/>
  <c r="E334" i="11" s="1"/>
  <c r="C334" i="11"/>
  <c r="A335" i="11"/>
  <c r="B335" i="11"/>
  <c r="E335" i="11" s="1"/>
  <c r="C335" i="11"/>
  <c r="A336" i="11"/>
  <c r="B336" i="11"/>
  <c r="E336" i="11" s="1"/>
  <c r="C336" i="11"/>
  <c r="A337" i="11"/>
  <c r="B337" i="11"/>
  <c r="E337" i="11" s="1"/>
  <c r="C337" i="11"/>
  <c r="A338" i="11"/>
  <c r="B338" i="11"/>
  <c r="E338" i="11" s="1"/>
  <c r="C338" i="11"/>
  <c r="A339" i="11"/>
  <c r="B339" i="11"/>
  <c r="E339" i="11" s="1"/>
  <c r="C339" i="11"/>
  <c r="A340" i="11"/>
  <c r="B340" i="11"/>
  <c r="E340" i="11" s="1"/>
  <c r="C340" i="11"/>
  <c r="A341" i="11"/>
  <c r="B341" i="11"/>
  <c r="E341" i="11" s="1"/>
  <c r="C341" i="11"/>
  <c r="A342" i="11"/>
  <c r="B342" i="11"/>
  <c r="E342" i="11" s="1"/>
  <c r="C342" i="11"/>
  <c r="A343" i="11"/>
  <c r="B343" i="11"/>
  <c r="E343" i="11" s="1"/>
  <c r="C343" i="11"/>
  <c r="A344" i="11"/>
  <c r="B344" i="11"/>
  <c r="E344" i="11" s="1"/>
  <c r="C344" i="11"/>
  <c r="A345" i="11"/>
  <c r="B345" i="11"/>
  <c r="E345" i="11" s="1"/>
  <c r="C345" i="11"/>
  <c r="A346" i="11"/>
  <c r="B346" i="11"/>
  <c r="E346" i="11" s="1"/>
  <c r="C346" i="11"/>
  <c r="A347" i="11"/>
  <c r="B347" i="11"/>
  <c r="E347" i="11" s="1"/>
  <c r="C347" i="11"/>
  <c r="A348" i="11"/>
  <c r="B348" i="11"/>
  <c r="E348" i="11" s="1"/>
  <c r="C348" i="11"/>
  <c r="A349" i="11"/>
  <c r="B349" i="11"/>
  <c r="E349" i="11" s="1"/>
  <c r="C349" i="11"/>
  <c r="A350" i="11"/>
  <c r="B350" i="11"/>
  <c r="E350" i="11" s="1"/>
  <c r="C350" i="11"/>
  <c r="A351" i="11"/>
  <c r="B351" i="11"/>
  <c r="E351" i="11" s="1"/>
  <c r="C351" i="11"/>
  <c r="A352" i="11"/>
  <c r="B352" i="11"/>
  <c r="E352" i="11" s="1"/>
  <c r="C352" i="11"/>
  <c r="A353" i="11"/>
  <c r="B353" i="11"/>
  <c r="E353" i="11" s="1"/>
  <c r="C353" i="11"/>
  <c r="A354" i="11"/>
  <c r="B354" i="11"/>
  <c r="E354" i="11" s="1"/>
  <c r="C354" i="11"/>
  <c r="A355" i="11"/>
  <c r="B355" i="11"/>
  <c r="E355" i="11" s="1"/>
  <c r="C355" i="11"/>
  <c r="A356" i="11"/>
  <c r="B356" i="11"/>
  <c r="E356" i="11" s="1"/>
  <c r="C356" i="11"/>
  <c r="A357" i="11"/>
  <c r="B357" i="11"/>
  <c r="E357" i="11" s="1"/>
  <c r="C357" i="11"/>
  <c r="A358" i="11"/>
  <c r="B358" i="11"/>
  <c r="E358" i="11" s="1"/>
  <c r="C358" i="11"/>
  <c r="A359" i="11"/>
  <c r="B359" i="11"/>
  <c r="E359" i="11" s="1"/>
  <c r="C359" i="11"/>
  <c r="A360" i="11"/>
  <c r="B360" i="11"/>
  <c r="E360" i="11" s="1"/>
  <c r="C360" i="11"/>
  <c r="A361" i="11"/>
  <c r="B361" i="11"/>
  <c r="E361" i="11" s="1"/>
  <c r="C361" i="11"/>
  <c r="A362" i="11"/>
  <c r="B362" i="11"/>
  <c r="E362" i="11" s="1"/>
  <c r="C362" i="11"/>
  <c r="A363" i="11"/>
  <c r="B363" i="11"/>
  <c r="E363" i="11" s="1"/>
  <c r="C363" i="11"/>
  <c r="A364" i="11"/>
  <c r="B364" i="11"/>
  <c r="E364" i="11" s="1"/>
  <c r="C364" i="11"/>
  <c r="A365" i="11"/>
  <c r="B365" i="11"/>
  <c r="E365" i="11" s="1"/>
  <c r="C365" i="11"/>
  <c r="A366" i="11"/>
  <c r="B366" i="11"/>
  <c r="E366" i="11" s="1"/>
  <c r="C366" i="11"/>
  <c r="A367" i="11"/>
  <c r="B367" i="11"/>
  <c r="E367" i="11" s="1"/>
  <c r="C367" i="11"/>
  <c r="A368" i="11"/>
  <c r="B368" i="11"/>
  <c r="E368" i="11" s="1"/>
  <c r="C368" i="11"/>
  <c r="A369" i="11"/>
  <c r="B369" i="11"/>
  <c r="E369" i="11" s="1"/>
  <c r="C369" i="11"/>
  <c r="A370" i="11"/>
  <c r="B370" i="11"/>
  <c r="E370" i="11" s="1"/>
  <c r="C370" i="11"/>
  <c r="A371" i="11"/>
  <c r="B371" i="11"/>
  <c r="E371" i="11" s="1"/>
  <c r="C371" i="11"/>
  <c r="A372" i="11"/>
  <c r="B372" i="11"/>
  <c r="E372" i="11" s="1"/>
  <c r="C372" i="11"/>
  <c r="A373" i="11"/>
  <c r="B373" i="11"/>
  <c r="E373" i="11" s="1"/>
  <c r="C373" i="11"/>
  <c r="A374" i="11"/>
  <c r="B374" i="11"/>
  <c r="E374" i="11" s="1"/>
  <c r="C374" i="11"/>
  <c r="A375" i="11"/>
  <c r="B375" i="11"/>
  <c r="E375" i="11" s="1"/>
  <c r="C375" i="11"/>
  <c r="A376" i="11"/>
  <c r="B376" i="11"/>
  <c r="E376" i="11" s="1"/>
  <c r="C376" i="11"/>
  <c r="A377" i="11"/>
  <c r="B377" i="11"/>
  <c r="E377" i="11" s="1"/>
  <c r="C377" i="11"/>
  <c r="A378" i="11"/>
  <c r="B378" i="11"/>
  <c r="E378" i="11" s="1"/>
  <c r="C378" i="11"/>
  <c r="A379" i="11"/>
  <c r="B379" i="11"/>
  <c r="E379" i="11" s="1"/>
  <c r="C379" i="11"/>
  <c r="A380" i="11"/>
  <c r="B380" i="11"/>
  <c r="E380" i="11" s="1"/>
  <c r="C380" i="11"/>
  <c r="A381" i="11"/>
  <c r="B381" i="11"/>
  <c r="E381" i="11" s="1"/>
  <c r="C381" i="11"/>
  <c r="A382" i="11"/>
  <c r="B382" i="11"/>
  <c r="E382" i="11" s="1"/>
  <c r="C382" i="11"/>
  <c r="A383" i="11"/>
  <c r="B383" i="11"/>
  <c r="E383" i="11" s="1"/>
  <c r="C383" i="11"/>
  <c r="A384" i="11"/>
  <c r="B384" i="11"/>
  <c r="E384" i="11" s="1"/>
  <c r="C384" i="11"/>
  <c r="A385" i="11"/>
  <c r="B385" i="11"/>
  <c r="E385" i="11" s="1"/>
  <c r="C385" i="11"/>
  <c r="A386" i="11"/>
  <c r="B386" i="11"/>
  <c r="E386" i="11" s="1"/>
  <c r="C386" i="11"/>
  <c r="A387" i="11"/>
  <c r="B387" i="11"/>
  <c r="E387" i="11" s="1"/>
  <c r="C387" i="11"/>
  <c r="A388" i="11"/>
  <c r="B388" i="11"/>
  <c r="E388" i="11" s="1"/>
  <c r="C388" i="11"/>
  <c r="A389" i="11"/>
  <c r="B389" i="11"/>
  <c r="E389" i="11" s="1"/>
  <c r="C389" i="11"/>
  <c r="A390" i="11"/>
  <c r="B390" i="11"/>
  <c r="E390" i="11" s="1"/>
  <c r="C390" i="11"/>
  <c r="A391" i="11"/>
  <c r="B391" i="11"/>
  <c r="E391" i="11" s="1"/>
  <c r="C391" i="11"/>
  <c r="A392" i="11"/>
  <c r="B392" i="11"/>
  <c r="E392" i="11" s="1"/>
  <c r="C392" i="11"/>
  <c r="A393" i="11"/>
  <c r="B393" i="11"/>
  <c r="E393" i="11" s="1"/>
  <c r="C393" i="11"/>
  <c r="A394" i="11"/>
  <c r="B394" i="11"/>
  <c r="E394" i="11" s="1"/>
  <c r="C394" i="11"/>
  <c r="A395" i="11"/>
  <c r="B395" i="11"/>
  <c r="E395" i="11" s="1"/>
  <c r="C395" i="11"/>
  <c r="A396" i="11"/>
  <c r="B396" i="11"/>
  <c r="E396" i="11" s="1"/>
  <c r="C396" i="11"/>
  <c r="A397" i="11"/>
  <c r="B397" i="11"/>
  <c r="E397" i="11" s="1"/>
  <c r="C397" i="11"/>
  <c r="A398" i="11"/>
  <c r="B398" i="11"/>
  <c r="E398" i="11" s="1"/>
  <c r="C398" i="11"/>
  <c r="A399" i="11"/>
  <c r="B399" i="11"/>
  <c r="E399" i="11" s="1"/>
  <c r="C399" i="11"/>
  <c r="A400" i="11"/>
  <c r="B400" i="11"/>
  <c r="E400" i="11" s="1"/>
  <c r="C400" i="11"/>
  <c r="H399" i="11" l="1"/>
  <c r="P399" i="11"/>
  <c r="AB399" i="11"/>
  <c r="AN399" i="11"/>
  <c r="AK399" i="11"/>
  <c r="M399" i="11"/>
  <c r="Q399" i="11"/>
  <c r="U399" i="11"/>
  <c r="Y399" i="11"/>
  <c r="AG399" i="11"/>
  <c r="AS399" i="11"/>
  <c r="N399" i="11"/>
  <c r="R399" i="11"/>
  <c r="V399" i="11"/>
  <c r="Z399" i="11"/>
  <c r="AD399" i="11"/>
  <c r="AH399" i="11"/>
  <c r="AL399" i="11"/>
  <c r="AP399" i="11"/>
  <c r="AT399" i="11"/>
  <c r="L399" i="11"/>
  <c r="T399" i="11"/>
  <c r="AF399" i="11"/>
  <c r="AR399" i="11"/>
  <c r="AO399" i="11"/>
  <c r="K399" i="11"/>
  <c r="O399" i="11"/>
  <c r="S399" i="11"/>
  <c r="W399" i="11"/>
  <c r="AA399" i="11"/>
  <c r="AE399" i="11"/>
  <c r="AI399" i="11"/>
  <c r="AM399" i="11"/>
  <c r="AQ399" i="11"/>
  <c r="AU399" i="11"/>
  <c r="X399" i="11"/>
  <c r="AJ399" i="11"/>
  <c r="AC399" i="11"/>
  <c r="H395" i="11"/>
  <c r="L395" i="11"/>
  <c r="P395" i="11"/>
  <c r="T395" i="11"/>
  <c r="X395" i="11"/>
  <c r="AB395" i="11"/>
  <c r="AF395" i="11"/>
  <c r="AJ395" i="11"/>
  <c r="AN395" i="11"/>
  <c r="AR395" i="11"/>
  <c r="M395" i="11"/>
  <c r="Q395" i="11"/>
  <c r="U395" i="11"/>
  <c r="Y395" i="11"/>
  <c r="AC395" i="11"/>
  <c r="AG395" i="11"/>
  <c r="AK395" i="11"/>
  <c r="AO395" i="11"/>
  <c r="AS395" i="11"/>
  <c r="N395" i="11"/>
  <c r="R395" i="11"/>
  <c r="V395" i="11"/>
  <c r="Z395" i="11"/>
  <c r="AD395" i="11"/>
  <c r="AH395" i="11"/>
  <c r="AL395" i="11"/>
  <c r="AP395" i="11"/>
  <c r="AT395" i="11"/>
  <c r="K395" i="11"/>
  <c r="O395" i="11"/>
  <c r="S395" i="11"/>
  <c r="W395" i="11"/>
  <c r="AA395" i="11"/>
  <c r="AE395" i="11"/>
  <c r="AI395" i="11"/>
  <c r="AM395" i="11"/>
  <c r="AQ395" i="11"/>
  <c r="AU395" i="11"/>
  <c r="H391" i="11"/>
  <c r="L391" i="11"/>
  <c r="P391" i="11"/>
  <c r="T391" i="11"/>
  <c r="X391" i="11"/>
  <c r="AB391" i="11"/>
  <c r="AF391" i="11"/>
  <c r="AJ391" i="11"/>
  <c r="AN391" i="11"/>
  <c r="AR391" i="11"/>
  <c r="M391" i="11"/>
  <c r="Q391" i="11"/>
  <c r="U391" i="11"/>
  <c r="Y391" i="11"/>
  <c r="AC391" i="11"/>
  <c r="AG391" i="11"/>
  <c r="AK391" i="11"/>
  <c r="AO391" i="11"/>
  <c r="AS391" i="11"/>
  <c r="N391" i="11"/>
  <c r="R391" i="11"/>
  <c r="V391" i="11"/>
  <c r="Z391" i="11"/>
  <c r="AD391" i="11"/>
  <c r="AH391" i="11"/>
  <c r="AL391" i="11"/>
  <c r="AP391" i="11"/>
  <c r="AT391" i="11"/>
  <c r="K391" i="11"/>
  <c r="O391" i="11"/>
  <c r="S391" i="11"/>
  <c r="W391" i="11"/>
  <c r="AA391" i="11"/>
  <c r="AE391" i="11"/>
  <c r="AI391" i="11"/>
  <c r="AM391" i="11"/>
  <c r="AQ391" i="11"/>
  <c r="AU391" i="11"/>
  <c r="H387" i="11"/>
  <c r="L387" i="11"/>
  <c r="P387" i="11"/>
  <c r="T387" i="11"/>
  <c r="X387" i="11"/>
  <c r="AB387" i="11"/>
  <c r="AF387" i="11"/>
  <c r="AJ387" i="11"/>
  <c r="AN387" i="11"/>
  <c r="AR387" i="11"/>
  <c r="M387" i="11"/>
  <c r="Q387" i="11"/>
  <c r="U387" i="11"/>
  <c r="Y387" i="11"/>
  <c r="AC387" i="11"/>
  <c r="AG387" i="11"/>
  <c r="AK387" i="11"/>
  <c r="AO387" i="11"/>
  <c r="AS387" i="11"/>
  <c r="N387" i="11"/>
  <c r="R387" i="11"/>
  <c r="V387" i="11"/>
  <c r="Z387" i="11"/>
  <c r="AD387" i="11"/>
  <c r="AH387" i="11"/>
  <c r="AL387" i="11"/>
  <c r="AP387" i="11"/>
  <c r="AT387" i="11"/>
  <c r="K387" i="11"/>
  <c r="O387" i="11"/>
  <c r="S387" i="11"/>
  <c r="W387" i="11"/>
  <c r="AA387" i="11"/>
  <c r="AE387" i="11"/>
  <c r="AI387" i="11"/>
  <c r="AM387" i="11"/>
  <c r="AQ387" i="11"/>
  <c r="AU387" i="11"/>
  <c r="H383" i="11"/>
  <c r="L383" i="11"/>
  <c r="P383" i="11"/>
  <c r="T383" i="11"/>
  <c r="X383" i="11"/>
  <c r="AB383" i="11"/>
  <c r="AF383" i="11"/>
  <c r="AJ383" i="11"/>
  <c r="AN383" i="11"/>
  <c r="AR383" i="11"/>
  <c r="M383" i="11"/>
  <c r="Q383" i="11"/>
  <c r="U383" i="11"/>
  <c r="Y383" i="11"/>
  <c r="AC383" i="11"/>
  <c r="AG383" i="11"/>
  <c r="AK383" i="11"/>
  <c r="AO383" i="11"/>
  <c r="AS383" i="11"/>
  <c r="N383" i="11"/>
  <c r="R383" i="11"/>
  <c r="V383" i="11"/>
  <c r="Z383" i="11"/>
  <c r="AD383" i="11"/>
  <c r="AH383" i="11"/>
  <c r="AL383" i="11"/>
  <c r="AP383" i="11"/>
  <c r="AT383" i="11"/>
  <c r="K383" i="11"/>
  <c r="O383" i="11"/>
  <c r="S383" i="11"/>
  <c r="W383" i="11"/>
  <c r="AA383" i="11"/>
  <c r="AE383" i="11"/>
  <c r="AI383" i="11"/>
  <c r="AM383" i="11"/>
  <c r="AQ383" i="11"/>
  <c r="AU383" i="11"/>
  <c r="H379" i="11"/>
  <c r="M379" i="11"/>
  <c r="Q379" i="11"/>
  <c r="U379" i="11"/>
  <c r="Y379" i="11"/>
  <c r="AC379" i="11"/>
  <c r="AG379" i="11"/>
  <c r="AK379" i="11"/>
  <c r="AO379" i="11"/>
  <c r="AS379" i="11"/>
  <c r="N379" i="11"/>
  <c r="R379" i="11"/>
  <c r="V379" i="11"/>
  <c r="Z379" i="11"/>
  <c r="AD379" i="11"/>
  <c r="AH379" i="11"/>
  <c r="AL379" i="11"/>
  <c r="AP379" i="11"/>
  <c r="AT379" i="11"/>
  <c r="O379" i="11"/>
  <c r="W379" i="11"/>
  <c r="AE379" i="11"/>
  <c r="AM379" i="11"/>
  <c r="AU379" i="11"/>
  <c r="P379" i="11"/>
  <c r="X379" i="11"/>
  <c r="AF379" i="11"/>
  <c r="AN379" i="11"/>
  <c r="K379" i="11"/>
  <c r="S379" i="11"/>
  <c r="AA379" i="11"/>
  <c r="AI379" i="11"/>
  <c r="AQ379" i="11"/>
  <c r="L379" i="11"/>
  <c r="T379" i="11"/>
  <c r="AB379" i="11"/>
  <c r="AJ379" i="11"/>
  <c r="AR379" i="11"/>
  <c r="H375" i="11"/>
  <c r="K375" i="11"/>
  <c r="O375" i="11"/>
  <c r="S375" i="11"/>
  <c r="W375" i="11"/>
  <c r="AA375" i="11"/>
  <c r="AE375" i="11"/>
  <c r="AI375" i="11"/>
  <c r="AM375" i="11"/>
  <c r="AQ375" i="11"/>
  <c r="AU375" i="11"/>
  <c r="L375" i="11"/>
  <c r="P375" i="11"/>
  <c r="T375" i="11"/>
  <c r="X375" i="11"/>
  <c r="AB375" i="11"/>
  <c r="AF375" i="11"/>
  <c r="AJ375" i="11"/>
  <c r="AN375" i="11"/>
  <c r="AR375" i="11"/>
  <c r="M375" i="11"/>
  <c r="Q375" i="11"/>
  <c r="U375" i="11"/>
  <c r="Y375" i="11"/>
  <c r="AC375" i="11"/>
  <c r="AG375" i="11"/>
  <c r="AK375" i="11"/>
  <c r="AO375" i="11"/>
  <c r="AS375" i="11"/>
  <c r="N375" i="11"/>
  <c r="R375" i="11"/>
  <c r="V375" i="11"/>
  <c r="Z375" i="11"/>
  <c r="AD375" i="11"/>
  <c r="AH375" i="11"/>
  <c r="AL375" i="11"/>
  <c r="AP375" i="11"/>
  <c r="AT375" i="11"/>
  <c r="H371" i="11"/>
  <c r="K371" i="11"/>
  <c r="O371" i="11"/>
  <c r="S371" i="11"/>
  <c r="W371" i="11"/>
  <c r="AA371" i="11"/>
  <c r="AE371" i="11"/>
  <c r="AI371" i="11"/>
  <c r="AM371" i="11"/>
  <c r="AQ371" i="11"/>
  <c r="AU371" i="11"/>
  <c r="L371" i="11"/>
  <c r="P371" i="11"/>
  <c r="T371" i="11"/>
  <c r="X371" i="11"/>
  <c r="AB371" i="11"/>
  <c r="AF371" i="11"/>
  <c r="AJ371" i="11"/>
  <c r="AN371" i="11"/>
  <c r="AR371" i="11"/>
  <c r="M371" i="11"/>
  <c r="Q371" i="11"/>
  <c r="U371" i="11"/>
  <c r="Y371" i="11"/>
  <c r="AC371" i="11"/>
  <c r="AG371" i="11"/>
  <c r="AK371" i="11"/>
  <c r="AO371" i="11"/>
  <c r="AS371" i="11"/>
  <c r="N371" i="11"/>
  <c r="R371" i="11"/>
  <c r="V371" i="11"/>
  <c r="Z371" i="11"/>
  <c r="AD371" i="11"/>
  <c r="AH371" i="11"/>
  <c r="AL371" i="11"/>
  <c r="AP371" i="11"/>
  <c r="AT371" i="11"/>
  <c r="H367" i="11"/>
  <c r="K367" i="11"/>
  <c r="O367" i="11"/>
  <c r="S367" i="11"/>
  <c r="W367" i="11"/>
  <c r="AA367" i="11"/>
  <c r="AE367" i="11"/>
  <c r="AI367" i="11"/>
  <c r="AM367" i="11"/>
  <c r="AQ367" i="11"/>
  <c r="AU367" i="11"/>
  <c r="L367" i="11"/>
  <c r="P367" i="11"/>
  <c r="T367" i="11"/>
  <c r="X367" i="11"/>
  <c r="AB367" i="11"/>
  <c r="AF367" i="11"/>
  <c r="AJ367" i="11"/>
  <c r="AN367" i="11"/>
  <c r="AR367" i="11"/>
  <c r="M367" i="11"/>
  <c r="Q367" i="11"/>
  <c r="U367" i="11"/>
  <c r="Y367" i="11"/>
  <c r="AC367" i="11"/>
  <c r="AG367" i="11"/>
  <c r="AK367" i="11"/>
  <c r="AO367" i="11"/>
  <c r="AS367" i="11"/>
  <c r="N367" i="11"/>
  <c r="R367" i="11"/>
  <c r="V367" i="11"/>
  <c r="Z367" i="11"/>
  <c r="AD367" i="11"/>
  <c r="AH367" i="11"/>
  <c r="AL367" i="11"/>
  <c r="AP367" i="11"/>
  <c r="AT367" i="11"/>
  <c r="H363" i="11"/>
  <c r="K363" i="11"/>
  <c r="O363" i="11"/>
  <c r="S363" i="11"/>
  <c r="W363" i="11"/>
  <c r="AA363" i="11"/>
  <c r="AE363" i="11"/>
  <c r="AI363" i="11"/>
  <c r="AM363" i="11"/>
  <c r="AQ363" i="11"/>
  <c r="AU363" i="11"/>
  <c r="L363" i="11"/>
  <c r="P363" i="11"/>
  <c r="T363" i="11"/>
  <c r="X363" i="11"/>
  <c r="AB363" i="11"/>
  <c r="AF363" i="11"/>
  <c r="AJ363" i="11"/>
  <c r="AN363" i="11"/>
  <c r="AR363" i="11"/>
  <c r="M363" i="11"/>
  <c r="Q363" i="11"/>
  <c r="U363" i="11"/>
  <c r="Y363" i="11"/>
  <c r="AC363" i="11"/>
  <c r="AG363" i="11"/>
  <c r="AK363" i="11"/>
  <c r="AO363" i="11"/>
  <c r="AS363" i="11"/>
  <c r="N363" i="11"/>
  <c r="R363" i="11"/>
  <c r="V363" i="11"/>
  <c r="Z363" i="11"/>
  <c r="AD363" i="11"/>
  <c r="AH363" i="11"/>
  <c r="AL363" i="11"/>
  <c r="AP363" i="11"/>
  <c r="AT363" i="11"/>
  <c r="H359" i="11"/>
  <c r="K359" i="11"/>
  <c r="O359" i="11"/>
  <c r="S359" i="11"/>
  <c r="W359" i="11"/>
  <c r="AA359" i="11"/>
  <c r="AE359" i="11"/>
  <c r="AI359" i="11"/>
  <c r="AM359" i="11"/>
  <c r="AQ359" i="11"/>
  <c r="AU359" i="11"/>
  <c r="L359" i="11"/>
  <c r="P359" i="11"/>
  <c r="T359" i="11"/>
  <c r="X359" i="11"/>
  <c r="AB359" i="11"/>
  <c r="AF359" i="11"/>
  <c r="AJ359" i="11"/>
  <c r="AN359" i="11"/>
  <c r="AR359" i="11"/>
  <c r="M359" i="11"/>
  <c r="Q359" i="11"/>
  <c r="U359" i="11"/>
  <c r="Y359" i="11"/>
  <c r="AC359" i="11"/>
  <c r="AG359" i="11"/>
  <c r="AK359" i="11"/>
  <c r="AO359" i="11"/>
  <c r="AS359" i="11"/>
  <c r="N359" i="11"/>
  <c r="R359" i="11"/>
  <c r="V359" i="11"/>
  <c r="Z359" i="11"/>
  <c r="AD359" i="11"/>
  <c r="AH359" i="11"/>
  <c r="AL359" i="11"/>
  <c r="AP359" i="11"/>
  <c r="AT359" i="11"/>
  <c r="H355" i="11"/>
  <c r="K355" i="11"/>
  <c r="O355" i="11"/>
  <c r="S355" i="11"/>
  <c r="W355" i="11"/>
  <c r="AA355" i="11"/>
  <c r="AE355" i="11"/>
  <c r="AI355" i="11"/>
  <c r="AM355" i="11"/>
  <c r="AQ355" i="11"/>
  <c r="AU355" i="11"/>
  <c r="L355" i="11"/>
  <c r="P355" i="11"/>
  <c r="T355" i="11"/>
  <c r="X355" i="11"/>
  <c r="AB355" i="11"/>
  <c r="AF355" i="11"/>
  <c r="AJ355" i="11"/>
  <c r="AN355" i="11"/>
  <c r="AR355" i="11"/>
  <c r="M355" i="11"/>
  <c r="Q355" i="11"/>
  <c r="U355" i="11"/>
  <c r="Y355" i="11"/>
  <c r="AC355" i="11"/>
  <c r="AG355" i="11"/>
  <c r="AK355" i="11"/>
  <c r="AO355" i="11"/>
  <c r="AS355" i="11"/>
  <c r="N355" i="11"/>
  <c r="R355" i="11"/>
  <c r="V355" i="11"/>
  <c r="Z355" i="11"/>
  <c r="AD355" i="11"/>
  <c r="AH355" i="11"/>
  <c r="AL355" i="11"/>
  <c r="AP355" i="11"/>
  <c r="AT355" i="11"/>
  <c r="H351" i="11"/>
  <c r="K351" i="11"/>
  <c r="O351" i="11"/>
  <c r="S351" i="11"/>
  <c r="W351" i="11"/>
  <c r="AA351" i="11"/>
  <c r="AE351" i="11"/>
  <c r="AI351" i="11"/>
  <c r="AM351" i="11"/>
  <c r="AQ351" i="11"/>
  <c r="AU351" i="11"/>
  <c r="L351" i="11"/>
  <c r="P351" i="11"/>
  <c r="T351" i="11"/>
  <c r="X351" i="11"/>
  <c r="AB351" i="11"/>
  <c r="AF351" i="11"/>
  <c r="AJ351" i="11"/>
  <c r="AN351" i="11"/>
  <c r="AR351" i="11"/>
  <c r="M351" i="11"/>
  <c r="Q351" i="11"/>
  <c r="U351" i="11"/>
  <c r="Y351" i="11"/>
  <c r="AC351" i="11"/>
  <c r="AG351" i="11"/>
  <c r="AK351" i="11"/>
  <c r="AO351" i="11"/>
  <c r="AS351" i="11"/>
  <c r="N351" i="11"/>
  <c r="R351" i="11"/>
  <c r="V351" i="11"/>
  <c r="Z351" i="11"/>
  <c r="AD351" i="11"/>
  <c r="AH351" i="11"/>
  <c r="AL351" i="11"/>
  <c r="AP351" i="11"/>
  <c r="AT351" i="11"/>
  <c r="H347" i="11"/>
  <c r="K347" i="11"/>
  <c r="O347" i="11"/>
  <c r="S347" i="11"/>
  <c r="W347" i="11"/>
  <c r="AA347" i="11"/>
  <c r="AE347" i="11"/>
  <c r="AI347" i="11"/>
  <c r="AM347" i="11"/>
  <c r="AQ347" i="11"/>
  <c r="AU347" i="11"/>
  <c r="L347" i="11"/>
  <c r="P347" i="11"/>
  <c r="T347" i="11"/>
  <c r="X347" i="11"/>
  <c r="AB347" i="11"/>
  <c r="AF347" i="11"/>
  <c r="AJ347" i="11"/>
  <c r="AN347" i="11"/>
  <c r="AR347" i="11"/>
  <c r="M347" i="11"/>
  <c r="Q347" i="11"/>
  <c r="U347" i="11"/>
  <c r="Y347" i="11"/>
  <c r="AC347" i="11"/>
  <c r="AG347" i="11"/>
  <c r="AK347" i="11"/>
  <c r="AO347" i="11"/>
  <c r="AS347" i="11"/>
  <c r="N347" i="11"/>
  <c r="R347" i="11"/>
  <c r="V347" i="11"/>
  <c r="Z347" i="11"/>
  <c r="AD347" i="11"/>
  <c r="AH347" i="11"/>
  <c r="AL347" i="11"/>
  <c r="AP347" i="11"/>
  <c r="AT347" i="11"/>
  <c r="H343" i="11"/>
  <c r="K343" i="11"/>
  <c r="O343" i="11"/>
  <c r="S343" i="11"/>
  <c r="W343" i="11"/>
  <c r="AA343" i="11"/>
  <c r="AE343" i="11"/>
  <c r="AI343" i="11"/>
  <c r="AM343" i="11"/>
  <c r="AQ343" i="11"/>
  <c r="AU343" i="11"/>
  <c r="L343" i="11"/>
  <c r="P343" i="11"/>
  <c r="T343" i="11"/>
  <c r="X343" i="11"/>
  <c r="AB343" i="11"/>
  <c r="AF343" i="11"/>
  <c r="AJ343" i="11"/>
  <c r="AN343" i="11"/>
  <c r="AR343" i="11"/>
  <c r="M343" i="11"/>
  <c r="Q343" i="11"/>
  <c r="U343" i="11"/>
  <c r="Y343" i="11"/>
  <c r="AC343" i="11"/>
  <c r="AG343" i="11"/>
  <c r="AK343" i="11"/>
  <c r="AO343" i="11"/>
  <c r="AS343" i="11"/>
  <c r="N343" i="11"/>
  <c r="R343" i="11"/>
  <c r="V343" i="11"/>
  <c r="Z343" i="11"/>
  <c r="AD343" i="11"/>
  <c r="AH343" i="11"/>
  <c r="AL343" i="11"/>
  <c r="AP343" i="11"/>
  <c r="AT343" i="11"/>
  <c r="H339" i="11"/>
  <c r="K339" i="11"/>
  <c r="O339" i="11"/>
  <c r="S339" i="11"/>
  <c r="W339" i="11"/>
  <c r="AA339" i="11"/>
  <c r="AE339" i="11"/>
  <c r="AI339" i="11"/>
  <c r="AM339" i="11"/>
  <c r="AQ339" i="11"/>
  <c r="AU339" i="11"/>
  <c r="L339" i="11"/>
  <c r="P339" i="11"/>
  <c r="T339" i="11"/>
  <c r="X339" i="11"/>
  <c r="AB339" i="11"/>
  <c r="AF339" i="11"/>
  <c r="AJ339" i="11"/>
  <c r="AN339" i="11"/>
  <c r="AR339" i="11"/>
  <c r="M339" i="11"/>
  <c r="Q339" i="11"/>
  <c r="U339" i="11"/>
  <c r="Y339" i="11"/>
  <c r="AC339" i="11"/>
  <c r="AG339" i="11"/>
  <c r="AK339" i="11"/>
  <c r="AO339" i="11"/>
  <c r="AS339" i="11"/>
  <c r="N339" i="11"/>
  <c r="R339" i="11"/>
  <c r="V339" i="11"/>
  <c r="Z339" i="11"/>
  <c r="AD339" i="11"/>
  <c r="AH339" i="11"/>
  <c r="AL339" i="11"/>
  <c r="AP339" i="11"/>
  <c r="AT339" i="11"/>
  <c r="H335" i="11"/>
  <c r="K335" i="11"/>
  <c r="O335" i="11"/>
  <c r="S335" i="11"/>
  <c r="W335" i="11"/>
  <c r="AA335" i="11"/>
  <c r="AE335" i="11"/>
  <c r="AI335" i="11"/>
  <c r="AM335" i="11"/>
  <c r="AQ335" i="11"/>
  <c r="AU335" i="11"/>
  <c r="L335" i="11"/>
  <c r="P335" i="11"/>
  <c r="T335" i="11"/>
  <c r="X335" i="11"/>
  <c r="AB335" i="11"/>
  <c r="AF335" i="11"/>
  <c r="AJ335" i="11"/>
  <c r="AN335" i="11"/>
  <c r="AR335" i="11"/>
  <c r="M335" i="11"/>
  <c r="Q335" i="11"/>
  <c r="U335" i="11"/>
  <c r="Y335" i="11"/>
  <c r="AC335" i="11"/>
  <c r="AG335" i="11"/>
  <c r="AK335" i="11"/>
  <c r="AO335" i="11"/>
  <c r="AS335" i="11"/>
  <c r="N335" i="11"/>
  <c r="R335" i="11"/>
  <c r="V335" i="11"/>
  <c r="Z335" i="11"/>
  <c r="AD335" i="11"/>
  <c r="AH335" i="11"/>
  <c r="AL335" i="11"/>
  <c r="AP335" i="11"/>
  <c r="AT335" i="11"/>
  <c r="H331" i="11"/>
  <c r="K331" i="11"/>
  <c r="O331" i="11"/>
  <c r="S331" i="11"/>
  <c r="W331" i="11"/>
  <c r="AA331" i="11"/>
  <c r="AE331" i="11"/>
  <c r="AI331" i="11"/>
  <c r="AM331" i="11"/>
  <c r="AQ331" i="11"/>
  <c r="AU331" i="11"/>
  <c r="L331" i="11"/>
  <c r="P331" i="11"/>
  <c r="T331" i="11"/>
  <c r="X331" i="11"/>
  <c r="AB331" i="11"/>
  <c r="AF331" i="11"/>
  <c r="AJ331" i="11"/>
  <c r="AN331" i="11"/>
  <c r="AR331" i="11"/>
  <c r="M331" i="11"/>
  <c r="Q331" i="11"/>
  <c r="U331" i="11"/>
  <c r="Y331" i="11"/>
  <c r="AC331" i="11"/>
  <c r="AG331" i="11"/>
  <c r="AK331" i="11"/>
  <c r="AO331" i="11"/>
  <c r="AS331" i="11"/>
  <c r="N331" i="11"/>
  <c r="R331" i="11"/>
  <c r="V331" i="11"/>
  <c r="Z331" i="11"/>
  <c r="AD331" i="11"/>
  <c r="AH331" i="11"/>
  <c r="AL331" i="11"/>
  <c r="AP331" i="11"/>
  <c r="AT331" i="11"/>
  <c r="H327" i="11"/>
  <c r="K327" i="11"/>
  <c r="O327" i="11"/>
  <c r="S327" i="11"/>
  <c r="W327" i="11"/>
  <c r="AA327" i="11"/>
  <c r="AE327" i="11"/>
  <c r="AI327" i="11"/>
  <c r="AM327" i="11"/>
  <c r="AQ327" i="11"/>
  <c r="AU327" i="11"/>
  <c r="L327" i="11"/>
  <c r="P327" i="11"/>
  <c r="T327" i="11"/>
  <c r="X327" i="11"/>
  <c r="AB327" i="11"/>
  <c r="AF327" i="11"/>
  <c r="AJ327" i="11"/>
  <c r="AN327" i="11"/>
  <c r="AR327" i="11"/>
  <c r="M327" i="11"/>
  <c r="Q327" i="11"/>
  <c r="U327" i="11"/>
  <c r="Y327" i="11"/>
  <c r="AC327" i="11"/>
  <c r="AG327" i="11"/>
  <c r="AK327" i="11"/>
  <c r="AO327" i="11"/>
  <c r="AS327" i="11"/>
  <c r="N327" i="11"/>
  <c r="R327" i="11"/>
  <c r="V327" i="11"/>
  <c r="Z327" i="11"/>
  <c r="AD327" i="11"/>
  <c r="AH327" i="11"/>
  <c r="AL327" i="11"/>
  <c r="AP327" i="11"/>
  <c r="AT327" i="11"/>
  <c r="H323" i="11"/>
  <c r="K323" i="11"/>
  <c r="O323" i="11"/>
  <c r="S323" i="11"/>
  <c r="W323" i="11"/>
  <c r="AA323" i="11"/>
  <c r="AE323" i="11"/>
  <c r="AI323" i="11"/>
  <c r="AM323" i="11"/>
  <c r="AQ323" i="11"/>
  <c r="AU323" i="11"/>
  <c r="L323" i="11"/>
  <c r="P323" i="11"/>
  <c r="T323" i="11"/>
  <c r="X323" i="11"/>
  <c r="AB323" i="11"/>
  <c r="AF323" i="11"/>
  <c r="AJ323" i="11"/>
  <c r="AN323" i="11"/>
  <c r="AR323" i="11"/>
  <c r="M323" i="11"/>
  <c r="Q323" i="11"/>
  <c r="U323" i="11"/>
  <c r="Y323" i="11"/>
  <c r="AC323" i="11"/>
  <c r="AG323" i="11"/>
  <c r="AK323" i="11"/>
  <c r="AO323" i="11"/>
  <c r="AS323" i="11"/>
  <c r="N323" i="11"/>
  <c r="R323" i="11"/>
  <c r="V323" i="11"/>
  <c r="Z323" i="11"/>
  <c r="AD323" i="11"/>
  <c r="AH323" i="11"/>
  <c r="AL323" i="11"/>
  <c r="AP323" i="11"/>
  <c r="AT323" i="11"/>
  <c r="H319" i="11"/>
  <c r="K319" i="11"/>
  <c r="O319" i="11"/>
  <c r="S319" i="11"/>
  <c r="W319" i="11"/>
  <c r="AA319" i="11"/>
  <c r="AE319" i="11"/>
  <c r="AI319" i="11"/>
  <c r="AM319" i="11"/>
  <c r="AQ319" i="11"/>
  <c r="AU319" i="11"/>
  <c r="L319" i="11"/>
  <c r="P319" i="11"/>
  <c r="T319" i="11"/>
  <c r="X319" i="11"/>
  <c r="AB319" i="11"/>
  <c r="AF319" i="11"/>
  <c r="AJ319" i="11"/>
  <c r="AN319" i="11"/>
  <c r="AR319" i="11"/>
  <c r="M319" i="11"/>
  <c r="Q319" i="11"/>
  <c r="U319" i="11"/>
  <c r="Y319" i="11"/>
  <c r="AC319" i="11"/>
  <c r="AG319" i="11"/>
  <c r="AK319" i="11"/>
  <c r="AO319" i="11"/>
  <c r="AS319" i="11"/>
  <c r="N319" i="11"/>
  <c r="R319" i="11"/>
  <c r="V319" i="11"/>
  <c r="Z319" i="11"/>
  <c r="AD319" i="11"/>
  <c r="AH319" i="11"/>
  <c r="AL319" i="11"/>
  <c r="AP319" i="11"/>
  <c r="AT319" i="11"/>
  <c r="H315" i="11"/>
  <c r="K315" i="11"/>
  <c r="O315" i="11"/>
  <c r="S315" i="11"/>
  <c r="W315" i="11"/>
  <c r="AA315" i="11"/>
  <c r="AE315" i="11"/>
  <c r="AI315" i="11"/>
  <c r="AM315" i="11"/>
  <c r="AQ315" i="11"/>
  <c r="AU315" i="11"/>
  <c r="L315" i="11"/>
  <c r="P315" i="11"/>
  <c r="T315" i="11"/>
  <c r="X315" i="11"/>
  <c r="AB315" i="11"/>
  <c r="AF315" i="11"/>
  <c r="AJ315" i="11"/>
  <c r="AN315" i="11"/>
  <c r="AR315" i="11"/>
  <c r="M315" i="11"/>
  <c r="Q315" i="11"/>
  <c r="U315" i="11"/>
  <c r="Y315" i="11"/>
  <c r="AC315" i="11"/>
  <c r="AG315" i="11"/>
  <c r="AK315" i="11"/>
  <c r="AO315" i="11"/>
  <c r="AS315" i="11"/>
  <c r="N315" i="11"/>
  <c r="R315" i="11"/>
  <c r="V315" i="11"/>
  <c r="Z315" i="11"/>
  <c r="AD315" i="11"/>
  <c r="AH315" i="11"/>
  <c r="AL315" i="11"/>
  <c r="AP315" i="11"/>
  <c r="AT315" i="11"/>
  <c r="H400" i="11"/>
  <c r="O400" i="11"/>
  <c r="AE400" i="11"/>
  <c r="AU400" i="11"/>
  <c r="P400" i="11"/>
  <c r="AF400" i="11"/>
  <c r="X400" i="11"/>
  <c r="AN400" i="11"/>
  <c r="M400" i="11"/>
  <c r="Q400" i="11"/>
  <c r="U400" i="11"/>
  <c r="Y400" i="11"/>
  <c r="AC400" i="11"/>
  <c r="AG400" i="11"/>
  <c r="AK400" i="11"/>
  <c r="AO400" i="11"/>
  <c r="AS400" i="11"/>
  <c r="S400" i="11"/>
  <c r="AA400" i="11"/>
  <c r="AM400" i="11"/>
  <c r="T400" i="11"/>
  <c r="AJ400" i="11"/>
  <c r="N400" i="11"/>
  <c r="R400" i="11"/>
  <c r="V400" i="11"/>
  <c r="Z400" i="11"/>
  <c r="AD400" i="11"/>
  <c r="AH400" i="11"/>
  <c r="AL400" i="11"/>
  <c r="AP400" i="11"/>
  <c r="AT400" i="11"/>
  <c r="K400" i="11"/>
  <c r="W400" i="11"/>
  <c r="AI400" i="11"/>
  <c r="AQ400" i="11"/>
  <c r="L400" i="11"/>
  <c r="AB400" i="11"/>
  <c r="AR400" i="11"/>
  <c r="H396" i="11"/>
  <c r="K396" i="11"/>
  <c r="O396" i="11"/>
  <c r="S396" i="11"/>
  <c r="W396" i="11"/>
  <c r="AA396" i="11"/>
  <c r="AE396" i="11"/>
  <c r="AI396" i="11"/>
  <c r="AM396" i="11"/>
  <c r="AQ396" i="11"/>
  <c r="AU396" i="11"/>
  <c r="L396" i="11"/>
  <c r="P396" i="11"/>
  <c r="T396" i="11"/>
  <c r="X396" i="11"/>
  <c r="AB396" i="11"/>
  <c r="AF396" i="11"/>
  <c r="AJ396" i="11"/>
  <c r="AN396" i="11"/>
  <c r="AR396" i="11"/>
  <c r="M396" i="11"/>
  <c r="Q396" i="11"/>
  <c r="U396" i="11"/>
  <c r="Y396" i="11"/>
  <c r="AC396" i="11"/>
  <c r="AG396" i="11"/>
  <c r="AK396" i="11"/>
  <c r="AO396" i="11"/>
  <c r="AS396" i="11"/>
  <c r="N396" i="11"/>
  <c r="R396" i="11"/>
  <c r="V396" i="11"/>
  <c r="Z396" i="11"/>
  <c r="AD396" i="11"/>
  <c r="AH396" i="11"/>
  <c r="AL396" i="11"/>
  <c r="AP396" i="11"/>
  <c r="AT396" i="11"/>
  <c r="H392" i="11"/>
  <c r="K392" i="11"/>
  <c r="O392" i="11"/>
  <c r="S392" i="11"/>
  <c r="W392" i="11"/>
  <c r="AA392" i="11"/>
  <c r="AE392" i="11"/>
  <c r="AI392" i="11"/>
  <c r="AM392" i="11"/>
  <c r="AQ392" i="11"/>
  <c r="AU392" i="11"/>
  <c r="L392" i="11"/>
  <c r="P392" i="11"/>
  <c r="T392" i="11"/>
  <c r="X392" i="11"/>
  <c r="AB392" i="11"/>
  <c r="AF392" i="11"/>
  <c r="AJ392" i="11"/>
  <c r="AN392" i="11"/>
  <c r="AR392" i="11"/>
  <c r="M392" i="11"/>
  <c r="Q392" i="11"/>
  <c r="U392" i="11"/>
  <c r="Y392" i="11"/>
  <c r="AC392" i="11"/>
  <c r="AG392" i="11"/>
  <c r="AK392" i="11"/>
  <c r="AO392" i="11"/>
  <c r="AS392" i="11"/>
  <c r="N392" i="11"/>
  <c r="R392" i="11"/>
  <c r="V392" i="11"/>
  <c r="Z392" i="11"/>
  <c r="AD392" i="11"/>
  <c r="AH392" i="11"/>
  <c r="AL392" i="11"/>
  <c r="AP392" i="11"/>
  <c r="AT392" i="11"/>
  <c r="H388" i="11"/>
  <c r="K388" i="11"/>
  <c r="O388" i="11"/>
  <c r="S388" i="11"/>
  <c r="W388" i="11"/>
  <c r="AA388" i="11"/>
  <c r="AE388" i="11"/>
  <c r="AI388" i="11"/>
  <c r="AM388" i="11"/>
  <c r="AQ388" i="11"/>
  <c r="AU388" i="11"/>
  <c r="L388" i="11"/>
  <c r="P388" i="11"/>
  <c r="T388" i="11"/>
  <c r="X388" i="11"/>
  <c r="AB388" i="11"/>
  <c r="AF388" i="11"/>
  <c r="AJ388" i="11"/>
  <c r="AN388" i="11"/>
  <c r="AR388" i="11"/>
  <c r="M388" i="11"/>
  <c r="Q388" i="11"/>
  <c r="U388" i="11"/>
  <c r="Y388" i="11"/>
  <c r="AC388" i="11"/>
  <c r="AG388" i="11"/>
  <c r="AK388" i="11"/>
  <c r="AO388" i="11"/>
  <c r="AS388" i="11"/>
  <c r="N388" i="11"/>
  <c r="R388" i="11"/>
  <c r="V388" i="11"/>
  <c r="Z388" i="11"/>
  <c r="AD388" i="11"/>
  <c r="AH388" i="11"/>
  <c r="AL388" i="11"/>
  <c r="AP388" i="11"/>
  <c r="AT388" i="11"/>
  <c r="H384" i="11"/>
  <c r="K384" i="11"/>
  <c r="O384" i="11"/>
  <c r="S384" i="11"/>
  <c r="W384" i="11"/>
  <c r="AA384" i="11"/>
  <c r="AE384" i="11"/>
  <c r="AI384" i="11"/>
  <c r="AM384" i="11"/>
  <c r="AQ384" i="11"/>
  <c r="AU384" i="11"/>
  <c r="L384" i="11"/>
  <c r="P384" i="11"/>
  <c r="T384" i="11"/>
  <c r="X384" i="11"/>
  <c r="AB384" i="11"/>
  <c r="AF384" i="11"/>
  <c r="AJ384" i="11"/>
  <c r="AN384" i="11"/>
  <c r="AR384" i="11"/>
  <c r="M384" i="11"/>
  <c r="Q384" i="11"/>
  <c r="U384" i="11"/>
  <c r="Y384" i="11"/>
  <c r="AC384" i="11"/>
  <c r="AG384" i="11"/>
  <c r="AK384" i="11"/>
  <c r="AO384" i="11"/>
  <c r="AS384" i="11"/>
  <c r="N384" i="11"/>
  <c r="R384" i="11"/>
  <c r="V384" i="11"/>
  <c r="Z384" i="11"/>
  <c r="AD384" i="11"/>
  <c r="AH384" i="11"/>
  <c r="AL384" i="11"/>
  <c r="AP384" i="11"/>
  <c r="AT384" i="11"/>
  <c r="H380" i="11"/>
  <c r="L380" i="11"/>
  <c r="P380" i="11"/>
  <c r="T380" i="11"/>
  <c r="X380" i="11"/>
  <c r="AB380" i="11"/>
  <c r="AF380" i="11"/>
  <c r="AJ380" i="11"/>
  <c r="AN380" i="11"/>
  <c r="AR380" i="11"/>
  <c r="M380" i="11"/>
  <c r="Q380" i="11"/>
  <c r="U380" i="11"/>
  <c r="Y380" i="11"/>
  <c r="AC380" i="11"/>
  <c r="AG380" i="11"/>
  <c r="AK380" i="11"/>
  <c r="AO380" i="11"/>
  <c r="AS380" i="11"/>
  <c r="R380" i="11"/>
  <c r="Z380" i="11"/>
  <c r="AH380" i="11"/>
  <c r="AP380" i="11"/>
  <c r="K380" i="11"/>
  <c r="S380" i="11"/>
  <c r="AA380" i="11"/>
  <c r="AI380" i="11"/>
  <c r="AQ380" i="11"/>
  <c r="N380" i="11"/>
  <c r="V380" i="11"/>
  <c r="AD380" i="11"/>
  <c r="AL380" i="11"/>
  <c r="AT380" i="11"/>
  <c r="O380" i="11"/>
  <c r="W380" i="11"/>
  <c r="AE380" i="11"/>
  <c r="AM380" i="11"/>
  <c r="AU380" i="11"/>
  <c r="H376" i="11"/>
  <c r="N376" i="11"/>
  <c r="R376" i="11"/>
  <c r="V376" i="11"/>
  <c r="Z376" i="11"/>
  <c r="AD376" i="11"/>
  <c r="AH376" i="11"/>
  <c r="AL376" i="11"/>
  <c r="AP376" i="11"/>
  <c r="AT376" i="11"/>
  <c r="K376" i="11"/>
  <c r="O376" i="11"/>
  <c r="S376" i="11"/>
  <c r="W376" i="11"/>
  <c r="AA376" i="11"/>
  <c r="AE376" i="11"/>
  <c r="AI376" i="11"/>
  <c r="AM376" i="11"/>
  <c r="AQ376" i="11"/>
  <c r="AU376" i="11"/>
  <c r="L376" i="11"/>
  <c r="P376" i="11"/>
  <c r="T376" i="11"/>
  <c r="X376" i="11"/>
  <c r="AB376" i="11"/>
  <c r="AF376" i="11"/>
  <c r="AJ376" i="11"/>
  <c r="AN376" i="11"/>
  <c r="AR376" i="11"/>
  <c r="M376" i="11"/>
  <c r="Q376" i="11"/>
  <c r="U376" i="11"/>
  <c r="Y376" i="11"/>
  <c r="AC376" i="11"/>
  <c r="AG376" i="11"/>
  <c r="AK376" i="11"/>
  <c r="AO376" i="11"/>
  <c r="AS376" i="11"/>
  <c r="H372" i="11"/>
  <c r="N372" i="11"/>
  <c r="R372" i="11"/>
  <c r="V372" i="11"/>
  <c r="Z372" i="11"/>
  <c r="AD372" i="11"/>
  <c r="AH372" i="11"/>
  <c r="AL372" i="11"/>
  <c r="AP372" i="11"/>
  <c r="AT372" i="11"/>
  <c r="K372" i="11"/>
  <c r="O372" i="11"/>
  <c r="S372" i="11"/>
  <c r="W372" i="11"/>
  <c r="AA372" i="11"/>
  <c r="AE372" i="11"/>
  <c r="AI372" i="11"/>
  <c r="AM372" i="11"/>
  <c r="AQ372" i="11"/>
  <c r="AU372" i="11"/>
  <c r="L372" i="11"/>
  <c r="P372" i="11"/>
  <c r="T372" i="11"/>
  <c r="X372" i="11"/>
  <c r="AB372" i="11"/>
  <c r="AF372" i="11"/>
  <c r="AJ372" i="11"/>
  <c r="AN372" i="11"/>
  <c r="AR372" i="11"/>
  <c r="M372" i="11"/>
  <c r="Q372" i="11"/>
  <c r="U372" i="11"/>
  <c r="Y372" i="11"/>
  <c r="AC372" i="11"/>
  <c r="AG372" i="11"/>
  <c r="AK372" i="11"/>
  <c r="AO372" i="11"/>
  <c r="AS372" i="11"/>
  <c r="H368" i="11"/>
  <c r="N368" i="11"/>
  <c r="R368" i="11"/>
  <c r="V368" i="11"/>
  <c r="Z368" i="11"/>
  <c r="AD368" i="11"/>
  <c r="AH368" i="11"/>
  <c r="AL368" i="11"/>
  <c r="AP368" i="11"/>
  <c r="AT368" i="11"/>
  <c r="K368" i="11"/>
  <c r="O368" i="11"/>
  <c r="S368" i="11"/>
  <c r="W368" i="11"/>
  <c r="AA368" i="11"/>
  <c r="AE368" i="11"/>
  <c r="AI368" i="11"/>
  <c r="AM368" i="11"/>
  <c r="AQ368" i="11"/>
  <c r="AU368" i="11"/>
  <c r="L368" i="11"/>
  <c r="P368" i="11"/>
  <c r="T368" i="11"/>
  <c r="X368" i="11"/>
  <c r="AB368" i="11"/>
  <c r="AF368" i="11"/>
  <c r="AJ368" i="11"/>
  <c r="AN368" i="11"/>
  <c r="AR368" i="11"/>
  <c r="M368" i="11"/>
  <c r="Q368" i="11"/>
  <c r="U368" i="11"/>
  <c r="Y368" i="11"/>
  <c r="AC368" i="11"/>
  <c r="AG368" i="11"/>
  <c r="AK368" i="11"/>
  <c r="AO368" i="11"/>
  <c r="AS368" i="11"/>
  <c r="H364" i="11"/>
  <c r="N364" i="11"/>
  <c r="R364" i="11"/>
  <c r="V364" i="11"/>
  <c r="Z364" i="11"/>
  <c r="AD364" i="11"/>
  <c r="AH364" i="11"/>
  <c r="AL364" i="11"/>
  <c r="AP364" i="11"/>
  <c r="AT364" i="11"/>
  <c r="K364" i="11"/>
  <c r="O364" i="11"/>
  <c r="S364" i="11"/>
  <c r="W364" i="11"/>
  <c r="AA364" i="11"/>
  <c r="AE364" i="11"/>
  <c r="AI364" i="11"/>
  <c r="AM364" i="11"/>
  <c r="AQ364" i="11"/>
  <c r="AU364" i="11"/>
  <c r="L364" i="11"/>
  <c r="P364" i="11"/>
  <c r="T364" i="11"/>
  <c r="X364" i="11"/>
  <c r="AB364" i="11"/>
  <c r="AF364" i="11"/>
  <c r="AJ364" i="11"/>
  <c r="AN364" i="11"/>
  <c r="AR364" i="11"/>
  <c r="M364" i="11"/>
  <c r="Q364" i="11"/>
  <c r="U364" i="11"/>
  <c r="Y364" i="11"/>
  <c r="AC364" i="11"/>
  <c r="AG364" i="11"/>
  <c r="AK364" i="11"/>
  <c r="AO364" i="11"/>
  <c r="AS364" i="11"/>
  <c r="H360" i="11"/>
  <c r="N360" i="11"/>
  <c r="R360" i="11"/>
  <c r="V360" i="11"/>
  <c r="Z360" i="11"/>
  <c r="AD360" i="11"/>
  <c r="AH360" i="11"/>
  <c r="AL360" i="11"/>
  <c r="AP360" i="11"/>
  <c r="AT360" i="11"/>
  <c r="K360" i="11"/>
  <c r="O360" i="11"/>
  <c r="S360" i="11"/>
  <c r="W360" i="11"/>
  <c r="AA360" i="11"/>
  <c r="AE360" i="11"/>
  <c r="AI360" i="11"/>
  <c r="AM360" i="11"/>
  <c r="AQ360" i="11"/>
  <c r="AU360" i="11"/>
  <c r="L360" i="11"/>
  <c r="P360" i="11"/>
  <c r="T360" i="11"/>
  <c r="X360" i="11"/>
  <c r="AB360" i="11"/>
  <c r="AF360" i="11"/>
  <c r="AJ360" i="11"/>
  <c r="AN360" i="11"/>
  <c r="AR360" i="11"/>
  <c r="M360" i="11"/>
  <c r="Q360" i="11"/>
  <c r="U360" i="11"/>
  <c r="Y360" i="11"/>
  <c r="AC360" i="11"/>
  <c r="AG360" i="11"/>
  <c r="AK360" i="11"/>
  <c r="AO360" i="11"/>
  <c r="AS360" i="11"/>
  <c r="H356" i="11"/>
  <c r="N356" i="11"/>
  <c r="R356" i="11"/>
  <c r="V356" i="11"/>
  <c r="Z356" i="11"/>
  <c r="AD356" i="11"/>
  <c r="AH356" i="11"/>
  <c r="AL356" i="11"/>
  <c r="AP356" i="11"/>
  <c r="AT356" i="11"/>
  <c r="K356" i="11"/>
  <c r="O356" i="11"/>
  <c r="S356" i="11"/>
  <c r="W356" i="11"/>
  <c r="AA356" i="11"/>
  <c r="AE356" i="11"/>
  <c r="AI356" i="11"/>
  <c r="AM356" i="11"/>
  <c r="AQ356" i="11"/>
  <c r="AU356" i="11"/>
  <c r="L356" i="11"/>
  <c r="P356" i="11"/>
  <c r="T356" i="11"/>
  <c r="X356" i="11"/>
  <c r="AB356" i="11"/>
  <c r="AF356" i="11"/>
  <c r="AJ356" i="11"/>
  <c r="AN356" i="11"/>
  <c r="AR356" i="11"/>
  <c r="M356" i="11"/>
  <c r="Q356" i="11"/>
  <c r="U356" i="11"/>
  <c r="Y356" i="11"/>
  <c r="AC356" i="11"/>
  <c r="AG356" i="11"/>
  <c r="AK356" i="11"/>
  <c r="AO356" i="11"/>
  <c r="AS356" i="11"/>
  <c r="H352" i="11"/>
  <c r="N352" i="11"/>
  <c r="R352" i="11"/>
  <c r="V352" i="11"/>
  <c r="Z352" i="11"/>
  <c r="AD352" i="11"/>
  <c r="AH352" i="11"/>
  <c r="AL352" i="11"/>
  <c r="AP352" i="11"/>
  <c r="AT352" i="11"/>
  <c r="K352" i="11"/>
  <c r="O352" i="11"/>
  <c r="S352" i="11"/>
  <c r="W352" i="11"/>
  <c r="AA352" i="11"/>
  <c r="AE352" i="11"/>
  <c r="AI352" i="11"/>
  <c r="AM352" i="11"/>
  <c r="AQ352" i="11"/>
  <c r="AU352" i="11"/>
  <c r="L352" i="11"/>
  <c r="P352" i="11"/>
  <c r="T352" i="11"/>
  <c r="X352" i="11"/>
  <c r="AB352" i="11"/>
  <c r="AF352" i="11"/>
  <c r="AJ352" i="11"/>
  <c r="AN352" i="11"/>
  <c r="AR352" i="11"/>
  <c r="M352" i="11"/>
  <c r="Q352" i="11"/>
  <c r="U352" i="11"/>
  <c r="Y352" i="11"/>
  <c r="AC352" i="11"/>
  <c r="AG352" i="11"/>
  <c r="AK352" i="11"/>
  <c r="AO352" i="11"/>
  <c r="AS352" i="11"/>
  <c r="H348" i="11"/>
  <c r="N348" i="11"/>
  <c r="R348" i="11"/>
  <c r="V348" i="11"/>
  <c r="Z348" i="11"/>
  <c r="AD348" i="11"/>
  <c r="AH348" i="11"/>
  <c r="AL348" i="11"/>
  <c r="AP348" i="11"/>
  <c r="AT348" i="11"/>
  <c r="K348" i="11"/>
  <c r="O348" i="11"/>
  <c r="S348" i="11"/>
  <c r="W348" i="11"/>
  <c r="AA348" i="11"/>
  <c r="AE348" i="11"/>
  <c r="AI348" i="11"/>
  <c r="AM348" i="11"/>
  <c r="AQ348" i="11"/>
  <c r="AU348" i="11"/>
  <c r="L348" i="11"/>
  <c r="P348" i="11"/>
  <c r="T348" i="11"/>
  <c r="X348" i="11"/>
  <c r="AB348" i="11"/>
  <c r="AF348" i="11"/>
  <c r="AJ348" i="11"/>
  <c r="AN348" i="11"/>
  <c r="AR348" i="11"/>
  <c r="M348" i="11"/>
  <c r="Q348" i="11"/>
  <c r="U348" i="11"/>
  <c r="Y348" i="11"/>
  <c r="AC348" i="11"/>
  <c r="AG348" i="11"/>
  <c r="AK348" i="11"/>
  <c r="AO348" i="11"/>
  <c r="AS348" i="11"/>
  <c r="H344" i="11"/>
  <c r="N344" i="11"/>
  <c r="R344" i="11"/>
  <c r="V344" i="11"/>
  <c r="Z344" i="11"/>
  <c r="AD344" i="11"/>
  <c r="AH344" i="11"/>
  <c r="AL344" i="11"/>
  <c r="AP344" i="11"/>
  <c r="AT344" i="11"/>
  <c r="K344" i="11"/>
  <c r="O344" i="11"/>
  <c r="S344" i="11"/>
  <c r="W344" i="11"/>
  <c r="AA344" i="11"/>
  <c r="AE344" i="11"/>
  <c r="AI344" i="11"/>
  <c r="AM344" i="11"/>
  <c r="AQ344" i="11"/>
  <c r="AU344" i="11"/>
  <c r="L344" i="11"/>
  <c r="P344" i="11"/>
  <c r="T344" i="11"/>
  <c r="X344" i="11"/>
  <c r="AB344" i="11"/>
  <c r="AF344" i="11"/>
  <c r="AJ344" i="11"/>
  <c r="AN344" i="11"/>
  <c r="AR344" i="11"/>
  <c r="M344" i="11"/>
  <c r="Q344" i="11"/>
  <c r="U344" i="11"/>
  <c r="Y344" i="11"/>
  <c r="AC344" i="11"/>
  <c r="AG344" i="11"/>
  <c r="AK344" i="11"/>
  <c r="AO344" i="11"/>
  <c r="AS344" i="11"/>
  <c r="H340" i="11"/>
  <c r="N340" i="11"/>
  <c r="R340" i="11"/>
  <c r="V340" i="11"/>
  <c r="Z340" i="11"/>
  <c r="AD340" i="11"/>
  <c r="AH340" i="11"/>
  <c r="AL340" i="11"/>
  <c r="AP340" i="11"/>
  <c r="AT340" i="11"/>
  <c r="K340" i="11"/>
  <c r="O340" i="11"/>
  <c r="S340" i="11"/>
  <c r="W340" i="11"/>
  <c r="AA340" i="11"/>
  <c r="AE340" i="11"/>
  <c r="AI340" i="11"/>
  <c r="AM340" i="11"/>
  <c r="AQ340" i="11"/>
  <c r="AU340" i="11"/>
  <c r="L340" i="11"/>
  <c r="P340" i="11"/>
  <c r="T340" i="11"/>
  <c r="X340" i="11"/>
  <c r="AB340" i="11"/>
  <c r="AF340" i="11"/>
  <c r="AJ340" i="11"/>
  <c r="AN340" i="11"/>
  <c r="AR340" i="11"/>
  <c r="M340" i="11"/>
  <c r="Q340" i="11"/>
  <c r="U340" i="11"/>
  <c r="Y340" i="11"/>
  <c r="AC340" i="11"/>
  <c r="AG340" i="11"/>
  <c r="AK340" i="11"/>
  <c r="AO340" i="11"/>
  <c r="AS340" i="11"/>
  <c r="H336" i="11"/>
  <c r="N336" i="11"/>
  <c r="R336" i="11"/>
  <c r="V336" i="11"/>
  <c r="Z336" i="11"/>
  <c r="AD336" i="11"/>
  <c r="AH336" i="11"/>
  <c r="AL336" i="11"/>
  <c r="AP336" i="11"/>
  <c r="AT336" i="11"/>
  <c r="K336" i="11"/>
  <c r="O336" i="11"/>
  <c r="S336" i="11"/>
  <c r="W336" i="11"/>
  <c r="AA336" i="11"/>
  <c r="AE336" i="11"/>
  <c r="AI336" i="11"/>
  <c r="AM336" i="11"/>
  <c r="AQ336" i="11"/>
  <c r="AU336" i="11"/>
  <c r="L336" i="11"/>
  <c r="P336" i="11"/>
  <c r="T336" i="11"/>
  <c r="X336" i="11"/>
  <c r="AB336" i="11"/>
  <c r="AF336" i="11"/>
  <c r="AJ336" i="11"/>
  <c r="AN336" i="11"/>
  <c r="AR336" i="11"/>
  <c r="M336" i="11"/>
  <c r="Q336" i="11"/>
  <c r="U336" i="11"/>
  <c r="Y336" i="11"/>
  <c r="AC336" i="11"/>
  <c r="AG336" i="11"/>
  <c r="AK336" i="11"/>
  <c r="AO336" i="11"/>
  <c r="AS336" i="11"/>
  <c r="H332" i="11"/>
  <c r="N332" i="11"/>
  <c r="R332" i="11"/>
  <c r="V332" i="11"/>
  <c r="Z332" i="11"/>
  <c r="AD332" i="11"/>
  <c r="AH332" i="11"/>
  <c r="AL332" i="11"/>
  <c r="AP332" i="11"/>
  <c r="AT332" i="11"/>
  <c r="K332" i="11"/>
  <c r="O332" i="11"/>
  <c r="S332" i="11"/>
  <c r="W332" i="11"/>
  <c r="AA332" i="11"/>
  <c r="AE332" i="11"/>
  <c r="AI332" i="11"/>
  <c r="AM332" i="11"/>
  <c r="AQ332" i="11"/>
  <c r="AU332" i="11"/>
  <c r="L332" i="11"/>
  <c r="P332" i="11"/>
  <c r="T332" i="11"/>
  <c r="X332" i="11"/>
  <c r="AB332" i="11"/>
  <c r="AF332" i="11"/>
  <c r="AJ332" i="11"/>
  <c r="AN332" i="11"/>
  <c r="AR332" i="11"/>
  <c r="M332" i="11"/>
  <c r="Q332" i="11"/>
  <c r="U332" i="11"/>
  <c r="Y332" i="11"/>
  <c r="AC332" i="11"/>
  <c r="AG332" i="11"/>
  <c r="AK332" i="11"/>
  <c r="AO332" i="11"/>
  <c r="AS332" i="11"/>
  <c r="H328" i="11"/>
  <c r="N328" i="11"/>
  <c r="R328" i="11"/>
  <c r="V328" i="11"/>
  <c r="Z328" i="11"/>
  <c r="AD328" i="11"/>
  <c r="AH328" i="11"/>
  <c r="AL328" i="11"/>
  <c r="AP328" i="11"/>
  <c r="AT328" i="11"/>
  <c r="K328" i="11"/>
  <c r="O328" i="11"/>
  <c r="S328" i="11"/>
  <c r="W328" i="11"/>
  <c r="AA328" i="11"/>
  <c r="AE328" i="11"/>
  <c r="AI328" i="11"/>
  <c r="AM328" i="11"/>
  <c r="AQ328" i="11"/>
  <c r="AU328" i="11"/>
  <c r="L328" i="11"/>
  <c r="P328" i="11"/>
  <c r="T328" i="11"/>
  <c r="X328" i="11"/>
  <c r="AB328" i="11"/>
  <c r="AF328" i="11"/>
  <c r="AJ328" i="11"/>
  <c r="AN328" i="11"/>
  <c r="AR328" i="11"/>
  <c r="M328" i="11"/>
  <c r="Q328" i="11"/>
  <c r="U328" i="11"/>
  <c r="Y328" i="11"/>
  <c r="AC328" i="11"/>
  <c r="AG328" i="11"/>
  <c r="AK328" i="11"/>
  <c r="AO328" i="11"/>
  <c r="AS328" i="11"/>
  <c r="H324" i="11"/>
  <c r="N324" i="11"/>
  <c r="R324" i="11"/>
  <c r="V324" i="11"/>
  <c r="Z324" i="11"/>
  <c r="AD324" i="11"/>
  <c r="AH324" i="11"/>
  <c r="AL324" i="11"/>
  <c r="AP324" i="11"/>
  <c r="AT324" i="11"/>
  <c r="K324" i="11"/>
  <c r="O324" i="11"/>
  <c r="S324" i="11"/>
  <c r="W324" i="11"/>
  <c r="AA324" i="11"/>
  <c r="AE324" i="11"/>
  <c r="AI324" i="11"/>
  <c r="AM324" i="11"/>
  <c r="AQ324" i="11"/>
  <c r="AU324" i="11"/>
  <c r="L324" i="11"/>
  <c r="P324" i="11"/>
  <c r="T324" i="11"/>
  <c r="X324" i="11"/>
  <c r="AB324" i="11"/>
  <c r="AF324" i="11"/>
  <c r="AJ324" i="11"/>
  <c r="AN324" i="11"/>
  <c r="AR324" i="11"/>
  <c r="M324" i="11"/>
  <c r="Q324" i="11"/>
  <c r="U324" i="11"/>
  <c r="Y324" i="11"/>
  <c r="AC324" i="11"/>
  <c r="AG324" i="11"/>
  <c r="AK324" i="11"/>
  <c r="AO324" i="11"/>
  <c r="AS324" i="11"/>
  <c r="H320" i="11"/>
  <c r="N320" i="11"/>
  <c r="R320" i="11"/>
  <c r="V320" i="11"/>
  <c r="Z320" i="11"/>
  <c r="AD320" i="11"/>
  <c r="AH320" i="11"/>
  <c r="AL320" i="11"/>
  <c r="AP320" i="11"/>
  <c r="AT320" i="11"/>
  <c r="K320" i="11"/>
  <c r="O320" i="11"/>
  <c r="S320" i="11"/>
  <c r="W320" i="11"/>
  <c r="AA320" i="11"/>
  <c r="AE320" i="11"/>
  <c r="AI320" i="11"/>
  <c r="AM320" i="11"/>
  <c r="AQ320" i="11"/>
  <c r="AU320" i="11"/>
  <c r="L320" i="11"/>
  <c r="P320" i="11"/>
  <c r="T320" i="11"/>
  <c r="X320" i="11"/>
  <c r="AB320" i="11"/>
  <c r="AF320" i="11"/>
  <c r="AJ320" i="11"/>
  <c r="AN320" i="11"/>
  <c r="AR320" i="11"/>
  <c r="M320" i="11"/>
  <c r="Q320" i="11"/>
  <c r="U320" i="11"/>
  <c r="Y320" i="11"/>
  <c r="AC320" i="11"/>
  <c r="AG320" i="11"/>
  <c r="AK320" i="11"/>
  <c r="AO320" i="11"/>
  <c r="AS320" i="11"/>
  <c r="H316" i="11"/>
  <c r="N316" i="11"/>
  <c r="R316" i="11"/>
  <c r="V316" i="11"/>
  <c r="Z316" i="11"/>
  <c r="AD316" i="11"/>
  <c r="AH316" i="11"/>
  <c r="AL316" i="11"/>
  <c r="AP316" i="11"/>
  <c r="AT316" i="11"/>
  <c r="K316" i="11"/>
  <c r="O316" i="11"/>
  <c r="S316" i="11"/>
  <c r="W316" i="11"/>
  <c r="AA316" i="11"/>
  <c r="AE316" i="11"/>
  <c r="AI316" i="11"/>
  <c r="AM316" i="11"/>
  <c r="AQ316" i="11"/>
  <c r="AU316" i="11"/>
  <c r="L316" i="11"/>
  <c r="P316" i="11"/>
  <c r="T316" i="11"/>
  <c r="X316" i="11"/>
  <c r="AB316" i="11"/>
  <c r="AF316" i="11"/>
  <c r="AJ316" i="11"/>
  <c r="AN316" i="11"/>
  <c r="AR316" i="11"/>
  <c r="M316" i="11"/>
  <c r="Q316" i="11"/>
  <c r="U316" i="11"/>
  <c r="Y316" i="11"/>
  <c r="AC316" i="11"/>
  <c r="AG316" i="11"/>
  <c r="AK316" i="11"/>
  <c r="AO316" i="11"/>
  <c r="AS316" i="11"/>
  <c r="H397" i="11"/>
  <c r="N397" i="11"/>
  <c r="R397" i="11"/>
  <c r="V397" i="11"/>
  <c r="Z397" i="11"/>
  <c r="AD397" i="11"/>
  <c r="AH397" i="11"/>
  <c r="AL397" i="11"/>
  <c r="K397" i="11"/>
  <c r="O397" i="11"/>
  <c r="S397" i="11"/>
  <c r="W397" i="11"/>
  <c r="AA397" i="11"/>
  <c r="AE397" i="11"/>
  <c r="AI397" i="11"/>
  <c r="AM397" i="11"/>
  <c r="AQ397" i="11"/>
  <c r="AU397" i="11"/>
  <c r="L397" i="11"/>
  <c r="P397" i="11"/>
  <c r="T397" i="11"/>
  <c r="X397" i="11"/>
  <c r="AB397" i="11"/>
  <c r="AF397" i="11"/>
  <c r="AJ397" i="11"/>
  <c r="AN397" i="11"/>
  <c r="AR397" i="11"/>
  <c r="AT397" i="11"/>
  <c r="M397" i="11"/>
  <c r="Q397" i="11"/>
  <c r="U397" i="11"/>
  <c r="Y397" i="11"/>
  <c r="AC397" i="11"/>
  <c r="AG397" i="11"/>
  <c r="AK397" i="11"/>
  <c r="AO397" i="11"/>
  <c r="AS397" i="11"/>
  <c r="AP397" i="11"/>
  <c r="H393" i="11"/>
  <c r="N393" i="11"/>
  <c r="R393" i="11"/>
  <c r="V393" i="11"/>
  <c r="Z393" i="11"/>
  <c r="AD393" i="11"/>
  <c r="AH393" i="11"/>
  <c r="AL393" i="11"/>
  <c r="AP393" i="11"/>
  <c r="AT393" i="11"/>
  <c r="K393" i="11"/>
  <c r="O393" i="11"/>
  <c r="S393" i="11"/>
  <c r="W393" i="11"/>
  <c r="AA393" i="11"/>
  <c r="AE393" i="11"/>
  <c r="AI393" i="11"/>
  <c r="AM393" i="11"/>
  <c r="AQ393" i="11"/>
  <c r="AU393" i="11"/>
  <c r="L393" i="11"/>
  <c r="P393" i="11"/>
  <c r="T393" i="11"/>
  <c r="X393" i="11"/>
  <c r="AB393" i="11"/>
  <c r="AF393" i="11"/>
  <c r="AJ393" i="11"/>
  <c r="AN393" i="11"/>
  <c r="AR393" i="11"/>
  <c r="M393" i="11"/>
  <c r="Q393" i="11"/>
  <c r="U393" i="11"/>
  <c r="Y393" i="11"/>
  <c r="AC393" i="11"/>
  <c r="AG393" i="11"/>
  <c r="AK393" i="11"/>
  <c r="AO393" i="11"/>
  <c r="AS393" i="11"/>
  <c r="H389" i="11"/>
  <c r="N389" i="11"/>
  <c r="R389" i="11"/>
  <c r="V389" i="11"/>
  <c r="Z389" i="11"/>
  <c r="AD389" i="11"/>
  <c r="AH389" i="11"/>
  <c r="AL389" i="11"/>
  <c r="AP389" i="11"/>
  <c r="AT389" i="11"/>
  <c r="K389" i="11"/>
  <c r="O389" i="11"/>
  <c r="S389" i="11"/>
  <c r="W389" i="11"/>
  <c r="AA389" i="11"/>
  <c r="AE389" i="11"/>
  <c r="AI389" i="11"/>
  <c r="AM389" i="11"/>
  <c r="AQ389" i="11"/>
  <c r="AU389" i="11"/>
  <c r="L389" i="11"/>
  <c r="P389" i="11"/>
  <c r="T389" i="11"/>
  <c r="X389" i="11"/>
  <c r="AB389" i="11"/>
  <c r="AF389" i="11"/>
  <c r="AJ389" i="11"/>
  <c r="AN389" i="11"/>
  <c r="AR389" i="11"/>
  <c r="M389" i="11"/>
  <c r="Q389" i="11"/>
  <c r="U389" i="11"/>
  <c r="Y389" i="11"/>
  <c r="AC389" i="11"/>
  <c r="AG389" i="11"/>
  <c r="AK389" i="11"/>
  <c r="AO389" i="11"/>
  <c r="AS389" i="11"/>
  <c r="H385" i="11"/>
  <c r="N385" i="11"/>
  <c r="R385" i="11"/>
  <c r="V385" i="11"/>
  <c r="Z385" i="11"/>
  <c r="AD385" i="11"/>
  <c r="AH385" i="11"/>
  <c r="AL385" i="11"/>
  <c r="AP385" i="11"/>
  <c r="AT385" i="11"/>
  <c r="K385" i="11"/>
  <c r="O385" i="11"/>
  <c r="S385" i="11"/>
  <c r="W385" i="11"/>
  <c r="AA385" i="11"/>
  <c r="AE385" i="11"/>
  <c r="AI385" i="11"/>
  <c r="AM385" i="11"/>
  <c r="AQ385" i="11"/>
  <c r="AU385" i="11"/>
  <c r="L385" i="11"/>
  <c r="P385" i="11"/>
  <c r="T385" i="11"/>
  <c r="X385" i="11"/>
  <c r="AB385" i="11"/>
  <c r="AF385" i="11"/>
  <c r="AJ385" i="11"/>
  <c r="AN385" i="11"/>
  <c r="AR385" i="11"/>
  <c r="M385" i="11"/>
  <c r="Q385" i="11"/>
  <c r="U385" i="11"/>
  <c r="Y385" i="11"/>
  <c r="AC385" i="11"/>
  <c r="AG385" i="11"/>
  <c r="AK385" i="11"/>
  <c r="AO385" i="11"/>
  <c r="AS385" i="11"/>
  <c r="H381" i="11"/>
  <c r="K381" i="11"/>
  <c r="O381" i="11"/>
  <c r="S381" i="11"/>
  <c r="W381" i="11"/>
  <c r="AA381" i="11"/>
  <c r="AE381" i="11"/>
  <c r="AI381" i="11"/>
  <c r="AM381" i="11"/>
  <c r="AQ381" i="11"/>
  <c r="AU381" i="11"/>
  <c r="L381" i="11"/>
  <c r="P381" i="11"/>
  <c r="T381" i="11"/>
  <c r="X381" i="11"/>
  <c r="AB381" i="11"/>
  <c r="AF381" i="11"/>
  <c r="AJ381" i="11"/>
  <c r="AN381" i="11"/>
  <c r="AR381" i="11"/>
  <c r="M381" i="11"/>
  <c r="U381" i="11"/>
  <c r="AC381" i="11"/>
  <c r="AK381" i="11"/>
  <c r="AS381" i="11"/>
  <c r="N381" i="11"/>
  <c r="V381" i="11"/>
  <c r="AD381" i="11"/>
  <c r="AL381" i="11"/>
  <c r="AT381" i="11"/>
  <c r="Q381" i="11"/>
  <c r="Y381" i="11"/>
  <c r="AG381" i="11"/>
  <c r="AO381" i="11"/>
  <c r="R381" i="11"/>
  <c r="Z381" i="11"/>
  <c r="AH381" i="11"/>
  <c r="AP381" i="11"/>
  <c r="H377" i="11"/>
  <c r="M377" i="11"/>
  <c r="Q377" i="11"/>
  <c r="U377" i="11"/>
  <c r="Y377" i="11"/>
  <c r="AC377" i="11"/>
  <c r="AG377" i="11"/>
  <c r="AK377" i="11"/>
  <c r="AO377" i="11"/>
  <c r="AS377" i="11"/>
  <c r="N377" i="11"/>
  <c r="R377" i="11"/>
  <c r="V377" i="11"/>
  <c r="Z377" i="11"/>
  <c r="AD377" i="11"/>
  <c r="AH377" i="11"/>
  <c r="AL377" i="11"/>
  <c r="AP377" i="11"/>
  <c r="AT377" i="11"/>
  <c r="K377" i="11"/>
  <c r="O377" i="11"/>
  <c r="S377" i="11"/>
  <c r="W377" i="11"/>
  <c r="AA377" i="11"/>
  <c r="AE377" i="11"/>
  <c r="AI377" i="11"/>
  <c r="AM377" i="11"/>
  <c r="AQ377" i="11"/>
  <c r="AU377" i="11"/>
  <c r="L377" i="11"/>
  <c r="P377" i="11"/>
  <c r="T377" i="11"/>
  <c r="X377" i="11"/>
  <c r="AB377" i="11"/>
  <c r="AF377" i="11"/>
  <c r="AJ377" i="11"/>
  <c r="AN377" i="11"/>
  <c r="AR377" i="11"/>
  <c r="H373" i="11"/>
  <c r="M373" i="11"/>
  <c r="Q373" i="11"/>
  <c r="U373" i="11"/>
  <c r="Y373" i="11"/>
  <c r="AC373" i="11"/>
  <c r="AG373" i="11"/>
  <c r="AK373" i="11"/>
  <c r="AO373" i="11"/>
  <c r="AS373" i="11"/>
  <c r="N373" i="11"/>
  <c r="R373" i="11"/>
  <c r="V373" i="11"/>
  <c r="Z373" i="11"/>
  <c r="AD373" i="11"/>
  <c r="AH373" i="11"/>
  <c r="AL373" i="11"/>
  <c r="AP373" i="11"/>
  <c r="AT373" i="11"/>
  <c r="K373" i="11"/>
  <c r="O373" i="11"/>
  <c r="S373" i="11"/>
  <c r="W373" i="11"/>
  <c r="AA373" i="11"/>
  <c r="AE373" i="11"/>
  <c r="AI373" i="11"/>
  <c r="AM373" i="11"/>
  <c r="AQ373" i="11"/>
  <c r="AU373" i="11"/>
  <c r="L373" i="11"/>
  <c r="P373" i="11"/>
  <c r="T373" i="11"/>
  <c r="X373" i="11"/>
  <c r="AB373" i="11"/>
  <c r="AF373" i="11"/>
  <c r="AJ373" i="11"/>
  <c r="AN373" i="11"/>
  <c r="AR373" i="11"/>
  <c r="H369" i="11"/>
  <c r="M369" i="11"/>
  <c r="Q369" i="11"/>
  <c r="U369" i="11"/>
  <c r="Y369" i="11"/>
  <c r="AC369" i="11"/>
  <c r="AG369" i="11"/>
  <c r="AK369" i="11"/>
  <c r="AO369" i="11"/>
  <c r="AS369" i="11"/>
  <c r="N369" i="11"/>
  <c r="R369" i="11"/>
  <c r="V369" i="11"/>
  <c r="Z369" i="11"/>
  <c r="AD369" i="11"/>
  <c r="AH369" i="11"/>
  <c r="AL369" i="11"/>
  <c r="AP369" i="11"/>
  <c r="AT369" i="11"/>
  <c r="K369" i="11"/>
  <c r="O369" i="11"/>
  <c r="S369" i="11"/>
  <c r="W369" i="11"/>
  <c r="AA369" i="11"/>
  <c r="AE369" i="11"/>
  <c r="AI369" i="11"/>
  <c r="AM369" i="11"/>
  <c r="AQ369" i="11"/>
  <c r="AU369" i="11"/>
  <c r="L369" i="11"/>
  <c r="P369" i="11"/>
  <c r="T369" i="11"/>
  <c r="X369" i="11"/>
  <c r="AB369" i="11"/>
  <c r="AF369" i="11"/>
  <c r="AJ369" i="11"/>
  <c r="AN369" i="11"/>
  <c r="AR369" i="11"/>
  <c r="H365" i="11"/>
  <c r="M365" i="11"/>
  <c r="Q365" i="11"/>
  <c r="U365" i="11"/>
  <c r="Y365" i="11"/>
  <c r="AC365" i="11"/>
  <c r="AG365" i="11"/>
  <c r="AK365" i="11"/>
  <c r="AO365" i="11"/>
  <c r="AS365" i="11"/>
  <c r="N365" i="11"/>
  <c r="R365" i="11"/>
  <c r="V365" i="11"/>
  <c r="Z365" i="11"/>
  <c r="AD365" i="11"/>
  <c r="AH365" i="11"/>
  <c r="AL365" i="11"/>
  <c r="AP365" i="11"/>
  <c r="AT365" i="11"/>
  <c r="K365" i="11"/>
  <c r="O365" i="11"/>
  <c r="S365" i="11"/>
  <c r="W365" i="11"/>
  <c r="AA365" i="11"/>
  <c r="AE365" i="11"/>
  <c r="AI365" i="11"/>
  <c r="AM365" i="11"/>
  <c r="AQ365" i="11"/>
  <c r="AU365" i="11"/>
  <c r="L365" i="11"/>
  <c r="P365" i="11"/>
  <c r="T365" i="11"/>
  <c r="X365" i="11"/>
  <c r="AB365" i="11"/>
  <c r="AF365" i="11"/>
  <c r="AJ365" i="11"/>
  <c r="AN365" i="11"/>
  <c r="AR365" i="11"/>
  <c r="H361" i="11"/>
  <c r="M361" i="11"/>
  <c r="Q361" i="11"/>
  <c r="U361" i="11"/>
  <c r="Y361" i="11"/>
  <c r="AC361" i="11"/>
  <c r="AG361" i="11"/>
  <c r="AK361" i="11"/>
  <c r="AO361" i="11"/>
  <c r="AS361" i="11"/>
  <c r="N361" i="11"/>
  <c r="R361" i="11"/>
  <c r="V361" i="11"/>
  <c r="Z361" i="11"/>
  <c r="AD361" i="11"/>
  <c r="AH361" i="11"/>
  <c r="AL361" i="11"/>
  <c r="AP361" i="11"/>
  <c r="AT361" i="11"/>
  <c r="K361" i="11"/>
  <c r="O361" i="11"/>
  <c r="S361" i="11"/>
  <c r="W361" i="11"/>
  <c r="AA361" i="11"/>
  <c r="AE361" i="11"/>
  <c r="AI361" i="11"/>
  <c r="AM361" i="11"/>
  <c r="AQ361" i="11"/>
  <c r="AU361" i="11"/>
  <c r="L361" i="11"/>
  <c r="P361" i="11"/>
  <c r="T361" i="11"/>
  <c r="X361" i="11"/>
  <c r="AB361" i="11"/>
  <c r="AF361" i="11"/>
  <c r="AJ361" i="11"/>
  <c r="AN361" i="11"/>
  <c r="AR361" i="11"/>
  <c r="H357" i="11"/>
  <c r="M357" i="11"/>
  <c r="Q357" i="11"/>
  <c r="U357" i="11"/>
  <c r="Y357" i="11"/>
  <c r="AC357" i="11"/>
  <c r="AG357" i="11"/>
  <c r="AK357" i="11"/>
  <c r="AO357" i="11"/>
  <c r="AS357" i="11"/>
  <c r="N357" i="11"/>
  <c r="R357" i="11"/>
  <c r="V357" i="11"/>
  <c r="Z357" i="11"/>
  <c r="AD357" i="11"/>
  <c r="AH357" i="11"/>
  <c r="AL357" i="11"/>
  <c r="AP357" i="11"/>
  <c r="AT357" i="11"/>
  <c r="K357" i="11"/>
  <c r="O357" i="11"/>
  <c r="S357" i="11"/>
  <c r="W357" i="11"/>
  <c r="AA357" i="11"/>
  <c r="AE357" i="11"/>
  <c r="AI357" i="11"/>
  <c r="AM357" i="11"/>
  <c r="AQ357" i="11"/>
  <c r="AU357" i="11"/>
  <c r="L357" i="11"/>
  <c r="P357" i="11"/>
  <c r="T357" i="11"/>
  <c r="X357" i="11"/>
  <c r="AB357" i="11"/>
  <c r="AF357" i="11"/>
  <c r="AJ357" i="11"/>
  <c r="AN357" i="11"/>
  <c r="AR357" i="11"/>
  <c r="H353" i="11"/>
  <c r="M353" i="11"/>
  <c r="Q353" i="11"/>
  <c r="U353" i="11"/>
  <c r="Y353" i="11"/>
  <c r="AC353" i="11"/>
  <c r="AG353" i="11"/>
  <c r="AK353" i="11"/>
  <c r="AO353" i="11"/>
  <c r="AS353" i="11"/>
  <c r="N353" i="11"/>
  <c r="R353" i="11"/>
  <c r="V353" i="11"/>
  <c r="Z353" i="11"/>
  <c r="AD353" i="11"/>
  <c r="AH353" i="11"/>
  <c r="AL353" i="11"/>
  <c r="AP353" i="11"/>
  <c r="AT353" i="11"/>
  <c r="K353" i="11"/>
  <c r="O353" i="11"/>
  <c r="S353" i="11"/>
  <c r="W353" i="11"/>
  <c r="AA353" i="11"/>
  <c r="AE353" i="11"/>
  <c r="AI353" i="11"/>
  <c r="AM353" i="11"/>
  <c r="AQ353" i="11"/>
  <c r="AU353" i="11"/>
  <c r="L353" i="11"/>
  <c r="P353" i="11"/>
  <c r="T353" i="11"/>
  <c r="X353" i="11"/>
  <c r="AB353" i="11"/>
  <c r="AF353" i="11"/>
  <c r="AJ353" i="11"/>
  <c r="AN353" i="11"/>
  <c r="AR353" i="11"/>
  <c r="H349" i="11"/>
  <c r="M349" i="11"/>
  <c r="Q349" i="11"/>
  <c r="U349" i="11"/>
  <c r="Y349" i="11"/>
  <c r="AC349" i="11"/>
  <c r="AG349" i="11"/>
  <c r="AK349" i="11"/>
  <c r="AO349" i="11"/>
  <c r="AS349" i="11"/>
  <c r="N349" i="11"/>
  <c r="R349" i="11"/>
  <c r="V349" i="11"/>
  <c r="Z349" i="11"/>
  <c r="AD349" i="11"/>
  <c r="AH349" i="11"/>
  <c r="AL349" i="11"/>
  <c r="AP349" i="11"/>
  <c r="AT349" i="11"/>
  <c r="K349" i="11"/>
  <c r="O349" i="11"/>
  <c r="S349" i="11"/>
  <c r="W349" i="11"/>
  <c r="AA349" i="11"/>
  <c r="AE349" i="11"/>
  <c r="AI349" i="11"/>
  <c r="AM349" i="11"/>
  <c r="AQ349" i="11"/>
  <c r="AU349" i="11"/>
  <c r="L349" i="11"/>
  <c r="P349" i="11"/>
  <c r="T349" i="11"/>
  <c r="X349" i="11"/>
  <c r="AB349" i="11"/>
  <c r="AF349" i="11"/>
  <c r="AJ349" i="11"/>
  <c r="AN349" i="11"/>
  <c r="AR349" i="11"/>
  <c r="H345" i="11"/>
  <c r="M345" i="11"/>
  <c r="Q345" i="11"/>
  <c r="U345" i="11"/>
  <c r="Y345" i="11"/>
  <c r="AC345" i="11"/>
  <c r="AG345" i="11"/>
  <c r="AK345" i="11"/>
  <c r="AO345" i="11"/>
  <c r="AS345" i="11"/>
  <c r="N345" i="11"/>
  <c r="R345" i="11"/>
  <c r="V345" i="11"/>
  <c r="Z345" i="11"/>
  <c r="AD345" i="11"/>
  <c r="AH345" i="11"/>
  <c r="AL345" i="11"/>
  <c r="AP345" i="11"/>
  <c r="AT345" i="11"/>
  <c r="K345" i="11"/>
  <c r="O345" i="11"/>
  <c r="S345" i="11"/>
  <c r="W345" i="11"/>
  <c r="AA345" i="11"/>
  <c r="AE345" i="11"/>
  <c r="AI345" i="11"/>
  <c r="AM345" i="11"/>
  <c r="AQ345" i="11"/>
  <c r="AU345" i="11"/>
  <c r="L345" i="11"/>
  <c r="P345" i="11"/>
  <c r="T345" i="11"/>
  <c r="X345" i="11"/>
  <c r="AB345" i="11"/>
  <c r="AF345" i="11"/>
  <c r="AJ345" i="11"/>
  <c r="AN345" i="11"/>
  <c r="AR345" i="11"/>
  <c r="H341" i="11"/>
  <c r="M341" i="11"/>
  <c r="Q341" i="11"/>
  <c r="U341" i="11"/>
  <c r="Y341" i="11"/>
  <c r="AC341" i="11"/>
  <c r="AG341" i="11"/>
  <c r="AK341" i="11"/>
  <c r="AO341" i="11"/>
  <c r="AS341" i="11"/>
  <c r="N341" i="11"/>
  <c r="R341" i="11"/>
  <c r="V341" i="11"/>
  <c r="Z341" i="11"/>
  <c r="AD341" i="11"/>
  <c r="AH341" i="11"/>
  <c r="AL341" i="11"/>
  <c r="AP341" i="11"/>
  <c r="AT341" i="11"/>
  <c r="K341" i="11"/>
  <c r="O341" i="11"/>
  <c r="S341" i="11"/>
  <c r="W341" i="11"/>
  <c r="AA341" i="11"/>
  <c r="AE341" i="11"/>
  <c r="AI341" i="11"/>
  <c r="AM341" i="11"/>
  <c r="AQ341" i="11"/>
  <c r="AU341" i="11"/>
  <c r="L341" i="11"/>
  <c r="P341" i="11"/>
  <c r="T341" i="11"/>
  <c r="X341" i="11"/>
  <c r="AB341" i="11"/>
  <c r="AF341" i="11"/>
  <c r="AJ341" i="11"/>
  <c r="AN341" i="11"/>
  <c r="AR341" i="11"/>
  <c r="H337" i="11"/>
  <c r="M337" i="11"/>
  <c r="Q337" i="11"/>
  <c r="U337" i="11"/>
  <c r="Y337" i="11"/>
  <c r="AC337" i="11"/>
  <c r="AG337" i="11"/>
  <c r="AK337" i="11"/>
  <c r="AO337" i="11"/>
  <c r="AS337" i="11"/>
  <c r="N337" i="11"/>
  <c r="R337" i="11"/>
  <c r="V337" i="11"/>
  <c r="Z337" i="11"/>
  <c r="AD337" i="11"/>
  <c r="AH337" i="11"/>
  <c r="AL337" i="11"/>
  <c r="AP337" i="11"/>
  <c r="AT337" i="11"/>
  <c r="K337" i="11"/>
  <c r="O337" i="11"/>
  <c r="S337" i="11"/>
  <c r="W337" i="11"/>
  <c r="AA337" i="11"/>
  <c r="AE337" i="11"/>
  <c r="AI337" i="11"/>
  <c r="AM337" i="11"/>
  <c r="AQ337" i="11"/>
  <c r="AU337" i="11"/>
  <c r="L337" i="11"/>
  <c r="P337" i="11"/>
  <c r="T337" i="11"/>
  <c r="X337" i="11"/>
  <c r="AB337" i="11"/>
  <c r="AF337" i="11"/>
  <c r="AJ337" i="11"/>
  <c r="AN337" i="11"/>
  <c r="AR337" i="11"/>
  <c r="H333" i="11"/>
  <c r="M333" i="11"/>
  <c r="Q333" i="11"/>
  <c r="U333" i="11"/>
  <c r="Y333" i="11"/>
  <c r="AC333" i="11"/>
  <c r="AG333" i="11"/>
  <c r="AK333" i="11"/>
  <c r="AO333" i="11"/>
  <c r="AS333" i="11"/>
  <c r="N333" i="11"/>
  <c r="R333" i="11"/>
  <c r="V333" i="11"/>
  <c r="Z333" i="11"/>
  <c r="AD333" i="11"/>
  <c r="AH333" i="11"/>
  <c r="AL333" i="11"/>
  <c r="AP333" i="11"/>
  <c r="AT333" i="11"/>
  <c r="K333" i="11"/>
  <c r="O333" i="11"/>
  <c r="S333" i="11"/>
  <c r="W333" i="11"/>
  <c r="AA333" i="11"/>
  <c r="AE333" i="11"/>
  <c r="AI333" i="11"/>
  <c r="AM333" i="11"/>
  <c r="AQ333" i="11"/>
  <c r="AU333" i="11"/>
  <c r="L333" i="11"/>
  <c r="P333" i="11"/>
  <c r="T333" i="11"/>
  <c r="X333" i="11"/>
  <c r="AB333" i="11"/>
  <c r="AF333" i="11"/>
  <c r="AJ333" i="11"/>
  <c r="AN333" i="11"/>
  <c r="AR333" i="11"/>
  <c r="H329" i="11"/>
  <c r="M329" i="11"/>
  <c r="Q329" i="11"/>
  <c r="U329" i="11"/>
  <c r="Y329" i="11"/>
  <c r="AC329" i="11"/>
  <c r="AG329" i="11"/>
  <c r="AK329" i="11"/>
  <c r="AO329" i="11"/>
  <c r="AS329" i="11"/>
  <c r="N329" i="11"/>
  <c r="R329" i="11"/>
  <c r="V329" i="11"/>
  <c r="Z329" i="11"/>
  <c r="AD329" i="11"/>
  <c r="AH329" i="11"/>
  <c r="AL329" i="11"/>
  <c r="AP329" i="11"/>
  <c r="AT329" i="11"/>
  <c r="K329" i="11"/>
  <c r="O329" i="11"/>
  <c r="S329" i="11"/>
  <c r="W329" i="11"/>
  <c r="AA329" i="11"/>
  <c r="AE329" i="11"/>
  <c r="AI329" i="11"/>
  <c r="AM329" i="11"/>
  <c r="AQ329" i="11"/>
  <c r="AU329" i="11"/>
  <c r="L329" i="11"/>
  <c r="P329" i="11"/>
  <c r="T329" i="11"/>
  <c r="X329" i="11"/>
  <c r="AB329" i="11"/>
  <c r="AF329" i="11"/>
  <c r="AJ329" i="11"/>
  <c r="AN329" i="11"/>
  <c r="AR329" i="11"/>
  <c r="H325" i="11"/>
  <c r="M325" i="11"/>
  <c r="Q325" i="11"/>
  <c r="U325" i="11"/>
  <c r="Y325" i="11"/>
  <c r="AC325" i="11"/>
  <c r="AG325" i="11"/>
  <c r="AK325" i="11"/>
  <c r="AO325" i="11"/>
  <c r="AS325" i="11"/>
  <c r="N325" i="11"/>
  <c r="R325" i="11"/>
  <c r="V325" i="11"/>
  <c r="Z325" i="11"/>
  <c r="AD325" i="11"/>
  <c r="AH325" i="11"/>
  <c r="AL325" i="11"/>
  <c r="AP325" i="11"/>
  <c r="AT325" i="11"/>
  <c r="K325" i="11"/>
  <c r="O325" i="11"/>
  <c r="S325" i="11"/>
  <c r="W325" i="11"/>
  <c r="AA325" i="11"/>
  <c r="AE325" i="11"/>
  <c r="AI325" i="11"/>
  <c r="AM325" i="11"/>
  <c r="AQ325" i="11"/>
  <c r="AU325" i="11"/>
  <c r="L325" i="11"/>
  <c r="P325" i="11"/>
  <c r="T325" i="11"/>
  <c r="X325" i="11"/>
  <c r="AB325" i="11"/>
  <c r="AF325" i="11"/>
  <c r="AJ325" i="11"/>
  <c r="AN325" i="11"/>
  <c r="AR325" i="11"/>
  <c r="H321" i="11"/>
  <c r="M321" i="11"/>
  <c r="Q321" i="11"/>
  <c r="U321" i="11"/>
  <c r="Y321" i="11"/>
  <c r="AC321" i="11"/>
  <c r="AG321" i="11"/>
  <c r="AK321" i="11"/>
  <c r="AO321" i="11"/>
  <c r="AS321" i="11"/>
  <c r="N321" i="11"/>
  <c r="R321" i="11"/>
  <c r="V321" i="11"/>
  <c r="Z321" i="11"/>
  <c r="AD321" i="11"/>
  <c r="AH321" i="11"/>
  <c r="AL321" i="11"/>
  <c r="AP321" i="11"/>
  <c r="AT321" i="11"/>
  <c r="K321" i="11"/>
  <c r="O321" i="11"/>
  <c r="S321" i="11"/>
  <c r="W321" i="11"/>
  <c r="AA321" i="11"/>
  <c r="AE321" i="11"/>
  <c r="AI321" i="11"/>
  <c r="AM321" i="11"/>
  <c r="AQ321" i="11"/>
  <c r="AU321" i="11"/>
  <c r="L321" i="11"/>
  <c r="P321" i="11"/>
  <c r="T321" i="11"/>
  <c r="X321" i="11"/>
  <c r="AB321" i="11"/>
  <c r="AF321" i="11"/>
  <c r="AJ321" i="11"/>
  <c r="AN321" i="11"/>
  <c r="AR321" i="11"/>
  <c r="H317" i="11"/>
  <c r="M317" i="11"/>
  <c r="Q317" i="11"/>
  <c r="U317" i="11"/>
  <c r="Y317" i="11"/>
  <c r="AC317" i="11"/>
  <c r="AG317" i="11"/>
  <c r="AK317" i="11"/>
  <c r="AO317" i="11"/>
  <c r="AS317" i="11"/>
  <c r="N317" i="11"/>
  <c r="R317" i="11"/>
  <c r="V317" i="11"/>
  <c r="Z317" i="11"/>
  <c r="AD317" i="11"/>
  <c r="AH317" i="11"/>
  <c r="AL317" i="11"/>
  <c r="AP317" i="11"/>
  <c r="AT317" i="11"/>
  <c r="K317" i="11"/>
  <c r="O317" i="11"/>
  <c r="S317" i="11"/>
  <c r="W317" i="11"/>
  <c r="AA317" i="11"/>
  <c r="AE317" i="11"/>
  <c r="AI317" i="11"/>
  <c r="AM317" i="11"/>
  <c r="AQ317" i="11"/>
  <c r="AU317" i="11"/>
  <c r="L317" i="11"/>
  <c r="P317" i="11"/>
  <c r="T317" i="11"/>
  <c r="X317" i="11"/>
  <c r="AB317" i="11"/>
  <c r="AF317" i="11"/>
  <c r="AJ317" i="11"/>
  <c r="AN317" i="11"/>
  <c r="AR317" i="11"/>
  <c r="H398" i="11"/>
  <c r="M398" i="11"/>
  <c r="Q398" i="11"/>
  <c r="AC398" i="11"/>
  <c r="AO398" i="11"/>
  <c r="N398" i="11"/>
  <c r="R398" i="11"/>
  <c r="V398" i="11"/>
  <c r="Z398" i="11"/>
  <c r="AD398" i="11"/>
  <c r="AH398" i="11"/>
  <c r="AL398" i="11"/>
  <c r="AP398" i="11"/>
  <c r="AT398" i="11"/>
  <c r="K398" i="11"/>
  <c r="O398" i="11"/>
  <c r="S398" i="11"/>
  <c r="W398" i="11"/>
  <c r="AA398" i="11"/>
  <c r="AE398" i="11"/>
  <c r="AI398" i="11"/>
  <c r="AM398" i="11"/>
  <c r="AQ398" i="11"/>
  <c r="AU398" i="11"/>
  <c r="U398" i="11"/>
  <c r="AK398" i="11"/>
  <c r="L398" i="11"/>
  <c r="P398" i="11"/>
  <c r="T398" i="11"/>
  <c r="X398" i="11"/>
  <c r="AB398" i="11"/>
  <c r="AF398" i="11"/>
  <c r="AJ398" i="11"/>
  <c r="AN398" i="11"/>
  <c r="AR398" i="11"/>
  <c r="Y398" i="11"/>
  <c r="AG398" i="11"/>
  <c r="AS398" i="11"/>
  <c r="H394" i="11"/>
  <c r="M394" i="11"/>
  <c r="Q394" i="11"/>
  <c r="U394" i="11"/>
  <c r="Y394" i="11"/>
  <c r="AC394" i="11"/>
  <c r="AG394" i="11"/>
  <c r="AK394" i="11"/>
  <c r="AO394" i="11"/>
  <c r="AS394" i="11"/>
  <c r="N394" i="11"/>
  <c r="R394" i="11"/>
  <c r="V394" i="11"/>
  <c r="Z394" i="11"/>
  <c r="AD394" i="11"/>
  <c r="AH394" i="11"/>
  <c r="AL394" i="11"/>
  <c r="AP394" i="11"/>
  <c r="AT394" i="11"/>
  <c r="K394" i="11"/>
  <c r="O394" i="11"/>
  <c r="S394" i="11"/>
  <c r="W394" i="11"/>
  <c r="AA394" i="11"/>
  <c r="AE394" i="11"/>
  <c r="AI394" i="11"/>
  <c r="AM394" i="11"/>
  <c r="AQ394" i="11"/>
  <c r="AU394" i="11"/>
  <c r="L394" i="11"/>
  <c r="P394" i="11"/>
  <c r="T394" i="11"/>
  <c r="X394" i="11"/>
  <c r="AB394" i="11"/>
  <c r="AF394" i="11"/>
  <c r="AJ394" i="11"/>
  <c r="AN394" i="11"/>
  <c r="AR394" i="11"/>
  <c r="H390" i="11"/>
  <c r="M390" i="11"/>
  <c r="Q390" i="11"/>
  <c r="U390" i="11"/>
  <c r="Y390" i="11"/>
  <c r="AC390" i="11"/>
  <c r="AG390" i="11"/>
  <c r="AK390" i="11"/>
  <c r="AO390" i="11"/>
  <c r="AS390" i="11"/>
  <c r="N390" i="11"/>
  <c r="R390" i="11"/>
  <c r="V390" i="11"/>
  <c r="Z390" i="11"/>
  <c r="AD390" i="11"/>
  <c r="AH390" i="11"/>
  <c r="AL390" i="11"/>
  <c r="AP390" i="11"/>
  <c r="AT390" i="11"/>
  <c r="K390" i="11"/>
  <c r="O390" i="11"/>
  <c r="S390" i="11"/>
  <c r="W390" i="11"/>
  <c r="AA390" i="11"/>
  <c r="AE390" i="11"/>
  <c r="AI390" i="11"/>
  <c r="AM390" i="11"/>
  <c r="AQ390" i="11"/>
  <c r="AU390" i="11"/>
  <c r="L390" i="11"/>
  <c r="P390" i="11"/>
  <c r="T390" i="11"/>
  <c r="X390" i="11"/>
  <c r="AB390" i="11"/>
  <c r="AF390" i="11"/>
  <c r="AJ390" i="11"/>
  <c r="AN390" i="11"/>
  <c r="AR390" i="11"/>
  <c r="H386" i="11"/>
  <c r="M386" i="11"/>
  <c r="Q386" i="11"/>
  <c r="U386" i="11"/>
  <c r="Y386" i="11"/>
  <c r="AC386" i="11"/>
  <c r="AG386" i="11"/>
  <c r="AK386" i="11"/>
  <c r="AO386" i="11"/>
  <c r="AS386" i="11"/>
  <c r="N386" i="11"/>
  <c r="R386" i="11"/>
  <c r="V386" i="11"/>
  <c r="Z386" i="11"/>
  <c r="AD386" i="11"/>
  <c r="AH386" i="11"/>
  <c r="AL386" i="11"/>
  <c r="AP386" i="11"/>
  <c r="AT386" i="11"/>
  <c r="K386" i="11"/>
  <c r="O386" i="11"/>
  <c r="S386" i="11"/>
  <c r="W386" i="11"/>
  <c r="AA386" i="11"/>
  <c r="AE386" i="11"/>
  <c r="AI386" i="11"/>
  <c r="AM386" i="11"/>
  <c r="AQ386" i="11"/>
  <c r="AU386" i="11"/>
  <c r="L386" i="11"/>
  <c r="P386" i="11"/>
  <c r="T386" i="11"/>
  <c r="X386" i="11"/>
  <c r="AB386" i="11"/>
  <c r="AF386" i="11"/>
  <c r="AJ386" i="11"/>
  <c r="AN386" i="11"/>
  <c r="AR386" i="11"/>
  <c r="H382" i="11"/>
  <c r="N382" i="11"/>
  <c r="R382" i="11"/>
  <c r="V382" i="11"/>
  <c r="Z382" i="11"/>
  <c r="AD382" i="11"/>
  <c r="AH382" i="11"/>
  <c r="AL382" i="11"/>
  <c r="AP382" i="11"/>
  <c r="AT382" i="11"/>
  <c r="K382" i="11"/>
  <c r="O382" i="11"/>
  <c r="S382" i="11"/>
  <c r="P382" i="11"/>
  <c r="W382" i="11"/>
  <c r="AB382" i="11"/>
  <c r="AG382" i="11"/>
  <c r="AM382" i="11"/>
  <c r="AR382" i="11"/>
  <c r="Q382" i="11"/>
  <c r="X382" i="11"/>
  <c r="AC382" i="11"/>
  <c r="AI382" i="11"/>
  <c r="AN382" i="11"/>
  <c r="AS382" i="11"/>
  <c r="L382" i="11"/>
  <c r="T382" i="11"/>
  <c r="Y382" i="11"/>
  <c r="AE382" i="11"/>
  <c r="AJ382" i="11"/>
  <c r="AO382" i="11"/>
  <c r="AU382" i="11"/>
  <c r="M382" i="11"/>
  <c r="U382" i="11"/>
  <c r="AA382" i="11"/>
  <c r="AF382" i="11"/>
  <c r="AK382" i="11"/>
  <c r="AQ382" i="11"/>
  <c r="H378" i="11"/>
  <c r="L378" i="11"/>
  <c r="P378" i="11"/>
  <c r="T378" i="11"/>
  <c r="X378" i="11"/>
  <c r="AB378" i="11"/>
  <c r="M378" i="11"/>
  <c r="Q378" i="11"/>
  <c r="U378" i="11"/>
  <c r="N378" i="11"/>
  <c r="R378" i="11"/>
  <c r="V378" i="11"/>
  <c r="Z378" i="11"/>
  <c r="AD378" i="11"/>
  <c r="AH378" i="11"/>
  <c r="AL378" i="11"/>
  <c r="AP378" i="11"/>
  <c r="AT378" i="11"/>
  <c r="K378" i="11"/>
  <c r="O378" i="11"/>
  <c r="S378" i="11"/>
  <c r="W378" i="11"/>
  <c r="AA378" i="11"/>
  <c r="AE378" i="11"/>
  <c r="AI378" i="11"/>
  <c r="AM378" i="11"/>
  <c r="AQ378" i="11"/>
  <c r="AU378" i="11"/>
  <c r="Y378" i="11"/>
  <c r="AJ378" i="11"/>
  <c r="AR378" i="11"/>
  <c r="AC378" i="11"/>
  <c r="AK378" i="11"/>
  <c r="AS378" i="11"/>
  <c r="AF378" i="11"/>
  <c r="AN378" i="11"/>
  <c r="AG378" i="11"/>
  <c r="AO378" i="11"/>
  <c r="H374" i="11"/>
  <c r="L374" i="11"/>
  <c r="P374" i="11"/>
  <c r="T374" i="11"/>
  <c r="X374" i="11"/>
  <c r="AB374" i="11"/>
  <c r="AF374" i="11"/>
  <c r="AJ374" i="11"/>
  <c r="AN374" i="11"/>
  <c r="AR374" i="11"/>
  <c r="M374" i="11"/>
  <c r="Q374" i="11"/>
  <c r="U374" i="11"/>
  <c r="Y374" i="11"/>
  <c r="AC374" i="11"/>
  <c r="AG374" i="11"/>
  <c r="AK374" i="11"/>
  <c r="AO374" i="11"/>
  <c r="AS374" i="11"/>
  <c r="N374" i="11"/>
  <c r="R374" i="11"/>
  <c r="V374" i="11"/>
  <c r="Z374" i="11"/>
  <c r="AD374" i="11"/>
  <c r="AH374" i="11"/>
  <c r="AL374" i="11"/>
  <c r="AP374" i="11"/>
  <c r="AT374" i="11"/>
  <c r="K374" i="11"/>
  <c r="O374" i="11"/>
  <c r="S374" i="11"/>
  <c r="W374" i="11"/>
  <c r="AA374" i="11"/>
  <c r="AE374" i="11"/>
  <c r="AI374" i="11"/>
  <c r="AM374" i="11"/>
  <c r="AQ374" i="11"/>
  <c r="AU374" i="11"/>
  <c r="H370" i="11"/>
  <c r="L370" i="11"/>
  <c r="P370" i="11"/>
  <c r="T370" i="11"/>
  <c r="X370" i="11"/>
  <c r="AB370" i="11"/>
  <c r="AF370" i="11"/>
  <c r="AJ370" i="11"/>
  <c r="AN370" i="11"/>
  <c r="AR370" i="11"/>
  <c r="M370" i="11"/>
  <c r="Q370" i="11"/>
  <c r="U370" i="11"/>
  <c r="Y370" i="11"/>
  <c r="AC370" i="11"/>
  <c r="AG370" i="11"/>
  <c r="AK370" i="11"/>
  <c r="AO370" i="11"/>
  <c r="AS370" i="11"/>
  <c r="N370" i="11"/>
  <c r="R370" i="11"/>
  <c r="V370" i="11"/>
  <c r="Z370" i="11"/>
  <c r="AD370" i="11"/>
  <c r="AH370" i="11"/>
  <c r="AL370" i="11"/>
  <c r="AP370" i="11"/>
  <c r="AT370" i="11"/>
  <c r="K370" i="11"/>
  <c r="O370" i="11"/>
  <c r="S370" i="11"/>
  <c r="W370" i="11"/>
  <c r="AA370" i="11"/>
  <c r="AE370" i="11"/>
  <c r="AI370" i="11"/>
  <c r="AM370" i="11"/>
  <c r="AQ370" i="11"/>
  <c r="AU370" i="11"/>
  <c r="H366" i="11"/>
  <c r="L366" i="11"/>
  <c r="P366" i="11"/>
  <c r="T366" i="11"/>
  <c r="X366" i="11"/>
  <c r="AB366" i="11"/>
  <c r="AF366" i="11"/>
  <c r="AJ366" i="11"/>
  <c r="AN366" i="11"/>
  <c r="AR366" i="11"/>
  <c r="M366" i="11"/>
  <c r="Q366" i="11"/>
  <c r="U366" i="11"/>
  <c r="Y366" i="11"/>
  <c r="AC366" i="11"/>
  <c r="AG366" i="11"/>
  <c r="AK366" i="11"/>
  <c r="AO366" i="11"/>
  <c r="AS366" i="11"/>
  <c r="N366" i="11"/>
  <c r="R366" i="11"/>
  <c r="V366" i="11"/>
  <c r="Z366" i="11"/>
  <c r="AD366" i="11"/>
  <c r="AH366" i="11"/>
  <c r="AL366" i="11"/>
  <c r="AP366" i="11"/>
  <c r="AT366" i="11"/>
  <c r="K366" i="11"/>
  <c r="O366" i="11"/>
  <c r="S366" i="11"/>
  <c r="W366" i="11"/>
  <c r="AA366" i="11"/>
  <c r="AE366" i="11"/>
  <c r="AI366" i="11"/>
  <c r="AM366" i="11"/>
  <c r="AQ366" i="11"/>
  <c r="AU366" i="11"/>
  <c r="H362" i="11"/>
  <c r="L362" i="11"/>
  <c r="P362" i="11"/>
  <c r="T362" i="11"/>
  <c r="X362" i="11"/>
  <c r="AB362" i="11"/>
  <c r="AF362" i="11"/>
  <c r="AJ362" i="11"/>
  <c r="AN362" i="11"/>
  <c r="AR362" i="11"/>
  <c r="M362" i="11"/>
  <c r="Q362" i="11"/>
  <c r="U362" i="11"/>
  <c r="Y362" i="11"/>
  <c r="AC362" i="11"/>
  <c r="AG362" i="11"/>
  <c r="AK362" i="11"/>
  <c r="AO362" i="11"/>
  <c r="AS362" i="11"/>
  <c r="N362" i="11"/>
  <c r="R362" i="11"/>
  <c r="V362" i="11"/>
  <c r="Z362" i="11"/>
  <c r="AD362" i="11"/>
  <c r="AH362" i="11"/>
  <c r="AL362" i="11"/>
  <c r="AP362" i="11"/>
  <c r="AT362" i="11"/>
  <c r="K362" i="11"/>
  <c r="O362" i="11"/>
  <c r="S362" i="11"/>
  <c r="W362" i="11"/>
  <c r="AA362" i="11"/>
  <c r="AE362" i="11"/>
  <c r="AI362" i="11"/>
  <c r="AM362" i="11"/>
  <c r="AQ362" i="11"/>
  <c r="AU362" i="11"/>
  <c r="H358" i="11"/>
  <c r="L358" i="11"/>
  <c r="P358" i="11"/>
  <c r="T358" i="11"/>
  <c r="X358" i="11"/>
  <c r="AB358" i="11"/>
  <c r="AF358" i="11"/>
  <c r="AJ358" i="11"/>
  <c r="AN358" i="11"/>
  <c r="AR358" i="11"/>
  <c r="M358" i="11"/>
  <c r="Q358" i="11"/>
  <c r="U358" i="11"/>
  <c r="Y358" i="11"/>
  <c r="AC358" i="11"/>
  <c r="AG358" i="11"/>
  <c r="AK358" i="11"/>
  <c r="AO358" i="11"/>
  <c r="AS358" i="11"/>
  <c r="N358" i="11"/>
  <c r="R358" i="11"/>
  <c r="V358" i="11"/>
  <c r="Z358" i="11"/>
  <c r="AD358" i="11"/>
  <c r="AH358" i="11"/>
  <c r="AL358" i="11"/>
  <c r="AP358" i="11"/>
  <c r="AT358" i="11"/>
  <c r="K358" i="11"/>
  <c r="O358" i="11"/>
  <c r="S358" i="11"/>
  <c r="W358" i="11"/>
  <c r="AA358" i="11"/>
  <c r="AE358" i="11"/>
  <c r="AI358" i="11"/>
  <c r="AM358" i="11"/>
  <c r="AQ358" i="11"/>
  <c r="AU358" i="11"/>
  <c r="H354" i="11"/>
  <c r="L354" i="11"/>
  <c r="P354" i="11"/>
  <c r="T354" i="11"/>
  <c r="X354" i="11"/>
  <c r="AB354" i="11"/>
  <c r="AF354" i="11"/>
  <c r="AJ354" i="11"/>
  <c r="AN354" i="11"/>
  <c r="AR354" i="11"/>
  <c r="M354" i="11"/>
  <c r="Q354" i="11"/>
  <c r="U354" i="11"/>
  <c r="Y354" i="11"/>
  <c r="AC354" i="11"/>
  <c r="AG354" i="11"/>
  <c r="AK354" i="11"/>
  <c r="AO354" i="11"/>
  <c r="AS354" i="11"/>
  <c r="N354" i="11"/>
  <c r="R354" i="11"/>
  <c r="V354" i="11"/>
  <c r="Z354" i="11"/>
  <c r="AD354" i="11"/>
  <c r="AH354" i="11"/>
  <c r="AL354" i="11"/>
  <c r="AP354" i="11"/>
  <c r="AT354" i="11"/>
  <c r="K354" i="11"/>
  <c r="O354" i="11"/>
  <c r="S354" i="11"/>
  <c r="W354" i="11"/>
  <c r="AA354" i="11"/>
  <c r="AE354" i="11"/>
  <c r="AI354" i="11"/>
  <c r="AM354" i="11"/>
  <c r="AQ354" i="11"/>
  <c r="AU354" i="11"/>
  <c r="H350" i="11"/>
  <c r="L350" i="11"/>
  <c r="P350" i="11"/>
  <c r="T350" i="11"/>
  <c r="X350" i="11"/>
  <c r="AB350" i="11"/>
  <c r="AF350" i="11"/>
  <c r="AJ350" i="11"/>
  <c r="AN350" i="11"/>
  <c r="AR350" i="11"/>
  <c r="M350" i="11"/>
  <c r="Q350" i="11"/>
  <c r="U350" i="11"/>
  <c r="Y350" i="11"/>
  <c r="AC350" i="11"/>
  <c r="AG350" i="11"/>
  <c r="AK350" i="11"/>
  <c r="AO350" i="11"/>
  <c r="AS350" i="11"/>
  <c r="N350" i="11"/>
  <c r="R350" i="11"/>
  <c r="V350" i="11"/>
  <c r="Z350" i="11"/>
  <c r="AD350" i="11"/>
  <c r="AH350" i="11"/>
  <c r="AL350" i="11"/>
  <c r="AP350" i="11"/>
  <c r="AT350" i="11"/>
  <c r="K350" i="11"/>
  <c r="O350" i="11"/>
  <c r="S350" i="11"/>
  <c r="W350" i="11"/>
  <c r="AA350" i="11"/>
  <c r="AE350" i="11"/>
  <c r="AI350" i="11"/>
  <c r="AM350" i="11"/>
  <c r="AQ350" i="11"/>
  <c r="AU350" i="11"/>
  <c r="H346" i="11"/>
  <c r="L346" i="11"/>
  <c r="P346" i="11"/>
  <c r="T346" i="11"/>
  <c r="X346" i="11"/>
  <c r="AB346" i="11"/>
  <c r="AF346" i="11"/>
  <c r="AJ346" i="11"/>
  <c r="AN346" i="11"/>
  <c r="AR346" i="11"/>
  <c r="M346" i="11"/>
  <c r="Q346" i="11"/>
  <c r="U346" i="11"/>
  <c r="Y346" i="11"/>
  <c r="AC346" i="11"/>
  <c r="AG346" i="11"/>
  <c r="AK346" i="11"/>
  <c r="AO346" i="11"/>
  <c r="AS346" i="11"/>
  <c r="N346" i="11"/>
  <c r="R346" i="11"/>
  <c r="V346" i="11"/>
  <c r="Z346" i="11"/>
  <c r="AD346" i="11"/>
  <c r="AH346" i="11"/>
  <c r="AL346" i="11"/>
  <c r="AP346" i="11"/>
  <c r="AT346" i="11"/>
  <c r="K346" i="11"/>
  <c r="O346" i="11"/>
  <c r="S346" i="11"/>
  <c r="W346" i="11"/>
  <c r="AA346" i="11"/>
  <c r="AE346" i="11"/>
  <c r="AI346" i="11"/>
  <c r="AM346" i="11"/>
  <c r="AQ346" i="11"/>
  <c r="AU346" i="11"/>
  <c r="H342" i="11"/>
  <c r="L342" i="11"/>
  <c r="P342" i="11"/>
  <c r="T342" i="11"/>
  <c r="X342" i="11"/>
  <c r="AB342" i="11"/>
  <c r="AF342" i="11"/>
  <c r="AJ342" i="11"/>
  <c r="AN342" i="11"/>
  <c r="AR342" i="11"/>
  <c r="M342" i="11"/>
  <c r="Q342" i="11"/>
  <c r="U342" i="11"/>
  <c r="Y342" i="11"/>
  <c r="AC342" i="11"/>
  <c r="AG342" i="11"/>
  <c r="AK342" i="11"/>
  <c r="AO342" i="11"/>
  <c r="AS342" i="11"/>
  <c r="N342" i="11"/>
  <c r="R342" i="11"/>
  <c r="V342" i="11"/>
  <c r="Z342" i="11"/>
  <c r="AD342" i="11"/>
  <c r="AH342" i="11"/>
  <c r="AL342" i="11"/>
  <c r="AP342" i="11"/>
  <c r="AT342" i="11"/>
  <c r="K342" i="11"/>
  <c r="O342" i="11"/>
  <c r="S342" i="11"/>
  <c r="W342" i="11"/>
  <c r="AA342" i="11"/>
  <c r="AE342" i="11"/>
  <c r="AI342" i="11"/>
  <c r="AM342" i="11"/>
  <c r="AQ342" i="11"/>
  <c r="AU342" i="11"/>
  <c r="H338" i="11"/>
  <c r="L338" i="11"/>
  <c r="P338" i="11"/>
  <c r="T338" i="11"/>
  <c r="X338" i="11"/>
  <c r="AB338" i="11"/>
  <c r="AF338" i="11"/>
  <c r="AJ338" i="11"/>
  <c r="AN338" i="11"/>
  <c r="AR338" i="11"/>
  <c r="M338" i="11"/>
  <c r="Q338" i="11"/>
  <c r="U338" i="11"/>
  <c r="Y338" i="11"/>
  <c r="AC338" i="11"/>
  <c r="AG338" i="11"/>
  <c r="AK338" i="11"/>
  <c r="AO338" i="11"/>
  <c r="AS338" i="11"/>
  <c r="N338" i="11"/>
  <c r="R338" i="11"/>
  <c r="V338" i="11"/>
  <c r="Z338" i="11"/>
  <c r="AD338" i="11"/>
  <c r="AH338" i="11"/>
  <c r="AL338" i="11"/>
  <c r="AP338" i="11"/>
  <c r="AT338" i="11"/>
  <c r="K338" i="11"/>
  <c r="O338" i="11"/>
  <c r="S338" i="11"/>
  <c r="W338" i="11"/>
  <c r="AA338" i="11"/>
  <c r="AE338" i="11"/>
  <c r="AI338" i="11"/>
  <c r="AM338" i="11"/>
  <c r="AQ338" i="11"/>
  <c r="AU338" i="11"/>
  <c r="H334" i="11"/>
  <c r="L334" i="11"/>
  <c r="P334" i="11"/>
  <c r="T334" i="11"/>
  <c r="X334" i="11"/>
  <c r="AB334" i="11"/>
  <c r="AF334" i="11"/>
  <c r="AJ334" i="11"/>
  <c r="AN334" i="11"/>
  <c r="AR334" i="11"/>
  <c r="M334" i="11"/>
  <c r="Q334" i="11"/>
  <c r="U334" i="11"/>
  <c r="Y334" i="11"/>
  <c r="AC334" i="11"/>
  <c r="AG334" i="11"/>
  <c r="AK334" i="11"/>
  <c r="AO334" i="11"/>
  <c r="AS334" i="11"/>
  <c r="N334" i="11"/>
  <c r="R334" i="11"/>
  <c r="V334" i="11"/>
  <c r="Z334" i="11"/>
  <c r="AD334" i="11"/>
  <c r="AH334" i="11"/>
  <c r="AL334" i="11"/>
  <c r="AP334" i="11"/>
  <c r="AT334" i="11"/>
  <c r="K334" i="11"/>
  <c r="O334" i="11"/>
  <c r="S334" i="11"/>
  <c r="W334" i="11"/>
  <c r="AA334" i="11"/>
  <c r="AE334" i="11"/>
  <c r="AI334" i="11"/>
  <c r="AM334" i="11"/>
  <c r="AQ334" i="11"/>
  <c r="AU334" i="11"/>
  <c r="H330" i="11"/>
  <c r="L330" i="11"/>
  <c r="P330" i="11"/>
  <c r="T330" i="11"/>
  <c r="X330" i="11"/>
  <c r="AB330" i="11"/>
  <c r="AF330" i="11"/>
  <c r="AJ330" i="11"/>
  <c r="AN330" i="11"/>
  <c r="AR330" i="11"/>
  <c r="M330" i="11"/>
  <c r="Q330" i="11"/>
  <c r="U330" i="11"/>
  <c r="Y330" i="11"/>
  <c r="AC330" i="11"/>
  <c r="AG330" i="11"/>
  <c r="AK330" i="11"/>
  <c r="AO330" i="11"/>
  <c r="AS330" i="11"/>
  <c r="N330" i="11"/>
  <c r="R330" i="11"/>
  <c r="V330" i="11"/>
  <c r="Z330" i="11"/>
  <c r="AD330" i="11"/>
  <c r="AH330" i="11"/>
  <c r="AL330" i="11"/>
  <c r="AP330" i="11"/>
  <c r="AT330" i="11"/>
  <c r="K330" i="11"/>
  <c r="O330" i="11"/>
  <c r="S330" i="11"/>
  <c r="W330" i="11"/>
  <c r="AA330" i="11"/>
  <c r="AE330" i="11"/>
  <c r="AI330" i="11"/>
  <c r="AM330" i="11"/>
  <c r="AQ330" i="11"/>
  <c r="AU330" i="11"/>
  <c r="H326" i="11"/>
  <c r="L326" i="11"/>
  <c r="P326" i="11"/>
  <c r="T326" i="11"/>
  <c r="X326" i="11"/>
  <c r="AB326" i="11"/>
  <c r="AF326" i="11"/>
  <c r="AJ326" i="11"/>
  <c r="AN326" i="11"/>
  <c r="AR326" i="11"/>
  <c r="M326" i="11"/>
  <c r="Q326" i="11"/>
  <c r="U326" i="11"/>
  <c r="Y326" i="11"/>
  <c r="AC326" i="11"/>
  <c r="AG326" i="11"/>
  <c r="AK326" i="11"/>
  <c r="AO326" i="11"/>
  <c r="AS326" i="11"/>
  <c r="N326" i="11"/>
  <c r="R326" i="11"/>
  <c r="V326" i="11"/>
  <c r="Z326" i="11"/>
  <c r="AD326" i="11"/>
  <c r="AH326" i="11"/>
  <c r="AL326" i="11"/>
  <c r="AP326" i="11"/>
  <c r="AT326" i="11"/>
  <c r="K326" i="11"/>
  <c r="O326" i="11"/>
  <c r="S326" i="11"/>
  <c r="W326" i="11"/>
  <c r="AA326" i="11"/>
  <c r="AE326" i="11"/>
  <c r="AI326" i="11"/>
  <c r="AM326" i="11"/>
  <c r="AQ326" i="11"/>
  <c r="AU326" i="11"/>
  <c r="H322" i="11"/>
  <c r="L322" i="11"/>
  <c r="P322" i="11"/>
  <c r="T322" i="11"/>
  <c r="X322" i="11"/>
  <c r="AB322" i="11"/>
  <c r="AF322" i="11"/>
  <c r="AJ322" i="11"/>
  <c r="AN322" i="11"/>
  <c r="AR322" i="11"/>
  <c r="M322" i="11"/>
  <c r="Q322" i="11"/>
  <c r="U322" i="11"/>
  <c r="Y322" i="11"/>
  <c r="AC322" i="11"/>
  <c r="AG322" i="11"/>
  <c r="AK322" i="11"/>
  <c r="AO322" i="11"/>
  <c r="AS322" i="11"/>
  <c r="N322" i="11"/>
  <c r="R322" i="11"/>
  <c r="V322" i="11"/>
  <c r="Z322" i="11"/>
  <c r="AD322" i="11"/>
  <c r="AH322" i="11"/>
  <c r="AL322" i="11"/>
  <c r="AP322" i="11"/>
  <c r="AT322" i="11"/>
  <c r="K322" i="11"/>
  <c r="O322" i="11"/>
  <c r="S322" i="11"/>
  <c r="W322" i="11"/>
  <c r="AA322" i="11"/>
  <c r="AE322" i="11"/>
  <c r="AI322" i="11"/>
  <c r="AM322" i="11"/>
  <c r="AQ322" i="11"/>
  <c r="AU322" i="11"/>
  <c r="H318" i="11"/>
  <c r="L318" i="11"/>
  <c r="P318" i="11"/>
  <c r="T318" i="11"/>
  <c r="X318" i="11"/>
  <c r="AB318" i="11"/>
  <c r="AF318" i="11"/>
  <c r="AJ318" i="11"/>
  <c r="AN318" i="11"/>
  <c r="AR318" i="11"/>
  <c r="M318" i="11"/>
  <c r="Q318" i="11"/>
  <c r="U318" i="11"/>
  <c r="Y318" i="11"/>
  <c r="AC318" i="11"/>
  <c r="AG318" i="11"/>
  <c r="AK318" i="11"/>
  <c r="AO318" i="11"/>
  <c r="AS318" i="11"/>
  <c r="N318" i="11"/>
  <c r="R318" i="11"/>
  <c r="V318" i="11"/>
  <c r="Z318" i="11"/>
  <c r="AD318" i="11"/>
  <c r="AH318" i="11"/>
  <c r="AL318" i="11"/>
  <c r="AP318" i="11"/>
  <c r="AT318" i="11"/>
  <c r="K318" i="11"/>
  <c r="O318" i="11"/>
  <c r="S318" i="11"/>
  <c r="W318" i="11"/>
  <c r="AA318" i="11"/>
  <c r="AE318" i="11"/>
  <c r="AI318" i="11"/>
  <c r="AM318" i="11"/>
  <c r="AQ318" i="11"/>
  <c r="AU318" i="11"/>
  <c r="H314" i="11"/>
  <c r="L314" i="11"/>
  <c r="P314" i="11"/>
  <c r="T314" i="11"/>
  <c r="X314" i="11"/>
  <c r="AB314" i="11"/>
  <c r="AF314" i="11"/>
  <c r="AJ314" i="11"/>
  <c r="AN314" i="11"/>
  <c r="AR314" i="11"/>
  <c r="M314" i="11"/>
  <c r="Q314" i="11"/>
  <c r="U314" i="11"/>
  <c r="Y314" i="11"/>
  <c r="AC314" i="11"/>
  <c r="AG314" i="11"/>
  <c r="AK314" i="11"/>
  <c r="AO314" i="11"/>
  <c r="AS314" i="11"/>
  <c r="N314" i="11"/>
  <c r="R314" i="11"/>
  <c r="V314" i="11"/>
  <c r="Z314" i="11"/>
  <c r="AD314" i="11"/>
  <c r="AH314" i="11"/>
  <c r="AL314" i="11"/>
  <c r="AP314" i="11"/>
  <c r="AT314" i="11"/>
  <c r="K314" i="11"/>
  <c r="O314" i="11"/>
  <c r="S314" i="11"/>
  <c r="W314" i="11"/>
  <c r="AA314" i="11"/>
  <c r="AE314" i="11"/>
  <c r="AI314" i="11"/>
  <c r="AM314" i="11"/>
  <c r="AQ314" i="11"/>
  <c r="AU314" i="11"/>
  <c r="G396" i="11"/>
  <c r="G388" i="11"/>
  <c r="G376" i="11"/>
  <c r="G368" i="11"/>
  <c r="G364" i="11"/>
  <c r="G356" i="11"/>
  <c r="G386" i="11"/>
  <c r="G374" i="11"/>
  <c r="J390" i="11"/>
  <c r="F390" i="11"/>
  <c r="I390" i="11"/>
  <c r="J370" i="11"/>
  <c r="F370" i="11"/>
  <c r="I370" i="11"/>
  <c r="J358" i="11"/>
  <c r="F358" i="11"/>
  <c r="I358" i="11"/>
  <c r="J354" i="11"/>
  <c r="F354" i="11"/>
  <c r="I354" i="11"/>
  <c r="J338" i="11"/>
  <c r="F338" i="11"/>
  <c r="G338" i="11"/>
  <c r="I338" i="11"/>
  <c r="J330" i="11"/>
  <c r="F330" i="11"/>
  <c r="G330" i="11"/>
  <c r="I330" i="11"/>
  <c r="J318" i="11"/>
  <c r="F318" i="11"/>
  <c r="G318" i="11"/>
  <c r="I318" i="11"/>
  <c r="J399" i="11"/>
  <c r="F399" i="11"/>
  <c r="I399" i="11"/>
  <c r="J395" i="11"/>
  <c r="F395" i="11"/>
  <c r="I395" i="11"/>
  <c r="J391" i="11"/>
  <c r="F391" i="11"/>
  <c r="I391" i="11"/>
  <c r="J387" i="11"/>
  <c r="F387" i="11"/>
  <c r="I387" i="11"/>
  <c r="J383" i="11"/>
  <c r="F383" i="11"/>
  <c r="I383" i="11"/>
  <c r="J379" i="11"/>
  <c r="F379" i="11"/>
  <c r="I379" i="11"/>
  <c r="J375" i="11"/>
  <c r="F375" i="11"/>
  <c r="I375" i="11"/>
  <c r="J371" i="11"/>
  <c r="F371" i="11"/>
  <c r="I371" i="11"/>
  <c r="J367" i="11"/>
  <c r="F367" i="11"/>
  <c r="I367" i="11"/>
  <c r="J363" i="11"/>
  <c r="F363" i="11"/>
  <c r="I363" i="11"/>
  <c r="J359" i="11"/>
  <c r="F359" i="11"/>
  <c r="I359" i="11"/>
  <c r="J355" i="11"/>
  <c r="F355" i="11"/>
  <c r="I355" i="11"/>
  <c r="J351" i="11"/>
  <c r="F351" i="11"/>
  <c r="G351" i="11"/>
  <c r="I351" i="11"/>
  <c r="J347" i="11"/>
  <c r="F347" i="11"/>
  <c r="G347" i="11"/>
  <c r="I347" i="11"/>
  <c r="J343" i="11"/>
  <c r="F343" i="11"/>
  <c r="G343" i="11"/>
  <c r="I343" i="11"/>
  <c r="J339" i="11"/>
  <c r="F339" i="11"/>
  <c r="G339" i="11"/>
  <c r="I339" i="11"/>
  <c r="J335" i="11"/>
  <c r="F335" i="11"/>
  <c r="G335" i="11"/>
  <c r="I335" i="11"/>
  <c r="J331" i="11"/>
  <c r="F331" i="11"/>
  <c r="G331" i="11"/>
  <c r="I331" i="11"/>
  <c r="J327" i="11"/>
  <c r="F327" i="11"/>
  <c r="G327" i="11"/>
  <c r="I327" i="11"/>
  <c r="J323" i="11"/>
  <c r="F323" i="11"/>
  <c r="G323" i="11"/>
  <c r="I323" i="11"/>
  <c r="J319" i="11"/>
  <c r="F319" i="11"/>
  <c r="G319" i="11"/>
  <c r="I319" i="11"/>
  <c r="J315" i="11"/>
  <c r="F315" i="11"/>
  <c r="G315" i="11"/>
  <c r="I315" i="11"/>
  <c r="G400" i="11"/>
  <c r="G392" i="11"/>
  <c r="G384" i="11"/>
  <c r="G380" i="11"/>
  <c r="G372" i="11"/>
  <c r="G360" i="11"/>
  <c r="G352" i="11"/>
  <c r="J394" i="11"/>
  <c r="F394" i="11"/>
  <c r="I394" i="11"/>
  <c r="J382" i="11"/>
  <c r="F382" i="11"/>
  <c r="I382" i="11"/>
  <c r="J362" i="11"/>
  <c r="F362" i="11"/>
  <c r="I362" i="11"/>
  <c r="J350" i="11"/>
  <c r="F350" i="11"/>
  <c r="G350" i="11"/>
  <c r="I350" i="11"/>
  <c r="J314" i="11"/>
  <c r="F314" i="11"/>
  <c r="G314" i="11"/>
  <c r="I314" i="11"/>
  <c r="J396" i="11"/>
  <c r="F396" i="11"/>
  <c r="I396" i="11"/>
  <c r="J388" i="11"/>
  <c r="F388" i="11"/>
  <c r="I388" i="11"/>
  <c r="J376" i="11"/>
  <c r="F376" i="11"/>
  <c r="I376" i="11"/>
  <c r="J368" i="11"/>
  <c r="F368" i="11"/>
  <c r="I368" i="11"/>
  <c r="J364" i="11"/>
  <c r="F364" i="11"/>
  <c r="I364" i="11"/>
  <c r="J356" i="11"/>
  <c r="F356" i="11"/>
  <c r="I356" i="11"/>
  <c r="J348" i="11"/>
  <c r="F348" i="11"/>
  <c r="G348" i="11"/>
  <c r="I348" i="11"/>
  <c r="J340" i="11"/>
  <c r="F340" i="11"/>
  <c r="G340" i="11"/>
  <c r="I340" i="11"/>
  <c r="J332" i="11"/>
  <c r="F332" i="11"/>
  <c r="G332" i="11"/>
  <c r="I332" i="11"/>
  <c r="J324" i="11"/>
  <c r="F324" i="11"/>
  <c r="G324" i="11"/>
  <c r="I324" i="11"/>
  <c r="J320" i="11"/>
  <c r="F320" i="11"/>
  <c r="G320" i="11"/>
  <c r="I320" i="11"/>
  <c r="J316" i="11"/>
  <c r="F316" i="11"/>
  <c r="G316" i="11"/>
  <c r="I316" i="11"/>
  <c r="G399" i="11"/>
  <c r="G395" i="11"/>
  <c r="G391" i="11"/>
  <c r="G387" i="11"/>
  <c r="G383" i="11"/>
  <c r="G379" i="11"/>
  <c r="G375" i="11"/>
  <c r="G371" i="11"/>
  <c r="G367" i="11"/>
  <c r="G363" i="11"/>
  <c r="G359" i="11"/>
  <c r="G355" i="11"/>
  <c r="J398" i="11"/>
  <c r="F398" i="11"/>
  <c r="I398" i="11"/>
  <c r="J378" i="11"/>
  <c r="F378" i="11"/>
  <c r="I378" i="11"/>
  <c r="J366" i="11"/>
  <c r="F366" i="11"/>
  <c r="I366" i="11"/>
  <c r="J346" i="11"/>
  <c r="F346" i="11"/>
  <c r="G346" i="11"/>
  <c r="I346" i="11"/>
  <c r="J334" i="11"/>
  <c r="F334" i="11"/>
  <c r="G334" i="11"/>
  <c r="I334" i="11"/>
  <c r="J322" i="11"/>
  <c r="F322" i="11"/>
  <c r="G322" i="11"/>
  <c r="I322" i="11"/>
  <c r="J400" i="11"/>
  <c r="F400" i="11"/>
  <c r="I400" i="11"/>
  <c r="J392" i="11"/>
  <c r="F392" i="11"/>
  <c r="I392" i="11"/>
  <c r="J384" i="11"/>
  <c r="F384" i="11"/>
  <c r="I384" i="11"/>
  <c r="J380" i="11"/>
  <c r="F380" i="11"/>
  <c r="I380" i="11"/>
  <c r="J372" i="11"/>
  <c r="F372" i="11"/>
  <c r="I372" i="11"/>
  <c r="J360" i="11"/>
  <c r="F360" i="11"/>
  <c r="I360" i="11"/>
  <c r="J352" i="11"/>
  <c r="F352" i="11"/>
  <c r="I352" i="11"/>
  <c r="J344" i="11"/>
  <c r="F344" i="11"/>
  <c r="G344" i="11"/>
  <c r="I344" i="11"/>
  <c r="J336" i="11"/>
  <c r="F336" i="11"/>
  <c r="G336" i="11"/>
  <c r="I336" i="11"/>
  <c r="J328" i="11"/>
  <c r="F328" i="11"/>
  <c r="G328" i="11"/>
  <c r="I328" i="11"/>
  <c r="J397" i="11"/>
  <c r="F397" i="11"/>
  <c r="I397" i="11"/>
  <c r="J393" i="11"/>
  <c r="F393" i="11"/>
  <c r="I393" i="11"/>
  <c r="J389" i="11"/>
  <c r="F389" i="11"/>
  <c r="I389" i="11"/>
  <c r="J385" i="11"/>
  <c r="F385" i="11"/>
  <c r="I385" i="11"/>
  <c r="J381" i="11"/>
  <c r="F381" i="11"/>
  <c r="I381" i="11"/>
  <c r="J377" i="11"/>
  <c r="F377" i="11"/>
  <c r="I377" i="11"/>
  <c r="J373" i="11"/>
  <c r="F373" i="11"/>
  <c r="I373" i="11"/>
  <c r="J369" i="11"/>
  <c r="F369" i="11"/>
  <c r="I369" i="11"/>
  <c r="J365" i="11"/>
  <c r="F365" i="11"/>
  <c r="I365" i="11"/>
  <c r="J361" i="11"/>
  <c r="F361" i="11"/>
  <c r="I361" i="11"/>
  <c r="J357" i="11"/>
  <c r="F357" i="11"/>
  <c r="I357" i="11"/>
  <c r="J353" i="11"/>
  <c r="F353" i="11"/>
  <c r="I353" i="11"/>
  <c r="J349" i="11"/>
  <c r="F349" i="11"/>
  <c r="G349" i="11"/>
  <c r="I349" i="11"/>
  <c r="J345" i="11"/>
  <c r="F345" i="11"/>
  <c r="G345" i="11"/>
  <c r="I345" i="11"/>
  <c r="J341" i="11"/>
  <c r="F341" i="11"/>
  <c r="G341" i="11"/>
  <c r="I341" i="11"/>
  <c r="J337" i="11"/>
  <c r="F337" i="11"/>
  <c r="G337" i="11"/>
  <c r="I337" i="11"/>
  <c r="J333" i="11"/>
  <c r="F333" i="11"/>
  <c r="G333" i="11"/>
  <c r="I333" i="11"/>
  <c r="J329" i="11"/>
  <c r="F329" i="11"/>
  <c r="G329" i="11"/>
  <c r="I329" i="11"/>
  <c r="J325" i="11"/>
  <c r="F325" i="11"/>
  <c r="G325" i="11"/>
  <c r="I325" i="11"/>
  <c r="J321" i="11"/>
  <c r="F321" i="11"/>
  <c r="G321" i="11"/>
  <c r="I321" i="11"/>
  <c r="J317" i="11"/>
  <c r="F317" i="11"/>
  <c r="G317" i="11"/>
  <c r="I317" i="11"/>
  <c r="G398" i="11"/>
  <c r="G394" i="11"/>
  <c r="G390" i="11"/>
  <c r="G382" i="11"/>
  <c r="G378" i="11"/>
  <c r="G370" i="11"/>
  <c r="G366" i="11"/>
  <c r="G362" i="11"/>
  <c r="G358" i="11"/>
  <c r="G354" i="11"/>
  <c r="J386" i="11"/>
  <c r="F386" i="11"/>
  <c r="I386" i="11"/>
  <c r="J374" i="11"/>
  <c r="F374" i="11"/>
  <c r="I374" i="11"/>
  <c r="J342" i="11"/>
  <c r="F342" i="11"/>
  <c r="G342" i="11"/>
  <c r="I342" i="11"/>
  <c r="J326" i="11"/>
  <c r="F326" i="11"/>
  <c r="G326" i="11"/>
  <c r="I326" i="11"/>
  <c r="G397" i="11"/>
  <c r="G393" i="11"/>
  <c r="G389" i="11"/>
  <c r="G385" i="11"/>
  <c r="G381" i="11"/>
  <c r="G377" i="11"/>
  <c r="G373" i="11"/>
  <c r="G369" i="11"/>
  <c r="G365" i="11"/>
  <c r="G361" i="11"/>
  <c r="G357" i="11"/>
  <c r="G353" i="11"/>
  <c r="K337" i="9" l="1"/>
  <c r="L337" i="9"/>
  <c r="M337" i="9"/>
  <c r="N337" i="9"/>
  <c r="O337" i="9"/>
  <c r="P337" i="9"/>
  <c r="Q337" i="9"/>
  <c r="R337" i="9"/>
  <c r="S337" i="9"/>
  <c r="T337" i="9"/>
  <c r="U337" i="9"/>
  <c r="V337" i="9"/>
  <c r="W337" i="9"/>
  <c r="X337" i="9"/>
  <c r="Y337" i="9"/>
  <c r="Z337" i="9"/>
  <c r="AA337" i="9"/>
  <c r="AB337" i="9"/>
  <c r="AC337" i="9"/>
  <c r="AD337" i="9"/>
  <c r="AE337" i="9"/>
  <c r="AF337" i="9"/>
  <c r="AG337" i="9"/>
  <c r="AH337" i="9"/>
  <c r="AI337" i="9"/>
  <c r="AJ337" i="9"/>
  <c r="AK337" i="9"/>
  <c r="AL337" i="9"/>
  <c r="AM337" i="9"/>
  <c r="AN337" i="9"/>
  <c r="AO337" i="9"/>
  <c r="AP337" i="9"/>
  <c r="AQ337" i="9"/>
  <c r="AR337" i="9"/>
  <c r="AS337" i="9"/>
  <c r="AT337" i="9"/>
  <c r="AU337" i="9"/>
  <c r="AV337" i="9"/>
  <c r="AW337" i="9"/>
  <c r="AX337" i="9"/>
  <c r="AY337" i="9"/>
  <c r="AZ337" i="9"/>
  <c r="BA337" i="9"/>
  <c r="BB337" i="9"/>
  <c r="BC337" i="9"/>
  <c r="BD337" i="9"/>
  <c r="BE337" i="9"/>
  <c r="BF337" i="9"/>
  <c r="BG337" i="9"/>
  <c r="BH337" i="9"/>
  <c r="BI337" i="9"/>
  <c r="BJ337" i="9"/>
  <c r="BK337" i="9"/>
  <c r="BL337" i="9"/>
  <c r="BM337" i="9"/>
  <c r="BN337" i="9"/>
  <c r="BO337" i="9"/>
  <c r="BP337" i="9"/>
  <c r="K338" i="9"/>
  <c r="L338" i="9"/>
  <c r="M338" i="9"/>
  <c r="N338" i="9"/>
  <c r="O338" i="9"/>
  <c r="P338" i="9"/>
  <c r="Q338" i="9"/>
  <c r="R338" i="9"/>
  <c r="S338" i="9"/>
  <c r="T338" i="9"/>
  <c r="U338" i="9"/>
  <c r="V338" i="9"/>
  <c r="W338" i="9"/>
  <c r="X338" i="9"/>
  <c r="Y338" i="9"/>
  <c r="Z338" i="9"/>
  <c r="AA338" i="9"/>
  <c r="AB338" i="9"/>
  <c r="AC338" i="9"/>
  <c r="AD338" i="9"/>
  <c r="AE338" i="9"/>
  <c r="AF338" i="9"/>
  <c r="AG338" i="9"/>
  <c r="AH338" i="9"/>
  <c r="AI338" i="9"/>
  <c r="AJ338" i="9"/>
  <c r="AK338" i="9"/>
  <c r="AL338" i="9"/>
  <c r="AM338" i="9"/>
  <c r="AN338" i="9"/>
  <c r="AO338" i="9"/>
  <c r="AP338" i="9"/>
  <c r="AQ338" i="9"/>
  <c r="AR338" i="9"/>
  <c r="AS338" i="9"/>
  <c r="AT338" i="9"/>
  <c r="AU338" i="9"/>
  <c r="AV338" i="9"/>
  <c r="AW338" i="9"/>
  <c r="AX338" i="9"/>
  <c r="AY338" i="9"/>
  <c r="AZ338" i="9"/>
  <c r="BA338" i="9"/>
  <c r="BB338" i="9"/>
  <c r="BC338" i="9"/>
  <c r="BD338" i="9"/>
  <c r="BE338" i="9"/>
  <c r="BF338" i="9"/>
  <c r="BG338" i="9"/>
  <c r="BH338" i="9"/>
  <c r="BI338" i="9"/>
  <c r="BJ338" i="9"/>
  <c r="BK338" i="9"/>
  <c r="BL338" i="9"/>
  <c r="BM338" i="9"/>
  <c r="BN338" i="9"/>
  <c r="BO338" i="9"/>
  <c r="BP338" i="9"/>
  <c r="K339" i="9"/>
  <c r="L339" i="9"/>
  <c r="M339" i="9"/>
  <c r="N339" i="9"/>
  <c r="O339" i="9"/>
  <c r="P339" i="9"/>
  <c r="Q339" i="9"/>
  <c r="R339" i="9"/>
  <c r="S339" i="9"/>
  <c r="T339" i="9"/>
  <c r="U339" i="9"/>
  <c r="V339" i="9"/>
  <c r="W339" i="9"/>
  <c r="X339" i="9"/>
  <c r="Y339" i="9"/>
  <c r="Z339" i="9"/>
  <c r="AA339" i="9"/>
  <c r="AB339" i="9"/>
  <c r="AC339" i="9"/>
  <c r="AD339" i="9"/>
  <c r="AE339" i="9"/>
  <c r="AF339" i="9"/>
  <c r="AG339" i="9"/>
  <c r="AH339" i="9"/>
  <c r="AI339" i="9"/>
  <c r="AJ339" i="9"/>
  <c r="AK339" i="9"/>
  <c r="AL339" i="9"/>
  <c r="AM339" i="9"/>
  <c r="AN339" i="9"/>
  <c r="AO339" i="9"/>
  <c r="AP339" i="9"/>
  <c r="AQ339" i="9"/>
  <c r="AR339" i="9"/>
  <c r="AS339" i="9"/>
  <c r="AT339" i="9"/>
  <c r="AU339" i="9"/>
  <c r="AV339" i="9"/>
  <c r="AW339" i="9"/>
  <c r="AX339" i="9"/>
  <c r="AY339" i="9"/>
  <c r="AZ339" i="9"/>
  <c r="BA339" i="9"/>
  <c r="BB339" i="9"/>
  <c r="BC339" i="9"/>
  <c r="BD339" i="9"/>
  <c r="BE339" i="9"/>
  <c r="BF339" i="9"/>
  <c r="BG339" i="9"/>
  <c r="BH339" i="9"/>
  <c r="BI339" i="9"/>
  <c r="BJ339" i="9"/>
  <c r="BK339" i="9"/>
  <c r="BL339" i="9"/>
  <c r="BM339" i="9"/>
  <c r="BN339" i="9"/>
  <c r="BO339" i="9"/>
  <c r="BP339" i="9"/>
  <c r="K340" i="9"/>
  <c r="L340" i="9"/>
  <c r="M340" i="9"/>
  <c r="N340" i="9"/>
  <c r="O340" i="9"/>
  <c r="P340" i="9"/>
  <c r="Q340" i="9"/>
  <c r="R340" i="9"/>
  <c r="S340" i="9"/>
  <c r="T340" i="9"/>
  <c r="U340" i="9"/>
  <c r="V340" i="9"/>
  <c r="W340" i="9"/>
  <c r="X340" i="9"/>
  <c r="Y340" i="9"/>
  <c r="Z340" i="9"/>
  <c r="AA340" i="9"/>
  <c r="AB340" i="9"/>
  <c r="AC340" i="9"/>
  <c r="AD340" i="9"/>
  <c r="AE340" i="9"/>
  <c r="AF340" i="9"/>
  <c r="AG340" i="9"/>
  <c r="AH340" i="9"/>
  <c r="AI340" i="9"/>
  <c r="AJ340" i="9"/>
  <c r="AK340" i="9"/>
  <c r="AL340" i="9"/>
  <c r="AM340" i="9"/>
  <c r="AN340" i="9"/>
  <c r="AO340" i="9"/>
  <c r="AP340" i="9"/>
  <c r="AQ340" i="9"/>
  <c r="AR340" i="9"/>
  <c r="AS340" i="9"/>
  <c r="AT340" i="9"/>
  <c r="AU340" i="9"/>
  <c r="AV340" i="9"/>
  <c r="AW340" i="9"/>
  <c r="AX340" i="9"/>
  <c r="AY340" i="9"/>
  <c r="AZ340" i="9"/>
  <c r="BA340" i="9"/>
  <c r="BB340" i="9"/>
  <c r="BC340" i="9"/>
  <c r="BD340" i="9"/>
  <c r="BE340" i="9"/>
  <c r="BF340" i="9"/>
  <c r="BG340" i="9"/>
  <c r="BH340" i="9"/>
  <c r="BI340" i="9"/>
  <c r="BJ340" i="9"/>
  <c r="BK340" i="9"/>
  <c r="BL340" i="9"/>
  <c r="BM340" i="9"/>
  <c r="BN340" i="9"/>
  <c r="BO340" i="9"/>
  <c r="BP340" i="9"/>
  <c r="K341" i="9"/>
  <c r="L341" i="9"/>
  <c r="M341" i="9"/>
  <c r="N341" i="9"/>
  <c r="O341" i="9"/>
  <c r="P341" i="9"/>
  <c r="Q341" i="9"/>
  <c r="R341" i="9"/>
  <c r="S341" i="9"/>
  <c r="T341" i="9"/>
  <c r="U341" i="9"/>
  <c r="V341" i="9"/>
  <c r="W341" i="9"/>
  <c r="X341" i="9"/>
  <c r="Y341" i="9"/>
  <c r="Z341" i="9"/>
  <c r="AA341" i="9"/>
  <c r="AB341" i="9"/>
  <c r="AC341" i="9"/>
  <c r="AD341" i="9"/>
  <c r="AE341" i="9"/>
  <c r="AF341" i="9"/>
  <c r="AG341" i="9"/>
  <c r="AH341" i="9"/>
  <c r="AI341" i="9"/>
  <c r="AJ341" i="9"/>
  <c r="AK341" i="9"/>
  <c r="AL341" i="9"/>
  <c r="AM341" i="9"/>
  <c r="AN341" i="9"/>
  <c r="AO341" i="9"/>
  <c r="AP341" i="9"/>
  <c r="AQ341" i="9"/>
  <c r="AR341" i="9"/>
  <c r="AS341" i="9"/>
  <c r="AT341" i="9"/>
  <c r="AU341" i="9"/>
  <c r="AV341" i="9"/>
  <c r="AW341" i="9"/>
  <c r="AX341" i="9"/>
  <c r="AY341" i="9"/>
  <c r="AZ341" i="9"/>
  <c r="BA341" i="9"/>
  <c r="BB341" i="9"/>
  <c r="BC341" i="9"/>
  <c r="BD341" i="9"/>
  <c r="BE341" i="9"/>
  <c r="BF341" i="9"/>
  <c r="BG341" i="9"/>
  <c r="BH341" i="9"/>
  <c r="BI341" i="9"/>
  <c r="BJ341" i="9"/>
  <c r="BK341" i="9"/>
  <c r="BL341" i="9"/>
  <c r="BM341" i="9"/>
  <c r="BN341" i="9"/>
  <c r="BO341" i="9"/>
  <c r="BP341" i="9"/>
  <c r="K342" i="9"/>
  <c r="L342" i="9"/>
  <c r="M342" i="9"/>
  <c r="N342" i="9"/>
  <c r="O342" i="9"/>
  <c r="P342" i="9"/>
  <c r="Q342" i="9"/>
  <c r="R342" i="9"/>
  <c r="S342" i="9"/>
  <c r="T342" i="9"/>
  <c r="U342" i="9"/>
  <c r="V342" i="9"/>
  <c r="W342" i="9"/>
  <c r="X342" i="9"/>
  <c r="Y342" i="9"/>
  <c r="Z342" i="9"/>
  <c r="AA342" i="9"/>
  <c r="AB342" i="9"/>
  <c r="AC342" i="9"/>
  <c r="AD342" i="9"/>
  <c r="AE342" i="9"/>
  <c r="AF342" i="9"/>
  <c r="AG342" i="9"/>
  <c r="AH342" i="9"/>
  <c r="AI342" i="9"/>
  <c r="AJ342" i="9"/>
  <c r="AK342" i="9"/>
  <c r="AL342" i="9"/>
  <c r="AM342" i="9"/>
  <c r="AN342" i="9"/>
  <c r="AO342" i="9"/>
  <c r="AP342" i="9"/>
  <c r="AQ342" i="9"/>
  <c r="AR342" i="9"/>
  <c r="AS342" i="9"/>
  <c r="AT342" i="9"/>
  <c r="AU342" i="9"/>
  <c r="AV342" i="9"/>
  <c r="AW342" i="9"/>
  <c r="AX342" i="9"/>
  <c r="AY342" i="9"/>
  <c r="AZ342" i="9"/>
  <c r="BA342" i="9"/>
  <c r="BB342" i="9"/>
  <c r="BC342" i="9"/>
  <c r="BD342" i="9"/>
  <c r="BE342" i="9"/>
  <c r="BF342" i="9"/>
  <c r="BG342" i="9"/>
  <c r="BH342" i="9"/>
  <c r="BI342" i="9"/>
  <c r="BJ342" i="9"/>
  <c r="BK342" i="9"/>
  <c r="BL342" i="9"/>
  <c r="BM342" i="9"/>
  <c r="BN342" i="9"/>
  <c r="BO342" i="9"/>
  <c r="BP342" i="9"/>
  <c r="K343" i="9"/>
  <c r="L343" i="9"/>
  <c r="M343" i="9"/>
  <c r="N343" i="9"/>
  <c r="O343" i="9"/>
  <c r="P343" i="9"/>
  <c r="Q343" i="9"/>
  <c r="R343" i="9"/>
  <c r="S343" i="9"/>
  <c r="T343" i="9"/>
  <c r="U343" i="9"/>
  <c r="V343" i="9"/>
  <c r="W343" i="9"/>
  <c r="X343" i="9"/>
  <c r="Y343" i="9"/>
  <c r="Z343" i="9"/>
  <c r="AA343" i="9"/>
  <c r="AB343" i="9"/>
  <c r="AC343" i="9"/>
  <c r="AD343" i="9"/>
  <c r="AE343" i="9"/>
  <c r="AF343" i="9"/>
  <c r="AG343" i="9"/>
  <c r="AH343" i="9"/>
  <c r="AI343" i="9"/>
  <c r="AJ343" i="9"/>
  <c r="AK343" i="9"/>
  <c r="AL343" i="9"/>
  <c r="AM343" i="9"/>
  <c r="AN343" i="9"/>
  <c r="AO343" i="9"/>
  <c r="AP343" i="9"/>
  <c r="AQ343" i="9"/>
  <c r="AR343" i="9"/>
  <c r="AS343" i="9"/>
  <c r="AT343" i="9"/>
  <c r="AU343" i="9"/>
  <c r="AV343" i="9"/>
  <c r="AW343" i="9"/>
  <c r="AX343" i="9"/>
  <c r="AY343" i="9"/>
  <c r="AZ343" i="9"/>
  <c r="BA343" i="9"/>
  <c r="BB343" i="9"/>
  <c r="BC343" i="9"/>
  <c r="BD343" i="9"/>
  <c r="BE343" i="9"/>
  <c r="BF343" i="9"/>
  <c r="BG343" i="9"/>
  <c r="BH343" i="9"/>
  <c r="BI343" i="9"/>
  <c r="BJ343" i="9"/>
  <c r="BK343" i="9"/>
  <c r="BL343" i="9"/>
  <c r="BM343" i="9"/>
  <c r="BN343" i="9"/>
  <c r="BO343" i="9"/>
  <c r="BP343" i="9"/>
  <c r="K344" i="9"/>
  <c r="L344" i="9"/>
  <c r="M344" i="9"/>
  <c r="N344" i="9"/>
  <c r="O344" i="9"/>
  <c r="P344" i="9"/>
  <c r="Q344" i="9"/>
  <c r="R344" i="9"/>
  <c r="S344" i="9"/>
  <c r="T344" i="9"/>
  <c r="U344" i="9"/>
  <c r="V344" i="9"/>
  <c r="W344" i="9"/>
  <c r="X344" i="9"/>
  <c r="Y344" i="9"/>
  <c r="Z344" i="9"/>
  <c r="AA344" i="9"/>
  <c r="AB344" i="9"/>
  <c r="AC344" i="9"/>
  <c r="AD344" i="9"/>
  <c r="AE344" i="9"/>
  <c r="AF344" i="9"/>
  <c r="AG344" i="9"/>
  <c r="AH344" i="9"/>
  <c r="AI344" i="9"/>
  <c r="AJ344" i="9"/>
  <c r="AK344" i="9"/>
  <c r="AL344" i="9"/>
  <c r="AM344" i="9"/>
  <c r="AN344" i="9"/>
  <c r="AO344" i="9"/>
  <c r="AP344" i="9"/>
  <c r="AQ344" i="9"/>
  <c r="AR344" i="9"/>
  <c r="AS344" i="9"/>
  <c r="AT344" i="9"/>
  <c r="AU344" i="9"/>
  <c r="AV344" i="9"/>
  <c r="AW344" i="9"/>
  <c r="AX344" i="9"/>
  <c r="AY344" i="9"/>
  <c r="AZ344" i="9"/>
  <c r="BA344" i="9"/>
  <c r="BB344" i="9"/>
  <c r="BC344" i="9"/>
  <c r="BD344" i="9"/>
  <c r="BE344" i="9"/>
  <c r="BF344" i="9"/>
  <c r="BG344" i="9"/>
  <c r="BH344" i="9"/>
  <c r="BI344" i="9"/>
  <c r="BJ344" i="9"/>
  <c r="BK344" i="9"/>
  <c r="BL344" i="9"/>
  <c r="BM344" i="9"/>
  <c r="BN344" i="9"/>
  <c r="BO344" i="9"/>
  <c r="BP344" i="9"/>
  <c r="K345" i="9"/>
  <c r="L345" i="9"/>
  <c r="M345" i="9"/>
  <c r="N345" i="9"/>
  <c r="O345" i="9"/>
  <c r="P345" i="9"/>
  <c r="Q345" i="9"/>
  <c r="R345" i="9"/>
  <c r="S345" i="9"/>
  <c r="T345" i="9"/>
  <c r="U345" i="9"/>
  <c r="V345" i="9"/>
  <c r="W345" i="9"/>
  <c r="X345" i="9"/>
  <c r="Y345" i="9"/>
  <c r="Z345" i="9"/>
  <c r="AA345" i="9"/>
  <c r="AB345" i="9"/>
  <c r="AC345" i="9"/>
  <c r="AD345" i="9"/>
  <c r="AE345" i="9"/>
  <c r="AF345" i="9"/>
  <c r="AG345" i="9"/>
  <c r="AH345" i="9"/>
  <c r="AI345" i="9"/>
  <c r="AJ345" i="9"/>
  <c r="AK345" i="9"/>
  <c r="AL345" i="9"/>
  <c r="AM345" i="9"/>
  <c r="AN345" i="9"/>
  <c r="AO345" i="9"/>
  <c r="AP345" i="9"/>
  <c r="AQ345" i="9"/>
  <c r="AR345" i="9"/>
  <c r="AS345" i="9"/>
  <c r="AT345" i="9"/>
  <c r="AU345" i="9"/>
  <c r="AV345" i="9"/>
  <c r="AW345" i="9"/>
  <c r="AX345" i="9"/>
  <c r="AY345" i="9"/>
  <c r="AZ345" i="9"/>
  <c r="BA345" i="9"/>
  <c r="BB345" i="9"/>
  <c r="BC345" i="9"/>
  <c r="BD345" i="9"/>
  <c r="BE345" i="9"/>
  <c r="BF345" i="9"/>
  <c r="BG345" i="9"/>
  <c r="BH345" i="9"/>
  <c r="BI345" i="9"/>
  <c r="BJ345" i="9"/>
  <c r="BK345" i="9"/>
  <c r="BL345" i="9"/>
  <c r="BM345" i="9"/>
  <c r="BN345" i="9"/>
  <c r="BO345" i="9"/>
  <c r="BP345" i="9"/>
  <c r="K346" i="9"/>
  <c r="L346" i="9"/>
  <c r="M346" i="9"/>
  <c r="N346" i="9"/>
  <c r="O346" i="9"/>
  <c r="P346" i="9"/>
  <c r="Q346" i="9"/>
  <c r="R346" i="9"/>
  <c r="S346" i="9"/>
  <c r="T346" i="9"/>
  <c r="U346" i="9"/>
  <c r="V346" i="9"/>
  <c r="W346" i="9"/>
  <c r="X346" i="9"/>
  <c r="Y346" i="9"/>
  <c r="Z346" i="9"/>
  <c r="AA346" i="9"/>
  <c r="AB346" i="9"/>
  <c r="AC346" i="9"/>
  <c r="AD346" i="9"/>
  <c r="AE346" i="9"/>
  <c r="AF346" i="9"/>
  <c r="AG346" i="9"/>
  <c r="AH346" i="9"/>
  <c r="AI346" i="9"/>
  <c r="AJ346" i="9"/>
  <c r="AK346" i="9"/>
  <c r="AL346" i="9"/>
  <c r="AM346" i="9"/>
  <c r="AN346" i="9"/>
  <c r="AO346" i="9"/>
  <c r="AP346" i="9"/>
  <c r="AQ346" i="9"/>
  <c r="AR346" i="9"/>
  <c r="AS346" i="9"/>
  <c r="AT346" i="9"/>
  <c r="AU346" i="9"/>
  <c r="AV346" i="9"/>
  <c r="AW346" i="9"/>
  <c r="AX346" i="9"/>
  <c r="AY346" i="9"/>
  <c r="AZ346" i="9"/>
  <c r="BA346" i="9"/>
  <c r="BB346" i="9"/>
  <c r="BC346" i="9"/>
  <c r="BD346" i="9"/>
  <c r="BE346" i="9"/>
  <c r="BF346" i="9"/>
  <c r="BG346" i="9"/>
  <c r="BH346" i="9"/>
  <c r="BI346" i="9"/>
  <c r="BJ346" i="9"/>
  <c r="BK346" i="9"/>
  <c r="BL346" i="9"/>
  <c r="BM346" i="9"/>
  <c r="BN346" i="9"/>
  <c r="BO346" i="9"/>
  <c r="BP346" i="9"/>
  <c r="K347" i="9"/>
  <c r="L347" i="9"/>
  <c r="M347" i="9"/>
  <c r="N347" i="9"/>
  <c r="O347" i="9"/>
  <c r="P347" i="9"/>
  <c r="Q347" i="9"/>
  <c r="R347" i="9"/>
  <c r="S347" i="9"/>
  <c r="T347" i="9"/>
  <c r="U347" i="9"/>
  <c r="V347" i="9"/>
  <c r="W347" i="9"/>
  <c r="X347" i="9"/>
  <c r="Y347" i="9"/>
  <c r="Z347" i="9"/>
  <c r="AA347" i="9"/>
  <c r="AB347" i="9"/>
  <c r="AC347" i="9"/>
  <c r="AD347" i="9"/>
  <c r="AE347" i="9"/>
  <c r="AF347" i="9"/>
  <c r="AG347" i="9"/>
  <c r="AH347" i="9"/>
  <c r="AI347" i="9"/>
  <c r="AJ347" i="9"/>
  <c r="AK347" i="9"/>
  <c r="AL347" i="9"/>
  <c r="AM347" i="9"/>
  <c r="AN347" i="9"/>
  <c r="AO347" i="9"/>
  <c r="AP347" i="9"/>
  <c r="AQ347" i="9"/>
  <c r="AR347" i="9"/>
  <c r="AS347" i="9"/>
  <c r="AT347" i="9"/>
  <c r="AU347" i="9"/>
  <c r="AV347" i="9"/>
  <c r="AW347" i="9"/>
  <c r="AX347" i="9"/>
  <c r="AY347" i="9"/>
  <c r="AZ347" i="9"/>
  <c r="BA347" i="9"/>
  <c r="BB347" i="9"/>
  <c r="BC347" i="9"/>
  <c r="BD347" i="9"/>
  <c r="BE347" i="9"/>
  <c r="BF347" i="9"/>
  <c r="BG347" i="9"/>
  <c r="BH347" i="9"/>
  <c r="BI347" i="9"/>
  <c r="BJ347" i="9"/>
  <c r="BK347" i="9"/>
  <c r="BL347" i="9"/>
  <c r="BM347" i="9"/>
  <c r="BN347" i="9"/>
  <c r="BO347" i="9"/>
  <c r="BP347" i="9"/>
  <c r="K348" i="9"/>
  <c r="L348" i="9"/>
  <c r="M348" i="9"/>
  <c r="N348" i="9"/>
  <c r="O348" i="9"/>
  <c r="P348" i="9"/>
  <c r="Q348" i="9"/>
  <c r="R348" i="9"/>
  <c r="S348" i="9"/>
  <c r="T348" i="9"/>
  <c r="U348" i="9"/>
  <c r="V348" i="9"/>
  <c r="W348" i="9"/>
  <c r="X348" i="9"/>
  <c r="Y348" i="9"/>
  <c r="Z348" i="9"/>
  <c r="AA348" i="9"/>
  <c r="AB348" i="9"/>
  <c r="AC348" i="9"/>
  <c r="AD348" i="9"/>
  <c r="AE348" i="9"/>
  <c r="AF348" i="9"/>
  <c r="AG348" i="9"/>
  <c r="AH348" i="9"/>
  <c r="AI348" i="9"/>
  <c r="AJ348" i="9"/>
  <c r="AK348" i="9"/>
  <c r="AL348" i="9"/>
  <c r="AM348" i="9"/>
  <c r="AN348" i="9"/>
  <c r="AO348" i="9"/>
  <c r="AP348" i="9"/>
  <c r="AQ348" i="9"/>
  <c r="AR348" i="9"/>
  <c r="AS348" i="9"/>
  <c r="AT348" i="9"/>
  <c r="AU348" i="9"/>
  <c r="AV348" i="9"/>
  <c r="AW348" i="9"/>
  <c r="AX348" i="9"/>
  <c r="AY348" i="9"/>
  <c r="AZ348" i="9"/>
  <c r="BA348" i="9"/>
  <c r="BB348" i="9"/>
  <c r="BC348" i="9"/>
  <c r="BD348" i="9"/>
  <c r="BE348" i="9"/>
  <c r="BF348" i="9"/>
  <c r="BG348" i="9"/>
  <c r="BH348" i="9"/>
  <c r="BI348" i="9"/>
  <c r="BJ348" i="9"/>
  <c r="BK348" i="9"/>
  <c r="BL348" i="9"/>
  <c r="BM348" i="9"/>
  <c r="BN348" i="9"/>
  <c r="BO348" i="9"/>
  <c r="BP348" i="9"/>
  <c r="K349" i="9"/>
  <c r="L349" i="9"/>
  <c r="M349" i="9"/>
  <c r="N349" i="9"/>
  <c r="O349" i="9"/>
  <c r="P349" i="9"/>
  <c r="Q349" i="9"/>
  <c r="R349" i="9"/>
  <c r="S349" i="9"/>
  <c r="T349" i="9"/>
  <c r="U349" i="9"/>
  <c r="V349" i="9"/>
  <c r="W349" i="9"/>
  <c r="X349" i="9"/>
  <c r="Y349" i="9"/>
  <c r="Z349" i="9"/>
  <c r="AA349" i="9"/>
  <c r="AB349" i="9"/>
  <c r="AC349" i="9"/>
  <c r="AD349" i="9"/>
  <c r="AE349" i="9"/>
  <c r="AF349" i="9"/>
  <c r="AG349" i="9"/>
  <c r="AH349" i="9"/>
  <c r="AI349" i="9"/>
  <c r="AJ349" i="9"/>
  <c r="AK349" i="9"/>
  <c r="AL349" i="9"/>
  <c r="AM349" i="9"/>
  <c r="AN349" i="9"/>
  <c r="AO349" i="9"/>
  <c r="AP349" i="9"/>
  <c r="AQ349" i="9"/>
  <c r="AR349" i="9"/>
  <c r="AS349" i="9"/>
  <c r="AT349" i="9"/>
  <c r="AU349" i="9"/>
  <c r="AV349" i="9"/>
  <c r="AW349" i="9"/>
  <c r="AX349" i="9"/>
  <c r="AY349" i="9"/>
  <c r="AZ349" i="9"/>
  <c r="BA349" i="9"/>
  <c r="BB349" i="9"/>
  <c r="BC349" i="9"/>
  <c r="BD349" i="9"/>
  <c r="BE349" i="9"/>
  <c r="BF349" i="9"/>
  <c r="BG349" i="9"/>
  <c r="BH349" i="9"/>
  <c r="BI349" i="9"/>
  <c r="BJ349" i="9"/>
  <c r="BK349" i="9"/>
  <c r="BL349" i="9"/>
  <c r="BM349" i="9"/>
  <c r="BN349" i="9"/>
  <c r="BO349" i="9"/>
  <c r="BP349" i="9"/>
  <c r="K350" i="9"/>
  <c r="L350" i="9"/>
  <c r="M350" i="9"/>
  <c r="N350" i="9"/>
  <c r="O350" i="9"/>
  <c r="P350" i="9"/>
  <c r="Q350" i="9"/>
  <c r="R350" i="9"/>
  <c r="S350" i="9"/>
  <c r="T350" i="9"/>
  <c r="U350" i="9"/>
  <c r="V350" i="9"/>
  <c r="W350" i="9"/>
  <c r="X350" i="9"/>
  <c r="Y350" i="9"/>
  <c r="Z350" i="9"/>
  <c r="AA350" i="9"/>
  <c r="AB350" i="9"/>
  <c r="AC350" i="9"/>
  <c r="AD350" i="9"/>
  <c r="AE350" i="9"/>
  <c r="AF350" i="9"/>
  <c r="AG350" i="9"/>
  <c r="AH350" i="9"/>
  <c r="AI350" i="9"/>
  <c r="AJ350" i="9"/>
  <c r="AK350" i="9"/>
  <c r="AL350" i="9"/>
  <c r="AM350" i="9"/>
  <c r="AN350" i="9"/>
  <c r="AO350" i="9"/>
  <c r="AP350" i="9"/>
  <c r="AQ350" i="9"/>
  <c r="AR350" i="9"/>
  <c r="AS350" i="9"/>
  <c r="AT350" i="9"/>
  <c r="AU350" i="9"/>
  <c r="AV350" i="9"/>
  <c r="AW350" i="9"/>
  <c r="AX350" i="9"/>
  <c r="AY350" i="9"/>
  <c r="AZ350" i="9"/>
  <c r="BA350" i="9"/>
  <c r="BB350" i="9"/>
  <c r="BC350" i="9"/>
  <c r="BD350" i="9"/>
  <c r="BE350" i="9"/>
  <c r="BF350" i="9"/>
  <c r="BG350" i="9"/>
  <c r="BH350" i="9"/>
  <c r="BI350" i="9"/>
  <c r="BJ350" i="9"/>
  <c r="BK350" i="9"/>
  <c r="BL350" i="9"/>
  <c r="BM350" i="9"/>
  <c r="BN350" i="9"/>
  <c r="BO350" i="9"/>
  <c r="BP350" i="9"/>
  <c r="K351" i="9"/>
  <c r="L351" i="9"/>
  <c r="M351" i="9"/>
  <c r="N351" i="9"/>
  <c r="O351" i="9"/>
  <c r="P351" i="9"/>
  <c r="Q351" i="9"/>
  <c r="R351" i="9"/>
  <c r="S351" i="9"/>
  <c r="T351" i="9"/>
  <c r="U351" i="9"/>
  <c r="V351" i="9"/>
  <c r="W351" i="9"/>
  <c r="X351" i="9"/>
  <c r="Y351" i="9"/>
  <c r="Z351" i="9"/>
  <c r="AA351" i="9"/>
  <c r="AB351" i="9"/>
  <c r="AC351" i="9"/>
  <c r="AD351" i="9"/>
  <c r="AE351" i="9"/>
  <c r="AF351" i="9"/>
  <c r="AG351" i="9"/>
  <c r="AH351" i="9"/>
  <c r="AI351" i="9"/>
  <c r="AJ351" i="9"/>
  <c r="AK351" i="9"/>
  <c r="AL351" i="9"/>
  <c r="AM351" i="9"/>
  <c r="AN351" i="9"/>
  <c r="AO351" i="9"/>
  <c r="AP351" i="9"/>
  <c r="AQ351" i="9"/>
  <c r="AR351" i="9"/>
  <c r="AS351" i="9"/>
  <c r="AT351" i="9"/>
  <c r="AU351" i="9"/>
  <c r="AV351" i="9"/>
  <c r="AW351" i="9"/>
  <c r="AX351" i="9"/>
  <c r="AY351" i="9"/>
  <c r="AZ351" i="9"/>
  <c r="BA351" i="9"/>
  <c r="BB351" i="9"/>
  <c r="BC351" i="9"/>
  <c r="BD351" i="9"/>
  <c r="BE351" i="9"/>
  <c r="BF351" i="9"/>
  <c r="BG351" i="9"/>
  <c r="BH351" i="9"/>
  <c r="BI351" i="9"/>
  <c r="BJ351" i="9"/>
  <c r="BK351" i="9"/>
  <c r="BL351" i="9"/>
  <c r="BM351" i="9"/>
  <c r="BN351" i="9"/>
  <c r="BO351" i="9"/>
  <c r="BP351" i="9"/>
  <c r="K352" i="9"/>
  <c r="L352" i="9"/>
  <c r="M352" i="9"/>
  <c r="N352" i="9"/>
  <c r="O352" i="9"/>
  <c r="P352" i="9"/>
  <c r="Q352" i="9"/>
  <c r="R352" i="9"/>
  <c r="S352" i="9"/>
  <c r="T352" i="9"/>
  <c r="U352" i="9"/>
  <c r="V352" i="9"/>
  <c r="W352" i="9"/>
  <c r="X352" i="9"/>
  <c r="Y352" i="9"/>
  <c r="Z352" i="9"/>
  <c r="AA352" i="9"/>
  <c r="AB352" i="9"/>
  <c r="AC352" i="9"/>
  <c r="AD352" i="9"/>
  <c r="AE352" i="9"/>
  <c r="AF352" i="9"/>
  <c r="AG352" i="9"/>
  <c r="AH352" i="9"/>
  <c r="AI352" i="9"/>
  <c r="AJ352" i="9"/>
  <c r="AK352" i="9"/>
  <c r="AL352" i="9"/>
  <c r="AM352" i="9"/>
  <c r="AN352" i="9"/>
  <c r="AO352" i="9"/>
  <c r="AP352" i="9"/>
  <c r="AQ352" i="9"/>
  <c r="AR352" i="9"/>
  <c r="AS352" i="9"/>
  <c r="AT352" i="9"/>
  <c r="AU352" i="9"/>
  <c r="AV352" i="9"/>
  <c r="AW352" i="9"/>
  <c r="AX352" i="9"/>
  <c r="AY352" i="9"/>
  <c r="AZ352" i="9"/>
  <c r="BA352" i="9"/>
  <c r="BB352" i="9"/>
  <c r="BC352" i="9"/>
  <c r="BD352" i="9"/>
  <c r="BE352" i="9"/>
  <c r="BF352" i="9"/>
  <c r="BG352" i="9"/>
  <c r="BH352" i="9"/>
  <c r="BI352" i="9"/>
  <c r="BJ352" i="9"/>
  <c r="BK352" i="9"/>
  <c r="BL352" i="9"/>
  <c r="BM352" i="9"/>
  <c r="BN352" i="9"/>
  <c r="BO352" i="9"/>
  <c r="BP352" i="9"/>
  <c r="K353" i="9"/>
  <c r="L353" i="9"/>
  <c r="M353" i="9"/>
  <c r="N353" i="9"/>
  <c r="O353" i="9"/>
  <c r="P353" i="9"/>
  <c r="Q353" i="9"/>
  <c r="R353" i="9"/>
  <c r="S353" i="9"/>
  <c r="T353" i="9"/>
  <c r="U353" i="9"/>
  <c r="V353" i="9"/>
  <c r="W353" i="9"/>
  <c r="X353" i="9"/>
  <c r="Y353" i="9"/>
  <c r="Z353" i="9"/>
  <c r="AA353" i="9"/>
  <c r="AB353" i="9"/>
  <c r="AC353" i="9"/>
  <c r="AD353" i="9"/>
  <c r="AE353" i="9"/>
  <c r="AF353" i="9"/>
  <c r="AG353" i="9"/>
  <c r="AH353" i="9"/>
  <c r="AI353" i="9"/>
  <c r="AJ353" i="9"/>
  <c r="AK353" i="9"/>
  <c r="AL353" i="9"/>
  <c r="AM353" i="9"/>
  <c r="AN353" i="9"/>
  <c r="AO353" i="9"/>
  <c r="AP353" i="9"/>
  <c r="AQ353" i="9"/>
  <c r="AR353" i="9"/>
  <c r="AS353" i="9"/>
  <c r="AT353" i="9"/>
  <c r="AU353" i="9"/>
  <c r="AV353" i="9"/>
  <c r="AW353" i="9"/>
  <c r="AX353" i="9"/>
  <c r="AY353" i="9"/>
  <c r="AZ353" i="9"/>
  <c r="BA353" i="9"/>
  <c r="BB353" i="9"/>
  <c r="BC353" i="9"/>
  <c r="BD353" i="9"/>
  <c r="BE353" i="9"/>
  <c r="BF353" i="9"/>
  <c r="BG353" i="9"/>
  <c r="BH353" i="9"/>
  <c r="BI353" i="9"/>
  <c r="BJ353" i="9"/>
  <c r="BK353" i="9"/>
  <c r="BL353" i="9"/>
  <c r="BM353" i="9"/>
  <c r="BN353" i="9"/>
  <c r="BO353" i="9"/>
  <c r="BP353" i="9"/>
  <c r="K354" i="9"/>
  <c r="L354" i="9"/>
  <c r="M354" i="9"/>
  <c r="N354" i="9"/>
  <c r="O354" i="9"/>
  <c r="P354" i="9"/>
  <c r="Q354" i="9"/>
  <c r="R354" i="9"/>
  <c r="S354" i="9"/>
  <c r="T354" i="9"/>
  <c r="U354" i="9"/>
  <c r="V354" i="9"/>
  <c r="W354" i="9"/>
  <c r="X354" i="9"/>
  <c r="Y354" i="9"/>
  <c r="Z354" i="9"/>
  <c r="AA354" i="9"/>
  <c r="AB354" i="9"/>
  <c r="AC354" i="9"/>
  <c r="AD354" i="9"/>
  <c r="AE354" i="9"/>
  <c r="AF354" i="9"/>
  <c r="AG354" i="9"/>
  <c r="AH354" i="9"/>
  <c r="AI354" i="9"/>
  <c r="AJ354" i="9"/>
  <c r="AK354" i="9"/>
  <c r="AL354" i="9"/>
  <c r="AM354" i="9"/>
  <c r="AN354" i="9"/>
  <c r="AO354" i="9"/>
  <c r="AP354" i="9"/>
  <c r="AQ354" i="9"/>
  <c r="AR354" i="9"/>
  <c r="AS354" i="9"/>
  <c r="AT354" i="9"/>
  <c r="AU354" i="9"/>
  <c r="AV354" i="9"/>
  <c r="AW354" i="9"/>
  <c r="AX354" i="9"/>
  <c r="AY354" i="9"/>
  <c r="AZ354" i="9"/>
  <c r="BA354" i="9"/>
  <c r="BB354" i="9"/>
  <c r="BC354" i="9"/>
  <c r="BD354" i="9"/>
  <c r="BE354" i="9"/>
  <c r="BF354" i="9"/>
  <c r="BG354" i="9"/>
  <c r="BH354" i="9"/>
  <c r="BI354" i="9"/>
  <c r="BJ354" i="9"/>
  <c r="BK354" i="9"/>
  <c r="BL354" i="9"/>
  <c r="BM354" i="9"/>
  <c r="BN354" i="9"/>
  <c r="BO354" i="9"/>
  <c r="BP354" i="9"/>
  <c r="K355" i="9"/>
  <c r="L355" i="9"/>
  <c r="M355" i="9"/>
  <c r="N355" i="9"/>
  <c r="O355" i="9"/>
  <c r="P355" i="9"/>
  <c r="Q355" i="9"/>
  <c r="R355" i="9"/>
  <c r="S355" i="9"/>
  <c r="T355" i="9"/>
  <c r="U355" i="9"/>
  <c r="V355" i="9"/>
  <c r="W355" i="9"/>
  <c r="X355" i="9"/>
  <c r="Y355" i="9"/>
  <c r="Z355" i="9"/>
  <c r="AA355" i="9"/>
  <c r="AB355" i="9"/>
  <c r="AC355" i="9"/>
  <c r="AD355" i="9"/>
  <c r="AE355" i="9"/>
  <c r="AF355" i="9"/>
  <c r="AG355" i="9"/>
  <c r="AH355" i="9"/>
  <c r="AI355" i="9"/>
  <c r="AJ355" i="9"/>
  <c r="AK355" i="9"/>
  <c r="AL355" i="9"/>
  <c r="AM355" i="9"/>
  <c r="AN355" i="9"/>
  <c r="AO355" i="9"/>
  <c r="AP355" i="9"/>
  <c r="AQ355" i="9"/>
  <c r="AR355" i="9"/>
  <c r="AS355" i="9"/>
  <c r="AT355" i="9"/>
  <c r="AU355" i="9"/>
  <c r="AV355" i="9"/>
  <c r="AW355" i="9"/>
  <c r="AX355" i="9"/>
  <c r="AY355" i="9"/>
  <c r="AZ355" i="9"/>
  <c r="BA355" i="9"/>
  <c r="BB355" i="9"/>
  <c r="BC355" i="9"/>
  <c r="BD355" i="9"/>
  <c r="BE355" i="9"/>
  <c r="BF355" i="9"/>
  <c r="BG355" i="9"/>
  <c r="BH355" i="9"/>
  <c r="BI355" i="9"/>
  <c r="BJ355" i="9"/>
  <c r="BK355" i="9"/>
  <c r="BL355" i="9"/>
  <c r="BM355" i="9"/>
  <c r="BN355" i="9"/>
  <c r="BO355" i="9"/>
  <c r="BP355" i="9"/>
  <c r="K356" i="9"/>
  <c r="L356" i="9"/>
  <c r="M356" i="9"/>
  <c r="N356" i="9"/>
  <c r="O356" i="9"/>
  <c r="P356" i="9"/>
  <c r="Q356" i="9"/>
  <c r="R356" i="9"/>
  <c r="S356" i="9"/>
  <c r="T356" i="9"/>
  <c r="U356" i="9"/>
  <c r="V356" i="9"/>
  <c r="W356" i="9"/>
  <c r="X356" i="9"/>
  <c r="Y356" i="9"/>
  <c r="Z356" i="9"/>
  <c r="AA356" i="9"/>
  <c r="AB356" i="9"/>
  <c r="AC356" i="9"/>
  <c r="AD356" i="9"/>
  <c r="AE356" i="9"/>
  <c r="AF356" i="9"/>
  <c r="AG356" i="9"/>
  <c r="AH356" i="9"/>
  <c r="AI356" i="9"/>
  <c r="AJ356" i="9"/>
  <c r="AK356" i="9"/>
  <c r="AL356" i="9"/>
  <c r="AM356" i="9"/>
  <c r="AN356" i="9"/>
  <c r="AO356" i="9"/>
  <c r="AP356" i="9"/>
  <c r="AQ356" i="9"/>
  <c r="AR356" i="9"/>
  <c r="AS356" i="9"/>
  <c r="AT356" i="9"/>
  <c r="AU356" i="9"/>
  <c r="AV356" i="9"/>
  <c r="AW356" i="9"/>
  <c r="AX356" i="9"/>
  <c r="AY356" i="9"/>
  <c r="AZ356" i="9"/>
  <c r="BA356" i="9"/>
  <c r="BB356" i="9"/>
  <c r="BC356" i="9"/>
  <c r="BD356" i="9"/>
  <c r="BE356" i="9"/>
  <c r="BF356" i="9"/>
  <c r="BG356" i="9"/>
  <c r="BH356" i="9"/>
  <c r="BI356" i="9"/>
  <c r="BJ356" i="9"/>
  <c r="BK356" i="9"/>
  <c r="BL356" i="9"/>
  <c r="BM356" i="9"/>
  <c r="BN356" i="9"/>
  <c r="BO356" i="9"/>
  <c r="BP356" i="9"/>
  <c r="K357" i="9"/>
  <c r="L357" i="9"/>
  <c r="M357" i="9"/>
  <c r="N357" i="9"/>
  <c r="O357" i="9"/>
  <c r="P357" i="9"/>
  <c r="Q357" i="9"/>
  <c r="R357" i="9"/>
  <c r="S357" i="9"/>
  <c r="T357" i="9"/>
  <c r="U357" i="9"/>
  <c r="V357" i="9"/>
  <c r="W357" i="9"/>
  <c r="X357" i="9"/>
  <c r="Y357" i="9"/>
  <c r="Z357" i="9"/>
  <c r="AA357" i="9"/>
  <c r="AB357" i="9"/>
  <c r="AC357" i="9"/>
  <c r="AD357" i="9"/>
  <c r="AE357" i="9"/>
  <c r="AF357" i="9"/>
  <c r="AG357" i="9"/>
  <c r="AH357" i="9"/>
  <c r="AI357" i="9"/>
  <c r="AJ357" i="9"/>
  <c r="AK357" i="9"/>
  <c r="AL357" i="9"/>
  <c r="AM357" i="9"/>
  <c r="AN357" i="9"/>
  <c r="AO357" i="9"/>
  <c r="AP357" i="9"/>
  <c r="AQ357" i="9"/>
  <c r="AR357" i="9"/>
  <c r="AS357" i="9"/>
  <c r="AT357" i="9"/>
  <c r="AU357" i="9"/>
  <c r="AV357" i="9"/>
  <c r="AW357" i="9"/>
  <c r="AX357" i="9"/>
  <c r="AY357" i="9"/>
  <c r="AZ357" i="9"/>
  <c r="BA357" i="9"/>
  <c r="BB357" i="9"/>
  <c r="BC357" i="9"/>
  <c r="BD357" i="9"/>
  <c r="BE357" i="9"/>
  <c r="BF357" i="9"/>
  <c r="BG357" i="9"/>
  <c r="BH357" i="9"/>
  <c r="BI357" i="9"/>
  <c r="BJ357" i="9"/>
  <c r="BK357" i="9"/>
  <c r="BL357" i="9"/>
  <c r="BM357" i="9"/>
  <c r="BN357" i="9"/>
  <c r="BO357" i="9"/>
  <c r="BP357" i="9"/>
  <c r="K358" i="9"/>
  <c r="L358" i="9"/>
  <c r="M358" i="9"/>
  <c r="N358" i="9"/>
  <c r="O358" i="9"/>
  <c r="P358" i="9"/>
  <c r="Q358" i="9"/>
  <c r="R358" i="9"/>
  <c r="S358" i="9"/>
  <c r="T358" i="9"/>
  <c r="U358" i="9"/>
  <c r="V358" i="9"/>
  <c r="W358" i="9"/>
  <c r="X358" i="9"/>
  <c r="Y358" i="9"/>
  <c r="Z358" i="9"/>
  <c r="AA358" i="9"/>
  <c r="AB358" i="9"/>
  <c r="AC358" i="9"/>
  <c r="AD358" i="9"/>
  <c r="AE358" i="9"/>
  <c r="AF358" i="9"/>
  <c r="AG358" i="9"/>
  <c r="AH358" i="9"/>
  <c r="AI358" i="9"/>
  <c r="AJ358" i="9"/>
  <c r="AK358" i="9"/>
  <c r="AL358" i="9"/>
  <c r="AM358" i="9"/>
  <c r="AN358" i="9"/>
  <c r="AO358" i="9"/>
  <c r="AP358" i="9"/>
  <c r="AQ358" i="9"/>
  <c r="AR358" i="9"/>
  <c r="AS358" i="9"/>
  <c r="AT358" i="9"/>
  <c r="AU358" i="9"/>
  <c r="AV358" i="9"/>
  <c r="AW358" i="9"/>
  <c r="AX358" i="9"/>
  <c r="AY358" i="9"/>
  <c r="AZ358" i="9"/>
  <c r="BA358" i="9"/>
  <c r="BB358" i="9"/>
  <c r="BC358" i="9"/>
  <c r="BD358" i="9"/>
  <c r="BE358" i="9"/>
  <c r="BF358" i="9"/>
  <c r="BG358" i="9"/>
  <c r="BH358" i="9"/>
  <c r="BI358" i="9"/>
  <c r="BJ358" i="9"/>
  <c r="BK358" i="9"/>
  <c r="BL358" i="9"/>
  <c r="BM358" i="9"/>
  <c r="BN358" i="9"/>
  <c r="BO358" i="9"/>
  <c r="BP358" i="9"/>
  <c r="K359" i="9"/>
  <c r="L359" i="9"/>
  <c r="M359" i="9"/>
  <c r="N359" i="9"/>
  <c r="O359" i="9"/>
  <c r="P359" i="9"/>
  <c r="Q359" i="9"/>
  <c r="R359" i="9"/>
  <c r="S359" i="9"/>
  <c r="T359" i="9"/>
  <c r="U359" i="9"/>
  <c r="V359" i="9"/>
  <c r="W359" i="9"/>
  <c r="X359" i="9"/>
  <c r="Y359" i="9"/>
  <c r="Z359" i="9"/>
  <c r="AA359" i="9"/>
  <c r="AB359" i="9"/>
  <c r="AC359" i="9"/>
  <c r="AD359" i="9"/>
  <c r="AE359" i="9"/>
  <c r="AF359" i="9"/>
  <c r="AG359" i="9"/>
  <c r="AH359" i="9"/>
  <c r="AI359" i="9"/>
  <c r="AJ359" i="9"/>
  <c r="AK359" i="9"/>
  <c r="AL359" i="9"/>
  <c r="AM359" i="9"/>
  <c r="AN359" i="9"/>
  <c r="AO359" i="9"/>
  <c r="AP359" i="9"/>
  <c r="AQ359" i="9"/>
  <c r="AR359" i="9"/>
  <c r="AS359" i="9"/>
  <c r="AT359" i="9"/>
  <c r="AU359" i="9"/>
  <c r="AV359" i="9"/>
  <c r="AW359" i="9"/>
  <c r="AX359" i="9"/>
  <c r="AY359" i="9"/>
  <c r="AZ359" i="9"/>
  <c r="BA359" i="9"/>
  <c r="BB359" i="9"/>
  <c r="BC359" i="9"/>
  <c r="BD359" i="9"/>
  <c r="BE359" i="9"/>
  <c r="BF359" i="9"/>
  <c r="BG359" i="9"/>
  <c r="BH359" i="9"/>
  <c r="BI359" i="9"/>
  <c r="BJ359" i="9"/>
  <c r="BK359" i="9"/>
  <c r="BL359" i="9"/>
  <c r="BM359" i="9"/>
  <c r="BN359" i="9"/>
  <c r="BO359" i="9"/>
  <c r="BP359" i="9"/>
  <c r="K360" i="9"/>
  <c r="L360" i="9"/>
  <c r="M360" i="9"/>
  <c r="N360" i="9"/>
  <c r="O360" i="9"/>
  <c r="P360" i="9"/>
  <c r="Q360" i="9"/>
  <c r="R360" i="9"/>
  <c r="S360" i="9"/>
  <c r="T360" i="9"/>
  <c r="U360" i="9"/>
  <c r="V360" i="9"/>
  <c r="W360" i="9"/>
  <c r="X360" i="9"/>
  <c r="Y360" i="9"/>
  <c r="Z360" i="9"/>
  <c r="AA360" i="9"/>
  <c r="AB360" i="9"/>
  <c r="AC360" i="9"/>
  <c r="AD360" i="9"/>
  <c r="AE360" i="9"/>
  <c r="AF360" i="9"/>
  <c r="AG360" i="9"/>
  <c r="AH360" i="9"/>
  <c r="AI360" i="9"/>
  <c r="AJ360" i="9"/>
  <c r="AK360" i="9"/>
  <c r="AL360" i="9"/>
  <c r="AM360" i="9"/>
  <c r="AN360" i="9"/>
  <c r="AO360" i="9"/>
  <c r="AP360" i="9"/>
  <c r="AQ360" i="9"/>
  <c r="AR360" i="9"/>
  <c r="AS360" i="9"/>
  <c r="AT360" i="9"/>
  <c r="AU360" i="9"/>
  <c r="AV360" i="9"/>
  <c r="AW360" i="9"/>
  <c r="AX360" i="9"/>
  <c r="AY360" i="9"/>
  <c r="AZ360" i="9"/>
  <c r="BA360" i="9"/>
  <c r="BB360" i="9"/>
  <c r="BC360" i="9"/>
  <c r="BD360" i="9"/>
  <c r="BE360" i="9"/>
  <c r="BF360" i="9"/>
  <c r="BG360" i="9"/>
  <c r="BH360" i="9"/>
  <c r="BI360" i="9"/>
  <c r="BJ360" i="9"/>
  <c r="BK360" i="9"/>
  <c r="BL360" i="9"/>
  <c r="BM360" i="9"/>
  <c r="BN360" i="9"/>
  <c r="BO360" i="9"/>
  <c r="BP360" i="9"/>
  <c r="K361" i="9"/>
  <c r="L361" i="9"/>
  <c r="M361" i="9"/>
  <c r="N361" i="9"/>
  <c r="O361" i="9"/>
  <c r="P361" i="9"/>
  <c r="Q361" i="9"/>
  <c r="R361" i="9"/>
  <c r="S361" i="9"/>
  <c r="T361" i="9"/>
  <c r="U361" i="9"/>
  <c r="V361" i="9"/>
  <c r="W361" i="9"/>
  <c r="X361" i="9"/>
  <c r="Y361" i="9"/>
  <c r="Z361" i="9"/>
  <c r="AA361" i="9"/>
  <c r="AB361" i="9"/>
  <c r="AC361" i="9"/>
  <c r="AD361" i="9"/>
  <c r="AE361" i="9"/>
  <c r="AF361" i="9"/>
  <c r="AG361" i="9"/>
  <c r="AH361" i="9"/>
  <c r="AI361" i="9"/>
  <c r="AJ361" i="9"/>
  <c r="AK361" i="9"/>
  <c r="AL361" i="9"/>
  <c r="AM361" i="9"/>
  <c r="AN361" i="9"/>
  <c r="AO361" i="9"/>
  <c r="AP361" i="9"/>
  <c r="AQ361" i="9"/>
  <c r="AR361" i="9"/>
  <c r="AS361" i="9"/>
  <c r="AT361" i="9"/>
  <c r="AU361" i="9"/>
  <c r="AV361" i="9"/>
  <c r="AW361" i="9"/>
  <c r="AX361" i="9"/>
  <c r="AY361" i="9"/>
  <c r="AZ361" i="9"/>
  <c r="BA361" i="9"/>
  <c r="BB361" i="9"/>
  <c r="BC361" i="9"/>
  <c r="BD361" i="9"/>
  <c r="BE361" i="9"/>
  <c r="BF361" i="9"/>
  <c r="BG361" i="9"/>
  <c r="BH361" i="9"/>
  <c r="BI361" i="9"/>
  <c r="BJ361" i="9"/>
  <c r="BK361" i="9"/>
  <c r="BL361" i="9"/>
  <c r="BM361" i="9"/>
  <c r="BN361" i="9"/>
  <c r="BO361" i="9"/>
  <c r="BP361" i="9"/>
  <c r="K362" i="9"/>
  <c r="L362" i="9"/>
  <c r="M362" i="9"/>
  <c r="N362" i="9"/>
  <c r="O362" i="9"/>
  <c r="P362" i="9"/>
  <c r="Q362" i="9"/>
  <c r="R362" i="9"/>
  <c r="S362" i="9"/>
  <c r="T362" i="9"/>
  <c r="U362" i="9"/>
  <c r="V362" i="9"/>
  <c r="W362" i="9"/>
  <c r="X362" i="9"/>
  <c r="Y362" i="9"/>
  <c r="Z362" i="9"/>
  <c r="AA362" i="9"/>
  <c r="AB362" i="9"/>
  <c r="AC362" i="9"/>
  <c r="AD362" i="9"/>
  <c r="AE362" i="9"/>
  <c r="AF362" i="9"/>
  <c r="AG362" i="9"/>
  <c r="AH362" i="9"/>
  <c r="AI362" i="9"/>
  <c r="AJ362" i="9"/>
  <c r="AK362" i="9"/>
  <c r="AL362" i="9"/>
  <c r="AM362" i="9"/>
  <c r="AN362" i="9"/>
  <c r="AO362" i="9"/>
  <c r="AP362" i="9"/>
  <c r="AQ362" i="9"/>
  <c r="AR362" i="9"/>
  <c r="AS362" i="9"/>
  <c r="AT362" i="9"/>
  <c r="AU362" i="9"/>
  <c r="AV362" i="9"/>
  <c r="AW362" i="9"/>
  <c r="AX362" i="9"/>
  <c r="AY362" i="9"/>
  <c r="AZ362" i="9"/>
  <c r="BA362" i="9"/>
  <c r="BB362" i="9"/>
  <c r="BC362" i="9"/>
  <c r="BD362" i="9"/>
  <c r="BE362" i="9"/>
  <c r="BF362" i="9"/>
  <c r="BG362" i="9"/>
  <c r="BH362" i="9"/>
  <c r="BI362" i="9"/>
  <c r="BJ362" i="9"/>
  <c r="BK362" i="9"/>
  <c r="BL362" i="9"/>
  <c r="BM362" i="9"/>
  <c r="BN362" i="9"/>
  <c r="BO362" i="9"/>
  <c r="BP362" i="9"/>
  <c r="K363" i="9"/>
  <c r="L363" i="9"/>
  <c r="M363" i="9"/>
  <c r="N363" i="9"/>
  <c r="O363" i="9"/>
  <c r="P363" i="9"/>
  <c r="Q363" i="9"/>
  <c r="R363" i="9"/>
  <c r="S363" i="9"/>
  <c r="T363" i="9"/>
  <c r="U363" i="9"/>
  <c r="V363" i="9"/>
  <c r="W363" i="9"/>
  <c r="X363" i="9"/>
  <c r="Y363" i="9"/>
  <c r="Z363" i="9"/>
  <c r="AA363" i="9"/>
  <c r="AB363" i="9"/>
  <c r="AC363" i="9"/>
  <c r="AD363" i="9"/>
  <c r="AE363" i="9"/>
  <c r="AF363" i="9"/>
  <c r="AG363" i="9"/>
  <c r="AH363" i="9"/>
  <c r="AI363" i="9"/>
  <c r="AJ363" i="9"/>
  <c r="AK363" i="9"/>
  <c r="AL363" i="9"/>
  <c r="AM363" i="9"/>
  <c r="AN363" i="9"/>
  <c r="AO363" i="9"/>
  <c r="AP363" i="9"/>
  <c r="AQ363" i="9"/>
  <c r="AR363" i="9"/>
  <c r="AS363" i="9"/>
  <c r="AT363" i="9"/>
  <c r="AU363" i="9"/>
  <c r="AV363" i="9"/>
  <c r="AW363" i="9"/>
  <c r="AX363" i="9"/>
  <c r="AY363" i="9"/>
  <c r="AZ363" i="9"/>
  <c r="BA363" i="9"/>
  <c r="BB363" i="9"/>
  <c r="BC363" i="9"/>
  <c r="BD363" i="9"/>
  <c r="BE363" i="9"/>
  <c r="BF363" i="9"/>
  <c r="BG363" i="9"/>
  <c r="BH363" i="9"/>
  <c r="BI363" i="9"/>
  <c r="BJ363" i="9"/>
  <c r="BK363" i="9"/>
  <c r="BL363" i="9"/>
  <c r="BM363" i="9"/>
  <c r="BN363" i="9"/>
  <c r="BO363" i="9"/>
  <c r="BP363" i="9"/>
  <c r="K364" i="9"/>
  <c r="L364" i="9"/>
  <c r="M364" i="9"/>
  <c r="N364" i="9"/>
  <c r="O364" i="9"/>
  <c r="P364" i="9"/>
  <c r="Q364" i="9"/>
  <c r="R364" i="9"/>
  <c r="S364" i="9"/>
  <c r="T364" i="9"/>
  <c r="U364" i="9"/>
  <c r="V364" i="9"/>
  <c r="W364" i="9"/>
  <c r="X364" i="9"/>
  <c r="Y364" i="9"/>
  <c r="Z364" i="9"/>
  <c r="AA364" i="9"/>
  <c r="AB364" i="9"/>
  <c r="AC364" i="9"/>
  <c r="AD364" i="9"/>
  <c r="AE364" i="9"/>
  <c r="AF364" i="9"/>
  <c r="AG364" i="9"/>
  <c r="AH364" i="9"/>
  <c r="AI364" i="9"/>
  <c r="AJ364" i="9"/>
  <c r="AK364" i="9"/>
  <c r="AL364" i="9"/>
  <c r="AM364" i="9"/>
  <c r="AN364" i="9"/>
  <c r="AO364" i="9"/>
  <c r="AP364" i="9"/>
  <c r="AQ364" i="9"/>
  <c r="AR364" i="9"/>
  <c r="AS364" i="9"/>
  <c r="AT364" i="9"/>
  <c r="AU364" i="9"/>
  <c r="AV364" i="9"/>
  <c r="AW364" i="9"/>
  <c r="AX364" i="9"/>
  <c r="AY364" i="9"/>
  <c r="AZ364" i="9"/>
  <c r="BA364" i="9"/>
  <c r="BB364" i="9"/>
  <c r="BC364" i="9"/>
  <c r="BD364" i="9"/>
  <c r="BE364" i="9"/>
  <c r="BF364" i="9"/>
  <c r="BG364" i="9"/>
  <c r="BH364" i="9"/>
  <c r="BI364" i="9"/>
  <c r="BJ364" i="9"/>
  <c r="BK364" i="9"/>
  <c r="BL364" i="9"/>
  <c r="BM364" i="9"/>
  <c r="BN364" i="9"/>
  <c r="BO364" i="9"/>
  <c r="BP364" i="9"/>
  <c r="K365" i="9"/>
  <c r="L365" i="9"/>
  <c r="M365" i="9"/>
  <c r="N365" i="9"/>
  <c r="O365" i="9"/>
  <c r="P365" i="9"/>
  <c r="Q365" i="9"/>
  <c r="R365" i="9"/>
  <c r="S365" i="9"/>
  <c r="T365" i="9"/>
  <c r="U365" i="9"/>
  <c r="V365" i="9"/>
  <c r="W365" i="9"/>
  <c r="X365" i="9"/>
  <c r="Y365" i="9"/>
  <c r="Z365" i="9"/>
  <c r="AA365" i="9"/>
  <c r="AB365" i="9"/>
  <c r="AC365" i="9"/>
  <c r="AD365" i="9"/>
  <c r="AE365" i="9"/>
  <c r="AF365" i="9"/>
  <c r="AG365" i="9"/>
  <c r="AH365" i="9"/>
  <c r="AI365" i="9"/>
  <c r="AJ365" i="9"/>
  <c r="AK365" i="9"/>
  <c r="AL365" i="9"/>
  <c r="AM365" i="9"/>
  <c r="AN365" i="9"/>
  <c r="AO365" i="9"/>
  <c r="AP365" i="9"/>
  <c r="AQ365" i="9"/>
  <c r="AR365" i="9"/>
  <c r="AS365" i="9"/>
  <c r="AT365" i="9"/>
  <c r="AU365" i="9"/>
  <c r="AV365" i="9"/>
  <c r="AW365" i="9"/>
  <c r="AX365" i="9"/>
  <c r="AY365" i="9"/>
  <c r="AZ365" i="9"/>
  <c r="BA365" i="9"/>
  <c r="BB365" i="9"/>
  <c r="BC365" i="9"/>
  <c r="BD365" i="9"/>
  <c r="BE365" i="9"/>
  <c r="BF365" i="9"/>
  <c r="BG365" i="9"/>
  <c r="BH365" i="9"/>
  <c r="BI365" i="9"/>
  <c r="BJ365" i="9"/>
  <c r="BK365" i="9"/>
  <c r="BL365" i="9"/>
  <c r="BM365" i="9"/>
  <c r="BN365" i="9"/>
  <c r="BO365" i="9"/>
  <c r="BP365" i="9"/>
  <c r="K366" i="9"/>
  <c r="L366" i="9"/>
  <c r="M366" i="9"/>
  <c r="N366" i="9"/>
  <c r="O366" i="9"/>
  <c r="P366" i="9"/>
  <c r="Q366" i="9"/>
  <c r="R366" i="9"/>
  <c r="S366" i="9"/>
  <c r="T366" i="9"/>
  <c r="U366" i="9"/>
  <c r="V366" i="9"/>
  <c r="W366" i="9"/>
  <c r="X366" i="9"/>
  <c r="Y366" i="9"/>
  <c r="Z366" i="9"/>
  <c r="AA366" i="9"/>
  <c r="AB366" i="9"/>
  <c r="AC366" i="9"/>
  <c r="AD366" i="9"/>
  <c r="AE366" i="9"/>
  <c r="AF366" i="9"/>
  <c r="AG366" i="9"/>
  <c r="AH366" i="9"/>
  <c r="AI366" i="9"/>
  <c r="AJ366" i="9"/>
  <c r="AK366" i="9"/>
  <c r="AL366" i="9"/>
  <c r="AM366" i="9"/>
  <c r="AN366" i="9"/>
  <c r="AO366" i="9"/>
  <c r="AP366" i="9"/>
  <c r="AQ366" i="9"/>
  <c r="AR366" i="9"/>
  <c r="AS366" i="9"/>
  <c r="AT366" i="9"/>
  <c r="AU366" i="9"/>
  <c r="AV366" i="9"/>
  <c r="AW366" i="9"/>
  <c r="AX366" i="9"/>
  <c r="AY366" i="9"/>
  <c r="AZ366" i="9"/>
  <c r="BA366" i="9"/>
  <c r="BB366" i="9"/>
  <c r="BC366" i="9"/>
  <c r="BD366" i="9"/>
  <c r="BE366" i="9"/>
  <c r="BF366" i="9"/>
  <c r="BG366" i="9"/>
  <c r="BH366" i="9"/>
  <c r="BI366" i="9"/>
  <c r="BJ366" i="9"/>
  <c r="BK366" i="9"/>
  <c r="BL366" i="9"/>
  <c r="BM366" i="9"/>
  <c r="BN366" i="9"/>
  <c r="BO366" i="9"/>
  <c r="BP366" i="9"/>
  <c r="K367" i="9"/>
  <c r="L367" i="9"/>
  <c r="M367" i="9"/>
  <c r="N367" i="9"/>
  <c r="O367" i="9"/>
  <c r="P367" i="9"/>
  <c r="Q367" i="9"/>
  <c r="R367" i="9"/>
  <c r="S367" i="9"/>
  <c r="T367" i="9"/>
  <c r="U367" i="9"/>
  <c r="V367" i="9"/>
  <c r="W367" i="9"/>
  <c r="X367" i="9"/>
  <c r="Y367" i="9"/>
  <c r="Z367" i="9"/>
  <c r="AA367" i="9"/>
  <c r="AB367" i="9"/>
  <c r="AC367" i="9"/>
  <c r="AD367" i="9"/>
  <c r="AE367" i="9"/>
  <c r="AF367" i="9"/>
  <c r="AG367" i="9"/>
  <c r="AH367" i="9"/>
  <c r="AI367" i="9"/>
  <c r="AJ367" i="9"/>
  <c r="AK367" i="9"/>
  <c r="AL367" i="9"/>
  <c r="AM367" i="9"/>
  <c r="AN367" i="9"/>
  <c r="AO367" i="9"/>
  <c r="AP367" i="9"/>
  <c r="AQ367" i="9"/>
  <c r="AR367" i="9"/>
  <c r="AS367" i="9"/>
  <c r="AT367" i="9"/>
  <c r="AU367" i="9"/>
  <c r="AV367" i="9"/>
  <c r="AW367" i="9"/>
  <c r="AX367" i="9"/>
  <c r="AY367" i="9"/>
  <c r="AZ367" i="9"/>
  <c r="BA367" i="9"/>
  <c r="BB367" i="9"/>
  <c r="BC367" i="9"/>
  <c r="BD367" i="9"/>
  <c r="BE367" i="9"/>
  <c r="BF367" i="9"/>
  <c r="BG367" i="9"/>
  <c r="BH367" i="9"/>
  <c r="BI367" i="9"/>
  <c r="BJ367" i="9"/>
  <c r="BK367" i="9"/>
  <c r="BL367" i="9"/>
  <c r="BM367" i="9"/>
  <c r="BN367" i="9"/>
  <c r="BO367" i="9"/>
  <c r="BP367" i="9"/>
  <c r="K368" i="9"/>
  <c r="L368" i="9"/>
  <c r="M368" i="9"/>
  <c r="N368" i="9"/>
  <c r="O368" i="9"/>
  <c r="P368" i="9"/>
  <c r="Q368" i="9"/>
  <c r="R368" i="9"/>
  <c r="S368" i="9"/>
  <c r="T368" i="9"/>
  <c r="U368" i="9"/>
  <c r="V368" i="9"/>
  <c r="W368" i="9"/>
  <c r="X368" i="9"/>
  <c r="Y368" i="9"/>
  <c r="Z368" i="9"/>
  <c r="AA368" i="9"/>
  <c r="AB368" i="9"/>
  <c r="AC368" i="9"/>
  <c r="AD368" i="9"/>
  <c r="AE368" i="9"/>
  <c r="AF368" i="9"/>
  <c r="AG368" i="9"/>
  <c r="AH368" i="9"/>
  <c r="AI368" i="9"/>
  <c r="AJ368" i="9"/>
  <c r="AK368" i="9"/>
  <c r="AL368" i="9"/>
  <c r="AM368" i="9"/>
  <c r="AN368" i="9"/>
  <c r="AO368" i="9"/>
  <c r="AP368" i="9"/>
  <c r="AQ368" i="9"/>
  <c r="AR368" i="9"/>
  <c r="AS368" i="9"/>
  <c r="AT368" i="9"/>
  <c r="AU368" i="9"/>
  <c r="AV368" i="9"/>
  <c r="AW368" i="9"/>
  <c r="AX368" i="9"/>
  <c r="AY368" i="9"/>
  <c r="AZ368" i="9"/>
  <c r="BA368" i="9"/>
  <c r="BB368" i="9"/>
  <c r="BC368" i="9"/>
  <c r="BD368" i="9"/>
  <c r="BE368" i="9"/>
  <c r="BF368" i="9"/>
  <c r="BG368" i="9"/>
  <c r="BH368" i="9"/>
  <c r="BI368" i="9"/>
  <c r="BJ368" i="9"/>
  <c r="BK368" i="9"/>
  <c r="BL368" i="9"/>
  <c r="BM368" i="9"/>
  <c r="BN368" i="9"/>
  <c r="BO368" i="9"/>
  <c r="BP368" i="9"/>
  <c r="K369" i="9"/>
  <c r="L369" i="9"/>
  <c r="M369" i="9"/>
  <c r="N369" i="9"/>
  <c r="O369" i="9"/>
  <c r="P369" i="9"/>
  <c r="Q369" i="9"/>
  <c r="R369" i="9"/>
  <c r="S369" i="9"/>
  <c r="T369" i="9"/>
  <c r="U369" i="9"/>
  <c r="V369" i="9"/>
  <c r="W369" i="9"/>
  <c r="X369" i="9"/>
  <c r="Y369" i="9"/>
  <c r="Z369" i="9"/>
  <c r="AA369" i="9"/>
  <c r="AB369" i="9"/>
  <c r="AC369" i="9"/>
  <c r="AD369" i="9"/>
  <c r="AE369" i="9"/>
  <c r="AF369" i="9"/>
  <c r="AG369" i="9"/>
  <c r="AH369" i="9"/>
  <c r="AI369" i="9"/>
  <c r="AJ369" i="9"/>
  <c r="AK369" i="9"/>
  <c r="AL369" i="9"/>
  <c r="AM369" i="9"/>
  <c r="AN369" i="9"/>
  <c r="AO369" i="9"/>
  <c r="AP369" i="9"/>
  <c r="AQ369" i="9"/>
  <c r="AR369" i="9"/>
  <c r="AS369" i="9"/>
  <c r="AT369" i="9"/>
  <c r="AU369" i="9"/>
  <c r="AV369" i="9"/>
  <c r="AW369" i="9"/>
  <c r="AX369" i="9"/>
  <c r="AY369" i="9"/>
  <c r="AZ369" i="9"/>
  <c r="BA369" i="9"/>
  <c r="BB369" i="9"/>
  <c r="BC369" i="9"/>
  <c r="BD369" i="9"/>
  <c r="BE369" i="9"/>
  <c r="BF369" i="9"/>
  <c r="BG369" i="9"/>
  <c r="BH369" i="9"/>
  <c r="BI369" i="9"/>
  <c r="BJ369" i="9"/>
  <c r="BK369" i="9"/>
  <c r="BL369" i="9"/>
  <c r="BM369" i="9"/>
  <c r="BN369" i="9"/>
  <c r="BO369" i="9"/>
  <c r="BP369" i="9"/>
  <c r="K370" i="9"/>
  <c r="L370" i="9"/>
  <c r="M370" i="9"/>
  <c r="N370" i="9"/>
  <c r="O370" i="9"/>
  <c r="P370" i="9"/>
  <c r="Q370" i="9"/>
  <c r="R370" i="9"/>
  <c r="S370" i="9"/>
  <c r="T370" i="9"/>
  <c r="U370" i="9"/>
  <c r="V370" i="9"/>
  <c r="W370" i="9"/>
  <c r="X370" i="9"/>
  <c r="Y370" i="9"/>
  <c r="Z370" i="9"/>
  <c r="AA370" i="9"/>
  <c r="AB370" i="9"/>
  <c r="AC370" i="9"/>
  <c r="AD370" i="9"/>
  <c r="AE370" i="9"/>
  <c r="AF370" i="9"/>
  <c r="AG370" i="9"/>
  <c r="AH370" i="9"/>
  <c r="AI370" i="9"/>
  <c r="AJ370" i="9"/>
  <c r="AK370" i="9"/>
  <c r="AL370" i="9"/>
  <c r="AM370" i="9"/>
  <c r="AN370" i="9"/>
  <c r="AO370" i="9"/>
  <c r="AP370" i="9"/>
  <c r="AQ370" i="9"/>
  <c r="AR370" i="9"/>
  <c r="AS370" i="9"/>
  <c r="AT370" i="9"/>
  <c r="AU370" i="9"/>
  <c r="AV370" i="9"/>
  <c r="AW370" i="9"/>
  <c r="AX370" i="9"/>
  <c r="AY370" i="9"/>
  <c r="AZ370" i="9"/>
  <c r="BA370" i="9"/>
  <c r="BB370" i="9"/>
  <c r="BC370" i="9"/>
  <c r="BD370" i="9"/>
  <c r="BE370" i="9"/>
  <c r="BF370" i="9"/>
  <c r="BG370" i="9"/>
  <c r="BH370" i="9"/>
  <c r="BI370" i="9"/>
  <c r="BJ370" i="9"/>
  <c r="BK370" i="9"/>
  <c r="BL370" i="9"/>
  <c r="BM370" i="9"/>
  <c r="BN370" i="9"/>
  <c r="BO370" i="9"/>
  <c r="BP370" i="9"/>
  <c r="K371" i="9"/>
  <c r="L371" i="9"/>
  <c r="M371" i="9"/>
  <c r="N371" i="9"/>
  <c r="O371" i="9"/>
  <c r="P371" i="9"/>
  <c r="Q371" i="9"/>
  <c r="R371" i="9"/>
  <c r="S371" i="9"/>
  <c r="T371" i="9"/>
  <c r="U371" i="9"/>
  <c r="V371" i="9"/>
  <c r="W371" i="9"/>
  <c r="X371" i="9"/>
  <c r="Y371" i="9"/>
  <c r="Z371" i="9"/>
  <c r="AA371" i="9"/>
  <c r="AB371" i="9"/>
  <c r="AC371" i="9"/>
  <c r="AD371" i="9"/>
  <c r="AE371" i="9"/>
  <c r="AF371" i="9"/>
  <c r="AG371" i="9"/>
  <c r="AH371" i="9"/>
  <c r="AI371" i="9"/>
  <c r="AJ371" i="9"/>
  <c r="AK371" i="9"/>
  <c r="AL371" i="9"/>
  <c r="AM371" i="9"/>
  <c r="AN371" i="9"/>
  <c r="AO371" i="9"/>
  <c r="AP371" i="9"/>
  <c r="AQ371" i="9"/>
  <c r="AR371" i="9"/>
  <c r="AS371" i="9"/>
  <c r="AT371" i="9"/>
  <c r="AU371" i="9"/>
  <c r="AV371" i="9"/>
  <c r="AW371" i="9"/>
  <c r="AX371" i="9"/>
  <c r="AY371" i="9"/>
  <c r="AZ371" i="9"/>
  <c r="BA371" i="9"/>
  <c r="BB371" i="9"/>
  <c r="BC371" i="9"/>
  <c r="BD371" i="9"/>
  <c r="BE371" i="9"/>
  <c r="BF371" i="9"/>
  <c r="BG371" i="9"/>
  <c r="BH371" i="9"/>
  <c r="BI371" i="9"/>
  <c r="BJ371" i="9"/>
  <c r="BK371" i="9"/>
  <c r="BL371" i="9"/>
  <c r="BM371" i="9"/>
  <c r="BN371" i="9"/>
  <c r="BO371" i="9"/>
  <c r="BP371" i="9"/>
  <c r="K372" i="9"/>
  <c r="L372" i="9"/>
  <c r="M372" i="9"/>
  <c r="N372" i="9"/>
  <c r="O372" i="9"/>
  <c r="P372" i="9"/>
  <c r="Q372" i="9"/>
  <c r="R372" i="9"/>
  <c r="S372" i="9"/>
  <c r="T372" i="9"/>
  <c r="U372" i="9"/>
  <c r="V372" i="9"/>
  <c r="W372" i="9"/>
  <c r="X372" i="9"/>
  <c r="Y372" i="9"/>
  <c r="Z372" i="9"/>
  <c r="AA372" i="9"/>
  <c r="AB372" i="9"/>
  <c r="AC372" i="9"/>
  <c r="AD372" i="9"/>
  <c r="AE372" i="9"/>
  <c r="AF372" i="9"/>
  <c r="AG372" i="9"/>
  <c r="AH372" i="9"/>
  <c r="AI372" i="9"/>
  <c r="AJ372" i="9"/>
  <c r="AK372" i="9"/>
  <c r="AL372" i="9"/>
  <c r="AM372" i="9"/>
  <c r="AN372" i="9"/>
  <c r="AO372" i="9"/>
  <c r="AP372" i="9"/>
  <c r="AQ372" i="9"/>
  <c r="AR372" i="9"/>
  <c r="AS372" i="9"/>
  <c r="AT372" i="9"/>
  <c r="AU372" i="9"/>
  <c r="AV372" i="9"/>
  <c r="AW372" i="9"/>
  <c r="AX372" i="9"/>
  <c r="AY372" i="9"/>
  <c r="AZ372" i="9"/>
  <c r="BA372" i="9"/>
  <c r="BB372" i="9"/>
  <c r="BC372" i="9"/>
  <c r="BD372" i="9"/>
  <c r="BE372" i="9"/>
  <c r="BF372" i="9"/>
  <c r="BG372" i="9"/>
  <c r="BH372" i="9"/>
  <c r="BI372" i="9"/>
  <c r="BJ372" i="9"/>
  <c r="BK372" i="9"/>
  <c r="BL372" i="9"/>
  <c r="BM372" i="9"/>
  <c r="BN372" i="9"/>
  <c r="BO372" i="9"/>
  <c r="BP372" i="9"/>
  <c r="K373" i="9"/>
  <c r="L373" i="9"/>
  <c r="M373" i="9"/>
  <c r="N373" i="9"/>
  <c r="O373" i="9"/>
  <c r="P373" i="9"/>
  <c r="Q373" i="9"/>
  <c r="R373" i="9"/>
  <c r="S373" i="9"/>
  <c r="T373" i="9"/>
  <c r="U373" i="9"/>
  <c r="V373" i="9"/>
  <c r="W373" i="9"/>
  <c r="X373" i="9"/>
  <c r="Y373" i="9"/>
  <c r="Z373" i="9"/>
  <c r="AA373" i="9"/>
  <c r="AB373" i="9"/>
  <c r="AC373" i="9"/>
  <c r="AD373" i="9"/>
  <c r="AE373" i="9"/>
  <c r="AF373" i="9"/>
  <c r="AG373" i="9"/>
  <c r="AH373" i="9"/>
  <c r="AI373" i="9"/>
  <c r="AJ373" i="9"/>
  <c r="AK373" i="9"/>
  <c r="AL373" i="9"/>
  <c r="AM373" i="9"/>
  <c r="AN373" i="9"/>
  <c r="AO373" i="9"/>
  <c r="AP373" i="9"/>
  <c r="AQ373" i="9"/>
  <c r="AR373" i="9"/>
  <c r="AS373" i="9"/>
  <c r="AT373" i="9"/>
  <c r="AU373" i="9"/>
  <c r="AV373" i="9"/>
  <c r="AW373" i="9"/>
  <c r="AX373" i="9"/>
  <c r="AY373" i="9"/>
  <c r="AZ373" i="9"/>
  <c r="BA373" i="9"/>
  <c r="BB373" i="9"/>
  <c r="BC373" i="9"/>
  <c r="BD373" i="9"/>
  <c r="BE373" i="9"/>
  <c r="BF373" i="9"/>
  <c r="BG373" i="9"/>
  <c r="BH373" i="9"/>
  <c r="BI373" i="9"/>
  <c r="BJ373" i="9"/>
  <c r="BK373" i="9"/>
  <c r="BL373" i="9"/>
  <c r="BM373" i="9"/>
  <c r="BN373" i="9"/>
  <c r="BO373" i="9"/>
  <c r="BP373" i="9"/>
  <c r="K374" i="9"/>
  <c r="L374" i="9"/>
  <c r="M374" i="9"/>
  <c r="N374" i="9"/>
  <c r="O374" i="9"/>
  <c r="P374" i="9"/>
  <c r="Q374" i="9"/>
  <c r="R374" i="9"/>
  <c r="S374" i="9"/>
  <c r="T374" i="9"/>
  <c r="U374" i="9"/>
  <c r="V374" i="9"/>
  <c r="W374" i="9"/>
  <c r="X374" i="9"/>
  <c r="Y374" i="9"/>
  <c r="Z374" i="9"/>
  <c r="AA374" i="9"/>
  <c r="AB374" i="9"/>
  <c r="AC374" i="9"/>
  <c r="AD374" i="9"/>
  <c r="AE374" i="9"/>
  <c r="AF374" i="9"/>
  <c r="AG374" i="9"/>
  <c r="AH374" i="9"/>
  <c r="AI374" i="9"/>
  <c r="AJ374" i="9"/>
  <c r="AK374" i="9"/>
  <c r="AL374" i="9"/>
  <c r="AM374" i="9"/>
  <c r="AN374" i="9"/>
  <c r="AO374" i="9"/>
  <c r="AP374" i="9"/>
  <c r="AQ374" i="9"/>
  <c r="AR374" i="9"/>
  <c r="AS374" i="9"/>
  <c r="AT374" i="9"/>
  <c r="AU374" i="9"/>
  <c r="AV374" i="9"/>
  <c r="AW374" i="9"/>
  <c r="AX374" i="9"/>
  <c r="AY374" i="9"/>
  <c r="AZ374" i="9"/>
  <c r="BA374" i="9"/>
  <c r="BB374" i="9"/>
  <c r="BC374" i="9"/>
  <c r="BD374" i="9"/>
  <c r="BE374" i="9"/>
  <c r="BF374" i="9"/>
  <c r="BG374" i="9"/>
  <c r="BH374" i="9"/>
  <c r="BI374" i="9"/>
  <c r="BJ374" i="9"/>
  <c r="BK374" i="9"/>
  <c r="BL374" i="9"/>
  <c r="BM374" i="9"/>
  <c r="BN374" i="9"/>
  <c r="BO374" i="9"/>
  <c r="BP374" i="9"/>
  <c r="K375" i="9"/>
  <c r="L375" i="9"/>
  <c r="M375" i="9"/>
  <c r="N375" i="9"/>
  <c r="O375" i="9"/>
  <c r="P375" i="9"/>
  <c r="Q375" i="9"/>
  <c r="R375" i="9"/>
  <c r="S375" i="9"/>
  <c r="T375" i="9"/>
  <c r="U375" i="9"/>
  <c r="V375" i="9"/>
  <c r="W375" i="9"/>
  <c r="X375" i="9"/>
  <c r="Y375" i="9"/>
  <c r="Z375" i="9"/>
  <c r="AA375" i="9"/>
  <c r="AB375" i="9"/>
  <c r="AC375" i="9"/>
  <c r="AD375" i="9"/>
  <c r="AE375" i="9"/>
  <c r="AF375" i="9"/>
  <c r="AG375" i="9"/>
  <c r="AH375" i="9"/>
  <c r="AI375" i="9"/>
  <c r="AJ375" i="9"/>
  <c r="AK375" i="9"/>
  <c r="AL375" i="9"/>
  <c r="AM375" i="9"/>
  <c r="AN375" i="9"/>
  <c r="AO375" i="9"/>
  <c r="AP375" i="9"/>
  <c r="AQ375" i="9"/>
  <c r="AR375" i="9"/>
  <c r="AS375" i="9"/>
  <c r="AT375" i="9"/>
  <c r="AU375" i="9"/>
  <c r="AV375" i="9"/>
  <c r="AW375" i="9"/>
  <c r="AX375" i="9"/>
  <c r="AY375" i="9"/>
  <c r="AZ375" i="9"/>
  <c r="BA375" i="9"/>
  <c r="BB375" i="9"/>
  <c r="BC375" i="9"/>
  <c r="BD375" i="9"/>
  <c r="BE375" i="9"/>
  <c r="BF375" i="9"/>
  <c r="BG375" i="9"/>
  <c r="BH375" i="9"/>
  <c r="BI375" i="9"/>
  <c r="BJ375" i="9"/>
  <c r="BK375" i="9"/>
  <c r="BL375" i="9"/>
  <c r="BM375" i="9"/>
  <c r="BN375" i="9"/>
  <c r="BO375" i="9"/>
  <c r="BP375" i="9"/>
  <c r="K376" i="9"/>
  <c r="L376" i="9"/>
  <c r="M376" i="9"/>
  <c r="N376" i="9"/>
  <c r="O376" i="9"/>
  <c r="P376" i="9"/>
  <c r="Q376" i="9"/>
  <c r="R376" i="9"/>
  <c r="S376" i="9"/>
  <c r="T376" i="9"/>
  <c r="U376" i="9"/>
  <c r="V376" i="9"/>
  <c r="W376" i="9"/>
  <c r="X376" i="9"/>
  <c r="Y376" i="9"/>
  <c r="Z376" i="9"/>
  <c r="AA376" i="9"/>
  <c r="AB376" i="9"/>
  <c r="AC376" i="9"/>
  <c r="AD376" i="9"/>
  <c r="AE376" i="9"/>
  <c r="AF376" i="9"/>
  <c r="AG376" i="9"/>
  <c r="AH376" i="9"/>
  <c r="AI376" i="9"/>
  <c r="AJ376" i="9"/>
  <c r="AK376" i="9"/>
  <c r="AL376" i="9"/>
  <c r="AM376" i="9"/>
  <c r="AN376" i="9"/>
  <c r="AO376" i="9"/>
  <c r="AP376" i="9"/>
  <c r="AQ376" i="9"/>
  <c r="AR376" i="9"/>
  <c r="AS376" i="9"/>
  <c r="AT376" i="9"/>
  <c r="AU376" i="9"/>
  <c r="AV376" i="9"/>
  <c r="AW376" i="9"/>
  <c r="AX376" i="9"/>
  <c r="AY376" i="9"/>
  <c r="AZ376" i="9"/>
  <c r="BA376" i="9"/>
  <c r="BB376" i="9"/>
  <c r="BC376" i="9"/>
  <c r="BD376" i="9"/>
  <c r="BE376" i="9"/>
  <c r="BF376" i="9"/>
  <c r="BG376" i="9"/>
  <c r="BH376" i="9"/>
  <c r="BI376" i="9"/>
  <c r="BJ376" i="9"/>
  <c r="BK376" i="9"/>
  <c r="BL376" i="9"/>
  <c r="BM376" i="9"/>
  <c r="BN376" i="9"/>
  <c r="BO376" i="9"/>
  <c r="BP376" i="9"/>
  <c r="K377" i="9"/>
  <c r="L377" i="9"/>
  <c r="M377" i="9"/>
  <c r="N377" i="9"/>
  <c r="O377" i="9"/>
  <c r="P377" i="9"/>
  <c r="Q377" i="9"/>
  <c r="R377" i="9"/>
  <c r="S377" i="9"/>
  <c r="T377" i="9"/>
  <c r="U377" i="9"/>
  <c r="V377" i="9"/>
  <c r="W377" i="9"/>
  <c r="X377" i="9"/>
  <c r="Y377" i="9"/>
  <c r="Z377" i="9"/>
  <c r="AA377" i="9"/>
  <c r="AB377" i="9"/>
  <c r="AC377" i="9"/>
  <c r="AD377" i="9"/>
  <c r="AE377" i="9"/>
  <c r="AF377" i="9"/>
  <c r="AG377" i="9"/>
  <c r="AH377" i="9"/>
  <c r="AI377" i="9"/>
  <c r="AJ377" i="9"/>
  <c r="AK377" i="9"/>
  <c r="AL377" i="9"/>
  <c r="AM377" i="9"/>
  <c r="AN377" i="9"/>
  <c r="AO377" i="9"/>
  <c r="AP377" i="9"/>
  <c r="AQ377" i="9"/>
  <c r="AR377" i="9"/>
  <c r="AS377" i="9"/>
  <c r="AT377" i="9"/>
  <c r="AU377" i="9"/>
  <c r="AV377" i="9"/>
  <c r="AW377" i="9"/>
  <c r="AX377" i="9"/>
  <c r="AY377" i="9"/>
  <c r="AZ377" i="9"/>
  <c r="BA377" i="9"/>
  <c r="BB377" i="9"/>
  <c r="BC377" i="9"/>
  <c r="BD377" i="9"/>
  <c r="BE377" i="9"/>
  <c r="BF377" i="9"/>
  <c r="BG377" i="9"/>
  <c r="BH377" i="9"/>
  <c r="BI377" i="9"/>
  <c r="BJ377" i="9"/>
  <c r="BK377" i="9"/>
  <c r="BL377" i="9"/>
  <c r="BM377" i="9"/>
  <c r="BN377" i="9"/>
  <c r="BO377" i="9"/>
  <c r="BP377" i="9"/>
  <c r="K378" i="9"/>
  <c r="L378" i="9"/>
  <c r="M378" i="9"/>
  <c r="N378" i="9"/>
  <c r="O378" i="9"/>
  <c r="P378" i="9"/>
  <c r="Q378" i="9"/>
  <c r="R378" i="9"/>
  <c r="S378" i="9"/>
  <c r="T378" i="9"/>
  <c r="U378" i="9"/>
  <c r="V378" i="9"/>
  <c r="W378" i="9"/>
  <c r="X378" i="9"/>
  <c r="Y378" i="9"/>
  <c r="Z378" i="9"/>
  <c r="AA378" i="9"/>
  <c r="AB378" i="9"/>
  <c r="AC378" i="9"/>
  <c r="AD378" i="9"/>
  <c r="AE378" i="9"/>
  <c r="AF378" i="9"/>
  <c r="AG378" i="9"/>
  <c r="AH378" i="9"/>
  <c r="AI378" i="9"/>
  <c r="AJ378" i="9"/>
  <c r="AK378" i="9"/>
  <c r="AL378" i="9"/>
  <c r="AM378" i="9"/>
  <c r="AN378" i="9"/>
  <c r="AO378" i="9"/>
  <c r="AP378" i="9"/>
  <c r="AQ378" i="9"/>
  <c r="AR378" i="9"/>
  <c r="AS378" i="9"/>
  <c r="AT378" i="9"/>
  <c r="AU378" i="9"/>
  <c r="AV378" i="9"/>
  <c r="AW378" i="9"/>
  <c r="AX378" i="9"/>
  <c r="AY378" i="9"/>
  <c r="AZ378" i="9"/>
  <c r="BA378" i="9"/>
  <c r="BB378" i="9"/>
  <c r="BC378" i="9"/>
  <c r="BD378" i="9"/>
  <c r="BE378" i="9"/>
  <c r="BF378" i="9"/>
  <c r="BG378" i="9"/>
  <c r="BH378" i="9"/>
  <c r="BI378" i="9"/>
  <c r="BJ378" i="9"/>
  <c r="BK378" i="9"/>
  <c r="BL378" i="9"/>
  <c r="BM378" i="9"/>
  <c r="BN378" i="9"/>
  <c r="BO378" i="9"/>
  <c r="BP378" i="9"/>
  <c r="K379" i="9"/>
  <c r="L379" i="9"/>
  <c r="M379" i="9"/>
  <c r="N379" i="9"/>
  <c r="O379" i="9"/>
  <c r="P379" i="9"/>
  <c r="Q379" i="9"/>
  <c r="R379" i="9"/>
  <c r="S379" i="9"/>
  <c r="T379" i="9"/>
  <c r="U379" i="9"/>
  <c r="V379" i="9"/>
  <c r="W379" i="9"/>
  <c r="X379" i="9"/>
  <c r="Y379" i="9"/>
  <c r="Z379" i="9"/>
  <c r="AA379" i="9"/>
  <c r="AB379" i="9"/>
  <c r="AC379" i="9"/>
  <c r="AD379" i="9"/>
  <c r="AE379" i="9"/>
  <c r="AF379" i="9"/>
  <c r="AG379" i="9"/>
  <c r="AH379" i="9"/>
  <c r="AI379" i="9"/>
  <c r="AJ379" i="9"/>
  <c r="AK379" i="9"/>
  <c r="AL379" i="9"/>
  <c r="AM379" i="9"/>
  <c r="AN379" i="9"/>
  <c r="AO379" i="9"/>
  <c r="AP379" i="9"/>
  <c r="AQ379" i="9"/>
  <c r="AR379" i="9"/>
  <c r="AS379" i="9"/>
  <c r="AT379" i="9"/>
  <c r="AU379" i="9"/>
  <c r="AV379" i="9"/>
  <c r="AW379" i="9"/>
  <c r="AX379" i="9"/>
  <c r="AY379" i="9"/>
  <c r="AZ379" i="9"/>
  <c r="BA379" i="9"/>
  <c r="BB379" i="9"/>
  <c r="BC379" i="9"/>
  <c r="BD379" i="9"/>
  <c r="BE379" i="9"/>
  <c r="BF379" i="9"/>
  <c r="BG379" i="9"/>
  <c r="BH379" i="9"/>
  <c r="BI379" i="9"/>
  <c r="BJ379" i="9"/>
  <c r="BK379" i="9"/>
  <c r="BL379" i="9"/>
  <c r="BM379" i="9"/>
  <c r="BN379" i="9"/>
  <c r="BO379" i="9"/>
  <c r="BP379" i="9"/>
  <c r="K380" i="9"/>
  <c r="L380" i="9"/>
  <c r="M380" i="9"/>
  <c r="N380" i="9"/>
  <c r="O380" i="9"/>
  <c r="P380" i="9"/>
  <c r="Q380" i="9"/>
  <c r="R380" i="9"/>
  <c r="S380" i="9"/>
  <c r="T380" i="9"/>
  <c r="U380" i="9"/>
  <c r="V380" i="9"/>
  <c r="W380" i="9"/>
  <c r="X380" i="9"/>
  <c r="Y380" i="9"/>
  <c r="Z380" i="9"/>
  <c r="AA380" i="9"/>
  <c r="AB380" i="9"/>
  <c r="AC380" i="9"/>
  <c r="AD380" i="9"/>
  <c r="AE380" i="9"/>
  <c r="AF380" i="9"/>
  <c r="AG380" i="9"/>
  <c r="AH380" i="9"/>
  <c r="AI380" i="9"/>
  <c r="AJ380" i="9"/>
  <c r="AK380" i="9"/>
  <c r="AL380" i="9"/>
  <c r="AM380" i="9"/>
  <c r="AN380" i="9"/>
  <c r="AO380" i="9"/>
  <c r="AP380" i="9"/>
  <c r="AQ380" i="9"/>
  <c r="AR380" i="9"/>
  <c r="AS380" i="9"/>
  <c r="AT380" i="9"/>
  <c r="AU380" i="9"/>
  <c r="AV380" i="9"/>
  <c r="AW380" i="9"/>
  <c r="AX380" i="9"/>
  <c r="AY380" i="9"/>
  <c r="AZ380" i="9"/>
  <c r="BA380" i="9"/>
  <c r="BB380" i="9"/>
  <c r="BC380" i="9"/>
  <c r="BD380" i="9"/>
  <c r="BE380" i="9"/>
  <c r="BF380" i="9"/>
  <c r="BG380" i="9"/>
  <c r="BH380" i="9"/>
  <c r="BI380" i="9"/>
  <c r="BJ380" i="9"/>
  <c r="BK380" i="9"/>
  <c r="BL380" i="9"/>
  <c r="BM380" i="9"/>
  <c r="BN380" i="9"/>
  <c r="BO380" i="9"/>
  <c r="BP380" i="9"/>
  <c r="K381" i="9"/>
  <c r="L381" i="9"/>
  <c r="M381" i="9"/>
  <c r="N381" i="9"/>
  <c r="O381" i="9"/>
  <c r="P381" i="9"/>
  <c r="Q381" i="9"/>
  <c r="R381" i="9"/>
  <c r="S381" i="9"/>
  <c r="T381" i="9"/>
  <c r="U381" i="9"/>
  <c r="V381" i="9"/>
  <c r="W381" i="9"/>
  <c r="X381" i="9"/>
  <c r="Y381" i="9"/>
  <c r="Z381" i="9"/>
  <c r="AA381" i="9"/>
  <c r="AB381" i="9"/>
  <c r="AC381" i="9"/>
  <c r="AD381" i="9"/>
  <c r="AE381" i="9"/>
  <c r="AF381" i="9"/>
  <c r="AG381" i="9"/>
  <c r="AH381" i="9"/>
  <c r="AI381" i="9"/>
  <c r="AJ381" i="9"/>
  <c r="AK381" i="9"/>
  <c r="AL381" i="9"/>
  <c r="AM381" i="9"/>
  <c r="AN381" i="9"/>
  <c r="AO381" i="9"/>
  <c r="AP381" i="9"/>
  <c r="AQ381" i="9"/>
  <c r="AR381" i="9"/>
  <c r="AS381" i="9"/>
  <c r="AT381" i="9"/>
  <c r="AU381" i="9"/>
  <c r="AV381" i="9"/>
  <c r="AW381" i="9"/>
  <c r="AX381" i="9"/>
  <c r="AY381" i="9"/>
  <c r="AZ381" i="9"/>
  <c r="BA381" i="9"/>
  <c r="BB381" i="9"/>
  <c r="BC381" i="9"/>
  <c r="BD381" i="9"/>
  <c r="BE381" i="9"/>
  <c r="BF381" i="9"/>
  <c r="BG381" i="9"/>
  <c r="BH381" i="9"/>
  <c r="BI381" i="9"/>
  <c r="BJ381" i="9"/>
  <c r="BK381" i="9"/>
  <c r="BL381" i="9"/>
  <c r="BM381" i="9"/>
  <c r="BN381" i="9"/>
  <c r="BO381" i="9"/>
  <c r="BP381" i="9"/>
  <c r="K382" i="9"/>
  <c r="L382" i="9"/>
  <c r="M382" i="9"/>
  <c r="N382" i="9"/>
  <c r="O382" i="9"/>
  <c r="P382" i="9"/>
  <c r="Q382" i="9"/>
  <c r="R382" i="9"/>
  <c r="S382" i="9"/>
  <c r="T382" i="9"/>
  <c r="U382" i="9"/>
  <c r="V382" i="9"/>
  <c r="W382" i="9"/>
  <c r="X382" i="9"/>
  <c r="Y382" i="9"/>
  <c r="Z382" i="9"/>
  <c r="AA382" i="9"/>
  <c r="AB382" i="9"/>
  <c r="AC382" i="9"/>
  <c r="AD382" i="9"/>
  <c r="AE382" i="9"/>
  <c r="AF382" i="9"/>
  <c r="AG382" i="9"/>
  <c r="AH382" i="9"/>
  <c r="AI382" i="9"/>
  <c r="AJ382" i="9"/>
  <c r="AK382" i="9"/>
  <c r="AL382" i="9"/>
  <c r="AM382" i="9"/>
  <c r="AN382" i="9"/>
  <c r="AO382" i="9"/>
  <c r="AP382" i="9"/>
  <c r="AQ382" i="9"/>
  <c r="AR382" i="9"/>
  <c r="AS382" i="9"/>
  <c r="AT382" i="9"/>
  <c r="AU382" i="9"/>
  <c r="AV382" i="9"/>
  <c r="AW382" i="9"/>
  <c r="AX382" i="9"/>
  <c r="AY382" i="9"/>
  <c r="AZ382" i="9"/>
  <c r="BA382" i="9"/>
  <c r="BB382" i="9"/>
  <c r="BC382" i="9"/>
  <c r="BD382" i="9"/>
  <c r="BE382" i="9"/>
  <c r="BF382" i="9"/>
  <c r="BG382" i="9"/>
  <c r="BH382" i="9"/>
  <c r="BI382" i="9"/>
  <c r="BJ382" i="9"/>
  <c r="BK382" i="9"/>
  <c r="BL382" i="9"/>
  <c r="BM382" i="9"/>
  <c r="BN382" i="9"/>
  <c r="BO382" i="9"/>
  <c r="BP382" i="9"/>
  <c r="K383" i="9"/>
  <c r="L383" i="9"/>
  <c r="M383" i="9"/>
  <c r="N383" i="9"/>
  <c r="O383" i="9"/>
  <c r="P383" i="9"/>
  <c r="Q383" i="9"/>
  <c r="R383" i="9"/>
  <c r="S383" i="9"/>
  <c r="T383" i="9"/>
  <c r="U383" i="9"/>
  <c r="V383" i="9"/>
  <c r="W383" i="9"/>
  <c r="X383" i="9"/>
  <c r="Y383" i="9"/>
  <c r="Z383" i="9"/>
  <c r="AA383" i="9"/>
  <c r="AB383" i="9"/>
  <c r="AC383" i="9"/>
  <c r="AD383" i="9"/>
  <c r="AE383" i="9"/>
  <c r="AF383" i="9"/>
  <c r="AG383" i="9"/>
  <c r="AH383" i="9"/>
  <c r="AI383" i="9"/>
  <c r="AJ383" i="9"/>
  <c r="AK383" i="9"/>
  <c r="AL383" i="9"/>
  <c r="AM383" i="9"/>
  <c r="AN383" i="9"/>
  <c r="AO383" i="9"/>
  <c r="AP383" i="9"/>
  <c r="AQ383" i="9"/>
  <c r="AR383" i="9"/>
  <c r="AS383" i="9"/>
  <c r="AT383" i="9"/>
  <c r="AU383" i="9"/>
  <c r="AV383" i="9"/>
  <c r="AW383" i="9"/>
  <c r="AX383" i="9"/>
  <c r="AY383" i="9"/>
  <c r="AZ383" i="9"/>
  <c r="BA383" i="9"/>
  <c r="BB383" i="9"/>
  <c r="BC383" i="9"/>
  <c r="BD383" i="9"/>
  <c r="BE383" i="9"/>
  <c r="BF383" i="9"/>
  <c r="BG383" i="9"/>
  <c r="BH383" i="9"/>
  <c r="BI383" i="9"/>
  <c r="BJ383" i="9"/>
  <c r="BK383" i="9"/>
  <c r="BL383" i="9"/>
  <c r="BM383" i="9"/>
  <c r="BN383" i="9"/>
  <c r="BO383" i="9"/>
  <c r="BP383" i="9"/>
  <c r="K384" i="9"/>
  <c r="L384" i="9"/>
  <c r="M384" i="9"/>
  <c r="N384" i="9"/>
  <c r="O384" i="9"/>
  <c r="P384" i="9"/>
  <c r="Q384" i="9"/>
  <c r="R384" i="9"/>
  <c r="S384" i="9"/>
  <c r="T384" i="9"/>
  <c r="U384" i="9"/>
  <c r="V384" i="9"/>
  <c r="W384" i="9"/>
  <c r="X384" i="9"/>
  <c r="Y384" i="9"/>
  <c r="Z384" i="9"/>
  <c r="AA384" i="9"/>
  <c r="AB384" i="9"/>
  <c r="AC384" i="9"/>
  <c r="AD384" i="9"/>
  <c r="AE384" i="9"/>
  <c r="AF384" i="9"/>
  <c r="AG384" i="9"/>
  <c r="AH384" i="9"/>
  <c r="AI384" i="9"/>
  <c r="AJ384" i="9"/>
  <c r="AK384" i="9"/>
  <c r="AL384" i="9"/>
  <c r="AM384" i="9"/>
  <c r="AN384" i="9"/>
  <c r="AO384" i="9"/>
  <c r="AP384" i="9"/>
  <c r="AQ384" i="9"/>
  <c r="AR384" i="9"/>
  <c r="AS384" i="9"/>
  <c r="AT384" i="9"/>
  <c r="AU384" i="9"/>
  <c r="AV384" i="9"/>
  <c r="AW384" i="9"/>
  <c r="AX384" i="9"/>
  <c r="AY384" i="9"/>
  <c r="AZ384" i="9"/>
  <c r="BA384" i="9"/>
  <c r="BB384" i="9"/>
  <c r="BC384" i="9"/>
  <c r="BD384" i="9"/>
  <c r="BE384" i="9"/>
  <c r="BF384" i="9"/>
  <c r="BG384" i="9"/>
  <c r="BH384" i="9"/>
  <c r="BI384" i="9"/>
  <c r="BJ384" i="9"/>
  <c r="BK384" i="9"/>
  <c r="BL384" i="9"/>
  <c r="BM384" i="9"/>
  <c r="BN384" i="9"/>
  <c r="BO384" i="9"/>
  <c r="BP384" i="9"/>
  <c r="K385" i="9"/>
  <c r="L385" i="9"/>
  <c r="M385" i="9"/>
  <c r="N385" i="9"/>
  <c r="O385" i="9"/>
  <c r="P385" i="9"/>
  <c r="Q385" i="9"/>
  <c r="R385" i="9"/>
  <c r="S385" i="9"/>
  <c r="T385" i="9"/>
  <c r="U385" i="9"/>
  <c r="V385" i="9"/>
  <c r="W385" i="9"/>
  <c r="X385" i="9"/>
  <c r="Y385" i="9"/>
  <c r="Z385" i="9"/>
  <c r="AA385" i="9"/>
  <c r="AB385" i="9"/>
  <c r="AC385" i="9"/>
  <c r="AD385" i="9"/>
  <c r="AE385" i="9"/>
  <c r="AF385" i="9"/>
  <c r="AG385" i="9"/>
  <c r="AH385" i="9"/>
  <c r="AI385" i="9"/>
  <c r="AJ385" i="9"/>
  <c r="AK385" i="9"/>
  <c r="AL385" i="9"/>
  <c r="AM385" i="9"/>
  <c r="AN385" i="9"/>
  <c r="AO385" i="9"/>
  <c r="AP385" i="9"/>
  <c r="AQ385" i="9"/>
  <c r="AR385" i="9"/>
  <c r="AS385" i="9"/>
  <c r="AT385" i="9"/>
  <c r="AU385" i="9"/>
  <c r="AV385" i="9"/>
  <c r="AW385" i="9"/>
  <c r="AX385" i="9"/>
  <c r="AY385" i="9"/>
  <c r="AZ385" i="9"/>
  <c r="BA385" i="9"/>
  <c r="BB385" i="9"/>
  <c r="BC385" i="9"/>
  <c r="BD385" i="9"/>
  <c r="BE385" i="9"/>
  <c r="BF385" i="9"/>
  <c r="BG385" i="9"/>
  <c r="BH385" i="9"/>
  <c r="BI385" i="9"/>
  <c r="BJ385" i="9"/>
  <c r="BK385" i="9"/>
  <c r="BL385" i="9"/>
  <c r="BM385" i="9"/>
  <c r="BN385" i="9"/>
  <c r="BO385" i="9"/>
  <c r="BP385" i="9"/>
  <c r="K386" i="9"/>
  <c r="L386" i="9"/>
  <c r="M386" i="9"/>
  <c r="N386" i="9"/>
  <c r="O386" i="9"/>
  <c r="P386" i="9"/>
  <c r="Q386" i="9"/>
  <c r="R386" i="9"/>
  <c r="S386" i="9"/>
  <c r="T386" i="9"/>
  <c r="U386" i="9"/>
  <c r="V386" i="9"/>
  <c r="W386" i="9"/>
  <c r="X386" i="9"/>
  <c r="Y386" i="9"/>
  <c r="Z386" i="9"/>
  <c r="AA386" i="9"/>
  <c r="AB386" i="9"/>
  <c r="AC386" i="9"/>
  <c r="AD386" i="9"/>
  <c r="AE386" i="9"/>
  <c r="AF386" i="9"/>
  <c r="AG386" i="9"/>
  <c r="AH386" i="9"/>
  <c r="AI386" i="9"/>
  <c r="AJ386" i="9"/>
  <c r="AK386" i="9"/>
  <c r="AL386" i="9"/>
  <c r="AM386" i="9"/>
  <c r="AN386" i="9"/>
  <c r="AO386" i="9"/>
  <c r="AP386" i="9"/>
  <c r="AQ386" i="9"/>
  <c r="AR386" i="9"/>
  <c r="AS386" i="9"/>
  <c r="AT386" i="9"/>
  <c r="AU386" i="9"/>
  <c r="AV386" i="9"/>
  <c r="AW386" i="9"/>
  <c r="AX386" i="9"/>
  <c r="AY386" i="9"/>
  <c r="AZ386" i="9"/>
  <c r="BA386" i="9"/>
  <c r="BB386" i="9"/>
  <c r="BC386" i="9"/>
  <c r="BD386" i="9"/>
  <c r="BE386" i="9"/>
  <c r="BF386" i="9"/>
  <c r="BG386" i="9"/>
  <c r="BH386" i="9"/>
  <c r="BI386" i="9"/>
  <c r="BJ386" i="9"/>
  <c r="BK386" i="9"/>
  <c r="BL386" i="9"/>
  <c r="BM386" i="9"/>
  <c r="BN386" i="9"/>
  <c r="BO386" i="9"/>
  <c r="BP386" i="9"/>
  <c r="K387" i="9"/>
  <c r="L387" i="9"/>
  <c r="M387" i="9"/>
  <c r="N387" i="9"/>
  <c r="O387" i="9"/>
  <c r="P387" i="9"/>
  <c r="Q387" i="9"/>
  <c r="R387" i="9"/>
  <c r="S387" i="9"/>
  <c r="T387" i="9"/>
  <c r="U387" i="9"/>
  <c r="V387" i="9"/>
  <c r="W387" i="9"/>
  <c r="X387" i="9"/>
  <c r="Y387" i="9"/>
  <c r="Z387" i="9"/>
  <c r="AA387" i="9"/>
  <c r="AB387" i="9"/>
  <c r="AC387" i="9"/>
  <c r="AD387" i="9"/>
  <c r="AE387" i="9"/>
  <c r="AF387" i="9"/>
  <c r="AG387" i="9"/>
  <c r="AH387" i="9"/>
  <c r="AI387" i="9"/>
  <c r="AJ387" i="9"/>
  <c r="AK387" i="9"/>
  <c r="AL387" i="9"/>
  <c r="AM387" i="9"/>
  <c r="AN387" i="9"/>
  <c r="AO387" i="9"/>
  <c r="AP387" i="9"/>
  <c r="AQ387" i="9"/>
  <c r="AR387" i="9"/>
  <c r="AS387" i="9"/>
  <c r="AT387" i="9"/>
  <c r="AU387" i="9"/>
  <c r="AV387" i="9"/>
  <c r="AW387" i="9"/>
  <c r="AX387" i="9"/>
  <c r="AY387" i="9"/>
  <c r="AZ387" i="9"/>
  <c r="BA387" i="9"/>
  <c r="BB387" i="9"/>
  <c r="BC387" i="9"/>
  <c r="BD387" i="9"/>
  <c r="BE387" i="9"/>
  <c r="BF387" i="9"/>
  <c r="BG387" i="9"/>
  <c r="BH387" i="9"/>
  <c r="BI387" i="9"/>
  <c r="BJ387" i="9"/>
  <c r="BK387" i="9"/>
  <c r="BL387" i="9"/>
  <c r="BM387" i="9"/>
  <c r="BN387" i="9"/>
  <c r="BO387" i="9"/>
  <c r="BP387" i="9"/>
  <c r="K388" i="9"/>
  <c r="L388" i="9"/>
  <c r="M388" i="9"/>
  <c r="N388" i="9"/>
  <c r="O388" i="9"/>
  <c r="P388" i="9"/>
  <c r="Q388" i="9"/>
  <c r="R388" i="9"/>
  <c r="S388" i="9"/>
  <c r="T388" i="9"/>
  <c r="U388" i="9"/>
  <c r="V388" i="9"/>
  <c r="W388" i="9"/>
  <c r="X388" i="9"/>
  <c r="Y388" i="9"/>
  <c r="Z388" i="9"/>
  <c r="AA388" i="9"/>
  <c r="AB388" i="9"/>
  <c r="AC388" i="9"/>
  <c r="AD388" i="9"/>
  <c r="AE388" i="9"/>
  <c r="AF388" i="9"/>
  <c r="AG388" i="9"/>
  <c r="AH388" i="9"/>
  <c r="AI388" i="9"/>
  <c r="AJ388" i="9"/>
  <c r="AK388" i="9"/>
  <c r="AL388" i="9"/>
  <c r="AM388" i="9"/>
  <c r="AN388" i="9"/>
  <c r="AO388" i="9"/>
  <c r="AP388" i="9"/>
  <c r="AQ388" i="9"/>
  <c r="AR388" i="9"/>
  <c r="AS388" i="9"/>
  <c r="AT388" i="9"/>
  <c r="AU388" i="9"/>
  <c r="AV388" i="9"/>
  <c r="AW388" i="9"/>
  <c r="AX388" i="9"/>
  <c r="AY388" i="9"/>
  <c r="AZ388" i="9"/>
  <c r="BA388" i="9"/>
  <c r="BB388" i="9"/>
  <c r="BC388" i="9"/>
  <c r="BD388" i="9"/>
  <c r="BE388" i="9"/>
  <c r="BF388" i="9"/>
  <c r="BG388" i="9"/>
  <c r="BH388" i="9"/>
  <c r="BI388" i="9"/>
  <c r="BJ388" i="9"/>
  <c r="BK388" i="9"/>
  <c r="BL388" i="9"/>
  <c r="BM388" i="9"/>
  <c r="BN388" i="9"/>
  <c r="BO388" i="9"/>
  <c r="BP388" i="9"/>
  <c r="K389" i="9"/>
  <c r="L389" i="9"/>
  <c r="M389" i="9"/>
  <c r="N389" i="9"/>
  <c r="O389" i="9"/>
  <c r="P389" i="9"/>
  <c r="Q389" i="9"/>
  <c r="R389" i="9"/>
  <c r="S389" i="9"/>
  <c r="T389" i="9"/>
  <c r="U389" i="9"/>
  <c r="V389" i="9"/>
  <c r="W389" i="9"/>
  <c r="X389" i="9"/>
  <c r="Y389" i="9"/>
  <c r="Z389" i="9"/>
  <c r="AA389" i="9"/>
  <c r="AB389" i="9"/>
  <c r="AC389" i="9"/>
  <c r="AD389" i="9"/>
  <c r="AE389" i="9"/>
  <c r="AF389" i="9"/>
  <c r="AG389" i="9"/>
  <c r="AH389" i="9"/>
  <c r="AI389" i="9"/>
  <c r="AJ389" i="9"/>
  <c r="AK389" i="9"/>
  <c r="AL389" i="9"/>
  <c r="AM389" i="9"/>
  <c r="AN389" i="9"/>
  <c r="AO389" i="9"/>
  <c r="AP389" i="9"/>
  <c r="AQ389" i="9"/>
  <c r="AR389" i="9"/>
  <c r="AS389" i="9"/>
  <c r="AT389" i="9"/>
  <c r="AU389" i="9"/>
  <c r="AV389" i="9"/>
  <c r="AW389" i="9"/>
  <c r="AX389" i="9"/>
  <c r="AY389" i="9"/>
  <c r="AZ389" i="9"/>
  <c r="BA389" i="9"/>
  <c r="BB389" i="9"/>
  <c r="BC389" i="9"/>
  <c r="BD389" i="9"/>
  <c r="BE389" i="9"/>
  <c r="BF389" i="9"/>
  <c r="BG389" i="9"/>
  <c r="BH389" i="9"/>
  <c r="BI389" i="9"/>
  <c r="BJ389" i="9"/>
  <c r="BK389" i="9"/>
  <c r="BL389" i="9"/>
  <c r="BM389" i="9"/>
  <c r="BN389" i="9"/>
  <c r="BO389" i="9"/>
  <c r="BP389" i="9"/>
  <c r="K390" i="9"/>
  <c r="L390" i="9"/>
  <c r="M390" i="9"/>
  <c r="N390" i="9"/>
  <c r="O390" i="9"/>
  <c r="P390" i="9"/>
  <c r="Q390" i="9"/>
  <c r="R390" i="9"/>
  <c r="S390" i="9"/>
  <c r="T390" i="9"/>
  <c r="U390" i="9"/>
  <c r="V390" i="9"/>
  <c r="W390" i="9"/>
  <c r="X390" i="9"/>
  <c r="Y390" i="9"/>
  <c r="Z390" i="9"/>
  <c r="AA390" i="9"/>
  <c r="AB390" i="9"/>
  <c r="AC390" i="9"/>
  <c r="AD390" i="9"/>
  <c r="AE390" i="9"/>
  <c r="AF390" i="9"/>
  <c r="AG390" i="9"/>
  <c r="AH390" i="9"/>
  <c r="AI390" i="9"/>
  <c r="AJ390" i="9"/>
  <c r="AK390" i="9"/>
  <c r="AL390" i="9"/>
  <c r="AM390" i="9"/>
  <c r="AN390" i="9"/>
  <c r="AO390" i="9"/>
  <c r="AP390" i="9"/>
  <c r="AQ390" i="9"/>
  <c r="AR390" i="9"/>
  <c r="AS390" i="9"/>
  <c r="AT390" i="9"/>
  <c r="AU390" i="9"/>
  <c r="AV390" i="9"/>
  <c r="AW390" i="9"/>
  <c r="AX390" i="9"/>
  <c r="AY390" i="9"/>
  <c r="AZ390" i="9"/>
  <c r="BA390" i="9"/>
  <c r="BB390" i="9"/>
  <c r="BC390" i="9"/>
  <c r="BD390" i="9"/>
  <c r="BE390" i="9"/>
  <c r="BF390" i="9"/>
  <c r="BG390" i="9"/>
  <c r="BH390" i="9"/>
  <c r="BI390" i="9"/>
  <c r="BJ390" i="9"/>
  <c r="BK390" i="9"/>
  <c r="BL390" i="9"/>
  <c r="BM390" i="9"/>
  <c r="BN390" i="9"/>
  <c r="BO390" i="9"/>
  <c r="BP390" i="9"/>
  <c r="K391" i="9"/>
  <c r="L391" i="9"/>
  <c r="M391" i="9"/>
  <c r="N391" i="9"/>
  <c r="O391" i="9"/>
  <c r="P391" i="9"/>
  <c r="Q391" i="9"/>
  <c r="R391" i="9"/>
  <c r="S391" i="9"/>
  <c r="T391" i="9"/>
  <c r="U391" i="9"/>
  <c r="V391" i="9"/>
  <c r="W391" i="9"/>
  <c r="X391" i="9"/>
  <c r="Y391" i="9"/>
  <c r="Z391" i="9"/>
  <c r="AA391" i="9"/>
  <c r="AB391" i="9"/>
  <c r="AC391" i="9"/>
  <c r="AD391" i="9"/>
  <c r="AE391" i="9"/>
  <c r="AF391" i="9"/>
  <c r="AG391" i="9"/>
  <c r="AH391" i="9"/>
  <c r="AI391" i="9"/>
  <c r="AJ391" i="9"/>
  <c r="AK391" i="9"/>
  <c r="AL391" i="9"/>
  <c r="AM391" i="9"/>
  <c r="AN391" i="9"/>
  <c r="AO391" i="9"/>
  <c r="AP391" i="9"/>
  <c r="AQ391" i="9"/>
  <c r="AR391" i="9"/>
  <c r="AS391" i="9"/>
  <c r="AT391" i="9"/>
  <c r="AU391" i="9"/>
  <c r="AV391" i="9"/>
  <c r="AW391" i="9"/>
  <c r="AX391" i="9"/>
  <c r="AY391" i="9"/>
  <c r="AZ391" i="9"/>
  <c r="BA391" i="9"/>
  <c r="BB391" i="9"/>
  <c r="BC391" i="9"/>
  <c r="BD391" i="9"/>
  <c r="BE391" i="9"/>
  <c r="BF391" i="9"/>
  <c r="BG391" i="9"/>
  <c r="BH391" i="9"/>
  <c r="BI391" i="9"/>
  <c r="BJ391" i="9"/>
  <c r="BK391" i="9"/>
  <c r="BL391" i="9"/>
  <c r="BM391" i="9"/>
  <c r="BN391" i="9"/>
  <c r="BO391" i="9"/>
  <c r="BP391" i="9"/>
  <c r="K392" i="9"/>
  <c r="L392" i="9"/>
  <c r="M392" i="9"/>
  <c r="N392" i="9"/>
  <c r="O392" i="9"/>
  <c r="P392" i="9"/>
  <c r="Q392" i="9"/>
  <c r="R392" i="9"/>
  <c r="S392" i="9"/>
  <c r="T392" i="9"/>
  <c r="U392" i="9"/>
  <c r="V392" i="9"/>
  <c r="W392" i="9"/>
  <c r="X392" i="9"/>
  <c r="Y392" i="9"/>
  <c r="Z392" i="9"/>
  <c r="AA392" i="9"/>
  <c r="AB392" i="9"/>
  <c r="AC392" i="9"/>
  <c r="AD392" i="9"/>
  <c r="AE392" i="9"/>
  <c r="AF392" i="9"/>
  <c r="AG392" i="9"/>
  <c r="AH392" i="9"/>
  <c r="AI392" i="9"/>
  <c r="AJ392" i="9"/>
  <c r="AK392" i="9"/>
  <c r="AL392" i="9"/>
  <c r="AM392" i="9"/>
  <c r="AN392" i="9"/>
  <c r="AO392" i="9"/>
  <c r="AP392" i="9"/>
  <c r="AQ392" i="9"/>
  <c r="AR392" i="9"/>
  <c r="AS392" i="9"/>
  <c r="AT392" i="9"/>
  <c r="AU392" i="9"/>
  <c r="AV392" i="9"/>
  <c r="AW392" i="9"/>
  <c r="AX392" i="9"/>
  <c r="AY392" i="9"/>
  <c r="AZ392" i="9"/>
  <c r="BA392" i="9"/>
  <c r="BB392" i="9"/>
  <c r="BC392" i="9"/>
  <c r="BD392" i="9"/>
  <c r="BE392" i="9"/>
  <c r="BF392" i="9"/>
  <c r="BG392" i="9"/>
  <c r="BH392" i="9"/>
  <c r="BI392" i="9"/>
  <c r="BJ392" i="9"/>
  <c r="BK392" i="9"/>
  <c r="BL392" i="9"/>
  <c r="BM392" i="9"/>
  <c r="BN392" i="9"/>
  <c r="BO392" i="9"/>
  <c r="BP392" i="9"/>
  <c r="K393" i="9"/>
  <c r="L393" i="9"/>
  <c r="M393" i="9"/>
  <c r="N393" i="9"/>
  <c r="O393" i="9"/>
  <c r="P393" i="9"/>
  <c r="Q393" i="9"/>
  <c r="R393" i="9"/>
  <c r="S393" i="9"/>
  <c r="T393" i="9"/>
  <c r="U393" i="9"/>
  <c r="V393" i="9"/>
  <c r="W393" i="9"/>
  <c r="X393" i="9"/>
  <c r="Y393" i="9"/>
  <c r="Z393" i="9"/>
  <c r="AA393" i="9"/>
  <c r="AB393" i="9"/>
  <c r="AC393" i="9"/>
  <c r="AD393" i="9"/>
  <c r="AE393" i="9"/>
  <c r="AF393" i="9"/>
  <c r="AG393" i="9"/>
  <c r="AH393" i="9"/>
  <c r="AI393" i="9"/>
  <c r="AJ393" i="9"/>
  <c r="AK393" i="9"/>
  <c r="AL393" i="9"/>
  <c r="AM393" i="9"/>
  <c r="AN393" i="9"/>
  <c r="AO393" i="9"/>
  <c r="AP393" i="9"/>
  <c r="AQ393" i="9"/>
  <c r="AR393" i="9"/>
  <c r="AS393" i="9"/>
  <c r="AT393" i="9"/>
  <c r="AU393" i="9"/>
  <c r="AV393" i="9"/>
  <c r="AW393" i="9"/>
  <c r="AX393" i="9"/>
  <c r="AY393" i="9"/>
  <c r="AZ393" i="9"/>
  <c r="BA393" i="9"/>
  <c r="BB393" i="9"/>
  <c r="BC393" i="9"/>
  <c r="BD393" i="9"/>
  <c r="BE393" i="9"/>
  <c r="BF393" i="9"/>
  <c r="BG393" i="9"/>
  <c r="BH393" i="9"/>
  <c r="BI393" i="9"/>
  <c r="BJ393" i="9"/>
  <c r="BK393" i="9"/>
  <c r="BL393" i="9"/>
  <c r="BM393" i="9"/>
  <c r="BN393" i="9"/>
  <c r="BO393" i="9"/>
  <c r="BP393" i="9"/>
  <c r="K394" i="9"/>
  <c r="L394" i="9"/>
  <c r="M394" i="9"/>
  <c r="N394" i="9"/>
  <c r="O394" i="9"/>
  <c r="P394" i="9"/>
  <c r="Q394" i="9"/>
  <c r="R394" i="9"/>
  <c r="S394" i="9"/>
  <c r="T394" i="9"/>
  <c r="U394" i="9"/>
  <c r="V394" i="9"/>
  <c r="W394" i="9"/>
  <c r="X394" i="9"/>
  <c r="Y394" i="9"/>
  <c r="Z394" i="9"/>
  <c r="AA394" i="9"/>
  <c r="AB394" i="9"/>
  <c r="AC394" i="9"/>
  <c r="AD394" i="9"/>
  <c r="AE394" i="9"/>
  <c r="AF394" i="9"/>
  <c r="AG394" i="9"/>
  <c r="AH394" i="9"/>
  <c r="AI394" i="9"/>
  <c r="AJ394" i="9"/>
  <c r="AK394" i="9"/>
  <c r="AL394" i="9"/>
  <c r="AM394" i="9"/>
  <c r="AN394" i="9"/>
  <c r="AO394" i="9"/>
  <c r="AP394" i="9"/>
  <c r="AQ394" i="9"/>
  <c r="AR394" i="9"/>
  <c r="AS394" i="9"/>
  <c r="AT394" i="9"/>
  <c r="AU394" i="9"/>
  <c r="AV394" i="9"/>
  <c r="AW394" i="9"/>
  <c r="AX394" i="9"/>
  <c r="AY394" i="9"/>
  <c r="AZ394" i="9"/>
  <c r="BA394" i="9"/>
  <c r="BB394" i="9"/>
  <c r="BC394" i="9"/>
  <c r="BD394" i="9"/>
  <c r="BE394" i="9"/>
  <c r="BF394" i="9"/>
  <c r="BG394" i="9"/>
  <c r="BH394" i="9"/>
  <c r="BI394" i="9"/>
  <c r="BJ394" i="9"/>
  <c r="BK394" i="9"/>
  <c r="BL394" i="9"/>
  <c r="BM394" i="9"/>
  <c r="BN394" i="9"/>
  <c r="BO394" i="9"/>
  <c r="BP394" i="9"/>
  <c r="K395" i="9"/>
  <c r="L395" i="9"/>
  <c r="M395" i="9"/>
  <c r="N395" i="9"/>
  <c r="O395" i="9"/>
  <c r="P395" i="9"/>
  <c r="Q395" i="9"/>
  <c r="R395" i="9"/>
  <c r="S395" i="9"/>
  <c r="T395" i="9"/>
  <c r="U395" i="9"/>
  <c r="V395" i="9"/>
  <c r="W395" i="9"/>
  <c r="X395" i="9"/>
  <c r="Y395" i="9"/>
  <c r="Z395" i="9"/>
  <c r="AA395" i="9"/>
  <c r="AB395" i="9"/>
  <c r="AC395" i="9"/>
  <c r="AD395" i="9"/>
  <c r="AE395" i="9"/>
  <c r="AF395" i="9"/>
  <c r="AG395" i="9"/>
  <c r="AH395" i="9"/>
  <c r="AI395" i="9"/>
  <c r="AJ395" i="9"/>
  <c r="AK395" i="9"/>
  <c r="AL395" i="9"/>
  <c r="AM395" i="9"/>
  <c r="AN395" i="9"/>
  <c r="AO395" i="9"/>
  <c r="AP395" i="9"/>
  <c r="AQ395" i="9"/>
  <c r="AR395" i="9"/>
  <c r="AS395" i="9"/>
  <c r="AT395" i="9"/>
  <c r="AU395" i="9"/>
  <c r="AV395" i="9"/>
  <c r="AW395" i="9"/>
  <c r="AX395" i="9"/>
  <c r="AY395" i="9"/>
  <c r="AZ395" i="9"/>
  <c r="BA395" i="9"/>
  <c r="BB395" i="9"/>
  <c r="BC395" i="9"/>
  <c r="BD395" i="9"/>
  <c r="BE395" i="9"/>
  <c r="BF395" i="9"/>
  <c r="BG395" i="9"/>
  <c r="BH395" i="9"/>
  <c r="BI395" i="9"/>
  <c r="BJ395" i="9"/>
  <c r="BK395" i="9"/>
  <c r="BL395" i="9"/>
  <c r="BM395" i="9"/>
  <c r="BN395" i="9"/>
  <c r="BO395" i="9"/>
  <c r="BP395" i="9"/>
  <c r="K396" i="9"/>
  <c r="L396" i="9"/>
  <c r="M396" i="9"/>
  <c r="N396" i="9"/>
  <c r="O396" i="9"/>
  <c r="P396" i="9"/>
  <c r="Q396" i="9"/>
  <c r="R396" i="9"/>
  <c r="S396" i="9"/>
  <c r="T396" i="9"/>
  <c r="U396" i="9"/>
  <c r="V396" i="9"/>
  <c r="W396" i="9"/>
  <c r="X396" i="9"/>
  <c r="Y396" i="9"/>
  <c r="Z396" i="9"/>
  <c r="AA396" i="9"/>
  <c r="AB396" i="9"/>
  <c r="AC396" i="9"/>
  <c r="AD396" i="9"/>
  <c r="AE396" i="9"/>
  <c r="AF396" i="9"/>
  <c r="AG396" i="9"/>
  <c r="AH396" i="9"/>
  <c r="AI396" i="9"/>
  <c r="AJ396" i="9"/>
  <c r="AK396" i="9"/>
  <c r="AL396" i="9"/>
  <c r="AM396" i="9"/>
  <c r="AN396" i="9"/>
  <c r="AO396" i="9"/>
  <c r="AP396" i="9"/>
  <c r="AQ396" i="9"/>
  <c r="AR396" i="9"/>
  <c r="AS396" i="9"/>
  <c r="AT396" i="9"/>
  <c r="AU396" i="9"/>
  <c r="AV396" i="9"/>
  <c r="AW396" i="9"/>
  <c r="AX396" i="9"/>
  <c r="AY396" i="9"/>
  <c r="AZ396" i="9"/>
  <c r="BA396" i="9"/>
  <c r="BB396" i="9"/>
  <c r="BC396" i="9"/>
  <c r="BD396" i="9"/>
  <c r="BE396" i="9"/>
  <c r="BF396" i="9"/>
  <c r="BG396" i="9"/>
  <c r="BH396" i="9"/>
  <c r="BI396" i="9"/>
  <c r="BJ396" i="9"/>
  <c r="BK396" i="9"/>
  <c r="BL396" i="9"/>
  <c r="BM396" i="9"/>
  <c r="BN396" i="9"/>
  <c r="BO396" i="9"/>
  <c r="BP396" i="9"/>
  <c r="K397" i="9"/>
  <c r="L397" i="9"/>
  <c r="M397" i="9"/>
  <c r="N397" i="9"/>
  <c r="O397" i="9"/>
  <c r="P397" i="9"/>
  <c r="Q397" i="9"/>
  <c r="R397" i="9"/>
  <c r="S397" i="9"/>
  <c r="T397" i="9"/>
  <c r="U397" i="9"/>
  <c r="V397" i="9"/>
  <c r="W397" i="9"/>
  <c r="X397" i="9"/>
  <c r="Y397" i="9"/>
  <c r="Z397" i="9"/>
  <c r="AA397" i="9"/>
  <c r="AB397" i="9"/>
  <c r="AC397" i="9"/>
  <c r="AD397" i="9"/>
  <c r="AE397" i="9"/>
  <c r="AF397" i="9"/>
  <c r="AG397" i="9"/>
  <c r="AH397" i="9"/>
  <c r="AI397" i="9"/>
  <c r="AJ397" i="9"/>
  <c r="AK397" i="9"/>
  <c r="AL397" i="9"/>
  <c r="AM397" i="9"/>
  <c r="AN397" i="9"/>
  <c r="AO397" i="9"/>
  <c r="AP397" i="9"/>
  <c r="AQ397" i="9"/>
  <c r="AR397" i="9"/>
  <c r="AS397" i="9"/>
  <c r="AT397" i="9"/>
  <c r="AU397" i="9"/>
  <c r="AV397" i="9"/>
  <c r="AW397" i="9"/>
  <c r="AX397" i="9"/>
  <c r="AY397" i="9"/>
  <c r="AZ397" i="9"/>
  <c r="BA397" i="9"/>
  <c r="BB397" i="9"/>
  <c r="BC397" i="9"/>
  <c r="BD397" i="9"/>
  <c r="BE397" i="9"/>
  <c r="BF397" i="9"/>
  <c r="BG397" i="9"/>
  <c r="BH397" i="9"/>
  <c r="BI397" i="9"/>
  <c r="BJ397" i="9"/>
  <c r="BK397" i="9"/>
  <c r="BL397" i="9"/>
  <c r="BM397" i="9"/>
  <c r="BN397" i="9"/>
  <c r="BO397" i="9"/>
  <c r="BP397" i="9"/>
  <c r="K398" i="9"/>
  <c r="L398" i="9"/>
  <c r="M398" i="9"/>
  <c r="N398" i="9"/>
  <c r="O398" i="9"/>
  <c r="P398" i="9"/>
  <c r="Q398" i="9"/>
  <c r="R398" i="9"/>
  <c r="S398" i="9"/>
  <c r="T398" i="9"/>
  <c r="U398" i="9"/>
  <c r="V398" i="9"/>
  <c r="W398" i="9"/>
  <c r="X398" i="9"/>
  <c r="Y398" i="9"/>
  <c r="Z398" i="9"/>
  <c r="AA398" i="9"/>
  <c r="AB398" i="9"/>
  <c r="AC398" i="9"/>
  <c r="AD398" i="9"/>
  <c r="AE398" i="9"/>
  <c r="AF398" i="9"/>
  <c r="AG398" i="9"/>
  <c r="AH398" i="9"/>
  <c r="AI398" i="9"/>
  <c r="AJ398" i="9"/>
  <c r="AK398" i="9"/>
  <c r="AL398" i="9"/>
  <c r="AM398" i="9"/>
  <c r="AN398" i="9"/>
  <c r="AO398" i="9"/>
  <c r="AP398" i="9"/>
  <c r="AQ398" i="9"/>
  <c r="AR398" i="9"/>
  <c r="AS398" i="9"/>
  <c r="AT398" i="9"/>
  <c r="AU398" i="9"/>
  <c r="AV398" i="9"/>
  <c r="AW398" i="9"/>
  <c r="AX398" i="9"/>
  <c r="AY398" i="9"/>
  <c r="AZ398" i="9"/>
  <c r="BA398" i="9"/>
  <c r="BB398" i="9"/>
  <c r="BC398" i="9"/>
  <c r="BD398" i="9"/>
  <c r="BE398" i="9"/>
  <c r="BF398" i="9"/>
  <c r="BG398" i="9"/>
  <c r="BH398" i="9"/>
  <c r="BI398" i="9"/>
  <c r="BJ398" i="9"/>
  <c r="BK398" i="9"/>
  <c r="BL398" i="9"/>
  <c r="BM398" i="9"/>
  <c r="BN398" i="9"/>
  <c r="BO398" i="9"/>
  <c r="BP398" i="9"/>
  <c r="K399" i="9"/>
  <c r="L399" i="9"/>
  <c r="M399" i="9"/>
  <c r="N399" i="9"/>
  <c r="O399" i="9"/>
  <c r="P399" i="9"/>
  <c r="Q399" i="9"/>
  <c r="R399" i="9"/>
  <c r="S399" i="9"/>
  <c r="T399" i="9"/>
  <c r="U399" i="9"/>
  <c r="V399" i="9"/>
  <c r="W399" i="9"/>
  <c r="X399" i="9"/>
  <c r="Y399" i="9"/>
  <c r="Z399" i="9"/>
  <c r="AA399" i="9"/>
  <c r="AB399" i="9"/>
  <c r="AC399" i="9"/>
  <c r="AD399" i="9"/>
  <c r="AE399" i="9"/>
  <c r="AF399" i="9"/>
  <c r="AG399" i="9"/>
  <c r="AH399" i="9"/>
  <c r="AI399" i="9"/>
  <c r="AJ399" i="9"/>
  <c r="AK399" i="9"/>
  <c r="AL399" i="9"/>
  <c r="AM399" i="9"/>
  <c r="AN399" i="9"/>
  <c r="AO399" i="9"/>
  <c r="AP399" i="9"/>
  <c r="AQ399" i="9"/>
  <c r="AR399" i="9"/>
  <c r="AS399" i="9"/>
  <c r="AT399" i="9"/>
  <c r="AU399" i="9"/>
  <c r="AV399" i="9"/>
  <c r="AW399" i="9"/>
  <c r="AX399" i="9"/>
  <c r="AY399" i="9"/>
  <c r="AZ399" i="9"/>
  <c r="BA399" i="9"/>
  <c r="BB399" i="9"/>
  <c r="BC399" i="9"/>
  <c r="BD399" i="9"/>
  <c r="BE399" i="9"/>
  <c r="BF399" i="9"/>
  <c r="BG399" i="9"/>
  <c r="BH399" i="9"/>
  <c r="BI399" i="9"/>
  <c r="BJ399" i="9"/>
  <c r="BK399" i="9"/>
  <c r="BL399" i="9"/>
  <c r="BM399" i="9"/>
  <c r="BN399" i="9"/>
  <c r="BO399" i="9"/>
  <c r="BP399" i="9"/>
  <c r="K400" i="9"/>
  <c r="L400" i="9"/>
  <c r="M400" i="9"/>
  <c r="N400" i="9"/>
  <c r="O400" i="9"/>
  <c r="P400" i="9"/>
  <c r="Q400" i="9"/>
  <c r="R400" i="9"/>
  <c r="S400" i="9"/>
  <c r="T400" i="9"/>
  <c r="U400" i="9"/>
  <c r="V400" i="9"/>
  <c r="W400" i="9"/>
  <c r="X400" i="9"/>
  <c r="Y400" i="9"/>
  <c r="Z400" i="9"/>
  <c r="AA400" i="9"/>
  <c r="AB400" i="9"/>
  <c r="AC400" i="9"/>
  <c r="AD400" i="9"/>
  <c r="AE400" i="9"/>
  <c r="AF400" i="9"/>
  <c r="AG400" i="9"/>
  <c r="AH400" i="9"/>
  <c r="AI400" i="9"/>
  <c r="AJ400" i="9"/>
  <c r="AK400" i="9"/>
  <c r="AL400" i="9"/>
  <c r="AM400" i="9"/>
  <c r="AN400" i="9"/>
  <c r="AO400" i="9"/>
  <c r="AP400" i="9"/>
  <c r="AQ400" i="9"/>
  <c r="AR400" i="9"/>
  <c r="AS400" i="9"/>
  <c r="AT400" i="9"/>
  <c r="AU400" i="9"/>
  <c r="AV400" i="9"/>
  <c r="AW400" i="9"/>
  <c r="AX400" i="9"/>
  <c r="AY400" i="9"/>
  <c r="AZ400" i="9"/>
  <c r="BA400" i="9"/>
  <c r="BB400" i="9"/>
  <c r="BC400" i="9"/>
  <c r="BD400" i="9"/>
  <c r="BE400" i="9"/>
  <c r="BF400" i="9"/>
  <c r="BG400" i="9"/>
  <c r="BH400" i="9"/>
  <c r="BI400" i="9"/>
  <c r="BJ400" i="9"/>
  <c r="BK400" i="9"/>
  <c r="BL400" i="9"/>
  <c r="BM400" i="9"/>
  <c r="BN400" i="9"/>
  <c r="BO400" i="9"/>
  <c r="BP400" i="9"/>
  <c r="I337" i="9"/>
  <c r="J337" i="9"/>
  <c r="I338" i="9"/>
  <c r="J338" i="9"/>
  <c r="I339" i="9"/>
  <c r="J339" i="9"/>
  <c r="I340" i="9"/>
  <c r="J340" i="9"/>
  <c r="I341" i="9"/>
  <c r="J341" i="9"/>
  <c r="I342" i="9"/>
  <c r="J342" i="9"/>
  <c r="I343" i="9"/>
  <c r="J343" i="9"/>
  <c r="I344" i="9"/>
  <c r="J344" i="9"/>
  <c r="I345" i="9"/>
  <c r="J345" i="9"/>
  <c r="I346" i="9"/>
  <c r="J346" i="9"/>
  <c r="I347" i="9"/>
  <c r="J347" i="9"/>
  <c r="I348" i="9"/>
  <c r="J348" i="9"/>
  <c r="I349" i="9"/>
  <c r="J349" i="9"/>
  <c r="I350" i="9"/>
  <c r="J350" i="9"/>
  <c r="I351" i="9"/>
  <c r="J351" i="9"/>
  <c r="I352" i="9"/>
  <c r="J352" i="9"/>
  <c r="I353" i="9"/>
  <c r="J353" i="9"/>
  <c r="I354" i="9"/>
  <c r="J354" i="9"/>
  <c r="I355" i="9"/>
  <c r="J355" i="9"/>
  <c r="I356" i="9"/>
  <c r="J356" i="9"/>
  <c r="I357" i="9"/>
  <c r="J357" i="9"/>
  <c r="I358" i="9"/>
  <c r="J358" i="9"/>
  <c r="I359" i="9"/>
  <c r="J359" i="9"/>
  <c r="I360" i="9"/>
  <c r="J360" i="9"/>
  <c r="I361" i="9"/>
  <c r="J361" i="9"/>
  <c r="I362" i="9"/>
  <c r="J362" i="9"/>
  <c r="I363" i="9"/>
  <c r="J363" i="9"/>
  <c r="I364" i="9"/>
  <c r="J364" i="9"/>
  <c r="I365" i="9"/>
  <c r="J365" i="9"/>
  <c r="I366" i="9"/>
  <c r="J366" i="9"/>
  <c r="I367" i="9"/>
  <c r="J367" i="9"/>
  <c r="I368" i="9"/>
  <c r="J368" i="9"/>
  <c r="I369" i="9"/>
  <c r="J369" i="9"/>
  <c r="I370" i="9"/>
  <c r="J370" i="9"/>
  <c r="I371" i="9"/>
  <c r="J371" i="9"/>
  <c r="I372" i="9"/>
  <c r="J372" i="9"/>
  <c r="I373" i="9"/>
  <c r="J373" i="9"/>
  <c r="I374" i="9"/>
  <c r="J374" i="9"/>
  <c r="I375" i="9"/>
  <c r="J375" i="9"/>
  <c r="I376" i="9"/>
  <c r="J376" i="9"/>
  <c r="I377" i="9"/>
  <c r="J377" i="9"/>
  <c r="I378" i="9"/>
  <c r="J378" i="9"/>
  <c r="I379" i="9"/>
  <c r="J379" i="9"/>
  <c r="I380" i="9"/>
  <c r="J380" i="9"/>
  <c r="I381" i="9"/>
  <c r="J381" i="9"/>
  <c r="I382" i="9"/>
  <c r="J382" i="9"/>
  <c r="I383" i="9"/>
  <c r="J383" i="9"/>
  <c r="I384" i="9"/>
  <c r="J384" i="9"/>
  <c r="I385" i="9"/>
  <c r="J385" i="9"/>
  <c r="I386" i="9"/>
  <c r="J386" i="9"/>
  <c r="I387" i="9"/>
  <c r="J387" i="9"/>
  <c r="I388" i="9"/>
  <c r="J388" i="9"/>
  <c r="I389" i="9"/>
  <c r="J389" i="9"/>
  <c r="I390" i="9"/>
  <c r="J390" i="9"/>
  <c r="I391" i="9"/>
  <c r="J391" i="9"/>
  <c r="I392" i="9"/>
  <c r="J392" i="9"/>
  <c r="I393" i="9"/>
  <c r="J393" i="9"/>
  <c r="I394" i="9"/>
  <c r="J394" i="9"/>
  <c r="I395" i="9"/>
  <c r="J395" i="9"/>
  <c r="I396" i="9"/>
  <c r="J396" i="9"/>
  <c r="I397" i="9"/>
  <c r="J397" i="9"/>
  <c r="I398" i="9"/>
  <c r="J398" i="9"/>
  <c r="I399" i="9"/>
  <c r="J399" i="9"/>
  <c r="I400" i="9"/>
  <c r="J400" i="9"/>
  <c r="A405" i="10"/>
  <c r="B405" i="10"/>
  <c r="C405" i="10"/>
  <c r="D405" i="10"/>
  <c r="E405" i="10"/>
  <c r="F405" i="10"/>
  <c r="G405" i="10"/>
  <c r="H405" i="10"/>
  <c r="I405" i="10"/>
  <c r="J405" i="10"/>
  <c r="K405" i="10"/>
  <c r="L405" i="10"/>
  <c r="M405" i="10"/>
  <c r="N405" i="10"/>
  <c r="O405" i="10"/>
  <c r="P405" i="10"/>
  <c r="Q405" i="10"/>
  <c r="R405" i="10"/>
  <c r="S405" i="10"/>
  <c r="T405" i="10"/>
  <c r="U405" i="10"/>
  <c r="V405" i="10"/>
  <c r="W405" i="10"/>
  <c r="X405" i="10"/>
  <c r="Y405" i="10"/>
  <c r="Z405" i="10"/>
  <c r="AA405" i="10"/>
  <c r="AB405" i="10"/>
  <c r="AC405" i="10"/>
  <c r="AD405" i="10"/>
  <c r="AE405" i="10"/>
  <c r="AF405" i="10"/>
  <c r="AG405" i="10"/>
  <c r="AH405" i="10"/>
  <c r="AI405" i="10"/>
  <c r="AJ405" i="10"/>
  <c r="AK405" i="10"/>
  <c r="AL405" i="10"/>
  <c r="AM405" i="10"/>
  <c r="AN405" i="10"/>
  <c r="AO405" i="10"/>
  <c r="AP405" i="10"/>
  <c r="AQ405" i="10"/>
  <c r="AR405" i="10"/>
  <c r="AS405" i="10"/>
  <c r="AT405" i="10"/>
  <c r="AU405" i="10"/>
  <c r="AV405" i="10"/>
  <c r="AW405" i="10"/>
  <c r="AX405" i="10"/>
  <c r="AY405" i="10"/>
  <c r="AZ405" i="10"/>
  <c r="BA405" i="10"/>
  <c r="BB405" i="10"/>
  <c r="BC405" i="10"/>
  <c r="BD405" i="10"/>
  <c r="BE405" i="10"/>
  <c r="BF405" i="10"/>
  <c r="BG405" i="10"/>
  <c r="BH405" i="10"/>
  <c r="BI405" i="10"/>
  <c r="BJ405" i="10"/>
  <c r="BK405" i="10"/>
  <c r="BL405" i="10"/>
  <c r="BM405" i="10"/>
  <c r="BN405" i="10"/>
  <c r="BO405" i="10"/>
  <c r="BP405" i="10"/>
  <c r="BQ405" i="10"/>
  <c r="BR405" i="10"/>
  <c r="BS405" i="10"/>
  <c r="BT405" i="10"/>
  <c r="A406" i="10"/>
  <c r="B406" i="10"/>
  <c r="C406" i="10"/>
  <c r="D406" i="10"/>
  <c r="E406" i="10"/>
  <c r="F406" i="10"/>
  <c r="G406" i="10"/>
  <c r="H406" i="10"/>
  <c r="I406" i="10"/>
  <c r="J406" i="10"/>
  <c r="K406" i="10"/>
  <c r="L406" i="10"/>
  <c r="M406" i="10"/>
  <c r="N406" i="10"/>
  <c r="O406" i="10"/>
  <c r="P406" i="10"/>
  <c r="Q406" i="10"/>
  <c r="R406" i="10"/>
  <c r="S406" i="10"/>
  <c r="T406" i="10"/>
  <c r="U406" i="10"/>
  <c r="V406" i="10"/>
  <c r="W406" i="10"/>
  <c r="X406" i="10"/>
  <c r="Y406" i="10"/>
  <c r="Z406" i="10"/>
  <c r="AA406" i="10"/>
  <c r="AB406" i="10"/>
  <c r="AC406" i="10"/>
  <c r="AD406" i="10"/>
  <c r="AE406" i="10"/>
  <c r="AF406" i="10"/>
  <c r="AG406" i="10"/>
  <c r="AH406" i="10"/>
  <c r="AI406" i="10"/>
  <c r="AJ406" i="10"/>
  <c r="AK406" i="10"/>
  <c r="AL406" i="10"/>
  <c r="AM406" i="10"/>
  <c r="AN406" i="10"/>
  <c r="AO406" i="10"/>
  <c r="AP406" i="10"/>
  <c r="AQ406" i="10"/>
  <c r="AR406" i="10"/>
  <c r="AS406" i="10"/>
  <c r="AT406" i="10"/>
  <c r="AU406" i="10"/>
  <c r="AV406" i="10"/>
  <c r="AW406" i="10"/>
  <c r="AX406" i="10"/>
  <c r="AY406" i="10"/>
  <c r="AZ406" i="10"/>
  <c r="BA406" i="10"/>
  <c r="BB406" i="10"/>
  <c r="BC406" i="10"/>
  <c r="BD406" i="10"/>
  <c r="BE406" i="10"/>
  <c r="BF406" i="10"/>
  <c r="BG406" i="10"/>
  <c r="BH406" i="10"/>
  <c r="BI406" i="10"/>
  <c r="BJ406" i="10"/>
  <c r="BK406" i="10"/>
  <c r="BL406" i="10"/>
  <c r="BM406" i="10"/>
  <c r="BN406" i="10"/>
  <c r="BO406" i="10"/>
  <c r="BP406" i="10"/>
  <c r="BQ406" i="10"/>
  <c r="BR406" i="10"/>
  <c r="BS406" i="10"/>
  <c r="BT406" i="10"/>
  <c r="A407" i="10"/>
  <c r="B407" i="10"/>
  <c r="C407" i="10"/>
  <c r="D407" i="10"/>
  <c r="E407" i="10"/>
  <c r="F407" i="10"/>
  <c r="G407" i="10"/>
  <c r="H407" i="10"/>
  <c r="I407" i="10"/>
  <c r="J407" i="10"/>
  <c r="K407" i="10"/>
  <c r="L407" i="10"/>
  <c r="M407" i="10"/>
  <c r="N407" i="10"/>
  <c r="O407" i="10"/>
  <c r="P407" i="10"/>
  <c r="Q407" i="10"/>
  <c r="R407" i="10"/>
  <c r="S407" i="10"/>
  <c r="T407" i="10"/>
  <c r="U407" i="10"/>
  <c r="V407" i="10"/>
  <c r="W407" i="10"/>
  <c r="X407" i="10"/>
  <c r="Y407" i="10"/>
  <c r="Z407" i="10"/>
  <c r="AA407" i="10"/>
  <c r="AB407" i="10"/>
  <c r="AC407" i="10"/>
  <c r="AD407" i="10"/>
  <c r="AE407" i="10"/>
  <c r="AF407" i="10"/>
  <c r="AG407" i="10"/>
  <c r="AH407" i="10"/>
  <c r="AI407" i="10"/>
  <c r="AJ407" i="10"/>
  <c r="AK407" i="10"/>
  <c r="AL407" i="10"/>
  <c r="AM407" i="10"/>
  <c r="AN407" i="10"/>
  <c r="AO407" i="10"/>
  <c r="AP407" i="10"/>
  <c r="AQ407" i="10"/>
  <c r="AR407" i="10"/>
  <c r="AS407" i="10"/>
  <c r="AT407" i="10"/>
  <c r="AU407" i="10"/>
  <c r="AV407" i="10"/>
  <c r="AW407" i="10"/>
  <c r="AX407" i="10"/>
  <c r="AY407" i="10"/>
  <c r="AZ407" i="10"/>
  <c r="BA407" i="10"/>
  <c r="BB407" i="10"/>
  <c r="BC407" i="10"/>
  <c r="BD407" i="10"/>
  <c r="BE407" i="10"/>
  <c r="BF407" i="10"/>
  <c r="BG407" i="10"/>
  <c r="BH407" i="10"/>
  <c r="BI407" i="10"/>
  <c r="BJ407" i="10"/>
  <c r="BK407" i="10"/>
  <c r="BL407" i="10"/>
  <c r="BM407" i="10"/>
  <c r="BN407" i="10"/>
  <c r="BO407" i="10"/>
  <c r="BP407" i="10"/>
  <c r="BQ407" i="10"/>
  <c r="BR407" i="10"/>
  <c r="BS407" i="10"/>
  <c r="BT407" i="10"/>
  <c r="A408" i="10"/>
  <c r="B408" i="10"/>
  <c r="C408" i="10"/>
  <c r="D408" i="10"/>
  <c r="E408" i="10"/>
  <c r="F408" i="10"/>
  <c r="G408" i="10"/>
  <c r="H408" i="10"/>
  <c r="I408" i="10"/>
  <c r="J408" i="10"/>
  <c r="K408" i="10"/>
  <c r="L408" i="10"/>
  <c r="M408" i="10"/>
  <c r="N408" i="10"/>
  <c r="O408" i="10"/>
  <c r="P408" i="10"/>
  <c r="Q408" i="10"/>
  <c r="R408" i="10"/>
  <c r="S408" i="10"/>
  <c r="T408" i="10"/>
  <c r="U408" i="10"/>
  <c r="V408" i="10"/>
  <c r="W408" i="10"/>
  <c r="X408" i="10"/>
  <c r="Y408" i="10"/>
  <c r="Z408" i="10"/>
  <c r="AA408" i="10"/>
  <c r="AB408" i="10"/>
  <c r="AC408" i="10"/>
  <c r="AD408" i="10"/>
  <c r="AE408" i="10"/>
  <c r="AF408" i="10"/>
  <c r="AG408" i="10"/>
  <c r="AH408" i="10"/>
  <c r="AI408" i="10"/>
  <c r="AJ408" i="10"/>
  <c r="AK408" i="10"/>
  <c r="AL408" i="10"/>
  <c r="AM408" i="10"/>
  <c r="AN408" i="10"/>
  <c r="AO408" i="10"/>
  <c r="AP408" i="10"/>
  <c r="AQ408" i="10"/>
  <c r="AR408" i="10"/>
  <c r="AS408" i="10"/>
  <c r="AT408" i="10"/>
  <c r="AU408" i="10"/>
  <c r="AV408" i="10"/>
  <c r="AW408" i="10"/>
  <c r="AX408" i="10"/>
  <c r="AY408" i="10"/>
  <c r="AZ408" i="10"/>
  <c r="BA408" i="10"/>
  <c r="BB408" i="10"/>
  <c r="BC408" i="10"/>
  <c r="BD408" i="10"/>
  <c r="BE408" i="10"/>
  <c r="BF408" i="10"/>
  <c r="BG408" i="10"/>
  <c r="BH408" i="10"/>
  <c r="BI408" i="10"/>
  <c r="BJ408" i="10"/>
  <c r="BK408" i="10"/>
  <c r="BL408" i="10"/>
  <c r="BM408" i="10"/>
  <c r="BN408" i="10"/>
  <c r="BO408" i="10"/>
  <c r="BP408" i="10"/>
  <c r="BQ408" i="10"/>
  <c r="BR408" i="10"/>
  <c r="BS408" i="10"/>
  <c r="BT408" i="10"/>
  <c r="A409" i="10"/>
  <c r="B409" i="10"/>
  <c r="C409" i="10"/>
  <c r="D409" i="10"/>
  <c r="E409" i="10"/>
  <c r="F409" i="10"/>
  <c r="G409" i="10"/>
  <c r="H409" i="10"/>
  <c r="I409" i="10"/>
  <c r="J409" i="10"/>
  <c r="K409" i="10"/>
  <c r="L409" i="10"/>
  <c r="M409" i="10"/>
  <c r="N409" i="10"/>
  <c r="O409" i="10"/>
  <c r="P409" i="10"/>
  <c r="Q409" i="10"/>
  <c r="R409" i="10"/>
  <c r="S409" i="10"/>
  <c r="T409" i="10"/>
  <c r="U409" i="10"/>
  <c r="V409" i="10"/>
  <c r="W409" i="10"/>
  <c r="X409" i="10"/>
  <c r="Y409" i="10"/>
  <c r="Z409" i="10"/>
  <c r="AA409" i="10"/>
  <c r="AB409" i="10"/>
  <c r="AC409" i="10"/>
  <c r="AD409" i="10"/>
  <c r="AE409" i="10"/>
  <c r="AF409" i="10"/>
  <c r="AG409" i="10"/>
  <c r="AH409" i="10"/>
  <c r="AI409" i="10"/>
  <c r="AJ409" i="10"/>
  <c r="AK409" i="10"/>
  <c r="AL409" i="10"/>
  <c r="AM409" i="10"/>
  <c r="AN409" i="10"/>
  <c r="AO409" i="10"/>
  <c r="AP409" i="10"/>
  <c r="AQ409" i="10"/>
  <c r="AR409" i="10"/>
  <c r="AS409" i="10"/>
  <c r="AT409" i="10"/>
  <c r="AU409" i="10"/>
  <c r="AV409" i="10"/>
  <c r="AW409" i="10"/>
  <c r="AX409" i="10"/>
  <c r="AY409" i="10"/>
  <c r="AZ409" i="10"/>
  <c r="BA409" i="10"/>
  <c r="BB409" i="10"/>
  <c r="BC409" i="10"/>
  <c r="BD409" i="10"/>
  <c r="BE409" i="10"/>
  <c r="BF409" i="10"/>
  <c r="BG409" i="10"/>
  <c r="BH409" i="10"/>
  <c r="BI409" i="10"/>
  <c r="BJ409" i="10"/>
  <c r="BK409" i="10"/>
  <c r="BL409" i="10"/>
  <c r="BM409" i="10"/>
  <c r="BN409" i="10"/>
  <c r="BO409" i="10"/>
  <c r="BP409" i="10"/>
  <c r="BQ409" i="10"/>
  <c r="BR409" i="10"/>
  <c r="BS409" i="10"/>
  <c r="BT409" i="10"/>
  <c r="A410" i="10"/>
  <c r="B410" i="10"/>
  <c r="C410" i="10"/>
  <c r="D410" i="10"/>
  <c r="E410" i="10"/>
  <c r="F410" i="10"/>
  <c r="G410" i="10"/>
  <c r="H410" i="10"/>
  <c r="I410" i="10"/>
  <c r="J410" i="10"/>
  <c r="K410" i="10"/>
  <c r="L410" i="10"/>
  <c r="M410" i="10"/>
  <c r="N410" i="10"/>
  <c r="O410" i="10"/>
  <c r="P410" i="10"/>
  <c r="Q410" i="10"/>
  <c r="R410" i="10"/>
  <c r="S410" i="10"/>
  <c r="T410" i="10"/>
  <c r="U410" i="10"/>
  <c r="V410" i="10"/>
  <c r="W410" i="10"/>
  <c r="X410" i="10"/>
  <c r="Y410" i="10"/>
  <c r="Z410" i="10"/>
  <c r="AA410" i="10"/>
  <c r="AB410" i="10"/>
  <c r="AC410" i="10"/>
  <c r="AD410" i="10"/>
  <c r="AE410" i="10"/>
  <c r="AF410" i="10"/>
  <c r="AG410" i="10"/>
  <c r="AH410" i="10"/>
  <c r="AI410" i="10"/>
  <c r="AJ410" i="10"/>
  <c r="AK410" i="10"/>
  <c r="AL410" i="10"/>
  <c r="AM410" i="10"/>
  <c r="AN410" i="10"/>
  <c r="AO410" i="10"/>
  <c r="AP410" i="10"/>
  <c r="AQ410" i="10"/>
  <c r="AR410" i="10"/>
  <c r="AS410" i="10"/>
  <c r="AT410" i="10"/>
  <c r="AU410" i="10"/>
  <c r="AV410" i="10"/>
  <c r="AW410" i="10"/>
  <c r="AX410" i="10"/>
  <c r="AY410" i="10"/>
  <c r="AZ410" i="10"/>
  <c r="BA410" i="10"/>
  <c r="BB410" i="10"/>
  <c r="BC410" i="10"/>
  <c r="BD410" i="10"/>
  <c r="BE410" i="10"/>
  <c r="BF410" i="10"/>
  <c r="BG410" i="10"/>
  <c r="BH410" i="10"/>
  <c r="BI410" i="10"/>
  <c r="BJ410" i="10"/>
  <c r="BK410" i="10"/>
  <c r="BL410" i="10"/>
  <c r="BM410" i="10"/>
  <c r="BN410" i="10"/>
  <c r="BO410" i="10"/>
  <c r="BP410" i="10"/>
  <c r="BQ410" i="10"/>
  <c r="BR410" i="10"/>
  <c r="BS410" i="10"/>
  <c r="BT410" i="10"/>
  <c r="A411" i="10"/>
  <c r="B411" i="10"/>
  <c r="C411" i="10"/>
  <c r="D411" i="10"/>
  <c r="E411" i="10"/>
  <c r="F411" i="10"/>
  <c r="G411" i="10"/>
  <c r="H411" i="10"/>
  <c r="I411" i="10"/>
  <c r="J411" i="10"/>
  <c r="K411" i="10"/>
  <c r="L411" i="10"/>
  <c r="M411" i="10"/>
  <c r="N411" i="10"/>
  <c r="O411" i="10"/>
  <c r="P411" i="10"/>
  <c r="Q411" i="10"/>
  <c r="R411" i="10"/>
  <c r="S411" i="10"/>
  <c r="T411" i="10"/>
  <c r="U411" i="10"/>
  <c r="V411" i="10"/>
  <c r="W411" i="10"/>
  <c r="X411" i="10"/>
  <c r="Y411" i="10"/>
  <c r="Z411" i="10"/>
  <c r="AA411" i="10"/>
  <c r="AB411" i="10"/>
  <c r="AC411" i="10"/>
  <c r="AD411" i="10"/>
  <c r="AE411" i="10"/>
  <c r="AF411" i="10"/>
  <c r="AG411" i="10"/>
  <c r="AH411" i="10"/>
  <c r="AI411" i="10"/>
  <c r="AJ411" i="10"/>
  <c r="AK411" i="10"/>
  <c r="AL411" i="10"/>
  <c r="AM411" i="10"/>
  <c r="AN411" i="10"/>
  <c r="AO411" i="10"/>
  <c r="AP411" i="10"/>
  <c r="AQ411" i="10"/>
  <c r="AR411" i="10"/>
  <c r="AS411" i="10"/>
  <c r="AT411" i="10"/>
  <c r="AU411" i="10"/>
  <c r="AV411" i="10"/>
  <c r="AW411" i="10"/>
  <c r="AX411" i="10"/>
  <c r="AY411" i="10"/>
  <c r="AZ411" i="10"/>
  <c r="BA411" i="10"/>
  <c r="BB411" i="10"/>
  <c r="BC411" i="10"/>
  <c r="BD411" i="10"/>
  <c r="BE411" i="10"/>
  <c r="BF411" i="10"/>
  <c r="BG411" i="10"/>
  <c r="BH411" i="10"/>
  <c r="BI411" i="10"/>
  <c r="BJ411" i="10"/>
  <c r="BK411" i="10"/>
  <c r="BL411" i="10"/>
  <c r="BM411" i="10"/>
  <c r="BN411" i="10"/>
  <c r="BO411" i="10"/>
  <c r="BP411" i="10"/>
  <c r="BQ411" i="10"/>
  <c r="BR411" i="10"/>
  <c r="BS411" i="10"/>
  <c r="BT411" i="10"/>
  <c r="A412" i="10"/>
  <c r="B412" i="10"/>
  <c r="C412" i="10"/>
  <c r="D412" i="10"/>
  <c r="E412" i="10"/>
  <c r="F412" i="10"/>
  <c r="G412" i="10"/>
  <c r="H412" i="10"/>
  <c r="I412" i="10"/>
  <c r="J412" i="10"/>
  <c r="K412" i="10"/>
  <c r="L412" i="10"/>
  <c r="M412" i="10"/>
  <c r="N412" i="10"/>
  <c r="O412" i="10"/>
  <c r="P412" i="10"/>
  <c r="Q412" i="10"/>
  <c r="R412" i="10"/>
  <c r="S412" i="10"/>
  <c r="T412" i="10"/>
  <c r="U412" i="10"/>
  <c r="V412" i="10"/>
  <c r="W412" i="10"/>
  <c r="X412" i="10"/>
  <c r="Y412" i="10"/>
  <c r="Z412" i="10"/>
  <c r="AA412" i="10"/>
  <c r="AB412" i="10"/>
  <c r="AC412" i="10"/>
  <c r="AD412" i="10"/>
  <c r="AE412" i="10"/>
  <c r="AF412" i="10"/>
  <c r="AG412" i="10"/>
  <c r="AH412" i="10"/>
  <c r="AI412" i="10"/>
  <c r="AJ412" i="10"/>
  <c r="AK412" i="10"/>
  <c r="AL412" i="10"/>
  <c r="AM412" i="10"/>
  <c r="AN412" i="10"/>
  <c r="AO412" i="10"/>
  <c r="AP412" i="10"/>
  <c r="AQ412" i="10"/>
  <c r="AR412" i="10"/>
  <c r="AS412" i="10"/>
  <c r="AT412" i="10"/>
  <c r="AU412" i="10"/>
  <c r="AV412" i="10"/>
  <c r="AW412" i="10"/>
  <c r="AX412" i="10"/>
  <c r="AY412" i="10"/>
  <c r="AZ412" i="10"/>
  <c r="BA412" i="10"/>
  <c r="BB412" i="10"/>
  <c r="BC412" i="10"/>
  <c r="BD412" i="10"/>
  <c r="BE412" i="10"/>
  <c r="BF412" i="10"/>
  <c r="BG412" i="10"/>
  <c r="BH412" i="10"/>
  <c r="BI412" i="10"/>
  <c r="BJ412" i="10"/>
  <c r="BK412" i="10"/>
  <c r="BL412" i="10"/>
  <c r="BM412" i="10"/>
  <c r="BN412" i="10"/>
  <c r="BO412" i="10"/>
  <c r="BP412" i="10"/>
  <c r="BQ412" i="10"/>
  <c r="BR412" i="10"/>
  <c r="BS412" i="10"/>
  <c r="BT412" i="10"/>
  <c r="A413" i="10"/>
  <c r="B413" i="10"/>
  <c r="C413" i="10"/>
  <c r="D413" i="10"/>
  <c r="E413" i="10"/>
  <c r="F413" i="10"/>
  <c r="G413" i="10"/>
  <c r="H413" i="10"/>
  <c r="I413" i="10"/>
  <c r="J413" i="10"/>
  <c r="K413" i="10"/>
  <c r="L413" i="10"/>
  <c r="M413" i="10"/>
  <c r="N413" i="10"/>
  <c r="O413" i="10"/>
  <c r="P413" i="10"/>
  <c r="Q413" i="10"/>
  <c r="R413" i="10"/>
  <c r="S413" i="10"/>
  <c r="T413" i="10"/>
  <c r="U413" i="10"/>
  <c r="V413" i="10"/>
  <c r="W413" i="10"/>
  <c r="X413" i="10"/>
  <c r="Y413" i="10"/>
  <c r="Z413" i="10"/>
  <c r="AA413" i="10"/>
  <c r="AB413" i="10"/>
  <c r="AC413" i="10"/>
  <c r="AD413" i="10"/>
  <c r="AE413" i="10"/>
  <c r="AF413" i="10"/>
  <c r="AG413" i="10"/>
  <c r="AH413" i="10"/>
  <c r="AI413" i="10"/>
  <c r="AJ413" i="10"/>
  <c r="AK413" i="10"/>
  <c r="AL413" i="10"/>
  <c r="AM413" i="10"/>
  <c r="AN413" i="10"/>
  <c r="AO413" i="10"/>
  <c r="AP413" i="10"/>
  <c r="AQ413" i="10"/>
  <c r="AR413" i="10"/>
  <c r="AS413" i="10"/>
  <c r="AT413" i="10"/>
  <c r="AU413" i="10"/>
  <c r="AV413" i="10"/>
  <c r="AW413" i="10"/>
  <c r="AX413" i="10"/>
  <c r="AY413" i="10"/>
  <c r="AZ413" i="10"/>
  <c r="BA413" i="10"/>
  <c r="BB413" i="10"/>
  <c r="BC413" i="10"/>
  <c r="BD413" i="10"/>
  <c r="BE413" i="10"/>
  <c r="BF413" i="10"/>
  <c r="BG413" i="10"/>
  <c r="BH413" i="10"/>
  <c r="BI413" i="10"/>
  <c r="BJ413" i="10"/>
  <c r="BK413" i="10"/>
  <c r="BL413" i="10"/>
  <c r="BM413" i="10"/>
  <c r="BN413" i="10"/>
  <c r="BO413" i="10"/>
  <c r="BP413" i="10"/>
  <c r="BQ413" i="10"/>
  <c r="BR413" i="10"/>
  <c r="BS413" i="10"/>
  <c r="BT413" i="10"/>
  <c r="A414" i="10"/>
  <c r="B414" i="10"/>
  <c r="C414" i="10"/>
  <c r="D414" i="10"/>
  <c r="E414" i="10"/>
  <c r="F414" i="10"/>
  <c r="G414" i="10"/>
  <c r="H414" i="10"/>
  <c r="I414" i="10"/>
  <c r="J414" i="10"/>
  <c r="K414" i="10"/>
  <c r="L414" i="10"/>
  <c r="M414" i="10"/>
  <c r="N414" i="10"/>
  <c r="O414" i="10"/>
  <c r="P414" i="10"/>
  <c r="Q414" i="10"/>
  <c r="R414" i="10"/>
  <c r="S414" i="10"/>
  <c r="T414" i="10"/>
  <c r="U414" i="10"/>
  <c r="V414" i="10"/>
  <c r="W414" i="10"/>
  <c r="X414" i="10"/>
  <c r="Y414" i="10"/>
  <c r="Z414" i="10"/>
  <c r="AA414" i="10"/>
  <c r="AB414" i="10"/>
  <c r="AC414" i="10"/>
  <c r="AD414" i="10"/>
  <c r="AE414" i="10"/>
  <c r="AF414" i="10"/>
  <c r="AG414" i="10"/>
  <c r="AH414" i="10"/>
  <c r="AI414" i="10"/>
  <c r="AJ414" i="10"/>
  <c r="AK414" i="10"/>
  <c r="AL414" i="10"/>
  <c r="AM414" i="10"/>
  <c r="AN414" i="10"/>
  <c r="AO414" i="10"/>
  <c r="AP414" i="10"/>
  <c r="AQ414" i="10"/>
  <c r="AR414" i="10"/>
  <c r="AS414" i="10"/>
  <c r="AT414" i="10"/>
  <c r="AU414" i="10"/>
  <c r="AV414" i="10"/>
  <c r="AW414" i="10"/>
  <c r="AX414" i="10"/>
  <c r="AY414" i="10"/>
  <c r="AZ414" i="10"/>
  <c r="BA414" i="10"/>
  <c r="BB414" i="10"/>
  <c r="BC414" i="10"/>
  <c r="BD414" i="10"/>
  <c r="BE414" i="10"/>
  <c r="BF414" i="10"/>
  <c r="BG414" i="10"/>
  <c r="BH414" i="10"/>
  <c r="BI414" i="10"/>
  <c r="BJ414" i="10"/>
  <c r="BK414" i="10"/>
  <c r="BL414" i="10"/>
  <c r="BM414" i="10"/>
  <c r="BN414" i="10"/>
  <c r="BO414" i="10"/>
  <c r="BP414" i="10"/>
  <c r="BQ414" i="10"/>
  <c r="BR414" i="10"/>
  <c r="BS414" i="10"/>
  <c r="BT414" i="10"/>
  <c r="A415" i="10"/>
  <c r="B415" i="10"/>
  <c r="C415" i="10"/>
  <c r="D415" i="10"/>
  <c r="E415" i="10"/>
  <c r="F415" i="10"/>
  <c r="G415" i="10"/>
  <c r="H415" i="10"/>
  <c r="I415" i="10"/>
  <c r="J415" i="10"/>
  <c r="K415" i="10"/>
  <c r="L415" i="10"/>
  <c r="M415" i="10"/>
  <c r="N415" i="10"/>
  <c r="O415" i="10"/>
  <c r="P415" i="10"/>
  <c r="Q415" i="10"/>
  <c r="R415" i="10"/>
  <c r="S415" i="10"/>
  <c r="T415" i="10"/>
  <c r="U415" i="10"/>
  <c r="V415" i="10"/>
  <c r="W415" i="10"/>
  <c r="X415" i="10"/>
  <c r="Y415" i="10"/>
  <c r="Z415" i="10"/>
  <c r="AA415" i="10"/>
  <c r="AB415" i="10"/>
  <c r="AC415" i="10"/>
  <c r="AD415" i="10"/>
  <c r="AE415" i="10"/>
  <c r="AF415" i="10"/>
  <c r="AG415" i="10"/>
  <c r="AH415" i="10"/>
  <c r="AI415" i="10"/>
  <c r="AJ415" i="10"/>
  <c r="AK415" i="10"/>
  <c r="AL415" i="10"/>
  <c r="AM415" i="10"/>
  <c r="AN415" i="10"/>
  <c r="AO415" i="10"/>
  <c r="AP415" i="10"/>
  <c r="AQ415" i="10"/>
  <c r="AR415" i="10"/>
  <c r="AS415" i="10"/>
  <c r="AT415" i="10"/>
  <c r="AU415" i="10"/>
  <c r="AV415" i="10"/>
  <c r="AW415" i="10"/>
  <c r="AX415" i="10"/>
  <c r="AY415" i="10"/>
  <c r="AZ415" i="10"/>
  <c r="BA415" i="10"/>
  <c r="BB415" i="10"/>
  <c r="BC415" i="10"/>
  <c r="BD415" i="10"/>
  <c r="BE415" i="10"/>
  <c r="BF415" i="10"/>
  <c r="BG415" i="10"/>
  <c r="BH415" i="10"/>
  <c r="BI415" i="10"/>
  <c r="BJ415" i="10"/>
  <c r="BK415" i="10"/>
  <c r="BL415" i="10"/>
  <c r="BM415" i="10"/>
  <c r="BN415" i="10"/>
  <c r="BO415" i="10"/>
  <c r="BP415" i="10"/>
  <c r="BQ415" i="10"/>
  <c r="BR415" i="10"/>
  <c r="BS415" i="10"/>
  <c r="BT415" i="10"/>
  <c r="A416" i="10"/>
  <c r="B416" i="10"/>
  <c r="C416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P416" i="10"/>
  <c r="Q416" i="10"/>
  <c r="R416" i="10"/>
  <c r="S416" i="10"/>
  <c r="T416" i="10"/>
  <c r="U416" i="10"/>
  <c r="V416" i="10"/>
  <c r="W416" i="10"/>
  <c r="X416" i="10"/>
  <c r="Y416" i="10"/>
  <c r="Z416" i="10"/>
  <c r="AA416" i="10"/>
  <c r="AB416" i="10"/>
  <c r="AC416" i="10"/>
  <c r="AD416" i="10"/>
  <c r="AE416" i="10"/>
  <c r="AF416" i="10"/>
  <c r="AG416" i="10"/>
  <c r="AH416" i="10"/>
  <c r="AI416" i="10"/>
  <c r="AJ416" i="10"/>
  <c r="AK416" i="10"/>
  <c r="AL416" i="10"/>
  <c r="AM416" i="10"/>
  <c r="AN416" i="10"/>
  <c r="AO416" i="10"/>
  <c r="AP416" i="10"/>
  <c r="AQ416" i="10"/>
  <c r="AR416" i="10"/>
  <c r="AS416" i="10"/>
  <c r="AT416" i="10"/>
  <c r="AU416" i="10"/>
  <c r="AV416" i="10"/>
  <c r="AW416" i="10"/>
  <c r="AX416" i="10"/>
  <c r="AY416" i="10"/>
  <c r="AZ416" i="10"/>
  <c r="BA416" i="10"/>
  <c r="BB416" i="10"/>
  <c r="BC416" i="10"/>
  <c r="BD416" i="10"/>
  <c r="BE416" i="10"/>
  <c r="BF416" i="10"/>
  <c r="BG416" i="10"/>
  <c r="BH416" i="10"/>
  <c r="BI416" i="10"/>
  <c r="BJ416" i="10"/>
  <c r="BK416" i="10"/>
  <c r="BL416" i="10"/>
  <c r="BM416" i="10"/>
  <c r="BN416" i="10"/>
  <c r="BO416" i="10"/>
  <c r="BP416" i="10"/>
  <c r="BQ416" i="10"/>
  <c r="BR416" i="10"/>
  <c r="BS416" i="10"/>
  <c r="BT416" i="10"/>
  <c r="A417" i="10"/>
  <c r="B417" i="10"/>
  <c r="C417" i="10"/>
  <c r="D417" i="10"/>
  <c r="E417" i="10"/>
  <c r="F417" i="10"/>
  <c r="G417" i="10"/>
  <c r="H417" i="10"/>
  <c r="I417" i="10"/>
  <c r="J417" i="10"/>
  <c r="K417" i="10"/>
  <c r="L417" i="10"/>
  <c r="M417" i="10"/>
  <c r="N417" i="10"/>
  <c r="O417" i="10"/>
  <c r="P417" i="10"/>
  <c r="Q417" i="10"/>
  <c r="R417" i="10"/>
  <c r="S417" i="10"/>
  <c r="T417" i="10"/>
  <c r="U417" i="10"/>
  <c r="V417" i="10"/>
  <c r="W417" i="10"/>
  <c r="X417" i="10"/>
  <c r="Y417" i="10"/>
  <c r="Z417" i="10"/>
  <c r="AA417" i="10"/>
  <c r="AB417" i="10"/>
  <c r="AC417" i="10"/>
  <c r="AD417" i="10"/>
  <c r="AE417" i="10"/>
  <c r="AF417" i="10"/>
  <c r="AG417" i="10"/>
  <c r="AH417" i="10"/>
  <c r="AI417" i="10"/>
  <c r="AJ417" i="10"/>
  <c r="AK417" i="10"/>
  <c r="AL417" i="10"/>
  <c r="AM417" i="10"/>
  <c r="AN417" i="10"/>
  <c r="AO417" i="10"/>
  <c r="AP417" i="10"/>
  <c r="AQ417" i="10"/>
  <c r="AR417" i="10"/>
  <c r="AS417" i="10"/>
  <c r="AT417" i="10"/>
  <c r="AU417" i="10"/>
  <c r="AV417" i="10"/>
  <c r="AW417" i="10"/>
  <c r="AX417" i="10"/>
  <c r="AY417" i="10"/>
  <c r="AZ417" i="10"/>
  <c r="BA417" i="10"/>
  <c r="BB417" i="10"/>
  <c r="BC417" i="10"/>
  <c r="BD417" i="10"/>
  <c r="BE417" i="10"/>
  <c r="BF417" i="10"/>
  <c r="BG417" i="10"/>
  <c r="BH417" i="10"/>
  <c r="BI417" i="10"/>
  <c r="BJ417" i="10"/>
  <c r="BK417" i="10"/>
  <c r="BL417" i="10"/>
  <c r="BM417" i="10"/>
  <c r="BN417" i="10"/>
  <c r="BO417" i="10"/>
  <c r="BP417" i="10"/>
  <c r="BQ417" i="10"/>
  <c r="BR417" i="10"/>
  <c r="BS417" i="10"/>
  <c r="BT417" i="10"/>
  <c r="A418" i="10"/>
  <c r="B418" i="10"/>
  <c r="C418" i="10"/>
  <c r="D418" i="10"/>
  <c r="E418" i="10"/>
  <c r="F418" i="10"/>
  <c r="G418" i="10"/>
  <c r="H418" i="10"/>
  <c r="I418" i="10"/>
  <c r="J418" i="10"/>
  <c r="K418" i="10"/>
  <c r="L418" i="10"/>
  <c r="M418" i="10"/>
  <c r="N418" i="10"/>
  <c r="O418" i="10"/>
  <c r="P418" i="10"/>
  <c r="Q418" i="10"/>
  <c r="R418" i="10"/>
  <c r="S418" i="10"/>
  <c r="T418" i="10"/>
  <c r="U418" i="10"/>
  <c r="V418" i="10"/>
  <c r="W418" i="10"/>
  <c r="X418" i="10"/>
  <c r="Y418" i="10"/>
  <c r="Z418" i="10"/>
  <c r="AA418" i="10"/>
  <c r="AB418" i="10"/>
  <c r="AC418" i="10"/>
  <c r="AD418" i="10"/>
  <c r="AE418" i="10"/>
  <c r="AF418" i="10"/>
  <c r="AG418" i="10"/>
  <c r="AH418" i="10"/>
  <c r="AI418" i="10"/>
  <c r="AJ418" i="10"/>
  <c r="AK418" i="10"/>
  <c r="AL418" i="10"/>
  <c r="AM418" i="10"/>
  <c r="AN418" i="10"/>
  <c r="AO418" i="10"/>
  <c r="AP418" i="10"/>
  <c r="AQ418" i="10"/>
  <c r="AR418" i="10"/>
  <c r="AS418" i="10"/>
  <c r="AT418" i="10"/>
  <c r="AU418" i="10"/>
  <c r="AV418" i="10"/>
  <c r="AW418" i="10"/>
  <c r="AX418" i="10"/>
  <c r="AY418" i="10"/>
  <c r="AZ418" i="10"/>
  <c r="BA418" i="10"/>
  <c r="BB418" i="10"/>
  <c r="BC418" i="10"/>
  <c r="BD418" i="10"/>
  <c r="BE418" i="10"/>
  <c r="BF418" i="10"/>
  <c r="BG418" i="10"/>
  <c r="BH418" i="10"/>
  <c r="BI418" i="10"/>
  <c r="BJ418" i="10"/>
  <c r="BK418" i="10"/>
  <c r="BL418" i="10"/>
  <c r="BM418" i="10"/>
  <c r="BN418" i="10"/>
  <c r="BO418" i="10"/>
  <c r="BP418" i="10"/>
  <c r="BQ418" i="10"/>
  <c r="BR418" i="10"/>
  <c r="BS418" i="10"/>
  <c r="BT418" i="10"/>
  <c r="A419" i="10"/>
  <c r="B419" i="10"/>
  <c r="C419" i="10"/>
  <c r="D419" i="10"/>
  <c r="E419" i="10"/>
  <c r="F419" i="10"/>
  <c r="G419" i="10"/>
  <c r="H419" i="10"/>
  <c r="I419" i="10"/>
  <c r="J419" i="10"/>
  <c r="K419" i="10"/>
  <c r="L419" i="10"/>
  <c r="M419" i="10"/>
  <c r="N419" i="10"/>
  <c r="O419" i="10"/>
  <c r="P419" i="10"/>
  <c r="Q419" i="10"/>
  <c r="R419" i="10"/>
  <c r="S419" i="10"/>
  <c r="T419" i="10"/>
  <c r="U419" i="10"/>
  <c r="V419" i="10"/>
  <c r="W419" i="10"/>
  <c r="X419" i="10"/>
  <c r="Y419" i="10"/>
  <c r="Z419" i="10"/>
  <c r="AA419" i="10"/>
  <c r="AB419" i="10"/>
  <c r="AC419" i="10"/>
  <c r="AD419" i="10"/>
  <c r="AE419" i="10"/>
  <c r="AF419" i="10"/>
  <c r="AG419" i="10"/>
  <c r="AH419" i="10"/>
  <c r="AI419" i="10"/>
  <c r="AJ419" i="10"/>
  <c r="AK419" i="10"/>
  <c r="AL419" i="10"/>
  <c r="AM419" i="10"/>
  <c r="AN419" i="10"/>
  <c r="AO419" i="10"/>
  <c r="AP419" i="10"/>
  <c r="AQ419" i="10"/>
  <c r="AR419" i="10"/>
  <c r="AS419" i="10"/>
  <c r="AT419" i="10"/>
  <c r="AU419" i="10"/>
  <c r="AV419" i="10"/>
  <c r="AW419" i="10"/>
  <c r="AX419" i="10"/>
  <c r="AY419" i="10"/>
  <c r="AZ419" i="10"/>
  <c r="BA419" i="10"/>
  <c r="BB419" i="10"/>
  <c r="BC419" i="10"/>
  <c r="BD419" i="10"/>
  <c r="BE419" i="10"/>
  <c r="BF419" i="10"/>
  <c r="BG419" i="10"/>
  <c r="BH419" i="10"/>
  <c r="BI419" i="10"/>
  <c r="BJ419" i="10"/>
  <c r="BK419" i="10"/>
  <c r="BL419" i="10"/>
  <c r="BM419" i="10"/>
  <c r="BN419" i="10"/>
  <c r="BO419" i="10"/>
  <c r="BP419" i="10"/>
  <c r="BQ419" i="10"/>
  <c r="BR419" i="10"/>
  <c r="BS419" i="10"/>
  <c r="BT419" i="10"/>
  <c r="A420" i="10"/>
  <c r="B420" i="10"/>
  <c r="C420" i="10"/>
  <c r="D420" i="10"/>
  <c r="E420" i="10"/>
  <c r="F420" i="10"/>
  <c r="G420" i="10"/>
  <c r="H420" i="10"/>
  <c r="I420" i="10"/>
  <c r="J420" i="10"/>
  <c r="K420" i="10"/>
  <c r="L420" i="10"/>
  <c r="M420" i="10"/>
  <c r="N420" i="10"/>
  <c r="O420" i="10"/>
  <c r="P420" i="10"/>
  <c r="Q420" i="10"/>
  <c r="R420" i="10"/>
  <c r="S420" i="10"/>
  <c r="T420" i="10"/>
  <c r="U420" i="10"/>
  <c r="V420" i="10"/>
  <c r="W420" i="10"/>
  <c r="X420" i="10"/>
  <c r="Y420" i="10"/>
  <c r="Z420" i="10"/>
  <c r="AA420" i="10"/>
  <c r="AB420" i="10"/>
  <c r="AC420" i="10"/>
  <c r="AD420" i="10"/>
  <c r="AE420" i="10"/>
  <c r="AF420" i="10"/>
  <c r="AG420" i="10"/>
  <c r="AH420" i="10"/>
  <c r="AI420" i="10"/>
  <c r="AJ420" i="10"/>
  <c r="AK420" i="10"/>
  <c r="AL420" i="10"/>
  <c r="AM420" i="10"/>
  <c r="AN420" i="10"/>
  <c r="AO420" i="10"/>
  <c r="AP420" i="10"/>
  <c r="AQ420" i="10"/>
  <c r="AR420" i="10"/>
  <c r="AS420" i="10"/>
  <c r="AT420" i="10"/>
  <c r="AU420" i="10"/>
  <c r="AV420" i="10"/>
  <c r="AW420" i="10"/>
  <c r="AX420" i="10"/>
  <c r="AY420" i="10"/>
  <c r="AZ420" i="10"/>
  <c r="BA420" i="10"/>
  <c r="BB420" i="10"/>
  <c r="BC420" i="10"/>
  <c r="BD420" i="10"/>
  <c r="BE420" i="10"/>
  <c r="BF420" i="10"/>
  <c r="BG420" i="10"/>
  <c r="BH420" i="10"/>
  <c r="BI420" i="10"/>
  <c r="BJ420" i="10"/>
  <c r="BK420" i="10"/>
  <c r="BL420" i="10"/>
  <c r="BM420" i="10"/>
  <c r="BN420" i="10"/>
  <c r="BO420" i="10"/>
  <c r="BP420" i="10"/>
  <c r="BQ420" i="10"/>
  <c r="BR420" i="10"/>
  <c r="BS420" i="10"/>
  <c r="BT420" i="10"/>
  <c r="A421" i="10"/>
  <c r="B421" i="10"/>
  <c r="C421" i="10"/>
  <c r="D421" i="10"/>
  <c r="E421" i="10"/>
  <c r="F421" i="10"/>
  <c r="G421" i="10"/>
  <c r="H421" i="10"/>
  <c r="I421" i="10"/>
  <c r="J421" i="10"/>
  <c r="K421" i="10"/>
  <c r="L421" i="10"/>
  <c r="M421" i="10"/>
  <c r="N421" i="10"/>
  <c r="O421" i="10"/>
  <c r="P421" i="10"/>
  <c r="Q421" i="10"/>
  <c r="R421" i="10"/>
  <c r="S421" i="10"/>
  <c r="T421" i="10"/>
  <c r="U421" i="10"/>
  <c r="V421" i="10"/>
  <c r="W421" i="10"/>
  <c r="X421" i="10"/>
  <c r="Y421" i="10"/>
  <c r="Z421" i="10"/>
  <c r="AA421" i="10"/>
  <c r="AB421" i="10"/>
  <c r="AC421" i="10"/>
  <c r="AD421" i="10"/>
  <c r="AE421" i="10"/>
  <c r="AF421" i="10"/>
  <c r="AG421" i="10"/>
  <c r="AH421" i="10"/>
  <c r="AI421" i="10"/>
  <c r="AJ421" i="10"/>
  <c r="AK421" i="10"/>
  <c r="AL421" i="10"/>
  <c r="AM421" i="10"/>
  <c r="AN421" i="10"/>
  <c r="AO421" i="10"/>
  <c r="AP421" i="10"/>
  <c r="AQ421" i="10"/>
  <c r="AR421" i="10"/>
  <c r="AS421" i="10"/>
  <c r="AT421" i="10"/>
  <c r="AU421" i="10"/>
  <c r="AV421" i="10"/>
  <c r="AW421" i="10"/>
  <c r="AX421" i="10"/>
  <c r="AY421" i="10"/>
  <c r="AZ421" i="10"/>
  <c r="BA421" i="10"/>
  <c r="BB421" i="10"/>
  <c r="BC421" i="10"/>
  <c r="BD421" i="10"/>
  <c r="BE421" i="10"/>
  <c r="BF421" i="10"/>
  <c r="BG421" i="10"/>
  <c r="BH421" i="10"/>
  <c r="BI421" i="10"/>
  <c r="BJ421" i="10"/>
  <c r="BK421" i="10"/>
  <c r="BL421" i="10"/>
  <c r="BM421" i="10"/>
  <c r="BN421" i="10"/>
  <c r="BO421" i="10"/>
  <c r="BP421" i="10"/>
  <c r="BQ421" i="10"/>
  <c r="BR421" i="10"/>
  <c r="BS421" i="10"/>
  <c r="BT421" i="10"/>
  <c r="A422" i="10"/>
  <c r="B422" i="10"/>
  <c r="C422" i="10"/>
  <c r="D422" i="10"/>
  <c r="E422" i="10"/>
  <c r="F422" i="10"/>
  <c r="G422" i="10"/>
  <c r="H422" i="10"/>
  <c r="I422" i="10"/>
  <c r="J422" i="10"/>
  <c r="K422" i="10"/>
  <c r="L422" i="10"/>
  <c r="M422" i="10"/>
  <c r="N422" i="10"/>
  <c r="O422" i="10"/>
  <c r="P422" i="10"/>
  <c r="Q422" i="10"/>
  <c r="R422" i="10"/>
  <c r="S422" i="10"/>
  <c r="T422" i="10"/>
  <c r="U422" i="10"/>
  <c r="V422" i="10"/>
  <c r="W422" i="10"/>
  <c r="X422" i="10"/>
  <c r="Y422" i="10"/>
  <c r="Z422" i="10"/>
  <c r="AA422" i="10"/>
  <c r="AB422" i="10"/>
  <c r="AC422" i="10"/>
  <c r="AD422" i="10"/>
  <c r="AE422" i="10"/>
  <c r="AF422" i="10"/>
  <c r="AG422" i="10"/>
  <c r="AH422" i="10"/>
  <c r="AI422" i="10"/>
  <c r="AJ422" i="10"/>
  <c r="AK422" i="10"/>
  <c r="AL422" i="10"/>
  <c r="AM422" i="10"/>
  <c r="AN422" i="10"/>
  <c r="AO422" i="10"/>
  <c r="AP422" i="10"/>
  <c r="AQ422" i="10"/>
  <c r="AR422" i="10"/>
  <c r="AS422" i="10"/>
  <c r="AT422" i="10"/>
  <c r="AU422" i="10"/>
  <c r="AV422" i="10"/>
  <c r="AW422" i="10"/>
  <c r="AX422" i="10"/>
  <c r="AY422" i="10"/>
  <c r="AZ422" i="10"/>
  <c r="BA422" i="10"/>
  <c r="BB422" i="10"/>
  <c r="BC422" i="10"/>
  <c r="BD422" i="10"/>
  <c r="BE422" i="10"/>
  <c r="BF422" i="10"/>
  <c r="BG422" i="10"/>
  <c r="BH422" i="10"/>
  <c r="BI422" i="10"/>
  <c r="BJ422" i="10"/>
  <c r="BK422" i="10"/>
  <c r="BL422" i="10"/>
  <c r="BM422" i="10"/>
  <c r="BN422" i="10"/>
  <c r="BO422" i="10"/>
  <c r="BP422" i="10"/>
  <c r="BQ422" i="10"/>
  <c r="BR422" i="10"/>
  <c r="BS422" i="10"/>
  <c r="BT422" i="10"/>
  <c r="A423" i="10"/>
  <c r="B423" i="10"/>
  <c r="C423" i="10"/>
  <c r="D423" i="10"/>
  <c r="E423" i="10"/>
  <c r="F423" i="10"/>
  <c r="G423" i="10"/>
  <c r="H423" i="10"/>
  <c r="I423" i="10"/>
  <c r="J423" i="10"/>
  <c r="K423" i="10"/>
  <c r="L423" i="10"/>
  <c r="M423" i="10"/>
  <c r="N423" i="10"/>
  <c r="O423" i="10"/>
  <c r="P423" i="10"/>
  <c r="Q423" i="10"/>
  <c r="R423" i="10"/>
  <c r="S423" i="10"/>
  <c r="T423" i="10"/>
  <c r="U423" i="10"/>
  <c r="V423" i="10"/>
  <c r="W423" i="10"/>
  <c r="X423" i="10"/>
  <c r="Y423" i="10"/>
  <c r="Z423" i="10"/>
  <c r="AA423" i="10"/>
  <c r="AB423" i="10"/>
  <c r="AC423" i="10"/>
  <c r="AD423" i="10"/>
  <c r="AE423" i="10"/>
  <c r="AF423" i="10"/>
  <c r="AG423" i="10"/>
  <c r="AH423" i="10"/>
  <c r="AI423" i="10"/>
  <c r="AJ423" i="10"/>
  <c r="AK423" i="10"/>
  <c r="AL423" i="10"/>
  <c r="AM423" i="10"/>
  <c r="AN423" i="10"/>
  <c r="AO423" i="10"/>
  <c r="AP423" i="10"/>
  <c r="AQ423" i="10"/>
  <c r="AR423" i="10"/>
  <c r="AS423" i="10"/>
  <c r="AT423" i="10"/>
  <c r="AU423" i="10"/>
  <c r="AV423" i="10"/>
  <c r="AW423" i="10"/>
  <c r="AX423" i="10"/>
  <c r="AY423" i="10"/>
  <c r="AZ423" i="10"/>
  <c r="BA423" i="10"/>
  <c r="BB423" i="10"/>
  <c r="BC423" i="10"/>
  <c r="BD423" i="10"/>
  <c r="BE423" i="10"/>
  <c r="BF423" i="10"/>
  <c r="BG423" i="10"/>
  <c r="BH423" i="10"/>
  <c r="BI423" i="10"/>
  <c r="BJ423" i="10"/>
  <c r="BK423" i="10"/>
  <c r="BL423" i="10"/>
  <c r="BM423" i="10"/>
  <c r="BN423" i="10"/>
  <c r="BO423" i="10"/>
  <c r="BP423" i="10"/>
  <c r="BQ423" i="10"/>
  <c r="BR423" i="10"/>
  <c r="BS423" i="10"/>
  <c r="BT423" i="10"/>
  <c r="A424" i="10"/>
  <c r="B424" i="10"/>
  <c r="C424" i="10"/>
  <c r="D424" i="10"/>
  <c r="E424" i="10"/>
  <c r="F424" i="10"/>
  <c r="G424" i="10"/>
  <c r="H424" i="10"/>
  <c r="I424" i="10"/>
  <c r="J424" i="10"/>
  <c r="K424" i="10"/>
  <c r="L424" i="10"/>
  <c r="M424" i="10"/>
  <c r="N424" i="10"/>
  <c r="O424" i="10"/>
  <c r="P424" i="10"/>
  <c r="Q424" i="10"/>
  <c r="R424" i="10"/>
  <c r="S424" i="10"/>
  <c r="T424" i="10"/>
  <c r="U424" i="10"/>
  <c r="V424" i="10"/>
  <c r="W424" i="10"/>
  <c r="X424" i="10"/>
  <c r="Y424" i="10"/>
  <c r="Z424" i="10"/>
  <c r="AA424" i="10"/>
  <c r="AB424" i="10"/>
  <c r="AC424" i="10"/>
  <c r="AD424" i="10"/>
  <c r="AE424" i="10"/>
  <c r="AF424" i="10"/>
  <c r="AG424" i="10"/>
  <c r="AH424" i="10"/>
  <c r="AI424" i="10"/>
  <c r="AJ424" i="10"/>
  <c r="AK424" i="10"/>
  <c r="AL424" i="10"/>
  <c r="AM424" i="10"/>
  <c r="AN424" i="10"/>
  <c r="AO424" i="10"/>
  <c r="AP424" i="10"/>
  <c r="AQ424" i="10"/>
  <c r="AR424" i="10"/>
  <c r="AS424" i="10"/>
  <c r="AT424" i="10"/>
  <c r="AU424" i="10"/>
  <c r="AV424" i="10"/>
  <c r="AW424" i="10"/>
  <c r="AX424" i="10"/>
  <c r="AY424" i="10"/>
  <c r="AZ424" i="10"/>
  <c r="BA424" i="10"/>
  <c r="BB424" i="10"/>
  <c r="BC424" i="10"/>
  <c r="BD424" i="10"/>
  <c r="BE424" i="10"/>
  <c r="BF424" i="10"/>
  <c r="BG424" i="10"/>
  <c r="BH424" i="10"/>
  <c r="BI424" i="10"/>
  <c r="BJ424" i="10"/>
  <c r="BK424" i="10"/>
  <c r="BL424" i="10"/>
  <c r="BM424" i="10"/>
  <c r="BN424" i="10"/>
  <c r="BO424" i="10"/>
  <c r="BP424" i="10"/>
  <c r="BQ424" i="10"/>
  <c r="BR424" i="10"/>
  <c r="BS424" i="10"/>
  <c r="BT424" i="10"/>
  <c r="A425" i="10"/>
  <c r="B425" i="10"/>
  <c r="C425" i="10"/>
  <c r="D425" i="10"/>
  <c r="E425" i="10"/>
  <c r="F425" i="10"/>
  <c r="G425" i="10"/>
  <c r="H425" i="10"/>
  <c r="I425" i="10"/>
  <c r="J425" i="10"/>
  <c r="K425" i="10"/>
  <c r="L425" i="10"/>
  <c r="M425" i="10"/>
  <c r="N425" i="10"/>
  <c r="O425" i="10"/>
  <c r="P425" i="10"/>
  <c r="Q425" i="10"/>
  <c r="R425" i="10"/>
  <c r="S425" i="10"/>
  <c r="T425" i="10"/>
  <c r="U425" i="10"/>
  <c r="V425" i="10"/>
  <c r="W425" i="10"/>
  <c r="X425" i="10"/>
  <c r="Y425" i="10"/>
  <c r="Z425" i="10"/>
  <c r="AA425" i="10"/>
  <c r="AB425" i="10"/>
  <c r="AC425" i="10"/>
  <c r="AD425" i="10"/>
  <c r="AE425" i="10"/>
  <c r="AF425" i="10"/>
  <c r="AG425" i="10"/>
  <c r="AH425" i="10"/>
  <c r="AI425" i="10"/>
  <c r="AJ425" i="10"/>
  <c r="AK425" i="10"/>
  <c r="AL425" i="10"/>
  <c r="AM425" i="10"/>
  <c r="AN425" i="10"/>
  <c r="AO425" i="10"/>
  <c r="AP425" i="10"/>
  <c r="AQ425" i="10"/>
  <c r="AR425" i="10"/>
  <c r="AS425" i="10"/>
  <c r="AT425" i="10"/>
  <c r="AU425" i="10"/>
  <c r="AV425" i="10"/>
  <c r="AW425" i="10"/>
  <c r="AX425" i="10"/>
  <c r="AY425" i="10"/>
  <c r="AZ425" i="10"/>
  <c r="BA425" i="10"/>
  <c r="BB425" i="10"/>
  <c r="BC425" i="10"/>
  <c r="BD425" i="10"/>
  <c r="BE425" i="10"/>
  <c r="BF425" i="10"/>
  <c r="BG425" i="10"/>
  <c r="BH425" i="10"/>
  <c r="BI425" i="10"/>
  <c r="BJ425" i="10"/>
  <c r="BK425" i="10"/>
  <c r="BL425" i="10"/>
  <c r="BM425" i="10"/>
  <c r="BN425" i="10"/>
  <c r="BO425" i="10"/>
  <c r="BP425" i="10"/>
  <c r="BQ425" i="10"/>
  <c r="BR425" i="10"/>
  <c r="BS425" i="10"/>
  <c r="BT425" i="10"/>
  <c r="A426" i="10"/>
  <c r="B426" i="10"/>
  <c r="C426" i="10"/>
  <c r="D426" i="10"/>
  <c r="E426" i="10"/>
  <c r="F426" i="10"/>
  <c r="G426" i="10"/>
  <c r="H426" i="10"/>
  <c r="I426" i="10"/>
  <c r="J426" i="10"/>
  <c r="K426" i="10"/>
  <c r="L426" i="10"/>
  <c r="M426" i="10"/>
  <c r="N426" i="10"/>
  <c r="O426" i="10"/>
  <c r="P426" i="10"/>
  <c r="Q426" i="10"/>
  <c r="R426" i="10"/>
  <c r="S426" i="10"/>
  <c r="T426" i="10"/>
  <c r="U426" i="10"/>
  <c r="V426" i="10"/>
  <c r="W426" i="10"/>
  <c r="X426" i="10"/>
  <c r="Y426" i="10"/>
  <c r="Z426" i="10"/>
  <c r="AA426" i="10"/>
  <c r="AB426" i="10"/>
  <c r="AC426" i="10"/>
  <c r="AD426" i="10"/>
  <c r="AE426" i="10"/>
  <c r="AF426" i="10"/>
  <c r="AG426" i="10"/>
  <c r="AH426" i="10"/>
  <c r="AI426" i="10"/>
  <c r="AJ426" i="10"/>
  <c r="AK426" i="10"/>
  <c r="AL426" i="10"/>
  <c r="AM426" i="10"/>
  <c r="AN426" i="10"/>
  <c r="AO426" i="10"/>
  <c r="AP426" i="10"/>
  <c r="AQ426" i="10"/>
  <c r="AR426" i="10"/>
  <c r="AS426" i="10"/>
  <c r="AT426" i="10"/>
  <c r="AU426" i="10"/>
  <c r="AV426" i="10"/>
  <c r="AW426" i="10"/>
  <c r="AX426" i="10"/>
  <c r="AY426" i="10"/>
  <c r="AZ426" i="10"/>
  <c r="BA426" i="10"/>
  <c r="BB426" i="10"/>
  <c r="BC426" i="10"/>
  <c r="BD426" i="10"/>
  <c r="BE426" i="10"/>
  <c r="BF426" i="10"/>
  <c r="BG426" i="10"/>
  <c r="BH426" i="10"/>
  <c r="BI426" i="10"/>
  <c r="BJ426" i="10"/>
  <c r="BK426" i="10"/>
  <c r="BL426" i="10"/>
  <c r="BM426" i="10"/>
  <c r="BN426" i="10"/>
  <c r="BO426" i="10"/>
  <c r="BP426" i="10"/>
  <c r="BQ426" i="10"/>
  <c r="BR426" i="10"/>
  <c r="BS426" i="10"/>
  <c r="BT426" i="10"/>
  <c r="A427" i="10"/>
  <c r="B427" i="10"/>
  <c r="C427" i="10"/>
  <c r="D427" i="10"/>
  <c r="E427" i="10"/>
  <c r="F427" i="10"/>
  <c r="G427" i="10"/>
  <c r="H427" i="10"/>
  <c r="I427" i="10"/>
  <c r="J427" i="10"/>
  <c r="K427" i="10"/>
  <c r="L427" i="10"/>
  <c r="M427" i="10"/>
  <c r="N427" i="10"/>
  <c r="O427" i="10"/>
  <c r="P427" i="10"/>
  <c r="Q427" i="10"/>
  <c r="R427" i="10"/>
  <c r="S427" i="10"/>
  <c r="T427" i="10"/>
  <c r="U427" i="10"/>
  <c r="V427" i="10"/>
  <c r="W427" i="10"/>
  <c r="X427" i="10"/>
  <c r="Y427" i="10"/>
  <c r="Z427" i="10"/>
  <c r="AA427" i="10"/>
  <c r="AB427" i="10"/>
  <c r="AC427" i="10"/>
  <c r="AD427" i="10"/>
  <c r="AE427" i="10"/>
  <c r="AF427" i="10"/>
  <c r="AG427" i="10"/>
  <c r="AH427" i="10"/>
  <c r="AI427" i="10"/>
  <c r="AJ427" i="10"/>
  <c r="AK427" i="10"/>
  <c r="AL427" i="10"/>
  <c r="AM427" i="10"/>
  <c r="AN427" i="10"/>
  <c r="AO427" i="10"/>
  <c r="AP427" i="10"/>
  <c r="AQ427" i="10"/>
  <c r="AR427" i="10"/>
  <c r="AS427" i="10"/>
  <c r="AT427" i="10"/>
  <c r="AU427" i="10"/>
  <c r="AV427" i="10"/>
  <c r="AW427" i="10"/>
  <c r="AX427" i="10"/>
  <c r="AY427" i="10"/>
  <c r="AZ427" i="10"/>
  <c r="BA427" i="10"/>
  <c r="BB427" i="10"/>
  <c r="BC427" i="10"/>
  <c r="BD427" i="10"/>
  <c r="BE427" i="10"/>
  <c r="BF427" i="10"/>
  <c r="BG427" i="10"/>
  <c r="BH427" i="10"/>
  <c r="BI427" i="10"/>
  <c r="BJ427" i="10"/>
  <c r="BK427" i="10"/>
  <c r="BL427" i="10"/>
  <c r="BM427" i="10"/>
  <c r="BN427" i="10"/>
  <c r="BO427" i="10"/>
  <c r="BP427" i="10"/>
  <c r="BQ427" i="10"/>
  <c r="BR427" i="10"/>
  <c r="BS427" i="10"/>
  <c r="BT427" i="10"/>
  <c r="A428" i="10"/>
  <c r="B428" i="10"/>
  <c r="C428" i="10"/>
  <c r="D428" i="10"/>
  <c r="E428" i="10"/>
  <c r="F428" i="10"/>
  <c r="G428" i="10"/>
  <c r="H428" i="10"/>
  <c r="I428" i="10"/>
  <c r="J428" i="10"/>
  <c r="K428" i="10"/>
  <c r="L428" i="10"/>
  <c r="M428" i="10"/>
  <c r="N428" i="10"/>
  <c r="O428" i="10"/>
  <c r="P428" i="10"/>
  <c r="Q428" i="10"/>
  <c r="R428" i="10"/>
  <c r="S428" i="10"/>
  <c r="T428" i="10"/>
  <c r="U428" i="10"/>
  <c r="V428" i="10"/>
  <c r="W428" i="10"/>
  <c r="X428" i="10"/>
  <c r="Y428" i="10"/>
  <c r="Z428" i="10"/>
  <c r="AA428" i="10"/>
  <c r="AB428" i="10"/>
  <c r="AC428" i="10"/>
  <c r="AD428" i="10"/>
  <c r="AE428" i="10"/>
  <c r="AF428" i="10"/>
  <c r="AG428" i="10"/>
  <c r="AH428" i="10"/>
  <c r="AI428" i="10"/>
  <c r="AJ428" i="10"/>
  <c r="AK428" i="10"/>
  <c r="AL428" i="10"/>
  <c r="AM428" i="10"/>
  <c r="AN428" i="10"/>
  <c r="AO428" i="10"/>
  <c r="AP428" i="10"/>
  <c r="AQ428" i="10"/>
  <c r="AR428" i="10"/>
  <c r="AS428" i="10"/>
  <c r="AT428" i="10"/>
  <c r="AU428" i="10"/>
  <c r="AV428" i="10"/>
  <c r="AW428" i="10"/>
  <c r="AX428" i="10"/>
  <c r="AY428" i="10"/>
  <c r="AZ428" i="10"/>
  <c r="BA428" i="10"/>
  <c r="BB428" i="10"/>
  <c r="BC428" i="10"/>
  <c r="BD428" i="10"/>
  <c r="BE428" i="10"/>
  <c r="BF428" i="10"/>
  <c r="BG428" i="10"/>
  <c r="BH428" i="10"/>
  <c r="BI428" i="10"/>
  <c r="BJ428" i="10"/>
  <c r="BK428" i="10"/>
  <c r="BL428" i="10"/>
  <c r="BM428" i="10"/>
  <c r="BN428" i="10"/>
  <c r="BO428" i="10"/>
  <c r="BP428" i="10"/>
  <c r="BQ428" i="10"/>
  <c r="BR428" i="10"/>
  <c r="BS428" i="10"/>
  <c r="BT428" i="10"/>
  <c r="A429" i="10"/>
  <c r="B429" i="10"/>
  <c r="C429" i="10"/>
  <c r="D429" i="10"/>
  <c r="E429" i="10"/>
  <c r="F429" i="10"/>
  <c r="G429" i="10"/>
  <c r="H429" i="10"/>
  <c r="I429" i="10"/>
  <c r="J429" i="10"/>
  <c r="K429" i="10"/>
  <c r="L429" i="10"/>
  <c r="M429" i="10"/>
  <c r="N429" i="10"/>
  <c r="O429" i="10"/>
  <c r="P429" i="10"/>
  <c r="Q429" i="10"/>
  <c r="R429" i="10"/>
  <c r="S429" i="10"/>
  <c r="T429" i="10"/>
  <c r="U429" i="10"/>
  <c r="V429" i="10"/>
  <c r="W429" i="10"/>
  <c r="X429" i="10"/>
  <c r="Y429" i="10"/>
  <c r="Z429" i="10"/>
  <c r="AA429" i="10"/>
  <c r="AB429" i="10"/>
  <c r="AC429" i="10"/>
  <c r="AD429" i="10"/>
  <c r="AE429" i="10"/>
  <c r="AF429" i="10"/>
  <c r="AG429" i="10"/>
  <c r="AH429" i="10"/>
  <c r="AI429" i="10"/>
  <c r="AJ429" i="10"/>
  <c r="AK429" i="10"/>
  <c r="AL429" i="10"/>
  <c r="AM429" i="10"/>
  <c r="AN429" i="10"/>
  <c r="AO429" i="10"/>
  <c r="AP429" i="10"/>
  <c r="AQ429" i="10"/>
  <c r="AR429" i="10"/>
  <c r="AS429" i="10"/>
  <c r="AT429" i="10"/>
  <c r="AU429" i="10"/>
  <c r="AV429" i="10"/>
  <c r="AW429" i="10"/>
  <c r="AX429" i="10"/>
  <c r="AY429" i="10"/>
  <c r="AZ429" i="10"/>
  <c r="BA429" i="10"/>
  <c r="BB429" i="10"/>
  <c r="BC429" i="10"/>
  <c r="BD429" i="10"/>
  <c r="BE429" i="10"/>
  <c r="BF429" i="10"/>
  <c r="BG429" i="10"/>
  <c r="BH429" i="10"/>
  <c r="BI429" i="10"/>
  <c r="BJ429" i="10"/>
  <c r="BK429" i="10"/>
  <c r="BL429" i="10"/>
  <c r="BM429" i="10"/>
  <c r="BN429" i="10"/>
  <c r="BO429" i="10"/>
  <c r="BP429" i="10"/>
  <c r="BQ429" i="10"/>
  <c r="BR429" i="10"/>
  <c r="BS429" i="10"/>
  <c r="BT429" i="10"/>
  <c r="A430" i="10"/>
  <c r="B430" i="10"/>
  <c r="C430" i="10"/>
  <c r="D430" i="10"/>
  <c r="E430" i="10"/>
  <c r="F430" i="10"/>
  <c r="G430" i="10"/>
  <c r="H430" i="10"/>
  <c r="I430" i="10"/>
  <c r="J430" i="10"/>
  <c r="K430" i="10"/>
  <c r="L430" i="10"/>
  <c r="M430" i="10"/>
  <c r="N430" i="10"/>
  <c r="O430" i="10"/>
  <c r="P430" i="10"/>
  <c r="Q430" i="10"/>
  <c r="R430" i="10"/>
  <c r="S430" i="10"/>
  <c r="T430" i="10"/>
  <c r="U430" i="10"/>
  <c r="V430" i="10"/>
  <c r="W430" i="10"/>
  <c r="X430" i="10"/>
  <c r="Y430" i="10"/>
  <c r="Z430" i="10"/>
  <c r="AA430" i="10"/>
  <c r="AB430" i="10"/>
  <c r="AC430" i="10"/>
  <c r="AD430" i="10"/>
  <c r="AE430" i="10"/>
  <c r="AF430" i="10"/>
  <c r="AG430" i="10"/>
  <c r="AH430" i="10"/>
  <c r="AI430" i="10"/>
  <c r="AJ430" i="10"/>
  <c r="AK430" i="10"/>
  <c r="AL430" i="10"/>
  <c r="AM430" i="10"/>
  <c r="AN430" i="10"/>
  <c r="AO430" i="10"/>
  <c r="AP430" i="10"/>
  <c r="AQ430" i="10"/>
  <c r="AR430" i="10"/>
  <c r="AS430" i="10"/>
  <c r="AT430" i="10"/>
  <c r="AU430" i="10"/>
  <c r="AV430" i="10"/>
  <c r="AW430" i="10"/>
  <c r="AX430" i="10"/>
  <c r="AY430" i="10"/>
  <c r="AZ430" i="10"/>
  <c r="BA430" i="10"/>
  <c r="BB430" i="10"/>
  <c r="BC430" i="10"/>
  <c r="BD430" i="10"/>
  <c r="BE430" i="10"/>
  <c r="BF430" i="10"/>
  <c r="BG430" i="10"/>
  <c r="BH430" i="10"/>
  <c r="BI430" i="10"/>
  <c r="BJ430" i="10"/>
  <c r="BK430" i="10"/>
  <c r="BL430" i="10"/>
  <c r="BM430" i="10"/>
  <c r="BN430" i="10"/>
  <c r="BO430" i="10"/>
  <c r="BP430" i="10"/>
  <c r="BQ430" i="10"/>
  <c r="BR430" i="10"/>
  <c r="BS430" i="10"/>
  <c r="BT430" i="10"/>
  <c r="A431" i="10"/>
  <c r="B431" i="10"/>
  <c r="C431" i="10"/>
  <c r="D431" i="10"/>
  <c r="E431" i="10"/>
  <c r="F431" i="10"/>
  <c r="G431" i="10"/>
  <c r="H431" i="10"/>
  <c r="I431" i="10"/>
  <c r="J431" i="10"/>
  <c r="K431" i="10"/>
  <c r="L431" i="10"/>
  <c r="M431" i="10"/>
  <c r="N431" i="10"/>
  <c r="O431" i="10"/>
  <c r="P431" i="10"/>
  <c r="Q431" i="10"/>
  <c r="R431" i="10"/>
  <c r="S431" i="10"/>
  <c r="T431" i="10"/>
  <c r="U431" i="10"/>
  <c r="V431" i="10"/>
  <c r="W431" i="10"/>
  <c r="X431" i="10"/>
  <c r="Y431" i="10"/>
  <c r="Z431" i="10"/>
  <c r="AA431" i="10"/>
  <c r="AB431" i="10"/>
  <c r="AC431" i="10"/>
  <c r="AD431" i="10"/>
  <c r="AE431" i="10"/>
  <c r="AF431" i="10"/>
  <c r="AG431" i="10"/>
  <c r="AH431" i="10"/>
  <c r="AI431" i="10"/>
  <c r="AJ431" i="10"/>
  <c r="AK431" i="10"/>
  <c r="AL431" i="10"/>
  <c r="AM431" i="10"/>
  <c r="AN431" i="10"/>
  <c r="AO431" i="10"/>
  <c r="AP431" i="10"/>
  <c r="AQ431" i="10"/>
  <c r="AR431" i="10"/>
  <c r="AS431" i="10"/>
  <c r="AT431" i="10"/>
  <c r="AU431" i="10"/>
  <c r="AV431" i="10"/>
  <c r="AW431" i="10"/>
  <c r="AX431" i="10"/>
  <c r="AY431" i="10"/>
  <c r="AZ431" i="10"/>
  <c r="BA431" i="10"/>
  <c r="BB431" i="10"/>
  <c r="BC431" i="10"/>
  <c r="BD431" i="10"/>
  <c r="BE431" i="10"/>
  <c r="BF431" i="10"/>
  <c r="BG431" i="10"/>
  <c r="BH431" i="10"/>
  <c r="BI431" i="10"/>
  <c r="BJ431" i="10"/>
  <c r="BK431" i="10"/>
  <c r="BL431" i="10"/>
  <c r="BM431" i="10"/>
  <c r="BN431" i="10"/>
  <c r="BO431" i="10"/>
  <c r="BP431" i="10"/>
  <c r="BQ431" i="10"/>
  <c r="BR431" i="10"/>
  <c r="BS431" i="10"/>
  <c r="BT431" i="10"/>
  <c r="A432" i="10"/>
  <c r="B432" i="10"/>
  <c r="C432" i="10"/>
  <c r="D432" i="10"/>
  <c r="E432" i="10"/>
  <c r="F432" i="10"/>
  <c r="G432" i="10"/>
  <c r="H432" i="10"/>
  <c r="I432" i="10"/>
  <c r="J432" i="10"/>
  <c r="K432" i="10"/>
  <c r="L432" i="10"/>
  <c r="M432" i="10"/>
  <c r="N432" i="10"/>
  <c r="O432" i="10"/>
  <c r="P432" i="10"/>
  <c r="Q432" i="10"/>
  <c r="R432" i="10"/>
  <c r="S432" i="10"/>
  <c r="T432" i="10"/>
  <c r="U432" i="10"/>
  <c r="V432" i="10"/>
  <c r="W432" i="10"/>
  <c r="X432" i="10"/>
  <c r="Y432" i="10"/>
  <c r="Z432" i="10"/>
  <c r="AA432" i="10"/>
  <c r="AB432" i="10"/>
  <c r="AC432" i="10"/>
  <c r="AD432" i="10"/>
  <c r="AE432" i="10"/>
  <c r="AF432" i="10"/>
  <c r="AG432" i="10"/>
  <c r="AH432" i="10"/>
  <c r="AI432" i="10"/>
  <c r="AJ432" i="10"/>
  <c r="AK432" i="10"/>
  <c r="AL432" i="10"/>
  <c r="AM432" i="10"/>
  <c r="AN432" i="10"/>
  <c r="AO432" i="10"/>
  <c r="AP432" i="10"/>
  <c r="AQ432" i="10"/>
  <c r="AR432" i="10"/>
  <c r="AS432" i="10"/>
  <c r="AT432" i="10"/>
  <c r="AU432" i="10"/>
  <c r="AV432" i="10"/>
  <c r="AW432" i="10"/>
  <c r="AX432" i="10"/>
  <c r="AY432" i="10"/>
  <c r="AZ432" i="10"/>
  <c r="BA432" i="10"/>
  <c r="BB432" i="10"/>
  <c r="BC432" i="10"/>
  <c r="BD432" i="10"/>
  <c r="BE432" i="10"/>
  <c r="BF432" i="10"/>
  <c r="BG432" i="10"/>
  <c r="BH432" i="10"/>
  <c r="BI432" i="10"/>
  <c r="BJ432" i="10"/>
  <c r="BK432" i="10"/>
  <c r="BL432" i="10"/>
  <c r="BM432" i="10"/>
  <c r="BN432" i="10"/>
  <c r="BO432" i="10"/>
  <c r="BP432" i="10"/>
  <c r="BQ432" i="10"/>
  <c r="BR432" i="10"/>
  <c r="BS432" i="10"/>
  <c r="BT432" i="10"/>
  <c r="A433" i="10"/>
  <c r="B433" i="10"/>
  <c r="C433" i="10"/>
  <c r="D433" i="10"/>
  <c r="E433" i="10"/>
  <c r="F433" i="10"/>
  <c r="G433" i="10"/>
  <c r="H433" i="10"/>
  <c r="I433" i="10"/>
  <c r="J433" i="10"/>
  <c r="K433" i="10"/>
  <c r="L433" i="10"/>
  <c r="M433" i="10"/>
  <c r="N433" i="10"/>
  <c r="O433" i="10"/>
  <c r="P433" i="10"/>
  <c r="Q433" i="10"/>
  <c r="R433" i="10"/>
  <c r="S433" i="10"/>
  <c r="T433" i="10"/>
  <c r="U433" i="10"/>
  <c r="V433" i="10"/>
  <c r="W433" i="10"/>
  <c r="X433" i="10"/>
  <c r="Y433" i="10"/>
  <c r="Z433" i="10"/>
  <c r="AA433" i="10"/>
  <c r="AB433" i="10"/>
  <c r="AC433" i="10"/>
  <c r="AD433" i="10"/>
  <c r="AE433" i="10"/>
  <c r="AF433" i="10"/>
  <c r="AG433" i="10"/>
  <c r="AH433" i="10"/>
  <c r="AI433" i="10"/>
  <c r="AJ433" i="10"/>
  <c r="AK433" i="10"/>
  <c r="AL433" i="10"/>
  <c r="AM433" i="10"/>
  <c r="AN433" i="10"/>
  <c r="AO433" i="10"/>
  <c r="AP433" i="10"/>
  <c r="AQ433" i="10"/>
  <c r="AR433" i="10"/>
  <c r="AS433" i="10"/>
  <c r="AT433" i="10"/>
  <c r="AU433" i="10"/>
  <c r="AV433" i="10"/>
  <c r="AW433" i="10"/>
  <c r="AX433" i="10"/>
  <c r="AY433" i="10"/>
  <c r="AZ433" i="10"/>
  <c r="BA433" i="10"/>
  <c r="BB433" i="10"/>
  <c r="BC433" i="10"/>
  <c r="BD433" i="10"/>
  <c r="BE433" i="10"/>
  <c r="BF433" i="10"/>
  <c r="BG433" i="10"/>
  <c r="BH433" i="10"/>
  <c r="BI433" i="10"/>
  <c r="BJ433" i="10"/>
  <c r="BK433" i="10"/>
  <c r="BL433" i="10"/>
  <c r="BM433" i="10"/>
  <c r="BN433" i="10"/>
  <c r="BO433" i="10"/>
  <c r="BP433" i="10"/>
  <c r="BQ433" i="10"/>
  <c r="BR433" i="10"/>
  <c r="BS433" i="10"/>
  <c r="BT433" i="10"/>
  <c r="A434" i="10"/>
  <c r="B434" i="10"/>
  <c r="C434" i="10"/>
  <c r="D434" i="10"/>
  <c r="E434" i="10"/>
  <c r="F434" i="10"/>
  <c r="G434" i="10"/>
  <c r="H434" i="10"/>
  <c r="I434" i="10"/>
  <c r="J434" i="10"/>
  <c r="K434" i="10"/>
  <c r="L434" i="10"/>
  <c r="M434" i="10"/>
  <c r="N434" i="10"/>
  <c r="O434" i="10"/>
  <c r="P434" i="10"/>
  <c r="Q434" i="10"/>
  <c r="R434" i="10"/>
  <c r="S434" i="10"/>
  <c r="T434" i="10"/>
  <c r="U434" i="10"/>
  <c r="V434" i="10"/>
  <c r="W434" i="10"/>
  <c r="X434" i="10"/>
  <c r="Y434" i="10"/>
  <c r="Z434" i="10"/>
  <c r="AA434" i="10"/>
  <c r="AB434" i="10"/>
  <c r="AC434" i="10"/>
  <c r="AD434" i="10"/>
  <c r="AE434" i="10"/>
  <c r="AF434" i="10"/>
  <c r="AG434" i="10"/>
  <c r="AH434" i="10"/>
  <c r="AI434" i="10"/>
  <c r="AJ434" i="10"/>
  <c r="AK434" i="10"/>
  <c r="AL434" i="10"/>
  <c r="AM434" i="10"/>
  <c r="AN434" i="10"/>
  <c r="AO434" i="10"/>
  <c r="AP434" i="10"/>
  <c r="AQ434" i="10"/>
  <c r="AR434" i="10"/>
  <c r="AS434" i="10"/>
  <c r="AT434" i="10"/>
  <c r="AU434" i="10"/>
  <c r="AV434" i="10"/>
  <c r="AW434" i="10"/>
  <c r="AX434" i="10"/>
  <c r="AY434" i="10"/>
  <c r="AZ434" i="10"/>
  <c r="BA434" i="10"/>
  <c r="BB434" i="10"/>
  <c r="BC434" i="10"/>
  <c r="BD434" i="10"/>
  <c r="BE434" i="10"/>
  <c r="BF434" i="10"/>
  <c r="BG434" i="10"/>
  <c r="BH434" i="10"/>
  <c r="BI434" i="10"/>
  <c r="BJ434" i="10"/>
  <c r="BK434" i="10"/>
  <c r="BL434" i="10"/>
  <c r="BM434" i="10"/>
  <c r="BN434" i="10"/>
  <c r="BO434" i="10"/>
  <c r="BP434" i="10"/>
  <c r="BQ434" i="10"/>
  <c r="BR434" i="10"/>
  <c r="BS434" i="10"/>
  <c r="BT434" i="10"/>
  <c r="A435" i="10"/>
  <c r="B435" i="10"/>
  <c r="C435" i="10"/>
  <c r="D435" i="10"/>
  <c r="E435" i="10"/>
  <c r="F435" i="10"/>
  <c r="G435" i="10"/>
  <c r="H435" i="10"/>
  <c r="I435" i="10"/>
  <c r="J435" i="10"/>
  <c r="K435" i="10"/>
  <c r="L435" i="10"/>
  <c r="M435" i="10"/>
  <c r="N435" i="10"/>
  <c r="O435" i="10"/>
  <c r="P435" i="10"/>
  <c r="Q435" i="10"/>
  <c r="R435" i="10"/>
  <c r="S435" i="10"/>
  <c r="T435" i="10"/>
  <c r="U435" i="10"/>
  <c r="V435" i="10"/>
  <c r="W435" i="10"/>
  <c r="X435" i="10"/>
  <c r="Y435" i="10"/>
  <c r="Z435" i="10"/>
  <c r="AA435" i="10"/>
  <c r="AB435" i="10"/>
  <c r="AC435" i="10"/>
  <c r="AD435" i="10"/>
  <c r="AE435" i="10"/>
  <c r="AF435" i="10"/>
  <c r="AG435" i="10"/>
  <c r="AH435" i="10"/>
  <c r="AI435" i="10"/>
  <c r="AJ435" i="10"/>
  <c r="AK435" i="10"/>
  <c r="AL435" i="10"/>
  <c r="AM435" i="10"/>
  <c r="AN435" i="10"/>
  <c r="AO435" i="10"/>
  <c r="AP435" i="10"/>
  <c r="AQ435" i="10"/>
  <c r="AR435" i="10"/>
  <c r="AS435" i="10"/>
  <c r="AT435" i="10"/>
  <c r="AU435" i="10"/>
  <c r="AV435" i="10"/>
  <c r="AW435" i="10"/>
  <c r="AX435" i="10"/>
  <c r="AY435" i="10"/>
  <c r="AZ435" i="10"/>
  <c r="BA435" i="10"/>
  <c r="BB435" i="10"/>
  <c r="BC435" i="10"/>
  <c r="BD435" i="10"/>
  <c r="BE435" i="10"/>
  <c r="BF435" i="10"/>
  <c r="BG435" i="10"/>
  <c r="BH435" i="10"/>
  <c r="BI435" i="10"/>
  <c r="BJ435" i="10"/>
  <c r="BK435" i="10"/>
  <c r="BL435" i="10"/>
  <c r="BM435" i="10"/>
  <c r="BN435" i="10"/>
  <c r="BO435" i="10"/>
  <c r="BP435" i="10"/>
  <c r="BQ435" i="10"/>
  <c r="BR435" i="10"/>
  <c r="BS435" i="10"/>
  <c r="BT435" i="10"/>
  <c r="A436" i="10"/>
  <c r="B436" i="10"/>
  <c r="C436" i="10"/>
  <c r="D436" i="10"/>
  <c r="E436" i="10"/>
  <c r="F436" i="10"/>
  <c r="G436" i="10"/>
  <c r="H436" i="10"/>
  <c r="I436" i="10"/>
  <c r="J436" i="10"/>
  <c r="K436" i="10"/>
  <c r="L436" i="10"/>
  <c r="M436" i="10"/>
  <c r="N436" i="10"/>
  <c r="O436" i="10"/>
  <c r="P436" i="10"/>
  <c r="Q436" i="10"/>
  <c r="R436" i="10"/>
  <c r="S436" i="10"/>
  <c r="T436" i="10"/>
  <c r="U436" i="10"/>
  <c r="V436" i="10"/>
  <c r="W436" i="10"/>
  <c r="X436" i="10"/>
  <c r="Y436" i="10"/>
  <c r="Z436" i="10"/>
  <c r="AA436" i="10"/>
  <c r="AB436" i="10"/>
  <c r="AC436" i="10"/>
  <c r="AD436" i="10"/>
  <c r="AE436" i="10"/>
  <c r="AF436" i="10"/>
  <c r="AG436" i="10"/>
  <c r="AH436" i="10"/>
  <c r="AI436" i="10"/>
  <c r="AJ436" i="10"/>
  <c r="AK436" i="10"/>
  <c r="AL436" i="10"/>
  <c r="AM436" i="10"/>
  <c r="AN436" i="10"/>
  <c r="AO436" i="10"/>
  <c r="AP436" i="10"/>
  <c r="AQ436" i="10"/>
  <c r="AR436" i="10"/>
  <c r="AS436" i="10"/>
  <c r="AT436" i="10"/>
  <c r="AU436" i="10"/>
  <c r="AV436" i="10"/>
  <c r="AW436" i="10"/>
  <c r="AX436" i="10"/>
  <c r="AY436" i="10"/>
  <c r="AZ436" i="10"/>
  <c r="BA436" i="10"/>
  <c r="BB436" i="10"/>
  <c r="BC436" i="10"/>
  <c r="BD436" i="10"/>
  <c r="BE436" i="10"/>
  <c r="BF436" i="10"/>
  <c r="BG436" i="10"/>
  <c r="BH436" i="10"/>
  <c r="BI436" i="10"/>
  <c r="BJ436" i="10"/>
  <c r="BK436" i="10"/>
  <c r="BL436" i="10"/>
  <c r="BM436" i="10"/>
  <c r="BN436" i="10"/>
  <c r="BO436" i="10"/>
  <c r="BP436" i="10"/>
  <c r="BQ436" i="10"/>
  <c r="BR436" i="10"/>
  <c r="BS436" i="10"/>
  <c r="BT436" i="10"/>
  <c r="A437" i="10"/>
  <c r="B437" i="10"/>
  <c r="C437" i="10"/>
  <c r="D437" i="10"/>
  <c r="E437" i="10"/>
  <c r="F437" i="10"/>
  <c r="G437" i="10"/>
  <c r="H437" i="10"/>
  <c r="I437" i="10"/>
  <c r="J437" i="10"/>
  <c r="K437" i="10"/>
  <c r="L437" i="10"/>
  <c r="M437" i="10"/>
  <c r="N437" i="10"/>
  <c r="O437" i="10"/>
  <c r="P437" i="10"/>
  <c r="Q437" i="10"/>
  <c r="R437" i="10"/>
  <c r="S437" i="10"/>
  <c r="T437" i="10"/>
  <c r="U437" i="10"/>
  <c r="V437" i="10"/>
  <c r="W437" i="10"/>
  <c r="X437" i="10"/>
  <c r="Y437" i="10"/>
  <c r="Z437" i="10"/>
  <c r="AA437" i="10"/>
  <c r="AB437" i="10"/>
  <c r="AC437" i="10"/>
  <c r="AD437" i="10"/>
  <c r="AE437" i="10"/>
  <c r="AF437" i="10"/>
  <c r="AG437" i="10"/>
  <c r="AH437" i="10"/>
  <c r="AI437" i="10"/>
  <c r="AJ437" i="10"/>
  <c r="AK437" i="10"/>
  <c r="AL437" i="10"/>
  <c r="AM437" i="10"/>
  <c r="AN437" i="10"/>
  <c r="AO437" i="10"/>
  <c r="AP437" i="10"/>
  <c r="AQ437" i="10"/>
  <c r="AR437" i="10"/>
  <c r="AS437" i="10"/>
  <c r="AT437" i="10"/>
  <c r="AU437" i="10"/>
  <c r="AV437" i="10"/>
  <c r="AW437" i="10"/>
  <c r="AX437" i="10"/>
  <c r="AY437" i="10"/>
  <c r="AZ437" i="10"/>
  <c r="BA437" i="10"/>
  <c r="BB437" i="10"/>
  <c r="BC437" i="10"/>
  <c r="BD437" i="10"/>
  <c r="BE437" i="10"/>
  <c r="BF437" i="10"/>
  <c r="BG437" i="10"/>
  <c r="BH437" i="10"/>
  <c r="BI437" i="10"/>
  <c r="BJ437" i="10"/>
  <c r="BK437" i="10"/>
  <c r="BL437" i="10"/>
  <c r="BM437" i="10"/>
  <c r="BN437" i="10"/>
  <c r="BO437" i="10"/>
  <c r="BP437" i="10"/>
  <c r="BQ437" i="10"/>
  <c r="BR437" i="10"/>
  <c r="BS437" i="10"/>
  <c r="BT437" i="10"/>
  <c r="A438" i="10"/>
  <c r="B438" i="10"/>
  <c r="C438" i="10"/>
  <c r="D438" i="10"/>
  <c r="E438" i="10"/>
  <c r="F438" i="10"/>
  <c r="G438" i="10"/>
  <c r="H438" i="10"/>
  <c r="I438" i="10"/>
  <c r="J438" i="10"/>
  <c r="K438" i="10"/>
  <c r="L438" i="10"/>
  <c r="M438" i="10"/>
  <c r="N438" i="10"/>
  <c r="O438" i="10"/>
  <c r="P438" i="10"/>
  <c r="Q438" i="10"/>
  <c r="R438" i="10"/>
  <c r="S438" i="10"/>
  <c r="T438" i="10"/>
  <c r="U438" i="10"/>
  <c r="V438" i="10"/>
  <c r="W438" i="10"/>
  <c r="X438" i="10"/>
  <c r="Y438" i="10"/>
  <c r="Z438" i="10"/>
  <c r="AA438" i="10"/>
  <c r="AB438" i="10"/>
  <c r="AC438" i="10"/>
  <c r="AD438" i="10"/>
  <c r="AE438" i="10"/>
  <c r="AF438" i="10"/>
  <c r="AG438" i="10"/>
  <c r="AH438" i="10"/>
  <c r="AI438" i="10"/>
  <c r="AJ438" i="10"/>
  <c r="AK438" i="10"/>
  <c r="AL438" i="10"/>
  <c r="AM438" i="10"/>
  <c r="AN438" i="10"/>
  <c r="AO438" i="10"/>
  <c r="AP438" i="10"/>
  <c r="AQ438" i="10"/>
  <c r="AR438" i="10"/>
  <c r="AS438" i="10"/>
  <c r="AT438" i="10"/>
  <c r="AU438" i="10"/>
  <c r="AV438" i="10"/>
  <c r="AW438" i="10"/>
  <c r="AX438" i="10"/>
  <c r="AY438" i="10"/>
  <c r="AZ438" i="10"/>
  <c r="BA438" i="10"/>
  <c r="BB438" i="10"/>
  <c r="BC438" i="10"/>
  <c r="BD438" i="10"/>
  <c r="BE438" i="10"/>
  <c r="BF438" i="10"/>
  <c r="BG438" i="10"/>
  <c r="BH438" i="10"/>
  <c r="BI438" i="10"/>
  <c r="BJ438" i="10"/>
  <c r="BK438" i="10"/>
  <c r="BL438" i="10"/>
  <c r="BM438" i="10"/>
  <c r="BN438" i="10"/>
  <c r="BO438" i="10"/>
  <c r="BP438" i="10"/>
  <c r="BQ438" i="10"/>
  <c r="BR438" i="10"/>
  <c r="BS438" i="10"/>
  <c r="BT438" i="10"/>
  <c r="A439" i="10"/>
  <c r="B439" i="10"/>
  <c r="C439" i="10"/>
  <c r="D439" i="10"/>
  <c r="E439" i="10"/>
  <c r="F439" i="10"/>
  <c r="G439" i="10"/>
  <c r="H439" i="10"/>
  <c r="I439" i="10"/>
  <c r="J439" i="10"/>
  <c r="K439" i="10"/>
  <c r="L439" i="10"/>
  <c r="M439" i="10"/>
  <c r="N439" i="10"/>
  <c r="O439" i="10"/>
  <c r="P439" i="10"/>
  <c r="Q439" i="10"/>
  <c r="R439" i="10"/>
  <c r="S439" i="10"/>
  <c r="T439" i="10"/>
  <c r="U439" i="10"/>
  <c r="V439" i="10"/>
  <c r="W439" i="10"/>
  <c r="X439" i="10"/>
  <c r="Y439" i="10"/>
  <c r="Z439" i="10"/>
  <c r="AA439" i="10"/>
  <c r="AB439" i="10"/>
  <c r="AC439" i="10"/>
  <c r="AD439" i="10"/>
  <c r="AE439" i="10"/>
  <c r="AF439" i="10"/>
  <c r="AG439" i="10"/>
  <c r="AH439" i="10"/>
  <c r="AI439" i="10"/>
  <c r="AJ439" i="10"/>
  <c r="AK439" i="10"/>
  <c r="AL439" i="10"/>
  <c r="AM439" i="10"/>
  <c r="AN439" i="10"/>
  <c r="AO439" i="10"/>
  <c r="AP439" i="10"/>
  <c r="AQ439" i="10"/>
  <c r="AR439" i="10"/>
  <c r="AS439" i="10"/>
  <c r="AT439" i="10"/>
  <c r="AU439" i="10"/>
  <c r="AV439" i="10"/>
  <c r="AW439" i="10"/>
  <c r="AX439" i="10"/>
  <c r="AY439" i="10"/>
  <c r="AZ439" i="10"/>
  <c r="BA439" i="10"/>
  <c r="BB439" i="10"/>
  <c r="BC439" i="10"/>
  <c r="BD439" i="10"/>
  <c r="BE439" i="10"/>
  <c r="BF439" i="10"/>
  <c r="BG439" i="10"/>
  <c r="BH439" i="10"/>
  <c r="BI439" i="10"/>
  <c r="BJ439" i="10"/>
  <c r="BK439" i="10"/>
  <c r="BL439" i="10"/>
  <c r="BM439" i="10"/>
  <c r="BN439" i="10"/>
  <c r="BO439" i="10"/>
  <c r="BP439" i="10"/>
  <c r="BQ439" i="10"/>
  <c r="BR439" i="10"/>
  <c r="BS439" i="10"/>
  <c r="BT439" i="10"/>
  <c r="A440" i="10"/>
  <c r="B440" i="10"/>
  <c r="C440" i="10"/>
  <c r="D440" i="10"/>
  <c r="E440" i="10"/>
  <c r="F440" i="10"/>
  <c r="G440" i="10"/>
  <c r="H440" i="10"/>
  <c r="I440" i="10"/>
  <c r="J440" i="10"/>
  <c r="K440" i="10"/>
  <c r="L440" i="10"/>
  <c r="M440" i="10"/>
  <c r="N440" i="10"/>
  <c r="O440" i="10"/>
  <c r="P440" i="10"/>
  <c r="Q440" i="10"/>
  <c r="R440" i="10"/>
  <c r="S440" i="10"/>
  <c r="T440" i="10"/>
  <c r="U440" i="10"/>
  <c r="V440" i="10"/>
  <c r="W440" i="10"/>
  <c r="X440" i="10"/>
  <c r="Y440" i="10"/>
  <c r="Z440" i="10"/>
  <c r="AA440" i="10"/>
  <c r="AB440" i="10"/>
  <c r="AC440" i="10"/>
  <c r="AD440" i="10"/>
  <c r="AE440" i="10"/>
  <c r="AF440" i="10"/>
  <c r="AG440" i="10"/>
  <c r="AH440" i="10"/>
  <c r="AI440" i="10"/>
  <c r="AJ440" i="10"/>
  <c r="AK440" i="10"/>
  <c r="AL440" i="10"/>
  <c r="AM440" i="10"/>
  <c r="AN440" i="10"/>
  <c r="AO440" i="10"/>
  <c r="AP440" i="10"/>
  <c r="AQ440" i="10"/>
  <c r="AR440" i="10"/>
  <c r="AS440" i="10"/>
  <c r="AT440" i="10"/>
  <c r="AU440" i="10"/>
  <c r="AV440" i="10"/>
  <c r="AW440" i="10"/>
  <c r="AX440" i="10"/>
  <c r="AY440" i="10"/>
  <c r="AZ440" i="10"/>
  <c r="BA440" i="10"/>
  <c r="BB440" i="10"/>
  <c r="BC440" i="10"/>
  <c r="BD440" i="10"/>
  <c r="BE440" i="10"/>
  <c r="BF440" i="10"/>
  <c r="BG440" i="10"/>
  <c r="BH440" i="10"/>
  <c r="BI440" i="10"/>
  <c r="BJ440" i="10"/>
  <c r="BK440" i="10"/>
  <c r="BL440" i="10"/>
  <c r="BM440" i="10"/>
  <c r="BN440" i="10"/>
  <c r="BO440" i="10"/>
  <c r="BP440" i="10"/>
  <c r="BQ440" i="10"/>
  <c r="BR440" i="10"/>
  <c r="BS440" i="10"/>
  <c r="BT440" i="10"/>
  <c r="A441" i="10"/>
  <c r="B441" i="10"/>
  <c r="C441" i="10"/>
  <c r="D441" i="10"/>
  <c r="E441" i="10"/>
  <c r="F441" i="10"/>
  <c r="G441" i="10"/>
  <c r="H441" i="10"/>
  <c r="I441" i="10"/>
  <c r="J441" i="10"/>
  <c r="K441" i="10"/>
  <c r="L441" i="10"/>
  <c r="M441" i="10"/>
  <c r="N441" i="10"/>
  <c r="O441" i="10"/>
  <c r="P441" i="10"/>
  <c r="Q441" i="10"/>
  <c r="R441" i="10"/>
  <c r="S441" i="10"/>
  <c r="T441" i="10"/>
  <c r="U441" i="10"/>
  <c r="V441" i="10"/>
  <c r="W441" i="10"/>
  <c r="X441" i="10"/>
  <c r="Y441" i="10"/>
  <c r="Z441" i="10"/>
  <c r="AA441" i="10"/>
  <c r="AB441" i="10"/>
  <c r="AC441" i="10"/>
  <c r="AD441" i="10"/>
  <c r="AE441" i="10"/>
  <c r="AF441" i="10"/>
  <c r="AG441" i="10"/>
  <c r="AH441" i="10"/>
  <c r="AI441" i="10"/>
  <c r="AJ441" i="10"/>
  <c r="AK441" i="10"/>
  <c r="AL441" i="10"/>
  <c r="AM441" i="10"/>
  <c r="AN441" i="10"/>
  <c r="AO441" i="10"/>
  <c r="AP441" i="10"/>
  <c r="AQ441" i="10"/>
  <c r="AR441" i="10"/>
  <c r="AS441" i="10"/>
  <c r="AT441" i="10"/>
  <c r="AU441" i="10"/>
  <c r="AV441" i="10"/>
  <c r="AW441" i="10"/>
  <c r="AX441" i="10"/>
  <c r="AY441" i="10"/>
  <c r="AZ441" i="10"/>
  <c r="BA441" i="10"/>
  <c r="BB441" i="10"/>
  <c r="BC441" i="10"/>
  <c r="BD441" i="10"/>
  <c r="BE441" i="10"/>
  <c r="BF441" i="10"/>
  <c r="BG441" i="10"/>
  <c r="BH441" i="10"/>
  <c r="BI441" i="10"/>
  <c r="BJ441" i="10"/>
  <c r="BK441" i="10"/>
  <c r="BL441" i="10"/>
  <c r="BM441" i="10"/>
  <c r="BN441" i="10"/>
  <c r="BO441" i="10"/>
  <c r="BP441" i="10"/>
  <c r="BQ441" i="10"/>
  <c r="BR441" i="10"/>
  <c r="BS441" i="10"/>
  <c r="BT441" i="10"/>
  <c r="A442" i="10"/>
  <c r="B442" i="10"/>
  <c r="C442" i="10"/>
  <c r="D442" i="10"/>
  <c r="E442" i="10"/>
  <c r="F442" i="10"/>
  <c r="G442" i="10"/>
  <c r="H442" i="10"/>
  <c r="I442" i="10"/>
  <c r="J442" i="10"/>
  <c r="K442" i="10"/>
  <c r="L442" i="10"/>
  <c r="M442" i="10"/>
  <c r="N442" i="10"/>
  <c r="O442" i="10"/>
  <c r="P442" i="10"/>
  <c r="Q442" i="10"/>
  <c r="R442" i="10"/>
  <c r="S442" i="10"/>
  <c r="T442" i="10"/>
  <c r="U442" i="10"/>
  <c r="V442" i="10"/>
  <c r="W442" i="10"/>
  <c r="X442" i="10"/>
  <c r="Y442" i="10"/>
  <c r="Z442" i="10"/>
  <c r="AA442" i="10"/>
  <c r="AB442" i="10"/>
  <c r="AC442" i="10"/>
  <c r="AD442" i="10"/>
  <c r="AE442" i="10"/>
  <c r="AF442" i="10"/>
  <c r="AG442" i="10"/>
  <c r="AH442" i="10"/>
  <c r="AI442" i="10"/>
  <c r="AJ442" i="10"/>
  <c r="AK442" i="10"/>
  <c r="AL442" i="10"/>
  <c r="AM442" i="10"/>
  <c r="AN442" i="10"/>
  <c r="AO442" i="10"/>
  <c r="AP442" i="10"/>
  <c r="AQ442" i="10"/>
  <c r="AR442" i="10"/>
  <c r="AS442" i="10"/>
  <c r="AT442" i="10"/>
  <c r="AU442" i="10"/>
  <c r="AV442" i="10"/>
  <c r="AW442" i="10"/>
  <c r="AX442" i="10"/>
  <c r="AY442" i="10"/>
  <c r="AZ442" i="10"/>
  <c r="BA442" i="10"/>
  <c r="BB442" i="10"/>
  <c r="BC442" i="10"/>
  <c r="BD442" i="10"/>
  <c r="BE442" i="10"/>
  <c r="BF442" i="10"/>
  <c r="BG442" i="10"/>
  <c r="BH442" i="10"/>
  <c r="BI442" i="10"/>
  <c r="BJ442" i="10"/>
  <c r="BK442" i="10"/>
  <c r="BL442" i="10"/>
  <c r="BM442" i="10"/>
  <c r="BN442" i="10"/>
  <c r="BO442" i="10"/>
  <c r="BP442" i="10"/>
  <c r="BQ442" i="10"/>
  <c r="BR442" i="10"/>
  <c r="BS442" i="10"/>
  <c r="BT442" i="10"/>
  <c r="A443" i="10"/>
  <c r="B443" i="10"/>
  <c r="C443" i="10"/>
  <c r="D443" i="10"/>
  <c r="E443" i="10"/>
  <c r="F443" i="10"/>
  <c r="G443" i="10"/>
  <c r="H443" i="10"/>
  <c r="I443" i="10"/>
  <c r="J443" i="10"/>
  <c r="K443" i="10"/>
  <c r="L443" i="10"/>
  <c r="M443" i="10"/>
  <c r="N443" i="10"/>
  <c r="O443" i="10"/>
  <c r="P443" i="10"/>
  <c r="Q443" i="10"/>
  <c r="R443" i="10"/>
  <c r="S443" i="10"/>
  <c r="T443" i="10"/>
  <c r="U443" i="10"/>
  <c r="V443" i="10"/>
  <c r="W443" i="10"/>
  <c r="X443" i="10"/>
  <c r="Y443" i="10"/>
  <c r="Z443" i="10"/>
  <c r="AA443" i="10"/>
  <c r="AB443" i="10"/>
  <c r="AC443" i="10"/>
  <c r="AD443" i="10"/>
  <c r="AE443" i="10"/>
  <c r="AF443" i="10"/>
  <c r="AG443" i="10"/>
  <c r="AH443" i="10"/>
  <c r="AI443" i="10"/>
  <c r="AJ443" i="10"/>
  <c r="AK443" i="10"/>
  <c r="AL443" i="10"/>
  <c r="AM443" i="10"/>
  <c r="AN443" i="10"/>
  <c r="AO443" i="10"/>
  <c r="AP443" i="10"/>
  <c r="AQ443" i="10"/>
  <c r="AR443" i="10"/>
  <c r="AS443" i="10"/>
  <c r="AT443" i="10"/>
  <c r="AU443" i="10"/>
  <c r="AV443" i="10"/>
  <c r="AW443" i="10"/>
  <c r="AX443" i="10"/>
  <c r="AY443" i="10"/>
  <c r="AZ443" i="10"/>
  <c r="BA443" i="10"/>
  <c r="BB443" i="10"/>
  <c r="BC443" i="10"/>
  <c r="BD443" i="10"/>
  <c r="BE443" i="10"/>
  <c r="BF443" i="10"/>
  <c r="BG443" i="10"/>
  <c r="BH443" i="10"/>
  <c r="BI443" i="10"/>
  <c r="BJ443" i="10"/>
  <c r="BK443" i="10"/>
  <c r="BL443" i="10"/>
  <c r="BM443" i="10"/>
  <c r="BN443" i="10"/>
  <c r="BO443" i="10"/>
  <c r="BP443" i="10"/>
  <c r="BQ443" i="10"/>
  <c r="BR443" i="10"/>
  <c r="BS443" i="10"/>
  <c r="BT443" i="10"/>
  <c r="A444" i="10"/>
  <c r="B444" i="10"/>
  <c r="C444" i="10"/>
  <c r="D444" i="10"/>
  <c r="E444" i="10"/>
  <c r="F444" i="10"/>
  <c r="G444" i="10"/>
  <c r="H444" i="10"/>
  <c r="I444" i="10"/>
  <c r="J444" i="10"/>
  <c r="K444" i="10"/>
  <c r="L444" i="10"/>
  <c r="M444" i="10"/>
  <c r="N444" i="10"/>
  <c r="O444" i="10"/>
  <c r="P444" i="10"/>
  <c r="Q444" i="10"/>
  <c r="R444" i="10"/>
  <c r="S444" i="10"/>
  <c r="T444" i="10"/>
  <c r="U444" i="10"/>
  <c r="V444" i="10"/>
  <c r="W444" i="10"/>
  <c r="X444" i="10"/>
  <c r="Y444" i="10"/>
  <c r="Z444" i="10"/>
  <c r="AA444" i="10"/>
  <c r="AB444" i="10"/>
  <c r="AC444" i="10"/>
  <c r="AD444" i="10"/>
  <c r="AE444" i="10"/>
  <c r="AF444" i="10"/>
  <c r="AG444" i="10"/>
  <c r="AH444" i="10"/>
  <c r="AI444" i="10"/>
  <c r="AJ444" i="10"/>
  <c r="AK444" i="10"/>
  <c r="AL444" i="10"/>
  <c r="AM444" i="10"/>
  <c r="AN444" i="10"/>
  <c r="AO444" i="10"/>
  <c r="AP444" i="10"/>
  <c r="AQ444" i="10"/>
  <c r="AR444" i="10"/>
  <c r="AS444" i="10"/>
  <c r="AT444" i="10"/>
  <c r="AU444" i="10"/>
  <c r="AV444" i="10"/>
  <c r="AW444" i="10"/>
  <c r="AX444" i="10"/>
  <c r="AY444" i="10"/>
  <c r="AZ444" i="10"/>
  <c r="BA444" i="10"/>
  <c r="BB444" i="10"/>
  <c r="BC444" i="10"/>
  <c r="BD444" i="10"/>
  <c r="BE444" i="10"/>
  <c r="BF444" i="10"/>
  <c r="BG444" i="10"/>
  <c r="BH444" i="10"/>
  <c r="BI444" i="10"/>
  <c r="BJ444" i="10"/>
  <c r="BK444" i="10"/>
  <c r="BL444" i="10"/>
  <c r="BM444" i="10"/>
  <c r="BN444" i="10"/>
  <c r="BO444" i="10"/>
  <c r="BP444" i="10"/>
  <c r="BQ444" i="10"/>
  <c r="BR444" i="10"/>
  <c r="BS444" i="10"/>
  <c r="BT444" i="10"/>
  <c r="A445" i="10"/>
  <c r="B445" i="10"/>
  <c r="C445" i="10"/>
  <c r="D445" i="10"/>
  <c r="E445" i="10"/>
  <c r="F445" i="10"/>
  <c r="G445" i="10"/>
  <c r="H445" i="10"/>
  <c r="I445" i="10"/>
  <c r="J445" i="10"/>
  <c r="K445" i="10"/>
  <c r="L445" i="10"/>
  <c r="M445" i="10"/>
  <c r="N445" i="10"/>
  <c r="O445" i="10"/>
  <c r="P445" i="10"/>
  <c r="Q445" i="10"/>
  <c r="R445" i="10"/>
  <c r="S445" i="10"/>
  <c r="T445" i="10"/>
  <c r="U445" i="10"/>
  <c r="V445" i="10"/>
  <c r="W445" i="10"/>
  <c r="X445" i="10"/>
  <c r="Y445" i="10"/>
  <c r="Z445" i="10"/>
  <c r="AA445" i="10"/>
  <c r="AB445" i="10"/>
  <c r="AC445" i="10"/>
  <c r="AD445" i="10"/>
  <c r="AE445" i="10"/>
  <c r="AF445" i="10"/>
  <c r="AG445" i="10"/>
  <c r="AH445" i="10"/>
  <c r="AI445" i="10"/>
  <c r="AJ445" i="10"/>
  <c r="AK445" i="10"/>
  <c r="AL445" i="10"/>
  <c r="AM445" i="10"/>
  <c r="AN445" i="10"/>
  <c r="AO445" i="10"/>
  <c r="AP445" i="10"/>
  <c r="AQ445" i="10"/>
  <c r="AR445" i="10"/>
  <c r="AS445" i="10"/>
  <c r="AT445" i="10"/>
  <c r="AU445" i="10"/>
  <c r="AV445" i="10"/>
  <c r="AW445" i="10"/>
  <c r="AX445" i="10"/>
  <c r="AY445" i="10"/>
  <c r="AZ445" i="10"/>
  <c r="BA445" i="10"/>
  <c r="BB445" i="10"/>
  <c r="BC445" i="10"/>
  <c r="BD445" i="10"/>
  <c r="BE445" i="10"/>
  <c r="BF445" i="10"/>
  <c r="BG445" i="10"/>
  <c r="BH445" i="10"/>
  <c r="BI445" i="10"/>
  <c r="BJ445" i="10"/>
  <c r="BK445" i="10"/>
  <c r="BL445" i="10"/>
  <c r="BM445" i="10"/>
  <c r="BN445" i="10"/>
  <c r="BO445" i="10"/>
  <c r="BP445" i="10"/>
  <c r="BQ445" i="10"/>
  <c r="BR445" i="10"/>
  <c r="BS445" i="10"/>
  <c r="BT445" i="10"/>
  <c r="A446" i="10"/>
  <c r="B446" i="10"/>
  <c r="C446" i="10"/>
  <c r="D446" i="10"/>
  <c r="E446" i="10"/>
  <c r="F446" i="10"/>
  <c r="G446" i="10"/>
  <c r="H446" i="10"/>
  <c r="I446" i="10"/>
  <c r="J446" i="10"/>
  <c r="K446" i="10"/>
  <c r="L446" i="10"/>
  <c r="M446" i="10"/>
  <c r="N446" i="10"/>
  <c r="O446" i="10"/>
  <c r="P446" i="10"/>
  <c r="Q446" i="10"/>
  <c r="R446" i="10"/>
  <c r="S446" i="10"/>
  <c r="T446" i="10"/>
  <c r="U446" i="10"/>
  <c r="V446" i="10"/>
  <c r="W446" i="10"/>
  <c r="X446" i="10"/>
  <c r="Y446" i="10"/>
  <c r="Z446" i="10"/>
  <c r="AA446" i="10"/>
  <c r="AB446" i="10"/>
  <c r="AC446" i="10"/>
  <c r="AD446" i="10"/>
  <c r="AE446" i="10"/>
  <c r="AF446" i="10"/>
  <c r="AG446" i="10"/>
  <c r="AH446" i="10"/>
  <c r="AI446" i="10"/>
  <c r="AJ446" i="10"/>
  <c r="AK446" i="10"/>
  <c r="AL446" i="10"/>
  <c r="AM446" i="10"/>
  <c r="AN446" i="10"/>
  <c r="AO446" i="10"/>
  <c r="AP446" i="10"/>
  <c r="AQ446" i="10"/>
  <c r="AR446" i="10"/>
  <c r="AS446" i="10"/>
  <c r="AT446" i="10"/>
  <c r="AU446" i="10"/>
  <c r="AV446" i="10"/>
  <c r="AW446" i="10"/>
  <c r="AX446" i="10"/>
  <c r="AY446" i="10"/>
  <c r="AZ446" i="10"/>
  <c r="BA446" i="10"/>
  <c r="BB446" i="10"/>
  <c r="BC446" i="10"/>
  <c r="BD446" i="10"/>
  <c r="BE446" i="10"/>
  <c r="BF446" i="10"/>
  <c r="BG446" i="10"/>
  <c r="BH446" i="10"/>
  <c r="BI446" i="10"/>
  <c r="BJ446" i="10"/>
  <c r="BK446" i="10"/>
  <c r="BL446" i="10"/>
  <c r="BM446" i="10"/>
  <c r="BN446" i="10"/>
  <c r="BO446" i="10"/>
  <c r="BP446" i="10"/>
  <c r="BQ446" i="10"/>
  <c r="BR446" i="10"/>
  <c r="BS446" i="10"/>
  <c r="BT446" i="10"/>
  <c r="A447" i="10"/>
  <c r="B447" i="10"/>
  <c r="C447" i="10"/>
  <c r="D447" i="10"/>
  <c r="E447" i="10"/>
  <c r="F447" i="10"/>
  <c r="G447" i="10"/>
  <c r="H447" i="10"/>
  <c r="I447" i="10"/>
  <c r="J447" i="10"/>
  <c r="K447" i="10"/>
  <c r="L447" i="10"/>
  <c r="M447" i="10"/>
  <c r="N447" i="10"/>
  <c r="O447" i="10"/>
  <c r="P447" i="10"/>
  <c r="Q447" i="10"/>
  <c r="R447" i="10"/>
  <c r="S447" i="10"/>
  <c r="T447" i="10"/>
  <c r="U447" i="10"/>
  <c r="V447" i="10"/>
  <c r="W447" i="10"/>
  <c r="X447" i="10"/>
  <c r="Y447" i="10"/>
  <c r="Z447" i="10"/>
  <c r="AA447" i="10"/>
  <c r="AB447" i="10"/>
  <c r="AC447" i="10"/>
  <c r="AD447" i="10"/>
  <c r="AE447" i="10"/>
  <c r="AF447" i="10"/>
  <c r="AG447" i="10"/>
  <c r="AH447" i="10"/>
  <c r="AI447" i="10"/>
  <c r="AJ447" i="10"/>
  <c r="AK447" i="10"/>
  <c r="AL447" i="10"/>
  <c r="AM447" i="10"/>
  <c r="AN447" i="10"/>
  <c r="AO447" i="10"/>
  <c r="AP447" i="10"/>
  <c r="AQ447" i="10"/>
  <c r="AR447" i="10"/>
  <c r="AS447" i="10"/>
  <c r="AT447" i="10"/>
  <c r="AU447" i="10"/>
  <c r="AV447" i="10"/>
  <c r="AW447" i="10"/>
  <c r="AX447" i="10"/>
  <c r="AY447" i="10"/>
  <c r="AZ447" i="10"/>
  <c r="BA447" i="10"/>
  <c r="BB447" i="10"/>
  <c r="BC447" i="10"/>
  <c r="BD447" i="10"/>
  <c r="BE447" i="10"/>
  <c r="BF447" i="10"/>
  <c r="BG447" i="10"/>
  <c r="BH447" i="10"/>
  <c r="BI447" i="10"/>
  <c r="BJ447" i="10"/>
  <c r="BK447" i="10"/>
  <c r="BL447" i="10"/>
  <c r="BM447" i="10"/>
  <c r="BN447" i="10"/>
  <c r="BO447" i="10"/>
  <c r="BP447" i="10"/>
  <c r="BQ447" i="10"/>
  <c r="BR447" i="10"/>
  <c r="BS447" i="10"/>
  <c r="BT447" i="10"/>
  <c r="A448" i="10"/>
  <c r="B448" i="10"/>
  <c r="C448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P448" i="10"/>
  <c r="Q448" i="10"/>
  <c r="R448" i="10"/>
  <c r="S448" i="10"/>
  <c r="T448" i="10"/>
  <c r="U448" i="10"/>
  <c r="V448" i="10"/>
  <c r="W448" i="10"/>
  <c r="X448" i="10"/>
  <c r="Y448" i="10"/>
  <c r="Z448" i="10"/>
  <c r="AA448" i="10"/>
  <c r="AB448" i="10"/>
  <c r="AC448" i="10"/>
  <c r="AD448" i="10"/>
  <c r="AE448" i="10"/>
  <c r="AF448" i="10"/>
  <c r="AG448" i="10"/>
  <c r="AH448" i="10"/>
  <c r="AI448" i="10"/>
  <c r="AJ448" i="10"/>
  <c r="AK448" i="10"/>
  <c r="AL448" i="10"/>
  <c r="AM448" i="10"/>
  <c r="AN448" i="10"/>
  <c r="AO448" i="10"/>
  <c r="AP448" i="10"/>
  <c r="AQ448" i="10"/>
  <c r="AR448" i="10"/>
  <c r="AS448" i="10"/>
  <c r="AT448" i="10"/>
  <c r="AU448" i="10"/>
  <c r="AV448" i="10"/>
  <c r="AW448" i="10"/>
  <c r="AX448" i="10"/>
  <c r="AY448" i="10"/>
  <c r="AZ448" i="10"/>
  <c r="BA448" i="10"/>
  <c r="BB448" i="10"/>
  <c r="BC448" i="10"/>
  <c r="BD448" i="10"/>
  <c r="BE448" i="10"/>
  <c r="BF448" i="10"/>
  <c r="BG448" i="10"/>
  <c r="BH448" i="10"/>
  <c r="BI448" i="10"/>
  <c r="BJ448" i="10"/>
  <c r="BK448" i="10"/>
  <c r="BL448" i="10"/>
  <c r="BM448" i="10"/>
  <c r="BN448" i="10"/>
  <c r="BO448" i="10"/>
  <c r="BP448" i="10"/>
  <c r="BQ448" i="10"/>
  <c r="BR448" i="10"/>
  <c r="BS448" i="10"/>
  <c r="BT448" i="10"/>
  <c r="A449" i="10"/>
  <c r="B449" i="10"/>
  <c r="C449" i="10"/>
  <c r="D449" i="10"/>
  <c r="E449" i="10"/>
  <c r="F449" i="10"/>
  <c r="G449" i="10"/>
  <c r="H449" i="10"/>
  <c r="I449" i="10"/>
  <c r="J449" i="10"/>
  <c r="K449" i="10"/>
  <c r="L449" i="10"/>
  <c r="M449" i="10"/>
  <c r="N449" i="10"/>
  <c r="O449" i="10"/>
  <c r="P449" i="10"/>
  <c r="Q449" i="10"/>
  <c r="R449" i="10"/>
  <c r="S449" i="10"/>
  <c r="T449" i="10"/>
  <c r="U449" i="10"/>
  <c r="V449" i="10"/>
  <c r="W449" i="10"/>
  <c r="X449" i="10"/>
  <c r="Y449" i="10"/>
  <c r="Z449" i="10"/>
  <c r="AA449" i="10"/>
  <c r="AB449" i="10"/>
  <c r="AC449" i="10"/>
  <c r="AD449" i="10"/>
  <c r="AE449" i="10"/>
  <c r="AF449" i="10"/>
  <c r="AG449" i="10"/>
  <c r="AH449" i="10"/>
  <c r="AI449" i="10"/>
  <c r="AJ449" i="10"/>
  <c r="AK449" i="10"/>
  <c r="AL449" i="10"/>
  <c r="AM449" i="10"/>
  <c r="AN449" i="10"/>
  <c r="AO449" i="10"/>
  <c r="AP449" i="10"/>
  <c r="AQ449" i="10"/>
  <c r="AR449" i="10"/>
  <c r="AS449" i="10"/>
  <c r="AT449" i="10"/>
  <c r="AU449" i="10"/>
  <c r="AV449" i="10"/>
  <c r="AW449" i="10"/>
  <c r="AX449" i="10"/>
  <c r="AY449" i="10"/>
  <c r="AZ449" i="10"/>
  <c r="BA449" i="10"/>
  <c r="BB449" i="10"/>
  <c r="BC449" i="10"/>
  <c r="BD449" i="10"/>
  <c r="BE449" i="10"/>
  <c r="BF449" i="10"/>
  <c r="BG449" i="10"/>
  <c r="BH449" i="10"/>
  <c r="BI449" i="10"/>
  <c r="BJ449" i="10"/>
  <c r="BK449" i="10"/>
  <c r="BL449" i="10"/>
  <c r="BM449" i="10"/>
  <c r="BN449" i="10"/>
  <c r="BO449" i="10"/>
  <c r="BP449" i="10"/>
  <c r="BQ449" i="10"/>
  <c r="BR449" i="10"/>
  <c r="BS449" i="10"/>
  <c r="BT449" i="10"/>
  <c r="A450" i="10"/>
  <c r="B450" i="10"/>
  <c r="C450" i="10"/>
  <c r="D450" i="10"/>
  <c r="E450" i="10"/>
  <c r="F450" i="10"/>
  <c r="G450" i="10"/>
  <c r="H450" i="10"/>
  <c r="I450" i="10"/>
  <c r="J450" i="10"/>
  <c r="K450" i="10"/>
  <c r="L450" i="10"/>
  <c r="M450" i="10"/>
  <c r="N450" i="10"/>
  <c r="O450" i="10"/>
  <c r="P450" i="10"/>
  <c r="Q450" i="10"/>
  <c r="R450" i="10"/>
  <c r="S450" i="10"/>
  <c r="T450" i="10"/>
  <c r="U450" i="10"/>
  <c r="V450" i="10"/>
  <c r="W450" i="10"/>
  <c r="X450" i="10"/>
  <c r="Y450" i="10"/>
  <c r="Z450" i="10"/>
  <c r="AA450" i="10"/>
  <c r="AB450" i="10"/>
  <c r="AC450" i="10"/>
  <c r="AD450" i="10"/>
  <c r="AE450" i="10"/>
  <c r="AF450" i="10"/>
  <c r="AG450" i="10"/>
  <c r="AH450" i="10"/>
  <c r="AI450" i="10"/>
  <c r="AJ450" i="10"/>
  <c r="AK450" i="10"/>
  <c r="AL450" i="10"/>
  <c r="AM450" i="10"/>
  <c r="AN450" i="10"/>
  <c r="AO450" i="10"/>
  <c r="AP450" i="10"/>
  <c r="AQ450" i="10"/>
  <c r="AR450" i="10"/>
  <c r="AS450" i="10"/>
  <c r="AT450" i="10"/>
  <c r="AU450" i="10"/>
  <c r="AV450" i="10"/>
  <c r="AW450" i="10"/>
  <c r="AX450" i="10"/>
  <c r="AY450" i="10"/>
  <c r="AZ450" i="10"/>
  <c r="BA450" i="10"/>
  <c r="BB450" i="10"/>
  <c r="BC450" i="10"/>
  <c r="BD450" i="10"/>
  <c r="BE450" i="10"/>
  <c r="BF450" i="10"/>
  <c r="BG450" i="10"/>
  <c r="BH450" i="10"/>
  <c r="BI450" i="10"/>
  <c r="BJ450" i="10"/>
  <c r="BK450" i="10"/>
  <c r="BL450" i="10"/>
  <c r="BM450" i="10"/>
  <c r="BN450" i="10"/>
  <c r="BO450" i="10"/>
  <c r="BP450" i="10"/>
  <c r="BQ450" i="10"/>
  <c r="BR450" i="10"/>
  <c r="BS450" i="10"/>
  <c r="BT450" i="10"/>
  <c r="A451" i="10"/>
  <c r="B451" i="10"/>
  <c r="C451" i="10"/>
  <c r="D451" i="10"/>
  <c r="E451" i="10"/>
  <c r="F451" i="10"/>
  <c r="G451" i="10"/>
  <c r="H451" i="10"/>
  <c r="I451" i="10"/>
  <c r="J451" i="10"/>
  <c r="K451" i="10"/>
  <c r="L451" i="10"/>
  <c r="M451" i="10"/>
  <c r="N451" i="10"/>
  <c r="O451" i="10"/>
  <c r="P451" i="10"/>
  <c r="Q451" i="10"/>
  <c r="R451" i="10"/>
  <c r="S451" i="10"/>
  <c r="T451" i="10"/>
  <c r="U451" i="10"/>
  <c r="V451" i="10"/>
  <c r="W451" i="10"/>
  <c r="X451" i="10"/>
  <c r="Y451" i="10"/>
  <c r="Z451" i="10"/>
  <c r="AA451" i="10"/>
  <c r="AB451" i="10"/>
  <c r="AC451" i="10"/>
  <c r="AD451" i="10"/>
  <c r="AE451" i="10"/>
  <c r="AF451" i="10"/>
  <c r="AG451" i="10"/>
  <c r="AH451" i="10"/>
  <c r="AI451" i="10"/>
  <c r="AJ451" i="10"/>
  <c r="AK451" i="10"/>
  <c r="AL451" i="10"/>
  <c r="AM451" i="10"/>
  <c r="AN451" i="10"/>
  <c r="AO451" i="10"/>
  <c r="AP451" i="10"/>
  <c r="AQ451" i="10"/>
  <c r="AR451" i="10"/>
  <c r="AS451" i="10"/>
  <c r="AT451" i="10"/>
  <c r="AU451" i="10"/>
  <c r="AV451" i="10"/>
  <c r="AW451" i="10"/>
  <c r="AX451" i="10"/>
  <c r="AY451" i="10"/>
  <c r="AZ451" i="10"/>
  <c r="BA451" i="10"/>
  <c r="BB451" i="10"/>
  <c r="BC451" i="10"/>
  <c r="BD451" i="10"/>
  <c r="BE451" i="10"/>
  <c r="BF451" i="10"/>
  <c r="BG451" i="10"/>
  <c r="BH451" i="10"/>
  <c r="BI451" i="10"/>
  <c r="BJ451" i="10"/>
  <c r="BK451" i="10"/>
  <c r="BL451" i="10"/>
  <c r="BM451" i="10"/>
  <c r="BN451" i="10"/>
  <c r="BO451" i="10"/>
  <c r="BP451" i="10"/>
  <c r="BQ451" i="10"/>
  <c r="BR451" i="10"/>
  <c r="BS451" i="10"/>
  <c r="BT451" i="10"/>
  <c r="A452" i="10"/>
  <c r="B452" i="10"/>
  <c r="C452" i="10"/>
  <c r="D452" i="10"/>
  <c r="E452" i="10"/>
  <c r="F452" i="10"/>
  <c r="G452" i="10"/>
  <c r="H452" i="10"/>
  <c r="I452" i="10"/>
  <c r="J452" i="10"/>
  <c r="K452" i="10"/>
  <c r="L452" i="10"/>
  <c r="M452" i="10"/>
  <c r="N452" i="10"/>
  <c r="O452" i="10"/>
  <c r="P452" i="10"/>
  <c r="Q452" i="10"/>
  <c r="R452" i="10"/>
  <c r="S452" i="10"/>
  <c r="T452" i="10"/>
  <c r="U452" i="10"/>
  <c r="V452" i="10"/>
  <c r="W452" i="10"/>
  <c r="X452" i="10"/>
  <c r="Y452" i="10"/>
  <c r="Z452" i="10"/>
  <c r="AA452" i="10"/>
  <c r="AB452" i="10"/>
  <c r="AC452" i="10"/>
  <c r="AD452" i="10"/>
  <c r="AE452" i="10"/>
  <c r="AF452" i="10"/>
  <c r="AG452" i="10"/>
  <c r="AH452" i="10"/>
  <c r="AI452" i="10"/>
  <c r="AJ452" i="10"/>
  <c r="AK452" i="10"/>
  <c r="AL452" i="10"/>
  <c r="AM452" i="10"/>
  <c r="AN452" i="10"/>
  <c r="AO452" i="10"/>
  <c r="AP452" i="10"/>
  <c r="AQ452" i="10"/>
  <c r="AR452" i="10"/>
  <c r="AS452" i="10"/>
  <c r="AT452" i="10"/>
  <c r="AU452" i="10"/>
  <c r="AV452" i="10"/>
  <c r="AW452" i="10"/>
  <c r="AX452" i="10"/>
  <c r="AY452" i="10"/>
  <c r="AZ452" i="10"/>
  <c r="BA452" i="10"/>
  <c r="BB452" i="10"/>
  <c r="BC452" i="10"/>
  <c r="BD452" i="10"/>
  <c r="BE452" i="10"/>
  <c r="BF452" i="10"/>
  <c r="BG452" i="10"/>
  <c r="BH452" i="10"/>
  <c r="BI452" i="10"/>
  <c r="BJ452" i="10"/>
  <c r="BK452" i="10"/>
  <c r="BL452" i="10"/>
  <c r="BM452" i="10"/>
  <c r="BN452" i="10"/>
  <c r="BO452" i="10"/>
  <c r="BP452" i="10"/>
  <c r="BQ452" i="10"/>
  <c r="BR452" i="10"/>
  <c r="BS452" i="10"/>
  <c r="BT452" i="10"/>
  <c r="A453" i="10"/>
  <c r="B453" i="10"/>
  <c r="C453" i="10"/>
  <c r="D453" i="10"/>
  <c r="E453" i="10"/>
  <c r="F453" i="10"/>
  <c r="G453" i="10"/>
  <c r="H453" i="10"/>
  <c r="I453" i="10"/>
  <c r="J453" i="10"/>
  <c r="K453" i="10"/>
  <c r="L453" i="10"/>
  <c r="M453" i="10"/>
  <c r="N453" i="10"/>
  <c r="O453" i="10"/>
  <c r="P453" i="10"/>
  <c r="Q453" i="10"/>
  <c r="R453" i="10"/>
  <c r="S453" i="10"/>
  <c r="T453" i="10"/>
  <c r="U453" i="10"/>
  <c r="V453" i="10"/>
  <c r="W453" i="10"/>
  <c r="X453" i="10"/>
  <c r="Y453" i="10"/>
  <c r="Z453" i="10"/>
  <c r="AA453" i="10"/>
  <c r="AB453" i="10"/>
  <c r="AC453" i="10"/>
  <c r="AD453" i="10"/>
  <c r="AE453" i="10"/>
  <c r="AF453" i="10"/>
  <c r="AG453" i="10"/>
  <c r="AH453" i="10"/>
  <c r="AI453" i="10"/>
  <c r="AJ453" i="10"/>
  <c r="AK453" i="10"/>
  <c r="AL453" i="10"/>
  <c r="AM453" i="10"/>
  <c r="AN453" i="10"/>
  <c r="AO453" i="10"/>
  <c r="AP453" i="10"/>
  <c r="AQ453" i="10"/>
  <c r="AR453" i="10"/>
  <c r="AS453" i="10"/>
  <c r="AT453" i="10"/>
  <c r="AU453" i="10"/>
  <c r="AV453" i="10"/>
  <c r="AW453" i="10"/>
  <c r="AX453" i="10"/>
  <c r="AY453" i="10"/>
  <c r="AZ453" i="10"/>
  <c r="BA453" i="10"/>
  <c r="BB453" i="10"/>
  <c r="BC453" i="10"/>
  <c r="BD453" i="10"/>
  <c r="BE453" i="10"/>
  <c r="BF453" i="10"/>
  <c r="BG453" i="10"/>
  <c r="BH453" i="10"/>
  <c r="BI453" i="10"/>
  <c r="BJ453" i="10"/>
  <c r="BK453" i="10"/>
  <c r="BL453" i="10"/>
  <c r="BM453" i="10"/>
  <c r="BN453" i="10"/>
  <c r="BO453" i="10"/>
  <c r="BP453" i="10"/>
  <c r="BQ453" i="10"/>
  <c r="BR453" i="10"/>
  <c r="BS453" i="10"/>
  <c r="BT453" i="10"/>
  <c r="A454" i="10"/>
  <c r="B454" i="10"/>
  <c r="C454" i="10"/>
  <c r="D454" i="10"/>
  <c r="E454" i="10"/>
  <c r="F454" i="10"/>
  <c r="G454" i="10"/>
  <c r="H454" i="10"/>
  <c r="I454" i="10"/>
  <c r="J454" i="10"/>
  <c r="K454" i="10"/>
  <c r="L454" i="10"/>
  <c r="M454" i="10"/>
  <c r="N454" i="10"/>
  <c r="O454" i="10"/>
  <c r="P454" i="10"/>
  <c r="Q454" i="10"/>
  <c r="R454" i="10"/>
  <c r="S454" i="10"/>
  <c r="T454" i="10"/>
  <c r="U454" i="10"/>
  <c r="V454" i="10"/>
  <c r="W454" i="10"/>
  <c r="X454" i="10"/>
  <c r="Y454" i="10"/>
  <c r="Z454" i="10"/>
  <c r="AA454" i="10"/>
  <c r="AB454" i="10"/>
  <c r="AC454" i="10"/>
  <c r="AD454" i="10"/>
  <c r="AE454" i="10"/>
  <c r="AF454" i="10"/>
  <c r="AG454" i="10"/>
  <c r="AH454" i="10"/>
  <c r="AI454" i="10"/>
  <c r="AJ454" i="10"/>
  <c r="AK454" i="10"/>
  <c r="AL454" i="10"/>
  <c r="AM454" i="10"/>
  <c r="AN454" i="10"/>
  <c r="AO454" i="10"/>
  <c r="AP454" i="10"/>
  <c r="AQ454" i="10"/>
  <c r="AR454" i="10"/>
  <c r="AS454" i="10"/>
  <c r="AT454" i="10"/>
  <c r="AU454" i="10"/>
  <c r="AV454" i="10"/>
  <c r="AW454" i="10"/>
  <c r="AX454" i="10"/>
  <c r="AY454" i="10"/>
  <c r="AZ454" i="10"/>
  <c r="BA454" i="10"/>
  <c r="BB454" i="10"/>
  <c r="BC454" i="10"/>
  <c r="BD454" i="10"/>
  <c r="BE454" i="10"/>
  <c r="BF454" i="10"/>
  <c r="BG454" i="10"/>
  <c r="BH454" i="10"/>
  <c r="BI454" i="10"/>
  <c r="BJ454" i="10"/>
  <c r="BK454" i="10"/>
  <c r="BL454" i="10"/>
  <c r="BM454" i="10"/>
  <c r="BN454" i="10"/>
  <c r="BO454" i="10"/>
  <c r="BP454" i="10"/>
  <c r="BQ454" i="10"/>
  <c r="BR454" i="10"/>
  <c r="BS454" i="10"/>
  <c r="BT454" i="10"/>
  <c r="A455" i="10"/>
  <c r="B455" i="10"/>
  <c r="C455" i="10"/>
  <c r="D455" i="10"/>
  <c r="E455" i="10"/>
  <c r="F455" i="10"/>
  <c r="G455" i="10"/>
  <c r="H455" i="10"/>
  <c r="I455" i="10"/>
  <c r="J455" i="10"/>
  <c r="K455" i="10"/>
  <c r="L455" i="10"/>
  <c r="M455" i="10"/>
  <c r="N455" i="10"/>
  <c r="O455" i="10"/>
  <c r="P455" i="10"/>
  <c r="Q455" i="10"/>
  <c r="R455" i="10"/>
  <c r="S455" i="10"/>
  <c r="T455" i="10"/>
  <c r="U455" i="10"/>
  <c r="V455" i="10"/>
  <c r="W455" i="10"/>
  <c r="X455" i="10"/>
  <c r="Y455" i="10"/>
  <c r="Z455" i="10"/>
  <c r="AA455" i="10"/>
  <c r="AB455" i="10"/>
  <c r="AC455" i="10"/>
  <c r="AD455" i="10"/>
  <c r="AE455" i="10"/>
  <c r="AF455" i="10"/>
  <c r="AG455" i="10"/>
  <c r="AH455" i="10"/>
  <c r="AI455" i="10"/>
  <c r="AJ455" i="10"/>
  <c r="AK455" i="10"/>
  <c r="AL455" i="10"/>
  <c r="AM455" i="10"/>
  <c r="AN455" i="10"/>
  <c r="AO455" i="10"/>
  <c r="AP455" i="10"/>
  <c r="AQ455" i="10"/>
  <c r="AR455" i="10"/>
  <c r="AS455" i="10"/>
  <c r="AT455" i="10"/>
  <c r="AU455" i="10"/>
  <c r="AV455" i="10"/>
  <c r="AW455" i="10"/>
  <c r="AX455" i="10"/>
  <c r="AY455" i="10"/>
  <c r="AZ455" i="10"/>
  <c r="BA455" i="10"/>
  <c r="BB455" i="10"/>
  <c r="BC455" i="10"/>
  <c r="BD455" i="10"/>
  <c r="BE455" i="10"/>
  <c r="BF455" i="10"/>
  <c r="BG455" i="10"/>
  <c r="BH455" i="10"/>
  <c r="BI455" i="10"/>
  <c r="BJ455" i="10"/>
  <c r="BK455" i="10"/>
  <c r="BL455" i="10"/>
  <c r="BM455" i="10"/>
  <c r="BN455" i="10"/>
  <c r="BO455" i="10"/>
  <c r="BP455" i="10"/>
  <c r="BQ455" i="10"/>
  <c r="BR455" i="10"/>
  <c r="BS455" i="10"/>
  <c r="BT455" i="10"/>
  <c r="A456" i="10"/>
  <c r="B456" i="10"/>
  <c r="C456" i="10"/>
  <c r="D456" i="10"/>
  <c r="E456" i="10"/>
  <c r="F456" i="10"/>
  <c r="G456" i="10"/>
  <c r="H456" i="10"/>
  <c r="I456" i="10"/>
  <c r="J456" i="10"/>
  <c r="K456" i="10"/>
  <c r="L456" i="10"/>
  <c r="M456" i="10"/>
  <c r="N456" i="10"/>
  <c r="O456" i="10"/>
  <c r="P456" i="10"/>
  <c r="Q456" i="10"/>
  <c r="R456" i="10"/>
  <c r="S456" i="10"/>
  <c r="T456" i="10"/>
  <c r="U456" i="10"/>
  <c r="V456" i="10"/>
  <c r="W456" i="10"/>
  <c r="X456" i="10"/>
  <c r="Y456" i="10"/>
  <c r="Z456" i="10"/>
  <c r="AA456" i="10"/>
  <c r="AB456" i="10"/>
  <c r="AC456" i="10"/>
  <c r="AD456" i="10"/>
  <c r="AE456" i="10"/>
  <c r="AF456" i="10"/>
  <c r="AG456" i="10"/>
  <c r="AH456" i="10"/>
  <c r="AI456" i="10"/>
  <c r="AJ456" i="10"/>
  <c r="AK456" i="10"/>
  <c r="AL456" i="10"/>
  <c r="AM456" i="10"/>
  <c r="AN456" i="10"/>
  <c r="AO456" i="10"/>
  <c r="AP456" i="10"/>
  <c r="AQ456" i="10"/>
  <c r="AR456" i="10"/>
  <c r="AS456" i="10"/>
  <c r="AT456" i="10"/>
  <c r="AU456" i="10"/>
  <c r="AV456" i="10"/>
  <c r="AW456" i="10"/>
  <c r="AX456" i="10"/>
  <c r="AY456" i="10"/>
  <c r="AZ456" i="10"/>
  <c r="BA456" i="10"/>
  <c r="BB456" i="10"/>
  <c r="BC456" i="10"/>
  <c r="BD456" i="10"/>
  <c r="BE456" i="10"/>
  <c r="BF456" i="10"/>
  <c r="BG456" i="10"/>
  <c r="BH456" i="10"/>
  <c r="BI456" i="10"/>
  <c r="BJ456" i="10"/>
  <c r="BK456" i="10"/>
  <c r="BL456" i="10"/>
  <c r="BM456" i="10"/>
  <c r="BN456" i="10"/>
  <c r="BO456" i="10"/>
  <c r="BP456" i="10"/>
  <c r="BQ456" i="10"/>
  <c r="BR456" i="10"/>
  <c r="BS456" i="10"/>
  <c r="BT456" i="10"/>
  <c r="A457" i="10"/>
  <c r="B457" i="10"/>
  <c r="C457" i="10"/>
  <c r="D457" i="10"/>
  <c r="E457" i="10"/>
  <c r="F457" i="10"/>
  <c r="G457" i="10"/>
  <c r="H457" i="10"/>
  <c r="I457" i="10"/>
  <c r="J457" i="10"/>
  <c r="K457" i="10"/>
  <c r="L457" i="10"/>
  <c r="M457" i="10"/>
  <c r="N457" i="10"/>
  <c r="O457" i="10"/>
  <c r="P457" i="10"/>
  <c r="Q457" i="10"/>
  <c r="R457" i="10"/>
  <c r="S457" i="10"/>
  <c r="T457" i="10"/>
  <c r="U457" i="10"/>
  <c r="V457" i="10"/>
  <c r="W457" i="10"/>
  <c r="X457" i="10"/>
  <c r="Y457" i="10"/>
  <c r="Z457" i="10"/>
  <c r="AA457" i="10"/>
  <c r="AB457" i="10"/>
  <c r="AC457" i="10"/>
  <c r="AD457" i="10"/>
  <c r="AE457" i="10"/>
  <c r="AF457" i="10"/>
  <c r="AG457" i="10"/>
  <c r="AH457" i="10"/>
  <c r="AI457" i="10"/>
  <c r="AJ457" i="10"/>
  <c r="AK457" i="10"/>
  <c r="AL457" i="10"/>
  <c r="AM457" i="10"/>
  <c r="AN457" i="10"/>
  <c r="AO457" i="10"/>
  <c r="AP457" i="10"/>
  <c r="AQ457" i="10"/>
  <c r="AR457" i="10"/>
  <c r="AS457" i="10"/>
  <c r="AT457" i="10"/>
  <c r="AU457" i="10"/>
  <c r="AV457" i="10"/>
  <c r="AW457" i="10"/>
  <c r="AX457" i="10"/>
  <c r="AY457" i="10"/>
  <c r="AZ457" i="10"/>
  <c r="BA457" i="10"/>
  <c r="BB457" i="10"/>
  <c r="BC457" i="10"/>
  <c r="BD457" i="10"/>
  <c r="BE457" i="10"/>
  <c r="BF457" i="10"/>
  <c r="BG457" i="10"/>
  <c r="BH457" i="10"/>
  <c r="BI457" i="10"/>
  <c r="BJ457" i="10"/>
  <c r="BK457" i="10"/>
  <c r="BL457" i="10"/>
  <c r="BM457" i="10"/>
  <c r="BN457" i="10"/>
  <c r="BO457" i="10"/>
  <c r="BP457" i="10"/>
  <c r="BQ457" i="10"/>
  <c r="BR457" i="10"/>
  <c r="BS457" i="10"/>
  <c r="BT457" i="10"/>
  <c r="A458" i="10"/>
  <c r="B458" i="10"/>
  <c r="C458" i="10"/>
  <c r="D458" i="10"/>
  <c r="E458" i="10"/>
  <c r="F458" i="10"/>
  <c r="G458" i="10"/>
  <c r="H458" i="10"/>
  <c r="I458" i="10"/>
  <c r="J458" i="10"/>
  <c r="K458" i="10"/>
  <c r="L458" i="10"/>
  <c r="M458" i="10"/>
  <c r="N458" i="10"/>
  <c r="O458" i="10"/>
  <c r="P458" i="10"/>
  <c r="Q458" i="10"/>
  <c r="R458" i="10"/>
  <c r="S458" i="10"/>
  <c r="T458" i="10"/>
  <c r="U458" i="10"/>
  <c r="V458" i="10"/>
  <c r="W458" i="10"/>
  <c r="X458" i="10"/>
  <c r="Y458" i="10"/>
  <c r="Z458" i="10"/>
  <c r="AA458" i="10"/>
  <c r="AB458" i="10"/>
  <c r="AC458" i="10"/>
  <c r="AD458" i="10"/>
  <c r="AE458" i="10"/>
  <c r="AF458" i="10"/>
  <c r="AG458" i="10"/>
  <c r="AH458" i="10"/>
  <c r="AI458" i="10"/>
  <c r="AJ458" i="10"/>
  <c r="AK458" i="10"/>
  <c r="AL458" i="10"/>
  <c r="AM458" i="10"/>
  <c r="AN458" i="10"/>
  <c r="AO458" i="10"/>
  <c r="AP458" i="10"/>
  <c r="AQ458" i="10"/>
  <c r="AR458" i="10"/>
  <c r="AS458" i="10"/>
  <c r="AT458" i="10"/>
  <c r="AU458" i="10"/>
  <c r="AV458" i="10"/>
  <c r="AW458" i="10"/>
  <c r="AX458" i="10"/>
  <c r="AY458" i="10"/>
  <c r="AZ458" i="10"/>
  <c r="BA458" i="10"/>
  <c r="BB458" i="10"/>
  <c r="BC458" i="10"/>
  <c r="BD458" i="10"/>
  <c r="BE458" i="10"/>
  <c r="BF458" i="10"/>
  <c r="BG458" i="10"/>
  <c r="BH458" i="10"/>
  <c r="BI458" i="10"/>
  <c r="BJ458" i="10"/>
  <c r="BK458" i="10"/>
  <c r="BL458" i="10"/>
  <c r="BM458" i="10"/>
  <c r="BN458" i="10"/>
  <c r="BO458" i="10"/>
  <c r="BP458" i="10"/>
  <c r="BQ458" i="10"/>
  <c r="BR458" i="10"/>
  <c r="BS458" i="10"/>
  <c r="BT458" i="10"/>
  <c r="A459" i="10"/>
  <c r="B459" i="10"/>
  <c r="C459" i="10"/>
  <c r="D459" i="10"/>
  <c r="E459" i="10"/>
  <c r="F459" i="10"/>
  <c r="G459" i="10"/>
  <c r="H459" i="10"/>
  <c r="I459" i="10"/>
  <c r="J459" i="10"/>
  <c r="K459" i="10"/>
  <c r="L459" i="10"/>
  <c r="M459" i="10"/>
  <c r="N459" i="10"/>
  <c r="O459" i="10"/>
  <c r="P459" i="10"/>
  <c r="Q459" i="10"/>
  <c r="R459" i="10"/>
  <c r="S459" i="10"/>
  <c r="T459" i="10"/>
  <c r="U459" i="10"/>
  <c r="V459" i="10"/>
  <c r="W459" i="10"/>
  <c r="X459" i="10"/>
  <c r="Y459" i="10"/>
  <c r="Z459" i="10"/>
  <c r="AA459" i="10"/>
  <c r="AB459" i="10"/>
  <c r="AC459" i="10"/>
  <c r="AD459" i="10"/>
  <c r="AE459" i="10"/>
  <c r="AF459" i="10"/>
  <c r="AG459" i="10"/>
  <c r="AH459" i="10"/>
  <c r="AI459" i="10"/>
  <c r="AJ459" i="10"/>
  <c r="AK459" i="10"/>
  <c r="AL459" i="10"/>
  <c r="AM459" i="10"/>
  <c r="AN459" i="10"/>
  <c r="AO459" i="10"/>
  <c r="AP459" i="10"/>
  <c r="AQ459" i="10"/>
  <c r="AR459" i="10"/>
  <c r="AS459" i="10"/>
  <c r="AT459" i="10"/>
  <c r="AU459" i="10"/>
  <c r="AV459" i="10"/>
  <c r="AW459" i="10"/>
  <c r="AX459" i="10"/>
  <c r="AY459" i="10"/>
  <c r="AZ459" i="10"/>
  <c r="BA459" i="10"/>
  <c r="BB459" i="10"/>
  <c r="BC459" i="10"/>
  <c r="BD459" i="10"/>
  <c r="BE459" i="10"/>
  <c r="BF459" i="10"/>
  <c r="BG459" i="10"/>
  <c r="BH459" i="10"/>
  <c r="BI459" i="10"/>
  <c r="BJ459" i="10"/>
  <c r="BK459" i="10"/>
  <c r="BL459" i="10"/>
  <c r="BM459" i="10"/>
  <c r="BN459" i="10"/>
  <c r="BO459" i="10"/>
  <c r="BP459" i="10"/>
  <c r="BQ459" i="10"/>
  <c r="BR459" i="10"/>
  <c r="BS459" i="10"/>
  <c r="BT459" i="10"/>
  <c r="A460" i="10"/>
  <c r="B460" i="10"/>
  <c r="C460" i="10"/>
  <c r="D460" i="10"/>
  <c r="E460" i="10"/>
  <c r="F460" i="10"/>
  <c r="G460" i="10"/>
  <c r="H460" i="10"/>
  <c r="I460" i="10"/>
  <c r="J460" i="10"/>
  <c r="K460" i="10"/>
  <c r="L460" i="10"/>
  <c r="M460" i="10"/>
  <c r="N460" i="10"/>
  <c r="O460" i="10"/>
  <c r="P460" i="10"/>
  <c r="Q460" i="10"/>
  <c r="R460" i="10"/>
  <c r="S460" i="10"/>
  <c r="T460" i="10"/>
  <c r="U460" i="10"/>
  <c r="V460" i="10"/>
  <c r="W460" i="10"/>
  <c r="X460" i="10"/>
  <c r="Y460" i="10"/>
  <c r="Z460" i="10"/>
  <c r="AA460" i="10"/>
  <c r="AB460" i="10"/>
  <c r="AC460" i="10"/>
  <c r="AD460" i="10"/>
  <c r="AE460" i="10"/>
  <c r="AF460" i="10"/>
  <c r="AG460" i="10"/>
  <c r="AH460" i="10"/>
  <c r="AI460" i="10"/>
  <c r="AJ460" i="10"/>
  <c r="AK460" i="10"/>
  <c r="AL460" i="10"/>
  <c r="AM460" i="10"/>
  <c r="AN460" i="10"/>
  <c r="AO460" i="10"/>
  <c r="AP460" i="10"/>
  <c r="AQ460" i="10"/>
  <c r="AR460" i="10"/>
  <c r="AS460" i="10"/>
  <c r="AT460" i="10"/>
  <c r="AU460" i="10"/>
  <c r="AV460" i="10"/>
  <c r="AW460" i="10"/>
  <c r="AX460" i="10"/>
  <c r="AY460" i="10"/>
  <c r="AZ460" i="10"/>
  <c r="BA460" i="10"/>
  <c r="BB460" i="10"/>
  <c r="BC460" i="10"/>
  <c r="BD460" i="10"/>
  <c r="BE460" i="10"/>
  <c r="BF460" i="10"/>
  <c r="BG460" i="10"/>
  <c r="BH460" i="10"/>
  <c r="BI460" i="10"/>
  <c r="BJ460" i="10"/>
  <c r="BK460" i="10"/>
  <c r="BL460" i="10"/>
  <c r="BM460" i="10"/>
  <c r="BN460" i="10"/>
  <c r="BO460" i="10"/>
  <c r="BP460" i="10"/>
  <c r="BQ460" i="10"/>
  <c r="BR460" i="10"/>
  <c r="BS460" i="10"/>
  <c r="BT460" i="10"/>
  <c r="A461" i="10"/>
  <c r="B461" i="10"/>
  <c r="C461" i="10"/>
  <c r="D461" i="10"/>
  <c r="E461" i="10"/>
  <c r="F461" i="10"/>
  <c r="G461" i="10"/>
  <c r="H461" i="10"/>
  <c r="I461" i="10"/>
  <c r="J461" i="10"/>
  <c r="K461" i="10"/>
  <c r="L461" i="10"/>
  <c r="M461" i="10"/>
  <c r="N461" i="10"/>
  <c r="O461" i="10"/>
  <c r="P461" i="10"/>
  <c r="Q461" i="10"/>
  <c r="R461" i="10"/>
  <c r="S461" i="10"/>
  <c r="T461" i="10"/>
  <c r="U461" i="10"/>
  <c r="V461" i="10"/>
  <c r="W461" i="10"/>
  <c r="X461" i="10"/>
  <c r="Y461" i="10"/>
  <c r="Z461" i="10"/>
  <c r="AA461" i="10"/>
  <c r="AB461" i="10"/>
  <c r="AC461" i="10"/>
  <c r="AD461" i="10"/>
  <c r="AE461" i="10"/>
  <c r="AF461" i="10"/>
  <c r="AG461" i="10"/>
  <c r="AH461" i="10"/>
  <c r="AI461" i="10"/>
  <c r="AJ461" i="10"/>
  <c r="AK461" i="10"/>
  <c r="AL461" i="10"/>
  <c r="AM461" i="10"/>
  <c r="AN461" i="10"/>
  <c r="AO461" i="10"/>
  <c r="AP461" i="10"/>
  <c r="AQ461" i="10"/>
  <c r="AR461" i="10"/>
  <c r="AS461" i="10"/>
  <c r="AT461" i="10"/>
  <c r="AU461" i="10"/>
  <c r="AV461" i="10"/>
  <c r="AW461" i="10"/>
  <c r="AX461" i="10"/>
  <c r="AY461" i="10"/>
  <c r="AZ461" i="10"/>
  <c r="BA461" i="10"/>
  <c r="BB461" i="10"/>
  <c r="BC461" i="10"/>
  <c r="BD461" i="10"/>
  <c r="BE461" i="10"/>
  <c r="BF461" i="10"/>
  <c r="BG461" i="10"/>
  <c r="BH461" i="10"/>
  <c r="BI461" i="10"/>
  <c r="BJ461" i="10"/>
  <c r="BK461" i="10"/>
  <c r="BL461" i="10"/>
  <c r="BM461" i="10"/>
  <c r="BN461" i="10"/>
  <c r="BO461" i="10"/>
  <c r="BP461" i="10"/>
  <c r="BQ461" i="10"/>
  <c r="BR461" i="10"/>
  <c r="BS461" i="10"/>
  <c r="BT461" i="10"/>
  <c r="A462" i="10"/>
  <c r="B462" i="10"/>
  <c r="C462" i="10"/>
  <c r="D462" i="10"/>
  <c r="E462" i="10"/>
  <c r="F462" i="10"/>
  <c r="G462" i="10"/>
  <c r="H462" i="10"/>
  <c r="I462" i="10"/>
  <c r="J462" i="10"/>
  <c r="K462" i="10"/>
  <c r="L462" i="10"/>
  <c r="M462" i="10"/>
  <c r="N462" i="10"/>
  <c r="O462" i="10"/>
  <c r="P462" i="10"/>
  <c r="Q462" i="10"/>
  <c r="R462" i="10"/>
  <c r="S462" i="10"/>
  <c r="T462" i="10"/>
  <c r="U462" i="10"/>
  <c r="V462" i="10"/>
  <c r="W462" i="10"/>
  <c r="X462" i="10"/>
  <c r="Y462" i="10"/>
  <c r="Z462" i="10"/>
  <c r="AA462" i="10"/>
  <c r="AB462" i="10"/>
  <c r="AC462" i="10"/>
  <c r="AD462" i="10"/>
  <c r="AE462" i="10"/>
  <c r="AF462" i="10"/>
  <c r="AG462" i="10"/>
  <c r="AH462" i="10"/>
  <c r="AI462" i="10"/>
  <c r="AJ462" i="10"/>
  <c r="AK462" i="10"/>
  <c r="AL462" i="10"/>
  <c r="AM462" i="10"/>
  <c r="AN462" i="10"/>
  <c r="AO462" i="10"/>
  <c r="AP462" i="10"/>
  <c r="AQ462" i="10"/>
  <c r="AR462" i="10"/>
  <c r="AS462" i="10"/>
  <c r="AT462" i="10"/>
  <c r="AU462" i="10"/>
  <c r="AV462" i="10"/>
  <c r="AW462" i="10"/>
  <c r="AX462" i="10"/>
  <c r="AY462" i="10"/>
  <c r="AZ462" i="10"/>
  <c r="BA462" i="10"/>
  <c r="BB462" i="10"/>
  <c r="BC462" i="10"/>
  <c r="BD462" i="10"/>
  <c r="BE462" i="10"/>
  <c r="BF462" i="10"/>
  <c r="BG462" i="10"/>
  <c r="BH462" i="10"/>
  <c r="BI462" i="10"/>
  <c r="BJ462" i="10"/>
  <c r="BK462" i="10"/>
  <c r="BL462" i="10"/>
  <c r="BM462" i="10"/>
  <c r="BN462" i="10"/>
  <c r="BO462" i="10"/>
  <c r="BP462" i="10"/>
  <c r="BQ462" i="10"/>
  <c r="BR462" i="10"/>
  <c r="BS462" i="10"/>
  <c r="BT462" i="10"/>
  <c r="A463" i="10"/>
  <c r="B463" i="10"/>
  <c r="C463" i="10"/>
  <c r="D463" i="10"/>
  <c r="E463" i="10"/>
  <c r="F463" i="10"/>
  <c r="G463" i="10"/>
  <c r="H463" i="10"/>
  <c r="I463" i="10"/>
  <c r="J463" i="10"/>
  <c r="K463" i="10"/>
  <c r="L463" i="10"/>
  <c r="M463" i="10"/>
  <c r="N463" i="10"/>
  <c r="O463" i="10"/>
  <c r="P463" i="10"/>
  <c r="Q463" i="10"/>
  <c r="R463" i="10"/>
  <c r="S463" i="10"/>
  <c r="T463" i="10"/>
  <c r="U463" i="10"/>
  <c r="V463" i="10"/>
  <c r="W463" i="10"/>
  <c r="X463" i="10"/>
  <c r="Y463" i="10"/>
  <c r="Z463" i="10"/>
  <c r="AA463" i="10"/>
  <c r="AB463" i="10"/>
  <c r="AC463" i="10"/>
  <c r="AD463" i="10"/>
  <c r="AE463" i="10"/>
  <c r="AF463" i="10"/>
  <c r="AG463" i="10"/>
  <c r="AH463" i="10"/>
  <c r="AI463" i="10"/>
  <c r="AJ463" i="10"/>
  <c r="AK463" i="10"/>
  <c r="AL463" i="10"/>
  <c r="AM463" i="10"/>
  <c r="AN463" i="10"/>
  <c r="AO463" i="10"/>
  <c r="AP463" i="10"/>
  <c r="AQ463" i="10"/>
  <c r="AR463" i="10"/>
  <c r="AS463" i="10"/>
  <c r="AT463" i="10"/>
  <c r="AU463" i="10"/>
  <c r="AV463" i="10"/>
  <c r="AW463" i="10"/>
  <c r="AX463" i="10"/>
  <c r="AY463" i="10"/>
  <c r="AZ463" i="10"/>
  <c r="BA463" i="10"/>
  <c r="BB463" i="10"/>
  <c r="BC463" i="10"/>
  <c r="BD463" i="10"/>
  <c r="BE463" i="10"/>
  <c r="BF463" i="10"/>
  <c r="BG463" i="10"/>
  <c r="BH463" i="10"/>
  <c r="BI463" i="10"/>
  <c r="BJ463" i="10"/>
  <c r="BK463" i="10"/>
  <c r="BL463" i="10"/>
  <c r="BM463" i="10"/>
  <c r="BN463" i="10"/>
  <c r="BO463" i="10"/>
  <c r="BP463" i="10"/>
  <c r="BQ463" i="10"/>
  <c r="BR463" i="10"/>
  <c r="BS463" i="10"/>
  <c r="BT463" i="10"/>
  <c r="A464" i="10"/>
  <c r="B464" i="10"/>
  <c r="C464" i="10"/>
  <c r="D464" i="10"/>
  <c r="E464" i="10"/>
  <c r="F464" i="10"/>
  <c r="G464" i="10"/>
  <c r="H464" i="10"/>
  <c r="I464" i="10"/>
  <c r="J464" i="10"/>
  <c r="K464" i="10"/>
  <c r="L464" i="10"/>
  <c r="M464" i="10"/>
  <c r="N464" i="10"/>
  <c r="O464" i="10"/>
  <c r="P464" i="10"/>
  <c r="Q464" i="10"/>
  <c r="R464" i="10"/>
  <c r="S464" i="10"/>
  <c r="T464" i="10"/>
  <c r="U464" i="10"/>
  <c r="V464" i="10"/>
  <c r="W464" i="10"/>
  <c r="X464" i="10"/>
  <c r="Y464" i="10"/>
  <c r="Z464" i="10"/>
  <c r="AA464" i="10"/>
  <c r="AB464" i="10"/>
  <c r="AC464" i="10"/>
  <c r="AD464" i="10"/>
  <c r="AE464" i="10"/>
  <c r="AF464" i="10"/>
  <c r="AG464" i="10"/>
  <c r="AH464" i="10"/>
  <c r="AI464" i="10"/>
  <c r="AJ464" i="10"/>
  <c r="AK464" i="10"/>
  <c r="AL464" i="10"/>
  <c r="AM464" i="10"/>
  <c r="AN464" i="10"/>
  <c r="AO464" i="10"/>
  <c r="AP464" i="10"/>
  <c r="AQ464" i="10"/>
  <c r="AR464" i="10"/>
  <c r="AS464" i="10"/>
  <c r="AT464" i="10"/>
  <c r="AU464" i="10"/>
  <c r="AV464" i="10"/>
  <c r="AW464" i="10"/>
  <c r="AX464" i="10"/>
  <c r="AY464" i="10"/>
  <c r="AZ464" i="10"/>
  <c r="BA464" i="10"/>
  <c r="BB464" i="10"/>
  <c r="BC464" i="10"/>
  <c r="BD464" i="10"/>
  <c r="BE464" i="10"/>
  <c r="BF464" i="10"/>
  <c r="BG464" i="10"/>
  <c r="BH464" i="10"/>
  <c r="BI464" i="10"/>
  <c r="BJ464" i="10"/>
  <c r="BK464" i="10"/>
  <c r="BL464" i="10"/>
  <c r="BM464" i="10"/>
  <c r="BN464" i="10"/>
  <c r="BO464" i="10"/>
  <c r="BP464" i="10"/>
  <c r="BQ464" i="10"/>
  <c r="BR464" i="10"/>
  <c r="BS464" i="10"/>
  <c r="BT464" i="10"/>
  <c r="A465" i="10"/>
  <c r="B465" i="10"/>
  <c r="C465" i="10"/>
  <c r="D465" i="10"/>
  <c r="E465" i="10"/>
  <c r="F465" i="10"/>
  <c r="G465" i="10"/>
  <c r="H465" i="10"/>
  <c r="I465" i="10"/>
  <c r="J465" i="10"/>
  <c r="K465" i="10"/>
  <c r="L465" i="10"/>
  <c r="M465" i="10"/>
  <c r="N465" i="10"/>
  <c r="O465" i="10"/>
  <c r="P465" i="10"/>
  <c r="Q465" i="10"/>
  <c r="R465" i="10"/>
  <c r="S465" i="10"/>
  <c r="T465" i="10"/>
  <c r="U465" i="10"/>
  <c r="V465" i="10"/>
  <c r="W465" i="10"/>
  <c r="X465" i="10"/>
  <c r="Y465" i="10"/>
  <c r="Z465" i="10"/>
  <c r="AA465" i="10"/>
  <c r="AB465" i="10"/>
  <c r="AC465" i="10"/>
  <c r="AD465" i="10"/>
  <c r="AE465" i="10"/>
  <c r="AF465" i="10"/>
  <c r="AG465" i="10"/>
  <c r="AH465" i="10"/>
  <c r="AI465" i="10"/>
  <c r="AJ465" i="10"/>
  <c r="AK465" i="10"/>
  <c r="AL465" i="10"/>
  <c r="AM465" i="10"/>
  <c r="AN465" i="10"/>
  <c r="AO465" i="10"/>
  <c r="AP465" i="10"/>
  <c r="AQ465" i="10"/>
  <c r="AR465" i="10"/>
  <c r="AS465" i="10"/>
  <c r="AT465" i="10"/>
  <c r="AU465" i="10"/>
  <c r="AV465" i="10"/>
  <c r="AW465" i="10"/>
  <c r="AX465" i="10"/>
  <c r="AY465" i="10"/>
  <c r="AZ465" i="10"/>
  <c r="BA465" i="10"/>
  <c r="BB465" i="10"/>
  <c r="BC465" i="10"/>
  <c r="BD465" i="10"/>
  <c r="BE465" i="10"/>
  <c r="BF465" i="10"/>
  <c r="BG465" i="10"/>
  <c r="BH465" i="10"/>
  <c r="BI465" i="10"/>
  <c r="BJ465" i="10"/>
  <c r="BK465" i="10"/>
  <c r="BL465" i="10"/>
  <c r="BM465" i="10"/>
  <c r="BN465" i="10"/>
  <c r="BO465" i="10"/>
  <c r="BP465" i="10"/>
  <c r="BQ465" i="10"/>
  <c r="BR465" i="10"/>
  <c r="BS465" i="10"/>
  <c r="BT465" i="10"/>
  <c r="A466" i="10"/>
  <c r="B466" i="10"/>
  <c r="C466" i="10"/>
  <c r="D466" i="10"/>
  <c r="E466" i="10"/>
  <c r="F466" i="10"/>
  <c r="G466" i="10"/>
  <c r="H466" i="10"/>
  <c r="I466" i="10"/>
  <c r="J466" i="10"/>
  <c r="K466" i="10"/>
  <c r="L466" i="10"/>
  <c r="M466" i="10"/>
  <c r="N466" i="10"/>
  <c r="O466" i="10"/>
  <c r="P466" i="10"/>
  <c r="Q466" i="10"/>
  <c r="R466" i="10"/>
  <c r="S466" i="10"/>
  <c r="T466" i="10"/>
  <c r="U466" i="10"/>
  <c r="V466" i="10"/>
  <c r="W466" i="10"/>
  <c r="X466" i="10"/>
  <c r="Y466" i="10"/>
  <c r="Z466" i="10"/>
  <c r="AA466" i="10"/>
  <c r="AB466" i="10"/>
  <c r="AC466" i="10"/>
  <c r="AD466" i="10"/>
  <c r="AE466" i="10"/>
  <c r="AF466" i="10"/>
  <c r="AG466" i="10"/>
  <c r="AH466" i="10"/>
  <c r="AI466" i="10"/>
  <c r="AJ466" i="10"/>
  <c r="AK466" i="10"/>
  <c r="AL466" i="10"/>
  <c r="AM466" i="10"/>
  <c r="AN466" i="10"/>
  <c r="AO466" i="10"/>
  <c r="AP466" i="10"/>
  <c r="AQ466" i="10"/>
  <c r="AR466" i="10"/>
  <c r="AS466" i="10"/>
  <c r="AT466" i="10"/>
  <c r="AU466" i="10"/>
  <c r="AV466" i="10"/>
  <c r="AW466" i="10"/>
  <c r="AX466" i="10"/>
  <c r="AY466" i="10"/>
  <c r="AZ466" i="10"/>
  <c r="BA466" i="10"/>
  <c r="BB466" i="10"/>
  <c r="BC466" i="10"/>
  <c r="BD466" i="10"/>
  <c r="BE466" i="10"/>
  <c r="BF466" i="10"/>
  <c r="BG466" i="10"/>
  <c r="BH466" i="10"/>
  <c r="BI466" i="10"/>
  <c r="BJ466" i="10"/>
  <c r="BK466" i="10"/>
  <c r="BL466" i="10"/>
  <c r="BM466" i="10"/>
  <c r="BN466" i="10"/>
  <c r="BO466" i="10"/>
  <c r="BP466" i="10"/>
  <c r="BQ466" i="10"/>
  <c r="BR466" i="10"/>
  <c r="BS466" i="10"/>
  <c r="BT466" i="10"/>
  <c r="A467" i="10"/>
  <c r="B467" i="10"/>
  <c r="C467" i="10"/>
  <c r="D467" i="10"/>
  <c r="E467" i="10"/>
  <c r="F467" i="10"/>
  <c r="G467" i="10"/>
  <c r="H467" i="10"/>
  <c r="I467" i="10"/>
  <c r="J467" i="10"/>
  <c r="K467" i="10"/>
  <c r="L467" i="10"/>
  <c r="M467" i="10"/>
  <c r="N467" i="10"/>
  <c r="O467" i="10"/>
  <c r="P467" i="10"/>
  <c r="Q467" i="10"/>
  <c r="R467" i="10"/>
  <c r="S467" i="10"/>
  <c r="T467" i="10"/>
  <c r="U467" i="10"/>
  <c r="V467" i="10"/>
  <c r="W467" i="10"/>
  <c r="X467" i="10"/>
  <c r="Y467" i="10"/>
  <c r="Z467" i="10"/>
  <c r="AA467" i="10"/>
  <c r="AB467" i="10"/>
  <c r="AC467" i="10"/>
  <c r="AD467" i="10"/>
  <c r="AE467" i="10"/>
  <c r="AF467" i="10"/>
  <c r="AG467" i="10"/>
  <c r="AH467" i="10"/>
  <c r="AI467" i="10"/>
  <c r="AJ467" i="10"/>
  <c r="AK467" i="10"/>
  <c r="AL467" i="10"/>
  <c r="AM467" i="10"/>
  <c r="AN467" i="10"/>
  <c r="AO467" i="10"/>
  <c r="AP467" i="10"/>
  <c r="AQ467" i="10"/>
  <c r="AR467" i="10"/>
  <c r="AS467" i="10"/>
  <c r="AT467" i="10"/>
  <c r="AU467" i="10"/>
  <c r="AV467" i="10"/>
  <c r="AW467" i="10"/>
  <c r="AX467" i="10"/>
  <c r="AY467" i="10"/>
  <c r="AZ467" i="10"/>
  <c r="BA467" i="10"/>
  <c r="BB467" i="10"/>
  <c r="BC467" i="10"/>
  <c r="BD467" i="10"/>
  <c r="BE467" i="10"/>
  <c r="BF467" i="10"/>
  <c r="BG467" i="10"/>
  <c r="BH467" i="10"/>
  <c r="BI467" i="10"/>
  <c r="BJ467" i="10"/>
  <c r="BK467" i="10"/>
  <c r="BL467" i="10"/>
  <c r="BM467" i="10"/>
  <c r="BN467" i="10"/>
  <c r="BO467" i="10"/>
  <c r="BP467" i="10"/>
  <c r="BQ467" i="10"/>
  <c r="BR467" i="10"/>
  <c r="BS467" i="10"/>
  <c r="BT467" i="10"/>
  <c r="A468" i="10"/>
  <c r="B468" i="10"/>
  <c r="C468" i="10"/>
  <c r="D468" i="10"/>
  <c r="E468" i="10"/>
  <c r="F468" i="10"/>
  <c r="G468" i="10"/>
  <c r="H468" i="10"/>
  <c r="I468" i="10"/>
  <c r="J468" i="10"/>
  <c r="K468" i="10"/>
  <c r="L468" i="10"/>
  <c r="M468" i="10"/>
  <c r="N468" i="10"/>
  <c r="O468" i="10"/>
  <c r="P468" i="10"/>
  <c r="Q468" i="10"/>
  <c r="R468" i="10"/>
  <c r="S468" i="10"/>
  <c r="T468" i="10"/>
  <c r="U468" i="10"/>
  <c r="V468" i="10"/>
  <c r="W468" i="10"/>
  <c r="X468" i="10"/>
  <c r="Y468" i="10"/>
  <c r="Z468" i="10"/>
  <c r="AA468" i="10"/>
  <c r="AB468" i="10"/>
  <c r="AC468" i="10"/>
  <c r="AD468" i="10"/>
  <c r="AE468" i="10"/>
  <c r="AF468" i="10"/>
  <c r="AG468" i="10"/>
  <c r="AH468" i="10"/>
  <c r="AI468" i="10"/>
  <c r="AJ468" i="10"/>
  <c r="AK468" i="10"/>
  <c r="AL468" i="10"/>
  <c r="AM468" i="10"/>
  <c r="AN468" i="10"/>
  <c r="AO468" i="10"/>
  <c r="AP468" i="10"/>
  <c r="AQ468" i="10"/>
  <c r="AR468" i="10"/>
  <c r="AS468" i="10"/>
  <c r="AT468" i="10"/>
  <c r="AU468" i="10"/>
  <c r="AV468" i="10"/>
  <c r="AW468" i="10"/>
  <c r="AX468" i="10"/>
  <c r="AY468" i="10"/>
  <c r="AZ468" i="10"/>
  <c r="BA468" i="10"/>
  <c r="BB468" i="10"/>
  <c r="BC468" i="10"/>
  <c r="BD468" i="10"/>
  <c r="BE468" i="10"/>
  <c r="BF468" i="10"/>
  <c r="BG468" i="10"/>
  <c r="BH468" i="10"/>
  <c r="BI468" i="10"/>
  <c r="BJ468" i="10"/>
  <c r="BK468" i="10"/>
  <c r="BL468" i="10"/>
  <c r="BM468" i="10"/>
  <c r="BN468" i="10"/>
  <c r="BO468" i="10"/>
  <c r="BP468" i="10"/>
  <c r="BQ468" i="10"/>
  <c r="BR468" i="10"/>
  <c r="BS468" i="10"/>
  <c r="BT468" i="10"/>
  <c r="A469" i="10"/>
  <c r="B469" i="10"/>
  <c r="C469" i="10"/>
  <c r="D469" i="10"/>
  <c r="E469" i="10"/>
  <c r="F469" i="10"/>
  <c r="G469" i="10"/>
  <c r="H469" i="10"/>
  <c r="I469" i="10"/>
  <c r="J469" i="10"/>
  <c r="K469" i="10"/>
  <c r="L469" i="10"/>
  <c r="M469" i="10"/>
  <c r="N469" i="10"/>
  <c r="O469" i="10"/>
  <c r="P469" i="10"/>
  <c r="Q469" i="10"/>
  <c r="R469" i="10"/>
  <c r="S469" i="10"/>
  <c r="T469" i="10"/>
  <c r="U469" i="10"/>
  <c r="V469" i="10"/>
  <c r="W469" i="10"/>
  <c r="X469" i="10"/>
  <c r="Y469" i="10"/>
  <c r="Z469" i="10"/>
  <c r="AA469" i="10"/>
  <c r="AB469" i="10"/>
  <c r="AC469" i="10"/>
  <c r="AD469" i="10"/>
  <c r="AE469" i="10"/>
  <c r="AF469" i="10"/>
  <c r="AG469" i="10"/>
  <c r="AH469" i="10"/>
  <c r="AI469" i="10"/>
  <c r="AJ469" i="10"/>
  <c r="AK469" i="10"/>
  <c r="AL469" i="10"/>
  <c r="AM469" i="10"/>
  <c r="AN469" i="10"/>
  <c r="AO469" i="10"/>
  <c r="AP469" i="10"/>
  <c r="AQ469" i="10"/>
  <c r="AR469" i="10"/>
  <c r="AS469" i="10"/>
  <c r="AT469" i="10"/>
  <c r="AU469" i="10"/>
  <c r="AV469" i="10"/>
  <c r="AW469" i="10"/>
  <c r="AX469" i="10"/>
  <c r="AY469" i="10"/>
  <c r="AZ469" i="10"/>
  <c r="BA469" i="10"/>
  <c r="BB469" i="10"/>
  <c r="BC469" i="10"/>
  <c r="BD469" i="10"/>
  <c r="BE469" i="10"/>
  <c r="BF469" i="10"/>
  <c r="BG469" i="10"/>
  <c r="BH469" i="10"/>
  <c r="BI469" i="10"/>
  <c r="BJ469" i="10"/>
  <c r="BK469" i="10"/>
  <c r="BL469" i="10"/>
  <c r="BM469" i="10"/>
  <c r="BN469" i="10"/>
  <c r="BO469" i="10"/>
  <c r="BP469" i="10"/>
  <c r="BQ469" i="10"/>
  <c r="BR469" i="10"/>
  <c r="BS469" i="10"/>
  <c r="BT469" i="10"/>
  <c r="A470" i="10"/>
  <c r="B470" i="10"/>
  <c r="C470" i="10"/>
  <c r="D470" i="10"/>
  <c r="E470" i="10"/>
  <c r="F470" i="10"/>
  <c r="G470" i="10"/>
  <c r="H470" i="10"/>
  <c r="I470" i="10"/>
  <c r="J470" i="10"/>
  <c r="K470" i="10"/>
  <c r="L470" i="10"/>
  <c r="M470" i="10"/>
  <c r="N470" i="10"/>
  <c r="O470" i="10"/>
  <c r="P470" i="10"/>
  <c r="Q470" i="10"/>
  <c r="R470" i="10"/>
  <c r="S470" i="10"/>
  <c r="T470" i="10"/>
  <c r="U470" i="10"/>
  <c r="V470" i="10"/>
  <c r="W470" i="10"/>
  <c r="X470" i="10"/>
  <c r="Y470" i="10"/>
  <c r="Z470" i="10"/>
  <c r="AA470" i="10"/>
  <c r="AB470" i="10"/>
  <c r="AC470" i="10"/>
  <c r="AD470" i="10"/>
  <c r="AE470" i="10"/>
  <c r="AF470" i="10"/>
  <c r="AG470" i="10"/>
  <c r="AH470" i="10"/>
  <c r="AI470" i="10"/>
  <c r="AJ470" i="10"/>
  <c r="AK470" i="10"/>
  <c r="AL470" i="10"/>
  <c r="AM470" i="10"/>
  <c r="AN470" i="10"/>
  <c r="AO470" i="10"/>
  <c r="AP470" i="10"/>
  <c r="AQ470" i="10"/>
  <c r="AR470" i="10"/>
  <c r="AS470" i="10"/>
  <c r="AT470" i="10"/>
  <c r="AU470" i="10"/>
  <c r="AV470" i="10"/>
  <c r="AW470" i="10"/>
  <c r="AX470" i="10"/>
  <c r="AY470" i="10"/>
  <c r="AZ470" i="10"/>
  <c r="BA470" i="10"/>
  <c r="BB470" i="10"/>
  <c r="BC470" i="10"/>
  <c r="BD470" i="10"/>
  <c r="BE470" i="10"/>
  <c r="BF470" i="10"/>
  <c r="BG470" i="10"/>
  <c r="BH470" i="10"/>
  <c r="BI470" i="10"/>
  <c r="BJ470" i="10"/>
  <c r="BK470" i="10"/>
  <c r="BL470" i="10"/>
  <c r="BM470" i="10"/>
  <c r="BN470" i="10"/>
  <c r="BO470" i="10"/>
  <c r="BP470" i="10"/>
  <c r="BQ470" i="10"/>
  <c r="BR470" i="10"/>
  <c r="BS470" i="10"/>
  <c r="BT470" i="10"/>
  <c r="A471" i="10"/>
  <c r="B471" i="10"/>
  <c r="C471" i="10"/>
  <c r="D471" i="10"/>
  <c r="E471" i="10"/>
  <c r="F471" i="10"/>
  <c r="G471" i="10"/>
  <c r="H471" i="10"/>
  <c r="I471" i="10"/>
  <c r="J471" i="10"/>
  <c r="K471" i="10"/>
  <c r="L471" i="10"/>
  <c r="M471" i="10"/>
  <c r="N471" i="10"/>
  <c r="O471" i="10"/>
  <c r="P471" i="10"/>
  <c r="Q471" i="10"/>
  <c r="R471" i="10"/>
  <c r="S471" i="10"/>
  <c r="T471" i="10"/>
  <c r="U471" i="10"/>
  <c r="V471" i="10"/>
  <c r="W471" i="10"/>
  <c r="X471" i="10"/>
  <c r="Y471" i="10"/>
  <c r="Z471" i="10"/>
  <c r="AA471" i="10"/>
  <c r="AB471" i="10"/>
  <c r="AC471" i="10"/>
  <c r="AD471" i="10"/>
  <c r="AE471" i="10"/>
  <c r="AF471" i="10"/>
  <c r="AG471" i="10"/>
  <c r="AH471" i="10"/>
  <c r="AI471" i="10"/>
  <c r="AJ471" i="10"/>
  <c r="AK471" i="10"/>
  <c r="AL471" i="10"/>
  <c r="AM471" i="10"/>
  <c r="AN471" i="10"/>
  <c r="AO471" i="10"/>
  <c r="AP471" i="10"/>
  <c r="AQ471" i="10"/>
  <c r="AR471" i="10"/>
  <c r="AS471" i="10"/>
  <c r="AT471" i="10"/>
  <c r="AU471" i="10"/>
  <c r="AV471" i="10"/>
  <c r="AW471" i="10"/>
  <c r="AX471" i="10"/>
  <c r="AY471" i="10"/>
  <c r="AZ471" i="10"/>
  <c r="BA471" i="10"/>
  <c r="BB471" i="10"/>
  <c r="BC471" i="10"/>
  <c r="BD471" i="10"/>
  <c r="BE471" i="10"/>
  <c r="BF471" i="10"/>
  <c r="BG471" i="10"/>
  <c r="BH471" i="10"/>
  <c r="BI471" i="10"/>
  <c r="BJ471" i="10"/>
  <c r="BK471" i="10"/>
  <c r="BL471" i="10"/>
  <c r="BM471" i="10"/>
  <c r="BN471" i="10"/>
  <c r="BO471" i="10"/>
  <c r="BP471" i="10"/>
  <c r="BQ471" i="10"/>
  <c r="BR471" i="10"/>
  <c r="BS471" i="10"/>
  <c r="BT471" i="10"/>
  <c r="A472" i="10"/>
  <c r="B472" i="10"/>
  <c r="C472" i="10"/>
  <c r="D472" i="10"/>
  <c r="E472" i="10"/>
  <c r="F472" i="10"/>
  <c r="G472" i="10"/>
  <c r="H472" i="10"/>
  <c r="I472" i="10"/>
  <c r="J472" i="10"/>
  <c r="K472" i="10"/>
  <c r="L472" i="10"/>
  <c r="M472" i="10"/>
  <c r="N472" i="10"/>
  <c r="O472" i="10"/>
  <c r="P472" i="10"/>
  <c r="Q472" i="10"/>
  <c r="R472" i="10"/>
  <c r="S472" i="10"/>
  <c r="T472" i="10"/>
  <c r="U472" i="10"/>
  <c r="V472" i="10"/>
  <c r="W472" i="10"/>
  <c r="X472" i="10"/>
  <c r="Y472" i="10"/>
  <c r="Z472" i="10"/>
  <c r="AA472" i="10"/>
  <c r="AB472" i="10"/>
  <c r="AC472" i="10"/>
  <c r="AD472" i="10"/>
  <c r="AE472" i="10"/>
  <c r="AF472" i="10"/>
  <c r="AG472" i="10"/>
  <c r="AH472" i="10"/>
  <c r="AI472" i="10"/>
  <c r="AJ472" i="10"/>
  <c r="AK472" i="10"/>
  <c r="AL472" i="10"/>
  <c r="AM472" i="10"/>
  <c r="AN472" i="10"/>
  <c r="AO472" i="10"/>
  <c r="AP472" i="10"/>
  <c r="AQ472" i="10"/>
  <c r="AR472" i="10"/>
  <c r="AS472" i="10"/>
  <c r="AT472" i="10"/>
  <c r="AU472" i="10"/>
  <c r="AV472" i="10"/>
  <c r="AW472" i="10"/>
  <c r="AX472" i="10"/>
  <c r="AY472" i="10"/>
  <c r="AZ472" i="10"/>
  <c r="BA472" i="10"/>
  <c r="BB472" i="10"/>
  <c r="BC472" i="10"/>
  <c r="BD472" i="10"/>
  <c r="BE472" i="10"/>
  <c r="BF472" i="10"/>
  <c r="BG472" i="10"/>
  <c r="BH472" i="10"/>
  <c r="BI472" i="10"/>
  <c r="BJ472" i="10"/>
  <c r="BK472" i="10"/>
  <c r="BL472" i="10"/>
  <c r="BM472" i="10"/>
  <c r="BN472" i="10"/>
  <c r="BO472" i="10"/>
  <c r="BP472" i="10"/>
  <c r="BQ472" i="10"/>
  <c r="BR472" i="10"/>
  <c r="BS472" i="10"/>
  <c r="BT472" i="10"/>
  <c r="A473" i="10"/>
  <c r="B473" i="10"/>
  <c r="C473" i="10"/>
  <c r="D473" i="10"/>
  <c r="E473" i="10"/>
  <c r="F473" i="10"/>
  <c r="G473" i="10"/>
  <c r="H473" i="10"/>
  <c r="I473" i="10"/>
  <c r="J473" i="10"/>
  <c r="K473" i="10"/>
  <c r="L473" i="10"/>
  <c r="M473" i="10"/>
  <c r="N473" i="10"/>
  <c r="O473" i="10"/>
  <c r="P473" i="10"/>
  <c r="Q473" i="10"/>
  <c r="R473" i="10"/>
  <c r="S473" i="10"/>
  <c r="T473" i="10"/>
  <c r="U473" i="10"/>
  <c r="V473" i="10"/>
  <c r="W473" i="10"/>
  <c r="X473" i="10"/>
  <c r="Y473" i="10"/>
  <c r="Z473" i="10"/>
  <c r="AA473" i="10"/>
  <c r="AB473" i="10"/>
  <c r="AC473" i="10"/>
  <c r="AD473" i="10"/>
  <c r="AE473" i="10"/>
  <c r="AF473" i="10"/>
  <c r="AG473" i="10"/>
  <c r="AH473" i="10"/>
  <c r="AI473" i="10"/>
  <c r="AJ473" i="10"/>
  <c r="AK473" i="10"/>
  <c r="AL473" i="10"/>
  <c r="AM473" i="10"/>
  <c r="AN473" i="10"/>
  <c r="AO473" i="10"/>
  <c r="AP473" i="10"/>
  <c r="AQ473" i="10"/>
  <c r="AR473" i="10"/>
  <c r="AS473" i="10"/>
  <c r="AT473" i="10"/>
  <c r="AU473" i="10"/>
  <c r="AV473" i="10"/>
  <c r="AW473" i="10"/>
  <c r="AX473" i="10"/>
  <c r="AY473" i="10"/>
  <c r="AZ473" i="10"/>
  <c r="BA473" i="10"/>
  <c r="BB473" i="10"/>
  <c r="BC473" i="10"/>
  <c r="BD473" i="10"/>
  <c r="BE473" i="10"/>
  <c r="BF473" i="10"/>
  <c r="BG473" i="10"/>
  <c r="BH473" i="10"/>
  <c r="BI473" i="10"/>
  <c r="BJ473" i="10"/>
  <c r="BK473" i="10"/>
  <c r="BL473" i="10"/>
  <c r="BM473" i="10"/>
  <c r="BN473" i="10"/>
  <c r="BO473" i="10"/>
  <c r="BP473" i="10"/>
  <c r="BQ473" i="10"/>
  <c r="BR473" i="10"/>
  <c r="BS473" i="10"/>
  <c r="BT473" i="10"/>
  <c r="A474" i="10"/>
  <c r="B474" i="10"/>
  <c r="C474" i="10"/>
  <c r="D474" i="10"/>
  <c r="E474" i="10"/>
  <c r="F474" i="10"/>
  <c r="G474" i="10"/>
  <c r="H474" i="10"/>
  <c r="I474" i="10"/>
  <c r="J474" i="10"/>
  <c r="K474" i="10"/>
  <c r="L474" i="10"/>
  <c r="M474" i="10"/>
  <c r="N474" i="10"/>
  <c r="O474" i="10"/>
  <c r="P474" i="10"/>
  <c r="Q474" i="10"/>
  <c r="R474" i="10"/>
  <c r="S474" i="10"/>
  <c r="T474" i="10"/>
  <c r="U474" i="10"/>
  <c r="V474" i="10"/>
  <c r="W474" i="10"/>
  <c r="X474" i="10"/>
  <c r="Y474" i="10"/>
  <c r="Z474" i="10"/>
  <c r="AA474" i="10"/>
  <c r="AB474" i="10"/>
  <c r="AC474" i="10"/>
  <c r="AD474" i="10"/>
  <c r="AE474" i="10"/>
  <c r="AF474" i="10"/>
  <c r="AG474" i="10"/>
  <c r="AH474" i="10"/>
  <c r="AI474" i="10"/>
  <c r="AJ474" i="10"/>
  <c r="AK474" i="10"/>
  <c r="AL474" i="10"/>
  <c r="AM474" i="10"/>
  <c r="AN474" i="10"/>
  <c r="AO474" i="10"/>
  <c r="AP474" i="10"/>
  <c r="AQ474" i="10"/>
  <c r="AR474" i="10"/>
  <c r="AS474" i="10"/>
  <c r="AT474" i="10"/>
  <c r="AU474" i="10"/>
  <c r="AV474" i="10"/>
  <c r="AW474" i="10"/>
  <c r="AX474" i="10"/>
  <c r="AY474" i="10"/>
  <c r="AZ474" i="10"/>
  <c r="BA474" i="10"/>
  <c r="BB474" i="10"/>
  <c r="BC474" i="10"/>
  <c r="BD474" i="10"/>
  <c r="BE474" i="10"/>
  <c r="BF474" i="10"/>
  <c r="BG474" i="10"/>
  <c r="BH474" i="10"/>
  <c r="BI474" i="10"/>
  <c r="BJ474" i="10"/>
  <c r="BK474" i="10"/>
  <c r="BL474" i="10"/>
  <c r="BM474" i="10"/>
  <c r="BN474" i="10"/>
  <c r="BO474" i="10"/>
  <c r="BP474" i="10"/>
  <c r="BQ474" i="10"/>
  <c r="BR474" i="10"/>
  <c r="BS474" i="10"/>
  <c r="BT474" i="10"/>
  <c r="A475" i="10"/>
  <c r="B475" i="10"/>
  <c r="C475" i="10"/>
  <c r="D475" i="10"/>
  <c r="E475" i="10"/>
  <c r="F475" i="10"/>
  <c r="G475" i="10"/>
  <c r="H475" i="10"/>
  <c r="I475" i="10"/>
  <c r="J475" i="10"/>
  <c r="K475" i="10"/>
  <c r="L475" i="10"/>
  <c r="M475" i="10"/>
  <c r="N475" i="10"/>
  <c r="O475" i="10"/>
  <c r="P475" i="10"/>
  <c r="Q475" i="10"/>
  <c r="R475" i="10"/>
  <c r="S475" i="10"/>
  <c r="T475" i="10"/>
  <c r="U475" i="10"/>
  <c r="V475" i="10"/>
  <c r="W475" i="10"/>
  <c r="X475" i="10"/>
  <c r="Y475" i="10"/>
  <c r="Z475" i="10"/>
  <c r="AA475" i="10"/>
  <c r="AB475" i="10"/>
  <c r="AC475" i="10"/>
  <c r="AD475" i="10"/>
  <c r="AE475" i="10"/>
  <c r="AF475" i="10"/>
  <c r="AG475" i="10"/>
  <c r="AH475" i="10"/>
  <c r="AI475" i="10"/>
  <c r="AJ475" i="10"/>
  <c r="AK475" i="10"/>
  <c r="AL475" i="10"/>
  <c r="AM475" i="10"/>
  <c r="AN475" i="10"/>
  <c r="AO475" i="10"/>
  <c r="AP475" i="10"/>
  <c r="AQ475" i="10"/>
  <c r="AR475" i="10"/>
  <c r="AS475" i="10"/>
  <c r="AT475" i="10"/>
  <c r="AU475" i="10"/>
  <c r="AV475" i="10"/>
  <c r="AW475" i="10"/>
  <c r="AX475" i="10"/>
  <c r="AY475" i="10"/>
  <c r="AZ475" i="10"/>
  <c r="BA475" i="10"/>
  <c r="BB475" i="10"/>
  <c r="BC475" i="10"/>
  <c r="BD475" i="10"/>
  <c r="BE475" i="10"/>
  <c r="BF475" i="10"/>
  <c r="BG475" i="10"/>
  <c r="BH475" i="10"/>
  <c r="BI475" i="10"/>
  <c r="BJ475" i="10"/>
  <c r="BK475" i="10"/>
  <c r="BL475" i="10"/>
  <c r="BM475" i="10"/>
  <c r="BN475" i="10"/>
  <c r="BO475" i="10"/>
  <c r="BP475" i="10"/>
  <c r="BQ475" i="10"/>
  <c r="BR475" i="10"/>
  <c r="BS475" i="10"/>
  <c r="BT475" i="10"/>
  <c r="A476" i="10"/>
  <c r="B476" i="10"/>
  <c r="C476" i="10"/>
  <c r="D476" i="10"/>
  <c r="E476" i="10"/>
  <c r="F476" i="10"/>
  <c r="G476" i="10"/>
  <c r="H476" i="10"/>
  <c r="I476" i="10"/>
  <c r="J476" i="10"/>
  <c r="K476" i="10"/>
  <c r="L476" i="10"/>
  <c r="M476" i="10"/>
  <c r="N476" i="10"/>
  <c r="O476" i="10"/>
  <c r="P476" i="10"/>
  <c r="Q476" i="10"/>
  <c r="R476" i="10"/>
  <c r="S476" i="10"/>
  <c r="T476" i="10"/>
  <c r="U476" i="10"/>
  <c r="V476" i="10"/>
  <c r="W476" i="10"/>
  <c r="X476" i="10"/>
  <c r="Y476" i="10"/>
  <c r="Z476" i="10"/>
  <c r="AA476" i="10"/>
  <c r="AB476" i="10"/>
  <c r="AC476" i="10"/>
  <c r="AD476" i="10"/>
  <c r="AE476" i="10"/>
  <c r="AF476" i="10"/>
  <c r="AG476" i="10"/>
  <c r="AH476" i="10"/>
  <c r="AI476" i="10"/>
  <c r="AJ476" i="10"/>
  <c r="AK476" i="10"/>
  <c r="AL476" i="10"/>
  <c r="AM476" i="10"/>
  <c r="AN476" i="10"/>
  <c r="AO476" i="10"/>
  <c r="AP476" i="10"/>
  <c r="AQ476" i="10"/>
  <c r="AR476" i="10"/>
  <c r="AS476" i="10"/>
  <c r="AT476" i="10"/>
  <c r="AU476" i="10"/>
  <c r="AV476" i="10"/>
  <c r="AW476" i="10"/>
  <c r="AX476" i="10"/>
  <c r="AY476" i="10"/>
  <c r="AZ476" i="10"/>
  <c r="BA476" i="10"/>
  <c r="BB476" i="10"/>
  <c r="BC476" i="10"/>
  <c r="BD476" i="10"/>
  <c r="BE476" i="10"/>
  <c r="BF476" i="10"/>
  <c r="BG476" i="10"/>
  <c r="BH476" i="10"/>
  <c r="BI476" i="10"/>
  <c r="BJ476" i="10"/>
  <c r="BK476" i="10"/>
  <c r="BL476" i="10"/>
  <c r="BM476" i="10"/>
  <c r="BN476" i="10"/>
  <c r="BO476" i="10"/>
  <c r="BP476" i="10"/>
  <c r="BQ476" i="10"/>
  <c r="BR476" i="10"/>
  <c r="BS476" i="10"/>
  <c r="BT476" i="10"/>
  <c r="A477" i="10"/>
  <c r="B477" i="10"/>
  <c r="C477" i="10"/>
  <c r="D477" i="10"/>
  <c r="E477" i="10"/>
  <c r="F477" i="10"/>
  <c r="G477" i="10"/>
  <c r="H477" i="10"/>
  <c r="I477" i="10"/>
  <c r="J477" i="10"/>
  <c r="K477" i="10"/>
  <c r="L477" i="10"/>
  <c r="M477" i="10"/>
  <c r="N477" i="10"/>
  <c r="O477" i="10"/>
  <c r="P477" i="10"/>
  <c r="Q477" i="10"/>
  <c r="R477" i="10"/>
  <c r="S477" i="10"/>
  <c r="T477" i="10"/>
  <c r="U477" i="10"/>
  <c r="V477" i="10"/>
  <c r="W477" i="10"/>
  <c r="X477" i="10"/>
  <c r="Y477" i="10"/>
  <c r="Z477" i="10"/>
  <c r="AA477" i="10"/>
  <c r="AB477" i="10"/>
  <c r="AC477" i="10"/>
  <c r="AD477" i="10"/>
  <c r="AE477" i="10"/>
  <c r="AF477" i="10"/>
  <c r="AG477" i="10"/>
  <c r="AH477" i="10"/>
  <c r="AI477" i="10"/>
  <c r="AJ477" i="10"/>
  <c r="AK477" i="10"/>
  <c r="AL477" i="10"/>
  <c r="AM477" i="10"/>
  <c r="AN477" i="10"/>
  <c r="AO477" i="10"/>
  <c r="AP477" i="10"/>
  <c r="AQ477" i="10"/>
  <c r="AR477" i="10"/>
  <c r="AS477" i="10"/>
  <c r="AT477" i="10"/>
  <c r="AU477" i="10"/>
  <c r="AV477" i="10"/>
  <c r="AW477" i="10"/>
  <c r="AX477" i="10"/>
  <c r="AY477" i="10"/>
  <c r="AZ477" i="10"/>
  <c r="BA477" i="10"/>
  <c r="BB477" i="10"/>
  <c r="BC477" i="10"/>
  <c r="BD477" i="10"/>
  <c r="BE477" i="10"/>
  <c r="BF477" i="10"/>
  <c r="BG477" i="10"/>
  <c r="BH477" i="10"/>
  <c r="BI477" i="10"/>
  <c r="BJ477" i="10"/>
  <c r="BK477" i="10"/>
  <c r="BL477" i="10"/>
  <c r="BM477" i="10"/>
  <c r="BN477" i="10"/>
  <c r="BO477" i="10"/>
  <c r="BP477" i="10"/>
  <c r="BQ477" i="10"/>
  <c r="BR477" i="10"/>
  <c r="BS477" i="10"/>
  <c r="BT477" i="10"/>
  <c r="A478" i="10"/>
  <c r="B478" i="10"/>
  <c r="C478" i="10"/>
  <c r="D478" i="10"/>
  <c r="E478" i="10"/>
  <c r="F478" i="10"/>
  <c r="G478" i="10"/>
  <c r="H478" i="10"/>
  <c r="I478" i="10"/>
  <c r="J478" i="10"/>
  <c r="K478" i="10"/>
  <c r="L478" i="10"/>
  <c r="M478" i="10"/>
  <c r="N478" i="10"/>
  <c r="O478" i="10"/>
  <c r="P478" i="10"/>
  <c r="Q478" i="10"/>
  <c r="R478" i="10"/>
  <c r="S478" i="10"/>
  <c r="T478" i="10"/>
  <c r="U478" i="10"/>
  <c r="V478" i="10"/>
  <c r="W478" i="10"/>
  <c r="X478" i="10"/>
  <c r="Y478" i="10"/>
  <c r="Z478" i="10"/>
  <c r="AA478" i="10"/>
  <c r="AB478" i="10"/>
  <c r="AC478" i="10"/>
  <c r="AD478" i="10"/>
  <c r="AE478" i="10"/>
  <c r="AF478" i="10"/>
  <c r="AG478" i="10"/>
  <c r="AH478" i="10"/>
  <c r="AI478" i="10"/>
  <c r="AJ478" i="10"/>
  <c r="AK478" i="10"/>
  <c r="AL478" i="10"/>
  <c r="AM478" i="10"/>
  <c r="AN478" i="10"/>
  <c r="AO478" i="10"/>
  <c r="AP478" i="10"/>
  <c r="AQ478" i="10"/>
  <c r="AR478" i="10"/>
  <c r="AS478" i="10"/>
  <c r="AT478" i="10"/>
  <c r="AU478" i="10"/>
  <c r="AV478" i="10"/>
  <c r="AW478" i="10"/>
  <c r="AX478" i="10"/>
  <c r="AY478" i="10"/>
  <c r="AZ478" i="10"/>
  <c r="BA478" i="10"/>
  <c r="BB478" i="10"/>
  <c r="BC478" i="10"/>
  <c r="BD478" i="10"/>
  <c r="BE478" i="10"/>
  <c r="BF478" i="10"/>
  <c r="BG478" i="10"/>
  <c r="BH478" i="10"/>
  <c r="BI478" i="10"/>
  <c r="BJ478" i="10"/>
  <c r="BK478" i="10"/>
  <c r="BL478" i="10"/>
  <c r="BM478" i="10"/>
  <c r="BN478" i="10"/>
  <c r="BO478" i="10"/>
  <c r="BP478" i="10"/>
  <c r="BQ478" i="10"/>
  <c r="BR478" i="10"/>
  <c r="BS478" i="10"/>
  <c r="BT478" i="10"/>
  <c r="A479" i="10"/>
  <c r="B479" i="10"/>
  <c r="C479" i="10"/>
  <c r="D479" i="10"/>
  <c r="E479" i="10"/>
  <c r="F479" i="10"/>
  <c r="G479" i="10"/>
  <c r="H479" i="10"/>
  <c r="I479" i="10"/>
  <c r="J479" i="10"/>
  <c r="K479" i="10"/>
  <c r="L479" i="10"/>
  <c r="M479" i="10"/>
  <c r="N479" i="10"/>
  <c r="O479" i="10"/>
  <c r="P479" i="10"/>
  <c r="Q479" i="10"/>
  <c r="R479" i="10"/>
  <c r="S479" i="10"/>
  <c r="T479" i="10"/>
  <c r="U479" i="10"/>
  <c r="V479" i="10"/>
  <c r="W479" i="10"/>
  <c r="X479" i="10"/>
  <c r="Y479" i="10"/>
  <c r="Z479" i="10"/>
  <c r="AA479" i="10"/>
  <c r="AB479" i="10"/>
  <c r="AC479" i="10"/>
  <c r="AD479" i="10"/>
  <c r="AE479" i="10"/>
  <c r="AF479" i="10"/>
  <c r="AG479" i="10"/>
  <c r="AH479" i="10"/>
  <c r="AI479" i="10"/>
  <c r="AJ479" i="10"/>
  <c r="AK479" i="10"/>
  <c r="AL479" i="10"/>
  <c r="AM479" i="10"/>
  <c r="AN479" i="10"/>
  <c r="AO479" i="10"/>
  <c r="AP479" i="10"/>
  <c r="AQ479" i="10"/>
  <c r="AR479" i="10"/>
  <c r="AS479" i="10"/>
  <c r="AT479" i="10"/>
  <c r="AU479" i="10"/>
  <c r="AV479" i="10"/>
  <c r="AW479" i="10"/>
  <c r="AX479" i="10"/>
  <c r="AY479" i="10"/>
  <c r="AZ479" i="10"/>
  <c r="BA479" i="10"/>
  <c r="BB479" i="10"/>
  <c r="BC479" i="10"/>
  <c r="BD479" i="10"/>
  <c r="BE479" i="10"/>
  <c r="BF479" i="10"/>
  <c r="BG479" i="10"/>
  <c r="BH479" i="10"/>
  <c r="BI479" i="10"/>
  <c r="BJ479" i="10"/>
  <c r="BK479" i="10"/>
  <c r="BL479" i="10"/>
  <c r="BM479" i="10"/>
  <c r="BN479" i="10"/>
  <c r="BO479" i="10"/>
  <c r="BP479" i="10"/>
  <c r="BQ479" i="10"/>
  <c r="BR479" i="10"/>
  <c r="BS479" i="10"/>
  <c r="BT479" i="10"/>
  <c r="A480" i="10"/>
  <c r="B480" i="10"/>
  <c r="C480" i="10"/>
  <c r="D480" i="10"/>
  <c r="E480" i="10"/>
  <c r="F480" i="10"/>
  <c r="G480" i="10"/>
  <c r="H480" i="10"/>
  <c r="I480" i="10"/>
  <c r="J480" i="10"/>
  <c r="K480" i="10"/>
  <c r="L480" i="10"/>
  <c r="M480" i="10"/>
  <c r="N480" i="10"/>
  <c r="O480" i="10"/>
  <c r="P480" i="10"/>
  <c r="Q480" i="10"/>
  <c r="R480" i="10"/>
  <c r="S480" i="10"/>
  <c r="T480" i="10"/>
  <c r="U480" i="10"/>
  <c r="V480" i="10"/>
  <c r="W480" i="10"/>
  <c r="X480" i="10"/>
  <c r="Y480" i="10"/>
  <c r="Z480" i="10"/>
  <c r="AA480" i="10"/>
  <c r="AB480" i="10"/>
  <c r="AC480" i="10"/>
  <c r="AD480" i="10"/>
  <c r="AE480" i="10"/>
  <c r="AF480" i="10"/>
  <c r="AG480" i="10"/>
  <c r="AH480" i="10"/>
  <c r="AI480" i="10"/>
  <c r="AJ480" i="10"/>
  <c r="AK480" i="10"/>
  <c r="AL480" i="10"/>
  <c r="AM480" i="10"/>
  <c r="AN480" i="10"/>
  <c r="AO480" i="10"/>
  <c r="AP480" i="10"/>
  <c r="AQ480" i="10"/>
  <c r="AR480" i="10"/>
  <c r="AS480" i="10"/>
  <c r="AT480" i="10"/>
  <c r="AU480" i="10"/>
  <c r="AV480" i="10"/>
  <c r="AW480" i="10"/>
  <c r="AX480" i="10"/>
  <c r="AY480" i="10"/>
  <c r="AZ480" i="10"/>
  <c r="BA480" i="10"/>
  <c r="BB480" i="10"/>
  <c r="BC480" i="10"/>
  <c r="BD480" i="10"/>
  <c r="BE480" i="10"/>
  <c r="BF480" i="10"/>
  <c r="BG480" i="10"/>
  <c r="BH480" i="10"/>
  <c r="BI480" i="10"/>
  <c r="BJ480" i="10"/>
  <c r="BK480" i="10"/>
  <c r="BL480" i="10"/>
  <c r="BM480" i="10"/>
  <c r="BN480" i="10"/>
  <c r="BO480" i="10"/>
  <c r="BP480" i="10"/>
  <c r="BQ480" i="10"/>
  <c r="BR480" i="10"/>
  <c r="BS480" i="10"/>
  <c r="BT480" i="10"/>
  <c r="A481" i="10"/>
  <c r="B481" i="10"/>
  <c r="C481" i="10"/>
  <c r="D481" i="10"/>
  <c r="E481" i="10"/>
  <c r="F481" i="10"/>
  <c r="G481" i="10"/>
  <c r="H481" i="10"/>
  <c r="I481" i="10"/>
  <c r="J481" i="10"/>
  <c r="K481" i="10"/>
  <c r="L481" i="10"/>
  <c r="M481" i="10"/>
  <c r="N481" i="10"/>
  <c r="O481" i="10"/>
  <c r="P481" i="10"/>
  <c r="Q481" i="10"/>
  <c r="R481" i="10"/>
  <c r="S481" i="10"/>
  <c r="T481" i="10"/>
  <c r="U481" i="10"/>
  <c r="V481" i="10"/>
  <c r="W481" i="10"/>
  <c r="X481" i="10"/>
  <c r="Y481" i="10"/>
  <c r="Z481" i="10"/>
  <c r="AA481" i="10"/>
  <c r="AB481" i="10"/>
  <c r="AC481" i="10"/>
  <c r="AD481" i="10"/>
  <c r="AE481" i="10"/>
  <c r="AF481" i="10"/>
  <c r="AG481" i="10"/>
  <c r="AH481" i="10"/>
  <c r="AI481" i="10"/>
  <c r="AJ481" i="10"/>
  <c r="AK481" i="10"/>
  <c r="AL481" i="10"/>
  <c r="AM481" i="10"/>
  <c r="AN481" i="10"/>
  <c r="AO481" i="10"/>
  <c r="AP481" i="10"/>
  <c r="AQ481" i="10"/>
  <c r="AR481" i="10"/>
  <c r="AS481" i="10"/>
  <c r="AT481" i="10"/>
  <c r="AU481" i="10"/>
  <c r="AV481" i="10"/>
  <c r="AW481" i="10"/>
  <c r="AX481" i="10"/>
  <c r="AY481" i="10"/>
  <c r="AZ481" i="10"/>
  <c r="BA481" i="10"/>
  <c r="BB481" i="10"/>
  <c r="BC481" i="10"/>
  <c r="BD481" i="10"/>
  <c r="BE481" i="10"/>
  <c r="BF481" i="10"/>
  <c r="BG481" i="10"/>
  <c r="BH481" i="10"/>
  <c r="BI481" i="10"/>
  <c r="BJ481" i="10"/>
  <c r="BK481" i="10"/>
  <c r="BL481" i="10"/>
  <c r="BM481" i="10"/>
  <c r="BN481" i="10"/>
  <c r="BO481" i="10"/>
  <c r="BP481" i="10"/>
  <c r="BQ481" i="10"/>
  <c r="BR481" i="10"/>
  <c r="BS481" i="10"/>
  <c r="BT481" i="10"/>
  <c r="A482" i="10"/>
  <c r="B482" i="10"/>
  <c r="C482" i="10"/>
  <c r="D482" i="10"/>
  <c r="E482" i="10"/>
  <c r="F482" i="10"/>
  <c r="G482" i="10"/>
  <c r="H482" i="10"/>
  <c r="I482" i="10"/>
  <c r="J482" i="10"/>
  <c r="K482" i="10"/>
  <c r="L482" i="10"/>
  <c r="M482" i="10"/>
  <c r="N482" i="10"/>
  <c r="O482" i="10"/>
  <c r="P482" i="10"/>
  <c r="Q482" i="10"/>
  <c r="R482" i="10"/>
  <c r="S482" i="10"/>
  <c r="T482" i="10"/>
  <c r="U482" i="10"/>
  <c r="V482" i="10"/>
  <c r="W482" i="10"/>
  <c r="X482" i="10"/>
  <c r="Y482" i="10"/>
  <c r="Z482" i="10"/>
  <c r="AA482" i="10"/>
  <c r="AB482" i="10"/>
  <c r="AC482" i="10"/>
  <c r="AD482" i="10"/>
  <c r="AE482" i="10"/>
  <c r="AF482" i="10"/>
  <c r="AG482" i="10"/>
  <c r="AH482" i="10"/>
  <c r="AI482" i="10"/>
  <c r="AJ482" i="10"/>
  <c r="AK482" i="10"/>
  <c r="AL482" i="10"/>
  <c r="AM482" i="10"/>
  <c r="AN482" i="10"/>
  <c r="AO482" i="10"/>
  <c r="AP482" i="10"/>
  <c r="AQ482" i="10"/>
  <c r="AR482" i="10"/>
  <c r="AS482" i="10"/>
  <c r="AT482" i="10"/>
  <c r="AU482" i="10"/>
  <c r="AV482" i="10"/>
  <c r="AW482" i="10"/>
  <c r="AX482" i="10"/>
  <c r="AY482" i="10"/>
  <c r="AZ482" i="10"/>
  <c r="BA482" i="10"/>
  <c r="BB482" i="10"/>
  <c r="BC482" i="10"/>
  <c r="BD482" i="10"/>
  <c r="BE482" i="10"/>
  <c r="BF482" i="10"/>
  <c r="BG482" i="10"/>
  <c r="BH482" i="10"/>
  <c r="BI482" i="10"/>
  <c r="BJ482" i="10"/>
  <c r="BK482" i="10"/>
  <c r="BL482" i="10"/>
  <c r="BM482" i="10"/>
  <c r="BN482" i="10"/>
  <c r="BO482" i="10"/>
  <c r="BP482" i="10"/>
  <c r="BQ482" i="10"/>
  <c r="BR482" i="10"/>
  <c r="BS482" i="10"/>
  <c r="BT482" i="10"/>
  <c r="A483" i="10"/>
  <c r="B483" i="10"/>
  <c r="C483" i="10"/>
  <c r="D483" i="10"/>
  <c r="E483" i="10"/>
  <c r="F483" i="10"/>
  <c r="G483" i="10"/>
  <c r="H483" i="10"/>
  <c r="I483" i="10"/>
  <c r="J483" i="10"/>
  <c r="K483" i="10"/>
  <c r="L483" i="10"/>
  <c r="M483" i="10"/>
  <c r="N483" i="10"/>
  <c r="O483" i="10"/>
  <c r="P483" i="10"/>
  <c r="Q483" i="10"/>
  <c r="R483" i="10"/>
  <c r="S483" i="10"/>
  <c r="T483" i="10"/>
  <c r="U483" i="10"/>
  <c r="V483" i="10"/>
  <c r="W483" i="10"/>
  <c r="X483" i="10"/>
  <c r="Y483" i="10"/>
  <c r="Z483" i="10"/>
  <c r="AA483" i="10"/>
  <c r="AB483" i="10"/>
  <c r="AC483" i="10"/>
  <c r="AD483" i="10"/>
  <c r="AE483" i="10"/>
  <c r="AF483" i="10"/>
  <c r="AG483" i="10"/>
  <c r="AH483" i="10"/>
  <c r="AI483" i="10"/>
  <c r="AJ483" i="10"/>
  <c r="AK483" i="10"/>
  <c r="AL483" i="10"/>
  <c r="AM483" i="10"/>
  <c r="AN483" i="10"/>
  <c r="AO483" i="10"/>
  <c r="AP483" i="10"/>
  <c r="AQ483" i="10"/>
  <c r="AR483" i="10"/>
  <c r="AS483" i="10"/>
  <c r="AT483" i="10"/>
  <c r="AU483" i="10"/>
  <c r="AV483" i="10"/>
  <c r="AW483" i="10"/>
  <c r="AX483" i="10"/>
  <c r="AY483" i="10"/>
  <c r="AZ483" i="10"/>
  <c r="BA483" i="10"/>
  <c r="BB483" i="10"/>
  <c r="BC483" i="10"/>
  <c r="BD483" i="10"/>
  <c r="BE483" i="10"/>
  <c r="BF483" i="10"/>
  <c r="BG483" i="10"/>
  <c r="BH483" i="10"/>
  <c r="BI483" i="10"/>
  <c r="BJ483" i="10"/>
  <c r="BK483" i="10"/>
  <c r="BL483" i="10"/>
  <c r="BM483" i="10"/>
  <c r="BN483" i="10"/>
  <c r="BO483" i="10"/>
  <c r="BP483" i="10"/>
  <c r="BQ483" i="10"/>
  <c r="BR483" i="10"/>
  <c r="BS483" i="10"/>
  <c r="BT483" i="10"/>
  <c r="A484" i="10"/>
  <c r="B484" i="10"/>
  <c r="C484" i="10"/>
  <c r="D484" i="10"/>
  <c r="E484" i="10"/>
  <c r="F484" i="10"/>
  <c r="G484" i="10"/>
  <c r="H484" i="10"/>
  <c r="I484" i="10"/>
  <c r="J484" i="10"/>
  <c r="K484" i="10"/>
  <c r="L484" i="10"/>
  <c r="M484" i="10"/>
  <c r="N484" i="10"/>
  <c r="O484" i="10"/>
  <c r="P484" i="10"/>
  <c r="Q484" i="10"/>
  <c r="R484" i="10"/>
  <c r="S484" i="10"/>
  <c r="T484" i="10"/>
  <c r="U484" i="10"/>
  <c r="V484" i="10"/>
  <c r="W484" i="10"/>
  <c r="X484" i="10"/>
  <c r="Y484" i="10"/>
  <c r="Z484" i="10"/>
  <c r="AA484" i="10"/>
  <c r="AB484" i="10"/>
  <c r="AC484" i="10"/>
  <c r="AD484" i="10"/>
  <c r="AE484" i="10"/>
  <c r="AF484" i="10"/>
  <c r="AG484" i="10"/>
  <c r="AH484" i="10"/>
  <c r="AI484" i="10"/>
  <c r="AJ484" i="10"/>
  <c r="AK484" i="10"/>
  <c r="AL484" i="10"/>
  <c r="AM484" i="10"/>
  <c r="AN484" i="10"/>
  <c r="AO484" i="10"/>
  <c r="AP484" i="10"/>
  <c r="AQ484" i="10"/>
  <c r="AR484" i="10"/>
  <c r="AS484" i="10"/>
  <c r="AT484" i="10"/>
  <c r="AU484" i="10"/>
  <c r="AV484" i="10"/>
  <c r="AW484" i="10"/>
  <c r="AX484" i="10"/>
  <c r="AY484" i="10"/>
  <c r="AZ484" i="10"/>
  <c r="BA484" i="10"/>
  <c r="BB484" i="10"/>
  <c r="BC484" i="10"/>
  <c r="BD484" i="10"/>
  <c r="BE484" i="10"/>
  <c r="BF484" i="10"/>
  <c r="BG484" i="10"/>
  <c r="BH484" i="10"/>
  <c r="BI484" i="10"/>
  <c r="BJ484" i="10"/>
  <c r="BK484" i="10"/>
  <c r="BL484" i="10"/>
  <c r="BM484" i="10"/>
  <c r="BN484" i="10"/>
  <c r="BO484" i="10"/>
  <c r="BP484" i="10"/>
  <c r="BQ484" i="10"/>
  <c r="BR484" i="10"/>
  <c r="BS484" i="10"/>
  <c r="BT484" i="10"/>
  <c r="A485" i="10"/>
  <c r="B485" i="10"/>
  <c r="C485" i="10"/>
  <c r="D485" i="10"/>
  <c r="E485" i="10"/>
  <c r="F485" i="10"/>
  <c r="G485" i="10"/>
  <c r="H485" i="10"/>
  <c r="I485" i="10"/>
  <c r="J485" i="10"/>
  <c r="K485" i="10"/>
  <c r="L485" i="10"/>
  <c r="M485" i="10"/>
  <c r="N485" i="10"/>
  <c r="O485" i="10"/>
  <c r="P485" i="10"/>
  <c r="Q485" i="10"/>
  <c r="R485" i="10"/>
  <c r="S485" i="10"/>
  <c r="T485" i="10"/>
  <c r="U485" i="10"/>
  <c r="V485" i="10"/>
  <c r="W485" i="10"/>
  <c r="X485" i="10"/>
  <c r="Y485" i="10"/>
  <c r="Z485" i="10"/>
  <c r="AA485" i="10"/>
  <c r="AB485" i="10"/>
  <c r="AC485" i="10"/>
  <c r="AD485" i="10"/>
  <c r="AE485" i="10"/>
  <c r="AF485" i="10"/>
  <c r="AG485" i="10"/>
  <c r="AH485" i="10"/>
  <c r="AI485" i="10"/>
  <c r="AJ485" i="10"/>
  <c r="AK485" i="10"/>
  <c r="AL485" i="10"/>
  <c r="AM485" i="10"/>
  <c r="AN485" i="10"/>
  <c r="AO485" i="10"/>
  <c r="AP485" i="10"/>
  <c r="AQ485" i="10"/>
  <c r="AR485" i="10"/>
  <c r="AS485" i="10"/>
  <c r="AT485" i="10"/>
  <c r="AU485" i="10"/>
  <c r="AV485" i="10"/>
  <c r="AW485" i="10"/>
  <c r="AX485" i="10"/>
  <c r="AY485" i="10"/>
  <c r="AZ485" i="10"/>
  <c r="BA485" i="10"/>
  <c r="BB485" i="10"/>
  <c r="BC485" i="10"/>
  <c r="BD485" i="10"/>
  <c r="BE485" i="10"/>
  <c r="BF485" i="10"/>
  <c r="BG485" i="10"/>
  <c r="BH485" i="10"/>
  <c r="BI485" i="10"/>
  <c r="BJ485" i="10"/>
  <c r="BK485" i="10"/>
  <c r="BL485" i="10"/>
  <c r="BM485" i="10"/>
  <c r="BN485" i="10"/>
  <c r="BO485" i="10"/>
  <c r="BP485" i="10"/>
  <c r="BQ485" i="10"/>
  <c r="BR485" i="10"/>
  <c r="BS485" i="10"/>
  <c r="BT485" i="10"/>
  <c r="A486" i="10"/>
  <c r="B486" i="10"/>
  <c r="C486" i="10"/>
  <c r="D486" i="10"/>
  <c r="E486" i="10"/>
  <c r="F486" i="10"/>
  <c r="G486" i="10"/>
  <c r="H486" i="10"/>
  <c r="I486" i="10"/>
  <c r="J486" i="10"/>
  <c r="K486" i="10"/>
  <c r="L486" i="10"/>
  <c r="M486" i="10"/>
  <c r="N486" i="10"/>
  <c r="O486" i="10"/>
  <c r="P486" i="10"/>
  <c r="Q486" i="10"/>
  <c r="R486" i="10"/>
  <c r="S486" i="10"/>
  <c r="T486" i="10"/>
  <c r="U486" i="10"/>
  <c r="V486" i="10"/>
  <c r="W486" i="10"/>
  <c r="X486" i="10"/>
  <c r="Y486" i="10"/>
  <c r="Z486" i="10"/>
  <c r="AA486" i="10"/>
  <c r="AB486" i="10"/>
  <c r="AC486" i="10"/>
  <c r="AD486" i="10"/>
  <c r="AE486" i="10"/>
  <c r="AF486" i="10"/>
  <c r="AG486" i="10"/>
  <c r="AH486" i="10"/>
  <c r="AI486" i="10"/>
  <c r="AJ486" i="10"/>
  <c r="AK486" i="10"/>
  <c r="AL486" i="10"/>
  <c r="AM486" i="10"/>
  <c r="AN486" i="10"/>
  <c r="AO486" i="10"/>
  <c r="AP486" i="10"/>
  <c r="AQ486" i="10"/>
  <c r="AR486" i="10"/>
  <c r="AS486" i="10"/>
  <c r="AT486" i="10"/>
  <c r="AU486" i="10"/>
  <c r="AV486" i="10"/>
  <c r="AW486" i="10"/>
  <c r="AX486" i="10"/>
  <c r="AY486" i="10"/>
  <c r="AZ486" i="10"/>
  <c r="BA486" i="10"/>
  <c r="BB486" i="10"/>
  <c r="BC486" i="10"/>
  <c r="BD486" i="10"/>
  <c r="BE486" i="10"/>
  <c r="BF486" i="10"/>
  <c r="BG486" i="10"/>
  <c r="BH486" i="10"/>
  <c r="BI486" i="10"/>
  <c r="BJ486" i="10"/>
  <c r="BK486" i="10"/>
  <c r="BL486" i="10"/>
  <c r="BM486" i="10"/>
  <c r="BN486" i="10"/>
  <c r="BO486" i="10"/>
  <c r="BP486" i="10"/>
  <c r="BQ486" i="10"/>
  <c r="BR486" i="10"/>
  <c r="BS486" i="10"/>
  <c r="BT486" i="10"/>
  <c r="A487" i="10"/>
  <c r="B487" i="10"/>
  <c r="C487" i="10"/>
  <c r="D487" i="10"/>
  <c r="E487" i="10"/>
  <c r="F487" i="10"/>
  <c r="G487" i="10"/>
  <c r="H487" i="10"/>
  <c r="I487" i="10"/>
  <c r="J487" i="10"/>
  <c r="K487" i="10"/>
  <c r="L487" i="10"/>
  <c r="M487" i="10"/>
  <c r="N487" i="10"/>
  <c r="O487" i="10"/>
  <c r="P487" i="10"/>
  <c r="Q487" i="10"/>
  <c r="R487" i="10"/>
  <c r="S487" i="10"/>
  <c r="T487" i="10"/>
  <c r="U487" i="10"/>
  <c r="V487" i="10"/>
  <c r="W487" i="10"/>
  <c r="X487" i="10"/>
  <c r="Y487" i="10"/>
  <c r="Z487" i="10"/>
  <c r="AA487" i="10"/>
  <c r="AB487" i="10"/>
  <c r="AC487" i="10"/>
  <c r="AD487" i="10"/>
  <c r="AE487" i="10"/>
  <c r="AF487" i="10"/>
  <c r="AG487" i="10"/>
  <c r="AH487" i="10"/>
  <c r="AI487" i="10"/>
  <c r="AJ487" i="10"/>
  <c r="AK487" i="10"/>
  <c r="AL487" i="10"/>
  <c r="AM487" i="10"/>
  <c r="AN487" i="10"/>
  <c r="AO487" i="10"/>
  <c r="AP487" i="10"/>
  <c r="AQ487" i="10"/>
  <c r="AR487" i="10"/>
  <c r="AS487" i="10"/>
  <c r="AT487" i="10"/>
  <c r="AU487" i="10"/>
  <c r="AV487" i="10"/>
  <c r="AW487" i="10"/>
  <c r="AX487" i="10"/>
  <c r="AY487" i="10"/>
  <c r="AZ487" i="10"/>
  <c r="BA487" i="10"/>
  <c r="BB487" i="10"/>
  <c r="BC487" i="10"/>
  <c r="BD487" i="10"/>
  <c r="BE487" i="10"/>
  <c r="BF487" i="10"/>
  <c r="BG487" i="10"/>
  <c r="BH487" i="10"/>
  <c r="BI487" i="10"/>
  <c r="BJ487" i="10"/>
  <c r="BK487" i="10"/>
  <c r="BL487" i="10"/>
  <c r="BM487" i="10"/>
  <c r="BN487" i="10"/>
  <c r="BO487" i="10"/>
  <c r="BP487" i="10"/>
  <c r="BQ487" i="10"/>
  <c r="BR487" i="10"/>
  <c r="BS487" i="10"/>
  <c r="BT487" i="10"/>
  <c r="A488" i="10"/>
  <c r="B488" i="10"/>
  <c r="C488" i="10"/>
  <c r="D488" i="10"/>
  <c r="E488" i="10"/>
  <c r="F488" i="10"/>
  <c r="G488" i="10"/>
  <c r="H488" i="10"/>
  <c r="I488" i="10"/>
  <c r="J488" i="10"/>
  <c r="K488" i="10"/>
  <c r="L488" i="10"/>
  <c r="M488" i="10"/>
  <c r="N488" i="10"/>
  <c r="O488" i="10"/>
  <c r="P488" i="10"/>
  <c r="Q488" i="10"/>
  <c r="R488" i="10"/>
  <c r="S488" i="10"/>
  <c r="T488" i="10"/>
  <c r="U488" i="10"/>
  <c r="V488" i="10"/>
  <c r="W488" i="10"/>
  <c r="X488" i="10"/>
  <c r="Y488" i="10"/>
  <c r="Z488" i="10"/>
  <c r="AA488" i="10"/>
  <c r="AB488" i="10"/>
  <c r="AC488" i="10"/>
  <c r="AD488" i="10"/>
  <c r="AE488" i="10"/>
  <c r="AF488" i="10"/>
  <c r="AG488" i="10"/>
  <c r="AH488" i="10"/>
  <c r="AI488" i="10"/>
  <c r="AJ488" i="10"/>
  <c r="AK488" i="10"/>
  <c r="AL488" i="10"/>
  <c r="AM488" i="10"/>
  <c r="AN488" i="10"/>
  <c r="AO488" i="10"/>
  <c r="AP488" i="10"/>
  <c r="AQ488" i="10"/>
  <c r="AR488" i="10"/>
  <c r="AS488" i="10"/>
  <c r="AT488" i="10"/>
  <c r="AU488" i="10"/>
  <c r="AV488" i="10"/>
  <c r="AW488" i="10"/>
  <c r="AX488" i="10"/>
  <c r="AY488" i="10"/>
  <c r="AZ488" i="10"/>
  <c r="BA488" i="10"/>
  <c r="BB488" i="10"/>
  <c r="BC488" i="10"/>
  <c r="BD488" i="10"/>
  <c r="BE488" i="10"/>
  <c r="BF488" i="10"/>
  <c r="BG488" i="10"/>
  <c r="BH488" i="10"/>
  <c r="BI488" i="10"/>
  <c r="BJ488" i="10"/>
  <c r="BK488" i="10"/>
  <c r="BL488" i="10"/>
  <c r="BM488" i="10"/>
  <c r="BN488" i="10"/>
  <c r="BO488" i="10"/>
  <c r="BP488" i="10"/>
  <c r="BQ488" i="10"/>
  <c r="BR488" i="10"/>
  <c r="BS488" i="10"/>
  <c r="BT488" i="10"/>
  <c r="A489" i="10"/>
  <c r="B489" i="10"/>
  <c r="C489" i="10"/>
  <c r="D489" i="10"/>
  <c r="E489" i="10"/>
  <c r="F489" i="10"/>
  <c r="G489" i="10"/>
  <c r="H489" i="10"/>
  <c r="I489" i="10"/>
  <c r="J489" i="10"/>
  <c r="K489" i="10"/>
  <c r="L489" i="10"/>
  <c r="M489" i="10"/>
  <c r="N489" i="10"/>
  <c r="O489" i="10"/>
  <c r="P489" i="10"/>
  <c r="Q489" i="10"/>
  <c r="R489" i="10"/>
  <c r="S489" i="10"/>
  <c r="T489" i="10"/>
  <c r="U489" i="10"/>
  <c r="V489" i="10"/>
  <c r="W489" i="10"/>
  <c r="X489" i="10"/>
  <c r="Y489" i="10"/>
  <c r="Z489" i="10"/>
  <c r="AA489" i="10"/>
  <c r="AB489" i="10"/>
  <c r="AC489" i="10"/>
  <c r="AD489" i="10"/>
  <c r="AE489" i="10"/>
  <c r="AF489" i="10"/>
  <c r="AG489" i="10"/>
  <c r="AH489" i="10"/>
  <c r="AI489" i="10"/>
  <c r="AJ489" i="10"/>
  <c r="AK489" i="10"/>
  <c r="AL489" i="10"/>
  <c r="AM489" i="10"/>
  <c r="AN489" i="10"/>
  <c r="AO489" i="10"/>
  <c r="AP489" i="10"/>
  <c r="AQ489" i="10"/>
  <c r="AR489" i="10"/>
  <c r="AS489" i="10"/>
  <c r="AT489" i="10"/>
  <c r="AU489" i="10"/>
  <c r="AV489" i="10"/>
  <c r="AW489" i="10"/>
  <c r="AX489" i="10"/>
  <c r="AY489" i="10"/>
  <c r="AZ489" i="10"/>
  <c r="BA489" i="10"/>
  <c r="BB489" i="10"/>
  <c r="BC489" i="10"/>
  <c r="BD489" i="10"/>
  <c r="BE489" i="10"/>
  <c r="BF489" i="10"/>
  <c r="BG489" i="10"/>
  <c r="BH489" i="10"/>
  <c r="BI489" i="10"/>
  <c r="BJ489" i="10"/>
  <c r="BK489" i="10"/>
  <c r="BL489" i="10"/>
  <c r="BM489" i="10"/>
  <c r="BN489" i="10"/>
  <c r="BO489" i="10"/>
  <c r="BP489" i="10"/>
  <c r="BQ489" i="10"/>
  <c r="BR489" i="10"/>
  <c r="BS489" i="10"/>
  <c r="BT489" i="10"/>
  <c r="A490" i="10"/>
  <c r="B490" i="10"/>
  <c r="C490" i="10"/>
  <c r="D490" i="10"/>
  <c r="E490" i="10"/>
  <c r="F490" i="10"/>
  <c r="G490" i="10"/>
  <c r="H490" i="10"/>
  <c r="I490" i="10"/>
  <c r="J490" i="10"/>
  <c r="K490" i="10"/>
  <c r="L490" i="10"/>
  <c r="M490" i="10"/>
  <c r="N490" i="10"/>
  <c r="O490" i="10"/>
  <c r="P490" i="10"/>
  <c r="Q490" i="10"/>
  <c r="R490" i="10"/>
  <c r="S490" i="10"/>
  <c r="T490" i="10"/>
  <c r="U490" i="10"/>
  <c r="V490" i="10"/>
  <c r="W490" i="10"/>
  <c r="X490" i="10"/>
  <c r="Y490" i="10"/>
  <c r="Z490" i="10"/>
  <c r="AA490" i="10"/>
  <c r="AB490" i="10"/>
  <c r="AC490" i="10"/>
  <c r="AD490" i="10"/>
  <c r="AE490" i="10"/>
  <c r="AF490" i="10"/>
  <c r="AG490" i="10"/>
  <c r="AH490" i="10"/>
  <c r="AI490" i="10"/>
  <c r="AJ490" i="10"/>
  <c r="AK490" i="10"/>
  <c r="AL490" i="10"/>
  <c r="AM490" i="10"/>
  <c r="AN490" i="10"/>
  <c r="AO490" i="10"/>
  <c r="AP490" i="10"/>
  <c r="AQ490" i="10"/>
  <c r="AR490" i="10"/>
  <c r="AS490" i="10"/>
  <c r="AT490" i="10"/>
  <c r="AU490" i="10"/>
  <c r="AV490" i="10"/>
  <c r="AW490" i="10"/>
  <c r="AX490" i="10"/>
  <c r="AY490" i="10"/>
  <c r="AZ490" i="10"/>
  <c r="BA490" i="10"/>
  <c r="BB490" i="10"/>
  <c r="BC490" i="10"/>
  <c r="BD490" i="10"/>
  <c r="BE490" i="10"/>
  <c r="BF490" i="10"/>
  <c r="BG490" i="10"/>
  <c r="BH490" i="10"/>
  <c r="BI490" i="10"/>
  <c r="BJ490" i="10"/>
  <c r="BK490" i="10"/>
  <c r="BL490" i="10"/>
  <c r="BM490" i="10"/>
  <c r="BN490" i="10"/>
  <c r="BO490" i="10"/>
  <c r="BP490" i="10"/>
  <c r="BQ490" i="10"/>
  <c r="BR490" i="10"/>
  <c r="BS490" i="10"/>
  <c r="BT490" i="10"/>
  <c r="A491" i="10"/>
  <c r="B491" i="10"/>
  <c r="C491" i="10"/>
  <c r="D491" i="10"/>
  <c r="E491" i="10"/>
  <c r="F491" i="10"/>
  <c r="G491" i="10"/>
  <c r="H491" i="10"/>
  <c r="I491" i="10"/>
  <c r="J491" i="10"/>
  <c r="K491" i="10"/>
  <c r="L491" i="10"/>
  <c r="M491" i="10"/>
  <c r="N491" i="10"/>
  <c r="O491" i="10"/>
  <c r="P491" i="10"/>
  <c r="Q491" i="10"/>
  <c r="R491" i="10"/>
  <c r="S491" i="10"/>
  <c r="T491" i="10"/>
  <c r="U491" i="10"/>
  <c r="V491" i="10"/>
  <c r="W491" i="10"/>
  <c r="X491" i="10"/>
  <c r="Y491" i="10"/>
  <c r="Z491" i="10"/>
  <c r="AA491" i="10"/>
  <c r="AB491" i="10"/>
  <c r="AC491" i="10"/>
  <c r="AD491" i="10"/>
  <c r="AE491" i="10"/>
  <c r="AF491" i="10"/>
  <c r="AG491" i="10"/>
  <c r="AH491" i="10"/>
  <c r="AI491" i="10"/>
  <c r="AJ491" i="10"/>
  <c r="AK491" i="10"/>
  <c r="AL491" i="10"/>
  <c r="AM491" i="10"/>
  <c r="AN491" i="10"/>
  <c r="AO491" i="10"/>
  <c r="AP491" i="10"/>
  <c r="AQ491" i="10"/>
  <c r="AR491" i="10"/>
  <c r="AS491" i="10"/>
  <c r="AT491" i="10"/>
  <c r="AU491" i="10"/>
  <c r="AV491" i="10"/>
  <c r="AW491" i="10"/>
  <c r="AX491" i="10"/>
  <c r="AY491" i="10"/>
  <c r="AZ491" i="10"/>
  <c r="BA491" i="10"/>
  <c r="BB491" i="10"/>
  <c r="BC491" i="10"/>
  <c r="BD491" i="10"/>
  <c r="BE491" i="10"/>
  <c r="BF491" i="10"/>
  <c r="BG491" i="10"/>
  <c r="BH491" i="10"/>
  <c r="BI491" i="10"/>
  <c r="BJ491" i="10"/>
  <c r="BK491" i="10"/>
  <c r="BL491" i="10"/>
  <c r="BM491" i="10"/>
  <c r="BN491" i="10"/>
  <c r="BO491" i="10"/>
  <c r="BP491" i="10"/>
  <c r="BQ491" i="10"/>
  <c r="BR491" i="10"/>
  <c r="BS491" i="10"/>
  <c r="BT491" i="10"/>
  <c r="A492" i="10"/>
  <c r="B492" i="10"/>
  <c r="C492" i="10"/>
  <c r="D492" i="10"/>
  <c r="E492" i="10"/>
  <c r="F492" i="10"/>
  <c r="G492" i="10"/>
  <c r="H492" i="10"/>
  <c r="I492" i="10"/>
  <c r="J492" i="10"/>
  <c r="K492" i="10"/>
  <c r="L492" i="10"/>
  <c r="M492" i="10"/>
  <c r="N492" i="10"/>
  <c r="O492" i="10"/>
  <c r="P492" i="10"/>
  <c r="Q492" i="10"/>
  <c r="R492" i="10"/>
  <c r="S492" i="10"/>
  <c r="T492" i="10"/>
  <c r="U492" i="10"/>
  <c r="V492" i="10"/>
  <c r="W492" i="10"/>
  <c r="X492" i="10"/>
  <c r="Y492" i="10"/>
  <c r="Z492" i="10"/>
  <c r="AA492" i="10"/>
  <c r="AB492" i="10"/>
  <c r="AC492" i="10"/>
  <c r="AD492" i="10"/>
  <c r="AE492" i="10"/>
  <c r="AF492" i="10"/>
  <c r="AG492" i="10"/>
  <c r="AH492" i="10"/>
  <c r="AI492" i="10"/>
  <c r="AJ492" i="10"/>
  <c r="AK492" i="10"/>
  <c r="AL492" i="10"/>
  <c r="AM492" i="10"/>
  <c r="AN492" i="10"/>
  <c r="AO492" i="10"/>
  <c r="AP492" i="10"/>
  <c r="AQ492" i="10"/>
  <c r="AR492" i="10"/>
  <c r="AS492" i="10"/>
  <c r="AT492" i="10"/>
  <c r="AU492" i="10"/>
  <c r="AV492" i="10"/>
  <c r="AW492" i="10"/>
  <c r="AX492" i="10"/>
  <c r="AY492" i="10"/>
  <c r="AZ492" i="10"/>
  <c r="BA492" i="10"/>
  <c r="BB492" i="10"/>
  <c r="BC492" i="10"/>
  <c r="BD492" i="10"/>
  <c r="BE492" i="10"/>
  <c r="BF492" i="10"/>
  <c r="BG492" i="10"/>
  <c r="BH492" i="10"/>
  <c r="BI492" i="10"/>
  <c r="BJ492" i="10"/>
  <c r="BK492" i="10"/>
  <c r="BL492" i="10"/>
  <c r="BM492" i="10"/>
  <c r="BN492" i="10"/>
  <c r="BO492" i="10"/>
  <c r="BP492" i="10"/>
  <c r="BQ492" i="10"/>
  <c r="BR492" i="10"/>
  <c r="BS492" i="10"/>
  <c r="BT492" i="10"/>
  <c r="A493" i="10"/>
  <c r="B493" i="10"/>
  <c r="C493" i="10"/>
  <c r="D493" i="10"/>
  <c r="E493" i="10"/>
  <c r="F493" i="10"/>
  <c r="G493" i="10"/>
  <c r="H493" i="10"/>
  <c r="I493" i="10"/>
  <c r="J493" i="10"/>
  <c r="K493" i="10"/>
  <c r="L493" i="10"/>
  <c r="M493" i="10"/>
  <c r="N493" i="10"/>
  <c r="O493" i="10"/>
  <c r="P493" i="10"/>
  <c r="Q493" i="10"/>
  <c r="R493" i="10"/>
  <c r="S493" i="10"/>
  <c r="T493" i="10"/>
  <c r="U493" i="10"/>
  <c r="V493" i="10"/>
  <c r="W493" i="10"/>
  <c r="X493" i="10"/>
  <c r="Y493" i="10"/>
  <c r="Z493" i="10"/>
  <c r="AA493" i="10"/>
  <c r="AB493" i="10"/>
  <c r="AC493" i="10"/>
  <c r="AD493" i="10"/>
  <c r="AE493" i="10"/>
  <c r="AF493" i="10"/>
  <c r="AG493" i="10"/>
  <c r="AH493" i="10"/>
  <c r="AI493" i="10"/>
  <c r="AJ493" i="10"/>
  <c r="AK493" i="10"/>
  <c r="AL493" i="10"/>
  <c r="AM493" i="10"/>
  <c r="AN493" i="10"/>
  <c r="AO493" i="10"/>
  <c r="AP493" i="10"/>
  <c r="AQ493" i="10"/>
  <c r="AR493" i="10"/>
  <c r="AS493" i="10"/>
  <c r="AT493" i="10"/>
  <c r="AU493" i="10"/>
  <c r="AV493" i="10"/>
  <c r="AW493" i="10"/>
  <c r="AX493" i="10"/>
  <c r="AY493" i="10"/>
  <c r="AZ493" i="10"/>
  <c r="BA493" i="10"/>
  <c r="BB493" i="10"/>
  <c r="BC493" i="10"/>
  <c r="BD493" i="10"/>
  <c r="BE493" i="10"/>
  <c r="BF493" i="10"/>
  <c r="BG493" i="10"/>
  <c r="BH493" i="10"/>
  <c r="BI493" i="10"/>
  <c r="BJ493" i="10"/>
  <c r="BK493" i="10"/>
  <c r="BL493" i="10"/>
  <c r="BM493" i="10"/>
  <c r="BN493" i="10"/>
  <c r="BO493" i="10"/>
  <c r="BP493" i="10"/>
  <c r="BQ493" i="10"/>
  <c r="BR493" i="10"/>
  <c r="BS493" i="10"/>
  <c r="BT493" i="10"/>
  <c r="A494" i="10"/>
  <c r="B494" i="10"/>
  <c r="C494" i="10"/>
  <c r="D494" i="10"/>
  <c r="E494" i="10"/>
  <c r="F494" i="10"/>
  <c r="G494" i="10"/>
  <c r="H494" i="10"/>
  <c r="I494" i="10"/>
  <c r="J494" i="10"/>
  <c r="K494" i="10"/>
  <c r="L494" i="10"/>
  <c r="M494" i="10"/>
  <c r="N494" i="10"/>
  <c r="O494" i="10"/>
  <c r="P494" i="10"/>
  <c r="Q494" i="10"/>
  <c r="R494" i="10"/>
  <c r="S494" i="10"/>
  <c r="T494" i="10"/>
  <c r="U494" i="10"/>
  <c r="V494" i="10"/>
  <c r="W494" i="10"/>
  <c r="X494" i="10"/>
  <c r="Y494" i="10"/>
  <c r="Z494" i="10"/>
  <c r="AA494" i="10"/>
  <c r="AB494" i="10"/>
  <c r="AC494" i="10"/>
  <c r="AD494" i="10"/>
  <c r="AE494" i="10"/>
  <c r="AF494" i="10"/>
  <c r="AG494" i="10"/>
  <c r="AH494" i="10"/>
  <c r="AI494" i="10"/>
  <c r="AJ494" i="10"/>
  <c r="AK494" i="10"/>
  <c r="AL494" i="10"/>
  <c r="AM494" i="10"/>
  <c r="AN494" i="10"/>
  <c r="AO494" i="10"/>
  <c r="AP494" i="10"/>
  <c r="AQ494" i="10"/>
  <c r="AR494" i="10"/>
  <c r="AS494" i="10"/>
  <c r="AT494" i="10"/>
  <c r="AU494" i="10"/>
  <c r="AV494" i="10"/>
  <c r="AW494" i="10"/>
  <c r="AX494" i="10"/>
  <c r="AY494" i="10"/>
  <c r="AZ494" i="10"/>
  <c r="BA494" i="10"/>
  <c r="BB494" i="10"/>
  <c r="BC494" i="10"/>
  <c r="BD494" i="10"/>
  <c r="BE494" i="10"/>
  <c r="BF494" i="10"/>
  <c r="BG494" i="10"/>
  <c r="BH494" i="10"/>
  <c r="BI494" i="10"/>
  <c r="BJ494" i="10"/>
  <c r="BK494" i="10"/>
  <c r="BL494" i="10"/>
  <c r="BM494" i="10"/>
  <c r="BN494" i="10"/>
  <c r="BO494" i="10"/>
  <c r="BP494" i="10"/>
  <c r="BQ494" i="10"/>
  <c r="BR494" i="10"/>
  <c r="BS494" i="10"/>
  <c r="BT494" i="10"/>
  <c r="A495" i="10"/>
  <c r="B495" i="10"/>
  <c r="C495" i="10"/>
  <c r="D495" i="10"/>
  <c r="E495" i="10"/>
  <c r="F495" i="10"/>
  <c r="G495" i="10"/>
  <c r="H495" i="10"/>
  <c r="I495" i="10"/>
  <c r="J495" i="10"/>
  <c r="K495" i="10"/>
  <c r="L495" i="10"/>
  <c r="M495" i="10"/>
  <c r="N495" i="10"/>
  <c r="O495" i="10"/>
  <c r="P495" i="10"/>
  <c r="Q495" i="10"/>
  <c r="R495" i="10"/>
  <c r="S495" i="10"/>
  <c r="T495" i="10"/>
  <c r="U495" i="10"/>
  <c r="V495" i="10"/>
  <c r="W495" i="10"/>
  <c r="X495" i="10"/>
  <c r="Y495" i="10"/>
  <c r="Z495" i="10"/>
  <c r="AA495" i="10"/>
  <c r="AB495" i="10"/>
  <c r="AC495" i="10"/>
  <c r="AD495" i="10"/>
  <c r="AE495" i="10"/>
  <c r="AF495" i="10"/>
  <c r="AG495" i="10"/>
  <c r="AH495" i="10"/>
  <c r="AI495" i="10"/>
  <c r="AJ495" i="10"/>
  <c r="AK495" i="10"/>
  <c r="AL495" i="10"/>
  <c r="AM495" i="10"/>
  <c r="AN495" i="10"/>
  <c r="AO495" i="10"/>
  <c r="AP495" i="10"/>
  <c r="AQ495" i="10"/>
  <c r="AR495" i="10"/>
  <c r="AS495" i="10"/>
  <c r="AT495" i="10"/>
  <c r="AU495" i="10"/>
  <c r="AV495" i="10"/>
  <c r="AW495" i="10"/>
  <c r="AX495" i="10"/>
  <c r="AY495" i="10"/>
  <c r="AZ495" i="10"/>
  <c r="BA495" i="10"/>
  <c r="BB495" i="10"/>
  <c r="BC495" i="10"/>
  <c r="BD495" i="10"/>
  <c r="BE495" i="10"/>
  <c r="BF495" i="10"/>
  <c r="BG495" i="10"/>
  <c r="BH495" i="10"/>
  <c r="BI495" i="10"/>
  <c r="BJ495" i="10"/>
  <c r="BK495" i="10"/>
  <c r="BL495" i="10"/>
  <c r="BM495" i="10"/>
  <c r="BN495" i="10"/>
  <c r="BO495" i="10"/>
  <c r="BP495" i="10"/>
  <c r="BQ495" i="10"/>
  <c r="BR495" i="10"/>
  <c r="BS495" i="10"/>
  <c r="BT495" i="10"/>
  <c r="A496" i="10"/>
  <c r="B496" i="10"/>
  <c r="C496" i="10"/>
  <c r="D496" i="10"/>
  <c r="E496" i="10"/>
  <c r="F496" i="10"/>
  <c r="G496" i="10"/>
  <c r="H496" i="10"/>
  <c r="I496" i="10"/>
  <c r="J496" i="10"/>
  <c r="K496" i="10"/>
  <c r="L496" i="10"/>
  <c r="M496" i="10"/>
  <c r="N496" i="10"/>
  <c r="O496" i="10"/>
  <c r="P496" i="10"/>
  <c r="Q496" i="10"/>
  <c r="R496" i="10"/>
  <c r="S496" i="10"/>
  <c r="T496" i="10"/>
  <c r="U496" i="10"/>
  <c r="V496" i="10"/>
  <c r="W496" i="10"/>
  <c r="X496" i="10"/>
  <c r="Y496" i="10"/>
  <c r="Z496" i="10"/>
  <c r="AA496" i="10"/>
  <c r="AB496" i="10"/>
  <c r="AC496" i="10"/>
  <c r="AD496" i="10"/>
  <c r="AE496" i="10"/>
  <c r="AF496" i="10"/>
  <c r="AG496" i="10"/>
  <c r="AH496" i="10"/>
  <c r="AI496" i="10"/>
  <c r="AJ496" i="10"/>
  <c r="AK496" i="10"/>
  <c r="AL496" i="10"/>
  <c r="AM496" i="10"/>
  <c r="AN496" i="10"/>
  <c r="AO496" i="10"/>
  <c r="AP496" i="10"/>
  <c r="AQ496" i="10"/>
  <c r="AR496" i="10"/>
  <c r="AS496" i="10"/>
  <c r="AT496" i="10"/>
  <c r="AU496" i="10"/>
  <c r="AV496" i="10"/>
  <c r="AW496" i="10"/>
  <c r="AX496" i="10"/>
  <c r="AY496" i="10"/>
  <c r="AZ496" i="10"/>
  <c r="BA496" i="10"/>
  <c r="BB496" i="10"/>
  <c r="BC496" i="10"/>
  <c r="BD496" i="10"/>
  <c r="BE496" i="10"/>
  <c r="BF496" i="10"/>
  <c r="BG496" i="10"/>
  <c r="BH496" i="10"/>
  <c r="BI496" i="10"/>
  <c r="BJ496" i="10"/>
  <c r="BK496" i="10"/>
  <c r="BL496" i="10"/>
  <c r="BM496" i="10"/>
  <c r="BN496" i="10"/>
  <c r="BO496" i="10"/>
  <c r="BP496" i="10"/>
  <c r="BQ496" i="10"/>
  <c r="BR496" i="10"/>
  <c r="BS496" i="10"/>
  <c r="BT496" i="10"/>
  <c r="A497" i="10"/>
  <c r="B497" i="10"/>
  <c r="C497" i="10"/>
  <c r="D497" i="10"/>
  <c r="E497" i="10"/>
  <c r="F497" i="10"/>
  <c r="G497" i="10"/>
  <c r="H497" i="10"/>
  <c r="I497" i="10"/>
  <c r="J497" i="10"/>
  <c r="K497" i="10"/>
  <c r="L497" i="10"/>
  <c r="M497" i="10"/>
  <c r="N497" i="10"/>
  <c r="O497" i="10"/>
  <c r="P497" i="10"/>
  <c r="Q497" i="10"/>
  <c r="R497" i="10"/>
  <c r="S497" i="10"/>
  <c r="T497" i="10"/>
  <c r="U497" i="10"/>
  <c r="V497" i="10"/>
  <c r="W497" i="10"/>
  <c r="X497" i="10"/>
  <c r="Y497" i="10"/>
  <c r="Z497" i="10"/>
  <c r="AA497" i="10"/>
  <c r="AB497" i="10"/>
  <c r="AC497" i="10"/>
  <c r="AD497" i="10"/>
  <c r="AE497" i="10"/>
  <c r="AF497" i="10"/>
  <c r="AG497" i="10"/>
  <c r="AH497" i="10"/>
  <c r="AI497" i="10"/>
  <c r="AJ497" i="10"/>
  <c r="AK497" i="10"/>
  <c r="AL497" i="10"/>
  <c r="AM497" i="10"/>
  <c r="AN497" i="10"/>
  <c r="AO497" i="10"/>
  <c r="AP497" i="10"/>
  <c r="AQ497" i="10"/>
  <c r="AR497" i="10"/>
  <c r="AS497" i="10"/>
  <c r="AT497" i="10"/>
  <c r="AU497" i="10"/>
  <c r="AV497" i="10"/>
  <c r="AW497" i="10"/>
  <c r="AX497" i="10"/>
  <c r="AY497" i="10"/>
  <c r="AZ497" i="10"/>
  <c r="BA497" i="10"/>
  <c r="BB497" i="10"/>
  <c r="BC497" i="10"/>
  <c r="BD497" i="10"/>
  <c r="BE497" i="10"/>
  <c r="BF497" i="10"/>
  <c r="BG497" i="10"/>
  <c r="BH497" i="10"/>
  <c r="BI497" i="10"/>
  <c r="BJ497" i="10"/>
  <c r="BK497" i="10"/>
  <c r="BL497" i="10"/>
  <c r="BM497" i="10"/>
  <c r="BN497" i="10"/>
  <c r="BO497" i="10"/>
  <c r="BP497" i="10"/>
  <c r="BQ497" i="10"/>
  <c r="BR497" i="10"/>
  <c r="BS497" i="10"/>
  <c r="BT497" i="10"/>
  <c r="A498" i="10"/>
  <c r="B498" i="10"/>
  <c r="C498" i="10"/>
  <c r="D498" i="10"/>
  <c r="E498" i="10"/>
  <c r="F498" i="10"/>
  <c r="G498" i="10"/>
  <c r="H498" i="10"/>
  <c r="I498" i="10"/>
  <c r="J498" i="10"/>
  <c r="K498" i="10"/>
  <c r="L498" i="10"/>
  <c r="M498" i="10"/>
  <c r="N498" i="10"/>
  <c r="O498" i="10"/>
  <c r="P498" i="10"/>
  <c r="Q498" i="10"/>
  <c r="R498" i="10"/>
  <c r="S498" i="10"/>
  <c r="T498" i="10"/>
  <c r="U498" i="10"/>
  <c r="V498" i="10"/>
  <c r="W498" i="10"/>
  <c r="X498" i="10"/>
  <c r="Y498" i="10"/>
  <c r="Z498" i="10"/>
  <c r="AA498" i="10"/>
  <c r="AB498" i="10"/>
  <c r="AC498" i="10"/>
  <c r="AD498" i="10"/>
  <c r="AE498" i="10"/>
  <c r="AF498" i="10"/>
  <c r="AG498" i="10"/>
  <c r="AH498" i="10"/>
  <c r="AI498" i="10"/>
  <c r="AJ498" i="10"/>
  <c r="AK498" i="10"/>
  <c r="AL498" i="10"/>
  <c r="AM498" i="10"/>
  <c r="AN498" i="10"/>
  <c r="AO498" i="10"/>
  <c r="AP498" i="10"/>
  <c r="AQ498" i="10"/>
  <c r="AR498" i="10"/>
  <c r="AS498" i="10"/>
  <c r="AT498" i="10"/>
  <c r="AU498" i="10"/>
  <c r="AV498" i="10"/>
  <c r="AW498" i="10"/>
  <c r="AX498" i="10"/>
  <c r="AY498" i="10"/>
  <c r="AZ498" i="10"/>
  <c r="BA498" i="10"/>
  <c r="BB498" i="10"/>
  <c r="BC498" i="10"/>
  <c r="BD498" i="10"/>
  <c r="BE498" i="10"/>
  <c r="BF498" i="10"/>
  <c r="BG498" i="10"/>
  <c r="BH498" i="10"/>
  <c r="BI498" i="10"/>
  <c r="BJ498" i="10"/>
  <c r="BK498" i="10"/>
  <c r="BL498" i="10"/>
  <c r="BM498" i="10"/>
  <c r="BN498" i="10"/>
  <c r="BO498" i="10"/>
  <c r="BP498" i="10"/>
  <c r="BQ498" i="10"/>
  <c r="BR498" i="10"/>
  <c r="BS498" i="10"/>
  <c r="BT498" i="10"/>
  <c r="A499" i="10"/>
  <c r="B499" i="10"/>
  <c r="C499" i="10"/>
  <c r="D499" i="10"/>
  <c r="E499" i="10"/>
  <c r="F499" i="10"/>
  <c r="G499" i="10"/>
  <c r="H499" i="10"/>
  <c r="I499" i="10"/>
  <c r="J499" i="10"/>
  <c r="K499" i="10"/>
  <c r="L499" i="10"/>
  <c r="M499" i="10"/>
  <c r="N499" i="10"/>
  <c r="O499" i="10"/>
  <c r="P499" i="10"/>
  <c r="Q499" i="10"/>
  <c r="R499" i="10"/>
  <c r="S499" i="10"/>
  <c r="T499" i="10"/>
  <c r="U499" i="10"/>
  <c r="V499" i="10"/>
  <c r="W499" i="10"/>
  <c r="X499" i="10"/>
  <c r="Y499" i="10"/>
  <c r="Z499" i="10"/>
  <c r="AA499" i="10"/>
  <c r="AB499" i="10"/>
  <c r="AC499" i="10"/>
  <c r="AD499" i="10"/>
  <c r="AE499" i="10"/>
  <c r="AF499" i="10"/>
  <c r="AG499" i="10"/>
  <c r="AH499" i="10"/>
  <c r="AI499" i="10"/>
  <c r="AJ499" i="10"/>
  <c r="AK499" i="10"/>
  <c r="AL499" i="10"/>
  <c r="AM499" i="10"/>
  <c r="AN499" i="10"/>
  <c r="AO499" i="10"/>
  <c r="AP499" i="10"/>
  <c r="AQ499" i="10"/>
  <c r="AR499" i="10"/>
  <c r="AS499" i="10"/>
  <c r="AT499" i="10"/>
  <c r="AU499" i="10"/>
  <c r="AV499" i="10"/>
  <c r="AW499" i="10"/>
  <c r="AX499" i="10"/>
  <c r="AY499" i="10"/>
  <c r="AZ499" i="10"/>
  <c r="BA499" i="10"/>
  <c r="BB499" i="10"/>
  <c r="BC499" i="10"/>
  <c r="BD499" i="10"/>
  <c r="BE499" i="10"/>
  <c r="BF499" i="10"/>
  <c r="BG499" i="10"/>
  <c r="BH499" i="10"/>
  <c r="BI499" i="10"/>
  <c r="BJ499" i="10"/>
  <c r="BK499" i="10"/>
  <c r="BL499" i="10"/>
  <c r="BM499" i="10"/>
  <c r="BN499" i="10"/>
  <c r="BO499" i="10"/>
  <c r="BP499" i="10"/>
  <c r="BQ499" i="10"/>
  <c r="BR499" i="10"/>
  <c r="BS499" i="10"/>
  <c r="BT499" i="10"/>
  <c r="A500" i="10"/>
  <c r="B500" i="10"/>
  <c r="C500" i="10"/>
  <c r="D500" i="10"/>
  <c r="E500" i="10"/>
  <c r="F500" i="10"/>
  <c r="G500" i="10"/>
  <c r="H500" i="10"/>
  <c r="I500" i="10"/>
  <c r="J500" i="10"/>
  <c r="K500" i="10"/>
  <c r="L500" i="10"/>
  <c r="M500" i="10"/>
  <c r="N500" i="10"/>
  <c r="O500" i="10"/>
  <c r="P500" i="10"/>
  <c r="Q500" i="10"/>
  <c r="R500" i="10"/>
  <c r="S500" i="10"/>
  <c r="T500" i="10"/>
  <c r="U500" i="10"/>
  <c r="V500" i="10"/>
  <c r="W500" i="10"/>
  <c r="X500" i="10"/>
  <c r="Y500" i="10"/>
  <c r="Z500" i="10"/>
  <c r="AA500" i="10"/>
  <c r="AB500" i="10"/>
  <c r="AC500" i="10"/>
  <c r="AD500" i="10"/>
  <c r="AE500" i="10"/>
  <c r="AF500" i="10"/>
  <c r="AG500" i="10"/>
  <c r="AH500" i="10"/>
  <c r="AI500" i="10"/>
  <c r="AJ500" i="10"/>
  <c r="AK500" i="10"/>
  <c r="AL500" i="10"/>
  <c r="AM500" i="10"/>
  <c r="AN500" i="10"/>
  <c r="AO500" i="10"/>
  <c r="AP500" i="10"/>
  <c r="AQ500" i="10"/>
  <c r="AR500" i="10"/>
  <c r="AS500" i="10"/>
  <c r="AT500" i="10"/>
  <c r="AU500" i="10"/>
  <c r="AV500" i="10"/>
  <c r="AW500" i="10"/>
  <c r="AX500" i="10"/>
  <c r="AY500" i="10"/>
  <c r="AZ500" i="10"/>
  <c r="BA500" i="10"/>
  <c r="BB500" i="10"/>
  <c r="BC500" i="10"/>
  <c r="BD500" i="10"/>
  <c r="BE500" i="10"/>
  <c r="BF500" i="10"/>
  <c r="BG500" i="10"/>
  <c r="BH500" i="10"/>
  <c r="BI500" i="10"/>
  <c r="BJ500" i="10"/>
  <c r="BK500" i="10"/>
  <c r="BL500" i="10"/>
  <c r="BM500" i="10"/>
  <c r="BN500" i="10"/>
  <c r="BO500" i="10"/>
  <c r="BP500" i="10"/>
  <c r="BQ500" i="10"/>
  <c r="BR500" i="10"/>
  <c r="BS500" i="10"/>
  <c r="BT500" i="10"/>
  <c r="A501" i="10"/>
  <c r="B501" i="10"/>
  <c r="C501" i="10"/>
  <c r="D501" i="10"/>
  <c r="E501" i="10"/>
  <c r="F501" i="10"/>
  <c r="G501" i="10"/>
  <c r="H501" i="10"/>
  <c r="I501" i="10"/>
  <c r="J501" i="10"/>
  <c r="K501" i="10"/>
  <c r="L501" i="10"/>
  <c r="M501" i="10"/>
  <c r="N501" i="10"/>
  <c r="O501" i="10"/>
  <c r="P501" i="10"/>
  <c r="Q501" i="10"/>
  <c r="R501" i="10"/>
  <c r="S501" i="10"/>
  <c r="T501" i="10"/>
  <c r="U501" i="10"/>
  <c r="V501" i="10"/>
  <c r="W501" i="10"/>
  <c r="X501" i="10"/>
  <c r="Y501" i="10"/>
  <c r="Z501" i="10"/>
  <c r="AA501" i="10"/>
  <c r="AB501" i="10"/>
  <c r="AC501" i="10"/>
  <c r="AD501" i="10"/>
  <c r="AE501" i="10"/>
  <c r="AF501" i="10"/>
  <c r="AG501" i="10"/>
  <c r="AH501" i="10"/>
  <c r="AI501" i="10"/>
  <c r="AJ501" i="10"/>
  <c r="AK501" i="10"/>
  <c r="AL501" i="10"/>
  <c r="AM501" i="10"/>
  <c r="AN501" i="10"/>
  <c r="AO501" i="10"/>
  <c r="AP501" i="10"/>
  <c r="AQ501" i="10"/>
  <c r="AR501" i="10"/>
  <c r="AS501" i="10"/>
  <c r="AT501" i="10"/>
  <c r="AU501" i="10"/>
  <c r="AV501" i="10"/>
  <c r="AW501" i="10"/>
  <c r="AX501" i="10"/>
  <c r="AY501" i="10"/>
  <c r="AZ501" i="10"/>
  <c r="BA501" i="10"/>
  <c r="BB501" i="10"/>
  <c r="BC501" i="10"/>
  <c r="BD501" i="10"/>
  <c r="BE501" i="10"/>
  <c r="BF501" i="10"/>
  <c r="BG501" i="10"/>
  <c r="BH501" i="10"/>
  <c r="BI501" i="10"/>
  <c r="BJ501" i="10"/>
  <c r="BK501" i="10"/>
  <c r="BL501" i="10"/>
  <c r="BM501" i="10"/>
  <c r="BN501" i="10"/>
  <c r="BO501" i="10"/>
  <c r="BP501" i="10"/>
  <c r="BQ501" i="10"/>
  <c r="BR501" i="10"/>
  <c r="BS501" i="10"/>
  <c r="BT501" i="10"/>
  <c r="A502" i="10"/>
  <c r="B502" i="10"/>
  <c r="C502" i="10"/>
  <c r="D502" i="10"/>
  <c r="E502" i="10"/>
  <c r="F502" i="10"/>
  <c r="G502" i="10"/>
  <c r="H502" i="10"/>
  <c r="I502" i="10"/>
  <c r="J502" i="10"/>
  <c r="K502" i="10"/>
  <c r="L502" i="10"/>
  <c r="M502" i="10"/>
  <c r="N502" i="10"/>
  <c r="O502" i="10"/>
  <c r="P502" i="10"/>
  <c r="Q502" i="10"/>
  <c r="R502" i="10"/>
  <c r="S502" i="10"/>
  <c r="T502" i="10"/>
  <c r="U502" i="10"/>
  <c r="V502" i="10"/>
  <c r="W502" i="10"/>
  <c r="X502" i="10"/>
  <c r="Y502" i="10"/>
  <c r="Z502" i="10"/>
  <c r="AA502" i="10"/>
  <c r="AB502" i="10"/>
  <c r="AC502" i="10"/>
  <c r="AD502" i="10"/>
  <c r="AE502" i="10"/>
  <c r="AF502" i="10"/>
  <c r="AG502" i="10"/>
  <c r="AH502" i="10"/>
  <c r="AI502" i="10"/>
  <c r="AJ502" i="10"/>
  <c r="AK502" i="10"/>
  <c r="AL502" i="10"/>
  <c r="AM502" i="10"/>
  <c r="AN502" i="10"/>
  <c r="AO502" i="10"/>
  <c r="AP502" i="10"/>
  <c r="AQ502" i="10"/>
  <c r="AR502" i="10"/>
  <c r="AS502" i="10"/>
  <c r="AT502" i="10"/>
  <c r="AU502" i="10"/>
  <c r="AV502" i="10"/>
  <c r="AW502" i="10"/>
  <c r="AX502" i="10"/>
  <c r="AY502" i="10"/>
  <c r="AZ502" i="10"/>
  <c r="BA502" i="10"/>
  <c r="BB502" i="10"/>
  <c r="BC502" i="10"/>
  <c r="BD502" i="10"/>
  <c r="BE502" i="10"/>
  <c r="BF502" i="10"/>
  <c r="BG502" i="10"/>
  <c r="BH502" i="10"/>
  <c r="BI502" i="10"/>
  <c r="BJ502" i="10"/>
  <c r="BK502" i="10"/>
  <c r="BL502" i="10"/>
  <c r="BM502" i="10"/>
  <c r="BN502" i="10"/>
  <c r="BO502" i="10"/>
  <c r="BP502" i="10"/>
  <c r="BQ502" i="10"/>
  <c r="BR502" i="10"/>
  <c r="BS502" i="10"/>
  <c r="BT502" i="10"/>
  <c r="A503" i="10"/>
  <c r="B503" i="10"/>
  <c r="C503" i="10"/>
  <c r="D503" i="10"/>
  <c r="E503" i="10"/>
  <c r="F503" i="10"/>
  <c r="G503" i="10"/>
  <c r="H503" i="10"/>
  <c r="I503" i="10"/>
  <c r="J503" i="10"/>
  <c r="K503" i="10"/>
  <c r="L503" i="10"/>
  <c r="M503" i="10"/>
  <c r="N503" i="10"/>
  <c r="O503" i="10"/>
  <c r="P503" i="10"/>
  <c r="Q503" i="10"/>
  <c r="R503" i="10"/>
  <c r="S503" i="10"/>
  <c r="T503" i="10"/>
  <c r="U503" i="10"/>
  <c r="V503" i="10"/>
  <c r="W503" i="10"/>
  <c r="X503" i="10"/>
  <c r="Y503" i="10"/>
  <c r="Z503" i="10"/>
  <c r="AA503" i="10"/>
  <c r="AB503" i="10"/>
  <c r="AC503" i="10"/>
  <c r="AD503" i="10"/>
  <c r="AE503" i="10"/>
  <c r="AF503" i="10"/>
  <c r="AG503" i="10"/>
  <c r="AH503" i="10"/>
  <c r="AI503" i="10"/>
  <c r="AJ503" i="10"/>
  <c r="AK503" i="10"/>
  <c r="AL503" i="10"/>
  <c r="AM503" i="10"/>
  <c r="AN503" i="10"/>
  <c r="AO503" i="10"/>
  <c r="AP503" i="10"/>
  <c r="AQ503" i="10"/>
  <c r="AR503" i="10"/>
  <c r="AS503" i="10"/>
  <c r="AT503" i="10"/>
  <c r="AU503" i="10"/>
  <c r="AV503" i="10"/>
  <c r="AW503" i="10"/>
  <c r="AX503" i="10"/>
  <c r="AY503" i="10"/>
  <c r="AZ503" i="10"/>
  <c r="BA503" i="10"/>
  <c r="BB503" i="10"/>
  <c r="BC503" i="10"/>
  <c r="BD503" i="10"/>
  <c r="BE503" i="10"/>
  <c r="BF503" i="10"/>
  <c r="BG503" i="10"/>
  <c r="BH503" i="10"/>
  <c r="BI503" i="10"/>
  <c r="BJ503" i="10"/>
  <c r="BK503" i="10"/>
  <c r="BL503" i="10"/>
  <c r="BM503" i="10"/>
  <c r="BN503" i="10"/>
  <c r="BO503" i="10"/>
  <c r="BP503" i="10"/>
  <c r="BQ503" i="10"/>
  <c r="BR503" i="10"/>
  <c r="BS503" i="10"/>
  <c r="BT503" i="10"/>
  <c r="A504" i="10"/>
  <c r="B504" i="10"/>
  <c r="C504" i="10"/>
  <c r="D504" i="10"/>
  <c r="E504" i="10"/>
  <c r="F504" i="10"/>
  <c r="G504" i="10"/>
  <c r="H504" i="10"/>
  <c r="I504" i="10"/>
  <c r="J504" i="10"/>
  <c r="K504" i="10"/>
  <c r="L504" i="10"/>
  <c r="M504" i="10"/>
  <c r="N504" i="10"/>
  <c r="O504" i="10"/>
  <c r="P504" i="10"/>
  <c r="Q504" i="10"/>
  <c r="R504" i="10"/>
  <c r="S504" i="10"/>
  <c r="T504" i="10"/>
  <c r="U504" i="10"/>
  <c r="V504" i="10"/>
  <c r="W504" i="10"/>
  <c r="X504" i="10"/>
  <c r="Y504" i="10"/>
  <c r="Z504" i="10"/>
  <c r="AA504" i="10"/>
  <c r="AB504" i="10"/>
  <c r="AC504" i="10"/>
  <c r="AD504" i="10"/>
  <c r="AE504" i="10"/>
  <c r="AF504" i="10"/>
  <c r="AG504" i="10"/>
  <c r="AH504" i="10"/>
  <c r="AI504" i="10"/>
  <c r="AJ504" i="10"/>
  <c r="AK504" i="10"/>
  <c r="AL504" i="10"/>
  <c r="AM504" i="10"/>
  <c r="AN504" i="10"/>
  <c r="AO504" i="10"/>
  <c r="AP504" i="10"/>
  <c r="AQ504" i="10"/>
  <c r="AR504" i="10"/>
  <c r="AS504" i="10"/>
  <c r="AT504" i="10"/>
  <c r="AU504" i="10"/>
  <c r="AV504" i="10"/>
  <c r="AW504" i="10"/>
  <c r="AX504" i="10"/>
  <c r="AY504" i="10"/>
  <c r="AZ504" i="10"/>
  <c r="BA504" i="10"/>
  <c r="BB504" i="10"/>
  <c r="BC504" i="10"/>
  <c r="BD504" i="10"/>
  <c r="BE504" i="10"/>
  <c r="BF504" i="10"/>
  <c r="BG504" i="10"/>
  <c r="BH504" i="10"/>
  <c r="BI504" i="10"/>
  <c r="BJ504" i="10"/>
  <c r="BK504" i="10"/>
  <c r="BL504" i="10"/>
  <c r="BM504" i="10"/>
  <c r="BN504" i="10"/>
  <c r="BO504" i="10"/>
  <c r="BP504" i="10"/>
  <c r="BQ504" i="10"/>
  <c r="BR504" i="10"/>
  <c r="BS504" i="10"/>
  <c r="BT504" i="10"/>
  <c r="A505" i="10"/>
  <c r="B505" i="10"/>
  <c r="C505" i="10"/>
  <c r="D505" i="10"/>
  <c r="E505" i="10"/>
  <c r="F505" i="10"/>
  <c r="G505" i="10"/>
  <c r="H505" i="10"/>
  <c r="I505" i="10"/>
  <c r="J505" i="10"/>
  <c r="K505" i="10"/>
  <c r="L505" i="10"/>
  <c r="M505" i="10"/>
  <c r="N505" i="10"/>
  <c r="O505" i="10"/>
  <c r="P505" i="10"/>
  <c r="Q505" i="10"/>
  <c r="R505" i="10"/>
  <c r="S505" i="10"/>
  <c r="T505" i="10"/>
  <c r="U505" i="10"/>
  <c r="V505" i="10"/>
  <c r="W505" i="10"/>
  <c r="X505" i="10"/>
  <c r="Y505" i="10"/>
  <c r="Z505" i="10"/>
  <c r="AA505" i="10"/>
  <c r="AB505" i="10"/>
  <c r="AC505" i="10"/>
  <c r="AD505" i="10"/>
  <c r="AE505" i="10"/>
  <c r="AF505" i="10"/>
  <c r="AG505" i="10"/>
  <c r="AH505" i="10"/>
  <c r="AI505" i="10"/>
  <c r="AJ505" i="10"/>
  <c r="AK505" i="10"/>
  <c r="AL505" i="10"/>
  <c r="AM505" i="10"/>
  <c r="AN505" i="10"/>
  <c r="AO505" i="10"/>
  <c r="AP505" i="10"/>
  <c r="AQ505" i="10"/>
  <c r="AR505" i="10"/>
  <c r="AS505" i="10"/>
  <c r="AT505" i="10"/>
  <c r="AU505" i="10"/>
  <c r="AV505" i="10"/>
  <c r="AW505" i="10"/>
  <c r="AX505" i="10"/>
  <c r="AY505" i="10"/>
  <c r="AZ505" i="10"/>
  <c r="BA505" i="10"/>
  <c r="BB505" i="10"/>
  <c r="BC505" i="10"/>
  <c r="BD505" i="10"/>
  <c r="BE505" i="10"/>
  <c r="BF505" i="10"/>
  <c r="BG505" i="10"/>
  <c r="BH505" i="10"/>
  <c r="BI505" i="10"/>
  <c r="BJ505" i="10"/>
  <c r="BK505" i="10"/>
  <c r="BL505" i="10"/>
  <c r="BM505" i="10"/>
  <c r="BN505" i="10"/>
  <c r="BO505" i="10"/>
  <c r="BP505" i="10"/>
  <c r="BQ505" i="10"/>
  <c r="BR505" i="10"/>
  <c r="BS505" i="10"/>
  <c r="BT505" i="10"/>
  <c r="A506" i="10"/>
  <c r="B506" i="10"/>
  <c r="C506" i="10"/>
  <c r="D506" i="10"/>
  <c r="E506" i="10"/>
  <c r="F506" i="10"/>
  <c r="G506" i="10"/>
  <c r="H506" i="10"/>
  <c r="I506" i="10"/>
  <c r="J506" i="10"/>
  <c r="K506" i="10"/>
  <c r="L506" i="10"/>
  <c r="M506" i="10"/>
  <c r="N506" i="10"/>
  <c r="O506" i="10"/>
  <c r="P506" i="10"/>
  <c r="Q506" i="10"/>
  <c r="R506" i="10"/>
  <c r="S506" i="10"/>
  <c r="T506" i="10"/>
  <c r="U506" i="10"/>
  <c r="V506" i="10"/>
  <c r="W506" i="10"/>
  <c r="X506" i="10"/>
  <c r="Y506" i="10"/>
  <c r="Z506" i="10"/>
  <c r="AA506" i="10"/>
  <c r="AB506" i="10"/>
  <c r="AC506" i="10"/>
  <c r="AD506" i="10"/>
  <c r="AE506" i="10"/>
  <c r="AF506" i="10"/>
  <c r="AG506" i="10"/>
  <c r="AH506" i="10"/>
  <c r="AI506" i="10"/>
  <c r="AJ506" i="10"/>
  <c r="AK506" i="10"/>
  <c r="AL506" i="10"/>
  <c r="AM506" i="10"/>
  <c r="AN506" i="10"/>
  <c r="AO506" i="10"/>
  <c r="AP506" i="10"/>
  <c r="AQ506" i="10"/>
  <c r="AR506" i="10"/>
  <c r="AS506" i="10"/>
  <c r="AT506" i="10"/>
  <c r="AU506" i="10"/>
  <c r="AV506" i="10"/>
  <c r="AW506" i="10"/>
  <c r="AX506" i="10"/>
  <c r="AY506" i="10"/>
  <c r="AZ506" i="10"/>
  <c r="BA506" i="10"/>
  <c r="BB506" i="10"/>
  <c r="BC506" i="10"/>
  <c r="BD506" i="10"/>
  <c r="BE506" i="10"/>
  <c r="BF506" i="10"/>
  <c r="BG506" i="10"/>
  <c r="BH506" i="10"/>
  <c r="BI506" i="10"/>
  <c r="BJ506" i="10"/>
  <c r="BK506" i="10"/>
  <c r="BL506" i="10"/>
  <c r="BM506" i="10"/>
  <c r="BN506" i="10"/>
  <c r="BO506" i="10"/>
  <c r="BP506" i="10"/>
  <c r="BQ506" i="10"/>
  <c r="BR506" i="10"/>
  <c r="BS506" i="10"/>
  <c r="BT506" i="10"/>
  <c r="A507" i="10"/>
  <c r="B507" i="10"/>
  <c r="C507" i="10"/>
  <c r="D507" i="10"/>
  <c r="E507" i="10"/>
  <c r="F507" i="10"/>
  <c r="G507" i="10"/>
  <c r="H507" i="10"/>
  <c r="I507" i="10"/>
  <c r="J507" i="10"/>
  <c r="K507" i="10"/>
  <c r="L507" i="10"/>
  <c r="M507" i="10"/>
  <c r="N507" i="10"/>
  <c r="O507" i="10"/>
  <c r="P507" i="10"/>
  <c r="Q507" i="10"/>
  <c r="R507" i="10"/>
  <c r="S507" i="10"/>
  <c r="T507" i="10"/>
  <c r="U507" i="10"/>
  <c r="V507" i="10"/>
  <c r="W507" i="10"/>
  <c r="X507" i="10"/>
  <c r="Y507" i="10"/>
  <c r="Z507" i="10"/>
  <c r="AA507" i="10"/>
  <c r="AB507" i="10"/>
  <c r="AC507" i="10"/>
  <c r="AD507" i="10"/>
  <c r="AE507" i="10"/>
  <c r="AF507" i="10"/>
  <c r="AG507" i="10"/>
  <c r="AH507" i="10"/>
  <c r="AI507" i="10"/>
  <c r="AJ507" i="10"/>
  <c r="AK507" i="10"/>
  <c r="AL507" i="10"/>
  <c r="AM507" i="10"/>
  <c r="AN507" i="10"/>
  <c r="AO507" i="10"/>
  <c r="AP507" i="10"/>
  <c r="AQ507" i="10"/>
  <c r="AR507" i="10"/>
  <c r="AS507" i="10"/>
  <c r="AT507" i="10"/>
  <c r="AU507" i="10"/>
  <c r="AV507" i="10"/>
  <c r="AW507" i="10"/>
  <c r="AX507" i="10"/>
  <c r="AY507" i="10"/>
  <c r="AZ507" i="10"/>
  <c r="BA507" i="10"/>
  <c r="BB507" i="10"/>
  <c r="BC507" i="10"/>
  <c r="BD507" i="10"/>
  <c r="BE507" i="10"/>
  <c r="BF507" i="10"/>
  <c r="BG507" i="10"/>
  <c r="BH507" i="10"/>
  <c r="BI507" i="10"/>
  <c r="BJ507" i="10"/>
  <c r="BK507" i="10"/>
  <c r="BL507" i="10"/>
  <c r="BM507" i="10"/>
  <c r="BN507" i="10"/>
  <c r="BO507" i="10"/>
  <c r="BP507" i="10"/>
  <c r="BQ507" i="10"/>
  <c r="BR507" i="10"/>
  <c r="BS507" i="10"/>
  <c r="BT507" i="10"/>
  <c r="A508" i="10"/>
  <c r="B508" i="10"/>
  <c r="C508" i="10"/>
  <c r="D508" i="10"/>
  <c r="E508" i="10"/>
  <c r="F508" i="10"/>
  <c r="G508" i="10"/>
  <c r="H508" i="10"/>
  <c r="I508" i="10"/>
  <c r="J508" i="10"/>
  <c r="K508" i="10"/>
  <c r="L508" i="10"/>
  <c r="M508" i="10"/>
  <c r="N508" i="10"/>
  <c r="O508" i="10"/>
  <c r="P508" i="10"/>
  <c r="Q508" i="10"/>
  <c r="R508" i="10"/>
  <c r="S508" i="10"/>
  <c r="T508" i="10"/>
  <c r="U508" i="10"/>
  <c r="V508" i="10"/>
  <c r="W508" i="10"/>
  <c r="X508" i="10"/>
  <c r="Y508" i="10"/>
  <c r="Z508" i="10"/>
  <c r="AA508" i="10"/>
  <c r="AB508" i="10"/>
  <c r="AC508" i="10"/>
  <c r="AD508" i="10"/>
  <c r="AE508" i="10"/>
  <c r="AF508" i="10"/>
  <c r="AG508" i="10"/>
  <c r="AH508" i="10"/>
  <c r="AI508" i="10"/>
  <c r="AJ508" i="10"/>
  <c r="AK508" i="10"/>
  <c r="AL508" i="10"/>
  <c r="AM508" i="10"/>
  <c r="AN508" i="10"/>
  <c r="AO508" i="10"/>
  <c r="AP508" i="10"/>
  <c r="AQ508" i="10"/>
  <c r="AR508" i="10"/>
  <c r="AS508" i="10"/>
  <c r="AT508" i="10"/>
  <c r="AU508" i="10"/>
  <c r="AV508" i="10"/>
  <c r="AW508" i="10"/>
  <c r="AX508" i="10"/>
  <c r="AY508" i="10"/>
  <c r="AZ508" i="10"/>
  <c r="BA508" i="10"/>
  <c r="BB508" i="10"/>
  <c r="BC508" i="10"/>
  <c r="BD508" i="10"/>
  <c r="BE508" i="10"/>
  <c r="BF508" i="10"/>
  <c r="BG508" i="10"/>
  <c r="BH508" i="10"/>
  <c r="BI508" i="10"/>
  <c r="BJ508" i="10"/>
  <c r="BK508" i="10"/>
  <c r="BL508" i="10"/>
  <c r="BM508" i="10"/>
  <c r="BN508" i="10"/>
  <c r="BO508" i="10"/>
  <c r="BP508" i="10"/>
  <c r="BQ508" i="10"/>
  <c r="BR508" i="10"/>
  <c r="BS508" i="10"/>
  <c r="BT508" i="10"/>
  <c r="A509" i="10"/>
  <c r="B509" i="10"/>
  <c r="C509" i="10"/>
  <c r="D509" i="10"/>
  <c r="E509" i="10"/>
  <c r="F509" i="10"/>
  <c r="G509" i="10"/>
  <c r="H509" i="10"/>
  <c r="I509" i="10"/>
  <c r="J509" i="10"/>
  <c r="K509" i="10"/>
  <c r="L509" i="10"/>
  <c r="M509" i="10"/>
  <c r="N509" i="10"/>
  <c r="O509" i="10"/>
  <c r="P509" i="10"/>
  <c r="Q509" i="10"/>
  <c r="R509" i="10"/>
  <c r="S509" i="10"/>
  <c r="T509" i="10"/>
  <c r="U509" i="10"/>
  <c r="V509" i="10"/>
  <c r="W509" i="10"/>
  <c r="X509" i="10"/>
  <c r="Y509" i="10"/>
  <c r="Z509" i="10"/>
  <c r="AA509" i="10"/>
  <c r="AB509" i="10"/>
  <c r="AC509" i="10"/>
  <c r="AD509" i="10"/>
  <c r="AE509" i="10"/>
  <c r="AF509" i="10"/>
  <c r="AG509" i="10"/>
  <c r="AH509" i="10"/>
  <c r="AI509" i="10"/>
  <c r="AJ509" i="10"/>
  <c r="AK509" i="10"/>
  <c r="AL509" i="10"/>
  <c r="AM509" i="10"/>
  <c r="AN509" i="10"/>
  <c r="AO509" i="10"/>
  <c r="AP509" i="10"/>
  <c r="AQ509" i="10"/>
  <c r="AR509" i="10"/>
  <c r="AS509" i="10"/>
  <c r="AT509" i="10"/>
  <c r="AU509" i="10"/>
  <c r="AV509" i="10"/>
  <c r="AW509" i="10"/>
  <c r="AX509" i="10"/>
  <c r="AY509" i="10"/>
  <c r="AZ509" i="10"/>
  <c r="BA509" i="10"/>
  <c r="BB509" i="10"/>
  <c r="BC509" i="10"/>
  <c r="BD509" i="10"/>
  <c r="BE509" i="10"/>
  <c r="BF509" i="10"/>
  <c r="BG509" i="10"/>
  <c r="BH509" i="10"/>
  <c r="BI509" i="10"/>
  <c r="BJ509" i="10"/>
  <c r="BK509" i="10"/>
  <c r="BL509" i="10"/>
  <c r="BM509" i="10"/>
  <c r="BN509" i="10"/>
  <c r="BO509" i="10"/>
  <c r="BP509" i="10"/>
  <c r="BQ509" i="10"/>
  <c r="BR509" i="10"/>
  <c r="BS509" i="10"/>
  <c r="BT509" i="10"/>
  <c r="A510" i="10"/>
  <c r="B510" i="10"/>
  <c r="C510" i="10"/>
  <c r="D510" i="10"/>
  <c r="E510" i="10"/>
  <c r="F510" i="10"/>
  <c r="G510" i="10"/>
  <c r="H510" i="10"/>
  <c r="I510" i="10"/>
  <c r="J510" i="10"/>
  <c r="K510" i="10"/>
  <c r="L510" i="10"/>
  <c r="M510" i="10"/>
  <c r="N510" i="10"/>
  <c r="O510" i="10"/>
  <c r="P510" i="10"/>
  <c r="Q510" i="10"/>
  <c r="R510" i="10"/>
  <c r="S510" i="10"/>
  <c r="T510" i="10"/>
  <c r="U510" i="10"/>
  <c r="V510" i="10"/>
  <c r="W510" i="10"/>
  <c r="X510" i="10"/>
  <c r="Y510" i="10"/>
  <c r="Z510" i="10"/>
  <c r="AA510" i="10"/>
  <c r="AB510" i="10"/>
  <c r="AC510" i="10"/>
  <c r="AD510" i="10"/>
  <c r="AE510" i="10"/>
  <c r="AF510" i="10"/>
  <c r="AG510" i="10"/>
  <c r="AH510" i="10"/>
  <c r="AI510" i="10"/>
  <c r="AJ510" i="10"/>
  <c r="AK510" i="10"/>
  <c r="AL510" i="10"/>
  <c r="AM510" i="10"/>
  <c r="AN510" i="10"/>
  <c r="AO510" i="10"/>
  <c r="AP510" i="10"/>
  <c r="AQ510" i="10"/>
  <c r="AR510" i="10"/>
  <c r="AS510" i="10"/>
  <c r="AT510" i="10"/>
  <c r="AU510" i="10"/>
  <c r="AV510" i="10"/>
  <c r="AW510" i="10"/>
  <c r="AX510" i="10"/>
  <c r="AY510" i="10"/>
  <c r="AZ510" i="10"/>
  <c r="BA510" i="10"/>
  <c r="BB510" i="10"/>
  <c r="BC510" i="10"/>
  <c r="BD510" i="10"/>
  <c r="BE510" i="10"/>
  <c r="BF510" i="10"/>
  <c r="BG510" i="10"/>
  <c r="BH510" i="10"/>
  <c r="BI510" i="10"/>
  <c r="BJ510" i="10"/>
  <c r="BK510" i="10"/>
  <c r="BL510" i="10"/>
  <c r="BM510" i="10"/>
  <c r="BN510" i="10"/>
  <c r="BO510" i="10"/>
  <c r="BP510" i="10"/>
  <c r="BQ510" i="10"/>
  <c r="BR510" i="10"/>
  <c r="BS510" i="10"/>
  <c r="BT510" i="10"/>
  <c r="A511" i="10"/>
  <c r="B511" i="10"/>
  <c r="C511" i="10"/>
  <c r="D511" i="10"/>
  <c r="E511" i="10"/>
  <c r="F511" i="10"/>
  <c r="G511" i="10"/>
  <c r="H511" i="10"/>
  <c r="I511" i="10"/>
  <c r="J511" i="10"/>
  <c r="K511" i="10"/>
  <c r="L511" i="10"/>
  <c r="M511" i="10"/>
  <c r="N511" i="10"/>
  <c r="O511" i="10"/>
  <c r="P511" i="10"/>
  <c r="Q511" i="10"/>
  <c r="R511" i="10"/>
  <c r="S511" i="10"/>
  <c r="T511" i="10"/>
  <c r="U511" i="10"/>
  <c r="V511" i="10"/>
  <c r="W511" i="10"/>
  <c r="X511" i="10"/>
  <c r="Y511" i="10"/>
  <c r="Z511" i="10"/>
  <c r="AA511" i="10"/>
  <c r="AB511" i="10"/>
  <c r="AC511" i="10"/>
  <c r="AD511" i="10"/>
  <c r="AE511" i="10"/>
  <c r="AF511" i="10"/>
  <c r="AG511" i="10"/>
  <c r="AH511" i="10"/>
  <c r="AI511" i="10"/>
  <c r="AJ511" i="10"/>
  <c r="AK511" i="10"/>
  <c r="AL511" i="10"/>
  <c r="AM511" i="10"/>
  <c r="AN511" i="10"/>
  <c r="AO511" i="10"/>
  <c r="AP511" i="10"/>
  <c r="AQ511" i="10"/>
  <c r="AR511" i="10"/>
  <c r="AS511" i="10"/>
  <c r="AT511" i="10"/>
  <c r="AU511" i="10"/>
  <c r="AV511" i="10"/>
  <c r="AW511" i="10"/>
  <c r="AX511" i="10"/>
  <c r="AY511" i="10"/>
  <c r="AZ511" i="10"/>
  <c r="BA511" i="10"/>
  <c r="BB511" i="10"/>
  <c r="BC511" i="10"/>
  <c r="BD511" i="10"/>
  <c r="BE511" i="10"/>
  <c r="BF511" i="10"/>
  <c r="BG511" i="10"/>
  <c r="BH511" i="10"/>
  <c r="BI511" i="10"/>
  <c r="BJ511" i="10"/>
  <c r="BK511" i="10"/>
  <c r="BL511" i="10"/>
  <c r="BM511" i="10"/>
  <c r="BN511" i="10"/>
  <c r="BO511" i="10"/>
  <c r="BP511" i="10"/>
  <c r="BQ511" i="10"/>
  <c r="BR511" i="10"/>
  <c r="BS511" i="10"/>
  <c r="BT511" i="10"/>
  <c r="A512" i="10"/>
  <c r="B512" i="10"/>
  <c r="C512" i="10"/>
  <c r="D512" i="10"/>
  <c r="E512" i="10"/>
  <c r="F512" i="10"/>
  <c r="G512" i="10"/>
  <c r="H512" i="10"/>
  <c r="I512" i="10"/>
  <c r="J512" i="10"/>
  <c r="K512" i="10"/>
  <c r="L512" i="10"/>
  <c r="M512" i="10"/>
  <c r="N512" i="10"/>
  <c r="O512" i="10"/>
  <c r="P512" i="10"/>
  <c r="Q512" i="10"/>
  <c r="R512" i="10"/>
  <c r="S512" i="10"/>
  <c r="T512" i="10"/>
  <c r="U512" i="10"/>
  <c r="V512" i="10"/>
  <c r="W512" i="10"/>
  <c r="X512" i="10"/>
  <c r="Y512" i="10"/>
  <c r="Z512" i="10"/>
  <c r="AA512" i="10"/>
  <c r="AB512" i="10"/>
  <c r="AC512" i="10"/>
  <c r="AD512" i="10"/>
  <c r="AE512" i="10"/>
  <c r="AF512" i="10"/>
  <c r="AG512" i="10"/>
  <c r="AH512" i="10"/>
  <c r="AI512" i="10"/>
  <c r="AJ512" i="10"/>
  <c r="AK512" i="10"/>
  <c r="AL512" i="10"/>
  <c r="AM512" i="10"/>
  <c r="AN512" i="10"/>
  <c r="AO512" i="10"/>
  <c r="AP512" i="10"/>
  <c r="AQ512" i="10"/>
  <c r="AR512" i="10"/>
  <c r="AS512" i="10"/>
  <c r="AT512" i="10"/>
  <c r="AU512" i="10"/>
  <c r="AV512" i="10"/>
  <c r="AW512" i="10"/>
  <c r="AX512" i="10"/>
  <c r="AY512" i="10"/>
  <c r="AZ512" i="10"/>
  <c r="BA512" i="10"/>
  <c r="BB512" i="10"/>
  <c r="BC512" i="10"/>
  <c r="BD512" i="10"/>
  <c r="BE512" i="10"/>
  <c r="BF512" i="10"/>
  <c r="BG512" i="10"/>
  <c r="BH512" i="10"/>
  <c r="BI512" i="10"/>
  <c r="BJ512" i="10"/>
  <c r="BK512" i="10"/>
  <c r="BL512" i="10"/>
  <c r="BM512" i="10"/>
  <c r="BN512" i="10"/>
  <c r="BO512" i="10"/>
  <c r="BP512" i="10"/>
  <c r="BQ512" i="10"/>
  <c r="BR512" i="10"/>
  <c r="BS512" i="10"/>
  <c r="BT512" i="10"/>
  <c r="A513" i="10"/>
  <c r="B513" i="10"/>
  <c r="C513" i="10"/>
  <c r="D513" i="10"/>
  <c r="E513" i="10"/>
  <c r="F513" i="10"/>
  <c r="G513" i="10"/>
  <c r="H513" i="10"/>
  <c r="I513" i="10"/>
  <c r="J513" i="10"/>
  <c r="K513" i="10"/>
  <c r="L513" i="10"/>
  <c r="M513" i="10"/>
  <c r="N513" i="10"/>
  <c r="O513" i="10"/>
  <c r="P513" i="10"/>
  <c r="Q513" i="10"/>
  <c r="R513" i="10"/>
  <c r="S513" i="10"/>
  <c r="T513" i="10"/>
  <c r="U513" i="10"/>
  <c r="V513" i="10"/>
  <c r="W513" i="10"/>
  <c r="X513" i="10"/>
  <c r="Y513" i="10"/>
  <c r="Z513" i="10"/>
  <c r="AA513" i="10"/>
  <c r="AB513" i="10"/>
  <c r="AC513" i="10"/>
  <c r="AD513" i="10"/>
  <c r="AE513" i="10"/>
  <c r="AF513" i="10"/>
  <c r="AG513" i="10"/>
  <c r="AH513" i="10"/>
  <c r="AI513" i="10"/>
  <c r="AJ513" i="10"/>
  <c r="AK513" i="10"/>
  <c r="AL513" i="10"/>
  <c r="AM513" i="10"/>
  <c r="AN513" i="10"/>
  <c r="AO513" i="10"/>
  <c r="AP513" i="10"/>
  <c r="AQ513" i="10"/>
  <c r="AR513" i="10"/>
  <c r="AS513" i="10"/>
  <c r="AT513" i="10"/>
  <c r="AU513" i="10"/>
  <c r="AV513" i="10"/>
  <c r="AW513" i="10"/>
  <c r="AX513" i="10"/>
  <c r="AY513" i="10"/>
  <c r="AZ513" i="10"/>
  <c r="BA513" i="10"/>
  <c r="BB513" i="10"/>
  <c r="BC513" i="10"/>
  <c r="BD513" i="10"/>
  <c r="BE513" i="10"/>
  <c r="BF513" i="10"/>
  <c r="BG513" i="10"/>
  <c r="BH513" i="10"/>
  <c r="BI513" i="10"/>
  <c r="BJ513" i="10"/>
  <c r="BK513" i="10"/>
  <c r="BL513" i="10"/>
  <c r="BM513" i="10"/>
  <c r="BN513" i="10"/>
  <c r="BO513" i="10"/>
  <c r="BP513" i="10"/>
  <c r="BQ513" i="10"/>
  <c r="BR513" i="10"/>
  <c r="BS513" i="10"/>
  <c r="BT513" i="10"/>
  <c r="A514" i="10"/>
  <c r="B514" i="10"/>
  <c r="C514" i="10"/>
  <c r="D514" i="10"/>
  <c r="E514" i="10"/>
  <c r="F514" i="10"/>
  <c r="G514" i="10"/>
  <c r="H514" i="10"/>
  <c r="I514" i="10"/>
  <c r="J514" i="10"/>
  <c r="K514" i="10"/>
  <c r="L514" i="10"/>
  <c r="M514" i="10"/>
  <c r="N514" i="10"/>
  <c r="O514" i="10"/>
  <c r="P514" i="10"/>
  <c r="Q514" i="10"/>
  <c r="R514" i="10"/>
  <c r="S514" i="10"/>
  <c r="T514" i="10"/>
  <c r="U514" i="10"/>
  <c r="V514" i="10"/>
  <c r="W514" i="10"/>
  <c r="X514" i="10"/>
  <c r="Y514" i="10"/>
  <c r="Z514" i="10"/>
  <c r="AA514" i="10"/>
  <c r="AB514" i="10"/>
  <c r="AC514" i="10"/>
  <c r="AD514" i="10"/>
  <c r="AE514" i="10"/>
  <c r="AF514" i="10"/>
  <c r="AG514" i="10"/>
  <c r="AH514" i="10"/>
  <c r="AI514" i="10"/>
  <c r="AJ514" i="10"/>
  <c r="AK514" i="10"/>
  <c r="AL514" i="10"/>
  <c r="AM514" i="10"/>
  <c r="AN514" i="10"/>
  <c r="AO514" i="10"/>
  <c r="AP514" i="10"/>
  <c r="AQ514" i="10"/>
  <c r="AR514" i="10"/>
  <c r="AS514" i="10"/>
  <c r="AT514" i="10"/>
  <c r="AU514" i="10"/>
  <c r="AV514" i="10"/>
  <c r="AW514" i="10"/>
  <c r="AX514" i="10"/>
  <c r="AY514" i="10"/>
  <c r="AZ514" i="10"/>
  <c r="BA514" i="10"/>
  <c r="BB514" i="10"/>
  <c r="BC514" i="10"/>
  <c r="BD514" i="10"/>
  <c r="BE514" i="10"/>
  <c r="BF514" i="10"/>
  <c r="BG514" i="10"/>
  <c r="BH514" i="10"/>
  <c r="BI514" i="10"/>
  <c r="BJ514" i="10"/>
  <c r="BK514" i="10"/>
  <c r="BL514" i="10"/>
  <c r="BM514" i="10"/>
  <c r="BN514" i="10"/>
  <c r="BO514" i="10"/>
  <c r="BP514" i="10"/>
  <c r="BQ514" i="10"/>
  <c r="BR514" i="10"/>
  <c r="BS514" i="10"/>
  <c r="BT514" i="10"/>
  <c r="A515" i="10"/>
  <c r="B515" i="10"/>
  <c r="C515" i="10"/>
  <c r="D515" i="10"/>
  <c r="E515" i="10"/>
  <c r="F515" i="10"/>
  <c r="G515" i="10"/>
  <c r="H515" i="10"/>
  <c r="I515" i="10"/>
  <c r="J515" i="10"/>
  <c r="K515" i="10"/>
  <c r="L515" i="10"/>
  <c r="M515" i="10"/>
  <c r="N515" i="10"/>
  <c r="O515" i="10"/>
  <c r="P515" i="10"/>
  <c r="Q515" i="10"/>
  <c r="R515" i="10"/>
  <c r="S515" i="10"/>
  <c r="T515" i="10"/>
  <c r="U515" i="10"/>
  <c r="V515" i="10"/>
  <c r="W515" i="10"/>
  <c r="X515" i="10"/>
  <c r="Y515" i="10"/>
  <c r="Z515" i="10"/>
  <c r="AA515" i="10"/>
  <c r="AB515" i="10"/>
  <c r="AC515" i="10"/>
  <c r="AD515" i="10"/>
  <c r="AE515" i="10"/>
  <c r="AF515" i="10"/>
  <c r="AG515" i="10"/>
  <c r="AH515" i="10"/>
  <c r="AI515" i="10"/>
  <c r="AJ515" i="10"/>
  <c r="AK515" i="10"/>
  <c r="AL515" i="10"/>
  <c r="AM515" i="10"/>
  <c r="AN515" i="10"/>
  <c r="AO515" i="10"/>
  <c r="AP515" i="10"/>
  <c r="AQ515" i="10"/>
  <c r="AR515" i="10"/>
  <c r="AS515" i="10"/>
  <c r="AT515" i="10"/>
  <c r="AU515" i="10"/>
  <c r="AV515" i="10"/>
  <c r="AW515" i="10"/>
  <c r="AX515" i="10"/>
  <c r="AY515" i="10"/>
  <c r="AZ515" i="10"/>
  <c r="BA515" i="10"/>
  <c r="BB515" i="10"/>
  <c r="BC515" i="10"/>
  <c r="BD515" i="10"/>
  <c r="BE515" i="10"/>
  <c r="BF515" i="10"/>
  <c r="BG515" i="10"/>
  <c r="BH515" i="10"/>
  <c r="BI515" i="10"/>
  <c r="BJ515" i="10"/>
  <c r="BK515" i="10"/>
  <c r="BL515" i="10"/>
  <c r="BM515" i="10"/>
  <c r="BN515" i="10"/>
  <c r="BO515" i="10"/>
  <c r="BP515" i="10"/>
  <c r="BQ515" i="10"/>
  <c r="BR515" i="10"/>
  <c r="BS515" i="10"/>
  <c r="BT515" i="10"/>
  <c r="A516" i="10"/>
  <c r="B516" i="10"/>
  <c r="C516" i="10"/>
  <c r="D516" i="10"/>
  <c r="E516" i="10"/>
  <c r="F516" i="10"/>
  <c r="G516" i="10"/>
  <c r="H516" i="10"/>
  <c r="I516" i="10"/>
  <c r="J516" i="10"/>
  <c r="K516" i="10"/>
  <c r="L516" i="10"/>
  <c r="M516" i="10"/>
  <c r="N516" i="10"/>
  <c r="O516" i="10"/>
  <c r="P516" i="10"/>
  <c r="Q516" i="10"/>
  <c r="R516" i="10"/>
  <c r="S516" i="10"/>
  <c r="T516" i="10"/>
  <c r="U516" i="10"/>
  <c r="V516" i="10"/>
  <c r="W516" i="10"/>
  <c r="X516" i="10"/>
  <c r="Y516" i="10"/>
  <c r="Z516" i="10"/>
  <c r="AA516" i="10"/>
  <c r="AB516" i="10"/>
  <c r="AC516" i="10"/>
  <c r="AD516" i="10"/>
  <c r="AE516" i="10"/>
  <c r="AF516" i="10"/>
  <c r="AG516" i="10"/>
  <c r="AH516" i="10"/>
  <c r="AI516" i="10"/>
  <c r="AJ516" i="10"/>
  <c r="AK516" i="10"/>
  <c r="AL516" i="10"/>
  <c r="AM516" i="10"/>
  <c r="AN516" i="10"/>
  <c r="AO516" i="10"/>
  <c r="AP516" i="10"/>
  <c r="AQ516" i="10"/>
  <c r="AR516" i="10"/>
  <c r="AS516" i="10"/>
  <c r="AT516" i="10"/>
  <c r="AU516" i="10"/>
  <c r="AV516" i="10"/>
  <c r="AW516" i="10"/>
  <c r="AX516" i="10"/>
  <c r="AY516" i="10"/>
  <c r="AZ516" i="10"/>
  <c r="BA516" i="10"/>
  <c r="BB516" i="10"/>
  <c r="BC516" i="10"/>
  <c r="BD516" i="10"/>
  <c r="BE516" i="10"/>
  <c r="BF516" i="10"/>
  <c r="BG516" i="10"/>
  <c r="BH516" i="10"/>
  <c r="BI516" i="10"/>
  <c r="BJ516" i="10"/>
  <c r="BK516" i="10"/>
  <c r="BL516" i="10"/>
  <c r="BM516" i="10"/>
  <c r="BN516" i="10"/>
  <c r="BO516" i="10"/>
  <c r="BP516" i="10"/>
  <c r="BQ516" i="10"/>
  <c r="BR516" i="10"/>
  <c r="BS516" i="10"/>
  <c r="BT516" i="10"/>
  <c r="A517" i="10"/>
  <c r="B517" i="10"/>
  <c r="C517" i="10"/>
  <c r="D517" i="10"/>
  <c r="E517" i="10"/>
  <c r="F517" i="10"/>
  <c r="G517" i="10"/>
  <c r="H517" i="10"/>
  <c r="I517" i="10"/>
  <c r="J517" i="10"/>
  <c r="K517" i="10"/>
  <c r="L517" i="10"/>
  <c r="M517" i="10"/>
  <c r="N517" i="10"/>
  <c r="O517" i="10"/>
  <c r="P517" i="10"/>
  <c r="Q517" i="10"/>
  <c r="R517" i="10"/>
  <c r="S517" i="10"/>
  <c r="T517" i="10"/>
  <c r="U517" i="10"/>
  <c r="V517" i="10"/>
  <c r="W517" i="10"/>
  <c r="X517" i="10"/>
  <c r="Y517" i="10"/>
  <c r="Z517" i="10"/>
  <c r="AA517" i="10"/>
  <c r="AB517" i="10"/>
  <c r="AC517" i="10"/>
  <c r="AD517" i="10"/>
  <c r="AE517" i="10"/>
  <c r="AF517" i="10"/>
  <c r="AG517" i="10"/>
  <c r="AH517" i="10"/>
  <c r="AI517" i="10"/>
  <c r="AJ517" i="10"/>
  <c r="AK517" i="10"/>
  <c r="AL517" i="10"/>
  <c r="AM517" i="10"/>
  <c r="AN517" i="10"/>
  <c r="AO517" i="10"/>
  <c r="AP517" i="10"/>
  <c r="AQ517" i="10"/>
  <c r="AR517" i="10"/>
  <c r="AS517" i="10"/>
  <c r="AT517" i="10"/>
  <c r="AU517" i="10"/>
  <c r="AV517" i="10"/>
  <c r="AW517" i="10"/>
  <c r="AX517" i="10"/>
  <c r="AY517" i="10"/>
  <c r="AZ517" i="10"/>
  <c r="BA517" i="10"/>
  <c r="BB517" i="10"/>
  <c r="BC517" i="10"/>
  <c r="BD517" i="10"/>
  <c r="BE517" i="10"/>
  <c r="BF517" i="10"/>
  <c r="BG517" i="10"/>
  <c r="BH517" i="10"/>
  <c r="BI517" i="10"/>
  <c r="BJ517" i="10"/>
  <c r="BK517" i="10"/>
  <c r="BL517" i="10"/>
  <c r="BM517" i="10"/>
  <c r="BN517" i="10"/>
  <c r="BO517" i="10"/>
  <c r="BP517" i="10"/>
  <c r="BQ517" i="10"/>
  <c r="BR517" i="10"/>
  <c r="BS517" i="10"/>
  <c r="BT517" i="10"/>
  <c r="A518" i="10"/>
  <c r="B518" i="10"/>
  <c r="C518" i="10"/>
  <c r="D518" i="10"/>
  <c r="E518" i="10"/>
  <c r="F518" i="10"/>
  <c r="G518" i="10"/>
  <c r="H518" i="10"/>
  <c r="I518" i="10"/>
  <c r="J518" i="10"/>
  <c r="K518" i="10"/>
  <c r="L518" i="10"/>
  <c r="M518" i="10"/>
  <c r="N518" i="10"/>
  <c r="O518" i="10"/>
  <c r="P518" i="10"/>
  <c r="Q518" i="10"/>
  <c r="R518" i="10"/>
  <c r="S518" i="10"/>
  <c r="T518" i="10"/>
  <c r="U518" i="10"/>
  <c r="V518" i="10"/>
  <c r="W518" i="10"/>
  <c r="X518" i="10"/>
  <c r="Y518" i="10"/>
  <c r="Z518" i="10"/>
  <c r="AA518" i="10"/>
  <c r="AB518" i="10"/>
  <c r="AC518" i="10"/>
  <c r="AD518" i="10"/>
  <c r="AE518" i="10"/>
  <c r="AF518" i="10"/>
  <c r="AG518" i="10"/>
  <c r="AH518" i="10"/>
  <c r="AI518" i="10"/>
  <c r="AJ518" i="10"/>
  <c r="AK518" i="10"/>
  <c r="AL518" i="10"/>
  <c r="AM518" i="10"/>
  <c r="AN518" i="10"/>
  <c r="AO518" i="10"/>
  <c r="AP518" i="10"/>
  <c r="AQ518" i="10"/>
  <c r="AR518" i="10"/>
  <c r="AS518" i="10"/>
  <c r="AT518" i="10"/>
  <c r="AU518" i="10"/>
  <c r="AV518" i="10"/>
  <c r="AW518" i="10"/>
  <c r="AX518" i="10"/>
  <c r="AY518" i="10"/>
  <c r="AZ518" i="10"/>
  <c r="BA518" i="10"/>
  <c r="BB518" i="10"/>
  <c r="BC518" i="10"/>
  <c r="BD518" i="10"/>
  <c r="BE518" i="10"/>
  <c r="BF518" i="10"/>
  <c r="BG518" i="10"/>
  <c r="BH518" i="10"/>
  <c r="BI518" i="10"/>
  <c r="BJ518" i="10"/>
  <c r="BK518" i="10"/>
  <c r="BL518" i="10"/>
  <c r="BM518" i="10"/>
  <c r="BN518" i="10"/>
  <c r="BO518" i="10"/>
  <c r="BP518" i="10"/>
  <c r="BQ518" i="10"/>
  <c r="BR518" i="10"/>
  <c r="BS518" i="10"/>
  <c r="BT518" i="10"/>
  <c r="A519" i="10"/>
  <c r="B519" i="10"/>
  <c r="C519" i="10"/>
  <c r="D519" i="10"/>
  <c r="E519" i="10"/>
  <c r="F519" i="10"/>
  <c r="G519" i="10"/>
  <c r="H519" i="10"/>
  <c r="I519" i="10"/>
  <c r="J519" i="10"/>
  <c r="K519" i="10"/>
  <c r="L519" i="10"/>
  <c r="M519" i="10"/>
  <c r="N519" i="10"/>
  <c r="O519" i="10"/>
  <c r="P519" i="10"/>
  <c r="Q519" i="10"/>
  <c r="R519" i="10"/>
  <c r="S519" i="10"/>
  <c r="T519" i="10"/>
  <c r="U519" i="10"/>
  <c r="V519" i="10"/>
  <c r="W519" i="10"/>
  <c r="X519" i="10"/>
  <c r="Y519" i="10"/>
  <c r="Z519" i="10"/>
  <c r="AA519" i="10"/>
  <c r="AB519" i="10"/>
  <c r="AC519" i="10"/>
  <c r="AD519" i="10"/>
  <c r="AE519" i="10"/>
  <c r="AF519" i="10"/>
  <c r="AG519" i="10"/>
  <c r="AH519" i="10"/>
  <c r="AI519" i="10"/>
  <c r="AJ519" i="10"/>
  <c r="AK519" i="10"/>
  <c r="AL519" i="10"/>
  <c r="AM519" i="10"/>
  <c r="AN519" i="10"/>
  <c r="AO519" i="10"/>
  <c r="AP519" i="10"/>
  <c r="AQ519" i="10"/>
  <c r="AR519" i="10"/>
  <c r="AS519" i="10"/>
  <c r="AT519" i="10"/>
  <c r="AU519" i="10"/>
  <c r="AV519" i="10"/>
  <c r="AW519" i="10"/>
  <c r="AX519" i="10"/>
  <c r="AY519" i="10"/>
  <c r="AZ519" i="10"/>
  <c r="BA519" i="10"/>
  <c r="BB519" i="10"/>
  <c r="BC519" i="10"/>
  <c r="BD519" i="10"/>
  <c r="BE519" i="10"/>
  <c r="BF519" i="10"/>
  <c r="BG519" i="10"/>
  <c r="BH519" i="10"/>
  <c r="BI519" i="10"/>
  <c r="BJ519" i="10"/>
  <c r="BK519" i="10"/>
  <c r="BL519" i="10"/>
  <c r="BM519" i="10"/>
  <c r="BN519" i="10"/>
  <c r="BO519" i="10"/>
  <c r="BP519" i="10"/>
  <c r="BQ519" i="10"/>
  <c r="BR519" i="10"/>
  <c r="BS519" i="10"/>
  <c r="BT519" i="10"/>
  <c r="A520" i="10"/>
  <c r="B520" i="10"/>
  <c r="C520" i="10"/>
  <c r="D520" i="10"/>
  <c r="E520" i="10"/>
  <c r="F520" i="10"/>
  <c r="G520" i="10"/>
  <c r="H520" i="10"/>
  <c r="I520" i="10"/>
  <c r="J520" i="10"/>
  <c r="K520" i="10"/>
  <c r="L520" i="10"/>
  <c r="M520" i="10"/>
  <c r="N520" i="10"/>
  <c r="O520" i="10"/>
  <c r="P520" i="10"/>
  <c r="Q520" i="10"/>
  <c r="R520" i="10"/>
  <c r="S520" i="10"/>
  <c r="T520" i="10"/>
  <c r="U520" i="10"/>
  <c r="V520" i="10"/>
  <c r="W520" i="10"/>
  <c r="X520" i="10"/>
  <c r="Y520" i="10"/>
  <c r="Z520" i="10"/>
  <c r="AA520" i="10"/>
  <c r="AB520" i="10"/>
  <c r="AC520" i="10"/>
  <c r="AD520" i="10"/>
  <c r="AE520" i="10"/>
  <c r="AF520" i="10"/>
  <c r="AG520" i="10"/>
  <c r="AH520" i="10"/>
  <c r="AI520" i="10"/>
  <c r="AJ520" i="10"/>
  <c r="AK520" i="10"/>
  <c r="AL520" i="10"/>
  <c r="AM520" i="10"/>
  <c r="AN520" i="10"/>
  <c r="AO520" i="10"/>
  <c r="AP520" i="10"/>
  <c r="AQ520" i="10"/>
  <c r="AR520" i="10"/>
  <c r="AS520" i="10"/>
  <c r="AT520" i="10"/>
  <c r="AU520" i="10"/>
  <c r="AV520" i="10"/>
  <c r="AW520" i="10"/>
  <c r="AX520" i="10"/>
  <c r="AY520" i="10"/>
  <c r="AZ520" i="10"/>
  <c r="BA520" i="10"/>
  <c r="BB520" i="10"/>
  <c r="BC520" i="10"/>
  <c r="BD520" i="10"/>
  <c r="BE520" i="10"/>
  <c r="BF520" i="10"/>
  <c r="BG520" i="10"/>
  <c r="BH520" i="10"/>
  <c r="BI520" i="10"/>
  <c r="BJ520" i="10"/>
  <c r="BK520" i="10"/>
  <c r="BL520" i="10"/>
  <c r="BM520" i="10"/>
  <c r="BN520" i="10"/>
  <c r="BO520" i="10"/>
  <c r="BP520" i="10"/>
  <c r="BQ520" i="10"/>
  <c r="BR520" i="10"/>
  <c r="BS520" i="10"/>
  <c r="BT520" i="10"/>
  <c r="A521" i="10"/>
  <c r="B521" i="10"/>
  <c r="C521" i="10"/>
  <c r="D521" i="10"/>
  <c r="E521" i="10"/>
  <c r="F521" i="10"/>
  <c r="G521" i="10"/>
  <c r="H521" i="10"/>
  <c r="I521" i="10"/>
  <c r="J521" i="10"/>
  <c r="K521" i="10"/>
  <c r="L521" i="10"/>
  <c r="M521" i="10"/>
  <c r="N521" i="10"/>
  <c r="O521" i="10"/>
  <c r="P521" i="10"/>
  <c r="Q521" i="10"/>
  <c r="R521" i="10"/>
  <c r="S521" i="10"/>
  <c r="T521" i="10"/>
  <c r="U521" i="10"/>
  <c r="V521" i="10"/>
  <c r="W521" i="10"/>
  <c r="X521" i="10"/>
  <c r="Y521" i="10"/>
  <c r="Z521" i="10"/>
  <c r="AA521" i="10"/>
  <c r="AB521" i="10"/>
  <c r="AC521" i="10"/>
  <c r="AD521" i="10"/>
  <c r="AE521" i="10"/>
  <c r="AF521" i="10"/>
  <c r="AG521" i="10"/>
  <c r="AH521" i="10"/>
  <c r="AI521" i="10"/>
  <c r="AJ521" i="10"/>
  <c r="AK521" i="10"/>
  <c r="AL521" i="10"/>
  <c r="AM521" i="10"/>
  <c r="AN521" i="10"/>
  <c r="AO521" i="10"/>
  <c r="AP521" i="10"/>
  <c r="AQ521" i="10"/>
  <c r="AR521" i="10"/>
  <c r="AS521" i="10"/>
  <c r="AT521" i="10"/>
  <c r="AU521" i="10"/>
  <c r="AV521" i="10"/>
  <c r="AW521" i="10"/>
  <c r="AX521" i="10"/>
  <c r="AY521" i="10"/>
  <c r="AZ521" i="10"/>
  <c r="BA521" i="10"/>
  <c r="BB521" i="10"/>
  <c r="BC521" i="10"/>
  <c r="BD521" i="10"/>
  <c r="BE521" i="10"/>
  <c r="BF521" i="10"/>
  <c r="BG521" i="10"/>
  <c r="BH521" i="10"/>
  <c r="BI521" i="10"/>
  <c r="BJ521" i="10"/>
  <c r="BK521" i="10"/>
  <c r="BL521" i="10"/>
  <c r="BM521" i="10"/>
  <c r="BN521" i="10"/>
  <c r="BO521" i="10"/>
  <c r="BP521" i="10"/>
  <c r="BQ521" i="10"/>
  <c r="BR521" i="10"/>
  <c r="BS521" i="10"/>
  <c r="BT521" i="10"/>
  <c r="A522" i="10"/>
  <c r="B522" i="10"/>
  <c r="C522" i="10"/>
  <c r="D522" i="10"/>
  <c r="E522" i="10"/>
  <c r="F522" i="10"/>
  <c r="G522" i="10"/>
  <c r="H522" i="10"/>
  <c r="I522" i="10"/>
  <c r="J522" i="10"/>
  <c r="K522" i="10"/>
  <c r="L522" i="10"/>
  <c r="M522" i="10"/>
  <c r="N522" i="10"/>
  <c r="O522" i="10"/>
  <c r="P522" i="10"/>
  <c r="Q522" i="10"/>
  <c r="R522" i="10"/>
  <c r="S522" i="10"/>
  <c r="T522" i="10"/>
  <c r="U522" i="10"/>
  <c r="V522" i="10"/>
  <c r="W522" i="10"/>
  <c r="X522" i="10"/>
  <c r="Y522" i="10"/>
  <c r="Z522" i="10"/>
  <c r="AA522" i="10"/>
  <c r="AB522" i="10"/>
  <c r="AC522" i="10"/>
  <c r="AD522" i="10"/>
  <c r="AE522" i="10"/>
  <c r="AF522" i="10"/>
  <c r="AG522" i="10"/>
  <c r="AH522" i="10"/>
  <c r="AI522" i="10"/>
  <c r="AJ522" i="10"/>
  <c r="AK522" i="10"/>
  <c r="AL522" i="10"/>
  <c r="AM522" i="10"/>
  <c r="AN522" i="10"/>
  <c r="AO522" i="10"/>
  <c r="AP522" i="10"/>
  <c r="AQ522" i="10"/>
  <c r="AR522" i="10"/>
  <c r="AS522" i="10"/>
  <c r="AT522" i="10"/>
  <c r="AU522" i="10"/>
  <c r="AV522" i="10"/>
  <c r="AW522" i="10"/>
  <c r="AX522" i="10"/>
  <c r="AY522" i="10"/>
  <c r="AZ522" i="10"/>
  <c r="BA522" i="10"/>
  <c r="BB522" i="10"/>
  <c r="BC522" i="10"/>
  <c r="BD522" i="10"/>
  <c r="BE522" i="10"/>
  <c r="BF522" i="10"/>
  <c r="BG522" i="10"/>
  <c r="BH522" i="10"/>
  <c r="BI522" i="10"/>
  <c r="BJ522" i="10"/>
  <c r="BK522" i="10"/>
  <c r="BL522" i="10"/>
  <c r="BM522" i="10"/>
  <c r="BN522" i="10"/>
  <c r="BO522" i="10"/>
  <c r="BP522" i="10"/>
  <c r="BQ522" i="10"/>
  <c r="BR522" i="10"/>
  <c r="BS522" i="10"/>
  <c r="BT522" i="10"/>
  <c r="A523" i="10"/>
  <c r="B523" i="10"/>
  <c r="C523" i="10"/>
  <c r="D523" i="10"/>
  <c r="E523" i="10"/>
  <c r="F523" i="10"/>
  <c r="G523" i="10"/>
  <c r="H523" i="10"/>
  <c r="I523" i="10"/>
  <c r="J523" i="10"/>
  <c r="K523" i="10"/>
  <c r="L523" i="10"/>
  <c r="M523" i="10"/>
  <c r="N523" i="10"/>
  <c r="O523" i="10"/>
  <c r="P523" i="10"/>
  <c r="Q523" i="10"/>
  <c r="R523" i="10"/>
  <c r="S523" i="10"/>
  <c r="T523" i="10"/>
  <c r="U523" i="10"/>
  <c r="V523" i="10"/>
  <c r="W523" i="10"/>
  <c r="X523" i="10"/>
  <c r="Y523" i="10"/>
  <c r="Z523" i="10"/>
  <c r="AA523" i="10"/>
  <c r="AB523" i="10"/>
  <c r="AC523" i="10"/>
  <c r="AD523" i="10"/>
  <c r="AE523" i="10"/>
  <c r="AF523" i="10"/>
  <c r="AG523" i="10"/>
  <c r="AH523" i="10"/>
  <c r="AI523" i="10"/>
  <c r="AJ523" i="10"/>
  <c r="AK523" i="10"/>
  <c r="AL523" i="10"/>
  <c r="AM523" i="10"/>
  <c r="AN523" i="10"/>
  <c r="AO523" i="10"/>
  <c r="AP523" i="10"/>
  <c r="AQ523" i="10"/>
  <c r="AR523" i="10"/>
  <c r="AS523" i="10"/>
  <c r="AT523" i="10"/>
  <c r="AU523" i="10"/>
  <c r="AV523" i="10"/>
  <c r="AW523" i="10"/>
  <c r="AX523" i="10"/>
  <c r="AY523" i="10"/>
  <c r="AZ523" i="10"/>
  <c r="BA523" i="10"/>
  <c r="BB523" i="10"/>
  <c r="BC523" i="10"/>
  <c r="BD523" i="10"/>
  <c r="BE523" i="10"/>
  <c r="BF523" i="10"/>
  <c r="BG523" i="10"/>
  <c r="BH523" i="10"/>
  <c r="BI523" i="10"/>
  <c r="BJ523" i="10"/>
  <c r="BK523" i="10"/>
  <c r="BL523" i="10"/>
  <c r="BM523" i="10"/>
  <c r="BN523" i="10"/>
  <c r="BO523" i="10"/>
  <c r="BP523" i="10"/>
  <c r="BQ523" i="10"/>
  <c r="BR523" i="10"/>
  <c r="BS523" i="10"/>
  <c r="BT523" i="10"/>
  <c r="A524" i="10"/>
  <c r="B524" i="10"/>
  <c r="C524" i="10"/>
  <c r="D524" i="10"/>
  <c r="E524" i="10"/>
  <c r="F524" i="10"/>
  <c r="G524" i="10"/>
  <c r="H524" i="10"/>
  <c r="I524" i="10"/>
  <c r="J524" i="10"/>
  <c r="K524" i="10"/>
  <c r="L524" i="10"/>
  <c r="M524" i="10"/>
  <c r="N524" i="10"/>
  <c r="O524" i="10"/>
  <c r="P524" i="10"/>
  <c r="Q524" i="10"/>
  <c r="R524" i="10"/>
  <c r="S524" i="10"/>
  <c r="T524" i="10"/>
  <c r="U524" i="10"/>
  <c r="V524" i="10"/>
  <c r="W524" i="10"/>
  <c r="X524" i="10"/>
  <c r="Y524" i="10"/>
  <c r="Z524" i="10"/>
  <c r="AA524" i="10"/>
  <c r="AB524" i="10"/>
  <c r="AC524" i="10"/>
  <c r="AD524" i="10"/>
  <c r="AE524" i="10"/>
  <c r="AF524" i="10"/>
  <c r="AG524" i="10"/>
  <c r="AH524" i="10"/>
  <c r="AI524" i="10"/>
  <c r="AJ524" i="10"/>
  <c r="AK524" i="10"/>
  <c r="AL524" i="10"/>
  <c r="AM524" i="10"/>
  <c r="AN524" i="10"/>
  <c r="AO524" i="10"/>
  <c r="AP524" i="10"/>
  <c r="AQ524" i="10"/>
  <c r="AR524" i="10"/>
  <c r="AS524" i="10"/>
  <c r="AT524" i="10"/>
  <c r="AU524" i="10"/>
  <c r="AV524" i="10"/>
  <c r="AW524" i="10"/>
  <c r="AX524" i="10"/>
  <c r="AY524" i="10"/>
  <c r="AZ524" i="10"/>
  <c r="BA524" i="10"/>
  <c r="BB524" i="10"/>
  <c r="BC524" i="10"/>
  <c r="BD524" i="10"/>
  <c r="BE524" i="10"/>
  <c r="BF524" i="10"/>
  <c r="BG524" i="10"/>
  <c r="BH524" i="10"/>
  <c r="BI524" i="10"/>
  <c r="BJ524" i="10"/>
  <c r="BK524" i="10"/>
  <c r="BL524" i="10"/>
  <c r="BM524" i="10"/>
  <c r="BN524" i="10"/>
  <c r="BO524" i="10"/>
  <c r="BP524" i="10"/>
  <c r="BQ524" i="10"/>
  <c r="BR524" i="10"/>
  <c r="BS524" i="10"/>
  <c r="BT524" i="10"/>
  <c r="A525" i="10"/>
  <c r="B525" i="10"/>
  <c r="C525" i="10"/>
  <c r="D525" i="10"/>
  <c r="E525" i="10"/>
  <c r="F525" i="10"/>
  <c r="G525" i="10"/>
  <c r="H525" i="10"/>
  <c r="I525" i="10"/>
  <c r="J525" i="10"/>
  <c r="K525" i="10"/>
  <c r="L525" i="10"/>
  <c r="M525" i="10"/>
  <c r="N525" i="10"/>
  <c r="O525" i="10"/>
  <c r="P525" i="10"/>
  <c r="Q525" i="10"/>
  <c r="R525" i="10"/>
  <c r="S525" i="10"/>
  <c r="T525" i="10"/>
  <c r="U525" i="10"/>
  <c r="V525" i="10"/>
  <c r="W525" i="10"/>
  <c r="X525" i="10"/>
  <c r="Y525" i="10"/>
  <c r="Z525" i="10"/>
  <c r="AA525" i="10"/>
  <c r="AB525" i="10"/>
  <c r="AC525" i="10"/>
  <c r="AD525" i="10"/>
  <c r="AE525" i="10"/>
  <c r="AF525" i="10"/>
  <c r="AG525" i="10"/>
  <c r="AH525" i="10"/>
  <c r="AI525" i="10"/>
  <c r="AJ525" i="10"/>
  <c r="AK525" i="10"/>
  <c r="AL525" i="10"/>
  <c r="AM525" i="10"/>
  <c r="AN525" i="10"/>
  <c r="AO525" i="10"/>
  <c r="AP525" i="10"/>
  <c r="AQ525" i="10"/>
  <c r="AR525" i="10"/>
  <c r="AS525" i="10"/>
  <c r="AT525" i="10"/>
  <c r="AU525" i="10"/>
  <c r="AV525" i="10"/>
  <c r="AW525" i="10"/>
  <c r="AX525" i="10"/>
  <c r="AY525" i="10"/>
  <c r="AZ525" i="10"/>
  <c r="BA525" i="10"/>
  <c r="BB525" i="10"/>
  <c r="BC525" i="10"/>
  <c r="BD525" i="10"/>
  <c r="BE525" i="10"/>
  <c r="BF525" i="10"/>
  <c r="BG525" i="10"/>
  <c r="BH525" i="10"/>
  <c r="BI525" i="10"/>
  <c r="BJ525" i="10"/>
  <c r="BK525" i="10"/>
  <c r="BL525" i="10"/>
  <c r="BM525" i="10"/>
  <c r="BN525" i="10"/>
  <c r="BO525" i="10"/>
  <c r="BP525" i="10"/>
  <c r="BQ525" i="10"/>
  <c r="BR525" i="10"/>
  <c r="BS525" i="10"/>
  <c r="BT525" i="10"/>
  <c r="A526" i="10"/>
  <c r="B526" i="10"/>
  <c r="C526" i="10"/>
  <c r="D526" i="10"/>
  <c r="E526" i="10"/>
  <c r="F526" i="10"/>
  <c r="G526" i="10"/>
  <c r="H526" i="10"/>
  <c r="I526" i="10"/>
  <c r="J526" i="10"/>
  <c r="K526" i="10"/>
  <c r="L526" i="10"/>
  <c r="M526" i="10"/>
  <c r="N526" i="10"/>
  <c r="O526" i="10"/>
  <c r="P526" i="10"/>
  <c r="Q526" i="10"/>
  <c r="R526" i="10"/>
  <c r="S526" i="10"/>
  <c r="T526" i="10"/>
  <c r="U526" i="10"/>
  <c r="V526" i="10"/>
  <c r="W526" i="10"/>
  <c r="X526" i="10"/>
  <c r="Y526" i="10"/>
  <c r="Z526" i="10"/>
  <c r="AA526" i="10"/>
  <c r="AB526" i="10"/>
  <c r="AC526" i="10"/>
  <c r="AD526" i="10"/>
  <c r="AE526" i="10"/>
  <c r="AF526" i="10"/>
  <c r="AG526" i="10"/>
  <c r="AH526" i="10"/>
  <c r="AI526" i="10"/>
  <c r="AJ526" i="10"/>
  <c r="AK526" i="10"/>
  <c r="AL526" i="10"/>
  <c r="AM526" i="10"/>
  <c r="AN526" i="10"/>
  <c r="AO526" i="10"/>
  <c r="AP526" i="10"/>
  <c r="AQ526" i="10"/>
  <c r="AR526" i="10"/>
  <c r="AS526" i="10"/>
  <c r="AT526" i="10"/>
  <c r="AU526" i="10"/>
  <c r="AV526" i="10"/>
  <c r="AW526" i="10"/>
  <c r="AX526" i="10"/>
  <c r="AY526" i="10"/>
  <c r="AZ526" i="10"/>
  <c r="BA526" i="10"/>
  <c r="BB526" i="10"/>
  <c r="BC526" i="10"/>
  <c r="BD526" i="10"/>
  <c r="BE526" i="10"/>
  <c r="BF526" i="10"/>
  <c r="BG526" i="10"/>
  <c r="BH526" i="10"/>
  <c r="BI526" i="10"/>
  <c r="BJ526" i="10"/>
  <c r="BK526" i="10"/>
  <c r="BL526" i="10"/>
  <c r="BM526" i="10"/>
  <c r="BN526" i="10"/>
  <c r="BO526" i="10"/>
  <c r="BP526" i="10"/>
  <c r="BQ526" i="10"/>
  <c r="BR526" i="10"/>
  <c r="BS526" i="10"/>
  <c r="BT526" i="10"/>
  <c r="A527" i="10"/>
  <c r="B527" i="10"/>
  <c r="C527" i="10"/>
  <c r="D527" i="10"/>
  <c r="E527" i="10"/>
  <c r="F527" i="10"/>
  <c r="G527" i="10"/>
  <c r="H527" i="10"/>
  <c r="I527" i="10"/>
  <c r="J527" i="10"/>
  <c r="K527" i="10"/>
  <c r="L527" i="10"/>
  <c r="M527" i="10"/>
  <c r="N527" i="10"/>
  <c r="O527" i="10"/>
  <c r="P527" i="10"/>
  <c r="Q527" i="10"/>
  <c r="R527" i="10"/>
  <c r="S527" i="10"/>
  <c r="T527" i="10"/>
  <c r="U527" i="10"/>
  <c r="V527" i="10"/>
  <c r="W527" i="10"/>
  <c r="X527" i="10"/>
  <c r="Y527" i="10"/>
  <c r="Z527" i="10"/>
  <c r="AA527" i="10"/>
  <c r="AB527" i="10"/>
  <c r="AC527" i="10"/>
  <c r="AD527" i="10"/>
  <c r="AE527" i="10"/>
  <c r="AF527" i="10"/>
  <c r="AG527" i="10"/>
  <c r="AH527" i="10"/>
  <c r="AI527" i="10"/>
  <c r="AJ527" i="10"/>
  <c r="AK527" i="10"/>
  <c r="AL527" i="10"/>
  <c r="AM527" i="10"/>
  <c r="AN527" i="10"/>
  <c r="AO527" i="10"/>
  <c r="AP527" i="10"/>
  <c r="AQ527" i="10"/>
  <c r="AR527" i="10"/>
  <c r="AS527" i="10"/>
  <c r="AT527" i="10"/>
  <c r="AU527" i="10"/>
  <c r="AV527" i="10"/>
  <c r="AW527" i="10"/>
  <c r="AX527" i="10"/>
  <c r="AY527" i="10"/>
  <c r="AZ527" i="10"/>
  <c r="BA527" i="10"/>
  <c r="BB527" i="10"/>
  <c r="BC527" i="10"/>
  <c r="BD527" i="10"/>
  <c r="BE527" i="10"/>
  <c r="BF527" i="10"/>
  <c r="BG527" i="10"/>
  <c r="BH527" i="10"/>
  <c r="BI527" i="10"/>
  <c r="BJ527" i="10"/>
  <c r="BK527" i="10"/>
  <c r="BL527" i="10"/>
  <c r="BM527" i="10"/>
  <c r="BN527" i="10"/>
  <c r="BO527" i="10"/>
  <c r="BP527" i="10"/>
  <c r="BQ527" i="10"/>
  <c r="BR527" i="10"/>
  <c r="BS527" i="10"/>
  <c r="BT527" i="10"/>
  <c r="A528" i="10"/>
  <c r="B528" i="10"/>
  <c r="C528" i="10"/>
  <c r="D528" i="10"/>
  <c r="E528" i="10"/>
  <c r="F528" i="10"/>
  <c r="G528" i="10"/>
  <c r="H528" i="10"/>
  <c r="I528" i="10"/>
  <c r="J528" i="10"/>
  <c r="K528" i="10"/>
  <c r="L528" i="10"/>
  <c r="M528" i="10"/>
  <c r="N528" i="10"/>
  <c r="O528" i="10"/>
  <c r="P528" i="10"/>
  <c r="Q528" i="10"/>
  <c r="R528" i="10"/>
  <c r="S528" i="10"/>
  <c r="T528" i="10"/>
  <c r="U528" i="10"/>
  <c r="V528" i="10"/>
  <c r="W528" i="10"/>
  <c r="X528" i="10"/>
  <c r="Y528" i="10"/>
  <c r="Z528" i="10"/>
  <c r="AA528" i="10"/>
  <c r="AB528" i="10"/>
  <c r="AC528" i="10"/>
  <c r="AD528" i="10"/>
  <c r="AE528" i="10"/>
  <c r="AF528" i="10"/>
  <c r="AG528" i="10"/>
  <c r="AH528" i="10"/>
  <c r="AI528" i="10"/>
  <c r="AJ528" i="10"/>
  <c r="AK528" i="10"/>
  <c r="AL528" i="10"/>
  <c r="AM528" i="10"/>
  <c r="AN528" i="10"/>
  <c r="AO528" i="10"/>
  <c r="AP528" i="10"/>
  <c r="AQ528" i="10"/>
  <c r="AR528" i="10"/>
  <c r="AS528" i="10"/>
  <c r="AT528" i="10"/>
  <c r="AU528" i="10"/>
  <c r="AV528" i="10"/>
  <c r="AW528" i="10"/>
  <c r="AX528" i="10"/>
  <c r="AY528" i="10"/>
  <c r="AZ528" i="10"/>
  <c r="BA528" i="10"/>
  <c r="BB528" i="10"/>
  <c r="BC528" i="10"/>
  <c r="BD528" i="10"/>
  <c r="BE528" i="10"/>
  <c r="BF528" i="10"/>
  <c r="BG528" i="10"/>
  <c r="BH528" i="10"/>
  <c r="BI528" i="10"/>
  <c r="BJ528" i="10"/>
  <c r="BK528" i="10"/>
  <c r="BL528" i="10"/>
  <c r="BM528" i="10"/>
  <c r="BN528" i="10"/>
  <c r="BO528" i="10"/>
  <c r="BP528" i="10"/>
  <c r="BQ528" i="10"/>
  <c r="BR528" i="10"/>
  <c r="BS528" i="10"/>
  <c r="BT528" i="10"/>
  <c r="A529" i="10"/>
  <c r="B529" i="10"/>
  <c r="C529" i="10"/>
  <c r="D529" i="10"/>
  <c r="E529" i="10"/>
  <c r="F529" i="10"/>
  <c r="G529" i="10"/>
  <c r="H529" i="10"/>
  <c r="I529" i="10"/>
  <c r="J529" i="10"/>
  <c r="K529" i="10"/>
  <c r="L529" i="10"/>
  <c r="M529" i="10"/>
  <c r="N529" i="10"/>
  <c r="O529" i="10"/>
  <c r="P529" i="10"/>
  <c r="Q529" i="10"/>
  <c r="R529" i="10"/>
  <c r="S529" i="10"/>
  <c r="T529" i="10"/>
  <c r="U529" i="10"/>
  <c r="V529" i="10"/>
  <c r="W529" i="10"/>
  <c r="X529" i="10"/>
  <c r="Y529" i="10"/>
  <c r="Z529" i="10"/>
  <c r="AA529" i="10"/>
  <c r="AB529" i="10"/>
  <c r="AC529" i="10"/>
  <c r="AD529" i="10"/>
  <c r="AE529" i="10"/>
  <c r="AF529" i="10"/>
  <c r="AG529" i="10"/>
  <c r="AH529" i="10"/>
  <c r="AI529" i="10"/>
  <c r="AJ529" i="10"/>
  <c r="AK529" i="10"/>
  <c r="AL529" i="10"/>
  <c r="AM529" i="10"/>
  <c r="AN529" i="10"/>
  <c r="AO529" i="10"/>
  <c r="AP529" i="10"/>
  <c r="AQ529" i="10"/>
  <c r="AR529" i="10"/>
  <c r="AS529" i="10"/>
  <c r="AT529" i="10"/>
  <c r="AU529" i="10"/>
  <c r="AV529" i="10"/>
  <c r="AW529" i="10"/>
  <c r="AX529" i="10"/>
  <c r="AY529" i="10"/>
  <c r="AZ529" i="10"/>
  <c r="BA529" i="10"/>
  <c r="BB529" i="10"/>
  <c r="BC529" i="10"/>
  <c r="BD529" i="10"/>
  <c r="BE529" i="10"/>
  <c r="BF529" i="10"/>
  <c r="BG529" i="10"/>
  <c r="BH529" i="10"/>
  <c r="BI529" i="10"/>
  <c r="BJ529" i="10"/>
  <c r="BK529" i="10"/>
  <c r="BL529" i="10"/>
  <c r="BM529" i="10"/>
  <c r="BN529" i="10"/>
  <c r="BO529" i="10"/>
  <c r="BP529" i="10"/>
  <c r="BQ529" i="10"/>
  <c r="BR529" i="10"/>
  <c r="BS529" i="10"/>
  <c r="BT529" i="10"/>
  <c r="A530" i="10"/>
  <c r="B530" i="10"/>
  <c r="C530" i="10"/>
  <c r="D530" i="10"/>
  <c r="E530" i="10"/>
  <c r="F530" i="10"/>
  <c r="G530" i="10"/>
  <c r="H530" i="10"/>
  <c r="I530" i="10"/>
  <c r="J530" i="10"/>
  <c r="K530" i="10"/>
  <c r="L530" i="10"/>
  <c r="M530" i="10"/>
  <c r="N530" i="10"/>
  <c r="O530" i="10"/>
  <c r="P530" i="10"/>
  <c r="Q530" i="10"/>
  <c r="R530" i="10"/>
  <c r="S530" i="10"/>
  <c r="T530" i="10"/>
  <c r="U530" i="10"/>
  <c r="V530" i="10"/>
  <c r="W530" i="10"/>
  <c r="X530" i="10"/>
  <c r="Y530" i="10"/>
  <c r="Z530" i="10"/>
  <c r="AA530" i="10"/>
  <c r="AB530" i="10"/>
  <c r="AC530" i="10"/>
  <c r="AD530" i="10"/>
  <c r="AE530" i="10"/>
  <c r="AF530" i="10"/>
  <c r="AG530" i="10"/>
  <c r="AH530" i="10"/>
  <c r="AI530" i="10"/>
  <c r="AJ530" i="10"/>
  <c r="AK530" i="10"/>
  <c r="AL530" i="10"/>
  <c r="AM530" i="10"/>
  <c r="AN530" i="10"/>
  <c r="AO530" i="10"/>
  <c r="AP530" i="10"/>
  <c r="AQ530" i="10"/>
  <c r="AR530" i="10"/>
  <c r="AS530" i="10"/>
  <c r="AT530" i="10"/>
  <c r="AU530" i="10"/>
  <c r="AV530" i="10"/>
  <c r="AW530" i="10"/>
  <c r="AX530" i="10"/>
  <c r="AY530" i="10"/>
  <c r="AZ530" i="10"/>
  <c r="BA530" i="10"/>
  <c r="BB530" i="10"/>
  <c r="BC530" i="10"/>
  <c r="BD530" i="10"/>
  <c r="BE530" i="10"/>
  <c r="BF530" i="10"/>
  <c r="BG530" i="10"/>
  <c r="BH530" i="10"/>
  <c r="BI530" i="10"/>
  <c r="BJ530" i="10"/>
  <c r="BK530" i="10"/>
  <c r="BL530" i="10"/>
  <c r="BM530" i="10"/>
  <c r="BN530" i="10"/>
  <c r="BO530" i="10"/>
  <c r="BP530" i="10"/>
  <c r="BQ530" i="10"/>
  <c r="BR530" i="10"/>
  <c r="BS530" i="10"/>
  <c r="BT530" i="10"/>
  <c r="A531" i="10"/>
  <c r="B531" i="10"/>
  <c r="C531" i="10"/>
  <c r="D531" i="10"/>
  <c r="E531" i="10"/>
  <c r="F531" i="10"/>
  <c r="G531" i="10"/>
  <c r="H531" i="10"/>
  <c r="I531" i="10"/>
  <c r="J531" i="10"/>
  <c r="K531" i="10"/>
  <c r="L531" i="10"/>
  <c r="M531" i="10"/>
  <c r="N531" i="10"/>
  <c r="O531" i="10"/>
  <c r="P531" i="10"/>
  <c r="Q531" i="10"/>
  <c r="R531" i="10"/>
  <c r="S531" i="10"/>
  <c r="T531" i="10"/>
  <c r="U531" i="10"/>
  <c r="V531" i="10"/>
  <c r="W531" i="10"/>
  <c r="X531" i="10"/>
  <c r="Y531" i="10"/>
  <c r="Z531" i="10"/>
  <c r="AA531" i="10"/>
  <c r="AB531" i="10"/>
  <c r="AC531" i="10"/>
  <c r="AD531" i="10"/>
  <c r="AE531" i="10"/>
  <c r="AF531" i="10"/>
  <c r="AG531" i="10"/>
  <c r="AH531" i="10"/>
  <c r="AI531" i="10"/>
  <c r="AJ531" i="10"/>
  <c r="AK531" i="10"/>
  <c r="AL531" i="10"/>
  <c r="AM531" i="10"/>
  <c r="AN531" i="10"/>
  <c r="AO531" i="10"/>
  <c r="AP531" i="10"/>
  <c r="AQ531" i="10"/>
  <c r="AR531" i="10"/>
  <c r="AS531" i="10"/>
  <c r="AT531" i="10"/>
  <c r="AU531" i="10"/>
  <c r="AV531" i="10"/>
  <c r="AW531" i="10"/>
  <c r="AX531" i="10"/>
  <c r="AY531" i="10"/>
  <c r="AZ531" i="10"/>
  <c r="BA531" i="10"/>
  <c r="BB531" i="10"/>
  <c r="BC531" i="10"/>
  <c r="BD531" i="10"/>
  <c r="BE531" i="10"/>
  <c r="BF531" i="10"/>
  <c r="BG531" i="10"/>
  <c r="BH531" i="10"/>
  <c r="BI531" i="10"/>
  <c r="BJ531" i="10"/>
  <c r="BK531" i="10"/>
  <c r="BL531" i="10"/>
  <c r="BM531" i="10"/>
  <c r="BN531" i="10"/>
  <c r="BO531" i="10"/>
  <c r="BP531" i="10"/>
  <c r="BQ531" i="10"/>
  <c r="BR531" i="10"/>
  <c r="BS531" i="10"/>
  <c r="BT531" i="10"/>
  <c r="A532" i="10"/>
  <c r="B532" i="10"/>
  <c r="C532" i="10"/>
  <c r="D532" i="10"/>
  <c r="E532" i="10"/>
  <c r="F532" i="10"/>
  <c r="G532" i="10"/>
  <c r="H532" i="10"/>
  <c r="I532" i="10"/>
  <c r="J532" i="10"/>
  <c r="K532" i="10"/>
  <c r="L532" i="10"/>
  <c r="M532" i="10"/>
  <c r="N532" i="10"/>
  <c r="O532" i="10"/>
  <c r="P532" i="10"/>
  <c r="Q532" i="10"/>
  <c r="R532" i="10"/>
  <c r="S532" i="10"/>
  <c r="T532" i="10"/>
  <c r="U532" i="10"/>
  <c r="V532" i="10"/>
  <c r="W532" i="10"/>
  <c r="X532" i="10"/>
  <c r="Y532" i="10"/>
  <c r="Z532" i="10"/>
  <c r="AA532" i="10"/>
  <c r="AB532" i="10"/>
  <c r="AC532" i="10"/>
  <c r="AD532" i="10"/>
  <c r="AE532" i="10"/>
  <c r="AF532" i="10"/>
  <c r="AG532" i="10"/>
  <c r="AH532" i="10"/>
  <c r="AI532" i="10"/>
  <c r="AJ532" i="10"/>
  <c r="AK532" i="10"/>
  <c r="AL532" i="10"/>
  <c r="AM532" i="10"/>
  <c r="AN532" i="10"/>
  <c r="AO532" i="10"/>
  <c r="AP532" i="10"/>
  <c r="AQ532" i="10"/>
  <c r="AR532" i="10"/>
  <c r="AS532" i="10"/>
  <c r="AT532" i="10"/>
  <c r="AU532" i="10"/>
  <c r="AV532" i="10"/>
  <c r="AW532" i="10"/>
  <c r="AX532" i="10"/>
  <c r="AY532" i="10"/>
  <c r="AZ532" i="10"/>
  <c r="BA532" i="10"/>
  <c r="BB532" i="10"/>
  <c r="BC532" i="10"/>
  <c r="BD532" i="10"/>
  <c r="BE532" i="10"/>
  <c r="BF532" i="10"/>
  <c r="BG532" i="10"/>
  <c r="BH532" i="10"/>
  <c r="BI532" i="10"/>
  <c r="BJ532" i="10"/>
  <c r="BK532" i="10"/>
  <c r="BL532" i="10"/>
  <c r="BM532" i="10"/>
  <c r="BN532" i="10"/>
  <c r="BO532" i="10"/>
  <c r="BP532" i="10"/>
  <c r="BQ532" i="10"/>
  <c r="BR532" i="10"/>
  <c r="BS532" i="10"/>
  <c r="BT532" i="10"/>
  <c r="A533" i="10"/>
  <c r="B533" i="10"/>
  <c r="C533" i="10"/>
  <c r="D533" i="10"/>
  <c r="E533" i="10"/>
  <c r="F533" i="10"/>
  <c r="G533" i="10"/>
  <c r="H533" i="10"/>
  <c r="I533" i="10"/>
  <c r="J533" i="10"/>
  <c r="K533" i="10"/>
  <c r="L533" i="10"/>
  <c r="M533" i="10"/>
  <c r="N533" i="10"/>
  <c r="O533" i="10"/>
  <c r="P533" i="10"/>
  <c r="Q533" i="10"/>
  <c r="R533" i="10"/>
  <c r="S533" i="10"/>
  <c r="T533" i="10"/>
  <c r="U533" i="10"/>
  <c r="V533" i="10"/>
  <c r="W533" i="10"/>
  <c r="X533" i="10"/>
  <c r="Y533" i="10"/>
  <c r="Z533" i="10"/>
  <c r="AA533" i="10"/>
  <c r="AB533" i="10"/>
  <c r="AC533" i="10"/>
  <c r="AD533" i="10"/>
  <c r="AE533" i="10"/>
  <c r="AF533" i="10"/>
  <c r="AG533" i="10"/>
  <c r="AH533" i="10"/>
  <c r="AI533" i="10"/>
  <c r="AJ533" i="10"/>
  <c r="AK533" i="10"/>
  <c r="AL533" i="10"/>
  <c r="AM533" i="10"/>
  <c r="AN533" i="10"/>
  <c r="AO533" i="10"/>
  <c r="AP533" i="10"/>
  <c r="AQ533" i="10"/>
  <c r="AR533" i="10"/>
  <c r="AS533" i="10"/>
  <c r="AT533" i="10"/>
  <c r="AU533" i="10"/>
  <c r="AV533" i="10"/>
  <c r="AW533" i="10"/>
  <c r="AX533" i="10"/>
  <c r="AY533" i="10"/>
  <c r="AZ533" i="10"/>
  <c r="BA533" i="10"/>
  <c r="BB533" i="10"/>
  <c r="BC533" i="10"/>
  <c r="BD533" i="10"/>
  <c r="BE533" i="10"/>
  <c r="BF533" i="10"/>
  <c r="BG533" i="10"/>
  <c r="BH533" i="10"/>
  <c r="BI533" i="10"/>
  <c r="BJ533" i="10"/>
  <c r="BK533" i="10"/>
  <c r="BL533" i="10"/>
  <c r="BM533" i="10"/>
  <c r="BN533" i="10"/>
  <c r="BO533" i="10"/>
  <c r="BP533" i="10"/>
  <c r="BQ533" i="10"/>
  <c r="BR533" i="10"/>
  <c r="BS533" i="10"/>
  <c r="BT533" i="10"/>
  <c r="A534" i="10"/>
  <c r="B534" i="10"/>
  <c r="C534" i="10"/>
  <c r="D534" i="10"/>
  <c r="E534" i="10"/>
  <c r="F534" i="10"/>
  <c r="G534" i="10"/>
  <c r="H534" i="10"/>
  <c r="I534" i="10"/>
  <c r="J534" i="10"/>
  <c r="K534" i="10"/>
  <c r="L534" i="10"/>
  <c r="M534" i="10"/>
  <c r="N534" i="10"/>
  <c r="O534" i="10"/>
  <c r="P534" i="10"/>
  <c r="Q534" i="10"/>
  <c r="R534" i="10"/>
  <c r="S534" i="10"/>
  <c r="T534" i="10"/>
  <c r="U534" i="10"/>
  <c r="V534" i="10"/>
  <c r="W534" i="10"/>
  <c r="X534" i="10"/>
  <c r="Y534" i="10"/>
  <c r="Z534" i="10"/>
  <c r="AA534" i="10"/>
  <c r="AB534" i="10"/>
  <c r="AC534" i="10"/>
  <c r="AD534" i="10"/>
  <c r="AE534" i="10"/>
  <c r="AF534" i="10"/>
  <c r="AG534" i="10"/>
  <c r="AH534" i="10"/>
  <c r="AI534" i="10"/>
  <c r="AJ534" i="10"/>
  <c r="AK534" i="10"/>
  <c r="AL534" i="10"/>
  <c r="AM534" i="10"/>
  <c r="AN534" i="10"/>
  <c r="AO534" i="10"/>
  <c r="AP534" i="10"/>
  <c r="AQ534" i="10"/>
  <c r="AR534" i="10"/>
  <c r="AS534" i="10"/>
  <c r="AT534" i="10"/>
  <c r="AU534" i="10"/>
  <c r="AV534" i="10"/>
  <c r="AW534" i="10"/>
  <c r="AX534" i="10"/>
  <c r="AY534" i="10"/>
  <c r="AZ534" i="10"/>
  <c r="BA534" i="10"/>
  <c r="BB534" i="10"/>
  <c r="BC534" i="10"/>
  <c r="BD534" i="10"/>
  <c r="BE534" i="10"/>
  <c r="BF534" i="10"/>
  <c r="BG534" i="10"/>
  <c r="BH534" i="10"/>
  <c r="BI534" i="10"/>
  <c r="BJ534" i="10"/>
  <c r="BK534" i="10"/>
  <c r="BL534" i="10"/>
  <c r="BM534" i="10"/>
  <c r="BN534" i="10"/>
  <c r="BO534" i="10"/>
  <c r="BP534" i="10"/>
  <c r="BQ534" i="10"/>
  <c r="BR534" i="10"/>
  <c r="BS534" i="10"/>
  <c r="BT534" i="10"/>
  <c r="A535" i="10"/>
  <c r="B535" i="10"/>
  <c r="C535" i="10"/>
  <c r="D535" i="10"/>
  <c r="E535" i="10"/>
  <c r="F535" i="10"/>
  <c r="G535" i="10"/>
  <c r="H535" i="10"/>
  <c r="I535" i="10"/>
  <c r="J535" i="10"/>
  <c r="K535" i="10"/>
  <c r="L535" i="10"/>
  <c r="M535" i="10"/>
  <c r="N535" i="10"/>
  <c r="O535" i="10"/>
  <c r="P535" i="10"/>
  <c r="Q535" i="10"/>
  <c r="R535" i="10"/>
  <c r="S535" i="10"/>
  <c r="T535" i="10"/>
  <c r="U535" i="10"/>
  <c r="V535" i="10"/>
  <c r="W535" i="10"/>
  <c r="X535" i="10"/>
  <c r="Y535" i="10"/>
  <c r="Z535" i="10"/>
  <c r="AA535" i="10"/>
  <c r="AB535" i="10"/>
  <c r="AC535" i="10"/>
  <c r="AD535" i="10"/>
  <c r="AE535" i="10"/>
  <c r="AF535" i="10"/>
  <c r="AG535" i="10"/>
  <c r="AH535" i="10"/>
  <c r="AI535" i="10"/>
  <c r="AJ535" i="10"/>
  <c r="AK535" i="10"/>
  <c r="AL535" i="10"/>
  <c r="AM535" i="10"/>
  <c r="AN535" i="10"/>
  <c r="AO535" i="10"/>
  <c r="AP535" i="10"/>
  <c r="AQ535" i="10"/>
  <c r="AR535" i="10"/>
  <c r="AS535" i="10"/>
  <c r="AT535" i="10"/>
  <c r="AU535" i="10"/>
  <c r="AV535" i="10"/>
  <c r="AW535" i="10"/>
  <c r="AX535" i="10"/>
  <c r="AY535" i="10"/>
  <c r="AZ535" i="10"/>
  <c r="BA535" i="10"/>
  <c r="BB535" i="10"/>
  <c r="BC535" i="10"/>
  <c r="BD535" i="10"/>
  <c r="BE535" i="10"/>
  <c r="BF535" i="10"/>
  <c r="BG535" i="10"/>
  <c r="BH535" i="10"/>
  <c r="BI535" i="10"/>
  <c r="BJ535" i="10"/>
  <c r="BK535" i="10"/>
  <c r="BL535" i="10"/>
  <c r="BM535" i="10"/>
  <c r="BN535" i="10"/>
  <c r="BO535" i="10"/>
  <c r="BP535" i="10"/>
  <c r="BQ535" i="10"/>
  <c r="BR535" i="10"/>
  <c r="BS535" i="10"/>
  <c r="BT535" i="10"/>
  <c r="A536" i="10"/>
  <c r="B536" i="10"/>
  <c r="C536" i="10"/>
  <c r="D536" i="10"/>
  <c r="E536" i="10"/>
  <c r="F536" i="10"/>
  <c r="G536" i="10"/>
  <c r="H536" i="10"/>
  <c r="I536" i="10"/>
  <c r="J536" i="10"/>
  <c r="K536" i="10"/>
  <c r="L536" i="10"/>
  <c r="M536" i="10"/>
  <c r="N536" i="10"/>
  <c r="O536" i="10"/>
  <c r="P536" i="10"/>
  <c r="Q536" i="10"/>
  <c r="R536" i="10"/>
  <c r="S536" i="10"/>
  <c r="T536" i="10"/>
  <c r="U536" i="10"/>
  <c r="V536" i="10"/>
  <c r="W536" i="10"/>
  <c r="X536" i="10"/>
  <c r="Y536" i="10"/>
  <c r="Z536" i="10"/>
  <c r="AA536" i="10"/>
  <c r="AB536" i="10"/>
  <c r="AC536" i="10"/>
  <c r="AD536" i="10"/>
  <c r="AE536" i="10"/>
  <c r="AF536" i="10"/>
  <c r="AG536" i="10"/>
  <c r="AH536" i="10"/>
  <c r="AI536" i="10"/>
  <c r="AJ536" i="10"/>
  <c r="AK536" i="10"/>
  <c r="AL536" i="10"/>
  <c r="AM536" i="10"/>
  <c r="AN536" i="10"/>
  <c r="AO536" i="10"/>
  <c r="AP536" i="10"/>
  <c r="AQ536" i="10"/>
  <c r="AR536" i="10"/>
  <c r="AS536" i="10"/>
  <c r="AT536" i="10"/>
  <c r="AU536" i="10"/>
  <c r="AV536" i="10"/>
  <c r="AW536" i="10"/>
  <c r="AX536" i="10"/>
  <c r="AY536" i="10"/>
  <c r="AZ536" i="10"/>
  <c r="BA536" i="10"/>
  <c r="BB536" i="10"/>
  <c r="BC536" i="10"/>
  <c r="BD536" i="10"/>
  <c r="BE536" i="10"/>
  <c r="BF536" i="10"/>
  <c r="BG536" i="10"/>
  <c r="BH536" i="10"/>
  <c r="BI536" i="10"/>
  <c r="BJ536" i="10"/>
  <c r="BK536" i="10"/>
  <c r="BL536" i="10"/>
  <c r="BM536" i="10"/>
  <c r="BN536" i="10"/>
  <c r="BO536" i="10"/>
  <c r="BP536" i="10"/>
  <c r="BQ536" i="10"/>
  <c r="BR536" i="10"/>
  <c r="BS536" i="10"/>
  <c r="BT536" i="10"/>
  <c r="A537" i="10"/>
  <c r="B537" i="10"/>
  <c r="C537" i="10"/>
  <c r="D537" i="10"/>
  <c r="E537" i="10"/>
  <c r="F537" i="10"/>
  <c r="G537" i="10"/>
  <c r="H537" i="10"/>
  <c r="I537" i="10"/>
  <c r="J537" i="10"/>
  <c r="K537" i="10"/>
  <c r="L537" i="10"/>
  <c r="M537" i="10"/>
  <c r="N537" i="10"/>
  <c r="O537" i="10"/>
  <c r="P537" i="10"/>
  <c r="Q537" i="10"/>
  <c r="R537" i="10"/>
  <c r="S537" i="10"/>
  <c r="T537" i="10"/>
  <c r="U537" i="10"/>
  <c r="V537" i="10"/>
  <c r="W537" i="10"/>
  <c r="X537" i="10"/>
  <c r="Y537" i="10"/>
  <c r="Z537" i="10"/>
  <c r="AA537" i="10"/>
  <c r="AB537" i="10"/>
  <c r="AC537" i="10"/>
  <c r="AD537" i="10"/>
  <c r="AE537" i="10"/>
  <c r="AF537" i="10"/>
  <c r="AG537" i="10"/>
  <c r="AH537" i="10"/>
  <c r="AI537" i="10"/>
  <c r="AJ537" i="10"/>
  <c r="AK537" i="10"/>
  <c r="AL537" i="10"/>
  <c r="AM537" i="10"/>
  <c r="AN537" i="10"/>
  <c r="AO537" i="10"/>
  <c r="AP537" i="10"/>
  <c r="AQ537" i="10"/>
  <c r="AR537" i="10"/>
  <c r="AS537" i="10"/>
  <c r="AT537" i="10"/>
  <c r="AU537" i="10"/>
  <c r="AV537" i="10"/>
  <c r="AW537" i="10"/>
  <c r="AX537" i="10"/>
  <c r="AY537" i="10"/>
  <c r="AZ537" i="10"/>
  <c r="BA537" i="10"/>
  <c r="BB537" i="10"/>
  <c r="BC537" i="10"/>
  <c r="BD537" i="10"/>
  <c r="BE537" i="10"/>
  <c r="BF537" i="10"/>
  <c r="BG537" i="10"/>
  <c r="BH537" i="10"/>
  <c r="BI537" i="10"/>
  <c r="BJ537" i="10"/>
  <c r="BK537" i="10"/>
  <c r="BL537" i="10"/>
  <c r="BM537" i="10"/>
  <c r="BN537" i="10"/>
  <c r="BO537" i="10"/>
  <c r="BP537" i="10"/>
  <c r="BQ537" i="10"/>
  <c r="BR537" i="10"/>
  <c r="BS537" i="10"/>
  <c r="BT537" i="10"/>
  <c r="A538" i="10"/>
  <c r="B538" i="10"/>
  <c r="C538" i="10"/>
  <c r="D538" i="10"/>
  <c r="E538" i="10"/>
  <c r="F538" i="10"/>
  <c r="G538" i="10"/>
  <c r="H538" i="10"/>
  <c r="I538" i="10"/>
  <c r="J538" i="10"/>
  <c r="K538" i="10"/>
  <c r="L538" i="10"/>
  <c r="M538" i="10"/>
  <c r="N538" i="10"/>
  <c r="O538" i="10"/>
  <c r="P538" i="10"/>
  <c r="Q538" i="10"/>
  <c r="R538" i="10"/>
  <c r="S538" i="10"/>
  <c r="T538" i="10"/>
  <c r="U538" i="10"/>
  <c r="V538" i="10"/>
  <c r="W538" i="10"/>
  <c r="X538" i="10"/>
  <c r="Y538" i="10"/>
  <c r="Z538" i="10"/>
  <c r="AA538" i="10"/>
  <c r="AB538" i="10"/>
  <c r="AC538" i="10"/>
  <c r="AD538" i="10"/>
  <c r="AE538" i="10"/>
  <c r="AF538" i="10"/>
  <c r="AG538" i="10"/>
  <c r="AH538" i="10"/>
  <c r="AI538" i="10"/>
  <c r="AJ538" i="10"/>
  <c r="AK538" i="10"/>
  <c r="AL538" i="10"/>
  <c r="AM538" i="10"/>
  <c r="AN538" i="10"/>
  <c r="AO538" i="10"/>
  <c r="AP538" i="10"/>
  <c r="AQ538" i="10"/>
  <c r="AR538" i="10"/>
  <c r="AS538" i="10"/>
  <c r="AT538" i="10"/>
  <c r="AU538" i="10"/>
  <c r="AV538" i="10"/>
  <c r="AW538" i="10"/>
  <c r="AX538" i="10"/>
  <c r="AY538" i="10"/>
  <c r="AZ538" i="10"/>
  <c r="BA538" i="10"/>
  <c r="BB538" i="10"/>
  <c r="BC538" i="10"/>
  <c r="BD538" i="10"/>
  <c r="BE538" i="10"/>
  <c r="BF538" i="10"/>
  <c r="BG538" i="10"/>
  <c r="BH538" i="10"/>
  <c r="BI538" i="10"/>
  <c r="BJ538" i="10"/>
  <c r="BK538" i="10"/>
  <c r="BL538" i="10"/>
  <c r="BM538" i="10"/>
  <c r="BN538" i="10"/>
  <c r="BO538" i="10"/>
  <c r="BP538" i="10"/>
  <c r="BQ538" i="10"/>
  <c r="BR538" i="10"/>
  <c r="BS538" i="10"/>
  <c r="BT538" i="10"/>
  <c r="A539" i="10"/>
  <c r="B539" i="10"/>
  <c r="C539" i="10"/>
  <c r="D539" i="10"/>
  <c r="E539" i="10"/>
  <c r="F539" i="10"/>
  <c r="G539" i="10"/>
  <c r="H539" i="10"/>
  <c r="I539" i="10"/>
  <c r="J539" i="10"/>
  <c r="K539" i="10"/>
  <c r="L539" i="10"/>
  <c r="M539" i="10"/>
  <c r="N539" i="10"/>
  <c r="O539" i="10"/>
  <c r="P539" i="10"/>
  <c r="Q539" i="10"/>
  <c r="R539" i="10"/>
  <c r="S539" i="10"/>
  <c r="T539" i="10"/>
  <c r="U539" i="10"/>
  <c r="V539" i="10"/>
  <c r="W539" i="10"/>
  <c r="X539" i="10"/>
  <c r="Y539" i="10"/>
  <c r="Z539" i="10"/>
  <c r="AA539" i="10"/>
  <c r="AB539" i="10"/>
  <c r="AC539" i="10"/>
  <c r="AD539" i="10"/>
  <c r="AE539" i="10"/>
  <c r="AF539" i="10"/>
  <c r="AG539" i="10"/>
  <c r="AH539" i="10"/>
  <c r="AI539" i="10"/>
  <c r="AJ539" i="10"/>
  <c r="AK539" i="10"/>
  <c r="AL539" i="10"/>
  <c r="AM539" i="10"/>
  <c r="AN539" i="10"/>
  <c r="AO539" i="10"/>
  <c r="AP539" i="10"/>
  <c r="AQ539" i="10"/>
  <c r="AR539" i="10"/>
  <c r="AS539" i="10"/>
  <c r="AT539" i="10"/>
  <c r="AU539" i="10"/>
  <c r="AV539" i="10"/>
  <c r="AW539" i="10"/>
  <c r="AX539" i="10"/>
  <c r="AY539" i="10"/>
  <c r="AZ539" i="10"/>
  <c r="BA539" i="10"/>
  <c r="BB539" i="10"/>
  <c r="BC539" i="10"/>
  <c r="BD539" i="10"/>
  <c r="BE539" i="10"/>
  <c r="BF539" i="10"/>
  <c r="BG539" i="10"/>
  <c r="BH539" i="10"/>
  <c r="BI539" i="10"/>
  <c r="BJ539" i="10"/>
  <c r="BK539" i="10"/>
  <c r="BL539" i="10"/>
  <c r="BM539" i="10"/>
  <c r="BN539" i="10"/>
  <c r="BO539" i="10"/>
  <c r="BP539" i="10"/>
  <c r="BQ539" i="10"/>
  <c r="BR539" i="10"/>
  <c r="BS539" i="10"/>
  <c r="BT539" i="10"/>
  <c r="A540" i="10"/>
  <c r="B540" i="10"/>
  <c r="C540" i="10"/>
  <c r="D540" i="10"/>
  <c r="E540" i="10"/>
  <c r="F540" i="10"/>
  <c r="G540" i="10"/>
  <c r="H540" i="10"/>
  <c r="I540" i="10"/>
  <c r="J540" i="10"/>
  <c r="K540" i="10"/>
  <c r="L540" i="10"/>
  <c r="M540" i="10"/>
  <c r="N540" i="10"/>
  <c r="O540" i="10"/>
  <c r="P540" i="10"/>
  <c r="Q540" i="10"/>
  <c r="R540" i="10"/>
  <c r="S540" i="10"/>
  <c r="T540" i="10"/>
  <c r="U540" i="10"/>
  <c r="V540" i="10"/>
  <c r="W540" i="10"/>
  <c r="X540" i="10"/>
  <c r="Y540" i="10"/>
  <c r="Z540" i="10"/>
  <c r="AA540" i="10"/>
  <c r="AB540" i="10"/>
  <c r="AC540" i="10"/>
  <c r="AD540" i="10"/>
  <c r="AE540" i="10"/>
  <c r="AF540" i="10"/>
  <c r="AG540" i="10"/>
  <c r="AH540" i="10"/>
  <c r="AI540" i="10"/>
  <c r="AJ540" i="10"/>
  <c r="AK540" i="10"/>
  <c r="AL540" i="10"/>
  <c r="AM540" i="10"/>
  <c r="AN540" i="10"/>
  <c r="AO540" i="10"/>
  <c r="AP540" i="10"/>
  <c r="AQ540" i="10"/>
  <c r="AR540" i="10"/>
  <c r="AS540" i="10"/>
  <c r="AT540" i="10"/>
  <c r="AU540" i="10"/>
  <c r="AV540" i="10"/>
  <c r="AW540" i="10"/>
  <c r="AX540" i="10"/>
  <c r="AY540" i="10"/>
  <c r="AZ540" i="10"/>
  <c r="BA540" i="10"/>
  <c r="BB540" i="10"/>
  <c r="BC540" i="10"/>
  <c r="BD540" i="10"/>
  <c r="BE540" i="10"/>
  <c r="BF540" i="10"/>
  <c r="BG540" i="10"/>
  <c r="BH540" i="10"/>
  <c r="BI540" i="10"/>
  <c r="BJ540" i="10"/>
  <c r="BK540" i="10"/>
  <c r="BL540" i="10"/>
  <c r="BM540" i="10"/>
  <c r="BN540" i="10"/>
  <c r="BO540" i="10"/>
  <c r="BP540" i="10"/>
  <c r="BQ540" i="10"/>
  <c r="BR540" i="10"/>
  <c r="BS540" i="10"/>
  <c r="BT540" i="10"/>
  <c r="A541" i="10"/>
  <c r="B541" i="10"/>
  <c r="C541" i="10"/>
  <c r="D541" i="10"/>
  <c r="E541" i="10"/>
  <c r="F541" i="10"/>
  <c r="G541" i="10"/>
  <c r="H541" i="10"/>
  <c r="I541" i="10"/>
  <c r="J541" i="10"/>
  <c r="K541" i="10"/>
  <c r="L541" i="10"/>
  <c r="M541" i="10"/>
  <c r="N541" i="10"/>
  <c r="O541" i="10"/>
  <c r="P541" i="10"/>
  <c r="Q541" i="10"/>
  <c r="R541" i="10"/>
  <c r="S541" i="10"/>
  <c r="T541" i="10"/>
  <c r="U541" i="10"/>
  <c r="V541" i="10"/>
  <c r="W541" i="10"/>
  <c r="X541" i="10"/>
  <c r="Y541" i="10"/>
  <c r="Z541" i="10"/>
  <c r="AA541" i="10"/>
  <c r="AB541" i="10"/>
  <c r="AC541" i="10"/>
  <c r="AD541" i="10"/>
  <c r="AE541" i="10"/>
  <c r="AF541" i="10"/>
  <c r="AG541" i="10"/>
  <c r="AH541" i="10"/>
  <c r="AI541" i="10"/>
  <c r="AJ541" i="10"/>
  <c r="AK541" i="10"/>
  <c r="AL541" i="10"/>
  <c r="AM541" i="10"/>
  <c r="AN541" i="10"/>
  <c r="AO541" i="10"/>
  <c r="AP541" i="10"/>
  <c r="AQ541" i="10"/>
  <c r="AR541" i="10"/>
  <c r="AS541" i="10"/>
  <c r="AT541" i="10"/>
  <c r="AU541" i="10"/>
  <c r="AV541" i="10"/>
  <c r="AW541" i="10"/>
  <c r="AX541" i="10"/>
  <c r="AY541" i="10"/>
  <c r="AZ541" i="10"/>
  <c r="BA541" i="10"/>
  <c r="BB541" i="10"/>
  <c r="BC541" i="10"/>
  <c r="BD541" i="10"/>
  <c r="BE541" i="10"/>
  <c r="BF541" i="10"/>
  <c r="BG541" i="10"/>
  <c r="BH541" i="10"/>
  <c r="BI541" i="10"/>
  <c r="BJ541" i="10"/>
  <c r="BK541" i="10"/>
  <c r="BL541" i="10"/>
  <c r="BM541" i="10"/>
  <c r="BN541" i="10"/>
  <c r="BO541" i="10"/>
  <c r="BP541" i="10"/>
  <c r="BQ541" i="10"/>
  <c r="BR541" i="10"/>
  <c r="BS541" i="10"/>
  <c r="BT541" i="10"/>
  <c r="A542" i="10"/>
  <c r="B542" i="10"/>
  <c r="C542" i="10"/>
  <c r="D542" i="10"/>
  <c r="E542" i="10"/>
  <c r="F542" i="10"/>
  <c r="G542" i="10"/>
  <c r="H542" i="10"/>
  <c r="I542" i="10"/>
  <c r="J542" i="10"/>
  <c r="K542" i="10"/>
  <c r="L542" i="10"/>
  <c r="M542" i="10"/>
  <c r="N542" i="10"/>
  <c r="O542" i="10"/>
  <c r="P542" i="10"/>
  <c r="Q542" i="10"/>
  <c r="R542" i="10"/>
  <c r="S542" i="10"/>
  <c r="T542" i="10"/>
  <c r="U542" i="10"/>
  <c r="V542" i="10"/>
  <c r="W542" i="10"/>
  <c r="X542" i="10"/>
  <c r="Y542" i="10"/>
  <c r="Z542" i="10"/>
  <c r="AA542" i="10"/>
  <c r="AB542" i="10"/>
  <c r="AC542" i="10"/>
  <c r="AD542" i="10"/>
  <c r="AE542" i="10"/>
  <c r="AF542" i="10"/>
  <c r="AG542" i="10"/>
  <c r="AH542" i="10"/>
  <c r="AI542" i="10"/>
  <c r="AJ542" i="10"/>
  <c r="AK542" i="10"/>
  <c r="AL542" i="10"/>
  <c r="AM542" i="10"/>
  <c r="AN542" i="10"/>
  <c r="AO542" i="10"/>
  <c r="AP542" i="10"/>
  <c r="AQ542" i="10"/>
  <c r="AR542" i="10"/>
  <c r="AS542" i="10"/>
  <c r="AT542" i="10"/>
  <c r="AU542" i="10"/>
  <c r="AV542" i="10"/>
  <c r="AW542" i="10"/>
  <c r="AX542" i="10"/>
  <c r="AY542" i="10"/>
  <c r="AZ542" i="10"/>
  <c r="BA542" i="10"/>
  <c r="BB542" i="10"/>
  <c r="BC542" i="10"/>
  <c r="BD542" i="10"/>
  <c r="BE542" i="10"/>
  <c r="BF542" i="10"/>
  <c r="BG542" i="10"/>
  <c r="BH542" i="10"/>
  <c r="BI542" i="10"/>
  <c r="BJ542" i="10"/>
  <c r="BK542" i="10"/>
  <c r="BL542" i="10"/>
  <c r="BM542" i="10"/>
  <c r="BN542" i="10"/>
  <c r="BO542" i="10"/>
  <c r="BP542" i="10"/>
  <c r="BQ542" i="10"/>
  <c r="BR542" i="10"/>
  <c r="BS542" i="10"/>
  <c r="BT542" i="10"/>
  <c r="A543" i="10"/>
  <c r="B543" i="10"/>
  <c r="C543" i="10"/>
  <c r="D543" i="10"/>
  <c r="E543" i="10"/>
  <c r="F543" i="10"/>
  <c r="G543" i="10"/>
  <c r="H543" i="10"/>
  <c r="I543" i="10"/>
  <c r="J543" i="10"/>
  <c r="K543" i="10"/>
  <c r="L543" i="10"/>
  <c r="M543" i="10"/>
  <c r="N543" i="10"/>
  <c r="O543" i="10"/>
  <c r="P543" i="10"/>
  <c r="Q543" i="10"/>
  <c r="R543" i="10"/>
  <c r="S543" i="10"/>
  <c r="T543" i="10"/>
  <c r="U543" i="10"/>
  <c r="V543" i="10"/>
  <c r="W543" i="10"/>
  <c r="X543" i="10"/>
  <c r="Y543" i="10"/>
  <c r="Z543" i="10"/>
  <c r="AA543" i="10"/>
  <c r="AB543" i="10"/>
  <c r="AC543" i="10"/>
  <c r="AD543" i="10"/>
  <c r="AE543" i="10"/>
  <c r="AF543" i="10"/>
  <c r="AG543" i="10"/>
  <c r="AH543" i="10"/>
  <c r="AI543" i="10"/>
  <c r="AJ543" i="10"/>
  <c r="AK543" i="10"/>
  <c r="AL543" i="10"/>
  <c r="AM543" i="10"/>
  <c r="AN543" i="10"/>
  <c r="AO543" i="10"/>
  <c r="AP543" i="10"/>
  <c r="AQ543" i="10"/>
  <c r="AR543" i="10"/>
  <c r="AS543" i="10"/>
  <c r="AT543" i="10"/>
  <c r="AU543" i="10"/>
  <c r="AV543" i="10"/>
  <c r="AW543" i="10"/>
  <c r="AX543" i="10"/>
  <c r="AY543" i="10"/>
  <c r="AZ543" i="10"/>
  <c r="BA543" i="10"/>
  <c r="BB543" i="10"/>
  <c r="BC543" i="10"/>
  <c r="BD543" i="10"/>
  <c r="BE543" i="10"/>
  <c r="BF543" i="10"/>
  <c r="BG543" i="10"/>
  <c r="BH543" i="10"/>
  <c r="BI543" i="10"/>
  <c r="BJ543" i="10"/>
  <c r="BK543" i="10"/>
  <c r="BL543" i="10"/>
  <c r="BM543" i="10"/>
  <c r="BN543" i="10"/>
  <c r="BO543" i="10"/>
  <c r="BP543" i="10"/>
  <c r="BQ543" i="10"/>
  <c r="BR543" i="10"/>
  <c r="BS543" i="10"/>
  <c r="BT543" i="10"/>
  <c r="A544" i="10"/>
  <c r="B544" i="10"/>
  <c r="C544" i="10"/>
  <c r="D544" i="10"/>
  <c r="E544" i="10"/>
  <c r="F544" i="10"/>
  <c r="G544" i="10"/>
  <c r="H544" i="10"/>
  <c r="I544" i="10"/>
  <c r="J544" i="10"/>
  <c r="K544" i="10"/>
  <c r="L544" i="10"/>
  <c r="M544" i="10"/>
  <c r="N544" i="10"/>
  <c r="O544" i="10"/>
  <c r="P544" i="10"/>
  <c r="Q544" i="10"/>
  <c r="R544" i="10"/>
  <c r="S544" i="10"/>
  <c r="T544" i="10"/>
  <c r="U544" i="10"/>
  <c r="V544" i="10"/>
  <c r="W544" i="10"/>
  <c r="X544" i="10"/>
  <c r="Y544" i="10"/>
  <c r="Z544" i="10"/>
  <c r="AA544" i="10"/>
  <c r="AB544" i="10"/>
  <c r="AC544" i="10"/>
  <c r="AD544" i="10"/>
  <c r="AE544" i="10"/>
  <c r="AF544" i="10"/>
  <c r="AG544" i="10"/>
  <c r="AH544" i="10"/>
  <c r="AI544" i="10"/>
  <c r="AJ544" i="10"/>
  <c r="AK544" i="10"/>
  <c r="AL544" i="10"/>
  <c r="AM544" i="10"/>
  <c r="AN544" i="10"/>
  <c r="AO544" i="10"/>
  <c r="AP544" i="10"/>
  <c r="AQ544" i="10"/>
  <c r="AR544" i="10"/>
  <c r="AS544" i="10"/>
  <c r="AT544" i="10"/>
  <c r="AU544" i="10"/>
  <c r="AV544" i="10"/>
  <c r="AW544" i="10"/>
  <c r="AX544" i="10"/>
  <c r="AY544" i="10"/>
  <c r="AZ544" i="10"/>
  <c r="BA544" i="10"/>
  <c r="BB544" i="10"/>
  <c r="BC544" i="10"/>
  <c r="BD544" i="10"/>
  <c r="BE544" i="10"/>
  <c r="BF544" i="10"/>
  <c r="BG544" i="10"/>
  <c r="BH544" i="10"/>
  <c r="BI544" i="10"/>
  <c r="BJ544" i="10"/>
  <c r="BK544" i="10"/>
  <c r="BL544" i="10"/>
  <c r="BM544" i="10"/>
  <c r="BN544" i="10"/>
  <c r="BO544" i="10"/>
  <c r="BP544" i="10"/>
  <c r="BQ544" i="10"/>
  <c r="BR544" i="10"/>
  <c r="BS544" i="10"/>
  <c r="BT544" i="10"/>
  <c r="A545" i="10"/>
  <c r="B545" i="10"/>
  <c r="C545" i="10"/>
  <c r="D545" i="10"/>
  <c r="E545" i="10"/>
  <c r="F545" i="10"/>
  <c r="G545" i="10"/>
  <c r="H545" i="10"/>
  <c r="I545" i="10"/>
  <c r="J545" i="10"/>
  <c r="K545" i="10"/>
  <c r="L545" i="10"/>
  <c r="M545" i="10"/>
  <c r="N545" i="10"/>
  <c r="O545" i="10"/>
  <c r="P545" i="10"/>
  <c r="Q545" i="10"/>
  <c r="R545" i="10"/>
  <c r="S545" i="10"/>
  <c r="T545" i="10"/>
  <c r="U545" i="10"/>
  <c r="V545" i="10"/>
  <c r="W545" i="10"/>
  <c r="X545" i="10"/>
  <c r="Y545" i="10"/>
  <c r="Z545" i="10"/>
  <c r="AA545" i="10"/>
  <c r="AB545" i="10"/>
  <c r="AC545" i="10"/>
  <c r="AD545" i="10"/>
  <c r="AE545" i="10"/>
  <c r="AF545" i="10"/>
  <c r="AG545" i="10"/>
  <c r="AH545" i="10"/>
  <c r="AI545" i="10"/>
  <c r="AJ545" i="10"/>
  <c r="AK545" i="10"/>
  <c r="AL545" i="10"/>
  <c r="AM545" i="10"/>
  <c r="AN545" i="10"/>
  <c r="AO545" i="10"/>
  <c r="AP545" i="10"/>
  <c r="AQ545" i="10"/>
  <c r="AR545" i="10"/>
  <c r="AS545" i="10"/>
  <c r="AT545" i="10"/>
  <c r="AU545" i="10"/>
  <c r="AV545" i="10"/>
  <c r="AW545" i="10"/>
  <c r="AX545" i="10"/>
  <c r="AY545" i="10"/>
  <c r="AZ545" i="10"/>
  <c r="BA545" i="10"/>
  <c r="BB545" i="10"/>
  <c r="BC545" i="10"/>
  <c r="BD545" i="10"/>
  <c r="BE545" i="10"/>
  <c r="BF545" i="10"/>
  <c r="BG545" i="10"/>
  <c r="BH545" i="10"/>
  <c r="BI545" i="10"/>
  <c r="BJ545" i="10"/>
  <c r="BK545" i="10"/>
  <c r="BL545" i="10"/>
  <c r="BM545" i="10"/>
  <c r="BN545" i="10"/>
  <c r="BO545" i="10"/>
  <c r="BP545" i="10"/>
  <c r="BQ545" i="10"/>
  <c r="BR545" i="10"/>
  <c r="BS545" i="10"/>
  <c r="BT545" i="10"/>
  <c r="A546" i="10"/>
  <c r="B546" i="10"/>
  <c r="C546" i="10"/>
  <c r="D546" i="10"/>
  <c r="E546" i="10"/>
  <c r="F546" i="10"/>
  <c r="G546" i="10"/>
  <c r="H546" i="10"/>
  <c r="I546" i="10"/>
  <c r="J546" i="10"/>
  <c r="K546" i="10"/>
  <c r="L546" i="10"/>
  <c r="M546" i="10"/>
  <c r="N546" i="10"/>
  <c r="O546" i="10"/>
  <c r="P546" i="10"/>
  <c r="Q546" i="10"/>
  <c r="R546" i="10"/>
  <c r="S546" i="10"/>
  <c r="T546" i="10"/>
  <c r="U546" i="10"/>
  <c r="V546" i="10"/>
  <c r="W546" i="10"/>
  <c r="X546" i="10"/>
  <c r="Y546" i="10"/>
  <c r="Z546" i="10"/>
  <c r="AA546" i="10"/>
  <c r="AB546" i="10"/>
  <c r="AC546" i="10"/>
  <c r="AD546" i="10"/>
  <c r="AE546" i="10"/>
  <c r="AF546" i="10"/>
  <c r="AG546" i="10"/>
  <c r="AH546" i="10"/>
  <c r="AI546" i="10"/>
  <c r="AJ546" i="10"/>
  <c r="AK546" i="10"/>
  <c r="AL546" i="10"/>
  <c r="AM546" i="10"/>
  <c r="AN546" i="10"/>
  <c r="AO546" i="10"/>
  <c r="AP546" i="10"/>
  <c r="AQ546" i="10"/>
  <c r="AR546" i="10"/>
  <c r="AS546" i="10"/>
  <c r="AT546" i="10"/>
  <c r="AU546" i="10"/>
  <c r="AV546" i="10"/>
  <c r="AW546" i="10"/>
  <c r="AX546" i="10"/>
  <c r="AY546" i="10"/>
  <c r="AZ546" i="10"/>
  <c r="BA546" i="10"/>
  <c r="BB546" i="10"/>
  <c r="BC546" i="10"/>
  <c r="BD546" i="10"/>
  <c r="BE546" i="10"/>
  <c r="BF546" i="10"/>
  <c r="BG546" i="10"/>
  <c r="BH546" i="10"/>
  <c r="BI546" i="10"/>
  <c r="BJ546" i="10"/>
  <c r="BK546" i="10"/>
  <c r="BL546" i="10"/>
  <c r="BM546" i="10"/>
  <c r="BN546" i="10"/>
  <c r="BO546" i="10"/>
  <c r="BP546" i="10"/>
  <c r="BQ546" i="10"/>
  <c r="BR546" i="10"/>
  <c r="BS546" i="10"/>
  <c r="BT546" i="10"/>
  <c r="A547" i="10"/>
  <c r="B547" i="10"/>
  <c r="C547" i="10"/>
  <c r="D547" i="10"/>
  <c r="E547" i="10"/>
  <c r="F547" i="10"/>
  <c r="G547" i="10"/>
  <c r="H547" i="10"/>
  <c r="I547" i="10"/>
  <c r="J547" i="10"/>
  <c r="K547" i="10"/>
  <c r="L547" i="10"/>
  <c r="M547" i="10"/>
  <c r="N547" i="10"/>
  <c r="O547" i="10"/>
  <c r="P547" i="10"/>
  <c r="Q547" i="10"/>
  <c r="R547" i="10"/>
  <c r="S547" i="10"/>
  <c r="T547" i="10"/>
  <c r="U547" i="10"/>
  <c r="V547" i="10"/>
  <c r="W547" i="10"/>
  <c r="X547" i="10"/>
  <c r="Y547" i="10"/>
  <c r="Z547" i="10"/>
  <c r="AA547" i="10"/>
  <c r="AB547" i="10"/>
  <c r="AC547" i="10"/>
  <c r="AD547" i="10"/>
  <c r="AE547" i="10"/>
  <c r="AF547" i="10"/>
  <c r="AG547" i="10"/>
  <c r="AH547" i="10"/>
  <c r="AI547" i="10"/>
  <c r="AJ547" i="10"/>
  <c r="AK547" i="10"/>
  <c r="AL547" i="10"/>
  <c r="AM547" i="10"/>
  <c r="AN547" i="10"/>
  <c r="AO547" i="10"/>
  <c r="AP547" i="10"/>
  <c r="AQ547" i="10"/>
  <c r="AR547" i="10"/>
  <c r="AS547" i="10"/>
  <c r="AT547" i="10"/>
  <c r="AU547" i="10"/>
  <c r="AV547" i="10"/>
  <c r="AW547" i="10"/>
  <c r="AX547" i="10"/>
  <c r="AY547" i="10"/>
  <c r="AZ547" i="10"/>
  <c r="BA547" i="10"/>
  <c r="BB547" i="10"/>
  <c r="BC547" i="10"/>
  <c r="BD547" i="10"/>
  <c r="BE547" i="10"/>
  <c r="BF547" i="10"/>
  <c r="BG547" i="10"/>
  <c r="BH547" i="10"/>
  <c r="BI547" i="10"/>
  <c r="BJ547" i="10"/>
  <c r="BK547" i="10"/>
  <c r="BL547" i="10"/>
  <c r="BM547" i="10"/>
  <c r="BN547" i="10"/>
  <c r="BO547" i="10"/>
  <c r="BP547" i="10"/>
  <c r="BQ547" i="10"/>
  <c r="BR547" i="10"/>
  <c r="BS547" i="10"/>
  <c r="BT547" i="10"/>
  <c r="A548" i="10"/>
  <c r="B548" i="10"/>
  <c r="C548" i="10"/>
  <c r="D548" i="10"/>
  <c r="E548" i="10"/>
  <c r="F548" i="10"/>
  <c r="G548" i="10"/>
  <c r="H548" i="10"/>
  <c r="I548" i="10"/>
  <c r="J548" i="10"/>
  <c r="K548" i="10"/>
  <c r="L548" i="10"/>
  <c r="M548" i="10"/>
  <c r="N548" i="10"/>
  <c r="O548" i="10"/>
  <c r="P548" i="10"/>
  <c r="Q548" i="10"/>
  <c r="R548" i="10"/>
  <c r="S548" i="10"/>
  <c r="T548" i="10"/>
  <c r="U548" i="10"/>
  <c r="V548" i="10"/>
  <c r="W548" i="10"/>
  <c r="X548" i="10"/>
  <c r="Y548" i="10"/>
  <c r="Z548" i="10"/>
  <c r="AA548" i="10"/>
  <c r="AB548" i="10"/>
  <c r="AC548" i="10"/>
  <c r="AD548" i="10"/>
  <c r="AE548" i="10"/>
  <c r="AF548" i="10"/>
  <c r="AG548" i="10"/>
  <c r="AH548" i="10"/>
  <c r="AI548" i="10"/>
  <c r="AJ548" i="10"/>
  <c r="AK548" i="10"/>
  <c r="AL548" i="10"/>
  <c r="AM548" i="10"/>
  <c r="AN548" i="10"/>
  <c r="AO548" i="10"/>
  <c r="AP548" i="10"/>
  <c r="AQ548" i="10"/>
  <c r="AR548" i="10"/>
  <c r="AS548" i="10"/>
  <c r="AT548" i="10"/>
  <c r="AU548" i="10"/>
  <c r="AV548" i="10"/>
  <c r="AW548" i="10"/>
  <c r="AX548" i="10"/>
  <c r="AY548" i="10"/>
  <c r="AZ548" i="10"/>
  <c r="BA548" i="10"/>
  <c r="BB548" i="10"/>
  <c r="BC548" i="10"/>
  <c r="BD548" i="10"/>
  <c r="BE548" i="10"/>
  <c r="BF548" i="10"/>
  <c r="BG548" i="10"/>
  <c r="BH548" i="10"/>
  <c r="BI548" i="10"/>
  <c r="BJ548" i="10"/>
  <c r="BK548" i="10"/>
  <c r="BL548" i="10"/>
  <c r="BM548" i="10"/>
  <c r="BN548" i="10"/>
  <c r="BO548" i="10"/>
  <c r="BP548" i="10"/>
  <c r="BQ548" i="10"/>
  <c r="BR548" i="10"/>
  <c r="BS548" i="10"/>
  <c r="BT548" i="10"/>
  <c r="A549" i="10"/>
  <c r="B549" i="10"/>
  <c r="C549" i="10"/>
  <c r="D549" i="10"/>
  <c r="E549" i="10"/>
  <c r="F549" i="10"/>
  <c r="G549" i="10"/>
  <c r="H549" i="10"/>
  <c r="I549" i="10"/>
  <c r="J549" i="10"/>
  <c r="K549" i="10"/>
  <c r="L549" i="10"/>
  <c r="M549" i="10"/>
  <c r="N549" i="10"/>
  <c r="O549" i="10"/>
  <c r="P549" i="10"/>
  <c r="Q549" i="10"/>
  <c r="R549" i="10"/>
  <c r="S549" i="10"/>
  <c r="T549" i="10"/>
  <c r="U549" i="10"/>
  <c r="V549" i="10"/>
  <c r="W549" i="10"/>
  <c r="X549" i="10"/>
  <c r="Y549" i="10"/>
  <c r="Z549" i="10"/>
  <c r="AA549" i="10"/>
  <c r="AB549" i="10"/>
  <c r="AC549" i="10"/>
  <c r="AD549" i="10"/>
  <c r="AE549" i="10"/>
  <c r="AF549" i="10"/>
  <c r="AG549" i="10"/>
  <c r="AH549" i="10"/>
  <c r="AI549" i="10"/>
  <c r="AJ549" i="10"/>
  <c r="AK549" i="10"/>
  <c r="AL549" i="10"/>
  <c r="AM549" i="10"/>
  <c r="AN549" i="10"/>
  <c r="AO549" i="10"/>
  <c r="AP549" i="10"/>
  <c r="AQ549" i="10"/>
  <c r="AR549" i="10"/>
  <c r="AS549" i="10"/>
  <c r="AT549" i="10"/>
  <c r="AU549" i="10"/>
  <c r="AV549" i="10"/>
  <c r="AW549" i="10"/>
  <c r="AX549" i="10"/>
  <c r="AY549" i="10"/>
  <c r="AZ549" i="10"/>
  <c r="BA549" i="10"/>
  <c r="BB549" i="10"/>
  <c r="BC549" i="10"/>
  <c r="BD549" i="10"/>
  <c r="BE549" i="10"/>
  <c r="BF549" i="10"/>
  <c r="BG549" i="10"/>
  <c r="BH549" i="10"/>
  <c r="BI549" i="10"/>
  <c r="BJ549" i="10"/>
  <c r="BK549" i="10"/>
  <c r="BL549" i="10"/>
  <c r="BM549" i="10"/>
  <c r="BN549" i="10"/>
  <c r="BO549" i="10"/>
  <c r="BP549" i="10"/>
  <c r="BQ549" i="10"/>
  <c r="BR549" i="10"/>
  <c r="BS549" i="10"/>
  <c r="BT549" i="10"/>
  <c r="A550" i="10"/>
  <c r="B550" i="10"/>
  <c r="C550" i="10"/>
  <c r="D550" i="10"/>
  <c r="E550" i="10"/>
  <c r="F550" i="10"/>
  <c r="G550" i="10"/>
  <c r="H550" i="10"/>
  <c r="I550" i="10"/>
  <c r="J550" i="10"/>
  <c r="K550" i="10"/>
  <c r="L550" i="10"/>
  <c r="M550" i="10"/>
  <c r="N550" i="10"/>
  <c r="O550" i="10"/>
  <c r="P550" i="10"/>
  <c r="Q550" i="10"/>
  <c r="R550" i="10"/>
  <c r="S550" i="10"/>
  <c r="T550" i="10"/>
  <c r="U550" i="10"/>
  <c r="V550" i="10"/>
  <c r="W550" i="10"/>
  <c r="X550" i="10"/>
  <c r="Y550" i="10"/>
  <c r="Z550" i="10"/>
  <c r="AA550" i="10"/>
  <c r="AB550" i="10"/>
  <c r="AC550" i="10"/>
  <c r="AD550" i="10"/>
  <c r="AE550" i="10"/>
  <c r="AF550" i="10"/>
  <c r="AG550" i="10"/>
  <c r="AH550" i="10"/>
  <c r="AI550" i="10"/>
  <c r="AJ550" i="10"/>
  <c r="AK550" i="10"/>
  <c r="AL550" i="10"/>
  <c r="AM550" i="10"/>
  <c r="AN550" i="10"/>
  <c r="AO550" i="10"/>
  <c r="AP550" i="10"/>
  <c r="AQ550" i="10"/>
  <c r="AR550" i="10"/>
  <c r="AS550" i="10"/>
  <c r="AT550" i="10"/>
  <c r="AU550" i="10"/>
  <c r="AV550" i="10"/>
  <c r="AW550" i="10"/>
  <c r="AX550" i="10"/>
  <c r="AY550" i="10"/>
  <c r="AZ550" i="10"/>
  <c r="BA550" i="10"/>
  <c r="BB550" i="10"/>
  <c r="BC550" i="10"/>
  <c r="BD550" i="10"/>
  <c r="BE550" i="10"/>
  <c r="BF550" i="10"/>
  <c r="BG550" i="10"/>
  <c r="BH550" i="10"/>
  <c r="BI550" i="10"/>
  <c r="BJ550" i="10"/>
  <c r="BK550" i="10"/>
  <c r="BL550" i="10"/>
  <c r="BM550" i="10"/>
  <c r="BN550" i="10"/>
  <c r="BO550" i="10"/>
  <c r="BP550" i="10"/>
  <c r="BQ550" i="10"/>
  <c r="BR550" i="10"/>
  <c r="BS550" i="10"/>
  <c r="BT550" i="10"/>
  <c r="A551" i="10"/>
  <c r="B551" i="10"/>
  <c r="C551" i="10"/>
  <c r="D551" i="10"/>
  <c r="E551" i="10"/>
  <c r="F551" i="10"/>
  <c r="G551" i="10"/>
  <c r="H551" i="10"/>
  <c r="I551" i="10"/>
  <c r="J551" i="10"/>
  <c r="K551" i="10"/>
  <c r="L551" i="10"/>
  <c r="M551" i="10"/>
  <c r="N551" i="10"/>
  <c r="O551" i="10"/>
  <c r="P551" i="10"/>
  <c r="Q551" i="10"/>
  <c r="R551" i="10"/>
  <c r="S551" i="10"/>
  <c r="T551" i="10"/>
  <c r="U551" i="10"/>
  <c r="V551" i="10"/>
  <c r="W551" i="10"/>
  <c r="X551" i="10"/>
  <c r="Y551" i="10"/>
  <c r="Z551" i="10"/>
  <c r="AA551" i="10"/>
  <c r="AB551" i="10"/>
  <c r="AC551" i="10"/>
  <c r="AD551" i="10"/>
  <c r="AE551" i="10"/>
  <c r="AF551" i="10"/>
  <c r="AG551" i="10"/>
  <c r="AH551" i="10"/>
  <c r="AI551" i="10"/>
  <c r="AJ551" i="10"/>
  <c r="AK551" i="10"/>
  <c r="AL551" i="10"/>
  <c r="AM551" i="10"/>
  <c r="AN551" i="10"/>
  <c r="AO551" i="10"/>
  <c r="AP551" i="10"/>
  <c r="AQ551" i="10"/>
  <c r="AR551" i="10"/>
  <c r="AS551" i="10"/>
  <c r="AT551" i="10"/>
  <c r="AU551" i="10"/>
  <c r="AV551" i="10"/>
  <c r="AW551" i="10"/>
  <c r="AX551" i="10"/>
  <c r="AY551" i="10"/>
  <c r="AZ551" i="10"/>
  <c r="BA551" i="10"/>
  <c r="BB551" i="10"/>
  <c r="BC551" i="10"/>
  <c r="BD551" i="10"/>
  <c r="BE551" i="10"/>
  <c r="BF551" i="10"/>
  <c r="BG551" i="10"/>
  <c r="BH551" i="10"/>
  <c r="BI551" i="10"/>
  <c r="BJ551" i="10"/>
  <c r="BK551" i="10"/>
  <c r="BL551" i="10"/>
  <c r="BM551" i="10"/>
  <c r="BN551" i="10"/>
  <c r="BO551" i="10"/>
  <c r="BP551" i="10"/>
  <c r="BQ551" i="10"/>
  <c r="BR551" i="10"/>
  <c r="BS551" i="10"/>
  <c r="BT551" i="10"/>
  <c r="A552" i="10"/>
  <c r="B552" i="10"/>
  <c r="C552" i="10"/>
  <c r="D552" i="10"/>
  <c r="E552" i="10"/>
  <c r="F552" i="10"/>
  <c r="G552" i="10"/>
  <c r="H552" i="10"/>
  <c r="I552" i="10"/>
  <c r="J552" i="10"/>
  <c r="K552" i="10"/>
  <c r="L552" i="10"/>
  <c r="M552" i="10"/>
  <c r="N552" i="10"/>
  <c r="O552" i="10"/>
  <c r="P552" i="10"/>
  <c r="Q552" i="10"/>
  <c r="R552" i="10"/>
  <c r="S552" i="10"/>
  <c r="T552" i="10"/>
  <c r="U552" i="10"/>
  <c r="V552" i="10"/>
  <c r="W552" i="10"/>
  <c r="X552" i="10"/>
  <c r="Y552" i="10"/>
  <c r="Z552" i="10"/>
  <c r="AA552" i="10"/>
  <c r="AB552" i="10"/>
  <c r="AC552" i="10"/>
  <c r="AD552" i="10"/>
  <c r="AE552" i="10"/>
  <c r="AF552" i="10"/>
  <c r="AG552" i="10"/>
  <c r="AH552" i="10"/>
  <c r="AI552" i="10"/>
  <c r="AJ552" i="10"/>
  <c r="AK552" i="10"/>
  <c r="AL552" i="10"/>
  <c r="AM552" i="10"/>
  <c r="AN552" i="10"/>
  <c r="AO552" i="10"/>
  <c r="AP552" i="10"/>
  <c r="AQ552" i="10"/>
  <c r="AR552" i="10"/>
  <c r="AS552" i="10"/>
  <c r="AT552" i="10"/>
  <c r="AU552" i="10"/>
  <c r="AV552" i="10"/>
  <c r="AW552" i="10"/>
  <c r="AX552" i="10"/>
  <c r="AY552" i="10"/>
  <c r="AZ552" i="10"/>
  <c r="BA552" i="10"/>
  <c r="BB552" i="10"/>
  <c r="BC552" i="10"/>
  <c r="BD552" i="10"/>
  <c r="BE552" i="10"/>
  <c r="BF552" i="10"/>
  <c r="BG552" i="10"/>
  <c r="BH552" i="10"/>
  <c r="BI552" i="10"/>
  <c r="BJ552" i="10"/>
  <c r="BK552" i="10"/>
  <c r="BL552" i="10"/>
  <c r="BM552" i="10"/>
  <c r="BN552" i="10"/>
  <c r="BO552" i="10"/>
  <c r="BP552" i="10"/>
  <c r="BQ552" i="10"/>
  <c r="BR552" i="10"/>
  <c r="BS552" i="10"/>
  <c r="BT552" i="10"/>
  <c r="A553" i="10"/>
  <c r="B553" i="10"/>
  <c r="C553" i="10"/>
  <c r="D553" i="10"/>
  <c r="E553" i="10"/>
  <c r="F553" i="10"/>
  <c r="G553" i="10"/>
  <c r="H553" i="10"/>
  <c r="I553" i="10"/>
  <c r="J553" i="10"/>
  <c r="K553" i="10"/>
  <c r="L553" i="10"/>
  <c r="M553" i="10"/>
  <c r="N553" i="10"/>
  <c r="O553" i="10"/>
  <c r="P553" i="10"/>
  <c r="Q553" i="10"/>
  <c r="R553" i="10"/>
  <c r="S553" i="10"/>
  <c r="T553" i="10"/>
  <c r="U553" i="10"/>
  <c r="V553" i="10"/>
  <c r="W553" i="10"/>
  <c r="X553" i="10"/>
  <c r="Y553" i="10"/>
  <c r="Z553" i="10"/>
  <c r="AA553" i="10"/>
  <c r="AB553" i="10"/>
  <c r="AC553" i="10"/>
  <c r="AD553" i="10"/>
  <c r="AE553" i="10"/>
  <c r="AF553" i="10"/>
  <c r="AG553" i="10"/>
  <c r="AH553" i="10"/>
  <c r="AI553" i="10"/>
  <c r="AJ553" i="10"/>
  <c r="AK553" i="10"/>
  <c r="AL553" i="10"/>
  <c r="AM553" i="10"/>
  <c r="AN553" i="10"/>
  <c r="AO553" i="10"/>
  <c r="AP553" i="10"/>
  <c r="AQ553" i="10"/>
  <c r="AR553" i="10"/>
  <c r="AS553" i="10"/>
  <c r="AT553" i="10"/>
  <c r="AU553" i="10"/>
  <c r="AV553" i="10"/>
  <c r="AW553" i="10"/>
  <c r="AX553" i="10"/>
  <c r="AY553" i="10"/>
  <c r="AZ553" i="10"/>
  <c r="BA553" i="10"/>
  <c r="BB553" i="10"/>
  <c r="BC553" i="10"/>
  <c r="BD553" i="10"/>
  <c r="BE553" i="10"/>
  <c r="BF553" i="10"/>
  <c r="BG553" i="10"/>
  <c r="BH553" i="10"/>
  <c r="BI553" i="10"/>
  <c r="BJ553" i="10"/>
  <c r="BK553" i="10"/>
  <c r="BL553" i="10"/>
  <c r="BM553" i="10"/>
  <c r="BN553" i="10"/>
  <c r="BO553" i="10"/>
  <c r="BP553" i="10"/>
  <c r="BQ553" i="10"/>
  <c r="BR553" i="10"/>
  <c r="BS553" i="10"/>
  <c r="BT553" i="10"/>
  <c r="A554" i="10"/>
  <c r="B554" i="10"/>
  <c r="C554" i="10"/>
  <c r="D554" i="10"/>
  <c r="E554" i="10"/>
  <c r="F554" i="10"/>
  <c r="G554" i="10"/>
  <c r="H554" i="10"/>
  <c r="I554" i="10"/>
  <c r="J554" i="10"/>
  <c r="K554" i="10"/>
  <c r="L554" i="10"/>
  <c r="M554" i="10"/>
  <c r="N554" i="10"/>
  <c r="O554" i="10"/>
  <c r="P554" i="10"/>
  <c r="Q554" i="10"/>
  <c r="R554" i="10"/>
  <c r="S554" i="10"/>
  <c r="T554" i="10"/>
  <c r="U554" i="10"/>
  <c r="V554" i="10"/>
  <c r="W554" i="10"/>
  <c r="X554" i="10"/>
  <c r="Y554" i="10"/>
  <c r="Z554" i="10"/>
  <c r="AA554" i="10"/>
  <c r="AB554" i="10"/>
  <c r="AC554" i="10"/>
  <c r="AD554" i="10"/>
  <c r="AE554" i="10"/>
  <c r="AF554" i="10"/>
  <c r="AG554" i="10"/>
  <c r="AH554" i="10"/>
  <c r="AI554" i="10"/>
  <c r="AJ554" i="10"/>
  <c r="AK554" i="10"/>
  <c r="AL554" i="10"/>
  <c r="AM554" i="10"/>
  <c r="AN554" i="10"/>
  <c r="AO554" i="10"/>
  <c r="AP554" i="10"/>
  <c r="AQ554" i="10"/>
  <c r="AR554" i="10"/>
  <c r="AS554" i="10"/>
  <c r="AT554" i="10"/>
  <c r="AU554" i="10"/>
  <c r="AV554" i="10"/>
  <c r="AW554" i="10"/>
  <c r="AX554" i="10"/>
  <c r="AY554" i="10"/>
  <c r="AZ554" i="10"/>
  <c r="BA554" i="10"/>
  <c r="BB554" i="10"/>
  <c r="BC554" i="10"/>
  <c r="BD554" i="10"/>
  <c r="BE554" i="10"/>
  <c r="BF554" i="10"/>
  <c r="BG554" i="10"/>
  <c r="BH554" i="10"/>
  <c r="BI554" i="10"/>
  <c r="BJ554" i="10"/>
  <c r="BK554" i="10"/>
  <c r="BL554" i="10"/>
  <c r="BM554" i="10"/>
  <c r="BN554" i="10"/>
  <c r="BO554" i="10"/>
  <c r="BP554" i="10"/>
  <c r="BQ554" i="10"/>
  <c r="BR554" i="10"/>
  <c r="BS554" i="10"/>
  <c r="BT554" i="10"/>
  <c r="A555" i="10"/>
  <c r="B555" i="10"/>
  <c r="C555" i="10"/>
  <c r="D555" i="10"/>
  <c r="E555" i="10"/>
  <c r="F555" i="10"/>
  <c r="G555" i="10"/>
  <c r="H555" i="10"/>
  <c r="I555" i="10"/>
  <c r="J555" i="10"/>
  <c r="K555" i="10"/>
  <c r="L555" i="10"/>
  <c r="M555" i="10"/>
  <c r="N555" i="10"/>
  <c r="O555" i="10"/>
  <c r="P555" i="10"/>
  <c r="Q555" i="10"/>
  <c r="R555" i="10"/>
  <c r="S555" i="10"/>
  <c r="T555" i="10"/>
  <c r="U555" i="10"/>
  <c r="V555" i="10"/>
  <c r="W555" i="10"/>
  <c r="X555" i="10"/>
  <c r="Y555" i="10"/>
  <c r="Z555" i="10"/>
  <c r="AA555" i="10"/>
  <c r="AB555" i="10"/>
  <c r="AC555" i="10"/>
  <c r="AD555" i="10"/>
  <c r="AE555" i="10"/>
  <c r="AF555" i="10"/>
  <c r="AG555" i="10"/>
  <c r="AH555" i="10"/>
  <c r="AI555" i="10"/>
  <c r="AJ555" i="10"/>
  <c r="AK555" i="10"/>
  <c r="AL555" i="10"/>
  <c r="AM555" i="10"/>
  <c r="AN555" i="10"/>
  <c r="AO555" i="10"/>
  <c r="AP555" i="10"/>
  <c r="AQ555" i="10"/>
  <c r="AR555" i="10"/>
  <c r="AS555" i="10"/>
  <c r="AT555" i="10"/>
  <c r="AU555" i="10"/>
  <c r="AV555" i="10"/>
  <c r="AW555" i="10"/>
  <c r="AX555" i="10"/>
  <c r="AY555" i="10"/>
  <c r="AZ555" i="10"/>
  <c r="BA555" i="10"/>
  <c r="BB555" i="10"/>
  <c r="BC555" i="10"/>
  <c r="BD555" i="10"/>
  <c r="BE555" i="10"/>
  <c r="BF555" i="10"/>
  <c r="BG555" i="10"/>
  <c r="BH555" i="10"/>
  <c r="BI555" i="10"/>
  <c r="BJ555" i="10"/>
  <c r="BK555" i="10"/>
  <c r="BL555" i="10"/>
  <c r="BM555" i="10"/>
  <c r="BN555" i="10"/>
  <c r="BO555" i="10"/>
  <c r="BP555" i="10"/>
  <c r="BQ555" i="10"/>
  <c r="BR555" i="10"/>
  <c r="BS555" i="10"/>
  <c r="BT555" i="10"/>
  <c r="A556" i="10"/>
  <c r="B556" i="10"/>
  <c r="C556" i="10"/>
  <c r="D556" i="10"/>
  <c r="E556" i="10"/>
  <c r="F556" i="10"/>
  <c r="G556" i="10"/>
  <c r="H556" i="10"/>
  <c r="I556" i="10"/>
  <c r="J556" i="10"/>
  <c r="K556" i="10"/>
  <c r="L556" i="10"/>
  <c r="M556" i="10"/>
  <c r="N556" i="10"/>
  <c r="O556" i="10"/>
  <c r="P556" i="10"/>
  <c r="Q556" i="10"/>
  <c r="R556" i="10"/>
  <c r="S556" i="10"/>
  <c r="T556" i="10"/>
  <c r="U556" i="10"/>
  <c r="V556" i="10"/>
  <c r="W556" i="10"/>
  <c r="X556" i="10"/>
  <c r="Y556" i="10"/>
  <c r="Z556" i="10"/>
  <c r="AA556" i="10"/>
  <c r="AB556" i="10"/>
  <c r="AC556" i="10"/>
  <c r="AD556" i="10"/>
  <c r="AE556" i="10"/>
  <c r="AF556" i="10"/>
  <c r="AG556" i="10"/>
  <c r="AH556" i="10"/>
  <c r="AI556" i="10"/>
  <c r="AJ556" i="10"/>
  <c r="AK556" i="10"/>
  <c r="AL556" i="10"/>
  <c r="AM556" i="10"/>
  <c r="AN556" i="10"/>
  <c r="AO556" i="10"/>
  <c r="AP556" i="10"/>
  <c r="AQ556" i="10"/>
  <c r="AR556" i="10"/>
  <c r="AS556" i="10"/>
  <c r="AT556" i="10"/>
  <c r="AU556" i="10"/>
  <c r="AV556" i="10"/>
  <c r="AW556" i="10"/>
  <c r="AX556" i="10"/>
  <c r="AY556" i="10"/>
  <c r="AZ556" i="10"/>
  <c r="BA556" i="10"/>
  <c r="BB556" i="10"/>
  <c r="BC556" i="10"/>
  <c r="BD556" i="10"/>
  <c r="BE556" i="10"/>
  <c r="BF556" i="10"/>
  <c r="BG556" i="10"/>
  <c r="BH556" i="10"/>
  <c r="BI556" i="10"/>
  <c r="BJ556" i="10"/>
  <c r="BK556" i="10"/>
  <c r="BL556" i="10"/>
  <c r="BM556" i="10"/>
  <c r="BN556" i="10"/>
  <c r="BO556" i="10"/>
  <c r="BP556" i="10"/>
  <c r="BQ556" i="10"/>
  <c r="BR556" i="10"/>
  <c r="BS556" i="10"/>
  <c r="BT556" i="10"/>
  <c r="A557" i="10"/>
  <c r="B557" i="10"/>
  <c r="C557" i="10"/>
  <c r="D557" i="10"/>
  <c r="E557" i="10"/>
  <c r="F557" i="10"/>
  <c r="G557" i="10"/>
  <c r="H557" i="10"/>
  <c r="I557" i="10"/>
  <c r="J557" i="10"/>
  <c r="K557" i="10"/>
  <c r="L557" i="10"/>
  <c r="M557" i="10"/>
  <c r="N557" i="10"/>
  <c r="O557" i="10"/>
  <c r="P557" i="10"/>
  <c r="Q557" i="10"/>
  <c r="R557" i="10"/>
  <c r="S557" i="10"/>
  <c r="T557" i="10"/>
  <c r="U557" i="10"/>
  <c r="V557" i="10"/>
  <c r="W557" i="10"/>
  <c r="X557" i="10"/>
  <c r="Y557" i="10"/>
  <c r="Z557" i="10"/>
  <c r="AA557" i="10"/>
  <c r="AB557" i="10"/>
  <c r="AC557" i="10"/>
  <c r="AD557" i="10"/>
  <c r="AE557" i="10"/>
  <c r="AF557" i="10"/>
  <c r="AG557" i="10"/>
  <c r="AH557" i="10"/>
  <c r="AI557" i="10"/>
  <c r="AJ557" i="10"/>
  <c r="AK557" i="10"/>
  <c r="AL557" i="10"/>
  <c r="AM557" i="10"/>
  <c r="AN557" i="10"/>
  <c r="AO557" i="10"/>
  <c r="AP557" i="10"/>
  <c r="AQ557" i="10"/>
  <c r="AR557" i="10"/>
  <c r="AS557" i="10"/>
  <c r="AT557" i="10"/>
  <c r="AU557" i="10"/>
  <c r="AV557" i="10"/>
  <c r="AW557" i="10"/>
  <c r="AX557" i="10"/>
  <c r="AY557" i="10"/>
  <c r="AZ557" i="10"/>
  <c r="BA557" i="10"/>
  <c r="BB557" i="10"/>
  <c r="BC557" i="10"/>
  <c r="BD557" i="10"/>
  <c r="BE557" i="10"/>
  <c r="BF557" i="10"/>
  <c r="BG557" i="10"/>
  <c r="BH557" i="10"/>
  <c r="BI557" i="10"/>
  <c r="BJ557" i="10"/>
  <c r="BK557" i="10"/>
  <c r="BL557" i="10"/>
  <c r="BM557" i="10"/>
  <c r="BN557" i="10"/>
  <c r="BO557" i="10"/>
  <c r="BP557" i="10"/>
  <c r="BQ557" i="10"/>
  <c r="BR557" i="10"/>
  <c r="BS557" i="10"/>
  <c r="BT557" i="10"/>
  <c r="A558" i="10"/>
  <c r="B558" i="10"/>
  <c r="C558" i="10"/>
  <c r="D558" i="10"/>
  <c r="E558" i="10"/>
  <c r="F558" i="10"/>
  <c r="G558" i="10"/>
  <c r="H558" i="10"/>
  <c r="I558" i="10"/>
  <c r="J558" i="10"/>
  <c r="K558" i="10"/>
  <c r="L558" i="10"/>
  <c r="M558" i="10"/>
  <c r="N558" i="10"/>
  <c r="O558" i="10"/>
  <c r="P558" i="10"/>
  <c r="Q558" i="10"/>
  <c r="R558" i="10"/>
  <c r="S558" i="10"/>
  <c r="T558" i="10"/>
  <c r="U558" i="10"/>
  <c r="V558" i="10"/>
  <c r="W558" i="10"/>
  <c r="X558" i="10"/>
  <c r="Y558" i="10"/>
  <c r="Z558" i="10"/>
  <c r="AA558" i="10"/>
  <c r="AB558" i="10"/>
  <c r="AC558" i="10"/>
  <c r="AD558" i="10"/>
  <c r="AE558" i="10"/>
  <c r="AF558" i="10"/>
  <c r="AG558" i="10"/>
  <c r="AH558" i="10"/>
  <c r="AI558" i="10"/>
  <c r="AJ558" i="10"/>
  <c r="AK558" i="10"/>
  <c r="AL558" i="10"/>
  <c r="AM558" i="10"/>
  <c r="AN558" i="10"/>
  <c r="AO558" i="10"/>
  <c r="AP558" i="10"/>
  <c r="AQ558" i="10"/>
  <c r="AR558" i="10"/>
  <c r="AS558" i="10"/>
  <c r="AT558" i="10"/>
  <c r="AU558" i="10"/>
  <c r="AV558" i="10"/>
  <c r="AW558" i="10"/>
  <c r="AX558" i="10"/>
  <c r="AY558" i="10"/>
  <c r="AZ558" i="10"/>
  <c r="BA558" i="10"/>
  <c r="BB558" i="10"/>
  <c r="BC558" i="10"/>
  <c r="BD558" i="10"/>
  <c r="BE558" i="10"/>
  <c r="BF558" i="10"/>
  <c r="BG558" i="10"/>
  <c r="BH558" i="10"/>
  <c r="BI558" i="10"/>
  <c r="BJ558" i="10"/>
  <c r="BK558" i="10"/>
  <c r="BL558" i="10"/>
  <c r="BM558" i="10"/>
  <c r="BN558" i="10"/>
  <c r="BO558" i="10"/>
  <c r="BP558" i="10"/>
  <c r="BQ558" i="10"/>
  <c r="BR558" i="10"/>
  <c r="BS558" i="10"/>
  <c r="BT558" i="10"/>
  <c r="A559" i="10"/>
  <c r="B559" i="10"/>
  <c r="C559" i="10"/>
  <c r="D559" i="10"/>
  <c r="E559" i="10"/>
  <c r="F559" i="10"/>
  <c r="G559" i="10"/>
  <c r="H559" i="10"/>
  <c r="I559" i="10"/>
  <c r="J559" i="10"/>
  <c r="K559" i="10"/>
  <c r="L559" i="10"/>
  <c r="M559" i="10"/>
  <c r="N559" i="10"/>
  <c r="O559" i="10"/>
  <c r="P559" i="10"/>
  <c r="Q559" i="10"/>
  <c r="R559" i="10"/>
  <c r="S559" i="10"/>
  <c r="T559" i="10"/>
  <c r="U559" i="10"/>
  <c r="V559" i="10"/>
  <c r="W559" i="10"/>
  <c r="X559" i="10"/>
  <c r="Y559" i="10"/>
  <c r="Z559" i="10"/>
  <c r="AA559" i="10"/>
  <c r="AB559" i="10"/>
  <c r="AC559" i="10"/>
  <c r="AD559" i="10"/>
  <c r="AE559" i="10"/>
  <c r="AF559" i="10"/>
  <c r="AG559" i="10"/>
  <c r="AH559" i="10"/>
  <c r="AI559" i="10"/>
  <c r="AJ559" i="10"/>
  <c r="AK559" i="10"/>
  <c r="AL559" i="10"/>
  <c r="AM559" i="10"/>
  <c r="AN559" i="10"/>
  <c r="AO559" i="10"/>
  <c r="AP559" i="10"/>
  <c r="AQ559" i="10"/>
  <c r="AR559" i="10"/>
  <c r="AS559" i="10"/>
  <c r="AT559" i="10"/>
  <c r="AU559" i="10"/>
  <c r="AV559" i="10"/>
  <c r="AW559" i="10"/>
  <c r="AX559" i="10"/>
  <c r="AY559" i="10"/>
  <c r="AZ559" i="10"/>
  <c r="BA559" i="10"/>
  <c r="BB559" i="10"/>
  <c r="BC559" i="10"/>
  <c r="BD559" i="10"/>
  <c r="BE559" i="10"/>
  <c r="BF559" i="10"/>
  <c r="BG559" i="10"/>
  <c r="BH559" i="10"/>
  <c r="BI559" i="10"/>
  <c r="BJ559" i="10"/>
  <c r="BK559" i="10"/>
  <c r="BL559" i="10"/>
  <c r="BM559" i="10"/>
  <c r="BN559" i="10"/>
  <c r="BO559" i="10"/>
  <c r="BP559" i="10"/>
  <c r="BQ559" i="10"/>
  <c r="BR559" i="10"/>
  <c r="BS559" i="10"/>
  <c r="BT559" i="10"/>
  <c r="A560" i="10"/>
  <c r="B560" i="10"/>
  <c r="C560" i="10"/>
  <c r="D560" i="10"/>
  <c r="E560" i="10"/>
  <c r="F560" i="10"/>
  <c r="G560" i="10"/>
  <c r="H560" i="10"/>
  <c r="I560" i="10"/>
  <c r="J560" i="10"/>
  <c r="K560" i="10"/>
  <c r="L560" i="10"/>
  <c r="M560" i="10"/>
  <c r="N560" i="10"/>
  <c r="O560" i="10"/>
  <c r="P560" i="10"/>
  <c r="Q560" i="10"/>
  <c r="R560" i="10"/>
  <c r="S560" i="10"/>
  <c r="T560" i="10"/>
  <c r="U560" i="10"/>
  <c r="V560" i="10"/>
  <c r="W560" i="10"/>
  <c r="X560" i="10"/>
  <c r="Y560" i="10"/>
  <c r="Z560" i="10"/>
  <c r="AA560" i="10"/>
  <c r="AB560" i="10"/>
  <c r="AC560" i="10"/>
  <c r="AD560" i="10"/>
  <c r="AE560" i="10"/>
  <c r="AF560" i="10"/>
  <c r="AG560" i="10"/>
  <c r="AH560" i="10"/>
  <c r="AI560" i="10"/>
  <c r="AJ560" i="10"/>
  <c r="AK560" i="10"/>
  <c r="AL560" i="10"/>
  <c r="AM560" i="10"/>
  <c r="AN560" i="10"/>
  <c r="AO560" i="10"/>
  <c r="AP560" i="10"/>
  <c r="AQ560" i="10"/>
  <c r="AR560" i="10"/>
  <c r="AS560" i="10"/>
  <c r="AT560" i="10"/>
  <c r="AU560" i="10"/>
  <c r="AV560" i="10"/>
  <c r="AW560" i="10"/>
  <c r="AX560" i="10"/>
  <c r="AY560" i="10"/>
  <c r="AZ560" i="10"/>
  <c r="BA560" i="10"/>
  <c r="BB560" i="10"/>
  <c r="BC560" i="10"/>
  <c r="BD560" i="10"/>
  <c r="BE560" i="10"/>
  <c r="BF560" i="10"/>
  <c r="BG560" i="10"/>
  <c r="BH560" i="10"/>
  <c r="BI560" i="10"/>
  <c r="BJ560" i="10"/>
  <c r="BK560" i="10"/>
  <c r="BL560" i="10"/>
  <c r="BM560" i="10"/>
  <c r="BN560" i="10"/>
  <c r="BO560" i="10"/>
  <c r="BP560" i="10"/>
  <c r="BQ560" i="10"/>
  <c r="BR560" i="10"/>
  <c r="BS560" i="10"/>
  <c r="BT560" i="10"/>
  <c r="A561" i="10"/>
  <c r="B561" i="10"/>
  <c r="C561" i="10"/>
  <c r="D561" i="10"/>
  <c r="E561" i="10"/>
  <c r="F561" i="10"/>
  <c r="G561" i="10"/>
  <c r="H561" i="10"/>
  <c r="I561" i="10"/>
  <c r="J561" i="10"/>
  <c r="K561" i="10"/>
  <c r="L561" i="10"/>
  <c r="M561" i="10"/>
  <c r="N561" i="10"/>
  <c r="O561" i="10"/>
  <c r="P561" i="10"/>
  <c r="Q561" i="10"/>
  <c r="R561" i="10"/>
  <c r="S561" i="10"/>
  <c r="T561" i="10"/>
  <c r="U561" i="10"/>
  <c r="V561" i="10"/>
  <c r="W561" i="10"/>
  <c r="X561" i="10"/>
  <c r="Y561" i="10"/>
  <c r="Z561" i="10"/>
  <c r="AA561" i="10"/>
  <c r="AB561" i="10"/>
  <c r="AC561" i="10"/>
  <c r="AD561" i="10"/>
  <c r="AE561" i="10"/>
  <c r="AF561" i="10"/>
  <c r="AG561" i="10"/>
  <c r="AH561" i="10"/>
  <c r="AI561" i="10"/>
  <c r="AJ561" i="10"/>
  <c r="AK561" i="10"/>
  <c r="AL561" i="10"/>
  <c r="AM561" i="10"/>
  <c r="AN561" i="10"/>
  <c r="AO561" i="10"/>
  <c r="AP561" i="10"/>
  <c r="AQ561" i="10"/>
  <c r="AR561" i="10"/>
  <c r="AS561" i="10"/>
  <c r="AT561" i="10"/>
  <c r="AU561" i="10"/>
  <c r="AV561" i="10"/>
  <c r="AW561" i="10"/>
  <c r="AX561" i="10"/>
  <c r="AY561" i="10"/>
  <c r="AZ561" i="10"/>
  <c r="BA561" i="10"/>
  <c r="BB561" i="10"/>
  <c r="BC561" i="10"/>
  <c r="BD561" i="10"/>
  <c r="BE561" i="10"/>
  <c r="BF561" i="10"/>
  <c r="BG561" i="10"/>
  <c r="BH561" i="10"/>
  <c r="BI561" i="10"/>
  <c r="BJ561" i="10"/>
  <c r="BK561" i="10"/>
  <c r="BL561" i="10"/>
  <c r="BM561" i="10"/>
  <c r="BN561" i="10"/>
  <c r="BO561" i="10"/>
  <c r="BP561" i="10"/>
  <c r="BQ561" i="10"/>
  <c r="BR561" i="10"/>
  <c r="BS561" i="10"/>
  <c r="BT561" i="10"/>
  <c r="A562" i="10"/>
  <c r="B562" i="10"/>
  <c r="C562" i="10"/>
  <c r="D562" i="10"/>
  <c r="E562" i="10"/>
  <c r="F562" i="10"/>
  <c r="G562" i="10"/>
  <c r="H562" i="10"/>
  <c r="I562" i="10"/>
  <c r="J562" i="10"/>
  <c r="K562" i="10"/>
  <c r="L562" i="10"/>
  <c r="M562" i="10"/>
  <c r="N562" i="10"/>
  <c r="O562" i="10"/>
  <c r="P562" i="10"/>
  <c r="Q562" i="10"/>
  <c r="R562" i="10"/>
  <c r="S562" i="10"/>
  <c r="T562" i="10"/>
  <c r="U562" i="10"/>
  <c r="V562" i="10"/>
  <c r="W562" i="10"/>
  <c r="X562" i="10"/>
  <c r="Y562" i="10"/>
  <c r="Z562" i="10"/>
  <c r="AA562" i="10"/>
  <c r="AB562" i="10"/>
  <c r="AC562" i="10"/>
  <c r="AD562" i="10"/>
  <c r="AE562" i="10"/>
  <c r="AF562" i="10"/>
  <c r="AG562" i="10"/>
  <c r="AH562" i="10"/>
  <c r="AI562" i="10"/>
  <c r="AJ562" i="10"/>
  <c r="AK562" i="10"/>
  <c r="AL562" i="10"/>
  <c r="AM562" i="10"/>
  <c r="AN562" i="10"/>
  <c r="AO562" i="10"/>
  <c r="AP562" i="10"/>
  <c r="AQ562" i="10"/>
  <c r="AR562" i="10"/>
  <c r="AS562" i="10"/>
  <c r="AT562" i="10"/>
  <c r="AU562" i="10"/>
  <c r="AV562" i="10"/>
  <c r="AW562" i="10"/>
  <c r="AX562" i="10"/>
  <c r="AY562" i="10"/>
  <c r="AZ562" i="10"/>
  <c r="BA562" i="10"/>
  <c r="BB562" i="10"/>
  <c r="BC562" i="10"/>
  <c r="BD562" i="10"/>
  <c r="BE562" i="10"/>
  <c r="BF562" i="10"/>
  <c r="BG562" i="10"/>
  <c r="BH562" i="10"/>
  <c r="BI562" i="10"/>
  <c r="BJ562" i="10"/>
  <c r="BK562" i="10"/>
  <c r="BL562" i="10"/>
  <c r="BM562" i="10"/>
  <c r="BN562" i="10"/>
  <c r="BO562" i="10"/>
  <c r="BP562" i="10"/>
  <c r="BQ562" i="10"/>
  <c r="BR562" i="10"/>
  <c r="BS562" i="10"/>
  <c r="BT562" i="10"/>
  <c r="A563" i="10"/>
  <c r="B563" i="10"/>
  <c r="C563" i="10"/>
  <c r="D563" i="10"/>
  <c r="E563" i="10"/>
  <c r="F563" i="10"/>
  <c r="G563" i="10"/>
  <c r="H563" i="10"/>
  <c r="I563" i="10"/>
  <c r="J563" i="10"/>
  <c r="K563" i="10"/>
  <c r="L563" i="10"/>
  <c r="M563" i="10"/>
  <c r="N563" i="10"/>
  <c r="O563" i="10"/>
  <c r="P563" i="10"/>
  <c r="Q563" i="10"/>
  <c r="R563" i="10"/>
  <c r="S563" i="10"/>
  <c r="T563" i="10"/>
  <c r="U563" i="10"/>
  <c r="V563" i="10"/>
  <c r="W563" i="10"/>
  <c r="X563" i="10"/>
  <c r="Y563" i="10"/>
  <c r="Z563" i="10"/>
  <c r="AA563" i="10"/>
  <c r="AB563" i="10"/>
  <c r="AC563" i="10"/>
  <c r="AD563" i="10"/>
  <c r="AE563" i="10"/>
  <c r="AF563" i="10"/>
  <c r="AG563" i="10"/>
  <c r="AH563" i="10"/>
  <c r="AI563" i="10"/>
  <c r="AJ563" i="10"/>
  <c r="AK563" i="10"/>
  <c r="AL563" i="10"/>
  <c r="AM563" i="10"/>
  <c r="AN563" i="10"/>
  <c r="AO563" i="10"/>
  <c r="AP563" i="10"/>
  <c r="AQ563" i="10"/>
  <c r="AR563" i="10"/>
  <c r="AS563" i="10"/>
  <c r="AT563" i="10"/>
  <c r="AU563" i="10"/>
  <c r="AV563" i="10"/>
  <c r="AW563" i="10"/>
  <c r="AX563" i="10"/>
  <c r="AY563" i="10"/>
  <c r="AZ563" i="10"/>
  <c r="BA563" i="10"/>
  <c r="BB563" i="10"/>
  <c r="BC563" i="10"/>
  <c r="BD563" i="10"/>
  <c r="BE563" i="10"/>
  <c r="BF563" i="10"/>
  <c r="BG563" i="10"/>
  <c r="BH563" i="10"/>
  <c r="BI563" i="10"/>
  <c r="BJ563" i="10"/>
  <c r="BK563" i="10"/>
  <c r="BL563" i="10"/>
  <c r="BM563" i="10"/>
  <c r="BN563" i="10"/>
  <c r="BO563" i="10"/>
  <c r="BP563" i="10"/>
  <c r="BQ563" i="10"/>
  <c r="BR563" i="10"/>
  <c r="BS563" i="10"/>
  <c r="BT563" i="10"/>
  <c r="A564" i="10"/>
  <c r="B564" i="10"/>
  <c r="C564" i="10"/>
  <c r="D564" i="10"/>
  <c r="E564" i="10"/>
  <c r="F564" i="10"/>
  <c r="G564" i="10"/>
  <c r="H564" i="10"/>
  <c r="I564" i="10"/>
  <c r="J564" i="10"/>
  <c r="K564" i="10"/>
  <c r="L564" i="10"/>
  <c r="M564" i="10"/>
  <c r="N564" i="10"/>
  <c r="O564" i="10"/>
  <c r="P564" i="10"/>
  <c r="Q564" i="10"/>
  <c r="R564" i="10"/>
  <c r="S564" i="10"/>
  <c r="T564" i="10"/>
  <c r="U564" i="10"/>
  <c r="V564" i="10"/>
  <c r="W564" i="10"/>
  <c r="X564" i="10"/>
  <c r="Y564" i="10"/>
  <c r="Z564" i="10"/>
  <c r="AA564" i="10"/>
  <c r="AB564" i="10"/>
  <c r="AC564" i="10"/>
  <c r="AD564" i="10"/>
  <c r="AE564" i="10"/>
  <c r="AF564" i="10"/>
  <c r="AG564" i="10"/>
  <c r="AH564" i="10"/>
  <c r="AI564" i="10"/>
  <c r="AJ564" i="10"/>
  <c r="AK564" i="10"/>
  <c r="AL564" i="10"/>
  <c r="AM564" i="10"/>
  <c r="AN564" i="10"/>
  <c r="AO564" i="10"/>
  <c r="AP564" i="10"/>
  <c r="AQ564" i="10"/>
  <c r="AR564" i="10"/>
  <c r="AS564" i="10"/>
  <c r="AT564" i="10"/>
  <c r="AU564" i="10"/>
  <c r="AV564" i="10"/>
  <c r="AW564" i="10"/>
  <c r="AX564" i="10"/>
  <c r="AY564" i="10"/>
  <c r="AZ564" i="10"/>
  <c r="BA564" i="10"/>
  <c r="BB564" i="10"/>
  <c r="BC564" i="10"/>
  <c r="BD564" i="10"/>
  <c r="BE564" i="10"/>
  <c r="BF564" i="10"/>
  <c r="BG564" i="10"/>
  <c r="BH564" i="10"/>
  <c r="BI564" i="10"/>
  <c r="BJ564" i="10"/>
  <c r="BK564" i="10"/>
  <c r="BL564" i="10"/>
  <c r="BM564" i="10"/>
  <c r="BN564" i="10"/>
  <c r="BO564" i="10"/>
  <c r="BP564" i="10"/>
  <c r="BQ564" i="10"/>
  <c r="BR564" i="10"/>
  <c r="BS564" i="10"/>
  <c r="BT564" i="10"/>
  <c r="A565" i="10"/>
  <c r="B565" i="10"/>
  <c r="C565" i="10"/>
  <c r="D565" i="10"/>
  <c r="E565" i="10"/>
  <c r="F565" i="10"/>
  <c r="G565" i="10"/>
  <c r="H565" i="10"/>
  <c r="I565" i="10"/>
  <c r="J565" i="10"/>
  <c r="K565" i="10"/>
  <c r="L565" i="10"/>
  <c r="M565" i="10"/>
  <c r="N565" i="10"/>
  <c r="O565" i="10"/>
  <c r="P565" i="10"/>
  <c r="Q565" i="10"/>
  <c r="R565" i="10"/>
  <c r="S565" i="10"/>
  <c r="T565" i="10"/>
  <c r="U565" i="10"/>
  <c r="V565" i="10"/>
  <c r="W565" i="10"/>
  <c r="X565" i="10"/>
  <c r="Y565" i="10"/>
  <c r="Z565" i="10"/>
  <c r="AA565" i="10"/>
  <c r="AB565" i="10"/>
  <c r="AC565" i="10"/>
  <c r="AD565" i="10"/>
  <c r="AE565" i="10"/>
  <c r="AF565" i="10"/>
  <c r="AG565" i="10"/>
  <c r="AH565" i="10"/>
  <c r="AI565" i="10"/>
  <c r="AJ565" i="10"/>
  <c r="AK565" i="10"/>
  <c r="AL565" i="10"/>
  <c r="AM565" i="10"/>
  <c r="AN565" i="10"/>
  <c r="AO565" i="10"/>
  <c r="AP565" i="10"/>
  <c r="AQ565" i="10"/>
  <c r="AR565" i="10"/>
  <c r="AS565" i="10"/>
  <c r="AT565" i="10"/>
  <c r="AU565" i="10"/>
  <c r="AV565" i="10"/>
  <c r="AW565" i="10"/>
  <c r="AX565" i="10"/>
  <c r="AY565" i="10"/>
  <c r="AZ565" i="10"/>
  <c r="BA565" i="10"/>
  <c r="BB565" i="10"/>
  <c r="BC565" i="10"/>
  <c r="BD565" i="10"/>
  <c r="BE565" i="10"/>
  <c r="BF565" i="10"/>
  <c r="BG565" i="10"/>
  <c r="BH565" i="10"/>
  <c r="BI565" i="10"/>
  <c r="BJ565" i="10"/>
  <c r="BK565" i="10"/>
  <c r="BL565" i="10"/>
  <c r="BM565" i="10"/>
  <c r="BN565" i="10"/>
  <c r="BO565" i="10"/>
  <c r="BP565" i="10"/>
  <c r="BQ565" i="10"/>
  <c r="BR565" i="10"/>
  <c r="BS565" i="10"/>
  <c r="BT565" i="10"/>
  <c r="A566" i="10"/>
  <c r="B566" i="10"/>
  <c r="C566" i="10"/>
  <c r="D566" i="10"/>
  <c r="E566" i="10"/>
  <c r="F566" i="10"/>
  <c r="G566" i="10"/>
  <c r="H566" i="10"/>
  <c r="I566" i="10"/>
  <c r="J566" i="10"/>
  <c r="K566" i="10"/>
  <c r="L566" i="10"/>
  <c r="M566" i="10"/>
  <c r="N566" i="10"/>
  <c r="O566" i="10"/>
  <c r="P566" i="10"/>
  <c r="Q566" i="10"/>
  <c r="R566" i="10"/>
  <c r="S566" i="10"/>
  <c r="T566" i="10"/>
  <c r="U566" i="10"/>
  <c r="V566" i="10"/>
  <c r="W566" i="10"/>
  <c r="X566" i="10"/>
  <c r="Y566" i="10"/>
  <c r="Z566" i="10"/>
  <c r="AA566" i="10"/>
  <c r="AB566" i="10"/>
  <c r="AC566" i="10"/>
  <c r="AD566" i="10"/>
  <c r="AE566" i="10"/>
  <c r="AF566" i="10"/>
  <c r="AG566" i="10"/>
  <c r="AH566" i="10"/>
  <c r="AI566" i="10"/>
  <c r="AJ566" i="10"/>
  <c r="AK566" i="10"/>
  <c r="AL566" i="10"/>
  <c r="AM566" i="10"/>
  <c r="AN566" i="10"/>
  <c r="AO566" i="10"/>
  <c r="AP566" i="10"/>
  <c r="AQ566" i="10"/>
  <c r="AR566" i="10"/>
  <c r="AS566" i="10"/>
  <c r="AT566" i="10"/>
  <c r="AU566" i="10"/>
  <c r="AV566" i="10"/>
  <c r="AW566" i="10"/>
  <c r="AX566" i="10"/>
  <c r="AY566" i="10"/>
  <c r="AZ566" i="10"/>
  <c r="BA566" i="10"/>
  <c r="BB566" i="10"/>
  <c r="BC566" i="10"/>
  <c r="BD566" i="10"/>
  <c r="BE566" i="10"/>
  <c r="BF566" i="10"/>
  <c r="BG566" i="10"/>
  <c r="BH566" i="10"/>
  <c r="BI566" i="10"/>
  <c r="BJ566" i="10"/>
  <c r="BK566" i="10"/>
  <c r="BL566" i="10"/>
  <c r="BM566" i="10"/>
  <c r="BN566" i="10"/>
  <c r="BO566" i="10"/>
  <c r="BP566" i="10"/>
  <c r="BQ566" i="10"/>
  <c r="BR566" i="10"/>
  <c r="BS566" i="10"/>
  <c r="BT566" i="10"/>
  <c r="A567" i="10"/>
  <c r="B567" i="10"/>
  <c r="C567" i="10"/>
  <c r="D567" i="10"/>
  <c r="E567" i="10"/>
  <c r="F567" i="10"/>
  <c r="G567" i="10"/>
  <c r="H567" i="10"/>
  <c r="I567" i="10"/>
  <c r="J567" i="10"/>
  <c r="K567" i="10"/>
  <c r="L567" i="10"/>
  <c r="M567" i="10"/>
  <c r="N567" i="10"/>
  <c r="O567" i="10"/>
  <c r="P567" i="10"/>
  <c r="Q567" i="10"/>
  <c r="R567" i="10"/>
  <c r="S567" i="10"/>
  <c r="T567" i="10"/>
  <c r="U567" i="10"/>
  <c r="V567" i="10"/>
  <c r="W567" i="10"/>
  <c r="X567" i="10"/>
  <c r="Y567" i="10"/>
  <c r="Z567" i="10"/>
  <c r="AA567" i="10"/>
  <c r="AB567" i="10"/>
  <c r="AC567" i="10"/>
  <c r="AD567" i="10"/>
  <c r="AE567" i="10"/>
  <c r="AF567" i="10"/>
  <c r="AG567" i="10"/>
  <c r="AH567" i="10"/>
  <c r="AI567" i="10"/>
  <c r="AJ567" i="10"/>
  <c r="AK567" i="10"/>
  <c r="AL567" i="10"/>
  <c r="AM567" i="10"/>
  <c r="AN567" i="10"/>
  <c r="AO567" i="10"/>
  <c r="AP567" i="10"/>
  <c r="AQ567" i="10"/>
  <c r="AR567" i="10"/>
  <c r="AS567" i="10"/>
  <c r="AT567" i="10"/>
  <c r="AU567" i="10"/>
  <c r="AV567" i="10"/>
  <c r="AW567" i="10"/>
  <c r="AX567" i="10"/>
  <c r="AY567" i="10"/>
  <c r="AZ567" i="10"/>
  <c r="BA567" i="10"/>
  <c r="BB567" i="10"/>
  <c r="BC567" i="10"/>
  <c r="BD567" i="10"/>
  <c r="BE567" i="10"/>
  <c r="BF567" i="10"/>
  <c r="BG567" i="10"/>
  <c r="BH567" i="10"/>
  <c r="BI567" i="10"/>
  <c r="BJ567" i="10"/>
  <c r="BK567" i="10"/>
  <c r="BL567" i="10"/>
  <c r="BM567" i="10"/>
  <c r="BN567" i="10"/>
  <c r="BO567" i="10"/>
  <c r="BP567" i="10"/>
  <c r="BQ567" i="10"/>
  <c r="BR567" i="10"/>
  <c r="BS567" i="10"/>
  <c r="BT567" i="10"/>
  <c r="A568" i="10"/>
  <c r="B568" i="10"/>
  <c r="C568" i="10"/>
  <c r="D568" i="10"/>
  <c r="E568" i="10"/>
  <c r="F568" i="10"/>
  <c r="G568" i="10"/>
  <c r="H568" i="10"/>
  <c r="I568" i="10"/>
  <c r="J568" i="10"/>
  <c r="K568" i="10"/>
  <c r="L568" i="10"/>
  <c r="M568" i="10"/>
  <c r="N568" i="10"/>
  <c r="O568" i="10"/>
  <c r="P568" i="10"/>
  <c r="Q568" i="10"/>
  <c r="R568" i="10"/>
  <c r="S568" i="10"/>
  <c r="T568" i="10"/>
  <c r="U568" i="10"/>
  <c r="V568" i="10"/>
  <c r="W568" i="10"/>
  <c r="X568" i="10"/>
  <c r="Y568" i="10"/>
  <c r="Z568" i="10"/>
  <c r="AA568" i="10"/>
  <c r="AB568" i="10"/>
  <c r="AC568" i="10"/>
  <c r="AD568" i="10"/>
  <c r="AE568" i="10"/>
  <c r="AF568" i="10"/>
  <c r="AG568" i="10"/>
  <c r="AH568" i="10"/>
  <c r="AI568" i="10"/>
  <c r="AJ568" i="10"/>
  <c r="AK568" i="10"/>
  <c r="AL568" i="10"/>
  <c r="AM568" i="10"/>
  <c r="AN568" i="10"/>
  <c r="AO568" i="10"/>
  <c r="AP568" i="10"/>
  <c r="AQ568" i="10"/>
  <c r="AR568" i="10"/>
  <c r="AS568" i="10"/>
  <c r="AT568" i="10"/>
  <c r="AU568" i="10"/>
  <c r="AV568" i="10"/>
  <c r="AW568" i="10"/>
  <c r="AX568" i="10"/>
  <c r="AY568" i="10"/>
  <c r="AZ568" i="10"/>
  <c r="BA568" i="10"/>
  <c r="BB568" i="10"/>
  <c r="BC568" i="10"/>
  <c r="BD568" i="10"/>
  <c r="BE568" i="10"/>
  <c r="BF568" i="10"/>
  <c r="BG568" i="10"/>
  <c r="BH568" i="10"/>
  <c r="BI568" i="10"/>
  <c r="BJ568" i="10"/>
  <c r="BK568" i="10"/>
  <c r="BL568" i="10"/>
  <c r="BM568" i="10"/>
  <c r="BN568" i="10"/>
  <c r="BO568" i="10"/>
  <c r="BP568" i="10"/>
  <c r="BQ568" i="10"/>
  <c r="BR568" i="10"/>
  <c r="BS568" i="10"/>
  <c r="BT568" i="10"/>
  <c r="A569" i="10"/>
  <c r="B569" i="10"/>
  <c r="C569" i="10"/>
  <c r="D569" i="10"/>
  <c r="E569" i="10"/>
  <c r="F569" i="10"/>
  <c r="G569" i="10"/>
  <c r="H569" i="10"/>
  <c r="I569" i="10"/>
  <c r="J569" i="10"/>
  <c r="K569" i="10"/>
  <c r="L569" i="10"/>
  <c r="M569" i="10"/>
  <c r="N569" i="10"/>
  <c r="O569" i="10"/>
  <c r="P569" i="10"/>
  <c r="Q569" i="10"/>
  <c r="R569" i="10"/>
  <c r="S569" i="10"/>
  <c r="T569" i="10"/>
  <c r="U569" i="10"/>
  <c r="V569" i="10"/>
  <c r="W569" i="10"/>
  <c r="X569" i="10"/>
  <c r="Y569" i="10"/>
  <c r="Z569" i="10"/>
  <c r="AA569" i="10"/>
  <c r="AB569" i="10"/>
  <c r="AC569" i="10"/>
  <c r="AD569" i="10"/>
  <c r="AE569" i="10"/>
  <c r="AF569" i="10"/>
  <c r="AG569" i="10"/>
  <c r="AH569" i="10"/>
  <c r="AI569" i="10"/>
  <c r="AJ569" i="10"/>
  <c r="AK569" i="10"/>
  <c r="AL569" i="10"/>
  <c r="AM569" i="10"/>
  <c r="AN569" i="10"/>
  <c r="AO569" i="10"/>
  <c r="AP569" i="10"/>
  <c r="AQ569" i="10"/>
  <c r="AR569" i="10"/>
  <c r="AS569" i="10"/>
  <c r="AT569" i="10"/>
  <c r="AU569" i="10"/>
  <c r="AV569" i="10"/>
  <c r="AW569" i="10"/>
  <c r="AX569" i="10"/>
  <c r="AY569" i="10"/>
  <c r="AZ569" i="10"/>
  <c r="BA569" i="10"/>
  <c r="BB569" i="10"/>
  <c r="BC569" i="10"/>
  <c r="BD569" i="10"/>
  <c r="BE569" i="10"/>
  <c r="BF569" i="10"/>
  <c r="BG569" i="10"/>
  <c r="BH569" i="10"/>
  <c r="BI569" i="10"/>
  <c r="BJ569" i="10"/>
  <c r="BK569" i="10"/>
  <c r="BL569" i="10"/>
  <c r="BM569" i="10"/>
  <c r="BN569" i="10"/>
  <c r="BO569" i="10"/>
  <c r="BP569" i="10"/>
  <c r="BQ569" i="10"/>
  <c r="BR569" i="10"/>
  <c r="BS569" i="10"/>
  <c r="BT569" i="10"/>
  <c r="A570" i="10"/>
  <c r="B570" i="10"/>
  <c r="C570" i="10"/>
  <c r="D570" i="10"/>
  <c r="E570" i="10"/>
  <c r="F570" i="10"/>
  <c r="G570" i="10"/>
  <c r="H570" i="10"/>
  <c r="I570" i="10"/>
  <c r="J570" i="10"/>
  <c r="K570" i="10"/>
  <c r="L570" i="10"/>
  <c r="M570" i="10"/>
  <c r="N570" i="10"/>
  <c r="O570" i="10"/>
  <c r="P570" i="10"/>
  <c r="Q570" i="10"/>
  <c r="R570" i="10"/>
  <c r="S570" i="10"/>
  <c r="T570" i="10"/>
  <c r="U570" i="10"/>
  <c r="V570" i="10"/>
  <c r="W570" i="10"/>
  <c r="X570" i="10"/>
  <c r="Y570" i="10"/>
  <c r="Z570" i="10"/>
  <c r="AA570" i="10"/>
  <c r="AB570" i="10"/>
  <c r="AC570" i="10"/>
  <c r="AD570" i="10"/>
  <c r="AE570" i="10"/>
  <c r="AF570" i="10"/>
  <c r="AG570" i="10"/>
  <c r="AH570" i="10"/>
  <c r="AI570" i="10"/>
  <c r="AJ570" i="10"/>
  <c r="AK570" i="10"/>
  <c r="AL570" i="10"/>
  <c r="AM570" i="10"/>
  <c r="AN570" i="10"/>
  <c r="AO570" i="10"/>
  <c r="AP570" i="10"/>
  <c r="AQ570" i="10"/>
  <c r="AR570" i="10"/>
  <c r="AS570" i="10"/>
  <c r="AT570" i="10"/>
  <c r="AU570" i="10"/>
  <c r="AV570" i="10"/>
  <c r="AW570" i="10"/>
  <c r="AX570" i="10"/>
  <c r="AY570" i="10"/>
  <c r="AZ570" i="10"/>
  <c r="BA570" i="10"/>
  <c r="BB570" i="10"/>
  <c r="BC570" i="10"/>
  <c r="BD570" i="10"/>
  <c r="BE570" i="10"/>
  <c r="BF570" i="10"/>
  <c r="BG570" i="10"/>
  <c r="BH570" i="10"/>
  <c r="BI570" i="10"/>
  <c r="BJ570" i="10"/>
  <c r="BK570" i="10"/>
  <c r="BL570" i="10"/>
  <c r="BM570" i="10"/>
  <c r="BN570" i="10"/>
  <c r="BO570" i="10"/>
  <c r="BP570" i="10"/>
  <c r="BQ570" i="10"/>
  <c r="BR570" i="10"/>
  <c r="BS570" i="10"/>
  <c r="BT570" i="10"/>
  <c r="A571" i="10"/>
  <c r="B571" i="10"/>
  <c r="C571" i="10"/>
  <c r="D571" i="10"/>
  <c r="E571" i="10"/>
  <c r="F571" i="10"/>
  <c r="G571" i="10"/>
  <c r="H571" i="10"/>
  <c r="I571" i="10"/>
  <c r="J571" i="10"/>
  <c r="K571" i="10"/>
  <c r="L571" i="10"/>
  <c r="M571" i="10"/>
  <c r="N571" i="10"/>
  <c r="O571" i="10"/>
  <c r="P571" i="10"/>
  <c r="Q571" i="10"/>
  <c r="R571" i="10"/>
  <c r="S571" i="10"/>
  <c r="T571" i="10"/>
  <c r="U571" i="10"/>
  <c r="V571" i="10"/>
  <c r="W571" i="10"/>
  <c r="X571" i="10"/>
  <c r="Y571" i="10"/>
  <c r="Z571" i="10"/>
  <c r="AA571" i="10"/>
  <c r="AB571" i="10"/>
  <c r="AC571" i="10"/>
  <c r="AD571" i="10"/>
  <c r="AE571" i="10"/>
  <c r="AF571" i="10"/>
  <c r="AG571" i="10"/>
  <c r="AH571" i="10"/>
  <c r="AI571" i="10"/>
  <c r="AJ571" i="10"/>
  <c r="AK571" i="10"/>
  <c r="AL571" i="10"/>
  <c r="AM571" i="10"/>
  <c r="AN571" i="10"/>
  <c r="AO571" i="10"/>
  <c r="AP571" i="10"/>
  <c r="AQ571" i="10"/>
  <c r="AR571" i="10"/>
  <c r="AS571" i="10"/>
  <c r="AT571" i="10"/>
  <c r="AU571" i="10"/>
  <c r="AV571" i="10"/>
  <c r="AW571" i="10"/>
  <c r="AX571" i="10"/>
  <c r="AY571" i="10"/>
  <c r="AZ571" i="10"/>
  <c r="BA571" i="10"/>
  <c r="BB571" i="10"/>
  <c r="BC571" i="10"/>
  <c r="BD571" i="10"/>
  <c r="BE571" i="10"/>
  <c r="BF571" i="10"/>
  <c r="BG571" i="10"/>
  <c r="BH571" i="10"/>
  <c r="BI571" i="10"/>
  <c r="BJ571" i="10"/>
  <c r="BK571" i="10"/>
  <c r="BL571" i="10"/>
  <c r="BM571" i="10"/>
  <c r="BN571" i="10"/>
  <c r="BO571" i="10"/>
  <c r="BP571" i="10"/>
  <c r="BQ571" i="10"/>
  <c r="BR571" i="10"/>
  <c r="BS571" i="10"/>
  <c r="BT571" i="10"/>
  <c r="A572" i="10"/>
  <c r="B572" i="10"/>
  <c r="C572" i="10"/>
  <c r="D572" i="10"/>
  <c r="E572" i="10"/>
  <c r="F572" i="10"/>
  <c r="G572" i="10"/>
  <c r="H572" i="10"/>
  <c r="I572" i="10"/>
  <c r="J572" i="10"/>
  <c r="K572" i="10"/>
  <c r="L572" i="10"/>
  <c r="M572" i="10"/>
  <c r="N572" i="10"/>
  <c r="O572" i="10"/>
  <c r="P572" i="10"/>
  <c r="Q572" i="10"/>
  <c r="R572" i="10"/>
  <c r="S572" i="10"/>
  <c r="T572" i="10"/>
  <c r="U572" i="10"/>
  <c r="V572" i="10"/>
  <c r="W572" i="10"/>
  <c r="X572" i="10"/>
  <c r="Y572" i="10"/>
  <c r="Z572" i="10"/>
  <c r="AA572" i="10"/>
  <c r="AB572" i="10"/>
  <c r="AC572" i="10"/>
  <c r="AD572" i="10"/>
  <c r="AE572" i="10"/>
  <c r="AF572" i="10"/>
  <c r="AG572" i="10"/>
  <c r="AH572" i="10"/>
  <c r="AI572" i="10"/>
  <c r="AJ572" i="10"/>
  <c r="AK572" i="10"/>
  <c r="AL572" i="10"/>
  <c r="AM572" i="10"/>
  <c r="AN572" i="10"/>
  <c r="AO572" i="10"/>
  <c r="AP572" i="10"/>
  <c r="AQ572" i="10"/>
  <c r="AR572" i="10"/>
  <c r="AS572" i="10"/>
  <c r="AT572" i="10"/>
  <c r="AU572" i="10"/>
  <c r="AV572" i="10"/>
  <c r="AW572" i="10"/>
  <c r="AX572" i="10"/>
  <c r="AY572" i="10"/>
  <c r="AZ572" i="10"/>
  <c r="BA572" i="10"/>
  <c r="BB572" i="10"/>
  <c r="BC572" i="10"/>
  <c r="BD572" i="10"/>
  <c r="BE572" i="10"/>
  <c r="BF572" i="10"/>
  <c r="BG572" i="10"/>
  <c r="BH572" i="10"/>
  <c r="BI572" i="10"/>
  <c r="BJ572" i="10"/>
  <c r="BK572" i="10"/>
  <c r="BL572" i="10"/>
  <c r="BM572" i="10"/>
  <c r="BN572" i="10"/>
  <c r="BO572" i="10"/>
  <c r="BP572" i="10"/>
  <c r="BQ572" i="10"/>
  <c r="BR572" i="10"/>
  <c r="BS572" i="10"/>
  <c r="BT572" i="10"/>
  <c r="A573" i="10"/>
  <c r="B573" i="10"/>
  <c r="C573" i="10"/>
  <c r="D573" i="10"/>
  <c r="E573" i="10"/>
  <c r="F573" i="10"/>
  <c r="G573" i="10"/>
  <c r="H573" i="10"/>
  <c r="I573" i="10"/>
  <c r="J573" i="10"/>
  <c r="K573" i="10"/>
  <c r="L573" i="10"/>
  <c r="M573" i="10"/>
  <c r="N573" i="10"/>
  <c r="O573" i="10"/>
  <c r="P573" i="10"/>
  <c r="Q573" i="10"/>
  <c r="R573" i="10"/>
  <c r="S573" i="10"/>
  <c r="T573" i="10"/>
  <c r="U573" i="10"/>
  <c r="V573" i="10"/>
  <c r="W573" i="10"/>
  <c r="X573" i="10"/>
  <c r="Y573" i="10"/>
  <c r="Z573" i="10"/>
  <c r="AA573" i="10"/>
  <c r="AB573" i="10"/>
  <c r="AC573" i="10"/>
  <c r="AD573" i="10"/>
  <c r="AE573" i="10"/>
  <c r="AF573" i="10"/>
  <c r="AG573" i="10"/>
  <c r="AH573" i="10"/>
  <c r="AI573" i="10"/>
  <c r="AJ573" i="10"/>
  <c r="AK573" i="10"/>
  <c r="AL573" i="10"/>
  <c r="AM573" i="10"/>
  <c r="AN573" i="10"/>
  <c r="AO573" i="10"/>
  <c r="AP573" i="10"/>
  <c r="AQ573" i="10"/>
  <c r="AR573" i="10"/>
  <c r="AS573" i="10"/>
  <c r="AT573" i="10"/>
  <c r="AU573" i="10"/>
  <c r="AV573" i="10"/>
  <c r="AW573" i="10"/>
  <c r="AX573" i="10"/>
  <c r="AY573" i="10"/>
  <c r="AZ573" i="10"/>
  <c r="BA573" i="10"/>
  <c r="BB573" i="10"/>
  <c r="BC573" i="10"/>
  <c r="BD573" i="10"/>
  <c r="BE573" i="10"/>
  <c r="BF573" i="10"/>
  <c r="BG573" i="10"/>
  <c r="BH573" i="10"/>
  <c r="BI573" i="10"/>
  <c r="BJ573" i="10"/>
  <c r="BK573" i="10"/>
  <c r="BL573" i="10"/>
  <c r="BM573" i="10"/>
  <c r="BN573" i="10"/>
  <c r="BO573" i="10"/>
  <c r="BP573" i="10"/>
  <c r="BQ573" i="10"/>
  <c r="BR573" i="10"/>
  <c r="BS573" i="10"/>
  <c r="BT573" i="10"/>
  <c r="A574" i="10"/>
  <c r="B574" i="10"/>
  <c r="C574" i="10"/>
  <c r="D574" i="10"/>
  <c r="E574" i="10"/>
  <c r="F574" i="10"/>
  <c r="G574" i="10"/>
  <c r="H574" i="10"/>
  <c r="I574" i="10"/>
  <c r="J574" i="10"/>
  <c r="K574" i="10"/>
  <c r="L574" i="10"/>
  <c r="M574" i="10"/>
  <c r="N574" i="10"/>
  <c r="O574" i="10"/>
  <c r="P574" i="10"/>
  <c r="Q574" i="10"/>
  <c r="R574" i="10"/>
  <c r="S574" i="10"/>
  <c r="T574" i="10"/>
  <c r="U574" i="10"/>
  <c r="V574" i="10"/>
  <c r="W574" i="10"/>
  <c r="X574" i="10"/>
  <c r="Y574" i="10"/>
  <c r="Z574" i="10"/>
  <c r="AA574" i="10"/>
  <c r="AB574" i="10"/>
  <c r="AC574" i="10"/>
  <c r="AD574" i="10"/>
  <c r="AE574" i="10"/>
  <c r="AF574" i="10"/>
  <c r="AG574" i="10"/>
  <c r="AH574" i="10"/>
  <c r="AI574" i="10"/>
  <c r="AJ574" i="10"/>
  <c r="AK574" i="10"/>
  <c r="AL574" i="10"/>
  <c r="AM574" i="10"/>
  <c r="AN574" i="10"/>
  <c r="AO574" i="10"/>
  <c r="AP574" i="10"/>
  <c r="AQ574" i="10"/>
  <c r="AR574" i="10"/>
  <c r="AS574" i="10"/>
  <c r="AT574" i="10"/>
  <c r="AU574" i="10"/>
  <c r="AV574" i="10"/>
  <c r="AW574" i="10"/>
  <c r="AX574" i="10"/>
  <c r="AY574" i="10"/>
  <c r="AZ574" i="10"/>
  <c r="BA574" i="10"/>
  <c r="BB574" i="10"/>
  <c r="BC574" i="10"/>
  <c r="BD574" i="10"/>
  <c r="BE574" i="10"/>
  <c r="BF574" i="10"/>
  <c r="BG574" i="10"/>
  <c r="BH574" i="10"/>
  <c r="BI574" i="10"/>
  <c r="BJ574" i="10"/>
  <c r="BK574" i="10"/>
  <c r="BL574" i="10"/>
  <c r="BM574" i="10"/>
  <c r="BN574" i="10"/>
  <c r="BO574" i="10"/>
  <c r="BP574" i="10"/>
  <c r="BQ574" i="10"/>
  <c r="BR574" i="10"/>
  <c r="BS574" i="10"/>
  <c r="BT574" i="10"/>
  <c r="A575" i="10"/>
  <c r="B575" i="10"/>
  <c r="C575" i="10"/>
  <c r="D575" i="10"/>
  <c r="E575" i="10"/>
  <c r="F575" i="10"/>
  <c r="G575" i="10"/>
  <c r="H575" i="10"/>
  <c r="I575" i="10"/>
  <c r="J575" i="10"/>
  <c r="K575" i="10"/>
  <c r="L575" i="10"/>
  <c r="M575" i="10"/>
  <c r="N575" i="10"/>
  <c r="O575" i="10"/>
  <c r="P575" i="10"/>
  <c r="Q575" i="10"/>
  <c r="R575" i="10"/>
  <c r="S575" i="10"/>
  <c r="T575" i="10"/>
  <c r="U575" i="10"/>
  <c r="V575" i="10"/>
  <c r="W575" i="10"/>
  <c r="X575" i="10"/>
  <c r="Y575" i="10"/>
  <c r="Z575" i="10"/>
  <c r="AA575" i="10"/>
  <c r="AB575" i="10"/>
  <c r="AC575" i="10"/>
  <c r="AD575" i="10"/>
  <c r="AE575" i="10"/>
  <c r="AF575" i="10"/>
  <c r="AG575" i="10"/>
  <c r="AH575" i="10"/>
  <c r="AI575" i="10"/>
  <c r="AJ575" i="10"/>
  <c r="AK575" i="10"/>
  <c r="AL575" i="10"/>
  <c r="AM575" i="10"/>
  <c r="AN575" i="10"/>
  <c r="AO575" i="10"/>
  <c r="AP575" i="10"/>
  <c r="AQ575" i="10"/>
  <c r="AR575" i="10"/>
  <c r="AS575" i="10"/>
  <c r="AT575" i="10"/>
  <c r="AU575" i="10"/>
  <c r="AV575" i="10"/>
  <c r="AW575" i="10"/>
  <c r="AX575" i="10"/>
  <c r="AY575" i="10"/>
  <c r="AZ575" i="10"/>
  <c r="BA575" i="10"/>
  <c r="BB575" i="10"/>
  <c r="BC575" i="10"/>
  <c r="BD575" i="10"/>
  <c r="BE575" i="10"/>
  <c r="BF575" i="10"/>
  <c r="BG575" i="10"/>
  <c r="BH575" i="10"/>
  <c r="BI575" i="10"/>
  <c r="BJ575" i="10"/>
  <c r="BK575" i="10"/>
  <c r="BL575" i="10"/>
  <c r="BM575" i="10"/>
  <c r="BN575" i="10"/>
  <c r="BO575" i="10"/>
  <c r="BP575" i="10"/>
  <c r="BQ575" i="10"/>
  <c r="BR575" i="10"/>
  <c r="BS575" i="10"/>
  <c r="BT575" i="10"/>
  <c r="A576" i="10"/>
  <c r="B576" i="10"/>
  <c r="C576" i="10"/>
  <c r="D576" i="10"/>
  <c r="E576" i="10"/>
  <c r="F576" i="10"/>
  <c r="G576" i="10"/>
  <c r="H576" i="10"/>
  <c r="I576" i="10"/>
  <c r="J576" i="10"/>
  <c r="K576" i="10"/>
  <c r="L576" i="10"/>
  <c r="M576" i="10"/>
  <c r="N576" i="10"/>
  <c r="O576" i="10"/>
  <c r="P576" i="10"/>
  <c r="Q576" i="10"/>
  <c r="R576" i="10"/>
  <c r="S576" i="10"/>
  <c r="T576" i="10"/>
  <c r="U576" i="10"/>
  <c r="V576" i="10"/>
  <c r="W576" i="10"/>
  <c r="X576" i="10"/>
  <c r="Y576" i="10"/>
  <c r="Z576" i="10"/>
  <c r="AA576" i="10"/>
  <c r="AB576" i="10"/>
  <c r="AC576" i="10"/>
  <c r="AD576" i="10"/>
  <c r="AE576" i="10"/>
  <c r="AF576" i="10"/>
  <c r="AG576" i="10"/>
  <c r="AH576" i="10"/>
  <c r="AI576" i="10"/>
  <c r="AJ576" i="10"/>
  <c r="AK576" i="10"/>
  <c r="AL576" i="10"/>
  <c r="AM576" i="10"/>
  <c r="AN576" i="10"/>
  <c r="AO576" i="10"/>
  <c r="AP576" i="10"/>
  <c r="AQ576" i="10"/>
  <c r="AR576" i="10"/>
  <c r="AS576" i="10"/>
  <c r="AT576" i="10"/>
  <c r="AU576" i="10"/>
  <c r="AV576" i="10"/>
  <c r="AW576" i="10"/>
  <c r="AX576" i="10"/>
  <c r="AY576" i="10"/>
  <c r="AZ576" i="10"/>
  <c r="BA576" i="10"/>
  <c r="BB576" i="10"/>
  <c r="BC576" i="10"/>
  <c r="BD576" i="10"/>
  <c r="BE576" i="10"/>
  <c r="BF576" i="10"/>
  <c r="BG576" i="10"/>
  <c r="BH576" i="10"/>
  <c r="BI576" i="10"/>
  <c r="BJ576" i="10"/>
  <c r="BK576" i="10"/>
  <c r="BL576" i="10"/>
  <c r="BM576" i="10"/>
  <c r="BN576" i="10"/>
  <c r="BO576" i="10"/>
  <c r="BP576" i="10"/>
  <c r="BQ576" i="10"/>
  <c r="BR576" i="10"/>
  <c r="BS576" i="10"/>
  <c r="BT576" i="10"/>
  <c r="A577" i="10"/>
  <c r="B577" i="10"/>
  <c r="C577" i="10"/>
  <c r="D577" i="10"/>
  <c r="E577" i="10"/>
  <c r="F577" i="10"/>
  <c r="G577" i="10"/>
  <c r="H577" i="10"/>
  <c r="I577" i="10"/>
  <c r="J577" i="10"/>
  <c r="K577" i="10"/>
  <c r="L577" i="10"/>
  <c r="M577" i="10"/>
  <c r="N577" i="10"/>
  <c r="O577" i="10"/>
  <c r="P577" i="10"/>
  <c r="Q577" i="10"/>
  <c r="R577" i="10"/>
  <c r="S577" i="10"/>
  <c r="T577" i="10"/>
  <c r="U577" i="10"/>
  <c r="V577" i="10"/>
  <c r="W577" i="10"/>
  <c r="X577" i="10"/>
  <c r="Y577" i="10"/>
  <c r="Z577" i="10"/>
  <c r="AA577" i="10"/>
  <c r="AB577" i="10"/>
  <c r="AC577" i="10"/>
  <c r="AD577" i="10"/>
  <c r="AE577" i="10"/>
  <c r="AF577" i="10"/>
  <c r="AG577" i="10"/>
  <c r="AH577" i="10"/>
  <c r="AI577" i="10"/>
  <c r="AJ577" i="10"/>
  <c r="AK577" i="10"/>
  <c r="AL577" i="10"/>
  <c r="AM577" i="10"/>
  <c r="AN577" i="10"/>
  <c r="AO577" i="10"/>
  <c r="AP577" i="10"/>
  <c r="AQ577" i="10"/>
  <c r="AR577" i="10"/>
  <c r="AS577" i="10"/>
  <c r="AT577" i="10"/>
  <c r="AU577" i="10"/>
  <c r="AV577" i="10"/>
  <c r="AW577" i="10"/>
  <c r="AX577" i="10"/>
  <c r="AY577" i="10"/>
  <c r="AZ577" i="10"/>
  <c r="BA577" i="10"/>
  <c r="BB577" i="10"/>
  <c r="BC577" i="10"/>
  <c r="BD577" i="10"/>
  <c r="BE577" i="10"/>
  <c r="BF577" i="10"/>
  <c r="BG577" i="10"/>
  <c r="BH577" i="10"/>
  <c r="BI577" i="10"/>
  <c r="BJ577" i="10"/>
  <c r="BK577" i="10"/>
  <c r="BL577" i="10"/>
  <c r="BM577" i="10"/>
  <c r="BN577" i="10"/>
  <c r="BO577" i="10"/>
  <c r="BP577" i="10"/>
  <c r="BQ577" i="10"/>
  <c r="BR577" i="10"/>
  <c r="BS577" i="10"/>
  <c r="BT577" i="10"/>
  <c r="A578" i="10"/>
  <c r="B578" i="10"/>
  <c r="C578" i="10"/>
  <c r="D578" i="10"/>
  <c r="E578" i="10"/>
  <c r="F578" i="10"/>
  <c r="G578" i="10"/>
  <c r="H578" i="10"/>
  <c r="I578" i="10"/>
  <c r="J578" i="10"/>
  <c r="K578" i="10"/>
  <c r="L578" i="10"/>
  <c r="M578" i="10"/>
  <c r="N578" i="10"/>
  <c r="O578" i="10"/>
  <c r="P578" i="10"/>
  <c r="Q578" i="10"/>
  <c r="R578" i="10"/>
  <c r="S578" i="10"/>
  <c r="T578" i="10"/>
  <c r="U578" i="10"/>
  <c r="V578" i="10"/>
  <c r="W578" i="10"/>
  <c r="X578" i="10"/>
  <c r="Y578" i="10"/>
  <c r="Z578" i="10"/>
  <c r="AA578" i="10"/>
  <c r="AB578" i="10"/>
  <c r="AC578" i="10"/>
  <c r="AD578" i="10"/>
  <c r="AE578" i="10"/>
  <c r="AF578" i="10"/>
  <c r="AG578" i="10"/>
  <c r="AH578" i="10"/>
  <c r="AI578" i="10"/>
  <c r="AJ578" i="10"/>
  <c r="AK578" i="10"/>
  <c r="AL578" i="10"/>
  <c r="AM578" i="10"/>
  <c r="AN578" i="10"/>
  <c r="AO578" i="10"/>
  <c r="AP578" i="10"/>
  <c r="AQ578" i="10"/>
  <c r="AR578" i="10"/>
  <c r="AS578" i="10"/>
  <c r="AT578" i="10"/>
  <c r="AU578" i="10"/>
  <c r="AV578" i="10"/>
  <c r="AW578" i="10"/>
  <c r="AX578" i="10"/>
  <c r="AY578" i="10"/>
  <c r="AZ578" i="10"/>
  <c r="BA578" i="10"/>
  <c r="BB578" i="10"/>
  <c r="BC578" i="10"/>
  <c r="BD578" i="10"/>
  <c r="BE578" i="10"/>
  <c r="BF578" i="10"/>
  <c r="BG578" i="10"/>
  <c r="BH578" i="10"/>
  <c r="BI578" i="10"/>
  <c r="BJ578" i="10"/>
  <c r="BK578" i="10"/>
  <c r="BL578" i="10"/>
  <c r="BM578" i="10"/>
  <c r="BN578" i="10"/>
  <c r="BO578" i="10"/>
  <c r="BP578" i="10"/>
  <c r="BQ578" i="10"/>
  <c r="BR578" i="10"/>
  <c r="BS578" i="10"/>
  <c r="BT578" i="10"/>
  <c r="A579" i="10"/>
  <c r="B579" i="10"/>
  <c r="C579" i="10"/>
  <c r="D579" i="10"/>
  <c r="E579" i="10"/>
  <c r="F579" i="10"/>
  <c r="G579" i="10"/>
  <c r="H579" i="10"/>
  <c r="I579" i="10"/>
  <c r="J579" i="10"/>
  <c r="K579" i="10"/>
  <c r="L579" i="10"/>
  <c r="M579" i="10"/>
  <c r="N579" i="10"/>
  <c r="O579" i="10"/>
  <c r="P579" i="10"/>
  <c r="Q579" i="10"/>
  <c r="R579" i="10"/>
  <c r="S579" i="10"/>
  <c r="T579" i="10"/>
  <c r="U579" i="10"/>
  <c r="V579" i="10"/>
  <c r="W579" i="10"/>
  <c r="X579" i="10"/>
  <c r="Y579" i="10"/>
  <c r="Z579" i="10"/>
  <c r="AA579" i="10"/>
  <c r="AB579" i="10"/>
  <c r="AC579" i="10"/>
  <c r="AD579" i="10"/>
  <c r="AE579" i="10"/>
  <c r="AF579" i="10"/>
  <c r="AG579" i="10"/>
  <c r="AH579" i="10"/>
  <c r="AI579" i="10"/>
  <c r="AJ579" i="10"/>
  <c r="AK579" i="10"/>
  <c r="AL579" i="10"/>
  <c r="AM579" i="10"/>
  <c r="AN579" i="10"/>
  <c r="AO579" i="10"/>
  <c r="AP579" i="10"/>
  <c r="AQ579" i="10"/>
  <c r="AR579" i="10"/>
  <c r="AS579" i="10"/>
  <c r="AT579" i="10"/>
  <c r="AU579" i="10"/>
  <c r="AV579" i="10"/>
  <c r="AW579" i="10"/>
  <c r="AX579" i="10"/>
  <c r="AY579" i="10"/>
  <c r="AZ579" i="10"/>
  <c r="BA579" i="10"/>
  <c r="BB579" i="10"/>
  <c r="BC579" i="10"/>
  <c r="BD579" i="10"/>
  <c r="BE579" i="10"/>
  <c r="BF579" i="10"/>
  <c r="BG579" i="10"/>
  <c r="BH579" i="10"/>
  <c r="BI579" i="10"/>
  <c r="BJ579" i="10"/>
  <c r="BK579" i="10"/>
  <c r="BL579" i="10"/>
  <c r="BM579" i="10"/>
  <c r="BN579" i="10"/>
  <c r="BO579" i="10"/>
  <c r="BP579" i="10"/>
  <c r="BQ579" i="10"/>
  <c r="BR579" i="10"/>
  <c r="BS579" i="10"/>
  <c r="BT579" i="10"/>
  <c r="A580" i="10"/>
  <c r="B580" i="10"/>
  <c r="C580" i="10"/>
  <c r="D580" i="10"/>
  <c r="E580" i="10"/>
  <c r="F580" i="10"/>
  <c r="G580" i="10"/>
  <c r="H580" i="10"/>
  <c r="I580" i="10"/>
  <c r="J580" i="10"/>
  <c r="K580" i="10"/>
  <c r="L580" i="10"/>
  <c r="M580" i="10"/>
  <c r="N580" i="10"/>
  <c r="O580" i="10"/>
  <c r="P580" i="10"/>
  <c r="Q580" i="10"/>
  <c r="R580" i="10"/>
  <c r="S580" i="10"/>
  <c r="T580" i="10"/>
  <c r="U580" i="10"/>
  <c r="V580" i="10"/>
  <c r="W580" i="10"/>
  <c r="X580" i="10"/>
  <c r="Y580" i="10"/>
  <c r="Z580" i="10"/>
  <c r="AA580" i="10"/>
  <c r="AB580" i="10"/>
  <c r="AC580" i="10"/>
  <c r="AD580" i="10"/>
  <c r="AE580" i="10"/>
  <c r="AF580" i="10"/>
  <c r="AG580" i="10"/>
  <c r="AH580" i="10"/>
  <c r="AI580" i="10"/>
  <c r="AJ580" i="10"/>
  <c r="AK580" i="10"/>
  <c r="AL580" i="10"/>
  <c r="AM580" i="10"/>
  <c r="AN580" i="10"/>
  <c r="AO580" i="10"/>
  <c r="AP580" i="10"/>
  <c r="AQ580" i="10"/>
  <c r="AR580" i="10"/>
  <c r="AS580" i="10"/>
  <c r="AT580" i="10"/>
  <c r="AU580" i="10"/>
  <c r="AV580" i="10"/>
  <c r="AW580" i="10"/>
  <c r="AX580" i="10"/>
  <c r="AY580" i="10"/>
  <c r="AZ580" i="10"/>
  <c r="BA580" i="10"/>
  <c r="BB580" i="10"/>
  <c r="BC580" i="10"/>
  <c r="BD580" i="10"/>
  <c r="BE580" i="10"/>
  <c r="BF580" i="10"/>
  <c r="BG580" i="10"/>
  <c r="BH580" i="10"/>
  <c r="BI580" i="10"/>
  <c r="BJ580" i="10"/>
  <c r="BK580" i="10"/>
  <c r="BL580" i="10"/>
  <c r="BM580" i="10"/>
  <c r="BN580" i="10"/>
  <c r="BO580" i="10"/>
  <c r="BP580" i="10"/>
  <c r="BQ580" i="10"/>
  <c r="BR580" i="10"/>
  <c r="BS580" i="10"/>
  <c r="BT580" i="10"/>
  <c r="A581" i="10"/>
  <c r="B581" i="10"/>
  <c r="C581" i="10"/>
  <c r="D581" i="10"/>
  <c r="E581" i="10"/>
  <c r="F581" i="10"/>
  <c r="G581" i="10"/>
  <c r="H581" i="10"/>
  <c r="I581" i="10"/>
  <c r="J581" i="10"/>
  <c r="K581" i="10"/>
  <c r="L581" i="10"/>
  <c r="M581" i="10"/>
  <c r="N581" i="10"/>
  <c r="O581" i="10"/>
  <c r="P581" i="10"/>
  <c r="Q581" i="10"/>
  <c r="R581" i="10"/>
  <c r="S581" i="10"/>
  <c r="T581" i="10"/>
  <c r="U581" i="10"/>
  <c r="V581" i="10"/>
  <c r="W581" i="10"/>
  <c r="X581" i="10"/>
  <c r="Y581" i="10"/>
  <c r="Z581" i="10"/>
  <c r="AA581" i="10"/>
  <c r="AB581" i="10"/>
  <c r="AC581" i="10"/>
  <c r="AD581" i="10"/>
  <c r="AE581" i="10"/>
  <c r="AF581" i="10"/>
  <c r="AG581" i="10"/>
  <c r="AH581" i="10"/>
  <c r="AI581" i="10"/>
  <c r="AJ581" i="10"/>
  <c r="AK581" i="10"/>
  <c r="AL581" i="10"/>
  <c r="AM581" i="10"/>
  <c r="AN581" i="10"/>
  <c r="AO581" i="10"/>
  <c r="AP581" i="10"/>
  <c r="AQ581" i="10"/>
  <c r="AR581" i="10"/>
  <c r="AS581" i="10"/>
  <c r="AT581" i="10"/>
  <c r="AU581" i="10"/>
  <c r="AV581" i="10"/>
  <c r="AW581" i="10"/>
  <c r="AX581" i="10"/>
  <c r="AY581" i="10"/>
  <c r="AZ581" i="10"/>
  <c r="BA581" i="10"/>
  <c r="BB581" i="10"/>
  <c r="BC581" i="10"/>
  <c r="BD581" i="10"/>
  <c r="BE581" i="10"/>
  <c r="BF581" i="10"/>
  <c r="BG581" i="10"/>
  <c r="BH581" i="10"/>
  <c r="BI581" i="10"/>
  <c r="BJ581" i="10"/>
  <c r="BK581" i="10"/>
  <c r="BL581" i="10"/>
  <c r="BM581" i="10"/>
  <c r="BN581" i="10"/>
  <c r="BO581" i="10"/>
  <c r="BP581" i="10"/>
  <c r="BQ581" i="10"/>
  <c r="BR581" i="10"/>
  <c r="BS581" i="10"/>
  <c r="BT581" i="10"/>
  <c r="A582" i="10"/>
  <c r="B582" i="10"/>
  <c r="C582" i="10"/>
  <c r="D582" i="10"/>
  <c r="E582" i="10"/>
  <c r="F582" i="10"/>
  <c r="G582" i="10"/>
  <c r="H582" i="10"/>
  <c r="I582" i="10"/>
  <c r="J582" i="10"/>
  <c r="K582" i="10"/>
  <c r="L582" i="10"/>
  <c r="M582" i="10"/>
  <c r="N582" i="10"/>
  <c r="O582" i="10"/>
  <c r="P582" i="10"/>
  <c r="Q582" i="10"/>
  <c r="R582" i="10"/>
  <c r="S582" i="10"/>
  <c r="T582" i="10"/>
  <c r="U582" i="10"/>
  <c r="V582" i="10"/>
  <c r="W582" i="10"/>
  <c r="X582" i="10"/>
  <c r="Y582" i="10"/>
  <c r="Z582" i="10"/>
  <c r="AA582" i="10"/>
  <c r="AB582" i="10"/>
  <c r="AC582" i="10"/>
  <c r="AD582" i="10"/>
  <c r="AE582" i="10"/>
  <c r="AF582" i="10"/>
  <c r="AG582" i="10"/>
  <c r="AH582" i="10"/>
  <c r="AI582" i="10"/>
  <c r="AJ582" i="10"/>
  <c r="AK582" i="10"/>
  <c r="AL582" i="10"/>
  <c r="AM582" i="10"/>
  <c r="AN582" i="10"/>
  <c r="AO582" i="10"/>
  <c r="AP582" i="10"/>
  <c r="AQ582" i="10"/>
  <c r="AR582" i="10"/>
  <c r="AS582" i="10"/>
  <c r="AT582" i="10"/>
  <c r="AU582" i="10"/>
  <c r="AV582" i="10"/>
  <c r="AW582" i="10"/>
  <c r="AX582" i="10"/>
  <c r="AY582" i="10"/>
  <c r="AZ582" i="10"/>
  <c r="BA582" i="10"/>
  <c r="BB582" i="10"/>
  <c r="BC582" i="10"/>
  <c r="BD582" i="10"/>
  <c r="BE582" i="10"/>
  <c r="BF582" i="10"/>
  <c r="BG582" i="10"/>
  <c r="BH582" i="10"/>
  <c r="BI582" i="10"/>
  <c r="BJ582" i="10"/>
  <c r="BK582" i="10"/>
  <c r="BL582" i="10"/>
  <c r="BM582" i="10"/>
  <c r="BN582" i="10"/>
  <c r="BO582" i="10"/>
  <c r="BP582" i="10"/>
  <c r="BQ582" i="10"/>
  <c r="BR582" i="10"/>
  <c r="BS582" i="10"/>
  <c r="BT582" i="10"/>
  <c r="A583" i="10"/>
  <c r="B583" i="10"/>
  <c r="C583" i="10"/>
  <c r="D583" i="10"/>
  <c r="E583" i="10"/>
  <c r="F583" i="10"/>
  <c r="G583" i="10"/>
  <c r="H583" i="10"/>
  <c r="I583" i="10"/>
  <c r="J583" i="10"/>
  <c r="K583" i="10"/>
  <c r="L583" i="10"/>
  <c r="M583" i="10"/>
  <c r="N583" i="10"/>
  <c r="O583" i="10"/>
  <c r="P583" i="10"/>
  <c r="Q583" i="10"/>
  <c r="R583" i="10"/>
  <c r="S583" i="10"/>
  <c r="T583" i="10"/>
  <c r="U583" i="10"/>
  <c r="V583" i="10"/>
  <c r="W583" i="10"/>
  <c r="X583" i="10"/>
  <c r="Y583" i="10"/>
  <c r="Z583" i="10"/>
  <c r="AA583" i="10"/>
  <c r="AB583" i="10"/>
  <c r="AC583" i="10"/>
  <c r="AD583" i="10"/>
  <c r="AE583" i="10"/>
  <c r="AF583" i="10"/>
  <c r="AG583" i="10"/>
  <c r="AH583" i="10"/>
  <c r="AI583" i="10"/>
  <c r="AJ583" i="10"/>
  <c r="AK583" i="10"/>
  <c r="AL583" i="10"/>
  <c r="AM583" i="10"/>
  <c r="AN583" i="10"/>
  <c r="AO583" i="10"/>
  <c r="AP583" i="10"/>
  <c r="AQ583" i="10"/>
  <c r="AR583" i="10"/>
  <c r="AS583" i="10"/>
  <c r="AT583" i="10"/>
  <c r="AU583" i="10"/>
  <c r="AV583" i="10"/>
  <c r="AW583" i="10"/>
  <c r="AX583" i="10"/>
  <c r="AY583" i="10"/>
  <c r="AZ583" i="10"/>
  <c r="BA583" i="10"/>
  <c r="BB583" i="10"/>
  <c r="BC583" i="10"/>
  <c r="BD583" i="10"/>
  <c r="BE583" i="10"/>
  <c r="BF583" i="10"/>
  <c r="BG583" i="10"/>
  <c r="BH583" i="10"/>
  <c r="BI583" i="10"/>
  <c r="BJ583" i="10"/>
  <c r="BK583" i="10"/>
  <c r="BL583" i="10"/>
  <c r="BM583" i="10"/>
  <c r="BN583" i="10"/>
  <c r="BO583" i="10"/>
  <c r="BP583" i="10"/>
  <c r="BQ583" i="10"/>
  <c r="BR583" i="10"/>
  <c r="BS583" i="10"/>
  <c r="BT583" i="10"/>
  <c r="A584" i="10"/>
  <c r="B584" i="10"/>
  <c r="C584" i="10"/>
  <c r="D584" i="10"/>
  <c r="E584" i="10"/>
  <c r="F584" i="10"/>
  <c r="G584" i="10"/>
  <c r="H584" i="10"/>
  <c r="I584" i="10"/>
  <c r="J584" i="10"/>
  <c r="K584" i="10"/>
  <c r="L584" i="10"/>
  <c r="M584" i="10"/>
  <c r="N584" i="10"/>
  <c r="O584" i="10"/>
  <c r="P584" i="10"/>
  <c r="Q584" i="10"/>
  <c r="R584" i="10"/>
  <c r="S584" i="10"/>
  <c r="T584" i="10"/>
  <c r="U584" i="10"/>
  <c r="V584" i="10"/>
  <c r="W584" i="10"/>
  <c r="X584" i="10"/>
  <c r="Y584" i="10"/>
  <c r="Z584" i="10"/>
  <c r="AA584" i="10"/>
  <c r="AB584" i="10"/>
  <c r="AC584" i="10"/>
  <c r="AD584" i="10"/>
  <c r="AE584" i="10"/>
  <c r="AF584" i="10"/>
  <c r="AG584" i="10"/>
  <c r="AH584" i="10"/>
  <c r="AI584" i="10"/>
  <c r="AJ584" i="10"/>
  <c r="AK584" i="10"/>
  <c r="AL584" i="10"/>
  <c r="AM584" i="10"/>
  <c r="AN584" i="10"/>
  <c r="AO584" i="10"/>
  <c r="AP584" i="10"/>
  <c r="AQ584" i="10"/>
  <c r="AR584" i="10"/>
  <c r="AS584" i="10"/>
  <c r="AT584" i="10"/>
  <c r="AU584" i="10"/>
  <c r="AV584" i="10"/>
  <c r="AW584" i="10"/>
  <c r="AX584" i="10"/>
  <c r="AY584" i="10"/>
  <c r="AZ584" i="10"/>
  <c r="BA584" i="10"/>
  <c r="BB584" i="10"/>
  <c r="BC584" i="10"/>
  <c r="BD584" i="10"/>
  <c r="BE584" i="10"/>
  <c r="BF584" i="10"/>
  <c r="BG584" i="10"/>
  <c r="BH584" i="10"/>
  <c r="BI584" i="10"/>
  <c r="BJ584" i="10"/>
  <c r="BK584" i="10"/>
  <c r="BL584" i="10"/>
  <c r="BM584" i="10"/>
  <c r="BN584" i="10"/>
  <c r="BO584" i="10"/>
  <c r="BP584" i="10"/>
  <c r="BQ584" i="10"/>
  <c r="BR584" i="10"/>
  <c r="BS584" i="10"/>
  <c r="BT584" i="10"/>
  <c r="A585" i="10"/>
  <c r="B585" i="10"/>
  <c r="C585" i="10"/>
  <c r="D585" i="10"/>
  <c r="E585" i="10"/>
  <c r="F585" i="10"/>
  <c r="G585" i="10"/>
  <c r="H585" i="10"/>
  <c r="I585" i="10"/>
  <c r="J585" i="10"/>
  <c r="K585" i="10"/>
  <c r="L585" i="10"/>
  <c r="M585" i="10"/>
  <c r="N585" i="10"/>
  <c r="O585" i="10"/>
  <c r="P585" i="10"/>
  <c r="Q585" i="10"/>
  <c r="R585" i="10"/>
  <c r="S585" i="10"/>
  <c r="T585" i="10"/>
  <c r="U585" i="10"/>
  <c r="V585" i="10"/>
  <c r="W585" i="10"/>
  <c r="X585" i="10"/>
  <c r="Y585" i="10"/>
  <c r="Z585" i="10"/>
  <c r="AA585" i="10"/>
  <c r="AB585" i="10"/>
  <c r="AC585" i="10"/>
  <c r="AD585" i="10"/>
  <c r="AE585" i="10"/>
  <c r="AF585" i="10"/>
  <c r="AG585" i="10"/>
  <c r="AH585" i="10"/>
  <c r="AI585" i="10"/>
  <c r="AJ585" i="10"/>
  <c r="AK585" i="10"/>
  <c r="AL585" i="10"/>
  <c r="AM585" i="10"/>
  <c r="AN585" i="10"/>
  <c r="AO585" i="10"/>
  <c r="AP585" i="10"/>
  <c r="AQ585" i="10"/>
  <c r="AR585" i="10"/>
  <c r="AS585" i="10"/>
  <c r="AT585" i="10"/>
  <c r="AU585" i="10"/>
  <c r="AV585" i="10"/>
  <c r="AW585" i="10"/>
  <c r="AX585" i="10"/>
  <c r="AY585" i="10"/>
  <c r="AZ585" i="10"/>
  <c r="BA585" i="10"/>
  <c r="BB585" i="10"/>
  <c r="BC585" i="10"/>
  <c r="BD585" i="10"/>
  <c r="BE585" i="10"/>
  <c r="BF585" i="10"/>
  <c r="BG585" i="10"/>
  <c r="BH585" i="10"/>
  <c r="BI585" i="10"/>
  <c r="BJ585" i="10"/>
  <c r="BK585" i="10"/>
  <c r="BL585" i="10"/>
  <c r="BM585" i="10"/>
  <c r="BN585" i="10"/>
  <c r="BO585" i="10"/>
  <c r="BP585" i="10"/>
  <c r="BQ585" i="10"/>
  <c r="BR585" i="10"/>
  <c r="BS585" i="10"/>
  <c r="BT585" i="10"/>
  <c r="A586" i="10"/>
  <c r="B586" i="10"/>
  <c r="C586" i="10"/>
  <c r="D586" i="10"/>
  <c r="E586" i="10"/>
  <c r="F586" i="10"/>
  <c r="G586" i="10"/>
  <c r="H586" i="10"/>
  <c r="I586" i="10"/>
  <c r="J586" i="10"/>
  <c r="K586" i="10"/>
  <c r="L586" i="10"/>
  <c r="M586" i="10"/>
  <c r="N586" i="10"/>
  <c r="O586" i="10"/>
  <c r="P586" i="10"/>
  <c r="Q586" i="10"/>
  <c r="R586" i="10"/>
  <c r="S586" i="10"/>
  <c r="T586" i="10"/>
  <c r="U586" i="10"/>
  <c r="V586" i="10"/>
  <c r="W586" i="10"/>
  <c r="X586" i="10"/>
  <c r="Y586" i="10"/>
  <c r="Z586" i="10"/>
  <c r="AA586" i="10"/>
  <c r="AB586" i="10"/>
  <c r="AC586" i="10"/>
  <c r="AD586" i="10"/>
  <c r="AE586" i="10"/>
  <c r="AF586" i="10"/>
  <c r="AG586" i="10"/>
  <c r="AH586" i="10"/>
  <c r="AI586" i="10"/>
  <c r="AJ586" i="10"/>
  <c r="AK586" i="10"/>
  <c r="AL586" i="10"/>
  <c r="AM586" i="10"/>
  <c r="AN586" i="10"/>
  <c r="AO586" i="10"/>
  <c r="AP586" i="10"/>
  <c r="AQ586" i="10"/>
  <c r="AR586" i="10"/>
  <c r="AS586" i="10"/>
  <c r="AT586" i="10"/>
  <c r="AU586" i="10"/>
  <c r="AV586" i="10"/>
  <c r="AW586" i="10"/>
  <c r="AX586" i="10"/>
  <c r="AY586" i="10"/>
  <c r="AZ586" i="10"/>
  <c r="BA586" i="10"/>
  <c r="BB586" i="10"/>
  <c r="BC586" i="10"/>
  <c r="BD586" i="10"/>
  <c r="BE586" i="10"/>
  <c r="BF586" i="10"/>
  <c r="BG586" i="10"/>
  <c r="BH586" i="10"/>
  <c r="BI586" i="10"/>
  <c r="BJ586" i="10"/>
  <c r="BK586" i="10"/>
  <c r="BL586" i="10"/>
  <c r="BM586" i="10"/>
  <c r="BN586" i="10"/>
  <c r="BO586" i="10"/>
  <c r="BP586" i="10"/>
  <c r="BQ586" i="10"/>
  <c r="BR586" i="10"/>
  <c r="BS586" i="10"/>
  <c r="BT586" i="10"/>
  <c r="A587" i="10"/>
  <c r="B587" i="10"/>
  <c r="C587" i="10"/>
  <c r="D587" i="10"/>
  <c r="E587" i="10"/>
  <c r="F587" i="10"/>
  <c r="G587" i="10"/>
  <c r="H587" i="10"/>
  <c r="I587" i="10"/>
  <c r="J587" i="10"/>
  <c r="K587" i="10"/>
  <c r="L587" i="10"/>
  <c r="M587" i="10"/>
  <c r="N587" i="10"/>
  <c r="O587" i="10"/>
  <c r="P587" i="10"/>
  <c r="Q587" i="10"/>
  <c r="R587" i="10"/>
  <c r="S587" i="10"/>
  <c r="T587" i="10"/>
  <c r="U587" i="10"/>
  <c r="V587" i="10"/>
  <c r="W587" i="10"/>
  <c r="X587" i="10"/>
  <c r="Y587" i="10"/>
  <c r="Z587" i="10"/>
  <c r="AA587" i="10"/>
  <c r="AB587" i="10"/>
  <c r="AC587" i="10"/>
  <c r="AD587" i="10"/>
  <c r="AE587" i="10"/>
  <c r="AF587" i="10"/>
  <c r="AG587" i="10"/>
  <c r="AH587" i="10"/>
  <c r="AI587" i="10"/>
  <c r="AJ587" i="10"/>
  <c r="AK587" i="10"/>
  <c r="AL587" i="10"/>
  <c r="AM587" i="10"/>
  <c r="AN587" i="10"/>
  <c r="AO587" i="10"/>
  <c r="AP587" i="10"/>
  <c r="AQ587" i="10"/>
  <c r="AR587" i="10"/>
  <c r="AS587" i="10"/>
  <c r="AT587" i="10"/>
  <c r="AU587" i="10"/>
  <c r="AV587" i="10"/>
  <c r="AW587" i="10"/>
  <c r="AX587" i="10"/>
  <c r="AY587" i="10"/>
  <c r="AZ587" i="10"/>
  <c r="BA587" i="10"/>
  <c r="BB587" i="10"/>
  <c r="BC587" i="10"/>
  <c r="BD587" i="10"/>
  <c r="BE587" i="10"/>
  <c r="BF587" i="10"/>
  <c r="BG587" i="10"/>
  <c r="BH587" i="10"/>
  <c r="BI587" i="10"/>
  <c r="BJ587" i="10"/>
  <c r="BK587" i="10"/>
  <c r="BL587" i="10"/>
  <c r="BM587" i="10"/>
  <c r="BN587" i="10"/>
  <c r="BO587" i="10"/>
  <c r="BP587" i="10"/>
  <c r="BQ587" i="10"/>
  <c r="BR587" i="10"/>
  <c r="BS587" i="10"/>
  <c r="BT587" i="10"/>
  <c r="A588" i="10"/>
  <c r="B588" i="10"/>
  <c r="C588" i="10"/>
  <c r="D588" i="10"/>
  <c r="E588" i="10"/>
  <c r="F588" i="10"/>
  <c r="G588" i="10"/>
  <c r="H588" i="10"/>
  <c r="I588" i="10"/>
  <c r="J588" i="10"/>
  <c r="K588" i="10"/>
  <c r="L588" i="10"/>
  <c r="M588" i="10"/>
  <c r="N588" i="10"/>
  <c r="O588" i="10"/>
  <c r="P588" i="10"/>
  <c r="Q588" i="10"/>
  <c r="R588" i="10"/>
  <c r="S588" i="10"/>
  <c r="T588" i="10"/>
  <c r="U588" i="10"/>
  <c r="V588" i="10"/>
  <c r="W588" i="10"/>
  <c r="X588" i="10"/>
  <c r="Y588" i="10"/>
  <c r="Z588" i="10"/>
  <c r="AA588" i="10"/>
  <c r="AB588" i="10"/>
  <c r="AC588" i="10"/>
  <c r="AD588" i="10"/>
  <c r="AE588" i="10"/>
  <c r="AF588" i="10"/>
  <c r="AG588" i="10"/>
  <c r="AH588" i="10"/>
  <c r="AI588" i="10"/>
  <c r="AJ588" i="10"/>
  <c r="AK588" i="10"/>
  <c r="AL588" i="10"/>
  <c r="AM588" i="10"/>
  <c r="AN588" i="10"/>
  <c r="AO588" i="10"/>
  <c r="AP588" i="10"/>
  <c r="AQ588" i="10"/>
  <c r="AR588" i="10"/>
  <c r="AS588" i="10"/>
  <c r="AT588" i="10"/>
  <c r="AU588" i="10"/>
  <c r="AV588" i="10"/>
  <c r="AW588" i="10"/>
  <c r="AX588" i="10"/>
  <c r="AY588" i="10"/>
  <c r="AZ588" i="10"/>
  <c r="BA588" i="10"/>
  <c r="BB588" i="10"/>
  <c r="BC588" i="10"/>
  <c r="BD588" i="10"/>
  <c r="BE588" i="10"/>
  <c r="BF588" i="10"/>
  <c r="BG588" i="10"/>
  <c r="BH588" i="10"/>
  <c r="BI588" i="10"/>
  <c r="BJ588" i="10"/>
  <c r="BK588" i="10"/>
  <c r="BL588" i="10"/>
  <c r="BM588" i="10"/>
  <c r="BN588" i="10"/>
  <c r="BO588" i="10"/>
  <c r="BP588" i="10"/>
  <c r="BQ588" i="10"/>
  <c r="BR588" i="10"/>
  <c r="BS588" i="10"/>
  <c r="BT588" i="10"/>
  <c r="A589" i="10"/>
  <c r="B589" i="10"/>
  <c r="C589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AC589" i="10"/>
  <c r="AD589" i="10"/>
  <c r="AE589" i="10"/>
  <c r="AF589" i="10"/>
  <c r="AG589" i="10"/>
  <c r="AH589" i="10"/>
  <c r="AI589" i="10"/>
  <c r="AJ589" i="10"/>
  <c r="AK589" i="10"/>
  <c r="AL589" i="10"/>
  <c r="AM589" i="10"/>
  <c r="AN589" i="10"/>
  <c r="AO589" i="10"/>
  <c r="AP589" i="10"/>
  <c r="AQ589" i="10"/>
  <c r="AR589" i="10"/>
  <c r="AS589" i="10"/>
  <c r="AT589" i="10"/>
  <c r="AU589" i="10"/>
  <c r="AV589" i="10"/>
  <c r="AW589" i="10"/>
  <c r="AX589" i="10"/>
  <c r="AY589" i="10"/>
  <c r="AZ589" i="10"/>
  <c r="BA589" i="10"/>
  <c r="BB589" i="10"/>
  <c r="BC589" i="10"/>
  <c r="BD589" i="10"/>
  <c r="BE589" i="10"/>
  <c r="BF589" i="10"/>
  <c r="BG589" i="10"/>
  <c r="BH589" i="10"/>
  <c r="BI589" i="10"/>
  <c r="BJ589" i="10"/>
  <c r="BK589" i="10"/>
  <c r="BL589" i="10"/>
  <c r="BM589" i="10"/>
  <c r="BN589" i="10"/>
  <c r="BO589" i="10"/>
  <c r="BP589" i="10"/>
  <c r="BQ589" i="10"/>
  <c r="BR589" i="10"/>
  <c r="BS589" i="10"/>
  <c r="BT589" i="10"/>
  <c r="A590" i="10"/>
  <c r="B590" i="10"/>
  <c r="C590" i="10"/>
  <c r="D590" i="10"/>
  <c r="E590" i="10"/>
  <c r="F590" i="10"/>
  <c r="G590" i="10"/>
  <c r="H590" i="10"/>
  <c r="I590" i="10"/>
  <c r="J590" i="10"/>
  <c r="K590" i="10"/>
  <c r="L590" i="10"/>
  <c r="M590" i="10"/>
  <c r="N590" i="10"/>
  <c r="O590" i="10"/>
  <c r="P590" i="10"/>
  <c r="Q590" i="10"/>
  <c r="R590" i="10"/>
  <c r="S590" i="10"/>
  <c r="T590" i="10"/>
  <c r="U590" i="10"/>
  <c r="V590" i="10"/>
  <c r="W590" i="10"/>
  <c r="X590" i="10"/>
  <c r="Y590" i="10"/>
  <c r="Z590" i="10"/>
  <c r="AA590" i="10"/>
  <c r="AB590" i="10"/>
  <c r="AC590" i="10"/>
  <c r="AD590" i="10"/>
  <c r="AE590" i="10"/>
  <c r="AF590" i="10"/>
  <c r="AG590" i="10"/>
  <c r="AH590" i="10"/>
  <c r="AI590" i="10"/>
  <c r="AJ590" i="10"/>
  <c r="AK590" i="10"/>
  <c r="AL590" i="10"/>
  <c r="AM590" i="10"/>
  <c r="AN590" i="10"/>
  <c r="AO590" i="10"/>
  <c r="AP590" i="10"/>
  <c r="AQ590" i="10"/>
  <c r="AR590" i="10"/>
  <c r="AS590" i="10"/>
  <c r="AT590" i="10"/>
  <c r="AU590" i="10"/>
  <c r="AV590" i="10"/>
  <c r="AW590" i="10"/>
  <c r="AX590" i="10"/>
  <c r="AY590" i="10"/>
  <c r="AZ590" i="10"/>
  <c r="BA590" i="10"/>
  <c r="BB590" i="10"/>
  <c r="BC590" i="10"/>
  <c r="BD590" i="10"/>
  <c r="BE590" i="10"/>
  <c r="BF590" i="10"/>
  <c r="BG590" i="10"/>
  <c r="BH590" i="10"/>
  <c r="BI590" i="10"/>
  <c r="BJ590" i="10"/>
  <c r="BK590" i="10"/>
  <c r="BL590" i="10"/>
  <c r="BM590" i="10"/>
  <c r="BN590" i="10"/>
  <c r="BO590" i="10"/>
  <c r="BP590" i="10"/>
  <c r="BQ590" i="10"/>
  <c r="BR590" i="10"/>
  <c r="BS590" i="10"/>
  <c r="BT590" i="10"/>
  <c r="A591" i="10"/>
  <c r="B591" i="10"/>
  <c r="C591" i="10"/>
  <c r="D591" i="10"/>
  <c r="E591" i="10"/>
  <c r="F591" i="10"/>
  <c r="G591" i="10"/>
  <c r="H591" i="10"/>
  <c r="I591" i="10"/>
  <c r="J591" i="10"/>
  <c r="K591" i="10"/>
  <c r="L591" i="10"/>
  <c r="M591" i="10"/>
  <c r="N591" i="10"/>
  <c r="O591" i="10"/>
  <c r="P591" i="10"/>
  <c r="Q591" i="10"/>
  <c r="R591" i="10"/>
  <c r="S591" i="10"/>
  <c r="T591" i="10"/>
  <c r="U591" i="10"/>
  <c r="V591" i="10"/>
  <c r="W591" i="10"/>
  <c r="X591" i="10"/>
  <c r="Y591" i="10"/>
  <c r="Z591" i="10"/>
  <c r="AA591" i="10"/>
  <c r="AB591" i="10"/>
  <c r="AC591" i="10"/>
  <c r="AD591" i="10"/>
  <c r="AE591" i="10"/>
  <c r="AF591" i="10"/>
  <c r="AG591" i="10"/>
  <c r="AH591" i="10"/>
  <c r="AI591" i="10"/>
  <c r="AJ591" i="10"/>
  <c r="AK591" i="10"/>
  <c r="AL591" i="10"/>
  <c r="AM591" i="10"/>
  <c r="AN591" i="10"/>
  <c r="AO591" i="10"/>
  <c r="AP591" i="10"/>
  <c r="AQ591" i="10"/>
  <c r="AR591" i="10"/>
  <c r="AS591" i="10"/>
  <c r="AT591" i="10"/>
  <c r="AU591" i="10"/>
  <c r="AV591" i="10"/>
  <c r="AW591" i="10"/>
  <c r="AX591" i="10"/>
  <c r="AY591" i="10"/>
  <c r="AZ591" i="10"/>
  <c r="BA591" i="10"/>
  <c r="BB591" i="10"/>
  <c r="BC591" i="10"/>
  <c r="BD591" i="10"/>
  <c r="BE591" i="10"/>
  <c r="BF591" i="10"/>
  <c r="BG591" i="10"/>
  <c r="BH591" i="10"/>
  <c r="BI591" i="10"/>
  <c r="BJ591" i="10"/>
  <c r="BK591" i="10"/>
  <c r="BL591" i="10"/>
  <c r="BM591" i="10"/>
  <c r="BN591" i="10"/>
  <c r="BO591" i="10"/>
  <c r="BP591" i="10"/>
  <c r="BQ591" i="10"/>
  <c r="BR591" i="10"/>
  <c r="BS591" i="10"/>
  <c r="BT591" i="10"/>
  <c r="A592" i="10"/>
  <c r="B592" i="10"/>
  <c r="C592" i="10"/>
  <c r="D592" i="10"/>
  <c r="E592" i="10"/>
  <c r="F592" i="10"/>
  <c r="G592" i="10"/>
  <c r="H592" i="10"/>
  <c r="I592" i="10"/>
  <c r="J592" i="10"/>
  <c r="K592" i="10"/>
  <c r="L592" i="10"/>
  <c r="M592" i="10"/>
  <c r="N592" i="10"/>
  <c r="O592" i="10"/>
  <c r="P592" i="10"/>
  <c r="Q592" i="10"/>
  <c r="R592" i="10"/>
  <c r="S592" i="10"/>
  <c r="T592" i="10"/>
  <c r="U592" i="10"/>
  <c r="V592" i="10"/>
  <c r="W592" i="10"/>
  <c r="X592" i="10"/>
  <c r="Y592" i="10"/>
  <c r="Z592" i="10"/>
  <c r="AA592" i="10"/>
  <c r="AB592" i="10"/>
  <c r="AC592" i="10"/>
  <c r="AD592" i="10"/>
  <c r="AE592" i="10"/>
  <c r="AF592" i="10"/>
  <c r="AG592" i="10"/>
  <c r="AH592" i="10"/>
  <c r="AI592" i="10"/>
  <c r="AJ592" i="10"/>
  <c r="AK592" i="10"/>
  <c r="AL592" i="10"/>
  <c r="AM592" i="10"/>
  <c r="AN592" i="10"/>
  <c r="AO592" i="10"/>
  <c r="AP592" i="10"/>
  <c r="AQ592" i="10"/>
  <c r="AR592" i="10"/>
  <c r="AS592" i="10"/>
  <c r="AT592" i="10"/>
  <c r="AU592" i="10"/>
  <c r="AV592" i="10"/>
  <c r="AW592" i="10"/>
  <c r="AX592" i="10"/>
  <c r="AY592" i="10"/>
  <c r="AZ592" i="10"/>
  <c r="BA592" i="10"/>
  <c r="BB592" i="10"/>
  <c r="BC592" i="10"/>
  <c r="BD592" i="10"/>
  <c r="BE592" i="10"/>
  <c r="BF592" i="10"/>
  <c r="BG592" i="10"/>
  <c r="BH592" i="10"/>
  <c r="BI592" i="10"/>
  <c r="BJ592" i="10"/>
  <c r="BK592" i="10"/>
  <c r="BL592" i="10"/>
  <c r="BM592" i="10"/>
  <c r="BN592" i="10"/>
  <c r="BO592" i="10"/>
  <c r="BP592" i="10"/>
  <c r="BQ592" i="10"/>
  <c r="BR592" i="10"/>
  <c r="BS592" i="10"/>
  <c r="BT592" i="10"/>
  <c r="A593" i="10"/>
  <c r="B593" i="10"/>
  <c r="C593" i="10"/>
  <c r="D593" i="10"/>
  <c r="E593" i="10"/>
  <c r="F593" i="10"/>
  <c r="G593" i="10"/>
  <c r="H593" i="10"/>
  <c r="I593" i="10"/>
  <c r="J593" i="10"/>
  <c r="K593" i="10"/>
  <c r="L593" i="10"/>
  <c r="M593" i="10"/>
  <c r="N593" i="10"/>
  <c r="O593" i="10"/>
  <c r="P593" i="10"/>
  <c r="Q593" i="10"/>
  <c r="R593" i="10"/>
  <c r="S593" i="10"/>
  <c r="T593" i="10"/>
  <c r="U593" i="10"/>
  <c r="V593" i="10"/>
  <c r="W593" i="10"/>
  <c r="X593" i="10"/>
  <c r="Y593" i="10"/>
  <c r="Z593" i="10"/>
  <c r="AA593" i="10"/>
  <c r="AB593" i="10"/>
  <c r="AC593" i="10"/>
  <c r="AD593" i="10"/>
  <c r="AE593" i="10"/>
  <c r="AF593" i="10"/>
  <c r="AG593" i="10"/>
  <c r="AH593" i="10"/>
  <c r="AI593" i="10"/>
  <c r="AJ593" i="10"/>
  <c r="AK593" i="10"/>
  <c r="AL593" i="10"/>
  <c r="AM593" i="10"/>
  <c r="AN593" i="10"/>
  <c r="AO593" i="10"/>
  <c r="AP593" i="10"/>
  <c r="AQ593" i="10"/>
  <c r="AR593" i="10"/>
  <c r="AS593" i="10"/>
  <c r="AT593" i="10"/>
  <c r="AU593" i="10"/>
  <c r="AV593" i="10"/>
  <c r="AW593" i="10"/>
  <c r="AX593" i="10"/>
  <c r="AY593" i="10"/>
  <c r="AZ593" i="10"/>
  <c r="BA593" i="10"/>
  <c r="BB593" i="10"/>
  <c r="BC593" i="10"/>
  <c r="BD593" i="10"/>
  <c r="BE593" i="10"/>
  <c r="BF593" i="10"/>
  <c r="BG593" i="10"/>
  <c r="BH593" i="10"/>
  <c r="BI593" i="10"/>
  <c r="BJ593" i="10"/>
  <c r="BK593" i="10"/>
  <c r="BL593" i="10"/>
  <c r="BM593" i="10"/>
  <c r="BN593" i="10"/>
  <c r="BO593" i="10"/>
  <c r="BP593" i="10"/>
  <c r="BQ593" i="10"/>
  <c r="BR593" i="10"/>
  <c r="BS593" i="10"/>
  <c r="BT593" i="10"/>
  <c r="A594" i="10"/>
  <c r="B594" i="10"/>
  <c r="C594" i="10"/>
  <c r="D594" i="10"/>
  <c r="E594" i="10"/>
  <c r="F594" i="10"/>
  <c r="G594" i="10"/>
  <c r="H594" i="10"/>
  <c r="I594" i="10"/>
  <c r="J594" i="10"/>
  <c r="K594" i="10"/>
  <c r="L594" i="10"/>
  <c r="M594" i="10"/>
  <c r="N594" i="10"/>
  <c r="O594" i="10"/>
  <c r="P594" i="10"/>
  <c r="Q594" i="10"/>
  <c r="R594" i="10"/>
  <c r="S594" i="10"/>
  <c r="T594" i="10"/>
  <c r="U594" i="10"/>
  <c r="V594" i="10"/>
  <c r="W594" i="10"/>
  <c r="X594" i="10"/>
  <c r="Y594" i="10"/>
  <c r="Z594" i="10"/>
  <c r="AA594" i="10"/>
  <c r="AB594" i="10"/>
  <c r="AC594" i="10"/>
  <c r="AD594" i="10"/>
  <c r="AE594" i="10"/>
  <c r="AF594" i="10"/>
  <c r="AG594" i="10"/>
  <c r="AH594" i="10"/>
  <c r="AI594" i="10"/>
  <c r="AJ594" i="10"/>
  <c r="AK594" i="10"/>
  <c r="AL594" i="10"/>
  <c r="AM594" i="10"/>
  <c r="AN594" i="10"/>
  <c r="AO594" i="10"/>
  <c r="AP594" i="10"/>
  <c r="AQ594" i="10"/>
  <c r="AR594" i="10"/>
  <c r="AS594" i="10"/>
  <c r="AT594" i="10"/>
  <c r="AU594" i="10"/>
  <c r="AV594" i="10"/>
  <c r="AW594" i="10"/>
  <c r="AX594" i="10"/>
  <c r="AY594" i="10"/>
  <c r="AZ594" i="10"/>
  <c r="BA594" i="10"/>
  <c r="BB594" i="10"/>
  <c r="BC594" i="10"/>
  <c r="BD594" i="10"/>
  <c r="BE594" i="10"/>
  <c r="BF594" i="10"/>
  <c r="BG594" i="10"/>
  <c r="BH594" i="10"/>
  <c r="BI594" i="10"/>
  <c r="BJ594" i="10"/>
  <c r="BK594" i="10"/>
  <c r="BL594" i="10"/>
  <c r="BM594" i="10"/>
  <c r="BN594" i="10"/>
  <c r="BO594" i="10"/>
  <c r="BP594" i="10"/>
  <c r="BQ594" i="10"/>
  <c r="BR594" i="10"/>
  <c r="BS594" i="10"/>
  <c r="BT594" i="10"/>
  <c r="A595" i="10"/>
  <c r="B595" i="10"/>
  <c r="C595" i="10"/>
  <c r="D595" i="10"/>
  <c r="E595" i="10"/>
  <c r="F595" i="10"/>
  <c r="G595" i="10"/>
  <c r="H595" i="10"/>
  <c r="I595" i="10"/>
  <c r="J595" i="10"/>
  <c r="K595" i="10"/>
  <c r="L595" i="10"/>
  <c r="M595" i="10"/>
  <c r="N595" i="10"/>
  <c r="O595" i="10"/>
  <c r="P595" i="10"/>
  <c r="Q595" i="10"/>
  <c r="R595" i="10"/>
  <c r="S595" i="10"/>
  <c r="T595" i="10"/>
  <c r="U595" i="10"/>
  <c r="V595" i="10"/>
  <c r="W595" i="10"/>
  <c r="X595" i="10"/>
  <c r="Y595" i="10"/>
  <c r="Z595" i="10"/>
  <c r="AA595" i="10"/>
  <c r="AB595" i="10"/>
  <c r="AC595" i="10"/>
  <c r="AD595" i="10"/>
  <c r="AE595" i="10"/>
  <c r="AF595" i="10"/>
  <c r="AG595" i="10"/>
  <c r="AH595" i="10"/>
  <c r="AI595" i="10"/>
  <c r="AJ595" i="10"/>
  <c r="AK595" i="10"/>
  <c r="AL595" i="10"/>
  <c r="AM595" i="10"/>
  <c r="AN595" i="10"/>
  <c r="AO595" i="10"/>
  <c r="AP595" i="10"/>
  <c r="AQ595" i="10"/>
  <c r="AR595" i="10"/>
  <c r="AS595" i="10"/>
  <c r="AT595" i="10"/>
  <c r="AU595" i="10"/>
  <c r="AV595" i="10"/>
  <c r="AW595" i="10"/>
  <c r="AX595" i="10"/>
  <c r="AY595" i="10"/>
  <c r="AZ595" i="10"/>
  <c r="BA595" i="10"/>
  <c r="BB595" i="10"/>
  <c r="BC595" i="10"/>
  <c r="BD595" i="10"/>
  <c r="BE595" i="10"/>
  <c r="BF595" i="10"/>
  <c r="BG595" i="10"/>
  <c r="BH595" i="10"/>
  <c r="BI595" i="10"/>
  <c r="BJ595" i="10"/>
  <c r="BK595" i="10"/>
  <c r="BL595" i="10"/>
  <c r="BM595" i="10"/>
  <c r="BN595" i="10"/>
  <c r="BO595" i="10"/>
  <c r="BP595" i="10"/>
  <c r="BQ595" i="10"/>
  <c r="BR595" i="10"/>
  <c r="BS595" i="10"/>
  <c r="BT595" i="10"/>
  <c r="A596" i="10"/>
  <c r="B596" i="10"/>
  <c r="C596" i="10"/>
  <c r="D596" i="10"/>
  <c r="E596" i="10"/>
  <c r="F596" i="10"/>
  <c r="G596" i="10"/>
  <c r="H596" i="10"/>
  <c r="I596" i="10"/>
  <c r="J596" i="10"/>
  <c r="K596" i="10"/>
  <c r="L596" i="10"/>
  <c r="M596" i="10"/>
  <c r="N596" i="10"/>
  <c r="O596" i="10"/>
  <c r="P596" i="10"/>
  <c r="Q596" i="10"/>
  <c r="R596" i="10"/>
  <c r="S596" i="10"/>
  <c r="T596" i="10"/>
  <c r="U596" i="10"/>
  <c r="V596" i="10"/>
  <c r="W596" i="10"/>
  <c r="X596" i="10"/>
  <c r="Y596" i="10"/>
  <c r="Z596" i="10"/>
  <c r="AA596" i="10"/>
  <c r="AB596" i="10"/>
  <c r="AC596" i="10"/>
  <c r="AD596" i="10"/>
  <c r="AE596" i="10"/>
  <c r="AF596" i="10"/>
  <c r="AG596" i="10"/>
  <c r="AH596" i="10"/>
  <c r="AI596" i="10"/>
  <c r="AJ596" i="10"/>
  <c r="AK596" i="10"/>
  <c r="AL596" i="10"/>
  <c r="AM596" i="10"/>
  <c r="AN596" i="10"/>
  <c r="AO596" i="10"/>
  <c r="AP596" i="10"/>
  <c r="AQ596" i="10"/>
  <c r="AR596" i="10"/>
  <c r="AS596" i="10"/>
  <c r="AT596" i="10"/>
  <c r="AU596" i="10"/>
  <c r="AV596" i="10"/>
  <c r="AW596" i="10"/>
  <c r="AX596" i="10"/>
  <c r="AY596" i="10"/>
  <c r="AZ596" i="10"/>
  <c r="BA596" i="10"/>
  <c r="BB596" i="10"/>
  <c r="BC596" i="10"/>
  <c r="BD596" i="10"/>
  <c r="BE596" i="10"/>
  <c r="BF596" i="10"/>
  <c r="BG596" i="10"/>
  <c r="BH596" i="10"/>
  <c r="BI596" i="10"/>
  <c r="BJ596" i="10"/>
  <c r="BK596" i="10"/>
  <c r="BL596" i="10"/>
  <c r="BM596" i="10"/>
  <c r="BN596" i="10"/>
  <c r="BO596" i="10"/>
  <c r="BP596" i="10"/>
  <c r="BQ596" i="10"/>
  <c r="BR596" i="10"/>
  <c r="BS596" i="10"/>
  <c r="BT596" i="10"/>
  <c r="A597" i="10"/>
  <c r="B597" i="10"/>
  <c r="C597" i="10"/>
  <c r="D597" i="10"/>
  <c r="E597" i="10"/>
  <c r="F597" i="10"/>
  <c r="G597" i="10"/>
  <c r="H597" i="10"/>
  <c r="I597" i="10"/>
  <c r="J597" i="10"/>
  <c r="K597" i="10"/>
  <c r="L597" i="10"/>
  <c r="M597" i="10"/>
  <c r="N597" i="10"/>
  <c r="O597" i="10"/>
  <c r="P597" i="10"/>
  <c r="Q597" i="10"/>
  <c r="R597" i="10"/>
  <c r="S597" i="10"/>
  <c r="T597" i="10"/>
  <c r="U597" i="10"/>
  <c r="V597" i="10"/>
  <c r="W597" i="10"/>
  <c r="X597" i="10"/>
  <c r="Y597" i="10"/>
  <c r="Z597" i="10"/>
  <c r="AA597" i="10"/>
  <c r="AB597" i="10"/>
  <c r="AC597" i="10"/>
  <c r="AD597" i="10"/>
  <c r="AE597" i="10"/>
  <c r="AF597" i="10"/>
  <c r="AG597" i="10"/>
  <c r="AH597" i="10"/>
  <c r="AI597" i="10"/>
  <c r="AJ597" i="10"/>
  <c r="AK597" i="10"/>
  <c r="AL597" i="10"/>
  <c r="AM597" i="10"/>
  <c r="AN597" i="10"/>
  <c r="AO597" i="10"/>
  <c r="AP597" i="10"/>
  <c r="AQ597" i="10"/>
  <c r="AR597" i="10"/>
  <c r="AS597" i="10"/>
  <c r="AT597" i="10"/>
  <c r="AU597" i="10"/>
  <c r="AV597" i="10"/>
  <c r="AW597" i="10"/>
  <c r="AX597" i="10"/>
  <c r="AY597" i="10"/>
  <c r="AZ597" i="10"/>
  <c r="BA597" i="10"/>
  <c r="BB597" i="10"/>
  <c r="BC597" i="10"/>
  <c r="BD597" i="10"/>
  <c r="BE597" i="10"/>
  <c r="BF597" i="10"/>
  <c r="BG597" i="10"/>
  <c r="BH597" i="10"/>
  <c r="BI597" i="10"/>
  <c r="BJ597" i="10"/>
  <c r="BK597" i="10"/>
  <c r="BL597" i="10"/>
  <c r="BM597" i="10"/>
  <c r="BN597" i="10"/>
  <c r="BO597" i="10"/>
  <c r="BP597" i="10"/>
  <c r="BQ597" i="10"/>
  <c r="BR597" i="10"/>
  <c r="BS597" i="10"/>
  <c r="BT597" i="10"/>
  <c r="A598" i="10"/>
  <c r="B598" i="10"/>
  <c r="C598" i="10"/>
  <c r="D598" i="10"/>
  <c r="E598" i="10"/>
  <c r="F598" i="10"/>
  <c r="G598" i="10"/>
  <c r="H598" i="10"/>
  <c r="I598" i="10"/>
  <c r="J598" i="10"/>
  <c r="K598" i="10"/>
  <c r="L598" i="10"/>
  <c r="M598" i="10"/>
  <c r="N598" i="10"/>
  <c r="O598" i="10"/>
  <c r="P598" i="10"/>
  <c r="Q598" i="10"/>
  <c r="R598" i="10"/>
  <c r="S598" i="10"/>
  <c r="T598" i="10"/>
  <c r="U598" i="10"/>
  <c r="V598" i="10"/>
  <c r="W598" i="10"/>
  <c r="X598" i="10"/>
  <c r="Y598" i="10"/>
  <c r="Z598" i="10"/>
  <c r="AA598" i="10"/>
  <c r="AB598" i="10"/>
  <c r="AC598" i="10"/>
  <c r="AD598" i="10"/>
  <c r="AE598" i="10"/>
  <c r="AF598" i="10"/>
  <c r="AG598" i="10"/>
  <c r="AH598" i="10"/>
  <c r="AI598" i="10"/>
  <c r="AJ598" i="10"/>
  <c r="AK598" i="10"/>
  <c r="AL598" i="10"/>
  <c r="AM598" i="10"/>
  <c r="AN598" i="10"/>
  <c r="AO598" i="10"/>
  <c r="AP598" i="10"/>
  <c r="AQ598" i="10"/>
  <c r="AR598" i="10"/>
  <c r="AS598" i="10"/>
  <c r="AT598" i="10"/>
  <c r="AU598" i="10"/>
  <c r="AV598" i="10"/>
  <c r="AW598" i="10"/>
  <c r="AX598" i="10"/>
  <c r="AY598" i="10"/>
  <c r="AZ598" i="10"/>
  <c r="BA598" i="10"/>
  <c r="BB598" i="10"/>
  <c r="BC598" i="10"/>
  <c r="BD598" i="10"/>
  <c r="BE598" i="10"/>
  <c r="BF598" i="10"/>
  <c r="BG598" i="10"/>
  <c r="BH598" i="10"/>
  <c r="BI598" i="10"/>
  <c r="BJ598" i="10"/>
  <c r="BK598" i="10"/>
  <c r="BL598" i="10"/>
  <c r="BM598" i="10"/>
  <c r="BN598" i="10"/>
  <c r="BO598" i="10"/>
  <c r="BP598" i="10"/>
  <c r="BQ598" i="10"/>
  <c r="BR598" i="10"/>
  <c r="BS598" i="10"/>
  <c r="BT598" i="10"/>
  <c r="A599" i="10"/>
  <c r="B599" i="10"/>
  <c r="C599" i="10"/>
  <c r="D599" i="10"/>
  <c r="E599" i="10"/>
  <c r="F599" i="10"/>
  <c r="G599" i="10"/>
  <c r="H599" i="10"/>
  <c r="I599" i="10"/>
  <c r="J599" i="10"/>
  <c r="K599" i="10"/>
  <c r="L599" i="10"/>
  <c r="M599" i="10"/>
  <c r="N599" i="10"/>
  <c r="O599" i="10"/>
  <c r="P599" i="10"/>
  <c r="Q599" i="10"/>
  <c r="R599" i="10"/>
  <c r="S599" i="10"/>
  <c r="T599" i="10"/>
  <c r="U599" i="10"/>
  <c r="V599" i="10"/>
  <c r="W599" i="10"/>
  <c r="X599" i="10"/>
  <c r="Y599" i="10"/>
  <c r="Z599" i="10"/>
  <c r="AA599" i="10"/>
  <c r="AB599" i="10"/>
  <c r="AC599" i="10"/>
  <c r="AD599" i="10"/>
  <c r="AE599" i="10"/>
  <c r="AF599" i="10"/>
  <c r="AG599" i="10"/>
  <c r="AH599" i="10"/>
  <c r="AI599" i="10"/>
  <c r="AJ599" i="10"/>
  <c r="AK599" i="10"/>
  <c r="AL599" i="10"/>
  <c r="AM599" i="10"/>
  <c r="AN599" i="10"/>
  <c r="AO599" i="10"/>
  <c r="AP599" i="10"/>
  <c r="AQ599" i="10"/>
  <c r="AR599" i="10"/>
  <c r="AS599" i="10"/>
  <c r="AT599" i="10"/>
  <c r="AU599" i="10"/>
  <c r="AV599" i="10"/>
  <c r="AW599" i="10"/>
  <c r="AX599" i="10"/>
  <c r="AY599" i="10"/>
  <c r="AZ599" i="10"/>
  <c r="BA599" i="10"/>
  <c r="BB599" i="10"/>
  <c r="BC599" i="10"/>
  <c r="BD599" i="10"/>
  <c r="BE599" i="10"/>
  <c r="BF599" i="10"/>
  <c r="BG599" i="10"/>
  <c r="BH599" i="10"/>
  <c r="BI599" i="10"/>
  <c r="BJ599" i="10"/>
  <c r="BK599" i="10"/>
  <c r="BL599" i="10"/>
  <c r="BM599" i="10"/>
  <c r="BN599" i="10"/>
  <c r="BO599" i="10"/>
  <c r="BP599" i="10"/>
  <c r="BQ599" i="10"/>
  <c r="BR599" i="10"/>
  <c r="BS599" i="10"/>
  <c r="BT599" i="10"/>
  <c r="A600" i="10"/>
  <c r="B600" i="10"/>
  <c r="C600" i="10"/>
  <c r="D600" i="10"/>
  <c r="E600" i="10"/>
  <c r="F600" i="10"/>
  <c r="G600" i="10"/>
  <c r="H600" i="10"/>
  <c r="I600" i="10"/>
  <c r="J600" i="10"/>
  <c r="K600" i="10"/>
  <c r="L600" i="10"/>
  <c r="M600" i="10"/>
  <c r="N600" i="10"/>
  <c r="O600" i="10"/>
  <c r="P600" i="10"/>
  <c r="Q600" i="10"/>
  <c r="R600" i="10"/>
  <c r="S600" i="10"/>
  <c r="T600" i="10"/>
  <c r="U600" i="10"/>
  <c r="V600" i="10"/>
  <c r="W600" i="10"/>
  <c r="X600" i="10"/>
  <c r="Y600" i="10"/>
  <c r="Z600" i="10"/>
  <c r="AA600" i="10"/>
  <c r="AB600" i="10"/>
  <c r="AC600" i="10"/>
  <c r="AD600" i="10"/>
  <c r="AE600" i="10"/>
  <c r="AF600" i="10"/>
  <c r="AG600" i="10"/>
  <c r="AH600" i="10"/>
  <c r="AI600" i="10"/>
  <c r="AJ600" i="10"/>
  <c r="AK600" i="10"/>
  <c r="AL600" i="10"/>
  <c r="AM600" i="10"/>
  <c r="AN600" i="10"/>
  <c r="AO600" i="10"/>
  <c r="AP600" i="10"/>
  <c r="AQ600" i="10"/>
  <c r="AR600" i="10"/>
  <c r="AS600" i="10"/>
  <c r="AT600" i="10"/>
  <c r="AU600" i="10"/>
  <c r="AV600" i="10"/>
  <c r="AW600" i="10"/>
  <c r="AX600" i="10"/>
  <c r="AY600" i="10"/>
  <c r="AZ600" i="10"/>
  <c r="BA600" i="10"/>
  <c r="BB600" i="10"/>
  <c r="BC600" i="10"/>
  <c r="BD600" i="10"/>
  <c r="BE600" i="10"/>
  <c r="BF600" i="10"/>
  <c r="BG600" i="10"/>
  <c r="BH600" i="10"/>
  <c r="BI600" i="10"/>
  <c r="BJ600" i="10"/>
  <c r="BK600" i="10"/>
  <c r="BL600" i="10"/>
  <c r="BM600" i="10"/>
  <c r="BN600" i="10"/>
  <c r="BO600" i="10"/>
  <c r="BP600" i="10"/>
  <c r="BQ600" i="10"/>
  <c r="BR600" i="10"/>
  <c r="BS600" i="10"/>
  <c r="BT600" i="10"/>
  <c r="A601" i="10"/>
  <c r="B601" i="10"/>
  <c r="C601" i="10"/>
  <c r="D601" i="10"/>
  <c r="E601" i="10"/>
  <c r="F601" i="10"/>
  <c r="G601" i="10"/>
  <c r="H601" i="10"/>
  <c r="I601" i="10"/>
  <c r="J601" i="10"/>
  <c r="K601" i="10"/>
  <c r="L601" i="10"/>
  <c r="M601" i="10"/>
  <c r="N601" i="10"/>
  <c r="O601" i="10"/>
  <c r="P601" i="10"/>
  <c r="Q601" i="10"/>
  <c r="R601" i="10"/>
  <c r="S601" i="10"/>
  <c r="T601" i="10"/>
  <c r="U601" i="10"/>
  <c r="V601" i="10"/>
  <c r="W601" i="10"/>
  <c r="X601" i="10"/>
  <c r="Y601" i="10"/>
  <c r="Z601" i="10"/>
  <c r="AA601" i="10"/>
  <c r="AB601" i="10"/>
  <c r="AC601" i="10"/>
  <c r="AD601" i="10"/>
  <c r="AE601" i="10"/>
  <c r="AF601" i="10"/>
  <c r="AG601" i="10"/>
  <c r="AH601" i="10"/>
  <c r="AI601" i="10"/>
  <c r="AJ601" i="10"/>
  <c r="AK601" i="10"/>
  <c r="AL601" i="10"/>
  <c r="AM601" i="10"/>
  <c r="AN601" i="10"/>
  <c r="AO601" i="10"/>
  <c r="AP601" i="10"/>
  <c r="AQ601" i="10"/>
  <c r="AR601" i="10"/>
  <c r="AS601" i="10"/>
  <c r="AT601" i="10"/>
  <c r="AU601" i="10"/>
  <c r="AV601" i="10"/>
  <c r="AW601" i="10"/>
  <c r="AX601" i="10"/>
  <c r="AY601" i="10"/>
  <c r="AZ601" i="10"/>
  <c r="BA601" i="10"/>
  <c r="BB601" i="10"/>
  <c r="BC601" i="10"/>
  <c r="BD601" i="10"/>
  <c r="BE601" i="10"/>
  <c r="BF601" i="10"/>
  <c r="BG601" i="10"/>
  <c r="BH601" i="10"/>
  <c r="BI601" i="10"/>
  <c r="BJ601" i="10"/>
  <c r="BK601" i="10"/>
  <c r="BL601" i="10"/>
  <c r="BM601" i="10"/>
  <c r="BN601" i="10"/>
  <c r="BO601" i="10"/>
  <c r="BP601" i="10"/>
  <c r="BQ601" i="10"/>
  <c r="BR601" i="10"/>
  <c r="BS601" i="10"/>
  <c r="BT601" i="10"/>
  <c r="A602" i="10"/>
  <c r="B602" i="10"/>
  <c r="C602" i="10"/>
  <c r="D602" i="10"/>
  <c r="E602" i="10"/>
  <c r="F602" i="10"/>
  <c r="G602" i="10"/>
  <c r="H602" i="10"/>
  <c r="I602" i="10"/>
  <c r="J602" i="10"/>
  <c r="K602" i="10"/>
  <c r="L602" i="10"/>
  <c r="M602" i="10"/>
  <c r="N602" i="10"/>
  <c r="O602" i="10"/>
  <c r="P602" i="10"/>
  <c r="Q602" i="10"/>
  <c r="R602" i="10"/>
  <c r="S602" i="10"/>
  <c r="T602" i="10"/>
  <c r="U602" i="10"/>
  <c r="V602" i="10"/>
  <c r="W602" i="10"/>
  <c r="X602" i="10"/>
  <c r="Y602" i="10"/>
  <c r="Z602" i="10"/>
  <c r="AA602" i="10"/>
  <c r="AB602" i="10"/>
  <c r="AC602" i="10"/>
  <c r="AD602" i="10"/>
  <c r="AE602" i="10"/>
  <c r="AF602" i="10"/>
  <c r="AG602" i="10"/>
  <c r="AH602" i="10"/>
  <c r="AI602" i="10"/>
  <c r="AJ602" i="10"/>
  <c r="AK602" i="10"/>
  <c r="AL602" i="10"/>
  <c r="AM602" i="10"/>
  <c r="AN602" i="10"/>
  <c r="AO602" i="10"/>
  <c r="AP602" i="10"/>
  <c r="AQ602" i="10"/>
  <c r="AR602" i="10"/>
  <c r="AS602" i="10"/>
  <c r="AT602" i="10"/>
  <c r="AU602" i="10"/>
  <c r="AV602" i="10"/>
  <c r="AW602" i="10"/>
  <c r="AX602" i="10"/>
  <c r="AY602" i="10"/>
  <c r="AZ602" i="10"/>
  <c r="BA602" i="10"/>
  <c r="BB602" i="10"/>
  <c r="BC602" i="10"/>
  <c r="BD602" i="10"/>
  <c r="BE602" i="10"/>
  <c r="BF602" i="10"/>
  <c r="BG602" i="10"/>
  <c r="BH602" i="10"/>
  <c r="BI602" i="10"/>
  <c r="BJ602" i="10"/>
  <c r="BK602" i="10"/>
  <c r="BL602" i="10"/>
  <c r="BM602" i="10"/>
  <c r="BN602" i="10"/>
  <c r="BO602" i="10"/>
  <c r="BP602" i="10"/>
  <c r="BQ602" i="10"/>
  <c r="BR602" i="10"/>
  <c r="BS602" i="10"/>
  <c r="BT602" i="10"/>
  <c r="A603" i="10"/>
  <c r="B603" i="10"/>
  <c r="C603" i="10"/>
  <c r="D603" i="10"/>
  <c r="E603" i="10"/>
  <c r="F603" i="10"/>
  <c r="G603" i="10"/>
  <c r="H603" i="10"/>
  <c r="I603" i="10"/>
  <c r="J603" i="10"/>
  <c r="K603" i="10"/>
  <c r="L603" i="10"/>
  <c r="M603" i="10"/>
  <c r="N603" i="10"/>
  <c r="O603" i="10"/>
  <c r="P603" i="10"/>
  <c r="Q603" i="10"/>
  <c r="R603" i="10"/>
  <c r="S603" i="10"/>
  <c r="T603" i="10"/>
  <c r="U603" i="10"/>
  <c r="V603" i="10"/>
  <c r="W603" i="10"/>
  <c r="X603" i="10"/>
  <c r="Y603" i="10"/>
  <c r="Z603" i="10"/>
  <c r="AA603" i="10"/>
  <c r="AB603" i="10"/>
  <c r="AC603" i="10"/>
  <c r="AD603" i="10"/>
  <c r="AE603" i="10"/>
  <c r="AF603" i="10"/>
  <c r="AG603" i="10"/>
  <c r="AH603" i="10"/>
  <c r="AI603" i="10"/>
  <c r="AJ603" i="10"/>
  <c r="AK603" i="10"/>
  <c r="AL603" i="10"/>
  <c r="AM603" i="10"/>
  <c r="AN603" i="10"/>
  <c r="AO603" i="10"/>
  <c r="AP603" i="10"/>
  <c r="AQ603" i="10"/>
  <c r="AR603" i="10"/>
  <c r="AS603" i="10"/>
  <c r="AT603" i="10"/>
  <c r="AU603" i="10"/>
  <c r="AV603" i="10"/>
  <c r="AW603" i="10"/>
  <c r="AX603" i="10"/>
  <c r="AY603" i="10"/>
  <c r="AZ603" i="10"/>
  <c r="BA603" i="10"/>
  <c r="BB603" i="10"/>
  <c r="BC603" i="10"/>
  <c r="BD603" i="10"/>
  <c r="BE603" i="10"/>
  <c r="BF603" i="10"/>
  <c r="BG603" i="10"/>
  <c r="BH603" i="10"/>
  <c r="BI603" i="10"/>
  <c r="BJ603" i="10"/>
  <c r="BK603" i="10"/>
  <c r="BL603" i="10"/>
  <c r="BM603" i="10"/>
  <c r="BN603" i="10"/>
  <c r="BO603" i="10"/>
  <c r="BP603" i="10"/>
  <c r="BQ603" i="10"/>
  <c r="BR603" i="10"/>
  <c r="BS603" i="10"/>
  <c r="BT603" i="10"/>
  <c r="A604" i="10"/>
  <c r="B604" i="10"/>
  <c r="C604" i="10"/>
  <c r="D604" i="10"/>
  <c r="E604" i="10"/>
  <c r="F604" i="10"/>
  <c r="G604" i="10"/>
  <c r="H604" i="10"/>
  <c r="I604" i="10"/>
  <c r="J604" i="10"/>
  <c r="K604" i="10"/>
  <c r="L604" i="10"/>
  <c r="M604" i="10"/>
  <c r="N604" i="10"/>
  <c r="O604" i="10"/>
  <c r="P604" i="10"/>
  <c r="Q604" i="10"/>
  <c r="R604" i="10"/>
  <c r="S604" i="10"/>
  <c r="T604" i="10"/>
  <c r="U604" i="10"/>
  <c r="V604" i="10"/>
  <c r="W604" i="10"/>
  <c r="X604" i="10"/>
  <c r="Y604" i="10"/>
  <c r="Z604" i="10"/>
  <c r="AA604" i="10"/>
  <c r="AB604" i="10"/>
  <c r="AC604" i="10"/>
  <c r="AD604" i="10"/>
  <c r="AE604" i="10"/>
  <c r="AF604" i="10"/>
  <c r="AG604" i="10"/>
  <c r="AH604" i="10"/>
  <c r="AI604" i="10"/>
  <c r="AJ604" i="10"/>
  <c r="AK604" i="10"/>
  <c r="AL604" i="10"/>
  <c r="AM604" i="10"/>
  <c r="AN604" i="10"/>
  <c r="AO604" i="10"/>
  <c r="AP604" i="10"/>
  <c r="AQ604" i="10"/>
  <c r="AR604" i="10"/>
  <c r="AS604" i="10"/>
  <c r="AT604" i="10"/>
  <c r="AU604" i="10"/>
  <c r="AV604" i="10"/>
  <c r="AW604" i="10"/>
  <c r="AX604" i="10"/>
  <c r="AY604" i="10"/>
  <c r="AZ604" i="10"/>
  <c r="BA604" i="10"/>
  <c r="BB604" i="10"/>
  <c r="BC604" i="10"/>
  <c r="BD604" i="10"/>
  <c r="BE604" i="10"/>
  <c r="BF604" i="10"/>
  <c r="BG604" i="10"/>
  <c r="BH604" i="10"/>
  <c r="BI604" i="10"/>
  <c r="BJ604" i="10"/>
  <c r="BK604" i="10"/>
  <c r="BL604" i="10"/>
  <c r="BM604" i="10"/>
  <c r="BN604" i="10"/>
  <c r="BO604" i="10"/>
  <c r="BP604" i="10"/>
  <c r="BQ604" i="10"/>
  <c r="BR604" i="10"/>
  <c r="BS604" i="10"/>
  <c r="BT604" i="10"/>
  <c r="A605" i="10"/>
  <c r="B605" i="10"/>
  <c r="C605" i="10"/>
  <c r="D605" i="10"/>
  <c r="E605" i="10"/>
  <c r="F605" i="10"/>
  <c r="G605" i="10"/>
  <c r="H605" i="10"/>
  <c r="I605" i="10"/>
  <c r="J605" i="10"/>
  <c r="K605" i="10"/>
  <c r="L605" i="10"/>
  <c r="M605" i="10"/>
  <c r="N605" i="10"/>
  <c r="O605" i="10"/>
  <c r="P605" i="10"/>
  <c r="Q605" i="10"/>
  <c r="R605" i="10"/>
  <c r="S605" i="10"/>
  <c r="T605" i="10"/>
  <c r="U605" i="10"/>
  <c r="V605" i="10"/>
  <c r="W605" i="10"/>
  <c r="X605" i="10"/>
  <c r="Y605" i="10"/>
  <c r="Z605" i="10"/>
  <c r="AA605" i="10"/>
  <c r="AB605" i="10"/>
  <c r="AC605" i="10"/>
  <c r="AD605" i="10"/>
  <c r="AE605" i="10"/>
  <c r="AF605" i="10"/>
  <c r="AG605" i="10"/>
  <c r="AH605" i="10"/>
  <c r="AI605" i="10"/>
  <c r="AJ605" i="10"/>
  <c r="AK605" i="10"/>
  <c r="AL605" i="10"/>
  <c r="AM605" i="10"/>
  <c r="AN605" i="10"/>
  <c r="AO605" i="10"/>
  <c r="AP605" i="10"/>
  <c r="AQ605" i="10"/>
  <c r="AR605" i="10"/>
  <c r="AS605" i="10"/>
  <c r="AT605" i="10"/>
  <c r="AU605" i="10"/>
  <c r="AV605" i="10"/>
  <c r="AW605" i="10"/>
  <c r="AX605" i="10"/>
  <c r="AY605" i="10"/>
  <c r="AZ605" i="10"/>
  <c r="BA605" i="10"/>
  <c r="BB605" i="10"/>
  <c r="BC605" i="10"/>
  <c r="BD605" i="10"/>
  <c r="BE605" i="10"/>
  <c r="BF605" i="10"/>
  <c r="BG605" i="10"/>
  <c r="BH605" i="10"/>
  <c r="BI605" i="10"/>
  <c r="BJ605" i="10"/>
  <c r="BK605" i="10"/>
  <c r="BL605" i="10"/>
  <c r="BM605" i="10"/>
  <c r="BN605" i="10"/>
  <c r="BO605" i="10"/>
  <c r="BP605" i="10"/>
  <c r="BQ605" i="10"/>
  <c r="BR605" i="10"/>
  <c r="BS605" i="10"/>
  <c r="BT605" i="10"/>
  <c r="A606" i="10"/>
  <c r="B606" i="10"/>
  <c r="C606" i="10"/>
  <c r="D606" i="10"/>
  <c r="E606" i="10"/>
  <c r="F606" i="10"/>
  <c r="G606" i="10"/>
  <c r="H606" i="10"/>
  <c r="I606" i="10"/>
  <c r="J606" i="10"/>
  <c r="K606" i="10"/>
  <c r="L606" i="10"/>
  <c r="M606" i="10"/>
  <c r="N606" i="10"/>
  <c r="O606" i="10"/>
  <c r="P606" i="10"/>
  <c r="Q606" i="10"/>
  <c r="R606" i="10"/>
  <c r="S606" i="10"/>
  <c r="T606" i="10"/>
  <c r="U606" i="10"/>
  <c r="V606" i="10"/>
  <c r="W606" i="10"/>
  <c r="X606" i="10"/>
  <c r="Y606" i="10"/>
  <c r="Z606" i="10"/>
  <c r="AA606" i="10"/>
  <c r="AB606" i="10"/>
  <c r="AC606" i="10"/>
  <c r="AD606" i="10"/>
  <c r="AE606" i="10"/>
  <c r="AF606" i="10"/>
  <c r="AG606" i="10"/>
  <c r="AH606" i="10"/>
  <c r="AI606" i="10"/>
  <c r="AJ606" i="10"/>
  <c r="AK606" i="10"/>
  <c r="AL606" i="10"/>
  <c r="AM606" i="10"/>
  <c r="AN606" i="10"/>
  <c r="AO606" i="10"/>
  <c r="AP606" i="10"/>
  <c r="AQ606" i="10"/>
  <c r="AR606" i="10"/>
  <c r="AS606" i="10"/>
  <c r="AT606" i="10"/>
  <c r="AU606" i="10"/>
  <c r="AV606" i="10"/>
  <c r="AW606" i="10"/>
  <c r="AX606" i="10"/>
  <c r="AY606" i="10"/>
  <c r="AZ606" i="10"/>
  <c r="BA606" i="10"/>
  <c r="BB606" i="10"/>
  <c r="BC606" i="10"/>
  <c r="BD606" i="10"/>
  <c r="BE606" i="10"/>
  <c r="BF606" i="10"/>
  <c r="BG606" i="10"/>
  <c r="BH606" i="10"/>
  <c r="BI606" i="10"/>
  <c r="BJ606" i="10"/>
  <c r="BK606" i="10"/>
  <c r="BL606" i="10"/>
  <c r="BM606" i="10"/>
  <c r="BN606" i="10"/>
  <c r="BO606" i="10"/>
  <c r="BP606" i="10"/>
  <c r="BQ606" i="10"/>
  <c r="BR606" i="10"/>
  <c r="BS606" i="10"/>
  <c r="BT606" i="10"/>
  <c r="A607" i="10"/>
  <c r="B607" i="10"/>
  <c r="C607" i="10"/>
  <c r="D607" i="10"/>
  <c r="E607" i="10"/>
  <c r="F607" i="10"/>
  <c r="G607" i="10"/>
  <c r="H607" i="10"/>
  <c r="I607" i="10"/>
  <c r="J607" i="10"/>
  <c r="K607" i="10"/>
  <c r="L607" i="10"/>
  <c r="M607" i="10"/>
  <c r="N607" i="10"/>
  <c r="O607" i="10"/>
  <c r="P607" i="10"/>
  <c r="Q607" i="10"/>
  <c r="R607" i="10"/>
  <c r="S607" i="10"/>
  <c r="T607" i="10"/>
  <c r="U607" i="10"/>
  <c r="V607" i="10"/>
  <c r="W607" i="10"/>
  <c r="X607" i="10"/>
  <c r="Y607" i="10"/>
  <c r="Z607" i="10"/>
  <c r="AA607" i="10"/>
  <c r="AB607" i="10"/>
  <c r="AC607" i="10"/>
  <c r="AD607" i="10"/>
  <c r="AE607" i="10"/>
  <c r="AF607" i="10"/>
  <c r="AG607" i="10"/>
  <c r="AH607" i="10"/>
  <c r="AI607" i="10"/>
  <c r="AJ607" i="10"/>
  <c r="AK607" i="10"/>
  <c r="AL607" i="10"/>
  <c r="AM607" i="10"/>
  <c r="AN607" i="10"/>
  <c r="AO607" i="10"/>
  <c r="AP607" i="10"/>
  <c r="AQ607" i="10"/>
  <c r="AR607" i="10"/>
  <c r="AS607" i="10"/>
  <c r="AT607" i="10"/>
  <c r="AU607" i="10"/>
  <c r="AV607" i="10"/>
  <c r="AW607" i="10"/>
  <c r="AX607" i="10"/>
  <c r="AY607" i="10"/>
  <c r="AZ607" i="10"/>
  <c r="BA607" i="10"/>
  <c r="BB607" i="10"/>
  <c r="BC607" i="10"/>
  <c r="BD607" i="10"/>
  <c r="BE607" i="10"/>
  <c r="BF607" i="10"/>
  <c r="BG607" i="10"/>
  <c r="BH607" i="10"/>
  <c r="BI607" i="10"/>
  <c r="BJ607" i="10"/>
  <c r="BK607" i="10"/>
  <c r="BL607" i="10"/>
  <c r="BM607" i="10"/>
  <c r="BN607" i="10"/>
  <c r="BO607" i="10"/>
  <c r="BP607" i="10"/>
  <c r="BQ607" i="10"/>
  <c r="BR607" i="10"/>
  <c r="BS607" i="10"/>
  <c r="BT607" i="10"/>
  <c r="A608" i="10"/>
  <c r="B608" i="10"/>
  <c r="C608" i="10"/>
  <c r="D608" i="10"/>
  <c r="E608" i="10"/>
  <c r="F608" i="10"/>
  <c r="G608" i="10"/>
  <c r="H608" i="10"/>
  <c r="I608" i="10"/>
  <c r="J608" i="10"/>
  <c r="K608" i="10"/>
  <c r="L608" i="10"/>
  <c r="M608" i="10"/>
  <c r="N608" i="10"/>
  <c r="O608" i="10"/>
  <c r="P608" i="10"/>
  <c r="Q608" i="10"/>
  <c r="R608" i="10"/>
  <c r="S608" i="10"/>
  <c r="T608" i="10"/>
  <c r="U608" i="10"/>
  <c r="V608" i="10"/>
  <c r="W608" i="10"/>
  <c r="X608" i="10"/>
  <c r="Y608" i="10"/>
  <c r="Z608" i="10"/>
  <c r="AA608" i="10"/>
  <c r="AB608" i="10"/>
  <c r="AC608" i="10"/>
  <c r="AD608" i="10"/>
  <c r="AE608" i="10"/>
  <c r="AF608" i="10"/>
  <c r="AG608" i="10"/>
  <c r="AH608" i="10"/>
  <c r="AI608" i="10"/>
  <c r="AJ608" i="10"/>
  <c r="AK608" i="10"/>
  <c r="AL608" i="10"/>
  <c r="AM608" i="10"/>
  <c r="AN608" i="10"/>
  <c r="AO608" i="10"/>
  <c r="AP608" i="10"/>
  <c r="AQ608" i="10"/>
  <c r="AR608" i="10"/>
  <c r="AS608" i="10"/>
  <c r="AT608" i="10"/>
  <c r="AU608" i="10"/>
  <c r="AV608" i="10"/>
  <c r="AW608" i="10"/>
  <c r="AX608" i="10"/>
  <c r="AY608" i="10"/>
  <c r="AZ608" i="10"/>
  <c r="BA608" i="10"/>
  <c r="BB608" i="10"/>
  <c r="BC608" i="10"/>
  <c r="BD608" i="10"/>
  <c r="BE608" i="10"/>
  <c r="BF608" i="10"/>
  <c r="BG608" i="10"/>
  <c r="BH608" i="10"/>
  <c r="BI608" i="10"/>
  <c r="BJ608" i="10"/>
  <c r="BK608" i="10"/>
  <c r="BL608" i="10"/>
  <c r="BM608" i="10"/>
  <c r="BN608" i="10"/>
  <c r="BO608" i="10"/>
  <c r="BP608" i="10"/>
  <c r="BQ608" i="10"/>
  <c r="BR608" i="10"/>
  <c r="BS608" i="10"/>
  <c r="BT608" i="10"/>
  <c r="A609" i="10"/>
  <c r="B609" i="10"/>
  <c r="C609" i="10"/>
  <c r="D609" i="10"/>
  <c r="E609" i="10"/>
  <c r="F609" i="10"/>
  <c r="G609" i="10"/>
  <c r="H609" i="10"/>
  <c r="I609" i="10"/>
  <c r="J609" i="10"/>
  <c r="K609" i="10"/>
  <c r="L609" i="10"/>
  <c r="M609" i="10"/>
  <c r="N609" i="10"/>
  <c r="O609" i="10"/>
  <c r="P609" i="10"/>
  <c r="Q609" i="10"/>
  <c r="R609" i="10"/>
  <c r="S609" i="10"/>
  <c r="T609" i="10"/>
  <c r="U609" i="10"/>
  <c r="V609" i="10"/>
  <c r="W609" i="10"/>
  <c r="X609" i="10"/>
  <c r="Y609" i="10"/>
  <c r="Z609" i="10"/>
  <c r="AA609" i="10"/>
  <c r="AB609" i="10"/>
  <c r="AC609" i="10"/>
  <c r="AD609" i="10"/>
  <c r="AE609" i="10"/>
  <c r="AF609" i="10"/>
  <c r="AG609" i="10"/>
  <c r="AH609" i="10"/>
  <c r="AI609" i="10"/>
  <c r="AJ609" i="10"/>
  <c r="AK609" i="10"/>
  <c r="AL609" i="10"/>
  <c r="AM609" i="10"/>
  <c r="AN609" i="10"/>
  <c r="AO609" i="10"/>
  <c r="AP609" i="10"/>
  <c r="AQ609" i="10"/>
  <c r="AR609" i="10"/>
  <c r="AS609" i="10"/>
  <c r="AT609" i="10"/>
  <c r="AU609" i="10"/>
  <c r="AV609" i="10"/>
  <c r="AW609" i="10"/>
  <c r="AX609" i="10"/>
  <c r="AY609" i="10"/>
  <c r="AZ609" i="10"/>
  <c r="BA609" i="10"/>
  <c r="BB609" i="10"/>
  <c r="BC609" i="10"/>
  <c r="BD609" i="10"/>
  <c r="BE609" i="10"/>
  <c r="BF609" i="10"/>
  <c r="BG609" i="10"/>
  <c r="BH609" i="10"/>
  <c r="BI609" i="10"/>
  <c r="BJ609" i="10"/>
  <c r="BK609" i="10"/>
  <c r="BL609" i="10"/>
  <c r="BM609" i="10"/>
  <c r="BN609" i="10"/>
  <c r="BO609" i="10"/>
  <c r="BP609" i="10"/>
  <c r="BQ609" i="10"/>
  <c r="BR609" i="10"/>
  <c r="BS609" i="10"/>
  <c r="BT609" i="10"/>
  <c r="A610" i="10"/>
  <c r="B610" i="10"/>
  <c r="C610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AC610" i="10"/>
  <c r="AD610" i="10"/>
  <c r="AE610" i="10"/>
  <c r="AF610" i="10"/>
  <c r="AG610" i="10"/>
  <c r="AH610" i="10"/>
  <c r="AI610" i="10"/>
  <c r="AJ610" i="10"/>
  <c r="AK610" i="10"/>
  <c r="AL610" i="10"/>
  <c r="AM610" i="10"/>
  <c r="AN610" i="10"/>
  <c r="AO610" i="10"/>
  <c r="AP610" i="10"/>
  <c r="AQ610" i="10"/>
  <c r="AR610" i="10"/>
  <c r="AS610" i="10"/>
  <c r="AT610" i="10"/>
  <c r="AU610" i="10"/>
  <c r="AV610" i="10"/>
  <c r="AW610" i="10"/>
  <c r="AX610" i="10"/>
  <c r="AY610" i="10"/>
  <c r="AZ610" i="10"/>
  <c r="BA610" i="10"/>
  <c r="BB610" i="10"/>
  <c r="BC610" i="10"/>
  <c r="BD610" i="10"/>
  <c r="BE610" i="10"/>
  <c r="BF610" i="10"/>
  <c r="BG610" i="10"/>
  <c r="BH610" i="10"/>
  <c r="BI610" i="10"/>
  <c r="BJ610" i="10"/>
  <c r="BK610" i="10"/>
  <c r="BL610" i="10"/>
  <c r="BM610" i="10"/>
  <c r="BN610" i="10"/>
  <c r="BO610" i="10"/>
  <c r="BP610" i="10"/>
  <c r="BQ610" i="10"/>
  <c r="BR610" i="10"/>
  <c r="BS610" i="10"/>
  <c r="BT610" i="10"/>
  <c r="A611" i="10"/>
  <c r="B611" i="10"/>
  <c r="C611" i="10"/>
  <c r="D611" i="10"/>
  <c r="E611" i="10"/>
  <c r="F611" i="10"/>
  <c r="G611" i="10"/>
  <c r="H611" i="10"/>
  <c r="I611" i="10"/>
  <c r="J611" i="10"/>
  <c r="K611" i="10"/>
  <c r="L611" i="10"/>
  <c r="M611" i="10"/>
  <c r="N611" i="10"/>
  <c r="O611" i="10"/>
  <c r="P611" i="10"/>
  <c r="Q611" i="10"/>
  <c r="R611" i="10"/>
  <c r="S611" i="10"/>
  <c r="T611" i="10"/>
  <c r="U611" i="10"/>
  <c r="V611" i="10"/>
  <c r="W611" i="10"/>
  <c r="X611" i="10"/>
  <c r="Y611" i="10"/>
  <c r="Z611" i="10"/>
  <c r="AA611" i="10"/>
  <c r="AB611" i="10"/>
  <c r="AC611" i="10"/>
  <c r="AD611" i="10"/>
  <c r="AE611" i="10"/>
  <c r="AF611" i="10"/>
  <c r="AG611" i="10"/>
  <c r="AH611" i="10"/>
  <c r="AI611" i="10"/>
  <c r="AJ611" i="10"/>
  <c r="AK611" i="10"/>
  <c r="AL611" i="10"/>
  <c r="AM611" i="10"/>
  <c r="AN611" i="10"/>
  <c r="AO611" i="10"/>
  <c r="AP611" i="10"/>
  <c r="AQ611" i="10"/>
  <c r="AR611" i="10"/>
  <c r="AS611" i="10"/>
  <c r="AT611" i="10"/>
  <c r="AU611" i="10"/>
  <c r="AV611" i="10"/>
  <c r="AW611" i="10"/>
  <c r="AX611" i="10"/>
  <c r="AY611" i="10"/>
  <c r="AZ611" i="10"/>
  <c r="BA611" i="10"/>
  <c r="BB611" i="10"/>
  <c r="BC611" i="10"/>
  <c r="BD611" i="10"/>
  <c r="BE611" i="10"/>
  <c r="BF611" i="10"/>
  <c r="BG611" i="10"/>
  <c r="BH611" i="10"/>
  <c r="BI611" i="10"/>
  <c r="BJ611" i="10"/>
  <c r="BK611" i="10"/>
  <c r="BL611" i="10"/>
  <c r="BM611" i="10"/>
  <c r="BN611" i="10"/>
  <c r="BO611" i="10"/>
  <c r="BP611" i="10"/>
  <c r="BQ611" i="10"/>
  <c r="BR611" i="10"/>
  <c r="BS611" i="10"/>
  <c r="BT611" i="10"/>
  <c r="A612" i="10"/>
  <c r="B612" i="10"/>
  <c r="C612" i="10"/>
  <c r="D612" i="10"/>
  <c r="E612" i="10"/>
  <c r="F612" i="10"/>
  <c r="G612" i="10"/>
  <c r="H612" i="10"/>
  <c r="I612" i="10"/>
  <c r="J612" i="10"/>
  <c r="K612" i="10"/>
  <c r="L612" i="10"/>
  <c r="M612" i="10"/>
  <c r="N612" i="10"/>
  <c r="O612" i="10"/>
  <c r="P612" i="10"/>
  <c r="Q612" i="10"/>
  <c r="R612" i="10"/>
  <c r="S612" i="10"/>
  <c r="T612" i="10"/>
  <c r="U612" i="10"/>
  <c r="V612" i="10"/>
  <c r="W612" i="10"/>
  <c r="X612" i="10"/>
  <c r="Y612" i="10"/>
  <c r="Z612" i="10"/>
  <c r="AA612" i="10"/>
  <c r="AB612" i="10"/>
  <c r="AC612" i="10"/>
  <c r="AD612" i="10"/>
  <c r="AE612" i="10"/>
  <c r="AF612" i="10"/>
  <c r="AG612" i="10"/>
  <c r="AH612" i="10"/>
  <c r="AI612" i="10"/>
  <c r="AJ612" i="10"/>
  <c r="AK612" i="10"/>
  <c r="AL612" i="10"/>
  <c r="AM612" i="10"/>
  <c r="AN612" i="10"/>
  <c r="AO612" i="10"/>
  <c r="AP612" i="10"/>
  <c r="AQ612" i="10"/>
  <c r="AR612" i="10"/>
  <c r="AS612" i="10"/>
  <c r="AT612" i="10"/>
  <c r="AU612" i="10"/>
  <c r="AV612" i="10"/>
  <c r="AW612" i="10"/>
  <c r="AX612" i="10"/>
  <c r="AY612" i="10"/>
  <c r="AZ612" i="10"/>
  <c r="BA612" i="10"/>
  <c r="BB612" i="10"/>
  <c r="BC612" i="10"/>
  <c r="BD612" i="10"/>
  <c r="BE612" i="10"/>
  <c r="BF612" i="10"/>
  <c r="BG612" i="10"/>
  <c r="BH612" i="10"/>
  <c r="BI612" i="10"/>
  <c r="BJ612" i="10"/>
  <c r="BK612" i="10"/>
  <c r="BL612" i="10"/>
  <c r="BM612" i="10"/>
  <c r="BN612" i="10"/>
  <c r="BO612" i="10"/>
  <c r="BP612" i="10"/>
  <c r="BQ612" i="10"/>
  <c r="BR612" i="10"/>
  <c r="BS612" i="10"/>
  <c r="BT612" i="10"/>
  <c r="A613" i="10"/>
  <c r="B613" i="10"/>
  <c r="C613" i="10"/>
  <c r="D613" i="10"/>
  <c r="E613" i="10"/>
  <c r="F613" i="10"/>
  <c r="G613" i="10"/>
  <c r="H613" i="10"/>
  <c r="I613" i="10"/>
  <c r="J613" i="10"/>
  <c r="K613" i="10"/>
  <c r="L613" i="10"/>
  <c r="M613" i="10"/>
  <c r="N613" i="10"/>
  <c r="O613" i="10"/>
  <c r="P613" i="10"/>
  <c r="Q613" i="10"/>
  <c r="R613" i="10"/>
  <c r="S613" i="10"/>
  <c r="T613" i="10"/>
  <c r="U613" i="10"/>
  <c r="V613" i="10"/>
  <c r="W613" i="10"/>
  <c r="X613" i="10"/>
  <c r="Y613" i="10"/>
  <c r="Z613" i="10"/>
  <c r="AA613" i="10"/>
  <c r="AB613" i="10"/>
  <c r="AC613" i="10"/>
  <c r="AD613" i="10"/>
  <c r="AE613" i="10"/>
  <c r="AF613" i="10"/>
  <c r="AG613" i="10"/>
  <c r="AH613" i="10"/>
  <c r="AI613" i="10"/>
  <c r="AJ613" i="10"/>
  <c r="AK613" i="10"/>
  <c r="AL613" i="10"/>
  <c r="AM613" i="10"/>
  <c r="AN613" i="10"/>
  <c r="AO613" i="10"/>
  <c r="AP613" i="10"/>
  <c r="AQ613" i="10"/>
  <c r="AR613" i="10"/>
  <c r="AS613" i="10"/>
  <c r="AT613" i="10"/>
  <c r="AU613" i="10"/>
  <c r="AV613" i="10"/>
  <c r="AW613" i="10"/>
  <c r="AX613" i="10"/>
  <c r="AY613" i="10"/>
  <c r="AZ613" i="10"/>
  <c r="BA613" i="10"/>
  <c r="BB613" i="10"/>
  <c r="BC613" i="10"/>
  <c r="BD613" i="10"/>
  <c r="BE613" i="10"/>
  <c r="BF613" i="10"/>
  <c r="BG613" i="10"/>
  <c r="BH613" i="10"/>
  <c r="BI613" i="10"/>
  <c r="BJ613" i="10"/>
  <c r="BK613" i="10"/>
  <c r="BL613" i="10"/>
  <c r="BM613" i="10"/>
  <c r="BN613" i="10"/>
  <c r="BO613" i="10"/>
  <c r="BP613" i="10"/>
  <c r="BQ613" i="10"/>
  <c r="BR613" i="10"/>
  <c r="BS613" i="10"/>
  <c r="BT613" i="10"/>
  <c r="A614" i="10"/>
  <c r="B614" i="10"/>
  <c r="C614" i="10"/>
  <c r="D614" i="10"/>
  <c r="E614" i="10"/>
  <c r="F614" i="10"/>
  <c r="G614" i="10"/>
  <c r="H614" i="10"/>
  <c r="I614" i="10"/>
  <c r="J614" i="10"/>
  <c r="K614" i="10"/>
  <c r="L614" i="10"/>
  <c r="M614" i="10"/>
  <c r="N614" i="10"/>
  <c r="O614" i="10"/>
  <c r="P614" i="10"/>
  <c r="Q614" i="10"/>
  <c r="R614" i="10"/>
  <c r="S614" i="10"/>
  <c r="T614" i="10"/>
  <c r="U614" i="10"/>
  <c r="V614" i="10"/>
  <c r="W614" i="10"/>
  <c r="X614" i="10"/>
  <c r="Y614" i="10"/>
  <c r="Z614" i="10"/>
  <c r="AA614" i="10"/>
  <c r="AB614" i="10"/>
  <c r="AC614" i="10"/>
  <c r="AD614" i="10"/>
  <c r="AE614" i="10"/>
  <c r="AF614" i="10"/>
  <c r="AG614" i="10"/>
  <c r="AH614" i="10"/>
  <c r="AI614" i="10"/>
  <c r="AJ614" i="10"/>
  <c r="AK614" i="10"/>
  <c r="AL614" i="10"/>
  <c r="AM614" i="10"/>
  <c r="AN614" i="10"/>
  <c r="AO614" i="10"/>
  <c r="AP614" i="10"/>
  <c r="AQ614" i="10"/>
  <c r="AR614" i="10"/>
  <c r="AS614" i="10"/>
  <c r="AT614" i="10"/>
  <c r="AU614" i="10"/>
  <c r="AV614" i="10"/>
  <c r="AW614" i="10"/>
  <c r="AX614" i="10"/>
  <c r="AY614" i="10"/>
  <c r="AZ614" i="10"/>
  <c r="BA614" i="10"/>
  <c r="BB614" i="10"/>
  <c r="BC614" i="10"/>
  <c r="BD614" i="10"/>
  <c r="BE614" i="10"/>
  <c r="BF614" i="10"/>
  <c r="BG614" i="10"/>
  <c r="BH614" i="10"/>
  <c r="BI614" i="10"/>
  <c r="BJ614" i="10"/>
  <c r="BK614" i="10"/>
  <c r="BL614" i="10"/>
  <c r="BM614" i="10"/>
  <c r="BN614" i="10"/>
  <c r="BO614" i="10"/>
  <c r="BP614" i="10"/>
  <c r="BQ614" i="10"/>
  <c r="BR614" i="10"/>
  <c r="BS614" i="10"/>
  <c r="BT614" i="10"/>
  <c r="A615" i="10"/>
  <c r="B615" i="10"/>
  <c r="C615" i="10"/>
  <c r="D615" i="10"/>
  <c r="E615" i="10"/>
  <c r="F615" i="10"/>
  <c r="G615" i="10"/>
  <c r="H615" i="10"/>
  <c r="I615" i="10"/>
  <c r="J615" i="10"/>
  <c r="K615" i="10"/>
  <c r="L615" i="10"/>
  <c r="M615" i="10"/>
  <c r="N615" i="10"/>
  <c r="O615" i="10"/>
  <c r="P615" i="10"/>
  <c r="Q615" i="10"/>
  <c r="R615" i="10"/>
  <c r="S615" i="10"/>
  <c r="T615" i="10"/>
  <c r="U615" i="10"/>
  <c r="V615" i="10"/>
  <c r="W615" i="10"/>
  <c r="X615" i="10"/>
  <c r="Y615" i="10"/>
  <c r="Z615" i="10"/>
  <c r="AA615" i="10"/>
  <c r="AB615" i="10"/>
  <c r="AC615" i="10"/>
  <c r="AD615" i="10"/>
  <c r="AE615" i="10"/>
  <c r="AF615" i="10"/>
  <c r="AG615" i="10"/>
  <c r="AH615" i="10"/>
  <c r="AI615" i="10"/>
  <c r="AJ615" i="10"/>
  <c r="AK615" i="10"/>
  <c r="AL615" i="10"/>
  <c r="AM615" i="10"/>
  <c r="AN615" i="10"/>
  <c r="AO615" i="10"/>
  <c r="AP615" i="10"/>
  <c r="AQ615" i="10"/>
  <c r="AR615" i="10"/>
  <c r="AS615" i="10"/>
  <c r="AT615" i="10"/>
  <c r="AU615" i="10"/>
  <c r="AV615" i="10"/>
  <c r="AW615" i="10"/>
  <c r="AX615" i="10"/>
  <c r="AY615" i="10"/>
  <c r="AZ615" i="10"/>
  <c r="BA615" i="10"/>
  <c r="BB615" i="10"/>
  <c r="BC615" i="10"/>
  <c r="BD615" i="10"/>
  <c r="BE615" i="10"/>
  <c r="BF615" i="10"/>
  <c r="BG615" i="10"/>
  <c r="BH615" i="10"/>
  <c r="BI615" i="10"/>
  <c r="BJ615" i="10"/>
  <c r="BK615" i="10"/>
  <c r="BL615" i="10"/>
  <c r="BM615" i="10"/>
  <c r="BN615" i="10"/>
  <c r="BO615" i="10"/>
  <c r="BP615" i="10"/>
  <c r="BQ615" i="10"/>
  <c r="BR615" i="10"/>
  <c r="BS615" i="10"/>
  <c r="BT615" i="10"/>
  <c r="A616" i="10"/>
  <c r="B616" i="10"/>
  <c r="C616" i="10"/>
  <c r="D616" i="10"/>
  <c r="E616" i="10"/>
  <c r="F616" i="10"/>
  <c r="G616" i="10"/>
  <c r="H616" i="10"/>
  <c r="I616" i="10"/>
  <c r="J616" i="10"/>
  <c r="K616" i="10"/>
  <c r="L616" i="10"/>
  <c r="M616" i="10"/>
  <c r="N616" i="10"/>
  <c r="O616" i="10"/>
  <c r="P616" i="10"/>
  <c r="Q616" i="10"/>
  <c r="R616" i="10"/>
  <c r="S616" i="10"/>
  <c r="T616" i="10"/>
  <c r="U616" i="10"/>
  <c r="V616" i="10"/>
  <c r="W616" i="10"/>
  <c r="X616" i="10"/>
  <c r="Y616" i="10"/>
  <c r="Z616" i="10"/>
  <c r="AA616" i="10"/>
  <c r="AB616" i="10"/>
  <c r="AC616" i="10"/>
  <c r="AD616" i="10"/>
  <c r="AE616" i="10"/>
  <c r="AF616" i="10"/>
  <c r="AG616" i="10"/>
  <c r="AH616" i="10"/>
  <c r="AI616" i="10"/>
  <c r="AJ616" i="10"/>
  <c r="AK616" i="10"/>
  <c r="AL616" i="10"/>
  <c r="AM616" i="10"/>
  <c r="AN616" i="10"/>
  <c r="AO616" i="10"/>
  <c r="AP616" i="10"/>
  <c r="AQ616" i="10"/>
  <c r="AR616" i="10"/>
  <c r="AS616" i="10"/>
  <c r="AT616" i="10"/>
  <c r="AU616" i="10"/>
  <c r="AV616" i="10"/>
  <c r="AW616" i="10"/>
  <c r="AX616" i="10"/>
  <c r="AY616" i="10"/>
  <c r="AZ616" i="10"/>
  <c r="BA616" i="10"/>
  <c r="BB616" i="10"/>
  <c r="BC616" i="10"/>
  <c r="BD616" i="10"/>
  <c r="BE616" i="10"/>
  <c r="BF616" i="10"/>
  <c r="BG616" i="10"/>
  <c r="BH616" i="10"/>
  <c r="BI616" i="10"/>
  <c r="BJ616" i="10"/>
  <c r="BK616" i="10"/>
  <c r="BL616" i="10"/>
  <c r="BM616" i="10"/>
  <c r="BN616" i="10"/>
  <c r="BO616" i="10"/>
  <c r="BP616" i="10"/>
  <c r="BQ616" i="10"/>
  <c r="BR616" i="10"/>
  <c r="BS616" i="10"/>
  <c r="BT616" i="10"/>
  <c r="A617" i="10"/>
  <c r="B617" i="10"/>
  <c r="C617" i="10"/>
  <c r="D617" i="10"/>
  <c r="E617" i="10"/>
  <c r="F617" i="10"/>
  <c r="G617" i="10"/>
  <c r="H617" i="10"/>
  <c r="I617" i="10"/>
  <c r="J617" i="10"/>
  <c r="K617" i="10"/>
  <c r="L617" i="10"/>
  <c r="M617" i="10"/>
  <c r="N617" i="10"/>
  <c r="O617" i="10"/>
  <c r="P617" i="10"/>
  <c r="Q617" i="10"/>
  <c r="R617" i="10"/>
  <c r="S617" i="10"/>
  <c r="T617" i="10"/>
  <c r="U617" i="10"/>
  <c r="V617" i="10"/>
  <c r="W617" i="10"/>
  <c r="X617" i="10"/>
  <c r="Y617" i="10"/>
  <c r="Z617" i="10"/>
  <c r="AA617" i="10"/>
  <c r="AB617" i="10"/>
  <c r="AC617" i="10"/>
  <c r="AD617" i="10"/>
  <c r="AE617" i="10"/>
  <c r="AF617" i="10"/>
  <c r="AG617" i="10"/>
  <c r="AH617" i="10"/>
  <c r="AI617" i="10"/>
  <c r="AJ617" i="10"/>
  <c r="AK617" i="10"/>
  <c r="AL617" i="10"/>
  <c r="AM617" i="10"/>
  <c r="AN617" i="10"/>
  <c r="AO617" i="10"/>
  <c r="AP617" i="10"/>
  <c r="AQ617" i="10"/>
  <c r="AR617" i="10"/>
  <c r="AS617" i="10"/>
  <c r="AT617" i="10"/>
  <c r="AU617" i="10"/>
  <c r="AV617" i="10"/>
  <c r="AW617" i="10"/>
  <c r="AX617" i="10"/>
  <c r="AY617" i="10"/>
  <c r="AZ617" i="10"/>
  <c r="BA617" i="10"/>
  <c r="BB617" i="10"/>
  <c r="BC617" i="10"/>
  <c r="BD617" i="10"/>
  <c r="BE617" i="10"/>
  <c r="BF617" i="10"/>
  <c r="BG617" i="10"/>
  <c r="BH617" i="10"/>
  <c r="BI617" i="10"/>
  <c r="BJ617" i="10"/>
  <c r="BK617" i="10"/>
  <c r="BL617" i="10"/>
  <c r="BM617" i="10"/>
  <c r="BN617" i="10"/>
  <c r="BO617" i="10"/>
  <c r="BP617" i="10"/>
  <c r="BQ617" i="10"/>
  <c r="BR617" i="10"/>
  <c r="BS617" i="10"/>
  <c r="BT617" i="10"/>
  <c r="A618" i="10"/>
  <c r="B618" i="10"/>
  <c r="C618" i="10"/>
  <c r="D618" i="10"/>
  <c r="E618" i="10"/>
  <c r="F618" i="10"/>
  <c r="G618" i="10"/>
  <c r="H618" i="10"/>
  <c r="I618" i="10"/>
  <c r="J618" i="10"/>
  <c r="K618" i="10"/>
  <c r="L618" i="10"/>
  <c r="M618" i="10"/>
  <c r="N618" i="10"/>
  <c r="O618" i="10"/>
  <c r="P618" i="10"/>
  <c r="Q618" i="10"/>
  <c r="R618" i="10"/>
  <c r="S618" i="10"/>
  <c r="T618" i="10"/>
  <c r="U618" i="10"/>
  <c r="V618" i="10"/>
  <c r="W618" i="10"/>
  <c r="X618" i="10"/>
  <c r="Y618" i="10"/>
  <c r="Z618" i="10"/>
  <c r="AA618" i="10"/>
  <c r="AB618" i="10"/>
  <c r="AC618" i="10"/>
  <c r="AD618" i="10"/>
  <c r="AE618" i="10"/>
  <c r="AF618" i="10"/>
  <c r="AG618" i="10"/>
  <c r="AH618" i="10"/>
  <c r="AI618" i="10"/>
  <c r="AJ618" i="10"/>
  <c r="AK618" i="10"/>
  <c r="AL618" i="10"/>
  <c r="AM618" i="10"/>
  <c r="AN618" i="10"/>
  <c r="AO618" i="10"/>
  <c r="AP618" i="10"/>
  <c r="AQ618" i="10"/>
  <c r="AR618" i="10"/>
  <c r="AS618" i="10"/>
  <c r="AT618" i="10"/>
  <c r="AU618" i="10"/>
  <c r="AV618" i="10"/>
  <c r="AW618" i="10"/>
  <c r="AX618" i="10"/>
  <c r="AY618" i="10"/>
  <c r="AZ618" i="10"/>
  <c r="BA618" i="10"/>
  <c r="BB618" i="10"/>
  <c r="BC618" i="10"/>
  <c r="BD618" i="10"/>
  <c r="BE618" i="10"/>
  <c r="BF618" i="10"/>
  <c r="BG618" i="10"/>
  <c r="BH618" i="10"/>
  <c r="BI618" i="10"/>
  <c r="BJ618" i="10"/>
  <c r="BK618" i="10"/>
  <c r="BL618" i="10"/>
  <c r="BM618" i="10"/>
  <c r="BN618" i="10"/>
  <c r="BO618" i="10"/>
  <c r="BP618" i="10"/>
  <c r="BQ618" i="10"/>
  <c r="BR618" i="10"/>
  <c r="BS618" i="10"/>
  <c r="BT618" i="10"/>
  <c r="A619" i="10"/>
  <c r="B619" i="10"/>
  <c r="C619" i="10"/>
  <c r="D619" i="10"/>
  <c r="E619" i="10"/>
  <c r="F619" i="10"/>
  <c r="G619" i="10"/>
  <c r="H619" i="10"/>
  <c r="I619" i="10"/>
  <c r="J619" i="10"/>
  <c r="K619" i="10"/>
  <c r="L619" i="10"/>
  <c r="M619" i="10"/>
  <c r="N619" i="10"/>
  <c r="O619" i="10"/>
  <c r="P619" i="10"/>
  <c r="Q619" i="10"/>
  <c r="R619" i="10"/>
  <c r="S619" i="10"/>
  <c r="T619" i="10"/>
  <c r="U619" i="10"/>
  <c r="V619" i="10"/>
  <c r="W619" i="10"/>
  <c r="X619" i="10"/>
  <c r="Y619" i="10"/>
  <c r="Z619" i="10"/>
  <c r="AA619" i="10"/>
  <c r="AB619" i="10"/>
  <c r="AC619" i="10"/>
  <c r="AD619" i="10"/>
  <c r="AE619" i="10"/>
  <c r="AF619" i="10"/>
  <c r="AG619" i="10"/>
  <c r="AH619" i="10"/>
  <c r="AI619" i="10"/>
  <c r="AJ619" i="10"/>
  <c r="AK619" i="10"/>
  <c r="AL619" i="10"/>
  <c r="AM619" i="10"/>
  <c r="AN619" i="10"/>
  <c r="AO619" i="10"/>
  <c r="AP619" i="10"/>
  <c r="AQ619" i="10"/>
  <c r="AR619" i="10"/>
  <c r="AS619" i="10"/>
  <c r="AT619" i="10"/>
  <c r="AU619" i="10"/>
  <c r="AV619" i="10"/>
  <c r="AW619" i="10"/>
  <c r="AX619" i="10"/>
  <c r="AY619" i="10"/>
  <c r="AZ619" i="10"/>
  <c r="BA619" i="10"/>
  <c r="BB619" i="10"/>
  <c r="BC619" i="10"/>
  <c r="BD619" i="10"/>
  <c r="BE619" i="10"/>
  <c r="BF619" i="10"/>
  <c r="BG619" i="10"/>
  <c r="BH619" i="10"/>
  <c r="BI619" i="10"/>
  <c r="BJ619" i="10"/>
  <c r="BK619" i="10"/>
  <c r="BL619" i="10"/>
  <c r="BM619" i="10"/>
  <c r="BN619" i="10"/>
  <c r="BO619" i="10"/>
  <c r="BP619" i="10"/>
  <c r="BQ619" i="10"/>
  <c r="BR619" i="10"/>
  <c r="BS619" i="10"/>
  <c r="BT619" i="10"/>
  <c r="A620" i="10"/>
  <c r="B620" i="10"/>
  <c r="C620" i="10"/>
  <c r="D620" i="10"/>
  <c r="E620" i="10"/>
  <c r="F620" i="10"/>
  <c r="G620" i="10"/>
  <c r="H620" i="10"/>
  <c r="I620" i="10"/>
  <c r="J620" i="10"/>
  <c r="K620" i="10"/>
  <c r="L620" i="10"/>
  <c r="M620" i="10"/>
  <c r="N620" i="10"/>
  <c r="O620" i="10"/>
  <c r="P620" i="10"/>
  <c r="Q620" i="10"/>
  <c r="R620" i="10"/>
  <c r="S620" i="10"/>
  <c r="T620" i="10"/>
  <c r="U620" i="10"/>
  <c r="V620" i="10"/>
  <c r="W620" i="10"/>
  <c r="X620" i="10"/>
  <c r="Y620" i="10"/>
  <c r="Z620" i="10"/>
  <c r="AA620" i="10"/>
  <c r="AB620" i="10"/>
  <c r="AC620" i="10"/>
  <c r="AD620" i="10"/>
  <c r="AE620" i="10"/>
  <c r="AF620" i="10"/>
  <c r="AG620" i="10"/>
  <c r="AH620" i="10"/>
  <c r="AI620" i="10"/>
  <c r="AJ620" i="10"/>
  <c r="AK620" i="10"/>
  <c r="AL620" i="10"/>
  <c r="AM620" i="10"/>
  <c r="AN620" i="10"/>
  <c r="AO620" i="10"/>
  <c r="AP620" i="10"/>
  <c r="AQ620" i="10"/>
  <c r="AR620" i="10"/>
  <c r="AS620" i="10"/>
  <c r="AT620" i="10"/>
  <c r="AU620" i="10"/>
  <c r="AV620" i="10"/>
  <c r="AW620" i="10"/>
  <c r="AX620" i="10"/>
  <c r="AY620" i="10"/>
  <c r="AZ620" i="10"/>
  <c r="BA620" i="10"/>
  <c r="BB620" i="10"/>
  <c r="BC620" i="10"/>
  <c r="BD620" i="10"/>
  <c r="BE620" i="10"/>
  <c r="BF620" i="10"/>
  <c r="BG620" i="10"/>
  <c r="BH620" i="10"/>
  <c r="BI620" i="10"/>
  <c r="BJ620" i="10"/>
  <c r="BK620" i="10"/>
  <c r="BL620" i="10"/>
  <c r="BM620" i="10"/>
  <c r="BN620" i="10"/>
  <c r="BO620" i="10"/>
  <c r="BP620" i="10"/>
  <c r="BQ620" i="10"/>
  <c r="BR620" i="10"/>
  <c r="BS620" i="10"/>
  <c r="BT620" i="10"/>
  <c r="A621" i="10"/>
  <c r="B621" i="10"/>
  <c r="C621" i="10"/>
  <c r="D621" i="10"/>
  <c r="E621" i="10"/>
  <c r="F621" i="10"/>
  <c r="G621" i="10"/>
  <c r="H621" i="10"/>
  <c r="I621" i="10"/>
  <c r="J621" i="10"/>
  <c r="K621" i="10"/>
  <c r="L621" i="10"/>
  <c r="M621" i="10"/>
  <c r="N621" i="10"/>
  <c r="O621" i="10"/>
  <c r="P621" i="10"/>
  <c r="Q621" i="10"/>
  <c r="R621" i="10"/>
  <c r="S621" i="10"/>
  <c r="T621" i="10"/>
  <c r="U621" i="10"/>
  <c r="V621" i="10"/>
  <c r="W621" i="10"/>
  <c r="X621" i="10"/>
  <c r="Y621" i="10"/>
  <c r="Z621" i="10"/>
  <c r="AA621" i="10"/>
  <c r="AB621" i="10"/>
  <c r="AC621" i="10"/>
  <c r="AD621" i="10"/>
  <c r="AE621" i="10"/>
  <c r="AF621" i="10"/>
  <c r="AG621" i="10"/>
  <c r="AH621" i="10"/>
  <c r="AI621" i="10"/>
  <c r="AJ621" i="10"/>
  <c r="AK621" i="10"/>
  <c r="AL621" i="10"/>
  <c r="AM621" i="10"/>
  <c r="AN621" i="10"/>
  <c r="AO621" i="10"/>
  <c r="AP621" i="10"/>
  <c r="AQ621" i="10"/>
  <c r="AR621" i="10"/>
  <c r="AS621" i="10"/>
  <c r="AT621" i="10"/>
  <c r="AU621" i="10"/>
  <c r="AV621" i="10"/>
  <c r="AW621" i="10"/>
  <c r="AX621" i="10"/>
  <c r="AY621" i="10"/>
  <c r="AZ621" i="10"/>
  <c r="BA621" i="10"/>
  <c r="BB621" i="10"/>
  <c r="BC621" i="10"/>
  <c r="BD621" i="10"/>
  <c r="BE621" i="10"/>
  <c r="BF621" i="10"/>
  <c r="BG621" i="10"/>
  <c r="BH621" i="10"/>
  <c r="BI621" i="10"/>
  <c r="BJ621" i="10"/>
  <c r="BK621" i="10"/>
  <c r="BL621" i="10"/>
  <c r="BM621" i="10"/>
  <c r="BN621" i="10"/>
  <c r="BO621" i="10"/>
  <c r="BP621" i="10"/>
  <c r="BQ621" i="10"/>
  <c r="BR621" i="10"/>
  <c r="BS621" i="10"/>
  <c r="BT621" i="10"/>
  <c r="A622" i="10"/>
  <c r="B622" i="10"/>
  <c r="C622" i="10"/>
  <c r="D622" i="10"/>
  <c r="E622" i="10"/>
  <c r="F622" i="10"/>
  <c r="G622" i="10"/>
  <c r="H622" i="10"/>
  <c r="I622" i="10"/>
  <c r="J622" i="10"/>
  <c r="K622" i="10"/>
  <c r="L622" i="10"/>
  <c r="M622" i="10"/>
  <c r="N622" i="10"/>
  <c r="O622" i="10"/>
  <c r="P622" i="10"/>
  <c r="Q622" i="10"/>
  <c r="R622" i="10"/>
  <c r="S622" i="10"/>
  <c r="T622" i="10"/>
  <c r="U622" i="10"/>
  <c r="V622" i="10"/>
  <c r="W622" i="10"/>
  <c r="X622" i="10"/>
  <c r="Y622" i="10"/>
  <c r="Z622" i="10"/>
  <c r="AA622" i="10"/>
  <c r="AB622" i="10"/>
  <c r="AC622" i="10"/>
  <c r="AD622" i="10"/>
  <c r="AE622" i="10"/>
  <c r="AF622" i="10"/>
  <c r="AG622" i="10"/>
  <c r="AH622" i="10"/>
  <c r="AI622" i="10"/>
  <c r="AJ622" i="10"/>
  <c r="AK622" i="10"/>
  <c r="AL622" i="10"/>
  <c r="AM622" i="10"/>
  <c r="AN622" i="10"/>
  <c r="AO622" i="10"/>
  <c r="AP622" i="10"/>
  <c r="AQ622" i="10"/>
  <c r="AR622" i="10"/>
  <c r="AS622" i="10"/>
  <c r="AT622" i="10"/>
  <c r="AU622" i="10"/>
  <c r="AV622" i="10"/>
  <c r="AW622" i="10"/>
  <c r="AX622" i="10"/>
  <c r="AY622" i="10"/>
  <c r="AZ622" i="10"/>
  <c r="BA622" i="10"/>
  <c r="BB622" i="10"/>
  <c r="BC622" i="10"/>
  <c r="BD622" i="10"/>
  <c r="BE622" i="10"/>
  <c r="BF622" i="10"/>
  <c r="BG622" i="10"/>
  <c r="BH622" i="10"/>
  <c r="BI622" i="10"/>
  <c r="BJ622" i="10"/>
  <c r="BK622" i="10"/>
  <c r="BL622" i="10"/>
  <c r="BM622" i="10"/>
  <c r="BN622" i="10"/>
  <c r="BO622" i="10"/>
  <c r="BP622" i="10"/>
  <c r="BQ622" i="10"/>
  <c r="BR622" i="10"/>
  <c r="BS622" i="10"/>
  <c r="BT622" i="10"/>
  <c r="A623" i="10"/>
  <c r="B623" i="10"/>
  <c r="C623" i="10"/>
  <c r="D623" i="10"/>
  <c r="E623" i="10"/>
  <c r="F623" i="10"/>
  <c r="G623" i="10"/>
  <c r="H623" i="10"/>
  <c r="I623" i="10"/>
  <c r="J623" i="10"/>
  <c r="K623" i="10"/>
  <c r="L623" i="10"/>
  <c r="M623" i="10"/>
  <c r="N623" i="10"/>
  <c r="O623" i="10"/>
  <c r="P623" i="10"/>
  <c r="Q623" i="10"/>
  <c r="R623" i="10"/>
  <c r="S623" i="10"/>
  <c r="T623" i="10"/>
  <c r="U623" i="10"/>
  <c r="V623" i="10"/>
  <c r="W623" i="10"/>
  <c r="X623" i="10"/>
  <c r="Y623" i="10"/>
  <c r="Z623" i="10"/>
  <c r="AA623" i="10"/>
  <c r="AB623" i="10"/>
  <c r="AC623" i="10"/>
  <c r="AD623" i="10"/>
  <c r="AE623" i="10"/>
  <c r="AF623" i="10"/>
  <c r="AG623" i="10"/>
  <c r="AH623" i="10"/>
  <c r="AI623" i="10"/>
  <c r="AJ623" i="10"/>
  <c r="AK623" i="10"/>
  <c r="AL623" i="10"/>
  <c r="AM623" i="10"/>
  <c r="AN623" i="10"/>
  <c r="AO623" i="10"/>
  <c r="AP623" i="10"/>
  <c r="AQ623" i="10"/>
  <c r="AR623" i="10"/>
  <c r="AS623" i="10"/>
  <c r="AT623" i="10"/>
  <c r="AU623" i="10"/>
  <c r="AV623" i="10"/>
  <c r="AW623" i="10"/>
  <c r="AX623" i="10"/>
  <c r="AY623" i="10"/>
  <c r="AZ623" i="10"/>
  <c r="BA623" i="10"/>
  <c r="BB623" i="10"/>
  <c r="BC623" i="10"/>
  <c r="BD623" i="10"/>
  <c r="BE623" i="10"/>
  <c r="BF623" i="10"/>
  <c r="BG623" i="10"/>
  <c r="BH623" i="10"/>
  <c r="BI623" i="10"/>
  <c r="BJ623" i="10"/>
  <c r="BK623" i="10"/>
  <c r="BL623" i="10"/>
  <c r="BM623" i="10"/>
  <c r="BN623" i="10"/>
  <c r="BO623" i="10"/>
  <c r="BP623" i="10"/>
  <c r="BQ623" i="10"/>
  <c r="BR623" i="10"/>
  <c r="BS623" i="10"/>
  <c r="BT623" i="10"/>
  <c r="A624" i="10"/>
  <c r="B624" i="10"/>
  <c r="C624" i="10"/>
  <c r="D624" i="10"/>
  <c r="E624" i="10"/>
  <c r="F624" i="10"/>
  <c r="G624" i="10"/>
  <c r="H624" i="10"/>
  <c r="I624" i="10"/>
  <c r="J624" i="10"/>
  <c r="K624" i="10"/>
  <c r="L624" i="10"/>
  <c r="M624" i="10"/>
  <c r="N624" i="10"/>
  <c r="O624" i="10"/>
  <c r="P624" i="10"/>
  <c r="Q624" i="10"/>
  <c r="R624" i="10"/>
  <c r="S624" i="10"/>
  <c r="T624" i="10"/>
  <c r="U624" i="10"/>
  <c r="V624" i="10"/>
  <c r="W624" i="10"/>
  <c r="X624" i="10"/>
  <c r="Y624" i="10"/>
  <c r="Z624" i="10"/>
  <c r="AA624" i="10"/>
  <c r="AB624" i="10"/>
  <c r="AC624" i="10"/>
  <c r="AD624" i="10"/>
  <c r="AE624" i="10"/>
  <c r="AF624" i="10"/>
  <c r="AG624" i="10"/>
  <c r="AH624" i="10"/>
  <c r="AI624" i="10"/>
  <c r="AJ624" i="10"/>
  <c r="AK624" i="10"/>
  <c r="AL624" i="10"/>
  <c r="AM624" i="10"/>
  <c r="AN624" i="10"/>
  <c r="AO624" i="10"/>
  <c r="AP624" i="10"/>
  <c r="AQ624" i="10"/>
  <c r="AR624" i="10"/>
  <c r="AS624" i="10"/>
  <c r="AT624" i="10"/>
  <c r="AU624" i="10"/>
  <c r="AV624" i="10"/>
  <c r="AW624" i="10"/>
  <c r="AX624" i="10"/>
  <c r="AY624" i="10"/>
  <c r="AZ624" i="10"/>
  <c r="BA624" i="10"/>
  <c r="BB624" i="10"/>
  <c r="BC624" i="10"/>
  <c r="BD624" i="10"/>
  <c r="BE624" i="10"/>
  <c r="BF624" i="10"/>
  <c r="BG624" i="10"/>
  <c r="BH624" i="10"/>
  <c r="BI624" i="10"/>
  <c r="BJ624" i="10"/>
  <c r="BK624" i="10"/>
  <c r="BL624" i="10"/>
  <c r="BM624" i="10"/>
  <c r="BN624" i="10"/>
  <c r="BO624" i="10"/>
  <c r="BP624" i="10"/>
  <c r="BQ624" i="10"/>
  <c r="BR624" i="10"/>
  <c r="BS624" i="10"/>
  <c r="BT624" i="10"/>
  <c r="A625" i="10"/>
  <c r="B625" i="10"/>
  <c r="C625" i="10"/>
  <c r="D625" i="10"/>
  <c r="E625" i="10"/>
  <c r="F625" i="10"/>
  <c r="G625" i="10"/>
  <c r="H625" i="10"/>
  <c r="I625" i="10"/>
  <c r="J625" i="10"/>
  <c r="K625" i="10"/>
  <c r="L625" i="10"/>
  <c r="M625" i="10"/>
  <c r="N625" i="10"/>
  <c r="O625" i="10"/>
  <c r="P625" i="10"/>
  <c r="Q625" i="10"/>
  <c r="R625" i="10"/>
  <c r="S625" i="10"/>
  <c r="T625" i="10"/>
  <c r="U625" i="10"/>
  <c r="V625" i="10"/>
  <c r="W625" i="10"/>
  <c r="X625" i="10"/>
  <c r="Y625" i="10"/>
  <c r="Z625" i="10"/>
  <c r="AA625" i="10"/>
  <c r="AB625" i="10"/>
  <c r="AC625" i="10"/>
  <c r="AD625" i="10"/>
  <c r="AE625" i="10"/>
  <c r="AF625" i="10"/>
  <c r="AG625" i="10"/>
  <c r="AH625" i="10"/>
  <c r="AI625" i="10"/>
  <c r="AJ625" i="10"/>
  <c r="AK625" i="10"/>
  <c r="AL625" i="10"/>
  <c r="AM625" i="10"/>
  <c r="AN625" i="10"/>
  <c r="AO625" i="10"/>
  <c r="AP625" i="10"/>
  <c r="AQ625" i="10"/>
  <c r="AR625" i="10"/>
  <c r="AS625" i="10"/>
  <c r="AT625" i="10"/>
  <c r="AU625" i="10"/>
  <c r="AV625" i="10"/>
  <c r="AW625" i="10"/>
  <c r="AX625" i="10"/>
  <c r="AY625" i="10"/>
  <c r="AZ625" i="10"/>
  <c r="BA625" i="10"/>
  <c r="BB625" i="10"/>
  <c r="BC625" i="10"/>
  <c r="BD625" i="10"/>
  <c r="BE625" i="10"/>
  <c r="BF625" i="10"/>
  <c r="BG625" i="10"/>
  <c r="BH625" i="10"/>
  <c r="BI625" i="10"/>
  <c r="BJ625" i="10"/>
  <c r="BK625" i="10"/>
  <c r="BL625" i="10"/>
  <c r="BM625" i="10"/>
  <c r="BN625" i="10"/>
  <c r="BO625" i="10"/>
  <c r="BP625" i="10"/>
  <c r="BQ625" i="10"/>
  <c r="BR625" i="10"/>
  <c r="BS625" i="10"/>
  <c r="BT625" i="10"/>
  <c r="A626" i="10"/>
  <c r="B626" i="10"/>
  <c r="C626" i="10"/>
  <c r="D626" i="10"/>
  <c r="E626" i="10"/>
  <c r="F626" i="10"/>
  <c r="G626" i="10"/>
  <c r="H626" i="10"/>
  <c r="I626" i="10"/>
  <c r="J626" i="10"/>
  <c r="K626" i="10"/>
  <c r="L626" i="10"/>
  <c r="M626" i="10"/>
  <c r="N626" i="10"/>
  <c r="O626" i="10"/>
  <c r="P626" i="10"/>
  <c r="Q626" i="10"/>
  <c r="R626" i="10"/>
  <c r="S626" i="10"/>
  <c r="T626" i="10"/>
  <c r="U626" i="10"/>
  <c r="V626" i="10"/>
  <c r="W626" i="10"/>
  <c r="X626" i="10"/>
  <c r="Y626" i="10"/>
  <c r="Z626" i="10"/>
  <c r="AA626" i="10"/>
  <c r="AB626" i="10"/>
  <c r="AC626" i="10"/>
  <c r="AD626" i="10"/>
  <c r="AE626" i="10"/>
  <c r="AF626" i="10"/>
  <c r="AG626" i="10"/>
  <c r="AH626" i="10"/>
  <c r="AI626" i="10"/>
  <c r="AJ626" i="10"/>
  <c r="AK626" i="10"/>
  <c r="AL626" i="10"/>
  <c r="AM626" i="10"/>
  <c r="AN626" i="10"/>
  <c r="AO626" i="10"/>
  <c r="AP626" i="10"/>
  <c r="AQ626" i="10"/>
  <c r="AR626" i="10"/>
  <c r="AS626" i="10"/>
  <c r="AT626" i="10"/>
  <c r="AU626" i="10"/>
  <c r="AV626" i="10"/>
  <c r="AW626" i="10"/>
  <c r="AX626" i="10"/>
  <c r="AY626" i="10"/>
  <c r="AZ626" i="10"/>
  <c r="BA626" i="10"/>
  <c r="BB626" i="10"/>
  <c r="BC626" i="10"/>
  <c r="BD626" i="10"/>
  <c r="BE626" i="10"/>
  <c r="BF626" i="10"/>
  <c r="BG626" i="10"/>
  <c r="BH626" i="10"/>
  <c r="BI626" i="10"/>
  <c r="BJ626" i="10"/>
  <c r="BK626" i="10"/>
  <c r="BL626" i="10"/>
  <c r="BM626" i="10"/>
  <c r="BN626" i="10"/>
  <c r="BO626" i="10"/>
  <c r="BP626" i="10"/>
  <c r="BQ626" i="10"/>
  <c r="BR626" i="10"/>
  <c r="BS626" i="10"/>
  <c r="BT626" i="10"/>
  <c r="A627" i="10"/>
  <c r="B627" i="10"/>
  <c r="C627" i="10"/>
  <c r="D627" i="10"/>
  <c r="E627" i="10"/>
  <c r="F627" i="10"/>
  <c r="G627" i="10"/>
  <c r="H627" i="10"/>
  <c r="I627" i="10"/>
  <c r="J627" i="10"/>
  <c r="K627" i="10"/>
  <c r="L627" i="10"/>
  <c r="M627" i="10"/>
  <c r="N627" i="10"/>
  <c r="O627" i="10"/>
  <c r="P627" i="10"/>
  <c r="Q627" i="10"/>
  <c r="R627" i="10"/>
  <c r="S627" i="10"/>
  <c r="T627" i="10"/>
  <c r="U627" i="10"/>
  <c r="V627" i="10"/>
  <c r="W627" i="10"/>
  <c r="X627" i="10"/>
  <c r="Y627" i="10"/>
  <c r="Z627" i="10"/>
  <c r="AA627" i="10"/>
  <c r="AB627" i="10"/>
  <c r="AC627" i="10"/>
  <c r="AD627" i="10"/>
  <c r="AE627" i="10"/>
  <c r="AF627" i="10"/>
  <c r="AG627" i="10"/>
  <c r="AH627" i="10"/>
  <c r="AI627" i="10"/>
  <c r="AJ627" i="10"/>
  <c r="AK627" i="10"/>
  <c r="AL627" i="10"/>
  <c r="AM627" i="10"/>
  <c r="AN627" i="10"/>
  <c r="AO627" i="10"/>
  <c r="AP627" i="10"/>
  <c r="AQ627" i="10"/>
  <c r="AR627" i="10"/>
  <c r="AS627" i="10"/>
  <c r="AT627" i="10"/>
  <c r="AU627" i="10"/>
  <c r="AV627" i="10"/>
  <c r="AW627" i="10"/>
  <c r="AX627" i="10"/>
  <c r="AY627" i="10"/>
  <c r="AZ627" i="10"/>
  <c r="BA627" i="10"/>
  <c r="BB627" i="10"/>
  <c r="BC627" i="10"/>
  <c r="BD627" i="10"/>
  <c r="BE627" i="10"/>
  <c r="BF627" i="10"/>
  <c r="BG627" i="10"/>
  <c r="BH627" i="10"/>
  <c r="BI627" i="10"/>
  <c r="BJ627" i="10"/>
  <c r="BK627" i="10"/>
  <c r="BL627" i="10"/>
  <c r="BM627" i="10"/>
  <c r="BN627" i="10"/>
  <c r="BO627" i="10"/>
  <c r="BP627" i="10"/>
  <c r="BQ627" i="10"/>
  <c r="BR627" i="10"/>
  <c r="BS627" i="10"/>
  <c r="BT627" i="10"/>
  <c r="A628" i="10"/>
  <c r="B628" i="10"/>
  <c r="C628" i="10"/>
  <c r="D628" i="10"/>
  <c r="E628" i="10"/>
  <c r="F628" i="10"/>
  <c r="G628" i="10"/>
  <c r="H628" i="10"/>
  <c r="I628" i="10"/>
  <c r="J628" i="10"/>
  <c r="K628" i="10"/>
  <c r="L628" i="10"/>
  <c r="M628" i="10"/>
  <c r="N628" i="10"/>
  <c r="O628" i="10"/>
  <c r="P628" i="10"/>
  <c r="Q628" i="10"/>
  <c r="R628" i="10"/>
  <c r="S628" i="10"/>
  <c r="T628" i="10"/>
  <c r="U628" i="10"/>
  <c r="V628" i="10"/>
  <c r="W628" i="10"/>
  <c r="X628" i="10"/>
  <c r="Y628" i="10"/>
  <c r="Z628" i="10"/>
  <c r="AA628" i="10"/>
  <c r="AB628" i="10"/>
  <c r="AC628" i="10"/>
  <c r="AD628" i="10"/>
  <c r="AE628" i="10"/>
  <c r="AF628" i="10"/>
  <c r="AG628" i="10"/>
  <c r="AH628" i="10"/>
  <c r="AI628" i="10"/>
  <c r="AJ628" i="10"/>
  <c r="AK628" i="10"/>
  <c r="AL628" i="10"/>
  <c r="AM628" i="10"/>
  <c r="AN628" i="10"/>
  <c r="AO628" i="10"/>
  <c r="AP628" i="10"/>
  <c r="AQ628" i="10"/>
  <c r="AR628" i="10"/>
  <c r="AS628" i="10"/>
  <c r="AT628" i="10"/>
  <c r="AU628" i="10"/>
  <c r="AV628" i="10"/>
  <c r="AW628" i="10"/>
  <c r="AX628" i="10"/>
  <c r="AY628" i="10"/>
  <c r="AZ628" i="10"/>
  <c r="BA628" i="10"/>
  <c r="BB628" i="10"/>
  <c r="BC628" i="10"/>
  <c r="BD628" i="10"/>
  <c r="BE628" i="10"/>
  <c r="BF628" i="10"/>
  <c r="BG628" i="10"/>
  <c r="BH628" i="10"/>
  <c r="BI628" i="10"/>
  <c r="BJ628" i="10"/>
  <c r="BK628" i="10"/>
  <c r="BL628" i="10"/>
  <c r="BM628" i="10"/>
  <c r="BN628" i="10"/>
  <c r="BO628" i="10"/>
  <c r="BP628" i="10"/>
  <c r="BQ628" i="10"/>
  <c r="BR628" i="10"/>
  <c r="BS628" i="10"/>
  <c r="BT628" i="10"/>
  <c r="A629" i="10"/>
  <c r="B629" i="10"/>
  <c r="C629" i="10"/>
  <c r="D629" i="10"/>
  <c r="E629" i="10"/>
  <c r="F629" i="10"/>
  <c r="G629" i="10"/>
  <c r="H629" i="10"/>
  <c r="I629" i="10"/>
  <c r="J629" i="10"/>
  <c r="K629" i="10"/>
  <c r="L629" i="10"/>
  <c r="M629" i="10"/>
  <c r="N629" i="10"/>
  <c r="O629" i="10"/>
  <c r="P629" i="10"/>
  <c r="Q629" i="10"/>
  <c r="R629" i="10"/>
  <c r="S629" i="10"/>
  <c r="T629" i="10"/>
  <c r="U629" i="10"/>
  <c r="V629" i="10"/>
  <c r="W629" i="10"/>
  <c r="X629" i="10"/>
  <c r="Y629" i="10"/>
  <c r="Z629" i="10"/>
  <c r="AA629" i="10"/>
  <c r="AB629" i="10"/>
  <c r="AC629" i="10"/>
  <c r="AD629" i="10"/>
  <c r="AE629" i="10"/>
  <c r="AF629" i="10"/>
  <c r="AG629" i="10"/>
  <c r="AH629" i="10"/>
  <c r="AI629" i="10"/>
  <c r="AJ629" i="10"/>
  <c r="AK629" i="10"/>
  <c r="AL629" i="10"/>
  <c r="AM629" i="10"/>
  <c r="AN629" i="10"/>
  <c r="AO629" i="10"/>
  <c r="AP629" i="10"/>
  <c r="AQ629" i="10"/>
  <c r="AR629" i="10"/>
  <c r="AS629" i="10"/>
  <c r="AT629" i="10"/>
  <c r="AU629" i="10"/>
  <c r="AV629" i="10"/>
  <c r="AW629" i="10"/>
  <c r="AX629" i="10"/>
  <c r="AY629" i="10"/>
  <c r="AZ629" i="10"/>
  <c r="BA629" i="10"/>
  <c r="BB629" i="10"/>
  <c r="BC629" i="10"/>
  <c r="BD629" i="10"/>
  <c r="BE629" i="10"/>
  <c r="BF629" i="10"/>
  <c r="BG629" i="10"/>
  <c r="BH629" i="10"/>
  <c r="BI629" i="10"/>
  <c r="BJ629" i="10"/>
  <c r="BK629" i="10"/>
  <c r="BL629" i="10"/>
  <c r="BM629" i="10"/>
  <c r="BN629" i="10"/>
  <c r="BO629" i="10"/>
  <c r="BP629" i="10"/>
  <c r="BQ629" i="10"/>
  <c r="BR629" i="10"/>
  <c r="BS629" i="10"/>
  <c r="BT629" i="10"/>
  <c r="A630" i="10"/>
  <c r="B630" i="10"/>
  <c r="C630" i="10"/>
  <c r="D630" i="10"/>
  <c r="E630" i="10"/>
  <c r="F630" i="10"/>
  <c r="G630" i="10"/>
  <c r="H630" i="10"/>
  <c r="I630" i="10"/>
  <c r="J630" i="10"/>
  <c r="K630" i="10"/>
  <c r="L630" i="10"/>
  <c r="M630" i="10"/>
  <c r="N630" i="10"/>
  <c r="O630" i="10"/>
  <c r="P630" i="10"/>
  <c r="Q630" i="10"/>
  <c r="R630" i="10"/>
  <c r="S630" i="10"/>
  <c r="T630" i="10"/>
  <c r="U630" i="10"/>
  <c r="V630" i="10"/>
  <c r="W630" i="10"/>
  <c r="X630" i="10"/>
  <c r="Y630" i="10"/>
  <c r="Z630" i="10"/>
  <c r="AA630" i="10"/>
  <c r="AB630" i="10"/>
  <c r="AC630" i="10"/>
  <c r="AD630" i="10"/>
  <c r="AE630" i="10"/>
  <c r="AF630" i="10"/>
  <c r="AG630" i="10"/>
  <c r="AH630" i="10"/>
  <c r="AI630" i="10"/>
  <c r="AJ630" i="10"/>
  <c r="AK630" i="10"/>
  <c r="AL630" i="10"/>
  <c r="AM630" i="10"/>
  <c r="AN630" i="10"/>
  <c r="AO630" i="10"/>
  <c r="AP630" i="10"/>
  <c r="AQ630" i="10"/>
  <c r="AR630" i="10"/>
  <c r="AS630" i="10"/>
  <c r="AT630" i="10"/>
  <c r="AU630" i="10"/>
  <c r="AV630" i="10"/>
  <c r="AW630" i="10"/>
  <c r="AX630" i="10"/>
  <c r="AY630" i="10"/>
  <c r="AZ630" i="10"/>
  <c r="BA630" i="10"/>
  <c r="BB630" i="10"/>
  <c r="BC630" i="10"/>
  <c r="BD630" i="10"/>
  <c r="BE630" i="10"/>
  <c r="BF630" i="10"/>
  <c r="BG630" i="10"/>
  <c r="BH630" i="10"/>
  <c r="BI630" i="10"/>
  <c r="BJ630" i="10"/>
  <c r="BK630" i="10"/>
  <c r="BL630" i="10"/>
  <c r="BM630" i="10"/>
  <c r="BN630" i="10"/>
  <c r="BO630" i="10"/>
  <c r="BP630" i="10"/>
  <c r="BQ630" i="10"/>
  <c r="BR630" i="10"/>
  <c r="BS630" i="10"/>
  <c r="BT630" i="10"/>
  <c r="A631" i="10"/>
  <c r="B631" i="10"/>
  <c r="C631" i="10"/>
  <c r="D631" i="10"/>
  <c r="E631" i="10"/>
  <c r="F631" i="10"/>
  <c r="G631" i="10"/>
  <c r="H631" i="10"/>
  <c r="I631" i="10"/>
  <c r="J631" i="10"/>
  <c r="K631" i="10"/>
  <c r="L631" i="10"/>
  <c r="M631" i="10"/>
  <c r="N631" i="10"/>
  <c r="O631" i="10"/>
  <c r="P631" i="10"/>
  <c r="Q631" i="10"/>
  <c r="R631" i="10"/>
  <c r="S631" i="10"/>
  <c r="T631" i="10"/>
  <c r="U631" i="10"/>
  <c r="V631" i="10"/>
  <c r="W631" i="10"/>
  <c r="X631" i="10"/>
  <c r="Y631" i="10"/>
  <c r="Z631" i="10"/>
  <c r="AA631" i="10"/>
  <c r="AB631" i="10"/>
  <c r="AC631" i="10"/>
  <c r="AD631" i="10"/>
  <c r="AE631" i="10"/>
  <c r="AF631" i="10"/>
  <c r="AG631" i="10"/>
  <c r="AH631" i="10"/>
  <c r="AI631" i="10"/>
  <c r="AJ631" i="10"/>
  <c r="AK631" i="10"/>
  <c r="AL631" i="10"/>
  <c r="AM631" i="10"/>
  <c r="AN631" i="10"/>
  <c r="AO631" i="10"/>
  <c r="AP631" i="10"/>
  <c r="AQ631" i="10"/>
  <c r="AR631" i="10"/>
  <c r="AS631" i="10"/>
  <c r="AT631" i="10"/>
  <c r="AU631" i="10"/>
  <c r="AV631" i="10"/>
  <c r="AW631" i="10"/>
  <c r="AX631" i="10"/>
  <c r="AY631" i="10"/>
  <c r="AZ631" i="10"/>
  <c r="BA631" i="10"/>
  <c r="BB631" i="10"/>
  <c r="BC631" i="10"/>
  <c r="BD631" i="10"/>
  <c r="BE631" i="10"/>
  <c r="BF631" i="10"/>
  <c r="BG631" i="10"/>
  <c r="BH631" i="10"/>
  <c r="BI631" i="10"/>
  <c r="BJ631" i="10"/>
  <c r="BK631" i="10"/>
  <c r="BL631" i="10"/>
  <c r="BM631" i="10"/>
  <c r="BN631" i="10"/>
  <c r="BO631" i="10"/>
  <c r="BP631" i="10"/>
  <c r="BQ631" i="10"/>
  <c r="BR631" i="10"/>
  <c r="BS631" i="10"/>
  <c r="BT631" i="10"/>
  <c r="A632" i="10"/>
  <c r="B632" i="10"/>
  <c r="C632" i="10"/>
  <c r="D632" i="10"/>
  <c r="E632" i="10"/>
  <c r="F632" i="10"/>
  <c r="G632" i="10"/>
  <c r="H632" i="10"/>
  <c r="I632" i="10"/>
  <c r="J632" i="10"/>
  <c r="K632" i="10"/>
  <c r="L632" i="10"/>
  <c r="M632" i="10"/>
  <c r="N632" i="10"/>
  <c r="O632" i="10"/>
  <c r="P632" i="10"/>
  <c r="Q632" i="10"/>
  <c r="R632" i="10"/>
  <c r="S632" i="10"/>
  <c r="T632" i="10"/>
  <c r="U632" i="10"/>
  <c r="V632" i="10"/>
  <c r="W632" i="10"/>
  <c r="X632" i="10"/>
  <c r="Y632" i="10"/>
  <c r="Z632" i="10"/>
  <c r="AA632" i="10"/>
  <c r="AB632" i="10"/>
  <c r="AC632" i="10"/>
  <c r="AD632" i="10"/>
  <c r="AE632" i="10"/>
  <c r="AF632" i="10"/>
  <c r="AG632" i="10"/>
  <c r="AH632" i="10"/>
  <c r="AI632" i="10"/>
  <c r="AJ632" i="10"/>
  <c r="AK632" i="10"/>
  <c r="AL632" i="10"/>
  <c r="AM632" i="10"/>
  <c r="AN632" i="10"/>
  <c r="AO632" i="10"/>
  <c r="AP632" i="10"/>
  <c r="AQ632" i="10"/>
  <c r="AR632" i="10"/>
  <c r="AS632" i="10"/>
  <c r="AT632" i="10"/>
  <c r="AU632" i="10"/>
  <c r="AV632" i="10"/>
  <c r="AW632" i="10"/>
  <c r="AX632" i="10"/>
  <c r="AY632" i="10"/>
  <c r="AZ632" i="10"/>
  <c r="BA632" i="10"/>
  <c r="BB632" i="10"/>
  <c r="BC632" i="10"/>
  <c r="BD632" i="10"/>
  <c r="BE632" i="10"/>
  <c r="BF632" i="10"/>
  <c r="BG632" i="10"/>
  <c r="BH632" i="10"/>
  <c r="BI632" i="10"/>
  <c r="BJ632" i="10"/>
  <c r="BK632" i="10"/>
  <c r="BL632" i="10"/>
  <c r="BM632" i="10"/>
  <c r="BN632" i="10"/>
  <c r="BO632" i="10"/>
  <c r="BP632" i="10"/>
  <c r="BQ632" i="10"/>
  <c r="BR632" i="10"/>
  <c r="BS632" i="10"/>
  <c r="BT632" i="10"/>
  <c r="A633" i="10"/>
  <c r="B633" i="10"/>
  <c r="C633" i="10"/>
  <c r="D633" i="10"/>
  <c r="E633" i="10"/>
  <c r="F633" i="10"/>
  <c r="G633" i="10"/>
  <c r="H633" i="10"/>
  <c r="I633" i="10"/>
  <c r="J633" i="10"/>
  <c r="K633" i="10"/>
  <c r="L633" i="10"/>
  <c r="M633" i="10"/>
  <c r="N633" i="10"/>
  <c r="O633" i="10"/>
  <c r="P633" i="10"/>
  <c r="Q633" i="10"/>
  <c r="R633" i="10"/>
  <c r="S633" i="10"/>
  <c r="T633" i="10"/>
  <c r="U633" i="10"/>
  <c r="V633" i="10"/>
  <c r="W633" i="10"/>
  <c r="X633" i="10"/>
  <c r="Y633" i="10"/>
  <c r="Z633" i="10"/>
  <c r="AA633" i="10"/>
  <c r="AB633" i="10"/>
  <c r="AC633" i="10"/>
  <c r="AD633" i="10"/>
  <c r="AE633" i="10"/>
  <c r="AF633" i="10"/>
  <c r="AG633" i="10"/>
  <c r="AH633" i="10"/>
  <c r="AI633" i="10"/>
  <c r="AJ633" i="10"/>
  <c r="AK633" i="10"/>
  <c r="AL633" i="10"/>
  <c r="AM633" i="10"/>
  <c r="AN633" i="10"/>
  <c r="AO633" i="10"/>
  <c r="AP633" i="10"/>
  <c r="AQ633" i="10"/>
  <c r="AR633" i="10"/>
  <c r="AS633" i="10"/>
  <c r="AT633" i="10"/>
  <c r="AU633" i="10"/>
  <c r="AV633" i="10"/>
  <c r="AW633" i="10"/>
  <c r="AX633" i="10"/>
  <c r="AY633" i="10"/>
  <c r="AZ633" i="10"/>
  <c r="BA633" i="10"/>
  <c r="BB633" i="10"/>
  <c r="BC633" i="10"/>
  <c r="BD633" i="10"/>
  <c r="BE633" i="10"/>
  <c r="BF633" i="10"/>
  <c r="BG633" i="10"/>
  <c r="BH633" i="10"/>
  <c r="BI633" i="10"/>
  <c r="BJ633" i="10"/>
  <c r="BK633" i="10"/>
  <c r="BL633" i="10"/>
  <c r="BM633" i="10"/>
  <c r="BN633" i="10"/>
  <c r="BO633" i="10"/>
  <c r="BP633" i="10"/>
  <c r="BQ633" i="10"/>
  <c r="BR633" i="10"/>
  <c r="BS633" i="10"/>
  <c r="BT633" i="10"/>
  <c r="A634" i="10"/>
  <c r="B634" i="10"/>
  <c r="C634" i="10"/>
  <c r="D634" i="10"/>
  <c r="E634" i="10"/>
  <c r="F634" i="10"/>
  <c r="G634" i="10"/>
  <c r="H634" i="10"/>
  <c r="I634" i="10"/>
  <c r="J634" i="10"/>
  <c r="K634" i="10"/>
  <c r="L634" i="10"/>
  <c r="M634" i="10"/>
  <c r="N634" i="10"/>
  <c r="O634" i="10"/>
  <c r="P634" i="10"/>
  <c r="Q634" i="10"/>
  <c r="R634" i="10"/>
  <c r="S634" i="10"/>
  <c r="T634" i="10"/>
  <c r="U634" i="10"/>
  <c r="V634" i="10"/>
  <c r="W634" i="10"/>
  <c r="X634" i="10"/>
  <c r="Y634" i="10"/>
  <c r="Z634" i="10"/>
  <c r="AA634" i="10"/>
  <c r="AB634" i="10"/>
  <c r="AC634" i="10"/>
  <c r="AD634" i="10"/>
  <c r="AE634" i="10"/>
  <c r="AF634" i="10"/>
  <c r="AG634" i="10"/>
  <c r="AH634" i="10"/>
  <c r="AI634" i="10"/>
  <c r="AJ634" i="10"/>
  <c r="AK634" i="10"/>
  <c r="AL634" i="10"/>
  <c r="AM634" i="10"/>
  <c r="AN634" i="10"/>
  <c r="AO634" i="10"/>
  <c r="AP634" i="10"/>
  <c r="AQ634" i="10"/>
  <c r="AR634" i="10"/>
  <c r="AS634" i="10"/>
  <c r="AT634" i="10"/>
  <c r="AU634" i="10"/>
  <c r="AV634" i="10"/>
  <c r="AW634" i="10"/>
  <c r="AX634" i="10"/>
  <c r="AY634" i="10"/>
  <c r="AZ634" i="10"/>
  <c r="BA634" i="10"/>
  <c r="BB634" i="10"/>
  <c r="BC634" i="10"/>
  <c r="BD634" i="10"/>
  <c r="BE634" i="10"/>
  <c r="BF634" i="10"/>
  <c r="BG634" i="10"/>
  <c r="BH634" i="10"/>
  <c r="BI634" i="10"/>
  <c r="BJ634" i="10"/>
  <c r="BK634" i="10"/>
  <c r="BL634" i="10"/>
  <c r="BM634" i="10"/>
  <c r="BN634" i="10"/>
  <c r="BO634" i="10"/>
  <c r="BP634" i="10"/>
  <c r="BQ634" i="10"/>
  <c r="BR634" i="10"/>
  <c r="BS634" i="10"/>
  <c r="BT634" i="10"/>
  <c r="A635" i="10"/>
  <c r="B635" i="10"/>
  <c r="C635" i="10"/>
  <c r="D635" i="10"/>
  <c r="E635" i="10"/>
  <c r="F635" i="10"/>
  <c r="G635" i="10"/>
  <c r="H635" i="10"/>
  <c r="I635" i="10"/>
  <c r="J635" i="10"/>
  <c r="K635" i="10"/>
  <c r="L635" i="10"/>
  <c r="M635" i="10"/>
  <c r="N635" i="10"/>
  <c r="O635" i="10"/>
  <c r="P635" i="10"/>
  <c r="Q635" i="10"/>
  <c r="R635" i="10"/>
  <c r="S635" i="10"/>
  <c r="T635" i="10"/>
  <c r="U635" i="10"/>
  <c r="V635" i="10"/>
  <c r="W635" i="10"/>
  <c r="X635" i="10"/>
  <c r="Y635" i="10"/>
  <c r="Z635" i="10"/>
  <c r="AA635" i="10"/>
  <c r="AB635" i="10"/>
  <c r="AC635" i="10"/>
  <c r="AD635" i="10"/>
  <c r="AE635" i="10"/>
  <c r="AF635" i="10"/>
  <c r="AG635" i="10"/>
  <c r="AH635" i="10"/>
  <c r="AI635" i="10"/>
  <c r="AJ635" i="10"/>
  <c r="AK635" i="10"/>
  <c r="AL635" i="10"/>
  <c r="AM635" i="10"/>
  <c r="AN635" i="10"/>
  <c r="AO635" i="10"/>
  <c r="AP635" i="10"/>
  <c r="AQ635" i="10"/>
  <c r="AR635" i="10"/>
  <c r="AS635" i="10"/>
  <c r="AT635" i="10"/>
  <c r="AU635" i="10"/>
  <c r="AV635" i="10"/>
  <c r="AW635" i="10"/>
  <c r="AX635" i="10"/>
  <c r="AY635" i="10"/>
  <c r="AZ635" i="10"/>
  <c r="BA635" i="10"/>
  <c r="BB635" i="10"/>
  <c r="BC635" i="10"/>
  <c r="BD635" i="10"/>
  <c r="BE635" i="10"/>
  <c r="BF635" i="10"/>
  <c r="BG635" i="10"/>
  <c r="BH635" i="10"/>
  <c r="BI635" i="10"/>
  <c r="BJ635" i="10"/>
  <c r="BK635" i="10"/>
  <c r="BL635" i="10"/>
  <c r="BM635" i="10"/>
  <c r="BN635" i="10"/>
  <c r="BO635" i="10"/>
  <c r="BP635" i="10"/>
  <c r="BQ635" i="10"/>
  <c r="BR635" i="10"/>
  <c r="BS635" i="10"/>
  <c r="BT635" i="10"/>
  <c r="A636" i="10"/>
  <c r="B636" i="10"/>
  <c r="C636" i="10"/>
  <c r="D636" i="10"/>
  <c r="E636" i="10"/>
  <c r="F636" i="10"/>
  <c r="G636" i="10"/>
  <c r="H636" i="10"/>
  <c r="I636" i="10"/>
  <c r="J636" i="10"/>
  <c r="K636" i="10"/>
  <c r="L636" i="10"/>
  <c r="M636" i="10"/>
  <c r="N636" i="10"/>
  <c r="O636" i="10"/>
  <c r="P636" i="10"/>
  <c r="Q636" i="10"/>
  <c r="R636" i="10"/>
  <c r="S636" i="10"/>
  <c r="T636" i="10"/>
  <c r="U636" i="10"/>
  <c r="V636" i="10"/>
  <c r="W636" i="10"/>
  <c r="X636" i="10"/>
  <c r="Y636" i="10"/>
  <c r="Z636" i="10"/>
  <c r="AA636" i="10"/>
  <c r="AB636" i="10"/>
  <c r="AC636" i="10"/>
  <c r="AD636" i="10"/>
  <c r="AE636" i="10"/>
  <c r="AF636" i="10"/>
  <c r="AG636" i="10"/>
  <c r="AH636" i="10"/>
  <c r="AI636" i="10"/>
  <c r="AJ636" i="10"/>
  <c r="AK636" i="10"/>
  <c r="AL636" i="10"/>
  <c r="AM636" i="10"/>
  <c r="AN636" i="10"/>
  <c r="AO636" i="10"/>
  <c r="AP636" i="10"/>
  <c r="AQ636" i="10"/>
  <c r="AR636" i="10"/>
  <c r="AS636" i="10"/>
  <c r="AT636" i="10"/>
  <c r="AU636" i="10"/>
  <c r="AV636" i="10"/>
  <c r="AW636" i="10"/>
  <c r="AX636" i="10"/>
  <c r="AY636" i="10"/>
  <c r="AZ636" i="10"/>
  <c r="BA636" i="10"/>
  <c r="BB636" i="10"/>
  <c r="BC636" i="10"/>
  <c r="BD636" i="10"/>
  <c r="BE636" i="10"/>
  <c r="BF636" i="10"/>
  <c r="BG636" i="10"/>
  <c r="BH636" i="10"/>
  <c r="BI636" i="10"/>
  <c r="BJ636" i="10"/>
  <c r="BK636" i="10"/>
  <c r="BL636" i="10"/>
  <c r="BM636" i="10"/>
  <c r="BN636" i="10"/>
  <c r="BO636" i="10"/>
  <c r="BP636" i="10"/>
  <c r="BQ636" i="10"/>
  <c r="BR636" i="10"/>
  <c r="BS636" i="10"/>
  <c r="BT636" i="10"/>
  <c r="A637" i="10"/>
  <c r="B637" i="10"/>
  <c r="C637" i="10"/>
  <c r="D637" i="10"/>
  <c r="E637" i="10"/>
  <c r="F637" i="10"/>
  <c r="G637" i="10"/>
  <c r="H637" i="10"/>
  <c r="I637" i="10"/>
  <c r="J637" i="10"/>
  <c r="K637" i="10"/>
  <c r="L637" i="10"/>
  <c r="M637" i="10"/>
  <c r="N637" i="10"/>
  <c r="O637" i="10"/>
  <c r="P637" i="10"/>
  <c r="Q637" i="10"/>
  <c r="R637" i="10"/>
  <c r="S637" i="10"/>
  <c r="T637" i="10"/>
  <c r="U637" i="10"/>
  <c r="V637" i="10"/>
  <c r="W637" i="10"/>
  <c r="X637" i="10"/>
  <c r="Y637" i="10"/>
  <c r="Z637" i="10"/>
  <c r="AA637" i="10"/>
  <c r="AB637" i="10"/>
  <c r="AC637" i="10"/>
  <c r="AD637" i="10"/>
  <c r="AE637" i="10"/>
  <c r="AF637" i="10"/>
  <c r="AG637" i="10"/>
  <c r="AH637" i="10"/>
  <c r="AI637" i="10"/>
  <c r="AJ637" i="10"/>
  <c r="AK637" i="10"/>
  <c r="AL637" i="10"/>
  <c r="AM637" i="10"/>
  <c r="AN637" i="10"/>
  <c r="AO637" i="10"/>
  <c r="AP637" i="10"/>
  <c r="AQ637" i="10"/>
  <c r="AR637" i="10"/>
  <c r="AS637" i="10"/>
  <c r="AT637" i="10"/>
  <c r="AU637" i="10"/>
  <c r="AV637" i="10"/>
  <c r="AW637" i="10"/>
  <c r="AX637" i="10"/>
  <c r="AY637" i="10"/>
  <c r="AZ637" i="10"/>
  <c r="BA637" i="10"/>
  <c r="BB637" i="10"/>
  <c r="BC637" i="10"/>
  <c r="BD637" i="10"/>
  <c r="BE637" i="10"/>
  <c r="BF637" i="10"/>
  <c r="BG637" i="10"/>
  <c r="BH637" i="10"/>
  <c r="BI637" i="10"/>
  <c r="BJ637" i="10"/>
  <c r="BK637" i="10"/>
  <c r="BL637" i="10"/>
  <c r="BM637" i="10"/>
  <c r="BN637" i="10"/>
  <c r="BO637" i="10"/>
  <c r="BP637" i="10"/>
  <c r="BQ637" i="10"/>
  <c r="BR637" i="10"/>
  <c r="BS637" i="10"/>
  <c r="BT637" i="10"/>
  <c r="A638" i="10"/>
  <c r="B638" i="10"/>
  <c r="C638" i="10"/>
  <c r="D638" i="10"/>
  <c r="E638" i="10"/>
  <c r="F638" i="10"/>
  <c r="G638" i="10"/>
  <c r="H638" i="10"/>
  <c r="I638" i="10"/>
  <c r="J638" i="10"/>
  <c r="K638" i="10"/>
  <c r="L638" i="10"/>
  <c r="M638" i="10"/>
  <c r="N638" i="10"/>
  <c r="O638" i="10"/>
  <c r="P638" i="10"/>
  <c r="Q638" i="10"/>
  <c r="R638" i="10"/>
  <c r="S638" i="10"/>
  <c r="T638" i="10"/>
  <c r="U638" i="10"/>
  <c r="V638" i="10"/>
  <c r="W638" i="10"/>
  <c r="X638" i="10"/>
  <c r="Y638" i="10"/>
  <c r="Z638" i="10"/>
  <c r="AA638" i="10"/>
  <c r="AB638" i="10"/>
  <c r="AC638" i="10"/>
  <c r="AD638" i="10"/>
  <c r="AE638" i="10"/>
  <c r="AF638" i="10"/>
  <c r="AG638" i="10"/>
  <c r="AH638" i="10"/>
  <c r="AI638" i="10"/>
  <c r="AJ638" i="10"/>
  <c r="AK638" i="10"/>
  <c r="AL638" i="10"/>
  <c r="AM638" i="10"/>
  <c r="AN638" i="10"/>
  <c r="AO638" i="10"/>
  <c r="AP638" i="10"/>
  <c r="AQ638" i="10"/>
  <c r="AR638" i="10"/>
  <c r="AS638" i="10"/>
  <c r="AT638" i="10"/>
  <c r="AU638" i="10"/>
  <c r="AV638" i="10"/>
  <c r="AW638" i="10"/>
  <c r="AX638" i="10"/>
  <c r="AY638" i="10"/>
  <c r="AZ638" i="10"/>
  <c r="BA638" i="10"/>
  <c r="BB638" i="10"/>
  <c r="BC638" i="10"/>
  <c r="BD638" i="10"/>
  <c r="BE638" i="10"/>
  <c r="BF638" i="10"/>
  <c r="BG638" i="10"/>
  <c r="BH638" i="10"/>
  <c r="BI638" i="10"/>
  <c r="BJ638" i="10"/>
  <c r="BK638" i="10"/>
  <c r="BL638" i="10"/>
  <c r="BM638" i="10"/>
  <c r="BN638" i="10"/>
  <c r="BO638" i="10"/>
  <c r="BP638" i="10"/>
  <c r="BQ638" i="10"/>
  <c r="BR638" i="10"/>
  <c r="BS638" i="10"/>
  <c r="BT638" i="10"/>
  <c r="A639" i="10"/>
  <c r="B639" i="10"/>
  <c r="C639" i="10"/>
  <c r="D639" i="10"/>
  <c r="E639" i="10"/>
  <c r="F639" i="10"/>
  <c r="G639" i="10"/>
  <c r="H639" i="10"/>
  <c r="I639" i="10"/>
  <c r="J639" i="10"/>
  <c r="K639" i="10"/>
  <c r="L639" i="10"/>
  <c r="M639" i="10"/>
  <c r="N639" i="10"/>
  <c r="O639" i="10"/>
  <c r="P639" i="10"/>
  <c r="Q639" i="10"/>
  <c r="R639" i="10"/>
  <c r="S639" i="10"/>
  <c r="T639" i="10"/>
  <c r="U639" i="10"/>
  <c r="V639" i="10"/>
  <c r="W639" i="10"/>
  <c r="X639" i="10"/>
  <c r="Y639" i="10"/>
  <c r="Z639" i="10"/>
  <c r="AA639" i="10"/>
  <c r="AB639" i="10"/>
  <c r="AC639" i="10"/>
  <c r="AD639" i="10"/>
  <c r="AE639" i="10"/>
  <c r="AF639" i="10"/>
  <c r="AG639" i="10"/>
  <c r="AH639" i="10"/>
  <c r="AI639" i="10"/>
  <c r="AJ639" i="10"/>
  <c r="AK639" i="10"/>
  <c r="AL639" i="10"/>
  <c r="AM639" i="10"/>
  <c r="AN639" i="10"/>
  <c r="AO639" i="10"/>
  <c r="AP639" i="10"/>
  <c r="AQ639" i="10"/>
  <c r="AR639" i="10"/>
  <c r="AS639" i="10"/>
  <c r="AT639" i="10"/>
  <c r="AU639" i="10"/>
  <c r="AV639" i="10"/>
  <c r="AW639" i="10"/>
  <c r="AX639" i="10"/>
  <c r="AY639" i="10"/>
  <c r="AZ639" i="10"/>
  <c r="BA639" i="10"/>
  <c r="BB639" i="10"/>
  <c r="BC639" i="10"/>
  <c r="BD639" i="10"/>
  <c r="BE639" i="10"/>
  <c r="BF639" i="10"/>
  <c r="BG639" i="10"/>
  <c r="BH639" i="10"/>
  <c r="BI639" i="10"/>
  <c r="BJ639" i="10"/>
  <c r="BK639" i="10"/>
  <c r="BL639" i="10"/>
  <c r="BM639" i="10"/>
  <c r="BN639" i="10"/>
  <c r="BO639" i="10"/>
  <c r="BP639" i="10"/>
  <c r="BQ639" i="10"/>
  <c r="BR639" i="10"/>
  <c r="BS639" i="10"/>
  <c r="BT639" i="10"/>
  <c r="A640" i="10"/>
  <c r="B640" i="10"/>
  <c r="C640" i="10"/>
  <c r="D640" i="10"/>
  <c r="E640" i="10"/>
  <c r="F640" i="10"/>
  <c r="G640" i="10"/>
  <c r="H640" i="10"/>
  <c r="I640" i="10"/>
  <c r="J640" i="10"/>
  <c r="K640" i="10"/>
  <c r="L640" i="10"/>
  <c r="M640" i="10"/>
  <c r="N640" i="10"/>
  <c r="O640" i="10"/>
  <c r="P640" i="10"/>
  <c r="Q640" i="10"/>
  <c r="R640" i="10"/>
  <c r="S640" i="10"/>
  <c r="T640" i="10"/>
  <c r="U640" i="10"/>
  <c r="V640" i="10"/>
  <c r="W640" i="10"/>
  <c r="X640" i="10"/>
  <c r="Y640" i="10"/>
  <c r="Z640" i="10"/>
  <c r="AA640" i="10"/>
  <c r="AB640" i="10"/>
  <c r="AC640" i="10"/>
  <c r="AD640" i="10"/>
  <c r="AE640" i="10"/>
  <c r="AF640" i="10"/>
  <c r="AG640" i="10"/>
  <c r="AH640" i="10"/>
  <c r="AI640" i="10"/>
  <c r="AJ640" i="10"/>
  <c r="AK640" i="10"/>
  <c r="AL640" i="10"/>
  <c r="AM640" i="10"/>
  <c r="AN640" i="10"/>
  <c r="AO640" i="10"/>
  <c r="AP640" i="10"/>
  <c r="AQ640" i="10"/>
  <c r="AR640" i="10"/>
  <c r="AS640" i="10"/>
  <c r="AT640" i="10"/>
  <c r="AU640" i="10"/>
  <c r="AV640" i="10"/>
  <c r="AW640" i="10"/>
  <c r="AX640" i="10"/>
  <c r="AY640" i="10"/>
  <c r="AZ640" i="10"/>
  <c r="BA640" i="10"/>
  <c r="BB640" i="10"/>
  <c r="BC640" i="10"/>
  <c r="BD640" i="10"/>
  <c r="BE640" i="10"/>
  <c r="BF640" i="10"/>
  <c r="BG640" i="10"/>
  <c r="BH640" i="10"/>
  <c r="BI640" i="10"/>
  <c r="BJ640" i="10"/>
  <c r="BK640" i="10"/>
  <c r="BL640" i="10"/>
  <c r="BM640" i="10"/>
  <c r="BN640" i="10"/>
  <c r="BO640" i="10"/>
  <c r="BP640" i="10"/>
  <c r="BQ640" i="10"/>
  <c r="BR640" i="10"/>
  <c r="BS640" i="10"/>
  <c r="BT640" i="10"/>
  <c r="A641" i="10"/>
  <c r="B641" i="10"/>
  <c r="C641" i="10"/>
  <c r="D641" i="10"/>
  <c r="E641" i="10"/>
  <c r="F641" i="10"/>
  <c r="G641" i="10"/>
  <c r="H641" i="10"/>
  <c r="I641" i="10"/>
  <c r="J641" i="10"/>
  <c r="K641" i="10"/>
  <c r="L641" i="10"/>
  <c r="M641" i="10"/>
  <c r="N641" i="10"/>
  <c r="O641" i="10"/>
  <c r="P641" i="10"/>
  <c r="Q641" i="10"/>
  <c r="R641" i="10"/>
  <c r="S641" i="10"/>
  <c r="T641" i="10"/>
  <c r="U641" i="10"/>
  <c r="V641" i="10"/>
  <c r="W641" i="10"/>
  <c r="X641" i="10"/>
  <c r="Y641" i="10"/>
  <c r="Z641" i="10"/>
  <c r="AA641" i="10"/>
  <c r="AB641" i="10"/>
  <c r="AC641" i="10"/>
  <c r="AD641" i="10"/>
  <c r="AE641" i="10"/>
  <c r="AF641" i="10"/>
  <c r="AG641" i="10"/>
  <c r="AH641" i="10"/>
  <c r="AI641" i="10"/>
  <c r="AJ641" i="10"/>
  <c r="AK641" i="10"/>
  <c r="AL641" i="10"/>
  <c r="AM641" i="10"/>
  <c r="AN641" i="10"/>
  <c r="AO641" i="10"/>
  <c r="AP641" i="10"/>
  <c r="AQ641" i="10"/>
  <c r="AR641" i="10"/>
  <c r="AS641" i="10"/>
  <c r="AT641" i="10"/>
  <c r="AU641" i="10"/>
  <c r="AV641" i="10"/>
  <c r="AW641" i="10"/>
  <c r="AX641" i="10"/>
  <c r="AY641" i="10"/>
  <c r="AZ641" i="10"/>
  <c r="BA641" i="10"/>
  <c r="BB641" i="10"/>
  <c r="BC641" i="10"/>
  <c r="BD641" i="10"/>
  <c r="BE641" i="10"/>
  <c r="BF641" i="10"/>
  <c r="BG641" i="10"/>
  <c r="BH641" i="10"/>
  <c r="BI641" i="10"/>
  <c r="BJ641" i="10"/>
  <c r="BK641" i="10"/>
  <c r="BL641" i="10"/>
  <c r="BM641" i="10"/>
  <c r="BN641" i="10"/>
  <c r="BO641" i="10"/>
  <c r="BP641" i="10"/>
  <c r="BQ641" i="10"/>
  <c r="BR641" i="10"/>
  <c r="BS641" i="10"/>
  <c r="BT641" i="10"/>
  <c r="A642" i="10"/>
  <c r="B642" i="10"/>
  <c r="C642" i="10"/>
  <c r="D642" i="10"/>
  <c r="E642" i="10"/>
  <c r="F642" i="10"/>
  <c r="G642" i="10"/>
  <c r="H642" i="10"/>
  <c r="I642" i="10"/>
  <c r="J642" i="10"/>
  <c r="K642" i="10"/>
  <c r="L642" i="10"/>
  <c r="M642" i="10"/>
  <c r="N642" i="10"/>
  <c r="O642" i="10"/>
  <c r="P642" i="10"/>
  <c r="Q642" i="10"/>
  <c r="R642" i="10"/>
  <c r="S642" i="10"/>
  <c r="T642" i="10"/>
  <c r="U642" i="10"/>
  <c r="V642" i="10"/>
  <c r="W642" i="10"/>
  <c r="X642" i="10"/>
  <c r="Y642" i="10"/>
  <c r="Z642" i="10"/>
  <c r="AA642" i="10"/>
  <c r="AB642" i="10"/>
  <c r="AC642" i="10"/>
  <c r="AD642" i="10"/>
  <c r="AE642" i="10"/>
  <c r="AF642" i="10"/>
  <c r="AG642" i="10"/>
  <c r="AH642" i="10"/>
  <c r="AI642" i="10"/>
  <c r="AJ642" i="10"/>
  <c r="AK642" i="10"/>
  <c r="AL642" i="10"/>
  <c r="AM642" i="10"/>
  <c r="AN642" i="10"/>
  <c r="AO642" i="10"/>
  <c r="AP642" i="10"/>
  <c r="AQ642" i="10"/>
  <c r="AR642" i="10"/>
  <c r="AS642" i="10"/>
  <c r="AT642" i="10"/>
  <c r="AU642" i="10"/>
  <c r="AV642" i="10"/>
  <c r="AW642" i="10"/>
  <c r="AX642" i="10"/>
  <c r="AY642" i="10"/>
  <c r="AZ642" i="10"/>
  <c r="BA642" i="10"/>
  <c r="BB642" i="10"/>
  <c r="BC642" i="10"/>
  <c r="BD642" i="10"/>
  <c r="BE642" i="10"/>
  <c r="BF642" i="10"/>
  <c r="BG642" i="10"/>
  <c r="BH642" i="10"/>
  <c r="BI642" i="10"/>
  <c r="BJ642" i="10"/>
  <c r="BK642" i="10"/>
  <c r="BL642" i="10"/>
  <c r="BM642" i="10"/>
  <c r="BN642" i="10"/>
  <c r="BO642" i="10"/>
  <c r="BP642" i="10"/>
  <c r="BQ642" i="10"/>
  <c r="BR642" i="10"/>
  <c r="BS642" i="10"/>
  <c r="BT642" i="10"/>
  <c r="A643" i="10"/>
  <c r="B643" i="10"/>
  <c r="C643" i="10"/>
  <c r="D643" i="10"/>
  <c r="E643" i="10"/>
  <c r="F643" i="10"/>
  <c r="G643" i="10"/>
  <c r="H643" i="10"/>
  <c r="I643" i="10"/>
  <c r="J643" i="10"/>
  <c r="K643" i="10"/>
  <c r="L643" i="10"/>
  <c r="M643" i="10"/>
  <c r="N643" i="10"/>
  <c r="O643" i="10"/>
  <c r="P643" i="10"/>
  <c r="Q643" i="10"/>
  <c r="R643" i="10"/>
  <c r="S643" i="10"/>
  <c r="T643" i="10"/>
  <c r="U643" i="10"/>
  <c r="V643" i="10"/>
  <c r="W643" i="10"/>
  <c r="X643" i="10"/>
  <c r="Y643" i="10"/>
  <c r="Z643" i="10"/>
  <c r="AA643" i="10"/>
  <c r="AB643" i="10"/>
  <c r="AC643" i="10"/>
  <c r="AD643" i="10"/>
  <c r="AE643" i="10"/>
  <c r="AF643" i="10"/>
  <c r="AG643" i="10"/>
  <c r="AH643" i="10"/>
  <c r="AI643" i="10"/>
  <c r="AJ643" i="10"/>
  <c r="AK643" i="10"/>
  <c r="AL643" i="10"/>
  <c r="AM643" i="10"/>
  <c r="AN643" i="10"/>
  <c r="AO643" i="10"/>
  <c r="AP643" i="10"/>
  <c r="AQ643" i="10"/>
  <c r="AR643" i="10"/>
  <c r="AS643" i="10"/>
  <c r="AT643" i="10"/>
  <c r="AU643" i="10"/>
  <c r="AV643" i="10"/>
  <c r="AW643" i="10"/>
  <c r="AX643" i="10"/>
  <c r="AY643" i="10"/>
  <c r="AZ643" i="10"/>
  <c r="BA643" i="10"/>
  <c r="BB643" i="10"/>
  <c r="BC643" i="10"/>
  <c r="BD643" i="10"/>
  <c r="BE643" i="10"/>
  <c r="BF643" i="10"/>
  <c r="BG643" i="10"/>
  <c r="BH643" i="10"/>
  <c r="BI643" i="10"/>
  <c r="BJ643" i="10"/>
  <c r="BK643" i="10"/>
  <c r="BL643" i="10"/>
  <c r="BM643" i="10"/>
  <c r="BN643" i="10"/>
  <c r="BO643" i="10"/>
  <c r="BP643" i="10"/>
  <c r="BQ643" i="10"/>
  <c r="BR643" i="10"/>
  <c r="BS643" i="10"/>
  <c r="BT643" i="10"/>
  <c r="A644" i="10"/>
  <c r="B644" i="10"/>
  <c r="C644" i="10"/>
  <c r="D644" i="10"/>
  <c r="E644" i="10"/>
  <c r="F644" i="10"/>
  <c r="G644" i="10"/>
  <c r="H644" i="10"/>
  <c r="I644" i="10"/>
  <c r="J644" i="10"/>
  <c r="K644" i="10"/>
  <c r="L644" i="10"/>
  <c r="M644" i="10"/>
  <c r="N644" i="10"/>
  <c r="O644" i="10"/>
  <c r="P644" i="10"/>
  <c r="Q644" i="10"/>
  <c r="R644" i="10"/>
  <c r="S644" i="10"/>
  <c r="T644" i="10"/>
  <c r="U644" i="10"/>
  <c r="V644" i="10"/>
  <c r="W644" i="10"/>
  <c r="X644" i="10"/>
  <c r="Y644" i="10"/>
  <c r="Z644" i="10"/>
  <c r="AA644" i="10"/>
  <c r="AB644" i="10"/>
  <c r="AC644" i="10"/>
  <c r="AD644" i="10"/>
  <c r="AE644" i="10"/>
  <c r="AF644" i="10"/>
  <c r="AG644" i="10"/>
  <c r="AH644" i="10"/>
  <c r="AI644" i="10"/>
  <c r="AJ644" i="10"/>
  <c r="AK644" i="10"/>
  <c r="AL644" i="10"/>
  <c r="AM644" i="10"/>
  <c r="AN644" i="10"/>
  <c r="AO644" i="10"/>
  <c r="AP644" i="10"/>
  <c r="AQ644" i="10"/>
  <c r="AR644" i="10"/>
  <c r="AS644" i="10"/>
  <c r="AT644" i="10"/>
  <c r="AU644" i="10"/>
  <c r="AV644" i="10"/>
  <c r="AW644" i="10"/>
  <c r="AX644" i="10"/>
  <c r="AY644" i="10"/>
  <c r="AZ644" i="10"/>
  <c r="BA644" i="10"/>
  <c r="BB644" i="10"/>
  <c r="BC644" i="10"/>
  <c r="BD644" i="10"/>
  <c r="BE644" i="10"/>
  <c r="BF644" i="10"/>
  <c r="BG644" i="10"/>
  <c r="BH644" i="10"/>
  <c r="BI644" i="10"/>
  <c r="BJ644" i="10"/>
  <c r="BK644" i="10"/>
  <c r="BL644" i="10"/>
  <c r="BM644" i="10"/>
  <c r="BN644" i="10"/>
  <c r="BO644" i="10"/>
  <c r="BP644" i="10"/>
  <c r="BQ644" i="10"/>
  <c r="BR644" i="10"/>
  <c r="BS644" i="10"/>
  <c r="BT644" i="10"/>
  <c r="A645" i="10"/>
  <c r="B645" i="10"/>
  <c r="C645" i="10"/>
  <c r="D645" i="10"/>
  <c r="E645" i="10"/>
  <c r="F645" i="10"/>
  <c r="G645" i="10"/>
  <c r="H645" i="10"/>
  <c r="I645" i="10"/>
  <c r="J645" i="10"/>
  <c r="K645" i="10"/>
  <c r="L645" i="10"/>
  <c r="M645" i="10"/>
  <c r="N645" i="10"/>
  <c r="O645" i="10"/>
  <c r="P645" i="10"/>
  <c r="Q645" i="10"/>
  <c r="R645" i="10"/>
  <c r="S645" i="10"/>
  <c r="T645" i="10"/>
  <c r="U645" i="10"/>
  <c r="V645" i="10"/>
  <c r="W645" i="10"/>
  <c r="X645" i="10"/>
  <c r="Y645" i="10"/>
  <c r="Z645" i="10"/>
  <c r="AA645" i="10"/>
  <c r="AB645" i="10"/>
  <c r="AC645" i="10"/>
  <c r="AD645" i="10"/>
  <c r="AE645" i="10"/>
  <c r="AF645" i="10"/>
  <c r="AG645" i="10"/>
  <c r="AH645" i="10"/>
  <c r="AI645" i="10"/>
  <c r="AJ645" i="10"/>
  <c r="AK645" i="10"/>
  <c r="AL645" i="10"/>
  <c r="AM645" i="10"/>
  <c r="AN645" i="10"/>
  <c r="AO645" i="10"/>
  <c r="AP645" i="10"/>
  <c r="AQ645" i="10"/>
  <c r="AR645" i="10"/>
  <c r="AS645" i="10"/>
  <c r="AT645" i="10"/>
  <c r="AU645" i="10"/>
  <c r="AV645" i="10"/>
  <c r="AW645" i="10"/>
  <c r="AX645" i="10"/>
  <c r="AY645" i="10"/>
  <c r="AZ645" i="10"/>
  <c r="BA645" i="10"/>
  <c r="BB645" i="10"/>
  <c r="BC645" i="10"/>
  <c r="BD645" i="10"/>
  <c r="BE645" i="10"/>
  <c r="BF645" i="10"/>
  <c r="BG645" i="10"/>
  <c r="BH645" i="10"/>
  <c r="BI645" i="10"/>
  <c r="BJ645" i="10"/>
  <c r="BK645" i="10"/>
  <c r="BL645" i="10"/>
  <c r="BM645" i="10"/>
  <c r="BN645" i="10"/>
  <c r="BO645" i="10"/>
  <c r="BP645" i="10"/>
  <c r="BQ645" i="10"/>
  <c r="BR645" i="10"/>
  <c r="BS645" i="10"/>
  <c r="BT645" i="10"/>
  <c r="A646" i="10"/>
  <c r="B646" i="10"/>
  <c r="C646" i="10"/>
  <c r="D646" i="10"/>
  <c r="E646" i="10"/>
  <c r="F646" i="10"/>
  <c r="G646" i="10"/>
  <c r="H646" i="10"/>
  <c r="I646" i="10"/>
  <c r="J646" i="10"/>
  <c r="K646" i="10"/>
  <c r="L646" i="10"/>
  <c r="M646" i="10"/>
  <c r="N646" i="10"/>
  <c r="O646" i="10"/>
  <c r="P646" i="10"/>
  <c r="Q646" i="10"/>
  <c r="R646" i="10"/>
  <c r="S646" i="10"/>
  <c r="T646" i="10"/>
  <c r="U646" i="10"/>
  <c r="V646" i="10"/>
  <c r="W646" i="10"/>
  <c r="X646" i="10"/>
  <c r="Y646" i="10"/>
  <c r="Z646" i="10"/>
  <c r="AA646" i="10"/>
  <c r="AB646" i="10"/>
  <c r="AC646" i="10"/>
  <c r="AD646" i="10"/>
  <c r="AE646" i="10"/>
  <c r="AF646" i="10"/>
  <c r="AG646" i="10"/>
  <c r="AH646" i="10"/>
  <c r="AI646" i="10"/>
  <c r="AJ646" i="10"/>
  <c r="AK646" i="10"/>
  <c r="AL646" i="10"/>
  <c r="AM646" i="10"/>
  <c r="AN646" i="10"/>
  <c r="AO646" i="10"/>
  <c r="AP646" i="10"/>
  <c r="AQ646" i="10"/>
  <c r="AR646" i="10"/>
  <c r="AS646" i="10"/>
  <c r="AT646" i="10"/>
  <c r="AU646" i="10"/>
  <c r="AV646" i="10"/>
  <c r="AW646" i="10"/>
  <c r="AX646" i="10"/>
  <c r="AY646" i="10"/>
  <c r="AZ646" i="10"/>
  <c r="BA646" i="10"/>
  <c r="BB646" i="10"/>
  <c r="BC646" i="10"/>
  <c r="BD646" i="10"/>
  <c r="BE646" i="10"/>
  <c r="BF646" i="10"/>
  <c r="BG646" i="10"/>
  <c r="BH646" i="10"/>
  <c r="BI646" i="10"/>
  <c r="BJ646" i="10"/>
  <c r="BK646" i="10"/>
  <c r="BL646" i="10"/>
  <c r="BM646" i="10"/>
  <c r="BN646" i="10"/>
  <c r="BO646" i="10"/>
  <c r="BP646" i="10"/>
  <c r="BQ646" i="10"/>
  <c r="BR646" i="10"/>
  <c r="BS646" i="10"/>
  <c r="BT646" i="10"/>
  <c r="A647" i="10"/>
  <c r="B647" i="10"/>
  <c r="C647" i="10"/>
  <c r="D647" i="10"/>
  <c r="E647" i="10"/>
  <c r="F647" i="10"/>
  <c r="G647" i="10"/>
  <c r="H647" i="10"/>
  <c r="I647" i="10"/>
  <c r="J647" i="10"/>
  <c r="K647" i="10"/>
  <c r="L647" i="10"/>
  <c r="M647" i="10"/>
  <c r="N647" i="10"/>
  <c r="O647" i="10"/>
  <c r="P647" i="10"/>
  <c r="Q647" i="10"/>
  <c r="R647" i="10"/>
  <c r="S647" i="10"/>
  <c r="T647" i="10"/>
  <c r="U647" i="10"/>
  <c r="V647" i="10"/>
  <c r="W647" i="10"/>
  <c r="X647" i="10"/>
  <c r="Y647" i="10"/>
  <c r="Z647" i="10"/>
  <c r="AA647" i="10"/>
  <c r="AB647" i="10"/>
  <c r="AC647" i="10"/>
  <c r="AD647" i="10"/>
  <c r="AE647" i="10"/>
  <c r="AF647" i="10"/>
  <c r="AG647" i="10"/>
  <c r="AH647" i="10"/>
  <c r="AI647" i="10"/>
  <c r="AJ647" i="10"/>
  <c r="AK647" i="10"/>
  <c r="AL647" i="10"/>
  <c r="AM647" i="10"/>
  <c r="AN647" i="10"/>
  <c r="AO647" i="10"/>
  <c r="AP647" i="10"/>
  <c r="AQ647" i="10"/>
  <c r="AR647" i="10"/>
  <c r="AS647" i="10"/>
  <c r="AT647" i="10"/>
  <c r="AU647" i="10"/>
  <c r="AV647" i="10"/>
  <c r="AW647" i="10"/>
  <c r="AX647" i="10"/>
  <c r="AY647" i="10"/>
  <c r="AZ647" i="10"/>
  <c r="BA647" i="10"/>
  <c r="BB647" i="10"/>
  <c r="BC647" i="10"/>
  <c r="BD647" i="10"/>
  <c r="BE647" i="10"/>
  <c r="BF647" i="10"/>
  <c r="BG647" i="10"/>
  <c r="BH647" i="10"/>
  <c r="BI647" i="10"/>
  <c r="BJ647" i="10"/>
  <c r="BK647" i="10"/>
  <c r="BL647" i="10"/>
  <c r="BM647" i="10"/>
  <c r="BN647" i="10"/>
  <c r="BO647" i="10"/>
  <c r="BP647" i="10"/>
  <c r="BQ647" i="10"/>
  <c r="BR647" i="10"/>
  <c r="BS647" i="10"/>
  <c r="BT647" i="10"/>
  <c r="A648" i="10"/>
  <c r="B648" i="10"/>
  <c r="C648" i="10"/>
  <c r="D648" i="10"/>
  <c r="E648" i="10"/>
  <c r="F648" i="10"/>
  <c r="G648" i="10"/>
  <c r="H648" i="10"/>
  <c r="I648" i="10"/>
  <c r="J648" i="10"/>
  <c r="K648" i="10"/>
  <c r="L648" i="10"/>
  <c r="M648" i="10"/>
  <c r="N648" i="10"/>
  <c r="O648" i="10"/>
  <c r="P648" i="10"/>
  <c r="Q648" i="10"/>
  <c r="R648" i="10"/>
  <c r="S648" i="10"/>
  <c r="T648" i="10"/>
  <c r="U648" i="10"/>
  <c r="V648" i="10"/>
  <c r="W648" i="10"/>
  <c r="X648" i="10"/>
  <c r="Y648" i="10"/>
  <c r="Z648" i="10"/>
  <c r="AA648" i="10"/>
  <c r="AB648" i="10"/>
  <c r="AC648" i="10"/>
  <c r="AD648" i="10"/>
  <c r="AE648" i="10"/>
  <c r="AF648" i="10"/>
  <c r="AG648" i="10"/>
  <c r="AH648" i="10"/>
  <c r="AI648" i="10"/>
  <c r="AJ648" i="10"/>
  <c r="AK648" i="10"/>
  <c r="AL648" i="10"/>
  <c r="AM648" i="10"/>
  <c r="AN648" i="10"/>
  <c r="AO648" i="10"/>
  <c r="AP648" i="10"/>
  <c r="AQ648" i="10"/>
  <c r="AR648" i="10"/>
  <c r="AS648" i="10"/>
  <c r="AT648" i="10"/>
  <c r="AU648" i="10"/>
  <c r="AV648" i="10"/>
  <c r="AW648" i="10"/>
  <c r="AX648" i="10"/>
  <c r="AY648" i="10"/>
  <c r="AZ648" i="10"/>
  <c r="BA648" i="10"/>
  <c r="BB648" i="10"/>
  <c r="BC648" i="10"/>
  <c r="BD648" i="10"/>
  <c r="BE648" i="10"/>
  <c r="BF648" i="10"/>
  <c r="BG648" i="10"/>
  <c r="BH648" i="10"/>
  <c r="BI648" i="10"/>
  <c r="BJ648" i="10"/>
  <c r="BK648" i="10"/>
  <c r="BL648" i="10"/>
  <c r="BM648" i="10"/>
  <c r="BN648" i="10"/>
  <c r="BO648" i="10"/>
  <c r="BP648" i="10"/>
  <c r="BQ648" i="10"/>
  <c r="BR648" i="10"/>
  <c r="BS648" i="10"/>
  <c r="BT648" i="10"/>
  <c r="A649" i="10"/>
  <c r="B649" i="10"/>
  <c r="C649" i="10"/>
  <c r="D649" i="10"/>
  <c r="E649" i="10"/>
  <c r="F649" i="10"/>
  <c r="G649" i="10"/>
  <c r="H649" i="10"/>
  <c r="I649" i="10"/>
  <c r="J649" i="10"/>
  <c r="K649" i="10"/>
  <c r="L649" i="10"/>
  <c r="M649" i="10"/>
  <c r="N649" i="10"/>
  <c r="O649" i="10"/>
  <c r="P649" i="10"/>
  <c r="Q649" i="10"/>
  <c r="R649" i="10"/>
  <c r="S649" i="10"/>
  <c r="T649" i="10"/>
  <c r="U649" i="10"/>
  <c r="V649" i="10"/>
  <c r="W649" i="10"/>
  <c r="X649" i="10"/>
  <c r="Y649" i="10"/>
  <c r="Z649" i="10"/>
  <c r="AA649" i="10"/>
  <c r="AB649" i="10"/>
  <c r="AC649" i="10"/>
  <c r="AD649" i="10"/>
  <c r="AE649" i="10"/>
  <c r="AF649" i="10"/>
  <c r="AG649" i="10"/>
  <c r="AH649" i="10"/>
  <c r="AI649" i="10"/>
  <c r="AJ649" i="10"/>
  <c r="AK649" i="10"/>
  <c r="AL649" i="10"/>
  <c r="AM649" i="10"/>
  <c r="AN649" i="10"/>
  <c r="AO649" i="10"/>
  <c r="AP649" i="10"/>
  <c r="AQ649" i="10"/>
  <c r="AR649" i="10"/>
  <c r="AS649" i="10"/>
  <c r="AT649" i="10"/>
  <c r="AU649" i="10"/>
  <c r="AV649" i="10"/>
  <c r="AW649" i="10"/>
  <c r="AX649" i="10"/>
  <c r="AY649" i="10"/>
  <c r="AZ649" i="10"/>
  <c r="BA649" i="10"/>
  <c r="BB649" i="10"/>
  <c r="BC649" i="10"/>
  <c r="BD649" i="10"/>
  <c r="BE649" i="10"/>
  <c r="BF649" i="10"/>
  <c r="BG649" i="10"/>
  <c r="BH649" i="10"/>
  <c r="BI649" i="10"/>
  <c r="BJ649" i="10"/>
  <c r="BK649" i="10"/>
  <c r="BL649" i="10"/>
  <c r="BM649" i="10"/>
  <c r="BN649" i="10"/>
  <c r="BO649" i="10"/>
  <c r="BP649" i="10"/>
  <c r="BQ649" i="10"/>
  <c r="BR649" i="10"/>
  <c r="BS649" i="10"/>
  <c r="BT649" i="10"/>
  <c r="A650" i="10"/>
  <c r="B650" i="10"/>
  <c r="C650" i="10"/>
  <c r="D650" i="10"/>
  <c r="E650" i="10"/>
  <c r="F650" i="10"/>
  <c r="G650" i="10"/>
  <c r="H650" i="10"/>
  <c r="I650" i="10"/>
  <c r="J650" i="10"/>
  <c r="K650" i="10"/>
  <c r="L650" i="10"/>
  <c r="M650" i="10"/>
  <c r="N650" i="10"/>
  <c r="O650" i="10"/>
  <c r="P650" i="10"/>
  <c r="Q650" i="10"/>
  <c r="R650" i="10"/>
  <c r="S650" i="10"/>
  <c r="T650" i="10"/>
  <c r="U650" i="10"/>
  <c r="V650" i="10"/>
  <c r="W650" i="10"/>
  <c r="X650" i="10"/>
  <c r="Y650" i="10"/>
  <c r="Z650" i="10"/>
  <c r="AA650" i="10"/>
  <c r="AB650" i="10"/>
  <c r="AC650" i="10"/>
  <c r="AD650" i="10"/>
  <c r="AE650" i="10"/>
  <c r="AF650" i="10"/>
  <c r="AG650" i="10"/>
  <c r="AH650" i="10"/>
  <c r="AI650" i="10"/>
  <c r="AJ650" i="10"/>
  <c r="AK650" i="10"/>
  <c r="AL650" i="10"/>
  <c r="AM650" i="10"/>
  <c r="AN650" i="10"/>
  <c r="AO650" i="10"/>
  <c r="AP650" i="10"/>
  <c r="AQ650" i="10"/>
  <c r="AR650" i="10"/>
  <c r="AS650" i="10"/>
  <c r="AT650" i="10"/>
  <c r="AU650" i="10"/>
  <c r="AV650" i="10"/>
  <c r="AW650" i="10"/>
  <c r="AX650" i="10"/>
  <c r="AY650" i="10"/>
  <c r="AZ650" i="10"/>
  <c r="BA650" i="10"/>
  <c r="BB650" i="10"/>
  <c r="BC650" i="10"/>
  <c r="BD650" i="10"/>
  <c r="BE650" i="10"/>
  <c r="BF650" i="10"/>
  <c r="BG650" i="10"/>
  <c r="BH650" i="10"/>
  <c r="BI650" i="10"/>
  <c r="BJ650" i="10"/>
  <c r="BK650" i="10"/>
  <c r="BL650" i="10"/>
  <c r="BM650" i="10"/>
  <c r="BN650" i="10"/>
  <c r="BO650" i="10"/>
  <c r="BP650" i="10"/>
  <c r="BQ650" i="10"/>
  <c r="BR650" i="10"/>
  <c r="BS650" i="10"/>
  <c r="BT650" i="10"/>
  <c r="A651" i="10"/>
  <c r="B651" i="10"/>
  <c r="C651" i="10"/>
  <c r="D651" i="10"/>
  <c r="E651" i="10"/>
  <c r="F651" i="10"/>
  <c r="G651" i="10"/>
  <c r="H651" i="10"/>
  <c r="I651" i="10"/>
  <c r="J651" i="10"/>
  <c r="K651" i="10"/>
  <c r="L651" i="10"/>
  <c r="M651" i="10"/>
  <c r="N651" i="10"/>
  <c r="O651" i="10"/>
  <c r="P651" i="10"/>
  <c r="Q651" i="10"/>
  <c r="R651" i="10"/>
  <c r="S651" i="10"/>
  <c r="T651" i="10"/>
  <c r="U651" i="10"/>
  <c r="V651" i="10"/>
  <c r="W651" i="10"/>
  <c r="X651" i="10"/>
  <c r="Y651" i="10"/>
  <c r="Z651" i="10"/>
  <c r="AA651" i="10"/>
  <c r="AB651" i="10"/>
  <c r="AC651" i="10"/>
  <c r="AD651" i="10"/>
  <c r="AE651" i="10"/>
  <c r="AF651" i="10"/>
  <c r="AG651" i="10"/>
  <c r="AH651" i="10"/>
  <c r="AI651" i="10"/>
  <c r="AJ651" i="10"/>
  <c r="AK651" i="10"/>
  <c r="AL651" i="10"/>
  <c r="AM651" i="10"/>
  <c r="AN651" i="10"/>
  <c r="AO651" i="10"/>
  <c r="AP651" i="10"/>
  <c r="AQ651" i="10"/>
  <c r="AR651" i="10"/>
  <c r="AS651" i="10"/>
  <c r="AT651" i="10"/>
  <c r="AU651" i="10"/>
  <c r="AV651" i="10"/>
  <c r="AW651" i="10"/>
  <c r="AX651" i="10"/>
  <c r="AY651" i="10"/>
  <c r="AZ651" i="10"/>
  <c r="BA651" i="10"/>
  <c r="BB651" i="10"/>
  <c r="BC651" i="10"/>
  <c r="BD651" i="10"/>
  <c r="BE651" i="10"/>
  <c r="BF651" i="10"/>
  <c r="BG651" i="10"/>
  <c r="BH651" i="10"/>
  <c r="BI651" i="10"/>
  <c r="BJ651" i="10"/>
  <c r="BK651" i="10"/>
  <c r="BL651" i="10"/>
  <c r="BM651" i="10"/>
  <c r="BN651" i="10"/>
  <c r="BO651" i="10"/>
  <c r="BP651" i="10"/>
  <c r="BQ651" i="10"/>
  <c r="BR651" i="10"/>
  <c r="BS651" i="10"/>
  <c r="BT651" i="10"/>
  <c r="A652" i="10"/>
  <c r="B652" i="10"/>
  <c r="C652" i="10"/>
  <c r="D652" i="10"/>
  <c r="E652" i="10"/>
  <c r="F652" i="10"/>
  <c r="G652" i="10"/>
  <c r="H652" i="10"/>
  <c r="I652" i="10"/>
  <c r="J652" i="10"/>
  <c r="K652" i="10"/>
  <c r="L652" i="10"/>
  <c r="M652" i="10"/>
  <c r="N652" i="10"/>
  <c r="O652" i="10"/>
  <c r="P652" i="10"/>
  <c r="Q652" i="10"/>
  <c r="R652" i="10"/>
  <c r="S652" i="10"/>
  <c r="T652" i="10"/>
  <c r="U652" i="10"/>
  <c r="V652" i="10"/>
  <c r="W652" i="10"/>
  <c r="X652" i="10"/>
  <c r="Y652" i="10"/>
  <c r="Z652" i="10"/>
  <c r="AA652" i="10"/>
  <c r="AB652" i="10"/>
  <c r="AC652" i="10"/>
  <c r="AD652" i="10"/>
  <c r="AE652" i="10"/>
  <c r="AF652" i="10"/>
  <c r="AG652" i="10"/>
  <c r="AH652" i="10"/>
  <c r="AI652" i="10"/>
  <c r="AJ652" i="10"/>
  <c r="AK652" i="10"/>
  <c r="AL652" i="10"/>
  <c r="AM652" i="10"/>
  <c r="AN652" i="10"/>
  <c r="AO652" i="10"/>
  <c r="AP652" i="10"/>
  <c r="AQ652" i="10"/>
  <c r="AR652" i="10"/>
  <c r="AS652" i="10"/>
  <c r="AT652" i="10"/>
  <c r="AU652" i="10"/>
  <c r="AV652" i="10"/>
  <c r="AW652" i="10"/>
  <c r="AX652" i="10"/>
  <c r="AY652" i="10"/>
  <c r="AZ652" i="10"/>
  <c r="BA652" i="10"/>
  <c r="BB652" i="10"/>
  <c r="BC652" i="10"/>
  <c r="BD652" i="10"/>
  <c r="BE652" i="10"/>
  <c r="BF652" i="10"/>
  <c r="BG652" i="10"/>
  <c r="BH652" i="10"/>
  <c r="BI652" i="10"/>
  <c r="BJ652" i="10"/>
  <c r="BK652" i="10"/>
  <c r="BL652" i="10"/>
  <c r="BM652" i="10"/>
  <c r="BN652" i="10"/>
  <c r="BO652" i="10"/>
  <c r="BP652" i="10"/>
  <c r="BQ652" i="10"/>
  <c r="BR652" i="10"/>
  <c r="BS652" i="10"/>
  <c r="BT652" i="10"/>
  <c r="A653" i="10"/>
  <c r="B653" i="10"/>
  <c r="C653" i="10"/>
  <c r="D653" i="10"/>
  <c r="E653" i="10"/>
  <c r="F653" i="10"/>
  <c r="G653" i="10"/>
  <c r="H653" i="10"/>
  <c r="I653" i="10"/>
  <c r="J653" i="10"/>
  <c r="K653" i="10"/>
  <c r="L653" i="10"/>
  <c r="M653" i="10"/>
  <c r="N653" i="10"/>
  <c r="O653" i="10"/>
  <c r="P653" i="10"/>
  <c r="Q653" i="10"/>
  <c r="R653" i="10"/>
  <c r="S653" i="10"/>
  <c r="T653" i="10"/>
  <c r="U653" i="10"/>
  <c r="V653" i="10"/>
  <c r="W653" i="10"/>
  <c r="X653" i="10"/>
  <c r="Y653" i="10"/>
  <c r="Z653" i="10"/>
  <c r="AA653" i="10"/>
  <c r="AB653" i="10"/>
  <c r="AC653" i="10"/>
  <c r="AD653" i="10"/>
  <c r="AE653" i="10"/>
  <c r="AF653" i="10"/>
  <c r="AG653" i="10"/>
  <c r="AH653" i="10"/>
  <c r="AI653" i="10"/>
  <c r="AJ653" i="10"/>
  <c r="AK653" i="10"/>
  <c r="AL653" i="10"/>
  <c r="AM653" i="10"/>
  <c r="AN653" i="10"/>
  <c r="AO653" i="10"/>
  <c r="AP653" i="10"/>
  <c r="AQ653" i="10"/>
  <c r="AR653" i="10"/>
  <c r="AS653" i="10"/>
  <c r="AT653" i="10"/>
  <c r="AU653" i="10"/>
  <c r="AV653" i="10"/>
  <c r="AW653" i="10"/>
  <c r="AX653" i="10"/>
  <c r="AY653" i="10"/>
  <c r="AZ653" i="10"/>
  <c r="BA653" i="10"/>
  <c r="BB653" i="10"/>
  <c r="BC653" i="10"/>
  <c r="BD653" i="10"/>
  <c r="BE653" i="10"/>
  <c r="BF653" i="10"/>
  <c r="BG653" i="10"/>
  <c r="BH653" i="10"/>
  <c r="BI653" i="10"/>
  <c r="BJ653" i="10"/>
  <c r="BK653" i="10"/>
  <c r="BL653" i="10"/>
  <c r="BM653" i="10"/>
  <c r="BN653" i="10"/>
  <c r="BO653" i="10"/>
  <c r="BP653" i="10"/>
  <c r="BQ653" i="10"/>
  <c r="BR653" i="10"/>
  <c r="BS653" i="10"/>
  <c r="BT653" i="10"/>
  <c r="A654" i="10"/>
  <c r="B654" i="10"/>
  <c r="C654" i="10"/>
  <c r="D654" i="10"/>
  <c r="E654" i="10"/>
  <c r="F654" i="10"/>
  <c r="G654" i="10"/>
  <c r="H654" i="10"/>
  <c r="I654" i="10"/>
  <c r="J654" i="10"/>
  <c r="K654" i="10"/>
  <c r="L654" i="10"/>
  <c r="M654" i="10"/>
  <c r="N654" i="10"/>
  <c r="O654" i="10"/>
  <c r="P654" i="10"/>
  <c r="Q654" i="10"/>
  <c r="R654" i="10"/>
  <c r="S654" i="10"/>
  <c r="T654" i="10"/>
  <c r="U654" i="10"/>
  <c r="V654" i="10"/>
  <c r="W654" i="10"/>
  <c r="X654" i="10"/>
  <c r="Y654" i="10"/>
  <c r="Z654" i="10"/>
  <c r="AA654" i="10"/>
  <c r="AB654" i="10"/>
  <c r="AC654" i="10"/>
  <c r="AD654" i="10"/>
  <c r="AE654" i="10"/>
  <c r="AF654" i="10"/>
  <c r="AG654" i="10"/>
  <c r="AH654" i="10"/>
  <c r="AI654" i="10"/>
  <c r="AJ654" i="10"/>
  <c r="AK654" i="10"/>
  <c r="AL654" i="10"/>
  <c r="AM654" i="10"/>
  <c r="AN654" i="10"/>
  <c r="AO654" i="10"/>
  <c r="AP654" i="10"/>
  <c r="AQ654" i="10"/>
  <c r="AR654" i="10"/>
  <c r="AS654" i="10"/>
  <c r="AT654" i="10"/>
  <c r="AU654" i="10"/>
  <c r="AV654" i="10"/>
  <c r="AW654" i="10"/>
  <c r="AX654" i="10"/>
  <c r="AY654" i="10"/>
  <c r="AZ654" i="10"/>
  <c r="BA654" i="10"/>
  <c r="BB654" i="10"/>
  <c r="BC654" i="10"/>
  <c r="BD654" i="10"/>
  <c r="BE654" i="10"/>
  <c r="BF654" i="10"/>
  <c r="BG654" i="10"/>
  <c r="BH654" i="10"/>
  <c r="BI654" i="10"/>
  <c r="BJ654" i="10"/>
  <c r="BK654" i="10"/>
  <c r="BL654" i="10"/>
  <c r="BM654" i="10"/>
  <c r="BN654" i="10"/>
  <c r="BO654" i="10"/>
  <c r="BP654" i="10"/>
  <c r="BQ654" i="10"/>
  <c r="BR654" i="10"/>
  <c r="BS654" i="10"/>
  <c r="BT654" i="10"/>
  <c r="A655" i="10"/>
  <c r="B655" i="10"/>
  <c r="C655" i="10"/>
  <c r="D655" i="10"/>
  <c r="E655" i="10"/>
  <c r="F655" i="10"/>
  <c r="G655" i="10"/>
  <c r="H655" i="10"/>
  <c r="I655" i="10"/>
  <c r="J655" i="10"/>
  <c r="K655" i="10"/>
  <c r="L655" i="10"/>
  <c r="M655" i="10"/>
  <c r="N655" i="10"/>
  <c r="O655" i="10"/>
  <c r="P655" i="10"/>
  <c r="Q655" i="10"/>
  <c r="R655" i="10"/>
  <c r="S655" i="10"/>
  <c r="T655" i="10"/>
  <c r="U655" i="10"/>
  <c r="V655" i="10"/>
  <c r="W655" i="10"/>
  <c r="X655" i="10"/>
  <c r="Y655" i="10"/>
  <c r="Z655" i="10"/>
  <c r="AA655" i="10"/>
  <c r="AB655" i="10"/>
  <c r="AC655" i="10"/>
  <c r="AD655" i="10"/>
  <c r="AE655" i="10"/>
  <c r="AF655" i="10"/>
  <c r="AG655" i="10"/>
  <c r="AH655" i="10"/>
  <c r="AI655" i="10"/>
  <c r="AJ655" i="10"/>
  <c r="AK655" i="10"/>
  <c r="AL655" i="10"/>
  <c r="AM655" i="10"/>
  <c r="AN655" i="10"/>
  <c r="AO655" i="10"/>
  <c r="AP655" i="10"/>
  <c r="AQ655" i="10"/>
  <c r="AR655" i="10"/>
  <c r="AS655" i="10"/>
  <c r="AT655" i="10"/>
  <c r="AU655" i="10"/>
  <c r="AV655" i="10"/>
  <c r="AW655" i="10"/>
  <c r="AX655" i="10"/>
  <c r="AY655" i="10"/>
  <c r="AZ655" i="10"/>
  <c r="BA655" i="10"/>
  <c r="BB655" i="10"/>
  <c r="BC655" i="10"/>
  <c r="BD655" i="10"/>
  <c r="BE655" i="10"/>
  <c r="BF655" i="10"/>
  <c r="BG655" i="10"/>
  <c r="BH655" i="10"/>
  <c r="BI655" i="10"/>
  <c r="BJ655" i="10"/>
  <c r="BK655" i="10"/>
  <c r="BL655" i="10"/>
  <c r="BM655" i="10"/>
  <c r="BN655" i="10"/>
  <c r="BO655" i="10"/>
  <c r="BP655" i="10"/>
  <c r="BQ655" i="10"/>
  <c r="BR655" i="10"/>
  <c r="BS655" i="10"/>
  <c r="BT655" i="10"/>
  <c r="A656" i="10"/>
  <c r="B656" i="10"/>
  <c r="C656" i="10"/>
  <c r="D656" i="10"/>
  <c r="E656" i="10"/>
  <c r="F656" i="10"/>
  <c r="G656" i="10"/>
  <c r="H656" i="10"/>
  <c r="I656" i="10"/>
  <c r="J656" i="10"/>
  <c r="K656" i="10"/>
  <c r="L656" i="10"/>
  <c r="M656" i="10"/>
  <c r="N656" i="10"/>
  <c r="O656" i="10"/>
  <c r="P656" i="10"/>
  <c r="Q656" i="10"/>
  <c r="R656" i="10"/>
  <c r="S656" i="10"/>
  <c r="T656" i="10"/>
  <c r="U656" i="10"/>
  <c r="V656" i="10"/>
  <c r="W656" i="10"/>
  <c r="X656" i="10"/>
  <c r="Y656" i="10"/>
  <c r="Z656" i="10"/>
  <c r="AA656" i="10"/>
  <c r="AB656" i="10"/>
  <c r="AC656" i="10"/>
  <c r="AD656" i="10"/>
  <c r="AE656" i="10"/>
  <c r="AF656" i="10"/>
  <c r="AG656" i="10"/>
  <c r="AH656" i="10"/>
  <c r="AI656" i="10"/>
  <c r="AJ656" i="10"/>
  <c r="AK656" i="10"/>
  <c r="AL656" i="10"/>
  <c r="AM656" i="10"/>
  <c r="AN656" i="10"/>
  <c r="AO656" i="10"/>
  <c r="AP656" i="10"/>
  <c r="AQ656" i="10"/>
  <c r="AR656" i="10"/>
  <c r="AS656" i="10"/>
  <c r="AT656" i="10"/>
  <c r="AU656" i="10"/>
  <c r="AV656" i="10"/>
  <c r="AW656" i="10"/>
  <c r="AX656" i="10"/>
  <c r="AY656" i="10"/>
  <c r="AZ656" i="10"/>
  <c r="BA656" i="10"/>
  <c r="BB656" i="10"/>
  <c r="BC656" i="10"/>
  <c r="BD656" i="10"/>
  <c r="BE656" i="10"/>
  <c r="BF656" i="10"/>
  <c r="BG656" i="10"/>
  <c r="BH656" i="10"/>
  <c r="BI656" i="10"/>
  <c r="BJ656" i="10"/>
  <c r="BK656" i="10"/>
  <c r="BL656" i="10"/>
  <c r="BM656" i="10"/>
  <c r="BN656" i="10"/>
  <c r="BO656" i="10"/>
  <c r="BP656" i="10"/>
  <c r="BQ656" i="10"/>
  <c r="BR656" i="10"/>
  <c r="BS656" i="10"/>
  <c r="BT656" i="10"/>
  <c r="A657" i="10"/>
  <c r="B657" i="10"/>
  <c r="C657" i="10"/>
  <c r="D657" i="10"/>
  <c r="E657" i="10"/>
  <c r="F657" i="10"/>
  <c r="G657" i="10"/>
  <c r="H657" i="10"/>
  <c r="I657" i="10"/>
  <c r="J657" i="10"/>
  <c r="K657" i="10"/>
  <c r="L657" i="10"/>
  <c r="M657" i="10"/>
  <c r="N657" i="10"/>
  <c r="O657" i="10"/>
  <c r="P657" i="10"/>
  <c r="Q657" i="10"/>
  <c r="R657" i="10"/>
  <c r="S657" i="10"/>
  <c r="T657" i="10"/>
  <c r="U657" i="10"/>
  <c r="V657" i="10"/>
  <c r="W657" i="10"/>
  <c r="X657" i="10"/>
  <c r="Y657" i="10"/>
  <c r="Z657" i="10"/>
  <c r="AA657" i="10"/>
  <c r="AB657" i="10"/>
  <c r="AC657" i="10"/>
  <c r="AD657" i="10"/>
  <c r="AE657" i="10"/>
  <c r="AF657" i="10"/>
  <c r="AG657" i="10"/>
  <c r="AH657" i="10"/>
  <c r="AI657" i="10"/>
  <c r="AJ657" i="10"/>
  <c r="AK657" i="10"/>
  <c r="AL657" i="10"/>
  <c r="AM657" i="10"/>
  <c r="AN657" i="10"/>
  <c r="AO657" i="10"/>
  <c r="AP657" i="10"/>
  <c r="AQ657" i="10"/>
  <c r="AR657" i="10"/>
  <c r="AS657" i="10"/>
  <c r="AT657" i="10"/>
  <c r="AU657" i="10"/>
  <c r="AV657" i="10"/>
  <c r="AW657" i="10"/>
  <c r="AX657" i="10"/>
  <c r="AY657" i="10"/>
  <c r="AZ657" i="10"/>
  <c r="BA657" i="10"/>
  <c r="BB657" i="10"/>
  <c r="BC657" i="10"/>
  <c r="BD657" i="10"/>
  <c r="BE657" i="10"/>
  <c r="BF657" i="10"/>
  <c r="BG657" i="10"/>
  <c r="BH657" i="10"/>
  <c r="BI657" i="10"/>
  <c r="BJ657" i="10"/>
  <c r="BK657" i="10"/>
  <c r="BL657" i="10"/>
  <c r="BM657" i="10"/>
  <c r="BN657" i="10"/>
  <c r="BO657" i="10"/>
  <c r="BP657" i="10"/>
  <c r="BQ657" i="10"/>
  <c r="BR657" i="10"/>
  <c r="BS657" i="10"/>
  <c r="BT657" i="10"/>
  <c r="A658" i="10"/>
  <c r="B658" i="10"/>
  <c r="C658" i="10"/>
  <c r="D658" i="10"/>
  <c r="E658" i="10"/>
  <c r="F658" i="10"/>
  <c r="G658" i="10"/>
  <c r="H658" i="10"/>
  <c r="I658" i="10"/>
  <c r="J658" i="10"/>
  <c r="K658" i="10"/>
  <c r="L658" i="10"/>
  <c r="M658" i="10"/>
  <c r="N658" i="10"/>
  <c r="O658" i="10"/>
  <c r="P658" i="10"/>
  <c r="Q658" i="10"/>
  <c r="R658" i="10"/>
  <c r="S658" i="10"/>
  <c r="T658" i="10"/>
  <c r="U658" i="10"/>
  <c r="V658" i="10"/>
  <c r="W658" i="10"/>
  <c r="X658" i="10"/>
  <c r="Y658" i="10"/>
  <c r="Z658" i="10"/>
  <c r="AA658" i="10"/>
  <c r="AB658" i="10"/>
  <c r="AC658" i="10"/>
  <c r="AD658" i="10"/>
  <c r="AE658" i="10"/>
  <c r="AF658" i="10"/>
  <c r="AG658" i="10"/>
  <c r="AH658" i="10"/>
  <c r="AI658" i="10"/>
  <c r="AJ658" i="10"/>
  <c r="AK658" i="10"/>
  <c r="AL658" i="10"/>
  <c r="AM658" i="10"/>
  <c r="AN658" i="10"/>
  <c r="AO658" i="10"/>
  <c r="AP658" i="10"/>
  <c r="AQ658" i="10"/>
  <c r="AR658" i="10"/>
  <c r="AS658" i="10"/>
  <c r="AT658" i="10"/>
  <c r="AU658" i="10"/>
  <c r="AV658" i="10"/>
  <c r="AW658" i="10"/>
  <c r="AX658" i="10"/>
  <c r="AY658" i="10"/>
  <c r="AZ658" i="10"/>
  <c r="BA658" i="10"/>
  <c r="BB658" i="10"/>
  <c r="BC658" i="10"/>
  <c r="BD658" i="10"/>
  <c r="BE658" i="10"/>
  <c r="BF658" i="10"/>
  <c r="BG658" i="10"/>
  <c r="BH658" i="10"/>
  <c r="BI658" i="10"/>
  <c r="BJ658" i="10"/>
  <c r="BK658" i="10"/>
  <c r="BL658" i="10"/>
  <c r="BM658" i="10"/>
  <c r="BN658" i="10"/>
  <c r="BO658" i="10"/>
  <c r="BP658" i="10"/>
  <c r="BQ658" i="10"/>
  <c r="BR658" i="10"/>
  <c r="BS658" i="10"/>
  <c r="BT658" i="10"/>
  <c r="A659" i="10"/>
  <c r="B659" i="10"/>
  <c r="C659" i="10"/>
  <c r="D659" i="10"/>
  <c r="E659" i="10"/>
  <c r="F659" i="10"/>
  <c r="G659" i="10"/>
  <c r="H659" i="10"/>
  <c r="I659" i="10"/>
  <c r="J659" i="10"/>
  <c r="K659" i="10"/>
  <c r="L659" i="10"/>
  <c r="M659" i="10"/>
  <c r="N659" i="10"/>
  <c r="O659" i="10"/>
  <c r="P659" i="10"/>
  <c r="Q659" i="10"/>
  <c r="R659" i="10"/>
  <c r="S659" i="10"/>
  <c r="T659" i="10"/>
  <c r="U659" i="10"/>
  <c r="V659" i="10"/>
  <c r="W659" i="10"/>
  <c r="X659" i="10"/>
  <c r="Y659" i="10"/>
  <c r="Z659" i="10"/>
  <c r="AA659" i="10"/>
  <c r="AB659" i="10"/>
  <c r="AC659" i="10"/>
  <c r="AD659" i="10"/>
  <c r="AE659" i="10"/>
  <c r="AF659" i="10"/>
  <c r="AG659" i="10"/>
  <c r="AH659" i="10"/>
  <c r="AI659" i="10"/>
  <c r="AJ659" i="10"/>
  <c r="AK659" i="10"/>
  <c r="AL659" i="10"/>
  <c r="AM659" i="10"/>
  <c r="AN659" i="10"/>
  <c r="AO659" i="10"/>
  <c r="AP659" i="10"/>
  <c r="AQ659" i="10"/>
  <c r="AR659" i="10"/>
  <c r="AS659" i="10"/>
  <c r="AT659" i="10"/>
  <c r="AU659" i="10"/>
  <c r="AV659" i="10"/>
  <c r="AW659" i="10"/>
  <c r="AX659" i="10"/>
  <c r="AY659" i="10"/>
  <c r="AZ659" i="10"/>
  <c r="BA659" i="10"/>
  <c r="BB659" i="10"/>
  <c r="BC659" i="10"/>
  <c r="BD659" i="10"/>
  <c r="BE659" i="10"/>
  <c r="BF659" i="10"/>
  <c r="BG659" i="10"/>
  <c r="BH659" i="10"/>
  <c r="BI659" i="10"/>
  <c r="BJ659" i="10"/>
  <c r="BK659" i="10"/>
  <c r="BL659" i="10"/>
  <c r="BM659" i="10"/>
  <c r="BN659" i="10"/>
  <c r="BO659" i="10"/>
  <c r="BP659" i="10"/>
  <c r="BQ659" i="10"/>
  <c r="BR659" i="10"/>
  <c r="BS659" i="10"/>
  <c r="BT659" i="10"/>
  <c r="A660" i="10"/>
  <c r="B660" i="10"/>
  <c r="C660" i="10"/>
  <c r="D660" i="10"/>
  <c r="E660" i="10"/>
  <c r="F660" i="10"/>
  <c r="G660" i="10"/>
  <c r="H660" i="10"/>
  <c r="I660" i="10"/>
  <c r="J660" i="10"/>
  <c r="K660" i="10"/>
  <c r="L660" i="10"/>
  <c r="M660" i="10"/>
  <c r="N660" i="10"/>
  <c r="O660" i="10"/>
  <c r="P660" i="10"/>
  <c r="Q660" i="10"/>
  <c r="R660" i="10"/>
  <c r="S660" i="10"/>
  <c r="T660" i="10"/>
  <c r="U660" i="10"/>
  <c r="V660" i="10"/>
  <c r="W660" i="10"/>
  <c r="X660" i="10"/>
  <c r="Y660" i="10"/>
  <c r="Z660" i="10"/>
  <c r="AA660" i="10"/>
  <c r="AB660" i="10"/>
  <c r="AC660" i="10"/>
  <c r="AD660" i="10"/>
  <c r="AE660" i="10"/>
  <c r="AF660" i="10"/>
  <c r="AG660" i="10"/>
  <c r="AH660" i="10"/>
  <c r="AI660" i="10"/>
  <c r="AJ660" i="10"/>
  <c r="AK660" i="10"/>
  <c r="AL660" i="10"/>
  <c r="AM660" i="10"/>
  <c r="AN660" i="10"/>
  <c r="AO660" i="10"/>
  <c r="AP660" i="10"/>
  <c r="AQ660" i="10"/>
  <c r="AR660" i="10"/>
  <c r="AS660" i="10"/>
  <c r="AT660" i="10"/>
  <c r="AU660" i="10"/>
  <c r="AV660" i="10"/>
  <c r="AW660" i="10"/>
  <c r="AX660" i="10"/>
  <c r="AY660" i="10"/>
  <c r="AZ660" i="10"/>
  <c r="BA660" i="10"/>
  <c r="BB660" i="10"/>
  <c r="BC660" i="10"/>
  <c r="BD660" i="10"/>
  <c r="BE660" i="10"/>
  <c r="BF660" i="10"/>
  <c r="BG660" i="10"/>
  <c r="BH660" i="10"/>
  <c r="BI660" i="10"/>
  <c r="BJ660" i="10"/>
  <c r="BK660" i="10"/>
  <c r="BL660" i="10"/>
  <c r="BM660" i="10"/>
  <c r="BN660" i="10"/>
  <c r="BO660" i="10"/>
  <c r="BP660" i="10"/>
  <c r="BQ660" i="10"/>
  <c r="BR660" i="10"/>
  <c r="BS660" i="10"/>
  <c r="BT660" i="10"/>
  <c r="A661" i="10"/>
  <c r="B661" i="10"/>
  <c r="C661" i="10"/>
  <c r="D661" i="10"/>
  <c r="E661" i="10"/>
  <c r="F661" i="10"/>
  <c r="G661" i="10"/>
  <c r="H661" i="10"/>
  <c r="I661" i="10"/>
  <c r="J661" i="10"/>
  <c r="K661" i="10"/>
  <c r="L661" i="10"/>
  <c r="M661" i="10"/>
  <c r="N661" i="10"/>
  <c r="O661" i="10"/>
  <c r="P661" i="10"/>
  <c r="Q661" i="10"/>
  <c r="R661" i="10"/>
  <c r="S661" i="10"/>
  <c r="T661" i="10"/>
  <c r="U661" i="10"/>
  <c r="V661" i="10"/>
  <c r="W661" i="10"/>
  <c r="X661" i="10"/>
  <c r="Y661" i="10"/>
  <c r="Z661" i="10"/>
  <c r="AA661" i="10"/>
  <c r="AB661" i="10"/>
  <c r="AC661" i="10"/>
  <c r="AD661" i="10"/>
  <c r="AE661" i="10"/>
  <c r="AF661" i="10"/>
  <c r="AG661" i="10"/>
  <c r="AH661" i="10"/>
  <c r="AI661" i="10"/>
  <c r="AJ661" i="10"/>
  <c r="AK661" i="10"/>
  <c r="AL661" i="10"/>
  <c r="AM661" i="10"/>
  <c r="AN661" i="10"/>
  <c r="AO661" i="10"/>
  <c r="AP661" i="10"/>
  <c r="AQ661" i="10"/>
  <c r="AR661" i="10"/>
  <c r="AS661" i="10"/>
  <c r="AT661" i="10"/>
  <c r="AU661" i="10"/>
  <c r="AV661" i="10"/>
  <c r="AW661" i="10"/>
  <c r="AX661" i="10"/>
  <c r="AY661" i="10"/>
  <c r="AZ661" i="10"/>
  <c r="BA661" i="10"/>
  <c r="BB661" i="10"/>
  <c r="BC661" i="10"/>
  <c r="BD661" i="10"/>
  <c r="BE661" i="10"/>
  <c r="BF661" i="10"/>
  <c r="BG661" i="10"/>
  <c r="BH661" i="10"/>
  <c r="BI661" i="10"/>
  <c r="BJ661" i="10"/>
  <c r="BK661" i="10"/>
  <c r="BL661" i="10"/>
  <c r="BM661" i="10"/>
  <c r="BN661" i="10"/>
  <c r="BO661" i="10"/>
  <c r="BP661" i="10"/>
  <c r="BQ661" i="10"/>
  <c r="BR661" i="10"/>
  <c r="BS661" i="10"/>
  <c r="BT661" i="10"/>
  <c r="A662" i="10"/>
  <c r="B662" i="10"/>
  <c r="C662" i="10"/>
  <c r="D662" i="10"/>
  <c r="E662" i="10"/>
  <c r="F662" i="10"/>
  <c r="G662" i="10"/>
  <c r="H662" i="10"/>
  <c r="I662" i="10"/>
  <c r="J662" i="10"/>
  <c r="K662" i="10"/>
  <c r="L662" i="10"/>
  <c r="M662" i="10"/>
  <c r="N662" i="10"/>
  <c r="O662" i="10"/>
  <c r="P662" i="10"/>
  <c r="Q662" i="10"/>
  <c r="R662" i="10"/>
  <c r="S662" i="10"/>
  <c r="T662" i="10"/>
  <c r="U662" i="10"/>
  <c r="V662" i="10"/>
  <c r="W662" i="10"/>
  <c r="X662" i="10"/>
  <c r="Y662" i="10"/>
  <c r="Z662" i="10"/>
  <c r="AA662" i="10"/>
  <c r="AB662" i="10"/>
  <c r="AC662" i="10"/>
  <c r="AD662" i="10"/>
  <c r="AE662" i="10"/>
  <c r="AF662" i="10"/>
  <c r="AG662" i="10"/>
  <c r="AH662" i="10"/>
  <c r="AI662" i="10"/>
  <c r="AJ662" i="10"/>
  <c r="AK662" i="10"/>
  <c r="AL662" i="10"/>
  <c r="AM662" i="10"/>
  <c r="AN662" i="10"/>
  <c r="AO662" i="10"/>
  <c r="AP662" i="10"/>
  <c r="AQ662" i="10"/>
  <c r="AR662" i="10"/>
  <c r="AS662" i="10"/>
  <c r="AT662" i="10"/>
  <c r="AU662" i="10"/>
  <c r="AV662" i="10"/>
  <c r="AW662" i="10"/>
  <c r="AX662" i="10"/>
  <c r="AY662" i="10"/>
  <c r="AZ662" i="10"/>
  <c r="BA662" i="10"/>
  <c r="BB662" i="10"/>
  <c r="BC662" i="10"/>
  <c r="BD662" i="10"/>
  <c r="BE662" i="10"/>
  <c r="BF662" i="10"/>
  <c r="BG662" i="10"/>
  <c r="BH662" i="10"/>
  <c r="BI662" i="10"/>
  <c r="BJ662" i="10"/>
  <c r="BK662" i="10"/>
  <c r="BL662" i="10"/>
  <c r="BM662" i="10"/>
  <c r="BN662" i="10"/>
  <c r="BO662" i="10"/>
  <c r="BP662" i="10"/>
  <c r="BQ662" i="10"/>
  <c r="BR662" i="10"/>
  <c r="BS662" i="10"/>
  <c r="BT662" i="10"/>
  <c r="A663" i="10"/>
  <c r="B663" i="10"/>
  <c r="C663" i="10"/>
  <c r="D663" i="10"/>
  <c r="E663" i="10"/>
  <c r="F663" i="10"/>
  <c r="G663" i="10"/>
  <c r="H663" i="10"/>
  <c r="I663" i="10"/>
  <c r="J663" i="10"/>
  <c r="K663" i="10"/>
  <c r="L663" i="10"/>
  <c r="M663" i="10"/>
  <c r="N663" i="10"/>
  <c r="O663" i="10"/>
  <c r="P663" i="10"/>
  <c r="Q663" i="10"/>
  <c r="R663" i="10"/>
  <c r="S663" i="10"/>
  <c r="T663" i="10"/>
  <c r="U663" i="10"/>
  <c r="V663" i="10"/>
  <c r="W663" i="10"/>
  <c r="X663" i="10"/>
  <c r="Y663" i="10"/>
  <c r="Z663" i="10"/>
  <c r="AA663" i="10"/>
  <c r="AB663" i="10"/>
  <c r="AC663" i="10"/>
  <c r="AD663" i="10"/>
  <c r="AE663" i="10"/>
  <c r="AF663" i="10"/>
  <c r="AG663" i="10"/>
  <c r="AH663" i="10"/>
  <c r="AI663" i="10"/>
  <c r="AJ663" i="10"/>
  <c r="AK663" i="10"/>
  <c r="AL663" i="10"/>
  <c r="AM663" i="10"/>
  <c r="AN663" i="10"/>
  <c r="AO663" i="10"/>
  <c r="AP663" i="10"/>
  <c r="AQ663" i="10"/>
  <c r="AR663" i="10"/>
  <c r="AS663" i="10"/>
  <c r="AT663" i="10"/>
  <c r="AU663" i="10"/>
  <c r="AV663" i="10"/>
  <c r="AW663" i="10"/>
  <c r="AX663" i="10"/>
  <c r="AY663" i="10"/>
  <c r="AZ663" i="10"/>
  <c r="BA663" i="10"/>
  <c r="BB663" i="10"/>
  <c r="BC663" i="10"/>
  <c r="BD663" i="10"/>
  <c r="BE663" i="10"/>
  <c r="BF663" i="10"/>
  <c r="BG663" i="10"/>
  <c r="BH663" i="10"/>
  <c r="BI663" i="10"/>
  <c r="BJ663" i="10"/>
  <c r="BK663" i="10"/>
  <c r="BL663" i="10"/>
  <c r="BM663" i="10"/>
  <c r="BN663" i="10"/>
  <c r="BO663" i="10"/>
  <c r="BP663" i="10"/>
  <c r="BQ663" i="10"/>
  <c r="BR663" i="10"/>
  <c r="BS663" i="10"/>
  <c r="BT663" i="10"/>
  <c r="A664" i="10"/>
  <c r="B664" i="10"/>
  <c r="C664" i="10"/>
  <c r="D664" i="10"/>
  <c r="E664" i="10"/>
  <c r="F664" i="10"/>
  <c r="G664" i="10"/>
  <c r="H664" i="10"/>
  <c r="I664" i="10"/>
  <c r="J664" i="10"/>
  <c r="K664" i="10"/>
  <c r="L664" i="10"/>
  <c r="M664" i="10"/>
  <c r="N664" i="10"/>
  <c r="O664" i="10"/>
  <c r="P664" i="10"/>
  <c r="Q664" i="10"/>
  <c r="R664" i="10"/>
  <c r="S664" i="10"/>
  <c r="T664" i="10"/>
  <c r="U664" i="10"/>
  <c r="V664" i="10"/>
  <c r="W664" i="10"/>
  <c r="X664" i="10"/>
  <c r="Y664" i="10"/>
  <c r="Z664" i="10"/>
  <c r="AA664" i="10"/>
  <c r="AB664" i="10"/>
  <c r="AC664" i="10"/>
  <c r="AD664" i="10"/>
  <c r="AE664" i="10"/>
  <c r="AF664" i="10"/>
  <c r="AG664" i="10"/>
  <c r="AH664" i="10"/>
  <c r="AI664" i="10"/>
  <c r="AJ664" i="10"/>
  <c r="AK664" i="10"/>
  <c r="AL664" i="10"/>
  <c r="AM664" i="10"/>
  <c r="AN664" i="10"/>
  <c r="AO664" i="10"/>
  <c r="AP664" i="10"/>
  <c r="AQ664" i="10"/>
  <c r="AR664" i="10"/>
  <c r="AS664" i="10"/>
  <c r="AT664" i="10"/>
  <c r="AU664" i="10"/>
  <c r="AV664" i="10"/>
  <c r="AW664" i="10"/>
  <c r="AX664" i="10"/>
  <c r="AY664" i="10"/>
  <c r="AZ664" i="10"/>
  <c r="BA664" i="10"/>
  <c r="BB664" i="10"/>
  <c r="BC664" i="10"/>
  <c r="BD664" i="10"/>
  <c r="BE664" i="10"/>
  <c r="BF664" i="10"/>
  <c r="BG664" i="10"/>
  <c r="BH664" i="10"/>
  <c r="BI664" i="10"/>
  <c r="BJ664" i="10"/>
  <c r="BK664" i="10"/>
  <c r="BL664" i="10"/>
  <c r="BM664" i="10"/>
  <c r="BN664" i="10"/>
  <c r="BO664" i="10"/>
  <c r="BP664" i="10"/>
  <c r="BQ664" i="10"/>
  <c r="BR664" i="10"/>
  <c r="BS664" i="10"/>
  <c r="BT664" i="10"/>
  <c r="A665" i="10"/>
  <c r="B665" i="10"/>
  <c r="C665" i="10"/>
  <c r="D665" i="10"/>
  <c r="E665" i="10"/>
  <c r="F665" i="10"/>
  <c r="G665" i="10"/>
  <c r="H665" i="10"/>
  <c r="I665" i="10"/>
  <c r="J665" i="10"/>
  <c r="K665" i="10"/>
  <c r="L665" i="10"/>
  <c r="M665" i="10"/>
  <c r="N665" i="10"/>
  <c r="O665" i="10"/>
  <c r="P665" i="10"/>
  <c r="Q665" i="10"/>
  <c r="R665" i="10"/>
  <c r="S665" i="10"/>
  <c r="T665" i="10"/>
  <c r="U665" i="10"/>
  <c r="V665" i="10"/>
  <c r="W665" i="10"/>
  <c r="X665" i="10"/>
  <c r="Y665" i="10"/>
  <c r="Z665" i="10"/>
  <c r="AA665" i="10"/>
  <c r="AB665" i="10"/>
  <c r="AC665" i="10"/>
  <c r="AD665" i="10"/>
  <c r="AE665" i="10"/>
  <c r="AF665" i="10"/>
  <c r="AG665" i="10"/>
  <c r="AH665" i="10"/>
  <c r="AI665" i="10"/>
  <c r="AJ665" i="10"/>
  <c r="AK665" i="10"/>
  <c r="AL665" i="10"/>
  <c r="AM665" i="10"/>
  <c r="AN665" i="10"/>
  <c r="AO665" i="10"/>
  <c r="AP665" i="10"/>
  <c r="AQ665" i="10"/>
  <c r="AR665" i="10"/>
  <c r="AS665" i="10"/>
  <c r="AT665" i="10"/>
  <c r="AU665" i="10"/>
  <c r="AV665" i="10"/>
  <c r="AW665" i="10"/>
  <c r="AX665" i="10"/>
  <c r="AY665" i="10"/>
  <c r="AZ665" i="10"/>
  <c r="BA665" i="10"/>
  <c r="BB665" i="10"/>
  <c r="BC665" i="10"/>
  <c r="BD665" i="10"/>
  <c r="BE665" i="10"/>
  <c r="BF665" i="10"/>
  <c r="BG665" i="10"/>
  <c r="BH665" i="10"/>
  <c r="BI665" i="10"/>
  <c r="BJ665" i="10"/>
  <c r="BK665" i="10"/>
  <c r="BL665" i="10"/>
  <c r="BM665" i="10"/>
  <c r="BN665" i="10"/>
  <c r="BO665" i="10"/>
  <c r="BP665" i="10"/>
  <c r="BQ665" i="10"/>
  <c r="BR665" i="10"/>
  <c r="BS665" i="10"/>
  <c r="BT665" i="10"/>
  <c r="A666" i="10"/>
  <c r="B666" i="10"/>
  <c r="C666" i="10"/>
  <c r="D666" i="10"/>
  <c r="E666" i="10"/>
  <c r="F666" i="10"/>
  <c r="G666" i="10"/>
  <c r="H666" i="10"/>
  <c r="I666" i="10"/>
  <c r="J666" i="10"/>
  <c r="K666" i="10"/>
  <c r="L666" i="10"/>
  <c r="M666" i="10"/>
  <c r="N666" i="10"/>
  <c r="O666" i="10"/>
  <c r="P666" i="10"/>
  <c r="Q666" i="10"/>
  <c r="R666" i="10"/>
  <c r="S666" i="10"/>
  <c r="T666" i="10"/>
  <c r="U666" i="10"/>
  <c r="V666" i="10"/>
  <c r="W666" i="10"/>
  <c r="X666" i="10"/>
  <c r="Y666" i="10"/>
  <c r="Z666" i="10"/>
  <c r="AA666" i="10"/>
  <c r="AB666" i="10"/>
  <c r="AC666" i="10"/>
  <c r="AD666" i="10"/>
  <c r="AE666" i="10"/>
  <c r="AF666" i="10"/>
  <c r="AG666" i="10"/>
  <c r="AH666" i="10"/>
  <c r="AI666" i="10"/>
  <c r="AJ666" i="10"/>
  <c r="AK666" i="10"/>
  <c r="AL666" i="10"/>
  <c r="AM666" i="10"/>
  <c r="AN666" i="10"/>
  <c r="AO666" i="10"/>
  <c r="AP666" i="10"/>
  <c r="AQ666" i="10"/>
  <c r="AR666" i="10"/>
  <c r="AS666" i="10"/>
  <c r="AT666" i="10"/>
  <c r="AU666" i="10"/>
  <c r="AV666" i="10"/>
  <c r="AW666" i="10"/>
  <c r="AX666" i="10"/>
  <c r="AY666" i="10"/>
  <c r="AZ666" i="10"/>
  <c r="BA666" i="10"/>
  <c r="BB666" i="10"/>
  <c r="BC666" i="10"/>
  <c r="BD666" i="10"/>
  <c r="BE666" i="10"/>
  <c r="BF666" i="10"/>
  <c r="BG666" i="10"/>
  <c r="BH666" i="10"/>
  <c r="BI666" i="10"/>
  <c r="BJ666" i="10"/>
  <c r="BK666" i="10"/>
  <c r="BL666" i="10"/>
  <c r="BM666" i="10"/>
  <c r="BN666" i="10"/>
  <c r="BO666" i="10"/>
  <c r="BP666" i="10"/>
  <c r="BQ666" i="10"/>
  <c r="BR666" i="10"/>
  <c r="BS666" i="10"/>
  <c r="BT666" i="10"/>
  <c r="A667" i="10"/>
  <c r="B667" i="10"/>
  <c r="C667" i="10"/>
  <c r="D667" i="10"/>
  <c r="E667" i="10"/>
  <c r="F667" i="10"/>
  <c r="G667" i="10"/>
  <c r="H667" i="10"/>
  <c r="I667" i="10"/>
  <c r="J667" i="10"/>
  <c r="K667" i="10"/>
  <c r="L667" i="10"/>
  <c r="M667" i="10"/>
  <c r="N667" i="10"/>
  <c r="O667" i="10"/>
  <c r="P667" i="10"/>
  <c r="Q667" i="10"/>
  <c r="R667" i="10"/>
  <c r="S667" i="10"/>
  <c r="T667" i="10"/>
  <c r="U667" i="10"/>
  <c r="V667" i="10"/>
  <c r="W667" i="10"/>
  <c r="X667" i="10"/>
  <c r="Y667" i="10"/>
  <c r="Z667" i="10"/>
  <c r="AA667" i="10"/>
  <c r="AB667" i="10"/>
  <c r="AC667" i="10"/>
  <c r="AD667" i="10"/>
  <c r="AE667" i="10"/>
  <c r="AF667" i="10"/>
  <c r="AG667" i="10"/>
  <c r="AH667" i="10"/>
  <c r="AI667" i="10"/>
  <c r="AJ667" i="10"/>
  <c r="AK667" i="10"/>
  <c r="AL667" i="10"/>
  <c r="AM667" i="10"/>
  <c r="AN667" i="10"/>
  <c r="AO667" i="10"/>
  <c r="AP667" i="10"/>
  <c r="AQ667" i="10"/>
  <c r="AR667" i="10"/>
  <c r="AS667" i="10"/>
  <c r="AT667" i="10"/>
  <c r="AU667" i="10"/>
  <c r="AV667" i="10"/>
  <c r="AW667" i="10"/>
  <c r="AX667" i="10"/>
  <c r="AY667" i="10"/>
  <c r="AZ667" i="10"/>
  <c r="BA667" i="10"/>
  <c r="BB667" i="10"/>
  <c r="BC667" i="10"/>
  <c r="BD667" i="10"/>
  <c r="BE667" i="10"/>
  <c r="BF667" i="10"/>
  <c r="BG667" i="10"/>
  <c r="BH667" i="10"/>
  <c r="BI667" i="10"/>
  <c r="BJ667" i="10"/>
  <c r="BK667" i="10"/>
  <c r="BL667" i="10"/>
  <c r="BM667" i="10"/>
  <c r="BN667" i="10"/>
  <c r="BO667" i="10"/>
  <c r="BP667" i="10"/>
  <c r="BQ667" i="10"/>
  <c r="BR667" i="10"/>
  <c r="BS667" i="10"/>
  <c r="BT667" i="10"/>
  <c r="A668" i="10"/>
  <c r="B668" i="10"/>
  <c r="C668" i="10"/>
  <c r="D668" i="10"/>
  <c r="E668" i="10"/>
  <c r="F668" i="10"/>
  <c r="G668" i="10"/>
  <c r="H668" i="10"/>
  <c r="I668" i="10"/>
  <c r="J668" i="10"/>
  <c r="K668" i="10"/>
  <c r="L668" i="10"/>
  <c r="M668" i="10"/>
  <c r="N668" i="10"/>
  <c r="O668" i="10"/>
  <c r="P668" i="10"/>
  <c r="Q668" i="10"/>
  <c r="R668" i="10"/>
  <c r="S668" i="10"/>
  <c r="T668" i="10"/>
  <c r="U668" i="10"/>
  <c r="V668" i="10"/>
  <c r="W668" i="10"/>
  <c r="X668" i="10"/>
  <c r="Y668" i="10"/>
  <c r="Z668" i="10"/>
  <c r="AA668" i="10"/>
  <c r="AB668" i="10"/>
  <c r="AC668" i="10"/>
  <c r="AD668" i="10"/>
  <c r="AE668" i="10"/>
  <c r="AF668" i="10"/>
  <c r="AG668" i="10"/>
  <c r="AH668" i="10"/>
  <c r="AI668" i="10"/>
  <c r="AJ668" i="10"/>
  <c r="AK668" i="10"/>
  <c r="AL668" i="10"/>
  <c r="AM668" i="10"/>
  <c r="AN668" i="10"/>
  <c r="AO668" i="10"/>
  <c r="AP668" i="10"/>
  <c r="AQ668" i="10"/>
  <c r="AR668" i="10"/>
  <c r="AS668" i="10"/>
  <c r="AT668" i="10"/>
  <c r="AU668" i="10"/>
  <c r="AV668" i="10"/>
  <c r="AW668" i="10"/>
  <c r="AX668" i="10"/>
  <c r="AY668" i="10"/>
  <c r="AZ668" i="10"/>
  <c r="BA668" i="10"/>
  <c r="BB668" i="10"/>
  <c r="BC668" i="10"/>
  <c r="BD668" i="10"/>
  <c r="BE668" i="10"/>
  <c r="BF668" i="10"/>
  <c r="BG668" i="10"/>
  <c r="BH668" i="10"/>
  <c r="BI668" i="10"/>
  <c r="BJ668" i="10"/>
  <c r="BK668" i="10"/>
  <c r="BL668" i="10"/>
  <c r="BM668" i="10"/>
  <c r="BN668" i="10"/>
  <c r="BO668" i="10"/>
  <c r="BP668" i="10"/>
  <c r="BQ668" i="10"/>
  <c r="BR668" i="10"/>
  <c r="BS668" i="10"/>
  <c r="BT668" i="10"/>
  <c r="A669" i="10"/>
  <c r="B669" i="10"/>
  <c r="C669" i="10"/>
  <c r="D669" i="10"/>
  <c r="E669" i="10"/>
  <c r="F669" i="10"/>
  <c r="G669" i="10"/>
  <c r="H669" i="10"/>
  <c r="I669" i="10"/>
  <c r="J669" i="10"/>
  <c r="K669" i="10"/>
  <c r="L669" i="10"/>
  <c r="M669" i="10"/>
  <c r="N669" i="10"/>
  <c r="O669" i="10"/>
  <c r="P669" i="10"/>
  <c r="Q669" i="10"/>
  <c r="R669" i="10"/>
  <c r="S669" i="10"/>
  <c r="T669" i="10"/>
  <c r="U669" i="10"/>
  <c r="V669" i="10"/>
  <c r="W669" i="10"/>
  <c r="X669" i="10"/>
  <c r="Y669" i="10"/>
  <c r="Z669" i="10"/>
  <c r="AA669" i="10"/>
  <c r="AB669" i="10"/>
  <c r="AC669" i="10"/>
  <c r="AD669" i="10"/>
  <c r="AE669" i="10"/>
  <c r="AF669" i="10"/>
  <c r="AG669" i="10"/>
  <c r="AH669" i="10"/>
  <c r="AI669" i="10"/>
  <c r="AJ669" i="10"/>
  <c r="AK669" i="10"/>
  <c r="AL669" i="10"/>
  <c r="AM669" i="10"/>
  <c r="AN669" i="10"/>
  <c r="AO669" i="10"/>
  <c r="AP669" i="10"/>
  <c r="AQ669" i="10"/>
  <c r="AR669" i="10"/>
  <c r="AS669" i="10"/>
  <c r="AT669" i="10"/>
  <c r="AU669" i="10"/>
  <c r="AV669" i="10"/>
  <c r="AW669" i="10"/>
  <c r="AX669" i="10"/>
  <c r="AY669" i="10"/>
  <c r="AZ669" i="10"/>
  <c r="BA669" i="10"/>
  <c r="BB669" i="10"/>
  <c r="BC669" i="10"/>
  <c r="BD669" i="10"/>
  <c r="BE669" i="10"/>
  <c r="BF669" i="10"/>
  <c r="BG669" i="10"/>
  <c r="BH669" i="10"/>
  <c r="BI669" i="10"/>
  <c r="BJ669" i="10"/>
  <c r="BK669" i="10"/>
  <c r="BL669" i="10"/>
  <c r="BM669" i="10"/>
  <c r="BN669" i="10"/>
  <c r="BO669" i="10"/>
  <c r="BP669" i="10"/>
  <c r="BQ669" i="10"/>
  <c r="BR669" i="10"/>
  <c r="BS669" i="10"/>
  <c r="BT669" i="10"/>
  <c r="A670" i="10"/>
  <c r="B670" i="10"/>
  <c r="C670" i="10"/>
  <c r="D670" i="10"/>
  <c r="E670" i="10"/>
  <c r="F670" i="10"/>
  <c r="G670" i="10"/>
  <c r="H670" i="10"/>
  <c r="I670" i="10"/>
  <c r="J670" i="10"/>
  <c r="K670" i="10"/>
  <c r="L670" i="10"/>
  <c r="M670" i="10"/>
  <c r="N670" i="10"/>
  <c r="O670" i="10"/>
  <c r="P670" i="10"/>
  <c r="Q670" i="10"/>
  <c r="R670" i="10"/>
  <c r="S670" i="10"/>
  <c r="T670" i="10"/>
  <c r="U670" i="10"/>
  <c r="V670" i="10"/>
  <c r="W670" i="10"/>
  <c r="X670" i="10"/>
  <c r="Y670" i="10"/>
  <c r="Z670" i="10"/>
  <c r="AA670" i="10"/>
  <c r="AB670" i="10"/>
  <c r="AC670" i="10"/>
  <c r="AD670" i="10"/>
  <c r="AE670" i="10"/>
  <c r="AF670" i="10"/>
  <c r="AG670" i="10"/>
  <c r="AH670" i="10"/>
  <c r="AI670" i="10"/>
  <c r="AJ670" i="10"/>
  <c r="AK670" i="10"/>
  <c r="AL670" i="10"/>
  <c r="AM670" i="10"/>
  <c r="AN670" i="10"/>
  <c r="AO670" i="10"/>
  <c r="AP670" i="10"/>
  <c r="AQ670" i="10"/>
  <c r="AR670" i="10"/>
  <c r="AS670" i="10"/>
  <c r="AT670" i="10"/>
  <c r="AU670" i="10"/>
  <c r="AV670" i="10"/>
  <c r="AW670" i="10"/>
  <c r="AX670" i="10"/>
  <c r="AY670" i="10"/>
  <c r="AZ670" i="10"/>
  <c r="BA670" i="10"/>
  <c r="BB670" i="10"/>
  <c r="BC670" i="10"/>
  <c r="BD670" i="10"/>
  <c r="BE670" i="10"/>
  <c r="BF670" i="10"/>
  <c r="BG670" i="10"/>
  <c r="BH670" i="10"/>
  <c r="BI670" i="10"/>
  <c r="BJ670" i="10"/>
  <c r="BK670" i="10"/>
  <c r="BL670" i="10"/>
  <c r="BM670" i="10"/>
  <c r="BN670" i="10"/>
  <c r="BO670" i="10"/>
  <c r="BP670" i="10"/>
  <c r="BQ670" i="10"/>
  <c r="BR670" i="10"/>
  <c r="BS670" i="10"/>
  <c r="BT670" i="10"/>
  <c r="A671" i="10"/>
  <c r="B671" i="10"/>
  <c r="C671" i="10"/>
  <c r="D671" i="10"/>
  <c r="E671" i="10"/>
  <c r="F671" i="10"/>
  <c r="G671" i="10"/>
  <c r="H671" i="10"/>
  <c r="I671" i="10"/>
  <c r="J671" i="10"/>
  <c r="K671" i="10"/>
  <c r="L671" i="10"/>
  <c r="M671" i="10"/>
  <c r="N671" i="10"/>
  <c r="O671" i="10"/>
  <c r="P671" i="10"/>
  <c r="Q671" i="10"/>
  <c r="R671" i="10"/>
  <c r="S671" i="10"/>
  <c r="T671" i="10"/>
  <c r="U671" i="10"/>
  <c r="V671" i="10"/>
  <c r="W671" i="10"/>
  <c r="X671" i="10"/>
  <c r="Y671" i="10"/>
  <c r="Z671" i="10"/>
  <c r="AA671" i="10"/>
  <c r="AB671" i="10"/>
  <c r="AC671" i="10"/>
  <c r="AD671" i="10"/>
  <c r="AE671" i="10"/>
  <c r="AF671" i="10"/>
  <c r="AG671" i="10"/>
  <c r="AH671" i="10"/>
  <c r="AI671" i="10"/>
  <c r="AJ671" i="10"/>
  <c r="AK671" i="10"/>
  <c r="AL671" i="10"/>
  <c r="AM671" i="10"/>
  <c r="AN671" i="10"/>
  <c r="AO671" i="10"/>
  <c r="AP671" i="10"/>
  <c r="AQ671" i="10"/>
  <c r="AR671" i="10"/>
  <c r="AS671" i="10"/>
  <c r="AT671" i="10"/>
  <c r="AU671" i="10"/>
  <c r="AV671" i="10"/>
  <c r="AW671" i="10"/>
  <c r="AX671" i="10"/>
  <c r="AY671" i="10"/>
  <c r="AZ671" i="10"/>
  <c r="BA671" i="10"/>
  <c r="BB671" i="10"/>
  <c r="BC671" i="10"/>
  <c r="BD671" i="10"/>
  <c r="BE671" i="10"/>
  <c r="BF671" i="10"/>
  <c r="BG671" i="10"/>
  <c r="BH671" i="10"/>
  <c r="BI671" i="10"/>
  <c r="BJ671" i="10"/>
  <c r="BK671" i="10"/>
  <c r="BL671" i="10"/>
  <c r="BM671" i="10"/>
  <c r="BN671" i="10"/>
  <c r="BO671" i="10"/>
  <c r="BP671" i="10"/>
  <c r="BQ671" i="10"/>
  <c r="BR671" i="10"/>
  <c r="BS671" i="10"/>
  <c r="BT671" i="10"/>
  <c r="A672" i="10"/>
  <c r="B672" i="10"/>
  <c r="C672" i="10"/>
  <c r="D672" i="10"/>
  <c r="E672" i="10"/>
  <c r="F672" i="10"/>
  <c r="G672" i="10"/>
  <c r="H672" i="10"/>
  <c r="I672" i="10"/>
  <c r="J672" i="10"/>
  <c r="K672" i="10"/>
  <c r="L672" i="10"/>
  <c r="M672" i="10"/>
  <c r="N672" i="10"/>
  <c r="O672" i="10"/>
  <c r="P672" i="10"/>
  <c r="Q672" i="10"/>
  <c r="R672" i="10"/>
  <c r="S672" i="10"/>
  <c r="T672" i="10"/>
  <c r="U672" i="10"/>
  <c r="V672" i="10"/>
  <c r="W672" i="10"/>
  <c r="X672" i="10"/>
  <c r="Y672" i="10"/>
  <c r="Z672" i="10"/>
  <c r="AA672" i="10"/>
  <c r="AB672" i="10"/>
  <c r="AC672" i="10"/>
  <c r="AD672" i="10"/>
  <c r="AE672" i="10"/>
  <c r="AF672" i="10"/>
  <c r="AG672" i="10"/>
  <c r="AH672" i="10"/>
  <c r="AI672" i="10"/>
  <c r="AJ672" i="10"/>
  <c r="AK672" i="10"/>
  <c r="AL672" i="10"/>
  <c r="AM672" i="10"/>
  <c r="AN672" i="10"/>
  <c r="AO672" i="10"/>
  <c r="AP672" i="10"/>
  <c r="AQ672" i="10"/>
  <c r="AR672" i="10"/>
  <c r="AS672" i="10"/>
  <c r="AT672" i="10"/>
  <c r="AU672" i="10"/>
  <c r="AV672" i="10"/>
  <c r="AW672" i="10"/>
  <c r="AX672" i="10"/>
  <c r="AY672" i="10"/>
  <c r="AZ672" i="10"/>
  <c r="BA672" i="10"/>
  <c r="BB672" i="10"/>
  <c r="BC672" i="10"/>
  <c r="BD672" i="10"/>
  <c r="BE672" i="10"/>
  <c r="BF672" i="10"/>
  <c r="BG672" i="10"/>
  <c r="BH672" i="10"/>
  <c r="BI672" i="10"/>
  <c r="BJ672" i="10"/>
  <c r="BK672" i="10"/>
  <c r="BL672" i="10"/>
  <c r="BM672" i="10"/>
  <c r="BN672" i="10"/>
  <c r="BO672" i="10"/>
  <c r="BP672" i="10"/>
  <c r="BQ672" i="10"/>
  <c r="BR672" i="10"/>
  <c r="BS672" i="10"/>
  <c r="BT672" i="10"/>
  <c r="A673" i="10"/>
  <c r="B673" i="10"/>
  <c r="C673" i="10"/>
  <c r="D673" i="10"/>
  <c r="E673" i="10"/>
  <c r="F673" i="10"/>
  <c r="G673" i="10"/>
  <c r="H673" i="10"/>
  <c r="I673" i="10"/>
  <c r="J673" i="10"/>
  <c r="K673" i="10"/>
  <c r="L673" i="10"/>
  <c r="M673" i="10"/>
  <c r="N673" i="10"/>
  <c r="O673" i="10"/>
  <c r="P673" i="10"/>
  <c r="Q673" i="10"/>
  <c r="R673" i="10"/>
  <c r="S673" i="10"/>
  <c r="T673" i="10"/>
  <c r="U673" i="10"/>
  <c r="V673" i="10"/>
  <c r="W673" i="10"/>
  <c r="X673" i="10"/>
  <c r="Y673" i="10"/>
  <c r="Z673" i="10"/>
  <c r="AA673" i="10"/>
  <c r="AB673" i="10"/>
  <c r="AC673" i="10"/>
  <c r="AD673" i="10"/>
  <c r="AE673" i="10"/>
  <c r="AF673" i="10"/>
  <c r="AG673" i="10"/>
  <c r="AH673" i="10"/>
  <c r="AI673" i="10"/>
  <c r="AJ673" i="10"/>
  <c r="AK673" i="10"/>
  <c r="AL673" i="10"/>
  <c r="AM673" i="10"/>
  <c r="AN673" i="10"/>
  <c r="AO673" i="10"/>
  <c r="AP673" i="10"/>
  <c r="AQ673" i="10"/>
  <c r="AR673" i="10"/>
  <c r="AS673" i="10"/>
  <c r="AT673" i="10"/>
  <c r="AU673" i="10"/>
  <c r="AV673" i="10"/>
  <c r="AW673" i="10"/>
  <c r="AX673" i="10"/>
  <c r="AY673" i="10"/>
  <c r="AZ673" i="10"/>
  <c r="BA673" i="10"/>
  <c r="BB673" i="10"/>
  <c r="BC673" i="10"/>
  <c r="BD673" i="10"/>
  <c r="BE673" i="10"/>
  <c r="BF673" i="10"/>
  <c r="BG673" i="10"/>
  <c r="BH673" i="10"/>
  <c r="BI673" i="10"/>
  <c r="BJ673" i="10"/>
  <c r="BK673" i="10"/>
  <c r="BL673" i="10"/>
  <c r="BM673" i="10"/>
  <c r="BN673" i="10"/>
  <c r="BO673" i="10"/>
  <c r="BP673" i="10"/>
  <c r="BQ673" i="10"/>
  <c r="BR673" i="10"/>
  <c r="BS673" i="10"/>
  <c r="BT673" i="10"/>
  <c r="A674" i="10"/>
  <c r="B674" i="10"/>
  <c r="C674" i="10"/>
  <c r="D674" i="10"/>
  <c r="E674" i="10"/>
  <c r="F674" i="10"/>
  <c r="G674" i="10"/>
  <c r="H674" i="10"/>
  <c r="I674" i="10"/>
  <c r="J674" i="10"/>
  <c r="K674" i="10"/>
  <c r="L674" i="10"/>
  <c r="M674" i="10"/>
  <c r="N674" i="10"/>
  <c r="O674" i="10"/>
  <c r="P674" i="10"/>
  <c r="Q674" i="10"/>
  <c r="R674" i="10"/>
  <c r="S674" i="10"/>
  <c r="T674" i="10"/>
  <c r="U674" i="10"/>
  <c r="V674" i="10"/>
  <c r="W674" i="10"/>
  <c r="X674" i="10"/>
  <c r="Y674" i="10"/>
  <c r="Z674" i="10"/>
  <c r="AA674" i="10"/>
  <c r="AB674" i="10"/>
  <c r="AC674" i="10"/>
  <c r="AD674" i="10"/>
  <c r="AE674" i="10"/>
  <c r="AF674" i="10"/>
  <c r="AG674" i="10"/>
  <c r="AH674" i="10"/>
  <c r="AI674" i="10"/>
  <c r="AJ674" i="10"/>
  <c r="AK674" i="10"/>
  <c r="AL674" i="10"/>
  <c r="AM674" i="10"/>
  <c r="AN674" i="10"/>
  <c r="AO674" i="10"/>
  <c r="AP674" i="10"/>
  <c r="AQ674" i="10"/>
  <c r="AR674" i="10"/>
  <c r="AS674" i="10"/>
  <c r="AT674" i="10"/>
  <c r="AU674" i="10"/>
  <c r="AV674" i="10"/>
  <c r="AW674" i="10"/>
  <c r="AX674" i="10"/>
  <c r="AY674" i="10"/>
  <c r="AZ674" i="10"/>
  <c r="BA674" i="10"/>
  <c r="BB674" i="10"/>
  <c r="BC674" i="10"/>
  <c r="BD674" i="10"/>
  <c r="BE674" i="10"/>
  <c r="BF674" i="10"/>
  <c r="BG674" i="10"/>
  <c r="BH674" i="10"/>
  <c r="BI674" i="10"/>
  <c r="BJ674" i="10"/>
  <c r="BK674" i="10"/>
  <c r="BL674" i="10"/>
  <c r="BM674" i="10"/>
  <c r="BN674" i="10"/>
  <c r="BO674" i="10"/>
  <c r="BP674" i="10"/>
  <c r="BQ674" i="10"/>
  <c r="BR674" i="10"/>
  <c r="BS674" i="10"/>
  <c r="BT674" i="10"/>
  <c r="A675" i="10"/>
  <c r="B675" i="10"/>
  <c r="C675" i="10"/>
  <c r="D675" i="10"/>
  <c r="E675" i="10"/>
  <c r="F675" i="10"/>
  <c r="G675" i="10"/>
  <c r="H675" i="10"/>
  <c r="I675" i="10"/>
  <c r="J675" i="10"/>
  <c r="K675" i="10"/>
  <c r="L675" i="10"/>
  <c r="M675" i="10"/>
  <c r="N675" i="10"/>
  <c r="O675" i="10"/>
  <c r="P675" i="10"/>
  <c r="Q675" i="10"/>
  <c r="R675" i="10"/>
  <c r="S675" i="10"/>
  <c r="T675" i="10"/>
  <c r="U675" i="10"/>
  <c r="V675" i="10"/>
  <c r="W675" i="10"/>
  <c r="X675" i="10"/>
  <c r="Y675" i="10"/>
  <c r="Z675" i="10"/>
  <c r="AA675" i="10"/>
  <c r="AB675" i="10"/>
  <c r="AC675" i="10"/>
  <c r="AD675" i="10"/>
  <c r="AE675" i="10"/>
  <c r="AF675" i="10"/>
  <c r="AG675" i="10"/>
  <c r="AH675" i="10"/>
  <c r="AI675" i="10"/>
  <c r="AJ675" i="10"/>
  <c r="AK675" i="10"/>
  <c r="AL675" i="10"/>
  <c r="AM675" i="10"/>
  <c r="AN675" i="10"/>
  <c r="AO675" i="10"/>
  <c r="AP675" i="10"/>
  <c r="AQ675" i="10"/>
  <c r="AR675" i="10"/>
  <c r="AS675" i="10"/>
  <c r="AT675" i="10"/>
  <c r="AU675" i="10"/>
  <c r="AV675" i="10"/>
  <c r="AW675" i="10"/>
  <c r="AX675" i="10"/>
  <c r="AY675" i="10"/>
  <c r="AZ675" i="10"/>
  <c r="BA675" i="10"/>
  <c r="BB675" i="10"/>
  <c r="BC675" i="10"/>
  <c r="BD675" i="10"/>
  <c r="BE675" i="10"/>
  <c r="BF675" i="10"/>
  <c r="BG675" i="10"/>
  <c r="BH675" i="10"/>
  <c r="BI675" i="10"/>
  <c r="BJ675" i="10"/>
  <c r="BK675" i="10"/>
  <c r="BL675" i="10"/>
  <c r="BM675" i="10"/>
  <c r="BN675" i="10"/>
  <c r="BO675" i="10"/>
  <c r="BP675" i="10"/>
  <c r="BQ675" i="10"/>
  <c r="BR675" i="10"/>
  <c r="BS675" i="10"/>
  <c r="BT675" i="10"/>
  <c r="A676" i="10"/>
  <c r="B676" i="10"/>
  <c r="C676" i="10"/>
  <c r="D676" i="10"/>
  <c r="E676" i="10"/>
  <c r="F676" i="10"/>
  <c r="G676" i="10"/>
  <c r="H676" i="10"/>
  <c r="I676" i="10"/>
  <c r="J676" i="10"/>
  <c r="K676" i="10"/>
  <c r="L676" i="10"/>
  <c r="M676" i="10"/>
  <c r="N676" i="10"/>
  <c r="O676" i="10"/>
  <c r="P676" i="10"/>
  <c r="Q676" i="10"/>
  <c r="R676" i="10"/>
  <c r="S676" i="10"/>
  <c r="T676" i="10"/>
  <c r="U676" i="10"/>
  <c r="V676" i="10"/>
  <c r="W676" i="10"/>
  <c r="X676" i="10"/>
  <c r="Y676" i="10"/>
  <c r="Z676" i="10"/>
  <c r="AA676" i="10"/>
  <c r="AB676" i="10"/>
  <c r="AC676" i="10"/>
  <c r="AD676" i="10"/>
  <c r="AE676" i="10"/>
  <c r="AF676" i="10"/>
  <c r="AG676" i="10"/>
  <c r="AH676" i="10"/>
  <c r="AI676" i="10"/>
  <c r="AJ676" i="10"/>
  <c r="AK676" i="10"/>
  <c r="AL676" i="10"/>
  <c r="AM676" i="10"/>
  <c r="AN676" i="10"/>
  <c r="AO676" i="10"/>
  <c r="AP676" i="10"/>
  <c r="AQ676" i="10"/>
  <c r="AR676" i="10"/>
  <c r="AS676" i="10"/>
  <c r="AT676" i="10"/>
  <c r="AU676" i="10"/>
  <c r="AV676" i="10"/>
  <c r="AW676" i="10"/>
  <c r="AX676" i="10"/>
  <c r="AY676" i="10"/>
  <c r="AZ676" i="10"/>
  <c r="BA676" i="10"/>
  <c r="BB676" i="10"/>
  <c r="BC676" i="10"/>
  <c r="BD676" i="10"/>
  <c r="BE676" i="10"/>
  <c r="BF676" i="10"/>
  <c r="BG676" i="10"/>
  <c r="BH676" i="10"/>
  <c r="BI676" i="10"/>
  <c r="BJ676" i="10"/>
  <c r="BK676" i="10"/>
  <c r="BL676" i="10"/>
  <c r="BM676" i="10"/>
  <c r="BN676" i="10"/>
  <c r="BO676" i="10"/>
  <c r="BP676" i="10"/>
  <c r="BQ676" i="10"/>
  <c r="BR676" i="10"/>
  <c r="BS676" i="10"/>
  <c r="BT676" i="10"/>
  <c r="A677" i="10"/>
  <c r="B677" i="10"/>
  <c r="C677" i="10"/>
  <c r="D677" i="10"/>
  <c r="E677" i="10"/>
  <c r="F677" i="10"/>
  <c r="G677" i="10"/>
  <c r="H677" i="10"/>
  <c r="I677" i="10"/>
  <c r="J677" i="10"/>
  <c r="K677" i="10"/>
  <c r="L677" i="10"/>
  <c r="M677" i="10"/>
  <c r="N677" i="10"/>
  <c r="O677" i="10"/>
  <c r="P677" i="10"/>
  <c r="Q677" i="10"/>
  <c r="R677" i="10"/>
  <c r="S677" i="10"/>
  <c r="T677" i="10"/>
  <c r="U677" i="10"/>
  <c r="V677" i="10"/>
  <c r="W677" i="10"/>
  <c r="X677" i="10"/>
  <c r="Y677" i="10"/>
  <c r="Z677" i="10"/>
  <c r="AA677" i="10"/>
  <c r="AB677" i="10"/>
  <c r="AC677" i="10"/>
  <c r="AD677" i="10"/>
  <c r="AE677" i="10"/>
  <c r="AF677" i="10"/>
  <c r="AG677" i="10"/>
  <c r="AH677" i="10"/>
  <c r="AI677" i="10"/>
  <c r="AJ677" i="10"/>
  <c r="AK677" i="10"/>
  <c r="AL677" i="10"/>
  <c r="AM677" i="10"/>
  <c r="AN677" i="10"/>
  <c r="AO677" i="10"/>
  <c r="AP677" i="10"/>
  <c r="AQ677" i="10"/>
  <c r="AR677" i="10"/>
  <c r="AS677" i="10"/>
  <c r="AT677" i="10"/>
  <c r="AU677" i="10"/>
  <c r="AV677" i="10"/>
  <c r="AW677" i="10"/>
  <c r="AX677" i="10"/>
  <c r="AY677" i="10"/>
  <c r="AZ677" i="10"/>
  <c r="BA677" i="10"/>
  <c r="BB677" i="10"/>
  <c r="BC677" i="10"/>
  <c r="BD677" i="10"/>
  <c r="BE677" i="10"/>
  <c r="BF677" i="10"/>
  <c r="BG677" i="10"/>
  <c r="BH677" i="10"/>
  <c r="BI677" i="10"/>
  <c r="BJ677" i="10"/>
  <c r="BK677" i="10"/>
  <c r="BL677" i="10"/>
  <c r="BM677" i="10"/>
  <c r="BN677" i="10"/>
  <c r="BO677" i="10"/>
  <c r="BP677" i="10"/>
  <c r="BQ677" i="10"/>
  <c r="BR677" i="10"/>
  <c r="BS677" i="10"/>
  <c r="BT677" i="10"/>
  <c r="A678" i="10"/>
  <c r="B678" i="10"/>
  <c r="C678" i="10"/>
  <c r="D678" i="10"/>
  <c r="E678" i="10"/>
  <c r="F678" i="10"/>
  <c r="G678" i="10"/>
  <c r="H678" i="10"/>
  <c r="I678" i="10"/>
  <c r="J678" i="10"/>
  <c r="K678" i="10"/>
  <c r="L678" i="10"/>
  <c r="M678" i="10"/>
  <c r="N678" i="10"/>
  <c r="O678" i="10"/>
  <c r="P678" i="10"/>
  <c r="Q678" i="10"/>
  <c r="R678" i="10"/>
  <c r="S678" i="10"/>
  <c r="T678" i="10"/>
  <c r="U678" i="10"/>
  <c r="V678" i="10"/>
  <c r="W678" i="10"/>
  <c r="X678" i="10"/>
  <c r="Y678" i="10"/>
  <c r="Z678" i="10"/>
  <c r="AA678" i="10"/>
  <c r="AB678" i="10"/>
  <c r="AC678" i="10"/>
  <c r="AD678" i="10"/>
  <c r="AE678" i="10"/>
  <c r="AF678" i="10"/>
  <c r="AG678" i="10"/>
  <c r="AH678" i="10"/>
  <c r="AI678" i="10"/>
  <c r="AJ678" i="10"/>
  <c r="AK678" i="10"/>
  <c r="AL678" i="10"/>
  <c r="AM678" i="10"/>
  <c r="AN678" i="10"/>
  <c r="AO678" i="10"/>
  <c r="AP678" i="10"/>
  <c r="AQ678" i="10"/>
  <c r="AR678" i="10"/>
  <c r="AS678" i="10"/>
  <c r="AT678" i="10"/>
  <c r="AU678" i="10"/>
  <c r="AV678" i="10"/>
  <c r="AW678" i="10"/>
  <c r="AX678" i="10"/>
  <c r="AY678" i="10"/>
  <c r="AZ678" i="10"/>
  <c r="BA678" i="10"/>
  <c r="BB678" i="10"/>
  <c r="BC678" i="10"/>
  <c r="BD678" i="10"/>
  <c r="BE678" i="10"/>
  <c r="BF678" i="10"/>
  <c r="BG678" i="10"/>
  <c r="BH678" i="10"/>
  <c r="BI678" i="10"/>
  <c r="BJ678" i="10"/>
  <c r="BK678" i="10"/>
  <c r="BL678" i="10"/>
  <c r="BM678" i="10"/>
  <c r="BN678" i="10"/>
  <c r="BO678" i="10"/>
  <c r="BP678" i="10"/>
  <c r="BQ678" i="10"/>
  <c r="BR678" i="10"/>
  <c r="BS678" i="10"/>
  <c r="BT678" i="10"/>
  <c r="A679" i="10"/>
  <c r="B679" i="10"/>
  <c r="C679" i="10"/>
  <c r="D679" i="10"/>
  <c r="E679" i="10"/>
  <c r="F679" i="10"/>
  <c r="G679" i="10"/>
  <c r="H679" i="10"/>
  <c r="I679" i="10"/>
  <c r="J679" i="10"/>
  <c r="K679" i="10"/>
  <c r="L679" i="10"/>
  <c r="M679" i="10"/>
  <c r="N679" i="10"/>
  <c r="O679" i="10"/>
  <c r="P679" i="10"/>
  <c r="Q679" i="10"/>
  <c r="R679" i="10"/>
  <c r="S679" i="10"/>
  <c r="T679" i="10"/>
  <c r="U679" i="10"/>
  <c r="V679" i="10"/>
  <c r="W679" i="10"/>
  <c r="X679" i="10"/>
  <c r="Y679" i="10"/>
  <c r="Z679" i="10"/>
  <c r="AA679" i="10"/>
  <c r="AB679" i="10"/>
  <c r="AC679" i="10"/>
  <c r="AD679" i="10"/>
  <c r="AE679" i="10"/>
  <c r="AF679" i="10"/>
  <c r="AG679" i="10"/>
  <c r="AH679" i="10"/>
  <c r="AI679" i="10"/>
  <c r="AJ679" i="10"/>
  <c r="AK679" i="10"/>
  <c r="AL679" i="10"/>
  <c r="AM679" i="10"/>
  <c r="AN679" i="10"/>
  <c r="AO679" i="10"/>
  <c r="AP679" i="10"/>
  <c r="AQ679" i="10"/>
  <c r="AR679" i="10"/>
  <c r="AS679" i="10"/>
  <c r="AT679" i="10"/>
  <c r="AU679" i="10"/>
  <c r="AV679" i="10"/>
  <c r="AW679" i="10"/>
  <c r="AX679" i="10"/>
  <c r="AY679" i="10"/>
  <c r="AZ679" i="10"/>
  <c r="BA679" i="10"/>
  <c r="BB679" i="10"/>
  <c r="BC679" i="10"/>
  <c r="BD679" i="10"/>
  <c r="BE679" i="10"/>
  <c r="BF679" i="10"/>
  <c r="BG679" i="10"/>
  <c r="BH679" i="10"/>
  <c r="BI679" i="10"/>
  <c r="BJ679" i="10"/>
  <c r="BK679" i="10"/>
  <c r="BL679" i="10"/>
  <c r="BM679" i="10"/>
  <c r="BN679" i="10"/>
  <c r="BO679" i="10"/>
  <c r="BP679" i="10"/>
  <c r="BQ679" i="10"/>
  <c r="BR679" i="10"/>
  <c r="BS679" i="10"/>
  <c r="BT679" i="10"/>
  <c r="A680" i="10"/>
  <c r="B680" i="10"/>
  <c r="C680" i="10"/>
  <c r="D680" i="10"/>
  <c r="E680" i="10"/>
  <c r="F680" i="10"/>
  <c r="G680" i="10"/>
  <c r="H680" i="10"/>
  <c r="I680" i="10"/>
  <c r="J680" i="10"/>
  <c r="K680" i="10"/>
  <c r="L680" i="10"/>
  <c r="M680" i="10"/>
  <c r="N680" i="10"/>
  <c r="O680" i="10"/>
  <c r="P680" i="10"/>
  <c r="Q680" i="10"/>
  <c r="R680" i="10"/>
  <c r="S680" i="10"/>
  <c r="T680" i="10"/>
  <c r="U680" i="10"/>
  <c r="V680" i="10"/>
  <c r="W680" i="10"/>
  <c r="X680" i="10"/>
  <c r="Y680" i="10"/>
  <c r="Z680" i="10"/>
  <c r="AA680" i="10"/>
  <c r="AB680" i="10"/>
  <c r="AC680" i="10"/>
  <c r="AD680" i="10"/>
  <c r="AE680" i="10"/>
  <c r="AF680" i="10"/>
  <c r="AG680" i="10"/>
  <c r="AH680" i="10"/>
  <c r="AI680" i="10"/>
  <c r="AJ680" i="10"/>
  <c r="AK680" i="10"/>
  <c r="AL680" i="10"/>
  <c r="AM680" i="10"/>
  <c r="AN680" i="10"/>
  <c r="AO680" i="10"/>
  <c r="AP680" i="10"/>
  <c r="AQ680" i="10"/>
  <c r="AR680" i="10"/>
  <c r="AS680" i="10"/>
  <c r="AT680" i="10"/>
  <c r="AU680" i="10"/>
  <c r="AV680" i="10"/>
  <c r="AW680" i="10"/>
  <c r="AX680" i="10"/>
  <c r="AY680" i="10"/>
  <c r="AZ680" i="10"/>
  <c r="BA680" i="10"/>
  <c r="BB680" i="10"/>
  <c r="BC680" i="10"/>
  <c r="BD680" i="10"/>
  <c r="BE680" i="10"/>
  <c r="BF680" i="10"/>
  <c r="BG680" i="10"/>
  <c r="BH680" i="10"/>
  <c r="BI680" i="10"/>
  <c r="BJ680" i="10"/>
  <c r="BK680" i="10"/>
  <c r="BL680" i="10"/>
  <c r="BM680" i="10"/>
  <c r="BN680" i="10"/>
  <c r="BO680" i="10"/>
  <c r="BP680" i="10"/>
  <c r="BQ680" i="10"/>
  <c r="BR680" i="10"/>
  <c r="BS680" i="10"/>
  <c r="BT680" i="10"/>
  <c r="A681" i="10"/>
  <c r="B681" i="10"/>
  <c r="C681" i="10"/>
  <c r="D681" i="10"/>
  <c r="E681" i="10"/>
  <c r="F681" i="10"/>
  <c r="G681" i="10"/>
  <c r="H681" i="10"/>
  <c r="I681" i="10"/>
  <c r="J681" i="10"/>
  <c r="K681" i="10"/>
  <c r="L681" i="10"/>
  <c r="M681" i="10"/>
  <c r="N681" i="10"/>
  <c r="O681" i="10"/>
  <c r="P681" i="10"/>
  <c r="Q681" i="10"/>
  <c r="R681" i="10"/>
  <c r="S681" i="10"/>
  <c r="T681" i="10"/>
  <c r="U681" i="10"/>
  <c r="V681" i="10"/>
  <c r="W681" i="10"/>
  <c r="X681" i="10"/>
  <c r="Y681" i="10"/>
  <c r="Z681" i="10"/>
  <c r="AA681" i="10"/>
  <c r="AB681" i="10"/>
  <c r="AC681" i="10"/>
  <c r="AD681" i="10"/>
  <c r="AE681" i="10"/>
  <c r="AF681" i="10"/>
  <c r="AG681" i="10"/>
  <c r="AH681" i="10"/>
  <c r="AI681" i="10"/>
  <c r="AJ681" i="10"/>
  <c r="AK681" i="10"/>
  <c r="AL681" i="10"/>
  <c r="AM681" i="10"/>
  <c r="AN681" i="10"/>
  <c r="AO681" i="10"/>
  <c r="AP681" i="10"/>
  <c r="AQ681" i="10"/>
  <c r="AR681" i="10"/>
  <c r="AS681" i="10"/>
  <c r="AT681" i="10"/>
  <c r="AU681" i="10"/>
  <c r="AV681" i="10"/>
  <c r="AW681" i="10"/>
  <c r="AX681" i="10"/>
  <c r="AY681" i="10"/>
  <c r="AZ681" i="10"/>
  <c r="BA681" i="10"/>
  <c r="BB681" i="10"/>
  <c r="BC681" i="10"/>
  <c r="BD681" i="10"/>
  <c r="BE681" i="10"/>
  <c r="BF681" i="10"/>
  <c r="BG681" i="10"/>
  <c r="BH681" i="10"/>
  <c r="BI681" i="10"/>
  <c r="BJ681" i="10"/>
  <c r="BK681" i="10"/>
  <c r="BL681" i="10"/>
  <c r="BM681" i="10"/>
  <c r="BN681" i="10"/>
  <c r="BO681" i="10"/>
  <c r="BP681" i="10"/>
  <c r="BQ681" i="10"/>
  <c r="BR681" i="10"/>
  <c r="BS681" i="10"/>
  <c r="BT681" i="10"/>
  <c r="A682" i="10"/>
  <c r="B682" i="10"/>
  <c r="C682" i="10"/>
  <c r="D682" i="10"/>
  <c r="E682" i="10"/>
  <c r="F682" i="10"/>
  <c r="G682" i="10"/>
  <c r="H682" i="10"/>
  <c r="I682" i="10"/>
  <c r="J682" i="10"/>
  <c r="K682" i="10"/>
  <c r="L682" i="10"/>
  <c r="M682" i="10"/>
  <c r="N682" i="10"/>
  <c r="O682" i="10"/>
  <c r="P682" i="10"/>
  <c r="Q682" i="10"/>
  <c r="R682" i="10"/>
  <c r="S682" i="10"/>
  <c r="T682" i="10"/>
  <c r="U682" i="10"/>
  <c r="V682" i="10"/>
  <c r="W682" i="10"/>
  <c r="X682" i="10"/>
  <c r="Y682" i="10"/>
  <c r="Z682" i="10"/>
  <c r="AA682" i="10"/>
  <c r="AB682" i="10"/>
  <c r="AC682" i="10"/>
  <c r="AD682" i="10"/>
  <c r="AE682" i="10"/>
  <c r="AF682" i="10"/>
  <c r="AG682" i="10"/>
  <c r="AH682" i="10"/>
  <c r="AI682" i="10"/>
  <c r="AJ682" i="10"/>
  <c r="AK682" i="10"/>
  <c r="AL682" i="10"/>
  <c r="AM682" i="10"/>
  <c r="AN682" i="10"/>
  <c r="AO682" i="10"/>
  <c r="AP682" i="10"/>
  <c r="AQ682" i="10"/>
  <c r="AR682" i="10"/>
  <c r="AS682" i="10"/>
  <c r="AT682" i="10"/>
  <c r="AU682" i="10"/>
  <c r="AV682" i="10"/>
  <c r="AW682" i="10"/>
  <c r="AX682" i="10"/>
  <c r="AY682" i="10"/>
  <c r="AZ682" i="10"/>
  <c r="BA682" i="10"/>
  <c r="BB682" i="10"/>
  <c r="BC682" i="10"/>
  <c r="BD682" i="10"/>
  <c r="BE682" i="10"/>
  <c r="BF682" i="10"/>
  <c r="BG682" i="10"/>
  <c r="BH682" i="10"/>
  <c r="BI682" i="10"/>
  <c r="BJ682" i="10"/>
  <c r="BK682" i="10"/>
  <c r="BL682" i="10"/>
  <c r="BM682" i="10"/>
  <c r="BN682" i="10"/>
  <c r="BO682" i="10"/>
  <c r="BP682" i="10"/>
  <c r="BQ682" i="10"/>
  <c r="BR682" i="10"/>
  <c r="BS682" i="10"/>
  <c r="BT682" i="10"/>
  <c r="A683" i="10"/>
  <c r="B683" i="10"/>
  <c r="C683" i="10"/>
  <c r="D683" i="10"/>
  <c r="E683" i="10"/>
  <c r="F683" i="10"/>
  <c r="G683" i="10"/>
  <c r="H683" i="10"/>
  <c r="I683" i="10"/>
  <c r="J683" i="10"/>
  <c r="K683" i="10"/>
  <c r="L683" i="10"/>
  <c r="M683" i="10"/>
  <c r="N683" i="10"/>
  <c r="O683" i="10"/>
  <c r="P683" i="10"/>
  <c r="Q683" i="10"/>
  <c r="R683" i="10"/>
  <c r="S683" i="10"/>
  <c r="T683" i="10"/>
  <c r="U683" i="10"/>
  <c r="V683" i="10"/>
  <c r="W683" i="10"/>
  <c r="X683" i="10"/>
  <c r="Y683" i="10"/>
  <c r="Z683" i="10"/>
  <c r="AA683" i="10"/>
  <c r="AB683" i="10"/>
  <c r="AC683" i="10"/>
  <c r="AD683" i="10"/>
  <c r="AE683" i="10"/>
  <c r="AF683" i="10"/>
  <c r="AG683" i="10"/>
  <c r="AH683" i="10"/>
  <c r="AI683" i="10"/>
  <c r="AJ683" i="10"/>
  <c r="AK683" i="10"/>
  <c r="AL683" i="10"/>
  <c r="AM683" i="10"/>
  <c r="AN683" i="10"/>
  <c r="AO683" i="10"/>
  <c r="AP683" i="10"/>
  <c r="AQ683" i="10"/>
  <c r="AR683" i="10"/>
  <c r="AS683" i="10"/>
  <c r="AT683" i="10"/>
  <c r="AU683" i="10"/>
  <c r="AV683" i="10"/>
  <c r="AW683" i="10"/>
  <c r="AX683" i="10"/>
  <c r="AY683" i="10"/>
  <c r="AZ683" i="10"/>
  <c r="BA683" i="10"/>
  <c r="BB683" i="10"/>
  <c r="BC683" i="10"/>
  <c r="BD683" i="10"/>
  <c r="BE683" i="10"/>
  <c r="BF683" i="10"/>
  <c r="BG683" i="10"/>
  <c r="BH683" i="10"/>
  <c r="BI683" i="10"/>
  <c r="BJ683" i="10"/>
  <c r="BK683" i="10"/>
  <c r="BL683" i="10"/>
  <c r="BM683" i="10"/>
  <c r="BN683" i="10"/>
  <c r="BO683" i="10"/>
  <c r="BP683" i="10"/>
  <c r="BQ683" i="10"/>
  <c r="BR683" i="10"/>
  <c r="BS683" i="10"/>
  <c r="BT683" i="10"/>
  <c r="A684" i="10"/>
  <c r="B684" i="10"/>
  <c r="C684" i="10"/>
  <c r="D684" i="10"/>
  <c r="E684" i="10"/>
  <c r="F684" i="10"/>
  <c r="G684" i="10"/>
  <c r="H684" i="10"/>
  <c r="I684" i="10"/>
  <c r="J684" i="10"/>
  <c r="K684" i="10"/>
  <c r="L684" i="10"/>
  <c r="M684" i="10"/>
  <c r="N684" i="10"/>
  <c r="O684" i="10"/>
  <c r="P684" i="10"/>
  <c r="Q684" i="10"/>
  <c r="R684" i="10"/>
  <c r="S684" i="10"/>
  <c r="T684" i="10"/>
  <c r="U684" i="10"/>
  <c r="V684" i="10"/>
  <c r="W684" i="10"/>
  <c r="X684" i="10"/>
  <c r="Y684" i="10"/>
  <c r="Z684" i="10"/>
  <c r="AA684" i="10"/>
  <c r="AB684" i="10"/>
  <c r="AC684" i="10"/>
  <c r="AD684" i="10"/>
  <c r="AE684" i="10"/>
  <c r="AF684" i="10"/>
  <c r="AG684" i="10"/>
  <c r="AH684" i="10"/>
  <c r="AI684" i="10"/>
  <c r="AJ684" i="10"/>
  <c r="AK684" i="10"/>
  <c r="AL684" i="10"/>
  <c r="AM684" i="10"/>
  <c r="AN684" i="10"/>
  <c r="AO684" i="10"/>
  <c r="AP684" i="10"/>
  <c r="AQ684" i="10"/>
  <c r="AR684" i="10"/>
  <c r="AS684" i="10"/>
  <c r="AT684" i="10"/>
  <c r="AU684" i="10"/>
  <c r="AV684" i="10"/>
  <c r="AW684" i="10"/>
  <c r="AX684" i="10"/>
  <c r="AY684" i="10"/>
  <c r="AZ684" i="10"/>
  <c r="BA684" i="10"/>
  <c r="BB684" i="10"/>
  <c r="BC684" i="10"/>
  <c r="BD684" i="10"/>
  <c r="BE684" i="10"/>
  <c r="BF684" i="10"/>
  <c r="BG684" i="10"/>
  <c r="BH684" i="10"/>
  <c r="BI684" i="10"/>
  <c r="BJ684" i="10"/>
  <c r="BK684" i="10"/>
  <c r="BL684" i="10"/>
  <c r="BM684" i="10"/>
  <c r="BN684" i="10"/>
  <c r="BO684" i="10"/>
  <c r="BP684" i="10"/>
  <c r="BQ684" i="10"/>
  <c r="BR684" i="10"/>
  <c r="BS684" i="10"/>
  <c r="BT684" i="10"/>
  <c r="A685" i="10"/>
  <c r="B685" i="10"/>
  <c r="C685" i="10"/>
  <c r="D685" i="10"/>
  <c r="E685" i="10"/>
  <c r="F685" i="10"/>
  <c r="G685" i="10"/>
  <c r="H685" i="10"/>
  <c r="I685" i="10"/>
  <c r="J685" i="10"/>
  <c r="K685" i="10"/>
  <c r="L685" i="10"/>
  <c r="M685" i="10"/>
  <c r="N685" i="10"/>
  <c r="O685" i="10"/>
  <c r="P685" i="10"/>
  <c r="Q685" i="10"/>
  <c r="R685" i="10"/>
  <c r="S685" i="10"/>
  <c r="T685" i="10"/>
  <c r="U685" i="10"/>
  <c r="V685" i="10"/>
  <c r="W685" i="10"/>
  <c r="X685" i="10"/>
  <c r="Y685" i="10"/>
  <c r="Z685" i="10"/>
  <c r="AA685" i="10"/>
  <c r="AB685" i="10"/>
  <c r="AC685" i="10"/>
  <c r="AD685" i="10"/>
  <c r="AE685" i="10"/>
  <c r="AF685" i="10"/>
  <c r="AG685" i="10"/>
  <c r="AH685" i="10"/>
  <c r="AI685" i="10"/>
  <c r="AJ685" i="10"/>
  <c r="AK685" i="10"/>
  <c r="AL685" i="10"/>
  <c r="AM685" i="10"/>
  <c r="AN685" i="10"/>
  <c r="AO685" i="10"/>
  <c r="AP685" i="10"/>
  <c r="AQ685" i="10"/>
  <c r="AR685" i="10"/>
  <c r="AS685" i="10"/>
  <c r="AT685" i="10"/>
  <c r="AU685" i="10"/>
  <c r="AV685" i="10"/>
  <c r="AW685" i="10"/>
  <c r="AX685" i="10"/>
  <c r="AY685" i="10"/>
  <c r="AZ685" i="10"/>
  <c r="BA685" i="10"/>
  <c r="BB685" i="10"/>
  <c r="BC685" i="10"/>
  <c r="BD685" i="10"/>
  <c r="BE685" i="10"/>
  <c r="BF685" i="10"/>
  <c r="BG685" i="10"/>
  <c r="BH685" i="10"/>
  <c r="BI685" i="10"/>
  <c r="BJ685" i="10"/>
  <c r="BK685" i="10"/>
  <c r="BL685" i="10"/>
  <c r="BM685" i="10"/>
  <c r="BN685" i="10"/>
  <c r="BO685" i="10"/>
  <c r="BP685" i="10"/>
  <c r="BQ685" i="10"/>
  <c r="BR685" i="10"/>
  <c r="BS685" i="10"/>
  <c r="BT685" i="10"/>
  <c r="A686" i="10"/>
  <c r="B686" i="10"/>
  <c r="C686" i="10"/>
  <c r="D686" i="10"/>
  <c r="E686" i="10"/>
  <c r="F686" i="10"/>
  <c r="G686" i="10"/>
  <c r="H686" i="10"/>
  <c r="I686" i="10"/>
  <c r="J686" i="10"/>
  <c r="K686" i="10"/>
  <c r="L686" i="10"/>
  <c r="M686" i="10"/>
  <c r="N686" i="10"/>
  <c r="O686" i="10"/>
  <c r="P686" i="10"/>
  <c r="Q686" i="10"/>
  <c r="R686" i="10"/>
  <c r="S686" i="10"/>
  <c r="T686" i="10"/>
  <c r="U686" i="10"/>
  <c r="V686" i="10"/>
  <c r="W686" i="10"/>
  <c r="X686" i="10"/>
  <c r="Y686" i="10"/>
  <c r="Z686" i="10"/>
  <c r="AA686" i="10"/>
  <c r="AB686" i="10"/>
  <c r="AC686" i="10"/>
  <c r="AD686" i="10"/>
  <c r="AE686" i="10"/>
  <c r="AF686" i="10"/>
  <c r="AG686" i="10"/>
  <c r="AH686" i="10"/>
  <c r="AI686" i="10"/>
  <c r="AJ686" i="10"/>
  <c r="AK686" i="10"/>
  <c r="AL686" i="10"/>
  <c r="AM686" i="10"/>
  <c r="AN686" i="10"/>
  <c r="AO686" i="10"/>
  <c r="AP686" i="10"/>
  <c r="AQ686" i="10"/>
  <c r="AR686" i="10"/>
  <c r="AS686" i="10"/>
  <c r="AT686" i="10"/>
  <c r="AU686" i="10"/>
  <c r="AV686" i="10"/>
  <c r="AW686" i="10"/>
  <c r="AX686" i="10"/>
  <c r="AY686" i="10"/>
  <c r="AZ686" i="10"/>
  <c r="BA686" i="10"/>
  <c r="BB686" i="10"/>
  <c r="BC686" i="10"/>
  <c r="BD686" i="10"/>
  <c r="BE686" i="10"/>
  <c r="BF686" i="10"/>
  <c r="BG686" i="10"/>
  <c r="BH686" i="10"/>
  <c r="BI686" i="10"/>
  <c r="BJ686" i="10"/>
  <c r="BK686" i="10"/>
  <c r="BL686" i="10"/>
  <c r="BM686" i="10"/>
  <c r="BN686" i="10"/>
  <c r="BO686" i="10"/>
  <c r="BP686" i="10"/>
  <c r="BQ686" i="10"/>
  <c r="BR686" i="10"/>
  <c r="BS686" i="10"/>
  <c r="BT686" i="10"/>
  <c r="A687" i="10"/>
  <c r="B687" i="10"/>
  <c r="C687" i="10"/>
  <c r="D687" i="10"/>
  <c r="E687" i="10"/>
  <c r="F687" i="10"/>
  <c r="G687" i="10"/>
  <c r="H687" i="10"/>
  <c r="I687" i="10"/>
  <c r="J687" i="10"/>
  <c r="K687" i="10"/>
  <c r="L687" i="10"/>
  <c r="M687" i="10"/>
  <c r="N687" i="10"/>
  <c r="O687" i="10"/>
  <c r="P687" i="10"/>
  <c r="Q687" i="10"/>
  <c r="R687" i="10"/>
  <c r="S687" i="10"/>
  <c r="T687" i="10"/>
  <c r="U687" i="10"/>
  <c r="V687" i="10"/>
  <c r="W687" i="10"/>
  <c r="X687" i="10"/>
  <c r="Y687" i="10"/>
  <c r="Z687" i="10"/>
  <c r="AA687" i="10"/>
  <c r="AB687" i="10"/>
  <c r="AC687" i="10"/>
  <c r="AD687" i="10"/>
  <c r="AE687" i="10"/>
  <c r="AF687" i="10"/>
  <c r="AG687" i="10"/>
  <c r="AH687" i="10"/>
  <c r="AI687" i="10"/>
  <c r="AJ687" i="10"/>
  <c r="AK687" i="10"/>
  <c r="AL687" i="10"/>
  <c r="AM687" i="10"/>
  <c r="AN687" i="10"/>
  <c r="AO687" i="10"/>
  <c r="AP687" i="10"/>
  <c r="AQ687" i="10"/>
  <c r="AR687" i="10"/>
  <c r="AS687" i="10"/>
  <c r="AT687" i="10"/>
  <c r="AU687" i="10"/>
  <c r="AV687" i="10"/>
  <c r="AW687" i="10"/>
  <c r="AX687" i="10"/>
  <c r="AY687" i="10"/>
  <c r="AZ687" i="10"/>
  <c r="BA687" i="10"/>
  <c r="BB687" i="10"/>
  <c r="BC687" i="10"/>
  <c r="BD687" i="10"/>
  <c r="BE687" i="10"/>
  <c r="BF687" i="10"/>
  <c r="BG687" i="10"/>
  <c r="BH687" i="10"/>
  <c r="BI687" i="10"/>
  <c r="BJ687" i="10"/>
  <c r="BK687" i="10"/>
  <c r="BL687" i="10"/>
  <c r="BM687" i="10"/>
  <c r="BN687" i="10"/>
  <c r="BO687" i="10"/>
  <c r="BP687" i="10"/>
  <c r="BQ687" i="10"/>
  <c r="BR687" i="10"/>
  <c r="BS687" i="10"/>
  <c r="BT687" i="10"/>
  <c r="A688" i="10"/>
  <c r="B688" i="10"/>
  <c r="C688" i="10"/>
  <c r="D688" i="10"/>
  <c r="E688" i="10"/>
  <c r="F688" i="10"/>
  <c r="G688" i="10"/>
  <c r="H688" i="10"/>
  <c r="I688" i="10"/>
  <c r="J688" i="10"/>
  <c r="K688" i="10"/>
  <c r="L688" i="10"/>
  <c r="M688" i="10"/>
  <c r="N688" i="10"/>
  <c r="O688" i="10"/>
  <c r="P688" i="10"/>
  <c r="Q688" i="10"/>
  <c r="R688" i="10"/>
  <c r="S688" i="10"/>
  <c r="T688" i="10"/>
  <c r="U688" i="10"/>
  <c r="V688" i="10"/>
  <c r="W688" i="10"/>
  <c r="X688" i="10"/>
  <c r="Y688" i="10"/>
  <c r="Z688" i="10"/>
  <c r="AA688" i="10"/>
  <c r="AB688" i="10"/>
  <c r="AC688" i="10"/>
  <c r="AD688" i="10"/>
  <c r="AE688" i="10"/>
  <c r="AF688" i="10"/>
  <c r="AG688" i="10"/>
  <c r="AH688" i="10"/>
  <c r="AI688" i="10"/>
  <c r="AJ688" i="10"/>
  <c r="AK688" i="10"/>
  <c r="AL688" i="10"/>
  <c r="AM688" i="10"/>
  <c r="AN688" i="10"/>
  <c r="AO688" i="10"/>
  <c r="AP688" i="10"/>
  <c r="AQ688" i="10"/>
  <c r="AR688" i="10"/>
  <c r="AS688" i="10"/>
  <c r="AT688" i="10"/>
  <c r="AU688" i="10"/>
  <c r="AV688" i="10"/>
  <c r="AW688" i="10"/>
  <c r="AX688" i="10"/>
  <c r="AY688" i="10"/>
  <c r="AZ688" i="10"/>
  <c r="BA688" i="10"/>
  <c r="BB688" i="10"/>
  <c r="BC688" i="10"/>
  <c r="BD688" i="10"/>
  <c r="BE688" i="10"/>
  <c r="BF688" i="10"/>
  <c r="BG688" i="10"/>
  <c r="BH688" i="10"/>
  <c r="BI688" i="10"/>
  <c r="BJ688" i="10"/>
  <c r="BK688" i="10"/>
  <c r="BL688" i="10"/>
  <c r="BM688" i="10"/>
  <c r="BN688" i="10"/>
  <c r="BO688" i="10"/>
  <c r="BP688" i="10"/>
  <c r="BQ688" i="10"/>
  <c r="BR688" i="10"/>
  <c r="BS688" i="10"/>
  <c r="BT688" i="10"/>
  <c r="A689" i="10"/>
  <c r="B689" i="10"/>
  <c r="C689" i="10"/>
  <c r="D689" i="10"/>
  <c r="E689" i="10"/>
  <c r="F689" i="10"/>
  <c r="G689" i="10"/>
  <c r="H689" i="10"/>
  <c r="I689" i="10"/>
  <c r="J689" i="10"/>
  <c r="K689" i="10"/>
  <c r="L689" i="10"/>
  <c r="M689" i="10"/>
  <c r="N689" i="10"/>
  <c r="O689" i="10"/>
  <c r="P689" i="10"/>
  <c r="Q689" i="10"/>
  <c r="R689" i="10"/>
  <c r="S689" i="10"/>
  <c r="T689" i="10"/>
  <c r="U689" i="10"/>
  <c r="V689" i="10"/>
  <c r="W689" i="10"/>
  <c r="X689" i="10"/>
  <c r="Y689" i="10"/>
  <c r="Z689" i="10"/>
  <c r="AA689" i="10"/>
  <c r="AB689" i="10"/>
  <c r="AC689" i="10"/>
  <c r="AD689" i="10"/>
  <c r="AE689" i="10"/>
  <c r="AF689" i="10"/>
  <c r="AG689" i="10"/>
  <c r="AH689" i="10"/>
  <c r="AI689" i="10"/>
  <c r="AJ689" i="10"/>
  <c r="AK689" i="10"/>
  <c r="AL689" i="10"/>
  <c r="AM689" i="10"/>
  <c r="AN689" i="10"/>
  <c r="AO689" i="10"/>
  <c r="AP689" i="10"/>
  <c r="AQ689" i="10"/>
  <c r="AR689" i="10"/>
  <c r="AS689" i="10"/>
  <c r="AT689" i="10"/>
  <c r="AU689" i="10"/>
  <c r="AV689" i="10"/>
  <c r="AW689" i="10"/>
  <c r="AX689" i="10"/>
  <c r="AY689" i="10"/>
  <c r="AZ689" i="10"/>
  <c r="BA689" i="10"/>
  <c r="BB689" i="10"/>
  <c r="BC689" i="10"/>
  <c r="BD689" i="10"/>
  <c r="BE689" i="10"/>
  <c r="BF689" i="10"/>
  <c r="BG689" i="10"/>
  <c r="BH689" i="10"/>
  <c r="BI689" i="10"/>
  <c r="BJ689" i="10"/>
  <c r="BK689" i="10"/>
  <c r="BL689" i="10"/>
  <c r="BM689" i="10"/>
  <c r="BN689" i="10"/>
  <c r="BO689" i="10"/>
  <c r="BP689" i="10"/>
  <c r="BQ689" i="10"/>
  <c r="BR689" i="10"/>
  <c r="BS689" i="10"/>
  <c r="BT689" i="10"/>
  <c r="A690" i="10"/>
  <c r="B690" i="10"/>
  <c r="C690" i="10"/>
  <c r="D690" i="10"/>
  <c r="E690" i="10"/>
  <c r="F690" i="10"/>
  <c r="G690" i="10"/>
  <c r="H690" i="10"/>
  <c r="I690" i="10"/>
  <c r="J690" i="10"/>
  <c r="K690" i="10"/>
  <c r="L690" i="10"/>
  <c r="M690" i="10"/>
  <c r="N690" i="10"/>
  <c r="O690" i="10"/>
  <c r="P690" i="10"/>
  <c r="Q690" i="10"/>
  <c r="R690" i="10"/>
  <c r="S690" i="10"/>
  <c r="T690" i="10"/>
  <c r="U690" i="10"/>
  <c r="V690" i="10"/>
  <c r="W690" i="10"/>
  <c r="X690" i="10"/>
  <c r="Y690" i="10"/>
  <c r="Z690" i="10"/>
  <c r="AA690" i="10"/>
  <c r="AB690" i="10"/>
  <c r="AC690" i="10"/>
  <c r="AD690" i="10"/>
  <c r="AE690" i="10"/>
  <c r="AF690" i="10"/>
  <c r="AG690" i="10"/>
  <c r="AH690" i="10"/>
  <c r="AI690" i="10"/>
  <c r="AJ690" i="10"/>
  <c r="AK690" i="10"/>
  <c r="AL690" i="10"/>
  <c r="AM690" i="10"/>
  <c r="AN690" i="10"/>
  <c r="AO690" i="10"/>
  <c r="AP690" i="10"/>
  <c r="AQ690" i="10"/>
  <c r="AR690" i="10"/>
  <c r="AS690" i="10"/>
  <c r="AT690" i="10"/>
  <c r="AU690" i="10"/>
  <c r="AV690" i="10"/>
  <c r="AW690" i="10"/>
  <c r="AX690" i="10"/>
  <c r="AY690" i="10"/>
  <c r="AZ690" i="10"/>
  <c r="BA690" i="10"/>
  <c r="BB690" i="10"/>
  <c r="BC690" i="10"/>
  <c r="BD690" i="10"/>
  <c r="BE690" i="10"/>
  <c r="BF690" i="10"/>
  <c r="BG690" i="10"/>
  <c r="BH690" i="10"/>
  <c r="BI690" i="10"/>
  <c r="BJ690" i="10"/>
  <c r="BK690" i="10"/>
  <c r="BL690" i="10"/>
  <c r="BM690" i="10"/>
  <c r="BN690" i="10"/>
  <c r="BO690" i="10"/>
  <c r="BP690" i="10"/>
  <c r="BQ690" i="10"/>
  <c r="BR690" i="10"/>
  <c r="BS690" i="10"/>
  <c r="BT690" i="10"/>
  <c r="A691" i="10"/>
  <c r="B691" i="10"/>
  <c r="C691" i="10"/>
  <c r="D691" i="10"/>
  <c r="E691" i="10"/>
  <c r="F691" i="10"/>
  <c r="G691" i="10"/>
  <c r="H691" i="10"/>
  <c r="I691" i="10"/>
  <c r="J691" i="10"/>
  <c r="K691" i="10"/>
  <c r="L691" i="10"/>
  <c r="M691" i="10"/>
  <c r="N691" i="10"/>
  <c r="O691" i="10"/>
  <c r="P691" i="10"/>
  <c r="Q691" i="10"/>
  <c r="R691" i="10"/>
  <c r="S691" i="10"/>
  <c r="T691" i="10"/>
  <c r="U691" i="10"/>
  <c r="V691" i="10"/>
  <c r="W691" i="10"/>
  <c r="X691" i="10"/>
  <c r="Y691" i="10"/>
  <c r="Z691" i="10"/>
  <c r="AA691" i="10"/>
  <c r="AB691" i="10"/>
  <c r="AC691" i="10"/>
  <c r="AD691" i="10"/>
  <c r="AE691" i="10"/>
  <c r="AF691" i="10"/>
  <c r="AG691" i="10"/>
  <c r="AH691" i="10"/>
  <c r="AI691" i="10"/>
  <c r="AJ691" i="10"/>
  <c r="AK691" i="10"/>
  <c r="AL691" i="10"/>
  <c r="AM691" i="10"/>
  <c r="AN691" i="10"/>
  <c r="AO691" i="10"/>
  <c r="AP691" i="10"/>
  <c r="AQ691" i="10"/>
  <c r="AR691" i="10"/>
  <c r="AS691" i="10"/>
  <c r="AT691" i="10"/>
  <c r="AU691" i="10"/>
  <c r="AV691" i="10"/>
  <c r="AW691" i="10"/>
  <c r="AX691" i="10"/>
  <c r="AY691" i="10"/>
  <c r="AZ691" i="10"/>
  <c r="BA691" i="10"/>
  <c r="BB691" i="10"/>
  <c r="BC691" i="10"/>
  <c r="BD691" i="10"/>
  <c r="BE691" i="10"/>
  <c r="BF691" i="10"/>
  <c r="BG691" i="10"/>
  <c r="BH691" i="10"/>
  <c r="BI691" i="10"/>
  <c r="BJ691" i="10"/>
  <c r="BK691" i="10"/>
  <c r="BL691" i="10"/>
  <c r="BM691" i="10"/>
  <c r="BN691" i="10"/>
  <c r="BO691" i="10"/>
  <c r="BP691" i="10"/>
  <c r="BQ691" i="10"/>
  <c r="BR691" i="10"/>
  <c r="BS691" i="10"/>
  <c r="BT691" i="10"/>
  <c r="A692" i="10"/>
  <c r="B692" i="10"/>
  <c r="C692" i="10"/>
  <c r="D692" i="10"/>
  <c r="E692" i="10"/>
  <c r="F692" i="10"/>
  <c r="G692" i="10"/>
  <c r="H692" i="10"/>
  <c r="I692" i="10"/>
  <c r="J692" i="10"/>
  <c r="K692" i="10"/>
  <c r="L692" i="10"/>
  <c r="M692" i="10"/>
  <c r="N692" i="10"/>
  <c r="O692" i="10"/>
  <c r="P692" i="10"/>
  <c r="Q692" i="10"/>
  <c r="R692" i="10"/>
  <c r="S692" i="10"/>
  <c r="T692" i="10"/>
  <c r="U692" i="10"/>
  <c r="V692" i="10"/>
  <c r="W692" i="10"/>
  <c r="X692" i="10"/>
  <c r="Y692" i="10"/>
  <c r="Z692" i="10"/>
  <c r="AA692" i="10"/>
  <c r="AB692" i="10"/>
  <c r="AC692" i="10"/>
  <c r="AD692" i="10"/>
  <c r="AE692" i="10"/>
  <c r="AF692" i="10"/>
  <c r="AG692" i="10"/>
  <c r="AH692" i="10"/>
  <c r="AI692" i="10"/>
  <c r="AJ692" i="10"/>
  <c r="AK692" i="10"/>
  <c r="AL692" i="10"/>
  <c r="AM692" i="10"/>
  <c r="AN692" i="10"/>
  <c r="AO692" i="10"/>
  <c r="AP692" i="10"/>
  <c r="AQ692" i="10"/>
  <c r="AR692" i="10"/>
  <c r="AS692" i="10"/>
  <c r="AT692" i="10"/>
  <c r="AU692" i="10"/>
  <c r="AV692" i="10"/>
  <c r="AW692" i="10"/>
  <c r="AX692" i="10"/>
  <c r="AY692" i="10"/>
  <c r="AZ692" i="10"/>
  <c r="BA692" i="10"/>
  <c r="BB692" i="10"/>
  <c r="BC692" i="10"/>
  <c r="BD692" i="10"/>
  <c r="BE692" i="10"/>
  <c r="BF692" i="10"/>
  <c r="BG692" i="10"/>
  <c r="BH692" i="10"/>
  <c r="BI692" i="10"/>
  <c r="BJ692" i="10"/>
  <c r="BK692" i="10"/>
  <c r="BL692" i="10"/>
  <c r="BM692" i="10"/>
  <c r="BN692" i="10"/>
  <c r="BO692" i="10"/>
  <c r="BP692" i="10"/>
  <c r="BQ692" i="10"/>
  <c r="BR692" i="10"/>
  <c r="BS692" i="10"/>
  <c r="BT692" i="10"/>
  <c r="A693" i="10"/>
  <c r="B693" i="10"/>
  <c r="C693" i="10"/>
  <c r="D693" i="10"/>
  <c r="E693" i="10"/>
  <c r="F693" i="10"/>
  <c r="G693" i="10"/>
  <c r="H693" i="10"/>
  <c r="I693" i="10"/>
  <c r="J693" i="10"/>
  <c r="K693" i="10"/>
  <c r="L693" i="10"/>
  <c r="M693" i="10"/>
  <c r="N693" i="10"/>
  <c r="O693" i="10"/>
  <c r="P693" i="10"/>
  <c r="Q693" i="10"/>
  <c r="R693" i="10"/>
  <c r="S693" i="10"/>
  <c r="T693" i="10"/>
  <c r="U693" i="10"/>
  <c r="V693" i="10"/>
  <c r="W693" i="10"/>
  <c r="X693" i="10"/>
  <c r="Y693" i="10"/>
  <c r="Z693" i="10"/>
  <c r="AA693" i="10"/>
  <c r="AB693" i="10"/>
  <c r="AC693" i="10"/>
  <c r="AD693" i="10"/>
  <c r="AE693" i="10"/>
  <c r="AF693" i="10"/>
  <c r="AG693" i="10"/>
  <c r="AH693" i="10"/>
  <c r="AI693" i="10"/>
  <c r="AJ693" i="10"/>
  <c r="AK693" i="10"/>
  <c r="AL693" i="10"/>
  <c r="AM693" i="10"/>
  <c r="AN693" i="10"/>
  <c r="AO693" i="10"/>
  <c r="AP693" i="10"/>
  <c r="AQ693" i="10"/>
  <c r="AR693" i="10"/>
  <c r="AS693" i="10"/>
  <c r="AT693" i="10"/>
  <c r="AU693" i="10"/>
  <c r="AV693" i="10"/>
  <c r="AW693" i="10"/>
  <c r="AX693" i="10"/>
  <c r="AY693" i="10"/>
  <c r="AZ693" i="10"/>
  <c r="BA693" i="10"/>
  <c r="BB693" i="10"/>
  <c r="BC693" i="10"/>
  <c r="BD693" i="10"/>
  <c r="BE693" i="10"/>
  <c r="BF693" i="10"/>
  <c r="BG693" i="10"/>
  <c r="BH693" i="10"/>
  <c r="BI693" i="10"/>
  <c r="BJ693" i="10"/>
  <c r="BK693" i="10"/>
  <c r="BL693" i="10"/>
  <c r="BM693" i="10"/>
  <c r="BN693" i="10"/>
  <c r="BO693" i="10"/>
  <c r="BP693" i="10"/>
  <c r="BQ693" i="10"/>
  <c r="BR693" i="10"/>
  <c r="BS693" i="10"/>
  <c r="BT693" i="10"/>
  <c r="A694" i="10"/>
  <c r="B694" i="10"/>
  <c r="C694" i="10"/>
  <c r="D694" i="10"/>
  <c r="E694" i="10"/>
  <c r="F694" i="10"/>
  <c r="G694" i="10"/>
  <c r="H694" i="10"/>
  <c r="I694" i="10"/>
  <c r="J694" i="10"/>
  <c r="K694" i="10"/>
  <c r="L694" i="10"/>
  <c r="M694" i="10"/>
  <c r="N694" i="10"/>
  <c r="O694" i="10"/>
  <c r="P694" i="10"/>
  <c r="Q694" i="10"/>
  <c r="R694" i="10"/>
  <c r="S694" i="10"/>
  <c r="T694" i="10"/>
  <c r="U694" i="10"/>
  <c r="V694" i="10"/>
  <c r="W694" i="10"/>
  <c r="X694" i="10"/>
  <c r="Y694" i="10"/>
  <c r="Z694" i="10"/>
  <c r="AA694" i="10"/>
  <c r="AB694" i="10"/>
  <c r="AC694" i="10"/>
  <c r="AD694" i="10"/>
  <c r="AE694" i="10"/>
  <c r="AF694" i="10"/>
  <c r="AG694" i="10"/>
  <c r="AH694" i="10"/>
  <c r="AI694" i="10"/>
  <c r="AJ694" i="10"/>
  <c r="AK694" i="10"/>
  <c r="AL694" i="10"/>
  <c r="AM694" i="10"/>
  <c r="AN694" i="10"/>
  <c r="AO694" i="10"/>
  <c r="AP694" i="10"/>
  <c r="AQ694" i="10"/>
  <c r="AR694" i="10"/>
  <c r="AS694" i="10"/>
  <c r="AT694" i="10"/>
  <c r="AU694" i="10"/>
  <c r="AV694" i="10"/>
  <c r="AW694" i="10"/>
  <c r="AX694" i="10"/>
  <c r="AY694" i="10"/>
  <c r="AZ694" i="10"/>
  <c r="BA694" i="10"/>
  <c r="BB694" i="10"/>
  <c r="BC694" i="10"/>
  <c r="BD694" i="10"/>
  <c r="BE694" i="10"/>
  <c r="BF694" i="10"/>
  <c r="BG694" i="10"/>
  <c r="BH694" i="10"/>
  <c r="BI694" i="10"/>
  <c r="BJ694" i="10"/>
  <c r="BK694" i="10"/>
  <c r="BL694" i="10"/>
  <c r="BM694" i="10"/>
  <c r="BN694" i="10"/>
  <c r="BO694" i="10"/>
  <c r="BP694" i="10"/>
  <c r="BQ694" i="10"/>
  <c r="BR694" i="10"/>
  <c r="BS694" i="10"/>
  <c r="BT694" i="10"/>
  <c r="A695" i="10"/>
  <c r="B695" i="10"/>
  <c r="C695" i="10"/>
  <c r="D695" i="10"/>
  <c r="E695" i="10"/>
  <c r="F695" i="10"/>
  <c r="G695" i="10"/>
  <c r="H695" i="10"/>
  <c r="I695" i="10"/>
  <c r="J695" i="10"/>
  <c r="K695" i="10"/>
  <c r="L695" i="10"/>
  <c r="M695" i="10"/>
  <c r="N695" i="10"/>
  <c r="O695" i="10"/>
  <c r="P695" i="10"/>
  <c r="Q695" i="10"/>
  <c r="R695" i="10"/>
  <c r="S695" i="10"/>
  <c r="T695" i="10"/>
  <c r="U695" i="10"/>
  <c r="V695" i="10"/>
  <c r="W695" i="10"/>
  <c r="X695" i="10"/>
  <c r="Y695" i="10"/>
  <c r="Z695" i="10"/>
  <c r="AA695" i="10"/>
  <c r="AB695" i="10"/>
  <c r="AC695" i="10"/>
  <c r="AD695" i="10"/>
  <c r="AE695" i="10"/>
  <c r="AF695" i="10"/>
  <c r="AG695" i="10"/>
  <c r="AH695" i="10"/>
  <c r="AI695" i="10"/>
  <c r="AJ695" i="10"/>
  <c r="AK695" i="10"/>
  <c r="AL695" i="10"/>
  <c r="AM695" i="10"/>
  <c r="AN695" i="10"/>
  <c r="AO695" i="10"/>
  <c r="AP695" i="10"/>
  <c r="AQ695" i="10"/>
  <c r="AR695" i="10"/>
  <c r="AS695" i="10"/>
  <c r="AT695" i="10"/>
  <c r="AU695" i="10"/>
  <c r="AV695" i="10"/>
  <c r="AW695" i="10"/>
  <c r="AX695" i="10"/>
  <c r="AY695" i="10"/>
  <c r="AZ695" i="10"/>
  <c r="BA695" i="10"/>
  <c r="BB695" i="10"/>
  <c r="BC695" i="10"/>
  <c r="BD695" i="10"/>
  <c r="BE695" i="10"/>
  <c r="BF695" i="10"/>
  <c r="BG695" i="10"/>
  <c r="BH695" i="10"/>
  <c r="BI695" i="10"/>
  <c r="BJ695" i="10"/>
  <c r="BK695" i="10"/>
  <c r="BL695" i="10"/>
  <c r="BM695" i="10"/>
  <c r="BN695" i="10"/>
  <c r="BO695" i="10"/>
  <c r="BP695" i="10"/>
  <c r="BQ695" i="10"/>
  <c r="BR695" i="10"/>
  <c r="BS695" i="10"/>
  <c r="BT695" i="10"/>
  <c r="A696" i="10"/>
  <c r="B696" i="10"/>
  <c r="C696" i="10"/>
  <c r="D696" i="10"/>
  <c r="E696" i="10"/>
  <c r="F696" i="10"/>
  <c r="G696" i="10"/>
  <c r="H696" i="10"/>
  <c r="I696" i="10"/>
  <c r="J696" i="10"/>
  <c r="K696" i="10"/>
  <c r="L696" i="10"/>
  <c r="M696" i="10"/>
  <c r="N696" i="10"/>
  <c r="O696" i="10"/>
  <c r="P696" i="10"/>
  <c r="Q696" i="10"/>
  <c r="R696" i="10"/>
  <c r="S696" i="10"/>
  <c r="T696" i="10"/>
  <c r="U696" i="10"/>
  <c r="V696" i="10"/>
  <c r="W696" i="10"/>
  <c r="X696" i="10"/>
  <c r="Y696" i="10"/>
  <c r="Z696" i="10"/>
  <c r="AA696" i="10"/>
  <c r="AB696" i="10"/>
  <c r="AC696" i="10"/>
  <c r="AD696" i="10"/>
  <c r="AE696" i="10"/>
  <c r="AF696" i="10"/>
  <c r="AG696" i="10"/>
  <c r="AH696" i="10"/>
  <c r="AI696" i="10"/>
  <c r="AJ696" i="10"/>
  <c r="AK696" i="10"/>
  <c r="AL696" i="10"/>
  <c r="AM696" i="10"/>
  <c r="AN696" i="10"/>
  <c r="AO696" i="10"/>
  <c r="AP696" i="10"/>
  <c r="AQ696" i="10"/>
  <c r="AR696" i="10"/>
  <c r="AS696" i="10"/>
  <c r="AT696" i="10"/>
  <c r="AU696" i="10"/>
  <c r="AV696" i="10"/>
  <c r="AW696" i="10"/>
  <c r="AX696" i="10"/>
  <c r="AY696" i="10"/>
  <c r="AZ696" i="10"/>
  <c r="BA696" i="10"/>
  <c r="BB696" i="10"/>
  <c r="BC696" i="10"/>
  <c r="BD696" i="10"/>
  <c r="BE696" i="10"/>
  <c r="BF696" i="10"/>
  <c r="BG696" i="10"/>
  <c r="BH696" i="10"/>
  <c r="BI696" i="10"/>
  <c r="BJ696" i="10"/>
  <c r="BK696" i="10"/>
  <c r="BL696" i="10"/>
  <c r="BM696" i="10"/>
  <c r="BN696" i="10"/>
  <c r="BO696" i="10"/>
  <c r="BP696" i="10"/>
  <c r="BQ696" i="10"/>
  <c r="BR696" i="10"/>
  <c r="BS696" i="10"/>
  <c r="BT696" i="10"/>
  <c r="A697" i="10"/>
  <c r="B697" i="10"/>
  <c r="C697" i="10"/>
  <c r="D697" i="10"/>
  <c r="E697" i="10"/>
  <c r="F697" i="10"/>
  <c r="G697" i="10"/>
  <c r="H697" i="10"/>
  <c r="I697" i="10"/>
  <c r="J697" i="10"/>
  <c r="K697" i="10"/>
  <c r="L697" i="10"/>
  <c r="M697" i="10"/>
  <c r="N697" i="10"/>
  <c r="O697" i="10"/>
  <c r="P697" i="10"/>
  <c r="Q697" i="10"/>
  <c r="R697" i="10"/>
  <c r="S697" i="10"/>
  <c r="T697" i="10"/>
  <c r="U697" i="10"/>
  <c r="V697" i="10"/>
  <c r="W697" i="10"/>
  <c r="X697" i="10"/>
  <c r="Y697" i="10"/>
  <c r="Z697" i="10"/>
  <c r="AA697" i="10"/>
  <c r="AB697" i="10"/>
  <c r="AC697" i="10"/>
  <c r="AD697" i="10"/>
  <c r="AE697" i="10"/>
  <c r="AF697" i="10"/>
  <c r="AG697" i="10"/>
  <c r="AH697" i="10"/>
  <c r="AI697" i="10"/>
  <c r="AJ697" i="10"/>
  <c r="AK697" i="10"/>
  <c r="AL697" i="10"/>
  <c r="AM697" i="10"/>
  <c r="AN697" i="10"/>
  <c r="AO697" i="10"/>
  <c r="AP697" i="10"/>
  <c r="AQ697" i="10"/>
  <c r="AR697" i="10"/>
  <c r="AS697" i="10"/>
  <c r="AT697" i="10"/>
  <c r="AU697" i="10"/>
  <c r="AV697" i="10"/>
  <c r="AW697" i="10"/>
  <c r="AX697" i="10"/>
  <c r="AY697" i="10"/>
  <c r="AZ697" i="10"/>
  <c r="BA697" i="10"/>
  <c r="BB697" i="10"/>
  <c r="BC697" i="10"/>
  <c r="BD697" i="10"/>
  <c r="BE697" i="10"/>
  <c r="BF697" i="10"/>
  <c r="BG697" i="10"/>
  <c r="BH697" i="10"/>
  <c r="BI697" i="10"/>
  <c r="BJ697" i="10"/>
  <c r="BK697" i="10"/>
  <c r="BL697" i="10"/>
  <c r="BM697" i="10"/>
  <c r="BN697" i="10"/>
  <c r="BO697" i="10"/>
  <c r="BP697" i="10"/>
  <c r="BQ697" i="10"/>
  <c r="BR697" i="10"/>
  <c r="BS697" i="10"/>
  <c r="BT697" i="10"/>
  <c r="A698" i="10"/>
  <c r="B698" i="10"/>
  <c r="C698" i="10"/>
  <c r="D698" i="10"/>
  <c r="E698" i="10"/>
  <c r="F698" i="10"/>
  <c r="G698" i="10"/>
  <c r="H698" i="10"/>
  <c r="I698" i="10"/>
  <c r="J698" i="10"/>
  <c r="K698" i="10"/>
  <c r="L698" i="10"/>
  <c r="M698" i="10"/>
  <c r="N698" i="10"/>
  <c r="O698" i="10"/>
  <c r="P698" i="10"/>
  <c r="Q698" i="10"/>
  <c r="R698" i="10"/>
  <c r="S698" i="10"/>
  <c r="T698" i="10"/>
  <c r="U698" i="10"/>
  <c r="V698" i="10"/>
  <c r="W698" i="10"/>
  <c r="X698" i="10"/>
  <c r="Y698" i="10"/>
  <c r="Z698" i="10"/>
  <c r="AA698" i="10"/>
  <c r="AB698" i="10"/>
  <c r="AC698" i="10"/>
  <c r="AD698" i="10"/>
  <c r="AE698" i="10"/>
  <c r="AF698" i="10"/>
  <c r="AG698" i="10"/>
  <c r="AH698" i="10"/>
  <c r="AI698" i="10"/>
  <c r="AJ698" i="10"/>
  <c r="AK698" i="10"/>
  <c r="AL698" i="10"/>
  <c r="AM698" i="10"/>
  <c r="AN698" i="10"/>
  <c r="AO698" i="10"/>
  <c r="AP698" i="10"/>
  <c r="AQ698" i="10"/>
  <c r="AR698" i="10"/>
  <c r="AS698" i="10"/>
  <c r="AT698" i="10"/>
  <c r="AU698" i="10"/>
  <c r="AV698" i="10"/>
  <c r="AW698" i="10"/>
  <c r="AX698" i="10"/>
  <c r="AY698" i="10"/>
  <c r="AZ698" i="10"/>
  <c r="BA698" i="10"/>
  <c r="BB698" i="10"/>
  <c r="BC698" i="10"/>
  <c r="BD698" i="10"/>
  <c r="BE698" i="10"/>
  <c r="BF698" i="10"/>
  <c r="BG698" i="10"/>
  <c r="BH698" i="10"/>
  <c r="BI698" i="10"/>
  <c r="BJ698" i="10"/>
  <c r="BK698" i="10"/>
  <c r="BL698" i="10"/>
  <c r="BM698" i="10"/>
  <c r="BN698" i="10"/>
  <c r="BO698" i="10"/>
  <c r="BP698" i="10"/>
  <c r="BQ698" i="10"/>
  <c r="BR698" i="10"/>
  <c r="BS698" i="10"/>
  <c r="BT698" i="10"/>
  <c r="A699" i="10"/>
  <c r="B699" i="10"/>
  <c r="C699" i="10"/>
  <c r="D699" i="10"/>
  <c r="E699" i="10"/>
  <c r="F699" i="10"/>
  <c r="G699" i="10"/>
  <c r="H699" i="10"/>
  <c r="I699" i="10"/>
  <c r="J699" i="10"/>
  <c r="K699" i="10"/>
  <c r="L699" i="10"/>
  <c r="M699" i="10"/>
  <c r="N699" i="10"/>
  <c r="O699" i="10"/>
  <c r="P699" i="10"/>
  <c r="Q699" i="10"/>
  <c r="R699" i="10"/>
  <c r="S699" i="10"/>
  <c r="T699" i="10"/>
  <c r="U699" i="10"/>
  <c r="V699" i="10"/>
  <c r="W699" i="10"/>
  <c r="X699" i="10"/>
  <c r="Y699" i="10"/>
  <c r="Z699" i="10"/>
  <c r="AA699" i="10"/>
  <c r="AB699" i="10"/>
  <c r="AC699" i="10"/>
  <c r="AD699" i="10"/>
  <c r="AE699" i="10"/>
  <c r="AF699" i="10"/>
  <c r="AG699" i="10"/>
  <c r="AH699" i="10"/>
  <c r="AI699" i="10"/>
  <c r="AJ699" i="10"/>
  <c r="AK699" i="10"/>
  <c r="AL699" i="10"/>
  <c r="AM699" i="10"/>
  <c r="AN699" i="10"/>
  <c r="AO699" i="10"/>
  <c r="AP699" i="10"/>
  <c r="AQ699" i="10"/>
  <c r="AR699" i="10"/>
  <c r="AS699" i="10"/>
  <c r="AT699" i="10"/>
  <c r="AU699" i="10"/>
  <c r="AV699" i="10"/>
  <c r="AW699" i="10"/>
  <c r="AX699" i="10"/>
  <c r="AY699" i="10"/>
  <c r="AZ699" i="10"/>
  <c r="BA699" i="10"/>
  <c r="BB699" i="10"/>
  <c r="BC699" i="10"/>
  <c r="BD699" i="10"/>
  <c r="BE699" i="10"/>
  <c r="BF699" i="10"/>
  <c r="BG699" i="10"/>
  <c r="BH699" i="10"/>
  <c r="BI699" i="10"/>
  <c r="BJ699" i="10"/>
  <c r="BK699" i="10"/>
  <c r="BL699" i="10"/>
  <c r="BM699" i="10"/>
  <c r="BN699" i="10"/>
  <c r="BO699" i="10"/>
  <c r="BP699" i="10"/>
  <c r="BQ699" i="10"/>
  <c r="BR699" i="10"/>
  <c r="BS699" i="10"/>
  <c r="BT699" i="10"/>
  <c r="A700" i="10"/>
  <c r="B700" i="10"/>
  <c r="C700" i="10"/>
  <c r="D700" i="10"/>
  <c r="E700" i="10"/>
  <c r="F700" i="10"/>
  <c r="G700" i="10"/>
  <c r="H700" i="10"/>
  <c r="I700" i="10"/>
  <c r="J700" i="10"/>
  <c r="K700" i="10"/>
  <c r="L700" i="10"/>
  <c r="M700" i="10"/>
  <c r="N700" i="10"/>
  <c r="O700" i="10"/>
  <c r="P700" i="10"/>
  <c r="Q700" i="10"/>
  <c r="R700" i="10"/>
  <c r="S700" i="10"/>
  <c r="T700" i="10"/>
  <c r="U700" i="10"/>
  <c r="V700" i="10"/>
  <c r="W700" i="10"/>
  <c r="X700" i="10"/>
  <c r="Y700" i="10"/>
  <c r="Z700" i="10"/>
  <c r="AA700" i="10"/>
  <c r="AB700" i="10"/>
  <c r="AC700" i="10"/>
  <c r="AD700" i="10"/>
  <c r="AE700" i="10"/>
  <c r="AF700" i="10"/>
  <c r="AG700" i="10"/>
  <c r="AH700" i="10"/>
  <c r="AI700" i="10"/>
  <c r="AJ700" i="10"/>
  <c r="AK700" i="10"/>
  <c r="AL700" i="10"/>
  <c r="AM700" i="10"/>
  <c r="AN700" i="10"/>
  <c r="AO700" i="10"/>
  <c r="AP700" i="10"/>
  <c r="AQ700" i="10"/>
  <c r="AR700" i="10"/>
  <c r="AS700" i="10"/>
  <c r="AT700" i="10"/>
  <c r="AU700" i="10"/>
  <c r="AV700" i="10"/>
  <c r="AW700" i="10"/>
  <c r="AX700" i="10"/>
  <c r="AY700" i="10"/>
  <c r="AZ700" i="10"/>
  <c r="BA700" i="10"/>
  <c r="BB700" i="10"/>
  <c r="BC700" i="10"/>
  <c r="BD700" i="10"/>
  <c r="BE700" i="10"/>
  <c r="BF700" i="10"/>
  <c r="BG700" i="10"/>
  <c r="BH700" i="10"/>
  <c r="BI700" i="10"/>
  <c r="BJ700" i="10"/>
  <c r="BK700" i="10"/>
  <c r="BL700" i="10"/>
  <c r="BM700" i="10"/>
  <c r="BN700" i="10"/>
  <c r="BO700" i="10"/>
  <c r="BP700" i="10"/>
  <c r="BQ700" i="10"/>
  <c r="BR700" i="10"/>
  <c r="BS700" i="10"/>
  <c r="BT700" i="10"/>
  <c r="A701" i="10"/>
  <c r="B701" i="10"/>
  <c r="C701" i="10"/>
  <c r="D701" i="10"/>
  <c r="E701" i="10"/>
  <c r="F701" i="10"/>
  <c r="G701" i="10"/>
  <c r="H701" i="10"/>
  <c r="I701" i="10"/>
  <c r="J701" i="10"/>
  <c r="K701" i="10"/>
  <c r="L701" i="10"/>
  <c r="M701" i="10"/>
  <c r="N701" i="10"/>
  <c r="O701" i="10"/>
  <c r="P701" i="10"/>
  <c r="Q701" i="10"/>
  <c r="R701" i="10"/>
  <c r="S701" i="10"/>
  <c r="T701" i="10"/>
  <c r="U701" i="10"/>
  <c r="V701" i="10"/>
  <c r="W701" i="10"/>
  <c r="X701" i="10"/>
  <c r="Y701" i="10"/>
  <c r="Z701" i="10"/>
  <c r="AA701" i="10"/>
  <c r="AB701" i="10"/>
  <c r="AC701" i="10"/>
  <c r="AD701" i="10"/>
  <c r="AE701" i="10"/>
  <c r="AF701" i="10"/>
  <c r="AG701" i="10"/>
  <c r="AH701" i="10"/>
  <c r="AI701" i="10"/>
  <c r="AJ701" i="10"/>
  <c r="AK701" i="10"/>
  <c r="AL701" i="10"/>
  <c r="AM701" i="10"/>
  <c r="AN701" i="10"/>
  <c r="AO701" i="10"/>
  <c r="AP701" i="10"/>
  <c r="AQ701" i="10"/>
  <c r="AR701" i="10"/>
  <c r="AS701" i="10"/>
  <c r="AT701" i="10"/>
  <c r="AU701" i="10"/>
  <c r="AV701" i="10"/>
  <c r="AW701" i="10"/>
  <c r="AX701" i="10"/>
  <c r="AY701" i="10"/>
  <c r="AZ701" i="10"/>
  <c r="BA701" i="10"/>
  <c r="BB701" i="10"/>
  <c r="BC701" i="10"/>
  <c r="BD701" i="10"/>
  <c r="BE701" i="10"/>
  <c r="BF701" i="10"/>
  <c r="BG701" i="10"/>
  <c r="BH701" i="10"/>
  <c r="BI701" i="10"/>
  <c r="BJ701" i="10"/>
  <c r="BK701" i="10"/>
  <c r="BL701" i="10"/>
  <c r="BM701" i="10"/>
  <c r="BN701" i="10"/>
  <c r="BO701" i="10"/>
  <c r="BP701" i="10"/>
  <c r="BQ701" i="10"/>
  <c r="BR701" i="10"/>
  <c r="BS701" i="10"/>
  <c r="BT701" i="10"/>
  <c r="A702" i="10"/>
  <c r="B702" i="10"/>
  <c r="C702" i="10"/>
  <c r="D702" i="10"/>
  <c r="E702" i="10"/>
  <c r="F702" i="10"/>
  <c r="G702" i="10"/>
  <c r="H702" i="10"/>
  <c r="I702" i="10"/>
  <c r="J702" i="10"/>
  <c r="K702" i="10"/>
  <c r="L702" i="10"/>
  <c r="M702" i="10"/>
  <c r="N702" i="10"/>
  <c r="O702" i="10"/>
  <c r="P702" i="10"/>
  <c r="Q702" i="10"/>
  <c r="R702" i="10"/>
  <c r="S702" i="10"/>
  <c r="T702" i="10"/>
  <c r="U702" i="10"/>
  <c r="V702" i="10"/>
  <c r="W702" i="10"/>
  <c r="X702" i="10"/>
  <c r="Y702" i="10"/>
  <c r="Z702" i="10"/>
  <c r="AA702" i="10"/>
  <c r="AB702" i="10"/>
  <c r="AC702" i="10"/>
  <c r="AD702" i="10"/>
  <c r="AE702" i="10"/>
  <c r="AF702" i="10"/>
  <c r="AG702" i="10"/>
  <c r="AH702" i="10"/>
  <c r="AI702" i="10"/>
  <c r="AJ702" i="10"/>
  <c r="AK702" i="10"/>
  <c r="AL702" i="10"/>
  <c r="AM702" i="10"/>
  <c r="AN702" i="10"/>
  <c r="AO702" i="10"/>
  <c r="AP702" i="10"/>
  <c r="AQ702" i="10"/>
  <c r="AR702" i="10"/>
  <c r="AS702" i="10"/>
  <c r="AT702" i="10"/>
  <c r="AU702" i="10"/>
  <c r="AV702" i="10"/>
  <c r="AW702" i="10"/>
  <c r="AX702" i="10"/>
  <c r="AY702" i="10"/>
  <c r="AZ702" i="10"/>
  <c r="BA702" i="10"/>
  <c r="BB702" i="10"/>
  <c r="BC702" i="10"/>
  <c r="BD702" i="10"/>
  <c r="BE702" i="10"/>
  <c r="BF702" i="10"/>
  <c r="BG702" i="10"/>
  <c r="BH702" i="10"/>
  <c r="BI702" i="10"/>
  <c r="BJ702" i="10"/>
  <c r="BK702" i="10"/>
  <c r="BL702" i="10"/>
  <c r="BM702" i="10"/>
  <c r="BN702" i="10"/>
  <c r="BO702" i="10"/>
  <c r="BP702" i="10"/>
  <c r="BQ702" i="10"/>
  <c r="BR702" i="10"/>
  <c r="BS702" i="10"/>
  <c r="BT702" i="10"/>
  <c r="A703" i="10"/>
  <c r="B703" i="10"/>
  <c r="C703" i="10"/>
  <c r="D703" i="10"/>
  <c r="E703" i="10"/>
  <c r="F703" i="10"/>
  <c r="G703" i="10"/>
  <c r="H703" i="10"/>
  <c r="I703" i="10"/>
  <c r="J703" i="10"/>
  <c r="K703" i="10"/>
  <c r="L703" i="10"/>
  <c r="M703" i="10"/>
  <c r="N703" i="10"/>
  <c r="O703" i="10"/>
  <c r="P703" i="10"/>
  <c r="Q703" i="10"/>
  <c r="R703" i="10"/>
  <c r="S703" i="10"/>
  <c r="T703" i="10"/>
  <c r="U703" i="10"/>
  <c r="V703" i="10"/>
  <c r="W703" i="10"/>
  <c r="X703" i="10"/>
  <c r="Y703" i="10"/>
  <c r="Z703" i="10"/>
  <c r="AA703" i="10"/>
  <c r="AB703" i="10"/>
  <c r="AC703" i="10"/>
  <c r="AD703" i="10"/>
  <c r="AE703" i="10"/>
  <c r="AF703" i="10"/>
  <c r="AG703" i="10"/>
  <c r="AH703" i="10"/>
  <c r="AI703" i="10"/>
  <c r="AJ703" i="10"/>
  <c r="AK703" i="10"/>
  <c r="AL703" i="10"/>
  <c r="AM703" i="10"/>
  <c r="AN703" i="10"/>
  <c r="AO703" i="10"/>
  <c r="AP703" i="10"/>
  <c r="AQ703" i="10"/>
  <c r="AR703" i="10"/>
  <c r="AS703" i="10"/>
  <c r="AT703" i="10"/>
  <c r="AU703" i="10"/>
  <c r="AV703" i="10"/>
  <c r="AW703" i="10"/>
  <c r="AX703" i="10"/>
  <c r="AY703" i="10"/>
  <c r="AZ703" i="10"/>
  <c r="BA703" i="10"/>
  <c r="BB703" i="10"/>
  <c r="BC703" i="10"/>
  <c r="BD703" i="10"/>
  <c r="BE703" i="10"/>
  <c r="BF703" i="10"/>
  <c r="BG703" i="10"/>
  <c r="BH703" i="10"/>
  <c r="BI703" i="10"/>
  <c r="BJ703" i="10"/>
  <c r="BK703" i="10"/>
  <c r="BL703" i="10"/>
  <c r="BM703" i="10"/>
  <c r="BN703" i="10"/>
  <c r="BO703" i="10"/>
  <c r="BP703" i="10"/>
  <c r="BQ703" i="10"/>
  <c r="BR703" i="10"/>
  <c r="BS703" i="10"/>
  <c r="BT703" i="10"/>
  <c r="A704" i="10"/>
  <c r="B704" i="10"/>
  <c r="C704" i="10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AC704" i="10"/>
  <c r="AD704" i="10"/>
  <c r="AE704" i="10"/>
  <c r="AF704" i="10"/>
  <c r="AG704" i="10"/>
  <c r="AH704" i="10"/>
  <c r="AI704" i="10"/>
  <c r="AJ704" i="10"/>
  <c r="AK704" i="10"/>
  <c r="AL704" i="10"/>
  <c r="AM704" i="10"/>
  <c r="AN704" i="10"/>
  <c r="AO704" i="10"/>
  <c r="AP704" i="10"/>
  <c r="AQ704" i="10"/>
  <c r="AR704" i="10"/>
  <c r="AS704" i="10"/>
  <c r="AT704" i="10"/>
  <c r="AU704" i="10"/>
  <c r="AV704" i="10"/>
  <c r="AW704" i="10"/>
  <c r="AX704" i="10"/>
  <c r="AY704" i="10"/>
  <c r="AZ704" i="10"/>
  <c r="BA704" i="10"/>
  <c r="BB704" i="10"/>
  <c r="BC704" i="10"/>
  <c r="BD704" i="10"/>
  <c r="BE704" i="10"/>
  <c r="BF704" i="10"/>
  <c r="BG704" i="10"/>
  <c r="BH704" i="10"/>
  <c r="BI704" i="10"/>
  <c r="BJ704" i="10"/>
  <c r="BK704" i="10"/>
  <c r="BL704" i="10"/>
  <c r="BM704" i="10"/>
  <c r="BN704" i="10"/>
  <c r="BO704" i="10"/>
  <c r="BP704" i="10"/>
  <c r="BQ704" i="10"/>
  <c r="BR704" i="10"/>
  <c r="BS704" i="10"/>
  <c r="BT704" i="10"/>
  <c r="A705" i="10"/>
  <c r="B705" i="10"/>
  <c r="C705" i="10"/>
  <c r="D705" i="10"/>
  <c r="E705" i="10"/>
  <c r="F705" i="10"/>
  <c r="G705" i="10"/>
  <c r="H705" i="10"/>
  <c r="I705" i="10"/>
  <c r="J705" i="10"/>
  <c r="K705" i="10"/>
  <c r="L705" i="10"/>
  <c r="M705" i="10"/>
  <c r="N705" i="10"/>
  <c r="O705" i="10"/>
  <c r="P705" i="10"/>
  <c r="Q705" i="10"/>
  <c r="R705" i="10"/>
  <c r="S705" i="10"/>
  <c r="T705" i="10"/>
  <c r="U705" i="10"/>
  <c r="V705" i="10"/>
  <c r="W705" i="10"/>
  <c r="X705" i="10"/>
  <c r="Y705" i="10"/>
  <c r="Z705" i="10"/>
  <c r="AA705" i="10"/>
  <c r="AB705" i="10"/>
  <c r="AC705" i="10"/>
  <c r="AD705" i="10"/>
  <c r="AE705" i="10"/>
  <c r="AF705" i="10"/>
  <c r="AG705" i="10"/>
  <c r="AH705" i="10"/>
  <c r="AI705" i="10"/>
  <c r="AJ705" i="10"/>
  <c r="AK705" i="10"/>
  <c r="AL705" i="10"/>
  <c r="AM705" i="10"/>
  <c r="AN705" i="10"/>
  <c r="AO705" i="10"/>
  <c r="AP705" i="10"/>
  <c r="AQ705" i="10"/>
  <c r="AR705" i="10"/>
  <c r="AS705" i="10"/>
  <c r="AT705" i="10"/>
  <c r="AU705" i="10"/>
  <c r="AV705" i="10"/>
  <c r="AW705" i="10"/>
  <c r="AX705" i="10"/>
  <c r="AY705" i="10"/>
  <c r="AZ705" i="10"/>
  <c r="BA705" i="10"/>
  <c r="BB705" i="10"/>
  <c r="BC705" i="10"/>
  <c r="BD705" i="10"/>
  <c r="BE705" i="10"/>
  <c r="BF705" i="10"/>
  <c r="BG705" i="10"/>
  <c r="BH705" i="10"/>
  <c r="BI705" i="10"/>
  <c r="BJ705" i="10"/>
  <c r="BK705" i="10"/>
  <c r="BL705" i="10"/>
  <c r="BM705" i="10"/>
  <c r="BN705" i="10"/>
  <c r="BO705" i="10"/>
  <c r="BP705" i="10"/>
  <c r="BQ705" i="10"/>
  <c r="BR705" i="10"/>
  <c r="BS705" i="10"/>
  <c r="BT705" i="10"/>
  <c r="A706" i="10"/>
  <c r="B706" i="10"/>
  <c r="C706" i="10"/>
  <c r="D706" i="10"/>
  <c r="E706" i="10"/>
  <c r="F706" i="10"/>
  <c r="G706" i="10"/>
  <c r="H706" i="10"/>
  <c r="I706" i="10"/>
  <c r="J706" i="10"/>
  <c r="K706" i="10"/>
  <c r="L706" i="10"/>
  <c r="M706" i="10"/>
  <c r="N706" i="10"/>
  <c r="O706" i="10"/>
  <c r="P706" i="10"/>
  <c r="Q706" i="10"/>
  <c r="R706" i="10"/>
  <c r="S706" i="10"/>
  <c r="T706" i="10"/>
  <c r="U706" i="10"/>
  <c r="V706" i="10"/>
  <c r="W706" i="10"/>
  <c r="X706" i="10"/>
  <c r="Y706" i="10"/>
  <c r="Z706" i="10"/>
  <c r="AA706" i="10"/>
  <c r="AB706" i="10"/>
  <c r="AC706" i="10"/>
  <c r="AD706" i="10"/>
  <c r="AE706" i="10"/>
  <c r="AF706" i="10"/>
  <c r="AG706" i="10"/>
  <c r="AH706" i="10"/>
  <c r="AI706" i="10"/>
  <c r="AJ706" i="10"/>
  <c r="AK706" i="10"/>
  <c r="AL706" i="10"/>
  <c r="AM706" i="10"/>
  <c r="AN706" i="10"/>
  <c r="AO706" i="10"/>
  <c r="AP706" i="10"/>
  <c r="AQ706" i="10"/>
  <c r="AR706" i="10"/>
  <c r="AS706" i="10"/>
  <c r="AT706" i="10"/>
  <c r="AU706" i="10"/>
  <c r="AV706" i="10"/>
  <c r="AW706" i="10"/>
  <c r="AX706" i="10"/>
  <c r="AY706" i="10"/>
  <c r="AZ706" i="10"/>
  <c r="BA706" i="10"/>
  <c r="BB706" i="10"/>
  <c r="BC706" i="10"/>
  <c r="BD706" i="10"/>
  <c r="BE706" i="10"/>
  <c r="BF706" i="10"/>
  <c r="BG706" i="10"/>
  <c r="BH706" i="10"/>
  <c r="BI706" i="10"/>
  <c r="BJ706" i="10"/>
  <c r="BK706" i="10"/>
  <c r="BL706" i="10"/>
  <c r="BM706" i="10"/>
  <c r="BN706" i="10"/>
  <c r="BO706" i="10"/>
  <c r="BP706" i="10"/>
  <c r="BQ706" i="10"/>
  <c r="BR706" i="10"/>
  <c r="BS706" i="10"/>
  <c r="BT706" i="10"/>
  <c r="A707" i="10"/>
  <c r="B707" i="10"/>
  <c r="C707" i="10"/>
  <c r="D707" i="10"/>
  <c r="E707" i="10"/>
  <c r="F707" i="10"/>
  <c r="G707" i="10"/>
  <c r="H707" i="10"/>
  <c r="I707" i="10"/>
  <c r="J707" i="10"/>
  <c r="K707" i="10"/>
  <c r="L707" i="10"/>
  <c r="M707" i="10"/>
  <c r="N707" i="10"/>
  <c r="O707" i="10"/>
  <c r="P707" i="10"/>
  <c r="Q707" i="10"/>
  <c r="R707" i="10"/>
  <c r="S707" i="10"/>
  <c r="T707" i="10"/>
  <c r="U707" i="10"/>
  <c r="V707" i="10"/>
  <c r="W707" i="10"/>
  <c r="X707" i="10"/>
  <c r="Y707" i="10"/>
  <c r="Z707" i="10"/>
  <c r="AA707" i="10"/>
  <c r="AB707" i="10"/>
  <c r="AC707" i="10"/>
  <c r="AD707" i="10"/>
  <c r="AE707" i="10"/>
  <c r="AF707" i="10"/>
  <c r="AG707" i="10"/>
  <c r="AH707" i="10"/>
  <c r="AI707" i="10"/>
  <c r="AJ707" i="10"/>
  <c r="AK707" i="10"/>
  <c r="AL707" i="10"/>
  <c r="AM707" i="10"/>
  <c r="AN707" i="10"/>
  <c r="AO707" i="10"/>
  <c r="AP707" i="10"/>
  <c r="AQ707" i="10"/>
  <c r="AR707" i="10"/>
  <c r="AS707" i="10"/>
  <c r="AT707" i="10"/>
  <c r="AU707" i="10"/>
  <c r="AV707" i="10"/>
  <c r="AW707" i="10"/>
  <c r="AX707" i="10"/>
  <c r="AY707" i="10"/>
  <c r="AZ707" i="10"/>
  <c r="BA707" i="10"/>
  <c r="BB707" i="10"/>
  <c r="BC707" i="10"/>
  <c r="BD707" i="10"/>
  <c r="BE707" i="10"/>
  <c r="BF707" i="10"/>
  <c r="BG707" i="10"/>
  <c r="BH707" i="10"/>
  <c r="BI707" i="10"/>
  <c r="BJ707" i="10"/>
  <c r="BK707" i="10"/>
  <c r="BL707" i="10"/>
  <c r="BM707" i="10"/>
  <c r="BN707" i="10"/>
  <c r="BO707" i="10"/>
  <c r="BP707" i="10"/>
  <c r="BQ707" i="10"/>
  <c r="BR707" i="10"/>
  <c r="BS707" i="10"/>
  <c r="BT707" i="10"/>
  <c r="A708" i="10"/>
  <c r="B708" i="10"/>
  <c r="C708" i="10"/>
  <c r="D708" i="10"/>
  <c r="E708" i="10"/>
  <c r="F708" i="10"/>
  <c r="G708" i="10"/>
  <c r="H708" i="10"/>
  <c r="I708" i="10"/>
  <c r="J708" i="10"/>
  <c r="K708" i="10"/>
  <c r="L708" i="10"/>
  <c r="M708" i="10"/>
  <c r="N708" i="10"/>
  <c r="O708" i="10"/>
  <c r="P708" i="10"/>
  <c r="Q708" i="10"/>
  <c r="R708" i="10"/>
  <c r="S708" i="10"/>
  <c r="T708" i="10"/>
  <c r="U708" i="10"/>
  <c r="V708" i="10"/>
  <c r="W708" i="10"/>
  <c r="X708" i="10"/>
  <c r="Y708" i="10"/>
  <c r="Z708" i="10"/>
  <c r="AA708" i="10"/>
  <c r="AB708" i="10"/>
  <c r="AC708" i="10"/>
  <c r="AD708" i="10"/>
  <c r="AE708" i="10"/>
  <c r="AF708" i="10"/>
  <c r="AG708" i="10"/>
  <c r="AH708" i="10"/>
  <c r="AI708" i="10"/>
  <c r="AJ708" i="10"/>
  <c r="AK708" i="10"/>
  <c r="AL708" i="10"/>
  <c r="AM708" i="10"/>
  <c r="AN708" i="10"/>
  <c r="AO708" i="10"/>
  <c r="AP708" i="10"/>
  <c r="AQ708" i="10"/>
  <c r="AR708" i="10"/>
  <c r="AS708" i="10"/>
  <c r="AT708" i="10"/>
  <c r="AU708" i="10"/>
  <c r="AV708" i="10"/>
  <c r="AW708" i="10"/>
  <c r="AX708" i="10"/>
  <c r="AY708" i="10"/>
  <c r="AZ708" i="10"/>
  <c r="BA708" i="10"/>
  <c r="BB708" i="10"/>
  <c r="BC708" i="10"/>
  <c r="BD708" i="10"/>
  <c r="BE708" i="10"/>
  <c r="BF708" i="10"/>
  <c r="BG708" i="10"/>
  <c r="BH708" i="10"/>
  <c r="BI708" i="10"/>
  <c r="BJ708" i="10"/>
  <c r="BK708" i="10"/>
  <c r="BL708" i="10"/>
  <c r="BM708" i="10"/>
  <c r="BN708" i="10"/>
  <c r="BO708" i="10"/>
  <c r="BP708" i="10"/>
  <c r="BQ708" i="10"/>
  <c r="BR708" i="10"/>
  <c r="BS708" i="10"/>
  <c r="BT708" i="10"/>
  <c r="A709" i="10"/>
  <c r="B709" i="10"/>
  <c r="C709" i="10"/>
  <c r="D709" i="10"/>
  <c r="E709" i="10"/>
  <c r="F709" i="10"/>
  <c r="G709" i="10"/>
  <c r="H709" i="10"/>
  <c r="I709" i="10"/>
  <c r="J709" i="10"/>
  <c r="K709" i="10"/>
  <c r="L709" i="10"/>
  <c r="M709" i="10"/>
  <c r="N709" i="10"/>
  <c r="O709" i="10"/>
  <c r="P709" i="10"/>
  <c r="Q709" i="10"/>
  <c r="R709" i="10"/>
  <c r="S709" i="10"/>
  <c r="T709" i="10"/>
  <c r="U709" i="10"/>
  <c r="V709" i="10"/>
  <c r="W709" i="10"/>
  <c r="X709" i="10"/>
  <c r="Y709" i="10"/>
  <c r="Z709" i="10"/>
  <c r="AA709" i="10"/>
  <c r="AB709" i="10"/>
  <c r="AC709" i="10"/>
  <c r="AD709" i="10"/>
  <c r="AE709" i="10"/>
  <c r="AF709" i="10"/>
  <c r="AG709" i="10"/>
  <c r="AH709" i="10"/>
  <c r="AI709" i="10"/>
  <c r="AJ709" i="10"/>
  <c r="AK709" i="10"/>
  <c r="AL709" i="10"/>
  <c r="AM709" i="10"/>
  <c r="AN709" i="10"/>
  <c r="AO709" i="10"/>
  <c r="AP709" i="10"/>
  <c r="AQ709" i="10"/>
  <c r="AR709" i="10"/>
  <c r="AS709" i="10"/>
  <c r="AT709" i="10"/>
  <c r="AU709" i="10"/>
  <c r="AV709" i="10"/>
  <c r="AW709" i="10"/>
  <c r="AX709" i="10"/>
  <c r="AY709" i="10"/>
  <c r="AZ709" i="10"/>
  <c r="BA709" i="10"/>
  <c r="BB709" i="10"/>
  <c r="BC709" i="10"/>
  <c r="BD709" i="10"/>
  <c r="BE709" i="10"/>
  <c r="BF709" i="10"/>
  <c r="BG709" i="10"/>
  <c r="BH709" i="10"/>
  <c r="BI709" i="10"/>
  <c r="BJ709" i="10"/>
  <c r="BK709" i="10"/>
  <c r="BL709" i="10"/>
  <c r="BM709" i="10"/>
  <c r="BN709" i="10"/>
  <c r="BO709" i="10"/>
  <c r="BP709" i="10"/>
  <c r="BQ709" i="10"/>
  <c r="BR709" i="10"/>
  <c r="BS709" i="10"/>
  <c r="BT709" i="10"/>
  <c r="A710" i="10"/>
  <c r="B710" i="10"/>
  <c r="C710" i="10"/>
  <c r="D710" i="10"/>
  <c r="E710" i="10"/>
  <c r="F710" i="10"/>
  <c r="G710" i="10"/>
  <c r="H710" i="10"/>
  <c r="I710" i="10"/>
  <c r="J710" i="10"/>
  <c r="K710" i="10"/>
  <c r="L710" i="10"/>
  <c r="M710" i="10"/>
  <c r="N710" i="10"/>
  <c r="O710" i="10"/>
  <c r="P710" i="10"/>
  <c r="Q710" i="10"/>
  <c r="R710" i="10"/>
  <c r="S710" i="10"/>
  <c r="T710" i="10"/>
  <c r="U710" i="10"/>
  <c r="V710" i="10"/>
  <c r="W710" i="10"/>
  <c r="X710" i="10"/>
  <c r="Y710" i="10"/>
  <c r="Z710" i="10"/>
  <c r="AA710" i="10"/>
  <c r="AB710" i="10"/>
  <c r="AC710" i="10"/>
  <c r="AD710" i="10"/>
  <c r="AE710" i="10"/>
  <c r="AF710" i="10"/>
  <c r="AG710" i="10"/>
  <c r="AH710" i="10"/>
  <c r="AI710" i="10"/>
  <c r="AJ710" i="10"/>
  <c r="AK710" i="10"/>
  <c r="AL710" i="10"/>
  <c r="AM710" i="10"/>
  <c r="AN710" i="10"/>
  <c r="AO710" i="10"/>
  <c r="AP710" i="10"/>
  <c r="AQ710" i="10"/>
  <c r="AR710" i="10"/>
  <c r="AS710" i="10"/>
  <c r="AT710" i="10"/>
  <c r="AU710" i="10"/>
  <c r="AV710" i="10"/>
  <c r="AW710" i="10"/>
  <c r="AX710" i="10"/>
  <c r="AY710" i="10"/>
  <c r="AZ710" i="10"/>
  <c r="BA710" i="10"/>
  <c r="BB710" i="10"/>
  <c r="BC710" i="10"/>
  <c r="BD710" i="10"/>
  <c r="BE710" i="10"/>
  <c r="BF710" i="10"/>
  <c r="BG710" i="10"/>
  <c r="BH710" i="10"/>
  <c r="BI710" i="10"/>
  <c r="BJ710" i="10"/>
  <c r="BK710" i="10"/>
  <c r="BL710" i="10"/>
  <c r="BM710" i="10"/>
  <c r="BN710" i="10"/>
  <c r="BO710" i="10"/>
  <c r="BP710" i="10"/>
  <c r="BQ710" i="10"/>
  <c r="BR710" i="10"/>
  <c r="BS710" i="10"/>
  <c r="BT710" i="10"/>
  <c r="A711" i="10"/>
  <c r="B711" i="10"/>
  <c r="C711" i="10"/>
  <c r="D711" i="10"/>
  <c r="E711" i="10"/>
  <c r="F711" i="10"/>
  <c r="G711" i="10"/>
  <c r="H711" i="10"/>
  <c r="I711" i="10"/>
  <c r="J711" i="10"/>
  <c r="K711" i="10"/>
  <c r="L711" i="10"/>
  <c r="M711" i="10"/>
  <c r="N711" i="10"/>
  <c r="O711" i="10"/>
  <c r="P711" i="10"/>
  <c r="Q711" i="10"/>
  <c r="R711" i="10"/>
  <c r="S711" i="10"/>
  <c r="T711" i="10"/>
  <c r="U711" i="10"/>
  <c r="V711" i="10"/>
  <c r="W711" i="10"/>
  <c r="X711" i="10"/>
  <c r="Y711" i="10"/>
  <c r="Z711" i="10"/>
  <c r="AA711" i="10"/>
  <c r="AB711" i="10"/>
  <c r="AC711" i="10"/>
  <c r="AD711" i="10"/>
  <c r="AE711" i="10"/>
  <c r="AF711" i="10"/>
  <c r="AG711" i="10"/>
  <c r="AH711" i="10"/>
  <c r="AI711" i="10"/>
  <c r="AJ711" i="10"/>
  <c r="AK711" i="10"/>
  <c r="AL711" i="10"/>
  <c r="AM711" i="10"/>
  <c r="AN711" i="10"/>
  <c r="AO711" i="10"/>
  <c r="AP711" i="10"/>
  <c r="AQ711" i="10"/>
  <c r="AR711" i="10"/>
  <c r="AS711" i="10"/>
  <c r="AT711" i="10"/>
  <c r="AU711" i="10"/>
  <c r="AV711" i="10"/>
  <c r="AW711" i="10"/>
  <c r="AX711" i="10"/>
  <c r="AY711" i="10"/>
  <c r="AZ711" i="10"/>
  <c r="BA711" i="10"/>
  <c r="BB711" i="10"/>
  <c r="BC711" i="10"/>
  <c r="BD711" i="10"/>
  <c r="BE711" i="10"/>
  <c r="BF711" i="10"/>
  <c r="BG711" i="10"/>
  <c r="BH711" i="10"/>
  <c r="BI711" i="10"/>
  <c r="BJ711" i="10"/>
  <c r="BK711" i="10"/>
  <c r="BL711" i="10"/>
  <c r="BM711" i="10"/>
  <c r="BN711" i="10"/>
  <c r="BO711" i="10"/>
  <c r="BP711" i="10"/>
  <c r="BQ711" i="10"/>
  <c r="BR711" i="10"/>
  <c r="BS711" i="10"/>
  <c r="BT711" i="10"/>
  <c r="A712" i="10"/>
  <c r="B712" i="10"/>
  <c r="C712" i="10"/>
  <c r="D712" i="10"/>
  <c r="E712" i="10"/>
  <c r="F712" i="10"/>
  <c r="G712" i="10"/>
  <c r="H712" i="10"/>
  <c r="I712" i="10"/>
  <c r="J712" i="10"/>
  <c r="K712" i="10"/>
  <c r="L712" i="10"/>
  <c r="M712" i="10"/>
  <c r="N712" i="10"/>
  <c r="O712" i="10"/>
  <c r="P712" i="10"/>
  <c r="Q712" i="10"/>
  <c r="R712" i="10"/>
  <c r="S712" i="10"/>
  <c r="T712" i="10"/>
  <c r="U712" i="10"/>
  <c r="V712" i="10"/>
  <c r="W712" i="10"/>
  <c r="X712" i="10"/>
  <c r="Y712" i="10"/>
  <c r="Z712" i="10"/>
  <c r="AA712" i="10"/>
  <c r="AB712" i="10"/>
  <c r="AC712" i="10"/>
  <c r="AD712" i="10"/>
  <c r="AE712" i="10"/>
  <c r="AF712" i="10"/>
  <c r="AG712" i="10"/>
  <c r="AH712" i="10"/>
  <c r="AI712" i="10"/>
  <c r="AJ712" i="10"/>
  <c r="AK712" i="10"/>
  <c r="AL712" i="10"/>
  <c r="AM712" i="10"/>
  <c r="AN712" i="10"/>
  <c r="AO712" i="10"/>
  <c r="AP712" i="10"/>
  <c r="AQ712" i="10"/>
  <c r="AR712" i="10"/>
  <c r="AS712" i="10"/>
  <c r="AT712" i="10"/>
  <c r="AU712" i="10"/>
  <c r="AV712" i="10"/>
  <c r="AW712" i="10"/>
  <c r="AX712" i="10"/>
  <c r="AY712" i="10"/>
  <c r="AZ712" i="10"/>
  <c r="BA712" i="10"/>
  <c r="BB712" i="10"/>
  <c r="BC712" i="10"/>
  <c r="BD712" i="10"/>
  <c r="BE712" i="10"/>
  <c r="BF712" i="10"/>
  <c r="BG712" i="10"/>
  <c r="BH712" i="10"/>
  <c r="BI712" i="10"/>
  <c r="BJ712" i="10"/>
  <c r="BK712" i="10"/>
  <c r="BL712" i="10"/>
  <c r="BM712" i="10"/>
  <c r="BN712" i="10"/>
  <c r="BO712" i="10"/>
  <c r="BP712" i="10"/>
  <c r="BQ712" i="10"/>
  <c r="BR712" i="10"/>
  <c r="BS712" i="10"/>
  <c r="BT712" i="10"/>
  <c r="A713" i="10"/>
  <c r="B713" i="10"/>
  <c r="C713" i="10"/>
  <c r="D713" i="10"/>
  <c r="E713" i="10"/>
  <c r="F713" i="10"/>
  <c r="G713" i="10"/>
  <c r="H713" i="10"/>
  <c r="I713" i="10"/>
  <c r="J713" i="10"/>
  <c r="K713" i="10"/>
  <c r="L713" i="10"/>
  <c r="M713" i="10"/>
  <c r="N713" i="10"/>
  <c r="O713" i="10"/>
  <c r="P713" i="10"/>
  <c r="Q713" i="10"/>
  <c r="R713" i="10"/>
  <c r="S713" i="10"/>
  <c r="T713" i="10"/>
  <c r="U713" i="10"/>
  <c r="V713" i="10"/>
  <c r="W713" i="10"/>
  <c r="X713" i="10"/>
  <c r="Y713" i="10"/>
  <c r="Z713" i="10"/>
  <c r="AA713" i="10"/>
  <c r="AB713" i="10"/>
  <c r="AC713" i="10"/>
  <c r="AD713" i="10"/>
  <c r="AE713" i="10"/>
  <c r="AF713" i="10"/>
  <c r="AG713" i="10"/>
  <c r="AH713" i="10"/>
  <c r="AI713" i="10"/>
  <c r="AJ713" i="10"/>
  <c r="AK713" i="10"/>
  <c r="AL713" i="10"/>
  <c r="AM713" i="10"/>
  <c r="AN713" i="10"/>
  <c r="AO713" i="10"/>
  <c r="AP713" i="10"/>
  <c r="AQ713" i="10"/>
  <c r="AR713" i="10"/>
  <c r="AS713" i="10"/>
  <c r="AT713" i="10"/>
  <c r="AU713" i="10"/>
  <c r="AV713" i="10"/>
  <c r="AW713" i="10"/>
  <c r="AX713" i="10"/>
  <c r="AY713" i="10"/>
  <c r="AZ713" i="10"/>
  <c r="BA713" i="10"/>
  <c r="BB713" i="10"/>
  <c r="BC713" i="10"/>
  <c r="BD713" i="10"/>
  <c r="BE713" i="10"/>
  <c r="BF713" i="10"/>
  <c r="BG713" i="10"/>
  <c r="BH713" i="10"/>
  <c r="BI713" i="10"/>
  <c r="BJ713" i="10"/>
  <c r="BK713" i="10"/>
  <c r="BL713" i="10"/>
  <c r="BM713" i="10"/>
  <c r="BN713" i="10"/>
  <c r="BO713" i="10"/>
  <c r="BP713" i="10"/>
  <c r="BQ713" i="10"/>
  <c r="BR713" i="10"/>
  <c r="BS713" i="10"/>
  <c r="BT713" i="10"/>
  <c r="A714" i="10"/>
  <c r="B714" i="10"/>
  <c r="C714" i="10"/>
  <c r="D714" i="10"/>
  <c r="E714" i="10"/>
  <c r="F714" i="10"/>
  <c r="G714" i="10"/>
  <c r="H714" i="10"/>
  <c r="I714" i="10"/>
  <c r="J714" i="10"/>
  <c r="K714" i="10"/>
  <c r="L714" i="10"/>
  <c r="M714" i="10"/>
  <c r="N714" i="10"/>
  <c r="O714" i="10"/>
  <c r="P714" i="10"/>
  <c r="Q714" i="10"/>
  <c r="R714" i="10"/>
  <c r="S714" i="10"/>
  <c r="T714" i="10"/>
  <c r="U714" i="10"/>
  <c r="V714" i="10"/>
  <c r="W714" i="10"/>
  <c r="X714" i="10"/>
  <c r="Y714" i="10"/>
  <c r="Z714" i="10"/>
  <c r="AA714" i="10"/>
  <c r="AB714" i="10"/>
  <c r="AC714" i="10"/>
  <c r="AD714" i="10"/>
  <c r="AE714" i="10"/>
  <c r="AF714" i="10"/>
  <c r="AG714" i="10"/>
  <c r="AH714" i="10"/>
  <c r="AI714" i="10"/>
  <c r="AJ714" i="10"/>
  <c r="AK714" i="10"/>
  <c r="AL714" i="10"/>
  <c r="AM714" i="10"/>
  <c r="AN714" i="10"/>
  <c r="AO714" i="10"/>
  <c r="AP714" i="10"/>
  <c r="AQ714" i="10"/>
  <c r="AR714" i="10"/>
  <c r="AS714" i="10"/>
  <c r="AT714" i="10"/>
  <c r="AU714" i="10"/>
  <c r="AV714" i="10"/>
  <c r="AW714" i="10"/>
  <c r="AX714" i="10"/>
  <c r="AY714" i="10"/>
  <c r="AZ714" i="10"/>
  <c r="BA714" i="10"/>
  <c r="BB714" i="10"/>
  <c r="BC714" i="10"/>
  <c r="BD714" i="10"/>
  <c r="BE714" i="10"/>
  <c r="BF714" i="10"/>
  <c r="BG714" i="10"/>
  <c r="BH714" i="10"/>
  <c r="BI714" i="10"/>
  <c r="BJ714" i="10"/>
  <c r="BK714" i="10"/>
  <c r="BL714" i="10"/>
  <c r="BM714" i="10"/>
  <c r="BN714" i="10"/>
  <c r="BO714" i="10"/>
  <c r="BP714" i="10"/>
  <c r="BQ714" i="10"/>
  <c r="BR714" i="10"/>
  <c r="BS714" i="10"/>
  <c r="BT714" i="10"/>
  <c r="A715" i="10"/>
  <c r="B715" i="10"/>
  <c r="C715" i="10"/>
  <c r="D715" i="10"/>
  <c r="E715" i="10"/>
  <c r="F715" i="10"/>
  <c r="G715" i="10"/>
  <c r="H715" i="10"/>
  <c r="I715" i="10"/>
  <c r="J715" i="10"/>
  <c r="K715" i="10"/>
  <c r="L715" i="10"/>
  <c r="M715" i="10"/>
  <c r="N715" i="10"/>
  <c r="O715" i="10"/>
  <c r="P715" i="10"/>
  <c r="Q715" i="10"/>
  <c r="R715" i="10"/>
  <c r="S715" i="10"/>
  <c r="T715" i="10"/>
  <c r="U715" i="10"/>
  <c r="V715" i="10"/>
  <c r="W715" i="10"/>
  <c r="X715" i="10"/>
  <c r="Y715" i="10"/>
  <c r="Z715" i="10"/>
  <c r="AA715" i="10"/>
  <c r="AB715" i="10"/>
  <c r="AC715" i="10"/>
  <c r="AD715" i="10"/>
  <c r="AE715" i="10"/>
  <c r="AF715" i="10"/>
  <c r="AG715" i="10"/>
  <c r="AH715" i="10"/>
  <c r="AI715" i="10"/>
  <c r="AJ715" i="10"/>
  <c r="AK715" i="10"/>
  <c r="AL715" i="10"/>
  <c r="AM715" i="10"/>
  <c r="AN715" i="10"/>
  <c r="AO715" i="10"/>
  <c r="AP715" i="10"/>
  <c r="AQ715" i="10"/>
  <c r="AR715" i="10"/>
  <c r="AS715" i="10"/>
  <c r="AT715" i="10"/>
  <c r="AU715" i="10"/>
  <c r="AV715" i="10"/>
  <c r="AW715" i="10"/>
  <c r="AX715" i="10"/>
  <c r="AY715" i="10"/>
  <c r="AZ715" i="10"/>
  <c r="BA715" i="10"/>
  <c r="BB715" i="10"/>
  <c r="BC715" i="10"/>
  <c r="BD715" i="10"/>
  <c r="BE715" i="10"/>
  <c r="BF715" i="10"/>
  <c r="BG715" i="10"/>
  <c r="BH715" i="10"/>
  <c r="BI715" i="10"/>
  <c r="BJ715" i="10"/>
  <c r="BK715" i="10"/>
  <c r="BL715" i="10"/>
  <c r="BM715" i="10"/>
  <c r="BN715" i="10"/>
  <c r="BO715" i="10"/>
  <c r="BP715" i="10"/>
  <c r="BQ715" i="10"/>
  <c r="BR715" i="10"/>
  <c r="BS715" i="10"/>
  <c r="BT715" i="10"/>
  <c r="A716" i="10"/>
  <c r="B716" i="10"/>
  <c r="C716" i="10"/>
  <c r="D716" i="10"/>
  <c r="E716" i="10"/>
  <c r="F716" i="10"/>
  <c r="G716" i="10"/>
  <c r="H716" i="10"/>
  <c r="I716" i="10"/>
  <c r="J716" i="10"/>
  <c r="K716" i="10"/>
  <c r="L716" i="10"/>
  <c r="M716" i="10"/>
  <c r="N716" i="10"/>
  <c r="O716" i="10"/>
  <c r="P716" i="10"/>
  <c r="Q716" i="10"/>
  <c r="R716" i="10"/>
  <c r="S716" i="10"/>
  <c r="T716" i="10"/>
  <c r="U716" i="10"/>
  <c r="V716" i="10"/>
  <c r="W716" i="10"/>
  <c r="X716" i="10"/>
  <c r="Y716" i="10"/>
  <c r="Z716" i="10"/>
  <c r="AA716" i="10"/>
  <c r="AB716" i="10"/>
  <c r="AC716" i="10"/>
  <c r="AD716" i="10"/>
  <c r="AE716" i="10"/>
  <c r="AF716" i="10"/>
  <c r="AG716" i="10"/>
  <c r="AH716" i="10"/>
  <c r="AI716" i="10"/>
  <c r="AJ716" i="10"/>
  <c r="AK716" i="10"/>
  <c r="AL716" i="10"/>
  <c r="AM716" i="10"/>
  <c r="AN716" i="10"/>
  <c r="AO716" i="10"/>
  <c r="AP716" i="10"/>
  <c r="AQ716" i="10"/>
  <c r="AR716" i="10"/>
  <c r="AS716" i="10"/>
  <c r="AT716" i="10"/>
  <c r="AU716" i="10"/>
  <c r="AV716" i="10"/>
  <c r="AW716" i="10"/>
  <c r="AX716" i="10"/>
  <c r="AY716" i="10"/>
  <c r="AZ716" i="10"/>
  <c r="BA716" i="10"/>
  <c r="BB716" i="10"/>
  <c r="BC716" i="10"/>
  <c r="BD716" i="10"/>
  <c r="BE716" i="10"/>
  <c r="BF716" i="10"/>
  <c r="BG716" i="10"/>
  <c r="BH716" i="10"/>
  <c r="BI716" i="10"/>
  <c r="BJ716" i="10"/>
  <c r="BK716" i="10"/>
  <c r="BL716" i="10"/>
  <c r="BM716" i="10"/>
  <c r="BN716" i="10"/>
  <c r="BO716" i="10"/>
  <c r="BP716" i="10"/>
  <c r="BQ716" i="10"/>
  <c r="BR716" i="10"/>
  <c r="BS716" i="10"/>
  <c r="BT716" i="10"/>
  <c r="A717" i="10"/>
  <c r="B717" i="10"/>
  <c r="C717" i="10"/>
  <c r="D717" i="10"/>
  <c r="E717" i="10"/>
  <c r="F717" i="10"/>
  <c r="G717" i="10"/>
  <c r="H717" i="10"/>
  <c r="I717" i="10"/>
  <c r="J717" i="10"/>
  <c r="K717" i="10"/>
  <c r="L717" i="10"/>
  <c r="M717" i="10"/>
  <c r="N717" i="10"/>
  <c r="O717" i="10"/>
  <c r="P717" i="10"/>
  <c r="Q717" i="10"/>
  <c r="R717" i="10"/>
  <c r="S717" i="10"/>
  <c r="T717" i="10"/>
  <c r="U717" i="10"/>
  <c r="V717" i="10"/>
  <c r="W717" i="10"/>
  <c r="X717" i="10"/>
  <c r="Y717" i="10"/>
  <c r="Z717" i="10"/>
  <c r="AA717" i="10"/>
  <c r="AB717" i="10"/>
  <c r="AC717" i="10"/>
  <c r="AD717" i="10"/>
  <c r="AE717" i="10"/>
  <c r="AF717" i="10"/>
  <c r="AG717" i="10"/>
  <c r="AH717" i="10"/>
  <c r="AI717" i="10"/>
  <c r="AJ717" i="10"/>
  <c r="AK717" i="10"/>
  <c r="AL717" i="10"/>
  <c r="AM717" i="10"/>
  <c r="AN717" i="10"/>
  <c r="AO717" i="10"/>
  <c r="AP717" i="10"/>
  <c r="AQ717" i="10"/>
  <c r="AR717" i="10"/>
  <c r="AS717" i="10"/>
  <c r="AT717" i="10"/>
  <c r="AU717" i="10"/>
  <c r="AV717" i="10"/>
  <c r="AW717" i="10"/>
  <c r="AX717" i="10"/>
  <c r="AY717" i="10"/>
  <c r="AZ717" i="10"/>
  <c r="BA717" i="10"/>
  <c r="BB717" i="10"/>
  <c r="BC717" i="10"/>
  <c r="BD717" i="10"/>
  <c r="BE717" i="10"/>
  <c r="BF717" i="10"/>
  <c r="BG717" i="10"/>
  <c r="BH717" i="10"/>
  <c r="BI717" i="10"/>
  <c r="BJ717" i="10"/>
  <c r="BK717" i="10"/>
  <c r="BL717" i="10"/>
  <c r="BM717" i="10"/>
  <c r="BN717" i="10"/>
  <c r="BO717" i="10"/>
  <c r="BP717" i="10"/>
  <c r="BQ717" i="10"/>
  <c r="BR717" i="10"/>
  <c r="BS717" i="10"/>
  <c r="BT717" i="10"/>
  <c r="A718" i="10"/>
  <c r="B718" i="10"/>
  <c r="C718" i="10"/>
  <c r="D718" i="10"/>
  <c r="E718" i="10"/>
  <c r="F718" i="10"/>
  <c r="G718" i="10"/>
  <c r="H718" i="10"/>
  <c r="I718" i="10"/>
  <c r="J718" i="10"/>
  <c r="K718" i="10"/>
  <c r="L718" i="10"/>
  <c r="M718" i="10"/>
  <c r="N718" i="10"/>
  <c r="O718" i="10"/>
  <c r="P718" i="10"/>
  <c r="Q718" i="10"/>
  <c r="R718" i="10"/>
  <c r="S718" i="10"/>
  <c r="T718" i="10"/>
  <c r="U718" i="10"/>
  <c r="V718" i="10"/>
  <c r="W718" i="10"/>
  <c r="X718" i="10"/>
  <c r="Y718" i="10"/>
  <c r="Z718" i="10"/>
  <c r="AA718" i="10"/>
  <c r="AB718" i="10"/>
  <c r="AC718" i="10"/>
  <c r="AD718" i="10"/>
  <c r="AE718" i="10"/>
  <c r="AF718" i="10"/>
  <c r="AG718" i="10"/>
  <c r="AH718" i="10"/>
  <c r="AI718" i="10"/>
  <c r="AJ718" i="10"/>
  <c r="AK718" i="10"/>
  <c r="AL718" i="10"/>
  <c r="AM718" i="10"/>
  <c r="AN718" i="10"/>
  <c r="AO718" i="10"/>
  <c r="AP718" i="10"/>
  <c r="AQ718" i="10"/>
  <c r="AR718" i="10"/>
  <c r="AS718" i="10"/>
  <c r="AT718" i="10"/>
  <c r="AU718" i="10"/>
  <c r="AV718" i="10"/>
  <c r="AW718" i="10"/>
  <c r="AX718" i="10"/>
  <c r="AY718" i="10"/>
  <c r="AZ718" i="10"/>
  <c r="BA718" i="10"/>
  <c r="BB718" i="10"/>
  <c r="BC718" i="10"/>
  <c r="BD718" i="10"/>
  <c r="BE718" i="10"/>
  <c r="BF718" i="10"/>
  <c r="BG718" i="10"/>
  <c r="BH718" i="10"/>
  <c r="BI718" i="10"/>
  <c r="BJ718" i="10"/>
  <c r="BK718" i="10"/>
  <c r="BL718" i="10"/>
  <c r="BM718" i="10"/>
  <c r="BN718" i="10"/>
  <c r="BO718" i="10"/>
  <c r="BP718" i="10"/>
  <c r="BQ718" i="10"/>
  <c r="BR718" i="10"/>
  <c r="BS718" i="10"/>
  <c r="BT718" i="10"/>
  <c r="A719" i="10"/>
  <c r="B719" i="10"/>
  <c r="C719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A720" i="10"/>
  <c r="B720" i="10"/>
  <c r="C720" i="10"/>
  <c r="D720" i="10"/>
  <c r="E720" i="10"/>
  <c r="F720" i="10"/>
  <c r="G720" i="10"/>
  <c r="H720" i="10"/>
  <c r="I720" i="10"/>
  <c r="J720" i="10"/>
  <c r="K720" i="10"/>
  <c r="L720" i="10"/>
  <c r="M720" i="10"/>
  <c r="N720" i="10"/>
  <c r="O720" i="10"/>
  <c r="P720" i="10"/>
  <c r="Q720" i="10"/>
  <c r="R720" i="10"/>
  <c r="S720" i="10"/>
  <c r="T720" i="10"/>
  <c r="U720" i="10"/>
  <c r="V720" i="10"/>
  <c r="W720" i="10"/>
  <c r="X720" i="10"/>
  <c r="Y720" i="10"/>
  <c r="Z720" i="10"/>
  <c r="AA720" i="10"/>
  <c r="AB720" i="10"/>
  <c r="AC720" i="10"/>
  <c r="AD720" i="10"/>
  <c r="AE720" i="10"/>
  <c r="AF720" i="10"/>
  <c r="AG720" i="10"/>
  <c r="AH720" i="10"/>
  <c r="AI720" i="10"/>
  <c r="AJ720" i="10"/>
  <c r="AK720" i="10"/>
  <c r="AL720" i="10"/>
  <c r="AM720" i="10"/>
  <c r="AN720" i="10"/>
  <c r="AO720" i="10"/>
  <c r="AP720" i="10"/>
  <c r="AQ720" i="10"/>
  <c r="AR720" i="10"/>
  <c r="AS720" i="10"/>
  <c r="AT720" i="10"/>
  <c r="AU720" i="10"/>
  <c r="AV720" i="10"/>
  <c r="AW720" i="10"/>
  <c r="AX720" i="10"/>
  <c r="AY720" i="10"/>
  <c r="AZ720" i="10"/>
  <c r="BA720" i="10"/>
  <c r="BB720" i="10"/>
  <c r="BC720" i="10"/>
  <c r="BD720" i="10"/>
  <c r="BE720" i="10"/>
  <c r="BF720" i="10"/>
  <c r="BG720" i="10"/>
  <c r="BH720" i="10"/>
  <c r="BI720" i="10"/>
  <c r="BJ720" i="10"/>
  <c r="BK720" i="10"/>
  <c r="BL720" i="10"/>
  <c r="BM720" i="10"/>
  <c r="BN720" i="10"/>
  <c r="BO720" i="10"/>
  <c r="BP720" i="10"/>
  <c r="BQ720" i="10"/>
  <c r="BR720" i="10"/>
  <c r="BS720" i="10"/>
  <c r="BT720" i="10"/>
  <c r="A721" i="10"/>
  <c r="B721" i="10"/>
  <c r="C721" i="10"/>
  <c r="D721" i="10"/>
  <c r="E721" i="10"/>
  <c r="F721" i="10"/>
  <c r="G721" i="10"/>
  <c r="H721" i="10"/>
  <c r="I721" i="10"/>
  <c r="J721" i="10"/>
  <c r="K721" i="10"/>
  <c r="L721" i="10"/>
  <c r="M721" i="10"/>
  <c r="N721" i="10"/>
  <c r="O721" i="10"/>
  <c r="P721" i="10"/>
  <c r="Q721" i="10"/>
  <c r="R721" i="10"/>
  <c r="S721" i="10"/>
  <c r="T721" i="10"/>
  <c r="U721" i="10"/>
  <c r="V721" i="10"/>
  <c r="W721" i="10"/>
  <c r="X721" i="10"/>
  <c r="Y721" i="10"/>
  <c r="Z721" i="10"/>
  <c r="AA721" i="10"/>
  <c r="AB721" i="10"/>
  <c r="AC721" i="10"/>
  <c r="AD721" i="10"/>
  <c r="AE721" i="10"/>
  <c r="AF721" i="10"/>
  <c r="AG721" i="10"/>
  <c r="AH721" i="10"/>
  <c r="AI721" i="10"/>
  <c r="AJ721" i="10"/>
  <c r="AK721" i="10"/>
  <c r="AL721" i="10"/>
  <c r="AM721" i="10"/>
  <c r="AN721" i="10"/>
  <c r="AO721" i="10"/>
  <c r="AP721" i="10"/>
  <c r="AQ721" i="10"/>
  <c r="AR721" i="10"/>
  <c r="AS721" i="10"/>
  <c r="AT721" i="10"/>
  <c r="AU721" i="10"/>
  <c r="AV721" i="10"/>
  <c r="AW721" i="10"/>
  <c r="AX721" i="10"/>
  <c r="AY721" i="10"/>
  <c r="AZ721" i="10"/>
  <c r="BA721" i="10"/>
  <c r="BB721" i="10"/>
  <c r="BC721" i="10"/>
  <c r="BD721" i="10"/>
  <c r="BE721" i="10"/>
  <c r="BF721" i="10"/>
  <c r="BG721" i="10"/>
  <c r="BH721" i="10"/>
  <c r="BI721" i="10"/>
  <c r="BJ721" i="10"/>
  <c r="BK721" i="10"/>
  <c r="BL721" i="10"/>
  <c r="BM721" i="10"/>
  <c r="BN721" i="10"/>
  <c r="BO721" i="10"/>
  <c r="BP721" i="10"/>
  <c r="BQ721" i="10"/>
  <c r="BR721" i="10"/>
  <c r="BS721" i="10"/>
  <c r="BT721" i="10"/>
  <c r="A722" i="10"/>
  <c r="B722" i="10"/>
  <c r="C722" i="10"/>
  <c r="D722" i="10"/>
  <c r="E722" i="10"/>
  <c r="F722" i="10"/>
  <c r="G722" i="10"/>
  <c r="H722" i="10"/>
  <c r="I722" i="10"/>
  <c r="J722" i="10"/>
  <c r="K722" i="10"/>
  <c r="L722" i="10"/>
  <c r="M722" i="10"/>
  <c r="N722" i="10"/>
  <c r="O722" i="10"/>
  <c r="P722" i="10"/>
  <c r="Q722" i="10"/>
  <c r="R722" i="10"/>
  <c r="S722" i="10"/>
  <c r="T722" i="10"/>
  <c r="U722" i="10"/>
  <c r="V722" i="10"/>
  <c r="W722" i="10"/>
  <c r="X722" i="10"/>
  <c r="Y722" i="10"/>
  <c r="Z722" i="10"/>
  <c r="AA722" i="10"/>
  <c r="AB722" i="10"/>
  <c r="AC722" i="10"/>
  <c r="AD722" i="10"/>
  <c r="AE722" i="10"/>
  <c r="AF722" i="10"/>
  <c r="AG722" i="10"/>
  <c r="AH722" i="10"/>
  <c r="AI722" i="10"/>
  <c r="AJ722" i="10"/>
  <c r="AK722" i="10"/>
  <c r="AL722" i="10"/>
  <c r="AM722" i="10"/>
  <c r="AN722" i="10"/>
  <c r="AO722" i="10"/>
  <c r="AP722" i="10"/>
  <c r="AQ722" i="10"/>
  <c r="AR722" i="10"/>
  <c r="AS722" i="10"/>
  <c r="AT722" i="10"/>
  <c r="AU722" i="10"/>
  <c r="AV722" i="10"/>
  <c r="AW722" i="10"/>
  <c r="AX722" i="10"/>
  <c r="AY722" i="10"/>
  <c r="AZ722" i="10"/>
  <c r="BA722" i="10"/>
  <c r="BB722" i="10"/>
  <c r="BC722" i="10"/>
  <c r="BD722" i="10"/>
  <c r="BE722" i="10"/>
  <c r="BF722" i="10"/>
  <c r="BG722" i="10"/>
  <c r="BH722" i="10"/>
  <c r="BI722" i="10"/>
  <c r="BJ722" i="10"/>
  <c r="BK722" i="10"/>
  <c r="BL722" i="10"/>
  <c r="BM722" i="10"/>
  <c r="BN722" i="10"/>
  <c r="BO722" i="10"/>
  <c r="BP722" i="10"/>
  <c r="BQ722" i="10"/>
  <c r="BR722" i="10"/>
  <c r="BS722" i="10"/>
  <c r="BT722" i="10"/>
  <c r="A723" i="10"/>
  <c r="B723" i="10"/>
  <c r="C723" i="10"/>
  <c r="D723" i="10"/>
  <c r="E723" i="10"/>
  <c r="F723" i="10"/>
  <c r="G723" i="10"/>
  <c r="H723" i="10"/>
  <c r="I723" i="10"/>
  <c r="J723" i="10"/>
  <c r="K723" i="10"/>
  <c r="L723" i="10"/>
  <c r="M723" i="10"/>
  <c r="N723" i="10"/>
  <c r="O723" i="10"/>
  <c r="P723" i="10"/>
  <c r="Q723" i="10"/>
  <c r="R723" i="10"/>
  <c r="S723" i="10"/>
  <c r="T723" i="10"/>
  <c r="U723" i="10"/>
  <c r="V723" i="10"/>
  <c r="W723" i="10"/>
  <c r="X723" i="10"/>
  <c r="Y723" i="10"/>
  <c r="Z723" i="10"/>
  <c r="AA723" i="10"/>
  <c r="AB723" i="10"/>
  <c r="AC723" i="10"/>
  <c r="AD723" i="10"/>
  <c r="AE723" i="10"/>
  <c r="AF723" i="10"/>
  <c r="AG723" i="10"/>
  <c r="AH723" i="10"/>
  <c r="AI723" i="10"/>
  <c r="AJ723" i="10"/>
  <c r="AK723" i="10"/>
  <c r="AL723" i="10"/>
  <c r="AM723" i="10"/>
  <c r="AN723" i="10"/>
  <c r="AO723" i="10"/>
  <c r="AP723" i="10"/>
  <c r="AQ723" i="10"/>
  <c r="AR723" i="10"/>
  <c r="AS723" i="10"/>
  <c r="AT723" i="10"/>
  <c r="AU723" i="10"/>
  <c r="AV723" i="10"/>
  <c r="AW723" i="10"/>
  <c r="AX723" i="10"/>
  <c r="AY723" i="10"/>
  <c r="AZ723" i="10"/>
  <c r="BA723" i="10"/>
  <c r="BB723" i="10"/>
  <c r="BC723" i="10"/>
  <c r="BD723" i="10"/>
  <c r="BE723" i="10"/>
  <c r="BF723" i="10"/>
  <c r="BG723" i="10"/>
  <c r="BH723" i="10"/>
  <c r="BI723" i="10"/>
  <c r="BJ723" i="10"/>
  <c r="BK723" i="10"/>
  <c r="BL723" i="10"/>
  <c r="BM723" i="10"/>
  <c r="BN723" i="10"/>
  <c r="BO723" i="10"/>
  <c r="BP723" i="10"/>
  <c r="BQ723" i="10"/>
  <c r="BR723" i="10"/>
  <c r="BS723" i="10"/>
  <c r="BT723" i="10"/>
  <c r="A724" i="10"/>
  <c r="B724" i="10"/>
  <c r="C724" i="10"/>
  <c r="D724" i="10"/>
  <c r="E724" i="10"/>
  <c r="F724" i="10"/>
  <c r="G724" i="10"/>
  <c r="H724" i="10"/>
  <c r="I724" i="10"/>
  <c r="J724" i="10"/>
  <c r="K724" i="10"/>
  <c r="L724" i="10"/>
  <c r="M724" i="10"/>
  <c r="N724" i="10"/>
  <c r="O724" i="10"/>
  <c r="P724" i="10"/>
  <c r="Q724" i="10"/>
  <c r="R724" i="10"/>
  <c r="S724" i="10"/>
  <c r="T724" i="10"/>
  <c r="U724" i="10"/>
  <c r="V724" i="10"/>
  <c r="W724" i="10"/>
  <c r="X724" i="10"/>
  <c r="Y724" i="10"/>
  <c r="Z724" i="10"/>
  <c r="AA724" i="10"/>
  <c r="AB724" i="10"/>
  <c r="AC724" i="10"/>
  <c r="AD724" i="10"/>
  <c r="AE724" i="10"/>
  <c r="AF724" i="10"/>
  <c r="AG724" i="10"/>
  <c r="AH724" i="10"/>
  <c r="AI724" i="10"/>
  <c r="AJ724" i="10"/>
  <c r="AK724" i="10"/>
  <c r="AL724" i="10"/>
  <c r="AM724" i="10"/>
  <c r="AN724" i="10"/>
  <c r="AO724" i="10"/>
  <c r="AP724" i="10"/>
  <c r="AQ724" i="10"/>
  <c r="AR724" i="10"/>
  <c r="AS724" i="10"/>
  <c r="AT724" i="10"/>
  <c r="AU724" i="10"/>
  <c r="AV724" i="10"/>
  <c r="AW724" i="10"/>
  <c r="AX724" i="10"/>
  <c r="AY724" i="10"/>
  <c r="AZ724" i="10"/>
  <c r="BA724" i="10"/>
  <c r="BB724" i="10"/>
  <c r="BC724" i="10"/>
  <c r="BD724" i="10"/>
  <c r="BE724" i="10"/>
  <c r="BF724" i="10"/>
  <c r="BG724" i="10"/>
  <c r="BH724" i="10"/>
  <c r="BI724" i="10"/>
  <c r="BJ724" i="10"/>
  <c r="BK724" i="10"/>
  <c r="BL724" i="10"/>
  <c r="BM724" i="10"/>
  <c r="BN724" i="10"/>
  <c r="BO724" i="10"/>
  <c r="BP724" i="10"/>
  <c r="BQ724" i="10"/>
  <c r="BR724" i="10"/>
  <c r="BS724" i="10"/>
  <c r="BT724" i="10"/>
  <c r="A725" i="10"/>
  <c r="B725" i="10"/>
  <c r="C725" i="10"/>
  <c r="D725" i="10"/>
  <c r="E725" i="10"/>
  <c r="F725" i="10"/>
  <c r="G725" i="10"/>
  <c r="H725" i="10"/>
  <c r="I725" i="10"/>
  <c r="J725" i="10"/>
  <c r="K725" i="10"/>
  <c r="L725" i="10"/>
  <c r="M725" i="10"/>
  <c r="N725" i="10"/>
  <c r="O725" i="10"/>
  <c r="P725" i="10"/>
  <c r="Q725" i="10"/>
  <c r="R725" i="10"/>
  <c r="S725" i="10"/>
  <c r="T725" i="10"/>
  <c r="U725" i="10"/>
  <c r="V725" i="10"/>
  <c r="W725" i="10"/>
  <c r="X725" i="10"/>
  <c r="Y725" i="10"/>
  <c r="Z725" i="10"/>
  <c r="AA725" i="10"/>
  <c r="AB725" i="10"/>
  <c r="AC725" i="10"/>
  <c r="AD725" i="10"/>
  <c r="AE725" i="10"/>
  <c r="AF725" i="10"/>
  <c r="AG725" i="10"/>
  <c r="AH725" i="10"/>
  <c r="AI725" i="10"/>
  <c r="AJ725" i="10"/>
  <c r="AK725" i="10"/>
  <c r="AL725" i="10"/>
  <c r="AM725" i="10"/>
  <c r="AN725" i="10"/>
  <c r="AO725" i="10"/>
  <c r="AP725" i="10"/>
  <c r="AQ725" i="10"/>
  <c r="AR725" i="10"/>
  <c r="AS725" i="10"/>
  <c r="AT725" i="10"/>
  <c r="AU725" i="10"/>
  <c r="AV725" i="10"/>
  <c r="AW725" i="10"/>
  <c r="AX725" i="10"/>
  <c r="AY725" i="10"/>
  <c r="AZ725" i="10"/>
  <c r="BA725" i="10"/>
  <c r="BB725" i="10"/>
  <c r="BC725" i="10"/>
  <c r="BD725" i="10"/>
  <c r="BE725" i="10"/>
  <c r="BF725" i="10"/>
  <c r="BG725" i="10"/>
  <c r="BH725" i="10"/>
  <c r="BI725" i="10"/>
  <c r="BJ725" i="10"/>
  <c r="BK725" i="10"/>
  <c r="BL725" i="10"/>
  <c r="BM725" i="10"/>
  <c r="BN725" i="10"/>
  <c r="BO725" i="10"/>
  <c r="BP725" i="10"/>
  <c r="BQ725" i="10"/>
  <c r="BR725" i="10"/>
  <c r="BS725" i="10"/>
  <c r="BT725" i="10"/>
  <c r="A726" i="10"/>
  <c r="B726" i="10"/>
  <c r="C726" i="10"/>
  <c r="D726" i="10"/>
  <c r="E726" i="10"/>
  <c r="F726" i="10"/>
  <c r="G726" i="10"/>
  <c r="H726" i="10"/>
  <c r="I726" i="10"/>
  <c r="J726" i="10"/>
  <c r="K726" i="10"/>
  <c r="L726" i="10"/>
  <c r="M726" i="10"/>
  <c r="N726" i="10"/>
  <c r="O726" i="10"/>
  <c r="P726" i="10"/>
  <c r="Q726" i="10"/>
  <c r="R726" i="10"/>
  <c r="S726" i="10"/>
  <c r="T726" i="10"/>
  <c r="U726" i="10"/>
  <c r="V726" i="10"/>
  <c r="W726" i="10"/>
  <c r="X726" i="10"/>
  <c r="Y726" i="10"/>
  <c r="Z726" i="10"/>
  <c r="AA726" i="10"/>
  <c r="AB726" i="10"/>
  <c r="AC726" i="10"/>
  <c r="AD726" i="10"/>
  <c r="AE726" i="10"/>
  <c r="AF726" i="10"/>
  <c r="AG726" i="10"/>
  <c r="AH726" i="10"/>
  <c r="AI726" i="10"/>
  <c r="AJ726" i="10"/>
  <c r="AK726" i="10"/>
  <c r="AL726" i="10"/>
  <c r="AM726" i="10"/>
  <c r="AN726" i="10"/>
  <c r="AO726" i="10"/>
  <c r="AP726" i="10"/>
  <c r="AQ726" i="10"/>
  <c r="AR726" i="10"/>
  <c r="AS726" i="10"/>
  <c r="AT726" i="10"/>
  <c r="AU726" i="10"/>
  <c r="AV726" i="10"/>
  <c r="AW726" i="10"/>
  <c r="AX726" i="10"/>
  <c r="AY726" i="10"/>
  <c r="AZ726" i="10"/>
  <c r="BA726" i="10"/>
  <c r="BB726" i="10"/>
  <c r="BC726" i="10"/>
  <c r="BD726" i="10"/>
  <c r="BE726" i="10"/>
  <c r="BF726" i="10"/>
  <c r="BG726" i="10"/>
  <c r="BH726" i="10"/>
  <c r="BI726" i="10"/>
  <c r="BJ726" i="10"/>
  <c r="BK726" i="10"/>
  <c r="BL726" i="10"/>
  <c r="BM726" i="10"/>
  <c r="BN726" i="10"/>
  <c r="BO726" i="10"/>
  <c r="BP726" i="10"/>
  <c r="BQ726" i="10"/>
  <c r="BR726" i="10"/>
  <c r="BS726" i="10"/>
  <c r="BT726" i="10"/>
  <c r="A727" i="10"/>
  <c r="B727" i="10"/>
  <c r="C727" i="10"/>
  <c r="D727" i="10"/>
  <c r="E727" i="10"/>
  <c r="F727" i="10"/>
  <c r="G727" i="10"/>
  <c r="H727" i="10"/>
  <c r="I727" i="10"/>
  <c r="J727" i="10"/>
  <c r="K727" i="10"/>
  <c r="L727" i="10"/>
  <c r="M727" i="10"/>
  <c r="N727" i="10"/>
  <c r="O727" i="10"/>
  <c r="P727" i="10"/>
  <c r="Q727" i="10"/>
  <c r="R727" i="10"/>
  <c r="S727" i="10"/>
  <c r="T727" i="10"/>
  <c r="U727" i="10"/>
  <c r="V727" i="10"/>
  <c r="W727" i="10"/>
  <c r="X727" i="10"/>
  <c r="Y727" i="10"/>
  <c r="Z727" i="10"/>
  <c r="AA727" i="10"/>
  <c r="AB727" i="10"/>
  <c r="AC727" i="10"/>
  <c r="AD727" i="10"/>
  <c r="AE727" i="10"/>
  <c r="AF727" i="10"/>
  <c r="AG727" i="10"/>
  <c r="AH727" i="10"/>
  <c r="AI727" i="10"/>
  <c r="AJ727" i="10"/>
  <c r="AK727" i="10"/>
  <c r="AL727" i="10"/>
  <c r="AM727" i="10"/>
  <c r="AN727" i="10"/>
  <c r="AO727" i="10"/>
  <c r="AP727" i="10"/>
  <c r="AQ727" i="10"/>
  <c r="AR727" i="10"/>
  <c r="AS727" i="10"/>
  <c r="AT727" i="10"/>
  <c r="AU727" i="10"/>
  <c r="AV727" i="10"/>
  <c r="AW727" i="10"/>
  <c r="AX727" i="10"/>
  <c r="AY727" i="10"/>
  <c r="AZ727" i="10"/>
  <c r="BA727" i="10"/>
  <c r="BB727" i="10"/>
  <c r="BC727" i="10"/>
  <c r="BD727" i="10"/>
  <c r="BE727" i="10"/>
  <c r="BF727" i="10"/>
  <c r="BG727" i="10"/>
  <c r="BH727" i="10"/>
  <c r="BI727" i="10"/>
  <c r="BJ727" i="10"/>
  <c r="BK727" i="10"/>
  <c r="BL727" i="10"/>
  <c r="BM727" i="10"/>
  <c r="BN727" i="10"/>
  <c r="BO727" i="10"/>
  <c r="BP727" i="10"/>
  <c r="BQ727" i="10"/>
  <c r="BR727" i="10"/>
  <c r="BS727" i="10"/>
  <c r="BT727" i="10"/>
  <c r="A728" i="10"/>
  <c r="B728" i="10"/>
  <c r="C728" i="10"/>
  <c r="D728" i="10"/>
  <c r="E728" i="10"/>
  <c r="F728" i="10"/>
  <c r="G728" i="10"/>
  <c r="H728" i="10"/>
  <c r="I728" i="10"/>
  <c r="J728" i="10"/>
  <c r="K728" i="10"/>
  <c r="L728" i="10"/>
  <c r="M728" i="10"/>
  <c r="N728" i="10"/>
  <c r="O728" i="10"/>
  <c r="P728" i="10"/>
  <c r="Q728" i="10"/>
  <c r="R728" i="10"/>
  <c r="S728" i="10"/>
  <c r="T728" i="10"/>
  <c r="U728" i="10"/>
  <c r="V728" i="10"/>
  <c r="W728" i="10"/>
  <c r="X728" i="10"/>
  <c r="Y728" i="10"/>
  <c r="Z728" i="10"/>
  <c r="AA728" i="10"/>
  <c r="AB728" i="10"/>
  <c r="AC728" i="10"/>
  <c r="AD728" i="10"/>
  <c r="AE728" i="10"/>
  <c r="AF728" i="10"/>
  <c r="AG728" i="10"/>
  <c r="AH728" i="10"/>
  <c r="AI728" i="10"/>
  <c r="AJ728" i="10"/>
  <c r="AK728" i="10"/>
  <c r="AL728" i="10"/>
  <c r="AM728" i="10"/>
  <c r="AN728" i="10"/>
  <c r="AO728" i="10"/>
  <c r="AP728" i="10"/>
  <c r="AQ728" i="10"/>
  <c r="AR728" i="10"/>
  <c r="AS728" i="10"/>
  <c r="AT728" i="10"/>
  <c r="AU728" i="10"/>
  <c r="AV728" i="10"/>
  <c r="AW728" i="10"/>
  <c r="AX728" i="10"/>
  <c r="AY728" i="10"/>
  <c r="AZ728" i="10"/>
  <c r="BA728" i="10"/>
  <c r="BB728" i="10"/>
  <c r="BC728" i="10"/>
  <c r="BD728" i="10"/>
  <c r="BE728" i="10"/>
  <c r="BF728" i="10"/>
  <c r="BG728" i="10"/>
  <c r="BH728" i="10"/>
  <c r="BI728" i="10"/>
  <c r="BJ728" i="10"/>
  <c r="BK728" i="10"/>
  <c r="BL728" i="10"/>
  <c r="BM728" i="10"/>
  <c r="BN728" i="10"/>
  <c r="BO728" i="10"/>
  <c r="BP728" i="10"/>
  <c r="BQ728" i="10"/>
  <c r="BR728" i="10"/>
  <c r="BS728" i="10"/>
  <c r="BT728" i="10"/>
  <c r="A729" i="10"/>
  <c r="B729" i="10"/>
  <c r="C729" i="10"/>
  <c r="D729" i="10"/>
  <c r="E729" i="10"/>
  <c r="F729" i="10"/>
  <c r="G729" i="10"/>
  <c r="H729" i="10"/>
  <c r="I729" i="10"/>
  <c r="J729" i="10"/>
  <c r="K729" i="10"/>
  <c r="L729" i="10"/>
  <c r="M729" i="10"/>
  <c r="N729" i="10"/>
  <c r="O729" i="10"/>
  <c r="P729" i="10"/>
  <c r="Q729" i="10"/>
  <c r="R729" i="10"/>
  <c r="S729" i="10"/>
  <c r="T729" i="10"/>
  <c r="U729" i="10"/>
  <c r="V729" i="10"/>
  <c r="W729" i="10"/>
  <c r="X729" i="10"/>
  <c r="Y729" i="10"/>
  <c r="Z729" i="10"/>
  <c r="AA729" i="10"/>
  <c r="AB729" i="10"/>
  <c r="AC729" i="10"/>
  <c r="AD729" i="10"/>
  <c r="AE729" i="10"/>
  <c r="AF729" i="10"/>
  <c r="AG729" i="10"/>
  <c r="AH729" i="10"/>
  <c r="AI729" i="10"/>
  <c r="AJ729" i="10"/>
  <c r="AK729" i="10"/>
  <c r="AL729" i="10"/>
  <c r="AM729" i="10"/>
  <c r="AN729" i="10"/>
  <c r="AO729" i="10"/>
  <c r="AP729" i="10"/>
  <c r="AQ729" i="10"/>
  <c r="AR729" i="10"/>
  <c r="AS729" i="10"/>
  <c r="AT729" i="10"/>
  <c r="AU729" i="10"/>
  <c r="AV729" i="10"/>
  <c r="AW729" i="10"/>
  <c r="AX729" i="10"/>
  <c r="AY729" i="10"/>
  <c r="AZ729" i="10"/>
  <c r="BA729" i="10"/>
  <c r="BB729" i="10"/>
  <c r="BC729" i="10"/>
  <c r="BD729" i="10"/>
  <c r="BE729" i="10"/>
  <c r="BF729" i="10"/>
  <c r="BG729" i="10"/>
  <c r="BH729" i="10"/>
  <c r="BI729" i="10"/>
  <c r="BJ729" i="10"/>
  <c r="BK729" i="10"/>
  <c r="BL729" i="10"/>
  <c r="BM729" i="10"/>
  <c r="BN729" i="10"/>
  <c r="BO729" i="10"/>
  <c r="BP729" i="10"/>
  <c r="BQ729" i="10"/>
  <c r="BR729" i="10"/>
  <c r="BS729" i="10"/>
  <c r="BT729" i="10"/>
  <c r="A730" i="10"/>
  <c r="B730" i="10"/>
  <c r="C730" i="10"/>
  <c r="D730" i="10"/>
  <c r="E730" i="10"/>
  <c r="F730" i="10"/>
  <c r="G730" i="10"/>
  <c r="H730" i="10"/>
  <c r="I730" i="10"/>
  <c r="J730" i="10"/>
  <c r="K730" i="10"/>
  <c r="L730" i="10"/>
  <c r="M730" i="10"/>
  <c r="N730" i="10"/>
  <c r="O730" i="10"/>
  <c r="P730" i="10"/>
  <c r="Q730" i="10"/>
  <c r="R730" i="10"/>
  <c r="S730" i="10"/>
  <c r="T730" i="10"/>
  <c r="U730" i="10"/>
  <c r="V730" i="10"/>
  <c r="W730" i="10"/>
  <c r="X730" i="10"/>
  <c r="Y730" i="10"/>
  <c r="Z730" i="10"/>
  <c r="AA730" i="10"/>
  <c r="AB730" i="10"/>
  <c r="AC730" i="10"/>
  <c r="AD730" i="10"/>
  <c r="AE730" i="10"/>
  <c r="AF730" i="10"/>
  <c r="AG730" i="10"/>
  <c r="AH730" i="10"/>
  <c r="AI730" i="10"/>
  <c r="AJ730" i="10"/>
  <c r="AK730" i="10"/>
  <c r="AL730" i="10"/>
  <c r="AM730" i="10"/>
  <c r="AN730" i="10"/>
  <c r="AO730" i="10"/>
  <c r="AP730" i="10"/>
  <c r="AQ730" i="10"/>
  <c r="AR730" i="10"/>
  <c r="AS730" i="10"/>
  <c r="AT730" i="10"/>
  <c r="AU730" i="10"/>
  <c r="AV730" i="10"/>
  <c r="AW730" i="10"/>
  <c r="AX730" i="10"/>
  <c r="AY730" i="10"/>
  <c r="AZ730" i="10"/>
  <c r="BA730" i="10"/>
  <c r="BB730" i="10"/>
  <c r="BC730" i="10"/>
  <c r="BD730" i="10"/>
  <c r="BE730" i="10"/>
  <c r="BF730" i="10"/>
  <c r="BG730" i="10"/>
  <c r="BH730" i="10"/>
  <c r="BI730" i="10"/>
  <c r="BJ730" i="10"/>
  <c r="BK730" i="10"/>
  <c r="BL730" i="10"/>
  <c r="BM730" i="10"/>
  <c r="BN730" i="10"/>
  <c r="BO730" i="10"/>
  <c r="BP730" i="10"/>
  <c r="BQ730" i="10"/>
  <c r="BR730" i="10"/>
  <c r="BS730" i="10"/>
  <c r="BT730" i="10"/>
  <c r="A731" i="10"/>
  <c r="B731" i="10"/>
  <c r="C731" i="10"/>
  <c r="D731" i="10"/>
  <c r="E731" i="10"/>
  <c r="F731" i="10"/>
  <c r="G731" i="10"/>
  <c r="H731" i="10"/>
  <c r="I731" i="10"/>
  <c r="J731" i="10"/>
  <c r="K731" i="10"/>
  <c r="L731" i="10"/>
  <c r="M731" i="10"/>
  <c r="N731" i="10"/>
  <c r="O731" i="10"/>
  <c r="P731" i="10"/>
  <c r="Q731" i="10"/>
  <c r="R731" i="10"/>
  <c r="S731" i="10"/>
  <c r="T731" i="10"/>
  <c r="U731" i="10"/>
  <c r="V731" i="10"/>
  <c r="W731" i="10"/>
  <c r="X731" i="10"/>
  <c r="Y731" i="10"/>
  <c r="Z731" i="10"/>
  <c r="AA731" i="10"/>
  <c r="AB731" i="10"/>
  <c r="AC731" i="10"/>
  <c r="AD731" i="10"/>
  <c r="AE731" i="10"/>
  <c r="AF731" i="10"/>
  <c r="AG731" i="10"/>
  <c r="AH731" i="10"/>
  <c r="AI731" i="10"/>
  <c r="AJ731" i="10"/>
  <c r="AK731" i="10"/>
  <c r="AL731" i="10"/>
  <c r="AM731" i="10"/>
  <c r="AN731" i="10"/>
  <c r="AO731" i="10"/>
  <c r="AP731" i="10"/>
  <c r="AQ731" i="10"/>
  <c r="AR731" i="10"/>
  <c r="AS731" i="10"/>
  <c r="AT731" i="10"/>
  <c r="AU731" i="10"/>
  <c r="AV731" i="10"/>
  <c r="AW731" i="10"/>
  <c r="AX731" i="10"/>
  <c r="AY731" i="10"/>
  <c r="AZ731" i="10"/>
  <c r="BA731" i="10"/>
  <c r="BB731" i="10"/>
  <c r="BC731" i="10"/>
  <c r="BD731" i="10"/>
  <c r="BE731" i="10"/>
  <c r="BF731" i="10"/>
  <c r="BG731" i="10"/>
  <c r="BH731" i="10"/>
  <c r="BI731" i="10"/>
  <c r="BJ731" i="10"/>
  <c r="BK731" i="10"/>
  <c r="BL731" i="10"/>
  <c r="BM731" i="10"/>
  <c r="BN731" i="10"/>
  <c r="BO731" i="10"/>
  <c r="BP731" i="10"/>
  <c r="BQ731" i="10"/>
  <c r="BR731" i="10"/>
  <c r="BS731" i="10"/>
  <c r="BT731" i="10"/>
  <c r="A732" i="10"/>
  <c r="B732" i="10"/>
  <c r="C732" i="10"/>
  <c r="D732" i="10"/>
  <c r="E732" i="10"/>
  <c r="F732" i="10"/>
  <c r="G732" i="10"/>
  <c r="H732" i="10"/>
  <c r="I732" i="10"/>
  <c r="J732" i="10"/>
  <c r="K732" i="10"/>
  <c r="L732" i="10"/>
  <c r="M732" i="10"/>
  <c r="N732" i="10"/>
  <c r="O732" i="10"/>
  <c r="P732" i="10"/>
  <c r="Q732" i="10"/>
  <c r="R732" i="10"/>
  <c r="S732" i="10"/>
  <c r="T732" i="10"/>
  <c r="U732" i="10"/>
  <c r="V732" i="10"/>
  <c r="W732" i="10"/>
  <c r="X732" i="10"/>
  <c r="Y732" i="10"/>
  <c r="Z732" i="10"/>
  <c r="AA732" i="10"/>
  <c r="AB732" i="10"/>
  <c r="AC732" i="10"/>
  <c r="AD732" i="10"/>
  <c r="AE732" i="10"/>
  <c r="AF732" i="10"/>
  <c r="AG732" i="10"/>
  <c r="AH732" i="10"/>
  <c r="AI732" i="10"/>
  <c r="AJ732" i="10"/>
  <c r="AK732" i="10"/>
  <c r="AL732" i="10"/>
  <c r="AM732" i="10"/>
  <c r="AN732" i="10"/>
  <c r="AO732" i="10"/>
  <c r="AP732" i="10"/>
  <c r="AQ732" i="10"/>
  <c r="AR732" i="10"/>
  <c r="AS732" i="10"/>
  <c r="AT732" i="10"/>
  <c r="AU732" i="10"/>
  <c r="AV732" i="10"/>
  <c r="AW732" i="10"/>
  <c r="AX732" i="10"/>
  <c r="AY732" i="10"/>
  <c r="AZ732" i="10"/>
  <c r="BA732" i="10"/>
  <c r="BB732" i="10"/>
  <c r="BC732" i="10"/>
  <c r="BD732" i="10"/>
  <c r="BE732" i="10"/>
  <c r="BF732" i="10"/>
  <c r="BG732" i="10"/>
  <c r="BH732" i="10"/>
  <c r="BI732" i="10"/>
  <c r="BJ732" i="10"/>
  <c r="BK732" i="10"/>
  <c r="BL732" i="10"/>
  <c r="BM732" i="10"/>
  <c r="BN732" i="10"/>
  <c r="BO732" i="10"/>
  <c r="BP732" i="10"/>
  <c r="BQ732" i="10"/>
  <c r="BR732" i="10"/>
  <c r="BS732" i="10"/>
  <c r="BT732" i="10"/>
  <c r="A733" i="10"/>
  <c r="B733" i="10"/>
  <c r="C733" i="10"/>
  <c r="D733" i="10"/>
  <c r="E733" i="10"/>
  <c r="F733" i="10"/>
  <c r="G733" i="10"/>
  <c r="H733" i="10"/>
  <c r="I733" i="10"/>
  <c r="J733" i="10"/>
  <c r="K733" i="10"/>
  <c r="L733" i="10"/>
  <c r="M733" i="10"/>
  <c r="N733" i="10"/>
  <c r="O733" i="10"/>
  <c r="P733" i="10"/>
  <c r="Q733" i="10"/>
  <c r="R733" i="10"/>
  <c r="S733" i="10"/>
  <c r="T733" i="10"/>
  <c r="U733" i="10"/>
  <c r="V733" i="10"/>
  <c r="W733" i="10"/>
  <c r="X733" i="10"/>
  <c r="Y733" i="10"/>
  <c r="Z733" i="10"/>
  <c r="AA733" i="10"/>
  <c r="AB733" i="10"/>
  <c r="AC733" i="10"/>
  <c r="AD733" i="10"/>
  <c r="AE733" i="10"/>
  <c r="AF733" i="10"/>
  <c r="AG733" i="10"/>
  <c r="AH733" i="10"/>
  <c r="AI733" i="10"/>
  <c r="AJ733" i="10"/>
  <c r="AK733" i="10"/>
  <c r="AL733" i="10"/>
  <c r="AM733" i="10"/>
  <c r="AN733" i="10"/>
  <c r="AO733" i="10"/>
  <c r="AP733" i="10"/>
  <c r="AQ733" i="10"/>
  <c r="AR733" i="10"/>
  <c r="AS733" i="10"/>
  <c r="AT733" i="10"/>
  <c r="AU733" i="10"/>
  <c r="AV733" i="10"/>
  <c r="AW733" i="10"/>
  <c r="AX733" i="10"/>
  <c r="AY733" i="10"/>
  <c r="AZ733" i="10"/>
  <c r="BA733" i="10"/>
  <c r="BB733" i="10"/>
  <c r="BC733" i="10"/>
  <c r="BD733" i="10"/>
  <c r="BE733" i="10"/>
  <c r="BF733" i="10"/>
  <c r="BG733" i="10"/>
  <c r="BH733" i="10"/>
  <c r="BI733" i="10"/>
  <c r="BJ733" i="10"/>
  <c r="BK733" i="10"/>
  <c r="BL733" i="10"/>
  <c r="BM733" i="10"/>
  <c r="BN733" i="10"/>
  <c r="BO733" i="10"/>
  <c r="BP733" i="10"/>
  <c r="BQ733" i="10"/>
  <c r="BR733" i="10"/>
  <c r="BS733" i="10"/>
  <c r="BT733" i="10"/>
  <c r="A734" i="10"/>
  <c r="B734" i="10"/>
  <c r="C734" i="10"/>
  <c r="D734" i="10"/>
  <c r="E734" i="10"/>
  <c r="F734" i="10"/>
  <c r="G734" i="10"/>
  <c r="H734" i="10"/>
  <c r="I734" i="10"/>
  <c r="J734" i="10"/>
  <c r="K734" i="10"/>
  <c r="L734" i="10"/>
  <c r="M734" i="10"/>
  <c r="N734" i="10"/>
  <c r="O734" i="10"/>
  <c r="P734" i="10"/>
  <c r="Q734" i="10"/>
  <c r="R734" i="10"/>
  <c r="S734" i="10"/>
  <c r="T734" i="10"/>
  <c r="U734" i="10"/>
  <c r="V734" i="10"/>
  <c r="W734" i="10"/>
  <c r="X734" i="10"/>
  <c r="Y734" i="10"/>
  <c r="Z734" i="10"/>
  <c r="AA734" i="10"/>
  <c r="AB734" i="10"/>
  <c r="AC734" i="10"/>
  <c r="AD734" i="10"/>
  <c r="AE734" i="10"/>
  <c r="AF734" i="10"/>
  <c r="AG734" i="10"/>
  <c r="AH734" i="10"/>
  <c r="AI734" i="10"/>
  <c r="AJ734" i="10"/>
  <c r="AK734" i="10"/>
  <c r="AL734" i="10"/>
  <c r="AM734" i="10"/>
  <c r="AN734" i="10"/>
  <c r="AO734" i="10"/>
  <c r="AP734" i="10"/>
  <c r="AQ734" i="10"/>
  <c r="AR734" i="10"/>
  <c r="AS734" i="10"/>
  <c r="AT734" i="10"/>
  <c r="AU734" i="10"/>
  <c r="AV734" i="10"/>
  <c r="AW734" i="10"/>
  <c r="AX734" i="10"/>
  <c r="AY734" i="10"/>
  <c r="AZ734" i="10"/>
  <c r="BA734" i="10"/>
  <c r="BB734" i="10"/>
  <c r="BC734" i="10"/>
  <c r="BD734" i="10"/>
  <c r="BE734" i="10"/>
  <c r="BF734" i="10"/>
  <c r="BG734" i="10"/>
  <c r="BH734" i="10"/>
  <c r="BI734" i="10"/>
  <c r="BJ734" i="10"/>
  <c r="BK734" i="10"/>
  <c r="BL734" i="10"/>
  <c r="BM734" i="10"/>
  <c r="BN734" i="10"/>
  <c r="BO734" i="10"/>
  <c r="BP734" i="10"/>
  <c r="BQ734" i="10"/>
  <c r="BR734" i="10"/>
  <c r="BS734" i="10"/>
  <c r="BT734" i="10"/>
  <c r="A735" i="10"/>
  <c r="B735" i="10"/>
  <c r="C735" i="10"/>
  <c r="D735" i="10"/>
  <c r="E735" i="10"/>
  <c r="F735" i="10"/>
  <c r="G735" i="10"/>
  <c r="H735" i="10"/>
  <c r="I735" i="10"/>
  <c r="J735" i="10"/>
  <c r="K735" i="10"/>
  <c r="L735" i="10"/>
  <c r="M735" i="10"/>
  <c r="N735" i="10"/>
  <c r="O735" i="10"/>
  <c r="P735" i="10"/>
  <c r="Q735" i="10"/>
  <c r="R735" i="10"/>
  <c r="S735" i="10"/>
  <c r="T735" i="10"/>
  <c r="U735" i="10"/>
  <c r="V735" i="10"/>
  <c r="W735" i="10"/>
  <c r="X735" i="10"/>
  <c r="Y735" i="10"/>
  <c r="Z735" i="10"/>
  <c r="AA735" i="10"/>
  <c r="AB735" i="10"/>
  <c r="AC735" i="10"/>
  <c r="AD735" i="10"/>
  <c r="AE735" i="10"/>
  <c r="AF735" i="10"/>
  <c r="AG735" i="10"/>
  <c r="AH735" i="10"/>
  <c r="AI735" i="10"/>
  <c r="AJ735" i="10"/>
  <c r="AK735" i="10"/>
  <c r="AL735" i="10"/>
  <c r="AM735" i="10"/>
  <c r="AN735" i="10"/>
  <c r="AO735" i="10"/>
  <c r="AP735" i="10"/>
  <c r="AQ735" i="10"/>
  <c r="AR735" i="10"/>
  <c r="AS735" i="10"/>
  <c r="AT735" i="10"/>
  <c r="AU735" i="10"/>
  <c r="AV735" i="10"/>
  <c r="AW735" i="10"/>
  <c r="AX735" i="10"/>
  <c r="AY735" i="10"/>
  <c r="AZ735" i="10"/>
  <c r="BA735" i="10"/>
  <c r="BB735" i="10"/>
  <c r="BC735" i="10"/>
  <c r="BD735" i="10"/>
  <c r="BE735" i="10"/>
  <c r="BF735" i="10"/>
  <c r="BG735" i="10"/>
  <c r="BH735" i="10"/>
  <c r="BI735" i="10"/>
  <c r="BJ735" i="10"/>
  <c r="BK735" i="10"/>
  <c r="BL735" i="10"/>
  <c r="BM735" i="10"/>
  <c r="BN735" i="10"/>
  <c r="BO735" i="10"/>
  <c r="BP735" i="10"/>
  <c r="BQ735" i="10"/>
  <c r="BR735" i="10"/>
  <c r="BS735" i="10"/>
  <c r="BT735" i="10"/>
  <c r="A736" i="10"/>
  <c r="B736" i="10"/>
  <c r="C736" i="10"/>
  <c r="D736" i="10"/>
  <c r="E736" i="10"/>
  <c r="F736" i="10"/>
  <c r="G736" i="10"/>
  <c r="H736" i="10"/>
  <c r="I736" i="10"/>
  <c r="J736" i="10"/>
  <c r="K736" i="10"/>
  <c r="L736" i="10"/>
  <c r="M736" i="10"/>
  <c r="N736" i="10"/>
  <c r="O736" i="10"/>
  <c r="P736" i="10"/>
  <c r="Q736" i="10"/>
  <c r="R736" i="10"/>
  <c r="S736" i="10"/>
  <c r="T736" i="10"/>
  <c r="U736" i="10"/>
  <c r="V736" i="10"/>
  <c r="W736" i="10"/>
  <c r="X736" i="10"/>
  <c r="Y736" i="10"/>
  <c r="Z736" i="10"/>
  <c r="AA736" i="10"/>
  <c r="AB736" i="10"/>
  <c r="AC736" i="10"/>
  <c r="AD736" i="10"/>
  <c r="AE736" i="10"/>
  <c r="AF736" i="10"/>
  <c r="AG736" i="10"/>
  <c r="AH736" i="10"/>
  <c r="AI736" i="10"/>
  <c r="AJ736" i="10"/>
  <c r="AK736" i="10"/>
  <c r="AL736" i="10"/>
  <c r="AM736" i="10"/>
  <c r="AN736" i="10"/>
  <c r="AO736" i="10"/>
  <c r="AP736" i="10"/>
  <c r="AQ736" i="10"/>
  <c r="AR736" i="10"/>
  <c r="AS736" i="10"/>
  <c r="AT736" i="10"/>
  <c r="AU736" i="10"/>
  <c r="AV736" i="10"/>
  <c r="AW736" i="10"/>
  <c r="AX736" i="10"/>
  <c r="AY736" i="10"/>
  <c r="AZ736" i="10"/>
  <c r="BA736" i="10"/>
  <c r="BB736" i="10"/>
  <c r="BC736" i="10"/>
  <c r="BD736" i="10"/>
  <c r="BE736" i="10"/>
  <c r="BF736" i="10"/>
  <c r="BG736" i="10"/>
  <c r="BH736" i="10"/>
  <c r="BI736" i="10"/>
  <c r="BJ736" i="10"/>
  <c r="BK736" i="10"/>
  <c r="BL736" i="10"/>
  <c r="BM736" i="10"/>
  <c r="BN736" i="10"/>
  <c r="BO736" i="10"/>
  <c r="BP736" i="10"/>
  <c r="BQ736" i="10"/>
  <c r="BR736" i="10"/>
  <c r="BS736" i="10"/>
  <c r="BT736" i="10"/>
  <c r="A737" i="10"/>
  <c r="B737" i="10"/>
  <c r="C737" i="10"/>
  <c r="D737" i="10"/>
  <c r="E737" i="10"/>
  <c r="F737" i="10"/>
  <c r="G737" i="10"/>
  <c r="H737" i="10"/>
  <c r="I737" i="10"/>
  <c r="J737" i="10"/>
  <c r="K737" i="10"/>
  <c r="L737" i="10"/>
  <c r="M737" i="10"/>
  <c r="N737" i="10"/>
  <c r="O737" i="10"/>
  <c r="P737" i="10"/>
  <c r="Q737" i="10"/>
  <c r="R737" i="10"/>
  <c r="S737" i="10"/>
  <c r="T737" i="10"/>
  <c r="U737" i="10"/>
  <c r="V737" i="10"/>
  <c r="W737" i="10"/>
  <c r="X737" i="10"/>
  <c r="Y737" i="10"/>
  <c r="Z737" i="10"/>
  <c r="AA737" i="10"/>
  <c r="AB737" i="10"/>
  <c r="AC737" i="10"/>
  <c r="AD737" i="10"/>
  <c r="AE737" i="10"/>
  <c r="AF737" i="10"/>
  <c r="AG737" i="10"/>
  <c r="AH737" i="10"/>
  <c r="AI737" i="10"/>
  <c r="AJ737" i="10"/>
  <c r="AK737" i="10"/>
  <c r="AL737" i="10"/>
  <c r="AM737" i="10"/>
  <c r="AN737" i="10"/>
  <c r="AO737" i="10"/>
  <c r="AP737" i="10"/>
  <c r="AQ737" i="10"/>
  <c r="AR737" i="10"/>
  <c r="AS737" i="10"/>
  <c r="AT737" i="10"/>
  <c r="AU737" i="10"/>
  <c r="AV737" i="10"/>
  <c r="AW737" i="10"/>
  <c r="AX737" i="10"/>
  <c r="AY737" i="10"/>
  <c r="AZ737" i="10"/>
  <c r="BA737" i="10"/>
  <c r="BB737" i="10"/>
  <c r="BC737" i="10"/>
  <c r="BD737" i="10"/>
  <c r="BE737" i="10"/>
  <c r="BF737" i="10"/>
  <c r="BG737" i="10"/>
  <c r="BH737" i="10"/>
  <c r="BI737" i="10"/>
  <c r="BJ737" i="10"/>
  <c r="BK737" i="10"/>
  <c r="BL737" i="10"/>
  <c r="BM737" i="10"/>
  <c r="BN737" i="10"/>
  <c r="BO737" i="10"/>
  <c r="BP737" i="10"/>
  <c r="BQ737" i="10"/>
  <c r="BR737" i="10"/>
  <c r="BS737" i="10"/>
  <c r="BT737" i="10"/>
  <c r="A738" i="10"/>
  <c r="B738" i="10"/>
  <c r="C738" i="10"/>
  <c r="D738" i="10"/>
  <c r="E738" i="10"/>
  <c r="F738" i="10"/>
  <c r="G738" i="10"/>
  <c r="H738" i="10"/>
  <c r="I738" i="10"/>
  <c r="J738" i="10"/>
  <c r="K738" i="10"/>
  <c r="L738" i="10"/>
  <c r="M738" i="10"/>
  <c r="N738" i="10"/>
  <c r="O738" i="10"/>
  <c r="P738" i="10"/>
  <c r="Q738" i="10"/>
  <c r="R738" i="10"/>
  <c r="S738" i="10"/>
  <c r="T738" i="10"/>
  <c r="U738" i="10"/>
  <c r="V738" i="10"/>
  <c r="W738" i="10"/>
  <c r="X738" i="10"/>
  <c r="Y738" i="10"/>
  <c r="Z738" i="10"/>
  <c r="AA738" i="10"/>
  <c r="AB738" i="10"/>
  <c r="AC738" i="10"/>
  <c r="AD738" i="10"/>
  <c r="AE738" i="10"/>
  <c r="AF738" i="10"/>
  <c r="AG738" i="10"/>
  <c r="AH738" i="10"/>
  <c r="AI738" i="10"/>
  <c r="AJ738" i="10"/>
  <c r="AK738" i="10"/>
  <c r="AL738" i="10"/>
  <c r="AM738" i="10"/>
  <c r="AN738" i="10"/>
  <c r="AO738" i="10"/>
  <c r="AP738" i="10"/>
  <c r="AQ738" i="10"/>
  <c r="AR738" i="10"/>
  <c r="AS738" i="10"/>
  <c r="AT738" i="10"/>
  <c r="AU738" i="10"/>
  <c r="AV738" i="10"/>
  <c r="AW738" i="10"/>
  <c r="AX738" i="10"/>
  <c r="AY738" i="10"/>
  <c r="AZ738" i="10"/>
  <c r="BA738" i="10"/>
  <c r="BB738" i="10"/>
  <c r="BC738" i="10"/>
  <c r="BD738" i="10"/>
  <c r="BE738" i="10"/>
  <c r="BF738" i="10"/>
  <c r="BG738" i="10"/>
  <c r="BH738" i="10"/>
  <c r="BI738" i="10"/>
  <c r="BJ738" i="10"/>
  <c r="BK738" i="10"/>
  <c r="BL738" i="10"/>
  <c r="BM738" i="10"/>
  <c r="BN738" i="10"/>
  <c r="BO738" i="10"/>
  <c r="BP738" i="10"/>
  <c r="BQ738" i="10"/>
  <c r="BR738" i="10"/>
  <c r="BS738" i="10"/>
  <c r="BT738" i="10"/>
  <c r="A739" i="10"/>
  <c r="B739" i="10"/>
  <c r="C739" i="10"/>
  <c r="D739" i="10"/>
  <c r="E739" i="10"/>
  <c r="F739" i="10"/>
  <c r="G739" i="10"/>
  <c r="H739" i="10"/>
  <c r="I739" i="10"/>
  <c r="J739" i="10"/>
  <c r="K739" i="10"/>
  <c r="L739" i="10"/>
  <c r="M739" i="10"/>
  <c r="N739" i="10"/>
  <c r="O739" i="10"/>
  <c r="P739" i="10"/>
  <c r="Q739" i="10"/>
  <c r="R739" i="10"/>
  <c r="S739" i="10"/>
  <c r="T739" i="10"/>
  <c r="U739" i="10"/>
  <c r="V739" i="10"/>
  <c r="W739" i="10"/>
  <c r="X739" i="10"/>
  <c r="Y739" i="10"/>
  <c r="Z739" i="10"/>
  <c r="AA739" i="10"/>
  <c r="AB739" i="10"/>
  <c r="AC739" i="10"/>
  <c r="AD739" i="10"/>
  <c r="AE739" i="10"/>
  <c r="AF739" i="10"/>
  <c r="AG739" i="10"/>
  <c r="AH739" i="10"/>
  <c r="AI739" i="10"/>
  <c r="AJ739" i="10"/>
  <c r="AK739" i="10"/>
  <c r="AL739" i="10"/>
  <c r="AM739" i="10"/>
  <c r="AN739" i="10"/>
  <c r="AO739" i="10"/>
  <c r="AP739" i="10"/>
  <c r="AQ739" i="10"/>
  <c r="AR739" i="10"/>
  <c r="AS739" i="10"/>
  <c r="AT739" i="10"/>
  <c r="AU739" i="10"/>
  <c r="AV739" i="10"/>
  <c r="AW739" i="10"/>
  <c r="AX739" i="10"/>
  <c r="AY739" i="10"/>
  <c r="AZ739" i="10"/>
  <c r="BA739" i="10"/>
  <c r="BB739" i="10"/>
  <c r="BC739" i="10"/>
  <c r="BD739" i="10"/>
  <c r="BE739" i="10"/>
  <c r="BF739" i="10"/>
  <c r="BG739" i="10"/>
  <c r="BH739" i="10"/>
  <c r="BI739" i="10"/>
  <c r="BJ739" i="10"/>
  <c r="BK739" i="10"/>
  <c r="BL739" i="10"/>
  <c r="BM739" i="10"/>
  <c r="BN739" i="10"/>
  <c r="BO739" i="10"/>
  <c r="BP739" i="10"/>
  <c r="BQ739" i="10"/>
  <c r="BR739" i="10"/>
  <c r="BS739" i="10"/>
  <c r="BT739" i="10"/>
  <c r="A740" i="10"/>
  <c r="B740" i="10"/>
  <c r="C740" i="10"/>
  <c r="D740" i="10"/>
  <c r="E740" i="10"/>
  <c r="F740" i="10"/>
  <c r="G740" i="10"/>
  <c r="H740" i="10"/>
  <c r="I740" i="10"/>
  <c r="J740" i="10"/>
  <c r="K740" i="10"/>
  <c r="L740" i="10"/>
  <c r="M740" i="10"/>
  <c r="N740" i="10"/>
  <c r="O740" i="10"/>
  <c r="P740" i="10"/>
  <c r="Q740" i="10"/>
  <c r="R740" i="10"/>
  <c r="S740" i="10"/>
  <c r="T740" i="10"/>
  <c r="U740" i="10"/>
  <c r="V740" i="10"/>
  <c r="W740" i="10"/>
  <c r="X740" i="10"/>
  <c r="Y740" i="10"/>
  <c r="Z740" i="10"/>
  <c r="AA740" i="10"/>
  <c r="AB740" i="10"/>
  <c r="AC740" i="10"/>
  <c r="AD740" i="10"/>
  <c r="AE740" i="10"/>
  <c r="AF740" i="10"/>
  <c r="AG740" i="10"/>
  <c r="AH740" i="10"/>
  <c r="AI740" i="10"/>
  <c r="AJ740" i="10"/>
  <c r="AK740" i="10"/>
  <c r="AL740" i="10"/>
  <c r="AM740" i="10"/>
  <c r="AN740" i="10"/>
  <c r="AO740" i="10"/>
  <c r="AP740" i="10"/>
  <c r="AQ740" i="10"/>
  <c r="AR740" i="10"/>
  <c r="AS740" i="10"/>
  <c r="AT740" i="10"/>
  <c r="AU740" i="10"/>
  <c r="AV740" i="10"/>
  <c r="AW740" i="10"/>
  <c r="AX740" i="10"/>
  <c r="AY740" i="10"/>
  <c r="AZ740" i="10"/>
  <c r="BA740" i="10"/>
  <c r="BB740" i="10"/>
  <c r="BC740" i="10"/>
  <c r="BD740" i="10"/>
  <c r="BE740" i="10"/>
  <c r="BF740" i="10"/>
  <c r="BG740" i="10"/>
  <c r="BH740" i="10"/>
  <c r="BI740" i="10"/>
  <c r="BJ740" i="10"/>
  <c r="BK740" i="10"/>
  <c r="BL740" i="10"/>
  <c r="BM740" i="10"/>
  <c r="BN740" i="10"/>
  <c r="BO740" i="10"/>
  <c r="BP740" i="10"/>
  <c r="BQ740" i="10"/>
  <c r="BR740" i="10"/>
  <c r="BS740" i="10"/>
  <c r="BT740" i="10"/>
  <c r="A741" i="10"/>
  <c r="B741" i="10"/>
  <c r="C741" i="10"/>
  <c r="D741" i="10"/>
  <c r="E741" i="10"/>
  <c r="F741" i="10"/>
  <c r="G741" i="10"/>
  <c r="H741" i="10"/>
  <c r="I741" i="10"/>
  <c r="J741" i="10"/>
  <c r="K741" i="10"/>
  <c r="L741" i="10"/>
  <c r="M741" i="10"/>
  <c r="N741" i="10"/>
  <c r="O741" i="10"/>
  <c r="P741" i="10"/>
  <c r="Q741" i="10"/>
  <c r="R741" i="10"/>
  <c r="S741" i="10"/>
  <c r="T741" i="10"/>
  <c r="U741" i="10"/>
  <c r="V741" i="10"/>
  <c r="W741" i="10"/>
  <c r="X741" i="10"/>
  <c r="Y741" i="10"/>
  <c r="Z741" i="10"/>
  <c r="AA741" i="10"/>
  <c r="AB741" i="10"/>
  <c r="AC741" i="10"/>
  <c r="AD741" i="10"/>
  <c r="AE741" i="10"/>
  <c r="AF741" i="10"/>
  <c r="AG741" i="10"/>
  <c r="AH741" i="10"/>
  <c r="AI741" i="10"/>
  <c r="AJ741" i="10"/>
  <c r="AK741" i="10"/>
  <c r="AL741" i="10"/>
  <c r="AM741" i="10"/>
  <c r="AN741" i="10"/>
  <c r="AO741" i="10"/>
  <c r="AP741" i="10"/>
  <c r="AQ741" i="10"/>
  <c r="AR741" i="10"/>
  <c r="AS741" i="10"/>
  <c r="AT741" i="10"/>
  <c r="AU741" i="10"/>
  <c r="AV741" i="10"/>
  <c r="AW741" i="10"/>
  <c r="AX741" i="10"/>
  <c r="AY741" i="10"/>
  <c r="AZ741" i="10"/>
  <c r="BA741" i="10"/>
  <c r="BB741" i="10"/>
  <c r="BC741" i="10"/>
  <c r="BD741" i="10"/>
  <c r="BE741" i="10"/>
  <c r="BF741" i="10"/>
  <c r="BG741" i="10"/>
  <c r="BH741" i="10"/>
  <c r="BI741" i="10"/>
  <c r="BJ741" i="10"/>
  <c r="BK741" i="10"/>
  <c r="BL741" i="10"/>
  <c r="BM741" i="10"/>
  <c r="BN741" i="10"/>
  <c r="BO741" i="10"/>
  <c r="BP741" i="10"/>
  <c r="BQ741" i="10"/>
  <c r="BR741" i="10"/>
  <c r="BS741" i="10"/>
  <c r="BT741" i="10"/>
  <c r="A742" i="10"/>
  <c r="B742" i="10"/>
  <c r="C742" i="10"/>
  <c r="D742" i="10"/>
  <c r="E742" i="10"/>
  <c r="F742" i="10"/>
  <c r="G742" i="10"/>
  <c r="H742" i="10"/>
  <c r="I742" i="10"/>
  <c r="J742" i="10"/>
  <c r="K742" i="10"/>
  <c r="L742" i="10"/>
  <c r="M742" i="10"/>
  <c r="N742" i="10"/>
  <c r="O742" i="10"/>
  <c r="P742" i="10"/>
  <c r="Q742" i="10"/>
  <c r="R742" i="10"/>
  <c r="S742" i="10"/>
  <c r="T742" i="10"/>
  <c r="U742" i="10"/>
  <c r="V742" i="10"/>
  <c r="W742" i="10"/>
  <c r="X742" i="10"/>
  <c r="Y742" i="10"/>
  <c r="Z742" i="10"/>
  <c r="AA742" i="10"/>
  <c r="AB742" i="10"/>
  <c r="AC742" i="10"/>
  <c r="AD742" i="10"/>
  <c r="AE742" i="10"/>
  <c r="AF742" i="10"/>
  <c r="AG742" i="10"/>
  <c r="AH742" i="10"/>
  <c r="AI742" i="10"/>
  <c r="AJ742" i="10"/>
  <c r="AK742" i="10"/>
  <c r="AL742" i="10"/>
  <c r="AM742" i="10"/>
  <c r="AN742" i="10"/>
  <c r="AO742" i="10"/>
  <c r="AP742" i="10"/>
  <c r="AQ742" i="10"/>
  <c r="AR742" i="10"/>
  <c r="AS742" i="10"/>
  <c r="AT742" i="10"/>
  <c r="AU742" i="10"/>
  <c r="AV742" i="10"/>
  <c r="AW742" i="10"/>
  <c r="AX742" i="10"/>
  <c r="AY742" i="10"/>
  <c r="AZ742" i="10"/>
  <c r="BA742" i="10"/>
  <c r="BB742" i="10"/>
  <c r="BC742" i="10"/>
  <c r="BD742" i="10"/>
  <c r="BE742" i="10"/>
  <c r="BF742" i="10"/>
  <c r="BG742" i="10"/>
  <c r="BH742" i="10"/>
  <c r="BI742" i="10"/>
  <c r="BJ742" i="10"/>
  <c r="BK742" i="10"/>
  <c r="BL742" i="10"/>
  <c r="BM742" i="10"/>
  <c r="BN742" i="10"/>
  <c r="BO742" i="10"/>
  <c r="BP742" i="10"/>
  <c r="BQ742" i="10"/>
  <c r="BR742" i="10"/>
  <c r="BS742" i="10"/>
  <c r="BT742" i="10"/>
  <c r="A743" i="10"/>
  <c r="B743" i="10"/>
  <c r="C743" i="10"/>
  <c r="D743" i="10"/>
  <c r="E743" i="10"/>
  <c r="F743" i="10"/>
  <c r="G743" i="10"/>
  <c r="H743" i="10"/>
  <c r="I743" i="10"/>
  <c r="J743" i="10"/>
  <c r="K743" i="10"/>
  <c r="L743" i="10"/>
  <c r="M743" i="10"/>
  <c r="N743" i="10"/>
  <c r="O743" i="10"/>
  <c r="P743" i="10"/>
  <c r="Q743" i="10"/>
  <c r="R743" i="10"/>
  <c r="S743" i="10"/>
  <c r="T743" i="10"/>
  <c r="U743" i="10"/>
  <c r="V743" i="10"/>
  <c r="W743" i="10"/>
  <c r="X743" i="10"/>
  <c r="Y743" i="10"/>
  <c r="Z743" i="10"/>
  <c r="AA743" i="10"/>
  <c r="AB743" i="10"/>
  <c r="AC743" i="10"/>
  <c r="AD743" i="10"/>
  <c r="AE743" i="10"/>
  <c r="AF743" i="10"/>
  <c r="AG743" i="10"/>
  <c r="AH743" i="10"/>
  <c r="AI743" i="10"/>
  <c r="AJ743" i="10"/>
  <c r="AK743" i="10"/>
  <c r="AL743" i="10"/>
  <c r="AM743" i="10"/>
  <c r="AN743" i="10"/>
  <c r="AO743" i="10"/>
  <c r="AP743" i="10"/>
  <c r="AQ743" i="10"/>
  <c r="AR743" i="10"/>
  <c r="AS743" i="10"/>
  <c r="AT743" i="10"/>
  <c r="AU743" i="10"/>
  <c r="AV743" i="10"/>
  <c r="AW743" i="10"/>
  <c r="AX743" i="10"/>
  <c r="AY743" i="10"/>
  <c r="AZ743" i="10"/>
  <c r="BA743" i="10"/>
  <c r="BB743" i="10"/>
  <c r="BC743" i="10"/>
  <c r="BD743" i="10"/>
  <c r="BE743" i="10"/>
  <c r="BF743" i="10"/>
  <c r="BG743" i="10"/>
  <c r="BH743" i="10"/>
  <c r="BI743" i="10"/>
  <c r="BJ743" i="10"/>
  <c r="BK743" i="10"/>
  <c r="BL743" i="10"/>
  <c r="BM743" i="10"/>
  <c r="BN743" i="10"/>
  <c r="BO743" i="10"/>
  <c r="BP743" i="10"/>
  <c r="BQ743" i="10"/>
  <c r="BR743" i="10"/>
  <c r="BS743" i="10"/>
  <c r="BT743" i="10"/>
  <c r="A744" i="10"/>
  <c r="B744" i="10"/>
  <c r="C744" i="10"/>
  <c r="D744" i="10"/>
  <c r="E744" i="10"/>
  <c r="F744" i="10"/>
  <c r="G744" i="10"/>
  <c r="H744" i="10"/>
  <c r="I744" i="10"/>
  <c r="J744" i="10"/>
  <c r="K744" i="10"/>
  <c r="L744" i="10"/>
  <c r="M744" i="10"/>
  <c r="N744" i="10"/>
  <c r="O744" i="10"/>
  <c r="P744" i="10"/>
  <c r="Q744" i="10"/>
  <c r="R744" i="10"/>
  <c r="S744" i="10"/>
  <c r="T744" i="10"/>
  <c r="U744" i="10"/>
  <c r="V744" i="10"/>
  <c r="W744" i="10"/>
  <c r="X744" i="10"/>
  <c r="Y744" i="10"/>
  <c r="Z744" i="10"/>
  <c r="AA744" i="10"/>
  <c r="AB744" i="10"/>
  <c r="AC744" i="10"/>
  <c r="AD744" i="10"/>
  <c r="AE744" i="10"/>
  <c r="AF744" i="10"/>
  <c r="AG744" i="10"/>
  <c r="AH744" i="10"/>
  <c r="AI744" i="10"/>
  <c r="AJ744" i="10"/>
  <c r="AK744" i="10"/>
  <c r="AL744" i="10"/>
  <c r="AM744" i="10"/>
  <c r="AN744" i="10"/>
  <c r="AO744" i="10"/>
  <c r="AP744" i="10"/>
  <c r="AQ744" i="10"/>
  <c r="AR744" i="10"/>
  <c r="AS744" i="10"/>
  <c r="AT744" i="10"/>
  <c r="AU744" i="10"/>
  <c r="AV744" i="10"/>
  <c r="AW744" i="10"/>
  <c r="AX744" i="10"/>
  <c r="AY744" i="10"/>
  <c r="AZ744" i="10"/>
  <c r="BA744" i="10"/>
  <c r="BB744" i="10"/>
  <c r="BC744" i="10"/>
  <c r="BD744" i="10"/>
  <c r="BE744" i="10"/>
  <c r="BF744" i="10"/>
  <c r="BG744" i="10"/>
  <c r="BH744" i="10"/>
  <c r="BI744" i="10"/>
  <c r="BJ744" i="10"/>
  <c r="BK744" i="10"/>
  <c r="BL744" i="10"/>
  <c r="BM744" i="10"/>
  <c r="BN744" i="10"/>
  <c r="BO744" i="10"/>
  <c r="BP744" i="10"/>
  <c r="BQ744" i="10"/>
  <c r="BR744" i="10"/>
  <c r="BS744" i="10"/>
  <c r="BT744" i="10"/>
  <c r="A745" i="10"/>
  <c r="B745" i="10"/>
  <c r="C745" i="10"/>
  <c r="D745" i="10"/>
  <c r="E745" i="10"/>
  <c r="F745" i="10"/>
  <c r="G745" i="10"/>
  <c r="H745" i="10"/>
  <c r="I745" i="10"/>
  <c r="J745" i="10"/>
  <c r="K745" i="10"/>
  <c r="L745" i="10"/>
  <c r="M745" i="10"/>
  <c r="N745" i="10"/>
  <c r="O745" i="10"/>
  <c r="P745" i="10"/>
  <c r="Q745" i="10"/>
  <c r="R745" i="10"/>
  <c r="S745" i="10"/>
  <c r="T745" i="10"/>
  <c r="U745" i="10"/>
  <c r="V745" i="10"/>
  <c r="W745" i="10"/>
  <c r="X745" i="10"/>
  <c r="Y745" i="10"/>
  <c r="Z745" i="10"/>
  <c r="AA745" i="10"/>
  <c r="AB745" i="10"/>
  <c r="AC745" i="10"/>
  <c r="AD745" i="10"/>
  <c r="AE745" i="10"/>
  <c r="AF745" i="10"/>
  <c r="AG745" i="10"/>
  <c r="AH745" i="10"/>
  <c r="AI745" i="10"/>
  <c r="AJ745" i="10"/>
  <c r="AK745" i="10"/>
  <c r="AL745" i="10"/>
  <c r="AM745" i="10"/>
  <c r="AN745" i="10"/>
  <c r="AO745" i="10"/>
  <c r="AP745" i="10"/>
  <c r="AQ745" i="10"/>
  <c r="AR745" i="10"/>
  <c r="AS745" i="10"/>
  <c r="AT745" i="10"/>
  <c r="AU745" i="10"/>
  <c r="AV745" i="10"/>
  <c r="AW745" i="10"/>
  <c r="AX745" i="10"/>
  <c r="AY745" i="10"/>
  <c r="AZ745" i="10"/>
  <c r="BA745" i="10"/>
  <c r="BB745" i="10"/>
  <c r="BC745" i="10"/>
  <c r="BD745" i="10"/>
  <c r="BE745" i="10"/>
  <c r="BF745" i="10"/>
  <c r="BG745" i="10"/>
  <c r="BH745" i="10"/>
  <c r="BI745" i="10"/>
  <c r="BJ745" i="10"/>
  <c r="BK745" i="10"/>
  <c r="BL745" i="10"/>
  <c r="BM745" i="10"/>
  <c r="BN745" i="10"/>
  <c r="BO745" i="10"/>
  <c r="BP745" i="10"/>
  <c r="BQ745" i="10"/>
  <c r="BR745" i="10"/>
  <c r="BS745" i="10"/>
  <c r="BT745" i="10"/>
  <c r="A746" i="10"/>
  <c r="B746" i="10"/>
  <c r="C746" i="10"/>
  <c r="D746" i="10"/>
  <c r="E746" i="10"/>
  <c r="F746" i="10"/>
  <c r="G746" i="10"/>
  <c r="H746" i="10"/>
  <c r="I746" i="10"/>
  <c r="J746" i="10"/>
  <c r="K746" i="10"/>
  <c r="L746" i="10"/>
  <c r="M746" i="10"/>
  <c r="N746" i="10"/>
  <c r="O746" i="10"/>
  <c r="P746" i="10"/>
  <c r="Q746" i="10"/>
  <c r="R746" i="10"/>
  <c r="S746" i="10"/>
  <c r="T746" i="10"/>
  <c r="U746" i="10"/>
  <c r="V746" i="10"/>
  <c r="W746" i="10"/>
  <c r="X746" i="10"/>
  <c r="Y746" i="10"/>
  <c r="Z746" i="10"/>
  <c r="AA746" i="10"/>
  <c r="AB746" i="10"/>
  <c r="AC746" i="10"/>
  <c r="AD746" i="10"/>
  <c r="AE746" i="10"/>
  <c r="AF746" i="10"/>
  <c r="AG746" i="10"/>
  <c r="AH746" i="10"/>
  <c r="AI746" i="10"/>
  <c r="AJ746" i="10"/>
  <c r="AK746" i="10"/>
  <c r="AL746" i="10"/>
  <c r="AM746" i="10"/>
  <c r="AN746" i="10"/>
  <c r="AO746" i="10"/>
  <c r="AP746" i="10"/>
  <c r="AQ746" i="10"/>
  <c r="AR746" i="10"/>
  <c r="AS746" i="10"/>
  <c r="AT746" i="10"/>
  <c r="AU746" i="10"/>
  <c r="AV746" i="10"/>
  <c r="AW746" i="10"/>
  <c r="AX746" i="10"/>
  <c r="AY746" i="10"/>
  <c r="AZ746" i="10"/>
  <c r="BA746" i="10"/>
  <c r="BB746" i="10"/>
  <c r="BC746" i="10"/>
  <c r="BD746" i="10"/>
  <c r="BE746" i="10"/>
  <c r="BF746" i="10"/>
  <c r="BG746" i="10"/>
  <c r="BH746" i="10"/>
  <c r="BI746" i="10"/>
  <c r="BJ746" i="10"/>
  <c r="BK746" i="10"/>
  <c r="BL746" i="10"/>
  <c r="BM746" i="10"/>
  <c r="BN746" i="10"/>
  <c r="BO746" i="10"/>
  <c r="BP746" i="10"/>
  <c r="BQ746" i="10"/>
  <c r="BR746" i="10"/>
  <c r="BS746" i="10"/>
  <c r="BT746" i="10"/>
  <c r="A747" i="10"/>
  <c r="B747" i="10"/>
  <c r="C747" i="10"/>
  <c r="D747" i="10"/>
  <c r="E747" i="10"/>
  <c r="F747" i="10"/>
  <c r="G747" i="10"/>
  <c r="H747" i="10"/>
  <c r="I747" i="10"/>
  <c r="J747" i="10"/>
  <c r="K747" i="10"/>
  <c r="L747" i="10"/>
  <c r="M747" i="10"/>
  <c r="N747" i="10"/>
  <c r="O747" i="10"/>
  <c r="P747" i="10"/>
  <c r="Q747" i="10"/>
  <c r="R747" i="10"/>
  <c r="S747" i="10"/>
  <c r="T747" i="10"/>
  <c r="U747" i="10"/>
  <c r="V747" i="10"/>
  <c r="W747" i="10"/>
  <c r="X747" i="10"/>
  <c r="Y747" i="10"/>
  <c r="Z747" i="10"/>
  <c r="AA747" i="10"/>
  <c r="AB747" i="10"/>
  <c r="AC747" i="10"/>
  <c r="AD747" i="10"/>
  <c r="AE747" i="10"/>
  <c r="AF747" i="10"/>
  <c r="AG747" i="10"/>
  <c r="AH747" i="10"/>
  <c r="AI747" i="10"/>
  <c r="AJ747" i="10"/>
  <c r="AK747" i="10"/>
  <c r="AL747" i="10"/>
  <c r="AM747" i="10"/>
  <c r="AN747" i="10"/>
  <c r="AO747" i="10"/>
  <c r="AP747" i="10"/>
  <c r="AQ747" i="10"/>
  <c r="AR747" i="10"/>
  <c r="AS747" i="10"/>
  <c r="AT747" i="10"/>
  <c r="AU747" i="10"/>
  <c r="AV747" i="10"/>
  <c r="AW747" i="10"/>
  <c r="AX747" i="10"/>
  <c r="AY747" i="10"/>
  <c r="AZ747" i="10"/>
  <c r="BA747" i="10"/>
  <c r="BB747" i="10"/>
  <c r="BC747" i="10"/>
  <c r="BD747" i="10"/>
  <c r="BE747" i="10"/>
  <c r="BF747" i="10"/>
  <c r="BG747" i="10"/>
  <c r="BH747" i="10"/>
  <c r="BI747" i="10"/>
  <c r="BJ747" i="10"/>
  <c r="BK747" i="10"/>
  <c r="BL747" i="10"/>
  <c r="BM747" i="10"/>
  <c r="BN747" i="10"/>
  <c r="BO747" i="10"/>
  <c r="BP747" i="10"/>
  <c r="BQ747" i="10"/>
  <c r="BR747" i="10"/>
  <c r="BS747" i="10"/>
  <c r="BT747" i="10"/>
  <c r="A748" i="10"/>
  <c r="B748" i="10"/>
  <c r="C748" i="10"/>
  <c r="D748" i="10"/>
  <c r="E748" i="10"/>
  <c r="F748" i="10"/>
  <c r="G748" i="10"/>
  <c r="H748" i="10"/>
  <c r="I748" i="10"/>
  <c r="J748" i="10"/>
  <c r="K748" i="10"/>
  <c r="L748" i="10"/>
  <c r="M748" i="10"/>
  <c r="N748" i="10"/>
  <c r="O748" i="10"/>
  <c r="P748" i="10"/>
  <c r="Q748" i="10"/>
  <c r="R748" i="10"/>
  <c r="S748" i="10"/>
  <c r="T748" i="10"/>
  <c r="U748" i="10"/>
  <c r="V748" i="10"/>
  <c r="W748" i="10"/>
  <c r="X748" i="10"/>
  <c r="Y748" i="10"/>
  <c r="Z748" i="10"/>
  <c r="AA748" i="10"/>
  <c r="AB748" i="10"/>
  <c r="AC748" i="10"/>
  <c r="AD748" i="10"/>
  <c r="AE748" i="10"/>
  <c r="AF748" i="10"/>
  <c r="AG748" i="10"/>
  <c r="AH748" i="10"/>
  <c r="AI748" i="10"/>
  <c r="AJ748" i="10"/>
  <c r="AK748" i="10"/>
  <c r="AL748" i="10"/>
  <c r="AM748" i="10"/>
  <c r="AN748" i="10"/>
  <c r="AO748" i="10"/>
  <c r="AP748" i="10"/>
  <c r="AQ748" i="10"/>
  <c r="AR748" i="10"/>
  <c r="AS748" i="10"/>
  <c r="AT748" i="10"/>
  <c r="AU748" i="10"/>
  <c r="AV748" i="10"/>
  <c r="AW748" i="10"/>
  <c r="AX748" i="10"/>
  <c r="AY748" i="10"/>
  <c r="AZ748" i="10"/>
  <c r="BA748" i="10"/>
  <c r="BB748" i="10"/>
  <c r="BC748" i="10"/>
  <c r="BD748" i="10"/>
  <c r="BE748" i="10"/>
  <c r="BF748" i="10"/>
  <c r="BG748" i="10"/>
  <c r="BH748" i="10"/>
  <c r="BI748" i="10"/>
  <c r="BJ748" i="10"/>
  <c r="BK748" i="10"/>
  <c r="BL748" i="10"/>
  <c r="BM748" i="10"/>
  <c r="BN748" i="10"/>
  <c r="BO748" i="10"/>
  <c r="BP748" i="10"/>
  <c r="BQ748" i="10"/>
  <c r="BR748" i="10"/>
  <c r="BS748" i="10"/>
  <c r="BT748" i="10"/>
  <c r="A749" i="10"/>
  <c r="B749" i="10"/>
  <c r="C749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AC749" i="10"/>
  <c r="AD749" i="10"/>
  <c r="AE749" i="10"/>
  <c r="AF749" i="10"/>
  <c r="AG749" i="10"/>
  <c r="AH749" i="10"/>
  <c r="AI749" i="10"/>
  <c r="AJ749" i="10"/>
  <c r="AK749" i="10"/>
  <c r="AL749" i="10"/>
  <c r="AM749" i="10"/>
  <c r="AN749" i="10"/>
  <c r="AO749" i="10"/>
  <c r="AP749" i="10"/>
  <c r="AQ749" i="10"/>
  <c r="AR749" i="10"/>
  <c r="AS749" i="10"/>
  <c r="AT749" i="10"/>
  <c r="AU749" i="10"/>
  <c r="AV749" i="10"/>
  <c r="AW749" i="10"/>
  <c r="AX749" i="10"/>
  <c r="AY749" i="10"/>
  <c r="AZ749" i="10"/>
  <c r="BA749" i="10"/>
  <c r="BB749" i="10"/>
  <c r="BC749" i="10"/>
  <c r="BD749" i="10"/>
  <c r="BE749" i="10"/>
  <c r="BF749" i="10"/>
  <c r="BG749" i="10"/>
  <c r="BH749" i="10"/>
  <c r="BI749" i="10"/>
  <c r="BJ749" i="10"/>
  <c r="BK749" i="10"/>
  <c r="BL749" i="10"/>
  <c r="BM749" i="10"/>
  <c r="BN749" i="10"/>
  <c r="BO749" i="10"/>
  <c r="BP749" i="10"/>
  <c r="BQ749" i="10"/>
  <c r="BR749" i="10"/>
  <c r="BS749" i="10"/>
  <c r="BT749" i="10"/>
  <c r="A750" i="10"/>
  <c r="B750" i="10"/>
  <c r="C750" i="10"/>
  <c r="D750" i="10"/>
  <c r="E750" i="10"/>
  <c r="F750" i="10"/>
  <c r="G750" i="10"/>
  <c r="H750" i="10"/>
  <c r="I750" i="10"/>
  <c r="J750" i="10"/>
  <c r="K750" i="10"/>
  <c r="L750" i="10"/>
  <c r="M750" i="10"/>
  <c r="N750" i="10"/>
  <c r="O750" i="10"/>
  <c r="P750" i="10"/>
  <c r="Q750" i="10"/>
  <c r="R750" i="10"/>
  <c r="S750" i="10"/>
  <c r="T750" i="10"/>
  <c r="U750" i="10"/>
  <c r="V750" i="10"/>
  <c r="W750" i="10"/>
  <c r="X750" i="10"/>
  <c r="Y750" i="10"/>
  <c r="Z750" i="10"/>
  <c r="AA750" i="10"/>
  <c r="AB750" i="10"/>
  <c r="AC750" i="10"/>
  <c r="AD750" i="10"/>
  <c r="AE750" i="10"/>
  <c r="AF750" i="10"/>
  <c r="AG750" i="10"/>
  <c r="AH750" i="10"/>
  <c r="AI750" i="10"/>
  <c r="AJ750" i="10"/>
  <c r="AK750" i="10"/>
  <c r="AL750" i="10"/>
  <c r="AM750" i="10"/>
  <c r="AN750" i="10"/>
  <c r="AO750" i="10"/>
  <c r="AP750" i="10"/>
  <c r="AQ750" i="10"/>
  <c r="AR750" i="10"/>
  <c r="AS750" i="10"/>
  <c r="AT750" i="10"/>
  <c r="AU750" i="10"/>
  <c r="AV750" i="10"/>
  <c r="AW750" i="10"/>
  <c r="AX750" i="10"/>
  <c r="AY750" i="10"/>
  <c r="AZ750" i="10"/>
  <c r="BA750" i="10"/>
  <c r="BB750" i="10"/>
  <c r="BC750" i="10"/>
  <c r="BD750" i="10"/>
  <c r="BE750" i="10"/>
  <c r="BF750" i="10"/>
  <c r="BG750" i="10"/>
  <c r="BH750" i="10"/>
  <c r="BI750" i="10"/>
  <c r="BJ750" i="10"/>
  <c r="BK750" i="10"/>
  <c r="BL750" i="10"/>
  <c r="BM750" i="10"/>
  <c r="BN750" i="10"/>
  <c r="BO750" i="10"/>
  <c r="BP750" i="10"/>
  <c r="BQ750" i="10"/>
  <c r="BR750" i="10"/>
  <c r="BS750" i="10"/>
  <c r="BT750" i="10"/>
  <c r="A751" i="10"/>
  <c r="B751" i="10"/>
  <c r="C751" i="10"/>
  <c r="D751" i="10"/>
  <c r="E751" i="10"/>
  <c r="F751" i="10"/>
  <c r="G751" i="10"/>
  <c r="H751" i="10"/>
  <c r="I751" i="10"/>
  <c r="J751" i="10"/>
  <c r="K751" i="10"/>
  <c r="L751" i="10"/>
  <c r="M751" i="10"/>
  <c r="N751" i="10"/>
  <c r="O751" i="10"/>
  <c r="P751" i="10"/>
  <c r="Q751" i="10"/>
  <c r="R751" i="10"/>
  <c r="S751" i="10"/>
  <c r="T751" i="10"/>
  <c r="U751" i="10"/>
  <c r="V751" i="10"/>
  <c r="W751" i="10"/>
  <c r="X751" i="10"/>
  <c r="Y751" i="10"/>
  <c r="Z751" i="10"/>
  <c r="AA751" i="10"/>
  <c r="AB751" i="10"/>
  <c r="AC751" i="10"/>
  <c r="AD751" i="10"/>
  <c r="AE751" i="10"/>
  <c r="AF751" i="10"/>
  <c r="AG751" i="10"/>
  <c r="AH751" i="10"/>
  <c r="AI751" i="10"/>
  <c r="AJ751" i="10"/>
  <c r="AK751" i="10"/>
  <c r="AL751" i="10"/>
  <c r="AM751" i="10"/>
  <c r="AN751" i="10"/>
  <c r="AO751" i="10"/>
  <c r="AP751" i="10"/>
  <c r="AQ751" i="10"/>
  <c r="AR751" i="10"/>
  <c r="AS751" i="10"/>
  <c r="AT751" i="10"/>
  <c r="AU751" i="10"/>
  <c r="AV751" i="10"/>
  <c r="AW751" i="10"/>
  <c r="AX751" i="10"/>
  <c r="AY751" i="10"/>
  <c r="AZ751" i="10"/>
  <c r="BA751" i="10"/>
  <c r="BB751" i="10"/>
  <c r="BC751" i="10"/>
  <c r="BD751" i="10"/>
  <c r="BE751" i="10"/>
  <c r="BF751" i="10"/>
  <c r="BG751" i="10"/>
  <c r="BH751" i="10"/>
  <c r="BI751" i="10"/>
  <c r="BJ751" i="10"/>
  <c r="BK751" i="10"/>
  <c r="BL751" i="10"/>
  <c r="BM751" i="10"/>
  <c r="BN751" i="10"/>
  <c r="BO751" i="10"/>
  <c r="BP751" i="10"/>
  <c r="BQ751" i="10"/>
  <c r="BR751" i="10"/>
  <c r="BS751" i="10"/>
  <c r="BT751" i="10"/>
  <c r="A752" i="10"/>
  <c r="B752" i="10"/>
  <c r="C752" i="10"/>
  <c r="D752" i="10"/>
  <c r="E752" i="10"/>
  <c r="F752" i="10"/>
  <c r="G752" i="10"/>
  <c r="H752" i="10"/>
  <c r="I752" i="10"/>
  <c r="J752" i="10"/>
  <c r="K752" i="10"/>
  <c r="L752" i="10"/>
  <c r="M752" i="10"/>
  <c r="N752" i="10"/>
  <c r="O752" i="10"/>
  <c r="P752" i="10"/>
  <c r="Q752" i="10"/>
  <c r="R752" i="10"/>
  <c r="S752" i="10"/>
  <c r="T752" i="10"/>
  <c r="U752" i="10"/>
  <c r="V752" i="10"/>
  <c r="W752" i="10"/>
  <c r="X752" i="10"/>
  <c r="Y752" i="10"/>
  <c r="Z752" i="10"/>
  <c r="AA752" i="10"/>
  <c r="AB752" i="10"/>
  <c r="AC752" i="10"/>
  <c r="AD752" i="10"/>
  <c r="AE752" i="10"/>
  <c r="AF752" i="10"/>
  <c r="AG752" i="10"/>
  <c r="AH752" i="10"/>
  <c r="AI752" i="10"/>
  <c r="AJ752" i="10"/>
  <c r="AK752" i="10"/>
  <c r="AL752" i="10"/>
  <c r="AM752" i="10"/>
  <c r="AN752" i="10"/>
  <c r="AO752" i="10"/>
  <c r="AP752" i="10"/>
  <c r="AQ752" i="10"/>
  <c r="AR752" i="10"/>
  <c r="AS752" i="10"/>
  <c r="AT752" i="10"/>
  <c r="AU752" i="10"/>
  <c r="AV752" i="10"/>
  <c r="AW752" i="10"/>
  <c r="AX752" i="10"/>
  <c r="AY752" i="10"/>
  <c r="AZ752" i="10"/>
  <c r="BA752" i="10"/>
  <c r="BB752" i="10"/>
  <c r="BC752" i="10"/>
  <c r="BD752" i="10"/>
  <c r="BE752" i="10"/>
  <c r="BF752" i="10"/>
  <c r="BG752" i="10"/>
  <c r="BH752" i="10"/>
  <c r="BI752" i="10"/>
  <c r="BJ752" i="10"/>
  <c r="BK752" i="10"/>
  <c r="BL752" i="10"/>
  <c r="BM752" i="10"/>
  <c r="BN752" i="10"/>
  <c r="BO752" i="10"/>
  <c r="BP752" i="10"/>
  <c r="BQ752" i="10"/>
  <c r="BR752" i="10"/>
  <c r="BS752" i="10"/>
  <c r="BT752" i="10"/>
  <c r="A753" i="10"/>
  <c r="B753" i="10"/>
  <c r="C753" i="10"/>
  <c r="D753" i="10"/>
  <c r="E753" i="10"/>
  <c r="F753" i="10"/>
  <c r="G753" i="10"/>
  <c r="H753" i="10"/>
  <c r="I753" i="10"/>
  <c r="J753" i="10"/>
  <c r="K753" i="10"/>
  <c r="L753" i="10"/>
  <c r="M753" i="10"/>
  <c r="N753" i="10"/>
  <c r="O753" i="10"/>
  <c r="P753" i="10"/>
  <c r="Q753" i="10"/>
  <c r="R753" i="10"/>
  <c r="S753" i="10"/>
  <c r="T753" i="10"/>
  <c r="U753" i="10"/>
  <c r="V753" i="10"/>
  <c r="W753" i="10"/>
  <c r="X753" i="10"/>
  <c r="Y753" i="10"/>
  <c r="Z753" i="10"/>
  <c r="AA753" i="10"/>
  <c r="AB753" i="10"/>
  <c r="AC753" i="10"/>
  <c r="AD753" i="10"/>
  <c r="AE753" i="10"/>
  <c r="AF753" i="10"/>
  <c r="AG753" i="10"/>
  <c r="AH753" i="10"/>
  <c r="AI753" i="10"/>
  <c r="AJ753" i="10"/>
  <c r="AK753" i="10"/>
  <c r="AL753" i="10"/>
  <c r="AM753" i="10"/>
  <c r="AN753" i="10"/>
  <c r="AO753" i="10"/>
  <c r="AP753" i="10"/>
  <c r="AQ753" i="10"/>
  <c r="AR753" i="10"/>
  <c r="AS753" i="10"/>
  <c r="AT753" i="10"/>
  <c r="AU753" i="10"/>
  <c r="AV753" i="10"/>
  <c r="AW753" i="10"/>
  <c r="AX753" i="10"/>
  <c r="AY753" i="10"/>
  <c r="AZ753" i="10"/>
  <c r="BA753" i="10"/>
  <c r="BB753" i="10"/>
  <c r="BC753" i="10"/>
  <c r="BD753" i="10"/>
  <c r="BE753" i="10"/>
  <c r="BF753" i="10"/>
  <c r="BG753" i="10"/>
  <c r="BH753" i="10"/>
  <c r="BI753" i="10"/>
  <c r="BJ753" i="10"/>
  <c r="BK753" i="10"/>
  <c r="BL753" i="10"/>
  <c r="BM753" i="10"/>
  <c r="BN753" i="10"/>
  <c r="BO753" i="10"/>
  <c r="BP753" i="10"/>
  <c r="BQ753" i="10"/>
  <c r="BR753" i="10"/>
  <c r="BS753" i="10"/>
  <c r="BT753" i="10"/>
  <c r="A754" i="10"/>
  <c r="B754" i="10"/>
  <c r="C754" i="10"/>
  <c r="D754" i="10"/>
  <c r="E754" i="10"/>
  <c r="F754" i="10"/>
  <c r="G754" i="10"/>
  <c r="H754" i="10"/>
  <c r="I754" i="10"/>
  <c r="J754" i="10"/>
  <c r="K754" i="10"/>
  <c r="L754" i="10"/>
  <c r="M754" i="10"/>
  <c r="N754" i="10"/>
  <c r="O754" i="10"/>
  <c r="P754" i="10"/>
  <c r="Q754" i="10"/>
  <c r="R754" i="10"/>
  <c r="S754" i="10"/>
  <c r="T754" i="10"/>
  <c r="U754" i="10"/>
  <c r="V754" i="10"/>
  <c r="W754" i="10"/>
  <c r="X754" i="10"/>
  <c r="Y754" i="10"/>
  <c r="Z754" i="10"/>
  <c r="AA754" i="10"/>
  <c r="AB754" i="10"/>
  <c r="AC754" i="10"/>
  <c r="AD754" i="10"/>
  <c r="AE754" i="10"/>
  <c r="AF754" i="10"/>
  <c r="AG754" i="10"/>
  <c r="AH754" i="10"/>
  <c r="AI754" i="10"/>
  <c r="AJ754" i="10"/>
  <c r="AK754" i="10"/>
  <c r="AL754" i="10"/>
  <c r="AM754" i="10"/>
  <c r="AN754" i="10"/>
  <c r="AO754" i="10"/>
  <c r="AP754" i="10"/>
  <c r="AQ754" i="10"/>
  <c r="AR754" i="10"/>
  <c r="AS754" i="10"/>
  <c r="AT754" i="10"/>
  <c r="AU754" i="10"/>
  <c r="AV754" i="10"/>
  <c r="AW754" i="10"/>
  <c r="AX754" i="10"/>
  <c r="AY754" i="10"/>
  <c r="AZ754" i="10"/>
  <c r="BA754" i="10"/>
  <c r="BB754" i="10"/>
  <c r="BC754" i="10"/>
  <c r="BD754" i="10"/>
  <c r="BE754" i="10"/>
  <c r="BF754" i="10"/>
  <c r="BG754" i="10"/>
  <c r="BH754" i="10"/>
  <c r="BI754" i="10"/>
  <c r="BJ754" i="10"/>
  <c r="BK754" i="10"/>
  <c r="BL754" i="10"/>
  <c r="BM754" i="10"/>
  <c r="BN754" i="10"/>
  <c r="BO754" i="10"/>
  <c r="BP754" i="10"/>
  <c r="BQ754" i="10"/>
  <c r="BR754" i="10"/>
  <c r="BS754" i="10"/>
  <c r="BT754" i="10"/>
  <c r="A755" i="10"/>
  <c r="B755" i="10"/>
  <c r="C755" i="10"/>
  <c r="D755" i="10"/>
  <c r="E755" i="10"/>
  <c r="F755" i="10"/>
  <c r="G755" i="10"/>
  <c r="H755" i="10"/>
  <c r="I755" i="10"/>
  <c r="J755" i="10"/>
  <c r="K755" i="10"/>
  <c r="L755" i="10"/>
  <c r="M755" i="10"/>
  <c r="N755" i="10"/>
  <c r="O755" i="10"/>
  <c r="P755" i="10"/>
  <c r="Q755" i="10"/>
  <c r="R755" i="10"/>
  <c r="S755" i="10"/>
  <c r="T755" i="10"/>
  <c r="U755" i="10"/>
  <c r="V755" i="10"/>
  <c r="W755" i="10"/>
  <c r="X755" i="10"/>
  <c r="Y755" i="10"/>
  <c r="Z755" i="10"/>
  <c r="AA755" i="10"/>
  <c r="AB755" i="10"/>
  <c r="AC755" i="10"/>
  <c r="AD755" i="10"/>
  <c r="AE755" i="10"/>
  <c r="AF755" i="10"/>
  <c r="AG755" i="10"/>
  <c r="AH755" i="10"/>
  <c r="AI755" i="10"/>
  <c r="AJ755" i="10"/>
  <c r="AK755" i="10"/>
  <c r="AL755" i="10"/>
  <c r="AM755" i="10"/>
  <c r="AN755" i="10"/>
  <c r="AO755" i="10"/>
  <c r="AP755" i="10"/>
  <c r="AQ755" i="10"/>
  <c r="AR755" i="10"/>
  <c r="AS755" i="10"/>
  <c r="AT755" i="10"/>
  <c r="AU755" i="10"/>
  <c r="AV755" i="10"/>
  <c r="AW755" i="10"/>
  <c r="AX755" i="10"/>
  <c r="AY755" i="10"/>
  <c r="AZ755" i="10"/>
  <c r="BA755" i="10"/>
  <c r="BB755" i="10"/>
  <c r="BC755" i="10"/>
  <c r="BD755" i="10"/>
  <c r="BE755" i="10"/>
  <c r="BF755" i="10"/>
  <c r="BG755" i="10"/>
  <c r="BH755" i="10"/>
  <c r="BI755" i="10"/>
  <c r="BJ755" i="10"/>
  <c r="BK755" i="10"/>
  <c r="BL755" i="10"/>
  <c r="BM755" i="10"/>
  <c r="BN755" i="10"/>
  <c r="BO755" i="10"/>
  <c r="BP755" i="10"/>
  <c r="BQ755" i="10"/>
  <c r="BR755" i="10"/>
  <c r="BS755" i="10"/>
  <c r="BT755" i="10"/>
  <c r="A756" i="10"/>
  <c r="B756" i="10"/>
  <c r="C756" i="10"/>
  <c r="D756" i="10"/>
  <c r="E756" i="10"/>
  <c r="F756" i="10"/>
  <c r="G756" i="10"/>
  <c r="H756" i="10"/>
  <c r="I756" i="10"/>
  <c r="J756" i="10"/>
  <c r="K756" i="10"/>
  <c r="L756" i="10"/>
  <c r="M756" i="10"/>
  <c r="N756" i="10"/>
  <c r="O756" i="10"/>
  <c r="P756" i="10"/>
  <c r="Q756" i="10"/>
  <c r="R756" i="10"/>
  <c r="S756" i="10"/>
  <c r="T756" i="10"/>
  <c r="U756" i="10"/>
  <c r="V756" i="10"/>
  <c r="W756" i="10"/>
  <c r="X756" i="10"/>
  <c r="Y756" i="10"/>
  <c r="Z756" i="10"/>
  <c r="AA756" i="10"/>
  <c r="AB756" i="10"/>
  <c r="AC756" i="10"/>
  <c r="AD756" i="10"/>
  <c r="AE756" i="10"/>
  <c r="AF756" i="10"/>
  <c r="AG756" i="10"/>
  <c r="AH756" i="10"/>
  <c r="AI756" i="10"/>
  <c r="AJ756" i="10"/>
  <c r="AK756" i="10"/>
  <c r="AL756" i="10"/>
  <c r="AM756" i="10"/>
  <c r="AN756" i="10"/>
  <c r="AO756" i="10"/>
  <c r="AP756" i="10"/>
  <c r="AQ756" i="10"/>
  <c r="AR756" i="10"/>
  <c r="AS756" i="10"/>
  <c r="AT756" i="10"/>
  <c r="AU756" i="10"/>
  <c r="AV756" i="10"/>
  <c r="AW756" i="10"/>
  <c r="AX756" i="10"/>
  <c r="AY756" i="10"/>
  <c r="AZ756" i="10"/>
  <c r="BA756" i="10"/>
  <c r="BB756" i="10"/>
  <c r="BC756" i="10"/>
  <c r="BD756" i="10"/>
  <c r="BE756" i="10"/>
  <c r="BF756" i="10"/>
  <c r="BG756" i="10"/>
  <c r="BH756" i="10"/>
  <c r="BI756" i="10"/>
  <c r="BJ756" i="10"/>
  <c r="BK756" i="10"/>
  <c r="BL756" i="10"/>
  <c r="BM756" i="10"/>
  <c r="BN756" i="10"/>
  <c r="BO756" i="10"/>
  <c r="BP756" i="10"/>
  <c r="BQ756" i="10"/>
  <c r="BR756" i="10"/>
  <c r="BS756" i="10"/>
  <c r="BT756" i="10"/>
  <c r="A757" i="10"/>
  <c r="B757" i="10"/>
  <c r="C757" i="10"/>
  <c r="D757" i="10"/>
  <c r="E757" i="10"/>
  <c r="F757" i="10"/>
  <c r="G757" i="10"/>
  <c r="H757" i="10"/>
  <c r="I757" i="10"/>
  <c r="J757" i="10"/>
  <c r="K757" i="10"/>
  <c r="L757" i="10"/>
  <c r="M757" i="10"/>
  <c r="N757" i="10"/>
  <c r="O757" i="10"/>
  <c r="P757" i="10"/>
  <c r="Q757" i="10"/>
  <c r="R757" i="10"/>
  <c r="S757" i="10"/>
  <c r="T757" i="10"/>
  <c r="U757" i="10"/>
  <c r="V757" i="10"/>
  <c r="W757" i="10"/>
  <c r="X757" i="10"/>
  <c r="Y757" i="10"/>
  <c r="Z757" i="10"/>
  <c r="AA757" i="10"/>
  <c r="AB757" i="10"/>
  <c r="AC757" i="10"/>
  <c r="AD757" i="10"/>
  <c r="AE757" i="10"/>
  <c r="AF757" i="10"/>
  <c r="AG757" i="10"/>
  <c r="AH757" i="10"/>
  <c r="AI757" i="10"/>
  <c r="AJ757" i="10"/>
  <c r="AK757" i="10"/>
  <c r="AL757" i="10"/>
  <c r="AM757" i="10"/>
  <c r="AN757" i="10"/>
  <c r="AO757" i="10"/>
  <c r="AP757" i="10"/>
  <c r="AQ757" i="10"/>
  <c r="AR757" i="10"/>
  <c r="AS757" i="10"/>
  <c r="AT757" i="10"/>
  <c r="AU757" i="10"/>
  <c r="AV757" i="10"/>
  <c r="AW757" i="10"/>
  <c r="AX757" i="10"/>
  <c r="AY757" i="10"/>
  <c r="AZ757" i="10"/>
  <c r="BA757" i="10"/>
  <c r="BB757" i="10"/>
  <c r="BC757" i="10"/>
  <c r="BD757" i="10"/>
  <c r="BE757" i="10"/>
  <c r="BF757" i="10"/>
  <c r="BG757" i="10"/>
  <c r="BH757" i="10"/>
  <c r="BI757" i="10"/>
  <c r="BJ757" i="10"/>
  <c r="BK757" i="10"/>
  <c r="BL757" i="10"/>
  <c r="BM757" i="10"/>
  <c r="BN757" i="10"/>
  <c r="BO757" i="10"/>
  <c r="BP757" i="10"/>
  <c r="BQ757" i="10"/>
  <c r="BR757" i="10"/>
  <c r="BS757" i="10"/>
  <c r="BT757" i="10"/>
  <c r="A758" i="10"/>
  <c r="B758" i="10"/>
  <c r="C758" i="10"/>
  <c r="D758" i="10"/>
  <c r="E758" i="10"/>
  <c r="F758" i="10"/>
  <c r="G758" i="10"/>
  <c r="H758" i="10"/>
  <c r="I758" i="10"/>
  <c r="J758" i="10"/>
  <c r="K758" i="10"/>
  <c r="L758" i="10"/>
  <c r="M758" i="10"/>
  <c r="N758" i="10"/>
  <c r="O758" i="10"/>
  <c r="P758" i="10"/>
  <c r="Q758" i="10"/>
  <c r="R758" i="10"/>
  <c r="S758" i="10"/>
  <c r="T758" i="10"/>
  <c r="U758" i="10"/>
  <c r="V758" i="10"/>
  <c r="W758" i="10"/>
  <c r="X758" i="10"/>
  <c r="Y758" i="10"/>
  <c r="Z758" i="10"/>
  <c r="AA758" i="10"/>
  <c r="AB758" i="10"/>
  <c r="AC758" i="10"/>
  <c r="AD758" i="10"/>
  <c r="AE758" i="10"/>
  <c r="AF758" i="10"/>
  <c r="AG758" i="10"/>
  <c r="AH758" i="10"/>
  <c r="AI758" i="10"/>
  <c r="AJ758" i="10"/>
  <c r="AK758" i="10"/>
  <c r="AL758" i="10"/>
  <c r="AM758" i="10"/>
  <c r="AN758" i="10"/>
  <c r="AO758" i="10"/>
  <c r="AP758" i="10"/>
  <c r="AQ758" i="10"/>
  <c r="AR758" i="10"/>
  <c r="AS758" i="10"/>
  <c r="AT758" i="10"/>
  <c r="AU758" i="10"/>
  <c r="AV758" i="10"/>
  <c r="AW758" i="10"/>
  <c r="AX758" i="10"/>
  <c r="AY758" i="10"/>
  <c r="AZ758" i="10"/>
  <c r="BA758" i="10"/>
  <c r="BB758" i="10"/>
  <c r="BC758" i="10"/>
  <c r="BD758" i="10"/>
  <c r="BE758" i="10"/>
  <c r="BF758" i="10"/>
  <c r="BG758" i="10"/>
  <c r="BH758" i="10"/>
  <c r="BI758" i="10"/>
  <c r="BJ758" i="10"/>
  <c r="BK758" i="10"/>
  <c r="BL758" i="10"/>
  <c r="BM758" i="10"/>
  <c r="BN758" i="10"/>
  <c r="BO758" i="10"/>
  <c r="BP758" i="10"/>
  <c r="BQ758" i="10"/>
  <c r="BR758" i="10"/>
  <c r="BS758" i="10"/>
  <c r="BT758" i="10"/>
  <c r="A759" i="10"/>
  <c r="B759" i="10"/>
  <c r="C759" i="10"/>
  <c r="D759" i="10"/>
  <c r="E759" i="10"/>
  <c r="F759" i="10"/>
  <c r="G759" i="10"/>
  <c r="H759" i="10"/>
  <c r="I759" i="10"/>
  <c r="J759" i="10"/>
  <c r="K759" i="10"/>
  <c r="L759" i="10"/>
  <c r="M759" i="10"/>
  <c r="N759" i="10"/>
  <c r="O759" i="10"/>
  <c r="P759" i="10"/>
  <c r="Q759" i="10"/>
  <c r="R759" i="10"/>
  <c r="S759" i="10"/>
  <c r="T759" i="10"/>
  <c r="U759" i="10"/>
  <c r="V759" i="10"/>
  <c r="W759" i="10"/>
  <c r="X759" i="10"/>
  <c r="Y759" i="10"/>
  <c r="Z759" i="10"/>
  <c r="AA759" i="10"/>
  <c r="AB759" i="10"/>
  <c r="AC759" i="10"/>
  <c r="AD759" i="10"/>
  <c r="AE759" i="10"/>
  <c r="AF759" i="10"/>
  <c r="AG759" i="10"/>
  <c r="AH759" i="10"/>
  <c r="AI759" i="10"/>
  <c r="AJ759" i="10"/>
  <c r="AK759" i="10"/>
  <c r="AL759" i="10"/>
  <c r="AM759" i="10"/>
  <c r="AN759" i="10"/>
  <c r="AO759" i="10"/>
  <c r="AP759" i="10"/>
  <c r="AQ759" i="10"/>
  <c r="AR759" i="10"/>
  <c r="AS759" i="10"/>
  <c r="AT759" i="10"/>
  <c r="AU759" i="10"/>
  <c r="AV759" i="10"/>
  <c r="AW759" i="10"/>
  <c r="AX759" i="10"/>
  <c r="AY759" i="10"/>
  <c r="AZ759" i="10"/>
  <c r="BA759" i="10"/>
  <c r="BB759" i="10"/>
  <c r="BC759" i="10"/>
  <c r="BD759" i="10"/>
  <c r="BE759" i="10"/>
  <c r="BF759" i="10"/>
  <c r="BG759" i="10"/>
  <c r="BH759" i="10"/>
  <c r="BI759" i="10"/>
  <c r="BJ759" i="10"/>
  <c r="BK759" i="10"/>
  <c r="BL759" i="10"/>
  <c r="BM759" i="10"/>
  <c r="BN759" i="10"/>
  <c r="BO759" i="10"/>
  <c r="BP759" i="10"/>
  <c r="BQ759" i="10"/>
  <c r="BR759" i="10"/>
  <c r="BS759" i="10"/>
  <c r="BT759" i="10"/>
  <c r="A760" i="10"/>
  <c r="B760" i="10"/>
  <c r="C760" i="10"/>
  <c r="D760" i="10"/>
  <c r="E760" i="10"/>
  <c r="F760" i="10"/>
  <c r="G760" i="10"/>
  <c r="H760" i="10"/>
  <c r="I760" i="10"/>
  <c r="J760" i="10"/>
  <c r="K760" i="10"/>
  <c r="L760" i="10"/>
  <c r="M760" i="10"/>
  <c r="N760" i="10"/>
  <c r="O760" i="10"/>
  <c r="P760" i="10"/>
  <c r="Q760" i="10"/>
  <c r="R760" i="10"/>
  <c r="S760" i="10"/>
  <c r="T760" i="10"/>
  <c r="U760" i="10"/>
  <c r="V760" i="10"/>
  <c r="W760" i="10"/>
  <c r="X760" i="10"/>
  <c r="Y760" i="10"/>
  <c r="Z760" i="10"/>
  <c r="AA760" i="10"/>
  <c r="AB760" i="10"/>
  <c r="AC760" i="10"/>
  <c r="AD760" i="10"/>
  <c r="AE760" i="10"/>
  <c r="AF760" i="10"/>
  <c r="AG760" i="10"/>
  <c r="AH760" i="10"/>
  <c r="AI760" i="10"/>
  <c r="AJ760" i="10"/>
  <c r="AK760" i="10"/>
  <c r="AL760" i="10"/>
  <c r="AM760" i="10"/>
  <c r="AN760" i="10"/>
  <c r="AO760" i="10"/>
  <c r="AP760" i="10"/>
  <c r="AQ760" i="10"/>
  <c r="AR760" i="10"/>
  <c r="AS760" i="10"/>
  <c r="AT760" i="10"/>
  <c r="AU760" i="10"/>
  <c r="AV760" i="10"/>
  <c r="AW760" i="10"/>
  <c r="AX760" i="10"/>
  <c r="AY760" i="10"/>
  <c r="AZ760" i="10"/>
  <c r="BA760" i="10"/>
  <c r="BB760" i="10"/>
  <c r="BC760" i="10"/>
  <c r="BD760" i="10"/>
  <c r="BE760" i="10"/>
  <c r="BF760" i="10"/>
  <c r="BG760" i="10"/>
  <c r="BH760" i="10"/>
  <c r="BI760" i="10"/>
  <c r="BJ760" i="10"/>
  <c r="BK760" i="10"/>
  <c r="BL760" i="10"/>
  <c r="BM760" i="10"/>
  <c r="BN760" i="10"/>
  <c r="BO760" i="10"/>
  <c r="BP760" i="10"/>
  <c r="BQ760" i="10"/>
  <c r="BR760" i="10"/>
  <c r="BS760" i="10"/>
  <c r="BT760" i="10"/>
  <c r="A761" i="10"/>
  <c r="B761" i="10"/>
  <c r="C761" i="10"/>
  <c r="D761" i="10"/>
  <c r="E761" i="10"/>
  <c r="F761" i="10"/>
  <c r="G761" i="10"/>
  <c r="H761" i="10"/>
  <c r="I761" i="10"/>
  <c r="J761" i="10"/>
  <c r="K761" i="10"/>
  <c r="L761" i="10"/>
  <c r="M761" i="10"/>
  <c r="N761" i="10"/>
  <c r="O761" i="10"/>
  <c r="P761" i="10"/>
  <c r="Q761" i="10"/>
  <c r="R761" i="10"/>
  <c r="S761" i="10"/>
  <c r="T761" i="10"/>
  <c r="U761" i="10"/>
  <c r="V761" i="10"/>
  <c r="W761" i="10"/>
  <c r="X761" i="10"/>
  <c r="Y761" i="10"/>
  <c r="Z761" i="10"/>
  <c r="AA761" i="10"/>
  <c r="AB761" i="10"/>
  <c r="AC761" i="10"/>
  <c r="AD761" i="10"/>
  <c r="AE761" i="10"/>
  <c r="AF761" i="10"/>
  <c r="AG761" i="10"/>
  <c r="AH761" i="10"/>
  <c r="AI761" i="10"/>
  <c r="AJ761" i="10"/>
  <c r="AK761" i="10"/>
  <c r="AL761" i="10"/>
  <c r="AM761" i="10"/>
  <c r="AN761" i="10"/>
  <c r="AO761" i="10"/>
  <c r="AP761" i="10"/>
  <c r="AQ761" i="10"/>
  <c r="AR761" i="10"/>
  <c r="AS761" i="10"/>
  <c r="AT761" i="10"/>
  <c r="AU761" i="10"/>
  <c r="AV761" i="10"/>
  <c r="AW761" i="10"/>
  <c r="AX761" i="10"/>
  <c r="AY761" i="10"/>
  <c r="AZ761" i="10"/>
  <c r="BA761" i="10"/>
  <c r="BB761" i="10"/>
  <c r="BC761" i="10"/>
  <c r="BD761" i="10"/>
  <c r="BE761" i="10"/>
  <c r="BF761" i="10"/>
  <c r="BG761" i="10"/>
  <c r="BH761" i="10"/>
  <c r="BI761" i="10"/>
  <c r="BJ761" i="10"/>
  <c r="BK761" i="10"/>
  <c r="BL761" i="10"/>
  <c r="BM761" i="10"/>
  <c r="BN761" i="10"/>
  <c r="BO761" i="10"/>
  <c r="BP761" i="10"/>
  <c r="BQ761" i="10"/>
  <c r="BR761" i="10"/>
  <c r="BS761" i="10"/>
  <c r="BT761" i="10"/>
  <c r="A762" i="10"/>
  <c r="B762" i="10"/>
  <c r="C762" i="10"/>
  <c r="D762" i="10"/>
  <c r="E762" i="10"/>
  <c r="F762" i="10"/>
  <c r="G762" i="10"/>
  <c r="H762" i="10"/>
  <c r="I762" i="10"/>
  <c r="J762" i="10"/>
  <c r="K762" i="10"/>
  <c r="L762" i="10"/>
  <c r="M762" i="10"/>
  <c r="N762" i="10"/>
  <c r="O762" i="10"/>
  <c r="P762" i="10"/>
  <c r="Q762" i="10"/>
  <c r="R762" i="10"/>
  <c r="S762" i="10"/>
  <c r="T762" i="10"/>
  <c r="U762" i="10"/>
  <c r="V762" i="10"/>
  <c r="W762" i="10"/>
  <c r="X762" i="10"/>
  <c r="Y762" i="10"/>
  <c r="Z762" i="10"/>
  <c r="AA762" i="10"/>
  <c r="AB762" i="10"/>
  <c r="AC762" i="10"/>
  <c r="AD762" i="10"/>
  <c r="AE762" i="10"/>
  <c r="AF762" i="10"/>
  <c r="AG762" i="10"/>
  <c r="AH762" i="10"/>
  <c r="AI762" i="10"/>
  <c r="AJ762" i="10"/>
  <c r="AK762" i="10"/>
  <c r="AL762" i="10"/>
  <c r="AM762" i="10"/>
  <c r="AN762" i="10"/>
  <c r="AO762" i="10"/>
  <c r="AP762" i="10"/>
  <c r="AQ762" i="10"/>
  <c r="AR762" i="10"/>
  <c r="AS762" i="10"/>
  <c r="AT762" i="10"/>
  <c r="AU762" i="10"/>
  <c r="AV762" i="10"/>
  <c r="AW762" i="10"/>
  <c r="AX762" i="10"/>
  <c r="AY762" i="10"/>
  <c r="AZ762" i="10"/>
  <c r="BA762" i="10"/>
  <c r="BB762" i="10"/>
  <c r="BC762" i="10"/>
  <c r="BD762" i="10"/>
  <c r="BE762" i="10"/>
  <c r="BF762" i="10"/>
  <c r="BG762" i="10"/>
  <c r="BH762" i="10"/>
  <c r="BI762" i="10"/>
  <c r="BJ762" i="10"/>
  <c r="BK762" i="10"/>
  <c r="BL762" i="10"/>
  <c r="BM762" i="10"/>
  <c r="BN762" i="10"/>
  <c r="BO762" i="10"/>
  <c r="BP762" i="10"/>
  <c r="BQ762" i="10"/>
  <c r="BR762" i="10"/>
  <c r="BS762" i="10"/>
  <c r="BT762" i="10"/>
  <c r="A763" i="10"/>
  <c r="B763" i="10"/>
  <c r="C763" i="10"/>
  <c r="D763" i="10"/>
  <c r="E763" i="10"/>
  <c r="F763" i="10"/>
  <c r="G763" i="10"/>
  <c r="H763" i="10"/>
  <c r="I763" i="10"/>
  <c r="J763" i="10"/>
  <c r="K763" i="10"/>
  <c r="L763" i="10"/>
  <c r="M763" i="10"/>
  <c r="N763" i="10"/>
  <c r="O763" i="10"/>
  <c r="P763" i="10"/>
  <c r="Q763" i="10"/>
  <c r="R763" i="10"/>
  <c r="S763" i="10"/>
  <c r="T763" i="10"/>
  <c r="U763" i="10"/>
  <c r="V763" i="10"/>
  <c r="W763" i="10"/>
  <c r="X763" i="10"/>
  <c r="Y763" i="10"/>
  <c r="Z763" i="10"/>
  <c r="AA763" i="10"/>
  <c r="AB763" i="10"/>
  <c r="AC763" i="10"/>
  <c r="AD763" i="10"/>
  <c r="AE763" i="10"/>
  <c r="AF763" i="10"/>
  <c r="AG763" i="10"/>
  <c r="AH763" i="10"/>
  <c r="AI763" i="10"/>
  <c r="AJ763" i="10"/>
  <c r="AK763" i="10"/>
  <c r="AL763" i="10"/>
  <c r="AM763" i="10"/>
  <c r="AN763" i="10"/>
  <c r="AO763" i="10"/>
  <c r="AP763" i="10"/>
  <c r="AQ763" i="10"/>
  <c r="AR763" i="10"/>
  <c r="AS763" i="10"/>
  <c r="AT763" i="10"/>
  <c r="AU763" i="10"/>
  <c r="AV763" i="10"/>
  <c r="AW763" i="10"/>
  <c r="AX763" i="10"/>
  <c r="AY763" i="10"/>
  <c r="AZ763" i="10"/>
  <c r="BA763" i="10"/>
  <c r="BB763" i="10"/>
  <c r="BC763" i="10"/>
  <c r="BD763" i="10"/>
  <c r="BE763" i="10"/>
  <c r="BF763" i="10"/>
  <c r="BG763" i="10"/>
  <c r="BH763" i="10"/>
  <c r="BI763" i="10"/>
  <c r="BJ763" i="10"/>
  <c r="BK763" i="10"/>
  <c r="BL763" i="10"/>
  <c r="BM763" i="10"/>
  <c r="BN763" i="10"/>
  <c r="BO763" i="10"/>
  <c r="BP763" i="10"/>
  <c r="BQ763" i="10"/>
  <c r="BR763" i="10"/>
  <c r="BS763" i="10"/>
  <c r="BT763" i="10"/>
  <c r="A764" i="10"/>
  <c r="B764" i="10"/>
  <c r="C764" i="10"/>
  <c r="D764" i="10"/>
  <c r="E764" i="10"/>
  <c r="F764" i="10"/>
  <c r="G764" i="10"/>
  <c r="H764" i="10"/>
  <c r="I764" i="10"/>
  <c r="J764" i="10"/>
  <c r="K764" i="10"/>
  <c r="L764" i="10"/>
  <c r="M764" i="10"/>
  <c r="N764" i="10"/>
  <c r="O764" i="10"/>
  <c r="P764" i="10"/>
  <c r="Q764" i="10"/>
  <c r="R764" i="10"/>
  <c r="S764" i="10"/>
  <c r="T764" i="10"/>
  <c r="U764" i="10"/>
  <c r="V764" i="10"/>
  <c r="W764" i="10"/>
  <c r="X764" i="10"/>
  <c r="Y764" i="10"/>
  <c r="Z764" i="10"/>
  <c r="AA764" i="10"/>
  <c r="AB764" i="10"/>
  <c r="AC764" i="10"/>
  <c r="AD764" i="10"/>
  <c r="AE764" i="10"/>
  <c r="AF764" i="10"/>
  <c r="AG764" i="10"/>
  <c r="AH764" i="10"/>
  <c r="AI764" i="10"/>
  <c r="AJ764" i="10"/>
  <c r="AK764" i="10"/>
  <c r="AL764" i="10"/>
  <c r="AM764" i="10"/>
  <c r="AN764" i="10"/>
  <c r="AO764" i="10"/>
  <c r="AP764" i="10"/>
  <c r="AQ764" i="10"/>
  <c r="AR764" i="10"/>
  <c r="AS764" i="10"/>
  <c r="AT764" i="10"/>
  <c r="AU764" i="10"/>
  <c r="AV764" i="10"/>
  <c r="AW764" i="10"/>
  <c r="AX764" i="10"/>
  <c r="AY764" i="10"/>
  <c r="AZ764" i="10"/>
  <c r="BA764" i="10"/>
  <c r="BB764" i="10"/>
  <c r="BC764" i="10"/>
  <c r="BD764" i="10"/>
  <c r="BE764" i="10"/>
  <c r="BF764" i="10"/>
  <c r="BG764" i="10"/>
  <c r="BH764" i="10"/>
  <c r="BI764" i="10"/>
  <c r="BJ764" i="10"/>
  <c r="BK764" i="10"/>
  <c r="BL764" i="10"/>
  <c r="BM764" i="10"/>
  <c r="BN764" i="10"/>
  <c r="BO764" i="10"/>
  <c r="BP764" i="10"/>
  <c r="BQ764" i="10"/>
  <c r="BR764" i="10"/>
  <c r="BS764" i="10"/>
  <c r="BT764" i="10"/>
  <c r="A765" i="10"/>
  <c r="B765" i="10"/>
  <c r="C765" i="10"/>
  <c r="D765" i="10"/>
  <c r="E765" i="10"/>
  <c r="F765" i="10"/>
  <c r="G765" i="10"/>
  <c r="H765" i="10"/>
  <c r="I765" i="10"/>
  <c r="J765" i="10"/>
  <c r="K765" i="10"/>
  <c r="L765" i="10"/>
  <c r="M765" i="10"/>
  <c r="N765" i="10"/>
  <c r="O765" i="10"/>
  <c r="P765" i="10"/>
  <c r="Q765" i="10"/>
  <c r="R765" i="10"/>
  <c r="S765" i="10"/>
  <c r="T765" i="10"/>
  <c r="U765" i="10"/>
  <c r="V765" i="10"/>
  <c r="W765" i="10"/>
  <c r="X765" i="10"/>
  <c r="Y765" i="10"/>
  <c r="Z765" i="10"/>
  <c r="AA765" i="10"/>
  <c r="AB765" i="10"/>
  <c r="AC765" i="10"/>
  <c r="AD765" i="10"/>
  <c r="AE765" i="10"/>
  <c r="AF765" i="10"/>
  <c r="AG765" i="10"/>
  <c r="AH765" i="10"/>
  <c r="AI765" i="10"/>
  <c r="AJ765" i="10"/>
  <c r="AK765" i="10"/>
  <c r="AL765" i="10"/>
  <c r="AM765" i="10"/>
  <c r="AN765" i="10"/>
  <c r="AO765" i="10"/>
  <c r="AP765" i="10"/>
  <c r="AQ765" i="10"/>
  <c r="AR765" i="10"/>
  <c r="AS765" i="10"/>
  <c r="AT765" i="10"/>
  <c r="AU765" i="10"/>
  <c r="AV765" i="10"/>
  <c r="AW765" i="10"/>
  <c r="AX765" i="10"/>
  <c r="AY765" i="10"/>
  <c r="AZ765" i="10"/>
  <c r="BA765" i="10"/>
  <c r="BB765" i="10"/>
  <c r="BC765" i="10"/>
  <c r="BD765" i="10"/>
  <c r="BE765" i="10"/>
  <c r="BF765" i="10"/>
  <c r="BG765" i="10"/>
  <c r="BH765" i="10"/>
  <c r="BI765" i="10"/>
  <c r="BJ765" i="10"/>
  <c r="BK765" i="10"/>
  <c r="BL765" i="10"/>
  <c r="BM765" i="10"/>
  <c r="BN765" i="10"/>
  <c r="BO765" i="10"/>
  <c r="BP765" i="10"/>
  <c r="BQ765" i="10"/>
  <c r="BR765" i="10"/>
  <c r="BS765" i="10"/>
  <c r="BT765" i="10"/>
  <c r="A766" i="10"/>
  <c r="B766" i="10"/>
  <c r="C766" i="10"/>
  <c r="D766" i="10"/>
  <c r="E766" i="10"/>
  <c r="F766" i="10"/>
  <c r="G766" i="10"/>
  <c r="H766" i="10"/>
  <c r="I766" i="10"/>
  <c r="J766" i="10"/>
  <c r="K766" i="10"/>
  <c r="L766" i="10"/>
  <c r="M766" i="10"/>
  <c r="N766" i="10"/>
  <c r="O766" i="10"/>
  <c r="P766" i="10"/>
  <c r="Q766" i="10"/>
  <c r="R766" i="10"/>
  <c r="S766" i="10"/>
  <c r="T766" i="10"/>
  <c r="U766" i="10"/>
  <c r="V766" i="10"/>
  <c r="W766" i="10"/>
  <c r="X766" i="10"/>
  <c r="Y766" i="10"/>
  <c r="Z766" i="10"/>
  <c r="AA766" i="10"/>
  <c r="AB766" i="10"/>
  <c r="AC766" i="10"/>
  <c r="AD766" i="10"/>
  <c r="AE766" i="10"/>
  <c r="AF766" i="10"/>
  <c r="AG766" i="10"/>
  <c r="AH766" i="10"/>
  <c r="AI766" i="10"/>
  <c r="AJ766" i="10"/>
  <c r="AK766" i="10"/>
  <c r="AL766" i="10"/>
  <c r="AM766" i="10"/>
  <c r="AN766" i="10"/>
  <c r="AO766" i="10"/>
  <c r="AP766" i="10"/>
  <c r="AQ766" i="10"/>
  <c r="AR766" i="10"/>
  <c r="AS766" i="10"/>
  <c r="AT766" i="10"/>
  <c r="AU766" i="10"/>
  <c r="AV766" i="10"/>
  <c r="AW766" i="10"/>
  <c r="AX766" i="10"/>
  <c r="AY766" i="10"/>
  <c r="AZ766" i="10"/>
  <c r="BA766" i="10"/>
  <c r="BB766" i="10"/>
  <c r="BC766" i="10"/>
  <c r="BD766" i="10"/>
  <c r="BE766" i="10"/>
  <c r="BF766" i="10"/>
  <c r="BG766" i="10"/>
  <c r="BH766" i="10"/>
  <c r="BI766" i="10"/>
  <c r="BJ766" i="10"/>
  <c r="BK766" i="10"/>
  <c r="BL766" i="10"/>
  <c r="BM766" i="10"/>
  <c r="BN766" i="10"/>
  <c r="BO766" i="10"/>
  <c r="BP766" i="10"/>
  <c r="BQ766" i="10"/>
  <c r="BR766" i="10"/>
  <c r="BS766" i="10"/>
  <c r="BT766" i="10"/>
  <c r="A767" i="10"/>
  <c r="B767" i="10"/>
  <c r="C767" i="10"/>
  <c r="D767" i="10"/>
  <c r="E767" i="10"/>
  <c r="F767" i="10"/>
  <c r="G767" i="10"/>
  <c r="H767" i="10"/>
  <c r="I767" i="10"/>
  <c r="J767" i="10"/>
  <c r="K767" i="10"/>
  <c r="L767" i="10"/>
  <c r="M767" i="10"/>
  <c r="N767" i="10"/>
  <c r="O767" i="10"/>
  <c r="P767" i="10"/>
  <c r="Q767" i="10"/>
  <c r="R767" i="10"/>
  <c r="S767" i="10"/>
  <c r="T767" i="10"/>
  <c r="U767" i="10"/>
  <c r="V767" i="10"/>
  <c r="W767" i="10"/>
  <c r="X767" i="10"/>
  <c r="Y767" i="10"/>
  <c r="Z767" i="10"/>
  <c r="AA767" i="10"/>
  <c r="AB767" i="10"/>
  <c r="AC767" i="10"/>
  <c r="AD767" i="10"/>
  <c r="AE767" i="10"/>
  <c r="AF767" i="10"/>
  <c r="AG767" i="10"/>
  <c r="AH767" i="10"/>
  <c r="AI767" i="10"/>
  <c r="AJ767" i="10"/>
  <c r="AK767" i="10"/>
  <c r="AL767" i="10"/>
  <c r="AM767" i="10"/>
  <c r="AN767" i="10"/>
  <c r="AO767" i="10"/>
  <c r="AP767" i="10"/>
  <c r="AQ767" i="10"/>
  <c r="AR767" i="10"/>
  <c r="AS767" i="10"/>
  <c r="AT767" i="10"/>
  <c r="AU767" i="10"/>
  <c r="AV767" i="10"/>
  <c r="AW767" i="10"/>
  <c r="AX767" i="10"/>
  <c r="AY767" i="10"/>
  <c r="AZ767" i="10"/>
  <c r="BA767" i="10"/>
  <c r="BB767" i="10"/>
  <c r="BC767" i="10"/>
  <c r="BD767" i="10"/>
  <c r="BE767" i="10"/>
  <c r="BF767" i="10"/>
  <c r="BG767" i="10"/>
  <c r="BH767" i="10"/>
  <c r="BI767" i="10"/>
  <c r="BJ767" i="10"/>
  <c r="BK767" i="10"/>
  <c r="BL767" i="10"/>
  <c r="BM767" i="10"/>
  <c r="BN767" i="10"/>
  <c r="BO767" i="10"/>
  <c r="BP767" i="10"/>
  <c r="BQ767" i="10"/>
  <c r="BR767" i="10"/>
  <c r="BS767" i="10"/>
  <c r="BT767" i="10"/>
  <c r="A768" i="10"/>
  <c r="B768" i="10"/>
  <c r="C768" i="10"/>
  <c r="D768" i="10"/>
  <c r="E768" i="10"/>
  <c r="F768" i="10"/>
  <c r="G768" i="10"/>
  <c r="H768" i="10"/>
  <c r="I768" i="10"/>
  <c r="J768" i="10"/>
  <c r="K768" i="10"/>
  <c r="L768" i="10"/>
  <c r="M768" i="10"/>
  <c r="N768" i="10"/>
  <c r="O768" i="10"/>
  <c r="P768" i="10"/>
  <c r="Q768" i="10"/>
  <c r="R768" i="10"/>
  <c r="S768" i="10"/>
  <c r="T768" i="10"/>
  <c r="U768" i="10"/>
  <c r="V768" i="10"/>
  <c r="W768" i="10"/>
  <c r="X768" i="10"/>
  <c r="Y768" i="10"/>
  <c r="Z768" i="10"/>
  <c r="AA768" i="10"/>
  <c r="AB768" i="10"/>
  <c r="AC768" i="10"/>
  <c r="AD768" i="10"/>
  <c r="AE768" i="10"/>
  <c r="AF768" i="10"/>
  <c r="AG768" i="10"/>
  <c r="AH768" i="10"/>
  <c r="AI768" i="10"/>
  <c r="AJ768" i="10"/>
  <c r="AK768" i="10"/>
  <c r="AL768" i="10"/>
  <c r="AM768" i="10"/>
  <c r="AN768" i="10"/>
  <c r="AO768" i="10"/>
  <c r="AP768" i="10"/>
  <c r="AQ768" i="10"/>
  <c r="AR768" i="10"/>
  <c r="AS768" i="10"/>
  <c r="AT768" i="10"/>
  <c r="AU768" i="10"/>
  <c r="AV768" i="10"/>
  <c r="AW768" i="10"/>
  <c r="AX768" i="10"/>
  <c r="AY768" i="10"/>
  <c r="AZ768" i="10"/>
  <c r="BA768" i="10"/>
  <c r="BB768" i="10"/>
  <c r="BC768" i="10"/>
  <c r="BD768" i="10"/>
  <c r="BE768" i="10"/>
  <c r="BF768" i="10"/>
  <c r="BG768" i="10"/>
  <c r="BH768" i="10"/>
  <c r="BI768" i="10"/>
  <c r="BJ768" i="10"/>
  <c r="BK768" i="10"/>
  <c r="BL768" i="10"/>
  <c r="BM768" i="10"/>
  <c r="BN768" i="10"/>
  <c r="BO768" i="10"/>
  <c r="BP768" i="10"/>
  <c r="BQ768" i="10"/>
  <c r="BR768" i="10"/>
  <c r="BS768" i="10"/>
  <c r="BT768" i="10"/>
  <c r="A769" i="10"/>
  <c r="B769" i="10"/>
  <c r="C769" i="10"/>
  <c r="D769" i="10"/>
  <c r="E769" i="10"/>
  <c r="F769" i="10"/>
  <c r="G769" i="10"/>
  <c r="H769" i="10"/>
  <c r="I769" i="10"/>
  <c r="J769" i="10"/>
  <c r="K769" i="10"/>
  <c r="L769" i="10"/>
  <c r="M769" i="10"/>
  <c r="N769" i="10"/>
  <c r="O769" i="10"/>
  <c r="P769" i="10"/>
  <c r="Q769" i="10"/>
  <c r="R769" i="10"/>
  <c r="S769" i="10"/>
  <c r="T769" i="10"/>
  <c r="U769" i="10"/>
  <c r="V769" i="10"/>
  <c r="W769" i="10"/>
  <c r="X769" i="10"/>
  <c r="Y769" i="10"/>
  <c r="Z769" i="10"/>
  <c r="AA769" i="10"/>
  <c r="AB769" i="10"/>
  <c r="AC769" i="10"/>
  <c r="AD769" i="10"/>
  <c r="AE769" i="10"/>
  <c r="AF769" i="10"/>
  <c r="AG769" i="10"/>
  <c r="AH769" i="10"/>
  <c r="AI769" i="10"/>
  <c r="AJ769" i="10"/>
  <c r="AK769" i="10"/>
  <c r="AL769" i="10"/>
  <c r="AM769" i="10"/>
  <c r="AN769" i="10"/>
  <c r="AO769" i="10"/>
  <c r="AP769" i="10"/>
  <c r="AQ769" i="10"/>
  <c r="AR769" i="10"/>
  <c r="AS769" i="10"/>
  <c r="AT769" i="10"/>
  <c r="AU769" i="10"/>
  <c r="AV769" i="10"/>
  <c r="AW769" i="10"/>
  <c r="AX769" i="10"/>
  <c r="AY769" i="10"/>
  <c r="AZ769" i="10"/>
  <c r="BA769" i="10"/>
  <c r="BB769" i="10"/>
  <c r="BC769" i="10"/>
  <c r="BD769" i="10"/>
  <c r="BE769" i="10"/>
  <c r="BF769" i="10"/>
  <c r="BG769" i="10"/>
  <c r="BH769" i="10"/>
  <c r="BI769" i="10"/>
  <c r="BJ769" i="10"/>
  <c r="BK769" i="10"/>
  <c r="BL769" i="10"/>
  <c r="BM769" i="10"/>
  <c r="BN769" i="10"/>
  <c r="BO769" i="10"/>
  <c r="BP769" i="10"/>
  <c r="BQ769" i="10"/>
  <c r="BR769" i="10"/>
  <c r="BS769" i="10"/>
  <c r="BT769" i="10"/>
  <c r="A770" i="10"/>
  <c r="B770" i="10"/>
  <c r="C770" i="10"/>
  <c r="D770" i="10"/>
  <c r="E770" i="10"/>
  <c r="F770" i="10"/>
  <c r="G770" i="10"/>
  <c r="H770" i="10"/>
  <c r="I770" i="10"/>
  <c r="J770" i="10"/>
  <c r="K770" i="10"/>
  <c r="L770" i="10"/>
  <c r="M770" i="10"/>
  <c r="N770" i="10"/>
  <c r="O770" i="10"/>
  <c r="P770" i="10"/>
  <c r="Q770" i="10"/>
  <c r="R770" i="10"/>
  <c r="S770" i="10"/>
  <c r="T770" i="10"/>
  <c r="U770" i="10"/>
  <c r="V770" i="10"/>
  <c r="W770" i="10"/>
  <c r="X770" i="10"/>
  <c r="Y770" i="10"/>
  <c r="Z770" i="10"/>
  <c r="AA770" i="10"/>
  <c r="AB770" i="10"/>
  <c r="AC770" i="10"/>
  <c r="AD770" i="10"/>
  <c r="AE770" i="10"/>
  <c r="AF770" i="10"/>
  <c r="AG770" i="10"/>
  <c r="AH770" i="10"/>
  <c r="AI770" i="10"/>
  <c r="AJ770" i="10"/>
  <c r="AK770" i="10"/>
  <c r="AL770" i="10"/>
  <c r="AM770" i="10"/>
  <c r="AN770" i="10"/>
  <c r="AO770" i="10"/>
  <c r="AP770" i="10"/>
  <c r="AQ770" i="10"/>
  <c r="AR770" i="10"/>
  <c r="AS770" i="10"/>
  <c r="AT770" i="10"/>
  <c r="AU770" i="10"/>
  <c r="AV770" i="10"/>
  <c r="AW770" i="10"/>
  <c r="AX770" i="10"/>
  <c r="AY770" i="10"/>
  <c r="AZ770" i="10"/>
  <c r="BA770" i="10"/>
  <c r="BB770" i="10"/>
  <c r="BC770" i="10"/>
  <c r="BD770" i="10"/>
  <c r="BE770" i="10"/>
  <c r="BF770" i="10"/>
  <c r="BG770" i="10"/>
  <c r="BH770" i="10"/>
  <c r="BI770" i="10"/>
  <c r="BJ770" i="10"/>
  <c r="BK770" i="10"/>
  <c r="BL770" i="10"/>
  <c r="BM770" i="10"/>
  <c r="BN770" i="10"/>
  <c r="BO770" i="10"/>
  <c r="BP770" i="10"/>
  <c r="BQ770" i="10"/>
  <c r="BR770" i="10"/>
  <c r="BS770" i="10"/>
  <c r="BT770" i="10"/>
  <c r="A771" i="10"/>
  <c r="B771" i="10"/>
  <c r="C771" i="10"/>
  <c r="D771" i="10"/>
  <c r="E771" i="10"/>
  <c r="F771" i="10"/>
  <c r="G771" i="10"/>
  <c r="H771" i="10"/>
  <c r="I771" i="10"/>
  <c r="J771" i="10"/>
  <c r="K771" i="10"/>
  <c r="L771" i="10"/>
  <c r="M771" i="10"/>
  <c r="N771" i="10"/>
  <c r="O771" i="10"/>
  <c r="P771" i="10"/>
  <c r="Q771" i="10"/>
  <c r="R771" i="10"/>
  <c r="S771" i="10"/>
  <c r="T771" i="10"/>
  <c r="U771" i="10"/>
  <c r="V771" i="10"/>
  <c r="W771" i="10"/>
  <c r="X771" i="10"/>
  <c r="Y771" i="10"/>
  <c r="Z771" i="10"/>
  <c r="AA771" i="10"/>
  <c r="AB771" i="10"/>
  <c r="AC771" i="10"/>
  <c r="AD771" i="10"/>
  <c r="AE771" i="10"/>
  <c r="AF771" i="10"/>
  <c r="AG771" i="10"/>
  <c r="AH771" i="10"/>
  <c r="AI771" i="10"/>
  <c r="AJ771" i="10"/>
  <c r="AK771" i="10"/>
  <c r="AL771" i="10"/>
  <c r="AM771" i="10"/>
  <c r="AN771" i="10"/>
  <c r="AO771" i="10"/>
  <c r="AP771" i="10"/>
  <c r="AQ771" i="10"/>
  <c r="AR771" i="10"/>
  <c r="AS771" i="10"/>
  <c r="AT771" i="10"/>
  <c r="AU771" i="10"/>
  <c r="AV771" i="10"/>
  <c r="AW771" i="10"/>
  <c r="AX771" i="10"/>
  <c r="AY771" i="10"/>
  <c r="AZ771" i="10"/>
  <c r="BA771" i="10"/>
  <c r="BB771" i="10"/>
  <c r="BC771" i="10"/>
  <c r="BD771" i="10"/>
  <c r="BE771" i="10"/>
  <c r="BF771" i="10"/>
  <c r="BG771" i="10"/>
  <c r="BH771" i="10"/>
  <c r="BI771" i="10"/>
  <c r="BJ771" i="10"/>
  <c r="BK771" i="10"/>
  <c r="BL771" i="10"/>
  <c r="BM771" i="10"/>
  <c r="BN771" i="10"/>
  <c r="BO771" i="10"/>
  <c r="BP771" i="10"/>
  <c r="BQ771" i="10"/>
  <c r="BR771" i="10"/>
  <c r="BS771" i="10"/>
  <c r="BT771" i="10"/>
  <c r="A772" i="10"/>
  <c r="B772" i="10"/>
  <c r="C772" i="10"/>
  <c r="D772" i="10"/>
  <c r="E772" i="10"/>
  <c r="F772" i="10"/>
  <c r="G772" i="10"/>
  <c r="H772" i="10"/>
  <c r="I772" i="10"/>
  <c r="J772" i="10"/>
  <c r="K772" i="10"/>
  <c r="L772" i="10"/>
  <c r="M772" i="10"/>
  <c r="N772" i="10"/>
  <c r="O772" i="10"/>
  <c r="P772" i="10"/>
  <c r="Q772" i="10"/>
  <c r="R772" i="10"/>
  <c r="S772" i="10"/>
  <c r="T772" i="10"/>
  <c r="U772" i="10"/>
  <c r="V772" i="10"/>
  <c r="W772" i="10"/>
  <c r="X772" i="10"/>
  <c r="Y772" i="10"/>
  <c r="Z772" i="10"/>
  <c r="AA772" i="10"/>
  <c r="AB772" i="10"/>
  <c r="AC772" i="10"/>
  <c r="AD772" i="10"/>
  <c r="AE772" i="10"/>
  <c r="AF772" i="10"/>
  <c r="AG772" i="10"/>
  <c r="AH772" i="10"/>
  <c r="AI772" i="10"/>
  <c r="AJ772" i="10"/>
  <c r="AK772" i="10"/>
  <c r="AL772" i="10"/>
  <c r="AM772" i="10"/>
  <c r="AN772" i="10"/>
  <c r="AO772" i="10"/>
  <c r="AP772" i="10"/>
  <c r="AQ772" i="10"/>
  <c r="AR772" i="10"/>
  <c r="AS772" i="10"/>
  <c r="AT772" i="10"/>
  <c r="AU772" i="10"/>
  <c r="AV772" i="10"/>
  <c r="AW772" i="10"/>
  <c r="AX772" i="10"/>
  <c r="AY772" i="10"/>
  <c r="AZ772" i="10"/>
  <c r="BA772" i="10"/>
  <c r="BB772" i="10"/>
  <c r="BC772" i="10"/>
  <c r="BD772" i="10"/>
  <c r="BE772" i="10"/>
  <c r="BF772" i="10"/>
  <c r="BG772" i="10"/>
  <c r="BH772" i="10"/>
  <c r="BI772" i="10"/>
  <c r="BJ772" i="10"/>
  <c r="BK772" i="10"/>
  <c r="BL772" i="10"/>
  <c r="BM772" i="10"/>
  <c r="BN772" i="10"/>
  <c r="BO772" i="10"/>
  <c r="BP772" i="10"/>
  <c r="BQ772" i="10"/>
  <c r="BR772" i="10"/>
  <c r="BS772" i="10"/>
  <c r="BT772" i="10"/>
  <c r="A773" i="10"/>
  <c r="B773" i="10"/>
  <c r="C773" i="10"/>
  <c r="D773" i="10"/>
  <c r="E773" i="10"/>
  <c r="F773" i="10"/>
  <c r="G773" i="10"/>
  <c r="H773" i="10"/>
  <c r="I773" i="10"/>
  <c r="J773" i="10"/>
  <c r="K773" i="10"/>
  <c r="L773" i="10"/>
  <c r="M773" i="10"/>
  <c r="N773" i="10"/>
  <c r="O773" i="10"/>
  <c r="P773" i="10"/>
  <c r="Q773" i="10"/>
  <c r="R773" i="10"/>
  <c r="S773" i="10"/>
  <c r="T773" i="10"/>
  <c r="U773" i="10"/>
  <c r="V773" i="10"/>
  <c r="W773" i="10"/>
  <c r="X773" i="10"/>
  <c r="Y773" i="10"/>
  <c r="Z773" i="10"/>
  <c r="AA773" i="10"/>
  <c r="AB773" i="10"/>
  <c r="AC773" i="10"/>
  <c r="AD773" i="10"/>
  <c r="AE773" i="10"/>
  <c r="AF773" i="10"/>
  <c r="AG773" i="10"/>
  <c r="AH773" i="10"/>
  <c r="AI773" i="10"/>
  <c r="AJ773" i="10"/>
  <c r="AK773" i="10"/>
  <c r="AL773" i="10"/>
  <c r="AM773" i="10"/>
  <c r="AN773" i="10"/>
  <c r="AO773" i="10"/>
  <c r="AP773" i="10"/>
  <c r="AQ773" i="10"/>
  <c r="AR773" i="10"/>
  <c r="AS773" i="10"/>
  <c r="AT773" i="10"/>
  <c r="AU773" i="10"/>
  <c r="AV773" i="10"/>
  <c r="AW773" i="10"/>
  <c r="AX773" i="10"/>
  <c r="AY773" i="10"/>
  <c r="AZ773" i="10"/>
  <c r="BA773" i="10"/>
  <c r="BB773" i="10"/>
  <c r="BC773" i="10"/>
  <c r="BD773" i="10"/>
  <c r="BE773" i="10"/>
  <c r="BF773" i="10"/>
  <c r="BG773" i="10"/>
  <c r="BH773" i="10"/>
  <c r="BI773" i="10"/>
  <c r="BJ773" i="10"/>
  <c r="BK773" i="10"/>
  <c r="BL773" i="10"/>
  <c r="BM773" i="10"/>
  <c r="BN773" i="10"/>
  <c r="BO773" i="10"/>
  <c r="BP773" i="10"/>
  <c r="BQ773" i="10"/>
  <c r="BR773" i="10"/>
  <c r="BS773" i="10"/>
  <c r="BT773" i="10"/>
  <c r="A774" i="10"/>
  <c r="B774" i="10"/>
  <c r="C774" i="10"/>
  <c r="D774" i="10"/>
  <c r="E774" i="10"/>
  <c r="F774" i="10"/>
  <c r="G774" i="10"/>
  <c r="H774" i="10"/>
  <c r="I774" i="10"/>
  <c r="J774" i="10"/>
  <c r="K774" i="10"/>
  <c r="L774" i="10"/>
  <c r="M774" i="10"/>
  <c r="N774" i="10"/>
  <c r="O774" i="10"/>
  <c r="P774" i="10"/>
  <c r="Q774" i="10"/>
  <c r="R774" i="10"/>
  <c r="S774" i="10"/>
  <c r="T774" i="10"/>
  <c r="U774" i="10"/>
  <c r="V774" i="10"/>
  <c r="W774" i="10"/>
  <c r="X774" i="10"/>
  <c r="Y774" i="10"/>
  <c r="Z774" i="10"/>
  <c r="AA774" i="10"/>
  <c r="AB774" i="10"/>
  <c r="AC774" i="10"/>
  <c r="AD774" i="10"/>
  <c r="AE774" i="10"/>
  <c r="AF774" i="10"/>
  <c r="AG774" i="10"/>
  <c r="AH774" i="10"/>
  <c r="AI774" i="10"/>
  <c r="AJ774" i="10"/>
  <c r="AK774" i="10"/>
  <c r="AL774" i="10"/>
  <c r="AM774" i="10"/>
  <c r="AN774" i="10"/>
  <c r="AO774" i="10"/>
  <c r="AP774" i="10"/>
  <c r="AQ774" i="10"/>
  <c r="AR774" i="10"/>
  <c r="AS774" i="10"/>
  <c r="AT774" i="10"/>
  <c r="AU774" i="10"/>
  <c r="AV774" i="10"/>
  <c r="AW774" i="10"/>
  <c r="AX774" i="10"/>
  <c r="AY774" i="10"/>
  <c r="AZ774" i="10"/>
  <c r="BA774" i="10"/>
  <c r="BB774" i="10"/>
  <c r="BC774" i="10"/>
  <c r="BD774" i="10"/>
  <c r="BE774" i="10"/>
  <c r="BF774" i="10"/>
  <c r="BG774" i="10"/>
  <c r="BH774" i="10"/>
  <c r="BI774" i="10"/>
  <c r="BJ774" i="10"/>
  <c r="BK774" i="10"/>
  <c r="BL774" i="10"/>
  <c r="BM774" i="10"/>
  <c r="BN774" i="10"/>
  <c r="BO774" i="10"/>
  <c r="BP774" i="10"/>
  <c r="BQ774" i="10"/>
  <c r="BR774" i="10"/>
  <c r="BS774" i="10"/>
  <c r="BT774" i="10"/>
  <c r="A775" i="10"/>
  <c r="B775" i="10"/>
  <c r="C775" i="10"/>
  <c r="D775" i="10"/>
  <c r="E775" i="10"/>
  <c r="F775" i="10"/>
  <c r="G775" i="10"/>
  <c r="H775" i="10"/>
  <c r="I775" i="10"/>
  <c r="J775" i="10"/>
  <c r="K775" i="10"/>
  <c r="L775" i="10"/>
  <c r="M775" i="10"/>
  <c r="N775" i="10"/>
  <c r="O775" i="10"/>
  <c r="P775" i="10"/>
  <c r="Q775" i="10"/>
  <c r="R775" i="10"/>
  <c r="S775" i="10"/>
  <c r="T775" i="10"/>
  <c r="U775" i="10"/>
  <c r="V775" i="10"/>
  <c r="W775" i="10"/>
  <c r="X775" i="10"/>
  <c r="Y775" i="10"/>
  <c r="Z775" i="10"/>
  <c r="AA775" i="10"/>
  <c r="AB775" i="10"/>
  <c r="AC775" i="10"/>
  <c r="AD775" i="10"/>
  <c r="AE775" i="10"/>
  <c r="AF775" i="10"/>
  <c r="AG775" i="10"/>
  <c r="AH775" i="10"/>
  <c r="AI775" i="10"/>
  <c r="AJ775" i="10"/>
  <c r="AK775" i="10"/>
  <c r="AL775" i="10"/>
  <c r="AM775" i="10"/>
  <c r="AN775" i="10"/>
  <c r="AO775" i="10"/>
  <c r="AP775" i="10"/>
  <c r="AQ775" i="10"/>
  <c r="AR775" i="10"/>
  <c r="AS775" i="10"/>
  <c r="AT775" i="10"/>
  <c r="AU775" i="10"/>
  <c r="AV775" i="10"/>
  <c r="AW775" i="10"/>
  <c r="AX775" i="10"/>
  <c r="AY775" i="10"/>
  <c r="AZ775" i="10"/>
  <c r="BA775" i="10"/>
  <c r="BB775" i="10"/>
  <c r="BC775" i="10"/>
  <c r="BD775" i="10"/>
  <c r="BE775" i="10"/>
  <c r="BF775" i="10"/>
  <c r="BG775" i="10"/>
  <c r="BH775" i="10"/>
  <c r="BI775" i="10"/>
  <c r="BJ775" i="10"/>
  <c r="BK775" i="10"/>
  <c r="BL775" i="10"/>
  <c r="BM775" i="10"/>
  <c r="BN775" i="10"/>
  <c r="BO775" i="10"/>
  <c r="BP775" i="10"/>
  <c r="BQ775" i="10"/>
  <c r="BR775" i="10"/>
  <c r="BS775" i="10"/>
  <c r="BT775" i="10"/>
  <c r="A776" i="10"/>
  <c r="B776" i="10"/>
  <c r="C776" i="10"/>
  <c r="D776" i="10"/>
  <c r="E776" i="10"/>
  <c r="F776" i="10"/>
  <c r="G776" i="10"/>
  <c r="H776" i="10"/>
  <c r="I776" i="10"/>
  <c r="J776" i="10"/>
  <c r="K776" i="10"/>
  <c r="L776" i="10"/>
  <c r="M776" i="10"/>
  <c r="N776" i="10"/>
  <c r="O776" i="10"/>
  <c r="P776" i="10"/>
  <c r="Q776" i="10"/>
  <c r="R776" i="10"/>
  <c r="S776" i="10"/>
  <c r="T776" i="10"/>
  <c r="U776" i="10"/>
  <c r="V776" i="10"/>
  <c r="W776" i="10"/>
  <c r="X776" i="10"/>
  <c r="Y776" i="10"/>
  <c r="Z776" i="10"/>
  <c r="AA776" i="10"/>
  <c r="AB776" i="10"/>
  <c r="AC776" i="10"/>
  <c r="AD776" i="10"/>
  <c r="AE776" i="10"/>
  <c r="AF776" i="10"/>
  <c r="AG776" i="10"/>
  <c r="AH776" i="10"/>
  <c r="AI776" i="10"/>
  <c r="AJ776" i="10"/>
  <c r="AK776" i="10"/>
  <c r="AL776" i="10"/>
  <c r="AM776" i="10"/>
  <c r="AN776" i="10"/>
  <c r="AO776" i="10"/>
  <c r="AP776" i="10"/>
  <c r="AQ776" i="10"/>
  <c r="AR776" i="10"/>
  <c r="AS776" i="10"/>
  <c r="AT776" i="10"/>
  <c r="AU776" i="10"/>
  <c r="AV776" i="10"/>
  <c r="AW776" i="10"/>
  <c r="AX776" i="10"/>
  <c r="AY776" i="10"/>
  <c r="AZ776" i="10"/>
  <c r="BA776" i="10"/>
  <c r="BB776" i="10"/>
  <c r="BC776" i="10"/>
  <c r="BD776" i="10"/>
  <c r="BE776" i="10"/>
  <c r="BF776" i="10"/>
  <c r="BG776" i="10"/>
  <c r="BH776" i="10"/>
  <c r="BI776" i="10"/>
  <c r="BJ776" i="10"/>
  <c r="BK776" i="10"/>
  <c r="BL776" i="10"/>
  <c r="BM776" i="10"/>
  <c r="BN776" i="10"/>
  <c r="BO776" i="10"/>
  <c r="BP776" i="10"/>
  <c r="BQ776" i="10"/>
  <c r="BR776" i="10"/>
  <c r="BS776" i="10"/>
  <c r="BT776" i="10"/>
  <c r="A777" i="10"/>
  <c r="B777" i="10"/>
  <c r="C777" i="10"/>
  <c r="D777" i="10"/>
  <c r="E777" i="10"/>
  <c r="F777" i="10"/>
  <c r="G777" i="10"/>
  <c r="H777" i="10"/>
  <c r="I777" i="10"/>
  <c r="J777" i="10"/>
  <c r="K777" i="10"/>
  <c r="L777" i="10"/>
  <c r="M777" i="10"/>
  <c r="N777" i="10"/>
  <c r="O777" i="10"/>
  <c r="P777" i="10"/>
  <c r="Q777" i="10"/>
  <c r="R777" i="10"/>
  <c r="S777" i="10"/>
  <c r="T777" i="10"/>
  <c r="U777" i="10"/>
  <c r="V777" i="10"/>
  <c r="W777" i="10"/>
  <c r="X777" i="10"/>
  <c r="Y777" i="10"/>
  <c r="Z777" i="10"/>
  <c r="AA777" i="10"/>
  <c r="AB777" i="10"/>
  <c r="AC777" i="10"/>
  <c r="AD777" i="10"/>
  <c r="AE777" i="10"/>
  <c r="AF777" i="10"/>
  <c r="AG777" i="10"/>
  <c r="AH777" i="10"/>
  <c r="AI777" i="10"/>
  <c r="AJ777" i="10"/>
  <c r="AK777" i="10"/>
  <c r="AL777" i="10"/>
  <c r="AM777" i="10"/>
  <c r="AN777" i="10"/>
  <c r="AO777" i="10"/>
  <c r="AP777" i="10"/>
  <c r="AQ777" i="10"/>
  <c r="AR777" i="10"/>
  <c r="AS777" i="10"/>
  <c r="AT777" i="10"/>
  <c r="AU777" i="10"/>
  <c r="AV777" i="10"/>
  <c r="AW777" i="10"/>
  <c r="AX777" i="10"/>
  <c r="AY777" i="10"/>
  <c r="AZ777" i="10"/>
  <c r="BA777" i="10"/>
  <c r="BB777" i="10"/>
  <c r="BC777" i="10"/>
  <c r="BD777" i="10"/>
  <c r="BE777" i="10"/>
  <c r="BF777" i="10"/>
  <c r="BG777" i="10"/>
  <c r="BH777" i="10"/>
  <c r="BI777" i="10"/>
  <c r="BJ777" i="10"/>
  <c r="BK777" i="10"/>
  <c r="BL777" i="10"/>
  <c r="BM777" i="10"/>
  <c r="BN777" i="10"/>
  <c r="BO777" i="10"/>
  <c r="BP777" i="10"/>
  <c r="BQ777" i="10"/>
  <c r="BR777" i="10"/>
  <c r="BS777" i="10"/>
  <c r="BT777" i="10"/>
  <c r="A778" i="10"/>
  <c r="B778" i="10"/>
  <c r="C778" i="10"/>
  <c r="D778" i="10"/>
  <c r="E778" i="10"/>
  <c r="F778" i="10"/>
  <c r="G778" i="10"/>
  <c r="H778" i="10"/>
  <c r="I778" i="10"/>
  <c r="J778" i="10"/>
  <c r="K778" i="10"/>
  <c r="L778" i="10"/>
  <c r="M778" i="10"/>
  <c r="N778" i="10"/>
  <c r="O778" i="10"/>
  <c r="P778" i="10"/>
  <c r="Q778" i="10"/>
  <c r="R778" i="10"/>
  <c r="S778" i="10"/>
  <c r="T778" i="10"/>
  <c r="U778" i="10"/>
  <c r="V778" i="10"/>
  <c r="W778" i="10"/>
  <c r="X778" i="10"/>
  <c r="Y778" i="10"/>
  <c r="Z778" i="10"/>
  <c r="AA778" i="10"/>
  <c r="AB778" i="10"/>
  <c r="AC778" i="10"/>
  <c r="AD778" i="10"/>
  <c r="AE778" i="10"/>
  <c r="AF778" i="10"/>
  <c r="AG778" i="10"/>
  <c r="AH778" i="10"/>
  <c r="AI778" i="10"/>
  <c r="AJ778" i="10"/>
  <c r="AK778" i="10"/>
  <c r="AL778" i="10"/>
  <c r="AM778" i="10"/>
  <c r="AN778" i="10"/>
  <c r="AO778" i="10"/>
  <c r="AP778" i="10"/>
  <c r="AQ778" i="10"/>
  <c r="AR778" i="10"/>
  <c r="AS778" i="10"/>
  <c r="AT778" i="10"/>
  <c r="AU778" i="10"/>
  <c r="AV778" i="10"/>
  <c r="AW778" i="10"/>
  <c r="AX778" i="10"/>
  <c r="AY778" i="10"/>
  <c r="AZ778" i="10"/>
  <c r="BA778" i="10"/>
  <c r="BB778" i="10"/>
  <c r="BC778" i="10"/>
  <c r="BD778" i="10"/>
  <c r="BE778" i="10"/>
  <c r="BF778" i="10"/>
  <c r="BG778" i="10"/>
  <c r="BH778" i="10"/>
  <c r="BI778" i="10"/>
  <c r="BJ778" i="10"/>
  <c r="BK778" i="10"/>
  <c r="BL778" i="10"/>
  <c r="BM778" i="10"/>
  <c r="BN778" i="10"/>
  <c r="BO778" i="10"/>
  <c r="BP778" i="10"/>
  <c r="BQ778" i="10"/>
  <c r="BR778" i="10"/>
  <c r="BS778" i="10"/>
  <c r="BT778" i="10"/>
  <c r="A779" i="10"/>
  <c r="B779" i="10"/>
  <c r="C779" i="10"/>
  <c r="D779" i="10"/>
  <c r="E779" i="10"/>
  <c r="F779" i="10"/>
  <c r="G779" i="10"/>
  <c r="H779" i="10"/>
  <c r="I779" i="10"/>
  <c r="J779" i="10"/>
  <c r="K779" i="10"/>
  <c r="L779" i="10"/>
  <c r="M779" i="10"/>
  <c r="N779" i="10"/>
  <c r="O779" i="10"/>
  <c r="P779" i="10"/>
  <c r="Q779" i="10"/>
  <c r="R779" i="10"/>
  <c r="S779" i="10"/>
  <c r="T779" i="10"/>
  <c r="U779" i="10"/>
  <c r="V779" i="10"/>
  <c r="W779" i="10"/>
  <c r="X779" i="10"/>
  <c r="Y779" i="10"/>
  <c r="Z779" i="10"/>
  <c r="AA779" i="10"/>
  <c r="AB779" i="10"/>
  <c r="AC779" i="10"/>
  <c r="AD779" i="10"/>
  <c r="AE779" i="10"/>
  <c r="AF779" i="10"/>
  <c r="AG779" i="10"/>
  <c r="AH779" i="10"/>
  <c r="AI779" i="10"/>
  <c r="AJ779" i="10"/>
  <c r="AK779" i="10"/>
  <c r="AL779" i="10"/>
  <c r="AM779" i="10"/>
  <c r="AN779" i="10"/>
  <c r="AO779" i="10"/>
  <c r="AP779" i="10"/>
  <c r="AQ779" i="10"/>
  <c r="AR779" i="10"/>
  <c r="AS779" i="10"/>
  <c r="AT779" i="10"/>
  <c r="AU779" i="10"/>
  <c r="AV779" i="10"/>
  <c r="AW779" i="10"/>
  <c r="AX779" i="10"/>
  <c r="AY779" i="10"/>
  <c r="AZ779" i="10"/>
  <c r="BA779" i="10"/>
  <c r="BB779" i="10"/>
  <c r="BC779" i="10"/>
  <c r="BD779" i="10"/>
  <c r="BE779" i="10"/>
  <c r="BF779" i="10"/>
  <c r="BG779" i="10"/>
  <c r="BH779" i="10"/>
  <c r="BI779" i="10"/>
  <c r="BJ779" i="10"/>
  <c r="BK779" i="10"/>
  <c r="BL779" i="10"/>
  <c r="BM779" i="10"/>
  <c r="BN779" i="10"/>
  <c r="BO779" i="10"/>
  <c r="BP779" i="10"/>
  <c r="BQ779" i="10"/>
  <c r="BR779" i="10"/>
  <c r="BS779" i="10"/>
  <c r="BT779" i="10"/>
  <c r="A780" i="10"/>
  <c r="B780" i="10"/>
  <c r="C780" i="10"/>
  <c r="D780" i="10"/>
  <c r="E780" i="10"/>
  <c r="F780" i="10"/>
  <c r="G780" i="10"/>
  <c r="H780" i="10"/>
  <c r="I780" i="10"/>
  <c r="J780" i="10"/>
  <c r="K780" i="10"/>
  <c r="L780" i="10"/>
  <c r="M780" i="10"/>
  <c r="N780" i="10"/>
  <c r="O780" i="10"/>
  <c r="P780" i="10"/>
  <c r="Q780" i="10"/>
  <c r="R780" i="10"/>
  <c r="S780" i="10"/>
  <c r="T780" i="10"/>
  <c r="U780" i="10"/>
  <c r="V780" i="10"/>
  <c r="W780" i="10"/>
  <c r="X780" i="10"/>
  <c r="Y780" i="10"/>
  <c r="Z780" i="10"/>
  <c r="AA780" i="10"/>
  <c r="AB780" i="10"/>
  <c r="AC780" i="10"/>
  <c r="AD780" i="10"/>
  <c r="AE780" i="10"/>
  <c r="AF780" i="10"/>
  <c r="AG780" i="10"/>
  <c r="AH780" i="10"/>
  <c r="AI780" i="10"/>
  <c r="AJ780" i="10"/>
  <c r="AK780" i="10"/>
  <c r="AL780" i="10"/>
  <c r="AM780" i="10"/>
  <c r="AN780" i="10"/>
  <c r="AO780" i="10"/>
  <c r="AP780" i="10"/>
  <c r="AQ780" i="10"/>
  <c r="AR780" i="10"/>
  <c r="AS780" i="10"/>
  <c r="AT780" i="10"/>
  <c r="AU780" i="10"/>
  <c r="AV780" i="10"/>
  <c r="AW780" i="10"/>
  <c r="AX780" i="10"/>
  <c r="AY780" i="10"/>
  <c r="AZ780" i="10"/>
  <c r="BA780" i="10"/>
  <c r="BB780" i="10"/>
  <c r="BC780" i="10"/>
  <c r="BD780" i="10"/>
  <c r="BE780" i="10"/>
  <c r="BF780" i="10"/>
  <c r="BG780" i="10"/>
  <c r="BH780" i="10"/>
  <c r="BI780" i="10"/>
  <c r="BJ780" i="10"/>
  <c r="BK780" i="10"/>
  <c r="BL780" i="10"/>
  <c r="BM780" i="10"/>
  <c r="BN780" i="10"/>
  <c r="BO780" i="10"/>
  <c r="BP780" i="10"/>
  <c r="BQ780" i="10"/>
  <c r="BR780" i="10"/>
  <c r="BS780" i="10"/>
  <c r="BT780" i="10"/>
  <c r="A781" i="10"/>
  <c r="B781" i="10"/>
  <c r="C781" i="10"/>
  <c r="D781" i="10"/>
  <c r="E781" i="10"/>
  <c r="F781" i="10"/>
  <c r="G781" i="10"/>
  <c r="H781" i="10"/>
  <c r="I781" i="10"/>
  <c r="J781" i="10"/>
  <c r="K781" i="10"/>
  <c r="L781" i="10"/>
  <c r="M781" i="10"/>
  <c r="N781" i="10"/>
  <c r="O781" i="10"/>
  <c r="P781" i="10"/>
  <c r="Q781" i="10"/>
  <c r="R781" i="10"/>
  <c r="S781" i="10"/>
  <c r="T781" i="10"/>
  <c r="U781" i="10"/>
  <c r="V781" i="10"/>
  <c r="W781" i="10"/>
  <c r="X781" i="10"/>
  <c r="Y781" i="10"/>
  <c r="Z781" i="10"/>
  <c r="AA781" i="10"/>
  <c r="AB781" i="10"/>
  <c r="AC781" i="10"/>
  <c r="AD781" i="10"/>
  <c r="AE781" i="10"/>
  <c r="AF781" i="10"/>
  <c r="AG781" i="10"/>
  <c r="AH781" i="10"/>
  <c r="AI781" i="10"/>
  <c r="AJ781" i="10"/>
  <c r="AK781" i="10"/>
  <c r="AL781" i="10"/>
  <c r="AM781" i="10"/>
  <c r="AN781" i="10"/>
  <c r="AO781" i="10"/>
  <c r="AP781" i="10"/>
  <c r="AQ781" i="10"/>
  <c r="AR781" i="10"/>
  <c r="AS781" i="10"/>
  <c r="AT781" i="10"/>
  <c r="AU781" i="10"/>
  <c r="AV781" i="10"/>
  <c r="AW781" i="10"/>
  <c r="AX781" i="10"/>
  <c r="AY781" i="10"/>
  <c r="AZ781" i="10"/>
  <c r="BA781" i="10"/>
  <c r="BB781" i="10"/>
  <c r="BC781" i="10"/>
  <c r="BD781" i="10"/>
  <c r="BE781" i="10"/>
  <c r="BF781" i="10"/>
  <c r="BG781" i="10"/>
  <c r="BH781" i="10"/>
  <c r="BI781" i="10"/>
  <c r="BJ781" i="10"/>
  <c r="BK781" i="10"/>
  <c r="BL781" i="10"/>
  <c r="BM781" i="10"/>
  <c r="BN781" i="10"/>
  <c r="BO781" i="10"/>
  <c r="BP781" i="10"/>
  <c r="BQ781" i="10"/>
  <c r="BR781" i="10"/>
  <c r="BS781" i="10"/>
  <c r="BT781" i="10"/>
  <c r="A782" i="10"/>
  <c r="B782" i="10"/>
  <c r="C782" i="10"/>
  <c r="D782" i="10"/>
  <c r="E782" i="10"/>
  <c r="F782" i="10"/>
  <c r="G782" i="10"/>
  <c r="H782" i="10"/>
  <c r="I782" i="10"/>
  <c r="J782" i="10"/>
  <c r="K782" i="10"/>
  <c r="L782" i="10"/>
  <c r="M782" i="10"/>
  <c r="N782" i="10"/>
  <c r="O782" i="10"/>
  <c r="P782" i="10"/>
  <c r="Q782" i="10"/>
  <c r="R782" i="10"/>
  <c r="S782" i="10"/>
  <c r="T782" i="10"/>
  <c r="U782" i="10"/>
  <c r="V782" i="10"/>
  <c r="W782" i="10"/>
  <c r="X782" i="10"/>
  <c r="Y782" i="10"/>
  <c r="Z782" i="10"/>
  <c r="AA782" i="10"/>
  <c r="AB782" i="10"/>
  <c r="AC782" i="10"/>
  <c r="AD782" i="10"/>
  <c r="AE782" i="10"/>
  <c r="AF782" i="10"/>
  <c r="AG782" i="10"/>
  <c r="AH782" i="10"/>
  <c r="AI782" i="10"/>
  <c r="AJ782" i="10"/>
  <c r="AK782" i="10"/>
  <c r="AL782" i="10"/>
  <c r="AM782" i="10"/>
  <c r="AN782" i="10"/>
  <c r="AO782" i="10"/>
  <c r="AP782" i="10"/>
  <c r="AQ782" i="10"/>
  <c r="AR782" i="10"/>
  <c r="AS782" i="10"/>
  <c r="AT782" i="10"/>
  <c r="AU782" i="10"/>
  <c r="AV782" i="10"/>
  <c r="AW782" i="10"/>
  <c r="AX782" i="10"/>
  <c r="AY782" i="10"/>
  <c r="AZ782" i="10"/>
  <c r="BA782" i="10"/>
  <c r="BB782" i="10"/>
  <c r="BC782" i="10"/>
  <c r="BD782" i="10"/>
  <c r="BE782" i="10"/>
  <c r="BF782" i="10"/>
  <c r="BG782" i="10"/>
  <c r="BH782" i="10"/>
  <c r="BI782" i="10"/>
  <c r="BJ782" i="10"/>
  <c r="BK782" i="10"/>
  <c r="BL782" i="10"/>
  <c r="BM782" i="10"/>
  <c r="BN782" i="10"/>
  <c r="BO782" i="10"/>
  <c r="BP782" i="10"/>
  <c r="BQ782" i="10"/>
  <c r="BR782" i="10"/>
  <c r="BS782" i="10"/>
  <c r="BT782" i="10"/>
  <c r="A783" i="10"/>
  <c r="B783" i="10"/>
  <c r="C783" i="10"/>
  <c r="D783" i="10"/>
  <c r="E783" i="10"/>
  <c r="F783" i="10"/>
  <c r="G783" i="10"/>
  <c r="H783" i="10"/>
  <c r="I783" i="10"/>
  <c r="J783" i="10"/>
  <c r="K783" i="10"/>
  <c r="L783" i="10"/>
  <c r="M783" i="10"/>
  <c r="N783" i="10"/>
  <c r="O783" i="10"/>
  <c r="P783" i="10"/>
  <c r="Q783" i="10"/>
  <c r="R783" i="10"/>
  <c r="S783" i="10"/>
  <c r="T783" i="10"/>
  <c r="U783" i="10"/>
  <c r="V783" i="10"/>
  <c r="W783" i="10"/>
  <c r="X783" i="10"/>
  <c r="Y783" i="10"/>
  <c r="Z783" i="10"/>
  <c r="AA783" i="10"/>
  <c r="AB783" i="10"/>
  <c r="AC783" i="10"/>
  <c r="AD783" i="10"/>
  <c r="AE783" i="10"/>
  <c r="AF783" i="10"/>
  <c r="AG783" i="10"/>
  <c r="AH783" i="10"/>
  <c r="AI783" i="10"/>
  <c r="AJ783" i="10"/>
  <c r="AK783" i="10"/>
  <c r="AL783" i="10"/>
  <c r="AM783" i="10"/>
  <c r="AN783" i="10"/>
  <c r="AO783" i="10"/>
  <c r="AP783" i="10"/>
  <c r="AQ783" i="10"/>
  <c r="AR783" i="10"/>
  <c r="AS783" i="10"/>
  <c r="AT783" i="10"/>
  <c r="AU783" i="10"/>
  <c r="AV783" i="10"/>
  <c r="AW783" i="10"/>
  <c r="AX783" i="10"/>
  <c r="AY783" i="10"/>
  <c r="AZ783" i="10"/>
  <c r="BA783" i="10"/>
  <c r="BB783" i="10"/>
  <c r="BC783" i="10"/>
  <c r="BD783" i="10"/>
  <c r="BE783" i="10"/>
  <c r="BF783" i="10"/>
  <c r="BG783" i="10"/>
  <c r="BH783" i="10"/>
  <c r="BI783" i="10"/>
  <c r="BJ783" i="10"/>
  <c r="BK783" i="10"/>
  <c r="BL783" i="10"/>
  <c r="BM783" i="10"/>
  <c r="BN783" i="10"/>
  <c r="BO783" i="10"/>
  <c r="BP783" i="10"/>
  <c r="BQ783" i="10"/>
  <c r="BR783" i="10"/>
  <c r="BS783" i="10"/>
  <c r="BT783" i="10"/>
  <c r="A784" i="10"/>
  <c r="B784" i="10"/>
  <c r="C784" i="10"/>
  <c r="D784" i="10"/>
  <c r="E784" i="10"/>
  <c r="F784" i="10"/>
  <c r="G784" i="10"/>
  <c r="H784" i="10"/>
  <c r="I784" i="10"/>
  <c r="J784" i="10"/>
  <c r="K784" i="10"/>
  <c r="L784" i="10"/>
  <c r="M784" i="10"/>
  <c r="N784" i="10"/>
  <c r="O784" i="10"/>
  <c r="P784" i="10"/>
  <c r="Q784" i="10"/>
  <c r="R784" i="10"/>
  <c r="S784" i="10"/>
  <c r="T784" i="10"/>
  <c r="U784" i="10"/>
  <c r="V784" i="10"/>
  <c r="W784" i="10"/>
  <c r="X784" i="10"/>
  <c r="Y784" i="10"/>
  <c r="Z784" i="10"/>
  <c r="AA784" i="10"/>
  <c r="AB784" i="10"/>
  <c r="AC784" i="10"/>
  <c r="AD784" i="10"/>
  <c r="AE784" i="10"/>
  <c r="AF784" i="10"/>
  <c r="AG784" i="10"/>
  <c r="AH784" i="10"/>
  <c r="AI784" i="10"/>
  <c r="AJ784" i="10"/>
  <c r="AK784" i="10"/>
  <c r="AL784" i="10"/>
  <c r="AM784" i="10"/>
  <c r="AN784" i="10"/>
  <c r="AO784" i="10"/>
  <c r="AP784" i="10"/>
  <c r="AQ784" i="10"/>
  <c r="AR784" i="10"/>
  <c r="AS784" i="10"/>
  <c r="AT784" i="10"/>
  <c r="AU784" i="10"/>
  <c r="AV784" i="10"/>
  <c r="AW784" i="10"/>
  <c r="AX784" i="10"/>
  <c r="AY784" i="10"/>
  <c r="AZ784" i="10"/>
  <c r="BA784" i="10"/>
  <c r="BB784" i="10"/>
  <c r="BC784" i="10"/>
  <c r="BD784" i="10"/>
  <c r="BE784" i="10"/>
  <c r="BF784" i="10"/>
  <c r="BG784" i="10"/>
  <c r="BH784" i="10"/>
  <c r="BI784" i="10"/>
  <c r="BJ784" i="10"/>
  <c r="BK784" i="10"/>
  <c r="BL784" i="10"/>
  <c r="BM784" i="10"/>
  <c r="BN784" i="10"/>
  <c r="BO784" i="10"/>
  <c r="BP784" i="10"/>
  <c r="BQ784" i="10"/>
  <c r="BR784" i="10"/>
  <c r="BS784" i="10"/>
  <c r="BT784" i="10"/>
  <c r="A785" i="10"/>
  <c r="B785" i="10"/>
  <c r="C785" i="10"/>
  <c r="D785" i="10"/>
  <c r="E785" i="10"/>
  <c r="F785" i="10"/>
  <c r="G785" i="10"/>
  <c r="H785" i="10"/>
  <c r="I785" i="10"/>
  <c r="J785" i="10"/>
  <c r="K785" i="10"/>
  <c r="L785" i="10"/>
  <c r="M785" i="10"/>
  <c r="N785" i="10"/>
  <c r="O785" i="10"/>
  <c r="P785" i="10"/>
  <c r="Q785" i="10"/>
  <c r="R785" i="10"/>
  <c r="S785" i="10"/>
  <c r="T785" i="10"/>
  <c r="U785" i="10"/>
  <c r="V785" i="10"/>
  <c r="W785" i="10"/>
  <c r="X785" i="10"/>
  <c r="Y785" i="10"/>
  <c r="Z785" i="10"/>
  <c r="AA785" i="10"/>
  <c r="AB785" i="10"/>
  <c r="AC785" i="10"/>
  <c r="AD785" i="10"/>
  <c r="AE785" i="10"/>
  <c r="AF785" i="10"/>
  <c r="AG785" i="10"/>
  <c r="AH785" i="10"/>
  <c r="AI785" i="10"/>
  <c r="AJ785" i="10"/>
  <c r="AK785" i="10"/>
  <c r="AL785" i="10"/>
  <c r="AM785" i="10"/>
  <c r="AN785" i="10"/>
  <c r="AO785" i="10"/>
  <c r="AP785" i="10"/>
  <c r="AQ785" i="10"/>
  <c r="AR785" i="10"/>
  <c r="AS785" i="10"/>
  <c r="AT785" i="10"/>
  <c r="AU785" i="10"/>
  <c r="AV785" i="10"/>
  <c r="AW785" i="10"/>
  <c r="AX785" i="10"/>
  <c r="AY785" i="10"/>
  <c r="AZ785" i="10"/>
  <c r="BA785" i="10"/>
  <c r="BB785" i="10"/>
  <c r="BC785" i="10"/>
  <c r="BD785" i="10"/>
  <c r="BE785" i="10"/>
  <c r="BF785" i="10"/>
  <c r="BG785" i="10"/>
  <c r="BH785" i="10"/>
  <c r="BI785" i="10"/>
  <c r="BJ785" i="10"/>
  <c r="BK785" i="10"/>
  <c r="BL785" i="10"/>
  <c r="BM785" i="10"/>
  <c r="BN785" i="10"/>
  <c r="BO785" i="10"/>
  <c r="BP785" i="10"/>
  <c r="BQ785" i="10"/>
  <c r="BR785" i="10"/>
  <c r="BS785" i="10"/>
  <c r="BT785" i="10"/>
  <c r="A786" i="10"/>
  <c r="B786" i="10"/>
  <c r="C786" i="10"/>
  <c r="D786" i="10"/>
  <c r="E786" i="10"/>
  <c r="F786" i="10"/>
  <c r="G786" i="10"/>
  <c r="H786" i="10"/>
  <c r="I786" i="10"/>
  <c r="J786" i="10"/>
  <c r="K786" i="10"/>
  <c r="L786" i="10"/>
  <c r="M786" i="10"/>
  <c r="N786" i="10"/>
  <c r="O786" i="10"/>
  <c r="P786" i="10"/>
  <c r="Q786" i="10"/>
  <c r="R786" i="10"/>
  <c r="S786" i="10"/>
  <c r="T786" i="10"/>
  <c r="U786" i="10"/>
  <c r="V786" i="10"/>
  <c r="W786" i="10"/>
  <c r="X786" i="10"/>
  <c r="Y786" i="10"/>
  <c r="Z786" i="10"/>
  <c r="AA786" i="10"/>
  <c r="AB786" i="10"/>
  <c r="AC786" i="10"/>
  <c r="AD786" i="10"/>
  <c r="AE786" i="10"/>
  <c r="AF786" i="10"/>
  <c r="AG786" i="10"/>
  <c r="AH786" i="10"/>
  <c r="AI786" i="10"/>
  <c r="AJ786" i="10"/>
  <c r="AK786" i="10"/>
  <c r="AL786" i="10"/>
  <c r="AM786" i="10"/>
  <c r="AN786" i="10"/>
  <c r="AO786" i="10"/>
  <c r="AP786" i="10"/>
  <c r="AQ786" i="10"/>
  <c r="AR786" i="10"/>
  <c r="AS786" i="10"/>
  <c r="AT786" i="10"/>
  <c r="AU786" i="10"/>
  <c r="AV786" i="10"/>
  <c r="AW786" i="10"/>
  <c r="AX786" i="10"/>
  <c r="AY786" i="10"/>
  <c r="AZ786" i="10"/>
  <c r="BA786" i="10"/>
  <c r="BB786" i="10"/>
  <c r="BC786" i="10"/>
  <c r="BD786" i="10"/>
  <c r="BE786" i="10"/>
  <c r="BF786" i="10"/>
  <c r="BG786" i="10"/>
  <c r="BH786" i="10"/>
  <c r="BI786" i="10"/>
  <c r="BJ786" i="10"/>
  <c r="BK786" i="10"/>
  <c r="BL786" i="10"/>
  <c r="BM786" i="10"/>
  <c r="BN786" i="10"/>
  <c r="BO786" i="10"/>
  <c r="BP786" i="10"/>
  <c r="BQ786" i="10"/>
  <c r="BR786" i="10"/>
  <c r="BS786" i="10"/>
  <c r="BT786" i="10"/>
  <c r="A787" i="10"/>
  <c r="B787" i="10"/>
  <c r="C787" i="10"/>
  <c r="D787" i="10"/>
  <c r="E787" i="10"/>
  <c r="F787" i="10"/>
  <c r="G787" i="10"/>
  <c r="H787" i="10"/>
  <c r="I787" i="10"/>
  <c r="J787" i="10"/>
  <c r="K787" i="10"/>
  <c r="L787" i="10"/>
  <c r="M787" i="10"/>
  <c r="N787" i="10"/>
  <c r="O787" i="10"/>
  <c r="P787" i="10"/>
  <c r="Q787" i="10"/>
  <c r="R787" i="10"/>
  <c r="S787" i="10"/>
  <c r="T787" i="10"/>
  <c r="U787" i="10"/>
  <c r="V787" i="10"/>
  <c r="W787" i="10"/>
  <c r="X787" i="10"/>
  <c r="Y787" i="10"/>
  <c r="Z787" i="10"/>
  <c r="AA787" i="10"/>
  <c r="AB787" i="10"/>
  <c r="AC787" i="10"/>
  <c r="AD787" i="10"/>
  <c r="AE787" i="10"/>
  <c r="AF787" i="10"/>
  <c r="AG787" i="10"/>
  <c r="AH787" i="10"/>
  <c r="AI787" i="10"/>
  <c r="AJ787" i="10"/>
  <c r="AK787" i="10"/>
  <c r="AL787" i="10"/>
  <c r="AM787" i="10"/>
  <c r="AN787" i="10"/>
  <c r="AO787" i="10"/>
  <c r="AP787" i="10"/>
  <c r="AQ787" i="10"/>
  <c r="AR787" i="10"/>
  <c r="AS787" i="10"/>
  <c r="AT787" i="10"/>
  <c r="AU787" i="10"/>
  <c r="AV787" i="10"/>
  <c r="AW787" i="10"/>
  <c r="AX787" i="10"/>
  <c r="AY787" i="10"/>
  <c r="AZ787" i="10"/>
  <c r="BA787" i="10"/>
  <c r="BB787" i="10"/>
  <c r="BC787" i="10"/>
  <c r="BD787" i="10"/>
  <c r="BE787" i="10"/>
  <c r="BF787" i="10"/>
  <c r="BG787" i="10"/>
  <c r="BH787" i="10"/>
  <c r="BI787" i="10"/>
  <c r="BJ787" i="10"/>
  <c r="BK787" i="10"/>
  <c r="BL787" i="10"/>
  <c r="BM787" i="10"/>
  <c r="BN787" i="10"/>
  <c r="BO787" i="10"/>
  <c r="BP787" i="10"/>
  <c r="BQ787" i="10"/>
  <c r="BR787" i="10"/>
  <c r="BS787" i="10"/>
  <c r="BT787" i="10"/>
  <c r="A788" i="10"/>
  <c r="B788" i="10"/>
  <c r="C788" i="10"/>
  <c r="D788" i="10"/>
  <c r="E788" i="10"/>
  <c r="F788" i="10"/>
  <c r="G788" i="10"/>
  <c r="H788" i="10"/>
  <c r="I788" i="10"/>
  <c r="J788" i="10"/>
  <c r="K788" i="10"/>
  <c r="L788" i="10"/>
  <c r="M788" i="10"/>
  <c r="N788" i="10"/>
  <c r="O788" i="10"/>
  <c r="P788" i="10"/>
  <c r="Q788" i="10"/>
  <c r="R788" i="10"/>
  <c r="S788" i="10"/>
  <c r="T788" i="10"/>
  <c r="U788" i="10"/>
  <c r="V788" i="10"/>
  <c r="W788" i="10"/>
  <c r="X788" i="10"/>
  <c r="Y788" i="10"/>
  <c r="Z788" i="10"/>
  <c r="AA788" i="10"/>
  <c r="AB788" i="10"/>
  <c r="AC788" i="10"/>
  <c r="AD788" i="10"/>
  <c r="AE788" i="10"/>
  <c r="AF788" i="10"/>
  <c r="AG788" i="10"/>
  <c r="AH788" i="10"/>
  <c r="AI788" i="10"/>
  <c r="AJ788" i="10"/>
  <c r="AK788" i="10"/>
  <c r="AL788" i="10"/>
  <c r="AM788" i="10"/>
  <c r="AN788" i="10"/>
  <c r="AO788" i="10"/>
  <c r="AP788" i="10"/>
  <c r="AQ788" i="10"/>
  <c r="AR788" i="10"/>
  <c r="AS788" i="10"/>
  <c r="AT788" i="10"/>
  <c r="AU788" i="10"/>
  <c r="AV788" i="10"/>
  <c r="AW788" i="10"/>
  <c r="AX788" i="10"/>
  <c r="AY788" i="10"/>
  <c r="AZ788" i="10"/>
  <c r="BA788" i="10"/>
  <c r="BB788" i="10"/>
  <c r="BC788" i="10"/>
  <c r="BD788" i="10"/>
  <c r="BE788" i="10"/>
  <c r="BF788" i="10"/>
  <c r="BG788" i="10"/>
  <c r="BH788" i="10"/>
  <c r="BI788" i="10"/>
  <c r="BJ788" i="10"/>
  <c r="BK788" i="10"/>
  <c r="BL788" i="10"/>
  <c r="BM788" i="10"/>
  <c r="BN788" i="10"/>
  <c r="BO788" i="10"/>
  <c r="BP788" i="10"/>
  <c r="BQ788" i="10"/>
  <c r="BR788" i="10"/>
  <c r="BS788" i="10"/>
  <c r="BT788" i="10"/>
  <c r="A789" i="10"/>
  <c r="B789" i="10"/>
  <c r="C789" i="10"/>
  <c r="D789" i="10"/>
  <c r="E789" i="10"/>
  <c r="F789" i="10"/>
  <c r="G789" i="10"/>
  <c r="H789" i="10"/>
  <c r="I789" i="10"/>
  <c r="J789" i="10"/>
  <c r="K789" i="10"/>
  <c r="L789" i="10"/>
  <c r="M789" i="10"/>
  <c r="N789" i="10"/>
  <c r="O789" i="10"/>
  <c r="P789" i="10"/>
  <c r="Q789" i="10"/>
  <c r="R789" i="10"/>
  <c r="S789" i="10"/>
  <c r="T789" i="10"/>
  <c r="U789" i="10"/>
  <c r="V789" i="10"/>
  <c r="W789" i="10"/>
  <c r="X789" i="10"/>
  <c r="Y789" i="10"/>
  <c r="Z789" i="10"/>
  <c r="AA789" i="10"/>
  <c r="AB789" i="10"/>
  <c r="AC789" i="10"/>
  <c r="AD789" i="10"/>
  <c r="AE789" i="10"/>
  <c r="AF789" i="10"/>
  <c r="AG789" i="10"/>
  <c r="AH789" i="10"/>
  <c r="AI789" i="10"/>
  <c r="AJ789" i="10"/>
  <c r="AK789" i="10"/>
  <c r="AL789" i="10"/>
  <c r="AM789" i="10"/>
  <c r="AN789" i="10"/>
  <c r="AO789" i="10"/>
  <c r="AP789" i="10"/>
  <c r="AQ789" i="10"/>
  <c r="AR789" i="10"/>
  <c r="AS789" i="10"/>
  <c r="AT789" i="10"/>
  <c r="AU789" i="10"/>
  <c r="AV789" i="10"/>
  <c r="AW789" i="10"/>
  <c r="AX789" i="10"/>
  <c r="AY789" i="10"/>
  <c r="AZ789" i="10"/>
  <c r="BA789" i="10"/>
  <c r="BB789" i="10"/>
  <c r="BC789" i="10"/>
  <c r="BD789" i="10"/>
  <c r="BE789" i="10"/>
  <c r="BF789" i="10"/>
  <c r="BG789" i="10"/>
  <c r="BH789" i="10"/>
  <c r="BI789" i="10"/>
  <c r="BJ789" i="10"/>
  <c r="BK789" i="10"/>
  <c r="BL789" i="10"/>
  <c r="BM789" i="10"/>
  <c r="BN789" i="10"/>
  <c r="BO789" i="10"/>
  <c r="BP789" i="10"/>
  <c r="BQ789" i="10"/>
  <c r="BR789" i="10"/>
  <c r="BS789" i="10"/>
  <c r="BT789" i="10"/>
  <c r="A790" i="10"/>
  <c r="B790" i="10"/>
  <c r="C790" i="10"/>
  <c r="D790" i="10"/>
  <c r="E790" i="10"/>
  <c r="F790" i="10"/>
  <c r="G790" i="10"/>
  <c r="H790" i="10"/>
  <c r="I790" i="10"/>
  <c r="J790" i="10"/>
  <c r="K790" i="10"/>
  <c r="L790" i="10"/>
  <c r="M790" i="10"/>
  <c r="N790" i="10"/>
  <c r="O790" i="10"/>
  <c r="P790" i="10"/>
  <c r="Q790" i="10"/>
  <c r="R790" i="10"/>
  <c r="S790" i="10"/>
  <c r="T790" i="10"/>
  <c r="U790" i="10"/>
  <c r="V790" i="10"/>
  <c r="W790" i="10"/>
  <c r="X790" i="10"/>
  <c r="Y790" i="10"/>
  <c r="Z790" i="10"/>
  <c r="AA790" i="10"/>
  <c r="AB790" i="10"/>
  <c r="AC790" i="10"/>
  <c r="AD790" i="10"/>
  <c r="AE790" i="10"/>
  <c r="AF790" i="10"/>
  <c r="AG790" i="10"/>
  <c r="AH790" i="10"/>
  <c r="AI790" i="10"/>
  <c r="AJ790" i="10"/>
  <c r="AK790" i="10"/>
  <c r="AL790" i="10"/>
  <c r="AM790" i="10"/>
  <c r="AN790" i="10"/>
  <c r="AO790" i="10"/>
  <c r="AP790" i="10"/>
  <c r="AQ790" i="10"/>
  <c r="AR790" i="10"/>
  <c r="AS790" i="10"/>
  <c r="AT790" i="10"/>
  <c r="AU790" i="10"/>
  <c r="AV790" i="10"/>
  <c r="AW790" i="10"/>
  <c r="AX790" i="10"/>
  <c r="AY790" i="10"/>
  <c r="AZ790" i="10"/>
  <c r="BA790" i="10"/>
  <c r="BB790" i="10"/>
  <c r="BC790" i="10"/>
  <c r="BD790" i="10"/>
  <c r="BE790" i="10"/>
  <c r="BF790" i="10"/>
  <c r="BG790" i="10"/>
  <c r="BH790" i="10"/>
  <c r="BI790" i="10"/>
  <c r="BJ790" i="10"/>
  <c r="BK790" i="10"/>
  <c r="BL790" i="10"/>
  <c r="BM790" i="10"/>
  <c r="BN790" i="10"/>
  <c r="BO790" i="10"/>
  <c r="BP790" i="10"/>
  <c r="BQ790" i="10"/>
  <c r="BR790" i="10"/>
  <c r="BS790" i="10"/>
  <c r="BT790" i="10"/>
  <c r="A791" i="10"/>
  <c r="B791" i="10"/>
  <c r="C791" i="10"/>
  <c r="D791" i="10"/>
  <c r="E791" i="10"/>
  <c r="F791" i="10"/>
  <c r="G791" i="10"/>
  <c r="H791" i="10"/>
  <c r="I791" i="10"/>
  <c r="J791" i="10"/>
  <c r="K791" i="10"/>
  <c r="L791" i="10"/>
  <c r="M791" i="10"/>
  <c r="N791" i="10"/>
  <c r="O791" i="10"/>
  <c r="P791" i="10"/>
  <c r="Q791" i="10"/>
  <c r="R791" i="10"/>
  <c r="S791" i="10"/>
  <c r="T791" i="10"/>
  <c r="U791" i="10"/>
  <c r="V791" i="10"/>
  <c r="W791" i="10"/>
  <c r="X791" i="10"/>
  <c r="Y791" i="10"/>
  <c r="Z791" i="10"/>
  <c r="AA791" i="10"/>
  <c r="AB791" i="10"/>
  <c r="AC791" i="10"/>
  <c r="AD791" i="10"/>
  <c r="AE791" i="10"/>
  <c r="AF791" i="10"/>
  <c r="AG791" i="10"/>
  <c r="AH791" i="10"/>
  <c r="AI791" i="10"/>
  <c r="AJ791" i="10"/>
  <c r="AK791" i="10"/>
  <c r="AL791" i="10"/>
  <c r="AM791" i="10"/>
  <c r="AN791" i="10"/>
  <c r="AO791" i="10"/>
  <c r="AP791" i="10"/>
  <c r="AQ791" i="10"/>
  <c r="AR791" i="10"/>
  <c r="AS791" i="10"/>
  <c r="AT791" i="10"/>
  <c r="AU791" i="10"/>
  <c r="AV791" i="10"/>
  <c r="AW791" i="10"/>
  <c r="AX791" i="10"/>
  <c r="AY791" i="10"/>
  <c r="AZ791" i="10"/>
  <c r="BA791" i="10"/>
  <c r="BB791" i="10"/>
  <c r="BC791" i="10"/>
  <c r="BD791" i="10"/>
  <c r="BE791" i="10"/>
  <c r="BF791" i="10"/>
  <c r="BG791" i="10"/>
  <c r="BH791" i="10"/>
  <c r="BI791" i="10"/>
  <c r="BJ791" i="10"/>
  <c r="BK791" i="10"/>
  <c r="BL791" i="10"/>
  <c r="BM791" i="10"/>
  <c r="BN791" i="10"/>
  <c r="BO791" i="10"/>
  <c r="BP791" i="10"/>
  <c r="BQ791" i="10"/>
  <c r="BR791" i="10"/>
  <c r="BS791" i="10"/>
  <c r="BT791" i="10"/>
  <c r="A792" i="10"/>
  <c r="B792" i="10"/>
  <c r="C792" i="10"/>
  <c r="D792" i="10"/>
  <c r="E792" i="10"/>
  <c r="F792" i="10"/>
  <c r="G792" i="10"/>
  <c r="H792" i="10"/>
  <c r="I792" i="10"/>
  <c r="J792" i="10"/>
  <c r="K792" i="10"/>
  <c r="L792" i="10"/>
  <c r="M792" i="10"/>
  <c r="N792" i="10"/>
  <c r="O792" i="10"/>
  <c r="P792" i="10"/>
  <c r="Q792" i="10"/>
  <c r="R792" i="10"/>
  <c r="S792" i="10"/>
  <c r="T792" i="10"/>
  <c r="U792" i="10"/>
  <c r="V792" i="10"/>
  <c r="W792" i="10"/>
  <c r="X792" i="10"/>
  <c r="Y792" i="10"/>
  <c r="Z792" i="10"/>
  <c r="AA792" i="10"/>
  <c r="AB792" i="10"/>
  <c r="AC792" i="10"/>
  <c r="AD792" i="10"/>
  <c r="AE792" i="10"/>
  <c r="AF792" i="10"/>
  <c r="AG792" i="10"/>
  <c r="AH792" i="10"/>
  <c r="AI792" i="10"/>
  <c r="AJ792" i="10"/>
  <c r="AK792" i="10"/>
  <c r="AL792" i="10"/>
  <c r="AM792" i="10"/>
  <c r="AN792" i="10"/>
  <c r="AO792" i="10"/>
  <c r="AP792" i="10"/>
  <c r="AQ792" i="10"/>
  <c r="AR792" i="10"/>
  <c r="AS792" i="10"/>
  <c r="AT792" i="10"/>
  <c r="AU792" i="10"/>
  <c r="AV792" i="10"/>
  <c r="AW792" i="10"/>
  <c r="AX792" i="10"/>
  <c r="AY792" i="10"/>
  <c r="AZ792" i="10"/>
  <c r="BA792" i="10"/>
  <c r="BB792" i="10"/>
  <c r="BC792" i="10"/>
  <c r="BD792" i="10"/>
  <c r="BE792" i="10"/>
  <c r="BF792" i="10"/>
  <c r="BG792" i="10"/>
  <c r="BH792" i="10"/>
  <c r="BI792" i="10"/>
  <c r="BJ792" i="10"/>
  <c r="BK792" i="10"/>
  <c r="BL792" i="10"/>
  <c r="BM792" i="10"/>
  <c r="BN792" i="10"/>
  <c r="BO792" i="10"/>
  <c r="BP792" i="10"/>
  <c r="BQ792" i="10"/>
  <c r="BR792" i="10"/>
  <c r="BS792" i="10"/>
  <c r="BT792" i="10"/>
  <c r="A793" i="10"/>
  <c r="B793" i="10"/>
  <c r="C793" i="10"/>
  <c r="D793" i="10"/>
  <c r="E793" i="10"/>
  <c r="F793" i="10"/>
  <c r="G793" i="10"/>
  <c r="H793" i="10"/>
  <c r="I793" i="10"/>
  <c r="J793" i="10"/>
  <c r="K793" i="10"/>
  <c r="L793" i="10"/>
  <c r="M793" i="10"/>
  <c r="N793" i="10"/>
  <c r="O793" i="10"/>
  <c r="P793" i="10"/>
  <c r="Q793" i="10"/>
  <c r="R793" i="10"/>
  <c r="S793" i="10"/>
  <c r="T793" i="10"/>
  <c r="U793" i="10"/>
  <c r="V793" i="10"/>
  <c r="W793" i="10"/>
  <c r="X793" i="10"/>
  <c r="Y793" i="10"/>
  <c r="Z793" i="10"/>
  <c r="AA793" i="10"/>
  <c r="AB793" i="10"/>
  <c r="AC793" i="10"/>
  <c r="AD793" i="10"/>
  <c r="AE793" i="10"/>
  <c r="AF793" i="10"/>
  <c r="AG793" i="10"/>
  <c r="AH793" i="10"/>
  <c r="AI793" i="10"/>
  <c r="AJ793" i="10"/>
  <c r="AK793" i="10"/>
  <c r="AL793" i="10"/>
  <c r="AM793" i="10"/>
  <c r="AN793" i="10"/>
  <c r="AO793" i="10"/>
  <c r="AP793" i="10"/>
  <c r="AQ793" i="10"/>
  <c r="AR793" i="10"/>
  <c r="AS793" i="10"/>
  <c r="AT793" i="10"/>
  <c r="AU793" i="10"/>
  <c r="AV793" i="10"/>
  <c r="AW793" i="10"/>
  <c r="AX793" i="10"/>
  <c r="AY793" i="10"/>
  <c r="AZ793" i="10"/>
  <c r="BA793" i="10"/>
  <c r="BB793" i="10"/>
  <c r="BC793" i="10"/>
  <c r="BD793" i="10"/>
  <c r="BE793" i="10"/>
  <c r="BF793" i="10"/>
  <c r="BG793" i="10"/>
  <c r="BH793" i="10"/>
  <c r="BI793" i="10"/>
  <c r="BJ793" i="10"/>
  <c r="BK793" i="10"/>
  <c r="BL793" i="10"/>
  <c r="BM793" i="10"/>
  <c r="BN793" i="10"/>
  <c r="BO793" i="10"/>
  <c r="BP793" i="10"/>
  <c r="BQ793" i="10"/>
  <c r="BR793" i="10"/>
  <c r="BS793" i="10"/>
  <c r="BT793" i="10"/>
  <c r="A794" i="10"/>
  <c r="B794" i="10"/>
  <c r="C794" i="10"/>
  <c r="D794" i="10"/>
  <c r="E794" i="10"/>
  <c r="F794" i="10"/>
  <c r="G794" i="10"/>
  <c r="H794" i="10"/>
  <c r="I794" i="10"/>
  <c r="J794" i="10"/>
  <c r="K794" i="10"/>
  <c r="L794" i="10"/>
  <c r="M794" i="10"/>
  <c r="N794" i="10"/>
  <c r="O794" i="10"/>
  <c r="P794" i="10"/>
  <c r="Q794" i="10"/>
  <c r="R794" i="10"/>
  <c r="S794" i="10"/>
  <c r="T794" i="10"/>
  <c r="U794" i="10"/>
  <c r="V794" i="10"/>
  <c r="W794" i="10"/>
  <c r="X794" i="10"/>
  <c r="Y794" i="10"/>
  <c r="Z794" i="10"/>
  <c r="AA794" i="10"/>
  <c r="AB794" i="10"/>
  <c r="AC794" i="10"/>
  <c r="AD794" i="10"/>
  <c r="AE794" i="10"/>
  <c r="AF794" i="10"/>
  <c r="AG794" i="10"/>
  <c r="AH794" i="10"/>
  <c r="AI794" i="10"/>
  <c r="AJ794" i="10"/>
  <c r="AK794" i="10"/>
  <c r="AL794" i="10"/>
  <c r="AM794" i="10"/>
  <c r="AN794" i="10"/>
  <c r="AO794" i="10"/>
  <c r="AP794" i="10"/>
  <c r="AQ794" i="10"/>
  <c r="AR794" i="10"/>
  <c r="AS794" i="10"/>
  <c r="AT794" i="10"/>
  <c r="AU794" i="10"/>
  <c r="AV794" i="10"/>
  <c r="AW794" i="10"/>
  <c r="AX794" i="10"/>
  <c r="AY794" i="10"/>
  <c r="AZ794" i="10"/>
  <c r="BA794" i="10"/>
  <c r="BB794" i="10"/>
  <c r="BC794" i="10"/>
  <c r="BD794" i="10"/>
  <c r="BE794" i="10"/>
  <c r="BF794" i="10"/>
  <c r="BG794" i="10"/>
  <c r="BH794" i="10"/>
  <c r="BI794" i="10"/>
  <c r="BJ794" i="10"/>
  <c r="BK794" i="10"/>
  <c r="BL794" i="10"/>
  <c r="BM794" i="10"/>
  <c r="BN794" i="10"/>
  <c r="BO794" i="10"/>
  <c r="BP794" i="10"/>
  <c r="BQ794" i="10"/>
  <c r="BR794" i="10"/>
  <c r="BS794" i="10"/>
  <c r="BT794" i="10"/>
  <c r="A795" i="10"/>
  <c r="B795" i="10"/>
  <c r="C795" i="10"/>
  <c r="D795" i="10"/>
  <c r="E795" i="10"/>
  <c r="F795" i="10"/>
  <c r="G795" i="10"/>
  <c r="H795" i="10"/>
  <c r="I795" i="10"/>
  <c r="J795" i="10"/>
  <c r="K795" i="10"/>
  <c r="L795" i="10"/>
  <c r="M795" i="10"/>
  <c r="N795" i="10"/>
  <c r="O795" i="10"/>
  <c r="P795" i="10"/>
  <c r="Q795" i="10"/>
  <c r="R795" i="10"/>
  <c r="S795" i="10"/>
  <c r="T795" i="10"/>
  <c r="U795" i="10"/>
  <c r="V795" i="10"/>
  <c r="W795" i="10"/>
  <c r="X795" i="10"/>
  <c r="Y795" i="10"/>
  <c r="Z795" i="10"/>
  <c r="AA795" i="10"/>
  <c r="AB795" i="10"/>
  <c r="AC795" i="10"/>
  <c r="AD795" i="10"/>
  <c r="AE795" i="10"/>
  <c r="AF795" i="10"/>
  <c r="AG795" i="10"/>
  <c r="AH795" i="10"/>
  <c r="AI795" i="10"/>
  <c r="AJ795" i="10"/>
  <c r="AK795" i="10"/>
  <c r="AL795" i="10"/>
  <c r="AM795" i="10"/>
  <c r="AN795" i="10"/>
  <c r="AO795" i="10"/>
  <c r="AP795" i="10"/>
  <c r="AQ795" i="10"/>
  <c r="AR795" i="10"/>
  <c r="AS795" i="10"/>
  <c r="AT795" i="10"/>
  <c r="AU795" i="10"/>
  <c r="AV795" i="10"/>
  <c r="AW795" i="10"/>
  <c r="AX795" i="10"/>
  <c r="AY795" i="10"/>
  <c r="AZ795" i="10"/>
  <c r="BA795" i="10"/>
  <c r="BB795" i="10"/>
  <c r="BC795" i="10"/>
  <c r="BD795" i="10"/>
  <c r="BE795" i="10"/>
  <c r="BF795" i="10"/>
  <c r="BG795" i="10"/>
  <c r="BH795" i="10"/>
  <c r="BI795" i="10"/>
  <c r="BJ795" i="10"/>
  <c r="BK795" i="10"/>
  <c r="BL795" i="10"/>
  <c r="BM795" i="10"/>
  <c r="BN795" i="10"/>
  <c r="BO795" i="10"/>
  <c r="BP795" i="10"/>
  <c r="BQ795" i="10"/>
  <c r="BR795" i="10"/>
  <c r="BS795" i="10"/>
  <c r="BT795" i="10"/>
  <c r="A796" i="10"/>
  <c r="B796" i="10"/>
  <c r="C796" i="10"/>
  <c r="D796" i="10"/>
  <c r="E796" i="10"/>
  <c r="F796" i="10"/>
  <c r="G796" i="10"/>
  <c r="H796" i="10"/>
  <c r="I796" i="10"/>
  <c r="J796" i="10"/>
  <c r="K796" i="10"/>
  <c r="L796" i="10"/>
  <c r="M796" i="10"/>
  <c r="N796" i="10"/>
  <c r="O796" i="10"/>
  <c r="P796" i="10"/>
  <c r="Q796" i="10"/>
  <c r="R796" i="10"/>
  <c r="S796" i="10"/>
  <c r="T796" i="10"/>
  <c r="U796" i="10"/>
  <c r="V796" i="10"/>
  <c r="W796" i="10"/>
  <c r="X796" i="10"/>
  <c r="Y796" i="10"/>
  <c r="Z796" i="10"/>
  <c r="AA796" i="10"/>
  <c r="AB796" i="10"/>
  <c r="AC796" i="10"/>
  <c r="AD796" i="10"/>
  <c r="AE796" i="10"/>
  <c r="AF796" i="10"/>
  <c r="AG796" i="10"/>
  <c r="AH796" i="10"/>
  <c r="AI796" i="10"/>
  <c r="AJ796" i="10"/>
  <c r="AK796" i="10"/>
  <c r="AL796" i="10"/>
  <c r="AM796" i="10"/>
  <c r="AN796" i="10"/>
  <c r="AO796" i="10"/>
  <c r="AP796" i="10"/>
  <c r="AQ796" i="10"/>
  <c r="AR796" i="10"/>
  <c r="AS796" i="10"/>
  <c r="AT796" i="10"/>
  <c r="AU796" i="10"/>
  <c r="AV796" i="10"/>
  <c r="AW796" i="10"/>
  <c r="AX796" i="10"/>
  <c r="AY796" i="10"/>
  <c r="AZ796" i="10"/>
  <c r="BA796" i="10"/>
  <c r="BB796" i="10"/>
  <c r="BC796" i="10"/>
  <c r="BD796" i="10"/>
  <c r="BE796" i="10"/>
  <c r="BF796" i="10"/>
  <c r="BG796" i="10"/>
  <c r="BH796" i="10"/>
  <c r="BI796" i="10"/>
  <c r="BJ796" i="10"/>
  <c r="BK796" i="10"/>
  <c r="BL796" i="10"/>
  <c r="BM796" i="10"/>
  <c r="BN796" i="10"/>
  <c r="BO796" i="10"/>
  <c r="BP796" i="10"/>
  <c r="BQ796" i="10"/>
  <c r="BR796" i="10"/>
  <c r="BS796" i="10"/>
  <c r="BT796" i="10"/>
  <c r="A797" i="10"/>
  <c r="B797" i="10"/>
  <c r="C797" i="10"/>
  <c r="D797" i="10"/>
  <c r="E797" i="10"/>
  <c r="F797" i="10"/>
  <c r="G797" i="10"/>
  <c r="H797" i="10"/>
  <c r="I797" i="10"/>
  <c r="J797" i="10"/>
  <c r="K797" i="10"/>
  <c r="L797" i="10"/>
  <c r="M797" i="10"/>
  <c r="N797" i="10"/>
  <c r="O797" i="10"/>
  <c r="P797" i="10"/>
  <c r="Q797" i="10"/>
  <c r="R797" i="10"/>
  <c r="S797" i="10"/>
  <c r="T797" i="10"/>
  <c r="U797" i="10"/>
  <c r="V797" i="10"/>
  <c r="W797" i="10"/>
  <c r="X797" i="10"/>
  <c r="Y797" i="10"/>
  <c r="Z797" i="10"/>
  <c r="AA797" i="10"/>
  <c r="AB797" i="10"/>
  <c r="AC797" i="10"/>
  <c r="AD797" i="10"/>
  <c r="AE797" i="10"/>
  <c r="AF797" i="10"/>
  <c r="AG797" i="10"/>
  <c r="AH797" i="10"/>
  <c r="AI797" i="10"/>
  <c r="AJ797" i="10"/>
  <c r="AK797" i="10"/>
  <c r="AL797" i="10"/>
  <c r="AM797" i="10"/>
  <c r="AN797" i="10"/>
  <c r="AO797" i="10"/>
  <c r="AP797" i="10"/>
  <c r="AQ797" i="10"/>
  <c r="AR797" i="10"/>
  <c r="AS797" i="10"/>
  <c r="AT797" i="10"/>
  <c r="AU797" i="10"/>
  <c r="AV797" i="10"/>
  <c r="AW797" i="10"/>
  <c r="AX797" i="10"/>
  <c r="AY797" i="10"/>
  <c r="AZ797" i="10"/>
  <c r="BA797" i="10"/>
  <c r="BB797" i="10"/>
  <c r="BC797" i="10"/>
  <c r="BD797" i="10"/>
  <c r="BE797" i="10"/>
  <c r="BF797" i="10"/>
  <c r="BG797" i="10"/>
  <c r="BH797" i="10"/>
  <c r="BI797" i="10"/>
  <c r="BJ797" i="10"/>
  <c r="BK797" i="10"/>
  <c r="BL797" i="10"/>
  <c r="BM797" i="10"/>
  <c r="BN797" i="10"/>
  <c r="BO797" i="10"/>
  <c r="BP797" i="10"/>
  <c r="BQ797" i="10"/>
  <c r="BR797" i="10"/>
  <c r="BS797" i="10"/>
  <c r="BT797" i="10"/>
  <c r="A798" i="10"/>
  <c r="B798" i="10"/>
  <c r="C798" i="10"/>
  <c r="D798" i="10"/>
  <c r="E798" i="10"/>
  <c r="F798" i="10"/>
  <c r="G798" i="10"/>
  <c r="H798" i="10"/>
  <c r="I798" i="10"/>
  <c r="J798" i="10"/>
  <c r="K798" i="10"/>
  <c r="L798" i="10"/>
  <c r="M798" i="10"/>
  <c r="N798" i="10"/>
  <c r="O798" i="10"/>
  <c r="P798" i="10"/>
  <c r="Q798" i="10"/>
  <c r="R798" i="10"/>
  <c r="S798" i="10"/>
  <c r="T798" i="10"/>
  <c r="U798" i="10"/>
  <c r="V798" i="10"/>
  <c r="W798" i="10"/>
  <c r="X798" i="10"/>
  <c r="Y798" i="10"/>
  <c r="Z798" i="10"/>
  <c r="AA798" i="10"/>
  <c r="AB798" i="10"/>
  <c r="AC798" i="10"/>
  <c r="AD798" i="10"/>
  <c r="AE798" i="10"/>
  <c r="AF798" i="10"/>
  <c r="AG798" i="10"/>
  <c r="AH798" i="10"/>
  <c r="AI798" i="10"/>
  <c r="AJ798" i="10"/>
  <c r="AK798" i="10"/>
  <c r="AL798" i="10"/>
  <c r="AM798" i="10"/>
  <c r="AN798" i="10"/>
  <c r="AO798" i="10"/>
  <c r="AP798" i="10"/>
  <c r="AQ798" i="10"/>
  <c r="AR798" i="10"/>
  <c r="AS798" i="10"/>
  <c r="AT798" i="10"/>
  <c r="AU798" i="10"/>
  <c r="AV798" i="10"/>
  <c r="AW798" i="10"/>
  <c r="AX798" i="10"/>
  <c r="AY798" i="10"/>
  <c r="AZ798" i="10"/>
  <c r="BA798" i="10"/>
  <c r="BB798" i="10"/>
  <c r="BC798" i="10"/>
  <c r="BD798" i="10"/>
  <c r="BE798" i="10"/>
  <c r="BF798" i="10"/>
  <c r="BG798" i="10"/>
  <c r="BH798" i="10"/>
  <c r="BI798" i="10"/>
  <c r="BJ798" i="10"/>
  <c r="BK798" i="10"/>
  <c r="BL798" i="10"/>
  <c r="BM798" i="10"/>
  <c r="BN798" i="10"/>
  <c r="BO798" i="10"/>
  <c r="BP798" i="10"/>
  <c r="BQ798" i="10"/>
  <c r="BR798" i="10"/>
  <c r="BS798" i="10"/>
  <c r="BT798" i="10"/>
  <c r="A799" i="10"/>
  <c r="B799" i="10"/>
  <c r="C799" i="10"/>
  <c r="D799" i="10"/>
  <c r="E799" i="10"/>
  <c r="F799" i="10"/>
  <c r="G799" i="10"/>
  <c r="H799" i="10"/>
  <c r="I799" i="10"/>
  <c r="J799" i="10"/>
  <c r="K799" i="10"/>
  <c r="L799" i="10"/>
  <c r="M799" i="10"/>
  <c r="N799" i="10"/>
  <c r="O799" i="10"/>
  <c r="P799" i="10"/>
  <c r="Q799" i="10"/>
  <c r="R799" i="10"/>
  <c r="S799" i="10"/>
  <c r="T799" i="10"/>
  <c r="U799" i="10"/>
  <c r="V799" i="10"/>
  <c r="W799" i="10"/>
  <c r="X799" i="10"/>
  <c r="Y799" i="10"/>
  <c r="Z799" i="10"/>
  <c r="AA799" i="10"/>
  <c r="AB799" i="10"/>
  <c r="AC799" i="10"/>
  <c r="AD799" i="10"/>
  <c r="AE799" i="10"/>
  <c r="AF799" i="10"/>
  <c r="AG799" i="10"/>
  <c r="AH799" i="10"/>
  <c r="AI799" i="10"/>
  <c r="AJ799" i="10"/>
  <c r="AK799" i="10"/>
  <c r="AL799" i="10"/>
  <c r="AM799" i="10"/>
  <c r="AN799" i="10"/>
  <c r="AO799" i="10"/>
  <c r="AP799" i="10"/>
  <c r="AQ799" i="10"/>
  <c r="AR799" i="10"/>
  <c r="AS799" i="10"/>
  <c r="AT799" i="10"/>
  <c r="AU799" i="10"/>
  <c r="AV799" i="10"/>
  <c r="AW799" i="10"/>
  <c r="AX799" i="10"/>
  <c r="AY799" i="10"/>
  <c r="AZ799" i="10"/>
  <c r="BA799" i="10"/>
  <c r="BB799" i="10"/>
  <c r="BC799" i="10"/>
  <c r="BD799" i="10"/>
  <c r="BE799" i="10"/>
  <c r="BF799" i="10"/>
  <c r="BG799" i="10"/>
  <c r="BH799" i="10"/>
  <c r="BI799" i="10"/>
  <c r="BJ799" i="10"/>
  <c r="BK799" i="10"/>
  <c r="BL799" i="10"/>
  <c r="BM799" i="10"/>
  <c r="BN799" i="10"/>
  <c r="BO799" i="10"/>
  <c r="BP799" i="10"/>
  <c r="BQ799" i="10"/>
  <c r="BR799" i="10"/>
  <c r="BS799" i="10"/>
  <c r="BT799" i="10"/>
  <c r="A800" i="10"/>
  <c r="B800" i="10"/>
  <c r="C800" i="10"/>
  <c r="D800" i="10"/>
  <c r="E800" i="10"/>
  <c r="F800" i="10"/>
  <c r="G800" i="10"/>
  <c r="H800" i="10"/>
  <c r="I800" i="10"/>
  <c r="J800" i="10"/>
  <c r="K800" i="10"/>
  <c r="L800" i="10"/>
  <c r="M800" i="10"/>
  <c r="N800" i="10"/>
  <c r="O800" i="10"/>
  <c r="P800" i="10"/>
  <c r="Q800" i="10"/>
  <c r="R800" i="10"/>
  <c r="S800" i="10"/>
  <c r="T800" i="10"/>
  <c r="U800" i="10"/>
  <c r="V800" i="10"/>
  <c r="W800" i="10"/>
  <c r="X800" i="10"/>
  <c r="Y800" i="10"/>
  <c r="Z800" i="10"/>
  <c r="AA800" i="10"/>
  <c r="AB800" i="10"/>
  <c r="AC800" i="10"/>
  <c r="AD800" i="10"/>
  <c r="AE800" i="10"/>
  <c r="AF800" i="10"/>
  <c r="AG800" i="10"/>
  <c r="AH800" i="10"/>
  <c r="AI800" i="10"/>
  <c r="AJ800" i="10"/>
  <c r="AK800" i="10"/>
  <c r="AL800" i="10"/>
  <c r="AM800" i="10"/>
  <c r="AN800" i="10"/>
  <c r="AO800" i="10"/>
  <c r="AP800" i="10"/>
  <c r="AQ800" i="10"/>
  <c r="AR800" i="10"/>
  <c r="AS800" i="10"/>
  <c r="AT800" i="10"/>
  <c r="AU800" i="10"/>
  <c r="AV800" i="10"/>
  <c r="AW800" i="10"/>
  <c r="AX800" i="10"/>
  <c r="AY800" i="10"/>
  <c r="AZ800" i="10"/>
  <c r="BA800" i="10"/>
  <c r="BB800" i="10"/>
  <c r="BC800" i="10"/>
  <c r="BD800" i="10"/>
  <c r="BE800" i="10"/>
  <c r="BF800" i="10"/>
  <c r="BG800" i="10"/>
  <c r="BH800" i="10"/>
  <c r="BI800" i="10"/>
  <c r="BJ800" i="10"/>
  <c r="BK800" i="10"/>
  <c r="BL800" i="10"/>
  <c r="BM800" i="10"/>
  <c r="BN800" i="10"/>
  <c r="BO800" i="10"/>
  <c r="BP800" i="10"/>
  <c r="BQ800" i="10"/>
  <c r="BR800" i="10"/>
  <c r="BS800" i="10"/>
  <c r="BT800" i="10"/>
  <c r="BT404" i="10"/>
  <c r="BS404" i="10"/>
  <c r="BR404" i="10"/>
  <c r="BQ404" i="10"/>
  <c r="BP404" i="10"/>
  <c r="BO404" i="10"/>
  <c r="BN404" i="10"/>
  <c r="BM404" i="10"/>
  <c r="BL404" i="10"/>
  <c r="BK404" i="10"/>
  <c r="BJ404" i="10"/>
  <c r="BI404" i="10"/>
  <c r="BH404" i="10"/>
  <c r="BG404" i="10"/>
  <c r="BF404" i="10"/>
  <c r="BE404" i="10"/>
  <c r="BD404" i="10"/>
  <c r="BC404" i="10"/>
  <c r="BB404" i="10"/>
  <c r="BA404" i="10"/>
  <c r="AZ404" i="10"/>
  <c r="AY404" i="10"/>
  <c r="AX404" i="10"/>
  <c r="AW404" i="10"/>
  <c r="AV404" i="10"/>
  <c r="AU404" i="10"/>
  <c r="AT404" i="10"/>
  <c r="AS404" i="10"/>
  <c r="AR404" i="10"/>
  <c r="AQ404" i="10"/>
  <c r="AP404" i="10"/>
  <c r="AO404" i="10"/>
  <c r="AN404" i="10"/>
  <c r="AM404" i="10"/>
  <c r="AL404" i="10"/>
  <c r="AK404" i="10"/>
  <c r="AJ404" i="10"/>
  <c r="AI404" i="10"/>
  <c r="AH404" i="10"/>
  <c r="AG404" i="10"/>
  <c r="AF404" i="10"/>
  <c r="AE404" i="10"/>
  <c r="AD404" i="10"/>
  <c r="AC404" i="10"/>
  <c r="AB404" i="10"/>
  <c r="AA404" i="10"/>
  <c r="Z404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I404" i="10"/>
  <c r="H404" i="10"/>
  <c r="F404" i="10"/>
  <c r="E404" i="10"/>
  <c r="C404" i="10"/>
  <c r="B404" i="10"/>
  <c r="BI401" i="10"/>
  <c r="AW401" i="10"/>
  <c r="AK401" i="10"/>
  <c r="Y401" i="10"/>
  <c r="M401" i="10"/>
  <c r="J404" i="10"/>
  <c r="G404" i="10"/>
  <c r="D404" i="10"/>
  <c r="A404" i="10"/>
  <c r="A401" i="10"/>
  <c r="AW314" i="9"/>
  <c r="AX314" i="9"/>
  <c r="AY314" i="9"/>
  <c r="AZ314" i="9"/>
  <c r="BA314" i="9"/>
  <c r="BB314" i="9"/>
  <c r="BC314" i="9"/>
  <c r="BD314" i="9"/>
  <c r="BE314" i="9"/>
  <c r="BF314" i="9"/>
  <c r="BG314" i="9"/>
  <c r="BH314" i="9"/>
  <c r="BI314" i="9"/>
  <c r="BJ314" i="9"/>
  <c r="BK314" i="9"/>
  <c r="BL314" i="9"/>
  <c r="BM314" i="9"/>
  <c r="BN314" i="9"/>
  <c r="BO314" i="9"/>
  <c r="BP314" i="9"/>
  <c r="AW315" i="9"/>
  <c r="AX315" i="9"/>
  <c r="AY315" i="9"/>
  <c r="AZ315" i="9"/>
  <c r="BA315" i="9"/>
  <c r="BB315" i="9"/>
  <c r="BC315" i="9"/>
  <c r="BD315" i="9"/>
  <c r="BE315" i="9"/>
  <c r="BF315" i="9"/>
  <c r="BG315" i="9"/>
  <c r="BH315" i="9"/>
  <c r="BI315" i="9"/>
  <c r="BJ315" i="9"/>
  <c r="BK315" i="9"/>
  <c r="BL315" i="9"/>
  <c r="BM315" i="9"/>
  <c r="BN315" i="9"/>
  <c r="BO315" i="9"/>
  <c r="BP315" i="9"/>
  <c r="AW316" i="9"/>
  <c r="AX316" i="9"/>
  <c r="AY316" i="9"/>
  <c r="AZ316" i="9"/>
  <c r="BA316" i="9"/>
  <c r="BB316" i="9"/>
  <c r="BC316" i="9"/>
  <c r="BD316" i="9"/>
  <c r="BE316" i="9"/>
  <c r="BF316" i="9"/>
  <c r="BG316" i="9"/>
  <c r="BH316" i="9"/>
  <c r="BI316" i="9"/>
  <c r="BJ316" i="9"/>
  <c r="BK316" i="9"/>
  <c r="BL316" i="9"/>
  <c r="BM316" i="9"/>
  <c r="BN316" i="9"/>
  <c r="BO316" i="9"/>
  <c r="BP316" i="9"/>
  <c r="AW317" i="9"/>
  <c r="AX317" i="9"/>
  <c r="AY317" i="9"/>
  <c r="AZ317" i="9"/>
  <c r="BA317" i="9"/>
  <c r="BB317" i="9"/>
  <c r="BC317" i="9"/>
  <c r="BD317" i="9"/>
  <c r="BE317" i="9"/>
  <c r="BF317" i="9"/>
  <c r="BG317" i="9"/>
  <c r="BH317" i="9"/>
  <c r="BI317" i="9"/>
  <c r="BJ317" i="9"/>
  <c r="BK317" i="9"/>
  <c r="BL317" i="9"/>
  <c r="BM317" i="9"/>
  <c r="BN317" i="9"/>
  <c r="BO317" i="9"/>
  <c r="BP317" i="9"/>
  <c r="AW318" i="9"/>
  <c r="AX318" i="9"/>
  <c r="AY318" i="9"/>
  <c r="AZ318" i="9"/>
  <c r="BA318" i="9"/>
  <c r="BB318" i="9"/>
  <c r="BC318" i="9"/>
  <c r="BD318" i="9"/>
  <c r="BE318" i="9"/>
  <c r="BF318" i="9"/>
  <c r="BG318" i="9"/>
  <c r="BH318" i="9"/>
  <c r="BI318" i="9"/>
  <c r="BJ318" i="9"/>
  <c r="BK318" i="9"/>
  <c r="BL318" i="9"/>
  <c r="BM318" i="9"/>
  <c r="BN318" i="9"/>
  <c r="BO318" i="9"/>
  <c r="BP318" i="9"/>
  <c r="AW319" i="9"/>
  <c r="AX319" i="9"/>
  <c r="AY319" i="9"/>
  <c r="AZ319" i="9"/>
  <c r="BA319" i="9"/>
  <c r="BB319" i="9"/>
  <c r="BC319" i="9"/>
  <c r="BD319" i="9"/>
  <c r="BE319" i="9"/>
  <c r="BF319" i="9"/>
  <c r="BG319" i="9"/>
  <c r="BH319" i="9"/>
  <c r="BI319" i="9"/>
  <c r="BJ319" i="9"/>
  <c r="BK319" i="9"/>
  <c r="BL319" i="9"/>
  <c r="BM319" i="9"/>
  <c r="BN319" i="9"/>
  <c r="BO319" i="9"/>
  <c r="BP319" i="9"/>
  <c r="AW320" i="9"/>
  <c r="AX320" i="9"/>
  <c r="AY320" i="9"/>
  <c r="AZ320" i="9"/>
  <c r="BA320" i="9"/>
  <c r="BB320" i="9"/>
  <c r="BC320" i="9"/>
  <c r="BD320" i="9"/>
  <c r="BE320" i="9"/>
  <c r="BF320" i="9"/>
  <c r="BG320" i="9"/>
  <c r="BH320" i="9"/>
  <c r="BI320" i="9"/>
  <c r="BJ320" i="9"/>
  <c r="BK320" i="9"/>
  <c r="BL320" i="9"/>
  <c r="BM320" i="9"/>
  <c r="BN320" i="9"/>
  <c r="BO320" i="9"/>
  <c r="BP320" i="9"/>
  <c r="AW321" i="9"/>
  <c r="AX321" i="9"/>
  <c r="AY321" i="9"/>
  <c r="AZ321" i="9"/>
  <c r="BA321" i="9"/>
  <c r="BB321" i="9"/>
  <c r="BC321" i="9"/>
  <c r="BD321" i="9"/>
  <c r="BE321" i="9"/>
  <c r="BF321" i="9"/>
  <c r="BG321" i="9"/>
  <c r="BH321" i="9"/>
  <c r="BI321" i="9"/>
  <c r="BJ321" i="9"/>
  <c r="BK321" i="9"/>
  <c r="BL321" i="9"/>
  <c r="BM321" i="9"/>
  <c r="BN321" i="9"/>
  <c r="BO321" i="9"/>
  <c r="BP321" i="9"/>
  <c r="AW322" i="9"/>
  <c r="AX322" i="9"/>
  <c r="AY322" i="9"/>
  <c r="AZ322" i="9"/>
  <c r="BA322" i="9"/>
  <c r="BB322" i="9"/>
  <c r="BC322" i="9"/>
  <c r="BD322" i="9"/>
  <c r="BE322" i="9"/>
  <c r="BF322" i="9"/>
  <c r="BG322" i="9"/>
  <c r="BH322" i="9"/>
  <c r="BI322" i="9"/>
  <c r="BJ322" i="9"/>
  <c r="BK322" i="9"/>
  <c r="BL322" i="9"/>
  <c r="BM322" i="9"/>
  <c r="BN322" i="9"/>
  <c r="BO322" i="9"/>
  <c r="BP322" i="9"/>
  <c r="AW323" i="9"/>
  <c r="AX323" i="9"/>
  <c r="AY323" i="9"/>
  <c r="AZ323" i="9"/>
  <c r="BA323" i="9"/>
  <c r="BB323" i="9"/>
  <c r="BC323" i="9"/>
  <c r="BD323" i="9"/>
  <c r="BE323" i="9"/>
  <c r="BF323" i="9"/>
  <c r="BG323" i="9"/>
  <c r="BH323" i="9"/>
  <c r="BI323" i="9"/>
  <c r="BJ323" i="9"/>
  <c r="BK323" i="9"/>
  <c r="BL323" i="9"/>
  <c r="BM323" i="9"/>
  <c r="BN323" i="9"/>
  <c r="BO323" i="9"/>
  <c r="BP323" i="9"/>
  <c r="AW324" i="9"/>
  <c r="AX324" i="9"/>
  <c r="AY324" i="9"/>
  <c r="AZ324" i="9"/>
  <c r="BA324" i="9"/>
  <c r="BB324" i="9"/>
  <c r="BC324" i="9"/>
  <c r="BD324" i="9"/>
  <c r="BE324" i="9"/>
  <c r="BF324" i="9"/>
  <c r="BG324" i="9"/>
  <c r="BH324" i="9"/>
  <c r="BI324" i="9"/>
  <c r="BJ324" i="9"/>
  <c r="BK324" i="9"/>
  <c r="BL324" i="9"/>
  <c r="BM324" i="9"/>
  <c r="BN324" i="9"/>
  <c r="BO324" i="9"/>
  <c r="BP324" i="9"/>
  <c r="AW325" i="9"/>
  <c r="AX325" i="9"/>
  <c r="AY325" i="9"/>
  <c r="AZ325" i="9"/>
  <c r="BA325" i="9"/>
  <c r="BB325" i="9"/>
  <c r="BC325" i="9"/>
  <c r="BD325" i="9"/>
  <c r="BE325" i="9"/>
  <c r="BF325" i="9"/>
  <c r="BG325" i="9"/>
  <c r="BH325" i="9"/>
  <c r="BI325" i="9"/>
  <c r="BJ325" i="9"/>
  <c r="BK325" i="9"/>
  <c r="BL325" i="9"/>
  <c r="BM325" i="9"/>
  <c r="BN325" i="9"/>
  <c r="BO325" i="9"/>
  <c r="BP325" i="9"/>
  <c r="AW326" i="9"/>
  <c r="AX326" i="9"/>
  <c r="AY326" i="9"/>
  <c r="AZ326" i="9"/>
  <c r="BA326" i="9"/>
  <c r="BB326" i="9"/>
  <c r="BC326" i="9"/>
  <c r="BD326" i="9"/>
  <c r="BE326" i="9"/>
  <c r="BF326" i="9"/>
  <c r="BG326" i="9"/>
  <c r="BH326" i="9"/>
  <c r="BI326" i="9"/>
  <c r="BJ326" i="9"/>
  <c r="BK326" i="9"/>
  <c r="BL326" i="9"/>
  <c r="BM326" i="9"/>
  <c r="BN326" i="9"/>
  <c r="BO326" i="9"/>
  <c r="BP326" i="9"/>
  <c r="AW327" i="9"/>
  <c r="AX327" i="9"/>
  <c r="AY327" i="9"/>
  <c r="AZ327" i="9"/>
  <c r="BA327" i="9"/>
  <c r="BB327" i="9"/>
  <c r="BC327" i="9"/>
  <c r="BD327" i="9"/>
  <c r="BE327" i="9"/>
  <c r="BF327" i="9"/>
  <c r="BG327" i="9"/>
  <c r="BH327" i="9"/>
  <c r="BI327" i="9"/>
  <c r="BJ327" i="9"/>
  <c r="BK327" i="9"/>
  <c r="BL327" i="9"/>
  <c r="BM327" i="9"/>
  <c r="BN327" i="9"/>
  <c r="BO327" i="9"/>
  <c r="BP327" i="9"/>
  <c r="AW328" i="9"/>
  <c r="AX328" i="9"/>
  <c r="AY328" i="9"/>
  <c r="AZ328" i="9"/>
  <c r="BA328" i="9"/>
  <c r="BB328" i="9"/>
  <c r="BC328" i="9"/>
  <c r="BD328" i="9"/>
  <c r="BE328" i="9"/>
  <c r="BF328" i="9"/>
  <c r="BG328" i="9"/>
  <c r="BH328" i="9"/>
  <c r="BI328" i="9"/>
  <c r="BJ328" i="9"/>
  <c r="BK328" i="9"/>
  <c r="BL328" i="9"/>
  <c r="BM328" i="9"/>
  <c r="BN328" i="9"/>
  <c r="BO328" i="9"/>
  <c r="BP328" i="9"/>
  <c r="AW329" i="9"/>
  <c r="AX329" i="9"/>
  <c r="AY329" i="9"/>
  <c r="AZ329" i="9"/>
  <c r="BA329" i="9"/>
  <c r="BB329" i="9"/>
  <c r="BC329" i="9"/>
  <c r="BD329" i="9"/>
  <c r="BE329" i="9"/>
  <c r="BF329" i="9"/>
  <c r="BG329" i="9"/>
  <c r="BH329" i="9"/>
  <c r="BI329" i="9"/>
  <c r="BJ329" i="9"/>
  <c r="BK329" i="9"/>
  <c r="BL329" i="9"/>
  <c r="BM329" i="9"/>
  <c r="BN329" i="9"/>
  <c r="BO329" i="9"/>
  <c r="BP329" i="9"/>
  <c r="AW330" i="9"/>
  <c r="AX330" i="9"/>
  <c r="AY330" i="9"/>
  <c r="AZ330" i="9"/>
  <c r="BA330" i="9"/>
  <c r="BB330" i="9"/>
  <c r="BC330" i="9"/>
  <c r="BD330" i="9"/>
  <c r="BE330" i="9"/>
  <c r="BF330" i="9"/>
  <c r="BG330" i="9"/>
  <c r="BH330" i="9"/>
  <c r="BI330" i="9"/>
  <c r="BJ330" i="9"/>
  <c r="BK330" i="9"/>
  <c r="BL330" i="9"/>
  <c r="BM330" i="9"/>
  <c r="BN330" i="9"/>
  <c r="BO330" i="9"/>
  <c r="BP330" i="9"/>
  <c r="AW331" i="9"/>
  <c r="AX331" i="9"/>
  <c r="AY331" i="9"/>
  <c r="AZ331" i="9"/>
  <c r="BA331" i="9"/>
  <c r="BB331" i="9"/>
  <c r="BC331" i="9"/>
  <c r="BD331" i="9"/>
  <c r="BE331" i="9"/>
  <c r="BF331" i="9"/>
  <c r="BG331" i="9"/>
  <c r="BH331" i="9"/>
  <c r="BI331" i="9"/>
  <c r="BJ331" i="9"/>
  <c r="BK331" i="9"/>
  <c r="BL331" i="9"/>
  <c r="BM331" i="9"/>
  <c r="BN331" i="9"/>
  <c r="BO331" i="9"/>
  <c r="BP331" i="9"/>
  <c r="AW332" i="9"/>
  <c r="AX332" i="9"/>
  <c r="AY332" i="9"/>
  <c r="AZ332" i="9"/>
  <c r="BA332" i="9"/>
  <c r="BB332" i="9"/>
  <c r="BC332" i="9"/>
  <c r="BD332" i="9"/>
  <c r="BE332" i="9"/>
  <c r="BF332" i="9"/>
  <c r="BG332" i="9"/>
  <c r="BH332" i="9"/>
  <c r="BI332" i="9"/>
  <c r="BJ332" i="9"/>
  <c r="BK332" i="9"/>
  <c r="BL332" i="9"/>
  <c r="BM332" i="9"/>
  <c r="BN332" i="9"/>
  <c r="BO332" i="9"/>
  <c r="BP332" i="9"/>
  <c r="AW333" i="9"/>
  <c r="AX333" i="9"/>
  <c r="AY333" i="9"/>
  <c r="AZ333" i="9"/>
  <c r="BA333" i="9"/>
  <c r="BB333" i="9"/>
  <c r="BC333" i="9"/>
  <c r="BD333" i="9"/>
  <c r="BE333" i="9"/>
  <c r="BF333" i="9"/>
  <c r="BG333" i="9"/>
  <c r="BH333" i="9"/>
  <c r="BI333" i="9"/>
  <c r="BJ333" i="9"/>
  <c r="BK333" i="9"/>
  <c r="BL333" i="9"/>
  <c r="BM333" i="9"/>
  <c r="BN333" i="9"/>
  <c r="BO333" i="9"/>
  <c r="BP333" i="9"/>
  <c r="AW334" i="9"/>
  <c r="AX334" i="9"/>
  <c r="AY334" i="9"/>
  <c r="AZ334" i="9"/>
  <c r="BA334" i="9"/>
  <c r="BB334" i="9"/>
  <c r="BC334" i="9"/>
  <c r="BD334" i="9"/>
  <c r="BE334" i="9"/>
  <c r="BF334" i="9"/>
  <c r="BG334" i="9"/>
  <c r="BH334" i="9"/>
  <c r="BI334" i="9"/>
  <c r="BJ334" i="9"/>
  <c r="BK334" i="9"/>
  <c r="BL334" i="9"/>
  <c r="BM334" i="9"/>
  <c r="BN334" i="9"/>
  <c r="BO334" i="9"/>
  <c r="BP334" i="9"/>
  <c r="AW335" i="9"/>
  <c r="AX335" i="9"/>
  <c r="AY335" i="9"/>
  <c r="AZ335" i="9"/>
  <c r="BA335" i="9"/>
  <c r="BB335" i="9"/>
  <c r="BC335" i="9"/>
  <c r="BD335" i="9"/>
  <c r="BE335" i="9"/>
  <c r="BF335" i="9"/>
  <c r="BG335" i="9"/>
  <c r="BH335" i="9"/>
  <c r="BI335" i="9"/>
  <c r="BJ335" i="9"/>
  <c r="BK335" i="9"/>
  <c r="BL335" i="9"/>
  <c r="BM335" i="9"/>
  <c r="BN335" i="9"/>
  <c r="BO335" i="9"/>
  <c r="BP335" i="9"/>
  <c r="AW336" i="9"/>
  <c r="AX336" i="9"/>
  <c r="AY336" i="9"/>
  <c r="AZ336" i="9"/>
  <c r="BA336" i="9"/>
  <c r="BB336" i="9"/>
  <c r="BC336" i="9"/>
  <c r="BD336" i="9"/>
  <c r="BE336" i="9"/>
  <c r="BF336" i="9"/>
  <c r="BG336" i="9"/>
  <c r="BH336" i="9"/>
  <c r="BI336" i="9"/>
  <c r="BJ336" i="9"/>
  <c r="BK336" i="9"/>
  <c r="BL336" i="9"/>
  <c r="BM336" i="9"/>
  <c r="BN336" i="9"/>
  <c r="BO336" i="9"/>
  <c r="BP336" i="9"/>
  <c r="N314" i="9"/>
  <c r="O314" i="9"/>
  <c r="P314" i="9"/>
  <c r="Q314" i="9"/>
  <c r="R314" i="9"/>
  <c r="S314" i="9"/>
  <c r="T314" i="9"/>
  <c r="U314" i="9"/>
  <c r="V314" i="9"/>
  <c r="W314" i="9"/>
  <c r="X314" i="9"/>
  <c r="Y314" i="9"/>
  <c r="Z314" i="9"/>
  <c r="AA314" i="9"/>
  <c r="AB314" i="9"/>
  <c r="AC314" i="9"/>
  <c r="AD314" i="9"/>
  <c r="AE314" i="9"/>
  <c r="AF314" i="9"/>
  <c r="AG314" i="9"/>
  <c r="AH314" i="9"/>
  <c r="AI314" i="9"/>
  <c r="AJ314" i="9"/>
  <c r="AK314" i="9"/>
  <c r="AL314" i="9"/>
  <c r="AM314" i="9"/>
  <c r="AN314" i="9"/>
  <c r="AO314" i="9"/>
  <c r="AP314" i="9"/>
  <c r="AQ314" i="9"/>
  <c r="AR314" i="9"/>
  <c r="AS314" i="9"/>
  <c r="AT314" i="9"/>
  <c r="AU314" i="9"/>
  <c r="AV314" i="9"/>
  <c r="N315" i="9"/>
  <c r="O315" i="9"/>
  <c r="P315" i="9"/>
  <c r="Q315" i="9"/>
  <c r="R315" i="9"/>
  <c r="S315" i="9"/>
  <c r="T315" i="9"/>
  <c r="U315" i="9"/>
  <c r="V315" i="9"/>
  <c r="W315" i="9"/>
  <c r="X315" i="9"/>
  <c r="Y315" i="9"/>
  <c r="Z315" i="9"/>
  <c r="AA315" i="9"/>
  <c r="AB315" i="9"/>
  <c r="AC315" i="9"/>
  <c r="AD315" i="9"/>
  <c r="AE315" i="9"/>
  <c r="AF315" i="9"/>
  <c r="AG315" i="9"/>
  <c r="AH315" i="9"/>
  <c r="AI315" i="9"/>
  <c r="AJ315" i="9"/>
  <c r="AK315" i="9"/>
  <c r="AL315" i="9"/>
  <c r="AM315" i="9"/>
  <c r="AN315" i="9"/>
  <c r="AO315" i="9"/>
  <c r="AP315" i="9"/>
  <c r="AQ315" i="9"/>
  <c r="AR315" i="9"/>
  <c r="AS315" i="9"/>
  <c r="AT315" i="9"/>
  <c r="AU315" i="9"/>
  <c r="AV315" i="9"/>
  <c r="N316" i="9"/>
  <c r="O316" i="9"/>
  <c r="P316" i="9"/>
  <c r="Q316" i="9"/>
  <c r="R316" i="9"/>
  <c r="S316" i="9"/>
  <c r="T316" i="9"/>
  <c r="U316" i="9"/>
  <c r="V316" i="9"/>
  <c r="W316" i="9"/>
  <c r="X316" i="9"/>
  <c r="Y316" i="9"/>
  <c r="Z316" i="9"/>
  <c r="AA316" i="9"/>
  <c r="AB316" i="9"/>
  <c r="AC316" i="9"/>
  <c r="AD316" i="9"/>
  <c r="AE316" i="9"/>
  <c r="AF316" i="9"/>
  <c r="AG316" i="9"/>
  <c r="AH316" i="9"/>
  <c r="AI316" i="9"/>
  <c r="AJ316" i="9"/>
  <c r="AK316" i="9"/>
  <c r="AL316" i="9"/>
  <c r="AM316" i="9"/>
  <c r="AN316" i="9"/>
  <c r="AO316" i="9"/>
  <c r="AP316" i="9"/>
  <c r="AQ316" i="9"/>
  <c r="AR316" i="9"/>
  <c r="AS316" i="9"/>
  <c r="AT316" i="9"/>
  <c r="AU316" i="9"/>
  <c r="AV316" i="9"/>
  <c r="N317" i="9"/>
  <c r="O317" i="9"/>
  <c r="P317" i="9"/>
  <c r="Q317" i="9"/>
  <c r="R317" i="9"/>
  <c r="S317" i="9"/>
  <c r="T317" i="9"/>
  <c r="U317" i="9"/>
  <c r="V317" i="9"/>
  <c r="W317" i="9"/>
  <c r="X317" i="9"/>
  <c r="Y317" i="9"/>
  <c r="Z317" i="9"/>
  <c r="AA317" i="9"/>
  <c r="AB317" i="9"/>
  <c r="AC317" i="9"/>
  <c r="AD317" i="9"/>
  <c r="AE317" i="9"/>
  <c r="AF317" i="9"/>
  <c r="AG317" i="9"/>
  <c r="AH317" i="9"/>
  <c r="AI317" i="9"/>
  <c r="AJ317" i="9"/>
  <c r="AK317" i="9"/>
  <c r="AL317" i="9"/>
  <c r="AM317" i="9"/>
  <c r="AN317" i="9"/>
  <c r="AO317" i="9"/>
  <c r="AP317" i="9"/>
  <c r="AQ317" i="9"/>
  <c r="AR317" i="9"/>
  <c r="AS317" i="9"/>
  <c r="AT317" i="9"/>
  <c r="AU317" i="9"/>
  <c r="AV317" i="9"/>
  <c r="N318" i="9"/>
  <c r="O318" i="9"/>
  <c r="P318" i="9"/>
  <c r="Q318" i="9"/>
  <c r="R318" i="9"/>
  <c r="S318" i="9"/>
  <c r="T318" i="9"/>
  <c r="U318" i="9"/>
  <c r="V318" i="9"/>
  <c r="W318" i="9"/>
  <c r="X318" i="9"/>
  <c r="Y318" i="9"/>
  <c r="Z318" i="9"/>
  <c r="AA318" i="9"/>
  <c r="AB318" i="9"/>
  <c r="AC318" i="9"/>
  <c r="AD318" i="9"/>
  <c r="AE318" i="9"/>
  <c r="AF318" i="9"/>
  <c r="AG318" i="9"/>
  <c r="AH318" i="9"/>
  <c r="AI318" i="9"/>
  <c r="AJ318" i="9"/>
  <c r="AK318" i="9"/>
  <c r="AL318" i="9"/>
  <c r="AM318" i="9"/>
  <c r="AN318" i="9"/>
  <c r="AO318" i="9"/>
  <c r="AP318" i="9"/>
  <c r="AQ318" i="9"/>
  <c r="AR318" i="9"/>
  <c r="AS318" i="9"/>
  <c r="AT318" i="9"/>
  <c r="AU318" i="9"/>
  <c r="AV318" i="9"/>
  <c r="N319" i="9"/>
  <c r="O319" i="9"/>
  <c r="P319" i="9"/>
  <c r="Q319" i="9"/>
  <c r="R319" i="9"/>
  <c r="S319" i="9"/>
  <c r="T319" i="9"/>
  <c r="U319" i="9"/>
  <c r="V319" i="9"/>
  <c r="W319" i="9"/>
  <c r="X319" i="9"/>
  <c r="Y319" i="9"/>
  <c r="Z319" i="9"/>
  <c r="AA319" i="9"/>
  <c r="AB319" i="9"/>
  <c r="AC319" i="9"/>
  <c r="AD319" i="9"/>
  <c r="AE319" i="9"/>
  <c r="AF319" i="9"/>
  <c r="AG319" i="9"/>
  <c r="AH319" i="9"/>
  <c r="AI319" i="9"/>
  <c r="AJ319" i="9"/>
  <c r="AK319" i="9"/>
  <c r="AL319" i="9"/>
  <c r="AM319" i="9"/>
  <c r="AN319" i="9"/>
  <c r="AO319" i="9"/>
  <c r="AP319" i="9"/>
  <c r="AQ319" i="9"/>
  <c r="AR319" i="9"/>
  <c r="AS319" i="9"/>
  <c r="AT319" i="9"/>
  <c r="AU319" i="9"/>
  <c r="AV319" i="9"/>
  <c r="N320" i="9"/>
  <c r="O320" i="9"/>
  <c r="P320" i="9"/>
  <c r="Q320" i="9"/>
  <c r="R320" i="9"/>
  <c r="S320" i="9"/>
  <c r="T320" i="9"/>
  <c r="U320" i="9"/>
  <c r="V320" i="9"/>
  <c r="W320" i="9"/>
  <c r="X320" i="9"/>
  <c r="Y320" i="9"/>
  <c r="Z320" i="9"/>
  <c r="AA320" i="9"/>
  <c r="AB320" i="9"/>
  <c r="AC320" i="9"/>
  <c r="AD320" i="9"/>
  <c r="AE320" i="9"/>
  <c r="AF320" i="9"/>
  <c r="AG320" i="9"/>
  <c r="AH320" i="9"/>
  <c r="AI320" i="9"/>
  <c r="AJ320" i="9"/>
  <c r="AK320" i="9"/>
  <c r="AL320" i="9"/>
  <c r="AM320" i="9"/>
  <c r="AN320" i="9"/>
  <c r="AO320" i="9"/>
  <c r="AP320" i="9"/>
  <c r="AQ320" i="9"/>
  <c r="AR320" i="9"/>
  <c r="AS320" i="9"/>
  <c r="AT320" i="9"/>
  <c r="AU320" i="9"/>
  <c r="AV320" i="9"/>
  <c r="N321" i="9"/>
  <c r="O321" i="9"/>
  <c r="P321" i="9"/>
  <c r="Q321" i="9"/>
  <c r="R321" i="9"/>
  <c r="S321" i="9"/>
  <c r="T321" i="9"/>
  <c r="U321" i="9"/>
  <c r="V321" i="9"/>
  <c r="W321" i="9"/>
  <c r="X321" i="9"/>
  <c r="Y321" i="9"/>
  <c r="Z321" i="9"/>
  <c r="AA321" i="9"/>
  <c r="AB321" i="9"/>
  <c r="AC321" i="9"/>
  <c r="AD321" i="9"/>
  <c r="AE321" i="9"/>
  <c r="AF321" i="9"/>
  <c r="AG321" i="9"/>
  <c r="AH321" i="9"/>
  <c r="AI321" i="9"/>
  <c r="AJ321" i="9"/>
  <c r="AK321" i="9"/>
  <c r="AL321" i="9"/>
  <c r="AM321" i="9"/>
  <c r="AN321" i="9"/>
  <c r="AO321" i="9"/>
  <c r="AP321" i="9"/>
  <c r="AQ321" i="9"/>
  <c r="AR321" i="9"/>
  <c r="AS321" i="9"/>
  <c r="AT321" i="9"/>
  <c r="AU321" i="9"/>
  <c r="AV321" i="9"/>
  <c r="N322" i="9"/>
  <c r="O322" i="9"/>
  <c r="P322" i="9"/>
  <c r="Q322" i="9"/>
  <c r="R322" i="9"/>
  <c r="S322" i="9"/>
  <c r="T322" i="9"/>
  <c r="U322" i="9"/>
  <c r="V322" i="9"/>
  <c r="W322" i="9"/>
  <c r="X322" i="9"/>
  <c r="Y322" i="9"/>
  <c r="Z322" i="9"/>
  <c r="AA322" i="9"/>
  <c r="AB322" i="9"/>
  <c r="AC322" i="9"/>
  <c r="AD322" i="9"/>
  <c r="AE322" i="9"/>
  <c r="AF322" i="9"/>
  <c r="AG322" i="9"/>
  <c r="AH322" i="9"/>
  <c r="AI322" i="9"/>
  <c r="AJ322" i="9"/>
  <c r="AK322" i="9"/>
  <c r="AL322" i="9"/>
  <c r="AM322" i="9"/>
  <c r="AN322" i="9"/>
  <c r="AO322" i="9"/>
  <c r="AP322" i="9"/>
  <c r="AQ322" i="9"/>
  <c r="AR322" i="9"/>
  <c r="AS322" i="9"/>
  <c r="AT322" i="9"/>
  <c r="AU322" i="9"/>
  <c r="AV322" i="9"/>
  <c r="N323" i="9"/>
  <c r="O323" i="9"/>
  <c r="P323" i="9"/>
  <c r="Q323" i="9"/>
  <c r="R323" i="9"/>
  <c r="S323" i="9"/>
  <c r="T323" i="9"/>
  <c r="U323" i="9"/>
  <c r="V323" i="9"/>
  <c r="W323" i="9"/>
  <c r="X323" i="9"/>
  <c r="Y323" i="9"/>
  <c r="Z323" i="9"/>
  <c r="AA323" i="9"/>
  <c r="AB323" i="9"/>
  <c r="AC323" i="9"/>
  <c r="AD323" i="9"/>
  <c r="AE323" i="9"/>
  <c r="AF323" i="9"/>
  <c r="AG323" i="9"/>
  <c r="AH323" i="9"/>
  <c r="AI323" i="9"/>
  <c r="AJ323" i="9"/>
  <c r="AK323" i="9"/>
  <c r="AL323" i="9"/>
  <c r="AM323" i="9"/>
  <c r="AN323" i="9"/>
  <c r="AO323" i="9"/>
  <c r="AP323" i="9"/>
  <c r="AQ323" i="9"/>
  <c r="AR323" i="9"/>
  <c r="AS323" i="9"/>
  <c r="AT323" i="9"/>
  <c r="AU323" i="9"/>
  <c r="AV323" i="9"/>
  <c r="N324" i="9"/>
  <c r="O324" i="9"/>
  <c r="P324" i="9"/>
  <c r="Q324" i="9"/>
  <c r="R324" i="9"/>
  <c r="S324" i="9"/>
  <c r="T324" i="9"/>
  <c r="U324" i="9"/>
  <c r="V324" i="9"/>
  <c r="W324" i="9"/>
  <c r="X324" i="9"/>
  <c r="Y324" i="9"/>
  <c r="Z324" i="9"/>
  <c r="AA324" i="9"/>
  <c r="AB324" i="9"/>
  <c r="AC324" i="9"/>
  <c r="AD324" i="9"/>
  <c r="AE324" i="9"/>
  <c r="AF324" i="9"/>
  <c r="AG324" i="9"/>
  <c r="AH324" i="9"/>
  <c r="AI324" i="9"/>
  <c r="AJ324" i="9"/>
  <c r="AK324" i="9"/>
  <c r="AL324" i="9"/>
  <c r="AM324" i="9"/>
  <c r="AN324" i="9"/>
  <c r="AO324" i="9"/>
  <c r="AP324" i="9"/>
  <c r="AQ324" i="9"/>
  <c r="AR324" i="9"/>
  <c r="AS324" i="9"/>
  <c r="AT324" i="9"/>
  <c r="AU324" i="9"/>
  <c r="AV324" i="9"/>
  <c r="N325" i="9"/>
  <c r="O325" i="9"/>
  <c r="P325" i="9"/>
  <c r="Q325" i="9"/>
  <c r="R325" i="9"/>
  <c r="S325" i="9"/>
  <c r="T325" i="9"/>
  <c r="U325" i="9"/>
  <c r="V325" i="9"/>
  <c r="W325" i="9"/>
  <c r="X325" i="9"/>
  <c r="Y325" i="9"/>
  <c r="Z325" i="9"/>
  <c r="AA325" i="9"/>
  <c r="AB325" i="9"/>
  <c r="AC325" i="9"/>
  <c r="AD325" i="9"/>
  <c r="AE325" i="9"/>
  <c r="AF325" i="9"/>
  <c r="AG325" i="9"/>
  <c r="AH325" i="9"/>
  <c r="AI325" i="9"/>
  <c r="AJ325" i="9"/>
  <c r="AK325" i="9"/>
  <c r="AL325" i="9"/>
  <c r="AM325" i="9"/>
  <c r="AN325" i="9"/>
  <c r="AO325" i="9"/>
  <c r="AP325" i="9"/>
  <c r="AQ325" i="9"/>
  <c r="AR325" i="9"/>
  <c r="AS325" i="9"/>
  <c r="AT325" i="9"/>
  <c r="AU325" i="9"/>
  <c r="AV325" i="9"/>
  <c r="N326" i="9"/>
  <c r="O326" i="9"/>
  <c r="P326" i="9"/>
  <c r="Q326" i="9"/>
  <c r="R326" i="9"/>
  <c r="S326" i="9"/>
  <c r="T326" i="9"/>
  <c r="U326" i="9"/>
  <c r="V326" i="9"/>
  <c r="W326" i="9"/>
  <c r="X326" i="9"/>
  <c r="Y326" i="9"/>
  <c r="Z326" i="9"/>
  <c r="AA326" i="9"/>
  <c r="AB326" i="9"/>
  <c r="AC326" i="9"/>
  <c r="AD326" i="9"/>
  <c r="AE326" i="9"/>
  <c r="AF326" i="9"/>
  <c r="AG326" i="9"/>
  <c r="AH326" i="9"/>
  <c r="AI326" i="9"/>
  <c r="AJ326" i="9"/>
  <c r="AK326" i="9"/>
  <c r="AL326" i="9"/>
  <c r="AM326" i="9"/>
  <c r="AN326" i="9"/>
  <c r="AO326" i="9"/>
  <c r="AP326" i="9"/>
  <c r="AQ326" i="9"/>
  <c r="AR326" i="9"/>
  <c r="AS326" i="9"/>
  <c r="AT326" i="9"/>
  <c r="AU326" i="9"/>
  <c r="AV326" i="9"/>
  <c r="N327" i="9"/>
  <c r="O327" i="9"/>
  <c r="P327" i="9"/>
  <c r="Q327" i="9"/>
  <c r="R327" i="9"/>
  <c r="S327" i="9"/>
  <c r="T327" i="9"/>
  <c r="U327" i="9"/>
  <c r="V327" i="9"/>
  <c r="W327" i="9"/>
  <c r="X327" i="9"/>
  <c r="Y327" i="9"/>
  <c r="Z327" i="9"/>
  <c r="AA327" i="9"/>
  <c r="AB327" i="9"/>
  <c r="AC327" i="9"/>
  <c r="AD327" i="9"/>
  <c r="AE327" i="9"/>
  <c r="AF327" i="9"/>
  <c r="AG327" i="9"/>
  <c r="AH327" i="9"/>
  <c r="AI327" i="9"/>
  <c r="AJ327" i="9"/>
  <c r="AK327" i="9"/>
  <c r="AL327" i="9"/>
  <c r="AM327" i="9"/>
  <c r="AN327" i="9"/>
  <c r="AO327" i="9"/>
  <c r="AP327" i="9"/>
  <c r="AQ327" i="9"/>
  <c r="AR327" i="9"/>
  <c r="AS327" i="9"/>
  <c r="AT327" i="9"/>
  <c r="AU327" i="9"/>
  <c r="AV327" i="9"/>
  <c r="N328" i="9"/>
  <c r="O328" i="9"/>
  <c r="P328" i="9"/>
  <c r="Q328" i="9"/>
  <c r="R328" i="9"/>
  <c r="S328" i="9"/>
  <c r="T328" i="9"/>
  <c r="U328" i="9"/>
  <c r="V328" i="9"/>
  <c r="W328" i="9"/>
  <c r="X328" i="9"/>
  <c r="Y328" i="9"/>
  <c r="Z328" i="9"/>
  <c r="AA328" i="9"/>
  <c r="AB328" i="9"/>
  <c r="AC328" i="9"/>
  <c r="AD328" i="9"/>
  <c r="AE328" i="9"/>
  <c r="AF328" i="9"/>
  <c r="AG328" i="9"/>
  <c r="AH328" i="9"/>
  <c r="AI328" i="9"/>
  <c r="AJ328" i="9"/>
  <c r="AK328" i="9"/>
  <c r="AL328" i="9"/>
  <c r="AM328" i="9"/>
  <c r="AN328" i="9"/>
  <c r="AO328" i="9"/>
  <c r="AP328" i="9"/>
  <c r="AQ328" i="9"/>
  <c r="AR328" i="9"/>
  <c r="AS328" i="9"/>
  <c r="AT328" i="9"/>
  <c r="AU328" i="9"/>
  <c r="AV328" i="9"/>
  <c r="N329" i="9"/>
  <c r="O329" i="9"/>
  <c r="P329" i="9"/>
  <c r="Q329" i="9"/>
  <c r="R329" i="9"/>
  <c r="S329" i="9"/>
  <c r="T329" i="9"/>
  <c r="U329" i="9"/>
  <c r="V329" i="9"/>
  <c r="W329" i="9"/>
  <c r="X329" i="9"/>
  <c r="Y329" i="9"/>
  <c r="Z329" i="9"/>
  <c r="AA329" i="9"/>
  <c r="AB329" i="9"/>
  <c r="AC329" i="9"/>
  <c r="AD329" i="9"/>
  <c r="AE329" i="9"/>
  <c r="AF329" i="9"/>
  <c r="AG329" i="9"/>
  <c r="AH329" i="9"/>
  <c r="AI329" i="9"/>
  <c r="AJ329" i="9"/>
  <c r="AK329" i="9"/>
  <c r="AL329" i="9"/>
  <c r="AM329" i="9"/>
  <c r="AN329" i="9"/>
  <c r="AO329" i="9"/>
  <c r="AP329" i="9"/>
  <c r="AQ329" i="9"/>
  <c r="AR329" i="9"/>
  <c r="AS329" i="9"/>
  <c r="AT329" i="9"/>
  <c r="AU329" i="9"/>
  <c r="AV329" i="9"/>
  <c r="N330" i="9"/>
  <c r="O330" i="9"/>
  <c r="P330" i="9"/>
  <c r="Q330" i="9"/>
  <c r="R330" i="9"/>
  <c r="S330" i="9"/>
  <c r="T330" i="9"/>
  <c r="U330" i="9"/>
  <c r="V330" i="9"/>
  <c r="W330" i="9"/>
  <c r="X330" i="9"/>
  <c r="Y330" i="9"/>
  <c r="Z330" i="9"/>
  <c r="AA330" i="9"/>
  <c r="AB330" i="9"/>
  <c r="AC330" i="9"/>
  <c r="AD330" i="9"/>
  <c r="AE330" i="9"/>
  <c r="AF330" i="9"/>
  <c r="AG330" i="9"/>
  <c r="AH330" i="9"/>
  <c r="AI330" i="9"/>
  <c r="AJ330" i="9"/>
  <c r="AK330" i="9"/>
  <c r="AL330" i="9"/>
  <c r="AM330" i="9"/>
  <c r="AN330" i="9"/>
  <c r="AO330" i="9"/>
  <c r="AP330" i="9"/>
  <c r="AQ330" i="9"/>
  <c r="AR330" i="9"/>
  <c r="AS330" i="9"/>
  <c r="AT330" i="9"/>
  <c r="AU330" i="9"/>
  <c r="AV330" i="9"/>
  <c r="N331" i="9"/>
  <c r="O331" i="9"/>
  <c r="P331" i="9"/>
  <c r="Q331" i="9"/>
  <c r="R331" i="9"/>
  <c r="S331" i="9"/>
  <c r="T331" i="9"/>
  <c r="U331" i="9"/>
  <c r="V331" i="9"/>
  <c r="W331" i="9"/>
  <c r="X331" i="9"/>
  <c r="Y331" i="9"/>
  <c r="Z331" i="9"/>
  <c r="AA331" i="9"/>
  <c r="AB331" i="9"/>
  <c r="AC331" i="9"/>
  <c r="AD331" i="9"/>
  <c r="AE331" i="9"/>
  <c r="AF331" i="9"/>
  <c r="AG331" i="9"/>
  <c r="AH331" i="9"/>
  <c r="AI331" i="9"/>
  <c r="AJ331" i="9"/>
  <c r="AK331" i="9"/>
  <c r="AL331" i="9"/>
  <c r="AM331" i="9"/>
  <c r="AN331" i="9"/>
  <c r="AO331" i="9"/>
  <c r="AP331" i="9"/>
  <c r="AQ331" i="9"/>
  <c r="AR331" i="9"/>
  <c r="AS331" i="9"/>
  <c r="AT331" i="9"/>
  <c r="AU331" i="9"/>
  <c r="AV331" i="9"/>
  <c r="N332" i="9"/>
  <c r="O332" i="9"/>
  <c r="P332" i="9"/>
  <c r="Q332" i="9"/>
  <c r="R332" i="9"/>
  <c r="S332" i="9"/>
  <c r="T332" i="9"/>
  <c r="U332" i="9"/>
  <c r="V332" i="9"/>
  <c r="W332" i="9"/>
  <c r="X332" i="9"/>
  <c r="Y332" i="9"/>
  <c r="Z332" i="9"/>
  <c r="AA332" i="9"/>
  <c r="AB332" i="9"/>
  <c r="AC332" i="9"/>
  <c r="AD332" i="9"/>
  <c r="AE332" i="9"/>
  <c r="AF332" i="9"/>
  <c r="AG332" i="9"/>
  <c r="AH332" i="9"/>
  <c r="AI332" i="9"/>
  <c r="AJ332" i="9"/>
  <c r="AK332" i="9"/>
  <c r="AL332" i="9"/>
  <c r="AM332" i="9"/>
  <c r="AN332" i="9"/>
  <c r="AO332" i="9"/>
  <c r="AP332" i="9"/>
  <c r="AQ332" i="9"/>
  <c r="AR332" i="9"/>
  <c r="AS332" i="9"/>
  <c r="AT332" i="9"/>
  <c r="AU332" i="9"/>
  <c r="AV332" i="9"/>
  <c r="N333" i="9"/>
  <c r="O333" i="9"/>
  <c r="P333" i="9"/>
  <c r="Q333" i="9"/>
  <c r="R333" i="9"/>
  <c r="S333" i="9"/>
  <c r="T333" i="9"/>
  <c r="U333" i="9"/>
  <c r="V333" i="9"/>
  <c r="W333" i="9"/>
  <c r="X333" i="9"/>
  <c r="Y333" i="9"/>
  <c r="Z333" i="9"/>
  <c r="AA333" i="9"/>
  <c r="AB333" i="9"/>
  <c r="AC333" i="9"/>
  <c r="AD333" i="9"/>
  <c r="AE333" i="9"/>
  <c r="AF333" i="9"/>
  <c r="AG333" i="9"/>
  <c r="AH333" i="9"/>
  <c r="AI333" i="9"/>
  <c r="AJ333" i="9"/>
  <c r="AK333" i="9"/>
  <c r="AL333" i="9"/>
  <c r="AM333" i="9"/>
  <c r="AN333" i="9"/>
  <c r="AO333" i="9"/>
  <c r="AP333" i="9"/>
  <c r="AQ333" i="9"/>
  <c r="AR333" i="9"/>
  <c r="AS333" i="9"/>
  <c r="AT333" i="9"/>
  <c r="AU333" i="9"/>
  <c r="AV333" i="9"/>
  <c r="N334" i="9"/>
  <c r="O334" i="9"/>
  <c r="P334" i="9"/>
  <c r="Q334" i="9"/>
  <c r="R334" i="9"/>
  <c r="S334" i="9"/>
  <c r="T334" i="9"/>
  <c r="U334" i="9"/>
  <c r="V334" i="9"/>
  <c r="W334" i="9"/>
  <c r="X334" i="9"/>
  <c r="Y334" i="9"/>
  <c r="Z334" i="9"/>
  <c r="AA334" i="9"/>
  <c r="AB334" i="9"/>
  <c r="AC334" i="9"/>
  <c r="AD334" i="9"/>
  <c r="AE334" i="9"/>
  <c r="AF334" i="9"/>
  <c r="AG334" i="9"/>
  <c r="AH334" i="9"/>
  <c r="AI334" i="9"/>
  <c r="AJ334" i="9"/>
  <c r="AK334" i="9"/>
  <c r="AL334" i="9"/>
  <c r="AM334" i="9"/>
  <c r="AN334" i="9"/>
  <c r="AO334" i="9"/>
  <c r="AP334" i="9"/>
  <c r="AQ334" i="9"/>
  <c r="AR334" i="9"/>
  <c r="AS334" i="9"/>
  <c r="AT334" i="9"/>
  <c r="AU334" i="9"/>
  <c r="AV334" i="9"/>
  <c r="N335" i="9"/>
  <c r="O335" i="9"/>
  <c r="P335" i="9"/>
  <c r="Q335" i="9"/>
  <c r="R335" i="9"/>
  <c r="S335" i="9"/>
  <c r="T335" i="9"/>
  <c r="U335" i="9"/>
  <c r="V335" i="9"/>
  <c r="W335" i="9"/>
  <c r="X335" i="9"/>
  <c r="Y335" i="9"/>
  <c r="Z335" i="9"/>
  <c r="AA335" i="9"/>
  <c r="AB335" i="9"/>
  <c r="AC335" i="9"/>
  <c r="AD335" i="9"/>
  <c r="AE335" i="9"/>
  <c r="AF335" i="9"/>
  <c r="AG335" i="9"/>
  <c r="AH335" i="9"/>
  <c r="AI335" i="9"/>
  <c r="AJ335" i="9"/>
  <c r="AK335" i="9"/>
  <c r="AL335" i="9"/>
  <c r="AM335" i="9"/>
  <c r="AN335" i="9"/>
  <c r="AO335" i="9"/>
  <c r="AP335" i="9"/>
  <c r="AQ335" i="9"/>
  <c r="AR335" i="9"/>
  <c r="AS335" i="9"/>
  <c r="AT335" i="9"/>
  <c r="AU335" i="9"/>
  <c r="AV335" i="9"/>
  <c r="N336" i="9"/>
  <c r="O336" i="9"/>
  <c r="P336" i="9"/>
  <c r="Q336" i="9"/>
  <c r="R336" i="9"/>
  <c r="S336" i="9"/>
  <c r="T336" i="9"/>
  <c r="U336" i="9"/>
  <c r="V336" i="9"/>
  <c r="W336" i="9"/>
  <c r="X336" i="9"/>
  <c r="Y336" i="9"/>
  <c r="Z336" i="9"/>
  <c r="AA336" i="9"/>
  <c r="AB336" i="9"/>
  <c r="AC336" i="9"/>
  <c r="AD336" i="9"/>
  <c r="AE336" i="9"/>
  <c r="AF336" i="9"/>
  <c r="AG336" i="9"/>
  <c r="AH336" i="9"/>
  <c r="AI336" i="9"/>
  <c r="AJ336" i="9"/>
  <c r="AK336" i="9"/>
  <c r="AL336" i="9"/>
  <c r="AM336" i="9"/>
  <c r="AN336" i="9"/>
  <c r="AO336" i="9"/>
  <c r="AP336" i="9"/>
  <c r="AQ336" i="9"/>
  <c r="AR336" i="9"/>
  <c r="AS336" i="9"/>
  <c r="AT336" i="9"/>
  <c r="AU336" i="9"/>
  <c r="AV336" i="9"/>
  <c r="I314" i="9"/>
  <c r="J314" i="9"/>
  <c r="K314" i="9"/>
  <c r="L314" i="9"/>
  <c r="M314" i="9"/>
  <c r="I315" i="9"/>
  <c r="J315" i="9"/>
  <c r="K315" i="9"/>
  <c r="L315" i="9"/>
  <c r="M315" i="9"/>
  <c r="I316" i="9"/>
  <c r="J316" i="9"/>
  <c r="K316" i="9"/>
  <c r="L316" i="9"/>
  <c r="M316" i="9"/>
  <c r="I317" i="9"/>
  <c r="J317" i="9"/>
  <c r="K317" i="9"/>
  <c r="L317" i="9"/>
  <c r="M317" i="9"/>
  <c r="I318" i="9"/>
  <c r="J318" i="9"/>
  <c r="K318" i="9"/>
  <c r="L318" i="9"/>
  <c r="M318" i="9"/>
  <c r="I319" i="9"/>
  <c r="J319" i="9"/>
  <c r="K319" i="9"/>
  <c r="L319" i="9"/>
  <c r="M319" i="9"/>
  <c r="I320" i="9"/>
  <c r="J320" i="9"/>
  <c r="K320" i="9"/>
  <c r="L320" i="9"/>
  <c r="M320" i="9"/>
  <c r="I321" i="9"/>
  <c r="J321" i="9"/>
  <c r="K321" i="9"/>
  <c r="L321" i="9"/>
  <c r="M321" i="9"/>
  <c r="I322" i="9"/>
  <c r="J322" i="9"/>
  <c r="K322" i="9"/>
  <c r="L322" i="9"/>
  <c r="M322" i="9"/>
  <c r="I323" i="9"/>
  <c r="J323" i="9"/>
  <c r="K323" i="9"/>
  <c r="L323" i="9"/>
  <c r="M323" i="9"/>
  <c r="I324" i="9"/>
  <c r="J324" i="9"/>
  <c r="K324" i="9"/>
  <c r="L324" i="9"/>
  <c r="M324" i="9"/>
  <c r="I325" i="9"/>
  <c r="J325" i="9"/>
  <c r="K325" i="9"/>
  <c r="L325" i="9"/>
  <c r="M325" i="9"/>
  <c r="I326" i="9"/>
  <c r="J326" i="9"/>
  <c r="K326" i="9"/>
  <c r="L326" i="9"/>
  <c r="M326" i="9"/>
  <c r="I327" i="9"/>
  <c r="J327" i="9"/>
  <c r="K327" i="9"/>
  <c r="L327" i="9"/>
  <c r="M327" i="9"/>
  <c r="I328" i="9"/>
  <c r="J328" i="9"/>
  <c r="K328" i="9"/>
  <c r="L328" i="9"/>
  <c r="M328" i="9"/>
  <c r="I329" i="9"/>
  <c r="J329" i="9"/>
  <c r="K329" i="9"/>
  <c r="L329" i="9"/>
  <c r="M329" i="9"/>
  <c r="I330" i="9"/>
  <c r="J330" i="9"/>
  <c r="K330" i="9"/>
  <c r="L330" i="9"/>
  <c r="M330" i="9"/>
  <c r="I331" i="9"/>
  <c r="J331" i="9"/>
  <c r="K331" i="9"/>
  <c r="L331" i="9"/>
  <c r="M331" i="9"/>
  <c r="I332" i="9"/>
  <c r="J332" i="9"/>
  <c r="K332" i="9"/>
  <c r="L332" i="9"/>
  <c r="M332" i="9"/>
  <c r="I333" i="9"/>
  <c r="J333" i="9"/>
  <c r="K333" i="9"/>
  <c r="L333" i="9"/>
  <c r="M333" i="9"/>
  <c r="I334" i="9"/>
  <c r="J334" i="9"/>
  <c r="K334" i="9"/>
  <c r="L334" i="9"/>
  <c r="M334" i="9"/>
  <c r="I335" i="9"/>
  <c r="J335" i="9"/>
  <c r="K335" i="9"/>
  <c r="L335" i="9"/>
  <c r="M335" i="9"/>
  <c r="I336" i="9"/>
  <c r="J336" i="9"/>
  <c r="K336" i="9"/>
  <c r="L336" i="9"/>
  <c r="M336" i="9"/>
  <c r="A3" i="9"/>
  <c r="H3" i="4" l="1"/>
  <c r="D3" i="11" s="1"/>
  <c r="H4" i="4"/>
  <c r="D4" i="11" s="1"/>
  <c r="H5" i="4"/>
  <c r="D5" i="11" s="1"/>
  <c r="H6" i="4"/>
  <c r="D6" i="11" s="1"/>
  <c r="H7" i="4"/>
  <c r="D7" i="11" s="1"/>
  <c r="H8" i="4"/>
  <c r="D8" i="11" s="1"/>
  <c r="H9" i="4"/>
  <c r="D9" i="11" s="1"/>
  <c r="H10" i="4"/>
  <c r="D10" i="11" s="1"/>
  <c r="H11" i="4"/>
  <c r="D11" i="11" s="1"/>
  <c r="H12" i="4"/>
  <c r="D12" i="11" s="1"/>
  <c r="H13" i="4"/>
  <c r="D13" i="11" s="1"/>
  <c r="H14" i="4"/>
  <c r="D14" i="11" s="1"/>
  <c r="H15" i="4"/>
  <c r="D15" i="11" s="1"/>
  <c r="H16" i="4"/>
  <c r="D16" i="11" s="1"/>
  <c r="H17" i="4"/>
  <c r="D17" i="11" s="1"/>
  <c r="H18" i="4"/>
  <c r="D18" i="11" s="1"/>
  <c r="H19" i="4"/>
  <c r="D19" i="11" s="1"/>
  <c r="H20" i="4"/>
  <c r="D20" i="11" s="1"/>
  <c r="H21" i="4"/>
  <c r="D21" i="11" s="1"/>
  <c r="H22" i="4"/>
  <c r="D22" i="11" s="1"/>
  <c r="H23" i="4"/>
  <c r="D23" i="11" s="1"/>
  <c r="H24" i="4"/>
  <c r="D24" i="11" s="1"/>
  <c r="H25" i="4"/>
  <c r="D25" i="11" s="1"/>
  <c r="H26" i="4"/>
  <c r="D26" i="11" s="1"/>
  <c r="H27" i="4"/>
  <c r="D27" i="11" s="1"/>
  <c r="H28" i="4"/>
  <c r="D28" i="11" s="1"/>
  <c r="H29" i="4"/>
  <c r="D29" i="11" s="1"/>
  <c r="H30" i="4"/>
  <c r="D30" i="11" s="1"/>
  <c r="H31" i="4"/>
  <c r="D31" i="11" s="1"/>
  <c r="H32" i="4"/>
  <c r="D32" i="11" s="1"/>
  <c r="H33" i="4"/>
  <c r="D33" i="11" s="1"/>
  <c r="H34" i="4"/>
  <c r="D34" i="11" s="1"/>
  <c r="H35" i="4"/>
  <c r="D35" i="11" s="1"/>
  <c r="H36" i="4"/>
  <c r="D36" i="11" s="1"/>
  <c r="H37" i="4"/>
  <c r="D37" i="11" s="1"/>
  <c r="H38" i="4"/>
  <c r="D38" i="11" s="1"/>
  <c r="H39" i="4"/>
  <c r="D39" i="11" s="1"/>
  <c r="H40" i="4"/>
  <c r="D40" i="11" s="1"/>
  <c r="H41" i="4"/>
  <c r="D41" i="11" s="1"/>
  <c r="H42" i="4"/>
  <c r="D42" i="11" s="1"/>
  <c r="H43" i="4"/>
  <c r="D43" i="11" s="1"/>
  <c r="H44" i="4"/>
  <c r="D44" i="11" s="1"/>
  <c r="H45" i="4"/>
  <c r="D45" i="11" s="1"/>
  <c r="H46" i="4"/>
  <c r="D46" i="11" s="1"/>
  <c r="H47" i="4"/>
  <c r="D47" i="11" s="1"/>
  <c r="H48" i="4"/>
  <c r="D48" i="11" s="1"/>
  <c r="H49" i="4"/>
  <c r="D49" i="11" s="1"/>
  <c r="H50" i="4"/>
  <c r="D50" i="11" s="1"/>
  <c r="H51" i="4"/>
  <c r="D51" i="11" s="1"/>
  <c r="H52" i="4"/>
  <c r="D52" i="11" s="1"/>
  <c r="H53" i="4"/>
  <c r="D53" i="11" s="1"/>
  <c r="H54" i="4"/>
  <c r="D54" i="11" s="1"/>
  <c r="H55" i="4"/>
  <c r="D55" i="11" s="1"/>
  <c r="H56" i="4"/>
  <c r="D56" i="11" s="1"/>
  <c r="H57" i="4"/>
  <c r="D57" i="11" s="1"/>
  <c r="H58" i="4"/>
  <c r="D58" i="11" s="1"/>
  <c r="H59" i="4"/>
  <c r="D59" i="11" s="1"/>
  <c r="H60" i="4"/>
  <c r="D60" i="11" s="1"/>
  <c r="H61" i="4"/>
  <c r="D61" i="11" s="1"/>
  <c r="H62" i="4"/>
  <c r="D62" i="11" s="1"/>
  <c r="H63" i="4"/>
  <c r="D63" i="11" s="1"/>
  <c r="H64" i="4"/>
  <c r="D64" i="11" s="1"/>
  <c r="H65" i="4"/>
  <c r="D65" i="11" s="1"/>
  <c r="H66" i="4"/>
  <c r="D66" i="11" s="1"/>
  <c r="H67" i="4"/>
  <c r="D67" i="11" s="1"/>
  <c r="H68" i="4"/>
  <c r="D68" i="11" s="1"/>
  <c r="H69" i="4"/>
  <c r="D69" i="11" s="1"/>
  <c r="H70" i="4"/>
  <c r="D70" i="11" s="1"/>
  <c r="H71" i="4"/>
  <c r="D71" i="11" s="1"/>
  <c r="H72" i="4"/>
  <c r="D72" i="11" s="1"/>
  <c r="H73" i="4"/>
  <c r="D73" i="11" s="1"/>
  <c r="H74" i="4"/>
  <c r="D74" i="11" s="1"/>
  <c r="H75" i="4"/>
  <c r="D75" i="11" s="1"/>
  <c r="H76" i="4"/>
  <c r="D76" i="11" s="1"/>
  <c r="H77" i="4"/>
  <c r="D77" i="11" s="1"/>
  <c r="H78" i="4"/>
  <c r="D78" i="11" s="1"/>
  <c r="H79" i="4"/>
  <c r="D79" i="11" s="1"/>
  <c r="H80" i="4"/>
  <c r="D80" i="11" s="1"/>
  <c r="H81" i="4"/>
  <c r="D81" i="11" s="1"/>
  <c r="H82" i="4"/>
  <c r="D82" i="11" s="1"/>
  <c r="H83" i="4"/>
  <c r="D83" i="11" s="1"/>
  <c r="H84" i="4"/>
  <c r="D84" i="11" s="1"/>
  <c r="H85" i="4"/>
  <c r="D85" i="11" s="1"/>
  <c r="H86" i="4"/>
  <c r="D86" i="11" s="1"/>
  <c r="H87" i="4"/>
  <c r="D87" i="11" s="1"/>
  <c r="H88" i="4"/>
  <c r="D88" i="11" s="1"/>
  <c r="H89" i="4"/>
  <c r="D89" i="11" s="1"/>
  <c r="H90" i="4"/>
  <c r="D90" i="11" s="1"/>
  <c r="H91" i="4"/>
  <c r="D91" i="11" s="1"/>
  <c r="H92" i="4"/>
  <c r="D92" i="11" s="1"/>
  <c r="H93" i="4"/>
  <c r="D93" i="11" s="1"/>
  <c r="H94" i="4"/>
  <c r="D94" i="11" s="1"/>
  <c r="H95" i="4"/>
  <c r="D95" i="11" s="1"/>
  <c r="H96" i="4"/>
  <c r="D96" i="11" s="1"/>
  <c r="H97" i="4"/>
  <c r="D97" i="11" s="1"/>
  <c r="H98" i="4"/>
  <c r="D98" i="11" s="1"/>
  <c r="H99" i="4"/>
  <c r="D99" i="11" s="1"/>
  <c r="H100" i="4"/>
  <c r="D100" i="11" s="1"/>
  <c r="H101" i="4"/>
  <c r="D101" i="11" s="1"/>
  <c r="H102" i="4"/>
  <c r="D102" i="11" s="1"/>
  <c r="H103" i="4"/>
  <c r="D103" i="11" s="1"/>
  <c r="H104" i="4"/>
  <c r="D104" i="11" s="1"/>
  <c r="H105" i="4"/>
  <c r="D105" i="11" s="1"/>
  <c r="H106" i="4"/>
  <c r="D106" i="11" s="1"/>
  <c r="H107" i="4"/>
  <c r="D107" i="11" s="1"/>
  <c r="H108" i="4"/>
  <c r="D108" i="11" s="1"/>
  <c r="H109" i="4"/>
  <c r="D109" i="11" s="1"/>
  <c r="H110" i="4"/>
  <c r="D110" i="11" s="1"/>
  <c r="H111" i="4"/>
  <c r="D111" i="11" s="1"/>
  <c r="H112" i="4"/>
  <c r="D112" i="11" s="1"/>
  <c r="H113" i="4"/>
  <c r="D113" i="11" s="1"/>
  <c r="H114" i="4"/>
  <c r="D114" i="11" s="1"/>
  <c r="H115" i="4"/>
  <c r="D115" i="11" s="1"/>
  <c r="H116" i="4"/>
  <c r="D116" i="11" s="1"/>
  <c r="H117" i="4"/>
  <c r="D117" i="11" s="1"/>
  <c r="H118" i="4"/>
  <c r="D118" i="11" s="1"/>
  <c r="H119" i="4"/>
  <c r="D119" i="11" s="1"/>
  <c r="H120" i="4"/>
  <c r="D120" i="11" s="1"/>
  <c r="H121" i="4"/>
  <c r="D121" i="11" s="1"/>
  <c r="H122" i="4"/>
  <c r="D122" i="11" s="1"/>
  <c r="H123" i="4"/>
  <c r="D123" i="11" s="1"/>
  <c r="H124" i="4"/>
  <c r="D124" i="11" s="1"/>
  <c r="H125" i="4"/>
  <c r="D125" i="11" s="1"/>
  <c r="H126" i="4"/>
  <c r="D126" i="11" s="1"/>
  <c r="H127" i="4"/>
  <c r="D127" i="11" s="1"/>
  <c r="H128" i="4"/>
  <c r="D128" i="11" s="1"/>
  <c r="H129" i="4"/>
  <c r="D129" i="11" s="1"/>
  <c r="H130" i="4"/>
  <c r="D130" i="11" s="1"/>
  <c r="H131" i="4"/>
  <c r="D131" i="11" s="1"/>
  <c r="H132" i="4"/>
  <c r="D132" i="11" s="1"/>
  <c r="H133" i="4"/>
  <c r="D133" i="11" s="1"/>
  <c r="H134" i="4"/>
  <c r="D134" i="11" s="1"/>
  <c r="H135" i="4"/>
  <c r="D135" i="11" s="1"/>
  <c r="H136" i="4"/>
  <c r="D136" i="11" s="1"/>
  <c r="H137" i="4"/>
  <c r="D137" i="11" s="1"/>
  <c r="H138" i="4"/>
  <c r="D138" i="11" s="1"/>
  <c r="H139" i="4"/>
  <c r="D139" i="11" s="1"/>
  <c r="H140" i="4"/>
  <c r="D140" i="11" s="1"/>
  <c r="H141" i="4"/>
  <c r="D141" i="11" s="1"/>
  <c r="H142" i="4"/>
  <c r="D142" i="11" s="1"/>
  <c r="H143" i="4"/>
  <c r="D143" i="11" s="1"/>
  <c r="H144" i="4"/>
  <c r="D144" i="11" s="1"/>
  <c r="H145" i="4"/>
  <c r="D145" i="11" s="1"/>
  <c r="H146" i="4"/>
  <c r="D146" i="11" s="1"/>
  <c r="H147" i="4"/>
  <c r="D147" i="11" s="1"/>
  <c r="H148" i="4"/>
  <c r="D148" i="11" s="1"/>
  <c r="H149" i="4"/>
  <c r="D149" i="11" s="1"/>
  <c r="H150" i="4"/>
  <c r="D150" i="11" s="1"/>
  <c r="H151" i="4"/>
  <c r="D151" i="11" s="1"/>
  <c r="H152" i="4"/>
  <c r="D152" i="11" s="1"/>
  <c r="H153" i="4"/>
  <c r="D153" i="11" s="1"/>
  <c r="H154" i="4"/>
  <c r="D154" i="11" s="1"/>
  <c r="H155" i="4"/>
  <c r="D155" i="11" s="1"/>
  <c r="H156" i="4"/>
  <c r="D156" i="11" s="1"/>
  <c r="H157" i="4"/>
  <c r="D157" i="11" s="1"/>
  <c r="H158" i="4"/>
  <c r="D158" i="11" s="1"/>
  <c r="H159" i="4"/>
  <c r="D159" i="11" s="1"/>
  <c r="H160" i="4"/>
  <c r="D160" i="11" s="1"/>
  <c r="H161" i="4"/>
  <c r="D161" i="11" s="1"/>
  <c r="H162" i="4"/>
  <c r="D162" i="11" s="1"/>
  <c r="H163" i="4"/>
  <c r="D163" i="11" s="1"/>
  <c r="H164" i="4"/>
  <c r="D164" i="11" s="1"/>
  <c r="H165" i="4"/>
  <c r="D165" i="11" s="1"/>
  <c r="H166" i="4"/>
  <c r="D166" i="11" s="1"/>
  <c r="H167" i="4"/>
  <c r="D167" i="11" s="1"/>
  <c r="H168" i="4"/>
  <c r="D168" i="11" s="1"/>
  <c r="H169" i="4"/>
  <c r="D169" i="11" s="1"/>
  <c r="H170" i="4"/>
  <c r="D170" i="11" s="1"/>
  <c r="H171" i="4"/>
  <c r="D171" i="11" s="1"/>
  <c r="H172" i="4"/>
  <c r="D172" i="11" s="1"/>
  <c r="H173" i="4"/>
  <c r="D173" i="11" s="1"/>
  <c r="H174" i="4"/>
  <c r="D174" i="11" s="1"/>
  <c r="H175" i="4"/>
  <c r="D175" i="11" s="1"/>
  <c r="H176" i="4"/>
  <c r="D176" i="11" s="1"/>
  <c r="H177" i="4"/>
  <c r="D177" i="11" s="1"/>
  <c r="H178" i="4"/>
  <c r="D178" i="11" s="1"/>
  <c r="H179" i="4"/>
  <c r="D179" i="11" s="1"/>
  <c r="H180" i="4"/>
  <c r="D180" i="11" s="1"/>
  <c r="H181" i="4"/>
  <c r="D181" i="11" s="1"/>
  <c r="H182" i="4"/>
  <c r="D182" i="11" s="1"/>
  <c r="H183" i="4"/>
  <c r="D183" i="11" s="1"/>
  <c r="H184" i="4"/>
  <c r="D184" i="11" s="1"/>
  <c r="H185" i="4"/>
  <c r="D185" i="11" s="1"/>
  <c r="H186" i="4"/>
  <c r="D186" i="11" s="1"/>
  <c r="H187" i="4"/>
  <c r="D187" i="11" s="1"/>
  <c r="H188" i="4"/>
  <c r="D188" i="11" s="1"/>
  <c r="H189" i="4"/>
  <c r="D189" i="11" s="1"/>
  <c r="H190" i="4"/>
  <c r="D190" i="11" s="1"/>
  <c r="H191" i="4"/>
  <c r="D191" i="11" s="1"/>
  <c r="H192" i="4"/>
  <c r="D192" i="11" s="1"/>
  <c r="H193" i="4"/>
  <c r="D193" i="11" s="1"/>
  <c r="H194" i="4"/>
  <c r="D194" i="11" s="1"/>
  <c r="H195" i="4"/>
  <c r="D195" i="11" s="1"/>
  <c r="H196" i="4"/>
  <c r="D196" i="11" s="1"/>
  <c r="H197" i="4"/>
  <c r="D197" i="11" s="1"/>
  <c r="H198" i="4"/>
  <c r="D198" i="11" s="1"/>
  <c r="H199" i="4"/>
  <c r="D199" i="11" s="1"/>
  <c r="H200" i="4"/>
  <c r="D200" i="11" s="1"/>
  <c r="H201" i="4"/>
  <c r="D201" i="11" s="1"/>
  <c r="H202" i="4"/>
  <c r="D202" i="11" s="1"/>
  <c r="H203" i="4"/>
  <c r="D203" i="11" s="1"/>
  <c r="H204" i="4"/>
  <c r="D204" i="11" s="1"/>
  <c r="H205" i="4"/>
  <c r="D205" i="11" s="1"/>
  <c r="H206" i="4"/>
  <c r="D206" i="11" s="1"/>
  <c r="H207" i="4"/>
  <c r="D207" i="11" s="1"/>
  <c r="H208" i="4"/>
  <c r="D208" i="11" s="1"/>
  <c r="H209" i="4"/>
  <c r="D209" i="11" s="1"/>
  <c r="H210" i="4"/>
  <c r="D210" i="11" s="1"/>
  <c r="H211" i="4"/>
  <c r="D211" i="11" s="1"/>
  <c r="H212" i="4"/>
  <c r="D212" i="11" s="1"/>
  <c r="H213" i="4"/>
  <c r="D213" i="11" s="1"/>
  <c r="H214" i="4"/>
  <c r="D214" i="11" s="1"/>
  <c r="H215" i="4"/>
  <c r="D215" i="11" s="1"/>
  <c r="H216" i="4"/>
  <c r="D216" i="11" s="1"/>
  <c r="H217" i="4"/>
  <c r="D217" i="11" s="1"/>
  <c r="H218" i="4"/>
  <c r="D218" i="11" s="1"/>
  <c r="H219" i="4"/>
  <c r="D219" i="11" s="1"/>
  <c r="H220" i="4"/>
  <c r="D220" i="11" s="1"/>
  <c r="H221" i="4"/>
  <c r="D221" i="11" s="1"/>
  <c r="H222" i="4"/>
  <c r="D222" i="11" s="1"/>
  <c r="H223" i="4"/>
  <c r="D223" i="11" s="1"/>
  <c r="H224" i="4"/>
  <c r="D224" i="11" s="1"/>
  <c r="H225" i="4"/>
  <c r="D225" i="11" s="1"/>
  <c r="H226" i="4"/>
  <c r="D226" i="11" s="1"/>
  <c r="H227" i="4"/>
  <c r="D227" i="11" s="1"/>
  <c r="H228" i="4"/>
  <c r="D228" i="11" s="1"/>
  <c r="H229" i="4"/>
  <c r="D229" i="11" s="1"/>
  <c r="H230" i="4"/>
  <c r="D230" i="11" s="1"/>
  <c r="H231" i="4"/>
  <c r="D231" i="11" s="1"/>
  <c r="H232" i="4"/>
  <c r="D232" i="11" s="1"/>
  <c r="H233" i="4"/>
  <c r="D233" i="11" s="1"/>
  <c r="H234" i="4"/>
  <c r="D234" i="11" s="1"/>
  <c r="H235" i="4"/>
  <c r="D235" i="11" s="1"/>
  <c r="H236" i="4"/>
  <c r="D236" i="11" s="1"/>
  <c r="H237" i="4"/>
  <c r="D237" i="11" s="1"/>
  <c r="H238" i="4"/>
  <c r="D238" i="11" s="1"/>
  <c r="H239" i="4"/>
  <c r="D239" i="11" s="1"/>
  <c r="H240" i="4"/>
  <c r="D240" i="11" s="1"/>
  <c r="H241" i="4"/>
  <c r="D241" i="11" s="1"/>
  <c r="H242" i="4"/>
  <c r="D242" i="11" s="1"/>
  <c r="H243" i="4"/>
  <c r="D243" i="11" s="1"/>
  <c r="H244" i="4"/>
  <c r="D244" i="11" s="1"/>
  <c r="H245" i="4"/>
  <c r="D245" i="11" s="1"/>
  <c r="H246" i="4"/>
  <c r="D246" i="11" s="1"/>
  <c r="H247" i="4"/>
  <c r="D247" i="11" s="1"/>
  <c r="H248" i="4"/>
  <c r="D248" i="11" s="1"/>
  <c r="H249" i="4"/>
  <c r="D249" i="11" s="1"/>
  <c r="H250" i="4"/>
  <c r="D250" i="11" s="1"/>
  <c r="H251" i="4"/>
  <c r="D251" i="11" s="1"/>
  <c r="H252" i="4"/>
  <c r="D252" i="11" s="1"/>
  <c r="H253" i="4"/>
  <c r="D253" i="11" s="1"/>
  <c r="H254" i="4"/>
  <c r="D254" i="11" s="1"/>
  <c r="H255" i="4"/>
  <c r="D255" i="11" s="1"/>
  <c r="H256" i="4"/>
  <c r="D256" i="11" s="1"/>
  <c r="H257" i="4"/>
  <c r="D257" i="11" s="1"/>
  <c r="H258" i="4"/>
  <c r="D258" i="11" s="1"/>
  <c r="H259" i="4"/>
  <c r="D259" i="11" s="1"/>
  <c r="H260" i="4"/>
  <c r="D260" i="11" s="1"/>
  <c r="H261" i="4"/>
  <c r="D261" i="11" s="1"/>
  <c r="H262" i="4"/>
  <c r="D262" i="11" s="1"/>
  <c r="H263" i="4"/>
  <c r="D263" i="11" s="1"/>
  <c r="H264" i="4"/>
  <c r="D264" i="11" s="1"/>
  <c r="H265" i="4"/>
  <c r="D265" i="11" s="1"/>
  <c r="H266" i="4"/>
  <c r="D266" i="11" s="1"/>
  <c r="H267" i="4"/>
  <c r="D267" i="11" s="1"/>
  <c r="H268" i="4"/>
  <c r="D268" i="11" s="1"/>
  <c r="H269" i="4"/>
  <c r="D269" i="11" s="1"/>
  <c r="H270" i="4"/>
  <c r="D270" i="11" s="1"/>
  <c r="H271" i="4"/>
  <c r="D271" i="11" s="1"/>
  <c r="H272" i="4"/>
  <c r="D272" i="11" s="1"/>
  <c r="H273" i="4"/>
  <c r="D273" i="11" s="1"/>
  <c r="H274" i="4"/>
  <c r="D274" i="11" s="1"/>
  <c r="H275" i="4"/>
  <c r="D275" i="11" s="1"/>
  <c r="H276" i="4"/>
  <c r="D276" i="11" s="1"/>
  <c r="H277" i="4"/>
  <c r="D277" i="11" s="1"/>
  <c r="H278" i="4"/>
  <c r="D278" i="11" s="1"/>
  <c r="H279" i="4"/>
  <c r="D279" i="11" s="1"/>
  <c r="H280" i="4"/>
  <c r="D280" i="11" s="1"/>
  <c r="H281" i="4"/>
  <c r="D281" i="11" s="1"/>
  <c r="H282" i="4"/>
  <c r="D282" i="11" s="1"/>
  <c r="H283" i="4"/>
  <c r="D283" i="11" s="1"/>
  <c r="H284" i="4"/>
  <c r="D284" i="11" s="1"/>
  <c r="H285" i="4"/>
  <c r="D285" i="11" s="1"/>
  <c r="H286" i="4"/>
  <c r="D286" i="11" s="1"/>
  <c r="H287" i="4"/>
  <c r="D287" i="11" s="1"/>
  <c r="H288" i="4"/>
  <c r="D288" i="11" s="1"/>
  <c r="H289" i="4"/>
  <c r="D289" i="11" s="1"/>
  <c r="H290" i="4"/>
  <c r="D290" i="11" s="1"/>
  <c r="H291" i="4"/>
  <c r="D291" i="11" s="1"/>
  <c r="H292" i="4"/>
  <c r="D292" i="11" s="1"/>
  <c r="H293" i="4"/>
  <c r="D293" i="11" s="1"/>
  <c r="H294" i="4"/>
  <c r="D294" i="11" s="1"/>
  <c r="H295" i="4"/>
  <c r="D295" i="11" s="1"/>
  <c r="H296" i="4"/>
  <c r="D296" i="11" s="1"/>
  <c r="H297" i="4"/>
  <c r="D297" i="11" s="1"/>
  <c r="H298" i="4"/>
  <c r="D298" i="11" s="1"/>
  <c r="H299" i="4"/>
  <c r="D299" i="11" s="1"/>
  <c r="H300" i="4"/>
  <c r="D300" i="11" s="1"/>
  <c r="H301" i="4"/>
  <c r="D301" i="11" s="1"/>
  <c r="H302" i="4"/>
  <c r="D302" i="11" s="1"/>
  <c r="H303" i="4"/>
  <c r="D303" i="11" s="1"/>
  <c r="H304" i="4"/>
  <c r="D304" i="11" s="1"/>
  <c r="H305" i="4"/>
  <c r="D305" i="11" s="1"/>
  <c r="H306" i="4"/>
  <c r="D306" i="11" s="1"/>
  <c r="H307" i="4"/>
  <c r="D307" i="11" s="1"/>
  <c r="H308" i="4"/>
  <c r="D308" i="11" s="1"/>
  <c r="H309" i="4"/>
  <c r="D309" i="11" s="1"/>
  <c r="H310" i="4"/>
  <c r="D310" i="11" s="1"/>
  <c r="H311" i="4"/>
  <c r="D311" i="11" s="1"/>
  <c r="H312" i="4"/>
  <c r="D312" i="11" s="1"/>
  <c r="H313" i="4"/>
  <c r="D313" i="11" s="1"/>
  <c r="F3" i="4"/>
  <c r="F3" i="9" s="1"/>
  <c r="G3" i="4"/>
  <c r="G3" i="9" s="1"/>
  <c r="D3" i="4"/>
  <c r="D3" i="9" s="1"/>
  <c r="E3" i="4"/>
  <c r="E3" i="9" s="1"/>
  <c r="D4" i="4"/>
  <c r="D4" i="9" s="1"/>
  <c r="E4" i="4"/>
  <c r="E4" i="9" s="1"/>
  <c r="D5" i="4"/>
  <c r="D5" i="9" s="1"/>
  <c r="E5" i="4"/>
  <c r="E5" i="9" s="1"/>
  <c r="D6" i="4"/>
  <c r="D6" i="9" s="1"/>
  <c r="E6" i="4"/>
  <c r="E6" i="9" s="1"/>
  <c r="D7" i="4"/>
  <c r="D7" i="9" s="1"/>
  <c r="E7" i="4"/>
  <c r="E7" i="9" s="1"/>
  <c r="D8" i="4"/>
  <c r="D8" i="9" s="1"/>
  <c r="E8" i="4"/>
  <c r="E8" i="9" s="1"/>
  <c r="D9" i="4"/>
  <c r="D9" i="9" s="1"/>
  <c r="E9" i="4"/>
  <c r="E9" i="9" s="1"/>
  <c r="D10" i="4"/>
  <c r="D10" i="9" s="1"/>
  <c r="E10" i="4"/>
  <c r="E10" i="9" s="1"/>
  <c r="D11" i="4"/>
  <c r="D11" i="9" s="1"/>
  <c r="E11" i="4"/>
  <c r="E11" i="9" s="1"/>
  <c r="D12" i="4"/>
  <c r="D12" i="9" s="1"/>
  <c r="E12" i="4"/>
  <c r="E12" i="9" s="1"/>
  <c r="D13" i="4"/>
  <c r="D13" i="9" s="1"/>
  <c r="E13" i="4"/>
  <c r="E13" i="9" s="1"/>
  <c r="D14" i="4"/>
  <c r="D14" i="9" s="1"/>
  <c r="E14" i="4"/>
  <c r="E14" i="9" s="1"/>
  <c r="D15" i="4"/>
  <c r="D15" i="9" s="1"/>
  <c r="E15" i="4"/>
  <c r="E15" i="9" s="1"/>
  <c r="D16" i="4"/>
  <c r="D16" i="9" s="1"/>
  <c r="E16" i="4"/>
  <c r="E16" i="9" s="1"/>
  <c r="D17" i="4"/>
  <c r="D17" i="9" s="1"/>
  <c r="E17" i="4"/>
  <c r="E17" i="9" s="1"/>
  <c r="D18" i="4"/>
  <c r="D18" i="9" s="1"/>
  <c r="E18" i="4"/>
  <c r="E18" i="9" s="1"/>
  <c r="D19" i="4"/>
  <c r="D19" i="9" s="1"/>
  <c r="E19" i="4"/>
  <c r="E19" i="9" s="1"/>
  <c r="D20" i="4"/>
  <c r="D20" i="9" s="1"/>
  <c r="E20" i="4"/>
  <c r="E20" i="9" s="1"/>
  <c r="D21" i="4"/>
  <c r="D21" i="9" s="1"/>
  <c r="E21" i="4"/>
  <c r="E21" i="9" s="1"/>
  <c r="D22" i="4"/>
  <c r="D22" i="9" s="1"/>
  <c r="E22" i="4"/>
  <c r="E22" i="9" s="1"/>
  <c r="D23" i="4"/>
  <c r="D23" i="9" s="1"/>
  <c r="E23" i="4"/>
  <c r="E23" i="9" s="1"/>
  <c r="D24" i="4"/>
  <c r="D24" i="9" s="1"/>
  <c r="E24" i="4"/>
  <c r="E24" i="9" s="1"/>
  <c r="D25" i="4"/>
  <c r="D25" i="9" s="1"/>
  <c r="E25" i="4"/>
  <c r="E25" i="9" s="1"/>
  <c r="D26" i="4"/>
  <c r="D26" i="9" s="1"/>
  <c r="E26" i="4"/>
  <c r="E26" i="9" s="1"/>
  <c r="D27" i="4"/>
  <c r="D27" i="9" s="1"/>
  <c r="E27" i="4"/>
  <c r="E27" i="9" s="1"/>
  <c r="D28" i="4"/>
  <c r="D28" i="9" s="1"/>
  <c r="E28" i="4"/>
  <c r="E28" i="9" s="1"/>
  <c r="D29" i="4"/>
  <c r="D29" i="9" s="1"/>
  <c r="E29" i="4"/>
  <c r="E29" i="9" s="1"/>
  <c r="D30" i="4"/>
  <c r="D30" i="9" s="1"/>
  <c r="E30" i="4"/>
  <c r="E30" i="9" s="1"/>
  <c r="D31" i="4"/>
  <c r="D31" i="9" s="1"/>
  <c r="E31" i="4"/>
  <c r="E31" i="9" s="1"/>
  <c r="D32" i="4"/>
  <c r="D32" i="9" s="1"/>
  <c r="E32" i="4"/>
  <c r="E32" i="9" s="1"/>
  <c r="D33" i="4"/>
  <c r="D33" i="9" s="1"/>
  <c r="E33" i="4"/>
  <c r="E33" i="9" s="1"/>
  <c r="D34" i="4"/>
  <c r="D34" i="9" s="1"/>
  <c r="E34" i="4"/>
  <c r="E34" i="9" s="1"/>
  <c r="D35" i="4"/>
  <c r="D35" i="9" s="1"/>
  <c r="E35" i="4"/>
  <c r="E35" i="9" s="1"/>
  <c r="D36" i="4"/>
  <c r="D36" i="9" s="1"/>
  <c r="E36" i="4"/>
  <c r="E36" i="9" s="1"/>
  <c r="D37" i="4"/>
  <c r="D37" i="9" s="1"/>
  <c r="E37" i="4"/>
  <c r="E37" i="9" s="1"/>
  <c r="D38" i="4"/>
  <c r="D38" i="9" s="1"/>
  <c r="E38" i="4"/>
  <c r="E38" i="9" s="1"/>
  <c r="D39" i="4"/>
  <c r="D39" i="9" s="1"/>
  <c r="E39" i="4"/>
  <c r="E39" i="9" s="1"/>
  <c r="D40" i="4"/>
  <c r="D40" i="9" s="1"/>
  <c r="E40" i="4"/>
  <c r="E40" i="9" s="1"/>
  <c r="D41" i="4"/>
  <c r="D41" i="9" s="1"/>
  <c r="E41" i="4"/>
  <c r="E41" i="9" s="1"/>
  <c r="D42" i="4"/>
  <c r="D42" i="9" s="1"/>
  <c r="E42" i="4"/>
  <c r="E42" i="9" s="1"/>
  <c r="D43" i="4"/>
  <c r="D43" i="9" s="1"/>
  <c r="E43" i="4"/>
  <c r="E43" i="9" s="1"/>
  <c r="D44" i="4"/>
  <c r="D44" i="9" s="1"/>
  <c r="E44" i="4"/>
  <c r="E44" i="9" s="1"/>
  <c r="D45" i="4"/>
  <c r="D45" i="9" s="1"/>
  <c r="E45" i="4"/>
  <c r="E45" i="9" s="1"/>
  <c r="D46" i="4"/>
  <c r="D46" i="9" s="1"/>
  <c r="E46" i="4"/>
  <c r="E46" i="9" s="1"/>
  <c r="D47" i="4"/>
  <c r="D47" i="9" s="1"/>
  <c r="E47" i="4"/>
  <c r="E47" i="9" s="1"/>
  <c r="D48" i="4"/>
  <c r="D48" i="9" s="1"/>
  <c r="E48" i="4"/>
  <c r="E48" i="9" s="1"/>
  <c r="D49" i="4"/>
  <c r="D49" i="9" s="1"/>
  <c r="E49" i="4"/>
  <c r="E49" i="9" s="1"/>
  <c r="D50" i="4"/>
  <c r="D50" i="9" s="1"/>
  <c r="E50" i="4"/>
  <c r="E50" i="9" s="1"/>
  <c r="D51" i="4"/>
  <c r="D51" i="9" s="1"/>
  <c r="E51" i="4"/>
  <c r="E51" i="9" s="1"/>
  <c r="D52" i="4"/>
  <c r="D52" i="9" s="1"/>
  <c r="E52" i="4"/>
  <c r="E52" i="9" s="1"/>
  <c r="D53" i="4"/>
  <c r="D53" i="9" s="1"/>
  <c r="E53" i="4"/>
  <c r="E53" i="9" s="1"/>
  <c r="D54" i="4"/>
  <c r="D54" i="9" s="1"/>
  <c r="E54" i="4"/>
  <c r="E54" i="9" s="1"/>
  <c r="D55" i="4"/>
  <c r="D55" i="9" s="1"/>
  <c r="E55" i="4"/>
  <c r="E55" i="9" s="1"/>
  <c r="D56" i="4"/>
  <c r="D56" i="9" s="1"/>
  <c r="E56" i="4"/>
  <c r="E56" i="9" s="1"/>
  <c r="D57" i="4"/>
  <c r="D57" i="9" s="1"/>
  <c r="E57" i="4"/>
  <c r="E57" i="9" s="1"/>
  <c r="D58" i="4"/>
  <c r="D58" i="9" s="1"/>
  <c r="E58" i="4"/>
  <c r="E58" i="9" s="1"/>
  <c r="D59" i="4"/>
  <c r="D59" i="9" s="1"/>
  <c r="E59" i="4"/>
  <c r="E59" i="9" s="1"/>
  <c r="D60" i="4"/>
  <c r="D60" i="9" s="1"/>
  <c r="E60" i="4"/>
  <c r="E60" i="9" s="1"/>
  <c r="D61" i="4"/>
  <c r="D61" i="9" s="1"/>
  <c r="E61" i="4"/>
  <c r="E61" i="9" s="1"/>
  <c r="D62" i="4"/>
  <c r="D62" i="9" s="1"/>
  <c r="E62" i="4"/>
  <c r="E62" i="9" s="1"/>
  <c r="D63" i="4"/>
  <c r="D63" i="9" s="1"/>
  <c r="E63" i="4"/>
  <c r="E63" i="9" s="1"/>
  <c r="D64" i="4"/>
  <c r="D64" i="9" s="1"/>
  <c r="E64" i="4"/>
  <c r="E64" i="9" s="1"/>
  <c r="D65" i="4"/>
  <c r="D65" i="9" s="1"/>
  <c r="E65" i="4"/>
  <c r="E65" i="9" s="1"/>
  <c r="D66" i="4"/>
  <c r="D66" i="9" s="1"/>
  <c r="E66" i="4"/>
  <c r="E66" i="9" s="1"/>
  <c r="D67" i="4"/>
  <c r="D67" i="9" s="1"/>
  <c r="E67" i="4"/>
  <c r="E67" i="9" s="1"/>
  <c r="D68" i="4"/>
  <c r="D68" i="9" s="1"/>
  <c r="E68" i="4"/>
  <c r="E68" i="9" s="1"/>
  <c r="D69" i="4"/>
  <c r="D69" i="9" s="1"/>
  <c r="E69" i="4"/>
  <c r="E69" i="9" s="1"/>
  <c r="D70" i="4"/>
  <c r="D70" i="9" s="1"/>
  <c r="E70" i="4"/>
  <c r="E70" i="9" s="1"/>
  <c r="D71" i="4"/>
  <c r="D71" i="9" s="1"/>
  <c r="E71" i="4"/>
  <c r="E71" i="9" s="1"/>
  <c r="D72" i="4"/>
  <c r="D72" i="9" s="1"/>
  <c r="E72" i="4"/>
  <c r="E72" i="9" s="1"/>
  <c r="D73" i="4"/>
  <c r="D73" i="9" s="1"/>
  <c r="E73" i="4"/>
  <c r="E73" i="9" s="1"/>
  <c r="D74" i="4"/>
  <c r="D74" i="9" s="1"/>
  <c r="E74" i="4"/>
  <c r="E74" i="9" s="1"/>
  <c r="D75" i="4"/>
  <c r="D75" i="9" s="1"/>
  <c r="E75" i="4"/>
  <c r="E75" i="9" s="1"/>
  <c r="D76" i="4"/>
  <c r="D76" i="9" s="1"/>
  <c r="E76" i="4"/>
  <c r="E76" i="9" s="1"/>
  <c r="D77" i="4"/>
  <c r="D77" i="9" s="1"/>
  <c r="E77" i="4"/>
  <c r="E77" i="9" s="1"/>
  <c r="D78" i="4"/>
  <c r="D78" i="9" s="1"/>
  <c r="E78" i="4"/>
  <c r="E78" i="9" s="1"/>
  <c r="D79" i="4"/>
  <c r="D79" i="9" s="1"/>
  <c r="E79" i="4"/>
  <c r="E79" i="9" s="1"/>
  <c r="D80" i="4"/>
  <c r="D80" i="9" s="1"/>
  <c r="E80" i="4"/>
  <c r="E80" i="9" s="1"/>
  <c r="D81" i="4"/>
  <c r="D81" i="9" s="1"/>
  <c r="E81" i="4"/>
  <c r="E81" i="9" s="1"/>
  <c r="D82" i="4"/>
  <c r="D82" i="9" s="1"/>
  <c r="E82" i="4"/>
  <c r="E82" i="9" s="1"/>
  <c r="D83" i="4"/>
  <c r="D83" i="9" s="1"/>
  <c r="E83" i="4"/>
  <c r="E83" i="9" s="1"/>
  <c r="D84" i="4"/>
  <c r="D84" i="9" s="1"/>
  <c r="E84" i="4"/>
  <c r="E84" i="9" s="1"/>
  <c r="D85" i="4"/>
  <c r="D85" i="9" s="1"/>
  <c r="E85" i="4"/>
  <c r="E85" i="9" s="1"/>
  <c r="D86" i="4"/>
  <c r="D86" i="9" s="1"/>
  <c r="E86" i="4"/>
  <c r="E86" i="9" s="1"/>
  <c r="D87" i="4"/>
  <c r="D87" i="9" s="1"/>
  <c r="E87" i="4"/>
  <c r="E87" i="9" s="1"/>
  <c r="D88" i="4"/>
  <c r="D88" i="9" s="1"/>
  <c r="E88" i="4"/>
  <c r="E88" i="9" s="1"/>
  <c r="D89" i="4"/>
  <c r="D89" i="9" s="1"/>
  <c r="E89" i="4"/>
  <c r="E89" i="9" s="1"/>
  <c r="D90" i="4"/>
  <c r="D90" i="9" s="1"/>
  <c r="E90" i="4"/>
  <c r="E90" i="9" s="1"/>
  <c r="D91" i="4"/>
  <c r="D91" i="9" s="1"/>
  <c r="E91" i="4"/>
  <c r="E91" i="9" s="1"/>
  <c r="D92" i="4"/>
  <c r="D92" i="9" s="1"/>
  <c r="E92" i="4"/>
  <c r="E92" i="9" s="1"/>
  <c r="D93" i="4"/>
  <c r="D93" i="9" s="1"/>
  <c r="E93" i="4"/>
  <c r="E93" i="9" s="1"/>
  <c r="D94" i="4"/>
  <c r="D94" i="9" s="1"/>
  <c r="E94" i="4"/>
  <c r="E94" i="9" s="1"/>
  <c r="D95" i="4"/>
  <c r="D95" i="9" s="1"/>
  <c r="E95" i="4"/>
  <c r="E95" i="9" s="1"/>
  <c r="D96" i="4"/>
  <c r="D96" i="9" s="1"/>
  <c r="E96" i="4"/>
  <c r="E96" i="9" s="1"/>
  <c r="D97" i="4"/>
  <c r="D97" i="9" s="1"/>
  <c r="E97" i="4"/>
  <c r="E97" i="9" s="1"/>
  <c r="D98" i="4"/>
  <c r="D98" i="9" s="1"/>
  <c r="E98" i="4"/>
  <c r="E98" i="9" s="1"/>
  <c r="D99" i="4"/>
  <c r="D99" i="9" s="1"/>
  <c r="E99" i="4"/>
  <c r="E99" i="9" s="1"/>
  <c r="D100" i="4"/>
  <c r="D100" i="9" s="1"/>
  <c r="E100" i="4"/>
  <c r="E100" i="9" s="1"/>
  <c r="D101" i="4"/>
  <c r="D101" i="9" s="1"/>
  <c r="E101" i="4"/>
  <c r="E101" i="9" s="1"/>
  <c r="D102" i="4"/>
  <c r="D102" i="9" s="1"/>
  <c r="E102" i="4"/>
  <c r="E102" i="9" s="1"/>
  <c r="D103" i="4"/>
  <c r="D103" i="9" s="1"/>
  <c r="E103" i="4"/>
  <c r="E103" i="9" s="1"/>
  <c r="D104" i="4"/>
  <c r="D104" i="9" s="1"/>
  <c r="E104" i="4"/>
  <c r="E104" i="9" s="1"/>
  <c r="D105" i="4"/>
  <c r="D105" i="9" s="1"/>
  <c r="E105" i="4"/>
  <c r="E105" i="9" s="1"/>
  <c r="D106" i="4"/>
  <c r="D106" i="9" s="1"/>
  <c r="E106" i="4"/>
  <c r="E106" i="9" s="1"/>
  <c r="D107" i="4"/>
  <c r="D107" i="9" s="1"/>
  <c r="E107" i="4"/>
  <c r="E107" i="9" s="1"/>
  <c r="D108" i="4"/>
  <c r="D108" i="9" s="1"/>
  <c r="E108" i="4"/>
  <c r="E108" i="9" s="1"/>
  <c r="D109" i="4"/>
  <c r="D109" i="9" s="1"/>
  <c r="E109" i="4"/>
  <c r="E109" i="9" s="1"/>
  <c r="D110" i="4"/>
  <c r="D110" i="9" s="1"/>
  <c r="E110" i="4"/>
  <c r="E110" i="9" s="1"/>
  <c r="D111" i="4"/>
  <c r="D111" i="9" s="1"/>
  <c r="E111" i="4"/>
  <c r="E111" i="9" s="1"/>
  <c r="D112" i="4"/>
  <c r="D112" i="9" s="1"/>
  <c r="E112" i="4"/>
  <c r="E112" i="9" s="1"/>
  <c r="D113" i="4"/>
  <c r="D113" i="9" s="1"/>
  <c r="E113" i="4"/>
  <c r="E113" i="9" s="1"/>
  <c r="D114" i="4"/>
  <c r="D114" i="9" s="1"/>
  <c r="E114" i="4"/>
  <c r="E114" i="9" s="1"/>
  <c r="D115" i="4"/>
  <c r="D115" i="9" s="1"/>
  <c r="E115" i="4"/>
  <c r="E115" i="9" s="1"/>
  <c r="D116" i="4"/>
  <c r="D116" i="9" s="1"/>
  <c r="E116" i="4"/>
  <c r="E116" i="9" s="1"/>
  <c r="D117" i="4"/>
  <c r="D117" i="9" s="1"/>
  <c r="E117" i="4"/>
  <c r="E117" i="9" s="1"/>
  <c r="D118" i="4"/>
  <c r="D118" i="9" s="1"/>
  <c r="E118" i="4"/>
  <c r="E118" i="9" s="1"/>
  <c r="D119" i="4"/>
  <c r="D119" i="9" s="1"/>
  <c r="E119" i="4"/>
  <c r="E119" i="9" s="1"/>
  <c r="D120" i="4"/>
  <c r="D120" i="9" s="1"/>
  <c r="E120" i="4"/>
  <c r="E120" i="9" s="1"/>
  <c r="D121" i="4"/>
  <c r="D121" i="9" s="1"/>
  <c r="E121" i="4"/>
  <c r="E121" i="9" s="1"/>
  <c r="D122" i="4"/>
  <c r="D122" i="9" s="1"/>
  <c r="E122" i="4"/>
  <c r="E122" i="9" s="1"/>
  <c r="D123" i="4"/>
  <c r="D123" i="9" s="1"/>
  <c r="E123" i="4"/>
  <c r="E123" i="9" s="1"/>
  <c r="D124" i="4"/>
  <c r="D124" i="9" s="1"/>
  <c r="E124" i="4"/>
  <c r="E124" i="9" s="1"/>
  <c r="D125" i="4"/>
  <c r="D125" i="9" s="1"/>
  <c r="E125" i="4"/>
  <c r="E125" i="9" s="1"/>
  <c r="D126" i="4"/>
  <c r="D126" i="9" s="1"/>
  <c r="E126" i="4"/>
  <c r="E126" i="9" s="1"/>
  <c r="D127" i="4"/>
  <c r="D127" i="9" s="1"/>
  <c r="E127" i="4"/>
  <c r="E127" i="9" s="1"/>
  <c r="D128" i="4"/>
  <c r="D128" i="9" s="1"/>
  <c r="E128" i="4"/>
  <c r="E128" i="9" s="1"/>
  <c r="D129" i="4"/>
  <c r="D129" i="9" s="1"/>
  <c r="E129" i="4"/>
  <c r="E129" i="9" s="1"/>
  <c r="D130" i="4"/>
  <c r="D130" i="9" s="1"/>
  <c r="E130" i="4"/>
  <c r="E130" i="9" s="1"/>
  <c r="D131" i="4"/>
  <c r="D131" i="9" s="1"/>
  <c r="E131" i="4"/>
  <c r="E131" i="9" s="1"/>
  <c r="D132" i="4"/>
  <c r="D132" i="9" s="1"/>
  <c r="E132" i="4"/>
  <c r="E132" i="9" s="1"/>
  <c r="D133" i="4"/>
  <c r="D133" i="9" s="1"/>
  <c r="E133" i="4"/>
  <c r="E133" i="9" s="1"/>
  <c r="D134" i="4"/>
  <c r="D134" i="9" s="1"/>
  <c r="E134" i="4"/>
  <c r="E134" i="9" s="1"/>
  <c r="D135" i="4"/>
  <c r="D135" i="9" s="1"/>
  <c r="E135" i="4"/>
  <c r="E135" i="9" s="1"/>
  <c r="D136" i="4"/>
  <c r="D136" i="9" s="1"/>
  <c r="E136" i="4"/>
  <c r="E136" i="9" s="1"/>
  <c r="D137" i="4"/>
  <c r="D137" i="9" s="1"/>
  <c r="E137" i="4"/>
  <c r="E137" i="9" s="1"/>
  <c r="D138" i="4"/>
  <c r="D138" i="9" s="1"/>
  <c r="E138" i="4"/>
  <c r="E138" i="9" s="1"/>
  <c r="D139" i="4"/>
  <c r="D139" i="9" s="1"/>
  <c r="E139" i="4"/>
  <c r="E139" i="9" s="1"/>
  <c r="D140" i="4"/>
  <c r="D140" i="9" s="1"/>
  <c r="E140" i="4"/>
  <c r="E140" i="9" s="1"/>
  <c r="D141" i="4"/>
  <c r="D141" i="9" s="1"/>
  <c r="E141" i="4"/>
  <c r="E141" i="9" s="1"/>
  <c r="D142" i="4"/>
  <c r="D142" i="9" s="1"/>
  <c r="E142" i="4"/>
  <c r="E142" i="9" s="1"/>
  <c r="D143" i="4"/>
  <c r="D143" i="9" s="1"/>
  <c r="E143" i="4"/>
  <c r="E143" i="9" s="1"/>
  <c r="D144" i="4"/>
  <c r="D144" i="9" s="1"/>
  <c r="E144" i="4"/>
  <c r="E144" i="9" s="1"/>
  <c r="D145" i="4"/>
  <c r="D145" i="9" s="1"/>
  <c r="E145" i="4"/>
  <c r="E145" i="9" s="1"/>
  <c r="D146" i="4"/>
  <c r="D146" i="9" s="1"/>
  <c r="E146" i="4"/>
  <c r="E146" i="9" s="1"/>
  <c r="D147" i="4"/>
  <c r="D147" i="9" s="1"/>
  <c r="E147" i="4"/>
  <c r="E147" i="9" s="1"/>
  <c r="D148" i="4"/>
  <c r="D148" i="9" s="1"/>
  <c r="E148" i="4"/>
  <c r="E148" i="9" s="1"/>
  <c r="D149" i="4"/>
  <c r="D149" i="9" s="1"/>
  <c r="E149" i="4"/>
  <c r="E149" i="9" s="1"/>
  <c r="D150" i="4"/>
  <c r="D150" i="9" s="1"/>
  <c r="E150" i="4"/>
  <c r="E150" i="9" s="1"/>
  <c r="D151" i="4"/>
  <c r="D151" i="9" s="1"/>
  <c r="E151" i="4"/>
  <c r="E151" i="9" s="1"/>
  <c r="D152" i="4"/>
  <c r="D152" i="9" s="1"/>
  <c r="E152" i="4"/>
  <c r="E152" i="9" s="1"/>
  <c r="D153" i="4"/>
  <c r="D153" i="9" s="1"/>
  <c r="E153" i="4"/>
  <c r="E153" i="9" s="1"/>
  <c r="D154" i="4"/>
  <c r="D154" i="9" s="1"/>
  <c r="E154" i="4"/>
  <c r="E154" i="9" s="1"/>
  <c r="D155" i="4"/>
  <c r="D155" i="9" s="1"/>
  <c r="E155" i="4"/>
  <c r="E155" i="9" s="1"/>
  <c r="D156" i="4"/>
  <c r="D156" i="9" s="1"/>
  <c r="E156" i="4"/>
  <c r="E156" i="9" s="1"/>
  <c r="D157" i="4"/>
  <c r="D157" i="9" s="1"/>
  <c r="E157" i="4"/>
  <c r="E157" i="9" s="1"/>
  <c r="D158" i="4"/>
  <c r="D158" i="9" s="1"/>
  <c r="E158" i="4"/>
  <c r="E158" i="9" s="1"/>
  <c r="D159" i="4"/>
  <c r="D159" i="9" s="1"/>
  <c r="E159" i="4"/>
  <c r="E159" i="9" s="1"/>
  <c r="D160" i="4"/>
  <c r="D160" i="9" s="1"/>
  <c r="E160" i="4"/>
  <c r="E160" i="9" s="1"/>
  <c r="D161" i="4"/>
  <c r="D161" i="9" s="1"/>
  <c r="E161" i="4"/>
  <c r="E161" i="9" s="1"/>
  <c r="D162" i="4"/>
  <c r="D162" i="9" s="1"/>
  <c r="E162" i="4"/>
  <c r="E162" i="9" s="1"/>
  <c r="D163" i="4"/>
  <c r="D163" i="9" s="1"/>
  <c r="E163" i="4"/>
  <c r="E163" i="9" s="1"/>
  <c r="D164" i="4"/>
  <c r="D164" i="9" s="1"/>
  <c r="E164" i="4"/>
  <c r="E164" i="9" s="1"/>
  <c r="D165" i="4"/>
  <c r="D165" i="9" s="1"/>
  <c r="E165" i="4"/>
  <c r="E165" i="9" s="1"/>
  <c r="D166" i="4"/>
  <c r="D166" i="9" s="1"/>
  <c r="E166" i="4"/>
  <c r="E166" i="9" s="1"/>
  <c r="D167" i="4"/>
  <c r="D167" i="9" s="1"/>
  <c r="E167" i="4"/>
  <c r="E167" i="9" s="1"/>
  <c r="D168" i="4"/>
  <c r="D168" i="9" s="1"/>
  <c r="E168" i="4"/>
  <c r="E168" i="9" s="1"/>
  <c r="D169" i="4"/>
  <c r="D169" i="9" s="1"/>
  <c r="E169" i="4"/>
  <c r="E169" i="9" s="1"/>
  <c r="D170" i="4"/>
  <c r="D170" i="9" s="1"/>
  <c r="E170" i="4"/>
  <c r="E170" i="9" s="1"/>
  <c r="D171" i="4"/>
  <c r="D171" i="9" s="1"/>
  <c r="E171" i="4"/>
  <c r="E171" i="9" s="1"/>
  <c r="D172" i="4"/>
  <c r="D172" i="9" s="1"/>
  <c r="E172" i="4"/>
  <c r="E172" i="9" s="1"/>
  <c r="D173" i="4"/>
  <c r="D173" i="9" s="1"/>
  <c r="E173" i="4"/>
  <c r="E173" i="9" s="1"/>
  <c r="D174" i="4"/>
  <c r="D174" i="9" s="1"/>
  <c r="E174" i="4"/>
  <c r="E174" i="9" s="1"/>
  <c r="D175" i="4"/>
  <c r="D175" i="9" s="1"/>
  <c r="E175" i="4"/>
  <c r="E175" i="9" s="1"/>
  <c r="D176" i="4"/>
  <c r="D176" i="9" s="1"/>
  <c r="E176" i="4"/>
  <c r="E176" i="9" s="1"/>
  <c r="D177" i="4"/>
  <c r="D177" i="9" s="1"/>
  <c r="E177" i="4"/>
  <c r="E177" i="9" s="1"/>
  <c r="D178" i="4"/>
  <c r="D178" i="9" s="1"/>
  <c r="E178" i="4"/>
  <c r="E178" i="9" s="1"/>
  <c r="D179" i="4"/>
  <c r="D179" i="9" s="1"/>
  <c r="E179" i="4"/>
  <c r="E179" i="9" s="1"/>
  <c r="D180" i="4"/>
  <c r="D180" i="9" s="1"/>
  <c r="E180" i="4"/>
  <c r="E180" i="9" s="1"/>
  <c r="D181" i="4"/>
  <c r="D181" i="9" s="1"/>
  <c r="E181" i="4"/>
  <c r="E181" i="9" s="1"/>
  <c r="D182" i="4"/>
  <c r="D182" i="9" s="1"/>
  <c r="E182" i="4"/>
  <c r="E182" i="9" s="1"/>
  <c r="D183" i="4"/>
  <c r="D183" i="9" s="1"/>
  <c r="E183" i="4"/>
  <c r="E183" i="9" s="1"/>
  <c r="D184" i="4"/>
  <c r="D184" i="9" s="1"/>
  <c r="E184" i="4"/>
  <c r="E184" i="9" s="1"/>
  <c r="D185" i="4"/>
  <c r="D185" i="9" s="1"/>
  <c r="E185" i="4"/>
  <c r="E185" i="9" s="1"/>
  <c r="D186" i="4"/>
  <c r="D186" i="9" s="1"/>
  <c r="E186" i="4"/>
  <c r="E186" i="9" s="1"/>
  <c r="D187" i="4"/>
  <c r="D187" i="9" s="1"/>
  <c r="E187" i="4"/>
  <c r="E187" i="9" s="1"/>
  <c r="D188" i="4"/>
  <c r="D188" i="9" s="1"/>
  <c r="E188" i="4"/>
  <c r="E188" i="9" s="1"/>
  <c r="D189" i="4"/>
  <c r="D189" i="9" s="1"/>
  <c r="E189" i="4"/>
  <c r="E189" i="9" s="1"/>
  <c r="D190" i="4"/>
  <c r="D190" i="9" s="1"/>
  <c r="E190" i="4"/>
  <c r="E190" i="9" s="1"/>
  <c r="D191" i="4"/>
  <c r="D191" i="9" s="1"/>
  <c r="E191" i="4"/>
  <c r="E191" i="9" s="1"/>
  <c r="D192" i="4"/>
  <c r="D192" i="9" s="1"/>
  <c r="E192" i="4"/>
  <c r="E192" i="9" s="1"/>
  <c r="D193" i="4"/>
  <c r="D193" i="9" s="1"/>
  <c r="E193" i="4"/>
  <c r="E193" i="9" s="1"/>
  <c r="D194" i="4"/>
  <c r="D194" i="9" s="1"/>
  <c r="E194" i="4"/>
  <c r="E194" i="9" s="1"/>
  <c r="D195" i="4"/>
  <c r="D195" i="9" s="1"/>
  <c r="E195" i="4"/>
  <c r="E195" i="9" s="1"/>
  <c r="D196" i="4"/>
  <c r="D196" i="9" s="1"/>
  <c r="E196" i="4"/>
  <c r="E196" i="9" s="1"/>
  <c r="D197" i="4"/>
  <c r="D197" i="9" s="1"/>
  <c r="E197" i="4"/>
  <c r="E197" i="9" s="1"/>
  <c r="D198" i="4"/>
  <c r="D198" i="9" s="1"/>
  <c r="E198" i="4"/>
  <c r="E198" i="9" s="1"/>
  <c r="D199" i="4"/>
  <c r="D199" i="9" s="1"/>
  <c r="E199" i="4"/>
  <c r="E199" i="9" s="1"/>
  <c r="D200" i="4"/>
  <c r="D200" i="9" s="1"/>
  <c r="E200" i="4"/>
  <c r="E200" i="9" s="1"/>
  <c r="D201" i="4"/>
  <c r="D201" i="9" s="1"/>
  <c r="E201" i="4"/>
  <c r="E201" i="9" s="1"/>
  <c r="D202" i="4"/>
  <c r="D202" i="9" s="1"/>
  <c r="E202" i="4"/>
  <c r="E202" i="9" s="1"/>
  <c r="D203" i="4"/>
  <c r="D203" i="9" s="1"/>
  <c r="E203" i="4"/>
  <c r="E203" i="9" s="1"/>
  <c r="D204" i="4"/>
  <c r="D204" i="9" s="1"/>
  <c r="E204" i="4"/>
  <c r="E204" i="9" s="1"/>
  <c r="D205" i="4"/>
  <c r="D205" i="9" s="1"/>
  <c r="E205" i="4"/>
  <c r="E205" i="9" s="1"/>
  <c r="D206" i="4"/>
  <c r="D206" i="9" s="1"/>
  <c r="E206" i="4"/>
  <c r="E206" i="9" s="1"/>
  <c r="D207" i="4"/>
  <c r="D207" i="9" s="1"/>
  <c r="E207" i="4"/>
  <c r="E207" i="9" s="1"/>
  <c r="D208" i="4"/>
  <c r="D208" i="9" s="1"/>
  <c r="E208" i="4"/>
  <c r="E208" i="9" s="1"/>
  <c r="D209" i="4"/>
  <c r="D209" i="9" s="1"/>
  <c r="E209" i="4"/>
  <c r="E209" i="9" s="1"/>
  <c r="D210" i="4"/>
  <c r="D210" i="9" s="1"/>
  <c r="E210" i="4"/>
  <c r="E210" i="9" s="1"/>
  <c r="D211" i="4"/>
  <c r="D211" i="9" s="1"/>
  <c r="E211" i="4"/>
  <c r="E211" i="9" s="1"/>
  <c r="D212" i="4"/>
  <c r="D212" i="9" s="1"/>
  <c r="E212" i="4"/>
  <c r="E212" i="9" s="1"/>
  <c r="D213" i="4"/>
  <c r="D213" i="9" s="1"/>
  <c r="E213" i="4"/>
  <c r="E213" i="9" s="1"/>
  <c r="D214" i="4"/>
  <c r="D214" i="9" s="1"/>
  <c r="E214" i="4"/>
  <c r="E214" i="9" s="1"/>
  <c r="D215" i="4"/>
  <c r="D215" i="9" s="1"/>
  <c r="E215" i="4"/>
  <c r="E215" i="9" s="1"/>
  <c r="D216" i="4"/>
  <c r="D216" i="9" s="1"/>
  <c r="E216" i="4"/>
  <c r="E216" i="9" s="1"/>
  <c r="D217" i="4"/>
  <c r="D217" i="9" s="1"/>
  <c r="E217" i="4"/>
  <c r="E217" i="9" s="1"/>
  <c r="D218" i="4"/>
  <c r="D218" i="9" s="1"/>
  <c r="E218" i="4"/>
  <c r="E218" i="9" s="1"/>
  <c r="D219" i="4"/>
  <c r="D219" i="9" s="1"/>
  <c r="E219" i="4"/>
  <c r="E219" i="9" s="1"/>
  <c r="D220" i="4"/>
  <c r="D220" i="9" s="1"/>
  <c r="E220" i="4"/>
  <c r="E220" i="9" s="1"/>
  <c r="D221" i="4"/>
  <c r="D221" i="9" s="1"/>
  <c r="E221" i="4"/>
  <c r="E221" i="9" s="1"/>
  <c r="D222" i="4"/>
  <c r="D222" i="9" s="1"/>
  <c r="E222" i="4"/>
  <c r="E222" i="9" s="1"/>
  <c r="D223" i="4"/>
  <c r="D223" i="9" s="1"/>
  <c r="E223" i="4"/>
  <c r="E223" i="9" s="1"/>
  <c r="D224" i="4"/>
  <c r="D224" i="9" s="1"/>
  <c r="E224" i="4"/>
  <c r="E224" i="9" s="1"/>
  <c r="D225" i="4"/>
  <c r="D225" i="9" s="1"/>
  <c r="E225" i="4"/>
  <c r="E225" i="9" s="1"/>
  <c r="D226" i="4"/>
  <c r="D226" i="9" s="1"/>
  <c r="E226" i="4"/>
  <c r="E226" i="9" s="1"/>
  <c r="D227" i="4"/>
  <c r="D227" i="9" s="1"/>
  <c r="E227" i="4"/>
  <c r="E227" i="9" s="1"/>
  <c r="D228" i="4"/>
  <c r="D228" i="9" s="1"/>
  <c r="E228" i="4"/>
  <c r="E228" i="9" s="1"/>
  <c r="D229" i="4"/>
  <c r="D229" i="9" s="1"/>
  <c r="E229" i="4"/>
  <c r="E229" i="9" s="1"/>
  <c r="D230" i="4"/>
  <c r="D230" i="9" s="1"/>
  <c r="E230" i="4"/>
  <c r="E230" i="9" s="1"/>
  <c r="D231" i="4"/>
  <c r="D231" i="9" s="1"/>
  <c r="E231" i="4"/>
  <c r="E231" i="9" s="1"/>
  <c r="D232" i="4"/>
  <c r="D232" i="9" s="1"/>
  <c r="E232" i="4"/>
  <c r="E232" i="9" s="1"/>
  <c r="D233" i="4"/>
  <c r="D233" i="9" s="1"/>
  <c r="E233" i="4"/>
  <c r="E233" i="9" s="1"/>
  <c r="D234" i="4"/>
  <c r="D234" i="9" s="1"/>
  <c r="E234" i="4"/>
  <c r="E234" i="9" s="1"/>
  <c r="D235" i="4"/>
  <c r="D235" i="9" s="1"/>
  <c r="E235" i="4"/>
  <c r="E235" i="9" s="1"/>
  <c r="D236" i="4"/>
  <c r="D236" i="9" s="1"/>
  <c r="E236" i="4"/>
  <c r="E236" i="9" s="1"/>
  <c r="D237" i="4"/>
  <c r="D237" i="9" s="1"/>
  <c r="E237" i="4"/>
  <c r="E237" i="9" s="1"/>
  <c r="D238" i="4"/>
  <c r="D238" i="9" s="1"/>
  <c r="E238" i="4"/>
  <c r="E238" i="9" s="1"/>
  <c r="D239" i="4"/>
  <c r="D239" i="9" s="1"/>
  <c r="E239" i="4"/>
  <c r="E239" i="9" s="1"/>
  <c r="D240" i="4"/>
  <c r="D240" i="9" s="1"/>
  <c r="E240" i="4"/>
  <c r="E240" i="9" s="1"/>
  <c r="D241" i="4"/>
  <c r="D241" i="9" s="1"/>
  <c r="E241" i="4"/>
  <c r="E241" i="9" s="1"/>
  <c r="D242" i="4"/>
  <c r="D242" i="9" s="1"/>
  <c r="E242" i="4"/>
  <c r="E242" i="9" s="1"/>
  <c r="D243" i="4"/>
  <c r="D243" i="9" s="1"/>
  <c r="E243" i="4"/>
  <c r="E243" i="9" s="1"/>
  <c r="D244" i="4"/>
  <c r="D244" i="9" s="1"/>
  <c r="E244" i="4"/>
  <c r="E244" i="9" s="1"/>
  <c r="D245" i="4"/>
  <c r="D245" i="9" s="1"/>
  <c r="E245" i="4"/>
  <c r="E245" i="9" s="1"/>
  <c r="D246" i="4"/>
  <c r="D246" i="9" s="1"/>
  <c r="E246" i="4"/>
  <c r="E246" i="9" s="1"/>
  <c r="D247" i="4"/>
  <c r="D247" i="9" s="1"/>
  <c r="E247" i="4"/>
  <c r="E247" i="9" s="1"/>
  <c r="D248" i="4"/>
  <c r="D248" i="9" s="1"/>
  <c r="E248" i="4"/>
  <c r="E248" i="9" s="1"/>
  <c r="D249" i="4"/>
  <c r="D249" i="9" s="1"/>
  <c r="E249" i="4"/>
  <c r="E249" i="9" s="1"/>
  <c r="D250" i="4"/>
  <c r="D250" i="9" s="1"/>
  <c r="E250" i="4"/>
  <c r="E250" i="9" s="1"/>
  <c r="D251" i="4"/>
  <c r="D251" i="9" s="1"/>
  <c r="E251" i="4"/>
  <c r="E251" i="9" s="1"/>
  <c r="D252" i="4"/>
  <c r="D252" i="9" s="1"/>
  <c r="E252" i="4"/>
  <c r="E252" i="9" s="1"/>
  <c r="D253" i="4"/>
  <c r="D253" i="9" s="1"/>
  <c r="E253" i="4"/>
  <c r="E253" i="9" s="1"/>
  <c r="D254" i="4"/>
  <c r="D254" i="9" s="1"/>
  <c r="E254" i="4"/>
  <c r="E254" i="9" s="1"/>
  <c r="D255" i="4"/>
  <c r="D255" i="9" s="1"/>
  <c r="E255" i="4"/>
  <c r="E255" i="9" s="1"/>
  <c r="D256" i="4"/>
  <c r="D256" i="9" s="1"/>
  <c r="E256" i="4"/>
  <c r="E256" i="9" s="1"/>
  <c r="D257" i="4"/>
  <c r="D257" i="9" s="1"/>
  <c r="E257" i="4"/>
  <c r="E257" i="9" s="1"/>
  <c r="D258" i="4"/>
  <c r="D258" i="9" s="1"/>
  <c r="E258" i="4"/>
  <c r="E258" i="9" s="1"/>
  <c r="D259" i="4"/>
  <c r="D259" i="9" s="1"/>
  <c r="E259" i="4"/>
  <c r="E259" i="9" s="1"/>
  <c r="D260" i="4"/>
  <c r="D260" i="9" s="1"/>
  <c r="E260" i="4"/>
  <c r="E260" i="9" s="1"/>
  <c r="D261" i="4"/>
  <c r="D261" i="9" s="1"/>
  <c r="E261" i="4"/>
  <c r="E261" i="9" s="1"/>
  <c r="D262" i="4"/>
  <c r="D262" i="9" s="1"/>
  <c r="E262" i="4"/>
  <c r="E262" i="9" s="1"/>
  <c r="D263" i="4"/>
  <c r="D263" i="9" s="1"/>
  <c r="E263" i="4"/>
  <c r="E263" i="9" s="1"/>
  <c r="D264" i="4"/>
  <c r="D264" i="9" s="1"/>
  <c r="E264" i="4"/>
  <c r="E264" i="9" s="1"/>
  <c r="D265" i="4"/>
  <c r="D265" i="9" s="1"/>
  <c r="E265" i="4"/>
  <c r="E265" i="9" s="1"/>
  <c r="D266" i="4"/>
  <c r="D266" i="9" s="1"/>
  <c r="E266" i="4"/>
  <c r="E266" i="9" s="1"/>
  <c r="D267" i="4"/>
  <c r="D267" i="9" s="1"/>
  <c r="E267" i="4"/>
  <c r="E267" i="9" s="1"/>
  <c r="D268" i="4"/>
  <c r="D268" i="9" s="1"/>
  <c r="E268" i="4"/>
  <c r="E268" i="9" s="1"/>
  <c r="D269" i="4"/>
  <c r="D269" i="9" s="1"/>
  <c r="E269" i="4"/>
  <c r="E269" i="9" s="1"/>
  <c r="D270" i="4"/>
  <c r="D270" i="9" s="1"/>
  <c r="E270" i="4"/>
  <c r="E270" i="9" s="1"/>
  <c r="D271" i="4"/>
  <c r="D271" i="9" s="1"/>
  <c r="E271" i="4"/>
  <c r="E271" i="9" s="1"/>
  <c r="D272" i="4"/>
  <c r="D272" i="9" s="1"/>
  <c r="E272" i="4"/>
  <c r="E272" i="9" s="1"/>
  <c r="D273" i="4"/>
  <c r="D273" i="9" s="1"/>
  <c r="E273" i="4"/>
  <c r="E273" i="9" s="1"/>
  <c r="D274" i="4"/>
  <c r="D274" i="9" s="1"/>
  <c r="E274" i="4"/>
  <c r="E274" i="9" s="1"/>
  <c r="D275" i="4"/>
  <c r="D275" i="9" s="1"/>
  <c r="E275" i="4"/>
  <c r="E275" i="9" s="1"/>
  <c r="D276" i="4"/>
  <c r="D276" i="9" s="1"/>
  <c r="E276" i="4"/>
  <c r="E276" i="9" s="1"/>
  <c r="D277" i="4"/>
  <c r="D277" i="9" s="1"/>
  <c r="E277" i="4"/>
  <c r="E277" i="9" s="1"/>
  <c r="D278" i="4"/>
  <c r="D278" i="9" s="1"/>
  <c r="E278" i="4"/>
  <c r="E278" i="9" s="1"/>
  <c r="D279" i="4"/>
  <c r="D279" i="9" s="1"/>
  <c r="E279" i="4"/>
  <c r="E279" i="9" s="1"/>
  <c r="D280" i="4"/>
  <c r="D280" i="9" s="1"/>
  <c r="E280" i="4"/>
  <c r="E280" i="9" s="1"/>
  <c r="D281" i="4"/>
  <c r="D281" i="9" s="1"/>
  <c r="E281" i="4"/>
  <c r="E281" i="9" s="1"/>
  <c r="D282" i="4"/>
  <c r="D282" i="9" s="1"/>
  <c r="E282" i="4"/>
  <c r="E282" i="9" s="1"/>
  <c r="D283" i="4"/>
  <c r="D283" i="9" s="1"/>
  <c r="E283" i="4"/>
  <c r="E283" i="9" s="1"/>
  <c r="D284" i="4"/>
  <c r="D284" i="9" s="1"/>
  <c r="E284" i="4"/>
  <c r="E284" i="9" s="1"/>
  <c r="D285" i="4"/>
  <c r="D285" i="9" s="1"/>
  <c r="E285" i="4"/>
  <c r="E285" i="9" s="1"/>
  <c r="D286" i="4"/>
  <c r="D286" i="9" s="1"/>
  <c r="E286" i="4"/>
  <c r="E286" i="9" s="1"/>
  <c r="D287" i="4"/>
  <c r="D287" i="9" s="1"/>
  <c r="E287" i="4"/>
  <c r="E287" i="9" s="1"/>
  <c r="D288" i="4"/>
  <c r="D288" i="9" s="1"/>
  <c r="E288" i="4"/>
  <c r="E288" i="9" s="1"/>
  <c r="D289" i="4"/>
  <c r="D289" i="9" s="1"/>
  <c r="E289" i="4"/>
  <c r="E289" i="9" s="1"/>
  <c r="D290" i="4"/>
  <c r="D290" i="9" s="1"/>
  <c r="E290" i="4"/>
  <c r="E290" i="9" s="1"/>
  <c r="D291" i="4"/>
  <c r="D291" i="9" s="1"/>
  <c r="E291" i="4"/>
  <c r="E291" i="9" s="1"/>
  <c r="D292" i="4"/>
  <c r="D292" i="9" s="1"/>
  <c r="E292" i="4"/>
  <c r="E292" i="9" s="1"/>
  <c r="D293" i="4"/>
  <c r="D293" i="9" s="1"/>
  <c r="E293" i="4"/>
  <c r="E293" i="9" s="1"/>
  <c r="D294" i="4"/>
  <c r="D294" i="9" s="1"/>
  <c r="E294" i="4"/>
  <c r="E294" i="9" s="1"/>
  <c r="D295" i="4"/>
  <c r="D295" i="9" s="1"/>
  <c r="E295" i="4"/>
  <c r="E295" i="9" s="1"/>
  <c r="D296" i="4"/>
  <c r="D296" i="9" s="1"/>
  <c r="E296" i="4"/>
  <c r="E296" i="9" s="1"/>
  <c r="D297" i="4"/>
  <c r="D297" i="9" s="1"/>
  <c r="E297" i="4"/>
  <c r="E297" i="9" s="1"/>
  <c r="D298" i="4"/>
  <c r="D298" i="9" s="1"/>
  <c r="E298" i="4"/>
  <c r="E298" i="9" s="1"/>
  <c r="D299" i="4"/>
  <c r="D299" i="9" s="1"/>
  <c r="E299" i="4"/>
  <c r="E299" i="9" s="1"/>
  <c r="D300" i="4"/>
  <c r="D300" i="9" s="1"/>
  <c r="E300" i="4"/>
  <c r="E300" i="9" s="1"/>
  <c r="D301" i="4"/>
  <c r="D301" i="9" s="1"/>
  <c r="E301" i="4"/>
  <c r="E301" i="9" s="1"/>
  <c r="D302" i="4"/>
  <c r="D302" i="9" s="1"/>
  <c r="E302" i="4"/>
  <c r="E302" i="9" s="1"/>
  <c r="D303" i="4"/>
  <c r="D303" i="9" s="1"/>
  <c r="E303" i="4"/>
  <c r="E303" i="9" s="1"/>
  <c r="D304" i="4"/>
  <c r="D304" i="9" s="1"/>
  <c r="E304" i="4"/>
  <c r="E304" i="9" s="1"/>
  <c r="D305" i="4"/>
  <c r="D305" i="9" s="1"/>
  <c r="E305" i="4"/>
  <c r="E305" i="9" s="1"/>
  <c r="D306" i="4"/>
  <c r="D306" i="9" s="1"/>
  <c r="E306" i="4"/>
  <c r="E306" i="9" s="1"/>
  <c r="D307" i="4"/>
  <c r="D307" i="9" s="1"/>
  <c r="E307" i="4"/>
  <c r="E307" i="9" s="1"/>
  <c r="D308" i="4"/>
  <c r="D308" i="9" s="1"/>
  <c r="E308" i="4"/>
  <c r="E308" i="9" s="1"/>
  <c r="D309" i="4"/>
  <c r="D309" i="9" s="1"/>
  <c r="E309" i="4"/>
  <c r="E309" i="9" s="1"/>
  <c r="D310" i="4"/>
  <c r="D310" i="9" s="1"/>
  <c r="E310" i="4"/>
  <c r="E310" i="9" s="1"/>
  <c r="D311" i="4"/>
  <c r="D311" i="9" s="1"/>
  <c r="E311" i="4"/>
  <c r="E311" i="9" s="1"/>
  <c r="D312" i="4"/>
  <c r="D312" i="9" s="1"/>
  <c r="E312" i="4"/>
  <c r="E312" i="9" s="1"/>
  <c r="D313" i="4"/>
  <c r="D313" i="9" s="1"/>
  <c r="E313" i="4"/>
  <c r="E313" i="9" s="1"/>
  <c r="B3" i="4"/>
  <c r="C3" i="4"/>
  <c r="B4" i="4"/>
  <c r="A4" i="4" s="1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000" i="4"/>
  <c r="C1000" i="4" s="1"/>
  <c r="R314" i="4"/>
  <c r="S314" i="4"/>
  <c r="T314" i="4"/>
  <c r="U314" i="4"/>
  <c r="R315" i="4"/>
  <c r="S315" i="4"/>
  <c r="T315" i="4"/>
  <c r="U315" i="4"/>
  <c r="R316" i="4"/>
  <c r="S316" i="4"/>
  <c r="T316" i="4"/>
  <c r="U316" i="4"/>
  <c r="R317" i="4"/>
  <c r="S317" i="4"/>
  <c r="T317" i="4"/>
  <c r="U317" i="4"/>
  <c r="R318" i="4"/>
  <c r="S318" i="4"/>
  <c r="T318" i="4"/>
  <c r="U318" i="4"/>
  <c r="R319" i="4"/>
  <c r="S319" i="4"/>
  <c r="T319" i="4"/>
  <c r="U319" i="4"/>
  <c r="R320" i="4"/>
  <c r="S320" i="4"/>
  <c r="T320" i="4"/>
  <c r="U320" i="4"/>
  <c r="R321" i="4"/>
  <c r="S321" i="4"/>
  <c r="T321" i="4"/>
  <c r="U321" i="4"/>
  <c r="R322" i="4"/>
  <c r="S322" i="4"/>
  <c r="T322" i="4"/>
  <c r="U322" i="4"/>
  <c r="R323" i="4"/>
  <c r="S323" i="4"/>
  <c r="T323" i="4"/>
  <c r="U323" i="4"/>
  <c r="R324" i="4"/>
  <c r="S324" i="4"/>
  <c r="T324" i="4"/>
  <c r="U324" i="4"/>
  <c r="R325" i="4"/>
  <c r="S325" i="4"/>
  <c r="T325" i="4"/>
  <c r="U325" i="4"/>
  <c r="R326" i="4"/>
  <c r="S326" i="4"/>
  <c r="T326" i="4"/>
  <c r="U326" i="4"/>
  <c r="R327" i="4"/>
  <c r="S327" i="4"/>
  <c r="T327" i="4"/>
  <c r="U327" i="4"/>
  <c r="R328" i="4"/>
  <c r="S328" i="4"/>
  <c r="T328" i="4"/>
  <c r="U328" i="4"/>
  <c r="R329" i="4"/>
  <c r="S329" i="4"/>
  <c r="T329" i="4"/>
  <c r="U329" i="4"/>
  <c r="R330" i="4"/>
  <c r="S330" i="4"/>
  <c r="T330" i="4"/>
  <c r="U330" i="4"/>
  <c r="R331" i="4"/>
  <c r="S331" i="4"/>
  <c r="T331" i="4"/>
  <c r="U331" i="4"/>
  <c r="R332" i="4"/>
  <c r="S332" i="4"/>
  <c r="T332" i="4"/>
  <c r="U332" i="4"/>
  <c r="R333" i="4"/>
  <c r="S333" i="4"/>
  <c r="T333" i="4"/>
  <c r="U333" i="4"/>
  <c r="R334" i="4"/>
  <c r="S334" i="4"/>
  <c r="T334" i="4"/>
  <c r="U334" i="4"/>
  <c r="R335" i="4"/>
  <c r="S335" i="4"/>
  <c r="T335" i="4"/>
  <c r="U335" i="4"/>
  <c r="R336" i="4"/>
  <c r="S336" i="4"/>
  <c r="T336" i="4"/>
  <c r="U336" i="4"/>
  <c r="R337" i="4"/>
  <c r="S337" i="4"/>
  <c r="T337" i="4"/>
  <c r="U337" i="4"/>
  <c r="R338" i="4"/>
  <c r="S338" i="4"/>
  <c r="T338" i="4"/>
  <c r="U338" i="4"/>
  <c r="R339" i="4"/>
  <c r="S339" i="4"/>
  <c r="T339" i="4"/>
  <c r="U339" i="4"/>
  <c r="R340" i="4"/>
  <c r="S340" i="4"/>
  <c r="T340" i="4"/>
  <c r="U340" i="4"/>
  <c r="R341" i="4"/>
  <c r="S341" i="4"/>
  <c r="T341" i="4"/>
  <c r="U341" i="4"/>
  <c r="R342" i="4"/>
  <c r="S342" i="4"/>
  <c r="T342" i="4"/>
  <c r="U342" i="4"/>
  <c r="R343" i="4"/>
  <c r="S343" i="4"/>
  <c r="T343" i="4"/>
  <c r="U343" i="4"/>
  <c r="R344" i="4"/>
  <c r="S344" i="4"/>
  <c r="T344" i="4"/>
  <c r="U344" i="4"/>
  <c r="R345" i="4"/>
  <c r="S345" i="4"/>
  <c r="T345" i="4"/>
  <c r="U345" i="4"/>
  <c r="R346" i="4"/>
  <c r="S346" i="4"/>
  <c r="T346" i="4"/>
  <c r="U346" i="4"/>
  <c r="R347" i="4"/>
  <c r="S347" i="4"/>
  <c r="T347" i="4"/>
  <c r="U347" i="4"/>
  <c r="R348" i="4"/>
  <c r="S348" i="4"/>
  <c r="T348" i="4"/>
  <c r="U348" i="4"/>
  <c r="R349" i="4"/>
  <c r="S349" i="4"/>
  <c r="T349" i="4"/>
  <c r="U349" i="4"/>
  <c r="R350" i="4"/>
  <c r="S350" i="4"/>
  <c r="T350" i="4"/>
  <c r="U350" i="4"/>
  <c r="R351" i="4"/>
  <c r="S351" i="4"/>
  <c r="T351" i="4"/>
  <c r="U351" i="4"/>
  <c r="R352" i="4"/>
  <c r="S352" i="4"/>
  <c r="T352" i="4"/>
  <c r="U352" i="4"/>
  <c r="R353" i="4"/>
  <c r="S353" i="4"/>
  <c r="T353" i="4"/>
  <c r="U353" i="4"/>
  <c r="R354" i="4"/>
  <c r="S354" i="4"/>
  <c r="T354" i="4"/>
  <c r="U354" i="4"/>
  <c r="R355" i="4"/>
  <c r="S355" i="4"/>
  <c r="T355" i="4"/>
  <c r="U355" i="4"/>
  <c r="R356" i="4"/>
  <c r="S356" i="4"/>
  <c r="T356" i="4"/>
  <c r="U356" i="4"/>
  <c r="R357" i="4"/>
  <c r="S357" i="4"/>
  <c r="T357" i="4"/>
  <c r="U357" i="4"/>
  <c r="R358" i="4"/>
  <c r="S358" i="4"/>
  <c r="T358" i="4"/>
  <c r="U358" i="4"/>
  <c r="R359" i="4"/>
  <c r="S359" i="4"/>
  <c r="T359" i="4"/>
  <c r="U359" i="4"/>
  <c r="R360" i="4"/>
  <c r="S360" i="4"/>
  <c r="T360" i="4"/>
  <c r="U360" i="4"/>
  <c r="R361" i="4"/>
  <c r="S361" i="4"/>
  <c r="T361" i="4"/>
  <c r="U361" i="4"/>
  <c r="R362" i="4"/>
  <c r="S362" i="4"/>
  <c r="T362" i="4"/>
  <c r="U362" i="4"/>
  <c r="R363" i="4"/>
  <c r="S363" i="4"/>
  <c r="T363" i="4"/>
  <c r="U363" i="4"/>
  <c r="R364" i="4"/>
  <c r="S364" i="4"/>
  <c r="T364" i="4"/>
  <c r="U364" i="4"/>
  <c r="R365" i="4"/>
  <c r="S365" i="4"/>
  <c r="T365" i="4"/>
  <c r="U365" i="4"/>
  <c r="R366" i="4"/>
  <c r="S366" i="4"/>
  <c r="T366" i="4"/>
  <c r="U366" i="4"/>
  <c r="R367" i="4"/>
  <c r="S367" i="4"/>
  <c r="T367" i="4"/>
  <c r="U367" i="4"/>
  <c r="R368" i="4"/>
  <c r="S368" i="4"/>
  <c r="T368" i="4"/>
  <c r="U368" i="4"/>
  <c r="R369" i="4"/>
  <c r="S369" i="4"/>
  <c r="T369" i="4"/>
  <c r="U369" i="4"/>
  <c r="R370" i="4"/>
  <c r="S370" i="4"/>
  <c r="T370" i="4"/>
  <c r="U370" i="4"/>
  <c r="R371" i="4"/>
  <c r="S371" i="4"/>
  <c r="T371" i="4"/>
  <c r="U371" i="4"/>
  <c r="R372" i="4"/>
  <c r="S372" i="4"/>
  <c r="T372" i="4"/>
  <c r="U372" i="4"/>
  <c r="R373" i="4"/>
  <c r="S373" i="4"/>
  <c r="T373" i="4"/>
  <c r="U373" i="4"/>
  <c r="R374" i="4"/>
  <c r="S374" i="4"/>
  <c r="T374" i="4"/>
  <c r="U374" i="4"/>
  <c r="R375" i="4"/>
  <c r="S375" i="4"/>
  <c r="T375" i="4"/>
  <c r="U375" i="4"/>
  <c r="R376" i="4"/>
  <c r="S376" i="4"/>
  <c r="T376" i="4"/>
  <c r="U376" i="4"/>
  <c r="R377" i="4"/>
  <c r="S377" i="4"/>
  <c r="T377" i="4"/>
  <c r="U377" i="4"/>
  <c r="R378" i="4"/>
  <c r="S378" i="4"/>
  <c r="T378" i="4"/>
  <c r="U378" i="4"/>
  <c r="R379" i="4"/>
  <c r="S379" i="4"/>
  <c r="T379" i="4"/>
  <c r="U379" i="4"/>
  <c r="R380" i="4"/>
  <c r="S380" i="4"/>
  <c r="T380" i="4"/>
  <c r="U380" i="4"/>
  <c r="R381" i="4"/>
  <c r="S381" i="4"/>
  <c r="T381" i="4"/>
  <c r="U381" i="4"/>
  <c r="R382" i="4"/>
  <c r="S382" i="4"/>
  <c r="T382" i="4"/>
  <c r="U382" i="4"/>
  <c r="R383" i="4"/>
  <c r="S383" i="4"/>
  <c r="T383" i="4"/>
  <c r="U383" i="4"/>
  <c r="R384" i="4"/>
  <c r="S384" i="4"/>
  <c r="T384" i="4"/>
  <c r="U384" i="4"/>
  <c r="R385" i="4"/>
  <c r="S385" i="4"/>
  <c r="T385" i="4"/>
  <c r="U385" i="4"/>
  <c r="R386" i="4"/>
  <c r="S386" i="4"/>
  <c r="T386" i="4"/>
  <c r="U386" i="4"/>
  <c r="R387" i="4"/>
  <c r="S387" i="4"/>
  <c r="T387" i="4"/>
  <c r="U387" i="4"/>
  <c r="R388" i="4"/>
  <c r="S388" i="4"/>
  <c r="T388" i="4"/>
  <c r="U388" i="4"/>
  <c r="R389" i="4"/>
  <c r="S389" i="4"/>
  <c r="T389" i="4"/>
  <c r="U389" i="4"/>
  <c r="R390" i="4"/>
  <c r="S390" i="4"/>
  <c r="T390" i="4"/>
  <c r="U390" i="4"/>
  <c r="R391" i="4"/>
  <c r="S391" i="4"/>
  <c r="T391" i="4"/>
  <c r="U391" i="4"/>
  <c r="R392" i="4"/>
  <c r="S392" i="4"/>
  <c r="T392" i="4"/>
  <c r="U392" i="4"/>
  <c r="R393" i="4"/>
  <c r="S393" i="4"/>
  <c r="T393" i="4"/>
  <c r="U393" i="4"/>
  <c r="R394" i="4"/>
  <c r="S394" i="4"/>
  <c r="T394" i="4"/>
  <c r="U394" i="4"/>
  <c r="R395" i="4"/>
  <c r="S395" i="4"/>
  <c r="T395" i="4"/>
  <c r="U395" i="4"/>
  <c r="R396" i="4"/>
  <c r="S396" i="4"/>
  <c r="T396" i="4"/>
  <c r="U396" i="4"/>
  <c r="R397" i="4"/>
  <c r="S397" i="4"/>
  <c r="T397" i="4"/>
  <c r="U397" i="4"/>
  <c r="R398" i="4"/>
  <c r="S398" i="4"/>
  <c r="T398" i="4"/>
  <c r="U398" i="4"/>
  <c r="R399" i="4"/>
  <c r="S399" i="4"/>
  <c r="T399" i="4"/>
  <c r="U399" i="4"/>
  <c r="R400" i="4"/>
  <c r="S400" i="4"/>
  <c r="T400" i="4"/>
  <c r="U400" i="4"/>
  <c r="R401" i="4"/>
  <c r="S401" i="4"/>
  <c r="T401" i="4"/>
  <c r="U401" i="4"/>
  <c r="R402" i="4"/>
  <c r="S402" i="4"/>
  <c r="T402" i="4"/>
  <c r="U402" i="4"/>
  <c r="R403" i="4"/>
  <c r="S403" i="4"/>
  <c r="T403" i="4"/>
  <c r="U403" i="4"/>
  <c r="R404" i="4"/>
  <c r="S404" i="4"/>
  <c r="T404" i="4"/>
  <c r="U404" i="4"/>
  <c r="R405" i="4"/>
  <c r="S405" i="4"/>
  <c r="T405" i="4"/>
  <c r="U405" i="4"/>
  <c r="R406" i="4"/>
  <c r="S406" i="4"/>
  <c r="T406" i="4"/>
  <c r="U406" i="4"/>
  <c r="R407" i="4"/>
  <c r="S407" i="4"/>
  <c r="T407" i="4"/>
  <c r="U407" i="4"/>
  <c r="R408" i="4"/>
  <c r="S408" i="4"/>
  <c r="T408" i="4"/>
  <c r="U408" i="4"/>
  <c r="R409" i="4"/>
  <c r="S409" i="4"/>
  <c r="T409" i="4"/>
  <c r="U409" i="4"/>
  <c r="R410" i="4"/>
  <c r="S410" i="4"/>
  <c r="T410" i="4"/>
  <c r="U410" i="4"/>
  <c r="R411" i="4"/>
  <c r="S411" i="4"/>
  <c r="T411" i="4"/>
  <c r="U411" i="4"/>
  <c r="R412" i="4"/>
  <c r="S412" i="4"/>
  <c r="T412" i="4"/>
  <c r="U412" i="4"/>
  <c r="R413" i="4"/>
  <c r="S413" i="4"/>
  <c r="T413" i="4"/>
  <c r="U413" i="4"/>
  <c r="R414" i="4"/>
  <c r="S414" i="4"/>
  <c r="T414" i="4"/>
  <c r="U414" i="4"/>
  <c r="R415" i="4"/>
  <c r="S415" i="4"/>
  <c r="T415" i="4"/>
  <c r="U415" i="4"/>
  <c r="R416" i="4"/>
  <c r="S416" i="4"/>
  <c r="T416" i="4"/>
  <c r="U416" i="4"/>
  <c r="R417" i="4"/>
  <c r="S417" i="4"/>
  <c r="T417" i="4"/>
  <c r="U417" i="4"/>
  <c r="R418" i="4"/>
  <c r="S418" i="4"/>
  <c r="T418" i="4"/>
  <c r="U418" i="4"/>
  <c r="R419" i="4"/>
  <c r="S419" i="4"/>
  <c r="T419" i="4"/>
  <c r="U419" i="4"/>
  <c r="R420" i="4"/>
  <c r="S420" i="4"/>
  <c r="T420" i="4"/>
  <c r="U420" i="4"/>
  <c r="R421" i="4"/>
  <c r="S421" i="4"/>
  <c r="T421" i="4"/>
  <c r="U421" i="4"/>
  <c r="R422" i="4"/>
  <c r="S422" i="4"/>
  <c r="T422" i="4"/>
  <c r="U422" i="4"/>
  <c r="R423" i="4"/>
  <c r="S423" i="4"/>
  <c r="T423" i="4"/>
  <c r="U423" i="4"/>
  <c r="R424" i="4"/>
  <c r="S424" i="4"/>
  <c r="T424" i="4"/>
  <c r="U424" i="4"/>
  <c r="R425" i="4"/>
  <c r="S425" i="4"/>
  <c r="T425" i="4"/>
  <c r="U425" i="4"/>
  <c r="R426" i="4"/>
  <c r="S426" i="4"/>
  <c r="T426" i="4"/>
  <c r="U426" i="4"/>
  <c r="R427" i="4"/>
  <c r="S427" i="4"/>
  <c r="T427" i="4"/>
  <c r="U427" i="4"/>
  <c r="R428" i="4"/>
  <c r="S428" i="4"/>
  <c r="T428" i="4"/>
  <c r="U428" i="4"/>
  <c r="R429" i="4"/>
  <c r="S429" i="4"/>
  <c r="T429" i="4"/>
  <c r="U429" i="4"/>
  <c r="R430" i="4"/>
  <c r="S430" i="4"/>
  <c r="T430" i="4"/>
  <c r="U430" i="4"/>
  <c r="R431" i="4"/>
  <c r="S431" i="4"/>
  <c r="T431" i="4"/>
  <c r="U431" i="4"/>
  <c r="R432" i="4"/>
  <c r="S432" i="4"/>
  <c r="T432" i="4"/>
  <c r="U432" i="4"/>
  <c r="R433" i="4"/>
  <c r="S433" i="4"/>
  <c r="T433" i="4"/>
  <c r="U433" i="4"/>
  <c r="R434" i="4"/>
  <c r="S434" i="4"/>
  <c r="T434" i="4"/>
  <c r="U434" i="4"/>
  <c r="R435" i="4"/>
  <c r="S435" i="4"/>
  <c r="T435" i="4"/>
  <c r="U435" i="4"/>
  <c r="R436" i="4"/>
  <c r="S436" i="4"/>
  <c r="T436" i="4"/>
  <c r="U436" i="4"/>
  <c r="R437" i="4"/>
  <c r="S437" i="4"/>
  <c r="T437" i="4"/>
  <c r="U437" i="4"/>
  <c r="R438" i="4"/>
  <c r="S438" i="4"/>
  <c r="T438" i="4"/>
  <c r="U438" i="4"/>
  <c r="R439" i="4"/>
  <c r="S439" i="4"/>
  <c r="T439" i="4"/>
  <c r="U439" i="4"/>
  <c r="R440" i="4"/>
  <c r="S440" i="4"/>
  <c r="T440" i="4"/>
  <c r="U440" i="4"/>
  <c r="R441" i="4"/>
  <c r="S441" i="4"/>
  <c r="T441" i="4"/>
  <c r="U441" i="4"/>
  <c r="R442" i="4"/>
  <c r="S442" i="4"/>
  <c r="T442" i="4"/>
  <c r="U442" i="4"/>
  <c r="R443" i="4"/>
  <c r="S443" i="4"/>
  <c r="T443" i="4"/>
  <c r="U443" i="4"/>
  <c r="R444" i="4"/>
  <c r="S444" i="4"/>
  <c r="T444" i="4"/>
  <c r="U444" i="4"/>
  <c r="R445" i="4"/>
  <c r="S445" i="4"/>
  <c r="T445" i="4"/>
  <c r="U445" i="4"/>
  <c r="R446" i="4"/>
  <c r="S446" i="4"/>
  <c r="T446" i="4"/>
  <c r="U446" i="4"/>
  <c r="R447" i="4"/>
  <c r="S447" i="4"/>
  <c r="T447" i="4"/>
  <c r="U447" i="4"/>
  <c r="R448" i="4"/>
  <c r="S448" i="4"/>
  <c r="T448" i="4"/>
  <c r="U448" i="4"/>
  <c r="R449" i="4"/>
  <c r="S449" i="4"/>
  <c r="T449" i="4"/>
  <c r="U449" i="4"/>
  <c r="R450" i="4"/>
  <c r="S450" i="4"/>
  <c r="T450" i="4"/>
  <c r="U450" i="4"/>
  <c r="R451" i="4"/>
  <c r="S451" i="4"/>
  <c r="T451" i="4"/>
  <c r="U451" i="4"/>
  <c r="R452" i="4"/>
  <c r="S452" i="4"/>
  <c r="T452" i="4"/>
  <c r="U452" i="4"/>
  <c r="R453" i="4"/>
  <c r="S453" i="4"/>
  <c r="T453" i="4"/>
  <c r="U453" i="4"/>
  <c r="R454" i="4"/>
  <c r="S454" i="4"/>
  <c r="T454" i="4"/>
  <c r="U454" i="4"/>
  <c r="R455" i="4"/>
  <c r="S455" i="4"/>
  <c r="T455" i="4"/>
  <c r="U455" i="4"/>
  <c r="R456" i="4"/>
  <c r="S456" i="4"/>
  <c r="T456" i="4"/>
  <c r="U456" i="4"/>
  <c r="R457" i="4"/>
  <c r="S457" i="4"/>
  <c r="T457" i="4"/>
  <c r="U457" i="4"/>
  <c r="R458" i="4"/>
  <c r="S458" i="4"/>
  <c r="T458" i="4"/>
  <c r="U458" i="4"/>
  <c r="R459" i="4"/>
  <c r="S459" i="4"/>
  <c r="T459" i="4"/>
  <c r="U459" i="4"/>
  <c r="R460" i="4"/>
  <c r="S460" i="4"/>
  <c r="T460" i="4"/>
  <c r="U460" i="4"/>
  <c r="R461" i="4"/>
  <c r="S461" i="4"/>
  <c r="T461" i="4"/>
  <c r="U461" i="4"/>
  <c r="R462" i="4"/>
  <c r="S462" i="4"/>
  <c r="T462" i="4"/>
  <c r="U462" i="4"/>
  <c r="R463" i="4"/>
  <c r="S463" i="4"/>
  <c r="T463" i="4"/>
  <c r="U463" i="4"/>
  <c r="R464" i="4"/>
  <c r="S464" i="4"/>
  <c r="T464" i="4"/>
  <c r="U464" i="4"/>
  <c r="R465" i="4"/>
  <c r="S465" i="4"/>
  <c r="T465" i="4"/>
  <c r="U465" i="4"/>
  <c r="R466" i="4"/>
  <c r="S466" i="4"/>
  <c r="T466" i="4"/>
  <c r="U466" i="4"/>
  <c r="R467" i="4"/>
  <c r="S467" i="4"/>
  <c r="T467" i="4"/>
  <c r="U467" i="4"/>
  <c r="R468" i="4"/>
  <c r="S468" i="4"/>
  <c r="T468" i="4"/>
  <c r="U468" i="4"/>
  <c r="R469" i="4"/>
  <c r="S469" i="4"/>
  <c r="T469" i="4"/>
  <c r="U469" i="4"/>
  <c r="R470" i="4"/>
  <c r="S470" i="4"/>
  <c r="T470" i="4"/>
  <c r="U470" i="4"/>
  <c r="R471" i="4"/>
  <c r="S471" i="4"/>
  <c r="T471" i="4"/>
  <c r="U471" i="4"/>
  <c r="R472" i="4"/>
  <c r="S472" i="4"/>
  <c r="T472" i="4"/>
  <c r="U472" i="4"/>
  <c r="R473" i="4"/>
  <c r="S473" i="4"/>
  <c r="T473" i="4"/>
  <c r="U473" i="4"/>
  <c r="R474" i="4"/>
  <c r="S474" i="4"/>
  <c r="T474" i="4"/>
  <c r="U474" i="4"/>
  <c r="R475" i="4"/>
  <c r="S475" i="4"/>
  <c r="T475" i="4"/>
  <c r="U475" i="4"/>
  <c r="R476" i="4"/>
  <c r="S476" i="4"/>
  <c r="T476" i="4"/>
  <c r="U476" i="4"/>
  <c r="R477" i="4"/>
  <c r="S477" i="4"/>
  <c r="T477" i="4"/>
  <c r="U477" i="4"/>
  <c r="R478" i="4"/>
  <c r="S478" i="4"/>
  <c r="T478" i="4"/>
  <c r="U478" i="4"/>
  <c r="R479" i="4"/>
  <c r="S479" i="4"/>
  <c r="T479" i="4"/>
  <c r="U479" i="4"/>
  <c r="R480" i="4"/>
  <c r="S480" i="4"/>
  <c r="T480" i="4"/>
  <c r="U480" i="4"/>
  <c r="R481" i="4"/>
  <c r="S481" i="4"/>
  <c r="T481" i="4"/>
  <c r="U481" i="4"/>
  <c r="R482" i="4"/>
  <c r="S482" i="4"/>
  <c r="T482" i="4"/>
  <c r="U482" i="4"/>
  <c r="R483" i="4"/>
  <c r="S483" i="4"/>
  <c r="T483" i="4"/>
  <c r="U483" i="4"/>
  <c r="R484" i="4"/>
  <c r="S484" i="4"/>
  <c r="T484" i="4"/>
  <c r="U484" i="4"/>
  <c r="R485" i="4"/>
  <c r="S485" i="4"/>
  <c r="T485" i="4"/>
  <c r="U485" i="4"/>
  <c r="R486" i="4"/>
  <c r="S486" i="4"/>
  <c r="T486" i="4"/>
  <c r="U486" i="4"/>
  <c r="R487" i="4"/>
  <c r="S487" i="4"/>
  <c r="T487" i="4"/>
  <c r="U487" i="4"/>
  <c r="R488" i="4"/>
  <c r="S488" i="4"/>
  <c r="T488" i="4"/>
  <c r="U488" i="4"/>
  <c r="R489" i="4"/>
  <c r="S489" i="4"/>
  <c r="T489" i="4"/>
  <c r="U489" i="4"/>
  <c r="R490" i="4"/>
  <c r="S490" i="4"/>
  <c r="T490" i="4"/>
  <c r="U490" i="4"/>
  <c r="R491" i="4"/>
  <c r="S491" i="4"/>
  <c r="T491" i="4"/>
  <c r="U491" i="4"/>
  <c r="R492" i="4"/>
  <c r="S492" i="4"/>
  <c r="T492" i="4"/>
  <c r="U492" i="4"/>
  <c r="R493" i="4"/>
  <c r="S493" i="4"/>
  <c r="T493" i="4"/>
  <c r="U493" i="4"/>
  <c r="R494" i="4"/>
  <c r="S494" i="4"/>
  <c r="T494" i="4"/>
  <c r="U494" i="4"/>
  <c r="R495" i="4"/>
  <c r="S495" i="4"/>
  <c r="T495" i="4"/>
  <c r="U495" i="4"/>
  <c r="R496" i="4"/>
  <c r="S496" i="4"/>
  <c r="T496" i="4"/>
  <c r="U496" i="4"/>
  <c r="R497" i="4"/>
  <c r="S497" i="4"/>
  <c r="T497" i="4"/>
  <c r="U497" i="4"/>
  <c r="R498" i="4"/>
  <c r="S498" i="4"/>
  <c r="T498" i="4"/>
  <c r="U498" i="4"/>
  <c r="R499" i="4"/>
  <c r="S499" i="4"/>
  <c r="T499" i="4"/>
  <c r="U499" i="4"/>
  <c r="R500" i="4"/>
  <c r="S500" i="4"/>
  <c r="T500" i="4"/>
  <c r="U500" i="4"/>
  <c r="R501" i="4"/>
  <c r="S501" i="4"/>
  <c r="T501" i="4"/>
  <c r="U501" i="4"/>
  <c r="R502" i="4"/>
  <c r="S502" i="4"/>
  <c r="T502" i="4"/>
  <c r="U502" i="4"/>
  <c r="R503" i="4"/>
  <c r="S503" i="4"/>
  <c r="T503" i="4"/>
  <c r="U503" i="4"/>
  <c r="R504" i="4"/>
  <c r="S504" i="4"/>
  <c r="T504" i="4"/>
  <c r="U504" i="4"/>
  <c r="R505" i="4"/>
  <c r="S505" i="4"/>
  <c r="T505" i="4"/>
  <c r="U505" i="4"/>
  <c r="R506" i="4"/>
  <c r="S506" i="4"/>
  <c r="T506" i="4"/>
  <c r="U506" i="4"/>
  <c r="R507" i="4"/>
  <c r="S507" i="4"/>
  <c r="T507" i="4"/>
  <c r="U507" i="4"/>
  <c r="R508" i="4"/>
  <c r="S508" i="4"/>
  <c r="T508" i="4"/>
  <c r="U508" i="4"/>
  <c r="R509" i="4"/>
  <c r="S509" i="4"/>
  <c r="T509" i="4"/>
  <c r="U509" i="4"/>
  <c r="R510" i="4"/>
  <c r="S510" i="4"/>
  <c r="T510" i="4"/>
  <c r="U510" i="4"/>
  <c r="R511" i="4"/>
  <c r="S511" i="4"/>
  <c r="T511" i="4"/>
  <c r="U511" i="4"/>
  <c r="R512" i="4"/>
  <c r="S512" i="4"/>
  <c r="T512" i="4"/>
  <c r="U512" i="4"/>
  <c r="R513" i="4"/>
  <c r="S513" i="4"/>
  <c r="T513" i="4"/>
  <c r="U513" i="4"/>
  <c r="R514" i="4"/>
  <c r="S514" i="4"/>
  <c r="T514" i="4"/>
  <c r="U514" i="4"/>
  <c r="R515" i="4"/>
  <c r="S515" i="4"/>
  <c r="T515" i="4"/>
  <c r="U515" i="4"/>
  <c r="R516" i="4"/>
  <c r="S516" i="4"/>
  <c r="T516" i="4"/>
  <c r="U516" i="4"/>
  <c r="R517" i="4"/>
  <c r="S517" i="4"/>
  <c r="T517" i="4"/>
  <c r="U517" i="4"/>
  <c r="R518" i="4"/>
  <c r="S518" i="4"/>
  <c r="T518" i="4"/>
  <c r="U518" i="4"/>
  <c r="R519" i="4"/>
  <c r="S519" i="4"/>
  <c r="T519" i="4"/>
  <c r="U519" i="4"/>
  <c r="R520" i="4"/>
  <c r="S520" i="4"/>
  <c r="T520" i="4"/>
  <c r="U520" i="4"/>
  <c r="R521" i="4"/>
  <c r="S521" i="4"/>
  <c r="T521" i="4"/>
  <c r="U521" i="4"/>
  <c r="R522" i="4"/>
  <c r="S522" i="4"/>
  <c r="T522" i="4"/>
  <c r="U522" i="4"/>
  <c r="R523" i="4"/>
  <c r="S523" i="4"/>
  <c r="T523" i="4"/>
  <c r="U523" i="4"/>
  <c r="R524" i="4"/>
  <c r="S524" i="4"/>
  <c r="T524" i="4"/>
  <c r="U524" i="4"/>
  <c r="R525" i="4"/>
  <c r="S525" i="4"/>
  <c r="T525" i="4"/>
  <c r="U525" i="4"/>
  <c r="R526" i="4"/>
  <c r="S526" i="4"/>
  <c r="T526" i="4"/>
  <c r="U526" i="4"/>
  <c r="R527" i="4"/>
  <c r="S527" i="4"/>
  <c r="T527" i="4"/>
  <c r="U527" i="4"/>
  <c r="R528" i="4"/>
  <c r="S528" i="4"/>
  <c r="T528" i="4"/>
  <c r="U528" i="4"/>
  <c r="R529" i="4"/>
  <c r="S529" i="4"/>
  <c r="T529" i="4"/>
  <c r="U529" i="4"/>
  <c r="R530" i="4"/>
  <c r="S530" i="4"/>
  <c r="T530" i="4"/>
  <c r="U530" i="4"/>
  <c r="R531" i="4"/>
  <c r="S531" i="4"/>
  <c r="T531" i="4"/>
  <c r="U531" i="4"/>
  <c r="R532" i="4"/>
  <c r="S532" i="4"/>
  <c r="T532" i="4"/>
  <c r="U532" i="4"/>
  <c r="R533" i="4"/>
  <c r="S533" i="4"/>
  <c r="T533" i="4"/>
  <c r="U533" i="4"/>
  <c r="R534" i="4"/>
  <c r="S534" i="4"/>
  <c r="T534" i="4"/>
  <c r="U534" i="4"/>
  <c r="R535" i="4"/>
  <c r="S535" i="4"/>
  <c r="T535" i="4"/>
  <c r="U535" i="4"/>
  <c r="R536" i="4"/>
  <c r="S536" i="4"/>
  <c r="T536" i="4"/>
  <c r="U536" i="4"/>
  <c r="R537" i="4"/>
  <c r="S537" i="4"/>
  <c r="T537" i="4"/>
  <c r="U537" i="4"/>
  <c r="R538" i="4"/>
  <c r="S538" i="4"/>
  <c r="T538" i="4"/>
  <c r="U538" i="4"/>
  <c r="R539" i="4"/>
  <c r="S539" i="4"/>
  <c r="T539" i="4"/>
  <c r="U539" i="4"/>
  <c r="R540" i="4"/>
  <c r="S540" i="4"/>
  <c r="T540" i="4"/>
  <c r="U540" i="4"/>
  <c r="R541" i="4"/>
  <c r="S541" i="4"/>
  <c r="T541" i="4"/>
  <c r="U541" i="4"/>
  <c r="R542" i="4"/>
  <c r="S542" i="4"/>
  <c r="T542" i="4"/>
  <c r="U542" i="4"/>
  <c r="R543" i="4"/>
  <c r="S543" i="4"/>
  <c r="T543" i="4"/>
  <c r="U543" i="4"/>
  <c r="R544" i="4"/>
  <c r="S544" i="4"/>
  <c r="T544" i="4"/>
  <c r="U544" i="4"/>
  <c r="R545" i="4"/>
  <c r="S545" i="4"/>
  <c r="T545" i="4"/>
  <c r="U545" i="4"/>
  <c r="R546" i="4"/>
  <c r="S546" i="4"/>
  <c r="T546" i="4"/>
  <c r="U546" i="4"/>
  <c r="R547" i="4"/>
  <c r="S547" i="4"/>
  <c r="T547" i="4"/>
  <c r="U547" i="4"/>
  <c r="R548" i="4"/>
  <c r="S548" i="4"/>
  <c r="T548" i="4"/>
  <c r="U548" i="4"/>
  <c r="R549" i="4"/>
  <c r="S549" i="4"/>
  <c r="T549" i="4"/>
  <c r="U549" i="4"/>
  <c r="R550" i="4"/>
  <c r="S550" i="4"/>
  <c r="T550" i="4"/>
  <c r="U550" i="4"/>
  <c r="R551" i="4"/>
  <c r="S551" i="4"/>
  <c r="T551" i="4"/>
  <c r="U551" i="4"/>
  <c r="R552" i="4"/>
  <c r="S552" i="4"/>
  <c r="T552" i="4"/>
  <c r="U552" i="4"/>
  <c r="R553" i="4"/>
  <c r="S553" i="4"/>
  <c r="T553" i="4"/>
  <c r="U553" i="4"/>
  <c r="R554" i="4"/>
  <c r="S554" i="4"/>
  <c r="T554" i="4"/>
  <c r="U554" i="4"/>
  <c r="R555" i="4"/>
  <c r="S555" i="4"/>
  <c r="T555" i="4"/>
  <c r="U555" i="4"/>
  <c r="R556" i="4"/>
  <c r="S556" i="4"/>
  <c r="T556" i="4"/>
  <c r="U556" i="4"/>
  <c r="R557" i="4"/>
  <c r="S557" i="4"/>
  <c r="T557" i="4"/>
  <c r="U557" i="4"/>
  <c r="R558" i="4"/>
  <c r="S558" i="4"/>
  <c r="T558" i="4"/>
  <c r="U558" i="4"/>
  <c r="R559" i="4"/>
  <c r="S559" i="4"/>
  <c r="T559" i="4"/>
  <c r="U559" i="4"/>
  <c r="R560" i="4"/>
  <c r="S560" i="4"/>
  <c r="T560" i="4"/>
  <c r="U560" i="4"/>
  <c r="R561" i="4"/>
  <c r="S561" i="4"/>
  <c r="T561" i="4"/>
  <c r="U561" i="4"/>
  <c r="R562" i="4"/>
  <c r="S562" i="4"/>
  <c r="T562" i="4"/>
  <c r="U562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K314" i="4"/>
  <c r="L314" i="4"/>
  <c r="M314" i="4"/>
  <c r="N314" i="4"/>
  <c r="O314" i="4"/>
  <c r="K315" i="4"/>
  <c r="L315" i="4"/>
  <c r="M315" i="4"/>
  <c r="N315" i="4"/>
  <c r="O315" i="4"/>
  <c r="K316" i="4"/>
  <c r="L316" i="4"/>
  <c r="M316" i="4"/>
  <c r="N316" i="4"/>
  <c r="O316" i="4"/>
  <c r="K317" i="4"/>
  <c r="L317" i="4"/>
  <c r="M317" i="4"/>
  <c r="N317" i="4"/>
  <c r="O317" i="4"/>
  <c r="K318" i="4"/>
  <c r="L318" i="4"/>
  <c r="M318" i="4"/>
  <c r="N318" i="4"/>
  <c r="O318" i="4"/>
  <c r="K319" i="4"/>
  <c r="L319" i="4"/>
  <c r="M319" i="4"/>
  <c r="N319" i="4"/>
  <c r="O319" i="4"/>
  <c r="K320" i="4"/>
  <c r="L320" i="4"/>
  <c r="M320" i="4"/>
  <c r="N320" i="4"/>
  <c r="O320" i="4"/>
  <c r="K321" i="4"/>
  <c r="L321" i="4"/>
  <c r="M321" i="4"/>
  <c r="N321" i="4"/>
  <c r="O321" i="4"/>
  <c r="K322" i="4"/>
  <c r="L322" i="4"/>
  <c r="M322" i="4"/>
  <c r="N322" i="4"/>
  <c r="O322" i="4"/>
  <c r="K323" i="4"/>
  <c r="L323" i="4"/>
  <c r="M323" i="4"/>
  <c r="N323" i="4"/>
  <c r="O323" i="4"/>
  <c r="K324" i="4"/>
  <c r="L324" i="4"/>
  <c r="M324" i="4"/>
  <c r="N324" i="4"/>
  <c r="O324" i="4"/>
  <c r="K325" i="4"/>
  <c r="L325" i="4"/>
  <c r="M325" i="4"/>
  <c r="N325" i="4"/>
  <c r="O325" i="4"/>
  <c r="K326" i="4"/>
  <c r="L326" i="4"/>
  <c r="M326" i="4"/>
  <c r="N326" i="4"/>
  <c r="O326" i="4"/>
  <c r="K327" i="4"/>
  <c r="L327" i="4"/>
  <c r="M327" i="4"/>
  <c r="N327" i="4"/>
  <c r="O327" i="4"/>
  <c r="K328" i="4"/>
  <c r="L328" i="4"/>
  <c r="M328" i="4"/>
  <c r="N328" i="4"/>
  <c r="O328" i="4"/>
  <c r="K329" i="4"/>
  <c r="L329" i="4"/>
  <c r="M329" i="4"/>
  <c r="N329" i="4"/>
  <c r="O329" i="4"/>
  <c r="K330" i="4"/>
  <c r="L330" i="4"/>
  <c r="M330" i="4"/>
  <c r="N330" i="4"/>
  <c r="O330" i="4"/>
  <c r="K331" i="4"/>
  <c r="L331" i="4"/>
  <c r="M331" i="4"/>
  <c r="N331" i="4"/>
  <c r="O331" i="4"/>
  <c r="K332" i="4"/>
  <c r="L332" i="4"/>
  <c r="M332" i="4"/>
  <c r="N332" i="4"/>
  <c r="O332" i="4"/>
  <c r="K333" i="4"/>
  <c r="L333" i="4"/>
  <c r="M333" i="4"/>
  <c r="N333" i="4"/>
  <c r="O333" i="4"/>
  <c r="K334" i="4"/>
  <c r="L334" i="4"/>
  <c r="M334" i="4"/>
  <c r="N334" i="4"/>
  <c r="O334" i="4"/>
  <c r="K335" i="4"/>
  <c r="L335" i="4"/>
  <c r="M335" i="4"/>
  <c r="N335" i="4"/>
  <c r="O335" i="4"/>
  <c r="K336" i="4"/>
  <c r="L336" i="4"/>
  <c r="M336" i="4"/>
  <c r="N336" i="4"/>
  <c r="O336" i="4"/>
  <c r="K337" i="4"/>
  <c r="L337" i="4"/>
  <c r="M337" i="4"/>
  <c r="N337" i="4"/>
  <c r="O337" i="4"/>
  <c r="K338" i="4"/>
  <c r="L338" i="4"/>
  <c r="M338" i="4"/>
  <c r="N338" i="4"/>
  <c r="O338" i="4"/>
  <c r="K339" i="4"/>
  <c r="L339" i="4"/>
  <c r="M339" i="4"/>
  <c r="N339" i="4"/>
  <c r="O339" i="4"/>
  <c r="K340" i="4"/>
  <c r="L340" i="4"/>
  <c r="M340" i="4"/>
  <c r="N340" i="4"/>
  <c r="O340" i="4"/>
  <c r="K341" i="4"/>
  <c r="L341" i="4"/>
  <c r="M341" i="4"/>
  <c r="N341" i="4"/>
  <c r="O341" i="4"/>
  <c r="K342" i="4"/>
  <c r="L342" i="4"/>
  <c r="M342" i="4"/>
  <c r="N342" i="4"/>
  <c r="O342" i="4"/>
  <c r="K343" i="4"/>
  <c r="L343" i="4"/>
  <c r="M343" i="4"/>
  <c r="N343" i="4"/>
  <c r="O343" i="4"/>
  <c r="K344" i="4"/>
  <c r="L344" i="4"/>
  <c r="M344" i="4"/>
  <c r="N344" i="4"/>
  <c r="O344" i="4"/>
  <c r="K345" i="4"/>
  <c r="L345" i="4"/>
  <c r="M345" i="4"/>
  <c r="N345" i="4"/>
  <c r="O345" i="4"/>
  <c r="K346" i="4"/>
  <c r="L346" i="4"/>
  <c r="M346" i="4"/>
  <c r="N346" i="4"/>
  <c r="O346" i="4"/>
  <c r="K347" i="4"/>
  <c r="L347" i="4"/>
  <c r="M347" i="4"/>
  <c r="N347" i="4"/>
  <c r="O347" i="4"/>
  <c r="K348" i="4"/>
  <c r="L348" i="4"/>
  <c r="M348" i="4"/>
  <c r="N348" i="4"/>
  <c r="O348" i="4"/>
  <c r="K349" i="4"/>
  <c r="L349" i="4"/>
  <c r="M349" i="4"/>
  <c r="N349" i="4"/>
  <c r="O349" i="4"/>
  <c r="K350" i="4"/>
  <c r="L350" i="4"/>
  <c r="M350" i="4"/>
  <c r="N350" i="4"/>
  <c r="O350" i="4"/>
  <c r="K351" i="4"/>
  <c r="L351" i="4"/>
  <c r="M351" i="4"/>
  <c r="N351" i="4"/>
  <c r="O351" i="4"/>
  <c r="K352" i="4"/>
  <c r="L352" i="4"/>
  <c r="M352" i="4"/>
  <c r="N352" i="4"/>
  <c r="O352" i="4"/>
  <c r="K353" i="4"/>
  <c r="L353" i="4"/>
  <c r="M353" i="4"/>
  <c r="N353" i="4"/>
  <c r="O353" i="4"/>
  <c r="K354" i="4"/>
  <c r="L354" i="4"/>
  <c r="M354" i="4"/>
  <c r="N354" i="4"/>
  <c r="O354" i="4"/>
  <c r="K355" i="4"/>
  <c r="L355" i="4"/>
  <c r="M355" i="4"/>
  <c r="N355" i="4"/>
  <c r="O355" i="4"/>
  <c r="K356" i="4"/>
  <c r="L356" i="4"/>
  <c r="M356" i="4"/>
  <c r="N356" i="4"/>
  <c r="O356" i="4"/>
  <c r="K357" i="4"/>
  <c r="L357" i="4"/>
  <c r="M357" i="4"/>
  <c r="N357" i="4"/>
  <c r="O357" i="4"/>
  <c r="K358" i="4"/>
  <c r="L358" i="4"/>
  <c r="M358" i="4"/>
  <c r="N358" i="4"/>
  <c r="O358" i="4"/>
  <c r="K359" i="4"/>
  <c r="L359" i="4"/>
  <c r="M359" i="4"/>
  <c r="N359" i="4"/>
  <c r="O359" i="4"/>
  <c r="K360" i="4"/>
  <c r="L360" i="4"/>
  <c r="M360" i="4"/>
  <c r="N360" i="4"/>
  <c r="O360" i="4"/>
  <c r="K361" i="4"/>
  <c r="L361" i="4"/>
  <c r="M361" i="4"/>
  <c r="N361" i="4"/>
  <c r="O361" i="4"/>
  <c r="K362" i="4"/>
  <c r="L362" i="4"/>
  <c r="M362" i="4"/>
  <c r="N362" i="4"/>
  <c r="O362" i="4"/>
  <c r="K363" i="4"/>
  <c r="L363" i="4"/>
  <c r="M363" i="4"/>
  <c r="N363" i="4"/>
  <c r="O363" i="4"/>
  <c r="K364" i="4"/>
  <c r="L364" i="4"/>
  <c r="M364" i="4"/>
  <c r="N364" i="4"/>
  <c r="O364" i="4"/>
  <c r="K365" i="4"/>
  <c r="L365" i="4"/>
  <c r="M365" i="4"/>
  <c r="N365" i="4"/>
  <c r="O365" i="4"/>
  <c r="K366" i="4"/>
  <c r="L366" i="4"/>
  <c r="M366" i="4"/>
  <c r="N366" i="4"/>
  <c r="O366" i="4"/>
  <c r="K367" i="4"/>
  <c r="L367" i="4"/>
  <c r="M367" i="4"/>
  <c r="N367" i="4"/>
  <c r="O367" i="4"/>
  <c r="K368" i="4"/>
  <c r="L368" i="4"/>
  <c r="M368" i="4"/>
  <c r="N368" i="4"/>
  <c r="O368" i="4"/>
  <c r="K369" i="4"/>
  <c r="L369" i="4"/>
  <c r="M369" i="4"/>
  <c r="N369" i="4"/>
  <c r="O369" i="4"/>
  <c r="K370" i="4"/>
  <c r="L370" i="4"/>
  <c r="M370" i="4"/>
  <c r="N370" i="4"/>
  <c r="O370" i="4"/>
  <c r="K371" i="4"/>
  <c r="L371" i="4"/>
  <c r="M371" i="4"/>
  <c r="N371" i="4"/>
  <c r="O371" i="4"/>
  <c r="K372" i="4"/>
  <c r="L372" i="4"/>
  <c r="M372" i="4"/>
  <c r="N372" i="4"/>
  <c r="O372" i="4"/>
  <c r="K373" i="4"/>
  <c r="L373" i="4"/>
  <c r="M373" i="4"/>
  <c r="N373" i="4"/>
  <c r="O373" i="4"/>
  <c r="K374" i="4"/>
  <c r="L374" i="4"/>
  <c r="M374" i="4"/>
  <c r="N374" i="4"/>
  <c r="O374" i="4"/>
  <c r="K375" i="4"/>
  <c r="L375" i="4"/>
  <c r="M375" i="4"/>
  <c r="N375" i="4"/>
  <c r="O375" i="4"/>
  <c r="K376" i="4"/>
  <c r="L376" i="4"/>
  <c r="M376" i="4"/>
  <c r="N376" i="4"/>
  <c r="O376" i="4"/>
  <c r="K377" i="4"/>
  <c r="L377" i="4"/>
  <c r="M377" i="4"/>
  <c r="N377" i="4"/>
  <c r="O377" i="4"/>
  <c r="K378" i="4"/>
  <c r="L378" i="4"/>
  <c r="M378" i="4"/>
  <c r="N378" i="4"/>
  <c r="O378" i="4"/>
  <c r="K379" i="4"/>
  <c r="L379" i="4"/>
  <c r="M379" i="4"/>
  <c r="N379" i="4"/>
  <c r="O379" i="4"/>
  <c r="K380" i="4"/>
  <c r="L380" i="4"/>
  <c r="M380" i="4"/>
  <c r="N380" i="4"/>
  <c r="O380" i="4"/>
  <c r="K381" i="4"/>
  <c r="L381" i="4"/>
  <c r="M381" i="4"/>
  <c r="N381" i="4"/>
  <c r="O381" i="4"/>
  <c r="K382" i="4"/>
  <c r="L382" i="4"/>
  <c r="M382" i="4"/>
  <c r="N382" i="4"/>
  <c r="O382" i="4"/>
  <c r="K383" i="4"/>
  <c r="L383" i="4"/>
  <c r="M383" i="4"/>
  <c r="N383" i="4"/>
  <c r="O383" i="4"/>
  <c r="K384" i="4"/>
  <c r="L384" i="4"/>
  <c r="M384" i="4"/>
  <c r="N384" i="4"/>
  <c r="O384" i="4"/>
  <c r="K385" i="4"/>
  <c r="L385" i="4"/>
  <c r="M385" i="4"/>
  <c r="N385" i="4"/>
  <c r="O385" i="4"/>
  <c r="K386" i="4"/>
  <c r="L386" i="4"/>
  <c r="M386" i="4"/>
  <c r="N386" i="4"/>
  <c r="O386" i="4"/>
  <c r="K387" i="4"/>
  <c r="L387" i="4"/>
  <c r="M387" i="4"/>
  <c r="N387" i="4"/>
  <c r="O387" i="4"/>
  <c r="K388" i="4"/>
  <c r="L388" i="4"/>
  <c r="M388" i="4"/>
  <c r="N388" i="4"/>
  <c r="O388" i="4"/>
  <c r="K389" i="4"/>
  <c r="L389" i="4"/>
  <c r="M389" i="4"/>
  <c r="N389" i="4"/>
  <c r="O389" i="4"/>
  <c r="K390" i="4"/>
  <c r="L390" i="4"/>
  <c r="M390" i="4"/>
  <c r="N390" i="4"/>
  <c r="O390" i="4"/>
  <c r="K391" i="4"/>
  <c r="L391" i="4"/>
  <c r="M391" i="4"/>
  <c r="N391" i="4"/>
  <c r="O391" i="4"/>
  <c r="K392" i="4"/>
  <c r="L392" i="4"/>
  <c r="M392" i="4"/>
  <c r="N392" i="4"/>
  <c r="O392" i="4"/>
  <c r="K393" i="4"/>
  <c r="L393" i="4"/>
  <c r="M393" i="4"/>
  <c r="N393" i="4"/>
  <c r="O393" i="4"/>
  <c r="K394" i="4"/>
  <c r="L394" i="4"/>
  <c r="M394" i="4"/>
  <c r="N394" i="4"/>
  <c r="O394" i="4"/>
  <c r="K395" i="4"/>
  <c r="L395" i="4"/>
  <c r="M395" i="4"/>
  <c r="N395" i="4"/>
  <c r="O395" i="4"/>
  <c r="K396" i="4"/>
  <c r="L396" i="4"/>
  <c r="M396" i="4"/>
  <c r="N396" i="4"/>
  <c r="O396" i="4"/>
  <c r="K397" i="4"/>
  <c r="L397" i="4"/>
  <c r="M397" i="4"/>
  <c r="N397" i="4"/>
  <c r="O397" i="4"/>
  <c r="K398" i="4"/>
  <c r="L398" i="4"/>
  <c r="M398" i="4"/>
  <c r="N398" i="4"/>
  <c r="O398" i="4"/>
  <c r="K399" i="4"/>
  <c r="L399" i="4"/>
  <c r="M399" i="4"/>
  <c r="N399" i="4"/>
  <c r="O399" i="4"/>
  <c r="K400" i="4"/>
  <c r="L400" i="4"/>
  <c r="M400" i="4"/>
  <c r="N400" i="4"/>
  <c r="O400" i="4"/>
  <c r="K401" i="4"/>
  <c r="L401" i="4"/>
  <c r="M401" i="4"/>
  <c r="N401" i="4"/>
  <c r="O401" i="4"/>
  <c r="K402" i="4"/>
  <c r="L402" i="4"/>
  <c r="M402" i="4"/>
  <c r="N402" i="4"/>
  <c r="O402" i="4"/>
  <c r="K403" i="4"/>
  <c r="L403" i="4"/>
  <c r="M403" i="4"/>
  <c r="N403" i="4"/>
  <c r="O403" i="4"/>
  <c r="K404" i="4"/>
  <c r="L404" i="4"/>
  <c r="M404" i="4"/>
  <c r="N404" i="4"/>
  <c r="O404" i="4"/>
  <c r="K405" i="4"/>
  <c r="L405" i="4"/>
  <c r="M405" i="4"/>
  <c r="N405" i="4"/>
  <c r="O405" i="4"/>
  <c r="K406" i="4"/>
  <c r="L406" i="4"/>
  <c r="M406" i="4"/>
  <c r="N406" i="4"/>
  <c r="O406" i="4"/>
  <c r="K407" i="4"/>
  <c r="L407" i="4"/>
  <c r="M407" i="4"/>
  <c r="N407" i="4"/>
  <c r="O407" i="4"/>
  <c r="K408" i="4"/>
  <c r="L408" i="4"/>
  <c r="M408" i="4"/>
  <c r="N408" i="4"/>
  <c r="O408" i="4"/>
  <c r="K409" i="4"/>
  <c r="L409" i="4"/>
  <c r="M409" i="4"/>
  <c r="N409" i="4"/>
  <c r="O409" i="4"/>
  <c r="K410" i="4"/>
  <c r="L410" i="4"/>
  <c r="M410" i="4"/>
  <c r="N410" i="4"/>
  <c r="O410" i="4"/>
  <c r="K411" i="4"/>
  <c r="L411" i="4"/>
  <c r="M411" i="4"/>
  <c r="N411" i="4"/>
  <c r="O411" i="4"/>
  <c r="K412" i="4"/>
  <c r="L412" i="4"/>
  <c r="M412" i="4"/>
  <c r="N412" i="4"/>
  <c r="O412" i="4"/>
  <c r="K413" i="4"/>
  <c r="L413" i="4"/>
  <c r="M413" i="4"/>
  <c r="N413" i="4"/>
  <c r="O413" i="4"/>
  <c r="K414" i="4"/>
  <c r="L414" i="4"/>
  <c r="M414" i="4"/>
  <c r="N414" i="4"/>
  <c r="O414" i="4"/>
  <c r="K415" i="4"/>
  <c r="L415" i="4"/>
  <c r="M415" i="4"/>
  <c r="N415" i="4"/>
  <c r="O415" i="4"/>
  <c r="K416" i="4"/>
  <c r="L416" i="4"/>
  <c r="M416" i="4"/>
  <c r="N416" i="4"/>
  <c r="O416" i="4"/>
  <c r="K417" i="4"/>
  <c r="L417" i="4"/>
  <c r="M417" i="4"/>
  <c r="N417" i="4"/>
  <c r="O417" i="4"/>
  <c r="K418" i="4"/>
  <c r="L418" i="4"/>
  <c r="M418" i="4"/>
  <c r="N418" i="4"/>
  <c r="O418" i="4"/>
  <c r="K419" i="4"/>
  <c r="L419" i="4"/>
  <c r="M419" i="4"/>
  <c r="N419" i="4"/>
  <c r="O419" i="4"/>
  <c r="K420" i="4"/>
  <c r="L420" i="4"/>
  <c r="M420" i="4"/>
  <c r="N420" i="4"/>
  <c r="O420" i="4"/>
  <c r="K421" i="4"/>
  <c r="L421" i="4"/>
  <c r="M421" i="4"/>
  <c r="N421" i="4"/>
  <c r="O421" i="4"/>
  <c r="K422" i="4"/>
  <c r="L422" i="4"/>
  <c r="M422" i="4"/>
  <c r="N422" i="4"/>
  <c r="O422" i="4"/>
  <c r="K423" i="4"/>
  <c r="L423" i="4"/>
  <c r="M423" i="4"/>
  <c r="N423" i="4"/>
  <c r="O423" i="4"/>
  <c r="K424" i="4"/>
  <c r="L424" i="4"/>
  <c r="M424" i="4"/>
  <c r="N424" i="4"/>
  <c r="O424" i="4"/>
  <c r="K425" i="4"/>
  <c r="L425" i="4"/>
  <c r="M425" i="4"/>
  <c r="N425" i="4"/>
  <c r="O425" i="4"/>
  <c r="K426" i="4"/>
  <c r="L426" i="4"/>
  <c r="M426" i="4"/>
  <c r="N426" i="4"/>
  <c r="O426" i="4"/>
  <c r="K427" i="4"/>
  <c r="L427" i="4"/>
  <c r="M427" i="4"/>
  <c r="N427" i="4"/>
  <c r="O427" i="4"/>
  <c r="K428" i="4"/>
  <c r="L428" i="4"/>
  <c r="M428" i="4"/>
  <c r="N428" i="4"/>
  <c r="O428" i="4"/>
  <c r="K429" i="4"/>
  <c r="L429" i="4"/>
  <c r="M429" i="4"/>
  <c r="N429" i="4"/>
  <c r="O429" i="4"/>
  <c r="K430" i="4"/>
  <c r="L430" i="4"/>
  <c r="M430" i="4"/>
  <c r="N430" i="4"/>
  <c r="O430" i="4"/>
  <c r="K431" i="4"/>
  <c r="L431" i="4"/>
  <c r="M431" i="4"/>
  <c r="N431" i="4"/>
  <c r="O431" i="4"/>
  <c r="K432" i="4"/>
  <c r="L432" i="4"/>
  <c r="M432" i="4"/>
  <c r="N432" i="4"/>
  <c r="O432" i="4"/>
  <c r="K433" i="4"/>
  <c r="L433" i="4"/>
  <c r="M433" i="4"/>
  <c r="N433" i="4"/>
  <c r="O433" i="4"/>
  <c r="K434" i="4"/>
  <c r="L434" i="4"/>
  <c r="M434" i="4"/>
  <c r="N434" i="4"/>
  <c r="O434" i="4"/>
  <c r="K435" i="4"/>
  <c r="L435" i="4"/>
  <c r="M435" i="4"/>
  <c r="N435" i="4"/>
  <c r="O435" i="4"/>
  <c r="K436" i="4"/>
  <c r="L436" i="4"/>
  <c r="M436" i="4"/>
  <c r="N436" i="4"/>
  <c r="O436" i="4"/>
  <c r="K437" i="4"/>
  <c r="L437" i="4"/>
  <c r="M437" i="4"/>
  <c r="N437" i="4"/>
  <c r="O437" i="4"/>
  <c r="K438" i="4"/>
  <c r="L438" i="4"/>
  <c r="M438" i="4"/>
  <c r="N438" i="4"/>
  <c r="O438" i="4"/>
  <c r="K439" i="4"/>
  <c r="L439" i="4"/>
  <c r="M439" i="4"/>
  <c r="N439" i="4"/>
  <c r="O439" i="4"/>
  <c r="K440" i="4"/>
  <c r="L440" i="4"/>
  <c r="M440" i="4"/>
  <c r="N440" i="4"/>
  <c r="O440" i="4"/>
  <c r="K441" i="4"/>
  <c r="L441" i="4"/>
  <c r="M441" i="4"/>
  <c r="N441" i="4"/>
  <c r="O441" i="4"/>
  <c r="K442" i="4"/>
  <c r="L442" i="4"/>
  <c r="M442" i="4"/>
  <c r="N442" i="4"/>
  <c r="O442" i="4"/>
  <c r="K443" i="4"/>
  <c r="L443" i="4"/>
  <c r="M443" i="4"/>
  <c r="N443" i="4"/>
  <c r="O443" i="4"/>
  <c r="K444" i="4"/>
  <c r="L444" i="4"/>
  <c r="M444" i="4"/>
  <c r="N444" i="4"/>
  <c r="O444" i="4"/>
  <c r="K445" i="4"/>
  <c r="L445" i="4"/>
  <c r="M445" i="4"/>
  <c r="N445" i="4"/>
  <c r="O445" i="4"/>
  <c r="K446" i="4"/>
  <c r="L446" i="4"/>
  <c r="M446" i="4"/>
  <c r="N446" i="4"/>
  <c r="O446" i="4"/>
  <c r="K447" i="4"/>
  <c r="L447" i="4"/>
  <c r="M447" i="4"/>
  <c r="N447" i="4"/>
  <c r="O447" i="4"/>
  <c r="K448" i="4"/>
  <c r="L448" i="4"/>
  <c r="M448" i="4"/>
  <c r="N448" i="4"/>
  <c r="O448" i="4"/>
  <c r="K449" i="4"/>
  <c r="L449" i="4"/>
  <c r="M449" i="4"/>
  <c r="N449" i="4"/>
  <c r="O449" i="4"/>
  <c r="K450" i="4"/>
  <c r="L450" i="4"/>
  <c r="M450" i="4"/>
  <c r="N450" i="4"/>
  <c r="O450" i="4"/>
  <c r="K451" i="4"/>
  <c r="L451" i="4"/>
  <c r="M451" i="4"/>
  <c r="N451" i="4"/>
  <c r="O451" i="4"/>
  <c r="K452" i="4"/>
  <c r="L452" i="4"/>
  <c r="M452" i="4"/>
  <c r="N452" i="4"/>
  <c r="O452" i="4"/>
  <c r="K453" i="4"/>
  <c r="L453" i="4"/>
  <c r="M453" i="4"/>
  <c r="N453" i="4"/>
  <c r="O453" i="4"/>
  <c r="K454" i="4"/>
  <c r="L454" i="4"/>
  <c r="M454" i="4"/>
  <c r="N454" i="4"/>
  <c r="O454" i="4"/>
  <c r="K455" i="4"/>
  <c r="L455" i="4"/>
  <c r="M455" i="4"/>
  <c r="N455" i="4"/>
  <c r="O455" i="4"/>
  <c r="K456" i="4"/>
  <c r="L456" i="4"/>
  <c r="M456" i="4"/>
  <c r="N456" i="4"/>
  <c r="O456" i="4"/>
  <c r="K457" i="4"/>
  <c r="L457" i="4"/>
  <c r="M457" i="4"/>
  <c r="N457" i="4"/>
  <c r="O457" i="4"/>
  <c r="K458" i="4"/>
  <c r="L458" i="4"/>
  <c r="M458" i="4"/>
  <c r="N458" i="4"/>
  <c r="O458" i="4"/>
  <c r="K459" i="4"/>
  <c r="L459" i="4"/>
  <c r="M459" i="4"/>
  <c r="N459" i="4"/>
  <c r="O459" i="4"/>
  <c r="K460" i="4"/>
  <c r="L460" i="4"/>
  <c r="M460" i="4"/>
  <c r="N460" i="4"/>
  <c r="O460" i="4"/>
  <c r="K461" i="4"/>
  <c r="L461" i="4"/>
  <c r="M461" i="4"/>
  <c r="N461" i="4"/>
  <c r="O461" i="4"/>
  <c r="K462" i="4"/>
  <c r="L462" i="4"/>
  <c r="M462" i="4"/>
  <c r="N462" i="4"/>
  <c r="O462" i="4"/>
  <c r="K463" i="4"/>
  <c r="L463" i="4"/>
  <c r="M463" i="4"/>
  <c r="N463" i="4"/>
  <c r="O463" i="4"/>
  <c r="K464" i="4"/>
  <c r="L464" i="4"/>
  <c r="M464" i="4"/>
  <c r="N464" i="4"/>
  <c r="O464" i="4"/>
  <c r="K465" i="4"/>
  <c r="L465" i="4"/>
  <c r="M465" i="4"/>
  <c r="N465" i="4"/>
  <c r="O465" i="4"/>
  <c r="K466" i="4"/>
  <c r="L466" i="4"/>
  <c r="M466" i="4"/>
  <c r="N466" i="4"/>
  <c r="O466" i="4"/>
  <c r="K467" i="4"/>
  <c r="L467" i="4"/>
  <c r="M467" i="4"/>
  <c r="N467" i="4"/>
  <c r="O467" i="4"/>
  <c r="K468" i="4"/>
  <c r="L468" i="4"/>
  <c r="M468" i="4"/>
  <c r="N468" i="4"/>
  <c r="O468" i="4"/>
  <c r="K469" i="4"/>
  <c r="L469" i="4"/>
  <c r="M469" i="4"/>
  <c r="N469" i="4"/>
  <c r="O469" i="4"/>
  <c r="K470" i="4"/>
  <c r="L470" i="4"/>
  <c r="M470" i="4"/>
  <c r="N470" i="4"/>
  <c r="O470" i="4"/>
  <c r="K471" i="4"/>
  <c r="L471" i="4"/>
  <c r="M471" i="4"/>
  <c r="N471" i="4"/>
  <c r="O471" i="4"/>
  <c r="K472" i="4"/>
  <c r="L472" i="4"/>
  <c r="M472" i="4"/>
  <c r="N472" i="4"/>
  <c r="O472" i="4"/>
  <c r="K473" i="4"/>
  <c r="L473" i="4"/>
  <c r="M473" i="4"/>
  <c r="N473" i="4"/>
  <c r="O473" i="4"/>
  <c r="K474" i="4"/>
  <c r="L474" i="4"/>
  <c r="M474" i="4"/>
  <c r="N474" i="4"/>
  <c r="O474" i="4"/>
  <c r="K475" i="4"/>
  <c r="L475" i="4"/>
  <c r="M475" i="4"/>
  <c r="N475" i="4"/>
  <c r="O475" i="4"/>
  <c r="K476" i="4"/>
  <c r="L476" i="4"/>
  <c r="M476" i="4"/>
  <c r="N476" i="4"/>
  <c r="O476" i="4"/>
  <c r="K477" i="4"/>
  <c r="L477" i="4"/>
  <c r="M477" i="4"/>
  <c r="N477" i="4"/>
  <c r="O477" i="4"/>
  <c r="K478" i="4"/>
  <c r="L478" i="4"/>
  <c r="M478" i="4"/>
  <c r="N478" i="4"/>
  <c r="O478" i="4"/>
  <c r="K479" i="4"/>
  <c r="L479" i="4"/>
  <c r="M479" i="4"/>
  <c r="N479" i="4"/>
  <c r="O479" i="4"/>
  <c r="K480" i="4"/>
  <c r="L480" i="4"/>
  <c r="M480" i="4"/>
  <c r="N480" i="4"/>
  <c r="O480" i="4"/>
  <c r="K481" i="4"/>
  <c r="L481" i="4"/>
  <c r="M481" i="4"/>
  <c r="N481" i="4"/>
  <c r="O481" i="4"/>
  <c r="K482" i="4"/>
  <c r="L482" i="4"/>
  <c r="M482" i="4"/>
  <c r="N482" i="4"/>
  <c r="O482" i="4"/>
  <c r="K483" i="4"/>
  <c r="L483" i="4"/>
  <c r="M483" i="4"/>
  <c r="N483" i="4"/>
  <c r="O483" i="4"/>
  <c r="K484" i="4"/>
  <c r="L484" i="4"/>
  <c r="M484" i="4"/>
  <c r="N484" i="4"/>
  <c r="O484" i="4"/>
  <c r="K485" i="4"/>
  <c r="L485" i="4"/>
  <c r="M485" i="4"/>
  <c r="N485" i="4"/>
  <c r="O485" i="4"/>
  <c r="K486" i="4"/>
  <c r="L486" i="4"/>
  <c r="M486" i="4"/>
  <c r="N486" i="4"/>
  <c r="O486" i="4"/>
  <c r="K487" i="4"/>
  <c r="L487" i="4"/>
  <c r="M487" i="4"/>
  <c r="N487" i="4"/>
  <c r="O487" i="4"/>
  <c r="K488" i="4"/>
  <c r="L488" i="4"/>
  <c r="M488" i="4"/>
  <c r="N488" i="4"/>
  <c r="O488" i="4"/>
  <c r="K489" i="4"/>
  <c r="L489" i="4"/>
  <c r="M489" i="4"/>
  <c r="N489" i="4"/>
  <c r="O489" i="4"/>
  <c r="K490" i="4"/>
  <c r="L490" i="4"/>
  <c r="M490" i="4"/>
  <c r="N490" i="4"/>
  <c r="O490" i="4"/>
  <c r="K491" i="4"/>
  <c r="L491" i="4"/>
  <c r="M491" i="4"/>
  <c r="N491" i="4"/>
  <c r="O491" i="4"/>
  <c r="K492" i="4"/>
  <c r="L492" i="4"/>
  <c r="M492" i="4"/>
  <c r="N492" i="4"/>
  <c r="O492" i="4"/>
  <c r="K493" i="4"/>
  <c r="L493" i="4"/>
  <c r="M493" i="4"/>
  <c r="N493" i="4"/>
  <c r="O493" i="4"/>
  <c r="K494" i="4"/>
  <c r="L494" i="4"/>
  <c r="M494" i="4"/>
  <c r="N494" i="4"/>
  <c r="O494" i="4"/>
  <c r="K495" i="4"/>
  <c r="L495" i="4"/>
  <c r="M495" i="4"/>
  <c r="N495" i="4"/>
  <c r="O495" i="4"/>
  <c r="K496" i="4"/>
  <c r="L496" i="4"/>
  <c r="M496" i="4"/>
  <c r="N496" i="4"/>
  <c r="O496" i="4"/>
  <c r="K497" i="4"/>
  <c r="L497" i="4"/>
  <c r="M497" i="4"/>
  <c r="N497" i="4"/>
  <c r="O497" i="4"/>
  <c r="K498" i="4"/>
  <c r="L498" i="4"/>
  <c r="M498" i="4"/>
  <c r="N498" i="4"/>
  <c r="O498" i="4"/>
  <c r="K499" i="4"/>
  <c r="L499" i="4"/>
  <c r="M499" i="4"/>
  <c r="N499" i="4"/>
  <c r="O499" i="4"/>
  <c r="K500" i="4"/>
  <c r="L500" i="4"/>
  <c r="M500" i="4"/>
  <c r="N500" i="4"/>
  <c r="O500" i="4"/>
  <c r="K501" i="4"/>
  <c r="L501" i="4"/>
  <c r="M501" i="4"/>
  <c r="N501" i="4"/>
  <c r="O501" i="4"/>
  <c r="K502" i="4"/>
  <c r="L502" i="4"/>
  <c r="M502" i="4"/>
  <c r="N502" i="4"/>
  <c r="O502" i="4"/>
  <c r="K503" i="4"/>
  <c r="L503" i="4"/>
  <c r="M503" i="4"/>
  <c r="N503" i="4"/>
  <c r="O503" i="4"/>
  <c r="K504" i="4"/>
  <c r="L504" i="4"/>
  <c r="M504" i="4"/>
  <c r="N504" i="4"/>
  <c r="O504" i="4"/>
  <c r="K505" i="4"/>
  <c r="L505" i="4"/>
  <c r="M505" i="4"/>
  <c r="N505" i="4"/>
  <c r="O505" i="4"/>
  <c r="K506" i="4"/>
  <c r="L506" i="4"/>
  <c r="M506" i="4"/>
  <c r="N506" i="4"/>
  <c r="O506" i="4"/>
  <c r="K507" i="4"/>
  <c r="L507" i="4"/>
  <c r="M507" i="4"/>
  <c r="N507" i="4"/>
  <c r="O507" i="4"/>
  <c r="K508" i="4"/>
  <c r="L508" i="4"/>
  <c r="M508" i="4"/>
  <c r="N508" i="4"/>
  <c r="O508" i="4"/>
  <c r="K509" i="4"/>
  <c r="L509" i="4"/>
  <c r="M509" i="4"/>
  <c r="N509" i="4"/>
  <c r="O509" i="4"/>
  <c r="K510" i="4"/>
  <c r="L510" i="4"/>
  <c r="M510" i="4"/>
  <c r="N510" i="4"/>
  <c r="O510" i="4"/>
  <c r="K511" i="4"/>
  <c r="L511" i="4"/>
  <c r="M511" i="4"/>
  <c r="N511" i="4"/>
  <c r="O511" i="4"/>
  <c r="K512" i="4"/>
  <c r="L512" i="4"/>
  <c r="M512" i="4"/>
  <c r="N512" i="4"/>
  <c r="O512" i="4"/>
  <c r="K513" i="4"/>
  <c r="L513" i="4"/>
  <c r="M513" i="4"/>
  <c r="N513" i="4"/>
  <c r="O513" i="4"/>
  <c r="K514" i="4"/>
  <c r="L514" i="4"/>
  <c r="M514" i="4"/>
  <c r="N514" i="4"/>
  <c r="O514" i="4"/>
  <c r="K515" i="4"/>
  <c r="L515" i="4"/>
  <c r="M515" i="4"/>
  <c r="N515" i="4"/>
  <c r="O515" i="4"/>
  <c r="K516" i="4"/>
  <c r="L516" i="4"/>
  <c r="M516" i="4"/>
  <c r="N516" i="4"/>
  <c r="O516" i="4"/>
  <c r="K517" i="4"/>
  <c r="L517" i="4"/>
  <c r="M517" i="4"/>
  <c r="N517" i="4"/>
  <c r="O517" i="4"/>
  <c r="K518" i="4"/>
  <c r="L518" i="4"/>
  <c r="M518" i="4"/>
  <c r="N518" i="4"/>
  <c r="O518" i="4"/>
  <c r="K519" i="4"/>
  <c r="L519" i="4"/>
  <c r="M519" i="4"/>
  <c r="N519" i="4"/>
  <c r="O519" i="4"/>
  <c r="K520" i="4"/>
  <c r="L520" i="4"/>
  <c r="M520" i="4"/>
  <c r="N520" i="4"/>
  <c r="O520" i="4"/>
  <c r="K521" i="4"/>
  <c r="L521" i="4"/>
  <c r="M521" i="4"/>
  <c r="N521" i="4"/>
  <c r="O521" i="4"/>
  <c r="K522" i="4"/>
  <c r="L522" i="4"/>
  <c r="M522" i="4"/>
  <c r="N522" i="4"/>
  <c r="O522" i="4"/>
  <c r="K523" i="4"/>
  <c r="L523" i="4"/>
  <c r="M523" i="4"/>
  <c r="N523" i="4"/>
  <c r="O523" i="4"/>
  <c r="K524" i="4"/>
  <c r="L524" i="4"/>
  <c r="M524" i="4"/>
  <c r="N524" i="4"/>
  <c r="O524" i="4"/>
  <c r="K525" i="4"/>
  <c r="L525" i="4"/>
  <c r="M525" i="4"/>
  <c r="N525" i="4"/>
  <c r="O525" i="4"/>
  <c r="K526" i="4"/>
  <c r="L526" i="4"/>
  <c r="M526" i="4"/>
  <c r="N526" i="4"/>
  <c r="O526" i="4"/>
  <c r="K527" i="4"/>
  <c r="L527" i="4"/>
  <c r="M527" i="4"/>
  <c r="N527" i="4"/>
  <c r="O527" i="4"/>
  <c r="K528" i="4"/>
  <c r="L528" i="4"/>
  <c r="M528" i="4"/>
  <c r="N528" i="4"/>
  <c r="O528" i="4"/>
  <c r="K529" i="4"/>
  <c r="L529" i="4"/>
  <c r="M529" i="4"/>
  <c r="N529" i="4"/>
  <c r="O529" i="4"/>
  <c r="K530" i="4"/>
  <c r="L530" i="4"/>
  <c r="M530" i="4"/>
  <c r="N530" i="4"/>
  <c r="O530" i="4"/>
  <c r="K531" i="4"/>
  <c r="L531" i="4"/>
  <c r="M531" i="4"/>
  <c r="N531" i="4"/>
  <c r="O531" i="4"/>
  <c r="K532" i="4"/>
  <c r="L532" i="4"/>
  <c r="M532" i="4"/>
  <c r="N532" i="4"/>
  <c r="O532" i="4"/>
  <c r="K533" i="4"/>
  <c r="L533" i="4"/>
  <c r="M533" i="4"/>
  <c r="N533" i="4"/>
  <c r="O533" i="4"/>
  <c r="K534" i="4"/>
  <c r="L534" i="4"/>
  <c r="M534" i="4"/>
  <c r="N534" i="4"/>
  <c r="O534" i="4"/>
  <c r="K535" i="4"/>
  <c r="L535" i="4"/>
  <c r="M535" i="4"/>
  <c r="N535" i="4"/>
  <c r="O535" i="4"/>
  <c r="K536" i="4"/>
  <c r="L536" i="4"/>
  <c r="M536" i="4"/>
  <c r="N536" i="4"/>
  <c r="O536" i="4"/>
  <c r="K537" i="4"/>
  <c r="L537" i="4"/>
  <c r="M537" i="4"/>
  <c r="N537" i="4"/>
  <c r="O537" i="4"/>
  <c r="K538" i="4"/>
  <c r="L538" i="4"/>
  <c r="M538" i="4"/>
  <c r="N538" i="4"/>
  <c r="O538" i="4"/>
  <c r="K539" i="4"/>
  <c r="L539" i="4"/>
  <c r="M539" i="4"/>
  <c r="N539" i="4"/>
  <c r="O539" i="4"/>
  <c r="K540" i="4"/>
  <c r="L540" i="4"/>
  <c r="M540" i="4"/>
  <c r="N540" i="4"/>
  <c r="O540" i="4"/>
  <c r="K541" i="4"/>
  <c r="L541" i="4"/>
  <c r="M541" i="4"/>
  <c r="N541" i="4"/>
  <c r="O541" i="4"/>
  <c r="K542" i="4"/>
  <c r="L542" i="4"/>
  <c r="M542" i="4"/>
  <c r="N542" i="4"/>
  <c r="O542" i="4"/>
  <c r="K543" i="4"/>
  <c r="L543" i="4"/>
  <c r="M543" i="4"/>
  <c r="N543" i="4"/>
  <c r="O543" i="4"/>
  <c r="K544" i="4"/>
  <c r="L544" i="4"/>
  <c r="M544" i="4"/>
  <c r="N544" i="4"/>
  <c r="O544" i="4"/>
  <c r="K545" i="4"/>
  <c r="L545" i="4"/>
  <c r="M545" i="4"/>
  <c r="N545" i="4"/>
  <c r="O545" i="4"/>
  <c r="K546" i="4"/>
  <c r="L546" i="4"/>
  <c r="M546" i="4"/>
  <c r="N546" i="4"/>
  <c r="O546" i="4"/>
  <c r="K547" i="4"/>
  <c r="L547" i="4"/>
  <c r="M547" i="4"/>
  <c r="N547" i="4"/>
  <c r="O547" i="4"/>
  <c r="K548" i="4"/>
  <c r="L548" i="4"/>
  <c r="M548" i="4"/>
  <c r="N548" i="4"/>
  <c r="O548" i="4"/>
  <c r="K549" i="4"/>
  <c r="L549" i="4"/>
  <c r="M549" i="4"/>
  <c r="N549" i="4"/>
  <c r="O549" i="4"/>
  <c r="K550" i="4"/>
  <c r="L550" i="4"/>
  <c r="M550" i="4"/>
  <c r="N550" i="4"/>
  <c r="O550" i="4"/>
  <c r="K551" i="4"/>
  <c r="L551" i="4"/>
  <c r="M551" i="4"/>
  <c r="N551" i="4"/>
  <c r="O551" i="4"/>
  <c r="K552" i="4"/>
  <c r="L552" i="4"/>
  <c r="M552" i="4"/>
  <c r="N552" i="4"/>
  <c r="O552" i="4"/>
  <c r="K553" i="4"/>
  <c r="L553" i="4"/>
  <c r="M553" i="4"/>
  <c r="N553" i="4"/>
  <c r="O553" i="4"/>
  <c r="K554" i="4"/>
  <c r="L554" i="4"/>
  <c r="M554" i="4"/>
  <c r="N554" i="4"/>
  <c r="O554" i="4"/>
  <c r="K555" i="4"/>
  <c r="L555" i="4"/>
  <c r="M555" i="4"/>
  <c r="N555" i="4"/>
  <c r="O555" i="4"/>
  <c r="K556" i="4"/>
  <c r="L556" i="4"/>
  <c r="M556" i="4"/>
  <c r="N556" i="4"/>
  <c r="O556" i="4"/>
  <c r="K557" i="4"/>
  <c r="L557" i="4"/>
  <c r="M557" i="4"/>
  <c r="N557" i="4"/>
  <c r="O557" i="4"/>
  <c r="K558" i="4"/>
  <c r="L558" i="4"/>
  <c r="M558" i="4"/>
  <c r="N558" i="4"/>
  <c r="O558" i="4"/>
  <c r="K559" i="4"/>
  <c r="L559" i="4"/>
  <c r="M559" i="4"/>
  <c r="N559" i="4"/>
  <c r="O559" i="4"/>
  <c r="K560" i="4"/>
  <c r="L560" i="4"/>
  <c r="M560" i="4"/>
  <c r="N560" i="4"/>
  <c r="O560" i="4"/>
  <c r="K561" i="4"/>
  <c r="L561" i="4"/>
  <c r="M561" i="4"/>
  <c r="N561" i="4"/>
  <c r="O561" i="4"/>
  <c r="K562" i="4"/>
  <c r="L562" i="4"/>
  <c r="M562" i="4"/>
  <c r="N562" i="4"/>
  <c r="O562" i="4"/>
  <c r="F4" i="4"/>
  <c r="F4" i="9" s="1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4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N1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4" i="7"/>
  <c r="O4" i="7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F101" i="6"/>
  <c r="G101" i="6"/>
  <c r="H101" i="6"/>
  <c r="F102" i="6"/>
  <c r="G102" i="6"/>
  <c r="H102" i="6"/>
  <c r="F103" i="6"/>
  <c r="G103" i="6"/>
  <c r="H103" i="6"/>
  <c r="F104" i="6"/>
  <c r="G104" i="6"/>
  <c r="H104" i="6"/>
  <c r="F105" i="6"/>
  <c r="G105" i="6"/>
  <c r="H105" i="6"/>
  <c r="F106" i="6"/>
  <c r="G106" i="6"/>
  <c r="H106" i="6"/>
  <c r="F107" i="6"/>
  <c r="G107" i="6"/>
  <c r="H107" i="6"/>
  <c r="F108" i="6"/>
  <c r="G108" i="6"/>
  <c r="H108" i="6"/>
  <c r="F109" i="6"/>
  <c r="G109" i="6"/>
  <c r="H109" i="6"/>
  <c r="F110" i="6"/>
  <c r="G110" i="6"/>
  <c r="H110" i="6"/>
  <c r="F111" i="6"/>
  <c r="G111" i="6"/>
  <c r="H111" i="6"/>
  <c r="F112" i="6"/>
  <c r="G112" i="6"/>
  <c r="H112" i="6"/>
  <c r="F113" i="6"/>
  <c r="G113" i="6"/>
  <c r="H113" i="6"/>
  <c r="F114" i="6"/>
  <c r="G114" i="6"/>
  <c r="H114" i="6"/>
  <c r="F115" i="6"/>
  <c r="G115" i="6"/>
  <c r="H115" i="6"/>
  <c r="F116" i="6"/>
  <c r="G116" i="6"/>
  <c r="H116" i="6"/>
  <c r="F117" i="6"/>
  <c r="G117" i="6"/>
  <c r="H117" i="6"/>
  <c r="F118" i="6"/>
  <c r="G118" i="6"/>
  <c r="H118" i="6"/>
  <c r="F119" i="6"/>
  <c r="G119" i="6"/>
  <c r="H119" i="6"/>
  <c r="F120" i="6"/>
  <c r="G120" i="6"/>
  <c r="H120" i="6"/>
  <c r="F121" i="6"/>
  <c r="G121" i="6"/>
  <c r="H121" i="6"/>
  <c r="F122" i="6"/>
  <c r="G122" i="6"/>
  <c r="H122" i="6"/>
  <c r="F123" i="6"/>
  <c r="G123" i="6"/>
  <c r="H123" i="6"/>
  <c r="F124" i="6"/>
  <c r="G124" i="6"/>
  <c r="H124" i="6"/>
  <c r="F125" i="6"/>
  <c r="G125" i="6"/>
  <c r="H125" i="6"/>
  <c r="F126" i="6"/>
  <c r="G126" i="6"/>
  <c r="H126" i="6"/>
  <c r="F127" i="6"/>
  <c r="G127" i="6"/>
  <c r="H127" i="6"/>
  <c r="F128" i="6"/>
  <c r="G128" i="6"/>
  <c r="H128" i="6"/>
  <c r="F129" i="6"/>
  <c r="G129" i="6"/>
  <c r="H129" i="6"/>
  <c r="F130" i="6"/>
  <c r="G130" i="6"/>
  <c r="H130" i="6"/>
  <c r="F131" i="6"/>
  <c r="G131" i="6"/>
  <c r="H131" i="6"/>
  <c r="F132" i="6"/>
  <c r="G132" i="6"/>
  <c r="H132" i="6"/>
  <c r="F133" i="6"/>
  <c r="G133" i="6"/>
  <c r="H133" i="6"/>
  <c r="F134" i="6"/>
  <c r="G134" i="6"/>
  <c r="H134" i="6"/>
  <c r="F135" i="6"/>
  <c r="G135" i="6"/>
  <c r="H135" i="6"/>
  <c r="F136" i="6"/>
  <c r="G136" i="6"/>
  <c r="H136" i="6"/>
  <c r="F137" i="6"/>
  <c r="G137" i="6"/>
  <c r="H137" i="6"/>
  <c r="F138" i="6"/>
  <c r="G138" i="6"/>
  <c r="H138" i="6"/>
  <c r="F139" i="6"/>
  <c r="G139" i="6"/>
  <c r="H139" i="6"/>
  <c r="F140" i="6"/>
  <c r="G140" i="6"/>
  <c r="H140" i="6"/>
  <c r="F141" i="6"/>
  <c r="G141" i="6"/>
  <c r="H141" i="6"/>
  <c r="F142" i="6"/>
  <c r="G142" i="6"/>
  <c r="H142" i="6"/>
  <c r="F143" i="6"/>
  <c r="G143" i="6"/>
  <c r="H143" i="6"/>
  <c r="F144" i="6"/>
  <c r="G144" i="6"/>
  <c r="H144" i="6"/>
  <c r="F145" i="6"/>
  <c r="G145" i="6"/>
  <c r="H145" i="6"/>
  <c r="F146" i="6"/>
  <c r="G146" i="6"/>
  <c r="H146" i="6"/>
  <c r="F147" i="6"/>
  <c r="G147" i="6"/>
  <c r="H147" i="6"/>
  <c r="F148" i="6"/>
  <c r="G148" i="6"/>
  <c r="H148" i="6"/>
  <c r="F149" i="6"/>
  <c r="G149" i="6"/>
  <c r="H149" i="6"/>
  <c r="F150" i="6"/>
  <c r="G150" i="6"/>
  <c r="H150" i="6"/>
  <c r="F151" i="6"/>
  <c r="G151" i="6"/>
  <c r="H151" i="6"/>
  <c r="F152" i="6"/>
  <c r="G152" i="6"/>
  <c r="H152" i="6"/>
  <c r="F153" i="6"/>
  <c r="G153" i="6"/>
  <c r="H153" i="6"/>
  <c r="F154" i="6"/>
  <c r="G154" i="6"/>
  <c r="H154" i="6"/>
  <c r="F155" i="6"/>
  <c r="G155" i="6"/>
  <c r="H155" i="6"/>
  <c r="F156" i="6"/>
  <c r="G156" i="6"/>
  <c r="H156" i="6"/>
  <c r="F157" i="6"/>
  <c r="G157" i="6"/>
  <c r="H157" i="6"/>
  <c r="F158" i="6"/>
  <c r="G158" i="6"/>
  <c r="H158" i="6"/>
  <c r="F159" i="6"/>
  <c r="G159" i="6"/>
  <c r="H159" i="6"/>
  <c r="F160" i="6"/>
  <c r="G160" i="6"/>
  <c r="H160" i="6"/>
  <c r="F161" i="6"/>
  <c r="G161" i="6"/>
  <c r="H161" i="6"/>
  <c r="F162" i="6"/>
  <c r="G162" i="6"/>
  <c r="H162" i="6"/>
  <c r="F163" i="6"/>
  <c r="G163" i="6"/>
  <c r="H163" i="6"/>
  <c r="F164" i="6"/>
  <c r="G164" i="6"/>
  <c r="H164" i="6"/>
  <c r="F165" i="6"/>
  <c r="G165" i="6"/>
  <c r="H165" i="6"/>
  <c r="F166" i="6"/>
  <c r="G166" i="6"/>
  <c r="H166" i="6"/>
  <c r="F167" i="6"/>
  <c r="G167" i="6"/>
  <c r="H167" i="6"/>
  <c r="F168" i="6"/>
  <c r="G168" i="6"/>
  <c r="H168" i="6"/>
  <c r="F169" i="6"/>
  <c r="G169" i="6"/>
  <c r="H169" i="6"/>
  <c r="F170" i="6"/>
  <c r="G170" i="6"/>
  <c r="H170" i="6"/>
  <c r="F171" i="6"/>
  <c r="G171" i="6"/>
  <c r="H171" i="6"/>
  <c r="F172" i="6"/>
  <c r="G172" i="6"/>
  <c r="H172" i="6"/>
  <c r="F173" i="6"/>
  <c r="G173" i="6"/>
  <c r="H173" i="6"/>
  <c r="F174" i="6"/>
  <c r="G174" i="6"/>
  <c r="H174" i="6"/>
  <c r="F175" i="6"/>
  <c r="G175" i="6"/>
  <c r="H175" i="6"/>
  <c r="F176" i="6"/>
  <c r="G176" i="6"/>
  <c r="H176" i="6"/>
  <c r="F177" i="6"/>
  <c r="G177" i="6"/>
  <c r="H177" i="6"/>
  <c r="F178" i="6"/>
  <c r="G178" i="6"/>
  <c r="H178" i="6"/>
  <c r="F179" i="6"/>
  <c r="G179" i="6"/>
  <c r="H179" i="6"/>
  <c r="F180" i="6"/>
  <c r="G180" i="6"/>
  <c r="H180" i="6"/>
  <c r="F181" i="6"/>
  <c r="G181" i="6"/>
  <c r="H181" i="6"/>
  <c r="F182" i="6"/>
  <c r="G182" i="6"/>
  <c r="H182" i="6"/>
  <c r="F183" i="6"/>
  <c r="G183" i="6"/>
  <c r="H183" i="6"/>
  <c r="F184" i="6"/>
  <c r="G184" i="6"/>
  <c r="H184" i="6"/>
  <c r="F185" i="6"/>
  <c r="G185" i="6"/>
  <c r="H185" i="6"/>
  <c r="F186" i="6"/>
  <c r="G186" i="6"/>
  <c r="H186" i="6"/>
  <c r="F187" i="6"/>
  <c r="G187" i="6"/>
  <c r="H187" i="6"/>
  <c r="F188" i="6"/>
  <c r="G188" i="6"/>
  <c r="H188" i="6"/>
  <c r="F189" i="6"/>
  <c r="G189" i="6"/>
  <c r="H189" i="6"/>
  <c r="F190" i="6"/>
  <c r="G190" i="6"/>
  <c r="H190" i="6"/>
  <c r="F191" i="6"/>
  <c r="G191" i="6"/>
  <c r="H191" i="6"/>
  <c r="F192" i="6"/>
  <c r="G192" i="6"/>
  <c r="H192" i="6"/>
  <c r="F193" i="6"/>
  <c r="G193" i="6"/>
  <c r="H193" i="6"/>
  <c r="F194" i="6"/>
  <c r="G194" i="6"/>
  <c r="H194" i="6"/>
  <c r="F195" i="6"/>
  <c r="G195" i="6"/>
  <c r="H195" i="6"/>
  <c r="F196" i="6"/>
  <c r="G196" i="6"/>
  <c r="H196" i="6"/>
  <c r="F197" i="6"/>
  <c r="G197" i="6"/>
  <c r="H197" i="6"/>
  <c r="F198" i="6"/>
  <c r="G198" i="6"/>
  <c r="H198" i="6"/>
  <c r="F199" i="6"/>
  <c r="G199" i="6"/>
  <c r="H199" i="6"/>
  <c r="F200" i="6"/>
  <c r="G200" i="6"/>
  <c r="H200" i="6"/>
  <c r="F201" i="6"/>
  <c r="G201" i="6"/>
  <c r="H201" i="6"/>
  <c r="F202" i="6"/>
  <c r="G202" i="6"/>
  <c r="H202" i="6"/>
  <c r="F203" i="6"/>
  <c r="G203" i="6"/>
  <c r="H203" i="6"/>
  <c r="F204" i="6"/>
  <c r="G204" i="6"/>
  <c r="H204" i="6"/>
  <c r="F205" i="6"/>
  <c r="G205" i="6"/>
  <c r="H205" i="6"/>
  <c r="F206" i="6"/>
  <c r="G206" i="6"/>
  <c r="H206" i="6"/>
  <c r="F207" i="6"/>
  <c r="G207" i="6"/>
  <c r="H207" i="6"/>
  <c r="F208" i="6"/>
  <c r="G208" i="6"/>
  <c r="H208" i="6"/>
  <c r="F209" i="6"/>
  <c r="G209" i="6"/>
  <c r="H209" i="6"/>
  <c r="F210" i="6"/>
  <c r="G210" i="6"/>
  <c r="H210" i="6"/>
  <c r="F211" i="6"/>
  <c r="G211" i="6"/>
  <c r="H211" i="6"/>
  <c r="F212" i="6"/>
  <c r="G212" i="6"/>
  <c r="H212" i="6"/>
  <c r="F213" i="6"/>
  <c r="G213" i="6"/>
  <c r="H213" i="6"/>
  <c r="F214" i="6"/>
  <c r="G214" i="6"/>
  <c r="H214" i="6"/>
  <c r="F215" i="6"/>
  <c r="G215" i="6"/>
  <c r="H215" i="6"/>
  <c r="F216" i="6"/>
  <c r="G216" i="6"/>
  <c r="H216" i="6"/>
  <c r="F217" i="6"/>
  <c r="G217" i="6"/>
  <c r="H217" i="6"/>
  <c r="F218" i="6"/>
  <c r="G218" i="6"/>
  <c r="H218" i="6"/>
  <c r="F219" i="6"/>
  <c r="G219" i="6"/>
  <c r="H219" i="6"/>
  <c r="F220" i="6"/>
  <c r="G220" i="6"/>
  <c r="H220" i="6"/>
  <c r="F221" i="6"/>
  <c r="G221" i="6"/>
  <c r="H221" i="6"/>
  <c r="F222" i="6"/>
  <c r="G222" i="6"/>
  <c r="H222" i="6"/>
  <c r="F223" i="6"/>
  <c r="G223" i="6"/>
  <c r="H223" i="6"/>
  <c r="F224" i="6"/>
  <c r="G224" i="6"/>
  <c r="H224" i="6"/>
  <c r="F225" i="6"/>
  <c r="G225" i="6"/>
  <c r="H225" i="6"/>
  <c r="F226" i="6"/>
  <c r="G226" i="6"/>
  <c r="H226" i="6"/>
  <c r="F227" i="6"/>
  <c r="G227" i="6"/>
  <c r="H227" i="6"/>
  <c r="F228" i="6"/>
  <c r="G228" i="6"/>
  <c r="H228" i="6"/>
  <c r="F229" i="6"/>
  <c r="G229" i="6"/>
  <c r="H229" i="6"/>
  <c r="F230" i="6"/>
  <c r="G230" i="6"/>
  <c r="H230" i="6"/>
  <c r="F231" i="6"/>
  <c r="G231" i="6"/>
  <c r="H231" i="6"/>
  <c r="F232" i="6"/>
  <c r="G232" i="6"/>
  <c r="H232" i="6"/>
  <c r="F233" i="6"/>
  <c r="G233" i="6"/>
  <c r="H233" i="6"/>
  <c r="F234" i="6"/>
  <c r="G234" i="6"/>
  <c r="H234" i="6"/>
  <c r="F235" i="6"/>
  <c r="G235" i="6"/>
  <c r="H235" i="6"/>
  <c r="F236" i="6"/>
  <c r="G236" i="6"/>
  <c r="H236" i="6"/>
  <c r="F237" i="6"/>
  <c r="G237" i="6"/>
  <c r="H237" i="6"/>
  <c r="F238" i="6"/>
  <c r="G238" i="6"/>
  <c r="H238" i="6"/>
  <c r="F239" i="6"/>
  <c r="G239" i="6"/>
  <c r="H239" i="6"/>
  <c r="F240" i="6"/>
  <c r="G240" i="6"/>
  <c r="H240" i="6"/>
  <c r="F241" i="6"/>
  <c r="G241" i="6"/>
  <c r="H241" i="6"/>
  <c r="F242" i="6"/>
  <c r="G242" i="6"/>
  <c r="H242" i="6"/>
  <c r="F243" i="6"/>
  <c r="G243" i="6"/>
  <c r="H243" i="6"/>
  <c r="F244" i="6"/>
  <c r="G244" i="6"/>
  <c r="H244" i="6"/>
  <c r="F245" i="6"/>
  <c r="G245" i="6"/>
  <c r="H245" i="6"/>
  <c r="F246" i="6"/>
  <c r="G246" i="6"/>
  <c r="H246" i="6"/>
  <c r="F247" i="6"/>
  <c r="G247" i="6"/>
  <c r="H247" i="6"/>
  <c r="F248" i="6"/>
  <c r="G248" i="6"/>
  <c r="H248" i="6"/>
  <c r="F249" i="6"/>
  <c r="G249" i="6"/>
  <c r="H249" i="6"/>
  <c r="F250" i="6"/>
  <c r="G250" i="6"/>
  <c r="H250" i="6"/>
  <c r="F251" i="6"/>
  <c r="G251" i="6"/>
  <c r="H251" i="6"/>
  <c r="F252" i="6"/>
  <c r="G252" i="6"/>
  <c r="H252" i="6"/>
  <c r="F253" i="6"/>
  <c r="G253" i="6"/>
  <c r="H253" i="6"/>
  <c r="F254" i="6"/>
  <c r="G254" i="6"/>
  <c r="H254" i="6"/>
  <c r="F255" i="6"/>
  <c r="G255" i="6"/>
  <c r="H255" i="6"/>
  <c r="F256" i="6"/>
  <c r="G256" i="6"/>
  <c r="H256" i="6"/>
  <c r="F257" i="6"/>
  <c r="G257" i="6"/>
  <c r="H257" i="6"/>
  <c r="F258" i="6"/>
  <c r="G258" i="6"/>
  <c r="H258" i="6"/>
  <c r="F259" i="6"/>
  <c r="G259" i="6"/>
  <c r="H259" i="6"/>
  <c r="F260" i="6"/>
  <c r="G260" i="6"/>
  <c r="H260" i="6"/>
  <c r="F261" i="6"/>
  <c r="G261" i="6"/>
  <c r="H261" i="6"/>
  <c r="F262" i="6"/>
  <c r="G262" i="6"/>
  <c r="H262" i="6"/>
  <c r="F263" i="6"/>
  <c r="G263" i="6"/>
  <c r="H263" i="6"/>
  <c r="F264" i="6"/>
  <c r="G264" i="6"/>
  <c r="H264" i="6"/>
  <c r="F265" i="6"/>
  <c r="G265" i="6"/>
  <c r="H265" i="6"/>
  <c r="F266" i="6"/>
  <c r="G266" i="6"/>
  <c r="H266" i="6"/>
  <c r="F267" i="6"/>
  <c r="G267" i="6"/>
  <c r="H267" i="6"/>
  <c r="F268" i="6"/>
  <c r="G268" i="6"/>
  <c r="H268" i="6"/>
  <c r="F269" i="6"/>
  <c r="G269" i="6"/>
  <c r="H269" i="6"/>
  <c r="F270" i="6"/>
  <c r="G270" i="6"/>
  <c r="H270" i="6"/>
  <c r="F271" i="6"/>
  <c r="G271" i="6"/>
  <c r="H271" i="6"/>
  <c r="F272" i="6"/>
  <c r="G272" i="6"/>
  <c r="H272" i="6"/>
  <c r="F273" i="6"/>
  <c r="G273" i="6"/>
  <c r="H273" i="6"/>
  <c r="F274" i="6"/>
  <c r="G274" i="6"/>
  <c r="H274" i="6"/>
  <c r="F275" i="6"/>
  <c r="G275" i="6"/>
  <c r="H275" i="6"/>
  <c r="F276" i="6"/>
  <c r="G276" i="6"/>
  <c r="H276" i="6"/>
  <c r="F277" i="6"/>
  <c r="G277" i="6"/>
  <c r="H277" i="6"/>
  <c r="F278" i="6"/>
  <c r="G278" i="6"/>
  <c r="H278" i="6"/>
  <c r="F279" i="6"/>
  <c r="G279" i="6"/>
  <c r="H279" i="6"/>
  <c r="F280" i="6"/>
  <c r="G280" i="6"/>
  <c r="H280" i="6"/>
  <c r="F281" i="6"/>
  <c r="G281" i="6"/>
  <c r="H281" i="6"/>
  <c r="F282" i="6"/>
  <c r="G282" i="6"/>
  <c r="H282" i="6"/>
  <c r="F283" i="6"/>
  <c r="G283" i="6"/>
  <c r="H283" i="6"/>
  <c r="F284" i="6"/>
  <c r="G284" i="6"/>
  <c r="H284" i="6"/>
  <c r="F285" i="6"/>
  <c r="G285" i="6"/>
  <c r="H285" i="6"/>
  <c r="F286" i="6"/>
  <c r="G286" i="6"/>
  <c r="H286" i="6"/>
  <c r="F287" i="6"/>
  <c r="G287" i="6"/>
  <c r="H287" i="6"/>
  <c r="F288" i="6"/>
  <c r="G288" i="6"/>
  <c r="H288" i="6"/>
  <c r="F289" i="6"/>
  <c r="G289" i="6"/>
  <c r="H289" i="6"/>
  <c r="F290" i="6"/>
  <c r="G290" i="6"/>
  <c r="H290" i="6"/>
  <c r="F291" i="6"/>
  <c r="G291" i="6"/>
  <c r="H291" i="6"/>
  <c r="F292" i="6"/>
  <c r="G292" i="6"/>
  <c r="H292" i="6"/>
  <c r="F293" i="6"/>
  <c r="G293" i="6"/>
  <c r="H293" i="6"/>
  <c r="F294" i="6"/>
  <c r="G294" i="6"/>
  <c r="H294" i="6"/>
  <c r="F295" i="6"/>
  <c r="G295" i="6"/>
  <c r="H295" i="6"/>
  <c r="F296" i="6"/>
  <c r="G296" i="6"/>
  <c r="H296" i="6"/>
  <c r="F297" i="6"/>
  <c r="G297" i="6"/>
  <c r="H297" i="6"/>
  <c r="F298" i="6"/>
  <c r="G298" i="6"/>
  <c r="H298" i="6"/>
  <c r="F299" i="6"/>
  <c r="G299" i="6"/>
  <c r="H299" i="6"/>
  <c r="F300" i="6"/>
  <c r="G300" i="6"/>
  <c r="H300" i="6"/>
  <c r="F301" i="6"/>
  <c r="G301" i="6"/>
  <c r="H301" i="6"/>
  <c r="F302" i="6"/>
  <c r="G302" i="6"/>
  <c r="H302" i="6"/>
  <c r="F303" i="6"/>
  <c r="G303" i="6"/>
  <c r="H303" i="6"/>
  <c r="F304" i="6"/>
  <c r="G304" i="6"/>
  <c r="H304" i="6"/>
  <c r="F305" i="6"/>
  <c r="G305" i="6"/>
  <c r="H305" i="6"/>
  <c r="F306" i="6"/>
  <c r="G306" i="6"/>
  <c r="H306" i="6"/>
  <c r="F307" i="6"/>
  <c r="G307" i="6"/>
  <c r="H307" i="6"/>
  <c r="F308" i="6"/>
  <c r="G308" i="6"/>
  <c r="H308" i="6"/>
  <c r="F309" i="6"/>
  <c r="G309" i="6"/>
  <c r="H309" i="6"/>
  <c r="F310" i="6"/>
  <c r="G310" i="6"/>
  <c r="H310" i="6"/>
  <c r="F311" i="6"/>
  <c r="G311" i="6"/>
  <c r="H311" i="6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J550" i="5" l="1"/>
  <c r="I430" i="5"/>
  <c r="H350" i="5"/>
  <c r="G330" i="5"/>
  <c r="F325" i="5"/>
  <c r="E320" i="5"/>
  <c r="D315" i="5"/>
  <c r="J542" i="5"/>
  <c r="I422" i="5"/>
  <c r="H342" i="5"/>
  <c r="G322" i="5"/>
  <c r="F317" i="5"/>
  <c r="E312" i="5"/>
  <c r="D307" i="5"/>
  <c r="J549" i="5"/>
  <c r="I429" i="5"/>
  <c r="H349" i="5"/>
  <c r="G329" i="5"/>
  <c r="F324" i="5"/>
  <c r="D314" i="5"/>
  <c r="E319" i="5"/>
  <c r="J545" i="5"/>
  <c r="I425" i="5"/>
  <c r="H345" i="5"/>
  <c r="G325" i="5"/>
  <c r="F320" i="5"/>
  <c r="D310" i="5"/>
  <c r="E315" i="5"/>
  <c r="J541" i="5"/>
  <c r="I421" i="5"/>
  <c r="H341" i="5"/>
  <c r="G321" i="5"/>
  <c r="F316" i="5"/>
  <c r="D306" i="5"/>
  <c r="E311" i="5"/>
  <c r="J537" i="5"/>
  <c r="I417" i="5"/>
  <c r="H337" i="5"/>
  <c r="G317" i="5"/>
  <c r="F312" i="5"/>
  <c r="D302" i="5"/>
  <c r="E307" i="5"/>
  <c r="J533" i="5"/>
  <c r="I413" i="5"/>
  <c r="H333" i="5"/>
  <c r="G313" i="5"/>
  <c r="F308" i="5"/>
  <c r="D298" i="5"/>
  <c r="E303" i="5"/>
  <c r="J529" i="5"/>
  <c r="I409" i="5"/>
  <c r="H329" i="5"/>
  <c r="G309" i="5"/>
  <c r="F304" i="5"/>
  <c r="D294" i="5"/>
  <c r="E299" i="5"/>
  <c r="J525" i="5"/>
  <c r="I405" i="5"/>
  <c r="H325" i="5"/>
  <c r="G305" i="5"/>
  <c r="F300" i="5"/>
  <c r="D290" i="5"/>
  <c r="E295" i="5"/>
  <c r="J521" i="5"/>
  <c r="I401" i="5"/>
  <c r="H321" i="5"/>
  <c r="G301" i="5"/>
  <c r="F296" i="5"/>
  <c r="D286" i="5"/>
  <c r="E291" i="5"/>
  <c r="J517" i="5"/>
  <c r="I397" i="5"/>
  <c r="H317" i="5"/>
  <c r="G297" i="5"/>
  <c r="F292" i="5"/>
  <c r="D282" i="5"/>
  <c r="E287" i="5"/>
  <c r="J513" i="5"/>
  <c r="I393" i="5"/>
  <c r="H313" i="5"/>
  <c r="G293" i="5"/>
  <c r="F288" i="5"/>
  <c r="D278" i="5"/>
  <c r="E283" i="5"/>
  <c r="J509" i="5"/>
  <c r="I389" i="5"/>
  <c r="H309" i="5"/>
  <c r="G289" i="5"/>
  <c r="F284" i="5"/>
  <c r="D274" i="5"/>
  <c r="E279" i="5"/>
  <c r="J505" i="5"/>
  <c r="I385" i="5"/>
  <c r="H305" i="5"/>
  <c r="G285" i="5"/>
  <c r="F280" i="5"/>
  <c r="D270" i="5"/>
  <c r="E275" i="5"/>
  <c r="J501" i="5"/>
  <c r="I381" i="5"/>
  <c r="H301" i="5"/>
  <c r="G281" i="5"/>
  <c r="F276" i="5"/>
  <c r="D266" i="5"/>
  <c r="E271" i="5"/>
  <c r="J497" i="5"/>
  <c r="I377" i="5"/>
  <c r="H297" i="5"/>
  <c r="G277" i="5"/>
  <c r="F272" i="5"/>
  <c r="D262" i="5"/>
  <c r="E267" i="5"/>
  <c r="J493" i="5"/>
  <c r="I373" i="5"/>
  <c r="H293" i="5"/>
  <c r="G273" i="5"/>
  <c r="F268" i="5"/>
  <c r="D258" i="5"/>
  <c r="E263" i="5"/>
  <c r="J489" i="5"/>
  <c r="I369" i="5"/>
  <c r="H289" i="5"/>
  <c r="G269" i="5"/>
  <c r="F264" i="5"/>
  <c r="D254" i="5"/>
  <c r="E259" i="5"/>
  <c r="J485" i="5"/>
  <c r="I365" i="5"/>
  <c r="H285" i="5"/>
  <c r="G265" i="5"/>
  <c r="F260" i="5"/>
  <c r="D250" i="5"/>
  <c r="E255" i="5"/>
  <c r="J481" i="5"/>
  <c r="I361" i="5"/>
  <c r="H281" i="5"/>
  <c r="G261" i="5"/>
  <c r="F256" i="5"/>
  <c r="D246" i="5"/>
  <c r="E251" i="5"/>
  <c r="J477" i="5"/>
  <c r="I357" i="5"/>
  <c r="H277" i="5"/>
  <c r="G257" i="5"/>
  <c r="F252" i="5"/>
  <c r="D242" i="5"/>
  <c r="E247" i="5"/>
  <c r="J473" i="5"/>
  <c r="I353" i="5"/>
  <c r="H273" i="5"/>
  <c r="G253" i="5"/>
  <c r="F248" i="5"/>
  <c r="D238" i="5"/>
  <c r="E243" i="5"/>
  <c r="J469" i="5"/>
  <c r="I349" i="5"/>
  <c r="H269" i="5"/>
  <c r="G249" i="5"/>
  <c r="F244" i="5"/>
  <c r="D234" i="5"/>
  <c r="E239" i="5"/>
  <c r="J465" i="5"/>
  <c r="I345" i="5"/>
  <c r="H265" i="5"/>
  <c r="G245" i="5"/>
  <c r="F240" i="5"/>
  <c r="D230" i="5"/>
  <c r="E235" i="5"/>
  <c r="J461" i="5"/>
  <c r="I341" i="5"/>
  <c r="H261" i="5"/>
  <c r="G241" i="5"/>
  <c r="F236" i="5"/>
  <c r="D226" i="5"/>
  <c r="E231" i="5"/>
  <c r="J457" i="5"/>
  <c r="I337" i="5"/>
  <c r="H257" i="5"/>
  <c r="G237" i="5"/>
  <c r="F232" i="5"/>
  <c r="D222" i="5"/>
  <c r="E227" i="5"/>
  <c r="J453" i="5"/>
  <c r="I333" i="5"/>
  <c r="H253" i="5"/>
  <c r="G233" i="5"/>
  <c r="F228" i="5"/>
  <c r="D218" i="5"/>
  <c r="E223" i="5"/>
  <c r="J449" i="5"/>
  <c r="I329" i="5"/>
  <c r="H249" i="5"/>
  <c r="G229" i="5"/>
  <c r="F224" i="5"/>
  <c r="D214" i="5"/>
  <c r="E219" i="5"/>
  <c r="J445" i="5"/>
  <c r="I325" i="5"/>
  <c r="H245" i="5"/>
  <c r="G225" i="5"/>
  <c r="F220" i="5"/>
  <c r="D210" i="5"/>
  <c r="E215" i="5"/>
  <c r="J441" i="5"/>
  <c r="I321" i="5"/>
  <c r="H241" i="5"/>
  <c r="G221" i="5"/>
  <c r="F216" i="5"/>
  <c r="D206" i="5"/>
  <c r="E211" i="5"/>
  <c r="J437" i="5"/>
  <c r="I317" i="5"/>
  <c r="H237" i="5"/>
  <c r="G217" i="5"/>
  <c r="F212" i="5"/>
  <c r="D202" i="5"/>
  <c r="E207" i="5"/>
  <c r="J433" i="5"/>
  <c r="I313" i="5"/>
  <c r="H233" i="5"/>
  <c r="G213" i="5"/>
  <c r="F208" i="5"/>
  <c r="D198" i="5"/>
  <c r="E203" i="5"/>
  <c r="J429" i="5"/>
  <c r="I309" i="5"/>
  <c r="H229" i="5"/>
  <c r="G209" i="5"/>
  <c r="F204" i="5"/>
  <c r="E199" i="5"/>
  <c r="D194" i="5"/>
  <c r="J425" i="5"/>
  <c r="I305" i="5"/>
  <c r="H225" i="5"/>
  <c r="G205" i="5"/>
  <c r="F200" i="5"/>
  <c r="E195" i="5"/>
  <c r="D190" i="5"/>
  <c r="J421" i="5"/>
  <c r="I301" i="5"/>
  <c r="H221" i="5"/>
  <c r="G201" i="5"/>
  <c r="F196" i="5"/>
  <c r="E191" i="5"/>
  <c r="D186" i="5"/>
  <c r="J417" i="5"/>
  <c r="I297" i="5"/>
  <c r="H217" i="5"/>
  <c r="G197" i="5"/>
  <c r="F192" i="5"/>
  <c r="E187" i="5"/>
  <c r="D182" i="5"/>
  <c r="J413" i="5"/>
  <c r="I293" i="5"/>
  <c r="H213" i="5"/>
  <c r="G193" i="5"/>
  <c r="F188" i="5"/>
  <c r="E183" i="5"/>
  <c r="D178" i="5"/>
  <c r="J409" i="5"/>
  <c r="I289" i="5"/>
  <c r="H209" i="5"/>
  <c r="G189" i="5"/>
  <c r="F184" i="5"/>
  <c r="E179" i="5"/>
  <c r="D174" i="5"/>
  <c r="J405" i="5"/>
  <c r="I285" i="5"/>
  <c r="H205" i="5"/>
  <c r="G185" i="5"/>
  <c r="F180" i="5"/>
  <c r="E175" i="5"/>
  <c r="D170" i="5"/>
  <c r="J401" i="5"/>
  <c r="I281" i="5"/>
  <c r="H201" i="5"/>
  <c r="G181" i="5"/>
  <c r="F176" i="5"/>
  <c r="E171" i="5"/>
  <c r="D166" i="5"/>
  <c r="J397" i="5"/>
  <c r="I277" i="5"/>
  <c r="H197" i="5"/>
  <c r="G177" i="5"/>
  <c r="F172" i="5"/>
  <c r="E167" i="5"/>
  <c r="D162" i="5"/>
  <c r="J393" i="5"/>
  <c r="I273" i="5"/>
  <c r="H193" i="5"/>
  <c r="G173" i="5"/>
  <c r="F168" i="5"/>
  <c r="E163" i="5"/>
  <c r="D158" i="5"/>
  <c r="J389" i="5"/>
  <c r="I269" i="5"/>
  <c r="H189" i="5"/>
  <c r="G169" i="5"/>
  <c r="F164" i="5"/>
  <c r="E159" i="5"/>
  <c r="D154" i="5"/>
  <c r="J385" i="5"/>
  <c r="I265" i="5"/>
  <c r="H185" i="5"/>
  <c r="G165" i="5"/>
  <c r="F160" i="5"/>
  <c r="E155" i="5"/>
  <c r="D150" i="5"/>
  <c r="J381" i="5"/>
  <c r="I261" i="5"/>
  <c r="H181" i="5"/>
  <c r="G161" i="5"/>
  <c r="F156" i="5"/>
  <c r="E151" i="5"/>
  <c r="D146" i="5"/>
  <c r="J377" i="5"/>
  <c r="I257" i="5"/>
  <c r="H177" i="5"/>
  <c r="G157" i="5"/>
  <c r="F152" i="5"/>
  <c r="E147" i="5"/>
  <c r="D142" i="5"/>
  <c r="J373" i="5"/>
  <c r="I253" i="5"/>
  <c r="H173" i="5"/>
  <c r="G153" i="5"/>
  <c r="F148" i="5"/>
  <c r="E143" i="5"/>
  <c r="D138" i="5"/>
  <c r="J369" i="5"/>
  <c r="I249" i="5"/>
  <c r="H169" i="5"/>
  <c r="G149" i="5"/>
  <c r="F144" i="5"/>
  <c r="E139" i="5"/>
  <c r="D134" i="5"/>
  <c r="J365" i="5"/>
  <c r="I245" i="5"/>
  <c r="H165" i="5"/>
  <c r="G145" i="5"/>
  <c r="F140" i="5"/>
  <c r="E135" i="5"/>
  <c r="D130" i="5"/>
  <c r="J361" i="5"/>
  <c r="I241" i="5"/>
  <c r="H161" i="5"/>
  <c r="G141" i="5"/>
  <c r="F136" i="5"/>
  <c r="E131" i="5"/>
  <c r="D126" i="5"/>
  <c r="J357" i="5"/>
  <c r="I237" i="5"/>
  <c r="H157" i="5"/>
  <c r="G137" i="5"/>
  <c r="F132" i="5"/>
  <c r="E127" i="5"/>
  <c r="D122" i="5"/>
  <c r="J353" i="5"/>
  <c r="I233" i="5"/>
  <c r="H153" i="5"/>
  <c r="G133" i="5"/>
  <c r="F128" i="5"/>
  <c r="E123" i="5"/>
  <c r="D118" i="5"/>
  <c r="J349" i="5"/>
  <c r="I229" i="5"/>
  <c r="H149" i="5"/>
  <c r="G129" i="5"/>
  <c r="F124" i="5"/>
  <c r="E119" i="5"/>
  <c r="D114" i="5"/>
  <c r="J345" i="5"/>
  <c r="I225" i="5"/>
  <c r="H145" i="5"/>
  <c r="G125" i="5"/>
  <c r="F120" i="5"/>
  <c r="E115" i="5"/>
  <c r="D110" i="5"/>
  <c r="J341" i="5"/>
  <c r="I221" i="5"/>
  <c r="H141" i="5"/>
  <c r="G121" i="5"/>
  <c r="F116" i="5"/>
  <c r="E111" i="5"/>
  <c r="D106" i="5"/>
  <c r="J337" i="5"/>
  <c r="I217" i="5"/>
  <c r="H137" i="5"/>
  <c r="G117" i="5"/>
  <c r="F112" i="5"/>
  <c r="E107" i="5"/>
  <c r="D102" i="5"/>
  <c r="J333" i="5"/>
  <c r="I213" i="5"/>
  <c r="H133" i="5"/>
  <c r="G113" i="5"/>
  <c r="F108" i="5"/>
  <c r="E103" i="5"/>
  <c r="D98" i="5"/>
  <c r="J329" i="5"/>
  <c r="I209" i="5"/>
  <c r="H129" i="5"/>
  <c r="G109" i="5"/>
  <c r="F104" i="5"/>
  <c r="E99" i="5"/>
  <c r="D94" i="5"/>
  <c r="J325" i="5"/>
  <c r="I205" i="5"/>
  <c r="H125" i="5"/>
  <c r="G105" i="5"/>
  <c r="F100" i="5"/>
  <c r="E95" i="5"/>
  <c r="D90" i="5"/>
  <c r="J321" i="5"/>
  <c r="I201" i="5"/>
  <c r="H121" i="5"/>
  <c r="G101" i="5"/>
  <c r="F96" i="5"/>
  <c r="E91" i="5"/>
  <c r="D86" i="5"/>
  <c r="J317" i="5"/>
  <c r="I197" i="5"/>
  <c r="H117" i="5"/>
  <c r="G97" i="5"/>
  <c r="F92" i="5"/>
  <c r="E87" i="5"/>
  <c r="D82" i="5"/>
  <c r="J313" i="5"/>
  <c r="I193" i="5"/>
  <c r="H113" i="5"/>
  <c r="G93" i="5"/>
  <c r="F88" i="5"/>
  <c r="E83" i="5"/>
  <c r="D78" i="5"/>
  <c r="J309" i="5"/>
  <c r="I189" i="5"/>
  <c r="H109" i="5"/>
  <c r="G89" i="5"/>
  <c r="F84" i="5"/>
  <c r="E79" i="5"/>
  <c r="D74" i="5"/>
  <c r="J305" i="5"/>
  <c r="I185" i="5"/>
  <c r="H105" i="5"/>
  <c r="G85" i="5"/>
  <c r="F80" i="5"/>
  <c r="E75" i="5"/>
  <c r="D70" i="5"/>
  <c r="J301" i="5"/>
  <c r="I181" i="5"/>
  <c r="H101" i="5"/>
  <c r="G81" i="5"/>
  <c r="F76" i="5"/>
  <c r="E71" i="5"/>
  <c r="D66" i="5"/>
  <c r="J297" i="5"/>
  <c r="I177" i="5"/>
  <c r="H97" i="5"/>
  <c r="G77" i="5"/>
  <c r="F72" i="5"/>
  <c r="E67" i="5"/>
  <c r="D62" i="5"/>
  <c r="J293" i="5"/>
  <c r="I173" i="5"/>
  <c r="H93" i="5"/>
  <c r="G73" i="5"/>
  <c r="F68" i="5"/>
  <c r="E63" i="5"/>
  <c r="D58" i="5"/>
  <c r="J289" i="5"/>
  <c r="I169" i="5"/>
  <c r="H89" i="5"/>
  <c r="G69" i="5"/>
  <c r="F64" i="5"/>
  <c r="E59" i="5"/>
  <c r="D54" i="5"/>
  <c r="J285" i="5"/>
  <c r="I165" i="5"/>
  <c r="H85" i="5"/>
  <c r="G65" i="5"/>
  <c r="F60" i="5"/>
  <c r="E55" i="5"/>
  <c r="D50" i="5"/>
  <c r="J281" i="5"/>
  <c r="I161" i="5"/>
  <c r="H81" i="5"/>
  <c r="G61" i="5"/>
  <c r="F56" i="5"/>
  <c r="E51" i="5"/>
  <c r="D46" i="5"/>
  <c r="J277" i="5"/>
  <c r="I157" i="5"/>
  <c r="H77" i="5"/>
  <c r="G57" i="5"/>
  <c r="F52" i="5"/>
  <c r="E47" i="5"/>
  <c r="D42" i="5"/>
  <c r="J273" i="5"/>
  <c r="I153" i="5"/>
  <c r="H73" i="5"/>
  <c r="G53" i="5"/>
  <c r="F48" i="5"/>
  <c r="E43" i="5"/>
  <c r="D38" i="5"/>
  <c r="J269" i="5"/>
  <c r="I149" i="5"/>
  <c r="H69" i="5"/>
  <c r="G49" i="5"/>
  <c r="F44" i="5"/>
  <c r="E39" i="5"/>
  <c r="D34" i="5"/>
  <c r="J265" i="5"/>
  <c r="I145" i="5"/>
  <c r="H65" i="5"/>
  <c r="G45" i="5"/>
  <c r="F40" i="5"/>
  <c r="E35" i="5"/>
  <c r="D30" i="5"/>
  <c r="J261" i="5"/>
  <c r="I141" i="5"/>
  <c r="H61" i="5"/>
  <c r="G41" i="5"/>
  <c r="F36" i="5"/>
  <c r="E31" i="5"/>
  <c r="D26" i="5"/>
  <c r="J257" i="5"/>
  <c r="I137" i="5"/>
  <c r="H57" i="5"/>
  <c r="G37" i="5"/>
  <c r="F32" i="5"/>
  <c r="E27" i="5"/>
  <c r="D22" i="5"/>
  <c r="J253" i="5"/>
  <c r="I133" i="5"/>
  <c r="H53" i="5"/>
  <c r="G33" i="5"/>
  <c r="F28" i="5"/>
  <c r="E23" i="5"/>
  <c r="D18" i="5"/>
  <c r="J249" i="5"/>
  <c r="I129" i="5"/>
  <c r="H49" i="5"/>
  <c r="G29" i="5"/>
  <c r="F24" i="5"/>
  <c r="E19" i="5"/>
  <c r="D14" i="5"/>
  <c r="J547" i="5"/>
  <c r="I427" i="5"/>
  <c r="H347" i="5"/>
  <c r="G327" i="5"/>
  <c r="F322" i="5"/>
  <c r="E317" i="5"/>
  <c r="D312" i="5"/>
  <c r="J538" i="5"/>
  <c r="I418" i="5"/>
  <c r="H338" i="5"/>
  <c r="G318" i="5"/>
  <c r="F313" i="5"/>
  <c r="E308" i="5"/>
  <c r="D303" i="5"/>
  <c r="J548" i="5"/>
  <c r="I428" i="5"/>
  <c r="H348" i="5"/>
  <c r="G328" i="5"/>
  <c r="F323" i="5"/>
  <c r="E318" i="5"/>
  <c r="D313" i="5"/>
  <c r="J544" i="5"/>
  <c r="I424" i="5"/>
  <c r="H344" i="5"/>
  <c r="G324" i="5"/>
  <c r="F319" i="5"/>
  <c r="E314" i="5"/>
  <c r="D309" i="5"/>
  <c r="J540" i="5"/>
  <c r="I420" i="5"/>
  <c r="H340" i="5"/>
  <c r="G320" i="5"/>
  <c r="F315" i="5"/>
  <c r="E310" i="5"/>
  <c r="D305" i="5"/>
  <c r="J536" i="5"/>
  <c r="I416" i="5"/>
  <c r="H336" i="5"/>
  <c r="G316" i="5"/>
  <c r="F311" i="5"/>
  <c r="E306" i="5"/>
  <c r="D301" i="5"/>
  <c r="J532" i="5"/>
  <c r="I412" i="5"/>
  <c r="H332" i="5"/>
  <c r="G312" i="5"/>
  <c r="F307" i="5"/>
  <c r="E302" i="5"/>
  <c r="D297" i="5"/>
  <c r="J528" i="5"/>
  <c r="I408" i="5"/>
  <c r="H328" i="5"/>
  <c r="G308" i="5"/>
  <c r="F303" i="5"/>
  <c r="E298" i="5"/>
  <c r="D293" i="5"/>
  <c r="J524" i="5"/>
  <c r="I404" i="5"/>
  <c r="H324" i="5"/>
  <c r="G304" i="5"/>
  <c r="F299" i="5"/>
  <c r="E294" i="5"/>
  <c r="D289" i="5"/>
  <c r="J520" i="5"/>
  <c r="I400" i="5"/>
  <c r="H320" i="5"/>
  <c r="G300" i="5"/>
  <c r="F295" i="5"/>
  <c r="E290" i="5"/>
  <c r="D285" i="5"/>
  <c r="J516" i="5"/>
  <c r="I396" i="5"/>
  <c r="H316" i="5"/>
  <c r="G296" i="5"/>
  <c r="F291" i="5"/>
  <c r="E286" i="5"/>
  <c r="D281" i="5"/>
  <c r="J512" i="5"/>
  <c r="I392" i="5"/>
  <c r="H312" i="5"/>
  <c r="G292" i="5"/>
  <c r="F287" i="5"/>
  <c r="E282" i="5"/>
  <c r="D277" i="5"/>
  <c r="J508" i="5"/>
  <c r="I388" i="5"/>
  <c r="H308" i="5"/>
  <c r="G288" i="5"/>
  <c r="F283" i="5"/>
  <c r="E278" i="5"/>
  <c r="D273" i="5"/>
  <c r="J504" i="5"/>
  <c r="I384" i="5"/>
  <c r="H304" i="5"/>
  <c r="G284" i="5"/>
  <c r="F279" i="5"/>
  <c r="E274" i="5"/>
  <c r="D269" i="5"/>
  <c r="J500" i="5"/>
  <c r="I380" i="5"/>
  <c r="H300" i="5"/>
  <c r="G280" i="5"/>
  <c r="F275" i="5"/>
  <c r="E270" i="5"/>
  <c r="D265" i="5"/>
  <c r="J496" i="5"/>
  <c r="I376" i="5"/>
  <c r="H296" i="5"/>
  <c r="G276" i="5"/>
  <c r="F271" i="5"/>
  <c r="E266" i="5"/>
  <c r="D261" i="5"/>
  <c r="J492" i="5"/>
  <c r="I372" i="5"/>
  <c r="H292" i="5"/>
  <c r="G272" i="5"/>
  <c r="F267" i="5"/>
  <c r="E262" i="5"/>
  <c r="D257" i="5"/>
  <c r="J488" i="5"/>
  <c r="I368" i="5"/>
  <c r="H288" i="5"/>
  <c r="G268" i="5"/>
  <c r="F263" i="5"/>
  <c r="E258" i="5"/>
  <c r="D253" i="5"/>
  <c r="J484" i="5"/>
  <c r="I364" i="5"/>
  <c r="H284" i="5"/>
  <c r="G264" i="5"/>
  <c r="F259" i="5"/>
  <c r="E254" i="5"/>
  <c r="D249" i="5"/>
  <c r="J480" i="5"/>
  <c r="I360" i="5"/>
  <c r="H280" i="5"/>
  <c r="G260" i="5"/>
  <c r="F255" i="5"/>
  <c r="E250" i="5"/>
  <c r="D245" i="5"/>
  <c r="J476" i="5"/>
  <c r="I356" i="5"/>
  <c r="H276" i="5"/>
  <c r="G256" i="5"/>
  <c r="F251" i="5"/>
  <c r="E246" i="5"/>
  <c r="D241" i="5"/>
  <c r="J472" i="5"/>
  <c r="I352" i="5"/>
  <c r="H272" i="5"/>
  <c r="G252" i="5"/>
  <c r="F247" i="5"/>
  <c r="E242" i="5"/>
  <c r="D237" i="5"/>
  <c r="J468" i="5"/>
  <c r="I348" i="5"/>
  <c r="H268" i="5"/>
  <c r="G248" i="5"/>
  <c r="F243" i="5"/>
  <c r="E238" i="5"/>
  <c r="D233" i="5"/>
  <c r="J464" i="5"/>
  <c r="I344" i="5"/>
  <c r="H264" i="5"/>
  <c r="G244" i="5"/>
  <c r="F239" i="5"/>
  <c r="E234" i="5"/>
  <c r="D229" i="5"/>
  <c r="J460" i="5"/>
  <c r="I340" i="5"/>
  <c r="H260" i="5"/>
  <c r="G240" i="5"/>
  <c r="F235" i="5"/>
  <c r="E230" i="5"/>
  <c r="D225" i="5"/>
  <c r="J456" i="5"/>
  <c r="I336" i="5"/>
  <c r="H256" i="5"/>
  <c r="G236" i="5"/>
  <c r="F231" i="5"/>
  <c r="E226" i="5"/>
  <c r="D221" i="5"/>
  <c r="J452" i="5"/>
  <c r="I332" i="5"/>
  <c r="H252" i="5"/>
  <c r="G232" i="5"/>
  <c r="F227" i="5"/>
  <c r="E222" i="5"/>
  <c r="D217" i="5"/>
  <c r="J448" i="5"/>
  <c r="I328" i="5"/>
  <c r="H248" i="5"/>
  <c r="G228" i="5"/>
  <c r="F223" i="5"/>
  <c r="E218" i="5"/>
  <c r="D213" i="5"/>
  <c r="J444" i="5"/>
  <c r="I324" i="5"/>
  <c r="H244" i="5"/>
  <c r="G224" i="5"/>
  <c r="F219" i="5"/>
  <c r="E214" i="5"/>
  <c r="D209" i="5"/>
  <c r="J440" i="5"/>
  <c r="I320" i="5"/>
  <c r="H240" i="5"/>
  <c r="G220" i="5"/>
  <c r="F215" i="5"/>
  <c r="E210" i="5"/>
  <c r="D205" i="5"/>
  <c r="J436" i="5"/>
  <c r="I316" i="5"/>
  <c r="H236" i="5"/>
  <c r="G216" i="5"/>
  <c r="F211" i="5"/>
  <c r="E206" i="5"/>
  <c r="D201" i="5"/>
  <c r="J432" i="5"/>
  <c r="I312" i="5"/>
  <c r="H232" i="5"/>
  <c r="G212" i="5"/>
  <c r="F207" i="5"/>
  <c r="E202" i="5"/>
  <c r="D197" i="5"/>
  <c r="J428" i="5"/>
  <c r="I308" i="5"/>
  <c r="H228" i="5"/>
  <c r="G208" i="5"/>
  <c r="E198" i="5"/>
  <c r="F203" i="5"/>
  <c r="D193" i="5"/>
  <c r="J424" i="5"/>
  <c r="I304" i="5"/>
  <c r="H224" i="5"/>
  <c r="G204" i="5"/>
  <c r="F199" i="5"/>
  <c r="E194" i="5"/>
  <c r="D189" i="5"/>
  <c r="J420" i="5"/>
  <c r="I300" i="5"/>
  <c r="H220" i="5"/>
  <c r="G200" i="5"/>
  <c r="E190" i="5"/>
  <c r="F195" i="5"/>
  <c r="D185" i="5"/>
  <c r="J416" i="5"/>
  <c r="I296" i="5"/>
  <c r="H216" i="5"/>
  <c r="G196" i="5"/>
  <c r="F191" i="5"/>
  <c r="E186" i="5"/>
  <c r="D181" i="5"/>
  <c r="J412" i="5"/>
  <c r="I292" i="5"/>
  <c r="H212" i="5"/>
  <c r="G192" i="5"/>
  <c r="E182" i="5"/>
  <c r="F187" i="5"/>
  <c r="D177" i="5"/>
  <c r="J408" i="5"/>
  <c r="I288" i="5"/>
  <c r="H208" i="5"/>
  <c r="G188" i="5"/>
  <c r="F183" i="5"/>
  <c r="E178" i="5"/>
  <c r="D173" i="5"/>
  <c r="J404" i="5"/>
  <c r="I284" i="5"/>
  <c r="H204" i="5"/>
  <c r="G184" i="5"/>
  <c r="E174" i="5"/>
  <c r="F179" i="5"/>
  <c r="D169" i="5"/>
  <c r="J400" i="5"/>
  <c r="I280" i="5"/>
  <c r="H200" i="5"/>
  <c r="G180" i="5"/>
  <c r="F175" i="5"/>
  <c r="E170" i="5"/>
  <c r="D165" i="5"/>
  <c r="J396" i="5"/>
  <c r="I276" i="5"/>
  <c r="H196" i="5"/>
  <c r="G176" i="5"/>
  <c r="E166" i="5"/>
  <c r="F171" i="5"/>
  <c r="D161" i="5"/>
  <c r="J392" i="5"/>
  <c r="I272" i="5"/>
  <c r="H192" i="5"/>
  <c r="G172" i="5"/>
  <c r="F167" i="5"/>
  <c r="E162" i="5"/>
  <c r="D157" i="5"/>
  <c r="J388" i="5"/>
  <c r="I268" i="5"/>
  <c r="H188" i="5"/>
  <c r="G168" i="5"/>
  <c r="E158" i="5"/>
  <c r="F163" i="5"/>
  <c r="D153" i="5"/>
  <c r="J384" i="5"/>
  <c r="I264" i="5"/>
  <c r="H184" i="5"/>
  <c r="G164" i="5"/>
  <c r="F159" i="5"/>
  <c r="E154" i="5"/>
  <c r="D149" i="5"/>
  <c r="J380" i="5"/>
  <c r="I260" i="5"/>
  <c r="H180" i="5"/>
  <c r="G160" i="5"/>
  <c r="E150" i="5"/>
  <c r="F155" i="5"/>
  <c r="D145" i="5"/>
  <c r="J376" i="5"/>
  <c r="I256" i="5"/>
  <c r="H176" i="5"/>
  <c r="G156" i="5"/>
  <c r="F151" i="5"/>
  <c r="E146" i="5"/>
  <c r="D141" i="5"/>
  <c r="J372" i="5"/>
  <c r="I252" i="5"/>
  <c r="H172" i="5"/>
  <c r="G152" i="5"/>
  <c r="E142" i="5"/>
  <c r="F147" i="5"/>
  <c r="D137" i="5"/>
  <c r="J368" i="5"/>
  <c r="I248" i="5"/>
  <c r="H168" i="5"/>
  <c r="G148" i="5"/>
  <c r="F143" i="5"/>
  <c r="E138" i="5"/>
  <c r="D133" i="5"/>
  <c r="J364" i="5"/>
  <c r="I244" i="5"/>
  <c r="H164" i="5"/>
  <c r="G144" i="5"/>
  <c r="E134" i="5"/>
  <c r="F139" i="5"/>
  <c r="D129" i="5"/>
  <c r="J360" i="5"/>
  <c r="I240" i="5"/>
  <c r="H160" i="5"/>
  <c r="G140" i="5"/>
  <c r="F135" i="5"/>
  <c r="E130" i="5"/>
  <c r="D125" i="5"/>
  <c r="J356" i="5"/>
  <c r="I236" i="5"/>
  <c r="H156" i="5"/>
  <c r="G136" i="5"/>
  <c r="E126" i="5"/>
  <c r="F131" i="5"/>
  <c r="D121" i="5"/>
  <c r="J352" i="5"/>
  <c r="I232" i="5"/>
  <c r="H152" i="5"/>
  <c r="G132" i="5"/>
  <c r="F127" i="5"/>
  <c r="E122" i="5"/>
  <c r="D117" i="5"/>
  <c r="J348" i="5"/>
  <c r="I228" i="5"/>
  <c r="H148" i="5"/>
  <c r="G128" i="5"/>
  <c r="E118" i="5"/>
  <c r="F123" i="5"/>
  <c r="D113" i="5"/>
  <c r="J344" i="5"/>
  <c r="I224" i="5"/>
  <c r="H144" i="5"/>
  <c r="G124" i="5"/>
  <c r="F119" i="5"/>
  <c r="E114" i="5"/>
  <c r="D109" i="5"/>
  <c r="J340" i="5"/>
  <c r="I220" i="5"/>
  <c r="H140" i="5"/>
  <c r="G120" i="5"/>
  <c r="E110" i="5"/>
  <c r="F115" i="5"/>
  <c r="D105" i="5"/>
  <c r="J336" i="5"/>
  <c r="I216" i="5"/>
  <c r="H136" i="5"/>
  <c r="G116" i="5"/>
  <c r="F111" i="5"/>
  <c r="E106" i="5"/>
  <c r="D101" i="5"/>
  <c r="J332" i="5"/>
  <c r="I212" i="5"/>
  <c r="H132" i="5"/>
  <c r="G112" i="5"/>
  <c r="E102" i="5"/>
  <c r="F107" i="5"/>
  <c r="D97" i="5"/>
  <c r="J328" i="5"/>
  <c r="I208" i="5"/>
  <c r="H128" i="5"/>
  <c r="G108" i="5"/>
  <c r="F103" i="5"/>
  <c r="E98" i="5"/>
  <c r="D93" i="5"/>
  <c r="J324" i="5"/>
  <c r="I204" i="5"/>
  <c r="H124" i="5"/>
  <c r="G104" i="5"/>
  <c r="E94" i="5"/>
  <c r="F99" i="5"/>
  <c r="D89" i="5"/>
  <c r="J320" i="5"/>
  <c r="I200" i="5"/>
  <c r="H120" i="5"/>
  <c r="G100" i="5"/>
  <c r="F95" i="5"/>
  <c r="E90" i="5"/>
  <c r="D85" i="5"/>
  <c r="J316" i="5"/>
  <c r="I196" i="5"/>
  <c r="H116" i="5"/>
  <c r="G96" i="5"/>
  <c r="E86" i="5"/>
  <c r="F91" i="5"/>
  <c r="D81" i="5"/>
  <c r="J312" i="5"/>
  <c r="I192" i="5"/>
  <c r="H112" i="5"/>
  <c r="G92" i="5"/>
  <c r="F87" i="5"/>
  <c r="E82" i="5"/>
  <c r="D77" i="5"/>
  <c r="J308" i="5"/>
  <c r="I188" i="5"/>
  <c r="H108" i="5"/>
  <c r="G88" i="5"/>
  <c r="E78" i="5"/>
  <c r="F83" i="5"/>
  <c r="D73" i="5"/>
  <c r="J304" i="5"/>
  <c r="I184" i="5"/>
  <c r="H104" i="5"/>
  <c r="G84" i="5"/>
  <c r="F79" i="5"/>
  <c r="E74" i="5"/>
  <c r="D69" i="5"/>
  <c r="J300" i="5"/>
  <c r="I180" i="5"/>
  <c r="H100" i="5"/>
  <c r="G80" i="5"/>
  <c r="E70" i="5"/>
  <c r="F75" i="5"/>
  <c r="D65" i="5"/>
  <c r="J296" i="5"/>
  <c r="I176" i="5"/>
  <c r="H96" i="5"/>
  <c r="G76" i="5"/>
  <c r="F71" i="5"/>
  <c r="E66" i="5"/>
  <c r="D61" i="5"/>
  <c r="J292" i="5"/>
  <c r="I172" i="5"/>
  <c r="H92" i="5"/>
  <c r="G72" i="5"/>
  <c r="E62" i="5"/>
  <c r="F67" i="5"/>
  <c r="D57" i="5"/>
  <c r="J288" i="5"/>
  <c r="I168" i="5"/>
  <c r="H88" i="5"/>
  <c r="G68" i="5"/>
  <c r="F63" i="5"/>
  <c r="E58" i="5"/>
  <c r="D53" i="5"/>
  <c r="J284" i="5"/>
  <c r="I164" i="5"/>
  <c r="H84" i="5"/>
  <c r="G64" i="5"/>
  <c r="E54" i="5"/>
  <c r="F59" i="5"/>
  <c r="D49" i="5"/>
  <c r="J280" i="5"/>
  <c r="I160" i="5"/>
  <c r="H80" i="5"/>
  <c r="G60" i="5"/>
  <c r="F55" i="5"/>
  <c r="E50" i="5"/>
  <c r="D45" i="5"/>
  <c r="J276" i="5"/>
  <c r="I156" i="5"/>
  <c r="H76" i="5"/>
  <c r="G56" i="5"/>
  <c r="E46" i="5"/>
  <c r="F51" i="5"/>
  <c r="D41" i="5"/>
  <c r="J272" i="5"/>
  <c r="I152" i="5"/>
  <c r="H72" i="5"/>
  <c r="G52" i="5"/>
  <c r="F47" i="5"/>
  <c r="E42" i="5"/>
  <c r="D37" i="5"/>
  <c r="J268" i="5"/>
  <c r="I148" i="5"/>
  <c r="H68" i="5"/>
  <c r="G48" i="5"/>
  <c r="E38" i="5"/>
  <c r="F43" i="5"/>
  <c r="D33" i="5"/>
  <c r="J264" i="5"/>
  <c r="I144" i="5"/>
  <c r="H64" i="5"/>
  <c r="G44" i="5"/>
  <c r="F39" i="5"/>
  <c r="E34" i="5"/>
  <c r="D29" i="5"/>
  <c r="J260" i="5"/>
  <c r="I140" i="5"/>
  <c r="H60" i="5"/>
  <c r="G40" i="5"/>
  <c r="E30" i="5"/>
  <c r="F35" i="5"/>
  <c r="D25" i="5"/>
  <c r="J256" i="5"/>
  <c r="I136" i="5"/>
  <c r="H56" i="5"/>
  <c r="G36" i="5"/>
  <c r="F31" i="5"/>
  <c r="E26" i="5"/>
  <c r="D21" i="5"/>
  <c r="J252" i="5"/>
  <c r="I132" i="5"/>
  <c r="H52" i="5"/>
  <c r="G32" i="5"/>
  <c r="E22" i="5"/>
  <c r="F27" i="5"/>
  <c r="D17" i="5"/>
  <c r="J248" i="5"/>
  <c r="I128" i="5"/>
  <c r="H48" i="5"/>
  <c r="G28" i="5"/>
  <c r="F23" i="5"/>
  <c r="E18" i="5"/>
  <c r="D13" i="5"/>
  <c r="J543" i="5"/>
  <c r="I423" i="5"/>
  <c r="H343" i="5"/>
  <c r="G323" i="5"/>
  <c r="F318" i="5"/>
  <c r="E313" i="5"/>
  <c r="D308" i="5"/>
  <c r="J539" i="5"/>
  <c r="I419" i="5"/>
  <c r="H339" i="5"/>
  <c r="G319" i="5"/>
  <c r="F314" i="5"/>
  <c r="E309" i="5"/>
  <c r="D304" i="5"/>
  <c r="J535" i="5"/>
  <c r="I415" i="5"/>
  <c r="H335" i="5"/>
  <c r="G315" i="5"/>
  <c r="F310" i="5"/>
  <c r="E305" i="5"/>
  <c r="D300" i="5"/>
  <c r="J531" i="5"/>
  <c r="I411" i="5"/>
  <c r="H331" i="5"/>
  <c r="G311" i="5"/>
  <c r="F306" i="5"/>
  <c r="E301" i="5"/>
  <c r="D296" i="5"/>
  <c r="J527" i="5"/>
  <c r="I407" i="5"/>
  <c r="H327" i="5"/>
  <c r="G307" i="5"/>
  <c r="F302" i="5"/>
  <c r="E297" i="5"/>
  <c r="D292" i="5"/>
  <c r="J523" i="5"/>
  <c r="I403" i="5"/>
  <c r="H323" i="5"/>
  <c r="G303" i="5"/>
  <c r="F298" i="5"/>
  <c r="E293" i="5"/>
  <c r="D288" i="5"/>
  <c r="J519" i="5"/>
  <c r="I399" i="5"/>
  <c r="H319" i="5"/>
  <c r="G299" i="5"/>
  <c r="F294" i="5"/>
  <c r="E289" i="5"/>
  <c r="D284" i="5"/>
  <c r="J515" i="5"/>
  <c r="I395" i="5"/>
  <c r="H315" i="5"/>
  <c r="G295" i="5"/>
  <c r="F290" i="5"/>
  <c r="E285" i="5"/>
  <c r="D280" i="5"/>
  <c r="J511" i="5"/>
  <c r="I391" i="5"/>
  <c r="H311" i="5"/>
  <c r="G291" i="5"/>
  <c r="F286" i="5"/>
  <c r="E281" i="5"/>
  <c r="D276" i="5"/>
  <c r="J507" i="5"/>
  <c r="I387" i="5"/>
  <c r="H307" i="5"/>
  <c r="G287" i="5"/>
  <c r="F282" i="5"/>
  <c r="E277" i="5"/>
  <c r="D272" i="5"/>
  <c r="J503" i="5"/>
  <c r="I383" i="5"/>
  <c r="H303" i="5"/>
  <c r="G283" i="5"/>
  <c r="F278" i="5"/>
  <c r="E273" i="5"/>
  <c r="D268" i="5"/>
  <c r="J499" i="5"/>
  <c r="I379" i="5"/>
  <c r="H299" i="5"/>
  <c r="G279" i="5"/>
  <c r="F274" i="5"/>
  <c r="E269" i="5"/>
  <c r="D264" i="5"/>
  <c r="J495" i="5"/>
  <c r="I375" i="5"/>
  <c r="H295" i="5"/>
  <c r="G275" i="5"/>
  <c r="F270" i="5"/>
  <c r="E265" i="5"/>
  <c r="D260" i="5"/>
  <c r="J491" i="5"/>
  <c r="I371" i="5"/>
  <c r="H291" i="5"/>
  <c r="G271" i="5"/>
  <c r="F266" i="5"/>
  <c r="E261" i="5"/>
  <c r="D256" i="5"/>
  <c r="J487" i="5"/>
  <c r="I367" i="5"/>
  <c r="H287" i="5"/>
  <c r="G267" i="5"/>
  <c r="F262" i="5"/>
  <c r="E257" i="5"/>
  <c r="D252" i="5"/>
  <c r="J483" i="5"/>
  <c r="I363" i="5"/>
  <c r="H283" i="5"/>
  <c r="G263" i="5"/>
  <c r="F258" i="5"/>
  <c r="E253" i="5"/>
  <c r="D248" i="5"/>
  <c r="J479" i="5"/>
  <c r="I359" i="5"/>
  <c r="H279" i="5"/>
  <c r="G259" i="5"/>
  <c r="F254" i="5"/>
  <c r="E249" i="5"/>
  <c r="D244" i="5"/>
  <c r="J475" i="5"/>
  <c r="I355" i="5"/>
  <c r="H275" i="5"/>
  <c r="G255" i="5"/>
  <c r="F250" i="5"/>
  <c r="E245" i="5"/>
  <c r="D240" i="5"/>
  <c r="J471" i="5"/>
  <c r="I351" i="5"/>
  <c r="H271" i="5"/>
  <c r="G251" i="5"/>
  <c r="F246" i="5"/>
  <c r="E241" i="5"/>
  <c r="D236" i="5"/>
  <c r="J467" i="5"/>
  <c r="I347" i="5"/>
  <c r="H267" i="5"/>
  <c r="G247" i="5"/>
  <c r="F242" i="5"/>
  <c r="E237" i="5"/>
  <c r="D232" i="5"/>
  <c r="J463" i="5"/>
  <c r="I343" i="5"/>
  <c r="H263" i="5"/>
  <c r="G243" i="5"/>
  <c r="F238" i="5"/>
  <c r="E233" i="5"/>
  <c r="D228" i="5"/>
  <c r="J459" i="5"/>
  <c r="I339" i="5"/>
  <c r="H259" i="5"/>
  <c r="G239" i="5"/>
  <c r="F234" i="5"/>
  <c r="E229" i="5"/>
  <c r="D224" i="5"/>
  <c r="J455" i="5"/>
  <c r="I335" i="5"/>
  <c r="H255" i="5"/>
  <c r="G235" i="5"/>
  <c r="F230" i="5"/>
  <c r="E225" i="5"/>
  <c r="D220" i="5"/>
  <c r="J451" i="5"/>
  <c r="I331" i="5"/>
  <c r="H251" i="5"/>
  <c r="G231" i="5"/>
  <c r="F226" i="5"/>
  <c r="E221" i="5"/>
  <c r="D216" i="5"/>
  <c r="J447" i="5"/>
  <c r="I327" i="5"/>
  <c r="H247" i="5"/>
  <c r="G227" i="5"/>
  <c r="F222" i="5"/>
  <c r="E217" i="5"/>
  <c r="D212" i="5"/>
  <c r="J443" i="5"/>
  <c r="I323" i="5"/>
  <c r="H243" i="5"/>
  <c r="G223" i="5"/>
  <c r="F218" i="5"/>
  <c r="E213" i="5"/>
  <c r="D208" i="5"/>
  <c r="J439" i="5"/>
  <c r="I319" i="5"/>
  <c r="H239" i="5"/>
  <c r="G219" i="5"/>
  <c r="F214" i="5"/>
  <c r="E209" i="5"/>
  <c r="D204" i="5"/>
  <c r="J435" i="5"/>
  <c r="I315" i="5"/>
  <c r="H235" i="5"/>
  <c r="G215" i="5"/>
  <c r="F210" i="5"/>
  <c r="E205" i="5"/>
  <c r="D200" i="5"/>
  <c r="J431" i="5"/>
  <c r="I311" i="5"/>
  <c r="H231" i="5"/>
  <c r="G211" i="5"/>
  <c r="F206" i="5"/>
  <c r="E201" i="5"/>
  <c r="D196" i="5"/>
  <c r="J427" i="5"/>
  <c r="I307" i="5"/>
  <c r="H227" i="5"/>
  <c r="G207" i="5"/>
  <c r="F202" i="5"/>
  <c r="E197" i="5"/>
  <c r="D192" i="5"/>
  <c r="J423" i="5"/>
  <c r="I303" i="5"/>
  <c r="H223" i="5"/>
  <c r="G203" i="5"/>
  <c r="F198" i="5"/>
  <c r="E193" i="5"/>
  <c r="D188" i="5"/>
  <c r="J419" i="5"/>
  <c r="I299" i="5"/>
  <c r="H219" i="5"/>
  <c r="G199" i="5"/>
  <c r="F194" i="5"/>
  <c r="E189" i="5"/>
  <c r="D184" i="5"/>
  <c r="J415" i="5"/>
  <c r="I295" i="5"/>
  <c r="H215" i="5"/>
  <c r="G195" i="5"/>
  <c r="F190" i="5"/>
  <c r="E185" i="5"/>
  <c r="D180" i="5"/>
  <c r="J411" i="5"/>
  <c r="I291" i="5"/>
  <c r="H211" i="5"/>
  <c r="G191" i="5"/>
  <c r="F186" i="5"/>
  <c r="E181" i="5"/>
  <c r="D176" i="5"/>
  <c r="J407" i="5"/>
  <c r="I287" i="5"/>
  <c r="H207" i="5"/>
  <c r="G187" i="5"/>
  <c r="F182" i="5"/>
  <c r="E177" i="5"/>
  <c r="D172" i="5"/>
  <c r="J403" i="5"/>
  <c r="I283" i="5"/>
  <c r="H203" i="5"/>
  <c r="G183" i="5"/>
  <c r="F178" i="5"/>
  <c r="E173" i="5"/>
  <c r="D168" i="5"/>
  <c r="J399" i="5"/>
  <c r="I279" i="5"/>
  <c r="H199" i="5"/>
  <c r="G179" i="5"/>
  <c r="F174" i="5"/>
  <c r="E169" i="5"/>
  <c r="D164" i="5"/>
  <c r="J395" i="5"/>
  <c r="I275" i="5"/>
  <c r="H195" i="5"/>
  <c r="G175" i="5"/>
  <c r="F170" i="5"/>
  <c r="E165" i="5"/>
  <c r="D160" i="5"/>
  <c r="J391" i="5"/>
  <c r="I271" i="5"/>
  <c r="H191" i="5"/>
  <c r="G171" i="5"/>
  <c r="F166" i="5"/>
  <c r="E161" i="5"/>
  <c r="D156" i="5"/>
  <c r="J387" i="5"/>
  <c r="I267" i="5"/>
  <c r="H187" i="5"/>
  <c r="G167" i="5"/>
  <c r="F162" i="5"/>
  <c r="E157" i="5"/>
  <c r="D152" i="5"/>
  <c r="J383" i="5"/>
  <c r="I263" i="5"/>
  <c r="H183" i="5"/>
  <c r="G163" i="5"/>
  <c r="F158" i="5"/>
  <c r="E153" i="5"/>
  <c r="D148" i="5"/>
  <c r="J379" i="5"/>
  <c r="I259" i="5"/>
  <c r="H179" i="5"/>
  <c r="G159" i="5"/>
  <c r="F154" i="5"/>
  <c r="E149" i="5"/>
  <c r="D144" i="5"/>
  <c r="J375" i="5"/>
  <c r="I255" i="5"/>
  <c r="H175" i="5"/>
  <c r="G155" i="5"/>
  <c r="F150" i="5"/>
  <c r="E145" i="5"/>
  <c r="D140" i="5"/>
  <c r="J371" i="5"/>
  <c r="I251" i="5"/>
  <c r="H171" i="5"/>
  <c r="G151" i="5"/>
  <c r="F146" i="5"/>
  <c r="E141" i="5"/>
  <c r="D136" i="5"/>
  <c r="J367" i="5"/>
  <c r="I247" i="5"/>
  <c r="H167" i="5"/>
  <c r="G147" i="5"/>
  <c r="F142" i="5"/>
  <c r="E137" i="5"/>
  <c r="D132" i="5"/>
  <c r="J363" i="5"/>
  <c r="I243" i="5"/>
  <c r="H163" i="5"/>
  <c r="G143" i="5"/>
  <c r="F138" i="5"/>
  <c r="E133" i="5"/>
  <c r="D128" i="5"/>
  <c r="J359" i="5"/>
  <c r="I239" i="5"/>
  <c r="H159" i="5"/>
  <c r="G139" i="5"/>
  <c r="F134" i="5"/>
  <c r="E129" i="5"/>
  <c r="D124" i="5"/>
  <c r="J355" i="5"/>
  <c r="I235" i="5"/>
  <c r="H155" i="5"/>
  <c r="G135" i="5"/>
  <c r="F130" i="5"/>
  <c r="E125" i="5"/>
  <c r="D120" i="5"/>
  <c r="J351" i="5"/>
  <c r="I231" i="5"/>
  <c r="H151" i="5"/>
  <c r="G131" i="5"/>
  <c r="F126" i="5"/>
  <c r="E121" i="5"/>
  <c r="D116" i="5"/>
  <c r="J347" i="5"/>
  <c r="I227" i="5"/>
  <c r="H147" i="5"/>
  <c r="G127" i="5"/>
  <c r="F122" i="5"/>
  <c r="E117" i="5"/>
  <c r="D112" i="5"/>
  <c r="J343" i="5"/>
  <c r="I223" i="5"/>
  <c r="H143" i="5"/>
  <c r="G123" i="5"/>
  <c r="F118" i="5"/>
  <c r="E113" i="5"/>
  <c r="D108" i="5"/>
  <c r="J339" i="5"/>
  <c r="I219" i="5"/>
  <c r="H139" i="5"/>
  <c r="G119" i="5"/>
  <c r="F114" i="5"/>
  <c r="E109" i="5"/>
  <c r="D104" i="5"/>
  <c r="J335" i="5"/>
  <c r="I215" i="5"/>
  <c r="H135" i="5"/>
  <c r="G115" i="5"/>
  <c r="F110" i="5"/>
  <c r="E105" i="5"/>
  <c r="D100" i="5"/>
  <c r="J331" i="5"/>
  <c r="I211" i="5"/>
  <c r="H131" i="5"/>
  <c r="G111" i="5"/>
  <c r="F106" i="5"/>
  <c r="E101" i="5"/>
  <c r="D96" i="5"/>
  <c r="J327" i="5"/>
  <c r="I207" i="5"/>
  <c r="H127" i="5"/>
  <c r="G107" i="5"/>
  <c r="F102" i="5"/>
  <c r="E97" i="5"/>
  <c r="D92" i="5"/>
  <c r="J323" i="5"/>
  <c r="I203" i="5"/>
  <c r="H123" i="5"/>
  <c r="G103" i="5"/>
  <c r="F98" i="5"/>
  <c r="E93" i="5"/>
  <c r="D88" i="5"/>
  <c r="J319" i="5"/>
  <c r="I199" i="5"/>
  <c r="H119" i="5"/>
  <c r="G99" i="5"/>
  <c r="F94" i="5"/>
  <c r="E89" i="5"/>
  <c r="D84" i="5"/>
  <c r="J315" i="5"/>
  <c r="I195" i="5"/>
  <c r="H115" i="5"/>
  <c r="G95" i="5"/>
  <c r="F90" i="5"/>
  <c r="E85" i="5"/>
  <c r="D80" i="5"/>
  <c r="J311" i="5"/>
  <c r="I191" i="5"/>
  <c r="H111" i="5"/>
  <c r="G91" i="5"/>
  <c r="F86" i="5"/>
  <c r="E81" i="5"/>
  <c r="D76" i="5"/>
  <c r="J307" i="5"/>
  <c r="I187" i="5"/>
  <c r="H107" i="5"/>
  <c r="G87" i="5"/>
  <c r="F82" i="5"/>
  <c r="E77" i="5"/>
  <c r="D72" i="5"/>
  <c r="J303" i="5"/>
  <c r="I183" i="5"/>
  <c r="H103" i="5"/>
  <c r="G83" i="5"/>
  <c r="F78" i="5"/>
  <c r="E73" i="5"/>
  <c r="D68" i="5"/>
  <c r="J299" i="5"/>
  <c r="I179" i="5"/>
  <c r="H99" i="5"/>
  <c r="G79" i="5"/>
  <c r="F74" i="5"/>
  <c r="E69" i="5"/>
  <c r="D64" i="5"/>
  <c r="J295" i="5"/>
  <c r="I175" i="5"/>
  <c r="H95" i="5"/>
  <c r="G75" i="5"/>
  <c r="F70" i="5"/>
  <c r="E65" i="5"/>
  <c r="D60" i="5"/>
  <c r="J291" i="5"/>
  <c r="I171" i="5"/>
  <c r="H91" i="5"/>
  <c r="G71" i="5"/>
  <c r="F66" i="5"/>
  <c r="E61" i="5"/>
  <c r="D56" i="5"/>
  <c r="J287" i="5"/>
  <c r="I167" i="5"/>
  <c r="H87" i="5"/>
  <c r="G67" i="5"/>
  <c r="F62" i="5"/>
  <c r="E57" i="5"/>
  <c r="D52" i="5"/>
  <c r="J283" i="5"/>
  <c r="I163" i="5"/>
  <c r="H83" i="5"/>
  <c r="G63" i="5"/>
  <c r="F58" i="5"/>
  <c r="E53" i="5"/>
  <c r="D48" i="5"/>
  <c r="J279" i="5"/>
  <c r="I159" i="5"/>
  <c r="H79" i="5"/>
  <c r="G59" i="5"/>
  <c r="F54" i="5"/>
  <c r="E49" i="5"/>
  <c r="D44" i="5"/>
  <c r="J275" i="5"/>
  <c r="I155" i="5"/>
  <c r="H75" i="5"/>
  <c r="G55" i="5"/>
  <c r="F50" i="5"/>
  <c r="E45" i="5"/>
  <c r="D40" i="5"/>
  <c r="J271" i="5"/>
  <c r="I151" i="5"/>
  <c r="H71" i="5"/>
  <c r="G51" i="5"/>
  <c r="F46" i="5"/>
  <c r="E41" i="5"/>
  <c r="D36" i="5"/>
  <c r="J267" i="5"/>
  <c r="I147" i="5"/>
  <c r="H67" i="5"/>
  <c r="G47" i="5"/>
  <c r="F42" i="5"/>
  <c r="E37" i="5"/>
  <c r="D32" i="5"/>
  <c r="J263" i="5"/>
  <c r="I143" i="5"/>
  <c r="H63" i="5"/>
  <c r="G43" i="5"/>
  <c r="F38" i="5"/>
  <c r="E33" i="5"/>
  <c r="D28" i="5"/>
  <c r="J259" i="5"/>
  <c r="I139" i="5"/>
  <c r="H59" i="5"/>
  <c r="G39" i="5"/>
  <c r="F34" i="5"/>
  <c r="E29" i="5"/>
  <c r="D24" i="5"/>
  <c r="J255" i="5"/>
  <c r="I135" i="5"/>
  <c r="H55" i="5"/>
  <c r="G35" i="5"/>
  <c r="F30" i="5"/>
  <c r="E25" i="5"/>
  <c r="D20" i="5"/>
  <c r="J251" i="5"/>
  <c r="I131" i="5"/>
  <c r="H51" i="5"/>
  <c r="G31" i="5"/>
  <c r="F26" i="5"/>
  <c r="E21" i="5"/>
  <c r="D16" i="5"/>
  <c r="J247" i="5"/>
  <c r="I127" i="5"/>
  <c r="H47" i="5"/>
  <c r="G27" i="5"/>
  <c r="F22" i="5"/>
  <c r="E17" i="5"/>
  <c r="D12" i="5"/>
  <c r="J546" i="5"/>
  <c r="I426" i="5"/>
  <c r="H346" i="5"/>
  <c r="G326" i="5"/>
  <c r="N326" i="5" s="1"/>
  <c r="F321" i="5"/>
  <c r="E316" i="5"/>
  <c r="D311" i="5"/>
  <c r="J534" i="5"/>
  <c r="I414" i="5"/>
  <c r="H334" i="5"/>
  <c r="G314" i="5"/>
  <c r="F309" i="5"/>
  <c r="E304" i="5"/>
  <c r="D299" i="5"/>
  <c r="J530" i="5"/>
  <c r="I410" i="5"/>
  <c r="P410" i="5" s="1"/>
  <c r="H330" i="5"/>
  <c r="G310" i="5"/>
  <c r="F305" i="5"/>
  <c r="E300" i="5"/>
  <c r="D295" i="5"/>
  <c r="J526" i="5"/>
  <c r="I406" i="5"/>
  <c r="H326" i="5"/>
  <c r="O326" i="5" s="1"/>
  <c r="G306" i="5"/>
  <c r="F301" i="5"/>
  <c r="E296" i="5"/>
  <c r="D291" i="5"/>
  <c r="J522" i="5"/>
  <c r="I402" i="5"/>
  <c r="H322" i="5"/>
  <c r="G302" i="5"/>
  <c r="F297" i="5"/>
  <c r="E292" i="5"/>
  <c r="D287" i="5"/>
  <c r="J518" i="5"/>
  <c r="I398" i="5"/>
  <c r="H318" i="5"/>
  <c r="G298" i="5"/>
  <c r="F293" i="5"/>
  <c r="E288" i="5"/>
  <c r="D283" i="5"/>
  <c r="J514" i="5"/>
  <c r="I394" i="5"/>
  <c r="P394" i="5" s="1"/>
  <c r="H314" i="5"/>
  <c r="G294" i="5"/>
  <c r="F289" i="5"/>
  <c r="E284" i="5"/>
  <c r="D279" i="5"/>
  <c r="J510" i="5"/>
  <c r="I390" i="5"/>
  <c r="H310" i="5"/>
  <c r="G290" i="5"/>
  <c r="F285" i="5"/>
  <c r="E280" i="5"/>
  <c r="D275" i="5"/>
  <c r="J506" i="5"/>
  <c r="I386" i="5"/>
  <c r="H306" i="5"/>
  <c r="G286" i="5"/>
  <c r="F281" i="5"/>
  <c r="E276" i="5"/>
  <c r="D271" i="5"/>
  <c r="J502" i="5"/>
  <c r="I382" i="5"/>
  <c r="H302" i="5"/>
  <c r="G282" i="5"/>
  <c r="F277" i="5"/>
  <c r="E272" i="5"/>
  <c r="D267" i="5"/>
  <c r="J498" i="5"/>
  <c r="I378" i="5"/>
  <c r="P378" i="5" s="1"/>
  <c r="H298" i="5"/>
  <c r="G278" i="5"/>
  <c r="F273" i="5"/>
  <c r="E268" i="5"/>
  <c r="D263" i="5"/>
  <c r="J494" i="5"/>
  <c r="I374" i="5"/>
  <c r="H294" i="5"/>
  <c r="G274" i="5"/>
  <c r="F269" i="5"/>
  <c r="E264" i="5"/>
  <c r="D259" i="5"/>
  <c r="J490" i="5"/>
  <c r="I370" i="5"/>
  <c r="H290" i="5"/>
  <c r="G270" i="5"/>
  <c r="F265" i="5"/>
  <c r="E260" i="5"/>
  <c r="D255" i="5"/>
  <c r="J486" i="5"/>
  <c r="I366" i="5"/>
  <c r="H286" i="5"/>
  <c r="G266" i="5"/>
  <c r="F261" i="5"/>
  <c r="E256" i="5"/>
  <c r="D251" i="5"/>
  <c r="J482" i="5"/>
  <c r="I362" i="5"/>
  <c r="P362" i="5" s="1"/>
  <c r="H282" i="5"/>
  <c r="G262" i="5"/>
  <c r="F257" i="5"/>
  <c r="E252" i="5"/>
  <c r="D247" i="5"/>
  <c r="J478" i="5"/>
  <c r="I358" i="5"/>
  <c r="H278" i="5"/>
  <c r="G258" i="5"/>
  <c r="F253" i="5"/>
  <c r="E248" i="5"/>
  <c r="D243" i="5"/>
  <c r="J474" i="5"/>
  <c r="I354" i="5"/>
  <c r="H274" i="5"/>
  <c r="G254" i="5"/>
  <c r="F249" i="5"/>
  <c r="E244" i="5"/>
  <c r="D239" i="5"/>
  <c r="J470" i="5"/>
  <c r="I350" i="5"/>
  <c r="H270" i="5"/>
  <c r="G250" i="5"/>
  <c r="F245" i="5"/>
  <c r="E240" i="5"/>
  <c r="D235" i="5"/>
  <c r="J466" i="5"/>
  <c r="I346" i="5"/>
  <c r="P346" i="5" s="1"/>
  <c r="H266" i="5"/>
  <c r="G246" i="5"/>
  <c r="F241" i="5"/>
  <c r="E236" i="5"/>
  <c r="D231" i="5"/>
  <c r="J462" i="5"/>
  <c r="I342" i="5"/>
  <c r="H262" i="5"/>
  <c r="O262" i="5" s="1"/>
  <c r="G242" i="5"/>
  <c r="F237" i="5"/>
  <c r="E232" i="5"/>
  <c r="D227" i="5"/>
  <c r="J458" i="5"/>
  <c r="I338" i="5"/>
  <c r="H258" i="5"/>
  <c r="G238" i="5"/>
  <c r="N238" i="5" s="1"/>
  <c r="F233" i="5"/>
  <c r="E228" i="5"/>
  <c r="D223" i="5"/>
  <c r="J454" i="5"/>
  <c r="I334" i="5"/>
  <c r="H254" i="5"/>
  <c r="G234" i="5"/>
  <c r="F229" i="5"/>
  <c r="E224" i="5"/>
  <c r="D219" i="5"/>
  <c r="J450" i="5"/>
  <c r="I330" i="5"/>
  <c r="P330" i="5" s="1"/>
  <c r="H250" i="5"/>
  <c r="G230" i="5"/>
  <c r="F225" i="5"/>
  <c r="E220" i="5"/>
  <c r="D215" i="5"/>
  <c r="J446" i="5"/>
  <c r="I326" i="5"/>
  <c r="H246" i="5"/>
  <c r="O246" i="5" s="1"/>
  <c r="G226" i="5"/>
  <c r="F221" i="5"/>
  <c r="E216" i="5"/>
  <c r="D211" i="5"/>
  <c r="M211" i="5" s="1"/>
  <c r="J442" i="5"/>
  <c r="I322" i="5"/>
  <c r="H242" i="5"/>
  <c r="G222" i="5"/>
  <c r="N222" i="5" s="1"/>
  <c r="F217" i="5"/>
  <c r="E212" i="5"/>
  <c r="D207" i="5"/>
  <c r="J438" i="5"/>
  <c r="I318" i="5"/>
  <c r="H238" i="5"/>
  <c r="G218" i="5"/>
  <c r="F213" i="5"/>
  <c r="E208" i="5"/>
  <c r="D203" i="5"/>
  <c r="J434" i="5"/>
  <c r="I314" i="5"/>
  <c r="P314" i="5" s="1"/>
  <c r="H234" i="5"/>
  <c r="G214" i="5"/>
  <c r="F209" i="5"/>
  <c r="E204" i="5"/>
  <c r="D199" i="5"/>
  <c r="J430" i="5"/>
  <c r="I310" i="5"/>
  <c r="H230" i="5"/>
  <c r="G210" i="5"/>
  <c r="F205" i="5"/>
  <c r="E200" i="5"/>
  <c r="D195" i="5"/>
  <c r="M195" i="5" s="1"/>
  <c r="J426" i="5"/>
  <c r="I306" i="5"/>
  <c r="H226" i="5"/>
  <c r="G206" i="5"/>
  <c r="N206" i="5" s="1"/>
  <c r="F201" i="5"/>
  <c r="E196" i="5"/>
  <c r="D191" i="5"/>
  <c r="J422" i="5"/>
  <c r="I302" i="5"/>
  <c r="H222" i="5"/>
  <c r="G202" i="5"/>
  <c r="F197" i="5"/>
  <c r="E192" i="5"/>
  <c r="D187" i="5"/>
  <c r="J418" i="5"/>
  <c r="I298" i="5"/>
  <c r="H218" i="5"/>
  <c r="G198" i="5"/>
  <c r="F193" i="5"/>
  <c r="E188" i="5"/>
  <c r="D183" i="5"/>
  <c r="J414" i="5"/>
  <c r="I294" i="5"/>
  <c r="H214" i="5"/>
  <c r="O214" i="5" s="1"/>
  <c r="G194" i="5"/>
  <c r="F189" i="5"/>
  <c r="E184" i="5"/>
  <c r="D179" i="5"/>
  <c r="M179" i="5" s="1"/>
  <c r="J410" i="5"/>
  <c r="I290" i="5"/>
  <c r="H210" i="5"/>
  <c r="G190" i="5"/>
  <c r="N190" i="5" s="1"/>
  <c r="F185" i="5"/>
  <c r="E180" i="5"/>
  <c r="D175" i="5"/>
  <c r="J406" i="5"/>
  <c r="I286" i="5"/>
  <c r="H206" i="5"/>
  <c r="G186" i="5"/>
  <c r="F181" i="5"/>
  <c r="E176" i="5"/>
  <c r="D171" i="5"/>
  <c r="J402" i="5"/>
  <c r="I282" i="5"/>
  <c r="P282" i="5" s="1"/>
  <c r="H202" i="5"/>
  <c r="G182" i="5"/>
  <c r="F177" i="5"/>
  <c r="E172" i="5"/>
  <c r="D167" i="5"/>
  <c r="J398" i="5"/>
  <c r="I278" i="5"/>
  <c r="H198" i="5"/>
  <c r="O198" i="5" s="1"/>
  <c r="G178" i="5"/>
  <c r="F173" i="5"/>
  <c r="E168" i="5"/>
  <c r="D163" i="5"/>
  <c r="M163" i="5" s="1"/>
  <c r="J394" i="5"/>
  <c r="I274" i="5"/>
  <c r="H194" i="5"/>
  <c r="G174" i="5"/>
  <c r="N174" i="5" s="1"/>
  <c r="F169" i="5"/>
  <c r="E164" i="5"/>
  <c r="D159" i="5"/>
  <c r="J390" i="5"/>
  <c r="I270" i="5"/>
  <c r="H190" i="5"/>
  <c r="G170" i="5"/>
  <c r="F165" i="5"/>
  <c r="E160" i="5"/>
  <c r="D155" i="5"/>
  <c r="J386" i="5"/>
  <c r="I266" i="5"/>
  <c r="P266" i="5" s="1"/>
  <c r="H186" i="5"/>
  <c r="G166" i="5"/>
  <c r="F161" i="5"/>
  <c r="E156" i="5"/>
  <c r="D151" i="5"/>
  <c r="J382" i="5"/>
  <c r="I262" i="5"/>
  <c r="H182" i="5"/>
  <c r="O182" i="5" s="1"/>
  <c r="G162" i="5"/>
  <c r="F157" i="5"/>
  <c r="E152" i="5"/>
  <c r="D147" i="5"/>
  <c r="M147" i="5" s="1"/>
  <c r="J378" i="5"/>
  <c r="I258" i="5"/>
  <c r="H178" i="5"/>
  <c r="G158" i="5"/>
  <c r="N158" i="5" s="1"/>
  <c r="F153" i="5"/>
  <c r="E148" i="5"/>
  <c r="D143" i="5"/>
  <c r="J374" i="5"/>
  <c r="I254" i="5"/>
  <c r="H174" i="5"/>
  <c r="G154" i="5"/>
  <c r="F149" i="5"/>
  <c r="E144" i="5"/>
  <c r="D139" i="5"/>
  <c r="J370" i="5"/>
  <c r="I250" i="5"/>
  <c r="P250" i="5" s="1"/>
  <c r="H170" i="5"/>
  <c r="G150" i="5"/>
  <c r="F145" i="5"/>
  <c r="E140" i="5"/>
  <c r="D135" i="5"/>
  <c r="J366" i="5"/>
  <c r="I246" i="5"/>
  <c r="H166" i="5"/>
  <c r="O166" i="5" s="1"/>
  <c r="G146" i="5"/>
  <c r="F141" i="5"/>
  <c r="E136" i="5"/>
  <c r="D131" i="5"/>
  <c r="M131" i="5" s="1"/>
  <c r="J362" i="5"/>
  <c r="I242" i="5"/>
  <c r="H162" i="5"/>
  <c r="G142" i="5"/>
  <c r="N142" i="5" s="1"/>
  <c r="F137" i="5"/>
  <c r="E132" i="5"/>
  <c r="D127" i="5"/>
  <c r="J358" i="5"/>
  <c r="I238" i="5"/>
  <c r="H158" i="5"/>
  <c r="G138" i="5"/>
  <c r="F133" i="5"/>
  <c r="E128" i="5"/>
  <c r="D123" i="5"/>
  <c r="J354" i="5"/>
  <c r="I234" i="5"/>
  <c r="P234" i="5" s="1"/>
  <c r="H154" i="5"/>
  <c r="G134" i="5"/>
  <c r="F129" i="5"/>
  <c r="E124" i="5"/>
  <c r="D119" i="5"/>
  <c r="J350" i="5"/>
  <c r="I230" i="5"/>
  <c r="H150" i="5"/>
  <c r="O150" i="5" s="1"/>
  <c r="G130" i="5"/>
  <c r="F125" i="5"/>
  <c r="E120" i="5"/>
  <c r="D115" i="5"/>
  <c r="M115" i="5" s="1"/>
  <c r="J346" i="5"/>
  <c r="I226" i="5"/>
  <c r="H146" i="5"/>
  <c r="G126" i="5"/>
  <c r="N126" i="5" s="1"/>
  <c r="F121" i="5"/>
  <c r="E116" i="5"/>
  <c r="D111" i="5"/>
  <c r="J342" i="5"/>
  <c r="I222" i="5"/>
  <c r="H142" i="5"/>
  <c r="G122" i="5"/>
  <c r="F117" i="5"/>
  <c r="E112" i="5"/>
  <c r="D107" i="5"/>
  <c r="J338" i="5"/>
  <c r="I218" i="5"/>
  <c r="P218" i="5" s="1"/>
  <c r="H138" i="5"/>
  <c r="G118" i="5"/>
  <c r="F113" i="5"/>
  <c r="E108" i="5"/>
  <c r="D103" i="5"/>
  <c r="J334" i="5"/>
  <c r="I214" i="5"/>
  <c r="H134" i="5"/>
  <c r="O134" i="5" s="1"/>
  <c r="G114" i="5"/>
  <c r="F109" i="5"/>
  <c r="E104" i="5"/>
  <c r="D99" i="5"/>
  <c r="M99" i="5" s="1"/>
  <c r="J330" i="5"/>
  <c r="I210" i="5"/>
  <c r="H130" i="5"/>
  <c r="G110" i="5"/>
  <c r="N110" i="5" s="1"/>
  <c r="F105" i="5"/>
  <c r="E100" i="5"/>
  <c r="D95" i="5"/>
  <c r="J326" i="5"/>
  <c r="I206" i="5"/>
  <c r="H126" i="5"/>
  <c r="G106" i="5"/>
  <c r="F101" i="5"/>
  <c r="E96" i="5"/>
  <c r="D91" i="5"/>
  <c r="J322" i="5"/>
  <c r="I202" i="5"/>
  <c r="P202" i="5" s="1"/>
  <c r="H122" i="5"/>
  <c r="G102" i="5"/>
  <c r="F97" i="5"/>
  <c r="E92" i="5"/>
  <c r="D87" i="5"/>
  <c r="J318" i="5"/>
  <c r="I198" i="5"/>
  <c r="P198" i="5" s="1"/>
  <c r="H118" i="5"/>
  <c r="O118" i="5" s="1"/>
  <c r="G98" i="5"/>
  <c r="F93" i="5"/>
  <c r="E88" i="5"/>
  <c r="D83" i="5"/>
  <c r="M83" i="5" s="1"/>
  <c r="J314" i="5"/>
  <c r="I194" i="5"/>
  <c r="H114" i="5"/>
  <c r="G94" i="5"/>
  <c r="N94" i="5" s="1"/>
  <c r="F89" i="5"/>
  <c r="E84" i="5"/>
  <c r="D79" i="5"/>
  <c r="M79" i="5" s="1"/>
  <c r="J310" i="5"/>
  <c r="I190" i="5"/>
  <c r="H110" i="5"/>
  <c r="G90" i="5"/>
  <c r="F85" i="5"/>
  <c r="E80" i="5"/>
  <c r="D75" i="5"/>
  <c r="J306" i="5"/>
  <c r="I186" i="5"/>
  <c r="P186" i="5" s="1"/>
  <c r="H106" i="5"/>
  <c r="G86" i="5"/>
  <c r="F81" i="5"/>
  <c r="E76" i="5"/>
  <c r="D71" i="5"/>
  <c r="J302" i="5"/>
  <c r="I182" i="5"/>
  <c r="P182" i="5" s="1"/>
  <c r="H102" i="5"/>
  <c r="O102" i="5" s="1"/>
  <c r="G82" i="5"/>
  <c r="F77" i="5"/>
  <c r="E72" i="5"/>
  <c r="D67" i="5"/>
  <c r="M67" i="5" s="1"/>
  <c r="J298" i="5"/>
  <c r="I178" i="5"/>
  <c r="H98" i="5"/>
  <c r="G78" i="5"/>
  <c r="N78" i="5" s="1"/>
  <c r="F73" i="5"/>
  <c r="E68" i="5"/>
  <c r="D63" i="5"/>
  <c r="J294" i="5"/>
  <c r="I174" i="5"/>
  <c r="H94" i="5"/>
  <c r="G74" i="5"/>
  <c r="F69" i="5"/>
  <c r="E64" i="5"/>
  <c r="D59" i="5"/>
  <c r="J290" i="5"/>
  <c r="I170" i="5"/>
  <c r="P170" i="5" s="1"/>
  <c r="H90" i="5"/>
  <c r="G70" i="5"/>
  <c r="F65" i="5"/>
  <c r="E60" i="5"/>
  <c r="D55" i="5"/>
  <c r="J286" i="5"/>
  <c r="I166" i="5"/>
  <c r="P166" i="5" s="1"/>
  <c r="H86" i="5"/>
  <c r="O86" i="5" s="1"/>
  <c r="G66" i="5"/>
  <c r="F61" i="5"/>
  <c r="E56" i="5"/>
  <c r="D51" i="5"/>
  <c r="M51" i="5" s="1"/>
  <c r="J282" i="5"/>
  <c r="I162" i="5"/>
  <c r="H82" i="5"/>
  <c r="O82" i="5" s="1"/>
  <c r="G62" i="5"/>
  <c r="N62" i="5" s="1"/>
  <c r="F57" i="5"/>
  <c r="E52" i="5"/>
  <c r="D47" i="5"/>
  <c r="M47" i="5" s="1"/>
  <c r="J278" i="5"/>
  <c r="I158" i="5"/>
  <c r="H78" i="5"/>
  <c r="G58" i="5"/>
  <c r="N58" i="5" s="1"/>
  <c r="F53" i="5"/>
  <c r="E48" i="5"/>
  <c r="D43" i="5"/>
  <c r="J274" i="5"/>
  <c r="I154" i="5"/>
  <c r="P154" i="5" s="1"/>
  <c r="H74" i="5"/>
  <c r="G54" i="5"/>
  <c r="F49" i="5"/>
  <c r="E44" i="5"/>
  <c r="D39" i="5"/>
  <c r="J270" i="5"/>
  <c r="I150" i="5"/>
  <c r="H70" i="5"/>
  <c r="O70" i="5" s="1"/>
  <c r="G50" i="5"/>
  <c r="F45" i="5"/>
  <c r="E40" i="5"/>
  <c r="D35" i="5"/>
  <c r="M35" i="5" s="1"/>
  <c r="J266" i="5"/>
  <c r="I146" i="5"/>
  <c r="H66" i="5"/>
  <c r="O66" i="5" s="1"/>
  <c r="G46" i="5"/>
  <c r="N46" i="5" s="1"/>
  <c r="F41" i="5"/>
  <c r="E36" i="5"/>
  <c r="D31" i="5"/>
  <c r="M31" i="5" s="1"/>
  <c r="J262" i="5"/>
  <c r="I142" i="5"/>
  <c r="H62" i="5"/>
  <c r="G42" i="5"/>
  <c r="N42" i="5" s="1"/>
  <c r="F37" i="5"/>
  <c r="E32" i="5"/>
  <c r="D27" i="5"/>
  <c r="J258" i="5"/>
  <c r="I138" i="5"/>
  <c r="P138" i="5" s="1"/>
  <c r="H58" i="5"/>
  <c r="G38" i="5"/>
  <c r="F33" i="5"/>
  <c r="E28" i="5"/>
  <c r="D23" i="5"/>
  <c r="J254" i="5"/>
  <c r="I134" i="5"/>
  <c r="H54" i="5"/>
  <c r="O54" i="5" s="1"/>
  <c r="G34" i="5"/>
  <c r="F29" i="5"/>
  <c r="E24" i="5"/>
  <c r="D19" i="5"/>
  <c r="M19" i="5" s="1"/>
  <c r="J250" i="5"/>
  <c r="I130" i="5"/>
  <c r="H50" i="5"/>
  <c r="O50" i="5" s="1"/>
  <c r="G30" i="5"/>
  <c r="N30" i="5" s="1"/>
  <c r="F25" i="5"/>
  <c r="E20" i="5"/>
  <c r="D15" i="5"/>
  <c r="M15" i="5" s="1"/>
  <c r="J246" i="5"/>
  <c r="I126" i="5"/>
  <c r="H46" i="5"/>
  <c r="G26" i="5"/>
  <c r="N26" i="5" s="1"/>
  <c r="F21" i="5"/>
  <c r="E16" i="5"/>
  <c r="D11" i="5"/>
  <c r="B313" i="11"/>
  <c r="E313" i="11" s="1"/>
  <c r="A313" i="4"/>
  <c r="U313" i="4" s="1"/>
  <c r="B311" i="11"/>
  <c r="E311" i="11" s="1"/>
  <c r="A311" i="4"/>
  <c r="B309" i="11"/>
  <c r="E309" i="11" s="1"/>
  <c r="A309" i="4"/>
  <c r="R309" i="4" s="1"/>
  <c r="B307" i="11"/>
  <c r="E307" i="11" s="1"/>
  <c r="A307" i="4"/>
  <c r="P307" i="4" s="1"/>
  <c r="B305" i="11"/>
  <c r="E305" i="11" s="1"/>
  <c r="A305" i="4"/>
  <c r="R305" i="4" s="1"/>
  <c r="B303" i="11"/>
  <c r="E303" i="11" s="1"/>
  <c r="A303" i="4"/>
  <c r="B301" i="11"/>
  <c r="E301" i="11" s="1"/>
  <c r="A301" i="4"/>
  <c r="J301" i="4" s="1"/>
  <c r="B299" i="11"/>
  <c r="E299" i="11" s="1"/>
  <c r="A299" i="4"/>
  <c r="B297" i="11"/>
  <c r="E297" i="11" s="1"/>
  <c r="A297" i="4"/>
  <c r="R297" i="4" s="1"/>
  <c r="B295" i="11"/>
  <c r="E295" i="11" s="1"/>
  <c r="A295" i="4"/>
  <c r="B293" i="11"/>
  <c r="E293" i="11" s="1"/>
  <c r="A293" i="4"/>
  <c r="T293" i="4" s="1"/>
  <c r="B291" i="11"/>
  <c r="E291" i="11" s="1"/>
  <c r="A291" i="4"/>
  <c r="B289" i="11"/>
  <c r="E289" i="11" s="1"/>
  <c r="A289" i="4"/>
  <c r="B287" i="11"/>
  <c r="E287" i="11" s="1"/>
  <c r="A287" i="4"/>
  <c r="B285" i="11"/>
  <c r="E285" i="11" s="1"/>
  <c r="A285" i="4"/>
  <c r="B283" i="11"/>
  <c r="E283" i="11" s="1"/>
  <c r="A283" i="4"/>
  <c r="B281" i="11"/>
  <c r="E281" i="11" s="1"/>
  <c r="A281" i="4"/>
  <c r="Q281" i="4" s="1"/>
  <c r="B279" i="11"/>
  <c r="E279" i="11" s="1"/>
  <c r="A279" i="4"/>
  <c r="J279" i="4" s="1"/>
  <c r="B277" i="11"/>
  <c r="E277" i="11" s="1"/>
  <c r="A277" i="4"/>
  <c r="B275" i="11"/>
  <c r="E275" i="11" s="1"/>
  <c r="A275" i="4"/>
  <c r="R275" i="4" s="1"/>
  <c r="B273" i="11"/>
  <c r="E273" i="11" s="1"/>
  <c r="A273" i="4"/>
  <c r="B271" i="11"/>
  <c r="E271" i="11" s="1"/>
  <c r="A271" i="4"/>
  <c r="B269" i="11"/>
  <c r="E269" i="11" s="1"/>
  <c r="A269" i="4"/>
  <c r="B267" i="11"/>
  <c r="E267" i="11" s="1"/>
  <c r="A267" i="4"/>
  <c r="B265" i="11"/>
  <c r="E265" i="11" s="1"/>
  <c r="A265" i="4"/>
  <c r="B263" i="11"/>
  <c r="E263" i="11" s="1"/>
  <c r="A263" i="4"/>
  <c r="R263" i="4" s="1"/>
  <c r="B261" i="11"/>
  <c r="E261" i="11" s="1"/>
  <c r="A261" i="4"/>
  <c r="U261" i="4" s="1"/>
  <c r="B259" i="11"/>
  <c r="E259" i="11" s="1"/>
  <c r="A259" i="4"/>
  <c r="B257" i="11"/>
  <c r="E257" i="11" s="1"/>
  <c r="A257" i="4"/>
  <c r="B255" i="11"/>
  <c r="E255" i="11" s="1"/>
  <c r="A255" i="4"/>
  <c r="T255" i="4" s="1"/>
  <c r="B253" i="11"/>
  <c r="E253" i="11" s="1"/>
  <c r="A253" i="4"/>
  <c r="B251" i="11"/>
  <c r="E251" i="11" s="1"/>
  <c r="A251" i="4"/>
  <c r="B249" i="11"/>
  <c r="E249" i="11" s="1"/>
  <c r="A249" i="4"/>
  <c r="B247" i="11"/>
  <c r="E247" i="11" s="1"/>
  <c r="A247" i="4"/>
  <c r="U247" i="4" s="1"/>
  <c r="B245" i="11"/>
  <c r="E245" i="11" s="1"/>
  <c r="A245" i="4"/>
  <c r="U245" i="4" s="1"/>
  <c r="B243" i="11"/>
  <c r="E243" i="11" s="1"/>
  <c r="A243" i="4"/>
  <c r="R243" i="4" s="1"/>
  <c r="B241" i="11"/>
  <c r="E241" i="11" s="1"/>
  <c r="A241" i="4"/>
  <c r="B239" i="11"/>
  <c r="E239" i="11" s="1"/>
  <c r="A239" i="4"/>
  <c r="B237" i="11"/>
  <c r="E237" i="11" s="1"/>
  <c r="A237" i="4"/>
  <c r="J237" i="4" s="1"/>
  <c r="B235" i="11"/>
  <c r="E235" i="11" s="1"/>
  <c r="A235" i="4"/>
  <c r="J235" i="4" s="1"/>
  <c r="B233" i="11"/>
  <c r="E233" i="11" s="1"/>
  <c r="A233" i="4"/>
  <c r="B231" i="11"/>
  <c r="E231" i="11" s="1"/>
  <c r="A231" i="4"/>
  <c r="J231" i="4" s="1"/>
  <c r="B229" i="11"/>
  <c r="E229" i="11" s="1"/>
  <c r="A229" i="4"/>
  <c r="P229" i="4" s="1"/>
  <c r="B227" i="11"/>
  <c r="E227" i="11" s="1"/>
  <c r="A227" i="4"/>
  <c r="P227" i="4" s="1"/>
  <c r="B225" i="11"/>
  <c r="E225" i="11" s="1"/>
  <c r="A225" i="4"/>
  <c r="R225" i="4" s="1"/>
  <c r="B223" i="11"/>
  <c r="E223" i="11" s="1"/>
  <c r="A223" i="4"/>
  <c r="A223" i="11" s="1"/>
  <c r="B221" i="11"/>
  <c r="E221" i="11" s="1"/>
  <c r="A221" i="4"/>
  <c r="J221" i="4" s="1"/>
  <c r="B219" i="11"/>
  <c r="E219" i="11" s="1"/>
  <c r="A219" i="4"/>
  <c r="T219" i="4" s="1"/>
  <c r="B217" i="11"/>
  <c r="E217" i="11" s="1"/>
  <c r="A217" i="4"/>
  <c r="R217" i="4" s="1"/>
  <c r="B215" i="11"/>
  <c r="E215" i="11" s="1"/>
  <c r="A215" i="4"/>
  <c r="B213" i="11"/>
  <c r="E213" i="11" s="1"/>
  <c r="A213" i="4"/>
  <c r="S213" i="4" s="1"/>
  <c r="B211" i="11"/>
  <c r="E211" i="11" s="1"/>
  <c r="A211" i="4"/>
  <c r="B209" i="11"/>
  <c r="E209" i="11" s="1"/>
  <c r="A209" i="4"/>
  <c r="S209" i="4" s="1"/>
  <c r="B207" i="11"/>
  <c r="E207" i="11" s="1"/>
  <c r="A207" i="4"/>
  <c r="A207" i="11" s="1"/>
  <c r="B205" i="11"/>
  <c r="E205" i="11" s="1"/>
  <c r="A205" i="4"/>
  <c r="U205" i="4" s="1"/>
  <c r="B203" i="11"/>
  <c r="E203" i="11" s="1"/>
  <c r="A203" i="4"/>
  <c r="J203" i="4" s="1"/>
  <c r="B201" i="11"/>
  <c r="E201" i="11" s="1"/>
  <c r="A201" i="4"/>
  <c r="T201" i="4" s="1"/>
  <c r="B199" i="11"/>
  <c r="E199" i="11" s="1"/>
  <c r="A199" i="4"/>
  <c r="U199" i="4" s="1"/>
  <c r="B197" i="11"/>
  <c r="E197" i="11" s="1"/>
  <c r="A197" i="4"/>
  <c r="P197" i="4" s="1"/>
  <c r="B195" i="11"/>
  <c r="E195" i="11" s="1"/>
  <c r="A195" i="4"/>
  <c r="P195" i="4" s="1"/>
  <c r="B193" i="11"/>
  <c r="E193" i="11" s="1"/>
  <c r="A193" i="4"/>
  <c r="P193" i="4" s="1"/>
  <c r="B191" i="11"/>
  <c r="E191" i="11" s="1"/>
  <c r="A191" i="4"/>
  <c r="P191" i="4" s="1"/>
  <c r="B189" i="11"/>
  <c r="E189" i="11" s="1"/>
  <c r="A189" i="4"/>
  <c r="P189" i="4" s="1"/>
  <c r="B187" i="11"/>
  <c r="E187" i="11" s="1"/>
  <c r="A187" i="4"/>
  <c r="P187" i="4" s="1"/>
  <c r="B185" i="11"/>
  <c r="E185" i="11" s="1"/>
  <c r="A185" i="4"/>
  <c r="R185" i="4" s="1"/>
  <c r="B183" i="11"/>
  <c r="E183" i="11" s="1"/>
  <c r="A183" i="4"/>
  <c r="B181" i="11"/>
  <c r="E181" i="11" s="1"/>
  <c r="A181" i="4"/>
  <c r="U181" i="4" s="1"/>
  <c r="B179" i="11"/>
  <c r="E179" i="11" s="1"/>
  <c r="A179" i="4"/>
  <c r="R179" i="4" s="1"/>
  <c r="B177" i="11"/>
  <c r="E177" i="11" s="1"/>
  <c r="A177" i="4"/>
  <c r="B175" i="11"/>
  <c r="E175" i="11" s="1"/>
  <c r="A175" i="4"/>
  <c r="P175" i="4" s="1"/>
  <c r="B173" i="11"/>
  <c r="E173" i="11" s="1"/>
  <c r="A173" i="4"/>
  <c r="R173" i="4" s="1"/>
  <c r="B171" i="11"/>
  <c r="E171" i="11" s="1"/>
  <c r="A171" i="4"/>
  <c r="T171" i="4" s="1"/>
  <c r="B169" i="11"/>
  <c r="E169" i="11" s="1"/>
  <c r="A169" i="4"/>
  <c r="B167" i="11"/>
  <c r="E167" i="11" s="1"/>
  <c r="A167" i="4"/>
  <c r="U167" i="4" s="1"/>
  <c r="B165" i="11"/>
  <c r="E165" i="11" s="1"/>
  <c r="A165" i="4"/>
  <c r="B163" i="11"/>
  <c r="E163" i="11" s="1"/>
  <c r="A163" i="4"/>
  <c r="B161" i="11"/>
  <c r="E161" i="11" s="1"/>
  <c r="A161" i="4"/>
  <c r="S161" i="4" s="1"/>
  <c r="B159" i="11"/>
  <c r="E159" i="11" s="1"/>
  <c r="A159" i="4"/>
  <c r="S159" i="4" s="1"/>
  <c r="B157" i="11"/>
  <c r="E157" i="11" s="1"/>
  <c r="A157" i="4"/>
  <c r="T157" i="4" s="1"/>
  <c r="B155" i="11"/>
  <c r="E155" i="11" s="1"/>
  <c r="A155" i="4"/>
  <c r="P155" i="4" s="1"/>
  <c r="B153" i="11"/>
  <c r="E153" i="11" s="1"/>
  <c r="A153" i="4"/>
  <c r="U153" i="4" s="1"/>
  <c r="B151" i="11"/>
  <c r="E151" i="11" s="1"/>
  <c r="A151" i="4"/>
  <c r="B149" i="11"/>
  <c r="E149" i="11" s="1"/>
  <c r="A149" i="4"/>
  <c r="P149" i="4" s="1"/>
  <c r="B147" i="11"/>
  <c r="E147" i="11" s="1"/>
  <c r="A147" i="4"/>
  <c r="B145" i="11"/>
  <c r="E145" i="11" s="1"/>
  <c r="A145" i="4"/>
  <c r="B143" i="11"/>
  <c r="E143" i="11" s="1"/>
  <c r="A143" i="4"/>
  <c r="S143" i="4" s="1"/>
  <c r="B141" i="11"/>
  <c r="E141" i="11" s="1"/>
  <c r="A141" i="4"/>
  <c r="A141" i="11" s="1"/>
  <c r="B139" i="11"/>
  <c r="E139" i="11" s="1"/>
  <c r="A139" i="4"/>
  <c r="B137" i="11"/>
  <c r="E137" i="11" s="1"/>
  <c r="A137" i="4"/>
  <c r="S137" i="4" s="1"/>
  <c r="B135" i="11"/>
  <c r="E135" i="11" s="1"/>
  <c r="A135" i="4"/>
  <c r="B133" i="11"/>
  <c r="E133" i="11" s="1"/>
  <c r="A133" i="4"/>
  <c r="A133" i="11" s="1"/>
  <c r="B131" i="11"/>
  <c r="E131" i="11" s="1"/>
  <c r="A131" i="4"/>
  <c r="B129" i="11"/>
  <c r="E129" i="11" s="1"/>
  <c r="A129" i="4"/>
  <c r="A129" i="11" s="1"/>
  <c r="B127" i="11"/>
  <c r="E127" i="11" s="1"/>
  <c r="A127" i="4"/>
  <c r="B125" i="11"/>
  <c r="E125" i="11" s="1"/>
  <c r="A125" i="4"/>
  <c r="U125" i="4" s="1"/>
  <c r="B123" i="11"/>
  <c r="E123" i="11" s="1"/>
  <c r="A123" i="4"/>
  <c r="P123" i="4" s="1"/>
  <c r="B121" i="11"/>
  <c r="E121" i="11" s="1"/>
  <c r="A121" i="4"/>
  <c r="A121" i="11" s="1"/>
  <c r="B119" i="11"/>
  <c r="E119" i="11" s="1"/>
  <c r="A119" i="4"/>
  <c r="S119" i="4" s="1"/>
  <c r="B117" i="11"/>
  <c r="E117" i="11" s="1"/>
  <c r="A117" i="4"/>
  <c r="B115" i="11"/>
  <c r="E115" i="11" s="1"/>
  <c r="A115" i="4"/>
  <c r="B113" i="11"/>
  <c r="E113" i="11" s="1"/>
  <c r="A113" i="4"/>
  <c r="S113" i="4" s="1"/>
  <c r="B111" i="11"/>
  <c r="E111" i="11" s="1"/>
  <c r="A111" i="4"/>
  <c r="R111" i="4" s="1"/>
  <c r="B109" i="11"/>
  <c r="E109" i="11" s="1"/>
  <c r="A109" i="4"/>
  <c r="R109" i="4" s="1"/>
  <c r="B107" i="11"/>
  <c r="E107" i="11" s="1"/>
  <c r="A107" i="4"/>
  <c r="P107" i="4" s="1"/>
  <c r="B105" i="11"/>
  <c r="E105" i="11" s="1"/>
  <c r="A105" i="4"/>
  <c r="B103" i="11"/>
  <c r="E103" i="11" s="1"/>
  <c r="A103" i="4"/>
  <c r="J103" i="4" s="1"/>
  <c r="B101" i="11"/>
  <c r="E101" i="11" s="1"/>
  <c r="A101" i="4"/>
  <c r="B99" i="11"/>
  <c r="E99" i="11" s="1"/>
  <c r="A99" i="4"/>
  <c r="J99" i="4" s="1"/>
  <c r="B97" i="11"/>
  <c r="E97" i="11" s="1"/>
  <c r="A97" i="4"/>
  <c r="B95" i="11"/>
  <c r="E95" i="11" s="1"/>
  <c r="A95" i="4"/>
  <c r="B93" i="11"/>
  <c r="E93" i="11" s="1"/>
  <c r="A93" i="4"/>
  <c r="B91" i="11"/>
  <c r="E91" i="11" s="1"/>
  <c r="A91" i="4"/>
  <c r="B89" i="11"/>
  <c r="E89" i="11" s="1"/>
  <c r="A89" i="4"/>
  <c r="A89" i="11" s="1"/>
  <c r="B87" i="11"/>
  <c r="E87" i="11" s="1"/>
  <c r="A87" i="4"/>
  <c r="B85" i="11"/>
  <c r="E85" i="11" s="1"/>
  <c r="A85" i="4"/>
  <c r="A85" i="11" s="1"/>
  <c r="B83" i="11"/>
  <c r="E83" i="11" s="1"/>
  <c r="A83" i="4"/>
  <c r="J83" i="4" s="1"/>
  <c r="B81" i="11"/>
  <c r="E81" i="11" s="1"/>
  <c r="A81" i="4"/>
  <c r="A81" i="11" s="1"/>
  <c r="B79" i="11"/>
  <c r="E79" i="11" s="1"/>
  <c r="A79" i="4"/>
  <c r="A79" i="11" s="1"/>
  <c r="B77" i="11"/>
  <c r="E77" i="11" s="1"/>
  <c r="A77" i="4"/>
  <c r="B75" i="11"/>
  <c r="E75" i="11" s="1"/>
  <c r="A75" i="4"/>
  <c r="B73" i="11"/>
  <c r="E73" i="11" s="1"/>
  <c r="A73" i="4"/>
  <c r="A73" i="11" s="1"/>
  <c r="B71" i="11"/>
  <c r="E71" i="11" s="1"/>
  <c r="A71" i="4"/>
  <c r="B69" i="11"/>
  <c r="E69" i="11" s="1"/>
  <c r="A69" i="4"/>
  <c r="B67" i="11"/>
  <c r="E67" i="11" s="1"/>
  <c r="A67" i="4"/>
  <c r="B65" i="11"/>
  <c r="E65" i="11" s="1"/>
  <c r="A65" i="4"/>
  <c r="A65" i="11" s="1"/>
  <c r="B63" i="11"/>
  <c r="E63" i="11" s="1"/>
  <c r="A63" i="4"/>
  <c r="B61" i="11"/>
  <c r="E61" i="11" s="1"/>
  <c r="A61" i="4"/>
  <c r="B59" i="11"/>
  <c r="E59" i="11" s="1"/>
  <c r="A59" i="4"/>
  <c r="B57" i="11"/>
  <c r="E57" i="11" s="1"/>
  <c r="A57" i="4"/>
  <c r="A57" i="11" s="1"/>
  <c r="B55" i="11"/>
  <c r="E55" i="11" s="1"/>
  <c r="A55" i="4"/>
  <c r="B53" i="11"/>
  <c r="E53" i="11" s="1"/>
  <c r="A53" i="4"/>
  <c r="A53" i="11" s="1"/>
  <c r="B51" i="11"/>
  <c r="E51" i="11" s="1"/>
  <c r="A51" i="4"/>
  <c r="B49" i="11"/>
  <c r="E49" i="11" s="1"/>
  <c r="A49" i="4"/>
  <c r="A49" i="11" s="1"/>
  <c r="B47" i="11"/>
  <c r="E47" i="11" s="1"/>
  <c r="A47" i="4"/>
  <c r="A47" i="11" s="1"/>
  <c r="B45" i="11"/>
  <c r="E45" i="11" s="1"/>
  <c r="A45" i="4"/>
  <c r="A45" i="11" s="1"/>
  <c r="B43" i="11"/>
  <c r="E43" i="11" s="1"/>
  <c r="A43" i="4"/>
  <c r="B41" i="11"/>
  <c r="E41" i="11" s="1"/>
  <c r="A41" i="4"/>
  <c r="A41" i="11" s="1"/>
  <c r="B39" i="11"/>
  <c r="E39" i="11" s="1"/>
  <c r="A39" i="4"/>
  <c r="B37" i="11"/>
  <c r="E37" i="11" s="1"/>
  <c r="A37" i="4"/>
  <c r="A37" i="11" s="1"/>
  <c r="B35" i="11"/>
  <c r="E35" i="11" s="1"/>
  <c r="A35" i="4"/>
  <c r="A35" i="11" s="1"/>
  <c r="B33" i="11"/>
  <c r="E33" i="11" s="1"/>
  <c r="A33" i="4"/>
  <c r="B31" i="11"/>
  <c r="E31" i="11" s="1"/>
  <c r="A31" i="4"/>
  <c r="A31" i="11" s="1"/>
  <c r="B29" i="11"/>
  <c r="E29" i="11" s="1"/>
  <c r="A29" i="4"/>
  <c r="A29" i="11" s="1"/>
  <c r="B27" i="11"/>
  <c r="E27" i="11" s="1"/>
  <c r="A27" i="4"/>
  <c r="A27" i="11" s="1"/>
  <c r="B25" i="11"/>
  <c r="E25" i="11" s="1"/>
  <c r="A25" i="4"/>
  <c r="A25" i="11" s="1"/>
  <c r="B23" i="11"/>
  <c r="E23" i="11" s="1"/>
  <c r="A23" i="4"/>
  <c r="B21" i="11"/>
  <c r="E21" i="11" s="1"/>
  <c r="A21" i="4"/>
  <c r="A21" i="11" s="1"/>
  <c r="B19" i="11"/>
  <c r="E19" i="11" s="1"/>
  <c r="A19" i="4"/>
  <c r="A19" i="11" s="1"/>
  <c r="B17" i="11"/>
  <c r="E17" i="11" s="1"/>
  <c r="A17" i="4"/>
  <c r="B15" i="11"/>
  <c r="E15" i="11" s="1"/>
  <c r="A15" i="4"/>
  <c r="A15" i="11" s="1"/>
  <c r="B13" i="11"/>
  <c r="E13" i="11" s="1"/>
  <c r="A13" i="4"/>
  <c r="A13" i="11" s="1"/>
  <c r="B11" i="11"/>
  <c r="E11" i="11" s="1"/>
  <c r="A11" i="4"/>
  <c r="B9" i="11"/>
  <c r="E9" i="11" s="1"/>
  <c r="A9" i="4"/>
  <c r="A9" i="11" s="1"/>
  <c r="B7" i="11"/>
  <c r="E7" i="11" s="1"/>
  <c r="A7" i="4"/>
  <c r="B5" i="11"/>
  <c r="E5" i="11" s="1"/>
  <c r="A5" i="4"/>
  <c r="A5" i="11" s="1"/>
  <c r="B312" i="11"/>
  <c r="E312" i="11" s="1"/>
  <c r="A312" i="4"/>
  <c r="T312" i="4" s="1"/>
  <c r="B310" i="11"/>
  <c r="E310" i="11" s="1"/>
  <c r="A310" i="4"/>
  <c r="R310" i="4" s="1"/>
  <c r="B308" i="11"/>
  <c r="E308" i="11" s="1"/>
  <c r="A308" i="4"/>
  <c r="N308" i="4" s="1"/>
  <c r="B306" i="11"/>
  <c r="E306" i="11" s="1"/>
  <c r="A306" i="4"/>
  <c r="S306" i="4" s="1"/>
  <c r="B304" i="11"/>
  <c r="E304" i="11" s="1"/>
  <c r="A304" i="4"/>
  <c r="O304" i="4" s="1"/>
  <c r="B302" i="11"/>
  <c r="E302" i="11" s="1"/>
  <c r="A302" i="4"/>
  <c r="J302" i="4" s="1"/>
  <c r="B300" i="11"/>
  <c r="E300" i="11" s="1"/>
  <c r="A300" i="4"/>
  <c r="N300" i="4" s="1"/>
  <c r="B298" i="11"/>
  <c r="E298" i="11" s="1"/>
  <c r="A298" i="4"/>
  <c r="U298" i="4" s="1"/>
  <c r="B296" i="11"/>
  <c r="E296" i="11" s="1"/>
  <c r="A296" i="4"/>
  <c r="J296" i="4" s="1"/>
  <c r="B294" i="11"/>
  <c r="E294" i="11" s="1"/>
  <c r="A294" i="4"/>
  <c r="J294" i="4" s="1"/>
  <c r="B292" i="11"/>
  <c r="E292" i="11" s="1"/>
  <c r="A292" i="4"/>
  <c r="N292" i="4" s="1"/>
  <c r="B290" i="11"/>
  <c r="E290" i="11" s="1"/>
  <c r="A290" i="4"/>
  <c r="B288" i="11"/>
  <c r="E288" i="11" s="1"/>
  <c r="A288" i="4"/>
  <c r="O288" i="4" s="1"/>
  <c r="B286" i="11"/>
  <c r="E286" i="11" s="1"/>
  <c r="A286" i="4"/>
  <c r="R286" i="4" s="1"/>
  <c r="B284" i="11"/>
  <c r="E284" i="11" s="1"/>
  <c r="A284" i="4"/>
  <c r="T284" i="4" s="1"/>
  <c r="B282" i="11"/>
  <c r="E282" i="11" s="1"/>
  <c r="A282" i="4"/>
  <c r="J282" i="4" s="1"/>
  <c r="B280" i="11"/>
  <c r="E280" i="11" s="1"/>
  <c r="A280" i="4"/>
  <c r="N280" i="4" s="1"/>
  <c r="B278" i="11"/>
  <c r="E278" i="11" s="1"/>
  <c r="A278" i="4"/>
  <c r="R278" i="4" s="1"/>
  <c r="B276" i="11"/>
  <c r="E276" i="11" s="1"/>
  <c r="A276" i="4"/>
  <c r="K276" i="4" s="1"/>
  <c r="B274" i="11"/>
  <c r="E274" i="11" s="1"/>
  <c r="A274" i="4"/>
  <c r="R274" i="4" s="1"/>
  <c r="B272" i="11"/>
  <c r="E272" i="11" s="1"/>
  <c r="A272" i="4"/>
  <c r="J272" i="4" s="1"/>
  <c r="B270" i="11"/>
  <c r="E270" i="11" s="1"/>
  <c r="A270" i="4"/>
  <c r="J270" i="4" s="1"/>
  <c r="B268" i="11"/>
  <c r="E268" i="11" s="1"/>
  <c r="A268" i="4"/>
  <c r="P268" i="4" s="1"/>
  <c r="B266" i="11"/>
  <c r="E266" i="11" s="1"/>
  <c r="A266" i="4"/>
  <c r="A266" i="11" s="1"/>
  <c r="B264" i="11"/>
  <c r="E264" i="11" s="1"/>
  <c r="A264" i="4"/>
  <c r="A264" i="11" s="1"/>
  <c r="B262" i="11"/>
  <c r="E262" i="11" s="1"/>
  <c r="A262" i="4"/>
  <c r="J262" i="4" s="1"/>
  <c r="B260" i="11"/>
  <c r="E260" i="11" s="1"/>
  <c r="A260" i="4"/>
  <c r="N260" i="4" s="1"/>
  <c r="B258" i="11"/>
  <c r="E258" i="11" s="1"/>
  <c r="A258" i="4"/>
  <c r="A258" i="11" s="1"/>
  <c r="B256" i="11"/>
  <c r="E256" i="11" s="1"/>
  <c r="A256" i="4"/>
  <c r="O256" i="4" s="1"/>
  <c r="B254" i="11"/>
  <c r="E254" i="11" s="1"/>
  <c r="A254" i="4"/>
  <c r="S254" i="4" s="1"/>
  <c r="B252" i="11"/>
  <c r="E252" i="11" s="1"/>
  <c r="A252" i="4"/>
  <c r="J252" i="4" s="1"/>
  <c r="B250" i="11"/>
  <c r="E250" i="11" s="1"/>
  <c r="A250" i="4"/>
  <c r="A250" i="11" s="1"/>
  <c r="B248" i="11"/>
  <c r="E248" i="11" s="1"/>
  <c r="A248" i="4"/>
  <c r="N248" i="4" s="1"/>
  <c r="B246" i="11"/>
  <c r="E246" i="11" s="1"/>
  <c r="A246" i="4"/>
  <c r="U246" i="4" s="1"/>
  <c r="B244" i="11"/>
  <c r="E244" i="11" s="1"/>
  <c r="A244" i="4"/>
  <c r="N244" i="4" s="1"/>
  <c r="B242" i="11"/>
  <c r="E242" i="11" s="1"/>
  <c r="A242" i="4"/>
  <c r="R242" i="4" s="1"/>
  <c r="B240" i="11"/>
  <c r="E240" i="11" s="1"/>
  <c r="A240" i="4"/>
  <c r="O240" i="4" s="1"/>
  <c r="B238" i="11"/>
  <c r="E238" i="11" s="1"/>
  <c r="A238" i="4"/>
  <c r="A238" i="11" s="1"/>
  <c r="B236" i="11"/>
  <c r="E236" i="11" s="1"/>
  <c r="A236" i="4"/>
  <c r="S236" i="4" s="1"/>
  <c r="B234" i="11"/>
  <c r="E234" i="11" s="1"/>
  <c r="A234" i="4"/>
  <c r="U234" i="4" s="1"/>
  <c r="B232" i="11"/>
  <c r="E232" i="11" s="1"/>
  <c r="A232" i="4"/>
  <c r="O232" i="4" s="1"/>
  <c r="B230" i="11"/>
  <c r="E230" i="11" s="1"/>
  <c r="A230" i="4"/>
  <c r="A230" i="11" s="1"/>
  <c r="B228" i="11"/>
  <c r="E228" i="11" s="1"/>
  <c r="A228" i="4"/>
  <c r="K228" i="4" s="1"/>
  <c r="B226" i="11"/>
  <c r="E226" i="11" s="1"/>
  <c r="A226" i="4"/>
  <c r="A226" i="11" s="1"/>
  <c r="B224" i="11"/>
  <c r="E224" i="11" s="1"/>
  <c r="A224" i="4"/>
  <c r="O224" i="4" s="1"/>
  <c r="B222" i="11"/>
  <c r="E222" i="11" s="1"/>
  <c r="A222" i="4"/>
  <c r="J222" i="4" s="1"/>
  <c r="B220" i="11"/>
  <c r="E220" i="11" s="1"/>
  <c r="A220" i="4"/>
  <c r="M220" i="4" s="1"/>
  <c r="B218" i="11"/>
  <c r="E218" i="11" s="1"/>
  <c r="A218" i="4"/>
  <c r="R218" i="4" s="1"/>
  <c r="B216" i="11"/>
  <c r="E216" i="11" s="1"/>
  <c r="A216" i="4"/>
  <c r="N216" i="4" s="1"/>
  <c r="B214" i="11"/>
  <c r="E214" i="11" s="1"/>
  <c r="A214" i="4"/>
  <c r="S214" i="4" s="1"/>
  <c r="B212" i="11"/>
  <c r="E212" i="11" s="1"/>
  <c r="A212" i="4"/>
  <c r="K212" i="4" s="1"/>
  <c r="B210" i="11"/>
  <c r="E210" i="11" s="1"/>
  <c r="A210" i="4"/>
  <c r="A210" i="11" s="1"/>
  <c r="B208" i="11"/>
  <c r="E208" i="11" s="1"/>
  <c r="A208" i="4"/>
  <c r="O208" i="4" s="1"/>
  <c r="B206" i="11"/>
  <c r="E206" i="11" s="1"/>
  <c r="A206" i="4"/>
  <c r="R206" i="4" s="1"/>
  <c r="B204" i="11"/>
  <c r="E204" i="11" s="1"/>
  <c r="A204" i="4"/>
  <c r="J204" i="4" s="1"/>
  <c r="B202" i="11"/>
  <c r="E202" i="11" s="1"/>
  <c r="A202" i="4"/>
  <c r="U202" i="4" s="1"/>
  <c r="B200" i="11"/>
  <c r="E200" i="11" s="1"/>
  <c r="A200" i="4"/>
  <c r="O200" i="4" s="1"/>
  <c r="B198" i="11"/>
  <c r="E198" i="11" s="1"/>
  <c r="A198" i="4"/>
  <c r="A198" i="11" s="1"/>
  <c r="B196" i="11"/>
  <c r="E196" i="11" s="1"/>
  <c r="A196" i="4"/>
  <c r="U196" i="4" s="1"/>
  <c r="B194" i="11"/>
  <c r="E194" i="11" s="1"/>
  <c r="A194" i="4"/>
  <c r="A194" i="11" s="1"/>
  <c r="B192" i="11"/>
  <c r="E192" i="11" s="1"/>
  <c r="A192" i="4"/>
  <c r="O192" i="4" s="1"/>
  <c r="B190" i="11"/>
  <c r="E190" i="11" s="1"/>
  <c r="A190" i="4"/>
  <c r="J190" i="4" s="1"/>
  <c r="B188" i="11"/>
  <c r="E188" i="11" s="1"/>
  <c r="A188" i="4"/>
  <c r="U188" i="4" s="1"/>
  <c r="B186" i="11"/>
  <c r="E186" i="11" s="1"/>
  <c r="A186" i="4"/>
  <c r="R186" i="4" s="1"/>
  <c r="B184" i="11"/>
  <c r="E184" i="11" s="1"/>
  <c r="A184" i="4"/>
  <c r="N184" i="4" s="1"/>
  <c r="B182" i="11"/>
  <c r="E182" i="11" s="1"/>
  <c r="A182" i="4"/>
  <c r="J182" i="4" s="1"/>
  <c r="B180" i="11"/>
  <c r="E180" i="11" s="1"/>
  <c r="A180" i="4"/>
  <c r="B178" i="11"/>
  <c r="E178" i="11" s="1"/>
  <c r="A178" i="4"/>
  <c r="A178" i="11" s="1"/>
  <c r="B176" i="11"/>
  <c r="E176" i="11" s="1"/>
  <c r="A176" i="4"/>
  <c r="L176" i="4" s="1"/>
  <c r="B174" i="11"/>
  <c r="E174" i="11" s="1"/>
  <c r="A174" i="4"/>
  <c r="U174" i="4" s="1"/>
  <c r="B172" i="11"/>
  <c r="E172" i="11" s="1"/>
  <c r="A172" i="4"/>
  <c r="Q172" i="4" s="1"/>
  <c r="B170" i="11"/>
  <c r="E170" i="11" s="1"/>
  <c r="A170" i="4"/>
  <c r="U170" i="4" s="1"/>
  <c r="B168" i="11"/>
  <c r="E168" i="11" s="1"/>
  <c r="A168" i="4"/>
  <c r="O168" i="4" s="1"/>
  <c r="B166" i="11"/>
  <c r="E166" i="11" s="1"/>
  <c r="A166" i="4"/>
  <c r="J166" i="4" s="1"/>
  <c r="B164" i="11"/>
  <c r="E164" i="11" s="1"/>
  <c r="A164" i="4"/>
  <c r="Q164" i="4" s="1"/>
  <c r="B162" i="11"/>
  <c r="E162" i="11" s="1"/>
  <c r="A162" i="4"/>
  <c r="A162" i="11" s="1"/>
  <c r="B160" i="11"/>
  <c r="E160" i="11" s="1"/>
  <c r="A160" i="4"/>
  <c r="O160" i="4" s="1"/>
  <c r="B158" i="11"/>
  <c r="E158" i="11" s="1"/>
  <c r="A158" i="4"/>
  <c r="J158" i="4" s="1"/>
  <c r="B156" i="11"/>
  <c r="E156" i="11" s="1"/>
  <c r="A156" i="4"/>
  <c r="T156" i="4" s="1"/>
  <c r="B154" i="11"/>
  <c r="E154" i="11" s="1"/>
  <c r="A154" i="4"/>
  <c r="J154" i="4" s="1"/>
  <c r="B152" i="11"/>
  <c r="E152" i="11" s="1"/>
  <c r="A152" i="4"/>
  <c r="O152" i="4" s="1"/>
  <c r="B150" i="11"/>
  <c r="E150" i="11" s="1"/>
  <c r="A150" i="4"/>
  <c r="U150" i="4" s="1"/>
  <c r="B148" i="11"/>
  <c r="E148" i="11" s="1"/>
  <c r="A148" i="4"/>
  <c r="B146" i="11"/>
  <c r="E146" i="11" s="1"/>
  <c r="A146" i="4"/>
  <c r="S146" i="4" s="1"/>
  <c r="B144" i="11"/>
  <c r="E144" i="11" s="1"/>
  <c r="A144" i="4"/>
  <c r="N144" i="4" s="1"/>
  <c r="B142" i="11"/>
  <c r="E142" i="11" s="1"/>
  <c r="A142" i="4"/>
  <c r="J142" i="4" s="1"/>
  <c r="B140" i="11"/>
  <c r="E140" i="11" s="1"/>
  <c r="A140" i="4"/>
  <c r="S140" i="4" s="1"/>
  <c r="B138" i="11"/>
  <c r="E138" i="11" s="1"/>
  <c r="A138" i="4"/>
  <c r="U138" i="4" s="1"/>
  <c r="B136" i="11"/>
  <c r="E136" i="11" s="1"/>
  <c r="A136" i="4"/>
  <c r="O136" i="4" s="1"/>
  <c r="B134" i="11"/>
  <c r="E134" i="11" s="1"/>
  <c r="A134" i="4"/>
  <c r="A134" i="11" s="1"/>
  <c r="B132" i="11"/>
  <c r="E132" i="11" s="1"/>
  <c r="A132" i="4"/>
  <c r="S132" i="4" s="1"/>
  <c r="B130" i="11"/>
  <c r="E130" i="11" s="1"/>
  <c r="A130" i="4"/>
  <c r="U130" i="4" s="1"/>
  <c r="B128" i="11"/>
  <c r="E128" i="11" s="1"/>
  <c r="A128" i="4"/>
  <c r="J128" i="4" s="1"/>
  <c r="B126" i="11"/>
  <c r="E126" i="11" s="1"/>
  <c r="A126" i="4"/>
  <c r="S126" i="4" s="1"/>
  <c r="B124" i="11"/>
  <c r="E124" i="11" s="1"/>
  <c r="A124" i="4"/>
  <c r="L124" i="4" s="1"/>
  <c r="B122" i="11"/>
  <c r="E122" i="11" s="1"/>
  <c r="A122" i="4"/>
  <c r="U122" i="4" s="1"/>
  <c r="B120" i="11"/>
  <c r="E120" i="11" s="1"/>
  <c r="A120" i="4"/>
  <c r="T120" i="4" s="1"/>
  <c r="B118" i="11"/>
  <c r="E118" i="11" s="1"/>
  <c r="A118" i="4"/>
  <c r="T118" i="4" s="1"/>
  <c r="B116" i="11"/>
  <c r="E116" i="11" s="1"/>
  <c r="A116" i="4"/>
  <c r="U116" i="4" s="1"/>
  <c r="B114" i="11"/>
  <c r="E114" i="11" s="1"/>
  <c r="A114" i="4"/>
  <c r="S114" i="4" s="1"/>
  <c r="B112" i="11"/>
  <c r="E112" i="11" s="1"/>
  <c r="A112" i="4"/>
  <c r="T112" i="4" s="1"/>
  <c r="B110" i="11"/>
  <c r="E110" i="11" s="1"/>
  <c r="A110" i="4"/>
  <c r="J110" i="4" s="1"/>
  <c r="B108" i="11"/>
  <c r="E108" i="11" s="1"/>
  <c r="A108" i="4"/>
  <c r="L108" i="4" s="1"/>
  <c r="B106" i="11"/>
  <c r="E106" i="11" s="1"/>
  <c r="A106" i="4"/>
  <c r="J106" i="4" s="1"/>
  <c r="B104" i="11"/>
  <c r="E104" i="11" s="1"/>
  <c r="A104" i="4"/>
  <c r="P104" i="4" s="1"/>
  <c r="B102" i="11"/>
  <c r="E102" i="11" s="1"/>
  <c r="A102" i="4"/>
  <c r="P102" i="4" s="1"/>
  <c r="B100" i="11"/>
  <c r="E100" i="11" s="1"/>
  <c r="A100" i="4"/>
  <c r="T100" i="4" s="1"/>
  <c r="B98" i="11"/>
  <c r="E98" i="11" s="1"/>
  <c r="A98" i="4"/>
  <c r="B96" i="11"/>
  <c r="E96" i="11" s="1"/>
  <c r="A96" i="4"/>
  <c r="P96" i="4" s="1"/>
  <c r="B94" i="11"/>
  <c r="E94" i="11" s="1"/>
  <c r="A94" i="4"/>
  <c r="J94" i="4" s="1"/>
  <c r="B92" i="11"/>
  <c r="E92" i="11" s="1"/>
  <c r="A92" i="4"/>
  <c r="L92" i="4" s="1"/>
  <c r="B90" i="11"/>
  <c r="E90" i="11" s="1"/>
  <c r="A90" i="4"/>
  <c r="J90" i="4" s="1"/>
  <c r="B88" i="11"/>
  <c r="E88" i="11" s="1"/>
  <c r="A88" i="4"/>
  <c r="T88" i="4" s="1"/>
  <c r="B86" i="11"/>
  <c r="E86" i="11" s="1"/>
  <c r="A86" i="4"/>
  <c r="B84" i="11"/>
  <c r="E84" i="11" s="1"/>
  <c r="A84" i="4"/>
  <c r="T84" i="4" s="1"/>
  <c r="B82" i="11"/>
  <c r="E82" i="11" s="1"/>
  <c r="A82" i="4"/>
  <c r="J82" i="4" s="1"/>
  <c r="B80" i="11"/>
  <c r="E80" i="11" s="1"/>
  <c r="A80" i="4"/>
  <c r="S80" i="4" s="1"/>
  <c r="B78" i="11"/>
  <c r="E78" i="11" s="1"/>
  <c r="A78" i="4"/>
  <c r="J78" i="4" s="1"/>
  <c r="B76" i="11"/>
  <c r="E76" i="11" s="1"/>
  <c r="A76" i="4"/>
  <c r="L76" i="4" s="1"/>
  <c r="B74" i="11"/>
  <c r="E74" i="11" s="1"/>
  <c r="A74" i="4"/>
  <c r="J74" i="4" s="1"/>
  <c r="B72" i="11"/>
  <c r="E72" i="11" s="1"/>
  <c r="A72" i="4"/>
  <c r="T72" i="4" s="1"/>
  <c r="B70" i="11"/>
  <c r="E70" i="11" s="1"/>
  <c r="A70" i="4"/>
  <c r="B68" i="11"/>
  <c r="E68" i="11" s="1"/>
  <c r="A68" i="4"/>
  <c r="O68" i="4" s="1"/>
  <c r="B66" i="11"/>
  <c r="E66" i="11" s="1"/>
  <c r="A66" i="4"/>
  <c r="J66" i="4" s="1"/>
  <c r="B64" i="11"/>
  <c r="E64" i="11" s="1"/>
  <c r="A64" i="4"/>
  <c r="T64" i="4" s="1"/>
  <c r="B62" i="11"/>
  <c r="E62" i="11" s="1"/>
  <c r="A62" i="4"/>
  <c r="J62" i="4" s="1"/>
  <c r="B60" i="11"/>
  <c r="E60" i="11" s="1"/>
  <c r="A60" i="4"/>
  <c r="M60" i="4" s="1"/>
  <c r="B58" i="11"/>
  <c r="E58" i="11" s="1"/>
  <c r="A58" i="4"/>
  <c r="J58" i="4" s="1"/>
  <c r="B56" i="11"/>
  <c r="E56" i="11" s="1"/>
  <c r="A56" i="4"/>
  <c r="U56" i="4" s="1"/>
  <c r="B54" i="11"/>
  <c r="E54" i="11" s="1"/>
  <c r="A54" i="4"/>
  <c r="B52" i="11"/>
  <c r="E52" i="11" s="1"/>
  <c r="A52" i="4"/>
  <c r="J52" i="4" s="1"/>
  <c r="B50" i="11"/>
  <c r="E50" i="11" s="1"/>
  <c r="A50" i="4"/>
  <c r="B48" i="11"/>
  <c r="E48" i="11" s="1"/>
  <c r="A48" i="4"/>
  <c r="Q48" i="4" s="1"/>
  <c r="B46" i="11"/>
  <c r="E46" i="11" s="1"/>
  <c r="A46" i="4"/>
  <c r="A46" i="11" s="1"/>
  <c r="B44" i="11"/>
  <c r="E44" i="11" s="1"/>
  <c r="A44" i="4"/>
  <c r="M44" i="4" s="1"/>
  <c r="B42" i="11"/>
  <c r="E42" i="11" s="1"/>
  <c r="A42" i="4"/>
  <c r="A42" i="11" s="1"/>
  <c r="B40" i="11"/>
  <c r="E40" i="11" s="1"/>
  <c r="A40" i="4"/>
  <c r="K40" i="4" s="1"/>
  <c r="B38" i="11"/>
  <c r="E38" i="11" s="1"/>
  <c r="A38" i="4"/>
  <c r="B36" i="11"/>
  <c r="E36" i="11" s="1"/>
  <c r="A36" i="4"/>
  <c r="S36" i="4" s="1"/>
  <c r="B34" i="11"/>
  <c r="E34" i="11" s="1"/>
  <c r="A34" i="4"/>
  <c r="B32" i="11"/>
  <c r="E32" i="11" s="1"/>
  <c r="A32" i="4"/>
  <c r="L32" i="4" s="1"/>
  <c r="B30" i="11"/>
  <c r="E30" i="11" s="1"/>
  <c r="A30" i="4"/>
  <c r="B28" i="11"/>
  <c r="E28" i="11" s="1"/>
  <c r="A28" i="4"/>
  <c r="O28" i="4" s="1"/>
  <c r="B26" i="11"/>
  <c r="E26" i="11" s="1"/>
  <c r="A26" i="4"/>
  <c r="A26" i="11" s="1"/>
  <c r="B24" i="11"/>
  <c r="E24" i="11" s="1"/>
  <c r="A24" i="4"/>
  <c r="L24" i="4" s="1"/>
  <c r="B22" i="11"/>
  <c r="E22" i="11" s="1"/>
  <c r="A22" i="4"/>
  <c r="A22" i="11" s="1"/>
  <c r="B20" i="11"/>
  <c r="E20" i="11" s="1"/>
  <c r="A20" i="4"/>
  <c r="J20" i="4" s="1"/>
  <c r="B18" i="11"/>
  <c r="E18" i="11" s="1"/>
  <c r="A18" i="4"/>
  <c r="A18" i="11" s="1"/>
  <c r="B16" i="11"/>
  <c r="E16" i="11" s="1"/>
  <c r="A16" i="4"/>
  <c r="M16" i="4" s="1"/>
  <c r="B14" i="11"/>
  <c r="E14" i="11" s="1"/>
  <c r="A14" i="4"/>
  <c r="A14" i="11" s="1"/>
  <c r="B12" i="11"/>
  <c r="E12" i="11" s="1"/>
  <c r="A12" i="4"/>
  <c r="Q12" i="4" s="1"/>
  <c r="B10" i="11"/>
  <c r="E10" i="11" s="1"/>
  <c r="A10" i="4"/>
  <c r="A10" i="11" s="1"/>
  <c r="B8" i="11"/>
  <c r="E8" i="11" s="1"/>
  <c r="A8" i="4"/>
  <c r="N8" i="4" s="1"/>
  <c r="B6" i="11"/>
  <c r="E6" i="11" s="1"/>
  <c r="A6" i="4"/>
  <c r="C313" i="9"/>
  <c r="C313" i="11"/>
  <c r="C312" i="9"/>
  <c r="C312" i="11"/>
  <c r="C311" i="9"/>
  <c r="C311" i="11"/>
  <c r="C310" i="9"/>
  <c r="C310" i="11"/>
  <c r="C309" i="9"/>
  <c r="C309" i="11"/>
  <c r="C308" i="9"/>
  <c r="C308" i="11"/>
  <c r="C307" i="9"/>
  <c r="C307" i="11"/>
  <c r="C306" i="9"/>
  <c r="C306" i="11"/>
  <c r="C305" i="9"/>
  <c r="C305" i="11"/>
  <c r="C304" i="9"/>
  <c r="C304" i="11"/>
  <c r="C303" i="9"/>
  <c r="C303" i="11"/>
  <c r="C302" i="9"/>
  <c r="C302" i="11"/>
  <c r="C301" i="9"/>
  <c r="C301" i="11"/>
  <c r="C300" i="9"/>
  <c r="C300" i="11"/>
  <c r="C299" i="9"/>
  <c r="C299" i="11"/>
  <c r="C298" i="9"/>
  <c r="C298" i="11"/>
  <c r="C297" i="9"/>
  <c r="C297" i="11"/>
  <c r="C296" i="9"/>
  <c r="C296" i="11"/>
  <c r="C295" i="9"/>
  <c r="C295" i="11"/>
  <c r="C294" i="9"/>
  <c r="C294" i="11"/>
  <c r="C293" i="9"/>
  <c r="C293" i="11"/>
  <c r="C292" i="9"/>
  <c r="C292" i="11"/>
  <c r="C291" i="9"/>
  <c r="C291" i="11"/>
  <c r="C290" i="9"/>
  <c r="C290" i="11"/>
  <c r="C289" i="9"/>
  <c r="C289" i="11"/>
  <c r="C288" i="9"/>
  <c r="C288" i="11"/>
  <c r="C287" i="9"/>
  <c r="C287" i="11"/>
  <c r="C286" i="9"/>
  <c r="C286" i="11"/>
  <c r="C285" i="9"/>
  <c r="C285" i="11"/>
  <c r="C284" i="9"/>
  <c r="C284" i="11"/>
  <c r="C283" i="9"/>
  <c r="C283" i="11"/>
  <c r="C282" i="9"/>
  <c r="C282" i="11"/>
  <c r="C281" i="9"/>
  <c r="C281" i="11"/>
  <c r="C280" i="9"/>
  <c r="C280" i="11"/>
  <c r="C279" i="9"/>
  <c r="C279" i="11"/>
  <c r="C278" i="9"/>
  <c r="C278" i="11"/>
  <c r="C277" i="9"/>
  <c r="C277" i="11"/>
  <c r="C276" i="9"/>
  <c r="C276" i="11"/>
  <c r="C275" i="9"/>
  <c r="C275" i="11"/>
  <c r="C274" i="9"/>
  <c r="C274" i="11"/>
  <c r="C273" i="9"/>
  <c r="C273" i="11"/>
  <c r="C272" i="9"/>
  <c r="C272" i="11"/>
  <c r="C271" i="9"/>
  <c r="C271" i="11"/>
  <c r="C270" i="9"/>
  <c r="C270" i="11"/>
  <c r="C269" i="9"/>
  <c r="C269" i="11"/>
  <c r="C268" i="9"/>
  <c r="C268" i="11"/>
  <c r="C267" i="9"/>
  <c r="C267" i="11"/>
  <c r="C266" i="9"/>
  <c r="C266" i="11"/>
  <c r="C265" i="9"/>
  <c r="C265" i="11"/>
  <c r="C264" i="9"/>
  <c r="C264" i="11"/>
  <c r="C3" i="9"/>
  <c r="C3" i="11"/>
  <c r="B3" i="9"/>
  <c r="B3" i="11"/>
  <c r="N330" i="5"/>
  <c r="O350" i="5"/>
  <c r="P430" i="5"/>
  <c r="M315" i="5"/>
  <c r="O330" i="5"/>
  <c r="P386" i="5"/>
  <c r="P334" i="5"/>
  <c r="P318" i="5"/>
  <c r="N327" i="5"/>
  <c r="O347" i="5"/>
  <c r="P427" i="5"/>
  <c r="M312" i="5"/>
  <c r="N323" i="5"/>
  <c r="O343" i="5"/>
  <c r="P423" i="5"/>
  <c r="N319" i="5"/>
  <c r="O339" i="5"/>
  <c r="P419" i="5"/>
  <c r="O335" i="5"/>
  <c r="P415" i="5"/>
  <c r="N315" i="5"/>
  <c r="O331" i="5"/>
  <c r="P411" i="5"/>
  <c r="O327" i="5"/>
  <c r="P407" i="5"/>
  <c r="O323" i="5"/>
  <c r="P403" i="5"/>
  <c r="O319" i="5"/>
  <c r="P399" i="5"/>
  <c r="P395" i="5"/>
  <c r="O315" i="5"/>
  <c r="P391" i="5"/>
  <c r="P387" i="5"/>
  <c r="P383" i="5"/>
  <c r="P379" i="5"/>
  <c r="P375" i="5"/>
  <c r="P371" i="5"/>
  <c r="P367" i="5"/>
  <c r="P363" i="5"/>
  <c r="P359" i="5"/>
  <c r="P355" i="5"/>
  <c r="P351" i="5"/>
  <c r="P347" i="5"/>
  <c r="P343" i="5"/>
  <c r="P339" i="5"/>
  <c r="P335" i="5"/>
  <c r="P331" i="5"/>
  <c r="P327" i="5"/>
  <c r="P323" i="5"/>
  <c r="P319" i="5"/>
  <c r="P315" i="5"/>
  <c r="O346" i="5"/>
  <c r="P426" i="5"/>
  <c r="O334" i="5"/>
  <c r="P414" i="5"/>
  <c r="N314" i="5"/>
  <c r="O318" i="5"/>
  <c r="P398" i="5"/>
  <c r="O314" i="5"/>
  <c r="P374" i="5"/>
  <c r="P350" i="5"/>
  <c r="N318" i="5"/>
  <c r="O338" i="5"/>
  <c r="P418" i="5"/>
  <c r="O322" i="5"/>
  <c r="P402" i="5"/>
  <c r="P390" i="5"/>
  <c r="P370" i="5"/>
  <c r="P354" i="5"/>
  <c r="P338" i="5"/>
  <c r="P326" i="5"/>
  <c r="N329" i="5"/>
  <c r="O349" i="5"/>
  <c r="P429" i="5"/>
  <c r="M314" i="5"/>
  <c r="N325" i="5"/>
  <c r="O345" i="5"/>
  <c r="P425" i="5"/>
  <c r="N321" i="5"/>
  <c r="O341" i="5"/>
  <c r="P421" i="5"/>
  <c r="O337" i="5"/>
  <c r="P417" i="5"/>
  <c r="N317" i="5"/>
  <c r="O333" i="5"/>
  <c r="P413" i="5"/>
  <c r="N313" i="5"/>
  <c r="O329" i="5"/>
  <c r="P409" i="5"/>
  <c r="O325" i="5"/>
  <c r="P405" i="5"/>
  <c r="O321" i="5"/>
  <c r="P401" i="5"/>
  <c r="P397" i="5"/>
  <c r="O317" i="5"/>
  <c r="P393" i="5"/>
  <c r="O313" i="5"/>
  <c r="P389" i="5"/>
  <c r="P385" i="5"/>
  <c r="P381" i="5"/>
  <c r="P377" i="5"/>
  <c r="P373" i="5"/>
  <c r="P369" i="5"/>
  <c r="P365" i="5"/>
  <c r="P361" i="5"/>
  <c r="P357" i="5"/>
  <c r="P353" i="5"/>
  <c r="P349" i="5"/>
  <c r="P345" i="5"/>
  <c r="P341" i="5"/>
  <c r="P337" i="5"/>
  <c r="P333" i="5"/>
  <c r="P329" i="5"/>
  <c r="P325" i="5"/>
  <c r="P321" i="5"/>
  <c r="P317" i="5"/>
  <c r="P313" i="5"/>
  <c r="N322" i="5"/>
  <c r="O342" i="5"/>
  <c r="P422" i="5"/>
  <c r="P406" i="5"/>
  <c r="P382" i="5"/>
  <c r="P366" i="5"/>
  <c r="P358" i="5"/>
  <c r="P342" i="5"/>
  <c r="P322" i="5"/>
  <c r="N328" i="5"/>
  <c r="O348" i="5"/>
  <c r="P428" i="5"/>
  <c r="M313" i="5"/>
  <c r="N324" i="5"/>
  <c r="O344" i="5"/>
  <c r="P424" i="5"/>
  <c r="N320" i="5"/>
  <c r="O340" i="5"/>
  <c r="P420" i="5"/>
  <c r="O336" i="5"/>
  <c r="P416" i="5"/>
  <c r="N316" i="5"/>
  <c r="O332" i="5"/>
  <c r="P412" i="5"/>
  <c r="N312" i="5"/>
  <c r="O328" i="5"/>
  <c r="P408" i="5"/>
  <c r="O324" i="5"/>
  <c r="P404" i="5"/>
  <c r="O320" i="5"/>
  <c r="P400" i="5"/>
  <c r="P396" i="5"/>
  <c r="O316" i="5"/>
  <c r="P392" i="5"/>
  <c r="O312" i="5"/>
  <c r="P388" i="5"/>
  <c r="P384" i="5"/>
  <c r="P380" i="5"/>
  <c r="P376" i="5"/>
  <c r="P372" i="5"/>
  <c r="P368" i="5"/>
  <c r="P364" i="5"/>
  <c r="P360" i="5"/>
  <c r="P356" i="5"/>
  <c r="P352" i="5"/>
  <c r="P348" i="5"/>
  <c r="P344" i="5"/>
  <c r="P340" i="5"/>
  <c r="P336" i="5"/>
  <c r="P332" i="5"/>
  <c r="P328" i="5"/>
  <c r="P324" i="5"/>
  <c r="P320" i="5"/>
  <c r="P316" i="5"/>
  <c r="P312" i="5"/>
  <c r="C262" i="9"/>
  <c r="C262" i="11"/>
  <c r="C260" i="9"/>
  <c r="C260" i="11"/>
  <c r="C258" i="9"/>
  <c r="C258" i="11"/>
  <c r="C256" i="9"/>
  <c r="C256" i="11"/>
  <c r="C254" i="9"/>
  <c r="C254" i="11"/>
  <c r="C252" i="9"/>
  <c r="C252" i="11"/>
  <c r="C250" i="9"/>
  <c r="C250" i="11"/>
  <c r="C248" i="9"/>
  <c r="C248" i="11"/>
  <c r="C246" i="9"/>
  <c r="C246" i="11"/>
  <c r="C244" i="9"/>
  <c r="C244" i="11"/>
  <c r="C242" i="9"/>
  <c r="C242" i="11"/>
  <c r="C240" i="9"/>
  <c r="C240" i="11"/>
  <c r="C238" i="9"/>
  <c r="C238" i="11"/>
  <c r="C236" i="9"/>
  <c r="C236" i="11"/>
  <c r="C234" i="9"/>
  <c r="C234" i="11"/>
  <c r="C232" i="9"/>
  <c r="C232" i="11"/>
  <c r="C230" i="9"/>
  <c r="C230" i="11"/>
  <c r="C228" i="9"/>
  <c r="C228" i="11"/>
  <c r="C226" i="9"/>
  <c r="C226" i="11"/>
  <c r="C224" i="9"/>
  <c r="C224" i="11"/>
  <c r="C222" i="9"/>
  <c r="C222" i="11"/>
  <c r="C220" i="9"/>
  <c r="C220" i="11"/>
  <c r="C218" i="9"/>
  <c r="C218" i="11"/>
  <c r="C216" i="9"/>
  <c r="C216" i="11"/>
  <c r="C214" i="9"/>
  <c r="C214" i="11"/>
  <c r="C212" i="9"/>
  <c r="C212" i="11"/>
  <c r="C210" i="9"/>
  <c r="C210" i="11"/>
  <c r="C208" i="9"/>
  <c r="C208" i="11"/>
  <c r="C206" i="9"/>
  <c r="C206" i="11"/>
  <c r="C204" i="9"/>
  <c r="C204" i="11"/>
  <c r="C202" i="9"/>
  <c r="C202" i="11"/>
  <c r="C200" i="9"/>
  <c r="C200" i="11"/>
  <c r="C198" i="9"/>
  <c r="C198" i="11"/>
  <c r="C196" i="9"/>
  <c r="C196" i="11"/>
  <c r="C194" i="9"/>
  <c r="C194" i="11"/>
  <c r="C192" i="9"/>
  <c r="C192" i="11"/>
  <c r="C190" i="9"/>
  <c r="C190" i="11"/>
  <c r="C188" i="9"/>
  <c r="C188" i="11"/>
  <c r="C186" i="9"/>
  <c r="C186" i="11"/>
  <c r="C184" i="9"/>
  <c r="C184" i="11"/>
  <c r="C182" i="9"/>
  <c r="C182" i="11"/>
  <c r="C180" i="9"/>
  <c r="C180" i="11"/>
  <c r="C178" i="9"/>
  <c r="C178" i="11"/>
  <c r="C176" i="9"/>
  <c r="C176" i="11"/>
  <c r="C174" i="9"/>
  <c r="C174" i="11"/>
  <c r="C172" i="9"/>
  <c r="C172" i="11"/>
  <c r="C170" i="9"/>
  <c r="C170" i="11"/>
  <c r="C168" i="9"/>
  <c r="C168" i="11"/>
  <c r="C166" i="9"/>
  <c r="C166" i="11"/>
  <c r="C164" i="9"/>
  <c r="C164" i="11"/>
  <c r="C162" i="9"/>
  <c r="C162" i="11"/>
  <c r="C160" i="9"/>
  <c r="C160" i="11"/>
  <c r="C158" i="9"/>
  <c r="C158" i="11"/>
  <c r="C156" i="9"/>
  <c r="C156" i="11"/>
  <c r="C154" i="9"/>
  <c r="C154" i="11"/>
  <c r="C152" i="9"/>
  <c r="C152" i="11"/>
  <c r="C150" i="9"/>
  <c r="C150" i="11"/>
  <c r="C148" i="9"/>
  <c r="C148" i="11"/>
  <c r="C146" i="9"/>
  <c r="C146" i="11"/>
  <c r="C144" i="9"/>
  <c r="C144" i="11"/>
  <c r="C142" i="9"/>
  <c r="C142" i="11"/>
  <c r="C140" i="9"/>
  <c r="C140" i="11"/>
  <c r="C138" i="9"/>
  <c r="C138" i="11"/>
  <c r="C136" i="9"/>
  <c r="C136" i="11"/>
  <c r="C134" i="9"/>
  <c r="C134" i="11"/>
  <c r="C132" i="9"/>
  <c r="C132" i="11"/>
  <c r="C130" i="9"/>
  <c r="C130" i="11"/>
  <c r="C128" i="9"/>
  <c r="C128" i="11"/>
  <c r="C126" i="9"/>
  <c r="C126" i="11"/>
  <c r="C124" i="9"/>
  <c r="C124" i="11"/>
  <c r="C122" i="9"/>
  <c r="C122" i="11"/>
  <c r="C120" i="9"/>
  <c r="C120" i="11"/>
  <c r="C118" i="9"/>
  <c r="C118" i="11"/>
  <c r="C116" i="9"/>
  <c r="C116" i="11"/>
  <c r="C114" i="9"/>
  <c r="C114" i="11"/>
  <c r="C112" i="9"/>
  <c r="C112" i="11"/>
  <c r="C110" i="9"/>
  <c r="C110" i="11"/>
  <c r="C108" i="9"/>
  <c r="C108" i="11"/>
  <c r="C106" i="9"/>
  <c r="C106" i="11"/>
  <c r="C104" i="9"/>
  <c r="C104" i="11"/>
  <c r="C102" i="9"/>
  <c r="C102" i="11"/>
  <c r="C100" i="9"/>
  <c r="C100" i="11"/>
  <c r="C98" i="9"/>
  <c r="C98" i="11"/>
  <c r="C96" i="9"/>
  <c r="C96" i="11"/>
  <c r="C94" i="9"/>
  <c r="C94" i="11"/>
  <c r="C92" i="9"/>
  <c r="C92" i="11"/>
  <c r="C90" i="9"/>
  <c r="C90" i="11"/>
  <c r="C88" i="9"/>
  <c r="C88" i="11"/>
  <c r="C86" i="9"/>
  <c r="C86" i="11"/>
  <c r="C84" i="9"/>
  <c r="C84" i="11"/>
  <c r="C82" i="9"/>
  <c r="C82" i="11"/>
  <c r="C80" i="9"/>
  <c r="C80" i="11"/>
  <c r="C78" i="9"/>
  <c r="C78" i="11"/>
  <c r="C76" i="9"/>
  <c r="C76" i="11"/>
  <c r="C74" i="9"/>
  <c r="C74" i="11"/>
  <c r="C72" i="9"/>
  <c r="C72" i="11"/>
  <c r="C70" i="9"/>
  <c r="C70" i="11"/>
  <c r="C68" i="9"/>
  <c r="C68" i="11"/>
  <c r="C66" i="9"/>
  <c r="C66" i="11"/>
  <c r="C64" i="9"/>
  <c r="C64" i="11"/>
  <c r="C62" i="9"/>
  <c r="C62" i="11"/>
  <c r="C60" i="9"/>
  <c r="C60" i="11"/>
  <c r="C58" i="9"/>
  <c r="C58" i="11"/>
  <c r="C56" i="9"/>
  <c r="C56" i="11"/>
  <c r="C54" i="9"/>
  <c r="C54" i="11"/>
  <c r="C52" i="9"/>
  <c r="C52" i="11"/>
  <c r="C50" i="9"/>
  <c r="C50" i="11"/>
  <c r="C48" i="9"/>
  <c r="C48" i="11"/>
  <c r="C46" i="9"/>
  <c r="C46" i="11"/>
  <c r="C44" i="9"/>
  <c r="C44" i="11"/>
  <c r="C42" i="9"/>
  <c r="C42" i="11"/>
  <c r="C40" i="9"/>
  <c r="C40" i="11"/>
  <c r="C38" i="9"/>
  <c r="C38" i="11"/>
  <c r="C36" i="9"/>
  <c r="C36" i="11"/>
  <c r="C34" i="9"/>
  <c r="C34" i="11"/>
  <c r="C32" i="9"/>
  <c r="C32" i="11"/>
  <c r="C30" i="9"/>
  <c r="C30" i="11"/>
  <c r="C28" i="9"/>
  <c r="C28" i="11"/>
  <c r="C26" i="9"/>
  <c r="C26" i="11"/>
  <c r="C24" i="9"/>
  <c r="C24" i="11"/>
  <c r="C22" i="9"/>
  <c r="C22" i="11"/>
  <c r="C20" i="9"/>
  <c r="C20" i="11"/>
  <c r="C18" i="9"/>
  <c r="C18" i="11"/>
  <c r="C16" i="9"/>
  <c r="C16" i="11"/>
  <c r="C14" i="9"/>
  <c r="C14" i="11"/>
  <c r="C12" i="9"/>
  <c r="C12" i="11"/>
  <c r="C10" i="9"/>
  <c r="C10" i="11"/>
  <c r="C8" i="9"/>
  <c r="C8" i="11"/>
  <c r="C6" i="9"/>
  <c r="C6" i="11"/>
  <c r="C263" i="9"/>
  <c r="C263" i="11"/>
  <c r="C261" i="9"/>
  <c r="C261" i="11"/>
  <c r="C259" i="9"/>
  <c r="C259" i="11"/>
  <c r="C257" i="9"/>
  <c r="C257" i="11"/>
  <c r="C255" i="9"/>
  <c r="C255" i="11"/>
  <c r="C253" i="9"/>
  <c r="C253" i="11"/>
  <c r="C251" i="9"/>
  <c r="C251" i="11"/>
  <c r="C249" i="9"/>
  <c r="C249" i="11"/>
  <c r="C247" i="9"/>
  <c r="C247" i="11"/>
  <c r="C245" i="9"/>
  <c r="C245" i="11"/>
  <c r="C243" i="9"/>
  <c r="C243" i="11"/>
  <c r="C241" i="9"/>
  <c r="C241" i="11"/>
  <c r="C239" i="9"/>
  <c r="C239" i="11"/>
  <c r="C237" i="9"/>
  <c r="C237" i="11"/>
  <c r="C235" i="9"/>
  <c r="C235" i="11"/>
  <c r="C233" i="9"/>
  <c r="C233" i="11"/>
  <c r="C231" i="9"/>
  <c r="C231" i="11"/>
  <c r="C229" i="9"/>
  <c r="C229" i="11"/>
  <c r="C227" i="9"/>
  <c r="C227" i="11"/>
  <c r="C225" i="9"/>
  <c r="C225" i="11"/>
  <c r="C223" i="9"/>
  <c r="C223" i="11"/>
  <c r="C221" i="9"/>
  <c r="C221" i="11"/>
  <c r="C219" i="9"/>
  <c r="C219" i="11"/>
  <c r="C217" i="9"/>
  <c r="C217" i="11"/>
  <c r="C215" i="9"/>
  <c r="C215" i="11"/>
  <c r="C213" i="9"/>
  <c r="C213" i="11"/>
  <c r="C211" i="9"/>
  <c r="C211" i="11"/>
  <c r="C209" i="9"/>
  <c r="C209" i="11"/>
  <c r="C207" i="9"/>
  <c r="C207" i="11"/>
  <c r="C205" i="9"/>
  <c r="C205" i="11"/>
  <c r="C203" i="9"/>
  <c r="C203" i="11"/>
  <c r="C201" i="9"/>
  <c r="C201" i="11"/>
  <c r="C199" i="9"/>
  <c r="C199" i="11"/>
  <c r="C197" i="9"/>
  <c r="C197" i="11"/>
  <c r="C195" i="9"/>
  <c r="C195" i="11"/>
  <c r="C193" i="9"/>
  <c r="C193" i="11"/>
  <c r="C191" i="9"/>
  <c r="C191" i="11"/>
  <c r="C189" i="9"/>
  <c r="C189" i="11"/>
  <c r="C187" i="9"/>
  <c r="C187" i="11"/>
  <c r="C185" i="9"/>
  <c r="C185" i="11"/>
  <c r="C183" i="9"/>
  <c r="C183" i="11"/>
  <c r="C181" i="9"/>
  <c r="C181" i="11"/>
  <c r="C179" i="9"/>
  <c r="C179" i="11"/>
  <c r="C177" i="9"/>
  <c r="C177" i="11"/>
  <c r="C175" i="9"/>
  <c r="C175" i="11"/>
  <c r="C173" i="9"/>
  <c r="C173" i="11"/>
  <c r="C171" i="9"/>
  <c r="C171" i="11"/>
  <c r="C169" i="9"/>
  <c r="C169" i="11"/>
  <c r="C167" i="9"/>
  <c r="C167" i="11"/>
  <c r="C165" i="9"/>
  <c r="C165" i="11"/>
  <c r="C163" i="9"/>
  <c r="C163" i="11"/>
  <c r="C161" i="9"/>
  <c r="C161" i="11"/>
  <c r="C159" i="9"/>
  <c r="C159" i="11"/>
  <c r="C157" i="9"/>
  <c r="C157" i="11"/>
  <c r="C155" i="9"/>
  <c r="C155" i="11"/>
  <c r="C153" i="9"/>
  <c r="C153" i="11"/>
  <c r="C151" i="9"/>
  <c r="C151" i="11"/>
  <c r="C149" i="9"/>
  <c r="C149" i="11"/>
  <c r="C147" i="9"/>
  <c r="C147" i="11"/>
  <c r="C145" i="9"/>
  <c r="C145" i="11"/>
  <c r="C143" i="9"/>
  <c r="C143" i="11"/>
  <c r="C141" i="9"/>
  <c r="C141" i="11"/>
  <c r="C139" i="9"/>
  <c r="C139" i="11"/>
  <c r="C137" i="9"/>
  <c r="C137" i="11"/>
  <c r="C135" i="9"/>
  <c r="C135" i="11"/>
  <c r="C133" i="9"/>
  <c r="C133" i="11"/>
  <c r="C131" i="9"/>
  <c r="C131" i="11"/>
  <c r="C129" i="9"/>
  <c r="C129" i="11"/>
  <c r="C127" i="9"/>
  <c r="C127" i="11"/>
  <c r="C125" i="9"/>
  <c r="C125" i="11"/>
  <c r="C123" i="9"/>
  <c r="C123" i="11"/>
  <c r="C121" i="9"/>
  <c r="C121" i="11"/>
  <c r="C119" i="9"/>
  <c r="C119" i="11"/>
  <c r="C117" i="9"/>
  <c r="C117" i="11"/>
  <c r="C115" i="9"/>
  <c r="C115" i="11"/>
  <c r="C113" i="9"/>
  <c r="C113" i="11"/>
  <c r="C111" i="9"/>
  <c r="C111" i="11"/>
  <c r="C109" i="9"/>
  <c r="C109" i="11"/>
  <c r="C107" i="9"/>
  <c r="C107" i="11"/>
  <c r="C105" i="9"/>
  <c r="C105" i="11"/>
  <c r="C103" i="9"/>
  <c r="C103" i="11"/>
  <c r="C101" i="9"/>
  <c r="C101" i="11"/>
  <c r="C99" i="9"/>
  <c r="C99" i="11"/>
  <c r="C97" i="9"/>
  <c r="C97" i="11"/>
  <c r="C95" i="9"/>
  <c r="C95" i="11"/>
  <c r="C93" i="9"/>
  <c r="C93" i="11"/>
  <c r="C91" i="9"/>
  <c r="C91" i="11"/>
  <c r="C89" i="9"/>
  <c r="C89" i="11"/>
  <c r="C87" i="9"/>
  <c r="C87" i="11"/>
  <c r="C85" i="9"/>
  <c r="C85" i="11"/>
  <c r="C83" i="9"/>
  <c r="C83" i="11"/>
  <c r="C81" i="9"/>
  <c r="C81" i="11"/>
  <c r="C79" i="9"/>
  <c r="C79" i="11"/>
  <c r="C77" i="9"/>
  <c r="C77" i="11"/>
  <c r="C75" i="9"/>
  <c r="C75" i="11"/>
  <c r="C73" i="9"/>
  <c r="C73" i="11"/>
  <c r="C71" i="9"/>
  <c r="C71" i="11"/>
  <c r="C69" i="9"/>
  <c r="C69" i="11"/>
  <c r="C67" i="9"/>
  <c r="C67" i="11"/>
  <c r="C65" i="9"/>
  <c r="C65" i="11"/>
  <c r="C63" i="9"/>
  <c r="C63" i="11"/>
  <c r="C61" i="9"/>
  <c r="C61" i="11"/>
  <c r="C59" i="9"/>
  <c r="C59" i="11"/>
  <c r="C57" i="9"/>
  <c r="C57" i="11"/>
  <c r="C55" i="9"/>
  <c r="C55" i="11"/>
  <c r="C53" i="9"/>
  <c r="C53" i="11"/>
  <c r="C51" i="9"/>
  <c r="C51" i="11"/>
  <c r="C49" i="9"/>
  <c r="C49" i="11"/>
  <c r="C47" i="9"/>
  <c r="C47" i="11"/>
  <c r="C45" i="9"/>
  <c r="C45" i="11"/>
  <c r="C43" i="9"/>
  <c r="C43" i="11"/>
  <c r="C41" i="9"/>
  <c r="C41" i="11"/>
  <c r="C39" i="9"/>
  <c r="C39" i="11"/>
  <c r="C37" i="9"/>
  <c r="C37" i="11"/>
  <c r="C35" i="9"/>
  <c r="C35" i="11"/>
  <c r="C33" i="9"/>
  <c r="C33" i="11"/>
  <c r="C31" i="9"/>
  <c r="C31" i="11"/>
  <c r="C29" i="9"/>
  <c r="C29" i="11"/>
  <c r="C27" i="9"/>
  <c r="C27" i="11"/>
  <c r="C25" i="9"/>
  <c r="C25" i="11"/>
  <c r="C23" i="9"/>
  <c r="C23" i="11"/>
  <c r="C21" i="9"/>
  <c r="C21" i="11"/>
  <c r="C19" i="9"/>
  <c r="C19" i="11"/>
  <c r="C17" i="9"/>
  <c r="C17" i="11"/>
  <c r="C15" i="9"/>
  <c r="C15" i="11"/>
  <c r="C13" i="9"/>
  <c r="C13" i="11"/>
  <c r="C11" i="9"/>
  <c r="C11" i="11"/>
  <c r="C9" i="9"/>
  <c r="C9" i="11"/>
  <c r="C7" i="9"/>
  <c r="C7" i="11"/>
  <c r="C5" i="9"/>
  <c r="C5" i="11"/>
  <c r="C4" i="9"/>
  <c r="C4" i="11"/>
  <c r="A4" i="11"/>
  <c r="B4" i="11"/>
  <c r="E4" i="11" s="1"/>
  <c r="B312" i="9"/>
  <c r="A312" i="11"/>
  <c r="A310" i="11"/>
  <c r="B310" i="9"/>
  <c r="B308" i="9"/>
  <c r="A308" i="11"/>
  <c r="A306" i="11"/>
  <c r="B306" i="9"/>
  <c r="B304" i="9"/>
  <c r="A304" i="11"/>
  <c r="B302" i="9"/>
  <c r="A302" i="11"/>
  <c r="B300" i="9"/>
  <c r="A300" i="11"/>
  <c r="A298" i="11"/>
  <c r="B298" i="9"/>
  <c r="B296" i="9"/>
  <c r="A296" i="11"/>
  <c r="A294" i="11"/>
  <c r="B294" i="9"/>
  <c r="B292" i="9"/>
  <c r="A292" i="11"/>
  <c r="B290" i="9"/>
  <c r="A290" i="11"/>
  <c r="B288" i="9"/>
  <c r="A288" i="11"/>
  <c r="B286" i="9"/>
  <c r="B284" i="9"/>
  <c r="B282" i="9"/>
  <c r="B280" i="9"/>
  <c r="B278" i="9"/>
  <c r="B276" i="9"/>
  <c r="B274" i="9"/>
  <c r="B272" i="9"/>
  <c r="B270" i="9"/>
  <c r="B268" i="9"/>
  <c r="B266" i="9"/>
  <c r="B264" i="9"/>
  <c r="B262" i="9"/>
  <c r="B260" i="9"/>
  <c r="B258" i="9"/>
  <c r="B256" i="9"/>
  <c r="B254" i="9"/>
  <c r="B252" i="9"/>
  <c r="B250" i="9"/>
  <c r="B248" i="9"/>
  <c r="B246" i="9"/>
  <c r="B244" i="9"/>
  <c r="B242" i="9"/>
  <c r="B240" i="9"/>
  <c r="B238" i="9"/>
  <c r="B236" i="9"/>
  <c r="B234" i="9"/>
  <c r="B232" i="9"/>
  <c r="B230" i="9"/>
  <c r="B228" i="9"/>
  <c r="B226" i="9"/>
  <c r="B224" i="9"/>
  <c r="B222" i="9"/>
  <c r="B220" i="9"/>
  <c r="B218" i="9"/>
  <c r="B216" i="9"/>
  <c r="B214" i="9"/>
  <c r="B212" i="9"/>
  <c r="B210" i="9"/>
  <c r="B208" i="9"/>
  <c r="B206" i="9"/>
  <c r="B204" i="9"/>
  <c r="B202" i="9"/>
  <c r="B200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0" i="9"/>
  <c r="B38" i="9"/>
  <c r="B36" i="9"/>
  <c r="B34" i="9"/>
  <c r="B32" i="9"/>
  <c r="B30" i="9"/>
  <c r="B28" i="9"/>
  <c r="B26" i="9"/>
  <c r="B24" i="9"/>
  <c r="B22" i="9"/>
  <c r="B20" i="9"/>
  <c r="B18" i="9"/>
  <c r="B16" i="9"/>
  <c r="B14" i="9"/>
  <c r="B12" i="9"/>
  <c r="B10" i="9"/>
  <c r="B8" i="9"/>
  <c r="B6" i="9"/>
  <c r="B4" i="9"/>
  <c r="B313" i="9"/>
  <c r="B311" i="9"/>
  <c r="A311" i="11"/>
  <c r="B309" i="9"/>
  <c r="A307" i="11"/>
  <c r="B307" i="9"/>
  <c r="B305" i="9"/>
  <c r="A303" i="11"/>
  <c r="B303" i="9"/>
  <c r="B301" i="9"/>
  <c r="B299" i="9"/>
  <c r="A299" i="11"/>
  <c r="B297" i="9"/>
  <c r="A295" i="11"/>
  <c r="B295" i="9"/>
  <c r="B293" i="9"/>
  <c r="A291" i="11"/>
  <c r="B291" i="9"/>
  <c r="A289" i="11"/>
  <c r="B289" i="9"/>
  <c r="B287" i="9"/>
  <c r="A287" i="11"/>
  <c r="A285" i="11"/>
  <c r="B285" i="9"/>
  <c r="B283" i="9"/>
  <c r="A283" i="11"/>
  <c r="B281" i="9"/>
  <c r="B279" i="9"/>
  <c r="P277" i="4"/>
  <c r="B277" i="9"/>
  <c r="B275" i="9"/>
  <c r="A273" i="11"/>
  <c r="B273" i="9"/>
  <c r="B271" i="9"/>
  <c r="A271" i="11"/>
  <c r="A269" i="11"/>
  <c r="B269" i="9"/>
  <c r="B267" i="9"/>
  <c r="A267" i="11"/>
  <c r="A265" i="11"/>
  <c r="B265" i="9"/>
  <c r="B263" i="9"/>
  <c r="B261" i="9"/>
  <c r="A259" i="11"/>
  <c r="B259" i="9"/>
  <c r="A257" i="11"/>
  <c r="B257" i="9"/>
  <c r="B255" i="9"/>
  <c r="A253" i="11"/>
  <c r="B253" i="9"/>
  <c r="B251" i="9"/>
  <c r="B249" i="9"/>
  <c r="B247" i="9"/>
  <c r="B245" i="9"/>
  <c r="B243" i="9"/>
  <c r="A241" i="11"/>
  <c r="B241" i="9"/>
  <c r="B239" i="9"/>
  <c r="B237" i="9"/>
  <c r="B235" i="9"/>
  <c r="B233" i="9"/>
  <c r="B231" i="9"/>
  <c r="B229" i="9"/>
  <c r="B227" i="9"/>
  <c r="B225" i="9"/>
  <c r="B223" i="9"/>
  <c r="B221" i="9"/>
  <c r="B219" i="9"/>
  <c r="B217" i="9"/>
  <c r="B215" i="9"/>
  <c r="B213" i="9"/>
  <c r="B211" i="9"/>
  <c r="B209" i="9"/>
  <c r="B207" i="9"/>
  <c r="B205" i="9"/>
  <c r="B203" i="9"/>
  <c r="B201" i="9"/>
  <c r="B199" i="9"/>
  <c r="B197" i="9"/>
  <c r="B195" i="9"/>
  <c r="B193" i="9"/>
  <c r="B191" i="9"/>
  <c r="B189" i="9"/>
  <c r="B187" i="9"/>
  <c r="B185" i="9"/>
  <c r="B183" i="9"/>
  <c r="B181" i="9"/>
  <c r="B179" i="9"/>
  <c r="A177" i="11"/>
  <c r="B177" i="9"/>
  <c r="B175" i="9"/>
  <c r="B173" i="9"/>
  <c r="B171" i="9"/>
  <c r="A169" i="11"/>
  <c r="B169" i="9"/>
  <c r="B167" i="9"/>
  <c r="A165" i="11"/>
  <c r="B165" i="9"/>
  <c r="B163" i="9"/>
  <c r="B161" i="9"/>
  <c r="B159" i="9"/>
  <c r="B157" i="9"/>
  <c r="B155" i="9"/>
  <c r="B153" i="9"/>
  <c r="B151" i="9"/>
  <c r="B149" i="9"/>
  <c r="B147" i="9"/>
  <c r="A145" i="11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41" i="9"/>
  <c r="B39" i="9"/>
  <c r="B37" i="9"/>
  <c r="B35" i="9"/>
  <c r="B33" i="9"/>
  <c r="B31" i="9"/>
  <c r="B29" i="9"/>
  <c r="B27" i="9"/>
  <c r="B25" i="9"/>
  <c r="B23" i="9"/>
  <c r="B21" i="9"/>
  <c r="B19" i="9"/>
  <c r="B17" i="9"/>
  <c r="B15" i="9"/>
  <c r="B13" i="9"/>
  <c r="B11" i="9"/>
  <c r="B9" i="9"/>
  <c r="B7" i="9"/>
  <c r="B5" i="9"/>
  <c r="P299" i="4"/>
  <c r="M307" i="5"/>
  <c r="M311" i="5"/>
  <c r="I302" i="6"/>
  <c r="I311" i="6"/>
  <c r="I307" i="6"/>
  <c r="I309" i="6"/>
  <c r="I305" i="6"/>
  <c r="I310" i="6"/>
  <c r="I306" i="6"/>
  <c r="I303" i="6"/>
  <c r="I308" i="6"/>
  <c r="I304" i="6"/>
  <c r="I186" i="6"/>
  <c r="I182" i="6"/>
  <c r="I178" i="6"/>
  <c r="I174" i="6"/>
  <c r="I170" i="6"/>
  <c r="I166" i="6"/>
  <c r="I299" i="6"/>
  <c r="I295" i="6"/>
  <c r="I291" i="6"/>
  <c r="I287" i="6"/>
  <c r="I283" i="6"/>
  <c r="I279" i="6"/>
  <c r="I275" i="6"/>
  <c r="I271" i="6"/>
  <c r="I267" i="6"/>
  <c r="I263" i="6"/>
  <c r="I259" i="6"/>
  <c r="I255" i="6"/>
  <c r="I251" i="6"/>
  <c r="I247" i="6"/>
  <c r="I243" i="6"/>
  <c r="I239" i="6"/>
  <c r="I235" i="6"/>
  <c r="I231" i="6"/>
  <c r="I227" i="6"/>
  <c r="I223" i="6"/>
  <c r="I219" i="6"/>
  <c r="I215" i="6"/>
  <c r="I211" i="6"/>
  <c r="I207" i="6"/>
  <c r="I203" i="6"/>
  <c r="I199" i="6"/>
  <c r="I195" i="6"/>
  <c r="I191" i="6"/>
  <c r="I187" i="6"/>
  <c r="I183" i="6"/>
  <c r="I179" i="6"/>
  <c r="I175" i="6"/>
  <c r="I171" i="6"/>
  <c r="I167" i="6"/>
  <c r="I163" i="6"/>
  <c r="I159" i="6"/>
  <c r="I155" i="6"/>
  <c r="I151" i="6"/>
  <c r="I147" i="6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36" i="6"/>
  <c r="I32" i="6"/>
  <c r="I28" i="6"/>
  <c r="I24" i="6"/>
  <c r="I20" i="6"/>
  <c r="I16" i="6"/>
  <c r="I12" i="6"/>
  <c r="I8" i="6"/>
  <c r="I6" i="6"/>
  <c r="I185" i="6"/>
  <c r="I181" i="6"/>
  <c r="I177" i="6"/>
  <c r="I173" i="6"/>
  <c r="I169" i="6"/>
  <c r="I165" i="6"/>
  <c r="I45" i="6"/>
  <c r="I41" i="6"/>
  <c r="I37" i="6"/>
  <c r="I33" i="6"/>
  <c r="I29" i="6"/>
  <c r="I25" i="6"/>
  <c r="I21" i="6"/>
  <c r="I17" i="6"/>
  <c r="I13" i="6"/>
  <c r="I9" i="6"/>
  <c r="I46" i="6"/>
  <c r="I42" i="6"/>
  <c r="I38" i="6"/>
  <c r="I34" i="6"/>
  <c r="I30" i="6"/>
  <c r="I26" i="6"/>
  <c r="I22" i="6"/>
  <c r="I18" i="6"/>
  <c r="I14" i="6"/>
  <c r="I10" i="6"/>
  <c r="I27" i="6"/>
  <c r="I23" i="6"/>
  <c r="I19" i="6"/>
  <c r="I15" i="6"/>
  <c r="I11" i="6"/>
  <c r="I7" i="6"/>
  <c r="I280" i="6"/>
  <c r="I276" i="6"/>
  <c r="I272" i="6"/>
  <c r="I268" i="6"/>
  <c r="I264" i="6"/>
  <c r="I260" i="6"/>
  <c r="I256" i="6"/>
  <c r="I252" i="6"/>
  <c r="I248" i="6"/>
  <c r="I244" i="6"/>
  <c r="I240" i="6"/>
  <c r="I236" i="6"/>
  <c r="I232" i="6"/>
  <c r="I228" i="6"/>
  <c r="I224" i="6"/>
  <c r="I220" i="6"/>
  <c r="I216" i="6"/>
  <c r="I212" i="6"/>
  <c r="I208" i="6"/>
  <c r="I204" i="6"/>
  <c r="I200" i="6"/>
  <c r="I196" i="6"/>
  <c r="I192" i="6"/>
  <c r="I188" i="6"/>
  <c r="I184" i="6"/>
  <c r="I180" i="6"/>
  <c r="I176" i="6"/>
  <c r="I172" i="6"/>
  <c r="I168" i="6"/>
  <c r="I164" i="6"/>
  <c r="I56" i="6"/>
  <c r="I52" i="6"/>
  <c r="I48" i="6"/>
  <c r="I44" i="6"/>
  <c r="I40" i="6"/>
  <c r="N229" i="5"/>
  <c r="N304" i="5"/>
  <c r="M277" i="5"/>
  <c r="M261" i="5"/>
  <c r="M249" i="5"/>
  <c r="O176" i="5"/>
  <c r="N293" i="5"/>
  <c r="N261" i="5"/>
  <c r="M309" i="5"/>
  <c r="M293" i="5"/>
  <c r="N300" i="5"/>
  <c r="N296" i="5"/>
  <c r="M273" i="5"/>
  <c r="M257" i="5"/>
  <c r="M245" i="5"/>
  <c r="O208" i="5"/>
  <c r="O112" i="5"/>
  <c r="M268" i="5"/>
  <c r="M244" i="5"/>
  <c r="M220" i="5"/>
  <c r="M212" i="5"/>
  <c r="M196" i="5"/>
  <c r="M172" i="5"/>
  <c r="M164" i="5"/>
  <c r="M140" i="5"/>
  <c r="M132" i="5"/>
  <c r="M108" i="5"/>
  <c r="M100" i="5"/>
  <c r="M68" i="5"/>
  <c r="M60" i="5"/>
  <c r="M48" i="5"/>
  <c r="M40" i="5"/>
  <c r="M32" i="5"/>
  <c r="M20" i="5"/>
  <c r="M12" i="5"/>
  <c r="M310" i="5"/>
  <c r="M306" i="5"/>
  <c r="M302" i="5"/>
  <c r="M286" i="5"/>
  <c r="M270" i="5"/>
  <c r="M246" i="5"/>
  <c r="M222" i="5"/>
  <c r="M190" i="5"/>
  <c r="M174" i="5"/>
  <c r="M158" i="5"/>
  <c r="M142" i="5"/>
  <c r="M126" i="5"/>
  <c r="M110" i="5"/>
  <c r="M54" i="5"/>
  <c r="M22" i="5"/>
  <c r="I300" i="6"/>
  <c r="I296" i="6"/>
  <c r="I292" i="6"/>
  <c r="I288" i="6"/>
  <c r="I284" i="6"/>
  <c r="I301" i="6"/>
  <c r="I297" i="6"/>
  <c r="I293" i="6"/>
  <c r="I289" i="6"/>
  <c r="I285" i="6"/>
  <c r="I281" i="6"/>
  <c r="I277" i="6"/>
  <c r="I273" i="6"/>
  <c r="I269" i="6"/>
  <c r="I265" i="6"/>
  <c r="I261" i="6"/>
  <c r="I257" i="6"/>
  <c r="I253" i="6"/>
  <c r="I249" i="6"/>
  <c r="I245" i="6"/>
  <c r="I241" i="6"/>
  <c r="I237" i="6"/>
  <c r="I233" i="6"/>
  <c r="I229" i="6"/>
  <c r="I225" i="6"/>
  <c r="I221" i="6"/>
  <c r="I217" i="6"/>
  <c r="I213" i="6"/>
  <c r="I209" i="6"/>
  <c r="I205" i="6"/>
  <c r="I201" i="6"/>
  <c r="I197" i="6"/>
  <c r="I193" i="6"/>
  <c r="I189" i="6"/>
  <c r="I298" i="6"/>
  <c r="I294" i="6"/>
  <c r="I290" i="6"/>
  <c r="I286" i="6"/>
  <c r="I282" i="6"/>
  <c r="I278" i="6"/>
  <c r="I274" i="6"/>
  <c r="I270" i="6"/>
  <c r="I266" i="6"/>
  <c r="I262" i="6"/>
  <c r="I258" i="6"/>
  <c r="I254" i="6"/>
  <c r="I250" i="6"/>
  <c r="I246" i="6"/>
  <c r="I242" i="6"/>
  <c r="I238" i="6"/>
  <c r="I234" i="6"/>
  <c r="I230" i="6"/>
  <c r="I226" i="6"/>
  <c r="I222" i="6"/>
  <c r="I218" i="6"/>
  <c r="I214" i="6"/>
  <c r="I210" i="6"/>
  <c r="I206" i="6"/>
  <c r="I202" i="6"/>
  <c r="I198" i="6"/>
  <c r="I194" i="6"/>
  <c r="I190" i="6"/>
  <c r="I160" i="6"/>
  <c r="I156" i="6"/>
  <c r="I152" i="6"/>
  <c r="I148" i="6"/>
  <c r="I144" i="6"/>
  <c r="I140" i="6"/>
  <c r="I136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161" i="6"/>
  <c r="I157" i="6"/>
  <c r="I153" i="6"/>
  <c r="I149" i="6"/>
  <c r="I145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162" i="6"/>
  <c r="I158" i="6"/>
  <c r="I154" i="6"/>
  <c r="I150" i="6"/>
  <c r="I146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O300" i="5"/>
  <c r="N280" i="5"/>
  <c r="O288" i="5"/>
  <c r="N268" i="5"/>
  <c r="N252" i="5"/>
  <c r="O256" i="5"/>
  <c r="N236" i="5"/>
  <c r="N220" i="5"/>
  <c r="P308" i="5"/>
  <c r="O228" i="5"/>
  <c r="N208" i="5"/>
  <c r="P292" i="5"/>
  <c r="N192" i="5"/>
  <c r="O212" i="5"/>
  <c r="P276" i="5"/>
  <c r="N176" i="5"/>
  <c r="O196" i="5"/>
  <c r="P260" i="5"/>
  <c r="N160" i="5"/>
  <c r="O180" i="5"/>
  <c r="P244" i="5"/>
  <c r="N144" i="5"/>
  <c r="O164" i="5"/>
  <c r="P228" i="5"/>
  <c r="N128" i="5"/>
  <c r="O148" i="5"/>
  <c r="P216" i="5"/>
  <c r="N116" i="5"/>
  <c r="O136" i="5"/>
  <c r="P204" i="5"/>
  <c r="N104" i="5"/>
  <c r="O124" i="5"/>
  <c r="P172" i="5"/>
  <c r="N72" i="5"/>
  <c r="O92" i="5"/>
  <c r="N311" i="5"/>
  <c r="N299" i="5"/>
  <c r="O311" i="5"/>
  <c r="N291" i="5"/>
  <c r="O299" i="5"/>
  <c r="N279" i="5"/>
  <c r="O287" i="5"/>
  <c r="N267" i="5"/>
  <c r="O275" i="5"/>
  <c r="N255" i="5"/>
  <c r="O263" i="5"/>
  <c r="N243" i="5"/>
  <c r="O251" i="5"/>
  <c r="N231" i="5"/>
  <c r="O243" i="5"/>
  <c r="N223" i="5"/>
  <c r="O235" i="5"/>
  <c r="N215" i="5"/>
  <c r="P303" i="5"/>
  <c r="O223" i="5"/>
  <c r="N203" i="5"/>
  <c r="P295" i="5"/>
  <c r="O215" i="5"/>
  <c r="N195" i="5"/>
  <c r="O203" i="5"/>
  <c r="P283" i="5"/>
  <c r="N183" i="5"/>
  <c r="P271" i="5"/>
  <c r="O191" i="5"/>
  <c r="N171" i="5"/>
  <c r="P263" i="5"/>
  <c r="O183" i="5"/>
  <c r="N163" i="5"/>
  <c r="O171" i="5"/>
  <c r="P251" i="5"/>
  <c r="N151" i="5"/>
  <c r="P239" i="5"/>
  <c r="O159" i="5"/>
  <c r="N139" i="5"/>
  <c r="P231" i="5"/>
  <c r="O151" i="5"/>
  <c r="N131" i="5"/>
  <c r="O139" i="5"/>
  <c r="P219" i="5"/>
  <c r="N119" i="5"/>
  <c r="O131" i="5"/>
  <c r="P211" i="5"/>
  <c r="N111" i="5"/>
  <c r="P199" i="5"/>
  <c r="O119" i="5"/>
  <c r="N99" i="5"/>
  <c r="O107" i="5"/>
  <c r="P187" i="5"/>
  <c r="N87" i="5"/>
  <c r="O99" i="5"/>
  <c r="P179" i="5"/>
  <c r="N79" i="5"/>
  <c r="O87" i="5"/>
  <c r="P167" i="5"/>
  <c r="N67" i="5"/>
  <c r="O79" i="5"/>
  <c r="P159" i="5"/>
  <c r="N59" i="5"/>
  <c r="O71" i="5"/>
  <c r="P151" i="5"/>
  <c r="N51" i="5"/>
  <c r="O63" i="5"/>
  <c r="P143" i="5"/>
  <c r="N43" i="5"/>
  <c r="O51" i="5"/>
  <c r="P131" i="5"/>
  <c r="N31" i="5"/>
  <c r="M297" i="5"/>
  <c r="M289" i="5"/>
  <c r="M237" i="5"/>
  <c r="M189" i="5"/>
  <c r="N302" i="5"/>
  <c r="N298" i="5"/>
  <c r="N294" i="5"/>
  <c r="O310" i="5"/>
  <c r="N290" i="5"/>
  <c r="O306" i="5"/>
  <c r="N286" i="5"/>
  <c r="O302" i="5"/>
  <c r="N282" i="5"/>
  <c r="O298" i="5"/>
  <c r="N278" i="5"/>
  <c r="O294" i="5"/>
  <c r="N274" i="5"/>
  <c r="O290" i="5"/>
  <c r="N270" i="5"/>
  <c r="O286" i="5"/>
  <c r="N266" i="5"/>
  <c r="O282" i="5"/>
  <c r="N262" i="5"/>
  <c r="O278" i="5"/>
  <c r="N258" i="5"/>
  <c r="O274" i="5"/>
  <c r="N254" i="5"/>
  <c r="O270" i="5"/>
  <c r="N250" i="5"/>
  <c r="O266" i="5"/>
  <c r="N246" i="5"/>
  <c r="N242" i="5"/>
  <c r="O258" i="5"/>
  <c r="O254" i="5"/>
  <c r="N234" i="5"/>
  <c r="O250" i="5"/>
  <c r="N230" i="5"/>
  <c r="N226" i="5"/>
  <c r="O242" i="5"/>
  <c r="O238" i="5"/>
  <c r="N218" i="5"/>
  <c r="O234" i="5"/>
  <c r="N214" i="5"/>
  <c r="P310" i="5"/>
  <c r="O230" i="5"/>
  <c r="N210" i="5"/>
  <c r="O226" i="5"/>
  <c r="P306" i="5"/>
  <c r="P302" i="5"/>
  <c r="O222" i="5"/>
  <c r="N202" i="5"/>
  <c r="O218" i="5"/>
  <c r="P298" i="5"/>
  <c r="N198" i="5"/>
  <c r="P294" i="5"/>
  <c r="O210" i="5"/>
  <c r="P290" i="5"/>
  <c r="P286" i="5"/>
  <c r="O206" i="5"/>
  <c r="N186" i="5"/>
  <c r="O202" i="5"/>
  <c r="N182" i="5"/>
  <c r="P278" i="5"/>
  <c r="N178" i="5"/>
  <c r="O194" i="5"/>
  <c r="P274" i="5"/>
  <c r="P270" i="5"/>
  <c r="O190" i="5"/>
  <c r="N170" i="5"/>
  <c r="O186" i="5"/>
  <c r="N166" i="5"/>
  <c r="P262" i="5"/>
  <c r="N162" i="5"/>
  <c r="O178" i="5"/>
  <c r="P258" i="5"/>
  <c r="P254" i="5"/>
  <c r="O174" i="5"/>
  <c r="N154" i="5"/>
  <c r="O170" i="5"/>
  <c r="N150" i="5"/>
  <c r="P246" i="5"/>
  <c r="O162" i="5"/>
  <c r="P242" i="5"/>
  <c r="P238" i="5"/>
  <c r="O158" i="5"/>
  <c r="N138" i="5"/>
  <c r="O154" i="5"/>
  <c r="N134" i="5"/>
  <c r="P230" i="5"/>
  <c r="N130" i="5"/>
  <c r="O146" i="5"/>
  <c r="P226" i="5"/>
  <c r="P222" i="5"/>
  <c r="O142" i="5"/>
  <c r="N122" i="5"/>
  <c r="O138" i="5"/>
  <c r="N118" i="5"/>
  <c r="P214" i="5"/>
  <c r="O130" i="5"/>
  <c r="P210" i="5"/>
  <c r="P206" i="5"/>
  <c r="O126" i="5"/>
  <c r="N106" i="5"/>
  <c r="O122" i="5"/>
  <c r="N102" i="5"/>
  <c r="N98" i="5"/>
  <c r="O114" i="5"/>
  <c r="P194" i="5"/>
  <c r="P190" i="5"/>
  <c r="O110" i="5"/>
  <c r="N90" i="5"/>
  <c r="O106" i="5"/>
  <c r="N86" i="5"/>
  <c r="O98" i="5"/>
  <c r="P178" i="5"/>
  <c r="P174" i="5"/>
  <c r="O94" i="5"/>
  <c r="N74" i="5"/>
  <c r="O90" i="5"/>
  <c r="N70" i="5"/>
  <c r="N66" i="5"/>
  <c r="P162" i="5"/>
  <c r="O78" i="5"/>
  <c r="P158" i="5"/>
  <c r="O74" i="5"/>
  <c r="N54" i="5"/>
  <c r="P150" i="5"/>
  <c r="P146" i="5"/>
  <c r="O62" i="5"/>
  <c r="P142" i="5"/>
  <c r="O58" i="5"/>
  <c r="N38" i="5"/>
  <c r="P134" i="5"/>
  <c r="N34" i="5"/>
  <c r="P130" i="5"/>
  <c r="O46" i="5"/>
  <c r="P126" i="5"/>
  <c r="M308" i="5"/>
  <c r="M304" i="5"/>
  <c r="M300" i="5"/>
  <c r="M296" i="5"/>
  <c r="M292" i="5"/>
  <c r="M288" i="5"/>
  <c r="M284" i="5"/>
  <c r="M280" i="5"/>
  <c r="M276" i="5"/>
  <c r="M272" i="5"/>
  <c r="M264" i="5"/>
  <c r="M260" i="5"/>
  <c r="M256" i="5"/>
  <c r="M252" i="5"/>
  <c r="M248" i="5"/>
  <c r="M240" i="5"/>
  <c r="M236" i="5"/>
  <c r="M232" i="5"/>
  <c r="M228" i="5"/>
  <c r="M224" i="5"/>
  <c r="M216" i="5"/>
  <c r="M208" i="5"/>
  <c r="M204" i="5"/>
  <c r="M200" i="5"/>
  <c r="M192" i="5"/>
  <c r="M188" i="5"/>
  <c r="M184" i="5"/>
  <c r="M180" i="5"/>
  <c r="M176" i="5"/>
  <c r="M168" i="5"/>
  <c r="M160" i="5"/>
  <c r="M156" i="5"/>
  <c r="M152" i="5"/>
  <c r="M148" i="5"/>
  <c r="M144" i="5"/>
  <c r="M136" i="5"/>
  <c r="M128" i="5"/>
  <c r="M124" i="5"/>
  <c r="M120" i="5"/>
  <c r="M116" i="5"/>
  <c r="M112" i="5"/>
  <c r="M104" i="5"/>
  <c r="M96" i="5"/>
  <c r="M92" i="5"/>
  <c r="M88" i="5"/>
  <c r="M84" i="5"/>
  <c r="M80" i="5"/>
  <c r="M76" i="5"/>
  <c r="M72" i="5"/>
  <c r="M64" i="5"/>
  <c r="M56" i="5"/>
  <c r="M52" i="5"/>
  <c r="M44" i="5"/>
  <c r="M36" i="5"/>
  <c r="M28" i="5"/>
  <c r="M24" i="5"/>
  <c r="M16" i="5"/>
  <c r="N194" i="5"/>
  <c r="N82" i="5"/>
  <c r="O240" i="5"/>
  <c r="N284" i="5"/>
  <c r="O284" i="5"/>
  <c r="N264" i="5"/>
  <c r="O264" i="5"/>
  <c r="N244" i="5"/>
  <c r="O248" i="5"/>
  <c r="N228" i="5"/>
  <c r="O232" i="5"/>
  <c r="N212" i="5"/>
  <c r="P296" i="5"/>
  <c r="N196" i="5"/>
  <c r="O216" i="5"/>
  <c r="P280" i="5"/>
  <c r="N180" i="5"/>
  <c r="O200" i="5"/>
  <c r="P264" i="5"/>
  <c r="N164" i="5"/>
  <c r="O184" i="5"/>
  <c r="P248" i="5"/>
  <c r="N148" i="5"/>
  <c r="O168" i="5"/>
  <c r="P236" i="5"/>
  <c r="N136" i="5"/>
  <c r="O156" i="5"/>
  <c r="P224" i="5"/>
  <c r="N124" i="5"/>
  <c r="P200" i="5"/>
  <c r="N100" i="5"/>
  <c r="O120" i="5"/>
  <c r="P176" i="5"/>
  <c r="N76" i="5"/>
  <c r="O96" i="5"/>
  <c r="N307" i="5"/>
  <c r="N295" i="5"/>
  <c r="O303" i="5"/>
  <c r="N283" i="5"/>
  <c r="O291" i="5"/>
  <c r="N271" i="5"/>
  <c r="O279" i="5"/>
  <c r="N259" i="5"/>
  <c r="O267" i="5"/>
  <c r="N247" i="5"/>
  <c r="O255" i="5"/>
  <c r="N235" i="5"/>
  <c r="O247" i="5"/>
  <c r="N227" i="5"/>
  <c r="P311" i="5"/>
  <c r="O231" i="5"/>
  <c r="N211" i="5"/>
  <c r="O219" i="5"/>
  <c r="P299" i="5"/>
  <c r="N199" i="5"/>
  <c r="P287" i="5"/>
  <c r="O207" i="5"/>
  <c r="N187" i="5"/>
  <c r="P279" i="5"/>
  <c r="O199" i="5"/>
  <c r="N179" i="5"/>
  <c r="O187" i="5"/>
  <c r="P267" i="5"/>
  <c r="N167" i="5"/>
  <c r="P255" i="5"/>
  <c r="O175" i="5"/>
  <c r="N155" i="5"/>
  <c r="P247" i="5"/>
  <c r="O167" i="5"/>
  <c r="N147" i="5"/>
  <c r="O155" i="5"/>
  <c r="N135" i="5"/>
  <c r="P223" i="5"/>
  <c r="O143" i="5"/>
  <c r="N123" i="5"/>
  <c r="P215" i="5"/>
  <c r="O135" i="5"/>
  <c r="N115" i="5"/>
  <c r="O123" i="5"/>
  <c r="N103" i="5"/>
  <c r="P203" i="5"/>
  <c r="O115" i="5"/>
  <c r="P195" i="5"/>
  <c r="N95" i="5"/>
  <c r="P183" i="5"/>
  <c r="O103" i="5"/>
  <c r="N83" i="5"/>
  <c r="P175" i="5"/>
  <c r="O95" i="5"/>
  <c r="N75" i="5"/>
  <c r="O83" i="5"/>
  <c r="P163" i="5"/>
  <c r="N63" i="5"/>
  <c r="O75" i="5"/>
  <c r="P155" i="5"/>
  <c r="N55" i="5"/>
  <c r="O67" i="5"/>
  <c r="P147" i="5"/>
  <c r="N47" i="5"/>
  <c r="O55" i="5"/>
  <c r="P135" i="5"/>
  <c r="N35" i="5"/>
  <c r="O47" i="5"/>
  <c r="P127" i="5"/>
  <c r="N27" i="5"/>
  <c r="M301" i="5"/>
  <c r="M281" i="5"/>
  <c r="M269" i="5"/>
  <c r="M233" i="5"/>
  <c r="M201" i="5"/>
  <c r="N309" i="5"/>
  <c r="N305" i="5"/>
  <c r="N297" i="5"/>
  <c r="O309" i="5"/>
  <c r="N289" i="5"/>
  <c r="O305" i="5"/>
  <c r="O301" i="5"/>
  <c r="N281" i="5"/>
  <c r="O297" i="5"/>
  <c r="O293" i="5"/>
  <c r="N273" i="5"/>
  <c r="O289" i="5"/>
  <c r="O285" i="5"/>
  <c r="N265" i="5"/>
  <c r="O281" i="5"/>
  <c r="O277" i="5"/>
  <c r="N257" i="5"/>
  <c r="O273" i="5"/>
  <c r="O269" i="5"/>
  <c r="N249" i="5"/>
  <c r="O265" i="5"/>
  <c r="O261" i="5"/>
  <c r="N241" i="5"/>
  <c r="O257" i="5"/>
  <c r="O253" i="5"/>
  <c r="N233" i="5"/>
  <c r="O249" i="5"/>
  <c r="O245" i="5"/>
  <c r="N225" i="5"/>
  <c r="O241" i="5"/>
  <c r="O237" i="5"/>
  <c r="N217" i="5"/>
  <c r="O233" i="5"/>
  <c r="P309" i="5"/>
  <c r="O229" i="5"/>
  <c r="N209" i="5"/>
  <c r="P305" i="5"/>
  <c r="O225" i="5"/>
  <c r="P301" i="5"/>
  <c r="N201" i="5"/>
  <c r="O221" i="5"/>
  <c r="P297" i="5"/>
  <c r="O217" i="5"/>
  <c r="N197" i="5"/>
  <c r="P293" i="5"/>
  <c r="O213" i="5"/>
  <c r="N193" i="5"/>
  <c r="P289" i="5"/>
  <c r="O209" i="5"/>
  <c r="N189" i="5"/>
  <c r="P285" i="5"/>
  <c r="N185" i="5"/>
  <c r="O205" i="5"/>
  <c r="P281" i="5"/>
  <c r="O201" i="5"/>
  <c r="N181" i="5"/>
  <c r="P277" i="5"/>
  <c r="O197" i="5"/>
  <c r="N177" i="5"/>
  <c r="P273" i="5"/>
  <c r="O193" i="5"/>
  <c r="P269" i="5"/>
  <c r="N169" i="5"/>
  <c r="O189" i="5"/>
  <c r="P265" i="5"/>
  <c r="O185" i="5"/>
  <c r="N165" i="5"/>
  <c r="P261" i="5"/>
  <c r="N161" i="5"/>
  <c r="O181" i="5"/>
  <c r="P257" i="5"/>
  <c r="N157" i="5"/>
  <c r="O177" i="5"/>
  <c r="P253" i="5"/>
  <c r="N153" i="5"/>
  <c r="O173" i="5"/>
  <c r="P249" i="5"/>
  <c r="N149" i="5"/>
  <c r="O169" i="5"/>
  <c r="P245" i="5"/>
  <c r="N145" i="5"/>
  <c r="O165" i="5"/>
  <c r="P241" i="5"/>
  <c r="N141" i="5"/>
  <c r="O161" i="5"/>
  <c r="P237" i="5"/>
  <c r="N137" i="5"/>
  <c r="O157" i="5"/>
  <c r="P233" i="5"/>
  <c r="N133" i="5"/>
  <c r="O153" i="5"/>
  <c r="P229" i="5"/>
  <c r="N129" i="5"/>
  <c r="O149" i="5"/>
  <c r="P225" i="5"/>
  <c r="N125" i="5"/>
  <c r="O145" i="5"/>
  <c r="P221" i="5"/>
  <c r="N121" i="5"/>
  <c r="O141" i="5"/>
  <c r="P217" i="5"/>
  <c r="N117" i="5"/>
  <c r="O137" i="5"/>
  <c r="P213" i="5"/>
  <c r="N113" i="5"/>
  <c r="O133" i="5"/>
  <c r="P209" i="5"/>
  <c r="N109" i="5"/>
  <c r="O129" i="5"/>
  <c r="P205" i="5"/>
  <c r="N105" i="5"/>
  <c r="O125" i="5"/>
  <c r="P201" i="5"/>
  <c r="N101" i="5"/>
  <c r="O121" i="5"/>
  <c r="P197" i="5"/>
  <c r="N97" i="5"/>
  <c r="O117" i="5"/>
  <c r="P193" i="5"/>
  <c r="N93" i="5"/>
  <c r="O113" i="5"/>
  <c r="P189" i="5"/>
  <c r="N89" i="5"/>
  <c r="O109" i="5"/>
  <c r="P185" i="5"/>
  <c r="N85" i="5"/>
  <c r="O105" i="5"/>
  <c r="P181" i="5"/>
  <c r="N81" i="5"/>
  <c r="O101" i="5"/>
  <c r="P177" i="5"/>
  <c r="N77" i="5"/>
  <c r="O97" i="5"/>
  <c r="P173" i="5"/>
  <c r="N73" i="5"/>
  <c r="O93" i="5"/>
  <c r="P169" i="5"/>
  <c r="N69" i="5"/>
  <c r="O89" i="5"/>
  <c r="P165" i="5"/>
  <c r="O85" i="5"/>
  <c r="N65" i="5"/>
  <c r="P161" i="5"/>
  <c r="N61" i="5"/>
  <c r="O81" i="5"/>
  <c r="P157" i="5"/>
  <c r="O77" i="5"/>
  <c r="N57" i="5"/>
  <c r="P153" i="5"/>
  <c r="N53" i="5"/>
  <c r="P149" i="5"/>
  <c r="O69" i="5"/>
  <c r="N49" i="5"/>
  <c r="P145" i="5"/>
  <c r="N45" i="5"/>
  <c r="O65" i="5"/>
  <c r="P141" i="5"/>
  <c r="O61" i="5"/>
  <c r="N41" i="5"/>
  <c r="P137" i="5"/>
  <c r="N37" i="5"/>
  <c r="O57" i="5"/>
  <c r="P133" i="5"/>
  <c r="O53" i="5"/>
  <c r="N33" i="5"/>
  <c r="P129" i="5"/>
  <c r="N29" i="5"/>
  <c r="O49" i="5"/>
  <c r="M303" i="5"/>
  <c r="M299" i="5"/>
  <c r="M295" i="5"/>
  <c r="M291" i="5"/>
  <c r="M287" i="5"/>
  <c r="M283" i="5"/>
  <c r="M279" i="5"/>
  <c r="M275" i="5"/>
  <c r="M271" i="5"/>
  <c r="M267" i="5"/>
  <c r="M263" i="5"/>
  <c r="M259" i="5"/>
  <c r="M255" i="5"/>
  <c r="M251" i="5"/>
  <c r="M247" i="5"/>
  <c r="M243" i="5"/>
  <c r="M239" i="5"/>
  <c r="M235" i="5"/>
  <c r="M231" i="5"/>
  <c r="M227" i="5"/>
  <c r="M223" i="5"/>
  <c r="M219" i="5"/>
  <c r="M215" i="5"/>
  <c r="M207" i="5"/>
  <c r="M203" i="5"/>
  <c r="M199" i="5"/>
  <c r="M191" i="5"/>
  <c r="M187" i="5"/>
  <c r="M183" i="5"/>
  <c r="M175" i="5"/>
  <c r="M171" i="5"/>
  <c r="M167" i="5"/>
  <c r="M159" i="5"/>
  <c r="M155" i="5"/>
  <c r="M151" i="5"/>
  <c r="M143" i="5"/>
  <c r="M139" i="5"/>
  <c r="M135" i="5"/>
  <c r="M127" i="5"/>
  <c r="M123" i="5"/>
  <c r="M119" i="5"/>
  <c r="M111" i="5"/>
  <c r="M107" i="5"/>
  <c r="M103" i="5"/>
  <c r="M95" i="5"/>
  <c r="M91" i="5"/>
  <c r="M87" i="5"/>
  <c r="M75" i="5"/>
  <c r="M71" i="5"/>
  <c r="M63" i="5"/>
  <c r="M59" i="5"/>
  <c r="M55" i="5"/>
  <c r="M43" i="5"/>
  <c r="M39" i="5"/>
  <c r="M27" i="5"/>
  <c r="M23" i="5"/>
  <c r="M11" i="5"/>
  <c r="N310" i="5"/>
  <c r="N285" i="5"/>
  <c r="N253" i="5"/>
  <c r="N221" i="5"/>
  <c r="N173" i="5"/>
  <c r="N50" i="5"/>
  <c r="O73" i="5"/>
  <c r="N308" i="5"/>
  <c r="N292" i="5"/>
  <c r="O296" i="5"/>
  <c r="N276" i="5"/>
  <c r="O280" i="5"/>
  <c r="N260" i="5"/>
  <c r="O260" i="5"/>
  <c r="N240" i="5"/>
  <c r="O244" i="5"/>
  <c r="N224" i="5"/>
  <c r="P304" i="5"/>
  <c r="N204" i="5"/>
  <c r="O224" i="5"/>
  <c r="P288" i="5"/>
  <c r="N188" i="5"/>
  <c r="P272" i="5"/>
  <c r="N172" i="5"/>
  <c r="O192" i="5"/>
  <c r="P252" i="5"/>
  <c r="N152" i="5"/>
  <c r="O172" i="5"/>
  <c r="P232" i="5"/>
  <c r="N132" i="5"/>
  <c r="O152" i="5"/>
  <c r="P212" i="5"/>
  <c r="N112" i="5"/>
  <c r="O132" i="5"/>
  <c r="P208" i="5"/>
  <c r="N108" i="5"/>
  <c r="O128" i="5"/>
  <c r="P196" i="5"/>
  <c r="N96" i="5"/>
  <c r="O116" i="5"/>
  <c r="P192" i="5"/>
  <c r="N92" i="5"/>
  <c r="P188" i="5"/>
  <c r="N88" i="5"/>
  <c r="O108" i="5"/>
  <c r="P180" i="5"/>
  <c r="N80" i="5"/>
  <c r="O100" i="5"/>
  <c r="P168" i="5"/>
  <c r="N68" i="5"/>
  <c r="O88" i="5"/>
  <c r="P164" i="5"/>
  <c r="N64" i="5"/>
  <c r="O84" i="5"/>
  <c r="P160" i="5"/>
  <c r="N60" i="5"/>
  <c r="O80" i="5"/>
  <c r="P156" i="5"/>
  <c r="N56" i="5"/>
  <c r="O76" i="5"/>
  <c r="P152" i="5"/>
  <c r="N52" i="5"/>
  <c r="O72" i="5"/>
  <c r="P148" i="5"/>
  <c r="N48" i="5"/>
  <c r="O68" i="5"/>
  <c r="P144" i="5"/>
  <c r="N44" i="5"/>
  <c r="O64" i="5"/>
  <c r="P140" i="5"/>
  <c r="N40" i="5"/>
  <c r="O60" i="5"/>
  <c r="P136" i="5"/>
  <c r="N36" i="5"/>
  <c r="O56" i="5"/>
  <c r="P132" i="5"/>
  <c r="N32" i="5"/>
  <c r="O52" i="5"/>
  <c r="P128" i="5"/>
  <c r="N28" i="5"/>
  <c r="O48" i="5"/>
  <c r="M298" i="5"/>
  <c r="M294" i="5"/>
  <c r="M290" i="5"/>
  <c r="M282" i="5"/>
  <c r="M278" i="5"/>
  <c r="M274" i="5"/>
  <c r="M266" i="5"/>
  <c r="M262" i="5"/>
  <c r="M258" i="5"/>
  <c r="M254" i="5"/>
  <c r="M250" i="5"/>
  <c r="M242" i="5"/>
  <c r="M238" i="5"/>
  <c r="M234" i="5"/>
  <c r="M230" i="5"/>
  <c r="M226" i="5"/>
  <c r="M218" i="5"/>
  <c r="M214" i="5"/>
  <c r="M210" i="5"/>
  <c r="M206" i="5"/>
  <c r="M202" i="5"/>
  <c r="M198" i="5"/>
  <c r="M194" i="5"/>
  <c r="M186" i="5"/>
  <c r="M182" i="5"/>
  <c r="M178" i="5"/>
  <c r="M170" i="5"/>
  <c r="M166" i="5"/>
  <c r="M162" i="5"/>
  <c r="M154" i="5"/>
  <c r="M150" i="5"/>
  <c r="M146" i="5"/>
  <c r="M138" i="5"/>
  <c r="M134" i="5"/>
  <c r="M130" i="5"/>
  <c r="M122" i="5"/>
  <c r="M118" i="5"/>
  <c r="M114" i="5"/>
  <c r="M106" i="5"/>
  <c r="M102" i="5"/>
  <c r="M98" i="5"/>
  <c r="M94" i="5"/>
  <c r="M90" i="5"/>
  <c r="M86" i="5"/>
  <c r="M82" i="5"/>
  <c r="M78" i="5"/>
  <c r="M74" i="5"/>
  <c r="M70" i="5"/>
  <c r="M66" i="5"/>
  <c r="M62" i="5"/>
  <c r="M58" i="5"/>
  <c r="M50" i="5"/>
  <c r="M46" i="5"/>
  <c r="M42" i="5"/>
  <c r="M38" i="5"/>
  <c r="M34" i="5"/>
  <c r="M30" i="5"/>
  <c r="M26" i="5"/>
  <c r="M18" i="5"/>
  <c r="M14" i="5"/>
  <c r="N306" i="5"/>
  <c r="N277" i="5"/>
  <c r="N245" i="5"/>
  <c r="N213" i="5"/>
  <c r="N146" i="5"/>
  <c r="O304" i="5"/>
  <c r="P235" i="5"/>
  <c r="O308" i="5"/>
  <c r="N288" i="5"/>
  <c r="O292" i="5"/>
  <c r="N272" i="5"/>
  <c r="O276" i="5"/>
  <c r="N256" i="5"/>
  <c r="O268" i="5"/>
  <c r="N248" i="5"/>
  <c r="O252" i="5"/>
  <c r="N232" i="5"/>
  <c r="O236" i="5"/>
  <c r="N216" i="5"/>
  <c r="P300" i="5"/>
  <c r="N200" i="5"/>
  <c r="O220" i="5"/>
  <c r="P284" i="5"/>
  <c r="N184" i="5"/>
  <c r="O204" i="5"/>
  <c r="P268" i="5"/>
  <c r="N168" i="5"/>
  <c r="O188" i="5"/>
  <c r="P256" i="5"/>
  <c r="N156" i="5"/>
  <c r="P240" i="5"/>
  <c r="N140" i="5"/>
  <c r="O160" i="5"/>
  <c r="P220" i="5"/>
  <c r="N120" i="5"/>
  <c r="O140" i="5"/>
  <c r="P184" i="5"/>
  <c r="N84" i="5"/>
  <c r="O104" i="5"/>
  <c r="N303" i="5"/>
  <c r="O307" i="5"/>
  <c r="N287" i="5"/>
  <c r="O295" i="5"/>
  <c r="N275" i="5"/>
  <c r="O283" i="5"/>
  <c r="N263" i="5"/>
  <c r="O271" i="5"/>
  <c r="N251" i="5"/>
  <c r="O259" i="5"/>
  <c r="N239" i="5"/>
  <c r="O239" i="5"/>
  <c r="N219" i="5"/>
  <c r="O227" i="5"/>
  <c r="P307" i="5"/>
  <c r="N207" i="5"/>
  <c r="O211" i="5"/>
  <c r="N191" i="5"/>
  <c r="P291" i="5"/>
  <c r="O195" i="5"/>
  <c r="P275" i="5"/>
  <c r="N175" i="5"/>
  <c r="O179" i="5"/>
  <c r="P259" i="5"/>
  <c r="N159" i="5"/>
  <c r="O163" i="5"/>
  <c r="P243" i="5"/>
  <c r="N143" i="5"/>
  <c r="O147" i="5"/>
  <c r="P227" i="5"/>
  <c r="N127" i="5"/>
  <c r="P207" i="5"/>
  <c r="O127" i="5"/>
  <c r="N107" i="5"/>
  <c r="P191" i="5"/>
  <c r="O111" i="5"/>
  <c r="N91" i="5"/>
  <c r="O91" i="5"/>
  <c r="N71" i="5"/>
  <c r="P171" i="5"/>
  <c r="O59" i="5"/>
  <c r="P139" i="5"/>
  <c r="N39" i="5"/>
  <c r="M305" i="5"/>
  <c r="M285" i="5"/>
  <c r="M265" i="5"/>
  <c r="M253" i="5"/>
  <c r="M241" i="5"/>
  <c r="M229" i="5"/>
  <c r="M225" i="5"/>
  <c r="M221" i="5"/>
  <c r="M217" i="5"/>
  <c r="M213" i="5"/>
  <c r="M209" i="5"/>
  <c r="M205" i="5"/>
  <c r="M197" i="5"/>
  <c r="M193" i="5"/>
  <c r="M185" i="5"/>
  <c r="M181" i="5"/>
  <c r="M177" i="5"/>
  <c r="M173" i="5"/>
  <c r="M169" i="5"/>
  <c r="M165" i="5"/>
  <c r="M161" i="5"/>
  <c r="M157" i="5"/>
  <c r="M153" i="5"/>
  <c r="M149" i="5"/>
  <c r="M145" i="5"/>
  <c r="M141" i="5"/>
  <c r="M137" i="5"/>
  <c r="M133" i="5"/>
  <c r="M129" i="5"/>
  <c r="M125" i="5"/>
  <c r="M121" i="5"/>
  <c r="M117" i="5"/>
  <c r="M113" i="5"/>
  <c r="M109" i="5"/>
  <c r="M105" i="5"/>
  <c r="M101" i="5"/>
  <c r="M97" i="5"/>
  <c r="M93" i="5"/>
  <c r="M89" i="5"/>
  <c r="M85" i="5"/>
  <c r="M81" i="5"/>
  <c r="M77" i="5"/>
  <c r="M73" i="5"/>
  <c r="M69" i="5"/>
  <c r="M65" i="5"/>
  <c r="M61" i="5"/>
  <c r="M57" i="5"/>
  <c r="M53" i="5"/>
  <c r="M49" i="5"/>
  <c r="M45" i="5"/>
  <c r="M41" i="5"/>
  <c r="M37" i="5"/>
  <c r="M33" i="5"/>
  <c r="M29" i="5"/>
  <c r="M25" i="5"/>
  <c r="M21" i="5"/>
  <c r="M17" i="5"/>
  <c r="M13" i="5"/>
  <c r="N301" i="5"/>
  <c r="N269" i="5"/>
  <c r="N237" i="5"/>
  <c r="N205" i="5"/>
  <c r="N114" i="5"/>
  <c r="O272" i="5"/>
  <c r="O144" i="5"/>
  <c r="J305" i="4"/>
  <c r="J291" i="4"/>
  <c r="H5" i="6"/>
  <c r="G5" i="6"/>
  <c r="F5" i="6"/>
  <c r="N4" i="7"/>
  <c r="N9" i="7"/>
  <c r="N22" i="7"/>
  <c r="N13" i="7"/>
  <c r="N7" i="7"/>
  <c r="N17" i="7"/>
  <c r="N10" i="7"/>
  <c r="N19" i="7"/>
  <c r="N8" i="7"/>
  <c r="N24" i="7"/>
  <c r="N21" i="7"/>
  <c r="N23" i="7"/>
  <c r="N15" i="7"/>
  <c r="N16" i="7"/>
  <c r="N5" i="7"/>
  <c r="N18" i="7"/>
  <c r="N20" i="7"/>
  <c r="N12" i="7"/>
  <c r="N11" i="7"/>
  <c r="N6" i="7"/>
  <c r="C6" i="5"/>
  <c r="G5" i="4"/>
  <c r="G5" i="9" s="1"/>
  <c r="G6" i="4"/>
  <c r="G6" i="9" s="1"/>
  <c r="G7" i="4"/>
  <c r="G7" i="9" s="1"/>
  <c r="G8" i="4"/>
  <c r="G8" i="9" s="1"/>
  <c r="G9" i="4"/>
  <c r="G9" i="9" s="1"/>
  <c r="G10" i="4"/>
  <c r="G10" i="9" s="1"/>
  <c r="G11" i="4"/>
  <c r="G11" i="9" s="1"/>
  <c r="G12" i="4"/>
  <c r="G12" i="9" s="1"/>
  <c r="G13" i="4"/>
  <c r="G13" i="9" s="1"/>
  <c r="G14" i="4"/>
  <c r="G14" i="9" s="1"/>
  <c r="G15" i="4"/>
  <c r="G15" i="9" s="1"/>
  <c r="G16" i="4"/>
  <c r="G16" i="9" s="1"/>
  <c r="G17" i="4"/>
  <c r="G17" i="9" s="1"/>
  <c r="G18" i="4"/>
  <c r="G18" i="9" s="1"/>
  <c r="G19" i="4"/>
  <c r="G19" i="9" s="1"/>
  <c r="G20" i="4"/>
  <c r="G20" i="9" s="1"/>
  <c r="G21" i="4"/>
  <c r="G21" i="9" s="1"/>
  <c r="G22" i="4"/>
  <c r="G22" i="9" s="1"/>
  <c r="G23" i="4"/>
  <c r="G23" i="9" s="1"/>
  <c r="G24" i="4"/>
  <c r="G24" i="9" s="1"/>
  <c r="G25" i="4"/>
  <c r="G25" i="9" s="1"/>
  <c r="G26" i="4"/>
  <c r="G26" i="9" s="1"/>
  <c r="G27" i="4"/>
  <c r="G27" i="9" s="1"/>
  <c r="G28" i="4"/>
  <c r="G28" i="9" s="1"/>
  <c r="G29" i="4"/>
  <c r="G29" i="9" s="1"/>
  <c r="G30" i="4"/>
  <c r="G30" i="9" s="1"/>
  <c r="G31" i="4"/>
  <c r="G31" i="9" s="1"/>
  <c r="G32" i="4"/>
  <c r="G32" i="9" s="1"/>
  <c r="G33" i="4"/>
  <c r="G33" i="9" s="1"/>
  <c r="G34" i="4"/>
  <c r="G34" i="9" s="1"/>
  <c r="G35" i="4"/>
  <c r="G35" i="9" s="1"/>
  <c r="G36" i="4"/>
  <c r="G36" i="9" s="1"/>
  <c r="G37" i="4"/>
  <c r="G37" i="9" s="1"/>
  <c r="G38" i="4"/>
  <c r="G38" i="9" s="1"/>
  <c r="G39" i="4"/>
  <c r="G39" i="9" s="1"/>
  <c r="G40" i="4"/>
  <c r="G40" i="9" s="1"/>
  <c r="G41" i="4"/>
  <c r="G41" i="9" s="1"/>
  <c r="G42" i="4"/>
  <c r="G42" i="9" s="1"/>
  <c r="G43" i="4"/>
  <c r="G43" i="9" s="1"/>
  <c r="G44" i="4"/>
  <c r="G44" i="9" s="1"/>
  <c r="G45" i="4"/>
  <c r="G45" i="9" s="1"/>
  <c r="G46" i="4"/>
  <c r="G46" i="9" s="1"/>
  <c r="G47" i="4"/>
  <c r="G47" i="9" s="1"/>
  <c r="G48" i="4"/>
  <c r="G48" i="9" s="1"/>
  <c r="G49" i="4"/>
  <c r="G49" i="9" s="1"/>
  <c r="G50" i="4"/>
  <c r="G50" i="9" s="1"/>
  <c r="G51" i="4"/>
  <c r="G51" i="9" s="1"/>
  <c r="G52" i="4"/>
  <c r="G52" i="9" s="1"/>
  <c r="G53" i="4"/>
  <c r="G53" i="9" s="1"/>
  <c r="G54" i="4"/>
  <c r="G54" i="9" s="1"/>
  <c r="G55" i="4"/>
  <c r="G55" i="9" s="1"/>
  <c r="G56" i="4"/>
  <c r="G56" i="9" s="1"/>
  <c r="G57" i="4"/>
  <c r="G57" i="9" s="1"/>
  <c r="G58" i="4"/>
  <c r="G58" i="9" s="1"/>
  <c r="G59" i="4"/>
  <c r="G59" i="9" s="1"/>
  <c r="G60" i="4"/>
  <c r="G60" i="9" s="1"/>
  <c r="G61" i="4"/>
  <c r="G61" i="9" s="1"/>
  <c r="G62" i="4"/>
  <c r="G62" i="9" s="1"/>
  <c r="G63" i="4"/>
  <c r="G63" i="9" s="1"/>
  <c r="G64" i="4"/>
  <c r="G64" i="9" s="1"/>
  <c r="G65" i="4"/>
  <c r="G65" i="9" s="1"/>
  <c r="G66" i="4"/>
  <c r="G66" i="9" s="1"/>
  <c r="G67" i="4"/>
  <c r="G67" i="9" s="1"/>
  <c r="G68" i="4"/>
  <c r="G68" i="9" s="1"/>
  <c r="G69" i="4"/>
  <c r="G69" i="9" s="1"/>
  <c r="G70" i="4"/>
  <c r="G70" i="9" s="1"/>
  <c r="G71" i="4"/>
  <c r="G71" i="9" s="1"/>
  <c r="G72" i="4"/>
  <c r="G72" i="9" s="1"/>
  <c r="G73" i="4"/>
  <c r="G73" i="9" s="1"/>
  <c r="G74" i="4"/>
  <c r="G74" i="9" s="1"/>
  <c r="G75" i="4"/>
  <c r="G75" i="9" s="1"/>
  <c r="G76" i="4"/>
  <c r="G76" i="9" s="1"/>
  <c r="G77" i="4"/>
  <c r="G77" i="9" s="1"/>
  <c r="G78" i="4"/>
  <c r="G78" i="9" s="1"/>
  <c r="G79" i="4"/>
  <c r="G79" i="9" s="1"/>
  <c r="G80" i="4"/>
  <c r="G80" i="9" s="1"/>
  <c r="G81" i="4"/>
  <c r="G81" i="9" s="1"/>
  <c r="G82" i="4"/>
  <c r="G82" i="9" s="1"/>
  <c r="G83" i="4"/>
  <c r="G83" i="9" s="1"/>
  <c r="G84" i="4"/>
  <c r="G84" i="9" s="1"/>
  <c r="G85" i="4"/>
  <c r="G85" i="9" s="1"/>
  <c r="G86" i="4"/>
  <c r="G86" i="9" s="1"/>
  <c r="G87" i="4"/>
  <c r="G87" i="9" s="1"/>
  <c r="G88" i="4"/>
  <c r="G88" i="9" s="1"/>
  <c r="G89" i="4"/>
  <c r="G89" i="9" s="1"/>
  <c r="G90" i="4"/>
  <c r="G90" i="9" s="1"/>
  <c r="G91" i="4"/>
  <c r="G91" i="9" s="1"/>
  <c r="G92" i="4"/>
  <c r="G92" i="9" s="1"/>
  <c r="G93" i="4"/>
  <c r="G93" i="9" s="1"/>
  <c r="G94" i="4"/>
  <c r="G94" i="9" s="1"/>
  <c r="G95" i="4"/>
  <c r="G95" i="9" s="1"/>
  <c r="G96" i="4"/>
  <c r="G96" i="9" s="1"/>
  <c r="G97" i="4"/>
  <c r="G97" i="9" s="1"/>
  <c r="G98" i="4"/>
  <c r="G98" i="9" s="1"/>
  <c r="G99" i="4"/>
  <c r="G99" i="9" s="1"/>
  <c r="G100" i="4"/>
  <c r="G100" i="9" s="1"/>
  <c r="G101" i="4"/>
  <c r="G101" i="9" s="1"/>
  <c r="G102" i="4"/>
  <c r="G102" i="9" s="1"/>
  <c r="G103" i="4"/>
  <c r="G103" i="9" s="1"/>
  <c r="G104" i="4"/>
  <c r="G104" i="9" s="1"/>
  <c r="G105" i="4"/>
  <c r="G105" i="9" s="1"/>
  <c r="G106" i="4"/>
  <c r="G106" i="9" s="1"/>
  <c r="G107" i="4"/>
  <c r="G107" i="9" s="1"/>
  <c r="G108" i="4"/>
  <c r="G108" i="9" s="1"/>
  <c r="G109" i="4"/>
  <c r="G109" i="9" s="1"/>
  <c r="G110" i="4"/>
  <c r="G110" i="9" s="1"/>
  <c r="G111" i="4"/>
  <c r="G111" i="9" s="1"/>
  <c r="G112" i="4"/>
  <c r="G112" i="9" s="1"/>
  <c r="G113" i="4"/>
  <c r="G113" i="9" s="1"/>
  <c r="G114" i="4"/>
  <c r="G114" i="9" s="1"/>
  <c r="G115" i="4"/>
  <c r="G115" i="9" s="1"/>
  <c r="G116" i="4"/>
  <c r="G116" i="9" s="1"/>
  <c r="G117" i="4"/>
  <c r="G117" i="9" s="1"/>
  <c r="G118" i="4"/>
  <c r="G118" i="9" s="1"/>
  <c r="G119" i="4"/>
  <c r="G119" i="9" s="1"/>
  <c r="G120" i="4"/>
  <c r="G120" i="9" s="1"/>
  <c r="G121" i="4"/>
  <c r="G121" i="9" s="1"/>
  <c r="G122" i="4"/>
  <c r="G122" i="9" s="1"/>
  <c r="G123" i="4"/>
  <c r="G123" i="9" s="1"/>
  <c r="G124" i="4"/>
  <c r="G124" i="9" s="1"/>
  <c r="G125" i="4"/>
  <c r="G125" i="9" s="1"/>
  <c r="G126" i="4"/>
  <c r="G126" i="9" s="1"/>
  <c r="G127" i="4"/>
  <c r="G127" i="9" s="1"/>
  <c r="G128" i="4"/>
  <c r="G128" i="9" s="1"/>
  <c r="G129" i="4"/>
  <c r="G129" i="9" s="1"/>
  <c r="G130" i="4"/>
  <c r="G130" i="9" s="1"/>
  <c r="G131" i="4"/>
  <c r="G131" i="9" s="1"/>
  <c r="G132" i="4"/>
  <c r="G132" i="9" s="1"/>
  <c r="G133" i="4"/>
  <c r="G133" i="9" s="1"/>
  <c r="G134" i="4"/>
  <c r="G134" i="9" s="1"/>
  <c r="G135" i="4"/>
  <c r="G135" i="9" s="1"/>
  <c r="G136" i="4"/>
  <c r="G136" i="9" s="1"/>
  <c r="G137" i="4"/>
  <c r="G137" i="9" s="1"/>
  <c r="G138" i="4"/>
  <c r="G138" i="9" s="1"/>
  <c r="G139" i="4"/>
  <c r="G139" i="9" s="1"/>
  <c r="G140" i="4"/>
  <c r="G140" i="9" s="1"/>
  <c r="G141" i="4"/>
  <c r="G141" i="9" s="1"/>
  <c r="G142" i="4"/>
  <c r="G142" i="9" s="1"/>
  <c r="G143" i="4"/>
  <c r="G143" i="9" s="1"/>
  <c r="G144" i="4"/>
  <c r="G144" i="9" s="1"/>
  <c r="G145" i="4"/>
  <c r="G145" i="9" s="1"/>
  <c r="G146" i="4"/>
  <c r="G146" i="9" s="1"/>
  <c r="G147" i="4"/>
  <c r="G147" i="9" s="1"/>
  <c r="G148" i="4"/>
  <c r="G148" i="9" s="1"/>
  <c r="G149" i="4"/>
  <c r="G149" i="9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8" i="9" s="1"/>
  <c r="G199" i="4"/>
  <c r="G199" i="9" s="1"/>
  <c r="G200" i="4"/>
  <c r="G200" i="9" s="1"/>
  <c r="G201" i="4"/>
  <c r="G202" i="4"/>
  <c r="G203" i="4"/>
  <c r="G204" i="4"/>
  <c r="G204" i="9" s="1"/>
  <c r="G205" i="4"/>
  <c r="G206" i="4"/>
  <c r="G207" i="4"/>
  <c r="G208" i="4"/>
  <c r="G208" i="9" s="1"/>
  <c r="G209" i="4"/>
  <c r="G210" i="4"/>
  <c r="G211" i="4"/>
  <c r="G212" i="4"/>
  <c r="G212" i="9" s="1"/>
  <c r="G213" i="4"/>
  <c r="G214" i="4"/>
  <c r="G215" i="4"/>
  <c r="G216" i="4"/>
  <c r="G216" i="9" s="1"/>
  <c r="G217" i="4"/>
  <c r="G218" i="4"/>
  <c r="G219" i="4"/>
  <c r="G220" i="4"/>
  <c r="G220" i="9" s="1"/>
  <c r="G221" i="4"/>
  <c r="G222" i="4"/>
  <c r="G223" i="4"/>
  <c r="G224" i="4"/>
  <c r="G224" i="9" s="1"/>
  <c r="G225" i="4"/>
  <c r="G226" i="4"/>
  <c r="G227" i="4"/>
  <c r="G228" i="4"/>
  <c r="G228" i="9" s="1"/>
  <c r="G229" i="4"/>
  <c r="G230" i="4"/>
  <c r="G231" i="4"/>
  <c r="G232" i="4"/>
  <c r="G232" i="9" s="1"/>
  <c r="G233" i="4"/>
  <c r="G234" i="4"/>
  <c r="G235" i="4"/>
  <c r="G236" i="4"/>
  <c r="G236" i="9" s="1"/>
  <c r="G237" i="4"/>
  <c r="G238" i="4"/>
  <c r="G239" i="4"/>
  <c r="G240" i="4"/>
  <c r="G240" i="9" s="1"/>
  <c r="G241" i="4"/>
  <c r="G242" i="4"/>
  <c r="G243" i="4"/>
  <c r="G244" i="4"/>
  <c r="G244" i="9" s="1"/>
  <c r="G245" i="4"/>
  <c r="G246" i="4"/>
  <c r="G247" i="4"/>
  <c r="G248" i="4"/>
  <c r="G248" i="9" s="1"/>
  <c r="G249" i="4"/>
  <c r="G249" i="9" s="1"/>
  <c r="G250" i="4"/>
  <c r="G250" i="9" s="1"/>
  <c r="G251" i="4"/>
  <c r="G251" i="9" s="1"/>
  <c r="G252" i="4"/>
  <c r="G252" i="9" s="1"/>
  <c r="G253" i="4"/>
  <c r="G253" i="9" s="1"/>
  <c r="G254" i="4"/>
  <c r="G254" i="9" s="1"/>
  <c r="G255" i="4"/>
  <c r="G255" i="9" s="1"/>
  <c r="G256" i="4"/>
  <c r="G256" i="9" s="1"/>
  <c r="G257" i="4"/>
  <c r="G257" i="9" s="1"/>
  <c r="G258" i="4"/>
  <c r="G258" i="9" s="1"/>
  <c r="G259" i="4"/>
  <c r="G259" i="9" s="1"/>
  <c r="G260" i="4"/>
  <c r="G260" i="9" s="1"/>
  <c r="G261" i="4"/>
  <c r="G261" i="9" s="1"/>
  <c r="G262" i="4"/>
  <c r="G262" i="9" s="1"/>
  <c r="G263" i="4"/>
  <c r="G263" i="9" s="1"/>
  <c r="G264" i="4"/>
  <c r="G264" i="9" s="1"/>
  <c r="G265" i="4"/>
  <c r="G265" i="9" s="1"/>
  <c r="G266" i="4"/>
  <c r="G266" i="9" s="1"/>
  <c r="G267" i="4"/>
  <c r="G267" i="9" s="1"/>
  <c r="G268" i="4"/>
  <c r="G268" i="9" s="1"/>
  <c r="G269" i="4"/>
  <c r="G269" i="9" s="1"/>
  <c r="G270" i="4"/>
  <c r="G270" i="9" s="1"/>
  <c r="G271" i="4"/>
  <c r="G271" i="9" s="1"/>
  <c r="G272" i="4"/>
  <c r="G272" i="9" s="1"/>
  <c r="G273" i="4"/>
  <c r="G273" i="9" s="1"/>
  <c r="G274" i="4"/>
  <c r="G274" i="9" s="1"/>
  <c r="G275" i="4"/>
  <c r="G275" i="9" s="1"/>
  <c r="G276" i="4"/>
  <c r="G276" i="9" s="1"/>
  <c r="G277" i="4"/>
  <c r="G277" i="9" s="1"/>
  <c r="G278" i="4"/>
  <c r="G278" i="9" s="1"/>
  <c r="G279" i="4"/>
  <c r="G279" i="9" s="1"/>
  <c r="G280" i="4"/>
  <c r="G280" i="9" s="1"/>
  <c r="G281" i="4"/>
  <c r="G281" i="9" s="1"/>
  <c r="G282" i="4"/>
  <c r="G282" i="9" s="1"/>
  <c r="G283" i="4"/>
  <c r="G283" i="9" s="1"/>
  <c r="G284" i="4"/>
  <c r="G284" i="9" s="1"/>
  <c r="G285" i="4"/>
  <c r="G285" i="9" s="1"/>
  <c r="G286" i="4"/>
  <c r="G286" i="9" s="1"/>
  <c r="G287" i="4"/>
  <c r="G287" i="9" s="1"/>
  <c r="G288" i="4"/>
  <c r="G288" i="9" s="1"/>
  <c r="G289" i="4"/>
  <c r="G289" i="9" s="1"/>
  <c r="G290" i="4"/>
  <c r="G290" i="9" s="1"/>
  <c r="G291" i="4"/>
  <c r="G291" i="9" s="1"/>
  <c r="G292" i="4"/>
  <c r="G292" i="9" s="1"/>
  <c r="G293" i="4"/>
  <c r="G293" i="9" s="1"/>
  <c r="G294" i="4"/>
  <c r="G294" i="9" s="1"/>
  <c r="G295" i="4"/>
  <c r="G295" i="9" s="1"/>
  <c r="G296" i="4"/>
  <c r="G296" i="9" s="1"/>
  <c r="G297" i="4"/>
  <c r="G297" i="9" s="1"/>
  <c r="G298" i="4"/>
  <c r="G298" i="9" s="1"/>
  <c r="G299" i="4"/>
  <c r="G299" i="9" s="1"/>
  <c r="G300" i="4"/>
  <c r="G300" i="9" s="1"/>
  <c r="G301" i="4"/>
  <c r="G301" i="9" s="1"/>
  <c r="G302" i="4"/>
  <c r="G302" i="9" s="1"/>
  <c r="G303" i="4"/>
  <c r="G303" i="9" s="1"/>
  <c r="G304" i="4"/>
  <c r="G304" i="9" s="1"/>
  <c r="G305" i="4"/>
  <c r="G305" i="9" s="1"/>
  <c r="G306" i="4"/>
  <c r="G306" i="9" s="1"/>
  <c r="G307" i="4"/>
  <c r="G307" i="9" s="1"/>
  <c r="G308" i="4"/>
  <c r="G308" i="9" s="1"/>
  <c r="G309" i="4"/>
  <c r="G309" i="9" s="1"/>
  <c r="G310" i="4"/>
  <c r="G310" i="9" s="1"/>
  <c r="G311" i="4"/>
  <c r="G311" i="9" s="1"/>
  <c r="G312" i="4"/>
  <c r="G312" i="9" s="1"/>
  <c r="G313" i="4"/>
  <c r="G313" i="9" s="1"/>
  <c r="AE9" i="1"/>
  <c r="G4" i="4" s="1"/>
  <c r="G4" i="9" s="1"/>
  <c r="F10" i="4"/>
  <c r="F10" i="9" s="1"/>
  <c r="F5" i="4"/>
  <c r="F5" i="9" s="1"/>
  <c r="F6" i="4"/>
  <c r="F6" i="9" s="1"/>
  <c r="F7" i="4"/>
  <c r="F7" i="9" s="1"/>
  <c r="F8" i="4"/>
  <c r="F8" i="9" s="1"/>
  <c r="F9" i="4"/>
  <c r="F9" i="9" s="1"/>
  <c r="F11" i="4"/>
  <c r="F11" i="9" s="1"/>
  <c r="F12" i="4"/>
  <c r="F12" i="9" s="1"/>
  <c r="F13" i="4"/>
  <c r="F13" i="9" s="1"/>
  <c r="F14" i="4"/>
  <c r="F14" i="9" s="1"/>
  <c r="F15" i="4"/>
  <c r="F15" i="9" s="1"/>
  <c r="F16" i="4"/>
  <c r="F16" i="9" s="1"/>
  <c r="F17" i="4"/>
  <c r="F17" i="9" s="1"/>
  <c r="F18" i="4"/>
  <c r="F18" i="9" s="1"/>
  <c r="F19" i="4"/>
  <c r="F19" i="9" s="1"/>
  <c r="F20" i="4"/>
  <c r="F20" i="9" s="1"/>
  <c r="F21" i="4"/>
  <c r="F21" i="9" s="1"/>
  <c r="F22" i="4"/>
  <c r="F22" i="9" s="1"/>
  <c r="F23" i="4"/>
  <c r="F23" i="9" s="1"/>
  <c r="F24" i="4"/>
  <c r="F24" i="9" s="1"/>
  <c r="F25" i="4"/>
  <c r="F25" i="9" s="1"/>
  <c r="F26" i="4"/>
  <c r="F26" i="9" s="1"/>
  <c r="F27" i="4"/>
  <c r="F27" i="9" s="1"/>
  <c r="F28" i="4"/>
  <c r="F28" i="9" s="1"/>
  <c r="F29" i="4"/>
  <c r="F29" i="9" s="1"/>
  <c r="F30" i="4"/>
  <c r="F30" i="9" s="1"/>
  <c r="F31" i="4"/>
  <c r="F31" i="9" s="1"/>
  <c r="F32" i="4"/>
  <c r="F32" i="9" s="1"/>
  <c r="F33" i="4"/>
  <c r="F33" i="9" s="1"/>
  <c r="F34" i="4"/>
  <c r="F34" i="9" s="1"/>
  <c r="F35" i="4"/>
  <c r="F35" i="9" s="1"/>
  <c r="F36" i="4"/>
  <c r="F36" i="9" s="1"/>
  <c r="F37" i="4"/>
  <c r="F37" i="9" s="1"/>
  <c r="F38" i="4"/>
  <c r="F38" i="9" s="1"/>
  <c r="F39" i="4"/>
  <c r="F39" i="9" s="1"/>
  <c r="F40" i="4"/>
  <c r="F40" i="9" s="1"/>
  <c r="F41" i="4"/>
  <c r="F41" i="9" s="1"/>
  <c r="F42" i="4"/>
  <c r="F42" i="9" s="1"/>
  <c r="F43" i="4"/>
  <c r="F43" i="9" s="1"/>
  <c r="F44" i="4"/>
  <c r="F44" i="9" s="1"/>
  <c r="F45" i="4"/>
  <c r="F45" i="9" s="1"/>
  <c r="F46" i="4"/>
  <c r="F46" i="9" s="1"/>
  <c r="F47" i="4"/>
  <c r="F47" i="9" s="1"/>
  <c r="F48" i="4"/>
  <c r="F48" i="9" s="1"/>
  <c r="F49" i="4"/>
  <c r="F49" i="9" s="1"/>
  <c r="F50" i="4"/>
  <c r="F50" i="9" s="1"/>
  <c r="F51" i="4"/>
  <c r="F51" i="9" s="1"/>
  <c r="F52" i="4"/>
  <c r="F52" i="9" s="1"/>
  <c r="F53" i="4"/>
  <c r="F53" i="9" s="1"/>
  <c r="F54" i="4"/>
  <c r="F54" i="9" s="1"/>
  <c r="F55" i="4"/>
  <c r="F55" i="9" s="1"/>
  <c r="F56" i="4"/>
  <c r="F56" i="9" s="1"/>
  <c r="F57" i="4"/>
  <c r="F57" i="9" s="1"/>
  <c r="F58" i="4"/>
  <c r="F58" i="9" s="1"/>
  <c r="F59" i="4"/>
  <c r="F59" i="9" s="1"/>
  <c r="F60" i="4"/>
  <c r="F60" i="9" s="1"/>
  <c r="F61" i="4"/>
  <c r="F61" i="9" s="1"/>
  <c r="F62" i="4"/>
  <c r="F62" i="9" s="1"/>
  <c r="F63" i="4"/>
  <c r="F63" i="9" s="1"/>
  <c r="F64" i="4"/>
  <c r="F64" i="9" s="1"/>
  <c r="F65" i="4"/>
  <c r="F65" i="9" s="1"/>
  <c r="F66" i="4"/>
  <c r="F66" i="9" s="1"/>
  <c r="F67" i="4"/>
  <c r="F67" i="9" s="1"/>
  <c r="F68" i="4"/>
  <c r="F68" i="9" s="1"/>
  <c r="F69" i="4"/>
  <c r="F69" i="9" s="1"/>
  <c r="F70" i="4"/>
  <c r="F70" i="9" s="1"/>
  <c r="F71" i="4"/>
  <c r="F71" i="9" s="1"/>
  <c r="F72" i="4"/>
  <c r="F72" i="9" s="1"/>
  <c r="F73" i="4"/>
  <c r="F73" i="9" s="1"/>
  <c r="F74" i="4"/>
  <c r="F74" i="9" s="1"/>
  <c r="F75" i="4"/>
  <c r="F75" i="9" s="1"/>
  <c r="F76" i="4"/>
  <c r="F76" i="9" s="1"/>
  <c r="F77" i="4"/>
  <c r="F77" i="9" s="1"/>
  <c r="F78" i="4"/>
  <c r="F78" i="9" s="1"/>
  <c r="F79" i="4"/>
  <c r="F79" i="9" s="1"/>
  <c r="F80" i="4"/>
  <c r="F80" i="9" s="1"/>
  <c r="F81" i="4"/>
  <c r="F81" i="9" s="1"/>
  <c r="F82" i="4"/>
  <c r="F82" i="9" s="1"/>
  <c r="F83" i="4"/>
  <c r="F83" i="9" s="1"/>
  <c r="F84" i="4"/>
  <c r="F84" i="9" s="1"/>
  <c r="F85" i="4"/>
  <c r="F85" i="9" s="1"/>
  <c r="F86" i="4"/>
  <c r="F86" i="9" s="1"/>
  <c r="F87" i="4"/>
  <c r="F87" i="9" s="1"/>
  <c r="F88" i="4"/>
  <c r="F88" i="9" s="1"/>
  <c r="F89" i="4"/>
  <c r="F89" i="9" s="1"/>
  <c r="F90" i="4"/>
  <c r="F90" i="9" s="1"/>
  <c r="F91" i="4"/>
  <c r="F91" i="9" s="1"/>
  <c r="F92" i="4"/>
  <c r="F92" i="9" s="1"/>
  <c r="F93" i="4"/>
  <c r="F93" i="9" s="1"/>
  <c r="F94" i="4"/>
  <c r="F94" i="9" s="1"/>
  <c r="F95" i="4"/>
  <c r="F95" i="9" s="1"/>
  <c r="F96" i="4"/>
  <c r="F96" i="9" s="1"/>
  <c r="F97" i="4"/>
  <c r="F97" i="9" s="1"/>
  <c r="F98" i="4"/>
  <c r="F98" i="9" s="1"/>
  <c r="F99" i="4"/>
  <c r="F99" i="9" s="1"/>
  <c r="F100" i="4"/>
  <c r="F100" i="9" s="1"/>
  <c r="F101" i="4"/>
  <c r="F101" i="9" s="1"/>
  <c r="F102" i="4"/>
  <c r="F102" i="9" s="1"/>
  <c r="F103" i="4"/>
  <c r="F103" i="9" s="1"/>
  <c r="F104" i="4"/>
  <c r="F104" i="9" s="1"/>
  <c r="F105" i="4"/>
  <c r="F105" i="9" s="1"/>
  <c r="F106" i="4"/>
  <c r="F106" i="9" s="1"/>
  <c r="F107" i="4"/>
  <c r="F107" i="9" s="1"/>
  <c r="F108" i="4"/>
  <c r="F108" i="9" s="1"/>
  <c r="F109" i="4"/>
  <c r="F109" i="9" s="1"/>
  <c r="F110" i="4"/>
  <c r="F110" i="9" s="1"/>
  <c r="F111" i="4"/>
  <c r="F111" i="9" s="1"/>
  <c r="F112" i="4"/>
  <c r="F112" i="9" s="1"/>
  <c r="F113" i="4"/>
  <c r="F113" i="9" s="1"/>
  <c r="F114" i="4"/>
  <c r="F114" i="9" s="1"/>
  <c r="F115" i="4"/>
  <c r="F115" i="9" s="1"/>
  <c r="F116" i="4"/>
  <c r="F116" i="9" s="1"/>
  <c r="F117" i="4"/>
  <c r="F117" i="9" s="1"/>
  <c r="F118" i="4"/>
  <c r="F118" i="9" s="1"/>
  <c r="F119" i="4"/>
  <c r="F119" i="9" s="1"/>
  <c r="F120" i="4"/>
  <c r="F120" i="9" s="1"/>
  <c r="F121" i="4"/>
  <c r="F121" i="9" s="1"/>
  <c r="F122" i="4"/>
  <c r="F122" i="9" s="1"/>
  <c r="F123" i="4"/>
  <c r="F123" i="9" s="1"/>
  <c r="F124" i="4"/>
  <c r="F124" i="9" s="1"/>
  <c r="F125" i="4"/>
  <c r="F125" i="9" s="1"/>
  <c r="F126" i="4"/>
  <c r="F126" i="9" s="1"/>
  <c r="F127" i="4"/>
  <c r="F127" i="9" s="1"/>
  <c r="F128" i="4"/>
  <c r="F128" i="9" s="1"/>
  <c r="F129" i="4"/>
  <c r="F129" i="9" s="1"/>
  <c r="F130" i="4"/>
  <c r="F130" i="9" s="1"/>
  <c r="F131" i="4"/>
  <c r="F131" i="9" s="1"/>
  <c r="F132" i="4"/>
  <c r="F132" i="9" s="1"/>
  <c r="F133" i="4"/>
  <c r="F133" i="9" s="1"/>
  <c r="F134" i="4"/>
  <c r="F134" i="9" s="1"/>
  <c r="F135" i="4"/>
  <c r="F135" i="9" s="1"/>
  <c r="F136" i="4"/>
  <c r="F136" i="9" s="1"/>
  <c r="F137" i="4"/>
  <c r="F137" i="9" s="1"/>
  <c r="F138" i="4"/>
  <c r="F138" i="9" s="1"/>
  <c r="F139" i="4"/>
  <c r="F139" i="9" s="1"/>
  <c r="F140" i="4"/>
  <c r="F140" i="9" s="1"/>
  <c r="F141" i="4"/>
  <c r="F141" i="9" s="1"/>
  <c r="F142" i="4"/>
  <c r="F142" i="9" s="1"/>
  <c r="F143" i="4"/>
  <c r="F143" i="9" s="1"/>
  <c r="F144" i="4"/>
  <c r="F144" i="9" s="1"/>
  <c r="F145" i="4"/>
  <c r="F145" i="9" s="1"/>
  <c r="F146" i="4"/>
  <c r="F146" i="9" s="1"/>
  <c r="F147" i="4"/>
  <c r="F147" i="9" s="1"/>
  <c r="F148" i="4"/>
  <c r="F148" i="9" s="1"/>
  <c r="F149" i="4"/>
  <c r="F149" i="9" s="1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8" i="9" s="1"/>
  <c r="F199" i="4"/>
  <c r="F199" i="9" s="1"/>
  <c r="F200" i="4"/>
  <c r="F200" i="9" s="1"/>
  <c r="F201" i="4"/>
  <c r="F202" i="4"/>
  <c r="F203" i="4"/>
  <c r="F204" i="4"/>
  <c r="F204" i="9" s="1"/>
  <c r="F205" i="4"/>
  <c r="F206" i="4"/>
  <c r="F207" i="4"/>
  <c r="F208" i="4"/>
  <c r="F208" i="9" s="1"/>
  <c r="F209" i="4"/>
  <c r="F210" i="4"/>
  <c r="F211" i="4"/>
  <c r="F212" i="4"/>
  <c r="F212" i="9" s="1"/>
  <c r="F213" i="4"/>
  <c r="F214" i="4"/>
  <c r="F215" i="4"/>
  <c r="F216" i="4"/>
  <c r="F216" i="9" s="1"/>
  <c r="F217" i="4"/>
  <c r="F218" i="4"/>
  <c r="F219" i="4"/>
  <c r="F220" i="4"/>
  <c r="F220" i="9" s="1"/>
  <c r="F221" i="4"/>
  <c r="F222" i="4"/>
  <c r="F223" i="4"/>
  <c r="F224" i="4"/>
  <c r="F224" i="9" s="1"/>
  <c r="F225" i="4"/>
  <c r="F226" i="4"/>
  <c r="F227" i="4"/>
  <c r="F228" i="4"/>
  <c r="F228" i="9" s="1"/>
  <c r="F229" i="4"/>
  <c r="F230" i="4"/>
  <c r="F231" i="4"/>
  <c r="F232" i="4"/>
  <c r="F232" i="9" s="1"/>
  <c r="F233" i="4"/>
  <c r="F234" i="4"/>
  <c r="F235" i="4"/>
  <c r="F236" i="4"/>
  <c r="F236" i="9" s="1"/>
  <c r="F237" i="4"/>
  <c r="F238" i="4"/>
  <c r="F239" i="4"/>
  <c r="F240" i="4"/>
  <c r="F240" i="9" s="1"/>
  <c r="F241" i="4"/>
  <c r="F242" i="4"/>
  <c r="F243" i="4"/>
  <c r="F244" i="4"/>
  <c r="F244" i="9" s="1"/>
  <c r="F245" i="4"/>
  <c r="F246" i="4"/>
  <c r="F247" i="4"/>
  <c r="F248" i="4"/>
  <c r="F248" i="9" s="1"/>
  <c r="F249" i="4"/>
  <c r="F249" i="9" s="1"/>
  <c r="F250" i="4"/>
  <c r="F250" i="9" s="1"/>
  <c r="F251" i="4"/>
  <c r="F251" i="9" s="1"/>
  <c r="F252" i="4"/>
  <c r="F252" i="9" s="1"/>
  <c r="F253" i="4"/>
  <c r="F253" i="9" s="1"/>
  <c r="F254" i="4"/>
  <c r="F254" i="9" s="1"/>
  <c r="F255" i="4"/>
  <c r="F255" i="9" s="1"/>
  <c r="F256" i="4"/>
  <c r="F256" i="9" s="1"/>
  <c r="F257" i="4"/>
  <c r="F257" i="9" s="1"/>
  <c r="F258" i="4"/>
  <c r="F258" i="9" s="1"/>
  <c r="F259" i="4"/>
  <c r="F259" i="9" s="1"/>
  <c r="F260" i="4"/>
  <c r="F260" i="9" s="1"/>
  <c r="F261" i="4"/>
  <c r="F261" i="9" s="1"/>
  <c r="F262" i="4"/>
  <c r="F262" i="9" s="1"/>
  <c r="F263" i="4"/>
  <c r="F263" i="9" s="1"/>
  <c r="F264" i="4"/>
  <c r="F264" i="9" s="1"/>
  <c r="F265" i="4"/>
  <c r="F265" i="9" s="1"/>
  <c r="F266" i="4"/>
  <c r="F266" i="9" s="1"/>
  <c r="F267" i="4"/>
  <c r="F267" i="9" s="1"/>
  <c r="F268" i="4"/>
  <c r="F268" i="9" s="1"/>
  <c r="F269" i="4"/>
  <c r="F269" i="9" s="1"/>
  <c r="F270" i="4"/>
  <c r="F270" i="9" s="1"/>
  <c r="F271" i="4"/>
  <c r="F271" i="9" s="1"/>
  <c r="F272" i="4"/>
  <c r="F272" i="9" s="1"/>
  <c r="F273" i="4"/>
  <c r="F273" i="9" s="1"/>
  <c r="F274" i="4"/>
  <c r="F274" i="9" s="1"/>
  <c r="F275" i="4"/>
  <c r="F275" i="9" s="1"/>
  <c r="F276" i="4"/>
  <c r="F276" i="9" s="1"/>
  <c r="F277" i="4"/>
  <c r="F277" i="9" s="1"/>
  <c r="F278" i="4"/>
  <c r="F278" i="9" s="1"/>
  <c r="F279" i="4"/>
  <c r="F279" i="9" s="1"/>
  <c r="F280" i="4"/>
  <c r="F280" i="9" s="1"/>
  <c r="F281" i="4"/>
  <c r="F281" i="9" s="1"/>
  <c r="F282" i="4"/>
  <c r="F282" i="9" s="1"/>
  <c r="F283" i="4"/>
  <c r="F283" i="9" s="1"/>
  <c r="F284" i="4"/>
  <c r="F284" i="9" s="1"/>
  <c r="F285" i="4"/>
  <c r="F285" i="9" s="1"/>
  <c r="F286" i="4"/>
  <c r="F286" i="9" s="1"/>
  <c r="F287" i="4"/>
  <c r="F287" i="9" s="1"/>
  <c r="F288" i="4"/>
  <c r="F288" i="9" s="1"/>
  <c r="F289" i="4"/>
  <c r="F289" i="9" s="1"/>
  <c r="F290" i="4"/>
  <c r="F290" i="9" s="1"/>
  <c r="F291" i="4"/>
  <c r="F291" i="9" s="1"/>
  <c r="F292" i="4"/>
  <c r="F292" i="9" s="1"/>
  <c r="F293" i="4"/>
  <c r="F293" i="9" s="1"/>
  <c r="F294" i="4"/>
  <c r="F294" i="9" s="1"/>
  <c r="F295" i="4"/>
  <c r="F295" i="9" s="1"/>
  <c r="F296" i="4"/>
  <c r="F296" i="9" s="1"/>
  <c r="F297" i="4"/>
  <c r="F297" i="9" s="1"/>
  <c r="F298" i="4"/>
  <c r="F298" i="9" s="1"/>
  <c r="F299" i="4"/>
  <c r="F299" i="9" s="1"/>
  <c r="F300" i="4"/>
  <c r="F300" i="9" s="1"/>
  <c r="F301" i="4"/>
  <c r="F301" i="9" s="1"/>
  <c r="F302" i="4"/>
  <c r="F302" i="9" s="1"/>
  <c r="F303" i="4"/>
  <c r="F303" i="9" s="1"/>
  <c r="F304" i="4"/>
  <c r="F304" i="9" s="1"/>
  <c r="F305" i="4"/>
  <c r="F305" i="9" s="1"/>
  <c r="F306" i="4"/>
  <c r="F306" i="9" s="1"/>
  <c r="F307" i="4"/>
  <c r="F307" i="9" s="1"/>
  <c r="F308" i="4"/>
  <c r="F308" i="9" s="1"/>
  <c r="F309" i="4"/>
  <c r="F309" i="9" s="1"/>
  <c r="F310" i="4"/>
  <c r="F310" i="9" s="1"/>
  <c r="F311" i="4"/>
  <c r="F311" i="9" s="1"/>
  <c r="F312" i="4"/>
  <c r="F312" i="9" s="1"/>
  <c r="F313" i="4"/>
  <c r="F313" i="9" s="1"/>
  <c r="J245" i="5" l="1"/>
  <c r="H45" i="5"/>
  <c r="D10" i="5"/>
  <c r="M10" i="5" s="1"/>
  <c r="F20" i="5"/>
  <c r="E15" i="5"/>
  <c r="I125" i="5"/>
  <c r="G25" i="5"/>
  <c r="N25" i="5" s="1"/>
  <c r="H145" i="11"/>
  <c r="M145" i="11"/>
  <c r="Q145" i="11"/>
  <c r="U145" i="11"/>
  <c r="Y145" i="11"/>
  <c r="AC145" i="11"/>
  <c r="AG145" i="11"/>
  <c r="AK145" i="11"/>
  <c r="AO145" i="11"/>
  <c r="AS145" i="11"/>
  <c r="N145" i="11"/>
  <c r="R145" i="11"/>
  <c r="V145" i="11"/>
  <c r="Z145" i="11"/>
  <c r="AD145" i="11"/>
  <c r="AH145" i="11"/>
  <c r="AL145" i="11"/>
  <c r="AP145" i="11"/>
  <c r="AT145" i="11"/>
  <c r="K145" i="11"/>
  <c r="O145" i="11"/>
  <c r="S145" i="11"/>
  <c r="W145" i="11"/>
  <c r="AA145" i="11"/>
  <c r="AE145" i="11"/>
  <c r="AI145" i="11"/>
  <c r="AM145" i="11"/>
  <c r="AQ145" i="11"/>
  <c r="AU145" i="11"/>
  <c r="L145" i="11"/>
  <c r="P145" i="11"/>
  <c r="T145" i="11"/>
  <c r="X145" i="11"/>
  <c r="AB145" i="11"/>
  <c r="AF145" i="11"/>
  <c r="AJ145" i="11"/>
  <c r="AN145" i="11"/>
  <c r="AR145" i="11"/>
  <c r="H267" i="11"/>
  <c r="K267" i="11"/>
  <c r="O267" i="11"/>
  <c r="S267" i="11"/>
  <c r="W267" i="11"/>
  <c r="AA267" i="11"/>
  <c r="AE267" i="11"/>
  <c r="AJ267" i="11"/>
  <c r="AN267" i="11"/>
  <c r="AS267" i="11"/>
  <c r="L267" i="11"/>
  <c r="P267" i="11"/>
  <c r="T267" i="11"/>
  <c r="X267" i="11"/>
  <c r="AB267" i="11"/>
  <c r="AG267" i="11"/>
  <c r="AK267" i="11"/>
  <c r="AO267" i="11"/>
  <c r="AT267" i="11"/>
  <c r="M267" i="11"/>
  <c r="Q267" i="11"/>
  <c r="U267" i="11"/>
  <c r="Y267" i="11"/>
  <c r="AC267" i="11"/>
  <c r="AH267" i="11"/>
  <c r="AL267" i="11"/>
  <c r="AP267" i="11"/>
  <c r="AU267" i="11"/>
  <c r="N267" i="11"/>
  <c r="R267" i="11"/>
  <c r="V267" i="11"/>
  <c r="Z267" i="11"/>
  <c r="AD267" i="11"/>
  <c r="AI267" i="11"/>
  <c r="AM267" i="11"/>
  <c r="AQ267" i="11"/>
  <c r="H285" i="11"/>
  <c r="M285" i="11"/>
  <c r="Q285" i="11"/>
  <c r="U285" i="11"/>
  <c r="Y285" i="11"/>
  <c r="AC285" i="11"/>
  <c r="AG285" i="11"/>
  <c r="AL285" i="11"/>
  <c r="AP285" i="11"/>
  <c r="AT285" i="11"/>
  <c r="N285" i="11"/>
  <c r="R285" i="11"/>
  <c r="V285" i="11"/>
  <c r="Z285" i="11"/>
  <c r="AD285" i="11"/>
  <c r="AH285" i="11"/>
  <c r="AM285" i="11"/>
  <c r="AQ285" i="11"/>
  <c r="K285" i="11"/>
  <c r="O285" i="11"/>
  <c r="S285" i="11"/>
  <c r="W285" i="11"/>
  <c r="AA285" i="11"/>
  <c r="AE285" i="11"/>
  <c r="AJ285" i="11"/>
  <c r="AN285" i="11"/>
  <c r="AR285" i="11"/>
  <c r="L285" i="11"/>
  <c r="P285" i="11"/>
  <c r="T285" i="11"/>
  <c r="X285" i="11"/>
  <c r="AB285" i="11"/>
  <c r="AF285" i="11"/>
  <c r="AK285" i="11"/>
  <c r="AO285" i="11"/>
  <c r="AS285" i="11"/>
  <c r="H311" i="11"/>
  <c r="M311" i="11"/>
  <c r="Q311" i="11"/>
  <c r="K311" i="11"/>
  <c r="O311" i="11"/>
  <c r="S311" i="11"/>
  <c r="R311" i="11"/>
  <c r="W311" i="11"/>
  <c r="AA311" i="11"/>
  <c r="AE311" i="11"/>
  <c r="AI311" i="11"/>
  <c r="AM311" i="11"/>
  <c r="AQ311" i="11"/>
  <c r="AU311" i="11"/>
  <c r="L311" i="11"/>
  <c r="T311" i="11"/>
  <c r="X311" i="11"/>
  <c r="AB311" i="11"/>
  <c r="AF311" i="11"/>
  <c r="AJ311" i="11"/>
  <c r="AN311" i="11"/>
  <c r="AR311" i="11"/>
  <c r="N311" i="11"/>
  <c r="U311" i="11"/>
  <c r="Y311" i="11"/>
  <c r="AC311" i="11"/>
  <c r="AG311" i="11"/>
  <c r="AK311" i="11"/>
  <c r="AO311" i="11"/>
  <c r="AS311" i="11"/>
  <c r="P311" i="11"/>
  <c r="V311" i="11"/>
  <c r="Z311" i="11"/>
  <c r="AD311" i="11"/>
  <c r="AH311" i="11"/>
  <c r="AL311" i="11"/>
  <c r="AP311" i="11"/>
  <c r="AT311" i="11"/>
  <c r="H298" i="11"/>
  <c r="N298" i="11"/>
  <c r="R298" i="11"/>
  <c r="V298" i="11"/>
  <c r="Z298" i="11"/>
  <c r="AD298" i="11"/>
  <c r="AH298" i="11"/>
  <c r="AL298" i="11"/>
  <c r="AP298" i="11"/>
  <c r="AT298" i="11"/>
  <c r="K298" i="11"/>
  <c r="O298" i="11"/>
  <c r="S298" i="11"/>
  <c r="W298" i="11"/>
  <c r="AA298" i="11"/>
  <c r="AE298" i="11"/>
  <c r="AI298" i="11"/>
  <c r="AM298" i="11"/>
  <c r="AQ298" i="11"/>
  <c r="AU298" i="11"/>
  <c r="L298" i="11"/>
  <c r="P298" i="11"/>
  <c r="T298" i="11"/>
  <c r="X298" i="11"/>
  <c r="AB298" i="11"/>
  <c r="AF298" i="11"/>
  <c r="AJ298" i="11"/>
  <c r="AN298" i="11"/>
  <c r="AR298" i="11"/>
  <c r="M298" i="11"/>
  <c r="Q298" i="11"/>
  <c r="U298" i="11"/>
  <c r="Y298" i="11"/>
  <c r="AC298" i="11"/>
  <c r="AG298" i="11"/>
  <c r="AK298" i="11"/>
  <c r="AO298" i="11"/>
  <c r="AS298" i="11"/>
  <c r="H310" i="11"/>
  <c r="N310" i="11"/>
  <c r="R310" i="11"/>
  <c r="V310" i="11"/>
  <c r="Z310" i="11"/>
  <c r="AD310" i="11"/>
  <c r="AH310" i="11"/>
  <c r="AL310" i="11"/>
  <c r="AP310" i="11"/>
  <c r="AT310" i="11"/>
  <c r="L310" i="11"/>
  <c r="P310" i="11"/>
  <c r="T310" i="11"/>
  <c r="X310" i="11"/>
  <c r="AB310" i="11"/>
  <c r="AF310" i="11"/>
  <c r="AJ310" i="11"/>
  <c r="AN310" i="11"/>
  <c r="AR310" i="11"/>
  <c r="O310" i="11"/>
  <c r="W310" i="11"/>
  <c r="AE310" i="11"/>
  <c r="AM310" i="11"/>
  <c r="AU310" i="11"/>
  <c r="Q310" i="11"/>
  <c r="Y310" i="11"/>
  <c r="AG310" i="11"/>
  <c r="AO310" i="11"/>
  <c r="K310" i="11"/>
  <c r="S310" i="11"/>
  <c r="AA310" i="11"/>
  <c r="AI310" i="11"/>
  <c r="AQ310" i="11"/>
  <c r="M310" i="11"/>
  <c r="U310" i="11"/>
  <c r="AC310" i="11"/>
  <c r="AK310" i="11"/>
  <c r="AS310" i="11"/>
  <c r="AL238" i="11"/>
  <c r="AL250" i="11"/>
  <c r="AO258" i="11"/>
  <c r="K29" i="11"/>
  <c r="K37" i="11"/>
  <c r="K41" i="11"/>
  <c r="K45" i="11"/>
  <c r="K49" i="11"/>
  <c r="K53" i="11"/>
  <c r="N57" i="11"/>
  <c r="N65" i="11"/>
  <c r="N73" i="11"/>
  <c r="Q81" i="11"/>
  <c r="Q85" i="11"/>
  <c r="Q89" i="11"/>
  <c r="H253" i="11"/>
  <c r="L253" i="11"/>
  <c r="P253" i="11"/>
  <c r="T253" i="11"/>
  <c r="X253" i="11"/>
  <c r="AB253" i="11"/>
  <c r="AF253" i="11"/>
  <c r="AJ253" i="11"/>
  <c r="AN253" i="11"/>
  <c r="AS253" i="11"/>
  <c r="M253" i="11"/>
  <c r="Q253" i="11"/>
  <c r="U253" i="11"/>
  <c r="Y253" i="11"/>
  <c r="AC253" i="11"/>
  <c r="AG253" i="11"/>
  <c r="AK253" i="11"/>
  <c r="AP253" i="11"/>
  <c r="AT253" i="11"/>
  <c r="N253" i="11"/>
  <c r="R253" i="11"/>
  <c r="V253" i="11"/>
  <c r="Z253" i="11"/>
  <c r="AD253" i="11"/>
  <c r="AH253" i="11"/>
  <c r="AL253" i="11"/>
  <c r="AQ253" i="11"/>
  <c r="AU253" i="11"/>
  <c r="K253" i="11"/>
  <c r="O253" i="11"/>
  <c r="S253" i="11"/>
  <c r="W253" i="11"/>
  <c r="AA253" i="11"/>
  <c r="AE253" i="11"/>
  <c r="AI253" i="11"/>
  <c r="AM253" i="11"/>
  <c r="AR253" i="11"/>
  <c r="H283" i="11"/>
  <c r="K283" i="11"/>
  <c r="O283" i="11"/>
  <c r="S283" i="11"/>
  <c r="W283" i="11"/>
  <c r="AA283" i="11"/>
  <c r="AE283" i="11"/>
  <c r="AJ283" i="11"/>
  <c r="AN283" i="11"/>
  <c r="AR283" i="11"/>
  <c r="L283" i="11"/>
  <c r="P283" i="11"/>
  <c r="T283" i="11"/>
  <c r="X283" i="11"/>
  <c r="AB283" i="11"/>
  <c r="AF283" i="11"/>
  <c r="AK283" i="11"/>
  <c r="AO283" i="11"/>
  <c r="AS283" i="11"/>
  <c r="M283" i="11"/>
  <c r="Q283" i="11"/>
  <c r="U283" i="11"/>
  <c r="Y283" i="11"/>
  <c r="AC283" i="11"/>
  <c r="AG283" i="11"/>
  <c r="AL283" i="11"/>
  <c r="AP283" i="11"/>
  <c r="AT283" i="11"/>
  <c r="N283" i="11"/>
  <c r="R283" i="11"/>
  <c r="V283" i="11"/>
  <c r="Z283" i="11"/>
  <c r="AD283" i="11"/>
  <c r="AH283" i="11"/>
  <c r="AM283" i="11"/>
  <c r="AQ283" i="11"/>
  <c r="H287" i="11"/>
  <c r="M287" i="11"/>
  <c r="Q287" i="11"/>
  <c r="U287" i="11"/>
  <c r="Y287" i="11"/>
  <c r="AC287" i="11"/>
  <c r="AG287" i="11"/>
  <c r="AK287" i="11"/>
  <c r="AO287" i="11"/>
  <c r="AS287" i="11"/>
  <c r="N287" i="11"/>
  <c r="R287" i="11"/>
  <c r="V287" i="11"/>
  <c r="Z287" i="11"/>
  <c r="AD287" i="11"/>
  <c r="AH287" i="11"/>
  <c r="AL287" i="11"/>
  <c r="AP287" i="11"/>
  <c r="AT287" i="11"/>
  <c r="K287" i="11"/>
  <c r="O287" i="11"/>
  <c r="S287" i="11"/>
  <c r="W287" i="11"/>
  <c r="AA287" i="11"/>
  <c r="AE287" i="11"/>
  <c r="AI287" i="11"/>
  <c r="AM287" i="11"/>
  <c r="AQ287" i="11"/>
  <c r="AU287" i="11"/>
  <c r="L287" i="11"/>
  <c r="P287" i="11"/>
  <c r="T287" i="11"/>
  <c r="X287" i="11"/>
  <c r="AB287" i="11"/>
  <c r="AF287" i="11"/>
  <c r="AJ287" i="11"/>
  <c r="AN287" i="11"/>
  <c r="AR287" i="11"/>
  <c r="H295" i="11"/>
  <c r="M295" i="11"/>
  <c r="Q295" i="11"/>
  <c r="U295" i="11"/>
  <c r="Y295" i="11"/>
  <c r="AC295" i="11"/>
  <c r="AG295" i="11"/>
  <c r="AK295" i="11"/>
  <c r="AO295" i="11"/>
  <c r="AS295" i="11"/>
  <c r="N295" i="11"/>
  <c r="R295" i="11"/>
  <c r="V295" i="11"/>
  <c r="Z295" i="11"/>
  <c r="AD295" i="11"/>
  <c r="AH295" i="11"/>
  <c r="AL295" i="11"/>
  <c r="AP295" i="11"/>
  <c r="AT295" i="11"/>
  <c r="K295" i="11"/>
  <c r="O295" i="11"/>
  <c r="S295" i="11"/>
  <c r="W295" i="11"/>
  <c r="AA295" i="11"/>
  <c r="AE295" i="11"/>
  <c r="AI295" i="11"/>
  <c r="AM295" i="11"/>
  <c r="AQ295" i="11"/>
  <c r="AU295" i="11"/>
  <c r="L295" i="11"/>
  <c r="P295" i="11"/>
  <c r="T295" i="11"/>
  <c r="X295" i="11"/>
  <c r="AB295" i="11"/>
  <c r="AF295" i="11"/>
  <c r="AJ295" i="11"/>
  <c r="AN295" i="11"/>
  <c r="AR295" i="11"/>
  <c r="H288" i="11"/>
  <c r="L288" i="11"/>
  <c r="P288" i="11"/>
  <c r="T288" i="11"/>
  <c r="X288" i="11"/>
  <c r="AB288" i="11"/>
  <c r="AF288" i="11"/>
  <c r="AJ288" i="11"/>
  <c r="AN288" i="11"/>
  <c r="AR288" i="11"/>
  <c r="M288" i="11"/>
  <c r="Q288" i="11"/>
  <c r="U288" i="11"/>
  <c r="Y288" i="11"/>
  <c r="AC288" i="11"/>
  <c r="AG288" i="11"/>
  <c r="AK288" i="11"/>
  <c r="AO288" i="11"/>
  <c r="AS288" i="11"/>
  <c r="N288" i="11"/>
  <c r="R288" i="11"/>
  <c r="V288" i="11"/>
  <c r="Z288" i="11"/>
  <c r="AD288" i="11"/>
  <c r="AH288" i="11"/>
  <c r="AL288" i="11"/>
  <c r="AP288" i="11"/>
  <c r="AT288" i="11"/>
  <c r="K288" i="11"/>
  <c r="O288" i="11"/>
  <c r="S288" i="11"/>
  <c r="W288" i="11"/>
  <c r="AA288" i="11"/>
  <c r="AE288" i="11"/>
  <c r="AI288" i="11"/>
  <c r="AM288" i="11"/>
  <c r="AQ288" i="11"/>
  <c r="AU288" i="11"/>
  <c r="H292" i="11"/>
  <c r="L292" i="11"/>
  <c r="P292" i="11"/>
  <c r="T292" i="11"/>
  <c r="X292" i="11"/>
  <c r="AB292" i="11"/>
  <c r="AF292" i="11"/>
  <c r="AJ292" i="11"/>
  <c r="AN292" i="11"/>
  <c r="AR292" i="11"/>
  <c r="M292" i="11"/>
  <c r="Q292" i="11"/>
  <c r="U292" i="11"/>
  <c r="Y292" i="11"/>
  <c r="AC292" i="11"/>
  <c r="AG292" i="11"/>
  <c r="AK292" i="11"/>
  <c r="AO292" i="11"/>
  <c r="AS292" i="11"/>
  <c r="N292" i="11"/>
  <c r="R292" i="11"/>
  <c r="V292" i="11"/>
  <c r="Z292" i="11"/>
  <c r="AD292" i="11"/>
  <c r="AH292" i="11"/>
  <c r="AL292" i="11"/>
  <c r="AP292" i="11"/>
  <c r="AT292" i="11"/>
  <c r="K292" i="11"/>
  <c r="O292" i="11"/>
  <c r="S292" i="11"/>
  <c r="W292" i="11"/>
  <c r="AA292" i="11"/>
  <c r="AE292" i="11"/>
  <c r="AI292" i="11"/>
  <c r="AM292" i="11"/>
  <c r="AQ292" i="11"/>
  <c r="AU292" i="11"/>
  <c r="H296" i="11"/>
  <c r="L296" i="11"/>
  <c r="P296" i="11"/>
  <c r="T296" i="11"/>
  <c r="X296" i="11"/>
  <c r="AB296" i="11"/>
  <c r="AF296" i="11"/>
  <c r="AJ296" i="11"/>
  <c r="AN296" i="11"/>
  <c r="AR296" i="11"/>
  <c r="M296" i="11"/>
  <c r="Q296" i="11"/>
  <c r="U296" i="11"/>
  <c r="Y296" i="11"/>
  <c r="AC296" i="11"/>
  <c r="AG296" i="11"/>
  <c r="AK296" i="11"/>
  <c r="AO296" i="11"/>
  <c r="AS296" i="11"/>
  <c r="N296" i="11"/>
  <c r="R296" i="11"/>
  <c r="V296" i="11"/>
  <c r="Z296" i="11"/>
  <c r="AD296" i="11"/>
  <c r="AH296" i="11"/>
  <c r="AL296" i="11"/>
  <c r="AP296" i="11"/>
  <c r="AT296" i="11"/>
  <c r="K296" i="11"/>
  <c r="O296" i="11"/>
  <c r="S296" i="11"/>
  <c r="W296" i="11"/>
  <c r="AA296" i="11"/>
  <c r="AE296" i="11"/>
  <c r="AI296" i="11"/>
  <c r="AM296" i="11"/>
  <c r="AQ296" i="11"/>
  <c r="AU296" i="11"/>
  <c r="H300" i="11"/>
  <c r="L300" i="11"/>
  <c r="P300" i="11"/>
  <c r="T300" i="11"/>
  <c r="X300" i="11"/>
  <c r="AB300" i="11"/>
  <c r="AF300" i="11"/>
  <c r="AJ300" i="11"/>
  <c r="AN300" i="11"/>
  <c r="AR300" i="11"/>
  <c r="M300" i="11"/>
  <c r="Q300" i="11"/>
  <c r="U300" i="11"/>
  <c r="Y300" i="11"/>
  <c r="AC300" i="11"/>
  <c r="AG300" i="11"/>
  <c r="AK300" i="11"/>
  <c r="AO300" i="11"/>
  <c r="AS300" i="11"/>
  <c r="N300" i="11"/>
  <c r="R300" i="11"/>
  <c r="V300" i="11"/>
  <c r="Z300" i="11"/>
  <c r="AD300" i="11"/>
  <c r="AH300" i="11"/>
  <c r="AL300" i="11"/>
  <c r="AP300" i="11"/>
  <c r="AT300" i="11"/>
  <c r="K300" i="11"/>
  <c r="O300" i="11"/>
  <c r="S300" i="11"/>
  <c r="W300" i="11"/>
  <c r="AA300" i="11"/>
  <c r="AE300" i="11"/>
  <c r="AI300" i="11"/>
  <c r="AM300" i="11"/>
  <c r="AQ300" i="11"/>
  <c r="AU300" i="11"/>
  <c r="H304" i="11"/>
  <c r="L304" i="11"/>
  <c r="P304" i="11"/>
  <c r="T304" i="11"/>
  <c r="X304" i="11"/>
  <c r="AB304" i="11"/>
  <c r="AF304" i="11"/>
  <c r="AJ304" i="11"/>
  <c r="AN304" i="11"/>
  <c r="AR304" i="11"/>
  <c r="M304" i="11"/>
  <c r="Q304" i="11"/>
  <c r="U304" i="11"/>
  <c r="Y304" i="11"/>
  <c r="AC304" i="11"/>
  <c r="AG304" i="11"/>
  <c r="AK304" i="11"/>
  <c r="AO304" i="11"/>
  <c r="AS304" i="11"/>
  <c r="N304" i="11"/>
  <c r="R304" i="11"/>
  <c r="V304" i="11"/>
  <c r="Z304" i="11"/>
  <c r="AD304" i="11"/>
  <c r="AH304" i="11"/>
  <c r="AL304" i="11"/>
  <c r="AP304" i="11"/>
  <c r="AT304" i="11"/>
  <c r="K304" i="11"/>
  <c r="O304" i="11"/>
  <c r="S304" i="11"/>
  <c r="W304" i="11"/>
  <c r="AA304" i="11"/>
  <c r="AE304" i="11"/>
  <c r="AI304" i="11"/>
  <c r="AM304" i="11"/>
  <c r="AQ304" i="11"/>
  <c r="AU304" i="11"/>
  <c r="H308" i="11"/>
  <c r="L308" i="11"/>
  <c r="P308" i="11"/>
  <c r="T308" i="11"/>
  <c r="X308" i="11"/>
  <c r="AB308" i="11"/>
  <c r="AF308" i="11"/>
  <c r="AJ308" i="11"/>
  <c r="AN308" i="11"/>
  <c r="AR308" i="11"/>
  <c r="N308" i="11"/>
  <c r="R308" i="11"/>
  <c r="V308" i="11"/>
  <c r="Z308" i="11"/>
  <c r="AD308" i="11"/>
  <c r="AH308" i="11"/>
  <c r="AL308" i="11"/>
  <c r="AP308" i="11"/>
  <c r="AT308" i="11"/>
  <c r="Q308" i="11"/>
  <c r="Y308" i="11"/>
  <c r="AG308" i="11"/>
  <c r="AO308" i="11"/>
  <c r="K308" i="11"/>
  <c r="S308" i="11"/>
  <c r="AA308" i="11"/>
  <c r="AI308" i="11"/>
  <c r="AQ308" i="11"/>
  <c r="M308" i="11"/>
  <c r="U308" i="11"/>
  <c r="AC308" i="11"/>
  <c r="AK308" i="11"/>
  <c r="AS308" i="11"/>
  <c r="O308" i="11"/>
  <c r="W308" i="11"/>
  <c r="AE308" i="11"/>
  <c r="AM308" i="11"/>
  <c r="AU308" i="11"/>
  <c r="H312" i="11"/>
  <c r="N312" i="11"/>
  <c r="R312" i="11"/>
  <c r="V312" i="11"/>
  <c r="Z312" i="11"/>
  <c r="AD312" i="11"/>
  <c r="AH312" i="11"/>
  <c r="AL312" i="11"/>
  <c r="AP312" i="11"/>
  <c r="AT312" i="11"/>
  <c r="K312" i="11"/>
  <c r="O312" i="11"/>
  <c r="S312" i="11"/>
  <c r="W312" i="11"/>
  <c r="AA312" i="11"/>
  <c r="AE312" i="11"/>
  <c r="AI312" i="11"/>
  <c r="AM312" i="11"/>
  <c r="AQ312" i="11"/>
  <c r="AU312" i="11"/>
  <c r="L312" i="11"/>
  <c r="P312" i="11"/>
  <c r="T312" i="11"/>
  <c r="X312" i="11"/>
  <c r="AB312" i="11"/>
  <c r="AF312" i="11"/>
  <c r="AJ312" i="11"/>
  <c r="AN312" i="11"/>
  <c r="AR312" i="11"/>
  <c r="M312" i="11"/>
  <c r="Q312" i="11"/>
  <c r="U312" i="11"/>
  <c r="Y312" i="11"/>
  <c r="AC312" i="11"/>
  <c r="AG312" i="11"/>
  <c r="AK312" i="11"/>
  <c r="AO312" i="11"/>
  <c r="AS312" i="11"/>
  <c r="H264" i="11"/>
  <c r="L264" i="11"/>
  <c r="P264" i="11"/>
  <c r="T264" i="11"/>
  <c r="X264" i="11"/>
  <c r="AB264" i="11"/>
  <c r="AG264" i="11"/>
  <c r="AK264" i="11"/>
  <c r="AO264" i="11"/>
  <c r="AT264" i="11"/>
  <c r="M264" i="11"/>
  <c r="Q264" i="11"/>
  <c r="U264" i="11"/>
  <c r="Y264" i="11"/>
  <c r="AC264" i="11"/>
  <c r="AH264" i="11"/>
  <c r="AL264" i="11"/>
  <c r="AP264" i="11"/>
  <c r="AU264" i="11"/>
  <c r="N264" i="11"/>
  <c r="R264" i="11"/>
  <c r="V264" i="11"/>
  <c r="Z264" i="11"/>
  <c r="AD264" i="11"/>
  <c r="AI264" i="11"/>
  <c r="AM264" i="11"/>
  <c r="AQ264" i="11"/>
  <c r="K264" i="11"/>
  <c r="O264" i="11"/>
  <c r="S264" i="11"/>
  <c r="W264" i="11"/>
  <c r="AA264" i="11"/>
  <c r="AE264" i="11"/>
  <c r="AJ264" i="11"/>
  <c r="AN264" i="11"/>
  <c r="AS264" i="11"/>
  <c r="M15" i="11"/>
  <c r="Q15" i="11"/>
  <c r="U15" i="11"/>
  <c r="Y15" i="11"/>
  <c r="AC15" i="11"/>
  <c r="AG15" i="11"/>
  <c r="AK15" i="11"/>
  <c r="AO15" i="11"/>
  <c r="AS15" i="11"/>
  <c r="N15" i="11"/>
  <c r="R15" i="11"/>
  <c r="V15" i="11"/>
  <c r="Z15" i="11"/>
  <c r="AD15" i="11"/>
  <c r="AH15" i="11"/>
  <c r="AL15" i="11"/>
  <c r="AP15" i="11"/>
  <c r="AT15" i="11"/>
  <c r="K15" i="11"/>
  <c r="O15" i="11"/>
  <c r="S15" i="11"/>
  <c r="W15" i="11"/>
  <c r="AA15" i="11"/>
  <c r="AE15" i="11"/>
  <c r="AI15" i="11"/>
  <c r="AM15" i="11"/>
  <c r="AQ15" i="11"/>
  <c r="AU15" i="11"/>
  <c r="L15" i="11"/>
  <c r="P15" i="11"/>
  <c r="T15" i="11"/>
  <c r="X15" i="11"/>
  <c r="AB15" i="11"/>
  <c r="AF15" i="11"/>
  <c r="AJ15" i="11"/>
  <c r="AN15" i="11"/>
  <c r="AR15" i="11"/>
  <c r="K19" i="11"/>
  <c r="O19" i="11"/>
  <c r="S19" i="11"/>
  <c r="W19" i="11"/>
  <c r="AA19" i="11"/>
  <c r="AE19" i="11"/>
  <c r="AI19" i="11"/>
  <c r="AM19" i="11"/>
  <c r="AQ19" i="11"/>
  <c r="AU19" i="11"/>
  <c r="L19" i="11"/>
  <c r="P19" i="11"/>
  <c r="T19" i="11"/>
  <c r="X19" i="11"/>
  <c r="AB19" i="11"/>
  <c r="AF19" i="11"/>
  <c r="AJ19" i="11"/>
  <c r="AN19" i="11"/>
  <c r="AR19" i="11"/>
  <c r="Q19" i="11"/>
  <c r="Y19" i="11"/>
  <c r="AG19" i="11"/>
  <c r="AO19" i="11"/>
  <c r="R19" i="11"/>
  <c r="Z19" i="11"/>
  <c r="AH19" i="11"/>
  <c r="AP19" i="11"/>
  <c r="M19" i="11"/>
  <c r="U19" i="11"/>
  <c r="AC19" i="11"/>
  <c r="AK19" i="11"/>
  <c r="AS19" i="11"/>
  <c r="N19" i="11"/>
  <c r="V19" i="11"/>
  <c r="AD19" i="11"/>
  <c r="AL19" i="11"/>
  <c r="AT19" i="11"/>
  <c r="N27" i="11"/>
  <c r="R27" i="11"/>
  <c r="V27" i="11"/>
  <c r="Z27" i="11"/>
  <c r="AD27" i="11"/>
  <c r="AH27" i="11"/>
  <c r="AL27" i="11"/>
  <c r="AP27" i="11"/>
  <c r="AT27" i="11"/>
  <c r="K27" i="11"/>
  <c r="O27" i="11"/>
  <c r="S27" i="11"/>
  <c r="W27" i="11"/>
  <c r="AA27" i="11"/>
  <c r="AE27" i="11"/>
  <c r="AI27" i="11"/>
  <c r="AM27" i="11"/>
  <c r="AQ27" i="11"/>
  <c r="AU27" i="11"/>
  <c r="L27" i="11"/>
  <c r="P27" i="11"/>
  <c r="T27" i="11"/>
  <c r="X27" i="11"/>
  <c r="AB27" i="11"/>
  <c r="AF27" i="11"/>
  <c r="AJ27" i="11"/>
  <c r="AN27" i="11"/>
  <c r="AR27" i="11"/>
  <c r="M27" i="11"/>
  <c r="Q27" i="11"/>
  <c r="U27" i="11"/>
  <c r="Y27" i="11"/>
  <c r="AC27" i="11"/>
  <c r="AG27" i="11"/>
  <c r="AK27" i="11"/>
  <c r="AO27" i="11"/>
  <c r="AS27" i="11"/>
  <c r="H31" i="11"/>
  <c r="N31" i="11"/>
  <c r="R31" i="11"/>
  <c r="V31" i="11"/>
  <c r="Z31" i="11"/>
  <c r="AD31" i="11"/>
  <c r="AH31" i="11"/>
  <c r="AL31" i="11"/>
  <c r="AP31" i="11"/>
  <c r="AT31" i="11"/>
  <c r="L31" i="11"/>
  <c r="P31" i="11"/>
  <c r="T31" i="11"/>
  <c r="X31" i="11"/>
  <c r="AB31" i="11"/>
  <c r="AF31" i="11"/>
  <c r="AJ31" i="11"/>
  <c r="AN31" i="11"/>
  <c r="AR31" i="11"/>
  <c r="M31" i="11"/>
  <c r="U31" i="11"/>
  <c r="AC31" i="11"/>
  <c r="AK31" i="11"/>
  <c r="AS31" i="11"/>
  <c r="O31" i="11"/>
  <c r="W31" i="11"/>
  <c r="AE31" i="11"/>
  <c r="AM31" i="11"/>
  <c r="AU31" i="11"/>
  <c r="Q31" i="11"/>
  <c r="Y31" i="11"/>
  <c r="AG31" i="11"/>
  <c r="AO31" i="11"/>
  <c r="S31" i="11"/>
  <c r="AA31" i="11"/>
  <c r="AI31" i="11"/>
  <c r="AQ31" i="11"/>
  <c r="H35" i="11"/>
  <c r="N35" i="11"/>
  <c r="R35" i="11"/>
  <c r="V35" i="11"/>
  <c r="Z35" i="11"/>
  <c r="AD35" i="11"/>
  <c r="AH35" i="11"/>
  <c r="AL35" i="11"/>
  <c r="AP35" i="11"/>
  <c r="AT35" i="11"/>
  <c r="L35" i="11"/>
  <c r="P35" i="11"/>
  <c r="T35" i="11"/>
  <c r="X35" i="11"/>
  <c r="AB35" i="11"/>
  <c r="AF35" i="11"/>
  <c r="AJ35" i="11"/>
  <c r="AN35" i="11"/>
  <c r="AR35" i="11"/>
  <c r="M35" i="11"/>
  <c r="U35" i="11"/>
  <c r="AC35" i="11"/>
  <c r="AK35" i="11"/>
  <c r="AS35" i="11"/>
  <c r="O35" i="11"/>
  <c r="W35" i="11"/>
  <c r="AE35" i="11"/>
  <c r="AM35" i="11"/>
  <c r="AU35" i="11"/>
  <c r="Q35" i="11"/>
  <c r="Y35" i="11"/>
  <c r="AG35" i="11"/>
  <c r="AO35" i="11"/>
  <c r="S35" i="11"/>
  <c r="AA35" i="11"/>
  <c r="AI35" i="11"/>
  <c r="AQ35" i="11"/>
  <c r="H47" i="11"/>
  <c r="M47" i="11"/>
  <c r="Q47" i="11"/>
  <c r="U47" i="11"/>
  <c r="Y47" i="11"/>
  <c r="AC47" i="11"/>
  <c r="AG47" i="11"/>
  <c r="AK47" i="11"/>
  <c r="AO47" i="11"/>
  <c r="AS47" i="11"/>
  <c r="O47" i="11"/>
  <c r="S47" i="11"/>
  <c r="W47" i="11"/>
  <c r="AA47" i="11"/>
  <c r="AE47" i="11"/>
  <c r="AI47" i="11"/>
  <c r="AM47" i="11"/>
  <c r="AQ47" i="11"/>
  <c r="AU47" i="11"/>
  <c r="R47" i="11"/>
  <c r="Z47" i="11"/>
  <c r="AH47" i="11"/>
  <c r="AP47" i="11"/>
  <c r="L47" i="11"/>
  <c r="T47" i="11"/>
  <c r="AB47" i="11"/>
  <c r="AJ47" i="11"/>
  <c r="AR47" i="11"/>
  <c r="N47" i="11"/>
  <c r="V47" i="11"/>
  <c r="AD47" i="11"/>
  <c r="AL47" i="11"/>
  <c r="AT47" i="11"/>
  <c r="P47" i="11"/>
  <c r="X47" i="11"/>
  <c r="AF47" i="11"/>
  <c r="AN47" i="11"/>
  <c r="H79" i="11"/>
  <c r="M79" i="11"/>
  <c r="R79" i="11"/>
  <c r="V79" i="11"/>
  <c r="Z79" i="11"/>
  <c r="AD79" i="11"/>
  <c r="AH79" i="11"/>
  <c r="AL79" i="11"/>
  <c r="AP79" i="11"/>
  <c r="AT79" i="11"/>
  <c r="O79" i="11"/>
  <c r="U79" i="11"/>
  <c r="AA79" i="11"/>
  <c r="AF79" i="11"/>
  <c r="AK79" i="11"/>
  <c r="AQ79" i="11"/>
  <c r="K79" i="11"/>
  <c r="P79" i="11"/>
  <c r="W79" i="11"/>
  <c r="AB79" i="11"/>
  <c r="AG79" i="11"/>
  <c r="AM79" i="11"/>
  <c r="AR79" i="11"/>
  <c r="L79" i="11"/>
  <c r="S79" i="11"/>
  <c r="X79" i="11"/>
  <c r="AC79" i="11"/>
  <c r="AI79" i="11"/>
  <c r="AN79" i="11"/>
  <c r="AS79" i="11"/>
  <c r="N79" i="11"/>
  <c r="T79" i="11"/>
  <c r="Y79" i="11"/>
  <c r="AE79" i="11"/>
  <c r="AJ79" i="11"/>
  <c r="AO79" i="11"/>
  <c r="AU79" i="11"/>
  <c r="H169" i="11"/>
  <c r="K169" i="11"/>
  <c r="O169" i="11"/>
  <c r="S169" i="11"/>
  <c r="X169" i="11"/>
  <c r="AC169" i="11"/>
  <c r="AG169" i="11"/>
  <c r="AK169" i="11"/>
  <c r="AO169" i="11"/>
  <c r="AS169" i="11"/>
  <c r="L169" i="11"/>
  <c r="P169" i="11"/>
  <c r="U169" i="11"/>
  <c r="Y169" i="11"/>
  <c r="AD169" i="11"/>
  <c r="AH169" i="11"/>
  <c r="AL169" i="11"/>
  <c r="AP169" i="11"/>
  <c r="AT169" i="11"/>
  <c r="M169" i="11"/>
  <c r="Q169" i="11"/>
  <c r="V169" i="11"/>
  <c r="AA169" i="11"/>
  <c r="AE169" i="11"/>
  <c r="AI169" i="11"/>
  <c r="AM169" i="11"/>
  <c r="AQ169" i="11"/>
  <c r="AU169" i="11"/>
  <c r="N169" i="11"/>
  <c r="R169" i="11"/>
  <c r="W169" i="11"/>
  <c r="AB169" i="11"/>
  <c r="AF169" i="11"/>
  <c r="AJ169" i="11"/>
  <c r="AN169" i="11"/>
  <c r="AR169" i="11"/>
  <c r="H259" i="11"/>
  <c r="L259" i="11"/>
  <c r="P259" i="11"/>
  <c r="T259" i="11"/>
  <c r="X259" i="11"/>
  <c r="AB259" i="11"/>
  <c r="AF259" i="11"/>
  <c r="AJ259" i="11"/>
  <c r="AN259" i="11"/>
  <c r="AS259" i="11"/>
  <c r="M259" i="11"/>
  <c r="Q259" i="11"/>
  <c r="U259" i="11"/>
  <c r="Y259" i="11"/>
  <c r="AC259" i="11"/>
  <c r="AG259" i="11"/>
  <c r="AK259" i="11"/>
  <c r="AP259" i="11"/>
  <c r="AT259" i="11"/>
  <c r="N259" i="11"/>
  <c r="R259" i="11"/>
  <c r="V259" i="11"/>
  <c r="Z259" i="11"/>
  <c r="AD259" i="11"/>
  <c r="AH259" i="11"/>
  <c r="AL259" i="11"/>
  <c r="AQ259" i="11"/>
  <c r="AU259" i="11"/>
  <c r="K259" i="11"/>
  <c r="O259" i="11"/>
  <c r="S259" i="11"/>
  <c r="W259" i="11"/>
  <c r="AA259" i="11"/>
  <c r="AE259" i="11"/>
  <c r="AI259" i="11"/>
  <c r="AM259" i="11"/>
  <c r="AR259" i="11"/>
  <c r="H307" i="11"/>
  <c r="M307" i="11"/>
  <c r="Q307" i="11"/>
  <c r="U307" i="11"/>
  <c r="Y307" i="11"/>
  <c r="AC307" i="11"/>
  <c r="AG307" i="11"/>
  <c r="AK307" i="11"/>
  <c r="AO307" i="11"/>
  <c r="AS307" i="11"/>
  <c r="N307" i="11"/>
  <c r="R307" i="11"/>
  <c r="V307" i="11"/>
  <c r="Z307" i="11"/>
  <c r="K307" i="11"/>
  <c r="O307" i="11"/>
  <c r="S307" i="11"/>
  <c r="W307" i="11"/>
  <c r="AA307" i="11"/>
  <c r="AE307" i="11"/>
  <c r="AI307" i="11"/>
  <c r="AM307" i="11"/>
  <c r="AQ307" i="11"/>
  <c r="AU307" i="11"/>
  <c r="L307" i="11"/>
  <c r="P307" i="11"/>
  <c r="AD307" i="11"/>
  <c r="AL307" i="11"/>
  <c r="AT307" i="11"/>
  <c r="T307" i="11"/>
  <c r="AF307" i="11"/>
  <c r="AN307" i="11"/>
  <c r="X307" i="11"/>
  <c r="AH307" i="11"/>
  <c r="AP307" i="11"/>
  <c r="AB307" i="11"/>
  <c r="AJ307" i="11"/>
  <c r="AR307" i="11"/>
  <c r="K31" i="11"/>
  <c r="K35" i="11"/>
  <c r="K47" i="11"/>
  <c r="Q79" i="11"/>
  <c r="H207" i="11"/>
  <c r="L207" i="11"/>
  <c r="P207" i="11"/>
  <c r="T207" i="11"/>
  <c r="X207" i="11"/>
  <c r="AB207" i="11"/>
  <c r="AF207" i="11"/>
  <c r="AJ207" i="11"/>
  <c r="AN207" i="11"/>
  <c r="AR207" i="11"/>
  <c r="M207" i="11"/>
  <c r="Q207" i="11"/>
  <c r="U207" i="11"/>
  <c r="Y207" i="11"/>
  <c r="AC207" i="11"/>
  <c r="AG207" i="11"/>
  <c r="AK207" i="11"/>
  <c r="AO207" i="11"/>
  <c r="AS207" i="11"/>
  <c r="N207" i="11"/>
  <c r="R207" i="11"/>
  <c r="V207" i="11"/>
  <c r="Z207" i="11"/>
  <c r="AD207" i="11"/>
  <c r="AH207" i="11"/>
  <c r="AL207" i="11"/>
  <c r="AP207" i="11"/>
  <c r="AT207" i="11"/>
  <c r="K207" i="11"/>
  <c r="O207" i="11"/>
  <c r="S207" i="11"/>
  <c r="W207" i="11"/>
  <c r="AA207" i="11"/>
  <c r="AE207" i="11"/>
  <c r="AI207" i="11"/>
  <c r="AM207" i="11"/>
  <c r="AQ207" i="11"/>
  <c r="AU207" i="11"/>
  <c r="H241" i="11"/>
  <c r="L241" i="11"/>
  <c r="P241" i="11"/>
  <c r="T241" i="11"/>
  <c r="X241" i="11"/>
  <c r="AB241" i="11"/>
  <c r="AF241" i="11"/>
  <c r="AJ241" i="11"/>
  <c r="AO241" i="11"/>
  <c r="AS241" i="11"/>
  <c r="M241" i="11"/>
  <c r="Q241" i="11"/>
  <c r="U241" i="11"/>
  <c r="Y241" i="11"/>
  <c r="AC241" i="11"/>
  <c r="AG241" i="11"/>
  <c r="AK241" i="11"/>
  <c r="AP241" i="11"/>
  <c r="AT241" i="11"/>
  <c r="N241" i="11"/>
  <c r="R241" i="11"/>
  <c r="V241" i="11"/>
  <c r="Z241" i="11"/>
  <c r="AD241" i="11"/>
  <c r="AH241" i="11"/>
  <c r="AM241" i="11"/>
  <c r="AQ241" i="11"/>
  <c r="AU241" i="11"/>
  <c r="K241" i="11"/>
  <c r="O241" i="11"/>
  <c r="S241" i="11"/>
  <c r="W241" i="11"/>
  <c r="AA241" i="11"/>
  <c r="AE241" i="11"/>
  <c r="AI241" i="11"/>
  <c r="AN241" i="11"/>
  <c r="AR241" i="11"/>
  <c r="H291" i="11"/>
  <c r="M291" i="11"/>
  <c r="Q291" i="11"/>
  <c r="U291" i="11"/>
  <c r="Y291" i="11"/>
  <c r="AC291" i="11"/>
  <c r="AG291" i="11"/>
  <c r="AK291" i="11"/>
  <c r="AO291" i="11"/>
  <c r="AS291" i="11"/>
  <c r="N291" i="11"/>
  <c r="R291" i="11"/>
  <c r="V291" i="11"/>
  <c r="Z291" i="11"/>
  <c r="AD291" i="11"/>
  <c r="AH291" i="11"/>
  <c r="AL291" i="11"/>
  <c r="AP291" i="11"/>
  <c r="AT291" i="11"/>
  <c r="K291" i="11"/>
  <c r="O291" i="11"/>
  <c r="S291" i="11"/>
  <c r="W291" i="11"/>
  <c r="AA291" i="11"/>
  <c r="AE291" i="11"/>
  <c r="AI291" i="11"/>
  <c r="AM291" i="11"/>
  <c r="AQ291" i="11"/>
  <c r="AU291" i="11"/>
  <c r="L291" i="11"/>
  <c r="P291" i="11"/>
  <c r="T291" i="11"/>
  <c r="X291" i="11"/>
  <c r="AB291" i="11"/>
  <c r="AF291" i="11"/>
  <c r="AJ291" i="11"/>
  <c r="AN291" i="11"/>
  <c r="AR291" i="11"/>
  <c r="AO259" i="11"/>
  <c r="H165" i="11"/>
  <c r="K165" i="11"/>
  <c r="O165" i="11"/>
  <c r="S165" i="11"/>
  <c r="X165" i="11"/>
  <c r="AC165" i="11"/>
  <c r="AG165" i="11"/>
  <c r="AK165" i="11"/>
  <c r="AO165" i="11"/>
  <c r="AS165" i="11"/>
  <c r="L165" i="11"/>
  <c r="P165" i="11"/>
  <c r="U165" i="11"/>
  <c r="Y165" i="11"/>
  <c r="AD165" i="11"/>
  <c r="AH165" i="11"/>
  <c r="AL165" i="11"/>
  <c r="AP165" i="11"/>
  <c r="AT165" i="11"/>
  <c r="M165" i="11"/>
  <c r="Q165" i="11"/>
  <c r="V165" i="11"/>
  <c r="AA165" i="11"/>
  <c r="AE165" i="11"/>
  <c r="AI165" i="11"/>
  <c r="AM165" i="11"/>
  <c r="AQ165" i="11"/>
  <c r="AU165" i="11"/>
  <c r="N165" i="11"/>
  <c r="R165" i="11"/>
  <c r="W165" i="11"/>
  <c r="AB165" i="11"/>
  <c r="AF165" i="11"/>
  <c r="AJ165" i="11"/>
  <c r="AN165" i="11"/>
  <c r="AR165" i="11"/>
  <c r="H177" i="11"/>
  <c r="K177" i="11"/>
  <c r="O177" i="11"/>
  <c r="S177" i="11"/>
  <c r="X177" i="11"/>
  <c r="AB177" i="11"/>
  <c r="AG177" i="11"/>
  <c r="AK177" i="11"/>
  <c r="AO177" i="11"/>
  <c r="AS177" i="11"/>
  <c r="L177" i="11"/>
  <c r="P177" i="11"/>
  <c r="T177" i="11"/>
  <c r="Y177" i="11"/>
  <c r="AD177" i="11"/>
  <c r="AH177" i="11"/>
  <c r="AL177" i="11"/>
  <c r="AP177" i="11"/>
  <c r="AT177" i="11"/>
  <c r="M177" i="11"/>
  <c r="Q177" i="11"/>
  <c r="U177" i="11"/>
  <c r="Z177" i="11"/>
  <c r="AE177" i="11"/>
  <c r="AI177" i="11"/>
  <c r="AM177" i="11"/>
  <c r="AQ177" i="11"/>
  <c r="AU177" i="11"/>
  <c r="N177" i="11"/>
  <c r="R177" i="11"/>
  <c r="V177" i="11"/>
  <c r="AA177" i="11"/>
  <c r="AF177" i="11"/>
  <c r="AJ177" i="11"/>
  <c r="AN177" i="11"/>
  <c r="AR177" i="11"/>
  <c r="H223" i="11"/>
  <c r="L223" i="11"/>
  <c r="P223" i="11"/>
  <c r="T223" i="11"/>
  <c r="X223" i="11"/>
  <c r="AB223" i="11"/>
  <c r="AF223" i="11"/>
  <c r="AJ223" i="11"/>
  <c r="AN223" i="11"/>
  <c r="AR223" i="11"/>
  <c r="M223" i="11"/>
  <c r="Q223" i="11"/>
  <c r="U223" i="11"/>
  <c r="Y223" i="11"/>
  <c r="AC223" i="11"/>
  <c r="AG223" i="11"/>
  <c r="AK223" i="11"/>
  <c r="AO223" i="11"/>
  <c r="AS223" i="11"/>
  <c r="N223" i="11"/>
  <c r="R223" i="11"/>
  <c r="V223" i="11"/>
  <c r="Z223" i="11"/>
  <c r="AD223" i="11"/>
  <c r="AH223" i="11"/>
  <c r="AL223" i="11"/>
  <c r="AP223" i="11"/>
  <c r="AT223" i="11"/>
  <c r="K223" i="11"/>
  <c r="O223" i="11"/>
  <c r="S223" i="11"/>
  <c r="W223" i="11"/>
  <c r="AA223" i="11"/>
  <c r="AE223" i="11"/>
  <c r="AI223" i="11"/>
  <c r="AM223" i="11"/>
  <c r="AQ223" i="11"/>
  <c r="AU223" i="11"/>
  <c r="H265" i="11"/>
  <c r="M265" i="11"/>
  <c r="Q265" i="11"/>
  <c r="U265" i="11"/>
  <c r="Y265" i="11"/>
  <c r="AC265" i="11"/>
  <c r="AH265" i="11"/>
  <c r="AL265" i="11"/>
  <c r="AP265" i="11"/>
  <c r="AU265" i="11"/>
  <c r="N265" i="11"/>
  <c r="R265" i="11"/>
  <c r="V265" i="11"/>
  <c r="Z265" i="11"/>
  <c r="AD265" i="11"/>
  <c r="AI265" i="11"/>
  <c r="AM265" i="11"/>
  <c r="AQ265" i="11"/>
  <c r="K265" i="11"/>
  <c r="O265" i="11"/>
  <c r="S265" i="11"/>
  <c r="W265" i="11"/>
  <c r="AA265" i="11"/>
  <c r="AE265" i="11"/>
  <c r="AJ265" i="11"/>
  <c r="AN265" i="11"/>
  <c r="AS265" i="11"/>
  <c r="L265" i="11"/>
  <c r="P265" i="11"/>
  <c r="T265" i="11"/>
  <c r="X265" i="11"/>
  <c r="AB265" i="11"/>
  <c r="AG265" i="11"/>
  <c r="AK265" i="11"/>
  <c r="AO265" i="11"/>
  <c r="AT265" i="11"/>
  <c r="H269" i="11"/>
  <c r="M269" i="11"/>
  <c r="Q269" i="11"/>
  <c r="U269" i="11"/>
  <c r="Y269" i="11"/>
  <c r="AC269" i="11"/>
  <c r="AH269" i="11"/>
  <c r="AL269" i="11"/>
  <c r="AP269" i="11"/>
  <c r="AU269" i="11"/>
  <c r="N269" i="11"/>
  <c r="R269" i="11"/>
  <c r="V269" i="11"/>
  <c r="Z269" i="11"/>
  <c r="AD269" i="11"/>
  <c r="AI269" i="11"/>
  <c r="AM269" i="11"/>
  <c r="AQ269" i="11"/>
  <c r="K269" i="11"/>
  <c r="O269" i="11"/>
  <c r="S269" i="11"/>
  <c r="W269" i="11"/>
  <c r="AA269" i="11"/>
  <c r="AE269" i="11"/>
  <c r="AJ269" i="11"/>
  <c r="AN269" i="11"/>
  <c r="AS269" i="11"/>
  <c r="L269" i="11"/>
  <c r="P269" i="11"/>
  <c r="T269" i="11"/>
  <c r="X269" i="11"/>
  <c r="AB269" i="11"/>
  <c r="AG269" i="11"/>
  <c r="AK269" i="11"/>
  <c r="AO269" i="11"/>
  <c r="AT269" i="11"/>
  <c r="H273" i="11"/>
  <c r="M273" i="11"/>
  <c r="Q273" i="11"/>
  <c r="U273" i="11"/>
  <c r="Y273" i="11"/>
  <c r="AC273" i="11"/>
  <c r="AH273" i="11"/>
  <c r="AL273" i="11"/>
  <c r="AP273" i="11"/>
  <c r="AU273" i="11"/>
  <c r="N273" i="11"/>
  <c r="R273" i="11"/>
  <c r="V273" i="11"/>
  <c r="Z273" i="11"/>
  <c r="AD273" i="11"/>
  <c r="AI273" i="11"/>
  <c r="AM273" i="11"/>
  <c r="AQ273" i="11"/>
  <c r="K273" i="11"/>
  <c r="O273" i="11"/>
  <c r="S273" i="11"/>
  <c r="W273" i="11"/>
  <c r="AA273" i="11"/>
  <c r="AE273" i="11"/>
  <c r="AJ273" i="11"/>
  <c r="AN273" i="11"/>
  <c r="AS273" i="11"/>
  <c r="L273" i="11"/>
  <c r="P273" i="11"/>
  <c r="T273" i="11"/>
  <c r="X273" i="11"/>
  <c r="AB273" i="11"/>
  <c r="AG273" i="11"/>
  <c r="AK273" i="11"/>
  <c r="AO273" i="11"/>
  <c r="AT273" i="11"/>
  <c r="H299" i="11"/>
  <c r="M299" i="11"/>
  <c r="Q299" i="11"/>
  <c r="U299" i="11"/>
  <c r="Y299" i="11"/>
  <c r="AC299" i="11"/>
  <c r="AG299" i="11"/>
  <c r="AK299" i="11"/>
  <c r="AO299" i="11"/>
  <c r="AS299" i="11"/>
  <c r="N299" i="11"/>
  <c r="R299" i="11"/>
  <c r="V299" i="11"/>
  <c r="Z299" i="11"/>
  <c r="AD299" i="11"/>
  <c r="AH299" i="11"/>
  <c r="AL299" i="11"/>
  <c r="AP299" i="11"/>
  <c r="AT299" i="11"/>
  <c r="K299" i="11"/>
  <c r="O299" i="11"/>
  <c r="S299" i="11"/>
  <c r="W299" i="11"/>
  <c r="AA299" i="11"/>
  <c r="AE299" i="11"/>
  <c r="AI299" i="11"/>
  <c r="AM299" i="11"/>
  <c r="AQ299" i="11"/>
  <c r="AU299" i="11"/>
  <c r="L299" i="11"/>
  <c r="P299" i="11"/>
  <c r="T299" i="11"/>
  <c r="X299" i="11"/>
  <c r="AB299" i="11"/>
  <c r="AF299" i="11"/>
  <c r="AJ299" i="11"/>
  <c r="AN299" i="11"/>
  <c r="AR299" i="11"/>
  <c r="H303" i="11"/>
  <c r="M303" i="11"/>
  <c r="Q303" i="11"/>
  <c r="U303" i="11"/>
  <c r="Y303" i="11"/>
  <c r="AC303" i="11"/>
  <c r="AG303" i="11"/>
  <c r="AK303" i="11"/>
  <c r="AO303" i="11"/>
  <c r="AS303" i="11"/>
  <c r="N303" i="11"/>
  <c r="R303" i="11"/>
  <c r="V303" i="11"/>
  <c r="Z303" i="11"/>
  <c r="AD303" i="11"/>
  <c r="AH303" i="11"/>
  <c r="AL303" i="11"/>
  <c r="AP303" i="11"/>
  <c r="AT303" i="11"/>
  <c r="K303" i="11"/>
  <c r="O303" i="11"/>
  <c r="S303" i="11"/>
  <c r="W303" i="11"/>
  <c r="AA303" i="11"/>
  <c r="AE303" i="11"/>
  <c r="AI303" i="11"/>
  <c r="AM303" i="11"/>
  <c r="AQ303" i="11"/>
  <c r="AU303" i="11"/>
  <c r="L303" i="11"/>
  <c r="P303" i="11"/>
  <c r="T303" i="11"/>
  <c r="X303" i="11"/>
  <c r="AB303" i="11"/>
  <c r="AF303" i="11"/>
  <c r="AJ303" i="11"/>
  <c r="AN303" i="11"/>
  <c r="AR303" i="11"/>
  <c r="H290" i="11"/>
  <c r="N290" i="11"/>
  <c r="R290" i="11"/>
  <c r="V290" i="11"/>
  <c r="Z290" i="11"/>
  <c r="AD290" i="11"/>
  <c r="AH290" i="11"/>
  <c r="AL290" i="11"/>
  <c r="AP290" i="11"/>
  <c r="AT290" i="11"/>
  <c r="K290" i="11"/>
  <c r="O290" i="11"/>
  <c r="S290" i="11"/>
  <c r="W290" i="11"/>
  <c r="AA290" i="11"/>
  <c r="AE290" i="11"/>
  <c r="AI290" i="11"/>
  <c r="AM290" i="11"/>
  <c r="AQ290" i="11"/>
  <c r="AU290" i="11"/>
  <c r="L290" i="11"/>
  <c r="P290" i="11"/>
  <c r="T290" i="11"/>
  <c r="X290" i="11"/>
  <c r="AB290" i="11"/>
  <c r="AF290" i="11"/>
  <c r="AJ290" i="11"/>
  <c r="AN290" i="11"/>
  <c r="AR290" i="11"/>
  <c r="M290" i="11"/>
  <c r="Q290" i="11"/>
  <c r="U290" i="11"/>
  <c r="Y290" i="11"/>
  <c r="AC290" i="11"/>
  <c r="AG290" i="11"/>
  <c r="AK290" i="11"/>
  <c r="AO290" i="11"/>
  <c r="AS290" i="11"/>
  <c r="H302" i="11"/>
  <c r="N302" i="11"/>
  <c r="R302" i="11"/>
  <c r="V302" i="11"/>
  <c r="Z302" i="11"/>
  <c r="AD302" i="11"/>
  <c r="AH302" i="11"/>
  <c r="AL302" i="11"/>
  <c r="AP302" i="11"/>
  <c r="AT302" i="11"/>
  <c r="K302" i="11"/>
  <c r="O302" i="11"/>
  <c r="S302" i="11"/>
  <c r="W302" i="11"/>
  <c r="AA302" i="11"/>
  <c r="AE302" i="11"/>
  <c r="AI302" i="11"/>
  <c r="AM302" i="11"/>
  <c r="AQ302" i="11"/>
  <c r="AU302" i="11"/>
  <c r="L302" i="11"/>
  <c r="P302" i="11"/>
  <c r="T302" i="11"/>
  <c r="X302" i="11"/>
  <c r="AB302" i="11"/>
  <c r="AF302" i="11"/>
  <c r="AJ302" i="11"/>
  <c r="AN302" i="11"/>
  <c r="AR302" i="11"/>
  <c r="M302" i="11"/>
  <c r="Q302" i="11"/>
  <c r="U302" i="11"/>
  <c r="Y302" i="11"/>
  <c r="AC302" i="11"/>
  <c r="AG302" i="11"/>
  <c r="AK302" i="11"/>
  <c r="AO302" i="11"/>
  <c r="AS302" i="11"/>
  <c r="N10" i="11"/>
  <c r="R10" i="11"/>
  <c r="V10" i="11"/>
  <c r="Z10" i="11"/>
  <c r="AD10" i="11"/>
  <c r="AH10" i="11"/>
  <c r="AL10" i="11"/>
  <c r="AP10" i="11"/>
  <c r="AT10" i="11"/>
  <c r="K10" i="11"/>
  <c r="O10" i="11"/>
  <c r="S10" i="11"/>
  <c r="W10" i="11"/>
  <c r="AA10" i="11"/>
  <c r="AE10" i="11"/>
  <c r="AI10" i="11"/>
  <c r="AM10" i="11"/>
  <c r="AQ10" i="11"/>
  <c r="AU10" i="11"/>
  <c r="L10" i="11"/>
  <c r="P10" i="11"/>
  <c r="T10" i="11"/>
  <c r="X10" i="11"/>
  <c r="AB10" i="11"/>
  <c r="AF10" i="11"/>
  <c r="AJ10" i="11"/>
  <c r="AN10" i="11"/>
  <c r="AR10" i="11"/>
  <c r="M10" i="11"/>
  <c r="Q10" i="11"/>
  <c r="U10" i="11"/>
  <c r="Y10" i="11"/>
  <c r="AC10" i="11"/>
  <c r="AG10" i="11"/>
  <c r="AK10" i="11"/>
  <c r="AO10" i="11"/>
  <c r="AS10" i="11"/>
  <c r="L14" i="11"/>
  <c r="P14" i="11"/>
  <c r="M14" i="11"/>
  <c r="Q14" i="11"/>
  <c r="R14" i="11"/>
  <c r="V14" i="11"/>
  <c r="Z14" i="11"/>
  <c r="AD14" i="11"/>
  <c r="AH14" i="11"/>
  <c r="AL14" i="11"/>
  <c r="AP14" i="11"/>
  <c r="AT14" i="11"/>
  <c r="K14" i="11"/>
  <c r="S14" i="11"/>
  <c r="W14" i="11"/>
  <c r="AA14" i="11"/>
  <c r="AE14" i="11"/>
  <c r="AI14" i="11"/>
  <c r="AM14" i="11"/>
  <c r="AQ14" i="11"/>
  <c r="AU14" i="11"/>
  <c r="N14" i="11"/>
  <c r="T14" i="11"/>
  <c r="X14" i="11"/>
  <c r="AB14" i="11"/>
  <c r="AF14" i="11"/>
  <c r="AJ14" i="11"/>
  <c r="AN14" i="11"/>
  <c r="AR14" i="11"/>
  <c r="O14" i="11"/>
  <c r="U14" i="11"/>
  <c r="Y14" i="11"/>
  <c r="AC14" i="11"/>
  <c r="AG14" i="11"/>
  <c r="AK14" i="11"/>
  <c r="AO14" i="11"/>
  <c r="AS14" i="11"/>
  <c r="N18" i="11"/>
  <c r="R18" i="11"/>
  <c r="V18" i="11"/>
  <c r="Z18" i="11"/>
  <c r="AD18" i="11"/>
  <c r="AH18" i="11"/>
  <c r="AL18" i="11"/>
  <c r="AP18" i="11"/>
  <c r="K18" i="11"/>
  <c r="O18" i="11"/>
  <c r="S18" i="11"/>
  <c r="W18" i="11"/>
  <c r="AA18" i="11"/>
  <c r="AE18" i="11"/>
  <c r="AI18" i="11"/>
  <c r="AM18" i="11"/>
  <c r="AQ18" i="11"/>
  <c r="L18" i="11"/>
  <c r="P18" i="11"/>
  <c r="T18" i="11"/>
  <c r="X18" i="11"/>
  <c r="AB18" i="11"/>
  <c r="AF18" i="11"/>
  <c r="AJ18" i="11"/>
  <c r="AN18" i="11"/>
  <c r="AR18" i="11"/>
  <c r="M18" i="11"/>
  <c r="Q18" i="11"/>
  <c r="U18" i="11"/>
  <c r="Y18" i="11"/>
  <c r="AC18" i="11"/>
  <c r="AG18" i="11"/>
  <c r="AK18" i="11"/>
  <c r="AO18" i="11"/>
  <c r="AS18" i="11"/>
  <c r="AT18" i="11"/>
  <c r="AU18" i="11"/>
  <c r="L22" i="11"/>
  <c r="P22" i="11"/>
  <c r="T22" i="11"/>
  <c r="X22" i="11"/>
  <c r="AB22" i="11"/>
  <c r="AF22" i="11"/>
  <c r="AJ22" i="11"/>
  <c r="AN22" i="11"/>
  <c r="AR22" i="11"/>
  <c r="M22" i="11"/>
  <c r="Q22" i="11"/>
  <c r="U22" i="11"/>
  <c r="Y22" i="11"/>
  <c r="AC22" i="11"/>
  <c r="AG22" i="11"/>
  <c r="AK22" i="11"/>
  <c r="AO22" i="11"/>
  <c r="AS22" i="11"/>
  <c r="R22" i="11"/>
  <c r="Z22" i="11"/>
  <c r="AH22" i="11"/>
  <c r="AP22" i="11"/>
  <c r="K22" i="11"/>
  <c r="S22" i="11"/>
  <c r="AA22" i="11"/>
  <c r="AI22" i="11"/>
  <c r="AQ22" i="11"/>
  <c r="N22" i="11"/>
  <c r="V22" i="11"/>
  <c r="AD22" i="11"/>
  <c r="AL22" i="11"/>
  <c r="AT22" i="11"/>
  <c r="O22" i="11"/>
  <c r="W22" i="11"/>
  <c r="AE22" i="11"/>
  <c r="AM22" i="11"/>
  <c r="AU22" i="11"/>
  <c r="K26" i="11"/>
  <c r="O26" i="11"/>
  <c r="S26" i="11"/>
  <c r="W26" i="11"/>
  <c r="AA26" i="11"/>
  <c r="AE26" i="11"/>
  <c r="AI26" i="11"/>
  <c r="AM26" i="11"/>
  <c r="AQ26" i="11"/>
  <c r="AU26" i="11"/>
  <c r="L26" i="11"/>
  <c r="P26" i="11"/>
  <c r="T26" i="11"/>
  <c r="X26" i="11"/>
  <c r="AB26" i="11"/>
  <c r="AF26" i="11"/>
  <c r="AJ26" i="11"/>
  <c r="AN26" i="11"/>
  <c r="AR26" i="11"/>
  <c r="M26" i="11"/>
  <c r="Q26" i="11"/>
  <c r="U26" i="11"/>
  <c r="Y26" i="11"/>
  <c r="AC26" i="11"/>
  <c r="AG26" i="11"/>
  <c r="AK26" i="11"/>
  <c r="AO26" i="11"/>
  <c r="AS26" i="11"/>
  <c r="N26" i="11"/>
  <c r="R26" i="11"/>
  <c r="V26" i="11"/>
  <c r="Z26" i="11"/>
  <c r="AD26" i="11"/>
  <c r="AH26" i="11"/>
  <c r="AL26" i="11"/>
  <c r="AP26" i="11"/>
  <c r="AT26" i="11"/>
  <c r="H42" i="11"/>
  <c r="L42" i="11"/>
  <c r="P42" i="11"/>
  <c r="T42" i="11"/>
  <c r="X42" i="11"/>
  <c r="AB42" i="11"/>
  <c r="AF42" i="11"/>
  <c r="AJ42" i="11"/>
  <c r="AN42" i="11"/>
  <c r="AR42" i="11"/>
  <c r="M42" i="11"/>
  <c r="Q42" i="11"/>
  <c r="U42" i="11"/>
  <c r="Y42" i="11"/>
  <c r="AC42" i="11"/>
  <c r="AG42" i="11"/>
  <c r="AK42" i="11"/>
  <c r="AO42" i="11"/>
  <c r="AS42" i="11"/>
  <c r="N42" i="11"/>
  <c r="R42" i="11"/>
  <c r="V42" i="11"/>
  <c r="Z42" i="11"/>
  <c r="AD42" i="11"/>
  <c r="AH42" i="11"/>
  <c r="AL42" i="11"/>
  <c r="AP42" i="11"/>
  <c r="AT42" i="11"/>
  <c r="O42" i="11"/>
  <c r="S42" i="11"/>
  <c r="W42" i="11"/>
  <c r="AA42" i="11"/>
  <c r="AE42" i="11"/>
  <c r="AI42" i="11"/>
  <c r="AM42" i="11"/>
  <c r="AQ42" i="11"/>
  <c r="AU42" i="11"/>
  <c r="H46" i="11"/>
  <c r="L46" i="11"/>
  <c r="P46" i="11"/>
  <c r="T46" i="11"/>
  <c r="X46" i="11"/>
  <c r="AB46" i="11"/>
  <c r="AF46" i="11"/>
  <c r="AJ46" i="11"/>
  <c r="AN46" i="11"/>
  <c r="M46" i="11"/>
  <c r="Q46" i="11"/>
  <c r="U46" i="11"/>
  <c r="Y46" i="11"/>
  <c r="AC46" i="11"/>
  <c r="AG46" i="11"/>
  <c r="AK46" i="11"/>
  <c r="AO46" i="11"/>
  <c r="AS46" i="11"/>
  <c r="N46" i="11"/>
  <c r="R46" i="11"/>
  <c r="V46" i="11"/>
  <c r="Z46" i="11"/>
  <c r="AD46" i="11"/>
  <c r="AH46" i="11"/>
  <c r="AL46" i="11"/>
  <c r="AP46" i="11"/>
  <c r="AT46" i="11"/>
  <c r="O46" i="11"/>
  <c r="S46" i="11"/>
  <c r="W46" i="11"/>
  <c r="AA46" i="11"/>
  <c r="AE46" i="11"/>
  <c r="AI46" i="11"/>
  <c r="AM46" i="11"/>
  <c r="AQ46" i="11"/>
  <c r="AU46" i="11"/>
  <c r="AR46" i="11"/>
  <c r="H134" i="11"/>
  <c r="L134" i="11"/>
  <c r="P134" i="11"/>
  <c r="T134" i="11"/>
  <c r="X134" i="11"/>
  <c r="AB134" i="11"/>
  <c r="AF134" i="11"/>
  <c r="AJ134" i="11"/>
  <c r="AN134" i="11"/>
  <c r="AR134" i="11"/>
  <c r="M134" i="11"/>
  <c r="Q134" i="11"/>
  <c r="U134" i="11"/>
  <c r="Y134" i="11"/>
  <c r="AC134" i="11"/>
  <c r="AG134" i="11"/>
  <c r="AK134" i="11"/>
  <c r="AO134" i="11"/>
  <c r="AS134" i="11"/>
  <c r="N134" i="11"/>
  <c r="R134" i="11"/>
  <c r="V134" i="11"/>
  <c r="Z134" i="11"/>
  <c r="AD134" i="11"/>
  <c r="AH134" i="11"/>
  <c r="AL134" i="11"/>
  <c r="AP134" i="11"/>
  <c r="AT134" i="11"/>
  <c r="K134" i="11"/>
  <c r="O134" i="11"/>
  <c r="S134" i="11"/>
  <c r="W134" i="11"/>
  <c r="AA134" i="11"/>
  <c r="AE134" i="11"/>
  <c r="AI134" i="11"/>
  <c r="AM134" i="11"/>
  <c r="AQ134" i="11"/>
  <c r="AU134" i="11"/>
  <c r="H162" i="11"/>
  <c r="N162" i="11"/>
  <c r="R162" i="11"/>
  <c r="W162" i="11"/>
  <c r="AB162" i="11"/>
  <c r="AF162" i="11"/>
  <c r="AJ162" i="11"/>
  <c r="AN162" i="11"/>
  <c r="AR162" i="11"/>
  <c r="K162" i="11"/>
  <c r="O162" i="11"/>
  <c r="S162" i="11"/>
  <c r="X162" i="11"/>
  <c r="AC162" i="11"/>
  <c r="AG162" i="11"/>
  <c r="AK162" i="11"/>
  <c r="AO162" i="11"/>
  <c r="AS162" i="11"/>
  <c r="L162" i="11"/>
  <c r="U162" i="11"/>
  <c r="AD162" i="11"/>
  <c r="AL162" i="11"/>
  <c r="AT162" i="11"/>
  <c r="M162" i="11"/>
  <c r="V162" i="11"/>
  <c r="AE162" i="11"/>
  <c r="AM162" i="11"/>
  <c r="AU162" i="11"/>
  <c r="P162" i="11"/>
  <c r="Y162" i="11"/>
  <c r="AH162" i="11"/>
  <c r="AP162" i="11"/>
  <c r="Q162" i="11"/>
  <c r="AA162" i="11"/>
  <c r="AI162" i="11"/>
  <c r="AQ162" i="11"/>
  <c r="H178" i="11"/>
  <c r="L178" i="11"/>
  <c r="P178" i="11"/>
  <c r="T178" i="11"/>
  <c r="Y178" i="11"/>
  <c r="AD178" i="11"/>
  <c r="AH178" i="11"/>
  <c r="AL178" i="11"/>
  <c r="AP178" i="11"/>
  <c r="AT178" i="11"/>
  <c r="M178" i="11"/>
  <c r="Q178" i="11"/>
  <c r="U178" i="11"/>
  <c r="Z178" i="11"/>
  <c r="AE178" i="11"/>
  <c r="AI178" i="11"/>
  <c r="AM178" i="11"/>
  <c r="AQ178" i="11"/>
  <c r="AU178" i="11"/>
  <c r="N178" i="11"/>
  <c r="R178" i="11"/>
  <c r="V178" i="11"/>
  <c r="AA178" i="11"/>
  <c r="AF178" i="11"/>
  <c r="AJ178" i="11"/>
  <c r="AN178" i="11"/>
  <c r="AR178" i="11"/>
  <c r="K178" i="11"/>
  <c r="O178" i="11"/>
  <c r="S178" i="11"/>
  <c r="X178" i="11"/>
  <c r="AB178" i="11"/>
  <c r="AG178" i="11"/>
  <c r="AK178" i="11"/>
  <c r="AO178" i="11"/>
  <c r="AS178" i="11"/>
  <c r="H194" i="11"/>
  <c r="L194" i="11"/>
  <c r="P194" i="11"/>
  <c r="T194" i="11"/>
  <c r="Y194" i="11"/>
  <c r="AD194" i="11"/>
  <c r="AH194" i="11"/>
  <c r="AL194" i="11"/>
  <c r="AP194" i="11"/>
  <c r="AT194" i="11"/>
  <c r="M194" i="11"/>
  <c r="Q194" i="11"/>
  <c r="U194" i="11"/>
  <c r="Z194" i="11"/>
  <c r="AE194" i="11"/>
  <c r="AI194" i="11"/>
  <c r="AM194" i="11"/>
  <c r="AQ194" i="11"/>
  <c r="AU194" i="11"/>
  <c r="N194" i="11"/>
  <c r="R194" i="11"/>
  <c r="V194" i="11"/>
  <c r="AA194" i="11"/>
  <c r="AF194" i="11"/>
  <c r="AJ194" i="11"/>
  <c r="AN194" i="11"/>
  <c r="AR194" i="11"/>
  <c r="K194" i="11"/>
  <c r="O194" i="11"/>
  <c r="S194" i="11"/>
  <c r="X194" i="11"/>
  <c r="AB194" i="11"/>
  <c r="AG194" i="11"/>
  <c r="AK194" i="11"/>
  <c r="AO194" i="11"/>
  <c r="AS194" i="11"/>
  <c r="H198" i="11"/>
  <c r="L198" i="11"/>
  <c r="P198" i="11"/>
  <c r="T198" i="11"/>
  <c r="X198" i="11"/>
  <c r="AB198" i="11"/>
  <c r="AF198" i="11"/>
  <c r="AJ198" i="11"/>
  <c r="AN198" i="11"/>
  <c r="AR198" i="11"/>
  <c r="M198" i="11"/>
  <c r="Q198" i="11"/>
  <c r="U198" i="11"/>
  <c r="Y198" i="11"/>
  <c r="AC198" i="11"/>
  <c r="AG198" i="11"/>
  <c r="AK198" i="11"/>
  <c r="AO198" i="11"/>
  <c r="AS198" i="11"/>
  <c r="N198" i="11"/>
  <c r="R198" i="11"/>
  <c r="V198" i="11"/>
  <c r="Z198" i="11"/>
  <c r="AD198" i="11"/>
  <c r="AH198" i="11"/>
  <c r="AL198" i="11"/>
  <c r="AP198" i="11"/>
  <c r="AT198" i="11"/>
  <c r="K198" i="11"/>
  <c r="O198" i="11"/>
  <c r="S198" i="11"/>
  <c r="W198" i="11"/>
  <c r="AA198" i="11"/>
  <c r="AE198" i="11"/>
  <c r="AI198" i="11"/>
  <c r="AM198" i="11"/>
  <c r="AQ198" i="11"/>
  <c r="AU198" i="11"/>
  <c r="H210" i="11"/>
  <c r="M210" i="11"/>
  <c r="Q210" i="11"/>
  <c r="U210" i="11"/>
  <c r="Y210" i="11"/>
  <c r="AC210" i="11"/>
  <c r="AG210" i="11"/>
  <c r="AK210" i="11"/>
  <c r="AO210" i="11"/>
  <c r="AS210" i="11"/>
  <c r="N210" i="11"/>
  <c r="R210" i="11"/>
  <c r="V210" i="11"/>
  <c r="Z210" i="11"/>
  <c r="AD210" i="11"/>
  <c r="AH210" i="11"/>
  <c r="AL210" i="11"/>
  <c r="AP210" i="11"/>
  <c r="AT210" i="11"/>
  <c r="K210" i="11"/>
  <c r="O210" i="11"/>
  <c r="S210" i="11"/>
  <c r="W210" i="11"/>
  <c r="AA210" i="11"/>
  <c r="AE210" i="11"/>
  <c r="AI210" i="11"/>
  <c r="AM210" i="11"/>
  <c r="AQ210" i="11"/>
  <c r="AU210" i="11"/>
  <c r="L210" i="11"/>
  <c r="P210" i="11"/>
  <c r="T210" i="11"/>
  <c r="X210" i="11"/>
  <c r="AB210" i="11"/>
  <c r="AF210" i="11"/>
  <c r="AJ210" i="11"/>
  <c r="AN210" i="11"/>
  <c r="AR210" i="11"/>
  <c r="H226" i="11"/>
  <c r="M226" i="11"/>
  <c r="Q226" i="11"/>
  <c r="U226" i="11"/>
  <c r="Y226" i="11"/>
  <c r="AC226" i="11"/>
  <c r="AG226" i="11"/>
  <c r="AK226" i="11"/>
  <c r="AO226" i="11"/>
  <c r="AS226" i="11"/>
  <c r="N226" i="11"/>
  <c r="R226" i="11"/>
  <c r="V226" i="11"/>
  <c r="Z226" i="11"/>
  <c r="AD226" i="11"/>
  <c r="AH226" i="11"/>
  <c r="AL226" i="11"/>
  <c r="AP226" i="11"/>
  <c r="AT226" i="11"/>
  <c r="K226" i="11"/>
  <c r="O226" i="11"/>
  <c r="S226" i="11"/>
  <c r="W226" i="11"/>
  <c r="AA226" i="11"/>
  <c r="AE226" i="11"/>
  <c r="AI226" i="11"/>
  <c r="AM226" i="11"/>
  <c r="AQ226" i="11"/>
  <c r="AU226" i="11"/>
  <c r="L226" i="11"/>
  <c r="P226" i="11"/>
  <c r="T226" i="11"/>
  <c r="X226" i="11"/>
  <c r="AB226" i="11"/>
  <c r="AF226" i="11"/>
  <c r="AJ226" i="11"/>
  <c r="AN226" i="11"/>
  <c r="AR226" i="11"/>
  <c r="H230" i="11"/>
  <c r="M230" i="11"/>
  <c r="Q230" i="11"/>
  <c r="U230" i="11"/>
  <c r="Y230" i="11"/>
  <c r="AC230" i="11"/>
  <c r="AG230" i="11"/>
  <c r="AK230" i="11"/>
  <c r="AO230" i="11"/>
  <c r="AS230" i="11"/>
  <c r="N230" i="11"/>
  <c r="R230" i="11"/>
  <c r="V230" i="11"/>
  <c r="Z230" i="11"/>
  <c r="AD230" i="11"/>
  <c r="AH230" i="11"/>
  <c r="AL230" i="11"/>
  <c r="AP230" i="11"/>
  <c r="AT230" i="11"/>
  <c r="K230" i="11"/>
  <c r="O230" i="11"/>
  <c r="S230" i="11"/>
  <c r="W230" i="11"/>
  <c r="AA230" i="11"/>
  <c r="AE230" i="11"/>
  <c r="AI230" i="11"/>
  <c r="AM230" i="11"/>
  <c r="AQ230" i="11"/>
  <c r="AU230" i="11"/>
  <c r="L230" i="11"/>
  <c r="P230" i="11"/>
  <c r="T230" i="11"/>
  <c r="X230" i="11"/>
  <c r="AB230" i="11"/>
  <c r="AF230" i="11"/>
  <c r="AJ230" i="11"/>
  <c r="AN230" i="11"/>
  <c r="AR230" i="11"/>
  <c r="H238" i="11"/>
  <c r="K238" i="11"/>
  <c r="O238" i="11"/>
  <c r="L238" i="11"/>
  <c r="P238" i="11"/>
  <c r="N238" i="11"/>
  <c r="T238" i="11"/>
  <c r="X238" i="11"/>
  <c r="AB238" i="11"/>
  <c r="AF238" i="11"/>
  <c r="AJ238" i="11"/>
  <c r="AO238" i="11"/>
  <c r="AS238" i="11"/>
  <c r="Q238" i="11"/>
  <c r="U238" i="11"/>
  <c r="Y238" i="11"/>
  <c r="AC238" i="11"/>
  <c r="AG238" i="11"/>
  <c r="AK238" i="11"/>
  <c r="AP238" i="11"/>
  <c r="AT238" i="11"/>
  <c r="R238" i="11"/>
  <c r="V238" i="11"/>
  <c r="Z238" i="11"/>
  <c r="AD238" i="11"/>
  <c r="AH238" i="11"/>
  <c r="AM238" i="11"/>
  <c r="AQ238" i="11"/>
  <c r="AU238" i="11"/>
  <c r="M238" i="11"/>
  <c r="S238" i="11"/>
  <c r="W238" i="11"/>
  <c r="AA238" i="11"/>
  <c r="AE238" i="11"/>
  <c r="AI238" i="11"/>
  <c r="AN238" i="11"/>
  <c r="AR238" i="11"/>
  <c r="H250" i="11"/>
  <c r="L250" i="11"/>
  <c r="P250" i="11"/>
  <c r="T250" i="11"/>
  <c r="X250" i="11"/>
  <c r="AB250" i="11"/>
  <c r="AF250" i="11"/>
  <c r="AJ250" i="11"/>
  <c r="AO250" i="11"/>
  <c r="AS250" i="11"/>
  <c r="M250" i="11"/>
  <c r="Q250" i="11"/>
  <c r="U250" i="11"/>
  <c r="Y250" i="11"/>
  <c r="AC250" i="11"/>
  <c r="AG250" i="11"/>
  <c r="AK250" i="11"/>
  <c r="AP250" i="11"/>
  <c r="AT250" i="11"/>
  <c r="N250" i="11"/>
  <c r="R250" i="11"/>
  <c r="V250" i="11"/>
  <c r="Z250" i="11"/>
  <c r="AD250" i="11"/>
  <c r="AH250" i="11"/>
  <c r="AM250" i="11"/>
  <c r="AQ250" i="11"/>
  <c r="AU250" i="11"/>
  <c r="K250" i="11"/>
  <c r="O250" i="11"/>
  <c r="S250" i="11"/>
  <c r="W250" i="11"/>
  <c r="AA250" i="11"/>
  <c r="AE250" i="11"/>
  <c r="AI250" i="11"/>
  <c r="AN250" i="11"/>
  <c r="AR250" i="11"/>
  <c r="H258" i="11"/>
  <c r="L258" i="11"/>
  <c r="P258" i="11"/>
  <c r="T258" i="11"/>
  <c r="X258" i="11"/>
  <c r="AB258" i="11"/>
  <c r="AF258" i="11"/>
  <c r="AJ258" i="11"/>
  <c r="AN258" i="11"/>
  <c r="AS258" i="11"/>
  <c r="M258" i="11"/>
  <c r="Q258" i="11"/>
  <c r="U258" i="11"/>
  <c r="Y258" i="11"/>
  <c r="AC258" i="11"/>
  <c r="AG258" i="11"/>
  <c r="AK258" i="11"/>
  <c r="AP258" i="11"/>
  <c r="AT258" i="11"/>
  <c r="N258" i="11"/>
  <c r="R258" i="11"/>
  <c r="V258" i="11"/>
  <c r="Z258" i="11"/>
  <c r="AD258" i="11"/>
  <c r="AH258" i="11"/>
  <c r="AL258" i="11"/>
  <c r="AQ258" i="11"/>
  <c r="AU258" i="11"/>
  <c r="K258" i="11"/>
  <c r="O258" i="11"/>
  <c r="S258" i="11"/>
  <c r="W258" i="11"/>
  <c r="AA258" i="11"/>
  <c r="AE258" i="11"/>
  <c r="AI258" i="11"/>
  <c r="AM258" i="11"/>
  <c r="AR258" i="11"/>
  <c r="H266" i="11"/>
  <c r="N266" i="11"/>
  <c r="R266" i="11"/>
  <c r="V266" i="11"/>
  <c r="Z266" i="11"/>
  <c r="AD266" i="11"/>
  <c r="AI266" i="11"/>
  <c r="AM266" i="11"/>
  <c r="AQ266" i="11"/>
  <c r="K266" i="11"/>
  <c r="O266" i="11"/>
  <c r="S266" i="11"/>
  <c r="W266" i="11"/>
  <c r="AA266" i="11"/>
  <c r="AE266" i="11"/>
  <c r="AJ266" i="11"/>
  <c r="AN266" i="11"/>
  <c r="AS266" i="11"/>
  <c r="L266" i="11"/>
  <c r="P266" i="11"/>
  <c r="T266" i="11"/>
  <c r="X266" i="11"/>
  <c r="AB266" i="11"/>
  <c r="AG266" i="11"/>
  <c r="AK266" i="11"/>
  <c r="AO266" i="11"/>
  <c r="AT266" i="11"/>
  <c r="M266" i="11"/>
  <c r="Q266" i="11"/>
  <c r="U266" i="11"/>
  <c r="Y266" i="11"/>
  <c r="AC266" i="11"/>
  <c r="AH266" i="11"/>
  <c r="AL266" i="11"/>
  <c r="AP266" i="11"/>
  <c r="AU266" i="11"/>
  <c r="K5" i="11"/>
  <c r="O5" i="11"/>
  <c r="S5" i="11"/>
  <c r="W5" i="11"/>
  <c r="AA5" i="11"/>
  <c r="AE5" i="11"/>
  <c r="AI5" i="11"/>
  <c r="AM5" i="11"/>
  <c r="AQ5" i="11"/>
  <c r="AU5" i="11"/>
  <c r="L5" i="11"/>
  <c r="P5" i="11"/>
  <c r="T5" i="11"/>
  <c r="X5" i="11"/>
  <c r="AB5" i="11"/>
  <c r="AF5" i="11"/>
  <c r="AJ5" i="11"/>
  <c r="AN5" i="11"/>
  <c r="AR5" i="11"/>
  <c r="M5" i="11"/>
  <c r="Q5" i="11"/>
  <c r="U5" i="11"/>
  <c r="Y5" i="11"/>
  <c r="AC5" i="11"/>
  <c r="AG5" i="11"/>
  <c r="AK5" i="11"/>
  <c r="AO5" i="11"/>
  <c r="AS5" i="11"/>
  <c r="N5" i="11"/>
  <c r="R5" i="11"/>
  <c r="V5" i="11"/>
  <c r="Z5" i="11"/>
  <c r="AD5" i="11"/>
  <c r="AH5" i="11"/>
  <c r="AL5" i="11"/>
  <c r="AP5" i="11"/>
  <c r="AT5" i="11"/>
  <c r="K9" i="11"/>
  <c r="O9" i="11"/>
  <c r="S9" i="11"/>
  <c r="W9" i="11"/>
  <c r="AA9" i="11"/>
  <c r="AE9" i="11"/>
  <c r="AI9" i="11"/>
  <c r="AM9" i="11"/>
  <c r="AQ9" i="11"/>
  <c r="AU9" i="11"/>
  <c r="L9" i="11"/>
  <c r="P9" i="11"/>
  <c r="T9" i="11"/>
  <c r="X9" i="11"/>
  <c r="AB9" i="11"/>
  <c r="AF9" i="11"/>
  <c r="AJ9" i="11"/>
  <c r="AN9" i="11"/>
  <c r="AR9" i="11"/>
  <c r="M9" i="11"/>
  <c r="Q9" i="11"/>
  <c r="U9" i="11"/>
  <c r="Y9" i="11"/>
  <c r="AC9" i="11"/>
  <c r="AG9" i="11"/>
  <c r="AK9" i="11"/>
  <c r="AO9" i="11"/>
  <c r="AS9" i="11"/>
  <c r="N9" i="11"/>
  <c r="R9" i="11"/>
  <c r="V9" i="11"/>
  <c r="Z9" i="11"/>
  <c r="AD9" i="11"/>
  <c r="AH9" i="11"/>
  <c r="AL9" i="11"/>
  <c r="AP9" i="11"/>
  <c r="AT9" i="11"/>
  <c r="K13" i="11"/>
  <c r="O13" i="11"/>
  <c r="S13" i="11"/>
  <c r="W13" i="11"/>
  <c r="AA13" i="11"/>
  <c r="AE13" i="11"/>
  <c r="AI13" i="11"/>
  <c r="AM13" i="11"/>
  <c r="AQ13" i="11"/>
  <c r="L13" i="11"/>
  <c r="P13" i="11"/>
  <c r="T13" i="11"/>
  <c r="X13" i="11"/>
  <c r="AB13" i="11"/>
  <c r="AF13" i="11"/>
  <c r="AJ13" i="11"/>
  <c r="AN13" i="11"/>
  <c r="AR13" i="11"/>
  <c r="M13" i="11"/>
  <c r="Q13" i="11"/>
  <c r="U13" i="11"/>
  <c r="Y13" i="11"/>
  <c r="AC13" i="11"/>
  <c r="AG13" i="11"/>
  <c r="AK13" i="11"/>
  <c r="AO13" i="11"/>
  <c r="AS13" i="11"/>
  <c r="N13" i="11"/>
  <c r="R13" i="11"/>
  <c r="V13" i="11"/>
  <c r="Z13" i="11"/>
  <c r="AD13" i="11"/>
  <c r="AH13" i="11"/>
  <c r="AL13" i="11"/>
  <c r="AP13" i="11"/>
  <c r="AT13" i="11"/>
  <c r="AU13" i="11"/>
  <c r="M21" i="11"/>
  <c r="Q21" i="11"/>
  <c r="U21" i="11"/>
  <c r="Y21" i="11"/>
  <c r="AC21" i="11"/>
  <c r="AG21" i="11"/>
  <c r="AK21" i="11"/>
  <c r="AO21" i="11"/>
  <c r="AS21" i="11"/>
  <c r="N21" i="11"/>
  <c r="R21" i="11"/>
  <c r="V21" i="11"/>
  <c r="Z21" i="11"/>
  <c r="AD21" i="11"/>
  <c r="AH21" i="11"/>
  <c r="AL21" i="11"/>
  <c r="AP21" i="11"/>
  <c r="AT21" i="11"/>
  <c r="O21" i="11"/>
  <c r="W21" i="11"/>
  <c r="AE21" i="11"/>
  <c r="AM21" i="11"/>
  <c r="AU21" i="11"/>
  <c r="P21" i="11"/>
  <c r="X21" i="11"/>
  <c r="AF21" i="11"/>
  <c r="AN21" i="11"/>
  <c r="K21" i="11"/>
  <c r="S21" i="11"/>
  <c r="AA21" i="11"/>
  <c r="AI21" i="11"/>
  <c r="AQ21" i="11"/>
  <c r="L21" i="11"/>
  <c r="T21" i="11"/>
  <c r="AB21" i="11"/>
  <c r="AJ21" i="11"/>
  <c r="AR21" i="11"/>
  <c r="L25" i="11"/>
  <c r="P25" i="11"/>
  <c r="T25" i="11"/>
  <c r="X25" i="11"/>
  <c r="AB25" i="11"/>
  <c r="AF25" i="11"/>
  <c r="AJ25" i="11"/>
  <c r="AN25" i="11"/>
  <c r="AR25" i="11"/>
  <c r="M25" i="11"/>
  <c r="Q25" i="11"/>
  <c r="U25" i="11"/>
  <c r="Y25" i="11"/>
  <c r="AC25" i="11"/>
  <c r="AG25" i="11"/>
  <c r="AK25" i="11"/>
  <c r="AO25" i="11"/>
  <c r="AS25" i="11"/>
  <c r="N25" i="11"/>
  <c r="R25" i="11"/>
  <c r="V25" i="11"/>
  <c r="Z25" i="11"/>
  <c r="AD25" i="11"/>
  <c r="AH25" i="11"/>
  <c r="AL25" i="11"/>
  <c r="AP25" i="11"/>
  <c r="AT25" i="11"/>
  <c r="K25" i="11"/>
  <c r="O25" i="11"/>
  <c r="S25" i="11"/>
  <c r="W25" i="11"/>
  <c r="AA25" i="11"/>
  <c r="AE25" i="11"/>
  <c r="AI25" i="11"/>
  <c r="AM25" i="11"/>
  <c r="AQ25" i="11"/>
  <c r="AU25" i="11"/>
  <c r="H29" i="11"/>
  <c r="M29" i="11"/>
  <c r="Q29" i="11"/>
  <c r="U29" i="11"/>
  <c r="Y29" i="11"/>
  <c r="AC29" i="11"/>
  <c r="AG29" i="11"/>
  <c r="AK29" i="11"/>
  <c r="AO29" i="11"/>
  <c r="AS29" i="11"/>
  <c r="N29" i="11"/>
  <c r="R29" i="11"/>
  <c r="V29" i="11"/>
  <c r="Z29" i="11"/>
  <c r="AD29" i="11"/>
  <c r="AH29" i="11"/>
  <c r="AL29" i="11"/>
  <c r="AP29" i="11"/>
  <c r="AT29" i="11"/>
  <c r="O29" i="11"/>
  <c r="S29" i="11"/>
  <c r="W29" i="11"/>
  <c r="AA29" i="11"/>
  <c r="AE29" i="11"/>
  <c r="AI29" i="11"/>
  <c r="AM29" i="11"/>
  <c r="AQ29" i="11"/>
  <c r="AU29" i="11"/>
  <c r="L29" i="11"/>
  <c r="P29" i="11"/>
  <c r="T29" i="11"/>
  <c r="X29" i="11"/>
  <c r="AB29" i="11"/>
  <c r="AF29" i="11"/>
  <c r="AJ29" i="11"/>
  <c r="AN29" i="11"/>
  <c r="AR29" i="11"/>
  <c r="H37" i="11"/>
  <c r="L37" i="11"/>
  <c r="P37" i="11"/>
  <c r="T37" i="11"/>
  <c r="X37" i="11"/>
  <c r="AB37" i="11"/>
  <c r="AF37" i="11"/>
  <c r="AJ37" i="11"/>
  <c r="AN37" i="11"/>
  <c r="AR37" i="11"/>
  <c r="M37" i="11"/>
  <c r="Q37" i="11"/>
  <c r="U37" i="11"/>
  <c r="Y37" i="11"/>
  <c r="AC37" i="11"/>
  <c r="AG37" i="11"/>
  <c r="AK37" i="11"/>
  <c r="AO37" i="11"/>
  <c r="AS37" i="11"/>
  <c r="N37" i="11"/>
  <c r="R37" i="11"/>
  <c r="V37" i="11"/>
  <c r="Z37" i="11"/>
  <c r="AD37" i="11"/>
  <c r="AH37" i="11"/>
  <c r="AL37" i="11"/>
  <c r="AP37" i="11"/>
  <c r="AT37" i="11"/>
  <c r="O37" i="11"/>
  <c r="S37" i="11"/>
  <c r="W37" i="11"/>
  <c r="AA37" i="11"/>
  <c r="AE37" i="11"/>
  <c r="AI37" i="11"/>
  <c r="AM37" i="11"/>
  <c r="AQ37" i="11"/>
  <c r="AU37" i="11"/>
  <c r="H41" i="11"/>
  <c r="L41" i="11"/>
  <c r="P41" i="11"/>
  <c r="T41" i="11"/>
  <c r="X41" i="11"/>
  <c r="AB41" i="11"/>
  <c r="AF41" i="11"/>
  <c r="AJ41" i="11"/>
  <c r="AN41" i="11"/>
  <c r="AR41" i="11"/>
  <c r="M41" i="11"/>
  <c r="Q41" i="11"/>
  <c r="U41" i="11"/>
  <c r="Y41" i="11"/>
  <c r="AC41" i="11"/>
  <c r="AG41" i="11"/>
  <c r="AK41" i="11"/>
  <c r="AO41" i="11"/>
  <c r="AS41" i="11"/>
  <c r="N41" i="11"/>
  <c r="R41" i="11"/>
  <c r="V41" i="11"/>
  <c r="Z41" i="11"/>
  <c r="AD41" i="11"/>
  <c r="AH41" i="11"/>
  <c r="AL41" i="11"/>
  <c r="AP41" i="11"/>
  <c r="AT41" i="11"/>
  <c r="O41" i="11"/>
  <c r="S41" i="11"/>
  <c r="W41" i="11"/>
  <c r="AA41" i="11"/>
  <c r="AE41" i="11"/>
  <c r="AI41" i="11"/>
  <c r="AM41" i="11"/>
  <c r="AQ41" i="11"/>
  <c r="AU41" i="11"/>
  <c r="H45" i="11"/>
  <c r="L45" i="11"/>
  <c r="P45" i="11"/>
  <c r="T45" i="11"/>
  <c r="X45" i="11"/>
  <c r="AB45" i="11"/>
  <c r="AF45" i="11"/>
  <c r="AJ45" i="11"/>
  <c r="AN45" i="11"/>
  <c r="AR45" i="11"/>
  <c r="M45" i="11"/>
  <c r="Q45" i="11"/>
  <c r="U45" i="11"/>
  <c r="Y45" i="11"/>
  <c r="AC45" i="11"/>
  <c r="AG45" i="11"/>
  <c r="AK45" i="11"/>
  <c r="AO45" i="11"/>
  <c r="AS45" i="11"/>
  <c r="N45" i="11"/>
  <c r="R45" i="11"/>
  <c r="V45" i="11"/>
  <c r="Z45" i="11"/>
  <c r="AD45" i="11"/>
  <c r="AH45" i="11"/>
  <c r="AL45" i="11"/>
  <c r="AP45" i="11"/>
  <c r="AT45" i="11"/>
  <c r="O45" i="11"/>
  <c r="S45" i="11"/>
  <c r="W45" i="11"/>
  <c r="AA45" i="11"/>
  <c r="AE45" i="11"/>
  <c r="AI45" i="11"/>
  <c r="AM45" i="11"/>
  <c r="AQ45" i="11"/>
  <c r="AU45" i="11"/>
  <c r="H49" i="11"/>
  <c r="M49" i="11"/>
  <c r="Q49" i="11"/>
  <c r="U49" i="11"/>
  <c r="Y49" i="11"/>
  <c r="AC49" i="11"/>
  <c r="AG49" i="11"/>
  <c r="AK49" i="11"/>
  <c r="AO49" i="11"/>
  <c r="AS49" i="11"/>
  <c r="O49" i="11"/>
  <c r="S49" i="11"/>
  <c r="W49" i="11"/>
  <c r="AA49" i="11"/>
  <c r="AE49" i="11"/>
  <c r="AI49" i="11"/>
  <c r="AM49" i="11"/>
  <c r="AQ49" i="11"/>
  <c r="AU49" i="11"/>
  <c r="R49" i="11"/>
  <c r="Z49" i="11"/>
  <c r="AH49" i="11"/>
  <c r="AP49" i="11"/>
  <c r="L49" i="11"/>
  <c r="T49" i="11"/>
  <c r="AB49" i="11"/>
  <c r="AJ49" i="11"/>
  <c r="AR49" i="11"/>
  <c r="N49" i="11"/>
  <c r="V49" i="11"/>
  <c r="AD49" i="11"/>
  <c r="AL49" i="11"/>
  <c r="AT49" i="11"/>
  <c r="P49" i="11"/>
  <c r="X49" i="11"/>
  <c r="AF49" i="11"/>
  <c r="AN49" i="11"/>
  <c r="H53" i="11"/>
  <c r="O53" i="11"/>
  <c r="S53" i="11"/>
  <c r="W53" i="11"/>
  <c r="AA53" i="11"/>
  <c r="AE53" i="11"/>
  <c r="AI53" i="11"/>
  <c r="AM53" i="11"/>
  <c r="AQ53" i="11"/>
  <c r="AU53" i="11"/>
  <c r="L53" i="11"/>
  <c r="P53" i="11"/>
  <c r="T53" i="11"/>
  <c r="X53" i="11"/>
  <c r="AB53" i="11"/>
  <c r="AF53" i="11"/>
  <c r="AJ53" i="11"/>
  <c r="AN53" i="11"/>
  <c r="AR53" i="11"/>
  <c r="M53" i="11"/>
  <c r="Q53" i="11"/>
  <c r="U53" i="11"/>
  <c r="Y53" i="11"/>
  <c r="AC53" i="11"/>
  <c r="AG53" i="11"/>
  <c r="AK53" i="11"/>
  <c r="AO53" i="11"/>
  <c r="AS53" i="11"/>
  <c r="N53" i="11"/>
  <c r="R53" i="11"/>
  <c r="V53" i="11"/>
  <c r="Z53" i="11"/>
  <c r="AD53" i="11"/>
  <c r="AH53" i="11"/>
  <c r="AL53" i="11"/>
  <c r="AP53" i="11"/>
  <c r="AT53" i="11"/>
  <c r="H57" i="11"/>
  <c r="O57" i="11"/>
  <c r="S57" i="11"/>
  <c r="W57" i="11"/>
  <c r="AA57" i="11"/>
  <c r="AE57" i="11"/>
  <c r="AI57" i="11"/>
  <c r="AM57" i="11"/>
  <c r="AQ57" i="11"/>
  <c r="AU57" i="11"/>
  <c r="K57" i="11"/>
  <c r="P57" i="11"/>
  <c r="T57" i="11"/>
  <c r="X57" i="11"/>
  <c r="AB57" i="11"/>
  <c r="AF57" i="11"/>
  <c r="AJ57" i="11"/>
  <c r="AN57" i="11"/>
  <c r="AR57" i="11"/>
  <c r="L57" i="11"/>
  <c r="Q57" i="11"/>
  <c r="U57" i="11"/>
  <c r="Y57" i="11"/>
  <c r="AC57" i="11"/>
  <c r="AG57" i="11"/>
  <c r="AK57" i="11"/>
  <c r="AO57" i="11"/>
  <c r="AS57" i="11"/>
  <c r="M57" i="11"/>
  <c r="R57" i="11"/>
  <c r="V57" i="11"/>
  <c r="Z57" i="11"/>
  <c r="AD57" i="11"/>
  <c r="AH57" i="11"/>
  <c r="AL57" i="11"/>
  <c r="AP57" i="11"/>
  <c r="AT57" i="11"/>
  <c r="H65" i="11"/>
  <c r="K65" i="11"/>
  <c r="P65" i="11"/>
  <c r="T65" i="11"/>
  <c r="X65" i="11"/>
  <c r="AB65" i="11"/>
  <c r="AF65" i="11"/>
  <c r="AJ65" i="11"/>
  <c r="AN65" i="11"/>
  <c r="AR65" i="11"/>
  <c r="M65" i="11"/>
  <c r="R65" i="11"/>
  <c r="V65" i="11"/>
  <c r="Z65" i="11"/>
  <c r="AD65" i="11"/>
  <c r="AH65" i="11"/>
  <c r="AL65" i="11"/>
  <c r="AP65" i="11"/>
  <c r="AT65" i="11"/>
  <c r="L65" i="11"/>
  <c r="U65" i="11"/>
  <c r="AC65" i="11"/>
  <c r="AK65" i="11"/>
  <c r="AS65" i="11"/>
  <c r="O65" i="11"/>
  <c r="W65" i="11"/>
  <c r="AE65" i="11"/>
  <c r="AM65" i="11"/>
  <c r="AU65" i="11"/>
  <c r="Q65" i="11"/>
  <c r="Y65" i="11"/>
  <c r="AG65" i="11"/>
  <c r="AO65" i="11"/>
  <c r="AI65" i="11"/>
  <c r="AQ65" i="11"/>
  <c r="S65" i="11"/>
  <c r="AA65" i="11"/>
  <c r="H73" i="11"/>
  <c r="K73" i="11"/>
  <c r="P73" i="11"/>
  <c r="T73" i="11"/>
  <c r="X73" i="11"/>
  <c r="AB73" i="11"/>
  <c r="AF73" i="11"/>
  <c r="AJ73" i="11"/>
  <c r="AN73" i="11"/>
  <c r="AR73" i="11"/>
  <c r="L73" i="11"/>
  <c r="Q73" i="11"/>
  <c r="U73" i="11"/>
  <c r="Y73" i="11"/>
  <c r="AC73" i="11"/>
  <c r="AG73" i="11"/>
  <c r="AK73" i="11"/>
  <c r="AO73" i="11"/>
  <c r="AS73" i="11"/>
  <c r="M73" i="11"/>
  <c r="R73" i="11"/>
  <c r="V73" i="11"/>
  <c r="Z73" i="11"/>
  <c r="AD73" i="11"/>
  <c r="AH73" i="11"/>
  <c r="AL73" i="11"/>
  <c r="AP73" i="11"/>
  <c r="AT73" i="11"/>
  <c r="W73" i="11"/>
  <c r="AM73" i="11"/>
  <c r="AA73" i="11"/>
  <c r="AQ73" i="11"/>
  <c r="O73" i="11"/>
  <c r="AE73" i="11"/>
  <c r="AU73" i="11"/>
  <c r="S73" i="11"/>
  <c r="AI73" i="11"/>
  <c r="H81" i="11"/>
  <c r="M81" i="11"/>
  <c r="R81" i="11"/>
  <c r="V81" i="11"/>
  <c r="Z81" i="11"/>
  <c r="AD81" i="11"/>
  <c r="AH81" i="11"/>
  <c r="AL81" i="11"/>
  <c r="AP81" i="11"/>
  <c r="AT81" i="11"/>
  <c r="L81" i="11"/>
  <c r="S81" i="11"/>
  <c r="X81" i="11"/>
  <c r="AC81" i="11"/>
  <c r="AI81" i="11"/>
  <c r="AN81" i="11"/>
  <c r="AS81" i="11"/>
  <c r="N81" i="11"/>
  <c r="T81" i="11"/>
  <c r="Y81" i="11"/>
  <c r="AE81" i="11"/>
  <c r="AJ81" i="11"/>
  <c r="AO81" i="11"/>
  <c r="AU81" i="11"/>
  <c r="O81" i="11"/>
  <c r="U81" i="11"/>
  <c r="AA81" i="11"/>
  <c r="AF81" i="11"/>
  <c r="AK81" i="11"/>
  <c r="AQ81" i="11"/>
  <c r="K81" i="11"/>
  <c r="P81" i="11"/>
  <c r="W81" i="11"/>
  <c r="AB81" i="11"/>
  <c r="AG81" i="11"/>
  <c r="AM81" i="11"/>
  <c r="AR81" i="11"/>
  <c r="H85" i="11"/>
  <c r="L85" i="11"/>
  <c r="P85" i="11"/>
  <c r="U85" i="11"/>
  <c r="Y85" i="11"/>
  <c r="AC85" i="11"/>
  <c r="AG85" i="11"/>
  <c r="AK85" i="11"/>
  <c r="AO85" i="11"/>
  <c r="AS85" i="11"/>
  <c r="M85" i="11"/>
  <c r="R85" i="11"/>
  <c r="V85" i="11"/>
  <c r="Z85" i="11"/>
  <c r="AD85" i="11"/>
  <c r="AH85" i="11"/>
  <c r="AL85" i="11"/>
  <c r="AP85" i="11"/>
  <c r="AT85" i="11"/>
  <c r="N85" i="11"/>
  <c r="S85" i="11"/>
  <c r="W85" i="11"/>
  <c r="AA85" i="11"/>
  <c r="AE85" i="11"/>
  <c r="AI85" i="11"/>
  <c r="AM85" i="11"/>
  <c r="AQ85" i="11"/>
  <c r="AU85" i="11"/>
  <c r="K85" i="11"/>
  <c r="O85" i="11"/>
  <c r="T85" i="11"/>
  <c r="X85" i="11"/>
  <c r="AB85" i="11"/>
  <c r="AF85" i="11"/>
  <c r="AJ85" i="11"/>
  <c r="AN85" i="11"/>
  <c r="AR85" i="11"/>
  <c r="H89" i="11"/>
  <c r="L89" i="11"/>
  <c r="P89" i="11"/>
  <c r="U89" i="11"/>
  <c r="Y89" i="11"/>
  <c r="AC89" i="11"/>
  <c r="AG89" i="11"/>
  <c r="AK89" i="11"/>
  <c r="AO89" i="11"/>
  <c r="AS89" i="11"/>
  <c r="M89" i="11"/>
  <c r="R89" i="11"/>
  <c r="V89" i="11"/>
  <c r="Z89" i="11"/>
  <c r="AD89" i="11"/>
  <c r="AH89" i="11"/>
  <c r="AL89" i="11"/>
  <c r="AP89" i="11"/>
  <c r="AT89" i="11"/>
  <c r="N89" i="11"/>
  <c r="S89" i="11"/>
  <c r="W89" i="11"/>
  <c r="AA89" i="11"/>
  <c r="AE89" i="11"/>
  <c r="AI89" i="11"/>
  <c r="AM89" i="11"/>
  <c r="AQ89" i="11"/>
  <c r="AU89" i="11"/>
  <c r="K89" i="11"/>
  <c r="AB89" i="11"/>
  <c r="AR89" i="11"/>
  <c r="O89" i="11"/>
  <c r="AF89" i="11"/>
  <c r="T89" i="11"/>
  <c r="AJ89" i="11"/>
  <c r="X89" i="11"/>
  <c r="AN89" i="11"/>
  <c r="H121" i="11"/>
  <c r="M121" i="11"/>
  <c r="Q121" i="11"/>
  <c r="U121" i="11"/>
  <c r="Y121" i="11"/>
  <c r="AC121" i="11"/>
  <c r="AG121" i="11"/>
  <c r="AK121" i="11"/>
  <c r="AO121" i="11"/>
  <c r="AS121" i="11"/>
  <c r="N121" i="11"/>
  <c r="R121" i="11"/>
  <c r="V121" i="11"/>
  <c r="Z121" i="11"/>
  <c r="AD121" i="11"/>
  <c r="AH121" i="11"/>
  <c r="AL121" i="11"/>
  <c r="AP121" i="11"/>
  <c r="AT121" i="11"/>
  <c r="K121" i="11"/>
  <c r="O121" i="11"/>
  <c r="S121" i="11"/>
  <c r="W121" i="11"/>
  <c r="AA121" i="11"/>
  <c r="AE121" i="11"/>
  <c r="AI121" i="11"/>
  <c r="AM121" i="11"/>
  <c r="AQ121" i="11"/>
  <c r="AU121" i="11"/>
  <c r="L121" i="11"/>
  <c r="P121" i="11"/>
  <c r="T121" i="11"/>
  <c r="X121" i="11"/>
  <c r="AB121" i="11"/>
  <c r="AF121" i="11"/>
  <c r="AJ121" i="11"/>
  <c r="AN121" i="11"/>
  <c r="AR121" i="11"/>
  <c r="H129" i="11"/>
  <c r="N129" i="11"/>
  <c r="R129" i="11"/>
  <c r="V129" i="11"/>
  <c r="Z129" i="11"/>
  <c r="AD129" i="11"/>
  <c r="AH129" i="11"/>
  <c r="AL129" i="11"/>
  <c r="L129" i="11"/>
  <c r="P129" i="11"/>
  <c r="T129" i="11"/>
  <c r="X129" i="11"/>
  <c r="AB129" i="11"/>
  <c r="AF129" i="11"/>
  <c r="AJ129" i="11"/>
  <c r="AN129" i="11"/>
  <c r="Q129" i="11"/>
  <c r="Y129" i="11"/>
  <c r="AG129" i="11"/>
  <c r="AO129" i="11"/>
  <c r="AS129" i="11"/>
  <c r="K129" i="11"/>
  <c r="S129" i="11"/>
  <c r="AA129" i="11"/>
  <c r="AI129" i="11"/>
  <c r="AP129" i="11"/>
  <c r="AT129" i="11"/>
  <c r="M129" i="11"/>
  <c r="U129" i="11"/>
  <c r="AC129" i="11"/>
  <c r="AK129" i="11"/>
  <c r="AQ129" i="11"/>
  <c r="AU129" i="11"/>
  <c r="O129" i="11"/>
  <c r="W129" i="11"/>
  <c r="AE129" i="11"/>
  <c r="AM129" i="11"/>
  <c r="AR129" i="11"/>
  <c r="H133" i="11"/>
  <c r="M133" i="11"/>
  <c r="Q133" i="11"/>
  <c r="U133" i="11"/>
  <c r="Y133" i="11"/>
  <c r="AC133" i="11"/>
  <c r="AG133" i="11"/>
  <c r="AK133" i="11"/>
  <c r="AO133" i="11"/>
  <c r="AS133" i="11"/>
  <c r="N133" i="11"/>
  <c r="R133" i="11"/>
  <c r="V133" i="11"/>
  <c r="Z133" i="11"/>
  <c r="AD133" i="11"/>
  <c r="AH133" i="11"/>
  <c r="AL133" i="11"/>
  <c r="AP133" i="11"/>
  <c r="AT133" i="11"/>
  <c r="K133" i="11"/>
  <c r="O133" i="11"/>
  <c r="S133" i="11"/>
  <c r="W133" i="11"/>
  <c r="AA133" i="11"/>
  <c r="AE133" i="11"/>
  <c r="AI133" i="11"/>
  <c r="AM133" i="11"/>
  <c r="AQ133" i="11"/>
  <c r="AU133" i="11"/>
  <c r="L133" i="11"/>
  <c r="P133" i="11"/>
  <c r="T133" i="11"/>
  <c r="X133" i="11"/>
  <c r="AB133" i="11"/>
  <c r="AF133" i="11"/>
  <c r="AJ133" i="11"/>
  <c r="AN133" i="11"/>
  <c r="AR133" i="11"/>
  <c r="H141" i="11"/>
  <c r="M141" i="11"/>
  <c r="Q141" i="11"/>
  <c r="U141" i="11"/>
  <c r="Y141" i="11"/>
  <c r="AC141" i="11"/>
  <c r="AG141" i="11"/>
  <c r="AK141" i="11"/>
  <c r="AO141" i="11"/>
  <c r="AS141" i="11"/>
  <c r="N141" i="11"/>
  <c r="R141" i="11"/>
  <c r="V141" i="11"/>
  <c r="Z141" i="11"/>
  <c r="AD141" i="11"/>
  <c r="AH141" i="11"/>
  <c r="AL141" i="11"/>
  <c r="AP141" i="11"/>
  <c r="AT141" i="11"/>
  <c r="K141" i="11"/>
  <c r="O141" i="11"/>
  <c r="S141" i="11"/>
  <c r="W141" i="11"/>
  <c r="AA141" i="11"/>
  <c r="AE141" i="11"/>
  <c r="AI141" i="11"/>
  <c r="AM141" i="11"/>
  <c r="AQ141" i="11"/>
  <c r="AU141" i="11"/>
  <c r="L141" i="11"/>
  <c r="P141" i="11"/>
  <c r="T141" i="11"/>
  <c r="X141" i="11"/>
  <c r="AB141" i="11"/>
  <c r="AF141" i="11"/>
  <c r="AJ141" i="11"/>
  <c r="AN141" i="11"/>
  <c r="AR141" i="11"/>
  <c r="H257" i="11"/>
  <c r="L257" i="11"/>
  <c r="P257" i="11"/>
  <c r="T257" i="11"/>
  <c r="X257" i="11"/>
  <c r="AB257" i="11"/>
  <c r="AF257" i="11"/>
  <c r="AJ257" i="11"/>
  <c r="AN257" i="11"/>
  <c r="AS257" i="11"/>
  <c r="M257" i="11"/>
  <c r="Q257" i="11"/>
  <c r="U257" i="11"/>
  <c r="Y257" i="11"/>
  <c r="AC257" i="11"/>
  <c r="AG257" i="11"/>
  <c r="AK257" i="11"/>
  <c r="AP257" i="11"/>
  <c r="AT257" i="11"/>
  <c r="N257" i="11"/>
  <c r="R257" i="11"/>
  <c r="V257" i="11"/>
  <c r="Z257" i="11"/>
  <c r="AD257" i="11"/>
  <c r="AH257" i="11"/>
  <c r="AL257" i="11"/>
  <c r="AQ257" i="11"/>
  <c r="AU257" i="11"/>
  <c r="K257" i="11"/>
  <c r="O257" i="11"/>
  <c r="S257" i="11"/>
  <c r="W257" i="11"/>
  <c r="AA257" i="11"/>
  <c r="AE257" i="11"/>
  <c r="AI257" i="11"/>
  <c r="AM257" i="11"/>
  <c r="AR257" i="11"/>
  <c r="H271" i="11"/>
  <c r="K271" i="11"/>
  <c r="O271" i="11"/>
  <c r="S271" i="11"/>
  <c r="W271" i="11"/>
  <c r="AA271" i="11"/>
  <c r="AE271" i="11"/>
  <c r="AJ271" i="11"/>
  <c r="AN271" i="11"/>
  <c r="AS271" i="11"/>
  <c r="L271" i="11"/>
  <c r="P271" i="11"/>
  <c r="T271" i="11"/>
  <c r="X271" i="11"/>
  <c r="AB271" i="11"/>
  <c r="AG271" i="11"/>
  <c r="AK271" i="11"/>
  <c r="AO271" i="11"/>
  <c r="AT271" i="11"/>
  <c r="M271" i="11"/>
  <c r="Q271" i="11"/>
  <c r="U271" i="11"/>
  <c r="Y271" i="11"/>
  <c r="AC271" i="11"/>
  <c r="AH271" i="11"/>
  <c r="AL271" i="11"/>
  <c r="AP271" i="11"/>
  <c r="AU271" i="11"/>
  <c r="N271" i="11"/>
  <c r="R271" i="11"/>
  <c r="V271" i="11"/>
  <c r="Z271" i="11"/>
  <c r="AD271" i="11"/>
  <c r="AI271" i="11"/>
  <c r="AM271" i="11"/>
  <c r="AQ271" i="11"/>
  <c r="H289" i="11"/>
  <c r="K289" i="11"/>
  <c r="O289" i="11"/>
  <c r="S289" i="11"/>
  <c r="W289" i="11"/>
  <c r="AA289" i="11"/>
  <c r="AE289" i="11"/>
  <c r="AI289" i="11"/>
  <c r="AM289" i="11"/>
  <c r="AQ289" i="11"/>
  <c r="AU289" i="11"/>
  <c r="L289" i="11"/>
  <c r="P289" i="11"/>
  <c r="T289" i="11"/>
  <c r="X289" i="11"/>
  <c r="AB289" i="11"/>
  <c r="AF289" i="11"/>
  <c r="AJ289" i="11"/>
  <c r="AN289" i="11"/>
  <c r="AR289" i="11"/>
  <c r="M289" i="11"/>
  <c r="Q289" i="11"/>
  <c r="U289" i="11"/>
  <c r="Y289" i="11"/>
  <c r="AC289" i="11"/>
  <c r="AG289" i="11"/>
  <c r="AK289" i="11"/>
  <c r="AO289" i="11"/>
  <c r="AS289" i="11"/>
  <c r="N289" i="11"/>
  <c r="R289" i="11"/>
  <c r="V289" i="11"/>
  <c r="Z289" i="11"/>
  <c r="AD289" i="11"/>
  <c r="AH289" i="11"/>
  <c r="AL289" i="11"/>
  <c r="AP289" i="11"/>
  <c r="AT289" i="11"/>
  <c r="H294" i="11"/>
  <c r="N294" i="11"/>
  <c r="R294" i="11"/>
  <c r="V294" i="11"/>
  <c r="Z294" i="11"/>
  <c r="AD294" i="11"/>
  <c r="AH294" i="11"/>
  <c r="AL294" i="11"/>
  <c r="AP294" i="11"/>
  <c r="AT294" i="11"/>
  <c r="K294" i="11"/>
  <c r="O294" i="11"/>
  <c r="S294" i="11"/>
  <c r="W294" i="11"/>
  <c r="AA294" i="11"/>
  <c r="AE294" i="11"/>
  <c r="AI294" i="11"/>
  <c r="AM294" i="11"/>
  <c r="AQ294" i="11"/>
  <c r="AU294" i="11"/>
  <c r="L294" i="11"/>
  <c r="P294" i="11"/>
  <c r="T294" i="11"/>
  <c r="X294" i="11"/>
  <c r="AB294" i="11"/>
  <c r="AF294" i="11"/>
  <c r="AJ294" i="11"/>
  <c r="AN294" i="11"/>
  <c r="AR294" i="11"/>
  <c r="M294" i="11"/>
  <c r="Q294" i="11"/>
  <c r="U294" i="11"/>
  <c r="Y294" i="11"/>
  <c r="AC294" i="11"/>
  <c r="AG294" i="11"/>
  <c r="AK294" i="11"/>
  <c r="AO294" i="11"/>
  <c r="AS294" i="11"/>
  <c r="H306" i="11"/>
  <c r="N306" i="11"/>
  <c r="R306" i="11"/>
  <c r="V306" i="11"/>
  <c r="Z306" i="11"/>
  <c r="AD306" i="11"/>
  <c r="AH306" i="11"/>
  <c r="AL306" i="11"/>
  <c r="AP306" i="11"/>
  <c r="AT306" i="11"/>
  <c r="K306" i="11"/>
  <c r="O306" i="11"/>
  <c r="S306" i="11"/>
  <c r="W306" i="11"/>
  <c r="AA306" i="11"/>
  <c r="AE306" i="11"/>
  <c r="AI306" i="11"/>
  <c r="AM306" i="11"/>
  <c r="AQ306" i="11"/>
  <c r="AU306" i="11"/>
  <c r="L306" i="11"/>
  <c r="P306" i="11"/>
  <c r="T306" i="11"/>
  <c r="X306" i="11"/>
  <c r="AB306" i="11"/>
  <c r="AF306" i="11"/>
  <c r="AJ306" i="11"/>
  <c r="AN306" i="11"/>
  <c r="AR306" i="11"/>
  <c r="M306" i="11"/>
  <c r="Q306" i="11"/>
  <c r="U306" i="11"/>
  <c r="Y306" i="11"/>
  <c r="AC306" i="11"/>
  <c r="AG306" i="11"/>
  <c r="AK306" i="11"/>
  <c r="AO306" i="11"/>
  <c r="AS306" i="11"/>
  <c r="K4" i="11"/>
  <c r="H4" i="11"/>
  <c r="AJ4" i="11"/>
  <c r="X4" i="11"/>
  <c r="AU4" i="11"/>
  <c r="AE4" i="11"/>
  <c r="O4" i="11"/>
  <c r="AM4" i="11"/>
  <c r="S4" i="11"/>
  <c r="AT4" i="11"/>
  <c r="AP4" i="11"/>
  <c r="AL4" i="11"/>
  <c r="AH4" i="11"/>
  <c r="AD4" i="11"/>
  <c r="Z4" i="11"/>
  <c r="V4" i="11"/>
  <c r="R4" i="11"/>
  <c r="N4" i="11"/>
  <c r="AR4" i="11"/>
  <c r="AF4" i="11"/>
  <c r="T4" i="11"/>
  <c r="L4" i="11"/>
  <c r="AQ4" i="11"/>
  <c r="AA4" i="11"/>
  <c r="AS4" i="11"/>
  <c r="AO4" i="11"/>
  <c r="AK4" i="11"/>
  <c r="AG4" i="11"/>
  <c r="AC4" i="11"/>
  <c r="Y4" i="11"/>
  <c r="U4" i="11"/>
  <c r="Q4" i="11"/>
  <c r="M4" i="11"/>
  <c r="AN4" i="11"/>
  <c r="AB4" i="11"/>
  <c r="P4" i="11"/>
  <c r="AI4" i="11"/>
  <c r="W4" i="11"/>
  <c r="K42" i="11"/>
  <c r="K46" i="11"/>
  <c r="AL241" i="11"/>
  <c r="AO253" i="11"/>
  <c r="AO257" i="11"/>
  <c r="T162" i="11"/>
  <c r="Z162" i="11"/>
  <c r="W178" i="11"/>
  <c r="AC178" i="11"/>
  <c r="W194" i="11"/>
  <c r="AC194" i="11"/>
  <c r="AF264" i="11"/>
  <c r="AR264" i="11"/>
  <c r="AF267" i="11"/>
  <c r="AR267" i="11"/>
  <c r="AF271" i="11"/>
  <c r="AR271" i="11"/>
  <c r="AI283" i="11"/>
  <c r="AU283" i="11"/>
  <c r="AF266" i="11"/>
  <c r="AR266" i="11"/>
  <c r="T165" i="11"/>
  <c r="Z165" i="11"/>
  <c r="T169" i="11"/>
  <c r="Z169" i="11"/>
  <c r="AC177" i="11"/>
  <c r="W177" i="11"/>
  <c r="AF265" i="11"/>
  <c r="AR265" i="11"/>
  <c r="AF269" i="11"/>
  <c r="AR269" i="11"/>
  <c r="AR273" i="11"/>
  <c r="AF273" i="11"/>
  <c r="AI285" i="11"/>
  <c r="AU285" i="11"/>
  <c r="J4" i="11"/>
  <c r="G4" i="11"/>
  <c r="H15" i="11"/>
  <c r="H19" i="11"/>
  <c r="H27" i="11"/>
  <c r="H10" i="11"/>
  <c r="H14" i="11"/>
  <c r="H18" i="11"/>
  <c r="H22" i="11"/>
  <c r="H26" i="11"/>
  <c r="H5" i="11"/>
  <c r="H9" i="11"/>
  <c r="H13" i="11"/>
  <c r="H21" i="11"/>
  <c r="H25" i="11"/>
  <c r="P306" i="4"/>
  <c r="K300" i="4"/>
  <c r="N312" i="4"/>
  <c r="J300" i="4"/>
  <c r="J275" i="4"/>
  <c r="O284" i="4"/>
  <c r="U310" i="4"/>
  <c r="N296" i="4"/>
  <c r="R276" i="4"/>
  <c r="P278" i="4"/>
  <c r="R284" i="4"/>
  <c r="P246" i="4"/>
  <c r="N288" i="4"/>
  <c r="R288" i="4"/>
  <c r="K308" i="4"/>
  <c r="T279" i="4"/>
  <c r="P294" i="4"/>
  <c r="N304" i="4"/>
  <c r="K292" i="4"/>
  <c r="U208" i="4"/>
  <c r="J306" i="4"/>
  <c r="S310" i="4"/>
  <c r="Q286" i="4"/>
  <c r="N256" i="4"/>
  <c r="J132" i="4"/>
  <c r="A254" i="11"/>
  <c r="I254" i="11" s="1"/>
  <c r="K236" i="4"/>
  <c r="T268" i="4"/>
  <c r="A262" i="11"/>
  <c r="R156" i="4"/>
  <c r="N276" i="4"/>
  <c r="O264" i="4"/>
  <c r="J172" i="4"/>
  <c r="A272" i="11"/>
  <c r="A276" i="11"/>
  <c r="AI276" i="11" s="1"/>
  <c r="N116" i="4"/>
  <c r="O184" i="4"/>
  <c r="L188" i="4"/>
  <c r="Q248" i="4"/>
  <c r="J266" i="4"/>
  <c r="T270" i="4"/>
  <c r="A274" i="11"/>
  <c r="AR274" i="11" s="1"/>
  <c r="R60" i="4"/>
  <c r="S76" i="4"/>
  <c r="T152" i="4"/>
  <c r="N84" i="4"/>
  <c r="A280" i="11"/>
  <c r="N236" i="4"/>
  <c r="R256" i="4"/>
  <c r="O220" i="4"/>
  <c r="L272" i="4"/>
  <c r="S156" i="4"/>
  <c r="Q236" i="4"/>
  <c r="S284" i="4"/>
  <c r="J126" i="4"/>
  <c r="P178" i="4"/>
  <c r="U282" i="4"/>
  <c r="P282" i="4"/>
  <c r="T140" i="4"/>
  <c r="L208" i="4"/>
  <c r="R224" i="4"/>
  <c r="A270" i="11"/>
  <c r="AR270" i="11" s="1"/>
  <c r="A278" i="11"/>
  <c r="AU278" i="11" s="1"/>
  <c r="A282" i="11"/>
  <c r="AU282" i="11" s="1"/>
  <c r="N264" i="4"/>
  <c r="K116" i="4"/>
  <c r="Q92" i="4"/>
  <c r="U204" i="4"/>
  <c r="P252" i="4"/>
  <c r="J198" i="4"/>
  <c r="R210" i="4"/>
  <c r="P274" i="4"/>
  <c r="Q68" i="4"/>
  <c r="T126" i="4"/>
  <c r="S172" i="4"/>
  <c r="L240" i="4"/>
  <c r="K244" i="4"/>
  <c r="R300" i="4"/>
  <c r="N272" i="4"/>
  <c r="R272" i="4"/>
  <c r="K260" i="4"/>
  <c r="O280" i="4"/>
  <c r="O296" i="4"/>
  <c r="O312" i="4"/>
  <c r="L304" i="4"/>
  <c r="T116" i="4"/>
  <c r="P204" i="4"/>
  <c r="J236" i="4"/>
  <c r="T260" i="4"/>
  <c r="P182" i="4"/>
  <c r="J310" i="4"/>
  <c r="J274" i="4"/>
  <c r="U274" i="4"/>
  <c r="R298" i="4"/>
  <c r="Q222" i="4"/>
  <c r="R220" i="4"/>
  <c r="N204" i="4"/>
  <c r="R208" i="4"/>
  <c r="R304" i="4"/>
  <c r="O272" i="4"/>
  <c r="L236" i="4"/>
  <c r="J188" i="4"/>
  <c r="T220" i="4"/>
  <c r="U252" i="4"/>
  <c r="J286" i="4"/>
  <c r="P126" i="4"/>
  <c r="P286" i="4"/>
  <c r="M68" i="4"/>
  <c r="N232" i="4"/>
  <c r="K88" i="4"/>
  <c r="K196" i="4"/>
  <c r="O216" i="4"/>
  <c r="O248" i="4"/>
  <c r="R228" i="4"/>
  <c r="L88" i="4"/>
  <c r="L144" i="4"/>
  <c r="M20" i="4"/>
  <c r="J100" i="4"/>
  <c r="Q128" i="4"/>
  <c r="P144" i="4"/>
  <c r="N96" i="4"/>
  <c r="N200" i="4"/>
  <c r="R144" i="4"/>
  <c r="O100" i="4"/>
  <c r="O144" i="4"/>
  <c r="O176" i="4"/>
  <c r="L104" i="4"/>
  <c r="U112" i="4"/>
  <c r="P128" i="4"/>
  <c r="K132" i="4"/>
  <c r="R116" i="4"/>
  <c r="L120" i="4"/>
  <c r="S120" i="4"/>
  <c r="P118" i="4"/>
  <c r="J134" i="4"/>
  <c r="T134" i="4"/>
  <c r="P134" i="4"/>
  <c r="T295" i="4"/>
  <c r="J118" i="4"/>
  <c r="J122" i="4"/>
  <c r="S302" i="4"/>
  <c r="P275" i="4"/>
  <c r="R307" i="4"/>
  <c r="J227" i="4"/>
  <c r="P263" i="4"/>
  <c r="U114" i="4"/>
  <c r="J259" i="4"/>
  <c r="J226" i="4"/>
  <c r="S130" i="4"/>
  <c r="J263" i="4"/>
  <c r="Q259" i="4"/>
  <c r="S48" i="4"/>
  <c r="P259" i="4"/>
  <c r="P210" i="4"/>
  <c r="J130" i="4"/>
  <c r="J247" i="4"/>
  <c r="U146" i="4"/>
  <c r="R162" i="4"/>
  <c r="S162" i="4"/>
  <c r="J210" i="4"/>
  <c r="T130" i="4"/>
  <c r="S258" i="4"/>
  <c r="J243" i="4"/>
  <c r="P231" i="4"/>
  <c r="J162" i="4"/>
  <c r="J258" i="4"/>
  <c r="R231" i="4"/>
  <c r="R178" i="4"/>
  <c r="U243" i="4"/>
  <c r="U178" i="4"/>
  <c r="P258" i="4"/>
  <c r="F5" i="11"/>
  <c r="U36" i="4"/>
  <c r="K36" i="4"/>
  <c r="U72" i="4"/>
  <c r="P243" i="4"/>
  <c r="P146" i="4"/>
  <c r="P242" i="4"/>
  <c r="J194" i="4"/>
  <c r="U242" i="4"/>
  <c r="J178" i="4"/>
  <c r="T258" i="4"/>
  <c r="R259" i="4"/>
  <c r="U258" i="4"/>
  <c r="R226" i="4"/>
  <c r="R172" i="4"/>
  <c r="R236" i="4"/>
  <c r="K140" i="4"/>
  <c r="K156" i="4"/>
  <c r="K172" i="4"/>
  <c r="K188" i="4"/>
  <c r="O236" i="4"/>
  <c r="K252" i="4"/>
  <c r="L156" i="4"/>
  <c r="L204" i="4"/>
  <c r="L284" i="4"/>
  <c r="S28" i="4"/>
  <c r="J124" i="4"/>
  <c r="Q140" i="4"/>
  <c r="J140" i="4"/>
  <c r="Q156" i="4"/>
  <c r="J156" i="4"/>
  <c r="U172" i="4"/>
  <c r="P172" i="4"/>
  <c r="P188" i="4"/>
  <c r="T204" i="4"/>
  <c r="S220" i="4"/>
  <c r="U236" i="4"/>
  <c r="P236" i="4"/>
  <c r="T252" i="4"/>
  <c r="S268" i="4"/>
  <c r="Q284" i="4"/>
  <c r="J284" i="4"/>
  <c r="R92" i="4"/>
  <c r="R188" i="4"/>
  <c r="R252" i="4"/>
  <c r="N188" i="4"/>
  <c r="N220" i="4"/>
  <c r="O140" i="4"/>
  <c r="O156" i="4"/>
  <c r="O172" i="4"/>
  <c r="O188" i="4"/>
  <c r="K204" i="4"/>
  <c r="O252" i="4"/>
  <c r="K268" i="4"/>
  <c r="L172" i="4"/>
  <c r="L252" i="4"/>
  <c r="U140" i="4"/>
  <c r="P140" i="4"/>
  <c r="U156" i="4"/>
  <c r="P156" i="4"/>
  <c r="T172" i="4"/>
  <c r="Q188" i="4"/>
  <c r="S204" i="4"/>
  <c r="Q220" i="4"/>
  <c r="J220" i="4"/>
  <c r="T236" i="4"/>
  <c r="S252" i="4"/>
  <c r="Q268" i="4"/>
  <c r="J268" i="4"/>
  <c r="U284" i="4"/>
  <c r="P284" i="4"/>
  <c r="M204" i="4"/>
  <c r="R140" i="4"/>
  <c r="R204" i="4"/>
  <c r="R268" i="4"/>
  <c r="N140" i="4"/>
  <c r="N252" i="4"/>
  <c r="N268" i="4"/>
  <c r="N284" i="4"/>
  <c r="O204" i="4"/>
  <c r="K220" i="4"/>
  <c r="O268" i="4"/>
  <c r="K284" i="4"/>
  <c r="L140" i="4"/>
  <c r="L220" i="4"/>
  <c r="L268" i="4"/>
  <c r="P12" i="4"/>
  <c r="Q204" i="4"/>
  <c r="U220" i="4"/>
  <c r="P220" i="4"/>
  <c r="Q252" i="4"/>
  <c r="U268" i="4"/>
  <c r="Q235" i="4"/>
  <c r="R311" i="4"/>
  <c r="J217" i="4"/>
  <c r="J201" i="4"/>
  <c r="P217" i="4"/>
  <c r="U289" i="4"/>
  <c r="P209" i="4"/>
  <c r="P225" i="4"/>
  <c r="P221" i="4"/>
  <c r="U225" i="4"/>
  <c r="O209" i="4"/>
  <c r="P145" i="4"/>
  <c r="J209" i="4"/>
  <c r="J225" i="4"/>
  <c r="O217" i="4"/>
  <c r="U157" i="4"/>
  <c r="J114" i="4"/>
  <c r="S134" i="4"/>
  <c r="T210" i="4"/>
  <c r="R258" i="4"/>
  <c r="U162" i="4"/>
  <c r="R194" i="4"/>
  <c r="U209" i="4"/>
  <c r="T259" i="4"/>
  <c r="S307" i="4"/>
  <c r="T146" i="4"/>
  <c r="T275" i="4"/>
  <c r="R291" i="4"/>
  <c r="R303" i="4"/>
  <c r="P226" i="4"/>
  <c r="Q275" i="4"/>
  <c r="U134" i="4"/>
  <c r="S122" i="4"/>
  <c r="R221" i="4"/>
  <c r="P162" i="4"/>
  <c r="P194" i="4"/>
  <c r="U226" i="4"/>
  <c r="R122" i="4"/>
  <c r="S259" i="4"/>
  <c r="P291" i="4"/>
  <c r="P303" i="4"/>
  <c r="Q178" i="4"/>
  <c r="T274" i="4"/>
  <c r="T290" i="4"/>
  <c r="T205" i="4"/>
  <c r="R213" i="4"/>
  <c r="P161" i="4"/>
  <c r="S305" i="4"/>
  <c r="J185" i="4"/>
  <c r="F4" i="11"/>
  <c r="P8" i="4"/>
  <c r="P177" i="4"/>
  <c r="J265" i="4"/>
  <c r="O221" i="4"/>
  <c r="P213" i="4"/>
  <c r="Q217" i="4"/>
  <c r="T221" i="4"/>
  <c r="R209" i="4"/>
  <c r="P153" i="4"/>
  <c r="J197" i="4"/>
  <c r="P32" i="4"/>
  <c r="R197" i="4"/>
  <c r="U309" i="4"/>
  <c r="R273" i="4"/>
  <c r="T277" i="4"/>
  <c r="J137" i="4"/>
  <c r="J161" i="4"/>
  <c r="P157" i="4"/>
  <c r="P181" i="4"/>
  <c r="P205" i="4"/>
  <c r="J153" i="4"/>
  <c r="J169" i="4"/>
  <c r="J281" i="4"/>
  <c r="J313" i="4"/>
  <c r="J289" i="4"/>
  <c r="R181" i="4"/>
  <c r="J213" i="4"/>
  <c r="S173" i="4"/>
  <c r="R285" i="4"/>
  <c r="T297" i="4"/>
  <c r="K32" i="4"/>
  <c r="N72" i="4"/>
  <c r="N100" i="4"/>
  <c r="N120" i="4"/>
  <c r="R96" i="4"/>
  <c r="K52" i="4"/>
  <c r="O88" i="4"/>
  <c r="K104" i="4"/>
  <c r="K120" i="4"/>
  <c r="O132" i="4"/>
  <c r="Q40" i="4"/>
  <c r="U52" i="4"/>
  <c r="P72" i="4"/>
  <c r="S84" i="4"/>
  <c r="U96" i="4"/>
  <c r="P100" i="4"/>
  <c r="S112" i="4"/>
  <c r="S116" i="4"/>
  <c r="J120" i="4"/>
  <c r="U128" i="4"/>
  <c r="Q132" i="4"/>
  <c r="P166" i="4"/>
  <c r="J206" i="4"/>
  <c r="P230" i="4"/>
  <c r="J246" i="4"/>
  <c r="P202" i="4"/>
  <c r="P250" i="4"/>
  <c r="R238" i="4"/>
  <c r="K48" i="4"/>
  <c r="N80" i="4"/>
  <c r="N104" i="4"/>
  <c r="N128" i="4"/>
  <c r="R112" i="4"/>
  <c r="K80" i="4"/>
  <c r="K96" i="4"/>
  <c r="K112" i="4"/>
  <c r="O120" i="4"/>
  <c r="M8" i="4"/>
  <c r="L80" i="4"/>
  <c r="L96" i="4"/>
  <c r="L112" i="4"/>
  <c r="L128" i="4"/>
  <c r="S40" i="4"/>
  <c r="R68" i="4"/>
  <c r="U88" i="4"/>
  <c r="S104" i="4"/>
  <c r="J112" i="4"/>
  <c r="Q120" i="4"/>
  <c r="P120" i="4"/>
  <c r="T128" i="4"/>
  <c r="T132" i="4"/>
  <c r="M120" i="4"/>
  <c r="P214" i="4"/>
  <c r="J230" i="4"/>
  <c r="P254" i="4"/>
  <c r="Q262" i="4"/>
  <c r="U24" i="4"/>
  <c r="N88" i="4"/>
  <c r="N112" i="4"/>
  <c r="N132" i="4"/>
  <c r="R128" i="4"/>
  <c r="O16" i="4"/>
  <c r="O80" i="4"/>
  <c r="K100" i="4"/>
  <c r="O112" i="4"/>
  <c r="K128" i="4"/>
  <c r="R100" i="4"/>
  <c r="L84" i="4"/>
  <c r="L100" i="4"/>
  <c r="L116" i="4"/>
  <c r="L132" i="4"/>
  <c r="R16" i="4"/>
  <c r="P56" i="4"/>
  <c r="S68" i="4"/>
  <c r="T80" i="4"/>
  <c r="Q100" i="4"/>
  <c r="U120" i="4"/>
  <c r="P150" i="4"/>
  <c r="J174" i="4"/>
  <c r="P198" i="4"/>
  <c r="J214" i="4"/>
  <c r="J238" i="4"/>
  <c r="P262" i="4"/>
  <c r="R246" i="4"/>
  <c r="S262" i="4"/>
  <c r="J269" i="4"/>
  <c r="P285" i="4"/>
  <c r="R313" i="4"/>
  <c r="Q265" i="4"/>
  <c r="Q297" i="4"/>
  <c r="J309" i="4"/>
  <c r="J202" i="4"/>
  <c r="J109" i="4"/>
  <c r="J133" i="4"/>
  <c r="T218" i="4"/>
  <c r="T262" i="4"/>
  <c r="S298" i="4"/>
  <c r="U301" i="4"/>
  <c r="T125" i="4"/>
  <c r="P269" i="4"/>
  <c r="T281" i="4"/>
  <c r="T289" i="4"/>
  <c r="R293" i="4"/>
  <c r="R301" i="4"/>
  <c r="Q294" i="4"/>
  <c r="R254" i="4"/>
  <c r="R262" i="4"/>
  <c r="T282" i="4"/>
  <c r="T286" i="4"/>
  <c r="T294" i="4"/>
  <c r="P298" i="4"/>
  <c r="P310" i="4"/>
  <c r="J285" i="4"/>
  <c r="J298" i="4"/>
  <c r="Q230" i="4"/>
  <c r="S309" i="4"/>
  <c r="U306" i="4"/>
  <c r="T273" i="4"/>
  <c r="P281" i="4"/>
  <c r="P289" i="4"/>
  <c r="Q310" i="4"/>
  <c r="P266" i="4"/>
  <c r="R282" i="4"/>
  <c r="R294" i="4"/>
  <c r="R306" i="4"/>
  <c r="J187" i="4"/>
  <c r="R56" i="4"/>
  <c r="N68" i="4"/>
  <c r="K72" i="4"/>
  <c r="J80" i="4"/>
  <c r="P219" i="4"/>
  <c r="J141" i="4"/>
  <c r="J121" i="4"/>
  <c r="J159" i="4"/>
  <c r="P113" i="4"/>
  <c r="P129" i="4"/>
  <c r="J297" i="4"/>
  <c r="J273" i="4"/>
  <c r="S133" i="4"/>
  <c r="U165" i="4"/>
  <c r="P293" i="4"/>
  <c r="T165" i="4"/>
  <c r="T265" i="4"/>
  <c r="T285" i="4"/>
  <c r="R289" i="4"/>
  <c r="M323" i="6"/>
  <c r="M339" i="6"/>
  <c r="F265" i="11"/>
  <c r="G265" i="11"/>
  <c r="I265" i="11"/>
  <c r="J265" i="11"/>
  <c r="F267" i="11"/>
  <c r="J267" i="11"/>
  <c r="G267" i="11"/>
  <c r="I267" i="11"/>
  <c r="F269" i="11"/>
  <c r="G269" i="11"/>
  <c r="I269" i="11"/>
  <c r="J269" i="11"/>
  <c r="F271" i="11"/>
  <c r="J271" i="11"/>
  <c r="G271" i="11"/>
  <c r="I271" i="11"/>
  <c r="F273" i="11"/>
  <c r="G273" i="11"/>
  <c r="I273" i="11"/>
  <c r="J273" i="11"/>
  <c r="U275" i="4"/>
  <c r="A275" i="11"/>
  <c r="AU275" i="11" s="1"/>
  <c r="R277" i="4"/>
  <c r="A277" i="11"/>
  <c r="AU277" i="11" s="1"/>
  <c r="U279" i="4"/>
  <c r="A279" i="11"/>
  <c r="AU279" i="11" s="1"/>
  <c r="R281" i="4"/>
  <c r="A281" i="11"/>
  <c r="AI281" i="11" s="1"/>
  <c r="F283" i="11"/>
  <c r="J283" i="11"/>
  <c r="G283" i="11"/>
  <c r="I283" i="11"/>
  <c r="F285" i="11"/>
  <c r="G285" i="11"/>
  <c r="I285" i="11"/>
  <c r="J285" i="11"/>
  <c r="F287" i="11"/>
  <c r="J287" i="11"/>
  <c r="G287" i="11"/>
  <c r="I287" i="11"/>
  <c r="J289" i="11"/>
  <c r="F289" i="11"/>
  <c r="G289" i="11"/>
  <c r="I289" i="11"/>
  <c r="F291" i="11"/>
  <c r="J291" i="11"/>
  <c r="G291" i="11"/>
  <c r="I291" i="11"/>
  <c r="J293" i="4"/>
  <c r="A293" i="11"/>
  <c r="F295" i="11"/>
  <c r="J295" i="11"/>
  <c r="G295" i="11"/>
  <c r="I295" i="11"/>
  <c r="P297" i="4"/>
  <c r="A297" i="11"/>
  <c r="F299" i="11"/>
  <c r="J299" i="11"/>
  <c r="G299" i="11"/>
  <c r="I299" i="11"/>
  <c r="P301" i="4"/>
  <c r="A301" i="11"/>
  <c r="F303" i="11"/>
  <c r="J303" i="11"/>
  <c r="G303" i="11"/>
  <c r="I303" i="11"/>
  <c r="P305" i="4"/>
  <c r="A305" i="11"/>
  <c r="G307" i="11"/>
  <c r="F307" i="11"/>
  <c r="I307" i="11"/>
  <c r="J307" i="11"/>
  <c r="P309" i="4"/>
  <c r="A309" i="11"/>
  <c r="J311" i="11"/>
  <c r="F311" i="11"/>
  <c r="G311" i="11"/>
  <c r="I311" i="11"/>
  <c r="P313" i="4"/>
  <c r="A313" i="11"/>
  <c r="G264" i="11"/>
  <c r="J264" i="11"/>
  <c r="I264" i="11"/>
  <c r="F264" i="11"/>
  <c r="J266" i="11"/>
  <c r="F266" i="11"/>
  <c r="G266" i="11"/>
  <c r="I266" i="11"/>
  <c r="A268" i="9"/>
  <c r="BG268" i="9" s="1"/>
  <c r="A268" i="11"/>
  <c r="AF268" i="11" s="1"/>
  <c r="A284" i="9"/>
  <c r="AZ284" i="9" s="1"/>
  <c r="A284" i="11"/>
  <c r="AU284" i="11" s="1"/>
  <c r="U286" i="4"/>
  <c r="A286" i="11"/>
  <c r="G288" i="11"/>
  <c r="J288" i="11"/>
  <c r="I288" i="11"/>
  <c r="F288" i="11"/>
  <c r="I290" i="11"/>
  <c r="J290" i="11"/>
  <c r="F290" i="11"/>
  <c r="G290" i="11"/>
  <c r="G292" i="11"/>
  <c r="J292" i="11"/>
  <c r="I292" i="11"/>
  <c r="F292" i="11"/>
  <c r="I294" i="11"/>
  <c r="J294" i="11"/>
  <c r="F294" i="11"/>
  <c r="G294" i="11"/>
  <c r="G296" i="11"/>
  <c r="J296" i="11"/>
  <c r="I296" i="11"/>
  <c r="F296" i="11"/>
  <c r="I298" i="11"/>
  <c r="J298" i="11"/>
  <c r="F298" i="11"/>
  <c r="G298" i="11"/>
  <c r="G300" i="11"/>
  <c r="J300" i="11"/>
  <c r="I300" i="11"/>
  <c r="F300" i="11"/>
  <c r="I302" i="11"/>
  <c r="J302" i="11"/>
  <c r="F302" i="11"/>
  <c r="G302" i="11"/>
  <c r="G304" i="11"/>
  <c r="J304" i="11"/>
  <c r="I304" i="11"/>
  <c r="F304" i="11"/>
  <c r="G306" i="11"/>
  <c r="F306" i="11"/>
  <c r="I306" i="11"/>
  <c r="J306" i="11"/>
  <c r="F308" i="11"/>
  <c r="G308" i="11"/>
  <c r="I308" i="11"/>
  <c r="J308" i="11"/>
  <c r="I310" i="11"/>
  <c r="J310" i="11"/>
  <c r="F310" i="11"/>
  <c r="G310" i="11"/>
  <c r="J312" i="11"/>
  <c r="F312" i="11"/>
  <c r="G312" i="11"/>
  <c r="I312" i="11"/>
  <c r="S127" i="4"/>
  <c r="J127" i="4"/>
  <c r="J139" i="4"/>
  <c r="P139" i="4"/>
  <c r="A233" i="11"/>
  <c r="J233" i="4"/>
  <c r="A249" i="11"/>
  <c r="J249" i="4"/>
  <c r="Q249" i="4"/>
  <c r="J8" i="4"/>
  <c r="Q8" i="4"/>
  <c r="J16" i="4"/>
  <c r="L16" i="4"/>
  <c r="N16" i="4"/>
  <c r="S20" i="4"/>
  <c r="U20" i="4"/>
  <c r="P24" i="4"/>
  <c r="T24" i="4"/>
  <c r="N24" i="4"/>
  <c r="K24" i="4"/>
  <c r="S32" i="4"/>
  <c r="M32" i="4"/>
  <c r="P36" i="4"/>
  <c r="L36" i="4"/>
  <c r="N36" i="4"/>
  <c r="J40" i="4"/>
  <c r="U40" i="4"/>
  <c r="P48" i="4"/>
  <c r="R48" i="4"/>
  <c r="N48" i="4"/>
  <c r="O48" i="4"/>
  <c r="S52" i="4"/>
  <c r="M52" i="4"/>
  <c r="T56" i="4"/>
  <c r="Q56" i="4"/>
  <c r="K56" i="4"/>
  <c r="P64" i="4"/>
  <c r="R64" i="4"/>
  <c r="U64" i="4"/>
  <c r="P68" i="4"/>
  <c r="L68" i="4"/>
  <c r="L72" i="4"/>
  <c r="O72" i="4"/>
  <c r="P84" i="4"/>
  <c r="U84" i="4"/>
  <c r="O84" i="4"/>
  <c r="M88" i="4"/>
  <c r="S88" i="4"/>
  <c r="J96" i="4"/>
  <c r="Q96" i="4"/>
  <c r="O96" i="4"/>
  <c r="J104" i="4"/>
  <c r="Q104" i="4"/>
  <c r="O104" i="4"/>
  <c r="J116" i="4"/>
  <c r="Q116" i="4"/>
  <c r="O116" i="4"/>
  <c r="S128" i="4"/>
  <c r="O128" i="4"/>
  <c r="P132" i="4"/>
  <c r="U132" i="4"/>
  <c r="R132" i="4"/>
  <c r="T142" i="4"/>
  <c r="P142" i="4"/>
  <c r="U154" i="4"/>
  <c r="R154" i="4"/>
  <c r="S154" i="4"/>
  <c r="A158" i="11"/>
  <c r="T158" i="11" s="1"/>
  <c r="P158" i="4"/>
  <c r="U158" i="4"/>
  <c r="A166" i="11"/>
  <c r="Z166" i="11" s="1"/>
  <c r="U166" i="4"/>
  <c r="S166" i="4"/>
  <c r="A170" i="11"/>
  <c r="T170" i="11" s="1"/>
  <c r="S170" i="4"/>
  <c r="Q170" i="4"/>
  <c r="P170" i="4"/>
  <c r="J170" i="4"/>
  <c r="A174" i="11"/>
  <c r="R174" i="4"/>
  <c r="P174" i="4"/>
  <c r="A182" i="11"/>
  <c r="AC182" i="11" s="1"/>
  <c r="R182" i="4"/>
  <c r="U182" i="4"/>
  <c r="A190" i="11"/>
  <c r="U190" i="4"/>
  <c r="P190" i="4"/>
  <c r="A202" i="11"/>
  <c r="S202" i="4"/>
  <c r="T202" i="4"/>
  <c r="R202" i="4"/>
  <c r="A206" i="11"/>
  <c r="Q206" i="4"/>
  <c r="P206" i="4"/>
  <c r="T206" i="4"/>
  <c r="A214" i="11"/>
  <c r="Q214" i="4"/>
  <c r="T214" i="4"/>
  <c r="R214" i="4"/>
  <c r="A218" i="11"/>
  <c r="S218" i="4"/>
  <c r="P218" i="4"/>
  <c r="A222" i="11"/>
  <c r="P222" i="4"/>
  <c r="R222" i="4"/>
  <c r="T222" i="4"/>
  <c r="A234" i="11"/>
  <c r="R234" i="4"/>
  <c r="J234" i="4"/>
  <c r="P234" i="4"/>
  <c r="K16" i="4"/>
  <c r="R80" i="4"/>
  <c r="K20" i="4"/>
  <c r="K64" i="4"/>
  <c r="K84" i="4"/>
  <c r="R84" i="4"/>
  <c r="O52" i="4"/>
  <c r="T8" i="4"/>
  <c r="U16" i="4"/>
  <c r="P16" i="4"/>
  <c r="L20" i="4"/>
  <c r="P20" i="4"/>
  <c r="S24" i="4"/>
  <c r="N32" i="4"/>
  <c r="T32" i="4"/>
  <c r="Q36" i="4"/>
  <c r="R36" i="4"/>
  <c r="M40" i="4"/>
  <c r="R40" i="4"/>
  <c r="T48" i="4"/>
  <c r="J48" i="4"/>
  <c r="T52" i="4"/>
  <c r="P52" i="4"/>
  <c r="L56" i="4"/>
  <c r="L64" i="4"/>
  <c r="U68" i="4"/>
  <c r="J68" i="4"/>
  <c r="S72" i="4"/>
  <c r="Q80" i="4"/>
  <c r="P80" i="4"/>
  <c r="J84" i="4"/>
  <c r="J88" i="4"/>
  <c r="T96" i="4"/>
  <c r="U100" i="4"/>
  <c r="U104" i="4"/>
  <c r="Q112" i="4"/>
  <c r="P112" i="4"/>
  <c r="P116" i="4"/>
  <c r="J219" i="4"/>
  <c r="P257" i="4"/>
  <c r="J150" i="4"/>
  <c r="J138" i="4"/>
  <c r="P186" i="4"/>
  <c r="U198" i="4"/>
  <c r="S158" i="4"/>
  <c r="R170" i="4"/>
  <c r="J186" i="4"/>
  <c r="R198" i="4"/>
  <c r="T261" i="4"/>
  <c r="J218" i="4"/>
  <c r="O32" i="4"/>
  <c r="O20" i="4"/>
  <c r="M64" i="4"/>
  <c r="S8" i="4"/>
  <c r="T16" i="4"/>
  <c r="N20" i="4"/>
  <c r="T20" i="4"/>
  <c r="Q24" i="4"/>
  <c r="R24" i="4"/>
  <c r="Q32" i="4"/>
  <c r="R32" i="4"/>
  <c r="T36" i="4"/>
  <c r="J36" i="4"/>
  <c r="L40" i="4"/>
  <c r="P40" i="4"/>
  <c r="M48" i="4"/>
  <c r="N52" i="4"/>
  <c r="L52" i="4"/>
  <c r="N56" i="4"/>
  <c r="S56" i="4"/>
  <c r="N64" i="4"/>
  <c r="S64" i="4"/>
  <c r="T68" i="4"/>
  <c r="Q72" i="4"/>
  <c r="J72" i="4"/>
  <c r="U80" i="4"/>
  <c r="Q84" i="4"/>
  <c r="Q88" i="4"/>
  <c r="P88" i="4"/>
  <c r="S96" i="4"/>
  <c r="S100" i="4"/>
  <c r="T104" i="4"/>
  <c r="O8" i="4"/>
  <c r="P241" i="4"/>
  <c r="P154" i="4"/>
  <c r="S138" i="4"/>
  <c r="U206" i="4"/>
  <c r="S150" i="4"/>
  <c r="T170" i="4"/>
  <c r="R190" i="4"/>
  <c r="T198" i="4"/>
  <c r="T138" i="4"/>
  <c r="S207" i="4"/>
  <c r="S219" i="4"/>
  <c r="R249" i="4"/>
  <c r="S222" i="4"/>
  <c r="L8" i="4"/>
  <c r="O36" i="4"/>
  <c r="R8" i="4"/>
  <c r="Q16" i="4"/>
  <c r="S16" i="4"/>
  <c r="Q20" i="4"/>
  <c r="R20" i="4"/>
  <c r="M24" i="4"/>
  <c r="J24" i="4"/>
  <c r="U32" i="4"/>
  <c r="J32" i="4"/>
  <c r="M36" i="4"/>
  <c r="N40" i="4"/>
  <c r="T40" i="4"/>
  <c r="L48" i="4"/>
  <c r="Q52" i="4"/>
  <c r="R52" i="4"/>
  <c r="M56" i="4"/>
  <c r="J56" i="4"/>
  <c r="Q64" i="4"/>
  <c r="J64" i="4"/>
  <c r="M72" i="4"/>
  <c r="P203" i="4"/>
  <c r="P253" i="4"/>
  <c r="S142" i="4"/>
  <c r="S257" i="4"/>
  <c r="P238" i="4"/>
  <c r="M327" i="6"/>
  <c r="T107" i="4"/>
  <c r="J155" i="4"/>
  <c r="P171" i="4"/>
  <c r="S155" i="4"/>
  <c r="J175" i="4"/>
  <c r="R223" i="4"/>
  <c r="U123" i="4"/>
  <c r="U143" i="4"/>
  <c r="U161" i="4"/>
  <c r="T257" i="4"/>
  <c r="Q241" i="4"/>
  <c r="J4" i="4"/>
  <c r="K4" i="4"/>
  <c r="L325" i="6"/>
  <c r="M355" i="6"/>
  <c r="L341" i="6"/>
  <c r="M371" i="6"/>
  <c r="L357" i="6"/>
  <c r="M387" i="6"/>
  <c r="K327" i="6"/>
  <c r="M322" i="6"/>
  <c r="M338" i="6"/>
  <c r="L324" i="6"/>
  <c r="M354" i="6"/>
  <c r="M370" i="6"/>
  <c r="L340" i="6"/>
  <c r="K326" i="6"/>
  <c r="L356" i="6"/>
  <c r="M386" i="6"/>
  <c r="M381" i="6"/>
  <c r="L351" i="6"/>
  <c r="K321" i="6"/>
  <c r="M321" i="6"/>
  <c r="M337" i="6"/>
  <c r="L323" i="6"/>
  <c r="M353" i="6"/>
  <c r="M369" i="6"/>
  <c r="L339" i="6"/>
  <c r="M320" i="6"/>
  <c r="M336" i="6"/>
  <c r="L322" i="6"/>
  <c r="M352" i="6"/>
  <c r="L338" i="6"/>
  <c r="M368" i="6"/>
  <c r="K324" i="6"/>
  <c r="L354" i="6"/>
  <c r="M384" i="6"/>
  <c r="J313" i="6"/>
  <c r="L363" i="6"/>
  <c r="M393" i="6"/>
  <c r="K333" i="6"/>
  <c r="K339" i="6"/>
  <c r="J319" i="6"/>
  <c r="L369" i="6"/>
  <c r="M399" i="6"/>
  <c r="J320" i="6"/>
  <c r="L370" i="6"/>
  <c r="K340" i="6"/>
  <c r="M400" i="6"/>
  <c r="M343" i="6"/>
  <c r="L313" i="6"/>
  <c r="L329" i="6"/>
  <c r="M359" i="6"/>
  <c r="K315" i="6"/>
  <c r="L345" i="6"/>
  <c r="M375" i="6"/>
  <c r="M326" i="6"/>
  <c r="M342" i="6"/>
  <c r="L312" i="6"/>
  <c r="M358" i="6"/>
  <c r="L328" i="6"/>
  <c r="K314" i="6"/>
  <c r="M374" i="6"/>
  <c r="L344" i="6"/>
  <c r="K330" i="6"/>
  <c r="M390" i="6"/>
  <c r="L360" i="6"/>
  <c r="K325" i="6"/>
  <c r="L355" i="6"/>
  <c r="M385" i="6"/>
  <c r="M325" i="6"/>
  <c r="M341" i="6"/>
  <c r="L327" i="6"/>
  <c r="M357" i="6"/>
  <c r="M324" i="6"/>
  <c r="M340" i="6"/>
  <c r="L326" i="6"/>
  <c r="M356" i="6"/>
  <c r="L342" i="6"/>
  <c r="K312" i="6"/>
  <c r="M372" i="6"/>
  <c r="M388" i="6"/>
  <c r="L358" i="6"/>
  <c r="K328" i="6"/>
  <c r="K337" i="6"/>
  <c r="J317" i="6"/>
  <c r="M397" i="6"/>
  <c r="L367" i="6"/>
  <c r="K334" i="6"/>
  <c r="J314" i="6"/>
  <c r="L364" i="6"/>
  <c r="M394" i="6"/>
  <c r="L361" i="6"/>
  <c r="M391" i="6"/>
  <c r="K331" i="6"/>
  <c r="M315" i="6"/>
  <c r="M331" i="6"/>
  <c r="L317" i="6"/>
  <c r="M347" i="6"/>
  <c r="M363" i="6"/>
  <c r="L333" i="6"/>
  <c r="K319" i="6"/>
  <c r="L349" i="6"/>
  <c r="M379" i="6"/>
  <c r="M314" i="6"/>
  <c r="M330" i="6"/>
  <c r="L316" i="6"/>
  <c r="M346" i="6"/>
  <c r="L332" i="6"/>
  <c r="M362" i="6"/>
  <c r="K318" i="6"/>
  <c r="L348" i="6"/>
  <c r="M378" i="6"/>
  <c r="K313" i="6"/>
  <c r="L343" i="6"/>
  <c r="M373" i="6"/>
  <c r="K329" i="6"/>
  <c r="M389" i="6"/>
  <c r="L359" i="6"/>
  <c r="M313" i="6"/>
  <c r="M329" i="6"/>
  <c r="M345" i="6"/>
  <c r="L315" i="6"/>
  <c r="L331" i="6"/>
  <c r="M361" i="6"/>
  <c r="M312" i="6"/>
  <c r="M328" i="6"/>
  <c r="L314" i="6"/>
  <c r="M344" i="6"/>
  <c r="L330" i="6"/>
  <c r="M360" i="6"/>
  <c r="L346" i="6"/>
  <c r="K316" i="6"/>
  <c r="M376" i="6"/>
  <c r="J312" i="6"/>
  <c r="L362" i="6"/>
  <c r="K332" i="6"/>
  <c r="M392" i="6"/>
  <c r="J318" i="6"/>
  <c r="K338" i="6"/>
  <c r="L368" i="6"/>
  <c r="M398" i="6"/>
  <c r="M319" i="6"/>
  <c r="M335" i="6"/>
  <c r="M351" i="6"/>
  <c r="L321" i="6"/>
  <c r="L337" i="6"/>
  <c r="M367" i="6"/>
  <c r="M383" i="6"/>
  <c r="K323" i="6"/>
  <c r="L353" i="6"/>
  <c r="M318" i="6"/>
  <c r="M334" i="6"/>
  <c r="M350" i="6"/>
  <c r="L320" i="6"/>
  <c r="M366" i="6"/>
  <c r="L336" i="6"/>
  <c r="K322" i="6"/>
  <c r="L352" i="6"/>
  <c r="M382" i="6"/>
  <c r="L347" i="6"/>
  <c r="M377" i="6"/>
  <c r="K317" i="6"/>
  <c r="M317" i="6"/>
  <c r="M333" i="6"/>
  <c r="M349" i="6"/>
  <c r="L319" i="6"/>
  <c r="M365" i="6"/>
  <c r="L335" i="6"/>
  <c r="M316" i="6"/>
  <c r="M332" i="6"/>
  <c r="L318" i="6"/>
  <c r="M348" i="6"/>
  <c r="M364" i="6"/>
  <c r="L334" i="6"/>
  <c r="M380" i="6"/>
  <c r="K320" i="6"/>
  <c r="L350" i="6"/>
  <c r="K335" i="6"/>
  <c r="J315" i="6"/>
  <c r="M395" i="6"/>
  <c r="L365" i="6"/>
  <c r="J316" i="6"/>
  <c r="M396" i="6"/>
  <c r="K336" i="6"/>
  <c r="L366" i="6"/>
  <c r="S151" i="4"/>
  <c r="J151" i="4"/>
  <c r="A195" i="11"/>
  <c r="J195" i="4"/>
  <c r="R195" i="4"/>
  <c r="T215" i="4"/>
  <c r="R215" i="4"/>
  <c r="J215" i="4"/>
  <c r="P255" i="4"/>
  <c r="R255" i="4"/>
  <c r="Q283" i="4"/>
  <c r="P283" i="4"/>
  <c r="J283" i="4"/>
  <c r="U283" i="4"/>
  <c r="R283" i="4"/>
  <c r="P287" i="4"/>
  <c r="T287" i="4"/>
  <c r="J287" i="4"/>
  <c r="S299" i="4"/>
  <c r="J299" i="4"/>
  <c r="T299" i="4"/>
  <c r="Q299" i="4"/>
  <c r="U311" i="4"/>
  <c r="J311" i="4"/>
  <c r="P311" i="4"/>
  <c r="J12" i="4"/>
  <c r="U12" i="4"/>
  <c r="N12" i="4"/>
  <c r="R12" i="4"/>
  <c r="L12" i="4"/>
  <c r="P28" i="4"/>
  <c r="T28" i="4"/>
  <c r="Q28" i="4"/>
  <c r="J28" i="4"/>
  <c r="U28" i="4"/>
  <c r="N28" i="4"/>
  <c r="S44" i="4"/>
  <c r="R44" i="4"/>
  <c r="U44" i="4"/>
  <c r="Q44" i="4"/>
  <c r="T44" i="4"/>
  <c r="S60" i="4"/>
  <c r="Q60" i="4"/>
  <c r="U60" i="4"/>
  <c r="N60" i="4"/>
  <c r="T76" i="4"/>
  <c r="P76" i="4"/>
  <c r="U76" i="4"/>
  <c r="T92" i="4"/>
  <c r="P92" i="4"/>
  <c r="U92" i="4"/>
  <c r="T108" i="4"/>
  <c r="P108" i="4"/>
  <c r="U108" i="4"/>
  <c r="T124" i="4"/>
  <c r="P124" i="4"/>
  <c r="U124" i="4"/>
  <c r="M136" i="4"/>
  <c r="J136" i="4"/>
  <c r="Q136" i="4"/>
  <c r="L136" i="4"/>
  <c r="S136" i="4"/>
  <c r="J144" i="4"/>
  <c r="Q144" i="4"/>
  <c r="S144" i="4"/>
  <c r="T148" i="4"/>
  <c r="P148" i="4"/>
  <c r="U148" i="4"/>
  <c r="L148" i="4"/>
  <c r="P152" i="4"/>
  <c r="U152" i="4"/>
  <c r="J152" i="4"/>
  <c r="Q152" i="4"/>
  <c r="L152" i="4"/>
  <c r="S152" i="4"/>
  <c r="P160" i="4"/>
  <c r="U160" i="4"/>
  <c r="J160" i="4"/>
  <c r="Q160" i="4"/>
  <c r="S160" i="4"/>
  <c r="S164" i="4"/>
  <c r="T164" i="4"/>
  <c r="P164" i="4"/>
  <c r="U164" i="4"/>
  <c r="L164" i="4"/>
  <c r="P168" i="4"/>
  <c r="U168" i="4"/>
  <c r="J168" i="4"/>
  <c r="Q168" i="4"/>
  <c r="L168" i="4"/>
  <c r="S168" i="4"/>
  <c r="U176" i="4"/>
  <c r="Q176" i="4"/>
  <c r="P176" i="4"/>
  <c r="U180" i="4"/>
  <c r="Q180" i="4"/>
  <c r="P180" i="4"/>
  <c r="L180" i="4"/>
  <c r="R180" i="4"/>
  <c r="Q184" i="4"/>
  <c r="J184" i="4"/>
  <c r="U184" i="4"/>
  <c r="L184" i="4"/>
  <c r="Q192" i="4"/>
  <c r="P192" i="4"/>
  <c r="J192" i="4"/>
  <c r="U192" i="4"/>
  <c r="Q196" i="4"/>
  <c r="P196" i="4"/>
  <c r="R196" i="4"/>
  <c r="J196" i="4"/>
  <c r="L196" i="4"/>
  <c r="A200" i="11"/>
  <c r="P200" i="4"/>
  <c r="Q200" i="4"/>
  <c r="U200" i="4"/>
  <c r="L200" i="4"/>
  <c r="S200" i="4"/>
  <c r="A208" i="11"/>
  <c r="T208" i="4"/>
  <c r="M208" i="4"/>
  <c r="P208" i="4"/>
  <c r="S208" i="4"/>
  <c r="A212" i="11"/>
  <c r="M212" i="4"/>
  <c r="U212" i="4"/>
  <c r="Q212" i="4"/>
  <c r="P212" i="4"/>
  <c r="J212" i="4"/>
  <c r="L212" i="4"/>
  <c r="A216" i="11"/>
  <c r="U216" i="4"/>
  <c r="T216" i="4"/>
  <c r="L216" i="4"/>
  <c r="M216" i="4"/>
  <c r="P216" i="4"/>
  <c r="A224" i="11"/>
  <c r="S224" i="4"/>
  <c r="P224" i="4"/>
  <c r="T224" i="4"/>
  <c r="A228" i="11"/>
  <c r="S228" i="4"/>
  <c r="Q228" i="4"/>
  <c r="P228" i="4"/>
  <c r="J228" i="4"/>
  <c r="L228" i="4"/>
  <c r="A232" i="11"/>
  <c r="T232" i="4"/>
  <c r="U232" i="4"/>
  <c r="L232" i="4"/>
  <c r="R232" i="4"/>
  <c r="P232" i="4"/>
  <c r="A240" i="11"/>
  <c r="P240" i="4"/>
  <c r="S240" i="4"/>
  <c r="T240" i="4"/>
  <c r="S244" i="4"/>
  <c r="P244" i="4"/>
  <c r="Q244" i="4"/>
  <c r="J244" i="4"/>
  <c r="T244" i="4"/>
  <c r="L244" i="4"/>
  <c r="R244" i="4"/>
  <c r="M248" i="4"/>
  <c r="P248" i="4"/>
  <c r="U248" i="4"/>
  <c r="J248" i="4"/>
  <c r="S248" i="4"/>
  <c r="L248" i="4"/>
  <c r="T248" i="4"/>
  <c r="P256" i="4"/>
  <c r="U256" i="4"/>
  <c r="T256" i="4"/>
  <c r="Q256" i="4"/>
  <c r="J256" i="4"/>
  <c r="S260" i="4"/>
  <c r="U260" i="4"/>
  <c r="P260" i="4"/>
  <c r="Q260" i="4"/>
  <c r="R260" i="4"/>
  <c r="J260" i="4"/>
  <c r="L260" i="4"/>
  <c r="A264" i="9"/>
  <c r="BG264" i="9" s="1"/>
  <c r="P264" i="4"/>
  <c r="U264" i="4"/>
  <c r="Q264" i="4"/>
  <c r="M264" i="4"/>
  <c r="J264" i="4"/>
  <c r="L264" i="4"/>
  <c r="S264" i="4"/>
  <c r="A272" i="9"/>
  <c r="BD272" i="9" s="1"/>
  <c r="P272" i="4"/>
  <c r="U272" i="4"/>
  <c r="S272" i="4"/>
  <c r="T272" i="4"/>
  <c r="Q272" i="4"/>
  <c r="A276" i="9"/>
  <c r="AW276" i="9" s="1"/>
  <c r="S276" i="4"/>
  <c r="T276" i="4"/>
  <c r="U276" i="4"/>
  <c r="P276" i="4"/>
  <c r="Q276" i="4"/>
  <c r="L276" i="4"/>
  <c r="A280" i="9"/>
  <c r="P280" i="4"/>
  <c r="U280" i="4"/>
  <c r="M280" i="4"/>
  <c r="T280" i="4"/>
  <c r="Q280" i="4"/>
  <c r="L280" i="4"/>
  <c r="J280" i="4"/>
  <c r="A288" i="9"/>
  <c r="BK288" i="9" s="1"/>
  <c r="P288" i="4"/>
  <c r="U288" i="4"/>
  <c r="J288" i="4"/>
  <c r="S288" i="4"/>
  <c r="T288" i="4"/>
  <c r="A292" i="9"/>
  <c r="AZ292" i="9" s="1"/>
  <c r="S292" i="4"/>
  <c r="J292" i="4"/>
  <c r="T292" i="4"/>
  <c r="U292" i="4"/>
  <c r="L292" i="4"/>
  <c r="O292" i="4"/>
  <c r="A296" i="9"/>
  <c r="BC296" i="9" s="1"/>
  <c r="P296" i="4"/>
  <c r="U296" i="4"/>
  <c r="S296" i="4"/>
  <c r="T296" i="4"/>
  <c r="L296" i="4"/>
  <c r="K296" i="4"/>
  <c r="R296" i="4"/>
  <c r="Q296" i="4"/>
  <c r="A300" i="9"/>
  <c r="BA300" i="9" s="1"/>
  <c r="S300" i="4"/>
  <c r="T300" i="4"/>
  <c r="U300" i="4"/>
  <c r="P300" i="4"/>
  <c r="Q300" i="4"/>
  <c r="O300" i="4"/>
  <c r="A304" i="9"/>
  <c r="Z304" i="9" s="1"/>
  <c r="P304" i="4"/>
  <c r="U304" i="4"/>
  <c r="T304" i="4"/>
  <c r="Q304" i="4"/>
  <c r="K304" i="4"/>
  <c r="J304" i="4"/>
  <c r="A308" i="9"/>
  <c r="S308" i="4"/>
  <c r="U308" i="4"/>
  <c r="P308" i="4"/>
  <c r="Q308" i="4"/>
  <c r="J308" i="4"/>
  <c r="L308" i="4"/>
  <c r="R308" i="4"/>
  <c r="O308" i="4"/>
  <c r="A312" i="9"/>
  <c r="BE312" i="9" s="1"/>
  <c r="P312" i="4"/>
  <c r="U312" i="4"/>
  <c r="Q312" i="4"/>
  <c r="J312" i="4"/>
  <c r="L312" i="4"/>
  <c r="K312" i="4"/>
  <c r="S312" i="4"/>
  <c r="P135" i="4"/>
  <c r="S135" i="4"/>
  <c r="A163" i="11"/>
  <c r="J163" i="4"/>
  <c r="P163" i="4"/>
  <c r="U163" i="4"/>
  <c r="Q183" i="4"/>
  <c r="J183" i="4"/>
  <c r="R183" i="4"/>
  <c r="R251" i="4"/>
  <c r="P251" i="4"/>
  <c r="Q251" i="4"/>
  <c r="J251" i="4"/>
  <c r="N148" i="4"/>
  <c r="R160" i="4"/>
  <c r="O60" i="4"/>
  <c r="K76" i="4"/>
  <c r="K92" i="4"/>
  <c r="K108" i="4"/>
  <c r="K124" i="4"/>
  <c r="K148" i="4"/>
  <c r="K164" i="4"/>
  <c r="K180" i="4"/>
  <c r="R148" i="4"/>
  <c r="M12" i="4"/>
  <c r="R28" i="4"/>
  <c r="L44" i="4"/>
  <c r="L60" i="4"/>
  <c r="J76" i="4"/>
  <c r="S92" i="4"/>
  <c r="Q108" i="4"/>
  <c r="U136" i="4"/>
  <c r="Q148" i="4"/>
  <c r="J164" i="4"/>
  <c r="J176" i="4"/>
  <c r="T200" i="4"/>
  <c r="S212" i="4"/>
  <c r="U224" i="4"/>
  <c r="T264" i="4"/>
  <c r="J276" i="4"/>
  <c r="Q288" i="4"/>
  <c r="M184" i="4"/>
  <c r="J147" i="4"/>
  <c r="S147" i="4"/>
  <c r="P179" i="4"/>
  <c r="J179" i="4"/>
  <c r="P211" i="4"/>
  <c r="Q211" i="4"/>
  <c r="J211" i="4"/>
  <c r="R239" i="4"/>
  <c r="P239" i="4"/>
  <c r="R271" i="4"/>
  <c r="J271" i="4"/>
  <c r="P271" i="4"/>
  <c r="R108" i="4"/>
  <c r="R124" i="4"/>
  <c r="O12" i="4"/>
  <c r="O44" i="4"/>
  <c r="N136" i="4"/>
  <c r="N176" i="4"/>
  <c r="N192" i="4"/>
  <c r="N208" i="4"/>
  <c r="N224" i="4"/>
  <c r="N240" i="4"/>
  <c r="R176" i="4"/>
  <c r="R240" i="4"/>
  <c r="O76" i="4"/>
  <c r="O92" i="4"/>
  <c r="O108" i="4"/>
  <c r="O124" i="4"/>
  <c r="O148" i="4"/>
  <c r="O164" i="4"/>
  <c r="O180" i="4"/>
  <c r="O196" i="4"/>
  <c r="O212" i="4"/>
  <c r="O228" i="4"/>
  <c r="O244" i="4"/>
  <c r="O260" i="4"/>
  <c r="O276" i="4"/>
  <c r="R164" i="4"/>
  <c r="R292" i="4"/>
  <c r="L160" i="4"/>
  <c r="L192" i="4"/>
  <c r="L224" i="4"/>
  <c r="L256" i="4"/>
  <c r="L288" i="4"/>
  <c r="T12" i="4"/>
  <c r="M28" i="4"/>
  <c r="J44" i="4"/>
  <c r="J60" i="4"/>
  <c r="J92" i="4"/>
  <c r="S108" i="4"/>
  <c r="Q124" i="4"/>
  <c r="T136" i="4"/>
  <c r="U144" i="4"/>
  <c r="S148" i="4"/>
  <c r="T168" i="4"/>
  <c r="J180" i="4"/>
  <c r="S216" i="4"/>
  <c r="U228" i="4"/>
  <c r="U240" i="4"/>
  <c r="S280" i="4"/>
  <c r="Q292" i="4"/>
  <c r="S304" i="4"/>
  <c r="M312" i="4"/>
  <c r="T283" i="4"/>
  <c r="J115" i="4"/>
  <c r="S115" i="4"/>
  <c r="P131" i="4"/>
  <c r="J131" i="4"/>
  <c r="S167" i="4"/>
  <c r="P167" i="4"/>
  <c r="J167" i="4"/>
  <c r="J199" i="4"/>
  <c r="P199" i="4"/>
  <c r="A235" i="11"/>
  <c r="U235" i="4"/>
  <c r="P235" i="4"/>
  <c r="Q267" i="4"/>
  <c r="U267" i="4"/>
  <c r="R267" i="4"/>
  <c r="P267" i="4"/>
  <c r="T267" i="4"/>
  <c r="J267" i="4"/>
  <c r="R76" i="4"/>
  <c r="N76" i="4"/>
  <c r="N92" i="4"/>
  <c r="N108" i="4"/>
  <c r="N124" i="4"/>
  <c r="N180" i="4"/>
  <c r="N196" i="4"/>
  <c r="N212" i="4"/>
  <c r="N228" i="4"/>
  <c r="T60" i="4"/>
  <c r="R192" i="4"/>
  <c r="K136" i="4"/>
  <c r="K144" i="4"/>
  <c r="K152" i="4"/>
  <c r="K160" i="4"/>
  <c r="K168" i="4"/>
  <c r="K176" i="4"/>
  <c r="K184" i="4"/>
  <c r="K192" i="4"/>
  <c r="K200" i="4"/>
  <c r="K208" i="4"/>
  <c r="K216" i="4"/>
  <c r="K224" i="4"/>
  <c r="K232" i="4"/>
  <c r="K240" i="4"/>
  <c r="K248" i="4"/>
  <c r="K256" i="4"/>
  <c r="K264" i="4"/>
  <c r="K272" i="4"/>
  <c r="K280" i="4"/>
  <c r="K288" i="4"/>
  <c r="R212" i="4"/>
  <c r="L300" i="4"/>
  <c r="S12" i="4"/>
  <c r="L28" i="4"/>
  <c r="N44" i="4"/>
  <c r="P44" i="4"/>
  <c r="P60" i="4"/>
  <c r="Q76" i="4"/>
  <c r="J108" i="4"/>
  <c r="S124" i="4"/>
  <c r="P136" i="4"/>
  <c r="T144" i="4"/>
  <c r="J148" i="4"/>
  <c r="T160" i="4"/>
  <c r="P184" i="4"/>
  <c r="S232" i="4"/>
  <c r="U244" i="4"/>
  <c r="S256" i="4"/>
  <c r="P292" i="4"/>
  <c r="T308" i="4"/>
  <c r="P147" i="4"/>
  <c r="U151" i="4"/>
  <c r="S163" i="4"/>
  <c r="P183" i="4"/>
  <c r="S311" i="4"/>
  <c r="T271" i="4"/>
  <c r="J171" i="4"/>
  <c r="J277" i="4"/>
  <c r="S121" i="4"/>
  <c r="T249" i="4"/>
  <c r="Q257" i="4"/>
  <c r="S301" i="4"/>
  <c r="S313" i="4"/>
  <c r="U305" i="4"/>
  <c r="P7" i="4"/>
  <c r="A7" i="11"/>
  <c r="F19" i="11"/>
  <c r="J19" i="11"/>
  <c r="I19" i="11"/>
  <c r="G19" i="11"/>
  <c r="P23" i="4"/>
  <c r="A23" i="11"/>
  <c r="J35" i="11"/>
  <c r="I35" i="11"/>
  <c r="G35" i="11"/>
  <c r="F35" i="11"/>
  <c r="P39" i="4"/>
  <c r="A39" i="11"/>
  <c r="K39" i="11" s="1"/>
  <c r="P51" i="4"/>
  <c r="A51" i="11"/>
  <c r="J55" i="4"/>
  <c r="A55" i="11"/>
  <c r="N55" i="11" s="1"/>
  <c r="P67" i="4"/>
  <c r="A67" i="11"/>
  <c r="P71" i="4"/>
  <c r="A71" i="11"/>
  <c r="N71" i="11" s="1"/>
  <c r="P83" i="4"/>
  <c r="A83" i="11"/>
  <c r="P87" i="4"/>
  <c r="A87" i="11"/>
  <c r="Q87" i="11" s="1"/>
  <c r="P99" i="4"/>
  <c r="A99" i="11"/>
  <c r="P103" i="4"/>
  <c r="A103" i="11"/>
  <c r="P115" i="4"/>
  <c r="A115" i="11"/>
  <c r="R119" i="4"/>
  <c r="A119" i="11"/>
  <c r="U131" i="4"/>
  <c r="A131" i="11"/>
  <c r="J135" i="4"/>
  <c r="A135" i="11"/>
  <c r="R147" i="4"/>
  <c r="A147" i="11"/>
  <c r="T151" i="4"/>
  <c r="A151" i="11"/>
  <c r="Z151" i="11" s="1"/>
  <c r="R167" i="4"/>
  <c r="A167" i="11"/>
  <c r="U179" i="4"/>
  <c r="A179" i="11"/>
  <c r="U183" i="4"/>
  <c r="A183" i="11"/>
  <c r="W183" i="11" s="1"/>
  <c r="S199" i="4"/>
  <c r="A199" i="11"/>
  <c r="S211" i="4"/>
  <c r="A211" i="11"/>
  <c r="P215" i="4"/>
  <c r="A215" i="11"/>
  <c r="J239" i="4"/>
  <c r="A239" i="11"/>
  <c r="S251" i="4"/>
  <c r="A251" i="11"/>
  <c r="U255" i="4"/>
  <c r="A255" i="11"/>
  <c r="A12" i="9"/>
  <c r="A12" i="11"/>
  <c r="A28" i="9"/>
  <c r="S28" i="9" s="1"/>
  <c r="A28" i="11"/>
  <c r="A44" i="9"/>
  <c r="V44" i="9" s="1"/>
  <c r="A44" i="11"/>
  <c r="K44" i="11" s="1"/>
  <c r="A60" i="9"/>
  <c r="A60" i="11"/>
  <c r="A76" i="9"/>
  <c r="Y76" i="9" s="1"/>
  <c r="A76" i="11"/>
  <c r="A92" i="9"/>
  <c r="A92" i="11"/>
  <c r="A108" i="9"/>
  <c r="AX108" i="9" s="1"/>
  <c r="A108" i="11"/>
  <c r="A124" i="9"/>
  <c r="A124" i="11"/>
  <c r="A136" i="9"/>
  <c r="BN136" i="9" s="1"/>
  <c r="A136" i="11"/>
  <c r="A144" i="9"/>
  <c r="AX144" i="9" s="1"/>
  <c r="A144" i="11"/>
  <c r="A148" i="9"/>
  <c r="A148" i="11"/>
  <c r="A152" i="9"/>
  <c r="AW152" i="9" s="1"/>
  <c r="A152" i="11"/>
  <c r="A160" i="9"/>
  <c r="BK160" i="9" s="1"/>
  <c r="A160" i="11"/>
  <c r="Z160" i="11" s="1"/>
  <c r="A164" i="9"/>
  <c r="BL164" i="9" s="1"/>
  <c r="A164" i="11"/>
  <c r="T164" i="11" s="1"/>
  <c r="A168" i="9"/>
  <c r="T168" i="9" s="1"/>
  <c r="A168" i="11"/>
  <c r="A176" i="9"/>
  <c r="A176" i="11"/>
  <c r="A180" i="9"/>
  <c r="M180" i="9" s="1"/>
  <c r="A180" i="11"/>
  <c r="AC180" i="11" s="1"/>
  <c r="A184" i="9"/>
  <c r="BD184" i="9" s="1"/>
  <c r="A184" i="11"/>
  <c r="A192" i="9"/>
  <c r="AA192" i="9" s="1"/>
  <c r="A192" i="11"/>
  <c r="AC192" i="11" s="1"/>
  <c r="A196" i="9"/>
  <c r="A196" i="11"/>
  <c r="A244" i="9"/>
  <c r="AQ244" i="9" s="1"/>
  <c r="A244" i="11"/>
  <c r="A248" i="9"/>
  <c r="A248" i="11"/>
  <c r="A256" i="9"/>
  <c r="A256" i="11"/>
  <c r="AO256" i="11" s="1"/>
  <c r="A260" i="9"/>
  <c r="A260" i="11"/>
  <c r="P165" i="4"/>
  <c r="Q165" i="4"/>
  <c r="S223" i="4"/>
  <c r="Q227" i="4"/>
  <c r="A227" i="11"/>
  <c r="U231" i="4"/>
  <c r="A231" i="11"/>
  <c r="Q243" i="4"/>
  <c r="A243" i="11"/>
  <c r="P247" i="4"/>
  <c r="A247" i="11"/>
  <c r="F259" i="11"/>
  <c r="J259" i="11"/>
  <c r="G259" i="11"/>
  <c r="I259" i="11"/>
  <c r="U263" i="4"/>
  <c r="A263" i="11"/>
  <c r="AO263" i="11" s="1"/>
  <c r="J18" i="11"/>
  <c r="F18" i="11"/>
  <c r="G18" i="11"/>
  <c r="I18" i="11"/>
  <c r="P34" i="4"/>
  <c r="A34" i="11"/>
  <c r="P50" i="4"/>
  <c r="A50" i="11"/>
  <c r="P66" i="4"/>
  <c r="A66" i="11"/>
  <c r="P82" i="4"/>
  <c r="A82" i="11"/>
  <c r="P98" i="4"/>
  <c r="A98" i="11"/>
  <c r="P114" i="4"/>
  <c r="A114" i="11"/>
  <c r="P130" i="4"/>
  <c r="A130" i="11"/>
  <c r="A140" i="9"/>
  <c r="AD140" i="9" s="1"/>
  <c r="A140" i="11"/>
  <c r="A156" i="9"/>
  <c r="BJ156" i="9" s="1"/>
  <c r="A156" i="11"/>
  <c r="T156" i="11" s="1"/>
  <c r="A172" i="9"/>
  <c r="AT172" i="9" s="1"/>
  <c r="A172" i="11"/>
  <c r="T172" i="11" s="1"/>
  <c r="A188" i="9"/>
  <c r="AO188" i="9" s="1"/>
  <c r="A188" i="11"/>
  <c r="W188" i="11" s="1"/>
  <c r="A204" i="9"/>
  <c r="Z204" i="9" s="1"/>
  <c r="A204" i="11"/>
  <c r="A220" i="9"/>
  <c r="BB220" i="9" s="1"/>
  <c r="A220" i="11"/>
  <c r="A236" i="9"/>
  <c r="BF236" i="9" s="1"/>
  <c r="A236" i="11"/>
  <c r="A252" i="9"/>
  <c r="BE252" i="9" s="1"/>
  <c r="A252" i="11"/>
  <c r="J5" i="11"/>
  <c r="I5" i="11"/>
  <c r="G5" i="11"/>
  <c r="I9" i="11"/>
  <c r="F9" i="11"/>
  <c r="J9" i="11"/>
  <c r="G9" i="11"/>
  <c r="G13" i="11"/>
  <c r="I13" i="11"/>
  <c r="J13" i="11"/>
  <c r="F13" i="11"/>
  <c r="P17" i="4"/>
  <c r="A17" i="11"/>
  <c r="G21" i="11"/>
  <c r="F21" i="11"/>
  <c r="I21" i="11"/>
  <c r="J21" i="11"/>
  <c r="J25" i="11"/>
  <c r="F25" i="11"/>
  <c r="I25" i="11"/>
  <c r="G25" i="11"/>
  <c r="F29" i="11"/>
  <c r="G29" i="11"/>
  <c r="I29" i="11"/>
  <c r="J29" i="11"/>
  <c r="P33" i="4"/>
  <c r="A33" i="11"/>
  <c r="J37" i="11"/>
  <c r="G37" i="11"/>
  <c r="I37" i="11"/>
  <c r="F37" i="11"/>
  <c r="F41" i="11"/>
  <c r="G41" i="11"/>
  <c r="I41" i="11"/>
  <c r="J41" i="11"/>
  <c r="G45" i="11"/>
  <c r="F45" i="11"/>
  <c r="I45" i="11"/>
  <c r="J45" i="11"/>
  <c r="G49" i="11"/>
  <c r="I49" i="11"/>
  <c r="J49" i="11"/>
  <c r="F49" i="11"/>
  <c r="G53" i="11"/>
  <c r="I53" i="11"/>
  <c r="J53" i="11"/>
  <c r="F53" i="11"/>
  <c r="J57" i="11"/>
  <c r="G57" i="11"/>
  <c r="F57" i="11"/>
  <c r="I57" i="11"/>
  <c r="J61" i="4"/>
  <c r="A61" i="11"/>
  <c r="F65" i="11"/>
  <c r="G65" i="11"/>
  <c r="I65" i="11"/>
  <c r="J65" i="11"/>
  <c r="J69" i="4"/>
  <c r="A69" i="11"/>
  <c r="N69" i="11" s="1"/>
  <c r="G73" i="11"/>
  <c r="J73" i="11"/>
  <c r="I73" i="11"/>
  <c r="F73" i="11"/>
  <c r="J77" i="4"/>
  <c r="A77" i="11"/>
  <c r="G81" i="11"/>
  <c r="I81" i="11"/>
  <c r="F81" i="11"/>
  <c r="J81" i="11"/>
  <c r="I85" i="11"/>
  <c r="J85" i="11"/>
  <c r="G85" i="11"/>
  <c r="F85" i="11"/>
  <c r="F89" i="11"/>
  <c r="J89" i="11"/>
  <c r="I89" i="11"/>
  <c r="G89" i="11"/>
  <c r="J93" i="4"/>
  <c r="A93" i="11"/>
  <c r="Q93" i="11" s="1"/>
  <c r="J97" i="4"/>
  <c r="A97" i="11"/>
  <c r="P101" i="4"/>
  <c r="A101" i="11"/>
  <c r="T105" i="4"/>
  <c r="A105" i="11"/>
  <c r="T109" i="4"/>
  <c r="A109" i="11"/>
  <c r="U113" i="4"/>
  <c r="A113" i="11"/>
  <c r="S117" i="4"/>
  <c r="A117" i="11"/>
  <c r="I121" i="11"/>
  <c r="G121" i="11"/>
  <c r="F121" i="11"/>
  <c r="J121" i="11"/>
  <c r="S125" i="4"/>
  <c r="A125" i="11"/>
  <c r="F129" i="11"/>
  <c r="I129" i="11"/>
  <c r="J129" i="11"/>
  <c r="G129" i="11"/>
  <c r="J133" i="11"/>
  <c r="F133" i="11"/>
  <c r="I133" i="11"/>
  <c r="G133" i="11"/>
  <c r="P137" i="4"/>
  <c r="A137" i="11"/>
  <c r="F141" i="11"/>
  <c r="I141" i="11"/>
  <c r="G141" i="11"/>
  <c r="J141" i="11"/>
  <c r="G145" i="11"/>
  <c r="I145" i="11"/>
  <c r="J145" i="11"/>
  <c r="F145" i="11"/>
  <c r="U149" i="4"/>
  <c r="A149" i="11"/>
  <c r="S153" i="4"/>
  <c r="A153" i="11"/>
  <c r="Q157" i="4"/>
  <c r="A157" i="11"/>
  <c r="R161" i="4"/>
  <c r="A161" i="11"/>
  <c r="G165" i="11"/>
  <c r="J165" i="11"/>
  <c r="I165" i="11"/>
  <c r="F165" i="11"/>
  <c r="F169" i="11"/>
  <c r="J169" i="11"/>
  <c r="I169" i="11"/>
  <c r="G169" i="11"/>
  <c r="Q173" i="4"/>
  <c r="A173" i="11"/>
  <c r="Z173" i="11" s="1"/>
  <c r="J177" i="11"/>
  <c r="G177" i="11"/>
  <c r="I177" i="11"/>
  <c r="F177" i="11"/>
  <c r="J181" i="4"/>
  <c r="A181" i="11"/>
  <c r="AC181" i="11" s="1"/>
  <c r="U185" i="4"/>
  <c r="A185" i="11"/>
  <c r="U189" i="4"/>
  <c r="A189" i="11"/>
  <c r="W189" i="11" s="1"/>
  <c r="U193" i="4"/>
  <c r="A193" i="11"/>
  <c r="U197" i="4"/>
  <c r="A197" i="11"/>
  <c r="AC197" i="11" s="1"/>
  <c r="R201" i="4"/>
  <c r="A201" i="11"/>
  <c r="S205" i="4"/>
  <c r="A205" i="11"/>
  <c r="T209" i="4"/>
  <c r="A209" i="11"/>
  <c r="T213" i="4"/>
  <c r="A213" i="11"/>
  <c r="S217" i="4"/>
  <c r="A217" i="11"/>
  <c r="S221" i="4"/>
  <c r="A221" i="11"/>
  <c r="Q225" i="4"/>
  <c r="A225" i="11"/>
  <c r="P6" i="4"/>
  <c r="A6" i="11"/>
  <c r="J10" i="11"/>
  <c r="I10" i="11"/>
  <c r="F10" i="11"/>
  <c r="G10" i="11"/>
  <c r="I14" i="11"/>
  <c r="J14" i="11"/>
  <c r="F14" i="11"/>
  <c r="G14" i="11"/>
  <c r="F22" i="11"/>
  <c r="I22" i="11"/>
  <c r="G22" i="11"/>
  <c r="J22" i="11"/>
  <c r="J26" i="11"/>
  <c r="I26" i="11"/>
  <c r="F26" i="11"/>
  <c r="G26" i="11"/>
  <c r="P30" i="4"/>
  <c r="A30" i="11"/>
  <c r="P38" i="4"/>
  <c r="A38" i="11"/>
  <c r="J42" i="11"/>
  <c r="F42" i="11"/>
  <c r="G42" i="11"/>
  <c r="I42" i="11"/>
  <c r="J46" i="11"/>
  <c r="G46" i="11"/>
  <c r="I46" i="11"/>
  <c r="F46" i="11"/>
  <c r="P54" i="4"/>
  <c r="A54" i="11"/>
  <c r="P58" i="4"/>
  <c r="A58" i="11"/>
  <c r="P62" i="4"/>
  <c r="A62" i="11"/>
  <c r="P70" i="4"/>
  <c r="A70" i="11"/>
  <c r="P74" i="4"/>
  <c r="A74" i="11"/>
  <c r="P78" i="4"/>
  <c r="A78" i="11"/>
  <c r="P86" i="4"/>
  <c r="A86" i="11"/>
  <c r="P90" i="4"/>
  <c r="A90" i="11"/>
  <c r="P94" i="4"/>
  <c r="A94" i="11"/>
  <c r="J102" i="4"/>
  <c r="A102" i="11"/>
  <c r="P106" i="4"/>
  <c r="A106" i="11"/>
  <c r="P110" i="4"/>
  <c r="A110" i="11"/>
  <c r="R118" i="4"/>
  <c r="A118" i="11"/>
  <c r="P122" i="4"/>
  <c r="A122" i="11"/>
  <c r="U126" i="4"/>
  <c r="A126" i="11"/>
  <c r="J134" i="11"/>
  <c r="I134" i="11"/>
  <c r="G134" i="11"/>
  <c r="F134" i="11"/>
  <c r="J146" i="4"/>
  <c r="A146" i="11"/>
  <c r="G162" i="11"/>
  <c r="I162" i="11"/>
  <c r="F162" i="11"/>
  <c r="J162" i="11"/>
  <c r="G178" i="11"/>
  <c r="I178" i="11"/>
  <c r="F178" i="11"/>
  <c r="J178" i="11"/>
  <c r="I194" i="11"/>
  <c r="F194" i="11"/>
  <c r="J194" i="11"/>
  <c r="G194" i="11"/>
  <c r="G210" i="11"/>
  <c r="I210" i="11"/>
  <c r="J210" i="11"/>
  <c r="F210" i="11"/>
  <c r="G226" i="11"/>
  <c r="I226" i="11"/>
  <c r="J226" i="11"/>
  <c r="F226" i="11"/>
  <c r="J242" i="4"/>
  <c r="A242" i="11"/>
  <c r="J258" i="11"/>
  <c r="F258" i="11"/>
  <c r="I258" i="11"/>
  <c r="G258" i="11"/>
  <c r="P11" i="4"/>
  <c r="A11" i="11"/>
  <c r="J15" i="11"/>
  <c r="G15" i="11"/>
  <c r="I15" i="11"/>
  <c r="F15" i="11"/>
  <c r="F27" i="11"/>
  <c r="G27" i="11"/>
  <c r="I27" i="11"/>
  <c r="J27" i="11"/>
  <c r="F31" i="11"/>
  <c r="J31" i="11"/>
  <c r="G31" i="11"/>
  <c r="I31" i="11"/>
  <c r="P43" i="4"/>
  <c r="A43" i="11"/>
  <c r="G47" i="11"/>
  <c r="F47" i="11"/>
  <c r="I47" i="11"/>
  <c r="J47" i="11"/>
  <c r="P59" i="4"/>
  <c r="A59" i="11"/>
  <c r="J63" i="4"/>
  <c r="A63" i="11"/>
  <c r="P75" i="4"/>
  <c r="A75" i="11"/>
  <c r="N75" i="11" s="1"/>
  <c r="J79" i="11"/>
  <c r="G79" i="11"/>
  <c r="F79" i="11"/>
  <c r="I79" i="11"/>
  <c r="P91" i="4"/>
  <c r="A91" i="11"/>
  <c r="J95" i="4"/>
  <c r="A95" i="11"/>
  <c r="Q95" i="11" s="1"/>
  <c r="J107" i="4"/>
  <c r="A107" i="11"/>
  <c r="P111" i="4"/>
  <c r="A111" i="11"/>
  <c r="J123" i="4"/>
  <c r="A123" i="11"/>
  <c r="U127" i="4"/>
  <c r="A127" i="11"/>
  <c r="T139" i="4"/>
  <c r="A139" i="11"/>
  <c r="J143" i="4"/>
  <c r="A143" i="11"/>
  <c r="R155" i="4"/>
  <c r="A155" i="11"/>
  <c r="U159" i="4"/>
  <c r="A159" i="11"/>
  <c r="Z159" i="11" s="1"/>
  <c r="U171" i="4"/>
  <c r="A171" i="11"/>
  <c r="U175" i="4"/>
  <c r="A175" i="11"/>
  <c r="W175" i="11" s="1"/>
  <c r="U187" i="4"/>
  <c r="A187" i="11"/>
  <c r="J191" i="4"/>
  <c r="A191" i="11"/>
  <c r="AC191" i="11" s="1"/>
  <c r="T203" i="4"/>
  <c r="A203" i="11"/>
  <c r="J207" i="11"/>
  <c r="I207" i="11"/>
  <c r="F207" i="11"/>
  <c r="G207" i="11"/>
  <c r="R219" i="4"/>
  <c r="A219" i="11"/>
  <c r="I223" i="11"/>
  <c r="G223" i="11"/>
  <c r="F223" i="11"/>
  <c r="J223" i="11"/>
  <c r="J229" i="4"/>
  <c r="A229" i="11"/>
  <c r="P237" i="4"/>
  <c r="A237" i="11"/>
  <c r="F241" i="11"/>
  <c r="I241" i="11"/>
  <c r="J241" i="11"/>
  <c r="G241" i="11"/>
  <c r="J245" i="4"/>
  <c r="A245" i="11"/>
  <c r="G253" i="11"/>
  <c r="I253" i="11"/>
  <c r="J253" i="11"/>
  <c r="F253" i="11"/>
  <c r="G257" i="11"/>
  <c r="I257" i="11"/>
  <c r="J257" i="11"/>
  <c r="F257" i="11"/>
  <c r="S261" i="4"/>
  <c r="A261" i="11"/>
  <c r="K8" i="4"/>
  <c r="A8" i="11"/>
  <c r="A16" i="9"/>
  <c r="A16" i="11"/>
  <c r="A20" i="9"/>
  <c r="A20" i="11"/>
  <c r="A24" i="9"/>
  <c r="BL24" i="9" s="1"/>
  <c r="A24" i="11"/>
  <c r="A32" i="9"/>
  <c r="BA32" i="9" s="1"/>
  <c r="A32" i="11"/>
  <c r="K32" i="11" s="1"/>
  <c r="A36" i="9"/>
  <c r="AD36" i="9" s="1"/>
  <c r="A36" i="11"/>
  <c r="K36" i="11" s="1"/>
  <c r="A40" i="9"/>
  <c r="A40" i="11"/>
  <c r="A48" i="9"/>
  <c r="W48" i="9" s="1"/>
  <c r="A48" i="11"/>
  <c r="K48" i="11" s="1"/>
  <c r="A52" i="9"/>
  <c r="A52" i="11"/>
  <c r="A56" i="9"/>
  <c r="BL56" i="9" s="1"/>
  <c r="A56" i="11"/>
  <c r="N56" i="11" s="1"/>
  <c r="A64" i="9"/>
  <c r="AU64" i="9" s="1"/>
  <c r="A64" i="11"/>
  <c r="A68" i="9"/>
  <c r="BL68" i="9" s="1"/>
  <c r="A68" i="11"/>
  <c r="A72" i="9"/>
  <c r="A72" i="11"/>
  <c r="A80" i="9"/>
  <c r="BI80" i="9" s="1"/>
  <c r="A80" i="11"/>
  <c r="Q80" i="11" s="1"/>
  <c r="A84" i="9"/>
  <c r="A84" i="11"/>
  <c r="A88" i="9"/>
  <c r="BB88" i="9" s="1"/>
  <c r="A88" i="11"/>
  <c r="Q88" i="11" s="1"/>
  <c r="A96" i="9"/>
  <c r="A96" i="11"/>
  <c r="Q96" i="11" s="1"/>
  <c r="A100" i="9"/>
  <c r="BI100" i="9" s="1"/>
  <c r="A100" i="11"/>
  <c r="M104" i="4"/>
  <c r="A104" i="11"/>
  <c r="A112" i="9"/>
  <c r="BI112" i="9" s="1"/>
  <c r="A112" i="11"/>
  <c r="A116" i="9"/>
  <c r="AE116" i="9" s="1"/>
  <c r="A116" i="11"/>
  <c r="A120" i="9"/>
  <c r="BJ120" i="9" s="1"/>
  <c r="A120" i="11"/>
  <c r="A128" i="9"/>
  <c r="A128" i="11"/>
  <c r="A132" i="9"/>
  <c r="N132" i="9" s="1"/>
  <c r="A132" i="11"/>
  <c r="P138" i="4"/>
  <c r="A138" i="11"/>
  <c r="U142" i="4"/>
  <c r="A142" i="11"/>
  <c r="R150" i="4"/>
  <c r="A150" i="11"/>
  <c r="T154" i="4"/>
  <c r="A154" i="11"/>
  <c r="U186" i="4"/>
  <c r="A186" i="11"/>
  <c r="F198" i="11"/>
  <c r="G198" i="11"/>
  <c r="I198" i="11"/>
  <c r="J198" i="11"/>
  <c r="I230" i="11"/>
  <c r="J230" i="11"/>
  <c r="F230" i="11"/>
  <c r="G230" i="11"/>
  <c r="I238" i="11"/>
  <c r="G238" i="11"/>
  <c r="F238" i="11"/>
  <c r="J238" i="11"/>
  <c r="Q246" i="4"/>
  <c r="A246" i="11"/>
  <c r="J250" i="11"/>
  <c r="F250" i="11"/>
  <c r="I250" i="11"/>
  <c r="G250" i="11"/>
  <c r="F254" i="11"/>
  <c r="I4" i="11"/>
  <c r="J157" i="4"/>
  <c r="R191" i="4"/>
  <c r="Q219" i="4"/>
  <c r="J67" i="4"/>
  <c r="R117" i="4"/>
  <c r="P143" i="4"/>
  <c r="U117" i="4"/>
  <c r="S157" i="4"/>
  <c r="R175" i="4"/>
  <c r="R187" i="4"/>
  <c r="R203" i="4"/>
  <c r="R107" i="4"/>
  <c r="T135" i="4"/>
  <c r="Q167" i="4"/>
  <c r="P125" i="4"/>
  <c r="J117" i="4"/>
  <c r="P119" i="4"/>
  <c r="U135" i="4"/>
  <c r="S131" i="4"/>
  <c r="U147" i="4"/>
  <c r="P151" i="4"/>
  <c r="U155" i="4"/>
  <c r="R247" i="4"/>
  <c r="T263" i="4"/>
  <c r="T115" i="4"/>
  <c r="S263" i="4"/>
  <c r="R151" i="4"/>
  <c r="J87" i="4"/>
  <c r="P290" i="4"/>
  <c r="J290" i="4"/>
  <c r="R290" i="4"/>
  <c r="U290" i="4"/>
  <c r="Q302" i="4"/>
  <c r="P302" i="4"/>
  <c r="U302" i="4"/>
  <c r="T159" i="4"/>
  <c r="P159" i="4"/>
  <c r="S165" i="4"/>
  <c r="R165" i="4"/>
  <c r="J165" i="4"/>
  <c r="T169" i="4"/>
  <c r="R169" i="4"/>
  <c r="P169" i="4"/>
  <c r="P173" i="4"/>
  <c r="J173" i="4"/>
  <c r="U173" i="4"/>
  <c r="T173" i="4"/>
  <c r="U177" i="4"/>
  <c r="R177" i="4"/>
  <c r="J177" i="4"/>
  <c r="A200" i="9"/>
  <c r="AB200" i="9" s="1"/>
  <c r="M200" i="4"/>
  <c r="J200" i="4"/>
  <c r="A208" i="9"/>
  <c r="BL208" i="9" s="1"/>
  <c r="J208" i="4"/>
  <c r="Q208" i="4"/>
  <c r="A212" i="9"/>
  <c r="T212" i="4"/>
  <c r="A216" i="9"/>
  <c r="AR216" i="9" s="1"/>
  <c r="J216" i="4"/>
  <c r="Q216" i="4"/>
  <c r="A224" i="9"/>
  <c r="BA224" i="9" s="1"/>
  <c r="J224" i="4"/>
  <c r="Q224" i="4"/>
  <c r="A228" i="9"/>
  <c r="T228" i="4"/>
  <c r="A232" i="9"/>
  <c r="AQ232" i="9" s="1"/>
  <c r="J232" i="4"/>
  <c r="Q232" i="4"/>
  <c r="A240" i="9"/>
  <c r="BH240" i="9" s="1"/>
  <c r="J240" i="4"/>
  <c r="Q240" i="4"/>
  <c r="U250" i="4"/>
  <c r="T250" i="4"/>
  <c r="S250" i="4"/>
  <c r="J250" i="4"/>
  <c r="R250" i="4"/>
  <c r="T254" i="4"/>
  <c r="Q254" i="4"/>
  <c r="J254" i="4"/>
  <c r="R266" i="4"/>
  <c r="U266" i="4"/>
  <c r="T266" i="4"/>
  <c r="P270" i="4"/>
  <c r="Q270" i="4"/>
  <c r="R270" i="4"/>
  <c r="U278" i="4"/>
  <c r="T278" i="4"/>
  <c r="Q278" i="4"/>
  <c r="J278" i="4"/>
  <c r="R302" i="4"/>
  <c r="R121" i="4"/>
  <c r="U121" i="4"/>
  <c r="T129" i="4"/>
  <c r="S129" i="4"/>
  <c r="J129" i="4"/>
  <c r="T133" i="4"/>
  <c r="U133" i="4"/>
  <c r="S141" i="4"/>
  <c r="T141" i="4"/>
  <c r="U145" i="4"/>
  <c r="J145" i="4"/>
  <c r="J207" i="4"/>
  <c r="T207" i="4"/>
  <c r="R207" i="4"/>
  <c r="T223" i="4"/>
  <c r="J223" i="4"/>
  <c r="P223" i="4"/>
  <c r="R229" i="4"/>
  <c r="U229" i="4"/>
  <c r="Q233" i="4"/>
  <c r="U233" i="4"/>
  <c r="P233" i="4"/>
  <c r="U237" i="4"/>
  <c r="R237" i="4"/>
  <c r="R241" i="4"/>
  <c r="U241" i="4"/>
  <c r="J241" i="4"/>
  <c r="S249" i="4"/>
  <c r="P249" i="4"/>
  <c r="J253" i="4"/>
  <c r="R253" i="4"/>
  <c r="S253" i="4"/>
  <c r="T253" i="4"/>
  <c r="R257" i="4"/>
  <c r="J257" i="4"/>
  <c r="P261" i="4"/>
  <c r="J261" i="4"/>
  <c r="R261" i="4"/>
  <c r="R265" i="4"/>
  <c r="P265" i="4"/>
  <c r="R269" i="4"/>
  <c r="T269" i="4"/>
  <c r="U273" i="4"/>
  <c r="P273" i="4"/>
  <c r="U291" i="4"/>
  <c r="T291" i="4"/>
  <c r="Q291" i="4"/>
  <c r="U295" i="4"/>
  <c r="P295" i="4"/>
  <c r="R295" i="4"/>
  <c r="J295" i="4"/>
  <c r="T303" i="4"/>
  <c r="U303" i="4"/>
  <c r="J303" i="4"/>
  <c r="S303" i="4"/>
  <c r="Q307" i="4"/>
  <c r="U307" i="4"/>
  <c r="J307" i="4"/>
  <c r="P185" i="4"/>
  <c r="J193" i="4"/>
  <c r="P201" i="4"/>
  <c r="J205" i="4"/>
  <c r="O201" i="4"/>
  <c r="R189" i="4"/>
  <c r="R193" i="4"/>
  <c r="T217" i="4"/>
  <c r="R279" i="4"/>
  <c r="R287" i="4"/>
  <c r="O205" i="4"/>
  <c r="J189" i="4"/>
  <c r="R205" i="4"/>
  <c r="Q209" i="4"/>
  <c r="P279" i="4"/>
  <c r="R299" i="4"/>
  <c r="R280" i="4"/>
  <c r="M111" i="6"/>
  <c r="K46" i="6"/>
  <c r="J37" i="6"/>
  <c r="J311" i="6"/>
  <c r="M256" i="4"/>
  <c r="M292" i="4"/>
  <c r="M304" i="4"/>
  <c r="T123" i="4"/>
  <c r="T167" i="4"/>
  <c r="J119" i="4"/>
  <c r="K28" i="4"/>
  <c r="M100" i="4"/>
  <c r="M180" i="4"/>
  <c r="U119" i="4"/>
  <c r="J71" i="4"/>
  <c r="S123" i="4"/>
  <c r="J149" i="4"/>
  <c r="S145" i="4"/>
  <c r="S149" i="4"/>
  <c r="R199" i="4"/>
  <c r="T251" i="4"/>
  <c r="T131" i="4"/>
  <c r="T149" i="4"/>
  <c r="S215" i="4"/>
  <c r="U239" i="4"/>
  <c r="Q255" i="4"/>
  <c r="P55" i="4"/>
  <c r="R200" i="4"/>
  <c r="J105" i="4"/>
  <c r="U141" i="4"/>
  <c r="S139" i="4"/>
  <c r="R171" i="4"/>
  <c r="T199" i="4"/>
  <c r="U211" i="4"/>
  <c r="U139" i="4"/>
  <c r="O40" i="4"/>
  <c r="M228" i="4"/>
  <c r="S255" i="4"/>
  <c r="M116" i="4"/>
  <c r="J310" i="6"/>
  <c r="J19" i="6"/>
  <c r="J44" i="6"/>
  <c r="K44" i="6"/>
  <c r="J195" i="6"/>
  <c r="K12" i="4"/>
  <c r="M84" i="4"/>
  <c r="M148" i="4"/>
  <c r="M260" i="4"/>
  <c r="M284" i="4"/>
  <c r="M192" i="4"/>
  <c r="R248" i="4"/>
  <c r="M272" i="4"/>
  <c r="K44" i="4"/>
  <c r="K68" i="4"/>
  <c r="M132" i="4"/>
  <c r="S247" i="4"/>
  <c r="F247" i="9"/>
  <c r="S243" i="4"/>
  <c r="F243" i="9"/>
  <c r="S239" i="4"/>
  <c r="F239" i="9"/>
  <c r="S235" i="4"/>
  <c r="F235" i="9"/>
  <c r="S231" i="4"/>
  <c r="F231" i="9"/>
  <c r="S227" i="4"/>
  <c r="F227" i="9"/>
  <c r="M223" i="4"/>
  <c r="F223" i="9"/>
  <c r="M219" i="4"/>
  <c r="F219" i="9"/>
  <c r="M215" i="4"/>
  <c r="F215" i="9"/>
  <c r="M211" i="4"/>
  <c r="F211" i="9"/>
  <c r="M207" i="4"/>
  <c r="F207" i="9"/>
  <c r="M203" i="4"/>
  <c r="F203" i="9"/>
  <c r="S195" i="4"/>
  <c r="F195" i="9"/>
  <c r="S191" i="4"/>
  <c r="F191" i="9"/>
  <c r="S187" i="4"/>
  <c r="F187" i="9"/>
  <c r="S183" i="4"/>
  <c r="F183" i="9"/>
  <c r="S179" i="4"/>
  <c r="F179" i="9"/>
  <c r="S175" i="4"/>
  <c r="F175" i="9"/>
  <c r="M171" i="4"/>
  <c r="F171" i="9"/>
  <c r="M167" i="4"/>
  <c r="F167" i="9"/>
  <c r="M163" i="4"/>
  <c r="F163" i="9"/>
  <c r="M159" i="4"/>
  <c r="F159" i="9"/>
  <c r="M155" i="4"/>
  <c r="F155" i="9"/>
  <c r="M151" i="4"/>
  <c r="F151" i="9"/>
  <c r="T245" i="4"/>
  <c r="G245" i="9"/>
  <c r="T241" i="4"/>
  <c r="G241" i="9"/>
  <c r="T237" i="4"/>
  <c r="G237" i="9"/>
  <c r="T233" i="4"/>
  <c r="G233" i="9"/>
  <c r="T229" i="4"/>
  <c r="G229" i="9"/>
  <c r="T225" i="4"/>
  <c r="G225" i="9"/>
  <c r="N221" i="4"/>
  <c r="G221" i="9"/>
  <c r="N217" i="4"/>
  <c r="G217" i="9"/>
  <c r="N213" i="4"/>
  <c r="G213" i="9"/>
  <c r="N209" i="4"/>
  <c r="G209" i="9"/>
  <c r="N205" i="4"/>
  <c r="G205" i="9"/>
  <c r="N201" i="4"/>
  <c r="G201" i="9"/>
  <c r="T197" i="4"/>
  <c r="G197" i="9"/>
  <c r="T193" i="4"/>
  <c r="G193" i="9"/>
  <c r="T189" i="4"/>
  <c r="G189" i="9"/>
  <c r="T185" i="4"/>
  <c r="G185" i="9"/>
  <c r="T181" i="4"/>
  <c r="G181" i="9"/>
  <c r="T177" i="4"/>
  <c r="G177" i="9"/>
  <c r="N173" i="4"/>
  <c r="G173" i="9"/>
  <c r="N169" i="4"/>
  <c r="G169" i="9"/>
  <c r="N165" i="4"/>
  <c r="G165" i="9"/>
  <c r="N161" i="4"/>
  <c r="G161" i="9"/>
  <c r="N157" i="4"/>
  <c r="G157" i="9"/>
  <c r="N153" i="4"/>
  <c r="G153" i="9"/>
  <c r="A9" i="9"/>
  <c r="J9" i="4"/>
  <c r="S9" i="4"/>
  <c r="Q9" i="4"/>
  <c r="L9" i="4"/>
  <c r="T9" i="4"/>
  <c r="M9" i="4"/>
  <c r="U9" i="4"/>
  <c r="N9" i="4"/>
  <c r="R9" i="4"/>
  <c r="K9" i="4"/>
  <c r="O9" i="4"/>
  <c r="A15" i="9"/>
  <c r="S15" i="4"/>
  <c r="K15" i="4"/>
  <c r="O15" i="4"/>
  <c r="J15" i="4"/>
  <c r="T15" i="4"/>
  <c r="Q15" i="4"/>
  <c r="L15" i="4"/>
  <c r="U15" i="4"/>
  <c r="M15" i="4"/>
  <c r="P15" i="4"/>
  <c r="R15" i="4"/>
  <c r="N15" i="4"/>
  <c r="A27" i="9"/>
  <c r="S27" i="4"/>
  <c r="N27" i="4"/>
  <c r="T27" i="4"/>
  <c r="K27" i="4"/>
  <c r="O27" i="4"/>
  <c r="J27" i="4"/>
  <c r="U27" i="4"/>
  <c r="Q27" i="4"/>
  <c r="L27" i="4"/>
  <c r="R27" i="4"/>
  <c r="M27" i="4"/>
  <c r="A29" i="9"/>
  <c r="S29" i="4"/>
  <c r="M29" i="4"/>
  <c r="T29" i="4"/>
  <c r="N29" i="4"/>
  <c r="U29" i="4"/>
  <c r="K29" i="4"/>
  <c r="O29" i="4"/>
  <c r="J29" i="4"/>
  <c r="R29" i="4"/>
  <c r="Q29" i="4"/>
  <c r="L29" i="4"/>
  <c r="A35" i="9"/>
  <c r="J35" i="4"/>
  <c r="S35" i="4"/>
  <c r="Q35" i="4"/>
  <c r="L35" i="4"/>
  <c r="T35" i="4"/>
  <c r="M35" i="4"/>
  <c r="U35" i="4"/>
  <c r="N35" i="4"/>
  <c r="R35" i="4"/>
  <c r="K35" i="4"/>
  <c r="O35" i="4"/>
  <c r="A41" i="9"/>
  <c r="J41" i="4"/>
  <c r="S41" i="4"/>
  <c r="Q41" i="4"/>
  <c r="L41" i="4"/>
  <c r="T41" i="4"/>
  <c r="M41" i="4"/>
  <c r="U41" i="4"/>
  <c r="N41" i="4"/>
  <c r="R41" i="4"/>
  <c r="K41" i="4"/>
  <c r="O41" i="4"/>
  <c r="A47" i="9"/>
  <c r="S47" i="4"/>
  <c r="K47" i="4"/>
  <c r="O47" i="4"/>
  <c r="J47" i="4"/>
  <c r="T47" i="4"/>
  <c r="Q47" i="4"/>
  <c r="L47" i="4"/>
  <c r="U47" i="4"/>
  <c r="M47" i="4"/>
  <c r="R47" i="4"/>
  <c r="N47" i="4"/>
  <c r="A49" i="9"/>
  <c r="S49" i="4"/>
  <c r="N49" i="4"/>
  <c r="T49" i="4"/>
  <c r="K49" i="4"/>
  <c r="O49" i="4"/>
  <c r="J49" i="4"/>
  <c r="U49" i="4"/>
  <c r="Q49" i="4"/>
  <c r="L49" i="4"/>
  <c r="R49" i="4"/>
  <c r="M49" i="4"/>
  <c r="A57" i="9"/>
  <c r="S57" i="4"/>
  <c r="Q57" i="4"/>
  <c r="L57" i="4"/>
  <c r="T57" i="4"/>
  <c r="M57" i="4"/>
  <c r="U57" i="4"/>
  <c r="N57" i="4"/>
  <c r="J57" i="4"/>
  <c r="R57" i="4"/>
  <c r="K57" i="4"/>
  <c r="O57" i="4"/>
  <c r="A63" i="9"/>
  <c r="S63" i="4"/>
  <c r="K63" i="4"/>
  <c r="O63" i="4"/>
  <c r="T63" i="4"/>
  <c r="Q63" i="4"/>
  <c r="L63" i="4"/>
  <c r="U63" i="4"/>
  <c r="M63" i="4"/>
  <c r="R63" i="4"/>
  <c r="N63" i="4"/>
  <c r="A65" i="9"/>
  <c r="S65" i="4"/>
  <c r="N65" i="4"/>
  <c r="J65" i="4"/>
  <c r="T65" i="4"/>
  <c r="K65" i="4"/>
  <c r="O65" i="4"/>
  <c r="U65" i="4"/>
  <c r="Q65" i="4"/>
  <c r="L65" i="4"/>
  <c r="R65" i="4"/>
  <c r="M65" i="4"/>
  <c r="A73" i="9"/>
  <c r="S73" i="4"/>
  <c r="Q73" i="4"/>
  <c r="L73" i="4"/>
  <c r="T73" i="4"/>
  <c r="M73" i="4"/>
  <c r="U73" i="4"/>
  <c r="N73" i="4"/>
  <c r="R73" i="4"/>
  <c r="K73" i="4"/>
  <c r="O73" i="4"/>
  <c r="A79" i="9"/>
  <c r="S79" i="4"/>
  <c r="K79" i="4"/>
  <c r="O79" i="4"/>
  <c r="T79" i="4"/>
  <c r="Q79" i="4"/>
  <c r="L79" i="4"/>
  <c r="U79" i="4"/>
  <c r="M79" i="4"/>
  <c r="R79" i="4"/>
  <c r="N79" i="4"/>
  <c r="A81" i="9"/>
  <c r="J81" i="4"/>
  <c r="S81" i="4"/>
  <c r="N81" i="4"/>
  <c r="T81" i="4"/>
  <c r="K81" i="4"/>
  <c r="O81" i="4"/>
  <c r="U81" i="4"/>
  <c r="Q81" i="4"/>
  <c r="L81" i="4"/>
  <c r="R81" i="4"/>
  <c r="M81" i="4"/>
  <c r="A89" i="9"/>
  <c r="S89" i="4"/>
  <c r="Q89" i="4"/>
  <c r="L89" i="4"/>
  <c r="T89" i="4"/>
  <c r="M89" i="4"/>
  <c r="U89" i="4"/>
  <c r="N89" i="4"/>
  <c r="R89" i="4"/>
  <c r="K89" i="4"/>
  <c r="O89" i="4"/>
  <c r="A95" i="9"/>
  <c r="S95" i="4"/>
  <c r="K95" i="4"/>
  <c r="O95" i="4"/>
  <c r="T95" i="4"/>
  <c r="Q95" i="4"/>
  <c r="L95" i="4"/>
  <c r="U95" i="4"/>
  <c r="M95" i="4"/>
  <c r="R95" i="4"/>
  <c r="N95" i="4"/>
  <c r="A97" i="9"/>
  <c r="S97" i="4"/>
  <c r="N97" i="4"/>
  <c r="T97" i="4"/>
  <c r="K97" i="4"/>
  <c r="O97" i="4"/>
  <c r="U97" i="4"/>
  <c r="Q97" i="4"/>
  <c r="L97" i="4"/>
  <c r="R97" i="4"/>
  <c r="M97" i="4"/>
  <c r="A105" i="9"/>
  <c r="S105" i="4"/>
  <c r="Q105" i="4"/>
  <c r="L105" i="4"/>
  <c r="U105" i="4"/>
  <c r="M105" i="4"/>
  <c r="N105" i="4"/>
  <c r="K105" i="4"/>
  <c r="O105" i="4"/>
  <c r="A111" i="9"/>
  <c r="K111" i="4"/>
  <c r="O111" i="4"/>
  <c r="Q111" i="4"/>
  <c r="L111" i="4"/>
  <c r="S111" i="4"/>
  <c r="M111" i="4"/>
  <c r="U111" i="4"/>
  <c r="N111" i="4"/>
  <c r="A113" i="9"/>
  <c r="T113" i="4"/>
  <c r="N113" i="4"/>
  <c r="K113" i="4"/>
  <c r="O113" i="4"/>
  <c r="Q113" i="4"/>
  <c r="L113" i="4"/>
  <c r="M113" i="4"/>
  <c r="A121" i="9"/>
  <c r="Q121" i="4"/>
  <c r="L121" i="4"/>
  <c r="T121" i="4"/>
  <c r="M121" i="4"/>
  <c r="N121" i="4"/>
  <c r="K121" i="4"/>
  <c r="O121" i="4"/>
  <c r="A127" i="9"/>
  <c r="K127" i="4"/>
  <c r="O127" i="4"/>
  <c r="Q127" i="4"/>
  <c r="L127" i="4"/>
  <c r="R127" i="4"/>
  <c r="M127" i="4"/>
  <c r="N127" i="4"/>
  <c r="A129" i="9"/>
  <c r="N129" i="4"/>
  <c r="K129" i="4"/>
  <c r="O129" i="4"/>
  <c r="Q129" i="4"/>
  <c r="L129" i="4"/>
  <c r="R129" i="4"/>
  <c r="M129" i="4"/>
  <c r="A137" i="9"/>
  <c r="Q137" i="4"/>
  <c r="L137" i="4"/>
  <c r="R137" i="4"/>
  <c r="M137" i="4"/>
  <c r="N137" i="4"/>
  <c r="K137" i="4"/>
  <c r="O137" i="4"/>
  <c r="A143" i="9"/>
  <c r="K143" i="4"/>
  <c r="O143" i="4"/>
  <c r="Q143" i="4"/>
  <c r="L143" i="4"/>
  <c r="T143" i="4"/>
  <c r="M143" i="4"/>
  <c r="N143" i="4"/>
  <c r="A145" i="9"/>
  <c r="N145" i="4"/>
  <c r="K145" i="4"/>
  <c r="O145" i="4"/>
  <c r="Q145" i="4"/>
  <c r="L145" i="4"/>
  <c r="M145" i="4"/>
  <c r="A153" i="9"/>
  <c r="Q153" i="4"/>
  <c r="L153" i="4"/>
  <c r="O153" i="4"/>
  <c r="T153" i="4"/>
  <c r="K153" i="4"/>
  <c r="A159" i="9"/>
  <c r="O159" i="4"/>
  <c r="K159" i="4"/>
  <c r="L159" i="4"/>
  <c r="A175" i="9"/>
  <c r="K175" i="4"/>
  <c r="O175" i="4"/>
  <c r="L175" i="4"/>
  <c r="M175" i="4"/>
  <c r="N175" i="4"/>
  <c r="A181" i="9"/>
  <c r="K181" i="4"/>
  <c r="O181" i="4"/>
  <c r="L181" i="4"/>
  <c r="M181" i="4"/>
  <c r="N181" i="4"/>
  <c r="A191" i="9"/>
  <c r="K191" i="4"/>
  <c r="O191" i="4"/>
  <c r="L191" i="4"/>
  <c r="M191" i="4"/>
  <c r="Q191" i="4"/>
  <c r="N191" i="4"/>
  <c r="A193" i="9"/>
  <c r="Q193" i="4"/>
  <c r="N193" i="4"/>
  <c r="K193" i="4"/>
  <c r="O193" i="4"/>
  <c r="L193" i="4"/>
  <c r="M193" i="4"/>
  <c r="A199" i="9"/>
  <c r="Q199" i="4"/>
  <c r="M199" i="4"/>
  <c r="N199" i="4"/>
  <c r="K199" i="4"/>
  <c r="O199" i="4"/>
  <c r="L199" i="4"/>
  <c r="A203" i="9"/>
  <c r="S203" i="4"/>
  <c r="K203" i="4"/>
  <c r="L203" i="4"/>
  <c r="O203" i="4"/>
  <c r="Q203" i="4"/>
  <c r="A205" i="9"/>
  <c r="Q205" i="4"/>
  <c r="L205" i="4"/>
  <c r="K205" i="4"/>
  <c r="A209" i="9"/>
  <c r="L209" i="4"/>
  <c r="K209" i="4"/>
  <c r="A227" i="9"/>
  <c r="M227" i="4"/>
  <c r="N227" i="4"/>
  <c r="R227" i="4"/>
  <c r="K227" i="4"/>
  <c r="O227" i="4"/>
  <c r="L227" i="4"/>
  <c r="A243" i="9"/>
  <c r="M243" i="4"/>
  <c r="N243" i="4"/>
  <c r="K243" i="4"/>
  <c r="O243" i="4"/>
  <c r="L243" i="4"/>
  <c r="A249" i="9"/>
  <c r="M249" i="4"/>
  <c r="N249" i="4"/>
  <c r="K249" i="4"/>
  <c r="O249" i="4"/>
  <c r="U249" i="4"/>
  <c r="L249" i="4"/>
  <c r="A253" i="9"/>
  <c r="N253" i="4"/>
  <c r="K253" i="4"/>
  <c r="O253" i="4"/>
  <c r="Q253" i="4"/>
  <c r="L253" i="4"/>
  <c r="M253" i="4"/>
  <c r="A259" i="9"/>
  <c r="M259" i="4"/>
  <c r="N259" i="4"/>
  <c r="K259" i="4"/>
  <c r="O259" i="4"/>
  <c r="U259" i="4"/>
  <c r="L259" i="4"/>
  <c r="A265" i="9"/>
  <c r="M265" i="4"/>
  <c r="S265" i="4"/>
  <c r="N265" i="4"/>
  <c r="K265" i="4"/>
  <c r="O265" i="4"/>
  <c r="L265" i="4"/>
  <c r="A271" i="9"/>
  <c r="L271" i="4"/>
  <c r="M271" i="4"/>
  <c r="S271" i="4"/>
  <c r="N271" i="4"/>
  <c r="Q271" i="4"/>
  <c r="K271" i="4"/>
  <c r="O271" i="4"/>
  <c r="A273" i="9"/>
  <c r="K273" i="4"/>
  <c r="O273" i="4"/>
  <c r="L273" i="4"/>
  <c r="M273" i="4"/>
  <c r="S273" i="4"/>
  <c r="N273" i="4"/>
  <c r="A281" i="9"/>
  <c r="M281" i="4"/>
  <c r="S281" i="4"/>
  <c r="N281" i="4"/>
  <c r="K281" i="4"/>
  <c r="O281" i="4"/>
  <c r="L281" i="4"/>
  <c r="A287" i="9"/>
  <c r="L287" i="4"/>
  <c r="Q287" i="4"/>
  <c r="M287" i="4"/>
  <c r="S287" i="4"/>
  <c r="N287" i="4"/>
  <c r="K287" i="4"/>
  <c r="O287" i="4"/>
  <c r="A289" i="9"/>
  <c r="K289" i="4"/>
  <c r="O289" i="4"/>
  <c r="L289" i="4"/>
  <c r="M289" i="4"/>
  <c r="S289" i="4"/>
  <c r="N289" i="4"/>
  <c r="A297" i="9"/>
  <c r="M297" i="4"/>
  <c r="S297" i="4"/>
  <c r="N297" i="4"/>
  <c r="K297" i="4"/>
  <c r="O297" i="4"/>
  <c r="L297" i="4"/>
  <c r="A305" i="9"/>
  <c r="K305" i="4"/>
  <c r="O305" i="4"/>
  <c r="T305" i="4"/>
  <c r="L305" i="4"/>
  <c r="M305" i="4"/>
  <c r="N305" i="4"/>
  <c r="A311" i="9"/>
  <c r="N311" i="4"/>
  <c r="K311" i="4"/>
  <c r="O311" i="4"/>
  <c r="Q311" i="4"/>
  <c r="L311" i="4"/>
  <c r="M311" i="4"/>
  <c r="A313" i="9"/>
  <c r="T313" i="4"/>
  <c r="M313" i="4"/>
  <c r="N313" i="4"/>
  <c r="K313" i="4"/>
  <c r="O313" i="4"/>
  <c r="L313" i="4"/>
  <c r="A14" i="9"/>
  <c r="J14" i="4"/>
  <c r="S14" i="4"/>
  <c r="Q14" i="4"/>
  <c r="L14" i="4"/>
  <c r="T14" i="4"/>
  <c r="M14" i="4"/>
  <c r="U14" i="4"/>
  <c r="N14" i="4"/>
  <c r="R14" i="4"/>
  <c r="K14" i="4"/>
  <c r="O14" i="4"/>
  <c r="A18" i="9"/>
  <c r="S18" i="4"/>
  <c r="M18" i="4"/>
  <c r="T18" i="4"/>
  <c r="N18" i="4"/>
  <c r="U18" i="4"/>
  <c r="K18" i="4"/>
  <c r="O18" i="4"/>
  <c r="J18" i="4"/>
  <c r="R18" i="4"/>
  <c r="Q18" i="4"/>
  <c r="L18" i="4"/>
  <c r="A26" i="9"/>
  <c r="S26" i="4"/>
  <c r="K26" i="4"/>
  <c r="O26" i="4"/>
  <c r="P26" i="4"/>
  <c r="J26" i="4"/>
  <c r="T26" i="4"/>
  <c r="Q26" i="4"/>
  <c r="L26" i="4"/>
  <c r="U26" i="4"/>
  <c r="M26" i="4"/>
  <c r="R26" i="4"/>
  <c r="N26" i="4"/>
  <c r="A158" i="9"/>
  <c r="T158" i="4"/>
  <c r="L158" i="4"/>
  <c r="O158" i="4"/>
  <c r="Q158" i="4"/>
  <c r="K158" i="4"/>
  <c r="A162" i="9"/>
  <c r="K162" i="4"/>
  <c r="Q162" i="4"/>
  <c r="L162" i="4"/>
  <c r="O162" i="4"/>
  <c r="A170" i="9"/>
  <c r="O170" i="4"/>
  <c r="K170" i="4"/>
  <c r="L170" i="4"/>
  <c r="A174" i="9"/>
  <c r="L174" i="4"/>
  <c r="M174" i="4"/>
  <c r="Q174" i="4"/>
  <c r="N174" i="4"/>
  <c r="K174" i="4"/>
  <c r="O174" i="4"/>
  <c r="A178" i="9"/>
  <c r="M178" i="4"/>
  <c r="N178" i="4"/>
  <c r="K178" i="4"/>
  <c r="O178" i="4"/>
  <c r="L178" i="4"/>
  <c r="A198" i="9"/>
  <c r="N198" i="4"/>
  <c r="K198" i="4"/>
  <c r="O198" i="4"/>
  <c r="S198" i="4"/>
  <c r="L198" i="4"/>
  <c r="M198" i="4"/>
  <c r="A218" i="9"/>
  <c r="O218" i="4"/>
  <c r="U218" i="4"/>
  <c r="Q218" i="4"/>
  <c r="K218" i="4"/>
  <c r="L218" i="4"/>
  <c r="A222" i="9"/>
  <c r="U222" i="4"/>
  <c r="O222" i="4"/>
  <c r="K222" i="4"/>
  <c r="L222" i="4"/>
  <c r="A226" i="9"/>
  <c r="Q226" i="4"/>
  <c r="N226" i="4"/>
  <c r="K226" i="4"/>
  <c r="O226" i="4"/>
  <c r="L226" i="4"/>
  <c r="M226" i="4"/>
  <c r="A234" i="9"/>
  <c r="L234" i="4"/>
  <c r="M234" i="4"/>
  <c r="N234" i="4"/>
  <c r="Q234" i="4"/>
  <c r="K234" i="4"/>
  <c r="O234" i="4"/>
  <c r="A254" i="9"/>
  <c r="M254" i="4"/>
  <c r="U254" i="4"/>
  <c r="N254" i="4"/>
  <c r="K254" i="4"/>
  <c r="O254" i="4"/>
  <c r="L254" i="4"/>
  <c r="A258" i="9"/>
  <c r="N258" i="4"/>
  <c r="K258" i="4"/>
  <c r="O258" i="4"/>
  <c r="L258" i="4"/>
  <c r="Q258" i="4"/>
  <c r="M258" i="4"/>
  <c r="A270" i="9"/>
  <c r="M270" i="4"/>
  <c r="S270" i="4"/>
  <c r="N270" i="4"/>
  <c r="K270" i="4"/>
  <c r="O270" i="4"/>
  <c r="L270" i="4"/>
  <c r="BH288" i="9"/>
  <c r="Z288" i="9"/>
  <c r="AP300" i="9"/>
  <c r="BK308" i="9"/>
  <c r="BH308" i="9"/>
  <c r="BA308" i="9"/>
  <c r="BB308" i="9"/>
  <c r="BN308" i="9"/>
  <c r="Z308" i="9"/>
  <c r="AP308" i="9"/>
  <c r="S308" i="9"/>
  <c r="AI308" i="9"/>
  <c r="L308" i="9"/>
  <c r="AB308" i="9"/>
  <c r="AR308" i="9"/>
  <c r="Y308" i="9"/>
  <c r="AC308" i="9"/>
  <c r="AK308" i="9"/>
  <c r="A310" i="9"/>
  <c r="K310" i="4"/>
  <c r="O310" i="4"/>
  <c r="L310" i="4"/>
  <c r="M310" i="4"/>
  <c r="T310" i="4"/>
  <c r="N310" i="4"/>
  <c r="S246" i="4"/>
  <c r="F246" i="9"/>
  <c r="S242" i="4"/>
  <c r="F242" i="9"/>
  <c r="S238" i="4"/>
  <c r="F238" i="9"/>
  <c r="S234" i="4"/>
  <c r="F234" i="9"/>
  <c r="S230" i="4"/>
  <c r="F230" i="9"/>
  <c r="S226" i="4"/>
  <c r="F226" i="9"/>
  <c r="M222" i="4"/>
  <c r="F222" i="9"/>
  <c r="M218" i="4"/>
  <c r="F218" i="9"/>
  <c r="M214" i="4"/>
  <c r="F214" i="9"/>
  <c r="M210" i="4"/>
  <c r="F210" i="9"/>
  <c r="M206" i="4"/>
  <c r="F206" i="9"/>
  <c r="M202" i="4"/>
  <c r="F202" i="9"/>
  <c r="S194" i="4"/>
  <c r="F194" i="9"/>
  <c r="S190" i="4"/>
  <c r="F190" i="9"/>
  <c r="S186" i="4"/>
  <c r="F186" i="9"/>
  <c r="S182" i="4"/>
  <c r="F182" i="9"/>
  <c r="S178" i="4"/>
  <c r="F178" i="9"/>
  <c r="S174" i="4"/>
  <c r="F174" i="9"/>
  <c r="M170" i="4"/>
  <c r="F170" i="9"/>
  <c r="M166" i="4"/>
  <c r="F166" i="9"/>
  <c r="M162" i="4"/>
  <c r="F162" i="9"/>
  <c r="M158" i="4"/>
  <c r="F158" i="9"/>
  <c r="M154" i="4"/>
  <c r="F154" i="9"/>
  <c r="M150" i="4"/>
  <c r="F150" i="9"/>
  <c r="T196" i="4"/>
  <c r="G196" i="9"/>
  <c r="T192" i="4"/>
  <c r="G192" i="9"/>
  <c r="T188" i="4"/>
  <c r="G188" i="9"/>
  <c r="T184" i="4"/>
  <c r="G184" i="9"/>
  <c r="T180" i="4"/>
  <c r="G180" i="9"/>
  <c r="T176" i="4"/>
  <c r="G176" i="9"/>
  <c r="N172" i="4"/>
  <c r="G172" i="9"/>
  <c r="N168" i="4"/>
  <c r="G168" i="9"/>
  <c r="N164" i="4"/>
  <c r="G164" i="9"/>
  <c r="N160" i="4"/>
  <c r="G160" i="9"/>
  <c r="N156" i="4"/>
  <c r="G156" i="9"/>
  <c r="N152" i="4"/>
  <c r="G152" i="9"/>
  <c r="L101" i="6"/>
  <c r="J17" i="6"/>
  <c r="J79" i="4"/>
  <c r="R105" i="4"/>
  <c r="R113" i="4"/>
  <c r="T145" i="4"/>
  <c r="R159" i="4"/>
  <c r="A7" i="9"/>
  <c r="T7" i="4"/>
  <c r="M7" i="4"/>
  <c r="U7" i="4"/>
  <c r="N7" i="4"/>
  <c r="R7" i="4"/>
  <c r="K7" i="4"/>
  <c r="O7" i="4"/>
  <c r="J7" i="4"/>
  <c r="S7" i="4"/>
  <c r="Q7" i="4"/>
  <c r="L7" i="4"/>
  <c r="P9" i="4"/>
  <c r="A21" i="9"/>
  <c r="P21" i="4"/>
  <c r="S21" i="4"/>
  <c r="K21" i="4"/>
  <c r="O21" i="4"/>
  <c r="J21" i="4"/>
  <c r="T21" i="4"/>
  <c r="Q21" i="4"/>
  <c r="L21" i="4"/>
  <c r="U21" i="4"/>
  <c r="M21" i="4"/>
  <c r="R21" i="4"/>
  <c r="N21" i="4"/>
  <c r="P29" i="4"/>
  <c r="A33" i="9"/>
  <c r="S33" i="4"/>
  <c r="N33" i="4"/>
  <c r="T33" i="4"/>
  <c r="K33" i="4"/>
  <c r="O33" i="4"/>
  <c r="J33" i="4"/>
  <c r="U33" i="4"/>
  <c r="Q33" i="4"/>
  <c r="L33" i="4"/>
  <c r="R33" i="4"/>
  <c r="M33" i="4"/>
  <c r="P35" i="4"/>
  <c r="A39" i="9"/>
  <c r="S39" i="4"/>
  <c r="M39" i="4"/>
  <c r="T39" i="4"/>
  <c r="N39" i="4"/>
  <c r="U39" i="4"/>
  <c r="K39" i="4"/>
  <c r="O39" i="4"/>
  <c r="J39" i="4"/>
  <c r="R39" i="4"/>
  <c r="Q39" i="4"/>
  <c r="L39" i="4"/>
  <c r="P41" i="4"/>
  <c r="P49" i="4"/>
  <c r="A55" i="9"/>
  <c r="S55" i="4"/>
  <c r="M55" i="4"/>
  <c r="T55" i="4"/>
  <c r="N55" i="4"/>
  <c r="U55" i="4"/>
  <c r="K55" i="4"/>
  <c r="O55" i="4"/>
  <c r="R55" i="4"/>
  <c r="Q55" i="4"/>
  <c r="L55" i="4"/>
  <c r="P57" i="4"/>
  <c r="P65" i="4"/>
  <c r="A71" i="9"/>
  <c r="S71" i="4"/>
  <c r="M71" i="4"/>
  <c r="T71" i="4"/>
  <c r="N71" i="4"/>
  <c r="U71" i="4"/>
  <c r="K71" i="4"/>
  <c r="O71" i="4"/>
  <c r="R71" i="4"/>
  <c r="Q71" i="4"/>
  <c r="L71" i="4"/>
  <c r="P73" i="4"/>
  <c r="P81" i="4"/>
  <c r="A87" i="9"/>
  <c r="S87" i="4"/>
  <c r="M87" i="4"/>
  <c r="T87" i="4"/>
  <c r="N87" i="4"/>
  <c r="U87" i="4"/>
  <c r="K87" i="4"/>
  <c r="O87" i="4"/>
  <c r="R87" i="4"/>
  <c r="Q87" i="4"/>
  <c r="L87" i="4"/>
  <c r="P89" i="4"/>
  <c r="P97" i="4"/>
  <c r="A103" i="9"/>
  <c r="S103" i="4"/>
  <c r="M103" i="4"/>
  <c r="T103" i="4"/>
  <c r="N103" i="4"/>
  <c r="U103" i="4"/>
  <c r="K103" i="4"/>
  <c r="O103" i="4"/>
  <c r="R103" i="4"/>
  <c r="Q103" i="4"/>
  <c r="L103" i="4"/>
  <c r="P105" i="4"/>
  <c r="J113" i="4"/>
  <c r="A119" i="9"/>
  <c r="T119" i="4"/>
  <c r="M119" i="4"/>
  <c r="N119" i="4"/>
  <c r="K119" i="4"/>
  <c r="O119" i="4"/>
  <c r="Q119" i="4"/>
  <c r="L119" i="4"/>
  <c r="P121" i="4"/>
  <c r="U129" i="4"/>
  <c r="A135" i="9"/>
  <c r="R135" i="4"/>
  <c r="M135" i="4"/>
  <c r="N135" i="4"/>
  <c r="K135" i="4"/>
  <c r="O135" i="4"/>
  <c r="Q135" i="4"/>
  <c r="L135" i="4"/>
  <c r="U137" i="4"/>
  <c r="R145" i="4"/>
  <c r="A151" i="9"/>
  <c r="K151" i="4"/>
  <c r="L151" i="4"/>
  <c r="O151" i="4"/>
  <c r="Q151" i="4"/>
  <c r="R153" i="4"/>
  <c r="A165" i="9"/>
  <c r="O165" i="4"/>
  <c r="K165" i="4"/>
  <c r="L165" i="4"/>
  <c r="A169" i="9"/>
  <c r="S169" i="4"/>
  <c r="Q169" i="4"/>
  <c r="L169" i="4"/>
  <c r="O169" i="4"/>
  <c r="K169" i="4"/>
  <c r="A179" i="9"/>
  <c r="Q179" i="4"/>
  <c r="L179" i="4"/>
  <c r="M179" i="4"/>
  <c r="N179" i="4"/>
  <c r="K179" i="4"/>
  <c r="O179" i="4"/>
  <c r="Q181" i="4"/>
  <c r="A185" i="9"/>
  <c r="L185" i="4"/>
  <c r="M185" i="4"/>
  <c r="Q185" i="4"/>
  <c r="N185" i="4"/>
  <c r="K185" i="4"/>
  <c r="O185" i="4"/>
  <c r="A197" i="9"/>
  <c r="K197" i="4"/>
  <c r="O197" i="4"/>
  <c r="L197" i="4"/>
  <c r="M197" i="4"/>
  <c r="Q197" i="4"/>
  <c r="N197" i="4"/>
  <c r="A207" i="9"/>
  <c r="K207" i="4"/>
  <c r="Q207" i="4"/>
  <c r="L207" i="4"/>
  <c r="P207" i="4"/>
  <c r="U207" i="4"/>
  <c r="O207" i="4"/>
  <c r="A213" i="9"/>
  <c r="L213" i="4"/>
  <c r="U213" i="4"/>
  <c r="O213" i="4"/>
  <c r="Q213" i="4"/>
  <c r="K213" i="4"/>
  <c r="A217" i="9"/>
  <c r="U217" i="4"/>
  <c r="K217" i="4"/>
  <c r="L217" i="4"/>
  <c r="A221" i="9"/>
  <c r="K221" i="4"/>
  <c r="L221" i="4"/>
  <c r="Q221" i="4"/>
  <c r="U221" i="4"/>
  <c r="A225" i="9"/>
  <c r="K225" i="4"/>
  <c r="O225" i="4"/>
  <c r="L225" i="4"/>
  <c r="M225" i="4"/>
  <c r="N225" i="4"/>
  <c r="U227" i="4"/>
  <c r="A231" i="9"/>
  <c r="N231" i="4"/>
  <c r="K231" i="4"/>
  <c r="O231" i="4"/>
  <c r="Q231" i="4"/>
  <c r="L231" i="4"/>
  <c r="M231" i="4"/>
  <c r="A235" i="9"/>
  <c r="K235" i="4"/>
  <c r="O235" i="4"/>
  <c r="L235" i="4"/>
  <c r="M235" i="4"/>
  <c r="N235" i="4"/>
  <c r="A237" i="9"/>
  <c r="Q237" i="4"/>
  <c r="N237" i="4"/>
  <c r="K237" i="4"/>
  <c r="O237" i="4"/>
  <c r="L237" i="4"/>
  <c r="M237" i="4"/>
  <c r="A241" i="9"/>
  <c r="K241" i="4"/>
  <c r="O241" i="4"/>
  <c r="L241" i="4"/>
  <c r="M241" i="4"/>
  <c r="N241" i="4"/>
  <c r="A247" i="9"/>
  <c r="Q247" i="4"/>
  <c r="N247" i="4"/>
  <c r="K247" i="4"/>
  <c r="O247" i="4"/>
  <c r="L247" i="4"/>
  <c r="M247" i="4"/>
  <c r="A251" i="9"/>
  <c r="U251" i="4"/>
  <c r="K251" i="4"/>
  <c r="O251" i="4"/>
  <c r="L251" i="4"/>
  <c r="M251" i="4"/>
  <c r="N251" i="4"/>
  <c r="U253" i="4"/>
  <c r="A263" i="9"/>
  <c r="Q263" i="4"/>
  <c r="N263" i="4"/>
  <c r="K263" i="4"/>
  <c r="O263" i="4"/>
  <c r="L263" i="4"/>
  <c r="M263" i="4"/>
  <c r="U265" i="4"/>
  <c r="Q273" i="4"/>
  <c r="A279" i="9"/>
  <c r="S279" i="4"/>
  <c r="N279" i="4"/>
  <c r="K279" i="4"/>
  <c r="O279" i="4"/>
  <c r="Q279" i="4"/>
  <c r="L279" i="4"/>
  <c r="M279" i="4"/>
  <c r="U281" i="4"/>
  <c r="Q289" i="4"/>
  <c r="A295" i="9"/>
  <c r="S295" i="4"/>
  <c r="Q295" i="4"/>
  <c r="N295" i="4"/>
  <c r="K295" i="4"/>
  <c r="O295" i="4"/>
  <c r="L295" i="4"/>
  <c r="M295" i="4"/>
  <c r="U297" i="4"/>
  <c r="A303" i="9"/>
  <c r="L303" i="4"/>
  <c r="M303" i="4"/>
  <c r="N303" i="4"/>
  <c r="Q303" i="4"/>
  <c r="K303" i="4"/>
  <c r="O303" i="4"/>
  <c r="Q305" i="4"/>
  <c r="Q313" i="4"/>
  <c r="A6" i="9"/>
  <c r="T6" i="4"/>
  <c r="N6" i="4"/>
  <c r="U6" i="4"/>
  <c r="K6" i="4"/>
  <c r="O6" i="4"/>
  <c r="J6" i="4"/>
  <c r="R6" i="4"/>
  <c r="Q6" i="4"/>
  <c r="L6" i="4"/>
  <c r="S6" i="4"/>
  <c r="M6" i="4"/>
  <c r="P14" i="4"/>
  <c r="A30" i="9"/>
  <c r="J30" i="4"/>
  <c r="S30" i="4"/>
  <c r="Q30" i="4"/>
  <c r="L30" i="4"/>
  <c r="T30" i="4"/>
  <c r="M30" i="4"/>
  <c r="U30" i="4"/>
  <c r="N30" i="4"/>
  <c r="R30" i="4"/>
  <c r="K30" i="4"/>
  <c r="O30" i="4"/>
  <c r="A34" i="9"/>
  <c r="S34" i="4"/>
  <c r="M34" i="4"/>
  <c r="T34" i="4"/>
  <c r="N34" i="4"/>
  <c r="U34" i="4"/>
  <c r="K34" i="4"/>
  <c r="O34" i="4"/>
  <c r="J34" i="4"/>
  <c r="R34" i="4"/>
  <c r="Q34" i="4"/>
  <c r="L34" i="4"/>
  <c r="A42" i="9"/>
  <c r="P42" i="4"/>
  <c r="S42" i="4"/>
  <c r="K42" i="4"/>
  <c r="O42" i="4"/>
  <c r="J42" i="4"/>
  <c r="T42" i="4"/>
  <c r="Q42" i="4"/>
  <c r="L42" i="4"/>
  <c r="U42" i="4"/>
  <c r="M42" i="4"/>
  <c r="R42" i="4"/>
  <c r="N42" i="4"/>
  <c r="A54" i="9"/>
  <c r="S54" i="4"/>
  <c r="N54" i="4"/>
  <c r="T54" i="4"/>
  <c r="K54" i="4"/>
  <c r="O54" i="4"/>
  <c r="J54" i="4"/>
  <c r="U54" i="4"/>
  <c r="Q54" i="4"/>
  <c r="L54" i="4"/>
  <c r="R54" i="4"/>
  <c r="M54" i="4"/>
  <c r="O56" i="4"/>
  <c r="A62" i="9"/>
  <c r="S62" i="4"/>
  <c r="Q62" i="4"/>
  <c r="L62" i="4"/>
  <c r="T62" i="4"/>
  <c r="M62" i="4"/>
  <c r="U62" i="4"/>
  <c r="N62" i="4"/>
  <c r="R62" i="4"/>
  <c r="K62" i="4"/>
  <c r="O62" i="4"/>
  <c r="O64" i="4"/>
  <c r="A70" i="9"/>
  <c r="S70" i="4"/>
  <c r="N70" i="4"/>
  <c r="T70" i="4"/>
  <c r="K70" i="4"/>
  <c r="O70" i="4"/>
  <c r="J70" i="4"/>
  <c r="U70" i="4"/>
  <c r="Q70" i="4"/>
  <c r="L70" i="4"/>
  <c r="R70" i="4"/>
  <c r="M70" i="4"/>
  <c r="R72" i="4"/>
  <c r="A78" i="9"/>
  <c r="S78" i="4"/>
  <c r="Q78" i="4"/>
  <c r="L78" i="4"/>
  <c r="T78" i="4"/>
  <c r="M78" i="4"/>
  <c r="U78" i="4"/>
  <c r="N78" i="4"/>
  <c r="R78" i="4"/>
  <c r="K78" i="4"/>
  <c r="O78" i="4"/>
  <c r="M80" i="4"/>
  <c r="A86" i="9"/>
  <c r="S86" i="4"/>
  <c r="N86" i="4"/>
  <c r="J86" i="4"/>
  <c r="T86" i="4"/>
  <c r="K86" i="4"/>
  <c r="O86" i="4"/>
  <c r="U86" i="4"/>
  <c r="Q86" i="4"/>
  <c r="L86" i="4"/>
  <c r="R86" i="4"/>
  <c r="M86" i="4"/>
  <c r="R88" i="4"/>
  <c r="A94" i="9"/>
  <c r="S94" i="4"/>
  <c r="Q94" i="4"/>
  <c r="L94" i="4"/>
  <c r="T94" i="4"/>
  <c r="M94" i="4"/>
  <c r="U94" i="4"/>
  <c r="N94" i="4"/>
  <c r="R94" i="4"/>
  <c r="K94" i="4"/>
  <c r="O94" i="4"/>
  <c r="M96" i="4"/>
  <c r="A102" i="9"/>
  <c r="S102" i="4"/>
  <c r="N102" i="4"/>
  <c r="T102" i="4"/>
  <c r="K102" i="4"/>
  <c r="O102" i="4"/>
  <c r="U102" i="4"/>
  <c r="Q102" i="4"/>
  <c r="L102" i="4"/>
  <c r="R102" i="4"/>
  <c r="M102" i="4"/>
  <c r="A110" i="9"/>
  <c r="T110" i="4"/>
  <c r="Q110" i="4"/>
  <c r="L110" i="4"/>
  <c r="U110" i="4"/>
  <c r="M110" i="4"/>
  <c r="R110" i="4"/>
  <c r="N110" i="4"/>
  <c r="S110" i="4"/>
  <c r="K110" i="4"/>
  <c r="O110" i="4"/>
  <c r="M112" i="4"/>
  <c r="A118" i="9"/>
  <c r="N118" i="4"/>
  <c r="K118" i="4"/>
  <c r="O118" i="4"/>
  <c r="S118" i="4"/>
  <c r="Q118" i="4"/>
  <c r="L118" i="4"/>
  <c r="U118" i="4"/>
  <c r="M118" i="4"/>
  <c r="R120" i="4"/>
  <c r="A126" i="9"/>
  <c r="Q126" i="4"/>
  <c r="L126" i="4"/>
  <c r="R126" i="4"/>
  <c r="M126" i="4"/>
  <c r="N126" i="4"/>
  <c r="K126" i="4"/>
  <c r="O126" i="4"/>
  <c r="M128" i="4"/>
  <c r="A134" i="9"/>
  <c r="N134" i="4"/>
  <c r="K134" i="4"/>
  <c r="O134" i="4"/>
  <c r="Q134" i="4"/>
  <c r="L134" i="4"/>
  <c r="R134" i="4"/>
  <c r="M134" i="4"/>
  <c r="R136" i="4"/>
  <c r="A142" i="9"/>
  <c r="Q142" i="4"/>
  <c r="L142" i="4"/>
  <c r="R142" i="4"/>
  <c r="M142" i="4"/>
  <c r="N142" i="4"/>
  <c r="K142" i="4"/>
  <c r="O142" i="4"/>
  <c r="M144" i="4"/>
  <c r="A150" i="9"/>
  <c r="T150" i="4"/>
  <c r="K150" i="4"/>
  <c r="Q150" i="4"/>
  <c r="L150" i="4"/>
  <c r="O150" i="4"/>
  <c r="R152" i="4"/>
  <c r="R158" i="4"/>
  <c r="R184" i="4"/>
  <c r="A190" i="9"/>
  <c r="L190" i="4"/>
  <c r="M190" i="4"/>
  <c r="Q190" i="4"/>
  <c r="N190" i="4"/>
  <c r="K190" i="4"/>
  <c r="O190" i="4"/>
  <c r="A194" i="9"/>
  <c r="M194" i="4"/>
  <c r="Q194" i="4"/>
  <c r="N194" i="4"/>
  <c r="K194" i="4"/>
  <c r="O194" i="4"/>
  <c r="L194" i="4"/>
  <c r="Q198" i="4"/>
  <c r="A210" i="9"/>
  <c r="K210" i="4"/>
  <c r="Q210" i="4"/>
  <c r="L210" i="4"/>
  <c r="S210" i="4"/>
  <c r="O210" i="4"/>
  <c r="A238" i="9"/>
  <c r="M238" i="4"/>
  <c r="U238" i="4"/>
  <c r="N238" i="4"/>
  <c r="K238" i="4"/>
  <c r="O238" i="4"/>
  <c r="L238" i="4"/>
  <c r="M240" i="4"/>
  <c r="A246" i="9"/>
  <c r="K246" i="4"/>
  <c r="O246" i="4"/>
  <c r="L246" i="4"/>
  <c r="M246" i="4"/>
  <c r="N246" i="4"/>
  <c r="R264" i="4"/>
  <c r="AW268" i="9"/>
  <c r="AN268" i="9"/>
  <c r="AH268" i="9"/>
  <c r="M268" i="9"/>
  <c r="U270" i="4"/>
  <c r="A274" i="9"/>
  <c r="S274" i="4"/>
  <c r="Q274" i="4"/>
  <c r="N274" i="4"/>
  <c r="K274" i="4"/>
  <c r="O274" i="4"/>
  <c r="L274" i="4"/>
  <c r="M274" i="4"/>
  <c r="M276" i="4"/>
  <c r="A282" i="9"/>
  <c r="L282" i="4"/>
  <c r="M282" i="4"/>
  <c r="S282" i="4"/>
  <c r="N282" i="4"/>
  <c r="Q282" i="4"/>
  <c r="K282" i="4"/>
  <c r="O282" i="4"/>
  <c r="AA292" i="9"/>
  <c r="A294" i="9"/>
  <c r="K294" i="4"/>
  <c r="O294" i="4"/>
  <c r="L294" i="4"/>
  <c r="M294" i="4"/>
  <c r="S294" i="4"/>
  <c r="N294" i="4"/>
  <c r="M296" i="4"/>
  <c r="BJ312" i="9"/>
  <c r="O312" i="9"/>
  <c r="AN312" i="9"/>
  <c r="S245" i="4"/>
  <c r="F245" i="9"/>
  <c r="S241" i="4"/>
  <c r="F241" i="9"/>
  <c r="S237" i="4"/>
  <c r="F237" i="9"/>
  <c r="S233" i="4"/>
  <c r="F233" i="9"/>
  <c r="S229" i="4"/>
  <c r="F229" i="9"/>
  <c r="S225" i="4"/>
  <c r="F225" i="9"/>
  <c r="M221" i="4"/>
  <c r="F221" i="9"/>
  <c r="M217" i="4"/>
  <c r="F217" i="9"/>
  <c r="M213" i="4"/>
  <c r="F213" i="9"/>
  <c r="M209" i="4"/>
  <c r="F209" i="9"/>
  <c r="M205" i="4"/>
  <c r="F205" i="9"/>
  <c r="M201" i="4"/>
  <c r="F201" i="9"/>
  <c r="S197" i="4"/>
  <c r="F197" i="9"/>
  <c r="S193" i="4"/>
  <c r="F193" i="9"/>
  <c r="S189" i="4"/>
  <c r="F189" i="9"/>
  <c r="S185" i="4"/>
  <c r="F185" i="9"/>
  <c r="S181" i="4"/>
  <c r="F181" i="9"/>
  <c r="S177" i="4"/>
  <c r="F177" i="9"/>
  <c r="M173" i="4"/>
  <c r="F173" i="9"/>
  <c r="M169" i="4"/>
  <c r="F169" i="9"/>
  <c r="M165" i="4"/>
  <c r="F165" i="9"/>
  <c r="M161" i="4"/>
  <c r="F161" i="9"/>
  <c r="M157" i="4"/>
  <c r="F157" i="9"/>
  <c r="M153" i="4"/>
  <c r="F153" i="9"/>
  <c r="T247" i="4"/>
  <c r="G247" i="9"/>
  <c r="T243" i="4"/>
  <c r="G243" i="9"/>
  <c r="T239" i="4"/>
  <c r="G239" i="9"/>
  <c r="T235" i="4"/>
  <c r="G235" i="9"/>
  <c r="T231" i="4"/>
  <c r="G231" i="9"/>
  <c r="T227" i="4"/>
  <c r="G227" i="9"/>
  <c r="N223" i="4"/>
  <c r="G223" i="9"/>
  <c r="N219" i="4"/>
  <c r="G219" i="9"/>
  <c r="N215" i="4"/>
  <c r="G215" i="9"/>
  <c r="N211" i="4"/>
  <c r="G211" i="9"/>
  <c r="N207" i="4"/>
  <c r="G207" i="9"/>
  <c r="N203" i="4"/>
  <c r="G203" i="9"/>
  <c r="T195" i="4"/>
  <c r="G195" i="9"/>
  <c r="T191" i="4"/>
  <c r="G191" i="9"/>
  <c r="T187" i="4"/>
  <c r="G187" i="9"/>
  <c r="T183" i="4"/>
  <c r="G183" i="9"/>
  <c r="T179" i="4"/>
  <c r="G179" i="9"/>
  <c r="T175" i="4"/>
  <c r="G175" i="9"/>
  <c r="N171" i="4"/>
  <c r="G171" i="9"/>
  <c r="N167" i="4"/>
  <c r="G167" i="9"/>
  <c r="N163" i="4"/>
  <c r="G163" i="9"/>
  <c r="N159" i="4"/>
  <c r="G159" i="9"/>
  <c r="N155" i="4"/>
  <c r="G155" i="9"/>
  <c r="N151" i="4"/>
  <c r="G151" i="9"/>
  <c r="K38" i="6"/>
  <c r="J73" i="4"/>
  <c r="J89" i="4"/>
  <c r="A5" i="9"/>
  <c r="T5" i="4"/>
  <c r="K5" i="4"/>
  <c r="O5" i="4"/>
  <c r="J5" i="4"/>
  <c r="U5" i="4"/>
  <c r="Q5" i="4"/>
  <c r="L5" i="4"/>
  <c r="R5" i="4"/>
  <c r="M5" i="4"/>
  <c r="S5" i="4"/>
  <c r="N5" i="4"/>
  <c r="A11" i="9"/>
  <c r="S11" i="4"/>
  <c r="N11" i="4"/>
  <c r="T11" i="4"/>
  <c r="K11" i="4"/>
  <c r="O11" i="4"/>
  <c r="J11" i="4"/>
  <c r="U11" i="4"/>
  <c r="Q11" i="4"/>
  <c r="L11" i="4"/>
  <c r="R11" i="4"/>
  <c r="M11" i="4"/>
  <c r="A13" i="9"/>
  <c r="S13" i="4"/>
  <c r="M13" i="4"/>
  <c r="T13" i="4"/>
  <c r="N13" i="4"/>
  <c r="U13" i="4"/>
  <c r="K13" i="4"/>
  <c r="O13" i="4"/>
  <c r="J13" i="4"/>
  <c r="R13" i="4"/>
  <c r="Q13" i="4"/>
  <c r="L13" i="4"/>
  <c r="A19" i="9"/>
  <c r="J19" i="4"/>
  <c r="S19" i="4"/>
  <c r="Q19" i="4"/>
  <c r="L19" i="4"/>
  <c r="T19" i="4"/>
  <c r="M19" i="4"/>
  <c r="U19" i="4"/>
  <c r="N19" i="4"/>
  <c r="R19" i="4"/>
  <c r="K19" i="4"/>
  <c r="O19" i="4"/>
  <c r="A25" i="9"/>
  <c r="J25" i="4"/>
  <c r="S25" i="4"/>
  <c r="Q25" i="4"/>
  <c r="L25" i="4"/>
  <c r="T25" i="4"/>
  <c r="M25" i="4"/>
  <c r="U25" i="4"/>
  <c r="N25" i="4"/>
  <c r="R25" i="4"/>
  <c r="K25" i="4"/>
  <c r="O25" i="4"/>
  <c r="P27" i="4"/>
  <c r="A31" i="9"/>
  <c r="S31" i="4"/>
  <c r="K31" i="4"/>
  <c r="O31" i="4"/>
  <c r="J31" i="4"/>
  <c r="T31" i="4"/>
  <c r="Q31" i="4"/>
  <c r="L31" i="4"/>
  <c r="P31" i="4"/>
  <c r="U31" i="4"/>
  <c r="M31" i="4"/>
  <c r="R31" i="4"/>
  <c r="N31" i="4"/>
  <c r="A43" i="9"/>
  <c r="S43" i="4"/>
  <c r="N43" i="4"/>
  <c r="T43" i="4"/>
  <c r="K43" i="4"/>
  <c r="O43" i="4"/>
  <c r="J43" i="4"/>
  <c r="U43" i="4"/>
  <c r="Q43" i="4"/>
  <c r="L43" i="4"/>
  <c r="R43" i="4"/>
  <c r="M43" i="4"/>
  <c r="A45" i="9"/>
  <c r="S45" i="4"/>
  <c r="M45" i="4"/>
  <c r="T45" i="4"/>
  <c r="N45" i="4"/>
  <c r="U45" i="4"/>
  <c r="K45" i="4"/>
  <c r="O45" i="4"/>
  <c r="J45" i="4"/>
  <c r="R45" i="4"/>
  <c r="Q45" i="4"/>
  <c r="L45" i="4"/>
  <c r="P47" i="4"/>
  <c r="A53" i="9"/>
  <c r="S53" i="4"/>
  <c r="K53" i="4"/>
  <c r="O53" i="4"/>
  <c r="J53" i="4"/>
  <c r="T53" i="4"/>
  <c r="Q53" i="4"/>
  <c r="L53" i="4"/>
  <c r="U53" i="4"/>
  <c r="M53" i="4"/>
  <c r="R53" i="4"/>
  <c r="N53" i="4"/>
  <c r="A59" i="9"/>
  <c r="J59" i="4"/>
  <c r="S59" i="4"/>
  <c r="N59" i="4"/>
  <c r="T59" i="4"/>
  <c r="K59" i="4"/>
  <c r="O59" i="4"/>
  <c r="U59" i="4"/>
  <c r="Q59" i="4"/>
  <c r="L59" i="4"/>
  <c r="R59" i="4"/>
  <c r="M59" i="4"/>
  <c r="A61" i="9"/>
  <c r="S61" i="4"/>
  <c r="M61" i="4"/>
  <c r="T61" i="4"/>
  <c r="N61" i="4"/>
  <c r="U61" i="4"/>
  <c r="K61" i="4"/>
  <c r="O61" i="4"/>
  <c r="R61" i="4"/>
  <c r="Q61" i="4"/>
  <c r="L61" i="4"/>
  <c r="P63" i="4"/>
  <c r="A69" i="9"/>
  <c r="S69" i="4"/>
  <c r="K69" i="4"/>
  <c r="O69" i="4"/>
  <c r="T69" i="4"/>
  <c r="Q69" i="4"/>
  <c r="L69" i="4"/>
  <c r="U69" i="4"/>
  <c r="M69" i="4"/>
  <c r="R69" i="4"/>
  <c r="N69" i="4"/>
  <c r="A75" i="9"/>
  <c r="S75" i="4"/>
  <c r="N75" i="4"/>
  <c r="T75" i="4"/>
  <c r="K75" i="4"/>
  <c r="O75" i="4"/>
  <c r="U75" i="4"/>
  <c r="Q75" i="4"/>
  <c r="L75" i="4"/>
  <c r="J75" i="4"/>
  <c r="R75" i="4"/>
  <c r="M75" i="4"/>
  <c r="A77" i="9"/>
  <c r="S77" i="4"/>
  <c r="M77" i="4"/>
  <c r="T77" i="4"/>
  <c r="N77" i="4"/>
  <c r="U77" i="4"/>
  <c r="K77" i="4"/>
  <c r="O77" i="4"/>
  <c r="R77" i="4"/>
  <c r="Q77" i="4"/>
  <c r="L77" i="4"/>
  <c r="P79" i="4"/>
  <c r="A85" i="9"/>
  <c r="S85" i="4"/>
  <c r="K85" i="4"/>
  <c r="O85" i="4"/>
  <c r="P85" i="4"/>
  <c r="T85" i="4"/>
  <c r="Q85" i="4"/>
  <c r="L85" i="4"/>
  <c r="U85" i="4"/>
  <c r="M85" i="4"/>
  <c r="R85" i="4"/>
  <c r="N85" i="4"/>
  <c r="A91" i="9"/>
  <c r="S91" i="4"/>
  <c r="N91" i="4"/>
  <c r="T91" i="4"/>
  <c r="K91" i="4"/>
  <c r="O91" i="4"/>
  <c r="J91" i="4"/>
  <c r="U91" i="4"/>
  <c r="Q91" i="4"/>
  <c r="L91" i="4"/>
  <c r="R91" i="4"/>
  <c r="M91" i="4"/>
  <c r="A93" i="9"/>
  <c r="S93" i="4"/>
  <c r="M93" i="4"/>
  <c r="T93" i="4"/>
  <c r="N93" i="4"/>
  <c r="U93" i="4"/>
  <c r="K93" i="4"/>
  <c r="O93" i="4"/>
  <c r="R93" i="4"/>
  <c r="Q93" i="4"/>
  <c r="L93" i="4"/>
  <c r="P95" i="4"/>
  <c r="A101" i="9"/>
  <c r="S101" i="4"/>
  <c r="K101" i="4"/>
  <c r="O101" i="4"/>
  <c r="T101" i="4"/>
  <c r="Q101" i="4"/>
  <c r="L101" i="4"/>
  <c r="U101" i="4"/>
  <c r="M101" i="4"/>
  <c r="R101" i="4"/>
  <c r="N101" i="4"/>
  <c r="A107" i="9"/>
  <c r="N107" i="4"/>
  <c r="K107" i="4"/>
  <c r="O107" i="4"/>
  <c r="S107" i="4"/>
  <c r="Q107" i="4"/>
  <c r="L107" i="4"/>
  <c r="U107" i="4"/>
  <c r="M107" i="4"/>
  <c r="A109" i="9"/>
  <c r="S109" i="4"/>
  <c r="M109" i="4"/>
  <c r="U109" i="4"/>
  <c r="N109" i="4"/>
  <c r="K109" i="4"/>
  <c r="O109" i="4"/>
  <c r="Q109" i="4"/>
  <c r="L109" i="4"/>
  <c r="J111" i="4"/>
  <c r="A117" i="9"/>
  <c r="K117" i="4"/>
  <c r="O117" i="4"/>
  <c r="T117" i="4"/>
  <c r="Q117" i="4"/>
  <c r="L117" i="4"/>
  <c r="M117" i="4"/>
  <c r="N117" i="4"/>
  <c r="A123" i="9"/>
  <c r="N123" i="4"/>
  <c r="K123" i="4"/>
  <c r="O123" i="4"/>
  <c r="Q123" i="4"/>
  <c r="L123" i="4"/>
  <c r="R123" i="4"/>
  <c r="M123" i="4"/>
  <c r="A125" i="9"/>
  <c r="R125" i="4"/>
  <c r="M125" i="4"/>
  <c r="N125" i="4"/>
  <c r="K125" i="4"/>
  <c r="O125" i="4"/>
  <c r="Q125" i="4"/>
  <c r="L125" i="4"/>
  <c r="P127" i="4"/>
  <c r="A133" i="9"/>
  <c r="K133" i="4"/>
  <c r="O133" i="4"/>
  <c r="Q133" i="4"/>
  <c r="L133" i="4"/>
  <c r="R133" i="4"/>
  <c r="M133" i="4"/>
  <c r="N133" i="4"/>
  <c r="A139" i="9"/>
  <c r="N139" i="4"/>
  <c r="K139" i="4"/>
  <c r="O139" i="4"/>
  <c r="Q139" i="4"/>
  <c r="L139" i="4"/>
  <c r="R139" i="4"/>
  <c r="M139" i="4"/>
  <c r="A141" i="9"/>
  <c r="R141" i="4"/>
  <c r="M141" i="4"/>
  <c r="N141" i="4"/>
  <c r="K141" i="4"/>
  <c r="O141" i="4"/>
  <c r="Q141" i="4"/>
  <c r="L141" i="4"/>
  <c r="R143" i="4"/>
  <c r="A149" i="9"/>
  <c r="K149" i="4"/>
  <c r="O149" i="4"/>
  <c r="Q149" i="4"/>
  <c r="L149" i="4"/>
  <c r="M149" i="4"/>
  <c r="N149" i="4"/>
  <c r="A155" i="9"/>
  <c r="K155" i="4"/>
  <c r="Q155" i="4"/>
  <c r="L155" i="4"/>
  <c r="T155" i="4"/>
  <c r="O155" i="4"/>
  <c r="A157" i="9"/>
  <c r="K157" i="4"/>
  <c r="L157" i="4"/>
  <c r="O157" i="4"/>
  <c r="A163" i="9"/>
  <c r="L163" i="4"/>
  <c r="O163" i="4"/>
  <c r="T163" i="4"/>
  <c r="Q163" i="4"/>
  <c r="K163" i="4"/>
  <c r="U169" i="4"/>
  <c r="U191" i="4"/>
  <c r="A195" i="9"/>
  <c r="L195" i="4"/>
  <c r="M195" i="4"/>
  <c r="Q195" i="4"/>
  <c r="N195" i="4"/>
  <c r="K195" i="4"/>
  <c r="O195" i="4"/>
  <c r="A201" i="9"/>
  <c r="L201" i="4"/>
  <c r="Q201" i="4"/>
  <c r="S201" i="4"/>
  <c r="K201" i="4"/>
  <c r="U203" i="4"/>
  <c r="A211" i="9"/>
  <c r="T211" i="4"/>
  <c r="K211" i="4"/>
  <c r="L211" i="4"/>
  <c r="O211" i="4"/>
  <c r="A219" i="9"/>
  <c r="K219" i="4"/>
  <c r="U219" i="4"/>
  <c r="L219" i="4"/>
  <c r="O219" i="4"/>
  <c r="A223" i="9"/>
  <c r="U223" i="4"/>
  <c r="K223" i="4"/>
  <c r="L223" i="4"/>
  <c r="Q223" i="4"/>
  <c r="O223" i="4"/>
  <c r="A239" i="9"/>
  <c r="L239" i="4"/>
  <c r="Q239" i="4"/>
  <c r="M239" i="4"/>
  <c r="N239" i="4"/>
  <c r="K239" i="4"/>
  <c r="O239" i="4"/>
  <c r="A245" i="9"/>
  <c r="L245" i="4"/>
  <c r="M245" i="4"/>
  <c r="R245" i="4"/>
  <c r="N245" i="4"/>
  <c r="Q245" i="4"/>
  <c r="K245" i="4"/>
  <c r="O245" i="4"/>
  <c r="A255" i="9"/>
  <c r="J255" i="4"/>
  <c r="L255" i="4"/>
  <c r="M255" i="4"/>
  <c r="N255" i="4"/>
  <c r="K255" i="4"/>
  <c r="O255" i="4"/>
  <c r="A257" i="9"/>
  <c r="K257" i="4"/>
  <c r="O257" i="4"/>
  <c r="L257" i="4"/>
  <c r="U257" i="4"/>
  <c r="M257" i="4"/>
  <c r="N257" i="4"/>
  <c r="A261" i="9"/>
  <c r="L261" i="4"/>
  <c r="M261" i="4"/>
  <c r="N261" i="4"/>
  <c r="K261" i="4"/>
  <c r="O261" i="4"/>
  <c r="A267" i="9"/>
  <c r="K267" i="4"/>
  <c r="O267" i="4"/>
  <c r="L267" i="4"/>
  <c r="M267" i="4"/>
  <c r="S267" i="4"/>
  <c r="N267" i="4"/>
  <c r="A269" i="9"/>
  <c r="S269" i="4"/>
  <c r="N269" i="4"/>
  <c r="K269" i="4"/>
  <c r="O269" i="4"/>
  <c r="Q269" i="4"/>
  <c r="L269" i="4"/>
  <c r="M269" i="4"/>
  <c r="U271" i="4"/>
  <c r="A277" i="9"/>
  <c r="L277" i="4"/>
  <c r="Q277" i="4"/>
  <c r="M277" i="4"/>
  <c r="S277" i="4"/>
  <c r="N277" i="4"/>
  <c r="K277" i="4"/>
  <c r="O277" i="4"/>
  <c r="A283" i="9"/>
  <c r="K283" i="4"/>
  <c r="O283" i="4"/>
  <c r="L283" i="4"/>
  <c r="M283" i="4"/>
  <c r="S283" i="4"/>
  <c r="N283" i="4"/>
  <c r="A285" i="9"/>
  <c r="S285" i="4"/>
  <c r="Q285" i="4"/>
  <c r="N285" i="4"/>
  <c r="K285" i="4"/>
  <c r="O285" i="4"/>
  <c r="L285" i="4"/>
  <c r="M285" i="4"/>
  <c r="U287" i="4"/>
  <c r="A293" i="9"/>
  <c r="L293" i="4"/>
  <c r="M293" i="4"/>
  <c r="S293" i="4"/>
  <c r="N293" i="4"/>
  <c r="Q293" i="4"/>
  <c r="K293" i="4"/>
  <c r="O293" i="4"/>
  <c r="A299" i="9"/>
  <c r="K299" i="4"/>
  <c r="O299" i="4"/>
  <c r="L299" i="4"/>
  <c r="M299" i="4"/>
  <c r="U299" i="4"/>
  <c r="N299" i="4"/>
  <c r="A301" i="9"/>
  <c r="N301" i="4"/>
  <c r="K301" i="4"/>
  <c r="O301" i="4"/>
  <c r="Q301" i="4"/>
  <c r="L301" i="4"/>
  <c r="M301" i="4"/>
  <c r="A309" i="9"/>
  <c r="L309" i="4"/>
  <c r="Q309" i="4"/>
  <c r="M309" i="4"/>
  <c r="N309" i="4"/>
  <c r="K309" i="4"/>
  <c r="O309" i="4"/>
  <c r="T311" i="4"/>
  <c r="A4" i="9"/>
  <c r="P4" i="4"/>
  <c r="R4" i="4"/>
  <c r="Q4" i="4"/>
  <c r="L4" i="4"/>
  <c r="U4" i="4"/>
  <c r="O4" i="4"/>
  <c r="T4" i="4"/>
  <c r="N4" i="4"/>
  <c r="S4" i="4"/>
  <c r="M4" i="4"/>
  <c r="P18" i="4"/>
  <c r="A22" i="9"/>
  <c r="S22" i="4"/>
  <c r="N22" i="4"/>
  <c r="T22" i="4"/>
  <c r="K22" i="4"/>
  <c r="O22" i="4"/>
  <c r="J22" i="4"/>
  <c r="U22" i="4"/>
  <c r="Q22" i="4"/>
  <c r="L22" i="4"/>
  <c r="R22" i="4"/>
  <c r="M22" i="4"/>
  <c r="O24" i="4"/>
  <c r="A46" i="9"/>
  <c r="J46" i="4"/>
  <c r="S46" i="4"/>
  <c r="Q46" i="4"/>
  <c r="L46" i="4"/>
  <c r="T46" i="4"/>
  <c r="M46" i="4"/>
  <c r="U46" i="4"/>
  <c r="N46" i="4"/>
  <c r="R46" i="4"/>
  <c r="K46" i="4"/>
  <c r="O46" i="4"/>
  <c r="U48" i="4"/>
  <c r="O60" i="9"/>
  <c r="A66" i="9"/>
  <c r="S66" i="4"/>
  <c r="M66" i="4"/>
  <c r="T66" i="4"/>
  <c r="N66" i="4"/>
  <c r="U66" i="4"/>
  <c r="K66" i="4"/>
  <c r="O66" i="4"/>
  <c r="R66" i="4"/>
  <c r="Q66" i="4"/>
  <c r="L66" i="4"/>
  <c r="A82" i="9"/>
  <c r="S82" i="4"/>
  <c r="M82" i="4"/>
  <c r="T82" i="4"/>
  <c r="N82" i="4"/>
  <c r="U82" i="4"/>
  <c r="K82" i="4"/>
  <c r="O82" i="4"/>
  <c r="R82" i="4"/>
  <c r="Q82" i="4"/>
  <c r="L82" i="4"/>
  <c r="AL92" i="9"/>
  <c r="A98" i="9"/>
  <c r="S98" i="4"/>
  <c r="M98" i="4"/>
  <c r="T98" i="4"/>
  <c r="N98" i="4"/>
  <c r="U98" i="4"/>
  <c r="K98" i="4"/>
  <c r="O98" i="4"/>
  <c r="J98" i="4"/>
  <c r="R98" i="4"/>
  <c r="Q98" i="4"/>
  <c r="L98" i="4"/>
  <c r="A114" i="9"/>
  <c r="M114" i="4"/>
  <c r="R114" i="4"/>
  <c r="N114" i="4"/>
  <c r="T114" i="4"/>
  <c r="K114" i="4"/>
  <c r="O114" i="4"/>
  <c r="Q114" i="4"/>
  <c r="L114" i="4"/>
  <c r="A130" i="9"/>
  <c r="R130" i="4"/>
  <c r="M130" i="4"/>
  <c r="N130" i="4"/>
  <c r="K130" i="4"/>
  <c r="O130" i="4"/>
  <c r="Q130" i="4"/>
  <c r="L130" i="4"/>
  <c r="A146" i="9"/>
  <c r="M146" i="4"/>
  <c r="N146" i="4"/>
  <c r="K146" i="4"/>
  <c r="O146" i="4"/>
  <c r="R146" i="4"/>
  <c r="Q146" i="4"/>
  <c r="L146" i="4"/>
  <c r="T162" i="4"/>
  <c r="A166" i="9"/>
  <c r="K166" i="4"/>
  <c r="L166" i="4"/>
  <c r="T166" i="4"/>
  <c r="Q166" i="4"/>
  <c r="O166" i="4"/>
  <c r="R168" i="4"/>
  <c r="BG172" i="9"/>
  <c r="A182" i="9"/>
  <c r="N182" i="4"/>
  <c r="Q182" i="4"/>
  <c r="K182" i="4"/>
  <c r="O182" i="4"/>
  <c r="L182" i="4"/>
  <c r="M182" i="4"/>
  <c r="M196" i="4"/>
  <c r="A202" i="9"/>
  <c r="K202" i="4"/>
  <c r="Q202" i="4"/>
  <c r="L202" i="4"/>
  <c r="O202" i="4"/>
  <c r="A206" i="9"/>
  <c r="S206" i="4"/>
  <c r="K206" i="4"/>
  <c r="L206" i="4"/>
  <c r="O206" i="4"/>
  <c r="R216" i="4"/>
  <c r="A230" i="9"/>
  <c r="K230" i="4"/>
  <c r="O230" i="4"/>
  <c r="L230" i="4"/>
  <c r="M230" i="4"/>
  <c r="U230" i="4"/>
  <c r="N230" i="4"/>
  <c r="M232" i="4"/>
  <c r="Q238" i="4"/>
  <c r="A242" i="9"/>
  <c r="N242" i="4"/>
  <c r="K242" i="4"/>
  <c r="O242" i="4"/>
  <c r="Q242" i="4"/>
  <c r="L242" i="4"/>
  <c r="M242" i="4"/>
  <c r="A250" i="9"/>
  <c r="L250" i="4"/>
  <c r="Q250" i="4"/>
  <c r="M250" i="4"/>
  <c r="N250" i="4"/>
  <c r="K250" i="4"/>
  <c r="O250" i="4"/>
  <c r="M252" i="4"/>
  <c r="A262" i="9"/>
  <c r="U262" i="4"/>
  <c r="K262" i="4"/>
  <c r="O262" i="4"/>
  <c r="L262" i="4"/>
  <c r="M262" i="4"/>
  <c r="N262" i="4"/>
  <c r="M268" i="4"/>
  <c r="A286" i="9"/>
  <c r="M286" i="4"/>
  <c r="S286" i="4"/>
  <c r="N286" i="4"/>
  <c r="K286" i="4"/>
  <c r="O286" i="4"/>
  <c r="L286" i="4"/>
  <c r="M288" i="4"/>
  <c r="U294" i="4"/>
  <c r="M300" i="4"/>
  <c r="BB304" i="9"/>
  <c r="S304" i="9"/>
  <c r="AR304" i="9"/>
  <c r="A306" i="9"/>
  <c r="Q306" i="4"/>
  <c r="N306" i="4"/>
  <c r="K306" i="4"/>
  <c r="O306" i="4"/>
  <c r="L306" i="4"/>
  <c r="M306" i="4"/>
  <c r="M308" i="4"/>
  <c r="S196" i="4"/>
  <c r="F196" i="9"/>
  <c r="S192" i="4"/>
  <c r="F192" i="9"/>
  <c r="S188" i="4"/>
  <c r="F188" i="9"/>
  <c r="S184" i="4"/>
  <c r="F184" i="9"/>
  <c r="S180" i="4"/>
  <c r="F180" i="9"/>
  <c r="S176" i="4"/>
  <c r="F176" i="9"/>
  <c r="M172" i="4"/>
  <c r="F172" i="9"/>
  <c r="M168" i="4"/>
  <c r="F168" i="9"/>
  <c r="M164" i="4"/>
  <c r="F164" i="9"/>
  <c r="M160" i="4"/>
  <c r="F160" i="9"/>
  <c r="M156" i="4"/>
  <c r="F156" i="9"/>
  <c r="M152" i="4"/>
  <c r="F152" i="9"/>
  <c r="T246" i="4"/>
  <c r="G246" i="9"/>
  <c r="T242" i="4"/>
  <c r="G242" i="9"/>
  <c r="T238" i="4"/>
  <c r="G238" i="9"/>
  <c r="T234" i="4"/>
  <c r="G234" i="9"/>
  <c r="T230" i="4"/>
  <c r="G230" i="9"/>
  <c r="T226" i="4"/>
  <c r="G226" i="9"/>
  <c r="N222" i="4"/>
  <c r="G222" i="9"/>
  <c r="N218" i="4"/>
  <c r="G218" i="9"/>
  <c r="N214" i="4"/>
  <c r="G214" i="9"/>
  <c r="N210" i="4"/>
  <c r="G210" i="9"/>
  <c r="N206" i="4"/>
  <c r="G206" i="9"/>
  <c r="N202" i="4"/>
  <c r="G202" i="9"/>
  <c r="T194" i="4"/>
  <c r="G194" i="9"/>
  <c r="T190" i="4"/>
  <c r="G190" i="9"/>
  <c r="T186" i="4"/>
  <c r="G186" i="9"/>
  <c r="T182" i="4"/>
  <c r="G182" i="9"/>
  <c r="T178" i="4"/>
  <c r="G178" i="9"/>
  <c r="T174" i="4"/>
  <c r="G174" i="9"/>
  <c r="N170" i="4"/>
  <c r="G170" i="9"/>
  <c r="N166" i="4"/>
  <c r="G166" i="9"/>
  <c r="N162" i="4"/>
  <c r="G162" i="9"/>
  <c r="N158" i="4"/>
  <c r="G158" i="9"/>
  <c r="N154" i="4"/>
  <c r="G154" i="9"/>
  <c r="N150" i="4"/>
  <c r="G150" i="9"/>
  <c r="T137" i="4"/>
  <c r="T111" i="4"/>
  <c r="T127" i="4"/>
  <c r="Q159" i="4"/>
  <c r="Q175" i="4"/>
  <c r="P5" i="4"/>
  <c r="P13" i="4"/>
  <c r="A17" i="9"/>
  <c r="S17" i="4"/>
  <c r="N17" i="4"/>
  <c r="T17" i="4"/>
  <c r="K17" i="4"/>
  <c r="O17" i="4"/>
  <c r="J17" i="4"/>
  <c r="U17" i="4"/>
  <c r="Q17" i="4"/>
  <c r="L17" i="4"/>
  <c r="R17" i="4"/>
  <c r="M17" i="4"/>
  <c r="P19" i="4"/>
  <c r="A23" i="9"/>
  <c r="S23" i="4"/>
  <c r="M23" i="4"/>
  <c r="T23" i="4"/>
  <c r="N23" i="4"/>
  <c r="U23" i="4"/>
  <c r="K23" i="4"/>
  <c r="O23" i="4"/>
  <c r="J23" i="4"/>
  <c r="R23" i="4"/>
  <c r="Q23" i="4"/>
  <c r="L23" i="4"/>
  <c r="P25" i="4"/>
  <c r="A37" i="9"/>
  <c r="S37" i="4"/>
  <c r="K37" i="4"/>
  <c r="O37" i="4"/>
  <c r="J37" i="4"/>
  <c r="T37" i="4"/>
  <c r="Q37" i="4"/>
  <c r="L37" i="4"/>
  <c r="U37" i="4"/>
  <c r="M37" i="4"/>
  <c r="P37" i="4"/>
  <c r="R37" i="4"/>
  <c r="N37" i="4"/>
  <c r="P45" i="4"/>
  <c r="A51" i="9"/>
  <c r="J51" i="4"/>
  <c r="S51" i="4"/>
  <c r="Q51" i="4"/>
  <c r="L51" i="4"/>
  <c r="T51" i="4"/>
  <c r="M51" i="4"/>
  <c r="U51" i="4"/>
  <c r="N51" i="4"/>
  <c r="R51" i="4"/>
  <c r="K51" i="4"/>
  <c r="O51" i="4"/>
  <c r="P53" i="4"/>
  <c r="P61" i="4"/>
  <c r="A67" i="9"/>
  <c r="S67" i="4"/>
  <c r="Q67" i="4"/>
  <c r="L67" i="4"/>
  <c r="T67" i="4"/>
  <c r="M67" i="4"/>
  <c r="U67" i="4"/>
  <c r="N67" i="4"/>
  <c r="R67" i="4"/>
  <c r="K67" i="4"/>
  <c r="O67" i="4"/>
  <c r="P69" i="4"/>
  <c r="P77" i="4"/>
  <c r="A83" i="9"/>
  <c r="S83" i="4"/>
  <c r="Q83" i="4"/>
  <c r="L83" i="4"/>
  <c r="T83" i="4"/>
  <c r="M83" i="4"/>
  <c r="U83" i="4"/>
  <c r="N83" i="4"/>
  <c r="R83" i="4"/>
  <c r="K83" i="4"/>
  <c r="O83" i="4"/>
  <c r="J85" i="4"/>
  <c r="P93" i="4"/>
  <c r="A99" i="9"/>
  <c r="S99" i="4"/>
  <c r="Q99" i="4"/>
  <c r="L99" i="4"/>
  <c r="T99" i="4"/>
  <c r="M99" i="4"/>
  <c r="U99" i="4"/>
  <c r="N99" i="4"/>
  <c r="R99" i="4"/>
  <c r="K99" i="4"/>
  <c r="O99" i="4"/>
  <c r="J101" i="4"/>
  <c r="P109" i="4"/>
  <c r="A115" i="9"/>
  <c r="U115" i="4"/>
  <c r="Q115" i="4"/>
  <c r="L115" i="4"/>
  <c r="M115" i="4"/>
  <c r="N115" i="4"/>
  <c r="R115" i="4"/>
  <c r="K115" i="4"/>
  <c r="O115" i="4"/>
  <c r="P117" i="4"/>
  <c r="J125" i="4"/>
  <c r="A131" i="9"/>
  <c r="Q131" i="4"/>
  <c r="L131" i="4"/>
  <c r="R131" i="4"/>
  <c r="M131" i="4"/>
  <c r="N131" i="4"/>
  <c r="K131" i="4"/>
  <c r="O131" i="4"/>
  <c r="P133" i="4"/>
  <c r="P141" i="4"/>
  <c r="A147" i="9"/>
  <c r="T147" i="4"/>
  <c r="Q147" i="4"/>
  <c r="L147" i="4"/>
  <c r="M147" i="4"/>
  <c r="N147" i="4"/>
  <c r="K147" i="4"/>
  <c r="O147" i="4"/>
  <c r="R149" i="4"/>
  <c r="R157" i="4"/>
  <c r="A161" i="9"/>
  <c r="Q161" i="4"/>
  <c r="T161" i="4"/>
  <c r="K161" i="4"/>
  <c r="L161" i="4"/>
  <c r="O161" i="4"/>
  <c r="R163" i="4"/>
  <c r="A167" i="9"/>
  <c r="K167" i="4"/>
  <c r="L167" i="4"/>
  <c r="O167" i="4"/>
  <c r="A171" i="9"/>
  <c r="S171" i="4"/>
  <c r="Q171" i="4"/>
  <c r="K171" i="4"/>
  <c r="L171" i="4"/>
  <c r="O171" i="4"/>
  <c r="A173" i="9"/>
  <c r="K173" i="4"/>
  <c r="L173" i="4"/>
  <c r="O173" i="4"/>
  <c r="A177" i="9"/>
  <c r="N177" i="4"/>
  <c r="K177" i="4"/>
  <c r="O177" i="4"/>
  <c r="L177" i="4"/>
  <c r="Q177" i="4"/>
  <c r="M177" i="4"/>
  <c r="A183" i="9"/>
  <c r="M183" i="4"/>
  <c r="N183" i="4"/>
  <c r="K183" i="4"/>
  <c r="O183" i="4"/>
  <c r="L183" i="4"/>
  <c r="A187" i="9"/>
  <c r="Q187" i="4"/>
  <c r="N187" i="4"/>
  <c r="K187" i="4"/>
  <c r="O187" i="4"/>
  <c r="L187" i="4"/>
  <c r="M187" i="4"/>
  <c r="A189" i="9"/>
  <c r="M189" i="4"/>
  <c r="Q189" i="4"/>
  <c r="N189" i="4"/>
  <c r="K189" i="4"/>
  <c r="O189" i="4"/>
  <c r="L189" i="4"/>
  <c r="U195" i="4"/>
  <c r="U201" i="4"/>
  <c r="R211" i="4"/>
  <c r="A215" i="9"/>
  <c r="Q215" i="4"/>
  <c r="K215" i="4"/>
  <c r="L215" i="4"/>
  <c r="U215" i="4"/>
  <c r="O215" i="4"/>
  <c r="A229" i="9"/>
  <c r="L229" i="4"/>
  <c r="Q229" i="4"/>
  <c r="M229" i="4"/>
  <c r="N229" i="4"/>
  <c r="K229" i="4"/>
  <c r="O229" i="4"/>
  <c r="A233" i="9"/>
  <c r="R233" i="4"/>
  <c r="M233" i="4"/>
  <c r="N233" i="4"/>
  <c r="K233" i="4"/>
  <c r="O233" i="4"/>
  <c r="L233" i="4"/>
  <c r="R235" i="4"/>
  <c r="P245" i="4"/>
  <c r="Q261" i="4"/>
  <c r="U269" i="4"/>
  <c r="A275" i="9"/>
  <c r="M275" i="4"/>
  <c r="S275" i="4"/>
  <c r="N275" i="4"/>
  <c r="K275" i="4"/>
  <c r="O275" i="4"/>
  <c r="L275" i="4"/>
  <c r="U277" i="4"/>
  <c r="U285" i="4"/>
  <c r="A291" i="9"/>
  <c r="M291" i="4"/>
  <c r="S291" i="4"/>
  <c r="N291" i="4"/>
  <c r="K291" i="4"/>
  <c r="O291" i="4"/>
  <c r="L291" i="4"/>
  <c r="U293" i="4"/>
  <c r="T301" i="4"/>
  <c r="A307" i="9"/>
  <c r="M307" i="4"/>
  <c r="N307" i="4"/>
  <c r="T307" i="4"/>
  <c r="K307" i="4"/>
  <c r="O307" i="4"/>
  <c r="L307" i="4"/>
  <c r="T309" i="4"/>
  <c r="A8" i="9"/>
  <c r="U8" i="4"/>
  <c r="A10" i="9"/>
  <c r="S10" i="4"/>
  <c r="K10" i="4"/>
  <c r="O10" i="4"/>
  <c r="J10" i="4"/>
  <c r="T10" i="4"/>
  <c r="Q10" i="4"/>
  <c r="L10" i="4"/>
  <c r="P10" i="4"/>
  <c r="U10" i="4"/>
  <c r="M10" i="4"/>
  <c r="R10" i="4"/>
  <c r="N10" i="4"/>
  <c r="AG20" i="9"/>
  <c r="P22" i="4"/>
  <c r="A38" i="9"/>
  <c r="S38" i="4"/>
  <c r="N38" i="4"/>
  <c r="T38" i="4"/>
  <c r="K38" i="4"/>
  <c r="O38" i="4"/>
  <c r="J38" i="4"/>
  <c r="U38" i="4"/>
  <c r="Q38" i="4"/>
  <c r="L38" i="4"/>
  <c r="R38" i="4"/>
  <c r="M38" i="4"/>
  <c r="P46" i="4"/>
  <c r="A50" i="9"/>
  <c r="S50" i="4"/>
  <c r="M50" i="4"/>
  <c r="T50" i="4"/>
  <c r="N50" i="4"/>
  <c r="U50" i="4"/>
  <c r="K50" i="4"/>
  <c r="O50" i="4"/>
  <c r="J50" i="4"/>
  <c r="R50" i="4"/>
  <c r="Q50" i="4"/>
  <c r="L50" i="4"/>
  <c r="A58" i="9"/>
  <c r="S58" i="4"/>
  <c r="K58" i="4"/>
  <c r="O58" i="4"/>
  <c r="T58" i="4"/>
  <c r="Q58" i="4"/>
  <c r="L58" i="4"/>
  <c r="U58" i="4"/>
  <c r="M58" i="4"/>
  <c r="R58" i="4"/>
  <c r="N58" i="4"/>
  <c r="K60" i="4"/>
  <c r="AE72" i="9"/>
  <c r="A74" i="9"/>
  <c r="S74" i="4"/>
  <c r="K74" i="4"/>
  <c r="O74" i="4"/>
  <c r="T74" i="4"/>
  <c r="Q74" i="4"/>
  <c r="L74" i="4"/>
  <c r="U74" i="4"/>
  <c r="M74" i="4"/>
  <c r="R74" i="4"/>
  <c r="N74" i="4"/>
  <c r="M76" i="4"/>
  <c r="A90" i="9"/>
  <c r="S90" i="4"/>
  <c r="K90" i="4"/>
  <c r="O90" i="4"/>
  <c r="T90" i="4"/>
  <c r="Q90" i="4"/>
  <c r="L90" i="4"/>
  <c r="U90" i="4"/>
  <c r="M90" i="4"/>
  <c r="R90" i="4"/>
  <c r="N90" i="4"/>
  <c r="M92" i="4"/>
  <c r="U96" i="9"/>
  <c r="A104" i="9"/>
  <c r="R104" i="4"/>
  <c r="A106" i="9"/>
  <c r="T106" i="4"/>
  <c r="K106" i="4"/>
  <c r="O106" i="4"/>
  <c r="U106" i="4"/>
  <c r="Q106" i="4"/>
  <c r="L106" i="4"/>
  <c r="R106" i="4"/>
  <c r="M106" i="4"/>
  <c r="S106" i="4"/>
  <c r="N106" i="4"/>
  <c r="M108" i="4"/>
  <c r="A122" i="9"/>
  <c r="K122" i="4"/>
  <c r="O122" i="4"/>
  <c r="Q122" i="4"/>
  <c r="L122" i="4"/>
  <c r="T122" i="4"/>
  <c r="M122" i="4"/>
  <c r="N122" i="4"/>
  <c r="M124" i="4"/>
  <c r="AI128" i="9"/>
  <c r="A138" i="9"/>
  <c r="K138" i="4"/>
  <c r="O138" i="4"/>
  <c r="Q138" i="4"/>
  <c r="L138" i="4"/>
  <c r="R138" i="4"/>
  <c r="M138" i="4"/>
  <c r="N138" i="4"/>
  <c r="M140" i="4"/>
  <c r="T144" i="9"/>
  <c r="AA144" i="9"/>
  <c r="BP152" i="9"/>
  <c r="AG152" i="9"/>
  <c r="L152" i="9"/>
  <c r="A154" i="9"/>
  <c r="O154" i="4"/>
  <c r="Q154" i="4"/>
  <c r="K154" i="4"/>
  <c r="L154" i="4"/>
  <c r="BC164" i="9"/>
  <c r="AG164" i="9"/>
  <c r="L164" i="9"/>
  <c r="R166" i="4"/>
  <c r="M176" i="4"/>
  <c r="AY184" i="9"/>
  <c r="AB184" i="9"/>
  <c r="AO184" i="9"/>
  <c r="W184" i="9"/>
  <c r="K184" i="9"/>
  <c r="A186" i="9"/>
  <c r="K186" i="4"/>
  <c r="O186" i="4"/>
  <c r="L186" i="4"/>
  <c r="M186" i="4"/>
  <c r="Q186" i="4"/>
  <c r="N186" i="4"/>
  <c r="M188" i="4"/>
  <c r="U194" i="4"/>
  <c r="BH208" i="9"/>
  <c r="AX208" i="9"/>
  <c r="BG208" i="9"/>
  <c r="AN208" i="9"/>
  <c r="AK208" i="9"/>
  <c r="AH208" i="9"/>
  <c r="AI208" i="9"/>
  <c r="M208" i="9"/>
  <c r="U210" i="4"/>
  <c r="A214" i="9"/>
  <c r="O214" i="4"/>
  <c r="U214" i="4"/>
  <c r="K214" i="4"/>
  <c r="L214" i="4"/>
  <c r="M224" i="4"/>
  <c r="R230" i="4"/>
  <c r="M236" i="4"/>
  <c r="BP240" i="9"/>
  <c r="BF240" i="9"/>
  <c r="P240" i="9"/>
  <c r="AV240" i="9"/>
  <c r="AS240" i="9"/>
  <c r="AP240" i="9"/>
  <c r="AM240" i="9"/>
  <c r="M244" i="4"/>
  <c r="AX264" i="9"/>
  <c r="V264" i="9"/>
  <c r="A266" i="9"/>
  <c r="L266" i="4"/>
  <c r="Q266" i="4"/>
  <c r="M266" i="4"/>
  <c r="S266" i="4"/>
  <c r="N266" i="4"/>
  <c r="K266" i="4"/>
  <c r="O266" i="4"/>
  <c r="U276" i="9"/>
  <c r="AB276" i="9"/>
  <c r="A278" i="9"/>
  <c r="K278" i="4"/>
  <c r="O278" i="4"/>
  <c r="L278" i="4"/>
  <c r="M278" i="4"/>
  <c r="S278" i="4"/>
  <c r="N278" i="4"/>
  <c r="BJ284" i="9"/>
  <c r="AA284" i="9"/>
  <c r="I284" i="9"/>
  <c r="A290" i="9"/>
  <c r="S290" i="4"/>
  <c r="N290" i="4"/>
  <c r="K290" i="4"/>
  <c r="O290" i="4"/>
  <c r="Q290" i="4"/>
  <c r="L290" i="4"/>
  <c r="M290" i="4"/>
  <c r="AY296" i="9"/>
  <c r="BO296" i="9"/>
  <c r="BL296" i="9"/>
  <c r="BE296" i="9"/>
  <c r="BF296" i="9"/>
  <c r="N296" i="9"/>
  <c r="AD296" i="9"/>
  <c r="AT296" i="9"/>
  <c r="W296" i="9"/>
  <c r="AM296" i="9"/>
  <c r="P296" i="9"/>
  <c r="AF296" i="9"/>
  <c r="AV296" i="9"/>
  <c r="AS296" i="9"/>
  <c r="AO296" i="9"/>
  <c r="A298" i="9"/>
  <c r="L298" i="4"/>
  <c r="Q298" i="4"/>
  <c r="M298" i="4"/>
  <c r="T298" i="4"/>
  <c r="N298" i="4"/>
  <c r="K298" i="4"/>
  <c r="O298" i="4"/>
  <c r="A302" i="9"/>
  <c r="T302" i="4"/>
  <c r="M302" i="4"/>
  <c r="N302" i="4"/>
  <c r="K302" i="4"/>
  <c r="O302" i="4"/>
  <c r="L302" i="4"/>
  <c r="T306" i="4"/>
  <c r="R312" i="4"/>
  <c r="M115" i="6"/>
  <c r="J23" i="6"/>
  <c r="M119" i="6"/>
  <c r="J46" i="6"/>
  <c r="J25" i="6"/>
  <c r="J176" i="6"/>
  <c r="L77" i="6"/>
  <c r="J36" i="6"/>
  <c r="J24" i="6"/>
  <c r="J48" i="6"/>
  <c r="J303" i="6"/>
  <c r="J177" i="6"/>
  <c r="M99" i="6"/>
  <c r="J42" i="6"/>
  <c r="K41" i="6"/>
  <c r="J38" i="6"/>
  <c r="J51" i="6"/>
  <c r="K35" i="6"/>
  <c r="J33" i="6"/>
  <c r="J40" i="6"/>
  <c r="L105" i="6"/>
  <c r="J178" i="6"/>
  <c r="L225" i="6"/>
  <c r="J188" i="6"/>
  <c r="L245" i="6"/>
  <c r="K192" i="6"/>
  <c r="K199" i="6"/>
  <c r="K39" i="6"/>
  <c r="K43" i="6"/>
  <c r="J31" i="6"/>
  <c r="J35" i="6"/>
  <c r="J39" i="6"/>
  <c r="J47" i="6"/>
  <c r="J55" i="6"/>
  <c r="J22" i="6"/>
  <c r="J30" i="6"/>
  <c r="K72" i="6"/>
  <c r="K37" i="6"/>
  <c r="K45" i="6"/>
  <c r="J41" i="6"/>
  <c r="J20" i="6"/>
  <c r="J28" i="6"/>
  <c r="M252" i="6"/>
  <c r="M255" i="6"/>
  <c r="M259" i="6"/>
  <c r="M263" i="6"/>
  <c r="M267" i="6"/>
  <c r="J307" i="6"/>
  <c r="K220" i="6"/>
  <c r="K236" i="6"/>
  <c r="K252" i="6"/>
  <c r="K268" i="6"/>
  <c r="K284" i="6"/>
  <c r="J280" i="6"/>
  <c r="J173" i="6"/>
  <c r="J300" i="6"/>
  <c r="J180" i="6"/>
  <c r="K195" i="6"/>
  <c r="K203" i="6"/>
  <c r="K207" i="6"/>
  <c r="J185" i="6"/>
  <c r="J186" i="6"/>
  <c r="L69" i="6"/>
  <c r="L73" i="6"/>
  <c r="K51" i="6"/>
  <c r="K55" i="6"/>
  <c r="K59" i="6"/>
  <c r="L97" i="6"/>
  <c r="K42" i="6"/>
  <c r="M140" i="6"/>
  <c r="J15" i="6"/>
  <c r="J21" i="6"/>
  <c r="J29" i="6"/>
  <c r="J45" i="6"/>
  <c r="K40" i="6"/>
  <c r="K48" i="6"/>
  <c r="J172" i="6"/>
  <c r="J175" i="6"/>
  <c r="J179" i="6"/>
  <c r="J183" i="6"/>
  <c r="J187" i="6"/>
  <c r="J191" i="6"/>
  <c r="J295" i="6"/>
  <c r="J174" i="6"/>
  <c r="J204" i="6"/>
  <c r="J220" i="6"/>
  <c r="L286" i="6"/>
  <c r="L302" i="6"/>
  <c r="K289" i="6"/>
  <c r="K305" i="6"/>
  <c r="J304" i="6"/>
  <c r="J184" i="6"/>
  <c r="M103" i="6"/>
  <c r="L81" i="6"/>
  <c r="L85" i="6"/>
  <c r="L89" i="6"/>
  <c r="J26" i="6"/>
  <c r="K84" i="6"/>
  <c r="K88" i="6"/>
  <c r="L222" i="6"/>
  <c r="L229" i="6"/>
  <c r="L233" i="6"/>
  <c r="L237" i="6"/>
  <c r="K211" i="6"/>
  <c r="L258" i="6"/>
  <c r="L274" i="6"/>
  <c r="K260" i="6"/>
  <c r="K276" i="6"/>
  <c r="K293" i="6"/>
  <c r="K309" i="6"/>
  <c r="J292" i="6"/>
  <c r="J308" i="6"/>
  <c r="J181" i="6"/>
  <c r="K36" i="6"/>
  <c r="J32" i="6"/>
  <c r="K47" i="6"/>
  <c r="L93" i="6"/>
  <c r="J18" i="6"/>
  <c r="J34" i="6"/>
  <c r="J182" i="6"/>
  <c r="I5" i="6"/>
  <c r="K34" i="6" s="1"/>
  <c r="M107" i="6"/>
  <c r="J27" i="6"/>
  <c r="J43" i="6"/>
  <c r="J16" i="6"/>
  <c r="M139" i="6"/>
  <c r="L109" i="6"/>
  <c r="K79" i="6"/>
  <c r="J59" i="6"/>
  <c r="M155" i="6"/>
  <c r="L125" i="6"/>
  <c r="K95" i="6"/>
  <c r="J75" i="6"/>
  <c r="M171" i="6"/>
  <c r="L141" i="6"/>
  <c r="K111" i="6"/>
  <c r="J91" i="6"/>
  <c r="M187" i="6"/>
  <c r="L157" i="6"/>
  <c r="K127" i="6"/>
  <c r="J107" i="6"/>
  <c r="M203" i="6"/>
  <c r="L173" i="6"/>
  <c r="K143" i="6"/>
  <c r="J123" i="6"/>
  <c r="M219" i="6"/>
  <c r="K159" i="6"/>
  <c r="L189" i="6"/>
  <c r="J139" i="6"/>
  <c r="M235" i="6"/>
  <c r="K175" i="6"/>
  <c r="L205" i="6"/>
  <c r="J155" i="6"/>
  <c r="M251" i="6"/>
  <c r="K191" i="6"/>
  <c r="L221" i="6"/>
  <c r="J171" i="6"/>
  <c r="L68" i="6"/>
  <c r="L72" i="6"/>
  <c r="L76" i="6"/>
  <c r="L80" i="6"/>
  <c r="L84" i="6"/>
  <c r="L88" i="6"/>
  <c r="L92" i="6"/>
  <c r="L96" i="6"/>
  <c r="L100" i="6"/>
  <c r="L104" i="6"/>
  <c r="L120" i="6"/>
  <c r="M150" i="6"/>
  <c r="K90" i="6"/>
  <c r="J70" i="6"/>
  <c r="L136" i="6"/>
  <c r="M166" i="6"/>
  <c r="K106" i="6"/>
  <c r="J86" i="6"/>
  <c r="L152" i="6"/>
  <c r="M182" i="6"/>
  <c r="K122" i="6"/>
  <c r="J102" i="6"/>
  <c r="L168" i="6"/>
  <c r="M198" i="6"/>
  <c r="K138" i="6"/>
  <c r="J118" i="6"/>
  <c r="L184" i="6"/>
  <c r="M214" i="6"/>
  <c r="K154" i="6"/>
  <c r="J134" i="6"/>
  <c r="M230" i="6"/>
  <c r="K170" i="6"/>
  <c r="L200" i="6"/>
  <c r="J150" i="6"/>
  <c r="M246" i="6"/>
  <c r="K186" i="6"/>
  <c r="L216" i="6"/>
  <c r="J166" i="6"/>
  <c r="L65" i="6"/>
  <c r="L67" i="6"/>
  <c r="L71" i="6"/>
  <c r="L75" i="6"/>
  <c r="L79" i="6"/>
  <c r="L83" i="6"/>
  <c r="L87" i="6"/>
  <c r="L91" i="6"/>
  <c r="L95" i="6"/>
  <c r="L99" i="6"/>
  <c r="L103" i="6"/>
  <c r="L107" i="6"/>
  <c r="L111" i="6"/>
  <c r="L115" i="6"/>
  <c r="M157" i="6"/>
  <c r="L127" i="6"/>
  <c r="K97" i="6"/>
  <c r="J77" i="6"/>
  <c r="M156" i="6"/>
  <c r="L126" i="6"/>
  <c r="K96" i="6"/>
  <c r="J76" i="6"/>
  <c r="M173" i="6"/>
  <c r="L143" i="6"/>
  <c r="K113" i="6"/>
  <c r="J93" i="6"/>
  <c r="M172" i="6"/>
  <c r="L142" i="6"/>
  <c r="K112" i="6"/>
  <c r="J92" i="6"/>
  <c r="M189" i="6"/>
  <c r="L159" i="6"/>
  <c r="K129" i="6"/>
  <c r="J109" i="6"/>
  <c r="M188" i="6"/>
  <c r="L158" i="6"/>
  <c r="K128" i="6"/>
  <c r="J108" i="6"/>
  <c r="M205" i="6"/>
  <c r="L175" i="6"/>
  <c r="K145" i="6"/>
  <c r="J125" i="6"/>
  <c r="M204" i="6"/>
  <c r="L174" i="6"/>
  <c r="K144" i="6"/>
  <c r="J124" i="6"/>
  <c r="M221" i="6"/>
  <c r="L191" i="6"/>
  <c r="K161" i="6"/>
  <c r="J141" i="6"/>
  <c r="M220" i="6"/>
  <c r="K160" i="6"/>
  <c r="L190" i="6"/>
  <c r="J140" i="6"/>
  <c r="M237" i="6"/>
  <c r="L207" i="6"/>
  <c r="K177" i="6"/>
  <c r="J157" i="6"/>
  <c r="M236" i="6"/>
  <c r="K176" i="6"/>
  <c r="L206" i="6"/>
  <c r="J156" i="6"/>
  <c r="K80" i="6"/>
  <c r="K63" i="6"/>
  <c r="K67" i="6"/>
  <c r="K71" i="6"/>
  <c r="K75" i="6"/>
  <c r="M143" i="6"/>
  <c r="L113" i="6"/>
  <c r="K83" i="6"/>
  <c r="J63" i="6"/>
  <c r="M159" i="6"/>
  <c r="L129" i="6"/>
  <c r="K99" i="6"/>
  <c r="J79" i="6"/>
  <c r="M175" i="6"/>
  <c r="L145" i="6"/>
  <c r="K115" i="6"/>
  <c r="J95" i="6"/>
  <c r="M191" i="6"/>
  <c r="L161" i="6"/>
  <c r="K131" i="6"/>
  <c r="J111" i="6"/>
  <c r="M207" i="6"/>
  <c r="L177" i="6"/>
  <c r="K147" i="6"/>
  <c r="J127" i="6"/>
  <c r="M223" i="6"/>
  <c r="K163" i="6"/>
  <c r="L193" i="6"/>
  <c r="J143" i="6"/>
  <c r="M239" i="6"/>
  <c r="K179" i="6"/>
  <c r="L209" i="6"/>
  <c r="J159" i="6"/>
  <c r="J50" i="6"/>
  <c r="J54" i="6"/>
  <c r="L108" i="6"/>
  <c r="M138" i="6"/>
  <c r="K78" i="6"/>
  <c r="J58" i="6"/>
  <c r="L106" i="6"/>
  <c r="L102" i="6"/>
  <c r="J56" i="6"/>
  <c r="J52" i="6"/>
  <c r="L124" i="6"/>
  <c r="M154" i="6"/>
  <c r="K94" i="6"/>
  <c r="J74" i="6"/>
  <c r="L140" i="6"/>
  <c r="M170" i="6"/>
  <c r="K110" i="6"/>
  <c r="J90" i="6"/>
  <c r="L156" i="6"/>
  <c r="M186" i="6"/>
  <c r="K126" i="6"/>
  <c r="J106" i="6"/>
  <c r="L172" i="6"/>
  <c r="M202" i="6"/>
  <c r="K142" i="6"/>
  <c r="J122" i="6"/>
  <c r="M218" i="6"/>
  <c r="K158" i="6"/>
  <c r="L188" i="6"/>
  <c r="J138" i="6"/>
  <c r="M234" i="6"/>
  <c r="K174" i="6"/>
  <c r="L204" i="6"/>
  <c r="J154" i="6"/>
  <c r="M250" i="6"/>
  <c r="K190" i="6"/>
  <c r="L220" i="6"/>
  <c r="J170" i="6"/>
  <c r="M95" i="6"/>
  <c r="M97" i="6"/>
  <c r="M101" i="6"/>
  <c r="M105" i="6"/>
  <c r="M109" i="6"/>
  <c r="M113" i="6"/>
  <c r="M117" i="6"/>
  <c r="M121" i="6"/>
  <c r="M125" i="6"/>
  <c r="M129" i="6"/>
  <c r="M133" i="6"/>
  <c r="M137" i="6"/>
  <c r="M141" i="6"/>
  <c r="M145" i="6"/>
  <c r="M161" i="6"/>
  <c r="L131" i="6"/>
  <c r="K101" i="6"/>
  <c r="J81" i="6"/>
  <c r="M160" i="6"/>
  <c r="L130" i="6"/>
  <c r="K100" i="6"/>
  <c r="J80" i="6"/>
  <c r="M177" i="6"/>
  <c r="L147" i="6"/>
  <c r="K117" i="6"/>
  <c r="J97" i="6"/>
  <c r="M176" i="6"/>
  <c r="L146" i="6"/>
  <c r="K116" i="6"/>
  <c r="J96" i="6"/>
  <c r="M193" i="6"/>
  <c r="L163" i="6"/>
  <c r="K133" i="6"/>
  <c r="J113" i="6"/>
  <c r="M192" i="6"/>
  <c r="L162" i="6"/>
  <c r="K132" i="6"/>
  <c r="J112" i="6"/>
  <c r="M209" i="6"/>
  <c r="L179" i="6"/>
  <c r="K149" i="6"/>
  <c r="J129" i="6"/>
  <c r="M208" i="6"/>
  <c r="L178" i="6"/>
  <c r="K148" i="6"/>
  <c r="J128" i="6"/>
  <c r="M225" i="6"/>
  <c r="L195" i="6"/>
  <c r="K165" i="6"/>
  <c r="J145" i="6"/>
  <c r="M224" i="6"/>
  <c r="K164" i="6"/>
  <c r="L194" i="6"/>
  <c r="J144" i="6"/>
  <c r="M241" i="6"/>
  <c r="L211" i="6"/>
  <c r="K181" i="6"/>
  <c r="J161" i="6"/>
  <c r="M240" i="6"/>
  <c r="K180" i="6"/>
  <c r="L210" i="6"/>
  <c r="J160" i="6"/>
  <c r="K52" i="6"/>
  <c r="K56" i="6"/>
  <c r="K60" i="6"/>
  <c r="K64" i="6"/>
  <c r="K68" i="6"/>
  <c r="M132" i="6"/>
  <c r="M147" i="6"/>
  <c r="L117" i="6"/>
  <c r="K87" i="6"/>
  <c r="J67" i="6"/>
  <c r="M163" i="6"/>
  <c r="L133" i="6"/>
  <c r="K103" i="6"/>
  <c r="J83" i="6"/>
  <c r="M179" i="6"/>
  <c r="L149" i="6"/>
  <c r="K119" i="6"/>
  <c r="J99" i="6"/>
  <c r="M195" i="6"/>
  <c r="L165" i="6"/>
  <c r="K135" i="6"/>
  <c r="J115" i="6"/>
  <c r="M211" i="6"/>
  <c r="L181" i="6"/>
  <c r="K151" i="6"/>
  <c r="J131" i="6"/>
  <c r="M227" i="6"/>
  <c r="K167" i="6"/>
  <c r="L197" i="6"/>
  <c r="J147" i="6"/>
  <c r="M243" i="6"/>
  <c r="K183" i="6"/>
  <c r="L213" i="6"/>
  <c r="J163" i="6"/>
  <c r="K50" i="6"/>
  <c r="K54" i="6"/>
  <c r="K58" i="6"/>
  <c r="K62" i="6"/>
  <c r="K66" i="6"/>
  <c r="K70" i="6"/>
  <c r="K74" i="6"/>
  <c r="L112" i="6"/>
  <c r="M142" i="6"/>
  <c r="K82" i="6"/>
  <c r="J62" i="6"/>
  <c r="L110" i="6"/>
  <c r="J60" i="6"/>
  <c r="L128" i="6"/>
  <c r="M158" i="6"/>
  <c r="K98" i="6"/>
  <c r="J78" i="6"/>
  <c r="L144" i="6"/>
  <c r="M174" i="6"/>
  <c r="K114" i="6"/>
  <c r="J94" i="6"/>
  <c r="L160" i="6"/>
  <c r="M190" i="6"/>
  <c r="K130" i="6"/>
  <c r="J110" i="6"/>
  <c r="L176" i="6"/>
  <c r="M206" i="6"/>
  <c r="K146" i="6"/>
  <c r="J126" i="6"/>
  <c r="M222" i="6"/>
  <c r="K162" i="6"/>
  <c r="L192" i="6"/>
  <c r="J142" i="6"/>
  <c r="M238" i="6"/>
  <c r="K178" i="6"/>
  <c r="L208" i="6"/>
  <c r="J158" i="6"/>
  <c r="J49" i="6"/>
  <c r="J53" i="6"/>
  <c r="J57" i="6"/>
  <c r="J61" i="6"/>
  <c r="J65" i="6"/>
  <c r="M149" i="6"/>
  <c r="L119" i="6"/>
  <c r="K89" i="6"/>
  <c r="J69" i="6"/>
  <c r="M148" i="6"/>
  <c r="L118" i="6"/>
  <c r="J68" i="6"/>
  <c r="M165" i="6"/>
  <c r="L135" i="6"/>
  <c r="K105" i="6"/>
  <c r="J85" i="6"/>
  <c r="M164" i="6"/>
  <c r="L134" i="6"/>
  <c r="K104" i="6"/>
  <c r="J84" i="6"/>
  <c r="M181" i="6"/>
  <c r="L151" i="6"/>
  <c r="K121" i="6"/>
  <c r="J101" i="6"/>
  <c r="M180" i="6"/>
  <c r="L150" i="6"/>
  <c r="K120" i="6"/>
  <c r="J100" i="6"/>
  <c r="M197" i="6"/>
  <c r="L167" i="6"/>
  <c r="K137" i="6"/>
  <c r="J117" i="6"/>
  <c r="M196" i="6"/>
  <c r="L166" i="6"/>
  <c r="K136" i="6"/>
  <c r="J116" i="6"/>
  <c r="M213" i="6"/>
  <c r="L183" i="6"/>
  <c r="K153" i="6"/>
  <c r="J133" i="6"/>
  <c r="M212" i="6"/>
  <c r="L182" i="6"/>
  <c r="K152" i="6"/>
  <c r="J132" i="6"/>
  <c r="M229" i="6"/>
  <c r="L199" i="6"/>
  <c r="K169" i="6"/>
  <c r="J149" i="6"/>
  <c r="M228" i="6"/>
  <c r="K168" i="6"/>
  <c r="L198" i="6"/>
  <c r="J148" i="6"/>
  <c r="M245" i="6"/>
  <c r="L215" i="6"/>
  <c r="K185" i="6"/>
  <c r="J165" i="6"/>
  <c r="M244" i="6"/>
  <c r="K184" i="6"/>
  <c r="L214" i="6"/>
  <c r="J164" i="6"/>
  <c r="L66" i="6"/>
  <c r="L70" i="6"/>
  <c r="L74" i="6"/>
  <c r="L78" i="6"/>
  <c r="L82" i="6"/>
  <c r="L86" i="6"/>
  <c r="L90" i="6"/>
  <c r="L94" i="6"/>
  <c r="L98" i="6"/>
  <c r="K76" i="6"/>
  <c r="M123" i="6"/>
  <c r="M127" i="6"/>
  <c r="M131" i="6"/>
  <c r="M135" i="6"/>
  <c r="M151" i="6"/>
  <c r="L121" i="6"/>
  <c r="K91" i="6"/>
  <c r="J71" i="6"/>
  <c r="M167" i="6"/>
  <c r="L137" i="6"/>
  <c r="K107" i="6"/>
  <c r="J87" i="6"/>
  <c r="M183" i="6"/>
  <c r="L153" i="6"/>
  <c r="K123" i="6"/>
  <c r="J103" i="6"/>
  <c r="M199" i="6"/>
  <c r="L169" i="6"/>
  <c r="K139" i="6"/>
  <c r="J119" i="6"/>
  <c r="M215" i="6"/>
  <c r="K155" i="6"/>
  <c r="L185" i="6"/>
  <c r="J135" i="6"/>
  <c r="M231" i="6"/>
  <c r="K171" i="6"/>
  <c r="L201" i="6"/>
  <c r="J151" i="6"/>
  <c r="M247" i="6"/>
  <c r="K187" i="6"/>
  <c r="L217" i="6"/>
  <c r="J167" i="6"/>
  <c r="M98" i="6"/>
  <c r="M102" i="6"/>
  <c r="M106" i="6"/>
  <c r="M110" i="6"/>
  <c r="M114" i="6"/>
  <c r="M118" i="6"/>
  <c r="M122" i="6"/>
  <c r="M126" i="6"/>
  <c r="M130" i="6"/>
  <c r="M134" i="6"/>
  <c r="L116" i="6"/>
  <c r="M146" i="6"/>
  <c r="K86" i="6"/>
  <c r="J66" i="6"/>
  <c r="L114" i="6"/>
  <c r="J64" i="6"/>
  <c r="L132" i="6"/>
  <c r="M162" i="6"/>
  <c r="K102" i="6"/>
  <c r="J82" i="6"/>
  <c r="L148" i="6"/>
  <c r="M178" i="6"/>
  <c r="K118" i="6"/>
  <c r="J98" i="6"/>
  <c r="L164" i="6"/>
  <c r="M194" i="6"/>
  <c r="K134" i="6"/>
  <c r="J114" i="6"/>
  <c r="L180" i="6"/>
  <c r="M210" i="6"/>
  <c r="K150" i="6"/>
  <c r="J130" i="6"/>
  <c r="M226" i="6"/>
  <c r="K166" i="6"/>
  <c r="L196" i="6"/>
  <c r="J146" i="6"/>
  <c r="M242" i="6"/>
  <c r="K182" i="6"/>
  <c r="L212" i="6"/>
  <c r="J162" i="6"/>
  <c r="K49" i="6"/>
  <c r="K53" i="6"/>
  <c r="K57" i="6"/>
  <c r="K61" i="6"/>
  <c r="K65" i="6"/>
  <c r="K69" i="6"/>
  <c r="K73" i="6"/>
  <c r="K77" i="6"/>
  <c r="K81" i="6"/>
  <c r="K85" i="6"/>
  <c r="M153" i="6"/>
  <c r="L123" i="6"/>
  <c r="K93" i="6"/>
  <c r="J73" i="6"/>
  <c r="M152" i="6"/>
  <c r="L122" i="6"/>
  <c r="K92" i="6"/>
  <c r="J72" i="6"/>
  <c r="M169" i="6"/>
  <c r="L139" i="6"/>
  <c r="K109" i="6"/>
  <c r="J89" i="6"/>
  <c r="M168" i="6"/>
  <c r="L138" i="6"/>
  <c r="K108" i="6"/>
  <c r="J88" i="6"/>
  <c r="M185" i="6"/>
  <c r="L155" i="6"/>
  <c r="K125" i="6"/>
  <c r="J105" i="6"/>
  <c r="M184" i="6"/>
  <c r="L154" i="6"/>
  <c r="K124" i="6"/>
  <c r="J104" i="6"/>
  <c r="M201" i="6"/>
  <c r="L171" i="6"/>
  <c r="K141" i="6"/>
  <c r="J121" i="6"/>
  <c r="M200" i="6"/>
  <c r="L170" i="6"/>
  <c r="K140" i="6"/>
  <c r="J120" i="6"/>
  <c r="M217" i="6"/>
  <c r="L187" i="6"/>
  <c r="K157" i="6"/>
  <c r="J137" i="6"/>
  <c r="M216" i="6"/>
  <c r="K156" i="6"/>
  <c r="L186" i="6"/>
  <c r="J136" i="6"/>
  <c r="M233" i="6"/>
  <c r="L203" i="6"/>
  <c r="K173" i="6"/>
  <c r="J153" i="6"/>
  <c r="M232" i="6"/>
  <c r="K172" i="6"/>
  <c r="L202" i="6"/>
  <c r="J152" i="6"/>
  <c r="M249" i="6"/>
  <c r="L219" i="6"/>
  <c r="K189" i="6"/>
  <c r="J169" i="6"/>
  <c r="M248" i="6"/>
  <c r="K188" i="6"/>
  <c r="L218" i="6"/>
  <c r="J168" i="6"/>
  <c r="M96" i="6"/>
  <c r="M100" i="6"/>
  <c r="M104" i="6"/>
  <c r="M108" i="6"/>
  <c r="M112" i="6"/>
  <c r="M116" i="6"/>
  <c r="M120" i="6"/>
  <c r="M124" i="6"/>
  <c r="M128" i="6"/>
  <c r="M136" i="6"/>
  <c r="M144" i="6"/>
  <c r="M279" i="6"/>
  <c r="L249" i="6"/>
  <c r="K219" i="6"/>
  <c r="J199" i="6"/>
  <c r="M295" i="6"/>
  <c r="L265" i="6"/>
  <c r="K235" i="6"/>
  <c r="J215" i="6"/>
  <c r="M311" i="6"/>
  <c r="L281" i="6"/>
  <c r="K251" i="6"/>
  <c r="J231" i="6"/>
  <c r="L297" i="6"/>
  <c r="K267" i="6"/>
  <c r="J247" i="6"/>
  <c r="K283" i="6"/>
  <c r="J263" i="6"/>
  <c r="K299" i="6"/>
  <c r="J279" i="6"/>
  <c r="J190" i="6"/>
  <c r="J194" i="6"/>
  <c r="M278" i="6"/>
  <c r="L248" i="6"/>
  <c r="K218" i="6"/>
  <c r="J198" i="6"/>
  <c r="M294" i="6"/>
  <c r="L264" i="6"/>
  <c r="K234" i="6"/>
  <c r="J214" i="6"/>
  <c r="M310" i="6"/>
  <c r="L280" i="6"/>
  <c r="K250" i="6"/>
  <c r="J230" i="6"/>
  <c r="L296" i="6"/>
  <c r="K266" i="6"/>
  <c r="J246" i="6"/>
  <c r="K282" i="6"/>
  <c r="J262" i="6"/>
  <c r="K298" i="6"/>
  <c r="J278" i="6"/>
  <c r="J294" i="6"/>
  <c r="M253" i="6"/>
  <c r="M257" i="6"/>
  <c r="M261" i="6"/>
  <c r="M265" i="6"/>
  <c r="M269" i="6"/>
  <c r="M273" i="6"/>
  <c r="M277" i="6"/>
  <c r="M281" i="6"/>
  <c r="M285" i="6"/>
  <c r="M289" i="6"/>
  <c r="M293" i="6"/>
  <c r="M297" i="6"/>
  <c r="M301" i="6"/>
  <c r="M305" i="6"/>
  <c r="M309" i="6"/>
  <c r="J237" i="6"/>
  <c r="K261" i="6"/>
  <c r="L295" i="6"/>
  <c r="J253" i="6"/>
  <c r="K277" i="6"/>
  <c r="L311" i="6"/>
  <c r="K297" i="6"/>
  <c r="J297" i="6"/>
  <c r="K200" i="6"/>
  <c r="K208" i="6"/>
  <c r="J192" i="6"/>
  <c r="K216" i="6"/>
  <c r="K224" i="6"/>
  <c r="K228" i="6"/>
  <c r="K232" i="6"/>
  <c r="K240" i="6"/>
  <c r="K244" i="6"/>
  <c r="K248" i="6"/>
  <c r="J236" i="6"/>
  <c r="L290" i="6"/>
  <c r="J252" i="6"/>
  <c r="L306" i="6"/>
  <c r="K292" i="6"/>
  <c r="J288" i="6"/>
  <c r="L241" i="6"/>
  <c r="K215" i="6"/>
  <c r="M283" i="6"/>
  <c r="L253" i="6"/>
  <c r="K223" i="6"/>
  <c r="J203" i="6"/>
  <c r="M299" i="6"/>
  <c r="L269" i="6"/>
  <c r="K239" i="6"/>
  <c r="J219" i="6"/>
  <c r="L285" i="6"/>
  <c r="K255" i="6"/>
  <c r="J235" i="6"/>
  <c r="L301" i="6"/>
  <c r="K271" i="6"/>
  <c r="J251" i="6"/>
  <c r="K287" i="6"/>
  <c r="J267" i="6"/>
  <c r="K303" i="6"/>
  <c r="J283" i="6"/>
  <c r="J299" i="6"/>
  <c r="L224" i="6"/>
  <c r="L228" i="6"/>
  <c r="L232" i="6"/>
  <c r="L236" i="6"/>
  <c r="L240" i="6"/>
  <c r="L244" i="6"/>
  <c r="M282" i="6"/>
  <c r="L252" i="6"/>
  <c r="K222" i="6"/>
  <c r="J202" i="6"/>
  <c r="M298" i="6"/>
  <c r="L268" i="6"/>
  <c r="K238" i="6"/>
  <c r="J218" i="6"/>
  <c r="L284" i="6"/>
  <c r="K254" i="6"/>
  <c r="J234" i="6"/>
  <c r="L300" i="6"/>
  <c r="K270" i="6"/>
  <c r="J250" i="6"/>
  <c r="K286" i="6"/>
  <c r="J266" i="6"/>
  <c r="K302" i="6"/>
  <c r="J282" i="6"/>
  <c r="J298" i="6"/>
  <c r="K201" i="6"/>
  <c r="K209" i="6"/>
  <c r="J193" i="6"/>
  <c r="J197" i="6"/>
  <c r="J201" i="6"/>
  <c r="J205" i="6"/>
  <c r="J209" i="6"/>
  <c r="J213" i="6"/>
  <c r="J217" i="6"/>
  <c r="J221" i="6"/>
  <c r="J225" i="6"/>
  <c r="J229" i="6"/>
  <c r="J233" i="6"/>
  <c r="K257" i="6"/>
  <c r="L291" i="6"/>
  <c r="J249" i="6"/>
  <c r="K273" i="6"/>
  <c r="L307" i="6"/>
  <c r="J265" i="6"/>
  <c r="J273" i="6"/>
  <c r="J281" i="6"/>
  <c r="J289" i="6"/>
  <c r="J301" i="6"/>
  <c r="K196" i="6"/>
  <c r="K204" i="6"/>
  <c r="K212" i="6"/>
  <c r="J196" i="6"/>
  <c r="J200" i="6"/>
  <c r="J208" i="6"/>
  <c r="J212" i="6"/>
  <c r="J216" i="6"/>
  <c r="J224" i="6"/>
  <c r="J228" i="6"/>
  <c r="J232" i="6"/>
  <c r="K264" i="6"/>
  <c r="J248" i="6"/>
  <c r="K280" i="6"/>
  <c r="J264" i="6"/>
  <c r="J272" i="6"/>
  <c r="K300" i="6"/>
  <c r="K308" i="6"/>
  <c r="M287" i="6"/>
  <c r="L257" i="6"/>
  <c r="K227" i="6"/>
  <c r="J207" i="6"/>
  <c r="M303" i="6"/>
  <c r="L273" i="6"/>
  <c r="K243" i="6"/>
  <c r="J223" i="6"/>
  <c r="L289" i="6"/>
  <c r="K259" i="6"/>
  <c r="J239" i="6"/>
  <c r="L305" i="6"/>
  <c r="K275" i="6"/>
  <c r="J255" i="6"/>
  <c r="K291" i="6"/>
  <c r="J271" i="6"/>
  <c r="K307" i="6"/>
  <c r="J287" i="6"/>
  <c r="K194" i="6"/>
  <c r="K198" i="6"/>
  <c r="K202" i="6"/>
  <c r="K206" i="6"/>
  <c r="K210" i="6"/>
  <c r="K214" i="6"/>
  <c r="M286" i="6"/>
  <c r="L256" i="6"/>
  <c r="K226" i="6"/>
  <c r="J206" i="6"/>
  <c r="M302" i="6"/>
  <c r="L272" i="6"/>
  <c r="K242" i="6"/>
  <c r="J222" i="6"/>
  <c r="L288" i="6"/>
  <c r="K258" i="6"/>
  <c r="J238" i="6"/>
  <c r="L304" i="6"/>
  <c r="K274" i="6"/>
  <c r="J254" i="6"/>
  <c r="K290" i="6"/>
  <c r="J270" i="6"/>
  <c r="K306" i="6"/>
  <c r="J286" i="6"/>
  <c r="J302" i="6"/>
  <c r="K193" i="6"/>
  <c r="K197" i="6"/>
  <c r="K205" i="6"/>
  <c r="J189" i="6"/>
  <c r="K213" i="6"/>
  <c r="K217" i="6"/>
  <c r="K221" i="6"/>
  <c r="K225" i="6"/>
  <c r="K229" i="6"/>
  <c r="K233" i="6"/>
  <c r="K237" i="6"/>
  <c r="K241" i="6"/>
  <c r="K245" i="6"/>
  <c r="K249" i="6"/>
  <c r="K253" i="6"/>
  <c r="L287" i="6"/>
  <c r="J245" i="6"/>
  <c r="K269" i="6"/>
  <c r="L303" i="6"/>
  <c r="J261" i="6"/>
  <c r="K285" i="6"/>
  <c r="K301" i="6"/>
  <c r="J305" i="6"/>
  <c r="L226" i="6"/>
  <c r="L230" i="6"/>
  <c r="L234" i="6"/>
  <c r="L238" i="6"/>
  <c r="L242" i="6"/>
  <c r="L246" i="6"/>
  <c r="L250" i="6"/>
  <c r="L254" i="6"/>
  <c r="L262" i="6"/>
  <c r="L266" i="6"/>
  <c r="L270" i="6"/>
  <c r="L278" i="6"/>
  <c r="L282" i="6"/>
  <c r="J244" i="6"/>
  <c r="L298" i="6"/>
  <c r="J260" i="6"/>
  <c r="K288" i="6"/>
  <c r="K296" i="6"/>
  <c r="J284" i="6"/>
  <c r="M271" i="6"/>
  <c r="M275" i="6"/>
  <c r="M291" i="6"/>
  <c r="L261" i="6"/>
  <c r="K231" i="6"/>
  <c r="J211" i="6"/>
  <c r="M307" i="6"/>
  <c r="L277" i="6"/>
  <c r="K247" i="6"/>
  <c r="J227" i="6"/>
  <c r="L293" i="6"/>
  <c r="K263" i="6"/>
  <c r="J243" i="6"/>
  <c r="L309" i="6"/>
  <c r="K279" i="6"/>
  <c r="J259" i="6"/>
  <c r="K295" i="6"/>
  <c r="J275" i="6"/>
  <c r="K311" i="6"/>
  <c r="J291" i="6"/>
  <c r="M254" i="6"/>
  <c r="M258" i="6"/>
  <c r="M262" i="6"/>
  <c r="M266" i="6"/>
  <c r="M270" i="6"/>
  <c r="M274" i="6"/>
  <c r="M290" i="6"/>
  <c r="L260" i="6"/>
  <c r="K230" i="6"/>
  <c r="J210" i="6"/>
  <c r="M306" i="6"/>
  <c r="L276" i="6"/>
  <c r="K246" i="6"/>
  <c r="J226" i="6"/>
  <c r="L292" i="6"/>
  <c r="K262" i="6"/>
  <c r="J242" i="6"/>
  <c r="L308" i="6"/>
  <c r="Q12" i="6" s="1"/>
  <c r="K278" i="6"/>
  <c r="J258" i="6"/>
  <c r="K294" i="6"/>
  <c r="J274" i="6"/>
  <c r="K310" i="6"/>
  <c r="J290" i="6"/>
  <c r="J306" i="6"/>
  <c r="L223" i="6"/>
  <c r="L227" i="6"/>
  <c r="L231" i="6"/>
  <c r="L235" i="6"/>
  <c r="L239" i="6"/>
  <c r="L243" i="6"/>
  <c r="L247" i="6"/>
  <c r="L251" i="6"/>
  <c r="L255" i="6"/>
  <c r="L259" i="6"/>
  <c r="L263" i="6"/>
  <c r="L267" i="6"/>
  <c r="L271" i="6"/>
  <c r="L275" i="6"/>
  <c r="L279" i="6"/>
  <c r="L283" i="6"/>
  <c r="J241" i="6"/>
  <c r="K265" i="6"/>
  <c r="L299" i="6"/>
  <c r="J257" i="6"/>
  <c r="K281" i="6"/>
  <c r="J269" i="6"/>
  <c r="J277" i="6"/>
  <c r="J285" i="6"/>
  <c r="J293" i="6"/>
  <c r="J309" i="6"/>
  <c r="M256" i="6"/>
  <c r="M260" i="6"/>
  <c r="M264" i="6"/>
  <c r="M268" i="6"/>
  <c r="M272" i="6"/>
  <c r="M276" i="6"/>
  <c r="M280" i="6"/>
  <c r="M284" i="6"/>
  <c r="M288" i="6"/>
  <c r="M292" i="6"/>
  <c r="M296" i="6"/>
  <c r="M300" i="6"/>
  <c r="M304" i="6"/>
  <c r="M308" i="6"/>
  <c r="R12" i="6" s="1"/>
  <c r="K256" i="6"/>
  <c r="J240" i="6"/>
  <c r="L294" i="6"/>
  <c r="K272" i="6"/>
  <c r="J256" i="6"/>
  <c r="L310" i="6"/>
  <c r="J268" i="6"/>
  <c r="J276" i="6"/>
  <c r="K304" i="6"/>
  <c r="J296" i="6"/>
  <c r="P125" i="5"/>
  <c r="O45" i="5"/>
  <c r="K264" i="9" l="1"/>
  <c r="I240" i="9"/>
  <c r="AG240" i="9"/>
  <c r="BD240" i="9"/>
  <c r="I208" i="9"/>
  <c r="AJ208" i="9"/>
  <c r="AN272" i="9"/>
  <c r="K284" i="9"/>
  <c r="BE264" i="9"/>
  <c r="AD240" i="9"/>
  <c r="BC240" i="9"/>
  <c r="S208" i="9"/>
  <c r="AG208" i="9"/>
  <c r="BM208" i="9"/>
  <c r="AO284" i="9"/>
  <c r="T284" i="9"/>
  <c r="AH284" i="9"/>
  <c r="BP284" i="9"/>
  <c r="AE264" i="9"/>
  <c r="AV264" i="9"/>
  <c r="BH264" i="9"/>
  <c r="L240" i="9"/>
  <c r="W240" i="9"/>
  <c r="Z240" i="9"/>
  <c r="AC240" i="9"/>
  <c r="AF240" i="9"/>
  <c r="BO240" i="9"/>
  <c r="BI240" i="9"/>
  <c r="AZ240" i="9"/>
  <c r="AQ208" i="9"/>
  <c r="O208" i="9"/>
  <c r="R208" i="9"/>
  <c r="U208" i="9"/>
  <c r="X208" i="9"/>
  <c r="BN208" i="9"/>
  <c r="BA208" i="9"/>
  <c r="BE220" i="9"/>
  <c r="AJ284" i="9"/>
  <c r="BI284" i="9"/>
  <c r="AK264" i="9"/>
  <c r="AA240" i="9"/>
  <c r="AJ240" i="9"/>
  <c r="BM240" i="9"/>
  <c r="AD208" i="9"/>
  <c r="BC208" i="9"/>
  <c r="BD208" i="9"/>
  <c r="U284" i="9"/>
  <c r="AQ284" i="9"/>
  <c r="R284" i="9"/>
  <c r="AP264" i="9"/>
  <c r="AB264" i="9"/>
  <c r="AQ240" i="9"/>
  <c r="AT240" i="9"/>
  <c r="N240" i="9"/>
  <c r="Q240" i="9"/>
  <c r="T240" i="9"/>
  <c r="BJ240" i="9"/>
  <c r="AW240" i="9"/>
  <c r="AA208" i="9"/>
  <c r="AT208" i="9"/>
  <c r="N208" i="9"/>
  <c r="Q208" i="9"/>
  <c r="T208" i="9"/>
  <c r="BJ208" i="9"/>
  <c r="AW208" i="9"/>
  <c r="AF236" i="9"/>
  <c r="L236" i="9"/>
  <c r="BJ292" i="9"/>
  <c r="AZ300" i="9"/>
  <c r="BC292" i="9"/>
  <c r="I292" i="9"/>
  <c r="AV300" i="9"/>
  <c r="AJ112" i="9"/>
  <c r="AP136" i="9"/>
  <c r="BD112" i="9"/>
  <c r="BO88" i="9"/>
  <c r="BK44" i="9"/>
  <c r="X136" i="9"/>
  <c r="Q120" i="9"/>
  <c r="BB136" i="9"/>
  <c r="AW120" i="9"/>
  <c r="AJ56" i="9"/>
  <c r="R136" i="9"/>
  <c r="BA136" i="9"/>
  <c r="T120" i="9"/>
  <c r="BG120" i="9"/>
  <c r="AM112" i="9"/>
  <c r="BJ112" i="9"/>
  <c r="I88" i="9"/>
  <c r="Q80" i="9"/>
  <c r="BG56" i="9"/>
  <c r="AJ292" i="9"/>
  <c r="K292" i="9"/>
  <c r="BI292" i="9"/>
  <c r="AB300" i="9"/>
  <c r="R300" i="9"/>
  <c r="AY300" i="9"/>
  <c r="AU136" i="9"/>
  <c r="AG136" i="9"/>
  <c r="BH136" i="9"/>
  <c r="W120" i="9"/>
  <c r="J112" i="9"/>
  <c r="AP112" i="9"/>
  <c r="AB88" i="9"/>
  <c r="AK292" i="9"/>
  <c r="T292" i="9"/>
  <c r="AH292" i="9"/>
  <c r="BP292" i="9"/>
  <c r="AC300" i="9"/>
  <c r="AQ300" i="9"/>
  <c r="BF300" i="9"/>
  <c r="AA136" i="9"/>
  <c r="AV136" i="9"/>
  <c r="BC136" i="9"/>
  <c r="K120" i="9"/>
  <c r="Z120" i="9"/>
  <c r="AG112" i="9"/>
  <c r="AH88" i="9"/>
  <c r="U292" i="9"/>
  <c r="AQ292" i="9"/>
  <c r="R292" i="9"/>
  <c r="J300" i="9"/>
  <c r="W300" i="9"/>
  <c r="Y288" i="9"/>
  <c r="L288" i="9"/>
  <c r="AR288" i="9"/>
  <c r="S288" i="9"/>
  <c r="BB288" i="9"/>
  <c r="AS288" i="9"/>
  <c r="AB288" i="9"/>
  <c r="AP288" i="9"/>
  <c r="BA288" i="9"/>
  <c r="U288" i="9"/>
  <c r="AI288" i="9"/>
  <c r="BN288" i="9"/>
  <c r="AV276" i="9"/>
  <c r="R276" i="9"/>
  <c r="AS236" i="9"/>
  <c r="BP236" i="9"/>
  <c r="BO140" i="9"/>
  <c r="J276" i="9"/>
  <c r="AI276" i="9"/>
  <c r="BM276" i="9"/>
  <c r="AM236" i="9"/>
  <c r="P236" i="9"/>
  <c r="AJ276" i="9"/>
  <c r="O276" i="9"/>
  <c r="BD276" i="9"/>
  <c r="Z236" i="9"/>
  <c r="BI236" i="9"/>
  <c r="BK200" i="9"/>
  <c r="AY200" i="9"/>
  <c r="BJ200" i="9"/>
  <c r="AC200" i="9"/>
  <c r="AA200" i="9"/>
  <c r="AW200" i="9"/>
  <c r="AF200" i="9"/>
  <c r="Z200" i="9"/>
  <c r="L200" i="9"/>
  <c r="BN200" i="9"/>
  <c r="AM200" i="9"/>
  <c r="Y200" i="9"/>
  <c r="J184" i="9"/>
  <c r="O184" i="9"/>
  <c r="Z184" i="9"/>
  <c r="U184" i="9"/>
  <c r="AZ184" i="9"/>
  <c r="AL164" i="9"/>
  <c r="X164" i="9"/>
  <c r="BA164" i="9"/>
  <c r="AT152" i="9"/>
  <c r="X152" i="9"/>
  <c r="BC152" i="9"/>
  <c r="AK144" i="9"/>
  <c r="BC144" i="9"/>
  <c r="K200" i="9"/>
  <c r="BH64" i="9"/>
  <c r="BD64" i="9"/>
  <c r="O64" i="9"/>
  <c r="M64" i="9"/>
  <c r="BO64" i="9"/>
  <c r="AN64" i="9"/>
  <c r="AC64" i="9"/>
  <c r="V64" i="9"/>
  <c r="BC32" i="9"/>
  <c r="BL32" i="9"/>
  <c r="AK32" i="9"/>
  <c r="AM32" i="9"/>
  <c r="M32" i="9"/>
  <c r="AN32" i="9"/>
  <c r="I184" i="9"/>
  <c r="AA184" i="9"/>
  <c r="R184" i="9"/>
  <c r="AN184" i="9"/>
  <c r="R164" i="9"/>
  <c r="R152" i="9"/>
  <c r="L144" i="9"/>
  <c r="AV144" i="9"/>
  <c r="AW64" i="9"/>
  <c r="V200" i="9"/>
  <c r="BB128" i="9"/>
  <c r="AT128" i="9"/>
  <c r="L128" i="9"/>
  <c r="BL128" i="9"/>
  <c r="AB128" i="9"/>
  <c r="N128" i="9"/>
  <c r="Y128" i="9"/>
  <c r="AX72" i="9"/>
  <c r="AL72" i="9"/>
  <c r="AS72" i="9"/>
  <c r="BH72" i="9"/>
  <c r="AB72" i="9"/>
  <c r="U72" i="9"/>
  <c r="N72" i="9"/>
  <c r="BG20" i="9"/>
  <c r="BH20" i="9"/>
  <c r="L20" i="9"/>
  <c r="BI184" i="9"/>
  <c r="BN184" i="9"/>
  <c r="BO184" i="9"/>
  <c r="BP184" i="9"/>
  <c r="AJ184" i="9"/>
  <c r="Y184" i="9"/>
  <c r="AS184" i="9"/>
  <c r="AH184" i="9"/>
  <c r="AM184" i="9"/>
  <c r="AE184" i="9"/>
  <c r="L184" i="9"/>
  <c r="BA184" i="9"/>
  <c r="BB184" i="9"/>
  <c r="BC184" i="9"/>
  <c r="BL184" i="9"/>
  <c r="X184" i="9"/>
  <c r="AR184" i="9"/>
  <c r="AK184" i="9"/>
  <c r="V184" i="9"/>
  <c r="AP184" i="9"/>
  <c r="AQ184" i="9"/>
  <c r="AI184" i="9"/>
  <c r="M184" i="9"/>
  <c r="BF184" i="9"/>
  <c r="BE184" i="9"/>
  <c r="BK184" i="9"/>
  <c r="AX164" i="9"/>
  <c r="AY164" i="9"/>
  <c r="BD164" i="9"/>
  <c r="T164" i="9"/>
  <c r="AN164" i="9"/>
  <c r="Y164" i="9"/>
  <c r="N164" i="9"/>
  <c r="AH164" i="9"/>
  <c r="W164" i="9"/>
  <c r="K164" i="9"/>
  <c r="BE164" i="9"/>
  <c r="BF164" i="9"/>
  <c r="BK164" i="9"/>
  <c r="AZ164" i="9"/>
  <c r="AB164" i="9"/>
  <c r="Q164" i="9"/>
  <c r="AK164" i="9"/>
  <c r="V164" i="9"/>
  <c r="O164" i="9"/>
  <c r="AI164" i="9"/>
  <c r="I164" i="9"/>
  <c r="BO164" i="9"/>
  <c r="U164" i="9"/>
  <c r="AD164" i="9"/>
  <c r="AM164" i="9"/>
  <c r="BI164" i="9"/>
  <c r="BN164" i="9"/>
  <c r="BP164" i="9"/>
  <c r="AJ164" i="9"/>
  <c r="AO164" i="9"/>
  <c r="S164" i="9"/>
  <c r="J164" i="9"/>
  <c r="AY152" i="9"/>
  <c r="AX152" i="9"/>
  <c r="BE152" i="9"/>
  <c r="BM152" i="9"/>
  <c r="T152" i="9"/>
  <c r="AN152" i="9"/>
  <c r="AC152" i="9"/>
  <c r="N152" i="9"/>
  <c r="AH152" i="9"/>
  <c r="AA152" i="9"/>
  <c r="K152" i="9"/>
  <c r="BG152" i="9"/>
  <c r="BN152" i="9"/>
  <c r="BA152" i="9"/>
  <c r="BB152" i="9"/>
  <c r="AF152" i="9"/>
  <c r="Q152" i="9"/>
  <c r="AK152" i="9"/>
  <c r="Z152" i="9"/>
  <c r="O152" i="9"/>
  <c r="AI152" i="9"/>
  <c r="M152" i="9"/>
  <c r="AZ152" i="9"/>
  <c r="AJ152" i="9"/>
  <c r="AS152" i="9"/>
  <c r="AU152" i="9"/>
  <c r="BO152" i="9"/>
  <c r="BF152" i="9"/>
  <c r="P152" i="9"/>
  <c r="U152" i="9"/>
  <c r="AD152" i="9"/>
  <c r="S152" i="9"/>
  <c r="J152" i="9"/>
  <c r="AY144" i="9"/>
  <c r="BP144" i="9"/>
  <c r="BE144" i="9"/>
  <c r="AN144" i="9"/>
  <c r="AG144" i="9"/>
  <c r="Z144" i="9"/>
  <c r="W144" i="9"/>
  <c r="AU144" i="9"/>
  <c r="BB144" i="9"/>
  <c r="BK144" i="9"/>
  <c r="BL144" i="9"/>
  <c r="X144" i="9"/>
  <c r="Q144" i="9"/>
  <c r="N144" i="9"/>
  <c r="AP144" i="9"/>
  <c r="AE144" i="9"/>
  <c r="I144" i="9"/>
  <c r="BF144" i="9"/>
  <c r="AW144" i="9"/>
  <c r="AC144" i="9"/>
  <c r="AT144" i="9"/>
  <c r="M144" i="9"/>
  <c r="AZ144" i="9"/>
  <c r="AF144" i="9"/>
  <c r="R144" i="9"/>
  <c r="AQ144" i="9"/>
  <c r="AZ124" i="9"/>
  <c r="BE124" i="9"/>
  <c r="M124" i="9"/>
  <c r="X124" i="9"/>
  <c r="BK124" i="9"/>
  <c r="AC124" i="9"/>
  <c r="AX92" i="9"/>
  <c r="AW92" i="9"/>
  <c r="M92" i="9"/>
  <c r="AI92" i="9"/>
  <c r="BF92" i="9"/>
  <c r="U92" i="9"/>
  <c r="BA60" i="9"/>
  <c r="R60" i="9"/>
  <c r="AJ60" i="9"/>
  <c r="AO60" i="9"/>
  <c r="BG60" i="9"/>
  <c r="AZ28" i="9"/>
  <c r="BN28" i="9"/>
  <c r="J28" i="9"/>
  <c r="Y28" i="9"/>
  <c r="Z28" i="9"/>
  <c r="AN280" i="9"/>
  <c r="AA280" i="9"/>
  <c r="AZ96" i="9"/>
  <c r="AW96" i="9"/>
  <c r="X96" i="9"/>
  <c r="AP96" i="9"/>
  <c r="K96" i="9"/>
  <c r="BE96" i="9"/>
  <c r="AI96" i="9"/>
  <c r="AG52" i="9"/>
  <c r="BE52" i="9"/>
  <c r="S184" i="9"/>
  <c r="AL184" i="9"/>
  <c r="AC184" i="9"/>
  <c r="T184" i="9"/>
  <c r="AX184" i="9"/>
  <c r="AE164" i="9"/>
  <c r="AR164" i="9"/>
  <c r="BB164" i="9"/>
  <c r="AE152" i="9"/>
  <c r="AV152" i="9"/>
  <c r="BD152" i="9"/>
  <c r="AH144" i="9"/>
  <c r="BA144" i="9"/>
  <c r="BC128" i="9"/>
  <c r="BC96" i="9"/>
  <c r="AY72" i="9"/>
  <c r="AH32" i="9"/>
  <c r="BL200" i="9"/>
  <c r="AL124" i="9"/>
  <c r="J240" i="9"/>
  <c r="K240" i="9"/>
  <c r="AI240" i="9"/>
  <c r="S240" i="9"/>
  <c r="AL240" i="9"/>
  <c r="V240" i="9"/>
  <c r="AO240" i="9"/>
  <c r="Y240" i="9"/>
  <c r="AR240" i="9"/>
  <c r="AB240" i="9"/>
  <c r="BK240" i="9"/>
  <c r="AY240" i="9"/>
  <c r="BB240" i="9"/>
  <c r="BE240" i="9"/>
  <c r="BL240" i="9"/>
  <c r="L208" i="9"/>
  <c r="AM208" i="9"/>
  <c r="AU208" i="9"/>
  <c r="AP208" i="9"/>
  <c r="Z208" i="9"/>
  <c r="AS208" i="9"/>
  <c r="AC208" i="9"/>
  <c r="AV208" i="9"/>
  <c r="AF208" i="9"/>
  <c r="P208" i="9"/>
  <c r="BO208" i="9"/>
  <c r="BF208" i="9"/>
  <c r="BI208" i="9"/>
  <c r="BP208" i="9"/>
  <c r="AZ208" i="9"/>
  <c r="AZ188" i="9"/>
  <c r="BG156" i="9"/>
  <c r="M240" i="9"/>
  <c r="AU240" i="9"/>
  <c r="AE240" i="9"/>
  <c r="O240" i="9"/>
  <c r="AH240" i="9"/>
  <c r="R240" i="9"/>
  <c r="AK240" i="9"/>
  <c r="U240" i="9"/>
  <c r="AN240" i="9"/>
  <c r="X240" i="9"/>
  <c r="BG240" i="9"/>
  <c r="BN240" i="9"/>
  <c r="AX240" i="9"/>
  <c r="BA240" i="9"/>
  <c r="J208" i="9"/>
  <c r="K208" i="9"/>
  <c r="W208" i="9"/>
  <c r="AE208" i="9"/>
  <c r="AL208" i="9"/>
  <c r="V208" i="9"/>
  <c r="AO208" i="9"/>
  <c r="Y208" i="9"/>
  <c r="AR208" i="9"/>
  <c r="AB208" i="9"/>
  <c r="BK208" i="9"/>
  <c r="AY208" i="9"/>
  <c r="BB208" i="9"/>
  <c r="BE208" i="9"/>
  <c r="AK128" i="9"/>
  <c r="AR128" i="9"/>
  <c r="P128" i="9"/>
  <c r="S128" i="9"/>
  <c r="AD128" i="9"/>
  <c r="BA128" i="9"/>
  <c r="BO128" i="9"/>
  <c r="BF128" i="9"/>
  <c r="J96" i="9"/>
  <c r="AG96" i="9"/>
  <c r="AN96" i="9"/>
  <c r="P96" i="9"/>
  <c r="S96" i="9"/>
  <c r="Z96" i="9"/>
  <c r="BI96" i="9"/>
  <c r="BO96" i="9"/>
  <c r="BH96" i="9"/>
  <c r="M72" i="9"/>
  <c r="AK72" i="9"/>
  <c r="AN72" i="9"/>
  <c r="AU72" i="9"/>
  <c r="S72" i="9"/>
  <c r="V72" i="9"/>
  <c r="AW72" i="9"/>
  <c r="BO72" i="9"/>
  <c r="BB72" i="9"/>
  <c r="AS64" i="9"/>
  <c r="U64" i="9"/>
  <c r="X64" i="9"/>
  <c r="AE64" i="9"/>
  <c r="AL64" i="9"/>
  <c r="BE64" i="9"/>
  <c r="AX64" i="9"/>
  <c r="BA64" i="9"/>
  <c r="AT32" i="9"/>
  <c r="R32" i="9"/>
  <c r="AC32" i="9"/>
  <c r="T32" i="9"/>
  <c r="AW32" i="9"/>
  <c r="BJ32" i="9"/>
  <c r="AD20" i="9"/>
  <c r="AU20" i="9"/>
  <c r="BF20" i="9"/>
  <c r="AD52" i="9"/>
  <c r="I128" i="9"/>
  <c r="AC128" i="9"/>
  <c r="AN128" i="9"/>
  <c r="AQ128" i="9"/>
  <c r="O128" i="9"/>
  <c r="V128" i="9"/>
  <c r="BP128" i="9"/>
  <c r="BK128" i="9"/>
  <c r="L96" i="9"/>
  <c r="AC96" i="9"/>
  <c r="AJ96" i="9"/>
  <c r="AM96" i="9"/>
  <c r="AT96" i="9"/>
  <c r="V96" i="9"/>
  <c r="BG96" i="9"/>
  <c r="BJ96" i="9"/>
  <c r="I72" i="9"/>
  <c r="Y72" i="9"/>
  <c r="AF72" i="9"/>
  <c r="AQ72" i="9"/>
  <c r="AT72" i="9"/>
  <c r="R72" i="9"/>
  <c r="BP72" i="9"/>
  <c r="BC72" i="9"/>
  <c r="AO64" i="9"/>
  <c r="AR64" i="9"/>
  <c r="P64" i="9"/>
  <c r="AA64" i="9"/>
  <c r="AD64" i="9"/>
  <c r="AY64" i="9"/>
  <c r="BG64" i="9"/>
  <c r="J32" i="9"/>
  <c r="AP32" i="9"/>
  <c r="N32" i="9"/>
  <c r="Q32" i="9"/>
  <c r="AQ32" i="9"/>
  <c r="BK32" i="9"/>
  <c r="J20" i="9"/>
  <c r="AO20" i="9"/>
  <c r="AM20" i="9"/>
  <c r="L124" i="9"/>
  <c r="AI124" i="9"/>
  <c r="AF92" i="9"/>
  <c r="BA92" i="9"/>
  <c r="J60" i="9"/>
  <c r="AU60" i="9"/>
  <c r="I28" i="9"/>
  <c r="P28" i="9"/>
  <c r="BJ128" i="9"/>
  <c r="BG128" i="9"/>
  <c r="BD128" i="9"/>
  <c r="AW128" i="9"/>
  <c r="BI128" i="9"/>
  <c r="Z128" i="9"/>
  <c r="AP128" i="9"/>
  <c r="W128" i="9"/>
  <c r="AM128" i="9"/>
  <c r="T128" i="9"/>
  <c r="AJ128" i="9"/>
  <c r="Q128" i="9"/>
  <c r="AG128" i="9"/>
  <c r="K128" i="9"/>
  <c r="J128" i="9"/>
  <c r="AX128" i="9"/>
  <c r="AY128" i="9"/>
  <c r="AZ128" i="9"/>
  <c r="BM128" i="9"/>
  <c r="R128" i="9"/>
  <c r="AL128" i="9"/>
  <c r="AA128" i="9"/>
  <c r="AU128" i="9"/>
  <c r="AF128" i="9"/>
  <c r="U128" i="9"/>
  <c r="AO128" i="9"/>
  <c r="M128" i="9"/>
  <c r="BD96" i="9"/>
  <c r="AY96" i="9"/>
  <c r="BA96" i="9"/>
  <c r="BB96" i="9"/>
  <c r="BN96" i="9"/>
  <c r="R96" i="9"/>
  <c r="AH96" i="9"/>
  <c r="O96" i="9"/>
  <c r="AE96" i="9"/>
  <c r="AU96" i="9"/>
  <c r="AB96" i="9"/>
  <c r="AR96" i="9"/>
  <c r="Y96" i="9"/>
  <c r="AO96" i="9"/>
  <c r="I96" i="9"/>
  <c r="BP96" i="9"/>
  <c r="BF96" i="9"/>
  <c r="BM96" i="9"/>
  <c r="N96" i="9"/>
  <c r="AL96" i="9"/>
  <c r="W96" i="9"/>
  <c r="AQ96" i="9"/>
  <c r="AF96" i="9"/>
  <c r="Q96" i="9"/>
  <c r="AK96" i="9"/>
  <c r="M96" i="9"/>
  <c r="L84" i="9"/>
  <c r="N84" i="9"/>
  <c r="BJ72" i="9"/>
  <c r="BG72" i="9"/>
  <c r="BD72" i="9"/>
  <c r="BI72" i="9"/>
  <c r="BE72" i="9"/>
  <c r="Z72" i="9"/>
  <c r="AP72" i="9"/>
  <c r="W72" i="9"/>
  <c r="AM72" i="9"/>
  <c r="T72" i="9"/>
  <c r="AJ72" i="9"/>
  <c r="Q72" i="9"/>
  <c r="AG72" i="9"/>
  <c r="K72" i="9"/>
  <c r="J72" i="9"/>
  <c r="BF72" i="9"/>
  <c r="BK72" i="9"/>
  <c r="BL72" i="9"/>
  <c r="BA72" i="9"/>
  <c r="AD72" i="9"/>
  <c r="O72" i="9"/>
  <c r="AI72" i="9"/>
  <c r="X72" i="9"/>
  <c r="AR72" i="9"/>
  <c r="AC72" i="9"/>
  <c r="L72" i="9"/>
  <c r="BL64" i="9"/>
  <c r="BK64" i="9"/>
  <c r="BM64" i="9"/>
  <c r="BN64" i="9"/>
  <c r="BJ64" i="9"/>
  <c r="Z64" i="9"/>
  <c r="AP64" i="9"/>
  <c r="W64" i="9"/>
  <c r="AM64" i="9"/>
  <c r="T64" i="9"/>
  <c r="AJ64" i="9"/>
  <c r="Q64" i="9"/>
  <c r="AG64" i="9"/>
  <c r="K64" i="9"/>
  <c r="J64" i="9"/>
  <c r="BP64" i="9"/>
  <c r="BB64" i="9"/>
  <c r="BI64" i="9"/>
  <c r="N64" i="9"/>
  <c r="AH64" i="9"/>
  <c r="S64" i="9"/>
  <c r="AQ64" i="9"/>
  <c r="AB64" i="9"/>
  <c r="AV64" i="9"/>
  <c r="AK64" i="9"/>
  <c r="I64" i="9"/>
  <c r="BI52" i="9"/>
  <c r="T52" i="9"/>
  <c r="N52" i="9"/>
  <c r="BB52" i="9"/>
  <c r="W52" i="9"/>
  <c r="Q52" i="9"/>
  <c r="AT52" i="9"/>
  <c r="AM52" i="9"/>
  <c r="M52" i="9"/>
  <c r="BH52" i="9"/>
  <c r="AJ52" i="9"/>
  <c r="AY52" i="9"/>
  <c r="BF40" i="9"/>
  <c r="M40" i="9"/>
  <c r="AZ32" i="9"/>
  <c r="BP32" i="9"/>
  <c r="BN32" i="9"/>
  <c r="BF32" i="9"/>
  <c r="BE32" i="9"/>
  <c r="O32" i="9"/>
  <c r="AE32" i="9"/>
  <c r="AU32" i="9"/>
  <c r="AB32" i="9"/>
  <c r="AR32" i="9"/>
  <c r="Y32" i="9"/>
  <c r="AO32" i="9"/>
  <c r="V32" i="9"/>
  <c r="AL32" i="9"/>
  <c r="L32" i="9"/>
  <c r="BD32" i="9"/>
  <c r="AX32" i="9"/>
  <c r="BB32" i="9"/>
  <c r="BM32" i="9"/>
  <c r="BG32" i="9"/>
  <c r="S32" i="9"/>
  <c r="AI32" i="9"/>
  <c r="P32" i="9"/>
  <c r="AF32" i="9"/>
  <c r="AV32" i="9"/>
  <c r="BI32" i="9"/>
  <c r="BO32" i="9"/>
  <c r="AA32" i="9"/>
  <c r="X32" i="9"/>
  <c r="U32" i="9"/>
  <c r="AS32" i="9"/>
  <c r="AD32" i="9"/>
  <c r="K32" i="9"/>
  <c r="BK20" i="9"/>
  <c r="BI20" i="9"/>
  <c r="BM20" i="9"/>
  <c r="AW20" i="9"/>
  <c r="BP20" i="9"/>
  <c r="AA20" i="9"/>
  <c r="AQ20" i="9"/>
  <c r="X20" i="9"/>
  <c r="AN20" i="9"/>
  <c r="U20" i="9"/>
  <c r="AK20" i="9"/>
  <c r="R20" i="9"/>
  <c r="AH20" i="9"/>
  <c r="BC20" i="9"/>
  <c r="AX20" i="9"/>
  <c r="AZ20" i="9"/>
  <c r="BJ20" i="9"/>
  <c r="BA20" i="9"/>
  <c r="S20" i="9"/>
  <c r="AI20" i="9"/>
  <c r="P20" i="9"/>
  <c r="AF20" i="9"/>
  <c r="AV20" i="9"/>
  <c r="AC20" i="9"/>
  <c r="AS20" i="9"/>
  <c r="Z20" i="9"/>
  <c r="BD20" i="9"/>
  <c r="BE20" i="9"/>
  <c r="W20" i="9"/>
  <c r="T20" i="9"/>
  <c r="Q20" i="9"/>
  <c r="N20" i="9"/>
  <c r="AP20" i="9"/>
  <c r="I20" i="9"/>
  <c r="AY20" i="9"/>
  <c r="BN20" i="9"/>
  <c r="BL20" i="9"/>
  <c r="AE20" i="9"/>
  <c r="AB20" i="9"/>
  <c r="Y20" i="9"/>
  <c r="V20" i="9"/>
  <c r="AT20" i="9"/>
  <c r="M20" i="9"/>
  <c r="BO20" i="9"/>
  <c r="O20" i="9"/>
  <c r="AR20" i="9"/>
  <c r="AL20" i="9"/>
  <c r="BI260" i="9"/>
  <c r="BC260" i="9"/>
  <c r="AG260" i="9"/>
  <c r="BJ260" i="9"/>
  <c r="AW248" i="9"/>
  <c r="Q248" i="9"/>
  <c r="BJ248" i="9"/>
  <c r="AT248" i="9"/>
  <c r="AW196" i="9"/>
  <c r="BM196" i="9"/>
  <c r="N196" i="9"/>
  <c r="AE196" i="9"/>
  <c r="P196" i="9"/>
  <c r="AW184" i="9"/>
  <c r="BM184" i="9"/>
  <c r="BJ184" i="9"/>
  <c r="BG184" i="9"/>
  <c r="BH184" i="9"/>
  <c r="P184" i="9"/>
  <c r="AF184" i="9"/>
  <c r="Q184" i="9"/>
  <c r="AG184" i="9"/>
  <c r="N184" i="9"/>
  <c r="AD184" i="9"/>
  <c r="AT184" i="9"/>
  <c r="BF176" i="9"/>
  <c r="AB176" i="9"/>
  <c r="V176" i="9"/>
  <c r="L176" i="9"/>
  <c r="BD176" i="9"/>
  <c r="Y176" i="9"/>
  <c r="AE176" i="9"/>
  <c r="BI176" i="9"/>
  <c r="AZ176" i="9"/>
  <c r="AO176" i="9"/>
  <c r="AM176" i="9"/>
  <c r="BC176" i="9"/>
  <c r="AL176" i="9"/>
  <c r="AW164" i="9"/>
  <c r="BM164" i="9"/>
  <c r="BJ164" i="9"/>
  <c r="BG164" i="9"/>
  <c r="BH164" i="9"/>
  <c r="P164" i="9"/>
  <c r="AF164" i="9"/>
  <c r="AV164" i="9"/>
  <c r="AC164" i="9"/>
  <c r="AS164" i="9"/>
  <c r="Z164" i="9"/>
  <c r="AT164" i="9"/>
  <c r="AA164" i="9"/>
  <c r="AU164" i="9"/>
  <c r="M164" i="9"/>
  <c r="BK152" i="9"/>
  <c r="BI152" i="9"/>
  <c r="BJ152" i="9"/>
  <c r="BL152" i="9"/>
  <c r="BH152" i="9"/>
  <c r="AB152" i="9"/>
  <c r="AR152" i="9"/>
  <c r="Y152" i="9"/>
  <c r="AO152" i="9"/>
  <c r="V152" i="9"/>
  <c r="AL152" i="9"/>
  <c r="W152" i="9"/>
  <c r="AM152" i="9"/>
  <c r="I152" i="9"/>
  <c r="BJ144" i="9"/>
  <c r="BG144" i="9"/>
  <c r="BH144" i="9"/>
  <c r="BD144" i="9"/>
  <c r="BM144" i="9"/>
  <c r="AB144" i="9"/>
  <c r="AR144" i="9"/>
  <c r="Y144" i="9"/>
  <c r="AO144" i="9"/>
  <c r="V144" i="9"/>
  <c r="AL144" i="9"/>
  <c r="S144" i="9"/>
  <c r="AI144" i="9"/>
  <c r="K144" i="9"/>
  <c r="J144" i="9"/>
  <c r="BN144" i="9"/>
  <c r="BO144" i="9"/>
  <c r="BI144" i="9"/>
  <c r="P144" i="9"/>
  <c r="AJ144" i="9"/>
  <c r="U144" i="9"/>
  <c r="AS144" i="9"/>
  <c r="AD144" i="9"/>
  <c r="O144" i="9"/>
  <c r="AM144" i="9"/>
  <c r="BJ124" i="9"/>
  <c r="BG124" i="9"/>
  <c r="BD124" i="9"/>
  <c r="AW124" i="9"/>
  <c r="BI124" i="9"/>
  <c r="Z124" i="9"/>
  <c r="AP124" i="9"/>
  <c r="W124" i="9"/>
  <c r="AM124" i="9"/>
  <c r="T124" i="9"/>
  <c r="AJ124" i="9"/>
  <c r="Q124" i="9"/>
  <c r="AG124" i="9"/>
  <c r="K124" i="9"/>
  <c r="J124" i="9"/>
  <c r="BB124" i="9"/>
  <c r="AY124" i="9"/>
  <c r="BO124" i="9"/>
  <c r="BL124" i="9"/>
  <c r="BA124" i="9"/>
  <c r="R124" i="9"/>
  <c r="AH124" i="9"/>
  <c r="O124" i="9"/>
  <c r="AE124" i="9"/>
  <c r="AU124" i="9"/>
  <c r="AB124" i="9"/>
  <c r="AR124" i="9"/>
  <c r="Y124" i="9"/>
  <c r="AO124" i="9"/>
  <c r="I124" i="9"/>
  <c r="BN124" i="9"/>
  <c r="BH124" i="9"/>
  <c r="N124" i="9"/>
  <c r="AT124" i="9"/>
  <c r="AQ124" i="9"/>
  <c r="AN124" i="9"/>
  <c r="AK124" i="9"/>
  <c r="BC124" i="9"/>
  <c r="BP124" i="9"/>
  <c r="V124" i="9"/>
  <c r="S124" i="9"/>
  <c r="P124" i="9"/>
  <c r="AV124" i="9"/>
  <c r="AS124" i="9"/>
  <c r="AX124" i="9"/>
  <c r="BM124" i="9"/>
  <c r="AA124" i="9"/>
  <c r="U124" i="9"/>
  <c r="BB92" i="9"/>
  <c r="AY92" i="9"/>
  <c r="BO92" i="9"/>
  <c r="BL92" i="9"/>
  <c r="BM92" i="9"/>
  <c r="R92" i="9"/>
  <c r="AH92" i="9"/>
  <c r="O92" i="9"/>
  <c r="AE92" i="9"/>
  <c r="AU92" i="9"/>
  <c r="AB92" i="9"/>
  <c r="AR92" i="9"/>
  <c r="Y92" i="9"/>
  <c r="AO92" i="9"/>
  <c r="I92" i="9"/>
  <c r="BJ92" i="9"/>
  <c r="BG92" i="9"/>
  <c r="BD92" i="9"/>
  <c r="BI92" i="9"/>
  <c r="BE92" i="9"/>
  <c r="Z92" i="9"/>
  <c r="AP92" i="9"/>
  <c r="W92" i="9"/>
  <c r="AM92" i="9"/>
  <c r="T92" i="9"/>
  <c r="AJ92" i="9"/>
  <c r="Q92" i="9"/>
  <c r="AG92" i="9"/>
  <c r="K92" i="9"/>
  <c r="J92" i="9"/>
  <c r="BN92" i="9"/>
  <c r="BH92" i="9"/>
  <c r="N92" i="9"/>
  <c r="AT92" i="9"/>
  <c r="AQ92" i="9"/>
  <c r="AN92" i="9"/>
  <c r="AK92" i="9"/>
  <c r="BC92" i="9"/>
  <c r="BP92" i="9"/>
  <c r="V92" i="9"/>
  <c r="S92" i="9"/>
  <c r="P92" i="9"/>
  <c r="AV92" i="9"/>
  <c r="AS92" i="9"/>
  <c r="BK92" i="9"/>
  <c r="AD92" i="9"/>
  <c r="X92" i="9"/>
  <c r="L92" i="9"/>
  <c r="AZ60" i="9"/>
  <c r="BP60" i="9"/>
  <c r="BJ60" i="9"/>
  <c r="BO60" i="9"/>
  <c r="BK60" i="9"/>
  <c r="N60" i="9"/>
  <c r="AD60" i="9"/>
  <c r="AT60" i="9"/>
  <c r="AA60" i="9"/>
  <c r="AQ60" i="9"/>
  <c r="X60" i="9"/>
  <c r="AN60" i="9"/>
  <c r="U60" i="9"/>
  <c r="AK60" i="9"/>
  <c r="L60" i="9"/>
  <c r="BH60" i="9"/>
  <c r="BB60" i="9"/>
  <c r="AY60" i="9"/>
  <c r="BI60" i="9"/>
  <c r="BE60" i="9"/>
  <c r="V60" i="9"/>
  <c r="AL60" i="9"/>
  <c r="S60" i="9"/>
  <c r="AI60" i="9"/>
  <c r="P60" i="9"/>
  <c r="AF60" i="9"/>
  <c r="AV60" i="9"/>
  <c r="AC60" i="9"/>
  <c r="AS60" i="9"/>
  <c r="M60" i="9"/>
  <c r="BF60" i="9"/>
  <c r="BC60" i="9"/>
  <c r="Z60" i="9"/>
  <c r="W60" i="9"/>
  <c r="T60" i="9"/>
  <c r="Q60" i="9"/>
  <c r="K60" i="9"/>
  <c r="BD60" i="9"/>
  <c r="BN60" i="9"/>
  <c r="AW60" i="9"/>
  <c r="AH60" i="9"/>
  <c r="AE60" i="9"/>
  <c r="AB60" i="9"/>
  <c r="Y60" i="9"/>
  <c r="I60" i="9"/>
  <c r="BL60" i="9"/>
  <c r="BM60" i="9"/>
  <c r="AM60" i="9"/>
  <c r="AG60" i="9"/>
  <c r="BD28" i="9"/>
  <c r="BI28" i="9"/>
  <c r="BB28" i="9"/>
  <c r="BE28" i="9"/>
  <c r="AA28" i="9"/>
  <c r="AU28" i="9"/>
  <c r="AF28" i="9"/>
  <c r="U28" i="9"/>
  <c r="AO28" i="9"/>
  <c r="V28" i="9"/>
  <c r="AL28" i="9"/>
  <c r="L28" i="9"/>
  <c r="BP28" i="9"/>
  <c r="BA28" i="9"/>
  <c r="BG28" i="9"/>
  <c r="O28" i="9"/>
  <c r="AI28" i="9"/>
  <c r="X28" i="9"/>
  <c r="AR28" i="9"/>
  <c r="AC28" i="9"/>
  <c r="N28" i="9"/>
  <c r="AD28" i="9"/>
  <c r="AT28" i="9"/>
  <c r="M28" i="9"/>
  <c r="BL28" i="9"/>
  <c r="BM28" i="9"/>
  <c r="AE28" i="9"/>
  <c r="AN28" i="9"/>
  <c r="AS28" i="9"/>
  <c r="AP28" i="9"/>
  <c r="AX28" i="9"/>
  <c r="AY28" i="9"/>
  <c r="AQ28" i="9"/>
  <c r="AV28" i="9"/>
  <c r="R28" i="9"/>
  <c r="K28" i="9"/>
  <c r="BK28" i="9"/>
  <c r="AB28" i="9"/>
  <c r="AH28" i="9"/>
  <c r="BI280" i="9"/>
  <c r="K280" i="9"/>
  <c r="X280" i="9"/>
  <c r="AZ280" i="9"/>
  <c r="R280" i="9"/>
  <c r="AQ280" i="9"/>
  <c r="M280" i="9"/>
  <c r="BP280" i="9"/>
  <c r="AH280" i="9"/>
  <c r="AC280" i="9"/>
  <c r="AK280" i="9"/>
  <c r="BC280" i="9"/>
  <c r="BJ280" i="9"/>
  <c r="AS128" i="9"/>
  <c r="AV128" i="9"/>
  <c r="X128" i="9"/>
  <c r="AE128" i="9"/>
  <c r="AH128" i="9"/>
  <c r="BE128" i="9"/>
  <c r="BH128" i="9"/>
  <c r="BN128" i="9"/>
  <c r="AS96" i="9"/>
  <c r="AV96" i="9"/>
  <c r="T96" i="9"/>
  <c r="AA96" i="9"/>
  <c r="AD96" i="9"/>
  <c r="AX96" i="9"/>
  <c r="BK96" i="9"/>
  <c r="BL96" i="9"/>
  <c r="AO72" i="9"/>
  <c r="AV72" i="9"/>
  <c r="P72" i="9"/>
  <c r="AA72" i="9"/>
  <c r="AH72" i="9"/>
  <c r="BM72" i="9"/>
  <c r="AZ72" i="9"/>
  <c r="BN72" i="9"/>
  <c r="L64" i="9"/>
  <c r="Y64" i="9"/>
  <c r="AF64" i="9"/>
  <c r="AI64" i="9"/>
  <c r="AT64" i="9"/>
  <c r="R64" i="9"/>
  <c r="BC64" i="9"/>
  <c r="BF64" i="9"/>
  <c r="AZ64" i="9"/>
  <c r="I32" i="9"/>
  <c r="Z32" i="9"/>
  <c r="AG32" i="9"/>
  <c r="AJ32" i="9"/>
  <c r="W32" i="9"/>
  <c r="AY32" i="9"/>
  <c r="BH32" i="9"/>
  <c r="K20" i="9"/>
  <c r="AJ20" i="9"/>
  <c r="BB20" i="9"/>
  <c r="AP164" i="9"/>
  <c r="AU196" i="9"/>
  <c r="AA260" i="9"/>
  <c r="AF124" i="9"/>
  <c r="AD124" i="9"/>
  <c r="BF124" i="9"/>
  <c r="AC92" i="9"/>
  <c r="AA92" i="9"/>
  <c r="AZ92" i="9"/>
  <c r="AR60" i="9"/>
  <c r="AP60" i="9"/>
  <c r="AX60" i="9"/>
  <c r="AK28" i="9"/>
  <c r="BO28" i="9"/>
  <c r="AR176" i="9"/>
  <c r="AP152" i="9"/>
  <c r="AU176" i="9"/>
  <c r="AU184" i="9"/>
  <c r="AX112" i="9"/>
  <c r="BN112" i="9"/>
  <c r="BK112" i="9"/>
  <c r="BH112" i="9"/>
  <c r="BM112" i="9"/>
  <c r="N112" i="9"/>
  <c r="AD112" i="9"/>
  <c r="AT112" i="9"/>
  <c r="AA112" i="9"/>
  <c r="AQ112" i="9"/>
  <c r="X112" i="9"/>
  <c r="AN112" i="9"/>
  <c r="U112" i="9"/>
  <c r="AK112" i="9"/>
  <c r="L112" i="9"/>
  <c r="BB112" i="9"/>
  <c r="AY112" i="9"/>
  <c r="BO112" i="9"/>
  <c r="BL112" i="9"/>
  <c r="BA112" i="9"/>
  <c r="R112" i="9"/>
  <c r="AH112" i="9"/>
  <c r="O112" i="9"/>
  <c r="AE112" i="9"/>
  <c r="AU112" i="9"/>
  <c r="AB112" i="9"/>
  <c r="AR112" i="9"/>
  <c r="Y112" i="9"/>
  <c r="AO112" i="9"/>
  <c r="I112" i="9"/>
  <c r="AX80" i="9"/>
  <c r="BN80" i="9"/>
  <c r="BK80" i="9"/>
  <c r="BH80" i="9"/>
  <c r="AW80" i="9"/>
  <c r="N80" i="9"/>
  <c r="AD80" i="9"/>
  <c r="AT80" i="9"/>
  <c r="AA80" i="9"/>
  <c r="AQ80" i="9"/>
  <c r="X80" i="9"/>
  <c r="AN80" i="9"/>
  <c r="U80" i="9"/>
  <c r="AK80" i="9"/>
  <c r="L80" i="9"/>
  <c r="BB80" i="9"/>
  <c r="AY80" i="9"/>
  <c r="BO80" i="9"/>
  <c r="BL80" i="9"/>
  <c r="BM80" i="9"/>
  <c r="R80" i="9"/>
  <c r="AH80" i="9"/>
  <c r="O80" i="9"/>
  <c r="AE80" i="9"/>
  <c r="AU80" i="9"/>
  <c r="AB80" i="9"/>
  <c r="AR80" i="9"/>
  <c r="Y80" i="9"/>
  <c r="AO80" i="9"/>
  <c r="I80" i="9"/>
  <c r="BF80" i="9"/>
  <c r="AZ80" i="9"/>
  <c r="BA80" i="9"/>
  <c r="AL80" i="9"/>
  <c r="AI80" i="9"/>
  <c r="AF80" i="9"/>
  <c r="AC80" i="9"/>
  <c r="M80" i="9"/>
  <c r="BJ80" i="9"/>
  <c r="BD80" i="9"/>
  <c r="BE80" i="9"/>
  <c r="AP80" i="9"/>
  <c r="AM80" i="9"/>
  <c r="AJ80" i="9"/>
  <c r="AG80" i="9"/>
  <c r="J80" i="9"/>
  <c r="BC80" i="9"/>
  <c r="BP80" i="9"/>
  <c r="V80" i="9"/>
  <c r="S80" i="9"/>
  <c r="P80" i="9"/>
  <c r="AV80" i="9"/>
  <c r="AS80" i="9"/>
  <c r="AW192" i="9"/>
  <c r="BJ192" i="9"/>
  <c r="BH192" i="9"/>
  <c r="AF192" i="9"/>
  <c r="AG192" i="9"/>
  <c r="AD192" i="9"/>
  <c r="AT192" i="9"/>
  <c r="AI192" i="9"/>
  <c r="AQ192" i="9"/>
  <c r="M192" i="9"/>
  <c r="BA192" i="9"/>
  <c r="BN192" i="9"/>
  <c r="BL192" i="9"/>
  <c r="AJ192" i="9"/>
  <c r="AK192" i="9"/>
  <c r="AH192" i="9"/>
  <c r="O192" i="9"/>
  <c r="W192" i="9"/>
  <c r="K192" i="9"/>
  <c r="J192" i="9"/>
  <c r="BM192" i="9"/>
  <c r="P192" i="9"/>
  <c r="N192" i="9"/>
  <c r="AE192" i="9"/>
  <c r="L192" i="9"/>
  <c r="AX192" i="9"/>
  <c r="T192" i="9"/>
  <c r="R192" i="9"/>
  <c r="S192" i="9"/>
  <c r="I192" i="9"/>
  <c r="BG192" i="9"/>
  <c r="Q192" i="9"/>
  <c r="AL192" i="9"/>
  <c r="AM192" i="9"/>
  <c r="O148" i="9"/>
  <c r="AF148" i="9"/>
  <c r="M148" i="9"/>
  <c r="BD44" i="9"/>
  <c r="AX44" i="9"/>
  <c r="BN44" i="9"/>
  <c r="BA44" i="9"/>
  <c r="AW44" i="9"/>
  <c r="S44" i="9"/>
  <c r="AI44" i="9"/>
  <c r="P44" i="9"/>
  <c r="AF44" i="9"/>
  <c r="AV44" i="9"/>
  <c r="AC44" i="9"/>
  <c r="AS44" i="9"/>
  <c r="Z44" i="9"/>
  <c r="AP44" i="9"/>
  <c r="I44" i="9"/>
  <c r="BH44" i="9"/>
  <c r="BB44" i="9"/>
  <c r="AY44" i="9"/>
  <c r="BI44" i="9"/>
  <c r="BE44" i="9"/>
  <c r="W44" i="9"/>
  <c r="AM44" i="9"/>
  <c r="T44" i="9"/>
  <c r="AJ44" i="9"/>
  <c r="Q44" i="9"/>
  <c r="AG44" i="9"/>
  <c r="N44" i="9"/>
  <c r="AD44" i="9"/>
  <c r="AT44" i="9"/>
  <c r="M44" i="9"/>
  <c r="BL44" i="9"/>
  <c r="BG44" i="9"/>
  <c r="BM44" i="9"/>
  <c r="AQ44" i="9"/>
  <c r="AN44" i="9"/>
  <c r="AK44" i="9"/>
  <c r="AH44" i="9"/>
  <c r="J44" i="9"/>
  <c r="BP44" i="9"/>
  <c r="BO44" i="9"/>
  <c r="O44" i="9"/>
  <c r="AU44" i="9"/>
  <c r="AR44" i="9"/>
  <c r="AO44" i="9"/>
  <c r="AL44" i="9"/>
  <c r="BF44" i="9"/>
  <c r="BC44" i="9"/>
  <c r="AA44" i="9"/>
  <c r="X44" i="9"/>
  <c r="U44" i="9"/>
  <c r="R44" i="9"/>
  <c r="K44" i="9"/>
  <c r="AR256" i="9"/>
  <c r="S256" i="9"/>
  <c r="BB256" i="9"/>
  <c r="Y256" i="9"/>
  <c r="BI180" i="9"/>
  <c r="BC180" i="9"/>
  <c r="BP180" i="9"/>
  <c r="AR180" i="9"/>
  <c r="AS180" i="9"/>
  <c r="AP180" i="9"/>
  <c r="O180" i="9"/>
  <c r="BM180" i="9"/>
  <c r="BG180" i="9"/>
  <c r="P180" i="9"/>
  <c r="Q180" i="9"/>
  <c r="N180" i="9"/>
  <c r="AT180" i="9"/>
  <c r="AE180" i="9"/>
  <c r="BD180" i="9"/>
  <c r="AC180" i="9"/>
  <c r="W180" i="9"/>
  <c r="AW180" i="9"/>
  <c r="BH180" i="9"/>
  <c r="AG180" i="9"/>
  <c r="AM180" i="9"/>
  <c r="BF180" i="9"/>
  <c r="AB180" i="9"/>
  <c r="Z180" i="9"/>
  <c r="I180" i="9"/>
  <c r="BC108" i="9"/>
  <c r="BM108" i="9"/>
  <c r="AP108" i="9"/>
  <c r="P108" i="9"/>
  <c r="Q108" i="9"/>
  <c r="K108" i="9"/>
  <c r="AZ108" i="9"/>
  <c r="N108" i="9"/>
  <c r="W108" i="9"/>
  <c r="AF108" i="9"/>
  <c r="AC108" i="9"/>
  <c r="M108" i="9"/>
  <c r="BN108" i="9"/>
  <c r="AL108" i="9"/>
  <c r="AV108" i="9"/>
  <c r="BD108" i="9"/>
  <c r="AA108" i="9"/>
  <c r="AG108" i="9"/>
  <c r="AW108" i="9"/>
  <c r="AQ108" i="9"/>
  <c r="AS108" i="9"/>
  <c r="M136" i="9"/>
  <c r="AQ136" i="9"/>
  <c r="W136" i="9"/>
  <c r="AH136" i="9"/>
  <c r="N136" i="9"/>
  <c r="AC136" i="9"/>
  <c r="AN136" i="9"/>
  <c r="T136" i="9"/>
  <c r="BM136" i="9"/>
  <c r="AZ136" i="9"/>
  <c r="AY136" i="9"/>
  <c r="AS120" i="9"/>
  <c r="AV120" i="9"/>
  <c r="P120" i="9"/>
  <c r="S120" i="9"/>
  <c r="V120" i="9"/>
  <c r="BP120" i="9"/>
  <c r="BC120" i="9"/>
  <c r="M112" i="9"/>
  <c r="AC112" i="9"/>
  <c r="AF112" i="9"/>
  <c r="AI112" i="9"/>
  <c r="AL112" i="9"/>
  <c r="BE112" i="9"/>
  <c r="AZ112" i="9"/>
  <c r="BF112" i="9"/>
  <c r="AO88" i="9"/>
  <c r="AU88" i="9"/>
  <c r="R88" i="9"/>
  <c r="AY88" i="9"/>
  <c r="T80" i="9"/>
  <c r="BG80" i="9"/>
  <c r="AM56" i="9"/>
  <c r="Y44" i="9"/>
  <c r="BJ44" i="9"/>
  <c r="AP192" i="9"/>
  <c r="AD180" i="9"/>
  <c r="J108" i="9"/>
  <c r="AZ56" i="9"/>
  <c r="BP56" i="9"/>
  <c r="BJ56" i="9"/>
  <c r="BO56" i="9"/>
  <c r="BK56" i="9"/>
  <c r="N56" i="9"/>
  <c r="AD56" i="9"/>
  <c r="AT56" i="9"/>
  <c r="AA56" i="9"/>
  <c r="AQ56" i="9"/>
  <c r="X56" i="9"/>
  <c r="AN56" i="9"/>
  <c r="U56" i="9"/>
  <c r="AK56" i="9"/>
  <c r="L56" i="9"/>
  <c r="BD56" i="9"/>
  <c r="AX56" i="9"/>
  <c r="BN56" i="9"/>
  <c r="BA56" i="9"/>
  <c r="BE56" i="9"/>
  <c r="R56" i="9"/>
  <c r="AH56" i="9"/>
  <c r="O56" i="9"/>
  <c r="AE56" i="9"/>
  <c r="AU56" i="9"/>
  <c r="AB56" i="9"/>
  <c r="AR56" i="9"/>
  <c r="Y56" i="9"/>
  <c r="AO56" i="9"/>
  <c r="I56" i="9"/>
  <c r="BB56" i="9"/>
  <c r="BI56" i="9"/>
  <c r="V56" i="9"/>
  <c r="S56" i="9"/>
  <c r="P56" i="9"/>
  <c r="AV56" i="9"/>
  <c r="AS56" i="9"/>
  <c r="BF56" i="9"/>
  <c r="BC56" i="9"/>
  <c r="Z56" i="9"/>
  <c r="W56" i="9"/>
  <c r="T56" i="9"/>
  <c r="Q56" i="9"/>
  <c r="K56" i="9"/>
  <c r="BH56" i="9"/>
  <c r="AY56" i="9"/>
  <c r="BM56" i="9"/>
  <c r="AL56" i="9"/>
  <c r="AI56" i="9"/>
  <c r="AF56" i="9"/>
  <c r="AC56" i="9"/>
  <c r="M56" i="9"/>
  <c r="AA244" i="9"/>
  <c r="T244" i="9"/>
  <c r="BA160" i="9"/>
  <c r="BN160" i="9"/>
  <c r="BL160" i="9"/>
  <c r="AJ160" i="9"/>
  <c r="AG160" i="9"/>
  <c r="AD160" i="9"/>
  <c r="AE160" i="9"/>
  <c r="J160" i="9"/>
  <c r="BM160" i="9"/>
  <c r="BG160" i="9"/>
  <c r="P160" i="9"/>
  <c r="AV160" i="9"/>
  <c r="AS160" i="9"/>
  <c r="AT160" i="9"/>
  <c r="AU160" i="9"/>
  <c r="AW160" i="9"/>
  <c r="BH160" i="9"/>
  <c r="AC160" i="9"/>
  <c r="AA160" i="9"/>
  <c r="AX160" i="9"/>
  <c r="T160" i="9"/>
  <c r="N160" i="9"/>
  <c r="K160" i="9"/>
  <c r="BJ160" i="9"/>
  <c r="AF160" i="9"/>
  <c r="Z160" i="9"/>
  <c r="M160" i="9"/>
  <c r="BJ76" i="9"/>
  <c r="BE76" i="9"/>
  <c r="AM76" i="9"/>
  <c r="AG76" i="9"/>
  <c r="BO76" i="9"/>
  <c r="AH76" i="9"/>
  <c r="AB76" i="9"/>
  <c r="I76" i="9"/>
  <c r="BD76" i="9"/>
  <c r="AP76" i="9"/>
  <c r="AJ76" i="9"/>
  <c r="J76" i="9"/>
  <c r="BB76" i="9"/>
  <c r="BM76" i="9"/>
  <c r="AE76" i="9"/>
  <c r="I136" i="9"/>
  <c r="O136" i="9"/>
  <c r="AS136" i="9"/>
  <c r="AJ136" i="9"/>
  <c r="BP136" i="9"/>
  <c r="J120" i="9"/>
  <c r="AG120" i="9"/>
  <c r="AJ120" i="9"/>
  <c r="AM120" i="9"/>
  <c r="BI120" i="9"/>
  <c r="BD120" i="9"/>
  <c r="K112" i="9"/>
  <c r="Q112" i="9"/>
  <c r="T112" i="9"/>
  <c r="W112" i="9"/>
  <c r="Z112" i="9"/>
  <c r="AW112" i="9"/>
  <c r="BG112" i="9"/>
  <c r="Y88" i="9"/>
  <c r="AE88" i="9"/>
  <c r="BM88" i="9"/>
  <c r="W80" i="9"/>
  <c r="J56" i="9"/>
  <c r="AP56" i="9"/>
  <c r="AB44" i="9"/>
  <c r="AZ44" i="9"/>
  <c r="U192" i="9"/>
  <c r="AF180" i="9"/>
  <c r="O160" i="9"/>
  <c r="AJ108" i="9"/>
  <c r="AX120" i="9"/>
  <c r="BN120" i="9"/>
  <c r="BK120" i="9"/>
  <c r="BH120" i="9"/>
  <c r="BM120" i="9"/>
  <c r="N120" i="9"/>
  <c r="AD120" i="9"/>
  <c r="AT120" i="9"/>
  <c r="AA120" i="9"/>
  <c r="AQ120" i="9"/>
  <c r="X120" i="9"/>
  <c r="AN120" i="9"/>
  <c r="U120" i="9"/>
  <c r="AK120" i="9"/>
  <c r="L120" i="9"/>
  <c r="BB120" i="9"/>
  <c r="AY120" i="9"/>
  <c r="BO120" i="9"/>
  <c r="BL120" i="9"/>
  <c r="BA120" i="9"/>
  <c r="R120" i="9"/>
  <c r="AH120" i="9"/>
  <c r="O120" i="9"/>
  <c r="AE120" i="9"/>
  <c r="AU120" i="9"/>
  <c r="AB120" i="9"/>
  <c r="AR120" i="9"/>
  <c r="Y120" i="9"/>
  <c r="AO120" i="9"/>
  <c r="I120" i="9"/>
  <c r="BF88" i="9"/>
  <c r="BC88" i="9"/>
  <c r="AZ88" i="9"/>
  <c r="BP88" i="9"/>
  <c r="BA88" i="9"/>
  <c r="V88" i="9"/>
  <c r="AL88" i="9"/>
  <c r="S88" i="9"/>
  <c r="AI88" i="9"/>
  <c r="P88" i="9"/>
  <c r="AF88" i="9"/>
  <c r="AV88" i="9"/>
  <c r="AC88" i="9"/>
  <c r="AS88" i="9"/>
  <c r="M88" i="9"/>
  <c r="BJ88" i="9"/>
  <c r="BG88" i="9"/>
  <c r="BD88" i="9"/>
  <c r="BI88" i="9"/>
  <c r="BE88" i="9"/>
  <c r="Z88" i="9"/>
  <c r="AP88" i="9"/>
  <c r="W88" i="9"/>
  <c r="AM88" i="9"/>
  <c r="T88" i="9"/>
  <c r="AJ88" i="9"/>
  <c r="Q88" i="9"/>
  <c r="AG88" i="9"/>
  <c r="K88" i="9"/>
  <c r="J88" i="9"/>
  <c r="AX88" i="9"/>
  <c r="BN88" i="9"/>
  <c r="BK88" i="9"/>
  <c r="BH88" i="9"/>
  <c r="AW88" i="9"/>
  <c r="N88" i="9"/>
  <c r="AD88" i="9"/>
  <c r="AT88" i="9"/>
  <c r="AA88" i="9"/>
  <c r="AQ88" i="9"/>
  <c r="X88" i="9"/>
  <c r="AN88" i="9"/>
  <c r="U88" i="9"/>
  <c r="AK88" i="9"/>
  <c r="L88" i="9"/>
  <c r="P16" i="9"/>
  <c r="BB16" i="9"/>
  <c r="BJ136" i="9"/>
  <c r="BG136" i="9"/>
  <c r="BD136" i="9"/>
  <c r="AW136" i="9"/>
  <c r="BI136" i="9"/>
  <c r="AB136" i="9"/>
  <c r="AR136" i="9"/>
  <c r="Y136" i="9"/>
  <c r="AO136" i="9"/>
  <c r="V136" i="9"/>
  <c r="AL136" i="9"/>
  <c r="S136" i="9"/>
  <c r="AI136" i="9"/>
  <c r="K136" i="9"/>
  <c r="J136" i="9"/>
  <c r="AX136" i="9"/>
  <c r="AJ12" i="9"/>
  <c r="P12" i="9"/>
  <c r="AM136" i="9"/>
  <c r="AD136" i="9"/>
  <c r="U136" i="9"/>
  <c r="P136" i="9"/>
  <c r="BO136" i="9"/>
  <c r="AP120" i="9"/>
  <c r="L136" i="9"/>
  <c r="AE136" i="9"/>
  <c r="AT136" i="9"/>
  <c r="Z136" i="9"/>
  <c r="AK136" i="9"/>
  <c r="Q136" i="9"/>
  <c r="AF136" i="9"/>
  <c r="BE136" i="9"/>
  <c r="BL136" i="9"/>
  <c r="BK136" i="9"/>
  <c r="BF136" i="9"/>
  <c r="M120" i="9"/>
  <c r="AC120" i="9"/>
  <c r="AF120" i="9"/>
  <c r="AI120" i="9"/>
  <c r="AL120" i="9"/>
  <c r="BE120" i="9"/>
  <c r="AZ120" i="9"/>
  <c r="BF120" i="9"/>
  <c r="AS112" i="9"/>
  <c r="AV112" i="9"/>
  <c r="P112" i="9"/>
  <c r="S112" i="9"/>
  <c r="V112" i="9"/>
  <c r="BP112" i="9"/>
  <c r="BC112" i="9"/>
  <c r="AR88" i="9"/>
  <c r="O88" i="9"/>
  <c r="BL88" i="9"/>
  <c r="K80" i="9"/>
  <c r="Z80" i="9"/>
  <c r="AG56" i="9"/>
  <c r="AW56" i="9"/>
  <c r="L44" i="9"/>
  <c r="AE44" i="9"/>
  <c r="BK192" i="9"/>
  <c r="BJ180" i="9"/>
  <c r="Q160" i="9"/>
  <c r="V108" i="9"/>
  <c r="AP160" i="9"/>
  <c r="AP168" i="9"/>
  <c r="AU192" i="9"/>
  <c r="AU180" i="9"/>
  <c r="AW272" i="9"/>
  <c r="K220" i="9"/>
  <c r="BE188" i="9"/>
  <c r="AM252" i="9"/>
  <c r="M272" i="9"/>
  <c r="V220" i="9"/>
  <c r="AI188" i="9"/>
  <c r="AT156" i="9"/>
  <c r="P252" i="9"/>
  <c r="AH272" i="9"/>
  <c r="AB220" i="9"/>
  <c r="AV156" i="9"/>
  <c r="AW228" i="9"/>
  <c r="AT228" i="9"/>
  <c r="AY228" i="9"/>
  <c r="AQ228" i="9"/>
  <c r="AN228" i="9"/>
  <c r="BI188" i="9"/>
  <c r="BF188" i="9"/>
  <c r="BC188" i="9"/>
  <c r="BD188" i="9"/>
  <c r="BP188" i="9"/>
  <c r="AB188" i="9"/>
  <c r="AR188" i="9"/>
  <c r="AC188" i="9"/>
  <c r="AS188" i="9"/>
  <c r="Z188" i="9"/>
  <c r="AP188" i="9"/>
  <c r="O188" i="9"/>
  <c r="W188" i="9"/>
  <c r="I188" i="9"/>
  <c r="AW188" i="9"/>
  <c r="BM188" i="9"/>
  <c r="BJ188" i="9"/>
  <c r="BG188" i="9"/>
  <c r="BH188" i="9"/>
  <c r="P188" i="9"/>
  <c r="AF188" i="9"/>
  <c r="Q188" i="9"/>
  <c r="AG188" i="9"/>
  <c r="N188" i="9"/>
  <c r="AD188" i="9"/>
  <c r="AT188" i="9"/>
  <c r="AE188" i="9"/>
  <c r="AM188" i="9"/>
  <c r="M188" i="9"/>
  <c r="BA188" i="9"/>
  <c r="AX188" i="9"/>
  <c r="BN188" i="9"/>
  <c r="BK188" i="9"/>
  <c r="BL188" i="9"/>
  <c r="T188" i="9"/>
  <c r="AJ188" i="9"/>
  <c r="U188" i="9"/>
  <c r="AK188" i="9"/>
  <c r="R188" i="9"/>
  <c r="AH188" i="9"/>
  <c r="AA188" i="9"/>
  <c r="S188" i="9"/>
  <c r="K188" i="9"/>
  <c r="J188" i="9"/>
  <c r="BC264" i="9"/>
  <c r="AZ264" i="9"/>
  <c r="BP264" i="9"/>
  <c r="BI264" i="9"/>
  <c r="BJ264" i="9"/>
  <c r="T264" i="9"/>
  <c r="AJ264" i="9"/>
  <c r="Q264" i="9"/>
  <c r="AG264" i="9"/>
  <c r="N264" i="9"/>
  <c r="AD264" i="9"/>
  <c r="AT264" i="9"/>
  <c r="AA264" i="9"/>
  <c r="AQ264" i="9"/>
  <c r="I264" i="9"/>
  <c r="AY284" i="9"/>
  <c r="BO284" i="9"/>
  <c r="AG284" i="9"/>
  <c r="W284" i="9"/>
  <c r="N284" i="9"/>
  <c r="J264" i="9"/>
  <c r="AL264" i="9"/>
  <c r="AR264" i="9"/>
  <c r="BA264" i="9"/>
  <c r="AY264" i="9"/>
  <c r="AP156" i="9"/>
  <c r="AU188" i="9"/>
  <c r="AU272" i="9"/>
  <c r="R272" i="9"/>
  <c r="X272" i="9"/>
  <c r="AI220" i="9"/>
  <c r="AO220" i="9"/>
  <c r="BK220" i="9"/>
  <c r="BL220" i="9"/>
  <c r="AQ188" i="9"/>
  <c r="Y188" i="9"/>
  <c r="BO188" i="9"/>
  <c r="M156" i="9"/>
  <c r="Z156" i="9"/>
  <c r="AF156" i="9"/>
  <c r="AP252" i="9"/>
  <c r="BC252" i="9"/>
  <c r="BH252" i="9"/>
  <c r="BB252" i="9"/>
  <c r="AB252" i="9"/>
  <c r="Y252" i="9"/>
  <c r="V252" i="9"/>
  <c r="S252" i="9"/>
  <c r="K252" i="9"/>
  <c r="AY252" i="9"/>
  <c r="BL252" i="9"/>
  <c r="BF252" i="9"/>
  <c r="AF252" i="9"/>
  <c r="AC252" i="9"/>
  <c r="Z252" i="9"/>
  <c r="W252" i="9"/>
  <c r="L252" i="9"/>
  <c r="BK252" i="9"/>
  <c r="BA252" i="9"/>
  <c r="BN252" i="9"/>
  <c r="AR252" i="9"/>
  <c r="AO252" i="9"/>
  <c r="AL252" i="9"/>
  <c r="AI252" i="9"/>
  <c r="J252" i="9"/>
  <c r="BA156" i="9"/>
  <c r="AX156" i="9"/>
  <c r="BN156" i="9"/>
  <c r="BK156" i="9"/>
  <c r="BL156" i="9"/>
  <c r="T156" i="9"/>
  <c r="AJ156" i="9"/>
  <c r="Q156" i="9"/>
  <c r="AG156" i="9"/>
  <c r="N156" i="9"/>
  <c r="AD156" i="9"/>
  <c r="O156" i="9"/>
  <c r="AE156" i="9"/>
  <c r="K156" i="9"/>
  <c r="J156" i="9"/>
  <c r="BE156" i="9"/>
  <c r="BB156" i="9"/>
  <c r="AY156" i="9"/>
  <c r="BO156" i="9"/>
  <c r="AZ156" i="9"/>
  <c r="X156" i="9"/>
  <c r="AN156" i="9"/>
  <c r="U156" i="9"/>
  <c r="AK156" i="9"/>
  <c r="R156" i="9"/>
  <c r="AH156" i="9"/>
  <c r="S156" i="9"/>
  <c r="AI156" i="9"/>
  <c r="L156" i="9"/>
  <c r="BI156" i="9"/>
  <c r="BF156" i="9"/>
  <c r="BC156" i="9"/>
  <c r="BD156" i="9"/>
  <c r="BP156" i="9"/>
  <c r="AB156" i="9"/>
  <c r="AR156" i="9"/>
  <c r="Y156" i="9"/>
  <c r="AO156" i="9"/>
  <c r="V156" i="9"/>
  <c r="AL156" i="9"/>
  <c r="W156" i="9"/>
  <c r="AM156" i="9"/>
  <c r="I156" i="9"/>
  <c r="BK272" i="9"/>
  <c r="BH272" i="9"/>
  <c r="BA272" i="9"/>
  <c r="BB272" i="9"/>
  <c r="BN272" i="9"/>
  <c r="AB272" i="9"/>
  <c r="AR272" i="9"/>
  <c r="Y272" i="9"/>
  <c r="AO272" i="9"/>
  <c r="V272" i="9"/>
  <c r="AL272" i="9"/>
  <c r="S272" i="9"/>
  <c r="AI272" i="9"/>
  <c r="K272" i="9"/>
  <c r="J272" i="9"/>
  <c r="AY272" i="9"/>
  <c r="BO272" i="9"/>
  <c r="BL272" i="9"/>
  <c r="BE272" i="9"/>
  <c r="BF272" i="9"/>
  <c r="P272" i="9"/>
  <c r="AF272" i="9"/>
  <c r="AV272" i="9"/>
  <c r="AC272" i="9"/>
  <c r="AS272" i="9"/>
  <c r="Z272" i="9"/>
  <c r="AP272" i="9"/>
  <c r="W272" i="9"/>
  <c r="AM272" i="9"/>
  <c r="L272" i="9"/>
  <c r="BC272" i="9"/>
  <c r="AZ272" i="9"/>
  <c r="BP272" i="9"/>
  <c r="BI272" i="9"/>
  <c r="BJ272" i="9"/>
  <c r="T272" i="9"/>
  <c r="AJ272" i="9"/>
  <c r="Q272" i="9"/>
  <c r="AG272" i="9"/>
  <c r="N272" i="9"/>
  <c r="AD272" i="9"/>
  <c r="AT272" i="9"/>
  <c r="AA272" i="9"/>
  <c r="AQ272" i="9"/>
  <c r="I272" i="9"/>
  <c r="Y284" i="9"/>
  <c r="AV284" i="9"/>
  <c r="P284" i="9"/>
  <c r="AD284" i="9"/>
  <c r="BE284" i="9"/>
  <c r="BK284" i="9"/>
  <c r="W264" i="9"/>
  <c r="AC264" i="9"/>
  <c r="BF264" i="9"/>
  <c r="J284" i="9"/>
  <c r="AC284" i="9"/>
  <c r="Q284" i="9"/>
  <c r="AR284" i="9"/>
  <c r="AB284" i="9"/>
  <c r="L284" i="9"/>
  <c r="AI284" i="9"/>
  <c r="S284" i="9"/>
  <c r="AP284" i="9"/>
  <c r="Z284" i="9"/>
  <c r="BN284" i="9"/>
  <c r="BB284" i="9"/>
  <c r="BA284" i="9"/>
  <c r="BH284" i="9"/>
  <c r="BG284" i="9"/>
  <c r="M264" i="9"/>
  <c r="AM264" i="9"/>
  <c r="S264" i="9"/>
  <c r="AH264" i="9"/>
  <c r="AS264" i="9"/>
  <c r="Y264" i="9"/>
  <c r="AN264" i="9"/>
  <c r="P264" i="9"/>
  <c r="BB264" i="9"/>
  <c r="AW264" i="9"/>
  <c r="BO264" i="9"/>
  <c r="AE272" i="9"/>
  <c r="AK272" i="9"/>
  <c r="AX272" i="9"/>
  <c r="BG272" i="9"/>
  <c r="N228" i="9"/>
  <c r="S220" i="9"/>
  <c r="Y220" i="9"/>
  <c r="AY220" i="9"/>
  <c r="AL188" i="9"/>
  <c r="AN188" i="9"/>
  <c r="AY188" i="9"/>
  <c r="AU156" i="9"/>
  <c r="AS156" i="9"/>
  <c r="P156" i="9"/>
  <c r="BM156" i="9"/>
  <c r="AS252" i="9"/>
  <c r="BO252" i="9"/>
  <c r="AF284" i="9"/>
  <c r="AM284" i="9"/>
  <c r="AT284" i="9"/>
  <c r="BF284" i="9"/>
  <c r="BL284" i="9"/>
  <c r="AU264" i="9"/>
  <c r="R264" i="9"/>
  <c r="X264" i="9"/>
  <c r="BD264" i="9"/>
  <c r="AS284" i="9"/>
  <c r="AK284" i="9"/>
  <c r="M284" i="9"/>
  <c r="AN284" i="9"/>
  <c r="X284" i="9"/>
  <c r="AU284" i="9"/>
  <c r="AE284" i="9"/>
  <c r="O284" i="9"/>
  <c r="AL284" i="9"/>
  <c r="V284" i="9"/>
  <c r="AX284" i="9"/>
  <c r="BM284" i="9"/>
  <c r="AW284" i="9"/>
  <c r="BD284" i="9"/>
  <c r="BC284" i="9"/>
  <c r="L264" i="9"/>
  <c r="AI264" i="9"/>
  <c r="O264" i="9"/>
  <c r="Z264" i="9"/>
  <c r="AO264" i="9"/>
  <c r="U264" i="9"/>
  <c r="AF264" i="9"/>
  <c r="BN264" i="9"/>
  <c r="BM264" i="9"/>
  <c r="BL264" i="9"/>
  <c r="BK264" i="9"/>
  <c r="O272" i="9"/>
  <c r="U272" i="9"/>
  <c r="BM272" i="9"/>
  <c r="J220" i="9"/>
  <c r="AL220" i="9"/>
  <c r="AR220" i="9"/>
  <c r="L188" i="9"/>
  <c r="V188" i="9"/>
  <c r="X188" i="9"/>
  <c r="BB188" i="9"/>
  <c r="AA156" i="9"/>
  <c r="AC156" i="9"/>
  <c r="BH156" i="9"/>
  <c r="AW156" i="9"/>
  <c r="AV252" i="9"/>
  <c r="AZ220" i="9"/>
  <c r="BP220" i="9"/>
  <c r="BI220" i="9"/>
  <c r="BF220" i="9"/>
  <c r="BO220" i="9"/>
  <c r="P220" i="9"/>
  <c r="AF220" i="9"/>
  <c r="AV220" i="9"/>
  <c r="AC220" i="9"/>
  <c r="AS220" i="9"/>
  <c r="Z220" i="9"/>
  <c r="AP220" i="9"/>
  <c r="W220" i="9"/>
  <c r="AM220" i="9"/>
  <c r="L220" i="9"/>
  <c r="BD220" i="9"/>
  <c r="AW220" i="9"/>
  <c r="BM220" i="9"/>
  <c r="BJ220" i="9"/>
  <c r="BC220" i="9"/>
  <c r="T220" i="9"/>
  <c r="AJ220" i="9"/>
  <c r="Q220" i="9"/>
  <c r="AG220" i="9"/>
  <c r="N220" i="9"/>
  <c r="AD220" i="9"/>
  <c r="AT220" i="9"/>
  <c r="AA220" i="9"/>
  <c r="AQ220" i="9"/>
  <c r="I220" i="9"/>
  <c r="BH220" i="9"/>
  <c r="BA220" i="9"/>
  <c r="AX220" i="9"/>
  <c r="BN220" i="9"/>
  <c r="BG220" i="9"/>
  <c r="X220" i="9"/>
  <c r="AN220" i="9"/>
  <c r="U220" i="9"/>
  <c r="AK220" i="9"/>
  <c r="R220" i="9"/>
  <c r="AH220" i="9"/>
  <c r="O220" i="9"/>
  <c r="AE220" i="9"/>
  <c r="AU220" i="9"/>
  <c r="M220" i="9"/>
  <c r="AQ156" i="9"/>
  <c r="AV188" i="9"/>
  <c r="Q82" i="11"/>
  <c r="K50" i="11"/>
  <c r="N72" i="11"/>
  <c r="N63" i="11"/>
  <c r="G274" i="11"/>
  <c r="J274" i="11"/>
  <c r="I270" i="11"/>
  <c r="AT196" i="9"/>
  <c r="Q196" i="9"/>
  <c r="BG196" i="9"/>
  <c r="M196" i="9"/>
  <c r="AD196" i="9"/>
  <c r="AF196" i="9"/>
  <c r="BJ196" i="9"/>
  <c r="AQ152" i="9"/>
  <c r="AV184" i="9"/>
  <c r="AM196" i="9"/>
  <c r="AG196" i="9"/>
  <c r="BH196" i="9"/>
  <c r="F270" i="11"/>
  <c r="AL256" i="9"/>
  <c r="BA256" i="9"/>
  <c r="BC244" i="9"/>
  <c r="BK148" i="9"/>
  <c r="BG16" i="9"/>
  <c r="J256" i="9"/>
  <c r="AI277" i="11"/>
  <c r="AW172" i="9"/>
  <c r="BH172" i="9"/>
  <c r="AC172" i="9"/>
  <c r="AU172" i="9"/>
  <c r="BM172" i="9"/>
  <c r="P172" i="9"/>
  <c r="AS172" i="9"/>
  <c r="AM172" i="9"/>
  <c r="BL140" i="9"/>
  <c r="Q140" i="9"/>
  <c r="AT140" i="9"/>
  <c r="BB140" i="9"/>
  <c r="BA140" i="9"/>
  <c r="AG140" i="9"/>
  <c r="AA140" i="9"/>
  <c r="W236" i="9"/>
  <c r="AC236" i="9"/>
  <c r="BO236" i="9"/>
  <c r="AZ236" i="9"/>
  <c r="Z172" i="9"/>
  <c r="BJ172" i="9"/>
  <c r="N140" i="9"/>
  <c r="AY140" i="9"/>
  <c r="L16" i="9"/>
  <c r="BK204" i="9"/>
  <c r="O168" i="9"/>
  <c r="AR272" i="11"/>
  <c r="J272" i="11"/>
  <c r="AF272" i="11"/>
  <c r="I272" i="11"/>
  <c r="G254" i="11"/>
  <c r="J254" i="11"/>
  <c r="AP236" i="9"/>
  <c r="AV236" i="9"/>
  <c r="AV172" i="9"/>
  <c r="I140" i="9"/>
  <c r="AJ140" i="9"/>
  <c r="BK168" i="9"/>
  <c r="BM36" i="9"/>
  <c r="M172" i="9"/>
  <c r="AF172" i="9"/>
  <c r="AQ140" i="9"/>
  <c r="T140" i="9"/>
  <c r="BD16" i="9"/>
  <c r="AL16" i="9"/>
  <c r="T16" i="9"/>
  <c r="BK256" i="9"/>
  <c r="BN256" i="9"/>
  <c r="AO256" i="9"/>
  <c r="AI256" i="9"/>
  <c r="BH256" i="9"/>
  <c r="AB256" i="9"/>
  <c r="V256" i="9"/>
  <c r="K256" i="9"/>
  <c r="BM244" i="9"/>
  <c r="BD244" i="9"/>
  <c r="AG244" i="9"/>
  <c r="AW244" i="9"/>
  <c r="N244" i="9"/>
  <c r="BE192" i="9"/>
  <c r="BB192" i="9"/>
  <c r="AY192" i="9"/>
  <c r="BO192" i="9"/>
  <c r="BP192" i="9"/>
  <c r="X192" i="9"/>
  <c r="AN192" i="9"/>
  <c r="Y192" i="9"/>
  <c r="AO192" i="9"/>
  <c r="V192" i="9"/>
  <c r="BI192" i="9"/>
  <c r="BF192" i="9"/>
  <c r="BC192" i="9"/>
  <c r="BD192" i="9"/>
  <c r="AZ192" i="9"/>
  <c r="AB192" i="9"/>
  <c r="AR192" i="9"/>
  <c r="AC192" i="9"/>
  <c r="AS192" i="9"/>
  <c r="Z192" i="9"/>
  <c r="BA180" i="9"/>
  <c r="AX180" i="9"/>
  <c r="BN180" i="9"/>
  <c r="BK180" i="9"/>
  <c r="BL180" i="9"/>
  <c r="T180" i="9"/>
  <c r="AJ180" i="9"/>
  <c r="U180" i="9"/>
  <c r="AK180" i="9"/>
  <c r="R180" i="9"/>
  <c r="AH180" i="9"/>
  <c r="S180" i="9"/>
  <c r="AA180" i="9"/>
  <c r="K180" i="9"/>
  <c r="J180" i="9"/>
  <c r="BE180" i="9"/>
  <c r="BB180" i="9"/>
  <c r="AY180" i="9"/>
  <c r="BO180" i="9"/>
  <c r="AZ180" i="9"/>
  <c r="X180" i="9"/>
  <c r="AN180" i="9"/>
  <c r="Y180" i="9"/>
  <c r="AO180" i="9"/>
  <c r="V180" i="9"/>
  <c r="AL180" i="9"/>
  <c r="AI180" i="9"/>
  <c r="AQ180" i="9"/>
  <c r="L180" i="9"/>
  <c r="BE160" i="9"/>
  <c r="BB160" i="9"/>
  <c r="AY160" i="9"/>
  <c r="BO160" i="9"/>
  <c r="BP160" i="9"/>
  <c r="X160" i="9"/>
  <c r="AN160" i="9"/>
  <c r="U160" i="9"/>
  <c r="AK160" i="9"/>
  <c r="R160" i="9"/>
  <c r="AH160" i="9"/>
  <c r="S160" i="9"/>
  <c r="AI160" i="9"/>
  <c r="L160" i="9"/>
  <c r="BI160" i="9"/>
  <c r="BF160" i="9"/>
  <c r="BC160" i="9"/>
  <c r="BD160" i="9"/>
  <c r="AZ160" i="9"/>
  <c r="AB160" i="9"/>
  <c r="AR160" i="9"/>
  <c r="Y160" i="9"/>
  <c r="AO160" i="9"/>
  <c r="V160" i="9"/>
  <c r="AL160" i="9"/>
  <c r="W160" i="9"/>
  <c r="AM160" i="9"/>
  <c r="I160" i="9"/>
  <c r="BA148" i="9"/>
  <c r="Q148" i="9"/>
  <c r="BF148" i="9"/>
  <c r="AH148" i="9"/>
  <c r="BF108" i="9"/>
  <c r="BG108" i="9"/>
  <c r="BH108" i="9"/>
  <c r="BE108" i="9"/>
  <c r="Z108" i="9"/>
  <c r="AT108" i="9"/>
  <c r="AI108" i="9"/>
  <c r="T108" i="9"/>
  <c r="AN108" i="9"/>
  <c r="U108" i="9"/>
  <c r="AK108" i="9"/>
  <c r="L108" i="9"/>
  <c r="BJ108" i="9"/>
  <c r="BK108" i="9"/>
  <c r="BP108" i="9"/>
  <c r="BI108" i="9"/>
  <c r="AD108" i="9"/>
  <c r="S108" i="9"/>
  <c r="AM108" i="9"/>
  <c r="X108" i="9"/>
  <c r="AR108" i="9"/>
  <c r="Y108" i="9"/>
  <c r="AO108" i="9"/>
  <c r="I108" i="9"/>
  <c r="AY76" i="9"/>
  <c r="BL76" i="9"/>
  <c r="R76" i="9"/>
  <c r="O76" i="9"/>
  <c r="AU76" i="9"/>
  <c r="AR76" i="9"/>
  <c r="AO76" i="9"/>
  <c r="BG76" i="9"/>
  <c r="BI76" i="9"/>
  <c r="Z76" i="9"/>
  <c r="W76" i="9"/>
  <c r="T76" i="9"/>
  <c r="Q76" i="9"/>
  <c r="K76" i="9"/>
  <c r="BB12" i="9"/>
  <c r="AP12" i="9"/>
  <c r="BO12" i="9"/>
  <c r="AE12" i="9"/>
  <c r="AV180" i="9"/>
  <c r="AO261" i="11"/>
  <c r="Q90" i="11"/>
  <c r="N58" i="11"/>
  <c r="H150" i="11"/>
  <c r="L150" i="11"/>
  <c r="P150" i="11"/>
  <c r="U150" i="11"/>
  <c r="Y150" i="11"/>
  <c r="AD150" i="11"/>
  <c r="AH150" i="11"/>
  <c r="AL150" i="11"/>
  <c r="AP150" i="11"/>
  <c r="AT150" i="11"/>
  <c r="M150" i="11"/>
  <c r="Q150" i="11"/>
  <c r="V150" i="11"/>
  <c r="AA150" i="11"/>
  <c r="AE150" i="11"/>
  <c r="AI150" i="11"/>
  <c r="AM150" i="11"/>
  <c r="AQ150" i="11"/>
  <c r="AU150" i="11"/>
  <c r="N150" i="11"/>
  <c r="R150" i="11"/>
  <c r="W150" i="11"/>
  <c r="AB150" i="11"/>
  <c r="AF150" i="11"/>
  <c r="AJ150" i="11"/>
  <c r="AN150" i="11"/>
  <c r="AR150" i="11"/>
  <c r="K150" i="11"/>
  <c r="O150" i="11"/>
  <c r="S150" i="11"/>
  <c r="X150" i="11"/>
  <c r="AC150" i="11"/>
  <c r="AG150" i="11"/>
  <c r="AK150" i="11"/>
  <c r="AO150" i="11"/>
  <c r="AS150" i="11"/>
  <c r="H128" i="11"/>
  <c r="K128" i="11"/>
  <c r="O128" i="11"/>
  <c r="S128" i="11"/>
  <c r="W128" i="11"/>
  <c r="AA128" i="11"/>
  <c r="AE128" i="11"/>
  <c r="AI128" i="11"/>
  <c r="AM128" i="11"/>
  <c r="AQ128" i="11"/>
  <c r="AU128" i="11"/>
  <c r="M128" i="11"/>
  <c r="Q128" i="11"/>
  <c r="U128" i="11"/>
  <c r="Y128" i="11"/>
  <c r="AC128" i="11"/>
  <c r="AG128" i="11"/>
  <c r="AK128" i="11"/>
  <c r="AO128" i="11"/>
  <c r="AS128" i="11"/>
  <c r="N128" i="11"/>
  <c r="V128" i="11"/>
  <c r="AD128" i="11"/>
  <c r="AL128" i="11"/>
  <c r="AT128" i="11"/>
  <c r="P128" i="11"/>
  <c r="X128" i="11"/>
  <c r="AF128" i="11"/>
  <c r="AN128" i="11"/>
  <c r="R128" i="11"/>
  <c r="Z128" i="11"/>
  <c r="AH128" i="11"/>
  <c r="AP128" i="11"/>
  <c r="L128" i="11"/>
  <c r="T128" i="11"/>
  <c r="AB128" i="11"/>
  <c r="AJ128" i="11"/>
  <c r="AR128" i="11"/>
  <c r="H104" i="11"/>
  <c r="N104" i="11"/>
  <c r="R104" i="11"/>
  <c r="V104" i="11"/>
  <c r="Z104" i="11"/>
  <c r="AD104" i="11"/>
  <c r="AH104" i="11"/>
  <c r="AL104" i="11"/>
  <c r="AP104" i="11"/>
  <c r="AT104" i="11"/>
  <c r="K104" i="11"/>
  <c r="O104" i="11"/>
  <c r="S104" i="11"/>
  <c r="W104" i="11"/>
  <c r="AA104" i="11"/>
  <c r="AE104" i="11"/>
  <c r="AI104" i="11"/>
  <c r="AM104" i="11"/>
  <c r="AQ104" i="11"/>
  <c r="AU104" i="11"/>
  <c r="L104" i="11"/>
  <c r="P104" i="11"/>
  <c r="T104" i="11"/>
  <c r="X104" i="11"/>
  <c r="AB104" i="11"/>
  <c r="AF104" i="11"/>
  <c r="AJ104" i="11"/>
  <c r="AN104" i="11"/>
  <c r="AR104" i="11"/>
  <c r="M104" i="11"/>
  <c r="Q104" i="11"/>
  <c r="U104" i="11"/>
  <c r="Y104" i="11"/>
  <c r="AC104" i="11"/>
  <c r="AG104" i="11"/>
  <c r="AK104" i="11"/>
  <c r="AO104" i="11"/>
  <c r="AS104" i="11"/>
  <c r="H84" i="11"/>
  <c r="M84" i="11"/>
  <c r="R84" i="11"/>
  <c r="V84" i="11"/>
  <c r="Z84" i="11"/>
  <c r="AD84" i="11"/>
  <c r="K84" i="11"/>
  <c r="P84" i="11"/>
  <c r="W84" i="11"/>
  <c r="AB84" i="11"/>
  <c r="AG84" i="11"/>
  <c r="AK84" i="11"/>
  <c r="AO84" i="11"/>
  <c r="AS84" i="11"/>
  <c r="L84" i="11"/>
  <c r="S84" i="11"/>
  <c r="X84" i="11"/>
  <c r="AC84" i="11"/>
  <c r="AH84" i="11"/>
  <c r="AL84" i="11"/>
  <c r="AP84" i="11"/>
  <c r="AT84" i="11"/>
  <c r="N84" i="11"/>
  <c r="T84" i="11"/>
  <c r="Y84" i="11"/>
  <c r="AE84" i="11"/>
  <c r="AI84" i="11"/>
  <c r="AM84" i="11"/>
  <c r="AQ84" i="11"/>
  <c r="AU84" i="11"/>
  <c r="O84" i="11"/>
  <c r="U84" i="11"/>
  <c r="AA84" i="11"/>
  <c r="AF84" i="11"/>
  <c r="AJ84" i="11"/>
  <c r="AN84" i="11"/>
  <c r="AR84" i="11"/>
  <c r="H64" i="11"/>
  <c r="K64" i="11"/>
  <c r="P64" i="11"/>
  <c r="T64" i="11"/>
  <c r="X64" i="11"/>
  <c r="AB64" i="11"/>
  <c r="AF64" i="11"/>
  <c r="AJ64" i="11"/>
  <c r="AN64" i="11"/>
  <c r="AR64" i="11"/>
  <c r="L64" i="11"/>
  <c r="Q64" i="11"/>
  <c r="U64" i="11"/>
  <c r="Y64" i="11"/>
  <c r="M64" i="11"/>
  <c r="R64" i="11"/>
  <c r="V64" i="11"/>
  <c r="Z64" i="11"/>
  <c r="AD64" i="11"/>
  <c r="AH64" i="11"/>
  <c r="AL64" i="11"/>
  <c r="AP64" i="11"/>
  <c r="AT64" i="11"/>
  <c r="W64" i="11"/>
  <c r="AG64" i="11"/>
  <c r="AO64" i="11"/>
  <c r="AA64" i="11"/>
  <c r="AI64" i="11"/>
  <c r="AQ64" i="11"/>
  <c r="O64" i="11"/>
  <c r="AC64" i="11"/>
  <c r="AK64" i="11"/>
  <c r="AS64" i="11"/>
  <c r="AM64" i="11"/>
  <c r="AU64" i="11"/>
  <c r="S64" i="11"/>
  <c r="AE64" i="11"/>
  <c r="H40" i="11"/>
  <c r="L40" i="11"/>
  <c r="P40" i="11"/>
  <c r="T40" i="11"/>
  <c r="X40" i="11"/>
  <c r="AB40" i="11"/>
  <c r="AF40" i="11"/>
  <c r="AJ40" i="11"/>
  <c r="AN40" i="11"/>
  <c r="AR40" i="11"/>
  <c r="M40" i="11"/>
  <c r="Q40" i="11"/>
  <c r="U40" i="11"/>
  <c r="Y40" i="11"/>
  <c r="AC40" i="11"/>
  <c r="AG40" i="11"/>
  <c r="AK40" i="11"/>
  <c r="AO40" i="11"/>
  <c r="AS40" i="11"/>
  <c r="N40" i="11"/>
  <c r="R40" i="11"/>
  <c r="V40" i="11"/>
  <c r="Z40" i="11"/>
  <c r="AD40" i="11"/>
  <c r="AH40" i="11"/>
  <c r="AL40" i="11"/>
  <c r="AP40" i="11"/>
  <c r="AT40" i="11"/>
  <c r="O40" i="11"/>
  <c r="S40" i="11"/>
  <c r="W40" i="11"/>
  <c r="AA40" i="11"/>
  <c r="AE40" i="11"/>
  <c r="AI40" i="11"/>
  <c r="AM40" i="11"/>
  <c r="AQ40" i="11"/>
  <c r="AU40" i="11"/>
  <c r="H20" i="11"/>
  <c r="N20" i="11"/>
  <c r="R20" i="11"/>
  <c r="V20" i="11"/>
  <c r="Z20" i="11"/>
  <c r="AD20" i="11"/>
  <c r="AH20" i="11"/>
  <c r="AL20" i="11"/>
  <c r="AP20" i="11"/>
  <c r="AT20" i="11"/>
  <c r="K20" i="11"/>
  <c r="O20" i="11"/>
  <c r="S20" i="11"/>
  <c r="W20" i="11"/>
  <c r="AA20" i="11"/>
  <c r="AE20" i="11"/>
  <c r="AI20" i="11"/>
  <c r="AM20" i="11"/>
  <c r="AQ20" i="11"/>
  <c r="AU20" i="11"/>
  <c r="L20" i="11"/>
  <c r="T20" i="11"/>
  <c r="AB20" i="11"/>
  <c r="AJ20" i="11"/>
  <c r="AR20" i="11"/>
  <c r="M20" i="11"/>
  <c r="U20" i="11"/>
  <c r="AC20" i="11"/>
  <c r="AK20" i="11"/>
  <c r="AS20" i="11"/>
  <c r="P20" i="11"/>
  <c r="X20" i="11"/>
  <c r="AF20" i="11"/>
  <c r="AN20" i="11"/>
  <c r="Q20" i="11"/>
  <c r="Y20" i="11"/>
  <c r="AG20" i="11"/>
  <c r="AO20" i="11"/>
  <c r="H229" i="11"/>
  <c r="N229" i="11"/>
  <c r="R229" i="11"/>
  <c r="V229" i="11"/>
  <c r="Z229" i="11"/>
  <c r="AD229" i="11"/>
  <c r="AH229" i="11"/>
  <c r="AL229" i="11"/>
  <c r="AP229" i="11"/>
  <c r="AT229" i="11"/>
  <c r="K229" i="11"/>
  <c r="O229" i="11"/>
  <c r="S229" i="11"/>
  <c r="W229" i="11"/>
  <c r="AA229" i="11"/>
  <c r="AE229" i="11"/>
  <c r="AI229" i="11"/>
  <c r="AM229" i="11"/>
  <c r="AQ229" i="11"/>
  <c r="AU229" i="11"/>
  <c r="L229" i="11"/>
  <c r="P229" i="11"/>
  <c r="T229" i="11"/>
  <c r="X229" i="11"/>
  <c r="AB229" i="11"/>
  <c r="AF229" i="11"/>
  <c r="AJ229" i="11"/>
  <c r="AN229" i="11"/>
  <c r="AR229" i="11"/>
  <c r="M229" i="11"/>
  <c r="Q229" i="11"/>
  <c r="U229" i="11"/>
  <c r="Y229" i="11"/>
  <c r="AC229" i="11"/>
  <c r="AG229" i="11"/>
  <c r="AK229" i="11"/>
  <c r="AO229" i="11"/>
  <c r="AS229" i="11"/>
  <c r="H187" i="11"/>
  <c r="M187" i="11"/>
  <c r="Q187" i="11"/>
  <c r="U187" i="11"/>
  <c r="Z187" i="11"/>
  <c r="AE187" i="11"/>
  <c r="AI187" i="11"/>
  <c r="AM187" i="11"/>
  <c r="AQ187" i="11"/>
  <c r="AU187" i="11"/>
  <c r="N187" i="11"/>
  <c r="R187" i="11"/>
  <c r="V187" i="11"/>
  <c r="AA187" i="11"/>
  <c r="AF187" i="11"/>
  <c r="AJ187" i="11"/>
  <c r="AN187" i="11"/>
  <c r="AR187" i="11"/>
  <c r="K187" i="11"/>
  <c r="O187" i="11"/>
  <c r="S187" i="11"/>
  <c r="X187" i="11"/>
  <c r="AB187" i="11"/>
  <c r="AG187" i="11"/>
  <c r="AK187" i="11"/>
  <c r="AO187" i="11"/>
  <c r="AS187" i="11"/>
  <c r="L187" i="11"/>
  <c r="P187" i="11"/>
  <c r="T187" i="11"/>
  <c r="Y187" i="11"/>
  <c r="AD187" i="11"/>
  <c r="AH187" i="11"/>
  <c r="AL187" i="11"/>
  <c r="AP187" i="11"/>
  <c r="AT187" i="11"/>
  <c r="H155" i="11"/>
  <c r="M155" i="11"/>
  <c r="Q155" i="11"/>
  <c r="V155" i="11"/>
  <c r="AA155" i="11"/>
  <c r="AE155" i="11"/>
  <c r="AI155" i="11"/>
  <c r="AM155" i="11"/>
  <c r="AQ155" i="11"/>
  <c r="AU155" i="11"/>
  <c r="N155" i="11"/>
  <c r="R155" i="11"/>
  <c r="W155" i="11"/>
  <c r="AB155" i="11"/>
  <c r="AF155" i="11"/>
  <c r="AJ155" i="11"/>
  <c r="AN155" i="11"/>
  <c r="AR155" i="11"/>
  <c r="K155" i="11"/>
  <c r="O155" i="11"/>
  <c r="S155" i="11"/>
  <c r="X155" i="11"/>
  <c r="AC155" i="11"/>
  <c r="AG155" i="11"/>
  <c r="AK155" i="11"/>
  <c r="AO155" i="11"/>
  <c r="AS155" i="11"/>
  <c r="L155" i="11"/>
  <c r="P155" i="11"/>
  <c r="U155" i="11"/>
  <c r="Y155" i="11"/>
  <c r="AD155" i="11"/>
  <c r="AH155" i="11"/>
  <c r="AL155" i="11"/>
  <c r="AP155" i="11"/>
  <c r="AT155" i="11"/>
  <c r="H123" i="11"/>
  <c r="K123" i="11"/>
  <c r="O123" i="11"/>
  <c r="S123" i="11"/>
  <c r="W123" i="11"/>
  <c r="AA123" i="11"/>
  <c r="AE123" i="11"/>
  <c r="AI123" i="11"/>
  <c r="AM123" i="11"/>
  <c r="AQ123" i="11"/>
  <c r="AU123" i="11"/>
  <c r="L123" i="11"/>
  <c r="P123" i="11"/>
  <c r="T123" i="11"/>
  <c r="X123" i="11"/>
  <c r="AB123" i="11"/>
  <c r="AF123" i="11"/>
  <c r="AJ123" i="11"/>
  <c r="AN123" i="11"/>
  <c r="AR123" i="11"/>
  <c r="M123" i="11"/>
  <c r="Q123" i="11"/>
  <c r="U123" i="11"/>
  <c r="Y123" i="11"/>
  <c r="AC123" i="11"/>
  <c r="AG123" i="11"/>
  <c r="AK123" i="11"/>
  <c r="AO123" i="11"/>
  <c r="AS123" i="11"/>
  <c r="N123" i="11"/>
  <c r="R123" i="11"/>
  <c r="V123" i="11"/>
  <c r="Z123" i="11"/>
  <c r="AD123" i="11"/>
  <c r="AH123" i="11"/>
  <c r="AL123" i="11"/>
  <c r="AP123" i="11"/>
  <c r="AT123" i="11"/>
  <c r="H242" i="11"/>
  <c r="L242" i="11"/>
  <c r="P242" i="11"/>
  <c r="T242" i="11"/>
  <c r="X242" i="11"/>
  <c r="AB242" i="11"/>
  <c r="AF242" i="11"/>
  <c r="AJ242" i="11"/>
  <c r="AO242" i="11"/>
  <c r="AS242" i="11"/>
  <c r="M242" i="11"/>
  <c r="Q242" i="11"/>
  <c r="U242" i="11"/>
  <c r="Y242" i="11"/>
  <c r="AC242" i="11"/>
  <c r="AG242" i="11"/>
  <c r="AK242" i="11"/>
  <c r="AP242" i="11"/>
  <c r="AT242" i="11"/>
  <c r="N242" i="11"/>
  <c r="R242" i="11"/>
  <c r="V242" i="11"/>
  <c r="Z242" i="11"/>
  <c r="AD242" i="11"/>
  <c r="AH242" i="11"/>
  <c r="AM242" i="11"/>
  <c r="AQ242" i="11"/>
  <c r="AU242" i="11"/>
  <c r="K242" i="11"/>
  <c r="O242" i="11"/>
  <c r="S242" i="11"/>
  <c r="W242" i="11"/>
  <c r="AA242" i="11"/>
  <c r="AE242" i="11"/>
  <c r="AI242" i="11"/>
  <c r="AN242" i="11"/>
  <c r="AR242" i="11"/>
  <c r="H118" i="11"/>
  <c r="L118" i="11"/>
  <c r="P118" i="11"/>
  <c r="T118" i="11"/>
  <c r="X118" i="11"/>
  <c r="AB118" i="11"/>
  <c r="AF118" i="11"/>
  <c r="AJ118" i="11"/>
  <c r="AN118" i="11"/>
  <c r="AR118" i="11"/>
  <c r="M118" i="11"/>
  <c r="Q118" i="11"/>
  <c r="U118" i="11"/>
  <c r="Y118" i="11"/>
  <c r="AC118" i="11"/>
  <c r="AG118" i="11"/>
  <c r="AK118" i="11"/>
  <c r="AO118" i="11"/>
  <c r="AS118" i="11"/>
  <c r="N118" i="11"/>
  <c r="R118" i="11"/>
  <c r="V118" i="11"/>
  <c r="Z118" i="11"/>
  <c r="AD118" i="11"/>
  <c r="AH118" i="11"/>
  <c r="AL118" i="11"/>
  <c r="AP118" i="11"/>
  <c r="AT118" i="11"/>
  <c r="K118" i="11"/>
  <c r="O118" i="11"/>
  <c r="S118" i="11"/>
  <c r="W118" i="11"/>
  <c r="AA118" i="11"/>
  <c r="AE118" i="11"/>
  <c r="AI118" i="11"/>
  <c r="AM118" i="11"/>
  <c r="AQ118" i="11"/>
  <c r="AU118" i="11"/>
  <c r="H94" i="11"/>
  <c r="M94" i="11"/>
  <c r="R94" i="11"/>
  <c r="V94" i="11"/>
  <c r="Z94" i="11"/>
  <c r="AD94" i="11"/>
  <c r="AH94" i="11"/>
  <c r="L94" i="11"/>
  <c r="S94" i="11"/>
  <c r="X94" i="11"/>
  <c r="AC94" i="11"/>
  <c r="AI94" i="11"/>
  <c r="AM94" i="11"/>
  <c r="AQ94" i="11"/>
  <c r="AU94" i="11"/>
  <c r="N94" i="11"/>
  <c r="T94" i="11"/>
  <c r="Y94" i="11"/>
  <c r="AE94" i="11"/>
  <c r="AJ94" i="11"/>
  <c r="AN94" i="11"/>
  <c r="AR94" i="11"/>
  <c r="O94" i="11"/>
  <c r="U94" i="11"/>
  <c r="AA94" i="11"/>
  <c r="AF94" i="11"/>
  <c r="AK94" i="11"/>
  <c r="AO94" i="11"/>
  <c r="AS94" i="11"/>
  <c r="K94" i="11"/>
  <c r="P94" i="11"/>
  <c r="W94" i="11"/>
  <c r="AB94" i="11"/>
  <c r="AG94" i="11"/>
  <c r="AL94" i="11"/>
  <c r="AP94" i="11"/>
  <c r="AT94" i="11"/>
  <c r="H74" i="11"/>
  <c r="K74" i="11"/>
  <c r="P74" i="11"/>
  <c r="T74" i="11"/>
  <c r="X74" i="11"/>
  <c r="AB74" i="11"/>
  <c r="AF74" i="11"/>
  <c r="AJ74" i="11"/>
  <c r="AN74" i="11"/>
  <c r="AR74" i="11"/>
  <c r="L74" i="11"/>
  <c r="Q74" i="11"/>
  <c r="U74" i="11"/>
  <c r="Y74" i="11"/>
  <c r="AC74" i="11"/>
  <c r="AG74" i="11"/>
  <c r="AK74" i="11"/>
  <c r="AO74" i="11"/>
  <c r="M74" i="11"/>
  <c r="R74" i="11"/>
  <c r="V74" i="11"/>
  <c r="Z74" i="11"/>
  <c r="AD74" i="11"/>
  <c r="AH74" i="11"/>
  <c r="AL74" i="11"/>
  <c r="AP74" i="11"/>
  <c r="AT74" i="11"/>
  <c r="S74" i="11"/>
  <c r="AI74" i="11"/>
  <c r="AU74" i="11"/>
  <c r="W74" i="11"/>
  <c r="AM74" i="11"/>
  <c r="AA74" i="11"/>
  <c r="AQ74" i="11"/>
  <c r="O74" i="11"/>
  <c r="AE74" i="11"/>
  <c r="AS74" i="11"/>
  <c r="H54" i="11"/>
  <c r="O54" i="11"/>
  <c r="S54" i="11"/>
  <c r="W54" i="11"/>
  <c r="AA54" i="11"/>
  <c r="AE54" i="11"/>
  <c r="AI54" i="11"/>
  <c r="AM54" i="11"/>
  <c r="AQ54" i="11"/>
  <c r="AU54" i="11"/>
  <c r="K54" i="11"/>
  <c r="P54" i="11"/>
  <c r="T54" i="11"/>
  <c r="X54" i="11"/>
  <c r="AB54" i="11"/>
  <c r="AF54" i="11"/>
  <c r="AJ54" i="11"/>
  <c r="AN54" i="11"/>
  <c r="AR54" i="11"/>
  <c r="L54" i="11"/>
  <c r="Q54" i="11"/>
  <c r="U54" i="11"/>
  <c r="Y54" i="11"/>
  <c r="AC54" i="11"/>
  <c r="AG54" i="11"/>
  <c r="AK54" i="11"/>
  <c r="AO54" i="11"/>
  <c r="AS54" i="11"/>
  <c r="M54" i="11"/>
  <c r="R54" i="11"/>
  <c r="V54" i="11"/>
  <c r="Z54" i="11"/>
  <c r="AD54" i="11"/>
  <c r="AH54" i="11"/>
  <c r="AL54" i="11"/>
  <c r="AP54" i="11"/>
  <c r="AT54" i="11"/>
  <c r="H225" i="11"/>
  <c r="N225" i="11"/>
  <c r="R225" i="11"/>
  <c r="V225" i="11"/>
  <c r="Z225" i="11"/>
  <c r="AD225" i="11"/>
  <c r="AH225" i="11"/>
  <c r="AL225" i="11"/>
  <c r="AP225" i="11"/>
  <c r="AT225" i="11"/>
  <c r="K225" i="11"/>
  <c r="O225" i="11"/>
  <c r="S225" i="11"/>
  <c r="W225" i="11"/>
  <c r="AA225" i="11"/>
  <c r="AE225" i="11"/>
  <c r="AI225" i="11"/>
  <c r="AM225" i="11"/>
  <c r="AQ225" i="11"/>
  <c r="AU225" i="11"/>
  <c r="L225" i="11"/>
  <c r="P225" i="11"/>
  <c r="T225" i="11"/>
  <c r="X225" i="11"/>
  <c r="AB225" i="11"/>
  <c r="AF225" i="11"/>
  <c r="AJ225" i="11"/>
  <c r="AN225" i="11"/>
  <c r="AR225" i="11"/>
  <c r="M225" i="11"/>
  <c r="Q225" i="11"/>
  <c r="U225" i="11"/>
  <c r="Y225" i="11"/>
  <c r="AC225" i="11"/>
  <c r="AG225" i="11"/>
  <c r="AK225" i="11"/>
  <c r="AO225" i="11"/>
  <c r="AS225" i="11"/>
  <c r="H209" i="11"/>
  <c r="N209" i="11"/>
  <c r="R209" i="11"/>
  <c r="V209" i="11"/>
  <c r="Z209" i="11"/>
  <c r="AD209" i="11"/>
  <c r="AH209" i="11"/>
  <c r="AL209" i="11"/>
  <c r="AP209" i="11"/>
  <c r="AT209" i="11"/>
  <c r="K209" i="11"/>
  <c r="O209" i="11"/>
  <c r="S209" i="11"/>
  <c r="W209" i="11"/>
  <c r="AA209" i="11"/>
  <c r="AE209" i="11"/>
  <c r="AI209" i="11"/>
  <c r="AM209" i="11"/>
  <c r="AQ209" i="11"/>
  <c r="AU209" i="11"/>
  <c r="L209" i="11"/>
  <c r="P209" i="11"/>
  <c r="T209" i="11"/>
  <c r="X209" i="11"/>
  <c r="AB209" i="11"/>
  <c r="AF209" i="11"/>
  <c r="AJ209" i="11"/>
  <c r="AN209" i="11"/>
  <c r="AR209" i="11"/>
  <c r="M209" i="11"/>
  <c r="Q209" i="11"/>
  <c r="U209" i="11"/>
  <c r="Y209" i="11"/>
  <c r="AC209" i="11"/>
  <c r="AG209" i="11"/>
  <c r="AK209" i="11"/>
  <c r="AO209" i="11"/>
  <c r="AS209" i="11"/>
  <c r="H193" i="11"/>
  <c r="K193" i="11"/>
  <c r="O193" i="11"/>
  <c r="S193" i="11"/>
  <c r="X193" i="11"/>
  <c r="AB193" i="11"/>
  <c r="AG193" i="11"/>
  <c r="AK193" i="11"/>
  <c r="AO193" i="11"/>
  <c r="AS193" i="11"/>
  <c r="L193" i="11"/>
  <c r="P193" i="11"/>
  <c r="T193" i="11"/>
  <c r="Y193" i="11"/>
  <c r="AD193" i="11"/>
  <c r="AH193" i="11"/>
  <c r="AL193" i="11"/>
  <c r="AP193" i="11"/>
  <c r="AT193" i="11"/>
  <c r="M193" i="11"/>
  <c r="Q193" i="11"/>
  <c r="U193" i="11"/>
  <c r="Z193" i="11"/>
  <c r="AE193" i="11"/>
  <c r="AI193" i="11"/>
  <c r="AM193" i="11"/>
  <c r="AQ193" i="11"/>
  <c r="AU193" i="11"/>
  <c r="N193" i="11"/>
  <c r="R193" i="11"/>
  <c r="V193" i="11"/>
  <c r="AA193" i="11"/>
  <c r="AF193" i="11"/>
  <c r="AJ193" i="11"/>
  <c r="AN193" i="11"/>
  <c r="AR193" i="11"/>
  <c r="H157" i="11"/>
  <c r="K157" i="11"/>
  <c r="O157" i="11"/>
  <c r="S157" i="11"/>
  <c r="X157" i="11"/>
  <c r="AC157" i="11"/>
  <c r="AG157" i="11"/>
  <c r="AK157" i="11"/>
  <c r="AO157" i="11"/>
  <c r="AS157" i="11"/>
  <c r="L157" i="11"/>
  <c r="P157" i="11"/>
  <c r="U157" i="11"/>
  <c r="Y157" i="11"/>
  <c r="AD157" i="11"/>
  <c r="AH157" i="11"/>
  <c r="AL157" i="11"/>
  <c r="AP157" i="11"/>
  <c r="AT157" i="11"/>
  <c r="M157" i="11"/>
  <c r="Q157" i="11"/>
  <c r="V157" i="11"/>
  <c r="AA157" i="11"/>
  <c r="AE157" i="11"/>
  <c r="AI157" i="11"/>
  <c r="AM157" i="11"/>
  <c r="AQ157" i="11"/>
  <c r="AU157" i="11"/>
  <c r="N157" i="11"/>
  <c r="R157" i="11"/>
  <c r="W157" i="11"/>
  <c r="AB157" i="11"/>
  <c r="AF157" i="11"/>
  <c r="AJ157" i="11"/>
  <c r="AN157" i="11"/>
  <c r="AR157" i="11"/>
  <c r="H125" i="11"/>
  <c r="N125" i="11"/>
  <c r="R125" i="11"/>
  <c r="V125" i="11"/>
  <c r="Z125" i="11"/>
  <c r="AD125" i="11"/>
  <c r="AH125" i="11"/>
  <c r="AL125" i="11"/>
  <c r="AP125" i="11"/>
  <c r="AT125" i="11"/>
  <c r="K125" i="11"/>
  <c r="O125" i="11"/>
  <c r="S125" i="11"/>
  <c r="W125" i="11"/>
  <c r="AA125" i="11"/>
  <c r="AE125" i="11"/>
  <c r="L125" i="11"/>
  <c r="P125" i="11"/>
  <c r="T125" i="11"/>
  <c r="X125" i="11"/>
  <c r="AB125" i="11"/>
  <c r="AF125" i="11"/>
  <c r="AJ125" i="11"/>
  <c r="AN125" i="11"/>
  <c r="AR125" i="11"/>
  <c r="Y125" i="11"/>
  <c r="AK125" i="11"/>
  <c r="AS125" i="11"/>
  <c r="M125" i="11"/>
  <c r="AC125" i="11"/>
  <c r="AM125" i="11"/>
  <c r="AU125" i="11"/>
  <c r="Q125" i="11"/>
  <c r="AG125" i="11"/>
  <c r="AO125" i="11"/>
  <c r="U125" i="11"/>
  <c r="AI125" i="11"/>
  <c r="AQ125" i="11"/>
  <c r="H113" i="11"/>
  <c r="M113" i="11"/>
  <c r="Q113" i="11"/>
  <c r="U113" i="11"/>
  <c r="Y113" i="11"/>
  <c r="AC113" i="11"/>
  <c r="AG113" i="11"/>
  <c r="AK113" i="11"/>
  <c r="AO113" i="11"/>
  <c r="AS113" i="11"/>
  <c r="N113" i="11"/>
  <c r="R113" i="11"/>
  <c r="V113" i="11"/>
  <c r="Z113" i="11"/>
  <c r="AD113" i="11"/>
  <c r="AH113" i="11"/>
  <c r="AL113" i="11"/>
  <c r="AP113" i="11"/>
  <c r="AT113" i="11"/>
  <c r="K113" i="11"/>
  <c r="O113" i="11"/>
  <c r="S113" i="11"/>
  <c r="W113" i="11"/>
  <c r="AA113" i="11"/>
  <c r="AE113" i="11"/>
  <c r="AI113" i="11"/>
  <c r="AM113" i="11"/>
  <c r="AQ113" i="11"/>
  <c r="AU113" i="11"/>
  <c r="L113" i="11"/>
  <c r="P113" i="11"/>
  <c r="T113" i="11"/>
  <c r="X113" i="11"/>
  <c r="AB113" i="11"/>
  <c r="AF113" i="11"/>
  <c r="AJ113" i="11"/>
  <c r="AN113" i="11"/>
  <c r="AR113" i="11"/>
  <c r="H105" i="11"/>
  <c r="M105" i="11"/>
  <c r="Q105" i="11"/>
  <c r="U105" i="11"/>
  <c r="Y105" i="11"/>
  <c r="AC105" i="11"/>
  <c r="AG105" i="11"/>
  <c r="AK105" i="11"/>
  <c r="AO105" i="11"/>
  <c r="AS105" i="11"/>
  <c r="N105" i="11"/>
  <c r="R105" i="11"/>
  <c r="V105" i="11"/>
  <c r="Z105" i="11"/>
  <c r="AD105" i="11"/>
  <c r="AH105" i="11"/>
  <c r="AL105" i="11"/>
  <c r="AP105" i="11"/>
  <c r="AT105" i="11"/>
  <c r="K105" i="11"/>
  <c r="O105" i="11"/>
  <c r="S105" i="11"/>
  <c r="W105" i="11"/>
  <c r="AA105" i="11"/>
  <c r="AE105" i="11"/>
  <c r="AI105" i="11"/>
  <c r="AM105" i="11"/>
  <c r="AQ105" i="11"/>
  <c r="AU105" i="11"/>
  <c r="L105" i="11"/>
  <c r="P105" i="11"/>
  <c r="T105" i="11"/>
  <c r="X105" i="11"/>
  <c r="AB105" i="11"/>
  <c r="AF105" i="11"/>
  <c r="AJ105" i="11"/>
  <c r="AN105" i="11"/>
  <c r="AR105" i="11"/>
  <c r="H97" i="11"/>
  <c r="N97" i="11"/>
  <c r="S97" i="11"/>
  <c r="W97" i="11"/>
  <c r="AA97" i="11"/>
  <c r="AE97" i="11"/>
  <c r="AI97" i="11"/>
  <c r="AM97" i="11"/>
  <c r="AQ97" i="11"/>
  <c r="AU97" i="11"/>
  <c r="K97" i="11"/>
  <c r="O97" i="11"/>
  <c r="T97" i="11"/>
  <c r="X97" i="11"/>
  <c r="AB97" i="11"/>
  <c r="AF97" i="11"/>
  <c r="AJ97" i="11"/>
  <c r="AN97" i="11"/>
  <c r="AR97" i="11"/>
  <c r="L97" i="11"/>
  <c r="P97" i="11"/>
  <c r="U97" i="11"/>
  <c r="Y97" i="11"/>
  <c r="AC97" i="11"/>
  <c r="AG97" i="11"/>
  <c r="AK97" i="11"/>
  <c r="AO97" i="11"/>
  <c r="AS97" i="11"/>
  <c r="M97" i="11"/>
  <c r="R97" i="11"/>
  <c r="V97" i="11"/>
  <c r="Z97" i="11"/>
  <c r="AD97" i="11"/>
  <c r="AH97" i="11"/>
  <c r="AL97" i="11"/>
  <c r="AP97" i="11"/>
  <c r="AT97" i="11"/>
  <c r="H77" i="11"/>
  <c r="M77" i="11"/>
  <c r="R77" i="11"/>
  <c r="V77" i="11"/>
  <c r="Z77" i="11"/>
  <c r="AD77" i="11"/>
  <c r="AH77" i="11"/>
  <c r="AL77" i="11"/>
  <c r="AP77" i="11"/>
  <c r="AT77" i="11"/>
  <c r="L77" i="11"/>
  <c r="S77" i="11"/>
  <c r="X77" i="11"/>
  <c r="AC77" i="11"/>
  <c r="AI77" i="11"/>
  <c r="AN77" i="11"/>
  <c r="AS77" i="11"/>
  <c r="N77" i="11"/>
  <c r="T77" i="11"/>
  <c r="Y77" i="11"/>
  <c r="AE77" i="11"/>
  <c r="AJ77" i="11"/>
  <c r="AO77" i="11"/>
  <c r="AU77" i="11"/>
  <c r="O77" i="11"/>
  <c r="U77" i="11"/>
  <c r="AA77" i="11"/>
  <c r="AF77" i="11"/>
  <c r="AK77" i="11"/>
  <c r="AQ77" i="11"/>
  <c r="K77" i="11"/>
  <c r="P77" i="11"/>
  <c r="W77" i="11"/>
  <c r="AB77" i="11"/>
  <c r="AG77" i="11"/>
  <c r="AM77" i="11"/>
  <c r="AR77" i="11"/>
  <c r="H61" i="11"/>
  <c r="O61" i="11"/>
  <c r="K61" i="11"/>
  <c r="P61" i="11"/>
  <c r="T61" i="11"/>
  <c r="X61" i="11"/>
  <c r="AB61" i="11"/>
  <c r="AF61" i="11"/>
  <c r="AJ61" i="11"/>
  <c r="AN61" i="11"/>
  <c r="AR61" i="11"/>
  <c r="L61" i="11"/>
  <c r="Q61" i="11"/>
  <c r="U61" i="11"/>
  <c r="Y61" i="11"/>
  <c r="AC61" i="11"/>
  <c r="AG61" i="11"/>
  <c r="AK61" i="11"/>
  <c r="AO61" i="11"/>
  <c r="AS61" i="11"/>
  <c r="M61" i="11"/>
  <c r="R61" i="11"/>
  <c r="V61" i="11"/>
  <c r="Z61" i="11"/>
  <c r="AD61" i="11"/>
  <c r="AH61" i="11"/>
  <c r="AL61" i="11"/>
  <c r="AP61" i="11"/>
  <c r="AT61" i="11"/>
  <c r="S61" i="11"/>
  <c r="AI61" i="11"/>
  <c r="W61" i="11"/>
  <c r="AM61" i="11"/>
  <c r="AA61" i="11"/>
  <c r="AQ61" i="11"/>
  <c r="AE61" i="11"/>
  <c r="AU61" i="11"/>
  <c r="H17" i="11"/>
  <c r="K17" i="11"/>
  <c r="O17" i="11"/>
  <c r="S17" i="11"/>
  <c r="W17" i="11"/>
  <c r="AA17" i="11"/>
  <c r="AE17" i="11"/>
  <c r="AI17" i="11"/>
  <c r="AM17" i="11"/>
  <c r="AQ17" i="11"/>
  <c r="AU17" i="11"/>
  <c r="L17" i="11"/>
  <c r="P17" i="11"/>
  <c r="T17" i="11"/>
  <c r="X17" i="11"/>
  <c r="AB17" i="11"/>
  <c r="AF17" i="11"/>
  <c r="AJ17" i="11"/>
  <c r="AN17" i="11"/>
  <c r="AR17" i="11"/>
  <c r="M17" i="11"/>
  <c r="Q17" i="11"/>
  <c r="U17" i="11"/>
  <c r="Y17" i="11"/>
  <c r="AC17" i="11"/>
  <c r="AG17" i="11"/>
  <c r="AK17" i="11"/>
  <c r="AO17" i="11"/>
  <c r="AS17" i="11"/>
  <c r="N17" i="11"/>
  <c r="R17" i="11"/>
  <c r="V17" i="11"/>
  <c r="Z17" i="11"/>
  <c r="AD17" i="11"/>
  <c r="AH17" i="11"/>
  <c r="AL17" i="11"/>
  <c r="AP17" i="11"/>
  <c r="AT17" i="11"/>
  <c r="H260" i="11"/>
  <c r="L260" i="11"/>
  <c r="P260" i="11"/>
  <c r="T260" i="11"/>
  <c r="X260" i="11"/>
  <c r="AB260" i="11"/>
  <c r="AF260" i="11"/>
  <c r="AJ260" i="11"/>
  <c r="AN260" i="11"/>
  <c r="AS260" i="11"/>
  <c r="M260" i="11"/>
  <c r="Q260" i="11"/>
  <c r="U260" i="11"/>
  <c r="Y260" i="11"/>
  <c r="AC260" i="11"/>
  <c r="AG260" i="11"/>
  <c r="AK260" i="11"/>
  <c r="AP260" i="11"/>
  <c r="AT260" i="11"/>
  <c r="N260" i="11"/>
  <c r="R260" i="11"/>
  <c r="V260" i="11"/>
  <c r="Z260" i="11"/>
  <c r="AD260" i="11"/>
  <c r="AH260" i="11"/>
  <c r="AL260" i="11"/>
  <c r="AQ260" i="11"/>
  <c r="AU260" i="11"/>
  <c r="K260" i="11"/>
  <c r="O260" i="11"/>
  <c r="S260" i="11"/>
  <c r="W260" i="11"/>
  <c r="AA260" i="11"/>
  <c r="AE260" i="11"/>
  <c r="AI260" i="11"/>
  <c r="AM260" i="11"/>
  <c r="AR260" i="11"/>
  <c r="H196" i="11"/>
  <c r="N196" i="11"/>
  <c r="R196" i="11"/>
  <c r="V196" i="11"/>
  <c r="AA196" i="11"/>
  <c r="AF196" i="11"/>
  <c r="AJ196" i="11"/>
  <c r="AN196" i="11"/>
  <c r="AR196" i="11"/>
  <c r="K196" i="11"/>
  <c r="O196" i="11"/>
  <c r="S196" i="11"/>
  <c r="X196" i="11"/>
  <c r="AB196" i="11"/>
  <c r="AG196" i="11"/>
  <c r="AK196" i="11"/>
  <c r="AO196" i="11"/>
  <c r="AS196" i="11"/>
  <c r="L196" i="11"/>
  <c r="P196" i="11"/>
  <c r="T196" i="11"/>
  <c r="Y196" i="11"/>
  <c r="AD196" i="11"/>
  <c r="AH196" i="11"/>
  <c r="AL196" i="11"/>
  <c r="AP196" i="11"/>
  <c r="AT196" i="11"/>
  <c r="M196" i="11"/>
  <c r="Q196" i="11"/>
  <c r="U196" i="11"/>
  <c r="Z196" i="11"/>
  <c r="AE196" i="11"/>
  <c r="AI196" i="11"/>
  <c r="AM196" i="11"/>
  <c r="AQ196" i="11"/>
  <c r="AU196" i="11"/>
  <c r="H176" i="11"/>
  <c r="N176" i="11"/>
  <c r="R176" i="11"/>
  <c r="V176" i="11"/>
  <c r="AA176" i="11"/>
  <c r="AF176" i="11"/>
  <c r="AJ176" i="11"/>
  <c r="AN176" i="11"/>
  <c r="AR176" i="11"/>
  <c r="K176" i="11"/>
  <c r="O176" i="11"/>
  <c r="S176" i="11"/>
  <c r="X176" i="11"/>
  <c r="AB176" i="11"/>
  <c r="AG176" i="11"/>
  <c r="AK176" i="11"/>
  <c r="AO176" i="11"/>
  <c r="AS176" i="11"/>
  <c r="L176" i="11"/>
  <c r="P176" i="11"/>
  <c r="T176" i="11"/>
  <c r="Y176" i="11"/>
  <c r="AD176" i="11"/>
  <c r="AH176" i="11"/>
  <c r="AL176" i="11"/>
  <c r="AP176" i="11"/>
  <c r="AT176" i="11"/>
  <c r="M176" i="11"/>
  <c r="Q176" i="11"/>
  <c r="U176" i="11"/>
  <c r="Z176" i="11"/>
  <c r="AE176" i="11"/>
  <c r="AI176" i="11"/>
  <c r="AM176" i="11"/>
  <c r="AQ176" i="11"/>
  <c r="AU176" i="11"/>
  <c r="H152" i="11"/>
  <c r="N152" i="11"/>
  <c r="R152" i="11"/>
  <c r="W152" i="11"/>
  <c r="AB152" i="11"/>
  <c r="AF152" i="11"/>
  <c r="AJ152" i="11"/>
  <c r="AN152" i="11"/>
  <c r="AR152" i="11"/>
  <c r="K152" i="11"/>
  <c r="O152" i="11"/>
  <c r="S152" i="11"/>
  <c r="X152" i="11"/>
  <c r="AC152" i="11"/>
  <c r="AG152" i="11"/>
  <c r="AK152" i="11"/>
  <c r="AO152" i="11"/>
  <c r="AS152" i="11"/>
  <c r="L152" i="11"/>
  <c r="P152" i="11"/>
  <c r="U152" i="11"/>
  <c r="Y152" i="11"/>
  <c r="AD152" i="11"/>
  <c r="AH152" i="11"/>
  <c r="AL152" i="11"/>
  <c r="AP152" i="11"/>
  <c r="AT152" i="11"/>
  <c r="M152" i="11"/>
  <c r="Q152" i="11"/>
  <c r="V152" i="11"/>
  <c r="AA152" i="11"/>
  <c r="AE152" i="11"/>
  <c r="AI152" i="11"/>
  <c r="AM152" i="11"/>
  <c r="AQ152" i="11"/>
  <c r="AU152" i="11"/>
  <c r="H124" i="11"/>
  <c r="K124" i="11"/>
  <c r="O124" i="11"/>
  <c r="S124" i="11"/>
  <c r="W124" i="11"/>
  <c r="AA124" i="11"/>
  <c r="AE124" i="11"/>
  <c r="AI124" i="11"/>
  <c r="AM124" i="11"/>
  <c r="AQ124" i="11"/>
  <c r="AU124" i="11"/>
  <c r="L124" i="11"/>
  <c r="P124" i="11"/>
  <c r="T124" i="11"/>
  <c r="X124" i="11"/>
  <c r="AB124" i="11"/>
  <c r="AF124" i="11"/>
  <c r="AJ124" i="11"/>
  <c r="AN124" i="11"/>
  <c r="AR124" i="11"/>
  <c r="M124" i="11"/>
  <c r="Q124" i="11"/>
  <c r="U124" i="11"/>
  <c r="Y124" i="11"/>
  <c r="AC124" i="11"/>
  <c r="AG124" i="11"/>
  <c r="AK124" i="11"/>
  <c r="AO124" i="11"/>
  <c r="AS124" i="11"/>
  <c r="N124" i="11"/>
  <c r="AD124" i="11"/>
  <c r="AT124" i="11"/>
  <c r="R124" i="11"/>
  <c r="AH124" i="11"/>
  <c r="V124" i="11"/>
  <c r="AL124" i="11"/>
  <c r="Z124" i="11"/>
  <c r="AP124" i="11"/>
  <c r="H60" i="11"/>
  <c r="O60" i="11"/>
  <c r="S60" i="11"/>
  <c r="W60" i="11"/>
  <c r="AA60" i="11"/>
  <c r="AE60" i="11"/>
  <c r="AI60" i="11"/>
  <c r="AM60" i="11"/>
  <c r="AQ60" i="11"/>
  <c r="AU60" i="11"/>
  <c r="K60" i="11"/>
  <c r="P60" i="11"/>
  <c r="T60" i="11"/>
  <c r="X60" i="11"/>
  <c r="AB60" i="11"/>
  <c r="AF60" i="11"/>
  <c r="AJ60" i="11"/>
  <c r="AN60" i="11"/>
  <c r="AR60" i="11"/>
  <c r="L60" i="11"/>
  <c r="Q60" i="11"/>
  <c r="U60" i="11"/>
  <c r="Y60" i="11"/>
  <c r="AC60" i="11"/>
  <c r="AG60" i="11"/>
  <c r="AK60" i="11"/>
  <c r="AO60" i="11"/>
  <c r="AS60" i="11"/>
  <c r="M60" i="11"/>
  <c r="R60" i="11"/>
  <c r="V60" i="11"/>
  <c r="Z60" i="11"/>
  <c r="AD60" i="11"/>
  <c r="AH60" i="11"/>
  <c r="AL60" i="11"/>
  <c r="AP60" i="11"/>
  <c r="AT60" i="11"/>
  <c r="H255" i="11"/>
  <c r="L255" i="11"/>
  <c r="P255" i="11"/>
  <c r="T255" i="11"/>
  <c r="X255" i="11"/>
  <c r="AB255" i="11"/>
  <c r="AF255" i="11"/>
  <c r="AJ255" i="11"/>
  <c r="AN255" i="11"/>
  <c r="AS255" i="11"/>
  <c r="M255" i="11"/>
  <c r="Q255" i="11"/>
  <c r="U255" i="11"/>
  <c r="Y255" i="11"/>
  <c r="AC255" i="11"/>
  <c r="AG255" i="11"/>
  <c r="AK255" i="11"/>
  <c r="AP255" i="11"/>
  <c r="AT255" i="11"/>
  <c r="N255" i="11"/>
  <c r="R255" i="11"/>
  <c r="V255" i="11"/>
  <c r="Z255" i="11"/>
  <c r="AD255" i="11"/>
  <c r="AH255" i="11"/>
  <c r="AL255" i="11"/>
  <c r="AQ255" i="11"/>
  <c r="AU255" i="11"/>
  <c r="K255" i="11"/>
  <c r="O255" i="11"/>
  <c r="S255" i="11"/>
  <c r="W255" i="11"/>
  <c r="AA255" i="11"/>
  <c r="AE255" i="11"/>
  <c r="AI255" i="11"/>
  <c r="AM255" i="11"/>
  <c r="AR255" i="11"/>
  <c r="H211" i="11"/>
  <c r="L211" i="11"/>
  <c r="P211" i="11"/>
  <c r="T211" i="11"/>
  <c r="X211" i="11"/>
  <c r="AB211" i="11"/>
  <c r="AF211" i="11"/>
  <c r="AJ211" i="11"/>
  <c r="AN211" i="11"/>
  <c r="AR211" i="11"/>
  <c r="M211" i="11"/>
  <c r="Q211" i="11"/>
  <c r="U211" i="11"/>
  <c r="Y211" i="11"/>
  <c r="AC211" i="11"/>
  <c r="AG211" i="11"/>
  <c r="AK211" i="11"/>
  <c r="AO211" i="11"/>
  <c r="AS211" i="11"/>
  <c r="N211" i="11"/>
  <c r="R211" i="11"/>
  <c r="V211" i="11"/>
  <c r="Z211" i="11"/>
  <c r="AD211" i="11"/>
  <c r="AH211" i="11"/>
  <c r="AL211" i="11"/>
  <c r="AP211" i="11"/>
  <c r="AT211" i="11"/>
  <c r="K211" i="11"/>
  <c r="O211" i="11"/>
  <c r="S211" i="11"/>
  <c r="W211" i="11"/>
  <c r="AA211" i="11"/>
  <c r="AE211" i="11"/>
  <c r="AI211" i="11"/>
  <c r="AM211" i="11"/>
  <c r="AQ211" i="11"/>
  <c r="AU211" i="11"/>
  <c r="H167" i="11"/>
  <c r="M167" i="11"/>
  <c r="Q167" i="11"/>
  <c r="V167" i="11"/>
  <c r="AA167" i="11"/>
  <c r="AE167" i="11"/>
  <c r="AI167" i="11"/>
  <c r="AM167" i="11"/>
  <c r="AQ167" i="11"/>
  <c r="AU167" i="11"/>
  <c r="N167" i="11"/>
  <c r="R167" i="11"/>
  <c r="W167" i="11"/>
  <c r="AB167" i="11"/>
  <c r="AF167" i="11"/>
  <c r="AJ167" i="11"/>
  <c r="AN167" i="11"/>
  <c r="AR167" i="11"/>
  <c r="K167" i="11"/>
  <c r="O167" i="11"/>
  <c r="S167" i="11"/>
  <c r="X167" i="11"/>
  <c r="AC167" i="11"/>
  <c r="AG167" i="11"/>
  <c r="AK167" i="11"/>
  <c r="AO167" i="11"/>
  <c r="AS167" i="11"/>
  <c r="L167" i="11"/>
  <c r="P167" i="11"/>
  <c r="U167" i="11"/>
  <c r="Y167" i="11"/>
  <c r="AD167" i="11"/>
  <c r="AH167" i="11"/>
  <c r="AL167" i="11"/>
  <c r="AP167" i="11"/>
  <c r="AT167" i="11"/>
  <c r="H131" i="11"/>
  <c r="K131" i="11"/>
  <c r="O131" i="11"/>
  <c r="S131" i="11"/>
  <c r="W131" i="11"/>
  <c r="AA131" i="11"/>
  <c r="AE131" i="11"/>
  <c r="AI131" i="11"/>
  <c r="AM131" i="11"/>
  <c r="AQ131" i="11"/>
  <c r="AU131" i="11"/>
  <c r="L131" i="11"/>
  <c r="P131" i="11"/>
  <c r="T131" i="11"/>
  <c r="X131" i="11"/>
  <c r="AB131" i="11"/>
  <c r="AF131" i="11"/>
  <c r="AJ131" i="11"/>
  <c r="AN131" i="11"/>
  <c r="AR131" i="11"/>
  <c r="M131" i="11"/>
  <c r="Q131" i="11"/>
  <c r="U131" i="11"/>
  <c r="Y131" i="11"/>
  <c r="AC131" i="11"/>
  <c r="AG131" i="11"/>
  <c r="AK131" i="11"/>
  <c r="AO131" i="11"/>
  <c r="AS131" i="11"/>
  <c r="N131" i="11"/>
  <c r="R131" i="11"/>
  <c r="V131" i="11"/>
  <c r="Z131" i="11"/>
  <c r="AD131" i="11"/>
  <c r="AH131" i="11"/>
  <c r="AL131" i="11"/>
  <c r="AP131" i="11"/>
  <c r="AT131" i="11"/>
  <c r="H99" i="11"/>
  <c r="N99" i="11"/>
  <c r="S99" i="11"/>
  <c r="W99" i="11"/>
  <c r="AA99" i="11"/>
  <c r="AE99" i="11"/>
  <c r="AI99" i="11"/>
  <c r="AM99" i="11"/>
  <c r="AQ99" i="11"/>
  <c r="AU99" i="11"/>
  <c r="K99" i="11"/>
  <c r="O99" i="11"/>
  <c r="T99" i="11"/>
  <c r="X99" i="11"/>
  <c r="AB99" i="11"/>
  <c r="AF99" i="11"/>
  <c r="AJ99" i="11"/>
  <c r="AN99" i="11"/>
  <c r="AR99" i="11"/>
  <c r="L99" i="11"/>
  <c r="P99" i="11"/>
  <c r="U99" i="11"/>
  <c r="Y99" i="11"/>
  <c r="AC99" i="11"/>
  <c r="AG99" i="11"/>
  <c r="AK99" i="11"/>
  <c r="AO99" i="11"/>
  <c r="AS99" i="11"/>
  <c r="M99" i="11"/>
  <c r="R99" i="11"/>
  <c r="V99" i="11"/>
  <c r="Z99" i="11"/>
  <c r="AD99" i="11"/>
  <c r="AH99" i="11"/>
  <c r="AL99" i="11"/>
  <c r="AP99" i="11"/>
  <c r="AT99" i="11"/>
  <c r="H67" i="11"/>
  <c r="K67" i="11"/>
  <c r="P67" i="11"/>
  <c r="T67" i="11"/>
  <c r="X67" i="11"/>
  <c r="AB67" i="11"/>
  <c r="AF67" i="11"/>
  <c r="AJ67" i="11"/>
  <c r="AN67" i="11"/>
  <c r="AR67" i="11"/>
  <c r="M67" i="11"/>
  <c r="R67" i="11"/>
  <c r="V67" i="11"/>
  <c r="Z67" i="11"/>
  <c r="AD67" i="11"/>
  <c r="AH67" i="11"/>
  <c r="AL67" i="11"/>
  <c r="AP67" i="11"/>
  <c r="AT67" i="11"/>
  <c r="L67" i="11"/>
  <c r="U67" i="11"/>
  <c r="AC67" i="11"/>
  <c r="AK67" i="11"/>
  <c r="AS67" i="11"/>
  <c r="O67" i="11"/>
  <c r="W67" i="11"/>
  <c r="AE67" i="11"/>
  <c r="AM67" i="11"/>
  <c r="AU67" i="11"/>
  <c r="Q67" i="11"/>
  <c r="Y67" i="11"/>
  <c r="AG67" i="11"/>
  <c r="AO67" i="11"/>
  <c r="AA67" i="11"/>
  <c r="AI67" i="11"/>
  <c r="AQ67" i="11"/>
  <c r="S67" i="11"/>
  <c r="H51" i="11"/>
  <c r="M51" i="11"/>
  <c r="Q51" i="11"/>
  <c r="U51" i="11"/>
  <c r="Y51" i="11"/>
  <c r="AC51" i="11"/>
  <c r="AG51" i="11"/>
  <c r="AK51" i="11"/>
  <c r="AO51" i="11"/>
  <c r="AS51" i="11"/>
  <c r="O51" i="11"/>
  <c r="S51" i="11"/>
  <c r="W51" i="11"/>
  <c r="AA51" i="11"/>
  <c r="AE51" i="11"/>
  <c r="AI51" i="11"/>
  <c r="AM51" i="11"/>
  <c r="AQ51" i="11"/>
  <c r="AU51" i="11"/>
  <c r="R51" i="11"/>
  <c r="Z51" i="11"/>
  <c r="AH51" i="11"/>
  <c r="AP51" i="11"/>
  <c r="L51" i="11"/>
  <c r="T51" i="11"/>
  <c r="AB51" i="11"/>
  <c r="AJ51" i="11"/>
  <c r="AR51" i="11"/>
  <c r="N51" i="11"/>
  <c r="V51" i="11"/>
  <c r="AD51" i="11"/>
  <c r="AL51" i="11"/>
  <c r="AT51" i="11"/>
  <c r="P51" i="11"/>
  <c r="X51" i="11"/>
  <c r="AF51" i="11"/>
  <c r="AN51" i="11"/>
  <c r="K228" i="11"/>
  <c r="O228" i="11"/>
  <c r="S228" i="11"/>
  <c r="W228" i="11"/>
  <c r="AA228" i="11"/>
  <c r="AE228" i="11"/>
  <c r="AI228" i="11"/>
  <c r="AM228" i="11"/>
  <c r="AQ228" i="11"/>
  <c r="AU228" i="11"/>
  <c r="L228" i="11"/>
  <c r="P228" i="11"/>
  <c r="T228" i="11"/>
  <c r="X228" i="11"/>
  <c r="AB228" i="11"/>
  <c r="AF228" i="11"/>
  <c r="AJ228" i="11"/>
  <c r="AN228" i="11"/>
  <c r="AR228" i="11"/>
  <c r="M228" i="11"/>
  <c r="Q228" i="11"/>
  <c r="U228" i="11"/>
  <c r="Y228" i="11"/>
  <c r="AC228" i="11"/>
  <c r="AG228" i="11"/>
  <c r="AK228" i="11"/>
  <c r="AO228" i="11"/>
  <c r="AS228" i="11"/>
  <c r="N228" i="11"/>
  <c r="R228" i="11"/>
  <c r="V228" i="11"/>
  <c r="Z228" i="11"/>
  <c r="AD228" i="11"/>
  <c r="AH228" i="11"/>
  <c r="AL228" i="11"/>
  <c r="AP228" i="11"/>
  <c r="AT228" i="11"/>
  <c r="H200" i="11"/>
  <c r="N200" i="11"/>
  <c r="R200" i="11"/>
  <c r="V200" i="11"/>
  <c r="Z200" i="11"/>
  <c r="AD200" i="11"/>
  <c r="AH200" i="11"/>
  <c r="AL200" i="11"/>
  <c r="AP200" i="11"/>
  <c r="AT200" i="11"/>
  <c r="K200" i="11"/>
  <c r="O200" i="11"/>
  <c r="S200" i="11"/>
  <c r="W200" i="11"/>
  <c r="AA200" i="11"/>
  <c r="AE200" i="11"/>
  <c r="AI200" i="11"/>
  <c r="AM200" i="11"/>
  <c r="AQ200" i="11"/>
  <c r="AU200" i="11"/>
  <c r="L200" i="11"/>
  <c r="P200" i="11"/>
  <c r="T200" i="11"/>
  <c r="X200" i="11"/>
  <c r="AB200" i="11"/>
  <c r="AF200" i="11"/>
  <c r="AJ200" i="11"/>
  <c r="AN200" i="11"/>
  <c r="AR200" i="11"/>
  <c r="M200" i="11"/>
  <c r="Q200" i="11"/>
  <c r="U200" i="11"/>
  <c r="Y200" i="11"/>
  <c r="AC200" i="11"/>
  <c r="AG200" i="11"/>
  <c r="AK200" i="11"/>
  <c r="AO200" i="11"/>
  <c r="AS200" i="11"/>
  <c r="M222" i="11"/>
  <c r="Q222" i="11"/>
  <c r="U222" i="11"/>
  <c r="Y222" i="11"/>
  <c r="AC222" i="11"/>
  <c r="AG222" i="11"/>
  <c r="AK222" i="11"/>
  <c r="AO222" i="11"/>
  <c r="AS222" i="11"/>
  <c r="N222" i="11"/>
  <c r="R222" i="11"/>
  <c r="V222" i="11"/>
  <c r="Z222" i="11"/>
  <c r="AD222" i="11"/>
  <c r="AH222" i="11"/>
  <c r="AL222" i="11"/>
  <c r="AP222" i="11"/>
  <c r="AT222" i="11"/>
  <c r="K222" i="11"/>
  <c r="O222" i="11"/>
  <c r="S222" i="11"/>
  <c r="W222" i="11"/>
  <c r="AA222" i="11"/>
  <c r="AE222" i="11"/>
  <c r="AI222" i="11"/>
  <c r="AM222" i="11"/>
  <c r="AQ222" i="11"/>
  <c r="AU222" i="11"/>
  <c r="L222" i="11"/>
  <c r="P222" i="11"/>
  <c r="T222" i="11"/>
  <c r="X222" i="11"/>
  <c r="AB222" i="11"/>
  <c r="AF222" i="11"/>
  <c r="AJ222" i="11"/>
  <c r="AN222" i="11"/>
  <c r="AR222" i="11"/>
  <c r="L174" i="11"/>
  <c r="P174" i="11"/>
  <c r="T174" i="11"/>
  <c r="Y174" i="11"/>
  <c r="AD174" i="11"/>
  <c r="AH174" i="11"/>
  <c r="AL174" i="11"/>
  <c r="AP174" i="11"/>
  <c r="AT174" i="11"/>
  <c r="M174" i="11"/>
  <c r="Q174" i="11"/>
  <c r="U174" i="11"/>
  <c r="Z174" i="11"/>
  <c r="AE174" i="11"/>
  <c r="AI174" i="11"/>
  <c r="AM174" i="11"/>
  <c r="AQ174" i="11"/>
  <c r="AU174" i="11"/>
  <c r="N174" i="11"/>
  <c r="R174" i="11"/>
  <c r="V174" i="11"/>
  <c r="AA174" i="11"/>
  <c r="AF174" i="11"/>
  <c r="AJ174" i="11"/>
  <c r="AN174" i="11"/>
  <c r="AR174" i="11"/>
  <c r="K174" i="11"/>
  <c r="O174" i="11"/>
  <c r="S174" i="11"/>
  <c r="X174" i="11"/>
  <c r="AB174" i="11"/>
  <c r="AG174" i="11"/>
  <c r="AK174" i="11"/>
  <c r="AO174" i="11"/>
  <c r="AS174" i="11"/>
  <c r="L249" i="11"/>
  <c r="P249" i="11"/>
  <c r="T249" i="11"/>
  <c r="X249" i="11"/>
  <c r="AB249" i="11"/>
  <c r="AF249" i="11"/>
  <c r="AJ249" i="11"/>
  <c r="AO249" i="11"/>
  <c r="AS249" i="11"/>
  <c r="M249" i="11"/>
  <c r="Q249" i="11"/>
  <c r="U249" i="11"/>
  <c r="Y249" i="11"/>
  <c r="AC249" i="11"/>
  <c r="AG249" i="11"/>
  <c r="AK249" i="11"/>
  <c r="AP249" i="11"/>
  <c r="AT249" i="11"/>
  <c r="N249" i="11"/>
  <c r="R249" i="11"/>
  <c r="V249" i="11"/>
  <c r="Z249" i="11"/>
  <c r="AD249" i="11"/>
  <c r="AH249" i="11"/>
  <c r="AM249" i="11"/>
  <c r="AQ249" i="11"/>
  <c r="AU249" i="11"/>
  <c r="K249" i="11"/>
  <c r="O249" i="11"/>
  <c r="S249" i="11"/>
  <c r="W249" i="11"/>
  <c r="AA249" i="11"/>
  <c r="AE249" i="11"/>
  <c r="AI249" i="11"/>
  <c r="AN249" i="11"/>
  <c r="AR249" i="11"/>
  <c r="H262" i="11"/>
  <c r="L262" i="11"/>
  <c r="P262" i="11"/>
  <c r="T262" i="11"/>
  <c r="X262" i="11"/>
  <c r="AB262" i="11"/>
  <c r="AF262" i="11"/>
  <c r="AJ262" i="11"/>
  <c r="AN262" i="11"/>
  <c r="AS262" i="11"/>
  <c r="M262" i="11"/>
  <c r="Q262" i="11"/>
  <c r="U262" i="11"/>
  <c r="Y262" i="11"/>
  <c r="AC262" i="11"/>
  <c r="AG262" i="11"/>
  <c r="AK262" i="11"/>
  <c r="AP262" i="11"/>
  <c r="AT262" i="11"/>
  <c r="N262" i="11"/>
  <c r="R262" i="11"/>
  <c r="V262" i="11"/>
  <c r="Z262" i="11"/>
  <c r="AD262" i="11"/>
  <c r="AH262" i="11"/>
  <c r="AL262" i="11"/>
  <c r="AQ262" i="11"/>
  <c r="AU262" i="11"/>
  <c r="K262" i="11"/>
  <c r="O262" i="11"/>
  <c r="S262" i="11"/>
  <c r="W262" i="11"/>
  <c r="AA262" i="11"/>
  <c r="AE262" i="11"/>
  <c r="AI262" i="11"/>
  <c r="AM262" i="11"/>
  <c r="AR262" i="11"/>
  <c r="W197" i="11"/>
  <c r="AC189" i="11"/>
  <c r="W181" i="11"/>
  <c r="Z157" i="11"/>
  <c r="Z150" i="11"/>
  <c r="AU276" i="11"/>
  <c r="W192" i="11"/>
  <c r="W176" i="11"/>
  <c r="T160" i="11"/>
  <c r="W191" i="11"/>
  <c r="AC175" i="11"/>
  <c r="T167" i="11"/>
  <c r="T159" i="11"/>
  <c r="T151" i="11"/>
  <c r="W196" i="11"/>
  <c r="W180" i="11"/>
  <c r="AI278" i="11"/>
  <c r="N64" i="11"/>
  <c r="K40" i="11"/>
  <c r="H186" i="11"/>
  <c r="L186" i="11"/>
  <c r="P186" i="11"/>
  <c r="T186" i="11"/>
  <c r="Y186" i="11"/>
  <c r="AD186" i="11"/>
  <c r="AH186" i="11"/>
  <c r="AL186" i="11"/>
  <c r="AP186" i="11"/>
  <c r="AT186" i="11"/>
  <c r="M186" i="11"/>
  <c r="Q186" i="11"/>
  <c r="U186" i="11"/>
  <c r="Z186" i="11"/>
  <c r="AE186" i="11"/>
  <c r="AI186" i="11"/>
  <c r="AM186" i="11"/>
  <c r="AQ186" i="11"/>
  <c r="AU186" i="11"/>
  <c r="N186" i="11"/>
  <c r="R186" i="11"/>
  <c r="V186" i="11"/>
  <c r="AA186" i="11"/>
  <c r="AF186" i="11"/>
  <c r="AJ186" i="11"/>
  <c r="AN186" i="11"/>
  <c r="AR186" i="11"/>
  <c r="K186" i="11"/>
  <c r="O186" i="11"/>
  <c r="S186" i="11"/>
  <c r="X186" i="11"/>
  <c r="AB186" i="11"/>
  <c r="AG186" i="11"/>
  <c r="AK186" i="11"/>
  <c r="AO186" i="11"/>
  <c r="AS186" i="11"/>
  <c r="H138" i="11"/>
  <c r="L138" i="11"/>
  <c r="P138" i="11"/>
  <c r="T138" i="11"/>
  <c r="X138" i="11"/>
  <c r="AB138" i="11"/>
  <c r="AF138" i="11"/>
  <c r="AJ138" i="11"/>
  <c r="AN138" i="11"/>
  <c r="AR138" i="11"/>
  <c r="M138" i="11"/>
  <c r="Q138" i="11"/>
  <c r="U138" i="11"/>
  <c r="Y138" i="11"/>
  <c r="AC138" i="11"/>
  <c r="AG138" i="11"/>
  <c r="AK138" i="11"/>
  <c r="AO138" i="11"/>
  <c r="AS138" i="11"/>
  <c r="N138" i="11"/>
  <c r="R138" i="11"/>
  <c r="V138" i="11"/>
  <c r="Z138" i="11"/>
  <c r="AD138" i="11"/>
  <c r="AH138" i="11"/>
  <c r="AL138" i="11"/>
  <c r="AP138" i="11"/>
  <c r="AT138" i="11"/>
  <c r="K138" i="11"/>
  <c r="O138" i="11"/>
  <c r="S138" i="11"/>
  <c r="W138" i="11"/>
  <c r="AA138" i="11"/>
  <c r="AE138" i="11"/>
  <c r="AI138" i="11"/>
  <c r="AM138" i="11"/>
  <c r="AQ138" i="11"/>
  <c r="AU138" i="11"/>
  <c r="H116" i="11"/>
  <c r="N116" i="11"/>
  <c r="R116" i="11"/>
  <c r="V116" i="11"/>
  <c r="Z116" i="11"/>
  <c r="AD116" i="11"/>
  <c r="AH116" i="11"/>
  <c r="AL116" i="11"/>
  <c r="AP116" i="11"/>
  <c r="AT116" i="11"/>
  <c r="K116" i="11"/>
  <c r="O116" i="11"/>
  <c r="S116" i="11"/>
  <c r="W116" i="11"/>
  <c r="AA116" i="11"/>
  <c r="AE116" i="11"/>
  <c r="AI116" i="11"/>
  <c r="AM116" i="11"/>
  <c r="AQ116" i="11"/>
  <c r="AU116" i="11"/>
  <c r="L116" i="11"/>
  <c r="P116" i="11"/>
  <c r="T116" i="11"/>
  <c r="X116" i="11"/>
  <c r="AB116" i="11"/>
  <c r="AF116" i="11"/>
  <c r="AJ116" i="11"/>
  <c r="AN116" i="11"/>
  <c r="AR116" i="11"/>
  <c r="M116" i="11"/>
  <c r="Q116" i="11"/>
  <c r="U116" i="11"/>
  <c r="Y116" i="11"/>
  <c r="AC116" i="11"/>
  <c r="AG116" i="11"/>
  <c r="AK116" i="11"/>
  <c r="AO116" i="11"/>
  <c r="AS116" i="11"/>
  <c r="H96" i="11"/>
  <c r="N96" i="11"/>
  <c r="S96" i="11"/>
  <c r="W96" i="11"/>
  <c r="AA96" i="11"/>
  <c r="AE96" i="11"/>
  <c r="AI96" i="11"/>
  <c r="AM96" i="11"/>
  <c r="AQ96" i="11"/>
  <c r="AU96" i="11"/>
  <c r="K96" i="11"/>
  <c r="O96" i="11"/>
  <c r="T96" i="11"/>
  <c r="X96" i="11"/>
  <c r="AB96" i="11"/>
  <c r="AF96" i="11"/>
  <c r="AJ96" i="11"/>
  <c r="AN96" i="11"/>
  <c r="AR96" i="11"/>
  <c r="L96" i="11"/>
  <c r="P96" i="11"/>
  <c r="U96" i="11"/>
  <c r="Y96" i="11"/>
  <c r="AC96" i="11"/>
  <c r="AG96" i="11"/>
  <c r="AK96" i="11"/>
  <c r="AO96" i="11"/>
  <c r="AS96" i="11"/>
  <c r="M96" i="11"/>
  <c r="R96" i="11"/>
  <c r="V96" i="11"/>
  <c r="Z96" i="11"/>
  <c r="AD96" i="11"/>
  <c r="AH96" i="11"/>
  <c r="AL96" i="11"/>
  <c r="AP96" i="11"/>
  <c r="AT96" i="11"/>
  <c r="H72" i="11"/>
  <c r="K72" i="11"/>
  <c r="P72" i="11"/>
  <c r="T72" i="11"/>
  <c r="X72" i="11"/>
  <c r="AB72" i="11"/>
  <c r="AF72" i="11"/>
  <c r="AJ72" i="11"/>
  <c r="AN72" i="11"/>
  <c r="AR72" i="11"/>
  <c r="L72" i="11"/>
  <c r="Q72" i="11"/>
  <c r="U72" i="11"/>
  <c r="Y72" i="11"/>
  <c r="AC72" i="11"/>
  <c r="AG72" i="11"/>
  <c r="AK72" i="11"/>
  <c r="AO72" i="11"/>
  <c r="AS72" i="11"/>
  <c r="M72" i="11"/>
  <c r="R72" i="11"/>
  <c r="V72" i="11"/>
  <c r="Z72" i="11"/>
  <c r="AD72" i="11"/>
  <c r="AH72" i="11"/>
  <c r="AL72" i="11"/>
  <c r="AP72" i="11"/>
  <c r="AT72" i="11"/>
  <c r="AA72" i="11"/>
  <c r="AQ72" i="11"/>
  <c r="O72" i="11"/>
  <c r="AE72" i="11"/>
  <c r="AU72" i="11"/>
  <c r="S72" i="11"/>
  <c r="AI72" i="11"/>
  <c r="W72" i="11"/>
  <c r="AM72" i="11"/>
  <c r="H52" i="11"/>
  <c r="M52" i="11"/>
  <c r="Q52" i="11"/>
  <c r="U52" i="11"/>
  <c r="O52" i="11"/>
  <c r="S52" i="11"/>
  <c r="W52" i="11"/>
  <c r="N52" i="11"/>
  <c r="V52" i="11"/>
  <c r="AA52" i="11"/>
  <c r="AE52" i="11"/>
  <c r="AI52" i="11"/>
  <c r="AM52" i="11"/>
  <c r="AQ52" i="11"/>
  <c r="AU52" i="11"/>
  <c r="P52" i="11"/>
  <c r="X52" i="11"/>
  <c r="AB52" i="11"/>
  <c r="AF52" i="11"/>
  <c r="AJ52" i="11"/>
  <c r="AN52" i="11"/>
  <c r="AR52" i="11"/>
  <c r="R52" i="11"/>
  <c r="Y52" i="11"/>
  <c r="AC52" i="11"/>
  <c r="AG52" i="11"/>
  <c r="AK52" i="11"/>
  <c r="AO52" i="11"/>
  <c r="AS52" i="11"/>
  <c r="L52" i="11"/>
  <c r="T52" i="11"/>
  <c r="Z52" i="11"/>
  <c r="AD52" i="11"/>
  <c r="AH52" i="11"/>
  <c r="AL52" i="11"/>
  <c r="AP52" i="11"/>
  <c r="AT52" i="11"/>
  <c r="H32" i="11"/>
  <c r="N32" i="11"/>
  <c r="R32" i="11"/>
  <c r="V32" i="11"/>
  <c r="Z32" i="11"/>
  <c r="AD32" i="11"/>
  <c r="AH32" i="11"/>
  <c r="AL32" i="11"/>
  <c r="AP32" i="11"/>
  <c r="AT32" i="11"/>
  <c r="L32" i="11"/>
  <c r="P32" i="11"/>
  <c r="T32" i="11"/>
  <c r="X32" i="11"/>
  <c r="AB32" i="11"/>
  <c r="AF32" i="11"/>
  <c r="AJ32" i="11"/>
  <c r="AN32" i="11"/>
  <c r="AR32" i="11"/>
  <c r="Q32" i="11"/>
  <c r="Y32" i="11"/>
  <c r="AG32" i="11"/>
  <c r="AO32" i="11"/>
  <c r="S32" i="11"/>
  <c r="AA32" i="11"/>
  <c r="AI32" i="11"/>
  <c r="AQ32" i="11"/>
  <c r="M32" i="11"/>
  <c r="U32" i="11"/>
  <c r="AC32" i="11"/>
  <c r="AK32" i="11"/>
  <c r="AS32" i="11"/>
  <c r="O32" i="11"/>
  <c r="W32" i="11"/>
  <c r="AE32" i="11"/>
  <c r="AM32" i="11"/>
  <c r="AU32" i="11"/>
  <c r="H8" i="11"/>
  <c r="L8" i="11"/>
  <c r="P8" i="11"/>
  <c r="T8" i="11"/>
  <c r="X8" i="11"/>
  <c r="AB8" i="11"/>
  <c r="AF8" i="11"/>
  <c r="AJ8" i="11"/>
  <c r="AN8" i="11"/>
  <c r="AR8" i="11"/>
  <c r="M8" i="11"/>
  <c r="Q8" i="11"/>
  <c r="U8" i="11"/>
  <c r="Y8" i="11"/>
  <c r="AC8" i="11"/>
  <c r="AG8" i="11"/>
  <c r="AK8" i="11"/>
  <c r="AO8" i="11"/>
  <c r="AS8" i="11"/>
  <c r="N8" i="11"/>
  <c r="R8" i="11"/>
  <c r="V8" i="11"/>
  <c r="Z8" i="11"/>
  <c r="AD8" i="11"/>
  <c r="AH8" i="11"/>
  <c r="AL8" i="11"/>
  <c r="AP8" i="11"/>
  <c r="AT8" i="11"/>
  <c r="K8" i="11"/>
  <c r="O8" i="11"/>
  <c r="S8" i="11"/>
  <c r="W8" i="11"/>
  <c r="AA8" i="11"/>
  <c r="AE8" i="11"/>
  <c r="AI8" i="11"/>
  <c r="AM8" i="11"/>
  <c r="AQ8" i="11"/>
  <c r="AU8" i="11"/>
  <c r="H245" i="11"/>
  <c r="L245" i="11"/>
  <c r="P245" i="11"/>
  <c r="T245" i="11"/>
  <c r="X245" i="11"/>
  <c r="AB245" i="11"/>
  <c r="AF245" i="11"/>
  <c r="AJ245" i="11"/>
  <c r="AO245" i="11"/>
  <c r="AS245" i="11"/>
  <c r="M245" i="11"/>
  <c r="Q245" i="11"/>
  <c r="U245" i="11"/>
  <c r="Y245" i="11"/>
  <c r="AC245" i="11"/>
  <c r="AG245" i="11"/>
  <c r="AK245" i="11"/>
  <c r="AP245" i="11"/>
  <c r="AT245" i="11"/>
  <c r="N245" i="11"/>
  <c r="R245" i="11"/>
  <c r="V245" i="11"/>
  <c r="Z245" i="11"/>
  <c r="AD245" i="11"/>
  <c r="AH245" i="11"/>
  <c r="AM245" i="11"/>
  <c r="AQ245" i="11"/>
  <c r="AU245" i="11"/>
  <c r="K245" i="11"/>
  <c r="O245" i="11"/>
  <c r="S245" i="11"/>
  <c r="W245" i="11"/>
  <c r="AA245" i="11"/>
  <c r="AE245" i="11"/>
  <c r="AI245" i="11"/>
  <c r="AN245" i="11"/>
  <c r="AR245" i="11"/>
  <c r="H203" i="11"/>
  <c r="L203" i="11"/>
  <c r="P203" i="11"/>
  <c r="T203" i="11"/>
  <c r="X203" i="11"/>
  <c r="AB203" i="11"/>
  <c r="AF203" i="11"/>
  <c r="AJ203" i="11"/>
  <c r="AN203" i="11"/>
  <c r="AR203" i="11"/>
  <c r="M203" i="11"/>
  <c r="Q203" i="11"/>
  <c r="U203" i="11"/>
  <c r="Y203" i="11"/>
  <c r="AC203" i="11"/>
  <c r="AG203" i="11"/>
  <c r="AK203" i="11"/>
  <c r="AO203" i="11"/>
  <c r="AS203" i="11"/>
  <c r="N203" i="11"/>
  <c r="R203" i="11"/>
  <c r="V203" i="11"/>
  <c r="Z203" i="11"/>
  <c r="AD203" i="11"/>
  <c r="AH203" i="11"/>
  <c r="AL203" i="11"/>
  <c r="AP203" i="11"/>
  <c r="AT203" i="11"/>
  <c r="K203" i="11"/>
  <c r="O203" i="11"/>
  <c r="S203" i="11"/>
  <c r="W203" i="11"/>
  <c r="AA203" i="11"/>
  <c r="AE203" i="11"/>
  <c r="AI203" i="11"/>
  <c r="AM203" i="11"/>
  <c r="AQ203" i="11"/>
  <c r="AU203" i="11"/>
  <c r="H171" i="11"/>
  <c r="M171" i="11"/>
  <c r="Q171" i="11"/>
  <c r="V171" i="11"/>
  <c r="AA171" i="11"/>
  <c r="AE171" i="11"/>
  <c r="AI171" i="11"/>
  <c r="AM171" i="11"/>
  <c r="AQ171" i="11"/>
  <c r="AU171" i="11"/>
  <c r="N171" i="11"/>
  <c r="R171" i="11"/>
  <c r="W171" i="11"/>
  <c r="AB171" i="11"/>
  <c r="AF171" i="11"/>
  <c r="AJ171" i="11"/>
  <c r="AN171" i="11"/>
  <c r="AR171" i="11"/>
  <c r="K171" i="11"/>
  <c r="O171" i="11"/>
  <c r="S171" i="11"/>
  <c r="X171" i="11"/>
  <c r="AC171" i="11"/>
  <c r="AG171" i="11"/>
  <c r="AK171" i="11"/>
  <c r="AO171" i="11"/>
  <c r="AS171" i="11"/>
  <c r="L171" i="11"/>
  <c r="P171" i="11"/>
  <c r="U171" i="11"/>
  <c r="Y171" i="11"/>
  <c r="AD171" i="11"/>
  <c r="AH171" i="11"/>
  <c r="AL171" i="11"/>
  <c r="AP171" i="11"/>
  <c r="AT171" i="11"/>
  <c r="H139" i="11"/>
  <c r="K139" i="11"/>
  <c r="O139" i="11"/>
  <c r="S139" i="11"/>
  <c r="W139" i="11"/>
  <c r="AA139" i="11"/>
  <c r="AE139" i="11"/>
  <c r="AI139" i="11"/>
  <c r="AM139" i="11"/>
  <c r="AQ139" i="11"/>
  <c r="AU139" i="11"/>
  <c r="L139" i="11"/>
  <c r="P139" i="11"/>
  <c r="T139" i="11"/>
  <c r="X139" i="11"/>
  <c r="AB139" i="11"/>
  <c r="AF139" i="11"/>
  <c r="AJ139" i="11"/>
  <c r="AN139" i="11"/>
  <c r="AR139" i="11"/>
  <c r="M139" i="11"/>
  <c r="Q139" i="11"/>
  <c r="U139" i="11"/>
  <c r="Y139" i="11"/>
  <c r="AC139" i="11"/>
  <c r="AG139" i="11"/>
  <c r="AK139" i="11"/>
  <c r="AO139" i="11"/>
  <c r="AS139" i="11"/>
  <c r="N139" i="11"/>
  <c r="R139" i="11"/>
  <c r="V139" i="11"/>
  <c r="Z139" i="11"/>
  <c r="AD139" i="11"/>
  <c r="AH139" i="11"/>
  <c r="AL139" i="11"/>
  <c r="AP139" i="11"/>
  <c r="AT139" i="11"/>
  <c r="H107" i="11"/>
  <c r="K107" i="11"/>
  <c r="O107" i="11"/>
  <c r="S107" i="11"/>
  <c r="W107" i="11"/>
  <c r="AA107" i="11"/>
  <c r="AE107" i="11"/>
  <c r="AI107" i="11"/>
  <c r="AM107" i="11"/>
  <c r="AQ107" i="11"/>
  <c r="AU107" i="11"/>
  <c r="L107" i="11"/>
  <c r="P107" i="11"/>
  <c r="T107" i="11"/>
  <c r="X107" i="11"/>
  <c r="AB107" i="11"/>
  <c r="AF107" i="11"/>
  <c r="AJ107" i="11"/>
  <c r="AN107" i="11"/>
  <c r="AR107" i="11"/>
  <c r="M107" i="11"/>
  <c r="Q107" i="11"/>
  <c r="U107" i="11"/>
  <c r="Y107" i="11"/>
  <c r="AC107" i="11"/>
  <c r="AG107" i="11"/>
  <c r="AK107" i="11"/>
  <c r="AO107" i="11"/>
  <c r="AS107" i="11"/>
  <c r="N107" i="11"/>
  <c r="R107" i="11"/>
  <c r="V107" i="11"/>
  <c r="Z107" i="11"/>
  <c r="AD107" i="11"/>
  <c r="AH107" i="11"/>
  <c r="AL107" i="11"/>
  <c r="AP107" i="11"/>
  <c r="AT107" i="11"/>
  <c r="H91" i="11"/>
  <c r="L91" i="11"/>
  <c r="P91" i="11"/>
  <c r="U91" i="11"/>
  <c r="Y91" i="11"/>
  <c r="AC91" i="11"/>
  <c r="AG91" i="11"/>
  <c r="AK91" i="11"/>
  <c r="AO91" i="11"/>
  <c r="AS91" i="11"/>
  <c r="M91" i="11"/>
  <c r="R91" i="11"/>
  <c r="V91" i="11"/>
  <c r="Z91" i="11"/>
  <c r="AD91" i="11"/>
  <c r="AH91" i="11"/>
  <c r="AL91" i="11"/>
  <c r="AP91" i="11"/>
  <c r="AT91" i="11"/>
  <c r="N91" i="11"/>
  <c r="S91" i="11"/>
  <c r="W91" i="11"/>
  <c r="AA91" i="11"/>
  <c r="AE91" i="11"/>
  <c r="AI91" i="11"/>
  <c r="AM91" i="11"/>
  <c r="AQ91" i="11"/>
  <c r="AU91" i="11"/>
  <c r="T91" i="11"/>
  <c r="AJ91" i="11"/>
  <c r="X91" i="11"/>
  <c r="AN91" i="11"/>
  <c r="K91" i="11"/>
  <c r="AB91" i="11"/>
  <c r="AR91" i="11"/>
  <c r="O91" i="11"/>
  <c r="AF91" i="11"/>
  <c r="H63" i="11"/>
  <c r="K63" i="11"/>
  <c r="P63" i="11"/>
  <c r="T63" i="11"/>
  <c r="X63" i="11"/>
  <c r="AB63" i="11"/>
  <c r="AF63" i="11"/>
  <c r="AJ63" i="11"/>
  <c r="AN63" i="11"/>
  <c r="AR63" i="11"/>
  <c r="L63" i="11"/>
  <c r="Q63" i="11"/>
  <c r="U63" i="11"/>
  <c r="Y63" i="11"/>
  <c r="AC63" i="11"/>
  <c r="AG63" i="11"/>
  <c r="AK63" i="11"/>
  <c r="AO63" i="11"/>
  <c r="AS63" i="11"/>
  <c r="M63" i="11"/>
  <c r="R63" i="11"/>
  <c r="V63" i="11"/>
  <c r="Z63" i="11"/>
  <c r="AD63" i="11"/>
  <c r="AH63" i="11"/>
  <c r="AL63" i="11"/>
  <c r="AP63" i="11"/>
  <c r="AT63" i="11"/>
  <c r="AA63" i="11"/>
  <c r="AQ63" i="11"/>
  <c r="O63" i="11"/>
  <c r="AE63" i="11"/>
  <c r="AU63" i="11"/>
  <c r="S63" i="11"/>
  <c r="AI63" i="11"/>
  <c r="W63" i="11"/>
  <c r="AM63" i="11"/>
  <c r="H43" i="11"/>
  <c r="L43" i="11"/>
  <c r="P43" i="11"/>
  <c r="T43" i="11"/>
  <c r="X43" i="11"/>
  <c r="AB43" i="11"/>
  <c r="AF43" i="11"/>
  <c r="AJ43" i="11"/>
  <c r="AN43" i="11"/>
  <c r="AR43" i="11"/>
  <c r="M43" i="11"/>
  <c r="Q43" i="11"/>
  <c r="U43" i="11"/>
  <c r="Y43" i="11"/>
  <c r="AC43" i="11"/>
  <c r="AG43" i="11"/>
  <c r="AK43" i="11"/>
  <c r="AO43" i="11"/>
  <c r="AS43" i="11"/>
  <c r="N43" i="11"/>
  <c r="R43" i="11"/>
  <c r="V43" i="11"/>
  <c r="Z43" i="11"/>
  <c r="AD43" i="11"/>
  <c r="AH43" i="11"/>
  <c r="AL43" i="11"/>
  <c r="AP43" i="11"/>
  <c r="AT43" i="11"/>
  <c r="O43" i="11"/>
  <c r="S43" i="11"/>
  <c r="W43" i="11"/>
  <c r="AA43" i="11"/>
  <c r="AE43" i="11"/>
  <c r="AI43" i="11"/>
  <c r="AM43" i="11"/>
  <c r="AQ43" i="11"/>
  <c r="AU43" i="11"/>
  <c r="H126" i="11"/>
  <c r="M126" i="11"/>
  <c r="Q126" i="11"/>
  <c r="U126" i="11"/>
  <c r="Y126" i="11"/>
  <c r="AC126" i="11"/>
  <c r="AG126" i="11"/>
  <c r="AK126" i="11"/>
  <c r="AO126" i="11"/>
  <c r="AS126" i="11"/>
  <c r="K126" i="11"/>
  <c r="O126" i="11"/>
  <c r="S126" i="11"/>
  <c r="W126" i="11"/>
  <c r="AA126" i="11"/>
  <c r="AE126" i="11"/>
  <c r="AI126" i="11"/>
  <c r="AM126" i="11"/>
  <c r="AQ126" i="11"/>
  <c r="AU126" i="11"/>
  <c r="P126" i="11"/>
  <c r="X126" i="11"/>
  <c r="AF126" i="11"/>
  <c r="AN126" i="11"/>
  <c r="R126" i="11"/>
  <c r="Z126" i="11"/>
  <c r="AH126" i="11"/>
  <c r="AP126" i="11"/>
  <c r="L126" i="11"/>
  <c r="T126" i="11"/>
  <c r="AB126" i="11"/>
  <c r="AJ126" i="11"/>
  <c r="AR126" i="11"/>
  <c r="N126" i="11"/>
  <c r="V126" i="11"/>
  <c r="AD126" i="11"/>
  <c r="AL126" i="11"/>
  <c r="AT126" i="11"/>
  <c r="H106" i="11"/>
  <c r="L106" i="11"/>
  <c r="P106" i="11"/>
  <c r="T106" i="11"/>
  <c r="X106" i="11"/>
  <c r="AB106" i="11"/>
  <c r="AF106" i="11"/>
  <c r="AJ106" i="11"/>
  <c r="AN106" i="11"/>
  <c r="AR106" i="11"/>
  <c r="M106" i="11"/>
  <c r="Q106" i="11"/>
  <c r="U106" i="11"/>
  <c r="Y106" i="11"/>
  <c r="AC106" i="11"/>
  <c r="AG106" i="11"/>
  <c r="AK106" i="11"/>
  <c r="AO106" i="11"/>
  <c r="AS106" i="11"/>
  <c r="N106" i="11"/>
  <c r="R106" i="11"/>
  <c r="V106" i="11"/>
  <c r="Z106" i="11"/>
  <c r="AD106" i="11"/>
  <c r="AH106" i="11"/>
  <c r="AL106" i="11"/>
  <c r="AP106" i="11"/>
  <c r="AT106" i="11"/>
  <c r="K106" i="11"/>
  <c r="O106" i="11"/>
  <c r="S106" i="11"/>
  <c r="W106" i="11"/>
  <c r="AA106" i="11"/>
  <c r="AE106" i="11"/>
  <c r="AI106" i="11"/>
  <c r="AM106" i="11"/>
  <c r="AQ106" i="11"/>
  <c r="AU106" i="11"/>
  <c r="H86" i="11"/>
  <c r="L86" i="11"/>
  <c r="P86" i="11"/>
  <c r="U86" i="11"/>
  <c r="Y86" i="11"/>
  <c r="AC86" i="11"/>
  <c r="AG86" i="11"/>
  <c r="AK86" i="11"/>
  <c r="AO86" i="11"/>
  <c r="AS86" i="11"/>
  <c r="M86" i="11"/>
  <c r="R86" i="11"/>
  <c r="V86" i="11"/>
  <c r="Z86" i="11"/>
  <c r="AD86" i="11"/>
  <c r="AH86" i="11"/>
  <c r="AL86" i="11"/>
  <c r="AP86" i="11"/>
  <c r="AT86" i="11"/>
  <c r="N86" i="11"/>
  <c r="S86" i="11"/>
  <c r="W86" i="11"/>
  <c r="AA86" i="11"/>
  <c r="AE86" i="11"/>
  <c r="AI86" i="11"/>
  <c r="AM86" i="11"/>
  <c r="AQ86" i="11"/>
  <c r="AU86" i="11"/>
  <c r="K86" i="11"/>
  <c r="O86" i="11"/>
  <c r="T86" i="11"/>
  <c r="X86" i="11"/>
  <c r="AB86" i="11"/>
  <c r="AF86" i="11"/>
  <c r="AJ86" i="11"/>
  <c r="AN86" i="11"/>
  <c r="AR86" i="11"/>
  <c r="H62" i="11"/>
  <c r="K62" i="11"/>
  <c r="P62" i="11"/>
  <c r="T62" i="11"/>
  <c r="X62" i="11"/>
  <c r="AB62" i="11"/>
  <c r="AF62" i="11"/>
  <c r="AJ62" i="11"/>
  <c r="AN62" i="11"/>
  <c r="AR62" i="11"/>
  <c r="L62" i="11"/>
  <c r="Q62" i="11"/>
  <c r="U62" i="11"/>
  <c r="Y62" i="11"/>
  <c r="AC62" i="11"/>
  <c r="AG62" i="11"/>
  <c r="AK62" i="11"/>
  <c r="AO62" i="11"/>
  <c r="AS62" i="11"/>
  <c r="M62" i="11"/>
  <c r="R62" i="11"/>
  <c r="V62" i="11"/>
  <c r="Z62" i="11"/>
  <c r="AD62" i="11"/>
  <c r="AH62" i="11"/>
  <c r="AL62" i="11"/>
  <c r="AP62" i="11"/>
  <c r="AT62" i="11"/>
  <c r="O62" i="11"/>
  <c r="AE62" i="11"/>
  <c r="AU62" i="11"/>
  <c r="S62" i="11"/>
  <c r="AI62" i="11"/>
  <c r="W62" i="11"/>
  <c r="AM62" i="11"/>
  <c r="AA62" i="11"/>
  <c r="AQ62" i="11"/>
  <c r="H30" i="11"/>
  <c r="M30" i="11"/>
  <c r="Q30" i="11"/>
  <c r="U30" i="11"/>
  <c r="N30" i="11"/>
  <c r="R30" i="11"/>
  <c r="V30" i="11"/>
  <c r="Z30" i="11"/>
  <c r="AD30" i="11"/>
  <c r="AH30" i="11"/>
  <c r="AL30" i="11"/>
  <c r="AP30" i="11"/>
  <c r="AT30" i="11"/>
  <c r="O30" i="11"/>
  <c r="S30" i="11"/>
  <c r="W30" i="11"/>
  <c r="L30" i="11"/>
  <c r="P30" i="11"/>
  <c r="T30" i="11"/>
  <c r="X30" i="11"/>
  <c r="AB30" i="11"/>
  <c r="AF30" i="11"/>
  <c r="AJ30" i="11"/>
  <c r="AN30" i="11"/>
  <c r="AR30" i="11"/>
  <c r="Y30" i="11"/>
  <c r="AG30" i="11"/>
  <c r="AO30" i="11"/>
  <c r="AA30" i="11"/>
  <c r="AI30" i="11"/>
  <c r="AQ30" i="11"/>
  <c r="AC30" i="11"/>
  <c r="AK30" i="11"/>
  <c r="AS30" i="11"/>
  <c r="AE30" i="11"/>
  <c r="AM30" i="11"/>
  <c r="AU30" i="11"/>
  <c r="H217" i="11"/>
  <c r="N217" i="11"/>
  <c r="R217" i="11"/>
  <c r="V217" i="11"/>
  <c r="Z217" i="11"/>
  <c r="AD217" i="11"/>
  <c r="AH217" i="11"/>
  <c r="AL217" i="11"/>
  <c r="AP217" i="11"/>
  <c r="AT217" i="11"/>
  <c r="K217" i="11"/>
  <c r="O217" i="11"/>
  <c r="S217" i="11"/>
  <c r="W217" i="11"/>
  <c r="AA217" i="11"/>
  <c r="AE217" i="11"/>
  <c r="AI217" i="11"/>
  <c r="AM217" i="11"/>
  <c r="AQ217" i="11"/>
  <c r="AU217" i="11"/>
  <c r="L217" i="11"/>
  <c r="P217" i="11"/>
  <c r="T217" i="11"/>
  <c r="X217" i="11"/>
  <c r="AB217" i="11"/>
  <c r="AF217" i="11"/>
  <c r="AJ217" i="11"/>
  <c r="AN217" i="11"/>
  <c r="AR217" i="11"/>
  <c r="M217" i="11"/>
  <c r="Q217" i="11"/>
  <c r="U217" i="11"/>
  <c r="Y217" i="11"/>
  <c r="AC217" i="11"/>
  <c r="AG217" i="11"/>
  <c r="AK217" i="11"/>
  <c r="AO217" i="11"/>
  <c r="AS217" i="11"/>
  <c r="H201" i="11"/>
  <c r="M201" i="11"/>
  <c r="Q201" i="11"/>
  <c r="N201" i="11"/>
  <c r="R201" i="11"/>
  <c r="V201" i="11"/>
  <c r="K201" i="11"/>
  <c r="O201" i="11"/>
  <c r="S201" i="11"/>
  <c r="L201" i="11"/>
  <c r="P201" i="11"/>
  <c r="T201" i="11"/>
  <c r="U201" i="11"/>
  <c r="Z201" i="11"/>
  <c r="AD201" i="11"/>
  <c r="AH201" i="11"/>
  <c r="AL201" i="11"/>
  <c r="AP201" i="11"/>
  <c r="AT201" i="11"/>
  <c r="W201" i="11"/>
  <c r="AA201" i="11"/>
  <c r="AE201" i="11"/>
  <c r="AI201" i="11"/>
  <c r="AM201" i="11"/>
  <c r="AQ201" i="11"/>
  <c r="AU201" i="11"/>
  <c r="X201" i="11"/>
  <c r="AB201" i="11"/>
  <c r="AF201" i="11"/>
  <c r="AJ201" i="11"/>
  <c r="AN201" i="11"/>
  <c r="AR201" i="11"/>
  <c r="Y201" i="11"/>
  <c r="AC201" i="11"/>
  <c r="AG201" i="11"/>
  <c r="AK201" i="11"/>
  <c r="AO201" i="11"/>
  <c r="AS201" i="11"/>
  <c r="H185" i="11"/>
  <c r="K185" i="11"/>
  <c r="O185" i="11"/>
  <c r="S185" i="11"/>
  <c r="X185" i="11"/>
  <c r="AB185" i="11"/>
  <c r="AG185" i="11"/>
  <c r="AK185" i="11"/>
  <c r="AO185" i="11"/>
  <c r="AS185" i="11"/>
  <c r="L185" i="11"/>
  <c r="P185" i="11"/>
  <c r="T185" i="11"/>
  <c r="Y185" i="11"/>
  <c r="AD185" i="11"/>
  <c r="AH185" i="11"/>
  <c r="AL185" i="11"/>
  <c r="AP185" i="11"/>
  <c r="AT185" i="11"/>
  <c r="M185" i="11"/>
  <c r="Q185" i="11"/>
  <c r="U185" i="11"/>
  <c r="Z185" i="11"/>
  <c r="AE185" i="11"/>
  <c r="AI185" i="11"/>
  <c r="AM185" i="11"/>
  <c r="AQ185" i="11"/>
  <c r="AU185" i="11"/>
  <c r="N185" i="11"/>
  <c r="R185" i="11"/>
  <c r="V185" i="11"/>
  <c r="AA185" i="11"/>
  <c r="AF185" i="11"/>
  <c r="AJ185" i="11"/>
  <c r="AN185" i="11"/>
  <c r="AR185" i="11"/>
  <c r="H173" i="11"/>
  <c r="K173" i="11"/>
  <c r="O173" i="11"/>
  <c r="S173" i="11"/>
  <c r="X173" i="11"/>
  <c r="AC173" i="11"/>
  <c r="AG173" i="11"/>
  <c r="AK173" i="11"/>
  <c r="AO173" i="11"/>
  <c r="AS173" i="11"/>
  <c r="L173" i="11"/>
  <c r="P173" i="11"/>
  <c r="U173" i="11"/>
  <c r="Y173" i="11"/>
  <c r="AD173" i="11"/>
  <c r="AH173" i="11"/>
  <c r="AL173" i="11"/>
  <c r="AP173" i="11"/>
  <c r="AT173" i="11"/>
  <c r="M173" i="11"/>
  <c r="Q173" i="11"/>
  <c r="V173" i="11"/>
  <c r="AA173" i="11"/>
  <c r="AE173" i="11"/>
  <c r="AI173" i="11"/>
  <c r="AM173" i="11"/>
  <c r="AQ173" i="11"/>
  <c r="AU173" i="11"/>
  <c r="N173" i="11"/>
  <c r="R173" i="11"/>
  <c r="W173" i="11"/>
  <c r="AB173" i="11"/>
  <c r="AF173" i="11"/>
  <c r="AJ173" i="11"/>
  <c r="AN173" i="11"/>
  <c r="AR173" i="11"/>
  <c r="H149" i="11"/>
  <c r="M149" i="11"/>
  <c r="Q149" i="11"/>
  <c r="U149" i="11"/>
  <c r="Y149" i="11"/>
  <c r="AC149" i="11"/>
  <c r="AG149" i="11"/>
  <c r="AK149" i="11"/>
  <c r="AO149" i="11"/>
  <c r="AS149" i="11"/>
  <c r="N149" i="11"/>
  <c r="R149" i="11"/>
  <c r="V149" i="11"/>
  <c r="Z149" i="11"/>
  <c r="AD149" i="11"/>
  <c r="AH149" i="11"/>
  <c r="AL149" i="11"/>
  <c r="AP149" i="11"/>
  <c r="AT149" i="11"/>
  <c r="K149" i="11"/>
  <c r="O149" i="11"/>
  <c r="S149" i="11"/>
  <c r="W149" i="11"/>
  <c r="AA149" i="11"/>
  <c r="AE149" i="11"/>
  <c r="AI149" i="11"/>
  <c r="AM149" i="11"/>
  <c r="AQ149" i="11"/>
  <c r="AU149" i="11"/>
  <c r="L149" i="11"/>
  <c r="P149" i="11"/>
  <c r="T149" i="11"/>
  <c r="X149" i="11"/>
  <c r="AB149" i="11"/>
  <c r="AF149" i="11"/>
  <c r="AJ149" i="11"/>
  <c r="AN149" i="11"/>
  <c r="AR149" i="11"/>
  <c r="H248" i="11"/>
  <c r="L248" i="11"/>
  <c r="P248" i="11"/>
  <c r="T248" i="11"/>
  <c r="X248" i="11"/>
  <c r="AB248" i="11"/>
  <c r="AF248" i="11"/>
  <c r="AJ248" i="11"/>
  <c r="AO248" i="11"/>
  <c r="AS248" i="11"/>
  <c r="M248" i="11"/>
  <c r="Q248" i="11"/>
  <c r="U248" i="11"/>
  <c r="Y248" i="11"/>
  <c r="AC248" i="11"/>
  <c r="AG248" i="11"/>
  <c r="AK248" i="11"/>
  <c r="AP248" i="11"/>
  <c r="AT248" i="11"/>
  <c r="N248" i="11"/>
  <c r="R248" i="11"/>
  <c r="V248" i="11"/>
  <c r="Z248" i="11"/>
  <c r="AD248" i="11"/>
  <c r="AH248" i="11"/>
  <c r="AM248" i="11"/>
  <c r="AQ248" i="11"/>
  <c r="AU248" i="11"/>
  <c r="K248" i="11"/>
  <c r="O248" i="11"/>
  <c r="S248" i="11"/>
  <c r="W248" i="11"/>
  <c r="AA248" i="11"/>
  <c r="AE248" i="11"/>
  <c r="AI248" i="11"/>
  <c r="AN248" i="11"/>
  <c r="AR248" i="11"/>
  <c r="H184" i="11"/>
  <c r="N184" i="11"/>
  <c r="R184" i="11"/>
  <c r="V184" i="11"/>
  <c r="AA184" i="11"/>
  <c r="AF184" i="11"/>
  <c r="AJ184" i="11"/>
  <c r="AN184" i="11"/>
  <c r="AR184" i="11"/>
  <c r="K184" i="11"/>
  <c r="O184" i="11"/>
  <c r="S184" i="11"/>
  <c r="X184" i="11"/>
  <c r="AB184" i="11"/>
  <c r="AG184" i="11"/>
  <c r="AK184" i="11"/>
  <c r="AO184" i="11"/>
  <c r="AS184" i="11"/>
  <c r="L184" i="11"/>
  <c r="P184" i="11"/>
  <c r="T184" i="11"/>
  <c r="Y184" i="11"/>
  <c r="AD184" i="11"/>
  <c r="AH184" i="11"/>
  <c r="AL184" i="11"/>
  <c r="AP184" i="11"/>
  <c r="AT184" i="11"/>
  <c r="M184" i="11"/>
  <c r="Q184" i="11"/>
  <c r="U184" i="11"/>
  <c r="Z184" i="11"/>
  <c r="AE184" i="11"/>
  <c r="AI184" i="11"/>
  <c r="AM184" i="11"/>
  <c r="AQ184" i="11"/>
  <c r="AU184" i="11"/>
  <c r="H164" i="11"/>
  <c r="L164" i="11"/>
  <c r="P164" i="11"/>
  <c r="U164" i="11"/>
  <c r="Y164" i="11"/>
  <c r="AD164" i="11"/>
  <c r="AH164" i="11"/>
  <c r="AL164" i="11"/>
  <c r="AP164" i="11"/>
  <c r="AT164" i="11"/>
  <c r="M164" i="11"/>
  <c r="Q164" i="11"/>
  <c r="V164" i="11"/>
  <c r="AA164" i="11"/>
  <c r="AE164" i="11"/>
  <c r="AI164" i="11"/>
  <c r="AM164" i="11"/>
  <c r="AQ164" i="11"/>
  <c r="AU164" i="11"/>
  <c r="N164" i="11"/>
  <c r="W164" i="11"/>
  <c r="AF164" i="11"/>
  <c r="AN164" i="11"/>
  <c r="O164" i="11"/>
  <c r="X164" i="11"/>
  <c r="AG164" i="11"/>
  <c r="AO164" i="11"/>
  <c r="R164" i="11"/>
  <c r="AB164" i="11"/>
  <c r="AJ164" i="11"/>
  <c r="AR164" i="11"/>
  <c r="K164" i="11"/>
  <c r="S164" i="11"/>
  <c r="AC164" i="11"/>
  <c r="AK164" i="11"/>
  <c r="AS164" i="11"/>
  <c r="H144" i="11"/>
  <c r="N144" i="11"/>
  <c r="R144" i="11"/>
  <c r="V144" i="11"/>
  <c r="Z144" i="11"/>
  <c r="AD144" i="11"/>
  <c r="AH144" i="11"/>
  <c r="AL144" i="11"/>
  <c r="AP144" i="11"/>
  <c r="AT144" i="11"/>
  <c r="K144" i="11"/>
  <c r="O144" i="11"/>
  <c r="S144" i="11"/>
  <c r="W144" i="11"/>
  <c r="AA144" i="11"/>
  <c r="AE144" i="11"/>
  <c r="AI144" i="11"/>
  <c r="AM144" i="11"/>
  <c r="AQ144" i="11"/>
  <c r="AU144" i="11"/>
  <c r="L144" i="11"/>
  <c r="P144" i="11"/>
  <c r="T144" i="11"/>
  <c r="X144" i="11"/>
  <c r="AB144" i="11"/>
  <c r="AF144" i="11"/>
  <c r="AJ144" i="11"/>
  <c r="AN144" i="11"/>
  <c r="AR144" i="11"/>
  <c r="M144" i="11"/>
  <c r="Q144" i="11"/>
  <c r="U144" i="11"/>
  <c r="Y144" i="11"/>
  <c r="AC144" i="11"/>
  <c r="AG144" i="11"/>
  <c r="AK144" i="11"/>
  <c r="AO144" i="11"/>
  <c r="AS144" i="11"/>
  <c r="H92" i="11"/>
  <c r="L92" i="11"/>
  <c r="P92" i="11"/>
  <c r="U92" i="11"/>
  <c r="Y92" i="11"/>
  <c r="AC92" i="11"/>
  <c r="AG92" i="11"/>
  <c r="AK92" i="11"/>
  <c r="AO92" i="11"/>
  <c r="AS92" i="11"/>
  <c r="M92" i="11"/>
  <c r="R92" i="11"/>
  <c r="V92" i="11"/>
  <c r="Z92" i="11"/>
  <c r="AD92" i="11"/>
  <c r="AH92" i="11"/>
  <c r="AL92" i="11"/>
  <c r="AP92" i="11"/>
  <c r="AT92" i="11"/>
  <c r="N92" i="11"/>
  <c r="S92" i="11"/>
  <c r="W92" i="11"/>
  <c r="AA92" i="11"/>
  <c r="AE92" i="11"/>
  <c r="AI92" i="11"/>
  <c r="AM92" i="11"/>
  <c r="AQ92" i="11"/>
  <c r="AU92" i="11"/>
  <c r="O92" i="11"/>
  <c r="AF92" i="11"/>
  <c r="T92" i="11"/>
  <c r="AJ92" i="11"/>
  <c r="X92" i="11"/>
  <c r="AN92" i="11"/>
  <c r="K92" i="11"/>
  <c r="AB92" i="11"/>
  <c r="AR92" i="11"/>
  <c r="H28" i="11"/>
  <c r="M28" i="11"/>
  <c r="Q28" i="11"/>
  <c r="U28" i="11"/>
  <c r="Y28" i="11"/>
  <c r="AC28" i="11"/>
  <c r="AG28" i="11"/>
  <c r="AK28" i="11"/>
  <c r="AO28" i="11"/>
  <c r="AS28" i="11"/>
  <c r="N28" i="11"/>
  <c r="R28" i="11"/>
  <c r="V28" i="11"/>
  <c r="Z28" i="11"/>
  <c r="AD28" i="11"/>
  <c r="AH28" i="11"/>
  <c r="AL28" i="11"/>
  <c r="AP28" i="11"/>
  <c r="AT28" i="11"/>
  <c r="K28" i="11"/>
  <c r="O28" i="11"/>
  <c r="S28" i="11"/>
  <c r="W28" i="11"/>
  <c r="AA28" i="11"/>
  <c r="AE28" i="11"/>
  <c r="AI28" i="11"/>
  <c r="AM28" i="11"/>
  <c r="AQ28" i="11"/>
  <c r="AU28" i="11"/>
  <c r="L28" i="11"/>
  <c r="P28" i="11"/>
  <c r="T28" i="11"/>
  <c r="X28" i="11"/>
  <c r="AB28" i="11"/>
  <c r="AF28" i="11"/>
  <c r="AJ28" i="11"/>
  <c r="AN28" i="11"/>
  <c r="AR28" i="11"/>
  <c r="H239" i="11"/>
  <c r="L239" i="11"/>
  <c r="P239" i="11"/>
  <c r="T239" i="11"/>
  <c r="X239" i="11"/>
  <c r="AB239" i="11"/>
  <c r="AF239" i="11"/>
  <c r="AJ239" i="11"/>
  <c r="AO239" i="11"/>
  <c r="AS239" i="11"/>
  <c r="M239" i="11"/>
  <c r="Q239" i="11"/>
  <c r="U239" i="11"/>
  <c r="Y239" i="11"/>
  <c r="AC239" i="11"/>
  <c r="AG239" i="11"/>
  <c r="AK239" i="11"/>
  <c r="AP239" i="11"/>
  <c r="AT239" i="11"/>
  <c r="N239" i="11"/>
  <c r="R239" i="11"/>
  <c r="V239" i="11"/>
  <c r="Z239" i="11"/>
  <c r="AD239" i="11"/>
  <c r="AH239" i="11"/>
  <c r="AM239" i="11"/>
  <c r="AQ239" i="11"/>
  <c r="AU239" i="11"/>
  <c r="K239" i="11"/>
  <c r="O239" i="11"/>
  <c r="S239" i="11"/>
  <c r="W239" i="11"/>
  <c r="AA239" i="11"/>
  <c r="AE239" i="11"/>
  <c r="AI239" i="11"/>
  <c r="AN239" i="11"/>
  <c r="AR239" i="11"/>
  <c r="H183" i="11"/>
  <c r="M183" i="11"/>
  <c r="Q183" i="11"/>
  <c r="U183" i="11"/>
  <c r="Z183" i="11"/>
  <c r="AE183" i="11"/>
  <c r="AI183" i="11"/>
  <c r="AM183" i="11"/>
  <c r="AQ183" i="11"/>
  <c r="AU183" i="11"/>
  <c r="N183" i="11"/>
  <c r="R183" i="11"/>
  <c r="V183" i="11"/>
  <c r="AA183" i="11"/>
  <c r="AF183" i="11"/>
  <c r="AJ183" i="11"/>
  <c r="AN183" i="11"/>
  <c r="AR183" i="11"/>
  <c r="K183" i="11"/>
  <c r="O183" i="11"/>
  <c r="S183" i="11"/>
  <c r="X183" i="11"/>
  <c r="AB183" i="11"/>
  <c r="AG183" i="11"/>
  <c r="AK183" i="11"/>
  <c r="AO183" i="11"/>
  <c r="AS183" i="11"/>
  <c r="L183" i="11"/>
  <c r="P183" i="11"/>
  <c r="T183" i="11"/>
  <c r="Y183" i="11"/>
  <c r="AD183" i="11"/>
  <c r="AH183" i="11"/>
  <c r="AL183" i="11"/>
  <c r="AP183" i="11"/>
  <c r="AT183" i="11"/>
  <c r="H147" i="11"/>
  <c r="K147" i="11"/>
  <c r="O147" i="11"/>
  <c r="S147" i="11"/>
  <c r="W147" i="11"/>
  <c r="AA147" i="11"/>
  <c r="AE147" i="11"/>
  <c r="AI147" i="11"/>
  <c r="AM147" i="11"/>
  <c r="AQ147" i="11"/>
  <c r="AU147" i="11"/>
  <c r="L147" i="11"/>
  <c r="P147" i="11"/>
  <c r="T147" i="11"/>
  <c r="X147" i="11"/>
  <c r="AB147" i="11"/>
  <c r="AF147" i="11"/>
  <c r="AJ147" i="11"/>
  <c r="AN147" i="11"/>
  <c r="AR147" i="11"/>
  <c r="M147" i="11"/>
  <c r="Q147" i="11"/>
  <c r="U147" i="11"/>
  <c r="Y147" i="11"/>
  <c r="AC147" i="11"/>
  <c r="AG147" i="11"/>
  <c r="AK147" i="11"/>
  <c r="AO147" i="11"/>
  <c r="AS147" i="11"/>
  <c r="N147" i="11"/>
  <c r="R147" i="11"/>
  <c r="V147" i="11"/>
  <c r="Z147" i="11"/>
  <c r="AD147" i="11"/>
  <c r="AH147" i="11"/>
  <c r="AL147" i="11"/>
  <c r="AP147" i="11"/>
  <c r="AT147" i="11"/>
  <c r="H115" i="11"/>
  <c r="K115" i="11"/>
  <c r="O115" i="11"/>
  <c r="S115" i="11"/>
  <c r="W115" i="11"/>
  <c r="AA115" i="11"/>
  <c r="AE115" i="11"/>
  <c r="AI115" i="11"/>
  <c r="AM115" i="11"/>
  <c r="AQ115" i="11"/>
  <c r="AU115" i="11"/>
  <c r="L115" i="11"/>
  <c r="P115" i="11"/>
  <c r="T115" i="11"/>
  <c r="X115" i="11"/>
  <c r="AB115" i="11"/>
  <c r="AF115" i="11"/>
  <c r="AJ115" i="11"/>
  <c r="AN115" i="11"/>
  <c r="AR115" i="11"/>
  <c r="M115" i="11"/>
  <c r="Q115" i="11"/>
  <c r="U115" i="11"/>
  <c r="Y115" i="11"/>
  <c r="AC115" i="11"/>
  <c r="AG115" i="11"/>
  <c r="AK115" i="11"/>
  <c r="AO115" i="11"/>
  <c r="AS115" i="11"/>
  <c r="N115" i="11"/>
  <c r="R115" i="11"/>
  <c r="V115" i="11"/>
  <c r="Z115" i="11"/>
  <c r="AD115" i="11"/>
  <c r="AH115" i="11"/>
  <c r="AL115" i="11"/>
  <c r="AP115" i="11"/>
  <c r="AT115" i="11"/>
  <c r="H83" i="11"/>
  <c r="M83" i="11"/>
  <c r="R83" i="11"/>
  <c r="V83" i="11"/>
  <c r="Z83" i="11"/>
  <c r="AD83" i="11"/>
  <c r="AH83" i="11"/>
  <c r="AL83" i="11"/>
  <c r="AP83" i="11"/>
  <c r="AT83" i="11"/>
  <c r="O83" i="11"/>
  <c r="U83" i="11"/>
  <c r="AA83" i="11"/>
  <c r="AF83" i="11"/>
  <c r="AK83" i="11"/>
  <c r="AQ83" i="11"/>
  <c r="K83" i="11"/>
  <c r="P83" i="11"/>
  <c r="W83" i="11"/>
  <c r="AB83" i="11"/>
  <c r="AG83" i="11"/>
  <c r="AM83" i="11"/>
  <c r="AR83" i="11"/>
  <c r="L83" i="11"/>
  <c r="S83" i="11"/>
  <c r="X83" i="11"/>
  <c r="AC83" i="11"/>
  <c r="AI83" i="11"/>
  <c r="AN83" i="11"/>
  <c r="AS83" i="11"/>
  <c r="N83" i="11"/>
  <c r="T83" i="11"/>
  <c r="Y83" i="11"/>
  <c r="AE83" i="11"/>
  <c r="AJ83" i="11"/>
  <c r="AO83" i="11"/>
  <c r="AU83" i="11"/>
  <c r="H23" i="11"/>
  <c r="K23" i="11"/>
  <c r="O23" i="11"/>
  <c r="S23" i="11"/>
  <c r="L23" i="11"/>
  <c r="P23" i="11"/>
  <c r="T23" i="11"/>
  <c r="X23" i="11"/>
  <c r="M23" i="11"/>
  <c r="U23" i="11"/>
  <c r="Z23" i="11"/>
  <c r="AD23" i="11"/>
  <c r="AH23" i="11"/>
  <c r="AL23" i="11"/>
  <c r="AP23" i="11"/>
  <c r="AT23" i="11"/>
  <c r="N23" i="11"/>
  <c r="V23" i="11"/>
  <c r="AA23" i="11"/>
  <c r="AE23" i="11"/>
  <c r="AI23" i="11"/>
  <c r="AM23" i="11"/>
  <c r="AQ23" i="11"/>
  <c r="AU23" i="11"/>
  <c r="Q23" i="11"/>
  <c r="W23" i="11"/>
  <c r="AB23" i="11"/>
  <c r="AF23" i="11"/>
  <c r="AJ23" i="11"/>
  <c r="AN23" i="11"/>
  <c r="AR23" i="11"/>
  <c r="R23" i="11"/>
  <c r="Y23" i="11"/>
  <c r="AC23" i="11"/>
  <c r="AG23" i="11"/>
  <c r="AK23" i="11"/>
  <c r="AO23" i="11"/>
  <c r="AS23" i="11"/>
  <c r="H240" i="11"/>
  <c r="L240" i="11"/>
  <c r="P240" i="11"/>
  <c r="T240" i="11"/>
  <c r="X240" i="11"/>
  <c r="AB240" i="11"/>
  <c r="AF240" i="11"/>
  <c r="AJ240" i="11"/>
  <c r="AO240" i="11"/>
  <c r="AS240" i="11"/>
  <c r="M240" i="11"/>
  <c r="Q240" i="11"/>
  <c r="U240" i="11"/>
  <c r="Y240" i="11"/>
  <c r="AC240" i="11"/>
  <c r="AG240" i="11"/>
  <c r="AK240" i="11"/>
  <c r="AP240" i="11"/>
  <c r="AT240" i="11"/>
  <c r="N240" i="11"/>
  <c r="R240" i="11"/>
  <c r="V240" i="11"/>
  <c r="Z240" i="11"/>
  <c r="AD240" i="11"/>
  <c r="AH240" i="11"/>
  <c r="AM240" i="11"/>
  <c r="AQ240" i="11"/>
  <c r="AU240" i="11"/>
  <c r="K240" i="11"/>
  <c r="O240" i="11"/>
  <c r="S240" i="11"/>
  <c r="W240" i="11"/>
  <c r="AA240" i="11"/>
  <c r="AE240" i="11"/>
  <c r="AI240" i="11"/>
  <c r="AN240" i="11"/>
  <c r="AR240" i="11"/>
  <c r="H224" i="11"/>
  <c r="K224" i="11"/>
  <c r="O224" i="11"/>
  <c r="S224" i="11"/>
  <c r="W224" i="11"/>
  <c r="AA224" i="11"/>
  <c r="AE224" i="11"/>
  <c r="AI224" i="11"/>
  <c r="AM224" i="11"/>
  <c r="AQ224" i="11"/>
  <c r="AU224" i="11"/>
  <c r="L224" i="11"/>
  <c r="P224" i="11"/>
  <c r="T224" i="11"/>
  <c r="X224" i="11"/>
  <c r="AB224" i="11"/>
  <c r="AF224" i="11"/>
  <c r="AJ224" i="11"/>
  <c r="AN224" i="11"/>
  <c r="AR224" i="11"/>
  <c r="M224" i="11"/>
  <c r="Q224" i="11"/>
  <c r="U224" i="11"/>
  <c r="Y224" i="11"/>
  <c r="AC224" i="11"/>
  <c r="AG224" i="11"/>
  <c r="AK224" i="11"/>
  <c r="AO224" i="11"/>
  <c r="AS224" i="11"/>
  <c r="N224" i="11"/>
  <c r="R224" i="11"/>
  <c r="V224" i="11"/>
  <c r="Z224" i="11"/>
  <c r="AD224" i="11"/>
  <c r="AH224" i="11"/>
  <c r="AL224" i="11"/>
  <c r="AP224" i="11"/>
  <c r="AT224" i="11"/>
  <c r="H234" i="11"/>
  <c r="K234" i="11"/>
  <c r="O234" i="11"/>
  <c r="S234" i="11"/>
  <c r="W234" i="11"/>
  <c r="AA234" i="11"/>
  <c r="AE234" i="11"/>
  <c r="AI234" i="11"/>
  <c r="AM234" i="11"/>
  <c r="AQ234" i="11"/>
  <c r="AU234" i="11"/>
  <c r="L234" i="11"/>
  <c r="P234" i="11"/>
  <c r="T234" i="11"/>
  <c r="X234" i="11"/>
  <c r="AB234" i="11"/>
  <c r="AF234" i="11"/>
  <c r="AJ234" i="11"/>
  <c r="AN234" i="11"/>
  <c r="AR234" i="11"/>
  <c r="R234" i="11"/>
  <c r="Z234" i="11"/>
  <c r="AH234" i="11"/>
  <c r="AP234" i="11"/>
  <c r="M234" i="11"/>
  <c r="U234" i="11"/>
  <c r="AC234" i="11"/>
  <c r="AK234" i="11"/>
  <c r="AS234" i="11"/>
  <c r="N234" i="11"/>
  <c r="V234" i="11"/>
  <c r="AD234" i="11"/>
  <c r="AL234" i="11"/>
  <c r="AT234" i="11"/>
  <c r="Q234" i="11"/>
  <c r="Y234" i="11"/>
  <c r="AG234" i="11"/>
  <c r="AO234" i="11"/>
  <c r="L166" i="11"/>
  <c r="P166" i="11"/>
  <c r="U166" i="11"/>
  <c r="Y166" i="11"/>
  <c r="AD166" i="11"/>
  <c r="AH166" i="11"/>
  <c r="AL166" i="11"/>
  <c r="AP166" i="11"/>
  <c r="AT166" i="11"/>
  <c r="M166" i="11"/>
  <c r="Q166" i="11"/>
  <c r="V166" i="11"/>
  <c r="AA166" i="11"/>
  <c r="AE166" i="11"/>
  <c r="AI166" i="11"/>
  <c r="AM166" i="11"/>
  <c r="AQ166" i="11"/>
  <c r="AU166" i="11"/>
  <c r="N166" i="11"/>
  <c r="R166" i="11"/>
  <c r="W166" i="11"/>
  <c r="AB166" i="11"/>
  <c r="AF166" i="11"/>
  <c r="AJ166" i="11"/>
  <c r="AN166" i="11"/>
  <c r="AR166" i="11"/>
  <c r="K166" i="11"/>
  <c r="O166" i="11"/>
  <c r="S166" i="11"/>
  <c r="X166" i="11"/>
  <c r="AC166" i="11"/>
  <c r="AG166" i="11"/>
  <c r="AK166" i="11"/>
  <c r="AO166" i="11"/>
  <c r="AS166" i="11"/>
  <c r="H246" i="11"/>
  <c r="L246" i="11"/>
  <c r="P246" i="11"/>
  <c r="T246" i="11"/>
  <c r="X246" i="11"/>
  <c r="AB246" i="11"/>
  <c r="AF246" i="11"/>
  <c r="AJ246" i="11"/>
  <c r="AO246" i="11"/>
  <c r="AS246" i="11"/>
  <c r="M246" i="11"/>
  <c r="Q246" i="11"/>
  <c r="U246" i="11"/>
  <c r="Y246" i="11"/>
  <c r="AC246" i="11"/>
  <c r="AG246" i="11"/>
  <c r="AK246" i="11"/>
  <c r="AP246" i="11"/>
  <c r="AT246" i="11"/>
  <c r="N246" i="11"/>
  <c r="R246" i="11"/>
  <c r="V246" i="11"/>
  <c r="Z246" i="11"/>
  <c r="AD246" i="11"/>
  <c r="AH246" i="11"/>
  <c r="AM246" i="11"/>
  <c r="AQ246" i="11"/>
  <c r="AU246" i="11"/>
  <c r="K246" i="11"/>
  <c r="O246" i="11"/>
  <c r="S246" i="11"/>
  <c r="W246" i="11"/>
  <c r="AA246" i="11"/>
  <c r="AE246" i="11"/>
  <c r="AI246" i="11"/>
  <c r="AN246" i="11"/>
  <c r="AR246" i="11"/>
  <c r="H252" i="11"/>
  <c r="L252" i="11"/>
  <c r="P252" i="11"/>
  <c r="T252" i="11"/>
  <c r="X252" i="11"/>
  <c r="AB252" i="11"/>
  <c r="AF252" i="11"/>
  <c r="AJ252" i="11"/>
  <c r="AN252" i="11"/>
  <c r="AS252" i="11"/>
  <c r="M252" i="11"/>
  <c r="Q252" i="11"/>
  <c r="U252" i="11"/>
  <c r="Y252" i="11"/>
  <c r="AC252" i="11"/>
  <c r="AG252" i="11"/>
  <c r="AK252" i="11"/>
  <c r="AP252" i="11"/>
  <c r="AT252" i="11"/>
  <c r="N252" i="11"/>
  <c r="R252" i="11"/>
  <c r="V252" i="11"/>
  <c r="Z252" i="11"/>
  <c r="AD252" i="11"/>
  <c r="AH252" i="11"/>
  <c r="AL252" i="11"/>
  <c r="AQ252" i="11"/>
  <c r="AU252" i="11"/>
  <c r="K252" i="11"/>
  <c r="O252" i="11"/>
  <c r="S252" i="11"/>
  <c r="W252" i="11"/>
  <c r="AA252" i="11"/>
  <c r="AE252" i="11"/>
  <c r="AI252" i="11"/>
  <c r="AM252" i="11"/>
  <c r="AR252" i="11"/>
  <c r="H220" i="11"/>
  <c r="K220" i="11"/>
  <c r="O220" i="11"/>
  <c r="S220" i="11"/>
  <c r="W220" i="11"/>
  <c r="AA220" i="11"/>
  <c r="AE220" i="11"/>
  <c r="AI220" i="11"/>
  <c r="AM220" i="11"/>
  <c r="AQ220" i="11"/>
  <c r="AU220" i="11"/>
  <c r="L220" i="11"/>
  <c r="P220" i="11"/>
  <c r="T220" i="11"/>
  <c r="X220" i="11"/>
  <c r="AB220" i="11"/>
  <c r="AF220" i="11"/>
  <c r="AJ220" i="11"/>
  <c r="AN220" i="11"/>
  <c r="AR220" i="11"/>
  <c r="M220" i="11"/>
  <c r="Q220" i="11"/>
  <c r="U220" i="11"/>
  <c r="Y220" i="11"/>
  <c r="AC220" i="11"/>
  <c r="AG220" i="11"/>
  <c r="AK220" i="11"/>
  <c r="AO220" i="11"/>
  <c r="AS220" i="11"/>
  <c r="N220" i="11"/>
  <c r="R220" i="11"/>
  <c r="V220" i="11"/>
  <c r="Z220" i="11"/>
  <c r="AD220" i="11"/>
  <c r="AH220" i="11"/>
  <c r="AL220" i="11"/>
  <c r="AP220" i="11"/>
  <c r="AT220" i="11"/>
  <c r="H188" i="11"/>
  <c r="N188" i="11"/>
  <c r="R188" i="11"/>
  <c r="V188" i="11"/>
  <c r="AA188" i="11"/>
  <c r="AF188" i="11"/>
  <c r="AJ188" i="11"/>
  <c r="AN188" i="11"/>
  <c r="AR188" i="11"/>
  <c r="K188" i="11"/>
  <c r="O188" i="11"/>
  <c r="S188" i="11"/>
  <c r="X188" i="11"/>
  <c r="AB188" i="11"/>
  <c r="AG188" i="11"/>
  <c r="AK188" i="11"/>
  <c r="AO188" i="11"/>
  <c r="AS188" i="11"/>
  <c r="L188" i="11"/>
  <c r="P188" i="11"/>
  <c r="T188" i="11"/>
  <c r="Y188" i="11"/>
  <c r="AD188" i="11"/>
  <c r="AH188" i="11"/>
  <c r="AL188" i="11"/>
  <c r="AP188" i="11"/>
  <c r="AT188" i="11"/>
  <c r="M188" i="11"/>
  <c r="Q188" i="11"/>
  <c r="U188" i="11"/>
  <c r="Z188" i="11"/>
  <c r="AE188" i="11"/>
  <c r="AI188" i="11"/>
  <c r="AM188" i="11"/>
  <c r="AQ188" i="11"/>
  <c r="AU188" i="11"/>
  <c r="H156" i="11"/>
  <c r="N156" i="11"/>
  <c r="R156" i="11"/>
  <c r="W156" i="11"/>
  <c r="AB156" i="11"/>
  <c r="AF156" i="11"/>
  <c r="AJ156" i="11"/>
  <c r="AN156" i="11"/>
  <c r="AR156" i="11"/>
  <c r="K156" i="11"/>
  <c r="O156" i="11"/>
  <c r="S156" i="11"/>
  <c r="X156" i="11"/>
  <c r="AC156" i="11"/>
  <c r="AG156" i="11"/>
  <c r="AK156" i="11"/>
  <c r="AO156" i="11"/>
  <c r="AS156" i="11"/>
  <c r="L156" i="11"/>
  <c r="P156" i="11"/>
  <c r="U156" i="11"/>
  <c r="Y156" i="11"/>
  <c r="AD156" i="11"/>
  <c r="AH156" i="11"/>
  <c r="AL156" i="11"/>
  <c r="AP156" i="11"/>
  <c r="AT156" i="11"/>
  <c r="M156" i="11"/>
  <c r="Q156" i="11"/>
  <c r="V156" i="11"/>
  <c r="AA156" i="11"/>
  <c r="AE156" i="11"/>
  <c r="AI156" i="11"/>
  <c r="AM156" i="11"/>
  <c r="AQ156" i="11"/>
  <c r="AU156" i="11"/>
  <c r="H130" i="11"/>
  <c r="L130" i="11"/>
  <c r="P130" i="11"/>
  <c r="T130" i="11"/>
  <c r="X130" i="11"/>
  <c r="AB130" i="11"/>
  <c r="AF130" i="11"/>
  <c r="AJ130" i="11"/>
  <c r="AN130" i="11"/>
  <c r="AR130" i="11"/>
  <c r="M130" i="11"/>
  <c r="Q130" i="11"/>
  <c r="U130" i="11"/>
  <c r="Y130" i="11"/>
  <c r="AC130" i="11"/>
  <c r="AG130" i="11"/>
  <c r="AK130" i="11"/>
  <c r="AO130" i="11"/>
  <c r="AS130" i="11"/>
  <c r="N130" i="11"/>
  <c r="R130" i="11"/>
  <c r="V130" i="11"/>
  <c r="Z130" i="11"/>
  <c r="AD130" i="11"/>
  <c r="AH130" i="11"/>
  <c r="AL130" i="11"/>
  <c r="AP130" i="11"/>
  <c r="AT130" i="11"/>
  <c r="K130" i="11"/>
  <c r="O130" i="11"/>
  <c r="S130" i="11"/>
  <c r="W130" i="11"/>
  <c r="AA130" i="11"/>
  <c r="AE130" i="11"/>
  <c r="AI130" i="11"/>
  <c r="AM130" i="11"/>
  <c r="AQ130" i="11"/>
  <c r="AU130" i="11"/>
  <c r="H98" i="11"/>
  <c r="N98" i="11"/>
  <c r="S98" i="11"/>
  <c r="W98" i="11"/>
  <c r="AA98" i="11"/>
  <c r="AE98" i="11"/>
  <c r="AI98" i="11"/>
  <c r="AM98" i="11"/>
  <c r="AQ98" i="11"/>
  <c r="AU98" i="11"/>
  <c r="K98" i="11"/>
  <c r="O98" i="11"/>
  <c r="T98" i="11"/>
  <c r="X98" i="11"/>
  <c r="AB98" i="11"/>
  <c r="AF98" i="11"/>
  <c r="AJ98" i="11"/>
  <c r="AN98" i="11"/>
  <c r="AR98" i="11"/>
  <c r="L98" i="11"/>
  <c r="P98" i="11"/>
  <c r="U98" i="11"/>
  <c r="Y98" i="11"/>
  <c r="AC98" i="11"/>
  <c r="AG98" i="11"/>
  <c r="AK98" i="11"/>
  <c r="AO98" i="11"/>
  <c r="AS98" i="11"/>
  <c r="M98" i="11"/>
  <c r="R98" i="11"/>
  <c r="V98" i="11"/>
  <c r="Z98" i="11"/>
  <c r="AD98" i="11"/>
  <c r="AH98" i="11"/>
  <c r="AL98" i="11"/>
  <c r="AP98" i="11"/>
  <c r="AT98" i="11"/>
  <c r="H66" i="11"/>
  <c r="K66" i="11"/>
  <c r="P66" i="11"/>
  <c r="T66" i="11"/>
  <c r="X66" i="11"/>
  <c r="AB66" i="11"/>
  <c r="AF66" i="11"/>
  <c r="AJ66" i="11"/>
  <c r="AN66" i="11"/>
  <c r="AR66" i="11"/>
  <c r="M66" i="11"/>
  <c r="R66" i="11"/>
  <c r="V66" i="11"/>
  <c r="Z66" i="11"/>
  <c r="AD66" i="11"/>
  <c r="AH66" i="11"/>
  <c r="AL66" i="11"/>
  <c r="AP66" i="11"/>
  <c r="AT66" i="11"/>
  <c r="Q66" i="11"/>
  <c r="Y66" i="11"/>
  <c r="AG66" i="11"/>
  <c r="AO66" i="11"/>
  <c r="S66" i="11"/>
  <c r="AA66" i="11"/>
  <c r="AI66" i="11"/>
  <c r="AQ66" i="11"/>
  <c r="L66" i="11"/>
  <c r="U66" i="11"/>
  <c r="AC66" i="11"/>
  <c r="AK66" i="11"/>
  <c r="AS66" i="11"/>
  <c r="AE66" i="11"/>
  <c r="AM66" i="11"/>
  <c r="O66" i="11"/>
  <c r="AU66" i="11"/>
  <c r="W66" i="11"/>
  <c r="H34" i="11"/>
  <c r="N34" i="11"/>
  <c r="R34" i="11"/>
  <c r="V34" i="11"/>
  <c r="Z34" i="11"/>
  <c r="AD34" i="11"/>
  <c r="AH34" i="11"/>
  <c r="AL34" i="11"/>
  <c r="AP34" i="11"/>
  <c r="AT34" i="11"/>
  <c r="L34" i="11"/>
  <c r="P34" i="11"/>
  <c r="T34" i="11"/>
  <c r="X34" i="11"/>
  <c r="AB34" i="11"/>
  <c r="AF34" i="11"/>
  <c r="AJ34" i="11"/>
  <c r="AN34" i="11"/>
  <c r="AR34" i="11"/>
  <c r="Q34" i="11"/>
  <c r="Y34" i="11"/>
  <c r="AG34" i="11"/>
  <c r="AO34" i="11"/>
  <c r="S34" i="11"/>
  <c r="AA34" i="11"/>
  <c r="AI34" i="11"/>
  <c r="AQ34" i="11"/>
  <c r="M34" i="11"/>
  <c r="U34" i="11"/>
  <c r="AC34" i="11"/>
  <c r="AK34" i="11"/>
  <c r="AS34" i="11"/>
  <c r="O34" i="11"/>
  <c r="W34" i="11"/>
  <c r="AE34" i="11"/>
  <c r="AM34" i="11"/>
  <c r="AU34" i="11"/>
  <c r="H247" i="11"/>
  <c r="L247" i="11"/>
  <c r="P247" i="11"/>
  <c r="T247" i="11"/>
  <c r="X247" i="11"/>
  <c r="AB247" i="11"/>
  <c r="AF247" i="11"/>
  <c r="AJ247" i="11"/>
  <c r="AO247" i="11"/>
  <c r="AS247" i="11"/>
  <c r="M247" i="11"/>
  <c r="Q247" i="11"/>
  <c r="U247" i="11"/>
  <c r="Y247" i="11"/>
  <c r="AC247" i="11"/>
  <c r="AG247" i="11"/>
  <c r="AK247" i="11"/>
  <c r="AP247" i="11"/>
  <c r="AT247" i="11"/>
  <c r="N247" i="11"/>
  <c r="R247" i="11"/>
  <c r="V247" i="11"/>
  <c r="Z247" i="11"/>
  <c r="AD247" i="11"/>
  <c r="AH247" i="11"/>
  <c r="AM247" i="11"/>
  <c r="AQ247" i="11"/>
  <c r="AU247" i="11"/>
  <c r="K247" i="11"/>
  <c r="O247" i="11"/>
  <c r="S247" i="11"/>
  <c r="W247" i="11"/>
  <c r="AA247" i="11"/>
  <c r="AE247" i="11"/>
  <c r="AI247" i="11"/>
  <c r="AN247" i="11"/>
  <c r="AR247" i="11"/>
  <c r="H231" i="11"/>
  <c r="L231" i="11"/>
  <c r="P231" i="11"/>
  <c r="T231" i="11"/>
  <c r="X231" i="11"/>
  <c r="AB231" i="11"/>
  <c r="AF231" i="11"/>
  <c r="AJ231" i="11"/>
  <c r="AN231" i="11"/>
  <c r="AR231" i="11"/>
  <c r="M231" i="11"/>
  <c r="Q231" i="11"/>
  <c r="U231" i="11"/>
  <c r="Y231" i="11"/>
  <c r="AC231" i="11"/>
  <c r="AG231" i="11"/>
  <c r="AK231" i="11"/>
  <c r="AO231" i="11"/>
  <c r="AS231" i="11"/>
  <c r="N231" i="11"/>
  <c r="R231" i="11"/>
  <c r="V231" i="11"/>
  <c r="Z231" i="11"/>
  <c r="AD231" i="11"/>
  <c r="AH231" i="11"/>
  <c r="AL231" i="11"/>
  <c r="AP231" i="11"/>
  <c r="AT231" i="11"/>
  <c r="K231" i="11"/>
  <c r="O231" i="11"/>
  <c r="S231" i="11"/>
  <c r="W231" i="11"/>
  <c r="AA231" i="11"/>
  <c r="AE231" i="11"/>
  <c r="AI231" i="11"/>
  <c r="AM231" i="11"/>
  <c r="AQ231" i="11"/>
  <c r="AU231" i="11"/>
  <c r="N235" i="11"/>
  <c r="R235" i="11"/>
  <c r="V235" i="11"/>
  <c r="Z235" i="11"/>
  <c r="AD235" i="11"/>
  <c r="AH235" i="11"/>
  <c r="AL235" i="11"/>
  <c r="AP235" i="11"/>
  <c r="AT235" i="11"/>
  <c r="K235" i="11"/>
  <c r="O235" i="11"/>
  <c r="S235" i="11"/>
  <c r="W235" i="11"/>
  <c r="AA235" i="11"/>
  <c r="AE235" i="11"/>
  <c r="AI235" i="11"/>
  <c r="AM235" i="11"/>
  <c r="AQ235" i="11"/>
  <c r="AU235" i="11"/>
  <c r="M235" i="11"/>
  <c r="U235" i="11"/>
  <c r="AC235" i="11"/>
  <c r="AK235" i="11"/>
  <c r="AS235" i="11"/>
  <c r="P235" i="11"/>
  <c r="X235" i="11"/>
  <c r="AF235" i="11"/>
  <c r="AN235" i="11"/>
  <c r="Q235" i="11"/>
  <c r="Y235" i="11"/>
  <c r="AG235" i="11"/>
  <c r="AO235" i="11"/>
  <c r="L235" i="11"/>
  <c r="T235" i="11"/>
  <c r="AB235" i="11"/>
  <c r="AJ235" i="11"/>
  <c r="AR235" i="11"/>
  <c r="H212" i="11"/>
  <c r="K212" i="11"/>
  <c r="O212" i="11"/>
  <c r="S212" i="11"/>
  <c r="W212" i="11"/>
  <c r="AA212" i="11"/>
  <c r="AE212" i="11"/>
  <c r="AI212" i="11"/>
  <c r="AM212" i="11"/>
  <c r="AQ212" i="11"/>
  <c r="AU212" i="11"/>
  <c r="L212" i="11"/>
  <c r="P212" i="11"/>
  <c r="T212" i="11"/>
  <c r="X212" i="11"/>
  <c r="AB212" i="11"/>
  <c r="AF212" i="11"/>
  <c r="AJ212" i="11"/>
  <c r="AN212" i="11"/>
  <c r="AR212" i="11"/>
  <c r="M212" i="11"/>
  <c r="Q212" i="11"/>
  <c r="U212" i="11"/>
  <c r="Y212" i="11"/>
  <c r="AC212" i="11"/>
  <c r="AG212" i="11"/>
  <c r="AK212" i="11"/>
  <c r="AO212" i="11"/>
  <c r="AS212" i="11"/>
  <c r="N212" i="11"/>
  <c r="R212" i="11"/>
  <c r="V212" i="11"/>
  <c r="Z212" i="11"/>
  <c r="AD212" i="11"/>
  <c r="AH212" i="11"/>
  <c r="AL212" i="11"/>
  <c r="AP212" i="11"/>
  <c r="AT212" i="11"/>
  <c r="H182" i="11"/>
  <c r="L182" i="11"/>
  <c r="P182" i="11"/>
  <c r="T182" i="11"/>
  <c r="Y182" i="11"/>
  <c r="AD182" i="11"/>
  <c r="AH182" i="11"/>
  <c r="AL182" i="11"/>
  <c r="AP182" i="11"/>
  <c r="AT182" i="11"/>
  <c r="M182" i="11"/>
  <c r="Q182" i="11"/>
  <c r="U182" i="11"/>
  <c r="Z182" i="11"/>
  <c r="AE182" i="11"/>
  <c r="AI182" i="11"/>
  <c r="AM182" i="11"/>
  <c r="AQ182" i="11"/>
  <c r="AU182" i="11"/>
  <c r="N182" i="11"/>
  <c r="R182" i="11"/>
  <c r="V182" i="11"/>
  <c r="AA182" i="11"/>
  <c r="AF182" i="11"/>
  <c r="AJ182" i="11"/>
  <c r="AN182" i="11"/>
  <c r="AR182" i="11"/>
  <c r="K182" i="11"/>
  <c r="O182" i="11"/>
  <c r="S182" i="11"/>
  <c r="X182" i="11"/>
  <c r="AB182" i="11"/>
  <c r="AG182" i="11"/>
  <c r="AK182" i="11"/>
  <c r="AO182" i="11"/>
  <c r="AS182" i="11"/>
  <c r="H170" i="11"/>
  <c r="L170" i="11"/>
  <c r="P170" i="11"/>
  <c r="U170" i="11"/>
  <c r="Y170" i="11"/>
  <c r="AD170" i="11"/>
  <c r="AH170" i="11"/>
  <c r="AL170" i="11"/>
  <c r="AP170" i="11"/>
  <c r="AT170" i="11"/>
  <c r="M170" i="11"/>
  <c r="Q170" i="11"/>
  <c r="V170" i="11"/>
  <c r="AA170" i="11"/>
  <c r="AE170" i="11"/>
  <c r="AI170" i="11"/>
  <c r="AM170" i="11"/>
  <c r="AQ170" i="11"/>
  <c r="AU170" i="11"/>
  <c r="N170" i="11"/>
  <c r="R170" i="11"/>
  <c r="W170" i="11"/>
  <c r="AB170" i="11"/>
  <c r="AF170" i="11"/>
  <c r="AJ170" i="11"/>
  <c r="AN170" i="11"/>
  <c r="AR170" i="11"/>
  <c r="K170" i="11"/>
  <c r="O170" i="11"/>
  <c r="S170" i="11"/>
  <c r="X170" i="11"/>
  <c r="AC170" i="11"/>
  <c r="AG170" i="11"/>
  <c r="AK170" i="11"/>
  <c r="AO170" i="11"/>
  <c r="AS170" i="11"/>
  <c r="H284" i="11"/>
  <c r="L284" i="11"/>
  <c r="P284" i="11"/>
  <c r="T284" i="11"/>
  <c r="X284" i="11"/>
  <c r="AB284" i="11"/>
  <c r="AF284" i="11"/>
  <c r="AK284" i="11"/>
  <c r="AO284" i="11"/>
  <c r="AS284" i="11"/>
  <c r="M284" i="11"/>
  <c r="Q284" i="11"/>
  <c r="U284" i="11"/>
  <c r="Y284" i="11"/>
  <c r="AC284" i="11"/>
  <c r="AG284" i="11"/>
  <c r="AL284" i="11"/>
  <c r="AP284" i="11"/>
  <c r="AT284" i="11"/>
  <c r="N284" i="11"/>
  <c r="R284" i="11"/>
  <c r="V284" i="11"/>
  <c r="Z284" i="11"/>
  <c r="AD284" i="11"/>
  <c r="AH284" i="11"/>
  <c r="AM284" i="11"/>
  <c r="AQ284" i="11"/>
  <c r="K284" i="11"/>
  <c r="O284" i="11"/>
  <c r="S284" i="11"/>
  <c r="W284" i="11"/>
  <c r="AA284" i="11"/>
  <c r="AE284" i="11"/>
  <c r="AJ284" i="11"/>
  <c r="AN284" i="11"/>
  <c r="AR284" i="11"/>
  <c r="H268" i="11"/>
  <c r="L268" i="11"/>
  <c r="P268" i="11"/>
  <c r="T268" i="11"/>
  <c r="X268" i="11"/>
  <c r="AB268" i="11"/>
  <c r="AG268" i="11"/>
  <c r="AK268" i="11"/>
  <c r="AO268" i="11"/>
  <c r="AT268" i="11"/>
  <c r="M268" i="11"/>
  <c r="Q268" i="11"/>
  <c r="U268" i="11"/>
  <c r="Y268" i="11"/>
  <c r="AC268" i="11"/>
  <c r="AH268" i="11"/>
  <c r="AL268" i="11"/>
  <c r="AP268" i="11"/>
  <c r="AU268" i="11"/>
  <c r="N268" i="11"/>
  <c r="R268" i="11"/>
  <c r="V268" i="11"/>
  <c r="Z268" i="11"/>
  <c r="AD268" i="11"/>
  <c r="AI268" i="11"/>
  <c r="AM268" i="11"/>
  <c r="AQ268" i="11"/>
  <c r="K268" i="11"/>
  <c r="O268" i="11"/>
  <c r="S268" i="11"/>
  <c r="W268" i="11"/>
  <c r="AA268" i="11"/>
  <c r="AE268" i="11"/>
  <c r="AJ268" i="11"/>
  <c r="AN268" i="11"/>
  <c r="AS268" i="11"/>
  <c r="H309" i="11"/>
  <c r="K309" i="11"/>
  <c r="O309" i="11"/>
  <c r="S309" i="11"/>
  <c r="W309" i="11"/>
  <c r="AA309" i="11"/>
  <c r="AE309" i="11"/>
  <c r="AI309" i="11"/>
  <c r="AM309" i="11"/>
  <c r="AQ309" i="11"/>
  <c r="AU309" i="11"/>
  <c r="M309" i="11"/>
  <c r="Q309" i="11"/>
  <c r="U309" i="11"/>
  <c r="Y309" i="11"/>
  <c r="AC309" i="11"/>
  <c r="AG309" i="11"/>
  <c r="AK309" i="11"/>
  <c r="AO309" i="11"/>
  <c r="AS309" i="11"/>
  <c r="L309" i="11"/>
  <c r="T309" i="11"/>
  <c r="AB309" i="11"/>
  <c r="AJ309" i="11"/>
  <c r="AR309" i="11"/>
  <c r="N309" i="11"/>
  <c r="V309" i="11"/>
  <c r="AD309" i="11"/>
  <c r="AL309" i="11"/>
  <c r="AT309" i="11"/>
  <c r="P309" i="11"/>
  <c r="X309" i="11"/>
  <c r="AF309" i="11"/>
  <c r="AN309" i="11"/>
  <c r="R309" i="11"/>
  <c r="Z309" i="11"/>
  <c r="AH309" i="11"/>
  <c r="AP309" i="11"/>
  <c r="H301" i="11"/>
  <c r="K301" i="11"/>
  <c r="O301" i="11"/>
  <c r="S301" i="11"/>
  <c r="W301" i="11"/>
  <c r="AA301" i="11"/>
  <c r="AE301" i="11"/>
  <c r="AI301" i="11"/>
  <c r="AM301" i="11"/>
  <c r="AQ301" i="11"/>
  <c r="AU301" i="11"/>
  <c r="L301" i="11"/>
  <c r="P301" i="11"/>
  <c r="T301" i="11"/>
  <c r="X301" i="11"/>
  <c r="AB301" i="11"/>
  <c r="AF301" i="11"/>
  <c r="AJ301" i="11"/>
  <c r="AN301" i="11"/>
  <c r="AR301" i="11"/>
  <c r="M301" i="11"/>
  <c r="Q301" i="11"/>
  <c r="U301" i="11"/>
  <c r="Y301" i="11"/>
  <c r="AC301" i="11"/>
  <c r="AG301" i="11"/>
  <c r="AK301" i="11"/>
  <c r="AO301" i="11"/>
  <c r="AS301" i="11"/>
  <c r="N301" i="11"/>
  <c r="R301" i="11"/>
  <c r="V301" i="11"/>
  <c r="Z301" i="11"/>
  <c r="AD301" i="11"/>
  <c r="AH301" i="11"/>
  <c r="AL301" i="11"/>
  <c r="AP301" i="11"/>
  <c r="AT301" i="11"/>
  <c r="H293" i="11"/>
  <c r="K293" i="11"/>
  <c r="O293" i="11"/>
  <c r="S293" i="11"/>
  <c r="W293" i="11"/>
  <c r="AA293" i="11"/>
  <c r="AE293" i="11"/>
  <c r="AI293" i="11"/>
  <c r="AM293" i="11"/>
  <c r="AQ293" i="11"/>
  <c r="AU293" i="11"/>
  <c r="L293" i="11"/>
  <c r="P293" i="11"/>
  <c r="T293" i="11"/>
  <c r="X293" i="11"/>
  <c r="AB293" i="11"/>
  <c r="AF293" i="11"/>
  <c r="AJ293" i="11"/>
  <c r="AN293" i="11"/>
  <c r="AR293" i="11"/>
  <c r="M293" i="11"/>
  <c r="Q293" i="11"/>
  <c r="U293" i="11"/>
  <c r="Y293" i="11"/>
  <c r="AC293" i="11"/>
  <c r="AG293" i="11"/>
  <c r="AK293" i="11"/>
  <c r="AO293" i="11"/>
  <c r="AS293" i="11"/>
  <c r="N293" i="11"/>
  <c r="R293" i="11"/>
  <c r="V293" i="11"/>
  <c r="Z293" i="11"/>
  <c r="AD293" i="11"/>
  <c r="AH293" i="11"/>
  <c r="AL293" i="11"/>
  <c r="AP293" i="11"/>
  <c r="AT293" i="11"/>
  <c r="H279" i="11"/>
  <c r="K279" i="11"/>
  <c r="O279" i="11"/>
  <c r="S279" i="11"/>
  <c r="W279" i="11"/>
  <c r="AA279" i="11"/>
  <c r="AE279" i="11"/>
  <c r="AJ279" i="11"/>
  <c r="AN279" i="11"/>
  <c r="AR279" i="11"/>
  <c r="L279" i="11"/>
  <c r="P279" i="11"/>
  <c r="T279" i="11"/>
  <c r="X279" i="11"/>
  <c r="AB279" i="11"/>
  <c r="AF279" i="11"/>
  <c r="AK279" i="11"/>
  <c r="AO279" i="11"/>
  <c r="AS279" i="11"/>
  <c r="M279" i="11"/>
  <c r="Q279" i="11"/>
  <c r="U279" i="11"/>
  <c r="Y279" i="11"/>
  <c r="AC279" i="11"/>
  <c r="AG279" i="11"/>
  <c r="AL279" i="11"/>
  <c r="AP279" i="11"/>
  <c r="AT279" i="11"/>
  <c r="N279" i="11"/>
  <c r="R279" i="11"/>
  <c r="V279" i="11"/>
  <c r="Z279" i="11"/>
  <c r="AD279" i="11"/>
  <c r="AH279" i="11"/>
  <c r="AM279" i="11"/>
  <c r="AQ279" i="11"/>
  <c r="H275" i="11"/>
  <c r="K275" i="11"/>
  <c r="O275" i="11"/>
  <c r="S275" i="11"/>
  <c r="W275" i="11"/>
  <c r="AA275" i="11"/>
  <c r="AE275" i="11"/>
  <c r="AJ275" i="11"/>
  <c r="AN275" i="11"/>
  <c r="AR275" i="11"/>
  <c r="L275" i="11"/>
  <c r="P275" i="11"/>
  <c r="T275" i="11"/>
  <c r="X275" i="11"/>
  <c r="AB275" i="11"/>
  <c r="AF275" i="11"/>
  <c r="AK275" i="11"/>
  <c r="AO275" i="11"/>
  <c r="AS275" i="11"/>
  <c r="M275" i="11"/>
  <c r="Q275" i="11"/>
  <c r="U275" i="11"/>
  <c r="Y275" i="11"/>
  <c r="AC275" i="11"/>
  <c r="AG275" i="11"/>
  <c r="AL275" i="11"/>
  <c r="AP275" i="11"/>
  <c r="AT275" i="11"/>
  <c r="N275" i="11"/>
  <c r="R275" i="11"/>
  <c r="V275" i="11"/>
  <c r="Z275" i="11"/>
  <c r="AD275" i="11"/>
  <c r="AH275" i="11"/>
  <c r="AM275" i="11"/>
  <c r="AQ275" i="11"/>
  <c r="N282" i="11"/>
  <c r="R282" i="11"/>
  <c r="V282" i="11"/>
  <c r="Z282" i="11"/>
  <c r="AD282" i="11"/>
  <c r="AH282" i="11"/>
  <c r="AM282" i="11"/>
  <c r="AQ282" i="11"/>
  <c r="K282" i="11"/>
  <c r="O282" i="11"/>
  <c r="S282" i="11"/>
  <c r="W282" i="11"/>
  <c r="AA282" i="11"/>
  <c r="AE282" i="11"/>
  <c r="AJ282" i="11"/>
  <c r="AN282" i="11"/>
  <c r="AR282" i="11"/>
  <c r="L282" i="11"/>
  <c r="P282" i="11"/>
  <c r="T282" i="11"/>
  <c r="X282" i="11"/>
  <c r="AB282" i="11"/>
  <c r="AF282" i="11"/>
  <c r="AK282" i="11"/>
  <c r="AO282" i="11"/>
  <c r="AS282" i="11"/>
  <c r="M282" i="11"/>
  <c r="Q282" i="11"/>
  <c r="U282" i="11"/>
  <c r="Y282" i="11"/>
  <c r="AC282" i="11"/>
  <c r="AG282" i="11"/>
  <c r="AL282" i="11"/>
  <c r="AP282" i="11"/>
  <c r="AT282" i="11"/>
  <c r="T173" i="11"/>
  <c r="T157" i="11"/>
  <c r="AI282" i="11"/>
  <c r="W182" i="11"/>
  <c r="T166" i="11"/>
  <c r="T150" i="11"/>
  <c r="AC176" i="11"/>
  <c r="AI275" i="11"/>
  <c r="AC183" i="11"/>
  <c r="Z167" i="11"/>
  <c r="AC196" i="11"/>
  <c r="Z164" i="11"/>
  <c r="AL245" i="11"/>
  <c r="Q98" i="11"/>
  <c r="N74" i="11"/>
  <c r="N66" i="11"/>
  <c r="K34" i="11"/>
  <c r="AO255" i="11"/>
  <c r="AL247" i="11"/>
  <c r="AL239" i="11"/>
  <c r="AL248" i="11"/>
  <c r="Q77" i="11"/>
  <c r="N61" i="11"/>
  <c r="AL242" i="11"/>
  <c r="H142" i="11"/>
  <c r="L142" i="11"/>
  <c r="P142" i="11"/>
  <c r="T142" i="11"/>
  <c r="X142" i="11"/>
  <c r="AB142" i="11"/>
  <c r="AF142" i="11"/>
  <c r="AJ142" i="11"/>
  <c r="AN142" i="11"/>
  <c r="AR142" i="11"/>
  <c r="M142" i="11"/>
  <c r="Q142" i="11"/>
  <c r="U142" i="11"/>
  <c r="Y142" i="11"/>
  <c r="AC142" i="11"/>
  <c r="AG142" i="11"/>
  <c r="AK142" i="11"/>
  <c r="AO142" i="11"/>
  <c r="AS142" i="11"/>
  <c r="N142" i="11"/>
  <c r="R142" i="11"/>
  <c r="V142" i="11"/>
  <c r="Z142" i="11"/>
  <c r="AD142" i="11"/>
  <c r="AH142" i="11"/>
  <c r="AL142" i="11"/>
  <c r="AP142" i="11"/>
  <c r="AT142" i="11"/>
  <c r="K142" i="11"/>
  <c r="O142" i="11"/>
  <c r="S142" i="11"/>
  <c r="W142" i="11"/>
  <c r="AA142" i="11"/>
  <c r="AE142" i="11"/>
  <c r="AI142" i="11"/>
  <c r="AM142" i="11"/>
  <c r="AQ142" i="11"/>
  <c r="AU142" i="11"/>
  <c r="H120" i="11"/>
  <c r="N120" i="11"/>
  <c r="R120" i="11"/>
  <c r="V120" i="11"/>
  <c r="Z120" i="11"/>
  <c r="AD120" i="11"/>
  <c r="AH120" i="11"/>
  <c r="AL120" i="11"/>
  <c r="AP120" i="11"/>
  <c r="AT120" i="11"/>
  <c r="K120" i="11"/>
  <c r="O120" i="11"/>
  <c r="S120" i="11"/>
  <c r="W120" i="11"/>
  <c r="AA120" i="11"/>
  <c r="AE120" i="11"/>
  <c r="AI120" i="11"/>
  <c r="AM120" i="11"/>
  <c r="AQ120" i="11"/>
  <c r="AU120" i="11"/>
  <c r="L120" i="11"/>
  <c r="P120" i="11"/>
  <c r="T120" i="11"/>
  <c r="X120" i="11"/>
  <c r="AB120" i="11"/>
  <c r="AF120" i="11"/>
  <c r="AJ120" i="11"/>
  <c r="AN120" i="11"/>
  <c r="AR120" i="11"/>
  <c r="M120" i="11"/>
  <c r="Q120" i="11"/>
  <c r="U120" i="11"/>
  <c r="Y120" i="11"/>
  <c r="AC120" i="11"/>
  <c r="AG120" i="11"/>
  <c r="AK120" i="11"/>
  <c r="AO120" i="11"/>
  <c r="AS120" i="11"/>
  <c r="H100" i="11"/>
  <c r="N100" i="11"/>
  <c r="R100" i="11"/>
  <c r="V100" i="11"/>
  <c r="Z100" i="11"/>
  <c r="AD100" i="11"/>
  <c r="AH100" i="11"/>
  <c r="AL100" i="11"/>
  <c r="AP100" i="11"/>
  <c r="AT100" i="11"/>
  <c r="K100" i="11"/>
  <c r="O100" i="11"/>
  <c r="S100" i="11"/>
  <c r="W100" i="11"/>
  <c r="AA100" i="11"/>
  <c r="AE100" i="11"/>
  <c r="AI100" i="11"/>
  <c r="AM100" i="11"/>
  <c r="AQ100" i="11"/>
  <c r="AU100" i="11"/>
  <c r="L100" i="11"/>
  <c r="P100" i="11"/>
  <c r="T100" i="11"/>
  <c r="X100" i="11"/>
  <c r="AB100" i="11"/>
  <c r="AF100" i="11"/>
  <c r="AJ100" i="11"/>
  <c r="AN100" i="11"/>
  <c r="AR100" i="11"/>
  <c r="M100" i="11"/>
  <c r="Q100" i="11"/>
  <c r="U100" i="11"/>
  <c r="Y100" i="11"/>
  <c r="AC100" i="11"/>
  <c r="AG100" i="11"/>
  <c r="AK100" i="11"/>
  <c r="AO100" i="11"/>
  <c r="AS100" i="11"/>
  <c r="H68" i="11"/>
  <c r="K68" i="11"/>
  <c r="P68" i="11"/>
  <c r="T68" i="11"/>
  <c r="X68" i="11"/>
  <c r="AB68" i="11"/>
  <c r="M68" i="11"/>
  <c r="R68" i="11"/>
  <c r="V68" i="11"/>
  <c r="Z68" i="11"/>
  <c r="AD68" i="11"/>
  <c r="Q68" i="11"/>
  <c r="Y68" i="11"/>
  <c r="AF68" i="11"/>
  <c r="AJ68" i="11"/>
  <c r="AN68" i="11"/>
  <c r="AR68" i="11"/>
  <c r="S68" i="11"/>
  <c r="AA68" i="11"/>
  <c r="AG68" i="11"/>
  <c r="AK68" i="11"/>
  <c r="AO68" i="11"/>
  <c r="AS68" i="11"/>
  <c r="L68" i="11"/>
  <c r="U68" i="11"/>
  <c r="AC68" i="11"/>
  <c r="AH68" i="11"/>
  <c r="AL68" i="11"/>
  <c r="AP68" i="11"/>
  <c r="AT68" i="11"/>
  <c r="W68" i="11"/>
  <c r="AQ68" i="11"/>
  <c r="AE68" i="11"/>
  <c r="AU68" i="11"/>
  <c r="AI68" i="11"/>
  <c r="O68" i="11"/>
  <c r="AM68" i="11"/>
  <c r="H48" i="11"/>
  <c r="M48" i="11"/>
  <c r="Q48" i="11"/>
  <c r="U48" i="11"/>
  <c r="Y48" i="11"/>
  <c r="AC48" i="11"/>
  <c r="AG48" i="11"/>
  <c r="AK48" i="11"/>
  <c r="AO48" i="11"/>
  <c r="AS48" i="11"/>
  <c r="O48" i="11"/>
  <c r="S48" i="11"/>
  <c r="W48" i="11"/>
  <c r="AA48" i="11"/>
  <c r="AE48" i="11"/>
  <c r="AI48" i="11"/>
  <c r="AM48" i="11"/>
  <c r="AQ48" i="11"/>
  <c r="AU48" i="11"/>
  <c r="N48" i="11"/>
  <c r="V48" i="11"/>
  <c r="AD48" i="11"/>
  <c r="AL48" i="11"/>
  <c r="AT48" i="11"/>
  <c r="P48" i="11"/>
  <c r="X48" i="11"/>
  <c r="AF48" i="11"/>
  <c r="AN48" i="11"/>
  <c r="R48" i="11"/>
  <c r="Z48" i="11"/>
  <c r="AH48" i="11"/>
  <c r="AP48" i="11"/>
  <c r="L48" i="11"/>
  <c r="T48" i="11"/>
  <c r="AB48" i="11"/>
  <c r="AJ48" i="11"/>
  <c r="AR48" i="11"/>
  <c r="H24" i="11"/>
  <c r="M24" i="11"/>
  <c r="Q24" i="11"/>
  <c r="U24" i="11"/>
  <c r="Y24" i="11"/>
  <c r="AC24" i="11"/>
  <c r="AG24" i="11"/>
  <c r="AK24" i="11"/>
  <c r="AO24" i="11"/>
  <c r="AS24" i="11"/>
  <c r="N24" i="11"/>
  <c r="R24" i="11"/>
  <c r="V24" i="11"/>
  <c r="Z24" i="11"/>
  <c r="AD24" i="11"/>
  <c r="AH24" i="11"/>
  <c r="AL24" i="11"/>
  <c r="AP24" i="11"/>
  <c r="AT24" i="11"/>
  <c r="K24" i="11"/>
  <c r="O24" i="11"/>
  <c r="S24" i="11"/>
  <c r="W24" i="11"/>
  <c r="AA24" i="11"/>
  <c r="AE24" i="11"/>
  <c r="AI24" i="11"/>
  <c r="AM24" i="11"/>
  <c r="AQ24" i="11"/>
  <c r="AU24" i="11"/>
  <c r="L24" i="11"/>
  <c r="P24" i="11"/>
  <c r="T24" i="11"/>
  <c r="X24" i="11"/>
  <c r="AB24" i="11"/>
  <c r="AF24" i="11"/>
  <c r="AJ24" i="11"/>
  <c r="AN24" i="11"/>
  <c r="AR24" i="11"/>
  <c r="H219" i="11"/>
  <c r="L219" i="11"/>
  <c r="P219" i="11"/>
  <c r="T219" i="11"/>
  <c r="X219" i="11"/>
  <c r="AB219" i="11"/>
  <c r="AF219" i="11"/>
  <c r="AJ219" i="11"/>
  <c r="AN219" i="11"/>
  <c r="AR219" i="11"/>
  <c r="M219" i="11"/>
  <c r="Q219" i="11"/>
  <c r="U219" i="11"/>
  <c r="Y219" i="11"/>
  <c r="AC219" i="11"/>
  <c r="AG219" i="11"/>
  <c r="AK219" i="11"/>
  <c r="AO219" i="11"/>
  <c r="AS219" i="11"/>
  <c r="N219" i="11"/>
  <c r="R219" i="11"/>
  <c r="V219" i="11"/>
  <c r="Z219" i="11"/>
  <c r="AD219" i="11"/>
  <c r="AH219" i="11"/>
  <c r="AL219" i="11"/>
  <c r="AP219" i="11"/>
  <c r="AT219" i="11"/>
  <c r="K219" i="11"/>
  <c r="O219" i="11"/>
  <c r="S219" i="11"/>
  <c r="W219" i="11"/>
  <c r="AA219" i="11"/>
  <c r="AE219" i="11"/>
  <c r="AI219" i="11"/>
  <c r="AM219" i="11"/>
  <c r="AQ219" i="11"/>
  <c r="AU219" i="11"/>
  <c r="H191" i="11"/>
  <c r="M191" i="11"/>
  <c r="Q191" i="11"/>
  <c r="U191" i="11"/>
  <c r="Z191" i="11"/>
  <c r="AE191" i="11"/>
  <c r="AI191" i="11"/>
  <c r="AM191" i="11"/>
  <c r="AQ191" i="11"/>
  <c r="AU191" i="11"/>
  <c r="N191" i="11"/>
  <c r="R191" i="11"/>
  <c r="V191" i="11"/>
  <c r="AA191" i="11"/>
  <c r="AF191" i="11"/>
  <c r="AJ191" i="11"/>
  <c r="AN191" i="11"/>
  <c r="AR191" i="11"/>
  <c r="K191" i="11"/>
  <c r="O191" i="11"/>
  <c r="S191" i="11"/>
  <c r="X191" i="11"/>
  <c r="AB191" i="11"/>
  <c r="AG191" i="11"/>
  <c r="AK191" i="11"/>
  <c r="AO191" i="11"/>
  <c r="AS191" i="11"/>
  <c r="L191" i="11"/>
  <c r="P191" i="11"/>
  <c r="T191" i="11"/>
  <c r="Y191" i="11"/>
  <c r="AD191" i="11"/>
  <c r="AH191" i="11"/>
  <c r="AL191" i="11"/>
  <c r="AP191" i="11"/>
  <c r="AT191" i="11"/>
  <c r="H159" i="11"/>
  <c r="M159" i="11"/>
  <c r="Q159" i="11"/>
  <c r="V159" i="11"/>
  <c r="AA159" i="11"/>
  <c r="AE159" i="11"/>
  <c r="AI159" i="11"/>
  <c r="AM159" i="11"/>
  <c r="AQ159" i="11"/>
  <c r="N159" i="11"/>
  <c r="R159" i="11"/>
  <c r="W159" i="11"/>
  <c r="AB159" i="11"/>
  <c r="AF159" i="11"/>
  <c r="AJ159" i="11"/>
  <c r="AN159" i="11"/>
  <c r="AR159" i="11"/>
  <c r="K159" i="11"/>
  <c r="O159" i="11"/>
  <c r="S159" i="11"/>
  <c r="X159" i="11"/>
  <c r="AC159" i="11"/>
  <c r="AG159" i="11"/>
  <c r="AK159" i="11"/>
  <c r="AO159" i="11"/>
  <c r="AS159" i="11"/>
  <c r="L159" i="11"/>
  <c r="P159" i="11"/>
  <c r="U159" i="11"/>
  <c r="Y159" i="11"/>
  <c r="AD159" i="11"/>
  <c r="AH159" i="11"/>
  <c r="AL159" i="11"/>
  <c r="AP159" i="11"/>
  <c r="AT159" i="11"/>
  <c r="AU159" i="11"/>
  <c r="H127" i="11"/>
  <c r="L127" i="11"/>
  <c r="P127" i="11"/>
  <c r="T127" i="11"/>
  <c r="X127" i="11"/>
  <c r="AB127" i="11"/>
  <c r="AF127" i="11"/>
  <c r="AJ127" i="11"/>
  <c r="AN127" i="11"/>
  <c r="AR127" i="11"/>
  <c r="N127" i="11"/>
  <c r="R127" i="11"/>
  <c r="V127" i="11"/>
  <c r="Z127" i="11"/>
  <c r="AD127" i="11"/>
  <c r="AH127" i="11"/>
  <c r="AL127" i="11"/>
  <c r="AP127" i="11"/>
  <c r="AT127" i="11"/>
  <c r="K127" i="11"/>
  <c r="S127" i="11"/>
  <c r="AA127" i="11"/>
  <c r="AI127" i="11"/>
  <c r="AQ127" i="11"/>
  <c r="M127" i="11"/>
  <c r="U127" i="11"/>
  <c r="AC127" i="11"/>
  <c r="AK127" i="11"/>
  <c r="AS127" i="11"/>
  <c r="O127" i="11"/>
  <c r="W127" i="11"/>
  <c r="AE127" i="11"/>
  <c r="AM127" i="11"/>
  <c r="AU127" i="11"/>
  <c r="Q127" i="11"/>
  <c r="Y127" i="11"/>
  <c r="AG127" i="11"/>
  <c r="AO127" i="11"/>
  <c r="H59" i="11"/>
  <c r="O59" i="11"/>
  <c r="S59" i="11"/>
  <c r="W59" i="11"/>
  <c r="AA59" i="11"/>
  <c r="AE59" i="11"/>
  <c r="AI59" i="11"/>
  <c r="AM59" i="11"/>
  <c r="AQ59" i="11"/>
  <c r="AU59" i="11"/>
  <c r="K59" i="11"/>
  <c r="P59" i="11"/>
  <c r="T59" i="11"/>
  <c r="X59" i="11"/>
  <c r="AB59" i="11"/>
  <c r="AF59" i="11"/>
  <c r="AJ59" i="11"/>
  <c r="AN59" i="11"/>
  <c r="AR59" i="11"/>
  <c r="L59" i="11"/>
  <c r="Q59" i="11"/>
  <c r="U59" i="11"/>
  <c r="Y59" i="11"/>
  <c r="AC59" i="11"/>
  <c r="AG59" i="11"/>
  <c r="AK59" i="11"/>
  <c r="AO59" i="11"/>
  <c r="AS59" i="11"/>
  <c r="M59" i="11"/>
  <c r="R59" i="11"/>
  <c r="V59" i="11"/>
  <c r="Z59" i="11"/>
  <c r="AD59" i="11"/>
  <c r="AH59" i="11"/>
  <c r="AL59" i="11"/>
  <c r="AP59" i="11"/>
  <c r="AT59" i="11"/>
  <c r="H110" i="11"/>
  <c r="L110" i="11"/>
  <c r="P110" i="11"/>
  <c r="T110" i="11"/>
  <c r="X110" i="11"/>
  <c r="AB110" i="11"/>
  <c r="AF110" i="11"/>
  <c r="AJ110" i="11"/>
  <c r="AN110" i="11"/>
  <c r="AR110" i="11"/>
  <c r="M110" i="11"/>
  <c r="Q110" i="11"/>
  <c r="U110" i="11"/>
  <c r="Y110" i="11"/>
  <c r="AC110" i="11"/>
  <c r="AG110" i="11"/>
  <c r="AK110" i="11"/>
  <c r="AO110" i="11"/>
  <c r="AS110" i="11"/>
  <c r="N110" i="11"/>
  <c r="R110" i="11"/>
  <c r="V110" i="11"/>
  <c r="Z110" i="11"/>
  <c r="AD110" i="11"/>
  <c r="AH110" i="11"/>
  <c r="AL110" i="11"/>
  <c r="AP110" i="11"/>
  <c r="AT110" i="11"/>
  <c r="K110" i="11"/>
  <c r="O110" i="11"/>
  <c r="S110" i="11"/>
  <c r="W110" i="11"/>
  <c r="AA110" i="11"/>
  <c r="AE110" i="11"/>
  <c r="AI110" i="11"/>
  <c r="AM110" i="11"/>
  <c r="AQ110" i="11"/>
  <c r="AU110" i="11"/>
  <c r="H90" i="11"/>
  <c r="L90" i="11"/>
  <c r="P90" i="11"/>
  <c r="U90" i="11"/>
  <c r="Y90" i="11"/>
  <c r="AC90" i="11"/>
  <c r="AG90" i="11"/>
  <c r="AK90" i="11"/>
  <c r="AO90" i="11"/>
  <c r="AS90" i="11"/>
  <c r="M90" i="11"/>
  <c r="R90" i="11"/>
  <c r="V90" i="11"/>
  <c r="Z90" i="11"/>
  <c r="AD90" i="11"/>
  <c r="AH90" i="11"/>
  <c r="AL90" i="11"/>
  <c r="AP90" i="11"/>
  <c r="AT90" i="11"/>
  <c r="N90" i="11"/>
  <c r="S90" i="11"/>
  <c r="W90" i="11"/>
  <c r="AA90" i="11"/>
  <c r="AE90" i="11"/>
  <c r="AI90" i="11"/>
  <c r="AM90" i="11"/>
  <c r="AQ90" i="11"/>
  <c r="AU90" i="11"/>
  <c r="X90" i="11"/>
  <c r="AN90" i="11"/>
  <c r="K90" i="11"/>
  <c r="AB90" i="11"/>
  <c r="AR90" i="11"/>
  <c r="O90" i="11"/>
  <c r="AF90" i="11"/>
  <c r="T90" i="11"/>
  <c r="AJ90" i="11"/>
  <c r="H70" i="11"/>
  <c r="K70" i="11"/>
  <c r="P70" i="11"/>
  <c r="T70" i="11"/>
  <c r="X70" i="11"/>
  <c r="AB70" i="11"/>
  <c r="AF70" i="11"/>
  <c r="AJ70" i="11"/>
  <c r="AN70" i="11"/>
  <c r="AR70" i="11"/>
  <c r="L70" i="11"/>
  <c r="Q70" i="11"/>
  <c r="U70" i="11"/>
  <c r="Y70" i="11"/>
  <c r="AC70" i="11"/>
  <c r="AG70" i="11"/>
  <c r="AK70" i="11"/>
  <c r="AO70" i="11"/>
  <c r="AS70" i="11"/>
  <c r="M70" i="11"/>
  <c r="R70" i="11"/>
  <c r="V70" i="11"/>
  <c r="Z70" i="11"/>
  <c r="AD70" i="11"/>
  <c r="AH70" i="11"/>
  <c r="AL70" i="11"/>
  <c r="AP70" i="11"/>
  <c r="AT70" i="11"/>
  <c r="S70" i="11"/>
  <c r="AI70" i="11"/>
  <c r="W70" i="11"/>
  <c r="AM70" i="11"/>
  <c r="AA70" i="11"/>
  <c r="AQ70" i="11"/>
  <c r="O70" i="11"/>
  <c r="AE70" i="11"/>
  <c r="AU70" i="11"/>
  <c r="H6" i="11"/>
  <c r="N6" i="11"/>
  <c r="R6" i="11"/>
  <c r="V6" i="11"/>
  <c r="Z6" i="11"/>
  <c r="AD6" i="11"/>
  <c r="AH6" i="11"/>
  <c r="AL6" i="11"/>
  <c r="AP6" i="11"/>
  <c r="AT6" i="11"/>
  <c r="K6" i="11"/>
  <c r="O6" i="11"/>
  <c r="S6" i="11"/>
  <c r="W6" i="11"/>
  <c r="AA6" i="11"/>
  <c r="AE6" i="11"/>
  <c r="AI6" i="11"/>
  <c r="AM6" i="11"/>
  <c r="AQ6" i="11"/>
  <c r="AU6" i="11"/>
  <c r="L6" i="11"/>
  <c r="P6" i="11"/>
  <c r="T6" i="11"/>
  <c r="X6" i="11"/>
  <c r="AB6" i="11"/>
  <c r="AF6" i="11"/>
  <c r="AJ6" i="11"/>
  <c r="AN6" i="11"/>
  <c r="AR6" i="11"/>
  <c r="M6" i="11"/>
  <c r="Q6" i="11"/>
  <c r="U6" i="11"/>
  <c r="Y6" i="11"/>
  <c r="AC6" i="11"/>
  <c r="AG6" i="11"/>
  <c r="AK6" i="11"/>
  <c r="AO6" i="11"/>
  <c r="AS6" i="11"/>
  <c r="H213" i="11"/>
  <c r="N213" i="11"/>
  <c r="R213" i="11"/>
  <c r="V213" i="11"/>
  <c r="Z213" i="11"/>
  <c r="AD213" i="11"/>
  <c r="AH213" i="11"/>
  <c r="AL213" i="11"/>
  <c r="AP213" i="11"/>
  <c r="AT213" i="11"/>
  <c r="K213" i="11"/>
  <c r="O213" i="11"/>
  <c r="S213" i="11"/>
  <c r="W213" i="11"/>
  <c r="AA213" i="11"/>
  <c r="AE213" i="11"/>
  <c r="AI213" i="11"/>
  <c r="AM213" i="11"/>
  <c r="AQ213" i="11"/>
  <c r="AU213" i="11"/>
  <c r="L213" i="11"/>
  <c r="P213" i="11"/>
  <c r="T213" i="11"/>
  <c r="X213" i="11"/>
  <c r="AB213" i="11"/>
  <c r="AF213" i="11"/>
  <c r="AJ213" i="11"/>
  <c r="AN213" i="11"/>
  <c r="AR213" i="11"/>
  <c r="M213" i="11"/>
  <c r="Q213" i="11"/>
  <c r="U213" i="11"/>
  <c r="Y213" i="11"/>
  <c r="AC213" i="11"/>
  <c r="AG213" i="11"/>
  <c r="AK213" i="11"/>
  <c r="AO213" i="11"/>
  <c r="AS213" i="11"/>
  <c r="H197" i="11"/>
  <c r="K197" i="11"/>
  <c r="O197" i="11"/>
  <c r="S197" i="11"/>
  <c r="X197" i="11"/>
  <c r="AB197" i="11"/>
  <c r="AG197" i="11"/>
  <c r="AK197" i="11"/>
  <c r="AO197" i="11"/>
  <c r="AS197" i="11"/>
  <c r="L197" i="11"/>
  <c r="P197" i="11"/>
  <c r="T197" i="11"/>
  <c r="Y197" i="11"/>
  <c r="AD197" i="11"/>
  <c r="AH197" i="11"/>
  <c r="AL197" i="11"/>
  <c r="AP197" i="11"/>
  <c r="AT197" i="11"/>
  <c r="M197" i="11"/>
  <c r="Q197" i="11"/>
  <c r="U197" i="11"/>
  <c r="Z197" i="11"/>
  <c r="AE197" i="11"/>
  <c r="AI197" i="11"/>
  <c r="AM197" i="11"/>
  <c r="AQ197" i="11"/>
  <c r="AU197" i="11"/>
  <c r="N197" i="11"/>
  <c r="R197" i="11"/>
  <c r="V197" i="11"/>
  <c r="AA197" i="11"/>
  <c r="AF197" i="11"/>
  <c r="AJ197" i="11"/>
  <c r="AN197" i="11"/>
  <c r="AR197" i="11"/>
  <c r="H153" i="11"/>
  <c r="K153" i="11"/>
  <c r="O153" i="11"/>
  <c r="S153" i="11"/>
  <c r="X153" i="11"/>
  <c r="AC153" i="11"/>
  <c r="AG153" i="11"/>
  <c r="AK153" i="11"/>
  <c r="AO153" i="11"/>
  <c r="AS153" i="11"/>
  <c r="L153" i="11"/>
  <c r="P153" i="11"/>
  <c r="U153" i="11"/>
  <c r="Y153" i="11"/>
  <c r="AD153" i="11"/>
  <c r="AH153" i="11"/>
  <c r="AL153" i="11"/>
  <c r="AP153" i="11"/>
  <c r="AT153" i="11"/>
  <c r="M153" i="11"/>
  <c r="Q153" i="11"/>
  <c r="V153" i="11"/>
  <c r="AA153" i="11"/>
  <c r="AE153" i="11"/>
  <c r="AI153" i="11"/>
  <c r="AM153" i="11"/>
  <c r="AQ153" i="11"/>
  <c r="AU153" i="11"/>
  <c r="N153" i="11"/>
  <c r="R153" i="11"/>
  <c r="W153" i="11"/>
  <c r="AB153" i="11"/>
  <c r="AF153" i="11"/>
  <c r="AJ153" i="11"/>
  <c r="AN153" i="11"/>
  <c r="AR153" i="11"/>
  <c r="H109" i="11"/>
  <c r="M109" i="11"/>
  <c r="Q109" i="11"/>
  <c r="U109" i="11"/>
  <c r="Y109" i="11"/>
  <c r="AC109" i="11"/>
  <c r="AG109" i="11"/>
  <c r="AK109" i="11"/>
  <c r="AO109" i="11"/>
  <c r="AS109" i="11"/>
  <c r="N109" i="11"/>
  <c r="R109" i="11"/>
  <c r="V109" i="11"/>
  <c r="Z109" i="11"/>
  <c r="AD109" i="11"/>
  <c r="AH109" i="11"/>
  <c r="AL109" i="11"/>
  <c r="AP109" i="11"/>
  <c r="AT109" i="11"/>
  <c r="K109" i="11"/>
  <c r="O109" i="11"/>
  <c r="S109" i="11"/>
  <c r="W109" i="11"/>
  <c r="AA109" i="11"/>
  <c r="AE109" i="11"/>
  <c r="AI109" i="11"/>
  <c r="AM109" i="11"/>
  <c r="AQ109" i="11"/>
  <c r="AU109" i="11"/>
  <c r="L109" i="11"/>
  <c r="P109" i="11"/>
  <c r="T109" i="11"/>
  <c r="X109" i="11"/>
  <c r="AB109" i="11"/>
  <c r="AF109" i="11"/>
  <c r="AJ109" i="11"/>
  <c r="AN109" i="11"/>
  <c r="AR109" i="11"/>
  <c r="H93" i="11"/>
  <c r="L93" i="11"/>
  <c r="P93" i="11"/>
  <c r="U93" i="11"/>
  <c r="Y93" i="11"/>
  <c r="AC93" i="11"/>
  <c r="AG93" i="11"/>
  <c r="AK93" i="11"/>
  <c r="AO93" i="11"/>
  <c r="M93" i="11"/>
  <c r="R93" i="11"/>
  <c r="V93" i="11"/>
  <c r="Z93" i="11"/>
  <c r="AD93" i="11"/>
  <c r="AH93" i="11"/>
  <c r="AL93" i="11"/>
  <c r="AP93" i="11"/>
  <c r="AT93" i="11"/>
  <c r="N93" i="11"/>
  <c r="S93" i="11"/>
  <c r="W93" i="11"/>
  <c r="AA93" i="11"/>
  <c r="AE93" i="11"/>
  <c r="AI93" i="11"/>
  <c r="AM93" i="11"/>
  <c r="AQ93" i="11"/>
  <c r="K93" i="11"/>
  <c r="AB93" i="11"/>
  <c r="AR93" i="11"/>
  <c r="O93" i="11"/>
  <c r="AF93" i="11"/>
  <c r="AS93" i="11"/>
  <c r="T93" i="11"/>
  <c r="AJ93" i="11"/>
  <c r="AU93" i="11"/>
  <c r="X93" i="11"/>
  <c r="AN93" i="11"/>
  <c r="H244" i="11"/>
  <c r="L244" i="11"/>
  <c r="P244" i="11"/>
  <c r="T244" i="11"/>
  <c r="X244" i="11"/>
  <c r="AB244" i="11"/>
  <c r="AF244" i="11"/>
  <c r="AJ244" i="11"/>
  <c r="AO244" i="11"/>
  <c r="AS244" i="11"/>
  <c r="M244" i="11"/>
  <c r="Q244" i="11"/>
  <c r="U244" i="11"/>
  <c r="Y244" i="11"/>
  <c r="AC244" i="11"/>
  <c r="AG244" i="11"/>
  <c r="AK244" i="11"/>
  <c r="AP244" i="11"/>
  <c r="AT244" i="11"/>
  <c r="N244" i="11"/>
  <c r="R244" i="11"/>
  <c r="V244" i="11"/>
  <c r="Z244" i="11"/>
  <c r="AD244" i="11"/>
  <c r="AH244" i="11"/>
  <c r="AM244" i="11"/>
  <c r="AQ244" i="11"/>
  <c r="AU244" i="11"/>
  <c r="K244" i="11"/>
  <c r="O244" i="11"/>
  <c r="S244" i="11"/>
  <c r="W244" i="11"/>
  <c r="AA244" i="11"/>
  <c r="AE244" i="11"/>
  <c r="AI244" i="11"/>
  <c r="AN244" i="11"/>
  <c r="AR244" i="11"/>
  <c r="H180" i="11"/>
  <c r="N180" i="11"/>
  <c r="R180" i="11"/>
  <c r="V180" i="11"/>
  <c r="AA180" i="11"/>
  <c r="AF180" i="11"/>
  <c r="AJ180" i="11"/>
  <c r="AN180" i="11"/>
  <c r="AR180" i="11"/>
  <c r="K180" i="11"/>
  <c r="O180" i="11"/>
  <c r="S180" i="11"/>
  <c r="X180" i="11"/>
  <c r="AB180" i="11"/>
  <c r="AG180" i="11"/>
  <c r="AK180" i="11"/>
  <c r="AO180" i="11"/>
  <c r="AS180" i="11"/>
  <c r="L180" i="11"/>
  <c r="P180" i="11"/>
  <c r="T180" i="11"/>
  <c r="Y180" i="11"/>
  <c r="AD180" i="11"/>
  <c r="AH180" i="11"/>
  <c r="AL180" i="11"/>
  <c r="AP180" i="11"/>
  <c r="AT180" i="11"/>
  <c r="M180" i="11"/>
  <c r="Q180" i="11"/>
  <c r="U180" i="11"/>
  <c r="Z180" i="11"/>
  <c r="AE180" i="11"/>
  <c r="AI180" i="11"/>
  <c r="AM180" i="11"/>
  <c r="AQ180" i="11"/>
  <c r="AU180" i="11"/>
  <c r="H160" i="11"/>
  <c r="L160" i="11"/>
  <c r="P160" i="11"/>
  <c r="U160" i="11"/>
  <c r="Y160" i="11"/>
  <c r="AD160" i="11"/>
  <c r="AH160" i="11"/>
  <c r="AL160" i="11"/>
  <c r="AP160" i="11"/>
  <c r="AT160" i="11"/>
  <c r="M160" i="11"/>
  <c r="Q160" i="11"/>
  <c r="V160" i="11"/>
  <c r="AA160" i="11"/>
  <c r="AE160" i="11"/>
  <c r="AI160" i="11"/>
  <c r="AM160" i="11"/>
  <c r="AQ160" i="11"/>
  <c r="AU160" i="11"/>
  <c r="R160" i="11"/>
  <c r="AB160" i="11"/>
  <c r="AJ160" i="11"/>
  <c r="AR160" i="11"/>
  <c r="K160" i="11"/>
  <c r="S160" i="11"/>
  <c r="AC160" i="11"/>
  <c r="AK160" i="11"/>
  <c r="AS160" i="11"/>
  <c r="N160" i="11"/>
  <c r="W160" i="11"/>
  <c r="AF160" i="11"/>
  <c r="AN160" i="11"/>
  <c r="O160" i="11"/>
  <c r="X160" i="11"/>
  <c r="AG160" i="11"/>
  <c r="AO160" i="11"/>
  <c r="H136" i="11"/>
  <c r="N136" i="11"/>
  <c r="R136" i="11"/>
  <c r="V136" i="11"/>
  <c r="Z136" i="11"/>
  <c r="AD136" i="11"/>
  <c r="AH136" i="11"/>
  <c r="AL136" i="11"/>
  <c r="AP136" i="11"/>
  <c r="AT136" i="11"/>
  <c r="K136" i="11"/>
  <c r="O136" i="11"/>
  <c r="S136" i="11"/>
  <c r="W136" i="11"/>
  <c r="AA136" i="11"/>
  <c r="AE136" i="11"/>
  <c r="AI136" i="11"/>
  <c r="AM136" i="11"/>
  <c r="AQ136" i="11"/>
  <c r="AU136" i="11"/>
  <c r="L136" i="11"/>
  <c r="P136" i="11"/>
  <c r="T136" i="11"/>
  <c r="X136" i="11"/>
  <c r="AB136" i="11"/>
  <c r="AF136" i="11"/>
  <c r="AJ136" i="11"/>
  <c r="AN136" i="11"/>
  <c r="AR136" i="11"/>
  <c r="M136" i="11"/>
  <c r="Q136" i="11"/>
  <c r="U136" i="11"/>
  <c r="Y136" i="11"/>
  <c r="AC136" i="11"/>
  <c r="AG136" i="11"/>
  <c r="AK136" i="11"/>
  <c r="AO136" i="11"/>
  <c r="AS136" i="11"/>
  <c r="H76" i="11"/>
  <c r="M76" i="11"/>
  <c r="R76" i="11"/>
  <c r="V76" i="11"/>
  <c r="Z76" i="11"/>
  <c r="AD76" i="11"/>
  <c r="AH76" i="11"/>
  <c r="AL76" i="11"/>
  <c r="AP76" i="11"/>
  <c r="AT76" i="11"/>
  <c r="K76" i="11"/>
  <c r="Q76" i="11"/>
  <c r="W76" i="11"/>
  <c r="AB76" i="11"/>
  <c r="AG76" i="11"/>
  <c r="AM76" i="11"/>
  <c r="AR76" i="11"/>
  <c r="L76" i="11"/>
  <c r="S76" i="11"/>
  <c r="X76" i="11"/>
  <c r="AC76" i="11"/>
  <c r="AI76" i="11"/>
  <c r="AN76" i="11"/>
  <c r="AS76" i="11"/>
  <c r="O76" i="11"/>
  <c r="T76" i="11"/>
  <c r="Y76" i="11"/>
  <c r="AE76" i="11"/>
  <c r="AJ76" i="11"/>
  <c r="AO76" i="11"/>
  <c r="AU76" i="11"/>
  <c r="P76" i="11"/>
  <c r="U76" i="11"/>
  <c r="AA76" i="11"/>
  <c r="AF76" i="11"/>
  <c r="AK76" i="11"/>
  <c r="AQ76" i="11"/>
  <c r="H12" i="11"/>
  <c r="L12" i="11"/>
  <c r="P12" i="11"/>
  <c r="T12" i="11"/>
  <c r="X12" i="11"/>
  <c r="AB12" i="11"/>
  <c r="AF12" i="11"/>
  <c r="AJ12" i="11"/>
  <c r="AN12" i="11"/>
  <c r="AR12" i="11"/>
  <c r="M12" i="11"/>
  <c r="Q12" i="11"/>
  <c r="U12" i="11"/>
  <c r="Y12" i="11"/>
  <c r="AC12" i="11"/>
  <c r="AG12" i="11"/>
  <c r="AK12" i="11"/>
  <c r="AO12" i="11"/>
  <c r="AS12" i="11"/>
  <c r="N12" i="11"/>
  <c r="R12" i="11"/>
  <c r="V12" i="11"/>
  <c r="Z12" i="11"/>
  <c r="AD12" i="11"/>
  <c r="AH12" i="11"/>
  <c r="AL12" i="11"/>
  <c r="AP12" i="11"/>
  <c r="AT12" i="11"/>
  <c r="K12" i="11"/>
  <c r="O12" i="11"/>
  <c r="S12" i="11"/>
  <c r="W12" i="11"/>
  <c r="AA12" i="11"/>
  <c r="AE12" i="11"/>
  <c r="AI12" i="11"/>
  <c r="AM12" i="11"/>
  <c r="AQ12" i="11"/>
  <c r="AU12" i="11"/>
  <c r="H215" i="11"/>
  <c r="L215" i="11"/>
  <c r="P215" i="11"/>
  <c r="T215" i="11"/>
  <c r="X215" i="11"/>
  <c r="AB215" i="11"/>
  <c r="AF215" i="11"/>
  <c r="AJ215" i="11"/>
  <c r="AN215" i="11"/>
  <c r="AR215" i="11"/>
  <c r="M215" i="11"/>
  <c r="Q215" i="11"/>
  <c r="U215" i="11"/>
  <c r="Y215" i="11"/>
  <c r="AC215" i="11"/>
  <c r="AG215" i="11"/>
  <c r="AK215" i="11"/>
  <c r="AO215" i="11"/>
  <c r="AS215" i="11"/>
  <c r="N215" i="11"/>
  <c r="R215" i="11"/>
  <c r="V215" i="11"/>
  <c r="Z215" i="11"/>
  <c r="AD215" i="11"/>
  <c r="AH215" i="11"/>
  <c r="AL215" i="11"/>
  <c r="AP215" i="11"/>
  <c r="AT215" i="11"/>
  <c r="K215" i="11"/>
  <c r="O215" i="11"/>
  <c r="S215" i="11"/>
  <c r="W215" i="11"/>
  <c r="AA215" i="11"/>
  <c r="AE215" i="11"/>
  <c r="AI215" i="11"/>
  <c r="AM215" i="11"/>
  <c r="AQ215" i="11"/>
  <c r="AU215" i="11"/>
  <c r="H179" i="11"/>
  <c r="M179" i="11"/>
  <c r="Q179" i="11"/>
  <c r="U179" i="11"/>
  <c r="Z179" i="11"/>
  <c r="AE179" i="11"/>
  <c r="AI179" i="11"/>
  <c r="AM179" i="11"/>
  <c r="AQ179" i="11"/>
  <c r="AU179" i="11"/>
  <c r="N179" i="11"/>
  <c r="R179" i="11"/>
  <c r="V179" i="11"/>
  <c r="AA179" i="11"/>
  <c r="AF179" i="11"/>
  <c r="AJ179" i="11"/>
  <c r="AN179" i="11"/>
  <c r="AR179" i="11"/>
  <c r="K179" i="11"/>
  <c r="O179" i="11"/>
  <c r="S179" i="11"/>
  <c r="X179" i="11"/>
  <c r="AB179" i="11"/>
  <c r="AG179" i="11"/>
  <c r="AK179" i="11"/>
  <c r="AO179" i="11"/>
  <c r="AS179" i="11"/>
  <c r="L179" i="11"/>
  <c r="P179" i="11"/>
  <c r="T179" i="11"/>
  <c r="Y179" i="11"/>
  <c r="AD179" i="11"/>
  <c r="AH179" i="11"/>
  <c r="AL179" i="11"/>
  <c r="AP179" i="11"/>
  <c r="AT179" i="11"/>
  <c r="H135" i="11"/>
  <c r="K135" i="11"/>
  <c r="O135" i="11"/>
  <c r="S135" i="11"/>
  <c r="W135" i="11"/>
  <c r="AA135" i="11"/>
  <c r="AE135" i="11"/>
  <c r="AI135" i="11"/>
  <c r="AM135" i="11"/>
  <c r="AQ135" i="11"/>
  <c r="AU135" i="11"/>
  <c r="L135" i="11"/>
  <c r="P135" i="11"/>
  <c r="T135" i="11"/>
  <c r="X135" i="11"/>
  <c r="AB135" i="11"/>
  <c r="AF135" i="11"/>
  <c r="AJ135" i="11"/>
  <c r="AN135" i="11"/>
  <c r="AR135" i="11"/>
  <c r="M135" i="11"/>
  <c r="Q135" i="11"/>
  <c r="U135" i="11"/>
  <c r="Y135" i="11"/>
  <c r="AC135" i="11"/>
  <c r="AG135" i="11"/>
  <c r="AK135" i="11"/>
  <c r="AO135" i="11"/>
  <c r="AS135" i="11"/>
  <c r="N135" i="11"/>
  <c r="R135" i="11"/>
  <c r="V135" i="11"/>
  <c r="Z135" i="11"/>
  <c r="AD135" i="11"/>
  <c r="AH135" i="11"/>
  <c r="AL135" i="11"/>
  <c r="AP135" i="11"/>
  <c r="AT135" i="11"/>
  <c r="H103" i="11"/>
  <c r="K103" i="11"/>
  <c r="O103" i="11"/>
  <c r="S103" i="11"/>
  <c r="W103" i="11"/>
  <c r="AA103" i="11"/>
  <c r="AE103" i="11"/>
  <c r="AI103" i="11"/>
  <c r="AM103" i="11"/>
  <c r="AQ103" i="11"/>
  <c r="AU103" i="11"/>
  <c r="L103" i="11"/>
  <c r="P103" i="11"/>
  <c r="T103" i="11"/>
  <c r="X103" i="11"/>
  <c r="AB103" i="11"/>
  <c r="AF103" i="11"/>
  <c r="AJ103" i="11"/>
  <c r="AN103" i="11"/>
  <c r="AR103" i="11"/>
  <c r="M103" i="11"/>
  <c r="Q103" i="11"/>
  <c r="U103" i="11"/>
  <c r="Y103" i="11"/>
  <c r="AC103" i="11"/>
  <c r="AG103" i="11"/>
  <c r="AK103" i="11"/>
  <c r="AO103" i="11"/>
  <c r="AS103" i="11"/>
  <c r="N103" i="11"/>
  <c r="R103" i="11"/>
  <c r="V103" i="11"/>
  <c r="Z103" i="11"/>
  <c r="AD103" i="11"/>
  <c r="AH103" i="11"/>
  <c r="AL103" i="11"/>
  <c r="AP103" i="11"/>
  <c r="AT103" i="11"/>
  <c r="H71" i="11"/>
  <c r="K71" i="11"/>
  <c r="P71" i="11"/>
  <c r="T71" i="11"/>
  <c r="X71" i="11"/>
  <c r="AB71" i="11"/>
  <c r="AF71" i="11"/>
  <c r="AJ71" i="11"/>
  <c r="AN71" i="11"/>
  <c r="AR71" i="11"/>
  <c r="L71" i="11"/>
  <c r="Q71" i="11"/>
  <c r="U71" i="11"/>
  <c r="Y71" i="11"/>
  <c r="AC71" i="11"/>
  <c r="AG71" i="11"/>
  <c r="AK71" i="11"/>
  <c r="AO71" i="11"/>
  <c r="AS71" i="11"/>
  <c r="M71" i="11"/>
  <c r="R71" i="11"/>
  <c r="V71" i="11"/>
  <c r="Z71" i="11"/>
  <c r="AD71" i="11"/>
  <c r="AH71" i="11"/>
  <c r="AL71" i="11"/>
  <c r="AP71" i="11"/>
  <c r="AT71" i="11"/>
  <c r="O71" i="11"/>
  <c r="AE71" i="11"/>
  <c r="AU71" i="11"/>
  <c r="S71" i="11"/>
  <c r="AI71" i="11"/>
  <c r="W71" i="11"/>
  <c r="AM71" i="11"/>
  <c r="AA71" i="11"/>
  <c r="AQ71" i="11"/>
  <c r="H7" i="11"/>
  <c r="M7" i="11"/>
  <c r="Q7" i="11"/>
  <c r="U7" i="11"/>
  <c r="Y7" i="11"/>
  <c r="AC7" i="11"/>
  <c r="AG7" i="11"/>
  <c r="AK7" i="11"/>
  <c r="AO7" i="11"/>
  <c r="AS7" i="11"/>
  <c r="N7" i="11"/>
  <c r="R7" i="11"/>
  <c r="V7" i="11"/>
  <c r="Z7" i="11"/>
  <c r="AD7" i="11"/>
  <c r="AH7" i="11"/>
  <c r="AL7" i="11"/>
  <c r="AP7" i="11"/>
  <c r="AT7" i="11"/>
  <c r="K7" i="11"/>
  <c r="O7" i="11"/>
  <c r="S7" i="11"/>
  <c r="W7" i="11"/>
  <c r="AA7" i="11"/>
  <c r="AE7" i="11"/>
  <c r="AI7" i="11"/>
  <c r="AM7" i="11"/>
  <c r="AQ7" i="11"/>
  <c r="AU7" i="11"/>
  <c r="L7" i="11"/>
  <c r="P7" i="11"/>
  <c r="T7" i="11"/>
  <c r="X7" i="11"/>
  <c r="AB7" i="11"/>
  <c r="AF7" i="11"/>
  <c r="AJ7" i="11"/>
  <c r="AN7" i="11"/>
  <c r="AR7" i="11"/>
  <c r="K208" i="11"/>
  <c r="O208" i="11"/>
  <c r="S208" i="11"/>
  <c r="W208" i="11"/>
  <c r="AA208" i="11"/>
  <c r="AE208" i="11"/>
  <c r="AI208" i="11"/>
  <c r="AM208" i="11"/>
  <c r="AQ208" i="11"/>
  <c r="AU208" i="11"/>
  <c r="L208" i="11"/>
  <c r="P208" i="11"/>
  <c r="T208" i="11"/>
  <c r="X208" i="11"/>
  <c r="AB208" i="11"/>
  <c r="AF208" i="11"/>
  <c r="AJ208" i="11"/>
  <c r="AN208" i="11"/>
  <c r="AR208" i="11"/>
  <c r="M208" i="11"/>
  <c r="Q208" i="11"/>
  <c r="U208" i="11"/>
  <c r="Y208" i="11"/>
  <c r="AC208" i="11"/>
  <c r="AG208" i="11"/>
  <c r="AK208" i="11"/>
  <c r="AO208" i="11"/>
  <c r="AS208" i="11"/>
  <c r="N208" i="11"/>
  <c r="R208" i="11"/>
  <c r="V208" i="11"/>
  <c r="Z208" i="11"/>
  <c r="AD208" i="11"/>
  <c r="AH208" i="11"/>
  <c r="AL208" i="11"/>
  <c r="AP208" i="11"/>
  <c r="AT208" i="11"/>
  <c r="L190" i="11"/>
  <c r="P190" i="11"/>
  <c r="T190" i="11"/>
  <c r="Y190" i="11"/>
  <c r="AD190" i="11"/>
  <c r="AH190" i="11"/>
  <c r="AL190" i="11"/>
  <c r="AP190" i="11"/>
  <c r="AT190" i="11"/>
  <c r="M190" i="11"/>
  <c r="Q190" i="11"/>
  <c r="U190" i="11"/>
  <c r="Z190" i="11"/>
  <c r="AE190" i="11"/>
  <c r="AI190" i="11"/>
  <c r="AM190" i="11"/>
  <c r="AQ190" i="11"/>
  <c r="AU190" i="11"/>
  <c r="N190" i="11"/>
  <c r="R190" i="11"/>
  <c r="V190" i="11"/>
  <c r="AA190" i="11"/>
  <c r="AF190" i="11"/>
  <c r="AJ190" i="11"/>
  <c r="AN190" i="11"/>
  <c r="AR190" i="11"/>
  <c r="K190" i="11"/>
  <c r="O190" i="11"/>
  <c r="S190" i="11"/>
  <c r="X190" i="11"/>
  <c r="AB190" i="11"/>
  <c r="AG190" i="11"/>
  <c r="AK190" i="11"/>
  <c r="AO190" i="11"/>
  <c r="AS190" i="11"/>
  <c r="Q99" i="11"/>
  <c r="Q91" i="11"/>
  <c r="Q83" i="11"/>
  <c r="N67" i="11"/>
  <c r="N59" i="11"/>
  <c r="K51" i="11"/>
  <c r="K43" i="11"/>
  <c r="AL244" i="11"/>
  <c r="Q92" i="11"/>
  <c r="Q84" i="11"/>
  <c r="N76" i="11"/>
  <c r="N68" i="11"/>
  <c r="N60" i="11"/>
  <c r="K52" i="11"/>
  <c r="H154" i="11"/>
  <c r="L154" i="11"/>
  <c r="P154" i="11"/>
  <c r="U154" i="11"/>
  <c r="Y154" i="11"/>
  <c r="AD154" i="11"/>
  <c r="AH154" i="11"/>
  <c r="AL154" i="11"/>
  <c r="AP154" i="11"/>
  <c r="AT154" i="11"/>
  <c r="M154" i="11"/>
  <c r="Q154" i="11"/>
  <c r="V154" i="11"/>
  <c r="AA154" i="11"/>
  <c r="AE154" i="11"/>
  <c r="AI154" i="11"/>
  <c r="AM154" i="11"/>
  <c r="AQ154" i="11"/>
  <c r="AU154" i="11"/>
  <c r="N154" i="11"/>
  <c r="R154" i="11"/>
  <c r="W154" i="11"/>
  <c r="AB154" i="11"/>
  <c r="AF154" i="11"/>
  <c r="AJ154" i="11"/>
  <c r="AN154" i="11"/>
  <c r="AR154" i="11"/>
  <c r="K154" i="11"/>
  <c r="O154" i="11"/>
  <c r="S154" i="11"/>
  <c r="X154" i="11"/>
  <c r="AC154" i="11"/>
  <c r="AG154" i="11"/>
  <c r="AK154" i="11"/>
  <c r="AO154" i="11"/>
  <c r="AS154" i="11"/>
  <c r="H132" i="11"/>
  <c r="N132" i="11"/>
  <c r="R132" i="11"/>
  <c r="V132" i="11"/>
  <c r="Z132" i="11"/>
  <c r="AD132" i="11"/>
  <c r="AH132" i="11"/>
  <c r="AL132" i="11"/>
  <c r="AP132" i="11"/>
  <c r="AT132" i="11"/>
  <c r="K132" i="11"/>
  <c r="O132" i="11"/>
  <c r="S132" i="11"/>
  <c r="W132" i="11"/>
  <c r="AA132" i="11"/>
  <c r="AE132" i="11"/>
  <c r="AI132" i="11"/>
  <c r="AM132" i="11"/>
  <c r="AQ132" i="11"/>
  <c r="AU132" i="11"/>
  <c r="L132" i="11"/>
  <c r="P132" i="11"/>
  <c r="T132" i="11"/>
  <c r="X132" i="11"/>
  <c r="AB132" i="11"/>
  <c r="AF132" i="11"/>
  <c r="AJ132" i="11"/>
  <c r="AN132" i="11"/>
  <c r="AR132" i="11"/>
  <c r="M132" i="11"/>
  <c r="Q132" i="11"/>
  <c r="U132" i="11"/>
  <c r="Y132" i="11"/>
  <c r="AC132" i="11"/>
  <c r="AG132" i="11"/>
  <c r="AK132" i="11"/>
  <c r="AO132" i="11"/>
  <c r="AS132" i="11"/>
  <c r="H112" i="11"/>
  <c r="N112" i="11"/>
  <c r="R112" i="11"/>
  <c r="V112" i="11"/>
  <c r="Z112" i="11"/>
  <c r="AD112" i="11"/>
  <c r="AH112" i="11"/>
  <c r="AL112" i="11"/>
  <c r="AP112" i="11"/>
  <c r="AT112" i="11"/>
  <c r="K112" i="11"/>
  <c r="O112" i="11"/>
  <c r="S112" i="11"/>
  <c r="W112" i="11"/>
  <c r="AA112" i="11"/>
  <c r="AE112" i="11"/>
  <c r="AI112" i="11"/>
  <c r="AM112" i="11"/>
  <c r="AQ112" i="11"/>
  <c r="AU112" i="11"/>
  <c r="L112" i="11"/>
  <c r="P112" i="11"/>
  <c r="T112" i="11"/>
  <c r="X112" i="11"/>
  <c r="AB112" i="11"/>
  <c r="AF112" i="11"/>
  <c r="AJ112" i="11"/>
  <c r="AN112" i="11"/>
  <c r="AR112" i="11"/>
  <c r="M112" i="11"/>
  <c r="Q112" i="11"/>
  <c r="U112" i="11"/>
  <c r="Y112" i="11"/>
  <c r="AC112" i="11"/>
  <c r="AG112" i="11"/>
  <c r="AK112" i="11"/>
  <c r="AO112" i="11"/>
  <c r="AS112" i="11"/>
  <c r="H88" i="11"/>
  <c r="L88" i="11"/>
  <c r="P88" i="11"/>
  <c r="U88" i="11"/>
  <c r="Y88" i="11"/>
  <c r="AC88" i="11"/>
  <c r="AG88" i="11"/>
  <c r="AK88" i="11"/>
  <c r="AO88" i="11"/>
  <c r="AS88" i="11"/>
  <c r="M88" i="11"/>
  <c r="R88" i="11"/>
  <c r="V88" i="11"/>
  <c r="Z88" i="11"/>
  <c r="AD88" i="11"/>
  <c r="AH88" i="11"/>
  <c r="AL88" i="11"/>
  <c r="AP88" i="11"/>
  <c r="AT88" i="11"/>
  <c r="N88" i="11"/>
  <c r="S88" i="11"/>
  <c r="W88" i="11"/>
  <c r="AA88" i="11"/>
  <c r="AE88" i="11"/>
  <c r="AI88" i="11"/>
  <c r="AM88" i="11"/>
  <c r="AQ88" i="11"/>
  <c r="AU88" i="11"/>
  <c r="K88" i="11"/>
  <c r="O88" i="11"/>
  <c r="T88" i="11"/>
  <c r="X88" i="11"/>
  <c r="AB88" i="11"/>
  <c r="AF88" i="11"/>
  <c r="AJ88" i="11"/>
  <c r="AN88" i="11"/>
  <c r="AR88" i="11"/>
  <c r="H80" i="11"/>
  <c r="M80" i="11"/>
  <c r="R80" i="11"/>
  <c r="V80" i="11"/>
  <c r="Z80" i="11"/>
  <c r="AD80" i="11"/>
  <c r="AH80" i="11"/>
  <c r="AL80" i="11"/>
  <c r="AP80" i="11"/>
  <c r="AT80" i="11"/>
  <c r="K80" i="11"/>
  <c r="P80" i="11"/>
  <c r="W80" i="11"/>
  <c r="AB80" i="11"/>
  <c r="AG80" i="11"/>
  <c r="AM80" i="11"/>
  <c r="AR80" i="11"/>
  <c r="L80" i="11"/>
  <c r="S80" i="11"/>
  <c r="X80" i="11"/>
  <c r="AC80" i="11"/>
  <c r="AI80" i="11"/>
  <c r="AN80" i="11"/>
  <c r="AS80" i="11"/>
  <c r="N80" i="11"/>
  <c r="T80" i="11"/>
  <c r="Y80" i="11"/>
  <c r="AE80" i="11"/>
  <c r="AJ80" i="11"/>
  <c r="AO80" i="11"/>
  <c r="AU80" i="11"/>
  <c r="O80" i="11"/>
  <c r="U80" i="11"/>
  <c r="AA80" i="11"/>
  <c r="AF80" i="11"/>
  <c r="AK80" i="11"/>
  <c r="AQ80" i="11"/>
  <c r="H56" i="11"/>
  <c r="O56" i="11"/>
  <c r="S56" i="11"/>
  <c r="W56" i="11"/>
  <c r="AA56" i="11"/>
  <c r="AE56" i="11"/>
  <c r="AI56" i="11"/>
  <c r="AM56" i="11"/>
  <c r="AQ56" i="11"/>
  <c r="AU56" i="11"/>
  <c r="K56" i="11"/>
  <c r="P56" i="11"/>
  <c r="T56" i="11"/>
  <c r="X56" i="11"/>
  <c r="AB56" i="11"/>
  <c r="AF56" i="11"/>
  <c r="AJ56" i="11"/>
  <c r="AN56" i="11"/>
  <c r="AR56" i="11"/>
  <c r="L56" i="11"/>
  <c r="Q56" i="11"/>
  <c r="U56" i="11"/>
  <c r="Y56" i="11"/>
  <c r="AC56" i="11"/>
  <c r="AG56" i="11"/>
  <c r="AK56" i="11"/>
  <c r="AO56" i="11"/>
  <c r="AS56" i="11"/>
  <c r="M56" i="11"/>
  <c r="R56" i="11"/>
  <c r="V56" i="11"/>
  <c r="Z56" i="11"/>
  <c r="AD56" i="11"/>
  <c r="AH56" i="11"/>
  <c r="AL56" i="11"/>
  <c r="AP56" i="11"/>
  <c r="AT56" i="11"/>
  <c r="H36" i="11"/>
  <c r="N36" i="11"/>
  <c r="R36" i="11"/>
  <c r="V36" i="11"/>
  <c r="Z36" i="11"/>
  <c r="AD36" i="11"/>
  <c r="L36" i="11"/>
  <c r="P36" i="11"/>
  <c r="T36" i="11"/>
  <c r="X36" i="11"/>
  <c r="AB36" i="11"/>
  <c r="Q36" i="11"/>
  <c r="Y36" i="11"/>
  <c r="AF36" i="11"/>
  <c r="AJ36" i="11"/>
  <c r="AN36" i="11"/>
  <c r="AR36" i="11"/>
  <c r="S36" i="11"/>
  <c r="AA36" i="11"/>
  <c r="AG36" i="11"/>
  <c r="AK36" i="11"/>
  <c r="AO36" i="11"/>
  <c r="AS36" i="11"/>
  <c r="M36" i="11"/>
  <c r="U36" i="11"/>
  <c r="AC36" i="11"/>
  <c r="AH36" i="11"/>
  <c r="AL36" i="11"/>
  <c r="AP36" i="11"/>
  <c r="AT36" i="11"/>
  <c r="O36" i="11"/>
  <c r="W36" i="11"/>
  <c r="AE36" i="11"/>
  <c r="AI36" i="11"/>
  <c r="AM36" i="11"/>
  <c r="AQ36" i="11"/>
  <c r="AU36" i="11"/>
  <c r="H16" i="11"/>
  <c r="L16" i="11"/>
  <c r="P16" i="11"/>
  <c r="T16" i="11"/>
  <c r="X16" i="11"/>
  <c r="AB16" i="11"/>
  <c r="AF16" i="11"/>
  <c r="AJ16" i="11"/>
  <c r="AN16" i="11"/>
  <c r="AR16" i="11"/>
  <c r="M16" i="11"/>
  <c r="Q16" i="11"/>
  <c r="U16" i="11"/>
  <c r="Y16" i="11"/>
  <c r="AC16" i="11"/>
  <c r="AG16" i="11"/>
  <c r="AK16" i="11"/>
  <c r="AO16" i="11"/>
  <c r="AS16" i="11"/>
  <c r="N16" i="11"/>
  <c r="R16" i="11"/>
  <c r="V16" i="11"/>
  <c r="Z16" i="11"/>
  <c r="AD16" i="11"/>
  <c r="AH16" i="11"/>
  <c r="AL16" i="11"/>
  <c r="AP16" i="11"/>
  <c r="AT16" i="11"/>
  <c r="K16" i="11"/>
  <c r="O16" i="11"/>
  <c r="S16" i="11"/>
  <c r="W16" i="11"/>
  <c r="AA16" i="11"/>
  <c r="AE16" i="11"/>
  <c r="AI16" i="11"/>
  <c r="AM16" i="11"/>
  <c r="AQ16" i="11"/>
  <c r="AU16" i="11"/>
  <c r="H261" i="11"/>
  <c r="L261" i="11"/>
  <c r="P261" i="11"/>
  <c r="T261" i="11"/>
  <c r="X261" i="11"/>
  <c r="AB261" i="11"/>
  <c r="AF261" i="11"/>
  <c r="AJ261" i="11"/>
  <c r="AN261" i="11"/>
  <c r="AS261" i="11"/>
  <c r="M261" i="11"/>
  <c r="Q261" i="11"/>
  <c r="U261" i="11"/>
  <c r="Y261" i="11"/>
  <c r="AC261" i="11"/>
  <c r="AG261" i="11"/>
  <c r="AK261" i="11"/>
  <c r="AP261" i="11"/>
  <c r="AT261" i="11"/>
  <c r="N261" i="11"/>
  <c r="R261" i="11"/>
  <c r="V261" i="11"/>
  <c r="Z261" i="11"/>
  <c r="AD261" i="11"/>
  <c r="AH261" i="11"/>
  <c r="AL261" i="11"/>
  <c r="AQ261" i="11"/>
  <c r="AU261" i="11"/>
  <c r="K261" i="11"/>
  <c r="O261" i="11"/>
  <c r="S261" i="11"/>
  <c r="W261" i="11"/>
  <c r="AA261" i="11"/>
  <c r="AE261" i="11"/>
  <c r="AI261" i="11"/>
  <c r="AM261" i="11"/>
  <c r="AR261" i="11"/>
  <c r="H237" i="11"/>
  <c r="L237" i="11"/>
  <c r="P237" i="11"/>
  <c r="T237" i="11"/>
  <c r="X237" i="11"/>
  <c r="AB237" i="11"/>
  <c r="AF237" i="11"/>
  <c r="AJ237" i="11"/>
  <c r="AN237" i="11"/>
  <c r="AR237" i="11"/>
  <c r="M237" i="11"/>
  <c r="Q237" i="11"/>
  <c r="U237" i="11"/>
  <c r="Y237" i="11"/>
  <c r="AC237" i="11"/>
  <c r="AG237" i="11"/>
  <c r="AK237" i="11"/>
  <c r="AO237" i="11"/>
  <c r="AS237" i="11"/>
  <c r="K237" i="11"/>
  <c r="S237" i="11"/>
  <c r="AA237" i="11"/>
  <c r="AI237" i="11"/>
  <c r="AQ237" i="11"/>
  <c r="N237" i="11"/>
  <c r="V237" i="11"/>
  <c r="AD237" i="11"/>
  <c r="AL237" i="11"/>
  <c r="AT237" i="11"/>
  <c r="O237" i="11"/>
  <c r="W237" i="11"/>
  <c r="AE237" i="11"/>
  <c r="AM237" i="11"/>
  <c r="AU237" i="11"/>
  <c r="R237" i="11"/>
  <c r="Z237" i="11"/>
  <c r="AH237" i="11"/>
  <c r="AP237" i="11"/>
  <c r="H175" i="11"/>
  <c r="M175" i="11"/>
  <c r="Q175" i="11"/>
  <c r="U175" i="11"/>
  <c r="Z175" i="11"/>
  <c r="AE175" i="11"/>
  <c r="AI175" i="11"/>
  <c r="AM175" i="11"/>
  <c r="AQ175" i="11"/>
  <c r="AU175" i="11"/>
  <c r="N175" i="11"/>
  <c r="R175" i="11"/>
  <c r="V175" i="11"/>
  <c r="AA175" i="11"/>
  <c r="AF175" i="11"/>
  <c r="AJ175" i="11"/>
  <c r="AN175" i="11"/>
  <c r="AR175" i="11"/>
  <c r="K175" i="11"/>
  <c r="O175" i="11"/>
  <c r="S175" i="11"/>
  <c r="X175" i="11"/>
  <c r="AB175" i="11"/>
  <c r="AG175" i="11"/>
  <c r="AK175" i="11"/>
  <c r="AO175" i="11"/>
  <c r="AS175" i="11"/>
  <c r="L175" i="11"/>
  <c r="P175" i="11"/>
  <c r="T175" i="11"/>
  <c r="Y175" i="11"/>
  <c r="AD175" i="11"/>
  <c r="AH175" i="11"/>
  <c r="AL175" i="11"/>
  <c r="AP175" i="11"/>
  <c r="AT175" i="11"/>
  <c r="H143" i="11"/>
  <c r="K143" i="11"/>
  <c r="O143" i="11"/>
  <c r="S143" i="11"/>
  <c r="W143" i="11"/>
  <c r="AA143" i="11"/>
  <c r="AE143" i="11"/>
  <c r="AI143" i="11"/>
  <c r="AM143" i="11"/>
  <c r="AQ143" i="11"/>
  <c r="AU143" i="11"/>
  <c r="L143" i="11"/>
  <c r="P143" i="11"/>
  <c r="T143" i="11"/>
  <c r="X143" i="11"/>
  <c r="AB143" i="11"/>
  <c r="AF143" i="11"/>
  <c r="AJ143" i="11"/>
  <c r="AN143" i="11"/>
  <c r="AR143" i="11"/>
  <c r="M143" i="11"/>
  <c r="Q143" i="11"/>
  <c r="U143" i="11"/>
  <c r="Y143" i="11"/>
  <c r="AC143" i="11"/>
  <c r="AG143" i="11"/>
  <c r="AK143" i="11"/>
  <c r="AO143" i="11"/>
  <c r="AS143" i="11"/>
  <c r="N143" i="11"/>
  <c r="R143" i="11"/>
  <c r="V143" i="11"/>
  <c r="Z143" i="11"/>
  <c r="AD143" i="11"/>
  <c r="AH143" i="11"/>
  <c r="AL143" i="11"/>
  <c r="AP143" i="11"/>
  <c r="AT143" i="11"/>
  <c r="H111" i="11"/>
  <c r="K111" i="11"/>
  <c r="O111" i="11"/>
  <c r="S111" i="11"/>
  <c r="W111" i="11"/>
  <c r="AA111" i="11"/>
  <c r="AE111" i="11"/>
  <c r="AI111" i="11"/>
  <c r="AM111" i="11"/>
  <c r="AQ111" i="11"/>
  <c r="AU111" i="11"/>
  <c r="L111" i="11"/>
  <c r="P111" i="11"/>
  <c r="T111" i="11"/>
  <c r="X111" i="11"/>
  <c r="AB111" i="11"/>
  <c r="AF111" i="11"/>
  <c r="AJ111" i="11"/>
  <c r="AN111" i="11"/>
  <c r="AR111" i="11"/>
  <c r="M111" i="11"/>
  <c r="Q111" i="11"/>
  <c r="U111" i="11"/>
  <c r="Y111" i="11"/>
  <c r="AC111" i="11"/>
  <c r="AG111" i="11"/>
  <c r="AK111" i="11"/>
  <c r="AO111" i="11"/>
  <c r="AS111" i="11"/>
  <c r="N111" i="11"/>
  <c r="R111" i="11"/>
  <c r="V111" i="11"/>
  <c r="Z111" i="11"/>
  <c r="AD111" i="11"/>
  <c r="AH111" i="11"/>
  <c r="AL111" i="11"/>
  <c r="AP111" i="11"/>
  <c r="AT111" i="11"/>
  <c r="H95" i="11"/>
  <c r="N95" i="11"/>
  <c r="S95" i="11"/>
  <c r="W95" i="11"/>
  <c r="AA95" i="11"/>
  <c r="AE95" i="11"/>
  <c r="AI95" i="11"/>
  <c r="AM95" i="11"/>
  <c r="AQ95" i="11"/>
  <c r="AU95" i="11"/>
  <c r="K95" i="11"/>
  <c r="O95" i="11"/>
  <c r="T95" i="11"/>
  <c r="X95" i="11"/>
  <c r="AB95" i="11"/>
  <c r="AF95" i="11"/>
  <c r="AJ95" i="11"/>
  <c r="AN95" i="11"/>
  <c r="AR95" i="11"/>
  <c r="L95" i="11"/>
  <c r="P95" i="11"/>
  <c r="U95" i="11"/>
  <c r="Y95" i="11"/>
  <c r="AC95" i="11"/>
  <c r="AG95" i="11"/>
  <c r="AK95" i="11"/>
  <c r="AO95" i="11"/>
  <c r="AS95" i="11"/>
  <c r="M95" i="11"/>
  <c r="R95" i="11"/>
  <c r="V95" i="11"/>
  <c r="Z95" i="11"/>
  <c r="AD95" i="11"/>
  <c r="AH95" i="11"/>
  <c r="AL95" i="11"/>
  <c r="AP95" i="11"/>
  <c r="AT95" i="11"/>
  <c r="H75" i="11"/>
  <c r="M75" i="11"/>
  <c r="R75" i="11"/>
  <c r="V75" i="11"/>
  <c r="Z75" i="11"/>
  <c r="AD75" i="11"/>
  <c r="AH75" i="11"/>
  <c r="AL75" i="11"/>
  <c r="AP75" i="11"/>
  <c r="AT75" i="11"/>
  <c r="P75" i="11"/>
  <c r="U75" i="11"/>
  <c r="AA75" i="11"/>
  <c r="AF75" i="11"/>
  <c r="AK75" i="11"/>
  <c r="AQ75" i="11"/>
  <c r="K75" i="11"/>
  <c r="Q75" i="11"/>
  <c r="W75" i="11"/>
  <c r="AB75" i="11"/>
  <c r="AG75" i="11"/>
  <c r="AM75" i="11"/>
  <c r="AR75" i="11"/>
  <c r="L75" i="11"/>
  <c r="S75" i="11"/>
  <c r="X75" i="11"/>
  <c r="AC75" i="11"/>
  <c r="AI75" i="11"/>
  <c r="AN75" i="11"/>
  <c r="AS75" i="11"/>
  <c r="O75" i="11"/>
  <c r="T75" i="11"/>
  <c r="Y75" i="11"/>
  <c r="AE75" i="11"/>
  <c r="AJ75" i="11"/>
  <c r="AO75" i="11"/>
  <c r="AU75" i="11"/>
  <c r="H11" i="11"/>
  <c r="M11" i="11"/>
  <c r="Q11" i="11"/>
  <c r="U11" i="11"/>
  <c r="Y11" i="11"/>
  <c r="AC11" i="11"/>
  <c r="AG11" i="11"/>
  <c r="AK11" i="11"/>
  <c r="AO11" i="11"/>
  <c r="AS11" i="11"/>
  <c r="N11" i="11"/>
  <c r="R11" i="11"/>
  <c r="V11" i="11"/>
  <c r="Z11" i="11"/>
  <c r="AD11" i="11"/>
  <c r="AH11" i="11"/>
  <c r="AL11" i="11"/>
  <c r="AP11" i="11"/>
  <c r="AT11" i="11"/>
  <c r="K11" i="11"/>
  <c r="O11" i="11"/>
  <c r="S11" i="11"/>
  <c r="W11" i="11"/>
  <c r="AA11" i="11"/>
  <c r="AE11" i="11"/>
  <c r="AI11" i="11"/>
  <c r="AM11" i="11"/>
  <c r="AQ11" i="11"/>
  <c r="AU11" i="11"/>
  <c r="L11" i="11"/>
  <c r="P11" i="11"/>
  <c r="T11" i="11"/>
  <c r="X11" i="11"/>
  <c r="AB11" i="11"/>
  <c r="AF11" i="11"/>
  <c r="AJ11" i="11"/>
  <c r="AN11" i="11"/>
  <c r="AR11" i="11"/>
  <c r="H146" i="11"/>
  <c r="L146" i="11"/>
  <c r="P146" i="11"/>
  <c r="T146" i="11"/>
  <c r="X146" i="11"/>
  <c r="AB146" i="11"/>
  <c r="AF146" i="11"/>
  <c r="AJ146" i="11"/>
  <c r="AN146" i="11"/>
  <c r="AR146" i="11"/>
  <c r="M146" i="11"/>
  <c r="Q146" i="11"/>
  <c r="U146" i="11"/>
  <c r="Y146" i="11"/>
  <c r="AC146" i="11"/>
  <c r="AG146" i="11"/>
  <c r="AK146" i="11"/>
  <c r="AO146" i="11"/>
  <c r="AS146" i="11"/>
  <c r="N146" i="11"/>
  <c r="R146" i="11"/>
  <c r="V146" i="11"/>
  <c r="Z146" i="11"/>
  <c r="AD146" i="11"/>
  <c r="AH146" i="11"/>
  <c r="AL146" i="11"/>
  <c r="AP146" i="11"/>
  <c r="AT146" i="11"/>
  <c r="K146" i="11"/>
  <c r="O146" i="11"/>
  <c r="S146" i="11"/>
  <c r="W146" i="11"/>
  <c r="AA146" i="11"/>
  <c r="AE146" i="11"/>
  <c r="AI146" i="11"/>
  <c r="AM146" i="11"/>
  <c r="AQ146" i="11"/>
  <c r="AU146" i="11"/>
  <c r="H122" i="11"/>
  <c r="L122" i="11"/>
  <c r="P122" i="11"/>
  <c r="T122" i="11"/>
  <c r="X122" i="11"/>
  <c r="AB122" i="11"/>
  <c r="AF122" i="11"/>
  <c r="AJ122" i="11"/>
  <c r="AN122" i="11"/>
  <c r="AR122" i="11"/>
  <c r="M122" i="11"/>
  <c r="Q122" i="11"/>
  <c r="U122" i="11"/>
  <c r="Y122" i="11"/>
  <c r="AC122" i="11"/>
  <c r="AG122" i="11"/>
  <c r="AK122" i="11"/>
  <c r="AO122" i="11"/>
  <c r="AS122" i="11"/>
  <c r="N122" i="11"/>
  <c r="R122" i="11"/>
  <c r="V122" i="11"/>
  <c r="Z122" i="11"/>
  <c r="AD122" i="11"/>
  <c r="AH122" i="11"/>
  <c r="AL122" i="11"/>
  <c r="AP122" i="11"/>
  <c r="AT122" i="11"/>
  <c r="K122" i="11"/>
  <c r="O122" i="11"/>
  <c r="S122" i="11"/>
  <c r="W122" i="11"/>
  <c r="AA122" i="11"/>
  <c r="AE122" i="11"/>
  <c r="AI122" i="11"/>
  <c r="AM122" i="11"/>
  <c r="AQ122" i="11"/>
  <c r="AU122" i="11"/>
  <c r="H102" i="11"/>
  <c r="L102" i="11"/>
  <c r="P102" i="11"/>
  <c r="T102" i="11"/>
  <c r="X102" i="11"/>
  <c r="AB102" i="11"/>
  <c r="AF102" i="11"/>
  <c r="AJ102" i="11"/>
  <c r="AN102" i="11"/>
  <c r="AR102" i="11"/>
  <c r="M102" i="11"/>
  <c r="Q102" i="11"/>
  <c r="U102" i="11"/>
  <c r="Y102" i="11"/>
  <c r="AC102" i="11"/>
  <c r="AG102" i="11"/>
  <c r="AK102" i="11"/>
  <c r="AO102" i="11"/>
  <c r="AS102" i="11"/>
  <c r="N102" i="11"/>
  <c r="R102" i="11"/>
  <c r="V102" i="11"/>
  <c r="Z102" i="11"/>
  <c r="AD102" i="11"/>
  <c r="AH102" i="11"/>
  <c r="AL102" i="11"/>
  <c r="AP102" i="11"/>
  <c r="AT102" i="11"/>
  <c r="K102" i="11"/>
  <c r="O102" i="11"/>
  <c r="S102" i="11"/>
  <c r="W102" i="11"/>
  <c r="AA102" i="11"/>
  <c r="AE102" i="11"/>
  <c r="AI102" i="11"/>
  <c r="AM102" i="11"/>
  <c r="AQ102" i="11"/>
  <c r="AU102" i="11"/>
  <c r="H78" i="11"/>
  <c r="M78" i="11"/>
  <c r="R78" i="11"/>
  <c r="V78" i="11"/>
  <c r="Z78" i="11"/>
  <c r="AD78" i="11"/>
  <c r="AH78" i="11"/>
  <c r="AL78" i="11"/>
  <c r="AP78" i="11"/>
  <c r="AT78" i="11"/>
  <c r="N78" i="11"/>
  <c r="T78" i="11"/>
  <c r="Y78" i="11"/>
  <c r="AE78" i="11"/>
  <c r="AJ78" i="11"/>
  <c r="AO78" i="11"/>
  <c r="AU78" i="11"/>
  <c r="O78" i="11"/>
  <c r="U78" i="11"/>
  <c r="AA78" i="11"/>
  <c r="AF78" i="11"/>
  <c r="AK78" i="11"/>
  <c r="AQ78" i="11"/>
  <c r="K78" i="11"/>
  <c r="P78" i="11"/>
  <c r="W78" i="11"/>
  <c r="AB78" i="11"/>
  <c r="AG78" i="11"/>
  <c r="AM78" i="11"/>
  <c r="AR78" i="11"/>
  <c r="L78" i="11"/>
  <c r="S78" i="11"/>
  <c r="X78" i="11"/>
  <c r="AC78" i="11"/>
  <c r="AI78" i="11"/>
  <c r="AN78" i="11"/>
  <c r="AS78" i="11"/>
  <c r="H58" i="11"/>
  <c r="O58" i="11"/>
  <c r="S58" i="11"/>
  <c r="W58" i="11"/>
  <c r="AA58" i="11"/>
  <c r="AE58" i="11"/>
  <c r="AI58" i="11"/>
  <c r="AM58" i="11"/>
  <c r="AQ58" i="11"/>
  <c r="AU58" i="11"/>
  <c r="K58" i="11"/>
  <c r="P58" i="11"/>
  <c r="T58" i="11"/>
  <c r="X58" i="11"/>
  <c r="AB58" i="11"/>
  <c r="AF58" i="11"/>
  <c r="AJ58" i="11"/>
  <c r="AN58" i="11"/>
  <c r="AR58" i="11"/>
  <c r="L58" i="11"/>
  <c r="Q58" i="11"/>
  <c r="U58" i="11"/>
  <c r="Y58" i="11"/>
  <c r="AC58" i="11"/>
  <c r="AG58" i="11"/>
  <c r="AK58" i="11"/>
  <c r="AO58" i="11"/>
  <c r="AS58" i="11"/>
  <c r="M58" i="11"/>
  <c r="R58" i="11"/>
  <c r="V58" i="11"/>
  <c r="Z58" i="11"/>
  <c r="AD58" i="11"/>
  <c r="AH58" i="11"/>
  <c r="AL58" i="11"/>
  <c r="AP58" i="11"/>
  <c r="AT58" i="11"/>
  <c r="H38" i="11"/>
  <c r="L38" i="11"/>
  <c r="P38" i="11"/>
  <c r="T38" i="11"/>
  <c r="X38" i="11"/>
  <c r="AB38" i="11"/>
  <c r="AF38" i="11"/>
  <c r="AJ38" i="11"/>
  <c r="AN38" i="11"/>
  <c r="AR38" i="11"/>
  <c r="M38" i="11"/>
  <c r="Q38" i="11"/>
  <c r="U38" i="11"/>
  <c r="Y38" i="11"/>
  <c r="AC38" i="11"/>
  <c r="AG38" i="11"/>
  <c r="AK38" i="11"/>
  <c r="AO38" i="11"/>
  <c r="AS38" i="11"/>
  <c r="N38" i="11"/>
  <c r="R38" i="11"/>
  <c r="V38" i="11"/>
  <c r="Z38" i="11"/>
  <c r="AD38" i="11"/>
  <c r="AH38" i="11"/>
  <c r="AL38" i="11"/>
  <c r="AP38" i="11"/>
  <c r="AT38" i="11"/>
  <c r="O38" i="11"/>
  <c r="S38" i="11"/>
  <c r="W38" i="11"/>
  <c r="AA38" i="11"/>
  <c r="AE38" i="11"/>
  <c r="AI38" i="11"/>
  <c r="AM38" i="11"/>
  <c r="AQ38" i="11"/>
  <c r="AU38" i="11"/>
  <c r="H221" i="11"/>
  <c r="N221" i="11"/>
  <c r="R221" i="11"/>
  <c r="V221" i="11"/>
  <c r="Z221" i="11"/>
  <c r="AD221" i="11"/>
  <c r="AH221" i="11"/>
  <c r="AL221" i="11"/>
  <c r="AP221" i="11"/>
  <c r="AT221" i="11"/>
  <c r="K221" i="11"/>
  <c r="O221" i="11"/>
  <c r="S221" i="11"/>
  <c r="W221" i="11"/>
  <c r="AA221" i="11"/>
  <c r="AE221" i="11"/>
  <c r="AI221" i="11"/>
  <c r="AM221" i="11"/>
  <c r="AQ221" i="11"/>
  <c r="AU221" i="11"/>
  <c r="L221" i="11"/>
  <c r="P221" i="11"/>
  <c r="T221" i="11"/>
  <c r="X221" i="11"/>
  <c r="AB221" i="11"/>
  <c r="AF221" i="11"/>
  <c r="AJ221" i="11"/>
  <c r="AN221" i="11"/>
  <c r="AR221" i="11"/>
  <c r="M221" i="11"/>
  <c r="Q221" i="11"/>
  <c r="U221" i="11"/>
  <c r="Y221" i="11"/>
  <c r="AC221" i="11"/>
  <c r="AG221" i="11"/>
  <c r="AK221" i="11"/>
  <c r="AO221" i="11"/>
  <c r="AS221" i="11"/>
  <c r="H205" i="11"/>
  <c r="N205" i="11"/>
  <c r="R205" i="11"/>
  <c r="V205" i="11"/>
  <c r="Z205" i="11"/>
  <c r="AD205" i="11"/>
  <c r="AH205" i="11"/>
  <c r="AL205" i="11"/>
  <c r="AP205" i="11"/>
  <c r="AT205" i="11"/>
  <c r="K205" i="11"/>
  <c r="O205" i="11"/>
  <c r="S205" i="11"/>
  <c r="W205" i="11"/>
  <c r="AA205" i="11"/>
  <c r="AE205" i="11"/>
  <c r="AI205" i="11"/>
  <c r="AM205" i="11"/>
  <c r="AQ205" i="11"/>
  <c r="AU205" i="11"/>
  <c r="L205" i="11"/>
  <c r="P205" i="11"/>
  <c r="T205" i="11"/>
  <c r="X205" i="11"/>
  <c r="AB205" i="11"/>
  <c r="AF205" i="11"/>
  <c r="AJ205" i="11"/>
  <c r="AN205" i="11"/>
  <c r="AR205" i="11"/>
  <c r="M205" i="11"/>
  <c r="Q205" i="11"/>
  <c r="U205" i="11"/>
  <c r="Y205" i="11"/>
  <c r="AC205" i="11"/>
  <c r="AG205" i="11"/>
  <c r="AK205" i="11"/>
  <c r="AO205" i="11"/>
  <c r="AS205" i="11"/>
  <c r="H189" i="11"/>
  <c r="K189" i="11"/>
  <c r="O189" i="11"/>
  <c r="S189" i="11"/>
  <c r="X189" i="11"/>
  <c r="AB189" i="11"/>
  <c r="AG189" i="11"/>
  <c r="AK189" i="11"/>
  <c r="AO189" i="11"/>
  <c r="AS189" i="11"/>
  <c r="L189" i="11"/>
  <c r="P189" i="11"/>
  <c r="T189" i="11"/>
  <c r="Y189" i="11"/>
  <c r="AD189" i="11"/>
  <c r="AH189" i="11"/>
  <c r="AL189" i="11"/>
  <c r="AP189" i="11"/>
  <c r="AT189" i="11"/>
  <c r="M189" i="11"/>
  <c r="Q189" i="11"/>
  <c r="U189" i="11"/>
  <c r="Z189" i="11"/>
  <c r="AE189" i="11"/>
  <c r="AI189" i="11"/>
  <c r="AM189" i="11"/>
  <c r="AQ189" i="11"/>
  <c r="AU189" i="11"/>
  <c r="N189" i="11"/>
  <c r="R189" i="11"/>
  <c r="V189" i="11"/>
  <c r="AA189" i="11"/>
  <c r="AF189" i="11"/>
  <c r="AJ189" i="11"/>
  <c r="AN189" i="11"/>
  <c r="AR189" i="11"/>
  <c r="H181" i="11"/>
  <c r="K181" i="11"/>
  <c r="O181" i="11"/>
  <c r="S181" i="11"/>
  <c r="X181" i="11"/>
  <c r="AB181" i="11"/>
  <c r="AG181" i="11"/>
  <c r="AK181" i="11"/>
  <c r="AO181" i="11"/>
  <c r="AS181" i="11"/>
  <c r="L181" i="11"/>
  <c r="P181" i="11"/>
  <c r="T181" i="11"/>
  <c r="Y181" i="11"/>
  <c r="AD181" i="11"/>
  <c r="AH181" i="11"/>
  <c r="AL181" i="11"/>
  <c r="AP181" i="11"/>
  <c r="AT181" i="11"/>
  <c r="M181" i="11"/>
  <c r="Q181" i="11"/>
  <c r="U181" i="11"/>
  <c r="Z181" i="11"/>
  <c r="AE181" i="11"/>
  <c r="AI181" i="11"/>
  <c r="AM181" i="11"/>
  <c r="AQ181" i="11"/>
  <c r="AU181" i="11"/>
  <c r="N181" i="11"/>
  <c r="R181" i="11"/>
  <c r="V181" i="11"/>
  <c r="AA181" i="11"/>
  <c r="AF181" i="11"/>
  <c r="AJ181" i="11"/>
  <c r="AN181" i="11"/>
  <c r="AR181" i="11"/>
  <c r="H161" i="11"/>
  <c r="M161" i="11"/>
  <c r="Q161" i="11"/>
  <c r="V161" i="11"/>
  <c r="AA161" i="11"/>
  <c r="AE161" i="11"/>
  <c r="AI161" i="11"/>
  <c r="AM161" i="11"/>
  <c r="AQ161" i="11"/>
  <c r="AU161" i="11"/>
  <c r="N161" i="11"/>
  <c r="R161" i="11"/>
  <c r="W161" i="11"/>
  <c r="AB161" i="11"/>
  <c r="AF161" i="11"/>
  <c r="AJ161" i="11"/>
  <c r="AN161" i="11"/>
  <c r="AR161" i="11"/>
  <c r="O161" i="11"/>
  <c r="X161" i="11"/>
  <c r="AG161" i="11"/>
  <c r="AO161" i="11"/>
  <c r="P161" i="11"/>
  <c r="Y161" i="11"/>
  <c r="AH161" i="11"/>
  <c r="AP161" i="11"/>
  <c r="K161" i="11"/>
  <c r="S161" i="11"/>
  <c r="AC161" i="11"/>
  <c r="AK161" i="11"/>
  <c r="AS161" i="11"/>
  <c r="L161" i="11"/>
  <c r="U161" i="11"/>
  <c r="AD161" i="11"/>
  <c r="AL161" i="11"/>
  <c r="AT161" i="11"/>
  <c r="H137" i="11"/>
  <c r="M137" i="11"/>
  <c r="Q137" i="11"/>
  <c r="U137" i="11"/>
  <c r="Y137" i="11"/>
  <c r="AC137" i="11"/>
  <c r="AG137" i="11"/>
  <c r="AK137" i="11"/>
  <c r="AO137" i="11"/>
  <c r="AS137" i="11"/>
  <c r="N137" i="11"/>
  <c r="R137" i="11"/>
  <c r="V137" i="11"/>
  <c r="Z137" i="11"/>
  <c r="AD137" i="11"/>
  <c r="AH137" i="11"/>
  <c r="AL137" i="11"/>
  <c r="AP137" i="11"/>
  <c r="AT137" i="11"/>
  <c r="K137" i="11"/>
  <c r="O137" i="11"/>
  <c r="S137" i="11"/>
  <c r="W137" i="11"/>
  <c r="AA137" i="11"/>
  <c r="AE137" i="11"/>
  <c r="AI137" i="11"/>
  <c r="AM137" i="11"/>
  <c r="AQ137" i="11"/>
  <c r="AU137" i="11"/>
  <c r="L137" i="11"/>
  <c r="P137" i="11"/>
  <c r="T137" i="11"/>
  <c r="X137" i="11"/>
  <c r="AB137" i="11"/>
  <c r="AF137" i="11"/>
  <c r="AJ137" i="11"/>
  <c r="AN137" i="11"/>
  <c r="AR137" i="11"/>
  <c r="H117" i="11"/>
  <c r="M117" i="11"/>
  <c r="Q117" i="11"/>
  <c r="U117" i="11"/>
  <c r="Y117" i="11"/>
  <c r="AC117" i="11"/>
  <c r="AG117" i="11"/>
  <c r="AK117" i="11"/>
  <c r="AO117" i="11"/>
  <c r="AS117" i="11"/>
  <c r="N117" i="11"/>
  <c r="R117" i="11"/>
  <c r="V117" i="11"/>
  <c r="Z117" i="11"/>
  <c r="AD117" i="11"/>
  <c r="AH117" i="11"/>
  <c r="AL117" i="11"/>
  <c r="AP117" i="11"/>
  <c r="AT117" i="11"/>
  <c r="K117" i="11"/>
  <c r="O117" i="11"/>
  <c r="S117" i="11"/>
  <c r="W117" i="11"/>
  <c r="AA117" i="11"/>
  <c r="AE117" i="11"/>
  <c r="AI117" i="11"/>
  <c r="AM117" i="11"/>
  <c r="AQ117" i="11"/>
  <c r="AU117" i="11"/>
  <c r="L117" i="11"/>
  <c r="P117" i="11"/>
  <c r="T117" i="11"/>
  <c r="X117" i="11"/>
  <c r="AB117" i="11"/>
  <c r="AF117" i="11"/>
  <c r="AJ117" i="11"/>
  <c r="AN117" i="11"/>
  <c r="AR117" i="11"/>
  <c r="H101" i="11"/>
  <c r="M101" i="11"/>
  <c r="Q101" i="11"/>
  <c r="U101" i="11"/>
  <c r="Y101" i="11"/>
  <c r="AC101" i="11"/>
  <c r="AG101" i="11"/>
  <c r="AK101" i="11"/>
  <c r="AO101" i="11"/>
  <c r="AS101" i="11"/>
  <c r="N101" i="11"/>
  <c r="R101" i="11"/>
  <c r="V101" i="11"/>
  <c r="Z101" i="11"/>
  <c r="AD101" i="11"/>
  <c r="AH101" i="11"/>
  <c r="AL101" i="11"/>
  <c r="AP101" i="11"/>
  <c r="AT101" i="11"/>
  <c r="K101" i="11"/>
  <c r="O101" i="11"/>
  <c r="S101" i="11"/>
  <c r="W101" i="11"/>
  <c r="AA101" i="11"/>
  <c r="AE101" i="11"/>
  <c r="AI101" i="11"/>
  <c r="AM101" i="11"/>
  <c r="AQ101" i="11"/>
  <c r="AU101" i="11"/>
  <c r="L101" i="11"/>
  <c r="P101" i="11"/>
  <c r="T101" i="11"/>
  <c r="X101" i="11"/>
  <c r="AB101" i="11"/>
  <c r="AF101" i="11"/>
  <c r="AJ101" i="11"/>
  <c r="AN101" i="11"/>
  <c r="AR101" i="11"/>
  <c r="H69" i="11"/>
  <c r="K69" i="11"/>
  <c r="P69" i="11"/>
  <c r="T69" i="11"/>
  <c r="X69" i="11"/>
  <c r="AB69" i="11"/>
  <c r="AF69" i="11"/>
  <c r="AJ69" i="11"/>
  <c r="AN69" i="11"/>
  <c r="AR69" i="11"/>
  <c r="L69" i="11"/>
  <c r="Q69" i="11"/>
  <c r="U69" i="11"/>
  <c r="Y69" i="11"/>
  <c r="AC69" i="11"/>
  <c r="AG69" i="11"/>
  <c r="AK69" i="11"/>
  <c r="AO69" i="11"/>
  <c r="AS69" i="11"/>
  <c r="M69" i="11"/>
  <c r="R69" i="11"/>
  <c r="V69" i="11"/>
  <c r="Z69" i="11"/>
  <c r="AD69" i="11"/>
  <c r="AH69" i="11"/>
  <c r="AL69" i="11"/>
  <c r="AP69" i="11"/>
  <c r="AT69" i="11"/>
  <c r="W69" i="11"/>
  <c r="AM69" i="11"/>
  <c r="AA69" i="11"/>
  <c r="AQ69" i="11"/>
  <c r="O69" i="11"/>
  <c r="AE69" i="11"/>
  <c r="AU69" i="11"/>
  <c r="S69" i="11"/>
  <c r="AI69" i="11"/>
  <c r="H33" i="11"/>
  <c r="N33" i="11"/>
  <c r="R33" i="11"/>
  <c r="V33" i="11"/>
  <c r="Z33" i="11"/>
  <c r="AD33" i="11"/>
  <c r="AH33" i="11"/>
  <c r="AL33" i="11"/>
  <c r="AP33" i="11"/>
  <c r="AT33" i="11"/>
  <c r="L33" i="11"/>
  <c r="P33" i="11"/>
  <c r="T33" i="11"/>
  <c r="X33" i="11"/>
  <c r="AB33" i="11"/>
  <c r="AF33" i="11"/>
  <c r="AJ33" i="11"/>
  <c r="AN33" i="11"/>
  <c r="AR33" i="11"/>
  <c r="M33" i="11"/>
  <c r="U33" i="11"/>
  <c r="AC33" i="11"/>
  <c r="AK33" i="11"/>
  <c r="AS33" i="11"/>
  <c r="O33" i="11"/>
  <c r="W33" i="11"/>
  <c r="AE33" i="11"/>
  <c r="AM33" i="11"/>
  <c r="AU33" i="11"/>
  <c r="Q33" i="11"/>
  <c r="Y33" i="11"/>
  <c r="AG33" i="11"/>
  <c r="AO33" i="11"/>
  <c r="S33" i="11"/>
  <c r="AA33" i="11"/>
  <c r="AI33" i="11"/>
  <c r="AQ33" i="11"/>
  <c r="H256" i="11"/>
  <c r="L256" i="11"/>
  <c r="P256" i="11"/>
  <c r="T256" i="11"/>
  <c r="X256" i="11"/>
  <c r="AB256" i="11"/>
  <c r="AF256" i="11"/>
  <c r="AJ256" i="11"/>
  <c r="AN256" i="11"/>
  <c r="AS256" i="11"/>
  <c r="M256" i="11"/>
  <c r="Q256" i="11"/>
  <c r="U256" i="11"/>
  <c r="Y256" i="11"/>
  <c r="AC256" i="11"/>
  <c r="AG256" i="11"/>
  <c r="AK256" i="11"/>
  <c r="AP256" i="11"/>
  <c r="AT256" i="11"/>
  <c r="N256" i="11"/>
  <c r="R256" i="11"/>
  <c r="V256" i="11"/>
  <c r="Z256" i="11"/>
  <c r="AD256" i="11"/>
  <c r="AH256" i="11"/>
  <c r="AL256" i="11"/>
  <c r="AQ256" i="11"/>
  <c r="AU256" i="11"/>
  <c r="K256" i="11"/>
  <c r="O256" i="11"/>
  <c r="S256" i="11"/>
  <c r="W256" i="11"/>
  <c r="AA256" i="11"/>
  <c r="AE256" i="11"/>
  <c r="AI256" i="11"/>
  <c r="AM256" i="11"/>
  <c r="AR256" i="11"/>
  <c r="H192" i="11"/>
  <c r="N192" i="11"/>
  <c r="R192" i="11"/>
  <c r="V192" i="11"/>
  <c r="AA192" i="11"/>
  <c r="AF192" i="11"/>
  <c r="AJ192" i="11"/>
  <c r="AN192" i="11"/>
  <c r="AR192" i="11"/>
  <c r="K192" i="11"/>
  <c r="O192" i="11"/>
  <c r="S192" i="11"/>
  <c r="X192" i="11"/>
  <c r="AB192" i="11"/>
  <c r="AG192" i="11"/>
  <c r="AK192" i="11"/>
  <c r="AO192" i="11"/>
  <c r="AS192" i="11"/>
  <c r="L192" i="11"/>
  <c r="P192" i="11"/>
  <c r="T192" i="11"/>
  <c r="Y192" i="11"/>
  <c r="AD192" i="11"/>
  <c r="AH192" i="11"/>
  <c r="AL192" i="11"/>
  <c r="AP192" i="11"/>
  <c r="AT192" i="11"/>
  <c r="M192" i="11"/>
  <c r="Q192" i="11"/>
  <c r="U192" i="11"/>
  <c r="Z192" i="11"/>
  <c r="AE192" i="11"/>
  <c r="AI192" i="11"/>
  <c r="AM192" i="11"/>
  <c r="AQ192" i="11"/>
  <c r="AU192" i="11"/>
  <c r="H168" i="11"/>
  <c r="N168" i="11"/>
  <c r="R168" i="11"/>
  <c r="W168" i="11"/>
  <c r="AB168" i="11"/>
  <c r="AF168" i="11"/>
  <c r="AJ168" i="11"/>
  <c r="AN168" i="11"/>
  <c r="AR168" i="11"/>
  <c r="K168" i="11"/>
  <c r="O168" i="11"/>
  <c r="S168" i="11"/>
  <c r="X168" i="11"/>
  <c r="AC168" i="11"/>
  <c r="AG168" i="11"/>
  <c r="AK168" i="11"/>
  <c r="AO168" i="11"/>
  <c r="AS168" i="11"/>
  <c r="L168" i="11"/>
  <c r="P168" i="11"/>
  <c r="U168" i="11"/>
  <c r="Y168" i="11"/>
  <c r="AD168" i="11"/>
  <c r="AH168" i="11"/>
  <c r="AL168" i="11"/>
  <c r="AP168" i="11"/>
  <c r="AT168" i="11"/>
  <c r="M168" i="11"/>
  <c r="Q168" i="11"/>
  <c r="V168" i="11"/>
  <c r="AA168" i="11"/>
  <c r="AE168" i="11"/>
  <c r="AI168" i="11"/>
  <c r="AM168" i="11"/>
  <c r="AQ168" i="11"/>
  <c r="AU168" i="11"/>
  <c r="H148" i="11"/>
  <c r="N148" i="11"/>
  <c r="R148" i="11"/>
  <c r="V148" i="11"/>
  <c r="Z148" i="11"/>
  <c r="AD148" i="11"/>
  <c r="AH148" i="11"/>
  <c r="AL148" i="11"/>
  <c r="AP148" i="11"/>
  <c r="AT148" i="11"/>
  <c r="K148" i="11"/>
  <c r="O148" i="11"/>
  <c r="S148" i="11"/>
  <c r="W148" i="11"/>
  <c r="AA148" i="11"/>
  <c r="AE148" i="11"/>
  <c r="AI148" i="11"/>
  <c r="AM148" i="11"/>
  <c r="AQ148" i="11"/>
  <c r="AU148" i="11"/>
  <c r="L148" i="11"/>
  <c r="P148" i="11"/>
  <c r="T148" i="11"/>
  <c r="X148" i="11"/>
  <c r="AB148" i="11"/>
  <c r="AF148" i="11"/>
  <c r="AJ148" i="11"/>
  <c r="AN148" i="11"/>
  <c r="AR148" i="11"/>
  <c r="M148" i="11"/>
  <c r="Q148" i="11"/>
  <c r="U148" i="11"/>
  <c r="Y148" i="11"/>
  <c r="AC148" i="11"/>
  <c r="AG148" i="11"/>
  <c r="AK148" i="11"/>
  <c r="AO148" i="11"/>
  <c r="AS148" i="11"/>
  <c r="H108" i="11"/>
  <c r="N108" i="11"/>
  <c r="R108" i="11"/>
  <c r="V108" i="11"/>
  <c r="Z108" i="11"/>
  <c r="AD108" i="11"/>
  <c r="AH108" i="11"/>
  <c r="AL108" i="11"/>
  <c r="AP108" i="11"/>
  <c r="AT108" i="11"/>
  <c r="K108" i="11"/>
  <c r="O108" i="11"/>
  <c r="S108" i="11"/>
  <c r="W108" i="11"/>
  <c r="AA108" i="11"/>
  <c r="AE108" i="11"/>
  <c r="AI108" i="11"/>
  <c r="AM108" i="11"/>
  <c r="AQ108" i="11"/>
  <c r="AU108" i="11"/>
  <c r="L108" i="11"/>
  <c r="P108" i="11"/>
  <c r="T108" i="11"/>
  <c r="X108" i="11"/>
  <c r="AB108" i="11"/>
  <c r="AF108" i="11"/>
  <c r="AJ108" i="11"/>
  <c r="AN108" i="11"/>
  <c r="AR108" i="11"/>
  <c r="M108" i="11"/>
  <c r="Q108" i="11"/>
  <c r="U108" i="11"/>
  <c r="Y108" i="11"/>
  <c r="AC108" i="11"/>
  <c r="AG108" i="11"/>
  <c r="AK108" i="11"/>
  <c r="AO108" i="11"/>
  <c r="AS108" i="11"/>
  <c r="H44" i="11"/>
  <c r="L44" i="11"/>
  <c r="P44" i="11"/>
  <c r="T44" i="11"/>
  <c r="X44" i="11"/>
  <c r="AB44" i="11"/>
  <c r="AF44" i="11"/>
  <c r="AJ44" i="11"/>
  <c r="AN44" i="11"/>
  <c r="AR44" i="11"/>
  <c r="M44" i="11"/>
  <c r="Q44" i="11"/>
  <c r="U44" i="11"/>
  <c r="Y44" i="11"/>
  <c r="AC44" i="11"/>
  <c r="AG44" i="11"/>
  <c r="AK44" i="11"/>
  <c r="AO44" i="11"/>
  <c r="AS44" i="11"/>
  <c r="N44" i="11"/>
  <c r="R44" i="11"/>
  <c r="V44" i="11"/>
  <c r="Z44" i="11"/>
  <c r="AD44" i="11"/>
  <c r="AH44" i="11"/>
  <c r="AL44" i="11"/>
  <c r="AP44" i="11"/>
  <c r="AT44" i="11"/>
  <c r="O44" i="11"/>
  <c r="S44" i="11"/>
  <c r="W44" i="11"/>
  <c r="AA44" i="11"/>
  <c r="AE44" i="11"/>
  <c r="AI44" i="11"/>
  <c r="AM44" i="11"/>
  <c r="AQ44" i="11"/>
  <c r="AU44" i="11"/>
  <c r="H251" i="11"/>
  <c r="L251" i="11"/>
  <c r="P251" i="11"/>
  <c r="T251" i="11"/>
  <c r="X251" i="11"/>
  <c r="AB251" i="11"/>
  <c r="AF251" i="11"/>
  <c r="AJ251" i="11"/>
  <c r="AN251" i="11"/>
  <c r="AS251" i="11"/>
  <c r="M251" i="11"/>
  <c r="Q251" i="11"/>
  <c r="U251" i="11"/>
  <c r="Y251" i="11"/>
  <c r="AC251" i="11"/>
  <c r="AG251" i="11"/>
  <c r="AK251" i="11"/>
  <c r="AP251" i="11"/>
  <c r="AT251" i="11"/>
  <c r="N251" i="11"/>
  <c r="R251" i="11"/>
  <c r="V251" i="11"/>
  <c r="Z251" i="11"/>
  <c r="AD251" i="11"/>
  <c r="AH251" i="11"/>
  <c r="AL251" i="11"/>
  <c r="AQ251" i="11"/>
  <c r="AU251" i="11"/>
  <c r="K251" i="11"/>
  <c r="O251" i="11"/>
  <c r="S251" i="11"/>
  <c r="W251" i="11"/>
  <c r="AA251" i="11"/>
  <c r="AE251" i="11"/>
  <c r="AI251" i="11"/>
  <c r="AM251" i="11"/>
  <c r="AR251" i="11"/>
  <c r="H199" i="11"/>
  <c r="K199" i="11"/>
  <c r="O199" i="11"/>
  <c r="S199" i="11"/>
  <c r="W199" i="11"/>
  <c r="AA199" i="11"/>
  <c r="AE199" i="11"/>
  <c r="AI199" i="11"/>
  <c r="AM199" i="11"/>
  <c r="AQ199" i="11"/>
  <c r="AU199" i="11"/>
  <c r="L199" i="11"/>
  <c r="P199" i="11"/>
  <c r="T199" i="11"/>
  <c r="X199" i="11"/>
  <c r="AB199" i="11"/>
  <c r="AF199" i="11"/>
  <c r="AJ199" i="11"/>
  <c r="AN199" i="11"/>
  <c r="AR199" i="11"/>
  <c r="M199" i="11"/>
  <c r="Q199" i="11"/>
  <c r="U199" i="11"/>
  <c r="Y199" i="11"/>
  <c r="AC199" i="11"/>
  <c r="AG199" i="11"/>
  <c r="AK199" i="11"/>
  <c r="AO199" i="11"/>
  <c r="AS199" i="11"/>
  <c r="N199" i="11"/>
  <c r="R199" i="11"/>
  <c r="V199" i="11"/>
  <c r="Z199" i="11"/>
  <c r="AD199" i="11"/>
  <c r="AH199" i="11"/>
  <c r="AL199" i="11"/>
  <c r="AP199" i="11"/>
  <c r="AT199" i="11"/>
  <c r="H151" i="11"/>
  <c r="M151" i="11"/>
  <c r="Q151" i="11"/>
  <c r="V151" i="11"/>
  <c r="AA151" i="11"/>
  <c r="AE151" i="11"/>
  <c r="AI151" i="11"/>
  <c r="AM151" i="11"/>
  <c r="AQ151" i="11"/>
  <c r="AU151" i="11"/>
  <c r="N151" i="11"/>
  <c r="R151" i="11"/>
  <c r="W151" i="11"/>
  <c r="AB151" i="11"/>
  <c r="AF151" i="11"/>
  <c r="AJ151" i="11"/>
  <c r="AN151" i="11"/>
  <c r="AR151" i="11"/>
  <c r="K151" i="11"/>
  <c r="O151" i="11"/>
  <c r="S151" i="11"/>
  <c r="X151" i="11"/>
  <c r="AC151" i="11"/>
  <c r="AG151" i="11"/>
  <c r="AK151" i="11"/>
  <c r="AO151" i="11"/>
  <c r="AS151" i="11"/>
  <c r="L151" i="11"/>
  <c r="P151" i="11"/>
  <c r="U151" i="11"/>
  <c r="Y151" i="11"/>
  <c r="AD151" i="11"/>
  <c r="AH151" i="11"/>
  <c r="AL151" i="11"/>
  <c r="AP151" i="11"/>
  <c r="AT151" i="11"/>
  <c r="H119" i="11"/>
  <c r="K119" i="11"/>
  <c r="O119" i="11"/>
  <c r="S119" i="11"/>
  <c r="W119" i="11"/>
  <c r="AA119" i="11"/>
  <c r="AE119" i="11"/>
  <c r="AI119" i="11"/>
  <c r="AM119" i="11"/>
  <c r="AQ119" i="11"/>
  <c r="AU119" i="11"/>
  <c r="L119" i="11"/>
  <c r="P119" i="11"/>
  <c r="T119" i="11"/>
  <c r="X119" i="11"/>
  <c r="AB119" i="11"/>
  <c r="AF119" i="11"/>
  <c r="AJ119" i="11"/>
  <c r="AN119" i="11"/>
  <c r="AR119" i="11"/>
  <c r="M119" i="11"/>
  <c r="Q119" i="11"/>
  <c r="U119" i="11"/>
  <c r="Y119" i="11"/>
  <c r="AC119" i="11"/>
  <c r="AG119" i="11"/>
  <c r="AK119" i="11"/>
  <c r="AO119" i="11"/>
  <c r="AS119" i="11"/>
  <c r="N119" i="11"/>
  <c r="R119" i="11"/>
  <c r="V119" i="11"/>
  <c r="Z119" i="11"/>
  <c r="AD119" i="11"/>
  <c r="AH119" i="11"/>
  <c r="AL119" i="11"/>
  <c r="AP119" i="11"/>
  <c r="AT119" i="11"/>
  <c r="H87" i="11"/>
  <c r="L87" i="11"/>
  <c r="P87" i="11"/>
  <c r="U87" i="11"/>
  <c r="Y87" i="11"/>
  <c r="AC87" i="11"/>
  <c r="AG87" i="11"/>
  <c r="AK87" i="11"/>
  <c r="AO87" i="11"/>
  <c r="AS87" i="11"/>
  <c r="M87" i="11"/>
  <c r="R87" i="11"/>
  <c r="V87" i="11"/>
  <c r="Z87" i="11"/>
  <c r="AD87" i="11"/>
  <c r="AH87" i="11"/>
  <c r="AL87" i="11"/>
  <c r="AP87" i="11"/>
  <c r="AT87" i="11"/>
  <c r="N87" i="11"/>
  <c r="S87" i="11"/>
  <c r="W87" i="11"/>
  <c r="AA87" i="11"/>
  <c r="AE87" i="11"/>
  <c r="AI87" i="11"/>
  <c r="AM87" i="11"/>
  <c r="AQ87" i="11"/>
  <c r="AU87" i="11"/>
  <c r="K87" i="11"/>
  <c r="O87" i="11"/>
  <c r="T87" i="11"/>
  <c r="X87" i="11"/>
  <c r="AB87" i="11"/>
  <c r="AF87" i="11"/>
  <c r="AJ87" i="11"/>
  <c r="AN87" i="11"/>
  <c r="AR87" i="11"/>
  <c r="H55" i="11"/>
  <c r="O55" i="11"/>
  <c r="S55" i="11"/>
  <c r="W55" i="11"/>
  <c r="AA55" i="11"/>
  <c r="AE55" i="11"/>
  <c r="AI55" i="11"/>
  <c r="AM55" i="11"/>
  <c r="AQ55" i="11"/>
  <c r="AU55" i="11"/>
  <c r="K55" i="11"/>
  <c r="P55" i="11"/>
  <c r="T55" i="11"/>
  <c r="X55" i="11"/>
  <c r="AB55" i="11"/>
  <c r="AF55" i="11"/>
  <c r="AJ55" i="11"/>
  <c r="AN55" i="11"/>
  <c r="AR55" i="11"/>
  <c r="L55" i="11"/>
  <c r="Q55" i="11"/>
  <c r="U55" i="11"/>
  <c r="Y55" i="11"/>
  <c r="AC55" i="11"/>
  <c r="AG55" i="11"/>
  <c r="AK55" i="11"/>
  <c r="AO55" i="11"/>
  <c r="AS55" i="11"/>
  <c r="M55" i="11"/>
  <c r="R55" i="11"/>
  <c r="V55" i="11"/>
  <c r="Z55" i="11"/>
  <c r="AD55" i="11"/>
  <c r="AH55" i="11"/>
  <c r="AL55" i="11"/>
  <c r="AP55" i="11"/>
  <c r="AT55" i="11"/>
  <c r="H39" i="11"/>
  <c r="L39" i="11"/>
  <c r="P39" i="11"/>
  <c r="T39" i="11"/>
  <c r="X39" i="11"/>
  <c r="AB39" i="11"/>
  <c r="AF39" i="11"/>
  <c r="AJ39" i="11"/>
  <c r="AN39" i="11"/>
  <c r="AR39" i="11"/>
  <c r="M39" i="11"/>
  <c r="Q39" i="11"/>
  <c r="U39" i="11"/>
  <c r="Y39" i="11"/>
  <c r="AC39" i="11"/>
  <c r="AG39" i="11"/>
  <c r="AK39" i="11"/>
  <c r="AO39" i="11"/>
  <c r="AS39" i="11"/>
  <c r="N39" i="11"/>
  <c r="R39" i="11"/>
  <c r="V39" i="11"/>
  <c r="Z39" i="11"/>
  <c r="AD39" i="11"/>
  <c r="AH39" i="11"/>
  <c r="AL39" i="11"/>
  <c r="AP39" i="11"/>
  <c r="AT39" i="11"/>
  <c r="O39" i="11"/>
  <c r="S39" i="11"/>
  <c r="W39" i="11"/>
  <c r="AA39" i="11"/>
  <c r="AE39" i="11"/>
  <c r="AI39" i="11"/>
  <c r="AM39" i="11"/>
  <c r="AQ39" i="11"/>
  <c r="AU39" i="11"/>
  <c r="K163" i="11"/>
  <c r="O163" i="11"/>
  <c r="S163" i="11"/>
  <c r="X163" i="11"/>
  <c r="AC163" i="11"/>
  <c r="AG163" i="11"/>
  <c r="AK163" i="11"/>
  <c r="AO163" i="11"/>
  <c r="AS163" i="11"/>
  <c r="L163" i="11"/>
  <c r="P163" i="11"/>
  <c r="U163" i="11"/>
  <c r="Y163" i="11"/>
  <c r="AD163" i="11"/>
  <c r="AH163" i="11"/>
  <c r="AL163" i="11"/>
  <c r="AP163" i="11"/>
  <c r="AT163" i="11"/>
  <c r="Q163" i="11"/>
  <c r="AA163" i="11"/>
  <c r="AI163" i="11"/>
  <c r="AQ163" i="11"/>
  <c r="R163" i="11"/>
  <c r="AB163" i="11"/>
  <c r="AJ163" i="11"/>
  <c r="AR163" i="11"/>
  <c r="M163" i="11"/>
  <c r="V163" i="11"/>
  <c r="AE163" i="11"/>
  <c r="AM163" i="11"/>
  <c r="AU163" i="11"/>
  <c r="N163" i="11"/>
  <c r="W163" i="11"/>
  <c r="AF163" i="11"/>
  <c r="AN163" i="11"/>
  <c r="K232" i="11"/>
  <c r="O232" i="11"/>
  <c r="S232" i="11"/>
  <c r="W232" i="11"/>
  <c r="AA232" i="11"/>
  <c r="AE232" i="11"/>
  <c r="AI232" i="11"/>
  <c r="AM232" i="11"/>
  <c r="AQ232" i="11"/>
  <c r="AU232" i="11"/>
  <c r="L232" i="11"/>
  <c r="P232" i="11"/>
  <c r="T232" i="11"/>
  <c r="X232" i="11"/>
  <c r="AB232" i="11"/>
  <c r="AF232" i="11"/>
  <c r="AJ232" i="11"/>
  <c r="AN232" i="11"/>
  <c r="M232" i="11"/>
  <c r="Q232" i="11"/>
  <c r="U232" i="11"/>
  <c r="Y232" i="11"/>
  <c r="AC232" i="11"/>
  <c r="AG232" i="11"/>
  <c r="AK232" i="11"/>
  <c r="AO232" i="11"/>
  <c r="AS232" i="11"/>
  <c r="N232" i="11"/>
  <c r="R232" i="11"/>
  <c r="V232" i="11"/>
  <c r="Z232" i="11"/>
  <c r="AD232" i="11"/>
  <c r="AH232" i="11"/>
  <c r="AL232" i="11"/>
  <c r="AP232" i="11"/>
  <c r="AT232" i="11"/>
  <c r="AR232" i="11"/>
  <c r="K216" i="11"/>
  <c r="O216" i="11"/>
  <c r="S216" i="11"/>
  <c r="W216" i="11"/>
  <c r="AA216" i="11"/>
  <c r="AE216" i="11"/>
  <c r="AI216" i="11"/>
  <c r="AM216" i="11"/>
  <c r="AQ216" i="11"/>
  <c r="AU216" i="11"/>
  <c r="L216" i="11"/>
  <c r="P216" i="11"/>
  <c r="T216" i="11"/>
  <c r="X216" i="11"/>
  <c r="AB216" i="11"/>
  <c r="AF216" i="11"/>
  <c r="AJ216" i="11"/>
  <c r="AN216" i="11"/>
  <c r="AR216" i="11"/>
  <c r="M216" i="11"/>
  <c r="Q216" i="11"/>
  <c r="U216" i="11"/>
  <c r="Y216" i="11"/>
  <c r="AC216" i="11"/>
  <c r="AG216" i="11"/>
  <c r="AK216" i="11"/>
  <c r="AO216" i="11"/>
  <c r="AS216" i="11"/>
  <c r="N216" i="11"/>
  <c r="R216" i="11"/>
  <c r="V216" i="11"/>
  <c r="Z216" i="11"/>
  <c r="AD216" i="11"/>
  <c r="AH216" i="11"/>
  <c r="AL216" i="11"/>
  <c r="AP216" i="11"/>
  <c r="AT216" i="11"/>
  <c r="M195" i="11"/>
  <c r="Q195" i="11"/>
  <c r="U195" i="11"/>
  <c r="Z195" i="11"/>
  <c r="AE195" i="11"/>
  <c r="AI195" i="11"/>
  <c r="AM195" i="11"/>
  <c r="AQ195" i="11"/>
  <c r="AU195" i="11"/>
  <c r="N195" i="11"/>
  <c r="R195" i="11"/>
  <c r="V195" i="11"/>
  <c r="AA195" i="11"/>
  <c r="AF195" i="11"/>
  <c r="AJ195" i="11"/>
  <c r="AN195" i="11"/>
  <c r="AR195" i="11"/>
  <c r="K195" i="11"/>
  <c r="O195" i="11"/>
  <c r="S195" i="11"/>
  <c r="X195" i="11"/>
  <c r="AB195" i="11"/>
  <c r="AG195" i="11"/>
  <c r="AK195" i="11"/>
  <c r="AO195" i="11"/>
  <c r="AS195" i="11"/>
  <c r="L195" i="11"/>
  <c r="P195" i="11"/>
  <c r="T195" i="11"/>
  <c r="Y195" i="11"/>
  <c r="AD195" i="11"/>
  <c r="AH195" i="11"/>
  <c r="AL195" i="11"/>
  <c r="AP195" i="11"/>
  <c r="AT195" i="11"/>
  <c r="G233" i="11"/>
  <c r="N233" i="11"/>
  <c r="R233" i="11"/>
  <c r="V233" i="11"/>
  <c r="L233" i="11"/>
  <c r="P233" i="11"/>
  <c r="T233" i="11"/>
  <c r="X233" i="11"/>
  <c r="AB233" i="11"/>
  <c r="AF233" i="11"/>
  <c r="AJ233" i="11"/>
  <c r="AN233" i="11"/>
  <c r="AR233" i="11"/>
  <c r="M233" i="11"/>
  <c r="Q233" i="11"/>
  <c r="U233" i="11"/>
  <c r="Y233" i="11"/>
  <c r="AC233" i="11"/>
  <c r="AG233" i="11"/>
  <c r="AK233" i="11"/>
  <c r="AO233" i="11"/>
  <c r="AS233" i="11"/>
  <c r="W233" i="11"/>
  <c r="AE233" i="11"/>
  <c r="AM233" i="11"/>
  <c r="AU233" i="11"/>
  <c r="K233" i="11"/>
  <c r="Z233" i="11"/>
  <c r="AH233" i="11"/>
  <c r="AP233" i="11"/>
  <c r="O233" i="11"/>
  <c r="AA233" i="11"/>
  <c r="AI233" i="11"/>
  <c r="AQ233" i="11"/>
  <c r="S233" i="11"/>
  <c r="AD233" i="11"/>
  <c r="AL233" i="11"/>
  <c r="AT233" i="11"/>
  <c r="N278" i="11"/>
  <c r="R278" i="11"/>
  <c r="V278" i="11"/>
  <c r="Z278" i="11"/>
  <c r="AD278" i="11"/>
  <c r="AH278" i="11"/>
  <c r="AM278" i="11"/>
  <c r="AQ278" i="11"/>
  <c r="K278" i="11"/>
  <c r="O278" i="11"/>
  <c r="S278" i="11"/>
  <c r="W278" i="11"/>
  <c r="AA278" i="11"/>
  <c r="AE278" i="11"/>
  <c r="AJ278" i="11"/>
  <c r="AN278" i="11"/>
  <c r="AR278" i="11"/>
  <c r="L278" i="11"/>
  <c r="P278" i="11"/>
  <c r="T278" i="11"/>
  <c r="X278" i="11"/>
  <c r="AB278" i="11"/>
  <c r="AF278" i="11"/>
  <c r="AK278" i="11"/>
  <c r="AO278" i="11"/>
  <c r="AS278" i="11"/>
  <c r="M278" i="11"/>
  <c r="Q278" i="11"/>
  <c r="U278" i="11"/>
  <c r="Y278" i="11"/>
  <c r="AC278" i="11"/>
  <c r="AG278" i="11"/>
  <c r="AL278" i="11"/>
  <c r="AP278" i="11"/>
  <c r="AT278" i="11"/>
  <c r="L280" i="11"/>
  <c r="P280" i="11"/>
  <c r="T280" i="11"/>
  <c r="X280" i="11"/>
  <c r="AB280" i="11"/>
  <c r="AF280" i="11"/>
  <c r="AK280" i="11"/>
  <c r="AO280" i="11"/>
  <c r="AS280" i="11"/>
  <c r="M280" i="11"/>
  <c r="Q280" i="11"/>
  <c r="U280" i="11"/>
  <c r="Y280" i="11"/>
  <c r="AC280" i="11"/>
  <c r="AG280" i="11"/>
  <c r="AL280" i="11"/>
  <c r="AP280" i="11"/>
  <c r="AT280" i="11"/>
  <c r="N280" i="11"/>
  <c r="R280" i="11"/>
  <c r="V280" i="11"/>
  <c r="Z280" i="11"/>
  <c r="AD280" i="11"/>
  <c r="AH280" i="11"/>
  <c r="AM280" i="11"/>
  <c r="AQ280" i="11"/>
  <c r="K280" i="11"/>
  <c r="O280" i="11"/>
  <c r="S280" i="11"/>
  <c r="W280" i="11"/>
  <c r="AA280" i="11"/>
  <c r="AE280" i="11"/>
  <c r="AJ280" i="11"/>
  <c r="AN280" i="11"/>
  <c r="AR280" i="11"/>
  <c r="I276" i="11"/>
  <c r="L276" i="11"/>
  <c r="P276" i="11"/>
  <c r="T276" i="11"/>
  <c r="X276" i="11"/>
  <c r="AB276" i="11"/>
  <c r="AF276" i="11"/>
  <c r="AK276" i="11"/>
  <c r="AO276" i="11"/>
  <c r="AS276" i="11"/>
  <c r="M276" i="11"/>
  <c r="Q276" i="11"/>
  <c r="U276" i="11"/>
  <c r="Y276" i="11"/>
  <c r="AC276" i="11"/>
  <c r="AG276" i="11"/>
  <c r="AL276" i="11"/>
  <c r="AP276" i="11"/>
  <c r="AT276" i="11"/>
  <c r="N276" i="11"/>
  <c r="R276" i="11"/>
  <c r="V276" i="11"/>
  <c r="Z276" i="11"/>
  <c r="AD276" i="11"/>
  <c r="AH276" i="11"/>
  <c r="AM276" i="11"/>
  <c r="AQ276" i="11"/>
  <c r="K276" i="11"/>
  <c r="O276" i="11"/>
  <c r="S276" i="11"/>
  <c r="W276" i="11"/>
  <c r="AA276" i="11"/>
  <c r="AE276" i="11"/>
  <c r="AJ276" i="11"/>
  <c r="AN276" i="11"/>
  <c r="AR276" i="11"/>
  <c r="W193" i="11"/>
  <c r="AC185" i="11"/>
  <c r="Z161" i="11"/>
  <c r="Z153" i="11"/>
  <c r="AC190" i="11"/>
  <c r="AC174" i="11"/>
  <c r="W184" i="11"/>
  <c r="Z168" i="11"/>
  <c r="Z152" i="11"/>
  <c r="AC195" i="11"/>
  <c r="W187" i="11"/>
  <c r="AC179" i="11"/>
  <c r="T171" i="11"/>
  <c r="T163" i="11"/>
  <c r="T155" i="11"/>
  <c r="AU280" i="11"/>
  <c r="AC186" i="11"/>
  <c r="T154" i="11"/>
  <c r="I234" i="11"/>
  <c r="H236" i="11"/>
  <c r="M236" i="11"/>
  <c r="Q236" i="11"/>
  <c r="U236" i="11"/>
  <c r="Y236" i="11"/>
  <c r="AC236" i="11"/>
  <c r="AG236" i="11"/>
  <c r="AK236" i="11"/>
  <c r="AO236" i="11"/>
  <c r="AS236" i="11"/>
  <c r="N236" i="11"/>
  <c r="R236" i="11"/>
  <c r="V236" i="11"/>
  <c r="Z236" i="11"/>
  <c r="AD236" i="11"/>
  <c r="AH236" i="11"/>
  <c r="AL236" i="11"/>
  <c r="AP236" i="11"/>
  <c r="AT236" i="11"/>
  <c r="P236" i="11"/>
  <c r="X236" i="11"/>
  <c r="AF236" i="11"/>
  <c r="AN236" i="11"/>
  <c r="K236" i="11"/>
  <c r="S236" i="11"/>
  <c r="AA236" i="11"/>
  <c r="AI236" i="11"/>
  <c r="AQ236" i="11"/>
  <c r="L236" i="11"/>
  <c r="T236" i="11"/>
  <c r="AB236" i="11"/>
  <c r="AJ236" i="11"/>
  <c r="AR236" i="11"/>
  <c r="O236" i="11"/>
  <c r="W236" i="11"/>
  <c r="AE236" i="11"/>
  <c r="AM236" i="11"/>
  <c r="AU236" i="11"/>
  <c r="H204" i="11"/>
  <c r="K204" i="11"/>
  <c r="O204" i="11"/>
  <c r="S204" i="11"/>
  <c r="W204" i="11"/>
  <c r="AA204" i="11"/>
  <c r="AE204" i="11"/>
  <c r="AI204" i="11"/>
  <c r="AM204" i="11"/>
  <c r="AQ204" i="11"/>
  <c r="AU204" i="11"/>
  <c r="L204" i="11"/>
  <c r="P204" i="11"/>
  <c r="T204" i="11"/>
  <c r="X204" i="11"/>
  <c r="AB204" i="11"/>
  <c r="AF204" i="11"/>
  <c r="AJ204" i="11"/>
  <c r="AN204" i="11"/>
  <c r="AR204" i="11"/>
  <c r="M204" i="11"/>
  <c r="Q204" i="11"/>
  <c r="U204" i="11"/>
  <c r="Y204" i="11"/>
  <c r="AC204" i="11"/>
  <c r="AG204" i="11"/>
  <c r="AK204" i="11"/>
  <c r="AO204" i="11"/>
  <c r="AS204" i="11"/>
  <c r="N204" i="11"/>
  <c r="R204" i="11"/>
  <c r="V204" i="11"/>
  <c r="Z204" i="11"/>
  <c r="AD204" i="11"/>
  <c r="AH204" i="11"/>
  <c r="AL204" i="11"/>
  <c r="AP204" i="11"/>
  <c r="AT204" i="11"/>
  <c r="H172" i="11"/>
  <c r="N172" i="11"/>
  <c r="R172" i="11"/>
  <c r="W172" i="11"/>
  <c r="AB172" i="11"/>
  <c r="AF172" i="11"/>
  <c r="AJ172" i="11"/>
  <c r="AN172" i="11"/>
  <c r="AR172" i="11"/>
  <c r="K172" i="11"/>
  <c r="O172" i="11"/>
  <c r="S172" i="11"/>
  <c r="X172" i="11"/>
  <c r="AC172" i="11"/>
  <c r="AG172" i="11"/>
  <c r="AK172" i="11"/>
  <c r="AO172" i="11"/>
  <c r="AS172" i="11"/>
  <c r="L172" i="11"/>
  <c r="P172" i="11"/>
  <c r="U172" i="11"/>
  <c r="Y172" i="11"/>
  <c r="AD172" i="11"/>
  <c r="AH172" i="11"/>
  <c r="AL172" i="11"/>
  <c r="AP172" i="11"/>
  <c r="AT172" i="11"/>
  <c r="M172" i="11"/>
  <c r="Q172" i="11"/>
  <c r="V172" i="11"/>
  <c r="AA172" i="11"/>
  <c r="AE172" i="11"/>
  <c r="AI172" i="11"/>
  <c r="AM172" i="11"/>
  <c r="AQ172" i="11"/>
  <c r="AU172" i="11"/>
  <c r="H140" i="11"/>
  <c r="N140" i="11"/>
  <c r="R140" i="11"/>
  <c r="V140" i="11"/>
  <c r="Z140" i="11"/>
  <c r="AD140" i="11"/>
  <c r="AH140" i="11"/>
  <c r="AL140" i="11"/>
  <c r="AP140" i="11"/>
  <c r="AT140" i="11"/>
  <c r="K140" i="11"/>
  <c r="O140" i="11"/>
  <c r="S140" i="11"/>
  <c r="W140" i="11"/>
  <c r="AA140" i="11"/>
  <c r="AE140" i="11"/>
  <c r="AI140" i="11"/>
  <c r="AM140" i="11"/>
  <c r="AQ140" i="11"/>
  <c r="AU140" i="11"/>
  <c r="L140" i="11"/>
  <c r="P140" i="11"/>
  <c r="T140" i="11"/>
  <c r="X140" i="11"/>
  <c r="AB140" i="11"/>
  <c r="AF140" i="11"/>
  <c r="AJ140" i="11"/>
  <c r="AN140" i="11"/>
  <c r="AR140" i="11"/>
  <c r="M140" i="11"/>
  <c r="Q140" i="11"/>
  <c r="U140" i="11"/>
  <c r="Y140" i="11"/>
  <c r="AC140" i="11"/>
  <c r="AG140" i="11"/>
  <c r="AK140" i="11"/>
  <c r="AO140" i="11"/>
  <c r="AS140" i="11"/>
  <c r="H114" i="11"/>
  <c r="L114" i="11"/>
  <c r="P114" i="11"/>
  <c r="T114" i="11"/>
  <c r="X114" i="11"/>
  <c r="AB114" i="11"/>
  <c r="AF114" i="11"/>
  <c r="AJ114" i="11"/>
  <c r="AN114" i="11"/>
  <c r="AR114" i="11"/>
  <c r="M114" i="11"/>
  <c r="Q114" i="11"/>
  <c r="U114" i="11"/>
  <c r="Y114" i="11"/>
  <c r="AC114" i="11"/>
  <c r="AG114" i="11"/>
  <c r="AK114" i="11"/>
  <c r="AO114" i="11"/>
  <c r="AS114" i="11"/>
  <c r="N114" i="11"/>
  <c r="R114" i="11"/>
  <c r="V114" i="11"/>
  <c r="Z114" i="11"/>
  <c r="AD114" i="11"/>
  <c r="AH114" i="11"/>
  <c r="AL114" i="11"/>
  <c r="AP114" i="11"/>
  <c r="AT114" i="11"/>
  <c r="K114" i="11"/>
  <c r="O114" i="11"/>
  <c r="S114" i="11"/>
  <c r="W114" i="11"/>
  <c r="AA114" i="11"/>
  <c r="AE114" i="11"/>
  <c r="AI114" i="11"/>
  <c r="AM114" i="11"/>
  <c r="AQ114" i="11"/>
  <c r="AU114" i="11"/>
  <c r="H82" i="11"/>
  <c r="M82" i="11"/>
  <c r="R82" i="11"/>
  <c r="V82" i="11"/>
  <c r="Z82" i="11"/>
  <c r="AD82" i="11"/>
  <c r="AH82" i="11"/>
  <c r="AL82" i="11"/>
  <c r="AP82" i="11"/>
  <c r="AT82" i="11"/>
  <c r="N82" i="11"/>
  <c r="T82" i="11"/>
  <c r="Y82" i="11"/>
  <c r="AE82" i="11"/>
  <c r="AJ82" i="11"/>
  <c r="AO82" i="11"/>
  <c r="AU82" i="11"/>
  <c r="O82" i="11"/>
  <c r="U82" i="11"/>
  <c r="AA82" i="11"/>
  <c r="AF82" i="11"/>
  <c r="AK82" i="11"/>
  <c r="AQ82" i="11"/>
  <c r="K82" i="11"/>
  <c r="P82" i="11"/>
  <c r="W82" i="11"/>
  <c r="AB82" i="11"/>
  <c r="AG82" i="11"/>
  <c r="AM82" i="11"/>
  <c r="AR82" i="11"/>
  <c r="L82" i="11"/>
  <c r="S82" i="11"/>
  <c r="X82" i="11"/>
  <c r="AC82" i="11"/>
  <c r="AI82" i="11"/>
  <c r="AN82" i="11"/>
  <c r="AS82" i="11"/>
  <c r="H50" i="11"/>
  <c r="M50" i="11"/>
  <c r="Q50" i="11"/>
  <c r="U50" i="11"/>
  <c r="Y50" i="11"/>
  <c r="AC50" i="11"/>
  <c r="AG50" i="11"/>
  <c r="AK50" i="11"/>
  <c r="AO50" i="11"/>
  <c r="AS50" i="11"/>
  <c r="O50" i="11"/>
  <c r="S50" i="11"/>
  <c r="W50" i="11"/>
  <c r="AA50" i="11"/>
  <c r="AE50" i="11"/>
  <c r="AI50" i="11"/>
  <c r="AM50" i="11"/>
  <c r="AQ50" i="11"/>
  <c r="AU50" i="11"/>
  <c r="N50" i="11"/>
  <c r="V50" i="11"/>
  <c r="AD50" i="11"/>
  <c r="AL50" i="11"/>
  <c r="AT50" i="11"/>
  <c r="P50" i="11"/>
  <c r="X50" i="11"/>
  <c r="AF50" i="11"/>
  <c r="AN50" i="11"/>
  <c r="R50" i="11"/>
  <c r="Z50" i="11"/>
  <c r="AH50" i="11"/>
  <c r="AP50" i="11"/>
  <c r="L50" i="11"/>
  <c r="T50" i="11"/>
  <c r="AB50" i="11"/>
  <c r="AJ50" i="11"/>
  <c r="AR50" i="11"/>
  <c r="H263" i="11"/>
  <c r="L263" i="11"/>
  <c r="P263" i="11"/>
  <c r="T263" i="11"/>
  <c r="X263" i="11"/>
  <c r="AB263" i="11"/>
  <c r="AF263" i="11"/>
  <c r="AJ263" i="11"/>
  <c r="AN263" i="11"/>
  <c r="AS263" i="11"/>
  <c r="M263" i="11"/>
  <c r="Q263" i="11"/>
  <c r="U263" i="11"/>
  <c r="Y263" i="11"/>
  <c r="AC263" i="11"/>
  <c r="AG263" i="11"/>
  <c r="AK263" i="11"/>
  <c r="AP263" i="11"/>
  <c r="AT263" i="11"/>
  <c r="N263" i="11"/>
  <c r="R263" i="11"/>
  <c r="V263" i="11"/>
  <c r="Z263" i="11"/>
  <c r="AD263" i="11"/>
  <c r="AH263" i="11"/>
  <c r="AL263" i="11"/>
  <c r="AQ263" i="11"/>
  <c r="AU263" i="11"/>
  <c r="K263" i="11"/>
  <c r="O263" i="11"/>
  <c r="S263" i="11"/>
  <c r="W263" i="11"/>
  <c r="AA263" i="11"/>
  <c r="AE263" i="11"/>
  <c r="AI263" i="11"/>
  <c r="AM263" i="11"/>
  <c r="AR263" i="11"/>
  <c r="H243" i="11"/>
  <c r="L243" i="11"/>
  <c r="P243" i="11"/>
  <c r="T243" i="11"/>
  <c r="X243" i="11"/>
  <c r="AB243" i="11"/>
  <c r="AF243" i="11"/>
  <c r="AJ243" i="11"/>
  <c r="AO243" i="11"/>
  <c r="AS243" i="11"/>
  <c r="M243" i="11"/>
  <c r="Q243" i="11"/>
  <c r="U243" i="11"/>
  <c r="Y243" i="11"/>
  <c r="AC243" i="11"/>
  <c r="AG243" i="11"/>
  <c r="AK243" i="11"/>
  <c r="AP243" i="11"/>
  <c r="AT243" i="11"/>
  <c r="N243" i="11"/>
  <c r="R243" i="11"/>
  <c r="V243" i="11"/>
  <c r="Z243" i="11"/>
  <c r="AD243" i="11"/>
  <c r="AH243" i="11"/>
  <c r="AM243" i="11"/>
  <c r="AQ243" i="11"/>
  <c r="AU243" i="11"/>
  <c r="K243" i="11"/>
  <c r="O243" i="11"/>
  <c r="S243" i="11"/>
  <c r="W243" i="11"/>
  <c r="AA243" i="11"/>
  <c r="AE243" i="11"/>
  <c r="AI243" i="11"/>
  <c r="AN243" i="11"/>
  <c r="AR243" i="11"/>
  <c r="H227" i="11"/>
  <c r="L227" i="11"/>
  <c r="P227" i="11"/>
  <c r="T227" i="11"/>
  <c r="X227" i="11"/>
  <c r="AB227" i="11"/>
  <c r="AF227" i="11"/>
  <c r="AJ227" i="11"/>
  <c r="AN227" i="11"/>
  <c r="AR227" i="11"/>
  <c r="M227" i="11"/>
  <c r="Q227" i="11"/>
  <c r="U227" i="11"/>
  <c r="Y227" i="11"/>
  <c r="AC227" i="11"/>
  <c r="AG227" i="11"/>
  <c r="AK227" i="11"/>
  <c r="AO227" i="11"/>
  <c r="AS227" i="11"/>
  <c r="N227" i="11"/>
  <c r="R227" i="11"/>
  <c r="V227" i="11"/>
  <c r="Z227" i="11"/>
  <c r="AD227" i="11"/>
  <c r="AH227" i="11"/>
  <c r="AL227" i="11"/>
  <c r="AP227" i="11"/>
  <c r="AT227" i="11"/>
  <c r="K227" i="11"/>
  <c r="O227" i="11"/>
  <c r="S227" i="11"/>
  <c r="W227" i="11"/>
  <c r="AA227" i="11"/>
  <c r="AE227" i="11"/>
  <c r="AI227" i="11"/>
  <c r="AM227" i="11"/>
  <c r="AQ227" i="11"/>
  <c r="AU227" i="11"/>
  <c r="H218" i="11"/>
  <c r="M218" i="11"/>
  <c r="Q218" i="11"/>
  <c r="U218" i="11"/>
  <c r="Y218" i="11"/>
  <c r="AC218" i="11"/>
  <c r="AG218" i="11"/>
  <c r="AK218" i="11"/>
  <c r="AO218" i="11"/>
  <c r="AS218" i="11"/>
  <c r="N218" i="11"/>
  <c r="R218" i="11"/>
  <c r="V218" i="11"/>
  <c r="Z218" i="11"/>
  <c r="AD218" i="11"/>
  <c r="AH218" i="11"/>
  <c r="AL218" i="11"/>
  <c r="AP218" i="11"/>
  <c r="AT218" i="11"/>
  <c r="K218" i="11"/>
  <c r="O218" i="11"/>
  <c r="S218" i="11"/>
  <c r="W218" i="11"/>
  <c r="AA218" i="11"/>
  <c r="AE218" i="11"/>
  <c r="AI218" i="11"/>
  <c r="AM218" i="11"/>
  <c r="AQ218" i="11"/>
  <c r="AU218" i="11"/>
  <c r="L218" i="11"/>
  <c r="P218" i="11"/>
  <c r="T218" i="11"/>
  <c r="X218" i="11"/>
  <c r="AB218" i="11"/>
  <c r="AF218" i="11"/>
  <c r="AJ218" i="11"/>
  <c r="AN218" i="11"/>
  <c r="AR218" i="11"/>
  <c r="H214" i="11"/>
  <c r="M214" i="11"/>
  <c r="Q214" i="11"/>
  <c r="U214" i="11"/>
  <c r="Y214" i="11"/>
  <c r="AC214" i="11"/>
  <c r="AG214" i="11"/>
  <c r="AK214" i="11"/>
  <c r="AO214" i="11"/>
  <c r="AS214" i="11"/>
  <c r="N214" i="11"/>
  <c r="R214" i="11"/>
  <c r="V214" i="11"/>
  <c r="Z214" i="11"/>
  <c r="AD214" i="11"/>
  <c r="AH214" i="11"/>
  <c r="AL214" i="11"/>
  <c r="AP214" i="11"/>
  <c r="AT214" i="11"/>
  <c r="K214" i="11"/>
  <c r="O214" i="11"/>
  <c r="S214" i="11"/>
  <c r="W214" i="11"/>
  <c r="AA214" i="11"/>
  <c r="AE214" i="11"/>
  <c r="AI214" i="11"/>
  <c r="AM214" i="11"/>
  <c r="AQ214" i="11"/>
  <c r="AU214" i="11"/>
  <c r="L214" i="11"/>
  <c r="P214" i="11"/>
  <c r="T214" i="11"/>
  <c r="X214" i="11"/>
  <c r="AB214" i="11"/>
  <c r="AF214" i="11"/>
  <c r="AJ214" i="11"/>
  <c r="AN214" i="11"/>
  <c r="AR214" i="11"/>
  <c r="H206" i="11"/>
  <c r="M206" i="11"/>
  <c r="Q206" i="11"/>
  <c r="U206" i="11"/>
  <c r="Y206" i="11"/>
  <c r="AC206" i="11"/>
  <c r="AG206" i="11"/>
  <c r="AK206" i="11"/>
  <c r="AO206" i="11"/>
  <c r="AS206" i="11"/>
  <c r="N206" i="11"/>
  <c r="R206" i="11"/>
  <c r="V206" i="11"/>
  <c r="Z206" i="11"/>
  <c r="AD206" i="11"/>
  <c r="AH206" i="11"/>
  <c r="AL206" i="11"/>
  <c r="AP206" i="11"/>
  <c r="AT206" i="11"/>
  <c r="K206" i="11"/>
  <c r="O206" i="11"/>
  <c r="S206" i="11"/>
  <c r="W206" i="11"/>
  <c r="AA206" i="11"/>
  <c r="AE206" i="11"/>
  <c r="AI206" i="11"/>
  <c r="AM206" i="11"/>
  <c r="AQ206" i="11"/>
  <c r="AU206" i="11"/>
  <c r="L206" i="11"/>
  <c r="P206" i="11"/>
  <c r="T206" i="11"/>
  <c r="X206" i="11"/>
  <c r="AB206" i="11"/>
  <c r="AF206" i="11"/>
  <c r="AJ206" i="11"/>
  <c r="AN206" i="11"/>
  <c r="AR206" i="11"/>
  <c r="H202" i="11"/>
  <c r="M202" i="11"/>
  <c r="Q202" i="11"/>
  <c r="U202" i="11"/>
  <c r="Y202" i="11"/>
  <c r="AC202" i="11"/>
  <c r="AG202" i="11"/>
  <c r="AK202" i="11"/>
  <c r="AO202" i="11"/>
  <c r="AS202" i="11"/>
  <c r="N202" i="11"/>
  <c r="R202" i="11"/>
  <c r="V202" i="11"/>
  <c r="Z202" i="11"/>
  <c r="AD202" i="11"/>
  <c r="AH202" i="11"/>
  <c r="AL202" i="11"/>
  <c r="AP202" i="11"/>
  <c r="AT202" i="11"/>
  <c r="K202" i="11"/>
  <c r="O202" i="11"/>
  <c r="S202" i="11"/>
  <c r="W202" i="11"/>
  <c r="AA202" i="11"/>
  <c r="AE202" i="11"/>
  <c r="AI202" i="11"/>
  <c r="AM202" i="11"/>
  <c r="AQ202" i="11"/>
  <c r="AU202" i="11"/>
  <c r="L202" i="11"/>
  <c r="P202" i="11"/>
  <c r="T202" i="11"/>
  <c r="X202" i="11"/>
  <c r="AB202" i="11"/>
  <c r="AF202" i="11"/>
  <c r="AJ202" i="11"/>
  <c r="AN202" i="11"/>
  <c r="AR202" i="11"/>
  <c r="H158" i="11"/>
  <c r="L158" i="11"/>
  <c r="P158" i="11"/>
  <c r="U158" i="11"/>
  <c r="Y158" i="11"/>
  <c r="AD158" i="11"/>
  <c r="AH158" i="11"/>
  <c r="AL158" i="11"/>
  <c r="AP158" i="11"/>
  <c r="AT158" i="11"/>
  <c r="M158" i="11"/>
  <c r="Q158" i="11"/>
  <c r="V158" i="11"/>
  <c r="AA158" i="11"/>
  <c r="AE158" i="11"/>
  <c r="AI158" i="11"/>
  <c r="AM158" i="11"/>
  <c r="AQ158" i="11"/>
  <c r="AU158" i="11"/>
  <c r="N158" i="11"/>
  <c r="R158" i="11"/>
  <c r="W158" i="11"/>
  <c r="AB158" i="11"/>
  <c r="AF158" i="11"/>
  <c r="AJ158" i="11"/>
  <c r="AN158" i="11"/>
  <c r="AR158" i="11"/>
  <c r="K158" i="11"/>
  <c r="O158" i="11"/>
  <c r="S158" i="11"/>
  <c r="X158" i="11"/>
  <c r="AC158" i="11"/>
  <c r="AG158" i="11"/>
  <c r="AK158" i="11"/>
  <c r="AO158" i="11"/>
  <c r="AS158" i="11"/>
  <c r="H286" i="11"/>
  <c r="N286" i="11"/>
  <c r="R286" i="11"/>
  <c r="V286" i="11"/>
  <c r="Z286" i="11"/>
  <c r="AD286" i="11"/>
  <c r="AH286" i="11"/>
  <c r="AL286" i="11"/>
  <c r="AP286" i="11"/>
  <c r="AT286" i="11"/>
  <c r="K286" i="11"/>
  <c r="O286" i="11"/>
  <c r="S286" i="11"/>
  <c r="W286" i="11"/>
  <c r="AA286" i="11"/>
  <c r="AE286" i="11"/>
  <c r="AI286" i="11"/>
  <c r="AM286" i="11"/>
  <c r="AQ286" i="11"/>
  <c r="AU286" i="11"/>
  <c r="L286" i="11"/>
  <c r="P286" i="11"/>
  <c r="T286" i="11"/>
  <c r="X286" i="11"/>
  <c r="AB286" i="11"/>
  <c r="AF286" i="11"/>
  <c r="AJ286" i="11"/>
  <c r="AN286" i="11"/>
  <c r="AR286" i="11"/>
  <c r="M286" i="11"/>
  <c r="Q286" i="11"/>
  <c r="U286" i="11"/>
  <c r="Y286" i="11"/>
  <c r="AC286" i="11"/>
  <c r="AG286" i="11"/>
  <c r="AK286" i="11"/>
  <c r="AO286" i="11"/>
  <c r="AS286" i="11"/>
  <c r="H313" i="11"/>
  <c r="M313" i="11"/>
  <c r="Q313" i="11"/>
  <c r="U313" i="11"/>
  <c r="Y313" i="11"/>
  <c r="AC313" i="11"/>
  <c r="AG313" i="11"/>
  <c r="AK313" i="11"/>
  <c r="AO313" i="11"/>
  <c r="AS313" i="11"/>
  <c r="N313" i="11"/>
  <c r="R313" i="11"/>
  <c r="V313" i="11"/>
  <c r="Z313" i="11"/>
  <c r="AD313" i="11"/>
  <c r="AH313" i="11"/>
  <c r="AL313" i="11"/>
  <c r="AP313" i="11"/>
  <c r="AT313" i="11"/>
  <c r="K313" i="11"/>
  <c r="O313" i="11"/>
  <c r="S313" i="11"/>
  <c r="W313" i="11"/>
  <c r="AA313" i="11"/>
  <c r="AE313" i="11"/>
  <c r="AI313" i="11"/>
  <c r="AM313" i="11"/>
  <c r="AQ313" i="11"/>
  <c r="AU313" i="11"/>
  <c r="L313" i="11"/>
  <c r="P313" i="11"/>
  <c r="T313" i="11"/>
  <c r="X313" i="11"/>
  <c r="AB313" i="11"/>
  <c r="AF313" i="11"/>
  <c r="AJ313" i="11"/>
  <c r="AN313" i="11"/>
  <c r="AR313" i="11"/>
  <c r="H305" i="11"/>
  <c r="K305" i="11"/>
  <c r="O305" i="11"/>
  <c r="S305" i="11"/>
  <c r="W305" i="11"/>
  <c r="AA305" i="11"/>
  <c r="AE305" i="11"/>
  <c r="AI305" i="11"/>
  <c r="AM305" i="11"/>
  <c r="AQ305" i="11"/>
  <c r="AU305" i="11"/>
  <c r="L305" i="11"/>
  <c r="P305" i="11"/>
  <c r="T305" i="11"/>
  <c r="X305" i="11"/>
  <c r="AB305" i="11"/>
  <c r="AF305" i="11"/>
  <c r="AJ305" i="11"/>
  <c r="AN305" i="11"/>
  <c r="AR305" i="11"/>
  <c r="M305" i="11"/>
  <c r="Q305" i="11"/>
  <c r="U305" i="11"/>
  <c r="Y305" i="11"/>
  <c r="AC305" i="11"/>
  <c r="AG305" i="11"/>
  <c r="AK305" i="11"/>
  <c r="AO305" i="11"/>
  <c r="AS305" i="11"/>
  <c r="N305" i="11"/>
  <c r="R305" i="11"/>
  <c r="V305" i="11"/>
  <c r="Z305" i="11"/>
  <c r="AD305" i="11"/>
  <c r="AH305" i="11"/>
  <c r="AL305" i="11"/>
  <c r="AP305" i="11"/>
  <c r="AT305" i="11"/>
  <c r="H297" i="11"/>
  <c r="K297" i="11"/>
  <c r="O297" i="11"/>
  <c r="S297" i="11"/>
  <c r="W297" i="11"/>
  <c r="AA297" i="11"/>
  <c r="AE297" i="11"/>
  <c r="AI297" i="11"/>
  <c r="AM297" i="11"/>
  <c r="AQ297" i="11"/>
  <c r="AU297" i="11"/>
  <c r="L297" i="11"/>
  <c r="P297" i="11"/>
  <c r="T297" i="11"/>
  <c r="X297" i="11"/>
  <c r="AB297" i="11"/>
  <c r="AF297" i="11"/>
  <c r="AJ297" i="11"/>
  <c r="AN297" i="11"/>
  <c r="AR297" i="11"/>
  <c r="M297" i="11"/>
  <c r="Q297" i="11"/>
  <c r="U297" i="11"/>
  <c r="Y297" i="11"/>
  <c r="AC297" i="11"/>
  <c r="AG297" i="11"/>
  <c r="AK297" i="11"/>
  <c r="AO297" i="11"/>
  <c r="AS297" i="11"/>
  <c r="N297" i="11"/>
  <c r="R297" i="11"/>
  <c r="V297" i="11"/>
  <c r="Z297" i="11"/>
  <c r="AD297" i="11"/>
  <c r="AH297" i="11"/>
  <c r="AL297" i="11"/>
  <c r="AP297" i="11"/>
  <c r="AT297" i="11"/>
  <c r="H281" i="11"/>
  <c r="M281" i="11"/>
  <c r="Q281" i="11"/>
  <c r="U281" i="11"/>
  <c r="Y281" i="11"/>
  <c r="AC281" i="11"/>
  <c r="AG281" i="11"/>
  <c r="AL281" i="11"/>
  <c r="AP281" i="11"/>
  <c r="AT281" i="11"/>
  <c r="N281" i="11"/>
  <c r="R281" i="11"/>
  <c r="V281" i="11"/>
  <c r="Z281" i="11"/>
  <c r="AD281" i="11"/>
  <c r="AH281" i="11"/>
  <c r="AM281" i="11"/>
  <c r="AQ281" i="11"/>
  <c r="K281" i="11"/>
  <c r="O281" i="11"/>
  <c r="S281" i="11"/>
  <c r="W281" i="11"/>
  <c r="AA281" i="11"/>
  <c r="AE281" i="11"/>
  <c r="AJ281" i="11"/>
  <c r="AN281" i="11"/>
  <c r="AR281" i="11"/>
  <c r="L281" i="11"/>
  <c r="P281" i="11"/>
  <c r="T281" i="11"/>
  <c r="X281" i="11"/>
  <c r="AB281" i="11"/>
  <c r="AF281" i="11"/>
  <c r="AK281" i="11"/>
  <c r="AO281" i="11"/>
  <c r="AS281" i="11"/>
  <c r="H277" i="11"/>
  <c r="M277" i="11"/>
  <c r="Q277" i="11"/>
  <c r="U277" i="11"/>
  <c r="Y277" i="11"/>
  <c r="AC277" i="11"/>
  <c r="AG277" i="11"/>
  <c r="AL277" i="11"/>
  <c r="AP277" i="11"/>
  <c r="AT277" i="11"/>
  <c r="N277" i="11"/>
  <c r="R277" i="11"/>
  <c r="V277" i="11"/>
  <c r="Z277" i="11"/>
  <c r="AD277" i="11"/>
  <c r="AH277" i="11"/>
  <c r="AM277" i="11"/>
  <c r="AQ277" i="11"/>
  <c r="K277" i="11"/>
  <c r="O277" i="11"/>
  <c r="S277" i="11"/>
  <c r="W277" i="11"/>
  <c r="AA277" i="11"/>
  <c r="AE277" i="11"/>
  <c r="AJ277" i="11"/>
  <c r="AN277" i="11"/>
  <c r="AR277" i="11"/>
  <c r="L277" i="11"/>
  <c r="P277" i="11"/>
  <c r="T277" i="11"/>
  <c r="X277" i="11"/>
  <c r="AB277" i="11"/>
  <c r="AF277" i="11"/>
  <c r="AK277" i="11"/>
  <c r="AO277" i="11"/>
  <c r="AS277" i="11"/>
  <c r="N270" i="11"/>
  <c r="R270" i="11"/>
  <c r="V270" i="11"/>
  <c r="Z270" i="11"/>
  <c r="AD270" i="11"/>
  <c r="AI270" i="11"/>
  <c r="AM270" i="11"/>
  <c r="AQ270" i="11"/>
  <c r="K270" i="11"/>
  <c r="O270" i="11"/>
  <c r="S270" i="11"/>
  <c r="W270" i="11"/>
  <c r="AA270" i="11"/>
  <c r="AE270" i="11"/>
  <c r="AJ270" i="11"/>
  <c r="AN270" i="11"/>
  <c r="AS270" i="11"/>
  <c r="L270" i="11"/>
  <c r="P270" i="11"/>
  <c r="T270" i="11"/>
  <c r="X270" i="11"/>
  <c r="AB270" i="11"/>
  <c r="AG270" i="11"/>
  <c r="AK270" i="11"/>
  <c r="AO270" i="11"/>
  <c r="AT270" i="11"/>
  <c r="M270" i="11"/>
  <c r="Q270" i="11"/>
  <c r="U270" i="11"/>
  <c r="Y270" i="11"/>
  <c r="AC270" i="11"/>
  <c r="AH270" i="11"/>
  <c r="AL270" i="11"/>
  <c r="AP270" i="11"/>
  <c r="AU270" i="11"/>
  <c r="N274" i="11"/>
  <c r="R274" i="11"/>
  <c r="V274" i="11"/>
  <c r="Z274" i="11"/>
  <c r="AD274" i="11"/>
  <c r="AI274" i="11"/>
  <c r="AM274" i="11"/>
  <c r="AQ274" i="11"/>
  <c r="K274" i="11"/>
  <c r="O274" i="11"/>
  <c r="S274" i="11"/>
  <c r="W274" i="11"/>
  <c r="AA274" i="11"/>
  <c r="AE274" i="11"/>
  <c r="AJ274" i="11"/>
  <c r="AN274" i="11"/>
  <c r="AS274" i="11"/>
  <c r="L274" i="11"/>
  <c r="P274" i="11"/>
  <c r="T274" i="11"/>
  <c r="X274" i="11"/>
  <c r="AB274" i="11"/>
  <c r="AG274" i="11"/>
  <c r="AK274" i="11"/>
  <c r="AO274" i="11"/>
  <c r="AT274" i="11"/>
  <c r="M274" i="11"/>
  <c r="Q274" i="11"/>
  <c r="U274" i="11"/>
  <c r="Y274" i="11"/>
  <c r="AC274" i="11"/>
  <c r="AH274" i="11"/>
  <c r="AL274" i="11"/>
  <c r="AP274" i="11"/>
  <c r="AU274" i="11"/>
  <c r="H272" i="11"/>
  <c r="L272" i="11"/>
  <c r="P272" i="11"/>
  <c r="T272" i="11"/>
  <c r="X272" i="11"/>
  <c r="AB272" i="11"/>
  <c r="AG272" i="11"/>
  <c r="AK272" i="11"/>
  <c r="AO272" i="11"/>
  <c r="AT272" i="11"/>
  <c r="M272" i="11"/>
  <c r="Q272" i="11"/>
  <c r="U272" i="11"/>
  <c r="Y272" i="11"/>
  <c r="AC272" i="11"/>
  <c r="AH272" i="11"/>
  <c r="AL272" i="11"/>
  <c r="AP272" i="11"/>
  <c r="AU272" i="11"/>
  <c r="N272" i="11"/>
  <c r="R272" i="11"/>
  <c r="V272" i="11"/>
  <c r="Z272" i="11"/>
  <c r="AD272" i="11"/>
  <c r="AI272" i="11"/>
  <c r="AM272" i="11"/>
  <c r="AQ272" i="11"/>
  <c r="K272" i="11"/>
  <c r="O272" i="11"/>
  <c r="S272" i="11"/>
  <c r="W272" i="11"/>
  <c r="AA272" i="11"/>
  <c r="AE272" i="11"/>
  <c r="AJ272" i="11"/>
  <c r="AN272" i="11"/>
  <c r="AS272" i="11"/>
  <c r="L254" i="11"/>
  <c r="P254" i="11"/>
  <c r="T254" i="11"/>
  <c r="X254" i="11"/>
  <c r="AB254" i="11"/>
  <c r="AF254" i="11"/>
  <c r="AJ254" i="11"/>
  <c r="AN254" i="11"/>
  <c r="AS254" i="11"/>
  <c r="M254" i="11"/>
  <c r="Q254" i="11"/>
  <c r="U254" i="11"/>
  <c r="Y254" i="11"/>
  <c r="AC254" i="11"/>
  <c r="AG254" i="11"/>
  <c r="AK254" i="11"/>
  <c r="AP254" i="11"/>
  <c r="AT254" i="11"/>
  <c r="N254" i="11"/>
  <c r="R254" i="11"/>
  <c r="V254" i="11"/>
  <c r="Z254" i="11"/>
  <c r="AD254" i="11"/>
  <c r="AH254" i="11"/>
  <c r="AL254" i="11"/>
  <c r="AQ254" i="11"/>
  <c r="AU254" i="11"/>
  <c r="K254" i="11"/>
  <c r="O254" i="11"/>
  <c r="S254" i="11"/>
  <c r="W254" i="11"/>
  <c r="AA254" i="11"/>
  <c r="AE254" i="11"/>
  <c r="AI254" i="11"/>
  <c r="AM254" i="11"/>
  <c r="AR254" i="11"/>
  <c r="AU281" i="11"/>
  <c r="AC193" i="11"/>
  <c r="W185" i="11"/>
  <c r="T161" i="11"/>
  <c r="T153" i="11"/>
  <c r="AF274" i="11"/>
  <c r="W190" i="11"/>
  <c r="W174" i="11"/>
  <c r="Z158" i="11"/>
  <c r="AI284" i="11"/>
  <c r="AR268" i="11"/>
  <c r="AC184" i="11"/>
  <c r="T168" i="11"/>
  <c r="T152" i="11"/>
  <c r="AI279" i="11"/>
  <c r="W195" i="11"/>
  <c r="AC187" i="11"/>
  <c r="W179" i="11"/>
  <c r="Z171" i="11"/>
  <c r="Z163" i="11"/>
  <c r="Z155" i="11"/>
  <c r="AI280" i="11"/>
  <c r="AC188" i="11"/>
  <c r="Z172" i="11"/>
  <c r="Z156" i="11"/>
  <c r="AF270" i="11"/>
  <c r="W186" i="11"/>
  <c r="Z170" i="11"/>
  <c r="Z154" i="11"/>
  <c r="AL249" i="11"/>
  <c r="Q94" i="11"/>
  <c r="Q86" i="11"/>
  <c r="Q78" i="11"/>
  <c r="N70" i="11"/>
  <c r="N62" i="11"/>
  <c r="N54" i="11"/>
  <c r="K38" i="11"/>
  <c r="K30" i="11"/>
  <c r="AO251" i="11"/>
  <c r="AL243" i="11"/>
  <c r="AO260" i="11"/>
  <c r="AO252" i="11"/>
  <c r="AL240" i="11"/>
  <c r="Q97" i="11"/>
  <c r="K33" i="11"/>
  <c r="AO262" i="11"/>
  <c r="AO254" i="11"/>
  <c r="AL246" i="11"/>
  <c r="J206" i="11"/>
  <c r="J214" i="11"/>
  <c r="G202" i="11"/>
  <c r="I158" i="11"/>
  <c r="G214" i="11"/>
  <c r="J202" i="11"/>
  <c r="F274" i="11"/>
  <c r="I274" i="11"/>
  <c r="F272" i="11"/>
  <c r="G272" i="11"/>
  <c r="J270" i="11"/>
  <c r="G270" i="11"/>
  <c r="I278" i="11"/>
  <c r="F280" i="11"/>
  <c r="I280" i="11"/>
  <c r="F278" i="11"/>
  <c r="H163" i="11"/>
  <c r="H232" i="11"/>
  <c r="H216" i="11"/>
  <c r="H190" i="11"/>
  <c r="F262" i="11"/>
  <c r="I262" i="11"/>
  <c r="F233" i="11"/>
  <c r="H282" i="11"/>
  <c r="H195" i="11"/>
  <c r="H228" i="11"/>
  <c r="H222" i="11"/>
  <c r="H174" i="11"/>
  <c r="H166" i="11"/>
  <c r="H249" i="11"/>
  <c r="H278" i="11"/>
  <c r="H280" i="11"/>
  <c r="H276" i="11"/>
  <c r="H208" i="11"/>
  <c r="H233" i="11"/>
  <c r="G262" i="11"/>
  <c r="J262" i="11"/>
  <c r="H235" i="11"/>
  <c r="H270" i="11"/>
  <c r="H274" i="11"/>
  <c r="H254" i="11"/>
  <c r="F282" i="11"/>
  <c r="I282" i="11"/>
  <c r="G282" i="11"/>
  <c r="J282" i="11"/>
  <c r="AK224" i="9"/>
  <c r="AE224" i="9"/>
  <c r="BG224" i="9"/>
  <c r="G280" i="11"/>
  <c r="J278" i="11"/>
  <c r="G278" i="11"/>
  <c r="F276" i="11"/>
  <c r="G276" i="11"/>
  <c r="BH224" i="9"/>
  <c r="J280" i="11"/>
  <c r="J276" i="11"/>
  <c r="AR296" i="9"/>
  <c r="S296" i="9"/>
  <c r="BN296" i="9"/>
  <c r="BK296" i="9"/>
  <c r="X276" i="9"/>
  <c r="AE276" i="9"/>
  <c r="BE276" i="9"/>
  <c r="AS304" i="9"/>
  <c r="AB304" i="9"/>
  <c r="AP304" i="9"/>
  <c r="BA304" i="9"/>
  <c r="AT260" i="9"/>
  <c r="Q260" i="9"/>
  <c r="I248" i="9"/>
  <c r="AD248" i="9"/>
  <c r="AJ248" i="9"/>
  <c r="BM248" i="9"/>
  <c r="AK312" i="9"/>
  <c r="X312" i="9"/>
  <c r="AL312" i="9"/>
  <c r="AU268" i="9"/>
  <c r="R268" i="9"/>
  <c r="X268" i="9"/>
  <c r="BD268" i="9"/>
  <c r="BG260" i="9"/>
  <c r="BD260" i="9"/>
  <c r="AW260" i="9"/>
  <c r="BM260" i="9"/>
  <c r="AX260" i="9"/>
  <c r="X260" i="9"/>
  <c r="AN260" i="9"/>
  <c r="U260" i="9"/>
  <c r="AK260" i="9"/>
  <c r="R260" i="9"/>
  <c r="AH260" i="9"/>
  <c r="O260" i="9"/>
  <c r="AE260" i="9"/>
  <c r="AU260" i="9"/>
  <c r="M260" i="9"/>
  <c r="BK260" i="9"/>
  <c r="BH260" i="9"/>
  <c r="BA260" i="9"/>
  <c r="BB260" i="9"/>
  <c r="BN260" i="9"/>
  <c r="AB260" i="9"/>
  <c r="AR260" i="9"/>
  <c r="Y260" i="9"/>
  <c r="AO260" i="9"/>
  <c r="V260" i="9"/>
  <c r="AL260" i="9"/>
  <c r="S260" i="9"/>
  <c r="AI260" i="9"/>
  <c r="K260" i="9"/>
  <c r="J260" i="9"/>
  <c r="AY260" i="9"/>
  <c r="BO260" i="9"/>
  <c r="BL260" i="9"/>
  <c r="BE260" i="9"/>
  <c r="BF260" i="9"/>
  <c r="P260" i="9"/>
  <c r="AF260" i="9"/>
  <c r="AV260" i="9"/>
  <c r="AC260" i="9"/>
  <c r="AS260" i="9"/>
  <c r="Z260" i="9"/>
  <c r="AP260" i="9"/>
  <c r="W260" i="9"/>
  <c r="AM260" i="9"/>
  <c r="L260" i="9"/>
  <c r="BD312" i="9"/>
  <c r="BH312" i="9"/>
  <c r="BI312" i="9"/>
  <c r="BN312" i="9"/>
  <c r="BO312" i="9"/>
  <c r="Z312" i="9"/>
  <c r="AP312" i="9"/>
  <c r="S312" i="9"/>
  <c r="AI312" i="9"/>
  <c r="L312" i="9"/>
  <c r="AB312" i="9"/>
  <c r="AR312" i="9"/>
  <c r="AC312" i="9"/>
  <c r="AG312" i="9"/>
  <c r="J312" i="9"/>
  <c r="AY312" i="9"/>
  <c r="AW312" i="9"/>
  <c r="BL312" i="9"/>
  <c r="BM312" i="9"/>
  <c r="AX312" i="9"/>
  <c r="N312" i="9"/>
  <c r="AD312" i="9"/>
  <c r="AT312" i="9"/>
  <c r="W312" i="9"/>
  <c r="AM312" i="9"/>
  <c r="P312" i="9"/>
  <c r="AF312" i="9"/>
  <c r="AV312" i="9"/>
  <c r="AS312" i="9"/>
  <c r="AO312" i="9"/>
  <c r="BC312" i="9"/>
  <c r="BA312" i="9"/>
  <c r="BP312" i="9"/>
  <c r="BF312" i="9"/>
  <c r="BG312" i="9"/>
  <c r="R312" i="9"/>
  <c r="AH312" i="9"/>
  <c r="K312" i="9"/>
  <c r="AA312" i="9"/>
  <c r="AQ312" i="9"/>
  <c r="T312" i="9"/>
  <c r="AJ312" i="9"/>
  <c r="I312" i="9"/>
  <c r="Y312" i="9"/>
  <c r="U312" i="9"/>
  <c r="J296" i="9"/>
  <c r="AC296" i="9"/>
  <c r="L296" i="9"/>
  <c r="AP296" i="9"/>
  <c r="BB296" i="9"/>
  <c r="BH296" i="9"/>
  <c r="T276" i="9"/>
  <c r="AU276" i="9"/>
  <c r="AS276" i="9"/>
  <c r="Q296" i="9"/>
  <c r="AN296" i="9"/>
  <c r="AU296" i="9"/>
  <c r="O296" i="9"/>
  <c r="V296" i="9"/>
  <c r="BM296" i="9"/>
  <c r="BD296" i="9"/>
  <c r="M276" i="9"/>
  <c r="K276" i="9"/>
  <c r="AA276" i="9"/>
  <c r="AK276" i="9"/>
  <c r="Y304" i="9"/>
  <c r="AD260" i="9"/>
  <c r="BP260" i="9"/>
  <c r="N248" i="9"/>
  <c r="Q312" i="9"/>
  <c r="AU312" i="9"/>
  <c r="V312" i="9"/>
  <c r="BB312" i="9"/>
  <c r="AE268" i="9"/>
  <c r="AK268" i="9"/>
  <c r="AX268" i="9"/>
  <c r="BH248" i="9"/>
  <c r="BA248" i="9"/>
  <c r="AX248" i="9"/>
  <c r="BN248" i="9"/>
  <c r="BG248" i="9"/>
  <c r="X248" i="9"/>
  <c r="AN248" i="9"/>
  <c r="U248" i="9"/>
  <c r="AK248" i="9"/>
  <c r="R248" i="9"/>
  <c r="AH248" i="9"/>
  <c r="O248" i="9"/>
  <c r="AE248" i="9"/>
  <c r="AU248" i="9"/>
  <c r="M248" i="9"/>
  <c r="BL248" i="9"/>
  <c r="BE248" i="9"/>
  <c r="BB248" i="9"/>
  <c r="AY248" i="9"/>
  <c r="BK248" i="9"/>
  <c r="AB248" i="9"/>
  <c r="AR248" i="9"/>
  <c r="Y248" i="9"/>
  <c r="AO248" i="9"/>
  <c r="V248" i="9"/>
  <c r="AL248" i="9"/>
  <c r="S248" i="9"/>
  <c r="AI248" i="9"/>
  <c r="K248" i="9"/>
  <c r="J248" i="9"/>
  <c r="AZ248" i="9"/>
  <c r="BP248" i="9"/>
  <c r="BI248" i="9"/>
  <c r="BF248" i="9"/>
  <c r="BO248" i="9"/>
  <c r="P248" i="9"/>
  <c r="AF248" i="9"/>
  <c r="AV248" i="9"/>
  <c r="AC248" i="9"/>
  <c r="AS248" i="9"/>
  <c r="Z248" i="9"/>
  <c r="AP248" i="9"/>
  <c r="W248" i="9"/>
  <c r="AM248" i="9"/>
  <c r="L248" i="9"/>
  <c r="AY304" i="9"/>
  <c r="BO304" i="9"/>
  <c r="BL304" i="9"/>
  <c r="BE304" i="9"/>
  <c r="BF304" i="9"/>
  <c r="N304" i="9"/>
  <c r="AD304" i="9"/>
  <c r="AT304" i="9"/>
  <c r="W304" i="9"/>
  <c r="AM304" i="9"/>
  <c r="P304" i="9"/>
  <c r="AF304" i="9"/>
  <c r="AV304" i="9"/>
  <c r="AK304" i="9"/>
  <c r="AO304" i="9"/>
  <c r="BC304" i="9"/>
  <c r="AZ304" i="9"/>
  <c r="BP304" i="9"/>
  <c r="BI304" i="9"/>
  <c r="BJ304" i="9"/>
  <c r="R304" i="9"/>
  <c r="AH304" i="9"/>
  <c r="K304" i="9"/>
  <c r="AA304" i="9"/>
  <c r="AQ304" i="9"/>
  <c r="T304" i="9"/>
  <c r="AJ304" i="9"/>
  <c r="I304" i="9"/>
  <c r="J304" i="9"/>
  <c r="AG304" i="9"/>
  <c r="BG304" i="9"/>
  <c r="BD304" i="9"/>
  <c r="AW304" i="9"/>
  <c r="BM304" i="9"/>
  <c r="AX304" i="9"/>
  <c r="V304" i="9"/>
  <c r="AL304" i="9"/>
  <c r="O304" i="9"/>
  <c r="AE304" i="9"/>
  <c r="AU304" i="9"/>
  <c r="X304" i="9"/>
  <c r="AN304" i="9"/>
  <c r="M304" i="9"/>
  <c r="Q304" i="9"/>
  <c r="AC304" i="9"/>
  <c r="BK276" i="9"/>
  <c r="BH276" i="9"/>
  <c r="BA276" i="9"/>
  <c r="BB276" i="9"/>
  <c r="BN276" i="9"/>
  <c r="Y276" i="9"/>
  <c r="AO276" i="9"/>
  <c r="V276" i="9"/>
  <c r="AL276" i="9"/>
  <c r="S276" i="9"/>
  <c r="BC276" i="9"/>
  <c r="AZ276" i="9"/>
  <c r="BP276" i="9"/>
  <c r="BI276" i="9"/>
  <c r="BJ276" i="9"/>
  <c r="Q276" i="9"/>
  <c r="AG276" i="9"/>
  <c r="N276" i="9"/>
  <c r="AD276" i="9"/>
  <c r="AT276" i="9"/>
  <c r="BK268" i="9"/>
  <c r="BH268" i="9"/>
  <c r="BA268" i="9"/>
  <c r="BB268" i="9"/>
  <c r="BN268" i="9"/>
  <c r="AB268" i="9"/>
  <c r="AR268" i="9"/>
  <c r="Y268" i="9"/>
  <c r="AO268" i="9"/>
  <c r="V268" i="9"/>
  <c r="AL268" i="9"/>
  <c r="S268" i="9"/>
  <c r="AI268" i="9"/>
  <c r="K268" i="9"/>
  <c r="J268" i="9"/>
  <c r="AY268" i="9"/>
  <c r="BO268" i="9"/>
  <c r="BL268" i="9"/>
  <c r="BE268" i="9"/>
  <c r="BF268" i="9"/>
  <c r="P268" i="9"/>
  <c r="AF268" i="9"/>
  <c r="AV268" i="9"/>
  <c r="AC268" i="9"/>
  <c r="AS268" i="9"/>
  <c r="Z268" i="9"/>
  <c r="AP268" i="9"/>
  <c r="W268" i="9"/>
  <c r="AM268" i="9"/>
  <c r="L268" i="9"/>
  <c r="BC268" i="9"/>
  <c r="AZ268" i="9"/>
  <c r="BP268" i="9"/>
  <c r="BI268" i="9"/>
  <c r="BJ268" i="9"/>
  <c r="T268" i="9"/>
  <c r="AJ268" i="9"/>
  <c r="Q268" i="9"/>
  <c r="AG268" i="9"/>
  <c r="N268" i="9"/>
  <c r="AD268" i="9"/>
  <c r="AT268" i="9"/>
  <c r="AA268" i="9"/>
  <c r="AQ268" i="9"/>
  <c r="I268" i="9"/>
  <c r="AG296" i="9"/>
  <c r="AB296" i="9"/>
  <c r="AI296" i="9"/>
  <c r="Z296" i="9"/>
  <c r="BA296" i="9"/>
  <c r="AF276" i="9"/>
  <c r="AP276" i="9"/>
  <c r="P276" i="9"/>
  <c r="BO276" i="9"/>
  <c r="AK296" i="9"/>
  <c r="M296" i="9"/>
  <c r="X296" i="9"/>
  <c r="AE296" i="9"/>
  <c r="AL296" i="9"/>
  <c r="AX296" i="9"/>
  <c r="AW296" i="9"/>
  <c r="BG296" i="9"/>
  <c r="AN276" i="9"/>
  <c r="AQ276" i="9"/>
  <c r="AH276" i="9"/>
  <c r="AX276" i="9"/>
  <c r="BG276" i="9"/>
  <c r="L304" i="9"/>
  <c r="BH304" i="9"/>
  <c r="I260" i="9"/>
  <c r="AJ260" i="9"/>
  <c r="AQ248" i="9"/>
  <c r="T248" i="9"/>
  <c r="U296" i="9"/>
  <c r="Y296" i="9"/>
  <c r="I296" i="9"/>
  <c r="AJ296" i="9"/>
  <c r="T296" i="9"/>
  <c r="AQ296" i="9"/>
  <c r="AA296" i="9"/>
  <c r="K296" i="9"/>
  <c r="AH296" i="9"/>
  <c r="R296" i="9"/>
  <c r="BJ296" i="9"/>
  <c r="BI296" i="9"/>
  <c r="BP296" i="9"/>
  <c r="AZ296" i="9"/>
  <c r="I276" i="9"/>
  <c r="L276" i="9"/>
  <c r="AR276" i="9"/>
  <c r="AM276" i="9"/>
  <c r="W276" i="9"/>
  <c r="Z276" i="9"/>
  <c r="AC276" i="9"/>
  <c r="BF276" i="9"/>
  <c r="BL276" i="9"/>
  <c r="AY276" i="9"/>
  <c r="U304" i="9"/>
  <c r="AI304" i="9"/>
  <c r="BN304" i="9"/>
  <c r="BK304" i="9"/>
  <c r="AQ260" i="9"/>
  <c r="N260" i="9"/>
  <c r="T260" i="9"/>
  <c r="AZ260" i="9"/>
  <c r="AA248" i="9"/>
  <c r="AG248" i="9"/>
  <c r="BC248" i="9"/>
  <c r="BD248" i="9"/>
  <c r="M312" i="9"/>
  <c r="AE312" i="9"/>
  <c r="BK312" i="9"/>
  <c r="AZ312" i="9"/>
  <c r="O268" i="9"/>
  <c r="U268" i="9"/>
  <c r="BM268" i="9"/>
  <c r="U224" i="9"/>
  <c r="O224" i="9"/>
  <c r="BN224" i="9"/>
  <c r="AT244" i="9"/>
  <c r="Q244" i="9"/>
  <c r="BJ244" i="9"/>
  <c r="M224" i="9"/>
  <c r="AH224" i="9"/>
  <c r="AN224" i="9"/>
  <c r="AX224" i="9"/>
  <c r="AN132" i="9"/>
  <c r="I244" i="9"/>
  <c r="AD244" i="9"/>
  <c r="AJ244" i="9"/>
  <c r="AU224" i="9"/>
  <c r="R224" i="9"/>
  <c r="X224" i="9"/>
  <c r="BH132" i="9"/>
  <c r="BJ100" i="9"/>
  <c r="I232" i="11"/>
  <c r="AU200" i="9"/>
  <c r="AP200" i="9"/>
  <c r="AS200" i="9"/>
  <c r="AV200" i="9"/>
  <c r="P200" i="9"/>
  <c r="AX200" i="9"/>
  <c r="BO200" i="9"/>
  <c r="J16" i="9"/>
  <c r="K16" i="9"/>
  <c r="AB16" i="9"/>
  <c r="AQ16" i="9"/>
  <c r="V16" i="9"/>
  <c r="BL16" i="9"/>
  <c r="M252" i="9"/>
  <c r="AU252" i="9"/>
  <c r="AE252" i="9"/>
  <c r="O252" i="9"/>
  <c r="AH252" i="9"/>
  <c r="R252" i="9"/>
  <c r="AK252" i="9"/>
  <c r="U252" i="9"/>
  <c r="AN252" i="9"/>
  <c r="X252" i="9"/>
  <c r="AX252" i="9"/>
  <c r="BM252" i="9"/>
  <c r="AW252" i="9"/>
  <c r="BD252" i="9"/>
  <c r="BG252" i="9"/>
  <c r="AU148" i="9"/>
  <c r="R148" i="9"/>
  <c r="BM148" i="9"/>
  <c r="AQ132" i="9"/>
  <c r="BN132" i="9"/>
  <c r="AG100" i="9"/>
  <c r="AR68" i="9"/>
  <c r="I12" i="9"/>
  <c r="V12" i="9"/>
  <c r="BA12" i="9"/>
  <c r="N168" i="9"/>
  <c r="AX168" i="9"/>
  <c r="AT48" i="9"/>
  <c r="G190" i="11"/>
  <c r="F190" i="11"/>
  <c r="I190" i="11"/>
  <c r="J200" i="9"/>
  <c r="AE200" i="9"/>
  <c r="AL200" i="9"/>
  <c r="AO200" i="9"/>
  <c r="AR200" i="9"/>
  <c r="BE200" i="9"/>
  <c r="BM200" i="9"/>
  <c r="M16" i="9"/>
  <c r="AV16" i="9"/>
  <c r="AN16" i="9"/>
  <c r="AI16" i="9"/>
  <c r="AO16" i="9"/>
  <c r="BH16" i="9"/>
  <c r="I252" i="9"/>
  <c r="AQ252" i="9"/>
  <c r="AA252" i="9"/>
  <c r="AT252" i="9"/>
  <c r="AD252" i="9"/>
  <c r="N252" i="9"/>
  <c r="AG252" i="9"/>
  <c r="Q252" i="9"/>
  <c r="AJ252" i="9"/>
  <c r="T252" i="9"/>
  <c r="BJ252" i="9"/>
  <c r="BI252" i="9"/>
  <c r="BP252" i="9"/>
  <c r="AZ252" i="9"/>
  <c r="AE148" i="9"/>
  <c r="AK148" i="9"/>
  <c r="AT132" i="9"/>
  <c r="AM100" i="9"/>
  <c r="O68" i="9"/>
  <c r="AV12" i="9"/>
  <c r="AK12" i="9"/>
  <c r="Q168" i="9"/>
  <c r="AN24" i="9"/>
  <c r="J233" i="11"/>
  <c r="G195" i="11"/>
  <c r="I16" i="9"/>
  <c r="AF16" i="9"/>
  <c r="X16" i="9"/>
  <c r="S16" i="9"/>
  <c r="Y16" i="9"/>
  <c r="AK132" i="9"/>
  <c r="K168" i="9"/>
  <c r="J190" i="11"/>
  <c r="I233" i="11"/>
  <c r="F195" i="11"/>
  <c r="J232" i="11"/>
  <c r="I174" i="11"/>
  <c r="G249" i="11"/>
  <c r="G182" i="11"/>
  <c r="BS229" i="9"/>
  <c r="BW229" i="9"/>
  <c r="BT229" i="9"/>
  <c r="BX229" i="9"/>
  <c r="BQ229" i="9"/>
  <c r="BY229" i="9"/>
  <c r="BR229" i="9"/>
  <c r="BZ229" i="9"/>
  <c r="BU229" i="9"/>
  <c r="BV229" i="9"/>
  <c r="BT173" i="9"/>
  <c r="BX173" i="9"/>
  <c r="BR173" i="9"/>
  <c r="BV173" i="9"/>
  <c r="BZ173" i="9"/>
  <c r="BS173" i="9"/>
  <c r="BW173" i="9"/>
  <c r="BU173" i="9"/>
  <c r="BY173" i="9"/>
  <c r="BQ173" i="9"/>
  <c r="BS115" i="9"/>
  <c r="BR115" i="9"/>
  <c r="BT115" i="9"/>
  <c r="BX115" i="9"/>
  <c r="BU115" i="9"/>
  <c r="BY115" i="9"/>
  <c r="BV115" i="9"/>
  <c r="BZ115" i="9"/>
  <c r="BQ115" i="9"/>
  <c r="BW115" i="9"/>
  <c r="BR182" i="9"/>
  <c r="BV182" i="9"/>
  <c r="BT182" i="9"/>
  <c r="BX182" i="9"/>
  <c r="BQ182" i="9"/>
  <c r="BU182" i="9"/>
  <c r="BY182" i="9"/>
  <c r="BZ182" i="9"/>
  <c r="BS182" i="9"/>
  <c r="BW182" i="9"/>
  <c r="BT155" i="9"/>
  <c r="BX155" i="9"/>
  <c r="BQ155" i="9"/>
  <c r="BU155" i="9"/>
  <c r="BY155" i="9"/>
  <c r="BR155" i="9"/>
  <c r="BV155" i="9"/>
  <c r="BZ155" i="9"/>
  <c r="BS155" i="9"/>
  <c r="BW155" i="9"/>
  <c r="BT141" i="9"/>
  <c r="BX141" i="9"/>
  <c r="BQ141" i="9"/>
  <c r="BU141" i="9"/>
  <c r="BY141" i="9"/>
  <c r="BR141" i="9"/>
  <c r="BV141" i="9"/>
  <c r="BZ141" i="9"/>
  <c r="BS141" i="9"/>
  <c r="BW141" i="9"/>
  <c r="BS107" i="9"/>
  <c r="BW107" i="9"/>
  <c r="BT107" i="9"/>
  <c r="BX107" i="9"/>
  <c r="BQ107" i="9"/>
  <c r="BU107" i="9"/>
  <c r="BY107" i="9"/>
  <c r="BR107" i="9"/>
  <c r="BV107" i="9"/>
  <c r="BZ107" i="9"/>
  <c r="BT294" i="9"/>
  <c r="BX294" i="9"/>
  <c r="BS294" i="9"/>
  <c r="BQ294" i="9"/>
  <c r="BU294" i="9"/>
  <c r="BY294" i="9"/>
  <c r="BR294" i="9"/>
  <c r="BV294" i="9"/>
  <c r="BZ294" i="9"/>
  <c r="BW294" i="9"/>
  <c r="BQ78" i="9"/>
  <c r="BU78" i="9"/>
  <c r="BY78" i="9"/>
  <c r="BR78" i="9"/>
  <c r="BV78" i="9"/>
  <c r="BZ78" i="9"/>
  <c r="BS78" i="9"/>
  <c r="BW78" i="9"/>
  <c r="BT78" i="9"/>
  <c r="BX78" i="9"/>
  <c r="BQ279" i="9"/>
  <c r="BU279" i="9"/>
  <c r="BY279" i="9"/>
  <c r="BR279" i="9"/>
  <c r="BV279" i="9"/>
  <c r="BZ279" i="9"/>
  <c r="BS279" i="9"/>
  <c r="BW279" i="9"/>
  <c r="BT279" i="9"/>
  <c r="BX279" i="9"/>
  <c r="BS71" i="9"/>
  <c r="BW71" i="9"/>
  <c r="BT71" i="9"/>
  <c r="BX71" i="9"/>
  <c r="BQ71" i="9"/>
  <c r="BU71" i="9"/>
  <c r="BY71" i="9"/>
  <c r="BR71" i="9"/>
  <c r="BV71" i="9"/>
  <c r="BZ71" i="9"/>
  <c r="BQ222" i="9"/>
  <c r="BU222" i="9"/>
  <c r="BY222" i="9"/>
  <c r="BR222" i="9"/>
  <c r="BV222" i="9"/>
  <c r="BZ222" i="9"/>
  <c r="BW222" i="9"/>
  <c r="BX222" i="9"/>
  <c r="BS222" i="9"/>
  <c r="BT222" i="9"/>
  <c r="BR122" i="9"/>
  <c r="BV122" i="9"/>
  <c r="BZ122" i="9"/>
  <c r="BS122" i="9"/>
  <c r="BW122" i="9"/>
  <c r="BT122" i="9"/>
  <c r="BX122" i="9"/>
  <c r="BQ122" i="9"/>
  <c r="BU122" i="9"/>
  <c r="BY122" i="9"/>
  <c r="BQ106" i="9"/>
  <c r="BU106" i="9"/>
  <c r="BY106" i="9"/>
  <c r="BR106" i="9"/>
  <c r="BV106" i="9"/>
  <c r="BZ106" i="9"/>
  <c r="BS106" i="9"/>
  <c r="BW106" i="9"/>
  <c r="BT106" i="9"/>
  <c r="BX106" i="9"/>
  <c r="BT233" i="9"/>
  <c r="BX233" i="9"/>
  <c r="BQ233" i="9"/>
  <c r="BV233" i="9"/>
  <c r="BR233" i="9"/>
  <c r="BW233" i="9"/>
  <c r="BS233" i="9"/>
  <c r="BY233" i="9"/>
  <c r="BU233" i="9"/>
  <c r="BZ233" i="9"/>
  <c r="BS183" i="9"/>
  <c r="BW183" i="9"/>
  <c r="BT183" i="9"/>
  <c r="BX183" i="9"/>
  <c r="BQ183" i="9"/>
  <c r="BU183" i="9"/>
  <c r="BY183" i="9"/>
  <c r="BZ183" i="9"/>
  <c r="BR183" i="9"/>
  <c r="BV183" i="9"/>
  <c r="BS99" i="9"/>
  <c r="BW99" i="9"/>
  <c r="BT99" i="9"/>
  <c r="BX99" i="9"/>
  <c r="BQ99" i="9"/>
  <c r="BU99" i="9"/>
  <c r="BY99" i="9"/>
  <c r="BR99" i="9"/>
  <c r="BV99" i="9"/>
  <c r="BZ99" i="9"/>
  <c r="BT17" i="9"/>
  <c r="BX17" i="9"/>
  <c r="BR17" i="9"/>
  <c r="BV17" i="9"/>
  <c r="BZ17" i="9"/>
  <c r="BS17" i="9"/>
  <c r="BW17" i="9"/>
  <c r="BQ17" i="9"/>
  <c r="BU17" i="9"/>
  <c r="BY17" i="9"/>
  <c r="BR242" i="9"/>
  <c r="BV242" i="9"/>
  <c r="BZ242" i="9"/>
  <c r="BQ242" i="9"/>
  <c r="BW242" i="9"/>
  <c r="BS242" i="9"/>
  <c r="BX242" i="9"/>
  <c r="BT242" i="9"/>
  <c r="BY242" i="9"/>
  <c r="BU242" i="9"/>
  <c r="BQ230" i="9"/>
  <c r="BU230" i="9"/>
  <c r="BY230" i="9"/>
  <c r="BR230" i="9"/>
  <c r="BV230" i="9"/>
  <c r="BZ230" i="9"/>
  <c r="BW230" i="9"/>
  <c r="BX230" i="9"/>
  <c r="BS230" i="9"/>
  <c r="BT230" i="9"/>
  <c r="BQ206" i="9"/>
  <c r="BU206" i="9"/>
  <c r="BY206" i="9"/>
  <c r="BR206" i="9"/>
  <c r="BV206" i="9"/>
  <c r="BZ206" i="9"/>
  <c r="BW206" i="9"/>
  <c r="BX206" i="9"/>
  <c r="BS206" i="9"/>
  <c r="BT206" i="9"/>
  <c r="BR146" i="9"/>
  <c r="BV146" i="9"/>
  <c r="BZ146" i="9"/>
  <c r="BS146" i="9"/>
  <c r="BW146" i="9"/>
  <c r="BT146" i="9"/>
  <c r="BX146" i="9"/>
  <c r="BQ146" i="9"/>
  <c r="BU146" i="9"/>
  <c r="BY146" i="9"/>
  <c r="BQ114" i="9"/>
  <c r="BU114" i="9"/>
  <c r="BY114" i="9"/>
  <c r="BR114" i="9"/>
  <c r="BT114" i="9"/>
  <c r="BX114" i="9"/>
  <c r="BV114" i="9"/>
  <c r="BW114" i="9"/>
  <c r="BZ114" i="9"/>
  <c r="BS114" i="9"/>
  <c r="BQ82" i="9"/>
  <c r="BU82" i="9"/>
  <c r="BY82" i="9"/>
  <c r="BR82" i="9"/>
  <c r="BV82" i="9"/>
  <c r="BZ82" i="9"/>
  <c r="BS82" i="9"/>
  <c r="BW82" i="9"/>
  <c r="BT82" i="9"/>
  <c r="BX82" i="9"/>
  <c r="BT239" i="9"/>
  <c r="BX239" i="9"/>
  <c r="BU239" i="9"/>
  <c r="BZ239" i="9"/>
  <c r="BQ239" i="9"/>
  <c r="BV239" i="9"/>
  <c r="BR239" i="9"/>
  <c r="BW239" i="9"/>
  <c r="BS239" i="9"/>
  <c r="BY239" i="9"/>
  <c r="BS211" i="9"/>
  <c r="BW211" i="9"/>
  <c r="BT211" i="9"/>
  <c r="BX211" i="9"/>
  <c r="BU211" i="9"/>
  <c r="BV211" i="9"/>
  <c r="BQ211" i="9"/>
  <c r="BY211" i="9"/>
  <c r="BR211" i="9"/>
  <c r="BZ211" i="9"/>
  <c r="BT125" i="9"/>
  <c r="BX125" i="9"/>
  <c r="BQ125" i="9"/>
  <c r="BU125" i="9"/>
  <c r="BY125" i="9"/>
  <c r="BR125" i="9"/>
  <c r="BV125" i="9"/>
  <c r="BZ125" i="9"/>
  <c r="BS125" i="9"/>
  <c r="BW125" i="9"/>
  <c r="BT123" i="9"/>
  <c r="BX123" i="9"/>
  <c r="BQ123" i="9"/>
  <c r="BU123" i="9"/>
  <c r="BY123" i="9"/>
  <c r="BR123" i="9"/>
  <c r="BV123" i="9"/>
  <c r="BZ123" i="9"/>
  <c r="BS123" i="9"/>
  <c r="BW123" i="9"/>
  <c r="BT117" i="9"/>
  <c r="BX117" i="9"/>
  <c r="BQ117" i="9"/>
  <c r="BU117" i="9"/>
  <c r="BY117" i="9"/>
  <c r="BR117" i="9"/>
  <c r="BV117" i="9"/>
  <c r="BZ117" i="9"/>
  <c r="BS117" i="9"/>
  <c r="BW117" i="9"/>
  <c r="BT25" i="9"/>
  <c r="BX25" i="9"/>
  <c r="BR25" i="9"/>
  <c r="BV25" i="9"/>
  <c r="BZ25" i="9"/>
  <c r="BS25" i="9"/>
  <c r="BW25" i="9"/>
  <c r="BQ25" i="9"/>
  <c r="BU25" i="9"/>
  <c r="BY25" i="9"/>
  <c r="BT19" i="9"/>
  <c r="BX19" i="9"/>
  <c r="BR19" i="9"/>
  <c r="BV19" i="9"/>
  <c r="BZ19" i="9"/>
  <c r="BS19" i="9"/>
  <c r="BW19" i="9"/>
  <c r="BQ19" i="9"/>
  <c r="BU19" i="9"/>
  <c r="BY19" i="9"/>
  <c r="BT13" i="9"/>
  <c r="BX13" i="9"/>
  <c r="BR13" i="9"/>
  <c r="BV13" i="9"/>
  <c r="BZ13" i="9"/>
  <c r="BS13" i="9"/>
  <c r="BW13" i="9"/>
  <c r="BY13" i="9"/>
  <c r="BQ13" i="9"/>
  <c r="BU13" i="9"/>
  <c r="BT11" i="9"/>
  <c r="BX11" i="9"/>
  <c r="BR11" i="9"/>
  <c r="BV11" i="9"/>
  <c r="BZ11" i="9"/>
  <c r="BS11" i="9"/>
  <c r="BW11" i="9"/>
  <c r="BQ11" i="9"/>
  <c r="BU11" i="9"/>
  <c r="BY11" i="9"/>
  <c r="BT5" i="9"/>
  <c r="BX5" i="9"/>
  <c r="BQ5" i="9"/>
  <c r="BR5" i="9"/>
  <c r="BV5" i="9"/>
  <c r="BZ5" i="9"/>
  <c r="BS5" i="9"/>
  <c r="BW5" i="9"/>
  <c r="BY5" i="9"/>
  <c r="BU5" i="9"/>
  <c r="BR238" i="9"/>
  <c r="BV238" i="9"/>
  <c r="BZ238" i="9"/>
  <c r="BT238" i="9"/>
  <c r="BY238" i="9"/>
  <c r="BU238" i="9"/>
  <c r="BQ238" i="9"/>
  <c r="BW238" i="9"/>
  <c r="BS238" i="9"/>
  <c r="BX238" i="9"/>
  <c r="BQ190" i="9"/>
  <c r="BU190" i="9"/>
  <c r="BY190" i="9"/>
  <c r="BR190" i="9"/>
  <c r="BV190" i="9"/>
  <c r="BZ190" i="9"/>
  <c r="BS190" i="9"/>
  <c r="BW190" i="9"/>
  <c r="BT190" i="9"/>
  <c r="BX190" i="9"/>
  <c r="BR118" i="9"/>
  <c r="BV118" i="9"/>
  <c r="BZ118" i="9"/>
  <c r="BS118" i="9"/>
  <c r="BW118" i="9"/>
  <c r="BT118" i="9"/>
  <c r="BX118" i="9"/>
  <c r="BQ118" i="9"/>
  <c r="BU118" i="9"/>
  <c r="BY118" i="9"/>
  <c r="BQ102" i="9"/>
  <c r="BU102" i="9"/>
  <c r="BY102" i="9"/>
  <c r="BR102" i="9"/>
  <c r="BV102" i="9"/>
  <c r="BZ102" i="9"/>
  <c r="BS102" i="9"/>
  <c r="BW102" i="9"/>
  <c r="BT102" i="9"/>
  <c r="BX102" i="9"/>
  <c r="BQ94" i="9"/>
  <c r="BU94" i="9"/>
  <c r="BY94" i="9"/>
  <c r="BR94" i="9"/>
  <c r="BV94" i="9"/>
  <c r="BZ94" i="9"/>
  <c r="BS94" i="9"/>
  <c r="BW94" i="9"/>
  <c r="BT94" i="9"/>
  <c r="BX94" i="9"/>
  <c r="BQ70" i="9"/>
  <c r="BU70" i="9"/>
  <c r="BY70" i="9"/>
  <c r="BR70" i="9"/>
  <c r="BV70" i="9"/>
  <c r="BZ70" i="9"/>
  <c r="BS70" i="9"/>
  <c r="BW70" i="9"/>
  <c r="BT70" i="9"/>
  <c r="BX70" i="9"/>
  <c r="BR54" i="9"/>
  <c r="BV54" i="9"/>
  <c r="BZ54" i="9"/>
  <c r="BS54" i="9"/>
  <c r="BW54" i="9"/>
  <c r="BX54" i="9"/>
  <c r="BQ54" i="9"/>
  <c r="BY54" i="9"/>
  <c r="BT54" i="9"/>
  <c r="BU54" i="9"/>
  <c r="BR303" i="9"/>
  <c r="BV303" i="9"/>
  <c r="BZ303" i="9"/>
  <c r="BY303" i="9"/>
  <c r="BS303" i="9"/>
  <c r="BW303" i="9"/>
  <c r="BU303" i="9"/>
  <c r="BT303" i="9"/>
  <c r="BX303" i="9"/>
  <c r="BQ303" i="9"/>
  <c r="BQ263" i="9"/>
  <c r="BU263" i="9"/>
  <c r="BY263" i="9"/>
  <c r="BR263" i="9"/>
  <c r="BV263" i="9"/>
  <c r="BZ263" i="9"/>
  <c r="BS263" i="9"/>
  <c r="BW263" i="9"/>
  <c r="BT263" i="9"/>
  <c r="BX263" i="9"/>
  <c r="BQ251" i="9"/>
  <c r="BU251" i="9"/>
  <c r="BY251" i="9"/>
  <c r="BR251" i="9"/>
  <c r="BV251" i="9"/>
  <c r="BZ251" i="9"/>
  <c r="BS251" i="9"/>
  <c r="BW251" i="9"/>
  <c r="BT251" i="9"/>
  <c r="BX251" i="9"/>
  <c r="BT237" i="9"/>
  <c r="BX237" i="9"/>
  <c r="BS237" i="9"/>
  <c r="BY237" i="9"/>
  <c r="BU237" i="9"/>
  <c r="BZ237" i="9"/>
  <c r="BQ237" i="9"/>
  <c r="BV237" i="9"/>
  <c r="BR237" i="9"/>
  <c r="BW237" i="9"/>
  <c r="BS225" i="9"/>
  <c r="BW225" i="9"/>
  <c r="BT225" i="9"/>
  <c r="BX225" i="9"/>
  <c r="BQ225" i="9"/>
  <c r="BY225" i="9"/>
  <c r="BR225" i="9"/>
  <c r="BZ225" i="9"/>
  <c r="BU225" i="9"/>
  <c r="BV225" i="9"/>
  <c r="BS185" i="9"/>
  <c r="BW185" i="9"/>
  <c r="BT185" i="9"/>
  <c r="BX185" i="9"/>
  <c r="BQ185" i="9"/>
  <c r="BU185" i="9"/>
  <c r="BY185" i="9"/>
  <c r="BV185" i="9"/>
  <c r="BZ185" i="9"/>
  <c r="BR185" i="9"/>
  <c r="BT179" i="9"/>
  <c r="BX179" i="9"/>
  <c r="BR179" i="9"/>
  <c r="BV179" i="9"/>
  <c r="BZ179" i="9"/>
  <c r="BS179" i="9"/>
  <c r="BW179" i="9"/>
  <c r="BY179" i="9"/>
  <c r="BQ179" i="9"/>
  <c r="BU179" i="9"/>
  <c r="BT151" i="9"/>
  <c r="BX151" i="9"/>
  <c r="BQ151" i="9"/>
  <c r="BU151" i="9"/>
  <c r="BY151" i="9"/>
  <c r="BR151" i="9"/>
  <c r="BV151" i="9"/>
  <c r="BZ151" i="9"/>
  <c r="BS151" i="9"/>
  <c r="BW151" i="9"/>
  <c r="BT119" i="9"/>
  <c r="BX119" i="9"/>
  <c r="BQ119" i="9"/>
  <c r="BU119" i="9"/>
  <c r="BY119" i="9"/>
  <c r="BR119" i="9"/>
  <c r="BV119" i="9"/>
  <c r="BZ119" i="9"/>
  <c r="BS119" i="9"/>
  <c r="BW119" i="9"/>
  <c r="BT55" i="9"/>
  <c r="BX55" i="9"/>
  <c r="BQ55" i="9"/>
  <c r="BU55" i="9"/>
  <c r="BY55" i="9"/>
  <c r="BV55" i="9"/>
  <c r="BW55" i="9"/>
  <c r="BR55" i="9"/>
  <c r="BZ55" i="9"/>
  <c r="BS55" i="9"/>
  <c r="BT310" i="9"/>
  <c r="BX310" i="9"/>
  <c r="BS310" i="9"/>
  <c r="BQ310" i="9"/>
  <c r="BU310" i="9"/>
  <c r="BY310" i="9"/>
  <c r="BR310" i="9"/>
  <c r="BV310" i="9"/>
  <c r="BZ310" i="9"/>
  <c r="BW310" i="9"/>
  <c r="BS258" i="9"/>
  <c r="BW258" i="9"/>
  <c r="BT258" i="9"/>
  <c r="BX258" i="9"/>
  <c r="BQ258" i="9"/>
  <c r="BU258" i="9"/>
  <c r="BY258" i="9"/>
  <c r="BR258" i="9"/>
  <c r="BV258" i="9"/>
  <c r="BZ258" i="9"/>
  <c r="BR178" i="9"/>
  <c r="BV178" i="9"/>
  <c r="BZ178" i="9"/>
  <c r="BT178" i="9"/>
  <c r="BX178" i="9"/>
  <c r="BQ178" i="9"/>
  <c r="BU178" i="9"/>
  <c r="BY178" i="9"/>
  <c r="BS178" i="9"/>
  <c r="BW178" i="9"/>
  <c r="BR18" i="9"/>
  <c r="BV18" i="9"/>
  <c r="BZ18" i="9"/>
  <c r="BT18" i="9"/>
  <c r="BX18" i="9"/>
  <c r="BQ18" i="9"/>
  <c r="BU18" i="9"/>
  <c r="BY18" i="9"/>
  <c r="BW18" i="9"/>
  <c r="BS18" i="9"/>
  <c r="BR14" i="9"/>
  <c r="BV14" i="9"/>
  <c r="BZ14" i="9"/>
  <c r="BT14" i="9"/>
  <c r="BX14" i="9"/>
  <c r="BQ14" i="9"/>
  <c r="BU14" i="9"/>
  <c r="BY14" i="9"/>
  <c r="BS14" i="9"/>
  <c r="BW14" i="9"/>
  <c r="BR297" i="9"/>
  <c r="BV297" i="9"/>
  <c r="BZ297" i="9"/>
  <c r="BU297" i="9"/>
  <c r="BS297" i="9"/>
  <c r="BW297" i="9"/>
  <c r="BQ297" i="9"/>
  <c r="BT297" i="9"/>
  <c r="BX297" i="9"/>
  <c r="BY297" i="9"/>
  <c r="BQ265" i="9"/>
  <c r="BU265" i="9"/>
  <c r="BY265" i="9"/>
  <c r="BR265" i="9"/>
  <c r="BV265" i="9"/>
  <c r="BZ265" i="9"/>
  <c r="BS265" i="9"/>
  <c r="BW265" i="9"/>
  <c r="BT265" i="9"/>
  <c r="BX265" i="9"/>
  <c r="BS191" i="9"/>
  <c r="BW191" i="9"/>
  <c r="BT191" i="9"/>
  <c r="BX191" i="9"/>
  <c r="BQ191" i="9"/>
  <c r="BU191" i="9"/>
  <c r="BY191" i="9"/>
  <c r="BZ191" i="9"/>
  <c r="BR191" i="9"/>
  <c r="BV191" i="9"/>
  <c r="BT175" i="9"/>
  <c r="BX175" i="9"/>
  <c r="BR175" i="9"/>
  <c r="BV175" i="9"/>
  <c r="BZ175" i="9"/>
  <c r="BS175" i="9"/>
  <c r="BW175" i="9"/>
  <c r="BQ175" i="9"/>
  <c r="BU175" i="9"/>
  <c r="BY175" i="9"/>
  <c r="BT159" i="9"/>
  <c r="BX159" i="9"/>
  <c r="BR159" i="9"/>
  <c r="BV159" i="9"/>
  <c r="BZ159" i="9"/>
  <c r="BS159" i="9"/>
  <c r="BW159" i="9"/>
  <c r="BQ159" i="9"/>
  <c r="BU159" i="9"/>
  <c r="BY159" i="9"/>
  <c r="BS89" i="9"/>
  <c r="BW89" i="9"/>
  <c r="BT89" i="9"/>
  <c r="BX89" i="9"/>
  <c r="BQ89" i="9"/>
  <c r="BU89" i="9"/>
  <c r="BY89" i="9"/>
  <c r="BR89" i="9"/>
  <c r="BV89" i="9"/>
  <c r="BZ89" i="9"/>
  <c r="BS81" i="9"/>
  <c r="BW81" i="9"/>
  <c r="BT81" i="9"/>
  <c r="BX81" i="9"/>
  <c r="BQ81" i="9"/>
  <c r="BU81" i="9"/>
  <c r="BY81" i="9"/>
  <c r="BR81" i="9"/>
  <c r="BV81" i="9"/>
  <c r="BZ81" i="9"/>
  <c r="BS260" i="9"/>
  <c r="BW260" i="9"/>
  <c r="BT260" i="9"/>
  <c r="BX260" i="9"/>
  <c r="BQ260" i="9"/>
  <c r="BU260" i="9"/>
  <c r="BY260" i="9"/>
  <c r="BR260" i="9"/>
  <c r="BV260" i="9"/>
  <c r="BZ260" i="9"/>
  <c r="BS248" i="9"/>
  <c r="BW248" i="9"/>
  <c r="BT248" i="9"/>
  <c r="BX248" i="9"/>
  <c r="BQ248" i="9"/>
  <c r="BU248" i="9"/>
  <c r="BY248" i="9"/>
  <c r="BR248" i="9"/>
  <c r="BV248" i="9"/>
  <c r="BZ248" i="9"/>
  <c r="BT308" i="9"/>
  <c r="BX308" i="9"/>
  <c r="BW308" i="9"/>
  <c r="BQ308" i="9"/>
  <c r="BU308" i="9"/>
  <c r="BY308" i="9"/>
  <c r="BS308" i="9"/>
  <c r="BR308" i="9"/>
  <c r="BV308" i="9"/>
  <c r="BZ308" i="9"/>
  <c r="BT288" i="9"/>
  <c r="BX288" i="9"/>
  <c r="BQ288" i="9"/>
  <c r="BU288" i="9"/>
  <c r="BY288" i="9"/>
  <c r="BR288" i="9"/>
  <c r="BV288" i="9"/>
  <c r="BZ288" i="9"/>
  <c r="BW288" i="9"/>
  <c r="BS288" i="9"/>
  <c r="BS280" i="9"/>
  <c r="BW280" i="9"/>
  <c r="BT280" i="9"/>
  <c r="BX280" i="9"/>
  <c r="BQ280" i="9"/>
  <c r="BU280" i="9"/>
  <c r="BY280" i="9"/>
  <c r="BR280" i="9"/>
  <c r="BV280" i="9"/>
  <c r="BZ280" i="9"/>
  <c r="BR138" i="9"/>
  <c r="BV138" i="9"/>
  <c r="BZ138" i="9"/>
  <c r="BS138" i="9"/>
  <c r="BW138" i="9"/>
  <c r="BT138" i="9"/>
  <c r="BX138" i="9"/>
  <c r="BQ138" i="9"/>
  <c r="BU138" i="9"/>
  <c r="BY138" i="9"/>
  <c r="BR307" i="9"/>
  <c r="BV307" i="9"/>
  <c r="BZ307" i="9"/>
  <c r="BQ307" i="9"/>
  <c r="BS307" i="9"/>
  <c r="BW307" i="9"/>
  <c r="BT307" i="9"/>
  <c r="BX307" i="9"/>
  <c r="BY307" i="9"/>
  <c r="BU307" i="9"/>
  <c r="BT177" i="9"/>
  <c r="BX177" i="9"/>
  <c r="BR177" i="9"/>
  <c r="BV177" i="9"/>
  <c r="BZ177" i="9"/>
  <c r="BS177" i="9"/>
  <c r="BW177" i="9"/>
  <c r="BQ177" i="9"/>
  <c r="BU177" i="9"/>
  <c r="BY177" i="9"/>
  <c r="BT306" i="9"/>
  <c r="BX306" i="9"/>
  <c r="BQ306" i="9"/>
  <c r="BU306" i="9"/>
  <c r="BY306" i="9"/>
  <c r="BW306" i="9"/>
  <c r="BR306" i="9"/>
  <c r="BV306" i="9"/>
  <c r="BZ306" i="9"/>
  <c r="BS306" i="9"/>
  <c r="BR166" i="9"/>
  <c r="BV166" i="9"/>
  <c r="BZ166" i="9"/>
  <c r="BT166" i="9"/>
  <c r="BX166" i="9"/>
  <c r="BQ166" i="9"/>
  <c r="BU166" i="9"/>
  <c r="BY166" i="9"/>
  <c r="BS166" i="9"/>
  <c r="BW166" i="9"/>
  <c r="BR22" i="9"/>
  <c r="BV22" i="9"/>
  <c r="BZ22" i="9"/>
  <c r="BT22" i="9"/>
  <c r="BX22" i="9"/>
  <c r="BQ22" i="9"/>
  <c r="BU22" i="9"/>
  <c r="BY22" i="9"/>
  <c r="BS22" i="9"/>
  <c r="BW22" i="9"/>
  <c r="BW4" i="9"/>
  <c r="BS4" i="9"/>
  <c r="BX4" i="9"/>
  <c r="BZ4" i="9"/>
  <c r="BV4" i="9"/>
  <c r="BR4" i="9"/>
  <c r="BU4" i="9"/>
  <c r="BQ4" i="9"/>
  <c r="BY4" i="9"/>
  <c r="BT4" i="9"/>
  <c r="BQ261" i="9"/>
  <c r="BU261" i="9"/>
  <c r="BY261" i="9"/>
  <c r="BR261" i="9"/>
  <c r="BV261" i="9"/>
  <c r="BZ261" i="9"/>
  <c r="BS261" i="9"/>
  <c r="BW261" i="9"/>
  <c r="BT261" i="9"/>
  <c r="BX261" i="9"/>
  <c r="BS219" i="9"/>
  <c r="BW219" i="9"/>
  <c r="BT219" i="9"/>
  <c r="BX219" i="9"/>
  <c r="BU219" i="9"/>
  <c r="BV219" i="9"/>
  <c r="BQ219" i="9"/>
  <c r="BY219" i="9"/>
  <c r="BR219" i="9"/>
  <c r="BZ219" i="9"/>
  <c r="BT133" i="9"/>
  <c r="BX133" i="9"/>
  <c r="BQ133" i="9"/>
  <c r="BU133" i="9"/>
  <c r="BY133" i="9"/>
  <c r="BR133" i="9"/>
  <c r="BV133" i="9"/>
  <c r="BZ133" i="9"/>
  <c r="BS133" i="9"/>
  <c r="BW133" i="9"/>
  <c r="BT31" i="9"/>
  <c r="BX31" i="9"/>
  <c r="BS31" i="9"/>
  <c r="BW31" i="9"/>
  <c r="BV31" i="9"/>
  <c r="BQ31" i="9"/>
  <c r="BY31" i="9"/>
  <c r="BZ31" i="9"/>
  <c r="BR31" i="9"/>
  <c r="BU31" i="9"/>
  <c r="BR150" i="9"/>
  <c r="BV150" i="9"/>
  <c r="BZ150" i="9"/>
  <c r="BS150" i="9"/>
  <c r="BW150" i="9"/>
  <c r="BT150" i="9"/>
  <c r="BX150" i="9"/>
  <c r="BQ150" i="9"/>
  <c r="BU150" i="9"/>
  <c r="BY150" i="9"/>
  <c r="BQ62" i="9"/>
  <c r="BU62" i="9"/>
  <c r="BY62" i="9"/>
  <c r="BR62" i="9"/>
  <c r="BV62" i="9"/>
  <c r="BZ62" i="9"/>
  <c r="BS62" i="9"/>
  <c r="BW62" i="9"/>
  <c r="BT62" i="9"/>
  <c r="BX62" i="9"/>
  <c r="BR30" i="9"/>
  <c r="BV30" i="9"/>
  <c r="BZ30" i="9"/>
  <c r="BQ30" i="9"/>
  <c r="BU30" i="9"/>
  <c r="BY30" i="9"/>
  <c r="BX30" i="9"/>
  <c r="BS30" i="9"/>
  <c r="BT30" i="9"/>
  <c r="BW30" i="9"/>
  <c r="BR6" i="9"/>
  <c r="BV6" i="9"/>
  <c r="BZ6" i="9"/>
  <c r="BT6" i="9"/>
  <c r="BX6" i="9"/>
  <c r="BQ6" i="9"/>
  <c r="BU6" i="9"/>
  <c r="BY6" i="9"/>
  <c r="BS6" i="9"/>
  <c r="BW6" i="9"/>
  <c r="BS213" i="9"/>
  <c r="BW213" i="9"/>
  <c r="BT213" i="9"/>
  <c r="BX213" i="9"/>
  <c r="BQ213" i="9"/>
  <c r="BY213" i="9"/>
  <c r="BR213" i="9"/>
  <c r="BZ213" i="9"/>
  <c r="BU213" i="9"/>
  <c r="BV213" i="9"/>
  <c r="BT33" i="9"/>
  <c r="BX33" i="9"/>
  <c r="BS33" i="9"/>
  <c r="BW33" i="9"/>
  <c r="BR33" i="9"/>
  <c r="BZ33" i="9"/>
  <c r="BU33" i="9"/>
  <c r="BV33" i="9"/>
  <c r="BY33" i="9"/>
  <c r="BQ33" i="9"/>
  <c r="BS254" i="9"/>
  <c r="BW254" i="9"/>
  <c r="BT254" i="9"/>
  <c r="BX254" i="9"/>
  <c r="BQ254" i="9"/>
  <c r="BU254" i="9"/>
  <c r="BY254" i="9"/>
  <c r="BR254" i="9"/>
  <c r="BV254" i="9"/>
  <c r="BZ254" i="9"/>
  <c r="BQ186" i="9"/>
  <c r="BU186" i="9"/>
  <c r="BY186" i="9"/>
  <c r="BR186" i="9"/>
  <c r="BV186" i="9"/>
  <c r="BZ186" i="9"/>
  <c r="BS186" i="9"/>
  <c r="BW186" i="9"/>
  <c r="BT186" i="9"/>
  <c r="BX186" i="9"/>
  <c r="BR291" i="9"/>
  <c r="BV291" i="9"/>
  <c r="BZ291" i="9"/>
  <c r="BQ291" i="9"/>
  <c r="BS291" i="9"/>
  <c r="BW291" i="9"/>
  <c r="BT291" i="9"/>
  <c r="BX291" i="9"/>
  <c r="BY291" i="9"/>
  <c r="BU291" i="9"/>
  <c r="BT161" i="9"/>
  <c r="BX161" i="9"/>
  <c r="BR161" i="9"/>
  <c r="BV161" i="9"/>
  <c r="BZ161" i="9"/>
  <c r="BS161" i="9"/>
  <c r="BW161" i="9"/>
  <c r="BQ161" i="9"/>
  <c r="BU161" i="9"/>
  <c r="BY161" i="9"/>
  <c r="BT131" i="9"/>
  <c r="BX131" i="9"/>
  <c r="BQ131" i="9"/>
  <c r="BU131" i="9"/>
  <c r="BY131" i="9"/>
  <c r="BR131" i="9"/>
  <c r="BV131" i="9"/>
  <c r="BZ131" i="9"/>
  <c r="BS131" i="9"/>
  <c r="BW131" i="9"/>
  <c r="BT51" i="9"/>
  <c r="BX51" i="9"/>
  <c r="BQ51" i="9"/>
  <c r="BU51" i="9"/>
  <c r="BY51" i="9"/>
  <c r="BV51" i="9"/>
  <c r="BW51" i="9"/>
  <c r="BR51" i="9"/>
  <c r="BZ51" i="9"/>
  <c r="BS51" i="9"/>
  <c r="BS278" i="9"/>
  <c r="BW278" i="9"/>
  <c r="BT278" i="9"/>
  <c r="BX278" i="9"/>
  <c r="BQ278" i="9"/>
  <c r="BU278" i="9"/>
  <c r="BY278" i="9"/>
  <c r="BR278" i="9"/>
  <c r="BV278" i="9"/>
  <c r="BZ278" i="9"/>
  <c r="BS266" i="9"/>
  <c r="BW266" i="9"/>
  <c r="BT266" i="9"/>
  <c r="BX266" i="9"/>
  <c r="BQ266" i="9"/>
  <c r="BU266" i="9"/>
  <c r="BY266" i="9"/>
  <c r="BR266" i="9"/>
  <c r="BV266" i="9"/>
  <c r="BZ266" i="9"/>
  <c r="BR10" i="9"/>
  <c r="BV10" i="9"/>
  <c r="BZ10" i="9"/>
  <c r="BT10" i="9"/>
  <c r="BX10" i="9"/>
  <c r="BQ10" i="9"/>
  <c r="BU10" i="9"/>
  <c r="BY10" i="9"/>
  <c r="BW10" i="9"/>
  <c r="BS10" i="9"/>
  <c r="BQ275" i="9"/>
  <c r="BU275" i="9"/>
  <c r="BY275" i="9"/>
  <c r="BR275" i="9"/>
  <c r="BV275" i="9"/>
  <c r="BZ275" i="9"/>
  <c r="BS275" i="9"/>
  <c r="BW275" i="9"/>
  <c r="BT275" i="9"/>
  <c r="BX275" i="9"/>
  <c r="BS215" i="9"/>
  <c r="BW215" i="9"/>
  <c r="BT215" i="9"/>
  <c r="BX215" i="9"/>
  <c r="BU215" i="9"/>
  <c r="BV215" i="9"/>
  <c r="BQ215" i="9"/>
  <c r="BY215" i="9"/>
  <c r="BR215" i="9"/>
  <c r="BZ215" i="9"/>
  <c r="BT171" i="9"/>
  <c r="BX171" i="9"/>
  <c r="BR171" i="9"/>
  <c r="BV171" i="9"/>
  <c r="BZ171" i="9"/>
  <c r="BS171" i="9"/>
  <c r="BW171" i="9"/>
  <c r="BY171" i="9"/>
  <c r="BQ171" i="9"/>
  <c r="BU171" i="9"/>
  <c r="BT167" i="9"/>
  <c r="BX167" i="9"/>
  <c r="BR167" i="9"/>
  <c r="BV167" i="9"/>
  <c r="BZ167" i="9"/>
  <c r="BS167" i="9"/>
  <c r="BW167" i="9"/>
  <c r="BQ167" i="9"/>
  <c r="BU167" i="9"/>
  <c r="BY167" i="9"/>
  <c r="BS83" i="9"/>
  <c r="BW83" i="9"/>
  <c r="BT83" i="9"/>
  <c r="BX83" i="9"/>
  <c r="BQ83" i="9"/>
  <c r="BU83" i="9"/>
  <c r="BY83" i="9"/>
  <c r="BR83" i="9"/>
  <c r="BV83" i="9"/>
  <c r="BZ83" i="9"/>
  <c r="BT286" i="9"/>
  <c r="BX286" i="9"/>
  <c r="BQ286" i="9"/>
  <c r="BU286" i="9"/>
  <c r="BY286" i="9"/>
  <c r="BS286" i="9"/>
  <c r="BR286" i="9"/>
  <c r="BV286" i="9"/>
  <c r="BZ286" i="9"/>
  <c r="BW286" i="9"/>
  <c r="BS262" i="9"/>
  <c r="BW262" i="9"/>
  <c r="BT262" i="9"/>
  <c r="BX262" i="9"/>
  <c r="BQ262" i="9"/>
  <c r="BU262" i="9"/>
  <c r="BY262" i="9"/>
  <c r="BR262" i="9"/>
  <c r="BV262" i="9"/>
  <c r="BZ262" i="9"/>
  <c r="BS250" i="9"/>
  <c r="BW250" i="9"/>
  <c r="BT250" i="9"/>
  <c r="BX250" i="9"/>
  <c r="BQ250" i="9"/>
  <c r="BU250" i="9"/>
  <c r="BY250" i="9"/>
  <c r="BR250" i="9"/>
  <c r="BV250" i="9"/>
  <c r="BZ250" i="9"/>
  <c r="BQ202" i="9"/>
  <c r="BU202" i="9"/>
  <c r="BY202" i="9"/>
  <c r="BR202" i="9"/>
  <c r="BV202" i="9"/>
  <c r="BZ202" i="9"/>
  <c r="BW202" i="9"/>
  <c r="BX202" i="9"/>
  <c r="BS202" i="9"/>
  <c r="BT202" i="9"/>
  <c r="BQ98" i="9"/>
  <c r="BU98" i="9"/>
  <c r="BY98" i="9"/>
  <c r="BR98" i="9"/>
  <c r="BV98" i="9"/>
  <c r="BZ98" i="9"/>
  <c r="BS98" i="9"/>
  <c r="BW98" i="9"/>
  <c r="BT98" i="9"/>
  <c r="BX98" i="9"/>
  <c r="BQ66" i="9"/>
  <c r="BU66" i="9"/>
  <c r="BY66" i="9"/>
  <c r="BR66" i="9"/>
  <c r="BV66" i="9"/>
  <c r="BZ66" i="9"/>
  <c r="BS66" i="9"/>
  <c r="BW66" i="9"/>
  <c r="BT66" i="9"/>
  <c r="BX66" i="9"/>
  <c r="BR46" i="9"/>
  <c r="BV46" i="9"/>
  <c r="BZ46" i="9"/>
  <c r="BS46" i="9"/>
  <c r="BW46" i="9"/>
  <c r="BX46" i="9"/>
  <c r="BQ46" i="9"/>
  <c r="BY46" i="9"/>
  <c r="BT46" i="9"/>
  <c r="BU46" i="9"/>
  <c r="BR299" i="9"/>
  <c r="BV299" i="9"/>
  <c r="BZ299" i="9"/>
  <c r="BU299" i="9"/>
  <c r="BS299" i="9"/>
  <c r="BW299" i="9"/>
  <c r="BT299" i="9"/>
  <c r="BX299" i="9"/>
  <c r="BY299" i="9"/>
  <c r="BQ299" i="9"/>
  <c r="BR293" i="9"/>
  <c r="BV293" i="9"/>
  <c r="BZ293" i="9"/>
  <c r="BS293" i="9"/>
  <c r="BW293" i="9"/>
  <c r="BY293" i="9"/>
  <c r="BT293" i="9"/>
  <c r="BX293" i="9"/>
  <c r="BU293" i="9"/>
  <c r="BQ293" i="9"/>
  <c r="BR283" i="9"/>
  <c r="BV283" i="9"/>
  <c r="BZ283" i="9"/>
  <c r="BQ283" i="9"/>
  <c r="BS283" i="9"/>
  <c r="BW283" i="9"/>
  <c r="BY283" i="9"/>
  <c r="BT283" i="9"/>
  <c r="BX283" i="9"/>
  <c r="BU283" i="9"/>
  <c r="BQ277" i="9"/>
  <c r="BU277" i="9"/>
  <c r="BY277" i="9"/>
  <c r="BR277" i="9"/>
  <c r="BV277" i="9"/>
  <c r="BZ277" i="9"/>
  <c r="BS277" i="9"/>
  <c r="BW277" i="9"/>
  <c r="BT277" i="9"/>
  <c r="BX277" i="9"/>
  <c r="BQ267" i="9"/>
  <c r="BU267" i="9"/>
  <c r="BY267" i="9"/>
  <c r="BR267" i="9"/>
  <c r="BV267" i="9"/>
  <c r="BZ267" i="9"/>
  <c r="BS267" i="9"/>
  <c r="BW267" i="9"/>
  <c r="BT267" i="9"/>
  <c r="BX267" i="9"/>
  <c r="BQ255" i="9"/>
  <c r="BU255" i="9"/>
  <c r="BY255" i="9"/>
  <c r="BR255" i="9"/>
  <c r="BV255" i="9"/>
  <c r="BZ255" i="9"/>
  <c r="BS255" i="9"/>
  <c r="BW255" i="9"/>
  <c r="BT255" i="9"/>
  <c r="BX255" i="9"/>
  <c r="BQ245" i="9"/>
  <c r="BU245" i="9"/>
  <c r="BY245" i="9"/>
  <c r="BR245" i="9"/>
  <c r="BV245" i="9"/>
  <c r="BZ245" i="9"/>
  <c r="BS245" i="9"/>
  <c r="BW245" i="9"/>
  <c r="BT245" i="9"/>
  <c r="BX245" i="9"/>
  <c r="BS195" i="9"/>
  <c r="BW195" i="9"/>
  <c r="BT195" i="9"/>
  <c r="BX195" i="9"/>
  <c r="BQ195" i="9"/>
  <c r="BU195" i="9"/>
  <c r="BY195" i="9"/>
  <c r="BR195" i="9"/>
  <c r="BV195" i="9"/>
  <c r="BZ195" i="9"/>
  <c r="BT163" i="9"/>
  <c r="BX163" i="9"/>
  <c r="BR163" i="9"/>
  <c r="BV163" i="9"/>
  <c r="BZ163" i="9"/>
  <c r="BS163" i="9"/>
  <c r="BW163" i="9"/>
  <c r="BY163" i="9"/>
  <c r="BQ163" i="9"/>
  <c r="BU163" i="9"/>
  <c r="BT157" i="9"/>
  <c r="BX157" i="9"/>
  <c r="BR157" i="9"/>
  <c r="BV157" i="9"/>
  <c r="BZ157" i="9"/>
  <c r="BS157" i="9"/>
  <c r="BW157" i="9"/>
  <c r="BU157" i="9"/>
  <c r="BY157" i="9"/>
  <c r="BQ157" i="9"/>
  <c r="BS69" i="9"/>
  <c r="BW69" i="9"/>
  <c r="BT69" i="9"/>
  <c r="BX69" i="9"/>
  <c r="BQ69" i="9"/>
  <c r="BU69" i="9"/>
  <c r="BY69" i="9"/>
  <c r="BR69" i="9"/>
  <c r="BV69" i="9"/>
  <c r="BZ69" i="9"/>
  <c r="BT61" i="9"/>
  <c r="BQ61" i="9"/>
  <c r="BR61" i="9"/>
  <c r="BW61" i="9"/>
  <c r="BS61" i="9"/>
  <c r="BX61" i="9"/>
  <c r="BU61" i="9"/>
  <c r="BY61" i="9"/>
  <c r="BV61" i="9"/>
  <c r="BZ61" i="9"/>
  <c r="BT59" i="9"/>
  <c r="BX59" i="9"/>
  <c r="BQ59" i="9"/>
  <c r="BU59" i="9"/>
  <c r="BY59" i="9"/>
  <c r="BV59" i="9"/>
  <c r="BW59" i="9"/>
  <c r="BR59" i="9"/>
  <c r="BZ59" i="9"/>
  <c r="BS59" i="9"/>
  <c r="BT53" i="9"/>
  <c r="BX53" i="9"/>
  <c r="BQ53" i="9"/>
  <c r="BU53" i="9"/>
  <c r="BY53" i="9"/>
  <c r="BR53" i="9"/>
  <c r="BZ53" i="9"/>
  <c r="BS53" i="9"/>
  <c r="BV53" i="9"/>
  <c r="BW53" i="9"/>
  <c r="BS246" i="9"/>
  <c r="BW246" i="9"/>
  <c r="BT246" i="9"/>
  <c r="BX246" i="9"/>
  <c r="BQ246" i="9"/>
  <c r="BU246" i="9"/>
  <c r="BY246" i="9"/>
  <c r="BR246" i="9"/>
  <c r="BV246" i="9"/>
  <c r="BZ246" i="9"/>
  <c r="BQ210" i="9"/>
  <c r="BU210" i="9"/>
  <c r="BY210" i="9"/>
  <c r="BR210" i="9"/>
  <c r="BV210" i="9"/>
  <c r="BZ210" i="9"/>
  <c r="BW210" i="9"/>
  <c r="BX210" i="9"/>
  <c r="BS210" i="9"/>
  <c r="BT210" i="9"/>
  <c r="BQ194" i="9"/>
  <c r="BU194" i="9"/>
  <c r="BY194" i="9"/>
  <c r="BR194" i="9"/>
  <c r="BV194" i="9"/>
  <c r="BZ194" i="9"/>
  <c r="BS194" i="9"/>
  <c r="BW194" i="9"/>
  <c r="BT194" i="9"/>
  <c r="BX194" i="9"/>
  <c r="BR142" i="9"/>
  <c r="BV142" i="9"/>
  <c r="BZ142" i="9"/>
  <c r="BS142" i="9"/>
  <c r="BW142" i="9"/>
  <c r="BT142" i="9"/>
  <c r="BX142" i="9"/>
  <c r="BQ142" i="9"/>
  <c r="BU142" i="9"/>
  <c r="BY142" i="9"/>
  <c r="BQ110" i="9"/>
  <c r="BU110" i="9"/>
  <c r="BY110" i="9"/>
  <c r="BR110" i="9"/>
  <c r="BV110" i="9"/>
  <c r="BZ110" i="9"/>
  <c r="BS110" i="9"/>
  <c r="BW110" i="9"/>
  <c r="BT110" i="9"/>
  <c r="BX110" i="9"/>
  <c r="BQ86" i="9"/>
  <c r="BU86" i="9"/>
  <c r="BY86" i="9"/>
  <c r="BR86" i="9"/>
  <c r="BV86" i="9"/>
  <c r="BZ86" i="9"/>
  <c r="BS86" i="9"/>
  <c r="BW86" i="9"/>
  <c r="BT86" i="9"/>
  <c r="BX86" i="9"/>
  <c r="BR42" i="9"/>
  <c r="BV42" i="9"/>
  <c r="BZ42" i="9"/>
  <c r="BS42" i="9"/>
  <c r="BW42" i="9"/>
  <c r="BX42" i="9"/>
  <c r="BQ42" i="9"/>
  <c r="BY42" i="9"/>
  <c r="BT42" i="9"/>
  <c r="BU42" i="9"/>
  <c r="BR295" i="9"/>
  <c r="BV295" i="9"/>
  <c r="BZ295" i="9"/>
  <c r="BY295" i="9"/>
  <c r="BS295" i="9"/>
  <c r="BW295" i="9"/>
  <c r="BU295" i="9"/>
  <c r="BT295" i="9"/>
  <c r="BX295" i="9"/>
  <c r="BQ295" i="9"/>
  <c r="BT241" i="9"/>
  <c r="BX241" i="9"/>
  <c r="BQ241" i="9"/>
  <c r="BV241" i="9"/>
  <c r="BR241" i="9"/>
  <c r="BW241" i="9"/>
  <c r="BS241" i="9"/>
  <c r="BY241" i="9"/>
  <c r="BU241" i="9"/>
  <c r="BZ241" i="9"/>
  <c r="BS231" i="9"/>
  <c r="BW231" i="9"/>
  <c r="BT231" i="9"/>
  <c r="BX231" i="9"/>
  <c r="BU231" i="9"/>
  <c r="BV231" i="9"/>
  <c r="BQ231" i="9"/>
  <c r="BY231" i="9"/>
  <c r="BR231" i="9"/>
  <c r="BZ231" i="9"/>
  <c r="BS221" i="9"/>
  <c r="BW221" i="9"/>
  <c r="BT221" i="9"/>
  <c r="BX221" i="9"/>
  <c r="BQ221" i="9"/>
  <c r="BY221" i="9"/>
  <c r="BR221" i="9"/>
  <c r="BZ221" i="9"/>
  <c r="BU221" i="9"/>
  <c r="BV221" i="9"/>
  <c r="BS217" i="9"/>
  <c r="BW217" i="9"/>
  <c r="BT217" i="9"/>
  <c r="BX217" i="9"/>
  <c r="BQ217" i="9"/>
  <c r="BY217" i="9"/>
  <c r="BR217" i="9"/>
  <c r="BZ217" i="9"/>
  <c r="BU217" i="9"/>
  <c r="BV217" i="9"/>
  <c r="BS197" i="9"/>
  <c r="BW197" i="9"/>
  <c r="BT197" i="9"/>
  <c r="BX197" i="9"/>
  <c r="BQ197" i="9"/>
  <c r="BU197" i="9"/>
  <c r="BY197" i="9"/>
  <c r="BR197" i="9"/>
  <c r="BV197" i="9"/>
  <c r="BZ197" i="9"/>
  <c r="BS103" i="9"/>
  <c r="BW103" i="9"/>
  <c r="BT103" i="9"/>
  <c r="BX103" i="9"/>
  <c r="BQ103" i="9"/>
  <c r="BU103" i="9"/>
  <c r="BY103" i="9"/>
  <c r="BR103" i="9"/>
  <c r="BV103" i="9"/>
  <c r="BZ103" i="9"/>
  <c r="BT21" i="9"/>
  <c r="BX21" i="9"/>
  <c r="BR21" i="9"/>
  <c r="BV21" i="9"/>
  <c r="BZ21" i="9"/>
  <c r="BS21" i="9"/>
  <c r="BW21" i="9"/>
  <c r="BY21" i="9"/>
  <c r="BQ21" i="9"/>
  <c r="BU21" i="9"/>
  <c r="BS270" i="9"/>
  <c r="BW270" i="9"/>
  <c r="BT270" i="9"/>
  <c r="BX270" i="9"/>
  <c r="BQ270" i="9"/>
  <c r="BU270" i="9"/>
  <c r="BY270" i="9"/>
  <c r="BR270" i="9"/>
  <c r="BV270" i="9"/>
  <c r="BZ270" i="9"/>
  <c r="BQ218" i="9"/>
  <c r="BU218" i="9"/>
  <c r="BY218" i="9"/>
  <c r="BR218" i="9"/>
  <c r="BV218" i="9"/>
  <c r="BZ218" i="9"/>
  <c r="BW218" i="9"/>
  <c r="BX218" i="9"/>
  <c r="BS218" i="9"/>
  <c r="BT218" i="9"/>
  <c r="BR158" i="9"/>
  <c r="BV158" i="9"/>
  <c r="BZ158" i="9"/>
  <c r="BT158" i="9"/>
  <c r="BX158" i="9"/>
  <c r="BQ158" i="9"/>
  <c r="BU158" i="9"/>
  <c r="BY158" i="9"/>
  <c r="BS158" i="9"/>
  <c r="BW158" i="9"/>
  <c r="BR305" i="9"/>
  <c r="BV305" i="9"/>
  <c r="BZ305" i="9"/>
  <c r="BU305" i="9"/>
  <c r="BS305" i="9"/>
  <c r="BW305" i="9"/>
  <c r="BQ305" i="9"/>
  <c r="BT305" i="9"/>
  <c r="BX305" i="9"/>
  <c r="BY305" i="9"/>
  <c r="BQ273" i="9"/>
  <c r="BU273" i="9"/>
  <c r="BY273" i="9"/>
  <c r="BR273" i="9"/>
  <c r="BV273" i="9"/>
  <c r="BZ273" i="9"/>
  <c r="BS273" i="9"/>
  <c r="BW273" i="9"/>
  <c r="BT273" i="9"/>
  <c r="BX273" i="9"/>
  <c r="BQ271" i="9"/>
  <c r="BU271" i="9"/>
  <c r="BY271" i="9"/>
  <c r="BR271" i="9"/>
  <c r="BV271" i="9"/>
  <c r="BZ271" i="9"/>
  <c r="BS271" i="9"/>
  <c r="BW271" i="9"/>
  <c r="BT271" i="9"/>
  <c r="BX271" i="9"/>
  <c r="BQ249" i="9"/>
  <c r="BU249" i="9"/>
  <c r="BY249" i="9"/>
  <c r="BR249" i="9"/>
  <c r="BV249" i="9"/>
  <c r="BZ249" i="9"/>
  <c r="BS249" i="9"/>
  <c r="BW249" i="9"/>
  <c r="BT249" i="9"/>
  <c r="BX249" i="9"/>
  <c r="BS209" i="9"/>
  <c r="BW209" i="9"/>
  <c r="BT209" i="9"/>
  <c r="BX209" i="9"/>
  <c r="BQ209" i="9"/>
  <c r="BY209" i="9"/>
  <c r="BR209" i="9"/>
  <c r="BZ209" i="9"/>
  <c r="BU209" i="9"/>
  <c r="BV209" i="9"/>
  <c r="BS205" i="9"/>
  <c r="BW205" i="9"/>
  <c r="BT205" i="9"/>
  <c r="BX205" i="9"/>
  <c r="BQ205" i="9"/>
  <c r="BY205" i="9"/>
  <c r="BR205" i="9"/>
  <c r="BZ205" i="9"/>
  <c r="BU205" i="9"/>
  <c r="BV205" i="9"/>
  <c r="BS193" i="9"/>
  <c r="BW193" i="9"/>
  <c r="BT193" i="9"/>
  <c r="BX193" i="9"/>
  <c r="BQ193" i="9"/>
  <c r="BU193" i="9"/>
  <c r="BY193" i="9"/>
  <c r="BV193" i="9"/>
  <c r="BZ193" i="9"/>
  <c r="BR193" i="9"/>
  <c r="BT145" i="9"/>
  <c r="BX145" i="9"/>
  <c r="BQ145" i="9"/>
  <c r="BU145" i="9"/>
  <c r="BY145" i="9"/>
  <c r="BR145" i="9"/>
  <c r="BV145" i="9"/>
  <c r="BZ145" i="9"/>
  <c r="BS145" i="9"/>
  <c r="BW145" i="9"/>
  <c r="BT143" i="9"/>
  <c r="BX143" i="9"/>
  <c r="BQ143" i="9"/>
  <c r="BU143" i="9"/>
  <c r="BY143" i="9"/>
  <c r="BR143" i="9"/>
  <c r="BV143" i="9"/>
  <c r="BZ143" i="9"/>
  <c r="BS143" i="9"/>
  <c r="BW143" i="9"/>
  <c r="BT137" i="9"/>
  <c r="BX137" i="9"/>
  <c r="BQ137" i="9"/>
  <c r="BU137" i="9"/>
  <c r="BY137" i="9"/>
  <c r="BR137" i="9"/>
  <c r="BV137" i="9"/>
  <c r="BZ137" i="9"/>
  <c r="BS137" i="9"/>
  <c r="BW137" i="9"/>
  <c r="BT129" i="9"/>
  <c r="BX129" i="9"/>
  <c r="BQ129" i="9"/>
  <c r="BU129" i="9"/>
  <c r="BY129" i="9"/>
  <c r="BR129" i="9"/>
  <c r="BV129" i="9"/>
  <c r="BZ129" i="9"/>
  <c r="BS129" i="9"/>
  <c r="BW129" i="9"/>
  <c r="BT127" i="9"/>
  <c r="BX127" i="9"/>
  <c r="BQ127" i="9"/>
  <c r="BU127" i="9"/>
  <c r="BY127" i="9"/>
  <c r="BR127" i="9"/>
  <c r="BV127" i="9"/>
  <c r="BZ127" i="9"/>
  <c r="BS127" i="9"/>
  <c r="BW127" i="9"/>
  <c r="BT121" i="9"/>
  <c r="BX121" i="9"/>
  <c r="BQ121" i="9"/>
  <c r="BU121" i="9"/>
  <c r="BY121" i="9"/>
  <c r="BR121" i="9"/>
  <c r="BV121" i="9"/>
  <c r="BZ121" i="9"/>
  <c r="BS121" i="9"/>
  <c r="BW121" i="9"/>
  <c r="BS113" i="9"/>
  <c r="BW113" i="9"/>
  <c r="BT113" i="9"/>
  <c r="BX113" i="9"/>
  <c r="BQ113" i="9"/>
  <c r="BU113" i="9"/>
  <c r="BY113" i="9"/>
  <c r="BR113" i="9"/>
  <c r="BV113" i="9"/>
  <c r="BZ113" i="9"/>
  <c r="BS95" i="9"/>
  <c r="BW95" i="9"/>
  <c r="BT95" i="9"/>
  <c r="BX95" i="9"/>
  <c r="BQ95" i="9"/>
  <c r="BU95" i="9"/>
  <c r="BY95" i="9"/>
  <c r="BR95" i="9"/>
  <c r="BV95" i="9"/>
  <c r="BZ95" i="9"/>
  <c r="BS63" i="9"/>
  <c r="BW63" i="9"/>
  <c r="BT63" i="9"/>
  <c r="BX63" i="9"/>
  <c r="BQ63" i="9"/>
  <c r="BU63" i="9"/>
  <c r="BY63" i="9"/>
  <c r="BR63" i="9"/>
  <c r="BV63" i="9"/>
  <c r="BZ63" i="9"/>
  <c r="BT57" i="9"/>
  <c r="BX57" i="9"/>
  <c r="BQ57" i="9"/>
  <c r="BU57" i="9"/>
  <c r="BY57" i="9"/>
  <c r="BR57" i="9"/>
  <c r="BZ57" i="9"/>
  <c r="BS57" i="9"/>
  <c r="BV57" i="9"/>
  <c r="BW57" i="9"/>
  <c r="BT49" i="9"/>
  <c r="BX49" i="9"/>
  <c r="BQ49" i="9"/>
  <c r="BU49" i="9"/>
  <c r="BY49" i="9"/>
  <c r="BR49" i="9"/>
  <c r="BZ49" i="9"/>
  <c r="BS49" i="9"/>
  <c r="BV49" i="9"/>
  <c r="BW49" i="9"/>
  <c r="BT47" i="9"/>
  <c r="BX47" i="9"/>
  <c r="BQ47" i="9"/>
  <c r="BU47" i="9"/>
  <c r="BY47" i="9"/>
  <c r="BV47" i="9"/>
  <c r="BW47" i="9"/>
  <c r="BR47" i="9"/>
  <c r="BZ47" i="9"/>
  <c r="BS47" i="9"/>
  <c r="BT41" i="9"/>
  <c r="BX41" i="9"/>
  <c r="BQ41" i="9"/>
  <c r="BU41" i="9"/>
  <c r="BY41" i="9"/>
  <c r="BR41" i="9"/>
  <c r="BZ41" i="9"/>
  <c r="BS41" i="9"/>
  <c r="BV41" i="9"/>
  <c r="BW41" i="9"/>
  <c r="BT35" i="9"/>
  <c r="BX35" i="9"/>
  <c r="BS35" i="9"/>
  <c r="BW35" i="9"/>
  <c r="BV35" i="9"/>
  <c r="BQ35" i="9"/>
  <c r="BY35" i="9"/>
  <c r="BR35" i="9"/>
  <c r="BU35" i="9"/>
  <c r="BZ35" i="9"/>
  <c r="BT29" i="9"/>
  <c r="BX29" i="9"/>
  <c r="BR29" i="9"/>
  <c r="BV29" i="9"/>
  <c r="BZ29" i="9"/>
  <c r="BS29" i="9"/>
  <c r="BW29" i="9"/>
  <c r="BY29" i="9"/>
  <c r="BQ29" i="9"/>
  <c r="BU29" i="9"/>
  <c r="BT27" i="9"/>
  <c r="BX27" i="9"/>
  <c r="BR27" i="9"/>
  <c r="BV27" i="9"/>
  <c r="BZ27" i="9"/>
  <c r="BS27" i="9"/>
  <c r="BW27" i="9"/>
  <c r="BQ27" i="9"/>
  <c r="BU27" i="9"/>
  <c r="BY27" i="9"/>
  <c r="AW232" i="9"/>
  <c r="BQ232" i="9"/>
  <c r="BU232" i="9"/>
  <c r="BY232" i="9"/>
  <c r="BR232" i="9"/>
  <c r="BV232" i="9"/>
  <c r="BZ232" i="9"/>
  <c r="BS232" i="9"/>
  <c r="BT232" i="9"/>
  <c r="BW232" i="9"/>
  <c r="BX232" i="9"/>
  <c r="AL216" i="9"/>
  <c r="BQ216" i="9"/>
  <c r="BU216" i="9"/>
  <c r="BY216" i="9"/>
  <c r="BR216" i="9"/>
  <c r="BV216" i="9"/>
  <c r="BZ216" i="9"/>
  <c r="BS216" i="9"/>
  <c r="BT216" i="9"/>
  <c r="BW216" i="9"/>
  <c r="BX216" i="9"/>
  <c r="BC200" i="9"/>
  <c r="BQ200" i="9"/>
  <c r="BU200" i="9"/>
  <c r="BY200" i="9"/>
  <c r="BR200" i="9"/>
  <c r="BV200" i="9"/>
  <c r="BZ200" i="9"/>
  <c r="BS200" i="9"/>
  <c r="BT200" i="9"/>
  <c r="BW200" i="9"/>
  <c r="BX200" i="9"/>
  <c r="BR132" i="9"/>
  <c r="BV132" i="9"/>
  <c r="BZ132" i="9"/>
  <c r="BS132" i="9"/>
  <c r="BW132" i="9"/>
  <c r="BT132" i="9"/>
  <c r="BX132" i="9"/>
  <c r="BQ132" i="9"/>
  <c r="BU132" i="9"/>
  <c r="BY132" i="9"/>
  <c r="BR120" i="9"/>
  <c r="BV120" i="9"/>
  <c r="BZ120" i="9"/>
  <c r="BS120" i="9"/>
  <c r="BW120" i="9"/>
  <c r="BT120" i="9"/>
  <c r="BX120" i="9"/>
  <c r="BQ120" i="9"/>
  <c r="BU120" i="9"/>
  <c r="BY120" i="9"/>
  <c r="BQ112" i="9"/>
  <c r="BU112" i="9"/>
  <c r="BY112" i="9"/>
  <c r="BR112" i="9"/>
  <c r="BV112" i="9"/>
  <c r="BZ112" i="9"/>
  <c r="BS112" i="9"/>
  <c r="BW112" i="9"/>
  <c r="BT112" i="9"/>
  <c r="BX112" i="9"/>
  <c r="BQ100" i="9"/>
  <c r="BU100" i="9"/>
  <c r="BY100" i="9"/>
  <c r="BR100" i="9"/>
  <c r="BV100" i="9"/>
  <c r="BZ100" i="9"/>
  <c r="BS100" i="9"/>
  <c r="BW100" i="9"/>
  <c r="BT100" i="9"/>
  <c r="BX100" i="9"/>
  <c r="BQ88" i="9"/>
  <c r="BU88" i="9"/>
  <c r="BY88" i="9"/>
  <c r="BR88" i="9"/>
  <c r="BV88" i="9"/>
  <c r="BZ88" i="9"/>
  <c r="BS88" i="9"/>
  <c r="BW88" i="9"/>
  <c r="BT88" i="9"/>
  <c r="BX88" i="9"/>
  <c r="BQ80" i="9"/>
  <c r="BU80" i="9"/>
  <c r="BY80" i="9"/>
  <c r="BR80" i="9"/>
  <c r="BV80" i="9"/>
  <c r="BZ80" i="9"/>
  <c r="BS80" i="9"/>
  <c r="BW80" i="9"/>
  <c r="BT80" i="9"/>
  <c r="BX80" i="9"/>
  <c r="BQ68" i="9"/>
  <c r="BU68" i="9"/>
  <c r="BY68" i="9"/>
  <c r="BR68" i="9"/>
  <c r="BV68" i="9"/>
  <c r="BZ68" i="9"/>
  <c r="BS68" i="9"/>
  <c r="BW68" i="9"/>
  <c r="BT68" i="9"/>
  <c r="BX68" i="9"/>
  <c r="BR56" i="9"/>
  <c r="BV56" i="9"/>
  <c r="BZ56" i="9"/>
  <c r="BS56" i="9"/>
  <c r="BW56" i="9"/>
  <c r="BT56" i="9"/>
  <c r="BU56" i="9"/>
  <c r="BX56" i="9"/>
  <c r="BQ56" i="9"/>
  <c r="BY56" i="9"/>
  <c r="BB48" i="9"/>
  <c r="BR48" i="9"/>
  <c r="BV48" i="9"/>
  <c r="BZ48" i="9"/>
  <c r="BS48" i="9"/>
  <c r="BW48" i="9"/>
  <c r="BT48" i="9"/>
  <c r="BU48" i="9"/>
  <c r="BX48" i="9"/>
  <c r="BQ48" i="9"/>
  <c r="BY48" i="9"/>
  <c r="BH36" i="9"/>
  <c r="BQ36" i="9"/>
  <c r="BU36" i="9"/>
  <c r="BY36" i="9"/>
  <c r="BS36" i="9"/>
  <c r="BX36" i="9"/>
  <c r="BT36" i="9"/>
  <c r="BZ36" i="9"/>
  <c r="BV36" i="9"/>
  <c r="BW36" i="9"/>
  <c r="BR36" i="9"/>
  <c r="BJ24" i="9"/>
  <c r="BR24" i="9"/>
  <c r="BV24" i="9"/>
  <c r="BZ24" i="9"/>
  <c r="BT24" i="9"/>
  <c r="BX24" i="9"/>
  <c r="BQ24" i="9"/>
  <c r="BU24" i="9"/>
  <c r="BY24" i="9"/>
  <c r="BS24" i="9"/>
  <c r="BW24" i="9"/>
  <c r="BR16" i="9"/>
  <c r="BV16" i="9"/>
  <c r="BZ16" i="9"/>
  <c r="BT16" i="9"/>
  <c r="BX16" i="9"/>
  <c r="BQ16" i="9"/>
  <c r="BU16" i="9"/>
  <c r="BY16" i="9"/>
  <c r="BS16" i="9"/>
  <c r="BW16" i="9"/>
  <c r="BS252" i="9"/>
  <c r="BW252" i="9"/>
  <c r="BT252" i="9"/>
  <c r="BX252" i="9"/>
  <c r="BQ252" i="9"/>
  <c r="BU252" i="9"/>
  <c r="BY252" i="9"/>
  <c r="BR252" i="9"/>
  <c r="BV252" i="9"/>
  <c r="BZ252" i="9"/>
  <c r="BQ220" i="9"/>
  <c r="BU220" i="9"/>
  <c r="BY220" i="9"/>
  <c r="BR220" i="9"/>
  <c r="BV220" i="9"/>
  <c r="BZ220" i="9"/>
  <c r="BS220" i="9"/>
  <c r="BT220" i="9"/>
  <c r="BW220" i="9"/>
  <c r="BX220" i="9"/>
  <c r="BQ188" i="9"/>
  <c r="BU188" i="9"/>
  <c r="BY188" i="9"/>
  <c r="BR188" i="9"/>
  <c r="BV188" i="9"/>
  <c r="BZ188" i="9"/>
  <c r="BS188" i="9"/>
  <c r="BW188" i="9"/>
  <c r="BX188" i="9"/>
  <c r="BT188" i="9"/>
  <c r="BR156" i="9"/>
  <c r="BV156" i="9"/>
  <c r="BZ156" i="9"/>
  <c r="BS156" i="9"/>
  <c r="BW156" i="9"/>
  <c r="BT156" i="9"/>
  <c r="BX156" i="9"/>
  <c r="BQ156" i="9"/>
  <c r="BU156" i="9"/>
  <c r="BY156" i="9"/>
  <c r="BQ192" i="9"/>
  <c r="BU192" i="9"/>
  <c r="BY192" i="9"/>
  <c r="BR192" i="9"/>
  <c r="BV192" i="9"/>
  <c r="BZ192" i="9"/>
  <c r="BS192" i="9"/>
  <c r="BW192" i="9"/>
  <c r="BT192" i="9"/>
  <c r="BX192" i="9"/>
  <c r="BR180" i="9"/>
  <c r="BV180" i="9"/>
  <c r="BZ180" i="9"/>
  <c r="BT180" i="9"/>
  <c r="BX180" i="9"/>
  <c r="BQ180" i="9"/>
  <c r="BU180" i="9"/>
  <c r="BY180" i="9"/>
  <c r="BS180" i="9"/>
  <c r="BW180" i="9"/>
  <c r="BR168" i="9"/>
  <c r="BV168" i="9"/>
  <c r="BZ168" i="9"/>
  <c r="BT168" i="9"/>
  <c r="BX168" i="9"/>
  <c r="BQ168" i="9"/>
  <c r="BU168" i="9"/>
  <c r="BY168" i="9"/>
  <c r="BW168" i="9"/>
  <c r="BS168" i="9"/>
  <c r="BR160" i="9"/>
  <c r="BV160" i="9"/>
  <c r="BZ160" i="9"/>
  <c r="BT160" i="9"/>
  <c r="BX160" i="9"/>
  <c r="BQ160" i="9"/>
  <c r="BU160" i="9"/>
  <c r="BY160" i="9"/>
  <c r="BW160" i="9"/>
  <c r="BS160" i="9"/>
  <c r="BR148" i="9"/>
  <c r="BV148" i="9"/>
  <c r="BZ148" i="9"/>
  <c r="BS148" i="9"/>
  <c r="BW148" i="9"/>
  <c r="BT148" i="9"/>
  <c r="BX148" i="9"/>
  <c r="BQ148" i="9"/>
  <c r="BU148" i="9"/>
  <c r="BY148" i="9"/>
  <c r="BR136" i="9"/>
  <c r="BV136" i="9"/>
  <c r="BZ136" i="9"/>
  <c r="BS136" i="9"/>
  <c r="BW136" i="9"/>
  <c r="BT136" i="9"/>
  <c r="BX136" i="9"/>
  <c r="BQ136" i="9"/>
  <c r="BU136" i="9"/>
  <c r="BY136" i="9"/>
  <c r="BQ108" i="9"/>
  <c r="BU108" i="9"/>
  <c r="BY108" i="9"/>
  <c r="BR108" i="9"/>
  <c r="BV108" i="9"/>
  <c r="BZ108" i="9"/>
  <c r="BS108" i="9"/>
  <c r="BW108" i="9"/>
  <c r="BT108" i="9"/>
  <c r="BX108" i="9"/>
  <c r="BQ76" i="9"/>
  <c r="BU76" i="9"/>
  <c r="BY76" i="9"/>
  <c r="BR76" i="9"/>
  <c r="BV76" i="9"/>
  <c r="BZ76" i="9"/>
  <c r="BS76" i="9"/>
  <c r="BW76" i="9"/>
  <c r="BT76" i="9"/>
  <c r="BX76" i="9"/>
  <c r="BR44" i="9"/>
  <c r="BV44" i="9"/>
  <c r="BZ44" i="9"/>
  <c r="BS44" i="9"/>
  <c r="BW44" i="9"/>
  <c r="BT44" i="9"/>
  <c r="BU44" i="9"/>
  <c r="BX44" i="9"/>
  <c r="BQ44" i="9"/>
  <c r="BY44" i="9"/>
  <c r="BR12" i="9"/>
  <c r="BV12" i="9"/>
  <c r="BZ12" i="9"/>
  <c r="BT12" i="9"/>
  <c r="BX12" i="9"/>
  <c r="BQ12" i="9"/>
  <c r="BU12" i="9"/>
  <c r="BY12" i="9"/>
  <c r="BS12" i="9"/>
  <c r="BW12" i="9"/>
  <c r="BS272" i="9"/>
  <c r="BW272" i="9"/>
  <c r="BT272" i="9"/>
  <c r="BX272" i="9"/>
  <c r="BQ272" i="9"/>
  <c r="BU272" i="9"/>
  <c r="BY272" i="9"/>
  <c r="BR272" i="9"/>
  <c r="BV272" i="9"/>
  <c r="BZ272" i="9"/>
  <c r="BS264" i="9"/>
  <c r="BW264" i="9"/>
  <c r="BT264" i="9"/>
  <c r="BX264" i="9"/>
  <c r="BQ264" i="9"/>
  <c r="BU264" i="9"/>
  <c r="BY264" i="9"/>
  <c r="BR264" i="9"/>
  <c r="BV264" i="9"/>
  <c r="BZ264" i="9"/>
  <c r="BT284" i="9"/>
  <c r="BX284" i="9"/>
  <c r="BW284" i="9"/>
  <c r="BQ284" i="9"/>
  <c r="BU284" i="9"/>
  <c r="BY284" i="9"/>
  <c r="BR284" i="9"/>
  <c r="BV284" i="9"/>
  <c r="BZ284" i="9"/>
  <c r="BS284" i="9"/>
  <c r="BQ38" i="9"/>
  <c r="BU38" i="9"/>
  <c r="BY38" i="9"/>
  <c r="BT38" i="9"/>
  <c r="BZ38" i="9"/>
  <c r="BV38" i="9"/>
  <c r="BW38" i="9"/>
  <c r="BX38" i="9"/>
  <c r="BR38" i="9"/>
  <c r="BS38" i="9"/>
  <c r="BR8" i="9"/>
  <c r="BV8" i="9"/>
  <c r="BZ8" i="9"/>
  <c r="BT8" i="9"/>
  <c r="BX8" i="9"/>
  <c r="BQ8" i="9"/>
  <c r="BU8" i="9"/>
  <c r="BY8" i="9"/>
  <c r="BS8" i="9"/>
  <c r="BW8" i="9"/>
  <c r="BS189" i="9"/>
  <c r="BW189" i="9"/>
  <c r="BT189" i="9"/>
  <c r="BX189" i="9"/>
  <c r="BQ189" i="9"/>
  <c r="BU189" i="9"/>
  <c r="BY189" i="9"/>
  <c r="BR189" i="9"/>
  <c r="BV189" i="9"/>
  <c r="BZ189" i="9"/>
  <c r="BT23" i="9"/>
  <c r="BX23" i="9"/>
  <c r="BR23" i="9"/>
  <c r="BV23" i="9"/>
  <c r="BZ23" i="9"/>
  <c r="BS23" i="9"/>
  <c r="BW23" i="9"/>
  <c r="BU23" i="9"/>
  <c r="BY23" i="9"/>
  <c r="BQ23" i="9"/>
  <c r="BR130" i="9"/>
  <c r="BV130" i="9"/>
  <c r="BZ130" i="9"/>
  <c r="BS130" i="9"/>
  <c r="BW130" i="9"/>
  <c r="BT130" i="9"/>
  <c r="BX130" i="9"/>
  <c r="BQ130" i="9"/>
  <c r="BU130" i="9"/>
  <c r="BY130" i="9"/>
  <c r="BR309" i="9"/>
  <c r="BV309" i="9"/>
  <c r="BZ309" i="9"/>
  <c r="BS309" i="9"/>
  <c r="BW309" i="9"/>
  <c r="BY309" i="9"/>
  <c r="BT309" i="9"/>
  <c r="BX309" i="9"/>
  <c r="BU309" i="9"/>
  <c r="BQ309" i="9"/>
  <c r="BT139" i="9"/>
  <c r="BX139" i="9"/>
  <c r="BQ139" i="9"/>
  <c r="BU139" i="9"/>
  <c r="BY139" i="9"/>
  <c r="BR139" i="9"/>
  <c r="BV139" i="9"/>
  <c r="BZ139" i="9"/>
  <c r="BS139" i="9"/>
  <c r="BW139" i="9"/>
  <c r="BR34" i="9"/>
  <c r="BV34" i="9"/>
  <c r="BZ34" i="9"/>
  <c r="BQ34" i="9"/>
  <c r="BU34" i="9"/>
  <c r="BY34" i="9"/>
  <c r="BX34" i="9"/>
  <c r="BS34" i="9"/>
  <c r="BT34" i="9"/>
  <c r="BW34" i="9"/>
  <c r="BQ247" i="9"/>
  <c r="BU247" i="9"/>
  <c r="BY247" i="9"/>
  <c r="BR247" i="9"/>
  <c r="BV247" i="9"/>
  <c r="BZ247" i="9"/>
  <c r="BS247" i="9"/>
  <c r="BW247" i="9"/>
  <c r="BT247" i="9"/>
  <c r="BX247" i="9"/>
  <c r="BQ198" i="9"/>
  <c r="BU198" i="9"/>
  <c r="BY198" i="9"/>
  <c r="BR198" i="9"/>
  <c r="BV198" i="9"/>
  <c r="BZ198" i="9"/>
  <c r="BS198" i="9"/>
  <c r="BW198" i="9"/>
  <c r="BT198" i="9"/>
  <c r="BX198" i="9"/>
  <c r="BR154" i="9"/>
  <c r="BV154" i="9"/>
  <c r="BZ154" i="9"/>
  <c r="BS154" i="9"/>
  <c r="BW154" i="9"/>
  <c r="BT154" i="9"/>
  <c r="BX154" i="9"/>
  <c r="BQ154" i="9"/>
  <c r="BU154" i="9"/>
  <c r="BY154" i="9"/>
  <c r="BT302" i="9"/>
  <c r="BX302" i="9"/>
  <c r="BS302" i="9"/>
  <c r="BQ302" i="9"/>
  <c r="BU302" i="9"/>
  <c r="BY302" i="9"/>
  <c r="BR302" i="9"/>
  <c r="BV302" i="9"/>
  <c r="BZ302" i="9"/>
  <c r="BW302" i="9"/>
  <c r="BT298" i="9"/>
  <c r="BX298" i="9"/>
  <c r="BQ298" i="9"/>
  <c r="BU298" i="9"/>
  <c r="BY298" i="9"/>
  <c r="BW298" i="9"/>
  <c r="BR298" i="9"/>
  <c r="BV298" i="9"/>
  <c r="BZ298" i="9"/>
  <c r="BS298" i="9"/>
  <c r="BT290" i="9"/>
  <c r="BX290" i="9"/>
  <c r="BQ290" i="9"/>
  <c r="BU290" i="9"/>
  <c r="BY290" i="9"/>
  <c r="BW290" i="9"/>
  <c r="BR290" i="9"/>
  <c r="BV290" i="9"/>
  <c r="BZ290" i="9"/>
  <c r="BS290" i="9"/>
  <c r="BQ214" i="9"/>
  <c r="BU214" i="9"/>
  <c r="BY214" i="9"/>
  <c r="BR214" i="9"/>
  <c r="BV214" i="9"/>
  <c r="BZ214" i="9"/>
  <c r="BW214" i="9"/>
  <c r="BX214" i="9"/>
  <c r="BS214" i="9"/>
  <c r="BT214" i="9"/>
  <c r="BQ104" i="9"/>
  <c r="BU104" i="9"/>
  <c r="BY104" i="9"/>
  <c r="BR104" i="9"/>
  <c r="BV104" i="9"/>
  <c r="BZ104" i="9"/>
  <c r="BS104" i="9"/>
  <c r="BW104" i="9"/>
  <c r="BT104" i="9"/>
  <c r="BX104" i="9"/>
  <c r="BQ90" i="9"/>
  <c r="BU90" i="9"/>
  <c r="BY90" i="9"/>
  <c r="BR90" i="9"/>
  <c r="BV90" i="9"/>
  <c r="BZ90" i="9"/>
  <c r="BS90" i="9"/>
  <c r="BW90" i="9"/>
  <c r="BT90" i="9"/>
  <c r="BX90" i="9"/>
  <c r="BQ74" i="9"/>
  <c r="BU74" i="9"/>
  <c r="BY74" i="9"/>
  <c r="BR74" i="9"/>
  <c r="BV74" i="9"/>
  <c r="BZ74" i="9"/>
  <c r="BS74" i="9"/>
  <c r="BW74" i="9"/>
  <c r="BT74" i="9"/>
  <c r="BX74" i="9"/>
  <c r="BR58" i="9"/>
  <c r="BV58" i="9"/>
  <c r="BZ58" i="9"/>
  <c r="BS58" i="9"/>
  <c r="BW58" i="9"/>
  <c r="BX58" i="9"/>
  <c r="BQ58" i="9"/>
  <c r="BY58" i="9"/>
  <c r="BT58" i="9"/>
  <c r="BU58" i="9"/>
  <c r="BR50" i="9"/>
  <c r="BV50" i="9"/>
  <c r="BZ50" i="9"/>
  <c r="BS50" i="9"/>
  <c r="BW50" i="9"/>
  <c r="BX50" i="9"/>
  <c r="BQ50" i="9"/>
  <c r="BY50" i="9"/>
  <c r="BT50" i="9"/>
  <c r="BU50" i="9"/>
  <c r="BS187" i="9"/>
  <c r="BW187" i="9"/>
  <c r="BT187" i="9"/>
  <c r="BX187" i="9"/>
  <c r="BQ187" i="9"/>
  <c r="BU187" i="9"/>
  <c r="BY187" i="9"/>
  <c r="BR187" i="9"/>
  <c r="BV187" i="9"/>
  <c r="BZ187" i="9"/>
  <c r="BT147" i="9"/>
  <c r="BX147" i="9"/>
  <c r="BQ147" i="9"/>
  <c r="BU147" i="9"/>
  <c r="BY147" i="9"/>
  <c r="BR147" i="9"/>
  <c r="BV147" i="9"/>
  <c r="BZ147" i="9"/>
  <c r="BS147" i="9"/>
  <c r="BW147" i="9"/>
  <c r="BS67" i="9"/>
  <c r="BW67" i="9"/>
  <c r="BT67" i="9"/>
  <c r="BX67" i="9"/>
  <c r="BQ67" i="9"/>
  <c r="BU67" i="9"/>
  <c r="BY67" i="9"/>
  <c r="BR67" i="9"/>
  <c r="BV67" i="9"/>
  <c r="BZ67" i="9"/>
  <c r="BS37" i="9"/>
  <c r="BW37" i="9"/>
  <c r="BT37" i="9"/>
  <c r="BY37" i="9"/>
  <c r="BU37" i="9"/>
  <c r="BZ37" i="9"/>
  <c r="BV37" i="9"/>
  <c r="BX37" i="9"/>
  <c r="BQ37" i="9"/>
  <c r="BR37" i="9"/>
  <c r="BR301" i="9"/>
  <c r="BV301" i="9"/>
  <c r="BZ301" i="9"/>
  <c r="BS301" i="9"/>
  <c r="BW301" i="9"/>
  <c r="BY301" i="9"/>
  <c r="BT301" i="9"/>
  <c r="BX301" i="9"/>
  <c r="BU301" i="9"/>
  <c r="BQ301" i="9"/>
  <c r="BR285" i="9"/>
  <c r="BV285" i="9"/>
  <c r="BZ285" i="9"/>
  <c r="BY285" i="9"/>
  <c r="BS285" i="9"/>
  <c r="BW285" i="9"/>
  <c r="BU285" i="9"/>
  <c r="BT285" i="9"/>
  <c r="BX285" i="9"/>
  <c r="BQ285" i="9"/>
  <c r="BQ269" i="9"/>
  <c r="BU269" i="9"/>
  <c r="BY269" i="9"/>
  <c r="BR269" i="9"/>
  <c r="BV269" i="9"/>
  <c r="BZ269" i="9"/>
  <c r="BS269" i="9"/>
  <c r="BW269" i="9"/>
  <c r="BT269" i="9"/>
  <c r="BX269" i="9"/>
  <c r="BQ257" i="9"/>
  <c r="BU257" i="9"/>
  <c r="BY257" i="9"/>
  <c r="BR257" i="9"/>
  <c r="BV257" i="9"/>
  <c r="BZ257" i="9"/>
  <c r="BS257" i="9"/>
  <c r="BW257" i="9"/>
  <c r="BT257" i="9"/>
  <c r="BX257" i="9"/>
  <c r="BS223" i="9"/>
  <c r="BW223" i="9"/>
  <c r="BT223" i="9"/>
  <c r="BX223" i="9"/>
  <c r="BU223" i="9"/>
  <c r="BV223" i="9"/>
  <c r="BQ223" i="9"/>
  <c r="BY223" i="9"/>
  <c r="BR223" i="9"/>
  <c r="BZ223" i="9"/>
  <c r="BS201" i="9"/>
  <c r="BW201" i="9"/>
  <c r="BT201" i="9"/>
  <c r="BX201" i="9"/>
  <c r="BQ201" i="9"/>
  <c r="BY201" i="9"/>
  <c r="BR201" i="9"/>
  <c r="BZ201" i="9"/>
  <c r="BU201" i="9"/>
  <c r="BV201" i="9"/>
  <c r="BT149" i="9"/>
  <c r="BX149" i="9"/>
  <c r="BQ149" i="9"/>
  <c r="BU149" i="9"/>
  <c r="BY149" i="9"/>
  <c r="BR149" i="9"/>
  <c r="BV149" i="9"/>
  <c r="BZ149" i="9"/>
  <c r="BS149" i="9"/>
  <c r="BW149" i="9"/>
  <c r="BS109" i="9"/>
  <c r="BW109" i="9"/>
  <c r="BT109" i="9"/>
  <c r="BX109" i="9"/>
  <c r="BQ109" i="9"/>
  <c r="BU109" i="9"/>
  <c r="BY109" i="9"/>
  <c r="BR109" i="9"/>
  <c r="BV109" i="9"/>
  <c r="BZ109" i="9"/>
  <c r="BS101" i="9"/>
  <c r="BW101" i="9"/>
  <c r="BT101" i="9"/>
  <c r="BX101" i="9"/>
  <c r="BQ101" i="9"/>
  <c r="BU101" i="9"/>
  <c r="BY101" i="9"/>
  <c r="BR101" i="9"/>
  <c r="BV101" i="9"/>
  <c r="BZ101" i="9"/>
  <c r="BS93" i="9"/>
  <c r="BW93" i="9"/>
  <c r="BT93" i="9"/>
  <c r="BX93" i="9"/>
  <c r="BQ93" i="9"/>
  <c r="BU93" i="9"/>
  <c r="BY93" i="9"/>
  <c r="BR93" i="9"/>
  <c r="BV93" i="9"/>
  <c r="BZ93" i="9"/>
  <c r="BS91" i="9"/>
  <c r="BW91" i="9"/>
  <c r="BT91" i="9"/>
  <c r="BX91" i="9"/>
  <c r="BQ91" i="9"/>
  <c r="BU91" i="9"/>
  <c r="BY91" i="9"/>
  <c r="BR91" i="9"/>
  <c r="BV91" i="9"/>
  <c r="BZ91" i="9"/>
  <c r="BS85" i="9"/>
  <c r="BW85" i="9"/>
  <c r="BT85" i="9"/>
  <c r="BX85" i="9"/>
  <c r="BQ85" i="9"/>
  <c r="BU85" i="9"/>
  <c r="BY85" i="9"/>
  <c r="BR85" i="9"/>
  <c r="BV85" i="9"/>
  <c r="BZ85" i="9"/>
  <c r="BS77" i="9"/>
  <c r="BW77" i="9"/>
  <c r="BT77" i="9"/>
  <c r="BX77" i="9"/>
  <c r="BQ77" i="9"/>
  <c r="BU77" i="9"/>
  <c r="BY77" i="9"/>
  <c r="BR77" i="9"/>
  <c r="BV77" i="9"/>
  <c r="BZ77" i="9"/>
  <c r="BS75" i="9"/>
  <c r="BW75" i="9"/>
  <c r="BT75" i="9"/>
  <c r="BX75" i="9"/>
  <c r="BQ75" i="9"/>
  <c r="BU75" i="9"/>
  <c r="BY75" i="9"/>
  <c r="BR75" i="9"/>
  <c r="BV75" i="9"/>
  <c r="BZ75" i="9"/>
  <c r="BT45" i="9"/>
  <c r="BX45" i="9"/>
  <c r="BQ45" i="9"/>
  <c r="BU45" i="9"/>
  <c r="BY45" i="9"/>
  <c r="BR45" i="9"/>
  <c r="BZ45" i="9"/>
  <c r="BS45" i="9"/>
  <c r="BV45" i="9"/>
  <c r="BW45" i="9"/>
  <c r="BT43" i="9"/>
  <c r="BX43" i="9"/>
  <c r="BQ43" i="9"/>
  <c r="BU43" i="9"/>
  <c r="BY43" i="9"/>
  <c r="BV43" i="9"/>
  <c r="BW43" i="9"/>
  <c r="BR43" i="9"/>
  <c r="BZ43" i="9"/>
  <c r="BS43" i="9"/>
  <c r="BT282" i="9"/>
  <c r="BX282" i="9"/>
  <c r="BQ282" i="9"/>
  <c r="BU282" i="9"/>
  <c r="BY282" i="9"/>
  <c r="BW282" i="9"/>
  <c r="BR282" i="9"/>
  <c r="BV282" i="9"/>
  <c r="BZ282" i="9"/>
  <c r="BS282" i="9"/>
  <c r="BS274" i="9"/>
  <c r="BW274" i="9"/>
  <c r="BT274" i="9"/>
  <c r="BX274" i="9"/>
  <c r="BQ274" i="9"/>
  <c r="BU274" i="9"/>
  <c r="BY274" i="9"/>
  <c r="BR274" i="9"/>
  <c r="BV274" i="9"/>
  <c r="BZ274" i="9"/>
  <c r="BR134" i="9"/>
  <c r="BV134" i="9"/>
  <c r="BZ134" i="9"/>
  <c r="BS134" i="9"/>
  <c r="BW134" i="9"/>
  <c r="BT134" i="9"/>
  <c r="BX134" i="9"/>
  <c r="BQ134" i="9"/>
  <c r="BU134" i="9"/>
  <c r="BY134" i="9"/>
  <c r="BR126" i="9"/>
  <c r="BV126" i="9"/>
  <c r="BZ126" i="9"/>
  <c r="BS126" i="9"/>
  <c r="BW126" i="9"/>
  <c r="BT126" i="9"/>
  <c r="BX126" i="9"/>
  <c r="BQ126" i="9"/>
  <c r="BU126" i="9"/>
  <c r="BY126" i="9"/>
  <c r="BT235" i="9"/>
  <c r="BX235" i="9"/>
  <c r="BR235" i="9"/>
  <c r="BW235" i="9"/>
  <c r="BS235" i="9"/>
  <c r="BY235" i="9"/>
  <c r="BU235" i="9"/>
  <c r="BZ235" i="9"/>
  <c r="BQ235" i="9"/>
  <c r="BV235" i="9"/>
  <c r="BS207" i="9"/>
  <c r="BW207" i="9"/>
  <c r="BT207" i="9"/>
  <c r="BX207" i="9"/>
  <c r="BU207" i="9"/>
  <c r="BV207" i="9"/>
  <c r="BQ207" i="9"/>
  <c r="BY207" i="9"/>
  <c r="BR207" i="9"/>
  <c r="BZ207" i="9"/>
  <c r="BT169" i="9"/>
  <c r="BX169" i="9"/>
  <c r="BR169" i="9"/>
  <c r="BV169" i="9"/>
  <c r="BZ169" i="9"/>
  <c r="BS169" i="9"/>
  <c r="BW169" i="9"/>
  <c r="BQ169" i="9"/>
  <c r="BU169" i="9"/>
  <c r="BY169" i="9"/>
  <c r="BT165" i="9"/>
  <c r="BX165" i="9"/>
  <c r="BR165" i="9"/>
  <c r="BV165" i="9"/>
  <c r="BZ165" i="9"/>
  <c r="BS165" i="9"/>
  <c r="BW165" i="9"/>
  <c r="BU165" i="9"/>
  <c r="BY165" i="9"/>
  <c r="BQ165" i="9"/>
  <c r="BT135" i="9"/>
  <c r="BX135" i="9"/>
  <c r="BQ135" i="9"/>
  <c r="BU135" i="9"/>
  <c r="BY135" i="9"/>
  <c r="BR135" i="9"/>
  <c r="BV135" i="9"/>
  <c r="BZ135" i="9"/>
  <c r="BS135" i="9"/>
  <c r="BW135" i="9"/>
  <c r="BS87" i="9"/>
  <c r="BW87" i="9"/>
  <c r="BT87" i="9"/>
  <c r="BX87" i="9"/>
  <c r="BQ87" i="9"/>
  <c r="BU87" i="9"/>
  <c r="BY87" i="9"/>
  <c r="BR87" i="9"/>
  <c r="BV87" i="9"/>
  <c r="BZ87" i="9"/>
  <c r="BT39" i="9"/>
  <c r="BX39" i="9"/>
  <c r="BQ39" i="9"/>
  <c r="BU39" i="9"/>
  <c r="BY39" i="9"/>
  <c r="BV39" i="9"/>
  <c r="BW39" i="9"/>
  <c r="BR39" i="9"/>
  <c r="BZ39" i="9"/>
  <c r="BS39" i="9"/>
  <c r="BT7" i="9"/>
  <c r="BX7" i="9"/>
  <c r="BR7" i="9"/>
  <c r="BV7" i="9"/>
  <c r="BZ7" i="9"/>
  <c r="BS7" i="9"/>
  <c r="BW7" i="9"/>
  <c r="BU7" i="9"/>
  <c r="BY7" i="9"/>
  <c r="BQ7" i="9"/>
  <c r="BR234" i="9"/>
  <c r="BV234" i="9"/>
  <c r="BZ234" i="9"/>
  <c r="BQ234" i="9"/>
  <c r="BW234" i="9"/>
  <c r="BS234" i="9"/>
  <c r="BX234" i="9"/>
  <c r="BT234" i="9"/>
  <c r="BY234" i="9"/>
  <c r="BU234" i="9"/>
  <c r="BQ226" i="9"/>
  <c r="BU226" i="9"/>
  <c r="BY226" i="9"/>
  <c r="BR226" i="9"/>
  <c r="BV226" i="9"/>
  <c r="BZ226" i="9"/>
  <c r="BW226" i="9"/>
  <c r="BX226" i="9"/>
  <c r="BS226" i="9"/>
  <c r="BT226" i="9"/>
  <c r="BR26" i="9"/>
  <c r="BV26" i="9"/>
  <c r="BZ26" i="9"/>
  <c r="BT26" i="9"/>
  <c r="BX26" i="9"/>
  <c r="BQ26" i="9"/>
  <c r="BU26" i="9"/>
  <c r="BY26" i="9"/>
  <c r="BW26" i="9"/>
  <c r="BS26" i="9"/>
  <c r="BR311" i="9"/>
  <c r="BV311" i="9"/>
  <c r="BZ311" i="9"/>
  <c r="BY311" i="9"/>
  <c r="BS311" i="9"/>
  <c r="BW311" i="9"/>
  <c r="BU311" i="9"/>
  <c r="BT311" i="9"/>
  <c r="BX311" i="9"/>
  <c r="BQ311" i="9"/>
  <c r="BQ281" i="9"/>
  <c r="BR281" i="9"/>
  <c r="BS281" i="9"/>
  <c r="BT281" i="9"/>
  <c r="BV281" i="9"/>
  <c r="BZ281" i="9"/>
  <c r="BU281" i="9"/>
  <c r="BW281" i="9"/>
  <c r="BX281" i="9"/>
  <c r="BY281" i="9"/>
  <c r="BQ253" i="9"/>
  <c r="BU253" i="9"/>
  <c r="BY253" i="9"/>
  <c r="BR253" i="9"/>
  <c r="BV253" i="9"/>
  <c r="BZ253" i="9"/>
  <c r="BS253" i="9"/>
  <c r="BW253" i="9"/>
  <c r="BT253" i="9"/>
  <c r="BX253" i="9"/>
  <c r="BS227" i="9"/>
  <c r="BW227" i="9"/>
  <c r="BT227" i="9"/>
  <c r="BX227" i="9"/>
  <c r="BU227" i="9"/>
  <c r="BV227" i="9"/>
  <c r="BQ227" i="9"/>
  <c r="BY227" i="9"/>
  <c r="BR227" i="9"/>
  <c r="BZ227" i="9"/>
  <c r="BS199" i="9"/>
  <c r="BW199" i="9"/>
  <c r="BT199" i="9"/>
  <c r="BX199" i="9"/>
  <c r="BU199" i="9"/>
  <c r="BV199" i="9"/>
  <c r="BQ199" i="9"/>
  <c r="BY199" i="9"/>
  <c r="BR199" i="9"/>
  <c r="BZ199" i="9"/>
  <c r="BT181" i="9"/>
  <c r="BX181" i="9"/>
  <c r="BR181" i="9"/>
  <c r="BV181" i="9"/>
  <c r="BZ181" i="9"/>
  <c r="BS181" i="9"/>
  <c r="BW181" i="9"/>
  <c r="BU181" i="9"/>
  <c r="BY181" i="9"/>
  <c r="BQ181" i="9"/>
  <c r="BT153" i="9"/>
  <c r="BX153" i="9"/>
  <c r="BQ153" i="9"/>
  <c r="BU153" i="9"/>
  <c r="BY153" i="9"/>
  <c r="BR153" i="9"/>
  <c r="BV153" i="9"/>
  <c r="BZ153" i="9"/>
  <c r="BS153" i="9"/>
  <c r="BW153" i="9"/>
  <c r="BS111" i="9"/>
  <c r="BW111" i="9"/>
  <c r="BT111" i="9"/>
  <c r="BX111" i="9"/>
  <c r="BQ111" i="9"/>
  <c r="BU111" i="9"/>
  <c r="BY111" i="9"/>
  <c r="BR111" i="9"/>
  <c r="BV111" i="9"/>
  <c r="BZ111" i="9"/>
  <c r="BS97" i="9"/>
  <c r="BW97" i="9"/>
  <c r="BT97" i="9"/>
  <c r="BX97" i="9"/>
  <c r="BQ97" i="9"/>
  <c r="BU97" i="9"/>
  <c r="BY97" i="9"/>
  <c r="BR97" i="9"/>
  <c r="BV97" i="9"/>
  <c r="BZ97" i="9"/>
  <c r="BS73" i="9"/>
  <c r="BW73" i="9"/>
  <c r="BT73" i="9"/>
  <c r="BX73" i="9"/>
  <c r="BQ73" i="9"/>
  <c r="BU73" i="9"/>
  <c r="BY73" i="9"/>
  <c r="BR73" i="9"/>
  <c r="BV73" i="9"/>
  <c r="BZ73" i="9"/>
  <c r="BS65" i="9"/>
  <c r="BW65" i="9"/>
  <c r="BT65" i="9"/>
  <c r="BX65" i="9"/>
  <c r="BQ65" i="9"/>
  <c r="BU65" i="9"/>
  <c r="BY65" i="9"/>
  <c r="BR65" i="9"/>
  <c r="BV65" i="9"/>
  <c r="BZ65" i="9"/>
  <c r="BT15" i="9"/>
  <c r="BX15" i="9"/>
  <c r="BR15" i="9"/>
  <c r="BV15" i="9"/>
  <c r="BZ15" i="9"/>
  <c r="BS15" i="9"/>
  <c r="BW15" i="9"/>
  <c r="BU15" i="9"/>
  <c r="BY15" i="9"/>
  <c r="BQ15" i="9"/>
  <c r="BT9" i="9"/>
  <c r="BX9" i="9"/>
  <c r="BR9" i="9"/>
  <c r="BV9" i="9"/>
  <c r="BZ9" i="9"/>
  <c r="BS9" i="9"/>
  <c r="BW9" i="9"/>
  <c r="BQ9" i="9"/>
  <c r="BU9" i="9"/>
  <c r="BY9" i="9"/>
  <c r="BR240" i="9"/>
  <c r="BV240" i="9"/>
  <c r="BZ240" i="9"/>
  <c r="BU240" i="9"/>
  <c r="BQ240" i="9"/>
  <c r="BW240" i="9"/>
  <c r="BS240" i="9"/>
  <c r="BX240" i="9"/>
  <c r="BT240" i="9"/>
  <c r="BY240" i="9"/>
  <c r="AZ224" i="9"/>
  <c r="BQ224" i="9"/>
  <c r="BU224" i="9"/>
  <c r="BY224" i="9"/>
  <c r="BR224" i="9"/>
  <c r="BV224" i="9"/>
  <c r="BZ224" i="9"/>
  <c r="BS224" i="9"/>
  <c r="BT224" i="9"/>
  <c r="BW224" i="9"/>
  <c r="BX224" i="9"/>
  <c r="BQ208" i="9"/>
  <c r="BU208" i="9"/>
  <c r="BY208" i="9"/>
  <c r="BR208" i="9"/>
  <c r="BV208" i="9"/>
  <c r="BZ208" i="9"/>
  <c r="BS208" i="9"/>
  <c r="BT208" i="9"/>
  <c r="BW208" i="9"/>
  <c r="BX208" i="9"/>
  <c r="AY256" i="9"/>
  <c r="BS256" i="9"/>
  <c r="BW256" i="9"/>
  <c r="BT256" i="9"/>
  <c r="BX256" i="9"/>
  <c r="BQ256" i="9"/>
  <c r="BU256" i="9"/>
  <c r="BY256" i="9"/>
  <c r="BR256" i="9"/>
  <c r="BV256" i="9"/>
  <c r="BZ256" i="9"/>
  <c r="BH244" i="9"/>
  <c r="BR244" i="9"/>
  <c r="BS244" i="9"/>
  <c r="BW244" i="9"/>
  <c r="BT244" i="9"/>
  <c r="BX244" i="9"/>
  <c r="BU244" i="9"/>
  <c r="BY244" i="9"/>
  <c r="BQ244" i="9"/>
  <c r="BV244" i="9"/>
  <c r="BZ244" i="9"/>
  <c r="BT300" i="9"/>
  <c r="BX300" i="9"/>
  <c r="BW300" i="9"/>
  <c r="BQ300" i="9"/>
  <c r="BU300" i="9"/>
  <c r="BY300" i="9"/>
  <c r="BS300" i="9"/>
  <c r="BR300" i="9"/>
  <c r="BV300" i="9"/>
  <c r="BZ300" i="9"/>
  <c r="BG292" i="9"/>
  <c r="BT292" i="9"/>
  <c r="BX292" i="9"/>
  <c r="BW292" i="9"/>
  <c r="BQ292" i="9"/>
  <c r="BU292" i="9"/>
  <c r="BY292" i="9"/>
  <c r="BS292" i="9"/>
  <c r="BR292" i="9"/>
  <c r="BV292" i="9"/>
  <c r="BZ292" i="9"/>
  <c r="BR174" i="9"/>
  <c r="BV174" i="9"/>
  <c r="BZ174" i="9"/>
  <c r="BT174" i="9"/>
  <c r="BX174" i="9"/>
  <c r="BQ174" i="9"/>
  <c r="BU174" i="9"/>
  <c r="BY174" i="9"/>
  <c r="BS174" i="9"/>
  <c r="BW174" i="9"/>
  <c r="BR170" i="9"/>
  <c r="BV170" i="9"/>
  <c r="BZ170" i="9"/>
  <c r="BT170" i="9"/>
  <c r="BX170" i="9"/>
  <c r="BQ170" i="9"/>
  <c r="BU170" i="9"/>
  <c r="BY170" i="9"/>
  <c r="BS170" i="9"/>
  <c r="BW170" i="9"/>
  <c r="BR162" i="9"/>
  <c r="BV162" i="9"/>
  <c r="BZ162" i="9"/>
  <c r="BT162" i="9"/>
  <c r="BX162" i="9"/>
  <c r="BQ162" i="9"/>
  <c r="BU162" i="9"/>
  <c r="BY162" i="9"/>
  <c r="BS162" i="9"/>
  <c r="BW162" i="9"/>
  <c r="BR313" i="9"/>
  <c r="BV313" i="9"/>
  <c r="BZ313" i="9"/>
  <c r="BU313" i="9"/>
  <c r="BS313" i="9"/>
  <c r="BW313" i="9"/>
  <c r="BT313" i="9"/>
  <c r="BX313" i="9"/>
  <c r="BQ313" i="9"/>
  <c r="BY313" i="9"/>
  <c r="BR289" i="9"/>
  <c r="BV289" i="9"/>
  <c r="BZ289" i="9"/>
  <c r="BU289" i="9"/>
  <c r="BS289" i="9"/>
  <c r="BW289" i="9"/>
  <c r="BQ289" i="9"/>
  <c r="BT289" i="9"/>
  <c r="BX289" i="9"/>
  <c r="BY289" i="9"/>
  <c r="BR287" i="9"/>
  <c r="BV287" i="9"/>
  <c r="BZ287" i="9"/>
  <c r="BY287" i="9"/>
  <c r="BS287" i="9"/>
  <c r="BW287" i="9"/>
  <c r="BU287" i="9"/>
  <c r="BT287" i="9"/>
  <c r="BX287" i="9"/>
  <c r="BQ287" i="9"/>
  <c r="BQ259" i="9"/>
  <c r="BU259" i="9"/>
  <c r="BY259" i="9"/>
  <c r="BR259" i="9"/>
  <c r="BV259" i="9"/>
  <c r="BZ259" i="9"/>
  <c r="BS259" i="9"/>
  <c r="BW259" i="9"/>
  <c r="BT259" i="9"/>
  <c r="BX259" i="9"/>
  <c r="BT243" i="9"/>
  <c r="BX243" i="9"/>
  <c r="BR243" i="9"/>
  <c r="BW243" i="9"/>
  <c r="BS243" i="9"/>
  <c r="BY243" i="9"/>
  <c r="BU243" i="9"/>
  <c r="BZ243" i="9"/>
  <c r="BQ243" i="9"/>
  <c r="BV243" i="9"/>
  <c r="BS203" i="9"/>
  <c r="BW203" i="9"/>
  <c r="BT203" i="9"/>
  <c r="BX203" i="9"/>
  <c r="BU203" i="9"/>
  <c r="BV203" i="9"/>
  <c r="BQ203" i="9"/>
  <c r="BY203" i="9"/>
  <c r="BR203" i="9"/>
  <c r="BZ203" i="9"/>
  <c r="BS105" i="9"/>
  <c r="BW105" i="9"/>
  <c r="BT105" i="9"/>
  <c r="BX105" i="9"/>
  <c r="BQ105" i="9"/>
  <c r="BU105" i="9"/>
  <c r="BY105" i="9"/>
  <c r="BR105" i="9"/>
  <c r="BV105" i="9"/>
  <c r="BZ105" i="9"/>
  <c r="BS79" i="9"/>
  <c r="BW79" i="9"/>
  <c r="BT79" i="9"/>
  <c r="BX79" i="9"/>
  <c r="BQ79" i="9"/>
  <c r="BU79" i="9"/>
  <c r="BR79" i="9"/>
  <c r="BV79" i="9"/>
  <c r="BZ79" i="9"/>
  <c r="BY79" i="9"/>
  <c r="BD228" i="9"/>
  <c r="BQ228" i="9"/>
  <c r="BU228" i="9"/>
  <c r="BY228" i="9"/>
  <c r="BR228" i="9"/>
  <c r="BV228" i="9"/>
  <c r="BZ228" i="9"/>
  <c r="BS228" i="9"/>
  <c r="BT228" i="9"/>
  <c r="BW228" i="9"/>
  <c r="BX228" i="9"/>
  <c r="AZ212" i="9"/>
  <c r="BQ212" i="9"/>
  <c r="BU212" i="9"/>
  <c r="BY212" i="9"/>
  <c r="BR212" i="9"/>
  <c r="BV212" i="9"/>
  <c r="BZ212" i="9"/>
  <c r="BS212" i="9"/>
  <c r="BT212" i="9"/>
  <c r="BW212" i="9"/>
  <c r="BX212" i="9"/>
  <c r="BR128" i="9"/>
  <c r="BV128" i="9"/>
  <c r="BZ128" i="9"/>
  <c r="BS128" i="9"/>
  <c r="BW128" i="9"/>
  <c r="BT128" i="9"/>
  <c r="BX128" i="9"/>
  <c r="BQ128" i="9"/>
  <c r="BU128" i="9"/>
  <c r="BY128" i="9"/>
  <c r="BA116" i="9"/>
  <c r="BR116" i="9"/>
  <c r="BV116" i="9"/>
  <c r="BZ116" i="9"/>
  <c r="BS116" i="9"/>
  <c r="BW116" i="9"/>
  <c r="BT116" i="9"/>
  <c r="BX116" i="9"/>
  <c r="BQ116" i="9"/>
  <c r="BU116" i="9"/>
  <c r="BY116" i="9"/>
  <c r="BQ96" i="9"/>
  <c r="BU96" i="9"/>
  <c r="BY96" i="9"/>
  <c r="BR96" i="9"/>
  <c r="BV96" i="9"/>
  <c r="BZ96" i="9"/>
  <c r="BS96" i="9"/>
  <c r="BW96" i="9"/>
  <c r="BT96" i="9"/>
  <c r="BX96" i="9"/>
  <c r="X84" i="9"/>
  <c r="BQ84" i="9"/>
  <c r="BU84" i="9"/>
  <c r="BY84" i="9"/>
  <c r="BR84" i="9"/>
  <c r="BV84" i="9"/>
  <c r="BZ84" i="9"/>
  <c r="BS84" i="9"/>
  <c r="BW84" i="9"/>
  <c r="BT84" i="9"/>
  <c r="BX84" i="9"/>
  <c r="BQ72" i="9"/>
  <c r="BU72" i="9"/>
  <c r="BY72" i="9"/>
  <c r="BR72" i="9"/>
  <c r="BV72" i="9"/>
  <c r="BZ72" i="9"/>
  <c r="BS72" i="9"/>
  <c r="BW72" i="9"/>
  <c r="BT72" i="9"/>
  <c r="BX72" i="9"/>
  <c r="BQ64" i="9"/>
  <c r="BU64" i="9"/>
  <c r="BY64" i="9"/>
  <c r="BR64" i="9"/>
  <c r="BV64" i="9"/>
  <c r="BZ64" i="9"/>
  <c r="BS64" i="9"/>
  <c r="BW64" i="9"/>
  <c r="BT64" i="9"/>
  <c r="BX64" i="9"/>
  <c r="BR52" i="9"/>
  <c r="BV52" i="9"/>
  <c r="BZ52" i="9"/>
  <c r="BS52" i="9"/>
  <c r="BW52" i="9"/>
  <c r="BT52" i="9"/>
  <c r="BU52" i="9"/>
  <c r="BX52" i="9"/>
  <c r="BQ52" i="9"/>
  <c r="BY52" i="9"/>
  <c r="T40" i="9"/>
  <c r="BR40" i="9"/>
  <c r="BV40" i="9"/>
  <c r="BZ40" i="9"/>
  <c r="BS40" i="9"/>
  <c r="BW40" i="9"/>
  <c r="BT40" i="9"/>
  <c r="BU40" i="9"/>
  <c r="BX40" i="9"/>
  <c r="BQ40" i="9"/>
  <c r="BY40" i="9"/>
  <c r="BR32" i="9"/>
  <c r="BV32" i="9"/>
  <c r="BZ32" i="9"/>
  <c r="BQ32" i="9"/>
  <c r="BU32" i="9"/>
  <c r="BY32" i="9"/>
  <c r="BT32" i="9"/>
  <c r="BW32" i="9"/>
  <c r="BS32" i="9"/>
  <c r="BX32" i="9"/>
  <c r="BR20" i="9"/>
  <c r="BV20" i="9"/>
  <c r="BZ20" i="9"/>
  <c r="BT20" i="9"/>
  <c r="BX20" i="9"/>
  <c r="BQ20" i="9"/>
  <c r="BU20" i="9"/>
  <c r="BY20" i="9"/>
  <c r="BS20" i="9"/>
  <c r="BW20" i="9"/>
  <c r="BD236" i="9"/>
  <c r="BR236" i="9"/>
  <c r="BV236" i="9"/>
  <c r="BZ236" i="9"/>
  <c r="BS236" i="9"/>
  <c r="BX236" i="9"/>
  <c r="BT236" i="9"/>
  <c r="BY236" i="9"/>
  <c r="BU236" i="9"/>
  <c r="BQ236" i="9"/>
  <c r="BW236" i="9"/>
  <c r="BI204" i="9"/>
  <c r="BQ204" i="9"/>
  <c r="BU204" i="9"/>
  <c r="BY204" i="9"/>
  <c r="BR204" i="9"/>
  <c r="BV204" i="9"/>
  <c r="BZ204" i="9"/>
  <c r="BS204" i="9"/>
  <c r="BT204" i="9"/>
  <c r="BW204" i="9"/>
  <c r="BX204" i="9"/>
  <c r="BA172" i="9"/>
  <c r="BR172" i="9"/>
  <c r="BV172" i="9"/>
  <c r="BZ172" i="9"/>
  <c r="BT172" i="9"/>
  <c r="BX172" i="9"/>
  <c r="BQ172" i="9"/>
  <c r="BU172" i="9"/>
  <c r="BY172" i="9"/>
  <c r="BS172" i="9"/>
  <c r="BW172" i="9"/>
  <c r="BF140" i="9"/>
  <c r="BR140" i="9"/>
  <c r="BV140" i="9"/>
  <c r="BZ140" i="9"/>
  <c r="BS140" i="9"/>
  <c r="BW140" i="9"/>
  <c r="BT140" i="9"/>
  <c r="BX140" i="9"/>
  <c r="BQ140" i="9"/>
  <c r="BU140" i="9"/>
  <c r="BY140" i="9"/>
  <c r="BQ196" i="9"/>
  <c r="BU196" i="9"/>
  <c r="BY196" i="9"/>
  <c r="BR196" i="9"/>
  <c r="BV196" i="9"/>
  <c r="BZ196" i="9"/>
  <c r="BS196" i="9"/>
  <c r="BW196" i="9"/>
  <c r="BX196" i="9"/>
  <c r="BT196" i="9"/>
  <c r="BQ184" i="9"/>
  <c r="BU184" i="9"/>
  <c r="BY184" i="9"/>
  <c r="BR184" i="9"/>
  <c r="BV184" i="9"/>
  <c r="BZ184" i="9"/>
  <c r="BS184" i="9"/>
  <c r="BW184" i="9"/>
  <c r="BT184" i="9"/>
  <c r="BX184" i="9"/>
  <c r="BR176" i="9"/>
  <c r="BV176" i="9"/>
  <c r="BZ176" i="9"/>
  <c r="BT176" i="9"/>
  <c r="BX176" i="9"/>
  <c r="BQ176" i="9"/>
  <c r="BU176" i="9"/>
  <c r="BY176" i="9"/>
  <c r="BW176" i="9"/>
  <c r="BS176" i="9"/>
  <c r="BR164" i="9"/>
  <c r="BV164" i="9"/>
  <c r="BZ164" i="9"/>
  <c r="BT164" i="9"/>
  <c r="BX164" i="9"/>
  <c r="BQ164" i="9"/>
  <c r="BU164" i="9"/>
  <c r="BY164" i="9"/>
  <c r="BS164" i="9"/>
  <c r="BW164" i="9"/>
  <c r="BR152" i="9"/>
  <c r="BV152" i="9"/>
  <c r="BZ152" i="9"/>
  <c r="BS152" i="9"/>
  <c r="BW152" i="9"/>
  <c r="BT152" i="9"/>
  <c r="BX152" i="9"/>
  <c r="BQ152" i="9"/>
  <c r="BU152" i="9"/>
  <c r="BY152" i="9"/>
  <c r="BR144" i="9"/>
  <c r="BV144" i="9"/>
  <c r="BZ144" i="9"/>
  <c r="BS144" i="9"/>
  <c r="BW144" i="9"/>
  <c r="BT144" i="9"/>
  <c r="BX144" i="9"/>
  <c r="BQ144" i="9"/>
  <c r="BU144" i="9"/>
  <c r="BY144" i="9"/>
  <c r="BR124" i="9"/>
  <c r="BV124" i="9"/>
  <c r="BZ124" i="9"/>
  <c r="BS124" i="9"/>
  <c r="BW124" i="9"/>
  <c r="BT124" i="9"/>
  <c r="BX124" i="9"/>
  <c r="BQ124" i="9"/>
  <c r="BU124" i="9"/>
  <c r="BY124" i="9"/>
  <c r="BQ92" i="9"/>
  <c r="BU92" i="9"/>
  <c r="BY92" i="9"/>
  <c r="BR92" i="9"/>
  <c r="BV92" i="9"/>
  <c r="BZ92" i="9"/>
  <c r="BS92" i="9"/>
  <c r="BW92" i="9"/>
  <c r="BT92" i="9"/>
  <c r="BX92" i="9"/>
  <c r="BR60" i="9"/>
  <c r="BV60" i="9"/>
  <c r="BZ60" i="9"/>
  <c r="BS60" i="9"/>
  <c r="BW60" i="9"/>
  <c r="BT60" i="9"/>
  <c r="BU60" i="9"/>
  <c r="BX60" i="9"/>
  <c r="BQ60" i="9"/>
  <c r="BY60" i="9"/>
  <c r="BR28" i="9"/>
  <c r="BV28" i="9"/>
  <c r="BZ28" i="9"/>
  <c r="BT28" i="9"/>
  <c r="BX28" i="9"/>
  <c r="BQ28" i="9"/>
  <c r="BU28" i="9"/>
  <c r="BY28" i="9"/>
  <c r="BS28" i="9"/>
  <c r="BW28" i="9"/>
  <c r="BT312" i="9"/>
  <c r="BX312" i="9"/>
  <c r="BQ312" i="9"/>
  <c r="BU312" i="9"/>
  <c r="BY312" i="9"/>
  <c r="BW312" i="9"/>
  <c r="BR312" i="9"/>
  <c r="BV312" i="9"/>
  <c r="BZ312" i="9"/>
  <c r="BS312" i="9"/>
  <c r="BT304" i="9"/>
  <c r="BX304" i="9"/>
  <c r="BQ304" i="9"/>
  <c r="BU304" i="9"/>
  <c r="BY304" i="9"/>
  <c r="BR304" i="9"/>
  <c r="BV304" i="9"/>
  <c r="BZ304" i="9"/>
  <c r="BW304" i="9"/>
  <c r="BS304" i="9"/>
  <c r="BT296" i="9"/>
  <c r="BX296" i="9"/>
  <c r="BQ296" i="9"/>
  <c r="BU296" i="9"/>
  <c r="BY296" i="9"/>
  <c r="BR296" i="9"/>
  <c r="BV296" i="9"/>
  <c r="BZ296" i="9"/>
  <c r="BW296" i="9"/>
  <c r="BS296" i="9"/>
  <c r="BS276" i="9"/>
  <c r="BW276" i="9"/>
  <c r="BT276" i="9"/>
  <c r="BX276" i="9"/>
  <c r="BQ276" i="9"/>
  <c r="BU276" i="9"/>
  <c r="BY276" i="9"/>
  <c r="BR276" i="9"/>
  <c r="BV276" i="9"/>
  <c r="BZ276" i="9"/>
  <c r="BS268" i="9"/>
  <c r="BW268" i="9"/>
  <c r="BT268" i="9"/>
  <c r="BX268" i="9"/>
  <c r="BQ268" i="9"/>
  <c r="BU268" i="9"/>
  <c r="BY268" i="9"/>
  <c r="BR268" i="9"/>
  <c r="BV268" i="9"/>
  <c r="BZ268" i="9"/>
  <c r="N232" i="9"/>
  <c r="BB216" i="9"/>
  <c r="Q48" i="9"/>
  <c r="AJ36" i="9"/>
  <c r="AH24" i="9"/>
  <c r="AV212" i="9"/>
  <c r="AM228" i="9"/>
  <c r="AP228" i="9"/>
  <c r="AO228" i="9"/>
  <c r="AJ228" i="9"/>
  <c r="BN228" i="9"/>
  <c r="BL228" i="9"/>
  <c r="I228" i="9"/>
  <c r="AA228" i="9"/>
  <c r="AD228" i="9"/>
  <c r="Y228" i="9"/>
  <c r="T228" i="9"/>
  <c r="AX228" i="9"/>
  <c r="L228" i="9"/>
  <c r="W228" i="9"/>
  <c r="Z228" i="9"/>
  <c r="U228" i="9"/>
  <c r="BK228" i="9"/>
  <c r="BM228" i="9"/>
  <c r="F216" i="11"/>
  <c r="F208" i="11"/>
  <c r="J163" i="11"/>
  <c r="F232" i="11"/>
  <c r="G232" i="11"/>
  <c r="I216" i="11"/>
  <c r="G216" i="11"/>
  <c r="J216" i="11"/>
  <c r="I208" i="11"/>
  <c r="G208" i="11"/>
  <c r="J208" i="11"/>
  <c r="I195" i="11"/>
  <c r="F163" i="11"/>
  <c r="I163" i="11"/>
  <c r="J195" i="11"/>
  <c r="G163" i="11"/>
  <c r="I235" i="11"/>
  <c r="F212" i="11"/>
  <c r="I212" i="11"/>
  <c r="J182" i="11"/>
  <c r="F182" i="11"/>
  <c r="I182" i="11"/>
  <c r="M200" i="9"/>
  <c r="AI200" i="9"/>
  <c r="O200" i="9"/>
  <c r="W200" i="9"/>
  <c r="AH200" i="9"/>
  <c r="R200" i="9"/>
  <c r="AK200" i="9"/>
  <c r="U200" i="9"/>
  <c r="AN200" i="9"/>
  <c r="X200" i="9"/>
  <c r="AZ200" i="9"/>
  <c r="BI200" i="9"/>
  <c r="BH200" i="9"/>
  <c r="BF200" i="9"/>
  <c r="BG200" i="9"/>
  <c r="T232" i="9"/>
  <c r="J216" i="9"/>
  <c r="AW168" i="9"/>
  <c r="BJ168" i="9"/>
  <c r="BH168" i="9"/>
  <c r="AF168" i="9"/>
  <c r="AC168" i="9"/>
  <c r="Z168" i="9"/>
  <c r="AA168" i="9"/>
  <c r="M168" i="9"/>
  <c r="BA168" i="9"/>
  <c r="BN168" i="9"/>
  <c r="BL168" i="9"/>
  <c r="AJ168" i="9"/>
  <c r="AG168" i="9"/>
  <c r="AD168" i="9"/>
  <c r="AE168" i="9"/>
  <c r="J168" i="9"/>
  <c r="BM168" i="9"/>
  <c r="BG168" i="9"/>
  <c r="P168" i="9"/>
  <c r="AV168" i="9"/>
  <c r="AS168" i="9"/>
  <c r="AT168" i="9"/>
  <c r="AU168" i="9"/>
  <c r="BN148" i="9"/>
  <c r="BO148" i="9"/>
  <c r="BI148" i="9"/>
  <c r="P148" i="9"/>
  <c r="AJ148" i="9"/>
  <c r="U148" i="9"/>
  <c r="AO148" i="9"/>
  <c r="V148" i="9"/>
  <c r="AL148" i="9"/>
  <c r="S148" i="9"/>
  <c r="AI148" i="9"/>
  <c r="K148" i="9"/>
  <c r="J148" i="9"/>
  <c r="AX148" i="9"/>
  <c r="AY148" i="9"/>
  <c r="AZ148" i="9"/>
  <c r="BL148" i="9"/>
  <c r="T148" i="9"/>
  <c r="AN148" i="9"/>
  <c r="AC148" i="9"/>
  <c r="AS148" i="9"/>
  <c r="Z148" i="9"/>
  <c r="AP148" i="9"/>
  <c r="W148" i="9"/>
  <c r="AM148" i="9"/>
  <c r="L148" i="9"/>
  <c r="BB148" i="9"/>
  <c r="BC148" i="9"/>
  <c r="BP148" i="9"/>
  <c r="BE148" i="9"/>
  <c r="X148" i="9"/>
  <c r="AV148" i="9"/>
  <c r="AG148" i="9"/>
  <c r="N148" i="9"/>
  <c r="AD148" i="9"/>
  <c r="AT148" i="9"/>
  <c r="AA148" i="9"/>
  <c r="AQ148" i="9"/>
  <c r="I148" i="9"/>
  <c r="BB108" i="9"/>
  <c r="AY108" i="9"/>
  <c r="BO108" i="9"/>
  <c r="BL108" i="9"/>
  <c r="BA108" i="9"/>
  <c r="R108" i="9"/>
  <c r="AH108" i="9"/>
  <c r="O108" i="9"/>
  <c r="AE108" i="9"/>
  <c r="AU108" i="9"/>
  <c r="AB108" i="9"/>
  <c r="BF76" i="9"/>
  <c r="BC76" i="9"/>
  <c r="AZ76" i="9"/>
  <c r="BP76" i="9"/>
  <c r="BA76" i="9"/>
  <c r="V76" i="9"/>
  <c r="AL76" i="9"/>
  <c r="S76" i="9"/>
  <c r="AI76" i="9"/>
  <c r="P76" i="9"/>
  <c r="AF76" i="9"/>
  <c r="AV76" i="9"/>
  <c r="AC76" i="9"/>
  <c r="AS76" i="9"/>
  <c r="M76" i="9"/>
  <c r="AX76" i="9"/>
  <c r="BN76" i="9"/>
  <c r="BK76" i="9"/>
  <c r="BH76" i="9"/>
  <c r="AW76" i="9"/>
  <c r="N76" i="9"/>
  <c r="AD76" i="9"/>
  <c r="AT76" i="9"/>
  <c r="AA76" i="9"/>
  <c r="AQ76" i="9"/>
  <c r="X76" i="9"/>
  <c r="AN76" i="9"/>
  <c r="U76" i="9"/>
  <c r="AK76" i="9"/>
  <c r="L76" i="9"/>
  <c r="AY12" i="9"/>
  <c r="AX12" i="9"/>
  <c r="AZ12" i="9"/>
  <c r="BP12" i="9"/>
  <c r="T12" i="9"/>
  <c r="U12" i="9"/>
  <c r="AO12" i="9"/>
  <c r="Z12" i="9"/>
  <c r="O12" i="9"/>
  <c r="AI12" i="9"/>
  <c r="AN12" i="9"/>
  <c r="J12" i="9"/>
  <c r="BC12" i="9"/>
  <c r="BI12" i="9"/>
  <c r="BF12" i="9"/>
  <c r="AW12" i="9"/>
  <c r="AB12" i="9"/>
  <c r="Y12" i="9"/>
  <c r="AS12" i="9"/>
  <c r="AH12" i="9"/>
  <c r="S12" i="9"/>
  <c r="AM12" i="9"/>
  <c r="K12" i="9"/>
  <c r="BK12" i="9"/>
  <c r="BN12" i="9"/>
  <c r="BM12" i="9"/>
  <c r="BL12" i="9"/>
  <c r="AF12" i="9"/>
  <c r="AC12" i="9"/>
  <c r="R12" i="9"/>
  <c r="AL12" i="9"/>
  <c r="W12" i="9"/>
  <c r="AU12" i="9"/>
  <c r="L12" i="9"/>
  <c r="F170" i="11"/>
  <c r="J170" i="11"/>
  <c r="I170" i="11"/>
  <c r="G170" i="11"/>
  <c r="I200" i="9"/>
  <c r="S200" i="9"/>
  <c r="AQ200" i="9"/>
  <c r="AT200" i="9"/>
  <c r="AD200" i="9"/>
  <c r="N200" i="9"/>
  <c r="AG200" i="9"/>
  <c r="Q200" i="9"/>
  <c r="AJ200" i="9"/>
  <c r="T200" i="9"/>
  <c r="BP200" i="9"/>
  <c r="BD200" i="9"/>
  <c r="BB200" i="9"/>
  <c r="BA200" i="9"/>
  <c r="AZ232" i="9"/>
  <c r="BM232" i="9"/>
  <c r="AJ232" i="9"/>
  <c r="AD232" i="9"/>
  <c r="I232" i="9"/>
  <c r="BJ232" i="9"/>
  <c r="Q232" i="9"/>
  <c r="AT232" i="9"/>
  <c r="BD232" i="9"/>
  <c r="BC232" i="9"/>
  <c r="AG232" i="9"/>
  <c r="AA232" i="9"/>
  <c r="BH216" i="9"/>
  <c r="AY216" i="9"/>
  <c r="Y216" i="9"/>
  <c r="S216" i="9"/>
  <c r="BL216" i="9"/>
  <c r="BK216" i="9"/>
  <c r="AO216" i="9"/>
  <c r="AI216" i="9"/>
  <c r="BE216" i="9"/>
  <c r="AB216" i="9"/>
  <c r="V216" i="9"/>
  <c r="K216" i="9"/>
  <c r="J235" i="11"/>
  <c r="AQ160" i="9"/>
  <c r="AQ168" i="9"/>
  <c r="AV192" i="9"/>
  <c r="J224" i="9"/>
  <c r="K224" i="9"/>
  <c r="AI224" i="9"/>
  <c r="S224" i="9"/>
  <c r="AL224" i="9"/>
  <c r="V224" i="9"/>
  <c r="AO224" i="9"/>
  <c r="Y224" i="9"/>
  <c r="AR224" i="9"/>
  <c r="AB224" i="9"/>
  <c r="BK224" i="9"/>
  <c r="AY224" i="9"/>
  <c r="BB224" i="9"/>
  <c r="BE224" i="9"/>
  <c r="BL224" i="9"/>
  <c r="Y116" i="9"/>
  <c r="BB116" i="9"/>
  <c r="AD84" i="9"/>
  <c r="AM40" i="9"/>
  <c r="I224" i="9"/>
  <c r="AQ224" i="9"/>
  <c r="AA224" i="9"/>
  <c r="AT224" i="9"/>
  <c r="AD224" i="9"/>
  <c r="N224" i="9"/>
  <c r="AG224" i="9"/>
  <c r="Q224" i="9"/>
  <c r="AJ224" i="9"/>
  <c r="T224" i="9"/>
  <c r="BC224" i="9"/>
  <c r="BJ224" i="9"/>
  <c r="BM224" i="9"/>
  <c r="AW224" i="9"/>
  <c r="BD224" i="9"/>
  <c r="O116" i="9"/>
  <c r="AK84" i="9"/>
  <c r="BK84" i="9"/>
  <c r="AG40" i="9"/>
  <c r="L224" i="9"/>
  <c r="AM224" i="9"/>
  <c r="W224" i="9"/>
  <c r="AP224" i="9"/>
  <c r="Z224" i="9"/>
  <c r="AS224" i="9"/>
  <c r="AC224" i="9"/>
  <c r="AV224" i="9"/>
  <c r="AF224" i="9"/>
  <c r="P224" i="9"/>
  <c r="BO224" i="9"/>
  <c r="BF224" i="9"/>
  <c r="BI224" i="9"/>
  <c r="BP224" i="9"/>
  <c r="F200" i="11"/>
  <c r="AP172" i="9"/>
  <c r="J236" i="9"/>
  <c r="K236" i="9"/>
  <c r="AI236" i="9"/>
  <c r="S236" i="9"/>
  <c r="AL236" i="9"/>
  <c r="V236" i="9"/>
  <c r="AO236" i="9"/>
  <c r="Y236" i="9"/>
  <c r="AR236" i="9"/>
  <c r="AB236" i="9"/>
  <c r="BK236" i="9"/>
  <c r="AY236" i="9"/>
  <c r="BB236" i="9"/>
  <c r="BE236" i="9"/>
  <c r="BL236" i="9"/>
  <c r="I172" i="9"/>
  <c r="W172" i="9"/>
  <c r="AE172" i="9"/>
  <c r="AL172" i="9"/>
  <c r="V172" i="9"/>
  <c r="AO172" i="9"/>
  <c r="Y172" i="9"/>
  <c r="AR172" i="9"/>
  <c r="AB172" i="9"/>
  <c r="BP172" i="9"/>
  <c r="BD172" i="9"/>
  <c r="BC172" i="9"/>
  <c r="BF172" i="9"/>
  <c r="BI172" i="9"/>
  <c r="L140" i="9"/>
  <c r="AM140" i="9"/>
  <c r="W140" i="9"/>
  <c r="AP140" i="9"/>
  <c r="Z140" i="9"/>
  <c r="AS140" i="9"/>
  <c r="AC140" i="9"/>
  <c r="AV140" i="9"/>
  <c r="AF140" i="9"/>
  <c r="P140" i="9"/>
  <c r="BM140" i="9"/>
  <c r="BH140" i="9"/>
  <c r="BK140" i="9"/>
  <c r="BN140" i="9"/>
  <c r="AX140" i="9"/>
  <c r="L204" i="9"/>
  <c r="AO204" i="9"/>
  <c r="BN204" i="9"/>
  <c r="I249" i="11"/>
  <c r="I228" i="11"/>
  <c r="G166" i="11"/>
  <c r="F166" i="11"/>
  <c r="M236" i="9"/>
  <c r="AU236" i="9"/>
  <c r="AE236" i="9"/>
  <c r="O236" i="9"/>
  <c r="AH236" i="9"/>
  <c r="R236" i="9"/>
  <c r="AK236" i="9"/>
  <c r="U236" i="9"/>
  <c r="AN236" i="9"/>
  <c r="X236" i="9"/>
  <c r="BG236" i="9"/>
  <c r="BN236" i="9"/>
  <c r="AX236" i="9"/>
  <c r="BA236" i="9"/>
  <c r="BH236" i="9"/>
  <c r="L172" i="9"/>
  <c r="AI172" i="9"/>
  <c r="O172" i="9"/>
  <c r="AH172" i="9"/>
  <c r="R172" i="9"/>
  <c r="AK172" i="9"/>
  <c r="U172" i="9"/>
  <c r="AN172" i="9"/>
  <c r="X172" i="9"/>
  <c r="AZ172" i="9"/>
  <c r="BO172" i="9"/>
  <c r="AY172" i="9"/>
  <c r="BB172" i="9"/>
  <c r="BE172" i="9"/>
  <c r="J140" i="9"/>
  <c r="K140" i="9"/>
  <c r="AI140" i="9"/>
  <c r="S140" i="9"/>
  <c r="AL140" i="9"/>
  <c r="V140" i="9"/>
  <c r="AO140" i="9"/>
  <c r="Y140" i="9"/>
  <c r="AR140" i="9"/>
  <c r="AB140" i="9"/>
  <c r="BI140" i="9"/>
  <c r="AW140" i="9"/>
  <c r="BD140" i="9"/>
  <c r="BG140" i="9"/>
  <c r="BJ140" i="9"/>
  <c r="S204" i="9"/>
  <c r="U204" i="9"/>
  <c r="BF132" i="9"/>
  <c r="AY132" i="9"/>
  <c r="BL132" i="9"/>
  <c r="R132" i="9"/>
  <c r="O132" i="9"/>
  <c r="AU132" i="9"/>
  <c r="AR132" i="9"/>
  <c r="AO132" i="9"/>
  <c r="AX132" i="9"/>
  <c r="BK132" i="9"/>
  <c r="BM132" i="9"/>
  <c r="AD132" i="9"/>
  <c r="AA132" i="9"/>
  <c r="X132" i="9"/>
  <c r="U132" i="9"/>
  <c r="L132" i="9"/>
  <c r="BB132" i="9"/>
  <c r="BO132" i="9"/>
  <c r="BA132" i="9"/>
  <c r="AH132" i="9"/>
  <c r="AE132" i="9"/>
  <c r="AB132" i="9"/>
  <c r="Y132" i="9"/>
  <c r="I132" i="9"/>
  <c r="BF100" i="9"/>
  <c r="BG100" i="9"/>
  <c r="Z100" i="9"/>
  <c r="T100" i="9"/>
  <c r="K100" i="9"/>
  <c r="BD100" i="9"/>
  <c r="AP100" i="9"/>
  <c r="AJ100" i="9"/>
  <c r="J100" i="9"/>
  <c r="AW100" i="9"/>
  <c r="W100" i="9"/>
  <c r="Q100" i="9"/>
  <c r="AX68" i="9"/>
  <c r="BB68" i="9"/>
  <c r="BM68" i="9"/>
  <c r="AE68" i="9"/>
  <c r="Y68" i="9"/>
  <c r="AY68" i="9"/>
  <c r="R68" i="9"/>
  <c r="AU68" i="9"/>
  <c r="AO68" i="9"/>
  <c r="BO68" i="9"/>
  <c r="AH68" i="9"/>
  <c r="AB68" i="9"/>
  <c r="I68" i="9"/>
  <c r="BD48" i="9"/>
  <c r="AY48" i="9"/>
  <c r="AM48" i="9"/>
  <c r="AG48" i="9"/>
  <c r="M48" i="9"/>
  <c r="BI48" i="9"/>
  <c r="T48" i="9"/>
  <c r="N48" i="9"/>
  <c r="BH48" i="9"/>
  <c r="BM48" i="9"/>
  <c r="AJ48" i="9"/>
  <c r="AD48" i="9"/>
  <c r="BD36" i="9"/>
  <c r="BC36" i="9"/>
  <c r="W36" i="9"/>
  <c r="Q36" i="9"/>
  <c r="AT36" i="9"/>
  <c r="BG36" i="9"/>
  <c r="AM36" i="9"/>
  <c r="AG36" i="9"/>
  <c r="M36" i="9"/>
  <c r="BK36" i="9"/>
  <c r="T36" i="9"/>
  <c r="N36" i="9"/>
  <c r="BH24" i="9"/>
  <c r="BI24" i="9"/>
  <c r="AA24" i="9"/>
  <c r="U24" i="9"/>
  <c r="K24" i="9"/>
  <c r="BK24" i="9"/>
  <c r="AQ24" i="9"/>
  <c r="AK24" i="9"/>
  <c r="J24" i="9"/>
  <c r="BM24" i="9"/>
  <c r="X24" i="9"/>
  <c r="R24" i="9"/>
  <c r="BK16" i="9"/>
  <c r="BI16" i="9"/>
  <c r="BP16" i="9"/>
  <c r="AZ16" i="9"/>
  <c r="BJ16" i="9"/>
  <c r="AC16" i="9"/>
  <c r="AS16" i="9"/>
  <c r="Z16" i="9"/>
  <c r="AP16" i="9"/>
  <c r="W16" i="9"/>
  <c r="AM16" i="9"/>
  <c r="AJ16" i="9"/>
  <c r="AR16" i="9"/>
  <c r="AY16" i="9"/>
  <c r="BO16" i="9"/>
  <c r="BN16" i="9"/>
  <c r="AW16" i="9"/>
  <c r="BM16" i="9"/>
  <c r="Q16" i="9"/>
  <c r="AG16" i="9"/>
  <c r="N16" i="9"/>
  <c r="AD16" i="9"/>
  <c r="AT16" i="9"/>
  <c r="AA16" i="9"/>
  <c r="BC16" i="9"/>
  <c r="AX16" i="9"/>
  <c r="BA16" i="9"/>
  <c r="BE16" i="9"/>
  <c r="BF16" i="9"/>
  <c r="U16" i="9"/>
  <c r="AK16" i="9"/>
  <c r="R16" i="9"/>
  <c r="AH16" i="9"/>
  <c r="O16" i="9"/>
  <c r="AE16" i="9"/>
  <c r="AU16" i="9"/>
  <c r="BD204" i="9"/>
  <c r="BP204" i="9"/>
  <c r="AX204" i="9"/>
  <c r="AY204" i="9"/>
  <c r="P204" i="9"/>
  <c r="AN204" i="9"/>
  <c r="Y204" i="9"/>
  <c r="AS204" i="9"/>
  <c r="AH204" i="9"/>
  <c r="AQ204" i="9"/>
  <c r="AI204" i="9"/>
  <c r="M204" i="9"/>
  <c r="AZ204" i="9"/>
  <c r="BA204" i="9"/>
  <c r="BB204" i="9"/>
  <c r="BO204" i="9"/>
  <c r="X204" i="9"/>
  <c r="AR204" i="9"/>
  <c r="AC204" i="9"/>
  <c r="R204" i="9"/>
  <c r="AL204" i="9"/>
  <c r="O204" i="9"/>
  <c r="AM204" i="9"/>
  <c r="J204" i="9"/>
  <c r="BH204" i="9"/>
  <c r="BE204" i="9"/>
  <c r="BF204" i="9"/>
  <c r="BG204" i="9"/>
  <c r="AB204" i="9"/>
  <c r="AV204" i="9"/>
  <c r="AK204" i="9"/>
  <c r="V204" i="9"/>
  <c r="AP204" i="9"/>
  <c r="AU204" i="9"/>
  <c r="K204" i="9"/>
  <c r="G240" i="11"/>
  <c r="I240" i="11"/>
  <c r="F234" i="11"/>
  <c r="J222" i="11"/>
  <c r="G222" i="11"/>
  <c r="F174" i="11"/>
  <c r="J249" i="11"/>
  <c r="F249" i="11"/>
  <c r="I236" i="9"/>
  <c r="AQ236" i="9"/>
  <c r="AA236" i="9"/>
  <c r="AT236" i="9"/>
  <c r="AD236" i="9"/>
  <c r="N236" i="9"/>
  <c r="AG236" i="9"/>
  <c r="Q236" i="9"/>
  <c r="AJ236" i="9"/>
  <c r="T236" i="9"/>
  <c r="BC236" i="9"/>
  <c r="BJ236" i="9"/>
  <c r="BM236" i="9"/>
  <c r="AW236" i="9"/>
  <c r="J172" i="9"/>
  <c r="K172" i="9"/>
  <c r="S172" i="9"/>
  <c r="AA172" i="9"/>
  <c r="AD172" i="9"/>
  <c r="N172" i="9"/>
  <c r="AG172" i="9"/>
  <c r="Q172" i="9"/>
  <c r="AJ172" i="9"/>
  <c r="T172" i="9"/>
  <c r="BL172" i="9"/>
  <c r="BK172" i="9"/>
  <c r="BN172" i="9"/>
  <c r="AX172" i="9"/>
  <c r="M140" i="9"/>
  <c r="AU140" i="9"/>
  <c r="AE140" i="9"/>
  <c r="O140" i="9"/>
  <c r="AH140" i="9"/>
  <c r="R140" i="9"/>
  <c r="AK140" i="9"/>
  <c r="U140" i="9"/>
  <c r="AN140" i="9"/>
  <c r="X140" i="9"/>
  <c r="BE140" i="9"/>
  <c r="BP140" i="9"/>
  <c r="AZ140" i="9"/>
  <c r="BC140" i="9"/>
  <c r="AA204" i="9"/>
  <c r="AF204" i="9"/>
  <c r="BL204" i="9"/>
  <c r="G174" i="11"/>
  <c r="AQ172" i="9"/>
  <c r="BG300" i="9"/>
  <c r="BD300" i="9"/>
  <c r="AW300" i="9"/>
  <c r="BM300" i="9"/>
  <c r="AX300" i="9"/>
  <c r="V300" i="9"/>
  <c r="AL300" i="9"/>
  <c r="O300" i="9"/>
  <c r="AE300" i="9"/>
  <c r="AU300" i="9"/>
  <c r="X300" i="9"/>
  <c r="AN300" i="9"/>
  <c r="M300" i="9"/>
  <c r="U300" i="9"/>
  <c r="AO300" i="9"/>
  <c r="J218" i="11"/>
  <c r="G218" i="11"/>
  <c r="F214" i="11"/>
  <c r="I206" i="11"/>
  <c r="G206" i="11"/>
  <c r="F202" i="11"/>
  <c r="J158" i="11"/>
  <c r="F158" i="11"/>
  <c r="BO292" i="9"/>
  <c r="J292" i="9"/>
  <c r="AO292" i="9"/>
  <c r="AV292" i="9"/>
  <c r="AF292" i="9"/>
  <c r="P292" i="9"/>
  <c r="AM292" i="9"/>
  <c r="W292" i="9"/>
  <c r="AT292" i="9"/>
  <c r="AD292" i="9"/>
  <c r="N292" i="9"/>
  <c r="BF292" i="9"/>
  <c r="BE292" i="9"/>
  <c r="BL292" i="9"/>
  <c r="AY292" i="9"/>
  <c r="L244" i="9"/>
  <c r="AM244" i="9"/>
  <c r="Z244" i="9"/>
  <c r="AC244" i="9"/>
  <c r="AF244" i="9"/>
  <c r="BO244" i="9"/>
  <c r="BI244" i="9"/>
  <c r="AZ244" i="9"/>
  <c r="Y300" i="9"/>
  <c r="AR300" i="9"/>
  <c r="AM300" i="9"/>
  <c r="AH300" i="9"/>
  <c r="N300" i="9"/>
  <c r="BP300" i="9"/>
  <c r="AG292" i="9"/>
  <c r="AS292" i="9"/>
  <c r="Y292" i="9"/>
  <c r="AR292" i="9"/>
  <c r="AB292" i="9"/>
  <c r="L292" i="9"/>
  <c r="AI292" i="9"/>
  <c r="S292" i="9"/>
  <c r="AP292" i="9"/>
  <c r="Z292" i="9"/>
  <c r="BN292" i="9"/>
  <c r="BB292" i="9"/>
  <c r="BA292" i="9"/>
  <c r="BH292" i="9"/>
  <c r="BK292" i="9"/>
  <c r="I256" i="9"/>
  <c r="AQ256" i="9"/>
  <c r="AA256" i="9"/>
  <c r="AT256" i="9"/>
  <c r="AD256" i="9"/>
  <c r="N256" i="9"/>
  <c r="AG256" i="9"/>
  <c r="Q256" i="9"/>
  <c r="AJ256" i="9"/>
  <c r="T256" i="9"/>
  <c r="BJ256" i="9"/>
  <c r="BI256" i="9"/>
  <c r="BP256" i="9"/>
  <c r="AZ256" i="9"/>
  <c r="BC256" i="9"/>
  <c r="J244" i="9"/>
  <c r="K244" i="9"/>
  <c r="AI244" i="9"/>
  <c r="S244" i="9"/>
  <c r="AL244" i="9"/>
  <c r="V244" i="9"/>
  <c r="AO244" i="9"/>
  <c r="Y244" i="9"/>
  <c r="AR244" i="9"/>
  <c r="AB244" i="9"/>
  <c r="BK244" i="9"/>
  <c r="AY244" i="9"/>
  <c r="BB244" i="9"/>
  <c r="BE244" i="9"/>
  <c r="BL244" i="9"/>
  <c r="AS300" i="9"/>
  <c r="Q300" i="9"/>
  <c r="AJ300" i="9"/>
  <c r="P300" i="9"/>
  <c r="AI300" i="9"/>
  <c r="K300" i="9"/>
  <c r="AD300" i="9"/>
  <c r="BN300" i="9"/>
  <c r="BI300" i="9"/>
  <c r="BL300" i="9"/>
  <c r="BK300" i="9"/>
  <c r="F206" i="11"/>
  <c r="BE168" i="9"/>
  <c r="BB168" i="9"/>
  <c r="AY168" i="9"/>
  <c r="BO168" i="9"/>
  <c r="AZ168" i="9"/>
  <c r="X168" i="9"/>
  <c r="AN168" i="9"/>
  <c r="U168" i="9"/>
  <c r="AK168" i="9"/>
  <c r="R168" i="9"/>
  <c r="AH168" i="9"/>
  <c r="S168" i="9"/>
  <c r="AI168" i="9"/>
  <c r="L168" i="9"/>
  <c r="BI168" i="9"/>
  <c r="BF168" i="9"/>
  <c r="BC168" i="9"/>
  <c r="BD168" i="9"/>
  <c r="BP168" i="9"/>
  <c r="AB168" i="9"/>
  <c r="AR168" i="9"/>
  <c r="Y168" i="9"/>
  <c r="AO168" i="9"/>
  <c r="V168" i="9"/>
  <c r="AL168" i="9"/>
  <c r="W168" i="9"/>
  <c r="AM168" i="9"/>
  <c r="I168" i="9"/>
  <c r="BJ148" i="9"/>
  <c r="BG148" i="9"/>
  <c r="BH148" i="9"/>
  <c r="BD148" i="9"/>
  <c r="AW148" i="9"/>
  <c r="AB148" i="9"/>
  <c r="AR148" i="9"/>
  <c r="Y148" i="9"/>
  <c r="BG12" i="9"/>
  <c r="BD12" i="9"/>
  <c r="BJ12" i="9"/>
  <c r="BH12" i="9"/>
  <c r="BE12" i="9"/>
  <c r="X12" i="9"/>
  <c r="Q12" i="9"/>
  <c r="AG12" i="9"/>
  <c r="N12" i="9"/>
  <c r="AD12" i="9"/>
  <c r="AT12" i="9"/>
  <c r="AA12" i="9"/>
  <c r="AQ12" i="9"/>
  <c r="AR12" i="9"/>
  <c r="M12" i="9"/>
  <c r="M256" i="9"/>
  <c r="AU256" i="9"/>
  <c r="AE256" i="9"/>
  <c r="O256" i="9"/>
  <c r="AH256" i="9"/>
  <c r="R256" i="9"/>
  <c r="AK256" i="9"/>
  <c r="U256" i="9"/>
  <c r="AN256" i="9"/>
  <c r="X256" i="9"/>
  <c r="AX256" i="9"/>
  <c r="BM256" i="9"/>
  <c r="AW256" i="9"/>
  <c r="BD256" i="9"/>
  <c r="BG256" i="9"/>
  <c r="W244" i="9"/>
  <c r="AP244" i="9"/>
  <c r="AS244" i="9"/>
  <c r="AV244" i="9"/>
  <c r="P244" i="9"/>
  <c r="BF244" i="9"/>
  <c r="BP244" i="9"/>
  <c r="AG300" i="9"/>
  <c r="T300" i="9"/>
  <c r="S300" i="9"/>
  <c r="BB300" i="9"/>
  <c r="BO300" i="9"/>
  <c r="G158" i="11"/>
  <c r="Q292" i="9"/>
  <c r="AC292" i="9"/>
  <c r="M292" i="9"/>
  <c r="AN292" i="9"/>
  <c r="X292" i="9"/>
  <c r="AU292" i="9"/>
  <c r="AE292" i="9"/>
  <c r="O292" i="9"/>
  <c r="AL292" i="9"/>
  <c r="V292" i="9"/>
  <c r="AX292" i="9"/>
  <c r="BM292" i="9"/>
  <c r="AW292" i="9"/>
  <c r="BD292" i="9"/>
  <c r="L256" i="9"/>
  <c r="AM256" i="9"/>
  <c r="W256" i="9"/>
  <c r="AP256" i="9"/>
  <c r="Z256" i="9"/>
  <c r="AS256" i="9"/>
  <c r="AC256" i="9"/>
  <c r="AV256" i="9"/>
  <c r="AF256" i="9"/>
  <c r="P256" i="9"/>
  <c r="BF256" i="9"/>
  <c r="BE256" i="9"/>
  <c r="BL256" i="9"/>
  <c r="BO256" i="9"/>
  <c r="M244" i="9"/>
  <c r="AU244" i="9"/>
  <c r="AE244" i="9"/>
  <c r="O244" i="9"/>
  <c r="AH244" i="9"/>
  <c r="R244" i="9"/>
  <c r="AK244" i="9"/>
  <c r="U244" i="9"/>
  <c r="AN244" i="9"/>
  <c r="X244" i="9"/>
  <c r="BG244" i="9"/>
  <c r="BN244" i="9"/>
  <c r="AX244" i="9"/>
  <c r="BA244" i="9"/>
  <c r="AK300" i="9"/>
  <c r="I300" i="9"/>
  <c r="AF300" i="9"/>
  <c r="L300" i="9"/>
  <c r="AA300" i="9"/>
  <c r="AT300" i="9"/>
  <c r="Z300" i="9"/>
  <c r="BJ300" i="9"/>
  <c r="BE300" i="9"/>
  <c r="BH300" i="9"/>
  <c r="BC300" i="9"/>
  <c r="BP212" i="9"/>
  <c r="BO212" i="9"/>
  <c r="AI212" i="9"/>
  <c r="F218" i="11"/>
  <c r="I218" i="11"/>
  <c r="I214" i="11"/>
  <c r="I202" i="11"/>
  <c r="AY116" i="9"/>
  <c r="BL116" i="9"/>
  <c r="AR116" i="9"/>
  <c r="BH84" i="9"/>
  <c r="BN84" i="9"/>
  <c r="AQ84" i="9"/>
  <c r="BH40" i="9"/>
  <c r="AW40" i="9"/>
  <c r="N40" i="9"/>
  <c r="F240" i="11"/>
  <c r="F228" i="11"/>
  <c r="F224" i="11"/>
  <c r="J200" i="11"/>
  <c r="I200" i="11"/>
  <c r="I204" i="9"/>
  <c r="W204" i="9"/>
  <c r="AE204" i="9"/>
  <c r="AT204" i="9"/>
  <c r="AD204" i="9"/>
  <c r="N204" i="9"/>
  <c r="AG204" i="9"/>
  <c r="Q204" i="9"/>
  <c r="AJ204" i="9"/>
  <c r="T204" i="9"/>
  <c r="BC204" i="9"/>
  <c r="BJ204" i="9"/>
  <c r="BM204" i="9"/>
  <c r="AW204" i="9"/>
  <c r="J234" i="11"/>
  <c r="G234" i="11"/>
  <c r="F222" i="11"/>
  <c r="I222" i="11"/>
  <c r="J174" i="11"/>
  <c r="I166" i="11"/>
  <c r="J166" i="11"/>
  <c r="J240" i="11"/>
  <c r="G228" i="11"/>
  <c r="J228" i="11"/>
  <c r="I224" i="11"/>
  <c r="G224" i="11"/>
  <c r="J224" i="11"/>
  <c r="G212" i="11"/>
  <c r="J212" i="11"/>
  <c r="G200" i="11"/>
  <c r="G235" i="11"/>
  <c r="F235" i="11"/>
  <c r="BA196" i="9"/>
  <c r="AX196" i="9"/>
  <c r="BN196" i="9"/>
  <c r="BK196" i="9"/>
  <c r="BL196" i="9"/>
  <c r="T196" i="9"/>
  <c r="AJ196" i="9"/>
  <c r="U196" i="9"/>
  <c r="AK196" i="9"/>
  <c r="R196" i="9"/>
  <c r="AH196" i="9"/>
  <c r="S196" i="9"/>
  <c r="AA196" i="9"/>
  <c r="K196" i="9"/>
  <c r="J196" i="9"/>
  <c r="BE196" i="9"/>
  <c r="BB196" i="9"/>
  <c r="AY196" i="9"/>
  <c r="BO196" i="9"/>
  <c r="AZ196" i="9"/>
  <c r="X196" i="9"/>
  <c r="AN196" i="9"/>
  <c r="Y196" i="9"/>
  <c r="AO196" i="9"/>
  <c r="V196" i="9"/>
  <c r="AL196" i="9"/>
  <c r="AI196" i="9"/>
  <c r="AQ196" i="9"/>
  <c r="L196" i="9"/>
  <c r="BI196" i="9"/>
  <c r="BF196" i="9"/>
  <c r="BC196" i="9"/>
  <c r="BD196" i="9"/>
  <c r="BP196" i="9"/>
  <c r="AB196" i="9"/>
  <c r="AR196" i="9"/>
  <c r="AC196" i="9"/>
  <c r="AS196" i="9"/>
  <c r="Z196" i="9"/>
  <c r="AP196" i="9"/>
  <c r="W196" i="9"/>
  <c r="O196" i="9"/>
  <c r="I196" i="9"/>
  <c r="AW176" i="9"/>
  <c r="BM176" i="9"/>
  <c r="BJ176" i="9"/>
  <c r="BG176" i="9"/>
  <c r="BH176" i="9"/>
  <c r="P176" i="9"/>
  <c r="AF176" i="9"/>
  <c r="AV176" i="9"/>
  <c r="AC176" i="9"/>
  <c r="AS176" i="9"/>
  <c r="Z176" i="9"/>
  <c r="AP176" i="9"/>
  <c r="S176" i="9"/>
  <c r="AA176" i="9"/>
  <c r="I176" i="9"/>
  <c r="BA176" i="9"/>
  <c r="AX176" i="9"/>
  <c r="BN176" i="9"/>
  <c r="BK176" i="9"/>
  <c r="BL176" i="9"/>
  <c r="T176" i="9"/>
  <c r="AJ176" i="9"/>
  <c r="Q176" i="9"/>
  <c r="AG176" i="9"/>
  <c r="N176" i="9"/>
  <c r="AD176" i="9"/>
  <c r="AT176" i="9"/>
  <c r="AI176" i="9"/>
  <c r="AQ176" i="9"/>
  <c r="M176" i="9"/>
  <c r="BE176" i="9"/>
  <c r="BB176" i="9"/>
  <c r="AY176" i="9"/>
  <c r="BO176" i="9"/>
  <c r="BP176" i="9"/>
  <c r="X176" i="9"/>
  <c r="AN176" i="9"/>
  <c r="U176" i="9"/>
  <c r="AK176" i="9"/>
  <c r="R176" i="9"/>
  <c r="AH176" i="9"/>
  <c r="O176" i="9"/>
  <c r="W176" i="9"/>
  <c r="K176" i="9"/>
  <c r="J176" i="9"/>
  <c r="BH28" i="9"/>
  <c r="BC28" i="9"/>
  <c r="BF28" i="9"/>
  <c r="AW28" i="9"/>
  <c r="BJ28" i="9"/>
  <c r="W28" i="9"/>
  <c r="AM28" i="9"/>
  <c r="T28" i="9"/>
  <c r="AJ28" i="9"/>
  <c r="Q28" i="9"/>
  <c r="AG28" i="9"/>
  <c r="AY308" i="9"/>
  <c r="BO308" i="9"/>
  <c r="BL308" i="9"/>
  <c r="BE308" i="9"/>
  <c r="BF308" i="9"/>
  <c r="N308" i="9"/>
  <c r="AD308" i="9"/>
  <c r="AT308" i="9"/>
  <c r="W308" i="9"/>
  <c r="AM308" i="9"/>
  <c r="P308" i="9"/>
  <c r="AF308" i="9"/>
  <c r="AV308" i="9"/>
  <c r="AO308" i="9"/>
  <c r="AS308" i="9"/>
  <c r="BC308" i="9"/>
  <c r="AZ308" i="9"/>
  <c r="BP308" i="9"/>
  <c r="BI308" i="9"/>
  <c r="BJ308" i="9"/>
  <c r="R308" i="9"/>
  <c r="AH308" i="9"/>
  <c r="K308" i="9"/>
  <c r="AA308" i="9"/>
  <c r="AQ308" i="9"/>
  <c r="T308" i="9"/>
  <c r="AJ308" i="9"/>
  <c r="I308" i="9"/>
  <c r="Q308" i="9"/>
  <c r="J308" i="9"/>
  <c r="BG308" i="9"/>
  <c r="BD308" i="9"/>
  <c r="AW308" i="9"/>
  <c r="BM308" i="9"/>
  <c r="AX308" i="9"/>
  <c r="V308" i="9"/>
  <c r="AL308" i="9"/>
  <c r="O308" i="9"/>
  <c r="AE308" i="9"/>
  <c r="AU308" i="9"/>
  <c r="X308" i="9"/>
  <c r="AN308" i="9"/>
  <c r="M308" i="9"/>
  <c r="U308" i="9"/>
  <c r="AG308" i="9"/>
  <c r="AY288" i="9"/>
  <c r="BO288" i="9"/>
  <c r="BL288" i="9"/>
  <c r="BE288" i="9"/>
  <c r="BF288" i="9"/>
  <c r="N288" i="9"/>
  <c r="AD288" i="9"/>
  <c r="AT288" i="9"/>
  <c r="W288" i="9"/>
  <c r="AM288" i="9"/>
  <c r="P288" i="9"/>
  <c r="AF288" i="9"/>
  <c r="AV288" i="9"/>
  <c r="AK288" i="9"/>
  <c r="AO288" i="9"/>
  <c r="BC288" i="9"/>
  <c r="AZ288" i="9"/>
  <c r="BP288" i="9"/>
  <c r="BI288" i="9"/>
  <c r="BJ288" i="9"/>
  <c r="R288" i="9"/>
  <c r="AH288" i="9"/>
  <c r="K288" i="9"/>
  <c r="AA288" i="9"/>
  <c r="AQ288" i="9"/>
  <c r="T288" i="9"/>
  <c r="AJ288" i="9"/>
  <c r="I288" i="9"/>
  <c r="J288" i="9"/>
  <c r="AG288" i="9"/>
  <c r="BG288" i="9"/>
  <c r="BD288" i="9"/>
  <c r="AW288" i="9"/>
  <c r="BM288" i="9"/>
  <c r="AX288" i="9"/>
  <c r="V288" i="9"/>
  <c r="AL288" i="9"/>
  <c r="O288" i="9"/>
  <c r="AE288" i="9"/>
  <c r="AU288" i="9"/>
  <c r="X288" i="9"/>
  <c r="AN288" i="9"/>
  <c r="M288" i="9"/>
  <c r="Q288" i="9"/>
  <c r="AC288" i="9"/>
  <c r="BG280" i="9"/>
  <c r="BD280" i="9"/>
  <c r="AW280" i="9"/>
  <c r="BM280" i="9"/>
  <c r="AX280" i="9"/>
  <c r="V280" i="9"/>
  <c r="AL280" i="9"/>
  <c r="O280" i="9"/>
  <c r="AE280" i="9"/>
  <c r="AU280" i="9"/>
  <c r="AS280" i="9"/>
  <c r="AB280" i="9"/>
  <c r="AR280" i="9"/>
  <c r="U280" i="9"/>
  <c r="AO280" i="9"/>
  <c r="BK280" i="9"/>
  <c r="BH280" i="9"/>
  <c r="BA280" i="9"/>
  <c r="BB280" i="9"/>
  <c r="BN280" i="9"/>
  <c r="Z280" i="9"/>
  <c r="AP280" i="9"/>
  <c r="S280" i="9"/>
  <c r="AI280" i="9"/>
  <c r="L280" i="9"/>
  <c r="P280" i="9"/>
  <c r="AF280" i="9"/>
  <c r="AV280" i="9"/>
  <c r="Y280" i="9"/>
  <c r="J280" i="9"/>
  <c r="AY280" i="9"/>
  <c r="BO280" i="9"/>
  <c r="BL280" i="9"/>
  <c r="BE280" i="9"/>
  <c r="BF280" i="9"/>
  <c r="N280" i="9"/>
  <c r="AD280" i="9"/>
  <c r="AT280" i="9"/>
  <c r="W280" i="9"/>
  <c r="AM280" i="9"/>
  <c r="Q280" i="9"/>
  <c r="T280" i="9"/>
  <c r="AJ280" i="9"/>
  <c r="I280" i="9"/>
  <c r="AG280" i="9"/>
  <c r="AQ164" i="9"/>
  <c r="AV196" i="9"/>
  <c r="AA212" i="9"/>
  <c r="AT212" i="9"/>
  <c r="BF212" i="9"/>
  <c r="J228" i="9"/>
  <c r="K228" i="9"/>
  <c r="AI228" i="9"/>
  <c r="S228" i="9"/>
  <c r="AL228" i="9"/>
  <c r="V228" i="9"/>
  <c r="AK228" i="9"/>
  <c r="Q228" i="9"/>
  <c r="AB228" i="9"/>
  <c r="BG228" i="9"/>
  <c r="BJ228" i="9"/>
  <c r="BE228" i="9"/>
  <c r="BH228" i="9"/>
  <c r="I116" i="9"/>
  <c r="AB116" i="9"/>
  <c r="AH116" i="9"/>
  <c r="BO116" i="9"/>
  <c r="U84" i="9"/>
  <c r="AA84" i="9"/>
  <c r="AW84" i="9"/>
  <c r="AX84" i="9"/>
  <c r="AT40" i="9"/>
  <c r="Q40" i="9"/>
  <c r="W40" i="9"/>
  <c r="BC40" i="9"/>
  <c r="L212" i="9"/>
  <c r="AO212" i="9"/>
  <c r="AD212" i="9"/>
  <c r="BI212" i="9"/>
  <c r="M228" i="9"/>
  <c r="AU228" i="9"/>
  <c r="AE228" i="9"/>
  <c r="O228" i="9"/>
  <c r="AH228" i="9"/>
  <c r="R228" i="9"/>
  <c r="AG228" i="9"/>
  <c r="AR228" i="9"/>
  <c r="X228" i="9"/>
  <c r="BC228" i="9"/>
  <c r="BB228" i="9"/>
  <c r="BA228" i="9"/>
  <c r="AO116" i="9"/>
  <c r="AU116" i="9"/>
  <c r="R116" i="9"/>
  <c r="AN84" i="9"/>
  <c r="AT84" i="9"/>
  <c r="AD40" i="9"/>
  <c r="AJ40" i="9"/>
  <c r="BE40" i="9"/>
  <c r="AG212" i="9"/>
  <c r="T212" i="9"/>
  <c r="N212" i="9"/>
  <c r="AZ228" i="9"/>
  <c r="BP228" i="9"/>
  <c r="BI228" i="9"/>
  <c r="BF228" i="9"/>
  <c r="BO228" i="9"/>
  <c r="P228" i="9"/>
  <c r="AF228" i="9"/>
  <c r="AV228" i="9"/>
  <c r="AC228" i="9"/>
  <c r="AS228" i="9"/>
  <c r="BD212" i="9"/>
  <c r="AW212" i="9"/>
  <c r="BM212" i="9"/>
  <c r="BJ212" i="9"/>
  <c r="BC212" i="9"/>
  <c r="R212" i="9"/>
  <c r="AH212" i="9"/>
  <c r="S212" i="9"/>
  <c r="AN212" i="9"/>
  <c r="Y212" i="9"/>
  <c r="AU212" i="9"/>
  <c r="AF212" i="9"/>
  <c r="Q212" i="9"/>
  <c r="AM212" i="9"/>
  <c r="I212" i="9"/>
  <c r="BH212" i="9"/>
  <c r="BA212" i="9"/>
  <c r="AX212" i="9"/>
  <c r="BN212" i="9"/>
  <c r="BG212" i="9"/>
  <c r="V212" i="9"/>
  <c r="AL212" i="9"/>
  <c r="X212" i="9"/>
  <c r="AS212" i="9"/>
  <c r="AE212" i="9"/>
  <c r="P212" i="9"/>
  <c r="AK212" i="9"/>
  <c r="W212" i="9"/>
  <c r="AR212" i="9"/>
  <c r="M212" i="9"/>
  <c r="BL212" i="9"/>
  <c r="BE212" i="9"/>
  <c r="BB212" i="9"/>
  <c r="AY212" i="9"/>
  <c r="BK212" i="9"/>
  <c r="Z212" i="9"/>
  <c r="AP212" i="9"/>
  <c r="AC212" i="9"/>
  <c r="O212" i="9"/>
  <c r="AJ212" i="9"/>
  <c r="U212" i="9"/>
  <c r="AQ212" i="9"/>
  <c r="AB212" i="9"/>
  <c r="K212" i="9"/>
  <c r="J212" i="9"/>
  <c r="BF116" i="9"/>
  <c r="BC116" i="9"/>
  <c r="AZ116" i="9"/>
  <c r="BP116" i="9"/>
  <c r="BE116" i="9"/>
  <c r="V116" i="9"/>
  <c r="AL116" i="9"/>
  <c r="S116" i="9"/>
  <c r="AI116" i="9"/>
  <c r="P116" i="9"/>
  <c r="AF116" i="9"/>
  <c r="AV116" i="9"/>
  <c r="AC116" i="9"/>
  <c r="AS116" i="9"/>
  <c r="M116" i="9"/>
  <c r="BJ116" i="9"/>
  <c r="BG116" i="9"/>
  <c r="BD116" i="9"/>
  <c r="AW116" i="9"/>
  <c r="BI116" i="9"/>
  <c r="Z116" i="9"/>
  <c r="AP116" i="9"/>
  <c r="W116" i="9"/>
  <c r="AM116" i="9"/>
  <c r="T116" i="9"/>
  <c r="AJ116" i="9"/>
  <c r="Q116" i="9"/>
  <c r="AG116" i="9"/>
  <c r="K116" i="9"/>
  <c r="J116" i="9"/>
  <c r="AX116" i="9"/>
  <c r="BN116" i="9"/>
  <c r="BK116" i="9"/>
  <c r="BH116" i="9"/>
  <c r="BM116" i="9"/>
  <c r="N116" i="9"/>
  <c r="AD116" i="9"/>
  <c r="AT116" i="9"/>
  <c r="AA116" i="9"/>
  <c r="AQ116" i="9"/>
  <c r="X116" i="9"/>
  <c r="AN116" i="9"/>
  <c r="U116" i="9"/>
  <c r="AK116" i="9"/>
  <c r="L116" i="9"/>
  <c r="BB84" i="9"/>
  <c r="AY84" i="9"/>
  <c r="BO84" i="9"/>
  <c r="BL84" i="9"/>
  <c r="BM84" i="9"/>
  <c r="R84" i="9"/>
  <c r="AH84" i="9"/>
  <c r="O84" i="9"/>
  <c r="AE84" i="9"/>
  <c r="AU84" i="9"/>
  <c r="AB84" i="9"/>
  <c r="AR84" i="9"/>
  <c r="Y84" i="9"/>
  <c r="AO84" i="9"/>
  <c r="I84" i="9"/>
  <c r="BF84" i="9"/>
  <c r="BC84" i="9"/>
  <c r="AZ84" i="9"/>
  <c r="BP84" i="9"/>
  <c r="BA84" i="9"/>
  <c r="V84" i="9"/>
  <c r="AL84" i="9"/>
  <c r="S84" i="9"/>
  <c r="AI84" i="9"/>
  <c r="P84" i="9"/>
  <c r="AF84" i="9"/>
  <c r="AV84" i="9"/>
  <c r="AC84" i="9"/>
  <c r="AS84" i="9"/>
  <c r="M84" i="9"/>
  <c r="BJ84" i="9"/>
  <c r="BG84" i="9"/>
  <c r="BD84" i="9"/>
  <c r="BI84" i="9"/>
  <c r="BE84" i="9"/>
  <c r="Z84" i="9"/>
  <c r="AP84" i="9"/>
  <c r="W84" i="9"/>
  <c r="AM84" i="9"/>
  <c r="T84" i="9"/>
  <c r="AJ84" i="9"/>
  <c r="Q84" i="9"/>
  <c r="AG84" i="9"/>
  <c r="K84" i="9"/>
  <c r="J84" i="9"/>
  <c r="BL52" i="9"/>
  <c r="BF52" i="9"/>
  <c r="BG52" i="9"/>
  <c r="BC52" i="9"/>
  <c r="BM52" i="9"/>
  <c r="AA52" i="9"/>
  <c r="AQ52" i="9"/>
  <c r="X52" i="9"/>
  <c r="AN52" i="9"/>
  <c r="U52" i="9"/>
  <c r="AK52" i="9"/>
  <c r="R52" i="9"/>
  <c r="AH52" i="9"/>
  <c r="K52" i="9"/>
  <c r="J52" i="9"/>
  <c r="AZ52" i="9"/>
  <c r="BP52" i="9"/>
  <c r="BJ52" i="9"/>
  <c r="BO52" i="9"/>
  <c r="BK52" i="9"/>
  <c r="O52" i="9"/>
  <c r="AE52" i="9"/>
  <c r="AU52" i="9"/>
  <c r="AB52" i="9"/>
  <c r="AR52" i="9"/>
  <c r="Y52" i="9"/>
  <c r="AO52" i="9"/>
  <c r="V52" i="9"/>
  <c r="AL52" i="9"/>
  <c r="L52" i="9"/>
  <c r="BD52" i="9"/>
  <c r="AX52" i="9"/>
  <c r="BN52" i="9"/>
  <c r="BA52" i="9"/>
  <c r="AW52" i="9"/>
  <c r="S52" i="9"/>
  <c r="AI52" i="9"/>
  <c r="P52" i="9"/>
  <c r="AF52" i="9"/>
  <c r="AV52" i="9"/>
  <c r="AC52" i="9"/>
  <c r="AS52" i="9"/>
  <c r="Z52" i="9"/>
  <c r="AP52" i="9"/>
  <c r="I52" i="9"/>
  <c r="BL40" i="9"/>
  <c r="BI40" i="9"/>
  <c r="BM40" i="9"/>
  <c r="BK40" i="9"/>
  <c r="BG40" i="9"/>
  <c r="AA40" i="9"/>
  <c r="AQ40" i="9"/>
  <c r="X40" i="9"/>
  <c r="AN40" i="9"/>
  <c r="U40" i="9"/>
  <c r="AK40" i="9"/>
  <c r="R40" i="9"/>
  <c r="AH40" i="9"/>
  <c r="K40" i="9"/>
  <c r="J40" i="9"/>
  <c r="AZ40" i="9"/>
  <c r="BP40" i="9"/>
  <c r="BN40" i="9"/>
  <c r="BB40" i="9"/>
  <c r="BA40" i="9"/>
  <c r="O40" i="9"/>
  <c r="AE40" i="9"/>
  <c r="AU40" i="9"/>
  <c r="AB40" i="9"/>
  <c r="AR40" i="9"/>
  <c r="Y40" i="9"/>
  <c r="AO40" i="9"/>
  <c r="V40" i="9"/>
  <c r="AL40" i="9"/>
  <c r="L40" i="9"/>
  <c r="BD40" i="9"/>
  <c r="AX40" i="9"/>
  <c r="AY40" i="9"/>
  <c r="BJ40" i="9"/>
  <c r="BO40" i="9"/>
  <c r="S40" i="9"/>
  <c r="AI40" i="9"/>
  <c r="P40" i="9"/>
  <c r="AF40" i="9"/>
  <c r="AV40" i="9"/>
  <c r="AC40" i="9"/>
  <c r="AS40" i="9"/>
  <c r="Z40" i="9"/>
  <c r="AP40" i="9"/>
  <c r="I40" i="9"/>
  <c r="F286" i="11"/>
  <c r="G286" i="11"/>
  <c r="I286" i="11"/>
  <c r="J286" i="11"/>
  <c r="G284" i="11"/>
  <c r="J284" i="11"/>
  <c r="I284" i="11"/>
  <c r="F284" i="11"/>
  <c r="G268" i="11"/>
  <c r="J268" i="11"/>
  <c r="I268" i="11"/>
  <c r="F268" i="11"/>
  <c r="F313" i="11"/>
  <c r="G313" i="11"/>
  <c r="I313" i="11"/>
  <c r="J313" i="11"/>
  <c r="F309" i="11"/>
  <c r="G309" i="11"/>
  <c r="I309" i="11"/>
  <c r="J309" i="11"/>
  <c r="I305" i="11"/>
  <c r="J305" i="11"/>
  <c r="F305" i="11"/>
  <c r="G305" i="11"/>
  <c r="G301" i="11"/>
  <c r="I301" i="11"/>
  <c r="F301" i="11"/>
  <c r="J301" i="11"/>
  <c r="G297" i="11"/>
  <c r="F297" i="11"/>
  <c r="J297" i="11"/>
  <c r="I297" i="11"/>
  <c r="G293" i="11"/>
  <c r="F293" i="11"/>
  <c r="I293" i="11"/>
  <c r="J293" i="11"/>
  <c r="F281" i="11"/>
  <c r="G281" i="11"/>
  <c r="I281" i="11"/>
  <c r="J281" i="11"/>
  <c r="F279" i="11"/>
  <c r="J279" i="11"/>
  <c r="G279" i="11"/>
  <c r="I279" i="11"/>
  <c r="J277" i="11"/>
  <c r="F277" i="11"/>
  <c r="G277" i="11"/>
  <c r="I277" i="11"/>
  <c r="F275" i="11"/>
  <c r="J275" i="11"/>
  <c r="G275" i="11"/>
  <c r="I275" i="11"/>
  <c r="J132" i="9"/>
  <c r="K132" i="9"/>
  <c r="AG132" i="9"/>
  <c r="Q132" i="9"/>
  <c r="AJ132" i="9"/>
  <c r="T132" i="9"/>
  <c r="AM132" i="9"/>
  <c r="W132" i="9"/>
  <c r="AP132" i="9"/>
  <c r="Z132" i="9"/>
  <c r="BI132" i="9"/>
  <c r="AW132" i="9"/>
  <c r="BD132" i="9"/>
  <c r="BG132" i="9"/>
  <c r="BJ132" i="9"/>
  <c r="I100" i="9"/>
  <c r="AO100" i="9"/>
  <c r="Y100" i="9"/>
  <c r="AR100" i="9"/>
  <c r="AB100" i="9"/>
  <c r="AU100" i="9"/>
  <c r="AE100" i="9"/>
  <c r="O100" i="9"/>
  <c r="AH100" i="9"/>
  <c r="R100" i="9"/>
  <c r="BA100" i="9"/>
  <c r="BL100" i="9"/>
  <c r="BO100" i="9"/>
  <c r="AY100" i="9"/>
  <c r="BB100" i="9"/>
  <c r="J68" i="9"/>
  <c r="K68" i="9"/>
  <c r="AG68" i="9"/>
  <c r="Q68" i="9"/>
  <c r="AJ68" i="9"/>
  <c r="T68" i="9"/>
  <c r="AM68" i="9"/>
  <c r="W68" i="9"/>
  <c r="AP68" i="9"/>
  <c r="Z68" i="9"/>
  <c r="BE68" i="9"/>
  <c r="BI68" i="9"/>
  <c r="BD68" i="9"/>
  <c r="BG68" i="9"/>
  <c r="BJ68" i="9"/>
  <c r="J232" i="9"/>
  <c r="K232" i="9"/>
  <c r="AI232" i="9"/>
  <c r="S232" i="9"/>
  <c r="AL232" i="9"/>
  <c r="V232" i="9"/>
  <c r="AO232" i="9"/>
  <c r="Y232" i="9"/>
  <c r="AR232" i="9"/>
  <c r="AB232" i="9"/>
  <c r="BK232" i="9"/>
  <c r="AY232" i="9"/>
  <c r="BB232" i="9"/>
  <c r="BE232" i="9"/>
  <c r="BL232" i="9"/>
  <c r="I216" i="9"/>
  <c r="AQ216" i="9"/>
  <c r="AA216" i="9"/>
  <c r="AT216" i="9"/>
  <c r="AD216" i="9"/>
  <c r="N216" i="9"/>
  <c r="AG216" i="9"/>
  <c r="Q216" i="9"/>
  <c r="AJ216" i="9"/>
  <c r="T216" i="9"/>
  <c r="BC216" i="9"/>
  <c r="BJ216" i="9"/>
  <c r="BM216" i="9"/>
  <c r="AW216" i="9"/>
  <c r="BD216" i="9"/>
  <c r="L48" i="9"/>
  <c r="AL48" i="9"/>
  <c r="V48" i="9"/>
  <c r="AO48" i="9"/>
  <c r="Y48" i="9"/>
  <c r="AR48" i="9"/>
  <c r="AB48" i="9"/>
  <c r="AU48" i="9"/>
  <c r="AE48" i="9"/>
  <c r="O48" i="9"/>
  <c r="BK48" i="9"/>
  <c r="BO48" i="9"/>
  <c r="BJ48" i="9"/>
  <c r="BP48" i="9"/>
  <c r="AZ48" i="9"/>
  <c r="L36" i="9"/>
  <c r="AL36" i="9"/>
  <c r="V36" i="9"/>
  <c r="AO36" i="9"/>
  <c r="Y36" i="9"/>
  <c r="AR36" i="9"/>
  <c r="AB36" i="9"/>
  <c r="AU36" i="9"/>
  <c r="AE36" i="9"/>
  <c r="O36" i="9"/>
  <c r="BJ36" i="9"/>
  <c r="AW36" i="9"/>
  <c r="BN36" i="9"/>
  <c r="BP36" i="9"/>
  <c r="AZ36" i="9"/>
  <c r="I24" i="9"/>
  <c r="AP24" i="9"/>
  <c r="Z24" i="9"/>
  <c r="AS24" i="9"/>
  <c r="AC24" i="9"/>
  <c r="AV24" i="9"/>
  <c r="AF24" i="9"/>
  <c r="P24" i="9"/>
  <c r="AI24" i="9"/>
  <c r="S24" i="9"/>
  <c r="AY24" i="9"/>
  <c r="BG24" i="9"/>
  <c r="BA24" i="9"/>
  <c r="AX24" i="9"/>
  <c r="BD24" i="9"/>
  <c r="G260" i="11"/>
  <c r="J260" i="11"/>
  <c r="I260" i="11"/>
  <c r="F260" i="11"/>
  <c r="G248" i="11"/>
  <c r="J248" i="11"/>
  <c r="I248" i="11"/>
  <c r="F248" i="11"/>
  <c r="I196" i="11"/>
  <c r="J196" i="11"/>
  <c r="F196" i="11"/>
  <c r="G196" i="11"/>
  <c r="J184" i="11"/>
  <c r="F184" i="11"/>
  <c r="I184" i="11"/>
  <c r="G184" i="11"/>
  <c r="J176" i="11"/>
  <c r="I176" i="11"/>
  <c r="G176" i="11"/>
  <c r="F176" i="11"/>
  <c r="J164" i="11"/>
  <c r="F164" i="11"/>
  <c r="G164" i="11"/>
  <c r="I164" i="11"/>
  <c r="J152" i="11"/>
  <c r="I152" i="11"/>
  <c r="G152" i="11"/>
  <c r="F152" i="11"/>
  <c r="J144" i="11"/>
  <c r="I144" i="11"/>
  <c r="G144" i="11"/>
  <c r="F144" i="11"/>
  <c r="J124" i="11"/>
  <c r="F124" i="11"/>
  <c r="I124" i="11"/>
  <c r="G124" i="11"/>
  <c r="G92" i="11"/>
  <c r="J92" i="11"/>
  <c r="F92" i="11"/>
  <c r="I92" i="11"/>
  <c r="I60" i="11"/>
  <c r="G60" i="11"/>
  <c r="J60" i="11"/>
  <c r="F60" i="11"/>
  <c r="I28" i="11"/>
  <c r="J28" i="11"/>
  <c r="G28" i="11"/>
  <c r="F28" i="11"/>
  <c r="F255" i="11"/>
  <c r="J255" i="11"/>
  <c r="G255" i="11"/>
  <c r="I255" i="11"/>
  <c r="I239" i="11"/>
  <c r="J239" i="11"/>
  <c r="F239" i="11"/>
  <c r="G239" i="11"/>
  <c r="I211" i="11"/>
  <c r="J211" i="11"/>
  <c r="F211" i="11"/>
  <c r="G211" i="11"/>
  <c r="I183" i="11"/>
  <c r="J183" i="11"/>
  <c r="F183" i="11"/>
  <c r="G183" i="11"/>
  <c r="I167" i="11"/>
  <c r="J167" i="11"/>
  <c r="F167" i="11"/>
  <c r="G167" i="11"/>
  <c r="J147" i="11"/>
  <c r="G147" i="11"/>
  <c r="I147" i="11"/>
  <c r="F147" i="11"/>
  <c r="G131" i="11"/>
  <c r="I131" i="11"/>
  <c r="F131" i="11"/>
  <c r="J131" i="11"/>
  <c r="J115" i="11"/>
  <c r="G115" i="11"/>
  <c r="F115" i="11"/>
  <c r="I115" i="11"/>
  <c r="J99" i="11"/>
  <c r="G99" i="11"/>
  <c r="I99" i="11"/>
  <c r="F99" i="11"/>
  <c r="J83" i="11"/>
  <c r="G83" i="11"/>
  <c r="I83" i="11"/>
  <c r="F83" i="11"/>
  <c r="I67" i="11"/>
  <c r="F67" i="11"/>
  <c r="G67" i="11"/>
  <c r="J67" i="11"/>
  <c r="J51" i="11"/>
  <c r="I51" i="11"/>
  <c r="G51" i="11"/>
  <c r="F51" i="11"/>
  <c r="G23" i="11"/>
  <c r="I23" i="11"/>
  <c r="F23" i="11"/>
  <c r="J23" i="11"/>
  <c r="M132" i="9"/>
  <c r="AS132" i="9"/>
  <c r="AC132" i="9"/>
  <c r="AV132" i="9"/>
  <c r="AF132" i="9"/>
  <c r="P132" i="9"/>
  <c r="AI132" i="9"/>
  <c r="S132" i="9"/>
  <c r="AL132" i="9"/>
  <c r="V132" i="9"/>
  <c r="BE132" i="9"/>
  <c r="BP132" i="9"/>
  <c r="AZ132" i="9"/>
  <c r="BC132" i="9"/>
  <c r="L100" i="9"/>
  <c r="AK100" i="9"/>
  <c r="U100" i="9"/>
  <c r="AN100" i="9"/>
  <c r="X100" i="9"/>
  <c r="AQ100" i="9"/>
  <c r="AA100" i="9"/>
  <c r="AT100" i="9"/>
  <c r="AD100" i="9"/>
  <c r="N100" i="9"/>
  <c r="BM100" i="9"/>
  <c r="BH100" i="9"/>
  <c r="BK100" i="9"/>
  <c r="BN100" i="9"/>
  <c r="AX100" i="9"/>
  <c r="M68" i="9"/>
  <c r="AS68" i="9"/>
  <c r="AC68" i="9"/>
  <c r="AV68" i="9"/>
  <c r="AF68" i="9"/>
  <c r="P68" i="9"/>
  <c r="AI68" i="9"/>
  <c r="S68" i="9"/>
  <c r="AL68" i="9"/>
  <c r="V68" i="9"/>
  <c r="BA68" i="9"/>
  <c r="BP68" i="9"/>
  <c r="AZ68" i="9"/>
  <c r="BC68" i="9"/>
  <c r="BF68" i="9"/>
  <c r="M232" i="9"/>
  <c r="AU232" i="9"/>
  <c r="AE232" i="9"/>
  <c r="O232" i="9"/>
  <c r="AH232" i="9"/>
  <c r="R232" i="9"/>
  <c r="AK232" i="9"/>
  <c r="U232" i="9"/>
  <c r="AN232" i="9"/>
  <c r="X232" i="9"/>
  <c r="BG232" i="9"/>
  <c r="BN232" i="9"/>
  <c r="AX232" i="9"/>
  <c r="BA232" i="9"/>
  <c r="BH232" i="9"/>
  <c r="L216" i="9"/>
  <c r="AM216" i="9"/>
  <c r="W216" i="9"/>
  <c r="AP216" i="9"/>
  <c r="Z216" i="9"/>
  <c r="AS216" i="9"/>
  <c r="AC216" i="9"/>
  <c r="AV216" i="9"/>
  <c r="AF216" i="9"/>
  <c r="P216" i="9"/>
  <c r="BO216" i="9"/>
  <c r="BF216" i="9"/>
  <c r="BI216" i="9"/>
  <c r="BP216" i="9"/>
  <c r="AZ216" i="9"/>
  <c r="J48" i="9"/>
  <c r="K48" i="9"/>
  <c r="AH48" i="9"/>
  <c r="R48" i="9"/>
  <c r="AK48" i="9"/>
  <c r="U48" i="9"/>
  <c r="AN48" i="9"/>
  <c r="X48" i="9"/>
  <c r="AQ48" i="9"/>
  <c r="AA48" i="9"/>
  <c r="AW48" i="9"/>
  <c r="BC48" i="9"/>
  <c r="BG48" i="9"/>
  <c r="BF48" i="9"/>
  <c r="BL48" i="9"/>
  <c r="J36" i="9"/>
  <c r="K36" i="9"/>
  <c r="AH36" i="9"/>
  <c r="R36" i="9"/>
  <c r="AK36" i="9"/>
  <c r="U36" i="9"/>
  <c r="AN36" i="9"/>
  <c r="X36" i="9"/>
  <c r="AQ36" i="9"/>
  <c r="AA36" i="9"/>
  <c r="BB36" i="9"/>
  <c r="BF36" i="9"/>
  <c r="BO36" i="9"/>
  <c r="BI36" i="9"/>
  <c r="BL36" i="9"/>
  <c r="L24" i="9"/>
  <c r="AL24" i="9"/>
  <c r="V24" i="9"/>
  <c r="AO24" i="9"/>
  <c r="Y24" i="9"/>
  <c r="AR24" i="9"/>
  <c r="AB24" i="9"/>
  <c r="AU24" i="9"/>
  <c r="AE24" i="9"/>
  <c r="O24" i="9"/>
  <c r="BO24" i="9"/>
  <c r="AW24" i="9"/>
  <c r="BN24" i="9"/>
  <c r="BP24" i="9"/>
  <c r="AZ24" i="9"/>
  <c r="J246" i="11"/>
  <c r="F246" i="11"/>
  <c r="I246" i="11"/>
  <c r="G246" i="11"/>
  <c r="F154" i="11"/>
  <c r="J154" i="11"/>
  <c r="G154" i="11"/>
  <c r="I154" i="11"/>
  <c r="J142" i="11"/>
  <c r="F142" i="11"/>
  <c r="G142" i="11"/>
  <c r="I142" i="11"/>
  <c r="G132" i="11"/>
  <c r="F132" i="11"/>
  <c r="J132" i="11"/>
  <c r="I132" i="11"/>
  <c r="G120" i="11"/>
  <c r="J120" i="11"/>
  <c r="F120" i="11"/>
  <c r="I120" i="11"/>
  <c r="I112" i="11"/>
  <c r="G112" i="11"/>
  <c r="J112" i="11"/>
  <c r="F112" i="11"/>
  <c r="F100" i="11"/>
  <c r="I100" i="11"/>
  <c r="G100" i="11"/>
  <c r="J100" i="11"/>
  <c r="J88" i="11"/>
  <c r="F88" i="11"/>
  <c r="I88" i="11"/>
  <c r="G88" i="11"/>
  <c r="I80" i="11"/>
  <c r="G80" i="11"/>
  <c r="J80" i="11"/>
  <c r="F80" i="11"/>
  <c r="I68" i="11"/>
  <c r="J68" i="11"/>
  <c r="G68" i="11"/>
  <c r="F68" i="11"/>
  <c r="G56" i="11"/>
  <c r="J56" i="11"/>
  <c r="F56" i="11"/>
  <c r="I56" i="11"/>
  <c r="G48" i="11"/>
  <c r="F48" i="11"/>
  <c r="J48" i="11"/>
  <c r="I48" i="11"/>
  <c r="J36" i="11"/>
  <c r="I36" i="11"/>
  <c r="G36" i="11"/>
  <c r="F36" i="11"/>
  <c r="G24" i="11"/>
  <c r="F24" i="11"/>
  <c r="I24" i="11"/>
  <c r="J24" i="11"/>
  <c r="I16" i="11"/>
  <c r="F16" i="11"/>
  <c r="J16" i="11"/>
  <c r="G16" i="11"/>
  <c r="G261" i="11"/>
  <c r="I261" i="11"/>
  <c r="J261" i="11"/>
  <c r="F261" i="11"/>
  <c r="I237" i="11"/>
  <c r="F237" i="11"/>
  <c r="J237" i="11"/>
  <c r="G237" i="11"/>
  <c r="I219" i="11"/>
  <c r="G219" i="11"/>
  <c r="J219" i="11"/>
  <c r="F219" i="11"/>
  <c r="G191" i="11"/>
  <c r="J191" i="11"/>
  <c r="I191" i="11"/>
  <c r="F191" i="11"/>
  <c r="I175" i="11"/>
  <c r="J175" i="11"/>
  <c r="F175" i="11"/>
  <c r="G175" i="11"/>
  <c r="J159" i="11"/>
  <c r="G159" i="11"/>
  <c r="I159" i="11"/>
  <c r="F159" i="11"/>
  <c r="J143" i="11"/>
  <c r="G143" i="11"/>
  <c r="I143" i="11"/>
  <c r="F143" i="11"/>
  <c r="J127" i="11"/>
  <c r="F127" i="11"/>
  <c r="G127" i="11"/>
  <c r="I127" i="11"/>
  <c r="J111" i="11"/>
  <c r="F111" i="11"/>
  <c r="G111" i="11"/>
  <c r="I111" i="11"/>
  <c r="J95" i="11"/>
  <c r="G95" i="11"/>
  <c r="F95" i="11"/>
  <c r="I95" i="11"/>
  <c r="F75" i="11"/>
  <c r="G75" i="11"/>
  <c r="J75" i="11"/>
  <c r="I75" i="11"/>
  <c r="I59" i="11"/>
  <c r="J59" i="11"/>
  <c r="F59" i="11"/>
  <c r="G59" i="11"/>
  <c r="G11" i="11"/>
  <c r="F11" i="11"/>
  <c r="I11" i="11"/>
  <c r="J11" i="11"/>
  <c r="G146" i="11"/>
  <c r="I146" i="11"/>
  <c r="J146" i="11"/>
  <c r="F146" i="11"/>
  <c r="F122" i="11"/>
  <c r="I122" i="11"/>
  <c r="G122" i="11"/>
  <c r="J122" i="11"/>
  <c r="J110" i="11"/>
  <c r="F110" i="11"/>
  <c r="I110" i="11"/>
  <c r="G110" i="11"/>
  <c r="J102" i="11"/>
  <c r="G102" i="11"/>
  <c r="F102" i="11"/>
  <c r="I102" i="11"/>
  <c r="G90" i="11"/>
  <c r="J90" i="11"/>
  <c r="F90" i="11"/>
  <c r="I90" i="11"/>
  <c r="J78" i="11"/>
  <c r="I78" i="11"/>
  <c r="G78" i="11"/>
  <c r="F78" i="11"/>
  <c r="F70" i="11"/>
  <c r="G70" i="11"/>
  <c r="I70" i="11"/>
  <c r="J70" i="11"/>
  <c r="F58" i="11"/>
  <c r="I58" i="11"/>
  <c r="G58" i="11"/>
  <c r="J58" i="11"/>
  <c r="G38" i="11"/>
  <c r="J38" i="11"/>
  <c r="F38" i="11"/>
  <c r="I38" i="11"/>
  <c r="F6" i="11"/>
  <c r="G6" i="11"/>
  <c r="I6" i="11"/>
  <c r="J6" i="11"/>
  <c r="F221" i="11"/>
  <c r="J221" i="11"/>
  <c r="I221" i="11"/>
  <c r="G221" i="11"/>
  <c r="F213" i="11"/>
  <c r="J213" i="11"/>
  <c r="I213" i="11"/>
  <c r="G213" i="11"/>
  <c r="F205" i="11"/>
  <c r="J205" i="11"/>
  <c r="I205" i="11"/>
  <c r="G205" i="11"/>
  <c r="J197" i="11"/>
  <c r="F197" i="11"/>
  <c r="I197" i="11"/>
  <c r="G197" i="11"/>
  <c r="G189" i="11"/>
  <c r="J189" i="11"/>
  <c r="F189" i="11"/>
  <c r="I189" i="11"/>
  <c r="G181" i="11"/>
  <c r="J181" i="11"/>
  <c r="F181" i="11"/>
  <c r="I181" i="11"/>
  <c r="G161" i="11"/>
  <c r="I161" i="11"/>
  <c r="J161" i="11"/>
  <c r="F161" i="11"/>
  <c r="F153" i="11"/>
  <c r="J153" i="11"/>
  <c r="G153" i="11"/>
  <c r="I153" i="11"/>
  <c r="J137" i="11"/>
  <c r="G137" i="11"/>
  <c r="I137" i="11"/>
  <c r="F137" i="11"/>
  <c r="G117" i="11"/>
  <c r="F117" i="11"/>
  <c r="I117" i="11"/>
  <c r="J117" i="11"/>
  <c r="J109" i="11"/>
  <c r="G109" i="11"/>
  <c r="I109" i="11"/>
  <c r="F109" i="11"/>
  <c r="J101" i="11"/>
  <c r="F101" i="11"/>
  <c r="I101" i="11"/>
  <c r="G101" i="11"/>
  <c r="J93" i="11"/>
  <c r="G93" i="11"/>
  <c r="I93" i="11"/>
  <c r="F93" i="11"/>
  <c r="I69" i="11"/>
  <c r="J69" i="11"/>
  <c r="F69" i="11"/>
  <c r="G69" i="11"/>
  <c r="F33" i="11"/>
  <c r="G33" i="11"/>
  <c r="J33" i="11"/>
  <c r="I33" i="11"/>
  <c r="G252" i="11"/>
  <c r="J252" i="11"/>
  <c r="I252" i="11"/>
  <c r="F252" i="11"/>
  <c r="F220" i="11"/>
  <c r="J220" i="11"/>
  <c r="G220" i="11"/>
  <c r="I220" i="11"/>
  <c r="G188" i="11"/>
  <c r="I188" i="11"/>
  <c r="J188" i="11"/>
  <c r="F188" i="11"/>
  <c r="J156" i="11"/>
  <c r="F156" i="11"/>
  <c r="I156" i="11"/>
  <c r="G156" i="11"/>
  <c r="F130" i="11"/>
  <c r="G130" i="11"/>
  <c r="I130" i="11"/>
  <c r="J130" i="11"/>
  <c r="I98" i="11"/>
  <c r="G98" i="11"/>
  <c r="J98" i="11"/>
  <c r="F98" i="11"/>
  <c r="G66" i="11"/>
  <c r="F66" i="11"/>
  <c r="J66" i="11"/>
  <c r="I66" i="11"/>
  <c r="I34" i="11"/>
  <c r="G34" i="11"/>
  <c r="F34" i="11"/>
  <c r="J34" i="11"/>
  <c r="F247" i="11"/>
  <c r="J247" i="11"/>
  <c r="G247" i="11"/>
  <c r="I247" i="11"/>
  <c r="I231" i="11"/>
  <c r="F231" i="11"/>
  <c r="G231" i="11"/>
  <c r="J231" i="11"/>
  <c r="G256" i="11"/>
  <c r="J256" i="11"/>
  <c r="I256" i="11"/>
  <c r="F256" i="11"/>
  <c r="G244" i="11"/>
  <c r="J244" i="11"/>
  <c r="I244" i="11"/>
  <c r="F244" i="11"/>
  <c r="G192" i="11"/>
  <c r="I192" i="11"/>
  <c r="J192" i="11"/>
  <c r="F192" i="11"/>
  <c r="J180" i="11"/>
  <c r="F180" i="11"/>
  <c r="I180" i="11"/>
  <c r="G180" i="11"/>
  <c r="J168" i="11"/>
  <c r="G168" i="11"/>
  <c r="I168" i="11"/>
  <c r="F168" i="11"/>
  <c r="J160" i="11"/>
  <c r="I160" i="11"/>
  <c r="G160" i="11"/>
  <c r="F160" i="11"/>
  <c r="J148" i="11"/>
  <c r="F148" i="11"/>
  <c r="I148" i="11"/>
  <c r="G148" i="11"/>
  <c r="G136" i="11"/>
  <c r="J136" i="11"/>
  <c r="F136" i="11"/>
  <c r="I136" i="11"/>
  <c r="G108" i="11"/>
  <c r="J108" i="11"/>
  <c r="F108" i="11"/>
  <c r="I108" i="11"/>
  <c r="I76" i="11"/>
  <c r="F76" i="11"/>
  <c r="G76" i="11"/>
  <c r="J76" i="11"/>
  <c r="G44" i="11"/>
  <c r="F44" i="11"/>
  <c r="I44" i="11"/>
  <c r="J44" i="11"/>
  <c r="I12" i="11"/>
  <c r="F12" i="11"/>
  <c r="G12" i="11"/>
  <c r="J12" i="11"/>
  <c r="F251" i="11"/>
  <c r="J251" i="11"/>
  <c r="G251" i="11"/>
  <c r="I251" i="11"/>
  <c r="I215" i="11"/>
  <c r="G215" i="11"/>
  <c r="F215" i="11"/>
  <c r="J215" i="11"/>
  <c r="G199" i="11"/>
  <c r="F199" i="11"/>
  <c r="I199" i="11"/>
  <c r="J199" i="11"/>
  <c r="I179" i="11"/>
  <c r="J179" i="11"/>
  <c r="G179" i="11"/>
  <c r="F179" i="11"/>
  <c r="F151" i="11"/>
  <c r="J151" i="11"/>
  <c r="I151" i="11"/>
  <c r="G151" i="11"/>
  <c r="G135" i="11"/>
  <c r="J135" i="11"/>
  <c r="I135" i="11"/>
  <c r="F135" i="11"/>
  <c r="F119" i="11"/>
  <c r="J119" i="11"/>
  <c r="I119" i="11"/>
  <c r="G119" i="11"/>
  <c r="F103" i="11"/>
  <c r="J103" i="11"/>
  <c r="G103" i="11"/>
  <c r="I103" i="11"/>
  <c r="F87" i="11"/>
  <c r="G87" i="11"/>
  <c r="J87" i="11"/>
  <c r="I87" i="11"/>
  <c r="G71" i="11"/>
  <c r="J71" i="11"/>
  <c r="I71" i="11"/>
  <c r="F71" i="11"/>
  <c r="F55" i="11"/>
  <c r="G55" i="11"/>
  <c r="J55" i="11"/>
  <c r="I55" i="11"/>
  <c r="J39" i="11"/>
  <c r="I39" i="11"/>
  <c r="F39" i="11"/>
  <c r="G39" i="11"/>
  <c r="I7" i="11"/>
  <c r="J7" i="11"/>
  <c r="F7" i="11"/>
  <c r="G7" i="11"/>
  <c r="M100" i="9"/>
  <c r="AS100" i="9"/>
  <c r="AC100" i="9"/>
  <c r="AV100" i="9"/>
  <c r="AF100" i="9"/>
  <c r="P100" i="9"/>
  <c r="AI100" i="9"/>
  <c r="S100" i="9"/>
  <c r="AL100" i="9"/>
  <c r="V100" i="9"/>
  <c r="BE100" i="9"/>
  <c r="BP100" i="9"/>
  <c r="AZ100" i="9"/>
  <c r="BC100" i="9"/>
  <c r="L68" i="9"/>
  <c r="AK68" i="9"/>
  <c r="U68" i="9"/>
  <c r="AN68" i="9"/>
  <c r="X68" i="9"/>
  <c r="AQ68" i="9"/>
  <c r="AA68" i="9"/>
  <c r="AT68" i="9"/>
  <c r="AD68" i="9"/>
  <c r="N68" i="9"/>
  <c r="AW68" i="9"/>
  <c r="BH68" i="9"/>
  <c r="BK68" i="9"/>
  <c r="BN68" i="9"/>
  <c r="L232" i="9"/>
  <c r="AM232" i="9"/>
  <c r="W232" i="9"/>
  <c r="AP232" i="9"/>
  <c r="Z232" i="9"/>
  <c r="AS232" i="9"/>
  <c r="AC232" i="9"/>
  <c r="AV232" i="9"/>
  <c r="AF232" i="9"/>
  <c r="P232" i="9"/>
  <c r="BO232" i="9"/>
  <c r="BF232" i="9"/>
  <c r="BI232" i="9"/>
  <c r="BP232" i="9"/>
  <c r="M216" i="9"/>
  <c r="AU216" i="9"/>
  <c r="AE216" i="9"/>
  <c r="O216" i="9"/>
  <c r="AH216" i="9"/>
  <c r="R216" i="9"/>
  <c r="AK216" i="9"/>
  <c r="U216" i="9"/>
  <c r="AN216" i="9"/>
  <c r="X216" i="9"/>
  <c r="BG216" i="9"/>
  <c r="BN216" i="9"/>
  <c r="AX216" i="9"/>
  <c r="BA216" i="9"/>
  <c r="I48" i="9"/>
  <c r="AP48" i="9"/>
  <c r="Z48" i="9"/>
  <c r="AS48" i="9"/>
  <c r="AC48" i="9"/>
  <c r="AV48" i="9"/>
  <c r="AF48" i="9"/>
  <c r="P48" i="9"/>
  <c r="AI48" i="9"/>
  <c r="S48" i="9"/>
  <c r="BE48" i="9"/>
  <c r="BA48" i="9"/>
  <c r="BN48" i="9"/>
  <c r="AX48" i="9"/>
  <c r="I36" i="9"/>
  <c r="AP36" i="9"/>
  <c r="Z36" i="9"/>
  <c r="AS36" i="9"/>
  <c r="AC36" i="9"/>
  <c r="AV36" i="9"/>
  <c r="AF36" i="9"/>
  <c r="P36" i="9"/>
  <c r="AI36" i="9"/>
  <c r="S36" i="9"/>
  <c r="AY36" i="9"/>
  <c r="BE36" i="9"/>
  <c r="BA36" i="9"/>
  <c r="AX36" i="9"/>
  <c r="M24" i="9"/>
  <c r="AT24" i="9"/>
  <c r="AD24" i="9"/>
  <c r="N24" i="9"/>
  <c r="AG24" i="9"/>
  <c r="Q24" i="9"/>
  <c r="AJ24" i="9"/>
  <c r="T24" i="9"/>
  <c r="AM24" i="9"/>
  <c r="W24" i="9"/>
  <c r="BE24" i="9"/>
  <c r="BB24" i="9"/>
  <c r="BF24" i="9"/>
  <c r="BC24" i="9"/>
  <c r="I186" i="11"/>
  <c r="F186" i="11"/>
  <c r="J186" i="11"/>
  <c r="G186" i="11"/>
  <c r="J150" i="11"/>
  <c r="G150" i="11"/>
  <c r="F150" i="11"/>
  <c r="I150" i="11"/>
  <c r="G138" i="11"/>
  <c r="J138" i="11"/>
  <c r="I138" i="11"/>
  <c r="F138" i="11"/>
  <c r="F128" i="11"/>
  <c r="I128" i="11"/>
  <c r="G128" i="11"/>
  <c r="J128" i="11"/>
  <c r="I116" i="11"/>
  <c r="G116" i="11"/>
  <c r="J116" i="11"/>
  <c r="F116" i="11"/>
  <c r="J104" i="11"/>
  <c r="F104" i="11"/>
  <c r="I104" i="11"/>
  <c r="G104" i="11"/>
  <c r="I96" i="11"/>
  <c r="G96" i="11"/>
  <c r="J96" i="11"/>
  <c r="F96" i="11"/>
  <c r="F84" i="11"/>
  <c r="I84" i="11"/>
  <c r="G84" i="11"/>
  <c r="J84" i="11"/>
  <c r="F72" i="11"/>
  <c r="G72" i="11"/>
  <c r="I72" i="11"/>
  <c r="J72" i="11"/>
  <c r="G64" i="11"/>
  <c r="J64" i="11"/>
  <c r="I64" i="11"/>
  <c r="F64" i="11"/>
  <c r="F52" i="11"/>
  <c r="J52" i="11"/>
  <c r="G52" i="11"/>
  <c r="I52" i="11"/>
  <c r="J40" i="11"/>
  <c r="I40" i="11"/>
  <c r="G40" i="11"/>
  <c r="F40" i="11"/>
  <c r="G32" i="11"/>
  <c r="F32" i="11"/>
  <c r="J32" i="11"/>
  <c r="I32" i="11"/>
  <c r="G20" i="11"/>
  <c r="J20" i="11"/>
  <c r="I20" i="11"/>
  <c r="F20" i="11"/>
  <c r="J8" i="11"/>
  <c r="F8" i="11"/>
  <c r="G8" i="11"/>
  <c r="I8" i="11"/>
  <c r="G245" i="11"/>
  <c r="I245" i="11"/>
  <c r="J245" i="11"/>
  <c r="F245" i="11"/>
  <c r="F229" i="11"/>
  <c r="J229" i="11"/>
  <c r="I229" i="11"/>
  <c r="G229" i="11"/>
  <c r="I203" i="11"/>
  <c r="F203" i="11"/>
  <c r="G203" i="11"/>
  <c r="J203" i="11"/>
  <c r="G187" i="11"/>
  <c r="J187" i="11"/>
  <c r="F187" i="11"/>
  <c r="I187" i="11"/>
  <c r="I171" i="11"/>
  <c r="J171" i="11"/>
  <c r="F171" i="11"/>
  <c r="G171" i="11"/>
  <c r="G155" i="11"/>
  <c r="I155" i="11"/>
  <c r="F155" i="11"/>
  <c r="J155" i="11"/>
  <c r="I139" i="11"/>
  <c r="J139" i="11"/>
  <c r="F139" i="11"/>
  <c r="G139" i="11"/>
  <c r="J123" i="11"/>
  <c r="F123" i="11"/>
  <c r="G123" i="11"/>
  <c r="I123" i="11"/>
  <c r="J107" i="11"/>
  <c r="G107" i="11"/>
  <c r="F107" i="11"/>
  <c r="I107" i="11"/>
  <c r="J91" i="11"/>
  <c r="G91" i="11"/>
  <c r="F91" i="11"/>
  <c r="I91" i="11"/>
  <c r="I63" i="11"/>
  <c r="F63" i="11"/>
  <c r="G63" i="11"/>
  <c r="J63" i="11"/>
  <c r="G43" i="11"/>
  <c r="I43" i="11"/>
  <c r="J43" i="11"/>
  <c r="F43" i="11"/>
  <c r="G242" i="11"/>
  <c r="I242" i="11"/>
  <c r="J242" i="11"/>
  <c r="F242" i="11"/>
  <c r="I126" i="11"/>
  <c r="G126" i="11"/>
  <c r="F126" i="11"/>
  <c r="J126" i="11"/>
  <c r="J118" i="11"/>
  <c r="G118" i="11"/>
  <c r="F118" i="11"/>
  <c r="I118" i="11"/>
  <c r="F106" i="11"/>
  <c r="I106" i="11"/>
  <c r="J106" i="11"/>
  <c r="G106" i="11"/>
  <c r="I94" i="11"/>
  <c r="G94" i="11"/>
  <c r="J94" i="11"/>
  <c r="F94" i="11"/>
  <c r="F86" i="11"/>
  <c r="I86" i="11"/>
  <c r="G86" i="11"/>
  <c r="J86" i="11"/>
  <c r="J74" i="11"/>
  <c r="F74" i="11"/>
  <c r="I74" i="11"/>
  <c r="G74" i="11"/>
  <c r="J62" i="11"/>
  <c r="I62" i="11"/>
  <c r="F62" i="11"/>
  <c r="G62" i="11"/>
  <c r="I54" i="11"/>
  <c r="F54" i="11"/>
  <c r="G54" i="11"/>
  <c r="J54" i="11"/>
  <c r="G30" i="11"/>
  <c r="J30" i="11"/>
  <c r="I30" i="11"/>
  <c r="F30" i="11"/>
  <c r="F225" i="11"/>
  <c r="J225" i="11"/>
  <c r="G225" i="11"/>
  <c r="I225" i="11"/>
  <c r="F217" i="11"/>
  <c r="J217" i="11"/>
  <c r="G217" i="11"/>
  <c r="I217" i="11"/>
  <c r="F209" i="11"/>
  <c r="J209" i="11"/>
  <c r="I209" i="11"/>
  <c r="G209" i="11"/>
  <c r="J201" i="11"/>
  <c r="G201" i="11"/>
  <c r="I201" i="11"/>
  <c r="F201" i="11"/>
  <c r="G193" i="11"/>
  <c r="J193" i="11"/>
  <c r="I193" i="11"/>
  <c r="F193" i="11"/>
  <c r="G185" i="11"/>
  <c r="J185" i="11"/>
  <c r="F185" i="11"/>
  <c r="I185" i="11"/>
  <c r="J173" i="11"/>
  <c r="F173" i="11"/>
  <c r="I173" i="11"/>
  <c r="G173" i="11"/>
  <c r="F157" i="11"/>
  <c r="I157" i="11"/>
  <c r="J157" i="11"/>
  <c r="G157" i="11"/>
  <c r="G149" i="11"/>
  <c r="J149" i="11"/>
  <c r="F149" i="11"/>
  <c r="I149" i="11"/>
  <c r="J125" i="11"/>
  <c r="G125" i="11"/>
  <c r="I125" i="11"/>
  <c r="F125" i="11"/>
  <c r="F113" i="11"/>
  <c r="I113" i="11"/>
  <c r="G113" i="11"/>
  <c r="J113" i="11"/>
  <c r="F105" i="11"/>
  <c r="J105" i="11"/>
  <c r="G105" i="11"/>
  <c r="I105" i="11"/>
  <c r="G97" i="11"/>
  <c r="J97" i="11"/>
  <c r="F97" i="11"/>
  <c r="I97" i="11"/>
  <c r="F77" i="11"/>
  <c r="G77" i="11"/>
  <c r="I77" i="11"/>
  <c r="J77" i="11"/>
  <c r="I61" i="11"/>
  <c r="F61" i="11"/>
  <c r="G61" i="11"/>
  <c r="J61" i="11"/>
  <c r="G17" i="11"/>
  <c r="J17" i="11"/>
  <c r="I17" i="11"/>
  <c r="F17" i="11"/>
  <c r="F236" i="11"/>
  <c r="I236" i="11"/>
  <c r="J236" i="11"/>
  <c r="G236" i="11"/>
  <c r="F204" i="11"/>
  <c r="J204" i="11"/>
  <c r="G204" i="11"/>
  <c r="I204" i="11"/>
  <c r="J172" i="11"/>
  <c r="F172" i="11"/>
  <c r="I172" i="11"/>
  <c r="G172" i="11"/>
  <c r="J140" i="11"/>
  <c r="F140" i="11"/>
  <c r="G140" i="11"/>
  <c r="I140" i="11"/>
  <c r="I114" i="11"/>
  <c r="J114" i="11"/>
  <c r="F114" i="11"/>
  <c r="G114" i="11"/>
  <c r="J82" i="11"/>
  <c r="F82" i="11"/>
  <c r="G82" i="11"/>
  <c r="I82" i="11"/>
  <c r="G50" i="11"/>
  <c r="F50" i="11"/>
  <c r="I50" i="11"/>
  <c r="J50" i="11"/>
  <c r="F263" i="11"/>
  <c r="J263" i="11"/>
  <c r="G263" i="11"/>
  <c r="I263" i="11"/>
  <c r="G243" i="11"/>
  <c r="J243" i="11"/>
  <c r="I243" i="11"/>
  <c r="F243" i="11"/>
  <c r="I227" i="11"/>
  <c r="F227" i="11"/>
  <c r="G227" i="11"/>
  <c r="J227" i="11"/>
  <c r="I4" i="9"/>
  <c r="J4" i="9"/>
  <c r="AW186" i="9"/>
  <c r="BA186" i="9"/>
  <c r="BE186" i="9"/>
  <c r="BI186" i="9"/>
  <c r="BM186" i="9"/>
  <c r="AX186" i="9"/>
  <c r="BB186" i="9"/>
  <c r="BF186" i="9"/>
  <c r="BJ186" i="9"/>
  <c r="BN186" i="9"/>
  <c r="AY186" i="9"/>
  <c r="BC186" i="9"/>
  <c r="BG186" i="9"/>
  <c r="BK186" i="9"/>
  <c r="BO186" i="9"/>
  <c r="BL186" i="9"/>
  <c r="AZ186" i="9"/>
  <c r="BP186" i="9"/>
  <c r="BD186" i="9"/>
  <c r="BH186" i="9"/>
  <c r="N186" i="9"/>
  <c r="R186" i="9"/>
  <c r="V186" i="9"/>
  <c r="Z186" i="9"/>
  <c r="AD186" i="9"/>
  <c r="AH186" i="9"/>
  <c r="AL186" i="9"/>
  <c r="AP186" i="9"/>
  <c r="AT186" i="9"/>
  <c r="O186" i="9"/>
  <c r="S186" i="9"/>
  <c r="W186" i="9"/>
  <c r="AA186" i="9"/>
  <c r="AE186" i="9"/>
  <c r="AI186" i="9"/>
  <c r="AM186" i="9"/>
  <c r="AQ186" i="9"/>
  <c r="AU186" i="9"/>
  <c r="P186" i="9"/>
  <c r="T186" i="9"/>
  <c r="X186" i="9"/>
  <c r="AB186" i="9"/>
  <c r="AF186" i="9"/>
  <c r="AJ186" i="9"/>
  <c r="AN186" i="9"/>
  <c r="AR186" i="9"/>
  <c r="AV186" i="9"/>
  <c r="Q186" i="9"/>
  <c r="AG186" i="9"/>
  <c r="U186" i="9"/>
  <c r="AK186" i="9"/>
  <c r="Y186" i="9"/>
  <c r="AO186" i="9"/>
  <c r="AC186" i="9"/>
  <c r="AS186" i="9"/>
  <c r="I186" i="9"/>
  <c r="M186" i="9"/>
  <c r="J186" i="9"/>
  <c r="K186" i="9"/>
  <c r="L186" i="9"/>
  <c r="AX138" i="9"/>
  <c r="BB138" i="9"/>
  <c r="BF138" i="9"/>
  <c r="BJ138" i="9"/>
  <c r="BN138" i="9"/>
  <c r="AY138" i="9"/>
  <c r="BC138" i="9"/>
  <c r="BG138" i="9"/>
  <c r="BK138" i="9"/>
  <c r="BO138" i="9"/>
  <c r="AZ138" i="9"/>
  <c r="BD138" i="9"/>
  <c r="BH138" i="9"/>
  <c r="BL138" i="9"/>
  <c r="BP138" i="9"/>
  <c r="BE138" i="9"/>
  <c r="BI138" i="9"/>
  <c r="AW138" i="9"/>
  <c r="BM138" i="9"/>
  <c r="BA138" i="9"/>
  <c r="N138" i="9"/>
  <c r="R138" i="9"/>
  <c r="V138" i="9"/>
  <c r="Z138" i="9"/>
  <c r="AD138" i="9"/>
  <c r="AH138" i="9"/>
  <c r="AL138" i="9"/>
  <c r="AP138" i="9"/>
  <c r="AT138" i="9"/>
  <c r="O138" i="9"/>
  <c r="S138" i="9"/>
  <c r="W138" i="9"/>
  <c r="AA138" i="9"/>
  <c r="AE138" i="9"/>
  <c r="AI138" i="9"/>
  <c r="AM138" i="9"/>
  <c r="AQ138" i="9"/>
  <c r="AU138" i="9"/>
  <c r="P138" i="9"/>
  <c r="T138" i="9"/>
  <c r="X138" i="9"/>
  <c r="AB138" i="9"/>
  <c r="AF138" i="9"/>
  <c r="AJ138" i="9"/>
  <c r="AN138" i="9"/>
  <c r="AR138" i="9"/>
  <c r="AV138" i="9"/>
  <c r="Q138" i="9"/>
  <c r="U138" i="9"/>
  <c r="Y138" i="9"/>
  <c r="AC138" i="9"/>
  <c r="AG138" i="9"/>
  <c r="AK138" i="9"/>
  <c r="AO138" i="9"/>
  <c r="AS138" i="9"/>
  <c r="I138" i="9"/>
  <c r="M138" i="9"/>
  <c r="J138" i="9"/>
  <c r="K138" i="9"/>
  <c r="L138" i="9"/>
  <c r="AZ38" i="9"/>
  <c r="BD38" i="9"/>
  <c r="BH38" i="9"/>
  <c r="BL38" i="9"/>
  <c r="BP38" i="9"/>
  <c r="BA38" i="9"/>
  <c r="BF38" i="9"/>
  <c r="BK38" i="9"/>
  <c r="AW38" i="9"/>
  <c r="BC38" i="9"/>
  <c r="BJ38" i="9"/>
  <c r="AY38" i="9"/>
  <c r="BG38" i="9"/>
  <c r="BN38" i="9"/>
  <c r="BI38" i="9"/>
  <c r="AX38" i="9"/>
  <c r="BM38" i="9"/>
  <c r="BB38" i="9"/>
  <c r="BO38" i="9"/>
  <c r="BE38" i="9"/>
  <c r="Q38" i="9"/>
  <c r="U38" i="9"/>
  <c r="Y38" i="9"/>
  <c r="AC38" i="9"/>
  <c r="AG38" i="9"/>
  <c r="AK38" i="9"/>
  <c r="AO38" i="9"/>
  <c r="AS38" i="9"/>
  <c r="N38" i="9"/>
  <c r="R38" i="9"/>
  <c r="V38" i="9"/>
  <c r="Z38" i="9"/>
  <c r="AD38" i="9"/>
  <c r="AH38" i="9"/>
  <c r="AL38" i="9"/>
  <c r="AP38" i="9"/>
  <c r="AT38" i="9"/>
  <c r="O38" i="9"/>
  <c r="S38" i="9"/>
  <c r="W38" i="9"/>
  <c r="AA38" i="9"/>
  <c r="AE38" i="9"/>
  <c r="AI38" i="9"/>
  <c r="AM38" i="9"/>
  <c r="AQ38" i="9"/>
  <c r="AU38" i="9"/>
  <c r="P38" i="9"/>
  <c r="T38" i="9"/>
  <c r="X38" i="9"/>
  <c r="AB38" i="9"/>
  <c r="AF38" i="9"/>
  <c r="AJ38" i="9"/>
  <c r="AN38" i="9"/>
  <c r="AR38" i="9"/>
  <c r="AV38" i="9"/>
  <c r="I38" i="9"/>
  <c r="M38" i="9"/>
  <c r="J38" i="9"/>
  <c r="K38" i="9"/>
  <c r="L38" i="9"/>
  <c r="AY8" i="9"/>
  <c r="BC8" i="9"/>
  <c r="BG8" i="9"/>
  <c r="BK8" i="9"/>
  <c r="BO8" i="9"/>
  <c r="AX8" i="9"/>
  <c r="BD8" i="9"/>
  <c r="BI8" i="9"/>
  <c r="BN8" i="9"/>
  <c r="AW8" i="9"/>
  <c r="BE8" i="9"/>
  <c r="BL8" i="9"/>
  <c r="BA8" i="9"/>
  <c r="BH8" i="9"/>
  <c r="BP8" i="9"/>
  <c r="BB8" i="9"/>
  <c r="BJ8" i="9"/>
  <c r="BM8" i="9"/>
  <c r="AZ8" i="9"/>
  <c r="BF8" i="9"/>
  <c r="O8" i="9"/>
  <c r="S8" i="9"/>
  <c r="W8" i="9"/>
  <c r="AA8" i="9"/>
  <c r="AE8" i="9"/>
  <c r="AI8" i="9"/>
  <c r="AM8" i="9"/>
  <c r="AQ8" i="9"/>
  <c r="AU8" i="9"/>
  <c r="K8" i="9"/>
  <c r="P8" i="9"/>
  <c r="T8" i="9"/>
  <c r="X8" i="9"/>
  <c r="AB8" i="9"/>
  <c r="AF8" i="9"/>
  <c r="AJ8" i="9"/>
  <c r="AN8" i="9"/>
  <c r="AR8" i="9"/>
  <c r="AV8" i="9"/>
  <c r="L8" i="9"/>
  <c r="Q8" i="9"/>
  <c r="U8" i="9"/>
  <c r="Y8" i="9"/>
  <c r="AC8" i="9"/>
  <c r="AG8" i="9"/>
  <c r="AK8" i="9"/>
  <c r="AO8" i="9"/>
  <c r="AS8" i="9"/>
  <c r="I8" i="9"/>
  <c r="M8" i="9"/>
  <c r="N8" i="9"/>
  <c r="AD8" i="9"/>
  <c r="AT8" i="9"/>
  <c r="Z8" i="9"/>
  <c r="R8" i="9"/>
  <c r="AH8" i="9"/>
  <c r="J8" i="9"/>
  <c r="AP8" i="9"/>
  <c r="V8" i="9"/>
  <c r="AL8" i="9"/>
  <c r="AY307" i="9"/>
  <c r="BC307" i="9"/>
  <c r="BG307" i="9"/>
  <c r="BK307" i="9"/>
  <c r="BO307" i="9"/>
  <c r="AZ307" i="9"/>
  <c r="BD307" i="9"/>
  <c r="BH307" i="9"/>
  <c r="BL307" i="9"/>
  <c r="BP307" i="9"/>
  <c r="AW307" i="9"/>
  <c r="BA307" i="9"/>
  <c r="BE307" i="9"/>
  <c r="BI307" i="9"/>
  <c r="BM307" i="9"/>
  <c r="BF307" i="9"/>
  <c r="BJ307" i="9"/>
  <c r="AX307" i="9"/>
  <c r="BN307" i="9"/>
  <c r="BB307" i="9"/>
  <c r="Q307" i="9"/>
  <c r="U307" i="9"/>
  <c r="Y307" i="9"/>
  <c r="AC307" i="9"/>
  <c r="AG307" i="9"/>
  <c r="AK307" i="9"/>
  <c r="AO307" i="9"/>
  <c r="AS307" i="9"/>
  <c r="L307" i="9"/>
  <c r="N307" i="9"/>
  <c r="R307" i="9"/>
  <c r="V307" i="9"/>
  <c r="Z307" i="9"/>
  <c r="AD307" i="9"/>
  <c r="AH307" i="9"/>
  <c r="AL307" i="9"/>
  <c r="AP307" i="9"/>
  <c r="AT307" i="9"/>
  <c r="I307" i="9"/>
  <c r="M307" i="9"/>
  <c r="O307" i="9"/>
  <c r="S307" i="9"/>
  <c r="W307" i="9"/>
  <c r="AA307" i="9"/>
  <c r="AE307" i="9"/>
  <c r="AI307" i="9"/>
  <c r="AM307" i="9"/>
  <c r="AQ307" i="9"/>
  <c r="AU307" i="9"/>
  <c r="J307" i="9"/>
  <c r="AB307" i="9"/>
  <c r="AR307" i="9"/>
  <c r="K307" i="9"/>
  <c r="P307" i="9"/>
  <c r="AF307" i="9"/>
  <c r="AV307" i="9"/>
  <c r="X307" i="9"/>
  <c r="T307" i="9"/>
  <c r="AJ307" i="9"/>
  <c r="AN307" i="9"/>
  <c r="AZ229" i="9"/>
  <c r="BD229" i="9"/>
  <c r="BH229" i="9"/>
  <c r="BL229" i="9"/>
  <c r="BP229" i="9"/>
  <c r="AW229" i="9"/>
  <c r="BA229" i="9"/>
  <c r="BE229" i="9"/>
  <c r="BI229" i="9"/>
  <c r="BM229" i="9"/>
  <c r="AX229" i="9"/>
  <c r="BB229" i="9"/>
  <c r="BF229" i="9"/>
  <c r="BJ229" i="9"/>
  <c r="BN229" i="9"/>
  <c r="BK229" i="9"/>
  <c r="AY229" i="9"/>
  <c r="BO229" i="9"/>
  <c r="BC229" i="9"/>
  <c r="BG229" i="9"/>
  <c r="Q229" i="9"/>
  <c r="U229" i="9"/>
  <c r="Y229" i="9"/>
  <c r="AC229" i="9"/>
  <c r="AG229" i="9"/>
  <c r="AK229" i="9"/>
  <c r="AO229" i="9"/>
  <c r="AS229" i="9"/>
  <c r="N229" i="9"/>
  <c r="R229" i="9"/>
  <c r="V229" i="9"/>
  <c r="Z229" i="9"/>
  <c r="AD229" i="9"/>
  <c r="AH229" i="9"/>
  <c r="AL229" i="9"/>
  <c r="AP229" i="9"/>
  <c r="AT229" i="9"/>
  <c r="O229" i="9"/>
  <c r="S229" i="9"/>
  <c r="W229" i="9"/>
  <c r="AA229" i="9"/>
  <c r="AE229" i="9"/>
  <c r="AI229" i="9"/>
  <c r="AM229" i="9"/>
  <c r="AQ229" i="9"/>
  <c r="AU229" i="9"/>
  <c r="P229" i="9"/>
  <c r="T229" i="9"/>
  <c r="X229" i="9"/>
  <c r="AB229" i="9"/>
  <c r="AF229" i="9"/>
  <c r="AJ229" i="9"/>
  <c r="AN229" i="9"/>
  <c r="AR229" i="9"/>
  <c r="AV229" i="9"/>
  <c r="J229" i="9"/>
  <c r="K229" i="9"/>
  <c r="L229" i="9"/>
  <c r="M229" i="9"/>
  <c r="I229" i="9"/>
  <c r="AW189" i="9"/>
  <c r="BA189" i="9"/>
  <c r="BE189" i="9"/>
  <c r="BI189" i="9"/>
  <c r="BM189" i="9"/>
  <c r="AX189" i="9"/>
  <c r="BB189" i="9"/>
  <c r="BF189" i="9"/>
  <c r="BJ189" i="9"/>
  <c r="BN189" i="9"/>
  <c r="AY189" i="9"/>
  <c r="BC189" i="9"/>
  <c r="BG189" i="9"/>
  <c r="BK189" i="9"/>
  <c r="BO189" i="9"/>
  <c r="AZ189" i="9"/>
  <c r="BP189" i="9"/>
  <c r="BD189" i="9"/>
  <c r="BH189" i="9"/>
  <c r="BL189" i="9"/>
  <c r="Q189" i="9"/>
  <c r="U189" i="9"/>
  <c r="Y189" i="9"/>
  <c r="AC189" i="9"/>
  <c r="AG189" i="9"/>
  <c r="AK189" i="9"/>
  <c r="AO189" i="9"/>
  <c r="AS189" i="9"/>
  <c r="N189" i="9"/>
  <c r="R189" i="9"/>
  <c r="V189" i="9"/>
  <c r="Z189" i="9"/>
  <c r="AD189" i="9"/>
  <c r="AH189" i="9"/>
  <c r="AL189" i="9"/>
  <c r="AP189" i="9"/>
  <c r="AT189" i="9"/>
  <c r="O189" i="9"/>
  <c r="S189" i="9"/>
  <c r="W189" i="9"/>
  <c r="AA189" i="9"/>
  <c r="AE189" i="9"/>
  <c r="AI189" i="9"/>
  <c r="AM189" i="9"/>
  <c r="AQ189" i="9"/>
  <c r="AU189" i="9"/>
  <c r="X189" i="9"/>
  <c r="AN189" i="9"/>
  <c r="AB189" i="9"/>
  <c r="AR189" i="9"/>
  <c r="P189" i="9"/>
  <c r="AF189" i="9"/>
  <c r="AV189" i="9"/>
  <c r="T189" i="9"/>
  <c r="AJ189" i="9"/>
  <c r="J189" i="9"/>
  <c r="K189" i="9"/>
  <c r="L189" i="9"/>
  <c r="I189" i="9"/>
  <c r="M189" i="9"/>
  <c r="AW177" i="9"/>
  <c r="BA177" i="9"/>
  <c r="BE177" i="9"/>
  <c r="BI177" i="9"/>
  <c r="BM177" i="9"/>
  <c r="AX177" i="9"/>
  <c r="BB177" i="9"/>
  <c r="BF177" i="9"/>
  <c r="BJ177" i="9"/>
  <c r="BN177" i="9"/>
  <c r="AY177" i="9"/>
  <c r="BC177" i="9"/>
  <c r="BG177" i="9"/>
  <c r="BK177" i="9"/>
  <c r="BO177" i="9"/>
  <c r="AZ177" i="9"/>
  <c r="BP177" i="9"/>
  <c r="BD177" i="9"/>
  <c r="BH177" i="9"/>
  <c r="BL177" i="9"/>
  <c r="Q177" i="9"/>
  <c r="U177" i="9"/>
  <c r="Y177" i="9"/>
  <c r="AC177" i="9"/>
  <c r="AG177" i="9"/>
  <c r="AK177" i="9"/>
  <c r="AO177" i="9"/>
  <c r="AS177" i="9"/>
  <c r="N177" i="9"/>
  <c r="R177" i="9"/>
  <c r="V177" i="9"/>
  <c r="Z177" i="9"/>
  <c r="AD177" i="9"/>
  <c r="AH177" i="9"/>
  <c r="AL177" i="9"/>
  <c r="AP177" i="9"/>
  <c r="AT177" i="9"/>
  <c r="O177" i="9"/>
  <c r="S177" i="9"/>
  <c r="W177" i="9"/>
  <c r="AA177" i="9"/>
  <c r="AE177" i="9"/>
  <c r="AI177" i="9"/>
  <c r="AM177" i="9"/>
  <c r="AQ177" i="9"/>
  <c r="AU177" i="9"/>
  <c r="AB177" i="9"/>
  <c r="AR177" i="9"/>
  <c r="P177" i="9"/>
  <c r="AF177" i="9"/>
  <c r="AV177" i="9"/>
  <c r="T177" i="9"/>
  <c r="AJ177" i="9"/>
  <c r="X177" i="9"/>
  <c r="AN177" i="9"/>
  <c r="J177" i="9"/>
  <c r="K177" i="9"/>
  <c r="L177" i="9"/>
  <c r="I177" i="9"/>
  <c r="M177" i="9"/>
  <c r="AW173" i="9"/>
  <c r="BA173" i="9"/>
  <c r="BE173" i="9"/>
  <c r="BI173" i="9"/>
  <c r="BM173" i="9"/>
  <c r="AX173" i="9"/>
  <c r="BB173" i="9"/>
  <c r="BF173" i="9"/>
  <c r="BJ173" i="9"/>
  <c r="BN173" i="9"/>
  <c r="AY173" i="9"/>
  <c r="BC173" i="9"/>
  <c r="BG173" i="9"/>
  <c r="BK173" i="9"/>
  <c r="BO173" i="9"/>
  <c r="AZ173" i="9"/>
  <c r="BP173" i="9"/>
  <c r="BD173" i="9"/>
  <c r="BH173" i="9"/>
  <c r="BL173" i="9"/>
  <c r="Q173" i="9"/>
  <c r="U173" i="9"/>
  <c r="Y173" i="9"/>
  <c r="AC173" i="9"/>
  <c r="AG173" i="9"/>
  <c r="AK173" i="9"/>
  <c r="AO173" i="9"/>
  <c r="AS173" i="9"/>
  <c r="N173" i="9"/>
  <c r="R173" i="9"/>
  <c r="V173" i="9"/>
  <c r="Z173" i="9"/>
  <c r="AD173" i="9"/>
  <c r="AH173" i="9"/>
  <c r="AL173" i="9"/>
  <c r="AP173" i="9"/>
  <c r="AT173" i="9"/>
  <c r="O173" i="9"/>
  <c r="S173" i="9"/>
  <c r="W173" i="9"/>
  <c r="AA173" i="9"/>
  <c r="AE173" i="9"/>
  <c r="AI173" i="9"/>
  <c r="AM173" i="9"/>
  <c r="AQ173" i="9"/>
  <c r="AU173" i="9"/>
  <c r="X173" i="9"/>
  <c r="AN173" i="9"/>
  <c r="AB173" i="9"/>
  <c r="AR173" i="9"/>
  <c r="P173" i="9"/>
  <c r="AF173" i="9"/>
  <c r="AV173" i="9"/>
  <c r="T173" i="9"/>
  <c r="AJ173" i="9"/>
  <c r="J173" i="9"/>
  <c r="K173" i="9"/>
  <c r="L173" i="9"/>
  <c r="I173" i="9"/>
  <c r="M173" i="9"/>
  <c r="AX115" i="9"/>
  <c r="BB115" i="9"/>
  <c r="BF115" i="9"/>
  <c r="BJ115" i="9"/>
  <c r="BN115" i="9"/>
  <c r="AY115" i="9"/>
  <c r="BC115" i="9"/>
  <c r="BG115" i="9"/>
  <c r="BK115" i="9"/>
  <c r="BO115" i="9"/>
  <c r="AZ115" i="9"/>
  <c r="BD115" i="9"/>
  <c r="BH115" i="9"/>
  <c r="BL115" i="9"/>
  <c r="BP115" i="9"/>
  <c r="BA115" i="9"/>
  <c r="BE115" i="9"/>
  <c r="BI115" i="9"/>
  <c r="AW115" i="9"/>
  <c r="BM115" i="9"/>
  <c r="Q115" i="9"/>
  <c r="U115" i="9"/>
  <c r="Y115" i="9"/>
  <c r="AC115" i="9"/>
  <c r="AG115" i="9"/>
  <c r="AK115" i="9"/>
  <c r="AO115" i="9"/>
  <c r="AS115" i="9"/>
  <c r="N115" i="9"/>
  <c r="R115" i="9"/>
  <c r="V115" i="9"/>
  <c r="Z115" i="9"/>
  <c r="AD115" i="9"/>
  <c r="AH115" i="9"/>
  <c r="AL115" i="9"/>
  <c r="AP115" i="9"/>
  <c r="AT115" i="9"/>
  <c r="O115" i="9"/>
  <c r="S115" i="9"/>
  <c r="W115" i="9"/>
  <c r="AA115" i="9"/>
  <c r="AE115" i="9"/>
  <c r="AI115" i="9"/>
  <c r="AM115" i="9"/>
  <c r="AQ115" i="9"/>
  <c r="AU115" i="9"/>
  <c r="P115" i="9"/>
  <c r="T115" i="9"/>
  <c r="X115" i="9"/>
  <c r="AB115" i="9"/>
  <c r="AF115" i="9"/>
  <c r="AJ115" i="9"/>
  <c r="AN115" i="9"/>
  <c r="AR115" i="9"/>
  <c r="AV115" i="9"/>
  <c r="L115" i="9"/>
  <c r="I115" i="9"/>
  <c r="M115" i="9"/>
  <c r="J115" i="9"/>
  <c r="K115" i="9"/>
  <c r="AZ23" i="9"/>
  <c r="BD23" i="9"/>
  <c r="BH23" i="9"/>
  <c r="BL23" i="9"/>
  <c r="BP23" i="9"/>
  <c r="AW23" i="9"/>
  <c r="BB23" i="9"/>
  <c r="BG23" i="9"/>
  <c r="BM23" i="9"/>
  <c r="AY23" i="9"/>
  <c r="BE23" i="9"/>
  <c r="BJ23" i="9"/>
  <c r="BO23" i="9"/>
  <c r="BF23" i="9"/>
  <c r="BA23" i="9"/>
  <c r="BK23" i="9"/>
  <c r="BN23" i="9"/>
  <c r="AX23" i="9"/>
  <c r="BC23" i="9"/>
  <c r="BI23" i="9"/>
  <c r="N23" i="9"/>
  <c r="R23" i="9"/>
  <c r="V23" i="9"/>
  <c r="Z23" i="9"/>
  <c r="AD23" i="9"/>
  <c r="AH23" i="9"/>
  <c r="AL23" i="9"/>
  <c r="AP23" i="9"/>
  <c r="AT23" i="9"/>
  <c r="O23" i="9"/>
  <c r="S23" i="9"/>
  <c r="W23" i="9"/>
  <c r="AA23" i="9"/>
  <c r="AE23" i="9"/>
  <c r="AI23" i="9"/>
  <c r="AM23" i="9"/>
  <c r="AQ23" i="9"/>
  <c r="AU23" i="9"/>
  <c r="P23" i="9"/>
  <c r="T23" i="9"/>
  <c r="X23" i="9"/>
  <c r="AB23" i="9"/>
  <c r="AF23" i="9"/>
  <c r="AJ23" i="9"/>
  <c r="AN23" i="9"/>
  <c r="AR23" i="9"/>
  <c r="AV23" i="9"/>
  <c r="Q23" i="9"/>
  <c r="U23" i="9"/>
  <c r="Y23" i="9"/>
  <c r="AC23" i="9"/>
  <c r="AG23" i="9"/>
  <c r="AK23" i="9"/>
  <c r="AO23" i="9"/>
  <c r="AS23" i="9"/>
  <c r="L23" i="9"/>
  <c r="I23" i="9"/>
  <c r="M23" i="9"/>
  <c r="J23" i="9"/>
  <c r="K23" i="9"/>
  <c r="AY306" i="9"/>
  <c r="BC306" i="9"/>
  <c r="BG306" i="9"/>
  <c r="BK306" i="9"/>
  <c r="BO306" i="9"/>
  <c r="AZ306" i="9"/>
  <c r="BD306" i="9"/>
  <c r="BH306" i="9"/>
  <c r="BL306" i="9"/>
  <c r="BP306" i="9"/>
  <c r="AW306" i="9"/>
  <c r="BA306" i="9"/>
  <c r="BE306" i="9"/>
  <c r="BI306" i="9"/>
  <c r="BM306" i="9"/>
  <c r="BJ306" i="9"/>
  <c r="AX306" i="9"/>
  <c r="BN306" i="9"/>
  <c r="BB306" i="9"/>
  <c r="BF306" i="9"/>
  <c r="P306" i="9"/>
  <c r="T306" i="9"/>
  <c r="X306" i="9"/>
  <c r="AB306" i="9"/>
  <c r="AF306" i="9"/>
  <c r="AJ306" i="9"/>
  <c r="AN306" i="9"/>
  <c r="AR306" i="9"/>
  <c r="AV306" i="9"/>
  <c r="I306" i="9"/>
  <c r="M306" i="9"/>
  <c r="Q306" i="9"/>
  <c r="U306" i="9"/>
  <c r="Y306" i="9"/>
  <c r="AC306" i="9"/>
  <c r="AG306" i="9"/>
  <c r="AK306" i="9"/>
  <c r="AO306" i="9"/>
  <c r="AS306" i="9"/>
  <c r="J306" i="9"/>
  <c r="N306" i="9"/>
  <c r="R306" i="9"/>
  <c r="V306" i="9"/>
  <c r="Z306" i="9"/>
  <c r="AD306" i="9"/>
  <c r="AH306" i="9"/>
  <c r="AL306" i="9"/>
  <c r="AP306" i="9"/>
  <c r="AT306" i="9"/>
  <c r="K306" i="9"/>
  <c r="O306" i="9"/>
  <c r="AE306" i="9"/>
  <c r="AU306" i="9"/>
  <c r="AQ306" i="9"/>
  <c r="L306" i="9"/>
  <c r="S306" i="9"/>
  <c r="AI306" i="9"/>
  <c r="W306" i="9"/>
  <c r="AM306" i="9"/>
  <c r="AA306" i="9"/>
  <c r="AZ206" i="9"/>
  <c r="BD206" i="9"/>
  <c r="BH206" i="9"/>
  <c r="BL206" i="9"/>
  <c r="BP206" i="9"/>
  <c r="AW206" i="9"/>
  <c r="BA206" i="9"/>
  <c r="BE206" i="9"/>
  <c r="BI206" i="9"/>
  <c r="BM206" i="9"/>
  <c r="AX206" i="9"/>
  <c r="BB206" i="9"/>
  <c r="BF206" i="9"/>
  <c r="BJ206" i="9"/>
  <c r="BN206" i="9"/>
  <c r="BG206" i="9"/>
  <c r="BK206" i="9"/>
  <c r="AY206" i="9"/>
  <c r="BO206" i="9"/>
  <c r="BC206" i="9"/>
  <c r="N206" i="9"/>
  <c r="R206" i="9"/>
  <c r="V206" i="9"/>
  <c r="Z206" i="9"/>
  <c r="AD206" i="9"/>
  <c r="AH206" i="9"/>
  <c r="AL206" i="9"/>
  <c r="AP206" i="9"/>
  <c r="AT206" i="9"/>
  <c r="O206" i="9"/>
  <c r="S206" i="9"/>
  <c r="W206" i="9"/>
  <c r="AA206" i="9"/>
  <c r="AE206" i="9"/>
  <c r="AI206" i="9"/>
  <c r="AM206" i="9"/>
  <c r="AQ206" i="9"/>
  <c r="AU206" i="9"/>
  <c r="P206" i="9"/>
  <c r="T206" i="9"/>
  <c r="X206" i="9"/>
  <c r="AB206" i="9"/>
  <c r="AF206" i="9"/>
  <c r="AJ206" i="9"/>
  <c r="AN206" i="9"/>
  <c r="AR206" i="9"/>
  <c r="AV206" i="9"/>
  <c r="U206" i="9"/>
  <c r="AK206" i="9"/>
  <c r="Y206" i="9"/>
  <c r="AO206" i="9"/>
  <c r="AC206" i="9"/>
  <c r="AS206" i="9"/>
  <c r="Q206" i="9"/>
  <c r="AG206" i="9"/>
  <c r="I206" i="9"/>
  <c r="M206" i="9"/>
  <c r="J206" i="9"/>
  <c r="K206" i="9"/>
  <c r="L206" i="9"/>
  <c r="AW166" i="9"/>
  <c r="BA166" i="9"/>
  <c r="BE166" i="9"/>
  <c r="BI166" i="9"/>
  <c r="BM166" i="9"/>
  <c r="AX166" i="9"/>
  <c r="BB166" i="9"/>
  <c r="BF166" i="9"/>
  <c r="BJ166" i="9"/>
  <c r="BN166" i="9"/>
  <c r="AY166" i="9"/>
  <c r="BC166" i="9"/>
  <c r="BG166" i="9"/>
  <c r="BK166" i="9"/>
  <c r="BO166" i="9"/>
  <c r="BL166" i="9"/>
  <c r="AZ166" i="9"/>
  <c r="BP166" i="9"/>
  <c r="BD166" i="9"/>
  <c r="BH166" i="9"/>
  <c r="N166" i="9"/>
  <c r="R166" i="9"/>
  <c r="V166" i="9"/>
  <c r="Z166" i="9"/>
  <c r="AD166" i="9"/>
  <c r="AH166" i="9"/>
  <c r="AL166" i="9"/>
  <c r="AP166" i="9"/>
  <c r="AT166" i="9"/>
  <c r="O166" i="9"/>
  <c r="S166" i="9"/>
  <c r="W166" i="9"/>
  <c r="AA166" i="9"/>
  <c r="AE166" i="9"/>
  <c r="AI166" i="9"/>
  <c r="AM166" i="9"/>
  <c r="AQ166" i="9"/>
  <c r="AU166" i="9"/>
  <c r="P166" i="9"/>
  <c r="T166" i="9"/>
  <c r="X166" i="9"/>
  <c r="AB166" i="9"/>
  <c r="AF166" i="9"/>
  <c r="AJ166" i="9"/>
  <c r="AN166" i="9"/>
  <c r="AR166" i="9"/>
  <c r="AV166" i="9"/>
  <c r="Q166" i="9"/>
  <c r="U166" i="9"/>
  <c r="Y166" i="9"/>
  <c r="AC166" i="9"/>
  <c r="AG166" i="9"/>
  <c r="AK166" i="9"/>
  <c r="AO166" i="9"/>
  <c r="AS166" i="9"/>
  <c r="I166" i="9"/>
  <c r="M166" i="9"/>
  <c r="J166" i="9"/>
  <c r="K166" i="9"/>
  <c r="L166" i="9"/>
  <c r="AZ66" i="9"/>
  <c r="BD66" i="9"/>
  <c r="BH66" i="9"/>
  <c r="BL66" i="9"/>
  <c r="AX66" i="9"/>
  <c r="BC66" i="9"/>
  <c r="BI66" i="9"/>
  <c r="BN66" i="9"/>
  <c r="AY66" i="9"/>
  <c r="BE66" i="9"/>
  <c r="BJ66" i="9"/>
  <c r="BO66" i="9"/>
  <c r="BA66" i="9"/>
  <c r="BF66" i="9"/>
  <c r="BK66" i="9"/>
  <c r="BP66" i="9"/>
  <c r="AW66" i="9"/>
  <c r="BB66" i="9"/>
  <c r="BG66" i="9"/>
  <c r="BM66" i="9"/>
  <c r="P66" i="9"/>
  <c r="T66" i="9"/>
  <c r="X66" i="9"/>
  <c r="AB66" i="9"/>
  <c r="AF66" i="9"/>
  <c r="AJ66" i="9"/>
  <c r="AN66" i="9"/>
  <c r="AR66" i="9"/>
  <c r="AV66" i="9"/>
  <c r="Q66" i="9"/>
  <c r="U66" i="9"/>
  <c r="Y66" i="9"/>
  <c r="AC66" i="9"/>
  <c r="AG66" i="9"/>
  <c r="AK66" i="9"/>
  <c r="AO66" i="9"/>
  <c r="AS66" i="9"/>
  <c r="N66" i="9"/>
  <c r="R66" i="9"/>
  <c r="V66" i="9"/>
  <c r="Z66" i="9"/>
  <c r="AD66" i="9"/>
  <c r="AH66" i="9"/>
  <c r="AL66" i="9"/>
  <c r="AP66" i="9"/>
  <c r="AT66" i="9"/>
  <c r="O66" i="9"/>
  <c r="S66" i="9"/>
  <c r="W66" i="9"/>
  <c r="AA66" i="9"/>
  <c r="AE66" i="9"/>
  <c r="AI66" i="9"/>
  <c r="AM66" i="9"/>
  <c r="AQ66" i="9"/>
  <c r="AU66" i="9"/>
  <c r="I66" i="9"/>
  <c r="M66" i="9"/>
  <c r="J66" i="9"/>
  <c r="K66" i="9"/>
  <c r="L66" i="9"/>
  <c r="AY299" i="9"/>
  <c r="BC299" i="9"/>
  <c r="BG299" i="9"/>
  <c r="BK299" i="9"/>
  <c r="BO299" i="9"/>
  <c r="AZ299" i="9"/>
  <c r="BD299" i="9"/>
  <c r="BH299" i="9"/>
  <c r="BL299" i="9"/>
  <c r="BP299" i="9"/>
  <c r="AW299" i="9"/>
  <c r="BA299" i="9"/>
  <c r="BE299" i="9"/>
  <c r="BI299" i="9"/>
  <c r="BM299" i="9"/>
  <c r="BF299" i="9"/>
  <c r="BJ299" i="9"/>
  <c r="AX299" i="9"/>
  <c r="BN299" i="9"/>
  <c r="BB299" i="9"/>
  <c r="Q299" i="9"/>
  <c r="U299" i="9"/>
  <c r="Y299" i="9"/>
  <c r="AC299" i="9"/>
  <c r="AG299" i="9"/>
  <c r="AK299" i="9"/>
  <c r="AO299" i="9"/>
  <c r="AS299" i="9"/>
  <c r="L299" i="9"/>
  <c r="N299" i="9"/>
  <c r="R299" i="9"/>
  <c r="V299" i="9"/>
  <c r="Z299" i="9"/>
  <c r="AD299" i="9"/>
  <c r="AH299" i="9"/>
  <c r="AL299" i="9"/>
  <c r="AP299" i="9"/>
  <c r="AT299" i="9"/>
  <c r="I299" i="9"/>
  <c r="M299" i="9"/>
  <c r="O299" i="9"/>
  <c r="S299" i="9"/>
  <c r="W299" i="9"/>
  <c r="AA299" i="9"/>
  <c r="AE299" i="9"/>
  <c r="AI299" i="9"/>
  <c r="AM299" i="9"/>
  <c r="AQ299" i="9"/>
  <c r="AU299" i="9"/>
  <c r="J299" i="9"/>
  <c r="T299" i="9"/>
  <c r="AJ299" i="9"/>
  <c r="AV299" i="9"/>
  <c r="X299" i="9"/>
  <c r="AN299" i="9"/>
  <c r="AF299" i="9"/>
  <c r="AB299" i="9"/>
  <c r="AR299" i="9"/>
  <c r="K299" i="9"/>
  <c r="P299" i="9"/>
  <c r="AY293" i="9"/>
  <c r="BC293" i="9"/>
  <c r="BG293" i="9"/>
  <c r="BK293" i="9"/>
  <c r="BO293" i="9"/>
  <c r="AZ293" i="9"/>
  <c r="BD293" i="9"/>
  <c r="BH293" i="9"/>
  <c r="BL293" i="9"/>
  <c r="BP293" i="9"/>
  <c r="AW293" i="9"/>
  <c r="BA293" i="9"/>
  <c r="BE293" i="9"/>
  <c r="BI293" i="9"/>
  <c r="BM293" i="9"/>
  <c r="AX293" i="9"/>
  <c r="BN293" i="9"/>
  <c r="BB293" i="9"/>
  <c r="BF293" i="9"/>
  <c r="BJ293" i="9"/>
  <c r="O293" i="9"/>
  <c r="S293" i="9"/>
  <c r="W293" i="9"/>
  <c r="AA293" i="9"/>
  <c r="AE293" i="9"/>
  <c r="AI293" i="9"/>
  <c r="AM293" i="9"/>
  <c r="AQ293" i="9"/>
  <c r="AU293" i="9"/>
  <c r="J293" i="9"/>
  <c r="P293" i="9"/>
  <c r="T293" i="9"/>
  <c r="X293" i="9"/>
  <c r="AB293" i="9"/>
  <c r="AF293" i="9"/>
  <c r="AJ293" i="9"/>
  <c r="AN293" i="9"/>
  <c r="AR293" i="9"/>
  <c r="AV293" i="9"/>
  <c r="K293" i="9"/>
  <c r="Q293" i="9"/>
  <c r="U293" i="9"/>
  <c r="Y293" i="9"/>
  <c r="AC293" i="9"/>
  <c r="AG293" i="9"/>
  <c r="AK293" i="9"/>
  <c r="AO293" i="9"/>
  <c r="AS293" i="9"/>
  <c r="L293" i="9"/>
  <c r="V293" i="9"/>
  <c r="AL293" i="9"/>
  <c r="AH293" i="9"/>
  <c r="Z293" i="9"/>
  <c r="AP293" i="9"/>
  <c r="N293" i="9"/>
  <c r="AD293" i="9"/>
  <c r="AT293" i="9"/>
  <c r="I293" i="9"/>
  <c r="R293" i="9"/>
  <c r="M293" i="9"/>
  <c r="AY283" i="9"/>
  <c r="BC283" i="9"/>
  <c r="BG283" i="9"/>
  <c r="BK283" i="9"/>
  <c r="BO283" i="9"/>
  <c r="AZ283" i="9"/>
  <c r="BD283" i="9"/>
  <c r="BH283" i="9"/>
  <c r="BL283" i="9"/>
  <c r="BP283" i="9"/>
  <c r="AW283" i="9"/>
  <c r="BA283" i="9"/>
  <c r="BE283" i="9"/>
  <c r="BI283" i="9"/>
  <c r="BM283" i="9"/>
  <c r="BF283" i="9"/>
  <c r="BJ283" i="9"/>
  <c r="AX283" i="9"/>
  <c r="BN283" i="9"/>
  <c r="BB283" i="9"/>
  <c r="Q283" i="9"/>
  <c r="U283" i="9"/>
  <c r="Y283" i="9"/>
  <c r="AC283" i="9"/>
  <c r="AG283" i="9"/>
  <c r="AK283" i="9"/>
  <c r="AO283" i="9"/>
  <c r="AS283" i="9"/>
  <c r="L283" i="9"/>
  <c r="N283" i="9"/>
  <c r="R283" i="9"/>
  <c r="V283" i="9"/>
  <c r="Z283" i="9"/>
  <c r="AD283" i="9"/>
  <c r="AH283" i="9"/>
  <c r="AL283" i="9"/>
  <c r="AP283" i="9"/>
  <c r="AT283" i="9"/>
  <c r="I283" i="9"/>
  <c r="M283" i="9"/>
  <c r="O283" i="9"/>
  <c r="S283" i="9"/>
  <c r="W283" i="9"/>
  <c r="AA283" i="9"/>
  <c r="AE283" i="9"/>
  <c r="AI283" i="9"/>
  <c r="AM283" i="9"/>
  <c r="AQ283" i="9"/>
  <c r="AU283" i="9"/>
  <c r="J283" i="9"/>
  <c r="T283" i="9"/>
  <c r="AJ283" i="9"/>
  <c r="AV283" i="9"/>
  <c r="X283" i="9"/>
  <c r="AN283" i="9"/>
  <c r="P283" i="9"/>
  <c r="AB283" i="9"/>
  <c r="AR283" i="9"/>
  <c r="K283" i="9"/>
  <c r="AF283" i="9"/>
  <c r="AY277" i="9"/>
  <c r="BC277" i="9"/>
  <c r="BG277" i="9"/>
  <c r="BK277" i="9"/>
  <c r="BO277" i="9"/>
  <c r="AZ277" i="9"/>
  <c r="BD277" i="9"/>
  <c r="BH277" i="9"/>
  <c r="BL277" i="9"/>
  <c r="BP277" i="9"/>
  <c r="AW277" i="9"/>
  <c r="BA277" i="9"/>
  <c r="BE277" i="9"/>
  <c r="BI277" i="9"/>
  <c r="BM277" i="9"/>
  <c r="AX277" i="9"/>
  <c r="BN277" i="9"/>
  <c r="BB277" i="9"/>
  <c r="BF277" i="9"/>
  <c r="BJ277" i="9"/>
  <c r="N277" i="9"/>
  <c r="R277" i="9"/>
  <c r="V277" i="9"/>
  <c r="Z277" i="9"/>
  <c r="AD277" i="9"/>
  <c r="AH277" i="9"/>
  <c r="AL277" i="9"/>
  <c r="AP277" i="9"/>
  <c r="AT277" i="9"/>
  <c r="O277" i="9"/>
  <c r="S277" i="9"/>
  <c r="W277" i="9"/>
  <c r="AA277" i="9"/>
  <c r="AE277" i="9"/>
  <c r="AI277" i="9"/>
  <c r="AM277" i="9"/>
  <c r="AQ277" i="9"/>
  <c r="AU277" i="9"/>
  <c r="P277" i="9"/>
  <c r="T277" i="9"/>
  <c r="X277" i="9"/>
  <c r="AB277" i="9"/>
  <c r="AF277" i="9"/>
  <c r="AJ277" i="9"/>
  <c r="AN277" i="9"/>
  <c r="AR277" i="9"/>
  <c r="AV277" i="9"/>
  <c r="Y277" i="9"/>
  <c r="AO277" i="9"/>
  <c r="J277" i="9"/>
  <c r="AC277" i="9"/>
  <c r="AS277" i="9"/>
  <c r="K277" i="9"/>
  <c r="AK277" i="9"/>
  <c r="Q277" i="9"/>
  <c r="AG277" i="9"/>
  <c r="L277" i="9"/>
  <c r="U277" i="9"/>
  <c r="M277" i="9"/>
  <c r="I277" i="9"/>
  <c r="AY267" i="9"/>
  <c r="BC267" i="9"/>
  <c r="BG267" i="9"/>
  <c r="BK267" i="9"/>
  <c r="BO267" i="9"/>
  <c r="AZ267" i="9"/>
  <c r="BD267" i="9"/>
  <c r="BH267" i="9"/>
  <c r="BL267" i="9"/>
  <c r="BP267" i="9"/>
  <c r="AW267" i="9"/>
  <c r="BA267" i="9"/>
  <c r="BE267" i="9"/>
  <c r="BI267" i="9"/>
  <c r="BM267" i="9"/>
  <c r="BF267" i="9"/>
  <c r="BJ267" i="9"/>
  <c r="AX267" i="9"/>
  <c r="BN267" i="9"/>
  <c r="BB267" i="9"/>
  <c r="O267" i="9"/>
  <c r="S267" i="9"/>
  <c r="W267" i="9"/>
  <c r="AA267" i="9"/>
  <c r="AE267" i="9"/>
  <c r="AI267" i="9"/>
  <c r="AM267" i="9"/>
  <c r="AQ267" i="9"/>
  <c r="AU267" i="9"/>
  <c r="P267" i="9"/>
  <c r="T267" i="9"/>
  <c r="X267" i="9"/>
  <c r="AB267" i="9"/>
  <c r="AF267" i="9"/>
  <c r="AJ267" i="9"/>
  <c r="AN267" i="9"/>
  <c r="AR267" i="9"/>
  <c r="AV267" i="9"/>
  <c r="Q267" i="9"/>
  <c r="U267" i="9"/>
  <c r="Y267" i="9"/>
  <c r="AC267" i="9"/>
  <c r="AG267" i="9"/>
  <c r="AK267" i="9"/>
  <c r="AO267" i="9"/>
  <c r="AS267" i="9"/>
  <c r="N267" i="9"/>
  <c r="R267" i="9"/>
  <c r="V267" i="9"/>
  <c r="Z267" i="9"/>
  <c r="AD267" i="9"/>
  <c r="AH267" i="9"/>
  <c r="AL267" i="9"/>
  <c r="AP267" i="9"/>
  <c r="AT267" i="9"/>
  <c r="L267" i="9"/>
  <c r="I267" i="9"/>
  <c r="M267" i="9"/>
  <c r="J267" i="9"/>
  <c r="K267" i="9"/>
  <c r="AY255" i="9"/>
  <c r="BC255" i="9"/>
  <c r="BG255" i="9"/>
  <c r="BK255" i="9"/>
  <c r="BO255" i="9"/>
  <c r="AZ255" i="9"/>
  <c r="BD255" i="9"/>
  <c r="BH255" i="9"/>
  <c r="BL255" i="9"/>
  <c r="BP255" i="9"/>
  <c r="AW255" i="9"/>
  <c r="BA255" i="9"/>
  <c r="BE255" i="9"/>
  <c r="BI255" i="9"/>
  <c r="BM255" i="9"/>
  <c r="BF255" i="9"/>
  <c r="BJ255" i="9"/>
  <c r="AX255" i="9"/>
  <c r="BN255" i="9"/>
  <c r="BB255" i="9"/>
  <c r="O255" i="9"/>
  <c r="S255" i="9"/>
  <c r="W255" i="9"/>
  <c r="AA255" i="9"/>
  <c r="AE255" i="9"/>
  <c r="AI255" i="9"/>
  <c r="AM255" i="9"/>
  <c r="AQ255" i="9"/>
  <c r="AU255" i="9"/>
  <c r="P255" i="9"/>
  <c r="T255" i="9"/>
  <c r="X255" i="9"/>
  <c r="AB255" i="9"/>
  <c r="AF255" i="9"/>
  <c r="AJ255" i="9"/>
  <c r="AN255" i="9"/>
  <c r="AR255" i="9"/>
  <c r="AV255" i="9"/>
  <c r="Q255" i="9"/>
  <c r="U255" i="9"/>
  <c r="Y255" i="9"/>
  <c r="AC255" i="9"/>
  <c r="AG255" i="9"/>
  <c r="AK255" i="9"/>
  <c r="AO255" i="9"/>
  <c r="AS255" i="9"/>
  <c r="N255" i="9"/>
  <c r="R255" i="9"/>
  <c r="V255" i="9"/>
  <c r="Z255" i="9"/>
  <c r="AD255" i="9"/>
  <c r="AH255" i="9"/>
  <c r="AL255" i="9"/>
  <c r="AP255" i="9"/>
  <c r="AT255" i="9"/>
  <c r="L255" i="9"/>
  <c r="I255" i="9"/>
  <c r="M255" i="9"/>
  <c r="J255" i="9"/>
  <c r="K255" i="9"/>
  <c r="AZ245" i="9"/>
  <c r="BD245" i="9"/>
  <c r="BH245" i="9"/>
  <c r="BL245" i="9"/>
  <c r="BP245" i="9"/>
  <c r="AW245" i="9"/>
  <c r="BA245" i="9"/>
  <c r="BE245" i="9"/>
  <c r="BI245" i="9"/>
  <c r="BM245" i="9"/>
  <c r="AX245" i="9"/>
  <c r="BB245" i="9"/>
  <c r="BF245" i="9"/>
  <c r="BJ245" i="9"/>
  <c r="BN245" i="9"/>
  <c r="BK245" i="9"/>
  <c r="AY245" i="9"/>
  <c r="BO245" i="9"/>
  <c r="BC245" i="9"/>
  <c r="BG245" i="9"/>
  <c r="Q245" i="9"/>
  <c r="U245" i="9"/>
  <c r="Y245" i="9"/>
  <c r="AC245" i="9"/>
  <c r="AG245" i="9"/>
  <c r="AK245" i="9"/>
  <c r="AO245" i="9"/>
  <c r="AS245" i="9"/>
  <c r="N245" i="9"/>
  <c r="R245" i="9"/>
  <c r="V245" i="9"/>
  <c r="Z245" i="9"/>
  <c r="AD245" i="9"/>
  <c r="AH245" i="9"/>
  <c r="AL245" i="9"/>
  <c r="AP245" i="9"/>
  <c r="AT245" i="9"/>
  <c r="O245" i="9"/>
  <c r="S245" i="9"/>
  <c r="W245" i="9"/>
  <c r="AA245" i="9"/>
  <c r="AE245" i="9"/>
  <c r="AI245" i="9"/>
  <c r="AM245" i="9"/>
  <c r="AQ245" i="9"/>
  <c r="AU245" i="9"/>
  <c r="P245" i="9"/>
  <c r="T245" i="9"/>
  <c r="X245" i="9"/>
  <c r="AB245" i="9"/>
  <c r="AF245" i="9"/>
  <c r="AJ245" i="9"/>
  <c r="AN245" i="9"/>
  <c r="AR245" i="9"/>
  <c r="AV245" i="9"/>
  <c r="J245" i="9"/>
  <c r="K245" i="9"/>
  <c r="L245" i="9"/>
  <c r="I245" i="9"/>
  <c r="M245" i="9"/>
  <c r="AW195" i="9"/>
  <c r="BA195" i="9"/>
  <c r="BE195" i="9"/>
  <c r="BI195" i="9"/>
  <c r="BM195" i="9"/>
  <c r="AX195" i="9"/>
  <c r="BB195" i="9"/>
  <c r="BF195" i="9"/>
  <c r="BJ195" i="9"/>
  <c r="BN195" i="9"/>
  <c r="AY195" i="9"/>
  <c r="BC195" i="9"/>
  <c r="BG195" i="9"/>
  <c r="BK195" i="9"/>
  <c r="BO195" i="9"/>
  <c r="BH195" i="9"/>
  <c r="BL195" i="9"/>
  <c r="AZ195" i="9"/>
  <c r="BP195" i="9"/>
  <c r="BD195" i="9"/>
  <c r="O195" i="9"/>
  <c r="S195" i="9"/>
  <c r="W195" i="9"/>
  <c r="AA195" i="9"/>
  <c r="AE195" i="9"/>
  <c r="AI195" i="9"/>
  <c r="AM195" i="9"/>
  <c r="AQ195" i="9"/>
  <c r="AU195" i="9"/>
  <c r="P195" i="9"/>
  <c r="T195" i="9"/>
  <c r="X195" i="9"/>
  <c r="AB195" i="9"/>
  <c r="AF195" i="9"/>
  <c r="AJ195" i="9"/>
  <c r="AN195" i="9"/>
  <c r="AR195" i="9"/>
  <c r="AV195" i="9"/>
  <c r="Q195" i="9"/>
  <c r="U195" i="9"/>
  <c r="Y195" i="9"/>
  <c r="AC195" i="9"/>
  <c r="AG195" i="9"/>
  <c r="AK195" i="9"/>
  <c r="AO195" i="9"/>
  <c r="AS195" i="9"/>
  <c r="V195" i="9"/>
  <c r="AL195" i="9"/>
  <c r="Z195" i="9"/>
  <c r="AP195" i="9"/>
  <c r="N195" i="9"/>
  <c r="AD195" i="9"/>
  <c r="AT195" i="9"/>
  <c r="R195" i="9"/>
  <c r="AH195" i="9"/>
  <c r="L195" i="9"/>
  <c r="I195" i="9"/>
  <c r="M195" i="9"/>
  <c r="J195" i="9"/>
  <c r="K195" i="9"/>
  <c r="AW163" i="9"/>
  <c r="BA163" i="9"/>
  <c r="BE163" i="9"/>
  <c r="BI163" i="9"/>
  <c r="BM163" i="9"/>
  <c r="AX163" i="9"/>
  <c r="BB163" i="9"/>
  <c r="BF163" i="9"/>
  <c r="BJ163" i="9"/>
  <c r="BN163" i="9"/>
  <c r="AY163" i="9"/>
  <c r="BC163" i="9"/>
  <c r="BG163" i="9"/>
  <c r="BK163" i="9"/>
  <c r="BO163" i="9"/>
  <c r="BH163" i="9"/>
  <c r="BL163" i="9"/>
  <c r="AZ163" i="9"/>
  <c r="BP163" i="9"/>
  <c r="BD163" i="9"/>
  <c r="O163" i="9"/>
  <c r="S163" i="9"/>
  <c r="W163" i="9"/>
  <c r="AA163" i="9"/>
  <c r="AE163" i="9"/>
  <c r="AI163" i="9"/>
  <c r="AM163" i="9"/>
  <c r="AQ163" i="9"/>
  <c r="AU163" i="9"/>
  <c r="P163" i="9"/>
  <c r="T163" i="9"/>
  <c r="X163" i="9"/>
  <c r="AB163" i="9"/>
  <c r="AF163" i="9"/>
  <c r="AJ163" i="9"/>
  <c r="AN163" i="9"/>
  <c r="AR163" i="9"/>
  <c r="AV163" i="9"/>
  <c r="Q163" i="9"/>
  <c r="U163" i="9"/>
  <c r="Y163" i="9"/>
  <c r="AC163" i="9"/>
  <c r="AG163" i="9"/>
  <c r="AK163" i="9"/>
  <c r="AO163" i="9"/>
  <c r="AS163" i="9"/>
  <c r="N163" i="9"/>
  <c r="R163" i="9"/>
  <c r="V163" i="9"/>
  <c r="Z163" i="9"/>
  <c r="AD163" i="9"/>
  <c r="AH163" i="9"/>
  <c r="AL163" i="9"/>
  <c r="AP163" i="9"/>
  <c r="AT163" i="9"/>
  <c r="L163" i="9"/>
  <c r="I163" i="9"/>
  <c r="M163" i="9"/>
  <c r="J163" i="9"/>
  <c r="K163" i="9"/>
  <c r="AW157" i="9"/>
  <c r="BA157" i="9"/>
  <c r="BE157" i="9"/>
  <c r="BI157" i="9"/>
  <c r="BM157" i="9"/>
  <c r="AX157" i="9"/>
  <c r="BB157" i="9"/>
  <c r="BF157" i="9"/>
  <c r="BJ157" i="9"/>
  <c r="BN157" i="9"/>
  <c r="AY157" i="9"/>
  <c r="BC157" i="9"/>
  <c r="BG157" i="9"/>
  <c r="BK157" i="9"/>
  <c r="BO157" i="9"/>
  <c r="AZ157" i="9"/>
  <c r="BP157" i="9"/>
  <c r="BD157" i="9"/>
  <c r="BH157" i="9"/>
  <c r="BL157" i="9"/>
  <c r="Q157" i="9"/>
  <c r="U157" i="9"/>
  <c r="Y157" i="9"/>
  <c r="AC157" i="9"/>
  <c r="AG157" i="9"/>
  <c r="AK157" i="9"/>
  <c r="AO157" i="9"/>
  <c r="AS157" i="9"/>
  <c r="N157" i="9"/>
  <c r="R157" i="9"/>
  <c r="V157" i="9"/>
  <c r="Z157" i="9"/>
  <c r="AD157" i="9"/>
  <c r="AH157" i="9"/>
  <c r="AL157" i="9"/>
  <c r="AP157" i="9"/>
  <c r="AT157" i="9"/>
  <c r="O157" i="9"/>
  <c r="S157" i="9"/>
  <c r="W157" i="9"/>
  <c r="AA157" i="9"/>
  <c r="AE157" i="9"/>
  <c r="AI157" i="9"/>
  <c r="AM157" i="9"/>
  <c r="AQ157" i="9"/>
  <c r="AU157" i="9"/>
  <c r="P157" i="9"/>
  <c r="T157" i="9"/>
  <c r="X157" i="9"/>
  <c r="AB157" i="9"/>
  <c r="AF157" i="9"/>
  <c r="AJ157" i="9"/>
  <c r="AN157" i="9"/>
  <c r="AR157" i="9"/>
  <c r="AV157" i="9"/>
  <c r="J157" i="9"/>
  <c r="K157" i="9"/>
  <c r="L157" i="9"/>
  <c r="I157" i="9"/>
  <c r="M157" i="9"/>
  <c r="AX69" i="9"/>
  <c r="BB69" i="9"/>
  <c r="BF69" i="9"/>
  <c r="BJ69" i="9"/>
  <c r="BN69" i="9"/>
  <c r="AY69" i="9"/>
  <c r="BC69" i="9"/>
  <c r="BG69" i="9"/>
  <c r="BK69" i="9"/>
  <c r="BO69" i="9"/>
  <c r="AZ69" i="9"/>
  <c r="BD69" i="9"/>
  <c r="BH69" i="9"/>
  <c r="BL69" i="9"/>
  <c r="BP69" i="9"/>
  <c r="BE69" i="9"/>
  <c r="BI69" i="9"/>
  <c r="AW69" i="9"/>
  <c r="BM69" i="9"/>
  <c r="BA69" i="9"/>
  <c r="O69" i="9"/>
  <c r="S69" i="9"/>
  <c r="W69" i="9"/>
  <c r="AA69" i="9"/>
  <c r="AE69" i="9"/>
  <c r="AI69" i="9"/>
  <c r="AM69" i="9"/>
  <c r="AQ69" i="9"/>
  <c r="AU69" i="9"/>
  <c r="P69" i="9"/>
  <c r="T69" i="9"/>
  <c r="X69" i="9"/>
  <c r="AB69" i="9"/>
  <c r="AF69" i="9"/>
  <c r="AJ69" i="9"/>
  <c r="AN69" i="9"/>
  <c r="AR69" i="9"/>
  <c r="AV69" i="9"/>
  <c r="Q69" i="9"/>
  <c r="U69" i="9"/>
  <c r="Y69" i="9"/>
  <c r="AC69" i="9"/>
  <c r="AG69" i="9"/>
  <c r="AK69" i="9"/>
  <c r="AO69" i="9"/>
  <c r="AS69" i="9"/>
  <c r="N69" i="9"/>
  <c r="R69" i="9"/>
  <c r="V69" i="9"/>
  <c r="Z69" i="9"/>
  <c r="AD69" i="9"/>
  <c r="AH69" i="9"/>
  <c r="AL69" i="9"/>
  <c r="AP69" i="9"/>
  <c r="AT69" i="9"/>
  <c r="J69" i="9"/>
  <c r="K69" i="9"/>
  <c r="L69" i="9"/>
  <c r="M69" i="9"/>
  <c r="I69" i="9"/>
  <c r="AZ61" i="9"/>
  <c r="BD61" i="9"/>
  <c r="BH61" i="9"/>
  <c r="BL61" i="9"/>
  <c r="BP61" i="9"/>
  <c r="AX61" i="9"/>
  <c r="BB61" i="9"/>
  <c r="BF61" i="9"/>
  <c r="BJ61" i="9"/>
  <c r="BN61" i="9"/>
  <c r="BC61" i="9"/>
  <c r="BK61" i="9"/>
  <c r="AW61" i="9"/>
  <c r="BE61" i="9"/>
  <c r="BM61" i="9"/>
  <c r="AY61" i="9"/>
  <c r="BG61" i="9"/>
  <c r="BO61" i="9"/>
  <c r="BA61" i="9"/>
  <c r="BI61" i="9"/>
  <c r="O61" i="9"/>
  <c r="S61" i="9"/>
  <c r="W61" i="9"/>
  <c r="AA61" i="9"/>
  <c r="AE61" i="9"/>
  <c r="AI61" i="9"/>
  <c r="AM61" i="9"/>
  <c r="AQ61" i="9"/>
  <c r="AU61" i="9"/>
  <c r="P61" i="9"/>
  <c r="T61" i="9"/>
  <c r="X61" i="9"/>
  <c r="AB61" i="9"/>
  <c r="AF61" i="9"/>
  <c r="AJ61" i="9"/>
  <c r="AN61" i="9"/>
  <c r="AR61" i="9"/>
  <c r="AV61" i="9"/>
  <c r="Q61" i="9"/>
  <c r="U61" i="9"/>
  <c r="Y61" i="9"/>
  <c r="AC61" i="9"/>
  <c r="AG61" i="9"/>
  <c r="AK61" i="9"/>
  <c r="AO61" i="9"/>
  <c r="AS61" i="9"/>
  <c r="N61" i="9"/>
  <c r="R61" i="9"/>
  <c r="V61" i="9"/>
  <c r="Z61" i="9"/>
  <c r="AD61" i="9"/>
  <c r="AH61" i="9"/>
  <c r="AL61" i="9"/>
  <c r="AP61" i="9"/>
  <c r="AT61" i="9"/>
  <c r="J61" i="9"/>
  <c r="K61" i="9"/>
  <c r="L61" i="9"/>
  <c r="I61" i="9"/>
  <c r="M61" i="9"/>
  <c r="AZ59" i="9"/>
  <c r="BD59" i="9"/>
  <c r="BH59" i="9"/>
  <c r="BL59" i="9"/>
  <c r="BP59" i="9"/>
  <c r="AX59" i="9"/>
  <c r="BB59" i="9"/>
  <c r="BF59" i="9"/>
  <c r="BJ59" i="9"/>
  <c r="BN59" i="9"/>
  <c r="BC59" i="9"/>
  <c r="BK59" i="9"/>
  <c r="AW59" i="9"/>
  <c r="BE59" i="9"/>
  <c r="BM59" i="9"/>
  <c r="AY59" i="9"/>
  <c r="BG59" i="9"/>
  <c r="BO59" i="9"/>
  <c r="BI59" i="9"/>
  <c r="BA59" i="9"/>
  <c r="Q59" i="9"/>
  <c r="U59" i="9"/>
  <c r="Y59" i="9"/>
  <c r="AC59" i="9"/>
  <c r="AG59" i="9"/>
  <c r="AK59" i="9"/>
  <c r="AO59" i="9"/>
  <c r="AS59" i="9"/>
  <c r="N59" i="9"/>
  <c r="R59" i="9"/>
  <c r="V59" i="9"/>
  <c r="Z59" i="9"/>
  <c r="AD59" i="9"/>
  <c r="AH59" i="9"/>
  <c r="AL59" i="9"/>
  <c r="AP59" i="9"/>
  <c r="AT59" i="9"/>
  <c r="O59" i="9"/>
  <c r="S59" i="9"/>
  <c r="W59" i="9"/>
  <c r="AA59" i="9"/>
  <c r="AE59" i="9"/>
  <c r="AI59" i="9"/>
  <c r="AM59" i="9"/>
  <c r="AQ59" i="9"/>
  <c r="AU59" i="9"/>
  <c r="P59" i="9"/>
  <c r="T59" i="9"/>
  <c r="X59" i="9"/>
  <c r="AB59" i="9"/>
  <c r="AF59" i="9"/>
  <c r="AJ59" i="9"/>
  <c r="AN59" i="9"/>
  <c r="AR59" i="9"/>
  <c r="AV59" i="9"/>
  <c r="L59" i="9"/>
  <c r="I59" i="9"/>
  <c r="M59" i="9"/>
  <c r="J59" i="9"/>
  <c r="K59" i="9"/>
  <c r="AZ53" i="9"/>
  <c r="BD53" i="9"/>
  <c r="BH53" i="9"/>
  <c r="BL53" i="9"/>
  <c r="BP53" i="9"/>
  <c r="AX53" i="9"/>
  <c r="BB53" i="9"/>
  <c r="BF53" i="9"/>
  <c r="BJ53" i="9"/>
  <c r="BN53" i="9"/>
  <c r="BC53" i="9"/>
  <c r="BK53" i="9"/>
  <c r="AW53" i="9"/>
  <c r="BE53" i="9"/>
  <c r="BM53" i="9"/>
  <c r="AY53" i="9"/>
  <c r="BG53" i="9"/>
  <c r="BO53" i="9"/>
  <c r="BA53" i="9"/>
  <c r="BI53" i="9"/>
  <c r="P53" i="9"/>
  <c r="T53" i="9"/>
  <c r="X53" i="9"/>
  <c r="AB53" i="9"/>
  <c r="AF53" i="9"/>
  <c r="AJ53" i="9"/>
  <c r="AN53" i="9"/>
  <c r="AR53" i="9"/>
  <c r="AV53" i="9"/>
  <c r="Q53" i="9"/>
  <c r="U53" i="9"/>
  <c r="Y53" i="9"/>
  <c r="AC53" i="9"/>
  <c r="AG53" i="9"/>
  <c r="AK53" i="9"/>
  <c r="AO53" i="9"/>
  <c r="AS53" i="9"/>
  <c r="N53" i="9"/>
  <c r="R53" i="9"/>
  <c r="V53" i="9"/>
  <c r="Z53" i="9"/>
  <c r="AD53" i="9"/>
  <c r="AH53" i="9"/>
  <c r="AL53" i="9"/>
  <c r="AP53" i="9"/>
  <c r="AT53" i="9"/>
  <c r="O53" i="9"/>
  <c r="S53" i="9"/>
  <c r="W53" i="9"/>
  <c r="AA53" i="9"/>
  <c r="AE53" i="9"/>
  <c r="AI53" i="9"/>
  <c r="AM53" i="9"/>
  <c r="AQ53" i="9"/>
  <c r="AU53" i="9"/>
  <c r="J53" i="9"/>
  <c r="K53" i="9"/>
  <c r="L53" i="9"/>
  <c r="M53" i="9"/>
  <c r="I53" i="9"/>
  <c r="AW190" i="9"/>
  <c r="BA190" i="9"/>
  <c r="BE190" i="9"/>
  <c r="BI190" i="9"/>
  <c r="BM190" i="9"/>
  <c r="AX190" i="9"/>
  <c r="BB190" i="9"/>
  <c r="BF190" i="9"/>
  <c r="BJ190" i="9"/>
  <c r="BN190" i="9"/>
  <c r="AY190" i="9"/>
  <c r="BC190" i="9"/>
  <c r="BG190" i="9"/>
  <c r="BK190" i="9"/>
  <c r="BO190" i="9"/>
  <c r="BL190" i="9"/>
  <c r="AZ190" i="9"/>
  <c r="BP190" i="9"/>
  <c r="BD190" i="9"/>
  <c r="BH190" i="9"/>
  <c r="N190" i="9"/>
  <c r="R190" i="9"/>
  <c r="V190" i="9"/>
  <c r="Z190" i="9"/>
  <c r="AD190" i="9"/>
  <c r="AH190" i="9"/>
  <c r="AL190" i="9"/>
  <c r="AP190" i="9"/>
  <c r="AT190" i="9"/>
  <c r="O190" i="9"/>
  <c r="S190" i="9"/>
  <c r="W190" i="9"/>
  <c r="AA190" i="9"/>
  <c r="AE190" i="9"/>
  <c r="AI190" i="9"/>
  <c r="AM190" i="9"/>
  <c r="AQ190" i="9"/>
  <c r="AU190" i="9"/>
  <c r="P190" i="9"/>
  <c r="T190" i="9"/>
  <c r="X190" i="9"/>
  <c r="AB190" i="9"/>
  <c r="AF190" i="9"/>
  <c r="AJ190" i="9"/>
  <c r="AN190" i="9"/>
  <c r="AR190" i="9"/>
  <c r="AV190" i="9"/>
  <c r="U190" i="9"/>
  <c r="AK190" i="9"/>
  <c r="Y190" i="9"/>
  <c r="AO190" i="9"/>
  <c r="AC190" i="9"/>
  <c r="AS190" i="9"/>
  <c r="Q190" i="9"/>
  <c r="AG190" i="9"/>
  <c r="I190" i="9"/>
  <c r="M190" i="9"/>
  <c r="J190" i="9"/>
  <c r="K190" i="9"/>
  <c r="L190" i="9"/>
  <c r="AX126" i="9"/>
  <c r="BB126" i="9"/>
  <c r="BF126" i="9"/>
  <c r="BJ126" i="9"/>
  <c r="BN126" i="9"/>
  <c r="AY126" i="9"/>
  <c r="BC126" i="9"/>
  <c r="BG126" i="9"/>
  <c r="BK126" i="9"/>
  <c r="BO126" i="9"/>
  <c r="AZ126" i="9"/>
  <c r="BD126" i="9"/>
  <c r="BH126" i="9"/>
  <c r="BL126" i="9"/>
  <c r="BP126" i="9"/>
  <c r="BE126" i="9"/>
  <c r="BI126" i="9"/>
  <c r="AW126" i="9"/>
  <c r="BM126" i="9"/>
  <c r="BA126" i="9"/>
  <c r="P126" i="9"/>
  <c r="T126" i="9"/>
  <c r="X126" i="9"/>
  <c r="AB126" i="9"/>
  <c r="AF126" i="9"/>
  <c r="AJ126" i="9"/>
  <c r="AN126" i="9"/>
  <c r="AR126" i="9"/>
  <c r="AV126" i="9"/>
  <c r="Q126" i="9"/>
  <c r="U126" i="9"/>
  <c r="Y126" i="9"/>
  <c r="AC126" i="9"/>
  <c r="AG126" i="9"/>
  <c r="AK126" i="9"/>
  <c r="AO126" i="9"/>
  <c r="AS126" i="9"/>
  <c r="N126" i="9"/>
  <c r="R126" i="9"/>
  <c r="V126" i="9"/>
  <c r="Z126" i="9"/>
  <c r="AD126" i="9"/>
  <c r="AH126" i="9"/>
  <c r="AL126" i="9"/>
  <c r="AP126" i="9"/>
  <c r="AT126" i="9"/>
  <c r="O126" i="9"/>
  <c r="S126" i="9"/>
  <c r="W126" i="9"/>
  <c r="AA126" i="9"/>
  <c r="AE126" i="9"/>
  <c r="AI126" i="9"/>
  <c r="AM126" i="9"/>
  <c r="AQ126" i="9"/>
  <c r="AU126" i="9"/>
  <c r="I126" i="9"/>
  <c r="M126" i="9"/>
  <c r="J126" i="9"/>
  <c r="K126" i="9"/>
  <c r="L126" i="9"/>
  <c r="AZ54" i="9"/>
  <c r="BD54" i="9"/>
  <c r="BH54" i="9"/>
  <c r="BL54" i="9"/>
  <c r="BP54" i="9"/>
  <c r="AX54" i="9"/>
  <c r="BB54" i="9"/>
  <c r="BF54" i="9"/>
  <c r="BJ54" i="9"/>
  <c r="BN54" i="9"/>
  <c r="AY54" i="9"/>
  <c r="BG54" i="9"/>
  <c r="BO54" i="9"/>
  <c r="BA54" i="9"/>
  <c r="BI54" i="9"/>
  <c r="BC54" i="9"/>
  <c r="BK54" i="9"/>
  <c r="BM54" i="9"/>
  <c r="AW54" i="9"/>
  <c r="BE54" i="9"/>
  <c r="Q54" i="9"/>
  <c r="U54" i="9"/>
  <c r="Y54" i="9"/>
  <c r="AC54" i="9"/>
  <c r="AG54" i="9"/>
  <c r="AK54" i="9"/>
  <c r="AO54" i="9"/>
  <c r="AS54" i="9"/>
  <c r="N54" i="9"/>
  <c r="R54" i="9"/>
  <c r="V54" i="9"/>
  <c r="Z54" i="9"/>
  <c r="AD54" i="9"/>
  <c r="AH54" i="9"/>
  <c r="AL54" i="9"/>
  <c r="AP54" i="9"/>
  <c r="AT54" i="9"/>
  <c r="O54" i="9"/>
  <c r="S54" i="9"/>
  <c r="W54" i="9"/>
  <c r="AA54" i="9"/>
  <c r="AE54" i="9"/>
  <c r="AI54" i="9"/>
  <c r="AM54" i="9"/>
  <c r="AQ54" i="9"/>
  <c r="AU54" i="9"/>
  <c r="P54" i="9"/>
  <c r="T54" i="9"/>
  <c r="X54" i="9"/>
  <c r="AB54" i="9"/>
  <c r="AF54" i="9"/>
  <c r="AJ54" i="9"/>
  <c r="AN54" i="9"/>
  <c r="AR54" i="9"/>
  <c r="AV54" i="9"/>
  <c r="I54" i="9"/>
  <c r="M54" i="9"/>
  <c r="J54" i="9"/>
  <c r="K54" i="9"/>
  <c r="L54" i="9"/>
  <c r="AY295" i="9"/>
  <c r="BC295" i="9"/>
  <c r="BG295" i="9"/>
  <c r="BK295" i="9"/>
  <c r="BO295" i="9"/>
  <c r="AZ295" i="9"/>
  <c r="BD295" i="9"/>
  <c r="BH295" i="9"/>
  <c r="BL295" i="9"/>
  <c r="BP295" i="9"/>
  <c r="AW295" i="9"/>
  <c r="BA295" i="9"/>
  <c r="BE295" i="9"/>
  <c r="BI295" i="9"/>
  <c r="BM295" i="9"/>
  <c r="BF295" i="9"/>
  <c r="BJ295" i="9"/>
  <c r="AX295" i="9"/>
  <c r="BN295" i="9"/>
  <c r="BB295" i="9"/>
  <c r="Q295" i="9"/>
  <c r="U295" i="9"/>
  <c r="Y295" i="9"/>
  <c r="AC295" i="9"/>
  <c r="AG295" i="9"/>
  <c r="AK295" i="9"/>
  <c r="AO295" i="9"/>
  <c r="AS295" i="9"/>
  <c r="L295" i="9"/>
  <c r="N295" i="9"/>
  <c r="R295" i="9"/>
  <c r="V295" i="9"/>
  <c r="Z295" i="9"/>
  <c r="AD295" i="9"/>
  <c r="AH295" i="9"/>
  <c r="AL295" i="9"/>
  <c r="AP295" i="9"/>
  <c r="AT295" i="9"/>
  <c r="I295" i="9"/>
  <c r="M295" i="9"/>
  <c r="O295" i="9"/>
  <c r="S295" i="9"/>
  <c r="W295" i="9"/>
  <c r="AA295" i="9"/>
  <c r="AE295" i="9"/>
  <c r="AI295" i="9"/>
  <c r="AM295" i="9"/>
  <c r="AQ295" i="9"/>
  <c r="AU295" i="9"/>
  <c r="J295" i="9"/>
  <c r="P295" i="9"/>
  <c r="AF295" i="9"/>
  <c r="AV295" i="9"/>
  <c r="T295" i="9"/>
  <c r="AJ295" i="9"/>
  <c r="K295" i="9"/>
  <c r="AB295" i="9"/>
  <c r="X295" i="9"/>
  <c r="AN295" i="9"/>
  <c r="AR295" i="9"/>
  <c r="AZ241" i="9"/>
  <c r="BD241" i="9"/>
  <c r="BH241" i="9"/>
  <c r="BL241" i="9"/>
  <c r="BP241" i="9"/>
  <c r="AW241" i="9"/>
  <c r="BA241" i="9"/>
  <c r="BE241" i="9"/>
  <c r="BI241" i="9"/>
  <c r="BM241" i="9"/>
  <c r="AX241" i="9"/>
  <c r="BB241" i="9"/>
  <c r="BF241" i="9"/>
  <c r="BJ241" i="9"/>
  <c r="BN241" i="9"/>
  <c r="BK241" i="9"/>
  <c r="AY241" i="9"/>
  <c r="BO241" i="9"/>
  <c r="BC241" i="9"/>
  <c r="BG241" i="9"/>
  <c r="Q241" i="9"/>
  <c r="U241" i="9"/>
  <c r="Y241" i="9"/>
  <c r="AC241" i="9"/>
  <c r="AG241" i="9"/>
  <c r="AK241" i="9"/>
  <c r="AO241" i="9"/>
  <c r="AS241" i="9"/>
  <c r="N241" i="9"/>
  <c r="R241" i="9"/>
  <c r="V241" i="9"/>
  <c r="Z241" i="9"/>
  <c r="AD241" i="9"/>
  <c r="AH241" i="9"/>
  <c r="AL241" i="9"/>
  <c r="AP241" i="9"/>
  <c r="AT241" i="9"/>
  <c r="O241" i="9"/>
  <c r="S241" i="9"/>
  <c r="W241" i="9"/>
  <c r="AA241" i="9"/>
  <c r="AE241" i="9"/>
  <c r="AI241" i="9"/>
  <c r="AM241" i="9"/>
  <c r="AQ241" i="9"/>
  <c r="AU241" i="9"/>
  <c r="P241" i="9"/>
  <c r="T241" i="9"/>
  <c r="X241" i="9"/>
  <c r="AB241" i="9"/>
  <c r="AF241" i="9"/>
  <c r="AJ241" i="9"/>
  <c r="AN241" i="9"/>
  <c r="AR241" i="9"/>
  <c r="AV241" i="9"/>
  <c r="J241" i="9"/>
  <c r="K241" i="9"/>
  <c r="L241" i="9"/>
  <c r="I241" i="9"/>
  <c r="M241" i="9"/>
  <c r="AZ231" i="9"/>
  <c r="BD231" i="9"/>
  <c r="BH231" i="9"/>
  <c r="BL231" i="9"/>
  <c r="BP231" i="9"/>
  <c r="AW231" i="9"/>
  <c r="BA231" i="9"/>
  <c r="BE231" i="9"/>
  <c r="BI231" i="9"/>
  <c r="BM231" i="9"/>
  <c r="AX231" i="9"/>
  <c r="BB231" i="9"/>
  <c r="BF231" i="9"/>
  <c r="BJ231" i="9"/>
  <c r="BN231" i="9"/>
  <c r="BC231" i="9"/>
  <c r="BG231" i="9"/>
  <c r="BK231" i="9"/>
  <c r="AY231" i="9"/>
  <c r="BO231" i="9"/>
  <c r="O231" i="9"/>
  <c r="S231" i="9"/>
  <c r="W231" i="9"/>
  <c r="AA231" i="9"/>
  <c r="AE231" i="9"/>
  <c r="AI231" i="9"/>
  <c r="AM231" i="9"/>
  <c r="AQ231" i="9"/>
  <c r="AU231" i="9"/>
  <c r="P231" i="9"/>
  <c r="T231" i="9"/>
  <c r="X231" i="9"/>
  <c r="AB231" i="9"/>
  <c r="AF231" i="9"/>
  <c r="AJ231" i="9"/>
  <c r="AN231" i="9"/>
  <c r="AR231" i="9"/>
  <c r="AV231" i="9"/>
  <c r="Q231" i="9"/>
  <c r="U231" i="9"/>
  <c r="Y231" i="9"/>
  <c r="AC231" i="9"/>
  <c r="AG231" i="9"/>
  <c r="AK231" i="9"/>
  <c r="AO231" i="9"/>
  <c r="AS231" i="9"/>
  <c r="N231" i="9"/>
  <c r="R231" i="9"/>
  <c r="V231" i="9"/>
  <c r="Z231" i="9"/>
  <c r="AD231" i="9"/>
  <c r="AH231" i="9"/>
  <c r="AL231" i="9"/>
  <c r="AP231" i="9"/>
  <c r="AT231" i="9"/>
  <c r="L231" i="9"/>
  <c r="I231" i="9"/>
  <c r="M231" i="9"/>
  <c r="J231" i="9"/>
  <c r="K231" i="9"/>
  <c r="AZ221" i="9"/>
  <c r="BD221" i="9"/>
  <c r="BH221" i="9"/>
  <c r="BL221" i="9"/>
  <c r="BP221" i="9"/>
  <c r="AW221" i="9"/>
  <c r="BA221" i="9"/>
  <c r="BE221" i="9"/>
  <c r="BI221" i="9"/>
  <c r="BM221" i="9"/>
  <c r="AX221" i="9"/>
  <c r="BB221" i="9"/>
  <c r="BF221" i="9"/>
  <c r="BJ221" i="9"/>
  <c r="BN221" i="9"/>
  <c r="BK221" i="9"/>
  <c r="AY221" i="9"/>
  <c r="BO221" i="9"/>
  <c r="BC221" i="9"/>
  <c r="BG221" i="9"/>
  <c r="Q221" i="9"/>
  <c r="U221" i="9"/>
  <c r="Y221" i="9"/>
  <c r="AC221" i="9"/>
  <c r="AG221" i="9"/>
  <c r="AK221" i="9"/>
  <c r="AO221" i="9"/>
  <c r="AS221" i="9"/>
  <c r="N221" i="9"/>
  <c r="R221" i="9"/>
  <c r="V221" i="9"/>
  <c r="Z221" i="9"/>
  <c r="AD221" i="9"/>
  <c r="AH221" i="9"/>
  <c r="AL221" i="9"/>
  <c r="AP221" i="9"/>
  <c r="AT221" i="9"/>
  <c r="O221" i="9"/>
  <c r="S221" i="9"/>
  <c r="W221" i="9"/>
  <c r="AA221" i="9"/>
  <c r="AE221" i="9"/>
  <c r="AI221" i="9"/>
  <c r="AM221" i="9"/>
  <c r="AQ221" i="9"/>
  <c r="AU221" i="9"/>
  <c r="P221" i="9"/>
  <c r="T221" i="9"/>
  <c r="X221" i="9"/>
  <c r="AB221" i="9"/>
  <c r="AF221" i="9"/>
  <c r="AJ221" i="9"/>
  <c r="AN221" i="9"/>
  <c r="AR221" i="9"/>
  <c r="AV221" i="9"/>
  <c r="J221" i="9"/>
  <c r="K221" i="9"/>
  <c r="L221" i="9"/>
  <c r="I221" i="9"/>
  <c r="M221" i="9"/>
  <c r="AZ217" i="9"/>
  <c r="BD217" i="9"/>
  <c r="BH217" i="9"/>
  <c r="BL217" i="9"/>
  <c r="BP217" i="9"/>
  <c r="AW217" i="9"/>
  <c r="BA217" i="9"/>
  <c r="BE217" i="9"/>
  <c r="BI217" i="9"/>
  <c r="BM217" i="9"/>
  <c r="AX217" i="9"/>
  <c r="BB217" i="9"/>
  <c r="BF217" i="9"/>
  <c r="BJ217" i="9"/>
  <c r="BN217" i="9"/>
  <c r="BK217" i="9"/>
  <c r="AY217" i="9"/>
  <c r="BO217" i="9"/>
  <c r="BC217" i="9"/>
  <c r="BG217" i="9"/>
  <c r="Q217" i="9"/>
  <c r="U217" i="9"/>
  <c r="Y217" i="9"/>
  <c r="AC217" i="9"/>
  <c r="AG217" i="9"/>
  <c r="AK217" i="9"/>
  <c r="AO217" i="9"/>
  <c r="AS217" i="9"/>
  <c r="N217" i="9"/>
  <c r="R217" i="9"/>
  <c r="V217" i="9"/>
  <c r="Z217" i="9"/>
  <c r="AD217" i="9"/>
  <c r="AH217" i="9"/>
  <c r="AL217" i="9"/>
  <c r="AP217" i="9"/>
  <c r="AT217" i="9"/>
  <c r="O217" i="9"/>
  <c r="S217" i="9"/>
  <c r="W217" i="9"/>
  <c r="AA217" i="9"/>
  <c r="AE217" i="9"/>
  <c r="AI217" i="9"/>
  <c r="AM217" i="9"/>
  <c r="AQ217" i="9"/>
  <c r="AU217" i="9"/>
  <c r="P217" i="9"/>
  <c r="T217" i="9"/>
  <c r="X217" i="9"/>
  <c r="AB217" i="9"/>
  <c r="AF217" i="9"/>
  <c r="AJ217" i="9"/>
  <c r="AN217" i="9"/>
  <c r="AR217" i="9"/>
  <c r="AV217" i="9"/>
  <c r="J217" i="9"/>
  <c r="K217" i="9"/>
  <c r="L217" i="9"/>
  <c r="M217" i="9"/>
  <c r="I217" i="9"/>
  <c r="AW197" i="9"/>
  <c r="BA197" i="9"/>
  <c r="BE197" i="9"/>
  <c r="BI197" i="9"/>
  <c r="BM197" i="9"/>
  <c r="AX197" i="9"/>
  <c r="BB197" i="9"/>
  <c r="BF197" i="9"/>
  <c r="BJ197" i="9"/>
  <c r="BN197" i="9"/>
  <c r="AY197" i="9"/>
  <c r="BC197" i="9"/>
  <c r="BG197" i="9"/>
  <c r="BK197" i="9"/>
  <c r="BO197" i="9"/>
  <c r="AZ197" i="9"/>
  <c r="BP197" i="9"/>
  <c r="BD197" i="9"/>
  <c r="BH197" i="9"/>
  <c r="BL197" i="9"/>
  <c r="Q197" i="9"/>
  <c r="U197" i="9"/>
  <c r="Y197" i="9"/>
  <c r="AC197" i="9"/>
  <c r="AG197" i="9"/>
  <c r="AK197" i="9"/>
  <c r="AO197" i="9"/>
  <c r="AS197" i="9"/>
  <c r="N197" i="9"/>
  <c r="R197" i="9"/>
  <c r="V197" i="9"/>
  <c r="Z197" i="9"/>
  <c r="AD197" i="9"/>
  <c r="AH197" i="9"/>
  <c r="AL197" i="9"/>
  <c r="AP197" i="9"/>
  <c r="AT197" i="9"/>
  <c r="O197" i="9"/>
  <c r="S197" i="9"/>
  <c r="W197" i="9"/>
  <c r="AA197" i="9"/>
  <c r="AE197" i="9"/>
  <c r="AI197" i="9"/>
  <c r="AM197" i="9"/>
  <c r="AQ197" i="9"/>
  <c r="AU197" i="9"/>
  <c r="P197" i="9"/>
  <c r="AF197" i="9"/>
  <c r="AV197" i="9"/>
  <c r="T197" i="9"/>
  <c r="AJ197" i="9"/>
  <c r="X197" i="9"/>
  <c r="AN197" i="9"/>
  <c r="AB197" i="9"/>
  <c r="AR197" i="9"/>
  <c r="J197" i="9"/>
  <c r="K197" i="9"/>
  <c r="L197" i="9"/>
  <c r="M197" i="9"/>
  <c r="I197" i="9"/>
  <c r="AX103" i="9"/>
  <c r="BB103" i="9"/>
  <c r="BF103" i="9"/>
  <c r="BJ103" i="9"/>
  <c r="BN103" i="9"/>
  <c r="AY103" i="9"/>
  <c r="BC103" i="9"/>
  <c r="BG103" i="9"/>
  <c r="BK103" i="9"/>
  <c r="BO103" i="9"/>
  <c r="AZ103" i="9"/>
  <c r="BD103" i="9"/>
  <c r="BH103" i="9"/>
  <c r="BL103" i="9"/>
  <c r="BP103" i="9"/>
  <c r="BA103" i="9"/>
  <c r="BE103" i="9"/>
  <c r="BI103" i="9"/>
  <c r="BM103" i="9"/>
  <c r="AW103" i="9"/>
  <c r="Q103" i="9"/>
  <c r="U103" i="9"/>
  <c r="Y103" i="9"/>
  <c r="AC103" i="9"/>
  <c r="AG103" i="9"/>
  <c r="AK103" i="9"/>
  <c r="AO103" i="9"/>
  <c r="AS103" i="9"/>
  <c r="N103" i="9"/>
  <c r="R103" i="9"/>
  <c r="V103" i="9"/>
  <c r="Z103" i="9"/>
  <c r="AD103" i="9"/>
  <c r="AH103" i="9"/>
  <c r="AL103" i="9"/>
  <c r="AP103" i="9"/>
  <c r="AT103" i="9"/>
  <c r="O103" i="9"/>
  <c r="S103" i="9"/>
  <c r="W103" i="9"/>
  <c r="AA103" i="9"/>
  <c r="AE103" i="9"/>
  <c r="AI103" i="9"/>
  <c r="AM103" i="9"/>
  <c r="AQ103" i="9"/>
  <c r="AU103" i="9"/>
  <c r="P103" i="9"/>
  <c r="T103" i="9"/>
  <c r="X103" i="9"/>
  <c r="AB103" i="9"/>
  <c r="AF103" i="9"/>
  <c r="AJ103" i="9"/>
  <c r="AN103" i="9"/>
  <c r="AR103" i="9"/>
  <c r="AV103" i="9"/>
  <c r="L103" i="9"/>
  <c r="I103" i="9"/>
  <c r="M103" i="9"/>
  <c r="J103" i="9"/>
  <c r="K103" i="9"/>
  <c r="AY21" i="9"/>
  <c r="BC21" i="9"/>
  <c r="BG21" i="9"/>
  <c r="BK21" i="9"/>
  <c r="BO21" i="9"/>
  <c r="AZ21" i="9"/>
  <c r="BE21" i="9"/>
  <c r="BJ21" i="9"/>
  <c r="BP21" i="9"/>
  <c r="BA21" i="9"/>
  <c r="BH21" i="9"/>
  <c r="BN21" i="9"/>
  <c r="AW21" i="9"/>
  <c r="BD21" i="9"/>
  <c r="BL21" i="9"/>
  <c r="AX21" i="9"/>
  <c r="BM21" i="9"/>
  <c r="BF21" i="9"/>
  <c r="BI21" i="9"/>
  <c r="BB21" i="9"/>
  <c r="P21" i="9"/>
  <c r="T21" i="9"/>
  <c r="X21" i="9"/>
  <c r="AB21" i="9"/>
  <c r="AF21" i="9"/>
  <c r="AJ21" i="9"/>
  <c r="AN21" i="9"/>
  <c r="AR21" i="9"/>
  <c r="AV21" i="9"/>
  <c r="Q21" i="9"/>
  <c r="U21" i="9"/>
  <c r="Y21" i="9"/>
  <c r="AC21" i="9"/>
  <c r="AG21" i="9"/>
  <c r="AK21" i="9"/>
  <c r="AO21" i="9"/>
  <c r="AS21" i="9"/>
  <c r="N21" i="9"/>
  <c r="R21" i="9"/>
  <c r="V21" i="9"/>
  <c r="Z21" i="9"/>
  <c r="AD21" i="9"/>
  <c r="AH21" i="9"/>
  <c r="AL21" i="9"/>
  <c r="AP21" i="9"/>
  <c r="AT21" i="9"/>
  <c r="O21" i="9"/>
  <c r="S21" i="9"/>
  <c r="W21" i="9"/>
  <c r="AA21" i="9"/>
  <c r="AE21" i="9"/>
  <c r="AI21" i="9"/>
  <c r="AM21" i="9"/>
  <c r="AQ21" i="9"/>
  <c r="AU21" i="9"/>
  <c r="J21" i="9"/>
  <c r="K21" i="9"/>
  <c r="L21" i="9"/>
  <c r="I21" i="9"/>
  <c r="M21" i="9"/>
  <c r="AY254" i="9"/>
  <c r="BC254" i="9"/>
  <c r="BG254" i="9"/>
  <c r="BK254" i="9"/>
  <c r="BO254" i="9"/>
  <c r="AZ254" i="9"/>
  <c r="BD254" i="9"/>
  <c r="BH254" i="9"/>
  <c r="BL254" i="9"/>
  <c r="BP254" i="9"/>
  <c r="AW254" i="9"/>
  <c r="BA254" i="9"/>
  <c r="BE254" i="9"/>
  <c r="BI254" i="9"/>
  <c r="BM254" i="9"/>
  <c r="BJ254" i="9"/>
  <c r="AX254" i="9"/>
  <c r="BN254" i="9"/>
  <c r="BB254" i="9"/>
  <c r="BF254" i="9"/>
  <c r="N254" i="9"/>
  <c r="R254" i="9"/>
  <c r="V254" i="9"/>
  <c r="Z254" i="9"/>
  <c r="AD254" i="9"/>
  <c r="AH254" i="9"/>
  <c r="AL254" i="9"/>
  <c r="AP254" i="9"/>
  <c r="AT254" i="9"/>
  <c r="O254" i="9"/>
  <c r="S254" i="9"/>
  <c r="W254" i="9"/>
  <c r="AA254" i="9"/>
  <c r="AE254" i="9"/>
  <c r="AI254" i="9"/>
  <c r="AM254" i="9"/>
  <c r="AQ254" i="9"/>
  <c r="AU254" i="9"/>
  <c r="P254" i="9"/>
  <c r="T254" i="9"/>
  <c r="X254" i="9"/>
  <c r="AB254" i="9"/>
  <c r="AF254" i="9"/>
  <c r="AJ254" i="9"/>
  <c r="AN254" i="9"/>
  <c r="AR254" i="9"/>
  <c r="AV254" i="9"/>
  <c r="Q254" i="9"/>
  <c r="U254" i="9"/>
  <c r="Y254" i="9"/>
  <c r="AC254" i="9"/>
  <c r="AG254" i="9"/>
  <c r="AK254" i="9"/>
  <c r="AO254" i="9"/>
  <c r="AS254" i="9"/>
  <c r="I254" i="9"/>
  <c r="M254" i="9"/>
  <c r="J254" i="9"/>
  <c r="K254" i="9"/>
  <c r="L254" i="9"/>
  <c r="AW198" i="9"/>
  <c r="BA198" i="9"/>
  <c r="BE198" i="9"/>
  <c r="BI198" i="9"/>
  <c r="BM198" i="9"/>
  <c r="AX198" i="9"/>
  <c r="BB198" i="9"/>
  <c r="BF198" i="9"/>
  <c r="BJ198" i="9"/>
  <c r="BN198" i="9"/>
  <c r="AY198" i="9"/>
  <c r="BC198" i="9"/>
  <c r="BG198" i="9"/>
  <c r="BK198" i="9"/>
  <c r="BO198" i="9"/>
  <c r="BL198" i="9"/>
  <c r="AZ198" i="9"/>
  <c r="BP198" i="9"/>
  <c r="BD198" i="9"/>
  <c r="BH198" i="9"/>
  <c r="N198" i="9"/>
  <c r="R198" i="9"/>
  <c r="V198" i="9"/>
  <c r="Z198" i="9"/>
  <c r="AD198" i="9"/>
  <c r="AH198" i="9"/>
  <c r="AL198" i="9"/>
  <c r="AP198" i="9"/>
  <c r="AT198" i="9"/>
  <c r="O198" i="9"/>
  <c r="S198" i="9"/>
  <c r="W198" i="9"/>
  <c r="AA198" i="9"/>
  <c r="AE198" i="9"/>
  <c r="AI198" i="9"/>
  <c r="AM198" i="9"/>
  <c r="AQ198" i="9"/>
  <c r="AU198" i="9"/>
  <c r="P198" i="9"/>
  <c r="T198" i="9"/>
  <c r="X198" i="9"/>
  <c r="AB198" i="9"/>
  <c r="AF198" i="9"/>
  <c r="AJ198" i="9"/>
  <c r="AN198" i="9"/>
  <c r="AR198" i="9"/>
  <c r="AV198" i="9"/>
  <c r="AC198" i="9"/>
  <c r="AS198" i="9"/>
  <c r="Q198" i="9"/>
  <c r="AG198" i="9"/>
  <c r="U198" i="9"/>
  <c r="AK198" i="9"/>
  <c r="Y198" i="9"/>
  <c r="AO198" i="9"/>
  <c r="I198" i="9"/>
  <c r="M198" i="9"/>
  <c r="J198" i="9"/>
  <c r="K198" i="9"/>
  <c r="L198" i="9"/>
  <c r="AW158" i="9"/>
  <c r="BA158" i="9"/>
  <c r="BE158" i="9"/>
  <c r="BI158" i="9"/>
  <c r="BM158" i="9"/>
  <c r="AX158" i="9"/>
  <c r="BB158" i="9"/>
  <c r="BF158" i="9"/>
  <c r="BJ158" i="9"/>
  <c r="BN158" i="9"/>
  <c r="AY158" i="9"/>
  <c r="BC158" i="9"/>
  <c r="BG158" i="9"/>
  <c r="BK158" i="9"/>
  <c r="BO158" i="9"/>
  <c r="BL158" i="9"/>
  <c r="AZ158" i="9"/>
  <c r="BP158" i="9"/>
  <c r="BD158" i="9"/>
  <c r="BH158" i="9"/>
  <c r="N158" i="9"/>
  <c r="R158" i="9"/>
  <c r="V158" i="9"/>
  <c r="Z158" i="9"/>
  <c r="AD158" i="9"/>
  <c r="AH158" i="9"/>
  <c r="AL158" i="9"/>
  <c r="AP158" i="9"/>
  <c r="AT158" i="9"/>
  <c r="O158" i="9"/>
  <c r="S158" i="9"/>
  <c r="W158" i="9"/>
  <c r="AA158" i="9"/>
  <c r="AE158" i="9"/>
  <c r="AI158" i="9"/>
  <c r="AM158" i="9"/>
  <c r="AQ158" i="9"/>
  <c r="AU158" i="9"/>
  <c r="P158" i="9"/>
  <c r="T158" i="9"/>
  <c r="X158" i="9"/>
  <c r="AB158" i="9"/>
  <c r="AF158" i="9"/>
  <c r="AJ158" i="9"/>
  <c r="AN158" i="9"/>
  <c r="AR158" i="9"/>
  <c r="AV158" i="9"/>
  <c r="Q158" i="9"/>
  <c r="U158" i="9"/>
  <c r="Y158" i="9"/>
  <c r="AC158" i="9"/>
  <c r="AG158" i="9"/>
  <c r="AK158" i="9"/>
  <c r="AO158" i="9"/>
  <c r="AS158" i="9"/>
  <c r="I158" i="9"/>
  <c r="M158" i="9"/>
  <c r="J158" i="9"/>
  <c r="K158" i="9"/>
  <c r="L158" i="9"/>
  <c r="AZ313" i="9"/>
  <c r="BD313" i="9"/>
  <c r="BH313" i="9"/>
  <c r="BL313" i="9"/>
  <c r="BP313" i="9"/>
  <c r="AW313" i="9"/>
  <c r="BA313" i="9"/>
  <c r="BE313" i="9"/>
  <c r="BI313" i="9"/>
  <c r="BM313" i="9"/>
  <c r="AX313" i="9"/>
  <c r="BB313" i="9"/>
  <c r="BF313" i="9"/>
  <c r="BJ313" i="9"/>
  <c r="BN313" i="9"/>
  <c r="AY313" i="9"/>
  <c r="BC313" i="9"/>
  <c r="BG313" i="9"/>
  <c r="BK313" i="9"/>
  <c r="BO313" i="9"/>
  <c r="O313" i="9"/>
  <c r="S313" i="9"/>
  <c r="W313" i="9"/>
  <c r="AA313" i="9"/>
  <c r="AE313" i="9"/>
  <c r="AI313" i="9"/>
  <c r="AM313" i="9"/>
  <c r="AQ313" i="9"/>
  <c r="AU313" i="9"/>
  <c r="J313" i="9"/>
  <c r="P313" i="9"/>
  <c r="T313" i="9"/>
  <c r="X313" i="9"/>
  <c r="AB313" i="9"/>
  <c r="AF313" i="9"/>
  <c r="AJ313" i="9"/>
  <c r="AN313" i="9"/>
  <c r="AR313" i="9"/>
  <c r="AV313" i="9"/>
  <c r="K313" i="9"/>
  <c r="Q313" i="9"/>
  <c r="U313" i="9"/>
  <c r="Y313" i="9"/>
  <c r="AC313" i="9"/>
  <c r="AG313" i="9"/>
  <c r="AK313" i="9"/>
  <c r="AO313" i="9"/>
  <c r="AS313" i="9"/>
  <c r="L313" i="9"/>
  <c r="Z313" i="9"/>
  <c r="AP313" i="9"/>
  <c r="M313" i="9"/>
  <c r="AL313" i="9"/>
  <c r="N313" i="9"/>
  <c r="AD313" i="9"/>
  <c r="AT313" i="9"/>
  <c r="R313" i="9"/>
  <c r="AH313" i="9"/>
  <c r="V313" i="9"/>
  <c r="I313" i="9"/>
  <c r="AY289" i="9"/>
  <c r="BC289" i="9"/>
  <c r="BG289" i="9"/>
  <c r="BK289" i="9"/>
  <c r="BO289" i="9"/>
  <c r="AZ289" i="9"/>
  <c r="BD289" i="9"/>
  <c r="BH289" i="9"/>
  <c r="BL289" i="9"/>
  <c r="BP289" i="9"/>
  <c r="AW289" i="9"/>
  <c r="BA289" i="9"/>
  <c r="BE289" i="9"/>
  <c r="BI289" i="9"/>
  <c r="BM289" i="9"/>
  <c r="AX289" i="9"/>
  <c r="BN289" i="9"/>
  <c r="BB289" i="9"/>
  <c r="BF289" i="9"/>
  <c r="BJ289" i="9"/>
  <c r="O289" i="9"/>
  <c r="S289" i="9"/>
  <c r="W289" i="9"/>
  <c r="AA289" i="9"/>
  <c r="AE289" i="9"/>
  <c r="AI289" i="9"/>
  <c r="AM289" i="9"/>
  <c r="AQ289" i="9"/>
  <c r="AU289" i="9"/>
  <c r="J289" i="9"/>
  <c r="P289" i="9"/>
  <c r="T289" i="9"/>
  <c r="X289" i="9"/>
  <c r="AB289" i="9"/>
  <c r="AF289" i="9"/>
  <c r="AJ289" i="9"/>
  <c r="AN289" i="9"/>
  <c r="AR289" i="9"/>
  <c r="AV289" i="9"/>
  <c r="K289" i="9"/>
  <c r="Q289" i="9"/>
  <c r="U289" i="9"/>
  <c r="Y289" i="9"/>
  <c r="AC289" i="9"/>
  <c r="AG289" i="9"/>
  <c r="AK289" i="9"/>
  <c r="AO289" i="9"/>
  <c r="AS289" i="9"/>
  <c r="L289" i="9"/>
  <c r="R289" i="9"/>
  <c r="AH289" i="9"/>
  <c r="AD289" i="9"/>
  <c r="V289" i="9"/>
  <c r="AL289" i="9"/>
  <c r="I289" i="9"/>
  <c r="AT289" i="9"/>
  <c r="Z289" i="9"/>
  <c r="AP289" i="9"/>
  <c r="M289" i="9"/>
  <c r="N289" i="9"/>
  <c r="AY287" i="9"/>
  <c r="BC287" i="9"/>
  <c r="BG287" i="9"/>
  <c r="BK287" i="9"/>
  <c r="BO287" i="9"/>
  <c r="AZ287" i="9"/>
  <c r="BD287" i="9"/>
  <c r="BH287" i="9"/>
  <c r="BL287" i="9"/>
  <c r="BP287" i="9"/>
  <c r="AW287" i="9"/>
  <c r="BA287" i="9"/>
  <c r="BE287" i="9"/>
  <c r="BI287" i="9"/>
  <c r="BM287" i="9"/>
  <c r="BF287" i="9"/>
  <c r="BJ287" i="9"/>
  <c r="AX287" i="9"/>
  <c r="BN287" i="9"/>
  <c r="BB287" i="9"/>
  <c r="Q287" i="9"/>
  <c r="U287" i="9"/>
  <c r="Y287" i="9"/>
  <c r="AC287" i="9"/>
  <c r="AG287" i="9"/>
  <c r="AK287" i="9"/>
  <c r="AO287" i="9"/>
  <c r="AS287" i="9"/>
  <c r="L287" i="9"/>
  <c r="N287" i="9"/>
  <c r="R287" i="9"/>
  <c r="V287" i="9"/>
  <c r="Z287" i="9"/>
  <c r="AD287" i="9"/>
  <c r="AH287" i="9"/>
  <c r="AL287" i="9"/>
  <c r="AP287" i="9"/>
  <c r="AT287" i="9"/>
  <c r="I287" i="9"/>
  <c r="M287" i="9"/>
  <c r="O287" i="9"/>
  <c r="S287" i="9"/>
  <c r="W287" i="9"/>
  <c r="AA287" i="9"/>
  <c r="AE287" i="9"/>
  <c r="AI287" i="9"/>
  <c r="AM287" i="9"/>
  <c r="AQ287" i="9"/>
  <c r="AU287" i="9"/>
  <c r="J287" i="9"/>
  <c r="X287" i="9"/>
  <c r="AN287" i="9"/>
  <c r="AB287" i="9"/>
  <c r="AR287" i="9"/>
  <c r="T287" i="9"/>
  <c r="K287" i="9"/>
  <c r="P287" i="9"/>
  <c r="AF287" i="9"/>
  <c r="AV287" i="9"/>
  <c r="AJ287" i="9"/>
  <c r="AY259" i="9"/>
  <c r="BC259" i="9"/>
  <c r="BG259" i="9"/>
  <c r="BK259" i="9"/>
  <c r="BO259" i="9"/>
  <c r="AZ259" i="9"/>
  <c r="BD259" i="9"/>
  <c r="BH259" i="9"/>
  <c r="BL259" i="9"/>
  <c r="BP259" i="9"/>
  <c r="AW259" i="9"/>
  <c r="BA259" i="9"/>
  <c r="BE259" i="9"/>
  <c r="BI259" i="9"/>
  <c r="BM259" i="9"/>
  <c r="BF259" i="9"/>
  <c r="BJ259" i="9"/>
  <c r="AX259" i="9"/>
  <c r="BN259" i="9"/>
  <c r="BB259" i="9"/>
  <c r="O259" i="9"/>
  <c r="S259" i="9"/>
  <c r="W259" i="9"/>
  <c r="AA259" i="9"/>
  <c r="AE259" i="9"/>
  <c r="AI259" i="9"/>
  <c r="AM259" i="9"/>
  <c r="AQ259" i="9"/>
  <c r="AU259" i="9"/>
  <c r="P259" i="9"/>
  <c r="T259" i="9"/>
  <c r="X259" i="9"/>
  <c r="AB259" i="9"/>
  <c r="AF259" i="9"/>
  <c r="AJ259" i="9"/>
  <c r="AN259" i="9"/>
  <c r="AR259" i="9"/>
  <c r="AV259" i="9"/>
  <c r="Q259" i="9"/>
  <c r="U259" i="9"/>
  <c r="Y259" i="9"/>
  <c r="AC259" i="9"/>
  <c r="AG259" i="9"/>
  <c r="AK259" i="9"/>
  <c r="AO259" i="9"/>
  <c r="AS259" i="9"/>
  <c r="N259" i="9"/>
  <c r="R259" i="9"/>
  <c r="V259" i="9"/>
  <c r="Z259" i="9"/>
  <c r="AD259" i="9"/>
  <c r="AH259" i="9"/>
  <c r="AL259" i="9"/>
  <c r="AP259" i="9"/>
  <c r="AT259" i="9"/>
  <c r="L259" i="9"/>
  <c r="I259" i="9"/>
  <c r="M259" i="9"/>
  <c r="J259" i="9"/>
  <c r="K259" i="9"/>
  <c r="AZ243" i="9"/>
  <c r="BD243" i="9"/>
  <c r="BH243" i="9"/>
  <c r="BL243" i="9"/>
  <c r="BP243" i="9"/>
  <c r="AW243" i="9"/>
  <c r="BA243" i="9"/>
  <c r="BE243" i="9"/>
  <c r="BI243" i="9"/>
  <c r="BM243" i="9"/>
  <c r="AX243" i="9"/>
  <c r="BB243" i="9"/>
  <c r="BF243" i="9"/>
  <c r="BJ243" i="9"/>
  <c r="BN243" i="9"/>
  <c r="BC243" i="9"/>
  <c r="BG243" i="9"/>
  <c r="BK243" i="9"/>
  <c r="AY243" i="9"/>
  <c r="BO243" i="9"/>
  <c r="O243" i="9"/>
  <c r="S243" i="9"/>
  <c r="W243" i="9"/>
  <c r="AA243" i="9"/>
  <c r="AE243" i="9"/>
  <c r="AI243" i="9"/>
  <c r="AM243" i="9"/>
  <c r="AQ243" i="9"/>
  <c r="AU243" i="9"/>
  <c r="P243" i="9"/>
  <c r="T243" i="9"/>
  <c r="X243" i="9"/>
  <c r="AB243" i="9"/>
  <c r="AF243" i="9"/>
  <c r="AJ243" i="9"/>
  <c r="AN243" i="9"/>
  <c r="AR243" i="9"/>
  <c r="AV243" i="9"/>
  <c r="Q243" i="9"/>
  <c r="U243" i="9"/>
  <c r="Y243" i="9"/>
  <c r="AC243" i="9"/>
  <c r="AG243" i="9"/>
  <c r="AK243" i="9"/>
  <c r="AO243" i="9"/>
  <c r="AS243" i="9"/>
  <c r="N243" i="9"/>
  <c r="R243" i="9"/>
  <c r="V243" i="9"/>
  <c r="Z243" i="9"/>
  <c r="AD243" i="9"/>
  <c r="AH243" i="9"/>
  <c r="AL243" i="9"/>
  <c r="AP243" i="9"/>
  <c r="AT243" i="9"/>
  <c r="L243" i="9"/>
  <c r="I243" i="9"/>
  <c r="M243" i="9"/>
  <c r="J243" i="9"/>
  <c r="K243" i="9"/>
  <c r="AZ203" i="9"/>
  <c r="BD203" i="9"/>
  <c r="BH203" i="9"/>
  <c r="BL203" i="9"/>
  <c r="BP203" i="9"/>
  <c r="AW203" i="9"/>
  <c r="BA203" i="9"/>
  <c r="BE203" i="9"/>
  <c r="BI203" i="9"/>
  <c r="BM203" i="9"/>
  <c r="AX203" i="9"/>
  <c r="BB203" i="9"/>
  <c r="BF203" i="9"/>
  <c r="BJ203" i="9"/>
  <c r="BN203" i="9"/>
  <c r="BC203" i="9"/>
  <c r="BG203" i="9"/>
  <c r="BK203" i="9"/>
  <c r="AY203" i="9"/>
  <c r="BO203" i="9"/>
  <c r="O203" i="9"/>
  <c r="S203" i="9"/>
  <c r="W203" i="9"/>
  <c r="AA203" i="9"/>
  <c r="AE203" i="9"/>
  <c r="AI203" i="9"/>
  <c r="AM203" i="9"/>
  <c r="AQ203" i="9"/>
  <c r="AU203" i="9"/>
  <c r="P203" i="9"/>
  <c r="T203" i="9"/>
  <c r="X203" i="9"/>
  <c r="AB203" i="9"/>
  <c r="AF203" i="9"/>
  <c r="AJ203" i="9"/>
  <c r="AN203" i="9"/>
  <c r="AR203" i="9"/>
  <c r="AV203" i="9"/>
  <c r="Q203" i="9"/>
  <c r="U203" i="9"/>
  <c r="Y203" i="9"/>
  <c r="AC203" i="9"/>
  <c r="AG203" i="9"/>
  <c r="AK203" i="9"/>
  <c r="AO203" i="9"/>
  <c r="AS203" i="9"/>
  <c r="N203" i="9"/>
  <c r="AD203" i="9"/>
  <c r="AT203" i="9"/>
  <c r="R203" i="9"/>
  <c r="AH203" i="9"/>
  <c r="V203" i="9"/>
  <c r="AL203" i="9"/>
  <c r="Z203" i="9"/>
  <c r="AP203" i="9"/>
  <c r="L203" i="9"/>
  <c r="I203" i="9"/>
  <c r="M203" i="9"/>
  <c r="J203" i="9"/>
  <c r="K203" i="9"/>
  <c r="AX105" i="9"/>
  <c r="BB105" i="9"/>
  <c r="BF105" i="9"/>
  <c r="BJ105" i="9"/>
  <c r="BN105" i="9"/>
  <c r="AY105" i="9"/>
  <c r="BC105" i="9"/>
  <c r="BG105" i="9"/>
  <c r="BK105" i="9"/>
  <c r="BO105" i="9"/>
  <c r="AZ105" i="9"/>
  <c r="BD105" i="9"/>
  <c r="BH105" i="9"/>
  <c r="BL105" i="9"/>
  <c r="BP105" i="9"/>
  <c r="BI105" i="9"/>
  <c r="AW105" i="9"/>
  <c r="BM105" i="9"/>
  <c r="BA105" i="9"/>
  <c r="BE105" i="9"/>
  <c r="O105" i="9"/>
  <c r="S105" i="9"/>
  <c r="W105" i="9"/>
  <c r="AA105" i="9"/>
  <c r="AE105" i="9"/>
  <c r="AI105" i="9"/>
  <c r="AM105" i="9"/>
  <c r="AQ105" i="9"/>
  <c r="AU105" i="9"/>
  <c r="P105" i="9"/>
  <c r="T105" i="9"/>
  <c r="X105" i="9"/>
  <c r="AB105" i="9"/>
  <c r="AF105" i="9"/>
  <c r="AJ105" i="9"/>
  <c r="AN105" i="9"/>
  <c r="AR105" i="9"/>
  <c r="AV105" i="9"/>
  <c r="Q105" i="9"/>
  <c r="U105" i="9"/>
  <c r="Y105" i="9"/>
  <c r="AC105" i="9"/>
  <c r="AG105" i="9"/>
  <c r="AK105" i="9"/>
  <c r="AO105" i="9"/>
  <c r="AS105" i="9"/>
  <c r="N105" i="9"/>
  <c r="R105" i="9"/>
  <c r="V105" i="9"/>
  <c r="Z105" i="9"/>
  <c r="AD105" i="9"/>
  <c r="AH105" i="9"/>
  <c r="AL105" i="9"/>
  <c r="AP105" i="9"/>
  <c r="AT105" i="9"/>
  <c r="J105" i="9"/>
  <c r="K105" i="9"/>
  <c r="L105" i="9"/>
  <c r="M105" i="9"/>
  <c r="I105" i="9"/>
  <c r="AX79" i="9"/>
  <c r="BB79" i="9"/>
  <c r="BF79" i="9"/>
  <c r="BJ79" i="9"/>
  <c r="BN79" i="9"/>
  <c r="AY79" i="9"/>
  <c r="BC79" i="9"/>
  <c r="BG79" i="9"/>
  <c r="BK79" i="9"/>
  <c r="BO79" i="9"/>
  <c r="AZ79" i="9"/>
  <c r="BD79" i="9"/>
  <c r="BH79" i="9"/>
  <c r="BL79" i="9"/>
  <c r="BP79" i="9"/>
  <c r="AW79" i="9"/>
  <c r="BM79" i="9"/>
  <c r="BA79" i="9"/>
  <c r="BE79" i="9"/>
  <c r="BI79" i="9"/>
  <c r="Q79" i="9"/>
  <c r="U79" i="9"/>
  <c r="Y79" i="9"/>
  <c r="AC79" i="9"/>
  <c r="AG79" i="9"/>
  <c r="AK79" i="9"/>
  <c r="AO79" i="9"/>
  <c r="AS79" i="9"/>
  <c r="N79" i="9"/>
  <c r="R79" i="9"/>
  <c r="V79" i="9"/>
  <c r="Z79" i="9"/>
  <c r="AD79" i="9"/>
  <c r="AH79" i="9"/>
  <c r="AL79" i="9"/>
  <c r="AP79" i="9"/>
  <c r="AT79" i="9"/>
  <c r="O79" i="9"/>
  <c r="S79" i="9"/>
  <c r="W79" i="9"/>
  <c r="AA79" i="9"/>
  <c r="AE79" i="9"/>
  <c r="AI79" i="9"/>
  <c r="AM79" i="9"/>
  <c r="AQ79" i="9"/>
  <c r="AU79" i="9"/>
  <c r="P79" i="9"/>
  <c r="T79" i="9"/>
  <c r="X79" i="9"/>
  <c r="AB79" i="9"/>
  <c r="AF79" i="9"/>
  <c r="AJ79" i="9"/>
  <c r="AN79" i="9"/>
  <c r="AR79" i="9"/>
  <c r="AV79" i="9"/>
  <c r="L79" i="9"/>
  <c r="I79" i="9"/>
  <c r="M79" i="9"/>
  <c r="J79" i="9"/>
  <c r="K79" i="9"/>
  <c r="AY278" i="9"/>
  <c r="BC278" i="9"/>
  <c r="BG278" i="9"/>
  <c r="BK278" i="9"/>
  <c r="BO278" i="9"/>
  <c r="AZ278" i="9"/>
  <c r="BD278" i="9"/>
  <c r="BH278" i="9"/>
  <c r="BL278" i="9"/>
  <c r="BP278" i="9"/>
  <c r="AW278" i="9"/>
  <c r="BA278" i="9"/>
  <c r="BE278" i="9"/>
  <c r="BI278" i="9"/>
  <c r="BM278" i="9"/>
  <c r="BJ278" i="9"/>
  <c r="AX278" i="9"/>
  <c r="BN278" i="9"/>
  <c r="BB278" i="9"/>
  <c r="BF278" i="9"/>
  <c r="O278" i="9"/>
  <c r="S278" i="9"/>
  <c r="W278" i="9"/>
  <c r="AA278" i="9"/>
  <c r="AE278" i="9"/>
  <c r="AI278" i="9"/>
  <c r="AM278" i="9"/>
  <c r="AQ278" i="9"/>
  <c r="AU278" i="9"/>
  <c r="P278" i="9"/>
  <c r="T278" i="9"/>
  <c r="X278" i="9"/>
  <c r="AB278" i="9"/>
  <c r="AF278" i="9"/>
  <c r="AJ278" i="9"/>
  <c r="AN278" i="9"/>
  <c r="AR278" i="9"/>
  <c r="Q278" i="9"/>
  <c r="U278" i="9"/>
  <c r="Y278" i="9"/>
  <c r="AC278" i="9"/>
  <c r="AG278" i="9"/>
  <c r="AK278" i="9"/>
  <c r="AO278" i="9"/>
  <c r="AS278" i="9"/>
  <c r="V278" i="9"/>
  <c r="AL278" i="9"/>
  <c r="I278" i="9"/>
  <c r="M278" i="9"/>
  <c r="Z278" i="9"/>
  <c r="AP278" i="9"/>
  <c r="J278" i="9"/>
  <c r="AH278" i="9"/>
  <c r="AV278" i="9"/>
  <c r="N278" i="9"/>
  <c r="AD278" i="9"/>
  <c r="AT278" i="9"/>
  <c r="K278" i="9"/>
  <c r="R278" i="9"/>
  <c r="L278" i="9"/>
  <c r="AY266" i="9"/>
  <c r="BC266" i="9"/>
  <c r="BG266" i="9"/>
  <c r="BK266" i="9"/>
  <c r="BO266" i="9"/>
  <c r="AZ266" i="9"/>
  <c r="BD266" i="9"/>
  <c r="BH266" i="9"/>
  <c r="BL266" i="9"/>
  <c r="BP266" i="9"/>
  <c r="AW266" i="9"/>
  <c r="BA266" i="9"/>
  <c r="BE266" i="9"/>
  <c r="BI266" i="9"/>
  <c r="BM266" i="9"/>
  <c r="BJ266" i="9"/>
  <c r="AX266" i="9"/>
  <c r="BN266" i="9"/>
  <c r="BB266" i="9"/>
  <c r="BF266" i="9"/>
  <c r="N266" i="9"/>
  <c r="R266" i="9"/>
  <c r="V266" i="9"/>
  <c r="Z266" i="9"/>
  <c r="AD266" i="9"/>
  <c r="AH266" i="9"/>
  <c r="AL266" i="9"/>
  <c r="AP266" i="9"/>
  <c r="AT266" i="9"/>
  <c r="O266" i="9"/>
  <c r="S266" i="9"/>
  <c r="W266" i="9"/>
  <c r="AA266" i="9"/>
  <c r="AE266" i="9"/>
  <c r="AI266" i="9"/>
  <c r="AM266" i="9"/>
  <c r="AQ266" i="9"/>
  <c r="AU266" i="9"/>
  <c r="P266" i="9"/>
  <c r="T266" i="9"/>
  <c r="X266" i="9"/>
  <c r="AB266" i="9"/>
  <c r="AF266" i="9"/>
  <c r="AJ266" i="9"/>
  <c r="AN266" i="9"/>
  <c r="AR266" i="9"/>
  <c r="AV266" i="9"/>
  <c r="Q266" i="9"/>
  <c r="U266" i="9"/>
  <c r="Y266" i="9"/>
  <c r="AC266" i="9"/>
  <c r="AG266" i="9"/>
  <c r="AK266" i="9"/>
  <c r="AO266" i="9"/>
  <c r="AS266" i="9"/>
  <c r="I266" i="9"/>
  <c r="M266" i="9"/>
  <c r="J266" i="9"/>
  <c r="K266" i="9"/>
  <c r="L266" i="9"/>
  <c r="AX122" i="9"/>
  <c r="BB122" i="9"/>
  <c r="BF122" i="9"/>
  <c r="BJ122" i="9"/>
  <c r="BN122" i="9"/>
  <c r="AY122" i="9"/>
  <c r="BC122" i="9"/>
  <c r="BG122" i="9"/>
  <c r="BK122" i="9"/>
  <c r="BO122" i="9"/>
  <c r="AZ122" i="9"/>
  <c r="BD122" i="9"/>
  <c r="BH122" i="9"/>
  <c r="BL122" i="9"/>
  <c r="BP122" i="9"/>
  <c r="BE122" i="9"/>
  <c r="BI122" i="9"/>
  <c r="AW122" i="9"/>
  <c r="BM122" i="9"/>
  <c r="BA122" i="9"/>
  <c r="P122" i="9"/>
  <c r="T122" i="9"/>
  <c r="X122" i="9"/>
  <c r="AB122" i="9"/>
  <c r="AF122" i="9"/>
  <c r="AJ122" i="9"/>
  <c r="AN122" i="9"/>
  <c r="AR122" i="9"/>
  <c r="AV122" i="9"/>
  <c r="Q122" i="9"/>
  <c r="U122" i="9"/>
  <c r="Y122" i="9"/>
  <c r="AC122" i="9"/>
  <c r="AG122" i="9"/>
  <c r="AK122" i="9"/>
  <c r="AO122" i="9"/>
  <c r="AS122" i="9"/>
  <c r="N122" i="9"/>
  <c r="R122" i="9"/>
  <c r="V122" i="9"/>
  <c r="Z122" i="9"/>
  <c r="AD122" i="9"/>
  <c r="AH122" i="9"/>
  <c r="AL122" i="9"/>
  <c r="AP122" i="9"/>
  <c r="AT122" i="9"/>
  <c r="O122" i="9"/>
  <c r="S122" i="9"/>
  <c r="W122" i="9"/>
  <c r="AA122" i="9"/>
  <c r="AE122" i="9"/>
  <c r="AI122" i="9"/>
  <c r="AM122" i="9"/>
  <c r="AQ122" i="9"/>
  <c r="AU122" i="9"/>
  <c r="I122" i="9"/>
  <c r="M122" i="9"/>
  <c r="J122" i="9"/>
  <c r="K122" i="9"/>
  <c r="L122" i="9"/>
  <c r="AX106" i="9"/>
  <c r="BB106" i="9"/>
  <c r="BF106" i="9"/>
  <c r="BJ106" i="9"/>
  <c r="BN106" i="9"/>
  <c r="AY106" i="9"/>
  <c r="BC106" i="9"/>
  <c r="BG106" i="9"/>
  <c r="BK106" i="9"/>
  <c r="BO106" i="9"/>
  <c r="AZ106" i="9"/>
  <c r="BD106" i="9"/>
  <c r="BH106" i="9"/>
  <c r="BL106" i="9"/>
  <c r="BP106" i="9"/>
  <c r="BE106" i="9"/>
  <c r="BI106" i="9"/>
  <c r="AW106" i="9"/>
  <c r="BM106" i="9"/>
  <c r="BA106" i="9"/>
  <c r="P106" i="9"/>
  <c r="T106" i="9"/>
  <c r="X106" i="9"/>
  <c r="AB106" i="9"/>
  <c r="AF106" i="9"/>
  <c r="AJ106" i="9"/>
  <c r="AN106" i="9"/>
  <c r="AR106" i="9"/>
  <c r="AV106" i="9"/>
  <c r="Q106" i="9"/>
  <c r="U106" i="9"/>
  <c r="Y106" i="9"/>
  <c r="AC106" i="9"/>
  <c r="AG106" i="9"/>
  <c r="AK106" i="9"/>
  <c r="AO106" i="9"/>
  <c r="AS106" i="9"/>
  <c r="N106" i="9"/>
  <c r="R106" i="9"/>
  <c r="V106" i="9"/>
  <c r="Z106" i="9"/>
  <c r="AD106" i="9"/>
  <c r="AH106" i="9"/>
  <c r="AL106" i="9"/>
  <c r="AP106" i="9"/>
  <c r="AT106" i="9"/>
  <c r="O106" i="9"/>
  <c r="S106" i="9"/>
  <c r="W106" i="9"/>
  <c r="AA106" i="9"/>
  <c r="AE106" i="9"/>
  <c r="AI106" i="9"/>
  <c r="AM106" i="9"/>
  <c r="AQ106" i="9"/>
  <c r="AU106" i="9"/>
  <c r="I106" i="9"/>
  <c r="M106" i="9"/>
  <c r="J106" i="9"/>
  <c r="K106" i="9"/>
  <c r="L106" i="9"/>
  <c r="AY291" i="9"/>
  <c r="BC291" i="9"/>
  <c r="BG291" i="9"/>
  <c r="BK291" i="9"/>
  <c r="BO291" i="9"/>
  <c r="AZ291" i="9"/>
  <c r="BD291" i="9"/>
  <c r="BH291" i="9"/>
  <c r="BL291" i="9"/>
  <c r="BP291" i="9"/>
  <c r="AW291" i="9"/>
  <c r="BA291" i="9"/>
  <c r="BE291" i="9"/>
  <c r="BI291" i="9"/>
  <c r="BM291" i="9"/>
  <c r="BF291" i="9"/>
  <c r="BJ291" i="9"/>
  <c r="AX291" i="9"/>
  <c r="BN291" i="9"/>
  <c r="BB291" i="9"/>
  <c r="Q291" i="9"/>
  <c r="U291" i="9"/>
  <c r="Y291" i="9"/>
  <c r="AC291" i="9"/>
  <c r="AG291" i="9"/>
  <c r="AK291" i="9"/>
  <c r="AO291" i="9"/>
  <c r="AS291" i="9"/>
  <c r="L291" i="9"/>
  <c r="N291" i="9"/>
  <c r="R291" i="9"/>
  <c r="V291" i="9"/>
  <c r="Z291" i="9"/>
  <c r="AD291" i="9"/>
  <c r="AH291" i="9"/>
  <c r="AL291" i="9"/>
  <c r="AP291" i="9"/>
  <c r="AT291" i="9"/>
  <c r="I291" i="9"/>
  <c r="M291" i="9"/>
  <c r="O291" i="9"/>
  <c r="S291" i="9"/>
  <c r="W291" i="9"/>
  <c r="AA291" i="9"/>
  <c r="AE291" i="9"/>
  <c r="AI291" i="9"/>
  <c r="AM291" i="9"/>
  <c r="AQ291" i="9"/>
  <c r="AU291" i="9"/>
  <c r="J291" i="9"/>
  <c r="AB291" i="9"/>
  <c r="AR291" i="9"/>
  <c r="K291" i="9"/>
  <c r="P291" i="9"/>
  <c r="AF291" i="9"/>
  <c r="AV291" i="9"/>
  <c r="X291" i="9"/>
  <c r="T291" i="9"/>
  <c r="AJ291" i="9"/>
  <c r="AN291" i="9"/>
  <c r="AZ233" i="9"/>
  <c r="BD233" i="9"/>
  <c r="BH233" i="9"/>
  <c r="BL233" i="9"/>
  <c r="BP233" i="9"/>
  <c r="AW233" i="9"/>
  <c r="BA233" i="9"/>
  <c r="BE233" i="9"/>
  <c r="BI233" i="9"/>
  <c r="BM233" i="9"/>
  <c r="AX233" i="9"/>
  <c r="BB233" i="9"/>
  <c r="BF233" i="9"/>
  <c r="BJ233" i="9"/>
  <c r="BN233" i="9"/>
  <c r="BK233" i="9"/>
  <c r="AY233" i="9"/>
  <c r="BO233" i="9"/>
  <c r="BC233" i="9"/>
  <c r="BG233" i="9"/>
  <c r="Q233" i="9"/>
  <c r="U233" i="9"/>
  <c r="Y233" i="9"/>
  <c r="AC233" i="9"/>
  <c r="AG233" i="9"/>
  <c r="AK233" i="9"/>
  <c r="AO233" i="9"/>
  <c r="AS233" i="9"/>
  <c r="N233" i="9"/>
  <c r="R233" i="9"/>
  <c r="V233" i="9"/>
  <c r="Z233" i="9"/>
  <c r="AD233" i="9"/>
  <c r="AH233" i="9"/>
  <c r="AL233" i="9"/>
  <c r="AP233" i="9"/>
  <c r="AT233" i="9"/>
  <c r="O233" i="9"/>
  <c r="S233" i="9"/>
  <c r="W233" i="9"/>
  <c r="AA233" i="9"/>
  <c r="AE233" i="9"/>
  <c r="AI233" i="9"/>
  <c r="AM233" i="9"/>
  <c r="AQ233" i="9"/>
  <c r="AU233" i="9"/>
  <c r="P233" i="9"/>
  <c r="T233" i="9"/>
  <c r="X233" i="9"/>
  <c r="AB233" i="9"/>
  <c r="AF233" i="9"/>
  <c r="AJ233" i="9"/>
  <c r="AN233" i="9"/>
  <c r="AR233" i="9"/>
  <c r="AV233" i="9"/>
  <c r="J233" i="9"/>
  <c r="K233" i="9"/>
  <c r="L233" i="9"/>
  <c r="M233" i="9"/>
  <c r="I233" i="9"/>
  <c r="AW183" i="9"/>
  <c r="BA183" i="9"/>
  <c r="BE183" i="9"/>
  <c r="BI183" i="9"/>
  <c r="BM183" i="9"/>
  <c r="AX183" i="9"/>
  <c r="BB183" i="9"/>
  <c r="BF183" i="9"/>
  <c r="BJ183" i="9"/>
  <c r="BN183" i="9"/>
  <c r="AY183" i="9"/>
  <c r="BC183" i="9"/>
  <c r="BG183" i="9"/>
  <c r="BK183" i="9"/>
  <c r="BO183" i="9"/>
  <c r="BH183" i="9"/>
  <c r="BL183" i="9"/>
  <c r="AZ183" i="9"/>
  <c r="BP183" i="9"/>
  <c r="BD183" i="9"/>
  <c r="O183" i="9"/>
  <c r="S183" i="9"/>
  <c r="W183" i="9"/>
  <c r="AA183" i="9"/>
  <c r="AE183" i="9"/>
  <c r="AI183" i="9"/>
  <c r="AM183" i="9"/>
  <c r="AQ183" i="9"/>
  <c r="AU183" i="9"/>
  <c r="P183" i="9"/>
  <c r="T183" i="9"/>
  <c r="X183" i="9"/>
  <c r="AB183" i="9"/>
  <c r="AF183" i="9"/>
  <c r="AJ183" i="9"/>
  <c r="AN183" i="9"/>
  <c r="AR183" i="9"/>
  <c r="AV183" i="9"/>
  <c r="Q183" i="9"/>
  <c r="U183" i="9"/>
  <c r="Y183" i="9"/>
  <c r="AC183" i="9"/>
  <c r="AG183" i="9"/>
  <c r="AK183" i="9"/>
  <c r="AO183" i="9"/>
  <c r="AS183" i="9"/>
  <c r="Z183" i="9"/>
  <c r="AP183" i="9"/>
  <c r="N183" i="9"/>
  <c r="AD183" i="9"/>
  <c r="AT183" i="9"/>
  <c r="R183" i="9"/>
  <c r="AH183" i="9"/>
  <c r="V183" i="9"/>
  <c r="AL183" i="9"/>
  <c r="L183" i="9"/>
  <c r="I183" i="9"/>
  <c r="M183" i="9"/>
  <c r="J183" i="9"/>
  <c r="K183" i="9"/>
  <c r="AW161" i="9"/>
  <c r="BA161" i="9"/>
  <c r="BE161" i="9"/>
  <c r="BI161" i="9"/>
  <c r="BM161" i="9"/>
  <c r="AX161" i="9"/>
  <c r="BB161" i="9"/>
  <c r="BF161" i="9"/>
  <c r="BJ161" i="9"/>
  <c r="BN161" i="9"/>
  <c r="AY161" i="9"/>
  <c r="BC161" i="9"/>
  <c r="BG161" i="9"/>
  <c r="BK161" i="9"/>
  <c r="BO161" i="9"/>
  <c r="AZ161" i="9"/>
  <c r="BP161" i="9"/>
  <c r="BD161" i="9"/>
  <c r="BH161" i="9"/>
  <c r="BL161" i="9"/>
  <c r="Q161" i="9"/>
  <c r="U161" i="9"/>
  <c r="Y161" i="9"/>
  <c r="AC161" i="9"/>
  <c r="AG161" i="9"/>
  <c r="AK161" i="9"/>
  <c r="AO161" i="9"/>
  <c r="AS161" i="9"/>
  <c r="N161" i="9"/>
  <c r="R161" i="9"/>
  <c r="V161" i="9"/>
  <c r="Z161" i="9"/>
  <c r="AD161" i="9"/>
  <c r="AH161" i="9"/>
  <c r="AL161" i="9"/>
  <c r="AP161" i="9"/>
  <c r="AT161" i="9"/>
  <c r="O161" i="9"/>
  <c r="S161" i="9"/>
  <c r="W161" i="9"/>
  <c r="AA161" i="9"/>
  <c r="AE161" i="9"/>
  <c r="AI161" i="9"/>
  <c r="AM161" i="9"/>
  <c r="AQ161" i="9"/>
  <c r="AU161" i="9"/>
  <c r="P161" i="9"/>
  <c r="T161" i="9"/>
  <c r="X161" i="9"/>
  <c r="AB161" i="9"/>
  <c r="AF161" i="9"/>
  <c r="AJ161" i="9"/>
  <c r="AN161" i="9"/>
  <c r="AR161" i="9"/>
  <c r="AV161" i="9"/>
  <c r="J161" i="9"/>
  <c r="K161" i="9"/>
  <c r="L161" i="9"/>
  <c r="I161" i="9"/>
  <c r="M161" i="9"/>
  <c r="AX131" i="9"/>
  <c r="BB131" i="9"/>
  <c r="BF131" i="9"/>
  <c r="BJ131" i="9"/>
  <c r="BN131" i="9"/>
  <c r="AY131" i="9"/>
  <c r="BC131" i="9"/>
  <c r="BG131" i="9"/>
  <c r="BK131" i="9"/>
  <c r="BO131" i="9"/>
  <c r="AZ131" i="9"/>
  <c r="BD131" i="9"/>
  <c r="BH131" i="9"/>
  <c r="BL131" i="9"/>
  <c r="BP131" i="9"/>
  <c r="BA131" i="9"/>
  <c r="BE131" i="9"/>
  <c r="BI131" i="9"/>
  <c r="AW131" i="9"/>
  <c r="BM131" i="9"/>
  <c r="Q131" i="9"/>
  <c r="U131" i="9"/>
  <c r="Y131" i="9"/>
  <c r="AC131" i="9"/>
  <c r="AG131" i="9"/>
  <c r="AK131" i="9"/>
  <c r="AO131" i="9"/>
  <c r="AS131" i="9"/>
  <c r="N131" i="9"/>
  <c r="R131" i="9"/>
  <c r="V131" i="9"/>
  <c r="Z131" i="9"/>
  <c r="AD131" i="9"/>
  <c r="AH131" i="9"/>
  <c r="AL131" i="9"/>
  <c r="AP131" i="9"/>
  <c r="AT131" i="9"/>
  <c r="O131" i="9"/>
  <c r="S131" i="9"/>
  <c r="W131" i="9"/>
  <c r="AA131" i="9"/>
  <c r="AE131" i="9"/>
  <c r="AI131" i="9"/>
  <c r="AM131" i="9"/>
  <c r="AQ131" i="9"/>
  <c r="AU131" i="9"/>
  <c r="P131" i="9"/>
  <c r="T131" i="9"/>
  <c r="X131" i="9"/>
  <c r="AB131" i="9"/>
  <c r="AF131" i="9"/>
  <c r="AJ131" i="9"/>
  <c r="AN131" i="9"/>
  <c r="AR131" i="9"/>
  <c r="AV131" i="9"/>
  <c r="L131" i="9"/>
  <c r="I131" i="9"/>
  <c r="M131" i="9"/>
  <c r="J131" i="9"/>
  <c r="K131" i="9"/>
  <c r="AX99" i="9"/>
  <c r="BB99" i="9"/>
  <c r="BF99" i="9"/>
  <c r="BJ99" i="9"/>
  <c r="BN99" i="9"/>
  <c r="AY99" i="9"/>
  <c r="BC99" i="9"/>
  <c r="BG99" i="9"/>
  <c r="BK99" i="9"/>
  <c r="BO99" i="9"/>
  <c r="AZ99" i="9"/>
  <c r="BD99" i="9"/>
  <c r="BH99" i="9"/>
  <c r="BL99" i="9"/>
  <c r="BP99" i="9"/>
  <c r="BA99" i="9"/>
  <c r="BE99" i="9"/>
  <c r="BI99" i="9"/>
  <c r="AW99" i="9"/>
  <c r="BM99" i="9"/>
  <c r="Q99" i="9"/>
  <c r="U99" i="9"/>
  <c r="Y99" i="9"/>
  <c r="AC99" i="9"/>
  <c r="AG99" i="9"/>
  <c r="AK99" i="9"/>
  <c r="AO99" i="9"/>
  <c r="AS99" i="9"/>
  <c r="N99" i="9"/>
  <c r="R99" i="9"/>
  <c r="V99" i="9"/>
  <c r="Z99" i="9"/>
  <c r="AD99" i="9"/>
  <c r="AH99" i="9"/>
  <c r="AL99" i="9"/>
  <c r="AP99" i="9"/>
  <c r="AT99" i="9"/>
  <c r="O99" i="9"/>
  <c r="S99" i="9"/>
  <c r="W99" i="9"/>
  <c r="AA99" i="9"/>
  <c r="AE99" i="9"/>
  <c r="AI99" i="9"/>
  <c r="AM99" i="9"/>
  <c r="AQ99" i="9"/>
  <c r="AU99" i="9"/>
  <c r="P99" i="9"/>
  <c r="T99" i="9"/>
  <c r="X99" i="9"/>
  <c r="AB99" i="9"/>
  <c r="AF99" i="9"/>
  <c r="AJ99" i="9"/>
  <c r="AN99" i="9"/>
  <c r="AR99" i="9"/>
  <c r="AV99" i="9"/>
  <c r="L99" i="9"/>
  <c r="I99" i="9"/>
  <c r="M99" i="9"/>
  <c r="J99" i="9"/>
  <c r="K99" i="9"/>
  <c r="AZ51" i="9"/>
  <c r="BD51" i="9"/>
  <c r="BH51" i="9"/>
  <c r="BL51" i="9"/>
  <c r="BP51" i="9"/>
  <c r="AX51" i="9"/>
  <c r="BB51" i="9"/>
  <c r="BF51" i="9"/>
  <c r="BJ51" i="9"/>
  <c r="BN51" i="9"/>
  <c r="BC51" i="9"/>
  <c r="BK51" i="9"/>
  <c r="AW51" i="9"/>
  <c r="BE51" i="9"/>
  <c r="BM51" i="9"/>
  <c r="AY51" i="9"/>
  <c r="BG51" i="9"/>
  <c r="BO51" i="9"/>
  <c r="BI51" i="9"/>
  <c r="BA51" i="9"/>
  <c r="N51" i="9"/>
  <c r="R51" i="9"/>
  <c r="V51" i="9"/>
  <c r="Z51" i="9"/>
  <c r="AD51" i="9"/>
  <c r="AH51" i="9"/>
  <c r="AL51" i="9"/>
  <c r="AP51" i="9"/>
  <c r="AT51" i="9"/>
  <c r="O51" i="9"/>
  <c r="S51" i="9"/>
  <c r="W51" i="9"/>
  <c r="AA51" i="9"/>
  <c r="AE51" i="9"/>
  <c r="AI51" i="9"/>
  <c r="AM51" i="9"/>
  <c r="AQ51" i="9"/>
  <c r="AU51" i="9"/>
  <c r="P51" i="9"/>
  <c r="T51" i="9"/>
  <c r="X51" i="9"/>
  <c r="AB51" i="9"/>
  <c r="AF51" i="9"/>
  <c r="AJ51" i="9"/>
  <c r="AN51" i="9"/>
  <c r="AR51" i="9"/>
  <c r="AV51" i="9"/>
  <c r="Q51" i="9"/>
  <c r="U51" i="9"/>
  <c r="Y51" i="9"/>
  <c r="AC51" i="9"/>
  <c r="AG51" i="9"/>
  <c r="AK51" i="9"/>
  <c r="AO51" i="9"/>
  <c r="AS51" i="9"/>
  <c r="L51" i="9"/>
  <c r="I51" i="9"/>
  <c r="M51" i="9"/>
  <c r="J51" i="9"/>
  <c r="K51" i="9"/>
  <c r="AY17" i="9"/>
  <c r="BC17" i="9"/>
  <c r="BG17" i="9"/>
  <c r="BK17" i="9"/>
  <c r="BO17" i="9"/>
  <c r="AZ17" i="9"/>
  <c r="BE17" i="9"/>
  <c r="BJ17" i="9"/>
  <c r="BP17" i="9"/>
  <c r="BB17" i="9"/>
  <c r="BI17" i="9"/>
  <c r="AX17" i="9"/>
  <c r="BF17" i="9"/>
  <c r="BM17" i="9"/>
  <c r="BH17" i="9"/>
  <c r="BA17" i="9"/>
  <c r="BN17" i="9"/>
  <c r="BD17" i="9"/>
  <c r="BL17" i="9"/>
  <c r="AW17" i="9"/>
  <c r="N17" i="9"/>
  <c r="R17" i="9"/>
  <c r="V17" i="9"/>
  <c r="Z17" i="9"/>
  <c r="AD17" i="9"/>
  <c r="AH17" i="9"/>
  <c r="AL17" i="9"/>
  <c r="O17" i="9"/>
  <c r="S17" i="9"/>
  <c r="W17" i="9"/>
  <c r="AA17" i="9"/>
  <c r="AE17" i="9"/>
  <c r="AI17" i="9"/>
  <c r="AM17" i="9"/>
  <c r="AQ17" i="9"/>
  <c r="AU17" i="9"/>
  <c r="P17" i="9"/>
  <c r="T17" i="9"/>
  <c r="X17" i="9"/>
  <c r="AB17" i="9"/>
  <c r="AF17" i="9"/>
  <c r="AJ17" i="9"/>
  <c r="AN17" i="9"/>
  <c r="AR17" i="9"/>
  <c r="AV17" i="9"/>
  <c r="Q17" i="9"/>
  <c r="AG17" i="9"/>
  <c r="AS17" i="9"/>
  <c r="U17" i="9"/>
  <c r="AK17" i="9"/>
  <c r="AT17" i="9"/>
  <c r="Y17" i="9"/>
  <c r="AO17" i="9"/>
  <c r="AC17" i="9"/>
  <c r="AP17" i="9"/>
  <c r="J17" i="9"/>
  <c r="K17" i="9"/>
  <c r="L17" i="9"/>
  <c r="I17" i="9"/>
  <c r="M17" i="9"/>
  <c r="AZ242" i="9"/>
  <c r="BD242" i="9"/>
  <c r="BH242" i="9"/>
  <c r="BL242" i="9"/>
  <c r="BP242" i="9"/>
  <c r="AW242" i="9"/>
  <c r="BA242" i="9"/>
  <c r="BE242" i="9"/>
  <c r="BI242" i="9"/>
  <c r="BM242" i="9"/>
  <c r="AX242" i="9"/>
  <c r="BB242" i="9"/>
  <c r="BF242" i="9"/>
  <c r="BJ242" i="9"/>
  <c r="BN242" i="9"/>
  <c r="BG242" i="9"/>
  <c r="BK242" i="9"/>
  <c r="AY242" i="9"/>
  <c r="BO242" i="9"/>
  <c r="BC242" i="9"/>
  <c r="N242" i="9"/>
  <c r="R242" i="9"/>
  <c r="V242" i="9"/>
  <c r="Z242" i="9"/>
  <c r="AD242" i="9"/>
  <c r="AH242" i="9"/>
  <c r="AL242" i="9"/>
  <c r="AP242" i="9"/>
  <c r="AT242" i="9"/>
  <c r="O242" i="9"/>
  <c r="S242" i="9"/>
  <c r="W242" i="9"/>
  <c r="AA242" i="9"/>
  <c r="AE242" i="9"/>
  <c r="AI242" i="9"/>
  <c r="AM242" i="9"/>
  <c r="AQ242" i="9"/>
  <c r="AU242" i="9"/>
  <c r="P242" i="9"/>
  <c r="T242" i="9"/>
  <c r="X242" i="9"/>
  <c r="AB242" i="9"/>
  <c r="AF242" i="9"/>
  <c r="AJ242" i="9"/>
  <c r="AN242" i="9"/>
  <c r="AR242" i="9"/>
  <c r="AV242" i="9"/>
  <c r="Q242" i="9"/>
  <c r="U242" i="9"/>
  <c r="Y242" i="9"/>
  <c r="AC242" i="9"/>
  <c r="AG242" i="9"/>
  <c r="AK242" i="9"/>
  <c r="AO242" i="9"/>
  <c r="AS242" i="9"/>
  <c r="I242" i="9"/>
  <c r="M242" i="9"/>
  <c r="J242" i="9"/>
  <c r="K242" i="9"/>
  <c r="L242" i="9"/>
  <c r="AZ202" i="9"/>
  <c r="BD202" i="9"/>
  <c r="BH202" i="9"/>
  <c r="BL202" i="9"/>
  <c r="BP202" i="9"/>
  <c r="AW202" i="9"/>
  <c r="BA202" i="9"/>
  <c r="BE202" i="9"/>
  <c r="BI202" i="9"/>
  <c r="BM202" i="9"/>
  <c r="AX202" i="9"/>
  <c r="BB202" i="9"/>
  <c r="BF202" i="9"/>
  <c r="BJ202" i="9"/>
  <c r="BN202" i="9"/>
  <c r="BG202" i="9"/>
  <c r="BK202" i="9"/>
  <c r="AY202" i="9"/>
  <c r="BO202" i="9"/>
  <c r="BC202" i="9"/>
  <c r="N202" i="9"/>
  <c r="R202" i="9"/>
  <c r="V202" i="9"/>
  <c r="Z202" i="9"/>
  <c r="AD202" i="9"/>
  <c r="AH202" i="9"/>
  <c r="AL202" i="9"/>
  <c r="AP202" i="9"/>
  <c r="AT202" i="9"/>
  <c r="O202" i="9"/>
  <c r="S202" i="9"/>
  <c r="W202" i="9"/>
  <c r="AA202" i="9"/>
  <c r="AE202" i="9"/>
  <c r="AI202" i="9"/>
  <c r="AM202" i="9"/>
  <c r="AQ202" i="9"/>
  <c r="AU202" i="9"/>
  <c r="P202" i="9"/>
  <c r="T202" i="9"/>
  <c r="X202" i="9"/>
  <c r="AB202" i="9"/>
  <c r="AF202" i="9"/>
  <c r="AJ202" i="9"/>
  <c r="AN202" i="9"/>
  <c r="AR202" i="9"/>
  <c r="AV202" i="9"/>
  <c r="Q202" i="9"/>
  <c r="AG202" i="9"/>
  <c r="U202" i="9"/>
  <c r="AK202" i="9"/>
  <c r="Y202" i="9"/>
  <c r="AO202" i="9"/>
  <c r="AC202" i="9"/>
  <c r="AS202" i="9"/>
  <c r="I202" i="9"/>
  <c r="M202" i="9"/>
  <c r="J202" i="9"/>
  <c r="K202" i="9"/>
  <c r="L202" i="9"/>
  <c r="AW182" i="9"/>
  <c r="BA182" i="9"/>
  <c r="BE182" i="9"/>
  <c r="BI182" i="9"/>
  <c r="BM182" i="9"/>
  <c r="AX182" i="9"/>
  <c r="BB182" i="9"/>
  <c r="BF182" i="9"/>
  <c r="BJ182" i="9"/>
  <c r="BN182" i="9"/>
  <c r="AY182" i="9"/>
  <c r="BC182" i="9"/>
  <c r="BG182" i="9"/>
  <c r="BK182" i="9"/>
  <c r="BO182" i="9"/>
  <c r="BL182" i="9"/>
  <c r="AZ182" i="9"/>
  <c r="BP182" i="9"/>
  <c r="BD182" i="9"/>
  <c r="BH182" i="9"/>
  <c r="N182" i="9"/>
  <c r="R182" i="9"/>
  <c r="V182" i="9"/>
  <c r="Z182" i="9"/>
  <c r="AD182" i="9"/>
  <c r="AH182" i="9"/>
  <c r="AL182" i="9"/>
  <c r="AP182" i="9"/>
  <c r="AT182" i="9"/>
  <c r="O182" i="9"/>
  <c r="S182" i="9"/>
  <c r="W182" i="9"/>
  <c r="AA182" i="9"/>
  <c r="AE182" i="9"/>
  <c r="AI182" i="9"/>
  <c r="AM182" i="9"/>
  <c r="AQ182" i="9"/>
  <c r="AU182" i="9"/>
  <c r="P182" i="9"/>
  <c r="T182" i="9"/>
  <c r="X182" i="9"/>
  <c r="AB182" i="9"/>
  <c r="AF182" i="9"/>
  <c r="AJ182" i="9"/>
  <c r="AN182" i="9"/>
  <c r="AR182" i="9"/>
  <c r="AV182" i="9"/>
  <c r="AC182" i="9"/>
  <c r="AS182" i="9"/>
  <c r="Q182" i="9"/>
  <c r="AG182" i="9"/>
  <c r="U182" i="9"/>
  <c r="AK182" i="9"/>
  <c r="Y182" i="9"/>
  <c r="AO182" i="9"/>
  <c r="I182" i="9"/>
  <c r="M182" i="9"/>
  <c r="J182" i="9"/>
  <c r="K182" i="9"/>
  <c r="L182" i="9"/>
  <c r="AX146" i="9"/>
  <c r="BB146" i="9"/>
  <c r="BF146" i="9"/>
  <c r="BJ146" i="9"/>
  <c r="BN146" i="9"/>
  <c r="AY146" i="9"/>
  <c r="BC146" i="9"/>
  <c r="BG146" i="9"/>
  <c r="BK146" i="9"/>
  <c r="BO146" i="9"/>
  <c r="AZ146" i="9"/>
  <c r="BH146" i="9"/>
  <c r="BP146" i="9"/>
  <c r="BA146" i="9"/>
  <c r="BI146" i="9"/>
  <c r="BD146" i="9"/>
  <c r="BL146" i="9"/>
  <c r="BM146" i="9"/>
  <c r="AW146" i="9"/>
  <c r="BE146" i="9"/>
  <c r="N146" i="9"/>
  <c r="R146" i="9"/>
  <c r="V146" i="9"/>
  <c r="Z146" i="9"/>
  <c r="AD146" i="9"/>
  <c r="AH146" i="9"/>
  <c r="AL146" i="9"/>
  <c r="AP146" i="9"/>
  <c r="AT146" i="9"/>
  <c r="O146" i="9"/>
  <c r="S146" i="9"/>
  <c r="W146" i="9"/>
  <c r="AA146" i="9"/>
  <c r="AE146" i="9"/>
  <c r="AI146" i="9"/>
  <c r="AM146" i="9"/>
  <c r="AQ146" i="9"/>
  <c r="AU146" i="9"/>
  <c r="P146" i="9"/>
  <c r="T146" i="9"/>
  <c r="X146" i="9"/>
  <c r="AB146" i="9"/>
  <c r="AF146" i="9"/>
  <c r="AJ146" i="9"/>
  <c r="AN146" i="9"/>
  <c r="AR146" i="9"/>
  <c r="AV146" i="9"/>
  <c r="Q146" i="9"/>
  <c r="U146" i="9"/>
  <c r="Y146" i="9"/>
  <c r="AC146" i="9"/>
  <c r="AG146" i="9"/>
  <c r="AK146" i="9"/>
  <c r="AO146" i="9"/>
  <c r="AS146" i="9"/>
  <c r="I146" i="9"/>
  <c r="M146" i="9"/>
  <c r="J146" i="9"/>
  <c r="K146" i="9"/>
  <c r="L146" i="9"/>
  <c r="AX130" i="9"/>
  <c r="BB130" i="9"/>
  <c r="BF130" i="9"/>
  <c r="BJ130" i="9"/>
  <c r="BN130" i="9"/>
  <c r="AY130" i="9"/>
  <c r="BC130" i="9"/>
  <c r="BG130" i="9"/>
  <c r="BK130" i="9"/>
  <c r="BO130" i="9"/>
  <c r="AZ130" i="9"/>
  <c r="BD130" i="9"/>
  <c r="BH130" i="9"/>
  <c r="BL130" i="9"/>
  <c r="BP130" i="9"/>
  <c r="BE130" i="9"/>
  <c r="BI130" i="9"/>
  <c r="AW130" i="9"/>
  <c r="BM130" i="9"/>
  <c r="BA130" i="9"/>
  <c r="P130" i="9"/>
  <c r="T130" i="9"/>
  <c r="X130" i="9"/>
  <c r="AB130" i="9"/>
  <c r="AF130" i="9"/>
  <c r="AJ130" i="9"/>
  <c r="AN130" i="9"/>
  <c r="AR130" i="9"/>
  <c r="AV130" i="9"/>
  <c r="Q130" i="9"/>
  <c r="U130" i="9"/>
  <c r="Y130" i="9"/>
  <c r="AC130" i="9"/>
  <c r="AG130" i="9"/>
  <c r="AK130" i="9"/>
  <c r="AO130" i="9"/>
  <c r="AS130" i="9"/>
  <c r="N130" i="9"/>
  <c r="R130" i="9"/>
  <c r="V130" i="9"/>
  <c r="Z130" i="9"/>
  <c r="AD130" i="9"/>
  <c r="AH130" i="9"/>
  <c r="AL130" i="9"/>
  <c r="AP130" i="9"/>
  <c r="AT130" i="9"/>
  <c r="O130" i="9"/>
  <c r="S130" i="9"/>
  <c r="W130" i="9"/>
  <c r="AA130" i="9"/>
  <c r="AE130" i="9"/>
  <c r="AI130" i="9"/>
  <c r="AM130" i="9"/>
  <c r="AQ130" i="9"/>
  <c r="AU130" i="9"/>
  <c r="I130" i="9"/>
  <c r="M130" i="9"/>
  <c r="J130" i="9"/>
  <c r="K130" i="9"/>
  <c r="L130" i="9"/>
  <c r="AX82" i="9"/>
  <c r="BB82" i="9"/>
  <c r="BF82" i="9"/>
  <c r="BJ82" i="9"/>
  <c r="BN82" i="9"/>
  <c r="AY82" i="9"/>
  <c r="BC82" i="9"/>
  <c r="BG82" i="9"/>
  <c r="BK82" i="9"/>
  <c r="BO82" i="9"/>
  <c r="AZ82" i="9"/>
  <c r="BD82" i="9"/>
  <c r="BH82" i="9"/>
  <c r="BL82" i="9"/>
  <c r="BP82" i="9"/>
  <c r="BA82" i="9"/>
  <c r="BE82" i="9"/>
  <c r="BI82" i="9"/>
  <c r="AW82" i="9"/>
  <c r="BM82" i="9"/>
  <c r="P82" i="9"/>
  <c r="T82" i="9"/>
  <c r="X82" i="9"/>
  <c r="AB82" i="9"/>
  <c r="AF82" i="9"/>
  <c r="AJ82" i="9"/>
  <c r="AN82" i="9"/>
  <c r="AR82" i="9"/>
  <c r="AV82" i="9"/>
  <c r="Q82" i="9"/>
  <c r="U82" i="9"/>
  <c r="Y82" i="9"/>
  <c r="AC82" i="9"/>
  <c r="AG82" i="9"/>
  <c r="AK82" i="9"/>
  <c r="AO82" i="9"/>
  <c r="AS82" i="9"/>
  <c r="N82" i="9"/>
  <c r="R82" i="9"/>
  <c r="V82" i="9"/>
  <c r="Z82" i="9"/>
  <c r="AD82" i="9"/>
  <c r="AH82" i="9"/>
  <c r="AL82" i="9"/>
  <c r="AP82" i="9"/>
  <c r="AT82" i="9"/>
  <c r="O82" i="9"/>
  <c r="S82" i="9"/>
  <c r="W82" i="9"/>
  <c r="AA82" i="9"/>
  <c r="AE82" i="9"/>
  <c r="AI82" i="9"/>
  <c r="AM82" i="9"/>
  <c r="AQ82" i="9"/>
  <c r="AU82" i="9"/>
  <c r="I82" i="9"/>
  <c r="M82" i="9"/>
  <c r="J82" i="9"/>
  <c r="K82" i="9"/>
  <c r="L82" i="9"/>
  <c r="AZ46" i="9"/>
  <c r="BD46" i="9"/>
  <c r="BH46" i="9"/>
  <c r="BL46" i="9"/>
  <c r="BP46" i="9"/>
  <c r="AX46" i="9"/>
  <c r="BB46" i="9"/>
  <c r="BF46" i="9"/>
  <c r="BJ46" i="9"/>
  <c r="BN46" i="9"/>
  <c r="AY46" i="9"/>
  <c r="BG46" i="9"/>
  <c r="BO46" i="9"/>
  <c r="BA46" i="9"/>
  <c r="BI46" i="9"/>
  <c r="BC46" i="9"/>
  <c r="BK46" i="9"/>
  <c r="BM46" i="9"/>
  <c r="AW46" i="9"/>
  <c r="BE46" i="9"/>
  <c r="Q46" i="9"/>
  <c r="U46" i="9"/>
  <c r="Y46" i="9"/>
  <c r="AC46" i="9"/>
  <c r="AG46" i="9"/>
  <c r="AK46" i="9"/>
  <c r="AO46" i="9"/>
  <c r="AS46" i="9"/>
  <c r="N46" i="9"/>
  <c r="R46" i="9"/>
  <c r="V46" i="9"/>
  <c r="Z46" i="9"/>
  <c r="AD46" i="9"/>
  <c r="AH46" i="9"/>
  <c r="AL46" i="9"/>
  <c r="AP46" i="9"/>
  <c r="AT46" i="9"/>
  <c r="O46" i="9"/>
  <c r="S46" i="9"/>
  <c r="W46" i="9"/>
  <c r="AA46" i="9"/>
  <c r="AE46" i="9"/>
  <c r="AI46" i="9"/>
  <c r="AM46" i="9"/>
  <c r="AQ46" i="9"/>
  <c r="AU46" i="9"/>
  <c r="P46" i="9"/>
  <c r="T46" i="9"/>
  <c r="X46" i="9"/>
  <c r="AB46" i="9"/>
  <c r="AF46" i="9"/>
  <c r="AJ46" i="9"/>
  <c r="AN46" i="9"/>
  <c r="AR46" i="9"/>
  <c r="AV46" i="9"/>
  <c r="I46" i="9"/>
  <c r="M46" i="9"/>
  <c r="J46" i="9"/>
  <c r="K46" i="9"/>
  <c r="L46" i="9"/>
  <c r="AY301" i="9"/>
  <c r="BC301" i="9"/>
  <c r="BG301" i="9"/>
  <c r="BK301" i="9"/>
  <c r="BO301" i="9"/>
  <c r="AZ301" i="9"/>
  <c r="BD301" i="9"/>
  <c r="BH301" i="9"/>
  <c r="BL301" i="9"/>
  <c r="BP301" i="9"/>
  <c r="AW301" i="9"/>
  <c r="BA301" i="9"/>
  <c r="BE301" i="9"/>
  <c r="BI301" i="9"/>
  <c r="BM301" i="9"/>
  <c r="AX301" i="9"/>
  <c r="BN301" i="9"/>
  <c r="BB301" i="9"/>
  <c r="BF301" i="9"/>
  <c r="BJ301" i="9"/>
  <c r="O301" i="9"/>
  <c r="S301" i="9"/>
  <c r="W301" i="9"/>
  <c r="AA301" i="9"/>
  <c r="AE301" i="9"/>
  <c r="AI301" i="9"/>
  <c r="AM301" i="9"/>
  <c r="AQ301" i="9"/>
  <c r="AU301" i="9"/>
  <c r="J301" i="9"/>
  <c r="P301" i="9"/>
  <c r="T301" i="9"/>
  <c r="X301" i="9"/>
  <c r="AB301" i="9"/>
  <c r="AF301" i="9"/>
  <c r="AJ301" i="9"/>
  <c r="AN301" i="9"/>
  <c r="AR301" i="9"/>
  <c r="AV301" i="9"/>
  <c r="K301" i="9"/>
  <c r="Q301" i="9"/>
  <c r="U301" i="9"/>
  <c r="Y301" i="9"/>
  <c r="AC301" i="9"/>
  <c r="AG301" i="9"/>
  <c r="AK301" i="9"/>
  <c r="AO301" i="9"/>
  <c r="AS301" i="9"/>
  <c r="L301" i="9"/>
  <c r="N301" i="9"/>
  <c r="AD301" i="9"/>
  <c r="AT301" i="9"/>
  <c r="I301" i="9"/>
  <c r="Z301" i="9"/>
  <c r="R301" i="9"/>
  <c r="AH301" i="9"/>
  <c r="M301" i="9"/>
  <c r="AP301" i="9"/>
  <c r="V301" i="9"/>
  <c r="AL301" i="9"/>
  <c r="AY285" i="9"/>
  <c r="BC285" i="9"/>
  <c r="BG285" i="9"/>
  <c r="BK285" i="9"/>
  <c r="BO285" i="9"/>
  <c r="AZ285" i="9"/>
  <c r="BD285" i="9"/>
  <c r="BH285" i="9"/>
  <c r="BL285" i="9"/>
  <c r="BP285" i="9"/>
  <c r="AW285" i="9"/>
  <c r="BA285" i="9"/>
  <c r="BE285" i="9"/>
  <c r="BI285" i="9"/>
  <c r="BM285" i="9"/>
  <c r="AX285" i="9"/>
  <c r="BN285" i="9"/>
  <c r="BB285" i="9"/>
  <c r="BF285" i="9"/>
  <c r="BJ285" i="9"/>
  <c r="O285" i="9"/>
  <c r="S285" i="9"/>
  <c r="W285" i="9"/>
  <c r="AA285" i="9"/>
  <c r="AE285" i="9"/>
  <c r="AI285" i="9"/>
  <c r="AM285" i="9"/>
  <c r="AQ285" i="9"/>
  <c r="AU285" i="9"/>
  <c r="J285" i="9"/>
  <c r="P285" i="9"/>
  <c r="T285" i="9"/>
  <c r="X285" i="9"/>
  <c r="AB285" i="9"/>
  <c r="AF285" i="9"/>
  <c r="AJ285" i="9"/>
  <c r="AN285" i="9"/>
  <c r="AR285" i="9"/>
  <c r="AV285" i="9"/>
  <c r="K285" i="9"/>
  <c r="Q285" i="9"/>
  <c r="U285" i="9"/>
  <c r="Y285" i="9"/>
  <c r="AC285" i="9"/>
  <c r="AG285" i="9"/>
  <c r="AK285" i="9"/>
  <c r="AO285" i="9"/>
  <c r="AS285" i="9"/>
  <c r="L285" i="9"/>
  <c r="N285" i="9"/>
  <c r="AD285" i="9"/>
  <c r="AT285" i="9"/>
  <c r="I285" i="9"/>
  <c r="Z285" i="9"/>
  <c r="R285" i="9"/>
  <c r="AH285" i="9"/>
  <c r="M285" i="9"/>
  <c r="AP285" i="9"/>
  <c r="V285" i="9"/>
  <c r="AL285" i="9"/>
  <c r="AY269" i="9"/>
  <c r="BC269" i="9"/>
  <c r="BG269" i="9"/>
  <c r="BK269" i="9"/>
  <c r="BO269" i="9"/>
  <c r="AZ269" i="9"/>
  <c r="BD269" i="9"/>
  <c r="BH269" i="9"/>
  <c r="BL269" i="9"/>
  <c r="BP269" i="9"/>
  <c r="AW269" i="9"/>
  <c r="BA269" i="9"/>
  <c r="BE269" i="9"/>
  <c r="BI269" i="9"/>
  <c r="BM269" i="9"/>
  <c r="AX269" i="9"/>
  <c r="BN269" i="9"/>
  <c r="BB269" i="9"/>
  <c r="BF269" i="9"/>
  <c r="BJ269" i="9"/>
  <c r="Q269" i="9"/>
  <c r="U269" i="9"/>
  <c r="Y269" i="9"/>
  <c r="AC269" i="9"/>
  <c r="AG269" i="9"/>
  <c r="AK269" i="9"/>
  <c r="AO269" i="9"/>
  <c r="AS269" i="9"/>
  <c r="N269" i="9"/>
  <c r="R269" i="9"/>
  <c r="V269" i="9"/>
  <c r="Z269" i="9"/>
  <c r="AD269" i="9"/>
  <c r="AH269" i="9"/>
  <c r="AL269" i="9"/>
  <c r="AP269" i="9"/>
  <c r="AT269" i="9"/>
  <c r="O269" i="9"/>
  <c r="S269" i="9"/>
  <c r="W269" i="9"/>
  <c r="AA269" i="9"/>
  <c r="AE269" i="9"/>
  <c r="AI269" i="9"/>
  <c r="AM269" i="9"/>
  <c r="AQ269" i="9"/>
  <c r="AU269" i="9"/>
  <c r="P269" i="9"/>
  <c r="T269" i="9"/>
  <c r="X269" i="9"/>
  <c r="AB269" i="9"/>
  <c r="AF269" i="9"/>
  <c r="AJ269" i="9"/>
  <c r="AN269" i="9"/>
  <c r="AR269" i="9"/>
  <c r="AV269" i="9"/>
  <c r="J269" i="9"/>
  <c r="K269" i="9"/>
  <c r="L269" i="9"/>
  <c r="I269" i="9"/>
  <c r="M269" i="9"/>
  <c r="AY257" i="9"/>
  <c r="BC257" i="9"/>
  <c r="BG257" i="9"/>
  <c r="BK257" i="9"/>
  <c r="BO257" i="9"/>
  <c r="AZ257" i="9"/>
  <c r="BD257" i="9"/>
  <c r="BH257" i="9"/>
  <c r="BL257" i="9"/>
  <c r="BP257" i="9"/>
  <c r="AW257" i="9"/>
  <c r="BA257" i="9"/>
  <c r="BE257" i="9"/>
  <c r="BI257" i="9"/>
  <c r="BM257" i="9"/>
  <c r="AX257" i="9"/>
  <c r="BN257" i="9"/>
  <c r="BB257" i="9"/>
  <c r="BF257" i="9"/>
  <c r="BJ257" i="9"/>
  <c r="Q257" i="9"/>
  <c r="U257" i="9"/>
  <c r="Y257" i="9"/>
  <c r="AC257" i="9"/>
  <c r="AG257" i="9"/>
  <c r="AK257" i="9"/>
  <c r="AO257" i="9"/>
  <c r="AS257" i="9"/>
  <c r="N257" i="9"/>
  <c r="R257" i="9"/>
  <c r="V257" i="9"/>
  <c r="Z257" i="9"/>
  <c r="AD257" i="9"/>
  <c r="AH257" i="9"/>
  <c r="AL257" i="9"/>
  <c r="AP257" i="9"/>
  <c r="AT257" i="9"/>
  <c r="O257" i="9"/>
  <c r="S257" i="9"/>
  <c r="W257" i="9"/>
  <c r="AA257" i="9"/>
  <c r="AE257" i="9"/>
  <c r="AI257" i="9"/>
  <c r="AM257" i="9"/>
  <c r="AQ257" i="9"/>
  <c r="AU257" i="9"/>
  <c r="P257" i="9"/>
  <c r="T257" i="9"/>
  <c r="X257" i="9"/>
  <c r="AB257" i="9"/>
  <c r="AF257" i="9"/>
  <c r="AJ257" i="9"/>
  <c r="AN257" i="9"/>
  <c r="AR257" i="9"/>
  <c r="AV257" i="9"/>
  <c r="J257" i="9"/>
  <c r="K257" i="9"/>
  <c r="L257" i="9"/>
  <c r="I257" i="9"/>
  <c r="M257" i="9"/>
  <c r="AZ223" i="9"/>
  <c r="BD223" i="9"/>
  <c r="BH223" i="9"/>
  <c r="BL223" i="9"/>
  <c r="BP223" i="9"/>
  <c r="AW223" i="9"/>
  <c r="BA223" i="9"/>
  <c r="BE223" i="9"/>
  <c r="BI223" i="9"/>
  <c r="BM223" i="9"/>
  <c r="AX223" i="9"/>
  <c r="BB223" i="9"/>
  <c r="BF223" i="9"/>
  <c r="BJ223" i="9"/>
  <c r="BN223" i="9"/>
  <c r="BC223" i="9"/>
  <c r="BG223" i="9"/>
  <c r="BK223" i="9"/>
  <c r="AY223" i="9"/>
  <c r="BO223" i="9"/>
  <c r="O223" i="9"/>
  <c r="S223" i="9"/>
  <c r="W223" i="9"/>
  <c r="AA223" i="9"/>
  <c r="AE223" i="9"/>
  <c r="AI223" i="9"/>
  <c r="AM223" i="9"/>
  <c r="AQ223" i="9"/>
  <c r="AU223" i="9"/>
  <c r="P223" i="9"/>
  <c r="T223" i="9"/>
  <c r="X223" i="9"/>
  <c r="AB223" i="9"/>
  <c r="AF223" i="9"/>
  <c r="AJ223" i="9"/>
  <c r="AN223" i="9"/>
  <c r="AR223" i="9"/>
  <c r="AV223" i="9"/>
  <c r="Q223" i="9"/>
  <c r="U223" i="9"/>
  <c r="Y223" i="9"/>
  <c r="AC223" i="9"/>
  <c r="AG223" i="9"/>
  <c r="AK223" i="9"/>
  <c r="AO223" i="9"/>
  <c r="AS223" i="9"/>
  <c r="N223" i="9"/>
  <c r="R223" i="9"/>
  <c r="V223" i="9"/>
  <c r="Z223" i="9"/>
  <c r="AD223" i="9"/>
  <c r="AH223" i="9"/>
  <c r="AL223" i="9"/>
  <c r="AP223" i="9"/>
  <c r="AT223" i="9"/>
  <c r="L223" i="9"/>
  <c r="I223" i="9"/>
  <c r="M223" i="9"/>
  <c r="J223" i="9"/>
  <c r="K223" i="9"/>
  <c r="AY201" i="9"/>
  <c r="BC201" i="9"/>
  <c r="BG201" i="9"/>
  <c r="AW201" i="9"/>
  <c r="BB201" i="9"/>
  <c r="BH201" i="9"/>
  <c r="BL201" i="9"/>
  <c r="BP201" i="9"/>
  <c r="AX201" i="9"/>
  <c r="BD201" i="9"/>
  <c r="BI201" i="9"/>
  <c r="BM201" i="9"/>
  <c r="AZ201" i="9"/>
  <c r="BE201" i="9"/>
  <c r="BJ201" i="9"/>
  <c r="BN201" i="9"/>
  <c r="BK201" i="9"/>
  <c r="BO201" i="9"/>
  <c r="BA201" i="9"/>
  <c r="BF201" i="9"/>
  <c r="Q201" i="9"/>
  <c r="U201" i="9"/>
  <c r="Y201" i="9"/>
  <c r="AC201" i="9"/>
  <c r="AG201" i="9"/>
  <c r="AK201" i="9"/>
  <c r="AO201" i="9"/>
  <c r="AS201" i="9"/>
  <c r="N201" i="9"/>
  <c r="R201" i="9"/>
  <c r="V201" i="9"/>
  <c r="Z201" i="9"/>
  <c r="AD201" i="9"/>
  <c r="AH201" i="9"/>
  <c r="AL201" i="9"/>
  <c r="AP201" i="9"/>
  <c r="AT201" i="9"/>
  <c r="O201" i="9"/>
  <c r="S201" i="9"/>
  <c r="W201" i="9"/>
  <c r="AA201" i="9"/>
  <c r="AE201" i="9"/>
  <c r="AI201" i="9"/>
  <c r="AM201" i="9"/>
  <c r="AQ201" i="9"/>
  <c r="AU201" i="9"/>
  <c r="T201" i="9"/>
  <c r="AJ201" i="9"/>
  <c r="X201" i="9"/>
  <c r="AN201" i="9"/>
  <c r="AB201" i="9"/>
  <c r="AR201" i="9"/>
  <c r="P201" i="9"/>
  <c r="AF201" i="9"/>
  <c r="AV201" i="9"/>
  <c r="J201" i="9"/>
  <c r="K201" i="9"/>
  <c r="L201" i="9"/>
  <c r="M201" i="9"/>
  <c r="I201" i="9"/>
  <c r="AX149" i="9"/>
  <c r="BB149" i="9"/>
  <c r="BF149" i="9"/>
  <c r="BJ149" i="9"/>
  <c r="BN149" i="9"/>
  <c r="AY149" i="9"/>
  <c r="BC149" i="9"/>
  <c r="BG149" i="9"/>
  <c r="BK149" i="9"/>
  <c r="BO149" i="9"/>
  <c r="BD149" i="9"/>
  <c r="BL149" i="9"/>
  <c r="AW149" i="9"/>
  <c r="BE149" i="9"/>
  <c r="BM149" i="9"/>
  <c r="AZ149" i="9"/>
  <c r="BH149" i="9"/>
  <c r="BP149" i="9"/>
  <c r="BA149" i="9"/>
  <c r="BI149" i="9"/>
  <c r="Q149" i="9"/>
  <c r="U149" i="9"/>
  <c r="Y149" i="9"/>
  <c r="AC149" i="9"/>
  <c r="AG149" i="9"/>
  <c r="AK149" i="9"/>
  <c r="AO149" i="9"/>
  <c r="AS149" i="9"/>
  <c r="N149" i="9"/>
  <c r="R149" i="9"/>
  <c r="V149" i="9"/>
  <c r="Z149" i="9"/>
  <c r="AD149" i="9"/>
  <c r="AH149" i="9"/>
  <c r="AL149" i="9"/>
  <c r="AP149" i="9"/>
  <c r="AT149" i="9"/>
  <c r="O149" i="9"/>
  <c r="S149" i="9"/>
  <c r="W149" i="9"/>
  <c r="AA149" i="9"/>
  <c r="AE149" i="9"/>
  <c r="AI149" i="9"/>
  <c r="AM149" i="9"/>
  <c r="AQ149" i="9"/>
  <c r="AU149" i="9"/>
  <c r="P149" i="9"/>
  <c r="T149" i="9"/>
  <c r="X149" i="9"/>
  <c r="AB149" i="9"/>
  <c r="AF149" i="9"/>
  <c r="AJ149" i="9"/>
  <c r="AN149" i="9"/>
  <c r="AR149" i="9"/>
  <c r="AV149" i="9"/>
  <c r="J149" i="9"/>
  <c r="K149" i="9"/>
  <c r="L149" i="9"/>
  <c r="M149" i="9"/>
  <c r="I149" i="9"/>
  <c r="AX109" i="9"/>
  <c r="BB109" i="9"/>
  <c r="BF109" i="9"/>
  <c r="BJ109" i="9"/>
  <c r="BN109" i="9"/>
  <c r="AY109" i="9"/>
  <c r="BC109" i="9"/>
  <c r="BG109" i="9"/>
  <c r="BK109" i="9"/>
  <c r="BO109" i="9"/>
  <c r="AZ109" i="9"/>
  <c r="BD109" i="9"/>
  <c r="BH109" i="9"/>
  <c r="BL109" i="9"/>
  <c r="BP109" i="9"/>
  <c r="BI109" i="9"/>
  <c r="AW109" i="9"/>
  <c r="BM109" i="9"/>
  <c r="BA109" i="9"/>
  <c r="BE109" i="9"/>
  <c r="O109" i="9"/>
  <c r="S109" i="9"/>
  <c r="W109" i="9"/>
  <c r="AA109" i="9"/>
  <c r="AE109" i="9"/>
  <c r="AI109" i="9"/>
  <c r="AM109" i="9"/>
  <c r="AQ109" i="9"/>
  <c r="AU109" i="9"/>
  <c r="P109" i="9"/>
  <c r="T109" i="9"/>
  <c r="X109" i="9"/>
  <c r="AB109" i="9"/>
  <c r="AF109" i="9"/>
  <c r="AJ109" i="9"/>
  <c r="AN109" i="9"/>
  <c r="AR109" i="9"/>
  <c r="AV109" i="9"/>
  <c r="Q109" i="9"/>
  <c r="U109" i="9"/>
  <c r="Y109" i="9"/>
  <c r="AC109" i="9"/>
  <c r="AG109" i="9"/>
  <c r="AK109" i="9"/>
  <c r="AO109" i="9"/>
  <c r="AS109" i="9"/>
  <c r="N109" i="9"/>
  <c r="R109" i="9"/>
  <c r="V109" i="9"/>
  <c r="Z109" i="9"/>
  <c r="AD109" i="9"/>
  <c r="AH109" i="9"/>
  <c r="AL109" i="9"/>
  <c r="AP109" i="9"/>
  <c r="AT109" i="9"/>
  <c r="J109" i="9"/>
  <c r="K109" i="9"/>
  <c r="L109" i="9"/>
  <c r="I109" i="9"/>
  <c r="M109" i="9"/>
  <c r="AX101" i="9"/>
  <c r="BB101" i="9"/>
  <c r="BF101" i="9"/>
  <c r="BJ101" i="9"/>
  <c r="BN101" i="9"/>
  <c r="AY101" i="9"/>
  <c r="BC101" i="9"/>
  <c r="BG101" i="9"/>
  <c r="BK101" i="9"/>
  <c r="BO101" i="9"/>
  <c r="AZ101" i="9"/>
  <c r="BD101" i="9"/>
  <c r="BH101" i="9"/>
  <c r="BL101" i="9"/>
  <c r="BP101" i="9"/>
  <c r="BI101" i="9"/>
  <c r="AW101" i="9"/>
  <c r="BM101" i="9"/>
  <c r="BA101" i="9"/>
  <c r="BE101" i="9"/>
  <c r="O101" i="9"/>
  <c r="S101" i="9"/>
  <c r="W101" i="9"/>
  <c r="AA101" i="9"/>
  <c r="AE101" i="9"/>
  <c r="AI101" i="9"/>
  <c r="AM101" i="9"/>
  <c r="AQ101" i="9"/>
  <c r="AU101" i="9"/>
  <c r="P101" i="9"/>
  <c r="T101" i="9"/>
  <c r="X101" i="9"/>
  <c r="AB101" i="9"/>
  <c r="AF101" i="9"/>
  <c r="AJ101" i="9"/>
  <c r="AN101" i="9"/>
  <c r="AR101" i="9"/>
  <c r="AV101" i="9"/>
  <c r="Q101" i="9"/>
  <c r="U101" i="9"/>
  <c r="Y101" i="9"/>
  <c r="AC101" i="9"/>
  <c r="AG101" i="9"/>
  <c r="AK101" i="9"/>
  <c r="AO101" i="9"/>
  <c r="AS101" i="9"/>
  <c r="N101" i="9"/>
  <c r="R101" i="9"/>
  <c r="V101" i="9"/>
  <c r="Z101" i="9"/>
  <c r="AD101" i="9"/>
  <c r="AH101" i="9"/>
  <c r="AL101" i="9"/>
  <c r="AP101" i="9"/>
  <c r="AT101" i="9"/>
  <c r="J101" i="9"/>
  <c r="K101" i="9"/>
  <c r="L101" i="9"/>
  <c r="M101" i="9"/>
  <c r="I101" i="9"/>
  <c r="AX93" i="9"/>
  <c r="BB93" i="9"/>
  <c r="BF93" i="9"/>
  <c r="AY93" i="9"/>
  <c r="BC93" i="9"/>
  <c r="AZ93" i="9"/>
  <c r="BD93" i="9"/>
  <c r="BH93" i="9"/>
  <c r="BL93" i="9"/>
  <c r="BP93" i="9"/>
  <c r="BE93" i="9"/>
  <c r="BK93" i="9"/>
  <c r="BG93" i="9"/>
  <c r="BM93" i="9"/>
  <c r="AW93" i="9"/>
  <c r="BI93" i="9"/>
  <c r="BN93" i="9"/>
  <c r="BA93" i="9"/>
  <c r="BJ93" i="9"/>
  <c r="BO93" i="9"/>
  <c r="O93" i="9"/>
  <c r="S93" i="9"/>
  <c r="W93" i="9"/>
  <c r="AA93" i="9"/>
  <c r="AE93" i="9"/>
  <c r="AI93" i="9"/>
  <c r="AM93" i="9"/>
  <c r="AQ93" i="9"/>
  <c r="AU93" i="9"/>
  <c r="P93" i="9"/>
  <c r="T93" i="9"/>
  <c r="X93" i="9"/>
  <c r="AB93" i="9"/>
  <c r="AF93" i="9"/>
  <c r="AJ93" i="9"/>
  <c r="AN93" i="9"/>
  <c r="AR93" i="9"/>
  <c r="AV93" i="9"/>
  <c r="Q93" i="9"/>
  <c r="U93" i="9"/>
  <c r="Y93" i="9"/>
  <c r="AC93" i="9"/>
  <c r="AG93" i="9"/>
  <c r="AK93" i="9"/>
  <c r="AO93" i="9"/>
  <c r="AS93" i="9"/>
  <c r="N93" i="9"/>
  <c r="R93" i="9"/>
  <c r="V93" i="9"/>
  <c r="Z93" i="9"/>
  <c r="AD93" i="9"/>
  <c r="AH93" i="9"/>
  <c r="AL93" i="9"/>
  <c r="AP93" i="9"/>
  <c r="AT93" i="9"/>
  <c r="J93" i="9"/>
  <c r="K93" i="9"/>
  <c r="L93" i="9"/>
  <c r="I93" i="9"/>
  <c r="M93" i="9"/>
  <c r="AX91" i="9"/>
  <c r="BB91" i="9"/>
  <c r="BF91" i="9"/>
  <c r="BJ91" i="9"/>
  <c r="BN91" i="9"/>
  <c r="AY91" i="9"/>
  <c r="BC91" i="9"/>
  <c r="BG91" i="9"/>
  <c r="BK91" i="9"/>
  <c r="BO91" i="9"/>
  <c r="AZ91" i="9"/>
  <c r="BD91" i="9"/>
  <c r="BH91" i="9"/>
  <c r="BL91" i="9"/>
  <c r="BP91" i="9"/>
  <c r="AW91" i="9"/>
  <c r="BM91" i="9"/>
  <c r="BA91" i="9"/>
  <c r="BE91" i="9"/>
  <c r="BI91" i="9"/>
  <c r="Q91" i="9"/>
  <c r="U91" i="9"/>
  <c r="Y91" i="9"/>
  <c r="AC91" i="9"/>
  <c r="AG91" i="9"/>
  <c r="AK91" i="9"/>
  <c r="AO91" i="9"/>
  <c r="AS91" i="9"/>
  <c r="N91" i="9"/>
  <c r="R91" i="9"/>
  <c r="V91" i="9"/>
  <c r="Z91" i="9"/>
  <c r="AD91" i="9"/>
  <c r="AH91" i="9"/>
  <c r="AL91" i="9"/>
  <c r="AP91" i="9"/>
  <c r="AT91" i="9"/>
  <c r="O91" i="9"/>
  <c r="S91" i="9"/>
  <c r="W91" i="9"/>
  <c r="AA91" i="9"/>
  <c r="AE91" i="9"/>
  <c r="AI91" i="9"/>
  <c r="AM91" i="9"/>
  <c r="AQ91" i="9"/>
  <c r="AU91" i="9"/>
  <c r="P91" i="9"/>
  <c r="T91" i="9"/>
  <c r="X91" i="9"/>
  <c r="AB91" i="9"/>
  <c r="AF91" i="9"/>
  <c r="AJ91" i="9"/>
  <c r="AN91" i="9"/>
  <c r="AR91" i="9"/>
  <c r="AV91" i="9"/>
  <c r="L91" i="9"/>
  <c r="I91" i="9"/>
  <c r="M91" i="9"/>
  <c r="J91" i="9"/>
  <c r="K91" i="9"/>
  <c r="AX85" i="9"/>
  <c r="BB85" i="9"/>
  <c r="BF85" i="9"/>
  <c r="BJ85" i="9"/>
  <c r="BN85" i="9"/>
  <c r="AY85" i="9"/>
  <c r="BC85" i="9"/>
  <c r="BG85" i="9"/>
  <c r="BK85" i="9"/>
  <c r="BO85" i="9"/>
  <c r="AZ85" i="9"/>
  <c r="BD85" i="9"/>
  <c r="BH85" i="9"/>
  <c r="BL85" i="9"/>
  <c r="BP85" i="9"/>
  <c r="BE85" i="9"/>
  <c r="BI85" i="9"/>
  <c r="AW85" i="9"/>
  <c r="BM85" i="9"/>
  <c r="BA85" i="9"/>
  <c r="O85" i="9"/>
  <c r="S85" i="9"/>
  <c r="W85" i="9"/>
  <c r="AA85" i="9"/>
  <c r="AE85" i="9"/>
  <c r="AI85" i="9"/>
  <c r="AM85" i="9"/>
  <c r="AQ85" i="9"/>
  <c r="AU85" i="9"/>
  <c r="P85" i="9"/>
  <c r="T85" i="9"/>
  <c r="X85" i="9"/>
  <c r="AB85" i="9"/>
  <c r="AF85" i="9"/>
  <c r="AJ85" i="9"/>
  <c r="AN85" i="9"/>
  <c r="AR85" i="9"/>
  <c r="AV85" i="9"/>
  <c r="Q85" i="9"/>
  <c r="U85" i="9"/>
  <c r="Y85" i="9"/>
  <c r="AC85" i="9"/>
  <c r="AG85" i="9"/>
  <c r="AK85" i="9"/>
  <c r="AO85" i="9"/>
  <c r="AS85" i="9"/>
  <c r="N85" i="9"/>
  <c r="R85" i="9"/>
  <c r="V85" i="9"/>
  <c r="Z85" i="9"/>
  <c r="AD85" i="9"/>
  <c r="AH85" i="9"/>
  <c r="AL85" i="9"/>
  <c r="AP85" i="9"/>
  <c r="AT85" i="9"/>
  <c r="J85" i="9"/>
  <c r="K85" i="9"/>
  <c r="L85" i="9"/>
  <c r="I85" i="9"/>
  <c r="M85" i="9"/>
  <c r="AX77" i="9"/>
  <c r="BB77" i="9"/>
  <c r="BF77" i="9"/>
  <c r="BJ77" i="9"/>
  <c r="BN77" i="9"/>
  <c r="AY77" i="9"/>
  <c r="BC77" i="9"/>
  <c r="BG77" i="9"/>
  <c r="BK77" i="9"/>
  <c r="BO77" i="9"/>
  <c r="AZ77" i="9"/>
  <c r="BD77" i="9"/>
  <c r="BH77" i="9"/>
  <c r="BL77" i="9"/>
  <c r="BP77" i="9"/>
  <c r="BE77" i="9"/>
  <c r="BI77" i="9"/>
  <c r="AW77" i="9"/>
  <c r="BM77" i="9"/>
  <c r="BA77" i="9"/>
  <c r="O77" i="9"/>
  <c r="S77" i="9"/>
  <c r="W77" i="9"/>
  <c r="AA77" i="9"/>
  <c r="AE77" i="9"/>
  <c r="AI77" i="9"/>
  <c r="AM77" i="9"/>
  <c r="AQ77" i="9"/>
  <c r="AU77" i="9"/>
  <c r="P77" i="9"/>
  <c r="T77" i="9"/>
  <c r="X77" i="9"/>
  <c r="AB77" i="9"/>
  <c r="AF77" i="9"/>
  <c r="AJ77" i="9"/>
  <c r="AN77" i="9"/>
  <c r="AR77" i="9"/>
  <c r="AV77" i="9"/>
  <c r="Q77" i="9"/>
  <c r="U77" i="9"/>
  <c r="Y77" i="9"/>
  <c r="AC77" i="9"/>
  <c r="AG77" i="9"/>
  <c r="AK77" i="9"/>
  <c r="AO77" i="9"/>
  <c r="AS77" i="9"/>
  <c r="N77" i="9"/>
  <c r="R77" i="9"/>
  <c r="V77" i="9"/>
  <c r="Z77" i="9"/>
  <c r="AD77" i="9"/>
  <c r="AH77" i="9"/>
  <c r="AL77" i="9"/>
  <c r="AP77" i="9"/>
  <c r="AT77" i="9"/>
  <c r="J77" i="9"/>
  <c r="K77" i="9"/>
  <c r="L77" i="9"/>
  <c r="I77" i="9"/>
  <c r="M77" i="9"/>
  <c r="AX75" i="9"/>
  <c r="BB75" i="9"/>
  <c r="BF75" i="9"/>
  <c r="BJ75" i="9"/>
  <c r="BN75" i="9"/>
  <c r="AY75" i="9"/>
  <c r="BC75" i="9"/>
  <c r="BG75" i="9"/>
  <c r="BK75" i="9"/>
  <c r="BO75" i="9"/>
  <c r="AZ75" i="9"/>
  <c r="BD75" i="9"/>
  <c r="BH75" i="9"/>
  <c r="BL75" i="9"/>
  <c r="BP75" i="9"/>
  <c r="AW75" i="9"/>
  <c r="BM75" i="9"/>
  <c r="BA75" i="9"/>
  <c r="BE75" i="9"/>
  <c r="BI75" i="9"/>
  <c r="Q75" i="9"/>
  <c r="U75" i="9"/>
  <c r="Y75" i="9"/>
  <c r="AC75" i="9"/>
  <c r="AG75" i="9"/>
  <c r="AK75" i="9"/>
  <c r="AO75" i="9"/>
  <c r="AS75" i="9"/>
  <c r="N75" i="9"/>
  <c r="R75" i="9"/>
  <c r="V75" i="9"/>
  <c r="Z75" i="9"/>
  <c r="AD75" i="9"/>
  <c r="AH75" i="9"/>
  <c r="AL75" i="9"/>
  <c r="AP75" i="9"/>
  <c r="AT75" i="9"/>
  <c r="O75" i="9"/>
  <c r="S75" i="9"/>
  <c r="W75" i="9"/>
  <c r="AA75" i="9"/>
  <c r="AE75" i="9"/>
  <c r="AI75" i="9"/>
  <c r="AM75" i="9"/>
  <c r="AQ75" i="9"/>
  <c r="AU75" i="9"/>
  <c r="P75" i="9"/>
  <c r="T75" i="9"/>
  <c r="X75" i="9"/>
  <c r="AB75" i="9"/>
  <c r="AF75" i="9"/>
  <c r="AJ75" i="9"/>
  <c r="AN75" i="9"/>
  <c r="AR75" i="9"/>
  <c r="AV75" i="9"/>
  <c r="L75" i="9"/>
  <c r="I75" i="9"/>
  <c r="M75" i="9"/>
  <c r="J75" i="9"/>
  <c r="K75" i="9"/>
  <c r="AZ45" i="9"/>
  <c r="BD45" i="9"/>
  <c r="BH45" i="9"/>
  <c r="BL45" i="9"/>
  <c r="BP45" i="9"/>
  <c r="AX45" i="9"/>
  <c r="BB45" i="9"/>
  <c r="BF45" i="9"/>
  <c r="BJ45" i="9"/>
  <c r="BN45" i="9"/>
  <c r="BC45" i="9"/>
  <c r="BK45" i="9"/>
  <c r="AW45" i="9"/>
  <c r="BE45" i="9"/>
  <c r="BM45" i="9"/>
  <c r="AY45" i="9"/>
  <c r="BG45" i="9"/>
  <c r="BO45" i="9"/>
  <c r="BA45" i="9"/>
  <c r="BI45" i="9"/>
  <c r="P45" i="9"/>
  <c r="T45" i="9"/>
  <c r="X45" i="9"/>
  <c r="AB45" i="9"/>
  <c r="AF45" i="9"/>
  <c r="AJ45" i="9"/>
  <c r="AN45" i="9"/>
  <c r="AR45" i="9"/>
  <c r="AV45" i="9"/>
  <c r="Q45" i="9"/>
  <c r="U45" i="9"/>
  <c r="Y45" i="9"/>
  <c r="AC45" i="9"/>
  <c r="AG45" i="9"/>
  <c r="AK45" i="9"/>
  <c r="AO45" i="9"/>
  <c r="AS45" i="9"/>
  <c r="N45" i="9"/>
  <c r="R45" i="9"/>
  <c r="V45" i="9"/>
  <c r="Z45" i="9"/>
  <c r="AD45" i="9"/>
  <c r="AH45" i="9"/>
  <c r="AL45" i="9"/>
  <c r="AP45" i="9"/>
  <c r="AT45" i="9"/>
  <c r="O45" i="9"/>
  <c r="S45" i="9"/>
  <c r="W45" i="9"/>
  <c r="AA45" i="9"/>
  <c r="AE45" i="9"/>
  <c r="AI45" i="9"/>
  <c r="AM45" i="9"/>
  <c r="AQ45" i="9"/>
  <c r="AU45" i="9"/>
  <c r="J45" i="9"/>
  <c r="K45" i="9"/>
  <c r="L45" i="9"/>
  <c r="I45" i="9"/>
  <c r="M45" i="9"/>
  <c r="AZ43" i="9"/>
  <c r="AY43" i="9"/>
  <c r="BD43" i="9"/>
  <c r="BH43" i="9"/>
  <c r="BL43" i="9"/>
  <c r="BP43" i="9"/>
  <c r="AW43" i="9"/>
  <c r="BB43" i="9"/>
  <c r="BF43" i="9"/>
  <c r="BJ43" i="9"/>
  <c r="BN43" i="9"/>
  <c r="BC43" i="9"/>
  <c r="BK43" i="9"/>
  <c r="BE43" i="9"/>
  <c r="BM43" i="9"/>
  <c r="AX43" i="9"/>
  <c r="BG43" i="9"/>
  <c r="BO43" i="9"/>
  <c r="BI43" i="9"/>
  <c r="BA43" i="9"/>
  <c r="N43" i="9"/>
  <c r="R43" i="9"/>
  <c r="V43" i="9"/>
  <c r="Z43" i="9"/>
  <c r="AD43" i="9"/>
  <c r="AH43" i="9"/>
  <c r="AL43" i="9"/>
  <c r="AP43" i="9"/>
  <c r="AT43" i="9"/>
  <c r="O43" i="9"/>
  <c r="S43" i="9"/>
  <c r="W43" i="9"/>
  <c r="AA43" i="9"/>
  <c r="AE43" i="9"/>
  <c r="AI43" i="9"/>
  <c r="AM43" i="9"/>
  <c r="AQ43" i="9"/>
  <c r="AU43" i="9"/>
  <c r="P43" i="9"/>
  <c r="T43" i="9"/>
  <c r="X43" i="9"/>
  <c r="AB43" i="9"/>
  <c r="AF43" i="9"/>
  <c r="AJ43" i="9"/>
  <c r="AN43" i="9"/>
  <c r="AR43" i="9"/>
  <c r="AV43" i="9"/>
  <c r="Q43" i="9"/>
  <c r="U43" i="9"/>
  <c r="Y43" i="9"/>
  <c r="AC43" i="9"/>
  <c r="AG43" i="9"/>
  <c r="AK43" i="9"/>
  <c r="AO43" i="9"/>
  <c r="AS43" i="9"/>
  <c r="L43" i="9"/>
  <c r="I43" i="9"/>
  <c r="M43" i="9"/>
  <c r="J43" i="9"/>
  <c r="K43" i="9"/>
  <c r="AZ210" i="9"/>
  <c r="BD210" i="9"/>
  <c r="BH210" i="9"/>
  <c r="BL210" i="9"/>
  <c r="BP210" i="9"/>
  <c r="AW210" i="9"/>
  <c r="BA210" i="9"/>
  <c r="BE210" i="9"/>
  <c r="BI210" i="9"/>
  <c r="BM210" i="9"/>
  <c r="AX210" i="9"/>
  <c r="BB210" i="9"/>
  <c r="BF210" i="9"/>
  <c r="BJ210" i="9"/>
  <c r="BN210" i="9"/>
  <c r="BG210" i="9"/>
  <c r="BK210" i="9"/>
  <c r="AY210" i="9"/>
  <c r="BO210" i="9"/>
  <c r="BC210" i="9"/>
  <c r="N210" i="9"/>
  <c r="R210" i="9"/>
  <c r="V210" i="9"/>
  <c r="Z210" i="9"/>
  <c r="AD210" i="9"/>
  <c r="AH210" i="9"/>
  <c r="AL210" i="9"/>
  <c r="AP210" i="9"/>
  <c r="AT210" i="9"/>
  <c r="O210" i="9"/>
  <c r="S210" i="9"/>
  <c r="W210" i="9"/>
  <c r="AA210" i="9"/>
  <c r="AE210" i="9"/>
  <c r="AI210" i="9"/>
  <c r="AM210" i="9"/>
  <c r="AQ210" i="9"/>
  <c r="AU210" i="9"/>
  <c r="P210" i="9"/>
  <c r="T210" i="9"/>
  <c r="X210" i="9"/>
  <c r="AB210" i="9"/>
  <c r="AF210" i="9"/>
  <c r="AJ210" i="9"/>
  <c r="AN210" i="9"/>
  <c r="AR210" i="9"/>
  <c r="AV210" i="9"/>
  <c r="Y210" i="9"/>
  <c r="AO210" i="9"/>
  <c r="AC210" i="9"/>
  <c r="AS210" i="9"/>
  <c r="Q210" i="9"/>
  <c r="AG210" i="9"/>
  <c r="U210" i="9"/>
  <c r="AK210" i="9"/>
  <c r="I210" i="9"/>
  <c r="M210" i="9"/>
  <c r="J210" i="9"/>
  <c r="K210" i="9"/>
  <c r="L210" i="9"/>
  <c r="AW194" i="9"/>
  <c r="BA194" i="9"/>
  <c r="BE194" i="9"/>
  <c r="BI194" i="9"/>
  <c r="BM194" i="9"/>
  <c r="AX194" i="9"/>
  <c r="BB194" i="9"/>
  <c r="BF194" i="9"/>
  <c r="BJ194" i="9"/>
  <c r="BN194" i="9"/>
  <c r="AY194" i="9"/>
  <c r="BC194" i="9"/>
  <c r="BG194" i="9"/>
  <c r="BK194" i="9"/>
  <c r="BO194" i="9"/>
  <c r="BL194" i="9"/>
  <c r="AZ194" i="9"/>
  <c r="BP194" i="9"/>
  <c r="BD194" i="9"/>
  <c r="BH194" i="9"/>
  <c r="N194" i="9"/>
  <c r="R194" i="9"/>
  <c r="V194" i="9"/>
  <c r="Z194" i="9"/>
  <c r="AD194" i="9"/>
  <c r="AH194" i="9"/>
  <c r="AL194" i="9"/>
  <c r="AP194" i="9"/>
  <c r="AT194" i="9"/>
  <c r="O194" i="9"/>
  <c r="S194" i="9"/>
  <c r="W194" i="9"/>
  <c r="AA194" i="9"/>
  <c r="AE194" i="9"/>
  <c r="AI194" i="9"/>
  <c r="AM194" i="9"/>
  <c r="AQ194" i="9"/>
  <c r="AU194" i="9"/>
  <c r="P194" i="9"/>
  <c r="T194" i="9"/>
  <c r="X194" i="9"/>
  <c r="AB194" i="9"/>
  <c r="AF194" i="9"/>
  <c r="AJ194" i="9"/>
  <c r="AN194" i="9"/>
  <c r="AR194" i="9"/>
  <c r="AV194" i="9"/>
  <c r="Y194" i="9"/>
  <c r="AO194" i="9"/>
  <c r="AC194" i="9"/>
  <c r="AS194" i="9"/>
  <c r="Q194" i="9"/>
  <c r="AG194" i="9"/>
  <c r="U194" i="9"/>
  <c r="AK194" i="9"/>
  <c r="I194" i="9"/>
  <c r="M194" i="9"/>
  <c r="J194" i="9"/>
  <c r="K194" i="9"/>
  <c r="L194" i="9"/>
  <c r="AX150" i="9"/>
  <c r="BB150" i="9"/>
  <c r="BF150" i="9"/>
  <c r="BJ150" i="9"/>
  <c r="BN150" i="9"/>
  <c r="AY150" i="9"/>
  <c r="BC150" i="9"/>
  <c r="BG150" i="9"/>
  <c r="BK150" i="9"/>
  <c r="BO150" i="9"/>
  <c r="AZ150" i="9"/>
  <c r="BH150" i="9"/>
  <c r="BP150" i="9"/>
  <c r="BA150" i="9"/>
  <c r="BI150" i="9"/>
  <c r="BD150" i="9"/>
  <c r="BL150" i="9"/>
  <c r="AW150" i="9"/>
  <c r="BE150" i="9"/>
  <c r="BM150" i="9"/>
  <c r="N150" i="9"/>
  <c r="R150" i="9"/>
  <c r="V150" i="9"/>
  <c r="Z150" i="9"/>
  <c r="AD150" i="9"/>
  <c r="AH150" i="9"/>
  <c r="AL150" i="9"/>
  <c r="AP150" i="9"/>
  <c r="AT150" i="9"/>
  <c r="O150" i="9"/>
  <c r="S150" i="9"/>
  <c r="W150" i="9"/>
  <c r="AA150" i="9"/>
  <c r="AE150" i="9"/>
  <c r="AI150" i="9"/>
  <c r="AM150" i="9"/>
  <c r="AQ150" i="9"/>
  <c r="AU150" i="9"/>
  <c r="P150" i="9"/>
  <c r="T150" i="9"/>
  <c r="X150" i="9"/>
  <c r="AB150" i="9"/>
  <c r="AF150" i="9"/>
  <c r="AJ150" i="9"/>
  <c r="AN150" i="9"/>
  <c r="AR150" i="9"/>
  <c r="AV150" i="9"/>
  <c r="Q150" i="9"/>
  <c r="U150" i="9"/>
  <c r="Y150" i="9"/>
  <c r="AC150" i="9"/>
  <c r="AG150" i="9"/>
  <c r="AK150" i="9"/>
  <c r="AO150" i="9"/>
  <c r="AS150" i="9"/>
  <c r="I150" i="9"/>
  <c r="M150" i="9"/>
  <c r="J150" i="9"/>
  <c r="K150" i="9"/>
  <c r="L150" i="9"/>
  <c r="AX102" i="9"/>
  <c r="BB102" i="9"/>
  <c r="BF102" i="9"/>
  <c r="BJ102" i="9"/>
  <c r="BN102" i="9"/>
  <c r="AY102" i="9"/>
  <c r="BC102" i="9"/>
  <c r="BG102" i="9"/>
  <c r="BK102" i="9"/>
  <c r="BO102" i="9"/>
  <c r="AZ102" i="9"/>
  <c r="BD102" i="9"/>
  <c r="BH102" i="9"/>
  <c r="BL102" i="9"/>
  <c r="BP102" i="9"/>
  <c r="BE102" i="9"/>
  <c r="BI102" i="9"/>
  <c r="AW102" i="9"/>
  <c r="BM102" i="9"/>
  <c r="BA102" i="9"/>
  <c r="P102" i="9"/>
  <c r="T102" i="9"/>
  <c r="X102" i="9"/>
  <c r="AB102" i="9"/>
  <c r="AF102" i="9"/>
  <c r="AJ102" i="9"/>
  <c r="AN102" i="9"/>
  <c r="AR102" i="9"/>
  <c r="AV102" i="9"/>
  <c r="Q102" i="9"/>
  <c r="U102" i="9"/>
  <c r="Y102" i="9"/>
  <c r="AC102" i="9"/>
  <c r="AG102" i="9"/>
  <c r="AK102" i="9"/>
  <c r="AO102" i="9"/>
  <c r="AS102" i="9"/>
  <c r="N102" i="9"/>
  <c r="R102" i="9"/>
  <c r="V102" i="9"/>
  <c r="Z102" i="9"/>
  <c r="AD102" i="9"/>
  <c r="AH102" i="9"/>
  <c r="AL102" i="9"/>
  <c r="AP102" i="9"/>
  <c r="AT102" i="9"/>
  <c r="O102" i="9"/>
  <c r="S102" i="9"/>
  <c r="W102" i="9"/>
  <c r="AA102" i="9"/>
  <c r="AE102" i="9"/>
  <c r="AI102" i="9"/>
  <c r="AM102" i="9"/>
  <c r="AQ102" i="9"/>
  <c r="AU102" i="9"/>
  <c r="I102" i="9"/>
  <c r="M102" i="9"/>
  <c r="J102" i="9"/>
  <c r="K102" i="9"/>
  <c r="L102" i="9"/>
  <c r="AZ94" i="9"/>
  <c r="BD94" i="9"/>
  <c r="BH94" i="9"/>
  <c r="BL94" i="9"/>
  <c r="BP94" i="9"/>
  <c r="AW94" i="9"/>
  <c r="BB94" i="9"/>
  <c r="BG94" i="9"/>
  <c r="BM94" i="9"/>
  <c r="AX94" i="9"/>
  <c r="BC94" i="9"/>
  <c r="BI94" i="9"/>
  <c r="BN94" i="9"/>
  <c r="AY94" i="9"/>
  <c r="BE94" i="9"/>
  <c r="BJ94" i="9"/>
  <c r="BO94" i="9"/>
  <c r="BF94" i="9"/>
  <c r="BK94" i="9"/>
  <c r="BA94" i="9"/>
  <c r="P94" i="9"/>
  <c r="T94" i="9"/>
  <c r="X94" i="9"/>
  <c r="AB94" i="9"/>
  <c r="AF94" i="9"/>
  <c r="AJ94" i="9"/>
  <c r="AN94" i="9"/>
  <c r="AR94" i="9"/>
  <c r="AV94" i="9"/>
  <c r="Q94" i="9"/>
  <c r="U94" i="9"/>
  <c r="Y94" i="9"/>
  <c r="AC94" i="9"/>
  <c r="AG94" i="9"/>
  <c r="AK94" i="9"/>
  <c r="AO94" i="9"/>
  <c r="AS94" i="9"/>
  <c r="N94" i="9"/>
  <c r="R94" i="9"/>
  <c r="V94" i="9"/>
  <c r="Z94" i="9"/>
  <c r="AD94" i="9"/>
  <c r="AH94" i="9"/>
  <c r="AL94" i="9"/>
  <c r="AP94" i="9"/>
  <c r="AT94" i="9"/>
  <c r="O94" i="9"/>
  <c r="S94" i="9"/>
  <c r="W94" i="9"/>
  <c r="AA94" i="9"/>
  <c r="AE94" i="9"/>
  <c r="AI94" i="9"/>
  <c r="AM94" i="9"/>
  <c r="AQ94" i="9"/>
  <c r="AU94" i="9"/>
  <c r="I94" i="9"/>
  <c r="M94" i="9"/>
  <c r="J94" i="9"/>
  <c r="K94" i="9"/>
  <c r="L94" i="9"/>
  <c r="AZ42" i="9"/>
  <c r="BD42" i="9"/>
  <c r="BH42" i="9"/>
  <c r="BL42" i="9"/>
  <c r="BP42" i="9"/>
  <c r="BA42" i="9"/>
  <c r="BF42" i="9"/>
  <c r="BB42" i="9"/>
  <c r="BI42" i="9"/>
  <c r="BN42" i="9"/>
  <c r="AX42" i="9"/>
  <c r="BE42" i="9"/>
  <c r="BK42" i="9"/>
  <c r="AY42" i="9"/>
  <c r="BM42" i="9"/>
  <c r="BC42" i="9"/>
  <c r="BO42" i="9"/>
  <c r="BG42" i="9"/>
  <c r="AW42" i="9"/>
  <c r="BJ42" i="9"/>
  <c r="Q42" i="9"/>
  <c r="U42" i="9"/>
  <c r="Y42" i="9"/>
  <c r="AC42" i="9"/>
  <c r="AG42" i="9"/>
  <c r="AK42" i="9"/>
  <c r="AO42" i="9"/>
  <c r="AS42" i="9"/>
  <c r="N42" i="9"/>
  <c r="R42" i="9"/>
  <c r="V42" i="9"/>
  <c r="Z42" i="9"/>
  <c r="AD42" i="9"/>
  <c r="AH42" i="9"/>
  <c r="AL42" i="9"/>
  <c r="AP42" i="9"/>
  <c r="AT42" i="9"/>
  <c r="O42" i="9"/>
  <c r="S42" i="9"/>
  <c r="W42" i="9"/>
  <c r="AA42" i="9"/>
  <c r="AE42" i="9"/>
  <c r="AI42" i="9"/>
  <c r="AM42" i="9"/>
  <c r="AQ42" i="9"/>
  <c r="AU42" i="9"/>
  <c r="P42" i="9"/>
  <c r="T42" i="9"/>
  <c r="X42" i="9"/>
  <c r="AB42" i="9"/>
  <c r="AF42" i="9"/>
  <c r="AJ42" i="9"/>
  <c r="AN42" i="9"/>
  <c r="AR42" i="9"/>
  <c r="AV42" i="9"/>
  <c r="I42" i="9"/>
  <c r="M42" i="9"/>
  <c r="J42" i="9"/>
  <c r="K42" i="9"/>
  <c r="L42" i="9"/>
  <c r="AZ34" i="9"/>
  <c r="BD34" i="9"/>
  <c r="BH34" i="9"/>
  <c r="BL34" i="9"/>
  <c r="BP34" i="9"/>
  <c r="BA34" i="9"/>
  <c r="BF34" i="9"/>
  <c r="BK34" i="9"/>
  <c r="AX34" i="9"/>
  <c r="BE34" i="9"/>
  <c r="BM34" i="9"/>
  <c r="BB34" i="9"/>
  <c r="BI34" i="9"/>
  <c r="BO34" i="9"/>
  <c r="BC34" i="9"/>
  <c r="BG34" i="9"/>
  <c r="AW34" i="9"/>
  <c r="BJ34" i="9"/>
  <c r="AY34" i="9"/>
  <c r="BN34" i="9"/>
  <c r="Q34" i="9"/>
  <c r="U34" i="9"/>
  <c r="Y34" i="9"/>
  <c r="AC34" i="9"/>
  <c r="AG34" i="9"/>
  <c r="AK34" i="9"/>
  <c r="AO34" i="9"/>
  <c r="AS34" i="9"/>
  <c r="N34" i="9"/>
  <c r="R34" i="9"/>
  <c r="V34" i="9"/>
  <c r="Z34" i="9"/>
  <c r="AD34" i="9"/>
  <c r="AH34" i="9"/>
  <c r="AL34" i="9"/>
  <c r="AP34" i="9"/>
  <c r="AT34" i="9"/>
  <c r="O34" i="9"/>
  <c r="S34" i="9"/>
  <c r="W34" i="9"/>
  <c r="AA34" i="9"/>
  <c r="AE34" i="9"/>
  <c r="AI34" i="9"/>
  <c r="AM34" i="9"/>
  <c r="AQ34" i="9"/>
  <c r="AU34" i="9"/>
  <c r="P34" i="9"/>
  <c r="T34" i="9"/>
  <c r="X34" i="9"/>
  <c r="AB34" i="9"/>
  <c r="AF34" i="9"/>
  <c r="AJ34" i="9"/>
  <c r="AN34" i="9"/>
  <c r="AR34" i="9"/>
  <c r="AV34" i="9"/>
  <c r="I34" i="9"/>
  <c r="M34" i="9"/>
  <c r="J34" i="9"/>
  <c r="K34" i="9"/>
  <c r="L34" i="9"/>
  <c r="AZ30" i="9"/>
  <c r="BD30" i="9"/>
  <c r="BH30" i="9"/>
  <c r="BL30" i="9"/>
  <c r="BP30" i="9"/>
  <c r="BA30" i="9"/>
  <c r="BF30" i="9"/>
  <c r="BK30" i="9"/>
  <c r="AX30" i="9"/>
  <c r="BC30" i="9"/>
  <c r="BI30" i="9"/>
  <c r="BN30" i="9"/>
  <c r="BE30" i="9"/>
  <c r="BO30" i="9"/>
  <c r="AY30" i="9"/>
  <c r="BJ30" i="9"/>
  <c r="BB30" i="9"/>
  <c r="BG30" i="9"/>
  <c r="BM30" i="9"/>
  <c r="AW30" i="9"/>
  <c r="Q30" i="9"/>
  <c r="U30" i="9"/>
  <c r="Y30" i="9"/>
  <c r="AC30" i="9"/>
  <c r="AG30" i="9"/>
  <c r="AK30" i="9"/>
  <c r="AO30" i="9"/>
  <c r="AS30" i="9"/>
  <c r="N30" i="9"/>
  <c r="R30" i="9"/>
  <c r="V30" i="9"/>
  <c r="Z30" i="9"/>
  <c r="AD30" i="9"/>
  <c r="AH30" i="9"/>
  <c r="AL30" i="9"/>
  <c r="AP30" i="9"/>
  <c r="AT30" i="9"/>
  <c r="O30" i="9"/>
  <c r="S30" i="9"/>
  <c r="W30" i="9"/>
  <c r="AA30" i="9"/>
  <c r="AE30" i="9"/>
  <c r="AI30" i="9"/>
  <c r="AM30" i="9"/>
  <c r="AQ30" i="9"/>
  <c r="AU30" i="9"/>
  <c r="P30" i="9"/>
  <c r="T30" i="9"/>
  <c r="X30" i="9"/>
  <c r="AB30" i="9"/>
  <c r="AF30" i="9"/>
  <c r="AJ30" i="9"/>
  <c r="AN30" i="9"/>
  <c r="AR30" i="9"/>
  <c r="AV30" i="9"/>
  <c r="I30" i="9"/>
  <c r="M30" i="9"/>
  <c r="J30" i="9"/>
  <c r="K30" i="9"/>
  <c r="L30" i="9"/>
  <c r="AZ235" i="9"/>
  <c r="BD235" i="9"/>
  <c r="BH235" i="9"/>
  <c r="BL235" i="9"/>
  <c r="BP235" i="9"/>
  <c r="AW235" i="9"/>
  <c r="BA235" i="9"/>
  <c r="BE235" i="9"/>
  <c r="BI235" i="9"/>
  <c r="BM235" i="9"/>
  <c r="AX235" i="9"/>
  <c r="BB235" i="9"/>
  <c r="BF235" i="9"/>
  <c r="BJ235" i="9"/>
  <c r="BN235" i="9"/>
  <c r="BC235" i="9"/>
  <c r="BG235" i="9"/>
  <c r="BK235" i="9"/>
  <c r="AY235" i="9"/>
  <c r="BO235" i="9"/>
  <c r="O235" i="9"/>
  <c r="S235" i="9"/>
  <c r="W235" i="9"/>
  <c r="AA235" i="9"/>
  <c r="AE235" i="9"/>
  <c r="AI235" i="9"/>
  <c r="AM235" i="9"/>
  <c r="AQ235" i="9"/>
  <c r="AU235" i="9"/>
  <c r="P235" i="9"/>
  <c r="T235" i="9"/>
  <c r="X235" i="9"/>
  <c r="AB235" i="9"/>
  <c r="AF235" i="9"/>
  <c r="AJ235" i="9"/>
  <c r="AN235" i="9"/>
  <c r="AR235" i="9"/>
  <c r="AV235" i="9"/>
  <c r="Q235" i="9"/>
  <c r="U235" i="9"/>
  <c r="Y235" i="9"/>
  <c r="AC235" i="9"/>
  <c r="AG235" i="9"/>
  <c r="AK235" i="9"/>
  <c r="AO235" i="9"/>
  <c r="AS235" i="9"/>
  <c r="N235" i="9"/>
  <c r="R235" i="9"/>
  <c r="V235" i="9"/>
  <c r="Z235" i="9"/>
  <c r="AD235" i="9"/>
  <c r="AH235" i="9"/>
  <c r="AL235" i="9"/>
  <c r="AP235" i="9"/>
  <c r="AT235" i="9"/>
  <c r="L235" i="9"/>
  <c r="I235" i="9"/>
  <c r="M235" i="9"/>
  <c r="J235" i="9"/>
  <c r="K235" i="9"/>
  <c r="AZ207" i="9"/>
  <c r="BD207" i="9"/>
  <c r="BH207" i="9"/>
  <c r="BL207" i="9"/>
  <c r="BP207" i="9"/>
  <c r="AW207" i="9"/>
  <c r="BA207" i="9"/>
  <c r="BE207" i="9"/>
  <c r="BI207" i="9"/>
  <c r="BM207" i="9"/>
  <c r="AX207" i="9"/>
  <c r="BB207" i="9"/>
  <c r="BF207" i="9"/>
  <c r="BJ207" i="9"/>
  <c r="BN207" i="9"/>
  <c r="BC207" i="9"/>
  <c r="BG207" i="9"/>
  <c r="BK207" i="9"/>
  <c r="AY207" i="9"/>
  <c r="BO207" i="9"/>
  <c r="O207" i="9"/>
  <c r="S207" i="9"/>
  <c r="W207" i="9"/>
  <c r="AA207" i="9"/>
  <c r="AE207" i="9"/>
  <c r="AI207" i="9"/>
  <c r="AM207" i="9"/>
  <c r="AQ207" i="9"/>
  <c r="AU207" i="9"/>
  <c r="P207" i="9"/>
  <c r="T207" i="9"/>
  <c r="X207" i="9"/>
  <c r="AB207" i="9"/>
  <c r="AF207" i="9"/>
  <c r="AJ207" i="9"/>
  <c r="AN207" i="9"/>
  <c r="AR207" i="9"/>
  <c r="AV207" i="9"/>
  <c r="Q207" i="9"/>
  <c r="U207" i="9"/>
  <c r="Y207" i="9"/>
  <c r="AC207" i="9"/>
  <c r="AG207" i="9"/>
  <c r="AK207" i="9"/>
  <c r="AO207" i="9"/>
  <c r="AS207" i="9"/>
  <c r="R207" i="9"/>
  <c r="AH207" i="9"/>
  <c r="V207" i="9"/>
  <c r="AL207" i="9"/>
  <c r="Z207" i="9"/>
  <c r="AP207" i="9"/>
  <c r="N207" i="9"/>
  <c r="AD207" i="9"/>
  <c r="AT207" i="9"/>
  <c r="L207" i="9"/>
  <c r="I207" i="9"/>
  <c r="M207" i="9"/>
  <c r="J207" i="9"/>
  <c r="K207" i="9"/>
  <c r="AW169" i="9"/>
  <c r="BA169" i="9"/>
  <c r="BE169" i="9"/>
  <c r="BI169" i="9"/>
  <c r="BM169" i="9"/>
  <c r="AX169" i="9"/>
  <c r="BB169" i="9"/>
  <c r="BF169" i="9"/>
  <c r="BJ169" i="9"/>
  <c r="BN169" i="9"/>
  <c r="AY169" i="9"/>
  <c r="BC169" i="9"/>
  <c r="BG169" i="9"/>
  <c r="BK169" i="9"/>
  <c r="BO169" i="9"/>
  <c r="AZ169" i="9"/>
  <c r="BP169" i="9"/>
  <c r="BD169" i="9"/>
  <c r="BH169" i="9"/>
  <c r="BL169" i="9"/>
  <c r="Q169" i="9"/>
  <c r="U169" i="9"/>
  <c r="Y169" i="9"/>
  <c r="AC169" i="9"/>
  <c r="AG169" i="9"/>
  <c r="AK169" i="9"/>
  <c r="AO169" i="9"/>
  <c r="AS169" i="9"/>
  <c r="N169" i="9"/>
  <c r="R169" i="9"/>
  <c r="V169" i="9"/>
  <c r="Z169" i="9"/>
  <c r="AD169" i="9"/>
  <c r="AH169" i="9"/>
  <c r="AL169" i="9"/>
  <c r="AP169" i="9"/>
  <c r="AT169" i="9"/>
  <c r="O169" i="9"/>
  <c r="S169" i="9"/>
  <c r="W169" i="9"/>
  <c r="AA169" i="9"/>
  <c r="AE169" i="9"/>
  <c r="AI169" i="9"/>
  <c r="AM169" i="9"/>
  <c r="AQ169" i="9"/>
  <c r="AU169" i="9"/>
  <c r="T169" i="9"/>
  <c r="AJ169" i="9"/>
  <c r="X169" i="9"/>
  <c r="AN169" i="9"/>
  <c r="AB169" i="9"/>
  <c r="AR169" i="9"/>
  <c r="P169" i="9"/>
  <c r="AF169" i="9"/>
  <c r="AV169" i="9"/>
  <c r="J169" i="9"/>
  <c r="K169" i="9"/>
  <c r="L169" i="9"/>
  <c r="M169" i="9"/>
  <c r="I169" i="9"/>
  <c r="AW165" i="9"/>
  <c r="BA165" i="9"/>
  <c r="BE165" i="9"/>
  <c r="BI165" i="9"/>
  <c r="BM165" i="9"/>
  <c r="AX165" i="9"/>
  <c r="BB165" i="9"/>
  <c r="BF165" i="9"/>
  <c r="BJ165" i="9"/>
  <c r="BN165" i="9"/>
  <c r="AY165" i="9"/>
  <c r="BC165" i="9"/>
  <c r="BG165" i="9"/>
  <c r="BK165" i="9"/>
  <c r="BO165" i="9"/>
  <c r="AZ165" i="9"/>
  <c r="BP165" i="9"/>
  <c r="BD165" i="9"/>
  <c r="BH165" i="9"/>
  <c r="BL165" i="9"/>
  <c r="Q165" i="9"/>
  <c r="U165" i="9"/>
  <c r="Y165" i="9"/>
  <c r="AC165" i="9"/>
  <c r="AG165" i="9"/>
  <c r="AK165" i="9"/>
  <c r="AO165" i="9"/>
  <c r="AS165" i="9"/>
  <c r="N165" i="9"/>
  <c r="R165" i="9"/>
  <c r="V165" i="9"/>
  <c r="Z165" i="9"/>
  <c r="AD165" i="9"/>
  <c r="AH165" i="9"/>
  <c r="AL165" i="9"/>
  <c r="AP165" i="9"/>
  <c r="AT165" i="9"/>
  <c r="O165" i="9"/>
  <c r="S165" i="9"/>
  <c r="W165" i="9"/>
  <c r="AA165" i="9"/>
  <c r="AE165" i="9"/>
  <c r="AI165" i="9"/>
  <c r="AM165" i="9"/>
  <c r="AQ165" i="9"/>
  <c r="AU165" i="9"/>
  <c r="P165" i="9"/>
  <c r="T165" i="9"/>
  <c r="X165" i="9"/>
  <c r="AB165" i="9"/>
  <c r="AF165" i="9"/>
  <c r="AJ165" i="9"/>
  <c r="AN165" i="9"/>
  <c r="AR165" i="9"/>
  <c r="AV165" i="9"/>
  <c r="J165" i="9"/>
  <c r="K165" i="9"/>
  <c r="L165" i="9"/>
  <c r="M165" i="9"/>
  <c r="I165" i="9"/>
  <c r="AX135" i="9"/>
  <c r="BB135" i="9"/>
  <c r="BF135" i="9"/>
  <c r="BJ135" i="9"/>
  <c r="BN135" i="9"/>
  <c r="AY135" i="9"/>
  <c r="BC135" i="9"/>
  <c r="BG135" i="9"/>
  <c r="BK135" i="9"/>
  <c r="BO135" i="9"/>
  <c r="AZ135" i="9"/>
  <c r="BD135" i="9"/>
  <c r="BH135" i="9"/>
  <c r="BL135" i="9"/>
  <c r="BP135" i="9"/>
  <c r="BA135" i="9"/>
  <c r="BE135" i="9"/>
  <c r="BI135" i="9"/>
  <c r="BM135" i="9"/>
  <c r="AW135" i="9"/>
  <c r="O135" i="9"/>
  <c r="S135" i="9"/>
  <c r="W135" i="9"/>
  <c r="AA135" i="9"/>
  <c r="AE135" i="9"/>
  <c r="AI135" i="9"/>
  <c r="AM135" i="9"/>
  <c r="AQ135" i="9"/>
  <c r="AU135" i="9"/>
  <c r="P135" i="9"/>
  <c r="T135" i="9"/>
  <c r="X135" i="9"/>
  <c r="AB135" i="9"/>
  <c r="AF135" i="9"/>
  <c r="AJ135" i="9"/>
  <c r="AN135" i="9"/>
  <c r="AR135" i="9"/>
  <c r="AV135" i="9"/>
  <c r="Q135" i="9"/>
  <c r="U135" i="9"/>
  <c r="Y135" i="9"/>
  <c r="AC135" i="9"/>
  <c r="AG135" i="9"/>
  <c r="AK135" i="9"/>
  <c r="AO135" i="9"/>
  <c r="AS135" i="9"/>
  <c r="N135" i="9"/>
  <c r="R135" i="9"/>
  <c r="V135" i="9"/>
  <c r="Z135" i="9"/>
  <c r="AD135" i="9"/>
  <c r="AH135" i="9"/>
  <c r="AL135" i="9"/>
  <c r="AP135" i="9"/>
  <c r="AT135" i="9"/>
  <c r="L135" i="9"/>
  <c r="I135" i="9"/>
  <c r="M135" i="9"/>
  <c r="J135" i="9"/>
  <c r="K135" i="9"/>
  <c r="AX87" i="9"/>
  <c r="BB87" i="9"/>
  <c r="BF87" i="9"/>
  <c r="BJ87" i="9"/>
  <c r="BN87" i="9"/>
  <c r="AY87" i="9"/>
  <c r="BC87" i="9"/>
  <c r="BG87" i="9"/>
  <c r="BK87" i="9"/>
  <c r="BO87" i="9"/>
  <c r="AZ87" i="9"/>
  <c r="BD87" i="9"/>
  <c r="BH87" i="9"/>
  <c r="BL87" i="9"/>
  <c r="BP87" i="9"/>
  <c r="AW87" i="9"/>
  <c r="BM87" i="9"/>
  <c r="BA87" i="9"/>
  <c r="BE87" i="9"/>
  <c r="BI87" i="9"/>
  <c r="Q87" i="9"/>
  <c r="U87" i="9"/>
  <c r="Y87" i="9"/>
  <c r="AC87" i="9"/>
  <c r="AG87" i="9"/>
  <c r="AK87" i="9"/>
  <c r="AO87" i="9"/>
  <c r="AS87" i="9"/>
  <c r="N87" i="9"/>
  <c r="R87" i="9"/>
  <c r="V87" i="9"/>
  <c r="Z87" i="9"/>
  <c r="AD87" i="9"/>
  <c r="AH87" i="9"/>
  <c r="AL87" i="9"/>
  <c r="AP87" i="9"/>
  <c r="AT87" i="9"/>
  <c r="O87" i="9"/>
  <c r="S87" i="9"/>
  <c r="W87" i="9"/>
  <c r="AA87" i="9"/>
  <c r="AE87" i="9"/>
  <c r="AI87" i="9"/>
  <c r="AM87" i="9"/>
  <c r="AQ87" i="9"/>
  <c r="AU87" i="9"/>
  <c r="P87" i="9"/>
  <c r="T87" i="9"/>
  <c r="X87" i="9"/>
  <c r="AB87" i="9"/>
  <c r="AF87" i="9"/>
  <c r="AJ87" i="9"/>
  <c r="AN87" i="9"/>
  <c r="AR87" i="9"/>
  <c r="AV87" i="9"/>
  <c r="L87" i="9"/>
  <c r="I87" i="9"/>
  <c r="M87" i="9"/>
  <c r="J87" i="9"/>
  <c r="K87" i="9"/>
  <c r="AZ39" i="9"/>
  <c r="BD39" i="9"/>
  <c r="BH39" i="9"/>
  <c r="BL39" i="9"/>
  <c r="BP39" i="9"/>
  <c r="AW39" i="9"/>
  <c r="BB39" i="9"/>
  <c r="BG39" i="9"/>
  <c r="BM39" i="9"/>
  <c r="AX39" i="9"/>
  <c r="BE39" i="9"/>
  <c r="BK39" i="9"/>
  <c r="BA39" i="9"/>
  <c r="BI39" i="9"/>
  <c r="BO39" i="9"/>
  <c r="BC39" i="9"/>
  <c r="BF39" i="9"/>
  <c r="BJ39" i="9"/>
  <c r="AY39" i="9"/>
  <c r="BN39" i="9"/>
  <c r="N39" i="9"/>
  <c r="R39" i="9"/>
  <c r="V39" i="9"/>
  <c r="Z39" i="9"/>
  <c r="AD39" i="9"/>
  <c r="AH39" i="9"/>
  <c r="AL39" i="9"/>
  <c r="AP39" i="9"/>
  <c r="AT39" i="9"/>
  <c r="O39" i="9"/>
  <c r="S39" i="9"/>
  <c r="W39" i="9"/>
  <c r="AA39" i="9"/>
  <c r="AE39" i="9"/>
  <c r="AI39" i="9"/>
  <c r="AM39" i="9"/>
  <c r="AQ39" i="9"/>
  <c r="AU39" i="9"/>
  <c r="P39" i="9"/>
  <c r="T39" i="9"/>
  <c r="X39" i="9"/>
  <c r="AB39" i="9"/>
  <c r="AF39" i="9"/>
  <c r="AJ39" i="9"/>
  <c r="AN39" i="9"/>
  <c r="AR39" i="9"/>
  <c r="AV39" i="9"/>
  <c r="Q39" i="9"/>
  <c r="U39" i="9"/>
  <c r="Y39" i="9"/>
  <c r="AC39" i="9"/>
  <c r="AG39" i="9"/>
  <c r="AK39" i="9"/>
  <c r="AO39" i="9"/>
  <c r="AS39" i="9"/>
  <c r="L39" i="9"/>
  <c r="I39" i="9"/>
  <c r="M39" i="9"/>
  <c r="J39" i="9"/>
  <c r="K39" i="9"/>
  <c r="AY7" i="9"/>
  <c r="BC7" i="9"/>
  <c r="BG7" i="9"/>
  <c r="BK7" i="9"/>
  <c r="BO7" i="9"/>
  <c r="AW7" i="9"/>
  <c r="BB7" i="9"/>
  <c r="BH7" i="9"/>
  <c r="BM7" i="9"/>
  <c r="BD7" i="9"/>
  <c r="BJ7" i="9"/>
  <c r="AZ7" i="9"/>
  <c r="BF7" i="9"/>
  <c r="BN7" i="9"/>
  <c r="BI7" i="9"/>
  <c r="BA7" i="9"/>
  <c r="BP7" i="9"/>
  <c r="BE7" i="9"/>
  <c r="BL7" i="9"/>
  <c r="AX7" i="9"/>
  <c r="J7" i="9"/>
  <c r="N7" i="9"/>
  <c r="R7" i="9"/>
  <c r="V7" i="9"/>
  <c r="Z7" i="9"/>
  <c r="AD7" i="9"/>
  <c r="AH7" i="9"/>
  <c r="AL7" i="9"/>
  <c r="AP7" i="9"/>
  <c r="AT7" i="9"/>
  <c r="K7" i="9"/>
  <c r="O7" i="9"/>
  <c r="S7" i="9"/>
  <c r="W7" i="9"/>
  <c r="AA7" i="9"/>
  <c r="AE7" i="9"/>
  <c r="AI7" i="9"/>
  <c r="AM7" i="9"/>
  <c r="AQ7" i="9"/>
  <c r="AU7" i="9"/>
  <c r="L7" i="9"/>
  <c r="P7" i="9"/>
  <c r="T7" i="9"/>
  <c r="X7" i="9"/>
  <c r="AB7" i="9"/>
  <c r="AF7" i="9"/>
  <c r="AJ7" i="9"/>
  <c r="AN7" i="9"/>
  <c r="AR7" i="9"/>
  <c r="AV7" i="9"/>
  <c r="Q7" i="9"/>
  <c r="AG7" i="9"/>
  <c r="U7" i="9"/>
  <c r="AK7" i="9"/>
  <c r="M7" i="9"/>
  <c r="AS7" i="9"/>
  <c r="I7" i="9"/>
  <c r="Y7" i="9"/>
  <c r="AO7" i="9"/>
  <c r="AC7" i="9"/>
  <c r="AY258" i="9"/>
  <c r="BC258" i="9"/>
  <c r="BG258" i="9"/>
  <c r="BK258" i="9"/>
  <c r="BO258" i="9"/>
  <c r="AZ258" i="9"/>
  <c r="BD258" i="9"/>
  <c r="BH258" i="9"/>
  <c r="BL258" i="9"/>
  <c r="BP258" i="9"/>
  <c r="AW258" i="9"/>
  <c r="BA258" i="9"/>
  <c r="BE258" i="9"/>
  <c r="BI258" i="9"/>
  <c r="BM258" i="9"/>
  <c r="BJ258" i="9"/>
  <c r="AX258" i="9"/>
  <c r="BN258" i="9"/>
  <c r="BB258" i="9"/>
  <c r="BF258" i="9"/>
  <c r="N258" i="9"/>
  <c r="R258" i="9"/>
  <c r="V258" i="9"/>
  <c r="Z258" i="9"/>
  <c r="AD258" i="9"/>
  <c r="AH258" i="9"/>
  <c r="AL258" i="9"/>
  <c r="AP258" i="9"/>
  <c r="AT258" i="9"/>
  <c r="O258" i="9"/>
  <c r="S258" i="9"/>
  <c r="W258" i="9"/>
  <c r="AA258" i="9"/>
  <c r="AE258" i="9"/>
  <c r="AI258" i="9"/>
  <c r="AM258" i="9"/>
  <c r="AQ258" i="9"/>
  <c r="AU258" i="9"/>
  <c r="P258" i="9"/>
  <c r="T258" i="9"/>
  <c r="X258" i="9"/>
  <c r="AB258" i="9"/>
  <c r="AF258" i="9"/>
  <c r="AJ258" i="9"/>
  <c r="AN258" i="9"/>
  <c r="AR258" i="9"/>
  <c r="AV258" i="9"/>
  <c r="Q258" i="9"/>
  <c r="U258" i="9"/>
  <c r="Y258" i="9"/>
  <c r="AC258" i="9"/>
  <c r="AG258" i="9"/>
  <c r="AK258" i="9"/>
  <c r="AO258" i="9"/>
  <c r="AS258" i="9"/>
  <c r="I258" i="9"/>
  <c r="M258" i="9"/>
  <c r="J258" i="9"/>
  <c r="K258" i="9"/>
  <c r="L258" i="9"/>
  <c r="AZ218" i="9"/>
  <c r="BD218" i="9"/>
  <c r="BH218" i="9"/>
  <c r="BL218" i="9"/>
  <c r="BP218" i="9"/>
  <c r="AW218" i="9"/>
  <c r="BA218" i="9"/>
  <c r="BE218" i="9"/>
  <c r="BI218" i="9"/>
  <c r="BM218" i="9"/>
  <c r="AX218" i="9"/>
  <c r="BB218" i="9"/>
  <c r="BF218" i="9"/>
  <c r="BJ218" i="9"/>
  <c r="BN218" i="9"/>
  <c r="BG218" i="9"/>
  <c r="BK218" i="9"/>
  <c r="AY218" i="9"/>
  <c r="BO218" i="9"/>
  <c r="BC218" i="9"/>
  <c r="N218" i="9"/>
  <c r="R218" i="9"/>
  <c r="V218" i="9"/>
  <c r="Z218" i="9"/>
  <c r="AD218" i="9"/>
  <c r="AH218" i="9"/>
  <c r="AL218" i="9"/>
  <c r="AP218" i="9"/>
  <c r="AT218" i="9"/>
  <c r="O218" i="9"/>
  <c r="S218" i="9"/>
  <c r="W218" i="9"/>
  <c r="AA218" i="9"/>
  <c r="AE218" i="9"/>
  <c r="AI218" i="9"/>
  <c r="AM218" i="9"/>
  <c r="AQ218" i="9"/>
  <c r="AU218" i="9"/>
  <c r="P218" i="9"/>
  <c r="T218" i="9"/>
  <c r="X218" i="9"/>
  <c r="AB218" i="9"/>
  <c r="AF218" i="9"/>
  <c r="AJ218" i="9"/>
  <c r="AN218" i="9"/>
  <c r="AR218" i="9"/>
  <c r="AV218" i="9"/>
  <c r="Q218" i="9"/>
  <c r="U218" i="9"/>
  <c r="Y218" i="9"/>
  <c r="AC218" i="9"/>
  <c r="AG218" i="9"/>
  <c r="AK218" i="9"/>
  <c r="AO218" i="9"/>
  <c r="AS218" i="9"/>
  <c r="I218" i="9"/>
  <c r="M218" i="9"/>
  <c r="J218" i="9"/>
  <c r="K218" i="9"/>
  <c r="L218" i="9"/>
  <c r="AW174" i="9"/>
  <c r="BA174" i="9"/>
  <c r="BE174" i="9"/>
  <c r="BI174" i="9"/>
  <c r="BM174" i="9"/>
  <c r="AX174" i="9"/>
  <c r="BB174" i="9"/>
  <c r="BF174" i="9"/>
  <c r="BJ174" i="9"/>
  <c r="BN174" i="9"/>
  <c r="AY174" i="9"/>
  <c r="BC174" i="9"/>
  <c r="BG174" i="9"/>
  <c r="BK174" i="9"/>
  <c r="BO174" i="9"/>
  <c r="BL174" i="9"/>
  <c r="AZ174" i="9"/>
  <c r="BP174" i="9"/>
  <c r="BD174" i="9"/>
  <c r="BH174" i="9"/>
  <c r="N174" i="9"/>
  <c r="R174" i="9"/>
  <c r="V174" i="9"/>
  <c r="Z174" i="9"/>
  <c r="AD174" i="9"/>
  <c r="AH174" i="9"/>
  <c r="AL174" i="9"/>
  <c r="AP174" i="9"/>
  <c r="AT174" i="9"/>
  <c r="O174" i="9"/>
  <c r="S174" i="9"/>
  <c r="W174" i="9"/>
  <c r="AA174" i="9"/>
  <c r="AE174" i="9"/>
  <c r="AI174" i="9"/>
  <c r="AM174" i="9"/>
  <c r="AQ174" i="9"/>
  <c r="AU174" i="9"/>
  <c r="P174" i="9"/>
  <c r="T174" i="9"/>
  <c r="X174" i="9"/>
  <c r="AB174" i="9"/>
  <c r="AF174" i="9"/>
  <c r="AJ174" i="9"/>
  <c r="AN174" i="9"/>
  <c r="AR174" i="9"/>
  <c r="AV174" i="9"/>
  <c r="U174" i="9"/>
  <c r="AK174" i="9"/>
  <c r="Y174" i="9"/>
  <c r="AO174" i="9"/>
  <c r="AC174" i="9"/>
  <c r="AS174" i="9"/>
  <c r="Q174" i="9"/>
  <c r="AG174" i="9"/>
  <c r="I174" i="9"/>
  <c r="M174" i="9"/>
  <c r="J174" i="9"/>
  <c r="K174" i="9"/>
  <c r="L174" i="9"/>
  <c r="AW170" i="9"/>
  <c r="BA170" i="9"/>
  <c r="BE170" i="9"/>
  <c r="BI170" i="9"/>
  <c r="BM170" i="9"/>
  <c r="AX170" i="9"/>
  <c r="BB170" i="9"/>
  <c r="BF170" i="9"/>
  <c r="BJ170" i="9"/>
  <c r="BN170" i="9"/>
  <c r="AY170" i="9"/>
  <c r="BC170" i="9"/>
  <c r="BG170" i="9"/>
  <c r="BK170" i="9"/>
  <c r="BO170" i="9"/>
  <c r="BL170" i="9"/>
  <c r="AZ170" i="9"/>
  <c r="BP170" i="9"/>
  <c r="BD170" i="9"/>
  <c r="BH170" i="9"/>
  <c r="N170" i="9"/>
  <c r="R170" i="9"/>
  <c r="V170" i="9"/>
  <c r="Z170" i="9"/>
  <c r="AD170" i="9"/>
  <c r="AH170" i="9"/>
  <c r="AL170" i="9"/>
  <c r="AP170" i="9"/>
  <c r="AT170" i="9"/>
  <c r="O170" i="9"/>
  <c r="S170" i="9"/>
  <c r="W170" i="9"/>
  <c r="AA170" i="9"/>
  <c r="AE170" i="9"/>
  <c r="AI170" i="9"/>
  <c r="AM170" i="9"/>
  <c r="AQ170" i="9"/>
  <c r="AU170" i="9"/>
  <c r="P170" i="9"/>
  <c r="T170" i="9"/>
  <c r="X170" i="9"/>
  <c r="AB170" i="9"/>
  <c r="AF170" i="9"/>
  <c r="AJ170" i="9"/>
  <c r="AN170" i="9"/>
  <c r="AR170" i="9"/>
  <c r="AV170" i="9"/>
  <c r="Q170" i="9"/>
  <c r="AG170" i="9"/>
  <c r="U170" i="9"/>
  <c r="AK170" i="9"/>
  <c r="Y170" i="9"/>
  <c r="AO170" i="9"/>
  <c r="AC170" i="9"/>
  <c r="AS170" i="9"/>
  <c r="I170" i="9"/>
  <c r="M170" i="9"/>
  <c r="J170" i="9"/>
  <c r="K170" i="9"/>
  <c r="L170" i="9"/>
  <c r="AZ26" i="9"/>
  <c r="BD26" i="9"/>
  <c r="BH26" i="9"/>
  <c r="BL26" i="9"/>
  <c r="BP26" i="9"/>
  <c r="BA26" i="9"/>
  <c r="BF26" i="9"/>
  <c r="BK26" i="9"/>
  <c r="AX26" i="9"/>
  <c r="BC26" i="9"/>
  <c r="BI26" i="9"/>
  <c r="BN26" i="9"/>
  <c r="AY26" i="9"/>
  <c r="BJ26" i="9"/>
  <c r="BE26" i="9"/>
  <c r="BO26" i="9"/>
  <c r="AW26" i="9"/>
  <c r="BB26" i="9"/>
  <c r="BG26" i="9"/>
  <c r="BM26" i="9"/>
  <c r="Q26" i="9"/>
  <c r="U26" i="9"/>
  <c r="Y26" i="9"/>
  <c r="AC26" i="9"/>
  <c r="AG26" i="9"/>
  <c r="AK26" i="9"/>
  <c r="AO26" i="9"/>
  <c r="AS26" i="9"/>
  <c r="N26" i="9"/>
  <c r="R26" i="9"/>
  <c r="V26" i="9"/>
  <c r="Z26" i="9"/>
  <c r="AD26" i="9"/>
  <c r="AH26" i="9"/>
  <c r="AL26" i="9"/>
  <c r="AP26" i="9"/>
  <c r="AT26" i="9"/>
  <c r="O26" i="9"/>
  <c r="S26" i="9"/>
  <c r="W26" i="9"/>
  <c r="AA26" i="9"/>
  <c r="AE26" i="9"/>
  <c r="AI26" i="9"/>
  <c r="AM26" i="9"/>
  <c r="AQ26" i="9"/>
  <c r="AU26" i="9"/>
  <c r="P26" i="9"/>
  <c r="T26" i="9"/>
  <c r="X26" i="9"/>
  <c r="AB26" i="9"/>
  <c r="AF26" i="9"/>
  <c r="AJ26" i="9"/>
  <c r="AN26" i="9"/>
  <c r="AR26" i="9"/>
  <c r="AV26" i="9"/>
  <c r="I26" i="9"/>
  <c r="M26" i="9"/>
  <c r="J26" i="9"/>
  <c r="K26" i="9"/>
  <c r="L26" i="9"/>
  <c r="AY18" i="9"/>
  <c r="BC18" i="9"/>
  <c r="BG18" i="9"/>
  <c r="BK18" i="9"/>
  <c r="BO18" i="9"/>
  <c r="BA18" i="9"/>
  <c r="BF18" i="9"/>
  <c r="BL18" i="9"/>
  <c r="AW18" i="9"/>
  <c r="BD18" i="9"/>
  <c r="BJ18" i="9"/>
  <c r="AZ18" i="9"/>
  <c r="BH18" i="9"/>
  <c r="BN18" i="9"/>
  <c r="BB18" i="9"/>
  <c r="BP18" i="9"/>
  <c r="BI18" i="9"/>
  <c r="BM18" i="9"/>
  <c r="AX18" i="9"/>
  <c r="BE18" i="9"/>
  <c r="P18" i="9"/>
  <c r="T18" i="9"/>
  <c r="X18" i="9"/>
  <c r="Q18" i="9"/>
  <c r="U18" i="9"/>
  <c r="R18" i="9"/>
  <c r="Y18" i="9"/>
  <c r="AC18" i="9"/>
  <c r="AG18" i="9"/>
  <c r="AK18" i="9"/>
  <c r="AO18" i="9"/>
  <c r="AS18" i="9"/>
  <c r="S18" i="9"/>
  <c r="Z18" i="9"/>
  <c r="AD18" i="9"/>
  <c r="AH18" i="9"/>
  <c r="AL18" i="9"/>
  <c r="AP18" i="9"/>
  <c r="AT18" i="9"/>
  <c r="N18" i="9"/>
  <c r="V18" i="9"/>
  <c r="AA18" i="9"/>
  <c r="AE18" i="9"/>
  <c r="AI18" i="9"/>
  <c r="AM18" i="9"/>
  <c r="AQ18" i="9"/>
  <c r="AU18" i="9"/>
  <c r="O18" i="9"/>
  <c r="W18" i="9"/>
  <c r="AB18" i="9"/>
  <c r="AF18" i="9"/>
  <c r="AJ18" i="9"/>
  <c r="AN18" i="9"/>
  <c r="AR18" i="9"/>
  <c r="AV18" i="9"/>
  <c r="I18" i="9"/>
  <c r="M18" i="9"/>
  <c r="J18" i="9"/>
  <c r="K18" i="9"/>
  <c r="L18" i="9"/>
  <c r="AY14" i="9"/>
  <c r="BC14" i="9"/>
  <c r="BG14" i="9"/>
  <c r="BK14" i="9"/>
  <c r="BO14" i="9"/>
  <c r="BA14" i="9"/>
  <c r="BF14" i="9"/>
  <c r="BL14" i="9"/>
  <c r="AX14" i="9"/>
  <c r="BE14" i="9"/>
  <c r="BM14" i="9"/>
  <c r="BB14" i="9"/>
  <c r="BI14" i="9"/>
  <c r="BP14" i="9"/>
  <c r="AW14" i="9"/>
  <c r="BJ14" i="9"/>
  <c r="BD14" i="9"/>
  <c r="BH14" i="9"/>
  <c r="BN14" i="9"/>
  <c r="AZ14" i="9"/>
  <c r="O14" i="9"/>
  <c r="S14" i="9"/>
  <c r="W14" i="9"/>
  <c r="AA14" i="9"/>
  <c r="AE14" i="9"/>
  <c r="AI14" i="9"/>
  <c r="AM14" i="9"/>
  <c r="AQ14" i="9"/>
  <c r="AU14" i="9"/>
  <c r="P14" i="9"/>
  <c r="T14" i="9"/>
  <c r="X14" i="9"/>
  <c r="AB14" i="9"/>
  <c r="AF14" i="9"/>
  <c r="AJ14" i="9"/>
  <c r="AN14" i="9"/>
  <c r="AR14" i="9"/>
  <c r="AV14" i="9"/>
  <c r="Q14" i="9"/>
  <c r="U14" i="9"/>
  <c r="Y14" i="9"/>
  <c r="AC14" i="9"/>
  <c r="AG14" i="9"/>
  <c r="AK14" i="9"/>
  <c r="AO14" i="9"/>
  <c r="AS14" i="9"/>
  <c r="Z14" i="9"/>
  <c r="AP14" i="9"/>
  <c r="N14" i="9"/>
  <c r="AD14" i="9"/>
  <c r="AT14" i="9"/>
  <c r="R14" i="9"/>
  <c r="AH14" i="9"/>
  <c r="V14" i="9"/>
  <c r="AL14" i="9"/>
  <c r="I14" i="9"/>
  <c r="M14" i="9"/>
  <c r="J14" i="9"/>
  <c r="K14" i="9"/>
  <c r="L14" i="9"/>
  <c r="AY297" i="9"/>
  <c r="BC297" i="9"/>
  <c r="BG297" i="9"/>
  <c r="BK297" i="9"/>
  <c r="BO297" i="9"/>
  <c r="AZ297" i="9"/>
  <c r="BD297" i="9"/>
  <c r="BH297" i="9"/>
  <c r="BL297" i="9"/>
  <c r="BP297" i="9"/>
  <c r="AW297" i="9"/>
  <c r="BA297" i="9"/>
  <c r="BE297" i="9"/>
  <c r="BI297" i="9"/>
  <c r="BM297" i="9"/>
  <c r="AX297" i="9"/>
  <c r="BN297" i="9"/>
  <c r="BB297" i="9"/>
  <c r="BF297" i="9"/>
  <c r="BJ297" i="9"/>
  <c r="O297" i="9"/>
  <c r="S297" i="9"/>
  <c r="W297" i="9"/>
  <c r="AA297" i="9"/>
  <c r="AE297" i="9"/>
  <c r="AI297" i="9"/>
  <c r="AM297" i="9"/>
  <c r="AQ297" i="9"/>
  <c r="AU297" i="9"/>
  <c r="J297" i="9"/>
  <c r="P297" i="9"/>
  <c r="T297" i="9"/>
  <c r="X297" i="9"/>
  <c r="AB297" i="9"/>
  <c r="AF297" i="9"/>
  <c r="AJ297" i="9"/>
  <c r="AN297" i="9"/>
  <c r="AR297" i="9"/>
  <c r="AV297" i="9"/>
  <c r="K297" i="9"/>
  <c r="Q297" i="9"/>
  <c r="U297" i="9"/>
  <c r="Y297" i="9"/>
  <c r="AC297" i="9"/>
  <c r="AG297" i="9"/>
  <c r="AK297" i="9"/>
  <c r="AO297" i="9"/>
  <c r="AS297" i="9"/>
  <c r="L297" i="9"/>
  <c r="Z297" i="9"/>
  <c r="AP297" i="9"/>
  <c r="M297" i="9"/>
  <c r="AL297" i="9"/>
  <c r="N297" i="9"/>
  <c r="AD297" i="9"/>
  <c r="AT297" i="9"/>
  <c r="I297" i="9"/>
  <c r="R297" i="9"/>
  <c r="AH297" i="9"/>
  <c r="V297" i="9"/>
  <c r="AY265" i="9"/>
  <c r="BC265" i="9"/>
  <c r="BG265" i="9"/>
  <c r="BK265" i="9"/>
  <c r="BO265" i="9"/>
  <c r="AZ265" i="9"/>
  <c r="BD265" i="9"/>
  <c r="BH265" i="9"/>
  <c r="BL265" i="9"/>
  <c r="BP265" i="9"/>
  <c r="AW265" i="9"/>
  <c r="BA265" i="9"/>
  <c r="BE265" i="9"/>
  <c r="BI265" i="9"/>
  <c r="BM265" i="9"/>
  <c r="AX265" i="9"/>
  <c r="BN265" i="9"/>
  <c r="BB265" i="9"/>
  <c r="BF265" i="9"/>
  <c r="BJ265" i="9"/>
  <c r="Q265" i="9"/>
  <c r="U265" i="9"/>
  <c r="Y265" i="9"/>
  <c r="AC265" i="9"/>
  <c r="AG265" i="9"/>
  <c r="AK265" i="9"/>
  <c r="AO265" i="9"/>
  <c r="AS265" i="9"/>
  <c r="N265" i="9"/>
  <c r="R265" i="9"/>
  <c r="V265" i="9"/>
  <c r="Z265" i="9"/>
  <c r="AD265" i="9"/>
  <c r="AH265" i="9"/>
  <c r="AL265" i="9"/>
  <c r="AP265" i="9"/>
  <c r="AT265" i="9"/>
  <c r="O265" i="9"/>
  <c r="S265" i="9"/>
  <c r="W265" i="9"/>
  <c r="AA265" i="9"/>
  <c r="AE265" i="9"/>
  <c r="AI265" i="9"/>
  <c r="AM265" i="9"/>
  <c r="AQ265" i="9"/>
  <c r="AU265" i="9"/>
  <c r="P265" i="9"/>
  <c r="T265" i="9"/>
  <c r="X265" i="9"/>
  <c r="AB265" i="9"/>
  <c r="AF265" i="9"/>
  <c r="AJ265" i="9"/>
  <c r="AN265" i="9"/>
  <c r="AR265" i="9"/>
  <c r="AV265" i="9"/>
  <c r="J265" i="9"/>
  <c r="K265" i="9"/>
  <c r="L265" i="9"/>
  <c r="M265" i="9"/>
  <c r="I265" i="9"/>
  <c r="AW191" i="9"/>
  <c r="BA191" i="9"/>
  <c r="BE191" i="9"/>
  <c r="BI191" i="9"/>
  <c r="BM191" i="9"/>
  <c r="AX191" i="9"/>
  <c r="BB191" i="9"/>
  <c r="BF191" i="9"/>
  <c r="BJ191" i="9"/>
  <c r="BN191" i="9"/>
  <c r="AY191" i="9"/>
  <c r="BC191" i="9"/>
  <c r="BG191" i="9"/>
  <c r="BK191" i="9"/>
  <c r="BO191" i="9"/>
  <c r="BH191" i="9"/>
  <c r="BL191" i="9"/>
  <c r="AZ191" i="9"/>
  <c r="BP191" i="9"/>
  <c r="BD191" i="9"/>
  <c r="O191" i="9"/>
  <c r="S191" i="9"/>
  <c r="W191" i="9"/>
  <c r="AA191" i="9"/>
  <c r="AE191" i="9"/>
  <c r="AI191" i="9"/>
  <c r="AM191" i="9"/>
  <c r="AQ191" i="9"/>
  <c r="AU191" i="9"/>
  <c r="P191" i="9"/>
  <c r="T191" i="9"/>
  <c r="X191" i="9"/>
  <c r="AB191" i="9"/>
  <c r="AF191" i="9"/>
  <c r="AJ191" i="9"/>
  <c r="AN191" i="9"/>
  <c r="AR191" i="9"/>
  <c r="AV191" i="9"/>
  <c r="Q191" i="9"/>
  <c r="U191" i="9"/>
  <c r="Y191" i="9"/>
  <c r="AC191" i="9"/>
  <c r="AG191" i="9"/>
  <c r="AK191" i="9"/>
  <c r="AO191" i="9"/>
  <c r="AS191" i="9"/>
  <c r="R191" i="9"/>
  <c r="AH191" i="9"/>
  <c r="V191" i="9"/>
  <c r="AL191" i="9"/>
  <c r="Z191" i="9"/>
  <c r="AP191" i="9"/>
  <c r="N191" i="9"/>
  <c r="AD191" i="9"/>
  <c r="AT191" i="9"/>
  <c r="L191" i="9"/>
  <c r="I191" i="9"/>
  <c r="M191" i="9"/>
  <c r="J191" i="9"/>
  <c r="K191" i="9"/>
  <c r="AW175" i="9"/>
  <c r="BA175" i="9"/>
  <c r="BE175" i="9"/>
  <c r="BI175" i="9"/>
  <c r="BM175" i="9"/>
  <c r="AX175" i="9"/>
  <c r="BB175" i="9"/>
  <c r="BF175" i="9"/>
  <c r="BJ175" i="9"/>
  <c r="BN175" i="9"/>
  <c r="AY175" i="9"/>
  <c r="BC175" i="9"/>
  <c r="BG175" i="9"/>
  <c r="BK175" i="9"/>
  <c r="BO175" i="9"/>
  <c r="BH175" i="9"/>
  <c r="BL175" i="9"/>
  <c r="AZ175" i="9"/>
  <c r="BP175" i="9"/>
  <c r="BD175" i="9"/>
  <c r="O175" i="9"/>
  <c r="S175" i="9"/>
  <c r="W175" i="9"/>
  <c r="AA175" i="9"/>
  <c r="AE175" i="9"/>
  <c r="AI175" i="9"/>
  <c r="AM175" i="9"/>
  <c r="AQ175" i="9"/>
  <c r="AU175" i="9"/>
  <c r="P175" i="9"/>
  <c r="T175" i="9"/>
  <c r="X175" i="9"/>
  <c r="AB175" i="9"/>
  <c r="AF175" i="9"/>
  <c r="AJ175" i="9"/>
  <c r="AN175" i="9"/>
  <c r="AR175" i="9"/>
  <c r="AV175" i="9"/>
  <c r="Q175" i="9"/>
  <c r="U175" i="9"/>
  <c r="Y175" i="9"/>
  <c r="AC175" i="9"/>
  <c r="AG175" i="9"/>
  <c r="AK175" i="9"/>
  <c r="AO175" i="9"/>
  <c r="AS175" i="9"/>
  <c r="R175" i="9"/>
  <c r="AH175" i="9"/>
  <c r="V175" i="9"/>
  <c r="AL175" i="9"/>
  <c r="Z175" i="9"/>
  <c r="AP175" i="9"/>
  <c r="N175" i="9"/>
  <c r="AD175" i="9"/>
  <c r="AT175" i="9"/>
  <c r="L175" i="9"/>
  <c r="I175" i="9"/>
  <c r="M175" i="9"/>
  <c r="J175" i="9"/>
  <c r="K175" i="9"/>
  <c r="AW159" i="9"/>
  <c r="BA159" i="9"/>
  <c r="BE159" i="9"/>
  <c r="BI159" i="9"/>
  <c r="BM159" i="9"/>
  <c r="AX159" i="9"/>
  <c r="BB159" i="9"/>
  <c r="BF159" i="9"/>
  <c r="BJ159" i="9"/>
  <c r="BN159" i="9"/>
  <c r="AY159" i="9"/>
  <c r="BC159" i="9"/>
  <c r="BG159" i="9"/>
  <c r="BK159" i="9"/>
  <c r="BO159" i="9"/>
  <c r="BH159" i="9"/>
  <c r="BL159" i="9"/>
  <c r="AZ159" i="9"/>
  <c r="BP159" i="9"/>
  <c r="BD159" i="9"/>
  <c r="O159" i="9"/>
  <c r="S159" i="9"/>
  <c r="W159" i="9"/>
  <c r="AA159" i="9"/>
  <c r="AE159" i="9"/>
  <c r="AI159" i="9"/>
  <c r="AM159" i="9"/>
  <c r="AQ159" i="9"/>
  <c r="AU159" i="9"/>
  <c r="P159" i="9"/>
  <c r="T159" i="9"/>
  <c r="X159" i="9"/>
  <c r="AB159" i="9"/>
  <c r="AF159" i="9"/>
  <c r="AJ159" i="9"/>
  <c r="AN159" i="9"/>
  <c r="AR159" i="9"/>
  <c r="AV159" i="9"/>
  <c r="Q159" i="9"/>
  <c r="U159" i="9"/>
  <c r="Y159" i="9"/>
  <c r="AC159" i="9"/>
  <c r="AG159" i="9"/>
  <c r="AK159" i="9"/>
  <c r="AO159" i="9"/>
  <c r="AS159" i="9"/>
  <c r="N159" i="9"/>
  <c r="R159" i="9"/>
  <c r="V159" i="9"/>
  <c r="Z159" i="9"/>
  <c r="AD159" i="9"/>
  <c r="AH159" i="9"/>
  <c r="AL159" i="9"/>
  <c r="AP159" i="9"/>
  <c r="AT159" i="9"/>
  <c r="L159" i="9"/>
  <c r="I159" i="9"/>
  <c r="M159" i="9"/>
  <c r="J159" i="9"/>
  <c r="K159" i="9"/>
  <c r="AX89" i="9"/>
  <c r="BB89" i="9"/>
  <c r="BF89" i="9"/>
  <c r="BJ89" i="9"/>
  <c r="BN89" i="9"/>
  <c r="AY89" i="9"/>
  <c r="BC89" i="9"/>
  <c r="BG89" i="9"/>
  <c r="BK89" i="9"/>
  <c r="BO89" i="9"/>
  <c r="AZ89" i="9"/>
  <c r="BD89" i="9"/>
  <c r="BH89" i="9"/>
  <c r="BL89" i="9"/>
  <c r="BP89" i="9"/>
  <c r="BE89" i="9"/>
  <c r="BI89" i="9"/>
  <c r="AW89" i="9"/>
  <c r="BM89" i="9"/>
  <c r="BA89" i="9"/>
  <c r="O89" i="9"/>
  <c r="S89" i="9"/>
  <c r="W89" i="9"/>
  <c r="AA89" i="9"/>
  <c r="AE89" i="9"/>
  <c r="AI89" i="9"/>
  <c r="AM89" i="9"/>
  <c r="AQ89" i="9"/>
  <c r="AU89" i="9"/>
  <c r="P89" i="9"/>
  <c r="T89" i="9"/>
  <c r="X89" i="9"/>
  <c r="AB89" i="9"/>
  <c r="AF89" i="9"/>
  <c r="AJ89" i="9"/>
  <c r="AN89" i="9"/>
  <c r="AR89" i="9"/>
  <c r="AV89" i="9"/>
  <c r="Q89" i="9"/>
  <c r="U89" i="9"/>
  <c r="Y89" i="9"/>
  <c r="AC89" i="9"/>
  <c r="AG89" i="9"/>
  <c r="AK89" i="9"/>
  <c r="AO89" i="9"/>
  <c r="AS89" i="9"/>
  <c r="N89" i="9"/>
  <c r="R89" i="9"/>
  <c r="V89" i="9"/>
  <c r="Z89" i="9"/>
  <c r="AD89" i="9"/>
  <c r="AH89" i="9"/>
  <c r="AL89" i="9"/>
  <c r="AP89" i="9"/>
  <c r="AT89" i="9"/>
  <c r="J89" i="9"/>
  <c r="K89" i="9"/>
  <c r="L89" i="9"/>
  <c r="M89" i="9"/>
  <c r="I89" i="9"/>
  <c r="AX81" i="9"/>
  <c r="BB81" i="9"/>
  <c r="BF81" i="9"/>
  <c r="BJ81" i="9"/>
  <c r="BN81" i="9"/>
  <c r="AY81" i="9"/>
  <c r="BC81" i="9"/>
  <c r="BG81" i="9"/>
  <c r="BK81" i="9"/>
  <c r="BO81" i="9"/>
  <c r="AZ81" i="9"/>
  <c r="BD81" i="9"/>
  <c r="BH81" i="9"/>
  <c r="BL81" i="9"/>
  <c r="BP81" i="9"/>
  <c r="BE81" i="9"/>
  <c r="BI81" i="9"/>
  <c r="AW81" i="9"/>
  <c r="BM81" i="9"/>
  <c r="BA81" i="9"/>
  <c r="O81" i="9"/>
  <c r="S81" i="9"/>
  <c r="W81" i="9"/>
  <c r="AA81" i="9"/>
  <c r="AE81" i="9"/>
  <c r="AI81" i="9"/>
  <c r="AM81" i="9"/>
  <c r="AQ81" i="9"/>
  <c r="AU81" i="9"/>
  <c r="P81" i="9"/>
  <c r="T81" i="9"/>
  <c r="X81" i="9"/>
  <c r="AB81" i="9"/>
  <c r="AF81" i="9"/>
  <c r="AJ81" i="9"/>
  <c r="AN81" i="9"/>
  <c r="AR81" i="9"/>
  <c r="AV81" i="9"/>
  <c r="Q81" i="9"/>
  <c r="U81" i="9"/>
  <c r="Y81" i="9"/>
  <c r="AC81" i="9"/>
  <c r="AG81" i="9"/>
  <c r="AK81" i="9"/>
  <c r="AO81" i="9"/>
  <c r="AS81" i="9"/>
  <c r="N81" i="9"/>
  <c r="R81" i="9"/>
  <c r="V81" i="9"/>
  <c r="Z81" i="9"/>
  <c r="AD81" i="9"/>
  <c r="AH81" i="9"/>
  <c r="AL81" i="9"/>
  <c r="AP81" i="9"/>
  <c r="AT81" i="9"/>
  <c r="J81" i="9"/>
  <c r="K81" i="9"/>
  <c r="L81" i="9"/>
  <c r="I81" i="9"/>
  <c r="M81" i="9"/>
  <c r="AY302" i="9"/>
  <c r="BC302" i="9"/>
  <c r="BG302" i="9"/>
  <c r="BK302" i="9"/>
  <c r="BO302" i="9"/>
  <c r="AZ302" i="9"/>
  <c r="BD302" i="9"/>
  <c r="BH302" i="9"/>
  <c r="BL302" i="9"/>
  <c r="BP302" i="9"/>
  <c r="AW302" i="9"/>
  <c r="BA302" i="9"/>
  <c r="BE302" i="9"/>
  <c r="BI302" i="9"/>
  <c r="BM302" i="9"/>
  <c r="BJ302" i="9"/>
  <c r="AX302" i="9"/>
  <c r="BN302" i="9"/>
  <c r="BB302" i="9"/>
  <c r="BF302" i="9"/>
  <c r="P302" i="9"/>
  <c r="T302" i="9"/>
  <c r="X302" i="9"/>
  <c r="AB302" i="9"/>
  <c r="AF302" i="9"/>
  <c r="AJ302" i="9"/>
  <c r="AN302" i="9"/>
  <c r="AR302" i="9"/>
  <c r="AV302" i="9"/>
  <c r="I302" i="9"/>
  <c r="M302" i="9"/>
  <c r="Q302" i="9"/>
  <c r="U302" i="9"/>
  <c r="Y302" i="9"/>
  <c r="AC302" i="9"/>
  <c r="AG302" i="9"/>
  <c r="AK302" i="9"/>
  <c r="AO302" i="9"/>
  <c r="AS302" i="9"/>
  <c r="J302" i="9"/>
  <c r="N302" i="9"/>
  <c r="R302" i="9"/>
  <c r="V302" i="9"/>
  <c r="Z302" i="9"/>
  <c r="AD302" i="9"/>
  <c r="AH302" i="9"/>
  <c r="AL302" i="9"/>
  <c r="AP302" i="9"/>
  <c r="AT302" i="9"/>
  <c r="K302" i="9"/>
  <c r="AA302" i="9"/>
  <c r="AQ302" i="9"/>
  <c r="AM302" i="9"/>
  <c r="O302" i="9"/>
  <c r="AE302" i="9"/>
  <c r="AU302" i="9"/>
  <c r="S302" i="9"/>
  <c r="AI302" i="9"/>
  <c r="L302" i="9"/>
  <c r="W302" i="9"/>
  <c r="AY298" i="9"/>
  <c r="BC298" i="9"/>
  <c r="BG298" i="9"/>
  <c r="BK298" i="9"/>
  <c r="BO298" i="9"/>
  <c r="AZ298" i="9"/>
  <c r="BD298" i="9"/>
  <c r="BH298" i="9"/>
  <c r="BL298" i="9"/>
  <c r="BP298" i="9"/>
  <c r="AW298" i="9"/>
  <c r="BA298" i="9"/>
  <c r="BE298" i="9"/>
  <c r="BI298" i="9"/>
  <c r="BM298" i="9"/>
  <c r="BJ298" i="9"/>
  <c r="AX298" i="9"/>
  <c r="BN298" i="9"/>
  <c r="BB298" i="9"/>
  <c r="BF298" i="9"/>
  <c r="P298" i="9"/>
  <c r="T298" i="9"/>
  <c r="X298" i="9"/>
  <c r="AB298" i="9"/>
  <c r="AF298" i="9"/>
  <c r="AJ298" i="9"/>
  <c r="AN298" i="9"/>
  <c r="AR298" i="9"/>
  <c r="AV298" i="9"/>
  <c r="I298" i="9"/>
  <c r="M298" i="9"/>
  <c r="Q298" i="9"/>
  <c r="U298" i="9"/>
  <c r="Y298" i="9"/>
  <c r="AC298" i="9"/>
  <c r="AG298" i="9"/>
  <c r="AK298" i="9"/>
  <c r="AO298" i="9"/>
  <c r="AS298" i="9"/>
  <c r="J298" i="9"/>
  <c r="N298" i="9"/>
  <c r="R298" i="9"/>
  <c r="V298" i="9"/>
  <c r="Z298" i="9"/>
  <c r="AD298" i="9"/>
  <c r="AH298" i="9"/>
  <c r="AL298" i="9"/>
  <c r="AP298" i="9"/>
  <c r="AT298" i="9"/>
  <c r="K298" i="9"/>
  <c r="W298" i="9"/>
  <c r="AM298" i="9"/>
  <c r="AI298" i="9"/>
  <c r="AA298" i="9"/>
  <c r="AQ298" i="9"/>
  <c r="L298" i="9"/>
  <c r="S298" i="9"/>
  <c r="O298" i="9"/>
  <c r="AE298" i="9"/>
  <c r="AU298" i="9"/>
  <c r="AY290" i="9"/>
  <c r="BC290" i="9"/>
  <c r="BG290" i="9"/>
  <c r="BK290" i="9"/>
  <c r="BO290" i="9"/>
  <c r="AZ290" i="9"/>
  <c r="BD290" i="9"/>
  <c r="BH290" i="9"/>
  <c r="BL290" i="9"/>
  <c r="BP290" i="9"/>
  <c r="AW290" i="9"/>
  <c r="BA290" i="9"/>
  <c r="BE290" i="9"/>
  <c r="BI290" i="9"/>
  <c r="BM290" i="9"/>
  <c r="BJ290" i="9"/>
  <c r="AX290" i="9"/>
  <c r="BN290" i="9"/>
  <c r="BB290" i="9"/>
  <c r="BF290" i="9"/>
  <c r="P290" i="9"/>
  <c r="T290" i="9"/>
  <c r="X290" i="9"/>
  <c r="AB290" i="9"/>
  <c r="AF290" i="9"/>
  <c r="AJ290" i="9"/>
  <c r="AN290" i="9"/>
  <c r="AR290" i="9"/>
  <c r="AV290" i="9"/>
  <c r="I290" i="9"/>
  <c r="M290" i="9"/>
  <c r="Q290" i="9"/>
  <c r="U290" i="9"/>
  <c r="Y290" i="9"/>
  <c r="AC290" i="9"/>
  <c r="AG290" i="9"/>
  <c r="AK290" i="9"/>
  <c r="AO290" i="9"/>
  <c r="AS290" i="9"/>
  <c r="J290" i="9"/>
  <c r="N290" i="9"/>
  <c r="R290" i="9"/>
  <c r="V290" i="9"/>
  <c r="Z290" i="9"/>
  <c r="AD290" i="9"/>
  <c r="AH290" i="9"/>
  <c r="AL290" i="9"/>
  <c r="AP290" i="9"/>
  <c r="AT290" i="9"/>
  <c r="K290" i="9"/>
  <c r="O290" i="9"/>
  <c r="AE290" i="9"/>
  <c r="AU290" i="9"/>
  <c r="AQ290" i="9"/>
  <c r="L290" i="9"/>
  <c r="S290" i="9"/>
  <c r="AI290" i="9"/>
  <c r="W290" i="9"/>
  <c r="AM290" i="9"/>
  <c r="AA290" i="9"/>
  <c r="AZ214" i="9"/>
  <c r="BD214" i="9"/>
  <c r="BH214" i="9"/>
  <c r="BL214" i="9"/>
  <c r="BP214" i="9"/>
  <c r="AW214" i="9"/>
  <c r="BA214" i="9"/>
  <c r="BE214" i="9"/>
  <c r="BI214" i="9"/>
  <c r="BM214" i="9"/>
  <c r="AX214" i="9"/>
  <c r="BB214" i="9"/>
  <c r="BF214" i="9"/>
  <c r="BJ214" i="9"/>
  <c r="BN214" i="9"/>
  <c r="BG214" i="9"/>
  <c r="BK214" i="9"/>
  <c r="AY214" i="9"/>
  <c r="BO214" i="9"/>
  <c r="BC214" i="9"/>
  <c r="N214" i="9"/>
  <c r="R214" i="9"/>
  <c r="V214" i="9"/>
  <c r="Z214" i="9"/>
  <c r="AD214" i="9"/>
  <c r="AH214" i="9"/>
  <c r="AL214" i="9"/>
  <c r="AP214" i="9"/>
  <c r="AT214" i="9"/>
  <c r="O214" i="9"/>
  <c r="S214" i="9"/>
  <c r="W214" i="9"/>
  <c r="AA214" i="9"/>
  <c r="AE214" i="9"/>
  <c r="AI214" i="9"/>
  <c r="AM214" i="9"/>
  <c r="AQ214" i="9"/>
  <c r="AU214" i="9"/>
  <c r="P214" i="9"/>
  <c r="T214" i="9"/>
  <c r="X214" i="9"/>
  <c r="AB214" i="9"/>
  <c r="AF214" i="9"/>
  <c r="AJ214" i="9"/>
  <c r="AN214" i="9"/>
  <c r="AR214" i="9"/>
  <c r="AV214" i="9"/>
  <c r="Q214" i="9"/>
  <c r="U214" i="9"/>
  <c r="Y214" i="9"/>
  <c r="AC214" i="9"/>
  <c r="AG214" i="9"/>
  <c r="AK214" i="9"/>
  <c r="AO214" i="9"/>
  <c r="AS214" i="9"/>
  <c r="I214" i="9"/>
  <c r="M214" i="9"/>
  <c r="J214" i="9"/>
  <c r="K214" i="9"/>
  <c r="L214" i="9"/>
  <c r="AY10" i="9"/>
  <c r="BC10" i="9"/>
  <c r="BG10" i="9"/>
  <c r="BK10" i="9"/>
  <c r="BO10" i="9"/>
  <c r="BA10" i="9"/>
  <c r="BF10" i="9"/>
  <c r="BL10" i="9"/>
  <c r="AZ10" i="9"/>
  <c r="BH10" i="9"/>
  <c r="BN10" i="9"/>
  <c r="AW10" i="9"/>
  <c r="BD10" i="9"/>
  <c r="BJ10" i="9"/>
  <c r="BE10" i="9"/>
  <c r="AX10" i="9"/>
  <c r="BM10" i="9"/>
  <c r="BB10" i="9"/>
  <c r="BI10" i="9"/>
  <c r="BP10" i="9"/>
  <c r="N10" i="9"/>
  <c r="R10" i="9"/>
  <c r="V10" i="9"/>
  <c r="Z10" i="9"/>
  <c r="AD10" i="9"/>
  <c r="AH10" i="9"/>
  <c r="AL10" i="9"/>
  <c r="AP10" i="9"/>
  <c r="AT10" i="9"/>
  <c r="O10" i="9"/>
  <c r="S10" i="9"/>
  <c r="W10" i="9"/>
  <c r="AA10" i="9"/>
  <c r="AE10" i="9"/>
  <c r="AI10" i="9"/>
  <c r="AM10" i="9"/>
  <c r="AQ10" i="9"/>
  <c r="AU10" i="9"/>
  <c r="P10" i="9"/>
  <c r="T10" i="9"/>
  <c r="X10" i="9"/>
  <c r="AB10" i="9"/>
  <c r="AF10" i="9"/>
  <c r="AJ10" i="9"/>
  <c r="AN10" i="9"/>
  <c r="AR10" i="9"/>
  <c r="AV10" i="9"/>
  <c r="Q10" i="9"/>
  <c r="U10" i="9"/>
  <c r="Y10" i="9"/>
  <c r="AC10" i="9"/>
  <c r="AG10" i="9"/>
  <c r="AK10" i="9"/>
  <c r="AO10" i="9"/>
  <c r="AS10" i="9"/>
  <c r="I10" i="9"/>
  <c r="M10" i="9"/>
  <c r="J10" i="9"/>
  <c r="K10" i="9"/>
  <c r="L10" i="9"/>
  <c r="AY275" i="9"/>
  <c r="BC275" i="9"/>
  <c r="BG275" i="9"/>
  <c r="BK275" i="9"/>
  <c r="BO275" i="9"/>
  <c r="AZ275" i="9"/>
  <c r="BD275" i="9"/>
  <c r="BH275" i="9"/>
  <c r="BL275" i="9"/>
  <c r="BP275" i="9"/>
  <c r="AW275" i="9"/>
  <c r="BA275" i="9"/>
  <c r="BE275" i="9"/>
  <c r="BI275" i="9"/>
  <c r="BM275" i="9"/>
  <c r="BF275" i="9"/>
  <c r="BJ275" i="9"/>
  <c r="AX275" i="9"/>
  <c r="BN275" i="9"/>
  <c r="BB275" i="9"/>
  <c r="O275" i="9"/>
  <c r="S275" i="9"/>
  <c r="W275" i="9"/>
  <c r="AA275" i="9"/>
  <c r="AE275" i="9"/>
  <c r="AI275" i="9"/>
  <c r="AM275" i="9"/>
  <c r="AQ275" i="9"/>
  <c r="AU275" i="9"/>
  <c r="P275" i="9"/>
  <c r="T275" i="9"/>
  <c r="X275" i="9"/>
  <c r="AB275" i="9"/>
  <c r="AF275" i="9"/>
  <c r="AJ275" i="9"/>
  <c r="AN275" i="9"/>
  <c r="AR275" i="9"/>
  <c r="AV275" i="9"/>
  <c r="Q275" i="9"/>
  <c r="U275" i="9"/>
  <c r="Y275" i="9"/>
  <c r="AC275" i="9"/>
  <c r="AG275" i="9"/>
  <c r="AK275" i="9"/>
  <c r="AO275" i="9"/>
  <c r="AS275" i="9"/>
  <c r="N275" i="9"/>
  <c r="R275" i="9"/>
  <c r="V275" i="9"/>
  <c r="Z275" i="9"/>
  <c r="AD275" i="9"/>
  <c r="AH275" i="9"/>
  <c r="AL275" i="9"/>
  <c r="AP275" i="9"/>
  <c r="AT275" i="9"/>
  <c r="L275" i="9"/>
  <c r="I275" i="9"/>
  <c r="M275" i="9"/>
  <c r="J275" i="9"/>
  <c r="K275" i="9"/>
  <c r="AZ215" i="9"/>
  <c r="BD215" i="9"/>
  <c r="BH215" i="9"/>
  <c r="BL215" i="9"/>
  <c r="BP215" i="9"/>
  <c r="AW215" i="9"/>
  <c r="BA215" i="9"/>
  <c r="BE215" i="9"/>
  <c r="BI215" i="9"/>
  <c r="BM215" i="9"/>
  <c r="AX215" i="9"/>
  <c r="BB215" i="9"/>
  <c r="BF215" i="9"/>
  <c r="BJ215" i="9"/>
  <c r="BN215" i="9"/>
  <c r="BC215" i="9"/>
  <c r="BG215" i="9"/>
  <c r="BK215" i="9"/>
  <c r="AY215" i="9"/>
  <c r="BO215" i="9"/>
  <c r="O215" i="9"/>
  <c r="S215" i="9"/>
  <c r="W215" i="9"/>
  <c r="AA215" i="9"/>
  <c r="AE215" i="9"/>
  <c r="AI215" i="9"/>
  <c r="AM215" i="9"/>
  <c r="AQ215" i="9"/>
  <c r="AU215" i="9"/>
  <c r="P215" i="9"/>
  <c r="T215" i="9"/>
  <c r="X215" i="9"/>
  <c r="AB215" i="9"/>
  <c r="AF215" i="9"/>
  <c r="AJ215" i="9"/>
  <c r="AN215" i="9"/>
  <c r="AR215" i="9"/>
  <c r="AV215" i="9"/>
  <c r="Q215" i="9"/>
  <c r="U215" i="9"/>
  <c r="Y215" i="9"/>
  <c r="AC215" i="9"/>
  <c r="AG215" i="9"/>
  <c r="AK215" i="9"/>
  <c r="AO215" i="9"/>
  <c r="AS215" i="9"/>
  <c r="N215" i="9"/>
  <c r="R215" i="9"/>
  <c r="V215" i="9"/>
  <c r="Z215" i="9"/>
  <c r="AD215" i="9"/>
  <c r="AH215" i="9"/>
  <c r="AL215" i="9"/>
  <c r="AP215" i="9"/>
  <c r="AT215" i="9"/>
  <c r="L215" i="9"/>
  <c r="I215" i="9"/>
  <c r="M215" i="9"/>
  <c r="J215" i="9"/>
  <c r="K215" i="9"/>
  <c r="AW171" i="9"/>
  <c r="BA171" i="9"/>
  <c r="BE171" i="9"/>
  <c r="BI171" i="9"/>
  <c r="BM171" i="9"/>
  <c r="AX171" i="9"/>
  <c r="BB171" i="9"/>
  <c r="BF171" i="9"/>
  <c r="BJ171" i="9"/>
  <c r="BN171" i="9"/>
  <c r="AY171" i="9"/>
  <c r="BC171" i="9"/>
  <c r="BG171" i="9"/>
  <c r="BK171" i="9"/>
  <c r="BO171" i="9"/>
  <c r="BH171" i="9"/>
  <c r="BL171" i="9"/>
  <c r="AZ171" i="9"/>
  <c r="BP171" i="9"/>
  <c r="BD171" i="9"/>
  <c r="O171" i="9"/>
  <c r="S171" i="9"/>
  <c r="W171" i="9"/>
  <c r="AA171" i="9"/>
  <c r="AE171" i="9"/>
  <c r="AI171" i="9"/>
  <c r="AM171" i="9"/>
  <c r="AQ171" i="9"/>
  <c r="AU171" i="9"/>
  <c r="P171" i="9"/>
  <c r="T171" i="9"/>
  <c r="X171" i="9"/>
  <c r="AB171" i="9"/>
  <c r="AF171" i="9"/>
  <c r="AJ171" i="9"/>
  <c r="AN171" i="9"/>
  <c r="AR171" i="9"/>
  <c r="AV171" i="9"/>
  <c r="Q171" i="9"/>
  <c r="U171" i="9"/>
  <c r="Y171" i="9"/>
  <c r="AC171" i="9"/>
  <c r="AG171" i="9"/>
  <c r="AK171" i="9"/>
  <c r="AO171" i="9"/>
  <c r="AS171" i="9"/>
  <c r="N171" i="9"/>
  <c r="AD171" i="9"/>
  <c r="AT171" i="9"/>
  <c r="R171" i="9"/>
  <c r="AH171" i="9"/>
  <c r="V171" i="9"/>
  <c r="AL171" i="9"/>
  <c r="Z171" i="9"/>
  <c r="AP171" i="9"/>
  <c r="L171" i="9"/>
  <c r="I171" i="9"/>
  <c r="M171" i="9"/>
  <c r="J171" i="9"/>
  <c r="K171" i="9"/>
  <c r="AW167" i="9"/>
  <c r="BA167" i="9"/>
  <c r="BE167" i="9"/>
  <c r="BI167" i="9"/>
  <c r="BM167" i="9"/>
  <c r="AX167" i="9"/>
  <c r="BB167" i="9"/>
  <c r="BF167" i="9"/>
  <c r="BJ167" i="9"/>
  <c r="BN167" i="9"/>
  <c r="AY167" i="9"/>
  <c r="BC167" i="9"/>
  <c r="BG167" i="9"/>
  <c r="BK167" i="9"/>
  <c r="BO167" i="9"/>
  <c r="BH167" i="9"/>
  <c r="BL167" i="9"/>
  <c r="AZ167" i="9"/>
  <c r="BP167" i="9"/>
  <c r="BD167" i="9"/>
  <c r="O167" i="9"/>
  <c r="S167" i="9"/>
  <c r="W167" i="9"/>
  <c r="AA167" i="9"/>
  <c r="AE167" i="9"/>
  <c r="AI167" i="9"/>
  <c r="AM167" i="9"/>
  <c r="AQ167" i="9"/>
  <c r="AU167" i="9"/>
  <c r="P167" i="9"/>
  <c r="T167" i="9"/>
  <c r="X167" i="9"/>
  <c r="AB167" i="9"/>
  <c r="AF167" i="9"/>
  <c r="AJ167" i="9"/>
  <c r="AN167" i="9"/>
  <c r="AR167" i="9"/>
  <c r="AV167" i="9"/>
  <c r="Q167" i="9"/>
  <c r="U167" i="9"/>
  <c r="Y167" i="9"/>
  <c r="AC167" i="9"/>
  <c r="AG167" i="9"/>
  <c r="AK167" i="9"/>
  <c r="AO167" i="9"/>
  <c r="AS167" i="9"/>
  <c r="N167" i="9"/>
  <c r="R167" i="9"/>
  <c r="V167" i="9"/>
  <c r="Z167" i="9"/>
  <c r="AD167" i="9"/>
  <c r="AH167" i="9"/>
  <c r="AL167" i="9"/>
  <c r="AP167" i="9"/>
  <c r="AT167" i="9"/>
  <c r="L167" i="9"/>
  <c r="I167" i="9"/>
  <c r="M167" i="9"/>
  <c r="J167" i="9"/>
  <c r="K167" i="9"/>
  <c r="AX83" i="9"/>
  <c r="BB83" i="9"/>
  <c r="BF83" i="9"/>
  <c r="BJ83" i="9"/>
  <c r="BN83" i="9"/>
  <c r="AY83" i="9"/>
  <c r="BC83" i="9"/>
  <c r="BG83" i="9"/>
  <c r="BK83" i="9"/>
  <c r="BO83" i="9"/>
  <c r="AZ83" i="9"/>
  <c r="BD83" i="9"/>
  <c r="BH83" i="9"/>
  <c r="BL83" i="9"/>
  <c r="BP83" i="9"/>
  <c r="AW83" i="9"/>
  <c r="BM83" i="9"/>
  <c r="BA83" i="9"/>
  <c r="BE83" i="9"/>
  <c r="BI83" i="9"/>
  <c r="Q83" i="9"/>
  <c r="U83" i="9"/>
  <c r="Y83" i="9"/>
  <c r="AC83" i="9"/>
  <c r="AG83" i="9"/>
  <c r="AK83" i="9"/>
  <c r="AO83" i="9"/>
  <c r="AS83" i="9"/>
  <c r="N83" i="9"/>
  <c r="R83" i="9"/>
  <c r="V83" i="9"/>
  <c r="Z83" i="9"/>
  <c r="AD83" i="9"/>
  <c r="AH83" i="9"/>
  <c r="AL83" i="9"/>
  <c r="AP83" i="9"/>
  <c r="AT83" i="9"/>
  <c r="O83" i="9"/>
  <c r="S83" i="9"/>
  <c r="W83" i="9"/>
  <c r="AA83" i="9"/>
  <c r="AE83" i="9"/>
  <c r="AI83" i="9"/>
  <c r="AM83" i="9"/>
  <c r="AQ83" i="9"/>
  <c r="AU83" i="9"/>
  <c r="P83" i="9"/>
  <c r="T83" i="9"/>
  <c r="X83" i="9"/>
  <c r="AB83" i="9"/>
  <c r="AF83" i="9"/>
  <c r="AJ83" i="9"/>
  <c r="AN83" i="9"/>
  <c r="AR83" i="9"/>
  <c r="AV83" i="9"/>
  <c r="L83" i="9"/>
  <c r="I83" i="9"/>
  <c r="M83" i="9"/>
  <c r="J83" i="9"/>
  <c r="K83" i="9"/>
  <c r="AY286" i="9"/>
  <c r="BC286" i="9"/>
  <c r="BG286" i="9"/>
  <c r="BK286" i="9"/>
  <c r="BO286" i="9"/>
  <c r="AZ286" i="9"/>
  <c r="BD286" i="9"/>
  <c r="BH286" i="9"/>
  <c r="BL286" i="9"/>
  <c r="BP286" i="9"/>
  <c r="AW286" i="9"/>
  <c r="BA286" i="9"/>
  <c r="BE286" i="9"/>
  <c r="BI286" i="9"/>
  <c r="BM286" i="9"/>
  <c r="BJ286" i="9"/>
  <c r="AX286" i="9"/>
  <c r="BN286" i="9"/>
  <c r="BB286" i="9"/>
  <c r="BF286" i="9"/>
  <c r="P286" i="9"/>
  <c r="T286" i="9"/>
  <c r="X286" i="9"/>
  <c r="AB286" i="9"/>
  <c r="AF286" i="9"/>
  <c r="AJ286" i="9"/>
  <c r="AN286" i="9"/>
  <c r="AR286" i="9"/>
  <c r="AV286" i="9"/>
  <c r="I286" i="9"/>
  <c r="M286" i="9"/>
  <c r="Q286" i="9"/>
  <c r="U286" i="9"/>
  <c r="Y286" i="9"/>
  <c r="AC286" i="9"/>
  <c r="AG286" i="9"/>
  <c r="AK286" i="9"/>
  <c r="AO286" i="9"/>
  <c r="AS286" i="9"/>
  <c r="J286" i="9"/>
  <c r="N286" i="9"/>
  <c r="R286" i="9"/>
  <c r="V286" i="9"/>
  <c r="Z286" i="9"/>
  <c r="AD286" i="9"/>
  <c r="AH286" i="9"/>
  <c r="AL286" i="9"/>
  <c r="AP286" i="9"/>
  <c r="AT286" i="9"/>
  <c r="K286" i="9"/>
  <c r="AA286" i="9"/>
  <c r="AQ286" i="9"/>
  <c r="AM286" i="9"/>
  <c r="O286" i="9"/>
  <c r="AE286" i="9"/>
  <c r="AU286" i="9"/>
  <c r="S286" i="9"/>
  <c r="AI286" i="9"/>
  <c r="L286" i="9"/>
  <c r="W286" i="9"/>
  <c r="AY262" i="9"/>
  <c r="BC262" i="9"/>
  <c r="BG262" i="9"/>
  <c r="BK262" i="9"/>
  <c r="BO262" i="9"/>
  <c r="AZ262" i="9"/>
  <c r="BD262" i="9"/>
  <c r="BH262" i="9"/>
  <c r="BL262" i="9"/>
  <c r="BP262" i="9"/>
  <c r="AW262" i="9"/>
  <c r="BA262" i="9"/>
  <c r="BE262" i="9"/>
  <c r="BI262" i="9"/>
  <c r="BM262" i="9"/>
  <c r="BJ262" i="9"/>
  <c r="AX262" i="9"/>
  <c r="BN262" i="9"/>
  <c r="BB262" i="9"/>
  <c r="BF262" i="9"/>
  <c r="N262" i="9"/>
  <c r="R262" i="9"/>
  <c r="V262" i="9"/>
  <c r="Z262" i="9"/>
  <c r="AD262" i="9"/>
  <c r="AH262" i="9"/>
  <c r="AL262" i="9"/>
  <c r="AP262" i="9"/>
  <c r="AT262" i="9"/>
  <c r="O262" i="9"/>
  <c r="S262" i="9"/>
  <c r="W262" i="9"/>
  <c r="AA262" i="9"/>
  <c r="AE262" i="9"/>
  <c r="AI262" i="9"/>
  <c r="AM262" i="9"/>
  <c r="AQ262" i="9"/>
  <c r="AU262" i="9"/>
  <c r="P262" i="9"/>
  <c r="T262" i="9"/>
  <c r="X262" i="9"/>
  <c r="AB262" i="9"/>
  <c r="AF262" i="9"/>
  <c r="AJ262" i="9"/>
  <c r="AN262" i="9"/>
  <c r="AR262" i="9"/>
  <c r="AV262" i="9"/>
  <c r="Q262" i="9"/>
  <c r="U262" i="9"/>
  <c r="Y262" i="9"/>
  <c r="AC262" i="9"/>
  <c r="AG262" i="9"/>
  <c r="AK262" i="9"/>
  <c r="AO262" i="9"/>
  <c r="AS262" i="9"/>
  <c r="I262" i="9"/>
  <c r="M262" i="9"/>
  <c r="J262" i="9"/>
  <c r="K262" i="9"/>
  <c r="L262" i="9"/>
  <c r="AZ250" i="9"/>
  <c r="BD250" i="9"/>
  <c r="BH250" i="9"/>
  <c r="BL250" i="9"/>
  <c r="BP250" i="9"/>
  <c r="AW250" i="9"/>
  <c r="BA250" i="9"/>
  <c r="BE250" i="9"/>
  <c r="BI250" i="9"/>
  <c r="BM250" i="9"/>
  <c r="AX250" i="9"/>
  <c r="BB250" i="9"/>
  <c r="BF250" i="9"/>
  <c r="BJ250" i="9"/>
  <c r="BN250" i="9"/>
  <c r="BG250" i="9"/>
  <c r="BK250" i="9"/>
  <c r="AY250" i="9"/>
  <c r="BO250" i="9"/>
  <c r="BC250" i="9"/>
  <c r="N250" i="9"/>
  <c r="R250" i="9"/>
  <c r="V250" i="9"/>
  <c r="Z250" i="9"/>
  <c r="AD250" i="9"/>
  <c r="AH250" i="9"/>
  <c r="AL250" i="9"/>
  <c r="AP250" i="9"/>
  <c r="AT250" i="9"/>
  <c r="O250" i="9"/>
  <c r="S250" i="9"/>
  <c r="W250" i="9"/>
  <c r="AA250" i="9"/>
  <c r="AE250" i="9"/>
  <c r="AI250" i="9"/>
  <c r="AM250" i="9"/>
  <c r="AQ250" i="9"/>
  <c r="AU250" i="9"/>
  <c r="P250" i="9"/>
  <c r="T250" i="9"/>
  <c r="X250" i="9"/>
  <c r="AB250" i="9"/>
  <c r="AF250" i="9"/>
  <c r="AJ250" i="9"/>
  <c r="AN250" i="9"/>
  <c r="AR250" i="9"/>
  <c r="AV250" i="9"/>
  <c r="Q250" i="9"/>
  <c r="U250" i="9"/>
  <c r="Y250" i="9"/>
  <c r="AC250" i="9"/>
  <c r="AG250" i="9"/>
  <c r="AK250" i="9"/>
  <c r="AO250" i="9"/>
  <c r="AS250" i="9"/>
  <c r="I250" i="9"/>
  <c r="M250" i="9"/>
  <c r="J250" i="9"/>
  <c r="K250" i="9"/>
  <c r="L250" i="9"/>
  <c r="AZ230" i="9"/>
  <c r="BD230" i="9"/>
  <c r="BH230" i="9"/>
  <c r="BL230" i="9"/>
  <c r="BP230" i="9"/>
  <c r="AW230" i="9"/>
  <c r="BA230" i="9"/>
  <c r="BE230" i="9"/>
  <c r="BI230" i="9"/>
  <c r="BM230" i="9"/>
  <c r="AX230" i="9"/>
  <c r="BB230" i="9"/>
  <c r="BF230" i="9"/>
  <c r="BJ230" i="9"/>
  <c r="BN230" i="9"/>
  <c r="BG230" i="9"/>
  <c r="BK230" i="9"/>
  <c r="AY230" i="9"/>
  <c r="BO230" i="9"/>
  <c r="BC230" i="9"/>
  <c r="N230" i="9"/>
  <c r="R230" i="9"/>
  <c r="V230" i="9"/>
  <c r="Z230" i="9"/>
  <c r="AD230" i="9"/>
  <c r="AH230" i="9"/>
  <c r="AL230" i="9"/>
  <c r="AP230" i="9"/>
  <c r="AT230" i="9"/>
  <c r="O230" i="9"/>
  <c r="S230" i="9"/>
  <c r="W230" i="9"/>
  <c r="AA230" i="9"/>
  <c r="AE230" i="9"/>
  <c r="AI230" i="9"/>
  <c r="AM230" i="9"/>
  <c r="AQ230" i="9"/>
  <c r="AU230" i="9"/>
  <c r="P230" i="9"/>
  <c r="T230" i="9"/>
  <c r="X230" i="9"/>
  <c r="AB230" i="9"/>
  <c r="AF230" i="9"/>
  <c r="AJ230" i="9"/>
  <c r="AN230" i="9"/>
  <c r="AR230" i="9"/>
  <c r="AV230" i="9"/>
  <c r="Q230" i="9"/>
  <c r="U230" i="9"/>
  <c r="Y230" i="9"/>
  <c r="AC230" i="9"/>
  <c r="AG230" i="9"/>
  <c r="AK230" i="9"/>
  <c r="AO230" i="9"/>
  <c r="AS230" i="9"/>
  <c r="I230" i="9"/>
  <c r="M230" i="9"/>
  <c r="J230" i="9"/>
  <c r="K230" i="9"/>
  <c r="L230" i="9"/>
  <c r="AX114" i="9"/>
  <c r="BB114" i="9"/>
  <c r="BF114" i="9"/>
  <c r="BJ114" i="9"/>
  <c r="BN114" i="9"/>
  <c r="AY114" i="9"/>
  <c r="BC114" i="9"/>
  <c r="BG114" i="9"/>
  <c r="BK114" i="9"/>
  <c r="BO114" i="9"/>
  <c r="AZ114" i="9"/>
  <c r="BD114" i="9"/>
  <c r="BH114" i="9"/>
  <c r="BL114" i="9"/>
  <c r="BP114" i="9"/>
  <c r="BE114" i="9"/>
  <c r="BI114" i="9"/>
  <c r="AW114" i="9"/>
  <c r="BM114" i="9"/>
  <c r="BA114" i="9"/>
  <c r="P114" i="9"/>
  <c r="T114" i="9"/>
  <c r="X114" i="9"/>
  <c r="AB114" i="9"/>
  <c r="AF114" i="9"/>
  <c r="AJ114" i="9"/>
  <c r="AN114" i="9"/>
  <c r="AR114" i="9"/>
  <c r="AV114" i="9"/>
  <c r="Q114" i="9"/>
  <c r="U114" i="9"/>
  <c r="Y114" i="9"/>
  <c r="AC114" i="9"/>
  <c r="AG114" i="9"/>
  <c r="AK114" i="9"/>
  <c r="AO114" i="9"/>
  <c r="AS114" i="9"/>
  <c r="N114" i="9"/>
  <c r="R114" i="9"/>
  <c r="V114" i="9"/>
  <c r="Z114" i="9"/>
  <c r="AD114" i="9"/>
  <c r="AH114" i="9"/>
  <c r="AL114" i="9"/>
  <c r="AP114" i="9"/>
  <c r="AT114" i="9"/>
  <c r="O114" i="9"/>
  <c r="S114" i="9"/>
  <c r="W114" i="9"/>
  <c r="AA114" i="9"/>
  <c r="AE114" i="9"/>
  <c r="AI114" i="9"/>
  <c r="AM114" i="9"/>
  <c r="AQ114" i="9"/>
  <c r="AU114" i="9"/>
  <c r="I114" i="9"/>
  <c r="M114" i="9"/>
  <c r="J114" i="9"/>
  <c r="K114" i="9"/>
  <c r="L114" i="9"/>
  <c r="AX98" i="9"/>
  <c r="BB98" i="9"/>
  <c r="BF98" i="9"/>
  <c r="BJ98" i="9"/>
  <c r="BN98" i="9"/>
  <c r="AY98" i="9"/>
  <c r="BC98" i="9"/>
  <c r="BG98" i="9"/>
  <c r="BK98" i="9"/>
  <c r="BO98" i="9"/>
  <c r="AZ98" i="9"/>
  <c r="BD98" i="9"/>
  <c r="BH98" i="9"/>
  <c r="BL98" i="9"/>
  <c r="BP98" i="9"/>
  <c r="BE98" i="9"/>
  <c r="BI98" i="9"/>
  <c r="AW98" i="9"/>
  <c r="BM98" i="9"/>
  <c r="BA98" i="9"/>
  <c r="P98" i="9"/>
  <c r="T98" i="9"/>
  <c r="X98" i="9"/>
  <c r="AB98" i="9"/>
  <c r="AF98" i="9"/>
  <c r="AJ98" i="9"/>
  <c r="AN98" i="9"/>
  <c r="AR98" i="9"/>
  <c r="AV98" i="9"/>
  <c r="Q98" i="9"/>
  <c r="U98" i="9"/>
  <c r="Y98" i="9"/>
  <c r="AC98" i="9"/>
  <c r="AG98" i="9"/>
  <c r="AK98" i="9"/>
  <c r="AO98" i="9"/>
  <c r="AS98" i="9"/>
  <c r="N98" i="9"/>
  <c r="R98" i="9"/>
  <c r="V98" i="9"/>
  <c r="Z98" i="9"/>
  <c r="AD98" i="9"/>
  <c r="AH98" i="9"/>
  <c r="AL98" i="9"/>
  <c r="AP98" i="9"/>
  <c r="AT98" i="9"/>
  <c r="O98" i="9"/>
  <c r="S98" i="9"/>
  <c r="W98" i="9"/>
  <c r="AA98" i="9"/>
  <c r="AE98" i="9"/>
  <c r="AI98" i="9"/>
  <c r="AM98" i="9"/>
  <c r="AQ98" i="9"/>
  <c r="AU98" i="9"/>
  <c r="I98" i="9"/>
  <c r="M98" i="9"/>
  <c r="J98" i="9"/>
  <c r="K98" i="9"/>
  <c r="L98" i="9"/>
  <c r="AZ22" i="9"/>
  <c r="BD22" i="9"/>
  <c r="BH22" i="9"/>
  <c r="BL22" i="9"/>
  <c r="BP22" i="9"/>
  <c r="BA22" i="9"/>
  <c r="BF22" i="9"/>
  <c r="BK22" i="9"/>
  <c r="AX22" i="9"/>
  <c r="BC22" i="9"/>
  <c r="BI22" i="9"/>
  <c r="BN22" i="9"/>
  <c r="BE22" i="9"/>
  <c r="BO22" i="9"/>
  <c r="AY22" i="9"/>
  <c r="BJ22" i="9"/>
  <c r="BM22" i="9"/>
  <c r="AW22" i="9"/>
  <c r="BB22" i="9"/>
  <c r="BG22" i="9"/>
  <c r="Q22" i="9"/>
  <c r="U22" i="9"/>
  <c r="Y22" i="9"/>
  <c r="AC22" i="9"/>
  <c r="AG22" i="9"/>
  <c r="AK22" i="9"/>
  <c r="AO22" i="9"/>
  <c r="AS22" i="9"/>
  <c r="N22" i="9"/>
  <c r="R22" i="9"/>
  <c r="V22" i="9"/>
  <c r="Z22" i="9"/>
  <c r="AD22" i="9"/>
  <c r="AH22" i="9"/>
  <c r="AL22" i="9"/>
  <c r="AP22" i="9"/>
  <c r="AT22" i="9"/>
  <c r="O22" i="9"/>
  <c r="S22" i="9"/>
  <c r="W22" i="9"/>
  <c r="AA22" i="9"/>
  <c r="AE22" i="9"/>
  <c r="AI22" i="9"/>
  <c r="AM22" i="9"/>
  <c r="AQ22" i="9"/>
  <c r="AU22" i="9"/>
  <c r="P22" i="9"/>
  <c r="T22" i="9"/>
  <c r="X22" i="9"/>
  <c r="AB22" i="9"/>
  <c r="AF22" i="9"/>
  <c r="AJ22" i="9"/>
  <c r="AN22" i="9"/>
  <c r="AR22" i="9"/>
  <c r="AV22" i="9"/>
  <c r="I22" i="9"/>
  <c r="M22" i="9"/>
  <c r="J22" i="9"/>
  <c r="K22" i="9"/>
  <c r="L22" i="9"/>
  <c r="BN4" i="9"/>
  <c r="BJ4" i="9"/>
  <c r="BF4" i="9"/>
  <c r="BB4" i="9"/>
  <c r="AX4" i="9"/>
  <c r="AW4" i="9"/>
  <c r="BM4" i="9"/>
  <c r="BI4" i="9"/>
  <c r="BE4" i="9"/>
  <c r="BA4" i="9"/>
  <c r="BP4" i="9"/>
  <c r="BL4" i="9"/>
  <c r="BH4" i="9"/>
  <c r="BD4" i="9"/>
  <c r="AZ4" i="9"/>
  <c r="BO4" i="9"/>
  <c r="BK4" i="9"/>
  <c r="BG4" i="9"/>
  <c r="BC4" i="9"/>
  <c r="AY4" i="9"/>
  <c r="AU4" i="9"/>
  <c r="AL4" i="9"/>
  <c r="AH4" i="9"/>
  <c r="AN4" i="9"/>
  <c r="AE4" i="9"/>
  <c r="AA4" i="9"/>
  <c r="W4" i="9"/>
  <c r="S4" i="9"/>
  <c r="O4" i="9"/>
  <c r="K4" i="9"/>
  <c r="AT4" i="9"/>
  <c r="AK4" i="9"/>
  <c r="AQ4" i="9"/>
  <c r="AM4" i="9"/>
  <c r="AD4" i="9"/>
  <c r="Z4" i="9"/>
  <c r="V4" i="9"/>
  <c r="R4" i="9"/>
  <c r="N4" i="9"/>
  <c r="AS4" i="9"/>
  <c r="AJ4" i="9"/>
  <c r="AP4" i="9"/>
  <c r="AG4" i="9"/>
  <c r="AC4" i="9"/>
  <c r="Y4" i="9"/>
  <c r="U4" i="9"/>
  <c r="Q4" i="9"/>
  <c r="M4" i="9"/>
  <c r="AV4" i="9"/>
  <c r="AF4" i="9"/>
  <c r="P4" i="9"/>
  <c r="AI4" i="9"/>
  <c r="AO4" i="9"/>
  <c r="AR4" i="9"/>
  <c r="AB4" i="9"/>
  <c r="L4" i="9"/>
  <c r="X4" i="9"/>
  <c r="T4" i="9"/>
  <c r="AY309" i="9"/>
  <c r="BC309" i="9"/>
  <c r="BG309" i="9"/>
  <c r="BK309" i="9"/>
  <c r="BO309" i="9"/>
  <c r="AZ309" i="9"/>
  <c r="BD309" i="9"/>
  <c r="BH309" i="9"/>
  <c r="BL309" i="9"/>
  <c r="BP309" i="9"/>
  <c r="AW309" i="9"/>
  <c r="BA309" i="9"/>
  <c r="BE309" i="9"/>
  <c r="BI309" i="9"/>
  <c r="BM309" i="9"/>
  <c r="AX309" i="9"/>
  <c r="BN309" i="9"/>
  <c r="BB309" i="9"/>
  <c r="BF309" i="9"/>
  <c r="BJ309" i="9"/>
  <c r="O309" i="9"/>
  <c r="S309" i="9"/>
  <c r="W309" i="9"/>
  <c r="AA309" i="9"/>
  <c r="AE309" i="9"/>
  <c r="AI309" i="9"/>
  <c r="AM309" i="9"/>
  <c r="AQ309" i="9"/>
  <c r="AU309" i="9"/>
  <c r="J309" i="9"/>
  <c r="P309" i="9"/>
  <c r="T309" i="9"/>
  <c r="X309" i="9"/>
  <c r="AB309" i="9"/>
  <c r="AF309" i="9"/>
  <c r="AJ309" i="9"/>
  <c r="AN309" i="9"/>
  <c r="AR309" i="9"/>
  <c r="AV309" i="9"/>
  <c r="K309" i="9"/>
  <c r="Q309" i="9"/>
  <c r="U309" i="9"/>
  <c r="Y309" i="9"/>
  <c r="AC309" i="9"/>
  <c r="AG309" i="9"/>
  <c r="AK309" i="9"/>
  <c r="AO309" i="9"/>
  <c r="AS309" i="9"/>
  <c r="L309" i="9"/>
  <c r="V309" i="9"/>
  <c r="AL309" i="9"/>
  <c r="AH309" i="9"/>
  <c r="Z309" i="9"/>
  <c r="AP309" i="9"/>
  <c r="M309" i="9"/>
  <c r="N309" i="9"/>
  <c r="AD309" i="9"/>
  <c r="AT309" i="9"/>
  <c r="I309" i="9"/>
  <c r="R309" i="9"/>
  <c r="AY261" i="9"/>
  <c r="BC261" i="9"/>
  <c r="BG261" i="9"/>
  <c r="BK261" i="9"/>
  <c r="BO261" i="9"/>
  <c r="AZ261" i="9"/>
  <c r="BD261" i="9"/>
  <c r="BH261" i="9"/>
  <c r="BL261" i="9"/>
  <c r="BP261" i="9"/>
  <c r="AW261" i="9"/>
  <c r="BA261" i="9"/>
  <c r="BE261" i="9"/>
  <c r="BI261" i="9"/>
  <c r="BM261" i="9"/>
  <c r="AX261" i="9"/>
  <c r="BN261" i="9"/>
  <c r="BB261" i="9"/>
  <c r="BF261" i="9"/>
  <c r="BJ261" i="9"/>
  <c r="Q261" i="9"/>
  <c r="U261" i="9"/>
  <c r="Y261" i="9"/>
  <c r="AC261" i="9"/>
  <c r="AG261" i="9"/>
  <c r="AK261" i="9"/>
  <c r="AO261" i="9"/>
  <c r="AS261" i="9"/>
  <c r="N261" i="9"/>
  <c r="R261" i="9"/>
  <c r="V261" i="9"/>
  <c r="Z261" i="9"/>
  <c r="AD261" i="9"/>
  <c r="AH261" i="9"/>
  <c r="AL261" i="9"/>
  <c r="AP261" i="9"/>
  <c r="AT261" i="9"/>
  <c r="O261" i="9"/>
  <c r="S261" i="9"/>
  <c r="W261" i="9"/>
  <c r="AA261" i="9"/>
  <c r="AE261" i="9"/>
  <c r="AI261" i="9"/>
  <c r="AM261" i="9"/>
  <c r="AQ261" i="9"/>
  <c r="AU261" i="9"/>
  <c r="P261" i="9"/>
  <c r="T261" i="9"/>
  <c r="X261" i="9"/>
  <c r="AB261" i="9"/>
  <c r="AF261" i="9"/>
  <c r="AJ261" i="9"/>
  <c r="AN261" i="9"/>
  <c r="AR261" i="9"/>
  <c r="AV261" i="9"/>
  <c r="J261" i="9"/>
  <c r="K261" i="9"/>
  <c r="L261" i="9"/>
  <c r="M261" i="9"/>
  <c r="I261" i="9"/>
  <c r="AZ219" i="9"/>
  <c r="BD219" i="9"/>
  <c r="BH219" i="9"/>
  <c r="BL219" i="9"/>
  <c r="BP219" i="9"/>
  <c r="AW219" i="9"/>
  <c r="BA219" i="9"/>
  <c r="BE219" i="9"/>
  <c r="BI219" i="9"/>
  <c r="BM219" i="9"/>
  <c r="AX219" i="9"/>
  <c r="BB219" i="9"/>
  <c r="BF219" i="9"/>
  <c r="BJ219" i="9"/>
  <c r="BN219" i="9"/>
  <c r="BC219" i="9"/>
  <c r="BG219" i="9"/>
  <c r="BK219" i="9"/>
  <c r="AY219" i="9"/>
  <c r="BO219" i="9"/>
  <c r="O219" i="9"/>
  <c r="S219" i="9"/>
  <c r="W219" i="9"/>
  <c r="AA219" i="9"/>
  <c r="AE219" i="9"/>
  <c r="AI219" i="9"/>
  <c r="AM219" i="9"/>
  <c r="AQ219" i="9"/>
  <c r="AU219" i="9"/>
  <c r="P219" i="9"/>
  <c r="T219" i="9"/>
  <c r="X219" i="9"/>
  <c r="AB219" i="9"/>
  <c r="AF219" i="9"/>
  <c r="AJ219" i="9"/>
  <c r="AN219" i="9"/>
  <c r="AR219" i="9"/>
  <c r="AV219" i="9"/>
  <c r="Q219" i="9"/>
  <c r="U219" i="9"/>
  <c r="Y219" i="9"/>
  <c r="AC219" i="9"/>
  <c r="AG219" i="9"/>
  <c r="AK219" i="9"/>
  <c r="AO219" i="9"/>
  <c r="AS219" i="9"/>
  <c r="N219" i="9"/>
  <c r="R219" i="9"/>
  <c r="V219" i="9"/>
  <c r="Z219" i="9"/>
  <c r="AD219" i="9"/>
  <c r="AH219" i="9"/>
  <c r="AL219" i="9"/>
  <c r="AP219" i="9"/>
  <c r="AT219" i="9"/>
  <c r="L219" i="9"/>
  <c r="I219" i="9"/>
  <c r="M219" i="9"/>
  <c r="J219" i="9"/>
  <c r="K219" i="9"/>
  <c r="AW155" i="9"/>
  <c r="BA155" i="9"/>
  <c r="BE155" i="9"/>
  <c r="BI155" i="9"/>
  <c r="BM155" i="9"/>
  <c r="AX155" i="9"/>
  <c r="BB155" i="9"/>
  <c r="BF155" i="9"/>
  <c r="BJ155" i="9"/>
  <c r="BN155" i="9"/>
  <c r="AY155" i="9"/>
  <c r="BC155" i="9"/>
  <c r="BG155" i="9"/>
  <c r="BK155" i="9"/>
  <c r="BO155" i="9"/>
  <c r="BH155" i="9"/>
  <c r="BL155" i="9"/>
  <c r="AZ155" i="9"/>
  <c r="BP155" i="9"/>
  <c r="BD155" i="9"/>
  <c r="O155" i="9"/>
  <c r="S155" i="9"/>
  <c r="W155" i="9"/>
  <c r="AA155" i="9"/>
  <c r="AE155" i="9"/>
  <c r="AI155" i="9"/>
  <c r="AM155" i="9"/>
  <c r="AQ155" i="9"/>
  <c r="AU155" i="9"/>
  <c r="P155" i="9"/>
  <c r="T155" i="9"/>
  <c r="X155" i="9"/>
  <c r="AB155" i="9"/>
  <c r="AF155" i="9"/>
  <c r="AJ155" i="9"/>
  <c r="AN155" i="9"/>
  <c r="AR155" i="9"/>
  <c r="AV155" i="9"/>
  <c r="Q155" i="9"/>
  <c r="U155" i="9"/>
  <c r="Y155" i="9"/>
  <c r="AC155" i="9"/>
  <c r="AG155" i="9"/>
  <c r="AK155" i="9"/>
  <c r="AO155" i="9"/>
  <c r="AS155" i="9"/>
  <c r="N155" i="9"/>
  <c r="R155" i="9"/>
  <c r="V155" i="9"/>
  <c r="Z155" i="9"/>
  <c r="AD155" i="9"/>
  <c r="AH155" i="9"/>
  <c r="AL155" i="9"/>
  <c r="AP155" i="9"/>
  <c r="AT155" i="9"/>
  <c r="L155" i="9"/>
  <c r="I155" i="9"/>
  <c r="M155" i="9"/>
  <c r="J155" i="9"/>
  <c r="K155" i="9"/>
  <c r="AX141" i="9"/>
  <c r="BB141" i="9"/>
  <c r="BF141" i="9"/>
  <c r="BJ141" i="9"/>
  <c r="BN141" i="9"/>
  <c r="AY141" i="9"/>
  <c r="BC141" i="9"/>
  <c r="BG141" i="9"/>
  <c r="BK141" i="9"/>
  <c r="BO141" i="9"/>
  <c r="AZ141" i="9"/>
  <c r="BD141" i="9"/>
  <c r="BH141" i="9"/>
  <c r="BL141" i="9"/>
  <c r="BI141" i="9"/>
  <c r="AW141" i="9"/>
  <c r="BM141" i="9"/>
  <c r="BA141" i="9"/>
  <c r="BP141" i="9"/>
  <c r="BE141" i="9"/>
  <c r="Q141" i="9"/>
  <c r="U141" i="9"/>
  <c r="Y141" i="9"/>
  <c r="AC141" i="9"/>
  <c r="AG141" i="9"/>
  <c r="AK141" i="9"/>
  <c r="AO141" i="9"/>
  <c r="AS141" i="9"/>
  <c r="N141" i="9"/>
  <c r="R141" i="9"/>
  <c r="V141" i="9"/>
  <c r="Z141" i="9"/>
  <c r="AD141" i="9"/>
  <c r="AH141" i="9"/>
  <c r="AL141" i="9"/>
  <c r="AP141" i="9"/>
  <c r="AT141" i="9"/>
  <c r="O141" i="9"/>
  <c r="S141" i="9"/>
  <c r="W141" i="9"/>
  <c r="AA141" i="9"/>
  <c r="AE141" i="9"/>
  <c r="AI141" i="9"/>
  <c r="AM141" i="9"/>
  <c r="AQ141" i="9"/>
  <c r="AU141" i="9"/>
  <c r="P141" i="9"/>
  <c r="T141" i="9"/>
  <c r="X141" i="9"/>
  <c r="AB141" i="9"/>
  <c r="AF141" i="9"/>
  <c r="AJ141" i="9"/>
  <c r="AN141" i="9"/>
  <c r="AR141" i="9"/>
  <c r="AV141" i="9"/>
  <c r="J141" i="9"/>
  <c r="K141" i="9"/>
  <c r="L141" i="9"/>
  <c r="I141" i="9"/>
  <c r="M141" i="9"/>
  <c r="AX139" i="9"/>
  <c r="BB139" i="9"/>
  <c r="BF139" i="9"/>
  <c r="BJ139" i="9"/>
  <c r="BN139" i="9"/>
  <c r="AY139" i="9"/>
  <c r="BC139" i="9"/>
  <c r="BG139" i="9"/>
  <c r="BK139" i="9"/>
  <c r="BO139" i="9"/>
  <c r="AZ139" i="9"/>
  <c r="BD139" i="9"/>
  <c r="BH139" i="9"/>
  <c r="BL139" i="9"/>
  <c r="BP139" i="9"/>
  <c r="BA139" i="9"/>
  <c r="BE139" i="9"/>
  <c r="BI139" i="9"/>
  <c r="AW139" i="9"/>
  <c r="BM139" i="9"/>
  <c r="O139" i="9"/>
  <c r="S139" i="9"/>
  <c r="W139" i="9"/>
  <c r="AA139" i="9"/>
  <c r="AE139" i="9"/>
  <c r="AI139" i="9"/>
  <c r="AM139" i="9"/>
  <c r="AQ139" i="9"/>
  <c r="AU139" i="9"/>
  <c r="P139" i="9"/>
  <c r="T139" i="9"/>
  <c r="X139" i="9"/>
  <c r="AB139" i="9"/>
  <c r="AF139" i="9"/>
  <c r="AJ139" i="9"/>
  <c r="AN139" i="9"/>
  <c r="AR139" i="9"/>
  <c r="AV139" i="9"/>
  <c r="Q139" i="9"/>
  <c r="U139" i="9"/>
  <c r="Y139" i="9"/>
  <c r="AC139" i="9"/>
  <c r="AG139" i="9"/>
  <c r="AK139" i="9"/>
  <c r="AO139" i="9"/>
  <c r="AS139" i="9"/>
  <c r="N139" i="9"/>
  <c r="R139" i="9"/>
  <c r="V139" i="9"/>
  <c r="Z139" i="9"/>
  <c r="AD139" i="9"/>
  <c r="AH139" i="9"/>
  <c r="AL139" i="9"/>
  <c r="AP139" i="9"/>
  <c r="AT139" i="9"/>
  <c r="L139" i="9"/>
  <c r="I139" i="9"/>
  <c r="M139" i="9"/>
  <c r="J139" i="9"/>
  <c r="K139" i="9"/>
  <c r="AX133" i="9"/>
  <c r="BB133" i="9"/>
  <c r="BF133" i="9"/>
  <c r="BJ133" i="9"/>
  <c r="BN133" i="9"/>
  <c r="AY133" i="9"/>
  <c r="BC133" i="9"/>
  <c r="BG133" i="9"/>
  <c r="BK133" i="9"/>
  <c r="BO133" i="9"/>
  <c r="AZ133" i="9"/>
  <c r="BD133" i="9"/>
  <c r="BH133" i="9"/>
  <c r="BL133" i="9"/>
  <c r="BP133" i="9"/>
  <c r="BI133" i="9"/>
  <c r="AW133" i="9"/>
  <c r="BM133" i="9"/>
  <c r="BA133" i="9"/>
  <c r="BE133" i="9"/>
  <c r="O133" i="9"/>
  <c r="S133" i="9"/>
  <c r="W133" i="9"/>
  <c r="P133" i="9"/>
  <c r="T133" i="9"/>
  <c r="X133" i="9"/>
  <c r="Q133" i="9"/>
  <c r="U133" i="9"/>
  <c r="Y133" i="9"/>
  <c r="AC133" i="9"/>
  <c r="AG133" i="9"/>
  <c r="N133" i="9"/>
  <c r="R133" i="9"/>
  <c r="V133" i="9"/>
  <c r="Z133" i="9"/>
  <c r="AD133" i="9"/>
  <c r="AH133" i="9"/>
  <c r="AE133" i="9"/>
  <c r="AK133" i="9"/>
  <c r="AO133" i="9"/>
  <c r="AS133" i="9"/>
  <c r="AF133" i="9"/>
  <c r="AL133" i="9"/>
  <c r="AP133" i="9"/>
  <c r="AT133" i="9"/>
  <c r="AA133" i="9"/>
  <c r="AI133" i="9"/>
  <c r="AM133" i="9"/>
  <c r="AQ133" i="9"/>
  <c r="AU133" i="9"/>
  <c r="AB133" i="9"/>
  <c r="AJ133" i="9"/>
  <c r="AN133" i="9"/>
  <c r="AR133" i="9"/>
  <c r="AV133" i="9"/>
  <c r="J133" i="9"/>
  <c r="K133" i="9"/>
  <c r="L133" i="9"/>
  <c r="I133" i="9"/>
  <c r="M133" i="9"/>
  <c r="AX107" i="9"/>
  <c r="BB107" i="9"/>
  <c r="BF107" i="9"/>
  <c r="BJ107" i="9"/>
  <c r="BN107" i="9"/>
  <c r="AY107" i="9"/>
  <c r="BC107" i="9"/>
  <c r="BG107" i="9"/>
  <c r="BK107" i="9"/>
  <c r="BO107" i="9"/>
  <c r="AZ107" i="9"/>
  <c r="BD107" i="9"/>
  <c r="BH107" i="9"/>
  <c r="BL107" i="9"/>
  <c r="BP107" i="9"/>
  <c r="BA107" i="9"/>
  <c r="BE107" i="9"/>
  <c r="BI107" i="9"/>
  <c r="AW107" i="9"/>
  <c r="BM107" i="9"/>
  <c r="Q107" i="9"/>
  <c r="U107" i="9"/>
  <c r="Y107" i="9"/>
  <c r="AC107" i="9"/>
  <c r="AG107" i="9"/>
  <c r="AK107" i="9"/>
  <c r="AO107" i="9"/>
  <c r="AS107" i="9"/>
  <c r="N107" i="9"/>
  <c r="R107" i="9"/>
  <c r="V107" i="9"/>
  <c r="Z107" i="9"/>
  <c r="AD107" i="9"/>
  <c r="AH107" i="9"/>
  <c r="AL107" i="9"/>
  <c r="AP107" i="9"/>
  <c r="AT107" i="9"/>
  <c r="O107" i="9"/>
  <c r="S107" i="9"/>
  <c r="W107" i="9"/>
  <c r="AA107" i="9"/>
  <c r="AE107" i="9"/>
  <c r="AI107" i="9"/>
  <c r="AM107" i="9"/>
  <c r="AQ107" i="9"/>
  <c r="AU107" i="9"/>
  <c r="P107" i="9"/>
  <c r="T107" i="9"/>
  <c r="X107" i="9"/>
  <c r="AB107" i="9"/>
  <c r="AF107" i="9"/>
  <c r="AJ107" i="9"/>
  <c r="AN107" i="9"/>
  <c r="AR107" i="9"/>
  <c r="AV107" i="9"/>
  <c r="L107" i="9"/>
  <c r="I107" i="9"/>
  <c r="M107" i="9"/>
  <c r="J107" i="9"/>
  <c r="K107" i="9"/>
  <c r="AZ31" i="9"/>
  <c r="BD31" i="9"/>
  <c r="BH31" i="9"/>
  <c r="BL31" i="9"/>
  <c r="BP31" i="9"/>
  <c r="AW31" i="9"/>
  <c r="BB31" i="9"/>
  <c r="BG31" i="9"/>
  <c r="BM31" i="9"/>
  <c r="AY31" i="9"/>
  <c r="BE31" i="9"/>
  <c r="BJ31" i="9"/>
  <c r="BF31" i="9"/>
  <c r="BO31" i="9"/>
  <c r="BA31" i="9"/>
  <c r="BK31" i="9"/>
  <c r="BC31" i="9"/>
  <c r="BI31" i="9"/>
  <c r="BN31" i="9"/>
  <c r="AX31" i="9"/>
  <c r="N31" i="9"/>
  <c r="R31" i="9"/>
  <c r="V31" i="9"/>
  <c r="Z31" i="9"/>
  <c r="AD31" i="9"/>
  <c r="AH31" i="9"/>
  <c r="AL31" i="9"/>
  <c r="AP31" i="9"/>
  <c r="AT31" i="9"/>
  <c r="O31" i="9"/>
  <c r="S31" i="9"/>
  <c r="W31" i="9"/>
  <c r="AA31" i="9"/>
  <c r="AE31" i="9"/>
  <c r="AI31" i="9"/>
  <c r="AM31" i="9"/>
  <c r="AQ31" i="9"/>
  <c r="AU31" i="9"/>
  <c r="P31" i="9"/>
  <c r="T31" i="9"/>
  <c r="X31" i="9"/>
  <c r="AB31" i="9"/>
  <c r="AF31" i="9"/>
  <c r="AJ31" i="9"/>
  <c r="AN31" i="9"/>
  <c r="AR31" i="9"/>
  <c r="AV31" i="9"/>
  <c r="Q31" i="9"/>
  <c r="U31" i="9"/>
  <c r="Y31" i="9"/>
  <c r="AC31" i="9"/>
  <c r="AG31" i="9"/>
  <c r="AK31" i="9"/>
  <c r="AO31" i="9"/>
  <c r="AS31" i="9"/>
  <c r="L31" i="9"/>
  <c r="I31" i="9"/>
  <c r="M31" i="9"/>
  <c r="J31" i="9"/>
  <c r="K31" i="9"/>
  <c r="AY294" i="9"/>
  <c r="BC294" i="9"/>
  <c r="BG294" i="9"/>
  <c r="BK294" i="9"/>
  <c r="BO294" i="9"/>
  <c r="AZ294" i="9"/>
  <c r="BD294" i="9"/>
  <c r="BH294" i="9"/>
  <c r="BL294" i="9"/>
  <c r="BP294" i="9"/>
  <c r="AW294" i="9"/>
  <c r="BA294" i="9"/>
  <c r="BE294" i="9"/>
  <c r="BI294" i="9"/>
  <c r="BM294" i="9"/>
  <c r="BJ294" i="9"/>
  <c r="AX294" i="9"/>
  <c r="BN294" i="9"/>
  <c r="BB294" i="9"/>
  <c r="BF294" i="9"/>
  <c r="P294" i="9"/>
  <c r="T294" i="9"/>
  <c r="X294" i="9"/>
  <c r="AB294" i="9"/>
  <c r="AF294" i="9"/>
  <c r="AJ294" i="9"/>
  <c r="AN294" i="9"/>
  <c r="AR294" i="9"/>
  <c r="AV294" i="9"/>
  <c r="I294" i="9"/>
  <c r="M294" i="9"/>
  <c r="Q294" i="9"/>
  <c r="U294" i="9"/>
  <c r="Y294" i="9"/>
  <c r="AC294" i="9"/>
  <c r="AG294" i="9"/>
  <c r="AK294" i="9"/>
  <c r="AO294" i="9"/>
  <c r="AS294" i="9"/>
  <c r="J294" i="9"/>
  <c r="N294" i="9"/>
  <c r="R294" i="9"/>
  <c r="V294" i="9"/>
  <c r="Z294" i="9"/>
  <c r="AD294" i="9"/>
  <c r="AH294" i="9"/>
  <c r="AL294" i="9"/>
  <c r="AP294" i="9"/>
  <c r="AT294" i="9"/>
  <c r="K294" i="9"/>
  <c r="S294" i="9"/>
  <c r="AI294" i="9"/>
  <c r="L294" i="9"/>
  <c r="AU294" i="9"/>
  <c r="W294" i="9"/>
  <c r="AM294" i="9"/>
  <c r="O294" i="9"/>
  <c r="AA294" i="9"/>
  <c r="AQ294" i="9"/>
  <c r="AE294" i="9"/>
  <c r="AY282" i="9"/>
  <c r="BC282" i="9"/>
  <c r="BG282" i="9"/>
  <c r="BK282" i="9"/>
  <c r="BO282" i="9"/>
  <c r="AZ282" i="9"/>
  <c r="BD282" i="9"/>
  <c r="BH282" i="9"/>
  <c r="BL282" i="9"/>
  <c r="BP282" i="9"/>
  <c r="AW282" i="9"/>
  <c r="BA282" i="9"/>
  <c r="BE282" i="9"/>
  <c r="BI282" i="9"/>
  <c r="BM282" i="9"/>
  <c r="BJ282" i="9"/>
  <c r="AX282" i="9"/>
  <c r="BN282" i="9"/>
  <c r="BB282" i="9"/>
  <c r="BF282" i="9"/>
  <c r="P282" i="9"/>
  <c r="T282" i="9"/>
  <c r="X282" i="9"/>
  <c r="AB282" i="9"/>
  <c r="AF282" i="9"/>
  <c r="AJ282" i="9"/>
  <c r="AN282" i="9"/>
  <c r="AR282" i="9"/>
  <c r="AV282" i="9"/>
  <c r="I282" i="9"/>
  <c r="M282" i="9"/>
  <c r="Q282" i="9"/>
  <c r="U282" i="9"/>
  <c r="Y282" i="9"/>
  <c r="AC282" i="9"/>
  <c r="AG282" i="9"/>
  <c r="AK282" i="9"/>
  <c r="AO282" i="9"/>
  <c r="AS282" i="9"/>
  <c r="J282" i="9"/>
  <c r="N282" i="9"/>
  <c r="R282" i="9"/>
  <c r="V282" i="9"/>
  <c r="Z282" i="9"/>
  <c r="AD282" i="9"/>
  <c r="AH282" i="9"/>
  <c r="AL282" i="9"/>
  <c r="AP282" i="9"/>
  <c r="AT282" i="9"/>
  <c r="K282" i="9"/>
  <c r="W282" i="9"/>
  <c r="AM282" i="9"/>
  <c r="S282" i="9"/>
  <c r="AA282" i="9"/>
  <c r="AQ282" i="9"/>
  <c r="L282" i="9"/>
  <c r="O282" i="9"/>
  <c r="AE282" i="9"/>
  <c r="AU282" i="9"/>
  <c r="AI282" i="9"/>
  <c r="AX142" i="9"/>
  <c r="BB142" i="9"/>
  <c r="BF142" i="9"/>
  <c r="BJ142" i="9"/>
  <c r="BN142" i="9"/>
  <c r="AY142" i="9"/>
  <c r="BC142" i="9"/>
  <c r="BG142" i="9"/>
  <c r="BK142" i="9"/>
  <c r="BO142" i="9"/>
  <c r="AZ142" i="9"/>
  <c r="BH142" i="9"/>
  <c r="BP142" i="9"/>
  <c r="BA142" i="9"/>
  <c r="BI142" i="9"/>
  <c r="BD142" i="9"/>
  <c r="BL142" i="9"/>
  <c r="AW142" i="9"/>
  <c r="BE142" i="9"/>
  <c r="BM142" i="9"/>
  <c r="N142" i="9"/>
  <c r="R142" i="9"/>
  <c r="V142" i="9"/>
  <c r="Z142" i="9"/>
  <c r="AD142" i="9"/>
  <c r="AH142" i="9"/>
  <c r="AL142" i="9"/>
  <c r="AP142" i="9"/>
  <c r="AT142" i="9"/>
  <c r="O142" i="9"/>
  <c r="S142" i="9"/>
  <c r="W142" i="9"/>
  <c r="AA142" i="9"/>
  <c r="AE142" i="9"/>
  <c r="AI142" i="9"/>
  <c r="AM142" i="9"/>
  <c r="AQ142" i="9"/>
  <c r="AU142" i="9"/>
  <c r="P142" i="9"/>
  <c r="T142" i="9"/>
  <c r="X142" i="9"/>
  <c r="AB142" i="9"/>
  <c r="AF142" i="9"/>
  <c r="AJ142" i="9"/>
  <c r="AN142" i="9"/>
  <c r="AR142" i="9"/>
  <c r="AV142" i="9"/>
  <c r="Q142" i="9"/>
  <c r="U142" i="9"/>
  <c r="Y142" i="9"/>
  <c r="AC142" i="9"/>
  <c r="AG142" i="9"/>
  <c r="AK142" i="9"/>
  <c r="AO142" i="9"/>
  <c r="AS142" i="9"/>
  <c r="I142" i="9"/>
  <c r="M142" i="9"/>
  <c r="J142" i="9"/>
  <c r="K142" i="9"/>
  <c r="L142" i="9"/>
  <c r="AX118" i="9"/>
  <c r="BB118" i="9"/>
  <c r="BF118" i="9"/>
  <c r="BJ118" i="9"/>
  <c r="BN118" i="9"/>
  <c r="AY118" i="9"/>
  <c r="BC118" i="9"/>
  <c r="BG118" i="9"/>
  <c r="BK118" i="9"/>
  <c r="BO118" i="9"/>
  <c r="AZ118" i="9"/>
  <c r="BD118" i="9"/>
  <c r="BH118" i="9"/>
  <c r="BL118" i="9"/>
  <c r="BP118" i="9"/>
  <c r="BE118" i="9"/>
  <c r="BI118" i="9"/>
  <c r="AW118" i="9"/>
  <c r="BM118" i="9"/>
  <c r="BA118" i="9"/>
  <c r="P118" i="9"/>
  <c r="T118" i="9"/>
  <c r="X118" i="9"/>
  <c r="AB118" i="9"/>
  <c r="AF118" i="9"/>
  <c r="AJ118" i="9"/>
  <c r="AN118" i="9"/>
  <c r="AR118" i="9"/>
  <c r="AV118" i="9"/>
  <c r="Q118" i="9"/>
  <c r="U118" i="9"/>
  <c r="Y118" i="9"/>
  <c r="AC118" i="9"/>
  <c r="AG118" i="9"/>
  <c r="AK118" i="9"/>
  <c r="AO118" i="9"/>
  <c r="AS118" i="9"/>
  <c r="N118" i="9"/>
  <c r="R118" i="9"/>
  <c r="V118" i="9"/>
  <c r="Z118" i="9"/>
  <c r="AD118" i="9"/>
  <c r="AH118" i="9"/>
  <c r="AL118" i="9"/>
  <c r="AP118" i="9"/>
  <c r="AT118" i="9"/>
  <c r="O118" i="9"/>
  <c r="S118" i="9"/>
  <c r="W118" i="9"/>
  <c r="AA118" i="9"/>
  <c r="AE118" i="9"/>
  <c r="AI118" i="9"/>
  <c r="AM118" i="9"/>
  <c r="AQ118" i="9"/>
  <c r="AU118" i="9"/>
  <c r="I118" i="9"/>
  <c r="M118" i="9"/>
  <c r="J118" i="9"/>
  <c r="K118" i="9"/>
  <c r="L118" i="9"/>
  <c r="AX110" i="9"/>
  <c r="BB110" i="9"/>
  <c r="BF110" i="9"/>
  <c r="BJ110" i="9"/>
  <c r="BN110" i="9"/>
  <c r="AY110" i="9"/>
  <c r="BC110" i="9"/>
  <c r="BG110" i="9"/>
  <c r="BK110" i="9"/>
  <c r="BO110" i="9"/>
  <c r="AZ110" i="9"/>
  <c r="BD110" i="9"/>
  <c r="BH110" i="9"/>
  <c r="BL110" i="9"/>
  <c r="BP110" i="9"/>
  <c r="BE110" i="9"/>
  <c r="BI110" i="9"/>
  <c r="AW110" i="9"/>
  <c r="BM110" i="9"/>
  <c r="BA110" i="9"/>
  <c r="P110" i="9"/>
  <c r="T110" i="9"/>
  <c r="X110" i="9"/>
  <c r="AB110" i="9"/>
  <c r="AF110" i="9"/>
  <c r="AJ110" i="9"/>
  <c r="AN110" i="9"/>
  <c r="AR110" i="9"/>
  <c r="AV110" i="9"/>
  <c r="Q110" i="9"/>
  <c r="U110" i="9"/>
  <c r="Y110" i="9"/>
  <c r="AC110" i="9"/>
  <c r="AG110" i="9"/>
  <c r="AK110" i="9"/>
  <c r="AO110" i="9"/>
  <c r="AS110" i="9"/>
  <c r="N110" i="9"/>
  <c r="R110" i="9"/>
  <c r="V110" i="9"/>
  <c r="Z110" i="9"/>
  <c r="AD110" i="9"/>
  <c r="AH110" i="9"/>
  <c r="AL110" i="9"/>
  <c r="AP110" i="9"/>
  <c r="AT110" i="9"/>
  <c r="O110" i="9"/>
  <c r="S110" i="9"/>
  <c r="W110" i="9"/>
  <c r="AA110" i="9"/>
  <c r="AE110" i="9"/>
  <c r="AI110" i="9"/>
  <c r="AM110" i="9"/>
  <c r="AQ110" i="9"/>
  <c r="AU110" i="9"/>
  <c r="I110" i="9"/>
  <c r="M110" i="9"/>
  <c r="J110" i="9"/>
  <c r="K110" i="9"/>
  <c r="L110" i="9"/>
  <c r="AX86" i="9"/>
  <c r="BB86" i="9"/>
  <c r="BF86" i="9"/>
  <c r="BJ86" i="9"/>
  <c r="BN86" i="9"/>
  <c r="AY86" i="9"/>
  <c r="BC86" i="9"/>
  <c r="BG86" i="9"/>
  <c r="BK86" i="9"/>
  <c r="BO86" i="9"/>
  <c r="AZ86" i="9"/>
  <c r="BD86" i="9"/>
  <c r="BH86" i="9"/>
  <c r="BL86" i="9"/>
  <c r="BP86" i="9"/>
  <c r="BA86" i="9"/>
  <c r="BE86" i="9"/>
  <c r="BI86" i="9"/>
  <c r="BM86" i="9"/>
  <c r="AW86" i="9"/>
  <c r="P86" i="9"/>
  <c r="T86" i="9"/>
  <c r="X86" i="9"/>
  <c r="AB86" i="9"/>
  <c r="AF86" i="9"/>
  <c r="AJ86" i="9"/>
  <c r="AN86" i="9"/>
  <c r="AR86" i="9"/>
  <c r="AV86" i="9"/>
  <c r="Q86" i="9"/>
  <c r="U86" i="9"/>
  <c r="Y86" i="9"/>
  <c r="AC86" i="9"/>
  <c r="AG86" i="9"/>
  <c r="AK86" i="9"/>
  <c r="AO86" i="9"/>
  <c r="AS86" i="9"/>
  <c r="N86" i="9"/>
  <c r="R86" i="9"/>
  <c r="V86" i="9"/>
  <c r="Z86" i="9"/>
  <c r="AD86" i="9"/>
  <c r="AH86" i="9"/>
  <c r="AL86" i="9"/>
  <c r="AP86" i="9"/>
  <c r="AT86" i="9"/>
  <c r="O86" i="9"/>
  <c r="S86" i="9"/>
  <c r="W86" i="9"/>
  <c r="AA86" i="9"/>
  <c r="AE86" i="9"/>
  <c r="AI86" i="9"/>
  <c r="AM86" i="9"/>
  <c r="AQ86" i="9"/>
  <c r="AU86" i="9"/>
  <c r="I86" i="9"/>
  <c r="M86" i="9"/>
  <c r="J86" i="9"/>
  <c r="K86" i="9"/>
  <c r="L86" i="9"/>
  <c r="AX78" i="9"/>
  <c r="BB78" i="9"/>
  <c r="BF78" i="9"/>
  <c r="BJ78" i="9"/>
  <c r="BN78" i="9"/>
  <c r="AY78" i="9"/>
  <c r="BC78" i="9"/>
  <c r="BG78" i="9"/>
  <c r="BK78" i="9"/>
  <c r="BO78" i="9"/>
  <c r="AZ78" i="9"/>
  <c r="BD78" i="9"/>
  <c r="BH78" i="9"/>
  <c r="BL78" i="9"/>
  <c r="BP78" i="9"/>
  <c r="BA78" i="9"/>
  <c r="BE78" i="9"/>
  <c r="BI78" i="9"/>
  <c r="AW78" i="9"/>
  <c r="BM78" i="9"/>
  <c r="P78" i="9"/>
  <c r="T78" i="9"/>
  <c r="X78" i="9"/>
  <c r="AB78" i="9"/>
  <c r="AF78" i="9"/>
  <c r="AJ78" i="9"/>
  <c r="AN78" i="9"/>
  <c r="AR78" i="9"/>
  <c r="AV78" i="9"/>
  <c r="Q78" i="9"/>
  <c r="U78" i="9"/>
  <c r="Y78" i="9"/>
  <c r="AC78" i="9"/>
  <c r="AG78" i="9"/>
  <c r="AK78" i="9"/>
  <c r="AO78" i="9"/>
  <c r="AS78" i="9"/>
  <c r="N78" i="9"/>
  <c r="R78" i="9"/>
  <c r="V78" i="9"/>
  <c r="Z78" i="9"/>
  <c r="AD78" i="9"/>
  <c r="AH78" i="9"/>
  <c r="AL78" i="9"/>
  <c r="AP78" i="9"/>
  <c r="AT78" i="9"/>
  <c r="O78" i="9"/>
  <c r="S78" i="9"/>
  <c r="W78" i="9"/>
  <c r="AA78" i="9"/>
  <c r="AE78" i="9"/>
  <c r="AI78" i="9"/>
  <c r="AM78" i="9"/>
  <c r="AQ78" i="9"/>
  <c r="AU78" i="9"/>
  <c r="I78" i="9"/>
  <c r="M78" i="9"/>
  <c r="J78" i="9"/>
  <c r="K78" i="9"/>
  <c r="L78" i="9"/>
  <c r="AY6" i="9"/>
  <c r="BC6" i="9"/>
  <c r="BG6" i="9"/>
  <c r="BK6" i="9"/>
  <c r="BO6" i="9"/>
  <c r="BA6" i="9"/>
  <c r="BF6" i="9"/>
  <c r="BL6" i="9"/>
  <c r="BB6" i="9"/>
  <c r="BI6" i="9"/>
  <c r="BP6" i="9"/>
  <c r="AX6" i="9"/>
  <c r="BE6" i="9"/>
  <c r="BM6" i="9"/>
  <c r="AZ6" i="9"/>
  <c r="BN6" i="9"/>
  <c r="BH6" i="9"/>
  <c r="AW6" i="9"/>
  <c r="BD6" i="9"/>
  <c r="BJ6" i="9"/>
  <c r="J6" i="9"/>
  <c r="N6" i="9"/>
  <c r="R6" i="9"/>
  <c r="V6" i="9"/>
  <c r="Z6" i="9"/>
  <c r="AD6" i="9"/>
  <c r="AH6" i="9"/>
  <c r="AL6" i="9"/>
  <c r="AP6" i="9"/>
  <c r="AT6" i="9"/>
  <c r="K6" i="9"/>
  <c r="O6" i="9"/>
  <c r="S6" i="9"/>
  <c r="W6" i="9"/>
  <c r="AA6" i="9"/>
  <c r="AE6" i="9"/>
  <c r="AI6" i="9"/>
  <c r="AM6" i="9"/>
  <c r="AQ6" i="9"/>
  <c r="AU6" i="9"/>
  <c r="L6" i="9"/>
  <c r="P6" i="9"/>
  <c r="T6" i="9"/>
  <c r="X6" i="9"/>
  <c r="AB6" i="9"/>
  <c r="AF6" i="9"/>
  <c r="AJ6" i="9"/>
  <c r="AN6" i="9"/>
  <c r="AR6" i="9"/>
  <c r="AV6" i="9"/>
  <c r="I6" i="9"/>
  <c r="Y6" i="9"/>
  <c r="AO6" i="9"/>
  <c r="AK6" i="9"/>
  <c r="M6" i="9"/>
  <c r="AC6" i="9"/>
  <c r="AS6" i="9"/>
  <c r="Q6" i="9"/>
  <c r="AG6" i="9"/>
  <c r="U6" i="9"/>
  <c r="AY279" i="9"/>
  <c r="BC279" i="9"/>
  <c r="BG279" i="9"/>
  <c r="BK279" i="9"/>
  <c r="BO279" i="9"/>
  <c r="AZ279" i="9"/>
  <c r="BD279" i="9"/>
  <c r="BH279" i="9"/>
  <c r="BL279" i="9"/>
  <c r="BP279" i="9"/>
  <c r="AW279" i="9"/>
  <c r="BA279" i="9"/>
  <c r="BE279" i="9"/>
  <c r="BI279" i="9"/>
  <c r="BM279" i="9"/>
  <c r="BF279" i="9"/>
  <c r="BJ279" i="9"/>
  <c r="AX279" i="9"/>
  <c r="BN279" i="9"/>
  <c r="BB279" i="9"/>
  <c r="P279" i="9"/>
  <c r="T279" i="9"/>
  <c r="N279" i="9"/>
  <c r="O279" i="9"/>
  <c r="U279" i="9"/>
  <c r="Y279" i="9"/>
  <c r="AC279" i="9"/>
  <c r="AG279" i="9"/>
  <c r="AK279" i="9"/>
  <c r="AO279" i="9"/>
  <c r="AS279" i="9"/>
  <c r="L279" i="9"/>
  <c r="Q279" i="9"/>
  <c r="V279" i="9"/>
  <c r="Z279" i="9"/>
  <c r="AD279" i="9"/>
  <c r="AH279" i="9"/>
  <c r="AL279" i="9"/>
  <c r="AP279" i="9"/>
  <c r="AT279" i="9"/>
  <c r="I279" i="9"/>
  <c r="M279" i="9"/>
  <c r="X279" i="9"/>
  <c r="AF279" i="9"/>
  <c r="AN279" i="9"/>
  <c r="AV279" i="9"/>
  <c r="R279" i="9"/>
  <c r="W279" i="9"/>
  <c r="AA279" i="9"/>
  <c r="AE279" i="9"/>
  <c r="AI279" i="9"/>
  <c r="AM279" i="9"/>
  <c r="AQ279" i="9"/>
  <c r="AU279" i="9"/>
  <c r="J279" i="9"/>
  <c r="S279" i="9"/>
  <c r="AB279" i="9"/>
  <c r="AJ279" i="9"/>
  <c r="AR279" i="9"/>
  <c r="K279" i="9"/>
  <c r="AZ247" i="9"/>
  <c r="BD247" i="9"/>
  <c r="BH247" i="9"/>
  <c r="BL247" i="9"/>
  <c r="BP247" i="9"/>
  <c r="AW247" i="9"/>
  <c r="BA247" i="9"/>
  <c r="BE247" i="9"/>
  <c r="BI247" i="9"/>
  <c r="BM247" i="9"/>
  <c r="AX247" i="9"/>
  <c r="BB247" i="9"/>
  <c r="BF247" i="9"/>
  <c r="BJ247" i="9"/>
  <c r="BN247" i="9"/>
  <c r="BC247" i="9"/>
  <c r="BG247" i="9"/>
  <c r="BK247" i="9"/>
  <c r="AY247" i="9"/>
  <c r="BO247" i="9"/>
  <c r="O247" i="9"/>
  <c r="S247" i="9"/>
  <c r="W247" i="9"/>
  <c r="AA247" i="9"/>
  <c r="AE247" i="9"/>
  <c r="AI247" i="9"/>
  <c r="AM247" i="9"/>
  <c r="AQ247" i="9"/>
  <c r="AU247" i="9"/>
  <c r="P247" i="9"/>
  <c r="T247" i="9"/>
  <c r="X247" i="9"/>
  <c r="AB247" i="9"/>
  <c r="AF247" i="9"/>
  <c r="AJ247" i="9"/>
  <c r="AN247" i="9"/>
  <c r="AR247" i="9"/>
  <c r="AV247" i="9"/>
  <c r="Q247" i="9"/>
  <c r="U247" i="9"/>
  <c r="Y247" i="9"/>
  <c r="AC247" i="9"/>
  <c r="AG247" i="9"/>
  <c r="AK247" i="9"/>
  <c r="AO247" i="9"/>
  <c r="AS247" i="9"/>
  <c r="N247" i="9"/>
  <c r="R247" i="9"/>
  <c r="V247" i="9"/>
  <c r="Z247" i="9"/>
  <c r="AD247" i="9"/>
  <c r="AH247" i="9"/>
  <c r="AL247" i="9"/>
  <c r="AP247" i="9"/>
  <c r="AT247" i="9"/>
  <c r="L247" i="9"/>
  <c r="I247" i="9"/>
  <c r="M247" i="9"/>
  <c r="J247" i="9"/>
  <c r="K247" i="9"/>
  <c r="AZ213" i="9"/>
  <c r="BD213" i="9"/>
  <c r="BH213" i="9"/>
  <c r="BL213" i="9"/>
  <c r="BP213" i="9"/>
  <c r="AW213" i="9"/>
  <c r="BA213" i="9"/>
  <c r="BE213" i="9"/>
  <c r="BI213" i="9"/>
  <c r="BM213" i="9"/>
  <c r="AX213" i="9"/>
  <c r="BB213" i="9"/>
  <c r="BF213" i="9"/>
  <c r="BJ213" i="9"/>
  <c r="BN213" i="9"/>
  <c r="BK213" i="9"/>
  <c r="AY213" i="9"/>
  <c r="BO213" i="9"/>
  <c r="BC213" i="9"/>
  <c r="BG213" i="9"/>
  <c r="O213" i="9"/>
  <c r="S213" i="9"/>
  <c r="P213" i="9"/>
  <c r="U213" i="9"/>
  <c r="Y213" i="9"/>
  <c r="AC213" i="9"/>
  <c r="AG213" i="9"/>
  <c r="AK213" i="9"/>
  <c r="AO213" i="9"/>
  <c r="AS213" i="9"/>
  <c r="Q213" i="9"/>
  <c r="V213" i="9"/>
  <c r="Z213" i="9"/>
  <c r="AD213" i="9"/>
  <c r="AH213" i="9"/>
  <c r="AL213" i="9"/>
  <c r="AP213" i="9"/>
  <c r="AT213" i="9"/>
  <c r="R213" i="9"/>
  <c r="W213" i="9"/>
  <c r="AA213" i="9"/>
  <c r="AE213" i="9"/>
  <c r="AI213" i="9"/>
  <c r="AM213" i="9"/>
  <c r="AQ213" i="9"/>
  <c r="AU213" i="9"/>
  <c r="N213" i="9"/>
  <c r="T213" i="9"/>
  <c r="X213" i="9"/>
  <c r="AB213" i="9"/>
  <c r="AF213" i="9"/>
  <c r="AJ213" i="9"/>
  <c r="AN213" i="9"/>
  <c r="AR213" i="9"/>
  <c r="AV213" i="9"/>
  <c r="J213" i="9"/>
  <c r="K213" i="9"/>
  <c r="L213" i="9"/>
  <c r="M213" i="9"/>
  <c r="I213" i="9"/>
  <c r="AX71" i="9"/>
  <c r="BB71" i="9"/>
  <c r="BF71" i="9"/>
  <c r="BJ71" i="9"/>
  <c r="BN71" i="9"/>
  <c r="AY71" i="9"/>
  <c r="BC71" i="9"/>
  <c r="BG71" i="9"/>
  <c r="BK71" i="9"/>
  <c r="BO71" i="9"/>
  <c r="AZ71" i="9"/>
  <c r="BD71" i="9"/>
  <c r="BH71" i="9"/>
  <c r="BL71" i="9"/>
  <c r="BP71" i="9"/>
  <c r="AW71" i="9"/>
  <c r="BM71" i="9"/>
  <c r="BA71" i="9"/>
  <c r="BE71" i="9"/>
  <c r="BI71" i="9"/>
  <c r="Q71" i="9"/>
  <c r="U71" i="9"/>
  <c r="Y71" i="9"/>
  <c r="AC71" i="9"/>
  <c r="AG71" i="9"/>
  <c r="AK71" i="9"/>
  <c r="AO71" i="9"/>
  <c r="AS71" i="9"/>
  <c r="N71" i="9"/>
  <c r="R71" i="9"/>
  <c r="V71" i="9"/>
  <c r="Z71" i="9"/>
  <c r="AD71" i="9"/>
  <c r="AH71" i="9"/>
  <c r="AL71" i="9"/>
  <c r="AP71" i="9"/>
  <c r="AT71" i="9"/>
  <c r="O71" i="9"/>
  <c r="S71" i="9"/>
  <c r="W71" i="9"/>
  <c r="AA71" i="9"/>
  <c r="AE71" i="9"/>
  <c r="AI71" i="9"/>
  <c r="AM71" i="9"/>
  <c r="AQ71" i="9"/>
  <c r="AU71" i="9"/>
  <c r="P71" i="9"/>
  <c r="T71" i="9"/>
  <c r="X71" i="9"/>
  <c r="AB71" i="9"/>
  <c r="AF71" i="9"/>
  <c r="AJ71" i="9"/>
  <c r="AN71" i="9"/>
  <c r="AR71" i="9"/>
  <c r="AV71" i="9"/>
  <c r="L71" i="9"/>
  <c r="I71" i="9"/>
  <c r="M71" i="9"/>
  <c r="J71" i="9"/>
  <c r="K71" i="9"/>
  <c r="AZ33" i="9"/>
  <c r="BD33" i="9"/>
  <c r="BH33" i="9"/>
  <c r="BL33" i="9"/>
  <c r="BP33" i="9"/>
  <c r="AY33" i="9"/>
  <c r="BE33" i="9"/>
  <c r="BJ33" i="9"/>
  <c r="BO33" i="9"/>
  <c r="AW33" i="9"/>
  <c r="BC33" i="9"/>
  <c r="BK33" i="9"/>
  <c r="BA33" i="9"/>
  <c r="BG33" i="9"/>
  <c r="BN33" i="9"/>
  <c r="BI33" i="9"/>
  <c r="AX33" i="9"/>
  <c r="BM33" i="9"/>
  <c r="BB33" i="9"/>
  <c r="BF33" i="9"/>
  <c r="P33" i="9"/>
  <c r="T33" i="9"/>
  <c r="X33" i="9"/>
  <c r="AB33" i="9"/>
  <c r="AF33" i="9"/>
  <c r="AJ33" i="9"/>
  <c r="AN33" i="9"/>
  <c r="AR33" i="9"/>
  <c r="AV33" i="9"/>
  <c r="Q33" i="9"/>
  <c r="U33" i="9"/>
  <c r="Y33" i="9"/>
  <c r="AC33" i="9"/>
  <c r="AG33" i="9"/>
  <c r="AK33" i="9"/>
  <c r="AO33" i="9"/>
  <c r="AS33" i="9"/>
  <c r="N33" i="9"/>
  <c r="R33" i="9"/>
  <c r="V33" i="9"/>
  <c r="Z33" i="9"/>
  <c r="AD33" i="9"/>
  <c r="AH33" i="9"/>
  <c r="AL33" i="9"/>
  <c r="AP33" i="9"/>
  <c r="AT33" i="9"/>
  <c r="O33" i="9"/>
  <c r="S33" i="9"/>
  <c r="W33" i="9"/>
  <c r="AA33" i="9"/>
  <c r="AE33" i="9"/>
  <c r="AI33" i="9"/>
  <c r="AM33" i="9"/>
  <c r="AQ33" i="9"/>
  <c r="AU33" i="9"/>
  <c r="J33" i="9"/>
  <c r="K33" i="9"/>
  <c r="L33" i="9"/>
  <c r="I33" i="9"/>
  <c r="M33" i="9"/>
  <c r="AY270" i="9"/>
  <c r="BC270" i="9"/>
  <c r="BG270" i="9"/>
  <c r="BK270" i="9"/>
  <c r="BO270" i="9"/>
  <c r="AZ270" i="9"/>
  <c r="BD270" i="9"/>
  <c r="BH270" i="9"/>
  <c r="BL270" i="9"/>
  <c r="BP270" i="9"/>
  <c r="AW270" i="9"/>
  <c r="BA270" i="9"/>
  <c r="BE270" i="9"/>
  <c r="BI270" i="9"/>
  <c r="BM270" i="9"/>
  <c r="BJ270" i="9"/>
  <c r="AX270" i="9"/>
  <c r="BN270" i="9"/>
  <c r="BB270" i="9"/>
  <c r="BF270" i="9"/>
  <c r="N270" i="9"/>
  <c r="R270" i="9"/>
  <c r="V270" i="9"/>
  <c r="Z270" i="9"/>
  <c r="AD270" i="9"/>
  <c r="AH270" i="9"/>
  <c r="AL270" i="9"/>
  <c r="AP270" i="9"/>
  <c r="AT270" i="9"/>
  <c r="O270" i="9"/>
  <c r="S270" i="9"/>
  <c r="W270" i="9"/>
  <c r="AA270" i="9"/>
  <c r="AE270" i="9"/>
  <c r="AI270" i="9"/>
  <c r="AM270" i="9"/>
  <c r="AQ270" i="9"/>
  <c r="AU270" i="9"/>
  <c r="P270" i="9"/>
  <c r="T270" i="9"/>
  <c r="X270" i="9"/>
  <c r="AB270" i="9"/>
  <c r="AF270" i="9"/>
  <c r="AJ270" i="9"/>
  <c r="AN270" i="9"/>
  <c r="AR270" i="9"/>
  <c r="AV270" i="9"/>
  <c r="Q270" i="9"/>
  <c r="U270" i="9"/>
  <c r="Y270" i="9"/>
  <c r="AC270" i="9"/>
  <c r="AG270" i="9"/>
  <c r="AK270" i="9"/>
  <c r="AO270" i="9"/>
  <c r="AS270" i="9"/>
  <c r="I270" i="9"/>
  <c r="M270" i="9"/>
  <c r="J270" i="9"/>
  <c r="K270" i="9"/>
  <c r="L270" i="9"/>
  <c r="AZ226" i="9"/>
  <c r="BD226" i="9"/>
  <c r="BH226" i="9"/>
  <c r="BL226" i="9"/>
  <c r="BP226" i="9"/>
  <c r="AW226" i="9"/>
  <c r="BA226" i="9"/>
  <c r="BE226" i="9"/>
  <c r="BI226" i="9"/>
  <c r="BM226" i="9"/>
  <c r="AX226" i="9"/>
  <c r="BB226" i="9"/>
  <c r="BF226" i="9"/>
  <c r="BJ226" i="9"/>
  <c r="BN226" i="9"/>
  <c r="BG226" i="9"/>
  <c r="BK226" i="9"/>
  <c r="AY226" i="9"/>
  <c r="BO226" i="9"/>
  <c r="BC226" i="9"/>
  <c r="N226" i="9"/>
  <c r="R226" i="9"/>
  <c r="V226" i="9"/>
  <c r="Z226" i="9"/>
  <c r="AD226" i="9"/>
  <c r="AH226" i="9"/>
  <c r="AL226" i="9"/>
  <c r="AP226" i="9"/>
  <c r="AT226" i="9"/>
  <c r="O226" i="9"/>
  <c r="S226" i="9"/>
  <c r="W226" i="9"/>
  <c r="AA226" i="9"/>
  <c r="AE226" i="9"/>
  <c r="AI226" i="9"/>
  <c r="AM226" i="9"/>
  <c r="AQ226" i="9"/>
  <c r="AU226" i="9"/>
  <c r="P226" i="9"/>
  <c r="T226" i="9"/>
  <c r="X226" i="9"/>
  <c r="AB226" i="9"/>
  <c r="AF226" i="9"/>
  <c r="AJ226" i="9"/>
  <c r="AN226" i="9"/>
  <c r="AR226" i="9"/>
  <c r="AV226" i="9"/>
  <c r="Q226" i="9"/>
  <c r="U226" i="9"/>
  <c r="Y226" i="9"/>
  <c r="AC226" i="9"/>
  <c r="AG226" i="9"/>
  <c r="AK226" i="9"/>
  <c r="AO226" i="9"/>
  <c r="AS226" i="9"/>
  <c r="I226" i="9"/>
  <c r="M226" i="9"/>
  <c r="J226" i="9"/>
  <c r="K226" i="9"/>
  <c r="L226" i="9"/>
  <c r="AW178" i="9"/>
  <c r="BA178" i="9"/>
  <c r="BE178" i="9"/>
  <c r="BI178" i="9"/>
  <c r="BM178" i="9"/>
  <c r="AX178" i="9"/>
  <c r="BB178" i="9"/>
  <c r="BF178" i="9"/>
  <c r="BJ178" i="9"/>
  <c r="BN178" i="9"/>
  <c r="AY178" i="9"/>
  <c r="BC178" i="9"/>
  <c r="BG178" i="9"/>
  <c r="BK178" i="9"/>
  <c r="BO178" i="9"/>
  <c r="BL178" i="9"/>
  <c r="AZ178" i="9"/>
  <c r="BP178" i="9"/>
  <c r="BD178" i="9"/>
  <c r="BH178" i="9"/>
  <c r="N178" i="9"/>
  <c r="R178" i="9"/>
  <c r="V178" i="9"/>
  <c r="Z178" i="9"/>
  <c r="AD178" i="9"/>
  <c r="AH178" i="9"/>
  <c r="AL178" i="9"/>
  <c r="AP178" i="9"/>
  <c r="AT178" i="9"/>
  <c r="O178" i="9"/>
  <c r="S178" i="9"/>
  <c r="W178" i="9"/>
  <c r="AA178" i="9"/>
  <c r="AE178" i="9"/>
  <c r="AI178" i="9"/>
  <c r="AM178" i="9"/>
  <c r="AQ178" i="9"/>
  <c r="AU178" i="9"/>
  <c r="P178" i="9"/>
  <c r="T178" i="9"/>
  <c r="X178" i="9"/>
  <c r="AB178" i="9"/>
  <c r="AF178" i="9"/>
  <c r="AJ178" i="9"/>
  <c r="AN178" i="9"/>
  <c r="AR178" i="9"/>
  <c r="AV178" i="9"/>
  <c r="Y178" i="9"/>
  <c r="AO178" i="9"/>
  <c r="AC178" i="9"/>
  <c r="AS178" i="9"/>
  <c r="Q178" i="9"/>
  <c r="AG178" i="9"/>
  <c r="U178" i="9"/>
  <c r="AK178" i="9"/>
  <c r="I178" i="9"/>
  <c r="M178" i="9"/>
  <c r="J178" i="9"/>
  <c r="K178" i="9"/>
  <c r="L178" i="9"/>
  <c r="AW162" i="9"/>
  <c r="BA162" i="9"/>
  <c r="BE162" i="9"/>
  <c r="BI162" i="9"/>
  <c r="BM162" i="9"/>
  <c r="AX162" i="9"/>
  <c r="BB162" i="9"/>
  <c r="BF162" i="9"/>
  <c r="BJ162" i="9"/>
  <c r="BN162" i="9"/>
  <c r="AY162" i="9"/>
  <c r="BC162" i="9"/>
  <c r="BG162" i="9"/>
  <c r="BK162" i="9"/>
  <c r="BO162" i="9"/>
  <c r="BL162" i="9"/>
  <c r="AZ162" i="9"/>
  <c r="BP162" i="9"/>
  <c r="BD162" i="9"/>
  <c r="BH162" i="9"/>
  <c r="N162" i="9"/>
  <c r="R162" i="9"/>
  <c r="V162" i="9"/>
  <c r="Z162" i="9"/>
  <c r="AD162" i="9"/>
  <c r="AH162" i="9"/>
  <c r="AL162" i="9"/>
  <c r="AP162" i="9"/>
  <c r="AT162" i="9"/>
  <c r="O162" i="9"/>
  <c r="S162" i="9"/>
  <c r="W162" i="9"/>
  <c r="AA162" i="9"/>
  <c r="AE162" i="9"/>
  <c r="AI162" i="9"/>
  <c r="AM162" i="9"/>
  <c r="AQ162" i="9"/>
  <c r="AU162" i="9"/>
  <c r="P162" i="9"/>
  <c r="T162" i="9"/>
  <c r="X162" i="9"/>
  <c r="AB162" i="9"/>
  <c r="AF162" i="9"/>
  <c r="AJ162" i="9"/>
  <c r="AN162" i="9"/>
  <c r="AR162" i="9"/>
  <c r="AV162" i="9"/>
  <c r="Q162" i="9"/>
  <c r="U162" i="9"/>
  <c r="Y162" i="9"/>
  <c r="AC162" i="9"/>
  <c r="AG162" i="9"/>
  <c r="AK162" i="9"/>
  <c r="AO162" i="9"/>
  <c r="AS162" i="9"/>
  <c r="I162" i="9"/>
  <c r="M162" i="9"/>
  <c r="J162" i="9"/>
  <c r="K162" i="9"/>
  <c r="L162" i="9"/>
  <c r="AY305" i="9"/>
  <c r="BC305" i="9"/>
  <c r="BG305" i="9"/>
  <c r="BK305" i="9"/>
  <c r="BO305" i="9"/>
  <c r="AZ305" i="9"/>
  <c r="BD305" i="9"/>
  <c r="BH305" i="9"/>
  <c r="BL305" i="9"/>
  <c r="BP305" i="9"/>
  <c r="AW305" i="9"/>
  <c r="BA305" i="9"/>
  <c r="BE305" i="9"/>
  <c r="BI305" i="9"/>
  <c r="BM305" i="9"/>
  <c r="AX305" i="9"/>
  <c r="BN305" i="9"/>
  <c r="BB305" i="9"/>
  <c r="BF305" i="9"/>
  <c r="BJ305" i="9"/>
  <c r="O305" i="9"/>
  <c r="S305" i="9"/>
  <c r="W305" i="9"/>
  <c r="AA305" i="9"/>
  <c r="AE305" i="9"/>
  <c r="AI305" i="9"/>
  <c r="AM305" i="9"/>
  <c r="AQ305" i="9"/>
  <c r="AU305" i="9"/>
  <c r="J305" i="9"/>
  <c r="P305" i="9"/>
  <c r="T305" i="9"/>
  <c r="X305" i="9"/>
  <c r="AB305" i="9"/>
  <c r="AF305" i="9"/>
  <c r="AJ305" i="9"/>
  <c r="AN305" i="9"/>
  <c r="AR305" i="9"/>
  <c r="AV305" i="9"/>
  <c r="K305" i="9"/>
  <c r="Q305" i="9"/>
  <c r="U305" i="9"/>
  <c r="Y305" i="9"/>
  <c r="AC305" i="9"/>
  <c r="AG305" i="9"/>
  <c r="AK305" i="9"/>
  <c r="AO305" i="9"/>
  <c r="AS305" i="9"/>
  <c r="L305" i="9"/>
  <c r="R305" i="9"/>
  <c r="AH305" i="9"/>
  <c r="AD305" i="9"/>
  <c r="V305" i="9"/>
  <c r="AL305" i="9"/>
  <c r="I305" i="9"/>
  <c r="AT305" i="9"/>
  <c r="Z305" i="9"/>
  <c r="AP305" i="9"/>
  <c r="M305" i="9"/>
  <c r="N305" i="9"/>
  <c r="AY273" i="9"/>
  <c r="BC273" i="9"/>
  <c r="BG273" i="9"/>
  <c r="BK273" i="9"/>
  <c r="BO273" i="9"/>
  <c r="AZ273" i="9"/>
  <c r="BD273" i="9"/>
  <c r="BH273" i="9"/>
  <c r="BL273" i="9"/>
  <c r="BP273" i="9"/>
  <c r="AW273" i="9"/>
  <c r="BA273" i="9"/>
  <c r="BE273" i="9"/>
  <c r="BI273" i="9"/>
  <c r="BM273" i="9"/>
  <c r="AX273" i="9"/>
  <c r="BN273" i="9"/>
  <c r="BB273" i="9"/>
  <c r="BF273" i="9"/>
  <c r="BJ273" i="9"/>
  <c r="Q273" i="9"/>
  <c r="U273" i="9"/>
  <c r="Y273" i="9"/>
  <c r="AC273" i="9"/>
  <c r="AG273" i="9"/>
  <c r="AK273" i="9"/>
  <c r="AO273" i="9"/>
  <c r="AS273" i="9"/>
  <c r="N273" i="9"/>
  <c r="R273" i="9"/>
  <c r="V273" i="9"/>
  <c r="Z273" i="9"/>
  <c r="AD273" i="9"/>
  <c r="AH273" i="9"/>
  <c r="AL273" i="9"/>
  <c r="AP273" i="9"/>
  <c r="AT273" i="9"/>
  <c r="O273" i="9"/>
  <c r="S273" i="9"/>
  <c r="W273" i="9"/>
  <c r="AA273" i="9"/>
  <c r="AE273" i="9"/>
  <c r="AI273" i="9"/>
  <c r="AM273" i="9"/>
  <c r="AQ273" i="9"/>
  <c r="AU273" i="9"/>
  <c r="P273" i="9"/>
  <c r="T273" i="9"/>
  <c r="X273" i="9"/>
  <c r="AB273" i="9"/>
  <c r="AF273" i="9"/>
  <c r="AJ273" i="9"/>
  <c r="AN273" i="9"/>
  <c r="AR273" i="9"/>
  <c r="AV273" i="9"/>
  <c r="J273" i="9"/>
  <c r="K273" i="9"/>
  <c r="L273" i="9"/>
  <c r="I273" i="9"/>
  <c r="M273" i="9"/>
  <c r="AY271" i="9"/>
  <c r="BC271" i="9"/>
  <c r="BG271" i="9"/>
  <c r="BK271" i="9"/>
  <c r="BO271" i="9"/>
  <c r="AZ271" i="9"/>
  <c r="BD271" i="9"/>
  <c r="BH271" i="9"/>
  <c r="BL271" i="9"/>
  <c r="BP271" i="9"/>
  <c r="AW271" i="9"/>
  <c r="BA271" i="9"/>
  <c r="BE271" i="9"/>
  <c r="BI271" i="9"/>
  <c r="BM271" i="9"/>
  <c r="BF271" i="9"/>
  <c r="BJ271" i="9"/>
  <c r="AX271" i="9"/>
  <c r="BN271" i="9"/>
  <c r="BB271" i="9"/>
  <c r="O271" i="9"/>
  <c r="S271" i="9"/>
  <c r="W271" i="9"/>
  <c r="AA271" i="9"/>
  <c r="AE271" i="9"/>
  <c r="AI271" i="9"/>
  <c r="AM271" i="9"/>
  <c r="AQ271" i="9"/>
  <c r="AU271" i="9"/>
  <c r="P271" i="9"/>
  <c r="T271" i="9"/>
  <c r="X271" i="9"/>
  <c r="AB271" i="9"/>
  <c r="AF271" i="9"/>
  <c r="AJ271" i="9"/>
  <c r="AN271" i="9"/>
  <c r="AR271" i="9"/>
  <c r="AV271" i="9"/>
  <c r="Q271" i="9"/>
  <c r="U271" i="9"/>
  <c r="Y271" i="9"/>
  <c r="AC271" i="9"/>
  <c r="AG271" i="9"/>
  <c r="AK271" i="9"/>
  <c r="AO271" i="9"/>
  <c r="AS271" i="9"/>
  <c r="N271" i="9"/>
  <c r="R271" i="9"/>
  <c r="V271" i="9"/>
  <c r="Z271" i="9"/>
  <c r="AD271" i="9"/>
  <c r="AH271" i="9"/>
  <c r="AL271" i="9"/>
  <c r="AP271" i="9"/>
  <c r="AT271" i="9"/>
  <c r="L271" i="9"/>
  <c r="I271" i="9"/>
  <c r="M271" i="9"/>
  <c r="J271" i="9"/>
  <c r="K271" i="9"/>
  <c r="AZ249" i="9"/>
  <c r="BD249" i="9"/>
  <c r="BH249" i="9"/>
  <c r="BL249" i="9"/>
  <c r="BP249" i="9"/>
  <c r="AW249" i="9"/>
  <c r="BA249" i="9"/>
  <c r="BE249" i="9"/>
  <c r="BI249" i="9"/>
  <c r="BM249" i="9"/>
  <c r="AX249" i="9"/>
  <c r="BB249" i="9"/>
  <c r="BF249" i="9"/>
  <c r="BJ249" i="9"/>
  <c r="BN249" i="9"/>
  <c r="BK249" i="9"/>
  <c r="AY249" i="9"/>
  <c r="BO249" i="9"/>
  <c r="BC249" i="9"/>
  <c r="BG249" i="9"/>
  <c r="Q249" i="9"/>
  <c r="U249" i="9"/>
  <c r="Y249" i="9"/>
  <c r="AC249" i="9"/>
  <c r="AG249" i="9"/>
  <c r="AK249" i="9"/>
  <c r="AO249" i="9"/>
  <c r="AS249" i="9"/>
  <c r="N249" i="9"/>
  <c r="R249" i="9"/>
  <c r="V249" i="9"/>
  <c r="Z249" i="9"/>
  <c r="AD249" i="9"/>
  <c r="AH249" i="9"/>
  <c r="AL249" i="9"/>
  <c r="AP249" i="9"/>
  <c r="AT249" i="9"/>
  <c r="O249" i="9"/>
  <c r="S249" i="9"/>
  <c r="W249" i="9"/>
  <c r="AA249" i="9"/>
  <c r="AE249" i="9"/>
  <c r="AI249" i="9"/>
  <c r="AM249" i="9"/>
  <c r="AQ249" i="9"/>
  <c r="AU249" i="9"/>
  <c r="P249" i="9"/>
  <c r="T249" i="9"/>
  <c r="X249" i="9"/>
  <c r="AB249" i="9"/>
  <c r="AF249" i="9"/>
  <c r="AJ249" i="9"/>
  <c r="AN249" i="9"/>
  <c r="AR249" i="9"/>
  <c r="AV249" i="9"/>
  <c r="J249" i="9"/>
  <c r="K249" i="9"/>
  <c r="L249" i="9"/>
  <c r="M249" i="9"/>
  <c r="I249" i="9"/>
  <c r="AZ209" i="9"/>
  <c r="BD209" i="9"/>
  <c r="BH209" i="9"/>
  <c r="BL209" i="9"/>
  <c r="BP209" i="9"/>
  <c r="AW209" i="9"/>
  <c r="BA209" i="9"/>
  <c r="BE209" i="9"/>
  <c r="BI209" i="9"/>
  <c r="BM209" i="9"/>
  <c r="AX209" i="9"/>
  <c r="BB209" i="9"/>
  <c r="BF209" i="9"/>
  <c r="BJ209" i="9"/>
  <c r="BN209" i="9"/>
  <c r="BK209" i="9"/>
  <c r="AY209" i="9"/>
  <c r="BO209" i="9"/>
  <c r="BC209" i="9"/>
  <c r="BG209" i="9"/>
  <c r="Q209" i="9"/>
  <c r="U209" i="9"/>
  <c r="Y209" i="9"/>
  <c r="AC209" i="9"/>
  <c r="AG209" i="9"/>
  <c r="AK209" i="9"/>
  <c r="AO209" i="9"/>
  <c r="AS209" i="9"/>
  <c r="N209" i="9"/>
  <c r="R209" i="9"/>
  <c r="V209" i="9"/>
  <c r="Z209" i="9"/>
  <c r="AD209" i="9"/>
  <c r="AH209" i="9"/>
  <c r="AL209" i="9"/>
  <c r="AP209" i="9"/>
  <c r="AT209" i="9"/>
  <c r="O209" i="9"/>
  <c r="S209" i="9"/>
  <c r="W209" i="9"/>
  <c r="AA209" i="9"/>
  <c r="AE209" i="9"/>
  <c r="AI209" i="9"/>
  <c r="AM209" i="9"/>
  <c r="AQ209" i="9"/>
  <c r="AU209" i="9"/>
  <c r="AB209" i="9"/>
  <c r="AR209" i="9"/>
  <c r="P209" i="9"/>
  <c r="AF209" i="9"/>
  <c r="AV209" i="9"/>
  <c r="T209" i="9"/>
  <c r="AJ209" i="9"/>
  <c r="X209" i="9"/>
  <c r="AN209" i="9"/>
  <c r="J209" i="9"/>
  <c r="K209" i="9"/>
  <c r="L209" i="9"/>
  <c r="I209" i="9"/>
  <c r="M209" i="9"/>
  <c r="AZ205" i="9"/>
  <c r="BD205" i="9"/>
  <c r="BH205" i="9"/>
  <c r="BL205" i="9"/>
  <c r="BP205" i="9"/>
  <c r="AW205" i="9"/>
  <c r="BA205" i="9"/>
  <c r="BE205" i="9"/>
  <c r="BI205" i="9"/>
  <c r="BM205" i="9"/>
  <c r="AX205" i="9"/>
  <c r="BB205" i="9"/>
  <c r="BF205" i="9"/>
  <c r="BJ205" i="9"/>
  <c r="BN205" i="9"/>
  <c r="BK205" i="9"/>
  <c r="AY205" i="9"/>
  <c r="BO205" i="9"/>
  <c r="BC205" i="9"/>
  <c r="BG205" i="9"/>
  <c r="Q205" i="9"/>
  <c r="U205" i="9"/>
  <c r="Y205" i="9"/>
  <c r="AC205" i="9"/>
  <c r="AG205" i="9"/>
  <c r="AK205" i="9"/>
  <c r="AO205" i="9"/>
  <c r="AS205" i="9"/>
  <c r="N205" i="9"/>
  <c r="R205" i="9"/>
  <c r="V205" i="9"/>
  <c r="Z205" i="9"/>
  <c r="AD205" i="9"/>
  <c r="AH205" i="9"/>
  <c r="AL205" i="9"/>
  <c r="AP205" i="9"/>
  <c r="AT205" i="9"/>
  <c r="O205" i="9"/>
  <c r="S205" i="9"/>
  <c r="W205" i="9"/>
  <c r="AA205" i="9"/>
  <c r="AE205" i="9"/>
  <c r="AI205" i="9"/>
  <c r="AM205" i="9"/>
  <c r="AQ205" i="9"/>
  <c r="AU205" i="9"/>
  <c r="X205" i="9"/>
  <c r="AN205" i="9"/>
  <c r="AB205" i="9"/>
  <c r="AR205" i="9"/>
  <c r="P205" i="9"/>
  <c r="AF205" i="9"/>
  <c r="AV205" i="9"/>
  <c r="T205" i="9"/>
  <c r="AJ205" i="9"/>
  <c r="J205" i="9"/>
  <c r="K205" i="9"/>
  <c r="L205" i="9"/>
  <c r="I205" i="9"/>
  <c r="M205" i="9"/>
  <c r="AW193" i="9"/>
  <c r="BA193" i="9"/>
  <c r="BE193" i="9"/>
  <c r="BI193" i="9"/>
  <c r="BM193" i="9"/>
  <c r="AX193" i="9"/>
  <c r="BB193" i="9"/>
  <c r="BF193" i="9"/>
  <c r="BJ193" i="9"/>
  <c r="BN193" i="9"/>
  <c r="AY193" i="9"/>
  <c r="BC193" i="9"/>
  <c r="BG193" i="9"/>
  <c r="BK193" i="9"/>
  <c r="BO193" i="9"/>
  <c r="AZ193" i="9"/>
  <c r="BP193" i="9"/>
  <c r="BD193" i="9"/>
  <c r="BH193" i="9"/>
  <c r="BL193" i="9"/>
  <c r="Q193" i="9"/>
  <c r="U193" i="9"/>
  <c r="Y193" i="9"/>
  <c r="AC193" i="9"/>
  <c r="AG193" i="9"/>
  <c r="AK193" i="9"/>
  <c r="AO193" i="9"/>
  <c r="AS193" i="9"/>
  <c r="N193" i="9"/>
  <c r="R193" i="9"/>
  <c r="V193" i="9"/>
  <c r="Z193" i="9"/>
  <c r="AD193" i="9"/>
  <c r="AH193" i="9"/>
  <c r="AL193" i="9"/>
  <c r="AP193" i="9"/>
  <c r="AT193" i="9"/>
  <c r="O193" i="9"/>
  <c r="S193" i="9"/>
  <c r="W193" i="9"/>
  <c r="AA193" i="9"/>
  <c r="AE193" i="9"/>
  <c r="AI193" i="9"/>
  <c r="AM193" i="9"/>
  <c r="AQ193" i="9"/>
  <c r="AU193" i="9"/>
  <c r="AB193" i="9"/>
  <c r="AR193" i="9"/>
  <c r="P193" i="9"/>
  <c r="AF193" i="9"/>
  <c r="AV193" i="9"/>
  <c r="T193" i="9"/>
  <c r="AJ193" i="9"/>
  <c r="X193" i="9"/>
  <c r="AN193" i="9"/>
  <c r="J193" i="9"/>
  <c r="K193" i="9"/>
  <c r="L193" i="9"/>
  <c r="I193" i="9"/>
  <c r="M193" i="9"/>
  <c r="AX145" i="9"/>
  <c r="BB145" i="9"/>
  <c r="BF145" i="9"/>
  <c r="BJ145" i="9"/>
  <c r="BN145" i="9"/>
  <c r="AY145" i="9"/>
  <c r="BC145" i="9"/>
  <c r="BG145" i="9"/>
  <c r="BK145" i="9"/>
  <c r="BO145" i="9"/>
  <c r="BD145" i="9"/>
  <c r="BL145" i="9"/>
  <c r="AW145" i="9"/>
  <c r="BE145" i="9"/>
  <c r="BM145" i="9"/>
  <c r="AZ145" i="9"/>
  <c r="BH145" i="9"/>
  <c r="BP145" i="9"/>
  <c r="BA145" i="9"/>
  <c r="BI145" i="9"/>
  <c r="Q145" i="9"/>
  <c r="U145" i="9"/>
  <c r="Y145" i="9"/>
  <c r="AC145" i="9"/>
  <c r="AG145" i="9"/>
  <c r="AK145" i="9"/>
  <c r="AO145" i="9"/>
  <c r="AS145" i="9"/>
  <c r="N145" i="9"/>
  <c r="R145" i="9"/>
  <c r="V145" i="9"/>
  <c r="Z145" i="9"/>
  <c r="AD145" i="9"/>
  <c r="AH145" i="9"/>
  <c r="AL145" i="9"/>
  <c r="AP145" i="9"/>
  <c r="AT145" i="9"/>
  <c r="O145" i="9"/>
  <c r="S145" i="9"/>
  <c r="W145" i="9"/>
  <c r="AA145" i="9"/>
  <c r="AE145" i="9"/>
  <c r="AI145" i="9"/>
  <c r="AM145" i="9"/>
  <c r="AQ145" i="9"/>
  <c r="AU145" i="9"/>
  <c r="P145" i="9"/>
  <c r="T145" i="9"/>
  <c r="X145" i="9"/>
  <c r="AB145" i="9"/>
  <c r="AF145" i="9"/>
  <c r="AJ145" i="9"/>
  <c r="AN145" i="9"/>
  <c r="AR145" i="9"/>
  <c r="AV145" i="9"/>
  <c r="J145" i="9"/>
  <c r="K145" i="9"/>
  <c r="L145" i="9"/>
  <c r="I145" i="9"/>
  <c r="M145" i="9"/>
  <c r="AX143" i="9"/>
  <c r="BB143" i="9"/>
  <c r="BF143" i="9"/>
  <c r="BJ143" i="9"/>
  <c r="BN143" i="9"/>
  <c r="AY143" i="9"/>
  <c r="BC143" i="9"/>
  <c r="BG143" i="9"/>
  <c r="BK143" i="9"/>
  <c r="BO143" i="9"/>
  <c r="BD143" i="9"/>
  <c r="BL143" i="9"/>
  <c r="AW143" i="9"/>
  <c r="BE143" i="9"/>
  <c r="BM143" i="9"/>
  <c r="AZ143" i="9"/>
  <c r="BH143" i="9"/>
  <c r="BP143" i="9"/>
  <c r="BI143" i="9"/>
  <c r="BA143" i="9"/>
  <c r="O143" i="9"/>
  <c r="S143" i="9"/>
  <c r="W143" i="9"/>
  <c r="AA143" i="9"/>
  <c r="AE143" i="9"/>
  <c r="AI143" i="9"/>
  <c r="AM143" i="9"/>
  <c r="AQ143" i="9"/>
  <c r="AU143" i="9"/>
  <c r="P143" i="9"/>
  <c r="T143" i="9"/>
  <c r="X143" i="9"/>
  <c r="AB143" i="9"/>
  <c r="AF143" i="9"/>
  <c r="AJ143" i="9"/>
  <c r="AN143" i="9"/>
  <c r="AR143" i="9"/>
  <c r="AV143" i="9"/>
  <c r="Q143" i="9"/>
  <c r="U143" i="9"/>
  <c r="Y143" i="9"/>
  <c r="AC143" i="9"/>
  <c r="AG143" i="9"/>
  <c r="AK143" i="9"/>
  <c r="AO143" i="9"/>
  <c r="AS143" i="9"/>
  <c r="N143" i="9"/>
  <c r="R143" i="9"/>
  <c r="V143" i="9"/>
  <c r="Z143" i="9"/>
  <c r="AD143" i="9"/>
  <c r="AH143" i="9"/>
  <c r="AL143" i="9"/>
  <c r="AP143" i="9"/>
  <c r="AT143" i="9"/>
  <c r="L143" i="9"/>
  <c r="I143" i="9"/>
  <c r="M143" i="9"/>
  <c r="J143" i="9"/>
  <c r="K143" i="9"/>
  <c r="AX137" i="9"/>
  <c r="BB137" i="9"/>
  <c r="BF137" i="9"/>
  <c r="BJ137" i="9"/>
  <c r="BN137" i="9"/>
  <c r="AY137" i="9"/>
  <c r="BC137" i="9"/>
  <c r="BG137" i="9"/>
  <c r="BK137" i="9"/>
  <c r="BO137" i="9"/>
  <c r="AZ137" i="9"/>
  <c r="BD137" i="9"/>
  <c r="BH137" i="9"/>
  <c r="BL137" i="9"/>
  <c r="BP137" i="9"/>
  <c r="BI137" i="9"/>
  <c r="AW137" i="9"/>
  <c r="BM137" i="9"/>
  <c r="BA137" i="9"/>
  <c r="BE137" i="9"/>
  <c r="Q137" i="9"/>
  <c r="U137" i="9"/>
  <c r="Y137" i="9"/>
  <c r="AC137" i="9"/>
  <c r="AG137" i="9"/>
  <c r="AK137" i="9"/>
  <c r="AO137" i="9"/>
  <c r="AS137" i="9"/>
  <c r="N137" i="9"/>
  <c r="R137" i="9"/>
  <c r="V137" i="9"/>
  <c r="Z137" i="9"/>
  <c r="AD137" i="9"/>
  <c r="AH137" i="9"/>
  <c r="AL137" i="9"/>
  <c r="AP137" i="9"/>
  <c r="AT137" i="9"/>
  <c r="O137" i="9"/>
  <c r="S137" i="9"/>
  <c r="W137" i="9"/>
  <c r="AA137" i="9"/>
  <c r="AE137" i="9"/>
  <c r="AI137" i="9"/>
  <c r="AM137" i="9"/>
  <c r="AQ137" i="9"/>
  <c r="AU137" i="9"/>
  <c r="P137" i="9"/>
  <c r="T137" i="9"/>
  <c r="X137" i="9"/>
  <c r="AB137" i="9"/>
  <c r="AF137" i="9"/>
  <c r="AJ137" i="9"/>
  <c r="AN137" i="9"/>
  <c r="AR137" i="9"/>
  <c r="AV137" i="9"/>
  <c r="J137" i="9"/>
  <c r="K137" i="9"/>
  <c r="L137" i="9"/>
  <c r="M137" i="9"/>
  <c r="I137" i="9"/>
  <c r="AX129" i="9"/>
  <c r="BB129" i="9"/>
  <c r="BF129" i="9"/>
  <c r="BJ129" i="9"/>
  <c r="BN129" i="9"/>
  <c r="AY129" i="9"/>
  <c r="BC129" i="9"/>
  <c r="BG129" i="9"/>
  <c r="BK129" i="9"/>
  <c r="BO129" i="9"/>
  <c r="AZ129" i="9"/>
  <c r="BD129" i="9"/>
  <c r="BH129" i="9"/>
  <c r="BL129" i="9"/>
  <c r="BP129" i="9"/>
  <c r="BI129" i="9"/>
  <c r="AW129" i="9"/>
  <c r="BM129" i="9"/>
  <c r="BA129" i="9"/>
  <c r="BE129" i="9"/>
  <c r="O129" i="9"/>
  <c r="S129" i="9"/>
  <c r="W129" i="9"/>
  <c r="AA129" i="9"/>
  <c r="AE129" i="9"/>
  <c r="AI129" i="9"/>
  <c r="AM129" i="9"/>
  <c r="AQ129" i="9"/>
  <c r="AU129" i="9"/>
  <c r="P129" i="9"/>
  <c r="T129" i="9"/>
  <c r="X129" i="9"/>
  <c r="AB129" i="9"/>
  <c r="AF129" i="9"/>
  <c r="AJ129" i="9"/>
  <c r="AN129" i="9"/>
  <c r="AR129" i="9"/>
  <c r="AV129" i="9"/>
  <c r="Q129" i="9"/>
  <c r="U129" i="9"/>
  <c r="Y129" i="9"/>
  <c r="AC129" i="9"/>
  <c r="AG129" i="9"/>
  <c r="AK129" i="9"/>
  <c r="AO129" i="9"/>
  <c r="AS129" i="9"/>
  <c r="N129" i="9"/>
  <c r="R129" i="9"/>
  <c r="V129" i="9"/>
  <c r="Z129" i="9"/>
  <c r="AD129" i="9"/>
  <c r="AH129" i="9"/>
  <c r="AL129" i="9"/>
  <c r="AP129" i="9"/>
  <c r="AT129" i="9"/>
  <c r="J129" i="9"/>
  <c r="K129" i="9"/>
  <c r="L129" i="9"/>
  <c r="I129" i="9"/>
  <c r="M129" i="9"/>
  <c r="AX127" i="9"/>
  <c r="BB127" i="9"/>
  <c r="BF127" i="9"/>
  <c r="BJ127" i="9"/>
  <c r="BN127" i="9"/>
  <c r="AY127" i="9"/>
  <c r="BC127" i="9"/>
  <c r="BG127" i="9"/>
  <c r="BK127" i="9"/>
  <c r="BO127" i="9"/>
  <c r="AZ127" i="9"/>
  <c r="BD127" i="9"/>
  <c r="BH127" i="9"/>
  <c r="BL127" i="9"/>
  <c r="BP127" i="9"/>
  <c r="BA127" i="9"/>
  <c r="BE127" i="9"/>
  <c r="BI127" i="9"/>
  <c r="AW127" i="9"/>
  <c r="BM127" i="9"/>
  <c r="Q127" i="9"/>
  <c r="U127" i="9"/>
  <c r="Y127" i="9"/>
  <c r="AC127" i="9"/>
  <c r="AG127" i="9"/>
  <c r="AK127" i="9"/>
  <c r="AO127" i="9"/>
  <c r="AS127" i="9"/>
  <c r="N127" i="9"/>
  <c r="R127" i="9"/>
  <c r="V127" i="9"/>
  <c r="Z127" i="9"/>
  <c r="AD127" i="9"/>
  <c r="AH127" i="9"/>
  <c r="AL127" i="9"/>
  <c r="AP127" i="9"/>
  <c r="AT127" i="9"/>
  <c r="O127" i="9"/>
  <c r="S127" i="9"/>
  <c r="W127" i="9"/>
  <c r="AA127" i="9"/>
  <c r="AE127" i="9"/>
  <c r="AI127" i="9"/>
  <c r="AM127" i="9"/>
  <c r="AQ127" i="9"/>
  <c r="AU127" i="9"/>
  <c r="P127" i="9"/>
  <c r="T127" i="9"/>
  <c r="X127" i="9"/>
  <c r="AB127" i="9"/>
  <c r="AF127" i="9"/>
  <c r="AJ127" i="9"/>
  <c r="AN127" i="9"/>
  <c r="AR127" i="9"/>
  <c r="AV127" i="9"/>
  <c r="L127" i="9"/>
  <c r="I127" i="9"/>
  <c r="M127" i="9"/>
  <c r="J127" i="9"/>
  <c r="K127" i="9"/>
  <c r="AX121" i="9"/>
  <c r="BB121" i="9"/>
  <c r="BF121" i="9"/>
  <c r="BJ121" i="9"/>
  <c r="BN121" i="9"/>
  <c r="AY121" i="9"/>
  <c r="BC121" i="9"/>
  <c r="BG121" i="9"/>
  <c r="BK121" i="9"/>
  <c r="BO121" i="9"/>
  <c r="AZ121" i="9"/>
  <c r="BD121" i="9"/>
  <c r="BH121" i="9"/>
  <c r="BL121" i="9"/>
  <c r="BP121" i="9"/>
  <c r="BI121" i="9"/>
  <c r="AW121" i="9"/>
  <c r="BM121" i="9"/>
  <c r="BA121" i="9"/>
  <c r="BE121" i="9"/>
  <c r="O121" i="9"/>
  <c r="S121" i="9"/>
  <c r="W121" i="9"/>
  <c r="AA121" i="9"/>
  <c r="AE121" i="9"/>
  <c r="AI121" i="9"/>
  <c r="AM121" i="9"/>
  <c r="AQ121" i="9"/>
  <c r="AU121" i="9"/>
  <c r="P121" i="9"/>
  <c r="T121" i="9"/>
  <c r="X121" i="9"/>
  <c r="AB121" i="9"/>
  <c r="AF121" i="9"/>
  <c r="AJ121" i="9"/>
  <c r="AN121" i="9"/>
  <c r="AR121" i="9"/>
  <c r="AV121" i="9"/>
  <c r="Q121" i="9"/>
  <c r="U121" i="9"/>
  <c r="Y121" i="9"/>
  <c r="AC121" i="9"/>
  <c r="AG121" i="9"/>
  <c r="AK121" i="9"/>
  <c r="AO121" i="9"/>
  <c r="AS121" i="9"/>
  <c r="N121" i="9"/>
  <c r="R121" i="9"/>
  <c r="V121" i="9"/>
  <c r="Z121" i="9"/>
  <c r="AD121" i="9"/>
  <c r="AH121" i="9"/>
  <c r="AL121" i="9"/>
  <c r="AP121" i="9"/>
  <c r="AT121" i="9"/>
  <c r="J121" i="9"/>
  <c r="K121" i="9"/>
  <c r="L121" i="9"/>
  <c r="M121" i="9"/>
  <c r="I121" i="9"/>
  <c r="AX113" i="9"/>
  <c r="BB113" i="9"/>
  <c r="BF113" i="9"/>
  <c r="BJ113" i="9"/>
  <c r="BN113" i="9"/>
  <c r="AY113" i="9"/>
  <c r="BC113" i="9"/>
  <c r="BG113" i="9"/>
  <c r="BK113" i="9"/>
  <c r="BO113" i="9"/>
  <c r="AZ113" i="9"/>
  <c r="BD113" i="9"/>
  <c r="BH113" i="9"/>
  <c r="BL113" i="9"/>
  <c r="BP113" i="9"/>
  <c r="BI113" i="9"/>
  <c r="AW113" i="9"/>
  <c r="BM113" i="9"/>
  <c r="BA113" i="9"/>
  <c r="BE113" i="9"/>
  <c r="O113" i="9"/>
  <c r="S113" i="9"/>
  <c r="W113" i="9"/>
  <c r="AA113" i="9"/>
  <c r="AE113" i="9"/>
  <c r="AI113" i="9"/>
  <c r="AM113" i="9"/>
  <c r="AQ113" i="9"/>
  <c r="AU113" i="9"/>
  <c r="P113" i="9"/>
  <c r="T113" i="9"/>
  <c r="X113" i="9"/>
  <c r="AB113" i="9"/>
  <c r="AF113" i="9"/>
  <c r="AJ113" i="9"/>
  <c r="AN113" i="9"/>
  <c r="AR113" i="9"/>
  <c r="AV113" i="9"/>
  <c r="Q113" i="9"/>
  <c r="U113" i="9"/>
  <c r="Y113" i="9"/>
  <c r="AC113" i="9"/>
  <c r="AG113" i="9"/>
  <c r="AK113" i="9"/>
  <c r="AO113" i="9"/>
  <c r="AS113" i="9"/>
  <c r="N113" i="9"/>
  <c r="R113" i="9"/>
  <c r="V113" i="9"/>
  <c r="Z113" i="9"/>
  <c r="AD113" i="9"/>
  <c r="AH113" i="9"/>
  <c r="AL113" i="9"/>
  <c r="AP113" i="9"/>
  <c r="AT113" i="9"/>
  <c r="J113" i="9"/>
  <c r="K113" i="9"/>
  <c r="L113" i="9"/>
  <c r="I113" i="9"/>
  <c r="M113" i="9"/>
  <c r="AZ95" i="9"/>
  <c r="BD95" i="9"/>
  <c r="BH95" i="9"/>
  <c r="BL95" i="9"/>
  <c r="BP95" i="9"/>
  <c r="AX95" i="9"/>
  <c r="BC95" i="9"/>
  <c r="BI95" i="9"/>
  <c r="BN95" i="9"/>
  <c r="AY95" i="9"/>
  <c r="BE95" i="9"/>
  <c r="BJ95" i="9"/>
  <c r="BO95" i="9"/>
  <c r="BA95" i="9"/>
  <c r="BF95" i="9"/>
  <c r="BK95" i="9"/>
  <c r="BG95" i="9"/>
  <c r="BM95" i="9"/>
  <c r="AW95" i="9"/>
  <c r="BB95" i="9"/>
  <c r="Q95" i="9"/>
  <c r="U95" i="9"/>
  <c r="Y95" i="9"/>
  <c r="AC95" i="9"/>
  <c r="AG95" i="9"/>
  <c r="AK95" i="9"/>
  <c r="AO95" i="9"/>
  <c r="AS95" i="9"/>
  <c r="N95" i="9"/>
  <c r="R95" i="9"/>
  <c r="V95" i="9"/>
  <c r="Z95" i="9"/>
  <c r="AD95" i="9"/>
  <c r="AH95" i="9"/>
  <c r="AL95" i="9"/>
  <c r="AP95" i="9"/>
  <c r="AT95" i="9"/>
  <c r="O95" i="9"/>
  <c r="S95" i="9"/>
  <c r="W95" i="9"/>
  <c r="AA95" i="9"/>
  <c r="AE95" i="9"/>
  <c r="AI95" i="9"/>
  <c r="AM95" i="9"/>
  <c r="AQ95" i="9"/>
  <c r="AU95" i="9"/>
  <c r="P95" i="9"/>
  <c r="T95" i="9"/>
  <c r="X95" i="9"/>
  <c r="AB95" i="9"/>
  <c r="AF95" i="9"/>
  <c r="AJ95" i="9"/>
  <c r="AN95" i="9"/>
  <c r="AR95" i="9"/>
  <c r="AV95" i="9"/>
  <c r="L95" i="9"/>
  <c r="I95" i="9"/>
  <c r="M95" i="9"/>
  <c r="J95" i="9"/>
  <c r="K95" i="9"/>
  <c r="AZ63" i="9"/>
  <c r="BD63" i="9"/>
  <c r="BH63" i="9"/>
  <c r="BL63" i="9"/>
  <c r="BP63" i="9"/>
  <c r="AY63" i="9"/>
  <c r="BE63" i="9"/>
  <c r="BJ63" i="9"/>
  <c r="BO63" i="9"/>
  <c r="BA63" i="9"/>
  <c r="BF63" i="9"/>
  <c r="BK63" i="9"/>
  <c r="AW63" i="9"/>
  <c r="BB63" i="9"/>
  <c r="BG63" i="9"/>
  <c r="BM63" i="9"/>
  <c r="BN63" i="9"/>
  <c r="AX63" i="9"/>
  <c r="BC63" i="9"/>
  <c r="BI63" i="9"/>
  <c r="Q63" i="9"/>
  <c r="U63" i="9"/>
  <c r="Y63" i="9"/>
  <c r="AC63" i="9"/>
  <c r="AG63" i="9"/>
  <c r="AK63" i="9"/>
  <c r="AO63" i="9"/>
  <c r="AS63" i="9"/>
  <c r="N63" i="9"/>
  <c r="R63" i="9"/>
  <c r="V63" i="9"/>
  <c r="Z63" i="9"/>
  <c r="AD63" i="9"/>
  <c r="AH63" i="9"/>
  <c r="AL63" i="9"/>
  <c r="AP63" i="9"/>
  <c r="AT63" i="9"/>
  <c r="O63" i="9"/>
  <c r="S63" i="9"/>
  <c r="W63" i="9"/>
  <c r="AA63" i="9"/>
  <c r="AE63" i="9"/>
  <c r="AI63" i="9"/>
  <c r="AM63" i="9"/>
  <c r="AQ63" i="9"/>
  <c r="AU63" i="9"/>
  <c r="P63" i="9"/>
  <c r="T63" i="9"/>
  <c r="X63" i="9"/>
  <c r="AB63" i="9"/>
  <c r="AF63" i="9"/>
  <c r="AJ63" i="9"/>
  <c r="AN63" i="9"/>
  <c r="AR63" i="9"/>
  <c r="AV63" i="9"/>
  <c r="L63" i="9"/>
  <c r="I63" i="9"/>
  <c r="M63" i="9"/>
  <c r="J63" i="9"/>
  <c r="K63" i="9"/>
  <c r="AZ57" i="9"/>
  <c r="BD57" i="9"/>
  <c r="BH57" i="9"/>
  <c r="BL57" i="9"/>
  <c r="BP57" i="9"/>
  <c r="AX57" i="9"/>
  <c r="BB57" i="9"/>
  <c r="BF57" i="9"/>
  <c r="BJ57" i="9"/>
  <c r="BN57" i="9"/>
  <c r="BC57" i="9"/>
  <c r="BK57" i="9"/>
  <c r="AW57" i="9"/>
  <c r="BE57" i="9"/>
  <c r="BM57" i="9"/>
  <c r="AY57" i="9"/>
  <c r="BG57" i="9"/>
  <c r="BO57" i="9"/>
  <c r="BA57" i="9"/>
  <c r="BI57" i="9"/>
  <c r="O57" i="9"/>
  <c r="S57" i="9"/>
  <c r="W57" i="9"/>
  <c r="AA57" i="9"/>
  <c r="AE57" i="9"/>
  <c r="AI57" i="9"/>
  <c r="AM57" i="9"/>
  <c r="AQ57" i="9"/>
  <c r="AU57" i="9"/>
  <c r="P57" i="9"/>
  <c r="T57" i="9"/>
  <c r="X57" i="9"/>
  <c r="AB57" i="9"/>
  <c r="AF57" i="9"/>
  <c r="AJ57" i="9"/>
  <c r="AN57" i="9"/>
  <c r="AR57" i="9"/>
  <c r="AV57" i="9"/>
  <c r="Q57" i="9"/>
  <c r="U57" i="9"/>
  <c r="Y57" i="9"/>
  <c r="AC57" i="9"/>
  <c r="AG57" i="9"/>
  <c r="AK57" i="9"/>
  <c r="AO57" i="9"/>
  <c r="AS57" i="9"/>
  <c r="N57" i="9"/>
  <c r="R57" i="9"/>
  <c r="V57" i="9"/>
  <c r="Z57" i="9"/>
  <c r="AD57" i="9"/>
  <c r="AH57" i="9"/>
  <c r="AL57" i="9"/>
  <c r="AP57" i="9"/>
  <c r="AT57" i="9"/>
  <c r="J57" i="9"/>
  <c r="K57" i="9"/>
  <c r="L57" i="9"/>
  <c r="M57" i="9"/>
  <c r="I57" i="9"/>
  <c r="AZ49" i="9"/>
  <c r="BD49" i="9"/>
  <c r="BH49" i="9"/>
  <c r="BL49" i="9"/>
  <c r="BP49" i="9"/>
  <c r="AX49" i="9"/>
  <c r="BB49" i="9"/>
  <c r="BF49" i="9"/>
  <c r="BJ49" i="9"/>
  <c r="BN49" i="9"/>
  <c r="BC49" i="9"/>
  <c r="BK49" i="9"/>
  <c r="AW49" i="9"/>
  <c r="BE49" i="9"/>
  <c r="BM49" i="9"/>
  <c r="AY49" i="9"/>
  <c r="BG49" i="9"/>
  <c r="BO49" i="9"/>
  <c r="BA49" i="9"/>
  <c r="BI49" i="9"/>
  <c r="P49" i="9"/>
  <c r="T49" i="9"/>
  <c r="X49" i="9"/>
  <c r="AB49" i="9"/>
  <c r="AF49" i="9"/>
  <c r="AJ49" i="9"/>
  <c r="AN49" i="9"/>
  <c r="AR49" i="9"/>
  <c r="AV49" i="9"/>
  <c r="Q49" i="9"/>
  <c r="U49" i="9"/>
  <c r="Y49" i="9"/>
  <c r="AC49" i="9"/>
  <c r="AG49" i="9"/>
  <c r="AK49" i="9"/>
  <c r="AO49" i="9"/>
  <c r="AS49" i="9"/>
  <c r="N49" i="9"/>
  <c r="R49" i="9"/>
  <c r="V49" i="9"/>
  <c r="Z49" i="9"/>
  <c r="AD49" i="9"/>
  <c r="AH49" i="9"/>
  <c r="AL49" i="9"/>
  <c r="AP49" i="9"/>
  <c r="AT49" i="9"/>
  <c r="O49" i="9"/>
  <c r="S49" i="9"/>
  <c r="W49" i="9"/>
  <c r="AA49" i="9"/>
  <c r="AE49" i="9"/>
  <c r="AI49" i="9"/>
  <c r="AM49" i="9"/>
  <c r="AQ49" i="9"/>
  <c r="AU49" i="9"/>
  <c r="J49" i="9"/>
  <c r="K49" i="9"/>
  <c r="L49" i="9"/>
  <c r="I49" i="9"/>
  <c r="M49" i="9"/>
  <c r="AZ47" i="9"/>
  <c r="BD47" i="9"/>
  <c r="BH47" i="9"/>
  <c r="BL47" i="9"/>
  <c r="BP47" i="9"/>
  <c r="AX47" i="9"/>
  <c r="BB47" i="9"/>
  <c r="BF47" i="9"/>
  <c r="BJ47" i="9"/>
  <c r="BN47" i="9"/>
  <c r="BC47" i="9"/>
  <c r="BK47" i="9"/>
  <c r="AW47" i="9"/>
  <c r="BE47" i="9"/>
  <c r="BM47" i="9"/>
  <c r="AY47" i="9"/>
  <c r="BG47" i="9"/>
  <c r="BO47" i="9"/>
  <c r="BA47" i="9"/>
  <c r="BI47" i="9"/>
  <c r="N47" i="9"/>
  <c r="R47" i="9"/>
  <c r="V47" i="9"/>
  <c r="Z47" i="9"/>
  <c r="AD47" i="9"/>
  <c r="AH47" i="9"/>
  <c r="AL47" i="9"/>
  <c r="AP47" i="9"/>
  <c r="AT47" i="9"/>
  <c r="O47" i="9"/>
  <c r="S47" i="9"/>
  <c r="W47" i="9"/>
  <c r="AA47" i="9"/>
  <c r="AE47" i="9"/>
  <c r="AI47" i="9"/>
  <c r="AM47" i="9"/>
  <c r="AQ47" i="9"/>
  <c r="AU47" i="9"/>
  <c r="P47" i="9"/>
  <c r="T47" i="9"/>
  <c r="X47" i="9"/>
  <c r="AB47" i="9"/>
  <c r="AF47" i="9"/>
  <c r="AJ47" i="9"/>
  <c r="AN47" i="9"/>
  <c r="AR47" i="9"/>
  <c r="AV47" i="9"/>
  <c r="Q47" i="9"/>
  <c r="U47" i="9"/>
  <c r="Y47" i="9"/>
  <c r="AC47" i="9"/>
  <c r="AG47" i="9"/>
  <c r="AK47" i="9"/>
  <c r="AO47" i="9"/>
  <c r="AS47" i="9"/>
  <c r="L47" i="9"/>
  <c r="I47" i="9"/>
  <c r="M47" i="9"/>
  <c r="J47" i="9"/>
  <c r="K47" i="9"/>
  <c r="AZ41" i="9"/>
  <c r="BD41" i="9"/>
  <c r="BH41" i="9"/>
  <c r="BL41" i="9"/>
  <c r="BP41" i="9"/>
  <c r="AY41" i="9"/>
  <c r="BE41" i="9"/>
  <c r="BJ41" i="9"/>
  <c r="BO41" i="9"/>
  <c r="BA41" i="9"/>
  <c r="BG41" i="9"/>
  <c r="BN41" i="9"/>
  <c r="AW41" i="9"/>
  <c r="BC41" i="9"/>
  <c r="BK41" i="9"/>
  <c r="BF41" i="9"/>
  <c r="BI41" i="9"/>
  <c r="AX41" i="9"/>
  <c r="BM41" i="9"/>
  <c r="BB41" i="9"/>
  <c r="P41" i="9"/>
  <c r="T41" i="9"/>
  <c r="X41" i="9"/>
  <c r="AB41" i="9"/>
  <c r="AF41" i="9"/>
  <c r="AJ41" i="9"/>
  <c r="AN41" i="9"/>
  <c r="AR41" i="9"/>
  <c r="AV41" i="9"/>
  <c r="Q41" i="9"/>
  <c r="U41" i="9"/>
  <c r="Y41" i="9"/>
  <c r="AC41" i="9"/>
  <c r="AG41" i="9"/>
  <c r="AK41" i="9"/>
  <c r="AO41" i="9"/>
  <c r="AS41" i="9"/>
  <c r="N41" i="9"/>
  <c r="R41" i="9"/>
  <c r="V41" i="9"/>
  <c r="Z41" i="9"/>
  <c r="AD41" i="9"/>
  <c r="AH41" i="9"/>
  <c r="AL41" i="9"/>
  <c r="AP41" i="9"/>
  <c r="AT41" i="9"/>
  <c r="O41" i="9"/>
  <c r="S41" i="9"/>
  <c r="W41" i="9"/>
  <c r="AA41" i="9"/>
  <c r="AE41" i="9"/>
  <c r="AI41" i="9"/>
  <c r="AM41" i="9"/>
  <c r="AQ41" i="9"/>
  <c r="AU41" i="9"/>
  <c r="J41" i="9"/>
  <c r="K41" i="9"/>
  <c r="L41" i="9"/>
  <c r="M41" i="9"/>
  <c r="I41" i="9"/>
  <c r="AZ35" i="9"/>
  <c r="BD35" i="9"/>
  <c r="BH35" i="9"/>
  <c r="BL35" i="9"/>
  <c r="BP35" i="9"/>
  <c r="AW35" i="9"/>
  <c r="BB35" i="9"/>
  <c r="BG35" i="9"/>
  <c r="BM35" i="9"/>
  <c r="AY35" i="9"/>
  <c r="BF35" i="9"/>
  <c r="BN35" i="9"/>
  <c r="BC35" i="9"/>
  <c r="BJ35" i="9"/>
  <c r="AX35" i="9"/>
  <c r="BK35" i="9"/>
  <c r="BA35" i="9"/>
  <c r="BO35" i="9"/>
  <c r="BE35" i="9"/>
  <c r="BI35" i="9"/>
  <c r="N35" i="9"/>
  <c r="R35" i="9"/>
  <c r="V35" i="9"/>
  <c r="Z35" i="9"/>
  <c r="AD35" i="9"/>
  <c r="AH35" i="9"/>
  <c r="AL35" i="9"/>
  <c r="AP35" i="9"/>
  <c r="AT35" i="9"/>
  <c r="O35" i="9"/>
  <c r="S35" i="9"/>
  <c r="W35" i="9"/>
  <c r="AA35" i="9"/>
  <c r="AE35" i="9"/>
  <c r="AI35" i="9"/>
  <c r="AM35" i="9"/>
  <c r="AQ35" i="9"/>
  <c r="AU35" i="9"/>
  <c r="P35" i="9"/>
  <c r="T35" i="9"/>
  <c r="X35" i="9"/>
  <c r="AB35" i="9"/>
  <c r="AF35" i="9"/>
  <c r="AJ35" i="9"/>
  <c r="AN35" i="9"/>
  <c r="AR35" i="9"/>
  <c r="AV35" i="9"/>
  <c r="Q35" i="9"/>
  <c r="U35" i="9"/>
  <c r="Y35" i="9"/>
  <c r="AC35" i="9"/>
  <c r="AG35" i="9"/>
  <c r="AK35" i="9"/>
  <c r="AO35" i="9"/>
  <c r="AS35" i="9"/>
  <c r="L35" i="9"/>
  <c r="I35" i="9"/>
  <c r="M35" i="9"/>
  <c r="J35" i="9"/>
  <c r="K35" i="9"/>
  <c r="AZ29" i="9"/>
  <c r="BD29" i="9"/>
  <c r="BH29" i="9"/>
  <c r="BL29" i="9"/>
  <c r="BP29" i="9"/>
  <c r="AY29" i="9"/>
  <c r="BE29" i="9"/>
  <c r="BJ29" i="9"/>
  <c r="BO29" i="9"/>
  <c r="AW29" i="9"/>
  <c r="BB29" i="9"/>
  <c r="BG29" i="9"/>
  <c r="BM29" i="9"/>
  <c r="BC29" i="9"/>
  <c r="BN29" i="9"/>
  <c r="AX29" i="9"/>
  <c r="BI29" i="9"/>
  <c r="BA29" i="9"/>
  <c r="BF29" i="9"/>
  <c r="BK29" i="9"/>
  <c r="P29" i="9"/>
  <c r="T29" i="9"/>
  <c r="X29" i="9"/>
  <c r="AB29" i="9"/>
  <c r="AF29" i="9"/>
  <c r="AJ29" i="9"/>
  <c r="AN29" i="9"/>
  <c r="AR29" i="9"/>
  <c r="AV29" i="9"/>
  <c r="Q29" i="9"/>
  <c r="U29" i="9"/>
  <c r="Y29" i="9"/>
  <c r="AC29" i="9"/>
  <c r="AG29" i="9"/>
  <c r="AK29" i="9"/>
  <c r="AO29" i="9"/>
  <c r="AS29" i="9"/>
  <c r="N29" i="9"/>
  <c r="R29" i="9"/>
  <c r="V29" i="9"/>
  <c r="Z29" i="9"/>
  <c r="AD29" i="9"/>
  <c r="AH29" i="9"/>
  <c r="AL29" i="9"/>
  <c r="AP29" i="9"/>
  <c r="AT29" i="9"/>
  <c r="O29" i="9"/>
  <c r="S29" i="9"/>
  <c r="W29" i="9"/>
  <c r="AA29" i="9"/>
  <c r="AE29" i="9"/>
  <c r="AI29" i="9"/>
  <c r="AM29" i="9"/>
  <c r="AQ29" i="9"/>
  <c r="AU29" i="9"/>
  <c r="J29" i="9"/>
  <c r="K29" i="9"/>
  <c r="L29" i="9"/>
  <c r="I29" i="9"/>
  <c r="M29" i="9"/>
  <c r="AZ27" i="9"/>
  <c r="BD27" i="9"/>
  <c r="BH27" i="9"/>
  <c r="BL27" i="9"/>
  <c r="BP27" i="9"/>
  <c r="AW27" i="9"/>
  <c r="BB27" i="9"/>
  <c r="BG27" i="9"/>
  <c r="BM27" i="9"/>
  <c r="AY27" i="9"/>
  <c r="BE27" i="9"/>
  <c r="BJ27" i="9"/>
  <c r="BO27" i="9"/>
  <c r="BA27" i="9"/>
  <c r="BK27" i="9"/>
  <c r="BF27" i="9"/>
  <c r="AX27" i="9"/>
  <c r="BC27" i="9"/>
  <c r="BI27" i="9"/>
  <c r="BN27" i="9"/>
  <c r="N27" i="9"/>
  <c r="R27" i="9"/>
  <c r="V27" i="9"/>
  <c r="Z27" i="9"/>
  <c r="AD27" i="9"/>
  <c r="AH27" i="9"/>
  <c r="AL27" i="9"/>
  <c r="AP27" i="9"/>
  <c r="AT27" i="9"/>
  <c r="O27" i="9"/>
  <c r="S27" i="9"/>
  <c r="W27" i="9"/>
  <c r="AA27" i="9"/>
  <c r="AE27" i="9"/>
  <c r="AI27" i="9"/>
  <c r="AM27" i="9"/>
  <c r="AQ27" i="9"/>
  <c r="AU27" i="9"/>
  <c r="P27" i="9"/>
  <c r="T27" i="9"/>
  <c r="X27" i="9"/>
  <c r="AB27" i="9"/>
  <c r="AF27" i="9"/>
  <c r="AJ27" i="9"/>
  <c r="AN27" i="9"/>
  <c r="AR27" i="9"/>
  <c r="AV27" i="9"/>
  <c r="Q27" i="9"/>
  <c r="U27" i="9"/>
  <c r="Y27" i="9"/>
  <c r="AC27" i="9"/>
  <c r="AG27" i="9"/>
  <c r="AK27" i="9"/>
  <c r="AO27" i="9"/>
  <c r="AS27" i="9"/>
  <c r="L27" i="9"/>
  <c r="I27" i="9"/>
  <c r="M27" i="9"/>
  <c r="J27" i="9"/>
  <c r="K27" i="9"/>
  <c r="AY154" i="9"/>
  <c r="BA154" i="9"/>
  <c r="BE154" i="9"/>
  <c r="BI154" i="9"/>
  <c r="BM154" i="9"/>
  <c r="AW154" i="9"/>
  <c r="BB154" i="9"/>
  <c r="BF154" i="9"/>
  <c r="BJ154" i="9"/>
  <c r="BN154" i="9"/>
  <c r="AX154" i="9"/>
  <c r="BC154" i="9"/>
  <c r="BG154" i="9"/>
  <c r="BK154" i="9"/>
  <c r="BO154" i="9"/>
  <c r="BL154" i="9"/>
  <c r="AZ154" i="9"/>
  <c r="BP154" i="9"/>
  <c r="BD154" i="9"/>
  <c r="BH154" i="9"/>
  <c r="N154" i="9"/>
  <c r="R154" i="9"/>
  <c r="V154" i="9"/>
  <c r="Z154" i="9"/>
  <c r="AD154" i="9"/>
  <c r="AH154" i="9"/>
  <c r="AL154" i="9"/>
  <c r="AP154" i="9"/>
  <c r="AT154" i="9"/>
  <c r="O154" i="9"/>
  <c r="S154" i="9"/>
  <c r="W154" i="9"/>
  <c r="AA154" i="9"/>
  <c r="AE154" i="9"/>
  <c r="AI154" i="9"/>
  <c r="AM154" i="9"/>
  <c r="AQ154" i="9"/>
  <c r="AU154" i="9"/>
  <c r="P154" i="9"/>
  <c r="T154" i="9"/>
  <c r="X154" i="9"/>
  <c r="AB154" i="9"/>
  <c r="AF154" i="9"/>
  <c r="AJ154" i="9"/>
  <c r="AN154" i="9"/>
  <c r="AR154" i="9"/>
  <c r="AV154" i="9"/>
  <c r="Q154" i="9"/>
  <c r="U154" i="9"/>
  <c r="Y154" i="9"/>
  <c r="AC154" i="9"/>
  <c r="AG154" i="9"/>
  <c r="AK154" i="9"/>
  <c r="AO154" i="9"/>
  <c r="AS154" i="9"/>
  <c r="I154" i="9"/>
  <c r="M154" i="9"/>
  <c r="J154" i="9"/>
  <c r="K154" i="9"/>
  <c r="L154" i="9"/>
  <c r="AX104" i="9"/>
  <c r="BB104" i="9"/>
  <c r="BF104" i="9"/>
  <c r="BJ104" i="9"/>
  <c r="BN104" i="9"/>
  <c r="AY104" i="9"/>
  <c r="BC104" i="9"/>
  <c r="BG104" i="9"/>
  <c r="BK104" i="9"/>
  <c r="BO104" i="9"/>
  <c r="AZ104" i="9"/>
  <c r="BD104" i="9"/>
  <c r="BH104" i="9"/>
  <c r="BL104" i="9"/>
  <c r="BP104" i="9"/>
  <c r="AW104" i="9"/>
  <c r="BM104" i="9"/>
  <c r="BA104" i="9"/>
  <c r="BE104" i="9"/>
  <c r="BI104" i="9"/>
  <c r="N104" i="9"/>
  <c r="R104" i="9"/>
  <c r="V104" i="9"/>
  <c r="Z104" i="9"/>
  <c r="AD104" i="9"/>
  <c r="AH104" i="9"/>
  <c r="AL104" i="9"/>
  <c r="AP104" i="9"/>
  <c r="AT104" i="9"/>
  <c r="O104" i="9"/>
  <c r="S104" i="9"/>
  <c r="W104" i="9"/>
  <c r="AA104" i="9"/>
  <c r="AE104" i="9"/>
  <c r="AI104" i="9"/>
  <c r="AM104" i="9"/>
  <c r="AQ104" i="9"/>
  <c r="AU104" i="9"/>
  <c r="P104" i="9"/>
  <c r="T104" i="9"/>
  <c r="X104" i="9"/>
  <c r="AB104" i="9"/>
  <c r="AF104" i="9"/>
  <c r="AJ104" i="9"/>
  <c r="AN104" i="9"/>
  <c r="AR104" i="9"/>
  <c r="AV104" i="9"/>
  <c r="Q104" i="9"/>
  <c r="U104" i="9"/>
  <c r="Y104" i="9"/>
  <c r="AC104" i="9"/>
  <c r="AG104" i="9"/>
  <c r="AK104" i="9"/>
  <c r="AO104" i="9"/>
  <c r="AS104" i="9"/>
  <c r="K104" i="9"/>
  <c r="L104" i="9"/>
  <c r="I104" i="9"/>
  <c r="M104" i="9"/>
  <c r="J104" i="9"/>
  <c r="AX90" i="9"/>
  <c r="BB90" i="9"/>
  <c r="BF90" i="9"/>
  <c r="BJ90" i="9"/>
  <c r="BN90" i="9"/>
  <c r="AY90" i="9"/>
  <c r="BC90" i="9"/>
  <c r="BG90" i="9"/>
  <c r="BK90" i="9"/>
  <c r="BO90" i="9"/>
  <c r="AZ90" i="9"/>
  <c r="BD90" i="9"/>
  <c r="BH90" i="9"/>
  <c r="BL90" i="9"/>
  <c r="BP90" i="9"/>
  <c r="BA90" i="9"/>
  <c r="BE90" i="9"/>
  <c r="BI90" i="9"/>
  <c r="AW90" i="9"/>
  <c r="BM90" i="9"/>
  <c r="P90" i="9"/>
  <c r="T90" i="9"/>
  <c r="X90" i="9"/>
  <c r="AB90" i="9"/>
  <c r="AF90" i="9"/>
  <c r="AJ90" i="9"/>
  <c r="AN90" i="9"/>
  <c r="AR90" i="9"/>
  <c r="AV90" i="9"/>
  <c r="Q90" i="9"/>
  <c r="U90" i="9"/>
  <c r="Y90" i="9"/>
  <c r="AC90" i="9"/>
  <c r="AG90" i="9"/>
  <c r="AK90" i="9"/>
  <c r="AO90" i="9"/>
  <c r="AS90" i="9"/>
  <c r="N90" i="9"/>
  <c r="R90" i="9"/>
  <c r="V90" i="9"/>
  <c r="Z90" i="9"/>
  <c r="AD90" i="9"/>
  <c r="AH90" i="9"/>
  <c r="AL90" i="9"/>
  <c r="AP90" i="9"/>
  <c r="AT90" i="9"/>
  <c r="O90" i="9"/>
  <c r="S90" i="9"/>
  <c r="W90" i="9"/>
  <c r="AA90" i="9"/>
  <c r="AE90" i="9"/>
  <c r="AI90" i="9"/>
  <c r="AM90" i="9"/>
  <c r="AQ90" i="9"/>
  <c r="AU90" i="9"/>
  <c r="I90" i="9"/>
  <c r="M90" i="9"/>
  <c r="J90" i="9"/>
  <c r="K90" i="9"/>
  <c r="L90" i="9"/>
  <c r="AX74" i="9"/>
  <c r="BB74" i="9"/>
  <c r="BF74" i="9"/>
  <c r="BJ74" i="9"/>
  <c r="BN74" i="9"/>
  <c r="AY74" i="9"/>
  <c r="BC74" i="9"/>
  <c r="BG74" i="9"/>
  <c r="BK74" i="9"/>
  <c r="BO74" i="9"/>
  <c r="AZ74" i="9"/>
  <c r="BD74" i="9"/>
  <c r="BH74" i="9"/>
  <c r="BL74" i="9"/>
  <c r="BP74" i="9"/>
  <c r="BA74" i="9"/>
  <c r="BE74" i="9"/>
  <c r="BI74" i="9"/>
  <c r="AW74" i="9"/>
  <c r="BM74" i="9"/>
  <c r="P74" i="9"/>
  <c r="T74" i="9"/>
  <c r="X74" i="9"/>
  <c r="AB74" i="9"/>
  <c r="AF74" i="9"/>
  <c r="AJ74" i="9"/>
  <c r="AN74" i="9"/>
  <c r="AR74" i="9"/>
  <c r="AV74" i="9"/>
  <c r="Q74" i="9"/>
  <c r="U74" i="9"/>
  <c r="Y74" i="9"/>
  <c r="AC74" i="9"/>
  <c r="AG74" i="9"/>
  <c r="AK74" i="9"/>
  <c r="AO74" i="9"/>
  <c r="AS74" i="9"/>
  <c r="N74" i="9"/>
  <c r="R74" i="9"/>
  <c r="V74" i="9"/>
  <c r="Z74" i="9"/>
  <c r="AD74" i="9"/>
  <c r="AH74" i="9"/>
  <c r="AL74" i="9"/>
  <c r="AP74" i="9"/>
  <c r="AT74" i="9"/>
  <c r="O74" i="9"/>
  <c r="S74" i="9"/>
  <c r="W74" i="9"/>
  <c r="AA74" i="9"/>
  <c r="AE74" i="9"/>
  <c r="AI74" i="9"/>
  <c r="AM74" i="9"/>
  <c r="AQ74" i="9"/>
  <c r="AU74" i="9"/>
  <c r="I74" i="9"/>
  <c r="M74" i="9"/>
  <c r="J74" i="9"/>
  <c r="K74" i="9"/>
  <c r="L74" i="9"/>
  <c r="AZ58" i="9"/>
  <c r="BD58" i="9"/>
  <c r="BH58" i="9"/>
  <c r="BL58" i="9"/>
  <c r="BP58" i="9"/>
  <c r="AX58" i="9"/>
  <c r="BB58" i="9"/>
  <c r="BF58" i="9"/>
  <c r="BJ58" i="9"/>
  <c r="BN58" i="9"/>
  <c r="AY58" i="9"/>
  <c r="BG58" i="9"/>
  <c r="BO58" i="9"/>
  <c r="BA58" i="9"/>
  <c r="BI58" i="9"/>
  <c r="BC58" i="9"/>
  <c r="BK58" i="9"/>
  <c r="AW58" i="9"/>
  <c r="BE58" i="9"/>
  <c r="BM58" i="9"/>
  <c r="P58" i="9"/>
  <c r="T58" i="9"/>
  <c r="X58" i="9"/>
  <c r="AB58" i="9"/>
  <c r="AF58" i="9"/>
  <c r="AJ58" i="9"/>
  <c r="AN58" i="9"/>
  <c r="AR58" i="9"/>
  <c r="AV58" i="9"/>
  <c r="Q58" i="9"/>
  <c r="U58" i="9"/>
  <c r="Y58" i="9"/>
  <c r="AC58" i="9"/>
  <c r="AG58" i="9"/>
  <c r="AK58" i="9"/>
  <c r="AO58" i="9"/>
  <c r="AS58" i="9"/>
  <c r="N58" i="9"/>
  <c r="R58" i="9"/>
  <c r="V58" i="9"/>
  <c r="Z58" i="9"/>
  <c r="AD58" i="9"/>
  <c r="AH58" i="9"/>
  <c r="AL58" i="9"/>
  <c r="AP58" i="9"/>
  <c r="AT58" i="9"/>
  <c r="O58" i="9"/>
  <c r="S58" i="9"/>
  <c r="W58" i="9"/>
  <c r="AA58" i="9"/>
  <c r="AE58" i="9"/>
  <c r="AI58" i="9"/>
  <c r="AM58" i="9"/>
  <c r="AQ58" i="9"/>
  <c r="AU58" i="9"/>
  <c r="I58" i="9"/>
  <c r="M58" i="9"/>
  <c r="J58" i="9"/>
  <c r="K58" i="9"/>
  <c r="L58" i="9"/>
  <c r="AZ50" i="9"/>
  <c r="BD50" i="9"/>
  <c r="BH50" i="9"/>
  <c r="BL50" i="9"/>
  <c r="BP50" i="9"/>
  <c r="AX50" i="9"/>
  <c r="BB50" i="9"/>
  <c r="BF50" i="9"/>
  <c r="BJ50" i="9"/>
  <c r="BN50" i="9"/>
  <c r="AY50" i="9"/>
  <c r="BG50" i="9"/>
  <c r="BO50" i="9"/>
  <c r="BA50" i="9"/>
  <c r="BI50" i="9"/>
  <c r="BC50" i="9"/>
  <c r="BK50" i="9"/>
  <c r="AW50" i="9"/>
  <c r="BE50" i="9"/>
  <c r="BM50" i="9"/>
  <c r="Q50" i="9"/>
  <c r="U50" i="9"/>
  <c r="Y50" i="9"/>
  <c r="AC50" i="9"/>
  <c r="AG50" i="9"/>
  <c r="AK50" i="9"/>
  <c r="AO50" i="9"/>
  <c r="AS50" i="9"/>
  <c r="N50" i="9"/>
  <c r="R50" i="9"/>
  <c r="V50" i="9"/>
  <c r="Z50" i="9"/>
  <c r="AD50" i="9"/>
  <c r="AH50" i="9"/>
  <c r="AL50" i="9"/>
  <c r="AP50" i="9"/>
  <c r="AT50" i="9"/>
  <c r="O50" i="9"/>
  <c r="S50" i="9"/>
  <c r="W50" i="9"/>
  <c r="AA50" i="9"/>
  <c r="AE50" i="9"/>
  <c r="AI50" i="9"/>
  <c r="AM50" i="9"/>
  <c r="AQ50" i="9"/>
  <c r="AU50" i="9"/>
  <c r="P50" i="9"/>
  <c r="T50" i="9"/>
  <c r="X50" i="9"/>
  <c r="AB50" i="9"/>
  <c r="AF50" i="9"/>
  <c r="AJ50" i="9"/>
  <c r="AN50" i="9"/>
  <c r="AR50" i="9"/>
  <c r="AV50" i="9"/>
  <c r="I50" i="9"/>
  <c r="M50" i="9"/>
  <c r="J50" i="9"/>
  <c r="K50" i="9"/>
  <c r="L50" i="9"/>
  <c r="AW187" i="9"/>
  <c r="BA187" i="9"/>
  <c r="BE187" i="9"/>
  <c r="BI187" i="9"/>
  <c r="BM187" i="9"/>
  <c r="AX187" i="9"/>
  <c r="BB187" i="9"/>
  <c r="BF187" i="9"/>
  <c r="BJ187" i="9"/>
  <c r="BN187" i="9"/>
  <c r="AY187" i="9"/>
  <c r="BC187" i="9"/>
  <c r="BG187" i="9"/>
  <c r="BK187" i="9"/>
  <c r="BO187" i="9"/>
  <c r="BH187" i="9"/>
  <c r="BL187" i="9"/>
  <c r="AZ187" i="9"/>
  <c r="BP187" i="9"/>
  <c r="BD187" i="9"/>
  <c r="O187" i="9"/>
  <c r="S187" i="9"/>
  <c r="W187" i="9"/>
  <c r="AA187" i="9"/>
  <c r="AE187" i="9"/>
  <c r="AI187" i="9"/>
  <c r="AM187" i="9"/>
  <c r="AQ187" i="9"/>
  <c r="AU187" i="9"/>
  <c r="P187" i="9"/>
  <c r="T187" i="9"/>
  <c r="X187" i="9"/>
  <c r="AB187" i="9"/>
  <c r="AF187" i="9"/>
  <c r="AJ187" i="9"/>
  <c r="AN187" i="9"/>
  <c r="AR187" i="9"/>
  <c r="AV187" i="9"/>
  <c r="Q187" i="9"/>
  <c r="U187" i="9"/>
  <c r="Y187" i="9"/>
  <c r="AC187" i="9"/>
  <c r="AG187" i="9"/>
  <c r="AK187" i="9"/>
  <c r="AO187" i="9"/>
  <c r="AS187" i="9"/>
  <c r="N187" i="9"/>
  <c r="AD187" i="9"/>
  <c r="AT187" i="9"/>
  <c r="R187" i="9"/>
  <c r="AH187" i="9"/>
  <c r="V187" i="9"/>
  <c r="AL187" i="9"/>
  <c r="Z187" i="9"/>
  <c r="AP187" i="9"/>
  <c r="L187" i="9"/>
  <c r="I187" i="9"/>
  <c r="M187" i="9"/>
  <c r="J187" i="9"/>
  <c r="K187" i="9"/>
  <c r="AX147" i="9"/>
  <c r="BB147" i="9"/>
  <c r="BF147" i="9"/>
  <c r="BJ147" i="9"/>
  <c r="BN147" i="9"/>
  <c r="AY147" i="9"/>
  <c r="BC147" i="9"/>
  <c r="BG147" i="9"/>
  <c r="BK147" i="9"/>
  <c r="BO147" i="9"/>
  <c r="BD147" i="9"/>
  <c r="BL147" i="9"/>
  <c r="AW147" i="9"/>
  <c r="BE147" i="9"/>
  <c r="BM147" i="9"/>
  <c r="AZ147" i="9"/>
  <c r="BH147" i="9"/>
  <c r="BP147" i="9"/>
  <c r="BA147" i="9"/>
  <c r="BI147" i="9"/>
  <c r="O147" i="9"/>
  <c r="S147" i="9"/>
  <c r="W147" i="9"/>
  <c r="AA147" i="9"/>
  <c r="AE147" i="9"/>
  <c r="AI147" i="9"/>
  <c r="AM147" i="9"/>
  <c r="AQ147" i="9"/>
  <c r="AU147" i="9"/>
  <c r="P147" i="9"/>
  <c r="T147" i="9"/>
  <c r="X147" i="9"/>
  <c r="AB147" i="9"/>
  <c r="AF147" i="9"/>
  <c r="AJ147" i="9"/>
  <c r="AN147" i="9"/>
  <c r="AR147" i="9"/>
  <c r="AV147" i="9"/>
  <c r="Q147" i="9"/>
  <c r="U147" i="9"/>
  <c r="Y147" i="9"/>
  <c r="AC147" i="9"/>
  <c r="AG147" i="9"/>
  <c r="AK147" i="9"/>
  <c r="AO147" i="9"/>
  <c r="AS147" i="9"/>
  <c r="N147" i="9"/>
  <c r="R147" i="9"/>
  <c r="V147" i="9"/>
  <c r="Z147" i="9"/>
  <c r="AD147" i="9"/>
  <c r="AH147" i="9"/>
  <c r="AL147" i="9"/>
  <c r="AP147" i="9"/>
  <c r="AT147" i="9"/>
  <c r="L147" i="9"/>
  <c r="I147" i="9"/>
  <c r="M147" i="9"/>
  <c r="J147" i="9"/>
  <c r="K147" i="9"/>
  <c r="AX67" i="9"/>
  <c r="BB67" i="9"/>
  <c r="BF67" i="9"/>
  <c r="BJ67" i="9"/>
  <c r="BN67" i="9"/>
  <c r="AY67" i="9"/>
  <c r="BC67" i="9"/>
  <c r="BG67" i="9"/>
  <c r="BK67" i="9"/>
  <c r="BO67" i="9"/>
  <c r="AZ67" i="9"/>
  <c r="BD67" i="9"/>
  <c r="BH67" i="9"/>
  <c r="BL67" i="9"/>
  <c r="BP67" i="9"/>
  <c r="AW67" i="9"/>
  <c r="BM67" i="9"/>
  <c r="BA67" i="9"/>
  <c r="BE67" i="9"/>
  <c r="BI67" i="9"/>
  <c r="Q67" i="9"/>
  <c r="U67" i="9"/>
  <c r="Y67" i="9"/>
  <c r="AC67" i="9"/>
  <c r="AG67" i="9"/>
  <c r="AK67" i="9"/>
  <c r="AO67" i="9"/>
  <c r="AS67" i="9"/>
  <c r="N67" i="9"/>
  <c r="R67" i="9"/>
  <c r="V67" i="9"/>
  <c r="Z67" i="9"/>
  <c r="AD67" i="9"/>
  <c r="AH67" i="9"/>
  <c r="AL67" i="9"/>
  <c r="AP67" i="9"/>
  <c r="AT67" i="9"/>
  <c r="O67" i="9"/>
  <c r="S67" i="9"/>
  <c r="W67" i="9"/>
  <c r="AA67" i="9"/>
  <c r="AE67" i="9"/>
  <c r="AI67" i="9"/>
  <c r="AM67" i="9"/>
  <c r="AQ67" i="9"/>
  <c r="AU67" i="9"/>
  <c r="P67" i="9"/>
  <c r="T67" i="9"/>
  <c r="X67" i="9"/>
  <c r="AB67" i="9"/>
  <c r="AF67" i="9"/>
  <c r="AJ67" i="9"/>
  <c r="AN67" i="9"/>
  <c r="AR67" i="9"/>
  <c r="AV67" i="9"/>
  <c r="L67" i="9"/>
  <c r="I67" i="9"/>
  <c r="M67" i="9"/>
  <c r="J67" i="9"/>
  <c r="K67" i="9"/>
  <c r="AZ37" i="9"/>
  <c r="BD37" i="9"/>
  <c r="BH37" i="9"/>
  <c r="BL37" i="9"/>
  <c r="BP37" i="9"/>
  <c r="AY37" i="9"/>
  <c r="BE37" i="9"/>
  <c r="BJ37" i="9"/>
  <c r="BO37" i="9"/>
  <c r="BB37" i="9"/>
  <c r="BI37" i="9"/>
  <c r="AX37" i="9"/>
  <c r="BF37" i="9"/>
  <c r="BM37" i="9"/>
  <c r="BA37" i="9"/>
  <c r="BN37" i="9"/>
  <c r="BC37" i="9"/>
  <c r="BG37" i="9"/>
  <c r="AW37" i="9"/>
  <c r="BK37" i="9"/>
  <c r="P37" i="9"/>
  <c r="T37" i="9"/>
  <c r="X37" i="9"/>
  <c r="AB37" i="9"/>
  <c r="AF37" i="9"/>
  <c r="AJ37" i="9"/>
  <c r="AN37" i="9"/>
  <c r="AR37" i="9"/>
  <c r="AV37" i="9"/>
  <c r="Q37" i="9"/>
  <c r="U37" i="9"/>
  <c r="Y37" i="9"/>
  <c r="AC37" i="9"/>
  <c r="AG37" i="9"/>
  <c r="AK37" i="9"/>
  <c r="AO37" i="9"/>
  <c r="AS37" i="9"/>
  <c r="N37" i="9"/>
  <c r="R37" i="9"/>
  <c r="V37" i="9"/>
  <c r="Z37" i="9"/>
  <c r="AD37" i="9"/>
  <c r="AH37" i="9"/>
  <c r="AL37" i="9"/>
  <c r="AP37" i="9"/>
  <c r="AT37" i="9"/>
  <c r="O37" i="9"/>
  <c r="S37" i="9"/>
  <c r="W37" i="9"/>
  <c r="AA37" i="9"/>
  <c r="AE37" i="9"/>
  <c r="AI37" i="9"/>
  <c r="AM37" i="9"/>
  <c r="AQ37" i="9"/>
  <c r="AU37" i="9"/>
  <c r="J37" i="9"/>
  <c r="K37" i="9"/>
  <c r="L37" i="9"/>
  <c r="M37" i="9"/>
  <c r="I37" i="9"/>
  <c r="AZ239" i="9"/>
  <c r="BD239" i="9"/>
  <c r="BH239" i="9"/>
  <c r="BL239" i="9"/>
  <c r="BP239" i="9"/>
  <c r="AW239" i="9"/>
  <c r="BA239" i="9"/>
  <c r="BE239" i="9"/>
  <c r="BI239" i="9"/>
  <c r="BM239" i="9"/>
  <c r="AX239" i="9"/>
  <c r="BB239" i="9"/>
  <c r="BF239" i="9"/>
  <c r="BJ239" i="9"/>
  <c r="BN239" i="9"/>
  <c r="BC239" i="9"/>
  <c r="BG239" i="9"/>
  <c r="BK239" i="9"/>
  <c r="AY239" i="9"/>
  <c r="BO239" i="9"/>
  <c r="O239" i="9"/>
  <c r="S239" i="9"/>
  <c r="W239" i="9"/>
  <c r="AA239" i="9"/>
  <c r="AE239" i="9"/>
  <c r="AI239" i="9"/>
  <c r="AM239" i="9"/>
  <c r="AQ239" i="9"/>
  <c r="AU239" i="9"/>
  <c r="P239" i="9"/>
  <c r="T239" i="9"/>
  <c r="X239" i="9"/>
  <c r="AB239" i="9"/>
  <c r="AF239" i="9"/>
  <c r="AJ239" i="9"/>
  <c r="AN239" i="9"/>
  <c r="AR239" i="9"/>
  <c r="AV239" i="9"/>
  <c r="Q239" i="9"/>
  <c r="U239" i="9"/>
  <c r="Y239" i="9"/>
  <c r="AC239" i="9"/>
  <c r="AG239" i="9"/>
  <c r="AK239" i="9"/>
  <c r="AO239" i="9"/>
  <c r="AS239" i="9"/>
  <c r="N239" i="9"/>
  <c r="R239" i="9"/>
  <c r="V239" i="9"/>
  <c r="Z239" i="9"/>
  <c r="AD239" i="9"/>
  <c r="AH239" i="9"/>
  <c r="AL239" i="9"/>
  <c r="AP239" i="9"/>
  <c r="AT239" i="9"/>
  <c r="L239" i="9"/>
  <c r="I239" i="9"/>
  <c r="M239" i="9"/>
  <c r="J239" i="9"/>
  <c r="K239" i="9"/>
  <c r="AZ211" i="9"/>
  <c r="BD211" i="9"/>
  <c r="BH211" i="9"/>
  <c r="BL211" i="9"/>
  <c r="BP211" i="9"/>
  <c r="AW211" i="9"/>
  <c r="BA211" i="9"/>
  <c r="BE211" i="9"/>
  <c r="BI211" i="9"/>
  <c r="BM211" i="9"/>
  <c r="AX211" i="9"/>
  <c r="BB211" i="9"/>
  <c r="BF211" i="9"/>
  <c r="BJ211" i="9"/>
  <c r="BN211" i="9"/>
  <c r="BC211" i="9"/>
  <c r="BG211" i="9"/>
  <c r="BK211" i="9"/>
  <c r="AY211" i="9"/>
  <c r="BO211" i="9"/>
  <c r="O211" i="9"/>
  <c r="S211" i="9"/>
  <c r="W211" i="9"/>
  <c r="AA211" i="9"/>
  <c r="P211" i="9"/>
  <c r="T211" i="9"/>
  <c r="X211" i="9"/>
  <c r="AB211" i="9"/>
  <c r="Q211" i="9"/>
  <c r="U211" i="9"/>
  <c r="Y211" i="9"/>
  <c r="AC211" i="9"/>
  <c r="AG211" i="9"/>
  <c r="AK211" i="9"/>
  <c r="AO211" i="9"/>
  <c r="AS211" i="9"/>
  <c r="V211" i="9"/>
  <c r="AF211" i="9"/>
  <c r="AL211" i="9"/>
  <c r="AQ211" i="9"/>
  <c r="AV211" i="9"/>
  <c r="Z211" i="9"/>
  <c r="AH211" i="9"/>
  <c r="AM211" i="9"/>
  <c r="AR211" i="9"/>
  <c r="N211" i="9"/>
  <c r="AD211" i="9"/>
  <c r="AI211" i="9"/>
  <c r="AN211" i="9"/>
  <c r="AT211" i="9"/>
  <c r="R211" i="9"/>
  <c r="AE211" i="9"/>
  <c r="AJ211" i="9"/>
  <c r="AP211" i="9"/>
  <c r="AU211" i="9"/>
  <c r="L211" i="9"/>
  <c r="I211" i="9"/>
  <c r="M211" i="9"/>
  <c r="J211" i="9"/>
  <c r="K211" i="9"/>
  <c r="AX125" i="9"/>
  <c r="BB125" i="9"/>
  <c r="BF125" i="9"/>
  <c r="BJ125" i="9"/>
  <c r="BN125" i="9"/>
  <c r="AY125" i="9"/>
  <c r="BC125" i="9"/>
  <c r="BG125" i="9"/>
  <c r="BK125" i="9"/>
  <c r="BO125" i="9"/>
  <c r="AZ125" i="9"/>
  <c r="BD125" i="9"/>
  <c r="BH125" i="9"/>
  <c r="BL125" i="9"/>
  <c r="BP125" i="9"/>
  <c r="BI125" i="9"/>
  <c r="AW125" i="9"/>
  <c r="BM125" i="9"/>
  <c r="BA125" i="9"/>
  <c r="BE125" i="9"/>
  <c r="O125" i="9"/>
  <c r="S125" i="9"/>
  <c r="W125" i="9"/>
  <c r="AA125" i="9"/>
  <c r="AE125" i="9"/>
  <c r="AI125" i="9"/>
  <c r="AM125" i="9"/>
  <c r="AQ125" i="9"/>
  <c r="AU125" i="9"/>
  <c r="P125" i="9"/>
  <c r="T125" i="9"/>
  <c r="X125" i="9"/>
  <c r="AB125" i="9"/>
  <c r="AF125" i="9"/>
  <c r="AJ125" i="9"/>
  <c r="AN125" i="9"/>
  <c r="AR125" i="9"/>
  <c r="AV125" i="9"/>
  <c r="Q125" i="9"/>
  <c r="U125" i="9"/>
  <c r="Y125" i="9"/>
  <c r="AC125" i="9"/>
  <c r="AG125" i="9"/>
  <c r="AK125" i="9"/>
  <c r="AO125" i="9"/>
  <c r="AS125" i="9"/>
  <c r="N125" i="9"/>
  <c r="R125" i="9"/>
  <c r="V125" i="9"/>
  <c r="Z125" i="9"/>
  <c r="AD125" i="9"/>
  <c r="AH125" i="9"/>
  <c r="AL125" i="9"/>
  <c r="AP125" i="9"/>
  <c r="AT125" i="9"/>
  <c r="J125" i="9"/>
  <c r="K125" i="9"/>
  <c r="L125" i="9"/>
  <c r="I125" i="9"/>
  <c r="M125" i="9"/>
  <c r="AX123" i="9"/>
  <c r="BB123" i="9"/>
  <c r="BF123" i="9"/>
  <c r="BJ123" i="9"/>
  <c r="BN123" i="9"/>
  <c r="AY123" i="9"/>
  <c r="BC123" i="9"/>
  <c r="BG123" i="9"/>
  <c r="BK123" i="9"/>
  <c r="BO123" i="9"/>
  <c r="AZ123" i="9"/>
  <c r="BD123" i="9"/>
  <c r="BH123" i="9"/>
  <c r="BL123" i="9"/>
  <c r="BP123" i="9"/>
  <c r="BA123" i="9"/>
  <c r="BE123" i="9"/>
  <c r="BI123" i="9"/>
  <c r="AW123" i="9"/>
  <c r="BM123" i="9"/>
  <c r="Q123" i="9"/>
  <c r="U123" i="9"/>
  <c r="Y123" i="9"/>
  <c r="AC123" i="9"/>
  <c r="AG123" i="9"/>
  <c r="AK123" i="9"/>
  <c r="AO123" i="9"/>
  <c r="AS123" i="9"/>
  <c r="N123" i="9"/>
  <c r="R123" i="9"/>
  <c r="V123" i="9"/>
  <c r="Z123" i="9"/>
  <c r="AD123" i="9"/>
  <c r="AH123" i="9"/>
  <c r="AL123" i="9"/>
  <c r="AP123" i="9"/>
  <c r="AT123" i="9"/>
  <c r="O123" i="9"/>
  <c r="S123" i="9"/>
  <c r="W123" i="9"/>
  <c r="AA123" i="9"/>
  <c r="AE123" i="9"/>
  <c r="AI123" i="9"/>
  <c r="AM123" i="9"/>
  <c r="AQ123" i="9"/>
  <c r="AU123" i="9"/>
  <c r="P123" i="9"/>
  <c r="T123" i="9"/>
  <c r="X123" i="9"/>
  <c r="AB123" i="9"/>
  <c r="AF123" i="9"/>
  <c r="AJ123" i="9"/>
  <c r="AN123" i="9"/>
  <c r="AR123" i="9"/>
  <c r="AV123" i="9"/>
  <c r="L123" i="9"/>
  <c r="I123" i="9"/>
  <c r="M123" i="9"/>
  <c r="J123" i="9"/>
  <c r="K123" i="9"/>
  <c r="AX117" i="9"/>
  <c r="BB117" i="9"/>
  <c r="BF117" i="9"/>
  <c r="BJ117" i="9"/>
  <c r="BN117" i="9"/>
  <c r="AY117" i="9"/>
  <c r="BC117" i="9"/>
  <c r="BG117" i="9"/>
  <c r="BK117" i="9"/>
  <c r="BO117" i="9"/>
  <c r="AZ117" i="9"/>
  <c r="BD117" i="9"/>
  <c r="BH117" i="9"/>
  <c r="BL117" i="9"/>
  <c r="BP117" i="9"/>
  <c r="BI117" i="9"/>
  <c r="AW117" i="9"/>
  <c r="BM117" i="9"/>
  <c r="BA117" i="9"/>
  <c r="BE117" i="9"/>
  <c r="O117" i="9"/>
  <c r="S117" i="9"/>
  <c r="W117" i="9"/>
  <c r="AA117" i="9"/>
  <c r="AE117" i="9"/>
  <c r="AI117" i="9"/>
  <c r="AM117" i="9"/>
  <c r="AQ117" i="9"/>
  <c r="AU117" i="9"/>
  <c r="P117" i="9"/>
  <c r="T117" i="9"/>
  <c r="X117" i="9"/>
  <c r="AB117" i="9"/>
  <c r="AF117" i="9"/>
  <c r="AJ117" i="9"/>
  <c r="AN117" i="9"/>
  <c r="AR117" i="9"/>
  <c r="AV117" i="9"/>
  <c r="Q117" i="9"/>
  <c r="U117" i="9"/>
  <c r="Y117" i="9"/>
  <c r="AC117" i="9"/>
  <c r="AG117" i="9"/>
  <c r="AK117" i="9"/>
  <c r="AO117" i="9"/>
  <c r="AS117" i="9"/>
  <c r="N117" i="9"/>
  <c r="R117" i="9"/>
  <c r="V117" i="9"/>
  <c r="Z117" i="9"/>
  <c r="AD117" i="9"/>
  <c r="AH117" i="9"/>
  <c r="AL117" i="9"/>
  <c r="AP117" i="9"/>
  <c r="AT117" i="9"/>
  <c r="J117" i="9"/>
  <c r="K117" i="9"/>
  <c r="L117" i="9"/>
  <c r="M117" i="9"/>
  <c r="I117" i="9"/>
  <c r="AZ25" i="9"/>
  <c r="BD25" i="9"/>
  <c r="BH25" i="9"/>
  <c r="BL25" i="9"/>
  <c r="BP25" i="9"/>
  <c r="AY25" i="9"/>
  <c r="BE25" i="9"/>
  <c r="BJ25" i="9"/>
  <c r="BO25" i="9"/>
  <c r="AW25" i="9"/>
  <c r="BB25" i="9"/>
  <c r="BG25" i="9"/>
  <c r="BM25" i="9"/>
  <c r="AX25" i="9"/>
  <c r="BI25" i="9"/>
  <c r="BC25" i="9"/>
  <c r="BN25" i="9"/>
  <c r="BA25" i="9"/>
  <c r="BF25" i="9"/>
  <c r="BK25" i="9"/>
  <c r="P25" i="9"/>
  <c r="T25" i="9"/>
  <c r="X25" i="9"/>
  <c r="AB25" i="9"/>
  <c r="AF25" i="9"/>
  <c r="AJ25" i="9"/>
  <c r="AN25" i="9"/>
  <c r="AR25" i="9"/>
  <c r="AV25" i="9"/>
  <c r="Q25" i="9"/>
  <c r="U25" i="9"/>
  <c r="Y25" i="9"/>
  <c r="AC25" i="9"/>
  <c r="AG25" i="9"/>
  <c r="AK25" i="9"/>
  <c r="AO25" i="9"/>
  <c r="AS25" i="9"/>
  <c r="N25" i="9"/>
  <c r="R25" i="9"/>
  <c r="V25" i="9"/>
  <c r="Z25" i="9"/>
  <c r="AD25" i="9"/>
  <c r="AH25" i="9"/>
  <c r="AL25" i="9"/>
  <c r="AP25" i="9"/>
  <c r="AT25" i="9"/>
  <c r="O25" i="9"/>
  <c r="S25" i="9"/>
  <c r="W25" i="9"/>
  <c r="AA25" i="9"/>
  <c r="AE25" i="9"/>
  <c r="AI25" i="9"/>
  <c r="AM25" i="9"/>
  <c r="AQ25" i="9"/>
  <c r="AU25" i="9"/>
  <c r="J25" i="9"/>
  <c r="K25" i="9"/>
  <c r="L25" i="9"/>
  <c r="M25" i="9"/>
  <c r="I25" i="9"/>
  <c r="AY19" i="9"/>
  <c r="BC19" i="9"/>
  <c r="BG19" i="9"/>
  <c r="BK19" i="9"/>
  <c r="BO19" i="9"/>
  <c r="AW19" i="9"/>
  <c r="BB19" i="9"/>
  <c r="BH19" i="9"/>
  <c r="BM19" i="9"/>
  <c r="AX19" i="9"/>
  <c r="BE19" i="9"/>
  <c r="BL19" i="9"/>
  <c r="BA19" i="9"/>
  <c r="BI19" i="9"/>
  <c r="BP19" i="9"/>
  <c r="BJ19" i="9"/>
  <c r="BD19" i="9"/>
  <c r="AZ19" i="9"/>
  <c r="BF19" i="9"/>
  <c r="BN19" i="9"/>
  <c r="N19" i="9"/>
  <c r="R19" i="9"/>
  <c r="V19" i="9"/>
  <c r="Z19" i="9"/>
  <c r="AD19" i="9"/>
  <c r="AH19" i="9"/>
  <c r="AL19" i="9"/>
  <c r="AP19" i="9"/>
  <c r="AT19" i="9"/>
  <c r="O19" i="9"/>
  <c r="S19" i="9"/>
  <c r="W19" i="9"/>
  <c r="AA19" i="9"/>
  <c r="AE19" i="9"/>
  <c r="AI19" i="9"/>
  <c r="AM19" i="9"/>
  <c r="AQ19" i="9"/>
  <c r="AU19" i="9"/>
  <c r="P19" i="9"/>
  <c r="T19" i="9"/>
  <c r="X19" i="9"/>
  <c r="AB19" i="9"/>
  <c r="AF19" i="9"/>
  <c r="AJ19" i="9"/>
  <c r="AN19" i="9"/>
  <c r="AR19" i="9"/>
  <c r="AV19" i="9"/>
  <c r="Q19" i="9"/>
  <c r="U19" i="9"/>
  <c r="Y19" i="9"/>
  <c r="AC19" i="9"/>
  <c r="AG19" i="9"/>
  <c r="AK19" i="9"/>
  <c r="AO19" i="9"/>
  <c r="AS19" i="9"/>
  <c r="L19" i="9"/>
  <c r="I19" i="9"/>
  <c r="M19" i="9"/>
  <c r="J19" i="9"/>
  <c r="K19" i="9"/>
  <c r="AY13" i="9"/>
  <c r="BC13" i="9"/>
  <c r="BG13" i="9"/>
  <c r="BK13" i="9"/>
  <c r="BO13" i="9"/>
  <c r="AZ13" i="9"/>
  <c r="BE13" i="9"/>
  <c r="BJ13" i="9"/>
  <c r="BP13" i="9"/>
  <c r="AW13" i="9"/>
  <c r="BD13" i="9"/>
  <c r="BL13" i="9"/>
  <c r="BA13" i="9"/>
  <c r="BH13" i="9"/>
  <c r="BN13" i="9"/>
  <c r="BB13" i="9"/>
  <c r="BI13" i="9"/>
  <c r="AX13" i="9"/>
  <c r="BF13" i="9"/>
  <c r="BM13" i="9"/>
  <c r="N13" i="9"/>
  <c r="R13" i="9"/>
  <c r="V13" i="9"/>
  <c r="Z13" i="9"/>
  <c r="AD13" i="9"/>
  <c r="AH13" i="9"/>
  <c r="AL13" i="9"/>
  <c r="AP13" i="9"/>
  <c r="AT13" i="9"/>
  <c r="O13" i="9"/>
  <c r="S13" i="9"/>
  <c r="W13" i="9"/>
  <c r="AA13" i="9"/>
  <c r="AE13" i="9"/>
  <c r="AI13" i="9"/>
  <c r="AM13" i="9"/>
  <c r="AQ13" i="9"/>
  <c r="AU13" i="9"/>
  <c r="P13" i="9"/>
  <c r="T13" i="9"/>
  <c r="X13" i="9"/>
  <c r="AB13" i="9"/>
  <c r="AF13" i="9"/>
  <c r="AJ13" i="9"/>
  <c r="AN13" i="9"/>
  <c r="AR13" i="9"/>
  <c r="AV13" i="9"/>
  <c r="AC13" i="9"/>
  <c r="AS13" i="9"/>
  <c r="Q13" i="9"/>
  <c r="AG13" i="9"/>
  <c r="U13" i="9"/>
  <c r="AK13" i="9"/>
  <c r="Y13" i="9"/>
  <c r="AO13" i="9"/>
  <c r="J13" i="9"/>
  <c r="K13" i="9"/>
  <c r="L13" i="9"/>
  <c r="I13" i="9"/>
  <c r="M13" i="9"/>
  <c r="AY11" i="9"/>
  <c r="BC11" i="9"/>
  <c r="BG11" i="9"/>
  <c r="BK11" i="9"/>
  <c r="BO11" i="9"/>
  <c r="AW11" i="9"/>
  <c r="BB11" i="9"/>
  <c r="BH11" i="9"/>
  <c r="BM11" i="9"/>
  <c r="BA11" i="9"/>
  <c r="BI11" i="9"/>
  <c r="BP11" i="9"/>
  <c r="AX11" i="9"/>
  <c r="BE11" i="9"/>
  <c r="BL11" i="9"/>
  <c r="AZ11" i="9"/>
  <c r="BN11" i="9"/>
  <c r="BF11" i="9"/>
  <c r="BJ11" i="9"/>
  <c r="BD11" i="9"/>
  <c r="O11" i="9"/>
  <c r="S11" i="9"/>
  <c r="W11" i="9"/>
  <c r="AA11" i="9"/>
  <c r="AE11" i="9"/>
  <c r="AI11" i="9"/>
  <c r="AM11" i="9"/>
  <c r="AQ11" i="9"/>
  <c r="AU11" i="9"/>
  <c r="P11" i="9"/>
  <c r="T11" i="9"/>
  <c r="X11" i="9"/>
  <c r="AB11" i="9"/>
  <c r="AF11" i="9"/>
  <c r="AJ11" i="9"/>
  <c r="AN11" i="9"/>
  <c r="AR11" i="9"/>
  <c r="AV11" i="9"/>
  <c r="Q11" i="9"/>
  <c r="U11" i="9"/>
  <c r="Y11" i="9"/>
  <c r="AC11" i="9"/>
  <c r="AG11" i="9"/>
  <c r="AK11" i="9"/>
  <c r="AO11" i="9"/>
  <c r="AS11" i="9"/>
  <c r="N11" i="9"/>
  <c r="R11" i="9"/>
  <c r="V11" i="9"/>
  <c r="Z11" i="9"/>
  <c r="AD11" i="9"/>
  <c r="AH11" i="9"/>
  <c r="AL11" i="9"/>
  <c r="AP11" i="9"/>
  <c r="AT11" i="9"/>
  <c r="L11" i="9"/>
  <c r="I11" i="9"/>
  <c r="M11" i="9"/>
  <c r="J11" i="9"/>
  <c r="K11" i="9"/>
  <c r="AY5" i="9"/>
  <c r="BC5" i="9"/>
  <c r="BG5" i="9"/>
  <c r="BK5" i="9"/>
  <c r="BO5" i="9"/>
  <c r="AZ5" i="9"/>
  <c r="BE5" i="9"/>
  <c r="BJ5" i="9"/>
  <c r="BP5" i="9"/>
  <c r="BA5" i="9"/>
  <c r="BH5" i="9"/>
  <c r="BN5" i="9"/>
  <c r="AW5" i="9"/>
  <c r="BD5" i="9"/>
  <c r="BL5" i="9"/>
  <c r="BF5" i="9"/>
  <c r="AX5" i="9"/>
  <c r="BM5" i="9"/>
  <c r="BB5" i="9"/>
  <c r="BI5" i="9"/>
  <c r="J5" i="9"/>
  <c r="N5" i="9"/>
  <c r="R5" i="9"/>
  <c r="V5" i="9"/>
  <c r="Z5" i="9"/>
  <c r="AD5" i="9"/>
  <c r="AH5" i="9"/>
  <c r="AL5" i="9"/>
  <c r="AP5" i="9"/>
  <c r="AT5" i="9"/>
  <c r="K5" i="9"/>
  <c r="O5" i="9"/>
  <c r="S5" i="9"/>
  <c r="W5" i="9"/>
  <c r="AA5" i="9"/>
  <c r="AE5" i="9"/>
  <c r="AI5" i="9"/>
  <c r="AM5" i="9"/>
  <c r="AQ5" i="9"/>
  <c r="AU5" i="9"/>
  <c r="L5" i="9"/>
  <c r="P5" i="9"/>
  <c r="T5" i="9"/>
  <c r="X5" i="9"/>
  <c r="AB5" i="9"/>
  <c r="AF5" i="9"/>
  <c r="AJ5" i="9"/>
  <c r="AN5" i="9"/>
  <c r="AR5" i="9"/>
  <c r="AV5" i="9"/>
  <c r="Q5" i="9"/>
  <c r="AG5" i="9"/>
  <c r="AC5" i="9"/>
  <c r="U5" i="9"/>
  <c r="AK5" i="9"/>
  <c r="AS5" i="9"/>
  <c r="I5" i="9"/>
  <c r="Y5" i="9"/>
  <c r="AO5" i="9"/>
  <c r="M5" i="9"/>
  <c r="AY274" i="9"/>
  <c r="BC274" i="9"/>
  <c r="BG274" i="9"/>
  <c r="BK274" i="9"/>
  <c r="BO274" i="9"/>
  <c r="AZ274" i="9"/>
  <c r="BD274" i="9"/>
  <c r="BH274" i="9"/>
  <c r="BL274" i="9"/>
  <c r="BP274" i="9"/>
  <c r="AW274" i="9"/>
  <c r="BA274" i="9"/>
  <c r="BE274" i="9"/>
  <c r="BI274" i="9"/>
  <c r="BM274" i="9"/>
  <c r="BJ274" i="9"/>
  <c r="AX274" i="9"/>
  <c r="BN274" i="9"/>
  <c r="BB274" i="9"/>
  <c r="BF274" i="9"/>
  <c r="N274" i="9"/>
  <c r="R274" i="9"/>
  <c r="V274" i="9"/>
  <c r="Z274" i="9"/>
  <c r="AD274" i="9"/>
  <c r="AH274" i="9"/>
  <c r="AL274" i="9"/>
  <c r="AP274" i="9"/>
  <c r="AT274" i="9"/>
  <c r="O274" i="9"/>
  <c r="S274" i="9"/>
  <c r="W274" i="9"/>
  <c r="AA274" i="9"/>
  <c r="AE274" i="9"/>
  <c r="AI274" i="9"/>
  <c r="AM274" i="9"/>
  <c r="AQ274" i="9"/>
  <c r="AU274" i="9"/>
  <c r="P274" i="9"/>
  <c r="T274" i="9"/>
  <c r="X274" i="9"/>
  <c r="AB274" i="9"/>
  <c r="AF274" i="9"/>
  <c r="AJ274" i="9"/>
  <c r="AN274" i="9"/>
  <c r="AR274" i="9"/>
  <c r="AV274" i="9"/>
  <c r="Q274" i="9"/>
  <c r="U274" i="9"/>
  <c r="Y274" i="9"/>
  <c r="AC274" i="9"/>
  <c r="AG274" i="9"/>
  <c r="AK274" i="9"/>
  <c r="AO274" i="9"/>
  <c r="AS274" i="9"/>
  <c r="I274" i="9"/>
  <c r="M274" i="9"/>
  <c r="J274" i="9"/>
  <c r="K274" i="9"/>
  <c r="L274" i="9"/>
  <c r="AZ246" i="9"/>
  <c r="BD246" i="9"/>
  <c r="BH246" i="9"/>
  <c r="BL246" i="9"/>
  <c r="BP246" i="9"/>
  <c r="AW246" i="9"/>
  <c r="BA246" i="9"/>
  <c r="BE246" i="9"/>
  <c r="BI246" i="9"/>
  <c r="BM246" i="9"/>
  <c r="AX246" i="9"/>
  <c r="BB246" i="9"/>
  <c r="BF246" i="9"/>
  <c r="BJ246" i="9"/>
  <c r="BN246" i="9"/>
  <c r="BG246" i="9"/>
  <c r="BK246" i="9"/>
  <c r="AY246" i="9"/>
  <c r="BO246" i="9"/>
  <c r="BC246" i="9"/>
  <c r="N246" i="9"/>
  <c r="R246" i="9"/>
  <c r="V246" i="9"/>
  <c r="Z246" i="9"/>
  <c r="AD246" i="9"/>
  <c r="AH246" i="9"/>
  <c r="AL246" i="9"/>
  <c r="AP246" i="9"/>
  <c r="AT246" i="9"/>
  <c r="O246" i="9"/>
  <c r="S246" i="9"/>
  <c r="W246" i="9"/>
  <c r="AA246" i="9"/>
  <c r="AE246" i="9"/>
  <c r="AI246" i="9"/>
  <c r="AM246" i="9"/>
  <c r="AQ246" i="9"/>
  <c r="AU246" i="9"/>
  <c r="P246" i="9"/>
  <c r="T246" i="9"/>
  <c r="X246" i="9"/>
  <c r="AB246" i="9"/>
  <c r="AF246" i="9"/>
  <c r="AJ246" i="9"/>
  <c r="AN246" i="9"/>
  <c r="AR246" i="9"/>
  <c r="AV246" i="9"/>
  <c r="Q246" i="9"/>
  <c r="U246" i="9"/>
  <c r="Y246" i="9"/>
  <c r="AC246" i="9"/>
  <c r="AG246" i="9"/>
  <c r="AK246" i="9"/>
  <c r="AO246" i="9"/>
  <c r="AS246" i="9"/>
  <c r="I246" i="9"/>
  <c r="M246" i="9"/>
  <c r="J246" i="9"/>
  <c r="K246" i="9"/>
  <c r="L246" i="9"/>
  <c r="AZ238" i="9"/>
  <c r="BD238" i="9"/>
  <c r="BH238" i="9"/>
  <c r="BL238" i="9"/>
  <c r="BP238" i="9"/>
  <c r="AW238" i="9"/>
  <c r="BA238" i="9"/>
  <c r="BE238" i="9"/>
  <c r="BI238" i="9"/>
  <c r="BM238" i="9"/>
  <c r="AX238" i="9"/>
  <c r="BB238" i="9"/>
  <c r="BF238" i="9"/>
  <c r="BJ238" i="9"/>
  <c r="BN238" i="9"/>
  <c r="BG238" i="9"/>
  <c r="BK238" i="9"/>
  <c r="AY238" i="9"/>
  <c r="BO238" i="9"/>
  <c r="BC238" i="9"/>
  <c r="N238" i="9"/>
  <c r="R238" i="9"/>
  <c r="V238" i="9"/>
  <c r="Z238" i="9"/>
  <c r="AD238" i="9"/>
  <c r="AH238" i="9"/>
  <c r="AL238" i="9"/>
  <c r="AP238" i="9"/>
  <c r="AT238" i="9"/>
  <c r="O238" i="9"/>
  <c r="S238" i="9"/>
  <c r="W238" i="9"/>
  <c r="AA238" i="9"/>
  <c r="AE238" i="9"/>
  <c r="AI238" i="9"/>
  <c r="AM238" i="9"/>
  <c r="AQ238" i="9"/>
  <c r="AU238" i="9"/>
  <c r="P238" i="9"/>
  <c r="T238" i="9"/>
  <c r="X238" i="9"/>
  <c r="AB238" i="9"/>
  <c r="AF238" i="9"/>
  <c r="AJ238" i="9"/>
  <c r="AN238" i="9"/>
  <c r="AR238" i="9"/>
  <c r="AV238" i="9"/>
  <c r="Q238" i="9"/>
  <c r="U238" i="9"/>
  <c r="Y238" i="9"/>
  <c r="AC238" i="9"/>
  <c r="AG238" i="9"/>
  <c r="AK238" i="9"/>
  <c r="AO238" i="9"/>
  <c r="AS238" i="9"/>
  <c r="I238" i="9"/>
  <c r="M238" i="9"/>
  <c r="J238" i="9"/>
  <c r="K238" i="9"/>
  <c r="L238" i="9"/>
  <c r="AX134" i="9"/>
  <c r="BB134" i="9"/>
  <c r="BF134" i="9"/>
  <c r="BJ134" i="9"/>
  <c r="BN134" i="9"/>
  <c r="AY134" i="9"/>
  <c r="BC134" i="9"/>
  <c r="BG134" i="9"/>
  <c r="BK134" i="9"/>
  <c r="BO134" i="9"/>
  <c r="AZ134" i="9"/>
  <c r="BD134" i="9"/>
  <c r="BH134" i="9"/>
  <c r="BL134" i="9"/>
  <c r="BP134" i="9"/>
  <c r="BE134" i="9"/>
  <c r="BI134" i="9"/>
  <c r="AW134" i="9"/>
  <c r="BM134" i="9"/>
  <c r="BA134" i="9"/>
  <c r="N134" i="9"/>
  <c r="R134" i="9"/>
  <c r="V134" i="9"/>
  <c r="Z134" i="9"/>
  <c r="AD134" i="9"/>
  <c r="AH134" i="9"/>
  <c r="AL134" i="9"/>
  <c r="AP134" i="9"/>
  <c r="AT134" i="9"/>
  <c r="O134" i="9"/>
  <c r="S134" i="9"/>
  <c r="W134" i="9"/>
  <c r="AA134" i="9"/>
  <c r="AE134" i="9"/>
  <c r="AI134" i="9"/>
  <c r="AM134" i="9"/>
  <c r="AQ134" i="9"/>
  <c r="AU134" i="9"/>
  <c r="P134" i="9"/>
  <c r="T134" i="9"/>
  <c r="X134" i="9"/>
  <c r="AB134" i="9"/>
  <c r="AF134" i="9"/>
  <c r="AJ134" i="9"/>
  <c r="AN134" i="9"/>
  <c r="AR134" i="9"/>
  <c r="AV134" i="9"/>
  <c r="Q134" i="9"/>
  <c r="U134" i="9"/>
  <c r="Y134" i="9"/>
  <c r="AC134" i="9"/>
  <c r="AG134" i="9"/>
  <c r="AK134" i="9"/>
  <c r="AO134" i="9"/>
  <c r="AS134" i="9"/>
  <c r="I134" i="9"/>
  <c r="M134" i="9"/>
  <c r="J134" i="9"/>
  <c r="K134" i="9"/>
  <c r="L134" i="9"/>
  <c r="AX70" i="9"/>
  <c r="BB70" i="9"/>
  <c r="BF70" i="9"/>
  <c r="BJ70" i="9"/>
  <c r="BN70" i="9"/>
  <c r="AY70" i="9"/>
  <c r="BC70" i="9"/>
  <c r="BG70" i="9"/>
  <c r="BK70" i="9"/>
  <c r="BO70" i="9"/>
  <c r="AZ70" i="9"/>
  <c r="BD70" i="9"/>
  <c r="BH70" i="9"/>
  <c r="BL70" i="9"/>
  <c r="BP70" i="9"/>
  <c r="BA70" i="9"/>
  <c r="BE70" i="9"/>
  <c r="BI70" i="9"/>
  <c r="BM70" i="9"/>
  <c r="AW70" i="9"/>
  <c r="P70" i="9"/>
  <c r="T70" i="9"/>
  <c r="X70" i="9"/>
  <c r="AB70" i="9"/>
  <c r="AF70" i="9"/>
  <c r="AJ70" i="9"/>
  <c r="AN70" i="9"/>
  <c r="AR70" i="9"/>
  <c r="AV70" i="9"/>
  <c r="Q70" i="9"/>
  <c r="U70" i="9"/>
  <c r="Y70" i="9"/>
  <c r="AC70" i="9"/>
  <c r="AG70" i="9"/>
  <c r="AK70" i="9"/>
  <c r="AO70" i="9"/>
  <c r="AS70" i="9"/>
  <c r="N70" i="9"/>
  <c r="R70" i="9"/>
  <c r="V70" i="9"/>
  <c r="Z70" i="9"/>
  <c r="AD70" i="9"/>
  <c r="AH70" i="9"/>
  <c r="AL70" i="9"/>
  <c r="AP70" i="9"/>
  <c r="AT70" i="9"/>
  <c r="O70" i="9"/>
  <c r="S70" i="9"/>
  <c r="W70" i="9"/>
  <c r="AA70" i="9"/>
  <c r="AE70" i="9"/>
  <c r="AI70" i="9"/>
  <c r="AM70" i="9"/>
  <c r="AQ70" i="9"/>
  <c r="AU70" i="9"/>
  <c r="I70" i="9"/>
  <c r="M70" i="9"/>
  <c r="J70" i="9"/>
  <c r="K70" i="9"/>
  <c r="L70" i="9"/>
  <c r="AZ62" i="9"/>
  <c r="BD62" i="9"/>
  <c r="BH62" i="9"/>
  <c r="BL62" i="9"/>
  <c r="BP62" i="9"/>
  <c r="AX62" i="9"/>
  <c r="AY62" i="9"/>
  <c r="BE62" i="9"/>
  <c r="BA62" i="9"/>
  <c r="BB62" i="9"/>
  <c r="BG62" i="9"/>
  <c r="BM62" i="9"/>
  <c r="BF62" i="9"/>
  <c r="BN62" i="9"/>
  <c r="BI62" i="9"/>
  <c r="BO62" i="9"/>
  <c r="AW62" i="9"/>
  <c r="BJ62" i="9"/>
  <c r="BK62" i="9"/>
  <c r="BC62" i="9"/>
  <c r="P62" i="9"/>
  <c r="T62" i="9"/>
  <c r="X62" i="9"/>
  <c r="AB62" i="9"/>
  <c r="AF62" i="9"/>
  <c r="AJ62" i="9"/>
  <c r="AN62" i="9"/>
  <c r="AR62" i="9"/>
  <c r="AV62" i="9"/>
  <c r="Q62" i="9"/>
  <c r="U62" i="9"/>
  <c r="Y62" i="9"/>
  <c r="AC62" i="9"/>
  <c r="AG62" i="9"/>
  <c r="AK62" i="9"/>
  <c r="AO62" i="9"/>
  <c r="AS62" i="9"/>
  <c r="N62" i="9"/>
  <c r="R62" i="9"/>
  <c r="V62" i="9"/>
  <c r="Z62" i="9"/>
  <c r="AD62" i="9"/>
  <c r="AH62" i="9"/>
  <c r="AL62" i="9"/>
  <c r="AP62" i="9"/>
  <c r="AT62" i="9"/>
  <c r="O62" i="9"/>
  <c r="S62" i="9"/>
  <c r="W62" i="9"/>
  <c r="AA62" i="9"/>
  <c r="AE62" i="9"/>
  <c r="AI62" i="9"/>
  <c r="AM62" i="9"/>
  <c r="AQ62" i="9"/>
  <c r="AU62" i="9"/>
  <c r="I62" i="9"/>
  <c r="M62" i="9"/>
  <c r="J62" i="9"/>
  <c r="K62" i="9"/>
  <c r="L62" i="9"/>
  <c r="AY303" i="9"/>
  <c r="BC303" i="9"/>
  <c r="BG303" i="9"/>
  <c r="BK303" i="9"/>
  <c r="BO303" i="9"/>
  <c r="AZ303" i="9"/>
  <c r="BD303" i="9"/>
  <c r="BH303" i="9"/>
  <c r="BL303" i="9"/>
  <c r="BP303" i="9"/>
  <c r="AW303" i="9"/>
  <c r="BA303" i="9"/>
  <c r="BE303" i="9"/>
  <c r="BI303" i="9"/>
  <c r="BM303" i="9"/>
  <c r="BF303" i="9"/>
  <c r="BJ303" i="9"/>
  <c r="AX303" i="9"/>
  <c r="BN303" i="9"/>
  <c r="BB303" i="9"/>
  <c r="Q303" i="9"/>
  <c r="U303" i="9"/>
  <c r="Y303" i="9"/>
  <c r="AC303" i="9"/>
  <c r="AG303" i="9"/>
  <c r="AK303" i="9"/>
  <c r="AO303" i="9"/>
  <c r="AS303" i="9"/>
  <c r="L303" i="9"/>
  <c r="N303" i="9"/>
  <c r="R303" i="9"/>
  <c r="V303" i="9"/>
  <c r="Z303" i="9"/>
  <c r="AD303" i="9"/>
  <c r="AH303" i="9"/>
  <c r="AL303" i="9"/>
  <c r="AP303" i="9"/>
  <c r="AT303" i="9"/>
  <c r="I303" i="9"/>
  <c r="M303" i="9"/>
  <c r="O303" i="9"/>
  <c r="S303" i="9"/>
  <c r="W303" i="9"/>
  <c r="AA303" i="9"/>
  <c r="AE303" i="9"/>
  <c r="AI303" i="9"/>
  <c r="AM303" i="9"/>
  <c r="AQ303" i="9"/>
  <c r="AU303" i="9"/>
  <c r="J303" i="9"/>
  <c r="X303" i="9"/>
  <c r="AN303" i="9"/>
  <c r="AB303" i="9"/>
  <c r="AR303" i="9"/>
  <c r="T303" i="9"/>
  <c r="P303" i="9"/>
  <c r="AF303" i="9"/>
  <c r="AV303" i="9"/>
  <c r="AJ303" i="9"/>
  <c r="K303" i="9"/>
  <c r="AY263" i="9"/>
  <c r="BC263" i="9"/>
  <c r="BG263" i="9"/>
  <c r="BK263" i="9"/>
  <c r="BO263" i="9"/>
  <c r="AZ263" i="9"/>
  <c r="BD263" i="9"/>
  <c r="BH263" i="9"/>
  <c r="BL263" i="9"/>
  <c r="BP263" i="9"/>
  <c r="AW263" i="9"/>
  <c r="BA263" i="9"/>
  <c r="BE263" i="9"/>
  <c r="BI263" i="9"/>
  <c r="BM263" i="9"/>
  <c r="BF263" i="9"/>
  <c r="BJ263" i="9"/>
  <c r="AX263" i="9"/>
  <c r="BN263" i="9"/>
  <c r="BB263" i="9"/>
  <c r="O263" i="9"/>
  <c r="S263" i="9"/>
  <c r="W263" i="9"/>
  <c r="AA263" i="9"/>
  <c r="AE263" i="9"/>
  <c r="AI263" i="9"/>
  <c r="AM263" i="9"/>
  <c r="AQ263" i="9"/>
  <c r="AU263" i="9"/>
  <c r="P263" i="9"/>
  <c r="T263" i="9"/>
  <c r="X263" i="9"/>
  <c r="AB263" i="9"/>
  <c r="AF263" i="9"/>
  <c r="AJ263" i="9"/>
  <c r="AN263" i="9"/>
  <c r="AR263" i="9"/>
  <c r="AV263" i="9"/>
  <c r="Q263" i="9"/>
  <c r="U263" i="9"/>
  <c r="Y263" i="9"/>
  <c r="AC263" i="9"/>
  <c r="AG263" i="9"/>
  <c r="AK263" i="9"/>
  <c r="AO263" i="9"/>
  <c r="AS263" i="9"/>
  <c r="N263" i="9"/>
  <c r="R263" i="9"/>
  <c r="V263" i="9"/>
  <c r="Z263" i="9"/>
  <c r="AD263" i="9"/>
  <c r="AH263" i="9"/>
  <c r="AL263" i="9"/>
  <c r="AP263" i="9"/>
  <c r="AT263" i="9"/>
  <c r="L263" i="9"/>
  <c r="I263" i="9"/>
  <c r="M263" i="9"/>
  <c r="J263" i="9"/>
  <c r="K263" i="9"/>
  <c r="AZ251" i="9"/>
  <c r="BD251" i="9"/>
  <c r="BH251" i="9"/>
  <c r="BL251" i="9"/>
  <c r="AW251" i="9"/>
  <c r="BA251" i="9"/>
  <c r="BE251" i="9"/>
  <c r="BI251" i="9"/>
  <c r="AX251" i="9"/>
  <c r="BB251" i="9"/>
  <c r="BF251" i="9"/>
  <c r="BJ251" i="9"/>
  <c r="BN251" i="9"/>
  <c r="BC251" i="9"/>
  <c r="BO251" i="9"/>
  <c r="BG251" i="9"/>
  <c r="BP251" i="9"/>
  <c r="BK251" i="9"/>
  <c r="AY251" i="9"/>
  <c r="BM251" i="9"/>
  <c r="O251" i="9"/>
  <c r="S251" i="9"/>
  <c r="W251" i="9"/>
  <c r="AA251" i="9"/>
  <c r="AE251" i="9"/>
  <c r="AI251" i="9"/>
  <c r="AM251" i="9"/>
  <c r="AQ251" i="9"/>
  <c r="AU251" i="9"/>
  <c r="P251" i="9"/>
  <c r="T251" i="9"/>
  <c r="X251" i="9"/>
  <c r="AB251" i="9"/>
  <c r="AF251" i="9"/>
  <c r="AJ251" i="9"/>
  <c r="AN251" i="9"/>
  <c r="AR251" i="9"/>
  <c r="AV251" i="9"/>
  <c r="Q251" i="9"/>
  <c r="U251" i="9"/>
  <c r="Y251" i="9"/>
  <c r="AC251" i="9"/>
  <c r="AG251" i="9"/>
  <c r="AK251" i="9"/>
  <c r="AO251" i="9"/>
  <c r="AS251" i="9"/>
  <c r="N251" i="9"/>
  <c r="R251" i="9"/>
  <c r="V251" i="9"/>
  <c r="Z251" i="9"/>
  <c r="AD251" i="9"/>
  <c r="AH251" i="9"/>
  <c r="AL251" i="9"/>
  <c r="AP251" i="9"/>
  <c r="AT251" i="9"/>
  <c r="L251" i="9"/>
  <c r="I251" i="9"/>
  <c r="M251" i="9"/>
  <c r="J251" i="9"/>
  <c r="K251" i="9"/>
  <c r="AZ237" i="9"/>
  <c r="BD237" i="9"/>
  <c r="BH237" i="9"/>
  <c r="BL237" i="9"/>
  <c r="BP237" i="9"/>
  <c r="AW237" i="9"/>
  <c r="BA237" i="9"/>
  <c r="BE237" i="9"/>
  <c r="BI237" i="9"/>
  <c r="BM237" i="9"/>
  <c r="AX237" i="9"/>
  <c r="BB237" i="9"/>
  <c r="BF237" i="9"/>
  <c r="BJ237" i="9"/>
  <c r="BN237" i="9"/>
  <c r="BK237" i="9"/>
  <c r="AY237" i="9"/>
  <c r="BO237" i="9"/>
  <c r="BC237" i="9"/>
  <c r="BG237" i="9"/>
  <c r="Q237" i="9"/>
  <c r="U237" i="9"/>
  <c r="Y237" i="9"/>
  <c r="AC237" i="9"/>
  <c r="AG237" i="9"/>
  <c r="AK237" i="9"/>
  <c r="AO237" i="9"/>
  <c r="AS237" i="9"/>
  <c r="N237" i="9"/>
  <c r="R237" i="9"/>
  <c r="V237" i="9"/>
  <c r="Z237" i="9"/>
  <c r="AD237" i="9"/>
  <c r="AH237" i="9"/>
  <c r="AL237" i="9"/>
  <c r="AP237" i="9"/>
  <c r="AT237" i="9"/>
  <c r="O237" i="9"/>
  <c r="S237" i="9"/>
  <c r="W237" i="9"/>
  <c r="AA237" i="9"/>
  <c r="AE237" i="9"/>
  <c r="AI237" i="9"/>
  <c r="AM237" i="9"/>
  <c r="AQ237" i="9"/>
  <c r="AU237" i="9"/>
  <c r="P237" i="9"/>
  <c r="T237" i="9"/>
  <c r="X237" i="9"/>
  <c r="AB237" i="9"/>
  <c r="AF237" i="9"/>
  <c r="AJ237" i="9"/>
  <c r="AN237" i="9"/>
  <c r="AR237" i="9"/>
  <c r="AV237" i="9"/>
  <c r="J237" i="9"/>
  <c r="K237" i="9"/>
  <c r="L237" i="9"/>
  <c r="I237" i="9"/>
  <c r="M237" i="9"/>
  <c r="AZ225" i="9"/>
  <c r="BD225" i="9"/>
  <c r="BH225" i="9"/>
  <c r="BL225" i="9"/>
  <c r="BP225" i="9"/>
  <c r="AW225" i="9"/>
  <c r="BA225" i="9"/>
  <c r="BE225" i="9"/>
  <c r="BI225" i="9"/>
  <c r="BM225" i="9"/>
  <c r="AX225" i="9"/>
  <c r="BB225" i="9"/>
  <c r="BF225" i="9"/>
  <c r="BJ225" i="9"/>
  <c r="BN225" i="9"/>
  <c r="BK225" i="9"/>
  <c r="AY225" i="9"/>
  <c r="BO225" i="9"/>
  <c r="BC225" i="9"/>
  <c r="BG225" i="9"/>
  <c r="Q225" i="9"/>
  <c r="U225" i="9"/>
  <c r="Y225" i="9"/>
  <c r="AC225" i="9"/>
  <c r="AG225" i="9"/>
  <c r="AK225" i="9"/>
  <c r="AO225" i="9"/>
  <c r="AS225" i="9"/>
  <c r="N225" i="9"/>
  <c r="R225" i="9"/>
  <c r="V225" i="9"/>
  <c r="Z225" i="9"/>
  <c r="AD225" i="9"/>
  <c r="AH225" i="9"/>
  <c r="AL225" i="9"/>
  <c r="AP225" i="9"/>
  <c r="AT225" i="9"/>
  <c r="O225" i="9"/>
  <c r="S225" i="9"/>
  <c r="W225" i="9"/>
  <c r="AA225" i="9"/>
  <c r="AE225" i="9"/>
  <c r="AI225" i="9"/>
  <c r="AM225" i="9"/>
  <c r="AQ225" i="9"/>
  <c r="AU225" i="9"/>
  <c r="P225" i="9"/>
  <c r="T225" i="9"/>
  <c r="X225" i="9"/>
  <c r="AB225" i="9"/>
  <c r="AF225" i="9"/>
  <c r="AJ225" i="9"/>
  <c r="AN225" i="9"/>
  <c r="AR225" i="9"/>
  <c r="AV225" i="9"/>
  <c r="J225" i="9"/>
  <c r="K225" i="9"/>
  <c r="L225" i="9"/>
  <c r="I225" i="9"/>
  <c r="M225" i="9"/>
  <c r="AW185" i="9"/>
  <c r="BA185" i="9"/>
  <c r="BE185" i="9"/>
  <c r="BI185" i="9"/>
  <c r="BM185" i="9"/>
  <c r="AX185" i="9"/>
  <c r="BB185" i="9"/>
  <c r="BF185" i="9"/>
  <c r="BJ185" i="9"/>
  <c r="BN185" i="9"/>
  <c r="AY185" i="9"/>
  <c r="BC185" i="9"/>
  <c r="BG185" i="9"/>
  <c r="BK185" i="9"/>
  <c r="BO185" i="9"/>
  <c r="AZ185" i="9"/>
  <c r="BP185" i="9"/>
  <c r="BD185" i="9"/>
  <c r="BH185" i="9"/>
  <c r="BL185" i="9"/>
  <c r="Q185" i="9"/>
  <c r="U185" i="9"/>
  <c r="Y185" i="9"/>
  <c r="AC185" i="9"/>
  <c r="AG185" i="9"/>
  <c r="AK185" i="9"/>
  <c r="AO185" i="9"/>
  <c r="AS185" i="9"/>
  <c r="N185" i="9"/>
  <c r="R185" i="9"/>
  <c r="V185" i="9"/>
  <c r="Z185" i="9"/>
  <c r="AD185" i="9"/>
  <c r="AH185" i="9"/>
  <c r="AL185" i="9"/>
  <c r="AP185" i="9"/>
  <c r="AT185" i="9"/>
  <c r="O185" i="9"/>
  <c r="S185" i="9"/>
  <c r="W185" i="9"/>
  <c r="AA185" i="9"/>
  <c r="AE185" i="9"/>
  <c r="AI185" i="9"/>
  <c r="AM185" i="9"/>
  <c r="AQ185" i="9"/>
  <c r="AU185" i="9"/>
  <c r="T185" i="9"/>
  <c r="AJ185" i="9"/>
  <c r="X185" i="9"/>
  <c r="AN185" i="9"/>
  <c r="AB185" i="9"/>
  <c r="AR185" i="9"/>
  <c r="P185" i="9"/>
  <c r="AF185" i="9"/>
  <c r="AV185" i="9"/>
  <c r="J185" i="9"/>
  <c r="K185" i="9"/>
  <c r="L185" i="9"/>
  <c r="M185" i="9"/>
  <c r="I185" i="9"/>
  <c r="AW179" i="9"/>
  <c r="BA179" i="9"/>
  <c r="BE179" i="9"/>
  <c r="BI179" i="9"/>
  <c r="BM179" i="9"/>
  <c r="AX179" i="9"/>
  <c r="BB179" i="9"/>
  <c r="BF179" i="9"/>
  <c r="BJ179" i="9"/>
  <c r="BN179" i="9"/>
  <c r="AY179" i="9"/>
  <c r="BC179" i="9"/>
  <c r="BG179" i="9"/>
  <c r="BK179" i="9"/>
  <c r="BO179" i="9"/>
  <c r="BH179" i="9"/>
  <c r="BL179" i="9"/>
  <c r="AZ179" i="9"/>
  <c r="BP179" i="9"/>
  <c r="BD179" i="9"/>
  <c r="O179" i="9"/>
  <c r="S179" i="9"/>
  <c r="W179" i="9"/>
  <c r="AA179" i="9"/>
  <c r="AE179" i="9"/>
  <c r="AI179" i="9"/>
  <c r="AM179" i="9"/>
  <c r="AQ179" i="9"/>
  <c r="AU179" i="9"/>
  <c r="P179" i="9"/>
  <c r="T179" i="9"/>
  <c r="X179" i="9"/>
  <c r="AB179" i="9"/>
  <c r="AF179" i="9"/>
  <c r="AJ179" i="9"/>
  <c r="AN179" i="9"/>
  <c r="AR179" i="9"/>
  <c r="AV179" i="9"/>
  <c r="Q179" i="9"/>
  <c r="U179" i="9"/>
  <c r="Y179" i="9"/>
  <c r="AC179" i="9"/>
  <c r="AG179" i="9"/>
  <c r="AK179" i="9"/>
  <c r="AO179" i="9"/>
  <c r="AS179" i="9"/>
  <c r="V179" i="9"/>
  <c r="AL179" i="9"/>
  <c r="Z179" i="9"/>
  <c r="AP179" i="9"/>
  <c r="N179" i="9"/>
  <c r="AD179" i="9"/>
  <c r="AT179" i="9"/>
  <c r="R179" i="9"/>
  <c r="AH179" i="9"/>
  <c r="L179" i="9"/>
  <c r="I179" i="9"/>
  <c r="M179" i="9"/>
  <c r="J179" i="9"/>
  <c r="K179" i="9"/>
  <c r="AX151" i="9"/>
  <c r="BB151" i="9"/>
  <c r="BF151" i="9"/>
  <c r="BJ151" i="9"/>
  <c r="BN151" i="9"/>
  <c r="AY151" i="9"/>
  <c r="BC151" i="9"/>
  <c r="BG151" i="9"/>
  <c r="BK151" i="9"/>
  <c r="BO151" i="9"/>
  <c r="BD151" i="9"/>
  <c r="BL151" i="9"/>
  <c r="AW151" i="9"/>
  <c r="BE151" i="9"/>
  <c r="BM151" i="9"/>
  <c r="AZ151" i="9"/>
  <c r="BH151" i="9"/>
  <c r="BP151" i="9"/>
  <c r="BI151" i="9"/>
  <c r="BA151" i="9"/>
  <c r="O151" i="9"/>
  <c r="S151" i="9"/>
  <c r="W151" i="9"/>
  <c r="AA151" i="9"/>
  <c r="AE151" i="9"/>
  <c r="AI151" i="9"/>
  <c r="AM151" i="9"/>
  <c r="AQ151" i="9"/>
  <c r="AU151" i="9"/>
  <c r="P151" i="9"/>
  <c r="T151" i="9"/>
  <c r="X151" i="9"/>
  <c r="AB151" i="9"/>
  <c r="AF151" i="9"/>
  <c r="AJ151" i="9"/>
  <c r="AN151" i="9"/>
  <c r="AR151" i="9"/>
  <c r="AV151" i="9"/>
  <c r="Q151" i="9"/>
  <c r="U151" i="9"/>
  <c r="Y151" i="9"/>
  <c r="AC151" i="9"/>
  <c r="AG151" i="9"/>
  <c r="AK151" i="9"/>
  <c r="AO151" i="9"/>
  <c r="AS151" i="9"/>
  <c r="N151" i="9"/>
  <c r="R151" i="9"/>
  <c r="V151" i="9"/>
  <c r="Z151" i="9"/>
  <c r="AD151" i="9"/>
  <c r="AH151" i="9"/>
  <c r="AL151" i="9"/>
  <c r="AP151" i="9"/>
  <c r="AT151" i="9"/>
  <c r="L151" i="9"/>
  <c r="I151" i="9"/>
  <c r="M151" i="9"/>
  <c r="J151" i="9"/>
  <c r="K151" i="9"/>
  <c r="AX119" i="9"/>
  <c r="BB119" i="9"/>
  <c r="BF119" i="9"/>
  <c r="BJ119" i="9"/>
  <c r="BN119" i="9"/>
  <c r="AY119" i="9"/>
  <c r="BC119" i="9"/>
  <c r="BG119" i="9"/>
  <c r="BK119" i="9"/>
  <c r="BO119" i="9"/>
  <c r="AZ119" i="9"/>
  <c r="BD119" i="9"/>
  <c r="BH119" i="9"/>
  <c r="BL119" i="9"/>
  <c r="BP119" i="9"/>
  <c r="BA119" i="9"/>
  <c r="BE119" i="9"/>
  <c r="BI119" i="9"/>
  <c r="BM119" i="9"/>
  <c r="AW119" i="9"/>
  <c r="Q119" i="9"/>
  <c r="U119" i="9"/>
  <c r="Y119" i="9"/>
  <c r="AC119" i="9"/>
  <c r="AG119" i="9"/>
  <c r="AK119" i="9"/>
  <c r="AO119" i="9"/>
  <c r="AS119" i="9"/>
  <c r="N119" i="9"/>
  <c r="R119" i="9"/>
  <c r="V119" i="9"/>
  <c r="Z119" i="9"/>
  <c r="AD119" i="9"/>
  <c r="AH119" i="9"/>
  <c r="AL119" i="9"/>
  <c r="AP119" i="9"/>
  <c r="AT119" i="9"/>
  <c r="O119" i="9"/>
  <c r="S119" i="9"/>
  <c r="W119" i="9"/>
  <c r="AA119" i="9"/>
  <c r="AE119" i="9"/>
  <c r="AI119" i="9"/>
  <c r="AM119" i="9"/>
  <c r="AQ119" i="9"/>
  <c r="AU119" i="9"/>
  <c r="P119" i="9"/>
  <c r="T119" i="9"/>
  <c r="X119" i="9"/>
  <c r="AB119" i="9"/>
  <c r="AF119" i="9"/>
  <c r="AJ119" i="9"/>
  <c r="AN119" i="9"/>
  <c r="AR119" i="9"/>
  <c r="AV119" i="9"/>
  <c r="L119" i="9"/>
  <c r="I119" i="9"/>
  <c r="M119" i="9"/>
  <c r="J119" i="9"/>
  <c r="K119" i="9"/>
  <c r="AZ55" i="9"/>
  <c r="BD55" i="9"/>
  <c r="BH55" i="9"/>
  <c r="BL55" i="9"/>
  <c r="BP55" i="9"/>
  <c r="AX55" i="9"/>
  <c r="BB55" i="9"/>
  <c r="BF55" i="9"/>
  <c r="BJ55" i="9"/>
  <c r="BN55" i="9"/>
  <c r="BC55" i="9"/>
  <c r="BK55" i="9"/>
  <c r="AW55" i="9"/>
  <c r="BE55" i="9"/>
  <c r="BM55" i="9"/>
  <c r="AY55" i="9"/>
  <c r="BG55" i="9"/>
  <c r="BO55" i="9"/>
  <c r="BA55" i="9"/>
  <c r="BI55" i="9"/>
  <c r="N55" i="9"/>
  <c r="R55" i="9"/>
  <c r="V55" i="9"/>
  <c r="Z55" i="9"/>
  <c r="AD55" i="9"/>
  <c r="AH55" i="9"/>
  <c r="O55" i="9"/>
  <c r="S55" i="9"/>
  <c r="W55" i="9"/>
  <c r="AA55" i="9"/>
  <c r="AE55" i="9"/>
  <c r="AI55" i="9"/>
  <c r="P55" i="9"/>
  <c r="T55" i="9"/>
  <c r="X55" i="9"/>
  <c r="AB55" i="9"/>
  <c r="AF55" i="9"/>
  <c r="AJ55" i="9"/>
  <c r="AN55" i="9"/>
  <c r="Q55" i="9"/>
  <c r="U55" i="9"/>
  <c r="Y55" i="9"/>
  <c r="AC55" i="9"/>
  <c r="AG55" i="9"/>
  <c r="AK55" i="9"/>
  <c r="AO55" i="9"/>
  <c r="AS55" i="9"/>
  <c r="AP55" i="9"/>
  <c r="AT55" i="9"/>
  <c r="AL55" i="9"/>
  <c r="AQ55" i="9"/>
  <c r="AU55" i="9"/>
  <c r="AM55" i="9"/>
  <c r="AR55" i="9"/>
  <c r="AV55" i="9"/>
  <c r="L55" i="9"/>
  <c r="I55" i="9"/>
  <c r="M55" i="9"/>
  <c r="J55" i="9"/>
  <c r="K55" i="9"/>
  <c r="AY310" i="9"/>
  <c r="BC310" i="9"/>
  <c r="BG310" i="9"/>
  <c r="BK310" i="9"/>
  <c r="BO310" i="9"/>
  <c r="AZ310" i="9"/>
  <c r="BD310" i="9"/>
  <c r="BH310" i="9"/>
  <c r="BL310" i="9"/>
  <c r="BP310" i="9"/>
  <c r="AW310" i="9"/>
  <c r="BA310" i="9"/>
  <c r="BE310" i="9"/>
  <c r="BI310" i="9"/>
  <c r="BM310" i="9"/>
  <c r="BJ310" i="9"/>
  <c r="AX310" i="9"/>
  <c r="BN310" i="9"/>
  <c r="BB310" i="9"/>
  <c r="BF310" i="9"/>
  <c r="P310" i="9"/>
  <c r="T310" i="9"/>
  <c r="X310" i="9"/>
  <c r="AB310" i="9"/>
  <c r="AF310" i="9"/>
  <c r="AJ310" i="9"/>
  <c r="AN310" i="9"/>
  <c r="AR310" i="9"/>
  <c r="AV310" i="9"/>
  <c r="I310" i="9"/>
  <c r="M310" i="9"/>
  <c r="Q310" i="9"/>
  <c r="U310" i="9"/>
  <c r="Y310" i="9"/>
  <c r="AC310" i="9"/>
  <c r="AG310" i="9"/>
  <c r="AK310" i="9"/>
  <c r="AO310" i="9"/>
  <c r="AS310" i="9"/>
  <c r="J310" i="9"/>
  <c r="N310" i="9"/>
  <c r="R310" i="9"/>
  <c r="V310" i="9"/>
  <c r="Z310" i="9"/>
  <c r="AD310" i="9"/>
  <c r="AH310" i="9"/>
  <c r="AL310" i="9"/>
  <c r="AP310" i="9"/>
  <c r="AT310" i="9"/>
  <c r="K310" i="9"/>
  <c r="S310" i="9"/>
  <c r="AI310" i="9"/>
  <c r="L310" i="9"/>
  <c r="AU310" i="9"/>
  <c r="W310" i="9"/>
  <c r="AM310" i="9"/>
  <c r="O310" i="9"/>
  <c r="AA310" i="9"/>
  <c r="AQ310" i="9"/>
  <c r="AE310" i="9"/>
  <c r="AZ234" i="9"/>
  <c r="BD234" i="9"/>
  <c r="BH234" i="9"/>
  <c r="BL234" i="9"/>
  <c r="BP234" i="9"/>
  <c r="AW234" i="9"/>
  <c r="BA234" i="9"/>
  <c r="BE234" i="9"/>
  <c r="BI234" i="9"/>
  <c r="BM234" i="9"/>
  <c r="AX234" i="9"/>
  <c r="BB234" i="9"/>
  <c r="BF234" i="9"/>
  <c r="BJ234" i="9"/>
  <c r="BN234" i="9"/>
  <c r="BG234" i="9"/>
  <c r="BK234" i="9"/>
  <c r="AY234" i="9"/>
  <c r="BO234" i="9"/>
  <c r="BC234" i="9"/>
  <c r="N234" i="9"/>
  <c r="R234" i="9"/>
  <c r="V234" i="9"/>
  <c r="Z234" i="9"/>
  <c r="AD234" i="9"/>
  <c r="AH234" i="9"/>
  <c r="AL234" i="9"/>
  <c r="AP234" i="9"/>
  <c r="AT234" i="9"/>
  <c r="O234" i="9"/>
  <c r="S234" i="9"/>
  <c r="W234" i="9"/>
  <c r="AA234" i="9"/>
  <c r="AE234" i="9"/>
  <c r="AI234" i="9"/>
  <c r="AM234" i="9"/>
  <c r="AQ234" i="9"/>
  <c r="AU234" i="9"/>
  <c r="P234" i="9"/>
  <c r="T234" i="9"/>
  <c r="X234" i="9"/>
  <c r="AB234" i="9"/>
  <c r="AF234" i="9"/>
  <c r="AJ234" i="9"/>
  <c r="AN234" i="9"/>
  <c r="AR234" i="9"/>
  <c r="AV234" i="9"/>
  <c r="Q234" i="9"/>
  <c r="U234" i="9"/>
  <c r="Y234" i="9"/>
  <c r="AC234" i="9"/>
  <c r="AG234" i="9"/>
  <c r="AK234" i="9"/>
  <c r="AO234" i="9"/>
  <c r="AS234" i="9"/>
  <c r="I234" i="9"/>
  <c r="M234" i="9"/>
  <c r="J234" i="9"/>
  <c r="K234" i="9"/>
  <c r="L234" i="9"/>
  <c r="AZ222" i="9"/>
  <c r="BD222" i="9"/>
  <c r="BH222" i="9"/>
  <c r="BL222" i="9"/>
  <c r="BP222" i="9"/>
  <c r="AW222" i="9"/>
  <c r="BA222" i="9"/>
  <c r="BE222" i="9"/>
  <c r="BI222" i="9"/>
  <c r="BM222" i="9"/>
  <c r="AX222" i="9"/>
  <c r="BB222" i="9"/>
  <c r="BF222" i="9"/>
  <c r="BJ222" i="9"/>
  <c r="BN222" i="9"/>
  <c r="BG222" i="9"/>
  <c r="BK222" i="9"/>
  <c r="AY222" i="9"/>
  <c r="BO222" i="9"/>
  <c r="BC222" i="9"/>
  <c r="N222" i="9"/>
  <c r="R222" i="9"/>
  <c r="V222" i="9"/>
  <c r="Z222" i="9"/>
  <c r="AD222" i="9"/>
  <c r="AH222" i="9"/>
  <c r="AL222" i="9"/>
  <c r="AP222" i="9"/>
  <c r="AT222" i="9"/>
  <c r="O222" i="9"/>
  <c r="S222" i="9"/>
  <c r="W222" i="9"/>
  <c r="AA222" i="9"/>
  <c r="AE222" i="9"/>
  <c r="AI222" i="9"/>
  <c r="AM222" i="9"/>
  <c r="AQ222" i="9"/>
  <c r="AU222" i="9"/>
  <c r="P222" i="9"/>
  <c r="T222" i="9"/>
  <c r="X222" i="9"/>
  <c r="AB222" i="9"/>
  <c r="AF222" i="9"/>
  <c r="AJ222" i="9"/>
  <c r="AN222" i="9"/>
  <c r="AR222" i="9"/>
  <c r="AV222" i="9"/>
  <c r="Q222" i="9"/>
  <c r="U222" i="9"/>
  <c r="Y222" i="9"/>
  <c r="AC222" i="9"/>
  <c r="AG222" i="9"/>
  <c r="AK222" i="9"/>
  <c r="AO222" i="9"/>
  <c r="AS222" i="9"/>
  <c r="I222" i="9"/>
  <c r="M222" i="9"/>
  <c r="J222" i="9"/>
  <c r="K222" i="9"/>
  <c r="L222" i="9"/>
  <c r="AY311" i="9"/>
  <c r="BC311" i="9"/>
  <c r="BG311" i="9"/>
  <c r="BK311" i="9"/>
  <c r="BO311" i="9"/>
  <c r="AZ311" i="9"/>
  <c r="BD311" i="9"/>
  <c r="BH311" i="9"/>
  <c r="BL311" i="9"/>
  <c r="BP311" i="9"/>
  <c r="AW311" i="9"/>
  <c r="BA311" i="9"/>
  <c r="BE311" i="9"/>
  <c r="BI311" i="9"/>
  <c r="BM311" i="9"/>
  <c r="BF311" i="9"/>
  <c r="BJ311" i="9"/>
  <c r="AX311" i="9"/>
  <c r="BN311" i="9"/>
  <c r="BB311" i="9"/>
  <c r="Q311" i="9"/>
  <c r="U311" i="9"/>
  <c r="Y311" i="9"/>
  <c r="AC311" i="9"/>
  <c r="AG311" i="9"/>
  <c r="AK311" i="9"/>
  <c r="AO311" i="9"/>
  <c r="AS311" i="9"/>
  <c r="L311" i="9"/>
  <c r="N311" i="9"/>
  <c r="R311" i="9"/>
  <c r="V311" i="9"/>
  <c r="Z311" i="9"/>
  <c r="AD311" i="9"/>
  <c r="AH311" i="9"/>
  <c r="AL311" i="9"/>
  <c r="AP311" i="9"/>
  <c r="AT311" i="9"/>
  <c r="I311" i="9"/>
  <c r="M311" i="9"/>
  <c r="O311" i="9"/>
  <c r="S311" i="9"/>
  <c r="W311" i="9"/>
  <c r="AA311" i="9"/>
  <c r="AE311" i="9"/>
  <c r="AI311" i="9"/>
  <c r="AM311" i="9"/>
  <c r="AQ311" i="9"/>
  <c r="AU311" i="9"/>
  <c r="J311" i="9"/>
  <c r="P311" i="9"/>
  <c r="AF311" i="9"/>
  <c r="AV311" i="9"/>
  <c r="T311" i="9"/>
  <c r="AJ311" i="9"/>
  <c r="K311" i="9"/>
  <c r="AB311" i="9"/>
  <c r="X311" i="9"/>
  <c r="AN311" i="9"/>
  <c r="AR311" i="9"/>
  <c r="AY281" i="9"/>
  <c r="BC281" i="9"/>
  <c r="BG281" i="9"/>
  <c r="BK281" i="9"/>
  <c r="BO281" i="9"/>
  <c r="AZ281" i="9"/>
  <c r="BD281" i="9"/>
  <c r="BH281" i="9"/>
  <c r="BL281" i="9"/>
  <c r="BP281" i="9"/>
  <c r="AW281" i="9"/>
  <c r="BA281" i="9"/>
  <c r="BE281" i="9"/>
  <c r="BI281" i="9"/>
  <c r="BM281" i="9"/>
  <c r="AX281" i="9"/>
  <c r="BN281" i="9"/>
  <c r="BB281" i="9"/>
  <c r="BF281" i="9"/>
  <c r="BJ281" i="9"/>
  <c r="O281" i="9"/>
  <c r="S281" i="9"/>
  <c r="W281" i="9"/>
  <c r="AA281" i="9"/>
  <c r="AE281" i="9"/>
  <c r="AI281" i="9"/>
  <c r="AM281" i="9"/>
  <c r="AQ281" i="9"/>
  <c r="AU281" i="9"/>
  <c r="J281" i="9"/>
  <c r="P281" i="9"/>
  <c r="T281" i="9"/>
  <c r="X281" i="9"/>
  <c r="AB281" i="9"/>
  <c r="AF281" i="9"/>
  <c r="AJ281" i="9"/>
  <c r="AN281" i="9"/>
  <c r="AR281" i="9"/>
  <c r="AV281" i="9"/>
  <c r="K281" i="9"/>
  <c r="N281" i="9"/>
  <c r="Z281" i="9"/>
  <c r="AH281" i="9"/>
  <c r="AL281" i="9"/>
  <c r="Q281" i="9"/>
  <c r="U281" i="9"/>
  <c r="Y281" i="9"/>
  <c r="AC281" i="9"/>
  <c r="AG281" i="9"/>
  <c r="AK281" i="9"/>
  <c r="AO281" i="9"/>
  <c r="AS281" i="9"/>
  <c r="L281" i="9"/>
  <c r="R281" i="9"/>
  <c r="V281" i="9"/>
  <c r="AD281" i="9"/>
  <c r="AP281" i="9"/>
  <c r="M281" i="9"/>
  <c r="I281" i="9"/>
  <c r="AT281" i="9"/>
  <c r="AY253" i="9"/>
  <c r="BC253" i="9"/>
  <c r="BG253" i="9"/>
  <c r="BK253" i="9"/>
  <c r="BO253" i="9"/>
  <c r="AZ253" i="9"/>
  <c r="BD253" i="9"/>
  <c r="BH253" i="9"/>
  <c r="BL253" i="9"/>
  <c r="BP253" i="9"/>
  <c r="AW253" i="9"/>
  <c r="BA253" i="9"/>
  <c r="BE253" i="9"/>
  <c r="BI253" i="9"/>
  <c r="BM253" i="9"/>
  <c r="AX253" i="9"/>
  <c r="BN253" i="9"/>
  <c r="BB253" i="9"/>
  <c r="BF253" i="9"/>
  <c r="BJ253" i="9"/>
  <c r="Q253" i="9"/>
  <c r="U253" i="9"/>
  <c r="Y253" i="9"/>
  <c r="AC253" i="9"/>
  <c r="AG253" i="9"/>
  <c r="AK253" i="9"/>
  <c r="AO253" i="9"/>
  <c r="AS253" i="9"/>
  <c r="N253" i="9"/>
  <c r="R253" i="9"/>
  <c r="V253" i="9"/>
  <c r="Z253" i="9"/>
  <c r="AD253" i="9"/>
  <c r="AH253" i="9"/>
  <c r="AL253" i="9"/>
  <c r="AP253" i="9"/>
  <c r="AT253" i="9"/>
  <c r="O253" i="9"/>
  <c r="S253" i="9"/>
  <c r="W253" i="9"/>
  <c r="AA253" i="9"/>
  <c r="AE253" i="9"/>
  <c r="AI253" i="9"/>
  <c r="AM253" i="9"/>
  <c r="AQ253" i="9"/>
  <c r="AU253" i="9"/>
  <c r="P253" i="9"/>
  <c r="T253" i="9"/>
  <c r="X253" i="9"/>
  <c r="AB253" i="9"/>
  <c r="AF253" i="9"/>
  <c r="AJ253" i="9"/>
  <c r="AN253" i="9"/>
  <c r="AR253" i="9"/>
  <c r="AV253" i="9"/>
  <c r="J253" i="9"/>
  <c r="K253" i="9"/>
  <c r="L253" i="9"/>
  <c r="I253" i="9"/>
  <c r="M253" i="9"/>
  <c r="AZ227" i="9"/>
  <c r="BD227" i="9"/>
  <c r="BH227" i="9"/>
  <c r="BL227" i="9"/>
  <c r="BP227" i="9"/>
  <c r="AW227" i="9"/>
  <c r="BA227" i="9"/>
  <c r="BE227" i="9"/>
  <c r="BI227" i="9"/>
  <c r="BM227" i="9"/>
  <c r="AX227" i="9"/>
  <c r="BB227" i="9"/>
  <c r="BF227" i="9"/>
  <c r="BJ227" i="9"/>
  <c r="BN227" i="9"/>
  <c r="BC227" i="9"/>
  <c r="BG227" i="9"/>
  <c r="BK227" i="9"/>
  <c r="AY227" i="9"/>
  <c r="BO227" i="9"/>
  <c r="O227" i="9"/>
  <c r="S227" i="9"/>
  <c r="W227" i="9"/>
  <c r="AA227" i="9"/>
  <c r="AE227" i="9"/>
  <c r="AI227" i="9"/>
  <c r="AM227" i="9"/>
  <c r="AQ227" i="9"/>
  <c r="AU227" i="9"/>
  <c r="P227" i="9"/>
  <c r="T227" i="9"/>
  <c r="X227" i="9"/>
  <c r="AB227" i="9"/>
  <c r="AF227" i="9"/>
  <c r="AJ227" i="9"/>
  <c r="AN227" i="9"/>
  <c r="AR227" i="9"/>
  <c r="AV227" i="9"/>
  <c r="Q227" i="9"/>
  <c r="U227" i="9"/>
  <c r="Y227" i="9"/>
  <c r="AC227" i="9"/>
  <c r="AG227" i="9"/>
  <c r="AK227" i="9"/>
  <c r="AO227" i="9"/>
  <c r="AS227" i="9"/>
  <c r="N227" i="9"/>
  <c r="R227" i="9"/>
  <c r="V227" i="9"/>
  <c r="Z227" i="9"/>
  <c r="AD227" i="9"/>
  <c r="AH227" i="9"/>
  <c r="AL227" i="9"/>
  <c r="AP227" i="9"/>
  <c r="AT227" i="9"/>
  <c r="L227" i="9"/>
  <c r="I227" i="9"/>
  <c r="M227" i="9"/>
  <c r="J227" i="9"/>
  <c r="K227" i="9"/>
  <c r="AW199" i="9"/>
  <c r="BA199" i="9"/>
  <c r="BE199" i="9"/>
  <c r="BI199" i="9"/>
  <c r="AX199" i="9"/>
  <c r="BB199" i="9"/>
  <c r="BF199" i="9"/>
  <c r="BJ199" i="9"/>
  <c r="AY199" i="9"/>
  <c r="BC199" i="9"/>
  <c r="BG199" i="9"/>
  <c r="BK199" i="9"/>
  <c r="BO199" i="9"/>
  <c r="BH199" i="9"/>
  <c r="BP199" i="9"/>
  <c r="BL199" i="9"/>
  <c r="AZ199" i="9"/>
  <c r="BM199" i="9"/>
  <c r="BD199" i="9"/>
  <c r="BN199" i="9"/>
  <c r="O199" i="9"/>
  <c r="S199" i="9"/>
  <c r="W199" i="9"/>
  <c r="AA199" i="9"/>
  <c r="AE199" i="9"/>
  <c r="AI199" i="9"/>
  <c r="AM199" i="9"/>
  <c r="AQ199" i="9"/>
  <c r="AU199" i="9"/>
  <c r="P199" i="9"/>
  <c r="T199" i="9"/>
  <c r="X199" i="9"/>
  <c r="AB199" i="9"/>
  <c r="AF199" i="9"/>
  <c r="AJ199" i="9"/>
  <c r="AN199" i="9"/>
  <c r="AR199" i="9"/>
  <c r="AV199" i="9"/>
  <c r="Q199" i="9"/>
  <c r="U199" i="9"/>
  <c r="Y199" i="9"/>
  <c r="AC199" i="9"/>
  <c r="AG199" i="9"/>
  <c r="AK199" i="9"/>
  <c r="AO199" i="9"/>
  <c r="AS199" i="9"/>
  <c r="Z199" i="9"/>
  <c r="AP199" i="9"/>
  <c r="N199" i="9"/>
  <c r="AD199" i="9"/>
  <c r="AT199" i="9"/>
  <c r="R199" i="9"/>
  <c r="AH199" i="9"/>
  <c r="V199" i="9"/>
  <c r="AL199" i="9"/>
  <c r="L199" i="9"/>
  <c r="I199" i="9"/>
  <c r="M199" i="9"/>
  <c r="J199" i="9"/>
  <c r="K199" i="9"/>
  <c r="AW181" i="9"/>
  <c r="BA181" i="9"/>
  <c r="BE181" i="9"/>
  <c r="BI181" i="9"/>
  <c r="BM181" i="9"/>
  <c r="AX181" i="9"/>
  <c r="BB181" i="9"/>
  <c r="BF181" i="9"/>
  <c r="BJ181" i="9"/>
  <c r="BN181" i="9"/>
  <c r="AY181" i="9"/>
  <c r="BC181" i="9"/>
  <c r="BG181" i="9"/>
  <c r="BK181" i="9"/>
  <c r="BO181" i="9"/>
  <c r="AZ181" i="9"/>
  <c r="BP181" i="9"/>
  <c r="BD181" i="9"/>
  <c r="BH181" i="9"/>
  <c r="BL181" i="9"/>
  <c r="Q181" i="9"/>
  <c r="U181" i="9"/>
  <c r="Y181" i="9"/>
  <c r="AC181" i="9"/>
  <c r="AG181" i="9"/>
  <c r="AK181" i="9"/>
  <c r="AO181" i="9"/>
  <c r="AS181" i="9"/>
  <c r="N181" i="9"/>
  <c r="R181" i="9"/>
  <c r="V181" i="9"/>
  <c r="Z181" i="9"/>
  <c r="AD181" i="9"/>
  <c r="AH181" i="9"/>
  <c r="AL181" i="9"/>
  <c r="AP181" i="9"/>
  <c r="AT181" i="9"/>
  <c r="O181" i="9"/>
  <c r="S181" i="9"/>
  <c r="W181" i="9"/>
  <c r="AA181" i="9"/>
  <c r="AE181" i="9"/>
  <c r="AI181" i="9"/>
  <c r="AM181" i="9"/>
  <c r="AQ181" i="9"/>
  <c r="AU181" i="9"/>
  <c r="P181" i="9"/>
  <c r="AF181" i="9"/>
  <c r="AV181" i="9"/>
  <c r="T181" i="9"/>
  <c r="AJ181" i="9"/>
  <c r="X181" i="9"/>
  <c r="AN181" i="9"/>
  <c r="AB181" i="9"/>
  <c r="AR181" i="9"/>
  <c r="J181" i="9"/>
  <c r="K181" i="9"/>
  <c r="L181" i="9"/>
  <c r="I181" i="9"/>
  <c r="M181" i="9"/>
  <c r="AY153" i="9"/>
  <c r="BC153" i="9"/>
  <c r="BG153" i="9"/>
  <c r="BK153" i="9"/>
  <c r="BO153" i="9"/>
  <c r="AZ153" i="9"/>
  <c r="BE153" i="9"/>
  <c r="BJ153" i="9"/>
  <c r="BP153" i="9"/>
  <c r="BA153" i="9"/>
  <c r="BF153" i="9"/>
  <c r="BL153" i="9"/>
  <c r="AW153" i="9"/>
  <c r="BB153" i="9"/>
  <c r="BH153" i="9"/>
  <c r="BM153" i="9"/>
  <c r="BN153" i="9"/>
  <c r="AX153" i="9"/>
  <c r="BD153" i="9"/>
  <c r="BI153" i="9"/>
  <c r="Q153" i="9"/>
  <c r="U153" i="9"/>
  <c r="Y153" i="9"/>
  <c r="AC153" i="9"/>
  <c r="AG153" i="9"/>
  <c r="AK153" i="9"/>
  <c r="AO153" i="9"/>
  <c r="AS153" i="9"/>
  <c r="N153" i="9"/>
  <c r="R153" i="9"/>
  <c r="V153" i="9"/>
  <c r="Z153" i="9"/>
  <c r="AD153" i="9"/>
  <c r="AH153" i="9"/>
  <c r="AL153" i="9"/>
  <c r="AP153" i="9"/>
  <c r="AT153" i="9"/>
  <c r="O153" i="9"/>
  <c r="S153" i="9"/>
  <c r="W153" i="9"/>
  <c r="AA153" i="9"/>
  <c r="AE153" i="9"/>
  <c r="AI153" i="9"/>
  <c r="AM153" i="9"/>
  <c r="AQ153" i="9"/>
  <c r="AU153" i="9"/>
  <c r="P153" i="9"/>
  <c r="T153" i="9"/>
  <c r="X153" i="9"/>
  <c r="AB153" i="9"/>
  <c r="AF153" i="9"/>
  <c r="AJ153" i="9"/>
  <c r="AN153" i="9"/>
  <c r="AR153" i="9"/>
  <c r="AV153" i="9"/>
  <c r="J153" i="9"/>
  <c r="K153" i="9"/>
  <c r="L153" i="9"/>
  <c r="M153" i="9"/>
  <c r="I153" i="9"/>
  <c r="AX111" i="9"/>
  <c r="BB111" i="9"/>
  <c r="BF111" i="9"/>
  <c r="BJ111" i="9"/>
  <c r="BN111" i="9"/>
  <c r="AY111" i="9"/>
  <c r="BC111" i="9"/>
  <c r="BG111" i="9"/>
  <c r="BK111" i="9"/>
  <c r="BO111" i="9"/>
  <c r="AZ111" i="9"/>
  <c r="BD111" i="9"/>
  <c r="BH111" i="9"/>
  <c r="BL111" i="9"/>
  <c r="BP111" i="9"/>
  <c r="BA111" i="9"/>
  <c r="BE111" i="9"/>
  <c r="BI111" i="9"/>
  <c r="AW111" i="9"/>
  <c r="BM111" i="9"/>
  <c r="Q111" i="9"/>
  <c r="U111" i="9"/>
  <c r="Y111" i="9"/>
  <c r="AC111" i="9"/>
  <c r="AG111" i="9"/>
  <c r="AK111" i="9"/>
  <c r="AO111" i="9"/>
  <c r="AS111" i="9"/>
  <c r="N111" i="9"/>
  <c r="R111" i="9"/>
  <c r="V111" i="9"/>
  <c r="Z111" i="9"/>
  <c r="AD111" i="9"/>
  <c r="AH111" i="9"/>
  <c r="AL111" i="9"/>
  <c r="AP111" i="9"/>
  <c r="AT111" i="9"/>
  <c r="O111" i="9"/>
  <c r="S111" i="9"/>
  <c r="W111" i="9"/>
  <c r="AA111" i="9"/>
  <c r="AE111" i="9"/>
  <c r="AI111" i="9"/>
  <c r="AM111" i="9"/>
  <c r="AQ111" i="9"/>
  <c r="AU111" i="9"/>
  <c r="P111" i="9"/>
  <c r="T111" i="9"/>
  <c r="X111" i="9"/>
  <c r="AB111" i="9"/>
  <c r="AF111" i="9"/>
  <c r="AJ111" i="9"/>
  <c r="AN111" i="9"/>
  <c r="AR111" i="9"/>
  <c r="AV111" i="9"/>
  <c r="L111" i="9"/>
  <c r="I111" i="9"/>
  <c r="M111" i="9"/>
  <c r="J111" i="9"/>
  <c r="K111" i="9"/>
  <c r="AZ97" i="9"/>
  <c r="BD97" i="9"/>
  <c r="BA97" i="9"/>
  <c r="BF97" i="9"/>
  <c r="BJ97" i="9"/>
  <c r="BN97" i="9"/>
  <c r="AW97" i="9"/>
  <c r="BB97" i="9"/>
  <c r="BG97" i="9"/>
  <c r="BK97" i="9"/>
  <c r="BO97" i="9"/>
  <c r="AX97" i="9"/>
  <c r="BC97" i="9"/>
  <c r="BH97" i="9"/>
  <c r="BL97" i="9"/>
  <c r="BP97" i="9"/>
  <c r="BI97" i="9"/>
  <c r="BM97" i="9"/>
  <c r="AY97" i="9"/>
  <c r="BE97" i="9"/>
  <c r="O97" i="9"/>
  <c r="S97" i="9"/>
  <c r="W97" i="9"/>
  <c r="AA97" i="9"/>
  <c r="AE97" i="9"/>
  <c r="AI97" i="9"/>
  <c r="AM97" i="9"/>
  <c r="AQ97" i="9"/>
  <c r="AU97" i="9"/>
  <c r="P97" i="9"/>
  <c r="T97" i="9"/>
  <c r="X97" i="9"/>
  <c r="AB97" i="9"/>
  <c r="AF97" i="9"/>
  <c r="AJ97" i="9"/>
  <c r="AN97" i="9"/>
  <c r="AR97" i="9"/>
  <c r="AV97" i="9"/>
  <c r="Q97" i="9"/>
  <c r="U97" i="9"/>
  <c r="Y97" i="9"/>
  <c r="AC97" i="9"/>
  <c r="AG97" i="9"/>
  <c r="AK97" i="9"/>
  <c r="AO97" i="9"/>
  <c r="AS97" i="9"/>
  <c r="N97" i="9"/>
  <c r="R97" i="9"/>
  <c r="V97" i="9"/>
  <c r="Z97" i="9"/>
  <c r="AD97" i="9"/>
  <c r="AH97" i="9"/>
  <c r="AL97" i="9"/>
  <c r="AP97" i="9"/>
  <c r="AT97" i="9"/>
  <c r="J97" i="9"/>
  <c r="K97" i="9"/>
  <c r="L97" i="9"/>
  <c r="I97" i="9"/>
  <c r="M97" i="9"/>
  <c r="AX73" i="9"/>
  <c r="BB73" i="9"/>
  <c r="BF73" i="9"/>
  <c r="BJ73" i="9"/>
  <c r="BN73" i="9"/>
  <c r="AY73" i="9"/>
  <c r="BC73" i="9"/>
  <c r="BG73" i="9"/>
  <c r="BK73" i="9"/>
  <c r="BO73" i="9"/>
  <c r="AZ73" i="9"/>
  <c r="BD73" i="9"/>
  <c r="BH73" i="9"/>
  <c r="BL73" i="9"/>
  <c r="BP73" i="9"/>
  <c r="BE73" i="9"/>
  <c r="BI73" i="9"/>
  <c r="AW73" i="9"/>
  <c r="BM73" i="9"/>
  <c r="BA73" i="9"/>
  <c r="O73" i="9"/>
  <c r="S73" i="9"/>
  <c r="W73" i="9"/>
  <c r="AA73" i="9"/>
  <c r="AE73" i="9"/>
  <c r="AI73" i="9"/>
  <c r="AM73" i="9"/>
  <c r="AQ73" i="9"/>
  <c r="AU73" i="9"/>
  <c r="P73" i="9"/>
  <c r="T73" i="9"/>
  <c r="X73" i="9"/>
  <c r="AB73" i="9"/>
  <c r="AF73" i="9"/>
  <c r="AJ73" i="9"/>
  <c r="AN73" i="9"/>
  <c r="AR73" i="9"/>
  <c r="AV73" i="9"/>
  <c r="Q73" i="9"/>
  <c r="U73" i="9"/>
  <c r="Y73" i="9"/>
  <c r="AC73" i="9"/>
  <c r="AG73" i="9"/>
  <c r="AK73" i="9"/>
  <c r="AO73" i="9"/>
  <c r="AS73" i="9"/>
  <c r="N73" i="9"/>
  <c r="R73" i="9"/>
  <c r="V73" i="9"/>
  <c r="Z73" i="9"/>
  <c r="AD73" i="9"/>
  <c r="AH73" i="9"/>
  <c r="AL73" i="9"/>
  <c r="AP73" i="9"/>
  <c r="AT73" i="9"/>
  <c r="J73" i="9"/>
  <c r="K73" i="9"/>
  <c r="L73" i="9"/>
  <c r="M73" i="9"/>
  <c r="I73" i="9"/>
  <c r="AZ65" i="9"/>
  <c r="BD65" i="9"/>
  <c r="BH65" i="9"/>
  <c r="BL65" i="9"/>
  <c r="BP65" i="9"/>
  <c r="AW65" i="9"/>
  <c r="BB65" i="9"/>
  <c r="BG65" i="9"/>
  <c r="BM65" i="9"/>
  <c r="AX65" i="9"/>
  <c r="BC65" i="9"/>
  <c r="BI65" i="9"/>
  <c r="BN65" i="9"/>
  <c r="AY65" i="9"/>
  <c r="BE65" i="9"/>
  <c r="BJ65" i="9"/>
  <c r="BO65" i="9"/>
  <c r="BA65" i="9"/>
  <c r="BF65" i="9"/>
  <c r="BK65" i="9"/>
  <c r="O65" i="9"/>
  <c r="S65" i="9"/>
  <c r="W65" i="9"/>
  <c r="AA65" i="9"/>
  <c r="AE65" i="9"/>
  <c r="AI65" i="9"/>
  <c r="AM65" i="9"/>
  <c r="AQ65" i="9"/>
  <c r="AU65" i="9"/>
  <c r="P65" i="9"/>
  <c r="T65" i="9"/>
  <c r="X65" i="9"/>
  <c r="AB65" i="9"/>
  <c r="AF65" i="9"/>
  <c r="AJ65" i="9"/>
  <c r="AN65" i="9"/>
  <c r="AR65" i="9"/>
  <c r="AV65" i="9"/>
  <c r="Q65" i="9"/>
  <c r="U65" i="9"/>
  <c r="Y65" i="9"/>
  <c r="AC65" i="9"/>
  <c r="AG65" i="9"/>
  <c r="AK65" i="9"/>
  <c r="AO65" i="9"/>
  <c r="AS65" i="9"/>
  <c r="N65" i="9"/>
  <c r="R65" i="9"/>
  <c r="V65" i="9"/>
  <c r="Z65" i="9"/>
  <c r="AD65" i="9"/>
  <c r="AH65" i="9"/>
  <c r="AL65" i="9"/>
  <c r="AP65" i="9"/>
  <c r="AT65" i="9"/>
  <c r="J65" i="9"/>
  <c r="K65" i="9"/>
  <c r="L65" i="9"/>
  <c r="I65" i="9"/>
  <c r="M65" i="9"/>
  <c r="AY15" i="9"/>
  <c r="BC15" i="9"/>
  <c r="BG15" i="9"/>
  <c r="BK15" i="9"/>
  <c r="BO15" i="9"/>
  <c r="AW15" i="9"/>
  <c r="BB15" i="9"/>
  <c r="BH15" i="9"/>
  <c r="BM15" i="9"/>
  <c r="AZ15" i="9"/>
  <c r="BF15" i="9"/>
  <c r="BN15" i="9"/>
  <c r="BD15" i="9"/>
  <c r="BJ15" i="9"/>
  <c r="BE15" i="9"/>
  <c r="AX15" i="9"/>
  <c r="BL15" i="9"/>
  <c r="BP15" i="9"/>
  <c r="BA15" i="9"/>
  <c r="BI15" i="9"/>
  <c r="P15" i="9"/>
  <c r="T15" i="9"/>
  <c r="X15" i="9"/>
  <c r="AB15" i="9"/>
  <c r="AF15" i="9"/>
  <c r="AJ15" i="9"/>
  <c r="AN15" i="9"/>
  <c r="AR15" i="9"/>
  <c r="AV15" i="9"/>
  <c r="Q15" i="9"/>
  <c r="U15" i="9"/>
  <c r="Y15" i="9"/>
  <c r="AC15" i="9"/>
  <c r="AG15" i="9"/>
  <c r="AK15" i="9"/>
  <c r="AO15" i="9"/>
  <c r="AS15" i="9"/>
  <c r="N15" i="9"/>
  <c r="R15" i="9"/>
  <c r="V15" i="9"/>
  <c r="Z15" i="9"/>
  <c r="AD15" i="9"/>
  <c r="AH15" i="9"/>
  <c r="AL15" i="9"/>
  <c r="AP15" i="9"/>
  <c r="AT15" i="9"/>
  <c r="W15" i="9"/>
  <c r="AM15" i="9"/>
  <c r="AA15" i="9"/>
  <c r="AQ15" i="9"/>
  <c r="O15" i="9"/>
  <c r="AE15" i="9"/>
  <c r="AU15" i="9"/>
  <c r="S15" i="9"/>
  <c r="AI15" i="9"/>
  <c r="L15" i="9"/>
  <c r="I15" i="9"/>
  <c r="M15" i="9"/>
  <c r="J15" i="9"/>
  <c r="K15" i="9"/>
  <c r="AY9" i="9"/>
  <c r="BC9" i="9"/>
  <c r="BG9" i="9"/>
  <c r="BK9" i="9"/>
  <c r="BO9" i="9"/>
  <c r="AZ9" i="9"/>
  <c r="BE9" i="9"/>
  <c r="BJ9" i="9"/>
  <c r="BP9" i="9"/>
  <c r="AX9" i="9"/>
  <c r="BF9" i="9"/>
  <c r="BM9" i="9"/>
  <c r="BB9" i="9"/>
  <c r="BI9" i="9"/>
  <c r="AW9" i="9"/>
  <c r="BL9" i="9"/>
  <c r="BD9" i="9"/>
  <c r="BA9" i="9"/>
  <c r="BH9" i="9"/>
  <c r="BN9" i="9"/>
  <c r="Q9" i="9"/>
  <c r="U9" i="9"/>
  <c r="Y9" i="9"/>
  <c r="AC9" i="9"/>
  <c r="AG9" i="9"/>
  <c r="AK9" i="9"/>
  <c r="AO9" i="9"/>
  <c r="AS9" i="9"/>
  <c r="N9" i="9"/>
  <c r="R9" i="9"/>
  <c r="V9" i="9"/>
  <c r="Z9" i="9"/>
  <c r="AD9" i="9"/>
  <c r="AH9" i="9"/>
  <c r="AL9" i="9"/>
  <c r="AP9" i="9"/>
  <c r="AT9" i="9"/>
  <c r="O9" i="9"/>
  <c r="S9" i="9"/>
  <c r="W9" i="9"/>
  <c r="AA9" i="9"/>
  <c r="AE9" i="9"/>
  <c r="AI9" i="9"/>
  <c r="AM9" i="9"/>
  <c r="AQ9" i="9"/>
  <c r="AU9" i="9"/>
  <c r="P9" i="9"/>
  <c r="T9" i="9"/>
  <c r="X9" i="9"/>
  <c r="AB9" i="9"/>
  <c r="AF9" i="9"/>
  <c r="AJ9" i="9"/>
  <c r="AN9" i="9"/>
  <c r="AR9" i="9"/>
  <c r="AV9" i="9"/>
  <c r="J9" i="9"/>
  <c r="K9" i="9"/>
  <c r="L9" i="9"/>
  <c r="M9" i="9"/>
  <c r="I9" i="9"/>
  <c r="J14" i="6"/>
  <c r="L64" i="6"/>
  <c r="M94" i="6"/>
  <c r="O12" i="6"/>
  <c r="P12" i="6"/>
  <c r="Q408" i="9" l="1"/>
  <c r="L408" i="9"/>
  <c r="O408" i="9"/>
  <c r="K408" i="9"/>
  <c r="I408" i="9"/>
  <c r="J408" i="9"/>
  <c r="P408" i="9"/>
  <c r="N408" i="9"/>
  <c r="I403" i="9"/>
  <c r="K404" i="9"/>
  <c r="P402" i="9"/>
  <c r="L404" i="9"/>
  <c r="I402" i="9"/>
  <c r="O403" i="9"/>
  <c r="P404" i="9"/>
  <c r="I405" i="9"/>
  <c r="J406" i="9"/>
  <c r="P407" i="9"/>
  <c r="J407" i="9"/>
  <c r="J405" i="9"/>
  <c r="Q405" i="9"/>
  <c r="J403" i="9"/>
  <c r="K405" i="9"/>
  <c r="I404" i="9"/>
  <c r="O405" i="9"/>
  <c r="L403" i="9"/>
  <c r="N406" i="9"/>
  <c r="K406" i="9"/>
  <c r="Q407" i="9"/>
  <c r="N407" i="9"/>
  <c r="Q406" i="9"/>
  <c r="K402" i="9"/>
  <c r="N404" i="9"/>
  <c r="N403" i="9"/>
  <c r="O404" i="9"/>
  <c r="Q402" i="9"/>
  <c r="J402" i="9"/>
  <c r="P403" i="9"/>
  <c r="Q404" i="9"/>
  <c r="O406" i="9"/>
  <c r="L406" i="9"/>
  <c r="K407" i="9"/>
  <c r="Q403" i="9"/>
  <c r="O402" i="9"/>
  <c r="L402" i="9"/>
  <c r="N405" i="9"/>
  <c r="K403" i="9"/>
  <c r="L405" i="9"/>
  <c r="N402" i="9"/>
  <c r="J404" i="9"/>
  <c r="P405" i="9"/>
  <c r="L407" i="9"/>
  <c r="I407" i="9"/>
  <c r="P406" i="9"/>
  <c r="I406" i="9"/>
  <c r="I417" i="9" s="1"/>
  <c r="O407" i="9"/>
  <c r="I418" i="9" l="1"/>
  <c r="K414" i="9"/>
  <c r="L414" i="9" s="1"/>
  <c r="K416" i="9"/>
  <c r="L416" i="9" s="1"/>
  <c r="N409" i="9"/>
  <c r="I426" i="9" s="1"/>
  <c r="T414" i="9" s="1"/>
  <c r="O409" i="9"/>
  <c r="Q409" i="9"/>
  <c r="L426" i="9" s="1"/>
  <c r="W414" i="9" s="1"/>
  <c r="K409" i="9"/>
  <c r="J425" i="9" s="1"/>
  <c r="U413" i="9" s="1"/>
  <c r="I415" i="9"/>
  <c r="I416" i="9"/>
  <c r="P409" i="9"/>
  <c r="J426" i="9" s="1"/>
  <c r="U414" i="9" s="1"/>
  <c r="K418" i="9"/>
  <c r="L418" i="9" s="1"/>
  <c r="L409" i="9"/>
  <c r="L425" i="9" s="1"/>
  <c r="W413" i="9" s="1"/>
  <c r="J409" i="9"/>
  <c r="K425" i="9" s="1"/>
  <c r="V413" i="9" s="1"/>
  <c r="I413" i="9"/>
  <c r="I409" i="9"/>
  <c r="I414" i="9"/>
  <c r="P413" i="9"/>
  <c r="Q413" i="9" s="1"/>
  <c r="K413" i="9"/>
  <c r="L413" i="9" s="1"/>
  <c r="J418" i="9"/>
  <c r="P418" i="9"/>
  <c r="Q418" i="9" s="1"/>
  <c r="N414" i="9"/>
  <c r="P417" i="9"/>
  <c r="Q417" i="9" s="1"/>
  <c r="P416" i="9"/>
  <c r="Q416" i="9" s="1"/>
  <c r="P415" i="9"/>
  <c r="Q415" i="9" s="1"/>
  <c r="P414" i="9"/>
  <c r="Q414" i="9" s="1"/>
  <c r="K415" i="9"/>
  <c r="L415" i="9" s="1"/>
  <c r="K426" i="9"/>
  <c r="V414" i="9" s="1"/>
  <c r="K417" i="9"/>
  <c r="L417" i="9" s="1"/>
  <c r="O417" i="9"/>
  <c r="O418" i="9"/>
  <c r="O416" i="9"/>
  <c r="J414" i="9"/>
  <c r="N415" i="9"/>
  <c r="J413" i="9"/>
  <c r="J417" i="9"/>
  <c r="N416" i="9"/>
  <c r="O415" i="9"/>
  <c r="J416" i="9"/>
  <c r="N418" i="9"/>
  <c r="O414" i="9"/>
  <c r="J415" i="9"/>
  <c r="O413" i="9"/>
  <c r="N413" i="9"/>
  <c r="N417" i="9"/>
  <c r="I419" i="9" l="1"/>
  <c r="I427" i="9" s="1"/>
  <c r="T415" i="9" s="1"/>
  <c r="J419" i="9"/>
  <c r="J427" i="9" s="1"/>
  <c r="U415" i="9" s="1"/>
  <c r="I425" i="9"/>
  <c r="T413" i="9" s="1"/>
  <c r="K419" i="9"/>
  <c r="L419" i="9" s="1"/>
  <c r="N419" i="9"/>
  <c r="K427" i="9" s="1"/>
  <c r="V415" i="9" s="1"/>
  <c r="O419" i="9"/>
  <c r="L427" i="9" s="1"/>
  <c r="W415" i="9" s="1"/>
  <c r="P419" i="9"/>
  <c r="Q419" i="9" s="1"/>
  <c r="N427" i="9" l="1"/>
  <c r="Y415" i="9" s="1"/>
  <c r="M427" i="9"/>
  <c r="X41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9" authorId="0" shapeId="0" xr:uid="{39BC6D10-2D8F-4D9F-A87D-1CDCCC9B22EE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Y9" authorId="0" shapeId="0" xr:uid="{BE4CA60F-5031-415B-B079-C39D4A32D507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B887F519-7461-4434-9B78-6BF330D7CA94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B82631F0-6B5A-448A-AC0A-FDDE1D5C156D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<sst xmlns="http://schemas.openxmlformats.org/spreadsheetml/2006/main" count="4462" uniqueCount="998">
  <si>
    <t>date</t>
  </si>
  <si>
    <t>期权代码</t>
  </si>
  <si>
    <t>期权名称</t>
  </si>
  <si>
    <t>close</t>
  </si>
  <si>
    <t>成交量</t>
  </si>
  <si>
    <t>持仓量</t>
  </si>
  <si>
    <t>Delta</t>
  </si>
  <si>
    <t>M1811-C-2500</t>
  </si>
  <si>
    <t>M1811-C-2550</t>
  </si>
  <si>
    <t>豆粕期权M1811-C-2550</t>
  </si>
  <si>
    <t>M1811-C-2600</t>
  </si>
  <si>
    <t>豆粕期权M1811-C-2600</t>
  </si>
  <si>
    <t>M1811-C-2650</t>
  </si>
  <si>
    <t>豆粕期权M1811-C-2650</t>
  </si>
  <si>
    <t>M1811-C-2700</t>
  </si>
  <si>
    <t>豆粕期权M1811-C-2700</t>
  </si>
  <si>
    <t>M1811-C-2750</t>
  </si>
  <si>
    <t>豆粕期权M1811-C-2750</t>
  </si>
  <si>
    <t>M1811-C-2800</t>
  </si>
  <si>
    <t>豆粕期权M1811-C-2800</t>
  </si>
  <si>
    <t>M1811-C-2850</t>
  </si>
  <si>
    <t>豆粕期权M1811-C-2850</t>
  </si>
  <si>
    <t>M1811-C-2900</t>
  </si>
  <si>
    <t>豆粕期权M1811-C-2900</t>
  </si>
  <si>
    <t>M1811-C-2950</t>
  </si>
  <si>
    <t>豆粕期权M1811-C-2950</t>
  </si>
  <si>
    <t>M1811-C-3000</t>
  </si>
  <si>
    <t>豆粕期权M1811-C-3000</t>
  </si>
  <si>
    <t>M1811-C-3050</t>
  </si>
  <si>
    <t>豆粕期权M1811-C-3050</t>
  </si>
  <si>
    <t>M1811-C-3100</t>
  </si>
  <si>
    <t>豆粕期权M1811-C-3100</t>
  </si>
  <si>
    <t>M1811-C-3150</t>
  </si>
  <si>
    <t>豆粕期权M1811-C-3150</t>
  </si>
  <si>
    <t>M1811-C-3200</t>
  </si>
  <si>
    <t>豆粕期权M1811-C-3200</t>
  </si>
  <si>
    <t>M1811-C-3250</t>
  </si>
  <si>
    <t>豆粕期权M1811-C-3250</t>
  </si>
  <si>
    <t>M1811-C-3300</t>
  </si>
  <si>
    <t>豆粕期权M1811-C-3300</t>
  </si>
  <si>
    <t>M1811-C-3350</t>
  </si>
  <si>
    <t>豆粕期权M1811-C-3350</t>
  </si>
  <si>
    <t>M1811-C-3400</t>
  </si>
  <si>
    <t>豆粕期权M1811-C-3400</t>
  </si>
  <si>
    <t>M1811-C-3450</t>
  </si>
  <si>
    <t>豆粕期权M1811-C-3450</t>
  </si>
  <si>
    <t>M1811-C-3500</t>
  </si>
  <si>
    <t>豆粕期权M1811-C-3500</t>
  </si>
  <si>
    <t>M1811-C-3550</t>
  </si>
  <si>
    <t>豆粕期权M1811-C-3550</t>
  </si>
  <si>
    <t>M1811-C-3600</t>
  </si>
  <si>
    <t>豆粕期权M1811-C-3600</t>
  </si>
  <si>
    <t>M1811-P-2500</t>
  </si>
  <si>
    <t>豆粕期权M1811-P-2500</t>
  </si>
  <si>
    <t>M1811-P-2550</t>
  </si>
  <si>
    <t>豆粕期权M1811-P-2550</t>
  </si>
  <si>
    <t>M1811-P-2600</t>
  </si>
  <si>
    <t>豆粕期权M1811-P-2600</t>
  </si>
  <si>
    <t>M1811-P-2650</t>
  </si>
  <si>
    <t>豆粕期权M1811-P-2650</t>
  </si>
  <si>
    <t>M1811-P-2700</t>
  </si>
  <si>
    <t>豆粕期权M1811-P-2700</t>
  </si>
  <si>
    <t>M1811-P-2750</t>
  </si>
  <si>
    <t>豆粕期权M1811-P-2750</t>
  </si>
  <si>
    <t>M1811-P-2800</t>
  </si>
  <si>
    <t>豆粕期权M1811-P-2800</t>
  </si>
  <si>
    <t>M1811-P-2850</t>
  </si>
  <si>
    <t>豆粕期权M1811-P-2850</t>
  </si>
  <si>
    <t>M1811-P-2900</t>
  </si>
  <si>
    <t>豆粕期权M1811-P-2900</t>
  </si>
  <si>
    <t>M1811-P-2950</t>
  </si>
  <si>
    <t>豆粕期权M1811-P-2950</t>
  </si>
  <si>
    <t>M1811-P-3000</t>
  </si>
  <si>
    <t>豆粕期权M1811-P-3000</t>
  </si>
  <si>
    <t>M1811-P-3050</t>
  </si>
  <si>
    <t>豆粕期权M1811-P-3050</t>
  </si>
  <si>
    <t>M1811-P-3100</t>
  </si>
  <si>
    <t>豆粕期权M1811-P-3100</t>
  </si>
  <si>
    <t>M1811-P-3150</t>
  </si>
  <si>
    <t>豆粕期权M1811-P-3150</t>
  </si>
  <si>
    <t>M1811-P-3200</t>
  </si>
  <si>
    <t>豆粕期权M1811-P-3200</t>
  </si>
  <si>
    <t>M1811-P-3250</t>
  </si>
  <si>
    <t>豆粕期权M1811-P-3250</t>
  </si>
  <si>
    <t>M1811-P-3300</t>
  </si>
  <si>
    <t>豆粕期权M1811-P-3300</t>
  </si>
  <si>
    <t>M1811-P-3350</t>
  </si>
  <si>
    <t>豆粕期权M1811-P-3350</t>
  </si>
  <si>
    <t>M1811-P-3400</t>
  </si>
  <si>
    <t>豆粕期权M1811-P-3400</t>
  </si>
  <si>
    <t>M1811-P-3450</t>
  </si>
  <si>
    <t>豆粕期权M1811-P-3450</t>
  </si>
  <si>
    <t>M1811-P-3500</t>
  </si>
  <si>
    <t>豆粕期权M1811-P-3500</t>
  </si>
  <si>
    <t>M1811-P-3550</t>
  </si>
  <si>
    <t>豆粕期权M1811-P-3550</t>
  </si>
  <si>
    <t>M1811-P-3600</t>
  </si>
  <si>
    <t>豆粕期权M1811-P-3600</t>
  </si>
  <si>
    <t>M1812-C-2450</t>
  </si>
  <si>
    <t>豆粕期权M1812-C-2450</t>
  </si>
  <si>
    <t>M1812-C-2500</t>
  </si>
  <si>
    <t>豆粕期权M1812-C-2500</t>
  </si>
  <si>
    <t>M1812-C-2550</t>
  </si>
  <si>
    <t>豆粕期权M1812-C-2550</t>
  </si>
  <si>
    <t>M1812-C-2600</t>
  </si>
  <si>
    <t>豆粕期权M1812-C-2600</t>
  </si>
  <si>
    <t>M1812-C-2650</t>
  </si>
  <si>
    <t>豆粕期权M1812-C-2650</t>
  </si>
  <si>
    <t>M1812-C-2700</t>
  </si>
  <si>
    <t>豆粕期权M1812-C-2700</t>
  </si>
  <si>
    <t>M1812-C-2750</t>
  </si>
  <si>
    <t>豆粕期权M1812-C-2750</t>
  </si>
  <si>
    <t>M1812-C-2800</t>
  </si>
  <si>
    <t>豆粕期权M1812-C-2800</t>
  </si>
  <si>
    <t>M1812-C-2850</t>
  </si>
  <si>
    <t>豆粕期权M1812-C-2850</t>
  </si>
  <si>
    <t>M1812-C-2900</t>
  </si>
  <si>
    <t>豆粕期权M1812-C-2900</t>
  </si>
  <si>
    <t>M1812-C-2950</t>
  </si>
  <si>
    <t>豆粕期权M1812-C-2950</t>
  </si>
  <si>
    <t>M1812-C-3000</t>
  </si>
  <si>
    <t>豆粕期权M1812-C-3000</t>
  </si>
  <si>
    <t>M1812-C-3050</t>
  </si>
  <si>
    <t>豆粕期权M1812-C-3050</t>
  </si>
  <si>
    <t>M1812-C-3100</t>
  </si>
  <si>
    <t>豆粕期权M1812-C-3100</t>
  </si>
  <si>
    <t>M1812-C-3150</t>
  </si>
  <si>
    <t>豆粕期权M1812-C-3150</t>
  </si>
  <si>
    <t>M1812-C-3200</t>
  </si>
  <si>
    <t>豆粕期权M1812-C-3200</t>
  </si>
  <si>
    <t>M1812-C-3250</t>
  </si>
  <si>
    <t>豆粕期权M1812-C-3250</t>
  </si>
  <si>
    <t>M1812-C-3300</t>
  </si>
  <si>
    <t>豆粕期权M1812-C-3300</t>
  </si>
  <si>
    <t>M1812-C-3350</t>
  </si>
  <si>
    <t>豆粕期权M1812-C-3350</t>
  </si>
  <si>
    <t>M1812-C-3400</t>
  </si>
  <si>
    <t>豆粕期权M1812-C-3400</t>
  </si>
  <si>
    <t>M1812-C-3450</t>
  </si>
  <si>
    <t>豆粕期权M1812-C-3450</t>
  </si>
  <si>
    <t>M1812-C-3500</t>
  </si>
  <si>
    <t>豆粕期权M1812-C-3500</t>
  </si>
  <si>
    <t>M1812-C-3550</t>
  </si>
  <si>
    <t>豆粕期权M1812-C-3550</t>
  </si>
  <si>
    <t>M1812-C-3600</t>
  </si>
  <si>
    <t>豆粕期权M1812-C-3600</t>
  </si>
  <si>
    <t>M1812-C-3650</t>
  </si>
  <si>
    <t>豆粕期权M1812-C-3650</t>
  </si>
  <si>
    <t>M1812-P-2450</t>
  </si>
  <si>
    <t>豆粕期权M1812-P-2450</t>
  </si>
  <si>
    <t>M1812-P-2500</t>
  </si>
  <si>
    <t>豆粕期权M1812-P-2500</t>
  </si>
  <si>
    <t>M1812-P-2550</t>
  </si>
  <si>
    <t>豆粕期权M1812-P-2550</t>
  </si>
  <si>
    <t>M1812-P-2600</t>
  </si>
  <si>
    <t>豆粕期权M1812-P-2600</t>
  </si>
  <si>
    <t>M1812-P-2650</t>
  </si>
  <si>
    <t>豆粕期权M1812-P-2650</t>
  </si>
  <si>
    <t>M1812-P-2700</t>
  </si>
  <si>
    <t>豆粕期权M1812-P-2700</t>
  </si>
  <si>
    <t>M1812-P-2750</t>
  </si>
  <si>
    <t>豆粕期权M1812-P-2750</t>
  </si>
  <si>
    <t>M1812-P-2800</t>
  </si>
  <si>
    <t>豆粕期权M1812-P-2800</t>
  </si>
  <si>
    <t>M1812-P-2850</t>
  </si>
  <si>
    <t>豆粕期权M1812-P-2850</t>
  </si>
  <si>
    <t>M1812-P-2900</t>
  </si>
  <si>
    <t>豆粕期权M1812-P-2900</t>
  </si>
  <si>
    <t>M1812-P-2950</t>
  </si>
  <si>
    <t>豆粕期权M1812-P-2950</t>
  </si>
  <si>
    <t>M1812-P-3000</t>
  </si>
  <si>
    <t>豆粕期权M1812-P-3000</t>
  </si>
  <si>
    <t>M1812-P-3050</t>
  </si>
  <si>
    <t>豆粕期权M1812-P-3050</t>
  </si>
  <si>
    <t>M1812-P-3100</t>
  </si>
  <si>
    <t>豆粕期权M1812-P-3100</t>
  </si>
  <si>
    <t>M1812-P-3150</t>
  </si>
  <si>
    <t>豆粕期权M1812-P-3150</t>
  </si>
  <si>
    <t>M1812-P-3200</t>
  </si>
  <si>
    <t>豆粕期权M1812-P-3200</t>
  </si>
  <si>
    <t>M1812-P-3250</t>
  </si>
  <si>
    <t>豆粕期权M1812-P-3250</t>
  </si>
  <si>
    <t>M1812-P-3300</t>
  </si>
  <si>
    <t>豆粕期权M1812-P-3300</t>
  </si>
  <si>
    <t>M1812-P-3350</t>
  </si>
  <si>
    <t>豆粕期权M1812-P-3350</t>
  </si>
  <si>
    <t>M1812-P-3400</t>
  </si>
  <si>
    <t>豆粕期权M1812-P-3400</t>
  </si>
  <si>
    <t>M1812-P-3450</t>
  </si>
  <si>
    <t>豆粕期权M1812-P-3450</t>
  </si>
  <si>
    <t>M1812-P-3500</t>
  </si>
  <si>
    <t>豆粕期权M1812-P-3500</t>
  </si>
  <si>
    <t>M1812-P-3550</t>
  </si>
  <si>
    <t>豆粕期权M1812-P-3550</t>
  </si>
  <si>
    <t>M1812-P-3600</t>
  </si>
  <si>
    <t>豆粕期权M1812-P-3600</t>
  </si>
  <si>
    <t>M1812-P-3650</t>
  </si>
  <si>
    <t>豆粕期权M1812-P-3650</t>
  </si>
  <si>
    <t>M1901-C-2500</t>
  </si>
  <si>
    <t>豆粕期权M1901-C-2500</t>
  </si>
  <si>
    <t>M1901-C-2550</t>
  </si>
  <si>
    <t>豆粕期权M1901-C-2550</t>
  </si>
  <si>
    <t>M1901-C-2600</t>
  </si>
  <si>
    <t>豆粕期权M1901-C-2600</t>
  </si>
  <si>
    <t>M1901-C-2650</t>
  </si>
  <si>
    <t>豆粕期权M1901-C-2650</t>
  </si>
  <si>
    <t>M1901-C-2700</t>
  </si>
  <si>
    <t>豆粕期权M1901-C-2700</t>
  </si>
  <si>
    <t>M1901-C-2750</t>
  </si>
  <si>
    <t>豆粕期权M1901-C-2750</t>
  </si>
  <si>
    <t>M1901-C-2800</t>
  </si>
  <si>
    <t>豆粕期权M1901-C-2800</t>
  </si>
  <si>
    <t>M1901-C-2850</t>
  </si>
  <si>
    <t>豆粕期权M1901-C-2850</t>
  </si>
  <si>
    <t>M1901-C-2900</t>
  </si>
  <si>
    <t>豆粕期权M1901-C-2900</t>
  </si>
  <si>
    <t>M1901-C-2950</t>
  </si>
  <si>
    <t>豆粕期权M1901-C-2950</t>
  </si>
  <si>
    <t>M1901-C-3000</t>
  </si>
  <si>
    <t>豆粕期权M1901-C-3000</t>
  </si>
  <si>
    <t>M1901-C-3050</t>
  </si>
  <si>
    <t>豆粕期权M1901-C-3050</t>
  </si>
  <si>
    <t>M1901-C-3100</t>
  </si>
  <si>
    <t>豆粕期权M1901-C-3100</t>
  </si>
  <si>
    <t>M1901-C-3150</t>
  </si>
  <si>
    <t>豆粕期权M1901-C-3150</t>
  </si>
  <si>
    <t>M1901-C-3200</t>
  </si>
  <si>
    <t>豆粕期权M1901-C-3200</t>
  </si>
  <si>
    <t>M1901-C-3250</t>
  </si>
  <si>
    <t>豆粕期权M1901-C-3250</t>
  </si>
  <si>
    <t>M1901-C-3300</t>
  </si>
  <si>
    <t>豆粕期权M1901-C-3300</t>
  </si>
  <si>
    <t>M1901-C-3350</t>
  </si>
  <si>
    <t>豆粕期权M1901-C-3350</t>
  </si>
  <si>
    <t>M1901-C-3400</t>
  </si>
  <si>
    <t>豆粕期权M1901-C-3400</t>
  </si>
  <si>
    <t>M1901-C-3450</t>
  </si>
  <si>
    <t>豆粕期权M1901-C-3450</t>
  </si>
  <si>
    <t>M1901-C-3500</t>
  </si>
  <si>
    <t>豆粕期权M1901-C-3500</t>
  </si>
  <si>
    <t>M1901-C-3550</t>
  </si>
  <si>
    <t>豆粕期权M1901-C-3550</t>
  </si>
  <si>
    <t>M1901-C-3600</t>
  </si>
  <si>
    <t>豆粕期权M1901-C-3600</t>
  </si>
  <si>
    <t>M1901-C-3650</t>
  </si>
  <si>
    <t>豆粕期权M1901-C-3650</t>
  </si>
  <si>
    <t>M1901-P-2500</t>
  </si>
  <si>
    <t>豆粕期权M1901-P-2500</t>
  </si>
  <si>
    <t>M1901-P-2550</t>
  </si>
  <si>
    <t>豆粕期权M1901-P-2550</t>
  </si>
  <si>
    <t>M1901-P-2600</t>
  </si>
  <si>
    <t>豆粕期权M1901-P-2600</t>
  </si>
  <si>
    <t>M1901-P-2650</t>
  </si>
  <si>
    <t>豆粕期权M1901-P-2650</t>
  </si>
  <si>
    <t>M1901-P-2700</t>
  </si>
  <si>
    <t>豆粕期权M1901-P-2700</t>
  </si>
  <si>
    <t>M1901-P-2750</t>
  </si>
  <si>
    <t>豆粕期权M1901-P-2750</t>
  </si>
  <si>
    <t>M1901-P-2800</t>
  </si>
  <si>
    <t>豆粕期权M1901-P-2800</t>
  </si>
  <si>
    <t>M1901-P-2850</t>
  </si>
  <si>
    <t>豆粕期权M1901-P-2850</t>
  </si>
  <si>
    <t>M1901-P-2900</t>
  </si>
  <si>
    <t>豆粕期权M1901-P-2900</t>
  </si>
  <si>
    <t>M1901-P-2950</t>
  </si>
  <si>
    <t>豆粕期权M1901-P-2950</t>
  </si>
  <si>
    <t>M1901-P-3000</t>
  </si>
  <si>
    <t>豆粕期权M1901-P-3000</t>
  </si>
  <si>
    <t>M1901-P-3050</t>
  </si>
  <si>
    <t>豆粕期权M1901-P-3050</t>
  </si>
  <si>
    <t>M1901-P-3100</t>
  </si>
  <si>
    <t>豆粕期权M1901-P-3100</t>
  </si>
  <si>
    <t>M1901-P-3150</t>
  </si>
  <si>
    <t>豆粕期权M1901-P-3150</t>
  </si>
  <si>
    <t>M1901-P-3200</t>
  </si>
  <si>
    <t>豆粕期权M1901-P-3200</t>
  </si>
  <si>
    <t>M1901-P-3250</t>
  </si>
  <si>
    <t>豆粕期权M1901-P-3250</t>
  </si>
  <si>
    <t>M1901-P-3300</t>
  </si>
  <si>
    <t>豆粕期权M1901-P-3300</t>
  </si>
  <si>
    <t>M1901-P-3350</t>
  </si>
  <si>
    <t>豆粕期权M1901-P-3350</t>
  </si>
  <si>
    <t>M1901-P-3400</t>
  </si>
  <si>
    <t>豆粕期权M1901-P-3400</t>
  </si>
  <si>
    <t>M1901-P-3450</t>
  </si>
  <si>
    <t>豆粕期权M1901-P-3450</t>
  </si>
  <si>
    <t>M1901-P-3500</t>
  </si>
  <si>
    <t>豆粕期权M1901-P-3500</t>
  </si>
  <si>
    <t>M1901-P-3550</t>
  </si>
  <si>
    <t>豆粕期权M1901-P-3550</t>
  </si>
  <si>
    <t>M1901-P-3600</t>
  </si>
  <si>
    <t>豆粕期权M1901-P-3600</t>
  </si>
  <si>
    <t>M1901-P-3650</t>
  </si>
  <si>
    <t>豆粕期权M1901-P-3650</t>
  </si>
  <si>
    <t>M1903-C-2650</t>
  </si>
  <si>
    <t>豆粕期权M1903-C-2650</t>
  </si>
  <si>
    <t>M1903-C-2700</t>
  </si>
  <si>
    <t>豆粕期权M1903-C-2700</t>
  </si>
  <si>
    <t>M1903-C-2750</t>
  </si>
  <si>
    <t>豆粕期权M1903-C-2750</t>
  </si>
  <si>
    <t>M1903-C-2800</t>
  </si>
  <si>
    <t>豆粕期权M1903-C-2800</t>
  </si>
  <si>
    <t>M1903-C-2850</t>
  </si>
  <si>
    <t>豆粕期权M1903-C-2850</t>
  </si>
  <si>
    <t>M1903-C-2900</t>
  </si>
  <si>
    <t>豆粕期权M1903-C-2900</t>
  </si>
  <si>
    <t>M1903-C-2950</t>
  </si>
  <si>
    <t>豆粕期权M1903-C-2950</t>
  </si>
  <si>
    <t>M1903-C-3000</t>
  </si>
  <si>
    <t>豆粕期权M1903-C-3000</t>
  </si>
  <si>
    <t>M1903-C-3050</t>
  </si>
  <si>
    <t>豆粕期权M1903-C-3050</t>
  </si>
  <si>
    <t>M1903-C-3100</t>
  </si>
  <si>
    <t>豆粕期权M1903-C-3100</t>
  </si>
  <si>
    <t>M1903-C-3150</t>
  </si>
  <si>
    <t>豆粕期权M1903-C-3150</t>
  </si>
  <si>
    <t>M1903-C-3200</t>
  </si>
  <si>
    <t>豆粕期权M1903-C-3200</t>
  </si>
  <si>
    <t>M1903-C-3250</t>
  </si>
  <si>
    <t>豆粕期权M1903-C-3250</t>
  </si>
  <si>
    <t>M1903-C-3300</t>
  </si>
  <si>
    <t>豆粕期权M1903-C-3300</t>
  </si>
  <si>
    <t>M1903-C-3350</t>
  </si>
  <si>
    <t>豆粕期权M1903-C-3350</t>
  </si>
  <si>
    <t>M1903-C-3400</t>
  </si>
  <si>
    <t>豆粕期权M1903-C-3400</t>
  </si>
  <si>
    <t>M1903-C-3450</t>
  </si>
  <si>
    <t>豆粕期权M1903-C-3450</t>
  </si>
  <si>
    <t>M1903-C-3500</t>
  </si>
  <si>
    <t>豆粕期权M1903-C-3500</t>
  </si>
  <si>
    <t>M1903-C-3550</t>
  </si>
  <si>
    <t>豆粕期权M1903-C-3550</t>
  </si>
  <si>
    <t>M1903-C-3600</t>
  </si>
  <si>
    <t>豆粕期权M1903-C-3600</t>
  </si>
  <si>
    <t>M1903-P-2650</t>
  </si>
  <si>
    <t>豆粕期权M1903-P-2650</t>
  </si>
  <si>
    <t>M1903-P-2700</t>
  </si>
  <si>
    <t>豆粕期权M1903-P-2700</t>
  </si>
  <si>
    <t>M1903-P-2750</t>
  </si>
  <si>
    <t>豆粕期权M1903-P-2750</t>
  </si>
  <si>
    <t>M1903-P-2800</t>
  </si>
  <si>
    <t>豆粕期权M1903-P-2800</t>
  </si>
  <si>
    <t>M1903-P-2850</t>
  </si>
  <si>
    <t>豆粕期权M1903-P-2850</t>
  </si>
  <si>
    <t>M1903-P-2900</t>
  </si>
  <si>
    <t>豆粕期权M1903-P-2900</t>
  </si>
  <si>
    <t>M1903-P-2950</t>
  </si>
  <si>
    <t>豆粕期权M1903-P-2950</t>
  </si>
  <si>
    <t>M1903-P-3000</t>
  </si>
  <si>
    <t>豆粕期权M1903-P-3000</t>
  </si>
  <si>
    <t>M1903-P-3050</t>
  </si>
  <si>
    <t>豆粕期权M1903-P-3050</t>
  </si>
  <si>
    <t>M1903-P-3100</t>
  </si>
  <si>
    <t>豆粕期权M1903-P-3100</t>
  </si>
  <si>
    <t>M1903-P-3150</t>
  </si>
  <si>
    <t>豆粕期权M1903-P-3150</t>
  </si>
  <si>
    <t>M1903-P-3200</t>
  </si>
  <si>
    <t>豆粕期权M1903-P-3200</t>
  </si>
  <si>
    <t>M1903-P-3250</t>
  </si>
  <si>
    <t>豆粕期权M1903-P-3250</t>
  </si>
  <si>
    <t>M1903-P-3300</t>
  </si>
  <si>
    <t>豆粕期权M1903-P-3300</t>
  </si>
  <si>
    <t>M1903-P-3350</t>
  </si>
  <si>
    <t>豆粕期权M1903-P-3350</t>
  </si>
  <si>
    <t>M1903-P-3400</t>
  </si>
  <si>
    <t>豆粕期权M1903-P-3400</t>
  </si>
  <si>
    <t>M1903-P-3450</t>
  </si>
  <si>
    <t>豆粕期权M1903-P-3450</t>
  </si>
  <si>
    <t>M1903-P-3500</t>
  </si>
  <si>
    <t>豆粕期权M1903-P-3500</t>
  </si>
  <si>
    <t>M1903-P-3550</t>
  </si>
  <si>
    <t>豆粕期权M1903-P-3550</t>
  </si>
  <si>
    <t>M1903-P-3600</t>
  </si>
  <si>
    <t>豆粕期权M1903-P-3600</t>
  </si>
  <si>
    <t>M1905-C-2550</t>
  </si>
  <si>
    <t>豆粕期权M1905-C-2550</t>
  </si>
  <si>
    <t>M1905-C-2600</t>
  </si>
  <si>
    <t>豆粕期权M1905-C-2600</t>
  </si>
  <si>
    <t>M1905-C-2650</t>
  </si>
  <si>
    <t>豆粕期权M1905-C-2650</t>
  </si>
  <si>
    <t>M1905-C-2700</t>
  </si>
  <si>
    <t>豆粕期权M1905-C-2700</t>
  </si>
  <si>
    <t>M1905-C-2750</t>
  </si>
  <si>
    <t>豆粕期权M1905-C-2750</t>
  </si>
  <si>
    <t>M1905-C-2800</t>
  </si>
  <si>
    <t>豆粕期权M1905-C-2800</t>
  </si>
  <si>
    <t>M1905-C-2850</t>
  </si>
  <si>
    <t>豆粕期权M1905-C-2850</t>
  </si>
  <si>
    <t>M1905-C-2900</t>
  </si>
  <si>
    <t>豆粕期权M1905-C-2900</t>
  </si>
  <si>
    <t>M1905-C-2950</t>
  </si>
  <si>
    <t>豆粕期权M1905-C-2950</t>
  </si>
  <si>
    <t>M1905-C-3000</t>
  </si>
  <si>
    <t>豆粕期权M1905-C-3000</t>
  </si>
  <si>
    <t>M1905-C-3050</t>
  </si>
  <si>
    <t>豆粕期权M1905-C-3050</t>
  </si>
  <si>
    <t>M1905-C-3100</t>
  </si>
  <si>
    <t>豆粕期权M1905-C-3100</t>
  </si>
  <si>
    <t>M1905-C-3150</t>
  </si>
  <si>
    <t>豆粕期权M1905-C-3150</t>
  </si>
  <si>
    <t>M1905-P-2550</t>
  </si>
  <si>
    <t>豆粕期权M1905-P-2550</t>
  </si>
  <si>
    <t>M1905-P-2600</t>
  </si>
  <si>
    <t>豆粕期权M1905-P-2600</t>
  </si>
  <si>
    <t>M1905-P-2650</t>
  </si>
  <si>
    <t>豆粕期权M1905-P-2650</t>
  </si>
  <si>
    <t>M1905-P-2700</t>
  </si>
  <si>
    <t>豆粕期权M1905-P-2700</t>
  </si>
  <si>
    <t>M1905-P-2750</t>
  </si>
  <si>
    <t>豆粕期权M1905-P-2750</t>
  </si>
  <si>
    <t>M1905-P-2800</t>
  </si>
  <si>
    <t>豆粕期权M1905-P-2800</t>
  </si>
  <si>
    <t>M1905-P-2850</t>
  </si>
  <si>
    <t>豆粕期权M1905-P-2850</t>
  </si>
  <si>
    <t>M1905-P-2900</t>
  </si>
  <si>
    <t>豆粕期权M1905-P-2900</t>
  </si>
  <si>
    <t>M1905-P-2950</t>
  </si>
  <si>
    <t>豆粕期权M1905-P-2950</t>
  </si>
  <si>
    <t>M1905-P-3000</t>
  </si>
  <si>
    <t>豆粕期权M1905-P-3000</t>
  </si>
  <si>
    <t>M1905-P-3050</t>
  </si>
  <si>
    <t>豆粕期权M1905-P-3050</t>
  </si>
  <si>
    <t>M1905-P-3100</t>
  </si>
  <si>
    <t>豆粕期权M1905-P-3100</t>
  </si>
  <si>
    <t>M1905-P-3150</t>
  </si>
  <si>
    <t>豆粕期权M1905-P-3150</t>
  </si>
  <si>
    <t>us_impliedvol</t>
    <phoneticPr fontId="1" type="noConversion"/>
  </si>
  <si>
    <t>杠杠率</t>
    <phoneticPr fontId="1" type="noConversion"/>
  </si>
  <si>
    <t>成交量变化</t>
    <phoneticPr fontId="1" type="noConversion"/>
  </si>
  <si>
    <t>持仓量变化</t>
    <phoneticPr fontId="1" type="noConversion"/>
  </si>
  <si>
    <t>M.DCE</t>
  </si>
  <si>
    <t>Date</t>
  </si>
  <si>
    <r>
      <rPr>
        <sz val="9"/>
        <color theme="1"/>
        <rFont val="等线"/>
        <family val="2"/>
      </rPr>
      <t>日期</t>
    </r>
  </si>
  <si>
    <r>
      <rPr>
        <sz val="9"/>
        <color theme="1"/>
        <rFont val="等线"/>
        <family val="2"/>
      </rPr>
      <t>收盘价</t>
    </r>
  </si>
  <si>
    <t>LogC</t>
    <phoneticPr fontId="1" type="noConversion"/>
  </si>
  <si>
    <t>5_day_Vol</t>
    <phoneticPr fontId="1" type="noConversion"/>
  </si>
  <si>
    <t>10_day_vol</t>
    <phoneticPr fontId="1" type="noConversion"/>
  </si>
  <si>
    <t>15_day_vol</t>
    <phoneticPr fontId="1" type="noConversion"/>
  </si>
  <si>
    <t>20_day_vol</t>
    <phoneticPr fontId="1" type="noConversion"/>
  </si>
  <si>
    <t>40_day_vol</t>
    <phoneticPr fontId="1" type="noConversion"/>
  </si>
  <si>
    <t>120_day_vol</t>
    <phoneticPr fontId="1" type="noConversion"/>
  </si>
  <si>
    <t>240_day_vol</t>
    <phoneticPr fontId="1" type="noConversion"/>
  </si>
  <si>
    <t>LogHO</t>
    <phoneticPr fontId="1" type="noConversion"/>
  </si>
  <si>
    <t>LogLO</t>
    <phoneticPr fontId="1" type="noConversion"/>
  </si>
  <si>
    <t>LogCO</t>
    <phoneticPr fontId="1" type="noConversion"/>
  </si>
  <si>
    <t>RS</t>
    <phoneticPr fontId="1" type="noConversion"/>
  </si>
  <si>
    <t>30_day_vol</t>
    <phoneticPr fontId="1" type="noConversion"/>
  </si>
  <si>
    <t>60_day_vol</t>
    <phoneticPr fontId="1" type="noConversion"/>
  </si>
  <si>
    <t>90_day_vol</t>
    <phoneticPr fontId="1" type="noConversion"/>
  </si>
  <si>
    <t>min</t>
    <phoneticPr fontId="1" type="noConversion"/>
  </si>
  <si>
    <t>max</t>
    <phoneticPr fontId="1" type="noConversion"/>
  </si>
  <si>
    <t>HV</t>
    <phoneticPr fontId="1" type="noConversion"/>
  </si>
  <si>
    <t>成交量变化</t>
  </si>
  <si>
    <t>持仓量变化</t>
  </si>
  <si>
    <t>us_impliedvol_cal</t>
  </si>
  <si>
    <t>Gamma</t>
  </si>
  <si>
    <t>Vega</t>
  </si>
  <si>
    <t>Theta</t>
  </si>
  <si>
    <t>Rho</t>
    <phoneticPr fontId="1" type="noConversion"/>
  </si>
  <si>
    <t>Rho</t>
    <phoneticPr fontId="1" type="noConversion"/>
  </si>
  <si>
    <t>11月C</t>
  </si>
  <si>
    <t>11月P</t>
  </si>
  <si>
    <t>12月C</t>
  </si>
  <si>
    <t>12月P</t>
  </si>
  <si>
    <t>认购</t>
    <phoneticPr fontId="1" type="noConversion"/>
  </si>
  <si>
    <t>可选月份</t>
    <phoneticPr fontId="1" type="noConversion"/>
  </si>
  <si>
    <t>8月</t>
  </si>
  <si>
    <t>8月</t>
    <phoneticPr fontId="1" type="noConversion"/>
  </si>
  <si>
    <t>认沽</t>
    <phoneticPr fontId="1" type="noConversion"/>
  </si>
  <si>
    <t>8月C</t>
  </si>
  <si>
    <t>8月P</t>
  </si>
  <si>
    <t>9月C</t>
  </si>
  <si>
    <t>9月P</t>
  </si>
  <si>
    <t>1月C</t>
  </si>
  <si>
    <t>1月P</t>
  </si>
  <si>
    <t>3月C</t>
  </si>
  <si>
    <t>3月P</t>
  </si>
  <si>
    <t>5月C</t>
  </si>
  <si>
    <t>5月P</t>
  </si>
  <si>
    <t>9月</t>
  </si>
  <si>
    <t>11月</t>
  </si>
  <si>
    <t>12月</t>
  </si>
  <si>
    <t>1月</t>
  </si>
  <si>
    <t>3月</t>
  </si>
  <si>
    <t>5月</t>
  </si>
  <si>
    <t>成交量</t>
    <phoneticPr fontId="1" type="noConversion"/>
  </si>
  <si>
    <t>持仓量</t>
    <phoneticPr fontId="1" type="noConversion"/>
  </si>
  <si>
    <t>认购</t>
  </si>
  <si>
    <t>2450</t>
  </si>
  <si>
    <t>2500</t>
  </si>
  <si>
    <t>2550</t>
  </si>
  <si>
    <t>2600</t>
  </si>
  <si>
    <t>2650</t>
  </si>
  <si>
    <t>2700</t>
  </si>
  <si>
    <t>2750</t>
  </si>
  <si>
    <t>2800</t>
  </si>
  <si>
    <t>2850</t>
  </si>
  <si>
    <t>2900</t>
  </si>
  <si>
    <t>2950</t>
  </si>
  <si>
    <t>3000</t>
  </si>
  <si>
    <t>3050</t>
  </si>
  <si>
    <t>3100</t>
  </si>
  <si>
    <t>3150</t>
  </si>
  <si>
    <t>3200</t>
  </si>
  <si>
    <t>3250</t>
  </si>
  <si>
    <t>3300</t>
  </si>
  <si>
    <t>3350</t>
  </si>
  <si>
    <t>3400</t>
  </si>
  <si>
    <t>3450</t>
  </si>
  <si>
    <t>3500</t>
  </si>
  <si>
    <t>3550</t>
  </si>
  <si>
    <t>3600</t>
  </si>
  <si>
    <t>认沽</t>
  </si>
  <si>
    <t>3650</t>
  </si>
  <si>
    <t>成交量PCR</t>
    <phoneticPr fontId="1" type="noConversion"/>
  </si>
  <si>
    <t>持仓量PCR</t>
    <phoneticPr fontId="1" type="noConversion"/>
  </si>
  <si>
    <t>总计</t>
    <phoneticPr fontId="1" type="noConversion"/>
  </si>
  <si>
    <t>us_impliedvol</t>
  </si>
  <si>
    <t>成交持仓活跃前10期权重要指标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</si>
  <si>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</si>
  <si>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</si>
  <si>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</si>
  <si>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</si>
  <si>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M1907-C-2600</t>
  </si>
  <si>
    <t>豆粕期权M1907-C-2600</t>
  </si>
  <si>
    <t>M1907-C-2650</t>
  </si>
  <si>
    <t>豆粕期权M1907-C-2650</t>
  </si>
  <si>
    <t>M1907-C-2700</t>
  </si>
  <si>
    <t>豆粕期权M1907-C-2700</t>
  </si>
  <si>
    <t>M1907-C-2750</t>
  </si>
  <si>
    <t>豆粕期权M1907-C-2750</t>
  </si>
  <si>
    <t>M1907-C-2800</t>
  </si>
  <si>
    <t>豆粕期权M1907-C-2800</t>
  </si>
  <si>
    <t>M1907-C-2850</t>
  </si>
  <si>
    <t>豆粕期权M1907-C-2850</t>
  </si>
  <si>
    <t>M1907-C-2900</t>
  </si>
  <si>
    <t>豆粕期权M1907-C-2900</t>
  </si>
  <si>
    <t>M1907-C-2950</t>
  </si>
  <si>
    <t>豆粕期权M1907-C-2950</t>
  </si>
  <si>
    <t>M1907-C-3000</t>
  </si>
  <si>
    <t>豆粕期权M1907-C-3000</t>
  </si>
  <si>
    <t>M1907-C-3050</t>
  </si>
  <si>
    <t>豆粕期权M1907-C-3050</t>
  </si>
  <si>
    <t>M1907-C-3100</t>
  </si>
  <si>
    <t>豆粕期权M1907-C-3100</t>
  </si>
  <si>
    <t>M1907-P-2600</t>
  </si>
  <si>
    <t>豆粕期权M1907-P-2600</t>
  </si>
  <si>
    <t>M1907-P-2650</t>
  </si>
  <si>
    <t>豆粕期权M1907-P-2650</t>
  </si>
  <si>
    <t>M1907-P-2700</t>
  </si>
  <si>
    <t>豆粕期权M1907-P-2700</t>
  </si>
  <si>
    <t>M1907-P-2750</t>
  </si>
  <si>
    <t>豆粕期权M1907-P-2750</t>
  </si>
  <si>
    <t>M1907-P-2800</t>
  </si>
  <si>
    <t>豆粕期权M1907-P-2800</t>
  </si>
  <si>
    <t>M1907-P-2850</t>
  </si>
  <si>
    <t>豆粕期权M1907-P-2850</t>
  </si>
  <si>
    <t>M1907-P-2900</t>
  </si>
  <si>
    <t>豆粕期权M1907-P-2900</t>
  </si>
  <si>
    <t>M1907-P-2950</t>
  </si>
  <si>
    <t>豆粕期权M1907-P-2950</t>
  </si>
  <si>
    <t>M1907-P-3000</t>
  </si>
  <si>
    <t>豆粕期权M1907-P-3000</t>
  </si>
  <si>
    <t>M1907-P-3050</t>
  </si>
  <si>
    <t>豆粕期权M1907-P-3050</t>
  </si>
  <si>
    <t>M1907-P-3100</t>
  </si>
  <si>
    <t>豆粕期权M1907-P-3100</t>
  </si>
  <si>
    <t>VIX</t>
  </si>
  <si>
    <t>MA</t>
  </si>
  <si>
    <t>std</t>
  </si>
  <si>
    <t>MA-n*std</t>
  </si>
  <si>
    <t>MA+n*std</t>
  </si>
  <si>
    <t>buy_oppor</t>
  </si>
  <si>
    <t>sell_oppor</t>
  </si>
  <si>
    <t>2017-03-31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</si>
  <si>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</si>
  <si>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</si>
  <si>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</si>
  <si>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</si>
  <si>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</si>
  <si>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</si>
  <si>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</si>
  <si>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2017-04-14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</si>
  <si>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</si>
  <si>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</si>
  <si>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</si>
  <si>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</si>
  <si>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</si>
  <si>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</si>
  <si>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</si>
  <si>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</si>
  <si>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</si>
  <si>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</si>
  <si>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</si>
  <si>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</si>
  <si>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</si>
  <si>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</si>
  <si>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</si>
  <si>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</si>
  <si>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</si>
  <si>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</si>
  <si>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</si>
  <si>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</si>
  <si>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</si>
  <si>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</si>
  <si>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</si>
  <si>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</si>
  <si>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</si>
  <si>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</si>
  <si>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</si>
  <si>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</si>
  <si>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</si>
  <si>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</si>
  <si>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</si>
  <si>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</si>
  <si>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</si>
  <si>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</si>
  <si>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</si>
  <si>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</si>
  <si>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</si>
  <si>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</si>
  <si>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</si>
  <si>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</si>
  <si>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</si>
  <si>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</si>
  <si>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</si>
  <si>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</si>
  <si>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</si>
  <si>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</si>
  <si>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</si>
  <si>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</si>
  <si>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</si>
  <si>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</si>
  <si>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</si>
  <si>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</si>
  <si>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</si>
  <si>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</si>
  <si>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</si>
  <si>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</si>
  <si>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</si>
  <si>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</si>
  <si>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</si>
  <si>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</si>
  <si>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</si>
  <si>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</si>
  <si>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</si>
  <si>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</si>
  <si>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</si>
  <si>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</si>
  <si>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</si>
  <si>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</si>
  <si>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</si>
  <si>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</si>
  <si>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</si>
  <si>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</si>
  <si>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</si>
  <si>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</si>
  <si>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</si>
  <si>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</si>
  <si>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</si>
  <si>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</si>
  <si>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</si>
  <si>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</si>
  <si>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</si>
  <si>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</si>
  <si>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</si>
  <si>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</si>
  <si>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</si>
  <si>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</si>
  <si>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</si>
  <si>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</si>
  <si>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</si>
  <si>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</si>
  <si>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</si>
  <si>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</si>
  <si>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</si>
  <si>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</si>
  <si>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</si>
  <si>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</si>
  <si>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</si>
  <si>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2017-09-04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</si>
  <si>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</si>
  <si>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</si>
  <si>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</si>
  <si>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</si>
  <si>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</si>
  <si>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</si>
  <si>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</si>
  <si>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</si>
  <si>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</si>
  <si>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</si>
  <si>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</si>
  <si>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</si>
  <si>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</si>
  <si>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</si>
  <si>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</si>
  <si>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</si>
  <si>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</si>
  <si>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</si>
  <si>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</si>
  <si>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</si>
  <si>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</si>
  <si>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</si>
  <si>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</si>
  <si>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</si>
  <si>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</si>
  <si>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</si>
  <si>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</si>
  <si>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</si>
  <si>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</si>
  <si>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</si>
  <si>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</si>
  <si>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</si>
  <si>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</si>
  <si>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</si>
  <si>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</si>
  <si>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</si>
  <si>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</si>
  <si>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</si>
  <si>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</si>
  <si>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</si>
  <si>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</si>
  <si>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</si>
  <si>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</si>
  <si>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</si>
  <si>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</si>
  <si>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</si>
  <si>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</si>
  <si>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</si>
  <si>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</si>
  <si>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</si>
  <si>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</si>
  <si>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</si>
  <si>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</si>
  <si>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</si>
  <si>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</si>
  <si>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</si>
  <si>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</si>
  <si>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</si>
  <si>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</si>
  <si>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</si>
  <si>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</si>
  <si>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</si>
  <si>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</si>
  <si>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</si>
  <si>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</si>
  <si>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</si>
  <si>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</si>
  <si>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</si>
  <si>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</si>
  <si>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</si>
  <si>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</si>
  <si>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</si>
  <si>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</si>
  <si>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</si>
  <si>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</si>
  <si>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</si>
  <si>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</si>
  <si>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</si>
  <si>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</si>
  <si>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</si>
  <si>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</si>
  <si>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</si>
  <si>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</si>
  <si>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</si>
  <si>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</si>
  <si>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</si>
  <si>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</si>
  <si>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</si>
  <si>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2018-01-15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</si>
  <si>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</si>
  <si>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</si>
  <si>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</si>
  <si>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</si>
  <si>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</si>
  <si>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</si>
  <si>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</si>
  <si>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</si>
  <si>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</si>
  <si>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</si>
  <si>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</si>
  <si>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</si>
  <si>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</si>
  <si>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</si>
  <si>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</si>
  <si>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</si>
  <si>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</si>
  <si>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</si>
  <si>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</si>
  <si>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</si>
  <si>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</si>
  <si>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</si>
  <si>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</si>
  <si>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</si>
  <si>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</si>
  <si>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</si>
  <si>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</si>
  <si>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</si>
  <si>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</si>
  <si>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</si>
  <si>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</si>
  <si>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</si>
  <si>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</si>
  <si>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</si>
  <si>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</si>
  <si>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</si>
  <si>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</si>
  <si>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</si>
  <si>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</si>
  <si>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</si>
  <si>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</si>
  <si>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</si>
  <si>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</si>
  <si>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</si>
  <si>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</si>
  <si>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</si>
  <si>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</si>
  <si>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</si>
  <si>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2018-03-30</t>
  </si>
  <si>
    <t>2018-04-02</t>
  </si>
  <si>
    <t>2018-04-03</t>
  </si>
  <si>
    <t>2018-04-04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</si>
  <si>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</si>
  <si>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</si>
  <si>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</si>
  <si>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</si>
  <si>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</si>
  <si>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</si>
  <si>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</si>
  <si>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</si>
  <si>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</si>
  <si>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</si>
  <si>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</si>
  <si>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</si>
  <si>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</si>
  <si>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</si>
  <si>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</si>
  <si>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</si>
  <si>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</si>
  <si>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</si>
  <si>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</si>
  <si>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</si>
  <si>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</si>
  <si>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</si>
  <si>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</si>
  <si>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</si>
  <si>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</si>
  <si>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</si>
  <si>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</si>
  <si>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</si>
  <si>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</si>
  <si>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</si>
  <si>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</si>
  <si>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</si>
  <si>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</si>
  <si>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</si>
  <si>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</si>
  <si>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</si>
  <si>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</si>
  <si>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</si>
  <si>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</si>
  <si>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</si>
  <si>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</si>
  <si>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</si>
  <si>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</si>
  <si>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</si>
  <si>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</si>
  <si>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</si>
  <si>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</si>
  <si>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</si>
  <si>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</si>
  <si>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</si>
  <si>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</si>
  <si>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</si>
  <si>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</si>
  <si>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</si>
  <si>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</si>
  <si>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</si>
  <si>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</si>
  <si>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</si>
  <si>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</si>
  <si>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</si>
  <si>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</si>
  <si>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</si>
  <si>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</si>
  <si>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</si>
  <si>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</si>
  <si>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</si>
  <si>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</si>
  <si>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Number of Days to Average</t>
    <phoneticPr fontId="12" type="noConversion"/>
  </si>
  <si>
    <t>Number of Standard Deviation</t>
    <phoneticPr fontId="12" type="noConversion"/>
  </si>
  <si>
    <t>811月</t>
    <phoneticPr fontId="1" type="noConversion"/>
  </si>
  <si>
    <t>812月</t>
    <phoneticPr fontId="1" type="noConversion"/>
  </si>
  <si>
    <t>91月</t>
    <phoneticPr fontId="1" type="noConversion"/>
  </si>
  <si>
    <t>93月</t>
    <phoneticPr fontId="1" type="noConversion"/>
  </si>
  <si>
    <t>95月</t>
    <phoneticPr fontId="1" type="noConversion"/>
  </si>
  <si>
    <t>97月</t>
    <phoneticPr fontId="1" type="noConversion"/>
  </si>
  <si>
    <t>rho</t>
    <phoneticPr fontId="1" type="noConversion"/>
  </si>
  <si>
    <t>成交量PCR变化</t>
  </si>
  <si>
    <t>成交量PCR变化</t>
    <phoneticPr fontId="1" type="noConversion"/>
  </si>
  <si>
    <t>持仓量PCR变化</t>
  </si>
  <si>
    <t>持仓量PCR变化</t>
    <phoneticPr fontId="1" type="noConversion"/>
  </si>
  <si>
    <t>成交量PCR</t>
  </si>
  <si>
    <t>持仓量PCR</t>
  </si>
  <si>
    <t>总计</t>
  </si>
  <si>
    <t>option_code</t>
  </si>
  <si>
    <t>delta</t>
  </si>
  <si>
    <t>gamma</t>
  </si>
  <si>
    <t>vega</t>
  </si>
  <si>
    <t>theta</t>
  </si>
  <si>
    <t>rho</t>
  </si>
  <si>
    <t>认购_前一交易日</t>
    <phoneticPr fontId="1" type="noConversion"/>
  </si>
  <si>
    <t>认沽_前一交易日</t>
    <phoneticPr fontId="1" type="noConversion"/>
  </si>
  <si>
    <t>指标计算完毕！</t>
    <phoneticPr fontId="1" type="noConversion"/>
  </si>
  <si>
    <t>2018-07-16</t>
  </si>
  <si>
    <t>2018-07-17</t>
  </si>
  <si>
    <t>2018-07-18</t>
  </si>
  <si>
    <t>2018-07-19</t>
  </si>
  <si>
    <t>2018-07-20</t>
  </si>
  <si>
    <t>2018-07-23</t>
  </si>
  <si>
    <t>ptmtradeday</t>
  </si>
  <si>
    <t>数据集名称</t>
    <phoneticPr fontId="1" type="noConversion"/>
  </si>
  <si>
    <t>日行情（商品）</t>
    <phoneticPr fontId="1" type="noConversion"/>
  </si>
  <si>
    <t>交易所</t>
    <phoneticPr fontId="1" type="noConversion"/>
  </si>
  <si>
    <t>DCE</t>
    <phoneticPr fontId="1" type="noConversion"/>
  </si>
  <si>
    <t>标的品种</t>
    <phoneticPr fontId="1" type="noConversion"/>
  </si>
  <si>
    <t>M</t>
    <phoneticPr fontId="1" type="noConversion"/>
  </si>
  <si>
    <t>标的合约</t>
    <phoneticPr fontId="1" type="noConversion"/>
  </si>
  <si>
    <t>全部正在交易合约</t>
    <phoneticPr fontId="1" type="noConversion"/>
  </si>
  <si>
    <t>开始日期</t>
    <phoneticPr fontId="1" type="noConversion"/>
  </si>
  <si>
    <t>结束日期</t>
    <phoneticPr fontId="1" type="noConversion"/>
  </si>
  <si>
    <t>日期</t>
    <phoneticPr fontId="1" type="noConversion"/>
  </si>
  <si>
    <t>option_code</t>
    <phoneticPr fontId="1" type="noConversion"/>
  </si>
  <si>
    <t>期权代码</t>
    <phoneticPr fontId="1" type="noConversion"/>
  </si>
  <si>
    <t>option_name</t>
    <phoneticPr fontId="1" type="noConversion"/>
  </si>
  <si>
    <t>期权名称</t>
    <phoneticPr fontId="1" type="noConversion"/>
  </si>
  <si>
    <t>volume</t>
    <phoneticPr fontId="1" type="noConversion"/>
  </si>
  <si>
    <t>成交量</t>
    <phoneticPr fontId="1" type="noConversion"/>
  </si>
  <si>
    <t>position</t>
    <phoneticPr fontId="1" type="noConversion"/>
  </si>
  <si>
    <t>持仓量</t>
    <phoneticPr fontId="1" type="noConversion"/>
  </si>
  <si>
    <t>change</t>
    <phoneticPr fontId="1" type="noConversion"/>
  </si>
  <si>
    <t>涨跌幅(%)</t>
    <phoneticPr fontId="1" type="noConversion"/>
  </si>
  <si>
    <t>amount</t>
    <phoneticPr fontId="1" type="noConversion"/>
  </si>
  <si>
    <t>成交额</t>
    <phoneticPr fontId="1" type="noConversion"/>
  </si>
  <si>
    <t>pre_settle</t>
    <phoneticPr fontId="1" type="noConversion"/>
  </si>
  <si>
    <t>前结算价</t>
    <phoneticPr fontId="1" type="noConversion"/>
  </si>
  <si>
    <t>open</t>
    <phoneticPr fontId="1" type="noConversion"/>
  </si>
  <si>
    <t>开盘价</t>
    <phoneticPr fontId="1" type="noConversion"/>
  </si>
  <si>
    <t>highest</t>
    <phoneticPr fontId="1" type="noConversion"/>
  </si>
  <si>
    <t>最高价</t>
    <phoneticPr fontId="1" type="noConversion"/>
  </si>
  <si>
    <t>lowest</t>
    <phoneticPr fontId="1" type="noConversion"/>
  </si>
  <si>
    <t>最低价</t>
    <phoneticPr fontId="1" type="noConversion"/>
  </si>
  <si>
    <t>close</t>
    <phoneticPr fontId="1" type="noConversion"/>
  </si>
  <si>
    <t>收盘价</t>
    <phoneticPr fontId="1" type="noConversion"/>
  </si>
  <si>
    <t>settle</t>
    <phoneticPr fontId="1" type="noConversion"/>
  </si>
  <si>
    <t>结算价</t>
    <phoneticPr fontId="1" type="noConversion"/>
  </si>
  <si>
    <t>exercise_volume</t>
    <phoneticPr fontId="1" type="noConversion"/>
  </si>
  <si>
    <t>行权量</t>
    <phoneticPr fontId="1" type="noConversion"/>
  </si>
  <si>
    <t>high_limit</t>
    <phoneticPr fontId="1" type="noConversion"/>
  </si>
  <si>
    <t>涨停价格</t>
    <phoneticPr fontId="1" type="noConversion"/>
  </si>
  <si>
    <t>low_limit</t>
    <phoneticPr fontId="1" type="noConversion"/>
  </si>
  <si>
    <t>跌停价格</t>
    <phoneticPr fontId="1" type="noConversion"/>
  </si>
  <si>
    <t>隐含波动率(%)</t>
    <phoneticPr fontId="1" type="noConversion"/>
  </si>
  <si>
    <t>M1907-C-3150</t>
  </si>
  <si>
    <t>豆粕期权M1907-C-3150</t>
  </si>
  <si>
    <t>M1907-P-3150</t>
  </si>
  <si>
    <t>豆粕期权M1907-P-3150</t>
  </si>
  <si>
    <t>M1905-C-3200</t>
  </si>
  <si>
    <t>豆粕期权M1905-C-3200</t>
  </si>
  <si>
    <t>M1905-P-3200</t>
  </si>
  <si>
    <t>豆粕期权M1905-P-3200</t>
  </si>
  <si>
    <t>豆粕期权</t>
    <phoneticPr fontId="1" type="noConversion"/>
  </si>
  <si>
    <t>变化</t>
    <phoneticPr fontId="1" type="noConversion"/>
  </si>
  <si>
    <t>成交PCR</t>
    <phoneticPr fontId="1" type="noConversion"/>
  </si>
  <si>
    <t>持仓PCR</t>
    <phoneticPr fontId="1" type="noConversion"/>
  </si>
  <si>
    <t>M1811-C-2500</t>
    <phoneticPr fontId="1" type="noConversion"/>
  </si>
  <si>
    <t>豆粕期权M1811-C-2500</t>
    <phoneticPr fontId="1" type="noConversion"/>
  </si>
  <si>
    <t>M1905-C-3250</t>
  </si>
  <si>
    <t>豆粕期权M1905-C-3250</t>
  </si>
  <si>
    <t>M1905-P-3250</t>
  </si>
  <si>
    <t>豆粕期权M1905-P-3250</t>
  </si>
  <si>
    <t>M1907-C-3200</t>
  </si>
  <si>
    <t>豆粕期权M1907-C-3200</t>
  </si>
  <si>
    <t>M1907-P-3200</t>
  </si>
  <si>
    <t>豆粕期权M1907-P-3200</t>
  </si>
  <si>
    <t>--</t>
  </si>
  <si>
    <t>20180814</t>
    <phoneticPr fontId="1" type="noConversion"/>
  </si>
  <si>
    <t>20180815</t>
    <phoneticPr fontId="1" type="noConversion"/>
  </si>
  <si>
    <t>日期</t>
    <phoneticPr fontId="1" type="noConversion"/>
  </si>
  <si>
    <t>Date</t>
    <phoneticPr fontId="1" type="noConversion"/>
  </si>
  <si>
    <t>开盘价</t>
    <phoneticPr fontId="1" type="noConversion"/>
  </si>
  <si>
    <t>最高价</t>
    <phoneticPr fontId="1" type="noConversion"/>
  </si>
  <si>
    <t>最低价</t>
    <phoneticPr fontId="1" type="noConversion"/>
  </si>
  <si>
    <t>收盘价</t>
    <phoneticPr fontId="1" type="noConversion"/>
  </si>
  <si>
    <t>open</t>
    <phoneticPr fontId="1" type="noConversion"/>
  </si>
  <si>
    <t>high</t>
    <phoneticPr fontId="1" type="noConversion"/>
  </si>
  <si>
    <t>low</t>
    <phoneticPr fontId="1" type="noConversion"/>
  </si>
  <si>
    <t>close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</si>
</sst>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#,##0.######"/>
    <numFmt numFmtId="178" formatCode="0.0000"/>
    <numFmt numFmtId="179" formatCode="0.00_);[Red]\(0.00\)"/>
    <numFmt numFmtId="180" formatCode="yyyy/mm/dd;@"/>
    <numFmt numFmtId="181" formatCode="0.00000000000000_ "/>
  </numFmts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等线"/>
      <family val="2"/>
    </font>
    <font>
      <sz val="11"/>
      <color theme="4" tint="0.59999389629810485"/>
      <name val="等线"/>
      <family val="2"/>
      <scheme val="minor"/>
    </font>
    <font>
      <sz val="11"/>
      <color theme="4" tint="0.59999389629810485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1"/>
      <color theme="7" tint="-0.499984740745262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2"/>
      <scheme val="minor"/>
    </font>
    <font>
      <sz val="14"/>
      <color rgb="FFFF6600"/>
      <name val="等线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9" fillId="0" borderId="0"/>
    <xf numFmtId="9" fontId="9" fillId="0" borderId="0" applyFont="0" applyFill="0" applyBorder="0" applyAlignment="0" applyProtection="0">
      <alignment vertical="center"/>
    </xf>
  </cellStyleXfs>
  <cellXfs count="53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0" fontId="0" fillId="0" borderId="0" xfId="0" applyNumberFormat="1"/>
    <xf numFmtId="178" fontId="3" fillId="0" borderId="0" xfId="0" applyNumberFormat="1" applyFont="1" applyAlignment="1">
      <alignment horizontal="right"/>
    </xf>
    <xf numFmtId="49" fontId="0" fillId="2" borderId="0" xfId="0" applyNumberFormat="1" applyFill="1" applyAlignment="1">
      <alignment horizontal="right"/>
    </xf>
    <xf numFmtId="0" fontId="3" fillId="0" borderId="0" xfId="0" applyNumberFormat="1" applyFont="1" applyAlignment="1">
      <alignment horizontal="right"/>
    </xf>
    <xf numFmtId="176" fontId="0" fillId="0" borderId="0" xfId="0" applyNumberFormat="1"/>
    <xf numFmtId="176" fontId="3" fillId="0" borderId="0" xfId="0" applyNumberFormat="1" applyFont="1" applyAlignment="1">
      <alignment horizontal="right"/>
    </xf>
    <xf numFmtId="0" fontId="0" fillId="3" borderId="0" xfId="0" applyFill="1"/>
    <xf numFmtId="0" fontId="3" fillId="3" borderId="0" xfId="0" applyNumberFormat="1" applyFont="1" applyFill="1" applyAlignment="1">
      <alignment horizontal="right"/>
    </xf>
    <xf numFmtId="0" fontId="0" fillId="4" borderId="0" xfId="0" applyFill="1" applyAlignment="1">
      <alignment horizontal="center"/>
    </xf>
    <xf numFmtId="9" fontId="0" fillId="4" borderId="0" xfId="0" applyNumberFormat="1" applyFill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center"/>
    </xf>
    <xf numFmtId="178" fontId="0" fillId="3" borderId="1" xfId="0" applyNumberFormat="1" applyFill="1" applyBorder="1" applyAlignment="1">
      <alignment horizontal="center"/>
    </xf>
    <xf numFmtId="0" fontId="5" fillId="3" borderId="0" xfId="0" applyFont="1" applyFill="1"/>
    <xf numFmtId="0" fontId="6" fillId="3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3" borderId="1" xfId="0" applyFill="1" applyBorder="1"/>
    <xf numFmtId="0" fontId="0" fillId="7" borderId="1" xfId="0" applyFill="1" applyBorder="1"/>
    <xf numFmtId="0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8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center"/>
    </xf>
    <xf numFmtId="0" fontId="10" fillId="0" borderId="1" xfId="0" applyFont="1" applyBorder="1" applyAlignment="1">
      <alignment horizontal="center" vertical="top"/>
    </xf>
    <xf numFmtId="179" fontId="13" fillId="10" borderId="4" xfId="2" applyNumberFormat="1" applyFont="1" applyFill="1" applyBorder="1">
      <alignment vertical="center"/>
    </xf>
    <xf numFmtId="0" fontId="14" fillId="10" borderId="4" xfId="0" applyFont="1" applyFill="1" applyBorder="1"/>
    <xf numFmtId="1" fontId="0" fillId="3" borderId="1" xfId="0" applyNumberFormat="1" applyFill="1" applyBorder="1" applyAlignment="1">
      <alignment horizontal="center"/>
    </xf>
    <xf numFmtId="180" fontId="0" fillId="0" borderId="0" xfId="0" applyNumberFormat="1"/>
    <xf numFmtId="0" fontId="0" fillId="11" borderId="0" xfId="0" applyFill="1"/>
    <xf numFmtId="180" fontId="0" fillId="11" borderId="0" xfId="0" applyNumberFormat="1" applyFill="1"/>
    <xf numFmtId="0" fontId="10" fillId="0" borderId="5" xfId="0" applyFont="1" applyFill="1" applyBorder="1" applyAlignment="1">
      <alignment horizontal="center" vertical="top"/>
    </xf>
    <xf numFmtId="0" fontId="10" fillId="0" borderId="0" xfId="0" applyFont="1" applyFill="1" applyBorder="1" applyAlignment="1">
      <alignment horizontal="center" vertical="top"/>
    </xf>
    <xf numFmtId="14" fontId="0" fillId="0" borderId="0" xfId="0" applyNumberFormat="1"/>
    <xf numFmtId="1" fontId="3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0" fontId="0" fillId="3" borderId="1" xfId="0" applyNumberFormat="1" applyFill="1" applyBorder="1" applyAlignment="1">
      <alignment horizontal="center"/>
    </xf>
    <xf numFmtId="181" fontId="0" fillId="0" borderId="0" xfId="0" applyNumberFormat="1"/>
    <xf numFmtId="1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9" borderId="2" xfId="1" applyFont="1" applyFill="1" applyBorder="1" applyAlignment="1">
      <alignment horizontal="center" vertical="center"/>
    </xf>
    <xf numFmtId="0" fontId="11" fillId="9" borderId="3" xfId="1" applyFont="1" applyFill="1" applyBorder="1" applyAlignment="1">
      <alignment horizontal="center" vertical="center"/>
    </xf>
  </cellXfs>
  <cellStyles count="3">
    <cellStyle name="百分比 2" xfId="2" xr:uid="{D3FF8DEF-669C-4B05-8617-A3E887A0894E}"/>
    <cellStyle name="常规" xfId="0" builtinId="0"/>
    <cellStyle name="常规 2" xfId="1" xr:uid="{BAF27AB0-CF9E-4954-9397-24E1E9733A3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成交持仓图表!$A$404:$A$426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成交持仓图表!$B$404:$B$426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20</c:v>
                </c:pt>
                <c:pt idx="10">
                  <c:v>0</c:v>
                </c:pt>
                <c:pt idx="11">
                  <c:v>0</c:v>
                </c:pt>
                <c:pt idx="12">
                  <c:v>112</c:v>
                </c:pt>
                <c:pt idx="13">
                  <c:v>20</c:v>
                </c:pt>
                <c:pt idx="14">
                  <c:v>28</c:v>
                </c:pt>
                <c:pt idx="15">
                  <c:v>604</c:v>
                </c:pt>
                <c:pt idx="16">
                  <c:v>696</c:v>
                </c:pt>
                <c:pt idx="17">
                  <c:v>276</c:v>
                </c:pt>
                <c:pt idx="18">
                  <c:v>256</c:v>
                </c:pt>
                <c:pt idx="19">
                  <c:v>198</c:v>
                </c:pt>
                <c:pt idx="20">
                  <c:v>442</c:v>
                </c:pt>
                <c:pt idx="21">
                  <c:v>168</c:v>
                </c:pt>
                <c:pt idx="22">
                  <c:v>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C-4BA5-9A18-C960C68812E0}"/>
            </c:ext>
          </c:extLst>
        </c:ser>
        <c:ser>
          <c:idx val="1"/>
          <c:order val="1"/>
          <c:tx>
            <c:strRef>
              <c:f>成交持仓图表!$C$403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成交持仓图表!$A$404:$A$426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成交持仓图表!$C$404:$C$426</c:f>
              <c:numCache>
                <c:formatCode>General</c:formatCode>
                <c:ptCount val="23"/>
                <c:pt idx="0">
                  <c:v>86</c:v>
                </c:pt>
                <c:pt idx="1">
                  <c:v>20</c:v>
                </c:pt>
                <c:pt idx="2">
                  <c:v>42</c:v>
                </c:pt>
                <c:pt idx="3">
                  <c:v>24</c:v>
                </c:pt>
                <c:pt idx="4">
                  <c:v>0</c:v>
                </c:pt>
                <c:pt idx="5">
                  <c:v>2</c:v>
                </c:pt>
                <c:pt idx="6">
                  <c:v>54</c:v>
                </c:pt>
                <c:pt idx="7">
                  <c:v>210</c:v>
                </c:pt>
                <c:pt idx="8">
                  <c:v>312</c:v>
                </c:pt>
                <c:pt idx="9">
                  <c:v>190</c:v>
                </c:pt>
                <c:pt idx="10">
                  <c:v>214</c:v>
                </c:pt>
                <c:pt idx="11">
                  <c:v>122</c:v>
                </c:pt>
                <c:pt idx="12">
                  <c:v>578</c:v>
                </c:pt>
                <c:pt idx="13">
                  <c:v>456</c:v>
                </c:pt>
                <c:pt idx="14">
                  <c:v>418</c:v>
                </c:pt>
                <c:pt idx="15">
                  <c:v>176</c:v>
                </c:pt>
                <c:pt idx="16">
                  <c:v>252</c:v>
                </c:pt>
                <c:pt idx="17">
                  <c:v>90</c:v>
                </c:pt>
                <c:pt idx="18">
                  <c:v>126</c:v>
                </c:pt>
                <c:pt idx="19">
                  <c:v>250</c:v>
                </c:pt>
                <c:pt idx="20">
                  <c:v>118</c:v>
                </c:pt>
                <c:pt idx="21">
                  <c:v>0</c:v>
                </c:pt>
                <c:pt idx="2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DC-4BA5-9A18-C960C6881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2032"/>
        <c:axId val="943235312"/>
      </c:barChart>
      <c:catAx>
        <c:axId val="9432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5312"/>
        <c:crosses val="autoZero"/>
        <c:auto val="1"/>
        <c:lblAlgn val="ctr"/>
        <c:lblOffset val="100"/>
        <c:noMultiLvlLbl val="0"/>
      </c:catAx>
      <c:valAx>
        <c:axId val="94323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成交持仓图表!$D$404:$D$426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成交持仓图表!$E$404:$E$426</c:f>
              <c:numCache>
                <c:formatCode>General</c:formatCode>
                <c:ptCount val="23"/>
                <c:pt idx="0">
                  <c:v>102</c:v>
                </c:pt>
                <c:pt idx="1">
                  <c:v>132</c:v>
                </c:pt>
                <c:pt idx="2">
                  <c:v>118</c:v>
                </c:pt>
                <c:pt idx="3">
                  <c:v>106</c:v>
                </c:pt>
                <c:pt idx="4">
                  <c:v>26</c:v>
                </c:pt>
                <c:pt idx="5">
                  <c:v>102</c:v>
                </c:pt>
                <c:pt idx="6">
                  <c:v>104</c:v>
                </c:pt>
                <c:pt idx="7">
                  <c:v>158</c:v>
                </c:pt>
                <c:pt idx="8">
                  <c:v>84</c:v>
                </c:pt>
                <c:pt idx="9">
                  <c:v>224</c:v>
                </c:pt>
                <c:pt idx="10">
                  <c:v>152</c:v>
                </c:pt>
                <c:pt idx="11">
                  <c:v>338</c:v>
                </c:pt>
                <c:pt idx="12">
                  <c:v>378</c:v>
                </c:pt>
                <c:pt idx="13">
                  <c:v>382</c:v>
                </c:pt>
                <c:pt idx="14">
                  <c:v>496</c:v>
                </c:pt>
                <c:pt idx="15">
                  <c:v>720</c:v>
                </c:pt>
                <c:pt idx="16">
                  <c:v>2544</c:v>
                </c:pt>
                <c:pt idx="17">
                  <c:v>1312</c:v>
                </c:pt>
                <c:pt idx="18">
                  <c:v>1168</c:v>
                </c:pt>
                <c:pt idx="19">
                  <c:v>1142</c:v>
                </c:pt>
                <c:pt idx="20">
                  <c:v>1578</c:v>
                </c:pt>
                <c:pt idx="21">
                  <c:v>942</c:v>
                </c:pt>
                <c:pt idx="22">
                  <c:v>1044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7-4503-916A-9A6404B7DA85}"/>
            </c:ext>
          </c:extLst>
        </c:ser>
        <c:ser>
          <c:idx val="1"/>
          <c:order val="1"/>
          <c:tx>
            <c:strRef>
              <c:f>成交持仓图表!$F$403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成交持仓图表!$D$404:$D$426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成交持仓图表!$F$404:$F$426</c:f>
              <c:numCache>
                <c:formatCode>General</c:formatCode>
                <c:ptCount val="23"/>
                <c:pt idx="0">
                  <c:v>1552</c:v>
                </c:pt>
                <c:pt idx="1">
                  <c:v>2076</c:v>
                </c:pt>
                <c:pt idx="2">
                  <c:v>590</c:v>
                </c:pt>
                <c:pt idx="3">
                  <c:v>606</c:v>
                </c:pt>
                <c:pt idx="4">
                  <c:v>364</c:v>
                </c:pt>
                <c:pt idx="5">
                  <c:v>500</c:v>
                </c:pt>
                <c:pt idx="6">
                  <c:v>482</c:v>
                </c:pt>
                <c:pt idx="7">
                  <c:v>454</c:v>
                </c:pt>
                <c:pt idx="8">
                  <c:v>512</c:v>
                </c:pt>
                <c:pt idx="9">
                  <c:v>462</c:v>
                </c:pt>
                <c:pt idx="10">
                  <c:v>1514</c:v>
                </c:pt>
                <c:pt idx="11">
                  <c:v>982</c:v>
                </c:pt>
                <c:pt idx="12">
                  <c:v>2166</c:v>
                </c:pt>
                <c:pt idx="13">
                  <c:v>1802</c:v>
                </c:pt>
                <c:pt idx="14">
                  <c:v>988</c:v>
                </c:pt>
                <c:pt idx="15">
                  <c:v>596</c:v>
                </c:pt>
                <c:pt idx="16">
                  <c:v>666</c:v>
                </c:pt>
                <c:pt idx="17">
                  <c:v>806</c:v>
                </c:pt>
                <c:pt idx="18">
                  <c:v>946</c:v>
                </c:pt>
                <c:pt idx="19">
                  <c:v>574</c:v>
                </c:pt>
                <c:pt idx="20">
                  <c:v>252</c:v>
                </c:pt>
                <c:pt idx="21">
                  <c:v>84</c:v>
                </c:pt>
                <c:pt idx="22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D7-4503-916A-9A6404B7D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53184"/>
        <c:axId val="943458760"/>
      </c:barChart>
      <c:catAx>
        <c:axId val="9434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8760"/>
        <c:crosses val="autoZero"/>
        <c:auto val="1"/>
        <c:lblAlgn val="ctr"/>
        <c:lblOffset val="100"/>
        <c:noMultiLvlLbl val="0"/>
      </c:catAx>
      <c:valAx>
        <c:axId val="9434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成交持仓图表!$H$403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成交持仓图表!$G$404:$G$426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成交持仓图表!$H$404:$H$426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20</c:v>
                </c:pt>
                <c:pt idx="10">
                  <c:v>0</c:v>
                </c:pt>
                <c:pt idx="11">
                  <c:v>0</c:v>
                </c:pt>
                <c:pt idx="12">
                  <c:v>92</c:v>
                </c:pt>
                <c:pt idx="13">
                  <c:v>-4</c:v>
                </c:pt>
                <c:pt idx="14">
                  <c:v>-118</c:v>
                </c:pt>
                <c:pt idx="15">
                  <c:v>262</c:v>
                </c:pt>
                <c:pt idx="16">
                  <c:v>204</c:v>
                </c:pt>
                <c:pt idx="17">
                  <c:v>64</c:v>
                </c:pt>
                <c:pt idx="18">
                  <c:v>-1274</c:v>
                </c:pt>
                <c:pt idx="19">
                  <c:v>-470</c:v>
                </c:pt>
                <c:pt idx="20">
                  <c:v>-718</c:v>
                </c:pt>
                <c:pt idx="21">
                  <c:v>68</c:v>
                </c:pt>
                <c:pt idx="22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A-4E09-886A-3114B1AFE4AD}"/>
            </c:ext>
          </c:extLst>
        </c:ser>
        <c:ser>
          <c:idx val="1"/>
          <c:order val="1"/>
          <c:tx>
            <c:strRef>
              <c:f>成交持仓图表!$I$403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成交持仓图表!$G$404:$G$426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成交持仓图表!$I$404:$I$426</c:f>
              <c:numCache>
                <c:formatCode>General</c:formatCode>
                <c:ptCount val="23"/>
                <c:pt idx="0">
                  <c:v>86</c:v>
                </c:pt>
                <c:pt idx="1">
                  <c:v>0</c:v>
                </c:pt>
                <c:pt idx="2">
                  <c:v>42</c:v>
                </c:pt>
                <c:pt idx="3">
                  <c:v>4</c:v>
                </c:pt>
                <c:pt idx="4">
                  <c:v>0</c:v>
                </c:pt>
                <c:pt idx="5">
                  <c:v>-298</c:v>
                </c:pt>
                <c:pt idx="6">
                  <c:v>54</c:v>
                </c:pt>
                <c:pt idx="7">
                  <c:v>-50</c:v>
                </c:pt>
                <c:pt idx="8">
                  <c:v>312</c:v>
                </c:pt>
                <c:pt idx="9">
                  <c:v>138</c:v>
                </c:pt>
                <c:pt idx="10">
                  <c:v>152</c:v>
                </c:pt>
                <c:pt idx="11">
                  <c:v>34</c:v>
                </c:pt>
                <c:pt idx="12">
                  <c:v>28</c:v>
                </c:pt>
                <c:pt idx="13">
                  <c:v>124</c:v>
                </c:pt>
                <c:pt idx="14">
                  <c:v>-706</c:v>
                </c:pt>
                <c:pt idx="15">
                  <c:v>108</c:v>
                </c:pt>
                <c:pt idx="16">
                  <c:v>-26</c:v>
                </c:pt>
                <c:pt idx="17">
                  <c:v>-172</c:v>
                </c:pt>
                <c:pt idx="18">
                  <c:v>-408</c:v>
                </c:pt>
                <c:pt idx="19">
                  <c:v>-260</c:v>
                </c:pt>
                <c:pt idx="20">
                  <c:v>118</c:v>
                </c:pt>
                <c:pt idx="21">
                  <c:v>0</c:v>
                </c:pt>
                <c:pt idx="2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A-4E09-886A-3114B1AFE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7040"/>
        <c:axId val="1046104088"/>
      </c:barChart>
      <c:catAx>
        <c:axId val="1046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4088"/>
        <c:crosses val="autoZero"/>
        <c:auto val="1"/>
        <c:lblAlgn val="ctr"/>
        <c:lblOffset val="100"/>
        <c:noMultiLvlLbl val="0"/>
      </c:catAx>
      <c:valAx>
        <c:axId val="104610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成交持仓图表!$K$403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成交持仓图表!$J$404:$J$426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成交持仓图表!$K$404:$K$426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</c:v>
                </c:pt>
                <c:pt idx="13">
                  <c:v>0</c:v>
                </c:pt>
                <c:pt idx="14">
                  <c:v>-6</c:v>
                </c:pt>
                <c:pt idx="15">
                  <c:v>-68</c:v>
                </c:pt>
                <c:pt idx="16">
                  <c:v>-52</c:v>
                </c:pt>
                <c:pt idx="17">
                  <c:v>-94</c:v>
                </c:pt>
                <c:pt idx="18">
                  <c:v>-54</c:v>
                </c:pt>
                <c:pt idx="19">
                  <c:v>-84</c:v>
                </c:pt>
                <c:pt idx="20">
                  <c:v>200</c:v>
                </c:pt>
                <c:pt idx="21">
                  <c:v>-8</c:v>
                </c:pt>
                <c:pt idx="2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3-46B6-A1F3-63954B891E31}"/>
            </c:ext>
          </c:extLst>
        </c:ser>
        <c:ser>
          <c:idx val="1"/>
          <c:order val="1"/>
          <c:tx>
            <c:strRef>
              <c:f>成交持仓图表!$L$403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成交持仓图表!$J$404:$J$426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成交持仓图表!$L$404:$L$426</c:f>
              <c:numCache>
                <c:formatCode>General</c:formatCode>
                <c:ptCount val="23"/>
                <c:pt idx="0">
                  <c:v>20</c:v>
                </c:pt>
                <c:pt idx="1">
                  <c:v>0</c:v>
                </c:pt>
                <c:pt idx="2">
                  <c:v>-2</c:v>
                </c:pt>
                <c:pt idx="3">
                  <c:v>-14</c:v>
                </c:pt>
                <c:pt idx="4">
                  <c:v>0</c:v>
                </c:pt>
                <c:pt idx="5">
                  <c:v>-2</c:v>
                </c:pt>
                <c:pt idx="6">
                  <c:v>32</c:v>
                </c:pt>
                <c:pt idx="7">
                  <c:v>30</c:v>
                </c:pt>
                <c:pt idx="8">
                  <c:v>168</c:v>
                </c:pt>
                <c:pt idx="9">
                  <c:v>110</c:v>
                </c:pt>
                <c:pt idx="10">
                  <c:v>192</c:v>
                </c:pt>
                <c:pt idx="11">
                  <c:v>62</c:v>
                </c:pt>
                <c:pt idx="12">
                  <c:v>40</c:v>
                </c:pt>
                <c:pt idx="13">
                  <c:v>106</c:v>
                </c:pt>
                <c:pt idx="14">
                  <c:v>-2</c:v>
                </c:pt>
                <c:pt idx="15">
                  <c:v>-30</c:v>
                </c:pt>
                <c:pt idx="16">
                  <c:v>-44</c:v>
                </c:pt>
                <c:pt idx="17">
                  <c:v>-6</c:v>
                </c:pt>
                <c:pt idx="18">
                  <c:v>52</c:v>
                </c:pt>
                <c:pt idx="19">
                  <c:v>20</c:v>
                </c:pt>
                <c:pt idx="20">
                  <c:v>88</c:v>
                </c:pt>
                <c:pt idx="21">
                  <c:v>0</c:v>
                </c:pt>
                <c:pt idx="2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3-46B6-A1F3-63954B891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855344"/>
        <c:axId val="945851080"/>
      </c:barChart>
      <c:catAx>
        <c:axId val="94585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1080"/>
        <c:crosses val="autoZero"/>
        <c:auto val="1"/>
        <c:lblAlgn val="ctr"/>
        <c:lblOffset val="100"/>
        <c:noMultiLvlLbl val="0"/>
      </c:catAx>
      <c:valAx>
        <c:axId val="94585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成交持仓图表!$N$403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成交持仓图表!$M$404:$M$428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成交持仓图表!$N$404:$N$428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B-4D7F-84CD-02AC687B40C4}"/>
            </c:ext>
          </c:extLst>
        </c:ser>
        <c:ser>
          <c:idx val="1"/>
          <c:order val="1"/>
          <c:tx>
            <c:strRef>
              <c:f>成交持仓图表!$O$403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成交持仓图表!$M$404:$M$428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成交持仓图表!$O$404:$O$428</c:f>
              <c:numCache>
                <c:formatCode>General</c:formatCode>
                <c:ptCount val="25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6B-4D7F-84CD-02AC687B4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45968"/>
        <c:axId val="943441704"/>
      </c:barChart>
      <c:catAx>
        <c:axId val="9434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1704"/>
        <c:crosses val="autoZero"/>
        <c:auto val="1"/>
        <c:lblAlgn val="ctr"/>
        <c:lblOffset val="100"/>
        <c:noMultiLvlLbl val="0"/>
      </c:catAx>
      <c:valAx>
        <c:axId val="9434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成交持仓图表!$Q$403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成交持仓图表!$P$404:$P$428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成交持仓图表!$Q$404:$Q$428</c:f>
              <c:numCache>
                <c:formatCode>General</c:formatCode>
                <c:ptCount val="25"/>
                <c:pt idx="0">
                  <c:v>50</c:v>
                </c:pt>
                <c:pt idx="1">
                  <c:v>46</c:v>
                </c:pt>
                <c:pt idx="2">
                  <c:v>38</c:v>
                </c:pt>
                <c:pt idx="3">
                  <c:v>46</c:v>
                </c:pt>
                <c:pt idx="4">
                  <c:v>110</c:v>
                </c:pt>
                <c:pt idx="5">
                  <c:v>46</c:v>
                </c:pt>
                <c:pt idx="6">
                  <c:v>68</c:v>
                </c:pt>
                <c:pt idx="7">
                  <c:v>30</c:v>
                </c:pt>
                <c:pt idx="8">
                  <c:v>82</c:v>
                </c:pt>
                <c:pt idx="9">
                  <c:v>76</c:v>
                </c:pt>
                <c:pt idx="10">
                  <c:v>40</c:v>
                </c:pt>
                <c:pt idx="11">
                  <c:v>116</c:v>
                </c:pt>
                <c:pt idx="12">
                  <c:v>198</c:v>
                </c:pt>
                <c:pt idx="13">
                  <c:v>114</c:v>
                </c:pt>
                <c:pt idx="14">
                  <c:v>98</c:v>
                </c:pt>
                <c:pt idx="15">
                  <c:v>40</c:v>
                </c:pt>
                <c:pt idx="16">
                  <c:v>202</c:v>
                </c:pt>
                <c:pt idx="17">
                  <c:v>196</c:v>
                </c:pt>
                <c:pt idx="18">
                  <c:v>182</c:v>
                </c:pt>
                <c:pt idx="19">
                  <c:v>182</c:v>
                </c:pt>
                <c:pt idx="20">
                  <c:v>104</c:v>
                </c:pt>
                <c:pt idx="21">
                  <c:v>86</c:v>
                </c:pt>
                <c:pt idx="22">
                  <c:v>100</c:v>
                </c:pt>
                <c:pt idx="23">
                  <c:v>66</c:v>
                </c:pt>
                <c:pt idx="24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5-439C-8E38-917DC667F200}"/>
            </c:ext>
          </c:extLst>
        </c:ser>
        <c:ser>
          <c:idx val="1"/>
          <c:order val="1"/>
          <c:tx>
            <c:strRef>
              <c:f>成交持仓图表!$R$403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成交持仓图表!$P$404:$P$428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成交持仓图表!$R$404:$R$428</c:f>
              <c:numCache>
                <c:formatCode>General</c:formatCode>
                <c:ptCount val="25"/>
                <c:pt idx="0">
                  <c:v>536</c:v>
                </c:pt>
                <c:pt idx="1">
                  <c:v>376</c:v>
                </c:pt>
                <c:pt idx="2">
                  <c:v>328</c:v>
                </c:pt>
                <c:pt idx="3">
                  <c:v>490</c:v>
                </c:pt>
                <c:pt idx="4">
                  <c:v>186</c:v>
                </c:pt>
                <c:pt idx="5">
                  <c:v>172</c:v>
                </c:pt>
                <c:pt idx="6">
                  <c:v>60</c:v>
                </c:pt>
                <c:pt idx="7">
                  <c:v>132</c:v>
                </c:pt>
                <c:pt idx="8">
                  <c:v>244</c:v>
                </c:pt>
                <c:pt idx="9">
                  <c:v>100</c:v>
                </c:pt>
                <c:pt idx="10">
                  <c:v>288</c:v>
                </c:pt>
                <c:pt idx="11">
                  <c:v>198</c:v>
                </c:pt>
                <c:pt idx="12">
                  <c:v>258</c:v>
                </c:pt>
                <c:pt idx="13">
                  <c:v>60</c:v>
                </c:pt>
                <c:pt idx="14">
                  <c:v>62</c:v>
                </c:pt>
                <c:pt idx="15">
                  <c:v>62</c:v>
                </c:pt>
                <c:pt idx="16">
                  <c:v>68</c:v>
                </c:pt>
                <c:pt idx="17">
                  <c:v>40</c:v>
                </c:pt>
                <c:pt idx="18">
                  <c:v>20</c:v>
                </c:pt>
                <c:pt idx="19">
                  <c:v>40</c:v>
                </c:pt>
                <c:pt idx="20">
                  <c:v>80</c:v>
                </c:pt>
                <c:pt idx="21">
                  <c:v>120</c:v>
                </c:pt>
                <c:pt idx="22">
                  <c:v>160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75-439C-8E38-917DC667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43272"/>
        <c:axId val="1185345568"/>
      </c:barChart>
      <c:catAx>
        <c:axId val="1185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5568"/>
        <c:crosses val="autoZero"/>
        <c:auto val="1"/>
        <c:lblAlgn val="ctr"/>
        <c:lblOffset val="100"/>
        <c:noMultiLvlLbl val="0"/>
      </c:catAx>
      <c:valAx>
        <c:axId val="11853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成交持仓图表!$T$403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成交持仓图表!$S$404:$S$428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成交持仓图表!$T$404:$T$428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-20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1-40F3-A8D7-AC5820A10CD7}"/>
            </c:ext>
          </c:extLst>
        </c:ser>
        <c:ser>
          <c:idx val="1"/>
          <c:order val="1"/>
          <c:tx>
            <c:strRef>
              <c:f>成交持仓图表!$U$403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成交持仓图表!$S$404:$S$428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成交持仓图表!$U$404:$U$428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1-40F3-A8D7-AC5820A1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7848"/>
        <c:axId val="1127915880"/>
      </c:barChart>
      <c:catAx>
        <c:axId val="112791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5880"/>
        <c:crosses val="autoZero"/>
        <c:auto val="1"/>
        <c:lblAlgn val="ctr"/>
        <c:lblOffset val="100"/>
        <c:noMultiLvlLbl val="0"/>
      </c:catAx>
      <c:valAx>
        <c:axId val="112791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成交持仓图表!$W$403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成交持仓图表!$V$404:$V$428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成交持仓图表!$W$404:$W$428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2-42BA-999A-B7B141419DF7}"/>
            </c:ext>
          </c:extLst>
        </c:ser>
        <c:ser>
          <c:idx val="1"/>
          <c:order val="1"/>
          <c:tx>
            <c:strRef>
              <c:f>成交持仓图表!$X$403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成交持仓图表!$V$404:$V$428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成交持仓图表!$X$404:$X$428</c:f>
              <c:numCache>
                <c:formatCode>General</c:formatCode>
                <c:ptCount val="25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52-42BA-999A-B7B14141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8472160"/>
        <c:axId val="1128472816"/>
      </c:barChart>
      <c:catAx>
        <c:axId val="11284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816"/>
        <c:crosses val="autoZero"/>
        <c:auto val="1"/>
        <c:lblAlgn val="ctr"/>
        <c:lblOffset val="100"/>
        <c:noMultiLvlLbl val="0"/>
      </c:catAx>
      <c:valAx>
        <c:axId val="11284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成交持仓图表!$Z$403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成交持仓图表!$Y$404:$Y$427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成交持仓图表!$Z$404:$Z$427</c:f>
              <c:numCache>
                <c:formatCode>General</c:formatCode>
                <c:ptCount val="24"/>
                <c:pt idx="0">
                  <c:v>198</c:v>
                </c:pt>
                <c:pt idx="1">
                  <c:v>196</c:v>
                </c:pt>
                <c:pt idx="2">
                  <c:v>240</c:v>
                </c:pt>
                <c:pt idx="3">
                  <c:v>54</c:v>
                </c:pt>
                <c:pt idx="4">
                  <c:v>58</c:v>
                </c:pt>
                <c:pt idx="5">
                  <c:v>82</c:v>
                </c:pt>
                <c:pt idx="6">
                  <c:v>208</c:v>
                </c:pt>
                <c:pt idx="7">
                  <c:v>132</c:v>
                </c:pt>
                <c:pt idx="8">
                  <c:v>334</c:v>
                </c:pt>
                <c:pt idx="9">
                  <c:v>652</c:v>
                </c:pt>
                <c:pt idx="10">
                  <c:v>450</c:v>
                </c:pt>
                <c:pt idx="11">
                  <c:v>544</c:v>
                </c:pt>
                <c:pt idx="12">
                  <c:v>300</c:v>
                </c:pt>
                <c:pt idx="13">
                  <c:v>1096</c:v>
                </c:pt>
                <c:pt idx="14">
                  <c:v>1240</c:v>
                </c:pt>
                <c:pt idx="15">
                  <c:v>1750</c:v>
                </c:pt>
                <c:pt idx="16">
                  <c:v>3436</c:v>
                </c:pt>
                <c:pt idx="17">
                  <c:v>1614</c:v>
                </c:pt>
                <c:pt idx="18">
                  <c:v>5268</c:v>
                </c:pt>
                <c:pt idx="19">
                  <c:v>1132</c:v>
                </c:pt>
                <c:pt idx="20">
                  <c:v>1472</c:v>
                </c:pt>
                <c:pt idx="21">
                  <c:v>1074</c:v>
                </c:pt>
                <c:pt idx="22">
                  <c:v>812</c:v>
                </c:pt>
                <c:pt idx="23">
                  <c:v>3998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108-8E70-63871E21474A}"/>
            </c:ext>
          </c:extLst>
        </c:ser>
        <c:ser>
          <c:idx val="1"/>
          <c:order val="1"/>
          <c:tx>
            <c:strRef>
              <c:f>成交持仓图表!$AA$403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成交持仓图表!$Y$404:$Y$427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成交持仓图表!$AA$404:$AA$427</c:f>
              <c:numCache>
                <c:formatCode>General</c:formatCode>
                <c:ptCount val="24"/>
                <c:pt idx="0">
                  <c:v>368</c:v>
                </c:pt>
                <c:pt idx="1">
                  <c:v>234</c:v>
                </c:pt>
                <c:pt idx="2">
                  <c:v>366</c:v>
                </c:pt>
                <c:pt idx="3">
                  <c:v>352</c:v>
                </c:pt>
                <c:pt idx="4">
                  <c:v>1122</c:v>
                </c:pt>
                <c:pt idx="5">
                  <c:v>1072</c:v>
                </c:pt>
                <c:pt idx="6">
                  <c:v>260</c:v>
                </c:pt>
                <c:pt idx="7">
                  <c:v>766</c:v>
                </c:pt>
                <c:pt idx="8">
                  <c:v>2062</c:v>
                </c:pt>
                <c:pt idx="9">
                  <c:v>550</c:v>
                </c:pt>
                <c:pt idx="10">
                  <c:v>2560</c:v>
                </c:pt>
                <c:pt idx="11">
                  <c:v>850</c:v>
                </c:pt>
                <c:pt idx="12">
                  <c:v>1234</c:v>
                </c:pt>
                <c:pt idx="13">
                  <c:v>1044</c:v>
                </c:pt>
                <c:pt idx="14">
                  <c:v>898</c:v>
                </c:pt>
                <c:pt idx="15">
                  <c:v>1686</c:v>
                </c:pt>
                <c:pt idx="16">
                  <c:v>2338</c:v>
                </c:pt>
                <c:pt idx="17">
                  <c:v>530</c:v>
                </c:pt>
                <c:pt idx="18">
                  <c:v>342</c:v>
                </c:pt>
                <c:pt idx="19">
                  <c:v>234</c:v>
                </c:pt>
                <c:pt idx="20">
                  <c:v>320</c:v>
                </c:pt>
                <c:pt idx="21">
                  <c:v>238</c:v>
                </c:pt>
                <c:pt idx="22">
                  <c:v>422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04-4108-8E70-63871E21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95552"/>
        <c:axId val="722301128"/>
      </c:barChart>
      <c:catAx>
        <c:axId val="72229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301128"/>
        <c:crosses val="autoZero"/>
        <c:auto val="1"/>
        <c:lblAlgn val="ctr"/>
        <c:lblOffset val="100"/>
        <c:noMultiLvlLbl val="0"/>
      </c:catAx>
      <c:valAx>
        <c:axId val="7223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成交持仓图表!$AC$403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成交持仓图表!$AB$404:$AB$427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成交持仓图表!$AC$404:$AC$427</c:f>
              <c:numCache>
                <c:formatCode>General</c:formatCode>
                <c:ptCount val="24"/>
                <c:pt idx="0">
                  <c:v>906</c:v>
                </c:pt>
                <c:pt idx="1">
                  <c:v>748</c:v>
                </c:pt>
                <c:pt idx="2">
                  <c:v>788</c:v>
                </c:pt>
                <c:pt idx="3">
                  <c:v>716</c:v>
                </c:pt>
                <c:pt idx="4">
                  <c:v>670</c:v>
                </c:pt>
                <c:pt idx="5">
                  <c:v>424</c:v>
                </c:pt>
                <c:pt idx="6">
                  <c:v>548</c:v>
                </c:pt>
                <c:pt idx="7">
                  <c:v>700</c:v>
                </c:pt>
                <c:pt idx="8">
                  <c:v>964</c:v>
                </c:pt>
                <c:pt idx="9">
                  <c:v>1308</c:v>
                </c:pt>
                <c:pt idx="10">
                  <c:v>1534</c:v>
                </c:pt>
                <c:pt idx="11">
                  <c:v>1746</c:v>
                </c:pt>
                <c:pt idx="12">
                  <c:v>2710</c:v>
                </c:pt>
                <c:pt idx="13">
                  <c:v>2986</c:v>
                </c:pt>
                <c:pt idx="14">
                  <c:v>5282</c:v>
                </c:pt>
                <c:pt idx="15">
                  <c:v>7080</c:v>
                </c:pt>
                <c:pt idx="16">
                  <c:v>14068</c:v>
                </c:pt>
                <c:pt idx="17">
                  <c:v>8926</c:v>
                </c:pt>
                <c:pt idx="18">
                  <c:v>8218</c:v>
                </c:pt>
                <c:pt idx="19">
                  <c:v>5424</c:v>
                </c:pt>
                <c:pt idx="20">
                  <c:v>10744</c:v>
                </c:pt>
                <c:pt idx="21">
                  <c:v>7264</c:v>
                </c:pt>
                <c:pt idx="22">
                  <c:v>6980</c:v>
                </c:pt>
                <c:pt idx="23">
                  <c:v>21618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1-4346-92C3-B69C21A83A49}"/>
            </c:ext>
          </c:extLst>
        </c:ser>
        <c:ser>
          <c:idx val="1"/>
          <c:order val="1"/>
          <c:tx>
            <c:strRef>
              <c:f>成交持仓图表!$AD$403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成交持仓图表!$AB$404:$AB$427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成交持仓图表!$AD$404:$AD$427</c:f>
              <c:numCache>
                <c:formatCode>General</c:formatCode>
                <c:ptCount val="24"/>
                <c:pt idx="0">
                  <c:v>5858</c:v>
                </c:pt>
                <c:pt idx="1">
                  <c:v>1402</c:v>
                </c:pt>
                <c:pt idx="2">
                  <c:v>2212</c:v>
                </c:pt>
                <c:pt idx="3">
                  <c:v>3454</c:v>
                </c:pt>
                <c:pt idx="4">
                  <c:v>3830</c:v>
                </c:pt>
                <c:pt idx="5">
                  <c:v>3002</c:v>
                </c:pt>
                <c:pt idx="6">
                  <c:v>5178</c:v>
                </c:pt>
                <c:pt idx="7">
                  <c:v>7512</c:v>
                </c:pt>
                <c:pt idx="8">
                  <c:v>16190</c:v>
                </c:pt>
                <c:pt idx="9">
                  <c:v>9912</c:v>
                </c:pt>
                <c:pt idx="10">
                  <c:v>20170</c:v>
                </c:pt>
                <c:pt idx="11">
                  <c:v>6478</c:v>
                </c:pt>
                <c:pt idx="12">
                  <c:v>16224</c:v>
                </c:pt>
                <c:pt idx="13">
                  <c:v>6528</c:v>
                </c:pt>
                <c:pt idx="14">
                  <c:v>5218</c:v>
                </c:pt>
                <c:pt idx="15">
                  <c:v>3604</c:v>
                </c:pt>
                <c:pt idx="16">
                  <c:v>4966</c:v>
                </c:pt>
                <c:pt idx="17">
                  <c:v>2206</c:v>
                </c:pt>
                <c:pt idx="18">
                  <c:v>1710</c:v>
                </c:pt>
                <c:pt idx="19">
                  <c:v>764</c:v>
                </c:pt>
                <c:pt idx="20">
                  <c:v>922</c:v>
                </c:pt>
                <c:pt idx="21">
                  <c:v>616</c:v>
                </c:pt>
                <c:pt idx="22">
                  <c:v>718</c:v>
                </c:pt>
                <c:pt idx="23">
                  <c:v>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1-4346-92C3-B69C21A83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493528"/>
        <c:axId val="1043498120"/>
      </c:barChart>
      <c:catAx>
        <c:axId val="104349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8120"/>
        <c:crosses val="autoZero"/>
        <c:auto val="1"/>
        <c:lblAlgn val="ctr"/>
        <c:lblOffset val="100"/>
        <c:noMultiLvlLbl val="0"/>
      </c:catAx>
      <c:valAx>
        <c:axId val="104349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成交持仓图表!$AF$403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成交持仓图表!$AE$404:$AE$427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成交持仓图表!$AF$404:$AF$427</c:f>
              <c:numCache>
                <c:formatCode>General</c:formatCode>
                <c:ptCount val="24"/>
                <c:pt idx="0">
                  <c:v>120</c:v>
                </c:pt>
                <c:pt idx="1">
                  <c:v>172</c:v>
                </c:pt>
                <c:pt idx="2">
                  <c:v>156</c:v>
                </c:pt>
                <c:pt idx="3">
                  <c:v>14</c:v>
                </c:pt>
                <c:pt idx="4">
                  <c:v>-6</c:v>
                </c:pt>
                <c:pt idx="5">
                  <c:v>-282</c:v>
                </c:pt>
                <c:pt idx="6">
                  <c:v>-62</c:v>
                </c:pt>
                <c:pt idx="7">
                  <c:v>-84</c:v>
                </c:pt>
                <c:pt idx="8">
                  <c:v>-96</c:v>
                </c:pt>
                <c:pt idx="9">
                  <c:v>112</c:v>
                </c:pt>
                <c:pt idx="10">
                  <c:v>-166</c:v>
                </c:pt>
                <c:pt idx="11">
                  <c:v>-226</c:v>
                </c:pt>
                <c:pt idx="12">
                  <c:v>-76</c:v>
                </c:pt>
                <c:pt idx="13">
                  <c:v>632</c:v>
                </c:pt>
                <c:pt idx="14">
                  <c:v>-722</c:v>
                </c:pt>
                <c:pt idx="15">
                  <c:v>-448</c:v>
                </c:pt>
                <c:pt idx="16">
                  <c:v>744</c:v>
                </c:pt>
                <c:pt idx="17">
                  <c:v>304</c:v>
                </c:pt>
                <c:pt idx="18">
                  <c:v>2236</c:v>
                </c:pt>
                <c:pt idx="19">
                  <c:v>-640</c:v>
                </c:pt>
                <c:pt idx="20">
                  <c:v>-630</c:v>
                </c:pt>
                <c:pt idx="21">
                  <c:v>640</c:v>
                </c:pt>
                <c:pt idx="22">
                  <c:v>84</c:v>
                </c:pt>
                <c:pt idx="23">
                  <c:v>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D-492C-A547-3AF130B29DF6}"/>
            </c:ext>
          </c:extLst>
        </c:ser>
        <c:ser>
          <c:idx val="1"/>
          <c:order val="1"/>
          <c:tx>
            <c:strRef>
              <c:f>成交持仓图表!$AG$403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成交持仓图表!$AE$404:$AE$427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成交持仓图表!$AG$404:$AG$427</c:f>
              <c:numCache>
                <c:formatCode>General</c:formatCode>
                <c:ptCount val="24"/>
                <c:pt idx="0">
                  <c:v>226</c:v>
                </c:pt>
                <c:pt idx="1">
                  <c:v>80</c:v>
                </c:pt>
                <c:pt idx="2">
                  <c:v>-354</c:v>
                </c:pt>
                <c:pt idx="3">
                  <c:v>2</c:v>
                </c:pt>
                <c:pt idx="4">
                  <c:v>926</c:v>
                </c:pt>
                <c:pt idx="5">
                  <c:v>598</c:v>
                </c:pt>
                <c:pt idx="6">
                  <c:v>-428</c:v>
                </c:pt>
                <c:pt idx="7">
                  <c:v>310</c:v>
                </c:pt>
                <c:pt idx="8">
                  <c:v>1112</c:v>
                </c:pt>
                <c:pt idx="9">
                  <c:v>-214</c:v>
                </c:pt>
                <c:pt idx="10">
                  <c:v>-806</c:v>
                </c:pt>
                <c:pt idx="11">
                  <c:v>-186</c:v>
                </c:pt>
                <c:pt idx="12">
                  <c:v>-2056</c:v>
                </c:pt>
                <c:pt idx="13">
                  <c:v>118</c:v>
                </c:pt>
                <c:pt idx="14">
                  <c:v>-90</c:v>
                </c:pt>
                <c:pt idx="15">
                  <c:v>668</c:v>
                </c:pt>
                <c:pt idx="16">
                  <c:v>1586</c:v>
                </c:pt>
                <c:pt idx="17">
                  <c:v>268</c:v>
                </c:pt>
                <c:pt idx="18">
                  <c:v>-42</c:v>
                </c:pt>
                <c:pt idx="19">
                  <c:v>-38</c:v>
                </c:pt>
                <c:pt idx="20">
                  <c:v>-22</c:v>
                </c:pt>
                <c:pt idx="21">
                  <c:v>84</c:v>
                </c:pt>
                <c:pt idx="22">
                  <c:v>378</c:v>
                </c:pt>
                <c:pt idx="23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D-492C-A547-3AF130B2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6208"/>
        <c:axId val="774306536"/>
      </c:barChart>
      <c:catAx>
        <c:axId val="77430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536"/>
        <c:crosses val="autoZero"/>
        <c:auto val="1"/>
        <c:lblAlgn val="ctr"/>
        <c:lblOffset val="100"/>
        <c:noMultiLvlLbl val="0"/>
      </c:catAx>
      <c:valAx>
        <c:axId val="7743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成交持仓图表!$AI$403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成交持仓图表!$AH$404:$AH$427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成交持仓图表!$AI$404:$AI$427</c:f>
              <c:numCache>
                <c:formatCode>General</c:formatCode>
                <c:ptCount val="24"/>
                <c:pt idx="0">
                  <c:v>54</c:v>
                </c:pt>
                <c:pt idx="1">
                  <c:v>26</c:v>
                </c:pt>
                <c:pt idx="2">
                  <c:v>68</c:v>
                </c:pt>
                <c:pt idx="3">
                  <c:v>14</c:v>
                </c:pt>
                <c:pt idx="4">
                  <c:v>22</c:v>
                </c:pt>
                <c:pt idx="5">
                  <c:v>0</c:v>
                </c:pt>
                <c:pt idx="6">
                  <c:v>12</c:v>
                </c:pt>
                <c:pt idx="7">
                  <c:v>-22</c:v>
                </c:pt>
                <c:pt idx="8">
                  <c:v>34</c:v>
                </c:pt>
                <c:pt idx="9">
                  <c:v>172</c:v>
                </c:pt>
                <c:pt idx="10">
                  <c:v>-108</c:v>
                </c:pt>
                <c:pt idx="11">
                  <c:v>-80</c:v>
                </c:pt>
                <c:pt idx="12">
                  <c:v>-6</c:v>
                </c:pt>
                <c:pt idx="13">
                  <c:v>-64</c:v>
                </c:pt>
                <c:pt idx="14">
                  <c:v>-100</c:v>
                </c:pt>
                <c:pt idx="15">
                  <c:v>-188</c:v>
                </c:pt>
                <c:pt idx="16">
                  <c:v>462</c:v>
                </c:pt>
                <c:pt idx="17">
                  <c:v>-126</c:v>
                </c:pt>
                <c:pt idx="18">
                  <c:v>1698</c:v>
                </c:pt>
                <c:pt idx="19">
                  <c:v>88</c:v>
                </c:pt>
                <c:pt idx="20">
                  <c:v>18</c:v>
                </c:pt>
                <c:pt idx="21">
                  <c:v>-22</c:v>
                </c:pt>
                <c:pt idx="22">
                  <c:v>62</c:v>
                </c:pt>
                <c:pt idx="23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0-4682-B8EA-535102A4E3D3}"/>
            </c:ext>
          </c:extLst>
        </c:ser>
        <c:ser>
          <c:idx val="1"/>
          <c:order val="1"/>
          <c:tx>
            <c:strRef>
              <c:f>成交持仓图表!$AJ$403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成交持仓图表!$AH$404:$AH$427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成交持仓图表!$AJ$404:$AJ$427</c:f>
              <c:numCache>
                <c:formatCode>General</c:formatCode>
                <c:ptCount val="24"/>
                <c:pt idx="0">
                  <c:v>278</c:v>
                </c:pt>
                <c:pt idx="1">
                  <c:v>-16</c:v>
                </c:pt>
                <c:pt idx="2">
                  <c:v>-46</c:v>
                </c:pt>
                <c:pt idx="3">
                  <c:v>30</c:v>
                </c:pt>
                <c:pt idx="4">
                  <c:v>-310</c:v>
                </c:pt>
                <c:pt idx="5">
                  <c:v>-628</c:v>
                </c:pt>
                <c:pt idx="6">
                  <c:v>-42</c:v>
                </c:pt>
                <c:pt idx="7">
                  <c:v>246</c:v>
                </c:pt>
                <c:pt idx="8">
                  <c:v>1166</c:v>
                </c:pt>
                <c:pt idx="9">
                  <c:v>130</c:v>
                </c:pt>
                <c:pt idx="10">
                  <c:v>160</c:v>
                </c:pt>
                <c:pt idx="11">
                  <c:v>-310</c:v>
                </c:pt>
                <c:pt idx="12">
                  <c:v>-180</c:v>
                </c:pt>
                <c:pt idx="13">
                  <c:v>442</c:v>
                </c:pt>
                <c:pt idx="14">
                  <c:v>62</c:v>
                </c:pt>
                <c:pt idx="15">
                  <c:v>716</c:v>
                </c:pt>
                <c:pt idx="16">
                  <c:v>520</c:v>
                </c:pt>
                <c:pt idx="17">
                  <c:v>102</c:v>
                </c:pt>
                <c:pt idx="18">
                  <c:v>90</c:v>
                </c:pt>
                <c:pt idx="19">
                  <c:v>36</c:v>
                </c:pt>
                <c:pt idx="20">
                  <c:v>116</c:v>
                </c:pt>
                <c:pt idx="21">
                  <c:v>94</c:v>
                </c:pt>
                <c:pt idx="22">
                  <c:v>124</c:v>
                </c:pt>
                <c:pt idx="23">
                  <c:v>-46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0-4682-B8EA-535102A4E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4656"/>
        <c:axId val="943239576"/>
      </c:barChart>
      <c:catAx>
        <c:axId val="9432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9576"/>
        <c:crosses val="autoZero"/>
        <c:auto val="1"/>
        <c:lblAlgn val="ctr"/>
        <c:lblOffset val="100"/>
        <c:noMultiLvlLbl val="0"/>
      </c:catAx>
      <c:valAx>
        <c:axId val="94323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成交持仓图表!$AL$403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成交持仓图表!$AK$404:$AK$423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成交持仓图表!$AL$404:$AL$423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7-4A48-A3D4-4536864D1751}"/>
            </c:ext>
          </c:extLst>
        </c:ser>
        <c:ser>
          <c:idx val="1"/>
          <c:order val="1"/>
          <c:tx>
            <c:strRef>
              <c:f>成交持仓图表!$AM$403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成交持仓图表!$AK$404:$AK$423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成交持仓图表!$AM$404:$AM$423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7-4A48-A3D4-4536864D1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1616"/>
        <c:axId val="1127905384"/>
      </c:barChart>
      <c:catAx>
        <c:axId val="11279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05384"/>
        <c:crosses val="autoZero"/>
        <c:auto val="1"/>
        <c:lblAlgn val="ctr"/>
        <c:lblOffset val="100"/>
        <c:noMultiLvlLbl val="0"/>
      </c:catAx>
      <c:valAx>
        <c:axId val="112790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成交持仓图表!$AO$403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成交持仓图表!$AN$404:$AN$423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成交持仓图表!$AO$404:$AO$423</c:f>
              <c:numCache>
                <c:formatCode>General</c:formatCode>
                <c:ptCount val="20"/>
                <c:pt idx="0">
                  <c:v>0</c:v>
                </c:pt>
                <c:pt idx="1">
                  <c:v>118</c:v>
                </c:pt>
                <c:pt idx="2">
                  <c:v>28</c:v>
                </c:pt>
                <c:pt idx="3">
                  <c:v>20</c:v>
                </c:pt>
                <c:pt idx="4">
                  <c:v>2</c:v>
                </c:pt>
                <c:pt idx="5">
                  <c:v>40</c:v>
                </c:pt>
                <c:pt idx="6">
                  <c:v>22</c:v>
                </c:pt>
                <c:pt idx="7">
                  <c:v>40</c:v>
                </c:pt>
                <c:pt idx="8">
                  <c:v>20</c:v>
                </c:pt>
                <c:pt idx="9">
                  <c:v>62</c:v>
                </c:pt>
                <c:pt idx="10">
                  <c:v>60</c:v>
                </c:pt>
                <c:pt idx="11">
                  <c:v>124</c:v>
                </c:pt>
                <c:pt idx="12">
                  <c:v>114</c:v>
                </c:pt>
                <c:pt idx="13">
                  <c:v>66</c:v>
                </c:pt>
                <c:pt idx="14">
                  <c:v>150</c:v>
                </c:pt>
                <c:pt idx="15">
                  <c:v>120</c:v>
                </c:pt>
                <c:pt idx="16">
                  <c:v>100</c:v>
                </c:pt>
                <c:pt idx="17">
                  <c:v>114</c:v>
                </c:pt>
                <c:pt idx="18">
                  <c:v>98</c:v>
                </c:pt>
                <c:pt idx="19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4-4FB8-8545-AF032714D17F}"/>
            </c:ext>
          </c:extLst>
        </c:ser>
        <c:ser>
          <c:idx val="1"/>
          <c:order val="1"/>
          <c:tx>
            <c:strRef>
              <c:f>成交持仓图表!$AP$403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成交持仓图表!$AN$404:$AN$423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成交持仓图表!$AP$404:$AP$423</c:f>
              <c:numCache>
                <c:formatCode>General</c:formatCode>
                <c:ptCount val="20"/>
                <c:pt idx="0">
                  <c:v>124</c:v>
                </c:pt>
                <c:pt idx="1">
                  <c:v>476</c:v>
                </c:pt>
                <c:pt idx="2">
                  <c:v>634</c:v>
                </c:pt>
                <c:pt idx="3">
                  <c:v>644</c:v>
                </c:pt>
                <c:pt idx="4">
                  <c:v>158</c:v>
                </c:pt>
                <c:pt idx="5">
                  <c:v>292</c:v>
                </c:pt>
                <c:pt idx="6">
                  <c:v>142</c:v>
                </c:pt>
                <c:pt idx="7">
                  <c:v>172</c:v>
                </c:pt>
                <c:pt idx="8">
                  <c:v>88</c:v>
                </c:pt>
                <c:pt idx="9">
                  <c:v>60</c:v>
                </c:pt>
                <c:pt idx="10">
                  <c:v>200</c:v>
                </c:pt>
                <c:pt idx="11">
                  <c:v>42</c:v>
                </c:pt>
                <c:pt idx="12">
                  <c:v>56</c:v>
                </c:pt>
                <c:pt idx="13">
                  <c:v>20</c:v>
                </c:pt>
                <c:pt idx="14">
                  <c:v>4</c:v>
                </c:pt>
                <c:pt idx="15">
                  <c:v>24</c:v>
                </c:pt>
                <c:pt idx="16">
                  <c:v>60</c:v>
                </c:pt>
                <c:pt idx="17">
                  <c:v>50</c:v>
                </c:pt>
                <c:pt idx="18">
                  <c:v>10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04-4FB8-8545-AF032714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5400"/>
        <c:axId val="1046101136"/>
      </c:barChart>
      <c:catAx>
        <c:axId val="104610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1136"/>
        <c:crosses val="autoZero"/>
        <c:auto val="1"/>
        <c:lblAlgn val="ctr"/>
        <c:lblOffset val="100"/>
        <c:noMultiLvlLbl val="0"/>
      </c:catAx>
      <c:valAx>
        <c:axId val="104610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成交持仓图表!$AR$403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成交持仓图表!$AQ$404:$AQ$423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成交持仓图表!$AR$404:$AR$423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6-45A2-9FDC-ACC1823A194E}"/>
            </c:ext>
          </c:extLst>
        </c:ser>
        <c:ser>
          <c:idx val="1"/>
          <c:order val="1"/>
          <c:tx>
            <c:strRef>
              <c:f>成交持仓图表!$AS$403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成交持仓图表!$AQ$404:$AQ$423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成交持仓图表!$AS$404:$AS$423</c:f>
              <c:numCache>
                <c:formatCode>General</c:formatCode>
                <c:ptCount val="20"/>
                <c:pt idx="0">
                  <c:v>-10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76-45A2-9FDC-ACC1823A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674096"/>
        <c:axId val="751680656"/>
      </c:barChart>
      <c:catAx>
        <c:axId val="751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80656"/>
        <c:crosses val="autoZero"/>
        <c:auto val="1"/>
        <c:lblAlgn val="ctr"/>
        <c:lblOffset val="100"/>
        <c:noMultiLvlLbl val="0"/>
      </c:catAx>
      <c:valAx>
        <c:axId val="7516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7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成交持仓图表!$AU$403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成交持仓图表!$AT$404:$AT$423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成交持仓图表!$AU$404:$AU$423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A-4114-A108-7B3867A53A09}"/>
            </c:ext>
          </c:extLst>
        </c:ser>
        <c:ser>
          <c:idx val="1"/>
          <c:order val="1"/>
          <c:tx>
            <c:strRef>
              <c:f>成交持仓图表!$AV$403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成交持仓图表!$AT$404:$AT$423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成交持仓图表!$AV$404:$AV$423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4A-4114-A108-7B3867A5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05880"/>
        <c:axId val="1185314080"/>
      </c:barChart>
      <c:catAx>
        <c:axId val="118530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14080"/>
        <c:crosses val="autoZero"/>
        <c:auto val="1"/>
        <c:lblAlgn val="ctr"/>
        <c:lblOffset val="100"/>
        <c:noMultiLvlLbl val="0"/>
      </c:catAx>
      <c:valAx>
        <c:axId val="11853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0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成交持仓图表!$AX$403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成交持仓图表!$AW$404:$AW$418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成交持仓图表!$AX$404:$AX$418</c:f>
              <c:numCache>
                <c:formatCode>General</c:formatCode>
                <c:ptCount val="15"/>
                <c:pt idx="0">
                  <c:v>10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40</c:v>
                </c:pt>
                <c:pt idx="6">
                  <c:v>36</c:v>
                </c:pt>
                <c:pt idx="7">
                  <c:v>126</c:v>
                </c:pt>
                <c:pt idx="8">
                  <c:v>208</c:v>
                </c:pt>
                <c:pt idx="9">
                  <c:v>168</c:v>
                </c:pt>
                <c:pt idx="10">
                  <c:v>294</c:v>
                </c:pt>
                <c:pt idx="11">
                  <c:v>1150</c:v>
                </c:pt>
                <c:pt idx="12">
                  <c:v>818</c:v>
                </c:pt>
                <c:pt idx="13">
                  <c:v>128</c:v>
                </c:pt>
                <c:pt idx="1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113-9452-3B684298D73C}"/>
            </c:ext>
          </c:extLst>
        </c:ser>
        <c:ser>
          <c:idx val="1"/>
          <c:order val="1"/>
          <c:tx>
            <c:strRef>
              <c:f>成交持仓图表!$AY$403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成交持仓图表!$AW$404:$AW$418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成交持仓图表!$AY$404:$AY$418</c:f>
              <c:numCache>
                <c:formatCode>General</c:formatCode>
                <c:ptCount val="15"/>
                <c:pt idx="0">
                  <c:v>92</c:v>
                </c:pt>
                <c:pt idx="1">
                  <c:v>16</c:v>
                </c:pt>
                <c:pt idx="2">
                  <c:v>112</c:v>
                </c:pt>
                <c:pt idx="3">
                  <c:v>110</c:v>
                </c:pt>
                <c:pt idx="4">
                  <c:v>298</c:v>
                </c:pt>
                <c:pt idx="5">
                  <c:v>82</c:v>
                </c:pt>
                <c:pt idx="6">
                  <c:v>150</c:v>
                </c:pt>
                <c:pt idx="7">
                  <c:v>26</c:v>
                </c:pt>
                <c:pt idx="8">
                  <c:v>40</c:v>
                </c:pt>
                <c:pt idx="9">
                  <c:v>46</c:v>
                </c:pt>
                <c:pt idx="10">
                  <c:v>18</c:v>
                </c:pt>
                <c:pt idx="11">
                  <c:v>34</c:v>
                </c:pt>
                <c:pt idx="12">
                  <c:v>2</c:v>
                </c:pt>
                <c:pt idx="13">
                  <c:v>0</c:v>
                </c:pt>
                <c:pt idx="14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48-4113-9452-3B684298D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20304"/>
        <c:axId val="840213744"/>
      </c:barChart>
      <c:catAx>
        <c:axId val="84022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3744"/>
        <c:crosses val="autoZero"/>
        <c:auto val="1"/>
        <c:lblAlgn val="ctr"/>
        <c:lblOffset val="100"/>
        <c:noMultiLvlLbl val="0"/>
      </c:catAx>
      <c:valAx>
        <c:axId val="84021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2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成交持仓图表!$BA$403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成交持仓图表!$AZ$404:$AZ$418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成交持仓图表!$BA$404:$BA$418</c:f>
              <c:numCache>
                <c:formatCode>General</c:formatCode>
                <c:ptCount val="15"/>
                <c:pt idx="0">
                  <c:v>560</c:v>
                </c:pt>
                <c:pt idx="1">
                  <c:v>184</c:v>
                </c:pt>
                <c:pt idx="2">
                  <c:v>196</c:v>
                </c:pt>
                <c:pt idx="3">
                  <c:v>272</c:v>
                </c:pt>
                <c:pt idx="4">
                  <c:v>460</c:v>
                </c:pt>
                <c:pt idx="5">
                  <c:v>550</c:v>
                </c:pt>
                <c:pt idx="6">
                  <c:v>3108</c:v>
                </c:pt>
                <c:pt idx="7">
                  <c:v>1250</c:v>
                </c:pt>
                <c:pt idx="8">
                  <c:v>760</c:v>
                </c:pt>
                <c:pt idx="9">
                  <c:v>2672</c:v>
                </c:pt>
                <c:pt idx="10">
                  <c:v>1664</c:v>
                </c:pt>
                <c:pt idx="11">
                  <c:v>1608</c:v>
                </c:pt>
                <c:pt idx="12">
                  <c:v>9942</c:v>
                </c:pt>
                <c:pt idx="13">
                  <c:v>2174</c:v>
                </c:pt>
                <c:pt idx="14">
                  <c:v>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B-4AF5-AD19-51F1732824DF}"/>
            </c:ext>
          </c:extLst>
        </c:ser>
        <c:ser>
          <c:idx val="1"/>
          <c:order val="1"/>
          <c:tx>
            <c:strRef>
              <c:f>成交持仓图表!$BB$403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成交持仓图表!$AZ$404:$AZ$418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成交持仓图表!$BB$404:$BB$418</c:f>
              <c:numCache>
                <c:formatCode>General</c:formatCode>
                <c:ptCount val="15"/>
                <c:pt idx="0">
                  <c:v>1026</c:v>
                </c:pt>
                <c:pt idx="1">
                  <c:v>1466</c:v>
                </c:pt>
                <c:pt idx="2">
                  <c:v>2568</c:v>
                </c:pt>
                <c:pt idx="3">
                  <c:v>3618</c:v>
                </c:pt>
                <c:pt idx="4">
                  <c:v>1668</c:v>
                </c:pt>
                <c:pt idx="5">
                  <c:v>820</c:v>
                </c:pt>
                <c:pt idx="6">
                  <c:v>2026</c:v>
                </c:pt>
                <c:pt idx="7">
                  <c:v>834</c:v>
                </c:pt>
                <c:pt idx="8">
                  <c:v>414</c:v>
                </c:pt>
                <c:pt idx="9">
                  <c:v>1302</c:v>
                </c:pt>
                <c:pt idx="10">
                  <c:v>342</c:v>
                </c:pt>
                <c:pt idx="11">
                  <c:v>170</c:v>
                </c:pt>
                <c:pt idx="12">
                  <c:v>296</c:v>
                </c:pt>
                <c:pt idx="13">
                  <c:v>310</c:v>
                </c:pt>
                <c:pt idx="14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B-4AF5-AD19-51F173282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324936"/>
        <c:axId val="840321000"/>
      </c:barChart>
      <c:catAx>
        <c:axId val="84032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1000"/>
        <c:crosses val="autoZero"/>
        <c:auto val="1"/>
        <c:lblAlgn val="ctr"/>
        <c:lblOffset val="100"/>
        <c:noMultiLvlLbl val="0"/>
      </c:catAx>
      <c:valAx>
        <c:axId val="84032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成交持仓图表!$BD$403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成交持仓图表!$BC$404:$BC$418</c:f>
              <c:strCache>
                <c:ptCount val="15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</c:strCache>
            </c:strRef>
          </c:cat>
          <c:val>
            <c:numRef>
              <c:f>成交持仓图表!$BD$404:$BD$418</c:f>
              <c:numCache>
                <c:formatCode>General</c:formatCode>
                <c:ptCount val="15"/>
                <c:pt idx="0">
                  <c:v>-20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-18</c:v>
                </c:pt>
                <c:pt idx="5">
                  <c:v>-6</c:v>
                </c:pt>
                <c:pt idx="6">
                  <c:v>-62</c:v>
                </c:pt>
                <c:pt idx="7">
                  <c:v>-2</c:v>
                </c:pt>
                <c:pt idx="8">
                  <c:v>110</c:v>
                </c:pt>
                <c:pt idx="9">
                  <c:v>50</c:v>
                </c:pt>
                <c:pt idx="10">
                  <c:v>180</c:v>
                </c:pt>
                <c:pt idx="11">
                  <c:v>1098</c:v>
                </c:pt>
                <c:pt idx="12">
                  <c:v>124</c:v>
                </c:pt>
                <c:pt idx="13">
                  <c:v>-58</c:v>
                </c:pt>
                <c:pt idx="14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3-4B2C-928E-BE5B10D11A9D}"/>
            </c:ext>
          </c:extLst>
        </c:ser>
        <c:ser>
          <c:idx val="1"/>
          <c:order val="1"/>
          <c:tx>
            <c:strRef>
              <c:f>成交持仓图表!$BE$403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成交持仓图表!$BC$404:$BC$418</c:f>
              <c:strCache>
                <c:ptCount val="15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</c:strCache>
            </c:strRef>
          </c:cat>
          <c:val>
            <c:numRef>
              <c:f>成交持仓图表!$BE$404:$BE$418</c:f>
              <c:numCache>
                <c:formatCode>General</c:formatCode>
                <c:ptCount val="15"/>
                <c:pt idx="0">
                  <c:v>-194</c:v>
                </c:pt>
                <c:pt idx="1">
                  <c:v>-110</c:v>
                </c:pt>
                <c:pt idx="2">
                  <c:v>16</c:v>
                </c:pt>
                <c:pt idx="3">
                  <c:v>-384</c:v>
                </c:pt>
                <c:pt idx="4">
                  <c:v>204</c:v>
                </c:pt>
                <c:pt idx="5">
                  <c:v>-58</c:v>
                </c:pt>
                <c:pt idx="6">
                  <c:v>74</c:v>
                </c:pt>
                <c:pt idx="7">
                  <c:v>-28</c:v>
                </c:pt>
                <c:pt idx="8">
                  <c:v>-128</c:v>
                </c:pt>
                <c:pt idx="9">
                  <c:v>2</c:v>
                </c:pt>
                <c:pt idx="10">
                  <c:v>-140</c:v>
                </c:pt>
                <c:pt idx="11">
                  <c:v>14</c:v>
                </c:pt>
                <c:pt idx="12">
                  <c:v>-26</c:v>
                </c:pt>
                <c:pt idx="13">
                  <c:v>-30</c:v>
                </c:pt>
                <c:pt idx="1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3-4B2C-928E-BE5B10D11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32624"/>
        <c:axId val="1046136560"/>
      </c:barChart>
      <c:catAx>
        <c:axId val="10461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6560"/>
        <c:crosses val="autoZero"/>
        <c:auto val="1"/>
        <c:lblAlgn val="ctr"/>
        <c:lblOffset val="100"/>
        <c:noMultiLvlLbl val="0"/>
      </c:catAx>
      <c:valAx>
        <c:axId val="10461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成交持仓图表!$BG$403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成交持仓图表!$BF$404:$BF$418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成交持仓图表!$BG$404:$BG$418</c:f>
              <c:numCache>
                <c:formatCode>General</c:formatCode>
                <c:ptCount val="15"/>
                <c:pt idx="0">
                  <c:v>-10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-28</c:v>
                </c:pt>
                <c:pt idx="6">
                  <c:v>18</c:v>
                </c:pt>
                <c:pt idx="7">
                  <c:v>-2</c:v>
                </c:pt>
                <c:pt idx="8">
                  <c:v>38</c:v>
                </c:pt>
                <c:pt idx="9">
                  <c:v>94</c:v>
                </c:pt>
                <c:pt idx="10">
                  <c:v>104</c:v>
                </c:pt>
                <c:pt idx="11">
                  <c:v>42</c:v>
                </c:pt>
                <c:pt idx="12">
                  <c:v>-32</c:v>
                </c:pt>
                <c:pt idx="13">
                  <c:v>6</c:v>
                </c:pt>
                <c:pt idx="14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4-4E9F-95C2-AAB388229AF7}"/>
            </c:ext>
          </c:extLst>
        </c:ser>
        <c:ser>
          <c:idx val="1"/>
          <c:order val="1"/>
          <c:tx>
            <c:strRef>
              <c:f>成交持仓图表!$BH$403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成交持仓图表!$BF$404:$BF$418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成交持仓图表!$BH$404:$BH$418</c:f>
              <c:numCache>
                <c:formatCode>General</c:formatCode>
                <c:ptCount val="15"/>
                <c:pt idx="0">
                  <c:v>2</c:v>
                </c:pt>
                <c:pt idx="1">
                  <c:v>-2</c:v>
                </c:pt>
                <c:pt idx="2">
                  <c:v>70</c:v>
                </c:pt>
                <c:pt idx="3">
                  <c:v>-26</c:v>
                </c:pt>
                <c:pt idx="4">
                  <c:v>-160</c:v>
                </c:pt>
                <c:pt idx="5">
                  <c:v>-46</c:v>
                </c:pt>
                <c:pt idx="6">
                  <c:v>-34</c:v>
                </c:pt>
                <c:pt idx="7">
                  <c:v>8</c:v>
                </c:pt>
                <c:pt idx="8">
                  <c:v>28</c:v>
                </c:pt>
                <c:pt idx="9">
                  <c:v>18</c:v>
                </c:pt>
                <c:pt idx="10">
                  <c:v>-4</c:v>
                </c:pt>
                <c:pt idx="11">
                  <c:v>-4</c:v>
                </c:pt>
                <c:pt idx="12">
                  <c:v>0</c:v>
                </c:pt>
                <c:pt idx="13">
                  <c:v>0</c:v>
                </c:pt>
                <c:pt idx="1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4-4E9F-95C2-AAB388229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01056"/>
        <c:axId val="943403352"/>
      </c:barChart>
      <c:catAx>
        <c:axId val="9434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3352"/>
        <c:crosses val="autoZero"/>
        <c:auto val="1"/>
        <c:lblAlgn val="ctr"/>
        <c:lblOffset val="100"/>
        <c:noMultiLvlLbl val="0"/>
      </c:catAx>
      <c:valAx>
        <c:axId val="94340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成交持仓图表!$BJ$403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成交持仓图表!$BJ$404:$BJ$416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B-49AF-ABDC-DB19C6D8DA62}"/>
            </c:ext>
          </c:extLst>
        </c:ser>
        <c:ser>
          <c:idx val="1"/>
          <c:order val="1"/>
          <c:tx>
            <c:strRef>
              <c:f>成交持仓图表!$BK$403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成交持仓图表!$BK$404:$BK$416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B-49AF-ABDC-DB19C6D8D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12760"/>
        <c:axId val="840202920"/>
      </c:barChart>
      <c:catAx>
        <c:axId val="84021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02920"/>
        <c:crosses val="autoZero"/>
        <c:auto val="1"/>
        <c:lblAlgn val="ctr"/>
        <c:lblOffset val="100"/>
        <c:noMultiLvlLbl val="0"/>
      </c:catAx>
      <c:valAx>
        <c:axId val="84020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成交持仓图表!$BM$403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成交持仓图表!$BM$404:$BM$416</c:f>
              <c:numCache>
                <c:formatCode>General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60</c:v>
                </c:pt>
                <c:pt idx="3">
                  <c:v>20</c:v>
                </c:pt>
                <c:pt idx="4">
                  <c:v>70</c:v>
                </c:pt>
                <c:pt idx="5">
                  <c:v>84</c:v>
                </c:pt>
                <c:pt idx="6">
                  <c:v>56</c:v>
                </c:pt>
                <c:pt idx="7">
                  <c:v>90</c:v>
                </c:pt>
                <c:pt idx="8">
                  <c:v>42</c:v>
                </c:pt>
                <c:pt idx="9">
                  <c:v>78</c:v>
                </c:pt>
                <c:pt idx="10">
                  <c:v>60</c:v>
                </c:pt>
                <c:pt idx="11">
                  <c:v>40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A-4AEB-A3DF-73578D5A52A4}"/>
            </c:ext>
          </c:extLst>
        </c:ser>
        <c:ser>
          <c:idx val="1"/>
          <c:order val="1"/>
          <c:tx>
            <c:strRef>
              <c:f>成交持仓图表!$BN$403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成交持仓图表!$BN$404:$BN$416</c:f>
              <c:numCache>
                <c:formatCode>General</c:formatCode>
                <c:ptCount val="13"/>
                <c:pt idx="0">
                  <c:v>210</c:v>
                </c:pt>
                <c:pt idx="1">
                  <c:v>536</c:v>
                </c:pt>
                <c:pt idx="2">
                  <c:v>306</c:v>
                </c:pt>
                <c:pt idx="3">
                  <c:v>118</c:v>
                </c:pt>
                <c:pt idx="4">
                  <c:v>70</c:v>
                </c:pt>
                <c:pt idx="5">
                  <c:v>36</c:v>
                </c:pt>
                <c:pt idx="6">
                  <c:v>84</c:v>
                </c:pt>
                <c:pt idx="7">
                  <c:v>86</c:v>
                </c:pt>
                <c:pt idx="8">
                  <c:v>84</c:v>
                </c:pt>
                <c:pt idx="9">
                  <c:v>94</c:v>
                </c:pt>
                <c:pt idx="10">
                  <c:v>114</c:v>
                </c:pt>
                <c:pt idx="11">
                  <c:v>44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A-4AEB-A3DF-73578D5A5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80984"/>
        <c:axId val="840280328"/>
      </c:barChart>
      <c:catAx>
        <c:axId val="84028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328"/>
        <c:crosses val="autoZero"/>
        <c:auto val="1"/>
        <c:lblAlgn val="ctr"/>
        <c:lblOffset val="100"/>
        <c:noMultiLvlLbl val="0"/>
      </c:catAx>
      <c:valAx>
        <c:axId val="84028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成交持仓图表!$BP$403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成交持仓图表!$BP$404:$BP$416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B-401A-97CB-DE8B3040CD6D}"/>
            </c:ext>
          </c:extLst>
        </c:ser>
        <c:ser>
          <c:idx val="1"/>
          <c:order val="1"/>
          <c:tx>
            <c:strRef>
              <c:f>成交持仓图表!$BQ$403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成交持仓图表!$BQ$404:$BQ$416</c:f>
              <c:numCache>
                <c:formatCode>General</c:formatCode>
                <c:ptCount val="13"/>
                <c:pt idx="0">
                  <c:v>-20</c:v>
                </c:pt>
                <c:pt idx="1">
                  <c:v>-62</c:v>
                </c:pt>
                <c:pt idx="2">
                  <c:v>18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B-401A-97CB-DE8B3040C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078504"/>
        <c:axId val="1046084408"/>
      </c:barChart>
      <c:catAx>
        <c:axId val="104607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84408"/>
        <c:crosses val="autoZero"/>
        <c:auto val="1"/>
        <c:lblAlgn val="ctr"/>
        <c:lblOffset val="100"/>
        <c:noMultiLvlLbl val="0"/>
      </c:catAx>
      <c:valAx>
        <c:axId val="104608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成交持仓图表!$BS$403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成交持仓图表!$BS$404:$BS$416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D-464C-8BE5-C7D22DD173C1}"/>
            </c:ext>
          </c:extLst>
        </c:ser>
        <c:ser>
          <c:idx val="1"/>
          <c:order val="1"/>
          <c:tx>
            <c:strRef>
              <c:f>成交持仓图表!$BT$403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成交持仓图表!$BT$404:$BT$416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08-4A94-A036-386115B2A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70296"/>
        <c:axId val="722272920"/>
      </c:barChart>
      <c:catAx>
        <c:axId val="72227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2920"/>
        <c:crosses val="autoZero"/>
        <c:auto val="1"/>
        <c:lblAlgn val="ctr"/>
        <c:lblOffset val="100"/>
        <c:noMultiLvlLbl val="0"/>
      </c:catAx>
      <c:valAx>
        <c:axId val="7222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成交持仓图表!$BV$403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成交持仓图表!$BU$404:$BU$415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成交持仓图表!$BV$404:$BV$415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4-4220-90D6-76B252BEEAEB}"/>
            </c:ext>
          </c:extLst>
        </c:ser>
        <c:ser>
          <c:idx val="1"/>
          <c:order val="1"/>
          <c:tx>
            <c:strRef>
              <c:f>成交持仓图表!$BW$403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成交持仓图表!$BU$404:$BU$415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成交持仓图表!$BW$404:$BW$415</c:f>
              <c:numCache>
                <c:formatCode>General</c:formatCode>
                <c:ptCount val="12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4-4220-90D6-76B252BEE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85528"/>
        <c:axId val="1178683560"/>
      </c:barChart>
      <c:catAx>
        <c:axId val="117868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83560"/>
        <c:crosses val="autoZero"/>
        <c:auto val="1"/>
        <c:lblAlgn val="ctr"/>
        <c:lblOffset val="100"/>
        <c:noMultiLvlLbl val="0"/>
      </c:catAx>
      <c:valAx>
        <c:axId val="117868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8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成交持仓图表!$BY$403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成交持仓图表!$BX$404:$BX$415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成交持仓图表!$BY$404:$BY$415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54</c:v>
                </c:pt>
                <c:pt idx="6">
                  <c:v>36</c:v>
                </c:pt>
                <c:pt idx="7">
                  <c:v>70</c:v>
                </c:pt>
                <c:pt idx="8">
                  <c:v>42</c:v>
                </c:pt>
                <c:pt idx="9">
                  <c:v>38</c:v>
                </c:pt>
                <c:pt idx="10">
                  <c:v>40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E-4B7C-8339-BFEF429725D1}"/>
            </c:ext>
          </c:extLst>
        </c:ser>
        <c:ser>
          <c:idx val="1"/>
          <c:order val="1"/>
          <c:tx>
            <c:strRef>
              <c:f>成交持仓图表!$BZ$403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成交持仓图表!$BX$404:$BX$415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成交持仓图表!$BZ$404:$BZ$415</c:f>
              <c:numCache>
                <c:formatCode>General</c:formatCode>
                <c:ptCount val="12"/>
                <c:pt idx="0">
                  <c:v>190</c:v>
                </c:pt>
                <c:pt idx="1">
                  <c:v>380</c:v>
                </c:pt>
                <c:pt idx="2">
                  <c:v>104</c:v>
                </c:pt>
                <c:pt idx="3">
                  <c:v>68</c:v>
                </c:pt>
                <c:pt idx="4">
                  <c:v>36</c:v>
                </c:pt>
                <c:pt idx="5">
                  <c:v>36</c:v>
                </c:pt>
                <c:pt idx="6">
                  <c:v>64</c:v>
                </c:pt>
                <c:pt idx="7">
                  <c:v>66</c:v>
                </c:pt>
                <c:pt idx="8">
                  <c:v>44</c:v>
                </c:pt>
                <c:pt idx="9">
                  <c:v>94</c:v>
                </c:pt>
                <c:pt idx="10">
                  <c:v>114</c:v>
                </c:pt>
                <c:pt idx="1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1E-4B7C-8339-BFEF4297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645720"/>
        <c:axId val="1260650640"/>
      </c:barChart>
      <c:catAx>
        <c:axId val="126064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650640"/>
        <c:crosses val="autoZero"/>
        <c:auto val="1"/>
        <c:lblAlgn val="ctr"/>
        <c:lblOffset val="100"/>
        <c:noMultiLvlLbl val="0"/>
      </c:catAx>
      <c:valAx>
        <c:axId val="126065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64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成交持仓图表!$CA$404:$CA$415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成交持仓图表!$CB$404:$CB$415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3-4CC6-B9F6-14A1AE25B253}"/>
            </c:ext>
          </c:extLst>
        </c:ser>
        <c:ser>
          <c:idx val="1"/>
          <c:order val="1"/>
          <c:tx>
            <c:strRef>
              <c:f>成交持仓图表!$CC$403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成交持仓图表!$CA$404:$CA$415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成交持仓图表!$CC$404:$CC$415</c:f>
              <c:numCache>
                <c:formatCode>General</c:formatCode>
                <c:ptCount val="12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93-4CC6-B9F6-14A1AE25B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21896"/>
        <c:axId val="1178618616"/>
      </c:barChart>
      <c:catAx>
        <c:axId val="1178621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18616"/>
        <c:crosses val="autoZero"/>
        <c:auto val="1"/>
        <c:lblAlgn val="ctr"/>
        <c:lblOffset val="100"/>
        <c:noMultiLvlLbl val="0"/>
      </c:catAx>
      <c:valAx>
        <c:axId val="117861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21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成交持仓图表!$CD$404:$CD$415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成交持仓图表!$CE$404:$CE$415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6-4793-90F3-B5AFCACBD33C}"/>
            </c:ext>
          </c:extLst>
        </c:ser>
        <c:ser>
          <c:idx val="1"/>
          <c:order val="1"/>
          <c:tx>
            <c:strRef>
              <c:f>成交持仓图表!$CF$403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成交持仓图表!$CD$404:$CD$415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成交持仓图表!$CF$404:$CF$415</c:f>
              <c:numCache>
                <c:formatCode>General</c:formatCode>
                <c:ptCount val="12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6-4793-90F3-B5AFCACBD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721488"/>
        <c:axId val="1260719192"/>
      </c:barChart>
      <c:catAx>
        <c:axId val="126072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719192"/>
        <c:crosses val="autoZero"/>
        <c:auto val="1"/>
        <c:lblAlgn val="ctr"/>
        <c:lblOffset val="100"/>
        <c:noMultiLvlLbl val="0"/>
      </c:catAx>
      <c:valAx>
        <c:axId val="126071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72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日成交统计!$E$1</c:f>
              <c:strCache>
                <c:ptCount val="1"/>
                <c:pt idx="0">
                  <c:v>成交量PCR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日成交统计!$D$2:$D$341</c:f>
              <c:strCache>
                <c:ptCount val="34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2018-7-25</c:v>
                </c:pt>
                <c:pt idx="323">
                  <c:v>2018-7-26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  <c:pt idx="336">
                  <c:v>2018-8-10</c:v>
                </c:pt>
                <c:pt idx="337">
                  <c:v>2018-8-13</c:v>
                </c:pt>
                <c:pt idx="338">
                  <c:v>2018-8-14</c:v>
                </c:pt>
                <c:pt idx="339">
                  <c:v>2018-8-15</c:v>
                </c:pt>
              </c:strCache>
            </c:strRef>
          </c:cat>
          <c:val>
            <c:numRef>
              <c:f>日成交统计!$E$2:$E$341</c:f>
              <c:numCache>
                <c:formatCode>General</c:formatCode>
                <c:ptCount val="340"/>
                <c:pt idx="0">
                  <c:v>0.98765964791163274</c:v>
                </c:pt>
                <c:pt idx="1">
                  <c:v>0.6664872429755625</c:v>
                </c:pt>
                <c:pt idx="2">
                  <c:v>0.95563093622795114</c:v>
                </c:pt>
                <c:pt idx="3">
                  <c:v>0.81248761149653126</c:v>
                </c:pt>
                <c:pt idx="4">
                  <c:v>0.84456251413068051</c:v>
                </c:pt>
                <c:pt idx="5">
                  <c:v>0.88595578673602082</c:v>
                </c:pt>
                <c:pt idx="6">
                  <c:v>0.75938759065269945</c:v>
                </c:pt>
                <c:pt idx="7">
                  <c:v>0.77604423817517532</c:v>
                </c:pt>
                <c:pt idx="8">
                  <c:v>0.76256695508858674</c:v>
                </c:pt>
                <c:pt idx="9">
                  <c:v>0.64741457514363476</c:v>
                </c:pt>
                <c:pt idx="10">
                  <c:v>0.66923359002566918</c:v>
                </c:pt>
                <c:pt idx="11">
                  <c:v>0.74322788406895246</c:v>
                </c:pt>
                <c:pt idx="12">
                  <c:v>0.68282157676348543</c:v>
                </c:pt>
                <c:pt idx="13">
                  <c:v>0.93492905260140458</c:v>
                </c:pt>
                <c:pt idx="14">
                  <c:v>0.75998252512013975</c:v>
                </c:pt>
                <c:pt idx="15">
                  <c:v>0.79102236901366163</c:v>
                </c:pt>
                <c:pt idx="16">
                  <c:v>0.89840921557871645</c:v>
                </c:pt>
                <c:pt idx="17">
                  <c:v>0.89690543918627708</c:v>
                </c:pt>
                <c:pt idx="18">
                  <c:v>0.84921167393492114</c:v>
                </c:pt>
                <c:pt idx="19">
                  <c:v>0.63360311927689494</c:v>
                </c:pt>
                <c:pt idx="20">
                  <c:v>0.78599546701658118</c:v>
                </c:pt>
                <c:pt idx="21">
                  <c:v>0.83876192190030596</c:v>
                </c:pt>
                <c:pt idx="22">
                  <c:v>0.66424884921188454</c:v>
                </c:pt>
                <c:pt idx="23">
                  <c:v>0.95439492856467023</c:v>
                </c:pt>
                <c:pt idx="24">
                  <c:v>0.87565674255691772</c:v>
                </c:pt>
                <c:pt idx="25">
                  <c:v>0.67065641930200326</c:v>
                </c:pt>
                <c:pt idx="26">
                  <c:v>0.84726972520344379</c:v>
                </c:pt>
                <c:pt idx="27">
                  <c:v>0.6910663432127413</c:v>
                </c:pt>
                <c:pt idx="28">
                  <c:v>0.91980902270291343</c:v>
                </c:pt>
                <c:pt idx="29">
                  <c:v>0.63778208744710863</c:v>
                </c:pt>
                <c:pt idx="30">
                  <c:v>1.0015204170286709</c:v>
                </c:pt>
                <c:pt idx="31">
                  <c:v>1.014229164437787</c:v>
                </c:pt>
                <c:pt idx="32">
                  <c:v>0.79639158035415969</c:v>
                </c:pt>
                <c:pt idx="33">
                  <c:v>0.7082132564841499</c:v>
                </c:pt>
                <c:pt idx="34">
                  <c:v>0.98301358912869707</c:v>
                </c:pt>
                <c:pt idx="35">
                  <c:v>0.94286700612755669</c:v>
                </c:pt>
                <c:pt idx="36">
                  <c:v>0.95072623644052212</c:v>
                </c:pt>
                <c:pt idx="37">
                  <c:v>0.75600292825768667</c:v>
                </c:pt>
                <c:pt idx="38">
                  <c:v>1.1266453219494841</c:v>
                </c:pt>
                <c:pt idx="39">
                  <c:v>1.0200171926808299</c:v>
                </c:pt>
                <c:pt idx="40">
                  <c:v>1.275870836511569</c:v>
                </c:pt>
                <c:pt idx="41">
                  <c:v>1.017064489112228</c:v>
                </c:pt>
                <c:pt idx="42">
                  <c:v>0.83378793044664168</c:v>
                </c:pt>
                <c:pt idx="43">
                  <c:v>0.66530770724131238</c:v>
                </c:pt>
                <c:pt idx="44">
                  <c:v>0.73794416243654826</c:v>
                </c:pt>
                <c:pt idx="45">
                  <c:v>0.66205727540369341</c:v>
                </c:pt>
                <c:pt idx="46">
                  <c:v>0.67812798471824265</c:v>
                </c:pt>
                <c:pt idx="47">
                  <c:v>0.99001996007984028</c:v>
                </c:pt>
                <c:pt idx="48">
                  <c:v>0.92213192213192208</c:v>
                </c:pt>
                <c:pt idx="49">
                  <c:v>0.63035892323030907</c:v>
                </c:pt>
                <c:pt idx="50">
                  <c:v>0.94149675625579243</c:v>
                </c:pt>
                <c:pt idx="51">
                  <c:v>0.87035166651363516</c:v>
                </c:pt>
                <c:pt idx="52">
                  <c:v>0.96712883626733137</c:v>
                </c:pt>
                <c:pt idx="53">
                  <c:v>0.53826151560178304</c:v>
                </c:pt>
                <c:pt idx="54">
                  <c:v>0.79860195199155892</c:v>
                </c:pt>
                <c:pt idx="55">
                  <c:v>0.79215358931552593</c:v>
                </c:pt>
                <c:pt idx="56">
                  <c:v>0.90354409987917839</c:v>
                </c:pt>
                <c:pt idx="57">
                  <c:v>0.71754156547730241</c:v>
                </c:pt>
                <c:pt idx="58">
                  <c:v>0.74215534979423869</c:v>
                </c:pt>
                <c:pt idx="59">
                  <c:v>0.57713117710713002</c:v>
                </c:pt>
                <c:pt idx="60">
                  <c:v>0.74449409511650178</c:v>
                </c:pt>
                <c:pt idx="61">
                  <c:v>0.55021562990067951</c:v>
                </c:pt>
                <c:pt idx="62">
                  <c:v>0.64316118775321807</c:v>
                </c:pt>
                <c:pt idx="63">
                  <c:v>0.72984032736901228</c:v>
                </c:pt>
                <c:pt idx="64">
                  <c:v>0.59088259298122892</c:v>
                </c:pt>
                <c:pt idx="65">
                  <c:v>0.84177749630567866</c:v>
                </c:pt>
                <c:pt idx="66">
                  <c:v>0.70479517307081618</c:v>
                </c:pt>
                <c:pt idx="67">
                  <c:v>0.62485366170923129</c:v>
                </c:pt>
                <c:pt idx="68">
                  <c:v>0.68295321373839357</c:v>
                </c:pt>
                <c:pt idx="69">
                  <c:v>0.73852486279727259</c:v>
                </c:pt>
                <c:pt idx="70">
                  <c:v>0.76173189304055255</c:v>
                </c:pt>
                <c:pt idx="71">
                  <c:v>0.95184415015869539</c:v>
                </c:pt>
                <c:pt idx="72">
                  <c:v>0.6209562221662045</c:v>
                </c:pt>
                <c:pt idx="73">
                  <c:v>0.62922752479887523</c:v>
                </c:pt>
                <c:pt idx="74">
                  <c:v>0.60099402034635396</c:v>
                </c:pt>
                <c:pt idx="75">
                  <c:v>0.66614338042909471</c:v>
                </c:pt>
                <c:pt idx="76">
                  <c:v>0.65977898384881972</c:v>
                </c:pt>
                <c:pt idx="77">
                  <c:v>0.78837814397224626</c:v>
                </c:pt>
                <c:pt idx="78">
                  <c:v>0.85077484047402008</c:v>
                </c:pt>
                <c:pt idx="79">
                  <c:v>0.83138020833333337</c:v>
                </c:pt>
                <c:pt idx="80">
                  <c:v>0.70011111111111113</c:v>
                </c:pt>
                <c:pt idx="81">
                  <c:v>0.91537993920972649</c:v>
                </c:pt>
                <c:pt idx="82">
                  <c:v>0.87200832466181066</c:v>
                </c:pt>
                <c:pt idx="83">
                  <c:v>0.93169586065172716</c:v>
                </c:pt>
                <c:pt idx="84">
                  <c:v>0.7724261816548782</c:v>
                </c:pt>
                <c:pt idx="85">
                  <c:v>0.93002304630211607</c:v>
                </c:pt>
                <c:pt idx="86">
                  <c:v>0.71893298633702019</c:v>
                </c:pt>
                <c:pt idx="87">
                  <c:v>0.71174798673614403</c:v>
                </c:pt>
                <c:pt idx="88">
                  <c:v>0.64719101123595502</c:v>
                </c:pt>
                <c:pt idx="89">
                  <c:v>0.73802928373565491</c:v>
                </c:pt>
                <c:pt idx="90">
                  <c:v>0.7638545953360768</c:v>
                </c:pt>
                <c:pt idx="91">
                  <c:v>0.87165518346418847</c:v>
                </c:pt>
                <c:pt idx="92">
                  <c:v>0.60077862325252163</c:v>
                </c:pt>
                <c:pt idx="93">
                  <c:v>0.74025974025974028</c:v>
                </c:pt>
                <c:pt idx="94">
                  <c:v>0.57193732193732194</c:v>
                </c:pt>
                <c:pt idx="95">
                  <c:v>0.6913946587537092</c:v>
                </c:pt>
                <c:pt idx="96">
                  <c:v>0.90289308176100624</c:v>
                </c:pt>
                <c:pt idx="97">
                  <c:v>0.81587342095189486</c:v>
                </c:pt>
                <c:pt idx="98">
                  <c:v>0.69545192861255034</c:v>
                </c:pt>
                <c:pt idx="99">
                  <c:v>0.80806324110671934</c:v>
                </c:pt>
                <c:pt idx="100">
                  <c:v>0.63214915595867982</c:v>
                </c:pt>
                <c:pt idx="101">
                  <c:v>0.95781364636830524</c:v>
                </c:pt>
                <c:pt idx="102">
                  <c:v>0.76787482669835616</c:v>
                </c:pt>
                <c:pt idx="103">
                  <c:v>0.82709350696328454</c:v>
                </c:pt>
                <c:pt idx="104">
                  <c:v>0.70263381478334752</c:v>
                </c:pt>
                <c:pt idx="105">
                  <c:v>0.75881649731022116</c:v>
                </c:pt>
                <c:pt idx="106">
                  <c:v>0.53523776941498458</c:v>
                </c:pt>
                <c:pt idx="107">
                  <c:v>0.52432824981844595</c:v>
                </c:pt>
                <c:pt idx="108">
                  <c:v>0.60533333333333328</c:v>
                </c:pt>
                <c:pt idx="109">
                  <c:v>0.48146905919839011</c:v>
                </c:pt>
                <c:pt idx="110">
                  <c:v>0.98157560355781448</c:v>
                </c:pt>
                <c:pt idx="111">
                  <c:v>0.71451451451451453</c:v>
                </c:pt>
                <c:pt idx="112">
                  <c:v>0.66931500966287305</c:v>
                </c:pt>
                <c:pt idx="113">
                  <c:v>0.7343880733247129</c:v>
                </c:pt>
                <c:pt idx="114">
                  <c:v>0.82310154204247887</c:v>
                </c:pt>
                <c:pt idx="115">
                  <c:v>0.58407463658060321</c:v>
                </c:pt>
                <c:pt idx="116">
                  <c:v>0.51731658955717119</c:v>
                </c:pt>
                <c:pt idx="117">
                  <c:v>0.57295373665480431</c:v>
                </c:pt>
                <c:pt idx="118">
                  <c:v>0.5490196078431373</c:v>
                </c:pt>
                <c:pt idx="119">
                  <c:v>0.52684608246055942</c:v>
                </c:pt>
                <c:pt idx="120">
                  <c:v>0.65903555772040912</c:v>
                </c:pt>
                <c:pt idx="121">
                  <c:v>0.61294221935691839</c:v>
                </c:pt>
                <c:pt idx="122">
                  <c:v>0.46927495393952529</c:v>
                </c:pt>
                <c:pt idx="123">
                  <c:v>0.47637482628548738</c:v>
                </c:pt>
                <c:pt idx="124">
                  <c:v>0.66006754396180267</c:v>
                </c:pt>
                <c:pt idx="125">
                  <c:v>0.80229917683792218</c:v>
                </c:pt>
                <c:pt idx="126">
                  <c:v>0.79075591985428051</c:v>
                </c:pt>
                <c:pt idx="127">
                  <c:v>0.89015151515151514</c:v>
                </c:pt>
                <c:pt idx="128">
                  <c:v>0.52187833511205972</c:v>
                </c:pt>
                <c:pt idx="129">
                  <c:v>0.69495115923267037</c:v>
                </c:pt>
                <c:pt idx="130">
                  <c:v>0.67606084867894312</c:v>
                </c:pt>
                <c:pt idx="131">
                  <c:v>0.99164910004864604</c:v>
                </c:pt>
                <c:pt idx="132">
                  <c:v>0.62994031295370223</c:v>
                </c:pt>
                <c:pt idx="133">
                  <c:v>0.63658959102206825</c:v>
                </c:pt>
                <c:pt idx="134">
                  <c:v>0.79668636013357308</c:v>
                </c:pt>
                <c:pt idx="135">
                  <c:v>1.244440393729493</c:v>
                </c:pt>
                <c:pt idx="136">
                  <c:v>0.76697211547935762</c:v>
                </c:pt>
                <c:pt idx="137">
                  <c:v>0.92300607846748939</c:v>
                </c:pt>
                <c:pt idx="138">
                  <c:v>1.0324461064672239</c:v>
                </c:pt>
                <c:pt idx="139">
                  <c:v>0.62518721917124309</c:v>
                </c:pt>
                <c:pt idx="140">
                  <c:v>0.5081540596807772</c:v>
                </c:pt>
                <c:pt idx="141">
                  <c:v>0.61113941246391579</c:v>
                </c:pt>
                <c:pt idx="142">
                  <c:v>0.54864793213149521</c:v>
                </c:pt>
                <c:pt idx="143">
                  <c:v>0.59160769175780969</c:v>
                </c:pt>
                <c:pt idx="144">
                  <c:v>0.73551620882697566</c:v>
                </c:pt>
                <c:pt idx="145">
                  <c:v>0.97838240775251584</c:v>
                </c:pt>
                <c:pt idx="146">
                  <c:v>0.69316568647333199</c:v>
                </c:pt>
                <c:pt idx="147">
                  <c:v>0.71576172904586188</c:v>
                </c:pt>
                <c:pt idx="148">
                  <c:v>0.9708121827411168</c:v>
                </c:pt>
                <c:pt idx="149">
                  <c:v>0.8104280155642023</c:v>
                </c:pt>
                <c:pt idx="150">
                  <c:v>0.47125423250564341</c:v>
                </c:pt>
                <c:pt idx="151">
                  <c:v>0.85152418501779015</c:v>
                </c:pt>
                <c:pt idx="152">
                  <c:v>0.58032443746729456</c:v>
                </c:pt>
                <c:pt idx="153">
                  <c:v>0.74630526381988549</c:v>
                </c:pt>
                <c:pt idx="154">
                  <c:v>0.60768637351847954</c:v>
                </c:pt>
                <c:pt idx="155">
                  <c:v>0.76661687826736369</c:v>
                </c:pt>
                <c:pt idx="156">
                  <c:v>0.83255148551086267</c:v>
                </c:pt>
                <c:pt idx="157">
                  <c:v>0.65596112822943831</c:v>
                </c:pt>
                <c:pt idx="158">
                  <c:v>0.4821801149670002</c:v>
                </c:pt>
                <c:pt idx="159">
                  <c:v>0.580971579904344</c:v>
                </c:pt>
                <c:pt idx="160">
                  <c:v>0.62861970965511949</c:v>
                </c:pt>
                <c:pt idx="161">
                  <c:v>0.60611918042745905</c:v>
                </c:pt>
                <c:pt idx="162">
                  <c:v>0.87725762173096378</c:v>
                </c:pt>
                <c:pt idx="163">
                  <c:v>0.6564097214978617</c:v>
                </c:pt>
                <c:pt idx="164">
                  <c:v>0.70448166591217742</c:v>
                </c:pt>
                <c:pt idx="165">
                  <c:v>0.8289328063241107</c:v>
                </c:pt>
                <c:pt idx="166">
                  <c:v>0.64688320209973749</c:v>
                </c:pt>
                <c:pt idx="167">
                  <c:v>0.67984289877106296</c:v>
                </c:pt>
                <c:pt idx="168">
                  <c:v>0.72388112800322557</c:v>
                </c:pt>
                <c:pt idx="169">
                  <c:v>0.6981106971793507</c:v>
                </c:pt>
                <c:pt idx="170">
                  <c:v>0.95793404735062004</c:v>
                </c:pt>
                <c:pt idx="171">
                  <c:v>0.74600296686995216</c:v>
                </c:pt>
                <c:pt idx="172">
                  <c:v>0.84682190056639395</c:v>
                </c:pt>
                <c:pt idx="173">
                  <c:v>0.78036175710594313</c:v>
                </c:pt>
                <c:pt idx="174">
                  <c:v>0.72073170731707314</c:v>
                </c:pt>
                <c:pt idx="175">
                  <c:v>0.96882430647291939</c:v>
                </c:pt>
                <c:pt idx="176">
                  <c:v>0.86599078341013824</c:v>
                </c:pt>
                <c:pt idx="177">
                  <c:v>0.84014979796984335</c:v>
                </c:pt>
                <c:pt idx="178">
                  <c:v>0.66373723923657346</c:v>
                </c:pt>
                <c:pt idx="179">
                  <c:v>0.83682076236820757</c:v>
                </c:pt>
                <c:pt idx="180">
                  <c:v>0.72918442739414602</c:v>
                </c:pt>
                <c:pt idx="181">
                  <c:v>0.83354284517075217</c:v>
                </c:pt>
                <c:pt idx="182">
                  <c:v>0.45104990455413152</c:v>
                </c:pt>
                <c:pt idx="183">
                  <c:v>0.53429910524073287</c:v>
                </c:pt>
                <c:pt idx="184">
                  <c:v>0.42195817490494297</c:v>
                </c:pt>
                <c:pt idx="185">
                  <c:v>0.68643939010181854</c:v>
                </c:pt>
                <c:pt idx="186">
                  <c:v>1.3043319320051181</c:v>
                </c:pt>
                <c:pt idx="187">
                  <c:v>0.80272727272727273</c:v>
                </c:pt>
                <c:pt idx="188">
                  <c:v>0.82028255393713723</c:v>
                </c:pt>
                <c:pt idx="189">
                  <c:v>0.63179664585996842</c:v>
                </c:pt>
                <c:pt idx="190">
                  <c:v>0.54624500385667207</c:v>
                </c:pt>
                <c:pt idx="191">
                  <c:v>0.60476011994002998</c:v>
                </c:pt>
                <c:pt idx="192">
                  <c:v>0.58620288506281992</c:v>
                </c:pt>
                <c:pt idx="193">
                  <c:v>0.51389839791866354</c:v>
                </c:pt>
                <c:pt idx="194">
                  <c:v>0.78220609994749657</c:v>
                </c:pt>
                <c:pt idx="195">
                  <c:v>0.7026854763321152</c:v>
                </c:pt>
                <c:pt idx="196">
                  <c:v>0.8887876717528278</c:v>
                </c:pt>
                <c:pt idx="197">
                  <c:v>0.81634495992775713</c:v>
                </c:pt>
                <c:pt idx="198">
                  <c:v>0.64068245330195617</c:v>
                </c:pt>
                <c:pt idx="199">
                  <c:v>0.79445896497647672</c:v>
                </c:pt>
                <c:pt idx="200">
                  <c:v>0.56168973051711579</c:v>
                </c:pt>
                <c:pt idx="201">
                  <c:v>0.53728949478749</c:v>
                </c:pt>
                <c:pt idx="202">
                  <c:v>0.53805309734513274</c:v>
                </c:pt>
                <c:pt idx="203">
                  <c:v>0.44390141730084481</c:v>
                </c:pt>
                <c:pt idx="204">
                  <c:v>0.6878427787934186</c:v>
                </c:pt>
                <c:pt idx="205">
                  <c:v>0.63397082018927442</c:v>
                </c:pt>
                <c:pt idx="206">
                  <c:v>0.51475746428265889</c:v>
                </c:pt>
                <c:pt idx="207">
                  <c:v>0.61326639281910844</c:v>
                </c:pt>
                <c:pt idx="208">
                  <c:v>0.70734149054505002</c:v>
                </c:pt>
                <c:pt idx="209">
                  <c:v>0.62970192957429239</c:v>
                </c:pt>
                <c:pt idx="210">
                  <c:v>0.5922624517551921</c:v>
                </c:pt>
                <c:pt idx="211">
                  <c:v>0.61344537815126055</c:v>
                </c:pt>
                <c:pt idx="212">
                  <c:v>0.64785152786807731</c:v>
                </c:pt>
                <c:pt idx="213">
                  <c:v>0.7646176911544228</c:v>
                </c:pt>
                <c:pt idx="214">
                  <c:v>0.60956790123456794</c:v>
                </c:pt>
                <c:pt idx="215">
                  <c:v>0.63476988229432652</c:v>
                </c:pt>
                <c:pt idx="216">
                  <c:v>0.57737456399248721</c:v>
                </c:pt>
                <c:pt idx="217">
                  <c:v>0.69641910453515832</c:v>
                </c:pt>
                <c:pt idx="218">
                  <c:v>0.88607413357815012</c:v>
                </c:pt>
                <c:pt idx="219">
                  <c:v>0.87413086781673999</c:v>
                </c:pt>
                <c:pt idx="220">
                  <c:v>0.6440763900625317</c:v>
                </c:pt>
                <c:pt idx="221">
                  <c:v>0.67839258888332499</c:v>
                </c:pt>
                <c:pt idx="222">
                  <c:v>0.63910765084593502</c:v>
                </c:pt>
                <c:pt idx="223">
                  <c:v>0.77538967954303417</c:v>
                </c:pt>
                <c:pt idx="224">
                  <c:v>0.72119894889363689</c:v>
                </c:pt>
                <c:pt idx="225">
                  <c:v>0.70915459623213106</c:v>
                </c:pt>
                <c:pt idx="226">
                  <c:v>0.70684789765779321</c:v>
                </c:pt>
                <c:pt idx="227">
                  <c:v>0.80491392347372126</c:v>
                </c:pt>
                <c:pt idx="228">
                  <c:v>0.73609053368218647</c:v>
                </c:pt>
                <c:pt idx="229">
                  <c:v>0.81646072693113669</c:v>
                </c:pt>
                <c:pt idx="230">
                  <c:v>0.92470878443195836</c:v>
                </c:pt>
                <c:pt idx="231">
                  <c:v>0.72604529616724733</c:v>
                </c:pt>
                <c:pt idx="232">
                  <c:v>1.314301314301314</c:v>
                </c:pt>
                <c:pt idx="233">
                  <c:v>0.74590484205464214</c:v>
                </c:pt>
                <c:pt idx="234">
                  <c:v>0.87613556953179594</c:v>
                </c:pt>
                <c:pt idx="235">
                  <c:v>0.86879011171856435</c:v>
                </c:pt>
                <c:pt idx="236">
                  <c:v>1.132496332729312</c:v>
                </c:pt>
                <c:pt idx="237">
                  <c:v>0.87507419752522719</c:v>
                </c:pt>
                <c:pt idx="238">
                  <c:v>0.89172598445765039</c:v>
                </c:pt>
                <c:pt idx="239">
                  <c:v>0.77407395362450815</c:v>
                </c:pt>
                <c:pt idx="240">
                  <c:v>0.68244547983063764</c:v>
                </c:pt>
                <c:pt idx="241">
                  <c:v>0.85184032101840323</c:v>
                </c:pt>
                <c:pt idx="242">
                  <c:v>0.69318454112894945</c:v>
                </c:pt>
                <c:pt idx="243">
                  <c:v>0.62906904416338383</c:v>
                </c:pt>
                <c:pt idx="244">
                  <c:v>0.76913135654749809</c:v>
                </c:pt>
                <c:pt idx="245">
                  <c:v>0.62665195537575091</c:v>
                </c:pt>
                <c:pt idx="246">
                  <c:v>0.81637551673556474</c:v>
                </c:pt>
                <c:pt idx="247">
                  <c:v>0.72536065794795734</c:v>
                </c:pt>
                <c:pt idx="248">
                  <c:v>0.69567648155050321</c:v>
                </c:pt>
                <c:pt idx="249">
                  <c:v>0.68082801781201108</c:v>
                </c:pt>
                <c:pt idx="250">
                  <c:v>0.64773060810630523</c:v>
                </c:pt>
                <c:pt idx="251">
                  <c:v>0.62339642481598323</c:v>
                </c:pt>
                <c:pt idx="252">
                  <c:v>0.56070226438188497</c:v>
                </c:pt>
                <c:pt idx="253">
                  <c:v>0.67204210762080741</c:v>
                </c:pt>
                <c:pt idx="254">
                  <c:v>0.71646506589637116</c:v>
                </c:pt>
                <c:pt idx="255">
                  <c:v>0.56436858545292279</c:v>
                </c:pt>
                <c:pt idx="256">
                  <c:v>0.80010612894667021</c:v>
                </c:pt>
                <c:pt idx="257">
                  <c:v>0.6458679269383063</c:v>
                </c:pt>
                <c:pt idx="258">
                  <c:v>0.57516703786191536</c:v>
                </c:pt>
                <c:pt idx="259">
                  <c:v>0.97773630182642313</c:v>
                </c:pt>
                <c:pt idx="260">
                  <c:v>0.55501072632546733</c:v>
                </c:pt>
                <c:pt idx="261">
                  <c:v>0.70927876823338731</c:v>
                </c:pt>
                <c:pt idx="262">
                  <c:v>0.79349259856368171</c:v>
                </c:pt>
                <c:pt idx="263">
                  <c:v>0.68131125380196011</c:v>
                </c:pt>
                <c:pt idx="264">
                  <c:v>0.58854697371102505</c:v>
                </c:pt>
                <c:pt idx="265">
                  <c:v>0.66248662783786993</c:v>
                </c:pt>
                <c:pt idx="266">
                  <c:v>0.43888173240956718</c:v>
                </c:pt>
                <c:pt idx="267">
                  <c:v>0.76386067855262163</c:v>
                </c:pt>
                <c:pt idx="268">
                  <c:v>0.50148432725050207</c:v>
                </c:pt>
                <c:pt idx="269">
                  <c:v>0.78085756307274579</c:v>
                </c:pt>
                <c:pt idx="270">
                  <c:v>0.42598134131314908</c:v>
                </c:pt>
                <c:pt idx="271">
                  <c:v>0.56830974965013215</c:v>
                </c:pt>
                <c:pt idx="272">
                  <c:v>0.65394132202191591</c:v>
                </c:pt>
                <c:pt idx="273">
                  <c:v>0.79280962275300715</c:v>
                </c:pt>
                <c:pt idx="274">
                  <c:v>0.82629329310453203</c:v>
                </c:pt>
                <c:pt idx="275">
                  <c:v>0.59396954703261251</c:v>
                </c:pt>
                <c:pt idx="276">
                  <c:v>0.33032928271023509</c:v>
                </c:pt>
                <c:pt idx="277">
                  <c:v>0.61660060174793452</c:v>
                </c:pt>
                <c:pt idx="278">
                  <c:v>0.59015987549518956</c:v>
                </c:pt>
                <c:pt idx="279">
                  <c:v>0.50368721302351471</c:v>
                </c:pt>
                <c:pt idx="280">
                  <c:v>0.47310396472105498</c:v>
                </c:pt>
                <c:pt idx="281">
                  <c:v>0.63575881641388299</c:v>
                </c:pt>
                <c:pt idx="282">
                  <c:v>0.41049424509140148</c:v>
                </c:pt>
                <c:pt idx="283">
                  <c:v>0.3976694384959813</c:v>
                </c:pt>
                <c:pt idx="284">
                  <c:v>0.53162898637520584</c:v>
                </c:pt>
                <c:pt idx="285">
                  <c:v>0.51422209452664847</c:v>
                </c:pt>
                <c:pt idx="286">
                  <c:v>0.72945767371735182</c:v>
                </c:pt>
                <c:pt idx="287">
                  <c:v>1.0103738847188779</c:v>
                </c:pt>
                <c:pt idx="288">
                  <c:v>0.44384295713035871</c:v>
                </c:pt>
                <c:pt idx="289">
                  <c:v>0.91798284669822372</c:v>
                </c:pt>
                <c:pt idx="290">
                  <c:v>0.74069226795247112</c:v>
                </c:pt>
                <c:pt idx="291">
                  <c:v>0.57179316854875362</c:v>
                </c:pt>
                <c:pt idx="292">
                  <c:v>1.064530776992936</c:v>
                </c:pt>
                <c:pt idx="293">
                  <c:v>0.54610399175136248</c:v>
                </c:pt>
                <c:pt idx="294">
                  <c:v>0.74261494991009502</c:v>
                </c:pt>
                <c:pt idx="295">
                  <c:v>0.75171427933260371</c:v>
                </c:pt>
                <c:pt idx="296">
                  <c:v>0.76283517891461516</c:v>
                </c:pt>
                <c:pt idx="297">
                  <c:v>0.69384947312466783</c:v>
                </c:pt>
                <c:pt idx="298">
                  <c:v>0.56574074074074077</c:v>
                </c:pt>
                <c:pt idx="299">
                  <c:v>0.64136193867801616</c:v>
                </c:pt>
                <c:pt idx="300">
                  <c:v>0.69444197025028953</c:v>
                </c:pt>
                <c:pt idx="301">
                  <c:v>0.48666260795057392</c:v>
                </c:pt>
                <c:pt idx="302">
                  <c:v>0.49043532749647528</c:v>
                </c:pt>
                <c:pt idx="303">
                  <c:v>0.43946834872719082</c:v>
                </c:pt>
                <c:pt idx="304">
                  <c:v>0.39331886155330442</c:v>
                </c:pt>
                <c:pt idx="305">
                  <c:v>0.47085702506313021</c:v>
                </c:pt>
                <c:pt idx="306">
                  <c:v>0.46371165187030289</c:v>
                </c:pt>
                <c:pt idx="307">
                  <c:v>0.49678408271219038</c:v>
                </c:pt>
                <c:pt idx="308">
                  <c:v>0.58373302708910357</c:v>
                </c:pt>
                <c:pt idx="309">
                  <c:v>0.53084467826111292</c:v>
                </c:pt>
                <c:pt idx="310">
                  <c:v>0.61102051909226796</c:v>
                </c:pt>
                <c:pt idx="311">
                  <c:v>0.68035835570361269</c:v>
                </c:pt>
                <c:pt idx="312">
                  <c:v>0.70981319789891117</c:v>
                </c:pt>
                <c:pt idx="313">
                  <c:v>0.73389675650982189</c:v>
                </c:pt>
                <c:pt idx="314">
                  <c:v>0.65155649444004338</c:v>
                </c:pt>
                <c:pt idx="315">
                  <c:v>0.79979060027919968</c:v>
                </c:pt>
                <c:pt idx="316">
                  <c:v>0.66728952558912069</c:v>
                </c:pt>
                <c:pt idx="317">
                  <c:v>0.86980321507760527</c:v>
                </c:pt>
                <c:pt idx="318">
                  <c:v>0.83848775155918476</c:v>
                </c:pt>
                <c:pt idx="319">
                  <c:v>0.6263870632470272</c:v>
                </c:pt>
                <c:pt idx="320">
                  <c:v>1.023055975794251</c:v>
                </c:pt>
                <c:pt idx="321">
                  <c:v>0.56252542510780246</c:v>
                </c:pt>
                <c:pt idx="322">
                  <c:v>0.90659340659340659</c:v>
                </c:pt>
                <c:pt idx="323">
                  <c:v>1.3115670857335071</c:v>
                </c:pt>
                <c:pt idx="324">
                  <c:v>0.64914163090128751</c:v>
                </c:pt>
                <c:pt idx="325">
                  <c:v>1.3115670857335071</c:v>
                </c:pt>
                <c:pt idx="326">
                  <c:v>0.64914163090128751</c:v>
                </c:pt>
                <c:pt idx="327">
                  <c:v>0.62993792728624964</c:v>
                </c:pt>
                <c:pt idx="328">
                  <c:v>0.65132024373730535</c:v>
                </c:pt>
                <c:pt idx="329">
                  <c:v>0.74254034780432876</c:v>
                </c:pt>
                <c:pt idx="330">
                  <c:v>0.94079493565794936</c:v>
                </c:pt>
                <c:pt idx="331">
                  <c:v>1.1474885047436121</c:v>
                </c:pt>
                <c:pt idx="332">
                  <c:v>0.85422989783268499</c:v>
                </c:pt>
                <c:pt idx="333">
                  <c:v>0.61463006827365196</c:v>
                </c:pt>
                <c:pt idx="334">
                  <c:v>0.7757328099359696</c:v>
                </c:pt>
                <c:pt idx="335">
                  <c:v>0.69320966048302413</c:v>
                </c:pt>
                <c:pt idx="336">
                  <c:v>0.69970670976237503</c:v>
                </c:pt>
                <c:pt idx="337">
                  <c:v>0.71418880133590779</c:v>
                </c:pt>
                <c:pt idx="338">
                  <c:v>0.7849080941631732</c:v>
                </c:pt>
                <c:pt idx="339">
                  <c:v>0.76651633349585568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69-4212-9E82-7CE3BC4D192D}"/>
            </c:ext>
          </c:extLst>
        </c:ser>
        <c:ser>
          <c:idx val="1"/>
          <c:order val="1"/>
          <c:tx>
            <c:strRef>
              <c:f>日成交统计!$F$1</c:f>
              <c:strCache>
                <c:ptCount val="1"/>
                <c:pt idx="0">
                  <c:v>持仓量PCR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日成交统计!$D$2:$D$341</c:f>
              <c:strCache>
                <c:ptCount val="34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2018-7-25</c:v>
                </c:pt>
                <c:pt idx="323">
                  <c:v>2018-7-26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  <c:pt idx="336">
                  <c:v>2018-8-10</c:v>
                </c:pt>
                <c:pt idx="337">
                  <c:v>2018-8-13</c:v>
                </c:pt>
                <c:pt idx="338">
                  <c:v>2018-8-14</c:v>
                </c:pt>
                <c:pt idx="339">
                  <c:v>2018-8-15</c:v>
                </c:pt>
              </c:strCache>
            </c:strRef>
          </c:cat>
          <c:val>
            <c:numRef>
              <c:f>日成交统计!$F$2:$F$341</c:f>
              <c:numCache>
                <c:formatCode>General</c:formatCode>
                <c:ptCount val="340"/>
                <c:pt idx="0">
                  <c:v>0.99204573701218002</c:v>
                </c:pt>
                <c:pt idx="1">
                  <c:v>0.82325655790147156</c:v>
                </c:pt>
                <c:pt idx="2">
                  <c:v>0.85232323232323237</c:v>
                </c:pt>
                <c:pt idx="3">
                  <c:v>0.8694750187287501</c:v>
                </c:pt>
                <c:pt idx="4">
                  <c:v>0.89654632721201999</c:v>
                </c:pt>
                <c:pt idx="5">
                  <c:v>0.90521675238795007</c:v>
                </c:pt>
                <c:pt idx="6">
                  <c:v>0.87985509240152249</c:v>
                </c:pt>
                <c:pt idx="7">
                  <c:v>0.91726174733315702</c:v>
                </c:pt>
                <c:pt idx="8">
                  <c:v>0.8734840243361941</c:v>
                </c:pt>
                <c:pt idx="9">
                  <c:v>0.85028356836296748</c:v>
                </c:pt>
                <c:pt idx="10">
                  <c:v>0.85636561479869422</c:v>
                </c:pt>
                <c:pt idx="11">
                  <c:v>0.87627998829724985</c:v>
                </c:pt>
                <c:pt idx="12">
                  <c:v>0.86758211426994203</c:v>
                </c:pt>
                <c:pt idx="13">
                  <c:v>0.85195181357382666</c:v>
                </c:pt>
                <c:pt idx="14">
                  <c:v>0.86080452127659579</c:v>
                </c:pt>
                <c:pt idx="15">
                  <c:v>0.85075452061922729</c:v>
                </c:pt>
                <c:pt idx="16">
                  <c:v>0.84135329045027218</c:v>
                </c:pt>
                <c:pt idx="17">
                  <c:v>0.85290460117249955</c:v>
                </c:pt>
                <c:pt idx="18">
                  <c:v>0.86336714947516568</c:v>
                </c:pt>
                <c:pt idx="19">
                  <c:v>0.86117029038377357</c:v>
                </c:pt>
                <c:pt idx="20">
                  <c:v>0.85102521199058445</c:v>
                </c:pt>
                <c:pt idx="21">
                  <c:v>0.84874938427015489</c:v>
                </c:pt>
                <c:pt idx="22">
                  <c:v>0.80747508722608496</c:v>
                </c:pt>
                <c:pt idx="23">
                  <c:v>0.8007529684332465</c:v>
                </c:pt>
                <c:pt idx="24">
                  <c:v>0.77675131145257881</c:v>
                </c:pt>
                <c:pt idx="25">
                  <c:v>0.77243037285675409</c:v>
                </c:pt>
                <c:pt idx="26">
                  <c:v>0.77414108105699386</c:v>
                </c:pt>
                <c:pt idx="27">
                  <c:v>0.76129598698017042</c:v>
                </c:pt>
                <c:pt idx="28">
                  <c:v>0.74156430746592006</c:v>
                </c:pt>
                <c:pt idx="29">
                  <c:v>0.74115199167717027</c:v>
                </c:pt>
                <c:pt idx="30">
                  <c:v>0.75347497006960085</c:v>
                </c:pt>
                <c:pt idx="31">
                  <c:v>0.7712778758222365</c:v>
                </c:pt>
                <c:pt idx="32">
                  <c:v>0.77001515520047903</c:v>
                </c:pt>
                <c:pt idx="33">
                  <c:v>0.76542107181917607</c:v>
                </c:pt>
                <c:pt idx="34">
                  <c:v>0.7704171299451239</c:v>
                </c:pt>
                <c:pt idx="35">
                  <c:v>0.77015910718340119</c:v>
                </c:pt>
                <c:pt idx="36">
                  <c:v>0.7641582756178863</c:v>
                </c:pt>
                <c:pt idx="37">
                  <c:v>0.742412214771902</c:v>
                </c:pt>
                <c:pt idx="38">
                  <c:v>0.67038978054372744</c:v>
                </c:pt>
                <c:pt idx="39">
                  <c:v>0.64995419747431782</c:v>
                </c:pt>
                <c:pt idx="40">
                  <c:v>0.64606293444464336</c:v>
                </c:pt>
                <c:pt idx="41">
                  <c:v>0.62998436278342451</c:v>
                </c:pt>
                <c:pt idx="42">
                  <c:v>0.62143647487633424</c:v>
                </c:pt>
                <c:pt idx="43">
                  <c:v>0.64221668742216687</c:v>
                </c:pt>
                <c:pt idx="44">
                  <c:v>0.63845664167491867</c:v>
                </c:pt>
                <c:pt idx="45">
                  <c:v>0.64990472157526991</c:v>
                </c:pt>
                <c:pt idx="46">
                  <c:v>0.66425795053003533</c:v>
                </c:pt>
                <c:pt idx="47">
                  <c:v>0.6631047007422225</c:v>
                </c:pt>
                <c:pt idx="48">
                  <c:v>0.65083180576211397</c:v>
                </c:pt>
                <c:pt idx="49">
                  <c:v>0.67275923895068501</c:v>
                </c:pt>
                <c:pt idx="50">
                  <c:v>0.66831555180199587</c:v>
                </c:pt>
                <c:pt idx="51">
                  <c:v>0.67203363757563328</c:v>
                </c:pt>
                <c:pt idx="52">
                  <c:v>0.68168276145469486</c:v>
                </c:pt>
                <c:pt idx="53">
                  <c:v>0.68644240225168707</c:v>
                </c:pt>
                <c:pt idx="54">
                  <c:v>0.68730759525611906</c:v>
                </c:pt>
                <c:pt idx="55">
                  <c:v>0.66698773937603051</c:v>
                </c:pt>
                <c:pt idx="56">
                  <c:v>0.667805557354751</c:v>
                </c:pt>
                <c:pt idx="57">
                  <c:v>0.67054570105072875</c:v>
                </c:pt>
                <c:pt idx="58">
                  <c:v>0.66608556577369049</c:v>
                </c:pt>
                <c:pt idx="59">
                  <c:v>0.65661931103847115</c:v>
                </c:pt>
                <c:pt idx="60">
                  <c:v>0.64267281945414245</c:v>
                </c:pt>
                <c:pt idx="61">
                  <c:v>0.68432448271932533</c:v>
                </c:pt>
                <c:pt idx="62">
                  <c:v>0.72956954141343111</c:v>
                </c:pt>
                <c:pt idx="63">
                  <c:v>0.76245012437603299</c:v>
                </c:pt>
                <c:pt idx="64">
                  <c:v>0.79232417358182561</c:v>
                </c:pt>
                <c:pt idx="65">
                  <c:v>0.83311425227334113</c:v>
                </c:pt>
                <c:pt idx="66">
                  <c:v>0.93435638486725314</c:v>
                </c:pt>
                <c:pt idx="67">
                  <c:v>0.9974408189379399</c:v>
                </c:pt>
                <c:pt idx="68">
                  <c:v>0.9926816838242789</c:v>
                </c:pt>
                <c:pt idx="69">
                  <c:v>0.92984588083251352</c:v>
                </c:pt>
                <c:pt idx="70">
                  <c:v>0.84901484088682466</c:v>
                </c:pt>
                <c:pt idx="71">
                  <c:v>0.81998401278976818</c:v>
                </c:pt>
                <c:pt idx="72">
                  <c:v>0.80730028283259514</c:v>
                </c:pt>
                <c:pt idx="73">
                  <c:v>0.81072</c:v>
                </c:pt>
                <c:pt idx="74">
                  <c:v>0.84466142761211638</c:v>
                </c:pt>
                <c:pt idx="75">
                  <c:v>0.86846941932196609</c:v>
                </c:pt>
                <c:pt idx="76">
                  <c:v>0.90042844271187683</c:v>
                </c:pt>
                <c:pt idx="77">
                  <c:v>0.87138728323699421</c:v>
                </c:pt>
                <c:pt idx="78">
                  <c:v>0.85571461845806529</c:v>
                </c:pt>
                <c:pt idx="79">
                  <c:v>0.84748907323164746</c:v>
                </c:pt>
                <c:pt idx="80">
                  <c:v>0.84860635523304295</c:v>
                </c:pt>
                <c:pt idx="81">
                  <c:v>0.84981035330476928</c:v>
                </c:pt>
                <c:pt idx="82">
                  <c:v>0.85635749765781055</c:v>
                </c:pt>
                <c:pt idx="83">
                  <c:v>0.86593830789389803</c:v>
                </c:pt>
                <c:pt idx="84">
                  <c:v>0.86755704935432509</c:v>
                </c:pt>
                <c:pt idx="85">
                  <c:v>0.84458751824190914</c:v>
                </c:pt>
                <c:pt idx="86">
                  <c:v>0.77996096987194907</c:v>
                </c:pt>
                <c:pt idx="87">
                  <c:v>0.77319270151666797</c:v>
                </c:pt>
                <c:pt idx="88">
                  <c:v>0.77019735198601047</c:v>
                </c:pt>
                <c:pt idx="89">
                  <c:v>0.76874756525126609</c:v>
                </c:pt>
                <c:pt idx="90">
                  <c:v>0.77059175409534331</c:v>
                </c:pt>
                <c:pt idx="91">
                  <c:v>0.7743324528888198</c:v>
                </c:pt>
                <c:pt idx="92">
                  <c:v>0.76857666143380432</c:v>
                </c:pt>
                <c:pt idx="93">
                  <c:v>0.75586012552837201</c:v>
                </c:pt>
                <c:pt idx="94">
                  <c:v>0.73903545622584443</c:v>
                </c:pt>
                <c:pt idx="95">
                  <c:v>0.73135737597241324</c:v>
                </c:pt>
                <c:pt idx="96">
                  <c:v>0.71594637855142051</c:v>
                </c:pt>
                <c:pt idx="97">
                  <c:v>0.70562318840579707</c:v>
                </c:pt>
                <c:pt idx="98">
                  <c:v>0.69925645583653495</c:v>
                </c:pt>
                <c:pt idx="99">
                  <c:v>0.69877610327676454</c:v>
                </c:pt>
                <c:pt idx="100">
                  <c:v>0.6925167070573548</c:v>
                </c:pt>
                <c:pt idx="101">
                  <c:v>0.69473854796888501</c:v>
                </c:pt>
                <c:pt idx="102">
                  <c:v>0.70171369896965619</c:v>
                </c:pt>
                <c:pt idx="103">
                  <c:v>0.70263834816462734</c:v>
                </c:pt>
                <c:pt idx="104">
                  <c:v>0.69196699225328395</c:v>
                </c:pt>
                <c:pt idx="105">
                  <c:v>0.67239249658261824</c:v>
                </c:pt>
                <c:pt idx="106">
                  <c:v>0.6627848183849554</c:v>
                </c:pt>
                <c:pt idx="107">
                  <c:v>0.66152326673359019</c:v>
                </c:pt>
                <c:pt idx="108">
                  <c:v>0.65457531450802808</c:v>
                </c:pt>
                <c:pt idx="109">
                  <c:v>0.66805019150334133</c:v>
                </c:pt>
                <c:pt idx="110">
                  <c:v>0.67781625520642164</c:v>
                </c:pt>
                <c:pt idx="111">
                  <c:v>0.67988116383985409</c:v>
                </c:pt>
                <c:pt idx="112">
                  <c:v>0.68000310872775316</c:v>
                </c:pt>
                <c:pt idx="113">
                  <c:v>0.67920106444101724</c:v>
                </c:pt>
                <c:pt idx="114">
                  <c:v>0.66923156601902956</c:v>
                </c:pt>
                <c:pt idx="115">
                  <c:v>0.65714784227055945</c:v>
                </c:pt>
                <c:pt idx="116">
                  <c:v>0.65310090882762617</c:v>
                </c:pt>
                <c:pt idx="117">
                  <c:v>0.64628890240355374</c:v>
                </c:pt>
                <c:pt idx="118">
                  <c:v>0.63950806091888102</c:v>
                </c:pt>
                <c:pt idx="119">
                  <c:v>0.64058954057188966</c:v>
                </c:pt>
                <c:pt idx="120">
                  <c:v>0.65109554552932669</c:v>
                </c:pt>
                <c:pt idx="121">
                  <c:v>0.65012837755226804</c:v>
                </c:pt>
                <c:pt idx="122">
                  <c:v>0.65910630071540266</c:v>
                </c:pt>
                <c:pt idx="123">
                  <c:v>0.6518858673554806</c:v>
                </c:pt>
                <c:pt idx="124">
                  <c:v>0.65035072752263146</c:v>
                </c:pt>
                <c:pt idx="125">
                  <c:v>0.62858890324963068</c:v>
                </c:pt>
                <c:pt idx="126">
                  <c:v>0.62812442353809261</c:v>
                </c:pt>
                <c:pt idx="127">
                  <c:v>0.65226219724250889</c:v>
                </c:pt>
                <c:pt idx="128">
                  <c:v>0.65493382813198608</c:v>
                </c:pt>
                <c:pt idx="129">
                  <c:v>0.64581849266277247</c:v>
                </c:pt>
                <c:pt idx="130">
                  <c:v>0.64292157128038607</c:v>
                </c:pt>
                <c:pt idx="131">
                  <c:v>0.64775928440758246</c:v>
                </c:pt>
                <c:pt idx="132">
                  <c:v>0.65031432667916622</c:v>
                </c:pt>
                <c:pt idx="133">
                  <c:v>0.65924641033053866</c:v>
                </c:pt>
                <c:pt idx="134">
                  <c:v>0.6622934732755219</c:v>
                </c:pt>
                <c:pt idx="135">
                  <c:v>0.67265710192648975</c:v>
                </c:pt>
                <c:pt idx="136">
                  <c:v>0.67374284062844836</c:v>
                </c:pt>
                <c:pt idx="137">
                  <c:v>0.67535172399429322</c:v>
                </c:pt>
                <c:pt idx="138">
                  <c:v>0.66071538382699602</c:v>
                </c:pt>
                <c:pt idx="139">
                  <c:v>0.65584675002996284</c:v>
                </c:pt>
                <c:pt idx="140">
                  <c:v>0.66100623963352023</c:v>
                </c:pt>
                <c:pt idx="141">
                  <c:v>0.65416972885158398</c:v>
                </c:pt>
                <c:pt idx="142">
                  <c:v>0.64123048582196862</c:v>
                </c:pt>
                <c:pt idx="143">
                  <c:v>0.63829728050736667</c:v>
                </c:pt>
                <c:pt idx="144">
                  <c:v>0.63395180247268024</c:v>
                </c:pt>
                <c:pt idx="145">
                  <c:v>0.63557842917878715</c:v>
                </c:pt>
                <c:pt idx="146">
                  <c:v>0.63752263992578517</c:v>
                </c:pt>
                <c:pt idx="147">
                  <c:v>0.63472348626800146</c:v>
                </c:pt>
                <c:pt idx="148">
                  <c:v>0.65790676015252958</c:v>
                </c:pt>
                <c:pt idx="149">
                  <c:v>0.65657043969384155</c:v>
                </c:pt>
                <c:pt idx="150">
                  <c:v>0.6896462297896695</c:v>
                </c:pt>
                <c:pt idx="151">
                  <c:v>0.69250474127470629</c:v>
                </c:pt>
                <c:pt idx="152">
                  <c:v>0.68362687540769729</c:v>
                </c:pt>
                <c:pt idx="153">
                  <c:v>0.68242608578968555</c:v>
                </c:pt>
                <c:pt idx="154">
                  <c:v>0.68451676439497289</c:v>
                </c:pt>
                <c:pt idx="155">
                  <c:v>0.68402928809627372</c:v>
                </c:pt>
                <c:pt idx="156">
                  <c:v>0.73520991918604106</c:v>
                </c:pt>
                <c:pt idx="157">
                  <c:v>0.75478353719575564</c:v>
                </c:pt>
                <c:pt idx="158">
                  <c:v>0.75058914831394741</c:v>
                </c:pt>
                <c:pt idx="159">
                  <c:v>0.77266417103083807</c:v>
                </c:pt>
                <c:pt idx="160">
                  <c:v>0.76958778510267489</c:v>
                </c:pt>
                <c:pt idx="161">
                  <c:v>0.77672211232156618</c:v>
                </c:pt>
                <c:pt idx="162">
                  <c:v>0.80509948388061936</c:v>
                </c:pt>
                <c:pt idx="163">
                  <c:v>0.80969504247589641</c:v>
                </c:pt>
                <c:pt idx="164">
                  <c:v>0.80741859745554478</c:v>
                </c:pt>
                <c:pt idx="165">
                  <c:v>0.80521072934100657</c:v>
                </c:pt>
                <c:pt idx="166">
                  <c:v>0.83817934782608694</c:v>
                </c:pt>
                <c:pt idx="167">
                  <c:v>0.83779966748306134</c:v>
                </c:pt>
                <c:pt idx="168">
                  <c:v>0.87377808425976833</c:v>
                </c:pt>
                <c:pt idx="169">
                  <c:v>0.85959130810188511</c:v>
                </c:pt>
                <c:pt idx="170">
                  <c:v>0.86539686055203346</c:v>
                </c:pt>
                <c:pt idx="171">
                  <c:v>0.85441708328901178</c:v>
                </c:pt>
                <c:pt idx="172">
                  <c:v>0.85557615479019244</c:v>
                </c:pt>
                <c:pt idx="173">
                  <c:v>0.84419923450120971</c:v>
                </c:pt>
                <c:pt idx="174">
                  <c:v>0.85383606226505537</c:v>
                </c:pt>
                <c:pt idx="175">
                  <c:v>0.86568477950930434</c:v>
                </c:pt>
                <c:pt idx="176">
                  <c:v>0.84597369417108248</c:v>
                </c:pt>
                <c:pt idx="177">
                  <c:v>0.84274673702397906</c:v>
                </c:pt>
                <c:pt idx="178">
                  <c:v>0.84360034954849983</c:v>
                </c:pt>
                <c:pt idx="179">
                  <c:v>0.83599708580925713</c:v>
                </c:pt>
                <c:pt idx="180">
                  <c:v>0.84752809118519967</c:v>
                </c:pt>
                <c:pt idx="181">
                  <c:v>0.84907347949729384</c:v>
                </c:pt>
                <c:pt idx="182">
                  <c:v>0.86360264286542254</c:v>
                </c:pt>
                <c:pt idx="183">
                  <c:v>0.8753439306011126</c:v>
                </c:pt>
                <c:pt idx="184">
                  <c:v>0.87845556867754448</c:v>
                </c:pt>
                <c:pt idx="185">
                  <c:v>0.88235988897419237</c:v>
                </c:pt>
                <c:pt idx="186">
                  <c:v>0.8818463861462057</c:v>
                </c:pt>
                <c:pt idx="187">
                  <c:v>0.86443887625140003</c:v>
                </c:pt>
                <c:pt idx="188">
                  <c:v>0.83871041343433417</c:v>
                </c:pt>
                <c:pt idx="189">
                  <c:v>0.82691752691752696</c:v>
                </c:pt>
                <c:pt idx="190">
                  <c:v>0.80721798263835742</c:v>
                </c:pt>
                <c:pt idx="191">
                  <c:v>0.81825843607170257</c:v>
                </c:pt>
                <c:pt idx="192">
                  <c:v>0.79790271394758905</c:v>
                </c:pt>
                <c:pt idx="193">
                  <c:v>0.7766541608098132</c:v>
                </c:pt>
                <c:pt idx="194">
                  <c:v>0.75546806216427431</c:v>
                </c:pt>
                <c:pt idx="195">
                  <c:v>0.75620191552834037</c:v>
                </c:pt>
                <c:pt idx="196">
                  <c:v>0.76294360600544164</c:v>
                </c:pt>
                <c:pt idx="197">
                  <c:v>0.76901943591991817</c:v>
                </c:pt>
                <c:pt idx="198">
                  <c:v>0.76789552152109508</c:v>
                </c:pt>
                <c:pt idx="199">
                  <c:v>0.76445044871176304</c:v>
                </c:pt>
                <c:pt idx="200">
                  <c:v>0.76072423137148271</c:v>
                </c:pt>
                <c:pt idx="201">
                  <c:v>0.76137397847646393</c:v>
                </c:pt>
                <c:pt idx="202">
                  <c:v>0.75267530017774875</c:v>
                </c:pt>
                <c:pt idx="203">
                  <c:v>0.7557029272932857</c:v>
                </c:pt>
                <c:pt idx="204">
                  <c:v>0.77269706234215074</c:v>
                </c:pt>
                <c:pt idx="205">
                  <c:v>0.77702321315176748</c:v>
                </c:pt>
                <c:pt idx="206">
                  <c:v>0.78396311890422643</c:v>
                </c:pt>
                <c:pt idx="207">
                  <c:v>0.7796039480814847</c:v>
                </c:pt>
                <c:pt idx="208">
                  <c:v>0.78297490083070953</c:v>
                </c:pt>
                <c:pt idx="209">
                  <c:v>0.77536924413553432</c:v>
                </c:pt>
                <c:pt idx="210">
                  <c:v>0.77128482972136225</c:v>
                </c:pt>
                <c:pt idx="211">
                  <c:v>0.75020726039442276</c:v>
                </c:pt>
                <c:pt idx="212">
                  <c:v>0.77488345094055544</c:v>
                </c:pt>
                <c:pt idx="213">
                  <c:v>0.7910550018726763</c:v>
                </c:pt>
                <c:pt idx="214">
                  <c:v>0.81325306862257118</c:v>
                </c:pt>
                <c:pt idx="215">
                  <c:v>0.79666023801683994</c:v>
                </c:pt>
                <c:pt idx="216">
                  <c:v>0.8123956026881094</c:v>
                </c:pt>
                <c:pt idx="217">
                  <c:v>0.80340576947515563</c:v>
                </c:pt>
                <c:pt idx="218">
                  <c:v>0.85185185185185186</c:v>
                </c:pt>
                <c:pt idx="219">
                  <c:v>0.83736183903274353</c:v>
                </c:pt>
                <c:pt idx="220">
                  <c:v>0.89361133100836565</c:v>
                </c:pt>
                <c:pt idx="221">
                  <c:v>0.94080015379357484</c:v>
                </c:pt>
                <c:pt idx="222">
                  <c:v>0.95802224029231309</c:v>
                </c:pt>
                <c:pt idx="223">
                  <c:v>1.047642366665579</c:v>
                </c:pt>
                <c:pt idx="224">
                  <c:v>1.232309651011982</c:v>
                </c:pt>
                <c:pt idx="225">
                  <c:v>1.229771169706122</c:v>
                </c:pt>
                <c:pt idx="226">
                  <c:v>1.2845298019475939</c:v>
                </c:pt>
                <c:pt idx="227">
                  <c:v>1.3684588235294119</c:v>
                </c:pt>
                <c:pt idx="228">
                  <c:v>1.348671411896643</c:v>
                </c:pt>
                <c:pt idx="229">
                  <c:v>1.3388459504764481</c:v>
                </c:pt>
                <c:pt idx="230">
                  <c:v>1.2420365506794679</c:v>
                </c:pt>
                <c:pt idx="231">
                  <c:v>1.245906794179515</c:v>
                </c:pt>
                <c:pt idx="232">
                  <c:v>1.2332684271555781</c:v>
                </c:pt>
                <c:pt idx="233">
                  <c:v>1.2174483686220059</c:v>
                </c:pt>
                <c:pt idx="234">
                  <c:v>1.201315005532386</c:v>
                </c:pt>
                <c:pt idx="235">
                  <c:v>1.2282383725294641</c:v>
                </c:pt>
                <c:pt idx="236">
                  <c:v>1.197616034193</c:v>
                </c:pt>
                <c:pt idx="237">
                  <c:v>1.1655138939449099</c:v>
                </c:pt>
                <c:pt idx="238">
                  <c:v>1.1639919204912019</c:v>
                </c:pt>
                <c:pt idx="239">
                  <c:v>1.1747315108616061</c:v>
                </c:pt>
                <c:pt idx="240">
                  <c:v>1.144479192216499</c:v>
                </c:pt>
                <c:pt idx="241">
                  <c:v>1.1547220429239951</c:v>
                </c:pt>
                <c:pt idx="242">
                  <c:v>1.147273324246072</c:v>
                </c:pt>
                <c:pt idx="243">
                  <c:v>1.1577222611562421</c:v>
                </c:pt>
                <c:pt idx="244">
                  <c:v>1.2242296654726741</c:v>
                </c:pt>
                <c:pt idx="245">
                  <c:v>1.2766979115277091</c:v>
                </c:pt>
                <c:pt idx="246">
                  <c:v>1.275118370183745</c:v>
                </c:pt>
                <c:pt idx="247">
                  <c:v>1.228055729389677</c:v>
                </c:pt>
                <c:pt idx="248">
                  <c:v>1.4904325793766</c:v>
                </c:pt>
                <c:pt idx="249">
                  <c:v>1.1370233227453801</c:v>
                </c:pt>
                <c:pt idx="250">
                  <c:v>1.086860081973801</c:v>
                </c:pt>
                <c:pt idx="251">
                  <c:v>1.0781577761548859</c:v>
                </c:pt>
                <c:pt idx="252">
                  <c:v>1.053297395991827</c:v>
                </c:pt>
                <c:pt idx="253">
                  <c:v>1.064463736453273</c:v>
                </c:pt>
                <c:pt idx="254">
                  <c:v>1.0097466415431959</c:v>
                </c:pt>
                <c:pt idx="255">
                  <c:v>1.034122015340001</c:v>
                </c:pt>
                <c:pt idx="256">
                  <c:v>1.072106741947082</c:v>
                </c:pt>
                <c:pt idx="257">
                  <c:v>1.069388390713609</c:v>
                </c:pt>
                <c:pt idx="258">
                  <c:v>1.0927280832874411</c:v>
                </c:pt>
                <c:pt idx="259">
                  <c:v>1.089005979362804</c:v>
                </c:pt>
                <c:pt idx="260">
                  <c:v>1.059102303480788</c:v>
                </c:pt>
                <c:pt idx="261">
                  <c:v>1.0590429985716401</c:v>
                </c:pt>
                <c:pt idx="262">
                  <c:v>1.032812409225585</c:v>
                </c:pt>
                <c:pt idx="263">
                  <c:v>1.0325149914252501</c:v>
                </c:pt>
                <c:pt idx="264">
                  <c:v>1.0313641488162339</c:v>
                </c:pt>
                <c:pt idx="265">
                  <c:v>1.021805523628124</c:v>
                </c:pt>
                <c:pt idx="266">
                  <c:v>1.0463985522256261</c:v>
                </c:pt>
                <c:pt idx="267">
                  <c:v>1.0034029199906269</c:v>
                </c:pt>
                <c:pt idx="268">
                  <c:v>0.95373092605623622</c:v>
                </c:pt>
                <c:pt idx="269">
                  <c:v>0.94061669423638083</c:v>
                </c:pt>
                <c:pt idx="270">
                  <c:v>0.94570245694045962</c:v>
                </c:pt>
                <c:pt idx="271">
                  <c:v>0.89567189733994668</c:v>
                </c:pt>
                <c:pt idx="272">
                  <c:v>0.87659686665419223</c:v>
                </c:pt>
                <c:pt idx="273">
                  <c:v>0.80215255251472306</c:v>
                </c:pt>
                <c:pt idx="274">
                  <c:v>0.77619479640792222</c:v>
                </c:pt>
                <c:pt idx="275">
                  <c:v>0.75091982356942744</c:v>
                </c:pt>
                <c:pt idx="276">
                  <c:v>0.70234194294525831</c:v>
                </c:pt>
                <c:pt idx="277">
                  <c:v>0.72095168730274339</c:v>
                </c:pt>
                <c:pt idx="278">
                  <c:v>0.71636680527536467</c:v>
                </c:pt>
                <c:pt idx="279">
                  <c:v>0.72324378533207856</c:v>
                </c:pt>
                <c:pt idx="280">
                  <c:v>0.72106473512441649</c:v>
                </c:pt>
                <c:pt idx="281">
                  <c:v>0.7202257982049457</c:v>
                </c:pt>
                <c:pt idx="282">
                  <c:v>0.72554502792989017</c:v>
                </c:pt>
                <c:pt idx="283">
                  <c:v>0.72315040636675021</c:v>
                </c:pt>
                <c:pt idx="284">
                  <c:v>0.73610876939781622</c:v>
                </c:pt>
                <c:pt idx="285">
                  <c:v>0.73516229888759177</c:v>
                </c:pt>
                <c:pt idx="286">
                  <c:v>0.74487855133335978</c:v>
                </c:pt>
                <c:pt idx="287">
                  <c:v>0.80352030192608015</c:v>
                </c:pt>
                <c:pt idx="288">
                  <c:v>0.7861571563160441</c:v>
                </c:pt>
                <c:pt idx="289">
                  <c:v>0.79709111855131942</c:v>
                </c:pt>
                <c:pt idx="290">
                  <c:v>0.74355784851512741</c:v>
                </c:pt>
                <c:pt idx="291">
                  <c:v>0.7192427142034129</c:v>
                </c:pt>
                <c:pt idx="292">
                  <c:v>0.70190207705518293</c:v>
                </c:pt>
                <c:pt idx="293">
                  <c:v>0.69485581637846494</c:v>
                </c:pt>
                <c:pt idx="294">
                  <c:v>0.68260263693857859</c:v>
                </c:pt>
                <c:pt idx="295">
                  <c:v>0.69667853598739127</c:v>
                </c:pt>
                <c:pt idx="296">
                  <c:v>0.68918764198639337</c:v>
                </c:pt>
                <c:pt idx="297">
                  <c:v>0.68387977484845575</c:v>
                </c:pt>
                <c:pt idx="298">
                  <c:v>0.70296645650674805</c:v>
                </c:pt>
                <c:pt idx="299">
                  <c:v>0.71061937157400157</c:v>
                </c:pt>
                <c:pt idx="300">
                  <c:v>0.7123327943554314</c:v>
                </c:pt>
                <c:pt idx="301">
                  <c:v>0.71810566222330929</c:v>
                </c:pt>
                <c:pt idx="302">
                  <c:v>0.69560917601519223</c:v>
                </c:pt>
                <c:pt idx="303">
                  <c:v>0.7013588973101863</c:v>
                </c:pt>
                <c:pt idx="304">
                  <c:v>0.69529281741693205</c:v>
                </c:pt>
                <c:pt idx="305">
                  <c:v>0.69023582856941623</c:v>
                </c:pt>
                <c:pt idx="306">
                  <c:v>0.69487512144606634</c:v>
                </c:pt>
                <c:pt idx="307">
                  <c:v>0.69973348952994585</c:v>
                </c:pt>
                <c:pt idx="308">
                  <c:v>0.68923238204846249</c:v>
                </c:pt>
                <c:pt idx="309">
                  <c:v>0.68856132075471699</c:v>
                </c:pt>
                <c:pt idx="310">
                  <c:v>0.70980492997332889</c:v>
                </c:pt>
                <c:pt idx="311">
                  <c:v>0.71772201118655221</c:v>
                </c:pt>
                <c:pt idx="312">
                  <c:v>0.7212194697383506</c:v>
                </c:pt>
                <c:pt idx="313">
                  <c:v>0.73657457894099121</c:v>
                </c:pt>
                <c:pt idx="314">
                  <c:v>0.73897232913636313</c:v>
                </c:pt>
                <c:pt idx="315">
                  <c:v>0.74505136031373864</c:v>
                </c:pt>
                <c:pt idx="316">
                  <c:v>0.75049303661862099</c:v>
                </c:pt>
                <c:pt idx="317">
                  <c:v>0.74185539725994132</c:v>
                </c:pt>
                <c:pt idx="318">
                  <c:v>0.73864378492126836</c:v>
                </c:pt>
                <c:pt idx="319">
                  <c:v>0.74488578195894084</c:v>
                </c:pt>
                <c:pt idx="320">
                  <c:v>0.75636560209842185</c:v>
                </c:pt>
                <c:pt idx="321">
                  <c:v>0.77430678301424571</c:v>
                </c:pt>
                <c:pt idx="322">
                  <c:v>0.77014321295143218</c:v>
                </c:pt>
                <c:pt idx="323">
                  <c:v>0.74793440317436399</c:v>
                </c:pt>
                <c:pt idx="324">
                  <c:v>0.7649330766934106</c:v>
                </c:pt>
                <c:pt idx="325">
                  <c:v>0.74793440317436399</c:v>
                </c:pt>
                <c:pt idx="326">
                  <c:v>0.7649330766934106</c:v>
                </c:pt>
                <c:pt idx="327">
                  <c:v>0.78571016776524394</c:v>
                </c:pt>
                <c:pt idx="328">
                  <c:v>0.82881138227447881</c:v>
                </c:pt>
                <c:pt idx="329">
                  <c:v>0.85411898556668298</c:v>
                </c:pt>
                <c:pt idx="330">
                  <c:v>0.86576664847341045</c:v>
                </c:pt>
                <c:pt idx="331">
                  <c:v>0.87133548300416497</c:v>
                </c:pt>
                <c:pt idx="332">
                  <c:v>0.89088694557348336</c:v>
                </c:pt>
                <c:pt idx="333">
                  <c:v>1.0858189929891651</c:v>
                </c:pt>
                <c:pt idx="334">
                  <c:v>1.1328767123287671</c:v>
                </c:pt>
                <c:pt idx="335">
                  <c:v>1.1540670127151607</c:v>
                </c:pt>
                <c:pt idx="336">
                  <c:v>1.109390669501384</c:v>
                </c:pt>
                <c:pt idx="337">
                  <c:v>1.0921332572258835</c:v>
                </c:pt>
                <c:pt idx="338">
                  <c:v>1.1159859583673364</c:v>
                </c:pt>
                <c:pt idx="339">
                  <c:v>1.121694876340863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69-4212-9E82-7CE3BC4D1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3657208"/>
        <c:axId val="843654912"/>
      </c:lineChart>
      <c:catAx>
        <c:axId val="843657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3654912"/>
        <c:crosses val="autoZero"/>
        <c:auto val="1"/>
        <c:lblAlgn val="ctr"/>
        <c:lblOffset val="100"/>
        <c:noMultiLvlLbl val="0"/>
      </c:catAx>
      <c:valAx>
        <c:axId val="84365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365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日成交统计!$B$1</c:f>
              <c:strCache>
                <c:ptCount val="1"/>
                <c:pt idx="0">
                  <c:v>成交量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日成交统计!$A$2:$A$341</c:f>
              <c:strCache>
                <c:ptCount val="34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  <c:pt idx="336">
                  <c:v>2018-8-10</c:v>
                </c:pt>
                <c:pt idx="337">
                  <c:v>2018-8-13</c:v>
                </c:pt>
                <c:pt idx="338">
                  <c:v>2018-8-14</c:v>
                </c:pt>
                <c:pt idx="339">
                  <c:v>2018-8-15</c:v>
                </c:pt>
              </c:strCache>
            </c:strRef>
          </c:cat>
          <c:val>
            <c:numRef>
              <c:f>日成交统计!$B$2:$B$341</c:f>
              <c:numCache>
                <c:formatCode>General</c:formatCode>
                <c:ptCount val="340"/>
                <c:pt idx="0">
                  <c:v>46066</c:v>
                </c:pt>
                <c:pt idx="1">
                  <c:v>30960</c:v>
                </c:pt>
                <c:pt idx="2">
                  <c:v>28826</c:v>
                </c:pt>
                <c:pt idx="3">
                  <c:v>36576</c:v>
                </c:pt>
                <c:pt idx="4">
                  <c:v>32634</c:v>
                </c:pt>
                <c:pt idx="5">
                  <c:v>29006</c:v>
                </c:pt>
                <c:pt idx="6">
                  <c:v>43668</c:v>
                </c:pt>
                <c:pt idx="7">
                  <c:v>35972</c:v>
                </c:pt>
                <c:pt idx="8">
                  <c:v>34222</c:v>
                </c:pt>
                <c:pt idx="9">
                  <c:v>32688</c:v>
                </c:pt>
                <c:pt idx="10">
                  <c:v>27312</c:v>
                </c:pt>
                <c:pt idx="11">
                  <c:v>36810</c:v>
                </c:pt>
                <c:pt idx="12">
                  <c:v>40556</c:v>
                </c:pt>
                <c:pt idx="13">
                  <c:v>27000</c:v>
                </c:pt>
                <c:pt idx="14">
                  <c:v>40286</c:v>
                </c:pt>
                <c:pt idx="15">
                  <c:v>23860</c:v>
                </c:pt>
                <c:pt idx="16">
                  <c:v>34608</c:v>
                </c:pt>
                <c:pt idx="17">
                  <c:v>44012</c:v>
                </c:pt>
                <c:pt idx="18">
                  <c:v>22050</c:v>
                </c:pt>
                <c:pt idx="19">
                  <c:v>55304</c:v>
                </c:pt>
                <c:pt idx="20">
                  <c:v>29944</c:v>
                </c:pt>
                <c:pt idx="21">
                  <c:v>40872</c:v>
                </c:pt>
                <c:pt idx="22">
                  <c:v>47724</c:v>
                </c:pt>
                <c:pt idx="23">
                  <c:v>41312</c:v>
                </c:pt>
                <c:pt idx="24">
                  <c:v>36414</c:v>
                </c:pt>
                <c:pt idx="25">
                  <c:v>26520</c:v>
                </c:pt>
                <c:pt idx="26">
                  <c:v>31326</c:v>
                </c:pt>
                <c:pt idx="27">
                  <c:v>32066</c:v>
                </c:pt>
                <c:pt idx="28">
                  <c:v>39406</c:v>
                </c:pt>
                <c:pt idx="29">
                  <c:v>37158</c:v>
                </c:pt>
                <c:pt idx="30">
                  <c:v>36860</c:v>
                </c:pt>
                <c:pt idx="31">
                  <c:v>37654</c:v>
                </c:pt>
                <c:pt idx="32">
                  <c:v>53766</c:v>
                </c:pt>
                <c:pt idx="33">
                  <c:v>28452</c:v>
                </c:pt>
                <c:pt idx="34">
                  <c:v>19846</c:v>
                </c:pt>
                <c:pt idx="35">
                  <c:v>45024</c:v>
                </c:pt>
                <c:pt idx="36">
                  <c:v>21220</c:v>
                </c:pt>
                <c:pt idx="37">
                  <c:v>47974</c:v>
                </c:pt>
                <c:pt idx="38">
                  <c:v>71736</c:v>
                </c:pt>
                <c:pt idx="39">
                  <c:v>32898</c:v>
                </c:pt>
                <c:pt idx="40">
                  <c:v>35804</c:v>
                </c:pt>
                <c:pt idx="41">
                  <c:v>38534</c:v>
                </c:pt>
                <c:pt idx="42">
                  <c:v>21514</c:v>
                </c:pt>
                <c:pt idx="43">
                  <c:v>34312</c:v>
                </c:pt>
                <c:pt idx="44">
                  <c:v>27390</c:v>
                </c:pt>
                <c:pt idx="45">
                  <c:v>37260</c:v>
                </c:pt>
                <c:pt idx="46">
                  <c:v>28112</c:v>
                </c:pt>
                <c:pt idx="47">
                  <c:v>31904</c:v>
                </c:pt>
                <c:pt idx="48">
                  <c:v>20340</c:v>
                </c:pt>
                <c:pt idx="49">
                  <c:v>26164</c:v>
                </c:pt>
                <c:pt idx="50">
                  <c:v>33518</c:v>
                </c:pt>
                <c:pt idx="51">
                  <c:v>40740</c:v>
                </c:pt>
                <c:pt idx="52">
                  <c:v>25254</c:v>
                </c:pt>
                <c:pt idx="53">
                  <c:v>24846</c:v>
                </c:pt>
                <c:pt idx="54">
                  <c:v>27274</c:v>
                </c:pt>
                <c:pt idx="55">
                  <c:v>25764</c:v>
                </c:pt>
                <c:pt idx="56">
                  <c:v>18906</c:v>
                </c:pt>
                <c:pt idx="57">
                  <c:v>18388</c:v>
                </c:pt>
                <c:pt idx="58">
                  <c:v>27094</c:v>
                </c:pt>
                <c:pt idx="59">
                  <c:v>26234</c:v>
                </c:pt>
                <c:pt idx="60">
                  <c:v>43724</c:v>
                </c:pt>
                <c:pt idx="61">
                  <c:v>94898</c:v>
                </c:pt>
                <c:pt idx="62">
                  <c:v>64080</c:v>
                </c:pt>
                <c:pt idx="63">
                  <c:v>43118</c:v>
                </c:pt>
                <c:pt idx="64">
                  <c:v>54580</c:v>
                </c:pt>
                <c:pt idx="65">
                  <c:v>34898</c:v>
                </c:pt>
                <c:pt idx="66">
                  <c:v>107368</c:v>
                </c:pt>
                <c:pt idx="67">
                  <c:v>74948</c:v>
                </c:pt>
                <c:pt idx="68">
                  <c:v>37338</c:v>
                </c:pt>
                <c:pt idx="69">
                  <c:v>83630</c:v>
                </c:pt>
                <c:pt idx="70">
                  <c:v>79588</c:v>
                </c:pt>
                <c:pt idx="71">
                  <c:v>35668</c:v>
                </c:pt>
                <c:pt idx="72">
                  <c:v>38582</c:v>
                </c:pt>
                <c:pt idx="73">
                  <c:v>41718</c:v>
                </c:pt>
                <c:pt idx="74">
                  <c:v>41232</c:v>
                </c:pt>
                <c:pt idx="75">
                  <c:v>38208</c:v>
                </c:pt>
                <c:pt idx="76">
                  <c:v>50766</c:v>
                </c:pt>
                <c:pt idx="77">
                  <c:v>45364</c:v>
                </c:pt>
                <c:pt idx="78">
                  <c:v>40606</c:v>
                </c:pt>
                <c:pt idx="79">
                  <c:v>28130</c:v>
                </c:pt>
                <c:pt idx="80">
                  <c:v>30602</c:v>
                </c:pt>
                <c:pt idx="81">
                  <c:v>31508</c:v>
                </c:pt>
                <c:pt idx="82">
                  <c:v>25186</c:v>
                </c:pt>
                <c:pt idx="83">
                  <c:v>39480</c:v>
                </c:pt>
                <c:pt idx="84">
                  <c:v>31574</c:v>
                </c:pt>
                <c:pt idx="85">
                  <c:v>36848</c:v>
                </c:pt>
                <c:pt idx="86">
                  <c:v>31704</c:v>
                </c:pt>
                <c:pt idx="87">
                  <c:v>28908</c:v>
                </c:pt>
                <c:pt idx="88">
                  <c:v>16126</c:v>
                </c:pt>
                <c:pt idx="89">
                  <c:v>17568</c:v>
                </c:pt>
                <c:pt idx="90">
                  <c:v>51434</c:v>
                </c:pt>
                <c:pt idx="91">
                  <c:v>23362</c:v>
                </c:pt>
                <c:pt idx="92">
                  <c:v>18092</c:v>
                </c:pt>
                <c:pt idx="93">
                  <c:v>17688</c:v>
                </c:pt>
                <c:pt idx="94">
                  <c:v>22070</c:v>
                </c:pt>
                <c:pt idx="95">
                  <c:v>15960</c:v>
                </c:pt>
                <c:pt idx="96">
                  <c:v>15128</c:v>
                </c:pt>
                <c:pt idx="97">
                  <c:v>28462</c:v>
                </c:pt>
                <c:pt idx="98">
                  <c:v>11780</c:v>
                </c:pt>
                <c:pt idx="99">
                  <c:v>22872</c:v>
                </c:pt>
                <c:pt idx="100">
                  <c:v>12956</c:v>
                </c:pt>
                <c:pt idx="101">
                  <c:v>21348</c:v>
                </c:pt>
                <c:pt idx="102">
                  <c:v>17852</c:v>
                </c:pt>
                <c:pt idx="103">
                  <c:v>20204</c:v>
                </c:pt>
                <c:pt idx="104">
                  <c:v>24048</c:v>
                </c:pt>
                <c:pt idx="105">
                  <c:v>23540</c:v>
                </c:pt>
                <c:pt idx="106">
                  <c:v>17950</c:v>
                </c:pt>
                <c:pt idx="107">
                  <c:v>8396</c:v>
                </c:pt>
                <c:pt idx="108">
                  <c:v>20468</c:v>
                </c:pt>
                <c:pt idx="109">
                  <c:v>17668</c:v>
                </c:pt>
                <c:pt idx="110">
                  <c:v>18714</c:v>
                </c:pt>
                <c:pt idx="111">
                  <c:v>17128</c:v>
                </c:pt>
                <c:pt idx="112">
                  <c:v>15548</c:v>
                </c:pt>
                <c:pt idx="113">
                  <c:v>45604</c:v>
                </c:pt>
                <c:pt idx="114">
                  <c:v>25064</c:v>
                </c:pt>
                <c:pt idx="115">
                  <c:v>29204</c:v>
                </c:pt>
                <c:pt idx="116">
                  <c:v>45914</c:v>
                </c:pt>
                <c:pt idx="117">
                  <c:v>38012</c:v>
                </c:pt>
                <c:pt idx="118">
                  <c:v>32706</c:v>
                </c:pt>
                <c:pt idx="119">
                  <c:v>23034</c:v>
                </c:pt>
                <c:pt idx="120">
                  <c:v>68120</c:v>
                </c:pt>
                <c:pt idx="121">
                  <c:v>40030</c:v>
                </c:pt>
                <c:pt idx="122">
                  <c:v>27114</c:v>
                </c:pt>
                <c:pt idx="123">
                  <c:v>29746</c:v>
                </c:pt>
                <c:pt idx="124">
                  <c:v>28510</c:v>
                </c:pt>
                <c:pt idx="125">
                  <c:v>50796</c:v>
                </c:pt>
                <c:pt idx="126">
                  <c:v>31460</c:v>
                </c:pt>
                <c:pt idx="127">
                  <c:v>44910</c:v>
                </c:pt>
                <c:pt idx="128">
                  <c:v>34224</c:v>
                </c:pt>
                <c:pt idx="129">
                  <c:v>28804</c:v>
                </c:pt>
                <c:pt idx="130">
                  <c:v>83736</c:v>
                </c:pt>
                <c:pt idx="131">
                  <c:v>49130</c:v>
                </c:pt>
                <c:pt idx="132">
                  <c:v>40416</c:v>
                </c:pt>
                <c:pt idx="133">
                  <c:v>43458</c:v>
                </c:pt>
                <c:pt idx="134">
                  <c:v>27978</c:v>
                </c:pt>
                <c:pt idx="135">
                  <c:v>24626</c:v>
                </c:pt>
                <c:pt idx="136">
                  <c:v>35866</c:v>
                </c:pt>
                <c:pt idx="137">
                  <c:v>20880</c:v>
                </c:pt>
                <c:pt idx="138">
                  <c:v>36958</c:v>
                </c:pt>
                <c:pt idx="139">
                  <c:v>26042</c:v>
                </c:pt>
                <c:pt idx="140">
                  <c:v>52158</c:v>
                </c:pt>
                <c:pt idx="141">
                  <c:v>37952</c:v>
                </c:pt>
                <c:pt idx="142">
                  <c:v>46732</c:v>
                </c:pt>
                <c:pt idx="143">
                  <c:v>44530</c:v>
                </c:pt>
                <c:pt idx="144">
                  <c:v>53322</c:v>
                </c:pt>
                <c:pt idx="145">
                  <c:v>31848</c:v>
                </c:pt>
                <c:pt idx="146">
                  <c:v>50094</c:v>
                </c:pt>
                <c:pt idx="147">
                  <c:v>32548</c:v>
                </c:pt>
                <c:pt idx="148">
                  <c:v>49696</c:v>
                </c:pt>
                <c:pt idx="149">
                  <c:v>46528</c:v>
                </c:pt>
                <c:pt idx="150">
                  <c:v>83426</c:v>
                </c:pt>
                <c:pt idx="151">
                  <c:v>38508</c:v>
                </c:pt>
                <c:pt idx="152">
                  <c:v>42280</c:v>
                </c:pt>
                <c:pt idx="153">
                  <c:v>55536</c:v>
                </c:pt>
                <c:pt idx="154">
                  <c:v>45848</c:v>
                </c:pt>
                <c:pt idx="155">
                  <c:v>37848</c:v>
                </c:pt>
                <c:pt idx="156">
                  <c:v>110162</c:v>
                </c:pt>
                <c:pt idx="157">
                  <c:v>83838</c:v>
                </c:pt>
                <c:pt idx="158">
                  <c:v>69618</c:v>
                </c:pt>
                <c:pt idx="159">
                  <c:v>79994</c:v>
                </c:pt>
                <c:pt idx="160">
                  <c:v>42406</c:v>
                </c:pt>
                <c:pt idx="161">
                  <c:v>58164</c:v>
                </c:pt>
                <c:pt idx="162">
                  <c:v>51970</c:v>
                </c:pt>
                <c:pt idx="163">
                  <c:v>31760</c:v>
                </c:pt>
                <c:pt idx="164">
                  <c:v>37652</c:v>
                </c:pt>
                <c:pt idx="165">
                  <c:v>46272</c:v>
                </c:pt>
                <c:pt idx="166">
                  <c:v>100394</c:v>
                </c:pt>
                <c:pt idx="167">
                  <c:v>53036</c:v>
                </c:pt>
                <c:pt idx="168">
                  <c:v>145368</c:v>
                </c:pt>
                <c:pt idx="169">
                  <c:v>76578</c:v>
                </c:pt>
                <c:pt idx="170">
                  <c:v>55574</c:v>
                </c:pt>
                <c:pt idx="171">
                  <c:v>42372</c:v>
                </c:pt>
                <c:pt idx="172">
                  <c:v>29346</c:v>
                </c:pt>
                <c:pt idx="173">
                  <c:v>35828</c:v>
                </c:pt>
                <c:pt idx="174">
                  <c:v>50796</c:v>
                </c:pt>
                <c:pt idx="175">
                  <c:v>44712</c:v>
                </c:pt>
                <c:pt idx="176">
                  <c:v>40492</c:v>
                </c:pt>
                <c:pt idx="177">
                  <c:v>37344</c:v>
                </c:pt>
                <c:pt idx="178">
                  <c:v>37484</c:v>
                </c:pt>
                <c:pt idx="179">
                  <c:v>45296</c:v>
                </c:pt>
                <c:pt idx="180">
                  <c:v>36510</c:v>
                </c:pt>
                <c:pt idx="181">
                  <c:v>35006</c:v>
                </c:pt>
                <c:pt idx="182">
                  <c:v>31926</c:v>
                </c:pt>
                <c:pt idx="183">
                  <c:v>43212</c:v>
                </c:pt>
                <c:pt idx="184">
                  <c:v>29918</c:v>
                </c:pt>
                <c:pt idx="185">
                  <c:v>66584</c:v>
                </c:pt>
                <c:pt idx="186">
                  <c:v>25214</c:v>
                </c:pt>
                <c:pt idx="187">
                  <c:v>35694</c:v>
                </c:pt>
                <c:pt idx="188">
                  <c:v>33242</c:v>
                </c:pt>
                <c:pt idx="189">
                  <c:v>43396</c:v>
                </c:pt>
                <c:pt idx="190">
                  <c:v>44102</c:v>
                </c:pt>
                <c:pt idx="191">
                  <c:v>34252</c:v>
                </c:pt>
                <c:pt idx="192">
                  <c:v>27270</c:v>
                </c:pt>
                <c:pt idx="193">
                  <c:v>66336</c:v>
                </c:pt>
                <c:pt idx="194">
                  <c:v>74678</c:v>
                </c:pt>
                <c:pt idx="195">
                  <c:v>80142</c:v>
                </c:pt>
                <c:pt idx="196">
                  <c:v>49762</c:v>
                </c:pt>
                <c:pt idx="197">
                  <c:v>32182</c:v>
                </c:pt>
                <c:pt idx="198">
                  <c:v>22310</c:v>
                </c:pt>
                <c:pt idx="199">
                  <c:v>34328</c:v>
                </c:pt>
                <c:pt idx="200">
                  <c:v>42884</c:v>
                </c:pt>
                <c:pt idx="201">
                  <c:v>38340</c:v>
                </c:pt>
                <c:pt idx="202">
                  <c:v>52140</c:v>
                </c:pt>
                <c:pt idx="203">
                  <c:v>41362</c:v>
                </c:pt>
                <c:pt idx="204">
                  <c:v>44316</c:v>
                </c:pt>
                <c:pt idx="205">
                  <c:v>66300</c:v>
                </c:pt>
                <c:pt idx="206">
                  <c:v>35412</c:v>
                </c:pt>
                <c:pt idx="207">
                  <c:v>42416</c:v>
                </c:pt>
                <c:pt idx="208">
                  <c:v>30698</c:v>
                </c:pt>
                <c:pt idx="209">
                  <c:v>43412</c:v>
                </c:pt>
                <c:pt idx="210">
                  <c:v>34654</c:v>
                </c:pt>
                <c:pt idx="211">
                  <c:v>42240</c:v>
                </c:pt>
                <c:pt idx="212">
                  <c:v>55760</c:v>
                </c:pt>
                <c:pt idx="213">
                  <c:v>40018</c:v>
                </c:pt>
                <c:pt idx="214">
                  <c:v>52150</c:v>
                </c:pt>
                <c:pt idx="215">
                  <c:v>104998</c:v>
                </c:pt>
                <c:pt idx="216">
                  <c:v>94062</c:v>
                </c:pt>
                <c:pt idx="217">
                  <c:v>70398</c:v>
                </c:pt>
                <c:pt idx="218">
                  <c:v>131482</c:v>
                </c:pt>
                <c:pt idx="219">
                  <c:v>99730</c:v>
                </c:pt>
                <c:pt idx="220">
                  <c:v>136192</c:v>
                </c:pt>
                <c:pt idx="221">
                  <c:v>107256</c:v>
                </c:pt>
                <c:pt idx="222">
                  <c:v>109476</c:v>
                </c:pt>
                <c:pt idx="223">
                  <c:v>146704</c:v>
                </c:pt>
                <c:pt idx="224">
                  <c:v>280342</c:v>
                </c:pt>
                <c:pt idx="225">
                  <c:v>180538</c:v>
                </c:pt>
                <c:pt idx="226">
                  <c:v>145164</c:v>
                </c:pt>
                <c:pt idx="227">
                  <c:v>174250</c:v>
                </c:pt>
                <c:pt idx="228">
                  <c:v>110148</c:v>
                </c:pt>
                <c:pt idx="229">
                  <c:v>201104</c:v>
                </c:pt>
                <c:pt idx="230">
                  <c:v>140446</c:v>
                </c:pt>
                <c:pt idx="231">
                  <c:v>79260</c:v>
                </c:pt>
                <c:pt idx="232">
                  <c:v>118682</c:v>
                </c:pt>
                <c:pt idx="233">
                  <c:v>116176</c:v>
                </c:pt>
                <c:pt idx="234">
                  <c:v>150346</c:v>
                </c:pt>
                <c:pt idx="235">
                  <c:v>78620</c:v>
                </c:pt>
                <c:pt idx="236">
                  <c:v>98854</c:v>
                </c:pt>
                <c:pt idx="237">
                  <c:v>82132</c:v>
                </c:pt>
                <c:pt idx="238">
                  <c:v>57936</c:v>
                </c:pt>
                <c:pt idx="239">
                  <c:v>218204</c:v>
                </c:pt>
                <c:pt idx="240">
                  <c:v>189938</c:v>
                </c:pt>
                <c:pt idx="241">
                  <c:v>107066</c:v>
                </c:pt>
                <c:pt idx="242">
                  <c:v>98926</c:v>
                </c:pt>
                <c:pt idx="243">
                  <c:v>109998</c:v>
                </c:pt>
                <c:pt idx="244">
                  <c:v>243666</c:v>
                </c:pt>
                <c:pt idx="245">
                  <c:v>132686</c:v>
                </c:pt>
                <c:pt idx="246">
                  <c:v>108968</c:v>
                </c:pt>
                <c:pt idx="247">
                  <c:v>153564</c:v>
                </c:pt>
                <c:pt idx="248">
                  <c:v>254772</c:v>
                </c:pt>
                <c:pt idx="249">
                  <c:v>167592</c:v>
                </c:pt>
                <c:pt idx="250">
                  <c:v>123504</c:v>
                </c:pt>
                <c:pt idx="251">
                  <c:v>61754</c:v>
                </c:pt>
                <c:pt idx="252">
                  <c:v>81606</c:v>
                </c:pt>
                <c:pt idx="253">
                  <c:v>59722</c:v>
                </c:pt>
                <c:pt idx="254">
                  <c:v>76060</c:v>
                </c:pt>
                <c:pt idx="255">
                  <c:v>84138</c:v>
                </c:pt>
                <c:pt idx="256">
                  <c:v>67846</c:v>
                </c:pt>
                <c:pt idx="257">
                  <c:v>51542</c:v>
                </c:pt>
                <c:pt idx="258">
                  <c:v>56580</c:v>
                </c:pt>
                <c:pt idx="259">
                  <c:v>29670</c:v>
                </c:pt>
                <c:pt idx="260">
                  <c:v>60888</c:v>
                </c:pt>
                <c:pt idx="261">
                  <c:v>50622</c:v>
                </c:pt>
                <c:pt idx="262">
                  <c:v>73422</c:v>
                </c:pt>
                <c:pt idx="263">
                  <c:v>59700</c:v>
                </c:pt>
                <c:pt idx="264">
                  <c:v>46770</c:v>
                </c:pt>
                <c:pt idx="265">
                  <c:v>55946</c:v>
                </c:pt>
                <c:pt idx="266">
                  <c:v>82658</c:v>
                </c:pt>
                <c:pt idx="267">
                  <c:v>93788</c:v>
                </c:pt>
                <c:pt idx="268">
                  <c:v>68786</c:v>
                </c:pt>
                <c:pt idx="269">
                  <c:v>62964</c:v>
                </c:pt>
                <c:pt idx="270">
                  <c:v>97212</c:v>
                </c:pt>
                <c:pt idx="271">
                  <c:v>100858</c:v>
                </c:pt>
                <c:pt idx="272">
                  <c:v>74864</c:v>
                </c:pt>
                <c:pt idx="273">
                  <c:v>188098</c:v>
                </c:pt>
                <c:pt idx="274">
                  <c:v>116218</c:v>
                </c:pt>
                <c:pt idx="275">
                  <c:v>116618</c:v>
                </c:pt>
                <c:pt idx="276">
                  <c:v>137282</c:v>
                </c:pt>
                <c:pt idx="277">
                  <c:v>67700</c:v>
                </c:pt>
                <c:pt idx="278">
                  <c:v>89914</c:v>
                </c:pt>
                <c:pt idx="279">
                  <c:v>86456</c:v>
                </c:pt>
                <c:pt idx="280">
                  <c:v>70818</c:v>
                </c:pt>
                <c:pt idx="281">
                  <c:v>70318</c:v>
                </c:pt>
                <c:pt idx="282">
                  <c:v>83332</c:v>
                </c:pt>
                <c:pt idx="283">
                  <c:v>100512</c:v>
                </c:pt>
                <c:pt idx="284">
                  <c:v>81838</c:v>
                </c:pt>
                <c:pt idx="285">
                  <c:v>42162</c:v>
                </c:pt>
                <c:pt idx="286">
                  <c:v>78002</c:v>
                </c:pt>
                <c:pt idx="287">
                  <c:v>113562</c:v>
                </c:pt>
                <c:pt idx="288">
                  <c:v>52810</c:v>
                </c:pt>
                <c:pt idx="289">
                  <c:v>81848</c:v>
                </c:pt>
                <c:pt idx="290">
                  <c:v>202164</c:v>
                </c:pt>
                <c:pt idx="291">
                  <c:v>89916</c:v>
                </c:pt>
                <c:pt idx="292">
                  <c:v>81838</c:v>
                </c:pt>
                <c:pt idx="293">
                  <c:v>125958</c:v>
                </c:pt>
                <c:pt idx="294">
                  <c:v>108544</c:v>
                </c:pt>
                <c:pt idx="295">
                  <c:v>156852</c:v>
                </c:pt>
                <c:pt idx="296">
                  <c:v>231150</c:v>
                </c:pt>
                <c:pt idx="297">
                  <c:v>108342</c:v>
                </c:pt>
                <c:pt idx="298">
                  <c:v>101460</c:v>
                </c:pt>
                <c:pt idx="299">
                  <c:v>113382</c:v>
                </c:pt>
                <c:pt idx="300">
                  <c:v>76094</c:v>
                </c:pt>
                <c:pt idx="301">
                  <c:v>131864</c:v>
                </c:pt>
                <c:pt idx="302">
                  <c:v>171254</c:v>
                </c:pt>
                <c:pt idx="303">
                  <c:v>127796</c:v>
                </c:pt>
                <c:pt idx="304">
                  <c:v>115534</c:v>
                </c:pt>
                <c:pt idx="305">
                  <c:v>171246</c:v>
                </c:pt>
                <c:pt idx="306">
                  <c:v>137504</c:v>
                </c:pt>
                <c:pt idx="307">
                  <c:v>99602</c:v>
                </c:pt>
                <c:pt idx="308">
                  <c:v>93776</c:v>
                </c:pt>
                <c:pt idx="309">
                  <c:v>218822</c:v>
                </c:pt>
                <c:pt idx="310">
                  <c:v>142266</c:v>
                </c:pt>
                <c:pt idx="311">
                  <c:v>103910</c:v>
                </c:pt>
                <c:pt idx="312">
                  <c:v>98304</c:v>
                </c:pt>
                <c:pt idx="313">
                  <c:v>106274</c:v>
                </c:pt>
                <c:pt idx="314">
                  <c:v>112580</c:v>
                </c:pt>
                <c:pt idx="315">
                  <c:v>123768</c:v>
                </c:pt>
                <c:pt idx="316">
                  <c:v>96366</c:v>
                </c:pt>
                <c:pt idx="317">
                  <c:v>53970</c:v>
                </c:pt>
                <c:pt idx="318">
                  <c:v>57188</c:v>
                </c:pt>
                <c:pt idx="319">
                  <c:v>106408</c:v>
                </c:pt>
                <c:pt idx="320">
                  <c:v>66862</c:v>
                </c:pt>
                <c:pt idx="321">
                  <c:v>76820</c:v>
                </c:pt>
                <c:pt idx="322">
                  <c:v>70788</c:v>
                </c:pt>
                <c:pt idx="323">
                  <c:v>109952</c:v>
                </c:pt>
                <c:pt idx="324">
                  <c:v>79924</c:v>
                </c:pt>
                <c:pt idx="325">
                  <c:v>109952</c:v>
                </c:pt>
                <c:pt idx="326">
                  <c:v>79924</c:v>
                </c:pt>
                <c:pt idx="327">
                  <c:v>113962</c:v>
                </c:pt>
                <c:pt idx="328">
                  <c:v>146340</c:v>
                </c:pt>
                <c:pt idx="329">
                  <c:v>222850</c:v>
                </c:pt>
                <c:pt idx="330">
                  <c:v>74806</c:v>
                </c:pt>
                <c:pt idx="331">
                  <c:v>147584</c:v>
                </c:pt>
                <c:pt idx="332">
                  <c:v>86752</c:v>
                </c:pt>
                <c:pt idx="333">
                  <c:v>115882</c:v>
                </c:pt>
                <c:pt idx="334">
                  <c:v>110376</c:v>
                </c:pt>
                <c:pt idx="335">
                  <c:v>116100</c:v>
                </c:pt>
                <c:pt idx="336">
                  <c:v>56794</c:v>
                </c:pt>
                <c:pt idx="337">
                  <c:v>65698</c:v>
                </c:pt>
                <c:pt idx="338">
                  <c:v>55350</c:v>
                </c:pt>
                <c:pt idx="339">
                  <c:v>57970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5E-4F3E-831B-BC524EFC11BB}"/>
            </c:ext>
          </c:extLst>
        </c:ser>
        <c:ser>
          <c:idx val="1"/>
          <c:order val="1"/>
          <c:tx>
            <c:strRef>
              <c:f>日成交统计!$C$1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日成交统计!$A$2:$A$341</c:f>
              <c:strCache>
                <c:ptCount val="34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  <c:pt idx="330">
                  <c:v>2018-8-2</c:v>
                </c:pt>
                <c:pt idx="331">
                  <c:v>2018-8-3</c:v>
                </c:pt>
                <c:pt idx="332">
                  <c:v>2018-8-6</c:v>
                </c:pt>
                <c:pt idx="333">
                  <c:v>2018-8-7</c:v>
                </c:pt>
                <c:pt idx="334">
                  <c:v>2018-8-8</c:v>
                </c:pt>
                <c:pt idx="335">
                  <c:v>2018-8-9</c:v>
                </c:pt>
                <c:pt idx="336">
                  <c:v>2018-8-10</c:v>
                </c:pt>
                <c:pt idx="337">
                  <c:v>2018-8-13</c:v>
                </c:pt>
                <c:pt idx="338">
                  <c:v>2018-8-14</c:v>
                </c:pt>
                <c:pt idx="339">
                  <c:v>2018-8-15</c:v>
                </c:pt>
              </c:strCache>
            </c:strRef>
          </c:cat>
          <c:val>
            <c:numRef>
              <c:f>日成交统计!$C$2:$C$341</c:f>
              <c:numCache>
                <c:formatCode>General</c:formatCode>
                <c:ptCount val="340"/>
                <c:pt idx="0">
                  <c:v>32056</c:v>
                </c:pt>
                <c:pt idx="1">
                  <c:v>45596</c:v>
                </c:pt>
                <c:pt idx="2">
                  <c:v>55014</c:v>
                </c:pt>
                <c:pt idx="3">
                  <c:v>64882</c:v>
                </c:pt>
                <c:pt idx="4">
                  <c:v>72706</c:v>
                </c:pt>
                <c:pt idx="5">
                  <c:v>77790</c:v>
                </c:pt>
                <c:pt idx="6">
                  <c:v>81988</c:v>
                </c:pt>
                <c:pt idx="7">
                  <c:v>86990</c:v>
                </c:pt>
                <c:pt idx="8">
                  <c:v>92996</c:v>
                </c:pt>
                <c:pt idx="9">
                  <c:v>96570</c:v>
                </c:pt>
                <c:pt idx="10">
                  <c:v>98948</c:v>
                </c:pt>
                <c:pt idx="11">
                  <c:v>102610</c:v>
                </c:pt>
                <c:pt idx="12">
                  <c:v>108260</c:v>
                </c:pt>
                <c:pt idx="13">
                  <c:v>112532</c:v>
                </c:pt>
                <c:pt idx="14">
                  <c:v>111946</c:v>
                </c:pt>
                <c:pt idx="15">
                  <c:v>113814</c:v>
                </c:pt>
                <c:pt idx="16">
                  <c:v>119084</c:v>
                </c:pt>
                <c:pt idx="17">
                  <c:v>125160</c:v>
                </c:pt>
                <c:pt idx="18">
                  <c:v>127104</c:v>
                </c:pt>
                <c:pt idx="19">
                  <c:v>127546</c:v>
                </c:pt>
                <c:pt idx="20">
                  <c:v>130538</c:v>
                </c:pt>
                <c:pt idx="21">
                  <c:v>135114</c:v>
                </c:pt>
                <c:pt idx="22">
                  <c:v>144016</c:v>
                </c:pt>
                <c:pt idx="23">
                  <c:v>149232</c:v>
                </c:pt>
                <c:pt idx="24">
                  <c:v>153092</c:v>
                </c:pt>
                <c:pt idx="25">
                  <c:v>156300</c:v>
                </c:pt>
                <c:pt idx="26">
                  <c:v>159254</c:v>
                </c:pt>
                <c:pt idx="27">
                  <c:v>164498</c:v>
                </c:pt>
                <c:pt idx="28">
                  <c:v>170426</c:v>
                </c:pt>
                <c:pt idx="29">
                  <c:v>174056</c:v>
                </c:pt>
                <c:pt idx="30">
                  <c:v>172826</c:v>
                </c:pt>
                <c:pt idx="31">
                  <c:v>176646</c:v>
                </c:pt>
                <c:pt idx="32">
                  <c:v>189204</c:v>
                </c:pt>
                <c:pt idx="33">
                  <c:v>193702</c:v>
                </c:pt>
                <c:pt idx="34">
                  <c:v>197444</c:v>
                </c:pt>
                <c:pt idx="35">
                  <c:v>202708</c:v>
                </c:pt>
                <c:pt idx="36">
                  <c:v>204286</c:v>
                </c:pt>
                <c:pt idx="37">
                  <c:v>206326</c:v>
                </c:pt>
                <c:pt idx="38">
                  <c:v>203988</c:v>
                </c:pt>
                <c:pt idx="39">
                  <c:v>201730</c:v>
                </c:pt>
                <c:pt idx="40">
                  <c:v>202232</c:v>
                </c:pt>
                <c:pt idx="41">
                  <c:v>200136</c:v>
                </c:pt>
                <c:pt idx="42">
                  <c:v>199294</c:v>
                </c:pt>
                <c:pt idx="43">
                  <c:v>184618</c:v>
                </c:pt>
                <c:pt idx="44">
                  <c:v>185316</c:v>
                </c:pt>
                <c:pt idx="45">
                  <c:v>187020</c:v>
                </c:pt>
                <c:pt idx="46">
                  <c:v>188394</c:v>
                </c:pt>
                <c:pt idx="47">
                  <c:v>189564</c:v>
                </c:pt>
                <c:pt idx="48">
                  <c:v>190922</c:v>
                </c:pt>
                <c:pt idx="49">
                  <c:v>192190</c:v>
                </c:pt>
                <c:pt idx="50">
                  <c:v>193588</c:v>
                </c:pt>
                <c:pt idx="51">
                  <c:v>195648</c:v>
                </c:pt>
                <c:pt idx="52">
                  <c:v>196434</c:v>
                </c:pt>
                <c:pt idx="53">
                  <c:v>198926</c:v>
                </c:pt>
                <c:pt idx="54">
                  <c:v>200604</c:v>
                </c:pt>
                <c:pt idx="55">
                  <c:v>204216</c:v>
                </c:pt>
                <c:pt idx="56">
                  <c:v>205994</c:v>
                </c:pt>
                <c:pt idx="57">
                  <c:v>207004</c:v>
                </c:pt>
                <c:pt idx="58">
                  <c:v>208344</c:v>
                </c:pt>
                <c:pt idx="59">
                  <c:v>210828</c:v>
                </c:pt>
                <c:pt idx="60">
                  <c:v>216432</c:v>
                </c:pt>
                <c:pt idx="61">
                  <c:v>206926</c:v>
                </c:pt>
                <c:pt idx="62">
                  <c:v>206604</c:v>
                </c:pt>
                <c:pt idx="63">
                  <c:v>211138</c:v>
                </c:pt>
                <c:pt idx="64">
                  <c:v>210806</c:v>
                </c:pt>
                <c:pt idx="65">
                  <c:v>203604</c:v>
                </c:pt>
                <c:pt idx="66">
                  <c:v>196136</c:v>
                </c:pt>
                <c:pt idx="67">
                  <c:v>193564</c:v>
                </c:pt>
                <c:pt idx="68">
                  <c:v>195502</c:v>
                </c:pt>
                <c:pt idx="69">
                  <c:v>200098</c:v>
                </c:pt>
                <c:pt idx="70">
                  <c:v>203828</c:v>
                </c:pt>
                <c:pt idx="71">
                  <c:v>204912</c:v>
                </c:pt>
                <c:pt idx="72">
                  <c:v>203202</c:v>
                </c:pt>
                <c:pt idx="73">
                  <c:v>203706</c:v>
                </c:pt>
                <c:pt idx="74">
                  <c:v>203278</c:v>
                </c:pt>
                <c:pt idx="75">
                  <c:v>205356</c:v>
                </c:pt>
                <c:pt idx="76">
                  <c:v>206702</c:v>
                </c:pt>
                <c:pt idx="77">
                  <c:v>204610</c:v>
                </c:pt>
                <c:pt idx="78">
                  <c:v>207146</c:v>
                </c:pt>
                <c:pt idx="79">
                  <c:v>207122</c:v>
                </c:pt>
                <c:pt idx="80">
                  <c:v>208386</c:v>
                </c:pt>
                <c:pt idx="81">
                  <c:v>210686</c:v>
                </c:pt>
                <c:pt idx="82">
                  <c:v>210032</c:v>
                </c:pt>
                <c:pt idx="83">
                  <c:v>210754</c:v>
                </c:pt>
                <c:pt idx="84">
                  <c:v>211146</c:v>
                </c:pt>
                <c:pt idx="85">
                  <c:v>214876</c:v>
                </c:pt>
                <c:pt idx="86">
                  <c:v>133166</c:v>
                </c:pt>
                <c:pt idx="87">
                  <c:v>138192</c:v>
                </c:pt>
                <c:pt idx="88">
                  <c:v>141722</c:v>
                </c:pt>
                <c:pt idx="89">
                  <c:v>145292</c:v>
                </c:pt>
                <c:pt idx="90">
                  <c:v>153914</c:v>
                </c:pt>
                <c:pt idx="91">
                  <c:v>159878</c:v>
                </c:pt>
                <c:pt idx="92">
                  <c:v>162228</c:v>
                </c:pt>
                <c:pt idx="93">
                  <c:v>164496</c:v>
                </c:pt>
                <c:pt idx="94">
                  <c:v>165584</c:v>
                </c:pt>
                <c:pt idx="95">
                  <c:v>168700</c:v>
                </c:pt>
                <c:pt idx="96">
                  <c:v>171526</c:v>
                </c:pt>
                <c:pt idx="97">
                  <c:v>176532</c:v>
                </c:pt>
                <c:pt idx="98">
                  <c:v>177800</c:v>
                </c:pt>
                <c:pt idx="99">
                  <c:v>182384</c:v>
                </c:pt>
                <c:pt idx="100">
                  <c:v>184376</c:v>
                </c:pt>
                <c:pt idx="101">
                  <c:v>188238</c:v>
                </c:pt>
                <c:pt idx="102">
                  <c:v>192246</c:v>
                </c:pt>
                <c:pt idx="103">
                  <c:v>195926</c:v>
                </c:pt>
                <c:pt idx="104">
                  <c:v>200938</c:v>
                </c:pt>
                <c:pt idx="105">
                  <c:v>203092</c:v>
                </c:pt>
                <c:pt idx="106">
                  <c:v>203894</c:v>
                </c:pt>
                <c:pt idx="107">
                  <c:v>205238</c:v>
                </c:pt>
                <c:pt idx="108">
                  <c:v>207540</c:v>
                </c:pt>
                <c:pt idx="109">
                  <c:v>208176</c:v>
                </c:pt>
                <c:pt idx="110">
                  <c:v>210274</c:v>
                </c:pt>
                <c:pt idx="111">
                  <c:v>213738</c:v>
                </c:pt>
                <c:pt idx="112">
                  <c:v>216166</c:v>
                </c:pt>
                <c:pt idx="113">
                  <c:v>222118</c:v>
                </c:pt>
                <c:pt idx="114">
                  <c:v>225610</c:v>
                </c:pt>
                <c:pt idx="115">
                  <c:v>227944</c:v>
                </c:pt>
                <c:pt idx="116">
                  <c:v>239736</c:v>
                </c:pt>
                <c:pt idx="117">
                  <c:v>249044</c:v>
                </c:pt>
                <c:pt idx="118">
                  <c:v>257288</c:v>
                </c:pt>
                <c:pt idx="119">
                  <c:v>260250</c:v>
                </c:pt>
                <c:pt idx="120">
                  <c:v>264948</c:v>
                </c:pt>
                <c:pt idx="121">
                  <c:v>269928</c:v>
                </c:pt>
                <c:pt idx="122">
                  <c:v>269482</c:v>
                </c:pt>
                <c:pt idx="123">
                  <c:v>276268</c:v>
                </c:pt>
                <c:pt idx="124">
                  <c:v>278566</c:v>
                </c:pt>
                <c:pt idx="125">
                  <c:v>282254</c:v>
                </c:pt>
                <c:pt idx="126">
                  <c:v>282434</c:v>
                </c:pt>
                <c:pt idx="127">
                  <c:v>294562</c:v>
                </c:pt>
                <c:pt idx="128">
                  <c:v>296114</c:v>
                </c:pt>
                <c:pt idx="129">
                  <c:v>300352</c:v>
                </c:pt>
                <c:pt idx="130">
                  <c:v>291428</c:v>
                </c:pt>
                <c:pt idx="131">
                  <c:v>293634</c:v>
                </c:pt>
                <c:pt idx="132">
                  <c:v>299268</c:v>
                </c:pt>
                <c:pt idx="133">
                  <c:v>309924</c:v>
                </c:pt>
                <c:pt idx="134">
                  <c:v>311690</c:v>
                </c:pt>
                <c:pt idx="135">
                  <c:v>312914</c:v>
                </c:pt>
                <c:pt idx="136">
                  <c:v>318530</c:v>
                </c:pt>
                <c:pt idx="137">
                  <c:v>321758</c:v>
                </c:pt>
                <c:pt idx="138">
                  <c:v>324072</c:v>
                </c:pt>
                <c:pt idx="139">
                  <c:v>331580</c:v>
                </c:pt>
                <c:pt idx="140">
                  <c:v>336480</c:v>
                </c:pt>
                <c:pt idx="141">
                  <c:v>342122</c:v>
                </c:pt>
                <c:pt idx="142">
                  <c:v>349244</c:v>
                </c:pt>
                <c:pt idx="143">
                  <c:v>353384</c:v>
                </c:pt>
                <c:pt idx="144">
                  <c:v>364234</c:v>
                </c:pt>
                <c:pt idx="145">
                  <c:v>365470</c:v>
                </c:pt>
                <c:pt idx="146">
                  <c:v>370686</c:v>
                </c:pt>
                <c:pt idx="147">
                  <c:v>366420</c:v>
                </c:pt>
                <c:pt idx="148">
                  <c:v>377386</c:v>
                </c:pt>
                <c:pt idx="149">
                  <c:v>384818</c:v>
                </c:pt>
                <c:pt idx="150">
                  <c:v>377886</c:v>
                </c:pt>
                <c:pt idx="151">
                  <c:v>376606</c:v>
                </c:pt>
                <c:pt idx="152">
                  <c:v>376826</c:v>
                </c:pt>
                <c:pt idx="153">
                  <c:v>376140</c:v>
                </c:pt>
                <c:pt idx="154">
                  <c:v>372888</c:v>
                </c:pt>
                <c:pt idx="155">
                  <c:v>371672</c:v>
                </c:pt>
                <c:pt idx="156">
                  <c:v>369742</c:v>
                </c:pt>
                <c:pt idx="157">
                  <c:v>368122</c:v>
                </c:pt>
                <c:pt idx="158">
                  <c:v>369938</c:v>
                </c:pt>
                <c:pt idx="159">
                  <c:v>370306</c:v>
                </c:pt>
                <c:pt idx="160">
                  <c:v>373652</c:v>
                </c:pt>
                <c:pt idx="161">
                  <c:v>382610</c:v>
                </c:pt>
                <c:pt idx="162">
                  <c:v>386118</c:v>
                </c:pt>
                <c:pt idx="163">
                  <c:v>391542</c:v>
                </c:pt>
                <c:pt idx="164">
                  <c:v>397220</c:v>
                </c:pt>
                <c:pt idx="165">
                  <c:v>403396</c:v>
                </c:pt>
                <c:pt idx="166">
                  <c:v>405870</c:v>
                </c:pt>
                <c:pt idx="167">
                  <c:v>411204</c:v>
                </c:pt>
                <c:pt idx="168">
                  <c:v>402154</c:v>
                </c:pt>
                <c:pt idx="169">
                  <c:v>258446</c:v>
                </c:pt>
                <c:pt idx="170">
                  <c:v>269520</c:v>
                </c:pt>
                <c:pt idx="171">
                  <c:v>278934</c:v>
                </c:pt>
                <c:pt idx="172">
                  <c:v>284252</c:v>
                </c:pt>
                <c:pt idx="173">
                  <c:v>288134</c:v>
                </c:pt>
                <c:pt idx="174">
                  <c:v>293922</c:v>
                </c:pt>
                <c:pt idx="175">
                  <c:v>300976</c:v>
                </c:pt>
                <c:pt idx="176">
                  <c:v>312132</c:v>
                </c:pt>
                <c:pt idx="177">
                  <c:v>315692</c:v>
                </c:pt>
                <c:pt idx="178">
                  <c:v>316454</c:v>
                </c:pt>
                <c:pt idx="179">
                  <c:v>322570</c:v>
                </c:pt>
                <c:pt idx="180">
                  <c:v>319966</c:v>
                </c:pt>
                <c:pt idx="181">
                  <c:v>322508</c:v>
                </c:pt>
                <c:pt idx="182">
                  <c:v>321546</c:v>
                </c:pt>
                <c:pt idx="183">
                  <c:v>312166</c:v>
                </c:pt>
                <c:pt idx="184">
                  <c:v>311756</c:v>
                </c:pt>
                <c:pt idx="185">
                  <c:v>318740</c:v>
                </c:pt>
                <c:pt idx="186">
                  <c:v>319052</c:v>
                </c:pt>
                <c:pt idx="187">
                  <c:v>322932</c:v>
                </c:pt>
                <c:pt idx="188">
                  <c:v>322348</c:v>
                </c:pt>
                <c:pt idx="189">
                  <c:v>329174</c:v>
                </c:pt>
                <c:pt idx="190">
                  <c:v>330598</c:v>
                </c:pt>
                <c:pt idx="191">
                  <c:v>336556</c:v>
                </c:pt>
                <c:pt idx="192">
                  <c:v>338786</c:v>
                </c:pt>
                <c:pt idx="193">
                  <c:v>351376</c:v>
                </c:pt>
                <c:pt idx="194">
                  <c:v>354910</c:v>
                </c:pt>
                <c:pt idx="195">
                  <c:v>357928</c:v>
                </c:pt>
                <c:pt idx="196">
                  <c:v>360254</c:v>
                </c:pt>
                <c:pt idx="197">
                  <c:v>363162</c:v>
                </c:pt>
                <c:pt idx="198">
                  <c:v>365226</c:v>
                </c:pt>
                <c:pt idx="199">
                  <c:v>365700</c:v>
                </c:pt>
                <c:pt idx="200">
                  <c:v>375566</c:v>
                </c:pt>
                <c:pt idx="201">
                  <c:v>375458</c:v>
                </c:pt>
                <c:pt idx="202">
                  <c:v>386528</c:v>
                </c:pt>
                <c:pt idx="203">
                  <c:v>391290</c:v>
                </c:pt>
                <c:pt idx="204">
                  <c:v>400080</c:v>
                </c:pt>
                <c:pt idx="205">
                  <c:v>402972</c:v>
                </c:pt>
                <c:pt idx="206">
                  <c:v>401670</c:v>
                </c:pt>
                <c:pt idx="207">
                  <c:v>400628</c:v>
                </c:pt>
                <c:pt idx="208">
                  <c:v>400934</c:v>
                </c:pt>
                <c:pt idx="209">
                  <c:v>408690</c:v>
                </c:pt>
                <c:pt idx="210">
                  <c:v>411930</c:v>
                </c:pt>
                <c:pt idx="211">
                  <c:v>418002</c:v>
                </c:pt>
                <c:pt idx="212">
                  <c:v>391376</c:v>
                </c:pt>
                <c:pt idx="213">
                  <c:v>392130</c:v>
                </c:pt>
                <c:pt idx="214">
                  <c:v>386154</c:v>
                </c:pt>
                <c:pt idx="215">
                  <c:v>381952</c:v>
                </c:pt>
                <c:pt idx="216">
                  <c:v>373252</c:v>
                </c:pt>
                <c:pt idx="217">
                  <c:v>368966</c:v>
                </c:pt>
                <c:pt idx="218">
                  <c:v>353100</c:v>
                </c:pt>
                <c:pt idx="219">
                  <c:v>354078</c:v>
                </c:pt>
                <c:pt idx="220">
                  <c:v>354022</c:v>
                </c:pt>
                <c:pt idx="221">
                  <c:v>363442</c:v>
                </c:pt>
                <c:pt idx="222">
                  <c:v>370822</c:v>
                </c:pt>
                <c:pt idx="223">
                  <c:v>376328</c:v>
                </c:pt>
                <c:pt idx="224">
                  <c:v>375220</c:v>
                </c:pt>
                <c:pt idx="225">
                  <c:v>383922</c:v>
                </c:pt>
                <c:pt idx="226">
                  <c:v>388498</c:v>
                </c:pt>
                <c:pt idx="227">
                  <c:v>402638</c:v>
                </c:pt>
                <c:pt idx="228">
                  <c:v>410482</c:v>
                </c:pt>
                <c:pt idx="229">
                  <c:v>415786</c:v>
                </c:pt>
                <c:pt idx="230">
                  <c:v>411472</c:v>
                </c:pt>
                <c:pt idx="231">
                  <c:v>414262</c:v>
                </c:pt>
                <c:pt idx="232">
                  <c:v>408304</c:v>
                </c:pt>
                <c:pt idx="233">
                  <c:v>408862</c:v>
                </c:pt>
                <c:pt idx="234">
                  <c:v>413812</c:v>
                </c:pt>
                <c:pt idx="235">
                  <c:v>415562</c:v>
                </c:pt>
                <c:pt idx="236">
                  <c:v>423674</c:v>
                </c:pt>
                <c:pt idx="237">
                  <c:v>428304</c:v>
                </c:pt>
                <c:pt idx="238">
                  <c:v>430682</c:v>
                </c:pt>
                <c:pt idx="239">
                  <c:v>427674</c:v>
                </c:pt>
                <c:pt idx="240">
                  <c:v>419666</c:v>
                </c:pt>
                <c:pt idx="241">
                  <c:v>427290</c:v>
                </c:pt>
                <c:pt idx="242">
                  <c:v>431632</c:v>
                </c:pt>
                <c:pt idx="243">
                  <c:v>437202</c:v>
                </c:pt>
                <c:pt idx="244">
                  <c:v>424730</c:v>
                </c:pt>
                <c:pt idx="245">
                  <c:v>415338</c:v>
                </c:pt>
                <c:pt idx="246">
                  <c:v>419004</c:v>
                </c:pt>
                <c:pt idx="247">
                  <c:v>405876</c:v>
                </c:pt>
                <c:pt idx="248">
                  <c:v>377440</c:v>
                </c:pt>
                <c:pt idx="249">
                  <c:v>243548</c:v>
                </c:pt>
                <c:pt idx="250">
                  <c:v>259668</c:v>
                </c:pt>
                <c:pt idx="251">
                  <c:v>267488</c:v>
                </c:pt>
                <c:pt idx="252">
                  <c:v>283392</c:v>
                </c:pt>
                <c:pt idx="253">
                  <c:v>287266</c:v>
                </c:pt>
                <c:pt idx="254">
                  <c:v>296514</c:v>
                </c:pt>
                <c:pt idx="255">
                  <c:v>300212</c:v>
                </c:pt>
                <c:pt idx="256">
                  <c:v>311218</c:v>
                </c:pt>
                <c:pt idx="257">
                  <c:v>318930</c:v>
                </c:pt>
                <c:pt idx="258">
                  <c:v>319208</c:v>
                </c:pt>
                <c:pt idx="259">
                  <c:v>323516</c:v>
                </c:pt>
                <c:pt idx="260">
                  <c:v>330210</c:v>
                </c:pt>
                <c:pt idx="261">
                  <c:v>334438</c:v>
                </c:pt>
                <c:pt idx="262">
                  <c:v>349908</c:v>
                </c:pt>
                <c:pt idx="263">
                  <c:v>353182</c:v>
                </c:pt>
                <c:pt idx="264">
                  <c:v>360364</c:v>
                </c:pt>
                <c:pt idx="265">
                  <c:v>369396</c:v>
                </c:pt>
                <c:pt idx="266">
                  <c:v>375420</c:v>
                </c:pt>
                <c:pt idx="267">
                  <c:v>393272</c:v>
                </c:pt>
                <c:pt idx="268">
                  <c:v>405364</c:v>
                </c:pt>
                <c:pt idx="269">
                  <c:v>417644</c:v>
                </c:pt>
                <c:pt idx="270">
                  <c:v>416392</c:v>
                </c:pt>
                <c:pt idx="271">
                  <c:v>429582</c:v>
                </c:pt>
                <c:pt idx="272">
                  <c:v>441278</c:v>
                </c:pt>
                <c:pt idx="273">
                  <c:v>457790</c:v>
                </c:pt>
                <c:pt idx="274">
                  <c:v>462038</c:v>
                </c:pt>
                <c:pt idx="275">
                  <c:v>478740</c:v>
                </c:pt>
                <c:pt idx="276">
                  <c:v>494578</c:v>
                </c:pt>
                <c:pt idx="277">
                  <c:v>496202</c:v>
                </c:pt>
                <c:pt idx="278">
                  <c:v>500266</c:v>
                </c:pt>
                <c:pt idx="279">
                  <c:v>501750</c:v>
                </c:pt>
                <c:pt idx="280">
                  <c:v>499928</c:v>
                </c:pt>
                <c:pt idx="281">
                  <c:v>497940</c:v>
                </c:pt>
                <c:pt idx="282">
                  <c:v>502282</c:v>
                </c:pt>
                <c:pt idx="283">
                  <c:v>510118</c:v>
                </c:pt>
                <c:pt idx="284">
                  <c:v>514850</c:v>
                </c:pt>
                <c:pt idx="285">
                  <c:v>517238</c:v>
                </c:pt>
                <c:pt idx="286">
                  <c:v>528426</c:v>
                </c:pt>
                <c:pt idx="287">
                  <c:v>554330</c:v>
                </c:pt>
                <c:pt idx="288">
                  <c:v>561182</c:v>
                </c:pt>
                <c:pt idx="289">
                  <c:v>499178</c:v>
                </c:pt>
                <c:pt idx="290">
                  <c:v>513014</c:v>
                </c:pt>
                <c:pt idx="291">
                  <c:v>519256</c:v>
                </c:pt>
                <c:pt idx="292">
                  <c:v>525224</c:v>
                </c:pt>
                <c:pt idx="293">
                  <c:v>546130</c:v>
                </c:pt>
                <c:pt idx="294">
                  <c:v>565092</c:v>
                </c:pt>
                <c:pt idx="295">
                  <c:v>581316</c:v>
                </c:pt>
                <c:pt idx="296">
                  <c:v>560638</c:v>
                </c:pt>
                <c:pt idx="297">
                  <c:v>560018</c:v>
                </c:pt>
                <c:pt idx="298">
                  <c:v>553178</c:v>
                </c:pt>
                <c:pt idx="299">
                  <c:v>559222</c:v>
                </c:pt>
                <c:pt idx="300">
                  <c:v>559152</c:v>
                </c:pt>
                <c:pt idx="301">
                  <c:v>561958</c:v>
                </c:pt>
                <c:pt idx="302">
                  <c:v>558944</c:v>
                </c:pt>
                <c:pt idx="303">
                  <c:v>559400</c:v>
                </c:pt>
                <c:pt idx="304">
                  <c:v>570622</c:v>
                </c:pt>
                <c:pt idx="305">
                  <c:v>575958</c:v>
                </c:pt>
                <c:pt idx="306">
                  <c:v>582654</c:v>
                </c:pt>
                <c:pt idx="307">
                  <c:v>580374</c:v>
                </c:pt>
                <c:pt idx="308">
                  <c:v>592978</c:v>
                </c:pt>
                <c:pt idx="309">
                  <c:v>572760</c:v>
                </c:pt>
                <c:pt idx="310">
                  <c:v>571834</c:v>
                </c:pt>
                <c:pt idx="311">
                  <c:v>574286</c:v>
                </c:pt>
                <c:pt idx="312">
                  <c:v>573500</c:v>
                </c:pt>
                <c:pt idx="313">
                  <c:v>573278</c:v>
                </c:pt>
                <c:pt idx="314">
                  <c:v>572894</c:v>
                </c:pt>
                <c:pt idx="315">
                  <c:v>582020</c:v>
                </c:pt>
                <c:pt idx="316">
                  <c:v>575170</c:v>
                </c:pt>
                <c:pt idx="317">
                  <c:v>573910</c:v>
                </c:pt>
                <c:pt idx="318">
                  <c:v>575046</c:v>
                </c:pt>
                <c:pt idx="319">
                  <c:v>576088</c:v>
                </c:pt>
                <c:pt idx="320">
                  <c:v>571834</c:v>
                </c:pt>
                <c:pt idx="321">
                  <c:v>572182</c:v>
                </c:pt>
                <c:pt idx="322">
                  <c:v>568570</c:v>
                </c:pt>
                <c:pt idx="323">
                  <c:v>556808</c:v>
                </c:pt>
                <c:pt idx="324">
                  <c:v>555668</c:v>
                </c:pt>
                <c:pt idx="325">
                  <c:v>556808</c:v>
                </c:pt>
                <c:pt idx="326">
                  <c:v>555668</c:v>
                </c:pt>
                <c:pt idx="327">
                  <c:v>557538</c:v>
                </c:pt>
                <c:pt idx="328">
                  <c:v>555282</c:v>
                </c:pt>
                <c:pt idx="329">
                  <c:v>560604</c:v>
                </c:pt>
                <c:pt idx="330">
                  <c:v>567458</c:v>
                </c:pt>
                <c:pt idx="331">
                  <c:v>557134</c:v>
                </c:pt>
                <c:pt idx="332">
                  <c:v>552676</c:v>
                </c:pt>
                <c:pt idx="333">
                  <c:v>261812</c:v>
                </c:pt>
                <c:pt idx="334">
                  <c:v>280260</c:v>
                </c:pt>
                <c:pt idx="335">
                  <c:v>304598</c:v>
                </c:pt>
                <c:pt idx="336">
                  <c:v>315510</c:v>
                </c:pt>
                <c:pt idx="337">
                  <c:v>322540</c:v>
                </c:pt>
                <c:pt idx="338">
                  <c:v>326704</c:v>
                </c:pt>
                <c:pt idx="339">
                  <c:v>332686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5E-4F3E-831B-BC524EFC1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40808"/>
        <c:axId val="872438512"/>
      </c:lineChart>
      <c:catAx>
        <c:axId val="87244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38512"/>
        <c:crosses val="autoZero"/>
        <c:auto val="1"/>
        <c:lblAlgn val="ctr"/>
        <c:lblOffset val="100"/>
        <c:noMultiLvlLbl val="0"/>
      </c:catAx>
      <c:valAx>
        <c:axId val="8724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4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隐含波动率汇总!$G$803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隐含波动率汇总!$G$804:$G$826</c:f>
              <c:numCache>
                <c:formatCode>General</c:formatCode>
                <c:ptCount val="23"/>
                <c:pt idx="14">
                  <c:v>0.15471597214370969</c:v>
                </c:pt>
                <c:pt idx="15">
                  <c:v>0.14770171508222821</c:v>
                </c:pt>
                <c:pt idx="16">
                  <c:v>0.11678528036102653</c:v>
                </c:pt>
                <c:pt idx="17">
                  <c:v>0.14022594041004774</c:v>
                </c:pt>
                <c:pt idx="18">
                  <c:v>0.14011144017368557</c:v>
                </c:pt>
                <c:pt idx="19">
                  <c:v>0.14027493530556556</c:v>
                </c:pt>
                <c:pt idx="20">
                  <c:v>0.14492128456383946</c:v>
                </c:pt>
                <c:pt idx="21">
                  <c:v>0.14028769066765903</c:v>
                </c:pt>
                <c:pt idx="22">
                  <c:v>0.15156062934696676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0-4740-8F02-D32AA00909CB}"/>
            </c:ext>
          </c:extLst>
        </c:ser>
        <c:ser>
          <c:idx val="1"/>
          <c:order val="1"/>
          <c:tx>
            <c:strRef>
              <c:f>隐含波动率汇总!$H$803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隐含波动率汇总!$H$804:$H$826</c:f>
              <c:numCache>
                <c:formatCode>General</c:formatCode>
                <c:ptCount val="23"/>
                <c:pt idx="14">
                  <c:v>0.12743231223031876</c:v>
                </c:pt>
                <c:pt idx="15">
                  <c:v>0.12795194422438738</c:v>
                </c:pt>
                <c:pt idx="16">
                  <c:v>0.13105274890750646</c:v>
                </c:pt>
                <c:pt idx="17">
                  <c:v>0.13253144704066216</c:v>
                </c:pt>
                <c:pt idx="18">
                  <c:v>0.13482538566462698</c:v>
                </c:pt>
                <c:pt idx="19">
                  <c:v>0.14213230080030859</c:v>
                </c:pt>
                <c:pt idx="20">
                  <c:v>0.14603797479197381</c:v>
                </c:pt>
                <c:pt idx="21">
                  <c:v>0.14657524971678854</c:v>
                </c:pt>
                <c:pt idx="22">
                  <c:v>0.15462722104951737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50-4740-8F02-D32AA00909CB}"/>
            </c:ext>
          </c:extLst>
        </c:ser>
        <c:ser>
          <c:idx val="2"/>
          <c:order val="2"/>
          <c:tx>
            <c:strRef>
              <c:f>隐含波动率汇总!$I$803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隐含波动率汇总!$I$804:$I$826</c:f>
              <c:numCache>
                <c:formatCode>General</c:formatCode>
                <c:ptCount val="23"/>
                <c:pt idx="0">
                  <c:v>0.33203088320255286</c:v>
                </c:pt>
                <c:pt idx="1">
                  <c:v>0.3252786475044489</c:v>
                </c:pt>
                <c:pt idx="2">
                  <c:v>0.30512207596302032</c:v>
                </c:pt>
                <c:pt idx="3">
                  <c:v>0.28535364889800546</c:v>
                </c:pt>
                <c:pt idx="4">
                  <c:v>0.22297945142507553</c:v>
                </c:pt>
                <c:pt idx="5">
                  <c:v>0.20645899254322048</c:v>
                </c:pt>
                <c:pt idx="6">
                  <c:v>0.24297890551567075</c:v>
                </c:pt>
                <c:pt idx="7">
                  <c:v>0.22322931347131725</c:v>
                </c:pt>
                <c:pt idx="8">
                  <c:v>0.21001928828418251</c:v>
                </c:pt>
                <c:pt idx="9">
                  <c:v>0.19854160816192623</c:v>
                </c:pt>
                <c:pt idx="10">
                  <c:v>0.18934523051053281</c:v>
                </c:pt>
                <c:pt idx="11">
                  <c:v>0.17679192765772339</c:v>
                </c:pt>
                <c:pt idx="12">
                  <c:v>0.159315770290792</c:v>
                </c:pt>
                <c:pt idx="13">
                  <c:v>0.14880874938204888</c:v>
                </c:pt>
                <c:pt idx="14">
                  <c:v>0.14162539436608557</c:v>
                </c:pt>
                <c:pt idx="15">
                  <c:v>0.14548877896800635</c:v>
                </c:pt>
                <c:pt idx="16">
                  <c:v>0.13762691617451606</c:v>
                </c:pt>
                <c:pt idx="17">
                  <c:v>0.1626468271410465</c:v>
                </c:pt>
                <c:pt idx="18">
                  <c:v>0.13653010404571894</c:v>
                </c:pt>
                <c:pt idx="19">
                  <c:v>0.13786068500690163</c:v>
                </c:pt>
                <c:pt idx="20">
                  <c:v>0.13415701065137986</c:v>
                </c:pt>
                <c:pt idx="21">
                  <c:v>0.17905195132359861</c:v>
                </c:pt>
                <c:pt idx="22">
                  <c:v>0.19453469593420622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8-40A9-BC1F-6ED659B9F297}"/>
            </c:ext>
          </c:extLst>
        </c:ser>
        <c:ser>
          <c:idx val="3"/>
          <c:order val="3"/>
          <c:tx>
            <c:strRef>
              <c:f>隐含波动率汇总!$J$803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隐含波动率汇总!$F$804:$F$826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隐含波动率汇总!$J$804:$J$826</c:f>
              <c:numCache>
                <c:formatCode>General</c:formatCode>
                <c:ptCount val="23"/>
                <c:pt idx="0">
                  <c:v>0.28102660092353815</c:v>
                </c:pt>
                <c:pt idx="1">
                  <c:v>0.31249157581925391</c:v>
                </c:pt>
                <c:pt idx="2">
                  <c:v>0.24599346249341963</c:v>
                </c:pt>
                <c:pt idx="3">
                  <c:v>0.27290274656891822</c:v>
                </c:pt>
                <c:pt idx="4">
                  <c:v>0.21229260375261305</c:v>
                </c:pt>
                <c:pt idx="5">
                  <c:v>0.23479640033721927</c:v>
                </c:pt>
                <c:pt idx="6">
                  <c:v>0.17982770383596419</c:v>
                </c:pt>
                <c:pt idx="7">
                  <c:v>0.21050995249330992</c:v>
                </c:pt>
                <c:pt idx="8">
                  <c:v>0.14793119239091873</c:v>
                </c:pt>
                <c:pt idx="9">
                  <c:v>0.18087626612544061</c:v>
                </c:pt>
                <c:pt idx="10">
                  <c:v>0.17189541833072899</c:v>
                </c:pt>
                <c:pt idx="11">
                  <c:v>0.15951818715840577</c:v>
                </c:pt>
                <c:pt idx="12">
                  <c:v>0.14621732471972704</c:v>
                </c:pt>
                <c:pt idx="13">
                  <c:v>0.14268367218837144</c:v>
                </c:pt>
                <c:pt idx="14">
                  <c:v>0.14087852023191755</c:v>
                </c:pt>
                <c:pt idx="15">
                  <c:v>0.13587961038120094</c:v>
                </c:pt>
                <c:pt idx="16">
                  <c:v>0.13568997867792848</c:v>
                </c:pt>
                <c:pt idx="17">
                  <c:v>0.13914566852882504</c:v>
                </c:pt>
                <c:pt idx="18">
                  <c:v>0.1381186234623194</c:v>
                </c:pt>
                <c:pt idx="19">
                  <c:v>0.13975813452504576</c:v>
                </c:pt>
                <c:pt idx="20">
                  <c:v>0.21128278438538312</c:v>
                </c:pt>
                <c:pt idx="21">
                  <c:v>0.22435667290419337</c:v>
                </c:pt>
                <c:pt idx="22">
                  <c:v>0.24050829916626215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8-40A9-BC1F-6ED659B9F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832296"/>
        <c:axId val="824836560"/>
      </c:lineChart>
      <c:catAx>
        <c:axId val="82483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36560"/>
        <c:crosses val="autoZero"/>
        <c:auto val="1"/>
        <c:lblAlgn val="ctr"/>
        <c:lblOffset val="100"/>
        <c:noMultiLvlLbl val="0"/>
      </c:catAx>
      <c:valAx>
        <c:axId val="8248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3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隐含波动率汇总!$M$803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隐含波动率汇总!$M$804:$M$828</c:f>
              <c:numCache>
                <c:formatCode>General</c:formatCode>
                <c:ptCount val="25"/>
                <c:pt idx="0">
                  <c:v>0.32979929088115695</c:v>
                </c:pt>
                <c:pt idx="1">
                  <c:v>0.30985085823893543</c:v>
                </c:pt>
                <c:pt idx="2">
                  <c:v>0.29028604013144965</c:v>
                </c:pt>
                <c:pt idx="3">
                  <c:v>0.28367733205914497</c:v>
                </c:pt>
                <c:pt idx="4">
                  <c:v>0.27424444376856083</c:v>
                </c:pt>
                <c:pt idx="5">
                  <c:v>0.27049281759619709</c:v>
                </c:pt>
                <c:pt idx="6">
                  <c:v>0.26579800988286728</c:v>
                </c:pt>
                <c:pt idx="7">
                  <c:v>0.26610676117092369</c:v>
                </c:pt>
                <c:pt idx="8">
                  <c:v>0.26234857850402593</c:v>
                </c:pt>
                <c:pt idx="9">
                  <c:v>0.26058899418458337</c:v>
                </c:pt>
                <c:pt idx="10">
                  <c:v>0.26025517920605834</c:v>
                </c:pt>
                <c:pt idx="11">
                  <c:v>0.25863497999995944</c:v>
                </c:pt>
                <c:pt idx="12">
                  <c:v>0.25733941668003796</c:v>
                </c:pt>
                <c:pt idx="13">
                  <c:v>0.25789776179410517</c:v>
                </c:pt>
                <c:pt idx="14">
                  <c:v>0.25614321405455476</c:v>
                </c:pt>
                <c:pt idx="15">
                  <c:v>0.25607794713169341</c:v>
                </c:pt>
                <c:pt idx="16">
                  <c:v>0.25619250697255141</c:v>
                </c:pt>
                <c:pt idx="17">
                  <c:v>0.25461099108420315</c:v>
                </c:pt>
                <c:pt idx="18">
                  <c:v>0.25542098637938498</c:v>
                </c:pt>
                <c:pt idx="19">
                  <c:v>0.25492951750956472</c:v>
                </c:pt>
                <c:pt idx="20">
                  <c:v>0.25453633645325902</c:v>
                </c:pt>
                <c:pt idx="21">
                  <c:v>0.25510439710013566</c:v>
                </c:pt>
                <c:pt idx="22">
                  <c:v>0.25421533644132321</c:v>
                </c:pt>
                <c:pt idx="23">
                  <c:v>0.25522178815454244</c:v>
                </c:pt>
                <c:pt idx="24">
                  <c:v>0.25350017189890145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4-4747-B8BF-0DB695EDB23F}"/>
            </c:ext>
          </c:extLst>
        </c:ser>
        <c:ser>
          <c:idx val="1"/>
          <c:order val="1"/>
          <c:tx>
            <c:strRef>
              <c:f>隐含波动率汇总!$N$803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隐含波动率汇总!$N$804:$N$828</c:f>
              <c:numCache>
                <c:formatCode>General</c:formatCode>
                <c:ptCount val="25"/>
                <c:pt idx="5">
                  <c:v>0.19830843537449838</c:v>
                </c:pt>
                <c:pt idx="6">
                  <c:v>0.19918438304424282</c:v>
                </c:pt>
                <c:pt idx="7">
                  <c:v>0.20023223007977003</c:v>
                </c:pt>
                <c:pt idx="8">
                  <c:v>0.19969352464705703</c:v>
                </c:pt>
                <c:pt idx="9">
                  <c:v>0.19946357050240035</c:v>
                </c:pt>
                <c:pt idx="10">
                  <c:v>0.19840314691826699</c:v>
                </c:pt>
                <c:pt idx="11">
                  <c:v>0.19748508867226539</c:v>
                </c:pt>
                <c:pt idx="12">
                  <c:v>0.19816669588357211</c:v>
                </c:pt>
                <c:pt idx="13">
                  <c:v>0.1984645395489037</c:v>
                </c:pt>
                <c:pt idx="14">
                  <c:v>0.19822010151177644</c:v>
                </c:pt>
                <c:pt idx="15">
                  <c:v>0.19794836461558935</c:v>
                </c:pt>
                <c:pt idx="16">
                  <c:v>0.19723418354734776</c:v>
                </c:pt>
                <c:pt idx="17">
                  <c:v>0.19730126840732992</c:v>
                </c:pt>
                <c:pt idx="18">
                  <c:v>0.19752752707324922</c:v>
                </c:pt>
                <c:pt idx="19">
                  <c:v>0.19823261845588683</c:v>
                </c:pt>
                <c:pt idx="20">
                  <c:v>0.19738587698906657</c:v>
                </c:pt>
                <c:pt idx="21">
                  <c:v>0.15391262274980541</c:v>
                </c:pt>
                <c:pt idx="22">
                  <c:v>0.19678816310554742</c:v>
                </c:pt>
                <c:pt idx="23">
                  <c:v>0.19773909323096273</c:v>
                </c:pt>
                <c:pt idx="24">
                  <c:v>0.19701251442760226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E4-4747-B8BF-0DB695EDB23F}"/>
            </c:ext>
          </c:extLst>
        </c:ser>
        <c:ser>
          <c:idx val="2"/>
          <c:order val="2"/>
          <c:tx>
            <c:strRef>
              <c:f>隐含波动率汇总!$O$803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隐含波动率汇总!$O$804:$O$828</c:f>
              <c:numCache>
                <c:formatCode>General</c:formatCode>
                <c:ptCount val="25"/>
                <c:pt idx="0">
                  <c:v>0.29647799356937399</c:v>
                </c:pt>
                <c:pt idx="1">
                  <c:v>0.23556315257072449</c:v>
                </c:pt>
                <c:pt idx="2">
                  <c:v>0.25218136282563214</c:v>
                </c:pt>
                <c:pt idx="3">
                  <c:v>0.25342256684541697</c:v>
                </c:pt>
                <c:pt idx="4">
                  <c:v>0.22877610784709454</c:v>
                </c:pt>
                <c:pt idx="5">
                  <c:v>0.25152762071609491</c:v>
                </c:pt>
                <c:pt idx="6">
                  <c:v>0.25154645573675627</c:v>
                </c:pt>
                <c:pt idx="7">
                  <c:v>0.25107367287635801</c:v>
                </c:pt>
                <c:pt idx="8">
                  <c:v>0.2507607492735982</c:v>
                </c:pt>
                <c:pt idx="9">
                  <c:v>0.25187726068824523</c:v>
                </c:pt>
                <c:pt idx="10">
                  <c:v>0.2521302221682668</c:v>
                </c:pt>
                <c:pt idx="11">
                  <c:v>0.25237939876280724</c:v>
                </c:pt>
                <c:pt idx="12">
                  <c:v>0.25243033080443744</c:v>
                </c:pt>
                <c:pt idx="13">
                  <c:v>0.25243939068779353</c:v>
                </c:pt>
                <c:pt idx="14">
                  <c:v>0.25171969620369372</c:v>
                </c:pt>
                <c:pt idx="15">
                  <c:v>0.25240240609817211</c:v>
                </c:pt>
                <c:pt idx="16">
                  <c:v>0.25212533459961417</c:v>
                </c:pt>
                <c:pt idx="17">
                  <c:v>0.25190038723260161</c:v>
                </c:pt>
                <c:pt idx="18">
                  <c:v>0.25232018169626602</c:v>
                </c:pt>
                <c:pt idx="19">
                  <c:v>0.25146509560003871</c:v>
                </c:pt>
                <c:pt idx="20">
                  <c:v>0.25133471076555547</c:v>
                </c:pt>
                <c:pt idx="21">
                  <c:v>0.25231159864887598</c:v>
                </c:pt>
                <c:pt idx="22">
                  <c:v>0.19359899475745851</c:v>
                </c:pt>
                <c:pt idx="23">
                  <c:v>0.25172631230272347</c:v>
                </c:pt>
                <c:pt idx="24">
                  <c:v>0.25140718983240418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2-4298-BF8B-C2E16C4C5C35}"/>
            </c:ext>
          </c:extLst>
        </c:ser>
        <c:ser>
          <c:idx val="3"/>
          <c:order val="3"/>
          <c:tx>
            <c:strRef>
              <c:f>隐含波动率汇总!$P$803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隐含波动率汇总!$L$804:$L$828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隐含波动率汇总!$P$804:$P$828</c:f>
              <c:numCache>
                <c:formatCode>General</c:formatCode>
                <c:ptCount val="25"/>
                <c:pt idx="0">
                  <c:v>0.27677751562952985</c:v>
                </c:pt>
                <c:pt idx="1">
                  <c:v>0.21842757529258727</c:v>
                </c:pt>
                <c:pt idx="2">
                  <c:v>0.20368714507222169</c:v>
                </c:pt>
                <c:pt idx="3">
                  <c:v>0.18923567744731901</c:v>
                </c:pt>
                <c:pt idx="4">
                  <c:v>0.19034479790449141</c:v>
                </c:pt>
                <c:pt idx="5">
                  <c:v>0.19343636389076704</c:v>
                </c:pt>
                <c:pt idx="6">
                  <c:v>0.19433210025310513</c:v>
                </c:pt>
                <c:pt idx="7">
                  <c:v>0.19638034914553162</c:v>
                </c:pt>
                <c:pt idx="8">
                  <c:v>0.19697013563111421</c:v>
                </c:pt>
                <c:pt idx="9">
                  <c:v>0.1976755548384786</c:v>
                </c:pt>
                <c:pt idx="10">
                  <c:v>0.19735398858383296</c:v>
                </c:pt>
                <c:pt idx="11">
                  <c:v>0.19700840171739453</c:v>
                </c:pt>
                <c:pt idx="12">
                  <c:v>0.19708916580915448</c:v>
                </c:pt>
                <c:pt idx="13">
                  <c:v>0.19789996576502916</c:v>
                </c:pt>
                <c:pt idx="14">
                  <c:v>0.16347419714674352</c:v>
                </c:pt>
                <c:pt idx="15">
                  <c:v>0.19822504868492483</c:v>
                </c:pt>
                <c:pt idx="16">
                  <c:v>0.19788461760736997</c:v>
                </c:pt>
                <c:pt idx="17">
                  <c:v>0.19753551407568154</c:v>
                </c:pt>
                <c:pt idx="18">
                  <c:v>0.19816329842731356</c:v>
                </c:pt>
                <c:pt idx="19">
                  <c:v>0.19844028051912785</c:v>
                </c:pt>
                <c:pt idx="20">
                  <c:v>0.19800320075169203</c:v>
                </c:pt>
                <c:pt idx="21">
                  <c:v>0.19770201923459768</c:v>
                </c:pt>
                <c:pt idx="22">
                  <c:v>0.19849678558111189</c:v>
                </c:pt>
                <c:pt idx="23">
                  <c:v>0.2000789273166656</c:v>
                </c:pt>
                <c:pt idx="24">
                  <c:v>0.19855329064309593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2-4298-BF8B-C2E16C4C5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319400"/>
        <c:axId val="744316120"/>
      </c:lineChart>
      <c:catAx>
        <c:axId val="744319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6120"/>
        <c:crosses val="autoZero"/>
        <c:auto val="1"/>
        <c:lblAlgn val="ctr"/>
        <c:lblOffset val="100"/>
        <c:noMultiLvlLbl val="0"/>
      </c:catAx>
      <c:valAx>
        <c:axId val="74431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隐含波动率汇总!$S$803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隐含波动率汇总!$S$804:$S$827</c:f>
              <c:numCache>
                <c:formatCode>General</c:formatCode>
                <c:ptCount val="24"/>
                <c:pt idx="2">
                  <c:v>0.22528852959096429</c:v>
                </c:pt>
                <c:pt idx="3">
                  <c:v>0.22233166976511473</c:v>
                </c:pt>
                <c:pt idx="4">
                  <c:v>0.2158321571290493</c:v>
                </c:pt>
                <c:pt idx="5">
                  <c:v>0.20694345788478849</c:v>
                </c:pt>
                <c:pt idx="6">
                  <c:v>0.2011572918540239</c:v>
                </c:pt>
                <c:pt idx="7">
                  <c:v>0.19435397510305044</c:v>
                </c:pt>
                <c:pt idx="8">
                  <c:v>0.20709693946138019</c:v>
                </c:pt>
                <c:pt idx="9">
                  <c:v>0.1854954357336461</c:v>
                </c:pt>
                <c:pt idx="10">
                  <c:v>0.17981733265370131</c:v>
                </c:pt>
                <c:pt idx="11">
                  <c:v>0.18204263670079412</c:v>
                </c:pt>
                <c:pt idx="12">
                  <c:v>0.17193121083043517</c:v>
                </c:pt>
                <c:pt idx="13">
                  <c:v>0.17759021066948766</c:v>
                </c:pt>
                <c:pt idx="14">
                  <c:v>0.17658232844837007</c:v>
                </c:pt>
                <c:pt idx="15">
                  <c:v>0.17798970980234441</c:v>
                </c:pt>
                <c:pt idx="16">
                  <c:v>0.18170178839176893</c:v>
                </c:pt>
                <c:pt idx="17">
                  <c:v>0.1835478588345647</c:v>
                </c:pt>
                <c:pt idx="18">
                  <c:v>0.18749832560479637</c:v>
                </c:pt>
                <c:pt idx="19">
                  <c:v>0.18942206070557235</c:v>
                </c:pt>
                <c:pt idx="20">
                  <c:v>0.19379500414177775</c:v>
                </c:pt>
                <c:pt idx="21">
                  <c:v>0.19467819375775752</c:v>
                </c:pt>
                <c:pt idx="22">
                  <c:v>0.19705486342184242</c:v>
                </c:pt>
                <c:pt idx="23">
                  <c:v>0.20277010010264807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0-41F4-BC5F-6319F8ED3225}"/>
            </c:ext>
          </c:extLst>
        </c:ser>
        <c:ser>
          <c:idx val="1"/>
          <c:order val="1"/>
          <c:tx>
            <c:strRef>
              <c:f>隐含波动率汇总!$T$803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隐含波动率汇总!$T$804:$T$827</c:f>
              <c:numCache>
                <c:formatCode>General</c:formatCode>
                <c:ptCount val="24"/>
                <c:pt idx="0">
                  <c:v>0.26152782459735863</c:v>
                </c:pt>
                <c:pt idx="1">
                  <c:v>0.25540799259930846</c:v>
                </c:pt>
                <c:pt idx="2">
                  <c:v>0.24471315792441367</c:v>
                </c:pt>
                <c:pt idx="3">
                  <c:v>0.2356992296345532</c:v>
                </c:pt>
                <c:pt idx="4">
                  <c:v>0.21978465045213696</c:v>
                </c:pt>
                <c:pt idx="5">
                  <c:v>0.21370189245045182</c:v>
                </c:pt>
                <c:pt idx="6">
                  <c:v>0.21836910328224302</c:v>
                </c:pt>
                <c:pt idx="7">
                  <c:v>0.20341820958733559</c:v>
                </c:pt>
                <c:pt idx="8">
                  <c:v>0.19390181539818641</c:v>
                </c:pt>
                <c:pt idx="9">
                  <c:v>0.19204787716194985</c:v>
                </c:pt>
                <c:pt idx="10">
                  <c:v>0.18207586620718244</c:v>
                </c:pt>
                <c:pt idx="11">
                  <c:v>0.18058068743094799</c:v>
                </c:pt>
                <c:pt idx="12">
                  <c:v>0.17610403217211362</c:v>
                </c:pt>
                <c:pt idx="13">
                  <c:v>0.17358392428897323</c:v>
                </c:pt>
                <c:pt idx="14">
                  <c:v>0.17993984969474375</c:v>
                </c:pt>
                <c:pt idx="15">
                  <c:v>0.18037964146673677</c:v>
                </c:pt>
                <c:pt idx="16">
                  <c:v>0.17921732399709522</c:v>
                </c:pt>
                <c:pt idx="17">
                  <c:v>0.18496939625628289</c:v>
                </c:pt>
                <c:pt idx="18">
                  <c:v>0.18848439258046445</c:v>
                </c:pt>
                <c:pt idx="19">
                  <c:v>0.19072802501000463</c:v>
                </c:pt>
                <c:pt idx="20">
                  <c:v>0.19307307448908678</c:v>
                </c:pt>
                <c:pt idx="21">
                  <c:v>0.1967600297835469</c:v>
                </c:pt>
                <c:pt idx="22">
                  <c:v>0.19781794997885821</c:v>
                </c:pt>
                <c:pt idx="23">
                  <c:v>0.20547554816536606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70-41F4-BC5F-6319F8ED3225}"/>
            </c:ext>
          </c:extLst>
        </c:ser>
        <c:ser>
          <c:idx val="2"/>
          <c:order val="2"/>
          <c:tx>
            <c:strRef>
              <c:f>隐含波动率汇总!$U$803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隐含波动率汇总!$U$804:$U$827</c:f>
              <c:numCache>
                <c:formatCode>General</c:formatCode>
                <c:ptCount val="24"/>
                <c:pt idx="0">
                  <c:v>0.2540245722526312</c:v>
                </c:pt>
                <c:pt idx="1">
                  <c:v>0.24294040101140735</c:v>
                </c:pt>
                <c:pt idx="2">
                  <c:v>0.23207295171678061</c:v>
                </c:pt>
                <c:pt idx="3">
                  <c:v>0.22292306557208297</c:v>
                </c:pt>
                <c:pt idx="4">
                  <c:v>0.21643380490928887</c:v>
                </c:pt>
                <c:pt idx="5">
                  <c:v>0.20993381543725723</c:v>
                </c:pt>
                <c:pt idx="6">
                  <c:v>0.2021269973956048</c:v>
                </c:pt>
                <c:pt idx="7">
                  <c:v>0.19367466266483063</c:v>
                </c:pt>
                <c:pt idx="8">
                  <c:v>0.18763243572026489</c:v>
                </c:pt>
                <c:pt idx="9">
                  <c:v>0.18046445866420863</c:v>
                </c:pt>
                <c:pt idx="10">
                  <c:v>0.17401203357979655</c:v>
                </c:pt>
                <c:pt idx="11">
                  <c:v>0.16911617990225553</c:v>
                </c:pt>
                <c:pt idx="12">
                  <c:v>0.1670923688530922</c:v>
                </c:pt>
                <c:pt idx="13">
                  <c:v>0.16584043602406978</c:v>
                </c:pt>
                <c:pt idx="14">
                  <c:v>0.1655364530956745</c:v>
                </c:pt>
                <c:pt idx="15">
                  <c:v>0.16997961062788963</c:v>
                </c:pt>
                <c:pt idx="16">
                  <c:v>0.17144650707088405</c:v>
                </c:pt>
                <c:pt idx="17">
                  <c:v>0.17382460724286736</c:v>
                </c:pt>
                <c:pt idx="18">
                  <c:v>0.17578261492870745</c:v>
                </c:pt>
                <c:pt idx="19">
                  <c:v>0.17803828746639189</c:v>
                </c:pt>
                <c:pt idx="20">
                  <c:v>0.18745773494318124</c:v>
                </c:pt>
                <c:pt idx="21">
                  <c:v>0.19143180509373542</c:v>
                </c:pt>
                <c:pt idx="22">
                  <c:v>0.18487268796190617</c:v>
                </c:pt>
                <c:pt idx="23">
                  <c:v>0.19507006351515646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7-4967-A428-B1BD725FDD5D}"/>
            </c:ext>
          </c:extLst>
        </c:ser>
        <c:ser>
          <c:idx val="3"/>
          <c:order val="3"/>
          <c:tx>
            <c:strRef>
              <c:f>隐含波动率汇总!$V$803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隐含波动率汇总!$R$804:$R$827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隐含波动率汇总!$V$804:$V$827</c:f>
              <c:numCache>
                <c:formatCode>General</c:formatCode>
                <c:ptCount val="24"/>
                <c:pt idx="0">
                  <c:v>0.24549409602791067</c:v>
                </c:pt>
                <c:pt idx="1">
                  <c:v>0.23447918521076441</c:v>
                </c:pt>
                <c:pt idx="2">
                  <c:v>0.22367765848845239</c:v>
                </c:pt>
                <c:pt idx="3">
                  <c:v>0.21390216355621813</c:v>
                </c:pt>
                <c:pt idx="4">
                  <c:v>0.20748478591531511</c:v>
                </c:pt>
                <c:pt idx="5">
                  <c:v>0.20026453571647401</c:v>
                </c:pt>
                <c:pt idx="6">
                  <c:v>0.19253198487654324</c:v>
                </c:pt>
                <c:pt idx="7">
                  <c:v>0.18324453155562279</c:v>
                </c:pt>
                <c:pt idx="8">
                  <c:v>0.17919899561464783</c:v>
                </c:pt>
                <c:pt idx="9">
                  <c:v>0.17179361385196446</c:v>
                </c:pt>
                <c:pt idx="10">
                  <c:v>0.16691021751403809</c:v>
                </c:pt>
                <c:pt idx="11">
                  <c:v>0.16457249938793483</c:v>
                </c:pt>
                <c:pt idx="12">
                  <c:v>0.16326996234200897</c:v>
                </c:pt>
                <c:pt idx="13">
                  <c:v>0.16374059944055974</c:v>
                </c:pt>
                <c:pt idx="14">
                  <c:v>0.16468109877921638</c:v>
                </c:pt>
                <c:pt idx="15">
                  <c:v>0.16711895245820285</c:v>
                </c:pt>
                <c:pt idx="16">
                  <c:v>0.1685659111973643</c:v>
                </c:pt>
                <c:pt idx="17">
                  <c:v>0.1751262204191088</c:v>
                </c:pt>
                <c:pt idx="18">
                  <c:v>0.17770769113063808</c:v>
                </c:pt>
                <c:pt idx="19">
                  <c:v>0.17658325231805441</c:v>
                </c:pt>
                <c:pt idx="20">
                  <c:v>0.17940838620826599</c:v>
                </c:pt>
                <c:pt idx="21">
                  <c:v>0.18650188744686541</c:v>
                </c:pt>
                <c:pt idx="22">
                  <c:v>0.18690159519545735</c:v>
                </c:pt>
                <c:pt idx="23">
                  <c:v>0.18884574483603239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7-4967-A428-B1BD725FD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43144"/>
        <c:axId val="756941832"/>
      </c:lineChart>
      <c:catAx>
        <c:axId val="75694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6941832"/>
        <c:crosses val="autoZero"/>
        <c:auto val="1"/>
        <c:lblAlgn val="ctr"/>
        <c:lblOffset val="100"/>
        <c:noMultiLvlLbl val="0"/>
      </c:catAx>
      <c:valAx>
        <c:axId val="756941832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694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隐含波动率汇总!$Y$803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隐含波动率汇总!$Y$804:$Y$823</c:f>
              <c:numCache>
                <c:formatCode>General</c:formatCode>
                <c:ptCount val="20"/>
                <c:pt idx="0">
                  <c:v>0.16580914366379379</c:v>
                </c:pt>
                <c:pt idx="1">
                  <c:v>0.17016450377374887</c:v>
                </c:pt>
                <c:pt idx="2">
                  <c:v>0.17255613416627047</c:v>
                </c:pt>
                <c:pt idx="3">
                  <c:v>0.17563536202192306</c:v>
                </c:pt>
                <c:pt idx="4">
                  <c:v>0.17740731427423651</c:v>
                </c:pt>
                <c:pt idx="5">
                  <c:v>0.17770676726095375</c:v>
                </c:pt>
                <c:pt idx="6">
                  <c:v>0.17883683869838712</c:v>
                </c:pt>
                <c:pt idx="7">
                  <c:v>0.17980824296809733</c:v>
                </c:pt>
                <c:pt idx="8">
                  <c:v>0.18033082538470621</c:v>
                </c:pt>
                <c:pt idx="9">
                  <c:v>0.18031091748312111</c:v>
                </c:pt>
                <c:pt idx="10">
                  <c:v>0.18113119455382226</c:v>
                </c:pt>
                <c:pt idx="11">
                  <c:v>0.18117917617291213</c:v>
                </c:pt>
                <c:pt idx="12">
                  <c:v>0.1808946541123837</c:v>
                </c:pt>
                <c:pt idx="13">
                  <c:v>0.18174437580399216</c:v>
                </c:pt>
                <c:pt idx="14">
                  <c:v>0.18158013561591504</c:v>
                </c:pt>
                <c:pt idx="15">
                  <c:v>0.18206653810359541</c:v>
                </c:pt>
                <c:pt idx="16">
                  <c:v>0.18207485293075443</c:v>
                </c:pt>
                <c:pt idx="17">
                  <c:v>0.18225363661579785</c:v>
                </c:pt>
                <c:pt idx="18">
                  <c:v>0.18189776797384022</c:v>
                </c:pt>
                <c:pt idx="19">
                  <c:v>0.18313023993499572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B-4DDD-9BBA-CBC008FD1549}"/>
            </c:ext>
          </c:extLst>
        </c:ser>
        <c:ser>
          <c:idx val="1"/>
          <c:order val="1"/>
          <c:tx>
            <c:strRef>
              <c:f>隐含波动率汇总!$Z$803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隐含波动率汇总!$Z$804:$Z$823</c:f>
              <c:numCache>
                <c:formatCode>General</c:formatCode>
                <c:ptCount val="20"/>
                <c:pt idx="0">
                  <c:v>0.16876463258624075</c:v>
                </c:pt>
                <c:pt idx="1">
                  <c:v>0.17026416249066589</c:v>
                </c:pt>
                <c:pt idx="2">
                  <c:v>0.17131421489253643</c:v>
                </c:pt>
                <c:pt idx="3">
                  <c:v>0.17197808976635334</c:v>
                </c:pt>
                <c:pt idx="4">
                  <c:v>0.1732446554990858</c:v>
                </c:pt>
                <c:pt idx="5">
                  <c:v>0.17419570483349267</c:v>
                </c:pt>
                <c:pt idx="6">
                  <c:v>0.1738248754630983</c:v>
                </c:pt>
                <c:pt idx="7">
                  <c:v>0.17377999327778815</c:v>
                </c:pt>
                <c:pt idx="8">
                  <c:v>0.1747755075660348</c:v>
                </c:pt>
                <c:pt idx="9">
                  <c:v>0.17480310444757341</c:v>
                </c:pt>
                <c:pt idx="10">
                  <c:v>0.17467026092763988</c:v>
                </c:pt>
                <c:pt idx="11">
                  <c:v>0.1753451030286774</c:v>
                </c:pt>
                <c:pt idx="12">
                  <c:v>0.17505454601295289</c:v>
                </c:pt>
                <c:pt idx="13">
                  <c:v>0.17481624723888933</c:v>
                </c:pt>
                <c:pt idx="14">
                  <c:v>0.17544584952764208</c:v>
                </c:pt>
                <c:pt idx="15">
                  <c:v>0.17478999145850541</c:v>
                </c:pt>
                <c:pt idx="16">
                  <c:v>0.17537325125180181</c:v>
                </c:pt>
                <c:pt idx="17">
                  <c:v>0.17588903875589368</c:v>
                </c:pt>
                <c:pt idx="18">
                  <c:v>0.17538830138698219</c:v>
                </c:pt>
                <c:pt idx="19">
                  <c:v>0.18050019155941899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B-4DDD-9BBA-CBC008FD1549}"/>
            </c:ext>
          </c:extLst>
        </c:ser>
        <c:ser>
          <c:idx val="2"/>
          <c:order val="2"/>
          <c:tx>
            <c:strRef>
              <c:f>隐含波动率汇总!$AA$803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隐含波动率汇总!$AA$804:$AA$823</c:f>
              <c:numCache>
                <c:formatCode>General</c:formatCode>
                <c:ptCount val="20"/>
                <c:pt idx="0">
                  <c:v>0.18507975398018953</c:v>
                </c:pt>
                <c:pt idx="1">
                  <c:v>0.1857543278609961</c:v>
                </c:pt>
                <c:pt idx="2">
                  <c:v>0.18708174978390332</c:v>
                </c:pt>
                <c:pt idx="3">
                  <c:v>0.18598240446403624</c:v>
                </c:pt>
                <c:pt idx="4">
                  <c:v>0.18664976620085533</c:v>
                </c:pt>
                <c:pt idx="5">
                  <c:v>0.18744080726638435</c:v>
                </c:pt>
                <c:pt idx="6">
                  <c:v>0.18726613629154854</c:v>
                </c:pt>
                <c:pt idx="7">
                  <c:v>0.18745570839032527</c:v>
                </c:pt>
                <c:pt idx="8">
                  <c:v>0.18851191495638336</c:v>
                </c:pt>
                <c:pt idx="9">
                  <c:v>0.18807735347889359</c:v>
                </c:pt>
                <c:pt idx="10">
                  <c:v>0.18939646057464182</c:v>
                </c:pt>
                <c:pt idx="11">
                  <c:v>0.18938829475872215</c:v>
                </c:pt>
                <c:pt idx="12">
                  <c:v>0.18993242420054968</c:v>
                </c:pt>
                <c:pt idx="13">
                  <c:v>0.19128666814655065</c:v>
                </c:pt>
                <c:pt idx="14">
                  <c:v>0.19113461707785723</c:v>
                </c:pt>
                <c:pt idx="15">
                  <c:v>0.19307614412061863</c:v>
                </c:pt>
                <c:pt idx="16">
                  <c:v>0.19317122819248583</c:v>
                </c:pt>
                <c:pt idx="17">
                  <c:v>0.1956960299296677</c:v>
                </c:pt>
                <c:pt idx="18">
                  <c:v>0.19591626854151484</c:v>
                </c:pt>
                <c:pt idx="19">
                  <c:v>0.19837435794681307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62-44B6-979B-C7836ECC7FA0}"/>
            </c:ext>
          </c:extLst>
        </c:ser>
        <c:ser>
          <c:idx val="3"/>
          <c:order val="3"/>
          <c:tx>
            <c:strRef>
              <c:f>隐含波动率汇总!$AB$803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隐含波动率汇总!$X$804:$X$823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隐含波动率汇总!$AB$804:$AB$823</c:f>
              <c:numCache>
                <c:formatCode>General</c:formatCode>
                <c:ptCount val="20"/>
                <c:pt idx="0">
                  <c:v>0.16959587688416239</c:v>
                </c:pt>
                <c:pt idx="1">
                  <c:v>0.17804400949798521</c:v>
                </c:pt>
                <c:pt idx="2">
                  <c:v>0.17799146813496944</c:v>
                </c:pt>
                <c:pt idx="3">
                  <c:v>0.17811800847947595</c:v>
                </c:pt>
                <c:pt idx="4">
                  <c:v>0.1781663775277883</c:v>
                </c:pt>
                <c:pt idx="5">
                  <c:v>0.17838089410804209</c:v>
                </c:pt>
                <c:pt idx="6">
                  <c:v>0.17857466832377011</c:v>
                </c:pt>
                <c:pt idx="7">
                  <c:v>0.17868612873084838</c:v>
                </c:pt>
                <c:pt idx="8">
                  <c:v>0.17882184816770252</c:v>
                </c:pt>
                <c:pt idx="9">
                  <c:v>0.17940808818578716</c:v>
                </c:pt>
                <c:pt idx="10">
                  <c:v>0.17921657894089815</c:v>
                </c:pt>
                <c:pt idx="11">
                  <c:v>0.180606674991101</c:v>
                </c:pt>
                <c:pt idx="12">
                  <c:v>0.18086422601729629</c:v>
                </c:pt>
                <c:pt idx="13">
                  <c:v>0.18098784574151039</c:v>
                </c:pt>
                <c:pt idx="14">
                  <c:v>0.18239612116292117</c:v>
                </c:pt>
                <c:pt idx="15">
                  <c:v>0.18213389118380846</c:v>
                </c:pt>
                <c:pt idx="16">
                  <c:v>0.18366289551138876</c:v>
                </c:pt>
                <c:pt idx="17">
                  <c:v>0.18389666434377427</c:v>
                </c:pt>
                <c:pt idx="18">
                  <c:v>0.18563869513921433</c:v>
                </c:pt>
                <c:pt idx="19">
                  <c:v>0.18726461637690661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62-44B6-979B-C7836ECC7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319072"/>
        <c:axId val="744319728"/>
      </c:lineChart>
      <c:catAx>
        <c:axId val="74431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728"/>
        <c:crosses val="autoZero"/>
        <c:auto val="1"/>
        <c:lblAlgn val="ctr"/>
        <c:lblOffset val="100"/>
        <c:noMultiLvlLbl val="0"/>
      </c:catAx>
      <c:valAx>
        <c:axId val="7443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隐含波动率汇总!$AE$803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隐含波动率汇总!$AD$804:$AD$818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隐含波动率汇总!$AE$804:$AE$818</c:f>
              <c:numCache>
                <c:formatCode>General</c:formatCode>
                <c:ptCount val="15"/>
                <c:pt idx="0">
                  <c:v>0.15378566517382858</c:v>
                </c:pt>
                <c:pt idx="1">
                  <c:v>0.14491198626250029</c:v>
                </c:pt>
                <c:pt idx="2">
                  <c:v>0.1672195052425563</c:v>
                </c:pt>
                <c:pt idx="3">
                  <c:v>0.15076845579601827</c:v>
                </c:pt>
                <c:pt idx="4">
                  <c:v>0.16256496036611495</c:v>
                </c:pt>
                <c:pt idx="5">
                  <c:v>0.15085854799136519</c:v>
                </c:pt>
                <c:pt idx="6">
                  <c:v>0.16056692826136945</c:v>
                </c:pt>
                <c:pt idx="7">
                  <c:v>0.16194960355184967</c:v>
                </c:pt>
                <c:pt idx="8">
                  <c:v>0.16396527858734128</c:v>
                </c:pt>
                <c:pt idx="9">
                  <c:v>0.16122268202263862</c:v>
                </c:pt>
                <c:pt idx="10">
                  <c:v>0.16143678137142209</c:v>
                </c:pt>
                <c:pt idx="11">
                  <c:v>0.15831267133045945</c:v>
                </c:pt>
                <c:pt idx="12">
                  <c:v>0.15986718638222663</c:v>
                </c:pt>
                <c:pt idx="13">
                  <c:v>0.15467508345961573</c:v>
                </c:pt>
                <c:pt idx="14">
                  <c:v>0.16117099002368745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4-435F-B5E7-9884EFA9718C}"/>
            </c:ext>
          </c:extLst>
        </c:ser>
        <c:ser>
          <c:idx val="1"/>
          <c:order val="1"/>
          <c:tx>
            <c:strRef>
              <c:f>隐含波动率汇总!$AF$803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隐含波动率汇总!$AD$804:$AD$818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隐含波动率汇总!$AF$804:$AF$818</c:f>
              <c:numCache>
                <c:formatCode>General</c:formatCode>
                <c:ptCount val="15"/>
                <c:pt idx="0">
                  <c:v>0.17702647134855387</c:v>
                </c:pt>
                <c:pt idx="1">
                  <c:v>0.14869082188718025</c:v>
                </c:pt>
                <c:pt idx="2">
                  <c:v>0.17285204068548976</c:v>
                </c:pt>
                <c:pt idx="3">
                  <c:v>0.15055316435731952</c:v>
                </c:pt>
                <c:pt idx="4">
                  <c:v>0.16701202199280263</c:v>
                </c:pt>
                <c:pt idx="5">
                  <c:v>0.16763500818252564</c:v>
                </c:pt>
                <c:pt idx="6">
                  <c:v>0.16677911742560564</c:v>
                </c:pt>
                <c:pt idx="7">
                  <c:v>0.16501613564990464</c:v>
                </c:pt>
                <c:pt idx="8">
                  <c:v>0.16677226290859282</c:v>
                </c:pt>
                <c:pt idx="9">
                  <c:v>0.1687934513599425</c:v>
                </c:pt>
                <c:pt idx="10">
                  <c:v>0.16742889583617449</c:v>
                </c:pt>
                <c:pt idx="11">
                  <c:v>0.16969149739649142</c:v>
                </c:pt>
                <c:pt idx="12">
                  <c:v>0.16910259007722139</c:v>
                </c:pt>
                <c:pt idx="13">
                  <c:v>0.17042870070122179</c:v>
                </c:pt>
                <c:pt idx="14">
                  <c:v>0.17158967706970868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A4-435F-B5E7-9884EFA9718C}"/>
            </c:ext>
          </c:extLst>
        </c:ser>
        <c:ser>
          <c:idx val="2"/>
          <c:order val="2"/>
          <c:tx>
            <c:strRef>
              <c:f>隐含波动率汇总!$AG$803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隐含波动率汇总!$AD$804:$AD$818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隐含波动率汇总!$AG$804:$AG$818</c:f>
              <c:numCache>
                <c:formatCode>General</c:formatCode>
                <c:ptCount val="15"/>
                <c:pt idx="0">
                  <c:v>0.15102359284013508</c:v>
                </c:pt>
                <c:pt idx="1">
                  <c:v>0.14857539778113366</c:v>
                </c:pt>
                <c:pt idx="2">
                  <c:v>0.14838454418569805</c:v>
                </c:pt>
                <c:pt idx="3">
                  <c:v>0.15060543750010436</c:v>
                </c:pt>
                <c:pt idx="4">
                  <c:v>0.14796749152883887</c:v>
                </c:pt>
                <c:pt idx="5">
                  <c:v>0.14825186457812786</c:v>
                </c:pt>
                <c:pt idx="6">
                  <c:v>0.14746664985205982</c:v>
                </c:pt>
                <c:pt idx="7">
                  <c:v>0.15123256620228293</c:v>
                </c:pt>
                <c:pt idx="8">
                  <c:v>0.15458406739458441</c:v>
                </c:pt>
                <c:pt idx="9">
                  <c:v>0.14460710926666853</c:v>
                </c:pt>
                <c:pt idx="10">
                  <c:v>0.14937345727603885</c:v>
                </c:pt>
                <c:pt idx="11">
                  <c:v>0.15576413210283963</c:v>
                </c:pt>
                <c:pt idx="12">
                  <c:v>0.15546499203972519</c:v>
                </c:pt>
                <c:pt idx="13">
                  <c:v>0.16793729238279165</c:v>
                </c:pt>
                <c:pt idx="14">
                  <c:v>0.15769378294982017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8-4755-A77B-6DE7AE3E55B8}"/>
            </c:ext>
          </c:extLst>
        </c:ser>
        <c:ser>
          <c:idx val="3"/>
          <c:order val="3"/>
          <c:tx>
            <c:strRef>
              <c:f>隐含波动率汇总!$AH$803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隐含波动率汇总!$AD$804:$AD$818</c:f>
              <c:strCache>
                <c:ptCount val="15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  <c:pt idx="14">
                  <c:v>3250</c:v>
                </c:pt>
              </c:strCache>
            </c:strRef>
          </c:cat>
          <c:val>
            <c:numRef>
              <c:f>隐含波动率汇总!$AH$804:$AH$818</c:f>
              <c:numCache>
                <c:formatCode>General</c:formatCode>
                <c:ptCount val="15"/>
                <c:pt idx="0">
                  <c:v>0.14696029475942254</c:v>
                </c:pt>
                <c:pt idx="1">
                  <c:v>0.14430044413596393</c:v>
                </c:pt>
                <c:pt idx="2">
                  <c:v>0.14357648793041708</c:v>
                </c:pt>
                <c:pt idx="3">
                  <c:v>0.14432632738824935</c:v>
                </c:pt>
                <c:pt idx="4">
                  <c:v>0.14580007834825665</c:v>
                </c:pt>
                <c:pt idx="5">
                  <c:v>0.1467490862286836</c:v>
                </c:pt>
                <c:pt idx="6">
                  <c:v>0.14780217845983806</c:v>
                </c:pt>
                <c:pt idx="7">
                  <c:v>0.14652461569763719</c:v>
                </c:pt>
                <c:pt idx="8">
                  <c:v>0.14696786453038452</c:v>
                </c:pt>
                <c:pt idx="9">
                  <c:v>0.1471788644453883</c:v>
                </c:pt>
                <c:pt idx="10">
                  <c:v>0.14800173431165514</c:v>
                </c:pt>
                <c:pt idx="11">
                  <c:v>0.14945450448915365</c:v>
                </c:pt>
                <c:pt idx="12">
                  <c:v>0.14974799702629449</c:v>
                </c:pt>
                <c:pt idx="13">
                  <c:v>0.14946340046014639</c:v>
                </c:pt>
                <c:pt idx="14">
                  <c:v>0.14610765244752166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68-4755-A77B-6DE7AE3E5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844432"/>
        <c:axId val="824847384"/>
      </c:lineChart>
      <c:catAx>
        <c:axId val="82484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47384"/>
        <c:crosses val="autoZero"/>
        <c:auto val="1"/>
        <c:lblAlgn val="ctr"/>
        <c:lblOffset val="100"/>
        <c:noMultiLvlLbl val="0"/>
      </c:catAx>
      <c:valAx>
        <c:axId val="82484738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4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隐含波动率汇总!$AK$803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隐含波动率汇总!$AK$804:$AK$816</c:f>
              <c:numCache>
                <c:formatCode>General</c:formatCode>
                <c:ptCount val="13"/>
                <c:pt idx="0">
                  <c:v>0.12992312450379134</c:v>
                </c:pt>
                <c:pt idx="1">
                  <c:v>0.13031243126787251</c:v>
                </c:pt>
                <c:pt idx="2">
                  <c:v>0.13133539342641831</c:v>
                </c:pt>
                <c:pt idx="3">
                  <c:v>0.13147051681831479</c:v>
                </c:pt>
                <c:pt idx="4">
                  <c:v>0.13110487303905188</c:v>
                </c:pt>
                <c:pt idx="5">
                  <c:v>0.13114988933447752</c:v>
                </c:pt>
                <c:pt idx="6">
                  <c:v>0.13164205855712294</c:v>
                </c:pt>
                <c:pt idx="7">
                  <c:v>0.13161306096993386</c:v>
                </c:pt>
                <c:pt idx="8">
                  <c:v>0.13141340081024916</c:v>
                </c:pt>
                <c:pt idx="9">
                  <c:v>0.13160704091586173</c:v>
                </c:pt>
                <c:pt idx="10">
                  <c:v>0.131739437402077</c:v>
                </c:pt>
                <c:pt idx="11">
                  <c:v>0.13125653667852283</c:v>
                </c:pt>
                <c:pt idx="12">
                  <c:v>0.13208083705268803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A-41AC-AD0D-A98153BBAB21}"/>
            </c:ext>
          </c:extLst>
        </c:ser>
        <c:ser>
          <c:idx val="1"/>
          <c:order val="1"/>
          <c:tx>
            <c:strRef>
              <c:f>隐含波动率汇总!$AL$803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隐含波动率汇总!$AL$804:$AL$816</c:f>
              <c:numCache>
                <c:formatCode>General</c:formatCode>
                <c:ptCount val="13"/>
                <c:pt idx="0">
                  <c:v>0.14864781724348666</c:v>
                </c:pt>
                <c:pt idx="1">
                  <c:v>0.14919984428100286</c:v>
                </c:pt>
                <c:pt idx="2">
                  <c:v>0.14807594190888107</c:v>
                </c:pt>
                <c:pt idx="3">
                  <c:v>0.1475527336450666</c:v>
                </c:pt>
                <c:pt idx="4">
                  <c:v>0.14807160568181427</c:v>
                </c:pt>
                <c:pt idx="5">
                  <c:v>0.14736359367888419</c:v>
                </c:pt>
                <c:pt idx="6">
                  <c:v>0.14709792154014109</c:v>
                </c:pt>
                <c:pt idx="7">
                  <c:v>0.14739482643466439</c:v>
                </c:pt>
                <c:pt idx="8">
                  <c:v>0.14708935339387502</c:v>
                </c:pt>
                <c:pt idx="9">
                  <c:v>0.14680058451302347</c:v>
                </c:pt>
                <c:pt idx="10">
                  <c:v>0.14680889934018254</c:v>
                </c:pt>
                <c:pt idx="11">
                  <c:v>0.14644555033400652</c:v>
                </c:pt>
                <c:pt idx="12">
                  <c:v>0.1473648304721713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1A-41AC-AD0D-A98153BBAB21}"/>
            </c:ext>
          </c:extLst>
        </c:ser>
        <c:ser>
          <c:idx val="2"/>
          <c:order val="2"/>
          <c:tx>
            <c:strRef>
              <c:f>隐含波动率汇总!$AM$803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隐含波动率汇总!$AM$804:$AM$816</c:f>
              <c:numCache>
                <c:formatCode>General</c:formatCode>
                <c:ptCount val="13"/>
                <c:pt idx="0">
                  <c:v>0.1337180533423275</c:v>
                </c:pt>
                <c:pt idx="1">
                  <c:v>0.13416198762677617</c:v>
                </c:pt>
                <c:pt idx="2">
                  <c:v>0.14171751311428848</c:v>
                </c:pt>
                <c:pt idx="3">
                  <c:v>2.7650750447511675E-2</c:v>
                </c:pt>
                <c:pt idx="4">
                  <c:v>0.13473460801757875</c:v>
                </c:pt>
                <c:pt idx="5">
                  <c:v>0.13487451467026029</c:v>
                </c:pt>
                <c:pt idx="6">
                  <c:v>0.13562097157295794</c:v>
                </c:pt>
                <c:pt idx="7">
                  <c:v>0.13586818121913824</c:v>
                </c:pt>
                <c:pt idx="8">
                  <c:v>0.13607646912958471</c:v>
                </c:pt>
                <c:pt idx="9">
                  <c:v>0.13686073018372058</c:v>
                </c:pt>
                <c:pt idx="10">
                  <c:v>0.13774219126932324</c:v>
                </c:pt>
                <c:pt idx="11">
                  <c:v>0.13813836745154112</c:v>
                </c:pt>
                <c:pt idx="12">
                  <c:v>0.13930829939551648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9-4131-8CA6-F8901C8FF11B}"/>
            </c:ext>
          </c:extLst>
        </c:ser>
        <c:ser>
          <c:idx val="3"/>
          <c:order val="3"/>
          <c:tx>
            <c:strRef>
              <c:f>隐含波动率汇总!$AN$803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  <c:pt idx="12">
                  <c:v>3200</c:v>
                </c:pt>
              </c:strCache>
            </c:strRef>
          </c:cat>
          <c:val>
            <c:numRef>
              <c:f>隐含波动率汇总!$AN$804:$AN$816</c:f>
              <c:numCache>
                <c:formatCode>General</c:formatCode>
                <c:ptCount val="13"/>
                <c:pt idx="0">
                  <c:v>0.14541552504271266</c:v>
                </c:pt>
                <c:pt idx="1">
                  <c:v>0.14488719079226253</c:v>
                </c:pt>
                <c:pt idx="2">
                  <c:v>0.15362410718806085</c:v>
                </c:pt>
                <c:pt idx="3">
                  <c:v>0.1470860304432362</c:v>
                </c:pt>
                <c:pt idx="4">
                  <c:v>0.14740184486404062</c:v>
                </c:pt>
                <c:pt idx="5">
                  <c:v>0.14748892703235147</c:v>
                </c:pt>
                <c:pt idx="6">
                  <c:v>0.14749576664824038</c:v>
                </c:pt>
                <c:pt idx="7">
                  <c:v>0.14807798336286099</c:v>
                </c:pt>
                <c:pt idx="8">
                  <c:v>0.14756863314431162</c:v>
                </c:pt>
                <c:pt idx="9">
                  <c:v>0.14808576174955812</c:v>
                </c:pt>
                <c:pt idx="10">
                  <c:v>0.14831373404473064</c:v>
                </c:pt>
                <c:pt idx="11">
                  <c:v>0.1482898475430533</c:v>
                </c:pt>
                <c:pt idx="12">
                  <c:v>0.14937287613220512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49-4131-8CA6-F8901C8F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354688"/>
        <c:axId val="761359608"/>
      </c:lineChart>
      <c:catAx>
        <c:axId val="76135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59608"/>
        <c:crosses val="autoZero"/>
        <c:auto val="1"/>
        <c:lblAlgn val="ctr"/>
        <c:lblOffset val="100"/>
        <c:noMultiLvlLbl val="0"/>
      </c:catAx>
      <c:valAx>
        <c:axId val="76135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5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隐含波动率汇总!$AQ$803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隐含波动率汇总!$AQ$804:$AQ$815</c:f>
              <c:numCache>
                <c:formatCode>General</c:formatCode>
                <c:ptCount val="12"/>
                <c:pt idx="0">
                  <c:v>0.12536984766565262</c:v>
                </c:pt>
                <c:pt idx="1">
                  <c:v>0.12742754387065763</c:v>
                </c:pt>
                <c:pt idx="2">
                  <c:v>0.12823592984445392</c:v>
                </c:pt>
                <c:pt idx="3">
                  <c:v>0.1293418316588551</c:v>
                </c:pt>
                <c:pt idx="4">
                  <c:v>0.13018773866273464</c:v>
                </c:pt>
                <c:pt idx="5">
                  <c:v>0.13141010766185818</c:v>
                </c:pt>
                <c:pt idx="6">
                  <c:v>0.13134533247608693</c:v>
                </c:pt>
                <c:pt idx="7">
                  <c:v>0.13125361605823041</c:v>
                </c:pt>
                <c:pt idx="8">
                  <c:v>0.13188400810655204</c:v>
                </c:pt>
                <c:pt idx="9">
                  <c:v>0.13203929271914067</c:v>
                </c:pt>
                <c:pt idx="10">
                  <c:v>0.13208722963485869</c:v>
                </c:pt>
                <c:pt idx="11">
                  <c:v>0.13252161229886111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1-45C8-B6F7-8B9D74C9EAAC}"/>
            </c:ext>
          </c:extLst>
        </c:ser>
        <c:ser>
          <c:idx val="1"/>
          <c:order val="1"/>
          <c:tx>
            <c:strRef>
              <c:f>隐含波动率汇总!$AR$803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隐含波动率汇总!$AR$804:$AR$815</c:f>
              <c:numCache>
                <c:formatCode>General</c:formatCode>
                <c:ptCount val="12"/>
                <c:pt idx="0">
                  <c:v>0.15479792832538486</c:v>
                </c:pt>
                <c:pt idx="1">
                  <c:v>0.15664262786477806</c:v>
                </c:pt>
                <c:pt idx="2">
                  <c:v>0.15765973388161514</c:v>
                </c:pt>
                <c:pt idx="3">
                  <c:v>0.15936503340654079</c:v>
                </c:pt>
                <c:pt idx="4">
                  <c:v>0.1599656083058566</c:v>
                </c:pt>
                <c:pt idx="5">
                  <c:v>0.16067534883916376</c:v>
                </c:pt>
                <c:pt idx="6">
                  <c:v>0.1622209083154425</c:v>
                </c:pt>
                <c:pt idx="7">
                  <c:v>0.16225580674771217</c:v>
                </c:pt>
                <c:pt idx="8">
                  <c:v>0.16330422002594919</c:v>
                </c:pt>
                <c:pt idx="9">
                  <c:v>0.16320380135171114</c:v>
                </c:pt>
                <c:pt idx="10">
                  <c:v>0.16344966989673676</c:v>
                </c:pt>
                <c:pt idx="11">
                  <c:v>0.16384386422947045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1-45C8-B6F7-8B9D74C9EAAC}"/>
            </c:ext>
          </c:extLst>
        </c:ser>
        <c:ser>
          <c:idx val="2"/>
          <c:order val="2"/>
          <c:tx>
            <c:strRef>
              <c:f>隐含波动率汇总!$AS$803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隐含波动率汇总!$AS$804:$AS$815</c:f>
              <c:numCache>
                <c:formatCode>General</c:formatCode>
                <c:ptCount val="12"/>
                <c:pt idx="0">
                  <c:v>0.13766589751474556</c:v>
                </c:pt>
                <c:pt idx="1">
                  <c:v>0.13814604153037074</c:v>
                </c:pt>
                <c:pt idx="2">
                  <c:v>0.13830110262610013</c:v>
                </c:pt>
                <c:pt idx="3">
                  <c:v>0.13831290431626136</c:v>
                </c:pt>
                <c:pt idx="4">
                  <c:v>0.13857772709093985</c:v>
                </c:pt>
                <c:pt idx="5">
                  <c:v>0.13962630428154021</c:v>
                </c:pt>
                <c:pt idx="6">
                  <c:v>0.1397369004234299</c:v>
                </c:pt>
                <c:pt idx="7">
                  <c:v>0.14028417400240895</c:v>
                </c:pt>
                <c:pt idx="8">
                  <c:v>0.14143062177505344</c:v>
                </c:pt>
                <c:pt idx="9">
                  <c:v>0.14176564374461773</c:v>
                </c:pt>
                <c:pt idx="10">
                  <c:v>0.14272828615345062</c:v>
                </c:pt>
                <c:pt idx="11">
                  <c:v>0.14397480987448247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C-4129-9C10-F5427749110E}"/>
            </c:ext>
          </c:extLst>
        </c:ser>
        <c:ser>
          <c:idx val="3"/>
          <c:order val="3"/>
          <c:tx>
            <c:strRef>
              <c:f>隐含波动率汇总!$AT$803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隐含波动率汇总!$AT$804:$AT$815</c:f>
              <c:numCache>
                <c:formatCode>General</c:formatCode>
                <c:ptCount val="12"/>
                <c:pt idx="0">
                  <c:v>0.17328971649788322</c:v>
                </c:pt>
                <c:pt idx="1">
                  <c:v>0.17401039445616306</c:v>
                </c:pt>
                <c:pt idx="2">
                  <c:v>0.17451077419809996</c:v>
                </c:pt>
                <c:pt idx="3">
                  <c:v>0.17497893771007661</c:v>
                </c:pt>
                <c:pt idx="4">
                  <c:v>0.17568572782084346</c:v>
                </c:pt>
                <c:pt idx="5">
                  <c:v>0.17588321241643279</c:v>
                </c:pt>
                <c:pt idx="6">
                  <c:v>0.17757514563318338</c:v>
                </c:pt>
                <c:pt idx="7">
                  <c:v>0.17725636588871477</c:v>
                </c:pt>
                <c:pt idx="8">
                  <c:v>0.17894883554592728</c:v>
                </c:pt>
                <c:pt idx="9">
                  <c:v>0.17907442221850156</c:v>
                </c:pt>
                <c:pt idx="10">
                  <c:v>0.18097124588944019</c:v>
                </c:pt>
                <c:pt idx="11">
                  <c:v>0.18173954783983531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C-4129-9C10-F54277491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538664"/>
        <c:axId val="1095538992"/>
      </c:lineChart>
      <c:catAx>
        <c:axId val="109553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538992"/>
        <c:crosses val="autoZero"/>
        <c:auto val="1"/>
        <c:lblAlgn val="ctr"/>
        <c:lblOffset val="100"/>
        <c:noMultiLvlLbl val="0"/>
      </c:catAx>
      <c:valAx>
        <c:axId val="10955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538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历史波动率!$M$4</c:f>
              <c:strCache>
                <c:ptCount val="1"/>
                <c:pt idx="0">
                  <c:v>5_day_Vol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历史波动率!$L$5:$L$888</c:f>
              <c:numCache>
                <c:formatCode>yyyy/mm/dd</c:formatCode>
                <c:ptCount val="88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  <c:pt idx="880">
                  <c:v>43322</c:v>
                </c:pt>
                <c:pt idx="881">
                  <c:v>43325</c:v>
                </c:pt>
                <c:pt idx="882">
                  <c:v>43326</c:v>
                </c:pt>
                <c:pt idx="883">
                  <c:v>43327</c:v>
                </c:pt>
              </c:numCache>
            </c:numRef>
          </c:cat>
          <c:val>
            <c:numRef>
              <c:f>历史波动率!$M$5:$M$888</c:f>
              <c:numCache>
                <c:formatCode>General</c:formatCode>
                <c:ptCount val="884"/>
                <c:pt idx="5">
                  <c:v>0.13649446319117414</c:v>
                </c:pt>
                <c:pt idx="6">
                  <c:v>0.14058057239496016</c:v>
                </c:pt>
                <c:pt idx="7">
                  <c:v>0.16851975126383933</c:v>
                </c:pt>
                <c:pt idx="8">
                  <c:v>0.20077684563727322</c:v>
                </c:pt>
                <c:pt idx="9">
                  <c:v>0.2023113321504143</c:v>
                </c:pt>
                <c:pt idx="10">
                  <c:v>0.18310630774443029</c:v>
                </c:pt>
                <c:pt idx="11">
                  <c:v>0.17689705299684483</c:v>
                </c:pt>
                <c:pt idx="12">
                  <c:v>0.15380058214261269</c:v>
                </c:pt>
                <c:pt idx="13">
                  <c:v>0.12924036411136511</c:v>
                </c:pt>
                <c:pt idx="14">
                  <c:v>0.10912080923985612</c:v>
                </c:pt>
                <c:pt idx="15">
                  <c:v>8.669398540875986E-2</c:v>
                </c:pt>
                <c:pt idx="16">
                  <c:v>9.3313448600459717E-2</c:v>
                </c:pt>
                <c:pt idx="17">
                  <c:v>7.5640128879977675E-2</c:v>
                </c:pt>
                <c:pt idx="18">
                  <c:v>7.4347832174574718E-2</c:v>
                </c:pt>
                <c:pt idx="19">
                  <c:v>6.2642913291946573E-2</c:v>
                </c:pt>
                <c:pt idx="20">
                  <c:v>9.8003466950939214E-2</c:v>
                </c:pt>
                <c:pt idx="21">
                  <c:v>0.10659992107414626</c:v>
                </c:pt>
                <c:pt idx="22">
                  <c:v>0.12612391341438858</c:v>
                </c:pt>
                <c:pt idx="23">
                  <c:v>0.12552566143946589</c:v>
                </c:pt>
                <c:pt idx="24">
                  <c:v>0.12564454084926882</c:v>
                </c:pt>
                <c:pt idx="25">
                  <c:v>7.0794548975494073E-2</c:v>
                </c:pt>
                <c:pt idx="26">
                  <c:v>7.0370666818951794E-2</c:v>
                </c:pt>
                <c:pt idx="27">
                  <c:v>3.9854220050437358E-2</c:v>
                </c:pt>
                <c:pt idx="28">
                  <c:v>3.6999085499029083E-2</c:v>
                </c:pt>
                <c:pt idx="29">
                  <c:v>0.11496743572444804</c:v>
                </c:pt>
                <c:pt idx="30">
                  <c:v>0.11683681355197939</c:v>
                </c:pt>
                <c:pt idx="31">
                  <c:v>0.10911618679837967</c:v>
                </c:pt>
                <c:pt idx="32">
                  <c:v>0.11179383184939645</c:v>
                </c:pt>
                <c:pt idx="33">
                  <c:v>9.8194607169307058E-2</c:v>
                </c:pt>
                <c:pt idx="34">
                  <c:v>4.5406506303206425E-2</c:v>
                </c:pt>
                <c:pt idx="35">
                  <c:v>5.5551303710927723E-2</c:v>
                </c:pt>
                <c:pt idx="36">
                  <c:v>0.13277886196245936</c:v>
                </c:pt>
                <c:pt idx="37">
                  <c:v>0.10940003926497735</c:v>
                </c:pt>
                <c:pt idx="38">
                  <c:v>0.11653347734004595</c:v>
                </c:pt>
                <c:pt idx="39">
                  <c:v>9.1031987073894927E-2</c:v>
                </c:pt>
                <c:pt idx="40">
                  <c:v>0.13577244673682645</c:v>
                </c:pt>
                <c:pt idx="41">
                  <c:v>0.11566708944701158</c:v>
                </c:pt>
                <c:pt idx="42">
                  <c:v>0.15192472344133645</c:v>
                </c:pt>
                <c:pt idx="43">
                  <c:v>0.11089876135795866</c:v>
                </c:pt>
                <c:pt idx="44">
                  <c:v>0.12862893671425918</c:v>
                </c:pt>
                <c:pt idx="45">
                  <c:v>0.13951873395052578</c:v>
                </c:pt>
                <c:pt idx="46">
                  <c:v>0.13977043083044602</c:v>
                </c:pt>
                <c:pt idx="47">
                  <c:v>0.1021717845921073</c:v>
                </c:pt>
                <c:pt idx="48">
                  <c:v>0.11706578728068257</c:v>
                </c:pt>
                <c:pt idx="49">
                  <c:v>0.10842257626907371</c:v>
                </c:pt>
                <c:pt idx="50">
                  <c:v>0.12498075810202001</c:v>
                </c:pt>
                <c:pt idx="51">
                  <c:v>0.12389085519196684</c:v>
                </c:pt>
                <c:pt idx="52">
                  <c:v>0.10482161841630325</c:v>
                </c:pt>
                <c:pt idx="53">
                  <c:v>0.11133536400164012</c:v>
                </c:pt>
                <c:pt idx="54">
                  <c:v>0.11080508096435759</c:v>
                </c:pt>
                <c:pt idx="55">
                  <c:v>7.6297702486862656E-2</c:v>
                </c:pt>
                <c:pt idx="56">
                  <c:v>4.7023950670088771E-2</c:v>
                </c:pt>
                <c:pt idx="57">
                  <c:v>0.12796869294126861</c:v>
                </c:pt>
                <c:pt idx="58">
                  <c:v>0.11727428758530359</c:v>
                </c:pt>
                <c:pt idx="59">
                  <c:v>0.1345402243683417</c:v>
                </c:pt>
                <c:pt idx="60">
                  <c:v>0.12637687948867746</c:v>
                </c:pt>
                <c:pt idx="61">
                  <c:v>0.12399076689687057</c:v>
                </c:pt>
                <c:pt idx="62">
                  <c:v>0.12253594036432114</c:v>
                </c:pt>
                <c:pt idx="63">
                  <c:v>0.10669336023174557</c:v>
                </c:pt>
                <c:pt idx="64">
                  <c:v>0.13128162415917047</c:v>
                </c:pt>
                <c:pt idx="65">
                  <c:v>0.13798087827756603</c:v>
                </c:pt>
                <c:pt idx="66">
                  <c:v>0.15097947714123827</c:v>
                </c:pt>
                <c:pt idx="67">
                  <c:v>8.6185581348457635E-2</c:v>
                </c:pt>
                <c:pt idx="68">
                  <c:v>5.5654688585793685E-2</c:v>
                </c:pt>
                <c:pt idx="69">
                  <c:v>5.7002093015280572E-2</c:v>
                </c:pt>
                <c:pt idx="70">
                  <c:v>5.6928452256021743E-2</c:v>
                </c:pt>
                <c:pt idx="71">
                  <c:v>7.3838792644505061E-2</c:v>
                </c:pt>
                <c:pt idx="72">
                  <c:v>6.5227621369540717E-2</c:v>
                </c:pt>
                <c:pt idx="73">
                  <c:v>6.5909120172883959E-2</c:v>
                </c:pt>
                <c:pt idx="74">
                  <c:v>6.3678723067859655E-2</c:v>
                </c:pt>
                <c:pt idx="75">
                  <c:v>7.7225437492051047E-2</c:v>
                </c:pt>
                <c:pt idx="76">
                  <c:v>7.8864517059327469E-2</c:v>
                </c:pt>
                <c:pt idx="77">
                  <c:v>9.0044599531994535E-2</c:v>
                </c:pt>
                <c:pt idx="78">
                  <c:v>0.14937523914316855</c:v>
                </c:pt>
                <c:pt idx="79">
                  <c:v>0.14741620934376842</c:v>
                </c:pt>
                <c:pt idx="80">
                  <c:v>0.14217009120005167</c:v>
                </c:pt>
                <c:pt idx="81">
                  <c:v>0.13621689937788328</c:v>
                </c:pt>
                <c:pt idx="82">
                  <c:v>0.12789235598657842</c:v>
                </c:pt>
                <c:pt idx="83">
                  <c:v>8.6832775485106956E-2</c:v>
                </c:pt>
                <c:pt idx="84">
                  <c:v>0.13791824682981876</c:v>
                </c:pt>
                <c:pt idx="85">
                  <c:v>0.1149274592428718</c:v>
                </c:pt>
                <c:pt idx="86">
                  <c:v>0.10412393906444316</c:v>
                </c:pt>
                <c:pt idx="87">
                  <c:v>0.10476126351703094</c:v>
                </c:pt>
                <c:pt idx="88">
                  <c:v>9.8057787038141955E-2</c:v>
                </c:pt>
                <c:pt idx="89">
                  <c:v>2.5545751665180718E-2</c:v>
                </c:pt>
                <c:pt idx="90">
                  <c:v>0.16627536900351231</c:v>
                </c:pt>
                <c:pt idx="91">
                  <c:v>0.16515459371547683</c:v>
                </c:pt>
                <c:pt idx="92">
                  <c:v>0.16861004907201677</c:v>
                </c:pt>
                <c:pt idx="93">
                  <c:v>0.17946701499983059</c:v>
                </c:pt>
                <c:pt idx="94">
                  <c:v>0.18071685595022516</c:v>
                </c:pt>
                <c:pt idx="95">
                  <c:v>0.12984711269806715</c:v>
                </c:pt>
                <c:pt idx="96">
                  <c:v>0.1564861794564921</c:v>
                </c:pt>
                <c:pt idx="97">
                  <c:v>0.15422547971648182</c:v>
                </c:pt>
                <c:pt idx="98">
                  <c:v>0.11586639907983438</c:v>
                </c:pt>
                <c:pt idx="99">
                  <c:v>0.15144917541383207</c:v>
                </c:pt>
                <c:pt idx="100">
                  <c:v>0.15314605661254255</c:v>
                </c:pt>
                <c:pt idx="101">
                  <c:v>0.14699671163055275</c:v>
                </c:pt>
                <c:pt idx="102">
                  <c:v>0.1467532777287886</c:v>
                </c:pt>
                <c:pt idx="103">
                  <c:v>0.11117261054326745</c:v>
                </c:pt>
                <c:pt idx="104">
                  <c:v>6.3106688435813477E-2</c:v>
                </c:pt>
                <c:pt idx="105">
                  <c:v>4.786537695341652E-2</c:v>
                </c:pt>
                <c:pt idx="106">
                  <c:v>4.9422061614219449E-2</c:v>
                </c:pt>
                <c:pt idx="107">
                  <c:v>0.16559511411251809</c:v>
                </c:pt>
                <c:pt idx="108">
                  <c:v>0.17408564805146981</c:v>
                </c:pt>
                <c:pt idx="109">
                  <c:v>0.19126294838429012</c:v>
                </c:pt>
                <c:pt idx="110">
                  <c:v>0.25333802241499004</c:v>
                </c:pt>
                <c:pt idx="111">
                  <c:v>0.25302580499312938</c:v>
                </c:pt>
                <c:pt idx="112">
                  <c:v>0.19355289471730644</c:v>
                </c:pt>
                <c:pt idx="113">
                  <c:v>0.17536298556076488</c:v>
                </c:pt>
                <c:pt idx="114">
                  <c:v>0.22406984400336263</c:v>
                </c:pt>
                <c:pt idx="115">
                  <c:v>0.20864148200343913</c:v>
                </c:pt>
                <c:pt idx="116">
                  <c:v>0.19326454148196384</c:v>
                </c:pt>
                <c:pt idx="117">
                  <c:v>0.19935247351327764</c:v>
                </c:pt>
                <c:pt idx="118">
                  <c:v>0.15594670983865402</c:v>
                </c:pt>
                <c:pt idx="119">
                  <c:v>0.33554384363395046</c:v>
                </c:pt>
                <c:pt idx="120">
                  <c:v>0.32970921119938879</c:v>
                </c:pt>
                <c:pt idx="121">
                  <c:v>0.32990336666879772</c:v>
                </c:pt>
                <c:pt idx="122">
                  <c:v>0.35755945026974534</c:v>
                </c:pt>
                <c:pt idx="123">
                  <c:v>0.30661638820793319</c:v>
                </c:pt>
                <c:pt idx="124">
                  <c:v>0.28826564292328549</c:v>
                </c:pt>
                <c:pt idx="125">
                  <c:v>0.31781560918048823</c:v>
                </c:pt>
                <c:pt idx="126">
                  <c:v>0.3607564668920889</c:v>
                </c:pt>
                <c:pt idx="127">
                  <c:v>0.34631825333414235</c:v>
                </c:pt>
                <c:pt idx="128">
                  <c:v>0.37987055134292608</c:v>
                </c:pt>
                <c:pt idx="129">
                  <c:v>0.21975833339186585</c:v>
                </c:pt>
                <c:pt idx="130">
                  <c:v>0.23030703366515753</c:v>
                </c:pt>
                <c:pt idx="131">
                  <c:v>0.25503919448980034</c:v>
                </c:pt>
                <c:pt idx="132">
                  <c:v>0.2658983884878473</c:v>
                </c:pt>
                <c:pt idx="133">
                  <c:v>0.15448083446058813</c:v>
                </c:pt>
                <c:pt idx="134">
                  <c:v>0.20551102022605219</c:v>
                </c:pt>
                <c:pt idx="135">
                  <c:v>0.23307406319669183</c:v>
                </c:pt>
                <c:pt idx="136">
                  <c:v>0.18199462912839096</c:v>
                </c:pt>
                <c:pt idx="137">
                  <c:v>0.2270296524183229</c:v>
                </c:pt>
                <c:pt idx="138">
                  <c:v>0.22329321124794493</c:v>
                </c:pt>
                <c:pt idx="139">
                  <c:v>0.19353096519451199</c:v>
                </c:pt>
                <c:pt idx="140">
                  <c:v>0.15344153151079712</c:v>
                </c:pt>
                <c:pt idx="141">
                  <c:v>0.15945652352837017</c:v>
                </c:pt>
                <c:pt idx="142">
                  <c:v>9.5796890548159944E-2</c:v>
                </c:pt>
                <c:pt idx="143">
                  <c:v>0.14400409914024845</c:v>
                </c:pt>
                <c:pt idx="144">
                  <c:v>0.14488224088188056</c:v>
                </c:pt>
                <c:pt idx="145">
                  <c:v>0.14489287013271412</c:v>
                </c:pt>
                <c:pt idx="146">
                  <c:v>0.16436137809052223</c:v>
                </c:pt>
                <c:pt idx="147">
                  <c:v>0.19479072024269273</c:v>
                </c:pt>
                <c:pt idx="148">
                  <c:v>0.18925437568323486</c:v>
                </c:pt>
                <c:pt idx="149">
                  <c:v>0.19532901175372944</c:v>
                </c:pt>
                <c:pt idx="150">
                  <c:v>0.29280693598165974</c:v>
                </c:pt>
                <c:pt idx="151">
                  <c:v>0.28571240900491524</c:v>
                </c:pt>
                <c:pt idx="152">
                  <c:v>0.20507743736210587</c:v>
                </c:pt>
                <c:pt idx="153">
                  <c:v>0.16297100595633776</c:v>
                </c:pt>
                <c:pt idx="154">
                  <c:v>0.153216236322193</c:v>
                </c:pt>
                <c:pt idx="155">
                  <c:v>5.1841439108963223E-2</c:v>
                </c:pt>
                <c:pt idx="156">
                  <c:v>8.0287852925078881E-2</c:v>
                </c:pt>
                <c:pt idx="157">
                  <c:v>0.12177131283543141</c:v>
                </c:pt>
                <c:pt idx="158">
                  <c:v>0.19035717994772275</c:v>
                </c:pt>
                <c:pt idx="159">
                  <c:v>0.18529633595378056</c:v>
                </c:pt>
                <c:pt idx="160">
                  <c:v>0.19132864480649636</c:v>
                </c:pt>
                <c:pt idx="161">
                  <c:v>0.20024357708165205</c:v>
                </c:pt>
                <c:pt idx="162">
                  <c:v>0.16665906184329929</c:v>
                </c:pt>
                <c:pt idx="163">
                  <c:v>0.13524325352052316</c:v>
                </c:pt>
                <c:pt idx="164">
                  <c:v>0.13705152149199082</c:v>
                </c:pt>
                <c:pt idx="165">
                  <c:v>0.14727965953657804</c:v>
                </c:pt>
                <c:pt idx="166">
                  <c:v>0.17573831974840876</c:v>
                </c:pt>
                <c:pt idx="167">
                  <c:v>0.16004144840119955</c:v>
                </c:pt>
                <c:pt idx="168">
                  <c:v>0.16082136737829253</c:v>
                </c:pt>
                <c:pt idx="169">
                  <c:v>0.15554498370257067</c:v>
                </c:pt>
                <c:pt idx="170">
                  <c:v>0.10428399707666992</c:v>
                </c:pt>
                <c:pt idx="171">
                  <c:v>9.8650629714305535E-2</c:v>
                </c:pt>
                <c:pt idx="172">
                  <c:v>9.7696021601630267E-2</c:v>
                </c:pt>
                <c:pt idx="173">
                  <c:v>0.1239471437597908</c:v>
                </c:pt>
                <c:pt idx="174">
                  <c:v>0.13782533243640047</c:v>
                </c:pt>
                <c:pt idx="175">
                  <c:v>8.3326949592851307E-2</c:v>
                </c:pt>
                <c:pt idx="176">
                  <c:v>6.1876556747500866E-2</c:v>
                </c:pt>
                <c:pt idx="177">
                  <c:v>4.5884802246574208E-2</c:v>
                </c:pt>
                <c:pt idx="178">
                  <c:v>4.6605304760232523E-2</c:v>
                </c:pt>
                <c:pt idx="179">
                  <c:v>4.3541781284808616E-2</c:v>
                </c:pt>
                <c:pt idx="180">
                  <c:v>2.2657557617995431E-2</c:v>
                </c:pt>
                <c:pt idx="181">
                  <c:v>6.9102545589347739E-2</c:v>
                </c:pt>
                <c:pt idx="182">
                  <c:v>0.10006419758585047</c:v>
                </c:pt>
                <c:pt idx="183">
                  <c:v>0.10885535103826068</c:v>
                </c:pt>
                <c:pt idx="184">
                  <c:v>0.11067059204460389</c:v>
                </c:pt>
                <c:pt idx="185">
                  <c:v>0.14868437053524</c:v>
                </c:pt>
                <c:pt idx="186">
                  <c:v>0.12883984624338743</c:v>
                </c:pt>
                <c:pt idx="187">
                  <c:v>0.14187118048930289</c:v>
                </c:pt>
                <c:pt idx="188">
                  <c:v>0.12822786980273904</c:v>
                </c:pt>
                <c:pt idx="189">
                  <c:v>0.10930263850678573</c:v>
                </c:pt>
                <c:pt idx="190">
                  <c:v>0.11545419344407484</c:v>
                </c:pt>
                <c:pt idx="191">
                  <c:v>0.12266884165945541</c:v>
                </c:pt>
                <c:pt idx="192">
                  <c:v>6.887867015913629E-2</c:v>
                </c:pt>
                <c:pt idx="193">
                  <c:v>0.11091006634113049</c:v>
                </c:pt>
                <c:pt idx="194">
                  <c:v>0.13901923389870563</c:v>
                </c:pt>
                <c:pt idx="195">
                  <c:v>0.14637368731356273</c:v>
                </c:pt>
                <c:pt idx="196">
                  <c:v>0.15216506965297588</c:v>
                </c:pt>
                <c:pt idx="197">
                  <c:v>0.13993034204269442</c:v>
                </c:pt>
                <c:pt idx="198">
                  <c:v>0.11725456035179371</c:v>
                </c:pt>
                <c:pt idx="199">
                  <c:v>5.3340241642212703E-2</c:v>
                </c:pt>
                <c:pt idx="200">
                  <c:v>5.3340241642212703E-2</c:v>
                </c:pt>
                <c:pt idx="201">
                  <c:v>9.5413243807276296E-2</c:v>
                </c:pt>
                <c:pt idx="202">
                  <c:v>0.10346104762084163</c:v>
                </c:pt>
                <c:pt idx="203">
                  <c:v>0.10606110232772091</c:v>
                </c:pt>
                <c:pt idx="204">
                  <c:v>0.10563110055077563</c:v>
                </c:pt>
                <c:pt idx="205">
                  <c:v>0.10439412334062151</c:v>
                </c:pt>
                <c:pt idx="206">
                  <c:v>7.6145773795355073E-2</c:v>
                </c:pt>
                <c:pt idx="207">
                  <c:v>7.7893277549106021E-2</c:v>
                </c:pt>
                <c:pt idx="208">
                  <c:v>5.8222125971915492E-2</c:v>
                </c:pt>
                <c:pt idx="209">
                  <c:v>7.7939311063845704E-2</c:v>
                </c:pt>
                <c:pt idx="210">
                  <c:v>8.8807348961186E-2</c:v>
                </c:pt>
                <c:pt idx="211">
                  <c:v>8.8868864349667731E-2</c:v>
                </c:pt>
                <c:pt idx="212">
                  <c:v>0.10590557917709952</c:v>
                </c:pt>
                <c:pt idx="213">
                  <c:v>0.10753112717896572</c:v>
                </c:pt>
                <c:pt idx="214">
                  <c:v>0.10259433449588627</c:v>
                </c:pt>
                <c:pt idx="215">
                  <c:v>0.30405841497349489</c:v>
                </c:pt>
                <c:pt idx="216">
                  <c:v>0.39849003156776969</c:v>
                </c:pt>
                <c:pt idx="217">
                  <c:v>0.39199937757214409</c:v>
                </c:pt>
                <c:pt idx="218">
                  <c:v>0.42925464731915014</c:v>
                </c:pt>
                <c:pt idx="219">
                  <c:v>0.42649239750843471</c:v>
                </c:pt>
                <c:pt idx="220">
                  <c:v>0.20653019598985226</c:v>
                </c:pt>
                <c:pt idx="221">
                  <c:v>0.15703677009161016</c:v>
                </c:pt>
                <c:pt idx="222">
                  <c:v>0.15598215357007986</c:v>
                </c:pt>
                <c:pt idx="223">
                  <c:v>0.16450212708454626</c:v>
                </c:pt>
                <c:pt idx="224">
                  <c:v>0.16705620529440265</c:v>
                </c:pt>
                <c:pt idx="225">
                  <c:v>0.1772540389779256</c:v>
                </c:pt>
                <c:pt idx="226">
                  <c:v>0.23895249661716381</c:v>
                </c:pt>
                <c:pt idx="227">
                  <c:v>0.22432830782585964</c:v>
                </c:pt>
                <c:pt idx="228">
                  <c:v>0.20391960009758175</c:v>
                </c:pt>
                <c:pt idx="229">
                  <c:v>0.25403848207663871</c:v>
                </c:pt>
                <c:pt idx="230">
                  <c:v>0.23530694584464096</c:v>
                </c:pt>
                <c:pt idx="231">
                  <c:v>0.1376100142104586</c:v>
                </c:pt>
                <c:pt idx="232">
                  <c:v>0.12619344845807842</c:v>
                </c:pt>
                <c:pt idx="233">
                  <c:v>0.18972889852700661</c:v>
                </c:pt>
                <c:pt idx="234">
                  <c:v>0.19926020113520088</c:v>
                </c:pt>
                <c:pt idx="235">
                  <c:v>0.23642443334788521</c:v>
                </c:pt>
                <c:pt idx="236">
                  <c:v>0.24441231726992818</c:v>
                </c:pt>
                <c:pt idx="237">
                  <c:v>0.25111908514081716</c:v>
                </c:pt>
                <c:pt idx="238">
                  <c:v>0.21022527002986782</c:v>
                </c:pt>
                <c:pt idx="239">
                  <c:v>0.17775089112039091</c:v>
                </c:pt>
                <c:pt idx="240">
                  <c:v>2.5509624533408545E-2</c:v>
                </c:pt>
                <c:pt idx="241">
                  <c:v>0.11069236226232276</c:v>
                </c:pt>
                <c:pt idx="242">
                  <c:v>0.11089457777455508</c:v>
                </c:pt>
                <c:pt idx="243">
                  <c:v>0.12780046515448948</c:v>
                </c:pt>
                <c:pt idx="244">
                  <c:v>0.19323542312810149</c:v>
                </c:pt>
                <c:pt idx="245">
                  <c:v>0.19841937689865097</c:v>
                </c:pt>
                <c:pt idx="246">
                  <c:v>0.18137748222714278</c:v>
                </c:pt>
                <c:pt idx="247">
                  <c:v>0.20023979310002452</c:v>
                </c:pt>
                <c:pt idx="248">
                  <c:v>0.20705040589729007</c:v>
                </c:pt>
                <c:pt idx="249">
                  <c:v>0.12373123148781361</c:v>
                </c:pt>
                <c:pt idx="250">
                  <c:v>0.12865117760659786</c:v>
                </c:pt>
                <c:pt idx="251">
                  <c:v>0.12866365549330977</c:v>
                </c:pt>
                <c:pt idx="252">
                  <c:v>0.12099851671488693</c:v>
                </c:pt>
                <c:pt idx="253">
                  <c:v>9.6668156030082247E-2</c:v>
                </c:pt>
                <c:pt idx="254">
                  <c:v>0.14372245072218723</c:v>
                </c:pt>
                <c:pt idx="255">
                  <c:v>0.13453300666661377</c:v>
                </c:pt>
                <c:pt idx="256">
                  <c:v>0.14860747135961602</c:v>
                </c:pt>
                <c:pt idx="257">
                  <c:v>0.17813866576343965</c:v>
                </c:pt>
                <c:pt idx="258">
                  <c:v>0.18590710689370765</c:v>
                </c:pt>
                <c:pt idx="259">
                  <c:v>0.12408236348755118</c:v>
                </c:pt>
                <c:pt idx="260">
                  <c:v>0.12773091886428975</c:v>
                </c:pt>
                <c:pt idx="261">
                  <c:v>0.12811297008993233</c:v>
                </c:pt>
                <c:pt idx="262">
                  <c:v>9.7323144461905348E-2</c:v>
                </c:pt>
                <c:pt idx="263">
                  <c:v>8.3100712728797821E-2</c:v>
                </c:pt>
                <c:pt idx="264">
                  <c:v>0.10573030685551703</c:v>
                </c:pt>
                <c:pt idx="265">
                  <c:v>0.10764283700618256</c:v>
                </c:pt>
                <c:pt idx="266">
                  <c:v>0.10813667131836154</c:v>
                </c:pt>
                <c:pt idx="267">
                  <c:v>0.10979929388969262</c:v>
                </c:pt>
                <c:pt idx="268">
                  <c:v>8.4484433105593226E-2</c:v>
                </c:pt>
                <c:pt idx="269">
                  <c:v>6.0408712359984511E-2</c:v>
                </c:pt>
                <c:pt idx="270">
                  <c:v>2.7983344572911972E-2</c:v>
                </c:pt>
                <c:pt idx="271">
                  <c:v>4.7536969206886298E-2</c:v>
                </c:pt>
                <c:pt idx="272">
                  <c:v>5.933805240955644E-2</c:v>
                </c:pt>
                <c:pt idx="273">
                  <c:v>8.4659187886182236E-2</c:v>
                </c:pt>
                <c:pt idx="274">
                  <c:v>9.171174404819088E-2</c:v>
                </c:pt>
                <c:pt idx="275">
                  <c:v>9.7149639950724884E-2</c:v>
                </c:pt>
                <c:pt idx="276">
                  <c:v>0.10394346312919889</c:v>
                </c:pt>
                <c:pt idx="277">
                  <c:v>0.10282243784508228</c:v>
                </c:pt>
                <c:pt idx="278">
                  <c:v>8.4066372824120231E-2</c:v>
                </c:pt>
                <c:pt idx="279">
                  <c:v>5.3256359535306032E-2</c:v>
                </c:pt>
                <c:pt idx="280">
                  <c:v>0.10149232020759229</c:v>
                </c:pt>
                <c:pt idx="281">
                  <c:v>9.0156902916701226E-2</c:v>
                </c:pt>
                <c:pt idx="282">
                  <c:v>9.0534189018916897E-2</c:v>
                </c:pt>
                <c:pt idx="283">
                  <c:v>0.12733135845577262</c:v>
                </c:pt>
                <c:pt idx="284">
                  <c:v>9.3178052096101235E-2</c:v>
                </c:pt>
                <c:pt idx="285">
                  <c:v>0.15420029645109609</c:v>
                </c:pt>
                <c:pt idx="286">
                  <c:v>0.15535885068209632</c:v>
                </c:pt>
                <c:pt idx="287">
                  <c:v>0.16083986771516523</c:v>
                </c:pt>
                <c:pt idx="288">
                  <c:v>0.13518925723573555</c:v>
                </c:pt>
                <c:pt idx="289">
                  <c:v>9.3853017478062517E-2</c:v>
                </c:pt>
                <c:pt idx="290">
                  <c:v>4.4454888780803295E-2</c:v>
                </c:pt>
                <c:pt idx="291">
                  <c:v>4.9171075872950186E-2</c:v>
                </c:pt>
                <c:pt idx="292">
                  <c:v>6.1607565532098209E-2</c:v>
                </c:pt>
                <c:pt idx="293">
                  <c:v>8.019273923088284E-2</c:v>
                </c:pt>
                <c:pt idx="294">
                  <c:v>8.2578405011889511E-2</c:v>
                </c:pt>
                <c:pt idx="295">
                  <c:v>9.8265686529282442E-2</c:v>
                </c:pt>
                <c:pt idx="296">
                  <c:v>7.6379855125611282E-2</c:v>
                </c:pt>
                <c:pt idx="297">
                  <c:v>7.7377667166228709E-2</c:v>
                </c:pt>
                <c:pt idx="298">
                  <c:v>0.10435376759285511</c:v>
                </c:pt>
                <c:pt idx="299">
                  <c:v>0.15729217727361319</c:v>
                </c:pt>
                <c:pt idx="300">
                  <c:v>0.15163336976432198</c:v>
                </c:pt>
                <c:pt idx="301">
                  <c:v>0.15428847203607993</c:v>
                </c:pt>
                <c:pt idx="302">
                  <c:v>0.17678780643086978</c:v>
                </c:pt>
                <c:pt idx="303">
                  <c:v>0.12383540620637143</c:v>
                </c:pt>
                <c:pt idx="304">
                  <c:v>0.12040987564358098</c:v>
                </c:pt>
                <c:pt idx="305">
                  <c:v>0.11722039625512354</c:v>
                </c:pt>
                <c:pt idx="306">
                  <c:v>0.11055746218266184</c:v>
                </c:pt>
                <c:pt idx="307">
                  <c:v>7.7321919197036265E-2</c:v>
                </c:pt>
                <c:pt idx="308">
                  <c:v>0.12760412569215182</c:v>
                </c:pt>
                <c:pt idx="309">
                  <c:v>0.1630216866753986</c:v>
                </c:pt>
                <c:pt idx="310">
                  <c:v>0.16134755674473913</c:v>
                </c:pt>
                <c:pt idx="311">
                  <c:v>0.14581669879705081</c:v>
                </c:pt>
                <c:pt idx="312">
                  <c:v>8.9320700223136276E-2</c:v>
                </c:pt>
                <c:pt idx="313">
                  <c:v>9.6534819366123487E-2</c:v>
                </c:pt>
                <c:pt idx="314">
                  <c:v>0.11737796842682027</c:v>
                </c:pt>
                <c:pt idx="315">
                  <c:v>0.15843774896821022</c:v>
                </c:pt>
                <c:pt idx="316">
                  <c:v>0.21726481275824203</c:v>
                </c:pt>
                <c:pt idx="317">
                  <c:v>0.39513329692151927</c:v>
                </c:pt>
                <c:pt idx="318">
                  <c:v>0.3980413047762571</c:v>
                </c:pt>
                <c:pt idx="319">
                  <c:v>0.4034205363485901</c:v>
                </c:pt>
                <c:pt idx="320">
                  <c:v>0.3740646971652658</c:v>
                </c:pt>
                <c:pt idx="321">
                  <c:v>0.27290331984901212</c:v>
                </c:pt>
                <c:pt idx="322">
                  <c:v>0.13394110457832945</c:v>
                </c:pt>
                <c:pt idx="323">
                  <c:v>0.24862559740728735</c:v>
                </c:pt>
                <c:pt idx="324">
                  <c:v>0.29766686389387081</c:v>
                </c:pt>
                <c:pt idx="325">
                  <c:v>0.29967857178035412</c:v>
                </c:pt>
                <c:pt idx="326">
                  <c:v>0.34579153547371672</c:v>
                </c:pt>
                <c:pt idx="327">
                  <c:v>0.36733247757322068</c:v>
                </c:pt>
                <c:pt idx="328">
                  <c:v>0.23518613170052174</c:v>
                </c:pt>
                <c:pt idx="329">
                  <c:v>0.35020231310184552</c:v>
                </c:pt>
                <c:pt idx="330">
                  <c:v>0.35286198913226258</c:v>
                </c:pt>
                <c:pt idx="331">
                  <c:v>0.3033735618282376</c:v>
                </c:pt>
                <c:pt idx="332">
                  <c:v>0.30394069453149208</c:v>
                </c:pt>
                <c:pt idx="333">
                  <c:v>0.29004292846916974</c:v>
                </c:pt>
                <c:pt idx="334">
                  <c:v>0.1706882079505192</c:v>
                </c:pt>
                <c:pt idx="335">
                  <c:v>0.12057638276175131</c:v>
                </c:pt>
                <c:pt idx="336">
                  <c:v>5.7280366903107449E-2</c:v>
                </c:pt>
                <c:pt idx="337">
                  <c:v>0.12348133070397432</c:v>
                </c:pt>
                <c:pt idx="338">
                  <c:v>0.2792218962918015</c:v>
                </c:pt>
                <c:pt idx="339">
                  <c:v>0.32963223986649337</c:v>
                </c:pt>
                <c:pt idx="340">
                  <c:v>0.42401091694652426</c:v>
                </c:pt>
                <c:pt idx="341">
                  <c:v>0.42795386116676221</c:v>
                </c:pt>
                <c:pt idx="342">
                  <c:v>0.4645945256146829</c:v>
                </c:pt>
                <c:pt idx="343">
                  <c:v>0.34701423979002838</c:v>
                </c:pt>
                <c:pt idx="344">
                  <c:v>0.37098753688007341</c:v>
                </c:pt>
                <c:pt idx="345">
                  <c:v>0.33463041532724769</c:v>
                </c:pt>
                <c:pt idx="346">
                  <c:v>0.33275568751628309</c:v>
                </c:pt>
                <c:pt idx="347">
                  <c:v>0.28300357219482908</c:v>
                </c:pt>
                <c:pt idx="348">
                  <c:v>0.21699428486920561</c:v>
                </c:pt>
                <c:pt idx="349">
                  <c:v>0.10722406590107914</c:v>
                </c:pt>
                <c:pt idx="350">
                  <c:v>0.24601075988802398</c:v>
                </c:pt>
                <c:pt idx="351">
                  <c:v>0.43267647331012965</c:v>
                </c:pt>
                <c:pt idx="352">
                  <c:v>0.43271835347995097</c:v>
                </c:pt>
                <c:pt idx="353">
                  <c:v>0.49161637920351053</c:v>
                </c:pt>
                <c:pt idx="354">
                  <c:v>0.48829067186992337</c:v>
                </c:pt>
                <c:pt idx="355">
                  <c:v>0.31437375981829563</c:v>
                </c:pt>
                <c:pt idx="356">
                  <c:v>0.22278148275784751</c:v>
                </c:pt>
                <c:pt idx="357">
                  <c:v>0.19995457423930865</c:v>
                </c:pt>
                <c:pt idx="358">
                  <c:v>0.14903445721401548</c:v>
                </c:pt>
                <c:pt idx="359">
                  <c:v>0.14333021151151176</c:v>
                </c:pt>
                <c:pt idx="360">
                  <c:v>0.30339640616892555</c:v>
                </c:pt>
                <c:pt idx="361">
                  <c:v>0.34463425893790167</c:v>
                </c:pt>
                <c:pt idx="362">
                  <c:v>0.37582768184354504</c:v>
                </c:pt>
                <c:pt idx="363">
                  <c:v>0.3328131020933614</c:v>
                </c:pt>
                <c:pt idx="364">
                  <c:v>0.28582264627279913</c:v>
                </c:pt>
                <c:pt idx="365">
                  <c:v>0.23370730896969294</c:v>
                </c:pt>
                <c:pt idx="366">
                  <c:v>0.26617098355925506</c:v>
                </c:pt>
                <c:pt idx="367">
                  <c:v>0.32390782604408774</c:v>
                </c:pt>
                <c:pt idx="368">
                  <c:v>0.33066304461736234</c:v>
                </c:pt>
                <c:pt idx="369">
                  <c:v>0.21444517880486508</c:v>
                </c:pt>
                <c:pt idx="370">
                  <c:v>0.33866595461972004</c:v>
                </c:pt>
                <c:pt idx="371">
                  <c:v>0.37544982923183429</c:v>
                </c:pt>
                <c:pt idx="372">
                  <c:v>0.4183143221851171</c:v>
                </c:pt>
                <c:pt idx="373">
                  <c:v>0.29718997323213864</c:v>
                </c:pt>
                <c:pt idx="374">
                  <c:v>0.47580432557291863</c:v>
                </c:pt>
                <c:pt idx="375">
                  <c:v>0.4803901644990719</c:v>
                </c:pt>
                <c:pt idx="376">
                  <c:v>0.49127988846748416</c:v>
                </c:pt>
                <c:pt idx="377">
                  <c:v>0.40497410392007205</c:v>
                </c:pt>
                <c:pt idx="378">
                  <c:v>0.36607563072334937</c:v>
                </c:pt>
                <c:pt idx="379">
                  <c:v>0.266923036391571</c:v>
                </c:pt>
                <c:pt idx="380">
                  <c:v>0.262304746006705</c:v>
                </c:pt>
                <c:pt idx="381">
                  <c:v>0.1793372477028736</c:v>
                </c:pt>
                <c:pt idx="382">
                  <c:v>0.16360989504486939</c:v>
                </c:pt>
                <c:pt idx="383">
                  <c:v>0.17386091596392494</c:v>
                </c:pt>
                <c:pt idx="384">
                  <c:v>0.13901842923001162</c:v>
                </c:pt>
                <c:pt idx="385">
                  <c:v>0.15328327313239329</c:v>
                </c:pt>
                <c:pt idx="386">
                  <c:v>0.17933540316874275</c:v>
                </c:pt>
                <c:pt idx="387">
                  <c:v>0.16503530049839901</c:v>
                </c:pt>
                <c:pt idx="388">
                  <c:v>0.17528302147493455</c:v>
                </c:pt>
                <c:pt idx="389">
                  <c:v>0.16210315960944163</c:v>
                </c:pt>
                <c:pt idx="390">
                  <c:v>0.15652289538596134</c:v>
                </c:pt>
                <c:pt idx="391">
                  <c:v>9.0065609459568041E-2</c:v>
                </c:pt>
                <c:pt idx="392">
                  <c:v>7.637722494512024E-2</c:v>
                </c:pt>
                <c:pt idx="393">
                  <c:v>0.12862619167884248</c:v>
                </c:pt>
                <c:pt idx="394">
                  <c:v>0.11593844036503063</c:v>
                </c:pt>
                <c:pt idx="395">
                  <c:v>0.12102967365892797</c:v>
                </c:pt>
                <c:pt idx="396">
                  <c:v>0.12189606287651268</c:v>
                </c:pt>
                <c:pt idx="397">
                  <c:v>8.8918138830009388E-2</c:v>
                </c:pt>
                <c:pt idx="398">
                  <c:v>0.10323841777794193</c:v>
                </c:pt>
                <c:pt idx="399">
                  <c:v>0.1147850970329633</c:v>
                </c:pt>
                <c:pt idx="400">
                  <c:v>9.9607844613930796E-2</c:v>
                </c:pt>
                <c:pt idx="401">
                  <c:v>9.3835208037356801E-2</c:v>
                </c:pt>
                <c:pt idx="402">
                  <c:v>0.10001528321570945</c:v>
                </c:pt>
                <c:pt idx="403">
                  <c:v>8.9046317085644366E-2</c:v>
                </c:pt>
                <c:pt idx="404">
                  <c:v>0.12534090326507952</c:v>
                </c:pt>
                <c:pt idx="405">
                  <c:v>0.10479791625051869</c:v>
                </c:pt>
                <c:pt idx="406">
                  <c:v>0.10116367168784299</c:v>
                </c:pt>
                <c:pt idx="407">
                  <c:v>0.13346820915025293</c:v>
                </c:pt>
                <c:pt idx="408">
                  <c:v>0.16390373187537471</c:v>
                </c:pt>
                <c:pt idx="409">
                  <c:v>0.14109604827920608</c:v>
                </c:pt>
                <c:pt idx="410">
                  <c:v>0.13894465940074205</c:v>
                </c:pt>
                <c:pt idx="411">
                  <c:v>0.15070435409830349</c:v>
                </c:pt>
                <c:pt idx="412">
                  <c:v>0.12265793880432753</c:v>
                </c:pt>
                <c:pt idx="413">
                  <c:v>0.12454405870142676</c:v>
                </c:pt>
                <c:pt idx="414">
                  <c:v>0.14612784695731382</c:v>
                </c:pt>
                <c:pt idx="415">
                  <c:v>0.12993249070733506</c:v>
                </c:pt>
                <c:pt idx="416">
                  <c:v>0.15014865530081695</c:v>
                </c:pt>
                <c:pt idx="417">
                  <c:v>0.12318083847572205</c:v>
                </c:pt>
                <c:pt idx="418">
                  <c:v>0.23589608742198026</c:v>
                </c:pt>
                <c:pt idx="419">
                  <c:v>0.22979563167889883</c:v>
                </c:pt>
                <c:pt idx="420">
                  <c:v>0.23027291277243317</c:v>
                </c:pt>
                <c:pt idx="421">
                  <c:v>0.26116495497948794</c:v>
                </c:pt>
                <c:pt idx="422">
                  <c:v>0.25189676997935884</c:v>
                </c:pt>
                <c:pt idx="423">
                  <c:v>0.13161179351706184</c:v>
                </c:pt>
                <c:pt idx="424">
                  <c:v>0.12014862055179627</c:v>
                </c:pt>
                <c:pt idx="425">
                  <c:v>0.11332543752349113</c:v>
                </c:pt>
                <c:pt idx="426">
                  <c:v>0.15358914973917875</c:v>
                </c:pt>
                <c:pt idx="427">
                  <c:v>0.14565653303464754</c:v>
                </c:pt>
                <c:pt idx="428">
                  <c:v>0.11603921306777792</c:v>
                </c:pt>
                <c:pt idx="429">
                  <c:v>9.8061240297357091E-2</c:v>
                </c:pt>
                <c:pt idx="430">
                  <c:v>0.12966694729916037</c:v>
                </c:pt>
                <c:pt idx="431">
                  <c:v>9.4587536688647056E-2</c:v>
                </c:pt>
                <c:pt idx="432">
                  <c:v>0.17666550843867815</c:v>
                </c:pt>
                <c:pt idx="433">
                  <c:v>0.18645232089251715</c:v>
                </c:pt>
                <c:pt idx="434">
                  <c:v>0.2025521377950911</c:v>
                </c:pt>
                <c:pt idx="435">
                  <c:v>0.19046283531362712</c:v>
                </c:pt>
                <c:pt idx="436">
                  <c:v>0.14639679751662305</c:v>
                </c:pt>
                <c:pt idx="437">
                  <c:v>0.14043421518430318</c:v>
                </c:pt>
                <c:pt idx="438">
                  <c:v>0.15040555701265371</c:v>
                </c:pt>
                <c:pt idx="439">
                  <c:v>0.16425700860751033</c:v>
                </c:pt>
                <c:pt idx="440">
                  <c:v>0.15080348049508802</c:v>
                </c:pt>
                <c:pt idx="441">
                  <c:v>0.14926023910366062</c:v>
                </c:pt>
                <c:pt idx="442">
                  <c:v>0.15837000316945427</c:v>
                </c:pt>
                <c:pt idx="443">
                  <c:v>0.20170438826212139</c:v>
                </c:pt>
                <c:pt idx="444">
                  <c:v>0.19438330489268141</c:v>
                </c:pt>
                <c:pt idx="445">
                  <c:v>0.23521722322219024</c:v>
                </c:pt>
                <c:pt idx="446">
                  <c:v>0.1792553874660448</c:v>
                </c:pt>
                <c:pt idx="447">
                  <c:v>0.18133565546784772</c:v>
                </c:pt>
                <c:pt idx="448">
                  <c:v>0.23688035210465652</c:v>
                </c:pt>
                <c:pt idx="449">
                  <c:v>0.25292869654420352</c:v>
                </c:pt>
                <c:pt idx="450">
                  <c:v>0.1186351389322339</c:v>
                </c:pt>
                <c:pt idx="451">
                  <c:v>0.20668125420401931</c:v>
                </c:pt>
                <c:pt idx="452">
                  <c:v>0.18614210726106628</c:v>
                </c:pt>
                <c:pt idx="453">
                  <c:v>0.65787062870379331</c:v>
                </c:pt>
                <c:pt idx="454">
                  <c:v>0.65026233538708278</c:v>
                </c:pt>
                <c:pt idx="455">
                  <c:v>0.67119213759263141</c:v>
                </c:pt>
                <c:pt idx="456">
                  <c:v>0.60098571203497808</c:v>
                </c:pt>
                <c:pt idx="457">
                  <c:v>0.59342927029756143</c:v>
                </c:pt>
                <c:pt idx="458">
                  <c:v>0.15500373470918977</c:v>
                </c:pt>
                <c:pt idx="459">
                  <c:v>0.18528662150577033</c:v>
                </c:pt>
                <c:pt idx="460">
                  <c:v>0.17938684571476385</c:v>
                </c:pt>
                <c:pt idx="461">
                  <c:v>0.18129152904165163</c:v>
                </c:pt>
                <c:pt idx="462">
                  <c:v>0.18317023582626987</c:v>
                </c:pt>
                <c:pt idx="463">
                  <c:v>0.21140983766499372</c:v>
                </c:pt>
                <c:pt idx="464">
                  <c:v>0.21919803091907403</c:v>
                </c:pt>
                <c:pt idx="465">
                  <c:v>0.23761370938109572</c:v>
                </c:pt>
                <c:pt idx="466">
                  <c:v>0.23695206734893401</c:v>
                </c:pt>
                <c:pt idx="467">
                  <c:v>0.25403986807274564</c:v>
                </c:pt>
                <c:pt idx="468">
                  <c:v>0.13806376367044343</c:v>
                </c:pt>
                <c:pt idx="469">
                  <c:v>0.14291256475780442</c:v>
                </c:pt>
                <c:pt idx="470">
                  <c:v>0.1264137453237324</c:v>
                </c:pt>
                <c:pt idx="471">
                  <c:v>0.14788201737833798</c:v>
                </c:pt>
                <c:pt idx="472">
                  <c:v>0.14241425633498053</c:v>
                </c:pt>
                <c:pt idx="473">
                  <c:v>0.19057590956895173</c:v>
                </c:pt>
                <c:pt idx="474">
                  <c:v>0.19223192465995317</c:v>
                </c:pt>
                <c:pt idx="475">
                  <c:v>0.22378752782339101</c:v>
                </c:pt>
                <c:pt idx="476">
                  <c:v>0.21940640589952742</c:v>
                </c:pt>
                <c:pt idx="477">
                  <c:v>0.19525044685111689</c:v>
                </c:pt>
                <c:pt idx="478">
                  <c:v>0.14308276323984637</c:v>
                </c:pt>
                <c:pt idx="479">
                  <c:v>0.20565370678557318</c:v>
                </c:pt>
                <c:pt idx="480">
                  <c:v>0.18728983608908245</c:v>
                </c:pt>
                <c:pt idx="481">
                  <c:v>0.17115398949373903</c:v>
                </c:pt>
                <c:pt idx="482">
                  <c:v>0.16883622022771461</c:v>
                </c:pt>
                <c:pt idx="483">
                  <c:v>0.15458910892214561</c:v>
                </c:pt>
                <c:pt idx="484">
                  <c:v>0.14673469367692896</c:v>
                </c:pt>
                <c:pt idx="485">
                  <c:v>0.16360730511974653</c:v>
                </c:pt>
                <c:pt idx="486">
                  <c:v>0.15378561918536854</c:v>
                </c:pt>
                <c:pt idx="487">
                  <c:v>0.17314258645510913</c:v>
                </c:pt>
                <c:pt idx="488">
                  <c:v>0.16818620652503505</c:v>
                </c:pt>
                <c:pt idx="489">
                  <c:v>0.13701132485445164</c:v>
                </c:pt>
                <c:pt idx="490">
                  <c:v>0.10219997753027892</c:v>
                </c:pt>
                <c:pt idx="491">
                  <c:v>0.10852147002135763</c:v>
                </c:pt>
                <c:pt idx="492">
                  <c:v>9.6077897145348007E-2</c:v>
                </c:pt>
                <c:pt idx="493">
                  <c:v>6.6613322813292949E-2</c:v>
                </c:pt>
                <c:pt idx="494">
                  <c:v>0.12001949990292088</c:v>
                </c:pt>
                <c:pt idx="495">
                  <c:v>0.12838994585042557</c:v>
                </c:pt>
                <c:pt idx="496">
                  <c:v>0.18359532289598757</c:v>
                </c:pt>
                <c:pt idx="497">
                  <c:v>0.1624451646994578</c:v>
                </c:pt>
                <c:pt idx="498">
                  <c:v>0.15493436064295513</c:v>
                </c:pt>
                <c:pt idx="499">
                  <c:v>0.14852052318552228</c:v>
                </c:pt>
                <c:pt idx="500">
                  <c:v>0.103247670468567</c:v>
                </c:pt>
                <c:pt idx="501">
                  <c:v>0.14411672727979818</c:v>
                </c:pt>
                <c:pt idx="502">
                  <c:v>0.12450272509084613</c:v>
                </c:pt>
                <c:pt idx="503">
                  <c:v>0.12268345763974432</c:v>
                </c:pt>
                <c:pt idx="504">
                  <c:v>0.17348533820549658</c:v>
                </c:pt>
                <c:pt idx="505">
                  <c:v>0.17429633051757529</c:v>
                </c:pt>
                <c:pt idx="506">
                  <c:v>0.16416207045778058</c:v>
                </c:pt>
                <c:pt idx="507">
                  <c:v>0.18582065763714872</c:v>
                </c:pt>
                <c:pt idx="508">
                  <c:v>0.18491082754439525</c:v>
                </c:pt>
                <c:pt idx="509">
                  <c:v>0.14612468217449789</c:v>
                </c:pt>
                <c:pt idx="510">
                  <c:v>0.14379960519326299</c:v>
                </c:pt>
                <c:pt idx="511">
                  <c:v>0.11342920539869553</c:v>
                </c:pt>
                <c:pt idx="512">
                  <c:v>0.12807933091706464</c:v>
                </c:pt>
                <c:pt idx="513">
                  <c:v>0.15467423056908344</c:v>
                </c:pt>
                <c:pt idx="514">
                  <c:v>0.11396255205182905</c:v>
                </c:pt>
                <c:pt idx="515">
                  <c:v>0.12520998842035039</c:v>
                </c:pt>
                <c:pt idx="516">
                  <c:v>0.11874424717734688</c:v>
                </c:pt>
                <c:pt idx="517">
                  <c:v>0.13399258188456856</c:v>
                </c:pt>
                <c:pt idx="518">
                  <c:v>0.16600811910073851</c:v>
                </c:pt>
                <c:pt idx="519">
                  <c:v>0.18622554842970077</c:v>
                </c:pt>
                <c:pt idx="520">
                  <c:v>0.18358012525247927</c:v>
                </c:pt>
                <c:pt idx="521">
                  <c:v>0.15922179224214442</c:v>
                </c:pt>
                <c:pt idx="522">
                  <c:v>0.16051703512590695</c:v>
                </c:pt>
                <c:pt idx="523">
                  <c:v>0.10809703692507353</c:v>
                </c:pt>
                <c:pt idx="524">
                  <c:v>0.1140810076634764</c:v>
                </c:pt>
                <c:pt idx="525">
                  <c:v>9.3301883908794597E-2</c:v>
                </c:pt>
                <c:pt idx="526">
                  <c:v>0.10454650245404408</c:v>
                </c:pt>
                <c:pt idx="527">
                  <c:v>0.111554641083584</c:v>
                </c:pt>
                <c:pt idx="528">
                  <c:v>0.11378315284616196</c:v>
                </c:pt>
                <c:pt idx="529">
                  <c:v>0.1659904060666357</c:v>
                </c:pt>
                <c:pt idx="530">
                  <c:v>0.13233405561099817</c:v>
                </c:pt>
                <c:pt idx="531">
                  <c:v>0.14716776312057567</c:v>
                </c:pt>
                <c:pt idx="532">
                  <c:v>0.12335130611191419</c:v>
                </c:pt>
                <c:pt idx="533">
                  <c:v>0.12444695936402009</c:v>
                </c:pt>
                <c:pt idx="534">
                  <c:v>0.13763378922715866</c:v>
                </c:pt>
                <c:pt idx="535">
                  <c:v>0.14799653319944611</c:v>
                </c:pt>
                <c:pt idx="536">
                  <c:v>0.11888370259989321</c:v>
                </c:pt>
                <c:pt idx="537">
                  <c:v>0.1344194199260792</c:v>
                </c:pt>
                <c:pt idx="538">
                  <c:v>0.13384673616271012</c:v>
                </c:pt>
                <c:pt idx="539">
                  <c:v>0.12149719009658652</c:v>
                </c:pt>
                <c:pt idx="540">
                  <c:v>0.14951649709292844</c:v>
                </c:pt>
                <c:pt idx="541">
                  <c:v>0.1495367141533322</c:v>
                </c:pt>
                <c:pt idx="542">
                  <c:v>9.410148918966954E-2</c:v>
                </c:pt>
                <c:pt idx="543">
                  <c:v>9.3752556244286356E-2</c:v>
                </c:pt>
                <c:pt idx="544">
                  <c:v>0.11442675677201451</c:v>
                </c:pt>
                <c:pt idx="545">
                  <c:v>8.4010861907074783E-2</c:v>
                </c:pt>
                <c:pt idx="546">
                  <c:v>8.2662471468336746E-2</c:v>
                </c:pt>
                <c:pt idx="547">
                  <c:v>9.2711233277347815E-2</c:v>
                </c:pt>
                <c:pt idx="548">
                  <c:v>9.4916848394821202E-2</c:v>
                </c:pt>
                <c:pt idx="549">
                  <c:v>6.8716831675729714E-2</c:v>
                </c:pt>
                <c:pt idx="550">
                  <c:v>0.12272657146116291</c:v>
                </c:pt>
                <c:pt idx="551">
                  <c:v>0.12315413006601812</c:v>
                </c:pt>
                <c:pt idx="552">
                  <c:v>0.11550011917416123</c:v>
                </c:pt>
                <c:pt idx="553">
                  <c:v>0.15370103739479318</c:v>
                </c:pt>
                <c:pt idx="554">
                  <c:v>0.12257049698459568</c:v>
                </c:pt>
                <c:pt idx="555">
                  <c:v>0.12682671203756749</c:v>
                </c:pt>
                <c:pt idx="556">
                  <c:v>0.13798523815696498</c:v>
                </c:pt>
                <c:pt idx="557">
                  <c:v>0.15743055808556766</c:v>
                </c:pt>
                <c:pt idx="558">
                  <c:v>0.12007827556883623</c:v>
                </c:pt>
                <c:pt idx="559">
                  <c:v>0.12598363685671046</c:v>
                </c:pt>
                <c:pt idx="560">
                  <c:v>0.1403085790090641</c:v>
                </c:pt>
                <c:pt idx="561">
                  <c:v>0.1349205083403176</c:v>
                </c:pt>
                <c:pt idx="562">
                  <c:v>0.13258763171707133</c:v>
                </c:pt>
                <c:pt idx="563">
                  <c:v>0.13288645855369602</c:v>
                </c:pt>
                <c:pt idx="564">
                  <c:v>0.13686548591863329</c:v>
                </c:pt>
                <c:pt idx="565">
                  <c:v>0.23235632899859338</c:v>
                </c:pt>
                <c:pt idx="566">
                  <c:v>0.23710497606698924</c:v>
                </c:pt>
                <c:pt idx="567">
                  <c:v>0.1975057509211991</c:v>
                </c:pt>
                <c:pt idx="568">
                  <c:v>0.2109827159665392</c:v>
                </c:pt>
                <c:pt idx="569">
                  <c:v>0.22386971728338809</c:v>
                </c:pt>
                <c:pt idx="570">
                  <c:v>7.6041612468600736E-2</c:v>
                </c:pt>
                <c:pt idx="571">
                  <c:v>0.10344426634955975</c:v>
                </c:pt>
                <c:pt idx="572">
                  <c:v>9.7919515207177441E-2</c:v>
                </c:pt>
                <c:pt idx="573">
                  <c:v>0.12204542289605641</c:v>
                </c:pt>
                <c:pt idx="574">
                  <c:v>0.11679279765637869</c:v>
                </c:pt>
                <c:pt idx="575">
                  <c:v>0.11537181483897632</c:v>
                </c:pt>
                <c:pt idx="576">
                  <c:v>0.14471374810561419</c:v>
                </c:pt>
                <c:pt idx="577">
                  <c:v>0.16455779320639738</c:v>
                </c:pt>
                <c:pt idx="578">
                  <c:v>0.1532158456516701</c:v>
                </c:pt>
                <c:pt idx="579">
                  <c:v>0.16292569561832673</c:v>
                </c:pt>
                <c:pt idx="580">
                  <c:v>0.16283752653371156</c:v>
                </c:pt>
                <c:pt idx="581">
                  <c:v>0.10867326401583975</c:v>
                </c:pt>
                <c:pt idx="582">
                  <c:v>8.23195126646179E-2</c:v>
                </c:pt>
                <c:pt idx="583">
                  <c:v>8.5088824391151827E-2</c:v>
                </c:pt>
                <c:pt idx="584">
                  <c:v>0.18899511957526033</c:v>
                </c:pt>
                <c:pt idx="585">
                  <c:v>0.21363569069049457</c:v>
                </c:pt>
                <c:pt idx="586">
                  <c:v>0.21726463534513552</c:v>
                </c:pt>
                <c:pt idx="587">
                  <c:v>0.23966417724833575</c:v>
                </c:pt>
                <c:pt idx="588">
                  <c:v>0.23723749778418876</c:v>
                </c:pt>
                <c:pt idx="589">
                  <c:v>5.8053288946024323E-2</c:v>
                </c:pt>
                <c:pt idx="590">
                  <c:v>6.2350677712251251E-2</c:v>
                </c:pt>
                <c:pt idx="591">
                  <c:v>5.8059058145411027E-2</c:v>
                </c:pt>
                <c:pt idx="592">
                  <c:v>6.3604476065987181E-2</c:v>
                </c:pt>
                <c:pt idx="593">
                  <c:v>7.8902836483861705E-2</c:v>
                </c:pt>
                <c:pt idx="594">
                  <c:v>8.2141534803295099E-2</c:v>
                </c:pt>
                <c:pt idx="595">
                  <c:v>7.2021087186215971E-2</c:v>
                </c:pt>
                <c:pt idx="596">
                  <c:v>9.7594756893579077E-2</c:v>
                </c:pt>
                <c:pt idx="597">
                  <c:v>0.10433717542326673</c:v>
                </c:pt>
                <c:pt idx="598">
                  <c:v>8.7945791116303768E-2</c:v>
                </c:pt>
                <c:pt idx="599">
                  <c:v>0.10052267895805629</c:v>
                </c:pt>
                <c:pt idx="600">
                  <c:v>0.13696483099506337</c:v>
                </c:pt>
                <c:pt idx="601">
                  <c:v>0.11745512097117075</c:v>
                </c:pt>
                <c:pt idx="602">
                  <c:v>0.10095755175722684</c:v>
                </c:pt>
                <c:pt idx="603">
                  <c:v>0.10483887340074144</c:v>
                </c:pt>
                <c:pt idx="604">
                  <c:v>0.10393913566918016</c:v>
                </c:pt>
                <c:pt idx="605">
                  <c:v>5.4383703142816028E-2</c:v>
                </c:pt>
                <c:pt idx="606">
                  <c:v>4.8831856031638428E-2</c:v>
                </c:pt>
                <c:pt idx="607">
                  <c:v>0.29585210977089249</c:v>
                </c:pt>
                <c:pt idx="608">
                  <c:v>0.29217043847851043</c:v>
                </c:pt>
                <c:pt idx="609">
                  <c:v>0.29271764538880707</c:v>
                </c:pt>
                <c:pt idx="610">
                  <c:v>0.28790131898087218</c:v>
                </c:pt>
                <c:pt idx="611">
                  <c:v>0.26790112869023885</c:v>
                </c:pt>
                <c:pt idx="612">
                  <c:v>0.16740513893188419</c:v>
                </c:pt>
                <c:pt idx="613">
                  <c:v>0.1709198318640795</c:v>
                </c:pt>
                <c:pt idx="614">
                  <c:v>0.18296048036948756</c:v>
                </c:pt>
                <c:pt idx="615">
                  <c:v>0.26965782543024908</c:v>
                </c:pt>
                <c:pt idx="616">
                  <c:v>0.28986632734693024</c:v>
                </c:pt>
                <c:pt idx="617">
                  <c:v>0.16413812644896397</c:v>
                </c:pt>
                <c:pt idx="618">
                  <c:v>0.1684802580518214</c:v>
                </c:pt>
                <c:pt idx="619">
                  <c:v>0.17637417296683777</c:v>
                </c:pt>
                <c:pt idx="620">
                  <c:v>0.12838775588821039</c:v>
                </c:pt>
                <c:pt idx="621">
                  <c:v>4.7290936894255974E-2</c:v>
                </c:pt>
                <c:pt idx="622">
                  <c:v>0.18166440358305122</c:v>
                </c:pt>
                <c:pt idx="623">
                  <c:v>0.22722905245359656</c:v>
                </c:pt>
                <c:pt idx="624">
                  <c:v>0.25212500469439691</c:v>
                </c:pt>
                <c:pt idx="625">
                  <c:v>0.24863779772267572</c:v>
                </c:pt>
                <c:pt idx="626">
                  <c:v>0.24590240688035583</c:v>
                </c:pt>
                <c:pt idx="627">
                  <c:v>0.18329959193639717</c:v>
                </c:pt>
                <c:pt idx="628">
                  <c:v>0.1143199340731737</c:v>
                </c:pt>
                <c:pt idx="629">
                  <c:v>0.11891277413324751</c:v>
                </c:pt>
                <c:pt idx="630">
                  <c:v>0.13241217140300129</c:v>
                </c:pt>
                <c:pt idx="631">
                  <c:v>0.10872410729263639</c:v>
                </c:pt>
                <c:pt idx="632">
                  <c:v>0.12064850529838431</c:v>
                </c:pt>
                <c:pt idx="633">
                  <c:v>0.18008313589826108</c:v>
                </c:pt>
                <c:pt idx="634">
                  <c:v>0.14474387751002643</c:v>
                </c:pt>
                <c:pt idx="635">
                  <c:v>8.7113151329516386E-2</c:v>
                </c:pt>
                <c:pt idx="636">
                  <c:v>0.28556277545793163</c:v>
                </c:pt>
                <c:pt idx="637">
                  <c:v>0.28637404367387004</c:v>
                </c:pt>
                <c:pt idx="638">
                  <c:v>0.2473062982696923</c:v>
                </c:pt>
                <c:pt idx="639">
                  <c:v>0.24239213670190701</c:v>
                </c:pt>
                <c:pt idx="640">
                  <c:v>0.24266427038216742</c:v>
                </c:pt>
                <c:pt idx="641">
                  <c:v>4.8415494201717257E-2</c:v>
                </c:pt>
                <c:pt idx="642">
                  <c:v>4.1656648017837999E-2</c:v>
                </c:pt>
                <c:pt idx="643">
                  <c:v>4.8648556264431306E-2</c:v>
                </c:pt>
                <c:pt idx="644">
                  <c:v>3.5760638358456553E-2</c:v>
                </c:pt>
                <c:pt idx="645">
                  <c:v>4.2923616752253577E-2</c:v>
                </c:pt>
                <c:pt idx="646">
                  <c:v>5.0484946959390473E-2</c:v>
                </c:pt>
                <c:pt idx="647">
                  <c:v>5.4417749788201054E-2</c:v>
                </c:pt>
                <c:pt idx="648">
                  <c:v>7.5466572693105971E-2</c:v>
                </c:pt>
                <c:pt idx="649">
                  <c:v>8.1427468736673878E-2</c:v>
                </c:pt>
                <c:pt idx="650">
                  <c:v>8.1465853609365063E-2</c:v>
                </c:pt>
                <c:pt idx="651">
                  <c:v>7.7680453959015378E-2</c:v>
                </c:pt>
                <c:pt idx="652">
                  <c:v>9.44672770795425E-2</c:v>
                </c:pt>
                <c:pt idx="653">
                  <c:v>7.6695081550530189E-2</c:v>
                </c:pt>
                <c:pt idx="654">
                  <c:v>6.0035779873854646E-2</c:v>
                </c:pt>
                <c:pt idx="655">
                  <c:v>3.9321352622522662E-2</c:v>
                </c:pt>
                <c:pt idx="656">
                  <c:v>8.8852648962488429E-2</c:v>
                </c:pt>
                <c:pt idx="657">
                  <c:v>7.4245468281368576E-2</c:v>
                </c:pt>
                <c:pt idx="658">
                  <c:v>7.4392007327638787E-2</c:v>
                </c:pt>
                <c:pt idx="659">
                  <c:v>9.4429430753181318E-2</c:v>
                </c:pt>
                <c:pt idx="660">
                  <c:v>0.11952821221676276</c:v>
                </c:pt>
                <c:pt idx="661">
                  <c:v>0.12182536135882184</c:v>
                </c:pt>
                <c:pt idx="662">
                  <c:v>0.12131884436752501</c:v>
                </c:pt>
                <c:pt idx="663">
                  <c:v>0.1254222843254115</c:v>
                </c:pt>
                <c:pt idx="664">
                  <c:v>8.107480814210638E-2</c:v>
                </c:pt>
                <c:pt idx="665">
                  <c:v>6.9772851104100864E-2</c:v>
                </c:pt>
                <c:pt idx="666">
                  <c:v>0.11809230486846239</c:v>
                </c:pt>
                <c:pt idx="667">
                  <c:v>0.11713878726386728</c:v>
                </c:pt>
                <c:pt idx="668">
                  <c:v>0.1333099991152952</c:v>
                </c:pt>
                <c:pt idx="669">
                  <c:v>0.13584205182106066</c:v>
                </c:pt>
                <c:pt idx="670">
                  <c:v>0.15384782449349166</c:v>
                </c:pt>
                <c:pt idx="671">
                  <c:v>0.10386803057235509</c:v>
                </c:pt>
                <c:pt idx="672">
                  <c:v>0.17635095248270724</c:v>
                </c:pt>
                <c:pt idx="673">
                  <c:v>0.17065079831823771</c:v>
                </c:pt>
                <c:pt idx="674">
                  <c:v>0.17152943334478946</c:v>
                </c:pt>
                <c:pt idx="675">
                  <c:v>0.16463264241230727</c:v>
                </c:pt>
                <c:pt idx="676">
                  <c:v>0.2156360928141911</c:v>
                </c:pt>
                <c:pt idx="677">
                  <c:v>0.20547249375292831</c:v>
                </c:pt>
                <c:pt idx="678">
                  <c:v>0.20672619750698445</c:v>
                </c:pt>
                <c:pt idx="679">
                  <c:v>0.20321578260563436</c:v>
                </c:pt>
                <c:pt idx="680">
                  <c:v>0.20153983379379245</c:v>
                </c:pt>
                <c:pt idx="681">
                  <c:v>4.5278763218559906E-2</c:v>
                </c:pt>
                <c:pt idx="682">
                  <c:v>5.8709178269628549E-2</c:v>
                </c:pt>
                <c:pt idx="683">
                  <c:v>6.1214106591948807E-2</c:v>
                </c:pt>
                <c:pt idx="684">
                  <c:v>6.6603305064418666E-2</c:v>
                </c:pt>
                <c:pt idx="685">
                  <c:v>5.3793598015882856E-2</c:v>
                </c:pt>
                <c:pt idx="686">
                  <c:v>5.5450140225567553E-2</c:v>
                </c:pt>
                <c:pt idx="687">
                  <c:v>6.3467497871114581E-2</c:v>
                </c:pt>
                <c:pt idx="688">
                  <c:v>6.2371752928136313E-2</c:v>
                </c:pt>
                <c:pt idx="689">
                  <c:v>5.8415067836392588E-2</c:v>
                </c:pt>
                <c:pt idx="690">
                  <c:v>5.9216208590416493E-2</c:v>
                </c:pt>
                <c:pt idx="691">
                  <c:v>3.8732072449764759E-2</c:v>
                </c:pt>
                <c:pt idx="692">
                  <c:v>7.0817775915504241E-2</c:v>
                </c:pt>
                <c:pt idx="693">
                  <c:v>7.3109418508856952E-2</c:v>
                </c:pt>
                <c:pt idx="694">
                  <c:v>7.5954910956362309E-2</c:v>
                </c:pt>
                <c:pt idx="695">
                  <c:v>8.2159646850230333E-2</c:v>
                </c:pt>
                <c:pt idx="696">
                  <c:v>0.10229468009387147</c:v>
                </c:pt>
                <c:pt idx="697">
                  <c:v>0.11711225715601864</c:v>
                </c:pt>
                <c:pt idx="698">
                  <c:v>0.1289668869502783</c:v>
                </c:pt>
                <c:pt idx="699">
                  <c:v>0.12948956391508698</c:v>
                </c:pt>
                <c:pt idx="700">
                  <c:v>0.13912146600633676</c:v>
                </c:pt>
                <c:pt idx="701">
                  <c:v>0.11974297879585546</c:v>
                </c:pt>
                <c:pt idx="702">
                  <c:v>0.12936546761467552</c:v>
                </c:pt>
                <c:pt idx="703">
                  <c:v>0.10639984706151676</c:v>
                </c:pt>
                <c:pt idx="704">
                  <c:v>0.27918894572957925</c:v>
                </c:pt>
                <c:pt idx="705">
                  <c:v>0.26630860459619016</c:v>
                </c:pt>
                <c:pt idx="706">
                  <c:v>0.27361153135422489</c:v>
                </c:pt>
                <c:pt idx="707">
                  <c:v>0.23869969686123343</c:v>
                </c:pt>
                <c:pt idx="708">
                  <c:v>0.2261755892309201</c:v>
                </c:pt>
                <c:pt idx="709">
                  <c:v>7.9493268565363998E-2</c:v>
                </c:pt>
                <c:pt idx="710">
                  <c:v>7.9862069032131472E-2</c:v>
                </c:pt>
                <c:pt idx="711">
                  <c:v>5.5129771368189556E-2</c:v>
                </c:pt>
                <c:pt idx="712">
                  <c:v>0.17816816153903983</c:v>
                </c:pt>
                <c:pt idx="713">
                  <c:v>0.18200668141098222</c:v>
                </c:pt>
                <c:pt idx="714">
                  <c:v>0.19431088430497129</c:v>
                </c:pt>
                <c:pt idx="715">
                  <c:v>0.2202869563104693</c:v>
                </c:pt>
                <c:pt idx="716">
                  <c:v>0.21234355292574564</c:v>
                </c:pt>
                <c:pt idx="717">
                  <c:v>0.15437157545113295</c:v>
                </c:pt>
                <c:pt idx="718">
                  <c:v>0.15428010536975045</c:v>
                </c:pt>
                <c:pt idx="719">
                  <c:v>6.6567591654086128E-2</c:v>
                </c:pt>
                <c:pt idx="720">
                  <c:v>4.9850675823671455E-2</c:v>
                </c:pt>
                <c:pt idx="721">
                  <c:v>4.6550005533095962E-2</c:v>
                </c:pt>
                <c:pt idx="722">
                  <c:v>4.4653747636719643E-2</c:v>
                </c:pt>
                <c:pt idx="723">
                  <c:v>5.0161407642212205E-2</c:v>
                </c:pt>
                <c:pt idx="724">
                  <c:v>5.2584357455571412E-2</c:v>
                </c:pt>
                <c:pt idx="725">
                  <c:v>4.6827808645263314E-2</c:v>
                </c:pt>
                <c:pt idx="726">
                  <c:v>4.4398912992862555E-2</c:v>
                </c:pt>
                <c:pt idx="727">
                  <c:v>5.0229425110655333E-2</c:v>
                </c:pt>
                <c:pt idx="728">
                  <c:v>8.5732467933360451E-2</c:v>
                </c:pt>
                <c:pt idx="729">
                  <c:v>7.5478744441264858E-2</c:v>
                </c:pt>
                <c:pt idx="730">
                  <c:v>8.1698434849542548E-2</c:v>
                </c:pt>
                <c:pt idx="731">
                  <c:v>0.13876136370989131</c:v>
                </c:pt>
                <c:pt idx="732">
                  <c:v>0.13662964561112567</c:v>
                </c:pt>
                <c:pt idx="733">
                  <c:v>0.11407956851821566</c:v>
                </c:pt>
                <c:pt idx="734">
                  <c:v>0.10982672239381207</c:v>
                </c:pt>
                <c:pt idx="735">
                  <c:v>0.11259881614660568</c:v>
                </c:pt>
                <c:pt idx="736">
                  <c:v>3.3494498657889428E-2</c:v>
                </c:pt>
                <c:pt idx="737">
                  <c:v>3.7898910231590699E-2</c:v>
                </c:pt>
                <c:pt idx="738">
                  <c:v>3.9515677549401405E-2</c:v>
                </c:pt>
                <c:pt idx="739">
                  <c:v>4.9928504072677862E-2</c:v>
                </c:pt>
                <c:pt idx="740">
                  <c:v>6.3576594552757354E-2</c:v>
                </c:pt>
                <c:pt idx="741">
                  <c:v>0.10750780985284944</c:v>
                </c:pt>
                <c:pt idx="742">
                  <c:v>0.10285999342990544</c:v>
                </c:pt>
                <c:pt idx="743">
                  <c:v>0.11173451665075336</c:v>
                </c:pt>
                <c:pt idx="744">
                  <c:v>0.10502209311612569</c:v>
                </c:pt>
                <c:pt idx="745">
                  <c:v>6.8655175983815667E-2</c:v>
                </c:pt>
                <c:pt idx="746">
                  <c:v>4.5256387280916112E-2</c:v>
                </c:pt>
                <c:pt idx="747">
                  <c:v>4.3986699580021181E-2</c:v>
                </c:pt>
                <c:pt idx="748">
                  <c:v>7.5325619859924323E-2</c:v>
                </c:pt>
                <c:pt idx="749">
                  <c:v>9.4995199582602288E-2</c:v>
                </c:pt>
                <c:pt idx="750">
                  <c:v>9.3389371696931928E-2</c:v>
                </c:pt>
                <c:pt idx="751">
                  <c:v>0.12975756152823978</c:v>
                </c:pt>
                <c:pt idx="752">
                  <c:v>0.13046293331194161</c:v>
                </c:pt>
                <c:pt idx="753">
                  <c:v>9.8256378593723909E-2</c:v>
                </c:pt>
                <c:pt idx="754">
                  <c:v>0.10776993960005185</c:v>
                </c:pt>
                <c:pt idx="755">
                  <c:v>0.13424805927510852</c:v>
                </c:pt>
                <c:pt idx="756">
                  <c:v>8.5033738443108742E-2</c:v>
                </c:pt>
                <c:pt idx="757">
                  <c:v>8.4757419703894041E-2</c:v>
                </c:pt>
                <c:pt idx="758">
                  <c:v>0.13889546077511702</c:v>
                </c:pt>
                <c:pt idx="759">
                  <c:v>0.13313751383325825</c:v>
                </c:pt>
                <c:pt idx="760">
                  <c:v>9.8902326215629222E-2</c:v>
                </c:pt>
                <c:pt idx="761">
                  <c:v>0.12145027235214312</c:v>
                </c:pt>
                <c:pt idx="762">
                  <c:v>0.11509757006312619</c:v>
                </c:pt>
                <c:pt idx="763">
                  <c:v>9.0223634164835378E-2</c:v>
                </c:pt>
                <c:pt idx="764">
                  <c:v>0.21246740631768529</c:v>
                </c:pt>
                <c:pt idx="765">
                  <c:v>0.2093025107423658</c:v>
                </c:pt>
                <c:pt idx="766">
                  <c:v>0.20997786454078973</c:v>
                </c:pt>
                <c:pt idx="767">
                  <c:v>0.21142444642600669</c:v>
                </c:pt>
                <c:pt idx="768">
                  <c:v>0.20952715837298269</c:v>
                </c:pt>
                <c:pt idx="769">
                  <c:v>0.10081016726376453</c:v>
                </c:pt>
                <c:pt idx="770">
                  <c:v>0.13285370490762102</c:v>
                </c:pt>
                <c:pt idx="771">
                  <c:v>0.15872263278360574</c:v>
                </c:pt>
                <c:pt idx="772">
                  <c:v>0.15584773965589116</c:v>
                </c:pt>
                <c:pt idx="773">
                  <c:v>0.17074560493266791</c:v>
                </c:pt>
                <c:pt idx="774">
                  <c:v>0.16246596006920813</c:v>
                </c:pt>
                <c:pt idx="775">
                  <c:v>3.60473563101147E-2</c:v>
                </c:pt>
                <c:pt idx="776">
                  <c:v>8.4799860333398716E-2</c:v>
                </c:pt>
                <c:pt idx="777">
                  <c:v>8.8092243329349632E-2</c:v>
                </c:pt>
                <c:pt idx="778">
                  <c:v>9.5087346682891025E-2</c:v>
                </c:pt>
                <c:pt idx="779">
                  <c:v>0.15237769912218027</c:v>
                </c:pt>
                <c:pt idx="780">
                  <c:v>0.20593972169457217</c:v>
                </c:pt>
                <c:pt idx="781">
                  <c:v>0.20663902022681863</c:v>
                </c:pt>
                <c:pt idx="782">
                  <c:v>0.20115201723335585</c:v>
                </c:pt>
                <c:pt idx="783">
                  <c:v>0.20735072544003327</c:v>
                </c:pt>
                <c:pt idx="784">
                  <c:v>0.1484438414401906</c:v>
                </c:pt>
                <c:pt idx="785">
                  <c:v>0.15590921467017391</c:v>
                </c:pt>
                <c:pt idx="786">
                  <c:v>0.11947297413030024</c:v>
                </c:pt>
                <c:pt idx="787">
                  <c:v>0.14998869548734847</c:v>
                </c:pt>
                <c:pt idx="788">
                  <c:v>0.16174099196092009</c:v>
                </c:pt>
                <c:pt idx="789">
                  <c:v>0.17919446470272213</c:v>
                </c:pt>
                <c:pt idx="790">
                  <c:v>0.33359622904432873</c:v>
                </c:pt>
                <c:pt idx="791">
                  <c:v>0.32968699123254785</c:v>
                </c:pt>
                <c:pt idx="792">
                  <c:v>0.31163701294877105</c:v>
                </c:pt>
                <c:pt idx="793">
                  <c:v>0.30592230062739706</c:v>
                </c:pt>
                <c:pt idx="794">
                  <c:v>0.27901104966383133</c:v>
                </c:pt>
                <c:pt idx="795">
                  <c:v>0.29735098520297049</c:v>
                </c:pt>
                <c:pt idx="796">
                  <c:v>0.29989019254537963</c:v>
                </c:pt>
                <c:pt idx="797">
                  <c:v>0.31129686196369649</c:v>
                </c:pt>
                <c:pt idx="798">
                  <c:v>0.28582321374147018</c:v>
                </c:pt>
                <c:pt idx="799">
                  <c:v>0.14024070033257982</c:v>
                </c:pt>
                <c:pt idx="800">
                  <c:v>0.16273924238754378</c:v>
                </c:pt>
                <c:pt idx="801">
                  <c:v>0.18108885288202514</c:v>
                </c:pt>
                <c:pt idx="802">
                  <c:v>0.17476644859318854</c:v>
                </c:pt>
                <c:pt idx="803">
                  <c:v>0.17818266573299443</c:v>
                </c:pt>
                <c:pt idx="804">
                  <c:v>0.17816367071768605</c:v>
                </c:pt>
                <c:pt idx="805">
                  <c:v>9.1329228934994358E-2</c:v>
                </c:pt>
                <c:pt idx="806">
                  <c:v>7.9517337204010746E-2</c:v>
                </c:pt>
                <c:pt idx="807">
                  <c:v>8.9187432767482866E-2</c:v>
                </c:pt>
                <c:pt idx="808">
                  <c:v>6.4004859920825913E-2</c:v>
                </c:pt>
                <c:pt idx="809">
                  <c:v>0.14401798779740485</c:v>
                </c:pt>
                <c:pt idx="810">
                  <c:v>0.14040576746159469</c:v>
                </c:pt>
                <c:pt idx="811">
                  <c:v>0.1477955083506258</c:v>
                </c:pt>
                <c:pt idx="812">
                  <c:v>0.17349873974319191</c:v>
                </c:pt>
                <c:pt idx="813">
                  <c:v>0.21820335058940557</c:v>
                </c:pt>
                <c:pt idx="814">
                  <c:v>0.15647771027502175</c:v>
                </c:pt>
                <c:pt idx="815">
                  <c:v>0.16567592122789268</c:v>
                </c:pt>
                <c:pt idx="816">
                  <c:v>0.16976893602720175</c:v>
                </c:pt>
                <c:pt idx="817">
                  <c:v>0.16782850479274677</c:v>
                </c:pt>
                <c:pt idx="818">
                  <c:v>0.13143637912444814</c:v>
                </c:pt>
                <c:pt idx="819">
                  <c:v>0.1344034480629881</c:v>
                </c:pt>
                <c:pt idx="820">
                  <c:v>0.12916792899018881</c:v>
                </c:pt>
                <c:pt idx="821">
                  <c:v>0.12644926265354917</c:v>
                </c:pt>
                <c:pt idx="822">
                  <c:v>0.116766499311429</c:v>
                </c:pt>
                <c:pt idx="823">
                  <c:v>0.11951470499343451</c:v>
                </c:pt>
                <c:pt idx="824">
                  <c:v>6.5356763561668654E-2</c:v>
                </c:pt>
                <c:pt idx="825">
                  <c:v>0.14776049335883407</c:v>
                </c:pt>
                <c:pt idx="826">
                  <c:v>0.15301441647623432</c:v>
                </c:pt>
                <c:pt idx="827">
                  <c:v>0.14608176502335013</c:v>
                </c:pt>
                <c:pt idx="828">
                  <c:v>0.14736400442609143</c:v>
                </c:pt>
                <c:pt idx="829">
                  <c:v>0.1866821875094061</c:v>
                </c:pt>
                <c:pt idx="830">
                  <c:v>0.13992979418451923</c:v>
                </c:pt>
                <c:pt idx="831">
                  <c:v>0.13579619084063618</c:v>
                </c:pt>
                <c:pt idx="832">
                  <c:v>0.13624503201531868</c:v>
                </c:pt>
                <c:pt idx="833">
                  <c:v>0.1032324332789351</c:v>
                </c:pt>
                <c:pt idx="834">
                  <c:v>9.4768861207743041E-2</c:v>
                </c:pt>
                <c:pt idx="835">
                  <c:v>9.8510949653871457E-2</c:v>
                </c:pt>
                <c:pt idx="836">
                  <c:v>0.19685021931950267</c:v>
                </c:pt>
                <c:pt idx="837">
                  <c:v>0.19754591779808869</c:v>
                </c:pt>
                <c:pt idx="838">
                  <c:v>0.20780818423159397</c:v>
                </c:pt>
                <c:pt idx="839">
                  <c:v>0.23266819545470657</c:v>
                </c:pt>
                <c:pt idx="840">
                  <c:v>0.2333135668040196</c:v>
                </c:pt>
                <c:pt idx="841">
                  <c:v>7.3759084948619463E-2</c:v>
                </c:pt>
                <c:pt idx="842">
                  <c:v>0.24751235959841528</c:v>
                </c:pt>
                <c:pt idx="843">
                  <c:v>0.25720166234593983</c:v>
                </c:pt>
                <c:pt idx="844">
                  <c:v>0.28462019640358893</c:v>
                </c:pt>
                <c:pt idx="845">
                  <c:v>0.31149753274738651</c:v>
                </c:pt>
                <c:pt idx="846">
                  <c:v>0.31397919597812479</c:v>
                </c:pt>
                <c:pt idx="847">
                  <c:v>0.20097903859552582</c:v>
                </c:pt>
                <c:pt idx="848">
                  <c:v>0.23900545648027635</c:v>
                </c:pt>
                <c:pt idx="849">
                  <c:v>0.21584054716586576</c:v>
                </c:pt>
                <c:pt idx="850">
                  <c:v>0.13503929449749061</c:v>
                </c:pt>
                <c:pt idx="851">
                  <c:v>0.20341548995591885</c:v>
                </c:pt>
                <c:pt idx="852">
                  <c:v>0.26231941879352733</c:v>
                </c:pt>
                <c:pt idx="853">
                  <c:v>0.26196281748508932</c:v>
                </c:pt>
                <c:pt idx="854">
                  <c:v>0.25810227255122153</c:v>
                </c:pt>
                <c:pt idx="855">
                  <c:v>0.2777450475178268</c:v>
                </c:pt>
                <c:pt idx="856">
                  <c:v>9.2554864463147868E-2</c:v>
                </c:pt>
                <c:pt idx="857">
                  <c:v>9.547791351264806E-2</c:v>
                </c:pt>
                <c:pt idx="858">
                  <c:v>0.10684918384201268</c:v>
                </c:pt>
                <c:pt idx="859">
                  <c:v>9.8552834129353201E-2</c:v>
                </c:pt>
                <c:pt idx="860">
                  <c:v>9.1777520230339152E-2</c:v>
                </c:pt>
                <c:pt idx="861">
                  <c:v>8.7032522381601155E-2</c:v>
                </c:pt>
                <c:pt idx="862">
                  <c:v>0.12005087633732806</c:v>
                </c:pt>
                <c:pt idx="863">
                  <c:v>0.11868649251457623</c:v>
                </c:pt>
                <c:pt idx="864">
                  <c:v>0.11974110974201342</c:v>
                </c:pt>
                <c:pt idx="865">
                  <c:v>8.8997274925845998E-2</c:v>
                </c:pt>
                <c:pt idx="866">
                  <c:v>8.8159179108502322E-2</c:v>
                </c:pt>
                <c:pt idx="867">
                  <c:v>6.4605001722668962E-2</c:v>
                </c:pt>
                <c:pt idx="868">
                  <c:v>5.2163172958183887E-2</c:v>
                </c:pt>
                <c:pt idx="869">
                  <c:v>4.4404398764536057E-2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1.2056591875146858E-2</c:v>
                </c:pt>
                <c:pt idx="876">
                  <c:v>7.766569851414197E-2</c:v>
                </c:pt>
                <c:pt idx="877">
                  <c:v>7.6472725209470752E-2</c:v>
                </c:pt>
                <c:pt idx="878">
                  <c:v>0.11602585041586538</c:v>
                </c:pt>
                <c:pt idx="879">
                  <c:v>0.12786877397088717</c:v>
                </c:pt>
                <c:pt idx="880">
                  <c:v>0.13260376918717212</c:v>
                </c:pt>
                <c:pt idx="881">
                  <c:v>0.21963506945013153</c:v>
                </c:pt>
                <c:pt idx="882">
                  <c:v>0.24272297787621019</c:v>
                </c:pt>
                <c:pt idx="883">
                  <c:v>0.21184194210928661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1-407A-B050-89242CCA7E4A}"/>
            </c:ext>
          </c:extLst>
        </c:ser>
        <c:ser>
          <c:idx val="1"/>
          <c:order val="1"/>
          <c:tx>
            <c:strRef>
              <c:f>历史波动率!$N$4</c:f>
              <c:strCache>
                <c:ptCount val="1"/>
                <c:pt idx="0">
                  <c:v>20_day_vol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历史波动率!$L$5:$L$888</c:f>
              <c:numCache>
                <c:formatCode>yyyy/mm/dd</c:formatCode>
                <c:ptCount val="88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  <c:pt idx="880">
                  <c:v>43322</c:v>
                </c:pt>
                <c:pt idx="881">
                  <c:v>43325</c:v>
                </c:pt>
                <c:pt idx="882">
                  <c:v>43326</c:v>
                </c:pt>
                <c:pt idx="883">
                  <c:v>43327</c:v>
                </c:pt>
              </c:numCache>
            </c:numRef>
          </c:cat>
          <c:val>
            <c:numRef>
              <c:f>历史波动率!$N$5:$N$888</c:f>
              <c:numCache>
                <c:formatCode>General</c:formatCode>
                <c:ptCount val="884"/>
                <c:pt idx="20">
                  <c:v>0.15523933754968461</c:v>
                </c:pt>
                <c:pt idx="21">
                  <c:v>0.14776730810454558</c:v>
                </c:pt>
                <c:pt idx="22">
                  <c:v>0.15383538984889403</c:v>
                </c:pt>
                <c:pt idx="23">
                  <c:v>0.15299225978119893</c:v>
                </c:pt>
                <c:pt idx="24">
                  <c:v>0.15069292926113087</c:v>
                </c:pt>
                <c:pt idx="25">
                  <c:v>0.15166201344095265</c:v>
                </c:pt>
                <c:pt idx="26">
                  <c:v>0.13892646808120887</c:v>
                </c:pt>
                <c:pt idx="27">
                  <c:v>0.11127979775825682</c:v>
                </c:pt>
                <c:pt idx="28">
                  <c:v>0.10588249138748301</c:v>
                </c:pt>
                <c:pt idx="29">
                  <c:v>0.11348178856181042</c:v>
                </c:pt>
                <c:pt idx="30">
                  <c:v>0.10429851006151508</c:v>
                </c:pt>
                <c:pt idx="31">
                  <c:v>0.10152346391855434</c:v>
                </c:pt>
                <c:pt idx="32">
                  <c:v>0.10266665078937286</c:v>
                </c:pt>
                <c:pt idx="33">
                  <c:v>0.1028406269171437</c:v>
                </c:pt>
                <c:pt idx="34">
                  <c:v>9.7437699082873211E-2</c:v>
                </c:pt>
                <c:pt idx="35">
                  <c:v>9.6194069443385724E-2</c:v>
                </c:pt>
                <c:pt idx="36">
                  <c:v>0.11265438226596715</c:v>
                </c:pt>
                <c:pt idx="37">
                  <c:v>0.11248701360833625</c:v>
                </c:pt>
                <c:pt idx="38">
                  <c:v>0.12349997190401438</c:v>
                </c:pt>
                <c:pt idx="39">
                  <c:v>0.12689596406465936</c:v>
                </c:pt>
                <c:pt idx="40">
                  <c:v>0.12156844745320351</c:v>
                </c:pt>
                <c:pt idx="41">
                  <c:v>0.11872986047380352</c:v>
                </c:pt>
                <c:pt idx="42">
                  <c:v>0.12095679797598162</c:v>
                </c:pt>
                <c:pt idx="43">
                  <c:v>0.12114323993739951</c:v>
                </c:pt>
                <c:pt idx="44">
                  <c:v>0.12848184406197968</c:v>
                </c:pt>
                <c:pt idx="45">
                  <c:v>0.13294569099320319</c:v>
                </c:pt>
                <c:pt idx="46">
                  <c:v>0.13301435954646776</c:v>
                </c:pt>
                <c:pt idx="47">
                  <c:v>0.13815615677039011</c:v>
                </c:pt>
                <c:pt idx="48">
                  <c:v>0.1412093665525814</c:v>
                </c:pt>
                <c:pt idx="49">
                  <c:v>0.12477018240986153</c:v>
                </c:pt>
                <c:pt idx="50">
                  <c:v>0.13122136856768207</c:v>
                </c:pt>
                <c:pt idx="51">
                  <c:v>0.1316230373615529</c:v>
                </c:pt>
                <c:pt idx="52">
                  <c:v>0.12828832333514897</c:v>
                </c:pt>
                <c:pt idx="53">
                  <c:v>0.12844932632452624</c:v>
                </c:pt>
                <c:pt idx="54">
                  <c:v>0.12714248689755195</c:v>
                </c:pt>
                <c:pt idx="55">
                  <c:v>0.1284694463663342</c:v>
                </c:pt>
                <c:pt idx="56">
                  <c:v>0.12019112861698864</c:v>
                </c:pt>
                <c:pt idx="57">
                  <c:v>0.13231451827693147</c:v>
                </c:pt>
                <c:pt idx="58">
                  <c:v>0.12436824707630313</c:v>
                </c:pt>
                <c:pt idx="59">
                  <c:v>0.12610984229089614</c:v>
                </c:pt>
                <c:pt idx="60">
                  <c:v>0.12207447019173912</c:v>
                </c:pt>
                <c:pt idx="61">
                  <c:v>0.12217989804170858</c:v>
                </c:pt>
                <c:pt idx="62">
                  <c:v>0.13006510225612164</c:v>
                </c:pt>
                <c:pt idx="63">
                  <c:v>0.12910263601812028</c:v>
                </c:pt>
                <c:pt idx="64">
                  <c:v>0.12803582704978458</c:v>
                </c:pt>
                <c:pt idx="65">
                  <c:v>0.12613316102457434</c:v>
                </c:pt>
                <c:pt idx="66">
                  <c:v>0.12787048471014123</c:v>
                </c:pt>
                <c:pt idx="67">
                  <c:v>0.12420897273010968</c:v>
                </c:pt>
                <c:pt idx="68">
                  <c:v>0.12084463637022357</c:v>
                </c:pt>
                <c:pt idx="69">
                  <c:v>0.12243645520904022</c:v>
                </c:pt>
                <c:pt idx="70">
                  <c:v>0.11465033338418414</c:v>
                </c:pt>
                <c:pt idx="71">
                  <c:v>0.11358789954702454</c:v>
                </c:pt>
                <c:pt idx="72">
                  <c:v>0.11400174524587751</c:v>
                </c:pt>
                <c:pt idx="73">
                  <c:v>0.11415573628715882</c:v>
                </c:pt>
                <c:pt idx="74">
                  <c:v>0.11479089078957272</c:v>
                </c:pt>
                <c:pt idx="75">
                  <c:v>0.1166352423968355</c:v>
                </c:pt>
                <c:pt idx="76">
                  <c:v>0.11820321352435546</c:v>
                </c:pt>
                <c:pt idx="77">
                  <c:v>0.11091486712836005</c:v>
                </c:pt>
                <c:pt idx="78">
                  <c:v>0.12194811813398193</c:v>
                </c:pt>
                <c:pt idx="79">
                  <c:v>0.11867544885477406</c:v>
                </c:pt>
                <c:pt idx="80">
                  <c:v>0.12127544926387179</c:v>
                </c:pt>
                <c:pt idx="81">
                  <c:v>0.12146154620951266</c:v>
                </c:pt>
                <c:pt idx="82">
                  <c:v>0.10420150745079196</c:v>
                </c:pt>
                <c:pt idx="83">
                  <c:v>9.77410536912134E-2</c:v>
                </c:pt>
                <c:pt idx="84">
                  <c:v>0.1143417985383797</c:v>
                </c:pt>
                <c:pt idx="85">
                  <c:v>0.11501314767099452</c:v>
                </c:pt>
                <c:pt idx="86">
                  <c:v>0.11376385647314044</c:v>
                </c:pt>
                <c:pt idx="87">
                  <c:v>0.11276966139068006</c:v>
                </c:pt>
                <c:pt idx="88">
                  <c:v>0.11137062229642124</c:v>
                </c:pt>
                <c:pt idx="89">
                  <c:v>0.11013892017250924</c:v>
                </c:pt>
                <c:pt idx="90">
                  <c:v>0.14196231675096702</c:v>
                </c:pt>
                <c:pt idx="91">
                  <c:v>0.14132739192893537</c:v>
                </c:pt>
                <c:pt idx="92">
                  <c:v>0.14015140425854167</c:v>
                </c:pt>
                <c:pt idx="93">
                  <c:v>0.15023686107739595</c:v>
                </c:pt>
                <c:pt idx="94">
                  <c:v>0.14832540035530442</c:v>
                </c:pt>
                <c:pt idx="95">
                  <c:v>0.14315681318725962</c:v>
                </c:pt>
                <c:pt idx="96">
                  <c:v>0.15015058731416092</c:v>
                </c:pt>
                <c:pt idx="97">
                  <c:v>0.1428823156180547</c:v>
                </c:pt>
                <c:pt idx="98">
                  <c:v>0.14118764244512064</c:v>
                </c:pt>
                <c:pt idx="99">
                  <c:v>0.1547802415231494</c:v>
                </c:pt>
                <c:pt idx="100">
                  <c:v>0.15422080754239753</c:v>
                </c:pt>
                <c:pt idx="101">
                  <c:v>0.15301917425846362</c:v>
                </c:pt>
                <c:pt idx="102">
                  <c:v>0.15151201624231775</c:v>
                </c:pt>
                <c:pt idx="103">
                  <c:v>0.15040534111932252</c:v>
                </c:pt>
                <c:pt idx="104">
                  <c:v>0.14442210316786253</c:v>
                </c:pt>
                <c:pt idx="105">
                  <c:v>0.14431869584842788</c:v>
                </c:pt>
                <c:pt idx="106">
                  <c:v>0.14472614764346498</c:v>
                </c:pt>
                <c:pt idx="107">
                  <c:v>0.16565241535020334</c:v>
                </c:pt>
                <c:pt idx="108">
                  <c:v>0.16947939353612235</c:v>
                </c:pt>
                <c:pt idx="109">
                  <c:v>0.17514430456743826</c:v>
                </c:pt>
                <c:pt idx="110">
                  <c:v>0.16898985810239908</c:v>
                </c:pt>
                <c:pt idx="111">
                  <c:v>0.16998615656468652</c:v>
                </c:pt>
                <c:pt idx="112">
                  <c:v>0.17497057762417562</c:v>
                </c:pt>
                <c:pt idx="113">
                  <c:v>0.18415633409276047</c:v>
                </c:pt>
                <c:pt idx="114">
                  <c:v>0.18784683774969435</c:v>
                </c:pt>
                <c:pt idx="115">
                  <c:v>0.18782627490025317</c:v>
                </c:pt>
                <c:pt idx="116">
                  <c:v>0.18971820661647298</c:v>
                </c:pt>
                <c:pt idx="117">
                  <c:v>0.18977307612374358</c:v>
                </c:pt>
                <c:pt idx="118">
                  <c:v>0.19363678280107777</c:v>
                </c:pt>
                <c:pt idx="119">
                  <c:v>0.24524729850793295</c:v>
                </c:pt>
                <c:pt idx="120">
                  <c:v>0.246298484866493</c:v>
                </c:pt>
                <c:pt idx="121">
                  <c:v>0.24809060100293193</c:v>
                </c:pt>
                <c:pt idx="122">
                  <c:v>0.25428613594866295</c:v>
                </c:pt>
                <c:pt idx="123">
                  <c:v>0.25275110968033437</c:v>
                </c:pt>
                <c:pt idx="124">
                  <c:v>0.2871812762002724</c:v>
                </c:pt>
                <c:pt idx="125">
                  <c:v>0.29357290178740963</c:v>
                </c:pt>
                <c:pt idx="126">
                  <c:v>0.30517752049170149</c:v>
                </c:pt>
                <c:pt idx="127">
                  <c:v>0.28677810171329277</c:v>
                </c:pt>
                <c:pt idx="128">
                  <c:v>0.2875237127286005</c:v>
                </c:pt>
                <c:pt idx="129">
                  <c:v>0.29077745222103102</c:v>
                </c:pt>
                <c:pt idx="130">
                  <c:v>0.28803961725023863</c:v>
                </c:pt>
                <c:pt idx="131">
                  <c:v>0.30180813034874915</c:v>
                </c:pt>
                <c:pt idx="132">
                  <c:v>0.30635989695833515</c:v>
                </c:pt>
                <c:pt idx="133">
                  <c:v>0.29474263904620301</c:v>
                </c:pt>
                <c:pt idx="134">
                  <c:v>0.29387223655416389</c:v>
                </c:pt>
                <c:pt idx="135">
                  <c:v>0.29563786534981917</c:v>
                </c:pt>
                <c:pt idx="136">
                  <c:v>0.29836064207344176</c:v>
                </c:pt>
                <c:pt idx="137">
                  <c:v>0.3109213810109262</c:v>
                </c:pt>
                <c:pt idx="138">
                  <c:v>0.30353183813984191</c:v>
                </c:pt>
                <c:pt idx="139">
                  <c:v>0.25892736040616615</c:v>
                </c:pt>
                <c:pt idx="140">
                  <c:v>0.25673142277437105</c:v>
                </c:pt>
                <c:pt idx="141">
                  <c:v>0.25316731537823728</c:v>
                </c:pt>
                <c:pt idx="142">
                  <c:v>0.25281954833018722</c:v>
                </c:pt>
                <c:pt idx="143">
                  <c:v>0.25877785610518039</c:v>
                </c:pt>
                <c:pt idx="144">
                  <c:v>0.22262089759295731</c:v>
                </c:pt>
                <c:pt idx="145">
                  <c:v>0.21359604060612292</c:v>
                </c:pt>
                <c:pt idx="146">
                  <c:v>0.19583180559442878</c:v>
                </c:pt>
                <c:pt idx="147">
                  <c:v>0.21728422745360931</c:v>
                </c:pt>
                <c:pt idx="148">
                  <c:v>0.2005972582189004</c:v>
                </c:pt>
                <c:pt idx="149">
                  <c:v>0.19934841421455771</c:v>
                </c:pt>
                <c:pt idx="150">
                  <c:v>0.22136005992767147</c:v>
                </c:pt>
                <c:pt idx="151">
                  <c:v>0.20648378419986307</c:v>
                </c:pt>
                <c:pt idx="152">
                  <c:v>0.20109209806965195</c:v>
                </c:pt>
                <c:pt idx="153">
                  <c:v>0.20066436209530639</c:v>
                </c:pt>
                <c:pt idx="154">
                  <c:v>0.1979961835687363</c:v>
                </c:pt>
                <c:pt idx="155">
                  <c:v>0.19209761816892248</c:v>
                </c:pt>
                <c:pt idx="156">
                  <c:v>0.19018650839111292</c:v>
                </c:pt>
                <c:pt idx="157">
                  <c:v>0.18434336053725262</c:v>
                </c:pt>
                <c:pt idx="158">
                  <c:v>0.19323013119638396</c:v>
                </c:pt>
                <c:pt idx="159">
                  <c:v>0.19401784229640492</c:v>
                </c:pt>
                <c:pt idx="160">
                  <c:v>0.19901617455270385</c:v>
                </c:pt>
                <c:pt idx="161">
                  <c:v>0.19957202473523489</c:v>
                </c:pt>
                <c:pt idx="162">
                  <c:v>0.19868509719614549</c:v>
                </c:pt>
                <c:pt idx="163">
                  <c:v>0.19102009585243648</c:v>
                </c:pt>
                <c:pt idx="164">
                  <c:v>0.19104315486199841</c:v>
                </c:pt>
                <c:pt idx="165">
                  <c:v>0.20122746524880691</c:v>
                </c:pt>
                <c:pt idx="166">
                  <c:v>0.20260682504372679</c:v>
                </c:pt>
                <c:pt idx="167">
                  <c:v>0.17713665813951457</c:v>
                </c:pt>
                <c:pt idx="168">
                  <c:v>0.17120632878029354</c:v>
                </c:pt>
                <c:pt idx="169">
                  <c:v>0.17105167564826437</c:v>
                </c:pt>
                <c:pt idx="170">
                  <c:v>0.15574576595690659</c:v>
                </c:pt>
                <c:pt idx="171">
                  <c:v>0.15575938946095746</c:v>
                </c:pt>
                <c:pt idx="172">
                  <c:v>0.15582897870642451</c:v>
                </c:pt>
                <c:pt idx="173">
                  <c:v>0.15781426699116599</c:v>
                </c:pt>
                <c:pt idx="174">
                  <c:v>0.15610682915357196</c:v>
                </c:pt>
                <c:pt idx="175">
                  <c:v>0.15588469961282894</c:v>
                </c:pt>
                <c:pt idx="176">
                  <c:v>0.15526215316534966</c:v>
                </c:pt>
                <c:pt idx="177">
                  <c:v>0.14021530381508693</c:v>
                </c:pt>
                <c:pt idx="178">
                  <c:v>0.12913768378227314</c:v>
                </c:pt>
                <c:pt idx="179">
                  <c:v>0.12820409788769188</c:v>
                </c:pt>
                <c:pt idx="180">
                  <c:v>0.11897354532506949</c:v>
                </c:pt>
                <c:pt idx="181">
                  <c:v>0.12265609298833778</c:v>
                </c:pt>
                <c:pt idx="182">
                  <c:v>0.12121029979408056</c:v>
                </c:pt>
                <c:pt idx="183">
                  <c:v>0.1226669946789929</c:v>
                </c:pt>
                <c:pt idx="184">
                  <c:v>0.12254287552808481</c:v>
                </c:pt>
                <c:pt idx="185">
                  <c:v>0.11237731351798347</c:v>
                </c:pt>
                <c:pt idx="186">
                  <c:v>0.1071342985215664</c:v>
                </c:pt>
                <c:pt idx="187">
                  <c:v>0.11609765320781568</c:v>
                </c:pt>
                <c:pt idx="188">
                  <c:v>0.11530539196871918</c:v>
                </c:pt>
                <c:pt idx="189">
                  <c:v>0.11495223419015627</c:v>
                </c:pt>
                <c:pt idx="190">
                  <c:v>0.10500707210101898</c:v>
                </c:pt>
                <c:pt idx="191">
                  <c:v>0.10468925999796082</c:v>
                </c:pt>
                <c:pt idx="192">
                  <c:v>0.10963952199042537</c:v>
                </c:pt>
                <c:pt idx="193">
                  <c:v>0.11337845400139263</c:v>
                </c:pt>
                <c:pt idx="194">
                  <c:v>0.12632387670598497</c:v>
                </c:pt>
                <c:pt idx="195">
                  <c:v>0.12562680828755923</c:v>
                </c:pt>
                <c:pt idx="196">
                  <c:v>0.12596796401277013</c:v>
                </c:pt>
                <c:pt idx="197">
                  <c:v>0.12599616543992348</c:v>
                </c:pt>
                <c:pt idx="198">
                  <c:v>0.12597651229594889</c:v>
                </c:pt>
                <c:pt idx="199">
                  <c:v>0.12716638088401086</c:v>
                </c:pt>
                <c:pt idx="200">
                  <c:v>0.12724555259149833</c:v>
                </c:pt>
                <c:pt idx="201">
                  <c:v>0.1327133336878541</c:v>
                </c:pt>
                <c:pt idx="202">
                  <c:v>0.12706893928583296</c:v>
                </c:pt>
                <c:pt idx="203">
                  <c:v>0.12933527476802043</c:v>
                </c:pt>
                <c:pt idx="204">
                  <c:v>0.12955867115028058</c:v>
                </c:pt>
                <c:pt idx="205">
                  <c:v>0.11771067236632014</c:v>
                </c:pt>
                <c:pt idx="206">
                  <c:v>0.11768170838057801</c:v>
                </c:pt>
                <c:pt idx="207">
                  <c:v>0.10412542161899518</c:v>
                </c:pt>
                <c:pt idx="208">
                  <c:v>0.10518247023033618</c:v>
                </c:pt>
                <c:pt idx="209">
                  <c:v>0.10775386176096524</c:v>
                </c:pt>
                <c:pt idx="210">
                  <c:v>0.10759042174923156</c:v>
                </c:pt>
                <c:pt idx="211">
                  <c:v>0.107549963340984</c:v>
                </c:pt>
                <c:pt idx="212">
                  <c:v>0.11008504294389261</c:v>
                </c:pt>
                <c:pt idx="213">
                  <c:v>0.10584490825859015</c:v>
                </c:pt>
                <c:pt idx="214">
                  <c:v>9.3824877866652889E-2</c:v>
                </c:pt>
                <c:pt idx="215">
                  <c:v>0.18458959918486326</c:v>
                </c:pt>
                <c:pt idx="216">
                  <c:v>0.21444512130074977</c:v>
                </c:pt>
                <c:pt idx="217">
                  <c:v>0.21549763233471189</c:v>
                </c:pt>
                <c:pt idx="218">
                  <c:v>0.23266647687509562</c:v>
                </c:pt>
                <c:pt idx="219">
                  <c:v>0.23239280753949987</c:v>
                </c:pt>
                <c:pt idx="220">
                  <c:v>0.23257343241856532</c:v>
                </c:pt>
                <c:pt idx="221">
                  <c:v>0.23378854464775758</c:v>
                </c:pt>
                <c:pt idx="222">
                  <c:v>0.23523039635046974</c:v>
                </c:pt>
                <c:pt idx="223">
                  <c:v>0.24012009176146132</c:v>
                </c:pt>
                <c:pt idx="224">
                  <c:v>0.24011775285123282</c:v>
                </c:pt>
                <c:pt idx="225">
                  <c:v>0.24593378451212888</c:v>
                </c:pt>
                <c:pt idx="226">
                  <c:v>0.26007629644383728</c:v>
                </c:pt>
                <c:pt idx="227">
                  <c:v>0.25924914317099823</c:v>
                </c:pt>
                <c:pt idx="228">
                  <c:v>0.25869413286092557</c:v>
                </c:pt>
                <c:pt idx="229">
                  <c:v>0.26947216547519232</c:v>
                </c:pt>
                <c:pt idx="230">
                  <c:v>0.26853312010427866</c:v>
                </c:pt>
                <c:pt idx="231">
                  <c:v>0.26793771224831642</c:v>
                </c:pt>
                <c:pt idx="232">
                  <c:v>0.26744697276133006</c:v>
                </c:pt>
                <c:pt idx="233">
                  <c:v>0.27066680421299683</c:v>
                </c:pt>
                <c:pt idx="234">
                  <c:v>0.28115366759848481</c:v>
                </c:pt>
                <c:pt idx="235">
                  <c:v>0.2234586188030252</c:v>
                </c:pt>
                <c:pt idx="236">
                  <c:v>0.21025968068529646</c:v>
                </c:pt>
                <c:pt idx="237">
                  <c:v>0.21118419562750015</c:v>
                </c:pt>
                <c:pt idx="238">
                  <c:v>0.20172641581211279</c:v>
                </c:pt>
                <c:pt idx="239">
                  <c:v>0.20357237528655436</c:v>
                </c:pt>
                <c:pt idx="240">
                  <c:v>0.20311881722598471</c:v>
                </c:pt>
                <c:pt idx="241">
                  <c:v>0.20338066171138633</c:v>
                </c:pt>
                <c:pt idx="242">
                  <c:v>0.20274943788412012</c:v>
                </c:pt>
                <c:pt idx="243">
                  <c:v>0.19350107479330325</c:v>
                </c:pt>
                <c:pt idx="244">
                  <c:v>0.21027388661149901</c:v>
                </c:pt>
                <c:pt idx="245">
                  <c:v>0.20682690538008477</c:v>
                </c:pt>
                <c:pt idx="246">
                  <c:v>0.18408840922327391</c:v>
                </c:pt>
                <c:pt idx="247">
                  <c:v>0.18734626299722604</c:v>
                </c:pt>
                <c:pt idx="248">
                  <c:v>0.18980478430957384</c:v>
                </c:pt>
                <c:pt idx="249">
                  <c:v>0.18221499075513417</c:v>
                </c:pt>
                <c:pt idx="250">
                  <c:v>0.18244547075341791</c:v>
                </c:pt>
                <c:pt idx="251">
                  <c:v>0.18242737667139675</c:v>
                </c:pt>
                <c:pt idx="252">
                  <c:v>0.18477999469615985</c:v>
                </c:pt>
                <c:pt idx="253">
                  <c:v>0.17215602362518442</c:v>
                </c:pt>
                <c:pt idx="254">
                  <c:v>0.17276307333552993</c:v>
                </c:pt>
                <c:pt idx="255">
                  <c:v>0.1562810995909516</c:v>
                </c:pt>
                <c:pt idx="256">
                  <c:v>0.1557240628736819</c:v>
                </c:pt>
                <c:pt idx="257">
                  <c:v>0.16088650307381275</c:v>
                </c:pt>
                <c:pt idx="258">
                  <c:v>0.16275495352828079</c:v>
                </c:pt>
                <c:pt idx="259">
                  <c:v>0.1626046189706975</c:v>
                </c:pt>
                <c:pt idx="260">
                  <c:v>0.15897120189371805</c:v>
                </c:pt>
                <c:pt idx="261">
                  <c:v>0.15589411887000851</c:v>
                </c:pt>
                <c:pt idx="262">
                  <c:v>0.15504280502545184</c:v>
                </c:pt>
                <c:pt idx="263">
                  <c:v>0.15797251587590208</c:v>
                </c:pt>
                <c:pt idx="264">
                  <c:v>0.13518240489858713</c:v>
                </c:pt>
                <c:pt idx="265">
                  <c:v>0.13436319144255457</c:v>
                </c:pt>
                <c:pt idx="266">
                  <c:v>0.13492219986861451</c:v>
                </c:pt>
                <c:pt idx="267">
                  <c:v>0.13096298413567811</c:v>
                </c:pt>
                <c:pt idx="268">
                  <c:v>0.12631861739633596</c:v>
                </c:pt>
                <c:pt idx="269">
                  <c:v>0.12446919818759657</c:v>
                </c:pt>
                <c:pt idx="270">
                  <c:v>0.12547275486635992</c:v>
                </c:pt>
                <c:pt idx="271">
                  <c:v>0.13198355451850249</c:v>
                </c:pt>
                <c:pt idx="272">
                  <c:v>0.12686724700759713</c:v>
                </c:pt>
                <c:pt idx="273">
                  <c:v>0.12787656064012365</c:v>
                </c:pt>
                <c:pt idx="274">
                  <c:v>9.9954965263051934E-2</c:v>
                </c:pt>
                <c:pt idx="275">
                  <c:v>0.10144875283234865</c:v>
                </c:pt>
                <c:pt idx="276">
                  <c:v>0.10830816443553258</c:v>
                </c:pt>
                <c:pt idx="277">
                  <c:v>0.10327799778719421</c:v>
                </c:pt>
                <c:pt idx="278">
                  <c:v>9.3058823321129497E-2</c:v>
                </c:pt>
                <c:pt idx="279">
                  <c:v>9.800022666725311E-2</c:v>
                </c:pt>
                <c:pt idx="280">
                  <c:v>9.8967706273638059E-2</c:v>
                </c:pt>
                <c:pt idx="281">
                  <c:v>9.7590922425180485E-2</c:v>
                </c:pt>
                <c:pt idx="282">
                  <c:v>9.7577880804596256E-2</c:v>
                </c:pt>
                <c:pt idx="283">
                  <c:v>0.10630350983998695</c:v>
                </c:pt>
                <c:pt idx="284">
                  <c:v>0.10749944172478731</c:v>
                </c:pt>
                <c:pt idx="285">
                  <c:v>0.11308825169544061</c:v>
                </c:pt>
                <c:pt idx="286">
                  <c:v>0.11294932721196881</c:v>
                </c:pt>
                <c:pt idx="287">
                  <c:v>0.11349093296758424</c:v>
                </c:pt>
                <c:pt idx="288">
                  <c:v>0.1148738701470329</c:v>
                </c:pt>
                <c:pt idx="289">
                  <c:v>0.11446260152482945</c:v>
                </c:pt>
                <c:pt idx="290">
                  <c:v>0.11423311595154684</c:v>
                </c:pt>
                <c:pt idx="291">
                  <c:v>0.10987198063817448</c:v>
                </c:pt>
                <c:pt idx="292">
                  <c:v>0.11392540883354056</c:v>
                </c:pt>
                <c:pt idx="293">
                  <c:v>0.11769664474815773</c:v>
                </c:pt>
                <c:pt idx="294">
                  <c:v>0.11624571853305646</c:v>
                </c:pt>
                <c:pt idx="295">
                  <c:v>0.12275499203623411</c:v>
                </c:pt>
                <c:pt idx="296">
                  <c:v>0.1147144318205586</c:v>
                </c:pt>
                <c:pt idx="297">
                  <c:v>0.11359304144939675</c:v>
                </c:pt>
                <c:pt idx="298">
                  <c:v>0.12245642229380257</c:v>
                </c:pt>
                <c:pt idx="299">
                  <c:v>0.1231589954499317</c:v>
                </c:pt>
                <c:pt idx="300">
                  <c:v>0.12535822634463292</c:v>
                </c:pt>
                <c:pt idx="301">
                  <c:v>0.12561065706969632</c:v>
                </c:pt>
                <c:pt idx="302">
                  <c:v>0.13532323131763274</c:v>
                </c:pt>
                <c:pt idx="303">
                  <c:v>0.12986670442881271</c:v>
                </c:pt>
                <c:pt idx="304">
                  <c:v>0.12558561647406391</c:v>
                </c:pt>
                <c:pt idx="305">
                  <c:v>0.11551064119053762</c:v>
                </c:pt>
                <c:pt idx="306">
                  <c:v>0.11504115847319855</c:v>
                </c:pt>
                <c:pt idx="307">
                  <c:v>0.11564655499178751</c:v>
                </c:pt>
                <c:pt idx="308">
                  <c:v>0.12653972327714749</c:v>
                </c:pt>
                <c:pt idx="309">
                  <c:v>0.13869732087207701</c:v>
                </c:pt>
                <c:pt idx="310">
                  <c:v>0.14725811383900816</c:v>
                </c:pt>
                <c:pt idx="311">
                  <c:v>0.14551417202321298</c:v>
                </c:pt>
                <c:pt idx="312">
                  <c:v>0.14499526885764483</c:v>
                </c:pt>
                <c:pt idx="313">
                  <c:v>0.15319741703838366</c:v>
                </c:pt>
                <c:pt idx="314">
                  <c:v>0.15284954015542379</c:v>
                </c:pt>
                <c:pt idx="315">
                  <c:v>0.17028316571054808</c:v>
                </c:pt>
                <c:pt idx="316">
                  <c:v>0.20043710578589458</c:v>
                </c:pt>
                <c:pt idx="317">
                  <c:v>0.24544017828368828</c:v>
                </c:pt>
                <c:pt idx="318">
                  <c:v>0.24514160982968014</c:v>
                </c:pt>
                <c:pt idx="319">
                  <c:v>0.24168129298820248</c:v>
                </c:pt>
                <c:pt idx="320">
                  <c:v>0.23816605152398723</c:v>
                </c:pt>
                <c:pt idx="321">
                  <c:v>0.23870294427208016</c:v>
                </c:pt>
                <c:pt idx="322">
                  <c:v>0.2315837629007296</c:v>
                </c:pt>
                <c:pt idx="323">
                  <c:v>0.25879476349153191</c:v>
                </c:pt>
                <c:pt idx="324">
                  <c:v>0.27206213821760683</c:v>
                </c:pt>
                <c:pt idx="325">
                  <c:v>0.27037179006058792</c:v>
                </c:pt>
                <c:pt idx="326">
                  <c:v>0.28854944835897633</c:v>
                </c:pt>
                <c:pt idx="327">
                  <c:v>0.28885487736747378</c:v>
                </c:pt>
                <c:pt idx="328">
                  <c:v>0.28872300440853355</c:v>
                </c:pt>
                <c:pt idx="329">
                  <c:v>0.31243930189084318</c:v>
                </c:pt>
                <c:pt idx="330">
                  <c:v>0.31438706092436958</c:v>
                </c:pt>
                <c:pt idx="331">
                  <c:v>0.32171788529132839</c:v>
                </c:pt>
                <c:pt idx="332">
                  <c:v>0.32164370551524374</c:v>
                </c:pt>
                <c:pt idx="333">
                  <c:v>0.31864979355036549</c:v>
                </c:pt>
                <c:pt idx="334">
                  <c:v>0.31798960469357845</c:v>
                </c:pt>
                <c:pt idx="335">
                  <c:v>0.31002272013158821</c:v>
                </c:pt>
                <c:pt idx="336">
                  <c:v>0.28928423592753549</c:v>
                </c:pt>
                <c:pt idx="337">
                  <c:v>0.26108059526001759</c:v>
                </c:pt>
                <c:pt idx="338">
                  <c:v>0.29991503078159243</c:v>
                </c:pt>
                <c:pt idx="339">
                  <c:v>0.30403304479812743</c:v>
                </c:pt>
                <c:pt idx="340">
                  <c:v>0.32567958708809586</c:v>
                </c:pt>
                <c:pt idx="341">
                  <c:v>0.32862314453221536</c:v>
                </c:pt>
                <c:pt idx="342">
                  <c:v>0.34346186036618159</c:v>
                </c:pt>
                <c:pt idx="343">
                  <c:v>0.32886681165617332</c:v>
                </c:pt>
                <c:pt idx="344">
                  <c:v>0.32499729758351087</c:v>
                </c:pt>
                <c:pt idx="345">
                  <c:v>0.33389554835150237</c:v>
                </c:pt>
                <c:pt idx="346">
                  <c:v>0.32397356783319814</c:v>
                </c:pt>
                <c:pt idx="347">
                  <c:v>0.3220049003038486</c:v>
                </c:pt>
                <c:pt idx="348">
                  <c:v>0.32013125428635042</c:v>
                </c:pt>
                <c:pt idx="349">
                  <c:v>0.29654990479036669</c:v>
                </c:pt>
                <c:pt idx="350">
                  <c:v>0.33336075239260371</c:v>
                </c:pt>
                <c:pt idx="351">
                  <c:v>0.35691978987110451</c:v>
                </c:pt>
                <c:pt idx="352">
                  <c:v>0.35753956520740665</c:v>
                </c:pt>
                <c:pt idx="353">
                  <c:v>0.37511605711388507</c:v>
                </c:pt>
                <c:pt idx="354">
                  <c:v>0.37516721869742714</c:v>
                </c:pt>
                <c:pt idx="355">
                  <c:v>0.37417439114451034</c:v>
                </c:pt>
                <c:pt idx="356">
                  <c:v>0.37540136314595662</c:v>
                </c:pt>
                <c:pt idx="357">
                  <c:v>0.36968829714051399</c:v>
                </c:pt>
                <c:pt idx="358">
                  <c:v>0.3410779225385448</c:v>
                </c:pt>
                <c:pt idx="359">
                  <c:v>0.34238808028469397</c:v>
                </c:pt>
                <c:pt idx="360">
                  <c:v>0.34392287919258313</c:v>
                </c:pt>
                <c:pt idx="361">
                  <c:v>0.3488888609765704</c:v>
                </c:pt>
                <c:pt idx="362">
                  <c:v>0.3428018919634318</c:v>
                </c:pt>
                <c:pt idx="363">
                  <c:v>0.33450852006524567</c:v>
                </c:pt>
                <c:pt idx="364">
                  <c:v>0.32895958558489569</c:v>
                </c:pt>
                <c:pt idx="365">
                  <c:v>0.32272296982736415</c:v>
                </c:pt>
                <c:pt idx="366">
                  <c:v>0.33911814864241246</c:v>
                </c:pt>
                <c:pt idx="367">
                  <c:v>0.35999211982546664</c:v>
                </c:pt>
                <c:pt idx="368">
                  <c:v>0.38072478056756942</c:v>
                </c:pt>
                <c:pt idx="369">
                  <c:v>0.38473945759281547</c:v>
                </c:pt>
                <c:pt idx="370">
                  <c:v>0.34372550158007031</c:v>
                </c:pt>
                <c:pt idx="371">
                  <c:v>0.32872660600934273</c:v>
                </c:pt>
                <c:pt idx="372">
                  <c:v>0.34657795738588598</c:v>
                </c:pt>
                <c:pt idx="373">
                  <c:v>0.33522803650819516</c:v>
                </c:pt>
                <c:pt idx="374">
                  <c:v>0.38229667203835405</c:v>
                </c:pt>
                <c:pt idx="375">
                  <c:v>0.38841161007931863</c:v>
                </c:pt>
                <c:pt idx="376">
                  <c:v>0.39482055631416002</c:v>
                </c:pt>
                <c:pt idx="377">
                  <c:v>0.40362455794315732</c:v>
                </c:pt>
                <c:pt idx="378">
                  <c:v>0.40123330227290976</c:v>
                </c:pt>
                <c:pt idx="379">
                  <c:v>0.40741502482017961</c:v>
                </c:pt>
                <c:pt idx="380">
                  <c:v>0.37834643277044677</c:v>
                </c:pt>
                <c:pt idx="381">
                  <c:v>0.35534205633253418</c:v>
                </c:pt>
                <c:pt idx="382">
                  <c:v>0.35715412717543166</c:v>
                </c:pt>
                <c:pt idx="383">
                  <c:v>0.35369266032256597</c:v>
                </c:pt>
                <c:pt idx="384">
                  <c:v>0.3457789263979163</c:v>
                </c:pt>
                <c:pt idx="385">
                  <c:v>0.34832055728608469</c:v>
                </c:pt>
                <c:pt idx="386">
                  <c:v>0.3409723844009756</c:v>
                </c:pt>
                <c:pt idx="387">
                  <c:v>0.32892837441850792</c:v>
                </c:pt>
                <c:pt idx="388">
                  <c:v>0.31453962604308322</c:v>
                </c:pt>
                <c:pt idx="389">
                  <c:v>0.31263578464277153</c:v>
                </c:pt>
                <c:pt idx="390">
                  <c:v>0.30021529226213695</c:v>
                </c:pt>
                <c:pt idx="391">
                  <c:v>0.29665784878270629</c:v>
                </c:pt>
                <c:pt idx="392">
                  <c:v>0.27379567712831215</c:v>
                </c:pt>
                <c:pt idx="393">
                  <c:v>0.26953739026970946</c:v>
                </c:pt>
                <c:pt idx="394">
                  <c:v>0.20869885156789411</c:v>
                </c:pt>
                <c:pt idx="395">
                  <c:v>0.1971723473673852</c:v>
                </c:pt>
                <c:pt idx="396">
                  <c:v>0.1861631297128834</c:v>
                </c:pt>
                <c:pt idx="397">
                  <c:v>0.16107676074222771</c:v>
                </c:pt>
                <c:pt idx="398">
                  <c:v>0.16244106890576998</c:v>
                </c:pt>
                <c:pt idx="399">
                  <c:v>0.14039423244660576</c:v>
                </c:pt>
                <c:pt idx="400">
                  <c:v>0.1418250717284846</c:v>
                </c:pt>
                <c:pt idx="401">
                  <c:v>0.14125984752653731</c:v>
                </c:pt>
                <c:pt idx="402">
                  <c:v>0.1436574521590292</c:v>
                </c:pt>
                <c:pt idx="403">
                  <c:v>0.14369445594041844</c:v>
                </c:pt>
                <c:pt idx="404">
                  <c:v>0.14110951932815949</c:v>
                </c:pt>
                <c:pt idx="405">
                  <c:v>0.13822898603911155</c:v>
                </c:pt>
                <c:pt idx="406">
                  <c:v>0.12764808202682815</c:v>
                </c:pt>
                <c:pt idx="407">
                  <c:v>0.14411209863668678</c:v>
                </c:pt>
                <c:pt idx="408">
                  <c:v>0.14346725491824949</c:v>
                </c:pt>
                <c:pt idx="409">
                  <c:v>0.13455943300856119</c:v>
                </c:pt>
                <c:pt idx="410">
                  <c:v>0.13392257477570457</c:v>
                </c:pt>
                <c:pt idx="411">
                  <c:v>0.13445308949464432</c:v>
                </c:pt>
                <c:pt idx="412">
                  <c:v>0.13883865682973215</c:v>
                </c:pt>
                <c:pt idx="413">
                  <c:v>0.14157754651775475</c:v>
                </c:pt>
                <c:pt idx="414">
                  <c:v>0.14241290300982032</c:v>
                </c:pt>
                <c:pt idx="415">
                  <c:v>0.13760653908915724</c:v>
                </c:pt>
                <c:pt idx="416">
                  <c:v>0.13752383143733277</c:v>
                </c:pt>
                <c:pt idx="417">
                  <c:v>0.14348580268612166</c:v>
                </c:pt>
                <c:pt idx="418">
                  <c:v>0.17708416588429282</c:v>
                </c:pt>
                <c:pt idx="419">
                  <c:v>0.17480684037900796</c:v>
                </c:pt>
                <c:pt idx="420">
                  <c:v>0.17401062512146465</c:v>
                </c:pt>
                <c:pt idx="421">
                  <c:v>0.18396346908646027</c:v>
                </c:pt>
                <c:pt idx="422">
                  <c:v>0.18481565736445224</c:v>
                </c:pt>
                <c:pt idx="423">
                  <c:v>0.19056920230365029</c:v>
                </c:pt>
                <c:pt idx="424">
                  <c:v>0.1843004247147893</c:v>
                </c:pt>
                <c:pt idx="425">
                  <c:v>0.18479304317661802</c:v>
                </c:pt>
                <c:pt idx="426">
                  <c:v>0.18998644495956812</c:v>
                </c:pt>
                <c:pt idx="427">
                  <c:v>0.17752400343714056</c:v>
                </c:pt>
                <c:pt idx="428">
                  <c:v>0.17744749338353158</c:v>
                </c:pt>
                <c:pt idx="429">
                  <c:v>0.17739561431548856</c:v>
                </c:pt>
                <c:pt idx="430">
                  <c:v>0.18241154184902553</c:v>
                </c:pt>
                <c:pt idx="431">
                  <c:v>0.18831298699451579</c:v>
                </c:pt>
                <c:pt idx="432">
                  <c:v>0.18384173052036312</c:v>
                </c:pt>
                <c:pt idx="433">
                  <c:v>0.18177966754987629</c:v>
                </c:pt>
                <c:pt idx="434">
                  <c:v>0.18619213817602176</c:v>
                </c:pt>
                <c:pt idx="435">
                  <c:v>0.18765039442498968</c:v>
                </c:pt>
                <c:pt idx="436">
                  <c:v>0.19687867808005874</c:v>
                </c:pt>
                <c:pt idx="437">
                  <c:v>0.19142505524480408</c:v>
                </c:pt>
                <c:pt idx="438">
                  <c:v>0.16643022380065806</c:v>
                </c:pt>
                <c:pt idx="439">
                  <c:v>0.16786198993143181</c:v>
                </c:pt>
                <c:pt idx="440">
                  <c:v>0.17620198896371478</c:v>
                </c:pt>
                <c:pt idx="441">
                  <c:v>0.17408085818366228</c:v>
                </c:pt>
                <c:pt idx="442">
                  <c:v>0.17090018268386195</c:v>
                </c:pt>
                <c:pt idx="443">
                  <c:v>0.17309695522673982</c:v>
                </c:pt>
                <c:pt idx="444">
                  <c:v>0.17015521559565583</c:v>
                </c:pt>
                <c:pt idx="445">
                  <c:v>0.19911161091640209</c:v>
                </c:pt>
                <c:pt idx="446">
                  <c:v>0.19454456889309168</c:v>
                </c:pt>
                <c:pt idx="447">
                  <c:v>0.19463195287632287</c:v>
                </c:pt>
                <c:pt idx="448">
                  <c:v>0.20335390314326529</c:v>
                </c:pt>
                <c:pt idx="449">
                  <c:v>0.20652213640698808</c:v>
                </c:pt>
                <c:pt idx="450">
                  <c:v>0.20002258572231144</c:v>
                </c:pt>
                <c:pt idx="451">
                  <c:v>0.21719945097144247</c:v>
                </c:pt>
                <c:pt idx="452">
                  <c:v>0.21338290401124305</c:v>
                </c:pt>
                <c:pt idx="453">
                  <c:v>0.37966863789002614</c:v>
                </c:pt>
                <c:pt idx="454">
                  <c:v>0.37803809939380228</c:v>
                </c:pt>
                <c:pt idx="455">
                  <c:v>0.38227437643597412</c:v>
                </c:pt>
                <c:pt idx="456">
                  <c:v>0.37781083157672096</c:v>
                </c:pt>
                <c:pt idx="457">
                  <c:v>0.37787616066411356</c:v>
                </c:pt>
                <c:pt idx="458">
                  <c:v>0.38231684005571004</c:v>
                </c:pt>
                <c:pt idx="459">
                  <c:v>0.39102858235316018</c:v>
                </c:pt>
                <c:pt idx="460">
                  <c:v>0.38859986223532411</c:v>
                </c:pt>
                <c:pt idx="461">
                  <c:v>0.38490034771148413</c:v>
                </c:pt>
                <c:pt idx="462">
                  <c:v>0.3848271994642799</c:v>
                </c:pt>
                <c:pt idx="463">
                  <c:v>0.39212266323731848</c:v>
                </c:pt>
                <c:pt idx="464">
                  <c:v>0.39475584844052203</c:v>
                </c:pt>
                <c:pt idx="465">
                  <c:v>0.38309729889277055</c:v>
                </c:pt>
                <c:pt idx="466">
                  <c:v>0.38316142274128956</c:v>
                </c:pt>
                <c:pt idx="467">
                  <c:v>0.38699566906728183</c:v>
                </c:pt>
                <c:pt idx="468">
                  <c:v>0.38342244825541039</c:v>
                </c:pt>
                <c:pt idx="469">
                  <c:v>0.38195021148805336</c:v>
                </c:pt>
                <c:pt idx="470">
                  <c:v>0.38243506820528361</c:v>
                </c:pt>
                <c:pt idx="471">
                  <c:v>0.36551551452157638</c:v>
                </c:pt>
                <c:pt idx="472">
                  <c:v>0.36727019134940059</c:v>
                </c:pt>
                <c:pt idx="473">
                  <c:v>0.20414793905501699</c:v>
                </c:pt>
                <c:pt idx="474">
                  <c:v>0.20428606383850556</c:v>
                </c:pt>
                <c:pt idx="475">
                  <c:v>0.21106283449570953</c:v>
                </c:pt>
                <c:pt idx="476">
                  <c:v>0.21088851441935677</c:v>
                </c:pt>
                <c:pt idx="477">
                  <c:v>0.21016284302232432</c:v>
                </c:pt>
                <c:pt idx="478">
                  <c:v>0.19941522173229861</c:v>
                </c:pt>
                <c:pt idx="479">
                  <c:v>0.20434249780971134</c:v>
                </c:pt>
                <c:pt idx="480">
                  <c:v>0.20145166093004072</c:v>
                </c:pt>
                <c:pt idx="481">
                  <c:v>0.20228136058228827</c:v>
                </c:pt>
                <c:pt idx="482">
                  <c:v>0.20232638442737591</c:v>
                </c:pt>
                <c:pt idx="483">
                  <c:v>0.17246485018614893</c:v>
                </c:pt>
                <c:pt idx="484">
                  <c:v>0.18213638231270626</c:v>
                </c:pt>
                <c:pt idx="485">
                  <c:v>0.18340209667656024</c:v>
                </c:pt>
                <c:pt idx="486">
                  <c:v>0.18333962738142628</c:v>
                </c:pt>
                <c:pt idx="487">
                  <c:v>0.18030209393059188</c:v>
                </c:pt>
                <c:pt idx="488">
                  <c:v>0.17970900777119675</c:v>
                </c:pt>
                <c:pt idx="489">
                  <c:v>0.18121283410184474</c:v>
                </c:pt>
                <c:pt idx="490">
                  <c:v>0.17856019009476387</c:v>
                </c:pt>
                <c:pt idx="491">
                  <c:v>0.17645592067638532</c:v>
                </c:pt>
                <c:pt idx="492">
                  <c:v>0.1724653350060672</c:v>
                </c:pt>
                <c:pt idx="493">
                  <c:v>0.1550767019767933</c:v>
                </c:pt>
                <c:pt idx="494">
                  <c:v>0.16635266424810935</c:v>
                </c:pt>
                <c:pt idx="495">
                  <c:v>0.15560888461754865</c:v>
                </c:pt>
                <c:pt idx="496">
                  <c:v>0.17488837871531429</c:v>
                </c:pt>
                <c:pt idx="497">
                  <c:v>0.18126306217051638</c:v>
                </c:pt>
                <c:pt idx="498">
                  <c:v>0.18187090529370967</c:v>
                </c:pt>
                <c:pt idx="499">
                  <c:v>0.15098511393305236</c:v>
                </c:pt>
                <c:pt idx="500">
                  <c:v>0.15288534699863868</c:v>
                </c:pt>
                <c:pt idx="501">
                  <c:v>0.15837603101035927</c:v>
                </c:pt>
                <c:pt idx="502">
                  <c:v>0.15810892590163517</c:v>
                </c:pt>
                <c:pt idx="503">
                  <c:v>0.1491397400811833</c:v>
                </c:pt>
                <c:pt idx="504">
                  <c:v>0.1614458161802759</c:v>
                </c:pt>
                <c:pt idx="505">
                  <c:v>0.16175879673583671</c:v>
                </c:pt>
                <c:pt idx="506">
                  <c:v>0.16457112785504679</c:v>
                </c:pt>
                <c:pt idx="507">
                  <c:v>0.16265490260072721</c:v>
                </c:pt>
                <c:pt idx="508">
                  <c:v>0.15656636304065341</c:v>
                </c:pt>
                <c:pt idx="509">
                  <c:v>0.16352486832831098</c:v>
                </c:pt>
                <c:pt idx="510">
                  <c:v>0.16292335593566817</c:v>
                </c:pt>
                <c:pt idx="511">
                  <c:v>0.16513576925713747</c:v>
                </c:pt>
                <c:pt idx="512">
                  <c:v>0.16400729720884913</c:v>
                </c:pt>
                <c:pt idx="513">
                  <c:v>0.17031498982233756</c:v>
                </c:pt>
                <c:pt idx="514">
                  <c:v>0.16611107487713309</c:v>
                </c:pt>
                <c:pt idx="515">
                  <c:v>0.16427407784926526</c:v>
                </c:pt>
                <c:pt idx="516">
                  <c:v>0.16079071048390389</c:v>
                </c:pt>
                <c:pt idx="517">
                  <c:v>0.154637383497783</c:v>
                </c:pt>
                <c:pt idx="518">
                  <c:v>0.16065633782041844</c:v>
                </c:pt>
                <c:pt idx="519">
                  <c:v>0.16741003774618235</c:v>
                </c:pt>
                <c:pt idx="520">
                  <c:v>0.16688115290148636</c:v>
                </c:pt>
                <c:pt idx="521">
                  <c:v>0.16163358095233335</c:v>
                </c:pt>
                <c:pt idx="522">
                  <c:v>0.16227993189725104</c:v>
                </c:pt>
                <c:pt idx="523">
                  <c:v>0.16227783875502955</c:v>
                </c:pt>
                <c:pt idx="524">
                  <c:v>0.15124592258281966</c:v>
                </c:pt>
                <c:pt idx="525">
                  <c:v>0.15270458943270981</c:v>
                </c:pt>
                <c:pt idx="526">
                  <c:v>0.15032504729179952</c:v>
                </c:pt>
                <c:pt idx="527">
                  <c:v>0.14936521044358606</c:v>
                </c:pt>
                <c:pt idx="528">
                  <c:v>0.14993372839214095</c:v>
                </c:pt>
                <c:pt idx="529">
                  <c:v>0.14892328462666371</c:v>
                </c:pt>
                <c:pt idx="530">
                  <c:v>0.14891616410423308</c:v>
                </c:pt>
                <c:pt idx="531">
                  <c:v>0.14753556575156831</c:v>
                </c:pt>
                <c:pt idx="532">
                  <c:v>0.14946220825154211</c:v>
                </c:pt>
                <c:pt idx="533">
                  <c:v>0.14996727953839295</c:v>
                </c:pt>
                <c:pt idx="534">
                  <c:v>0.15396649698313924</c:v>
                </c:pt>
                <c:pt idx="535">
                  <c:v>0.1540502715998501</c:v>
                </c:pt>
                <c:pt idx="536">
                  <c:v>0.14406562056422814</c:v>
                </c:pt>
                <c:pt idx="537">
                  <c:v>0.14905176301394024</c:v>
                </c:pt>
                <c:pt idx="538">
                  <c:v>0.1445802351131138</c:v>
                </c:pt>
                <c:pt idx="539">
                  <c:v>0.13706302738800905</c:v>
                </c:pt>
                <c:pt idx="540">
                  <c:v>0.14324617216867902</c:v>
                </c:pt>
                <c:pt idx="541">
                  <c:v>0.14391844382145311</c:v>
                </c:pt>
                <c:pt idx="542">
                  <c:v>0.14263807907188378</c:v>
                </c:pt>
                <c:pt idx="543">
                  <c:v>0.14253450764835704</c:v>
                </c:pt>
                <c:pt idx="544">
                  <c:v>0.13903717404744592</c:v>
                </c:pt>
                <c:pt idx="545">
                  <c:v>0.13292263772518059</c:v>
                </c:pt>
                <c:pt idx="546">
                  <c:v>0.13287840334685908</c:v>
                </c:pt>
                <c:pt idx="547">
                  <c:v>0.12635975324463128</c:v>
                </c:pt>
                <c:pt idx="548">
                  <c:v>0.12685982584864949</c:v>
                </c:pt>
                <c:pt idx="549">
                  <c:v>0.11980377104469121</c:v>
                </c:pt>
                <c:pt idx="550">
                  <c:v>0.13071821779964649</c:v>
                </c:pt>
                <c:pt idx="551">
                  <c:v>0.12482673159370962</c:v>
                </c:pt>
                <c:pt idx="552">
                  <c:v>0.12695596989249033</c:v>
                </c:pt>
                <c:pt idx="553">
                  <c:v>0.14093227881156453</c:v>
                </c:pt>
                <c:pt idx="554">
                  <c:v>0.13663138494821486</c:v>
                </c:pt>
                <c:pt idx="555">
                  <c:v>0.13427404689078878</c:v>
                </c:pt>
                <c:pt idx="556">
                  <c:v>0.13419064966671446</c:v>
                </c:pt>
                <c:pt idx="557">
                  <c:v>0.14004504992191377</c:v>
                </c:pt>
                <c:pt idx="558">
                  <c:v>0.1363584311843343</c:v>
                </c:pt>
                <c:pt idx="559">
                  <c:v>0.13748187412054977</c:v>
                </c:pt>
                <c:pt idx="560">
                  <c:v>0.12939091203880215</c:v>
                </c:pt>
                <c:pt idx="561">
                  <c:v>0.12823383665197027</c:v>
                </c:pt>
                <c:pt idx="562">
                  <c:v>0.14031809437880285</c:v>
                </c:pt>
                <c:pt idx="563">
                  <c:v>0.14120997327878135</c:v>
                </c:pt>
                <c:pt idx="564">
                  <c:v>0.14015442495729155</c:v>
                </c:pt>
                <c:pt idx="565">
                  <c:v>0.16563391925057147</c:v>
                </c:pt>
                <c:pt idx="566">
                  <c:v>0.16752338797600541</c:v>
                </c:pt>
                <c:pt idx="567">
                  <c:v>0.16315044449522817</c:v>
                </c:pt>
                <c:pt idx="568">
                  <c:v>0.16809119402271011</c:v>
                </c:pt>
                <c:pt idx="569">
                  <c:v>0.16733190128932268</c:v>
                </c:pt>
                <c:pt idx="570">
                  <c:v>0.16304928099920904</c:v>
                </c:pt>
                <c:pt idx="571">
                  <c:v>0.16450177741918423</c:v>
                </c:pt>
                <c:pt idx="572">
                  <c:v>0.16309608990295174</c:v>
                </c:pt>
                <c:pt idx="573">
                  <c:v>0.15849678272870421</c:v>
                </c:pt>
                <c:pt idx="574">
                  <c:v>0.15881721782347241</c:v>
                </c:pt>
                <c:pt idx="575">
                  <c:v>0.15900349795151111</c:v>
                </c:pt>
                <c:pt idx="576">
                  <c:v>0.16569420218412037</c:v>
                </c:pt>
                <c:pt idx="577">
                  <c:v>0.16286464510259163</c:v>
                </c:pt>
                <c:pt idx="578">
                  <c:v>0.16610343793380974</c:v>
                </c:pt>
                <c:pt idx="579">
                  <c:v>0.16705059254006902</c:v>
                </c:pt>
                <c:pt idx="580">
                  <c:v>0.1616500773798972</c:v>
                </c:pt>
                <c:pt idx="581">
                  <c:v>0.16170653269789695</c:v>
                </c:pt>
                <c:pt idx="582">
                  <c:v>0.15374328290298978</c:v>
                </c:pt>
                <c:pt idx="583">
                  <c:v>0.15752334838147836</c:v>
                </c:pt>
                <c:pt idx="584">
                  <c:v>0.18968288509323045</c:v>
                </c:pt>
                <c:pt idx="585">
                  <c:v>0.15563739744978622</c:v>
                </c:pt>
                <c:pt idx="586">
                  <c:v>0.15603296982868245</c:v>
                </c:pt>
                <c:pt idx="587">
                  <c:v>0.16068722185230896</c:v>
                </c:pt>
                <c:pt idx="588">
                  <c:v>0.1597781859431468</c:v>
                </c:pt>
                <c:pt idx="589">
                  <c:v>0.16158008915024927</c:v>
                </c:pt>
                <c:pt idx="590">
                  <c:v>0.16559611376649161</c:v>
                </c:pt>
                <c:pt idx="591">
                  <c:v>0.16208279464110098</c:v>
                </c:pt>
                <c:pt idx="592">
                  <c:v>0.16197504030368418</c:v>
                </c:pt>
                <c:pt idx="593">
                  <c:v>0.15588782903706166</c:v>
                </c:pt>
                <c:pt idx="594">
                  <c:v>0.15862688629020943</c:v>
                </c:pt>
                <c:pt idx="595">
                  <c:v>0.15921405734538516</c:v>
                </c:pt>
                <c:pt idx="596">
                  <c:v>0.15433029175293531</c:v>
                </c:pt>
                <c:pt idx="597">
                  <c:v>0.15126560667704581</c:v>
                </c:pt>
                <c:pt idx="598">
                  <c:v>0.14671379487078653</c:v>
                </c:pt>
                <c:pt idx="599">
                  <c:v>0.14642243808849995</c:v>
                </c:pt>
                <c:pt idx="600">
                  <c:v>0.15332790778102776</c:v>
                </c:pt>
                <c:pt idx="601">
                  <c:v>0.15365928084052322</c:v>
                </c:pt>
                <c:pt idx="602">
                  <c:v>0.15509462748894151</c:v>
                </c:pt>
                <c:pt idx="603">
                  <c:v>0.1507897065894824</c:v>
                </c:pt>
                <c:pt idx="604">
                  <c:v>9.5925605965066552E-2</c:v>
                </c:pt>
                <c:pt idx="605">
                  <c:v>9.4268128623809261E-2</c:v>
                </c:pt>
                <c:pt idx="606">
                  <c:v>9.5409526785549537E-2</c:v>
                </c:pt>
                <c:pt idx="607">
                  <c:v>0.18286678144869481</c:v>
                </c:pt>
                <c:pt idx="608">
                  <c:v>0.18316495519884196</c:v>
                </c:pt>
                <c:pt idx="609">
                  <c:v>0.18365945477094023</c:v>
                </c:pt>
                <c:pt idx="610">
                  <c:v>0.18379643468092877</c:v>
                </c:pt>
                <c:pt idx="611">
                  <c:v>0.18424314447537016</c:v>
                </c:pt>
                <c:pt idx="612">
                  <c:v>0.20469770770941897</c:v>
                </c:pt>
                <c:pt idx="613">
                  <c:v>0.20174233507602785</c:v>
                </c:pt>
                <c:pt idx="614">
                  <c:v>0.20470607263458518</c:v>
                </c:pt>
                <c:pt idx="615">
                  <c:v>0.22235021853370571</c:v>
                </c:pt>
                <c:pt idx="616">
                  <c:v>0.23143356944540558</c:v>
                </c:pt>
                <c:pt idx="617">
                  <c:v>0.23039818762536118</c:v>
                </c:pt>
                <c:pt idx="618">
                  <c:v>0.23061051474880462</c:v>
                </c:pt>
                <c:pt idx="619">
                  <c:v>0.22902634156488472</c:v>
                </c:pt>
                <c:pt idx="620">
                  <c:v>0.2211117503863933</c:v>
                </c:pt>
                <c:pt idx="621">
                  <c:v>0.21993912635728244</c:v>
                </c:pt>
                <c:pt idx="622">
                  <c:v>0.23841157128353235</c:v>
                </c:pt>
                <c:pt idx="623">
                  <c:v>0.2464767934736648</c:v>
                </c:pt>
                <c:pt idx="624">
                  <c:v>0.2534216959768742</c:v>
                </c:pt>
                <c:pt idx="625">
                  <c:v>0.25348062569004381</c:v>
                </c:pt>
                <c:pt idx="626">
                  <c:v>0.25283461866222667</c:v>
                </c:pt>
                <c:pt idx="627">
                  <c:v>0.20050499593420615</c:v>
                </c:pt>
                <c:pt idx="628">
                  <c:v>0.19983255142679662</c:v>
                </c:pt>
                <c:pt idx="629">
                  <c:v>0.20688552678998504</c:v>
                </c:pt>
                <c:pt idx="630">
                  <c:v>0.20934565050141407</c:v>
                </c:pt>
                <c:pt idx="631">
                  <c:v>0.20798186714390601</c:v>
                </c:pt>
                <c:pt idx="632">
                  <c:v>0.17626808536897262</c:v>
                </c:pt>
                <c:pt idx="633">
                  <c:v>0.18623417115983482</c:v>
                </c:pt>
                <c:pt idx="634">
                  <c:v>0.18592810251090827</c:v>
                </c:pt>
                <c:pt idx="635">
                  <c:v>0.17009183676979198</c:v>
                </c:pt>
                <c:pt idx="636">
                  <c:v>0.20687742551241736</c:v>
                </c:pt>
                <c:pt idx="637">
                  <c:v>0.20708699948614068</c:v>
                </c:pt>
                <c:pt idx="638">
                  <c:v>0.20580251731788027</c:v>
                </c:pt>
                <c:pt idx="639">
                  <c:v>0.20580035320326706</c:v>
                </c:pt>
                <c:pt idx="640">
                  <c:v>0.20486505189391038</c:v>
                </c:pt>
                <c:pt idx="641">
                  <c:v>0.20084827500817548</c:v>
                </c:pt>
                <c:pt idx="642">
                  <c:v>0.18721511341867167</c:v>
                </c:pt>
                <c:pt idx="643">
                  <c:v>0.17052657308337543</c:v>
                </c:pt>
                <c:pt idx="644">
                  <c:v>0.16499268640244871</c:v>
                </c:pt>
                <c:pt idx="645">
                  <c:v>0.16475123325645522</c:v>
                </c:pt>
                <c:pt idx="646">
                  <c:v>0.16222924680701029</c:v>
                </c:pt>
                <c:pt idx="647">
                  <c:v>0.16357731238192549</c:v>
                </c:pt>
                <c:pt idx="648">
                  <c:v>0.16519511859638231</c:v>
                </c:pt>
                <c:pt idx="649">
                  <c:v>0.15920038155741836</c:v>
                </c:pt>
                <c:pt idx="650">
                  <c:v>0.15402813972164664</c:v>
                </c:pt>
                <c:pt idx="651">
                  <c:v>0.15405067534525496</c:v>
                </c:pt>
                <c:pt idx="652">
                  <c:v>0.15664855917147588</c:v>
                </c:pt>
                <c:pt idx="653">
                  <c:v>0.1446672267821234</c:v>
                </c:pt>
                <c:pt idx="654">
                  <c:v>0.14569540547352797</c:v>
                </c:pt>
                <c:pt idx="655">
                  <c:v>0.14521978592727053</c:v>
                </c:pt>
                <c:pt idx="656">
                  <c:v>7.1266594823621923E-2</c:v>
                </c:pt>
                <c:pt idx="657">
                  <c:v>7.1059482388715761E-2</c:v>
                </c:pt>
                <c:pt idx="658">
                  <c:v>7.0765216298678865E-2</c:v>
                </c:pt>
                <c:pt idx="659">
                  <c:v>8.0434283518501959E-2</c:v>
                </c:pt>
                <c:pt idx="660">
                  <c:v>8.5388011453328763E-2</c:v>
                </c:pt>
                <c:pt idx="661">
                  <c:v>9.135936937871289E-2</c:v>
                </c:pt>
                <c:pt idx="662">
                  <c:v>9.1407518634711749E-2</c:v>
                </c:pt>
                <c:pt idx="663">
                  <c:v>9.1246137572318503E-2</c:v>
                </c:pt>
                <c:pt idx="664">
                  <c:v>9.1045410092933113E-2</c:v>
                </c:pt>
                <c:pt idx="665">
                  <c:v>9.1108670048059517E-2</c:v>
                </c:pt>
                <c:pt idx="666">
                  <c:v>0.10875030010616729</c:v>
                </c:pt>
                <c:pt idx="667">
                  <c:v>0.11013448587907654</c:v>
                </c:pt>
                <c:pt idx="668">
                  <c:v>0.10955052070908038</c:v>
                </c:pt>
                <c:pt idx="669">
                  <c:v>0.10698941924777546</c:v>
                </c:pt>
                <c:pt idx="670">
                  <c:v>0.11010322998990392</c:v>
                </c:pt>
                <c:pt idx="671">
                  <c:v>0.11891481071957211</c:v>
                </c:pt>
                <c:pt idx="672">
                  <c:v>0.13355737349247906</c:v>
                </c:pt>
                <c:pt idx="673">
                  <c:v>0.13422709094642485</c:v>
                </c:pt>
                <c:pt idx="674">
                  <c:v>0.13466880231056877</c:v>
                </c:pt>
                <c:pt idx="675">
                  <c:v>0.13466659258184741</c:v>
                </c:pt>
                <c:pt idx="676">
                  <c:v>0.16546662297984843</c:v>
                </c:pt>
                <c:pt idx="677">
                  <c:v>0.16590160234164472</c:v>
                </c:pt>
                <c:pt idx="678">
                  <c:v>0.16672798615715398</c:v>
                </c:pt>
                <c:pt idx="679">
                  <c:v>0.15957534301824194</c:v>
                </c:pt>
                <c:pt idx="680">
                  <c:v>0.15839485290470318</c:v>
                </c:pt>
                <c:pt idx="681">
                  <c:v>0.15662952788748047</c:v>
                </c:pt>
                <c:pt idx="682">
                  <c:v>0.15906011038600054</c:v>
                </c:pt>
                <c:pt idx="683">
                  <c:v>0.15933221113691798</c:v>
                </c:pt>
                <c:pt idx="684">
                  <c:v>0.15926222592138495</c:v>
                </c:pt>
                <c:pt idx="685">
                  <c:v>0.1605363730351099</c:v>
                </c:pt>
                <c:pt idx="686">
                  <c:v>0.1514035664940149</c:v>
                </c:pt>
                <c:pt idx="687">
                  <c:v>0.14967158111378281</c:v>
                </c:pt>
                <c:pt idx="688">
                  <c:v>0.1477100996475223</c:v>
                </c:pt>
                <c:pt idx="689">
                  <c:v>0.14771181170267231</c:v>
                </c:pt>
                <c:pt idx="690">
                  <c:v>0.14496078794233994</c:v>
                </c:pt>
                <c:pt idx="691">
                  <c:v>0.13745415383905618</c:v>
                </c:pt>
                <c:pt idx="692">
                  <c:v>0.12555679677260587</c:v>
                </c:pt>
                <c:pt idx="693">
                  <c:v>0.12565752237758407</c:v>
                </c:pt>
                <c:pt idx="694">
                  <c:v>0.12525479946506657</c:v>
                </c:pt>
                <c:pt idx="695">
                  <c:v>0.12623214549773376</c:v>
                </c:pt>
                <c:pt idx="696">
                  <c:v>7.1100291048977721E-2</c:v>
                </c:pt>
                <c:pt idx="697">
                  <c:v>8.8633677206914258E-2</c:v>
                </c:pt>
                <c:pt idx="698">
                  <c:v>8.9424257420084891E-2</c:v>
                </c:pt>
                <c:pt idx="699">
                  <c:v>9.0669209361502148E-2</c:v>
                </c:pt>
                <c:pt idx="700">
                  <c:v>9.6008559580739269E-2</c:v>
                </c:pt>
                <c:pt idx="701">
                  <c:v>9.7007661993383384E-2</c:v>
                </c:pt>
                <c:pt idx="702">
                  <c:v>0.10971150088152236</c:v>
                </c:pt>
                <c:pt idx="703">
                  <c:v>0.11033566612027146</c:v>
                </c:pt>
                <c:pt idx="704">
                  <c:v>0.16308028047733097</c:v>
                </c:pt>
                <c:pt idx="705">
                  <c:v>0.16238096149280182</c:v>
                </c:pt>
                <c:pt idx="706">
                  <c:v>0.1620548438992315</c:v>
                </c:pt>
                <c:pt idx="707">
                  <c:v>0.16401067287458046</c:v>
                </c:pt>
                <c:pt idx="708">
                  <c:v>0.16351364832420701</c:v>
                </c:pt>
                <c:pt idx="709">
                  <c:v>0.16410859698410238</c:v>
                </c:pt>
                <c:pt idx="710">
                  <c:v>0.16430122478808407</c:v>
                </c:pt>
                <c:pt idx="711">
                  <c:v>0.1652663742295212</c:v>
                </c:pt>
                <c:pt idx="712">
                  <c:v>0.18334875556043806</c:v>
                </c:pt>
                <c:pt idx="713">
                  <c:v>0.18368629030606035</c:v>
                </c:pt>
                <c:pt idx="714">
                  <c:v>0.19117148031079048</c:v>
                </c:pt>
                <c:pt idx="715">
                  <c:v>0.19579947603100736</c:v>
                </c:pt>
                <c:pt idx="716">
                  <c:v>0.19274294730134728</c:v>
                </c:pt>
                <c:pt idx="717">
                  <c:v>0.18989342699031236</c:v>
                </c:pt>
                <c:pt idx="718">
                  <c:v>0.18915915286152316</c:v>
                </c:pt>
                <c:pt idx="719">
                  <c:v>0.18867339221669729</c:v>
                </c:pt>
                <c:pt idx="720">
                  <c:v>0.18641876460891499</c:v>
                </c:pt>
                <c:pt idx="721">
                  <c:v>0.18651179303674301</c:v>
                </c:pt>
                <c:pt idx="722">
                  <c:v>0.17618537714969426</c:v>
                </c:pt>
                <c:pt idx="723">
                  <c:v>0.17293193930581099</c:v>
                </c:pt>
                <c:pt idx="724">
                  <c:v>0.13121336566805319</c:v>
                </c:pt>
                <c:pt idx="725">
                  <c:v>0.1321161221884459</c:v>
                </c:pt>
                <c:pt idx="726">
                  <c:v>0.12889894614852496</c:v>
                </c:pt>
                <c:pt idx="727">
                  <c:v>0.12780426864390168</c:v>
                </c:pt>
                <c:pt idx="728">
                  <c:v>0.13169327227347319</c:v>
                </c:pt>
                <c:pt idx="729">
                  <c:v>0.13123191993398231</c:v>
                </c:pt>
                <c:pt idx="730">
                  <c:v>0.13293706550335246</c:v>
                </c:pt>
                <c:pt idx="731">
                  <c:v>0.14297029263962299</c:v>
                </c:pt>
                <c:pt idx="732">
                  <c:v>0.10862050107792826</c:v>
                </c:pt>
                <c:pt idx="733">
                  <c:v>0.10983287773673975</c:v>
                </c:pt>
                <c:pt idx="734">
                  <c:v>8.7632901657262147E-2</c:v>
                </c:pt>
                <c:pt idx="735">
                  <c:v>8.2991676020950089E-2</c:v>
                </c:pt>
                <c:pt idx="736">
                  <c:v>8.3066091605790593E-2</c:v>
                </c:pt>
                <c:pt idx="737">
                  <c:v>8.0989712848405171E-2</c:v>
                </c:pt>
                <c:pt idx="738">
                  <c:v>8.113031677471054E-2</c:v>
                </c:pt>
                <c:pt idx="739">
                  <c:v>8.2090158159585133E-2</c:v>
                </c:pt>
                <c:pt idx="740">
                  <c:v>8.4382623180937297E-2</c:v>
                </c:pt>
                <c:pt idx="741">
                  <c:v>9.3221147361071025E-2</c:v>
                </c:pt>
                <c:pt idx="742">
                  <c:v>9.2813288409827568E-2</c:v>
                </c:pt>
                <c:pt idx="743">
                  <c:v>9.5599499104802962E-2</c:v>
                </c:pt>
                <c:pt idx="744">
                  <c:v>9.4426194894200718E-2</c:v>
                </c:pt>
                <c:pt idx="745">
                  <c:v>9.4765447549894646E-2</c:v>
                </c:pt>
                <c:pt idx="746">
                  <c:v>9.4980222344874812E-2</c:v>
                </c:pt>
                <c:pt idx="747">
                  <c:v>9.4424813830292387E-2</c:v>
                </c:pt>
                <c:pt idx="748">
                  <c:v>9.2957283645687949E-2</c:v>
                </c:pt>
                <c:pt idx="749">
                  <c:v>9.8223203666863004E-2</c:v>
                </c:pt>
                <c:pt idx="750">
                  <c:v>9.667051041647709E-2</c:v>
                </c:pt>
                <c:pt idx="751">
                  <c:v>9.0490191006464646E-2</c:v>
                </c:pt>
                <c:pt idx="752">
                  <c:v>9.0794156873436477E-2</c:v>
                </c:pt>
                <c:pt idx="753">
                  <c:v>9.1174472954580935E-2</c:v>
                </c:pt>
                <c:pt idx="754">
                  <c:v>9.3709291494189564E-2</c:v>
                </c:pt>
                <c:pt idx="755">
                  <c:v>0.10232035404738719</c:v>
                </c:pt>
                <c:pt idx="756">
                  <c:v>0.10186232682486858</c:v>
                </c:pt>
                <c:pt idx="757">
                  <c:v>0.10135446077729256</c:v>
                </c:pt>
                <c:pt idx="758">
                  <c:v>0.11313881070110958</c:v>
                </c:pt>
                <c:pt idx="759">
                  <c:v>0.11121453427067855</c:v>
                </c:pt>
                <c:pt idx="760">
                  <c:v>0.10561321202132877</c:v>
                </c:pt>
                <c:pt idx="761">
                  <c:v>0.11060891227267841</c:v>
                </c:pt>
                <c:pt idx="762">
                  <c:v>0.11025347033253916</c:v>
                </c:pt>
                <c:pt idx="763">
                  <c:v>0.10987195262825497</c:v>
                </c:pt>
                <c:pt idx="764">
                  <c:v>0.15915102467062475</c:v>
                </c:pt>
                <c:pt idx="765">
                  <c:v>0.15966599681152732</c:v>
                </c:pt>
                <c:pt idx="766">
                  <c:v>0.15976888162279662</c:v>
                </c:pt>
                <c:pt idx="767">
                  <c:v>0.15956438800688583</c:v>
                </c:pt>
                <c:pt idx="768">
                  <c:v>0.15532235962492708</c:v>
                </c:pt>
                <c:pt idx="769">
                  <c:v>0.1593021553348814</c:v>
                </c:pt>
                <c:pt idx="770">
                  <c:v>0.16986301028247419</c:v>
                </c:pt>
                <c:pt idx="771">
                  <c:v>0.17043659347726284</c:v>
                </c:pt>
                <c:pt idx="772">
                  <c:v>0.16945278803223268</c:v>
                </c:pt>
                <c:pt idx="773">
                  <c:v>0.17128585359319726</c:v>
                </c:pt>
                <c:pt idx="774">
                  <c:v>0.16813398158111584</c:v>
                </c:pt>
                <c:pt idx="775">
                  <c:v>0.16197876393097876</c:v>
                </c:pt>
                <c:pt idx="776">
                  <c:v>0.17505699547214601</c:v>
                </c:pt>
                <c:pt idx="777">
                  <c:v>0.17371820301613086</c:v>
                </c:pt>
                <c:pt idx="778">
                  <c:v>0.17044054059259858</c:v>
                </c:pt>
                <c:pt idx="779">
                  <c:v>0.19505726372023705</c:v>
                </c:pt>
                <c:pt idx="780">
                  <c:v>0.19729260313980465</c:v>
                </c:pt>
                <c:pt idx="781">
                  <c:v>0.20330403927695592</c:v>
                </c:pt>
                <c:pt idx="782">
                  <c:v>0.2047903144021129</c:v>
                </c:pt>
                <c:pt idx="783">
                  <c:v>0.2047563156608837</c:v>
                </c:pt>
                <c:pt idx="784">
                  <c:v>0.16652954972061557</c:v>
                </c:pt>
                <c:pt idx="785">
                  <c:v>0.17380805047652198</c:v>
                </c:pt>
                <c:pt idx="786">
                  <c:v>0.1791011755763165</c:v>
                </c:pt>
                <c:pt idx="787">
                  <c:v>0.18434732214230742</c:v>
                </c:pt>
                <c:pt idx="788">
                  <c:v>0.18110206796340944</c:v>
                </c:pt>
                <c:pt idx="789">
                  <c:v>0.17556614831868225</c:v>
                </c:pt>
                <c:pt idx="790">
                  <c:v>0.22214677613953124</c:v>
                </c:pt>
                <c:pt idx="791">
                  <c:v>0.22183724789695911</c:v>
                </c:pt>
                <c:pt idx="792">
                  <c:v>0.22188071485125443</c:v>
                </c:pt>
                <c:pt idx="793">
                  <c:v>0.23092425368498601</c:v>
                </c:pt>
                <c:pt idx="794">
                  <c:v>0.25298722460364209</c:v>
                </c:pt>
                <c:pt idx="795">
                  <c:v>0.26749801072882962</c:v>
                </c:pt>
                <c:pt idx="796">
                  <c:v>0.26120694326635191</c:v>
                </c:pt>
                <c:pt idx="797">
                  <c:v>0.26417481232035217</c:v>
                </c:pt>
                <c:pt idx="798">
                  <c:v>0.26415462205352341</c:v>
                </c:pt>
                <c:pt idx="799">
                  <c:v>0.25067606939936682</c:v>
                </c:pt>
                <c:pt idx="800">
                  <c:v>0.25450914252446732</c:v>
                </c:pt>
                <c:pt idx="801">
                  <c:v>0.25215029021986946</c:v>
                </c:pt>
                <c:pt idx="802">
                  <c:v>0.25200828269196895</c:v>
                </c:pt>
                <c:pt idx="803">
                  <c:v>0.25206733567155892</c:v>
                </c:pt>
                <c:pt idx="804">
                  <c:v>0.25558098021604664</c:v>
                </c:pt>
                <c:pt idx="805">
                  <c:v>0.25275959953012306</c:v>
                </c:pt>
                <c:pt idx="806">
                  <c:v>0.24898611854525607</c:v>
                </c:pt>
                <c:pt idx="807">
                  <c:v>0.24750541939322193</c:v>
                </c:pt>
                <c:pt idx="808">
                  <c:v>0.24703165563650664</c:v>
                </c:pt>
                <c:pt idx="809">
                  <c:v>0.24990133221024197</c:v>
                </c:pt>
                <c:pt idx="810">
                  <c:v>0.19767967772590367</c:v>
                </c:pt>
                <c:pt idx="811">
                  <c:v>0.19898578040002562</c:v>
                </c:pt>
                <c:pt idx="812">
                  <c:v>0.2066230677523532</c:v>
                </c:pt>
                <c:pt idx="813">
                  <c:v>0.20682904639786251</c:v>
                </c:pt>
                <c:pt idx="814">
                  <c:v>0.16914223849967824</c:v>
                </c:pt>
                <c:pt idx="815">
                  <c:v>0.15431207244628703</c:v>
                </c:pt>
                <c:pt idx="816">
                  <c:v>0.15895572909552005</c:v>
                </c:pt>
                <c:pt idx="817">
                  <c:v>0.16298951779685733</c:v>
                </c:pt>
                <c:pt idx="818">
                  <c:v>0.16186699662578091</c:v>
                </c:pt>
                <c:pt idx="819">
                  <c:v>0.17009730626996886</c:v>
                </c:pt>
                <c:pt idx="820">
                  <c:v>0.14935226434684981</c:v>
                </c:pt>
                <c:pt idx="821">
                  <c:v>0.14733177200468023</c:v>
                </c:pt>
                <c:pt idx="822">
                  <c:v>0.14761141956074084</c:v>
                </c:pt>
                <c:pt idx="823">
                  <c:v>0.14446168649805483</c:v>
                </c:pt>
                <c:pt idx="824">
                  <c:v>0.14926656907852862</c:v>
                </c:pt>
                <c:pt idx="825">
                  <c:v>0.17233978335420602</c:v>
                </c:pt>
                <c:pt idx="826">
                  <c:v>0.17194893796172839</c:v>
                </c:pt>
                <c:pt idx="827">
                  <c:v>0.17235729031645922</c:v>
                </c:pt>
                <c:pt idx="828">
                  <c:v>0.18032979680219127</c:v>
                </c:pt>
                <c:pt idx="829">
                  <c:v>0.16766317679485565</c:v>
                </c:pt>
                <c:pt idx="830">
                  <c:v>0.16843738840283029</c:v>
                </c:pt>
                <c:pt idx="831">
                  <c:v>0.16955130919746161</c:v>
                </c:pt>
                <c:pt idx="832">
                  <c:v>0.16478553268901713</c:v>
                </c:pt>
                <c:pt idx="833">
                  <c:v>0.1515171339900846</c:v>
                </c:pt>
                <c:pt idx="834">
                  <c:v>0.149710859874924</c:v>
                </c:pt>
                <c:pt idx="835">
                  <c:v>0.15114074889533877</c:v>
                </c:pt>
                <c:pt idx="836">
                  <c:v>0.17833944766200183</c:v>
                </c:pt>
                <c:pt idx="837">
                  <c:v>0.17509849289407717</c:v>
                </c:pt>
                <c:pt idx="838">
                  <c:v>0.17544914032857653</c:v>
                </c:pt>
                <c:pt idx="839">
                  <c:v>0.16877075338534722</c:v>
                </c:pt>
                <c:pt idx="840">
                  <c:v>0.16890263503856676</c:v>
                </c:pt>
                <c:pt idx="841">
                  <c:v>0.16860473100525505</c:v>
                </c:pt>
                <c:pt idx="842">
                  <c:v>0.21834362873319968</c:v>
                </c:pt>
                <c:pt idx="843">
                  <c:v>0.21898956669964184</c:v>
                </c:pt>
                <c:pt idx="844">
                  <c:v>0.22162447704617907</c:v>
                </c:pt>
                <c:pt idx="845">
                  <c:v>0.21406999584170316</c:v>
                </c:pt>
                <c:pt idx="846">
                  <c:v>0.21791041220442686</c:v>
                </c:pt>
                <c:pt idx="847">
                  <c:v>0.2264547394282749</c:v>
                </c:pt>
                <c:pt idx="848">
                  <c:v>0.23470549249950751</c:v>
                </c:pt>
                <c:pt idx="849">
                  <c:v>0.23164153223446635</c:v>
                </c:pt>
                <c:pt idx="850">
                  <c:v>0.2297291445430644</c:v>
                </c:pt>
                <c:pt idx="851">
                  <c:v>0.25674519621173109</c:v>
                </c:pt>
                <c:pt idx="852">
                  <c:v>0.26147760239427081</c:v>
                </c:pt>
                <c:pt idx="853">
                  <c:v>0.25991575769585479</c:v>
                </c:pt>
                <c:pt idx="854">
                  <c:v>0.25981609367915881</c:v>
                </c:pt>
                <c:pt idx="855">
                  <c:v>0.26130704170087482</c:v>
                </c:pt>
                <c:pt idx="856">
                  <c:v>0.23004476839222351</c:v>
                </c:pt>
                <c:pt idx="857">
                  <c:v>0.23682794447666991</c:v>
                </c:pt>
                <c:pt idx="858">
                  <c:v>0.23669968040659881</c:v>
                </c:pt>
                <c:pt idx="859">
                  <c:v>0.2379585256210969</c:v>
                </c:pt>
                <c:pt idx="860">
                  <c:v>0.24173302386155177</c:v>
                </c:pt>
                <c:pt idx="861">
                  <c:v>0.24082104286842776</c:v>
                </c:pt>
                <c:pt idx="862">
                  <c:v>0.20312755706748559</c:v>
                </c:pt>
                <c:pt idx="863">
                  <c:v>0.20319695481678596</c:v>
                </c:pt>
                <c:pt idx="864">
                  <c:v>0.19930762221924045</c:v>
                </c:pt>
                <c:pt idx="865">
                  <c:v>0.19031374009244065</c:v>
                </c:pt>
                <c:pt idx="866">
                  <c:v>0.18770735406217182</c:v>
                </c:pt>
                <c:pt idx="867">
                  <c:v>0.1793034677809536</c:v>
                </c:pt>
                <c:pt idx="868">
                  <c:v>0.16319720903101639</c:v>
                </c:pt>
                <c:pt idx="869">
                  <c:v>0.16290784542539596</c:v>
                </c:pt>
                <c:pt idx="870">
                  <c:v>0.16138655996762863</c:v>
                </c:pt>
                <c:pt idx="871">
                  <c:v>0.10016680535024797</c:v>
                </c:pt>
                <c:pt idx="872">
                  <c:v>9.4278751806344124E-2</c:v>
                </c:pt>
                <c:pt idx="873">
                  <c:v>9.1237314415548221E-2</c:v>
                </c:pt>
                <c:pt idx="874">
                  <c:v>9.0833903774805852E-2</c:v>
                </c:pt>
                <c:pt idx="875">
                  <c:v>8.1859205285724448E-2</c:v>
                </c:pt>
                <c:pt idx="876">
                  <c:v>9.2659015962820085E-2</c:v>
                </c:pt>
                <c:pt idx="877">
                  <c:v>8.3090547273580284E-2</c:v>
                </c:pt>
                <c:pt idx="878">
                  <c:v>0.10484446542946912</c:v>
                </c:pt>
                <c:pt idx="879">
                  <c:v>0.1019250292495429</c:v>
                </c:pt>
                <c:pt idx="880">
                  <c:v>9.2955531569566222E-2</c:v>
                </c:pt>
                <c:pt idx="881">
                  <c:v>0.12800429973151548</c:v>
                </c:pt>
                <c:pt idx="882">
                  <c:v>0.13338553579538187</c:v>
                </c:pt>
                <c:pt idx="883">
                  <c:v>0.13424983842867788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B1-407A-B050-89242CCA7E4A}"/>
            </c:ext>
          </c:extLst>
        </c:ser>
        <c:ser>
          <c:idx val="2"/>
          <c:order val="2"/>
          <c:tx>
            <c:strRef>
              <c:f>历史波动率!$O$4</c:f>
              <c:strCache>
                <c:ptCount val="1"/>
                <c:pt idx="0">
                  <c:v>40_day_vol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历史波动率!$L$5:$L$888</c:f>
              <c:numCache>
                <c:formatCode>yyyy/mm/dd</c:formatCode>
                <c:ptCount val="88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  <c:pt idx="880">
                  <c:v>43322</c:v>
                </c:pt>
                <c:pt idx="881">
                  <c:v>43325</c:v>
                </c:pt>
                <c:pt idx="882">
                  <c:v>43326</c:v>
                </c:pt>
                <c:pt idx="883">
                  <c:v>43327</c:v>
                </c:pt>
              </c:numCache>
            </c:numRef>
          </c:cat>
          <c:val>
            <c:numRef>
              <c:f>历史波动率!$O$5:$O$888</c:f>
              <c:numCache>
                <c:formatCode>General</c:formatCode>
                <c:ptCount val="884"/>
                <c:pt idx="40">
                  <c:v>0.1445317119371137</c:v>
                </c:pt>
                <c:pt idx="41">
                  <c:v>0.13889492400562276</c:v>
                </c:pt>
                <c:pt idx="42">
                  <c:v>0.14255196131068928</c:v>
                </c:pt>
                <c:pt idx="43">
                  <c:v>0.14329623441641884</c:v>
                </c:pt>
                <c:pt idx="44">
                  <c:v>0.14267155220421218</c:v>
                </c:pt>
                <c:pt idx="45">
                  <c:v>0.14416969517338349</c:v>
                </c:pt>
                <c:pt idx="46">
                  <c:v>0.13673142577262912</c:v>
                </c:pt>
                <c:pt idx="47">
                  <c:v>0.12546431291703528</c:v>
                </c:pt>
                <c:pt idx="48">
                  <c:v>0.12492200034828227</c:v>
                </c:pt>
                <c:pt idx="49">
                  <c:v>0.12021284244795721</c:v>
                </c:pt>
                <c:pt idx="50">
                  <c:v>0.11963478087174155</c:v>
                </c:pt>
                <c:pt idx="51">
                  <c:v>0.11906963506563148</c:v>
                </c:pt>
                <c:pt idx="52">
                  <c:v>0.11912638141816381</c:v>
                </c:pt>
                <c:pt idx="53">
                  <c:v>0.12064517574931438</c:v>
                </c:pt>
                <c:pt idx="54">
                  <c:v>0.11930048654112362</c:v>
                </c:pt>
                <c:pt idx="55">
                  <c:v>0.12054860473221839</c:v>
                </c:pt>
                <c:pt idx="56">
                  <c:v>0.11969416444739335</c:v>
                </c:pt>
                <c:pt idx="57">
                  <c:v>0.12465465581186624</c:v>
                </c:pt>
                <c:pt idx="58">
                  <c:v>0.12445581727344028</c:v>
                </c:pt>
                <c:pt idx="59">
                  <c:v>0.1267765266268685</c:v>
                </c:pt>
                <c:pt idx="60">
                  <c:v>0.12353106524810613</c:v>
                </c:pt>
                <c:pt idx="61">
                  <c:v>0.12166902722694771</c:v>
                </c:pt>
                <c:pt idx="62">
                  <c:v>0.12935681196232149</c:v>
                </c:pt>
                <c:pt idx="63">
                  <c:v>0.13146863178656221</c:v>
                </c:pt>
                <c:pt idx="64">
                  <c:v>0.13154437941428537</c:v>
                </c:pt>
                <c:pt idx="65">
                  <c:v>0.13108653015152541</c:v>
                </c:pt>
                <c:pt idx="66">
                  <c:v>0.13161254000836559</c:v>
                </c:pt>
                <c:pt idx="67">
                  <c:v>0.13170807744980059</c:v>
                </c:pt>
                <c:pt idx="68">
                  <c:v>0.13226172233360503</c:v>
                </c:pt>
                <c:pt idx="69">
                  <c:v>0.12370239320659342</c:v>
                </c:pt>
                <c:pt idx="70">
                  <c:v>0.12381602338216843</c:v>
                </c:pt>
                <c:pt idx="71">
                  <c:v>0.12409621011927509</c:v>
                </c:pt>
                <c:pt idx="72">
                  <c:v>0.12149737408013243</c:v>
                </c:pt>
                <c:pt idx="73">
                  <c:v>0.1215561114428392</c:v>
                </c:pt>
                <c:pt idx="74">
                  <c:v>0.12124893370911882</c:v>
                </c:pt>
                <c:pt idx="75">
                  <c:v>0.123488524848479</c:v>
                </c:pt>
                <c:pt idx="76">
                  <c:v>0.11950630174532779</c:v>
                </c:pt>
                <c:pt idx="77">
                  <c:v>0.12208453331269327</c:v>
                </c:pt>
                <c:pt idx="78">
                  <c:v>0.12376518434627674</c:v>
                </c:pt>
                <c:pt idx="79">
                  <c:v>0.12269596634272562</c:v>
                </c:pt>
                <c:pt idx="80">
                  <c:v>0.12167572490970284</c:v>
                </c:pt>
                <c:pt idx="81">
                  <c:v>0.12183758770340833</c:v>
                </c:pt>
                <c:pt idx="82">
                  <c:v>0.11938913937637993</c:v>
                </c:pt>
                <c:pt idx="83">
                  <c:v>0.11837896556414425</c:v>
                </c:pt>
                <c:pt idx="84">
                  <c:v>0.12248971093824119</c:v>
                </c:pt>
                <c:pt idx="85">
                  <c:v>0.1211216824130472</c:v>
                </c:pt>
                <c:pt idx="86">
                  <c:v>0.12113650145346745</c:v>
                </c:pt>
                <c:pt idx="87">
                  <c:v>0.11872863652121972</c:v>
                </c:pt>
                <c:pt idx="88">
                  <c:v>0.11629825495241905</c:v>
                </c:pt>
                <c:pt idx="89">
                  <c:v>0.1164516978966505</c:v>
                </c:pt>
                <c:pt idx="90">
                  <c:v>0.12934260604570494</c:v>
                </c:pt>
                <c:pt idx="91">
                  <c:v>0.12825116190993857</c:v>
                </c:pt>
                <c:pt idx="92">
                  <c:v>0.12803214174363539</c:v>
                </c:pt>
                <c:pt idx="93">
                  <c:v>0.13540307778938568</c:v>
                </c:pt>
                <c:pt idx="94">
                  <c:v>0.13518777802240606</c:v>
                </c:pt>
                <c:pt idx="95">
                  <c:v>0.13512382526247596</c:v>
                </c:pt>
                <c:pt idx="96">
                  <c:v>0.13788345821145787</c:v>
                </c:pt>
                <c:pt idx="97">
                  <c:v>0.13126472647432166</c:v>
                </c:pt>
                <c:pt idx="98">
                  <c:v>0.13376727659656362</c:v>
                </c:pt>
                <c:pt idx="99">
                  <c:v>0.13934766648257738</c:v>
                </c:pt>
                <c:pt idx="100">
                  <c:v>0.14071333842837544</c:v>
                </c:pt>
                <c:pt idx="101">
                  <c:v>0.14071352369593351</c:v>
                </c:pt>
                <c:pt idx="102">
                  <c:v>0.13284825333183251</c:v>
                </c:pt>
                <c:pt idx="103">
                  <c:v>0.13153077167401214</c:v>
                </c:pt>
                <c:pt idx="104">
                  <c:v>0.13157705165904302</c:v>
                </c:pt>
                <c:pt idx="105">
                  <c:v>0.13147034044686262</c:v>
                </c:pt>
                <c:pt idx="106">
                  <c:v>0.13076370039771373</c:v>
                </c:pt>
                <c:pt idx="107">
                  <c:v>0.14381854564146737</c:v>
                </c:pt>
                <c:pt idx="108">
                  <c:v>0.14616786184069994</c:v>
                </c:pt>
                <c:pt idx="109">
                  <c:v>0.14772689383715051</c:v>
                </c:pt>
                <c:pt idx="110">
                  <c:v>0.1563666531359835</c:v>
                </c:pt>
                <c:pt idx="111">
                  <c:v>0.15645988071776248</c:v>
                </c:pt>
                <c:pt idx="112">
                  <c:v>0.15892696803825695</c:v>
                </c:pt>
                <c:pt idx="113">
                  <c:v>0.17268968905200274</c:v>
                </c:pt>
                <c:pt idx="114">
                  <c:v>0.17370298047042473</c:v>
                </c:pt>
                <c:pt idx="115">
                  <c:v>0.1719166954636385</c:v>
                </c:pt>
                <c:pt idx="116">
                  <c:v>0.17479578231339987</c:v>
                </c:pt>
                <c:pt idx="117">
                  <c:v>0.17264621469717709</c:v>
                </c:pt>
                <c:pt idx="118">
                  <c:v>0.17359910002547457</c:v>
                </c:pt>
                <c:pt idx="119">
                  <c:v>0.2098047102158998</c:v>
                </c:pt>
                <c:pt idx="120">
                  <c:v>0.2106013027328453</c:v>
                </c:pt>
                <c:pt idx="121">
                  <c:v>0.21294641594527905</c:v>
                </c:pt>
                <c:pt idx="122">
                  <c:v>0.21408193468725306</c:v>
                </c:pt>
                <c:pt idx="123">
                  <c:v>0.21418158575724072</c:v>
                </c:pt>
                <c:pt idx="124">
                  <c:v>0.22890221671311634</c:v>
                </c:pt>
                <c:pt idx="125">
                  <c:v>0.23403255208929863</c:v>
                </c:pt>
                <c:pt idx="126">
                  <c:v>0.24296592750977603</c:v>
                </c:pt>
                <c:pt idx="127">
                  <c:v>0.24298357781192462</c:v>
                </c:pt>
                <c:pt idx="128">
                  <c:v>0.25146543584647568</c:v>
                </c:pt>
                <c:pt idx="129">
                  <c:v>0.25186614705967109</c:v>
                </c:pt>
                <c:pt idx="130">
                  <c:v>0.24133083992273643</c:v>
                </c:pt>
                <c:pt idx="131">
                  <c:v>0.24900411422787977</c:v>
                </c:pt>
                <c:pt idx="132">
                  <c:v>0.25149074834317764</c:v>
                </c:pt>
                <c:pt idx="133">
                  <c:v>0.24580333750274427</c:v>
                </c:pt>
                <c:pt idx="134">
                  <c:v>0.24722565931413043</c:v>
                </c:pt>
                <c:pt idx="135">
                  <c:v>0.24875416665478553</c:v>
                </c:pt>
                <c:pt idx="136">
                  <c:v>0.25034055662100579</c:v>
                </c:pt>
                <c:pt idx="137">
                  <c:v>0.25761042822273028</c:v>
                </c:pt>
                <c:pt idx="138">
                  <c:v>0.25492474362290796</c:v>
                </c:pt>
                <c:pt idx="139">
                  <c:v>0.25278430797933049</c:v>
                </c:pt>
                <c:pt idx="140">
                  <c:v>0.25252328540302738</c:v>
                </c:pt>
                <c:pt idx="141">
                  <c:v>0.25253468667483847</c:v>
                </c:pt>
                <c:pt idx="142">
                  <c:v>0.25485196009794853</c:v>
                </c:pt>
                <c:pt idx="143">
                  <c:v>0.25691904934116833</c:v>
                </c:pt>
                <c:pt idx="144">
                  <c:v>0.25708385893505703</c:v>
                </c:pt>
                <c:pt idx="145">
                  <c:v>0.25681416285497971</c:v>
                </c:pt>
                <c:pt idx="146">
                  <c:v>0.25831681786402444</c:v>
                </c:pt>
                <c:pt idx="147">
                  <c:v>0.25623310603183197</c:v>
                </c:pt>
                <c:pt idx="148">
                  <c:v>0.25342559326890102</c:v>
                </c:pt>
                <c:pt idx="149">
                  <c:v>0.25321782999815445</c:v>
                </c:pt>
                <c:pt idx="150">
                  <c:v>0.26103270692486374</c:v>
                </c:pt>
                <c:pt idx="151">
                  <c:v>0.26059697295913847</c:v>
                </c:pt>
                <c:pt idx="152">
                  <c:v>0.25977250127357449</c:v>
                </c:pt>
                <c:pt idx="153">
                  <c:v>0.25246920235362141</c:v>
                </c:pt>
                <c:pt idx="154">
                  <c:v>0.25256033270983186</c:v>
                </c:pt>
                <c:pt idx="155">
                  <c:v>0.25328713865629771</c:v>
                </c:pt>
                <c:pt idx="156">
                  <c:v>0.25189825699222129</c:v>
                </c:pt>
                <c:pt idx="157">
                  <c:v>0.256301688623568</c:v>
                </c:pt>
                <c:pt idx="158">
                  <c:v>0.25524926609305604</c:v>
                </c:pt>
                <c:pt idx="159">
                  <c:v>0.22878644792508196</c:v>
                </c:pt>
                <c:pt idx="160">
                  <c:v>0.22979762136555934</c:v>
                </c:pt>
                <c:pt idx="161">
                  <c:v>0.2280329301987338</c:v>
                </c:pt>
                <c:pt idx="162">
                  <c:v>0.22745833361651077</c:v>
                </c:pt>
                <c:pt idx="163">
                  <c:v>0.22746167537213813</c:v>
                </c:pt>
                <c:pt idx="164">
                  <c:v>0.2084127875561384</c:v>
                </c:pt>
                <c:pt idx="165">
                  <c:v>0.20864838681674769</c:v>
                </c:pt>
                <c:pt idx="166">
                  <c:v>0.19924813698272045</c:v>
                </c:pt>
                <c:pt idx="167">
                  <c:v>0.19931277364788338</c:v>
                </c:pt>
                <c:pt idx="168">
                  <c:v>0.18736589508436255</c:v>
                </c:pt>
                <c:pt idx="169">
                  <c:v>0.18702908069161833</c:v>
                </c:pt>
                <c:pt idx="170">
                  <c:v>0.19145915545186176</c:v>
                </c:pt>
                <c:pt idx="171">
                  <c:v>0.18289336605239145</c:v>
                </c:pt>
                <c:pt idx="172">
                  <c:v>0.17990191812996492</c:v>
                </c:pt>
                <c:pt idx="173">
                  <c:v>0.18051743914385451</c:v>
                </c:pt>
                <c:pt idx="174">
                  <c:v>0.17853303970436721</c:v>
                </c:pt>
                <c:pt idx="175">
                  <c:v>0.17579488431684201</c:v>
                </c:pt>
                <c:pt idx="176">
                  <c:v>0.17381957490902319</c:v>
                </c:pt>
                <c:pt idx="177">
                  <c:v>0.16435006048332956</c:v>
                </c:pt>
                <c:pt idx="178">
                  <c:v>0.16434299054009069</c:v>
                </c:pt>
                <c:pt idx="179">
                  <c:v>0.16444684265196216</c:v>
                </c:pt>
                <c:pt idx="180">
                  <c:v>0.16434490467408394</c:v>
                </c:pt>
                <c:pt idx="181">
                  <c:v>0.16590354344044328</c:v>
                </c:pt>
                <c:pt idx="182">
                  <c:v>0.16457984757204103</c:v>
                </c:pt>
                <c:pt idx="183">
                  <c:v>0.16052584167470749</c:v>
                </c:pt>
                <c:pt idx="184">
                  <c:v>0.16060875663234878</c:v>
                </c:pt>
                <c:pt idx="185">
                  <c:v>0.16363113465197279</c:v>
                </c:pt>
                <c:pt idx="186">
                  <c:v>0.1620775801637146</c:v>
                </c:pt>
                <c:pt idx="187">
                  <c:v>0.15069667632883538</c:v>
                </c:pt>
                <c:pt idx="188">
                  <c:v>0.14706995125787509</c:v>
                </c:pt>
                <c:pt idx="189">
                  <c:v>0.14707056127952325</c:v>
                </c:pt>
                <c:pt idx="190">
                  <c:v>0.1330197805741434</c:v>
                </c:pt>
                <c:pt idx="191">
                  <c:v>0.13357077253222077</c:v>
                </c:pt>
                <c:pt idx="192">
                  <c:v>0.13654620945477888</c:v>
                </c:pt>
                <c:pt idx="193">
                  <c:v>0.13815513357433279</c:v>
                </c:pt>
                <c:pt idx="194">
                  <c:v>0.14333356599165115</c:v>
                </c:pt>
                <c:pt idx="195">
                  <c:v>0.14260394391853878</c:v>
                </c:pt>
                <c:pt idx="196">
                  <c:v>0.14202831719053302</c:v>
                </c:pt>
                <c:pt idx="197">
                  <c:v>0.1348389888310178</c:v>
                </c:pt>
                <c:pt idx="198">
                  <c:v>0.12832541208718229</c:v>
                </c:pt>
                <c:pt idx="199">
                  <c:v>0.12883856856158793</c:v>
                </c:pt>
                <c:pt idx="200">
                  <c:v>0.12373854460359625</c:v>
                </c:pt>
                <c:pt idx="201">
                  <c:v>0.12833305632915182</c:v>
                </c:pt>
                <c:pt idx="202">
                  <c:v>0.12625287988347161</c:v>
                </c:pt>
                <c:pt idx="203">
                  <c:v>0.12768400670515323</c:v>
                </c:pt>
                <c:pt idx="204">
                  <c:v>0.12701493635491909</c:v>
                </c:pt>
                <c:pt idx="205">
                  <c:v>0.11958922451656173</c:v>
                </c:pt>
                <c:pt idx="206">
                  <c:v>0.11595835714463741</c:v>
                </c:pt>
                <c:pt idx="207">
                  <c:v>0.11616036575648356</c:v>
                </c:pt>
                <c:pt idx="208">
                  <c:v>0.1154228231068453</c:v>
                </c:pt>
                <c:pt idx="209">
                  <c:v>0.1176767048934189</c:v>
                </c:pt>
                <c:pt idx="210">
                  <c:v>0.10986588915696489</c:v>
                </c:pt>
                <c:pt idx="211">
                  <c:v>0.10864185511480098</c:v>
                </c:pt>
                <c:pt idx="212">
                  <c:v>0.11033667844538385</c:v>
                </c:pt>
                <c:pt idx="213">
                  <c:v>0.1123004040064665</c:v>
                </c:pt>
                <c:pt idx="214">
                  <c:v>0.11237755506289064</c:v>
                </c:pt>
                <c:pt idx="215">
                  <c:v>0.16247398049963366</c:v>
                </c:pt>
                <c:pt idx="216">
                  <c:v>0.17833851701009681</c:v>
                </c:pt>
                <c:pt idx="217">
                  <c:v>0.17881463399520003</c:v>
                </c:pt>
                <c:pt idx="218">
                  <c:v>0.18810476494199199</c:v>
                </c:pt>
                <c:pt idx="219">
                  <c:v>0.18771488582687071</c:v>
                </c:pt>
                <c:pt idx="220">
                  <c:v>0.18812862954967985</c:v>
                </c:pt>
                <c:pt idx="221">
                  <c:v>0.19012335546593423</c:v>
                </c:pt>
                <c:pt idx="222">
                  <c:v>0.18905217281829098</c:v>
                </c:pt>
                <c:pt idx="223">
                  <c:v>0.19285498785556091</c:v>
                </c:pt>
                <c:pt idx="224">
                  <c:v>0.19296105077659798</c:v>
                </c:pt>
                <c:pt idx="225">
                  <c:v>0.19328555326739882</c:v>
                </c:pt>
                <c:pt idx="226">
                  <c:v>0.20189429247234994</c:v>
                </c:pt>
                <c:pt idx="227">
                  <c:v>0.19763199139239493</c:v>
                </c:pt>
                <c:pt idx="228">
                  <c:v>0.19749552599847164</c:v>
                </c:pt>
                <c:pt idx="229">
                  <c:v>0.20613114821735662</c:v>
                </c:pt>
                <c:pt idx="230">
                  <c:v>0.20594679712296718</c:v>
                </c:pt>
                <c:pt idx="231">
                  <c:v>0.20584015852756185</c:v>
                </c:pt>
                <c:pt idx="232">
                  <c:v>0.20533199788782139</c:v>
                </c:pt>
                <c:pt idx="233">
                  <c:v>0.20693980574281737</c:v>
                </c:pt>
                <c:pt idx="234">
                  <c:v>0.21204048798804664</c:v>
                </c:pt>
                <c:pt idx="235">
                  <c:v>0.22042171254003018</c:v>
                </c:pt>
                <c:pt idx="236">
                  <c:v>0.22048859552898709</c:v>
                </c:pt>
                <c:pt idx="237">
                  <c:v>0.22052759268661271</c:v>
                </c:pt>
                <c:pt idx="238">
                  <c:v>0.22080191793684459</c:v>
                </c:pt>
                <c:pt idx="239">
                  <c:v>0.22062731624337073</c:v>
                </c:pt>
                <c:pt idx="240">
                  <c:v>0.22109025394500456</c:v>
                </c:pt>
                <c:pt idx="241">
                  <c:v>0.22048843178254535</c:v>
                </c:pt>
                <c:pt idx="242">
                  <c:v>0.22041345829140335</c:v>
                </c:pt>
                <c:pt idx="243">
                  <c:v>0.22052819944717456</c:v>
                </c:pt>
                <c:pt idx="244">
                  <c:v>0.22647941963364832</c:v>
                </c:pt>
                <c:pt idx="245">
                  <c:v>0.227515052374514</c:v>
                </c:pt>
                <c:pt idx="246">
                  <c:v>0.22763001437591823</c:v>
                </c:pt>
                <c:pt idx="247">
                  <c:v>0.22992434901998041</c:v>
                </c:pt>
                <c:pt idx="248">
                  <c:v>0.23201932456164973</c:v>
                </c:pt>
                <c:pt idx="249">
                  <c:v>0.23135309264231621</c:v>
                </c:pt>
                <c:pt idx="250">
                  <c:v>0.2303076556255883</c:v>
                </c:pt>
                <c:pt idx="251">
                  <c:v>0.22982832626709362</c:v>
                </c:pt>
                <c:pt idx="252">
                  <c:v>0.23069749296300043</c:v>
                </c:pt>
                <c:pt idx="253">
                  <c:v>0.22858254945992437</c:v>
                </c:pt>
                <c:pt idx="254">
                  <c:v>0.23392054058441938</c:v>
                </c:pt>
                <c:pt idx="255">
                  <c:v>0.19390896156482099</c:v>
                </c:pt>
                <c:pt idx="256">
                  <c:v>0.18518376319165697</c:v>
                </c:pt>
                <c:pt idx="257">
                  <c:v>0.18792858159326806</c:v>
                </c:pt>
                <c:pt idx="258">
                  <c:v>0.18348356522695544</c:v>
                </c:pt>
                <c:pt idx="259">
                  <c:v>0.18458396796596602</c:v>
                </c:pt>
                <c:pt idx="260">
                  <c:v>0.1830636456002058</c:v>
                </c:pt>
                <c:pt idx="261">
                  <c:v>0.18160865033197945</c:v>
                </c:pt>
                <c:pt idx="262">
                  <c:v>0.18128451457897507</c:v>
                </c:pt>
                <c:pt idx="263">
                  <c:v>0.17663494307565702</c:v>
                </c:pt>
                <c:pt idx="264">
                  <c:v>0.17814909839648696</c:v>
                </c:pt>
                <c:pt idx="265">
                  <c:v>0.17596400683662083</c:v>
                </c:pt>
                <c:pt idx="266">
                  <c:v>0.16176660906962148</c:v>
                </c:pt>
                <c:pt idx="267">
                  <c:v>0.1616395277484404</c:v>
                </c:pt>
                <c:pt idx="268">
                  <c:v>0.16175525125754342</c:v>
                </c:pt>
                <c:pt idx="269">
                  <c:v>0.15603954889991373</c:v>
                </c:pt>
                <c:pt idx="270">
                  <c:v>0.15657247242838906</c:v>
                </c:pt>
                <c:pt idx="271">
                  <c:v>0.15933718038607858</c:v>
                </c:pt>
                <c:pt idx="272">
                  <c:v>0.15896894671209374</c:v>
                </c:pt>
                <c:pt idx="273">
                  <c:v>0.15258701455013651</c:v>
                </c:pt>
                <c:pt idx="274">
                  <c:v>0.14323755223082893</c:v>
                </c:pt>
                <c:pt idx="275">
                  <c:v>0.13322368552429242</c:v>
                </c:pt>
                <c:pt idx="276">
                  <c:v>0.13623339564898465</c:v>
                </c:pt>
                <c:pt idx="277">
                  <c:v>0.13639174156179429</c:v>
                </c:pt>
                <c:pt idx="278">
                  <c:v>0.13631779798870158</c:v>
                </c:pt>
                <c:pt idx="279">
                  <c:v>0.138456136983891</c:v>
                </c:pt>
                <c:pt idx="280">
                  <c:v>0.13779120309253812</c:v>
                </c:pt>
                <c:pt idx="281">
                  <c:v>0.13495594502652231</c:v>
                </c:pt>
                <c:pt idx="282">
                  <c:v>0.13470832278024328</c:v>
                </c:pt>
                <c:pt idx="283">
                  <c:v>0.13629194550754725</c:v>
                </c:pt>
                <c:pt idx="284">
                  <c:v>0.12677869852841506</c:v>
                </c:pt>
                <c:pt idx="285">
                  <c:v>0.13070914600939948</c:v>
                </c:pt>
                <c:pt idx="286">
                  <c:v>0.13074477567442105</c:v>
                </c:pt>
                <c:pt idx="287">
                  <c:v>0.12746838992549364</c:v>
                </c:pt>
                <c:pt idx="288">
                  <c:v>0.12371302266327525</c:v>
                </c:pt>
                <c:pt idx="289">
                  <c:v>0.12217184957897337</c:v>
                </c:pt>
                <c:pt idx="290">
                  <c:v>0.12213381004442116</c:v>
                </c:pt>
                <c:pt idx="291">
                  <c:v>0.12236727223597765</c:v>
                </c:pt>
                <c:pt idx="292">
                  <c:v>0.12085983374551264</c:v>
                </c:pt>
                <c:pt idx="293">
                  <c:v>0.1231924446533612</c:v>
                </c:pt>
                <c:pt idx="294">
                  <c:v>0.10845616758347788</c:v>
                </c:pt>
                <c:pt idx="295">
                  <c:v>0.11286219779048758</c:v>
                </c:pt>
                <c:pt idx="296">
                  <c:v>0.112773463887671</c:v>
                </c:pt>
                <c:pt idx="297">
                  <c:v>0.10980765023202158</c:v>
                </c:pt>
                <c:pt idx="298">
                  <c:v>0.11331945167671299</c:v>
                </c:pt>
                <c:pt idx="299">
                  <c:v>0.11628067253874222</c:v>
                </c:pt>
                <c:pt idx="300">
                  <c:v>0.11656284094393386</c:v>
                </c:pt>
                <c:pt idx="301">
                  <c:v>0.11704304943091752</c:v>
                </c:pt>
                <c:pt idx="302">
                  <c:v>0.12121779761361806</c:v>
                </c:pt>
                <c:pt idx="303">
                  <c:v>0.11977687869171365</c:v>
                </c:pt>
                <c:pt idx="304">
                  <c:v>0.1177139595772367</c:v>
                </c:pt>
                <c:pt idx="305">
                  <c:v>0.11711509247684233</c:v>
                </c:pt>
                <c:pt idx="306">
                  <c:v>0.11712976812126936</c:v>
                </c:pt>
                <c:pt idx="307">
                  <c:v>0.11787215186158015</c:v>
                </c:pt>
                <c:pt idx="308">
                  <c:v>0.1247015436284044</c:v>
                </c:pt>
                <c:pt idx="309">
                  <c:v>0.13183435940161653</c:v>
                </c:pt>
                <c:pt idx="310">
                  <c:v>0.13793634041963199</c:v>
                </c:pt>
                <c:pt idx="311">
                  <c:v>0.136004910266701</c:v>
                </c:pt>
                <c:pt idx="312">
                  <c:v>0.13611500233673865</c:v>
                </c:pt>
                <c:pt idx="313">
                  <c:v>0.14268301228627825</c:v>
                </c:pt>
                <c:pt idx="314">
                  <c:v>0.14260097776419486</c:v>
                </c:pt>
                <c:pt idx="315">
                  <c:v>0.15430466178142699</c:v>
                </c:pt>
                <c:pt idx="316">
                  <c:v>0.17096994222585049</c:v>
                </c:pt>
                <c:pt idx="317">
                  <c:v>0.19412997117933689</c:v>
                </c:pt>
                <c:pt idx="318">
                  <c:v>0.19441640605306726</c:v>
                </c:pt>
                <c:pt idx="319">
                  <c:v>0.19383542773739604</c:v>
                </c:pt>
                <c:pt idx="320">
                  <c:v>0.19382626451216309</c:v>
                </c:pt>
                <c:pt idx="321">
                  <c:v>0.19359266167402686</c:v>
                </c:pt>
                <c:pt idx="322">
                  <c:v>0.19410788516455255</c:v>
                </c:pt>
                <c:pt idx="323">
                  <c:v>0.2129325354174865</c:v>
                </c:pt>
                <c:pt idx="324">
                  <c:v>0.21806092470570712</c:v>
                </c:pt>
                <c:pt idx="325">
                  <c:v>0.2136383855689345</c:v>
                </c:pt>
                <c:pt idx="326">
                  <c:v>0.22314969833483017</c:v>
                </c:pt>
                <c:pt idx="327">
                  <c:v>0.22566713972701546</c:v>
                </c:pt>
                <c:pt idx="328">
                  <c:v>0.22611678230154922</c:v>
                </c:pt>
                <c:pt idx="329">
                  <c:v>0.24513926526632646</c:v>
                </c:pt>
                <c:pt idx="330">
                  <c:v>0.24799785755429415</c:v>
                </c:pt>
                <c:pt idx="331">
                  <c:v>0.25063765882783129</c:v>
                </c:pt>
                <c:pt idx="332">
                  <c:v>0.25059820262393256</c:v>
                </c:pt>
                <c:pt idx="333">
                  <c:v>0.25046499965274654</c:v>
                </c:pt>
                <c:pt idx="334">
                  <c:v>0.2501599856031963</c:v>
                </c:pt>
                <c:pt idx="335">
                  <c:v>0.25011381524092202</c:v>
                </c:pt>
                <c:pt idx="336">
                  <c:v>0.24999183101296765</c:v>
                </c:pt>
                <c:pt idx="337">
                  <c:v>0.25338122206621128</c:v>
                </c:pt>
                <c:pt idx="338">
                  <c:v>0.27393163874922316</c:v>
                </c:pt>
                <c:pt idx="339">
                  <c:v>0.27497234827771611</c:v>
                </c:pt>
                <c:pt idx="340">
                  <c:v>0.28534502680615464</c:v>
                </c:pt>
                <c:pt idx="341">
                  <c:v>0.28729898743036969</c:v>
                </c:pt>
                <c:pt idx="342">
                  <c:v>0.2929535579632972</c:v>
                </c:pt>
                <c:pt idx="343">
                  <c:v>0.29750967083080976</c:v>
                </c:pt>
                <c:pt idx="344">
                  <c:v>0.30033756827925878</c:v>
                </c:pt>
                <c:pt idx="345">
                  <c:v>0.30396774764223339</c:v>
                </c:pt>
                <c:pt idx="346">
                  <c:v>0.30730877417694102</c:v>
                </c:pt>
                <c:pt idx="347">
                  <c:v>0.30592796244886855</c:v>
                </c:pt>
                <c:pt idx="348">
                  <c:v>0.30532914484922946</c:v>
                </c:pt>
                <c:pt idx="349">
                  <c:v>0.30461811015478563</c:v>
                </c:pt>
                <c:pt idx="350">
                  <c:v>0.32409635539721177</c:v>
                </c:pt>
                <c:pt idx="351">
                  <c:v>0.33985096143655624</c:v>
                </c:pt>
                <c:pt idx="352">
                  <c:v>0.34024610221654128</c:v>
                </c:pt>
                <c:pt idx="353">
                  <c:v>0.34804401573516075</c:v>
                </c:pt>
                <c:pt idx="354">
                  <c:v>0.34775568277318059</c:v>
                </c:pt>
                <c:pt idx="355">
                  <c:v>0.3439071595464977</c:v>
                </c:pt>
                <c:pt idx="356">
                  <c:v>0.3358446293827218</c:v>
                </c:pt>
                <c:pt idx="357">
                  <c:v>0.32061880188459163</c:v>
                </c:pt>
                <c:pt idx="358">
                  <c:v>0.32380612639071432</c:v>
                </c:pt>
                <c:pt idx="359">
                  <c:v>0.32480872221150575</c:v>
                </c:pt>
                <c:pt idx="360">
                  <c:v>0.33519872979380994</c:v>
                </c:pt>
                <c:pt idx="361">
                  <c:v>0.34046407824077157</c:v>
                </c:pt>
                <c:pt idx="362">
                  <c:v>0.34314340043186442</c:v>
                </c:pt>
                <c:pt idx="363">
                  <c:v>0.33297528500749018</c:v>
                </c:pt>
                <c:pt idx="364">
                  <c:v>0.32915215457766778</c:v>
                </c:pt>
                <c:pt idx="365">
                  <c:v>0.32880192461953267</c:v>
                </c:pt>
                <c:pt idx="366">
                  <c:v>0.33248841067407375</c:v>
                </c:pt>
                <c:pt idx="367">
                  <c:v>0.34387347376354538</c:v>
                </c:pt>
                <c:pt idx="368">
                  <c:v>0.35731994928630617</c:v>
                </c:pt>
                <c:pt idx="369">
                  <c:v>0.34972942007530966</c:v>
                </c:pt>
                <c:pt idx="370">
                  <c:v>0.35034931431124844</c:v>
                </c:pt>
                <c:pt idx="371">
                  <c:v>0.34896770789169901</c:v>
                </c:pt>
                <c:pt idx="372">
                  <c:v>0.35718897794872628</c:v>
                </c:pt>
                <c:pt idx="373">
                  <c:v>0.3573485804988496</c:v>
                </c:pt>
                <c:pt idx="374">
                  <c:v>0.38325196637983011</c:v>
                </c:pt>
                <c:pt idx="375">
                  <c:v>0.38864867607586356</c:v>
                </c:pt>
                <c:pt idx="376">
                  <c:v>0.39039501888002365</c:v>
                </c:pt>
                <c:pt idx="377">
                  <c:v>0.39565957701677967</c:v>
                </c:pt>
                <c:pt idx="378">
                  <c:v>0.38260174556877152</c:v>
                </c:pt>
                <c:pt idx="379">
                  <c:v>0.38478075515927773</c:v>
                </c:pt>
                <c:pt idx="380">
                  <c:v>0.37404550458464381</c:v>
                </c:pt>
                <c:pt idx="381">
                  <c:v>0.37346736002720105</c:v>
                </c:pt>
                <c:pt idx="382">
                  <c:v>0.36327405066395285</c:v>
                </c:pt>
                <c:pt idx="383">
                  <c:v>0.3614537234038846</c:v>
                </c:pt>
                <c:pt idx="384">
                  <c:v>0.36346703351052401</c:v>
                </c:pt>
                <c:pt idx="385">
                  <c:v>0.35767658180166845</c:v>
                </c:pt>
                <c:pt idx="386">
                  <c:v>0.35335213083092931</c:v>
                </c:pt>
                <c:pt idx="387">
                  <c:v>0.35117875603011967</c:v>
                </c:pt>
                <c:pt idx="388">
                  <c:v>0.35066146079715171</c:v>
                </c:pt>
                <c:pt idx="389">
                  <c:v>0.35056794193237323</c:v>
                </c:pt>
                <c:pt idx="390">
                  <c:v>0.32270468568585631</c:v>
                </c:pt>
                <c:pt idx="391">
                  <c:v>0.31378181609617223</c:v>
                </c:pt>
                <c:pt idx="392">
                  <c:v>0.31432647050746698</c:v>
                </c:pt>
                <c:pt idx="393">
                  <c:v>0.30916405576709044</c:v>
                </c:pt>
                <c:pt idx="394">
                  <c:v>0.30811997034977218</c:v>
                </c:pt>
                <c:pt idx="395">
                  <c:v>0.30845759237872972</c:v>
                </c:pt>
                <c:pt idx="396">
                  <c:v>0.30867183791267383</c:v>
                </c:pt>
                <c:pt idx="397">
                  <c:v>0.30831660146335366</c:v>
                </c:pt>
                <c:pt idx="398">
                  <c:v>0.30679911121952291</c:v>
                </c:pt>
                <c:pt idx="399">
                  <c:v>0.30648085887452908</c:v>
                </c:pt>
                <c:pt idx="400">
                  <c:v>0.2901097532273752</c:v>
                </c:pt>
                <c:pt idx="401">
                  <c:v>0.27802245175218276</c:v>
                </c:pt>
                <c:pt idx="402">
                  <c:v>0.27700104319654267</c:v>
                </c:pt>
                <c:pt idx="403">
                  <c:v>0.27464410813245071</c:v>
                </c:pt>
                <c:pt idx="404">
                  <c:v>0.27198579539218065</c:v>
                </c:pt>
                <c:pt idx="405">
                  <c:v>0.27176559490970081</c:v>
                </c:pt>
                <c:pt idx="406">
                  <c:v>0.26442173314431916</c:v>
                </c:pt>
                <c:pt idx="407">
                  <c:v>0.2575823381217533</c:v>
                </c:pt>
                <c:pt idx="408">
                  <c:v>0.24584042885357335</c:v>
                </c:pt>
                <c:pt idx="409">
                  <c:v>0.24078170332486351</c:v>
                </c:pt>
                <c:pt idx="410">
                  <c:v>0.23272752369826477</c:v>
                </c:pt>
                <c:pt idx="411">
                  <c:v>0.23077179893639385</c:v>
                </c:pt>
                <c:pt idx="412">
                  <c:v>0.21826169427389999</c:v>
                </c:pt>
                <c:pt idx="413">
                  <c:v>0.21817272401576679</c:v>
                </c:pt>
                <c:pt idx="414">
                  <c:v>0.17893740076783474</c:v>
                </c:pt>
                <c:pt idx="415">
                  <c:v>0.17013162315021779</c:v>
                </c:pt>
                <c:pt idx="416">
                  <c:v>0.16370833446115193</c:v>
                </c:pt>
                <c:pt idx="417">
                  <c:v>0.15360440521944588</c:v>
                </c:pt>
                <c:pt idx="418">
                  <c:v>0.16993074617227372</c:v>
                </c:pt>
                <c:pt idx="419">
                  <c:v>0.15862691413139446</c:v>
                </c:pt>
                <c:pt idx="420">
                  <c:v>0.15896369068952831</c:v>
                </c:pt>
                <c:pt idx="421">
                  <c:v>0.16486699157012621</c:v>
                </c:pt>
                <c:pt idx="422">
                  <c:v>0.16594367982973751</c:v>
                </c:pt>
                <c:pt idx="423">
                  <c:v>0.16923269632535806</c:v>
                </c:pt>
                <c:pt idx="424">
                  <c:v>0.16443219831573219</c:v>
                </c:pt>
                <c:pt idx="425">
                  <c:v>0.16330526288704961</c:v>
                </c:pt>
                <c:pt idx="426">
                  <c:v>0.16199702534135443</c:v>
                </c:pt>
                <c:pt idx="427">
                  <c:v>0.16178744937184453</c:v>
                </c:pt>
                <c:pt idx="428">
                  <c:v>0.16135703740271581</c:v>
                </c:pt>
                <c:pt idx="429">
                  <c:v>0.15751509914964226</c:v>
                </c:pt>
                <c:pt idx="430">
                  <c:v>0.16008768482289593</c:v>
                </c:pt>
                <c:pt idx="431">
                  <c:v>0.16366936313252678</c:v>
                </c:pt>
                <c:pt idx="432">
                  <c:v>0.16303648082451705</c:v>
                </c:pt>
                <c:pt idx="433">
                  <c:v>0.16353483040579697</c:v>
                </c:pt>
                <c:pt idx="434">
                  <c:v>0.16580063740787612</c:v>
                </c:pt>
                <c:pt idx="435">
                  <c:v>0.16463408280296779</c:v>
                </c:pt>
                <c:pt idx="436">
                  <c:v>0.16995023607545812</c:v>
                </c:pt>
                <c:pt idx="437">
                  <c:v>0.16992516925197534</c:v>
                </c:pt>
                <c:pt idx="438">
                  <c:v>0.17194008962542412</c:v>
                </c:pt>
                <c:pt idx="439">
                  <c:v>0.17174820166757085</c:v>
                </c:pt>
                <c:pt idx="440">
                  <c:v>0.17522905091333077</c:v>
                </c:pt>
                <c:pt idx="441">
                  <c:v>0.1796095564721642</c:v>
                </c:pt>
                <c:pt idx="442">
                  <c:v>0.17875399902530101</c:v>
                </c:pt>
                <c:pt idx="443">
                  <c:v>0.18313001227513098</c:v>
                </c:pt>
                <c:pt idx="444">
                  <c:v>0.17838833019987524</c:v>
                </c:pt>
                <c:pt idx="445">
                  <c:v>0.19216238997096349</c:v>
                </c:pt>
                <c:pt idx="446">
                  <c:v>0.19230692857465298</c:v>
                </c:pt>
                <c:pt idx="447">
                  <c:v>0.18655923901960986</c:v>
                </c:pt>
                <c:pt idx="448">
                  <c:v>0.19089220212322594</c:v>
                </c:pt>
                <c:pt idx="449">
                  <c:v>0.19278191052617627</c:v>
                </c:pt>
                <c:pt idx="450">
                  <c:v>0.19236771895685556</c:v>
                </c:pt>
                <c:pt idx="451">
                  <c:v>0.20876007341580136</c:v>
                </c:pt>
                <c:pt idx="452">
                  <c:v>0.20402658359264128</c:v>
                </c:pt>
                <c:pt idx="453">
                  <c:v>0.29777287453975915</c:v>
                </c:pt>
                <c:pt idx="454">
                  <c:v>0.29797688811801626</c:v>
                </c:pt>
                <c:pt idx="455">
                  <c:v>0.30148903543618855</c:v>
                </c:pt>
                <c:pt idx="456">
                  <c:v>0.30125101210064342</c:v>
                </c:pt>
                <c:pt idx="457">
                  <c:v>0.29960153017284502</c:v>
                </c:pt>
                <c:pt idx="458">
                  <c:v>0.29485812014509344</c:v>
                </c:pt>
                <c:pt idx="459">
                  <c:v>0.30144926529502897</c:v>
                </c:pt>
                <c:pt idx="460">
                  <c:v>0.30192039870447746</c:v>
                </c:pt>
                <c:pt idx="461">
                  <c:v>0.2988430491100198</c:v>
                </c:pt>
                <c:pt idx="462">
                  <c:v>0.29794155839664693</c:v>
                </c:pt>
                <c:pt idx="463">
                  <c:v>0.3031790417479836</c:v>
                </c:pt>
                <c:pt idx="464">
                  <c:v>0.30396468486777378</c:v>
                </c:pt>
                <c:pt idx="465">
                  <c:v>0.30598020162206563</c:v>
                </c:pt>
                <c:pt idx="466">
                  <c:v>0.30475538254171097</c:v>
                </c:pt>
                <c:pt idx="467">
                  <c:v>0.30690821890613768</c:v>
                </c:pt>
                <c:pt idx="468">
                  <c:v>0.30694871871786872</c:v>
                </c:pt>
                <c:pt idx="469">
                  <c:v>0.30703609093028467</c:v>
                </c:pt>
                <c:pt idx="470">
                  <c:v>0.30521347462068665</c:v>
                </c:pt>
                <c:pt idx="471">
                  <c:v>0.30358784186142596</c:v>
                </c:pt>
                <c:pt idx="472">
                  <c:v>0.30356064234602215</c:v>
                </c:pt>
                <c:pt idx="473">
                  <c:v>0.30686293443760471</c:v>
                </c:pt>
                <c:pt idx="474">
                  <c:v>0.30621333376507071</c:v>
                </c:pt>
                <c:pt idx="475">
                  <c:v>0.30905042039595587</c:v>
                </c:pt>
                <c:pt idx="476">
                  <c:v>0.30683583479240401</c:v>
                </c:pt>
                <c:pt idx="477">
                  <c:v>0.30680747219022408</c:v>
                </c:pt>
                <c:pt idx="478">
                  <c:v>0.30527290649602706</c:v>
                </c:pt>
                <c:pt idx="479">
                  <c:v>0.31251232775598736</c:v>
                </c:pt>
                <c:pt idx="480">
                  <c:v>0.31013933988791442</c:v>
                </c:pt>
                <c:pt idx="481">
                  <c:v>0.30779134365188365</c:v>
                </c:pt>
                <c:pt idx="482">
                  <c:v>0.30771172001897062</c:v>
                </c:pt>
                <c:pt idx="483">
                  <c:v>0.30649903834594655</c:v>
                </c:pt>
                <c:pt idx="484">
                  <c:v>0.30911211295383817</c:v>
                </c:pt>
                <c:pt idx="485">
                  <c:v>0.30176200410494092</c:v>
                </c:pt>
                <c:pt idx="486">
                  <c:v>0.30181065277217994</c:v>
                </c:pt>
                <c:pt idx="487">
                  <c:v>0.30280449513043989</c:v>
                </c:pt>
                <c:pt idx="488">
                  <c:v>0.30063396144465504</c:v>
                </c:pt>
                <c:pt idx="489">
                  <c:v>0.29983656151207494</c:v>
                </c:pt>
                <c:pt idx="490">
                  <c:v>0.29983433308415464</c:v>
                </c:pt>
                <c:pt idx="491">
                  <c:v>0.28706216542411322</c:v>
                </c:pt>
                <c:pt idx="492">
                  <c:v>0.28692874230899684</c:v>
                </c:pt>
                <c:pt idx="493">
                  <c:v>0.18706039408092032</c:v>
                </c:pt>
                <c:pt idx="494">
                  <c:v>0.19103935468245722</c:v>
                </c:pt>
                <c:pt idx="495">
                  <c:v>0.18682000112940539</c:v>
                </c:pt>
                <c:pt idx="496">
                  <c:v>0.19464021741977988</c:v>
                </c:pt>
                <c:pt idx="497">
                  <c:v>0.19685208890519681</c:v>
                </c:pt>
                <c:pt idx="498">
                  <c:v>0.19096436722589347</c:v>
                </c:pt>
                <c:pt idx="499">
                  <c:v>0.18165189859687378</c:v>
                </c:pt>
                <c:pt idx="500">
                  <c:v>0.18248737304721432</c:v>
                </c:pt>
                <c:pt idx="501">
                  <c:v>0.18518697871534295</c:v>
                </c:pt>
                <c:pt idx="502">
                  <c:v>0.18502147778230907</c:v>
                </c:pt>
                <c:pt idx="503">
                  <c:v>0.17097005752488781</c:v>
                </c:pt>
                <c:pt idx="504">
                  <c:v>0.17512613397513227</c:v>
                </c:pt>
                <c:pt idx="505">
                  <c:v>0.17447750851753899</c:v>
                </c:pt>
                <c:pt idx="506">
                  <c:v>0.17561981557007295</c:v>
                </c:pt>
                <c:pt idx="507">
                  <c:v>0.17414451081156049</c:v>
                </c:pt>
                <c:pt idx="508">
                  <c:v>0.17319659125185155</c:v>
                </c:pt>
                <c:pt idx="509">
                  <c:v>0.17780735476087539</c:v>
                </c:pt>
                <c:pt idx="510">
                  <c:v>0.17719629938496184</c:v>
                </c:pt>
                <c:pt idx="511">
                  <c:v>0.17677658327821499</c:v>
                </c:pt>
                <c:pt idx="512">
                  <c:v>0.1736962307608941</c:v>
                </c:pt>
                <c:pt idx="513">
                  <c:v>0.16922477446583983</c:v>
                </c:pt>
                <c:pt idx="514">
                  <c:v>0.16940316490258331</c:v>
                </c:pt>
                <c:pt idx="515">
                  <c:v>0.16318555128002815</c:v>
                </c:pt>
                <c:pt idx="516">
                  <c:v>0.16827044918363884</c:v>
                </c:pt>
                <c:pt idx="517">
                  <c:v>0.16847972827517632</c:v>
                </c:pt>
                <c:pt idx="518">
                  <c:v>0.17162223788604611</c:v>
                </c:pt>
                <c:pt idx="519">
                  <c:v>0.16032996821526185</c:v>
                </c:pt>
                <c:pt idx="520">
                  <c:v>0.16306351812527103</c:v>
                </c:pt>
                <c:pt idx="521">
                  <c:v>0.16184468984495018</c:v>
                </c:pt>
                <c:pt idx="522">
                  <c:v>0.16205459435078032</c:v>
                </c:pt>
                <c:pt idx="523">
                  <c:v>0.15901005134035487</c:v>
                </c:pt>
                <c:pt idx="524">
                  <c:v>0.15655179508897252</c:v>
                </c:pt>
                <c:pt idx="525">
                  <c:v>0.15740141351187342</c:v>
                </c:pt>
                <c:pt idx="526">
                  <c:v>0.15762069903359058</c:v>
                </c:pt>
                <c:pt idx="527">
                  <c:v>0.15652683347854729</c:v>
                </c:pt>
                <c:pt idx="528">
                  <c:v>0.15403971759579371</c:v>
                </c:pt>
                <c:pt idx="529">
                  <c:v>0.15968418929340594</c:v>
                </c:pt>
                <c:pt idx="530">
                  <c:v>0.15963497712239547</c:v>
                </c:pt>
                <c:pt idx="531">
                  <c:v>0.16343618621508604</c:v>
                </c:pt>
                <c:pt idx="532">
                  <c:v>0.16295329997321326</c:v>
                </c:pt>
                <c:pt idx="533">
                  <c:v>0.16536870603710382</c:v>
                </c:pt>
                <c:pt idx="534">
                  <c:v>0.16203081550891552</c:v>
                </c:pt>
                <c:pt idx="535">
                  <c:v>0.16190192821990262</c:v>
                </c:pt>
                <c:pt idx="536">
                  <c:v>0.15292630552047978</c:v>
                </c:pt>
                <c:pt idx="537">
                  <c:v>0.15188590878510716</c:v>
                </c:pt>
                <c:pt idx="538">
                  <c:v>0.15357132906162643</c:v>
                </c:pt>
                <c:pt idx="539">
                  <c:v>0.15300907794183305</c:v>
                </c:pt>
                <c:pt idx="540">
                  <c:v>0.15557667848038434</c:v>
                </c:pt>
                <c:pt idx="541">
                  <c:v>0.1530469046864793</c:v>
                </c:pt>
                <c:pt idx="542">
                  <c:v>0.15287155970290367</c:v>
                </c:pt>
                <c:pt idx="543">
                  <c:v>0.15276045569482011</c:v>
                </c:pt>
                <c:pt idx="544">
                  <c:v>0.14621471980462505</c:v>
                </c:pt>
                <c:pt idx="545">
                  <c:v>0.1455887146045072</c:v>
                </c:pt>
                <c:pt idx="546">
                  <c:v>0.14446551401421426</c:v>
                </c:pt>
                <c:pt idx="547">
                  <c:v>0.14252622894905612</c:v>
                </c:pt>
                <c:pt idx="548">
                  <c:v>0.14255055935134792</c:v>
                </c:pt>
                <c:pt idx="549">
                  <c:v>0.13611079217309766</c:v>
                </c:pt>
                <c:pt idx="550">
                  <c:v>0.14047928618844113</c:v>
                </c:pt>
                <c:pt idx="551">
                  <c:v>0.13673558477771303</c:v>
                </c:pt>
                <c:pt idx="552">
                  <c:v>0.13868502989910511</c:v>
                </c:pt>
                <c:pt idx="553">
                  <c:v>0.14621217879729712</c:v>
                </c:pt>
                <c:pt idx="554">
                  <c:v>0.14559490295715521</c:v>
                </c:pt>
                <c:pt idx="555">
                  <c:v>0.14450089405671313</c:v>
                </c:pt>
                <c:pt idx="556">
                  <c:v>0.13928962570914255</c:v>
                </c:pt>
                <c:pt idx="557">
                  <c:v>0.14473469972374312</c:v>
                </c:pt>
                <c:pt idx="558">
                  <c:v>0.14065912306955169</c:v>
                </c:pt>
                <c:pt idx="559">
                  <c:v>0.13727780414284299</c:v>
                </c:pt>
                <c:pt idx="560">
                  <c:v>0.13698316347957212</c:v>
                </c:pt>
                <c:pt idx="561">
                  <c:v>0.1370595624672673</c:v>
                </c:pt>
                <c:pt idx="562">
                  <c:v>0.14194324671503844</c:v>
                </c:pt>
                <c:pt idx="563">
                  <c:v>0.14221869633259451</c:v>
                </c:pt>
                <c:pt idx="564">
                  <c:v>0.13999062833806128</c:v>
                </c:pt>
                <c:pt idx="565">
                  <c:v>0.15427456584479857</c:v>
                </c:pt>
                <c:pt idx="566">
                  <c:v>0.154683694058492</c:v>
                </c:pt>
                <c:pt idx="567">
                  <c:v>0.15265421323178774</c:v>
                </c:pt>
                <c:pt idx="568">
                  <c:v>0.15412678960788784</c:v>
                </c:pt>
                <c:pt idx="569">
                  <c:v>0.1502172184520531</c:v>
                </c:pt>
                <c:pt idx="570">
                  <c:v>0.15019921532286645</c:v>
                </c:pt>
                <c:pt idx="571">
                  <c:v>0.14807741395810842</c:v>
                </c:pt>
                <c:pt idx="572">
                  <c:v>0.14752536436883187</c:v>
                </c:pt>
                <c:pt idx="573">
                  <c:v>0.15005816285644438</c:v>
                </c:pt>
                <c:pt idx="574">
                  <c:v>0.14814526147660659</c:v>
                </c:pt>
                <c:pt idx="575">
                  <c:v>0.14716556854712157</c:v>
                </c:pt>
                <c:pt idx="576">
                  <c:v>0.15099966507783108</c:v>
                </c:pt>
                <c:pt idx="577">
                  <c:v>0.15197984901149114</c:v>
                </c:pt>
                <c:pt idx="578">
                  <c:v>0.15233258138694522</c:v>
                </c:pt>
                <c:pt idx="579">
                  <c:v>0.153050192602284</c:v>
                </c:pt>
                <c:pt idx="580">
                  <c:v>0.14783907119690981</c:v>
                </c:pt>
                <c:pt idx="581">
                  <c:v>0.14759706859825161</c:v>
                </c:pt>
                <c:pt idx="582">
                  <c:v>0.14755541974241168</c:v>
                </c:pt>
                <c:pt idx="583">
                  <c:v>0.15007137149367222</c:v>
                </c:pt>
                <c:pt idx="584">
                  <c:v>0.16861425200990018</c:v>
                </c:pt>
                <c:pt idx="585">
                  <c:v>0.16808292349807544</c:v>
                </c:pt>
                <c:pt idx="586">
                  <c:v>0.16808871525317251</c:v>
                </c:pt>
                <c:pt idx="587">
                  <c:v>0.16877599198770923</c:v>
                </c:pt>
                <c:pt idx="588">
                  <c:v>0.16878663480259801</c:v>
                </c:pt>
                <c:pt idx="589">
                  <c:v>0.1681719370156973</c:v>
                </c:pt>
                <c:pt idx="590">
                  <c:v>0.16651016406619079</c:v>
                </c:pt>
                <c:pt idx="591">
                  <c:v>0.16652267994397074</c:v>
                </c:pt>
                <c:pt idx="592">
                  <c:v>0.16530105535371545</c:v>
                </c:pt>
                <c:pt idx="593">
                  <c:v>0.15769932790202598</c:v>
                </c:pt>
                <c:pt idx="594">
                  <c:v>0.15891116438529865</c:v>
                </c:pt>
                <c:pt idx="595">
                  <c:v>0.15932282277844464</c:v>
                </c:pt>
                <c:pt idx="596">
                  <c:v>0.1610341186388278</c:v>
                </c:pt>
                <c:pt idx="597">
                  <c:v>0.15721979914556536</c:v>
                </c:pt>
                <c:pt idx="598">
                  <c:v>0.15712517289501868</c:v>
                </c:pt>
                <c:pt idx="599">
                  <c:v>0.15710870096769849</c:v>
                </c:pt>
                <c:pt idx="600">
                  <c:v>0.15759364183196631</c:v>
                </c:pt>
                <c:pt idx="601">
                  <c:v>0.15777967603414106</c:v>
                </c:pt>
                <c:pt idx="602">
                  <c:v>0.15442106201802039</c:v>
                </c:pt>
                <c:pt idx="603">
                  <c:v>0.15439152807515982</c:v>
                </c:pt>
                <c:pt idx="604">
                  <c:v>0.15411408205887978</c:v>
                </c:pt>
                <c:pt idx="605">
                  <c:v>0.13517656579330864</c:v>
                </c:pt>
                <c:pt idx="606">
                  <c:v>0.13481120989998097</c:v>
                </c:pt>
                <c:pt idx="607">
                  <c:v>0.17939470895140577</c:v>
                </c:pt>
                <c:pt idx="608">
                  <c:v>0.17876990255932587</c:v>
                </c:pt>
                <c:pt idx="609">
                  <c:v>0.17774851991101728</c:v>
                </c:pt>
                <c:pt idx="610">
                  <c:v>0.17897270392853146</c:v>
                </c:pt>
                <c:pt idx="611">
                  <c:v>0.17879753111227042</c:v>
                </c:pt>
                <c:pt idx="612">
                  <c:v>0.19320828722761493</c:v>
                </c:pt>
                <c:pt idx="613">
                  <c:v>0.18898316467646506</c:v>
                </c:pt>
                <c:pt idx="614">
                  <c:v>0.18928341247423419</c:v>
                </c:pt>
                <c:pt idx="615">
                  <c:v>0.19797356043272155</c:v>
                </c:pt>
                <c:pt idx="616">
                  <c:v>0.19968151843894874</c:v>
                </c:pt>
                <c:pt idx="617">
                  <c:v>0.19625209703180466</c:v>
                </c:pt>
                <c:pt idx="618">
                  <c:v>0.1943009439795681</c:v>
                </c:pt>
                <c:pt idx="619">
                  <c:v>0.19404053508303742</c:v>
                </c:pt>
                <c:pt idx="620">
                  <c:v>0.19420100228223036</c:v>
                </c:pt>
                <c:pt idx="621">
                  <c:v>0.19503802803209661</c:v>
                </c:pt>
                <c:pt idx="622">
                  <c:v>0.20373347623549859</c:v>
                </c:pt>
                <c:pt idx="623">
                  <c:v>0.20718200371820208</c:v>
                </c:pt>
                <c:pt idx="624">
                  <c:v>0.19238046187531441</c:v>
                </c:pt>
                <c:pt idx="625">
                  <c:v>0.19209198306824085</c:v>
                </c:pt>
                <c:pt idx="626">
                  <c:v>0.19259542347323438</c:v>
                </c:pt>
                <c:pt idx="627">
                  <c:v>0.19214766731974586</c:v>
                </c:pt>
                <c:pt idx="628">
                  <c:v>0.19234116825485037</c:v>
                </c:pt>
                <c:pt idx="629">
                  <c:v>0.19644907991978186</c:v>
                </c:pt>
                <c:pt idx="630">
                  <c:v>0.19877288477612273</c:v>
                </c:pt>
                <c:pt idx="631">
                  <c:v>0.19884585748865563</c:v>
                </c:pt>
                <c:pt idx="632">
                  <c:v>0.19861451824464013</c:v>
                </c:pt>
                <c:pt idx="633">
                  <c:v>0.20131266713049142</c:v>
                </c:pt>
                <c:pt idx="634">
                  <c:v>0.20093416192362629</c:v>
                </c:pt>
                <c:pt idx="635">
                  <c:v>0.2001304380254387</c:v>
                </c:pt>
                <c:pt idx="636">
                  <c:v>0.22127449941810581</c:v>
                </c:pt>
                <c:pt idx="637">
                  <c:v>0.22052159143493616</c:v>
                </c:pt>
                <c:pt idx="638">
                  <c:v>0.22059892550179724</c:v>
                </c:pt>
                <c:pt idx="639">
                  <c:v>0.22043124978319101</c:v>
                </c:pt>
                <c:pt idx="640">
                  <c:v>0.21748655458267679</c:v>
                </c:pt>
                <c:pt idx="641">
                  <c:v>0.21703259261813049</c:v>
                </c:pt>
                <c:pt idx="642">
                  <c:v>0.21682796149026964</c:v>
                </c:pt>
                <c:pt idx="643">
                  <c:v>0.2169920757079275</c:v>
                </c:pt>
                <c:pt idx="644">
                  <c:v>0.21698820025035243</c:v>
                </c:pt>
                <c:pt idx="645">
                  <c:v>0.21719702914649869</c:v>
                </c:pt>
                <c:pt idx="646">
                  <c:v>0.2170818868288214</c:v>
                </c:pt>
                <c:pt idx="647">
                  <c:v>0.18440869127472842</c:v>
                </c:pt>
                <c:pt idx="648">
                  <c:v>0.18465488886830791</c:v>
                </c:pt>
                <c:pt idx="649">
                  <c:v>0.18507543755753089</c:v>
                </c:pt>
                <c:pt idx="650">
                  <c:v>0.18378496052607826</c:v>
                </c:pt>
                <c:pt idx="651">
                  <c:v>0.18301387901198987</c:v>
                </c:pt>
                <c:pt idx="652">
                  <c:v>0.16725367077753203</c:v>
                </c:pt>
                <c:pt idx="653">
                  <c:v>0.16676494737826736</c:v>
                </c:pt>
                <c:pt idx="654">
                  <c:v>0.16703156555125739</c:v>
                </c:pt>
                <c:pt idx="655">
                  <c:v>0.15843667154299054</c:v>
                </c:pt>
                <c:pt idx="656">
                  <c:v>0.1550460161293562</c:v>
                </c:pt>
                <c:pt idx="657">
                  <c:v>0.15510924558789502</c:v>
                </c:pt>
                <c:pt idx="658">
                  <c:v>0.15442269042446458</c:v>
                </c:pt>
                <c:pt idx="659">
                  <c:v>0.15669800784016139</c:v>
                </c:pt>
                <c:pt idx="660">
                  <c:v>0.1576495439227206</c:v>
                </c:pt>
                <c:pt idx="661">
                  <c:v>0.15753106792937766</c:v>
                </c:pt>
                <c:pt idx="662">
                  <c:v>0.14790976694367403</c:v>
                </c:pt>
                <c:pt idx="663">
                  <c:v>0.13773774931833707</c:v>
                </c:pt>
                <c:pt idx="664">
                  <c:v>0.13381534780263543</c:v>
                </c:pt>
                <c:pt idx="665">
                  <c:v>0.13424796064597816</c:v>
                </c:pt>
                <c:pt idx="666">
                  <c:v>0.14023974441568549</c:v>
                </c:pt>
                <c:pt idx="667">
                  <c:v>0.1413111223767782</c:v>
                </c:pt>
                <c:pt idx="668">
                  <c:v>0.14248712753965873</c:v>
                </c:pt>
                <c:pt idx="669">
                  <c:v>0.13770785590250556</c:v>
                </c:pt>
                <c:pt idx="670">
                  <c:v>0.13516736491212125</c:v>
                </c:pt>
                <c:pt idx="671">
                  <c:v>0.13818830522861744</c:v>
                </c:pt>
                <c:pt idx="672">
                  <c:v>0.14634685746173351</c:v>
                </c:pt>
                <c:pt idx="673">
                  <c:v>0.14096363610313423</c:v>
                </c:pt>
                <c:pt idx="674">
                  <c:v>0.14117202101773771</c:v>
                </c:pt>
                <c:pt idx="675">
                  <c:v>0.14098631252869392</c:v>
                </c:pt>
                <c:pt idx="676">
                  <c:v>0.12908487053978757</c:v>
                </c:pt>
                <c:pt idx="677">
                  <c:v>0.12908226901084041</c:v>
                </c:pt>
                <c:pt idx="678">
                  <c:v>0.12933207685416034</c:v>
                </c:pt>
                <c:pt idx="679">
                  <c:v>0.12879685963242174</c:v>
                </c:pt>
                <c:pt idx="680">
                  <c:v>0.12903398882384362</c:v>
                </c:pt>
                <c:pt idx="681">
                  <c:v>0.12904489100154556</c:v>
                </c:pt>
                <c:pt idx="682">
                  <c:v>0.13021728354237525</c:v>
                </c:pt>
                <c:pt idx="683">
                  <c:v>0.13063458307772005</c:v>
                </c:pt>
                <c:pt idx="684">
                  <c:v>0.13056656839202249</c:v>
                </c:pt>
                <c:pt idx="685">
                  <c:v>0.13079245707329229</c:v>
                </c:pt>
                <c:pt idx="686">
                  <c:v>0.13199447851813229</c:v>
                </c:pt>
                <c:pt idx="687">
                  <c:v>0.13176733490503403</c:v>
                </c:pt>
                <c:pt idx="688">
                  <c:v>0.13031572263503452</c:v>
                </c:pt>
                <c:pt idx="689">
                  <c:v>0.12928149609814937</c:v>
                </c:pt>
                <c:pt idx="690">
                  <c:v>0.12877609290243036</c:v>
                </c:pt>
                <c:pt idx="691">
                  <c:v>0.12876554946687177</c:v>
                </c:pt>
                <c:pt idx="692">
                  <c:v>0.12985239823268818</c:v>
                </c:pt>
                <c:pt idx="693">
                  <c:v>0.13007233510329291</c:v>
                </c:pt>
                <c:pt idx="694">
                  <c:v>0.13005955740242697</c:v>
                </c:pt>
                <c:pt idx="695">
                  <c:v>0.1305570739441772</c:v>
                </c:pt>
                <c:pt idx="696">
                  <c:v>0.13043904161539641</c:v>
                </c:pt>
                <c:pt idx="697">
                  <c:v>0.13458680475611817</c:v>
                </c:pt>
                <c:pt idx="698">
                  <c:v>0.13529859172980574</c:v>
                </c:pt>
                <c:pt idx="699">
                  <c:v>0.13159982790212377</c:v>
                </c:pt>
                <c:pt idx="700">
                  <c:v>0.13224296297378343</c:v>
                </c:pt>
                <c:pt idx="701">
                  <c:v>0.13131194691655579</c:v>
                </c:pt>
                <c:pt idx="702">
                  <c:v>0.13671638452081963</c:v>
                </c:pt>
                <c:pt idx="703">
                  <c:v>0.13704246587047944</c:v>
                </c:pt>
                <c:pt idx="704">
                  <c:v>0.1618641362731135</c:v>
                </c:pt>
                <c:pt idx="705">
                  <c:v>0.16178892200350886</c:v>
                </c:pt>
                <c:pt idx="706">
                  <c:v>0.15691054349695699</c:v>
                </c:pt>
                <c:pt idx="707">
                  <c:v>0.15704780233294965</c:v>
                </c:pt>
                <c:pt idx="708">
                  <c:v>0.15589046759825639</c:v>
                </c:pt>
                <c:pt idx="709">
                  <c:v>0.15613320322288157</c:v>
                </c:pt>
                <c:pt idx="710">
                  <c:v>0.15497138138061461</c:v>
                </c:pt>
                <c:pt idx="711">
                  <c:v>0.1525307301836544</c:v>
                </c:pt>
                <c:pt idx="712">
                  <c:v>0.15758454579965747</c:v>
                </c:pt>
                <c:pt idx="713">
                  <c:v>0.1575239809826682</c:v>
                </c:pt>
                <c:pt idx="714">
                  <c:v>0.16187672974341238</c:v>
                </c:pt>
                <c:pt idx="715">
                  <c:v>0.16473596279916372</c:v>
                </c:pt>
                <c:pt idx="716">
                  <c:v>0.14662562658482514</c:v>
                </c:pt>
                <c:pt idx="717">
                  <c:v>0.148257393750335</c:v>
                </c:pt>
                <c:pt idx="718">
                  <c:v>0.14808953260189509</c:v>
                </c:pt>
                <c:pt idx="719">
                  <c:v>0.14803270848406799</c:v>
                </c:pt>
                <c:pt idx="720">
                  <c:v>0.1484238417111291</c:v>
                </c:pt>
                <c:pt idx="721">
                  <c:v>0.14874643613179236</c:v>
                </c:pt>
                <c:pt idx="722">
                  <c:v>0.14811545589574759</c:v>
                </c:pt>
                <c:pt idx="723">
                  <c:v>0.14771537536495882</c:v>
                </c:pt>
                <c:pt idx="724">
                  <c:v>0.14802876610636601</c:v>
                </c:pt>
                <c:pt idx="725">
                  <c:v>0.14810675135111695</c:v>
                </c:pt>
                <c:pt idx="726">
                  <c:v>0.14710850027570624</c:v>
                </c:pt>
                <c:pt idx="727">
                  <c:v>0.14718898356365334</c:v>
                </c:pt>
                <c:pt idx="728">
                  <c:v>0.14863933774359167</c:v>
                </c:pt>
                <c:pt idx="729">
                  <c:v>0.14861792833620682</c:v>
                </c:pt>
                <c:pt idx="730">
                  <c:v>0.14948594921171043</c:v>
                </c:pt>
                <c:pt idx="731">
                  <c:v>0.15458062426301969</c:v>
                </c:pt>
                <c:pt idx="732">
                  <c:v>0.15311524470472965</c:v>
                </c:pt>
                <c:pt idx="733">
                  <c:v>0.15301729885291582</c:v>
                </c:pt>
                <c:pt idx="734">
                  <c:v>0.15273108559723844</c:v>
                </c:pt>
                <c:pt idx="735">
                  <c:v>0.15215915669601371</c:v>
                </c:pt>
                <c:pt idx="736">
                  <c:v>0.15076183576764385</c:v>
                </c:pt>
                <c:pt idx="737">
                  <c:v>0.1465267118337128</c:v>
                </c:pt>
                <c:pt idx="738">
                  <c:v>0.14622185176141392</c:v>
                </c:pt>
                <c:pt idx="739">
                  <c:v>0.14615376098116603</c:v>
                </c:pt>
                <c:pt idx="740">
                  <c:v>0.1449218446857643</c:v>
                </c:pt>
                <c:pt idx="741">
                  <c:v>0.14745639165964189</c:v>
                </c:pt>
                <c:pt idx="742">
                  <c:v>0.14083711018330686</c:v>
                </c:pt>
                <c:pt idx="743">
                  <c:v>0.13991978141749037</c:v>
                </c:pt>
                <c:pt idx="744">
                  <c:v>0.11432994280534121</c:v>
                </c:pt>
                <c:pt idx="745">
                  <c:v>0.115005839277167</c:v>
                </c:pt>
                <c:pt idx="746">
                  <c:v>0.11349215518479205</c:v>
                </c:pt>
                <c:pt idx="747">
                  <c:v>0.11239281074859565</c:v>
                </c:pt>
                <c:pt idx="748">
                  <c:v>0.11420609094130263</c:v>
                </c:pt>
                <c:pt idx="749">
                  <c:v>0.11608355113765156</c:v>
                </c:pt>
                <c:pt idx="750">
                  <c:v>0.11628184172255573</c:v>
                </c:pt>
                <c:pt idx="751">
                  <c:v>0.12027024141145951</c:v>
                </c:pt>
                <c:pt idx="752">
                  <c:v>0.1021801038900317</c:v>
                </c:pt>
                <c:pt idx="753">
                  <c:v>0.10266802559182588</c:v>
                </c:pt>
                <c:pt idx="754">
                  <c:v>9.3836081019374781E-2</c:v>
                </c:pt>
                <c:pt idx="755">
                  <c:v>9.4145211737938217E-2</c:v>
                </c:pt>
                <c:pt idx="756">
                  <c:v>9.4221301230391741E-2</c:v>
                </c:pt>
                <c:pt idx="757">
                  <c:v>9.2152550928997573E-2</c:v>
                </c:pt>
                <c:pt idx="758">
                  <c:v>9.9739054856277515E-2</c:v>
                </c:pt>
                <c:pt idx="759">
                  <c:v>9.9749661209273296E-2</c:v>
                </c:pt>
                <c:pt idx="760">
                  <c:v>9.8501353669304181E-2</c:v>
                </c:pt>
                <c:pt idx="761">
                  <c:v>0.10414783365447977</c:v>
                </c:pt>
                <c:pt idx="762">
                  <c:v>0.10411279068604561</c:v>
                </c:pt>
                <c:pt idx="763">
                  <c:v>0.10473787694614688</c:v>
                </c:pt>
                <c:pt idx="764">
                  <c:v>0.13468499119141519</c:v>
                </c:pt>
                <c:pt idx="765">
                  <c:v>0.13382362520027768</c:v>
                </c:pt>
                <c:pt idx="766">
                  <c:v>0.13390861361868936</c:v>
                </c:pt>
                <c:pt idx="767">
                  <c:v>0.13392833094605591</c:v>
                </c:pt>
                <c:pt idx="768">
                  <c:v>0.13510858090649494</c:v>
                </c:pt>
                <c:pt idx="769">
                  <c:v>0.13922371433231803</c:v>
                </c:pt>
                <c:pt idx="770">
                  <c:v>0.14808709531515399</c:v>
                </c:pt>
                <c:pt idx="771">
                  <c:v>0.14089571407543677</c:v>
                </c:pt>
                <c:pt idx="772">
                  <c:v>0.14093586511760911</c:v>
                </c:pt>
                <c:pt idx="773">
                  <c:v>0.14147276227356367</c:v>
                </c:pt>
                <c:pt idx="774">
                  <c:v>0.14139835773669435</c:v>
                </c:pt>
                <c:pt idx="775">
                  <c:v>0.14302608179399429</c:v>
                </c:pt>
                <c:pt idx="776">
                  <c:v>0.14832331964888998</c:v>
                </c:pt>
                <c:pt idx="777">
                  <c:v>0.1483149235320497</c:v>
                </c:pt>
                <c:pt idx="778">
                  <c:v>0.14771519337299036</c:v>
                </c:pt>
                <c:pt idx="779">
                  <c:v>0.15983818810050279</c:v>
                </c:pt>
                <c:pt idx="780">
                  <c:v>0.15971058850729969</c:v>
                </c:pt>
                <c:pt idx="781">
                  <c:v>0.16389144676889597</c:v>
                </c:pt>
                <c:pt idx="782">
                  <c:v>0.16456768250772588</c:v>
                </c:pt>
                <c:pt idx="783">
                  <c:v>0.16442847973813515</c:v>
                </c:pt>
                <c:pt idx="784">
                  <c:v>0.16425120797864398</c:v>
                </c:pt>
                <c:pt idx="785">
                  <c:v>0.16737151451821283</c:v>
                </c:pt>
                <c:pt idx="786">
                  <c:v>0.17001655231558624</c:v>
                </c:pt>
                <c:pt idx="787">
                  <c:v>0.17303093428358945</c:v>
                </c:pt>
                <c:pt idx="788">
                  <c:v>0.17130215197621512</c:v>
                </c:pt>
                <c:pt idx="789">
                  <c:v>0.1727811378375054</c:v>
                </c:pt>
                <c:pt idx="790">
                  <c:v>0.20269898378846296</c:v>
                </c:pt>
                <c:pt idx="791">
                  <c:v>0.2011313166333899</c:v>
                </c:pt>
                <c:pt idx="792">
                  <c:v>0.2010315591532425</c:v>
                </c:pt>
                <c:pt idx="793">
                  <c:v>0.20511154949785168</c:v>
                </c:pt>
                <c:pt idx="794">
                  <c:v>0.21541160920160066</c:v>
                </c:pt>
                <c:pt idx="795">
                  <c:v>0.22258510245892033</c:v>
                </c:pt>
                <c:pt idx="796">
                  <c:v>0.22282053453682479</c:v>
                </c:pt>
                <c:pt idx="797">
                  <c:v>0.22447524743343591</c:v>
                </c:pt>
                <c:pt idx="798">
                  <c:v>0.22276415834217619</c:v>
                </c:pt>
                <c:pt idx="799">
                  <c:v>0.22459595110944164</c:v>
                </c:pt>
                <c:pt idx="800">
                  <c:v>0.22772644062991587</c:v>
                </c:pt>
                <c:pt idx="801">
                  <c:v>0.2292223405734666</c:v>
                </c:pt>
                <c:pt idx="802">
                  <c:v>0.22990850665193169</c:v>
                </c:pt>
                <c:pt idx="803">
                  <c:v>0.22994856617388354</c:v>
                </c:pt>
                <c:pt idx="804">
                  <c:v>0.21669866920964734</c:v>
                </c:pt>
                <c:pt idx="805">
                  <c:v>0.21702114507349507</c:v>
                </c:pt>
                <c:pt idx="806">
                  <c:v>0.21688108993985281</c:v>
                </c:pt>
                <c:pt idx="807">
                  <c:v>0.21825936661010889</c:v>
                </c:pt>
                <c:pt idx="808">
                  <c:v>0.21687566144057538</c:v>
                </c:pt>
                <c:pt idx="809">
                  <c:v>0.21819209060552824</c:v>
                </c:pt>
                <c:pt idx="810">
                  <c:v>0.21031857199781198</c:v>
                </c:pt>
                <c:pt idx="811">
                  <c:v>0.21072151778743661</c:v>
                </c:pt>
                <c:pt idx="812">
                  <c:v>0.2144532266535997</c:v>
                </c:pt>
                <c:pt idx="813">
                  <c:v>0.22126821423439788</c:v>
                </c:pt>
                <c:pt idx="814">
                  <c:v>0.22171670866073423</c:v>
                </c:pt>
                <c:pt idx="815">
                  <c:v>0.22134923957351094</c:v>
                </c:pt>
                <c:pt idx="816">
                  <c:v>0.221062102840939</c:v>
                </c:pt>
                <c:pt idx="817">
                  <c:v>0.22393093965426539</c:v>
                </c:pt>
                <c:pt idx="818">
                  <c:v>0.22388183318393759</c:v>
                </c:pt>
                <c:pt idx="819">
                  <c:v>0.22146916909216718</c:v>
                </c:pt>
                <c:pt idx="820">
                  <c:v>0.21874455043804955</c:v>
                </c:pt>
                <c:pt idx="821">
                  <c:v>0.21626990528860995</c:v>
                </c:pt>
                <c:pt idx="822">
                  <c:v>0.21601137266007323</c:v>
                </c:pt>
                <c:pt idx="823">
                  <c:v>0.21566866735878346</c:v>
                </c:pt>
                <c:pt idx="824">
                  <c:v>0.21642378446614369</c:v>
                </c:pt>
                <c:pt idx="825">
                  <c:v>0.21961794948634356</c:v>
                </c:pt>
                <c:pt idx="826">
                  <c:v>0.21710969045783846</c:v>
                </c:pt>
                <c:pt idx="827">
                  <c:v>0.21581259704614908</c:v>
                </c:pt>
                <c:pt idx="828">
                  <c:v>0.21801440366022853</c:v>
                </c:pt>
                <c:pt idx="829">
                  <c:v>0.21844407304428742</c:v>
                </c:pt>
                <c:pt idx="830">
                  <c:v>0.18678979264975168</c:v>
                </c:pt>
                <c:pt idx="831">
                  <c:v>0.18694853284791499</c:v>
                </c:pt>
                <c:pt idx="832">
                  <c:v>0.18741931738717929</c:v>
                </c:pt>
                <c:pt idx="833">
                  <c:v>0.18141879353885887</c:v>
                </c:pt>
                <c:pt idx="834">
                  <c:v>0.16044527597878325</c:v>
                </c:pt>
                <c:pt idx="835">
                  <c:v>0.15273464749662632</c:v>
                </c:pt>
                <c:pt idx="836">
                  <c:v>0.16894225853997585</c:v>
                </c:pt>
                <c:pt idx="837">
                  <c:v>0.16932097285959533</c:v>
                </c:pt>
                <c:pt idx="838">
                  <c:v>0.16907502320823453</c:v>
                </c:pt>
                <c:pt idx="839">
                  <c:v>0.1713513823990884</c:v>
                </c:pt>
                <c:pt idx="840">
                  <c:v>0.16278565874154083</c:v>
                </c:pt>
                <c:pt idx="841">
                  <c:v>0.16128695164153886</c:v>
                </c:pt>
                <c:pt idx="842">
                  <c:v>0.19199382597396655</c:v>
                </c:pt>
                <c:pt idx="843">
                  <c:v>0.19125357362789225</c:v>
                </c:pt>
                <c:pt idx="844">
                  <c:v>0.1918236009966835</c:v>
                </c:pt>
                <c:pt idx="845">
                  <c:v>0.19453915421099593</c:v>
                </c:pt>
                <c:pt idx="846">
                  <c:v>0.19730256675971419</c:v>
                </c:pt>
                <c:pt idx="847">
                  <c:v>0.20229985731289749</c:v>
                </c:pt>
                <c:pt idx="848">
                  <c:v>0.21007182959488277</c:v>
                </c:pt>
                <c:pt idx="849">
                  <c:v>0.20478536468981851</c:v>
                </c:pt>
                <c:pt idx="850">
                  <c:v>0.20563980465071477</c:v>
                </c:pt>
                <c:pt idx="851">
                  <c:v>0.22339755665480593</c:v>
                </c:pt>
                <c:pt idx="852">
                  <c:v>0.22164346388894171</c:v>
                </c:pt>
                <c:pt idx="853">
                  <c:v>0.21534886432268927</c:v>
                </c:pt>
                <c:pt idx="854">
                  <c:v>0.2150422816737026</c:v>
                </c:pt>
                <c:pt idx="855">
                  <c:v>0.21712862588583118</c:v>
                </c:pt>
                <c:pt idx="856">
                  <c:v>0.21435322453847644</c:v>
                </c:pt>
                <c:pt idx="857">
                  <c:v>0.21326653433991435</c:v>
                </c:pt>
                <c:pt idx="858">
                  <c:v>0.21329345789860069</c:v>
                </c:pt>
                <c:pt idx="859">
                  <c:v>0.20810977216215301</c:v>
                </c:pt>
                <c:pt idx="860">
                  <c:v>0.20973922688381016</c:v>
                </c:pt>
                <c:pt idx="861">
                  <c:v>0.20921592204944006</c:v>
                </c:pt>
                <c:pt idx="862">
                  <c:v>0.21090527051992947</c:v>
                </c:pt>
                <c:pt idx="863">
                  <c:v>0.21125259703752355</c:v>
                </c:pt>
                <c:pt idx="864">
                  <c:v>0.21108312529771706</c:v>
                </c:pt>
                <c:pt idx="865">
                  <c:v>0.20546350577774292</c:v>
                </c:pt>
                <c:pt idx="866">
                  <c:v>0.20459462250384389</c:v>
                </c:pt>
                <c:pt idx="867">
                  <c:v>0.20447828937362564</c:v>
                </c:pt>
                <c:pt idx="868">
                  <c:v>0.2021538107085947</c:v>
                </c:pt>
                <c:pt idx="869">
                  <c:v>0.20030150515736941</c:v>
                </c:pt>
                <c:pt idx="870">
                  <c:v>0.19896735468571641</c:v>
                </c:pt>
                <c:pt idx="871">
                  <c:v>0.19892816314575437</c:v>
                </c:pt>
                <c:pt idx="872">
                  <c:v>0.198770752657593</c:v>
                </c:pt>
                <c:pt idx="873">
                  <c:v>0.19675512168976417</c:v>
                </c:pt>
                <c:pt idx="874">
                  <c:v>0.1967730535677871</c:v>
                </c:pt>
                <c:pt idx="875">
                  <c:v>0.19495657352673482</c:v>
                </c:pt>
                <c:pt idx="876">
                  <c:v>0.17811536882467122</c:v>
                </c:pt>
                <c:pt idx="877">
                  <c:v>0.17832847533459648</c:v>
                </c:pt>
                <c:pt idx="878">
                  <c:v>0.18340363621675573</c:v>
                </c:pt>
                <c:pt idx="879">
                  <c:v>0.18307837934151094</c:v>
                </c:pt>
                <c:pt idx="880">
                  <c:v>0.18320186193032764</c:v>
                </c:pt>
                <c:pt idx="881">
                  <c:v>0.19291931978538424</c:v>
                </c:pt>
                <c:pt idx="882">
                  <c:v>0.17199173793867051</c:v>
                </c:pt>
                <c:pt idx="883">
                  <c:v>0.1726829714436772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B1-407A-B050-89242CCA7E4A}"/>
            </c:ext>
          </c:extLst>
        </c:ser>
        <c:ser>
          <c:idx val="3"/>
          <c:order val="3"/>
          <c:tx>
            <c:strRef>
              <c:f>历史波动率!$P$4</c:f>
              <c:strCache>
                <c:ptCount val="1"/>
                <c:pt idx="0">
                  <c:v>120_day_vol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历史波动率!$L$5:$L$888</c:f>
              <c:numCache>
                <c:formatCode>yyyy/mm/dd</c:formatCode>
                <c:ptCount val="88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  <c:pt idx="874">
                  <c:v>43314</c:v>
                </c:pt>
                <c:pt idx="875">
                  <c:v>43315</c:v>
                </c:pt>
                <c:pt idx="876">
                  <c:v>43318</c:v>
                </c:pt>
                <c:pt idx="877">
                  <c:v>43319</c:v>
                </c:pt>
                <c:pt idx="878">
                  <c:v>43320</c:v>
                </c:pt>
                <c:pt idx="879">
                  <c:v>43321</c:v>
                </c:pt>
                <c:pt idx="880">
                  <c:v>43322</c:v>
                </c:pt>
                <c:pt idx="881">
                  <c:v>43325</c:v>
                </c:pt>
                <c:pt idx="882">
                  <c:v>43326</c:v>
                </c:pt>
                <c:pt idx="883">
                  <c:v>43327</c:v>
                </c:pt>
              </c:numCache>
            </c:numRef>
          </c:cat>
          <c:val>
            <c:numRef>
              <c:f>历史波动率!$P$5:$P$888</c:f>
              <c:numCache>
                <c:formatCode>General</c:formatCode>
                <c:ptCount val="884"/>
                <c:pt idx="120">
                  <c:v>0.16335698816565422</c:v>
                </c:pt>
                <c:pt idx="121">
                  <c:v>0.16279120524764029</c:v>
                </c:pt>
                <c:pt idx="122">
                  <c:v>0.16376985667827276</c:v>
                </c:pt>
                <c:pt idx="123">
                  <c:v>0.16382004973631983</c:v>
                </c:pt>
                <c:pt idx="124">
                  <c:v>0.17113678441861566</c:v>
                </c:pt>
                <c:pt idx="125">
                  <c:v>0.17351357654175265</c:v>
                </c:pt>
                <c:pt idx="126">
                  <c:v>0.17580200123102346</c:v>
                </c:pt>
                <c:pt idx="127">
                  <c:v>0.17235164524934321</c:v>
                </c:pt>
                <c:pt idx="128">
                  <c:v>0.17604620072248101</c:v>
                </c:pt>
                <c:pt idx="129">
                  <c:v>0.17520793797069728</c:v>
                </c:pt>
                <c:pt idx="130">
                  <c:v>0.17450238821961983</c:v>
                </c:pt>
                <c:pt idx="131">
                  <c:v>0.17766056320007409</c:v>
                </c:pt>
                <c:pt idx="132">
                  <c:v>0.17819466927296299</c:v>
                </c:pt>
                <c:pt idx="133">
                  <c:v>0.17833413630189474</c:v>
                </c:pt>
                <c:pt idx="134">
                  <c:v>0.17911139392954065</c:v>
                </c:pt>
                <c:pt idx="135">
                  <c:v>0.18002884427584218</c:v>
                </c:pt>
                <c:pt idx="136">
                  <c:v>0.18045801039546303</c:v>
                </c:pt>
                <c:pt idx="137">
                  <c:v>0.18348003902380872</c:v>
                </c:pt>
                <c:pt idx="138">
                  <c:v>0.18346837161247462</c:v>
                </c:pt>
                <c:pt idx="139">
                  <c:v>0.18341679609785377</c:v>
                </c:pt>
                <c:pt idx="140">
                  <c:v>0.18277158648529696</c:v>
                </c:pt>
                <c:pt idx="141">
                  <c:v>0.18234645796041132</c:v>
                </c:pt>
                <c:pt idx="142">
                  <c:v>0.18259051525912834</c:v>
                </c:pt>
                <c:pt idx="143">
                  <c:v>0.18399820097350569</c:v>
                </c:pt>
                <c:pt idx="144">
                  <c:v>0.18413438284686734</c:v>
                </c:pt>
                <c:pt idx="145">
                  <c:v>0.18405151100270617</c:v>
                </c:pt>
                <c:pt idx="146">
                  <c:v>0.18456097932332063</c:v>
                </c:pt>
                <c:pt idx="147">
                  <c:v>0.1884834642782536</c:v>
                </c:pt>
                <c:pt idx="148">
                  <c:v>0.1892827389113696</c:v>
                </c:pt>
                <c:pt idx="149">
                  <c:v>0.18734116939713416</c:v>
                </c:pt>
                <c:pt idx="150">
                  <c:v>0.19146713453373207</c:v>
                </c:pt>
                <c:pt idx="151">
                  <c:v>0.19148349281227575</c:v>
                </c:pt>
                <c:pt idx="152">
                  <c:v>0.19087209325396207</c:v>
                </c:pt>
                <c:pt idx="153">
                  <c:v>0.19076330114768009</c:v>
                </c:pt>
                <c:pt idx="154">
                  <c:v>0.19118197859980057</c:v>
                </c:pt>
                <c:pt idx="155">
                  <c:v>0.19139056308837166</c:v>
                </c:pt>
                <c:pt idx="156">
                  <c:v>0.1904617016081947</c:v>
                </c:pt>
                <c:pt idx="157">
                  <c:v>0.19223072540258723</c:v>
                </c:pt>
                <c:pt idx="158">
                  <c:v>0.1928412791433366</c:v>
                </c:pt>
                <c:pt idx="159">
                  <c:v>0.19275038129198679</c:v>
                </c:pt>
                <c:pt idx="160">
                  <c:v>0.19323143395315079</c:v>
                </c:pt>
                <c:pt idx="161">
                  <c:v>0.19338418329426704</c:v>
                </c:pt>
                <c:pt idx="162">
                  <c:v>0.19311814062793181</c:v>
                </c:pt>
                <c:pt idx="163">
                  <c:v>0.19297007041714484</c:v>
                </c:pt>
                <c:pt idx="164">
                  <c:v>0.19266044552903741</c:v>
                </c:pt>
                <c:pt idx="165">
                  <c:v>0.19416202624107448</c:v>
                </c:pt>
                <c:pt idx="166">
                  <c:v>0.1947124380886831</c:v>
                </c:pt>
                <c:pt idx="167">
                  <c:v>0.19416735818149763</c:v>
                </c:pt>
                <c:pt idx="168">
                  <c:v>0.19383793044761313</c:v>
                </c:pt>
                <c:pt idx="169">
                  <c:v>0.19388567923982947</c:v>
                </c:pt>
                <c:pt idx="170">
                  <c:v>0.19449421881738316</c:v>
                </c:pt>
                <c:pt idx="171">
                  <c:v>0.19448271988143082</c:v>
                </c:pt>
                <c:pt idx="172">
                  <c:v>0.19428256058021692</c:v>
                </c:pt>
                <c:pt idx="173">
                  <c:v>0.19432107745568911</c:v>
                </c:pt>
                <c:pt idx="174">
                  <c:v>0.19465344116558889</c:v>
                </c:pt>
                <c:pt idx="175">
                  <c:v>0.19461724745313164</c:v>
                </c:pt>
                <c:pt idx="176">
                  <c:v>0.19456981114694485</c:v>
                </c:pt>
                <c:pt idx="177">
                  <c:v>0.19334088688107851</c:v>
                </c:pt>
                <c:pt idx="178">
                  <c:v>0.19332600857981294</c:v>
                </c:pt>
                <c:pt idx="179">
                  <c:v>0.19295778703762395</c:v>
                </c:pt>
                <c:pt idx="180">
                  <c:v>0.19294540004681152</c:v>
                </c:pt>
                <c:pt idx="181">
                  <c:v>0.1934990473318241</c:v>
                </c:pt>
                <c:pt idx="182">
                  <c:v>0.19181599492583598</c:v>
                </c:pt>
                <c:pt idx="183">
                  <c:v>0.19156014106585284</c:v>
                </c:pt>
                <c:pt idx="184">
                  <c:v>0.19178077813375519</c:v>
                </c:pt>
                <c:pt idx="185">
                  <c:v>0.19258327902340489</c:v>
                </c:pt>
                <c:pt idx="186">
                  <c:v>0.19248628664161874</c:v>
                </c:pt>
                <c:pt idx="187">
                  <c:v>0.19325418484532944</c:v>
                </c:pt>
                <c:pt idx="188">
                  <c:v>0.1931483440778205</c:v>
                </c:pt>
                <c:pt idx="189">
                  <c:v>0.19306347393121756</c:v>
                </c:pt>
                <c:pt idx="190">
                  <c:v>0.19352104284565377</c:v>
                </c:pt>
                <c:pt idx="191">
                  <c:v>0.1935578157801256</c:v>
                </c:pt>
                <c:pt idx="192">
                  <c:v>0.19422450351694612</c:v>
                </c:pt>
                <c:pt idx="193">
                  <c:v>0.19442715968159258</c:v>
                </c:pt>
                <c:pt idx="194">
                  <c:v>0.19618750170364394</c:v>
                </c:pt>
                <c:pt idx="195">
                  <c:v>0.19576511245671283</c:v>
                </c:pt>
                <c:pt idx="196">
                  <c:v>0.19558190767104902</c:v>
                </c:pt>
                <c:pt idx="197">
                  <c:v>0.19504677904480192</c:v>
                </c:pt>
                <c:pt idx="198">
                  <c:v>0.19388662113056807</c:v>
                </c:pt>
                <c:pt idx="199">
                  <c:v>0.19423642342506178</c:v>
                </c:pt>
                <c:pt idx="200">
                  <c:v>0.19396112788595721</c:v>
                </c:pt>
                <c:pt idx="201">
                  <c:v>0.19514784435697299</c:v>
                </c:pt>
                <c:pt idx="202">
                  <c:v>0.19473734090833639</c:v>
                </c:pt>
                <c:pt idx="203">
                  <c:v>0.19523675216281522</c:v>
                </c:pt>
                <c:pt idx="204">
                  <c:v>0.19416860697753552</c:v>
                </c:pt>
                <c:pt idx="205">
                  <c:v>0.19410597388136577</c:v>
                </c:pt>
                <c:pt idx="206">
                  <c:v>0.19410813998749898</c:v>
                </c:pt>
                <c:pt idx="207">
                  <c:v>0.19415751209054252</c:v>
                </c:pt>
                <c:pt idx="208">
                  <c:v>0.1941757927143179</c:v>
                </c:pt>
                <c:pt idx="209">
                  <c:v>0.19475571319088722</c:v>
                </c:pt>
                <c:pt idx="210">
                  <c:v>0.19127447643725207</c:v>
                </c:pt>
                <c:pt idx="211">
                  <c:v>0.19145054576631385</c:v>
                </c:pt>
                <c:pt idx="212">
                  <c:v>0.19167804892186988</c:v>
                </c:pt>
                <c:pt idx="213">
                  <c:v>0.19030994674143811</c:v>
                </c:pt>
                <c:pt idx="214">
                  <c:v>0.19062493958025384</c:v>
                </c:pt>
                <c:pt idx="215">
                  <c:v>0.20380727418845018</c:v>
                </c:pt>
                <c:pt idx="216">
                  <c:v>0.2068381928473404</c:v>
                </c:pt>
                <c:pt idx="217">
                  <c:v>0.20688256434143681</c:v>
                </c:pt>
                <c:pt idx="218">
                  <c:v>0.20823693986716457</c:v>
                </c:pt>
                <c:pt idx="219">
                  <c:v>0.20707340057943419</c:v>
                </c:pt>
                <c:pt idx="220">
                  <c:v>0.20719653186336986</c:v>
                </c:pt>
                <c:pt idx="221">
                  <c:v>0.20779268980361798</c:v>
                </c:pt>
                <c:pt idx="222">
                  <c:v>0.20800915667889991</c:v>
                </c:pt>
                <c:pt idx="223">
                  <c:v>0.2095380152872226</c:v>
                </c:pt>
                <c:pt idx="224">
                  <c:v>0.20947103299142431</c:v>
                </c:pt>
                <c:pt idx="225">
                  <c:v>0.21034144884825415</c:v>
                </c:pt>
                <c:pt idx="226">
                  <c:v>0.21361886628869056</c:v>
                </c:pt>
                <c:pt idx="227">
                  <c:v>0.21056973451153974</c:v>
                </c:pt>
                <c:pt idx="228">
                  <c:v>0.20961691534801491</c:v>
                </c:pt>
                <c:pt idx="229">
                  <c:v>0.21127953661657825</c:v>
                </c:pt>
                <c:pt idx="230">
                  <c:v>0.20944651731016475</c:v>
                </c:pt>
                <c:pt idx="231">
                  <c:v>0.20925486307062069</c:v>
                </c:pt>
                <c:pt idx="232">
                  <c:v>0.20875245387291003</c:v>
                </c:pt>
                <c:pt idx="233">
                  <c:v>0.20651572509406008</c:v>
                </c:pt>
                <c:pt idx="234">
                  <c:v>0.20867735780417981</c:v>
                </c:pt>
                <c:pt idx="235">
                  <c:v>0.21126883977024516</c:v>
                </c:pt>
                <c:pt idx="236">
                  <c:v>0.21057874874330038</c:v>
                </c:pt>
                <c:pt idx="237">
                  <c:v>0.21062226246172769</c:v>
                </c:pt>
                <c:pt idx="238">
                  <c:v>0.20943112831727093</c:v>
                </c:pt>
                <c:pt idx="239">
                  <c:v>0.19844370072774442</c:v>
                </c:pt>
                <c:pt idx="240">
                  <c:v>0.19808545935679153</c:v>
                </c:pt>
                <c:pt idx="241">
                  <c:v>0.19782857549784558</c:v>
                </c:pt>
                <c:pt idx="242">
                  <c:v>0.19710193667792836</c:v>
                </c:pt>
                <c:pt idx="243">
                  <c:v>0.19748186621359837</c:v>
                </c:pt>
                <c:pt idx="244">
                  <c:v>0.19331615766897153</c:v>
                </c:pt>
                <c:pt idx="245">
                  <c:v>0.1914308931899534</c:v>
                </c:pt>
                <c:pt idx="246">
                  <c:v>0.18728887414839329</c:v>
                </c:pt>
                <c:pt idx="247">
                  <c:v>0.1883062600781584</c:v>
                </c:pt>
                <c:pt idx="248">
                  <c:v>0.1848518374403843</c:v>
                </c:pt>
                <c:pt idx="249">
                  <c:v>0.18503942028230039</c:v>
                </c:pt>
                <c:pt idx="250">
                  <c:v>0.18504162601343391</c:v>
                </c:pt>
                <c:pt idx="251">
                  <c:v>0.18231067302682397</c:v>
                </c:pt>
                <c:pt idx="252">
                  <c:v>0.18219074932121468</c:v>
                </c:pt>
                <c:pt idx="253">
                  <c:v>0.18197341439449186</c:v>
                </c:pt>
                <c:pt idx="254">
                  <c:v>0.18389348510540554</c:v>
                </c:pt>
                <c:pt idx="255">
                  <c:v>0.18280636664454486</c:v>
                </c:pt>
                <c:pt idx="256">
                  <c:v>0.18223865951298182</c:v>
                </c:pt>
                <c:pt idx="257">
                  <c:v>0.18008199267739364</c:v>
                </c:pt>
                <c:pt idx="258">
                  <c:v>0.18087893261227847</c:v>
                </c:pt>
                <c:pt idx="259">
                  <c:v>0.18112762748591538</c:v>
                </c:pt>
                <c:pt idx="260">
                  <c:v>0.18119110178284745</c:v>
                </c:pt>
                <c:pt idx="261">
                  <c:v>0.18107777297793598</c:v>
                </c:pt>
                <c:pt idx="262">
                  <c:v>0.18026310496967632</c:v>
                </c:pt>
                <c:pt idx="263">
                  <c:v>0.17915620167521021</c:v>
                </c:pt>
                <c:pt idx="264">
                  <c:v>0.17961891818977219</c:v>
                </c:pt>
                <c:pt idx="265">
                  <c:v>0.17975883260089842</c:v>
                </c:pt>
                <c:pt idx="266">
                  <c:v>0.17931400679528831</c:v>
                </c:pt>
                <c:pt idx="267">
                  <c:v>0.17483510751589412</c:v>
                </c:pt>
                <c:pt idx="268">
                  <c:v>0.17379824025108204</c:v>
                </c:pt>
                <c:pt idx="269">
                  <c:v>0.17396365631901267</c:v>
                </c:pt>
                <c:pt idx="270">
                  <c:v>0.16981826831529653</c:v>
                </c:pt>
                <c:pt idx="271">
                  <c:v>0.1703908100529094</c:v>
                </c:pt>
                <c:pt idx="272">
                  <c:v>0.1703983177993518</c:v>
                </c:pt>
                <c:pt idx="273">
                  <c:v>0.17055465509099527</c:v>
                </c:pt>
                <c:pt idx="274">
                  <c:v>0.17014905812568834</c:v>
                </c:pt>
                <c:pt idx="275">
                  <c:v>0.17017667226860544</c:v>
                </c:pt>
                <c:pt idx="276">
                  <c:v>0.17082809285410144</c:v>
                </c:pt>
                <c:pt idx="277">
                  <c:v>0.16902903595879595</c:v>
                </c:pt>
                <c:pt idx="278">
                  <c:v>0.16739950367459813</c:v>
                </c:pt>
                <c:pt idx="279">
                  <c:v>0.16797062214463535</c:v>
                </c:pt>
                <c:pt idx="280">
                  <c:v>0.16692544862235778</c:v>
                </c:pt>
                <c:pt idx="281">
                  <c:v>0.16681454505656834</c:v>
                </c:pt>
                <c:pt idx="282">
                  <c:v>0.16615645058307535</c:v>
                </c:pt>
                <c:pt idx="283">
                  <c:v>0.1670664036418163</c:v>
                </c:pt>
                <c:pt idx="284">
                  <c:v>0.16769037179505569</c:v>
                </c:pt>
                <c:pt idx="285">
                  <c:v>0.16679266412066199</c:v>
                </c:pt>
                <c:pt idx="286">
                  <c:v>0.16605433349958434</c:v>
                </c:pt>
                <c:pt idx="287">
                  <c:v>0.16615560134243151</c:v>
                </c:pt>
                <c:pt idx="288">
                  <c:v>0.16604820967218353</c:v>
                </c:pt>
                <c:pt idx="289">
                  <c:v>0.16603834460997735</c:v>
                </c:pt>
                <c:pt idx="290">
                  <c:v>0.16422988636858779</c:v>
                </c:pt>
                <c:pt idx="291">
                  <c:v>0.16408579205030105</c:v>
                </c:pt>
                <c:pt idx="292">
                  <c:v>0.16445084420115982</c:v>
                </c:pt>
                <c:pt idx="293">
                  <c:v>0.16485629855948553</c:v>
                </c:pt>
                <c:pt idx="294">
                  <c:v>0.16455546484647812</c:v>
                </c:pt>
                <c:pt idx="295">
                  <c:v>0.16540898886075608</c:v>
                </c:pt>
                <c:pt idx="296">
                  <c:v>0.1654281867806473</c:v>
                </c:pt>
                <c:pt idx="297">
                  <c:v>0.165491523463597</c:v>
                </c:pt>
                <c:pt idx="298">
                  <c:v>0.16721009045063165</c:v>
                </c:pt>
                <c:pt idx="299">
                  <c:v>0.16805613606814074</c:v>
                </c:pt>
                <c:pt idx="300">
                  <c:v>0.16822968838358909</c:v>
                </c:pt>
                <c:pt idx="301">
                  <c:v>0.16783499940198549</c:v>
                </c:pt>
                <c:pt idx="302">
                  <c:v>0.16819349717967189</c:v>
                </c:pt>
                <c:pt idx="303">
                  <c:v>0.16814468405286059</c:v>
                </c:pt>
                <c:pt idx="304">
                  <c:v>0.16817580888362418</c:v>
                </c:pt>
                <c:pt idx="305">
                  <c:v>0.16718867246568953</c:v>
                </c:pt>
                <c:pt idx="306">
                  <c:v>0.16718705238438117</c:v>
                </c:pt>
                <c:pt idx="307">
                  <c:v>0.16618537244513742</c:v>
                </c:pt>
                <c:pt idx="308">
                  <c:v>0.16789821916010594</c:v>
                </c:pt>
                <c:pt idx="309">
                  <c:v>0.17004542906920289</c:v>
                </c:pt>
                <c:pt idx="310">
                  <c:v>0.17148713805631802</c:v>
                </c:pt>
                <c:pt idx="311">
                  <c:v>0.17172736771966179</c:v>
                </c:pt>
                <c:pt idx="312">
                  <c:v>0.17097757850172596</c:v>
                </c:pt>
                <c:pt idx="313">
                  <c:v>0.17274938333891185</c:v>
                </c:pt>
                <c:pt idx="314">
                  <c:v>0.17064862841773185</c:v>
                </c:pt>
                <c:pt idx="315">
                  <c:v>0.17499252671589241</c:v>
                </c:pt>
                <c:pt idx="316">
                  <c:v>0.18241172703154099</c:v>
                </c:pt>
                <c:pt idx="317">
                  <c:v>0.1892165794569993</c:v>
                </c:pt>
                <c:pt idx="318">
                  <c:v>0.1894660910172748</c:v>
                </c:pt>
                <c:pt idx="319">
                  <c:v>0.19062386562835207</c:v>
                </c:pt>
                <c:pt idx="320">
                  <c:v>0.19072825217160705</c:v>
                </c:pt>
                <c:pt idx="321">
                  <c:v>0.18929719528860151</c:v>
                </c:pt>
                <c:pt idx="322">
                  <c:v>0.18941672463502299</c:v>
                </c:pt>
                <c:pt idx="323">
                  <c:v>0.19690802788659689</c:v>
                </c:pt>
                <c:pt idx="324">
                  <c:v>0.19810427548096407</c:v>
                </c:pt>
                <c:pt idx="325">
                  <c:v>0.19810878589644063</c:v>
                </c:pt>
                <c:pt idx="326">
                  <c:v>0.20101466149698624</c:v>
                </c:pt>
                <c:pt idx="327">
                  <c:v>0.20290043927014226</c:v>
                </c:pt>
                <c:pt idx="328">
                  <c:v>0.20294127802854509</c:v>
                </c:pt>
                <c:pt idx="329">
                  <c:v>0.2107748412841807</c:v>
                </c:pt>
                <c:pt idx="330">
                  <c:v>0.21217486324545132</c:v>
                </c:pt>
                <c:pt idx="331">
                  <c:v>0.21279497897165042</c:v>
                </c:pt>
                <c:pt idx="332">
                  <c:v>0.21270860368017339</c:v>
                </c:pt>
                <c:pt idx="333">
                  <c:v>0.21191521860308291</c:v>
                </c:pt>
                <c:pt idx="334">
                  <c:v>0.21169960879067745</c:v>
                </c:pt>
                <c:pt idx="335">
                  <c:v>0.19770548529379436</c:v>
                </c:pt>
                <c:pt idx="336">
                  <c:v>0.19490612531928792</c:v>
                </c:pt>
                <c:pt idx="337">
                  <c:v>0.19590736546071999</c:v>
                </c:pt>
                <c:pt idx="338">
                  <c:v>0.20277114585259948</c:v>
                </c:pt>
                <c:pt idx="339">
                  <c:v>0.20513945839515851</c:v>
                </c:pt>
                <c:pt idx="340">
                  <c:v>0.21089684938204512</c:v>
                </c:pt>
                <c:pt idx="341">
                  <c:v>0.21103584031416023</c:v>
                </c:pt>
                <c:pt idx="342">
                  <c:v>0.21646765693337239</c:v>
                </c:pt>
                <c:pt idx="343">
                  <c:v>0.21578701067929704</c:v>
                </c:pt>
                <c:pt idx="344">
                  <c:v>0.21658417810674713</c:v>
                </c:pt>
                <c:pt idx="345">
                  <c:v>0.21903867407486119</c:v>
                </c:pt>
                <c:pt idx="346">
                  <c:v>0.21774073770843735</c:v>
                </c:pt>
                <c:pt idx="347">
                  <c:v>0.21823077487598644</c:v>
                </c:pt>
                <c:pt idx="348">
                  <c:v>0.21839148808057562</c:v>
                </c:pt>
                <c:pt idx="349">
                  <c:v>0.21754284276751124</c:v>
                </c:pt>
                <c:pt idx="350">
                  <c:v>0.22917284705584551</c:v>
                </c:pt>
                <c:pt idx="351">
                  <c:v>0.23507507198630484</c:v>
                </c:pt>
                <c:pt idx="352">
                  <c:v>0.23566921586257059</c:v>
                </c:pt>
                <c:pt idx="353">
                  <c:v>0.23725462608308617</c:v>
                </c:pt>
                <c:pt idx="354">
                  <c:v>0.23582477867197313</c:v>
                </c:pt>
                <c:pt idx="355">
                  <c:v>0.23423841804936951</c:v>
                </c:pt>
                <c:pt idx="356">
                  <c:v>0.23408512396225395</c:v>
                </c:pt>
                <c:pt idx="357">
                  <c:v>0.23392186035365234</c:v>
                </c:pt>
                <c:pt idx="358">
                  <c:v>0.23517457751338977</c:v>
                </c:pt>
                <c:pt idx="359">
                  <c:v>0.23545500626236796</c:v>
                </c:pt>
                <c:pt idx="360">
                  <c:v>0.24054867565011975</c:v>
                </c:pt>
                <c:pt idx="361">
                  <c:v>0.24357370802258096</c:v>
                </c:pt>
                <c:pt idx="362">
                  <c:v>0.24457659117083269</c:v>
                </c:pt>
                <c:pt idx="363">
                  <c:v>0.24474371584634791</c:v>
                </c:pt>
                <c:pt idx="364">
                  <c:v>0.24257032443047413</c:v>
                </c:pt>
                <c:pt idx="365">
                  <c:v>0.24250237582422035</c:v>
                </c:pt>
                <c:pt idx="366">
                  <c:v>0.24693060349789339</c:v>
                </c:pt>
                <c:pt idx="367">
                  <c:v>0.25167107774301645</c:v>
                </c:pt>
                <c:pt idx="368">
                  <c:v>0.25700772731199012</c:v>
                </c:pt>
                <c:pt idx="369">
                  <c:v>0.25887426738556613</c:v>
                </c:pt>
                <c:pt idx="370">
                  <c:v>0.26051403350832991</c:v>
                </c:pt>
                <c:pt idx="371">
                  <c:v>0.2608856901638289</c:v>
                </c:pt>
                <c:pt idx="372">
                  <c:v>0.2646122103571627</c:v>
                </c:pt>
                <c:pt idx="373">
                  <c:v>0.26472673392966289</c:v>
                </c:pt>
                <c:pt idx="374">
                  <c:v>0.2747884764196718</c:v>
                </c:pt>
                <c:pt idx="375">
                  <c:v>0.27730208488980973</c:v>
                </c:pt>
                <c:pt idx="376">
                  <c:v>0.27811888099548598</c:v>
                </c:pt>
                <c:pt idx="377">
                  <c:v>0.28062758009868694</c:v>
                </c:pt>
                <c:pt idx="378">
                  <c:v>0.28066284790027052</c:v>
                </c:pt>
                <c:pt idx="379">
                  <c:v>0.28289395915446663</c:v>
                </c:pt>
                <c:pt idx="380">
                  <c:v>0.28288370120424772</c:v>
                </c:pt>
                <c:pt idx="381">
                  <c:v>0.28295080278846008</c:v>
                </c:pt>
                <c:pt idx="382">
                  <c:v>0.28296650682465901</c:v>
                </c:pt>
                <c:pt idx="383">
                  <c:v>0.2824985622145551</c:v>
                </c:pt>
                <c:pt idx="384">
                  <c:v>0.28374109758282778</c:v>
                </c:pt>
                <c:pt idx="385">
                  <c:v>0.28384691431419923</c:v>
                </c:pt>
                <c:pt idx="386">
                  <c:v>0.28482653877813974</c:v>
                </c:pt>
                <c:pt idx="387">
                  <c:v>0.28485952846849832</c:v>
                </c:pt>
                <c:pt idx="388">
                  <c:v>0.28491672772174437</c:v>
                </c:pt>
                <c:pt idx="389">
                  <c:v>0.28517927339860227</c:v>
                </c:pt>
                <c:pt idx="390">
                  <c:v>0.28505123693130996</c:v>
                </c:pt>
                <c:pt idx="391">
                  <c:v>0.28445474953960354</c:v>
                </c:pt>
                <c:pt idx="392">
                  <c:v>0.28517223124589192</c:v>
                </c:pt>
                <c:pt idx="393">
                  <c:v>0.2854456101592186</c:v>
                </c:pt>
                <c:pt idx="394">
                  <c:v>0.28543499495299601</c:v>
                </c:pt>
                <c:pt idx="395">
                  <c:v>0.28534765271860002</c:v>
                </c:pt>
                <c:pt idx="396">
                  <c:v>0.28454922096144686</c:v>
                </c:pt>
                <c:pt idx="397">
                  <c:v>0.28446102782416066</c:v>
                </c:pt>
                <c:pt idx="398">
                  <c:v>0.2847535830000778</c:v>
                </c:pt>
                <c:pt idx="399">
                  <c:v>0.28436471848273054</c:v>
                </c:pt>
                <c:pt idx="400">
                  <c:v>0.28440397255948718</c:v>
                </c:pt>
                <c:pt idx="401">
                  <c:v>0.28437176048162016</c:v>
                </c:pt>
                <c:pt idx="402">
                  <c:v>0.28471094566674932</c:v>
                </c:pt>
                <c:pt idx="403">
                  <c:v>0.2845265345143197</c:v>
                </c:pt>
                <c:pt idx="404">
                  <c:v>0.28552898058295856</c:v>
                </c:pt>
                <c:pt idx="405">
                  <c:v>0.28454376830171974</c:v>
                </c:pt>
                <c:pt idx="406">
                  <c:v>0.28450094742288418</c:v>
                </c:pt>
                <c:pt idx="407">
                  <c:v>0.28593109333973027</c:v>
                </c:pt>
                <c:pt idx="408">
                  <c:v>0.28601482044763143</c:v>
                </c:pt>
                <c:pt idx="409">
                  <c:v>0.28600985292625641</c:v>
                </c:pt>
                <c:pt idx="410">
                  <c:v>0.28613868186422042</c:v>
                </c:pt>
                <c:pt idx="411">
                  <c:v>0.28602652887813634</c:v>
                </c:pt>
                <c:pt idx="412">
                  <c:v>0.28694284655140267</c:v>
                </c:pt>
                <c:pt idx="413">
                  <c:v>0.28695205233344107</c:v>
                </c:pt>
                <c:pt idx="414">
                  <c:v>0.28717171919431439</c:v>
                </c:pt>
                <c:pt idx="415">
                  <c:v>0.28683417693011831</c:v>
                </c:pt>
                <c:pt idx="416">
                  <c:v>0.28706294317959719</c:v>
                </c:pt>
                <c:pt idx="417">
                  <c:v>0.28793809747814642</c:v>
                </c:pt>
                <c:pt idx="418">
                  <c:v>0.28993283314488899</c:v>
                </c:pt>
                <c:pt idx="419">
                  <c:v>0.28916143861332444</c:v>
                </c:pt>
                <c:pt idx="420">
                  <c:v>0.28893181345289864</c:v>
                </c:pt>
                <c:pt idx="421">
                  <c:v>0.29028362281154924</c:v>
                </c:pt>
                <c:pt idx="422">
                  <c:v>0.28991768722962369</c:v>
                </c:pt>
                <c:pt idx="423">
                  <c:v>0.29090546202430773</c:v>
                </c:pt>
                <c:pt idx="424">
                  <c:v>0.29122701495959147</c:v>
                </c:pt>
                <c:pt idx="425">
                  <c:v>0.2910934413513096</c:v>
                </c:pt>
                <c:pt idx="426">
                  <c:v>0.29142577666037939</c:v>
                </c:pt>
                <c:pt idx="427">
                  <c:v>0.2912218781628616</c:v>
                </c:pt>
                <c:pt idx="428">
                  <c:v>0.2907953835343422</c:v>
                </c:pt>
                <c:pt idx="429">
                  <c:v>0.28988631466187875</c:v>
                </c:pt>
                <c:pt idx="430">
                  <c:v>0.28978734691943159</c:v>
                </c:pt>
                <c:pt idx="431">
                  <c:v>0.29072018958439455</c:v>
                </c:pt>
                <c:pt idx="432">
                  <c:v>0.29141304685224007</c:v>
                </c:pt>
                <c:pt idx="433">
                  <c:v>0.29039672519156651</c:v>
                </c:pt>
                <c:pt idx="434">
                  <c:v>0.29069552896021539</c:v>
                </c:pt>
                <c:pt idx="435">
                  <c:v>0.28868439736358426</c:v>
                </c:pt>
                <c:pt idx="436">
                  <c:v>0.28502679109684242</c:v>
                </c:pt>
                <c:pt idx="437">
                  <c:v>0.28042459717824275</c:v>
                </c:pt>
                <c:pt idx="438">
                  <c:v>0.28068723258970929</c:v>
                </c:pt>
                <c:pt idx="439">
                  <c:v>0.27999402912309157</c:v>
                </c:pt>
                <c:pt idx="440">
                  <c:v>0.28067018069342903</c:v>
                </c:pt>
                <c:pt idx="441">
                  <c:v>0.28143352691190948</c:v>
                </c:pt>
                <c:pt idx="442">
                  <c:v>0.28142567831366239</c:v>
                </c:pt>
                <c:pt idx="443">
                  <c:v>0.27698763339559718</c:v>
                </c:pt>
                <c:pt idx="444">
                  <c:v>0.27589593398664813</c:v>
                </c:pt>
                <c:pt idx="445">
                  <c:v>0.27919804178275565</c:v>
                </c:pt>
                <c:pt idx="446">
                  <c:v>0.27710330465065075</c:v>
                </c:pt>
                <c:pt idx="447">
                  <c:v>0.27576412273921053</c:v>
                </c:pt>
                <c:pt idx="448">
                  <c:v>0.27679616059834167</c:v>
                </c:pt>
                <c:pt idx="449">
                  <c:v>0.2706017304462629</c:v>
                </c:pt>
                <c:pt idx="450">
                  <c:v>0.26892206797241497</c:v>
                </c:pt>
                <c:pt idx="451">
                  <c:v>0.27248217403978925</c:v>
                </c:pt>
                <c:pt idx="452">
                  <c:v>0.27246823362867395</c:v>
                </c:pt>
                <c:pt idx="453">
                  <c:v>0.30053344023870743</c:v>
                </c:pt>
                <c:pt idx="454">
                  <c:v>0.30033338399861154</c:v>
                </c:pt>
                <c:pt idx="455">
                  <c:v>0.30138301704777798</c:v>
                </c:pt>
                <c:pt idx="456">
                  <c:v>0.301206808253631</c:v>
                </c:pt>
                <c:pt idx="457">
                  <c:v>0.30075635259677186</c:v>
                </c:pt>
                <c:pt idx="458">
                  <c:v>0.29673072174380488</c:v>
                </c:pt>
                <c:pt idx="459">
                  <c:v>0.2969571755693991</c:v>
                </c:pt>
                <c:pt idx="460">
                  <c:v>0.2923689120937854</c:v>
                </c:pt>
                <c:pt idx="461">
                  <c:v>0.29214696937309598</c:v>
                </c:pt>
                <c:pt idx="462">
                  <c:v>0.28770768789462592</c:v>
                </c:pt>
                <c:pt idx="463">
                  <c:v>0.28972612669575826</c:v>
                </c:pt>
                <c:pt idx="464">
                  <c:v>0.28981508256655975</c:v>
                </c:pt>
                <c:pt idx="465">
                  <c:v>0.28783343394402966</c:v>
                </c:pt>
                <c:pt idx="466">
                  <c:v>0.28540301795121442</c:v>
                </c:pt>
                <c:pt idx="467">
                  <c:v>0.28531933580055457</c:v>
                </c:pt>
                <c:pt idx="468">
                  <c:v>0.28513019730823341</c:v>
                </c:pt>
                <c:pt idx="469">
                  <c:v>0.28446168752573264</c:v>
                </c:pt>
                <c:pt idx="470">
                  <c:v>0.27394043638434873</c:v>
                </c:pt>
                <c:pt idx="471">
                  <c:v>0.27027803273984546</c:v>
                </c:pt>
                <c:pt idx="472">
                  <c:v>0.26992774442456752</c:v>
                </c:pt>
                <c:pt idx="473">
                  <c:v>0.26925952024982641</c:v>
                </c:pt>
                <c:pt idx="474">
                  <c:v>0.26902964219604375</c:v>
                </c:pt>
                <c:pt idx="475">
                  <c:v>0.26997838016017389</c:v>
                </c:pt>
                <c:pt idx="476">
                  <c:v>0.27010287814038397</c:v>
                </c:pt>
                <c:pt idx="477">
                  <c:v>0.27000637760809204</c:v>
                </c:pt>
                <c:pt idx="478">
                  <c:v>0.26909119147531096</c:v>
                </c:pt>
                <c:pt idx="479">
                  <c:v>0.27156846530838824</c:v>
                </c:pt>
                <c:pt idx="480">
                  <c:v>0.26550549531372175</c:v>
                </c:pt>
                <c:pt idx="481">
                  <c:v>0.26159818959471165</c:v>
                </c:pt>
                <c:pt idx="482">
                  <c:v>0.26099100982643358</c:v>
                </c:pt>
                <c:pt idx="483">
                  <c:v>0.26077835502316188</c:v>
                </c:pt>
                <c:pt idx="484">
                  <c:v>0.26059447530187929</c:v>
                </c:pt>
                <c:pt idx="485">
                  <c:v>0.26109448327894397</c:v>
                </c:pt>
                <c:pt idx="486">
                  <c:v>0.25804097229835676</c:v>
                </c:pt>
                <c:pt idx="487">
                  <c:v>0.25450270812485093</c:v>
                </c:pt>
                <c:pt idx="488">
                  <c:v>0.2502002169446868</c:v>
                </c:pt>
                <c:pt idx="489">
                  <c:v>0.24860567436699421</c:v>
                </c:pt>
                <c:pt idx="490">
                  <c:v>0.24622131390051574</c:v>
                </c:pt>
                <c:pt idx="491">
                  <c:v>0.24552738044673705</c:v>
                </c:pt>
                <c:pt idx="492">
                  <c:v>0.24024961903853445</c:v>
                </c:pt>
                <c:pt idx="493">
                  <c:v>0.2397929958115764</c:v>
                </c:pt>
                <c:pt idx="494">
                  <c:v>0.22955982381550136</c:v>
                </c:pt>
                <c:pt idx="495">
                  <c:v>0.22725947733546736</c:v>
                </c:pt>
                <c:pt idx="496">
                  <c:v>0.22811728017361596</c:v>
                </c:pt>
                <c:pt idx="497">
                  <c:v>0.22571799325579955</c:v>
                </c:pt>
                <c:pt idx="498">
                  <c:v>0.22556053570479731</c:v>
                </c:pt>
                <c:pt idx="499">
                  <c:v>0.22292687646079834</c:v>
                </c:pt>
                <c:pt idx="500">
                  <c:v>0.22344642770835646</c:v>
                </c:pt>
                <c:pt idx="501">
                  <c:v>0.22419038143846393</c:v>
                </c:pt>
                <c:pt idx="502">
                  <c:v>0.22405269562089841</c:v>
                </c:pt>
                <c:pt idx="503">
                  <c:v>0.22396892828342657</c:v>
                </c:pt>
                <c:pt idx="504">
                  <c:v>0.22413693368808627</c:v>
                </c:pt>
                <c:pt idx="505">
                  <c:v>0.22438808606229241</c:v>
                </c:pt>
                <c:pt idx="506">
                  <c:v>0.22365167827397739</c:v>
                </c:pt>
                <c:pt idx="507">
                  <c:v>0.22413656194979467</c:v>
                </c:pt>
                <c:pt idx="508">
                  <c:v>0.22388512078803502</c:v>
                </c:pt>
                <c:pt idx="509">
                  <c:v>0.22435610016304899</c:v>
                </c:pt>
                <c:pt idx="510">
                  <c:v>0.22429269347981906</c:v>
                </c:pt>
                <c:pt idx="511">
                  <c:v>0.22476010005515154</c:v>
                </c:pt>
                <c:pt idx="512">
                  <c:v>0.22363183759565464</c:v>
                </c:pt>
                <c:pt idx="513">
                  <c:v>0.22384808522207147</c:v>
                </c:pt>
                <c:pt idx="514">
                  <c:v>0.22399540356046524</c:v>
                </c:pt>
                <c:pt idx="515">
                  <c:v>0.22373233507336546</c:v>
                </c:pt>
                <c:pt idx="516">
                  <c:v>0.22494143315109241</c:v>
                </c:pt>
                <c:pt idx="517">
                  <c:v>0.22498552077922043</c:v>
                </c:pt>
                <c:pt idx="518">
                  <c:v>0.22540500441645767</c:v>
                </c:pt>
                <c:pt idx="519">
                  <c:v>0.22598037341649835</c:v>
                </c:pt>
                <c:pt idx="520">
                  <c:v>0.22638625914130928</c:v>
                </c:pt>
                <c:pt idx="521">
                  <c:v>0.22638456881447708</c:v>
                </c:pt>
                <c:pt idx="522">
                  <c:v>0.22617731552267914</c:v>
                </c:pt>
                <c:pt idx="523">
                  <c:v>0.22613674145450097</c:v>
                </c:pt>
                <c:pt idx="524">
                  <c:v>0.22526299708013081</c:v>
                </c:pt>
                <c:pt idx="525">
                  <c:v>0.22595989825609436</c:v>
                </c:pt>
                <c:pt idx="526">
                  <c:v>0.22603402231945235</c:v>
                </c:pt>
                <c:pt idx="527">
                  <c:v>0.22469076874292251</c:v>
                </c:pt>
                <c:pt idx="528">
                  <c:v>0.22457432218637283</c:v>
                </c:pt>
                <c:pt idx="529">
                  <c:v>0.22584387952711649</c:v>
                </c:pt>
                <c:pt idx="530">
                  <c:v>0.22574559964733512</c:v>
                </c:pt>
                <c:pt idx="531">
                  <c:v>0.22641167710608656</c:v>
                </c:pt>
                <c:pt idx="532">
                  <c:v>0.22490674605392069</c:v>
                </c:pt>
                <c:pt idx="533">
                  <c:v>0.22501027526775794</c:v>
                </c:pt>
                <c:pt idx="534">
                  <c:v>0.22527607985420414</c:v>
                </c:pt>
                <c:pt idx="535">
                  <c:v>0.22544667031259455</c:v>
                </c:pt>
                <c:pt idx="536">
                  <c:v>0.22538453432197672</c:v>
                </c:pt>
                <c:pt idx="537">
                  <c:v>0.22509379034055096</c:v>
                </c:pt>
                <c:pt idx="538">
                  <c:v>0.22161512420062721</c:v>
                </c:pt>
                <c:pt idx="539">
                  <c:v>0.22161347110168766</c:v>
                </c:pt>
                <c:pt idx="540">
                  <c:v>0.2227874028185769</c:v>
                </c:pt>
                <c:pt idx="541">
                  <c:v>0.22149833255859774</c:v>
                </c:pt>
                <c:pt idx="542">
                  <c:v>0.22107743005969313</c:v>
                </c:pt>
                <c:pt idx="543">
                  <c:v>0.22007318515846896</c:v>
                </c:pt>
                <c:pt idx="544">
                  <c:v>0.219860772814336</c:v>
                </c:pt>
                <c:pt idx="545">
                  <c:v>0.22037950818036986</c:v>
                </c:pt>
                <c:pt idx="546">
                  <c:v>0.219731053840651</c:v>
                </c:pt>
                <c:pt idx="547">
                  <c:v>0.22007163349199302</c:v>
                </c:pt>
                <c:pt idx="548">
                  <c:v>0.21988241538890435</c:v>
                </c:pt>
                <c:pt idx="549">
                  <c:v>0.22024492563790554</c:v>
                </c:pt>
                <c:pt idx="550">
                  <c:v>0.22014060703544391</c:v>
                </c:pt>
                <c:pt idx="551">
                  <c:v>0.21885619210863921</c:v>
                </c:pt>
                <c:pt idx="552">
                  <c:v>0.2180388981791441</c:v>
                </c:pt>
                <c:pt idx="553">
                  <c:v>0.21959568028560189</c:v>
                </c:pt>
                <c:pt idx="554">
                  <c:v>0.21911562205878263</c:v>
                </c:pt>
                <c:pt idx="555">
                  <c:v>0.21870111119448804</c:v>
                </c:pt>
                <c:pt idx="556">
                  <c:v>0.21758572243355587</c:v>
                </c:pt>
                <c:pt idx="557">
                  <c:v>0.21875466090155946</c:v>
                </c:pt>
                <c:pt idx="558">
                  <c:v>0.21807520008985479</c:v>
                </c:pt>
                <c:pt idx="559">
                  <c:v>0.21795359660142077</c:v>
                </c:pt>
                <c:pt idx="560">
                  <c:v>0.21739103046213795</c:v>
                </c:pt>
                <c:pt idx="561">
                  <c:v>0.21623904264638638</c:v>
                </c:pt>
                <c:pt idx="562">
                  <c:v>0.21732793636543518</c:v>
                </c:pt>
                <c:pt idx="563">
                  <c:v>0.21614291733301855</c:v>
                </c:pt>
                <c:pt idx="564">
                  <c:v>0.21615306083331168</c:v>
                </c:pt>
                <c:pt idx="565">
                  <c:v>0.21595527870775758</c:v>
                </c:pt>
                <c:pt idx="566">
                  <c:v>0.21613595235651414</c:v>
                </c:pt>
                <c:pt idx="567">
                  <c:v>0.21611678152885358</c:v>
                </c:pt>
                <c:pt idx="568">
                  <c:v>0.21514727976538778</c:v>
                </c:pt>
                <c:pt idx="569">
                  <c:v>0.21487688256785828</c:v>
                </c:pt>
                <c:pt idx="570">
                  <c:v>0.21487533881322551</c:v>
                </c:pt>
                <c:pt idx="571">
                  <c:v>0.2095852327655191</c:v>
                </c:pt>
                <c:pt idx="572">
                  <c:v>0.20951461286203871</c:v>
                </c:pt>
                <c:pt idx="573">
                  <c:v>0.16832389496412917</c:v>
                </c:pt>
                <c:pt idx="574">
                  <c:v>0.16829142490964055</c:v>
                </c:pt>
                <c:pt idx="575">
                  <c:v>0.16649029414919075</c:v>
                </c:pt>
                <c:pt idx="576">
                  <c:v>0.16756833745438762</c:v>
                </c:pt>
                <c:pt idx="577">
                  <c:v>0.16884747848531506</c:v>
                </c:pt>
                <c:pt idx="578">
                  <c:v>0.16701083650312237</c:v>
                </c:pt>
                <c:pt idx="579">
                  <c:v>0.16331624904969816</c:v>
                </c:pt>
                <c:pt idx="580">
                  <c:v>0.16289863803078355</c:v>
                </c:pt>
                <c:pt idx="581">
                  <c:v>0.16290625498058695</c:v>
                </c:pt>
                <c:pt idx="582">
                  <c:v>0.16284227753685016</c:v>
                </c:pt>
                <c:pt idx="583">
                  <c:v>0.15825392479331551</c:v>
                </c:pt>
                <c:pt idx="584">
                  <c:v>0.16403246714119643</c:v>
                </c:pt>
                <c:pt idx="585">
                  <c:v>0.16340243548524197</c:v>
                </c:pt>
                <c:pt idx="586">
                  <c:v>0.1633971242911397</c:v>
                </c:pt>
                <c:pt idx="587">
                  <c:v>0.16279704263957073</c:v>
                </c:pt>
                <c:pt idx="588">
                  <c:v>0.16235173295245778</c:v>
                </c:pt>
                <c:pt idx="589">
                  <c:v>0.16243410492154742</c:v>
                </c:pt>
                <c:pt idx="590">
                  <c:v>0.16260713199769741</c:v>
                </c:pt>
                <c:pt idx="591">
                  <c:v>0.16189596098291262</c:v>
                </c:pt>
                <c:pt idx="592">
                  <c:v>0.16092844400028286</c:v>
                </c:pt>
                <c:pt idx="593">
                  <c:v>0.15843735324901312</c:v>
                </c:pt>
                <c:pt idx="594">
                  <c:v>0.15849017460052792</c:v>
                </c:pt>
                <c:pt idx="595">
                  <c:v>0.15649143084625045</c:v>
                </c:pt>
                <c:pt idx="596">
                  <c:v>0.15686442601115153</c:v>
                </c:pt>
                <c:pt idx="597">
                  <c:v>0.15736796645887099</c:v>
                </c:pt>
                <c:pt idx="598">
                  <c:v>0.15735394069272085</c:v>
                </c:pt>
                <c:pt idx="599">
                  <c:v>0.15245920921942896</c:v>
                </c:pt>
                <c:pt idx="600">
                  <c:v>0.15371465459427316</c:v>
                </c:pt>
                <c:pt idx="601">
                  <c:v>0.15351581520678226</c:v>
                </c:pt>
                <c:pt idx="602">
                  <c:v>0.15368613343986218</c:v>
                </c:pt>
                <c:pt idx="603">
                  <c:v>0.15277681384828173</c:v>
                </c:pt>
                <c:pt idx="604">
                  <c:v>0.1511426784124251</c:v>
                </c:pt>
                <c:pt idx="605">
                  <c:v>0.15040425199574894</c:v>
                </c:pt>
                <c:pt idx="606">
                  <c:v>0.15044036544280512</c:v>
                </c:pt>
                <c:pt idx="607">
                  <c:v>0.16409246420342136</c:v>
                </c:pt>
                <c:pt idx="608">
                  <c:v>0.16361672163425128</c:v>
                </c:pt>
                <c:pt idx="609">
                  <c:v>0.16335115960066057</c:v>
                </c:pt>
                <c:pt idx="610">
                  <c:v>0.16374782473317409</c:v>
                </c:pt>
                <c:pt idx="611">
                  <c:v>0.1640103992002232</c:v>
                </c:pt>
                <c:pt idx="612">
                  <c:v>0.16918412416278164</c:v>
                </c:pt>
                <c:pt idx="613">
                  <c:v>0.16925026894281447</c:v>
                </c:pt>
                <c:pt idx="614">
                  <c:v>0.1678530610647759</c:v>
                </c:pt>
                <c:pt idx="615">
                  <c:v>0.17084811098215333</c:v>
                </c:pt>
                <c:pt idx="616">
                  <c:v>0.16942635808374862</c:v>
                </c:pt>
                <c:pt idx="617">
                  <c:v>0.16835779975143306</c:v>
                </c:pt>
                <c:pt idx="618">
                  <c:v>0.16838966535806987</c:v>
                </c:pt>
                <c:pt idx="619">
                  <c:v>0.16823496218634171</c:v>
                </c:pt>
                <c:pt idx="620">
                  <c:v>0.16772407810369491</c:v>
                </c:pt>
                <c:pt idx="621">
                  <c:v>0.16731739894840972</c:v>
                </c:pt>
                <c:pt idx="622">
                  <c:v>0.1703722372115343</c:v>
                </c:pt>
                <c:pt idx="623">
                  <c:v>0.17308074622527522</c:v>
                </c:pt>
                <c:pt idx="624">
                  <c:v>0.17196319313645572</c:v>
                </c:pt>
                <c:pt idx="625">
                  <c:v>0.17125142287310524</c:v>
                </c:pt>
                <c:pt idx="626">
                  <c:v>0.17126990600816677</c:v>
                </c:pt>
                <c:pt idx="627">
                  <c:v>0.17053395268026156</c:v>
                </c:pt>
                <c:pt idx="628">
                  <c:v>0.17054224196344542</c:v>
                </c:pt>
                <c:pt idx="629">
                  <c:v>0.17006151062623404</c:v>
                </c:pt>
                <c:pt idx="630">
                  <c:v>0.17101063544657477</c:v>
                </c:pt>
                <c:pt idx="631">
                  <c:v>0.17024455447521558</c:v>
                </c:pt>
                <c:pt idx="632">
                  <c:v>0.1702358432765633</c:v>
                </c:pt>
                <c:pt idx="633">
                  <c:v>0.17132866880301859</c:v>
                </c:pt>
                <c:pt idx="634">
                  <c:v>0.17110507204782446</c:v>
                </c:pt>
                <c:pt idx="635">
                  <c:v>0.1709255999223582</c:v>
                </c:pt>
                <c:pt idx="636">
                  <c:v>0.17758177632352193</c:v>
                </c:pt>
                <c:pt idx="637">
                  <c:v>0.17757541001863117</c:v>
                </c:pt>
                <c:pt idx="638">
                  <c:v>0.17644649437727691</c:v>
                </c:pt>
                <c:pt idx="639">
                  <c:v>0.17546903096991648</c:v>
                </c:pt>
                <c:pt idx="640">
                  <c:v>0.17480330115427964</c:v>
                </c:pt>
                <c:pt idx="641">
                  <c:v>0.17481144422016517</c:v>
                </c:pt>
                <c:pt idx="642">
                  <c:v>0.17468409228250942</c:v>
                </c:pt>
                <c:pt idx="643">
                  <c:v>0.17478232338327185</c:v>
                </c:pt>
                <c:pt idx="644">
                  <c:v>0.17417453319678589</c:v>
                </c:pt>
                <c:pt idx="645">
                  <c:v>0.1732286355918497</c:v>
                </c:pt>
                <c:pt idx="646">
                  <c:v>0.17328663096563268</c:v>
                </c:pt>
                <c:pt idx="647">
                  <c:v>0.17275403585665644</c:v>
                </c:pt>
                <c:pt idx="648">
                  <c:v>0.17306252805109937</c:v>
                </c:pt>
                <c:pt idx="649">
                  <c:v>0.17171613874420497</c:v>
                </c:pt>
                <c:pt idx="650">
                  <c:v>0.17176743057829313</c:v>
                </c:pt>
                <c:pt idx="651">
                  <c:v>0.17085871340320916</c:v>
                </c:pt>
                <c:pt idx="652">
                  <c:v>0.17109539273392649</c:v>
                </c:pt>
                <c:pt idx="653">
                  <c:v>0.17047204802795499</c:v>
                </c:pt>
                <c:pt idx="654">
                  <c:v>0.16997725228458099</c:v>
                </c:pt>
                <c:pt idx="655">
                  <c:v>0.16973357018573074</c:v>
                </c:pt>
                <c:pt idx="656">
                  <c:v>0.17008208755752371</c:v>
                </c:pt>
                <c:pt idx="657">
                  <c:v>0.16932671327918172</c:v>
                </c:pt>
                <c:pt idx="658">
                  <c:v>0.16872338045785695</c:v>
                </c:pt>
                <c:pt idx="659">
                  <c:v>0.16951843818659132</c:v>
                </c:pt>
                <c:pt idx="660">
                  <c:v>0.16834844350088196</c:v>
                </c:pt>
                <c:pt idx="661">
                  <c:v>0.16876907221855911</c:v>
                </c:pt>
                <c:pt idx="662">
                  <c:v>0.16875667834400923</c:v>
                </c:pt>
                <c:pt idx="663">
                  <c:v>0.16882396046477444</c:v>
                </c:pt>
                <c:pt idx="664">
                  <c:v>0.16863074172754283</c:v>
                </c:pt>
                <c:pt idx="665">
                  <c:v>0.16800403799984878</c:v>
                </c:pt>
                <c:pt idx="666">
                  <c:v>0.16994732741199484</c:v>
                </c:pt>
                <c:pt idx="667">
                  <c:v>0.16970883742734794</c:v>
                </c:pt>
                <c:pt idx="668">
                  <c:v>0.17010218475425051</c:v>
                </c:pt>
                <c:pt idx="669">
                  <c:v>0.16958837019737438</c:v>
                </c:pt>
                <c:pt idx="670">
                  <c:v>0.16906808050057706</c:v>
                </c:pt>
                <c:pt idx="671">
                  <c:v>0.16995554397678994</c:v>
                </c:pt>
                <c:pt idx="672">
                  <c:v>0.17188335839624377</c:v>
                </c:pt>
                <c:pt idx="673">
                  <c:v>0.16972148029739403</c:v>
                </c:pt>
                <c:pt idx="674">
                  <c:v>0.1697708919012654</c:v>
                </c:pt>
                <c:pt idx="675">
                  <c:v>0.16977979271540494</c:v>
                </c:pt>
                <c:pt idx="676">
                  <c:v>0.1753510565511251</c:v>
                </c:pt>
                <c:pt idx="677">
                  <c:v>0.17391977051923591</c:v>
                </c:pt>
                <c:pt idx="678">
                  <c:v>0.17388729379579543</c:v>
                </c:pt>
                <c:pt idx="679">
                  <c:v>0.17371324761422927</c:v>
                </c:pt>
                <c:pt idx="680">
                  <c:v>0.17323017711510519</c:v>
                </c:pt>
                <c:pt idx="681">
                  <c:v>0.17320434841731777</c:v>
                </c:pt>
                <c:pt idx="682">
                  <c:v>0.17187612302489103</c:v>
                </c:pt>
                <c:pt idx="683">
                  <c:v>0.17185189964988695</c:v>
                </c:pt>
                <c:pt idx="684">
                  <c:v>0.1718621915239408</c:v>
                </c:pt>
                <c:pt idx="685">
                  <c:v>0.16705456744191777</c:v>
                </c:pt>
                <c:pt idx="686">
                  <c:v>0.16712441833863062</c:v>
                </c:pt>
                <c:pt idx="687">
                  <c:v>0.16710271864555115</c:v>
                </c:pt>
                <c:pt idx="688">
                  <c:v>0.16660725968180581</c:v>
                </c:pt>
                <c:pt idx="689">
                  <c:v>0.16622352707893306</c:v>
                </c:pt>
                <c:pt idx="690">
                  <c:v>0.16623686880203462</c:v>
                </c:pt>
                <c:pt idx="691">
                  <c:v>0.16593571196297707</c:v>
                </c:pt>
                <c:pt idx="692">
                  <c:v>0.16642182224168325</c:v>
                </c:pt>
                <c:pt idx="693">
                  <c:v>0.16504070064809392</c:v>
                </c:pt>
                <c:pt idx="694">
                  <c:v>0.16501919277379709</c:v>
                </c:pt>
                <c:pt idx="695">
                  <c:v>0.16512203078521381</c:v>
                </c:pt>
                <c:pt idx="696">
                  <c:v>0.16452100280706319</c:v>
                </c:pt>
                <c:pt idx="697">
                  <c:v>0.16440277086352295</c:v>
                </c:pt>
                <c:pt idx="698">
                  <c:v>0.16372994429322593</c:v>
                </c:pt>
                <c:pt idx="699">
                  <c:v>0.16370314105294922</c:v>
                </c:pt>
                <c:pt idx="700">
                  <c:v>0.16426317156211706</c:v>
                </c:pt>
                <c:pt idx="701">
                  <c:v>0.16429147288674717</c:v>
                </c:pt>
                <c:pt idx="702">
                  <c:v>0.16590303518496452</c:v>
                </c:pt>
                <c:pt idx="703">
                  <c:v>0.16530910227942106</c:v>
                </c:pt>
                <c:pt idx="704">
                  <c:v>0.16544162739346036</c:v>
                </c:pt>
                <c:pt idx="705">
                  <c:v>0.16528694526998453</c:v>
                </c:pt>
                <c:pt idx="706">
                  <c:v>0.16556788732521163</c:v>
                </c:pt>
                <c:pt idx="707">
                  <c:v>0.16548699785871135</c:v>
                </c:pt>
                <c:pt idx="708">
                  <c:v>0.16552945438960881</c:v>
                </c:pt>
                <c:pt idx="709">
                  <c:v>0.16549045171869164</c:v>
                </c:pt>
                <c:pt idx="710">
                  <c:v>0.16518327349067902</c:v>
                </c:pt>
                <c:pt idx="711">
                  <c:v>0.16541729199929148</c:v>
                </c:pt>
                <c:pt idx="712">
                  <c:v>0.16911713613775209</c:v>
                </c:pt>
                <c:pt idx="713">
                  <c:v>0.16896266899419335</c:v>
                </c:pt>
                <c:pt idx="714">
                  <c:v>0.17033940842171105</c:v>
                </c:pt>
                <c:pt idx="715">
                  <c:v>0.17091191596878769</c:v>
                </c:pt>
                <c:pt idx="716">
                  <c:v>0.17055310239821947</c:v>
                </c:pt>
                <c:pt idx="717">
                  <c:v>0.17071582388326451</c:v>
                </c:pt>
                <c:pt idx="718">
                  <c:v>0.17075417246720606</c:v>
                </c:pt>
                <c:pt idx="719">
                  <c:v>0.17054280115826279</c:v>
                </c:pt>
                <c:pt idx="720">
                  <c:v>0.16953281843279439</c:v>
                </c:pt>
                <c:pt idx="721">
                  <c:v>0.16949230257224152</c:v>
                </c:pt>
                <c:pt idx="722">
                  <c:v>0.16939688035369488</c:v>
                </c:pt>
                <c:pt idx="723">
                  <c:v>0.1693794057447055</c:v>
                </c:pt>
                <c:pt idx="724">
                  <c:v>0.16952884212677258</c:v>
                </c:pt>
                <c:pt idx="725">
                  <c:v>0.16968024221153921</c:v>
                </c:pt>
                <c:pt idx="726">
                  <c:v>0.16959423239130636</c:v>
                </c:pt>
                <c:pt idx="727">
                  <c:v>0.1561243383326191</c:v>
                </c:pt>
                <c:pt idx="728">
                  <c:v>0.15641891490212537</c:v>
                </c:pt>
                <c:pt idx="729">
                  <c:v>0.15639763232186471</c:v>
                </c:pt>
                <c:pt idx="730">
                  <c:v>0.15622686111467912</c:v>
                </c:pt>
                <c:pt idx="731">
                  <c:v>0.15763550121129175</c:v>
                </c:pt>
                <c:pt idx="732">
                  <c:v>0.1515912045799136</c:v>
                </c:pt>
                <c:pt idx="733">
                  <c:v>0.15154551891460583</c:v>
                </c:pt>
                <c:pt idx="734">
                  <c:v>0.15137261985598555</c:v>
                </c:pt>
                <c:pt idx="735">
                  <c:v>0.14793461936100316</c:v>
                </c:pt>
                <c:pt idx="736">
                  <c:v>0.14613323519187024</c:v>
                </c:pt>
                <c:pt idx="737">
                  <c:v>0.14616543344381605</c:v>
                </c:pt>
                <c:pt idx="738">
                  <c:v>0.14603263084396675</c:v>
                </c:pt>
                <c:pt idx="739">
                  <c:v>0.14619793185503466</c:v>
                </c:pt>
                <c:pt idx="740">
                  <c:v>0.14650727333292038</c:v>
                </c:pt>
                <c:pt idx="741">
                  <c:v>0.14661687455796543</c:v>
                </c:pt>
                <c:pt idx="742">
                  <c:v>0.14301067016276603</c:v>
                </c:pt>
                <c:pt idx="743">
                  <c:v>0.13999646085331374</c:v>
                </c:pt>
                <c:pt idx="744">
                  <c:v>0.13855779164626278</c:v>
                </c:pt>
                <c:pt idx="745">
                  <c:v>0.13871675914178089</c:v>
                </c:pt>
                <c:pt idx="746">
                  <c:v>0.1382394205941864</c:v>
                </c:pt>
                <c:pt idx="747">
                  <c:v>0.13820232016650133</c:v>
                </c:pt>
                <c:pt idx="748">
                  <c:v>0.13881299365387212</c:v>
                </c:pt>
                <c:pt idx="749">
                  <c:v>0.13769841509625391</c:v>
                </c:pt>
                <c:pt idx="750">
                  <c:v>0.13651249452324207</c:v>
                </c:pt>
                <c:pt idx="751">
                  <c:v>0.13778322232864279</c:v>
                </c:pt>
                <c:pt idx="752">
                  <c:v>0.13775630062758248</c:v>
                </c:pt>
                <c:pt idx="753">
                  <c:v>0.13598213341180215</c:v>
                </c:pt>
                <c:pt idx="754">
                  <c:v>0.13622835318300663</c:v>
                </c:pt>
                <c:pt idx="755">
                  <c:v>0.13713817827119743</c:v>
                </c:pt>
                <c:pt idx="756">
                  <c:v>0.12596054637296969</c:v>
                </c:pt>
                <c:pt idx="757">
                  <c:v>0.12590668322129298</c:v>
                </c:pt>
                <c:pt idx="758">
                  <c:v>0.12761737082856761</c:v>
                </c:pt>
                <c:pt idx="759">
                  <c:v>0.12743863971907707</c:v>
                </c:pt>
                <c:pt idx="760">
                  <c:v>0.12739568071482152</c:v>
                </c:pt>
                <c:pt idx="761">
                  <c:v>0.12897537867110206</c:v>
                </c:pt>
                <c:pt idx="762">
                  <c:v>0.12897546631944465</c:v>
                </c:pt>
                <c:pt idx="763">
                  <c:v>0.12901199221478979</c:v>
                </c:pt>
                <c:pt idx="764">
                  <c:v>0.1383579629346938</c:v>
                </c:pt>
                <c:pt idx="765">
                  <c:v>0.13822901512458546</c:v>
                </c:pt>
                <c:pt idx="766">
                  <c:v>0.13828934234330525</c:v>
                </c:pt>
                <c:pt idx="767">
                  <c:v>0.13820818238900215</c:v>
                </c:pt>
                <c:pt idx="768">
                  <c:v>0.13854037552999712</c:v>
                </c:pt>
                <c:pt idx="769">
                  <c:v>0.13972484162331494</c:v>
                </c:pt>
                <c:pt idx="770">
                  <c:v>0.14352220374086216</c:v>
                </c:pt>
                <c:pt idx="771">
                  <c:v>0.14362244747199168</c:v>
                </c:pt>
                <c:pt idx="772">
                  <c:v>0.14330660889536861</c:v>
                </c:pt>
                <c:pt idx="773">
                  <c:v>0.14337040331848869</c:v>
                </c:pt>
                <c:pt idx="774">
                  <c:v>0.14334435932472786</c:v>
                </c:pt>
                <c:pt idx="775">
                  <c:v>0.14368237866760028</c:v>
                </c:pt>
                <c:pt idx="776">
                  <c:v>0.144565277175631</c:v>
                </c:pt>
                <c:pt idx="777">
                  <c:v>0.1445442470677423</c:v>
                </c:pt>
                <c:pt idx="778">
                  <c:v>0.14451595939933681</c:v>
                </c:pt>
                <c:pt idx="779">
                  <c:v>0.14750155019087824</c:v>
                </c:pt>
                <c:pt idx="780">
                  <c:v>0.1482334388102417</c:v>
                </c:pt>
                <c:pt idx="781">
                  <c:v>0.14935337036164242</c:v>
                </c:pt>
                <c:pt idx="782">
                  <c:v>0.14955773036796816</c:v>
                </c:pt>
                <c:pt idx="783">
                  <c:v>0.14950923273887656</c:v>
                </c:pt>
                <c:pt idx="784">
                  <c:v>0.14952208935301883</c:v>
                </c:pt>
                <c:pt idx="785">
                  <c:v>0.15089737023748628</c:v>
                </c:pt>
                <c:pt idx="786">
                  <c:v>0.15018297684975263</c:v>
                </c:pt>
                <c:pt idx="787">
                  <c:v>0.15085608260985006</c:v>
                </c:pt>
                <c:pt idx="788">
                  <c:v>0.15051569991398131</c:v>
                </c:pt>
                <c:pt idx="789">
                  <c:v>0.15108383439725004</c:v>
                </c:pt>
                <c:pt idx="790">
                  <c:v>0.16378205457736439</c:v>
                </c:pt>
                <c:pt idx="791">
                  <c:v>0.16266344170488967</c:v>
                </c:pt>
                <c:pt idx="792">
                  <c:v>0.16055838754124502</c:v>
                </c:pt>
                <c:pt idx="793">
                  <c:v>0.16262072274098346</c:v>
                </c:pt>
                <c:pt idx="794">
                  <c:v>0.16831087115668111</c:v>
                </c:pt>
                <c:pt idx="795">
                  <c:v>0.17202874399895401</c:v>
                </c:pt>
                <c:pt idx="796">
                  <c:v>0.16671399199314829</c:v>
                </c:pt>
                <c:pt idx="797">
                  <c:v>0.16724111555941318</c:v>
                </c:pt>
                <c:pt idx="798">
                  <c:v>0.16713040173279539</c:v>
                </c:pt>
                <c:pt idx="799">
                  <c:v>0.16763951304486888</c:v>
                </c:pt>
                <c:pt idx="800">
                  <c:v>0.16965833965780666</c:v>
                </c:pt>
                <c:pt idx="801">
                  <c:v>0.17061594955189183</c:v>
                </c:pt>
                <c:pt idx="802">
                  <c:v>0.17049133001678948</c:v>
                </c:pt>
                <c:pt idx="803">
                  <c:v>0.17041686925648386</c:v>
                </c:pt>
                <c:pt idx="804">
                  <c:v>0.17095010607336575</c:v>
                </c:pt>
                <c:pt idx="805">
                  <c:v>0.17087756026686007</c:v>
                </c:pt>
                <c:pt idx="806">
                  <c:v>0.1704750157492822</c:v>
                </c:pt>
                <c:pt idx="807">
                  <c:v>0.1709928534121648</c:v>
                </c:pt>
                <c:pt idx="808">
                  <c:v>0.1709188247087001</c:v>
                </c:pt>
                <c:pt idx="809">
                  <c:v>0.17268683800962331</c:v>
                </c:pt>
                <c:pt idx="810">
                  <c:v>0.17270617821801459</c:v>
                </c:pt>
                <c:pt idx="811">
                  <c:v>0.17296392592710003</c:v>
                </c:pt>
                <c:pt idx="812">
                  <c:v>0.17400003103420381</c:v>
                </c:pt>
                <c:pt idx="813">
                  <c:v>0.17704535663257284</c:v>
                </c:pt>
                <c:pt idx="814">
                  <c:v>0.17712909081589345</c:v>
                </c:pt>
                <c:pt idx="815">
                  <c:v>0.1770343394671974</c:v>
                </c:pt>
                <c:pt idx="816">
                  <c:v>0.17764575747289943</c:v>
                </c:pt>
                <c:pt idx="817">
                  <c:v>0.17790877105024419</c:v>
                </c:pt>
                <c:pt idx="818">
                  <c:v>0.17773737974077247</c:v>
                </c:pt>
                <c:pt idx="819">
                  <c:v>0.17988763322440379</c:v>
                </c:pt>
                <c:pt idx="820">
                  <c:v>0.17933356059414651</c:v>
                </c:pt>
                <c:pt idx="821">
                  <c:v>0.17940070860504431</c:v>
                </c:pt>
                <c:pt idx="822">
                  <c:v>0.17789661993454337</c:v>
                </c:pt>
                <c:pt idx="823">
                  <c:v>0.17750934310173661</c:v>
                </c:pt>
                <c:pt idx="824">
                  <c:v>0.1711216850860095</c:v>
                </c:pt>
                <c:pt idx="825">
                  <c:v>0.17370154082262415</c:v>
                </c:pt>
                <c:pt idx="826">
                  <c:v>0.17372920034316686</c:v>
                </c:pt>
                <c:pt idx="827">
                  <c:v>0.17347943183837422</c:v>
                </c:pt>
                <c:pt idx="828">
                  <c:v>0.17437512930181925</c:v>
                </c:pt>
                <c:pt idx="829">
                  <c:v>0.17496907120645225</c:v>
                </c:pt>
                <c:pt idx="830">
                  <c:v>0.17539388046900828</c:v>
                </c:pt>
                <c:pt idx="831">
                  <c:v>0.1751881215604488</c:v>
                </c:pt>
                <c:pt idx="832">
                  <c:v>0.17164545545996754</c:v>
                </c:pt>
                <c:pt idx="833">
                  <c:v>0.1722925083041659</c:v>
                </c:pt>
                <c:pt idx="834">
                  <c:v>0.17067219989580085</c:v>
                </c:pt>
                <c:pt idx="835">
                  <c:v>0.17045103164722109</c:v>
                </c:pt>
                <c:pt idx="836">
                  <c:v>0.17642866429741932</c:v>
                </c:pt>
                <c:pt idx="837">
                  <c:v>0.17607714664380833</c:v>
                </c:pt>
                <c:pt idx="838">
                  <c:v>0.17605460334296799</c:v>
                </c:pt>
                <c:pt idx="839">
                  <c:v>0.17664708537853679</c:v>
                </c:pt>
                <c:pt idx="840">
                  <c:v>0.17637843578687196</c:v>
                </c:pt>
                <c:pt idx="841">
                  <c:v>0.17636875046497627</c:v>
                </c:pt>
                <c:pt idx="842">
                  <c:v>0.18529798764172642</c:v>
                </c:pt>
                <c:pt idx="843">
                  <c:v>0.18538504006679771</c:v>
                </c:pt>
                <c:pt idx="844">
                  <c:v>0.18591558035070996</c:v>
                </c:pt>
                <c:pt idx="845">
                  <c:v>0.187054635488967</c:v>
                </c:pt>
                <c:pt idx="846">
                  <c:v>0.18777107094292811</c:v>
                </c:pt>
                <c:pt idx="847">
                  <c:v>0.18937784748276687</c:v>
                </c:pt>
                <c:pt idx="848">
                  <c:v>0.19145886465134715</c:v>
                </c:pt>
                <c:pt idx="849">
                  <c:v>0.19150924511817363</c:v>
                </c:pt>
                <c:pt idx="850">
                  <c:v>0.19140509539178949</c:v>
                </c:pt>
                <c:pt idx="851">
                  <c:v>0.1960076689319673</c:v>
                </c:pt>
                <c:pt idx="852">
                  <c:v>0.19679468812358847</c:v>
                </c:pt>
                <c:pt idx="853">
                  <c:v>0.19718389117891016</c:v>
                </c:pt>
                <c:pt idx="854">
                  <c:v>0.19715898301728038</c:v>
                </c:pt>
                <c:pt idx="855">
                  <c:v>0.19802425235915971</c:v>
                </c:pt>
                <c:pt idx="856">
                  <c:v>0.19793985688723725</c:v>
                </c:pt>
                <c:pt idx="857">
                  <c:v>0.19878390074986105</c:v>
                </c:pt>
                <c:pt idx="858">
                  <c:v>0.19872133114527699</c:v>
                </c:pt>
                <c:pt idx="859">
                  <c:v>0.19881600828934573</c:v>
                </c:pt>
                <c:pt idx="860">
                  <c:v>0.19884042446117217</c:v>
                </c:pt>
                <c:pt idx="861">
                  <c:v>0.1984002178716836</c:v>
                </c:pt>
                <c:pt idx="862">
                  <c:v>0.19904354103871849</c:v>
                </c:pt>
                <c:pt idx="863">
                  <c:v>0.199032047077214</c:v>
                </c:pt>
                <c:pt idx="864">
                  <c:v>0.19916219735982524</c:v>
                </c:pt>
                <c:pt idx="865">
                  <c:v>0.19927862128657792</c:v>
                </c:pt>
                <c:pt idx="866">
                  <c:v>0.19927800340298588</c:v>
                </c:pt>
                <c:pt idx="867">
                  <c:v>0.19926737916003784</c:v>
                </c:pt>
                <c:pt idx="868">
                  <c:v>0.19869517449530336</c:v>
                </c:pt>
                <c:pt idx="869">
                  <c:v>0.19842631672604505</c:v>
                </c:pt>
                <c:pt idx="870">
                  <c:v>0.19831675832780243</c:v>
                </c:pt>
                <c:pt idx="871">
                  <c:v>0.1975285524500543</c:v>
                </c:pt>
                <c:pt idx="872">
                  <c:v>0.19750286352807531</c:v>
                </c:pt>
                <c:pt idx="873">
                  <c:v>0.19746181868970758</c:v>
                </c:pt>
                <c:pt idx="874">
                  <c:v>0.19722955196469347</c:v>
                </c:pt>
                <c:pt idx="875">
                  <c:v>0.19639204620061992</c:v>
                </c:pt>
                <c:pt idx="876">
                  <c:v>0.19708496370401005</c:v>
                </c:pt>
                <c:pt idx="877">
                  <c:v>0.19718411307571029</c:v>
                </c:pt>
                <c:pt idx="878">
                  <c:v>0.19807644179436751</c:v>
                </c:pt>
                <c:pt idx="879">
                  <c:v>0.19817222432217801</c:v>
                </c:pt>
                <c:pt idx="880">
                  <c:v>0.19813069197181932</c:v>
                </c:pt>
                <c:pt idx="881">
                  <c:v>0.20019197162482819</c:v>
                </c:pt>
                <c:pt idx="882">
                  <c:v>0.20146838863453398</c:v>
                </c:pt>
                <c:pt idx="883">
                  <c:v>0.20178091175081456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B1-407A-B050-89242CCA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105088"/>
        <c:axId val="724106400"/>
      </c:lineChart>
      <c:dateAx>
        <c:axId val="724105088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106400"/>
        <c:crosses val="autoZero"/>
        <c:auto val="1"/>
        <c:lblOffset val="100"/>
        <c:baseTimeUnit val="days"/>
      </c:dateAx>
      <c:valAx>
        <c:axId val="72410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10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波动率锥!$N$5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波动率锥!$O$5:$R$5</c:f>
              <c:numCache>
                <c:formatCode>General</c:formatCode>
                <c:ptCount val="4"/>
                <c:pt idx="0">
                  <c:v>7.5129032883169994E-2</c:v>
                </c:pt>
                <c:pt idx="1">
                  <c:v>8.1110748988749898E-2</c:v>
                </c:pt>
                <c:pt idx="2">
                  <c:v>8.9978959424916696E-2</c:v>
                </c:pt>
                <c:pt idx="3">
                  <c:v>9.7709530552758203E-2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6-4737-AFF2-A14DF41B55F1}"/>
            </c:ext>
          </c:extLst>
        </c:ser>
        <c:ser>
          <c:idx val="1"/>
          <c:order val="1"/>
          <c:tx>
            <c:strRef>
              <c:f>波动率锥!$N$6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波动率锥!$O$6:$R$6</c:f>
              <c:numCache>
                <c:formatCode>General</c:formatCode>
                <c:ptCount val="4"/>
                <c:pt idx="0">
                  <c:v>0.107918533903476</c:v>
                </c:pt>
                <c:pt idx="1">
                  <c:v>0.110750124812741</c:v>
                </c:pt>
                <c:pt idx="2">
                  <c:v>0.112960555081426</c:v>
                </c:pt>
                <c:pt idx="3">
                  <c:v>0.12121527962491201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D6-4737-AFF2-A14DF41B55F1}"/>
            </c:ext>
          </c:extLst>
        </c:ser>
        <c:ser>
          <c:idx val="2"/>
          <c:order val="2"/>
          <c:tx>
            <c:strRef>
              <c:f>波动率锥!$N$7</c:f>
              <c:strCache>
                <c:ptCount val="1"/>
                <c:pt idx="0">
                  <c:v>25%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波动率锥!$O$7:$R$7</c:f>
              <c:numCache>
                <c:formatCode>General</c:formatCode>
                <c:ptCount val="4"/>
                <c:pt idx="0">
                  <c:v>0.12740645317152699</c:v>
                </c:pt>
                <c:pt idx="1">
                  <c:v>0.13149771603940499</c:v>
                </c:pt>
                <c:pt idx="2">
                  <c:v>0.139082592153421</c:v>
                </c:pt>
                <c:pt idx="3">
                  <c:v>0.14208671100357201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D6-4737-AFF2-A14DF41B55F1}"/>
            </c:ext>
          </c:extLst>
        </c:ser>
        <c:ser>
          <c:idx val="3"/>
          <c:order val="3"/>
          <c:tx>
            <c:strRef>
              <c:f>波动率锥!$N$8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波动率锥!$O$8:$R$8</c:f>
              <c:numCache>
                <c:formatCode>General</c:formatCode>
                <c:ptCount val="4"/>
                <c:pt idx="0">
                  <c:v>0.15383596593226601</c:v>
                </c:pt>
                <c:pt idx="1">
                  <c:v>0.15766035406807</c:v>
                </c:pt>
                <c:pt idx="2">
                  <c:v>0.15246679338128</c:v>
                </c:pt>
                <c:pt idx="3">
                  <c:v>0.165313508281385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D6-4737-AFF2-A14DF41B55F1}"/>
            </c:ext>
          </c:extLst>
        </c:ser>
        <c:ser>
          <c:idx val="4"/>
          <c:order val="4"/>
          <c:tx>
            <c:strRef>
              <c:f>波动率锥!$N$9</c:f>
              <c:strCache>
                <c:ptCount val="1"/>
                <c:pt idx="0">
                  <c:v>75%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波动率锥!$O$9:$R$9</c:f>
              <c:numCache>
                <c:formatCode>General</c:formatCode>
                <c:ptCount val="4"/>
                <c:pt idx="0">
                  <c:v>0.19702149795049301</c:v>
                </c:pt>
                <c:pt idx="1">
                  <c:v>0.197896100565887</c:v>
                </c:pt>
                <c:pt idx="2">
                  <c:v>0.20472774305218999</c:v>
                </c:pt>
                <c:pt idx="3">
                  <c:v>0.20641476984009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D6-4737-AFF2-A14DF41B55F1}"/>
            </c:ext>
          </c:extLst>
        </c:ser>
        <c:ser>
          <c:idx val="5"/>
          <c:order val="5"/>
          <c:tx>
            <c:strRef>
              <c:f>波动率锥!$N$10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波动率锥!$O$10:$R$10</c:f>
              <c:numCache>
                <c:formatCode>General</c:formatCode>
                <c:ptCount val="4"/>
                <c:pt idx="0">
                  <c:v>0.26744410954312497</c:v>
                </c:pt>
                <c:pt idx="1">
                  <c:v>0.27681799444023703</c:v>
                </c:pt>
                <c:pt idx="2">
                  <c:v>0.245127216915597</c:v>
                </c:pt>
                <c:pt idx="3">
                  <c:v>0.26345916289515198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D6-4737-AFF2-A14DF41B55F1}"/>
            </c:ext>
          </c:extLst>
        </c:ser>
        <c:ser>
          <c:idx val="6"/>
          <c:order val="6"/>
          <c:tx>
            <c:strRef>
              <c:f>波动率锥!$N$11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波动率锥!$O$11:$R$11</c:f>
              <c:numCache>
                <c:formatCode>General</c:formatCode>
                <c:ptCount val="4"/>
                <c:pt idx="0">
                  <c:v>0.50511746821462999</c:v>
                </c:pt>
                <c:pt idx="1">
                  <c:v>0.38203394566245302</c:v>
                </c:pt>
                <c:pt idx="2">
                  <c:v>0.34142747597550799</c:v>
                </c:pt>
                <c:pt idx="3">
                  <c:v>0.30977193657178997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D6-4737-AFF2-A14DF41B55F1}"/>
            </c:ext>
          </c:extLst>
        </c:ser>
        <c:ser>
          <c:idx val="7"/>
          <c:order val="7"/>
          <c:tx>
            <c:strRef>
              <c:f>波动率锥!$N$12</c:f>
              <c:strCache>
                <c:ptCount val="1"/>
                <c:pt idx="0">
                  <c:v>HV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波动率锥!$O$12:$R$12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D6-4737-AFF2-A14DF41B5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201720"/>
        <c:axId val="758200080"/>
      </c:lineChart>
      <c:catAx>
        <c:axId val="758201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200080"/>
        <c:crosses val="autoZero"/>
        <c:auto val="1"/>
        <c:lblAlgn val="ctr"/>
        <c:lblOffset val="100"/>
        <c:noMultiLvlLbl val="0"/>
      </c:catAx>
      <c:valAx>
        <c:axId val="7582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20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VIX_oppor!$B$4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VIX_oppor!$A$5:$A$342</c:f>
              <c:strCache>
                <c:ptCount val="338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  <c:pt idx="333">
                  <c:v>2018-8-9</c:v>
                </c:pt>
                <c:pt idx="334">
                  <c:v>2018-8-10</c:v>
                </c:pt>
                <c:pt idx="335">
                  <c:v>2018-8-13</c:v>
                </c:pt>
                <c:pt idx="336">
                  <c:v>2018-8-14</c:v>
                </c:pt>
                <c:pt idx="337">
                  <c:v>2018-8-15</c:v>
                </c:pt>
              </c:strCache>
            </c:strRef>
          </c:cat>
          <c:val>
            <c:numRef>
              <c:f>VIX_oppor!$B$5:$B$342</c:f>
              <c:numCache>
                <c:formatCode>General</c:formatCode>
                <c:ptCount val="338"/>
                <c:pt idx="0">
                  <c:v>0.1707791052136638</c:v>
                </c:pt>
                <c:pt idx="1">
                  <c:v>0.15980287576690971</c:v>
                </c:pt>
                <c:pt idx="2">
                  <c:v>0.1406861056490688</c:v>
                </c:pt>
                <c:pt idx="3">
                  <c:v>0.13636974339936081</c:v>
                </c:pt>
                <c:pt idx="4">
                  <c:v>0.13511236631815199</c:v>
                </c:pt>
                <c:pt idx="5">
                  <c:v>0.13978814732409639</c:v>
                </c:pt>
                <c:pt idx="6">
                  <c:v>0.14408356508365869</c:v>
                </c:pt>
                <c:pt idx="7">
                  <c:v>0.14407382746972941</c:v>
                </c:pt>
                <c:pt idx="8">
                  <c:v>0.14594174978663951</c:v>
                </c:pt>
                <c:pt idx="9">
                  <c:v>0.14366419372054171</c:v>
                </c:pt>
                <c:pt idx="10">
                  <c:v>0.1442433654665452</c:v>
                </c:pt>
                <c:pt idx="11">
                  <c:v>0.13295443091149711</c:v>
                </c:pt>
                <c:pt idx="12">
                  <c:v>0.14304408580587299</c:v>
                </c:pt>
                <c:pt idx="13">
                  <c:v>0.14138474320715991</c:v>
                </c:pt>
                <c:pt idx="14">
                  <c:v>0.13977726731972059</c:v>
                </c:pt>
                <c:pt idx="15">
                  <c:v>0.14142418587573591</c:v>
                </c:pt>
                <c:pt idx="16">
                  <c:v>0.14234816441891079</c:v>
                </c:pt>
                <c:pt idx="17">
                  <c:v>0.14583703389760411</c:v>
                </c:pt>
                <c:pt idx="18">
                  <c:v>0.14037469136424999</c:v>
                </c:pt>
                <c:pt idx="19">
                  <c:v>0.1409024886915789</c:v>
                </c:pt>
                <c:pt idx="20">
                  <c:v>0.14511339449717409</c:v>
                </c:pt>
                <c:pt idx="21">
                  <c:v>0.14847260426059231</c:v>
                </c:pt>
                <c:pt idx="22">
                  <c:v>0.14504330228608339</c:v>
                </c:pt>
                <c:pt idx="23">
                  <c:v>0.1516913757302788</c:v>
                </c:pt>
                <c:pt idx="24">
                  <c:v>0.14960642181930869</c:v>
                </c:pt>
                <c:pt idx="25">
                  <c:v>0.15147397073958399</c:v>
                </c:pt>
                <c:pt idx="26">
                  <c:v>0.14684752084957081</c:v>
                </c:pt>
                <c:pt idx="27">
                  <c:v>0.1518770734300518</c:v>
                </c:pt>
                <c:pt idx="28">
                  <c:v>0.14985022496595929</c:v>
                </c:pt>
                <c:pt idx="29">
                  <c:v>0.1441358697924274</c:v>
                </c:pt>
                <c:pt idx="30">
                  <c:v>0.13960490094948691</c:v>
                </c:pt>
                <c:pt idx="31">
                  <c:v>0.1391300062982995</c:v>
                </c:pt>
                <c:pt idx="32">
                  <c:v>0.1426074944366264</c:v>
                </c:pt>
                <c:pt idx="33">
                  <c:v>0.14839681825360529</c:v>
                </c:pt>
                <c:pt idx="34">
                  <c:v>0.14596415436043181</c:v>
                </c:pt>
                <c:pt idx="35">
                  <c:v>0.14672930989263089</c:v>
                </c:pt>
                <c:pt idx="36">
                  <c:v>0.14593432500579029</c:v>
                </c:pt>
                <c:pt idx="37">
                  <c:v>0.1553448314858257</c:v>
                </c:pt>
                <c:pt idx="38">
                  <c:v>0.1716405156016623</c:v>
                </c:pt>
                <c:pt idx="39">
                  <c:v>0.17190206753904669</c:v>
                </c:pt>
                <c:pt idx="40">
                  <c:v>0.16857496301181271</c:v>
                </c:pt>
                <c:pt idx="41">
                  <c:v>0.1734724193938903</c:v>
                </c:pt>
                <c:pt idx="42">
                  <c:v>0.18764339807513611</c:v>
                </c:pt>
                <c:pt idx="43">
                  <c:v>0.1773992621439707</c:v>
                </c:pt>
                <c:pt idx="44">
                  <c:v>0.17545512763221871</c:v>
                </c:pt>
                <c:pt idx="45">
                  <c:v>0.18017960129389529</c:v>
                </c:pt>
                <c:pt idx="46">
                  <c:v>0.18429962011651571</c:v>
                </c:pt>
                <c:pt idx="47">
                  <c:v>0.1864832030254519</c:v>
                </c:pt>
                <c:pt idx="48">
                  <c:v>0.18683774083921409</c:v>
                </c:pt>
                <c:pt idx="49">
                  <c:v>0.18388581432878109</c:v>
                </c:pt>
                <c:pt idx="50">
                  <c:v>0.1780937965858494</c:v>
                </c:pt>
                <c:pt idx="51">
                  <c:v>0.1836049983011814</c:v>
                </c:pt>
                <c:pt idx="52">
                  <c:v>0.18018958377447111</c:v>
                </c:pt>
                <c:pt idx="53">
                  <c:v>0.18887125085586379</c:v>
                </c:pt>
                <c:pt idx="54">
                  <c:v>0.17875208083109489</c:v>
                </c:pt>
                <c:pt idx="55">
                  <c:v>0.18437572752357501</c:v>
                </c:pt>
                <c:pt idx="56">
                  <c:v>0.18515797713521209</c:v>
                </c:pt>
                <c:pt idx="57">
                  <c:v>0.18671029956278681</c:v>
                </c:pt>
                <c:pt idx="58">
                  <c:v>0.19013729621646369</c:v>
                </c:pt>
                <c:pt idx="59">
                  <c:v>0.19761967697215119</c:v>
                </c:pt>
                <c:pt idx="60">
                  <c:v>0.1911375086588315</c:v>
                </c:pt>
                <c:pt idx="61">
                  <c:v>0.19276496113646929</c:v>
                </c:pt>
                <c:pt idx="62">
                  <c:v>0.189238214210665</c:v>
                </c:pt>
                <c:pt idx="63">
                  <c:v>0.1924574670701526</c:v>
                </c:pt>
                <c:pt idx="64">
                  <c:v>0.1869787568782881</c:v>
                </c:pt>
                <c:pt idx="65">
                  <c:v>0.1882427736741546</c:v>
                </c:pt>
                <c:pt idx="66">
                  <c:v>0.2088680904326761</c:v>
                </c:pt>
                <c:pt idx="67">
                  <c:v>0.20742403843553159</c:v>
                </c:pt>
                <c:pt idx="68">
                  <c:v>0.2231971512350503</c:v>
                </c:pt>
                <c:pt idx="69">
                  <c:v>0.22762247923729459</c:v>
                </c:pt>
                <c:pt idx="70">
                  <c:v>0.22190639467661979</c:v>
                </c:pt>
                <c:pt idx="71">
                  <c:v>0.22635700748384499</c:v>
                </c:pt>
                <c:pt idx="72">
                  <c:v>0.22303454865461139</c:v>
                </c:pt>
                <c:pt idx="73">
                  <c:v>0.2119809935394974</c:v>
                </c:pt>
                <c:pt idx="74">
                  <c:v>0.18615214313206679</c:v>
                </c:pt>
                <c:pt idx="75">
                  <c:v>0.1898758791376754</c:v>
                </c:pt>
                <c:pt idx="76">
                  <c:v>0.19982188187318509</c:v>
                </c:pt>
                <c:pt idx="77">
                  <c:v>0.20056924787513761</c:v>
                </c:pt>
                <c:pt idx="78">
                  <c:v>0.20200528382648611</c:v>
                </c:pt>
                <c:pt idx="79">
                  <c:v>0.1977940566042343</c:v>
                </c:pt>
                <c:pt idx="80">
                  <c:v>0.1845396590461815</c:v>
                </c:pt>
                <c:pt idx="81">
                  <c:v>0.20927764365242191</c:v>
                </c:pt>
                <c:pt idx="82">
                  <c:v>0.19652031432759251</c:v>
                </c:pt>
                <c:pt idx="83">
                  <c:v>0.2030331171773615</c:v>
                </c:pt>
                <c:pt idx="84">
                  <c:v>0.1896104007535715</c:v>
                </c:pt>
                <c:pt idx="85">
                  <c:v>0.1826618778188796</c:v>
                </c:pt>
                <c:pt idx="86">
                  <c:v>0.2020344946660913</c:v>
                </c:pt>
                <c:pt idx="87">
                  <c:v>0.1972278032155827</c:v>
                </c:pt>
                <c:pt idx="88">
                  <c:v>0.1975201510667968</c:v>
                </c:pt>
                <c:pt idx="89">
                  <c:v>0.2037541947998863</c:v>
                </c:pt>
                <c:pt idx="90">
                  <c:v>0.19356485816054481</c:v>
                </c:pt>
                <c:pt idx="91">
                  <c:v>0.1933721624945807</c:v>
                </c:pt>
                <c:pt idx="92">
                  <c:v>0.19070685623711681</c:v>
                </c:pt>
                <c:pt idx="93">
                  <c:v>0.18390200035865459</c:v>
                </c:pt>
                <c:pt idx="94">
                  <c:v>0.18983562079419611</c:v>
                </c:pt>
                <c:pt idx="95">
                  <c:v>0.18002173870932259</c:v>
                </c:pt>
                <c:pt idx="96">
                  <c:v>0.17875494320668101</c:v>
                </c:pt>
                <c:pt idx="97">
                  <c:v>0.17983089075089079</c:v>
                </c:pt>
                <c:pt idx="98">
                  <c:v>0.17926941466056451</c:v>
                </c:pt>
                <c:pt idx="99">
                  <c:v>0.17840333567108069</c:v>
                </c:pt>
                <c:pt idx="100">
                  <c:v>0.17724542103388249</c:v>
                </c:pt>
                <c:pt idx="101">
                  <c:v>0.17157687786977621</c:v>
                </c:pt>
                <c:pt idx="102">
                  <c:v>0.17715273379861779</c:v>
                </c:pt>
                <c:pt idx="103">
                  <c:v>0.1667746414639939</c:v>
                </c:pt>
                <c:pt idx="104">
                  <c:v>0.17049894107744071</c:v>
                </c:pt>
                <c:pt idx="105">
                  <c:v>0.1762608085941674</c:v>
                </c:pt>
                <c:pt idx="106">
                  <c:v>0.17957683230706251</c:v>
                </c:pt>
                <c:pt idx="107">
                  <c:v>0.1872634455028126</c:v>
                </c:pt>
                <c:pt idx="108">
                  <c:v>0.17994032203844759</c:v>
                </c:pt>
                <c:pt idx="109">
                  <c:v>0.1838119695829116</c:v>
                </c:pt>
                <c:pt idx="110">
                  <c:v>0.18446286190744021</c:v>
                </c:pt>
                <c:pt idx="111">
                  <c:v>0.18886277568971491</c:v>
                </c:pt>
                <c:pt idx="112">
                  <c:v>0.19287910465154171</c:v>
                </c:pt>
                <c:pt idx="113">
                  <c:v>0.1739712868457654</c:v>
                </c:pt>
                <c:pt idx="114">
                  <c:v>0.1705608661535446</c:v>
                </c:pt>
                <c:pt idx="115">
                  <c:v>0.1711386339144737</c:v>
                </c:pt>
                <c:pt idx="116">
                  <c:v>0.17488829532663949</c:v>
                </c:pt>
                <c:pt idx="117">
                  <c:v>0.16979875365259209</c:v>
                </c:pt>
                <c:pt idx="118">
                  <c:v>0.1647682459009524</c:v>
                </c:pt>
                <c:pt idx="119">
                  <c:v>0.1635523190338796</c:v>
                </c:pt>
                <c:pt idx="120">
                  <c:v>0.1551300818410212</c:v>
                </c:pt>
                <c:pt idx="121">
                  <c:v>0.16335499145033969</c:v>
                </c:pt>
                <c:pt idx="122">
                  <c:v>0.16434484731821261</c:v>
                </c:pt>
                <c:pt idx="123">
                  <c:v>0.16419488776346949</c:v>
                </c:pt>
                <c:pt idx="124">
                  <c:v>0.16799456883231351</c:v>
                </c:pt>
                <c:pt idx="125">
                  <c:v>0.1712247349144746</c:v>
                </c:pt>
                <c:pt idx="126">
                  <c:v>0.16894612335705611</c:v>
                </c:pt>
                <c:pt idx="127">
                  <c:v>0.15544607345832329</c:v>
                </c:pt>
                <c:pt idx="128">
                  <c:v>0.15387523270665809</c:v>
                </c:pt>
                <c:pt idx="129">
                  <c:v>0.1594490820780472</c:v>
                </c:pt>
                <c:pt idx="130">
                  <c:v>0.14601116916708759</c:v>
                </c:pt>
                <c:pt idx="131">
                  <c:v>0.14831438631174851</c:v>
                </c:pt>
                <c:pt idx="132">
                  <c:v>0.14617899557338271</c:v>
                </c:pt>
                <c:pt idx="133">
                  <c:v>0.1394388871518514</c:v>
                </c:pt>
                <c:pt idx="134">
                  <c:v>0.13985242348676119</c:v>
                </c:pt>
                <c:pt idx="135">
                  <c:v>0.14132837829862099</c:v>
                </c:pt>
                <c:pt idx="136">
                  <c:v>0.13863204823977929</c:v>
                </c:pt>
                <c:pt idx="137">
                  <c:v>0.13867726097480121</c:v>
                </c:pt>
                <c:pt idx="138">
                  <c:v>0.13335329235643981</c:v>
                </c:pt>
                <c:pt idx="139">
                  <c:v>0.13587260107252391</c:v>
                </c:pt>
                <c:pt idx="140">
                  <c:v>0.1295789991905727</c:v>
                </c:pt>
                <c:pt idx="141">
                  <c:v>0.130121114502039</c:v>
                </c:pt>
                <c:pt idx="142">
                  <c:v>0.1364758594467893</c:v>
                </c:pt>
                <c:pt idx="143">
                  <c:v>0.12813982457385689</c:v>
                </c:pt>
                <c:pt idx="144">
                  <c:v>0.12577869058673199</c:v>
                </c:pt>
                <c:pt idx="145">
                  <c:v>0.13084416771962429</c:v>
                </c:pt>
                <c:pt idx="146">
                  <c:v>0.13415275720664299</c:v>
                </c:pt>
                <c:pt idx="147">
                  <c:v>0.12916623605712221</c:v>
                </c:pt>
                <c:pt idx="148">
                  <c:v>0.1223426665926937</c:v>
                </c:pt>
                <c:pt idx="149">
                  <c:v>0.1265983751586674</c:v>
                </c:pt>
                <c:pt idx="150">
                  <c:v>0.1132537658149779</c:v>
                </c:pt>
                <c:pt idx="151">
                  <c:v>0.1176691967421568</c:v>
                </c:pt>
                <c:pt idx="152">
                  <c:v>0.1182184144792213</c:v>
                </c:pt>
                <c:pt idx="153">
                  <c:v>0.1173990841363373</c:v>
                </c:pt>
                <c:pt idx="154">
                  <c:v>0.1092397017060103</c:v>
                </c:pt>
                <c:pt idx="155">
                  <c:v>0.11596255518214291</c:v>
                </c:pt>
                <c:pt idx="156">
                  <c:v>0.1271496219783648</c:v>
                </c:pt>
                <c:pt idx="157">
                  <c:v>0.13595840418397009</c:v>
                </c:pt>
                <c:pt idx="158">
                  <c:v>0.12306922271146201</c:v>
                </c:pt>
                <c:pt idx="159">
                  <c:v>0.12950885121710659</c:v>
                </c:pt>
                <c:pt idx="160">
                  <c:v>0.12270967711611031</c:v>
                </c:pt>
                <c:pt idx="161">
                  <c:v>0.1215715385017741</c:v>
                </c:pt>
                <c:pt idx="162">
                  <c:v>0.1202527628811683</c:v>
                </c:pt>
                <c:pt idx="163">
                  <c:v>0.11902538676120759</c:v>
                </c:pt>
                <c:pt idx="164">
                  <c:v>0.1145657870145305</c:v>
                </c:pt>
                <c:pt idx="165">
                  <c:v>0.1207844834256462</c:v>
                </c:pt>
                <c:pt idx="166">
                  <c:v>0.1191152156485734</c:v>
                </c:pt>
                <c:pt idx="167">
                  <c:v>0.12476567340661671</c:v>
                </c:pt>
                <c:pt idx="168">
                  <c:v>0.13551276505758361</c:v>
                </c:pt>
                <c:pt idx="169">
                  <c:v>0.14527432900213999</c:v>
                </c:pt>
                <c:pt idx="170">
                  <c:v>0.13792051875673</c:v>
                </c:pt>
                <c:pt idx="171">
                  <c:v>0.13975810732118221</c:v>
                </c:pt>
                <c:pt idx="172">
                  <c:v>0.14230788893815499</c:v>
                </c:pt>
                <c:pt idx="173">
                  <c:v>0.1371505045516806</c:v>
                </c:pt>
                <c:pt idx="174">
                  <c:v>0.13388086741879371</c:v>
                </c:pt>
                <c:pt idx="175">
                  <c:v>0.12967985426285969</c:v>
                </c:pt>
                <c:pt idx="176">
                  <c:v>0.1373420282532074</c:v>
                </c:pt>
                <c:pt idx="177">
                  <c:v>0.14002144739950009</c:v>
                </c:pt>
                <c:pt idx="178">
                  <c:v>0.14043090297909239</c:v>
                </c:pt>
                <c:pt idx="179">
                  <c:v>0.13610330291271661</c:v>
                </c:pt>
                <c:pt idx="180">
                  <c:v>0.13190685642417271</c:v>
                </c:pt>
                <c:pt idx="181">
                  <c:v>0.1320686221263781</c:v>
                </c:pt>
                <c:pt idx="182">
                  <c:v>0.13841094237520951</c:v>
                </c:pt>
                <c:pt idx="183">
                  <c:v>0.13422167631377671</c:v>
                </c:pt>
                <c:pt idx="184">
                  <c:v>0.13171144483513161</c:v>
                </c:pt>
                <c:pt idx="185">
                  <c:v>0.13280924452620271</c:v>
                </c:pt>
                <c:pt idx="186">
                  <c:v>0.12529145049563989</c:v>
                </c:pt>
                <c:pt idx="187">
                  <c:v>0.13125946108837441</c:v>
                </c:pt>
                <c:pt idx="188">
                  <c:v>0.13079928797794699</c:v>
                </c:pt>
                <c:pt idx="189">
                  <c:v>0.1325479183782689</c:v>
                </c:pt>
                <c:pt idx="190">
                  <c:v>0.14131730977717369</c:v>
                </c:pt>
                <c:pt idx="191">
                  <c:v>0.13747052052765299</c:v>
                </c:pt>
                <c:pt idx="192">
                  <c:v>0.13944821647724681</c:v>
                </c:pt>
                <c:pt idx="193">
                  <c:v>0.1406036623157669</c:v>
                </c:pt>
                <c:pt idx="194">
                  <c:v>0.14289825419938809</c:v>
                </c:pt>
                <c:pt idx="195">
                  <c:v>0.1304116956147606</c:v>
                </c:pt>
                <c:pt idx="196">
                  <c:v>0.12573789954389139</c:v>
                </c:pt>
                <c:pt idx="197">
                  <c:v>0.12856449963589339</c:v>
                </c:pt>
                <c:pt idx="198">
                  <c:v>0.12928567408167041</c:v>
                </c:pt>
                <c:pt idx="199">
                  <c:v>0.12538329529058889</c:v>
                </c:pt>
                <c:pt idx="200">
                  <c:v>0.12998788696530569</c:v>
                </c:pt>
                <c:pt idx="201">
                  <c:v>0.1284434613240566</c:v>
                </c:pt>
                <c:pt idx="202">
                  <c:v>0.1348651045292977</c:v>
                </c:pt>
                <c:pt idx="203">
                  <c:v>0.1350839254473151</c:v>
                </c:pt>
                <c:pt idx="204">
                  <c:v>0.12728056181816819</c:v>
                </c:pt>
                <c:pt idx="205">
                  <c:v>0.1315677623139157</c:v>
                </c:pt>
                <c:pt idx="206">
                  <c:v>0.13057650498365109</c:v>
                </c:pt>
                <c:pt idx="207">
                  <c:v>0.1262608861668825</c:v>
                </c:pt>
                <c:pt idx="208">
                  <c:v>0.1279936758809711</c:v>
                </c:pt>
                <c:pt idx="209">
                  <c:v>0.13032039132424339</c:v>
                </c:pt>
                <c:pt idx="210">
                  <c:v>0.13367206353854319</c:v>
                </c:pt>
                <c:pt idx="211">
                  <c:v>0.1340868771103341</c:v>
                </c:pt>
                <c:pt idx="212">
                  <c:v>0.1296679125985509</c:v>
                </c:pt>
                <c:pt idx="213">
                  <c:v>0.1308542069850025</c:v>
                </c:pt>
                <c:pt idx="214">
                  <c:v>0.1333491368046282</c:v>
                </c:pt>
                <c:pt idx="215">
                  <c:v>0.15172072530909589</c:v>
                </c:pt>
                <c:pt idx="216">
                  <c:v>0.15980960857777821</c:v>
                </c:pt>
                <c:pt idx="217">
                  <c:v>0.1563509321689249</c:v>
                </c:pt>
                <c:pt idx="218">
                  <c:v>0.1585881955369205</c:v>
                </c:pt>
                <c:pt idx="219">
                  <c:v>0.1542602455086729</c:v>
                </c:pt>
                <c:pt idx="220">
                  <c:v>0.15742515222212269</c:v>
                </c:pt>
                <c:pt idx="221">
                  <c:v>0.1601138241650841</c:v>
                </c:pt>
                <c:pt idx="222">
                  <c:v>0.16433536271973201</c:v>
                </c:pt>
                <c:pt idx="223">
                  <c:v>0.1708412794896482</c:v>
                </c:pt>
                <c:pt idx="224">
                  <c:v>0.19397577662704629</c:v>
                </c:pt>
                <c:pt idx="225">
                  <c:v>0.19713010193243879</c:v>
                </c:pt>
                <c:pt idx="226">
                  <c:v>0.1879517010541282</c:v>
                </c:pt>
                <c:pt idx="227">
                  <c:v>0.19126196785733121</c:v>
                </c:pt>
                <c:pt idx="228">
                  <c:v>0.19196209332295411</c:v>
                </c:pt>
                <c:pt idx="229">
                  <c:v>0.18287716527667541</c:v>
                </c:pt>
                <c:pt idx="230">
                  <c:v>0.17837799681470551</c:v>
                </c:pt>
                <c:pt idx="231">
                  <c:v>0.16625348238243831</c:v>
                </c:pt>
                <c:pt idx="232">
                  <c:v>0.1563817442687393</c:v>
                </c:pt>
                <c:pt idx="233">
                  <c:v>0.15371889782835729</c:v>
                </c:pt>
                <c:pt idx="234">
                  <c:v>0.17002791683850541</c:v>
                </c:pt>
                <c:pt idx="235">
                  <c:v>0.16342134262810201</c:v>
                </c:pt>
                <c:pt idx="236">
                  <c:v>0.1595852839866973</c:v>
                </c:pt>
                <c:pt idx="237">
                  <c:v>0.1594462570396093</c:v>
                </c:pt>
                <c:pt idx="238">
                  <c:v>0.16303022792926461</c:v>
                </c:pt>
                <c:pt idx="239">
                  <c:v>0.18898189754904399</c:v>
                </c:pt>
                <c:pt idx="240">
                  <c:v>0.20130246503341731</c:v>
                </c:pt>
                <c:pt idx="241">
                  <c:v>0.17948400291939259</c:v>
                </c:pt>
                <c:pt idx="242">
                  <c:v>0.19066338277977521</c:v>
                </c:pt>
                <c:pt idx="243">
                  <c:v>0.19079783230717931</c:v>
                </c:pt>
                <c:pt idx="244">
                  <c:v>0.20229100099290451</c:v>
                </c:pt>
                <c:pt idx="245">
                  <c:v>0.19540449559114681</c:v>
                </c:pt>
                <c:pt idx="246">
                  <c:v>0.21186988632105891</c:v>
                </c:pt>
                <c:pt idx="247">
                  <c:v>0.22117716571098289</c:v>
                </c:pt>
                <c:pt idx="248">
                  <c:v>0.32395903241910812</c:v>
                </c:pt>
                <c:pt idx="249">
                  <c:v>0.22554098799390351</c:v>
                </c:pt>
                <c:pt idx="250">
                  <c:v>0.21247795684795831</c:v>
                </c:pt>
                <c:pt idx="251">
                  <c:v>0.20924303207695741</c:v>
                </c:pt>
                <c:pt idx="252">
                  <c:v>0.2206570851878564</c:v>
                </c:pt>
                <c:pt idx="253">
                  <c:v>0.2213366525969496</c:v>
                </c:pt>
                <c:pt idx="254">
                  <c:v>0.2317466781033303</c:v>
                </c:pt>
                <c:pt idx="255">
                  <c:v>0.23027235602642701</c:v>
                </c:pt>
                <c:pt idx="256">
                  <c:v>0.22784425150523019</c:v>
                </c:pt>
                <c:pt idx="257">
                  <c:v>0.23534247491623639</c:v>
                </c:pt>
                <c:pt idx="258">
                  <c:v>0.23129770831719521</c:v>
                </c:pt>
                <c:pt idx="259">
                  <c:v>0.2234467372621772</c:v>
                </c:pt>
                <c:pt idx="260">
                  <c:v>0.23648996093354449</c:v>
                </c:pt>
                <c:pt idx="261">
                  <c:v>0.23615607534344921</c:v>
                </c:pt>
                <c:pt idx="262">
                  <c:v>0.23378777682183671</c:v>
                </c:pt>
                <c:pt idx="263">
                  <c:v>0.2396719693018976</c:v>
                </c:pt>
                <c:pt idx="264">
                  <c:v>0.2471707222806287</c:v>
                </c:pt>
                <c:pt idx="265">
                  <c:v>0.2418973496713071</c:v>
                </c:pt>
                <c:pt idx="266">
                  <c:v>0.23512910992999389</c:v>
                </c:pt>
                <c:pt idx="267">
                  <c:v>0.2190865366280603</c:v>
                </c:pt>
                <c:pt idx="268">
                  <c:v>0.22668216940693739</c:v>
                </c:pt>
                <c:pt idx="269">
                  <c:v>0.21385474336070229</c:v>
                </c:pt>
                <c:pt idx="270">
                  <c:v>0.21067690132014591</c:v>
                </c:pt>
                <c:pt idx="271">
                  <c:v>0.20240839412631359</c:v>
                </c:pt>
                <c:pt idx="272">
                  <c:v>0.202980605390289</c:v>
                </c:pt>
                <c:pt idx="273">
                  <c:v>0.20851303522280359</c:v>
                </c:pt>
                <c:pt idx="274">
                  <c:v>0.2148047420460992</c:v>
                </c:pt>
                <c:pt idx="275">
                  <c:v>0.22960619155973741</c:v>
                </c:pt>
                <c:pt idx="276">
                  <c:v>0.21853416588881769</c:v>
                </c:pt>
                <c:pt idx="277">
                  <c:v>0.21772952142915469</c:v>
                </c:pt>
                <c:pt idx="278">
                  <c:v>0.2021170925307666</c:v>
                </c:pt>
                <c:pt idx="279">
                  <c:v>0.210022077313469</c:v>
                </c:pt>
                <c:pt idx="280">
                  <c:v>0.20319814648245671</c:v>
                </c:pt>
                <c:pt idx="281">
                  <c:v>0.19184764383086639</c:v>
                </c:pt>
                <c:pt idx="282">
                  <c:v>0.2043784847446925</c:v>
                </c:pt>
                <c:pt idx="283">
                  <c:v>0.21523394880209551</c:v>
                </c:pt>
                <c:pt idx="284">
                  <c:v>0.20397163572041749</c:v>
                </c:pt>
                <c:pt idx="285">
                  <c:v>0.2024374781492573</c:v>
                </c:pt>
                <c:pt idx="286">
                  <c:v>0.22491508484599529</c:v>
                </c:pt>
                <c:pt idx="287">
                  <c:v>0.20195165644081109</c:v>
                </c:pt>
                <c:pt idx="288">
                  <c:v>0.21458690296077221</c:v>
                </c:pt>
                <c:pt idx="289">
                  <c:v>0.21103727770519859</c:v>
                </c:pt>
                <c:pt idx="290">
                  <c:v>0.2123181186278896</c:v>
                </c:pt>
                <c:pt idx="291">
                  <c:v>0.22368551528458089</c:v>
                </c:pt>
                <c:pt idx="292">
                  <c:v>0.21227312363986919</c:v>
                </c:pt>
                <c:pt idx="293">
                  <c:v>0.25502785280363849</c:v>
                </c:pt>
                <c:pt idx="294">
                  <c:v>0.25698579286687839</c:v>
                </c:pt>
                <c:pt idx="295">
                  <c:v>0.26167021167206928</c:v>
                </c:pt>
                <c:pt idx="296">
                  <c:v>0.23634837495075811</c:v>
                </c:pt>
                <c:pt idx="297">
                  <c:v>0.22648799482716839</c:v>
                </c:pt>
                <c:pt idx="298">
                  <c:v>0.21389266943554469</c:v>
                </c:pt>
                <c:pt idx="299">
                  <c:v>0.21269529397110329</c:v>
                </c:pt>
                <c:pt idx="300">
                  <c:v>0.2144294998394638</c:v>
                </c:pt>
                <c:pt idx="301">
                  <c:v>0.23570216313482301</c:v>
                </c:pt>
                <c:pt idx="302">
                  <c:v>0.25393497172100721</c:v>
                </c:pt>
                <c:pt idx="303">
                  <c:v>0.24656059933207811</c:v>
                </c:pt>
                <c:pt idx="304">
                  <c:v>0.26359821083628721</c:v>
                </c:pt>
                <c:pt idx="305">
                  <c:v>0.26176415815781179</c:v>
                </c:pt>
                <c:pt idx="306">
                  <c:v>0.25124443733859442</c:v>
                </c:pt>
                <c:pt idx="307">
                  <c:v>0.26762962730413009</c:v>
                </c:pt>
                <c:pt idx="308">
                  <c:v>0.27031061913271992</c:v>
                </c:pt>
                <c:pt idx="309">
                  <c:v>0.25344474713176041</c:v>
                </c:pt>
                <c:pt idx="310">
                  <c:v>0.22977217628736549</c:v>
                </c:pt>
                <c:pt idx="311">
                  <c:v>0.223403325765619</c:v>
                </c:pt>
                <c:pt idx="312">
                  <c:v>0.22239951282161899</c:v>
                </c:pt>
                <c:pt idx="313">
                  <c:v>0.20864296807946081</c:v>
                </c:pt>
                <c:pt idx="314">
                  <c:v>0.1934776217448318</c:v>
                </c:pt>
                <c:pt idx="315">
                  <c:v>0.18046670225395409</c:v>
                </c:pt>
                <c:pt idx="316">
                  <c:v>0.18546851473701659</c:v>
                </c:pt>
                <c:pt idx="317">
                  <c:v>0.17989887183549541</c:v>
                </c:pt>
                <c:pt idx="318">
                  <c:v>0.17906395178719481</c:v>
                </c:pt>
                <c:pt idx="319">
                  <c:v>0.17343068729506719</c:v>
                </c:pt>
                <c:pt idx="320">
                  <c:v>0.18184000500824821</c:v>
                </c:pt>
                <c:pt idx="321">
                  <c:v>0.18743244832193237</c:v>
                </c:pt>
                <c:pt idx="322">
                  <c:v>0.16620336313137468</c:v>
                </c:pt>
                <c:pt idx="323">
                  <c:v>0.1539459828673376</c:v>
                </c:pt>
                <c:pt idx="324">
                  <c:v>0.15314965475764802</c:v>
                </c:pt>
                <c:pt idx="325">
                  <c:v>0.16420566030960196</c:v>
                </c:pt>
                <c:pt idx="326">
                  <c:v>0.15793132360392897</c:v>
                </c:pt>
                <c:pt idx="327">
                  <c:v>0.15876163576992644</c:v>
                </c:pt>
                <c:pt idx="328">
                  <c:v>0.16968537353192373</c:v>
                </c:pt>
                <c:pt idx="329">
                  <c:v>0.16390506854014872</c:v>
                </c:pt>
                <c:pt idx="330">
                  <c:v>0.17530558572504101</c:v>
                </c:pt>
                <c:pt idx="331">
                  <c:v>0.17271414135775587</c:v>
                </c:pt>
                <c:pt idx="332">
                  <c:v>0.17561819296280881</c:v>
                </c:pt>
                <c:pt idx="333">
                  <c:v>0.17773255774661939</c:v>
                </c:pt>
                <c:pt idx="334">
                  <c:v>0.17468841810647212</c:v>
                </c:pt>
                <c:pt idx="335">
                  <c:v>0.1782026019859406</c:v>
                </c:pt>
                <c:pt idx="336">
                  <c:v>0.17542024659633032</c:v>
                </c:pt>
                <c:pt idx="337">
                  <c:v>0.17900172620949123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D9-4FE8-A854-CAFFF4910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775248"/>
        <c:axId val="968768032"/>
      </c:lineChart>
      <c:catAx>
        <c:axId val="96877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68032"/>
        <c:crosses val="autoZero"/>
        <c:auto val="1"/>
        <c:lblAlgn val="ctr"/>
        <c:lblOffset val="100"/>
        <c:noMultiLvlLbl val="0"/>
      </c:catAx>
      <c:valAx>
        <c:axId val="96876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7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波动率交易机会观察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VIX</c:v>
          </c:tx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VIX_oppor!$B$5:$B$337</c:f>
              <c:numCache>
                <c:formatCode>General</c:formatCode>
                <c:ptCount val="333"/>
                <c:pt idx="0">
                  <c:v>0.1707791052136638</c:v>
                </c:pt>
                <c:pt idx="1">
                  <c:v>0.15980287576690971</c:v>
                </c:pt>
                <c:pt idx="2">
                  <c:v>0.1406861056490688</c:v>
                </c:pt>
                <c:pt idx="3">
                  <c:v>0.13636974339936081</c:v>
                </c:pt>
                <c:pt idx="4">
                  <c:v>0.13511236631815199</c:v>
                </c:pt>
                <c:pt idx="5">
                  <c:v>0.13978814732409639</c:v>
                </c:pt>
                <c:pt idx="6">
                  <c:v>0.14408356508365869</c:v>
                </c:pt>
                <c:pt idx="7">
                  <c:v>0.14407382746972941</c:v>
                </c:pt>
                <c:pt idx="8">
                  <c:v>0.14594174978663951</c:v>
                </c:pt>
                <c:pt idx="9">
                  <c:v>0.14366419372054171</c:v>
                </c:pt>
                <c:pt idx="10">
                  <c:v>0.1442433654665452</c:v>
                </c:pt>
                <c:pt idx="11">
                  <c:v>0.13295443091149711</c:v>
                </c:pt>
                <c:pt idx="12">
                  <c:v>0.14304408580587299</c:v>
                </c:pt>
                <c:pt idx="13">
                  <c:v>0.14138474320715991</c:v>
                </c:pt>
                <c:pt idx="14">
                  <c:v>0.13977726731972059</c:v>
                </c:pt>
                <c:pt idx="15">
                  <c:v>0.14142418587573591</c:v>
                </c:pt>
                <c:pt idx="16">
                  <c:v>0.14234816441891079</c:v>
                </c:pt>
                <c:pt idx="17">
                  <c:v>0.14583703389760411</c:v>
                </c:pt>
                <c:pt idx="18">
                  <c:v>0.14037469136424999</c:v>
                </c:pt>
                <c:pt idx="19">
                  <c:v>0.1409024886915789</c:v>
                </c:pt>
                <c:pt idx="20">
                  <c:v>0.14511339449717409</c:v>
                </c:pt>
                <c:pt idx="21">
                  <c:v>0.14847260426059231</c:v>
                </c:pt>
                <c:pt idx="22">
                  <c:v>0.14504330228608339</c:v>
                </c:pt>
                <c:pt idx="23">
                  <c:v>0.1516913757302788</c:v>
                </c:pt>
                <c:pt idx="24">
                  <c:v>0.14960642181930869</c:v>
                </c:pt>
                <c:pt idx="25">
                  <c:v>0.15147397073958399</c:v>
                </c:pt>
                <c:pt idx="26">
                  <c:v>0.14684752084957081</c:v>
                </c:pt>
                <c:pt idx="27">
                  <c:v>0.1518770734300518</c:v>
                </c:pt>
                <c:pt idx="28">
                  <c:v>0.14985022496595929</c:v>
                </c:pt>
                <c:pt idx="29">
                  <c:v>0.1441358697924274</c:v>
                </c:pt>
                <c:pt idx="30">
                  <c:v>0.13960490094948691</c:v>
                </c:pt>
                <c:pt idx="31">
                  <c:v>0.1391300062982995</c:v>
                </c:pt>
                <c:pt idx="32">
                  <c:v>0.1426074944366264</c:v>
                </c:pt>
                <c:pt idx="33">
                  <c:v>0.14839681825360529</c:v>
                </c:pt>
                <c:pt idx="34">
                  <c:v>0.14596415436043181</c:v>
                </c:pt>
                <c:pt idx="35">
                  <c:v>0.14672930989263089</c:v>
                </c:pt>
                <c:pt idx="36">
                  <c:v>0.14593432500579029</c:v>
                </c:pt>
                <c:pt idx="37">
                  <c:v>0.1553448314858257</c:v>
                </c:pt>
                <c:pt idx="38">
                  <c:v>0.1716405156016623</c:v>
                </c:pt>
                <c:pt idx="39">
                  <c:v>0.17190206753904669</c:v>
                </c:pt>
                <c:pt idx="40">
                  <c:v>0.16857496301181271</c:v>
                </c:pt>
                <c:pt idx="41">
                  <c:v>0.1734724193938903</c:v>
                </c:pt>
                <c:pt idx="42">
                  <c:v>0.18764339807513611</c:v>
                </c:pt>
                <c:pt idx="43">
                  <c:v>0.1773992621439707</c:v>
                </c:pt>
                <c:pt idx="44">
                  <c:v>0.17545512763221871</c:v>
                </c:pt>
                <c:pt idx="45">
                  <c:v>0.18017960129389529</c:v>
                </c:pt>
                <c:pt idx="46">
                  <c:v>0.18429962011651571</c:v>
                </c:pt>
                <c:pt idx="47">
                  <c:v>0.1864832030254519</c:v>
                </c:pt>
                <c:pt idx="48">
                  <c:v>0.18683774083921409</c:v>
                </c:pt>
                <c:pt idx="49">
                  <c:v>0.18388581432878109</c:v>
                </c:pt>
                <c:pt idx="50">
                  <c:v>0.1780937965858494</c:v>
                </c:pt>
                <c:pt idx="51">
                  <c:v>0.1836049983011814</c:v>
                </c:pt>
                <c:pt idx="52">
                  <c:v>0.18018958377447111</c:v>
                </c:pt>
                <c:pt idx="53">
                  <c:v>0.18887125085586379</c:v>
                </c:pt>
                <c:pt idx="54">
                  <c:v>0.17875208083109489</c:v>
                </c:pt>
                <c:pt idx="55">
                  <c:v>0.18437572752357501</c:v>
                </c:pt>
                <c:pt idx="56">
                  <c:v>0.18515797713521209</c:v>
                </c:pt>
                <c:pt idx="57">
                  <c:v>0.18671029956278681</c:v>
                </c:pt>
                <c:pt idx="58">
                  <c:v>0.19013729621646369</c:v>
                </c:pt>
                <c:pt idx="59">
                  <c:v>0.19761967697215119</c:v>
                </c:pt>
                <c:pt idx="60">
                  <c:v>0.1911375086588315</c:v>
                </c:pt>
                <c:pt idx="61">
                  <c:v>0.19276496113646929</c:v>
                </c:pt>
                <c:pt idx="62">
                  <c:v>0.189238214210665</c:v>
                </c:pt>
                <c:pt idx="63">
                  <c:v>0.1924574670701526</c:v>
                </c:pt>
                <c:pt idx="64">
                  <c:v>0.1869787568782881</c:v>
                </c:pt>
                <c:pt idx="65">
                  <c:v>0.1882427736741546</c:v>
                </c:pt>
                <c:pt idx="66">
                  <c:v>0.2088680904326761</c:v>
                </c:pt>
                <c:pt idx="67">
                  <c:v>0.20742403843553159</c:v>
                </c:pt>
                <c:pt idx="68">
                  <c:v>0.2231971512350503</c:v>
                </c:pt>
                <c:pt idx="69">
                  <c:v>0.22762247923729459</c:v>
                </c:pt>
                <c:pt idx="70">
                  <c:v>0.22190639467661979</c:v>
                </c:pt>
                <c:pt idx="71">
                  <c:v>0.22635700748384499</c:v>
                </c:pt>
                <c:pt idx="72">
                  <c:v>0.22303454865461139</c:v>
                </c:pt>
                <c:pt idx="73">
                  <c:v>0.2119809935394974</c:v>
                </c:pt>
                <c:pt idx="74">
                  <c:v>0.18615214313206679</c:v>
                </c:pt>
                <c:pt idx="75">
                  <c:v>0.1898758791376754</c:v>
                </c:pt>
                <c:pt idx="76">
                  <c:v>0.19982188187318509</c:v>
                </c:pt>
                <c:pt idx="77">
                  <c:v>0.20056924787513761</c:v>
                </c:pt>
                <c:pt idx="78">
                  <c:v>0.20200528382648611</c:v>
                </c:pt>
                <c:pt idx="79">
                  <c:v>0.1977940566042343</c:v>
                </c:pt>
                <c:pt idx="80">
                  <c:v>0.1845396590461815</c:v>
                </c:pt>
                <c:pt idx="81">
                  <c:v>0.20927764365242191</c:v>
                </c:pt>
                <c:pt idx="82">
                  <c:v>0.19652031432759251</c:v>
                </c:pt>
                <c:pt idx="83">
                  <c:v>0.2030331171773615</c:v>
                </c:pt>
                <c:pt idx="84">
                  <c:v>0.1896104007535715</c:v>
                </c:pt>
                <c:pt idx="85">
                  <c:v>0.1826618778188796</c:v>
                </c:pt>
                <c:pt idx="86">
                  <c:v>0.2020344946660913</c:v>
                </c:pt>
                <c:pt idx="87">
                  <c:v>0.1972278032155827</c:v>
                </c:pt>
                <c:pt idx="88">
                  <c:v>0.1975201510667968</c:v>
                </c:pt>
                <c:pt idx="89">
                  <c:v>0.2037541947998863</c:v>
                </c:pt>
                <c:pt idx="90">
                  <c:v>0.19356485816054481</c:v>
                </c:pt>
                <c:pt idx="91">
                  <c:v>0.1933721624945807</c:v>
                </c:pt>
                <c:pt idx="92">
                  <c:v>0.19070685623711681</c:v>
                </c:pt>
                <c:pt idx="93">
                  <c:v>0.18390200035865459</c:v>
                </c:pt>
                <c:pt idx="94">
                  <c:v>0.18983562079419611</c:v>
                </c:pt>
                <c:pt idx="95">
                  <c:v>0.18002173870932259</c:v>
                </c:pt>
                <c:pt idx="96">
                  <c:v>0.17875494320668101</c:v>
                </c:pt>
                <c:pt idx="97">
                  <c:v>0.17983089075089079</c:v>
                </c:pt>
                <c:pt idx="98">
                  <c:v>0.17926941466056451</c:v>
                </c:pt>
                <c:pt idx="99">
                  <c:v>0.17840333567108069</c:v>
                </c:pt>
                <c:pt idx="100">
                  <c:v>0.17724542103388249</c:v>
                </c:pt>
                <c:pt idx="101">
                  <c:v>0.17157687786977621</c:v>
                </c:pt>
                <c:pt idx="102">
                  <c:v>0.17715273379861779</c:v>
                </c:pt>
                <c:pt idx="103">
                  <c:v>0.1667746414639939</c:v>
                </c:pt>
                <c:pt idx="104">
                  <c:v>0.17049894107744071</c:v>
                </c:pt>
                <c:pt idx="105">
                  <c:v>0.1762608085941674</c:v>
                </c:pt>
                <c:pt idx="106">
                  <c:v>0.17957683230706251</c:v>
                </c:pt>
                <c:pt idx="107">
                  <c:v>0.1872634455028126</c:v>
                </c:pt>
                <c:pt idx="108">
                  <c:v>0.17994032203844759</c:v>
                </c:pt>
                <c:pt idx="109">
                  <c:v>0.1838119695829116</c:v>
                </c:pt>
                <c:pt idx="110">
                  <c:v>0.18446286190744021</c:v>
                </c:pt>
                <c:pt idx="111">
                  <c:v>0.18886277568971491</c:v>
                </c:pt>
                <c:pt idx="112">
                  <c:v>0.19287910465154171</c:v>
                </c:pt>
                <c:pt idx="113">
                  <c:v>0.1739712868457654</c:v>
                </c:pt>
                <c:pt idx="114">
                  <c:v>0.1705608661535446</c:v>
                </c:pt>
                <c:pt idx="115">
                  <c:v>0.1711386339144737</c:v>
                </c:pt>
                <c:pt idx="116">
                  <c:v>0.17488829532663949</c:v>
                </c:pt>
                <c:pt idx="117">
                  <c:v>0.16979875365259209</c:v>
                </c:pt>
                <c:pt idx="118">
                  <c:v>0.1647682459009524</c:v>
                </c:pt>
                <c:pt idx="119">
                  <c:v>0.1635523190338796</c:v>
                </c:pt>
                <c:pt idx="120">
                  <c:v>0.1551300818410212</c:v>
                </c:pt>
                <c:pt idx="121">
                  <c:v>0.16335499145033969</c:v>
                </c:pt>
                <c:pt idx="122">
                  <c:v>0.16434484731821261</c:v>
                </c:pt>
                <c:pt idx="123">
                  <c:v>0.16419488776346949</c:v>
                </c:pt>
                <c:pt idx="124">
                  <c:v>0.16799456883231351</c:v>
                </c:pt>
                <c:pt idx="125">
                  <c:v>0.1712247349144746</c:v>
                </c:pt>
                <c:pt idx="126">
                  <c:v>0.16894612335705611</c:v>
                </c:pt>
                <c:pt idx="127">
                  <c:v>0.15544607345832329</c:v>
                </c:pt>
                <c:pt idx="128">
                  <c:v>0.15387523270665809</c:v>
                </c:pt>
                <c:pt idx="129">
                  <c:v>0.1594490820780472</c:v>
                </c:pt>
                <c:pt idx="130">
                  <c:v>0.14601116916708759</c:v>
                </c:pt>
                <c:pt idx="131">
                  <c:v>0.14831438631174851</c:v>
                </c:pt>
                <c:pt idx="132">
                  <c:v>0.14617899557338271</c:v>
                </c:pt>
                <c:pt idx="133">
                  <c:v>0.1394388871518514</c:v>
                </c:pt>
                <c:pt idx="134">
                  <c:v>0.13985242348676119</c:v>
                </c:pt>
                <c:pt idx="135">
                  <c:v>0.14132837829862099</c:v>
                </c:pt>
                <c:pt idx="136">
                  <c:v>0.13863204823977929</c:v>
                </c:pt>
                <c:pt idx="137">
                  <c:v>0.13867726097480121</c:v>
                </c:pt>
                <c:pt idx="138">
                  <c:v>0.13335329235643981</c:v>
                </c:pt>
                <c:pt idx="139">
                  <c:v>0.13587260107252391</c:v>
                </c:pt>
                <c:pt idx="140">
                  <c:v>0.1295789991905727</c:v>
                </c:pt>
                <c:pt idx="141">
                  <c:v>0.130121114502039</c:v>
                </c:pt>
                <c:pt idx="142">
                  <c:v>0.1364758594467893</c:v>
                </c:pt>
                <c:pt idx="143">
                  <c:v>0.12813982457385689</c:v>
                </c:pt>
                <c:pt idx="144">
                  <c:v>0.12577869058673199</c:v>
                </c:pt>
                <c:pt idx="145">
                  <c:v>0.13084416771962429</c:v>
                </c:pt>
                <c:pt idx="146">
                  <c:v>0.13415275720664299</c:v>
                </c:pt>
                <c:pt idx="147">
                  <c:v>0.12916623605712221</c:v>
                </c:pt>
                <c:pt idx="148">
                  <c:v>0.1223426665926937</c:v>
                </c:pt>
                <c:pt idx="149">
                  <c:v>0.1265983751586674</c:v>
                </c:pt>
                <c:pt idx="150">
                  <c:v>0.1132537658149779</c:v>
                </c:pt>
                <c:pt idx="151">
                  <c:v>0.1176691967421568</c:v>
                </c:pt>
                <c:pt idx="152">
                  <c:v>0.1182184144792213</c:v>
                </c:pt>
                <c:pt idx="153">
                  <c:v>0.1173990841363373</c:v>
                </c:pt>
                <c:pt idx="154">
                  <c:v>0.1092397017060103</c:v>
                </c:pt>
                <c:pt idx="155">
                  <c:v>0.11596255518214291</c:v>
                </c:pt>
                <c:pt idx="156">
                  <c:v>0.1271496219783648</c:v>
                </c:pt>
                <c:pt idx="157">
                  <c:v>0.13595840418397009</c:v>
                </c:pt>
                <c:pt idx="158">
                  <c:v>0.12306922271146201</c:v>
                </c:pt>
                <c:pt idx="159">
                  <c:v>0.12950885121710659</c:v>
                </c:pt>
                <c:pt idx="160">
                  <c:v>0.12270967711611031</c:v>
                </c:pt>
                <c:pt idx="161">
                  <c:v>0.1215715385017741</c:v>
                </c:pt>
                <c:pt idx="162">
                  <c:v>0.1202527628811683</c:v>
                </c:pt>
                <c:pt idx="163">
                  <c:v>0.11902538676120759</c:v>
                </c:pt>
                <c:pt idx="164">
                  <c:v>0.1145657870145305</c:v>
                </c:pt>
                <c:pt idx="165">
                  <c:v>0.1207844834256462</c:v>
                </c:pt>
                <c:pt idx="166">
                  <c:v>0.1191152156485734</c:v>
                </c:pt>
                <c:pt idx="167">
                  <c:v>0.12476567340661671</c:v>
                </c:pt>
                <c:pt idx="168">
                  <c:v>0.13551276505758361</c:v>
                </c:pt>
                <c:pt idx="169">
                  <c:v>0.14527432900213999</c:v>
                </c:pt>
                <c:pt idx="170">
                  <c:v>0.13792051875673</c:v>
                </c:pt>
                <c:pt idx="171">
                  <c:v>0.13975810732118221</c:v>
                </c:pt>
                <c:pt idx="172">
                  <c:v>0.14230788893815499</c:v>
                </c:pt>
                <c:pt idx="173">
                  <c:v>0.1371505045516806</c:v>
                </c:pt>
                <c:pt idx="174">
                  <c:v>0.13388086741879371</c:v>
                </c:pt>
                <c:pt idx="175">
                  <c:v>0.12967985426285969</c:v>
                </c:pt>
                <c:pt idx="176">
                  <c:v>0.1373420282532074</c:v>
                </c:pt>
                <c:pt idx="177">
                  <c:v>0.14002144739950009</c:v>
                </c:pt>
                <c:pt idx="178">
                  <c:v>0.14043090297909239</c:v>
                </c:pt>
                <c:pt idx="179">
                  <c:v>0.13610330291271661</c:v>
                </c:pt>
                <c:pt idx="180">
                  <c:v>0.13190685642417271</c:v>
                </c:pt>
                <c:pt idx="181">
                  <c:v>0.1320686221263781</c:v>
                </c:pt>
                <c:pt idx="182">
                  <c:v>0.13841094237520951</c:v>
                </c:pt>
                <c:pt idx="183">
                  <c:v>0.13422167631377671</c:v>
                </c:pt>
                <c:pt idx="184">
                  <c:v>0.13171144483513161</c:v>
                </c:pt>
                <c:pt idx="185">
                  <c:v>0.13280924452620271</c:v>
                </c:pt>
                <c:pt idx="186">
                  <c:v>0.12529145049563989</c:v>
                </c:pt>
                <c:pt idx="187">
                  <c:v>0.13125946108837441</c:v>
                </c:pt>
                <c:pt idx="188">
                  <c:v>0.13079928797794699</c:v>
                </c:pt>
                <c:pt idx="189">
                  <c:v>0.1325479183782689</c:v>
                </c:pt>
                <c:pt idx="190">
                  <c:v>0.14131730977717369</c:v>
                </c:pt>
                <c:pt idx="191">
                  <c:v>0.13747052052765299</c:v>
                </c:pt>
                <c:pt idx="192">
                  <c:v>0.13944821647724681</c:v>
                </c:pt>
                <c:pt idx="193">
                  <c:v>0.1406036623157669</c:v>
                </c:pt>
                <c:pt idx="194">
                  <c:v>0.14289825419938809</c:v>
                </c:pt>
                <c:pt idx="195">
                  <c:v>0.1304116956147606</c:v>
                </c:pt>
                <c:pt idx="196">
                  <c:v>0.12573789954389139</c:v>
                </c:pt>
                <c:pt idx="197">
                  <c:v>0.12856449963589339</c:v>
                </c:pt>
                <c:pt idx="198">
                  <c:v>0.12928567408167041</c:v>
                </c:pt>
                <c:pt idx="199">
                  <c:v>0.12538329529058889</c:v>
                </c:pt>
                <c:pt idx="200">
                  <c:v>0.12998788696530569</c:v>
                </c:pt>
                <c:pt idx="201">
                  <c:v>0.1284434613240566</c:v>
                </c:pt>
                <c:pt idx="202">
                  <c:v>0.1348651045292977</c:v>
                </c:pt>
                <c:pt idx="203">
                  <c:v>0.1350839254473151</c:v>
                </c:pt>
                <c:pt idx="204">
                  <c:v>0.12728056181816819</c:v>
                </c:pt>
                <c:pt idx="205">
                  <c:v>0.1315677623139157</c:v>
                </c:pt>
                <c:pt idx="206">
                  <c:v>0.13057650498365109</c:v>
                </c:pt>
                <c:pt idx="207">
                  <c:v>0.1262608861668825</c:v>
                </c:pt>
                <c:pt idx="208">
                  <c:v>0.1279936758809711</c:v>
                </c:pt>
                <c:pt idx="209">
                  <c:v>0.13032039132424339</c:v>
                </c:pt>
                <c:pt idx="210">
                  <c:v>0.13367206353854319</c:v>
                </c:pt>
                <c:pt idx="211">
                  <c:v>0.1340868771103341</c:v>
                </c:pt>
                <c:pt idx="212">
                  <c:v>0.1296679125985509</c:v>
                </c:pt>
                <c:pt idx="213">
                  <c:v>0.1308542069850025</c:v>
                </c:pt>
                <c:pt idx="214">
                  <c:v>0.1333491368046282</c:v>
                </c:pt>
                <c:pt idx="215">
                  <c:v>0.15172072530909589</c:v>
                </c:pt>
                <c:pt idx="216">
                  <c:v>0.15980960857777821</c:v>
                </c:pt>
                <c:pt idx="217">
                  <c:v>0.1563509321689249</c:v>
                </c:pt>
                <c:pt idx="218">
                  <c:v>0.1585881955369205</c:v>
                </c:pt>
                <c:pt idx="219">
                  <c:v>0.1542602455086729</c:v>
                </c:pt>
                <c:pt idx="220">
                  <c:v>0.15742515222212269</c:v>
                </c:pt>
                <c:pt idx="221">
                  <c:v>0.1601138241650841</c:v>
                </c:pt>
                <c:pt idx="222">
                  <c:v>0.16433536271973201</c:v>
                </c:pt>
                <c:pt idx="223">
                  <c:v>0.1708412794896482</c:v>
                </c:pt>
                <c:pt idx="224">
                  <c:v>0.19397577662704629</c:v>
                </c:pt>
                <c:pt idx="225">
                  <c:v>0.19713010193243879</c:v>
                </c:pt>
                <c:pt idx="226">
                  <c:v>0.1879517010541282</c:v>
                </c:pt>
                <c:pt idx="227">
                  <c:v>0.19126196785733121</c:v>
                </c:pt>
                <c:pt idx="228">
                  <c:v>0.19196209332295411</c:v>
                </c:pt>
                <c:pt idx="229">
                  <c:v>0.18287716527667541</c:v>
                </c:pt>
                <c:pt idx="230">
                  <c:v>0.17837799681470551</c:v>
                </c:pt>
                <c:pt idx="231">
                  <c:v>0.16625348238243831</c:v>
                </c:pt>
                <c:pt idx="232">
                  <c:v>0.1563817442687393</c:v>
                </c:pt>
                <c:pt idx="233">
                  <c:v>0.15371889782835729</c:v>
                </c:pt>
                <c:pt idx="234">
                  <c:v>0.17002791683850541</c:v>
                </c:pt>
                <c:pt idx="235">
                  <c:v>0.16342134262810201</c:v>
                </c:pt>
                <c:pt idx="236">
                  <c:v>0.1595852839866973</c:v>
                </c:pt>
                <c:pt idx="237">
                  <c:v>0.1594462570396093</c:v>
                </c:pt>
                <c:pt idx="238">
                  <c:v>0.16303022792926461</c:v>
                </c:pt>
                <c:pt idx="239">
                  <c:v>0.18898189754904399</c:v>
                </c:pt>
                <c:pt idx="240">
                  <c:v>0.20130246503341731</c:v>
                </c:pt>
                <c:pt idx="241">
                  <c:v>0.17948400291939259</c:v>
                </c:pt>
                <c:pt idx="242">
                  <c:v>0.19066338277977521</c:v>
                </c:pt>
                <c:pt idx="243">
                  <c:v>0.19079783230717931</c:v>
                </c:pt>
                <c:pt idx="244">
                  <c:v>0.20229100099290451</c:v>
                </c:pt>
                <c:pt idx="245">
                  <c:v>0.19540449559114681</c:v>
                </c:pt>
                <c:pt idx="246">
                  <c:v>0.21186988632105891</c:v>
                </c:pt>
                <c:pt idx="247">
                  <c:v>0.22117716571098289</c:v>
                </c:pt>
                <c:pt idx="248">
                  <c:v>0.32395903241910812</c:v>
                </c:pt>
                <c:pt idx="249">
                  <c:v>0.22554098799390351</c:v>
                </c:pt>
                <c:pt idx="250">
                  <c:v>0.21247795684795831</c:v>
                </c:pt>
                <c:pt idx="251">
                  <c:v>0.20924303207695741</c:v>
                </c:pt>
                <c:pt idx="252">
                  <c:v>0.2206570851878564</c:v>
                </c:pt>
                <c:pt idx="253">
                  <c:v>0.2213366525969496</c:v>
                </c:pt>
                <c:pt idx="254">
                  <c:v>0.2317466781033303</c:v>
                </c:pt>
                <c:pt idx="255">
                  <c:v>0.23027235602642701</c:v>
                </c:pt>
                <c:pt idx="256">
                  <c:v>0.22784425150523019</c:v>
                </c:pt>
                <c:pt idx="257">
                  <c:v>0.23534247491623639</c:v>
                </c:pt>
                <c:pt idx="258">
                  <c:v>0.23129770831719521</c:v>
                </c:pt>
                <c:pt idx="259">
                  <c:v>0.2234467372621772</c:v>
                </c:pt>
                <c:pt idx="260">
                  <c:v>0.23648996093354449</c:v>
                </c:pt>
                <c:pt idx="261">
                  <c:v>0.23615607534344921</c:v>
                </c:pt>
                <c:pt idx="262">
                  <c:v>0.23378777682183671</c:v>
                </c:pt>
                <c:pt idx="263">
                  <c:v>0.2396719693018976</c:v>
                </c:pt>
                <c:pt idx="264">
                  <c:v>0.2471707222806287</c:v>
                </c:pt>
                <c:pt idx="265">
                  <c:v>0.2418973496713071</c:v>
                </c:pt>
                <c:pt idx="266">
                  <c:v>0.23512910992999389</c:v>
                </c:pt>
                <c:pt idx="267">
                  <c:v>0.2190865366280603</c:v>
                </c:pt>
                <c:pt idx="268">
                  <c:v>0.22668216940693739</c:v>
                </c:pt>
                <c:pt idx="269">
                  <c:v>0.21385474336070229</c:v>
                </c:pt>
                <c:pt idx="270">
                  <c:v>0.21067690132014591</c:v>
                </c:pt>
                <c:pt idx="271">
                  <c:v>0.20240839412631359</c:v>
                </c:pt>
                <c:pt idx="272">
                  <c:v>0.202980605390289</c:v>
                </c:pt>
                <c:pt idx="273">
                  <c:v>0.20851303522280359</c:v>
                </c:pt>
                <c:pt idx="274">
                  <c:v>0.2148047420460992</c:v>
                </c:pt>
                <c:pt idx="275">
                  <c:v>0.22960619155973741</c:v>
                </c:pt>
                <c:pt idx="276">
                  <c:v>0.21853416588881769</c:v>
                </c:pt>
                <c:pt idx="277">
                  <c:v>0.21772952142915469</c:v>
                </c:pt>
                <c:pt idx="278">
                  <c:v>0.2021170925307666</c:v>
                </c:pt>
                <c:pt idx="279">
                  <c:v>0.210022077313469</c:v>
                </c:pt>
                <c:pt idx="280">
                  <c:v>0.20319814648245671</c:v>
                </c:pt>
                <c:pt idx="281">
                  <c:v>0.19184764383086639</c:v>
                </c:pt>
                <c:pt idx="282">
                  <c:v>0.2043784847446925</c:v>
                </c:pt>
                <c:pt idx="283">
                  <c:v>0.21523394880209551</c:v>
                </c:pt>
                <c:pt idx="284">
                  <c:v>0.20397163572041749</c:v>
                </c:pt>
                <c:pt idx="285">
                  <c:v>0.2024374781492573</c:v>
                </c:pt>
                <c:pt idx="286">
                  <c:v>0.22491508484599529</c:v>
                </c:pt>
                <c:pt idx="287">
                  <c:v>0.20195165644081109</c:v>
                </c:pt>
                <c:pt idx="288">
                  <c:v>0.21458690296077221</c:v>
                </c:pt>
                <c:pt idx="289">
                  <c:v>0.21103727770519859</c:v>
                </c:pt>
                <c:pt idx="290">
                  <c:v>0.2123181186278896</c:v>
                </c:pt>
                <c:pt idx="291">
                  <c:v>0.22368551528458089</c:v>
                </c:pt>
                <c:pt idx="292">
                  <c:v>0.21227312363986919</c:v>
                </c:pt>
                <c:pt idx="293">
                  <c:v>0.25502785280363849</c:v>
                </c:pt>
                <c:pt idx="294">
                  <c:v>0.25698579286687839</c:v>
                </c:pt>
                <c:pt idx="295">
                  <c:v>0.26167021167206928</c:v>
                </c:pt>
                <c:pt idx="296">
                  <c:v>0.23634837495075811</c:v>
                </c:pt>
                <c:pt idx="297">
                  <c:v>0.22648799482716839</c:v>
                </c:pt>
                <c:pt idx="298">
                  <c:v>0.21389266943554469</c:v>
                </c:pt>
                <c:pt idx="299">
                  <c:v>0.21269529397110329</c:v>
                </c:pt>
                <c:pt idx="300">
                  <c:v>0.2144294998394638</c:v>
                </c:pt>
                <c:pt idx="301">
                  <c:v>0.23570216313482301</c:v>
                </c:pt>
                <c:pt idx="302">
                  <c:v>0.25393497172100721</c:v>
                </c:pt>
                <c:pt idx="303">
                  <c:v>0.24656059933207811</c:v>
                </c:pt>
                <c:pt idx="304">
                  <c:v>0.26359821083628721</c:v>
                </c:pt>
                <c:pt idx="305">
                  <c:v>0.26176415815781179</c:v>
                </c:pt>
                <c:pt idx="306">
                  <c:v>0.25124443733859442</c:v>
                </c:pt>
                <c:pt idx="307">
                  <c:v>0.26762962730413009</c:v>
                </c:pt>
                <c:pt idx="308">
                  <c:v>0.27031061913271992</c:v>
                </c:pt>
                <c:pt idx="309">
                  <c:v>0.25344474713176041</c:v>
                </c:pt>
                <c:pt idx="310">
                  <c:v>0.22977217628736549</c:v>
                </c:pt>
                <c:pt idx="311">
                  <c:v>0.223403325765619</c:v>
                </c:pt>
                <c:pt idx="312">
                  <c:v>0.22239951282161899</c:v>
                </c:pt>
                <c:pt idx="313">
                  <c:v>0.20864296807946081</c:v>
                </c:pt>
                <c:pt idx="314">
                  <c:v>0.1934776217448318</c:v>
                </c:pt>
                <c:pt idx="315">
                  <c:v>0.18046670225395409</c:v>
                </c:pt>
                <c:pt idx="316">
                  <c:v>0.18546851473701659</c:v>
                </c:pt>
                <c:pt idx="317">
                  <c:v>0.17989887183549541</c:v>
                </c:pt>
                <c:pt idx="318">
                  <c:v>0.17906395178719481</c:v>
                </c:pt>
                <c:pt idx="319">
                  <c:v>0.17343068729506719</c:v>
                </c:pt>
                <c:pt idx="320">
                  <c:v>0.18184000500824821</c:v>
                </c:pt>
                <c:pt idx="321">
                  <c:v>0.18743244832193237</c:v>
                </c:pt>
                <c:pt idx="322">
                  <c:v>0.16620336313137468</c:v>
                </c:pt>
                <c:pt idx="323">
                  <c:v>0.1539459828673376</c:v>
                </c:pt>
                <c:pt idx="324">
                  <c:v>0.15314965475764802</c:v>
                </c:pt>
                <c:pt idx="325">
                  <c:v>0.16420566030960196</c:v>
                </c:pt>
                <c:pt idx="326">
                  <c:v>0.15793132360392897</c:v>
                </c:pt>
                <c:pt idx="327">
                  <c:v>0.15876163576992644</c:v>
                </c:pt>
                <c:pt idx="328">
                  <c:v>0.16968537353192373</c:v>
                </c:pt>
                <c:pt idx="329">
                  <c:v>0.16390506854014872</c:v>
                </c:pt>
                <c:pt idx="330">
                  <c:v>0.17530558572504101</c:v>
                </c:pt>
                <c:pt idx="331">
                  <c:v>0.17271414135775587</c:v>
                </c:pt>
                <c:pt idx="332">
                  <c:v>0.17561819296280881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7-486E-8A50-191C3559FA8F}"/>
            </c:ext>
          </c:extLst>
        </c:ser>
        <c:ser>
          <c:idx val="2"/>
          <c:order val="2"/>
          <c:tx>
            <c:v>MA-n*SD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VIX_oppor!$E$5:$E$337</c:f>
              <c:numCache>
                <c:formatCode>General</c:formatCode>
                <c:ptCount val="333"/>
                <c:pt idx="14">
                  <c:v>0.124959189509622</c:v>
                </c:pt>
                <c:pt idx="15">
                  <c:v>0.12993405424993026</c:v>
                </c:pt>
                <c:pt idx="16">
                  <c:v>0.13360165887461681</c:v>
                </c:pt>
                <c:pt idx="17">
                  <c:v>0.1335387292015813</c:v>
                </c:pt>
                <c:pt idx="18">
                  <c:v>0.13427438434303035</c:v>
                </c:pt>
                <c:pt idx="19">
                  <c:v>0.13557239756529849</c:v>
                </c:pt>
                <c:pt idx="20">
                  <c:v>0.13586047363910622</c:v>
                </c:pt>
                <c:pt idx="21">
                  <c:v>0.13545787768641213</c:v>
                </c:pt>
                <c:pt idx="22">
                  <c:v>0.13544998654358581</c:v>
                </c:pt>
                <c:pt idx="23">
                  <c:v>0.13459690050248727</c:v>
                </c:pt>
                <c:pt idx="24">
                  <c:v>0.13434712220463901</c:v>
                </c:pt>
                <c:pt idx="25">
                  <c:v>0.13393715326427599</c:v>
                </c:pt>
                <c:pt idx="26">
                  <c:v>0.13685227886008233</c:v>
                </c:pt>
                <c:pt idx="27">
                  <c:v>0.13675548479768901</c:v>
                </c:pt>
                <c:pt idx="28">
                  <c:v>0.13735958743492849</c:v>
                </c:pt>
                <c:pt idx="29">
                  <c:v>0.1382798511944279</c:v>
                </c:pt>
                <c:pt idx="30">
                  <c:v>0.13779512069613284</c:v>
                </c:pt>
                <c:pt idx="31">
                  <c:v>0.13701352896508173</c:v>
                </c:pt>
                <c:pt idx="32">
                  <c:v>0.13662856319653113</c:v>
                </c:pt>
                <c:pt idx="33">
                  <c:v>0.13758990852792494</c:v>
                </c:pt>
                <c:pt idx="34">
                  <c:v>0.13844873838783248</c:v>
                </c:pt>
                <c:pt idx="35">
                  <c:v>0.13860085866838151</c:v>
                </c:pt>
                <c:pt idx="36">
                  <c:v>0.13847851652048729</c:v>
                </c:pt>
                <c:pt idx="37">
                  <c:v>0.13805899411171932</c:v>
                </c:pt>
                <c:pt idx="38">
                  <c:v>0.13307133108795016</c:v>
                </c:pt>
                <c:pt idx="39">
                  <c:v>0.13043135459258284</c:v>
                </c:pt>
                <c:pt idx="40">
                  <c:v>0.12936943132068082</c:v>
                </c:pt>
                <c:pt idx="41">
                  <c:v>0.12850761672850075</c:v>
                </c:pt>
                <c:pt idx="42">
                  <c:v>0.12509082194133131</c:v>
                </c:pt>
                <c:pt idx="43">
                  <c:v>0.12508453389562346</c:v>
                </c:pt>
                <c:pt idx="44">
                  <c:v>0.12675227266899441</c:v>
                </c:pt>
                <c:pt idx="45">
                  <c:v>0.1297361706074614</c:v>
                </c:pt>
                <c:pt idx="46">
                  <c:v>0.13348158354045012</c:v>
                </c:pt>
                <c:pt idx="47">
                  <c:v>0.13719246911830443</c:v>
                </c:pt>
                <c:pt idx="48">
                  <c:v>0.14034096665492288</c:v>
                </c:pt>
                <c:pt idx="49">
                  <c:v>0.14544241211813239</c:v>
                </c:pt>
                <c:pt idx="50">
                  <c:v>0.15163028629571612</c:v>
                </c:pt>
                <c:pt idx="51">
                  <c:v>0.16026130300997471</c:v>
                </c:pt>
                <c:pt idx="52">
                  <c:v>0.16704720928633354</c:v>
                </c:pt>
                <c:pt idx="53">
                  <c:v>0.1680479970944076</c:v>
                </c:pt>
                <c:pt idx="54">
                  <c:v>0.1693809272442936</c:v>
                </c:pt>
                <c:pt idx="55">
                  <c:v>0.17257753767881381</c:v>
                </c:pt>
                <c:pt idx="56">
                  <c:v>0.1745093846056939</c:v>
                </c:pt>
                <c:pt idx="57">
                  <c:v>0.17459275657439469</c:v>
                </c:pt>
                <c:pt idx="58">
                  <c:v>0.17515161362053872</c:v>
                </c:pt>
                <c:pt idx="59">
                  <c:v>0.17506573295337233</c:v>
                </c:pt>
                <c:pt idx="60">
                  <c:v>0.17570850659568474</c:v>
                </c:pt>
                <c:pt idx="61">
                  <c:v>0.17568595457339214</c:v>
                </c:pt>
                <c:pt idx="62">
                  <c:v>0.17576192070924271</c:v>
                </c:pt>
                <c:pt idx="63">
                  <c:v>0.17570119312211177</c:v>
                </c:pt>
                <c:pt idx="64">
                  <c:v>0.17602972899131397</c:v>
                </c:pt>
                <c:pt idx="65">
                  <c:v>0.17788308569477468</c:v>
                </c:pt>
                <c:pt idx="66">
                  <c:v>0.17502138272851533</c:v>
                </c:pt>
                <c:pt idx="67">
                  <c:v>0.17507377481472644</c:v>
                </c:pt>
                <c:pt idx="68">
                  <c:v>0.17053302417140415</c:v>
                </c:pt>
                <c:pt idx="69">
                  <c:v>0.16935113637340793</c:v>
                </c:pt>
                <c:pt idx="70">
                  <c:v>0.16993002501179527</c:v>
                </c:pt>
                <c:pt idx="71">
                  <c:v>0.1707040327462826</c:v>
                </c:pt>
                <c:pt idx="72">
                  <c:v>0.17259451907294207</c:v>
                </c:pt>
                <c:pt idx="73">
                  <c:v>0.17487098793735764</c:v>
                </c:pt>
                <c:pt idx="74">
                  <c:v>0.17269771824855329</c:v>
                </c:pt>
                <c:pt idx="75">
                  <c:v>0.17245178293769026</c:v>
                </c:pt>
                <c:pt idx="76">
                  <c:v>0.1734842941255893</c:v>
                </c:pt>
                <c:pt idx="77">
                  <c:v>0.17537230476601096</c:v>
                </c:pt>
                <c:pt idx="78">
                  <c:v>0.17684813004718608</c:v>
                </c:pt>
                <c:pt idx="79">
                  <c:v>0.17914152243428758</c:v>
                </c:pt>
                <c:pt idx="80">
                  <c:v>0.17812069182787282</c:v>
                </c:pt>
                <c:pt idx="81">
                  <c:v>0.1781414069309403</c:v>
                </c:pt>
                <c:pt idx="82">
                  <c:v>0.17687691519423795</c:v>
                </c:pt>
                <c:pt idx="83">
                  <c:v>0.17693210709619414</c:v>
                </c:pt>
                <c:pt idx="84">
                  <c:v>0.17617925002925544</c:v>
                </c:pt>
                <c:pt idx="85">
                  <c:v>0.17388478321437184</c:v>
                </c:pt>
                <c:pt idx="86">
                  <c:v>0.176509274373815</c:v>
                </c:pt>
                <c:pt idx="87">
                  <c:v>0.17941168678324174</c:v>
                </c:pt>
                <c:pt idx="88">
                  <c:v>0.18055227111397026</c:v>
                </c:pt>
                <c:pt idx="89">
                  <c:v>0.18223969020270603</c:v>
                </c:pt>
                <c:pt idx="90">
                  <c:v>0.18288039623266611</c:v>
                </c:pt>
                <c:pt idx="91">
                  <c:v>0.18238462821671228</c:v>
                </c:pt>
                <c:pt idx="92">
                  <c:v>0.1815472687088123</c:v>
                </c:pt>
                <c:pt idx="93">
                  <c:v>0.17942403455458081</c:v>
                </c:pt>
                <c:pt idx="94">
                  <c:v>0.17875505067927103</c:v>
                </c:pt>
                <c:pt idx="95">
                  <c:v>0.17749361090068483</c:v>
                </c:pt>
                <c:pt idx="96">
                  <c:v>0.17589816421485033</c:v>
                </c:pt>
                <c:pt idx="97">
                  <c:v>0.17380784694867202</c:v>
                </c:pt>
                <c:pt idx="98">
                  <c:v>0.17257677675188893</c:v>
                </c:pt>
                <c:pt idx="99">
                  <c:v>0.17089086874352355</c:v>
                </c:pt>
                <c:pt idx="100">
                  <c:v>0.16979930786370767</c:v>
                </c:pt>
                <c:pt idx="101">
                  <c:v>0.16751644557934048</c:v>
                </c:pt>
                <c:pt idx="102">
                  <c:v>0.16664949877409505</c:v>
                </c:pt>
                <c:pt idx="103">
                  <c:v>0.16374721287778471</c:v>
                </c:pt>
                <c:pt idx="104">
                  <c:v>0.16435689900414405</c:v>
                </c:pt>
                <c:pt idx="105">
                  <c:v>0.16471096711707534</c:v>
                </c:pt>
                <c:pt idx="106">
                  <c:v>0.16589167348769712</c:v>
                </c:pt>
                <c:pt idx="107">
                  <c:v>0.16649451226897619</c:v>
                </c:pt>
                <c:pt idx="108">
                  <c:v>0.16657980576617212</c:v>
                </c:pt>
                <c:pt idx="109">
                  <c:v>0.16758047056063563</c:v>
                </c:pt>
                <c:pt idx="110">
                  <c:v>0.16734969922881426</c:v>
                </c:pt>
                <c:pt idx="111">
                  <c:v>0.16665027817360253</c:v>
                </c:pt>
                <c:pt idx="112">
                  <c:v>0.16547387498142757</c:v>
                </c:pt>
                <c:pt idx="113">
                  <c:v>0.16482353582984927</c:v>
                </c:pt>
                <c:pt idx="114">
                  <c:v>0.16361743608984236</c:v>
                </c:pt>
                <c:pt idx="115">
                  <c:v>0.16271851093862544</c:v>
                </c:pt>
                <c:pt idx="116">
                  <c:v>0.16325754557353095</c:v>
                </c:pt>
                <c:pt idx="117">
                  <c:v>0.16211882906499597</c:v>
                </c:pt>
                <c:pt idx="118">
                  <c:v>0.16155158597185154</c:v>
                </c:pt>
                <c:pt idx="119">
                  <c:v>0.15984327540972587</c:v>
                </c:pt>
                <c:pt idx="120">
                  <c:v>0.15498374633276699</c:v>
                </c:pt>
                <c:pt idx="121">
                  <c:v>0.1530323847700891</c:v>
                </c:pt>
                <c:pt idx="122">
                  <c:v>0.15199042754903239</c:v>
                </c:pt>
                <c:pt idx="123">
                  <c:v>0.15076549790360094</c:v>
                </c:pt>
                <c:pt idx="124">
                  <c:v>0.15057483550600242</c:v>
                </c:pt>
                <c:pt idx="125">
                  <c:v>0.15100184185310928</c:v>
                </c:pt>
                <c:pt idx="126">
                  <c:v>0.15255847708933734</c:v>
                </c:pt>
                <c:pt idx="127">
                  <c:v>0.1548082124854443</c:v>
                </c:pt>
                <c:pt idx="128">
                  <c:v>0.15252082628984159</c:v>
                </c:pt>
                <c:pt idx="129">
                  <c:v>0.15180348009373643</c:v>
                </c:pt>
                <c:pt idx="130">
                  <c:v>0.14750753052898269</c:v>
                </c:pt>
                <c:pt idx="131">
                  <c:v>0.14555010871302482</c:v>
                </c:pt>
                <c:pt idx="132">
                  <c:v>0.14299989275832312</c:v>
                </c:pt>
                <c:pt idx="133">
                  <c:v>0.13864727837972202</c:v>
                </c:pt>
                <c:pt idx="134">
                  <c:v>0.13526745443505606</c:v>
                </c:pt>
                <c:pt idx="135">
                  <c:v>0.13297147811955104</c:v>
                </c:pt>
                <c:pt idx="136">
                  <c:v>0.13023978753163193</c:v>
                </c:pt>
                <c:pt idx="137">
                  <c:v>0.12812063562956888</c:v>
                </c:pt>
                <c:pt idx="138">
                  <c:v>0.12527625506469933</c:v>
                </c:pt>
                <c:pt idx="139">
                  <c:v>0.12431380760849489</c:v>
                </c:pt>
                <c:pt idx="140">
                  <c:v>0.12367179276938949</c:v>
                </c:pt>
                <c:pt idx="141">
                  <c:v>0.12436970283615477</c:v>
                </c:pt>
                <c:pt idx="142">
                  <c:v>0.12440952564903925</c:v>
                </c:pt>
                <c:pt idx="143">
                  <c:v>0.12301386599502967</c:v>
                </c:pt>
                <c:pt idx="144">
                  <c:v>0.12352535838923008</c:v>
                </c:pt>
                <c:pt idx="145">
                  <c:v>0.12308110761261638</c:v>
                </c:pt>
                <c:pt idx="146">
                  <c:v>0.12397636660898916</c:v>
                </c:pt>
                <c:pt idx="147">
                  <c:v>0.12422846657001949</c:v>
                </c:pt>
                <c:pt idx="148">
                  <c:v>0.12186119628126783</c:v>
                </c:pt>
                <c:pt idx="149">
                  <c:v>0.12122364182017942</c:v>
                </c:pt>
                <c:pt idx="150">
                  <c:v>0.1168078393172053</c:v>
                </c:pt>
                <c:pt idx="151">
                  <c:v>0.11481963695044362</c:v>
                </c:pt>
                <c:pt idx="152">
                  <c:v>0.11359357948516588</c:v>
                </c:pt>
                <c:pt idx="153">
                  <c:v>0.11203512632127928</c:v>
                </c:pt>
                <c:pt idx="154">
                  <c:v>0.10878085305449536</c:v>
                </c:pt>
                <c:pt idx="155">
                  <c:v>0.10753870263907561</c:v>
                </c:pt>
                <c:pt idx="156">
                  <c:v>0.10760791946856831</c:v>
                </c:pt>
                <c:pt idx="157">
                  <c:v>0.10769245859099323</c:v>
                </c:pt>
                <c:pt idx="158">
                  <c:v>0.1075686317558166</c:v>
                </c:pt>
                <c:pt idx="159">
                  <c:v>0.10751869272945509</c:v>
                </c:pt>
                <c:pt idx="160">
                  <c:v>0.10752538944565677</c:v>
                </c:pt>
                <c:pt idx="161">
                  <c:v>0.10802684060914718</c:v>
                </c:pt>
                <c:pt idx="162">
                  <c:v>0.10799459675079005</c:v>
                </c:pt>
                <c:pt idx="163">
                  <c:v>0.10773114149009781</c:v>
                </c:pt>
                <c:pt idx="164">
                  <c:v>0.10688064622256808</c:v>
                </c:pt>
                <c:pt idx="165">
                  <c:v>0.10797003628922652</c:v>
                </c:pt>
                <c:pt idx="166">
                  <c:v>0.10814765295491188</c:v>
                </c:pt>
                <c:pt idx="167">
                  <c:v>0.10853970027178042</c:v>
                </c:pt>
                <c:pt idx="168">
                  <c:v>0.10806802383308929</c:v>
                </c:pt>
                <c:pt idx="169">
                  <c:v>0.10820892156728146</c:v>
                </c:pt>
                <c:pt idx="170">
                  <c:v>0.10923263781300323</c:v>
                </c:pt>
                <c:pt idx="171">
                  <c:v>0.10875448342380911</c:v>
                </c:pt>
                <c:pt idx="172">
                  <c:v>0.10807671109249177</c:v>
                </c:pt>
                <c:pt idx="173">
                  <c:v>0.10863100168556526</c:v>
                </c:pt>
                <c:pt idx="174">
                  <c:v>0.10874460971655041</c:v>
                </c:pt>
                <c:pt idx="175">
                  <c:v>0.10950788494570871</c:v>
                </c:pt>
                <c:pt idx="176">
                  <c:v>0.11067411978177454</c:v>
                </c:pt>
                <c:pt idx="177">
                  <c:v>0.11228232083583084</c:v>
                </c:pt>
                <c:pt idx="178">
                  <c:v>0.11460455054170743</c:v>
                </c:pt>
                <c:pt idx="179">
                  <c:v>0.11914562987486292</c:v>
                </c:pt>
                <c:pt idx="180">
                  <c:v>0.12178271162052343</c:v>
                </c:pt>
                <c:pt idx="181">
                  <c:v>0.12579345706162437</c:v>
                </c:pt>
                <c:pt idx="182">
                  <c:v>0.12883166190950365</c:v>
                </c:pt>
                <c:pt idx="183">
                  <c:v>0.12864574662115799</c:v>
                </c:pt>
                <c:pt idx="184">
                  <c:v>0.12863529901909618</c:v>
                </c:pt>
                <c:pt idx="185">
                  <c:v>0.12816827268120085</c:v>
                </c:pt>
                <c:pt idx="186">
                  <c:v>0.12580092128604778</c:v>
                </c:pt>
                <c:pt idx="187">
                  <c:v>0.12588761288358818</c:v>
                </c:pt>
                <c:pt idx="188">
                  <c:v>0.1254716733095663</c:v>
                </c:pt>
                <c:pt idx="189">
                  <c:v>0.12536114620158439</c:v>
                </c:pt>
                <c:pt idx="190">
                  <c:v>0.1255661404983125</c:v>
                </c:pt>
                <c:pt idx="191">
                  <c:v>0.12556232914931326</c:v>
                </c:pt>
                <c:pt idx="192">
                  <c:v>0.12562315392378634</c:v>
                </c:pt>
                <c:pt idx="193">
                  <c:v>0.12560023925547836</c:v>
                </c:pt>
                <c:pt idx="194">
                  <c:v>0.1250359883150049</c:v>
                </c:pt>
                <c:pt idx="195">
                  <c:v>0.12477906134204543</c:v>
                </c:pt>
                <c:pt idx="196">
                  <c:v>0.12338220732954548</c:v>
                </c:pt>
                <c:pt idx="197">
                  <c:v>0.12259464331034155</c:v>
                </c:pt>
                <c:pt idx="198">
                  <c:v>0.12204441488108483</c:v>
                </c:pt>
                <c:pt idx="199">
                  <c:v>0.12091119623052747</c:v>
                </c:pt>
                <c:pt idx="200">
                  <c:v>0.12062755902295774</c:v>
                </c:pt>
                <c:pt idx="201">
                  <c:v>0.12129036519285061</c:v>
                </c:pt>
                <c:pt idx="202">
                  <c:v>0.12153090421495727</c:v>
                </c:pt>
                <c:pt idx="203">
                  <c:v>0.1218571166638738</c:v>
                </c:pt>
                <c:pt idx="204">
                  <c:v>0.12107587684456479</c:v>
                </c:pt>
                <c:pt idx="205">
                  <c:v>0.12130172053387198</c:v>
                </c:pt>
                <c:pt idx="206">
                  <c:v>0.12116144280922425</c:v>
                </c:pt>
                <c:pt idx="207">
                  <c:v>0.12073815691229475</c:v>
                </c:pt>
                <c:pt idx="208">
                  <c:v>0.1212267841451616</c:v>
                </c:pt>
                <c:pt idx="209">
                  <c:v>0.12364620487821948</c:v>
                </c:pt>
                <c:pt idx="210">
                  <c:v>0.12347800527084112</c:v>
                </c:pt>
                <c:pt idx="211">
                  <c:v>0.12404777775369782</c:v>
                </c:pt>
                <c:pt idx="212">
                  <c:v>0.12418007671178091</c:v>
                </c:pt>
                <c:pt idx="213">
                  <c:v>0.12430524397429769</c:v>
                </c:pt>
                <c:pt idx="214">
                  <c:v>0.12534346254259557</c:v>
                </c:pt>
                <c:pt idx="215">
                  <c:v>0.12032238523974018</c:v>
                </c:pt>
                <c:pt idx="216">
                  <c:v>0.11611085836243414</c:v>
                </c:pt>
                <c:pt idx="217">
                  <c:v>0.11433993700867842</c:v>
                </c:pt>
                <c:pt idx="218">
                  <c:v>0.11295015986978893</c:v>
                </c:pt>
                <c:pt idx="219">
                  <c:v>0.11400633723383129</c:v>
                </c:pt>
                <c:pt idx="220">
                  <c:v>0.11448518368446847</c:v>
                </c:pt>
                <c:pt idx="221">
                  <c:v>0.11540400676861917</c:v>
                </c:pt>
                <c:pt idx="222">
                  <c:v>0.11752547066546301</c:v>
                </c:pt>
                <c:pt idx="223">
                  <c:v>0.11931454444337136</c:v>
                </c:pt>
                <c:pt idx="224">
                  <c:v>0.1169946259789941</c:v>
                </c:pt>
                <c:pt idx="225">
                  <c:v>0.11614798293299422</c:v>
                </c:pt>
                <c:pt idx="226">
                  <c:v>0.11884481184658596</c:v>
                </c:pt>
                <c:pt idx="227">
                  <c:v>0.12381203295190993</c:v>
                </c:pt>
                <c:pt idx="228">
                  <c:v>0.13016198587946454</c:v>
                </c:pt>
                <c:pt idx="229">
                  <c:v>0.13822895036213756</c:v>
                </c:pt>
                <c:pt idx="230">
                  <c:v>0.14180601267185483</c:v>
                </c:pt>
                <c:pt idx="231">
                  <c:v>0.14286954714164901</c:v>
                </c:pt>
                <c:pt idx="232">
                  <c:v>0.14287660252555218</c:v>
                </c:pt>
                <c:pt idx="233">
                  <c:v>0.14176907932689314</c:v>
                </c:pt>
                <c:pt idx="234">
                  <c:v>0.14458119230678068</c:v>
                </c:pt>
                <c:pt idx="235">
                  <c:v>0.14582020997517287</c:v>
                </c:pt>
                <c:pt idx="236">
                  <c:v>0.14570616593354813</c:v>
                </c:pt>
                <c:pt idx="237">
                  <c:v>0.14476385452354285</c:v>
                </c:pt>
                <c:pt idx="238">
                  <c:v>0.14367894743888687</c:v>
                </c:pt>
                <c:pt idx="239">
                  <c:v>0.14416068126655271</c:v>
                </c:pt>
                <c:pt idx="240">
                  <c:v>0.14345518204997051</c:v>
                </c:pt>
                <c:pt idx="241">
                  <c:v>0.14366055980272346</c:v>
                </c:pt>
                <c:pt idx="242">
                  <c:v>0.14371884413983707</c:v>
                </c:pt>
                <c:pt idx="243">
                  <c:v>0.14383845153254604</c:v>
                </c:pt>
                <c:pt idx="244">
                  <c:v>0.14189784228437352</c:v>
                </c:pt>
                <c:pt idx="245">
                  <c:v>0.14139322180147482</c:v>
                </c:pt>
                <c:pt idx="246">
                  <c:v>0.1403543615870062</c:v>
                </c:pt>
                <c:pt idx="247">
                  <c:v>0.1412306146493775</c:v>
                </c:pt>
                <c:pt idx="248">
                  <c:v>0.11340460925428636</c:v>
                </c:pt>
                <c:pt idx="249">
                  <c:v>0.11687747255769002</c:v>
                </c:pt>
                <c:pt idx="250">
                  <c:v>0.12226250911777828</c:v>
                </c:pt>
                <c:pt idx="251">
                  <c:v>0.12903609287255041</c:v>
                </c:pt>
                <c:pt idx="252">
                  <c:v>0.13714262837070423</c:v>
                </c:pt>
                <c:pt idx="253">
                  <c:v>0.14554180665517746</c:v>
                </c:pt>
                <c:pt idx="254">
                  <c:v>0.14913458445000269</c:v>
                </c:pt>
                <c:pt idx="255">
                  <c:v>0.15119524886990002</c:v>
                </c:pt>
                <c:pt idx="256">
                  <c:v>0.15776962006547168</c:v>
                </c:pt>
                <c:pt idx="257">
                  <c:v>0.16269664505175033</c:v>
                </c:pt>
                <c:pt idx="258">
                  <c:v>0.16815809288422889</c:v>
                </c:pt>
                <c:pt idx="259">
                  <c:v>0.17108890337445751</c:v>
                </c:pt>
                <c:pt idx="260">
                  <c:v>0.17668500152580227</c:v>
                </c:pt>
                <c:pt idx="261">
                  <c:v>0.1792923213136004</c:v>
                </c:pt>
                <c:pt idx="262">
                  <c:v>0.1805004560638887</c:v>
                </c:pt>
                <c:pt idx="263">
                  <c:v>0.209889081230173</c:v>
                </c:pt>
                <c:pt idx="264">
                  <c:v>0.20875761803882104</c:v>
                </c:pt>
                <c:pt idx="265">
                  <c:v>0.21196269002047663</c:v>
                </c:pt>
                <c:pt idx="266">
                  <c:v>0.21793694396310445</c:v>
                </c:pt>
                <c:pt idx="267">
                  <c:v>0.2174483930636637</c:v>
                </c:pt>
                <c:pt idx="268">
                  <c:v>0.21872086093343107</c:v>
                </c:pt>
                <c:pt idx="269">
                  <c:v>0.21441909556233649</c:v>
                </c:pt>
                <c:pt idx="270">
                  <c:v>0.20995187582503547</c:v>
                </c:pt>
                <c:pt idx="271">
                  <c:v>0.20363049514519385</c:v>
                </c:pt>
                <c:pt idx="272">
                  <c:v>0.19848740306288196</c:v>
                </c:pt>
                <c:pt idx="273">
                  <c:v>0.19560587172302096</c:v>
                </c:pt>
                <c:pt idx="274">
                  <c:v>0.1945510624083279</c:v>
                </c:pt>
                <c:pt idx="275">
                  <c:v>0.19466380598937946</c:v>
                </c:pt>
                <c:pt idx="276">
                  <c:v>0.19413980022338911</c:v>
                </c:pt>
                <c:pt idx="277">
                  <c:v>0.19360009898848365</c:v>
                </c:pt>
                <c:pt idx="278">
                  <c:v>0.19118371036131315</c:v>
                </c:pt>
                <c:pt idx="279">
                  <c:v>0.1929435924158662</c:v>
                </c:pt>
                <c:pt idx="280">
                  <c:v>0.19378867088031917</c:v>
                </c:pt>
                <c:pt idx="281">
                  <c:v>0.19125182743223765</c:v>
                </c:pt>
                <c:pt idx="282">
                  <c:v>0.19042819083127002</c:v>
                </c:pt>
                <c:pt idx="283">
                  <c:v>0.19151958680886436</c:v>
                </c:pt>
                <c:pt idx="284">
                  <c:v>0.19078573998277407</c:v>
                </c:pt>
                <c:pt idx="285">
                  <c:v>0.18995071815648901</c:v>
                </c:pt>
                <c:pt idx="286">
                  <c:v>0.18998759567632123</c:v>
                </c:pt>
                <c:pt idx="287">
                  <c:v>0.18980895413782453</c:v>
                </c:pt>
                <c:pt idx="288">
                  <c:v>0.19009389118447401</c:v>
                </c:pt>
                <c:pt idx="289">
                  <c:v>0.18998619266470124</c:v>
                </c:pt>
                <c:pt idx="290">
                  <c:v>0.19187005599451373</c:v>
                </c:pt>
                <c:pt idx="291">
                  <c:v>0.1912101870274665</c:v>
                </c:pt>
                <c:pt idx="292">
                  <c:v>0.19136129611876512</c:v>
                </c:pt>
                <c:pt idx="293">
                  <c:v>0.18331749354262206</c:v>
                </c:pt>
                <c:pt idx="294">
                  <c:v>0.17854957443896219</c:v>
                </c:pt>
                <c:pt idx="295">
                  <c:v>0.17624832154920675</c:v>
                </c:pt>
                <c:pt idx="296">
                  <c:v>0.18128571664519108</c:v>
                </c:pt>
                <c:pt idx="297">
                  <c:v>0.18396788265743691</c:v>
                </c:pt>
                <c:pt idx="298">
                  <c:v>0.18378917857735361</c:v>
                </c:pt>
                <c:pt idx="299">
                  <c:v>0.1853662123635893</c:v>
                </c:pt>
                <c:pt idx="300">
                  <c:v>0.1876308166266655</c:v>
                </c:pt>
                <c:pt idx="301">
                  <c:v>0.18796422145407288</c:v>
                </c:pt>
                <c:pt idx="302">
                  <c:v>0.19132391770980622</c:v>
                </c:pt>
                <c:pt idx="303">
                  <c:v>0.19343081813706337</c:v>
                </c:pt>
                <c:pt idx="304">
                  <c:v>0.19537880043067327</c:v>
                </c:pt>
                <c:pt idx="305">
                  <c:v>0.19854993262927748</c:v>
                </c:pt>
                <c:pt idx="306">
                  <c:v>0.20074318048143597</c:v>
                </c:pt>
                <c:pt idx="307">
                  <c:v>0.20527209906509231</c:v>
                </c:pt>
                <c:pt idx="308">
                  <c:v>0.20427371162922459</c:v>
                </c:pt>
                <c:pt idx="309">
                  <c:v>0.20429881735549171</c:v>
                </c:pt>
                <c:pt idx="310">
                  <c:v>0.20265787098010157</c:v>
                </c:pt>
                <c:pt idx="311">
                  <c:v>0.20067732219486284</c:v>
                </c:pt>
                <c:pt idx="312">
                  <c:v>0.19992081316886973</c:v>
                </c:pt>
                <c:pt idx="313">
                  <c:v>0.19850149600212286</c:v>
                </c:pt>
                <c:pt idx="314">
                  <c:v>0.1926497015147991</c:v>
                </c:pt>
                <c:pt idx="315">
                  <c:v>0.1825544967596297</c:v>
                </c:pt>
                <c:pt idx="316">
                  <c:v>0.17296803141234654</c:v>
                </c:pt>
                <c:pt idx="317">
                  <c:v>0.16312636620979057</c:v>
                </c:pt>
                <c:pt idx="318">
                  <c:v>0.15462039921154708</c:v>
                </c:pt>
                <c:pt idx="319">
                  <c:v>0.147447858459192</c:v>
                </c:pt>
                <c:pt idx="320">
                  <c:v>0.14399414362125321</c:v>
                </c:pt>
                <c:pt idx="321">
                  <c:v>0.14190231261060537</c:v>
                </c:pt>
                <c:pt idx="322">
                  <c:v>0.14015000841107747</c:v>
                </c:pt>
                <c:pt idx="323">
                  <c:v>0.14017957064988606</c:v>
                </c:pt>
                <c:pt idx="324">
                  <c:v>0.14025847931976707</c:v>
                </c:pt>
                <c:pt idx="325">
                  <c:v>0.14054521087620292</c:v>
                </c:pt>
                <c:pt idx="326">
                  <c:v>0.14044492087258739</c:v>
                </c:pt>
                <c:pt idx="327">
                  <c:v>0.14318511130434239</c:v>
                </c:pt>
                <c:pt idx="328">
                  <c:v>0.14660568636311572</c:v>
                </c:pt>
                <c:pt idx="329">
                  <c:v>0.14717225206058843</c:v>
                </c:pt>
                <c:pt idx="330">
                  <c:v>0.14732307908890732</c:v>
                </c:pt>
                <c:pt idx="331">
                  <c:v>0.14805365245701038</c:v>
                </c:pt>
                <c:pt idx="332">
                  <c:v>0.14828061620151398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7-486E-8A50-191C3559FA8F}"/>
            </c:ext>
          </c:extLst>
        </c:ser>
        <c:ser>
          <c:idx val="3"/>
          <c:order val="3"/>
          <c:tx>
            <c:v>MA+n*SD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VIX_oppor!$F$5:$F$337</c:f>
              <c:numCache>
                <c:formatCode>General</c:formatCode>
                <c:ptCount val="333"/>
                <c:pt idx="14">
                  <c:v>0.16326822014939349</c:v>
                </c:pt>
                <c:pt idx="15">
                  <c:v>0.15437936616402825</c:v>
                </c:pt>
                <c:pt idx="16">
                  <c:v>0.14838446669294189</c:v>
                </c:pt>
                <c:pt idx="17">
                  <c:v>0.14913418679911541</c:v>
                </c:pt>
                <c:pt idx="18">
                  <c:v>0.14893252471965157</c:v>
                </c:pt>
                <c:pt idx="19">
                  <c:v>0.14840652781384039</c:v>
                </c:pt>
                <c:pt idx="20">
                  <c:v>0.14882848469644303</c:v>
                </c:pt>
                <c:pt idx="21">
                  <c:v>0.14981628587272824</c:v>
                </c:pt>
                <c:pt idx="22">
                  <c:v>0.14995344032440178</c:v>
                </c:pt>
                <c:pt idx="23">
                  <c:v>0.15157314315798551</c:v>
                </c:pt>
                <c:pt idx="24">
                  <c:v>0.15261521853566939</c:v>
                </c:pt>
                <c:pt idx="25">
                  <c:v>0.15398926817910422</c:v>
                </c:pt>
                <c:pt idx="26">
                  <c:v>0.15292655457504106</c:v>
                </c:pt>
                <c:pt idx="27">
                  <c:v>0.15420108032065816</c:v>
                </c:pt>
                <c:pt idx="28">
                  <c:v>0.15472570858459195</c:v>
                </c:pt>
                <c:pt idx="29">
                  <c:v>0.15438659182145345</c:v>
                </c:pt>
                <c:pt idx="30">
                  <c:v>0.15462875099624865</c:v>
                </c:pt>
                <c:pt idx="31">
                  <c:v>0.1549812549778849</c:v>
                </c:pt>
                <c:pt idx="32">
                  <c:v>0.15493561548497178</c:v>
                </c:pt>
                <c:pt idx="33">
                  <c:v>0.15504388707215874</c:v>
                </c:pt>
                <c:pt idx="34">
                  <c:v>0.15485994596809824</c:v>
                </c:pt>
                <c:pt idx="35">
                  <c:v>0.15492328107361014</c:v>
                </c:pt>
                <c:pt idx="36">
                  <c:v>0.15470718598753072</c:v>
                </c:pt>
                <c:pt idx="37">
                  <c:v>0.15650024562293105</c:v>
                </c:pt>
                <c:pt idx="38">
                  <c:v>0.16414779396288465</c:v>
                </c:pt>
                <c:pt idx="39">
                  <c:v>0.16976052322088367</c:v>
                </c:pt>
                <c:pt idx="40">
                  <c:v>0.1731025787957495</c:v>
                </c:pt>
                <c:pt idx="41">
                  <c:v>0.1775143798605055</c:v>
                </c:pt>
                <c:pt idx="42">
                  <c:v>0.18570001793368623</c:v>
                </c:pt>
                <c:pt idx="43">
                  <c:v>0.18937951093646227</c:v>
                </c:pt>
                <c:pt idx="44">
                  <c:v>0.19188767320839689</c:v>
                </c:pt>
                <c:pt idx="45">
                  <c:v>0.19431373531585105</c:v>
                </c:pt>
                <c:pt idx="46">
                  <c:v>0.19659093755862447</c:v>
                </c:pt>
                <c:pt idx="47">
                  <c:v>0.19873014645928014</c:v>
                </c:pt>
                <c:pt idx="48">
                  <c:v>0.20070710526740956</c:v>
                </c:pt>
                <c:pt idx="49">
                  <c:v>0.20066188113331326</c:v>
                </c:pt>
                <c:pt idx="50">
                  <c:v>0.19865593851482527</c:v>
                </c:pt>
                <c:pt idx="51">
                  <c:v>0.19504767823995217</c:v>
                </c:pt>
                <c:pt idx="52">
                  <c:v>0.19157440560207945</c:v>
                </c:pt>
                <c:pt idx="53">
                  <c:v>0.19287104916123232</c:v>
                </c:pt>
                <c:pt idx="54">
                  <c:v>0.19245145411695269</c:v>
                </c:pt>
                <c:pt idx="55">
                  <c:v>0.19136161228400081</c:v>
                </c:pt>
                <c:pt idx="56">
                  <c:v>0.19098783972263025</c:v>
                </c:pt>
                <c:pt idx="57">
                  <c:v>0.19078005461894956</c:v>
                </c:pt>
                <c:pt idx="58">
                  <c:v>0.19191960211580461</c:v>
                </c:pt>
                <c:pt idx="59">
                  <c:v>0.19496075602829535</c:v>
                </c:pt>
                <c:pt idx="60">
                  <c:v>0.19577903670130778</c:v>
                </c:pt>
                <c:pt idx="61">
                  <c:v>0.19693030085959418</c:v>
                </c:pt>
                <c:pt idx="62">
                  <c:v>0.1972216695484387</c:v>
                </c:pt>
                <c:pt idx="63">
                  <c:v>0.19803169396636136</c:v>
                </c:pt>
                <c:pt idx="64">
                  <c:v>0.19811555043709345</c:v>
                </c:pt>
                <c:pt idx="65">
                  <c:v>0.19761539067874018</c:v>
                </c:pt>
                <c:pt idx="66">
                  <c:v>0.20384550592919873</c:v>
                </c:pt>
                <c:pt idx="67">
                  <c:v>0.20742437446446241</c:v>
                </c:pt>
                <c:pt idx="68">
                  <c:v>0.21654191182500959</c:v>
                </c:pt>
                <c:pt idx="69">
                  <c:v>0.2242398527438324</c:v>
                </c:pt>
                <c:pt idx="70">
                  <c:v>0.22866505305918439</c:v>
                </c:pt>
                <c:pt idx="71">
                  <c:v>0.23338424937118141</c:v>
                </c:pt>
                <c:pt idx="72">
                  <c:v>0.23633699625676516</c:v>
                </c:pt>
                <c:pt idx="73">
                  <c:v>0.23697302036875414</c:v>
                </c:pt>
                <c:pt idx="74">
                  <c:v>0.23761728554554729</c:v>
                </c:pt>
                <c:pt idx="75">
                  <c:v>0.23769500358692275</c:v>
                </c:pt>
                <c:pt idx="76">
                  <c:v>0.23760341516391914</c:v>
                </c:pt>
                <c:pt idx="77">
                  <c:v>0.23722620901209385</c:v>
                </c:pt>
                <c:pt idx="78">
                  <c:v>0.23702342596509657</c:v>
                </c:pt>
                <c:pt idx="79">
                  <c:v>0.23617207354145456</c:v>
                </c:pt>
                <c:pt idx="80">
                  <c:v>0.23669915553080623</c:v>
                </c:pt>
                <c:pt idx="81">
                  <c:v>0.2367330475237048</c:v>
                </c:pt>
                <c:pt idx="82">
                  <c:v>0.23654370937934868</c:v>
                </c:pt>
                <c:pt idx="83">
                  <c:v>0.23379997960303392</c:v>
                </c:pt>
                <c:pt idx="84">
                  <c:v>0.22948455953880958</c:v>
                </c:pt>
                <c:pt idx="85">
                  <c:v>0.22654642410599451</c:v>
                </c:pt>
                <c:pt idx="86">
                  <c:v>0.22067893123751756</c:v>
                </c:pt>
                <c:pt idx="87">
                  <c:v>0.21433561943622029</c:v>
                </c:pt>
                <c:pt idx="88">
                  <c:v>0.21126692277579839</c:v>
                </c:pt>
                <c:pt idx="89">
                  <c:v>0.21192644390943854</c:v>
                </c:pt>
                <c:pt idx="90">
                  <c:v>0.21177760174919436</c:v>
                </c:pt>
                <c:pt idx="91">
                  <c:v>0.2114134071813342</c:v>
                </c:pt>
                <c:pt idx="92">
                  <c:v>0.21093578113749814</c:v>
                </c:pt>
                <c:pt idx="93">
                  <c:v>0.21064524416268546</c:v>
                </c:pt>
                <c:pt idx="94">
                  <c:v>0.21025310326332339</c:v>
                </c:pt>
                <c:pt idx="95">
                  <c:v>0.21091215366366178</c:v>
                </c:pt>
                <c:pt idx="96">
                  <c:v>0.20843790695673076</c:v>
                </c:pt>
                <c:pt idx="97">
                  <c:v>0.20830296774601553</c:v>
                </c:pt>
                <c:pt idx="98">
                  <c:v>0.20636554427389242</c:v>
                </c:pt>
                <c:pt idx="99">
                  <c:v>0.20655717693792564</c:v>
                </c:pt>
                <c:pt idx="100">
                  <c:v>0.20692654357974194</c:v>
                </c:pt>
                <c:pt idx="101">
                  <c:v>0.20514839029126719</c:v>
                </c:pt>
                <c:pt idx="102">
                  <c:v>0.20333866117425056</c:v>
                </c:pt>
                <c:pt idx="103">
                  <c:v>0.20214154579018723</c:v>
                </c:pt>
                <c:pt idx="104">
                  <c:v>0.19709782583416843</c:v>
                </c:pt>
                <c:pt idx="105">
                  <c:v>0.19443655111238684</c:v>
                </c:pt>
                <c:pt idx="106">
                  <c:v>0.19141646738342921</c:v>
                </c:pt>
                <c:pt idx="107">
                  <c:v>0.1903545071709096</c:v>
                </c:pt>
                <c:pt idx="108">
                  <c:v>0.18974098989768609</c:v>
                </c:pt>
                <c:pt idx="109">
                  <c:v>0.18793717160838469</c:v>
                </c:pt>
                <c:pt idx="110">
                  <c:v>0.18876009269995508</c:v>
                </c:pt>
                <c:pt idx="111">
                  <c:v>0.19080722475290476</c:v>
                </c:pt>
                <c:pt idx="112">
                  <c:v>0.19372338979849985</c:v>
                </c:pt>
                <c:pt idx="113">
                  <c:v>0.19366731190810488</c:v>
                </c:pt>
                <c:pt idx="114">
                  <c:v>0.19382774904577355</c:v>
                </c:pt>
                <c:pt idx="115">
                  <c:v>0.19391243591440266</c:v>
                </c:pt>
                <c:pt idx="116">
                  <c:v>0.19381492360707891</c:v>
                </c:pt>
                <c:pt idx="117">
                  <c:v>0.19397310942947715</c:v>
                </c:pt>
                <c:pt idx="118">
                  <c:v>0.19427283311421606</c:v>
                </c:pt>
                <c:pt idx="119">
                  <c:v>0.19505492740386693</c:v>
                </c:pt>
                <c:pt idx="120">
                  <c:v>0.19709702624707301</c:v>
                </c:pt>
                <c:pt idx="121">
                  <c:v>0.19688547569552114</c:v>
                </c:pt>
                <c:pt idx="122">
                  <c:v>0.1948716198252978</c:v>
                </c:pt>
                <c:pt idx="123">
                  <c:v>0.19399715823406555</c:v>
                </c:pt>
                <c:pt idx="124">
                  <c:v>0.1920788338649177</c:v>
                </c:pt>
                <c:pt idx="125">
                  <c:v>0.18988674391874871</c:v>
                </c:pt>
                <c:pt idx="126">
                  <c:v>0.18567455503816616</c:v>
                </c:pt>
                <c:pt idx="127">
                  <c:v>0.17843374881629681</c:v>
                </c:pt>
                <c:pt idx="128">
                  <c:v>0.17804166112668518</c:v>
                </c:pt>
                <c:pt idx="129">
                  <c:v>0.17727743611272404</c:v>
                </c:pt>
                <c:pt idx="130">
                  <c:v>0.17822305704449293</c:v>
                </c:pt>
                <c:pt idx="131">
                  <c:v>0.17663729099179865</c:v>
                </c:pt>
                <c:pt idx="132">
                  <c:v>0.17603820586927246</c:v>
                </c:pt>
                <c:pt idx="133">
                  <c:v>0.17701357241466009</c:v>
                </c:pt>
                <c:pt idx="134">
                  <c:v>0.17723341028637685</c:v>
                </c:pt>
                <c:pt idx="135">
                  <c:v>0.17768915946289524</c:v>
                </c:pt>
                <c:pt idx="136">
                  <c:v>0.17712445762273957</c:v>
                </c:pt>
                <c:pt idx="137">
                  <c:v>0.17582126467901449</c:v>
                </c:pt>
                <c:pt idx="138">
                  <c:v>0.17455343252294678</c:v>
                </c:pt>
                <c:pt idx="139">
                  <c:v>0.1712329509445126</c:v>
                </c:pt>
                <c:pt idx="140">
                  <c:v>0.16632220102043108</c:v>
                </c:pt>
                <c:pt idx="141">
                  <c:v>0.16044762310633015</c:v>
                </c:pt>
                <c:pt idx="142">
                  <c:v>0.15787843842524113</c:v>
                </c:pt>
                <c:pt idx="143">
                  <c:v>0.15584271032821051</c:v>
                </c:pt>
                <c:pt idx="144">
                  <c:v>0.1508418324018348</c:v>
                </c:pt>
                <c:pt idx="145">
                  <c:v>0.14926381631878663</c:v>
                </c:pt>
                <c:pt idx="146">
                  <c:v>0.14648034010839989</c:v>
                </c:pt>
                <c:pt idx="147">
                  <c:v>0.1439598722118681</c:v>
                </c:pt>
                <c:pt idx="148">
                  <c:v>0.14404764642606538</c:v>
                </c:pt>
                <c:pt idx="149">
                  <c:v>0.14291799444340803</c:v>
                </c:pt>
                <c:pt idx="150">
                  <c:v>0.14359051528189642</c:v>
                </c:pt>
                <c:pt idx="151">
                  <c:v>0.14278367078230841</c:v>
                </c:pt>
                <c:pt idx="152">
                  <c:v>0.14128188204817546</c:v>
                </c:pt>
                <c:pt idx="153">
                  <c:v>0.14071310744938176</c:v>
                </c:pt>
                <c:pt idx="154">
                  <c:v>0.14041632746729718</c:v>
                </c:pt>
                <c:pt idx="155">
                  <c:v>0.13984295201492628</c:v>
                </c:pt>
                <c:pt idx="156">
                  <c:v>0.139377536182277</c:v>
                </c:pt>
                <c:pt idx="157">
                  <c:v>0.13922400302480953</c:v>
                </c:pt>
                <c:pt idx="158">
                  <c:v>0.13867174961166687</c:v>
                </c:pt>
                <c:pt idx="159">
                  <c:v>0.13921904338874497</c:v>
                </c:pt>
                <c:pt idx="160">
                  <c:v>0.13812774792540808</c:v>
                </c:pt>
                <c:pt idx="161">
                  <c:v>0.13594880093460182</c:v>
                </c:pt>
                <c:pt idx="162">
                  <c:v>0.13479258170283182</c:v>
                </c:pt>
                <c:pt idx="163">
                  <c:v>0.13461373298599255</c:v>
                </c:pt>
                <c:pt idx="164">
                  <c:v>0.13385988316763733</c:v>
                </c:pt>
                <c:pt idx="165">
                  <c:v>0.13377458878240137</c:v>
                </c:pt>
                <c:pt idx="166">
                  <c:v>0.13378977463757152</c:v>
                </c:pt>
                <c:pt idx="167">
                  <c:v>0.13427069517768905</c:v>
                </c:pt>
                <c:pt idx="168">
                  <c:v>0.13715752907254633</c:v>
                </c:pt>
                <c:pt idx="169">
                  <c:v>0.14182124831117149</c:v>
                </c:pt>
                <c:pt idx="170">
                  <c:v>0.14372526054206133</c:v>
                </c:pt>
                <c:pt idx="171">
                  <c:v>0.14588454631029779</c:v>
                </c:pt>
                <c:pt idx="172">
                  <c:v>0.1474089166088397</c:v>
                </c:pt>
                <c:pt idx="173">
                  <c:v>0.14873213026112878</c:v>
                </c:pt>
                <c:pt idx="174">
                  <c:v>0.14920145772370186</c:v>
                </c:pt>
                <c:pt idx="175">
                  <c:v>0.14936753944744349</c:v>
                </c:pt>
                <c:pt idx="176">
                  <c:v>0.15030403657823543</c:v>
                </c:pt>
                <c:pt idx="177">
                  <c:v>0.15133166012662336</c:v>
                </c:pt>
                <c:pt idx="178">
                  <c:v>0.15186349924979808</c:v>
                </c:pt>
                <c:pt idx="179">
                  <c:v>0.15019408870306741</c:v>
                </c:pt>
                <c:pt idx="180">
                  <c:v>0.14903999002387711</c:v>
                </c:pt>
                <c:pt idx="181">
                  <c:v>0.14675636544648346</c:v>
                </c:pt>
                <c:pt idx="182">
                  <c:v>0.14553752979441656</c:v>
                </c:pt>
                <c:pt idx="183">
                  <c:v>0.14555129991692131</c:v>
                </c:pt>
                <c:pt idx="184">
                  <c:v>0.14375336296338201</c:v>
                </c:pt>
                <c:pt idx="185">
                  <c:v>0.14353888607054033</c:v>
                </c:pt>
                <c:pt idx="186">
                  <c:v>0.14397734988895441</c:v>
                </c:pt>
                <c:pt idx="187">
                  <c:v>0.14241753457810996</c:v>
                </c:pt>
                <c:pt idx="188">
                  <c:v>0.14198664527563407</c:v>
                </c:pt>
                <c:pt idx="189">
                  <c:v>0.14191944584487931</c:v>
                </c:pt>
                <c:pt idx="190">
                  <c:v>0.14326611228339309</c:v>
                </c:pt>
                <c:pt idx="191">
                  <c:v>0.14328705593565172</c:v>
                </c:pt>
                <c:pt idx="192">
                  <c:v>0.14314980037154487</c:v>
                </c:pt>
                <c:pt idx="193">
                  <c:v>0.14319574961807607</c:v>
                </c:pt>
                <c:pt idx="194">
                  <c:v>0.14466599406343911</c:v>
                </c:pt>
                <c:pt idx="195">
                  <c:v>0.14472356626181032</c:v>
                </c:pt>
                <c:pt idx="196">
                  <c:v>0.14527632392997869</c:v>
                </c:pt>
                <c:pt idx="197">
                  <c:v>0.14475102891727382</c:v>
                </c:pt>
                <c:pt idx="198">
                  <c:v>0.14464312371558305</c:v>
                </c:pt>
                <c:pt idx="199">
                  <c:v>0.14493258909353468</c:v>
                </c:pt>
                <c:pt idx="200">
                  <c:v>0.14484004529298478</c:v>
                </c:pt>
                <c:pt idx="201">
                  <c:v>0.1445975072335475</c:v>
                </c:pt>
                <c:pt idx="202">
                  <c:v>0.1448377206702306</c:v>
                </c:pt>
                <c:pt idx="203">
                  <c:v>0.14508279321722981</c:v>
                </c:pt>
                <c:pt idx="204">
                  <c:v>0.14516171882852541</c:v>
                </c:pt>
                <c:pt idx="205">
                  <c:v>0.14363593547745049</c:v>
                </c:pt>
                <c:pt idx="206">
                  <c:v>0.14285701112956467</c:v>
                </c:pt>
                <c:pt idx="207">
                  <c:v>0.14152198631844556</c:v>
                </c:pt>
                <c:pt idx="208">
                  <c:v>0.13935202756093934</c:v>
                </c:pt>
                <c:pt idx="209">
                  <c:v>0.1352555584445288</c:v>
                </c:pt>
                <c:pt idx="210">
                  <c:v>0.13585847377507818</c:v>
                </c:pt>
                <c:pt idx="211">
                  <c:v>0.13640189830108043</c:v>
                </c:pt>
                <c:pt idx="212">
                  <c:v>0.13641672107135169</c:v>
                </c:pt>
                <c:pt idx="213">
                  <c:v>0.13650069152927921</c:v>
                </c:pt>
                <c:pt idx="214">
                  <c:v>0.13652458516285323</c:v>
                </c:pt>
                <c:pt idx="215">
                  <c:v>0.14444337424488066</c:v>
                </c:pt>
                <c:pt idx="216">
                  <c:v>0.15283705408934956</c:v>
                </c:pt>
                <c:pt idx="217">
                  <c:v>0.15747275246172224</c:v>
                </c:pt>
                <c:pt idx="218">
                  <c:v>0.16199643227922586</c:v>
                </c:pt>
                <c:pt idx="219">
                  <c:v>0.16453754607391735</c:v>
                </c:pt>
                <c:pt idx="220">
                  <c:v>0.16750635161104116</c:v>
                </c:pt>
                <c:pt idx="221">
                  <c:v>0.17052583775108149</c:v>
                </c:pt>
                <c:pt idx="222">
                  <c:v>0.17348097072795085</c:v>
                </c:pt>
                <c:pt idx="223">
                  <c:v>0.1774049107645328</c:v>
                </c:pt>
                <c:pt idx="224">
                  <c:v>0.18821221393595053</c:v>
                </c:pt>
                <c:pt idx="225">
                  <c:v>0.19751992876780311</c:v>
                </c:pt>
                <c:pt idx="226">
                  <c:v>0.20200507638005055</c:v>
                </c:pt>
                <c:pt idx="227">
                  <c:v>0.20525039597589731</c:v>
                </c:pt>
                <c:pt idx="228">
                  <c:v>0.20704816122673619</c:v>
                </c:pt>
                <c:pt idx="229">
                  <c:v>0.2055849338736695</c:v>
                </c:pt>
                <c:pt idx="230">
                  <c:v>0.20556217443136693</c:v>
                </c:pt>
                <c:pt idx="231">
                  <c:v>0.20535782313552742</c:v>
                </c:pt>
                <c:pt idx="232">
                  <c:v>0.20535487603159952</c:v>
                </c:pt>
                <c:pt idx="233">
                  <c:v>0.20581315953578344</c:v>
                </c:pt>
                <c:pt idx="234">
                  <c:v>0.20510340273320693</c:v>
                </c:pt>
                <c:pt idx="235">
                  <c:v>0.20466387711894529</c:v>
                </c:pt>
                <c:pt idx="236">
                  <c:v>0.20470744913678507</c:v>
                </c:pt>
                <c:pt idx="237">
                  <c:v>0.20499787978944067</c:v>
                </c:pt>
                <c:pt idx="238">
                  <c:v>0.20504131333271214</c:v>
                </c:pt>
                <c:pt idx="239">
                  <c:v>0.20389372896131266</c:v>
                </c:pt>
                <c:pt idx="240">
                  <c:v>0.2051555432580254</c:v>
                </c:pt>
                <c:pt idx="241">
                  <c:v>0.2038211390873077</c:v>
                </c:pt>
                <c:pt idx="242">
                  <c:v>0.20368304340651996</c:v>
                </c:pt>
                <c:pt idx="243">
                  <c:v>0.20340820121170772</c:v>
                </c:pt>
                <c:pt idx="244">
                  <c:v>0.20793732188871084</c:v>
                </c:pt>
                <c:pt idx="245">
                  <c:v>0.21071214220846832</c:v>
                </c:pt>
                <c:pt idx="246">
                  <c:v>0.21783318961475301</c:v>
                </c:pt>
                <c:pt idx="247">
                  <c:v>0.22559632607801419</c:v>
                </c:pt>
                <c:pt idx="248">
                  <c:v>0.2761210160852054</c:v>
                </c:pt>
                <c:pt idx="249">
                  <c:v>0.28004989560252158</c:v>
                </c:pt>
                <c:pt idx="250">
                  <c:v>0.28120574093841411</c:v>
                </c:pt>
                <c:pt idx="251">
                  <c:v>0.28105319026234332</c:v>
                </c:pt>
                <c:pt idx="252">
                  <c:v>0.28110809851728907</c:v>
                </c:pt>
                <c:pt idx="253">
                  <c:v>0.28048311018850719</c:v>
                </c:pt>
                <c:pt idx="254">
                  <c:v>0.28259230313425354</c:v>
                </c:pt>
                <c:pt idx="255">
                  <c:v>0.28439429084675738</c:v>
                </c:pt>
                <c:pt idx="256">
                  <c:v>0.28426795279596406</c:v>
                </c:pt>
                <c:pt idx="257">
                  <c:v>0.28529814009454685</c:v>
                </c:pt>
                <c:pt idx="258">
                  <c:v>0.28523667573007044</c:v>
                </c:pt>
                <c:pt idx="259">
                  <c:v>0.28512663007574485</c:v>
                </c:pt>
                <c:pt idx="260">
                  <c:v>0.28500859397005318</c:v>
                </c:pt>
                <c:pt idx="261">
                  <c:v>0.28563943271857373</c:v>
                </c:pt>
                <c:pt idx="262">
                  <c:v>0.28611271278306594</c:v>
                </c:pt>
                <c:pt idx="263">
                  <c:v>0.2454858125344869</c:v>
                </c:pt>
                <c:pt idx="264">
                  <c:v>0.24950124029740217</c:v>
                </c:pt>
                <c:pt idx="265">
                  <c:v>0.25021875402552646</c:v>
                </c:pt>
                <c:pt idx="266">
                  <c:v>0.24769597712997024</c:v>
                </c:pt>
                <c:pt idx="267">
                  <c:v>0.24797512155477142</c:v>
                </c:pt>
                <c:pt idx="268">
                  <c:v>0.24741538925966916</c:v>
                </c:pt>
                <c:pt idx="269">
                  <c:v>0.24933156333174669</c:v>
                </c:pt>
                <c:pt idx="270">
                  <c:v>0.25118605577487685</c:v>
                </c:pt>
                <c:pt idx="271">
                  <c:v>0.25411598880419617</c:v>
                </c:pt>
                <c:pt idx="272">
                  <c:v>0.25494416494971511</c:v>
                </c:pt>
                <c:pt idx="273">
                  <c:v>0.2547877398769906</c:v>
                </c:pt>
                <c:pt idx="274">
                  <c:v>0.25469028316287334</c:v>
                </c:pt>
                <c:pt idx="275">
                  <c:v>0.25365970366531421</c:v>
                </c:pt>
                <c:pt idx="276">
                  <c:v>0.25183412150402029</c:v>
                </c:pt>
                <c:pt idx="277">
                  <c:v>0.25023272201990154</c:v>
                </c:pt>
                <c:pt idx="278">
                  <c:v>0.24764179374425449</c:v>
                </c:pt>
                <c:pt idx="279">
                  <c:v>0.24092875902741348</c:v>
                </c:pt>
                <c:pt idx="280">
                  <c:v>0.23492378680444712</c:v>
                </c:pt>
                <c:pt idx="281">
                  <c:v>0.23168976810597833</c:v>
                </c:pt>
                <c:pt idx="282">
                  <c:v>0.23055233112249687</c:v>
                </c:pt>
                <c:pt idx="283">
                  <c:v>0.22793450573092369</c:v>
                </c:pt>
                <c:pt idx="284">
                  <c:v>0.22735060487164263</c:v>
                </c:pt>
                <c:pt idx="285">
                  <c:v>0.22708703694180921</c:v>
                </c:pt>
                <c:pt idx="286">
                  <c:v>0.23005105151793453</c:v>
                </c:pt>
                <c:pt idx="287">
                  <c:v>0.23009249986316752</c:v>
                </c:pt>
                <c:pt idx="288">
                  <c:v>0.23061741184824724</c:v>
                </c:pt>
                <c:pt idx="289">
                  <c:v>0.23022278178923322</c:v>
                </c:pt>
                <c:pt idx="290">
                  <c:v>0.22603384206850774</c:v>
                </c:pt>
                <c:pt idx="291">
                  <c:v>0.22738055762165665</c:v>
                </c:pt>
                <c:pt idx="292">
                  <c:v>0.22650192882511999</c:v>
                </c:pt>
                <c:pt idx="293">
                  <c:v>0.241600499437646</c:v>
                </c:pt>
                <c:pt idx="294">
                  <c:v>0.25263024728176042</c:v>
                </c:pt>
                <c:pt idx="295">
                  <c:v>0.26272777553013088</c:v>
                </c:pt>
                <c:pt idx="296">
                  <c:v>0.26362381125013207</c:v>
                </c:pt>
                <c:pt idx="297">
                  <c:v>0.26388957991554973</c:v>
                </c:pt>
                <c:pt idx="298">
                  <c:v>0.26388944674675952</c:v>
                </c:pt>
                <c:pt idx="299">
                  <c:v>0.26347556739394867</c:v>
                </c:pt>
                <c:pt idx="300">
                  <c:v>0.26280989935623322</c:v>
                </c:pt>
                <c:pt idx="301">
                  <c:v>0.26391477163400295</c:v>
                </c:pt>
                <c:pt idx="302">
                  <c:v>0.26748618408229574</c:v>
                </c:pt>
                <c:pt idx="303">
                  <c:v>0.26964244317121272</c:v>
                </c:pt>
                <c:pt idx="304">
                  <c:v>0.27470258529508129</c:v>
                </c:pt>
                <c:pt idx="305">
                  <c:v>0.27812425836713339</c:v>
                </c:pt>
                <c:pt idx="306">
                  <c:v>0.27960553345551009</c:v>
                </c:pt>
                <c:pt idx="307">
                  <c:v>0.28245748202708848</c:v>
                </c:pt>
                <c:pt idx="308">
                  <c:v>0.28549357164016709</c:v>
                </c:pt>
                <c:pt idx="309">
                  <c:v>0.28499632648255097</c:v>
                </c:pt>
                <c:pt idx="310">
                  <c:v>0.282384201473314</c:v>
                </c:pt>
                <c:pt idx="311">
                  <c:v>0.2826387437005341</c:v>
                </c:pt>
                <c:pt idx="312">
                  <c:v>0.28285012179245406</c:v>
                </c:pt>
                <c:pt idx="313">
                  <c:v>0.28356947877838973</c:v>
                </c:pt>
                <c:pt idx="314">
                  <c:v>0.28685891696887728</c:v>
                </c:pt>
                <c:pt idx="315">
                  <c:v>0.29242574871264537</c:v>
                </c:pt>
                <c:pt idx="316">
                  <c:v>0.29531439427355438</c:v>
                </c:pt>
                <c:pt idx="317">
                  <c:v>0.29528457949137543</c:v>
                </c:pt>
                <c:pt idx="318">
                  <c:v>0.29479099348363447</c:v>
                </c:pt>
                <c:pt idx="319">
                  <c:v>0.28994119776382676</c:v>
                </c:pt>
                <c:pt idx="320">
                  <c:v>0.28273835884849041</c:v>
                </c:pt>
                <c:pt idx="321">
                  <c:v>0.27632192465691668</c:v>
                </c:pt>
                <c:pt idx="322">
                  <c:v>0.26455072696674375</c:v>
                </c:pt>
                <c:pt idx="323">
                  <c:v>0.24900587989255085</c:v>
                </c:pt>
                <c:pt idx="324">
                  <c:v>0.23555429223945493</c:v>
                </c:pt>
                <c:pt idx="325">
                  <c:v>0.22652535855265066</c:v>
                </c:pt>
                <c:pt idx="326">
                  <c:v>0.21789604826804085</c:v>
                </c:pt>
                <c:pt idx="327">
                  <c:v>0.20667080756272685</c:v>
                </c:pt>
                <c:pt idx="328">
                  <c:v>0.19805588656428191</c:v>
                </c:pt>
                <c:pt idx="329">
                  <c:v>0.19354631377285142</c:v>
                </c:pt>
                <c:pt idx="330">
                  <c:v>0.19270733787401081</c:v>
                </c:pt>
                <c:pt idx="331">
                  <c:v>0.190276181388673</c:v>
                </c:pt>
                <c:pt idx="332">
                  <c:v>0.1894784604611445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7-486E-8A50-191C3559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75040"/>
        <c:axId val="817175368"/>
      </c:lineChart>
      <c:lineChart>
        <c:grouping val="standard"/>
        <c:varyColors val="0"/>
        <c:ser>
          <c:idx val="1"/>
          <c:order val="1"/>
          <c:tx>
            <c:v>MA</c:v>
          </c:tx>
          <c:marker>
            <c:symbol val="none"/>
          </c:marker>
          <c:cat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cat>
          <c:val>
            <c:numRef>
              <c:f>VIX_oppor!$C$5:$C$337</c:f>
              <c:numCache>
                <c:formatCode>General</c:formatCode>
                <c:ptCount val="333"/>
                <c:pt idx="14">
                  <c:v>0.14411370482950775</c:v>
                </c:pt>
                <c:pt idx="15">
                  <c:v>0.14215671020697926</c:v>
                </c:pt>
                <c:pt idx="16">
                  <c:v>0.14099306278377935</c:v>
                </c:pt>
                <c:pt idx="17">
                  <c:v>0.14133645800034836</c:v>
                </c:pt>
                <c:pt idx="18">
                  <c:v>0.14160345453134096</c:v>
                </c:pt>
                <c:pt idx="19">
                  <c:v>0.14198946268956944</c:v>
                </c:pt>
                <c:pt idx="20">
                  <c:v>0.14234447916777462</c:v>
                </c:pt>
                <c:pt idx="21">
                  <c:v>0.14263708177957019</c:v>
                </c:pt>
                <c:pt idx="22">
                  <c:v>0.14270171343399379</c:v>
                </c:pt>
                <c:pt idx="23">
                  <c:v>0.14308502183023639</c:v>
                </c:pt>
                <c:pt idx="24">
                  <c:v>0.1434811703701542</c:v>
                </c:pt>
                <c:pt idx="25">
                  <c:v>0.1439632107216901</c:v>
                </c:pt>
                <c:pt idx="26">
                  <c:v>0.1448894167175617</c:v>
                </c:pt>
                <c:pt idx="27">
                  <c:v>0.14547828255917358</c:v>
                </c:pt>
                <c:pt idx="28">
                  <c:v>0.14604264800976022</c:v>
                </c:pt>
                <c:pt idx="29">
                  <c:v>0.14633322150794068</c:v>
                </c:pt>
                <c:pt idx="30">
                  <c:v>0.14621193584619074</c:v>
                </c:pt>
                <c:pt idx="31">
                  <c:v>0.14599739197148331</c:v>
                </c:pt>
                <c:pt idx="32">
                  <c:v>0.14578208934075146</c:v>
                </c:pt>
                <c:pt idx="33">
                  <c:v>0.14631689780004184</c:v>
                </c:pt>
                <c:pt idx="34">
                  <c:v>0.14665434217796536</c:v>
                </c:pt>
                <c:pt idx="35">
                  <c:v>0.14676206987099583</c:v>
                </c:pt>
                <c:pt idx="36">
                  <c:v>0.146592851254009</c:v>
                </c:pt>
                <c:pt idx="37">
                  <c:v>0.14727961986732518</c:v>
                </c:pt>
                <c:pt idx="38">
                  <c:v>0.1486095625254174</c:v>
                </c:pt>
                <c:pt idx="39">
                  <c:v>0.15009593890673326</c:v>
                </c:pt>
                <c:pt idx="40">
                  <c:v>0.15123600505821516</c:v>
                </c:pt>
                <c:pt idx="41">
                  <c:v>0.15301099829450313</c:v>
                </c:pt>
                <c:pt idx="42">
                  <c:v>0.15539541993750877</c:v>
                </c:pt>
                <c:pt idx="43">
                  <c:v>0.15723202241604287</c:v>
                </c:pt>
                <c:pt idx="44">
                  <c:v>0.15931997293869565</c:v>
                </c:pt>
                <c:pt idx="45">
                  <c:v>0.16202495296165623</c:v>
                </c:pt>
                <c:pt idx="46">
                  <c:v>0.16503626054953729</c:v>
                </c:pt>
                <c:pt idx="47">
                  <c:v>0.16796130778879229</c:v>
                </c:pt>
                <c:pt idx="48">
                  <c:v>0.17052403596116622</c:v>
                </c:pt>
                <c:pt idx="49">
                  <c:v>0.17305214662572282</c:v>
                </c:pt>
                <c:pt idx="50">
                  <c:v>0.1751431124052707</c:v>
                </c:pt>
                <c:pt idx="51">
                  <c:v>0.17765449062496344</c:v>
                </c:pt>
                <c:pt idx="52">
                  <c:v>0.17931080744420649</c:v>
                </c:pt>
                <c:pt idx="53">
                  <c:v>0.18045952312781996</c:v>
                </c:pt>
                <c:pt idx="54">
                  <c:v>0.18091619068062315</c:v>
                </c:pt>
                <c:pt idx="55">
                  <c:v>0.18196957498140731</c:v>
                </c:pt>
                <c:pt idx="56">
                  <c:v>0.18274861216416208</c:v>
                </c:pt>
                <c:pt idx="57">
                  <c:v>0.18268640559667212</c:v>
                </c:pt>
                <c:pt idx="58">
                  <c:v>0.18353560786817166</c:v>
                </c:pt>
                <c:pt idx="59">
                  <c:v>0.18501324449083384</c:v>
                </c:pt>
                <c:pt idx="60">
                  <c:v>0.18574377164849626</c:v>
                </c:pt>
                <c:pt idx="61">
                  <c:v>0.18630812771649316</c:v>
                </c:pt>
                <c:pt idx="62">
                  <c:v>0.1864917951288407</c:v>
                </c:pt>
                <c:pt idx="63">
                  <c:v>0.18686644354423657</c:v>
                </c:pt>
                <c:pt idx="64">
                  <c:v>0.18707263971420371</c:v>
                </c:pt>
                <c:pt idx="65">
                  <c:v>0.18774923818675743</c:v>
                </c:pt>
                <c:pt idx="66">
                  <c:v>0.18943344432885703</c:v>
                </c:pt>
                <c:pt idx="67">
                  <c:v>0.19124907463959442</c:v>
                </c:pt>
                <c:pt idx="68">
                  <c:v>0.19353746799820687</c:v>
                </c:pt>
                <c:pt idx="69">
                  <c:v>0.19679549455862017</c:v>
                </c:pt>
                <c:pt idx="70">
                  <c:v>0.19929753903548983</c:v>
                </c:pt>
                <c:pt idx="71">
                  <c:v>0.202044141058732</c:v>
                </c:pt>
                <c:pt idx="72">
                  <c:v>0.20446575766485361</c:v>
                </c:pt>
                <c:pt idx="73">
                  <c:v>0.20592200415305589</c:v>
                </c:pt>
                <c:pt idx="74">
                  <c:v>0.20515750189705029</c:v>
                </c:pt>
                <c:pt idx="75">
                  <c:v>0.2050733932623065</c:v>
                </c:pt>
                <c:pt idx="76">
                  <c:v>0.20554385464475422</c:v>
                </c:pt>
                <c:pt idx="77">
                  <c:v>0.2062992568890524</c:v>
                </c:pt>
                <c:pt idx="78">
                  <c:v>0.20693577800614132</c:v>
                </c:pt>
                <c:pt idx="79">
                  <c:v>0.20765679798787107</c:v>
                </c:pt>
                <c:pt idx="80">
                  <c:v>0.20740992367933953</c:v>
                </c:pt>
                <c:pt idx="81">
                  <c:v>0.20743722722732255</c:v>
                </c:pt>
                <c:pt idx="82">
                  <c:v>0.20671031228679332</c:v>
                </c:pt>
                <c:pt idx="83">
                  <c:v>0.20536604334961403</c:v>
                </c:pt>
                <c:pt idx="84">
                  <c:v>0.20283190478403251</c:v>
                </c:pt>
                <c:pt idx="85">
                  <c:v>0.20021560366018318</c:v>
                </c:pt>
                <c:pt idx="86">
                  <c:v>0.19859410280566628</c:v>
                </c:pt>
                <c:pt idx="87">
                  <c:v>0.19687365310973101</c:v>
                </c:pt>
                <c:pt idx="88">
                  <c:v>0.19590959694488433</c:v>
                </c:pt>
                <c:pt idx="89">
                  <c:v>0.19708306705607229</c:v>
                </c:pt>
                <c:pt idx="90">
                  <c:v>0.19732899899093023</c:v>
                </c:pt>
                <c:pt idx="91">
                  <c:v>0.19689901769902324</c:v>
                </c:pt>
                <c:pt idx="92">
                  <c:v>0.19624152492315522</c:v>
                </c:pt>
                <c:pt idx="93">
                  <c:v>0.19503463935863313</c:v>
                </c:pt>
                <c:pt idx="94">
                  <c:v>0.19450407697129721</c:v>
                </c:pt>
                <c:pt idx="95">
                  <c:v>0.19420288228217331</c:v>
                </c:pt>
                <c:pt idx="96">
                  <c:v>0.19216803558579054</c:v>
                </c:pt>
                <c:pt idx="97">
                  <c:v>0.19105540734734378</c:v>
                </c:pt>
                <c:pt idx="98">
                  <c:v>0.18947116051289067</c:v>
                </c:pt>
                <c:pt idx="99">
                  <c:v>0.18872402284072459</c:v>
                </c:pt>
                <c:pt idx="100">
                  <c:v>0.18836292572172481</c:v>
                </c:pt>
                <c:pt idx="101">
                  <c:v>0.18633241793530383</c:v>
                </c:pt>
                <c:pt idx="102">
                  <c:v>0.1849940799741728</c:v>
                </c:pt>
                <c:pt idx="103">
                  <c:v>0.18294437933398597</c:v>
                </c:pt>
                <c:pt idx="104">
                  <c:v>0.18072736241915624</c:v>
                </c:pt>
                <c:pt idx="105">
                  <c:v>0.17957375911473109</c:v>
                </c:pt>
                <c:pt idx="106">
                  <c:v>0.17865407043556317</c:v>
                </c:pt>
                <c:pt idx="107">
                  <c:v>0.17842450971994289</c:v>
                </c:pt>
                <c:pt idx="108">
                  <c:v>0.17816039783192911</c:v>
                </c:pt>
                <c:pt idx="109">
                  <c:v>0.17775882108451016</c:v>
                </c:pt>
                <c:pt idx="110">
                  <c:v>0.17805489596438467</c:v>
                </c:pt>
                <c:pt idx="111">
                  <c:v>0.17872875146325365</c:v>
                </c:pt>
                <c:pt idx="112">
                  <c:v>0.17959863238996371</c:v>
                </c:pt>
                <c:pt idx="113">
                  <c:v>0.17924542386897707</c:v>
                </c:pt>
                <c:pt idx="114">
                  <c:v>0.17872259256780795</c:v>
                </c:pt>
                <c:pt idx="115">
                  <c:v>0.17831547342651405</c:v>
                </c:pt>
                <c:pt idx="116">
                  <c:v>0.17853623459030493</c:v>
                </c:pt>
                <c:pt idx="117">
                  <c:v>0.17804596924723656</c:v>
                </c:pt>
                <c:pt idx="118">
                  <c:v>0.1779122095430338</c:v>
                </c:pt>
                <c:pt idx="119">
                  <c:v>0.1774491014067964</c:v>
                </c:pt>
                <c:pt idx="120">
                  <c:v>0.17604038628992</c:v>
                </c:pt>
                <c:pt idx="121">
                  <c:v>0.17495893023280512</c:v>
                </c:pt>
                <c:pt idx="122">
                  <c:v>0.17343102368716509</c:v>
                </c:pt>
                <c:pt idx="123">
                  <c:v>0.17238132806883324</c:v>
                </c:pt>
                <c:pt idx="124">
                  <c:v>0.17132683468546006</c:v>
                </c:pt>
                <c:pt idx="125">
                  <c:v>0.17044429288592899</c:v>
                </c:pt>
                <c:pt idx="126">
                  <c:v>0.16911651606375175</c:v>
                </c:pt>
                <c:pt idx="127">
                  <c:v>0.16662098065087055</c:v>
                </c:pt>
                <c:pt idx="128">
                  <c:v>0.16528124370826339</c:v>
                </c:pt>
                <c:pt idx="129">
                  <c:v>0.16454045810323023</c:v>
                </c:pt>
                <c:pt idx="130">
                  <c:v>0.16286529378673781</c:v>
                </c:pt>
                <c:pt idx="131">
                  <c:v>0.16109369985241173</c:v>
                </c:pt>
                <c:pt idx="132">
                  <c:v>0.15951904931379779</c:v>
                </c:pt>
                <c:pt idx="133">
                  <c:v>0.15783042539719105</c:v>
                </c:pt>
                <c:pt idx="134">
                  <c:v>0.15625043236071645</c:v>
                </c:pt>
                <c:pt idx="135">
                  <c:v>0.15533031879122314</c:v>
                </c:pt>
                <c:pt idx="136">
                  <c:v>0.15368212257718575</c:v>
                </c:pt>
                <c:pt idx="137">
                  <c:v>0.15197095015429168</c:v>
                </c:pt>
                <c:pt idx="138">
                  <c:v>0.14991484379382305</c:v>
                </c:pt>
                <c:pt idx="139">
                  <c:v>0.14777337927650375</c:v>
                </c:pt>
                <c:pt idx="140">
                  <c:v>0.14499699689491027</c:v>
                </c:pt>
                <c:pt idx="141">
                  <c:v>0.14240866297124247</c:v>
                </c:pt>
                <c:pt idx="142">
                  <c:v>0.14114398203714018</c:v>
                </c:pt>
                <c:pt idx="143">
                  <c:v>0.13942828816162009</c:v>
                </c:pt>
                <c:pt idx="144">
                  <c:v>0.13718359539553243</c:v>
                </c:pt>
                <c:pt idx="145">
                  <c:v>0.13617246196570151</c:v>
                </c:pt>
                <c:pt idx="146">
                  <c:v>0.13522835335869451</c:v>
                </c:pt>
                <c:pt idx="147">
                  <c:v>0.13409416939094379</c:v>
                </c:pt>
                <c:pt idx="148">
                  <c:v>0.13295442135366661</c:v>
                </c:pt>
                <c:pt idx="149">
                  <c:v>0.13207081813179372</c:v>
                </c:pt>
                <c:pt idx="150">
                  <c:v>0.13019917729955086</c:v>
                </c:pt>
                <c:pt idx="151">
                  <c:v>0.12880165386637601</c:v>
                </c:pt>
                <c:pt idx="152">
                  <c:v>0.12743773076667067</c:v>
                </c:pt>
                <c:pt idx="153">
                  <c:v>0.12637411688533051</c:v>
                </c:pt>
                <c:pt idx="154">
                  <c:v>0.12459859026089627</c:v>
                </c:pt>
                <c:pt idx="155">
                  <c:v>0.12369082732700094</c:v>
                </c:pt>
                <c:pt idx="156">
                  <c:v>0.12349272782542266</c:v>
                </c:pt>
                <c:pt idx="157">
                  <c:v>0.12345823080790137</c:v>
                </c:pt>
                <c:pt idx="158">
                  <c:v>0.12312019068374173</c:v>
                </c:pt>
                <c:pt idx="159">
                  <c:v>0.12336886805910002</c:v>
                </c:pt>
                <c:pt idx="160">
                  <c:v>0.12282656868553242</c:v>
                </c:pt>
                <c:pt idx="161">
                  <c:v>0.12198782077187451</c:v>
                </c:pt>
                <c:pt idx="162">
                  <c:v>0.12139358922681093</c:v>
                </c:pt>
                <c:pt idx="163">
                  <c:v>0.12117243723804517</c:v>
                </c:pt>
                <c:pt idx="164">
                  <c:v>0.12037026469510272</c:v>
                </c:pt>
                <c:pt idx="165">
                  <c:v>0.12087231253581394</c:v>
                </c:pt>
                <c:pt idx="166">
                  <c:v>0.1209687137962417</c:v>
                </c:pt>
                <c:pt idx="167">
                  <c:v>0.12140519772473474</c:v>
                </c:pt>
                <c:pt idx="168">
                  <c:v>0.12261277645281782</c:v>
                </c:pt>
                <c:pt idx="169">
                  <c:v>0.12501508493922647</c:v>
                </c:pt>
                <c:pt idx="170">
                  <c:v>0.12647894917753227</c:v>
                </c:pt>
                <c:pt idx="171">
                  <c:v>0.12731951486705345</c:v>
                </c:pt>
                <c:pt idx="172">
                  <c:v>0.12774281385066574</c:v>
                </c:pt>
                <c:pt idx="173">
                  <c:v>0.12868156597334701</c:v>
                </c:pt>
                <c:pt idx="174">
                  <c:v>0.12897303372012614</c:v>
                </c:pt>
                <c:pt idx="175">
                  <c:v>0.1294377121965761</c:v>
                </c:pt>
                <c:pt idx="176">
                  <c:v>0.13048907818000499</c:v>
                </c:pt>
                <c:pt idx="177">
                  <c:v>0.1318069904812271</c:v>
                </c:pt>
                <c:pt idx="178">
                  <c:v>0.13323402489575276</c:v>
                </c:pt>
                <c:pt idx="179">
                  <c:v>0.13466985928896516</c:v>
                </c:pt>
                <c:pt idx="180">
                  <c:v>0.13541135082220027</c:v>
                </c:pt>
                <c:pt idx="181">
                  <c:v>0.13627491125405392</c:v>
                </c:pt>
                <c:pt idx="182">
                  <c:v>0.13718459585196011</c:v>
                </c:pt>
                <c:pt idx="183">
                  <c:v>0.13709852326903965</c:v>
                </c:pt>
                <c:pt idx="184">
                  <c:v>0.13619433099123909</c:v>
                </c:pt>
                <c:pt idx="185">
                  <c:v>0.13585357937587059</c:v>
                </c:pt>
                <c:pt idx="186">
                  <c:v>0.1348891355875011</c:v>
                </c:pt>
                <c:pt idx="187">
                  <c:v>0.13415257373084907</c:v>
                </c:pt>
                <c:pt idx="188">
                  <c:v>0.13372915929260018</c:v>
                </c:pt>
                <c:pt idx="189">
                  <c:v>0.13364029602323185</c:v>
                </c:pt>
                <c:pt idx="190">
                  <c:v>0.13441612639085279</c:v>
                </c:pt>
                <c:pt idx="191">
                  <c:v>0.13442469254248249</c:v>
                </c:pt>
                <c:pt idx="192">
                  <c:v>0.13438647714766561</c:v>
                </c:pt>
                <c:pt idx="193">
                  <c:v>0.13439799443677722</c:v>
                </c:pt>
                <c:pt idx="194">
                  <c:v>0.134850991189222</c:v>
                </c:pt>
                <c:pt idx="195">
                  <c:v>0.13475131380192787</c:v>
                </c:pt>
                <c:pt idx="196">
                  <c:v>0.13432926562976208</c:v>
                </c:pt>
                <c:pt idx="197">
                  <c:v>0.13367283611380767</c:v>
                </c:pt>
                <c:pt idx="198">
                  <c:v>0.13334376929833394</c:v>
                </c:pt>
                <c:pt idx="199">
                  <c:v>0.13292189266203108</c:v>
                </c:pt>
                <c:pt idx="200">
                  <c:v>0.13273380215797126</c:v>
                </c:pt>
                <c:pt idx="201">
                  <c:v>0.13294393621319905</c:v>
                </c:pt>
                <c:pt idx="202">
                  <c:v>0.13318431244259393</c:v>
                </c:pt>
                <c:pt idx="203">
                  <c:v>0.1334699549405518</c:v>
                </c:pt>
                <c:pt idx="204">
                  <c:v>0.13311879783654509</c:v>
                </c:pt>
                <c:pt idx="205">
                  <c:v>0.13246882800566123</c:v>
                </c:pt>
                <c:pt idx="206">
                  <c:v>0.13200922696939446</c:v>
                </c:pt>
                <c:pt idx="207">
                  <c:v>0.13113007161537016</c:v>
                </c:pt>
                <c:pt idx="208">
                  <c:v>0.13028940585305046</c:v>
                </c:pt>
                <c:pt idx="209">
                  <c:v>0.12945088166137414</c:v>
                </c:pt>
                <c:pt idx="210">
                  <c:v>0.12966823952295964</c:v>
                </c:pt>
                <c:pt idx="211">
                  <c:v>0.13022483802738913</c:v>
                </c:pt>
                <c:pt idx="212">
                  <c:v>0.1302983988915663</c:v>
                </c:pt>
                <c:pt idx="213">
                  <c:v>0.13040296775178845</c:v>
                </c:pt>
                <c:pt idx="214">
                  <c:v>0.1309340238527244</c:v>
                </c:pt>
                <c:pt idx="215">
                  <c:v>0.13238287974231042</c:v>
                </c:pt>
                <c:pt idx="216">
                  <c:v>0.13447395622589184</c:v>
                </c:pt>
                <c:pt idx="217">
                  <c:v>0.13590634473520033</c:v>
                </c:pt>
                <c:pt idx="218">
                  <c:v>0.1374732960745074</c:v>
                </c:pt>
                <c:pt idx="219">
                  <c:v>0.13927194165387433</c:v>
                </c:pt>
                <c:pt idx="220">
                  <c:v>0.14099576764775482</c:v>
                </c:pt>
                <c:pt idx="221">
                  <c:v>0.14296492225985033</c:v>
                </c:pt>
                <c:pt idx="222">
                  <c:v>0.14550322069670693</c:v>
                </c:pt>
                <c:pt idx="223">
                  <c:v>0.14835972760395208</c:v>
                </c:pt>
                <c:pt idx="224">
                  <c:v>0.15260341995747231</c:v>
                </c:pt>
                <c:pt idx="225">
                  <c:v>0.15683395585039867</c:v>
                </c:pt>
                <c:pt idx="226">
                  <c:v>0.16042494411331826</c:v>
                </c:pt>
                <c:pt idx="227">
                  <c:v>0.16453121446390362</c:v>
                </c:pt>
                <c:pt idx="228">
                  <c:v>0.16860507355310037</c:v>
                </c:pt>
                <c:pt idx="229">
                  <c:v>0.17190694211790353</c:v>
                </c:pt>
                <c:pt idx="230">
                  <c:v>0.17368409355161088</c:v>
                </c:pt>
                <c:pt idx="231">
                  <c:v>0.17411368513858821</c:v>
                </c:pt>
                <c:pt idx="232">
                  <c:v>0.17411573927857585</c:v>
                </c:pt>
                <c:pt idx="233">
                  <c:v>0.17379111943133829</c:v>
                </c:pt>
                <c:pt idx="234">
                  <c:v>0.17484229751999381</c:v>
                </c:pt>
                <c:pt idx="235">
                  <c:v>0.17524204354705908</c:v>
                </c:pt>
                <c:pt idx="236">
                  <c:v>0.1752068075351666</c:v>
                </c:pt>
                <c:pt idx="237">
                  <c:v>0.17488086715649176</c:v>
                </c:pt>
                <c:pt idx="238">
                  <c:v>0.17436013038579951</c:v>
                </c:pt>
                <c:pt idx="239">
                  <c:v>0.17402720511393269</c:v>
                </c:pt>
                <c:pt idx="240">
                  <c:v>0.17430536265399796</c:v>
                </c:pt>
                <c:pt idx="241">
                  <c:v>0.17374084944501558</c:v>
                </c:pt>
                <c:pt idx="242">
                  <c:v>0.17370094377317852</c:v>
                </c:pt>
                <c:pt idx="243">
                  <c:v>0.17362332637212688</c:v>
                </c:pt>
                <c:pt idx="244">
                  <c:v>0.17491758208654218</c:v>
                </c:pt>
                <c:pt idx="245">
                  <c:v>0.17605268200497157</c:v>
                </c:pt>
                <c:pt idx="246">
                  <c:v>0.17909377560087961</c:v>
                </c:pt>
                <c:pt idx="247">
                  <c:v>0.18341347036369585</c:v>
                </c:pt>
                <c:pt idx="248">
                  <c:v>0.19476281266974588</c:v>
                </c:pt>
                <c:pt idx="249">
                  <c:v>0.19846368408010578</c:v>
                </c:pt>
                <c:pt idx="250">
                  <c:v>0.20173412502809621</c:v>
                </c:pt>
                <c:pt idx="251">
                  <c:v>0.20504464156744687</c:v>
                </c:pt>
                <c:pt idx="252">
                  <c:v>0.20912536344399665</c:v>
                </c:pt>
                <c:pt idx="253">
                  <c:v>0.21301245842184233</c:v>
                </c:pt>
                <c:pt idx="254">
                  <c:v>0.2158634437921281</c:v>
                </c:pt>
                <c:pt idx="255">
                  <c:v>0.21779476985832871</c:v>
                </c:pt>
                <c:pt idx="256">
                  <c:v>0.22101878643071787</c:v>
                </c:pt>
                <c:pt idx="257">
                  <c:v>0.2239973925731486</c:v>
                </c:pt>
                <c:pt idx="258">
                  <c:v>0.22669738430714967</c:v>
                </c:pt>
                <c:pt idx="259">
                  <c:v>0.22810776672510119</c:v>
                </c:pt>
                <c:pt idx="260">
                  <c:v>0.23084679774792771</c:v>
                </c:pt>
                <c:pt idx="261">
                  <c:v>0.23246587701608706</c:v>
                </c:pt>
                <c:pt idx="262">
                  <c:v>0.23330658442347732</c:v>
                </c:pt>
                <c:pt idx="263">
                  <c:v>0.22768744688232995</c:v>
                </c:pt>
                <c:pt idx="264">
                  <c:v>0.2291294291681116</c:v>
                </c:pt>
                <c:pt idx="265">
                  <c:v>0.23109072202300154</c:v>
                </c:pt>
                <c:pt idx="266">
                  <c:v>0.23281646054653735</c:v>
                </c:pt>
                <c:pt idx="267">
                  <c:v>0.23271175730921756</c:v>
                </c:pt>
                <c:pt idx="268">
                  <c:v>0.23306812509655012</c:v>
                </c:pt>
                <c:pt idx="269">
                  <c:v>0.23187532944704159</c:v>
                </c:pt>
                <c:pt idx="270">
                  <c:v>0.23056896579995617</c:v>
                </c:pt>
                <c:pt idx="271">
                  <c:v>0.22887324197469502</c:v>
                </c:pt>
                <c:pt idx="272">
                  <c:v>0.22671578400629855</c:v>
                </c:pt>
                <c:pt idx="273">
                  <c:v>0.22519680580000578</c:v>
                </c:pt>
                <c:pt idx="274">
                  <c:v>0.22462067278560063</c:v>
                </c:pt>
                <c:pt idx="275">
                  <c:v>0.22416175482734682</c:v>
                </c:pt>
                <c:pt idx="276">
                  <c:v>0.2229869608637047</c:v>
                </c:pt>
                <c:pt idx="277">
                  <c:v>0.22191641050419261</c:v>
                </c:pt>
                <c:pt idx="278">
                  <c:v>0.21941275205278382</c:v>
                </c:pt>
                <c:pt idx="279">
                  <c:v>0.21693617572163984</c:v>
                </c:pt>
                <c:pt idx="280">
                  <c:v>0.21435622884238315</c:v>
                </c:pt>
                <c:pt idx="281">
                  <c:v>0.21147079776910799</c:v>
                </c:pt>
                <c:pt idx="282">
                  <c:v>0.21049026097688345</c:v>
                </c:pt>
                <c:pt idx="283">
                  <c:v>0.20972704626989402</c:v>
                </c:pt>
                <c:pt idx="284">
                  <c:v>0.20906817242720835</c:v>
                </c:pt>
                <c:pt idx="285">
                  <c:v>0.20851887754914911</c:v>
                </c:pt>
                <c:pt idx="286">
                  <c:v>0.21001932359712788</c:v>
                </c:pt>
                <c:pt idx="287">
                  <c:v>0.20995072700049602</c:v>
                </c:pt>
                <c:pt idx="288">
                  <c:v>0.21035565151636063</c:v>
                </c:pt>
                <c:pt idx="289">
                  <c:v>0.21010448722696723</c:v>
                </c:pt>
                <c:pt idx="290">
                  <c:v>0.20895194903151074</c:v>
                </c:pt>
                <c:pt idx="291">
                  <c:v>0.20929537232456158</c:v>
                </c:pt>
                <c:pt idx="292">
                  <c:v>0.20893161247194256</c:v>
                </c:pt>
                <c:pt idx="293">
                  <c:v>0.21245899649013403</c:v>
                </c:pt>
                <c:pt idx="294">
                  <c:v>0.21558991086036131</c:v>
                </c:pt>
                <c:pt idx="295">
                  <c:v>0.2194880485396688</c:v>
                </c:pt>
                <c:pt idx="296">
                  <c:v>0.22245476394766159</c:v>
                </c:pt>
                <c:pt idx="297">
                  <c:v>0.22392873128649332</c:v>
                </c:pt>
                <c:pt idx="298">
                  <c:v>0.22383931266205656</c:v>
                </c:pt>
                <c:pt idx="299">
                  <c:v>0.22442088987876899</c:v>
                </c:pt>
                <c:pt idx="300">
                  <c:v>0.22522035799144938</c:v>
                </c:pt>
                <c:pt idx="301">
                  <c:v>0.22593949654403792</c:v>
                </c:pt>
                <c:pt idx="302">
                  <c:v>0.22940505089605098</c:v>
                </c:pt>
                <c:pt idx="303">
                  <c:v>0.23153663065413804</c:v>
                </c:pt>
                <c:pt idx="304">
                  <c:v>0.23504069286287729</c:v>
                </c:pt>
                <c:pt idx="305">
                  <c:v>0.23833709549820542</c:v>
                </c:pt>
                <c:pt idx="306">
                  <c:v>0.24017435696847303</c:v>
                </c:pt>
                <c:pt idx="307">
                  <c:v>0.24386479054609039</c:v>
                </c:pt>
                <c:pt idx="308">
                  <c:v>0.24488364163469584</c:v>
                </c:pt>
                <c:pt idx="309">
                  <c:v>0.24464757191902134</c:v>
                </c:pt>
                <c:pt idx="310">
                  <c:v>0.24252103622670779</c:v>
                </c:pt>
                <c:pt idx="311">
                  <c:v>0.24165803294769847</c:v>
                </c:pt>
                <c:pt idx="312">
                  <c:v>0.24138546748066189</c:v>
                </c:pt>
                <c:pt idx="313">
                  <c:v>0.24103548739025629</c:v>
                </c:pt>
                <c:pt idx="314">
                  <c:v>0.23975430924183819</c:v>
                </c:pt>
                <c:pt idx="315">
                  <c:v>0.23749012273613754</c:v>
                </c:pt>
                <c:pt idx="316">
                  <c:v>0.23414121284295045</c:v>
                </c:pt>
                <c:pt idx="317">
                  <c:v>0.22920547285058299</c:v>
                </c:pt>
                <c:pt idx="318">
                  <c:v>0.22470569634759077</c:v>
                </c:pt>
                <c:pt idx="319">
                  <c:v>0.21869452811150938</c:v>
                </c:pt>
                <c:pt idx="320">
                  <c:v>0.21336625123487182</c:v>
                </c:pt>
                <c:pt idx="321">
                  <c:v>0.20911211863376103</c:v>
                </c:pt>
                <c:pt idx="322">
                  <c:v>0.2023503676889106</c:v>
                </c:pt>
                <c:pt idx="323">
                  <c:v>0.19459272527121846</c:v>
                </c:pt>
                <c:pt idx="324">
                  <c:v>0.187906385779611</c:v>
                </c:pt>
                <c:pt idx="325">
                  <c:v>0.18353528471442679</c:v>
                </c:pt>
                <c:pt idx="326">
                  <c:v>0.17917048457031412</c:v>
                </c:pt>
                <c:pt idx="327">
                  <c:v>0.17492795943353462</c:v>
                </c:pt>
                <c:pt idx="328">
                  <c:v>0.17233078646369882</c:v>
                </c:pt>
                <c:pt idx="329">
                  <c:v>0.17035928291671992</c:v>
                </c:pt>
                <c:pt idx="330">
                  <c:v>0.17001520848145907</c:v>
                </c:pt>
                <c:pt idx="331">
                  <c:v>0.16916491692284169</c:v>
                </c:pt>
                <c:pt idx="332">
                  <c:v>0.16887953833132924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7-486E-8A50-191C3559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76680"/>
        <c:axId val="817181600"/>
      </c:lineChart>
      <c:scatterChart>
        <c:scatterStyle val="lineMarker"/>
        <c:varyColors val="0"/>
        <c:ser>
          <c:idx val="4"/>
          <c:order val="4"/>
          <c:tx>
            <c:v>Buy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xVal>
          <c:yVal>
            <c:numRef>
              <c:f>VIX_oppor!$G$5:$G$337</c:f>
              <c:numCache>
                <c:formatCode>General</c:formatCode>
                <c:ptCount val="333"/>
                <c:pt idx="130">
                  <c:v>0.14601116916708759</c:v>
                </c:pt>
                <c:pt idx="150">
                  <c:v>0.1132537658149779</c:v>
                </c:pt>
                <c:pt idx="186">
                  <c:v>0.12529145049563989</c:v>
                </c:pt>
                <c:pt idx="269">
                  <c:v>0.21385474336070229</c:v>
                </c:pt>
                <c:pt idx="271">
                  <c:v>0.20240839412631359</c:v>
                </c:pt>
                <c:pt idx="315">
                  <c:v>0.18046670225395409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77-486E-8A50-191C3559FA8F}"/>
            </c:ext>
          </c:extLst>
        </c:ser>
        <c:ser>
          <c:idx val="5"/>
          <c:order val="5"/>
          <c:tx>
            <c:v>Sell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strRef>
              <c:f>VIX_oppor!$A$5:$A$337</c:f>
              <c:strCache>
                <c:ptCount val="333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2018-07-27</c:v>
                </c:pt>
                <c:pt idx="325">
                  <c:v>2018-07-30</c:v>
                </c:pt>
                <c:pt idx="326">
                  <c:v>2018-07-31</c:v>
                </c:pt>
                <c:pt idx="327">
                  <c:v>2018-08-01</c:v>
                </c:pt>
                <c:pt idx="328">
                  <c:v>2018-08-02</c:v>
                </c:pt>
                <c:pt idx="329">
                  <c:v>2018-8-3</c:v>
                </c:pt>
                <c:pt idx="330">
                  <c:v>2018-8-6</c:v>
                </c:pt>
                <c:pt idx="331">
                  <c:v>2018-8-7</c:v>
                </c:pt>
                <c:pt idx="332">
                  <c:v>2018-8-8</c:v>
                </c:pt>
              </c:strCache>
            </c:strRef>
          </c:xVal>
          <c:yVal>
            <c:numRef>
              <c:f>VIX_oppor!$H$5:$H$337</c:f>
              <c:numCache>
                <c:formatCode>General</c:formatCode>
                <c:ptCount val="333"/>
                <c:pt idx="23">
                  <c:v>0.1516913757302788</c:v>
                </c:pt>
                <c:pt idx="38">
                  <c:v>0.1716405156016623</c:v>
                </c:pt>
                <c:pt idx="39">
                  <c:v>0.17190206753904669</c:v>
                </c:pt>
                <c:pt idx="42">
                  <c:v>0.18764339807513611</c:v>
                </c:pt>
                <c:pt idx="59">
                  <c:v>0.19761967697215119</c:v>
                </c:pt>
                <c:pt idx="66">
                  <c:v>0.2088680904326761</c:v>
                </c:pt>
                <c:pt idx="68">
                  <c:v>0.2231971512350503</c:v>
                </c:pt>
                <c:pt idx="69">
                  <c:v>0.22762247923729459</c:v>
                </c:pt>
                <c:pt idx="169">
                  <c:v>0.14527432900213999</c:v>
                </c:pt>
                <c:pt idx="215">
                  <c:v>0.15172072530909589</c:v>
                </c:pt>
                <c:pt idx="216">
                  <c:v>0.15980960857777821</c:v>
                </c:pt>
                <c:pt idx="224">
                  <c:v>0.19397577662704629</c:v>
                </c:pt>
                <c:pt idx="248">
                  <c:v>0.32395903241910812</c:v>
                </c:pt>
                <c:pt idx="293">
                  <c:v>0.25502785280363849</c:v>
                </c:pt>
                <c:pt idx="294">
                  <c:v>0.25698579286687839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B77-486E-8A50-191C3559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176680"/>
        <c:axId val="817181600"/>
      </c:scatterChart>
      <c:catAx>
        <c:axId val="817175040"/>
        <c:scaling>
          <c:orientation val="minMax"/>
        </c:scaling>
        <c:delete val="0"/>
        <c:axPos val="b"/>
        <c:numFmt formatCode="yy/m/d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CN"/>
          </a:p>
        </c:txPr>
        <c:crossAx val="817175368"/>
        <c:crosses val="autoZero"/>
        <c:auto val="1"/>
        <c:lblAlgn val="ctr"/>
        <c:lblOffset val="100"/>
        <c:noMultiLvlLbl val="0"/>
      </c:catAx>
      <c:valAx>
        <c:axId val="817175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7175040"/>
        <c:crosses val="autoZero"/>
        <c:crossBetween val="between"/>
      </c:valAx>
      <c:valAx>
        <c:axId val="8171816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17176680"/>
        <c:crosses val="max"/>
        <c:crossBetween val="between"/>
      </c:valAx>
      <c:catAx>
        <c:axId val="817176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718160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0</xdr:rowOff>
        </xdr:from>
        <xdr:to>
          <xdr:col>7</xdr:col>
          <xdr:colOff>12700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指标计算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0</xdr:row>
          <xdr:rowOff>25400</xdr:rowOff>
        </xdr:from>
        <xdr:to>
          <xdr:col>4</xdr:col>
          <xdr:colOff>488950</xdr:colOff>
          <xdr:row>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数据初始化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429</xdr:row>
      <xdr:rowOff>98425</xdr:rowOff>
    </xdr:from>
    <xdr:to>
      <xdr:col>6</xdr:col>
      <xdr:colOff>609600</xdr:colOff>
      <xdr:row>444</xdr:row>
      <xdr:rowOff>174625</xdr:rowOff>
    </xdr:to>
    <xdr:graphicFrame macro="">
      <xdr:nvGraphicFramePr>
        <xdr:cNvPr id="3" name="图表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429</xdr:row>
      <xdr:rowOff>136525</xdr:rowOff>
    </xdr:from>
    <xdr:to>
      <xdr:col>12</xdr:col>
      <xdr:colOff>120650</xdr:colOff>
      <xdr:row>445</xdr:row>
      <xdr:rowOff>34925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445</xdr:row>
      <xdr:rowOff>73025</xdr:rowOff>
    </xdr:from>
    <xdr:to>
      <xdr:col>6</xdr:col>
      <xdr:colOff>647700</xdr:colOff>
      <xdr:row>460</xdr:row>
      <xdr:rowOff>149225</xdr:rowOff>
    </xdr:to>
    <xdr:graphicFrame macro="">
      <xdr:nvGraphicFramePr>
        <xdr:cNvPr id="5" name="图表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184150</xdr:colOff>
      <xdr:row>445</xdr:row>
      <xdr:rowOff>53975</xdr:rowOff>
    </xdr:from>
    <xdr:to>
      <xdr:col>12</xdr:col>
      <xdr:colOff>133350</xdr:colOff>
      <xdr:row>460</xdr:row>
      <xdr:rowOff>130175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429</xdr:row>
      <xdr:rowOff>85725</xdr:rowOff>
    </xdr:from>
    <xdr:to>
      <xdr:col>19</xdr:col>
      <xdr:colOff>139700</xdr:colOff>
      <xdr:row>444</xdr:row>
      <xdr:rowOff>161925</xdr:rowOff>
    </xdr:to>
    <xdr:graphicFrame macro="">
      <xdr:nvGraphicFramePr>
        <xdr:cNvPr id="7" name="图表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429</xdr:row>
      <xdr:rowOff>130175</xdr:rowOff>
    </xdr:from>
    <xdr:to>
      <xdr:col>23</xdr:col>
      <xdr:colOff>647700</xdr:colOff>
      <xdr:row>445</xdr:row>
      <xdr:rowOff>28575</xdr:rowOff>
    </xdr:to>
    <xdr:graphicFrame macro="">
      <xdr:nvGraphicFramePr>
        <xdr:cNvPr id="8" name="图表 6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196850</xdr:colOff>
      <xdr:row>445</xdr:row>
      <xdr:rowOff>22225</xdr:rowOff>
    </xdr:from>
    <xdr:to>
      <xdr:col>19</xdr:col>
      <xdr:colOff>146050</xdr:colOff>
      <xdr:row>460</xdr:row>
      <xdr:rowOff>98425</xdr:rowOff>
    </xdr:to>
    <xdr:graphicFrame macro="">
      <xdr:nvGraphicFramePr>
        <xdr:cNvPr id="9" name="图表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558800</xdr:colOff>
      <xdr:row>445</xdr:row>
      <xdr:rowOff>98425</xdr:rowOff>
    </xdr:from>
    <xdr:to>
      <xdr:col>23</xdr:col>
      <xdr:colOff>508000</xdr:colOff>
      <xdr:row>460</xdr:row>
      <xdr:rowOff>174625</xdr:rowOff>
    </xdr:to>
    <xdr:graphicFrame macro="">
      <xdr:nvGraphicFramePr>
        <xdr:cNvPr id="10" name="图表 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69850</xdr:colOff>
      <xdr:row>429</xdr:row>
      <xdr:rowOff>142875</xdr:rowOff>
    </xdr:from>
    <xdr:to>
      <xdr:col>31</xdr:col>
      <xdr:colOff>19050</xdr:colOff>
      <xdr:row>445</xdr:row>
      <xdr:rowOff>41275</xdr:rowOff>
    </xdr:to>
    <xdr:graphicFrame macro="">
      <xdr:nvGraphicFramePr>
        <xdr:cNvPr id="11" name="图表 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590550</xdr:colOff>
      <xdr:row>429</xdr:row>
      <xdr:rowOff>168275</xdr:rowOff>
    </xdr:from>
    <xdr:to>
      <xdr:col>35</xdr:col>
      <xdr:colOff>539750</xdr:colOff>
      <xdr:row>445</xdr:row>
      <xdr:rowOff>66675</xdr:rowOff>
    </xdr:to>
    <xdr:graphicFrame macro="">
      <xdr:nvGraphicFramePr>
        <xdr:cNvPr id="12" name="图表 10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63500</xdr:colOff>
      <xdr:row>445</xdr:row>
      <xdr:rowOff>98425</xdr:rowOff>
    </xdr:from>
    <xdr:to>
      <xdr:col>31</xdr:col>
      <xdr:colOff>12700</xdr:colOff>
      <xdr:row>460</xdr:row>
      <xdr:rowOff>174625</xdr:rowOff>
    </xdr:to>
    <xdr:graphicFrame macro="">
      <xdr:nvGraphicFramePr>
        <xdr:cNvPr id="13" name="图表 1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558800</xdr:colOff>
      <xdr:row>445</xdr:row>
      <xdr:rowOff>155575</xdr:rowOff>
    </xdr:from>
    <xdr:to>
      <xdr:col>35</xdr:col>
      <xdr:colOff>508000</xdr:colOff>
      <xdr:row>461</xdr:row>
      <xdr:rowOff>53975</xdr:rowOff>
    </xdr:to>
    <xdr:graphicFrame macro="">
      <xdr:nvGraphicFramePr>
        <xdr:cNvPr id="14" name="图表 1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25400</xdr:colOff>
      <xdr:row>429</xdr:row>
      <xdr:rowOff>155575</xdr:rowOff>
    </xdr:from>
    <xdr:to>
      <xdr:col>42</xdr:col>
      <xdr:colOff>635000</xdr:colOff>
      <xdr:row>445</xdr:row>
      <xdr:rowOff>53975</xdr:rowOff>
    </xdr:to>
    <xdr:graphicFrame macro="">
      <xdr:nvGraphicFramePr>
        <xdr:cNvPr id="15" name="图表 13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641350</xdr:colOff>
      <xdr:row>430</xdr:row>
      <xdr:rowOff>9525</xdr:rowOff>
    </xdr:from>
    <xdr:to>
      <xdr:col>47</xdr:col>
      <xdr:colOff>590550</xdr:colOff>
      <xdr:row>445</xdr:row>
      <xdr:rowOff>85725</xdr:rowOff>
    </xdr:to>
    <xdr:graphicFrame macro="">
      <xdr:nvGraphicFramePr>
        <xdr:cNvPr id="16" name="图表 1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6350</xdr:colOff>
      <xdr:row>445</xdr:row>
      <xdr:rowOff>111125</xdr:rowOff>
    </xdr:from>
    <xdr:to>
      <xdr:col>42</xdr:col>
      <xdr:colOff>615950</xdr:colOff>
      <xdr:row>461</xdr:row>
      <xdr:rowOff>9525</xdr:rowOff>
    </xdr:to>
    <xdr:graphicFrame macro="">
      <xdr:nvGraphicFramePr>
        <xdr:cNvPr id="17" name="图表 1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6350</xdr:colOff>
      <xdr:row>445</xdr:row>
      <xdr:rowOff>117475</xdr:rowOff>
    </xdr:from>
    <xdr:to>
      <xdr:col>47</xdr:col>
      <xdr:colOff>615950</xdr:colOff>
      <xdr:row>461</xdr:row>
      <xdr:rowOff>15875</xdr:rowOff>
    </xdr:to>
    <xdr:graphicFrame macro="">
      <xdr:nvGraphicFramePr>
        <xdr:cNvPr id="18" name="图表 16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50800</xdr:colOff>
      <xdr:row>430</xdr:row>
      <xdr:rowOff>22225</xdr:rowOff>
    </xdr:from>
    <xdr:to>
      <xdr:col>55</xdr:col>
      <xdr:colOff>0</xdr:colOff>
      <xdr:row>445</xdr:row>
      <xdr:rowOff>98425</xdr:rowOff>
    </xdr:to>
    <xdr:graphicFrame macro="">
      <xdr:nvGraphicFramePr>
        <xdr:cNvPr id="19" name="图表 17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31750</xdr:colOff>
      <xdr:row>430</xdr:row>
      <xdr:rowOff>15875</xdr:rowOff>
    </xdr:from>
    <xdr:to>
      <xdr:col>59</xdr:col>
      <xdr:colOff>641350</xdr:colOff>
      <xdr:row>445</xdr:row>
      <xdr:rowOff>92075</xdr:rowOff>
    </xdr:to>
    <xdr:graphicFrame macro="">
      <xdr:nvGraphicFramePr>
        <xdr:cNvPr id="20" name="图表 18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48</xdr:col>
      <xdr:colOff>82550</xdr:colOff>
      <xdr:row>446</xdr:row>
      <xdr:rowOff>3175</xdr:rowOff>
    </xdr:from>
    <xdr:to>
      <xdr:col>55</xdr:col>
      <xdr:colOff>31750</xdr:colOff>
      <xdr:row>461</xdr:row>
      <xdr:rowOff>79375</xdr:rowOff>
    </xdr:to>
    <xdr:graphicFrame macro="">
      <xdr:nvGraphicFramePr>
        <xdr:cNvPr id="21" name="图表 1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53</xdr:col>
      <xdr:colOff>50800</xdr:colOff>
      <xdr:row>445</xdr:row>
      <xdr:rowOff>161925</xdr:rowOff>
    </xdr:from>
    <xdr:to>
      <xdr:col>60</xdr:col>
      <xdr:colOff>0</xdr:colOff>
      <xdr:row>461</xdr:row>
      <xdr:rowOff>60325</xdr:rowOff>
    </xdr:to>
    <xdr:graphicFrame macro="">
      <xdr:nvGraphicFramePr>
        <xdr:cNvPr id="22" name="图表 20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88900</xdr:colOff>
      <xdr:row>430</xdr:row>
      <xdr:rowOff>60325</xdr:rowOff>
    </xdr:from>
    <xdr:to>
      <xdr:col>67</xdr:col>
      <xdr:colOff>38100</xdr:colOff>
      <xdr:row>445</xdr:row>
      <xdr:rowOff>136525</xdr:rowOff>
    </xdr:to>
    <xdr:graphicFrame macro="">
      <xdr:nvGraphicFramePr>
        <xdr:cNvPr id="23" name="图表 21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65</xdr:col>
      <xdr:colOff>38100</xdr:colOff>
      <xdr:row>430</xdr:row>
      <xdr:rowOff>34925</xdr:rowOff>
    </xdr:from>
    <xdr:to>
      <xdr:col>71</xdr:col>
      <xdr:colOff>647700</xdr:colOff>
      <xdr:row>445</xdr:row>
      <xdr:rowOff>111125</xdr:rowOff>
    </xdr:to>
    <xdr:graphicFrame macro="">
      <xdr:nvGraphicFramePr>
        <xdr:cNvPr id="24" name="图表 2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60</xdr:col>
      <xdr:colOff>69850</xdr:colOff>
      <xdr:row>446</xdr:row>
      <xdr:rowOff>15875</xdr:rowOff>
    </xdr:from>
    <xdr:to>
      <xdr:col>67</xdr:col>
      <xdr:colOff>19050</xdr:colOff>
      <xdr:row>461</xdr:row>
      <xdr:rowOff>92075</xdr:rowOff>
    </xdr:to>
    <xdr:graphicFrame macro="">
      <xdr:nvGraphicFramePr>
        <xdr:cNvPr id="25" name="图表 2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65</xdr:col>
      <xdr:colOff>19050</xdr:colOff>
      <xdr:row>446</xdr:row>
      <xdr:rowOff>34925</xdr:rowOff>
    </xdr:from>
    <xdr:to>
      <xdr:col>71</xdr:col>
      <xdr:colOff>628650</xdr:colOff>
      <xdr:row>461</xdr:row>
      <xdr:rowOff>111125</xdr:rowOff>
    </xdr:to>
    <xdr:graphicFrame macro="">
      <xdr:nvGraphicFramePr>
        <xdr:cNvPr id="26" name="图表 24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71</xdr:col>
      <xdr:colOff>609600</xdr:colOff>
      <xdr:row>415</xdr:row>
      <xdr:rowOff>92075</xdr:rowOff>
    </xdr:from>
    <xdr:to>
      <xdr:col>78</xdr:col>
      <xdr:colOff>558800</xdr:colOff>
      <xdr:row>430</xdr:row>
      <xdr:rowOff>168275</xdr:rowOff>
    </xdr:to>
    <xdr:graphicFrame macro="">
      <xdr:nvGraphicFramePr>
        <xdr:cNvPr id="2" name="图表 2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77</xdr:col>
      <xdr:colOff>603250</xdr:colOff>
      <xdr:row>415</xdr:row>
      <xdr:rowOff>79375</xdr:rowOff>
    </xdr:from>
    <xdr:to>
      <xdr:col>84</xdr:col>
      <xdr:colOff>552450</xdr:colOff>
      <xdr:row>430</xdr:row>
      <xdr:rowOff>155575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72</xdr:col>
      <xdr:colOff>139700</xdr:colOff>
      <xdr:row>429</xdr:row>
      <xdr:rowOff>155575</xdr:rowOff>
    </xdr:from>
    <xdr:to>
      <xdr:col>79</xdr:col>
      <xdr:colOff>88900</xdr:colOff>
      <xdr:row>445</xdr:row>
      <xdr:rowOff>53975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77</xdr:col>
      <xdr:colOff>488950</xdr:colOff>
      <xdr:row>428</xdr:row>
      <xdr:rowOff>123825</xdr:rowOff>
    </xdr:from>
    <xdr:to>
      <xdr:col>84</xdr:col>
      <xdr:colOff>438150</xdr:colOff>
      <xdr:row>444</xdr:row>
      <xdr:rowOff>22225</xdr:rowOff>
    </xdr:to>
    <xdr:graphicFrame macro="">
      <xdr:nvGraphicFramePr>
        <xdr:cNvPr id="30" name="图表 28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647700</xdr:colOff>
      <xdr:row>306</xdr:row>
      <xdr:rowOff>34925</xdr:rowOff>
    </xdr:from>
    <xdr:to>
      <xdr:col>10</xdr:col>
      <xdr:colOff>1003300</xdr:colOff>
      <xdr:row>321</xdr:row>
      <xdr:rowOff>111125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305</xdr:row>
      <xdr:rowOff>174625</xdr:rowOff>
    </xdr:from>
    <xdr:to>
      <xdr:col>5</xdr:col>
      <xdr:colOff>622300</xdr:colOff>
      <xdr:row>321</xdr:row>
      <xdr:rowOff>73025</xdr:rowOff>
    </xdr:to>
    <xdr:graphicFrame macro="">
      <xdr:nvGraphicFramePr>
        <xdr:cNvPr id="10" name="图表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1574800</xdr:colOff>
      <xdr:row>828</xdr:row>
      <xdr:rowOff>111125</xdr:rowOff>
    </xdr:from>
    <xdr:to>
      <xdr:col>9</xdr:col>
      <xdr:colOff>711200</xdr:colOff>
      <xdr:row>844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828</xdr:row>
      <xdr:rowOff>104775</xdr:rowOff>
    </xdr:from>
    <xdr:to>
      <xdr:col>17</xdr:col>
      <xdr:colOff>317500</xdr:colOff>
      <xdr:row>844</xdr:row>
      <xdr:rowOff>3175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374650</xdr:colOff>
      <xdr:row>828</xdr:row>
      <xdr:rowOff>123825</xdr:rowOff>
    </xdr:from>
    <xdr:to>
      <xdr:col>23</xdr:col>
      <xdr:colOff>203200</xdr:colOff>
      <xdr:row>844</xdr:row>
      <xdr:rowOff>22225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876300</xdr:colOff>
      <xdr:row>828</xdr:row>
      <xdr:rowOff>161925</xdr:rowOff>
    </xdr:from>
    <xdr:to>
      <xdr:col>29</xdr:col>
      <xdr:colOff>44450</xdr:colOff>
      <xdr:row>844</xdr:row>
      <xdr:rowOff>60325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228600</xdr:colOff>
      <xdr:row>828</xdr:row>
      <xdr:rowOff>149225</xdr:rowOff>
    </xdr:from>
    <xdr:to>
      <xdr:col>35</xdr:col>
      <xdr:colOff>57150</xdr:colOff>
      <xdr:row>844</xdr:row>
      <xdr:rowOff>47625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374650</xdr:colOff>
      <xdr:row>828</xdr:row>
      <xdr:rowOff>142875</xdr:rowOff>
    </xdr:from>
    <xdr:to>
      <xdr:col>41</xdr:col>
      <xdr:colOff>463550</xdr:colOff>
      <xdr:row>844</xdr:row>
      <xdr:rowOff>41275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31750</xdr:colOff>
      <xdr:row>828</xdr:row>
      <xdr:rowOff>41275</xdr:rowOff>
    </xdr:from>
    <xdr:to>
      <xdr:col>46</xdr:col>
      <xdr:colOff>374650</xdr:colOff>
      <xdr:row>843</xdr:row>
      <xdr:rowOff>117475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273050</xdr:colOff>
      <xdr:row>0</xdr:row>
      <xdr:rowOff>0</xdr:rowOff>
    </xdr:from>
    <xdr:to>
      <xdr:col>9</xdr:col>
      <xdr:colOff>222250</xdr:colOff>
      <xdr:row>15</xdr:row>
      <xdr:rowOff>76200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</xdr:colOff>
      <xdr:row>12</xdr:row>
      <xdr:rowOff>34925</xdr:rowOff>
    </xdr:from>
    <xdr:to>
      <xdr:col>19</xdr:col>
      <xdr:colOff>635000</xdr:colOff>
      <xdr:row>27</xdr:row>
      <xdr:rowOff>111125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158750</xdr:colOff>
          <xdr:row>0</xdr:row>
          <xdr:rowOff>19050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692150</xdr:colOff>
      <xdr:row>4</xdr:row>
      <xdr:rowOff>44450</xdr:rowOff>
    </xdr:from>
    <xdr:to>
      <xdr:col>7</xdr:col>
      <xdr:colOff>749300</xdr:colOff>
      <xdr:row>19</xdr:row>
      <xdr:rowOff>120650</xdr:rowOff>
    </xdr:to>
    <xdr:graphicFrame macro="">
      <xdr:nvGraphicFramePr>
        <xdr:cNvPr id="7" name="图表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228600</xdr:colOff>
      <xdr:row>3</xdr:row>
      <xdr:rowOff>101600</xdr:rowOff>
    </xdr:from>
    <xdr:to>
      <xdr:col>27</xdr:col>
      <xdr:colOff>533400</xdr:colOff>
      <xdr:row>28</xdr:row>
      <xdr:rowOff>101600</xdr:rowOff>
    </xdr:to>
    <xdr:graphicFrame macro="">
      <xdr:nvGraphicFramePr>
        <xdr:cNvPr id="3" name="波动率交易机会观察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stall/wind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WSD"/>
      <definedName name="wset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836"/>
  <sheetViews>
    <sheetView zoomScale="70" zoomScaleNormal="70" workbookViewId="0"/>
  </sheetViews>
  <sheetFormatPr defaultRowHeight="14" x14ac:dyDescent="0.3"/>
  <cols>
    <col min="1" max="1" width="11.08203125" bestFit="1" customWidth="1"/>
    <col min="2" max="2" width="14.08203125" bestFit="1" customWidth="1"/>
    <col min="3" max="3" width="21.9140625" customWidth="1"/>
    <col min="4" max="4" width="12.58203125" customWidth="1"/>
    <col min="5" max="5" width="9.58203125" customWidth="1"/>
    <col min="6" max="18" width="8.58203125" customWidth="1"/>
    <col min="19" max="19" width="13.5" bestFit="1" customWidth="1"/>
    <col min="20" max="20" width="11.08203125" bestFit="1" customWidth="1"/>
    <col min="21" max="21" width="13.5" bestFit="1" customWidth="1"/>
    <col min="22" max="22" width="15.4140625" bestFit="1" customWidth="1"/>
    <col min="23" max="23" width="15.1640625" bestFit="1" customWidth="1"/>
    <col min="24" max="24" width="11.08203125" style="5" bestFit="1" customWidth="1"/>
    <col min="25" max="25" width="11.08203125" bestFit="1" customWidth="1"/>
    <col min="26" max="26" width="14.08203125" bestFit="1" customWidth="1"/>
    <col min="27" max="27" width="21.9140625" bestFit="1" customWidth="1"/>
    <col min="28" max="29" width="8.58203125" customWidth="1"/>
    <col min="30" max="31" width="10.4140625" style="5" bestFit="1" customWidth="1"/>
  </cols>
  <sheetData>
    <row r="1" spans="1:31" ht="20" customHeight="1" x14ac:dyDescent="0.3">
      <c r="A1" s="27" t="s">
        <v>921</v>
      </c>
      <c r="B1" s="28" t="s">
        <v>922</v>
      </c>
      <c r="C1" s="29" t="s">
        <v>913</v>
      </c>
      <c r="X1"/>
      <c r="Y1" t="s">
        <v>921</v>
      </c>
      <c r="Z1" s="1" t="s">
        <v>922</v>
      </c>
    </row>
    <row r="2" spans="1:31" x14ac:dyDescent="0.3">
      <c r="A2" t="s">
        <v>923</v>
      </c>
      <c r="B2" s="2" t="s">
        <v>924</v>
      </c>
      <c r="X2"/>
      <c r="Y2" t="s">
        <v>923</v>
      </c>
      <c r="Z2" s="2" t="s">
        <v>924</v>
      </c>
    </row>
    <row r="3" spans="1:31" x14ac:dyDescent="0.3">
      <c r="A3" t="s">
        <v>925</v>
      </c>
      <c r="B3" s="2" t="s">
        <v>926</v>
      </c>
      <c r="X3"/>
      <c r="Y3" t="s">
        <v>925</v>
      </c>
      <c r="Z3" s="2" t="s">
        <v>926</v>
      </c>
    </row>
    <row r="4" spans="1:31" x14ac:dyDescent="0.3">
      <c r="A4" t="s">
        <v>927</v>
      </c>
      <c r="B4" s="2" t="s">
        <v>928</v>
      </c>
      <c r="X4"/>
      <c r="Y4" t="s">
        <v>927</v>
      </c>
      <c r="Z4" s="2" t="s">
        <v>928</v>
      </c>
    </row>
    <row r="5" spans="1:31" x14ac:dyDescent="0.3">
      <c r="A5" t="s">
        <v>929</v>
      </c>
      <c r="B5" s="7" t="s">
        <v>987</v>
      </c>
      <c r="X5"/>
      <c r="Y5" t="s">
        <v>929</v>
      </c>
      <c r="Z5" s="7" t="s">
        <v>986</v>
      </c>
    </row>
    <row r="6" spans="1:31" x14ac:dyDescent="0.3">
      <c r="A6" t="s">
        <v>930</v>
      </c>
      <c r="B6" s="30" t="str">
        <f>B5</f>
        <v>20180815</v>
      </c>
      <c r="X6"/>
      <c r="Y6" t="s">
        <v>930</v>
      </c>
      <c r="Z6" s="30" t="str">
        <f>Z5</f>
        <v>20180814</v>
      </c>
    </row>
    <row r="7" spans="1:31" x14ac:dyDescent="0.3">
      <c r="A7" t="s">
        <v>0</v>
      </c>
      <c r="B7" s="2" t="s">
        <v>932</v>
      </c>
      <c r="C7" t="s">
        <v>934</v>
      </c>
      <c r="D7" t="s">
        <v>940</v>
      </c>
      <c r="E7" t="s">
        <v>942</v>
      </c>
      <c r="F7" t="s">
        <v>944</v>
      </c>
      <c r="G7" t="s">
        <v>946</v>
      </c>
      <c r="H7" t="s">
        <v>948</v>
      </c>
      <c r="I7" t="s">
        <v>950</v>
      </c>
      <c r="J7" t="s">
        <v>952</v>
      </c>
      <c r="K7" t="s">
        <v>954</v>
      </c>
      <c r="L7" t="s">
        <v>936</v>
      </c>
      <c r="M7" t="s">
        <v>938</v>
      </c>
      <c r="N7" t="s">
        <v>956</v>
      </c>
      <c r="O7" t="s">
        <v>958</v>
      </c>
      <c r="P7" t="s">
        <v>960</v>
      </c>
      <c r="Q7" t="s">
        <v>426</v>
      </c>
      <c r="R7" t="s">
        <v>519</v>
      </c>
      <c r="S7" t="s">
        <v>520</v>
      </c>
      <c r="T7" t="s">
        <v>521</v>
      </c>
      <c r="U7" t="s">
        <v>522</v>
      </c>
      <c r="V7" t="s">
        <v>897</v>
      </c>
      <c r="W7" t="s">
        <v>426</v>
      </c>
      <c r="X7" t="s">
        <v>920</v>
      </c>
      <c r="Y7" t="s">
        <v>0</v>
      </c>
      <c r="Z7" s="2" t="s">
        <v>932</v>
      </c>
      <c r="AA7" t="s">
        <v>934</v>
      </c>
      <c r="AB7" t="s">
        <v>936</v>
      </c>
      <c r="AC7" t="s">
        <v>938</v>
      </c>
    </row>
    <row r="8" spans="1:31" x14ac:dyDescent="0.3">
      <c r="A8" t="s">
        <v>931</v>
      </c>
      <c r="B8" t="s">
        <v>933</v>
      </c>
      <c r="C8" t="s">
        <v>935</v>
      </c>
      <c r="D8" t="s">
        <v>941</v>
      </c>
      <c r="E8" t="s">
        <v>943</v>
      </c>
      <c r="F8" t="s">
        <v>945</v>
      </c>
      <c r="G8" t="s">
        <v>947</v>
      </c>
      <c r="H8" t="s">
        <v>949</v>
      </c>
      <c r="I8" t="s">
        <v>951</v>
      </c>
      <c r="J8" t="s">
        <v>953</v>
      </c>
      <c r="K8" t="s">
        <v>955</v>
      </c>
      <c r="L8" t="s">
        <v>937</v>
      </c>
      <c r="M8" t="s">
        <v>939</v>
      </c>
      <c r="N8" t="s">
        <v>957</v>
      </c>
      <c r="O8" t="s">
        <v>959</v>
      </c>
      <c r="P8" t="s">
        <v>961</v>
      </c>
      <c r="Q8" t="s">
        <v>962</v>
      </c>
      <c r="R8" s="10">
        <v>43305</v>
      </c>
      <c r="S8" s="10">
        <v>43313</v>
      </c>
      <c r="T8" s="10">
        <v>43313</v>
      </c>
      <c r="U8" s="10">
        <v>43313</v>
      </c>
      <c r="V8" s="10">
        <v>43313</v>
      </c>
      <c r="W8" s="10">
        <v>43313</v>
      </c>
      <c r="X8" s="10">
        <v>43313</v>
      </c>
      <c r="Y8" t="s">
        <v>931</v>
      </c>
      <c r="Z8" t="s">
        <v>933</v>
      </c>
      <c r="AA8" t="s">
        <v>935</v>
      </c>
      <c r="AB8" t="s">
        <v>937</v>
      </c>
      <c r="AC8" t="s">
        <v>939</v>
      </c>
      <c r="AD8" s="5" t="s">
        <v>428</v>
      </c>
      <c r="AE8" s="5" t="s">
        <v>429</v>
      </c>
    </row>
    <row r="9" spans="1:31" x14ac:dyDescent="0.3">
      <c r="A9" s="3">
        <f>[1]!wset("optionfuturesdailyquotation","exchange="&amp;B2,"productcode="&amp;B3,"contract="&amp;B4,"startdate="&amp;B5,"enddate="&amp;B6,"field=date,option_code,option_name,change,amount,pre_settle,open,highest,lowest,close,settle,volume,position,exercise_volume,high_limit,low_limit,us_impliedvol","cols=17;rows=240","cols=17;rows=240")</f>
        <v>43327</v>
      </c>
      <c r="B9" s="2" t="s">
        <v>975</v>
      </c>
      <c r="C9" s="2" t="s">
        <v>976</v>
      </c>
      <c r="D9" s="4">
        <v>7.0631970300000004</v>
      </c>
      <c r="E9" s="2">
        <v>0</v>
      </c>
      <c r="F9" s="2">
        <v>807</v>
      </c>
      <c r="G9" s="4"/>
      <c r="H9" s="4"/>
      <c r="I9" s="2"/>
      <c r="J9" s="2">
        <v>864</v>
      </c>
      <c r="K9" s="2">
        <v>864</v>
      </c>
      <c r="L9" s="2">
        <v>0</v>
      </c>
      <c r="M9" s="2">
        <v>102</v>
      </c>
      <c r="N9" s="2">
        <v>0</v>
      </c>
      <c r="O9" s="2">
        <v>1032</v>
      </c>
      <c r="P9" s="2">
        <v>696</v>
      </c>
      <c r="Q9" s="4">
        <v>15.58</v>
      </c>
      <c r="R9" s="43">
        <f>[1]!WSS($B$9:$B$400,R$7:R$7,"tradeDate="&amp;$B$5,"ShowCodes=N","ShowParams=Y","cols=1;rows=240")</f>
        <v>1.0000000000000149</v>
      </c>
      <c r="S9" s="43">
        <f>[1]!WSS($B$9:$B$400,S$7:S$7,"tradeDate="&amp;$B$5,"ShowCodes=N","ShowParams=Y","cols=1;rows=240")</f>
        <v>0</v>
      </c>
      <c r="T9" s="43">
        <f>[1]!WSS($B$9:$B$400,T$7:T$7,"tradeDate="&amp;$B$5,"ShowCodes=N","ShowParams=Y","cols=1;rows=240")</f>
        <v>0</v>
      </c>
      <c r="U9" s="43">
        <f>[1]!WSS($B$9:$B$400,U$7:U$7,"tradeDate="&amp;$B$5,"ShowCodes=N","ShowParams=Y","cols=1;rows=240")</f>
        <v>0</v>
      </c>
      <c r="V9" s="43">
        <f>[1]!WSS($B$9:$B$400,V$7:V$7,"tradeDate="&amp;$B$5,"ShowCodes=N","ShowParams=Y","cols=1;rows=240")</f>
        <v>0</v>
      </c>
      <c r="W9" s="43">
        <f>[1]!WSS($B$9:$B$400,W$7:W$7,"tradeDate="&amp;$B$5,"ShowCodes=N","ShowParams=Y","cols=1;rows=240")</f>
        <v>0</v>
      </c>
      <c r="X9" s="44">
        <f>[1]!WSS($B$9:$B$400,X$7:X$7,"tradeDate="&amp;$B$5,"ShowCodes=N","ShowParams=Y","cols=1;rows=240")</f>
        <v>37</v>
      </c>
      <c r="Y9" s="3">
        <f>[1]!wset("optionfuturesdailyquotation","exchange="&amp;Z2,"productcode="&amp;Z3,"contract="&amp;Z4,"startdate="&amp;Z5,"enddate="&amp;Z6,"field=date,option_code,option_name,volume,position","cols=5;rows=240","cols=5;rows=240")</f>
        <v>43326</v>
      </c>
      <c r="Z9" s="2" t="s">
        <v>975</v>
      </c>
      <c r="AA9" s="2" t="s">
        <v>976</v>
      </c>
      <c r="AB9" s="2">
        <v>0</v>
      </c>
      <c r="AC9" s="2">
        <v>102</v>
      </c>
      <c r="AD9" s="5">
        <f>L9-IFERROR(VLOOKUP(B9,$Z$9:$AB$3180,3,FALSE),0)</f>
        <v>0</v>
      </c>
      <c r="AE9" s="5">
        <f>M9-IFERROR(VLOOKUP(B9,$Z$9:$AC$3180,4,FALSE),0)</f>
        <v>0</v>
      </c>
    </row>
    <row r="10" spans="1:31" x14ac:dyDescent="0.3">
      <c r="A10" s="3">
        <v>43327</v>
      </c>
      <c r="B10" s="2" t="s">
        <v>8</v>
      </c>
      <c r="C10" s="2" t="s">
        <v>9</v>
      </c>
      <c r="D10" s="4">
        <v>7.5297225900000004</v>
      </c>
      <c r="E10" s="2">
        <v>0</v>
      </c>
      <c r="F10" s="2">
        <v>757</v>
      </c>
      <c r="G10" s="4"/>
      <c r="H10" s="4"/>
      <c r="I10" s="2"/>
      <c r="J10" s="2">
        <v>814</v>
      </c>
      <c r="K10" s="2">
        <v>814</v>
      </c>
      <c r="L10" s="2">
        <v>0</v>
      </c>
      <c r="M10" s="2">
        <v>132</v>
      </c>
      <c r="N10" s="2">
        <v>0</v>
      </c>
      <c r="O10" s="2">
        <v>982</v>
      </c>
      <c r="P10" s="2">
        <v>646</v>
      </c>
      <c r="Q10" s="4">
        <v>15.58</v>
      </c>
      <c r="R10" s="43">
        <v>1.0000000000000149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42">
        <v>37</v>
      </c>
      <c r="Y10" s="3">
        <v>43326</v>
      </c>
      <c r="Z10" s="2" t="s">
        <v>8</v>
      </c>
      <c r="AA10" s="2" t="s">
        <v>9</v>
      </c>
      <c r="AB10" s="2">
        <v>0</v>
      </c>
      <c r="AC10" s="2">
        <v>132</v>
      </c>
      <c r="AD10" s="5">
        <f t="shared" ref="AD10:AD73" si="0">L10-IFERROR(VLOOKUP(B10,$Z$9:$AB$3180,3,FALSE),0)</f>
        <v>0</v>
      </c>
      <c r="AE10" s="5">
        <f t="shared" ref="AE10:AE73" si="1">M10-IFERROR(VLOOKUP(B10,$Z$9:$AC$3180,4,FALSE),0)</f>
        <v>0</v>
      </c>
    </row>
    <row r="11" spans="1:31" x14ac:dyDescent="0.3">
      <c r="A11" s="3">
        <v>43327</v>
      </c>
      <c r="B11" s="2" t="s">
        <v>10</v>
      </c>
      <c r="C11" s="2" t="s">
        <v>11</v>
      </c>
      <c r="D11" s="4">
        <v>8.0622347899999998</v>
      </c>
      <c r="E11" s="2">
        <v>0</v>
      </c>
      <c r="F11" s="2">
        <v>707</v>
      </c>
      <c r="G11" s="4"/>
      <c r="H11" s="4"/>
      <c r="I11" s="2"/>
      <c r="J11" s="2">
        <v>764</v>
      </c>
      <c r="K11" s="2">
        <v>764</v>
      </c>
      <c r="L11" s="2">
        <v>0</v>
      </c>
      <c r="M11" s="2">
        <v>118</v>
      </c>
      <c r="N11" s="2">
        <v>0</v>
      </c>
      <c r="O11" s="2">
        <v>932</v>
      </c>
      <c r="P11" s="2">
        <v>596</v>
      </c>
      <c r="Q11" s="4">
        <v>15.58</v>
      </c>
      <c r="R11" s="43">
        <v>1.0000000000000149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42">
        <v>37</v>
      </c>
      <c r="Y11" s="3">
        <v>43326</v>
      </c>
      <c r="Z11" s="2" t="s">
        <v>10</v>
      </c>
      <c r="AA11" s="2" t="s">
        <v>11</v>
      </c>
      <c r="AB11" s="2">
        <v>0</v>
      </c>
      <c r="AC11" s="2">
        <v>118</v>
      </c>
      <c r="AD11" s="5">
        <f t="shared" si="0"/>
        <v>0</v>
      </c>
      <c r="AE11" s="5">
        <f t="shared" si="1"/>
        <v>0</v>
      </c>
    </row>
    <row r="12" spans="1:31" x14ac:dyDescent="0.3">
      <c r="A12" s="3">
        <v>43327</v>
      </c>
      <c r="B12" s="2" t="s">
        <v>12</v>
      </c>
      <c r="C12" s="2" t="s">
        <v>13</v>
      </c>
      <c r="D12" s="4">
        <v>8.6757990899999999</v>
      </c>
      <c r="E12" s="2">
        <v>0</v>
      </c>
      <c r="F12" s="2">
        <v>657</v>
      </c>
      <c r="G12" s="4"/>
      <c r="H12" s="4"/>
      <c r="I12" s="2"/>
      <c r="J12" s="2">
        <v>714</v>
      </c>
      <c r="K12" s="2">
        <v>714</v>
      </c>
      <c r="L12" s="2">
        <v>0</v>
      </c>
      <c r="M12" s="2">
        <v>106</v>
      </c>
      <c r="N12" s="2">
        <v>0</v>
      </c>
      <c r="O12" s="2">
        <v>882</v>
      </c>
      <c r="P12" s="2">
        <v>546</v>
      </c>
      <c r="Q12" s="4">
        <v>15.58</v>
      </c>
      <c r="R12" s="43">
        <v>1.0000000000000149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42">
        <v>37</v>
      </c>
      <c r="Y12" s="3">
        <v>43326</v>
      </c>
      <c r="Z12" s="2" t="s">
        <v>12</v>
      </c>
      <c r="AA12" s="2" t="s">
        <v>13</v>
      </c>
      <c r="AB12" s="2">
        <v>0</v>
      </c>
      <c r="AC12" s="2">
        <v>106</v>
      </c>
      <c r="AD12" s="5">
        <f t="shared" si="0"/>
        <v>0</v>
      </c>
      <c r="AE12" s="5">
        <f t="shared" si="1"/>
        <v>0</v>
      </c>
    </row>
    <row r="13" spans="1:31" x14ac:dyDescent="0.3">
      <c r="A13" s="3">
        <v>43327</v>
      </c>
      <c r="B13" s="2" t="s">
        <v>14</v>
      </c>
      <c r="C13" s="2" t="s">
        <v>15</v>
      </c>
      <c r="D13" s="4">
        <v>9.39044481</v>
      </c>
      <c r="E13" s="2">
        <v>0</v>
      </c>
      <c r="F13" s="2">
        <v>607</v>
      </c>
      <c r="G13" s="4"/>
      <c r="H13" s="4"/>
      <c r="I13" s="2"/>
      <c r="J13" s="2">
        <v>664</v>
      </c>
      <c r="K13" s="2">
        <v>664</v>
      </c>
      <c r="L13" s="2">
        <v>0</v>
      </c>
      <c r="M13" s="2">
        <v>26</v>
      </c>
      <c r="N13" s="2">
        <v>0</v>
      </c>
      <c r="O13" s="2">
        <v>832</v>
      </c>
      <c r="P13" s="2">
        <v>496</v>
      </c>
      <c r="Q13" s="4">
        <v>15.58</v>
      </c>
      <c r="R13" s="43">
        <v>1.0000000000000149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42">
        <v>37</v>
      </c>
      <c r="Y13" s="3">
        <v>43326</v>
      </c>
      <c r="Z13" s="2" t="s">
        <v>14</v>
      </c>
      <c r="AA13" s="2" t="s">
        <v>15</v>
      </c>
      <c r="AB13" s="2">
        <v>0</v>
      </c>
      <c r="AC13" s="2">
        <v>26</v>
      </c>
      <c r="AD13" s="5">
        <f t="shared" si="0"/>
        <v>0</v>
      </c>
      <c r="AE13" s="5">
        <f t="shared" si="1"/>
        <v>0</v>
      </c>
    </row>
    <row r="14" spans="1:31" x14ac:dyDescent="0.3">
      <c r="A14" s="3">
        <v>43327</v>
      </c>
      <c r="B14" s="2" t="s">
        <v>16</v>
      </c>
      <c r="C14" s="2" t="s">
        <v>17</v>
      </c>
      <c r="D14" s="4">
        <v>10.23339318</v>
      </c>
      <c r="E14" s="2">
        <v>0</v>
      </c>
      <c r="F14" s="2">
        <v>557</v>
      </c>
      <c r="G14" s="4"/>
      <c r="H14" s="4"/>
      <c r="I14" s="2"/>
      <c r="J14" s="2">
        <v>614</v>
      </c>
      <c r="K14" s="2">
        <v>614</v>
      </c>
      <c r="L14" s="2">
        <v>0</v>
      </c>
      <c r="M14" s="2">
        <v>102</v>
      </c>
      <c r="N14" s="2">
        <v>0</v>
      </c>
      <c r="O14" s="2">
        <v>782</v>
      </c>
      <c r="P14" s="2">
        <v>446</v>
      </c>
      <c r="Q14" s="4">
        <v>15.58</v>
      </c>
      <c r="R14" s="43">
        <v>1.0000000000000149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42">
        <v>37</v>
      </c>
      <c r="Y14" s="3">
        <v>43326</v>
      </c>
      <c r="Z14" s="2" t="s">
        <v>16</v>
      </c>
      <c r="AA14" s="2" t="s">
        <v>17</v>
      </c>
      <c r="AB14" s="2">
        <v>0</v>
      </c>
      <c r="AC14" s="2">
        <v>102</v>
      </c>
      <c r="AD14" s="5">
        <f t="shared" si="0"/>
        <v>0</v>
      </c>
      <c r="AE14" s="5">
        <f t="shared" si="1"/>
        <v>0</v>
      </c>
    </row>
    <row r="15" spans="1:31" x14ac:dyDescent="0.3">
      <c r="A15" s="3">
        <v>43327</v>
      </c>
      <c r="B15" s="2" t="s">
        <v>18</v>
      </c>
      <c r="C15" s="2" t="s">
        <v>19</v>
      </c>
      <c r="D15" s="4">
        <v>11.24260355</v>
      </c>
      <c r="E15" s="2">
        <v>0</v>
      </c>
      <c r="F15" s="2">
        <v>507</v>
      </c>
      <c r="G15" s="4"/>
      <c r="H15" s="4"/>
      <c r="I15" s="2"/>
      <c r="J15" s="2">
        <v>564</v>
      </c>
      <c r="K15" s="2">
        <v>564</v>
      </c>
      <c r="L15" s="2">
        <v>0</v>
      </c>
      <c r="M15" s="2">
        <v>104</v>
      </c>
      <c r="N15" s="2">
        <v>0</v>
      </c>
      <c r="O15" s="2">
        <v>732</v>
      </c>
      <c r="P15" s="2">
        <v>396</v>
      </c>
      <c r="Q15" s="4">
        <v>15.58</v>
      </c>
      <c r="R15" s="43">
        <v>1.0000000000000149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42">
        <v>37</v>
      </c>
      <c r="Y15" s="3">
        <v>43326</v>
      </c>
      <c r="Z15" s="2" t="s">
        <v>18</v>
      </c>
      <c r="AA15" s="2" t="s">
        <v>19</v>
      </c>
      <c r="AB15" s="2">
        <v>0</v>
      </c>
      <c r="AC15" s="2">
        <v>104</v>
      </c>
      <c r="AD15" s="5">
        <f t="shared" si="0"/>
        <v>0</v>
      </c>
      <c r="AE15" s="5">
        <f t="shared" si="1"/>
        <v>0</v>
      </c>
    </row>
    <row r="16" spans="1:31" x14ac:dyDescent="0.3">
      <c r="A16" s="3">
        <v>43327</v>
      </c>
      <c r="B16" s="2" t="s">
        <v>20</v>
      </c>
      <c r="C16" s="2" t="s">
        <v>21</v>
      </c>
      <c r="D16" s="4">
        <v>12.4726477</v>
      </c>
      <c r="E16" s="2">
        <v>0</v>
      </c>
      <c r="F16" s="2">
        <v>457</v>
      </c>
      <c r="G16" s="4"/>
      <c r="H16" s="4"/>
      <c r="I16" s="2"/>
      <c r="J16" s="2">
        <v>514</v>
      </c>
      <c r="K16" s="2">
        <v>514</v>
      </c>
      <c r="L16" s="2">
        <v>0</v>
      </c>
      <c r="M16" s="2">
        <v>158</v>
      </c>
      <c r="N16" s="2">
        <v>0</v>
      </c>
      <c r="O16" s="2">
        <v>682</v>
      </c>
      <c r="P16" s="2">
        <v>346</v>
      </c>
      <c r="Q16" s="4">
        <v>15.58</v>
      </c>
      <c r="R16" s="43">
        <v>0.99644894468291523</v>
      </c>
      <c r="S16" s="6">
        <v>1.1249114949722683E-4</v>
      </c>
      <c r="T16" s="6">
        <v>0.11693641545207356</v>
      </c>
      <c r="U16" s="6">
        <v>-1.4127133656255205E-2</v>
      </c>
      <c r="V16" s="6">
        <v>-7.5686306104216783E-2</v>
      </c>
      <c r="W16" s="6">
        <v>0</v>
      </c>
      <c r="X16" s="42">
        <v>37</v>
      </c>
      <c r="Y16" s="3">
        <v>43326</v>
      </c>
      <c r="Z16" s="2" t="s">
        <v>20</v>
      </c>
      <c r="AA16" s="2" t="s">
        <v>21</v>
      </c>
      <c r="AB16" s="2">
        <v>0</v>
      </c>
      <c r="AC16" s="2">
        <v>158</v>
      </c>
      <c r="AD16" s="5">
        <f t="shared" si="0"/>
        <v>0</v>
      </c>
      <c r="AE16" s="5">
        <f t="shared" si="1"/>
        <v>0</v>
      </c>
    </row>
    <row r="17" spans="1:31" x14ac:dyDescent="0.3">
      <c r="A17" s="3">
        <v>43327</v>
      </c>
      <c r="B17" s="2" t="s">
        <v>22</v>
      </c>
      <c r="C17" s="2" t="s">
        <v>23</v>
      </c>
      <c r="D17" s="4">
        <v>13.26781327</v>
      </c>
      <c r="E17" s="2">
        <v>157800</v>
      </c>
      <c r="F17" s="2">
        <v>407</v>
      </c>
      <c r="G17" s="4">
        <v>468.5</v>
      </c>
      <c r="H17" s="4">
        <v>468.5</v>
      </c>
      <c r="I17" s="2">
        <v>461</v>
      </c>
      <c r="J17" s="2">
        <v>461</v>
      </c>
      <c r="K17" s="2">
        <v>464</v>
      </c>
      <c r="L17" s="2">
        <v>34</v>
      </c>
      <c r="M17" s="2">
        <v>84</v>
      </c>
      <c r="N17" s="2">
        <v>0</v>
      </c>
      <c r="O17" s="2">
        <v>632</v>
      </c>
      <c r="P17" s="2">
        <v>296</v>
      </c>
      <c r="Q17" s="4">
        <v>15.58</v>
      </c>
      <c r="R17" s="43">
        <v>0.98812459438604694</v>
      </c>
      <c r="S17" s="6">
        <v>1.7555125954866018E-4</v>
      </c>
      <c r="T17" s="6">
        <v>0.36848426378810473</v>
      </c>
      <c r="U17" s="6">
        <v>-4.8848294761683064E-2</v>
      </c>
      <c r="V17" s="6">
        <v>-0.17054548453643292</v>
      </c>
      <c r="W17" s="6">
        <v>0</v>
      </c>
      <c r="X17" s="42">
        <v>37</v>
      </c>
      <c r="Y17" s="3">
        <v>43326</v>
      </c>
      <c r="Z17" s="2" t="s">
        <v>22</v>
      </c>
      <c r="AA17" s="2" t="s">
        <v>23</v>
      </c>
      <c r="AB17" s="2">
        <v>0</v>
      </c>
      <c r="AC17" s="2">
        <v>84</v>
      </c>
      <c r="AD17" s="5">
        <f t="shared" si="0"/>
        <v>34</v>
      </c>
      <c r="AE17" s="5">
        <f t="shared" si="1"/>
        <v>0</v>
      </c>
    </row>
    <row r="18" spans="1:31" x14ac:dyDescent="0.3">
      <c r="A18" s="3">
        <v>43327</v>
      </c>
      <c r="B18" s="2" t="s">
        <v>24</v>
      </c>
      <c r="C18" s="2" t="s">
        <v>25</v>
      </c>
      <c r="D18" s="4">
        <v>14.525139660000001</v>
      </c>
      <c r="E18" s="2">
        <v>82000</v>
      </c>
      <c r="F18" s="2">
        <v>358</v>
      </c>
      <c r="G18" s="4">
        <v>410</v>
      </c>
      <c r="H18" s="4">
        <v>410</v>
      </c>
      <c r="I18" s="2">
        <v>410</v>
      </c>
      <c r="J18" s="2">
        <v>410</v>
      </c>
      <c r="K18" s="2">
        <v>414.5</v>
      </c>
      <c r="L18" s="2">
        <v>20</v>
      </c>
      <c r="M18" s="2">
        <v>224</v>
      </c>
      <c r="N18" s="2">
        <v>0</v>
      </c>
      <c r="O18" s="2">
        <v>582.5</v>
      </c>
      <c r="P18" s="2">
        <v>246.5</v>
      </c>
      <c r="Q18" s="4">
        <v>15.58</v>
      </c>
      <c r="R18" s="43">
        <v>0.97539356088314766</v>
      </c>
      <c r="S18" s="6">
        <v>2.7121381693179155E-4</v>
      </c>
      <c r="T18" s="6">
        <v>0.71759048245212398</v>
      </c>
      <c r="U18" s="6">
        <v>-9.9479801934092324E-2</v>
      </c>
      <c r="V18" s="6">
        <v>-0.23183880256283373</v>
      </c>
      <c r="W18" s="6">
        <v>0</v>
      </c>
      <c r="X18" s="42">
        <v>37</v>
      </c>
      <c r="Y18" s="3">
        <v>43326</v>
      </c>
      <c r="Z18" s="2" t="s">
        <v>24</v>
      </c>
      <c r="AA18" s="2" t="s">
        <v>25</v>
      </c>
      <c r="AB18" s="2">
        <v>0</v>
      </c>
      <c r="AC18" s="2">
        <v>224</v>
      </c>
      <c r="AD18" s="5">
        <f t="shared" si="0"/>
        <v>20</v>
      </c>
      <c r="AE18" s="5">
        <f t="shared" si="1"/>
        <v>0</v>
      </c>
    </row>
    <row r="19" spans="1:31" x14ac:dyDescent="0.3">
      <c r="A19" s="3">
        <v>43327</v>
      </c>
      <c r="B19" s="2" t="s">
        <v>26</v>
      </c>
      <c r="C19" s="2" t="s">
        <v>27</v>
      </c>
      <c r="D19" s="4">
        <v>17.903225809999999</v>
      </c>
      <c r="E19" s="2">
        <v>0</v>
      </c>
      <c r="F19" s="2">
        <v>310</v>
      </c>
      <c r="G19" s="4"/>
      <c r="H19" s="4"/>
      <c r="I19" s="2"/>
      <c r="J19" s="2">
        <v>365.5</v>
      </c>
      <c r="K19" s="2">
        <v>365.5</v>
      </c>
      <c r="L19" s="2">
        <v>0</v>
      </c>
      <c r="M19" s="2">
        <v>152</v>
      </c>
      <c r="N19" s="2">
        <v>0</v>
      </c>
      <c r="O19" s="2">
        <v>533.5</v>
      </c>
      <c r="P19" s="2">
        <v>197.5</v>
      </c>
      <c r="Q19" s="4">
        <v>15.58</v>
      </c>
      <c r="R19" s="43">
        <v>0.95637716991950117</v>
      </c>
      <c r="S19" s="6">
        <v>4.0512124499422596E-4</v>
      </c>
      <c r="T19" s="6">
        <v>1.1901409450274514</v>
      </c>
      <c r="U19" s="6">
        <v>-0.16876045101849377</v>
      </c>
      <c r="V19" s="6">
        <v>-0.26572274526870387</v>
      </c>
      <c r="W19" s="6">
        <v>0</v>
      </c>
      <c r="X19" s="42">
        <v>37</v>
      </c>
      <c r="Y19" s="3">
        <v>43326</v>
      </c>
      <c r="Z19" s="2" t="s">
        <v>26</v>
      </c>
      <c r="AA19" s="2" t="s">
        <v>27</v>
      </c>
      <c r="AB19" s="2">
        <v>0</v>
      </c>
      <c r="AC19" s="2">
        <v>152</v>
      </c>
      <c r="AD19" s="5">
        <f>L19-IFERROR(VLOOKUP(B19,$Z$9:$AB$3180,3,FALSE),0)</f>
        <v>0</v>
      </c>
      <c r="AE19" s="5">
        <f t="shared" si="1"/>
        <v>0</v>
      </c>
    </row>
    <row r="20" spans="1:31" x14ac:dyDescent="0.3">
      <c r="A20" s="3">
        <v>43327</v>
      </c>
      <c r="B20" s="2" t="s">
        <v>28</v>
      </c>
      <c r="C20" s="2" t="s">
        <v>29</v>
      </c>
      <c r="D20" s="4">
        <v>20.454545450000001</v>
      </c>
      <c r="E20" s="2">
        <v>0</v>
      </c>
      <c r="F20" s="2">
        <v>264</v>
      </c>
      <c r="G20" s="4"/>
      <c r="H20" s="4"/>
      <c r="I20" s="2"/>
      <c r="J20" s="2">
        <v>318</v>
      </c>
      <c r="K20" s="2">
        <v>318</v>
      </c>
      <c r="L20" s="2">
        <v>0</v>
      </c>
      <c r="M20" s="2">
        <v>338</v>
      </c>
      <c r="N20" s="2">
        <v>0</v>
      </c>
      <c r="O20" s="2">
        <v>486</v>
      </c>
      <c r="P20" s="2">
        <v>150</v>
      </c>
      <c r="Q20" s="4">
        <v>15.58</v>
      </c>
      <c r="R20" s="43">
        <v>0.9291321645425068</v>
      </c>
      <c r="S20" s="6">
        <v>5.775082776319462E-4</v>
      </c>
      <c r="T20" s="6">
        <v>1.7962219781679778</v>
      </c>
      <c r="U20" s="6">
        <v>-0.25677466010586941</v>
      </c>
      <c r="V20" s="6">
        <v>-0.27768328743604798</v>
      </c>
      <c r="W20" s="6">
        <v>0</v>
      </c>
      <c r="X20" s="42">
        <v>37</v>
      </c>
      <c r="Y20" s="3">
        <v>43326</v>
      </c>
      <c r="Z20" s="2" t="s">
        <v>28</v>
      </c>
      <c r="AA20" s="2" t="s">
        <v>29</v>
      </c>
      <c r="AB20" s="2">
        <v>0</v>
      </c>
      <c r="AC20" s="2">
        <v>338</v>
      </c>
      <c r="AD20" s="5">
        <f t="shared" si="0"/>
        <v>0</v>
      </c>
      <c r="AE20" s="5">
        <f t="shared" si="1"/>
        <v>0</v>
      </c>
    </row>
    <row r="21" spans="1:31" x14ac:dyDescent="0.3">
      <c r="A21" s="3">
        <v>43327</v>
      </c>
      <c r="B21" s="2" t="s">
        <v>30</v>
      </c>
      <c r="C21" s="2" t="s">
        <v>31</v>
      </c>
      <c r="D21" s="4">
        <v>19.13439636</v>
      </c>
      <c r="E21" s="2">
        <v>298800</v>
      </c>
      <c r="F21" s="2">
        <v>219.5</v>
      </c>
      <c r="G21" s="4">
        <v>267</v>
      </c>
      <c r="H21" s="4">
        <v>267</v>
      </c>
      <c r="I21" s="2">
        <v>261.5</v>
      </c>
      <c r="J21" s="2">
        <v>261.5</v>
      </c>
      <c r="K21" s="2">
        <v>272</v>
      </c>
      <c r="L21" s="2">
        <v>112</v>
      </c>
      <c r="M21" s="2">
        <v>378</v>
      </c>
      <c r="N21" s="2">
        <v>0</v>
      </c>
      <c r="O21" s="2">
        <v>440</v>
      </c>
      <c r="P21" s="2">
        <v>104</v>
      </c>
      <c r="Q21" s="4">
        <v>15.58</v>
      </c>
      <c r="R21" s="43">
        <v>0.89199412283383139</v>
      </c>
      <c r="S21" s="6">
        <v>7.8189748262065485E-4</v>
      </c>
      <c r="T21" s="6">
        <v>2.5190763773252911</v>
      </c>
      <c r="U21" s="6">
        <v>-0.36031501156681484</v>
      </c>
      <c r="V21" s="6">
        <v>-0.27288467157404739</v>
      </c>
      <c r="W21" s="6">
        <v>0</v>
      </c>
      <c r="X21" s="42">
        <v>37</v>
      </c>
      <c r="Y21" s="3">
        <v>43326</v>
      </c>
      <c r="Z21" s="2" t="s">
        <v>30</v>
      </c>
      <c r="AA21" s="2" t="s">
        <v>31</v>
      </c>
      <c r="AB21" s="2">
        <v>20</v>
      </c>
      <c r="AC21" s="2">
        <v>398</v>
      </c>
      <c r="AD21" s="5">
        <f t="shared" si="0"/>
        <v>92</v>
      </c>
      <c r="AE21" s="5">
        <f t="shared" si="1"/>
        <v>-20</v>
      </c>
    </row>
    <row r="22" spans="1:31" x14ac:dyDescent="0.3">
      <c r="A22" s="3">
        <v>43327</v>
      </c>
      <c r="B22" s="2" t="s">
        <v>32</v>
      </c>
      <c r="C22" s="2" t="s">
        <v>33</v>
      </c>
      <c r="D22" s="4">
        <v>23.809523810000002</v>
      </c>
      <c r="E22" s="2">
        <v>44200</v>
      </c>
      <c r="F22" s="2">
        <v>178.5</v>
      </c>
      <c r="G22" s="4">
        <v>221</v>
      </c>
      <c r="H22" s="4">
        <v>221</v>
      </c>
      <c r="I22" s="2">
        <v>221</v>
      </c>
      <c r="J22" s="2">
        <v>221</v>
      </c>
      <c r="K22" s="2">
        <v>228.5</v>
      </c>
      <c r="L22" s="2">
        <v>20</v>
      </c>
      <c r="M22" s="2">
        <v>382</v>
      </c>
      <c r="N22" s="2">
        <v>0</v>
      </c>
      <c r="O22" s="2">
        <v>396.5</v>
      </c>
      <c r="P22" s="2">
        <v>60.5</v>
      </c>
      <c r="Q22" s="4">
        <v>15.58</v>
      </c>
      <c r="R22" s="43">
        <v>0.84390014226087706</v>
      </c>
      <c r="S22" s="6">
        <v>1.0046633320525576E-3</v>
      </c>
      <c r="T22" s="6">
        <v>3.0600218038614457</v>
      </c>
      <c r="U22" s="6">
        <v>-0.47267072103674784</v>
      </c>
      <c r="V22" s="6">
        <v>-0.25569198800212689</v>
      </c>
      <c r="W22" s="6">
        <v>0</v>
      </c>
      <c r="X22" s="42">
        <v>37</v>
      </c>
      <c r="Y22" s="3">
        <v>43326</v>
      </c>
      <c r="Z22" s="2" t="s">
        <v>32</v>
      </c>
      <c r="AA22" s="2" t="s">
        <v>33</v>
      </c>
      <c r="AB22" s="2">
        <v>24</v>
      </c>
      <c r="AC22" s="2">
        <v>382</v>
      </c>
      <c r="AD22" s="5">
        <f t="shared" si="0"/>
        <v>-4</v>
      </c>
      <c r="AE22" s="5">
        <f t="shared" si="1"/>
        <v>0</v>
      </c>
    </row>
    <row r="23" spans="1:31" x14ac:dyDescent="0.3">
      <c r="A23" s="3">
        <v>43327</v>
      </c>
      <c r="B23" s="2" t="s">
        <v>34</v>
      </c>
      <c r="C23" s="2" t="s">
        <v>35</v>
      </c>
      <c r="D23" s="4">
        <v>39.222614839999999</v>
      </c>
      <c r="E23" s="2">
        <v>54100</v>
      </c>
      <c r="F23" s="2">
        <v>141.5</v>
      </c>
      <c r="G23" s="4">
        <v>171</v>
      </c>
      <c r="H23" s="4">
        <v>197</v>
      </c>
      <c r="I23" s="2">
        <v>171</v>
      </c>
      <c r="J23" s="2">
        <v>197</v>
      </c>
      <c r="K23" s="2">
        <v>187.5</v>
      </c>
      <c r="L23" s="2">
        <v>28</v>
      </c>
      <c r="M23" s="2">
        <v>496</v>
      </c>
      <c r="N23" s="2">
        <v>0</v>
      </c>
      <c r="O23" s="2">
        <v>355.5</v>
      </c>
      <c r="P23" s="2">
        <v>19.5</v>
      </c>
      <c r="Q23" s="4">
        <v>15.58</v>
      </c>
      <c r="R23" s="43">
        <v>0.78444347435358719</v>
      </c>
      <c r="S23" s="6">
        <v>1.2254005891001328E-3</v>
      </c>
      <c r="T23" s="6">
        <v>3.8490254366934096</v>
      </c>
      <c r="U23" s="6">
        <v>-0.58380461129142547</v>
      </c>
      <c r="V23" s="6">
        <v>-0.23111441069545435</v>
      </c>
      <c r="W23" s="6">
        <v>0.15471597214370969</v>
      </c>
      <c r="X23" s="42">
        <v>37</v>
      </c>
      <c r="Y23" s="3">
        <v>43326</v>
      </c>
      <c r="Z23" s="2" t="s">
        <v>34</v>
      </c>
      <c r="AA23" s="2" t="s">
        <v>35</v>
      </c>
      <c r="AB23" s="2">
        <v>146</v>
      </c>
      <c r="AC23" s="2">
        <v>502</v>
      </c>
      <c r="AD23" s="5">
        <f t="shared" si="0"/>
        <v>-118</v>
      </c>
      <c r="AE23" s="5">
        <f t="shared" si="1"/>
        <v>-6</v>
      </c>
    </row>
    <row r="24" spans="1:31" x14ac:dyDescent="0.3">
      <c r="A24" s="3">
        <v>43327</v>
      </c>
      <c r="B24" s="2" t="s">
        <v>36</v>
      </c>
      <c r="C24" s="2" t="s">
        <v>37</v>
      </c>
      <c r="D24" s="4">
        <v>43.119266060000001</v>
      </c>
      <c r="E24" s="2">
        <v>870900</v>
      </c>
      <c r="F24" s="2">
        <v>109</v>
      </c>
      <c r="G24" s="4">
        <v>144</v>
      </c>
      <c r="H24" s="4">
        <v>161</v>
      </c>
      <c r="I24" s="2">
        <v>131</v>
      </c>
      <c r="J24" s="2">
        <v>156</v>
      </c>
      <c r="K24" s="2">
        <v>150.5</v>
      </c>
      <c r="L24" s="2">
        <v>604</v>
      </c>
      <c r="M24" s="2">
        <v>720</v>
      </c>
      <c r="N24" s="2">
        <v>0</v>
      </c>
      <c r="O24" s="2">
        <v>318.5</v>
      </c>
      <c r="P24" s="2">
        <v>0.5</v>
      </c>
      <c r="Q24" s="4">
        <v>15.58</v>
      </c>
      <c r="R24" s="43">
        <v>0.71504198311101608</v>
      </c>
      <c r="S24" s="6">
        <v>1.4209308901583769E-3</v>
      </c>
      <c r="T24" s="6">
        <v>4.554921856964711</v>
      </c>
      <c r="U24" s="6">
        <v>-0.68233817980422695</v>
      </c>
      <c r="V24" s="6">
        <v>-0.20176888224909817</v>
      </c>
      <c r="W24" s="6">
        <v>0.14770171508222821</v>
      </c>
      <c r="X24" s="42">
        <v>37</v>
      </c>
      <c r="Y24" s="3">
        <v>43326</v>
      </c>
      <c r="Z24" s="2" t="s">
        <v>36</v>
      </c>
      <c r="AA24" s="2" t="s">
        <v>37</v>
      </c>
      <c r="AB24" s="2">
        <v>342</v>
      </c>
      <c r="AC24" s="2">
        <v>788</v>
      </c>
      <c r="AD24" s="5">
        <f t="shared" si="0"/>
        <v>262</v>
      </c>
      <c r="AE24" s="5">
        <f t="shared" si="1"/>
        <v>-68</v>
      </c>
    </row>
    <row r="25" spans="1:31" x14ac:dyDescent="0.3">
      <c r="A25" s="3">
        <v>43327</v>
      </c>
      <c r="B25" s="2" t="s">
        <v>38</v>
      </c>
      <c r="C25" s="2" t="s">
        <v>39</v>
      </c>
      <c r="D25" s="4">
        <v>31.288343560000001</v>
      </c>
      <c r="E25" s="2">
        <v>757400</v>
      </c>
      <c r="F25" s="2">
        <v>81.5</v>
      </c>
      <c r="G25" s="4">
        <v>102.5</v>
      </c>
      <c r="H25" s="4">
        <v>124</v>
      </c>
      <c r="I25" s="2">
        <v>102</v>
      </c>
      <c r="J25" s="2">
        <v>107</v>
      </c>
      <c r="K25" s="2">
        <v>118</v>
      </c>
      <c r="L25" s="2">
        <v>696</v>
      </c>
      <c r="M25" s="2">
        <v>2544</v>
      </c>
      <c r="N25" s="2">
        <v>0</v>
      </c>
      <c r="O25" s="2">
        <v>286</v>
      </c>
      <c r="P25" s="2">
        <v>0.5</v>
      </c>
      <c r="Q25" s="4">
        <v>15.58</v>
      </c>
      <c r="R25" s="43">
        <v>0.63784809988478219</v>
      </c>
      <c r="S25" s="6">
        <v>1.5703842360402075E-3</v>
      </c>
      <c r="T25" s="6">
        <v>5.0736337040291346</v>
      </c>
      <c r="U25" s="6">
        <v>-0.75802718290952753</v>
      </c>
      <c r="V25" s="6">
        <v>-0.17032112145898282</v>
      </c>
      <c r="W25" s="6">
        <v>0.11678528036102653</v>
      </c>
      <c r="X25" s="42">
        <v>37</v>
      </c>
      <c r="Y25" s="3">
        <v>43326</v>
      </c>
      <c r="Z25" s="2" t="s">
        <v>38</v>
      </c>
      <c r="AA25" s="2" t="s">
        <v>39</v>
      </c>
      <c r="AB25" s="2">
        <v>492</v>
      </c>
      <c r="AC25" s="2">
        <v>2596</v>
      </c>
      <c r="AD25" s="5">
        <f t="shared" si="0"/>
        <v>204</v>
      </c>
      <c r="AE25" s="5">
        <f t="shared" si="1"/>
        <v>-52</v>
      </c>
    </row>
    <row r="26" spans="1:31" x14ac:dyDescent="0.3">
      <c r="A26" s="3">
        <v>43327</v>
      </c>
      <c r="B26" s="2" t="s">
        <v>40</v>
      </c>
      <c r="C26" s="2" t="s">
        <v>41</v>
      </c>
      <c r="D26" s="4">
        <v>50</v>
      </c>
      <c r="E26" s="2">
        <v>221300</v>
      </c>
      <c r="F26" s="2">
        <v>59</v>
      </c>
      <c r="G26" s="4">
        <v>82.5</v>
      </c>
      <c r="H26" s="4">
        <v>88.5</v>
      </c>
      <c r="I26" s="2">
        <v>75.5</v>
      </c>
      <c r="J26" s="2">
        <v>88.5</v>
      </c>
      <c r="K26" s="2">
        <v>90</v>
      </c>
      <c r="L26" s="2">
        <v>276</v>
      </c>
      <c r="M26" s="2">
        <v>1312</v>
      </c>
      <c r="N26" s="2">
        <v>0</v>
      </c>
      <c r="O26" s="2">
        <v>258</v>
      </c>
      <c r="P26" s="2">
        <v>0.5</v>
      </c>
      <c r="Q26" s="4">
        <v>15.58</v>
      </c>
      <c r="R26" s="43">
        <v>0.55569736349173759</v>
      </c>
      <c r="S26" s="6">
        <v>1.654375958664984E-3</v>
      </c>
      <c r="T26" s="6">
        <v>5.2867222532881897</v>
      </c>
      <c r="U26" s="6">
        <v>-0.80134920464893633</v>
      </c>
      <c r="V26" s="6">
        <v>-0.14006405801580968</v>
      </c>
      <c r="W26" s="6">
        <v>0.14022594041004774</v>
      </c>
      <c r="X26" s="42">
        <v>37</v>
      </c>
      <c r="Y26" s="3">
        <v>43326</v>
      </c>
      <c r="Z26" s="2" t="s">
        <v>40</v>
      </c>
      <c r="AA26" s="2" t="s">
        <v>41</v>
      </c>
      <c r="AB26" s="2">
        <v>212</v>
      </c>
      <c r="AC26" s="2">
        <v>1406</v>
      </c>
      <c r="AD26" s="5">
        <f t="shared" si="0"/>
        <v>64</v>
      </c>
      <c r="AE26" s="5">
        <f t="shared" si="1"/>
        <v>-94</v>
      </c>
    </row>
    <row r="27" spans="1:31" x14ac:dyDescent="0.3">
      <c r="A27" s="3">
        <v>43327</v>
      </c>
      <c r="B27" s="2" t="s">
        <v>42</v>
      </c>
      <c r="C27" s="2" t="s">
        <v>43</v>
      </c>
      <c r="D27" s="4">
        <v>56.097560979999997</v>
      </c>
      <c r="E27" s="2">
        <v>154300</v>
      </c>
      <c r="F27" s="2">
        <v>41</v>
      </c>
      <c r="G27" s="4">
        <v>61</v>
      </c>
      <c r="H27" s="4">
        <v>64</v>
      </c>
      <c r="I27" s="2">
        <v>53</v>
      </c>
      <c r="J27" s="2">
        <v>64</v>
      </c>
      <c r="K27" s="2">
        <v>66.5</v>
      </c>
      <c r="L27" s="2">
        <v>256</v>
      </c>
      <c r="M27" s="2">
        <v>1168</v>
      </c>
      <c r="N27" s="2">
        <v>0</v>
      </c>
      <c r="O27" s="2">
        <v>234.5</v>
      </c>
      <c r="P27" s="2">
        <v>0.5</v>
      </c>
      <c r="Q27" s="4">
        <v>15.58</v>
      </c>
      <c r="R27" s="43">
        <v>0.47237109968099916</v>
      </c>
      <c r="S27" s="6">
        <v>1.6674968380740436E-3</v>
      </c>
      <c r="T27" s="6">
        <v>5.3260306187894457</v>
      </c>
      <c r="U27" s="6">
        <v>-0.80966315482585127</v>
      </c>
      <c r="V27" s="6">
        <v>-0.11182595112302351</v>
      </c>
      <c r="W27" s="6">
        <v>0.14011144017368557</v>
      </c>
      <c r="X27" s="42">
        <v>37</v>
      </c>
      <c r="Y27" s="3">
        <v>43326</v>
      </c>
      <c r="Z27" s="2" t="s">
        <v>42</v>
      </c>
      <c r="AA27" s="2" t="s">
        <v>43</v>
      </c>
      <c r="AB27" s="2">
        <v>1530</v>
      </c>
      <c r="AC27" s="2">
        <v>1222</v>
      </c>
      <c r="AD27" s="5">
        <f t="shared" si="0"/>
        <v>-1274</v>
      </c>
      <c r="AE27" s="5">
        <f t="shared" si="1"/>
        <v>-54</v>
      </c>
    </row>
    <row r="28" spans="1:31" x14ac:dyDescent="0.3">
      <c r="A28" s="3">
        <v>43327</v>
      </c>
      <c r="B28" s="2" t="s">
        <v>44</v>
      </c>
      <c r="C28" s="2" t="s">
        <v>45</v>
      </c>
      <c r="D28" s="4">
        <v>58.928571429999998</v>
      </c>
      <c r="E28" s="2">
        <v>88000</v>
      </c>
      <c r="F28" s="2">
        <v>28</v>
      </c>
      <c r="G28" s="4">
        <v>38.5</v>
      </c>
      <c r="H28" s="4">
        <v>47</v>
      </c>
      <c r="I28" s="2">
        <v>38.5</v>
      </c>
      <c r="J28" s="2">
        <v>44.5</v>
      </c>
      <c r="K28" s="2">
        <v>48</v>
      </c>
      <c r="L28" s="2">
        <v>198</v>
      </c>
      <c r="M28" s="2">
        <v>1142</v>
      </c>
      <c r="N28" s="2">
        <v>0</v>
      </c>
      <c r="O28" s="2">
        <v>216</v>
      </c>
      <c r="P28" s="2">
        <v>0.5</v>
      </c>
      <c r="Q28" s="4">
        <v>15.58</v>
      </c>
      <c r="R28" s="43">
        <v>0.39137321808530773</v>
      </c>
      <c r="S28" s="6">
        <v>1.609598869413799E-3</v>
      </c>
      <c r="T28" s="6">
        <v>5.1887056465602654</v>
      </c>
      <c r="U28" s="6">
        <v>-0.78289692304122271</v>
      </c>
      <c r="V28" s="6">
        <v>-8.6871607720695465E-2</v>
      </c>
      <c r="W28" s="6">
        <v>0.14027493530556556</v>
      </c>
      <c r="X28" s="42">
        <v>37</v>
      </c>
      <c r="Y28" s="3">
        <v>43326</v>
      </c>
      <c r="Z28" s="2" t="s">
        <v>44</v>
      </c>
      <c r="AA28" s="2" t="s">
        <v>45</v>
      </c>
      <c r="AB28" s="2">
        <v>668</v>
      </c>
      <c r="AC28" s="2">
        <v>1226</v>
      </c>
      <c r="AD28" s="5">
        <f t="shared" si="0"/>
        <v>-470</v>
      </c>
      <c r="AE28" s="5">
        <f t="shared" si="1"/>
        <v>-84</v>
      </c>
    </row>
    <row r="29" spans="1:31" x14ac:dyDescent="0.3">
      <c r="A29" s="3">
        <v>43327</v>
      </c>
      <c r="B29" s="2" t="s">
        <v>46</v>
      </c>
      <c r="C29" s="2" t="s">
        <v>47</v>
      </c>
      <c r="D29" s="4">
        <v>77.777777779999994</v>
      </c>
      <c r="E29" s="2">
        <v>130700</v>
      </c>
      <c r="F29" s="2">
        <v>18</v>
      </c>
      <c r="G29" s="4">
        <v>29.5</v>
      </c>
      <c r="H29" s="4">
        <v>35</v>
      </c>
      <c r="I29" s="2">
        <v>24.5</v>
      </c>
      <c r="J29" s="2">
        <v>32</v>
      </c>
      <c r="K29" s="2">
        <v>33.5</v>
      </c>
      <c r="L29" s="2">
        <v>442</v>
      </c>
      <c r="M29" s="2">
        <v>1578</v>
      </c>
      <c r="N29" s="2">
        <v>0</v>
      </c>
      <c r="O29" s="2">
        <v>201.5</v>
      </c>
      <c r="P29" s="2">
        <v>0.5</v>
      </c>
      <c r="Q29" s="4">
        <v>15.58</v>
      </c>
      <c r="R29" s="43">
        <v>0.31588809105019167</v>
      </c>
      <c r="S29" s="6">
        <v>1.4909306658809109E-3</v>
      </c>
      <c r="T29" s="6">
        <v>4.7288022355829185</v>
      </c>
      <c r="U29" s="6">
        <v>-0.72608770379920828</v>
      </c>
      <c r="V29" s="6">
        <v>-6.5773264317670055E-2</v>
      </c>
      <c r="W29" s="6">
        <v>0.14492128456383946</v>
      </c>
      <c r="X29" s="42">
        <v>37</v>
      </c>
      <c r="Y29" s="3">
        <v>43326</v>
      </c>
      <c r="Z29" s="2" t="s">
        <v>46</v>
      </c>
      <c r="AA29" s="2" t="s">
        <v>47</v>
      </c>
      <c r="AB29" s="2">
        <v>1160</v>
      </c>
      <c r="AC29" s="2">
        <v>1378</v>
      </c>
      <c r="AD29" s="5">
        <f t="shared" si="0"/>
        <v>-718</v>
      </c>
      <c r="AE29" s="5">
        <f t="shared" si="1"/>
        <v>200</v>
      </c>
    </row>
    <row r="30" spans="1:31" x14ac:dyDescent="0.3">
      <c r="A30" s="3">
        <v>43327</v>
      </c>
      <c r="B30" s="2" t="s">
        <v>48</v>
      </c>
      <c r="C30" s="2" t="s">
        <v>49</v>
      </c>
      <c r="D30" s="4">
        <v>69.565217390000001</v>
      </c>
      <c r="E30" s="2">
        <v>33200</v>
      </c>
      <c r="F30" s="2">
        <v>11.5</v>
      </c>
      <c r="G30" s="4">
        <v>20.5</v>
      </c>
      <c r="H30" s="4">
        <v>20.5</v>
      </c>
      <c r="I30" s="2">
        <v>18</v>
      </c>
      <c r="J30" s="2">
        <v>19.5</v>
      </c>
      <c r="K30" s="2">
        <v>22.5</v>
      </c>
      <c r="L30" s="2">
        <v>168</v>
      </c>
      <c r="M30" s="2">
        <v>942</v>
      </c>
      <c r="N30" s="2">
        <v>0</v>
      </c>
      <c r="O30" s="2">
        <v>190.5</v>
      </c>
      <c r="P30" s="2">
        <v>0.5</v>
      </c>
      <c r="Q30" s="4">
        <v>15.58</v>
      </c>
      <c r="R30" s="43">
        <v>0.24828148330859634</v>
      </c>
      <c r="S30" s="6">
        <v>1.3274262048495072E-3</v>
      </c>
      <c r="T30" s="6">
        <v>4.3085494327712581</v>
      </c>
      <c r="U30" s="6">
        <v>-0.6470640500427024</v>
      </c>
      <c r="V30" s="6">
        <v>-4.8505005622700992E-2</v>
      </c>
      <c r="W30" s="6">
        <v>0.14028769066765903</v>
      </c>
      <c r="X30" s="42">
        <v>37</v>
      </c>
      <c r="Y30" s="3">
        <v>43326</v>
      </c>
      <c r="Z30" s="2" t="s">
        <v>48</v>
      </c>
      <c r="AA30" s="2" t="s">
        <v>49</v>
      </c>
      <c r="AB30" s="2">
        <v>100</v>
      </c>
      <c r="AC30" s="2">
        <v>950</v>
      </c>
      <c r="AD30" s="5">
        <f t="shared" si="0"/>
        <v>68</v>
      </c>
      <c r="AE30" s="5">
        <f t="shared" si="1"/>
        <v>-8</v>
      </c>
    </row>
    <row r="31" spans="1:31" x14ac:dyDescent="0.3">
      <c r="A31" s="3">
        <v>43327</v>
      </c>
      <c r="B31" s="2" t="s">
        <v>50</v>
      </c>
      <c r="C31" s="2" t="s">
        <v>51</v>
      </c>
      <c r="D31" s="4">
        <v>121.42857143000001</v>
      </c>
      <c r="E31" s="2">
        <v>63700</v>
      </c>
      <c r="F31" s="2">
        <v>7</v>
      </c>
      <c r="G31" s="4">
        <v>15</v>
      </c>
      <c r="H31" s="4">
        <v>17.5</v>
      </c>
      <c r="I31" s="2">
        <v>12</v>
      </c>
      <c r="J31" s="2">
        <v>15.5</v>
      </c>
      <c r="K31" s="2">
        <v>15</v>
      </c>
      <c r="L31" s="2">
        <v>432</v>
      </c>
      <c r="M31" s="2">
        <v>1044</v>
      </c>
      <c r="N31" s="2">
        <v>0</v>
      </c>
      <c r="O31" s="2">
        <v>183</v>
      </c>
      <c r="P31" s="2">
        <v>0.5</v>
      </c>
      <c r="Q31" s="4">
        <v>15.58</v>
      </c>
      <c r="R31" s="43">
        <v>0.18994800325937616</v>
      </c>
      <c r="S31" s="6">
        <v>1.138022545620814E-3</v>
      </c>
      <c r="T31" s="6">
        <v>3.5522675839381179</v>
      </c>
      <c r="U31" s="6">
        <v>-0.55513233814308505</v>
      </c>
      <c r="V31" s="6">
        <v>-3.4836855693498592E-2</v>
      </c>
      <c r="W31" s="6">
        <v>0.15156062934696676</v>
      </c>
      <c r="X31" s="42">
        <v>37</v>
      </c>
      <c r="Y31" s="3">
        <v>43326</v>
      </c>
      <c r="Z31" s="2" t="s">
        <v>50</v>
      </c>
      <c r="AA31" s="2" t="s">
        <v>51</v>
      </c>
      <c r="AB31" s="2">
        <v>296</v>
      </c>
      <c r="AC31" s="2">
        <v>880</v>
      </c>
      <c r="AD31" s="5">
        <f t="shared" si="0"/>
        <v>136</v>
      </c>
      <c r="AE31" s="5">
        <f t="shared" si="1"/>
        <v>164</v>
      </c>
    </row>
    <row r="32" spans="1:31" x14ac:dyDescent="0.3">
      <c r="A32" s="3">
        <v>43327</v>
      </c>
      <c r="B32" s="2" t="s">
        <v>52</v>
      </c>
      <c r="C32" s="2" t="s">
        <v>53</v>
      </c>
      <c r="D32" s="4">
        <v>200</v>
      </c>
      <c r="E32" s="2">
        <v>1300</v>
      </c>
      <c r="F32" s="2">
        <v>0.5</v>
      </c>
      <c r="G32" s="4">
        <v>1.5</v>
      </c>
      <c r="H32" s="4">
        <v>1.5</v>
      </c>
      <c r="I32" s="2">
        <v>1.5</v>
      </c>
      <c r="J32" s="2">
        <v>1.5</v>
      </c>
      <c r="K32" s="2">
        <v>0.5</v>
      </c>
      <c r="L32" s="2">
        <v>86</v>
      </c>
      <c r="M32" s="2">
        <v>1552</v>
      </c>
      <c r="N32" s="2">
        <v>0</v>
      </c>
      <c r="O32" s="2">
        <v>168.5</v>
      </c>
      <c r="P32" s="2">
        <v>0.5</v>
      </c>
      <c r="Q32" s="4">
        <v>15.58</v>
      </c>
      <c r="R32" s="43">
        <v>-8.3606079408059337E-6</v>
      </c>
      <c r="S32" s="6">
        <v>1.5820714404936365E-7</v>
      </c>
      <c r="T32" s="6">
        <v>4.4868764356915426E-4</v>
      </c>
      <c r="U32" s="6">
        <v>-7.7401731787046812E-5</v>
      </c>
      <c r="V32" s="6">
        <v>-6.7162983800796855E-7</v>
      </c>
      <c r="W32" s="6">
        <v>0.33203088320255286</v>
      </c>
      <c r="X32" s="42">
        <v>37</v>
      </c>
      <c r="Y32" s="3">
        <v>43326</v>
      </c>
      <c r="Z32" s="2" t="s">
        <v>52</v>
      </c>
      <c r="AA32" s="2" t="s">
        <v>53</v>
      </c>
      <c r="AB32" s="2">
        <v>0</v>
      </c>
      <c r="AC32" s="2">
        <v>1532</v>
      </c>
      <c r="AD32" s="5">
        <f t="shared" si="0"/>
        <v>86</v>
      </c>
      <c r="AE32" s="5">
        <f t="shared" si="1"/>
        <v>20</v>
      </c>
    </row>
    <row r="33" spans="1:31" x14ac:dyDescent="0.3">
      <c r="A33" s="3">
        <v>43327</v>
      </c>
      <c r="B33" s="2" t="s">
        <v>54</v>
      </c>
      <c r="C33" s="2" t="s">
        <v>55</v>
      </c>
      <c r="D33" s="4">
        <v>300</v>
      </c>
      <c r="E33" s="2">
        <v>400</v>
      </c>
      <c r="F33" s="2">
        <v>0.5</v>
      </c>
      <c r="G33" s="4">
        <v>2</v>
      </c>
      <c r="H33" s="4">
        <v>2</v>
      </c>
      <c r="I33" s="2">
        <v>2</v>
      </c>
      <c r="J33" s="2">
        <v>2</v>
      </c>
      <c r="K33" s="2">
        <v>0.5</v>
      </c>
      <c r="L33" s="2">
        <v>20</v>
      </c>
      <c r="M33" s="2">
        <v>2076</v>
      </c>
      <c r="N33" s="2">
        <v>0</v>
      </c>
      <c r="O33" s="2">
        <v>168.5</v>
      </c>
      <c r="P33" s="2">
        <v>0.5</v>
      </c>
      <c r="Q33" s="4">
        <v>15.58</v>
      </c>
      <c r="R33" s="43">
        <v>-2.9037897703417271E-5</v>
      </c>
      <c r="S33" s="6">
        <v>5.1634544901029743E-7</v>
      </c>
      <c r="T33" s="6">
        <v>1.7648427245268994E-3</v>
      </c>
      <c r="U33" s="6">
        <v>-2.5260440908871133E-4</v>
      </c>
      <c r="V33" s="6">
        <v>-2.4657969444497746E-6</v>
      </c>
      <c r="W33" s="6">
        <v>0.3252786475044489</v>
      </c>
      <c r="X33" s="42">
        <v>37</v>
      </c>
      <c r="Y33" s="3">
        <v>43326</v>
      </c>
      <c r="Z33" s="2" t="s">
        <v>54</v>
      </c>
      <c r="AA33" s="2" t="s">
        <v>55</v>
      </c>
      <c r="AB33" s="2">
        <v>20</v>
      </c>
      <c r="AC33" s="2">
        <v>2076</v>
      </c>
      <c r="AD33" s="5">
        <f t="shared" si="0"/>
        <v>0</v>
      </c>
      <c r="AE33" s="5">
        <f t="shared" si="1"/>
        <v>0</v>
      </c>
    </row>
    <row r="34" spans="1:31" x14ac:dyDescent="0.3">
      <c r="A34" s="3">
        <v>43327</v>
      </c>
      <c r="B34" s="2" t="s">
        <v>56</v>
      </c>
      <c r="C34" s="2" t="s">
        <v>57</v>
      </c>
      <c r="D34" s="4">
        <v>300</v>
      </c>
      <c r="E34" s="2">
        <v>500</v>
      </c>
      <c r="F34" s="2">
        <v>0.5</v>
      </c>
      <c r="G34" s="4">
        <v>2</v>
      </c>
      <c r="H34" s="4">
        <v>2</v>
      </c>
      <c r="I34" s="2">
        <v>2</v>
      </c>
      <c r="J34" s="2">
        <v>2</v>
      </c>
      <c r="K34" s="2">
        <v>0.5</v>
      </c>
      <c r="L34" s="2">
        <v>42</v>
      </c>
      <c r="M34" s="2">
        <v>590</v>
      </c>
      <c r="N34" s="2">
        <v>0</v>
      </c>
      <c r="O34" s="2">
        <v>168.5</v>
      </c>
      <c r="P34" s="2">
        <v>0.5</v>
      </c>
      <c r="Q34" s="4">
        <v>15.58</v>
      </c>
      <c r="R34" s="43">
        <v>-9.0597882138501379E-5</v>
      </c>
      <c r="S34" s="6">
        <v>1.5117010893675495E-6</v>
      </c>
      <c r="T34" s="6">
        <v>4.5979396447277596E-3</v>
      </c>
      <c r="U34" s="6">
        <v>-7.3950120493251718E-4</v>
      </c>
      <c r="V34" s="6">
        <v>-8.1486823668916464E-6</v>
      </c>
      <c r="W34" s="6">
        <v>0.30512207596302032</v>
      </c>
      <c r="X34" s="42">
        <v>37</v>
      </c>
      <c r="Y34" s="3">
        <v>43326</v>
      </c>
      <c r="Z34" s="2" t="s">
        <v>56</v>
      </c>
      <c r="AA34" s="2" t="s">
        <v>57</v>
      </c>
      <c r="AB34" s="2">
        <v>0</v>
      </c>
      <c r="AC34" s="2">
        <v>592</v>
      </c>
      <c r="AD34" s="5">
        <f t="shared" si="0"/>
        <v>42</v>
      </c>
      <c r="AE34" s="5">
        <f t="shared" si="1"/>
        <v>-2</v>
      </c>
    </row>
    <row r="35" spans="1:31" x14ac:dyDescent="0.3">
      <c r="A35" s="3">
        <v>43327</v>
      </c>
      <c r="B35" s="2" t="s">
        <v>58</v>
      </c>
      <c r="C35" s="2" t="s">
        <v>59</v>
      </c>
      <c r="D35" s="4">
        <v>300</v>
      </c>
      <c r="E35" s="2">
        <v>300</v>
      </c>
      <c r="F35" s="2">
        <v>0.5</v>
      </c>
      <c r="G35" s="4">
        <v>2</v>
      </c>
      <c r="H35" s="4">
        <v>2</v>
      </c>
      <c r="I35" s="2">
        <v>2</v>
      </c>
      <c r="J35" s="2">
        <v>2</v>
      </c>
      <c r="K35" s="2">
        <v>0.5</v>
      </c>
      <c r="L35" s="2">
        <v>24</v>
      </c>
      <c r="M35" s="2">
        <v>606</v>
      </c>
      <c r="N35" s="2">
        <v>0</v>
      </c>
      <c r="O35" s="2">
        <v>168.5</v>
      </c>
      <c r="P35" s="2">
        <v>0.5</v>
      </c>
      <c r="Q35" s="4">
        <v>15.58</v>
      </c>
      <c r="R35" s="43">
        <v>-2.5553752041830357E-4</v>
      </c>
      <c r="S35" s="6">
        <v>3.9949708804864189E-6</v>
      </c>
      <c r="T35" s="6">
        <v>1.1265571898441684E-2</v>
      </c>
      <c r="U35" s="6">
        <v>-1.9541357324563331E-3</v>
      </c>
      <c r="V35" s="6">
        <v>-2.431417491302601E-5</v>
      </c>
      <c r="W35" s="6">
        <v>0.28535364889800546</v>
      </c>
      <c r="X35" s="42">
        <v>37</v>
      </c>
      <c r="Y35" s="3">
        <v>43326</v>
      </c>
      <c r="Z35" s="2" t="s">
        <v>58</v>
      </c>
      <c r="AA35" s="2" t="s">
        <v>59</v>
      </c>
      <c r="AB35" s="2">
        <v>20</v>
      </c>
      <c r="AC35" s="2">
        <v>620</v>
      </c>
      <c r="AD35" s="5">
        <f t="shared" si="0"/>
        <v>4</v>
      </c>
      <c r="AE35" s="5">
        <f t="shared" si="1"/>
        <v>-14</v>
      </c>
    </row>
    <row r="36" spans="1:31" x14ac:dyDescent="0.3">
      <c r="A36" s="3">
        <v>43327</v>
      </c>
      <c r="B36" s="2" t="s">
        <v>60</v>
      </c>
      <c r="C36" s="2" t="s">
        <v>61</v>
      </c>
      <c r="D36" s="4">
        <v>0</v>
      </c>
      <c r="E36" s="2">
        <v>0</v>
      </c>
      <c r="F36" s="2">
        <v>0.5</v>
      </c>
      <c r="G36" s="4"/>
      <c r="H36" s="4"/>
      <c r="I36" s="2"/>
      <c r="J36" s="2">
        <v>0.5</v>
      </c>
      <c r="K36" s="2">
        <v>0.5</v>
      </c>
      <c r="L36" s="2">
        <v>0</v>
      </c>
      <c r="M36" s="2">
        <v>364</v>
      </c>
      <c r="N36" s="2">
        <v>0</v>
      </c>
      <c r="O36" s="2">
        <v>168.5</v>
      </c>
      <c r="P36" s="2">
        <v>0.5</v>
      </c>
      <c r="Q36" s="4">
        <v>15.58</v>
      </c>
      <c r="R36" s="43">
        <v>-6.7070190354309516E-4</v>
      </c>
      <c r="S36" s="6">
        <v>9.7739380980507081E-6</v>
      </c>
      <c r="T36" s="6">
        <v>3.3701092964036339E-2</v>
      </c>
      <c r="U36" s="6">
        <v>-4.7804823797627525E-3</v>
      </c>
      <c r="V36" s="6">
        <v>-6.7814975600322125E-5</v>
      </c>
      <c r="W36" s="6">
        <v>0.22297945142507553</v>
      </c>
      <c r="X36" s="42">
        <v>37</v>
      </c>
      <c r="Y36" s="3">
        <v>43326</v>
      </c>
      <c r="Z36" s="2" t="s">
        <v>60</v>
      </c>
      <c r="AA36" s="2" t="s">
        <v>61</v>
      </c>
      <c r="AB36" s="2">
        <v>0</v>
      </c>
      <c r="AC36" s="2">
        <v>364</v>
      </c>
      <c r="AD36" s="5">
        <f t="shared" si="0"/>
        <v>0</v>
      </c>
      <c r="AE36" s="5">
        <f t="shared" si="1"/>
        <v>0</v>
      </c>
    </row>
    <row r="37" spans="1:31" x14ac:dyDescent="0.3">
      <c r="A37" s="3">
        <v>43327</v>
      </c>
      <c r="B37" s="2" t="s">
        <v>62</v>
      </c>
      <c r="C37" s="2" t="s">
        <v>63</v>
      </c>
      <c r="D37" s="4">
        <v>0</v>
      </c>
      <c r="E37" s="2">
        <v>0</v>
      </c>
      <c r="F37" s="2">
        <v>0.5</v>
      </c>
      <c r="G37" s="4"/>
      <c r="H37" s="4"/>
      <c r="I37" s="2"/>
      <c r="J37" s="2">
        <v>0.5</v>
      </c>
      <c r="K37" s="2">
        <v>0.5</v>
      </c>
      <c r="L37" s="2">
        <v>2</v>
      </c>
      <c r="M37" s="2">
        <v>500</v>
      </c>
      <c r="N37" s="2">
        <v>0</v>
      </c>
      <c r="O37" s="2">
        <v>168.5</v>
      </c>
      <c r="P37" s="2">
        <v>0.5</v>
      </c>
      <c r="Q37" s="4">
        <v>15.58</v>
      </c>
      <c r="R37" s="43">
        <v>-1.6123286633625397E-3</v>
      </c>
      <c r="S37" s="6">
        <v>2.1848871203487744E-5</v>
      </c>
      <c r="T37" s="6">
        <v>7.1558954097633576E-2</v>
      </c>
      <c r="U37" s="6">
        <v>-1.0685263244132291E-2</v>
      </c>
      <c r="V37" s="6">
        <v>-1.7350243530778187E-4</v>
      </c>
      <c r="W37" s="6">
        <v>0.20645899254322048</v>
      </c>
      <c r="X37" s="42">
        <v>37</v>
      </c>
      <c r="Y37" s="3">
        <v>43326</v>
      </c>
      <c r="Z37" s="2" t="s">
        <v>62</v>
      </c>
      <c r="AA37" s="2" t="s">
        <v>63</v>
      </c>
      <c r="AB37" s="2">
        <v>300</v>
      </c>
      <c r="AC37" s="2">
        <v>502</v>
      </c>
      <c r="AD37" s="5">
        <f t="shared" si="0"/>
        <v>-298</v>
      </c>
      <c r="AE37" s="5">
        <f t="shared" si="1"/>
        <v>-2</v>
      </c>
    </row>
    <row r="38" spans="1:31" x14ac:dyDescent="0.3">
      <c r="A38" s="3">
        <v>43327</v>
      </c>
      <c r="B38" s="2" t="s">
        <v>64</v>
      </c>
      <c r="C38" s="2" t="s">
        <v>65</v>
      </c>
      <c r="D38" s="4">
        <v>500</v>
      </c>
      <c r="E38" s="2">
        <v>1600</v>
      </c>
      <c r="F38" s="2">
        <v>0.5</v>
      </c>
      <c r="G38" s="4">
        <v>3</v>
      </c>
      <c r="H38" s="4">
        <v>3</v>
      </c>
      <c r="I38" s="2">
        <v>3</v>
      </c>
      <c r="J38" s="2">
        <v>3</v>
      </c>
      <c r="K38" s="2">
        <v>0.5</v>
      </c>
      <c r="L38" s="2">
        <v>54</v>
      </c>
      <c r="M38" s="2">
        <v>482</v>
      </c>
      <c r="N38" s="2">
        <v>0</v>
      </c>
      <c r="O38" s="2">
        <v>168.5</v>
      </c>
      <c r="P38" s="2">
        <v>0.5</v>
      </c>
      <c r="Q38" s="4">
        <v>15.58</v>
      </c>
      <c r="R38" s="43">
        <v>-3.5782922793512859E-3</v>
      </c>
      <c r="S38" s="6">
        <v>4.4951184108180812E-5</v>
      </c>
      <c r="T38" s="6">
        <v>0.14294951122567623</v>
      </c>
      <c r="U38" s="6">
        <v>-2.1980755003482039E-2</v>
      </c>
      <c r="V38" s="6">
        <v>-4.1037028697399336E-4</v>
      </c>
      <c r="W38" s="6">
        <v>0.24297890551567075</v>
      </c>
      <c r="X38" s="42">
        <v>37</v>
      </c>
      <c r="Y38" s="3">
        <v>43326</v>
      </c>
      <c r="Z38" s="2" t="s">
        <v>64</v>
      </c>
      <c r="AA38" s="2" t="s">
        <v>65</v>
      </c>
      <c r="AB38" s="2">
        <v>0</v>
      </c>
      <c r="AC38" s="2">
        <v>450</v>
      </c>
      <c r="AD38" s="5">
        <f t="shared" si="0"/>
        <v>54</v>
      </c>
      <c r="AE38" s="5">
        <f t="shared" si="1"/>
        <v>32</v>
      </c>
    </row>
    <row r="39" spans="1:31" x14ac:dyDescent="0.3">
      <c r="A39" s="3">
        <v>43327</v>
      </c>
      <c r="B39" s="2" t="s">
        <v>66</v>
      </c>
      <c r="C39" s="2" t="s">
        <v>67</v>
      </c>
      <c r="D39" s="4">
        <v>500</v>
      </c>
      <c r="E39" s="2">
        <v>5800</v>
      </c>
      <c r="F39" s="2">
        <v>0.5</v>
      </c>
      <c r="G39" s="4">
        <v>3</v>
      </c>
      <c r="H39" s="4">
        <v>3</v>
      </c>
      <c r="I39" s="2">
        <v>3</v>
      </c>
      <c r="J39" s="2">
        <v>3</v>
      </c>
      <c r="K39" s="2">
        <v>0.5</v>
      </c>
      <c r="L39" s="2">
        <v>210</v>
      </c>
      <c r="M39" s="2">
        <v>454</v>
      </c>
      <c r="N39" s="2">
        <v>0</v>
      </c>
      <c r="O39" s="2">
        <v>168.5</v>
      </c>
      <c r="P39" s="2">
        <v>0.5</v>
      </c>
      <c r="Q39" s="4">
        <v>15.58</v>
      </c>
      <c r="R39" s="43">
        <v>-7.378836820562144E-3</v>
      </c>
      <c r="S39" s="6">
        <v>8.5607820511055064E-5</v>
      </c>
      <c r="T39" s="6">
        <v>0.26870094533637534</v>
      </c>
      <c r="U39" s="6">
        <v>-4.1855146589705343E-2</v>
      </c>
      <c r="V39" s="6">
        <v>-9.0289677512345179E-4</v>
      </c>
      <c r="W39" s="6">
        <v>0.22322931347131725</v>
      </c>
      <c r="X39" s="42">
        <v>37</v>
      </c>
      <c r="Y39" s="3">
        <v>43326</v>
      </c>
      <c r="Z39" s="2" t="s">
        <v>66</v>
      </c>
      <c r="AA39" s="2" t="s">
        <v>67</v>
      </c>
      <c r="AB39" s="2">
        <v>260</v>
      </c>
      <c r="AC39" s="2">
        <v>424</v>
      </c>
      <c r="AD39" s="5">
        <f t="shared" si="0"/>
        <v>-50</v>
      </c>
      <c r="AE39" s="5">
        <f t="shared" si="1"/>
        <v>30</v>
      </c>
    </row>
    <row r="40" spans="1:31" x14ac:dyDescent="0.3">
      <c r="A40" s="3">
        <v>43327</v>
      </c>
      <c r="B40" s="2" t="s">
        <v>68</v>
      </c>
      <c r="C40" s="2" t="s">
        <v>69</v>
      </c>
      <c r="D40" s="4">
        <v>600</v>
      </c>
      <c r="E40" s="2">
        <v>10600</v>
      </c>
      <c r="F40" s="2">
        <v>0.5</v>
      </c>
      <c r="G40" s="4">
        <v>3.5</v>
      </c>
      <c r="H40" s="4">
        <v>3.5</v>
      </c>
      <c r="I40" s="2">
        <v>3.5</v>
      </c>
      <c r="J40" s="2">
        <v>3.5</v>
      </c>
      <c r="K40" s="2">
        <v>0.5</v>
      </c>
      <c r="L40" s="2">
        <v>312</v>
      </c>
      <c r="M40" s="2">
        <v>512</v>
      </c>
      <c r="N40" s="2">
        <v>0</v>
      </c>
      <c r="O40" s="2">
        <v>168.5</v>
      </c>
      <c r="P40" s="2">
        <v>0.5</v>
      </c>
      <c r="Q40" s="4">
        <v>15.58</v>
      </c>
      <c r="R40" s="43">
        <v>-1.4207532221517161E-2</v>
      </c>
      <c r="S40" s="6">
        <v>1.5157897603094476E-4</v>
      </c>
      <c r="T40" s="6">
        <v>0.47530920873173343</v>
      </c>
      <c r="U40" s="6">
        <v>-7.4095859802319072E-2</v>
      </c>
      <c r="V40" s="6">
        <v>-1.8577059970326104E-3</v>
      </c>
      <c r="W40" s="6">
        <v>0.21001928828418251</v>
      </c>
      <c r="X40" s="42">
        <v>37</v>
      </c>
      <c r="Y40" s="3">
        <v>43326</v>
      </c>
      <c r="Z40" s="2" t="s">
        <v>68</v>
      </c>
      <c r="AA40" s="2" t="s">
        <v>69</v>
      </c>
      <c r="AB40" s="2">
        <v>0</v>
      </c>
      <c r="AC40" s="2">
        <v>344</v>
      </c>
      <c r="AD40" s="5">
        <f t="shared" si="0"/>
        <v>312</v>
      </c>
      <c r="AE40" s="5">
        <f t="shared" si="1"/>
        <v>168</v>
      </c>
    </row>
    <row r="41" spans="1:31" x14ac:dyDescent="0.3">
      <c r="A41" s="3">
        <v>43327</v>
      </c>
      <c r="B41" s="2" t="s">
        <v>70</v>
      </c>
      <c r="C41" s="2" t="s">
        <v>71</v>
      </c>
      <c r="D41" s="4">
        <v>200</v>
      </c>
      <c r="E41" s="2">
        <v>9100</v>
      </c>
      <c r="F41" s="2">
        <v>1.5</v>
      </c>
      <c r="G41" s="4">
        <v>4.5</v>
      </c>
      <c r="H41" s="4">
        <v>5</v>
      </c>
      <c r="I41" s="2">
        <v>4.5</v>
      </c>
      <c r="J41" s="2">
        <v>4.5</v>
      </c>
      <c r="K41" s="2">
        <v>1</v>
      </c>
      <c r="L41" s="2">
        <v>190</v>
      </c>
      <c r="M41" s="2">
        <v>462</v>
      </c>
      <c r="N41" s="2">
        <v>0</v>
      </c>
      <c r="O41" s="2">
        <v>169</v>
      </c>
      <c r="P41" s="2">
        <v>0.5</v>
      </c>
      <c r="Q41" s="4">
        <v>15.58</v>
      </c>
      <c r="R41" s="43">
        <v>-2.5647604400686481E-2</v>
      </c>
      <c r="S41" s="6">
        <v>2.5042913458418243E-4</v>
      </c>
      <c r="T41" s="6">
        <v>0.79131871596160863</v>
      </c>
      <c r="U41" s="6">
        <v>-0.1223885872854043</v>
      </c>
      <c r="V41" s="6">
        <v>-3.5908878057711036E-3</v>
      </c>
      <c r="W41" s="6">
        <v>0.19854160816192623</v>
      </c>
      <c r="X41" s="42">
        <v>37</v>
      </c>
      <c r="Y41" s="3">
        <v>43326</v>
      </c>
      <c r="Z41" s="2" t="s">
        <v>70</v>
      </c>
      <c r="AA41" s="2" t="s">
        <v>71</v>
      </c>
      <c r="AB41" s="2">
        <v>52</v>
      </c>
      <c r="AC41" s="2">
        <v>352</v>
      </c>
      <c r="AD41" s="5">
        <f t="shared" si="0"/>
        <v>138</v>
      </c>
      <c r="AE41" s="5">
        <f t="shared" si="1"/>
        <v>110</v>
      </c>
    </row>
    <row r="42" spans="1:31" x14ac:dyDescent="0.3">
      <c r="A42" s="3">
        <v>43327</v>
      </c>
      <c r="B42" s="2" t="s">
        <v>72</v>
      </c>
      <c r="C42" s="2" t="s">
        <v>73</v>
      </c>
      <c r="D42" s="4">
        <v>71.428571430000005</v>
      </c>
      <c r="E42" s="2">
        <v>13000</v>
      </c>
      <c r="F42" s="2">
        <v>3.5</v>
      </c>
      <c r="G42" s="4">
        <v>5</v>
      </c>
      <c r="H42" s="4">
        <v>6.5</v>
      </c>
      <c r="I42" s="2">
        <v>5</v>
      </c>
      <c r="J42" s="2">
        <v>6</v>
      </c>
      <c r="K42" s="2">
        <v>2.5</v>
      </c>
      <c r="L42" s="2">
        <v>214</v>
      </c>
      <c r="M42" s="2">
        <v>1514</v>
      </c>
      <c r="N42" s="2">
        <v>0</v>
      </c>
      <c r="O42" s="2">
        <v>170.5</v>
      </c>
      <c r="P42" s="2">
        <v>0.5</v>
      </c>
      <c r="Q42" s="4">
        <v>15.58</v>
      </c>
      <c r="R42" s="43">
        <v>-4.3569437956224186E-2</v>
      </c>
      <c r="S42" s="6">
        <v>3.873119715977552E-4</v>
      </c>
      <c r="T42" s="6">
        <v>1.2400778459404904</v>
      </c>
      <c r="U42" s="6">
        <v>-0.18923190240796869</v>
      </c>
      <c r="V42" s="6">
        <v>-6.5388271321964453E-3</v>
      </c>
      <c r="W42" s="6">
        <v>0.18934523051053281</v>
      </c>
      <c r="X42" s="42">
        <v>37</v>
      </c>
      <c r="Y42" s="3">
        <v>43326</v>
      </c>
      <c r="Z42" s="2" t="s">
        <v>72</v>
      </c>
      <c r="AA42" s="2" t="s">
        <v>73</v>
      </c>
      <c r="AB42" s="2">
        <v>62</v>
      </c>
      <c r="AC42" s="2">
        <v>1322</v>
      </c>
      <c r="AD42" s="5">
        <f t="shared" si="0"/>
        <v>152</v>
      </c>
      <c r="AE42" s="5">
        <f t="shared" si="1"/>
        <v>192</v>
      </c>
    </row>
    <row r="43" spans="1:31" x14ac:dyDescent="0.3">
      <c r="A43" s="3">
        <v>43327</v>
      </c>
      <c r="B43" s="2" t="s">
        <v>74</v>
      </c>
      <c r="C43" s="2" t="s">
        <v>75</v>
      </c>
      <c r="D43" s="4">
        <v>0</v>
      </c>
      <c r="E43" s="2">
        <v>8600</v>
      </c>
      <c r="F43" s="2">
        <v>7.5</v>
      </c>
      <c r="G43" s="4">
        <v>6.5</v>
      </c>
      <c r="H43" s="4">
        <v>7.5</v>
      </c>
      <c r="I43" s="2">
        <v>6.5</v>
      </c>
      <c r="J43" s="2">
        <v>7.5</v>
      </c>
      <c r="K43" s="2">
        <v>4.5</v>
      </c>
      <c r="L43" s="2">
        <v>122</v>
      </c>
      <c r="M43" s="2">
        <v>982</v>
      </c>
      <c r="N43" s="2">
        <v>0</v>
      </c>
      <c r="O43" s="2">
        <v>172.5</v>
      </c>
      <c r="P43" s="2">
        <v>0.5</v>
      </c>
      <c r="Q43" s="4">
        <v>15.58</v>
      </c>
      <c r="R43" s="43">
        <v>-6.9899607860946747E-2</v>
      </c>
      <c r="S43" s="6">
        <v>5.6249804519937282E-4</v>
      </c>
      <c r="T43" s="6">
        <v>1.8293882776347914</v>
      </c>
      <c r="U43" s="6">
        <v>-0.27472686002464597</v>
      </c>
      <c r="V43" s="6">
        <v>-1.1259285160214461E-2</v>
      </c>
      <c r="W43" s="6">
        <v>0.17679192765772339</v>
      </c>
      <c r="X43" s="42">
        <v>37</v>
      </c>
      <c r="Y43" s="3">
        <v>43326</v>
      </c>
      <c r="Z43" s="2" t="s">
        <v>74</v>
      </c>
      <c r="AA43" s="2" t="s">
        <v>75</v>
      </c>
      <c r="AB43" s="2">
        <v>88</v>
      </c>
      <c r="AC43" s="2">
        <v>920</v>
      </c>
      <c r="AD43" s="5">
        <f t="shared" si="0"/>
        <v>34</v>
      </c>
      <c r="AE43" s="5">
        <f t="shared" si="1"/>
        <v>62</v>
      </c>
    </row>
    <row r="44" spans="1:31" x14ac:dyDescent="0.3">
      <c r="A44" s="3">
        <v>43327</v>
      </c>
      <c r="B44" s="2" t="s">
        <v>76</v>
      </c>
      <c r="C44" s="2" t="s">
        <v>77</v>
      </c>
      <c r="D44" s="4">
        <v>-34.61538462</v>
      </c>
      <c r="E44" s="2">
        <v>52000</v>
      </c>
      <c r="F44" s="2">
        <v>13</v>
      </c>
      <c r="G44" s="4">
        <v>8</v>
      </c>
      <c r="H44" s="4">
        <v>9.5</v>
      </c>
      <c r="I44" s="2">
        <v>7.5</v>
      </c>
      <c r="J44" s="2">
        <v>8.5</v>
      </c>
      <c r="K44" s="2">
        <v>8.5</v>
      </c>
      <c r="L44" s="2">
        <v>578</v>
      </c>
      <c r="M44" s="2">
        <v>2166</v>
      </c>
      <c r="N44" s="2">
        <v>0</v>
      </c>
      <c r="O44" s="2">
        <v>176.5</v>
      </c>
      <c r="P44" s="2">
        <v>0.5</v>
      </c>
      <c r="Q44" s="4">
        <v>15.58</v>
      </c>
      <c r="R44" s="43">
        <v>-0.10628793182020575</v>
      </c>
      <c r="S44" s="6">
        <v>7.6951787970562177E-4</v>
      </c>
      <c r="T44" s="6">
        <v>2.5407198934246367</v>
      </c>
      <c r="U44" s="6">
        <v>-0.37566914178520761</v>
      </c>
      <c r="V44" s="6">
        <v>-1.8387125484409239E-2</v>
      </c>
      <c r="W44" s="6">
        <v>0.159315770290792</v>
      </c>
      <c r="X44" s="42">
        <v>37</v>
      </c>
      <c r="Y44" s="3">
        <v>43326</v>
      </c>
      <c r="Z44" s="2" t="s">
        <v>76</v>
      </c>
      <c r="AA44" s="2" t="s">
        <v>77</v>
      </c>
      <c r="AB44" s="2">
        <v>550</v>
      </c>
      <c r="AC44" s="2">
        <v>2126</v>
      </c>
      <c r="AD44" s="5">
        <f t="shared" si="0"/>
        <v>28</v>
      </c>
      <c r="AE44" s="5">
        <f t="shared" si="1"/>
        <v>40</v>
      </c>
    </row>
    <row r="45" spans="1:31" x14ac:dyDescent="0.3">
      <c r="A45" s="3">
        <v>43327</v>
      </c>
      <c r="B45" s="2" t="s">
        <v>78</v>
      </c>
      <c r="C45" s="2" t="s">
        <v>79</v>
      </c>
      <c r="D45" s="4">
        <v>-47.727272730000003</v>
      </c>
      <c r="E45" s="2">
        <v>57400</v>
      </c>
      <c r="F45" s="2">
        <v>22</v>
      </c>
      <c r="G45" s="4">
        <v>12.5</v>
      </c>
      <c r="H45" s="4">
        <v>14.5</v>
      </c>
      <c r="I45" s="2">
        <v>11</v>
      </c>
      <c r="J45" s="2">
        <v>11.5</v>
      </c>
      <c r="K45" s="2">
        <v>15</v>
      </c>
      <c r="L45" s="2">
        <v>456</v>
      </c>
      <c r="M45" s="2">
        <v>1802</v>
      </c>
      <c r="N45" s="2">
        <v>0</v>
      </c>
      <c r="O45" s="2">
        <v>183</v>
      </c>
      <c r="P45" s="2">
        <v>0.5</v>
      </c>
      <c r="Q45" s="4">
        <v>15.58</v>
      </c>
      <c r="R45" s="43">
        <v>-0.1537829938780555</v>
      </c>
      <c r="S45" s="6">
        <v>9.9476127384650562E-4</v>
      </c>
      <c r="T45" s="6">
        <v>3.0676358340286924</v>
      </c>
      <c r="U45" s="6">
        <v>-0.4853547506243181</v>
      </c>
      <c r="V45" s="6">
        <v>-2.8589697461001151E-2</v>
      </c>
      <c r="W45" s="6">
        <v>0.14880874938204888</v>
      </c>
      <c r="X45" s="42">
        <v>37</v>
      </c>
      <c r="Y45" s="3">
        <v>43326</v>
      </c>
      <c r="Z45" s="2" t="s">
        <v>78</v>
      </c>
      <c r="AA45" s="2" t="s">
        <v>79</v>
      </c>
      <c r="AB45" s="2">
        <v>332</v>
      </c>
      <c r="AC45" s="2">
        <v>1696</v>
      </c>
      <c r="AD45" s="5">
        <f t="shared" si="0"/>
        <v>124</v>
      </c>
      <c r="AE45" s="5">
        <f t="shared" si="1"/>
        <v>106</v>
      </c>
    </row>
    <row r="46" spans="1:31" x14ac:dyDescent="0.3">
      <c r="A46" s="3">
        <v>43327</v>
      </c>
      <c r="B46" s="2" t="s">
        <v>80</v>
      </c>
      <c r="C46" s="2" t="s">
        <v>81</v>
      </c>
      <c r="D46" s="4">
        <v>-51.428571429999998</v>
      </c>
      <c r="E46" s="2">
        <v>78800</v>
      </c>
      <c r="F46" s="2">
        <v>35</v>
      </c>
      <c r="G46" s="4">
        <v>17.5</v>
      </c>
      <c r="H46" s="4">
        <v>20</v>
      </c>
      <c r="I46" s="2">
        <v>16.5</v>
      </c>
      <c r="J46" s="2">
        <v>17</v>
      </c>
      <c r="K46" s="2">
        <v>24</v>
      </c>
      <c r="L46" s="2">
        <v>418</v>
      </c>
      <c r="M46" s="2">
        <v>988</v>
      </c>
      <c r="N46" s="2">
        <v>0</v>
      </c>
      <c r="O46" s="2">
        <v>192</v>
      </c>
      <c r="P46" s="2">
        <v>0.5</v>
      </c>
      <c r="Q46" s="4">
        <v>15.58</v>
      </c>
      <c r="R46" s="43">
        <v>-0.21277192505270795</v>
      </c>
      <c r="S46" s="6">
        <v>1.2178383790245784E-3</v>
      </c>
      <c r="T46" s="6">
        <v>3.8526034088164351</v>
      </c>
      <c r="U46" s="6">
        <v>-0.59375323212222253</v>
      </c>
      <c r="V46" s="6">
        <v>-4.2664014451077037E-2</v>
      </c>
      <c r="W46" s="6">
        <v>0.14162539436608557</v>
      </c>
      <c r="X46" s="42">
        <v>37</v>
      </c>
      <c r="Y46" s="3">
        <v>43326</v>
      </c>
      <c r="Z46" s="2" t="s">
        <v>80</v>
      </c>
      <c r="AA46" s="2" t="s">
        <v>81</v>
      </c>
      <c r="AB46" s="2">
        <v>1124</v>
      </c>
      <c r="AC46" s="2">
        <v>990</v>
      </c>
      <c r="AD46" s="5">
        <f t="shared" si="0"/>
        <v>-706</v>
      </c>
      <c r="AE46" s="5">
        <f t="shared" si="1"/>
        <v>-2</v>
      </c>
    </row>
    <row r="47" spans="1:31" x14ac:dyDescent="0.3">
      <c r="A47" s="3">
        <v>43327</v>
      </c>
      <c r="B47" s="2" t="s">
        <v>82</v>
      </c>
      <c r="C47" s="2" t="s">
        <v>83</v>
      </c>
      <c r="D47" s="4">
        <v>-43.26923077</v>
      </c>
      <c r="E47" s="2">
        <v>55400</v>
      </c>
      <c r="F47" s="2">
        <v>52</v>
      </c>
      <c r="G47" s="4">
        <v>26.5</v>
      </c>
      <c r="H47" s="4">
        <v>33.5</v>
      </c>
      <c r="I47" s="2">
        <v>26.5</v>
      </c>
      <c r="J47" s="2">
        <v>29.5</v>
      </c>
      <c r="K47" s="2">
        <v>37</v>
      </c>
      <c r="L47" s="2">
        <v>176</v>
      </c>
      <c r="M47" s="2">
        <v>596</v>
      </c>
      <c r="N47" s="2">
        <v>0</v>
      </c>
      <c r="O47" s="2">
        <v>205</v>
      </c>
      <c r="P47" s="2">
        <v>0.5</v>
      </c>
      <c r="Q47" s="4">
        <v>15.58</v>
      </c>
      <c r="R47" s="43">
        <v>-0.28183555590532017</v>
      </c>
      <c r="S47" s="6">
        <v>1.4155988803950846E-3</v>
      </c>
      <c r="T47" s="6">
        <v>4.5564859319782158</v>
      </c>
      <c r="U47" s="6">
        <v>-0.6894994108079886</v>
      </c>
      <c r="V47" s="6">
        <v>-6.082747058400173E-2</v>
      </c>
      <c r="W47" s="6">
        <v>0.14548877896800635</v>
      </c>
      <c r="X47" s="42">
        <v>37</v>
      </c>
      <c r="Y47" s="3">
        <v>43326</v>
      </c>
      <c r="Z47" s="2" t="s">
        <v>82</v>
      </c>
      <c r="AA47" s="2" t="s">
        <v>83</v>
      </c>
      <c r="AB47" s="2">
        <v>68</v>
      </c>
      <c r="AC47" s="2">
        <v>626</v>
      </c>
      <c r="AD47" s="5">
        <f t="shared" si="0"/>
        <v>108</v>
      </c>
      <c r="AE47" s="5">
        <f t="shared" si="1"/>
        <v>-30</v>
      </c>
    </row>
    <row r="48" spans="1:31" x14ac:dyDescent="0.3">
      <c r="A48" s="3">
        <v>43327</v>
      </c>
      <c r="B48" s="2" t="s">
        <v>84</v>
      </c>
      <c r="C48" s="2" t="s">
        <v>85</v>
      </c>
      <c r="D48" s="4">
        <v>-44.966442950000001</v>
      </c>
      <c r="E48" s="2">
        <v>118400</v>
      </c>
      <c r="F48" s="2">
        <v>74.5</v>
      </c>
      <c r="G48" s="4">
        <v>45</v>
      </c>
      <c r="H48" s="4">
        <v>49</v>
      </c>
      <c r="I48" s="2">
        <v>41</v>
      </c>
      <c r="J48" s="2">
        <v>41</v>
      </c>
      <c r="K48" s="2">
        <v>54</v>
      </c>
      <c r="L48" s="2">
        <v>252</v>
      </c>
      <c r="M48" s="2">
        <v>666</v>
      </c>
      <c r="N48" s="2">
        <v>0</v>
      </c>
      <c r="O48" s="2">
        <v>222</v>
      </c>
      <c r="P48" s="2">
        <v>0.5</v>
      </c>
      <c r="Q48" s="4">
        <v>15.58</v>
      </c>
      <c r="R48" s="43">
        <v>-0.35881434017206226</v>
      </c>
      <c r="S48" s="6">
        <v>1.5672008256251164E-3</v>
      </c>
      <c r="T48" s="6">
        <v>5.0745682717590057</v>
      </c>
      <c r="U48" s="6">
        <v>-0.76236225216191622</v>
      </c>
      <c r="V48" s="6">
        <v>-8.313341944443664E-2</v>
      </c>
      <c r="W48" s="6">
        <v>0.13762691617451606</v>
      </c>
      <c r="X48" s="42">
        <v>37</v>
      </c>
      <c r="Y48" s="3">
        <v>43326</v>
      </c>
      <c r="Z48" s="2" t="s">
        <v>84</v>
      </c>
      <c r="AA48" s="2" t="s">
        <v>85</v>
      </c>
      <c r="AB48" s="2">
        <v>278</v>
      </c>
      <c r="AC48" s="2">
        <v>710</v>
      </c>
      <c r="AD48" s="5">
        <f t="shared" si="0"/>
        <v>-26</v>
      </c>
      <c r="AE48" s="5">
        <f t="shared" si="1"/>
        <v>-44</v>
      </c>
    </row>
    <row r="49" spans="1:31" x14ac:dyDescent="0.3">
      <c r="A49" s="3">
        <v>43327</v>
      </c>
      <c r="B49" s="2" t="s">
        <v>86</v>
      </c>
      <c r="C49" s="2" t="s">
        <v>87</v>
      </c>
      <c r="D49" s="4">
        <v>-26.960784310000001</v>
      </c>
      <c r="E49" s="2">
        <v>59200</v>
      </c>
      <c r="F49" s="2">
        <v>102</v>
      </c>
      <c r="G49" s="4">
        <v>65</v>
      </c>
      <c r="H49" s="4">
        <v>74.5</v>
      </c>
      <c r="I49" s="2">
        <v>60</v>
      </c>
      <c r="J49" s="2">
        <v>74.5</v>
      </c>
      <c r="K49" s="2">
        <v>76</v>
      </c>
      <c r="L49" s="2">
        <v>90</v>
      </c>
      <c r="M49" s="2">
        <v>806</v>
      </c>
      <c r="N49" s="2">
        <v>0</v>
      </c>
      <c r="O49" s="2">
        <v>244</v>
      </c>
      <c r="P49" s="2">
        <v>0.5</v>
      </c>
      <c r="Q49" s="4">
        <v>15.58</v>
      </c>
      <c r="R49" s="43">
        <v>-0.44085284269446412</v>
      </c>
      <c r="S49" s="6">
        <v>1.6532933945075771E-3</v>
      </c>
      <c r="T49" s="6">
        <v>5.2866733555418932</v>
      </c>
      <c r="U49" s="6">
        <v>-0.80283536558809476</v>
      </c>
      <c r="V49" s="6">
        <v>-0.10984502573307964</v>
      </c>
      <c r="W49" s="6">
        <v>0.1626468271410465</v>
      </c>
      <c r="X49" s="42">
        <v>37</v>
      </c>
      <c r="Y49" s="3">
        <v>43326</v>
      </c>
      <c r="Z49" s="2" t="s">
        <v>86</v>
      </c>
      <c r="AA49" s="2" t="s">
        <v>87</v>
      </c>
      <c r="AB49" s="2">
        <v>262</v>
      </c>
      <c r="AC49" s="2">
        <v>812</v>
      </c>
      <c r="AD49" s="5">
        <f t="shared" si="0"/>
        <v>-172</v>
      </c>
      <c r="AE49" s="5">
        <f t="shared" si="1"/>
        <v>-6</v>
      </c>
    </row>
    <row r="50" spans="1:31" x14ac:dyDescent="0.3">
      <c r="A50" s="3">
        <v>43327</v>
      </c>
      <c r="B50" s="2" t="s">
        <v>88</v>
      </c>
      <c r="C50" s="2" t="s">
        <v>89</v>
      </c>
      <c r="D50" s="4">
        <v>-35.820895520000001</v>
      </c>
      <c r="E50" s="2">
        <v>115700</v>
      </c>
      <c r="F50" s="2">
        <v>134</v>
      </c>
      <c r="G50" s="4">
        <v>97.5</v>
      </c>
      <c r="H50" s="4">
        <v>105</v>
      </c>
      <c r="I50" s="2">
        <v>84</v>
      </c>
      <c r="J50" s="2">
        <v>86</v>
      </c>
      <c r="K50" s="2">
        <v>102.5</v>
      </c>
      <c r="L50" s="2">
        <v>126</v>
      </c>
      <c r="M50" s="2">
        <v>946</v>
      </c>
      <c r="N50" s="2">
        <v>0</v>
      </c>
      <c r="O50" s="2">
        <v>270.5</v>
      </c>
      <c r="P50" s="2">
        <v>0.5</v>
      </c>
      <c r="Q50" s="4">
        <v>15.58</v>
      </c>
      <c r="R50" s="43">
        <v>-0.52417785765326219</v>
      </c>
      <c r="S50" s="6">
        <v>1.6684956173005103E-3</v>
      </c>
      <c r="T50" s="6">
        <v>5.3260678262603278</v>
      </c>
      <c r="U50" s="6">
        <v>-0.80829105877634588</v>
      </c>
      <c r="V50" s="6">
        <v>-0.13970295267995425</v>
      </c>
      <c r="W50" s="6">
        <v>0.13653010404571894</v>
      </c>
      <c r="X50" s="42">
        <v>37</v>
      </c>
      <c r="Y50" s="3">
        <v>43326</v>
      </c>
      <c r="Z50" s="2" t="s">
        <v>88</v>
      </c>
      <c r="AA50" s="2" t="s">
        <v>89</v>
      </c>
      <c r="AB50" s="2">
        <v>534</v>
      </c>
      <c r="AC50" s="2">
        <v>894</v>
      </c>
      <c r="AD50" s="5">
        <f t="shared" si="0"/>
        <v>-408</v>
      </c>
      <c r="AE50" s="5">
        <f t="shared" si="1"/>
        <v>52</v>
      </c>
    </row>
    <row r="51" spans="1:31" x14ac:dyDescent="0.3">
      <c r="A51" s="3">
        <v>43327</v>
      </c>
      <c r="B51" s="2" t="s">
        <v>90</v>
      </c>
      <c r="C51" s="2" t="s">
        <v>91</v>
      </c>
      <c r="D51" s="4">
        <v>-31.378299120000001</v>
      </c>
      <c r="E51" s="2">
        <v>312600</v>
      </c>
      <c r="F51" s="2">
        <v>170.5</v>
      </c>
      <c r="G51" s="4">
        <v>131</v>
      </c>
      <c r="H51" s="4">
        <v>139</v>
      </c>
      <c r="I51" s="2">
        <v>115.5</v>
      </c>
      <c r="J51" s="2">
        <v>117</v>
      </c>
      <c r="K51" s="2">
        <v>134</v>
      </c>
      <c r="L51" s="2">
        <v>250</v>
      </c>
      <c r="M51" s="2">
        <v>574</v>
      </c>
      <c r="N51" s="2">
        <v>0</v>
      </c>
      <c r="O51" s="2">
        <v>302</v>
      </c>
      <c r="P51" s="2">
        <v>0.5</v>
      </c>
      <c r="Q51" s="4">
        <v>15.58</v>
      </c>
      <c r="R51" s="43">
        <v>-0.60527647099652382</v>
      </c>
      <c r="S51" s="6">
        <v>1.6126965313881688E-3</v>
      </c>
      <c r="T51" s="6">
        <v>5.1882695980509652</v>
      </c>
      <c r="U51" s="6">
        <v>-0.77867500936150691</v>
      </c>
      <c r="V51" s="6">
        <v>-0.17196738073721463</v>
      </c>
      <c r="W51" s="6">
        <v>0.13786068500690163</v>
      </c>
      <c r="X51" s="42">
        <v>37</v>
      </c>
      <c r="Y51" s="3">
        <v>43326</v>
      </c>
      <c r="Z51" s="2" t="s">
        <v>90</v>
      </c>
      <c r="AA51" s="2" t="s">
        <v>91</v>
      </c>
      <c r="AB51" s="2">
        <v>510</v>
      </c>
      <c r="AC51" s="2">
        <v>554</v>
      </c>
      <c r="AD51" s="5">
        <f t="shared" si="0"/>
        <v>-260</v>
      </c>
      <c r="AE51" s="5">
        <f t="shared" si="1"/>
        <v>20</v>
      </c>
    </row>
    <row r="52" spans="1:31" x14ac:dyDescent="0.3">
      <c r="A52" s="3">
        <v>43327</v>
      </c>
      <c r="B52" s="2" t="s">
        <v>92</v>
      </c>
      <c r="C52" s="2" t="s">
        <v>93</v>
      </c>
      <c r="D52" s="4">
        <v>-28.436018959999998</v>
      </c>
      <c r="E52" s="2">
        <v>190000</v>
      </c>
      <c r="F52" s="2">
        <v>211</v>
      </c>
      <c r="G52" s="4">
        <v>162.5</v>
      </c>
      <c r="H52" s="4">
        <v>171</v>
      </c>
      <c r="I52" s="2">
        <v>150</v>
      </c>
      <c r="J52" s="2">
        <v>151</v>
      </c>
      <c r="K52" s="2">
        <v>169</v>
      </c>
      <c r="L52" s="2">
        <v>118</v>
      </c>
      <c r="M52" s="2">
        <v>252</v>
      </c>
      <c r="N52" s="2">
        <v>0</v>
      </c>
      <c r="O52" s="2">
        <v>337</v>
      </c>
      <c r="P52" s="2">
        <v>1</v>
      </c>
      <c r="Q52" s="4">
        <v>15.58</v>
      </c>
      <c r="R52" s="43">
        <v>-0.68096331436241764</v>
      </c>
      <c r="S52" s="6">
        <v>1.4961687419388857E-3</v>
      </c>
      <c r="T52" s="6">
        <v>4.7279690972175104</v>
      </c>
      <c r="U52" s="6">
        <v>-0.71903567726473006</v>
      </c>
      <c r="V52" s="6">
        <v>-0.20501214106616317</v>
      </c>
      <c r="W52" s="6">
        <v>0.13415701065137986</v>
      </c>
      <c r="X52" s="42">
        <v>37</v>
      </c>
      <c r="Y52" s="3">
        <v>43326</v>
      </c>
      <c r="Z52" s="2" t="s">
        <v>92</v>
      </c>
      <c r="AA52" s="2" t="s">
        <v>93</v>
      </c>
      <c r="AB52" s="2">
        <v>0</v>
      </c>
      <c r="AC52" s="2">
        <v>164</v>
      </c>
      <c r="AD52" s="5">
        <f t="shared" si="0"/>
        <v>118</v>
      </c>
      <c r="AE52" s="5">
        <f t="shared" si="1"/>
        <v>88</v>
      </c>
    </row>
    <row r="53" spans="1:31" x14ac:dyDescent="0.3">
      <c r="A53" s="3">
        <v>43327</v>
      </c>
      <c r="B53" s="2" t="s">
        <v>94</v>
      </c>
      <c r="C53" s="2" t="s">
        <v>95</v>
      </c>
      <c r="D53" s="4">
        <v>-17.913385829999999</v>
      </c>
      <c r="E53" s="2">
        <v>0</v>
      </c>
      <c r="F53" s="2">
        <v>254</v>
      </c>
      <c r="G53" s="4"/>
      <c r="H53" s="4"/>
      <c r="I53" s="2"/>
      <c r="J53" s="2">
        <v>208.5</v>
      </c>
      <c r="K53" s="2">
        <v>208.5</v>
      </c>
      <c r="L53" s="2">
        <v>0</v>
      </c>
      <c r="M53" s="2">
        <v>84</v>
      </c>
      <c r="N53" s="2">
        <v>0</v>
      </c>
      <c r="O53" s="2">
        <v>376.5</v>
      </c>
      <c r="P53" s="2">
        <v>40.5</v>
      </c>
      <c r="Q53" s="4">
        <v>15.58</v>
      </c>
      <c r="R53" s="43">
        <v>-0.7488733413446973</v>
      </c>
      <c r="S53" s="6">
        <v>1.3348764393894381E-3</v>
      </c>
      <c r="T53" s="6">
        <v>4.3040246255259262</v>
      </c>
      <c r="U53" s="6">
        <v>-0.63721612639300007</v>
      </c>
      <c r="V53" s="6">
        <v>-0.23691423595550987</v>
      </c>
      <c r="W53" s="6">
        <v>0.17905195132359861</v>
      </c>
      <c r="X53" s="42">
        <v>37</v>
      </c>
      <c r="Y53" s="3">
        <v>43326</v>
      </c>
      <c r="Z53" s="2" t="s">
        <v>94</v>
      </c>
      <c r="AA53" s="2" t="s">
        <v>95</v>
      </c>
      <c r="AB53" s="2">
        <v>0</v>
      </c>
      <c r="AC53" s="2">
        <v>84</v>
      </c>
      <c r="AD53" s="5">
        <f t="shared" si="0"/>
        <v>0</v>
      </c>
      <c r="AE53" s="5">
        <f t="shared" si="1"/>
        <v>0</v>
      </c>
    </row>
    <row r="54" spans="1:31" x14ac:dyDescent="0.3">
      <c r="A54" s="3">
        <v>43327</v>
      </c>
      <c r="B54" s="2" t="s">
        <v>96</v>
      </c>
      <c r="C54" s="2" t="s">
        <v>97</v>
      </c>
      <c r="D54" s="4">
        <v>-15.19198664</v>
      </c>
      <c r="E54" s="2">
        <v>50800</v>
      </c>
      <c r="F54" s="2">
        <v>299.5</v>
      </c>
      <c r="G54" s="4">
        <v>254</v>
      </c>
      <c r="H54" s="4">
        <v>254</v>
      </c>
      <c r="I54" s="2">
        <v>254</v>
      </c>
      <c r="J54" s="2">
        <v>254</v>
      </c>
      <c r="K54" s="2">
        <v>250.5</v>
      </c>
      <c r="L54" s="2">
        <v>20</v>
      </c>
      <c r="M54" s="2">
        <v>166</v>
      </c>
      <c r="N54" s="2">
        <v>0</v>
      </c>
      <c r="O54" s="2">
        <v>418.5</v>
      </c>
      <c r="P54" s="2">
        <v>82.5</v>
      </c>
      <c r="Q54" s="4">
        <v>15.58</v>
      </c>
      <c r="R54" s="43">
        <v>-0.80761368207264073</v>
      </c>
      <c r="S54" s="6">
        <v>1.1477723609318602E-3</v>
      </c>
      <c r="T54" s="6">
        <v>3.5458986712626483</v>
      </c>
      <c r="U54" s="6">
        <v>-0.54252992084718898</v>
      </c>
      <c r="V54" s="6">
        <v>-0.26522208827373106</v>
      </c>
      <c r="W54" s="6">
        <v>0.19453469593420622</v>
      </c>
      <c r="X54" s="42">
        <v>37</v>
      </c>
      <c r="Y54" s="3">
        <v>43326</v>
      </c>
      <c r="Z54" s="2" t="s">
        <v>96</v>
      </c>
      <c r="AA54" s="2" t="s">
        <v>97</v>
      </c>
      <c r="AB54" s="2">
        <v>0</v>
      </c>
      <c r="AC54" s="2">
        <v>146</v>
      </c>
      <c r="AD54" s="5">
        <f t="shared" si="0"/>
        <v>20</v>
      </c>
      <c r="AE54" s="5">
        <f t="shared" si="1"/>
        <v>20</v>
      </c>
    </row>
    <row r="55" spans="1:31" x14ac:dyDescent="0.3">
      <c r="A55" s="3">
        <v>43327</v>
      </c>
      <c r="B55" s="2" t="s">
        <v>98</v>
      </c>
      <c r="C55" s="2" t="s">
        <v>99</v>
      </c>
      <c r="D55" s="4">
        <v>9.0243902400000007</v>
      </c>
      <c r="E55" s="2">
        <v>0</v>
      </c>
      <c r="F55" s="2">
        <v>820</v>
      </c>
      <c r="G55" s="4"/>
      <c r="H55" s="4"/>
      <c r="I55" s="2"/>
      <c r="J55" s="2">
        <v>894</v>
      </c>
      <c r="K55" s="2">
        <v>894</v>
      </c>
      <c r="L55" s="2">
        <v>0</v>
      </c>
      <c r="M55" s="2">
        <v>50</v>
      </c>
      <c r="N55" s="2">
        <v>0</v>
      </c>
      <c r="O55" s="2">
        <v>1061</v>
      </c>
      <c r="P55" s="2">
        <v>727</v>
      </c>
      <c r="Q55" s="4">
        <v>25.34</v>
      </c>
      <c r="R55" s="43">
        <v>1.000000000000012</v>
      </c>
      <c r="S55" s="6">
        <v>0</v>
      </c>
      <c r="T55" s="6">
        <v>0</v>
      </c>
      <c r="U55" s="6">
        <v>0</v>
      </c>
      <c r="V55" s="6">
        <v>0</v>
      </c>
      <c r="W55" s="6">
        <v>0.32979929088115695</v>
      </c>
      <c r="X55" s="42">
        <v>55</v>
      </c>
      <c r="Y55" s="3">
        <v>43326</v>
      </c>
      <c r="Z55" s="2" t="s">
        <v>98</v>
      </c>
      <c r="AA55" s="2" t="s">
        <v>99</v>
      </c>
      <c r="AB55" s="2">
        <v>0</v>
      </c>
      <c r="AC55" s="2">
        <v>50</v>
      </c>
      <c r="AD55" s="5">
        <f t="shared" si="0"/>
        <v>0</v>
      </c>
      <c r="AE55" s="5">
        <f t="shared" si="1"/>
        <v>0</v>
      </c>
    </row>
    <row r="56" spans="1:31" x14ac:dyDescent="0.3">
      <c r="A56" s="3">
        <v>43327</v>
      </c>
      <c r="B56" s="2" t="s">
        <v>100</v>
      </c>
      <c r="C56" s="2" t="s">
        <v>101</v>
      </c>
      <c r="D56" s="4">
        <v>9.6103896100000004</v>
      </c>
      <c r="E56" s="2">
        <v>0</v>
      </c>
      <c r="F56" s="2">
        <v>770</v>
      </c>
      <c r="G56" s="4"/>
      <c r="H56" s="4"/>
      <c r="I56" s="2"/>
      <c r="J56" s="2">
        <v>844</v>
      </c>
      <c r="K56" s="2">
        <v>844</v>
      </c>
      <c r="L56" s="2">
        <v>0</v>
      </c>
      <c r="M56" s="2">
        <v>46</v>
      </c>
      <c r="N56" s="2">
        <v>0</v>
      </c>
      <c r="O56" s="2">
        <v>1011</v>
      </c>
      <c r="P56" s="2">
        <v>677</v>
      </c>
      <c r="Q56" s="4">
        <v>25.34</v>
      </c>
      <c r="R56" s="43">
        <v>1.000000000000012</v>
      </c>
      <c r="S56" s="6">
        <v>0</v>
      </c>
      <c r="T56" s="6">
        <v>0</v>
      </c>
      <c r="U56" s="6">
        <v>0</v>
      </c>
      <c r="V56" s="6">
        <v>0</v>
      </c>
      <c r="W56" s="6">
        <v>0.30985085823893543</v>
      </c>
      <c r="X56" s="42">
        <v>55</v>
      </c>
      <c r="Y56" s="3">
        <v>43326</v>
      </c>
      <c r="Z56" s="2" t="s">
        <v>100</v>
      </c>
      <c r="AA56" s="2" t="s">
        <v>101</v>
      </c>
      <c r="AB56" s="2">
        <v>0</v>
      </c>
      <c r="AC56" s="2">
        <v>46</v>
      </c>
      <c r="AD56" s="5">
        <f t="shared" si="0"/>
        <v>0</v>
      </c>
      <c r="AE56" s="5">
        <f t="shared" si="1"/>
        <v>0</v>
      </c>
    </row>
    <row r="57" spans="1:31" x14ac:dyDescent="0.3">
      <c r="A57" s="3">
        <v>43327</v>
      </c>
      <c r="B57" s="2" t="s">
        <v>102</v>
      </c>
      <c r="C57" s="2" t="s">
        <v>103</v>
      </c>
      <c r="D57" s="4">
        <v>10.277777779999999</v>
      </c>
      <c r="E57" s="2">
        <v>0</v>
      </c>
      <c r="F57" s="2">
        <v>720</v>
      </c>
      <c r="G57" s="4"/>
      <c r="H57" s="4"/>
      <c r="I57" s="2"/>
      <c r="J57" s="2">
        <v>794</v>
      </c>
      <c r="K57" s="2">
        <v>794</v>
      </c>
      <c r="L57" s="2">
        <v>0</v>
      </c>
      <c r="M57" s="2">
        <v>38</v>
      </c>
      <c r="N57" s="2">
        <v>0</v>
      </c>
      <c r="O57" s="2">
        <v>961</v>
      </c>
      <c r="P57" s="2">
        <v>627</v>
      </c>
      <c r="Q57" s="4">
        <v>25.34</v>
      </c>
      <c r="R57" s="43">
        <v>1.000000000000012</v>
      </c>
      <c r="S57" s="6">
        <v>0</v>
      </c>
      <c r="T57" s="6">
        <v>0</v>
      </c>
      <c r="U57" s="6">
        <v>0</v>
      </c>
      <c r="V57" s="6">
        <v>0</v>
      </c>
      <c r="W57" s="6">
        <v>0.29028604013144965</v>
      </c>
      <c r="X57" s="42">
        <v>55</v>
      </c>
      <c r="Y57" s="3">
        <v>43326</v>
      </c>
      <c r="Z57" s="2" t="s">
        <v>102</v>
      </c>
      <c r="AA57" s="2" t="s">
        <v>103</v>
      </c>
      <c r="AB57" s="2">
        <v>0</v>
      </c>
      <c r="AC57" s="2">
        <v>38</v>
      </c>
      <c r="AD57" s="5">
        <f t="shared" si="0"/>
        <v>0</v>
      </c>
      <c r="AE57" s="5">
        <f t="shared" si="1"/>
        <v>0</v>
      </c>
    </row>
    <row r="58" spans="1:31" x14ac:dyDescent="0.3">
      <c r="A58" s="3">
        <v>43327</v>
      </c>
      <c r="B58" s="2" t="s">
        <v>104</v>
      </c>
      <c r="C58" s="2" t="s">
        <v>105</v>
      </c>
      <c r="D58" s="4">
        <v>11.19402985</v>
      </c>
      <c r="E58" s="2">
        <v>0</v>
      </c>
      <c r="F58" s="2">
        <v>670</v>
      </c>
      <c r="G58" s="4"/>
      <c r="H58" s="4"/>
      <c r="I58" s="2"/>
      <c r="J58" s="2">
        <v>745</v>
      </c>
      <c r="K58" s="2">
        <v>745</v>
      </c>
      <c r="L58" s="2">
        <v>0</v>
      </c>
      <c r="M58" s="2">
        <v>46</v>
      </c>
      <c r="N58" s="2">
        <v>0</v>
      </c>
      <c r="O58" s="2">
        <v>912</v>
      </c>
      <c r="P58" s="2">
        <v>578</v>
      </c>
      <c r="Q58" s="4">
        <v>25.34</v>
      </c>
      <c r="R58" s="43">
        <v>1.000000000000012</v>
      </c>
      <c r="S58" s="6">
        <v>0</v>
      </c>
      <c r="T58" s="6">
        <v>0</v>
      </c>
      <c r="U58" s="6">
        <v>0</v>
      </c>
      <c r="V58" s="6">
        <v>0</v>
      </c>
      <c r="W58" s="6">
        <v>0.28367733205914497</v>
      </c>
      <c r="X58" s="42">
        <v>55</v>
      </c>
      <c r="Y58" s="3">
        <v>43326</v>
      </c>
      <c r="Z58" s="2" t="s">
        <v>104</v>
      </c>
      <c r="AA58" s="2" t="s">
        <v>105</v>
      </c>
      <c r="AB58" s="2">
        <v>0</v>
      </c>
      <c r="AC58" s="2">
        <v>46</v>
      </c>
      <c r="AD58" s="5">
        <f t="shared" si="0"/>
        <v>0</v>
      </c>
      <c r="AE58" s="5">
        <f t="shared" si="1"/>
        <v>0</v>
      </c>
    </row>
    <row r="59" spans="1:31" x14ac:dyDescent="0.3">
      <c r="A59" s="3">
        <v>43327</v>
      </c>
      <c r="B59" s="2" t="s">
        <v>106</v>
      </c>
      <c r="C59" s="2" t="s">
        <v>107</v>
      </c>
      <c r="D59" s="4">
        <v>12.25806452</v>
      </c>
      <c r="E59" s="2">
        <v>0</v>
      </c>
      <c r="F59" s="2">
        <v>620</v>
      </c>
      <c r="G59" s="4"/>
      <c r="H59" s="4"/>
      <c r="I59" s="2"/>
      <c r="J59" s="2">
        <v>696</v>
      </c>
      <c r="K59" s="2">
        <v>696</v>
      </c>
      <c r="L59" s="2">
        <v>0</v>
      </c>
      <c r="M59" s="2">
        <v>110</v>
      </c>
      <c r="N59" s="2">
        <v>0</v>
      </c>
      <c r="O59" s="2">
        <v>863</v>
      </c>
      <c r="P59" s="2">
        <v>529</v>
      </c>
      <c r="Q59" s="4">
        <v>25.34</v>
      </c>
      <c r="R59" s="43">
        <v>1.000000000000012</v>
      </c>
      <c r="S59" s="6">
        <v>0</v>
      </c>
      <c r="T59" s="6">
        <v>0</v>
      </c>
      <c r="U59" s="6">
        <v>0</v>
      </c>
      <c r="V59" s="6">
        <v>0</v>
      </c>
      <c r="W59" s="6">
        <v>0.27424444376856083</v>
      </c>
      <c r="X59" s="42">
        <v>55</v>
      </c>
      <c r="Y59" s="3">
        <v>43326</v>
      </c>
      <c r="Z59" s="2" t="s">
        <v>106</v>
      </c>
      <c r="AA59" s="2" t="s">
        <v>107</v>
      </c>
      <c r="AB59" s="2">
        <v>0</v>
      </c>
      <c r="AC59" s="2">
        <v>110</v>
      </c>
      <c r="AD59" s="5">
        <f t="shared" si="0"/>
        <v>0</v>
      </c>
      <c r="AE59" s="5">
        <f t="shared" si="1"/>
        <v>0</v>
      </c>
    </row>
    <row r="60" spans="1:31" x14ac:dyDescent="0.3">
      <c r="A60" s="3">
        <v>43327</v>
      </c>
      <c r="B60" s="2" t="s">
        <v>108</v>
      </c>
      <c r="C60" s="2" t="s">
        <v>109</v>
      </c>
      <c r="D60" s="4">
        <v>13.48511384</v>
      </c>
      <c r="E60" s="2">
        <v>0</v>
      </c>
      <c r="F60" s="2">
        <v>571</v>
      </c>
      <c r="G60" s="4"/>
      <c r="H60" s="4"/>
      <c r="I60" s="2"/>
      <c r="J60" s="2">
        <v>648</v>
      </c>
      <c r="K60" s="2">
        <v>648</v>
      </c>
      <c r="L60" s="2">
        <v>0</v>
      </c>
      <c r="M60" s="2">
        <v>46</v>
      </c>
      <c r="N60" s="2">
        <v>0</v>
      </c>
      <c r="O60" s="2">
        <v>815</v>
      </c>
      <c r="P60" s="2">
        <v>481</v>
      </c>
      <c r="Q60" s="4">
        <v>25.34</v>
      </c>
      <c r="R60" s="43">
        <v>1.000000000000012</v>
      </c>
      <c r="S60" s="6">
        <v>0</v>
      </c>
      <c r="T60" s="6">
        <v>0</v>
      </c>
      <c r="U60" s="6">
        <v>0</v>
      </c>
      <c r="V60" s="6">
        <v>0</v>
      </c>
      <c r="W60" s="6">
        <v>0.27049281759619709</v>
      </c>
      <c r="X60" s="42">
        <v>55</v>
      </c>
      <c r="Y60" s="3">
        <v>43326</v>
      </c>
      <c r="Z60" s="2" t="s">
        <v>108</v>
      </c>
      <c r="AA60" s="2" t="s">
        <v>109</v>
      </c>
      <c r="AB60" s="2">
        <v>0</v>
      </c>
      <c r="AC60" s="2">
        <v>46</v>
      </c>
      <c r="AD60" s="5">
        <f t="shared" si="0"/>
        <v>0</v>
      </c>
      <c r="AE60" s="5">
        <f t="shared" si="1"/>
        <v>0</v>
      </c>
    </row>
    <row r="61" spans="1:31" x14ac:dyDescent="0.3">
      <c r="A61" s="3">
        <v>43327</v>
      </c>
      <c r="B61" s="2" t="s">
        <v>110</v>
      </c>
      <c r="C61" s="2" t="s">
        <v>111</v>
      </c>
      <c r="D61" s="4">
        <v>14.92822967</v>
      </c>
      <c r="E61" s="2">
        <v>0</v>
      </c>
      <c r="F61" s="2">
        <v>522.5</v>
      </c>
      <c r="G61" s="4"/>
      <c r="H61" s="4"/>
      <c r="I61" s="2"/>
      <c r="J61" s="2">
        <v>600.5</v>
      </c>
      <c r="K61" s="2">
        <v>600.5</v>
      </c>
      <c r="L61" s="2">
        <v>0</v>
      </c>
      <c r="M61" s="2">
        <v>68</v>
      </c>
      <c r="N61" s="2">
        <v>0</v>
      </c>
      <c r="O61" s="2">
        <v>767.5</v>
      </c>
      <c r="P61" s="2">
        <v>433.5</v>
      </c>
      <c r="Q61" s="4">
        <v>25.34</v>
      </c>
      <c r="R61" s="43">
        <v>1.000000000000012</v>
      </c>
      <c r="S61" s="6">
        <v>0</v>
      </c>
      <c r="T61" s="6">
        <v>0</v>
      </c>
      <c r="U61" s="6">
        <v>0</v>
      </c>
      <c r="V61" s="6">
        <v>0</v>
      </c>
      <c r="W61" s="6">
        <v>0.26579800988286728</v>
      </c>
      <c r="X61" s="42">
        <v>55</v>
      </c>
      <c r="Y61" s="3">
        <v>43326</v>
      </c>
      <c r="Z61" s="2" t="s">
        <v>110</v>
      </c>
      <c r="AA61" s="2" t="s">
        <v>111</v>
      </c>
      <c r="AB61" s="2">
        <v>0</v>
      </c>
      <c r="AC61" s="2">
        <v>68</v>
      </c>
      <c r="AD61" s="5">
        <f t="shared" si="0"/>
        <v>0</v>
      </c>
      <c r="AE61" s="5">
        <f t="shared" si="1"/>
        <v>0</v>
      </c>
    </row>
    <row r="62" spans="1:31" x14ac:dyDescent="0.3">
      <c r="A62" s="3">
        <v>43327</v>
      </c>
      <c r="B62" s="2" t="s">
        <v>112</v>
      </c>
      <c r="C62" s="2" t="s">
        <v>113</v>
      </c>
      <c r="D62" s="4">
        <v>16.736842110000001</v>
      </c>
      <c r="E62" s="2">
        <v>0</v>
      </c>
      <c r="F62" s="2">
        <v>475</v>
      </c>
      <c r="G62" s="4"/>
      <c r="H62" s="4"/>
      <c r="I62" s="2"/>
      <c r="J62" s="2">
        <v>554.5</v>
      </c>
      <c r="K62" s="2">
        <v>554.5</v>
      </c>
      <c r="L62" s="2">
        <v>0</v>
      </c>
      <c r="M62" s="2">
        <v>30</v>
      </c>
      <c r="N62" s="2">
        <v>0</v>
      </c>
      <c r="O62" s="2">
        <v>721.5</v>
      </c>
      <c r="P62" s="2">
        <v>387.5</v>
      </c>
      <c r="Q62" s="4">
        <v>25.34</v>
      </c>
      <c r="R62" s="43">
        <v>0.99512273138442575</v>
      </c>
      <c r="S62" s="6">
        <v>1.3954179292039487E-4</v>
      </c>
      <c r="T62" s="6">
        <v>0.19592074340835097</v>
      </c>
      <c r="U62" s="6">
        <v>-1.3693854554373632E-2</v>
      </c>
      <c r="V62" s="6">
        <v>-0.11515144819895795</v>
      </c>
      <c r="W62" s="6">
        <v>0.26610676117092369</v>
      </c>
      <c r="X62" s="42">
        <v>55</v>
      </c>
      <c r="Y62" s="3">
        <v>43326</v>
      </c>
      <c r="Z62" s="2" t="s">
        <v>112</v>
      </c>
      <c r="AA62" s="2" t="s">
        <v>113</v>
      </c>
      <c r="AB62" s="2">
        <v>0</v>
      </c>
      <c r="AC62" s="2">
        <v>30</v>
      </c>
      <c r="AD62" s="5">
        <f t="shared" si="0"/>
        <v>0</v>
      </c>
      <c r="AE62" s="5">
        <f t="shared" si="1"/>
        <v>0</v>
      </c>
    </row>
    <row r="63" spans="1:31" x14ac:dyDescent="0.3">
      <c r="A63" s="3">
        <v>43327</v>
      </c>
      <c r="B63" s="2" t="s">
        <v>114</v>
      </c>
      <c r="C63" s="2" t="s">
        <v>115</v>
      </c>
      <c r="D63" s="4">
        <v>18.786464410000001</v>
      </c>
      <c r="E63" s="2">
        <v>0</v>
      </c>
      <c r="F63" s="2">
        <v>428.5</v>
      </c>
      <c r="G63" s="4"/>
      <c r="H63" s="4"/>
      <c r="I63" s="2"/>
      <c r="J63" s="2">
        <v>509</v>
      </c>
      <c r="K63" s="2">
        <v>509</v>
      </c>
      <c r="L63" s="2">
        <v>0</v>
      </c>
      <c r="M63" s="2">
        <v>82</v>
      </c>
      <c r="N63" s="2">
        <v>0</v>
      </c>
      <c r="O63" s="2">
        <v>676</v>
      </c>
      <c r="P63" s="2">
        <v>342</v>
      </c>
      <c r="Q63" s="4">
        <v>25.34</v>
      </c>
      <c r="R63" s="43">
        <v>0.98508740153270724</v>
      </c>
      <c r="S63" s="6">
        <v>2.0340594740732935E-4</v>
      </c>
      <c r="T63" s="6">
        <v>0.50977117740558242</v>
      </c>
      <c r="U63" s="6">
        <v>-4.3111155947071572E-2</v>
      </c>
      <c r="V63" s="6">
        <v>-0.25030605291931352</v>
      </c>
      <c r="W63" s="6">
        <v>0.26234857850402593</v>
      </c>
      <c r="X63" s="42">
        <v>55</v>
      </c>
      <c r="Y63" s="3">
        <v>43326</v>
      </c>
      <c r="Z63" s="2" t="s">
        <v>114</v>
      </c>
      <c r="AA63" s="2" t="s">
        <v>115</v>
      </c>
      <c r="AB63" s="2">
        <v>0</v>
      </c>
      <c r="AC63" s="2">
        <v>82</v>
      </c>
      <c r="AD63" s="5">
        <f t="shared" si="0"/>
        <v>0</v>
      </c>
      <c r="AE63" s="5">
        <f t="shared" si="1"/>
        <v>0</v>
      </c>
    </row>
    <row r="64" spans="1:31" x14ac:dyDescent="0.3">
      <c r="A64" s="3">
        <v>43327</v>
      </c>
      <c r="B64" s="2" t="s">
        <v>116</v>
      </c>
      <c r="C64" s="2" t="s">
        <v>117</v>
      </c>
      <c r="D64" s="4">
        <v>21.251629730000001</v>
      </c>
      <c r="E64" s="2">
        <v>0</v>
      </c>
      <c r="F64" s="2">
        <v>383.5</v>
      </c>
      <c r="G64" s="4"/>
      <c r="H64" s="4"/>
      <c r="I64" s="2"/>
      <c r="J64" s="2">
        <v>465</v>
      </c>
      <c r="K64" s="2">
        <v>465</v>
      </c>
      <c r="L64" s="2">
        <v>0</v>
      </c>
      <c r="M64" s="2">
        <v>76</v>
      </c>
      <c r="N64" s="2">
        <v>0</v>
      </c>
      <c r="O64" s="2">
        <v>632</v>
      </c>
      <c r="P64" s="2">
        <v>298</v>
      </c>
      <c r="Q64" s="4">
        <v>25.34</v>
      </c>
      <c r="R64" s="43">
        <v>0.97067888138147418</v>
      </c>
      <c r="S64" s="6">
        <v>2.9545686721459038E-4</v>
      </c>
      <c r="T64" s="6">
        <v>0.97547411343157364</v>
      </c>
      <c r="U64" s="6">
        <v>-8.3759133429290561E-2</v>
      </c>
      <c r="V64" s="6">
        <v>-0.33876184807013487</v>
      </c>
      <c r="W64" s="6">
        <v>0.26058899418458337</v>
      </c>
      <c r="X64" s="42">
        <v>55</v>
      </c>
      <c r="Y64" s="3">
        <v>43326</v>
      </c>
      <c r="Z64" s="2" t="s">
        <v>116</v>
      </c>
      <c r="AA64" s="2" t="s">
        <v>117</v>
      </c>
      <c r="AB64" s="2">
        <v>0</v>
      </c>
      <c r="AC64" s="2">
        <v>76</v>
      </c>
      <c r="AD64" s="5">
        <f t="shared" si="0"/>
        <v>0</v>
      </c>
      <c r="AE64" s="5">
        <f t="shared" si="1"/>
        <v>0</v>
      </c>
    </row>
    <row r="65" spans="1:31" x14ac:dyDescent="0.3">
      <c r="A65" s="3">
        <v>43327</v>
      </c>
      <c r="B65" s="2" t="s">
        <v>118</v>
      </c>
      <c r="C65" s="2" t="s">
        <v>119</v>
      </c>
      <c r="D65" s="4">
        <v>24.264705880000001</v>
      </c>
      <c r="E65" s="2">
        <v>0</v>
      </c>
      <c r="F65" s="2">
        <v>340</v>
      </c>
      <c r="G65" s="4"/>
      <c r="H65" s="4"/>
      <c r="I65" s="2"/>
      <c r="J65" s="2">
        <v>422.5</v>
      </c>
      <c r="K65" s="2">
        <v>422.5</v>
      </c>
      <c r="L65" s="2">
        <v>0</v>
      </c>
      <c r="M65" s="2">
        <v>40</v>
      </c>
      <c r="N65" s="2">
        <v>0</v>
      </c>
      <c r="O65" s="2">
        <v>589.5</v>
      </c>
      <c r="P65" s="2">
        <v>255.5</v>
      </c>
      <c r="Q65" s="4">
        <v>25.34</v>
      </c>
      <c r="R65" s="43">
        <v>0.95044330505289498</v>
      </c>
      <c r="S65" s="6">
        <v>4.1815340137332655E-4</v>
      </c>
      <c r="T65" s="6">
        <v>1.59226100640808</v>
      </c>
      <c r="U65" s="6">
        <v>-0.13660115768670622</v>
      </c>
      <c r="V65" s="6">
        <v>-0.38912687097081289</v>
      </c>
      <c r="W65" s="6">
        <v>0.26025517920605834</v>
      </c>
      <c r="X65" s="42">
        <v>55</v>
      </c>
      <c r="Y65" s="3">
        <v>43326</v>
      </c>
      <c r="Z65" s="2" t="s">
        <v>118</v>
      </c>
      <c r="AA65" s="2" t="s">
        <v>119</v>
      </c>
      <c r="AB65" s="2">
        <v>0</v>
      </c>
      <c r="AC65" s="2">
        <v>40</v>
      </c>
      <c r="AD65" s="5">
        <f t="shared" si="0"/>
        <v>0</v>
      </c>
      <c r="AE65" s="5">
        <f t="shared" si="1"/>
        <v>0</v>
      </c>
    </row>
    <row r="66" spans="1:31" x14ac:dyDescent="0.3">
      <c r="A66" s="3">
        <v>43327</v>
      </c>
      <c r="B66" s="2" t="s">
        <v>120</v>
      </c>
      <c r="C66" s="2" t="s">
        <v>121</v>
      </c>
      <c r="D66" s="4">
        <v>27.97319933</v>
      </c>
      <c r="E66" s="2">
        <v>0</v>
      </c>
      <c r="F66" s="2">
        <v>298.5</v>
      </c>
      <c r="G66" s="4"/>
      <c r="H66" s="4"/>
      <c r="I66" s="2"/>
      <c r="J66" s="2">
        <v>382</v>
      </c>
      <c r="K66" s="2">
        <v>382</v>
      </c>
      <c r="L66" s="2">
        <v>0</v>
      </c>
      <c r="M66" s="2">
        <v>116</v>
      </c>
      <c r="N66" s="2">
        <v>0</v>
      </c>
      <c r="O66" s="2">
        <v>549</v>
      </c>
      <c r="P66" s="2">
        <v>215</v>
      </c>
      <c r="Q66" s="4">
        <v>25.34</v>
      </c>
      <c r="R66" s="43">
        <v>0.92291914734165137</v>
      </c>
      <c r="S66" s="6">
        <v>5.702824934983099E-4</v>
      </c>
      <c r="T66" s="6">
        <v>2.1244572268983575</v>
      </c>
      <c r="U66" s="6">
        <v>-0.20112470530924451</v>
      </c>
      <c r="V66" s="6">
        <v>-0.40833230974612889</v>
      </c>
      <c r="W66" s="6">
        <v>0.25863497999995944</v>
      </c>
      <c r="X66" s="42">
        <v>55</v>
      </c>
      <c r="Y66" s="3">
        <v>43326</v>
      </c>
      <c r="Z66" s="2" t="s">
        <v>120</v>
      </c>
      <c r="AA66" s="2" t="s">
        <v>121</v>
      </c>
      <c r="AB66" s="2">
        <v>0</v>
      </c>
      <c r="AC66" s="2">
        <v>116</v>
      </c>
      <c r="AD66" s="5">
        <f t="shared" si="0"/>
        <v>0</v>
      </c>
      <c r="AE66" s="5">
        <f t="shared" si="1"/>
        <v>0</v>
      </c>
    </row>
    <row r="67" spans="1:31" x14ac:dyDescent="0.3">
      <c r="A67" s="3">
        <v>43327</v>
      </c>
      <c r="B67" s="2" t="s">
        <v>122</v>
      </c>
      <c r="C67" s="2" t="s">
        <v>123</v>
      </c>
      <c r="D67" s="4">
        <v>31.92307692</v>
      </c>
      <c r="E67" s="2">
        <v>0</v>
      </c>
      <c r="F67" s="2">
        <v>260</v>
      </c>
      <c r="G67" s="4"/>
      <c r="H67" s="4"/>
      <c r="I67" s="2"/>
      <c r="J67" s="2">
        <v>343</v>
      </c>
      <c r="K67" s="2">
        <v>343</v>
      </c>
      <c r="L67" s="2">
        <v>0</v>
      </c>
      <c r="M67" s="2">
        <v>198</v>
      </c>
      <c r="N67" s="2">
        <v>0</v>
      </c>
      <c r="O67" s="2">
        <v>510</v>
      </c>
      <c r="P67" s="2">
        <v>176</v>
      </c>
      <c r="Q67" s="4">
        <v>25.34</v>
      </c>
      <c r="R67" s="43">
        <v>0.88648442452602749</v>
      </c>
      <c r="S67" s="6">
        <v>7.4663297616869384E-4</v>
      </c>
      <c r="T67" s="6">
        <v>2.9816082044931136</v>
      </c>
      <c r="U67" s="6">
        <v>-0.27520500104165946</v>
      </c>
      <c r="V67" s="6">
        <v>-0.40598384993018044</v>
      </c>
      <c r="W67" s="6">
        <v>0.25733941668003796</v>
      </c>
      <c r="X67" s="42">
        <v>55</v>
      </c>
      <c r="Y67" s="3">
        <v>43326</v>
      </c>
      <c r="Z67" s="2" t="s">
        <v>122</v>
      </c>
      <c r="AA67" s="2" t="s">
        <v>123</v>
      </c>
      <c r="AB67" s="2">
        <v>0</v>
      </c>
      <c r="AC67" s="2">
        <v>198</v>
      </c>
      <c r="AD67" s="5">
        <f t="shared" si="0"/>
        <v>0</v>
      </c>
      <c r="AE67" s="5">
        <f t="shared" si="1"/>
        <v>0</v>
      </c>
    </row>
    <row r="68" spans="1:31" x14ac:dyDescent="0.3">
      <c r="A68" s="3">
        <v>43327</v>
      </c>
      <c r="B68" s="2" t="s">
        <v>124</v>
      </c>
      <c r="C68" s="2" t="s">
        <v>125</v>
      </c>
      <c r="D68" s="4">
        <v>36.830357139999997</v>
      </c>
      <c r="E68" s="2">
        <v>0</v>
      </c>
      <c r="F68" s="2">
        <v>224</v>
      </c>
      <c r="G68" s="4"/>
      <c r="H68" s="4"/>
      <c r="I68" s="2"/>
      <c r="J68" s="2">
        <v>306.5</v>
      </c>
      <c r="K68" s="2">
        <v>306.5</v>
      </c>
      <c r="L68" s="2">
        <v>0</v>
      </c>
      <c r="M68" s="2">
        <v>114</v>
      </c>
      <c r="N68" s="2">
        <v>0</v>
      </c>
      <c r="O68" s="2">
        <v>473.5</v>
      </c>
      <c r="P68" s="2">
        <v>139.5</v>
      </c>
      <c r="Q68" s="4">
        <v>25.34</v>
      </c>
      <c r="R68" s="43">
        <v>0.84092171312445996</v>
      </c>
      <c r="S68" s="6">
        <v>9.3516535222590541E-4</v>
      </c>
      <c r="T68" s="6">
        <v>3.9168318418205672</v>
      </c>
      <c r="U68" s="6">
        <v>-0.35399228147911443</v>
      </c>
      <c r="V68" s="6">
        <v>-0.38544369630244546</v>
      </c>
      <c r="W68" s="6">
        <v>0.25789776179410517</v>
      </c>
      <c r="X68" s="42">
        <v>55</v>
      </c>
      <c r="Y68" s="3">
        <v>43326</v>
      </c>
      <c r="Z68" s="2" t="s">
        <v>124</v>
      </c>
      <c r="AA68" s="2" t="s">
        <v>125</v>
      </c>
      <c r="AB68" s="2">
        <v>0</v>
      </c>
      <c r="AC68" s="2">
        <v>114</v>
      </c>
      <c r="AD68" s="5">
        <f t="shared" si="0"/>
        <v>0</v>
      </c>
      <c r="AE68" s="5">
        <f t="shared" si="1"/>
        <v>0</v>
      </c>
    </row>
    <row r="69" spans="1:31" x14ac:dyDescent="0.3">
      <c r="A69" s="3">
        <v>43327</v>
      </c>
      <c r="B69" s="2" t="s">
        <v>126</v>
      </c>
      <c r="C69" s="2" t="s">
        <v>127</v>
      </c>
      <c r="D69" s="4">
        <v>42.782152230000001</v>
      </c>
      <c r="E69" s="2">
        <v>0</v>
      </c>
      <c r="F69" s="2">
        <v>190.5</v>
      </c>
      <c r="G69" s="4"/>
      <c r="H69" s="4"/>
      <c r="I69" s="2"/>
      <c r="J69" s="2">
        <v>272</v>
      </c>
      <c r="K69" s="2">
        <v>272</v>
      </c>
      <c r="L69" s="2">
        <v>0</v>
      </c>
      <c r="M69" s="2">
        <v>98</v>
      </c>
      <c r="N69" s="2">
        <v>0</v>
      </c>
      <c r="O69" s="2">
        <v>439</v>
      </c>
      <c r="P69" s="2">
        <v>105</v>
      </c>
      <c r="Q69" s="4">
        <v>25.34</v>
      </c>
      <c r="R69" s="43">
        <v>0.78583188983021901</v>
      </c>
      <c r="S69" s="6">
        <v>1.1213286447899905E-3</v>
      </c>
      <c r="T69" s="6">
        <v>4.5611013019595248</v>
      </c>
      <c r="U69" s="6">
        <v>-0.43161638525209667</v>
      </c>
      <c r="V69" s="6">
        <v>-0.35360006651785625</v>
      </c>
      <c r="W69" s="6">
        <v>0.25614321405455476</v>
      </c>
      <c r="X69" s="42">
        <v>55</v>
      </c>
      <c r="Y69" s="3">
        <v>43326</v>
      </c>
      <c r="Z69" s="2" t="s">
        <v>126</v>
      </c>
      <c r="AA69" s="2" t="s">
        <v>127</v>
      </c>
      <c r="AB69" s="2">
        <v>0</v>
      </c>
      <c r="AC69" s="2">
        <v>98</v>
      </c>
      <c r="AD69" s="5">
        <f t="shared" si="0"/>
        <v>0</v>
      </c>
      <c r="AE69" s="5">
        <f t="shared" si="1"/>
        <v>0</v>
      </c>
    </row>
    <row r="70" spans="1:31" x14ac:dyDescent="0.3">
      <c r="A70" s="3">
        <v>43327</v>
      </c>
      <c r="B70" s="2" t="s">
        <v>128</v>
      </c>
      <c r="C70" s="2" t="s">
        <v>129</v>
      </c>
      <c r="D70" s="4">
        <v>49.532710280000003</v>
      </c>
      <c r="E70" s="2">
        <v>0</v>
      </c>
      <c r="F70" s="2">
        <v>160.5</v>
      </c>
      <c r="G70" s="4"/>
      <c r="H70" s="4"/>
      <c r="I70" s="2"/>
      <c r="J70" s="2">
        <v>240</v>
      </c>
      <c r="K70" s="2">
        <v>240</v>
      </c>
      <c r="L70" s="2">
        <v>0</v>
      </c>
      <c r="M70" s="2">
        <v>40</v>
      </c>
      <c r="N70" s="2">
        <v>0</v>
      </c>
      <c r="O70" s="2">
        <v>407</v>
      </c>
      <c r="P70" s="2">
        <v>73</v>
      </c>
      <c r="Q70" s="4">
        <v>25.34</v>
      </c>
      <c r="R70" s="43">
        <v>0.72239328839110917</v>
      </c>
      <c r="S70" s="6">
        <v>1.2886038766299003E-3</v>
      </c>
      <c r="T70" s="6">
        <v>5.3984607983181832</v>
      </c>
      <c r="U70" s="6">
        <v>-0.50143636558378346</v>
      </c>
      <c r="V70" s="6">
        <v>-0.31396926740967501</v>
      </c>
      <c r="W70" s="6">
        <v>0.25607794713169341</v>
      </c>
      <c r="X70" s="42">
        <v>55</v>
      </c>
      <c r="Y70" s="3">
        <v>43326</v>
      </c>
      <c r="Z70" s="2" t="s">
        <v>128</v>
      </c>
      <c r="AA70" s="2" t="s">
        <v>129</v>
      </c>
      <c r="AB70" s="2">
        <v>0</v>
      </c>
      <c r="AC70" s="2">
        <v>40</v>
      </c>
      <c r="AD70" s="5">
        <f t="shared" si="0"/>
        <v>0</v>
      </c>
      <c r="AE70" s="5">
        <f t="shared" si="1"/>
        <v>0</v>
      </c>
    </row>
    <row r="71" spans="1:31" x14ac:dyDescent="0.3">
      <c r="A71" s="3">
        <v>43327</v>
      </c>
      <c r="B71" s="2" t="s">
        <v>130</v>
      </c>
      <c r="C71" s="2" t="s">
        <v>131</v>
      </c>
      <c r="D71" s="4">
        <v>57.677902619999998</v>
      </c>
      <c r="E71" s="2">
        <v>0</v>
      </c>
      <c r="F71" s="2">
        <v>133.5</v>
      </c>
      <c r="G71" s="4"/>
      <c r="H71" s="4"/>
      <c r="I71" s="2"/>
      <c r="J71" s="2">
        <v>210.5</v>
      </c>
      <c r="K71" s="2">
        <v>210.5</v>
      </c>
      <c r="L71" s="2">
        <v>0</v>
      </c>
      <c r="M71" s="2">
        <v>202</v>
      </c>
      <c r="N71" s="2">
        <v>0</v>
      </c>
      <c r="O71" s="2">
        <v>377.5</v>
      </c>
      <c r="P71" s="2">
        <v>43.5</v>
      </c>
      <c r="Q71" s="4">
        <v>25.34</v>
      </c>
      <c r="R71" s="43">
        <v>0.65201081697576813</v>
      </c>
      <c r="S71" s="6">
        <v>1.4201630809071656E-3</v>
      </c>
      <c r="T71" s="6">
        <v>5.8602571773178624</v>
      </c>
      <c r="U71" s="6">
        <v>-0.5566783832125769</v>
      </c>
      <c r="V71" s="6">
        <v>-0.27165429531805785</v>
      </c>
      <c r="W71" s="6">
        <v>0.25619250697255141</v>
      </c>
      <c r="X71" s="42">
        <v>55</v>
      </c>
      <c r="Y71" s="3">
        <v>43326</v>
      </c>
      <c r="Z71" s="2" t="s">
        <v>130</v>
      </c>
      <c r="AA71" s="2" t="s">
        <v>131</v>
      </c>
      <c r="AB71" s="2">
        <v>0</v>
      </c>
      <c r="AC71" s="2">
        <v>202</v>
      </c>
      <c r="AD71" s="5">
        <f t="shared" si="0"/>
        <v>0</v>
      </c>
      <c r="AE71" s="5">
        <f t="shared" si="1"/>
        <v>0</v>
      </c>
    </row>
    <row r="72" spans="1:31" x14ac:dyDescent="0.3">
      <c r="A72" s="3">
        <v>43327</v>
      </c>
      <c r="B72" s="2" t="s">
        <v>132</v>
      </c>
      <c r="C72" s="2" t="s">
        <v>133</v>
      </c>
      <c r="D72" s="4">
        <v>66.363636360000001</v>
      </c>
      <c r="E72" s="2">
        <v>0</v>
      </c>
      <c r="F72" s="2">
        <v>110</v>
      </c>
      <c r="G72" s="4"/>
      <c r="H72" s="4"/>
      <c r="I72" s="2"/>
      <c r="J72" s="2">
        <v>183</v>
      </c>
      <c r="K72" s="2">
        <v>183</v>
      </c>
      <c r="L72" s="2">
        <v>0</v>
      </c>
      <c r="M72" s="2">
        <v>196</v>
      </c>
      <c r="N72" s="2">
        <v>0</v>
      </c>
      <c r="O72" s="2">
        <v>350</v>
      </c>
      <c r="P72" s="2">
        <v>16</v>
      </c>
      <c r="Q72" s="4">
        <v>25.34</v>
      </c>
      <c r="R72" s="43">
        <v>0.57726585609116887</v>
      </c>
      <c r="S72" s="6">
        <v>1.5055430234514214E-3</v>
      </c>
      <c r="T72" s="6">
        <v>6.2700337733190281</v>
      </c>
      <c r="U72" s="6">
        <v>-0.59314756681360903</v>
      </c>
      <c r="V72" s="6">
        <v>-0.22827595637409104</v>
      </c>
      <c r="W72" s="6">
        <v>0.25461099108420315</v>
      </c>
      <c r="X72" s="42">
        <v>55</v>
      </c>
      <c r="Y72" s="3">
        <v>43326</v>
      </c>
      <c r="Z72" s="2" t="s">
        <v>132</v>
      </c>
      <c r="AA72" s="2" t="s">
        <v>133</v>
      </c>
      <c r="AB72" s="2">
        <v>0</v>
      </c>
      <c r="AC72" s="2">
        <v>196</v>
      </c>
      <c r="AD72" s="5">
        <f t="shared" si="0"/>
        <v>0</v>
      </c>
      <c r="AE72" s="5">
        <f t="shared" si="1"/>
        <v>0</v>
      </c>
    </row>
    <row r="73" spans="1:31" x14ac:dyDescent="0.3">
      <c r="A73" s="3">
        <v>43327</v>
      </c>
      <c r="B73" s="2" t="s">
        <v>134</v>
      </c>
      <c r="C73" s="2" t="s">
        <v>135</v>
      </c>
      <c r="D73" s="4">
        <v>77.094972069999997</v>
      </c>
      <c r="E73" s="2">
        <v>0</v>
      </c>
      <c r="F73" s="2">
        <v>89.5</v>
      </c>
      <c r="G73" s="4"/>
      <c r="H73" s="4"/>
      <c r="I73" s="2"/>
      <c r="J73" s="2">
        <v>158.5</v>
      </c>
      <c r="K73" s="2">
        <v>158.5</v>
      </c>
      <c r="L73" s="2">
        <v>0</v>
      </c>
      <c r="M73" s="2">
        <v>182</v>
      </c>
      <c r="N73" s="2">
        <v>0</v>
      </c>
      <c r="O73" s="2">
        <v>325.5</v>
      </c>
      <c r="P73" s="2">
        <v>0.5</v>
      </c>
      <c r="Q73" s="4">
        <v>25.34</v>
      </c>
      <c r="R73" s="43">
        <v>0.50069004741876033</v>
      </c>
      <c r="S73" s="6">
        <v>1.5337598040338972E-3</v>
      </c>
      <c r="T73" s="6">
        <v>6.3610004886385241</v>
      </c>
      <c r="U73" s="6">
        <v>-0.60641727083680252</v>
      </c>
      <c r="V73" s="6">
        <v>-0.18798342789239086</v>
      </c>
      <c r="W73" s="6">
        <v>0.25542098637938498</v>
      </c>
      <c r="X73" s="42">
        <v>55</v>
      </c>
      <c r="Y73" s="3">
        <v>43326</v>
      </c>
      <c r="Z73" s="2" t="s">
        <v>134</v>
      </c>
      <c r="AA73" s="2" t="s">
        <v>135</v>
      </c>
      <c r="AB73" s="2">
        <v>0</v>
      </c>
      <c r="AC73" s="2">
        <v>182</v>
      </c>
      <c r="AD73" s="5">
        <f t="shared" si="0"/>
        <v>0</v>
      </c>
      <c r="AE73" s="5">
        <f t="shared" si="1"/>
        <v>0</v>
      </c>
    </row>
    <row r="74" spans="1:31" x14ac:dyDescent="0.3">
      <c r="A74" s="3">
        <v>43327</v>
      </c>
      <c r="B74" s="2" t="s">
        <v>136</v>
      </c>
      <c r="C74" s="2" t="s">
        <v>137</v>
      </c>
      <c r="D74" s="4">
        <v>89.583333330000002</v>
      </c>
      <c r="E74" s="2">
        <v>0</v>
      </c>
      <c r="F74" s="2">
        <v>72</v>
      </c>
      <c r="G74" s="4"/>
      <c r="H74" s="4"/>
      <c r="I74" s="2"/>
      <c r="J74" s="2">
        <v>136.5</v>
      </c>
      <c r="K74" s="2">
        <v>136.5</v>
      </c>
      <c r="L74" s="2">
        <v>0</v>
      </c>
      <c r="M74" s="2">
        <v>182</v>
      </c>
      <c r="N74" s="2">
        <v>0</v>
      </c>
      <c r="O74" s="2">
        <v>303.5</v>
      </c>
      <c r="P74" s="2">
        <v>0.5</v>
      </c>
      <c r="Q74" s="4">
        <v>25.34</v>
      </c>
      <c r="R74" s="43">
        <v>0.42520651748458571</v>
      </c>
      <c r="S74" s="6">
        <v>1.5074301522239365E-3</v>
      </c>
      <c r="T74" s="6">
        <v>6.2809277308844003</v>
      </c>
      <c r="U74" s="6">
        <v>-0.59755721274419615</v>
      </c>
      <c r="V74" s="6">
        <v>-0.15083028637263851</v>
      </c>
      <c r="W74" s="6">
        <v>0.25492951750956472</v>
      </c>
      <c r="X74" s="42">
        <v>55</v>
      </c>
      <c r="Y74" s="3">
        <v>43326</v>
      </c>
      <c r="Z74" s="2" t="s">
        <v>136</v>
      </c>
      <c r="AA74" s="2" t="s">
        <v>137</v>
      </c>
      <c r="AB74" s="2">
        <v>0</v>
      </c>
      <c r="AC74" s="2">
        <v>182</v>
      </c>
      <c r="AD74" s="5">
        <f t="shared" ref="AD74:AD137" si="2">L74-IFERROR(VLOOKUP(B74,$Z$9:$AB$3180,3,FALSE),0)</f>
        <v>0</v>
      </c>
      <c r="AE74" s="5">
        <f t="shared" ref="AE74:AE137" si="3">M74-IFERROR(VLOOKUP(B74,$Z$9:$AC$3180,4,FALSE),0)</f>
        <v>0</v>
      </c>
    </row>
    <row r="75" spans="1:31" x14ac:dyDescent="0.3">
      <c r="A75" s="3">
        <v>43327</v>
      </c>
      <c r="B75" s="2" t="s">
        <v>138</v>
      </c>
      <c r="C75" s="2" t="s">
        <v>139</v>
      </c>
      <c r="D75" s="4">
        <v>104.38596491</v>
      </c>
      <c r="E75" s="2">
        <v>0</v>
      </c>
      <c r="F75" s="2">
        <v>57</v>
      </c>
      <c r="G75" s="4"/>
      <c r="H75" s="4"/>
      <c r="I75" s="2"/>
      <c r="J75" s="2">
        <v>116.5</v>
      </c>
      <c r="K75" s="2">
        <v>116.5</v>
      </c>
      <c r="L75" s="2">
        <v>0</v>
      </c>
      <c r="M75" s="2">
        <v>104</v>
      </c>
      <c r="N75" s="2">
        <v>0</v>
      </c>
      <c r="O75" s="2">
        <v>283.5</v>
      </c>
      <c r="P75" s="2">
        <v>0.5</v>
      </c>
      <c r="Q75" s="4">
        <v>25.34</v>
      </c>
      <c r="R75" s="43">
        <v>0.35328948759701967</v>
      </c>
      <c r="S75" s="6">
        <v>1.4308841842414106E-3</v>
      </c>
      <c r="T75" s="6">
        <v>5.8415201393060556</v>
      </c>
      <c r="U75" s="6">
        <v>-0.56831168748046379</v>
      </c>
      <c r="V75" s="6">
        <v>-0.1182018096272941</v>
      </c>
      <c r="W75" s="6">
        <v>0.25453633645325902</v>
      </c>
      <c r="X75" s="42">
        <v>55</v>
      </c>
      <c r="Y75" s="3">
        <v>43326</v>
      </c>
      <c r="Z75" s="2" t="s">
        <v>138</v>
      </c>
      <c r="AA75" s="2" t="s">
        <v>139</v>
      </c>
      <c r="AB75" s="2">
        <v>0</v>
      </c>
      <c r="AC75" s="2">
        <v>104</v>
      </c>
      <c r="AD75" s="5">
        <f t="shared" si="2"/>
        <v>0</v>
      </c>
      <c r="AE75" s="5">
        <f t="shared" si="3"/>
        <v>0</v>
      </c>
    </row>
    <row r="76" spans="1:31" x14ac:dyDescent="0.3">
      <c r="A76" s="3">
        <v>43327</v>
      </c>
      <c r="B76" s="2" t="s">
        <v>140</v>
      </c>
      <c r="C76" s="2" t="s">
        <v>141</v>
      </c>
      <c r="D76" s="4">
        <v>120</v>
      </c>
      <c r="E76" s="2">
        <v>0</v>
      </c>
      <c r="F76" s="2">
        <v>45</v>
      </c>
      <c r="G76" s="4"/>
      <c r="H76" s="4"/>
      <c r="I76" s="2"/>
      <c r="J76" s="2">
        <v>99</v>
      </c>
      <c r="K76" s="2">
        <v>99</v>
      </c>
      <c r="L76" s="2">
        <v>0</v>
      </c>
      <c r="M76" s="2">
        <v>86</v>
      </c>
      <c r="N76" s="2">
        <v>0</v>
      </c>
      <c r="O76" s="2">
        <v>266</v>
      </c>
      <c r="P76" s="2">
        <v>0.5</v>
      </c>
      <c r="Q76" s="4">
        <v>25.34</v>
      </c>
      <c r="R76" s="43">
        <v>0.28734667913016987</v>
      </c>
      <c r="S76" s="6">
        <v>1.311767263746257E-3</v>
      </c>
      <c r="T76" s="6">
        <v>5.3936601856818811</v>
      </c>
      <c r="U76" s="6">
        <v>-0.52175095160306639</v>
      </c>
      <c r="V76" s="6">
        <v>-9.0954428081602146E-2</v>
      </c>
      <c r="W76" s="6">
        <v>0.25510439710013566</v>
      </c>
      <c r="X76" s="42">
        <v>55</v>
      </c>
      <c r="Y76" s="3">
        <v>43326</v>
      </c>
      <c r="Z76" s="2" t="s">
        <v>140</v>
      </c>
      <c r="AA76" s="2" t="s">
        <v>141</v>
      </c>
      <c r="AB76" s="2">
        <v>20</v>
      </c>
      <c r="AC76" s="2">
        <v>86</v>
      </c>
      <c r="AD76" s="5">
        <f t="shared" si="2"/>
        <v>-20</v>
      </c>
      <c r="AE76" s="5">
        <f t="shared" si="3"/>
        <v>0</v>
      </c>
    </row>
    <row r="77" spans="1:31" x14ac:dyDescent="0.3">
      <c r="A77" s="3">
        <v>43327</v>
      </c>
      <c r="B77" s="2" t="s">
        <v>142</v>
      </c>
      <c r="C77" s="2" t="s">
        <v>143</v>
      </c>
      <c r="D77" s="4">
        <v>142.02898551000001</v>
      </c>
      <c r="E77" s="2">
        <v>0</v>
      </c>
      <c r="F77" s="2">
        <v>34.5</v>
      </c>
      <c r="G77" s="4"/>
      <c r="H77" s="4"/>
      <c r="I77" s="2"/>
      <c r="J77" s="2">
        <v>83.5</v>
      </c>
      <c r="K77" s="2">
        <v>83.5</v>
      </c>
      <c r="L77" s="2">
        <v>0</v>
      </c>
      <c r="M77" s="2">
        <v>100</v>
      </c>
      <c r="N77" s="2">
        <v>0</v>
      </c>
      <c r="O77" s="2">
        <v>250.5</v>
      </c>
      <c r="P77" s="2">
        <v>0.5</v>
      </c>
      <c r="Q77" s="4">
        <v>25.34</v>
      </c>
      <c r="R77" s="43">
        <v>0.22860087689969782</v>
      </c>
      <c r="S77" s="6">
        <v>1.1647862106224428E-3</v>
      </c>
      <c r="T77" s="6">
        <v>4.8491319215244744</v>
      </c>
      <c r="U77" s="6">
        <v>-0.46380470575171684</v>
      </c>
      <c r="V77" s="6">
        <v>-6.8394851318487326E-2</v>
      </c>
      <c r="W77" s="6">
        <v>0.25421533644132321</v>
      </c>
      <c r="X77" s="42">
        <v>55</v>
      </c>
      <c r="Y77" s="3">
        <v>43326</v>
      </c>
      <c r="Z77" s="2" t="s">
        <v>142</v>
      </c>
      <c r="AA77" s="2" t="s">
        <v>143</v>
      </c>
      <c r="AB77" s="2">
        <v>0</v>
      </c>
      <c r="AC77" s="2">
        <v>100</v>
      </c>
      <c r="AD77" s="5">
        <f t="shared" si="2"/>
        <v>0</v>
      </c>
      <c r="AE77" s="5">
        <f t="shared" si="3"/>
        <v>0</v>
      </c>
    </row>
    <row r="78" spans="1:31" x14ac:dyDescent="0.3">
      <c r="A78" s="3">
        <v>43327</v>
      </c>
      <c r="B78" s="2" t="s">
        <v>144</v>
      </c>
      <c r="C78" s="2" t="s">
        <v>145</v>
      </c>
      <c r="D78" s="4">
        <v>164.15094339999999</v>
      </c>
      <c r="E78" s="2">
        <v>0</v>
      </c>
      <c r="F78" s="2">
        <v>26.5</v>
      </c>
      <c r="G78" s="4"/>
      <c r="H78" s="4"/>
      <c r="I78" s="2"/>
      <c r="J78" s="2">
        <v>70</v>
      </c>
      <c r="K78" s="2">
        <v>70</v>
      </c>
      <c r="L78" s="2">
        <v>0</v>
      </c>
      <c r="M78" s="2">
        <v>66</v>
      </c>
      <c r="N78" s="2">
        <v>0</v>
      </c>
      <c r="O78" s="2">
        <v>237</v>
      </c>
      <c r="P78" s="2">
        <v>0.5</v>
      </c>
      <c r="Q78" s="4">
        <v>25.34</v>
      </c>
      <c r="R78" s="43">
        <v>0.1778590714044922</v>
      </c>
      <c r="S78" s="6">
        <v>1.0027969856382319E-3</v>
      </c>
      <c r="T78" s="6">
        <v>4.2444942156514287</v>
      </c>
      <c r="U78" s="6">
        <v>-0.39965038166604061</v>
      </c>
      <c r="V78" s="6">
        <v>-5.0283340314649649E-2</v>
      </c>
      <c r="W78" s="6">
        <v>0.25522178815454244</v>
      </c>
      <c r="X78" s="42">
        <v>55</v>
      </c>
      <c r="Y78" s="3">
        <v>43326</v>
      </c>
      <c r="Z78" s="2" t="s">
        <v>144</v>
      </c>
      <c r="AA78" s="2" t="s">
        <v>145</v>
      </c>
      <c r="AB78" s="2">
        <v>0</v>
      </c>
      <c r="AC78" s="2">
        <v>66</v>
      </c>
      <c r="AD78" s="5">
        <f t="shared" si="2"/>
        <v>0</v>
      </c>
      <c r="AE78" s="5">
        <f t="shared" si="3"/>
        <v>0</v>
      </c>
    </row>
    <row r="79" spans="1:31" x14ac:dyDescent="0.3">
      <c r="A79" s="3">
        <v>43327</v>
      </c>
      <c r="B79" s="2" t="s">
        <v>146</v>
      </c>
      <c r="C79" s="2" t="s">
        <v>147</v>
      </c>
      <c r="D79" s="4">
        <v>190</v>
      </c>
      <c r="E79" s="2">
        <v>0</v>
      </c>
      <c r="F79" s="2">
        <v>20</v>
      </c>
      <c r="G79" s="4"/>
      <c r="H79" s="4"/>
      <c r="I79" s="2"/>
      <c r="J79" s="2">
        <v>58</v>
      </c>
      <c r="K79" s="2">
        <v>58</v>
      </c>
      <c r="L79" s="2">
        <v>0</v>
      </c>
      <c r="M79" s="2">
        <v>210</v>
      </c>
      <c r="N79" s="2">
        <v>0</v>
      </c>
      <c r="O79" s="2">
        <v>225</v>
      </c>
      <c r="P79" s="2">
        <v>0.5</v>
      </c>
      <c r="Q79" s="4">
        <v>25.34</v>
      </c>
      <c r="R79" s="43">
        <v>0.13533358234741533</v>
      </c>
      <c r="S79" s="6">
        <v>8.3788623834773709E-4</v>
      </c>
      <c r="T79" s="6">
        <v>3.6170546758569344</v>
      </c>
      <c r="U79" s="6">
        <v>-0.33415867194029103</v>
      </c>
      <c r="V79" s="6">
        <v>-3.6197571880336454E-2</v>
      </c>
      <c r="W79" s="6">
        <v>0.25350017189890145</v>
      </c>
      <c r="X79" s="42">
        <v>55</v>
      </c>
      <c r="Y79" s="3">
        <v>43326</v>
      </c>
      <c r="Z79" s="2" t="s">
        <v>146</v>
      </c>
      <c r="AA79" s="2" t="s">
        <v>147</v>
      </c>
      <c r="AB79" s="2">
        <v>0</v>
      </c>
      <c r="AC79" s="2">
        <v>210</v>
      </c>
      <c r="AD79" s="5">
        <f t="shared" si="2"/>
        <v>0</v>
      </c>
      <c r="AE79" s="5">
        <f t="shared" si="3"/>
        <v>0</v>
      </c>
    </row>
    <row r="80" spans="1:31" x14ac:dyDescent="0.3">
      <c r="A80" s="3">
        <v>43327</v>
      </c>
      <c r="B80" s="2" t="s">
        <v>148</v>
      </c>
      <c r="C80" s="2" t="s">
        <v>149</v>
      </c>
      <c r="D80" s="4">
        <v>300</v>
      </c>
      <c r="E80" s="2">
        <v>400</v>
      </c>
      <c r="F80" s="2">
        <v>0.5</v>
      </c>
      <c r="G80" s="4">
        <v>2</v>
      </c>
      <c r="H80" s="4">
        <v>2</v>
      </c>
      <c r="I80" s="2">
        <v>2</v>
      </c>
      <c r="J80" s="2">
        <v>2</v>
      </c>
      <c r="K80" s="2">
        <v>0.5</v>
      </c>
      <c r="L80" s="2">
        <v>20</v>
      </c>
      <c r="M80" s="2">
        <v>536</v>
      </c>
      <c r="N80" s="2">
        <v>0</v>
      </c>
      <c r="O80" s="2">
        <v>167.5</v>
      </c>
      <c r="P80" s="2">
        <v>0.5</v>
      </c>
      <c r="Q80" s="4">
        <v>25.34</v>
      </c>
      <c r="R80" s="43">
        <v>-2.5316877050546547E-5</v>
      </c>
      <c r="S80" s="6">
        <v>4.1684584800553113E-7</v>
      </c>
      <c r="T80" s="6">
        <v>2.0669068927997927E-3</v>
      </c>
      <c r="U80" s="6">
        <v>-1.6679183939385833E-4</v>
      </c>
      <c r="V80" s="6">
        <v>-3.3636794894570388E-6</v>
      </c>
      <c r="W80" s="6">
        <v>0.29647799356937399</v>
      </c>
      <c r="X80" s="42">
        <v>55</v>
      </c>
      <c r="Y80" s="3">
        <v>43326</v>
      </c>
      <c r="Z80" s="2" t="s">
        <v>148</v>
      </c>
      <c r="AA80" s="2" t="s">
        <v>149</v>
      </c>
      <c r="AB80" s="2">
        <v>20</v>
      </c>
      <c r="AC80" s="2">
        <v>516</v>
      </c>
      <c r="AD80" s="5">
        <f t="shared" si="2"/>
        <v>0</v>
      </c>
      <c r="AE80" s="5">
        <f t="shared" si="3"/>
        <v>20</v>
      </c>
    </row>
    <row r="81" spans="1:31" x14ac:dyDescent="0.3">
      <c r="A81" s="3">
        <v>43327</v>
      </c>
      <c r="B81" s="2" t="s">
        <v>150</v>
      </c>
      <c r="C81" s="2" t="s">
        <v>151</v>
      </c>
      <c r="D81" s="4">
        <v>0</v>
      </c>
      <c r="E81" s="2">
        <v>0</v>
      </c>
      <c r="F81" s="2">
        <v>0.5</v>
      </c>
      <c r="G81" s="4"/>
      <c r="H81" s="4"/>
      <c r="I81" s="2"/>
      <c r="J81" s="2">
        <v>0.5</v>
      </c>
      <c r="K81" s="2">
        <v>0.5</v>
      </c>
      <c r="L81" s="2">
        <v>0</v>
      </c>
      <c r="M81" s="2">
        <v>376</v>
      </c>
      <c r="N81" s="2">
        <v>0</v>
      </c>
      <c r="O81" s="2">
        <v>167.5</v>
      </c>
      <c r="P81" s="2">
        <v>0.5</v>
      </c>
      <c r="Q81" s="4">
        <v>25.34</v>
      </c>
      <c r="R81" s="43">
        <v>-7.5747076280979531E-5</v>
      </c>
      <c r="S81" s="6">
        <v>1.1734817163929625E-6</v>
      </c>
      <c r="T81" s="6">
        <v>5.3869737370480439E-3</v>
      </c>
      <c r="U81" s="6">
        <v>-4.6950247936928895E-4</v>
      </c>
      <c r="V81" s="6">
        <v>-1.0634728387845516E-5</v>
      </c>
      <c r="W81" s="6">
        <v>0.23556315257072449</v>
      </c>
      <c r="X81" s="42">
        <v>55</v>
      </c>
      <c r="Y81" s="3">
        <v>43326</v>
      </c>
      <c r="Z81" s="2" t="s">
        <v>150</v>
      </c>
      <c r="AA81" s="2" t="s">
        <v>151</v>
      </c>
      <c r="AB81" s="2">
        <v>0</v>
      </c>
      <c r="AC81" s="2">
        <v>376</v>
      </c>
      <c r="AD81" s="5">
        <f t="shared" si="2"/>
        <v>0</v>
      </c>
      <c r="AE81" s="5">
        <f t="shared" si="3"/>
        <v>0</v>
      </c>
    </row>
    <row r="82" spans="1:31" x14ac:dyDescent="0.3">
      <c r="A82" s="3">
        <v>43327</v>
      </c>
      <c r="B82" s="2" t="s">
        <v>152</v>
      </c>
      <c r="C82" s="2" t="s">
        <v>153</v>
      </c>
      <c r="D82" s="4">
        <v>200</v>
      </c>
      <c r="E82" s="2">
        <v>0</v>
      </c>
      <c r="F82" s="2">
        <v>0.5</v>
      </c>
      <c r="G82" s="4"/>
      <c r="H82" s="4"/>
      <c r="I82" s="2"/>
      <c r="J82" s="2">
        <v>1.5</v>
      </c>
      <c r="K82" s="2">
        <v>1.5</v>
      </c>
      <c r="L82" s="2">
        <v>0</v>
      </c>
      <c r="M82" s="2">
        <v>328</v>
      </c>
      <c r="N82" s="2">
        <v>0</v>
      </c>
      <c r="O82" s="2">
        <v>168.5</v>
      </c>
      <c r="P82" s="2">
        <v>0.5</v>
      </c>
      <c r="Q82" s="4">
        <v>25.34</v>
      </c>
      <c r="R82" s="43">
        <v>-2.0667398687676482E-4</v>
      </c>
      <c r="S82" s="6">
        <v>3.0081974090735094E-6</v>
      </c>
      <c r="T82" s="6">
        <v>1.3201111842213453E-2</v>
      </c>
      <c r="U82" s="6">
        <v>-1.2034402810263E-3</v>
      </c>
      <c r="V82" s="6">
        <v>-3.067094817878202E-5</v>
      </c>
      <c r="W82" s="6">
        <v>0.25218136282563214</v>
      </c>
      <c r="X82" s="42">
        <v>55</v>
      </c>
      <c r="Y82" s="3">
        <v>43326</v>
      </c>
      <c r="Z82" s="2" t="s">
        <v>152</v>
      </c>
      <c r="AA82" s="2" t="s">
        <v>153</v>
      </c>
      <c r="AB82" s="2">
        <v>0</v>
      </c>
      <c r="AC82" s="2">
        <v>328</v>
      </c>
      <c r="AD82" s="5">
        <f t="shared" si="2"/>
        <v>0</v>
      </c>
      <c r="AE82" s="5">
        <f t="shared" si="3"/>
        <v>0</v>
      </c>
    </row>
    <row r="83" spans="1:31" x14ac:dyDescent="0.3">
      <c r="A83" s="3">
        <v>43327</v>
      </c>
      <c r="B83" s="2" t="s">
        <v>154</v>
      </c>
      <c r="C83" s="2" t="s">
        <v>155</v>
      </c>
      <c r="D83" s="4">
        <v>400</v>
      </c>
      <c r="E83" s="2">
        <v>0</v>
      </c>
      <c r="F83" s="2">
        <v>0.5</v>
      </c>
      <c r="G83" s="4"/>
      <c r="H83" s="4"/>
      <c r="I83" s="2"/>
      <c r="J83" s="2">
        <v>2.5</v>
      </c>
      <c r="K83" s="2">
        <v>2.5</v>
      </c>
      <c r="L83" s="2">
        <v>0</v>
      </c>
      <c r="M83" s="2">
        <v>490</v>
      </c>
      <c r="N83" s="2">
        <v>0</v>
      </c>
      <c r="O83" s="2">
        <v>169.5</v>
      </c>
      <c r="P83" s="2">
        <v>0.5</v>
      </c>
      <c r="Q83" s="4">
        <v>25.34</v>
      </c>
      <c r="R83" s="43">
        <v>-5.1912192567509126E-4</v>
      </c>
      <c r="S83" s="6">
        <v>7.0842046761214945E-6</v>
      </c>
      <c r="T83" s="6">
        <v>3.0422911773270167E-2</v>
      </c>
      <c r="U83" s="6">
        <v>-2.8337330540221983E-3</v>
      </c>
      <c r="V83" s="6">
        <v>-8.1503550117267842E-5</v>
      </c>
      <c r="W83" s="6">
        <v>0.25342256684541697</v>
      </c>
      <c r="X83" s="42">
        <v>55</v>
      </c>
      <c r="Y83" s="3">
        <v>43326</v>
      </c>
      <c r="Z83" s="2" t="s">
        <v>154</v>
      </c>
      <c r="AA83" s="2" t="s">
        <v>155</v>
      </c>
      <c r="AB83" s="2">
        <v>0</v>
      </c>
      <c r="AC83" s="2">
        <v>490</v>
      </c>
      <c r="AD83" s="5">
        <f t="shared" si="2"/>
        <v>0</v>
      </c>
      <c r="AE83" s="5">
        <f t="shared" si="3"/>
        <v>0</v>
      </c>
    </row>
    <row r="84" spans="1:31" x14ac:dyDescent="0.3">
      <c r="A84" s="3">
        <v>43327</v>
      </c>
      <c r="B84" s="2" t="s">
        <v>156</v>
      </c>
      <c r="C84" s="2" t="s">
        <v>157</v>
      </c>
      <c r="D84" s="4">
        <v>100</v>
      </c>
      <c r="E84" s="2">
        <v>400</v>
      </c>
      <c r="F84" s="2">
        <v>1</v>
      </c>
      <c r="G84" s="4">
        <v>2</v>
      </c>
      <c r="H84" s="4">
        <v>2</v>
      </c>
      <c r="I84" s="2">
        <v>2</v>
      </c>
      <c r="J84" s="2">
        <v>2</v>
      </c>
      <c r="K84" s="2">
        <v>3.5</v>
      </c>
      <c r="L84" s="2">
        <v>20</v>
      </c>
      <c r="M84" s="2">
        <v>186</v>
      </c>
      <c r="N84" s="2">
        <v>0</v>
      </c>
      <c r="O84" s="2">
        <v>170.5</v>
      </c>
      <c r="P84" s="2">
        <v>0.5</v>
      </c>
      <c r="Q84" s="4">
        <v>25.34</v>
      </c>
      <c r="R84" s="43">
        <v>-1.2080717901629882E-3</v>
      </c>
      <c r="S84" s="6">
        <v>1.541824801316038E-5</v>
      </c>
      <c r="T84" s="6">
        <v>6.5946869119218321E-2</v>
      </c>
      <c r="U84" s="6">
        <v>-6.1665724920594231E-3</v>
      </c>
      <c r="V84" s="6">
        <v>-2.0084469035119845E-4</v>
      </c>
      <c r="W84" s="6">
        <v>0.22877610784709454</v>
      </c>
      <c r="X84" s="42">
        <v>55</v>
      </c>
      <c r="Y84" s="3">
        <v>43326</v>
      </c>
      <c r="Z84" s="2" t="s">
        <v>156</v>
      </c>
      <c r="AA84" s="2" t="s">
        <v>157</v>
      </c>
      <c r="AB84" s="2">
        <v>0</v>
      </c>
      <c r="AC84" s="2">
        <v>166</v>
      </c>
      <c r="AD84" s="5">
        <f t="shared" si="2"/>
        <v>20</v>
      </c>
      <c r="AE84" s="5">
        <f t="shared" si="3"/>
        <v>20</v>
      </c>
    </row>
    <row r="85" spans="1:31" x14ac:dyDescent="0.3">
      <c r="A85" s="3">
        <v>43327</v>
      </c>
      <c r="B85" s="2" t="s">
        <v>158</v>
      </c>
      <c r="C85" s="2" t="s">
        <v>159</v>
      </c>
      <c r="D85" s="4">
        <v>175</v>
      </c>
      <c r="E85" s="2">
        <v>0</v>
      </c>
      <c r="F85" s="2">
        <v>2</v>
      </c>
      <c r="G85" s="4"/>
      <c r="H85" s="4"/>
      <c r="I85" s="2"/>
      <c r="J85" s="2">
        <v>5.5</v>
      </c>
      <c r="K85" s="2">
        <v>5.5</v>
      </c>
      <c r="L85" s="2">
        <v>0</v>
      </c>
      <c r="M85" s="2">
        <v>172</v>
      </c>
      <c r="N85" s="2">
        <v>0</v>
      </c>
      <c r="O85" s="2">
        <v>172.5</v>
      </c>
      <c r="P85" s="2">
        <v>0.5</v>
      </c>
      <c r="Q85" s="4">
        <v>25.34</v>
      </c>
      <c r="R85" s="43">
        <v>-2.6172172358050437E-3</v>
      </c>
      <c r="S85" s="6">
        <v>3.1153583397932277E-5</v>
      </c>
      <c r="T85" s="6">
        <v>0.13448133830240572</v>
      </c>
      <c r="U85" s="6">
        <v>-1.2457968932623366E-2</v>
      </c>
      <c r="V85" s="6">
        <v>-4.6117868074402324E-4</v>
      </c>
      <c r="W85" s="6">
        <v>0.25152762071609491</v>
      </c>
      <c r="X85" s="42">
        <v>55</v>
      </c>
      <c r="Y85" s="3">
        <v>43326</v>
      </c>
      <c r="Z85" s="2" t="s">
        <v>158</v>
      </c>
      <c r="AA85" s="2" t="s">
        <v>159</v>
      </c>
      <c r="AB85" s="2">
        <v>0</v>
      </c>
      <c r="AC85" s="2">
        <v>172</v>
      </c>
      <c r="AD85" s="5">
        <f t="shared" si="2"/>
        <v>0</v>
      </c>
      <c r="AE85" s="5">
        <f t="shared" si="3"/>
        <v>0</v>
      </c>
    </row>
    <row r="86" spans="1:31" x14ac:dyDescent="0.3">
      <c r="A86" s="3">
        <v>43327</v>
      </c>
      <c r="B86" s="2" t="s">
        <v>160</v>
      </c>
      <c r="C86" s="2" t="s">
        <v>161</v>
      </c>
      <c r="D86" s="4">
        <v>128.57142856999999</v>
      </c>
      <c r="E86" s="2">
        <v>0</v>
      </c>
      <c r="F86" s="2">
        <v>3.5</v>
      </c>
      <c r="G86" s="4"/>
      <c r="H86" s="4"/>
      <c r="I86" s="2"/>
      <c r="J86" s="2">
        <v>8</v>
      </c>
      <c r="K86" s="2">
        <v>8</v>
      </c>
      <c r="L86" s="2">
        <v>0</v>
      </c>
      <c r="M86" s="2">
        <v>60</v>
      </c>
      <c r="N86" s="2">
        <v>0</v>
      </c>
      <c r="O86" s="2">
        <v>175</v>
      </c>
      <c r="P86" s="2">
        <v>0.5</v>
      </c>
      <c r="Q86" s="4">
        <v>25.34</v>
      </c>
      <c r="R86" s="43">
        <v>-5.2995086752840991E-3</v>
      </c>
      <c r="S86" s="6">
        <v>5.8662753381962733E-5</v>
      </c>
      <c r="T86" s="6">
        <v>0.25802848753142538</v>
      </c>
      <c r="U86" s="6">
        <v>-2.3454127114354295E-2</v>
      </c>
      <c r="V86" s="6">
        <v>-9.9078208504188581E-4</v>
      </c>
      <c r="W86" s="6">
        <v>0.25154645573675627</v>
      </c>
      <c r="X86" s="42">
        <v>55</v>
      </c>
      <c r="Y86" s="3">
        <v>43326</v>
      </c>
      <c r="Z86" s="2" t="s">
        <v>160</v>
      </c>
      <c r="AA86" s="2" t="s">
        <v>161</v>
      </c>
      <c r="AB86" s="2">
        <v>0</v>
      </c>
      <c r="AC86" s="2">
        <v>60</v>
      </c>
      <c r="AD86" s="5">
        <f t="shared" si="2"/>
        <v>0</v>
      </c>
      <c r="AE86" s="5">
        <f t="shared" si="3"/>
        <v>0</v>
      </c>
    </row>
    <row r="87" spans="1:31" x14ac:dyDescent="0.3">
      <c r="A87" s="3">
        <v>43327</v>
      </c>
      <c r="B87" s="2" t="s">
        <v>162</v>
      </c>
      <c r="C87" s="2" t="s">
        <v>163</v>
      </c>
      <c r="D87" s="4">
        <v>91.666666669999998</v>
      </c>
      <c r="E87" s="2">
        <v>0</v>
      </c>
      <c r="F87" s="2">
        <v>6</v>
      </c>
      <c r="G87" s="4"/>
      <c r="H87" s="4"/>
      <c r="I87" s="2"/>
      <c r="J87" s="2">
        <v>11.5</v>
      </c>
      <c r="K87" s="2">
        <v>11.5</v>
      </c>
      <c r="L87" s="2">
        <v>0</v>
      </c>
      <c r="M87" s="2">
        <v>132</v>
      </c>
      <c r="N87" s="2">
        <v>0</v>
      </c>
      <c r="O87" s="2">
        <v>178.5</v>
      </c>
      <c r="P87" s="2">
        <v>0.5</v>
      </c>
      <c r="Q87" s="4">
        <v>25.34</v>
      </c>
      <c r="R87" s="43">
        <v>-1.006571051309791E-2</v>
      </c>
      <c r="S87" s="6">
        <v>1.0330566246220463E-4</v>
      </c>
      <c r="T87" s="6">
        <v>0.46587690610488952</v>
      </c>
      <c r="U87" s="6">
        <v>-4.1293627922651364E-2</v>
      </c>
      <c r="V87" s="6">
        <v>-1.9979640371037277E-3</v>
      </c>
      <c r="W87" s="6">
        <v>0.25107367287635801</v>
      </c>
      <c r="X87" s="42">
        <v>55</v>
      </c>
      <c r="Y87" s="3">
        <v>43326</v>
      </c>
      <c r="Z87" s="2" t="s">
        <v>162</v>
      </c>
      <c r="AA87" s="2" t="s">
        <v>163</v>
      </c>
      <c r="AB87" s="2">
        <v>0</v>
      </c>
      <c r="AC87" s="2">
        <v>132</v>
      </c>
      <c r="AD87" s="5">
        <f t="shared" si="2"/>
        <v>0</v>
      </c>
      <c r="AE87" s="5">
        <f t="shared" si="3"/>
        <v>0</v>
      </c>
    </row>
    <row r="88" spans="1:31" x14ac:dyDescent="0.3">
      <c r="A88" s="3">
        <v>43327</v>
      </c>
      <c r="B88" s="2" t="s">
        <v>164</v>
      </c>
      <c r="C88" s="2" t="s">
        <v>165</v>
      </c>
      <c r="D88" s="4">
        <v>68.421052630000005</v>
      </c>
      <c r="E88" s="2">
        <v>0</v>
      </c>
      <c r="F88" s="2">
        <v>9.5</v>
      </c>
      <c r="G88" s="4"/>
      <c r="H88" s="4"/>
      <c r="I88" s="2"/>
      <c r="J88" s="2">
        <v>16</v>
      </c>
      <c r="K88" s="2">
        <v>16</v>
      </c>
      <c r="L88" s="2">
        <v>0</v>
      </c>
      <c r="M88" s="2">
        <v>244</v>
      </c>
      <c r="N88" s="2">
        <v>0</v>
      </c>
      <c r="O88" s="2">
        <v>183</v>
      </c>
      <c r="P88" s="2">
        <v>0.5</v>
      </c>
      <c r="Q88" s="4">
        <v>25.34</v>
      </c>
      <c r="R88" s="43">
        <v>-1.807700514355037E-2</v>
      </c>
      <c r="S88" s="6">
        <v>1.7122010561150078E-4</v>
      </c>
      <c r="T88" s="6">
        <v>0.66996912352990101</v>
      </c>
      <c r="U88" s="6">
        <v>-6.8421785152065845E-2</v>
      </c>
      <c r="V88" s="6">
        <v>-3.8240836404135337E-3</v>
      </c>
      <c r="W88" s="6">
        <v>0.2507607492735982</v>
      </c>
      <c r="X88" s="42">
        <v>55</v>
      </c>
      <c r="Y88" s="3">
        <v>43326</v>
      </c>
      <c r="Z88" s="2" t="s">
        <v>164</v>
      </c>
      <c r="AA88" s="2" t="s">
        <v>165</v>
      </c>
      <c r="AB88" s="2">
        <v>0</v>
      </c>
      <c r="AC88" s="2">
        <v>244</v>
      </c>
      <c r="AD88" s="5">
        <f t="shared" si="2"/>
        <v>0</v>
      </c>
      <c r="AE88" s="5">
        <f t="shared" si="3"/>
        <v>0</v>
      </c>
    </row>
    <row r="89" spans="1:31" x14ac:dyDescent="0.3">
      <c r="A89" s="3">
        <v>43327</v>
      </c>
      <c r="B89" s="2" t="s">
        <v>166</v>
      </c>
      <c r="C89" s="2" t="s">
        <v>167</v>
      </c>
      <c r="D89" s="4">
        <v>51.724137929999998</v>
      </c>
      <c r="E89" s="2">
        <v>0</v>
      </c>
      <c r="F89" s="2">
        <v>14.5</v>
      </c>
      <c r="G89" s="4"/>
      <c r="H89" s="4"/>
      <c r="I89" s="2"/>
      <c r="J89" s="2">
        <v>22</v>
      </c>
      <c r="K89" s="2">
        <v>22</v>
      </c>
      <c r="L89" s="2">
        <v>0</v>
      </c>
      <c r="M89" s="2">
        <v>100</v>
      </c>
      <c r="N89" s="2">
        <v>0</v>
      </c>
      <c r="O89" s="2">
        <v>189</v>
      </c>
      <c r="P89" s="2">
        <v>0.5</v>
      </c>
      <c r="Q89" s="4">
        <v>25.34</v>
      </c>
      <c r="R89" s="43">
        <v>-3.0733297631950394E-2</v>
      </c>
      <c r="S89" s="6">
        <v>2.6740420729372911E-4</v>
      </c>
      <c r="T89" s="6">
        <v>1.093252514484444</v>
      </c>
      <c r="U89" s="6">
        <v>-0.10682233532186876</v>
      </c>
      <c r="V89" s="6">
        <v>-6.9357185688012635E-3</v>
      </c>
      <c r="W89" s="6">
        <v>0.25187726068824523</v>
      </c>
      <c r="X89" s="42">
        <v>55</v>
      </c>
      <c r="Y89" s="3">
        <v>43326</v>
      </c>
      <c r="Z89" s="2" t="s">
        <v>166</v>
      </c>
      <c r="AA89" s="2" t="s">
        <v>167</v>
      </c>
      <c r="AB89" s="2">
        <v>0</v>
      </c>
      <c r="AC89" s="2">
        <v>100</v>
      </c>
      <c r="AD89" s="5">
        <f t="shared" si="2"/>
        <v>0</v>
      </c>
      <c r="AE89" s="5">
        <f t="shared" si="3"/>
        <v>0</v>
      </c>
    </row>
    <row r="90" spans="1:31" x14ac:dyDescent="0.3">
      <c r="A90" s="3">
        <v>43327</v>
      </c>
      <c r="B90" s="2" t="s">
        <v>168</v>
      </c>
      <c r="C90" s="2" t="s">
        <v>169</v>
      </c>
      <c r="D90" s="4">
        <v>40.47619048</v>
      </c>
      <c r="E90" s="2">
        <v>0</v>
      </c>
      <c r="F90" s="2">
        <v>21</v>
      </c>
      <c r="G90" s="4"/>
      <c r="H90" s="4"/>
      <c r="I90" s="2"/>
      <c r="J90" s="2">
        <v>29.5</v>
      </c>
      <c r="K90" s="2">
        <v>29.5</v>
      </c>
      <c r="L90" s="2">
        <v>0</v>
      </c>
      <c r="M90" s="2">
        <v>288</v>
      </c>
      <c r="N90" s="2">
        <v>0</v>
      </c>
      <c r="O90" s="2">
        <v>196.5</v>
      </c>
      <c r="P90" s="2">
        <v>0.5</v>
      </c>
      <c r="Q90" s="4">
        <v>25.34</v>
      </c>
      <c r="R90" s="43">
        <v>-4.9478866860967884E-2</v>
      </c>
      <c r="S90" s="6">
        <v>3.9398681049185438E-4</v>
      </c>
      <c r="T90" s="6">
        <v>1.6793253393236895</v>
      </c>
      <c r="U90" s="6">
        <v>-0.15732538768651963</v>
      </c>
      <c r="V90" s="6">
        <v>-1.1906999099586812E-2</v>
      </c>
      <c r="W90" s="6">
        <v>0.2521302221682668</v>
      </c>
      <c r="X90" s="42">
        <v>55</v>
      </c>
      <c r="Y90" s="3">
        <v>43326</v>
      </c>
      <c r="Z90" s="2" t="s">
        <v>168</v>
      </c>
      <c r="AA90" s="2" t="s">
        <v>169</v>
      </c>
      <c r="AB90" s="2">
        <v>0</v>
      </c>
      <c r="AC90" s="2">
        <v>288</v>
      </c>
      <c r="AD90" s="5">
        <f t="shared" si="2"/>
        <v>0</v>
      </c>
      <c r="AE90" s="5">
        <f t="shared" si="3"/>
        <v>0</v>
      </c>
    </row>
    <row r="91" spans="1:31" x14ac:dyDescent="0.3">
      <c r="A91" s="3">
        <v>43327</v>
      </c>
      <c r="B91" s="2" t="s">
        <v>170</v>
      </c>
      <c r="C91" s="2" t="s">
        <v>171</v>
      </c>
      <c r="D91" s="4">
        <v>32.203389829999999</v>
      </c>
      <c r="E91" s="2">
        <v>0</v>
      </c>
      <c r="F91" s="2">
        <v>29.5</v>
      </c>
      <c r="G91" s="4"/>
      <c r="H91" s="4"/>
      <c r="I91" s="2"/>
      <c r="J91" s="2">
        <v>39</v>
      </c>
      <c r="K91" s="2">
        <v>39</v>
      </c>
      <c r="L91" s="2">
        <v>0</v>
      </c>
      <c r="M91" s="2">
        <v>198</v>
      </c>
      <c r="N91" s="2">
        <v>0</v>
      </c>
      <c r="O91" s="2">
        <v>206</v>
      </c>
      <c r="P91" s="2">
        <v>0.5</v>
      </c>
      <c r="Q91" s="4">
        <v>25.34</v>
      </c>
      <c r="R91" s="43">
        <v>-7.5753350658212412E-2</v>
      </c>
      <c r="S91" s="6">
        <v>5.4977027173803495E-4</v>
      </c>
      <c r="T91" s="6">
        <v>2.168771771376754</v>
      </c>
      <c r="U91" s="6">
        <v>-0.21942338615596391</v>
      </c>
      <c r="V91" s="6">
        <v>-1.9443265131258158E-2</v>
      </c>
      <c r="W91" s="6">
        <v>0.25237939876280724</v>
      </c>
      <c r="X91" s="42">
        <v>55</v>
      </c>
      <c r="Y91" s="3">
        <v>43326</v>
      </c>
      <c r="Z91" s="2" t="s">
        <v>170</v>
      </c>
      <c r="AA91" s="2" t="s">
        <v>171</v>
      </c>
      <c r="AB91" s="2">
        <v>0</v>
      </c>
      <c r="AC91" s="2">
        <v>198</v>
      </c>
      <c r="AD91" s="5">
        <f t="shared" si="2"/>
        <v>0</v>
      </c>
      <c r="AE91" s="5">
        <f t="shared" si="3"/>
        <v>0</v>
      </c>
    </row>
    <row r="92" spans="1:31" x14ac:dyDescent="0.3">
      <c r="A92" s="3">
        <v>43327</v>
      </c>
      <c r="B92" s="2" t="s">
        <v>172</v>
      </c>
      <c r="C92" s="2" t="s">
        <v>173</v>
      </c>
      <c r="D92" s="4">
        <v>23.456790120000001</v>
      </c>
      <c r="E92" s="2">
        <v>0</v>
      </c>
      <c r="F92" s="2">
        <v>40.5</v>
      </c>
      <c r="G92" s="4"/>
      <c r="H92" s="4"/>
      <c r="I92" s="2"/>
      <c r="J92" s="2">
        <v>50</v>
      </c>
      <c r="K92" s="2">
        <v>50</v>
      </c>
      <c r="L92" s="2">
        <v>0</v>
      </c>
      <c r="M92" s="2">
        <v>258</v>
      </c>
      <c r="N92" s="2">
        <v>0</v>
      </c>
      <c r="O92" s="2">
        <v>217</v>
      </c>
      <c r="P92" s="2">
        <v>0.5</v>
      </c>
      <c r="Q92" s="4">
        <v>25.34</v>
      </c>
      <c r="R92" s="43">
        <v>-0.11114462032689272</v>
      </c>
      <c r="S92" s="6">
        <v>7.295544441007927E-4</v>
      </c>
      <c r="T92" s="6">
        <v>3.0118065262847438</v>
      </c>
      <c r="U92" s="6">
        <v>-0.29099441101257789</v>
      </c>
      <c r="V92" s="6">
        <v>-3.0548966853061188E-2</v>
      </c>
      <c r="W92" s="6">
        <v>0.25243033080443744</v>
      </c>
      <c r="X92" s="42">
        <v>55</v>
      </c>
      <c r="Y92" s="3">
        <v>43326</v>
      </c>
      <c r="Z92" s="2" t="s">
        <v>172</v>
      </c>
      <c r="AA92" s="2" t="s">
        <v>173</v>
      </c>
      <c r="AB92" s="2">
        <v>0</v>
      </c>
      <c r="AC92" s="2">
        <v>258</v>
      </c>
      <c r="AD92" s="5">
        <f t="shared" si="2"/>
        <v>0</v>
      </c>
      <c r="AE92" s="5">
        <f t="shared" si="3"/>
        <v>0</v>
      </c>
    </row>
    <row r="93" spans="1:31" x14ac:dyDescent="0.3">
      <c r="A93" s="3">
        <v>43327</v>
      </c>
      <c r="B93" s="2" t="s">
        <v>174</v>
      </c>
      <c r="C93" s="2" t="s">
        <v>175</v>
      </c>
      <c r="D93" s="4">
        <v>15.59633028</v>
      </c>
      <c r="E93" s="2">
        <v>0</v>
      </c>
      <c r="F93" s="2">
        <v>54.5</v>
      </c>
      <c r="G93" s="4"/>
      <c r="H93" s="4"/>
      <c r="I93" s="2"/>
      <c r="J93" s="2">
        <v>63</v>
      </c>
      <c r="K93" s="2">
        <v>63</v>
      </c>
      <c r="L93" s="2">
        <v>0</v>
      </c>
      <c r="M93" s="2">
        <v>60</v>
      </c>
      <c r="N93" s="2">
        <v>0</v>
      </c>
      <c r="O93" s="2">
        <v>230</v>
      </c>
      <c r="P93" s="2">
        <v>0.5</v>
      </c>
      <c r="Q93" s="4">
        <v>25.34</v>
      </c>
      <c r="R93" s="43">
        <v>-0.15587170167871392</v>
      </c>
      <c r="S93" s="6">
        <v>9.2132652114492244E-4</v>
      </c>
      <c r="T93" s="6">
        <v>3.9386470448441457</v>
      </c>
      <c r="U93" s="6">
        <v>-0.36719896301005461</v>
      </c>
      <c r="V93" s="6">
        <v>-4.5737060457184953E-2</v>
      </c>
      <c r="W93" s="6">
        <v>0.25243939068779353</v>
      </c>
      <c r="X93" s="42">
        <v>55</v>
      </c>
      <c r="Y93" s="3">
        <v>43326</v>
      </c>
      <c r="Z93" s="2" t="s">
        <v>174</v>
      </c>
      <c r="AA93" s="2" t="s">
        <v>175</v>
      </c>
      <c r="AB93" s="2">
        <v>0</v>
      </c>
      <c r="AC93" s="2">
        <v>60</v>
      </c>
      <c r="AD93" s="5">
        <f t="shared" si="2"/>
        <v>0</v>
      </c>
      <c r="AE93" s="5">
        <f t="shared" si="3"/>
        <v>0</v>
      </c>
    </row>
    <row r="94" spans="1:31" x14ac:dyDescent="0.3">
      <c r="A94" s="3">
        <v>43327</v>
      </c>
      <c r="B94" s="2" t="s">
        <v>176</v>
      </c>
      <c r="C94" s="2" t="s">
        <v>177</v>
      </c>
      <c r="D94" s="4">
        <v>10.563380280000001</v>
      </c>
      <c r="E94" s="2">
        <v>0</v>
      </c>
      <c r="F94" s="2">
        <v>71</v>
      </c>
      <c r="G94" s="4"/>
      <c r="H94" s="4"/>
      <c r="I94" s="2"/>
      <c r="J94" s="2">
        <v>78.5</v>
      </c>
      <c r="K94" s="2">
        <v>78.5</v>
      </c>
      <c r="L94" s="2">
        <v>0</v>
      </c>
      <c r="M94" s="2">
        <v>62</v>
      </c>
      <c r="N94" s="2">
        <v>0</v>
      </c>
      <c r="O94" s="2">
        <v>245.5</v>
      </c>
      <c r="P94" s="2">
        <v>0.5</v>
      </c>
      <c r="Q94" s="4">
        <v>25.34</v>
      </c>
      <c r="R94" s="43">
        <v>-0.21030046030863578</v>
      </c>
      <c r="S94" s="6">
        <v>1.1105574288206035E-3</v>
      </c>
      <c r="T94" s="6">
        <v>4.568050761022846</v>
      </c>
      <c r="U94" s="6">
        <v>-0.44217448681614768</v>
      </c>
      <c r="V94" s="6">
        <v>-6.6104960453117201E-2</v>
      </c>
      <c r="W94" s="6">
        <v>0.25171969620369372</v>
      </c>
      <c r="X94" s="42">
        <v>55</v>
      </c>
      <c r="Y94" s="3">
        <v>43326</v>
      </c>
      <c r="Z94" s="2" t="s">
        <v>176</v>
      </c>
      <c r="AA94" s="2" t="s">
        <v>177</v>
      </c>
      <c r="AB94" s="2">
        <v>20</v>
      </c>
      <c r="AC94" s="2">
        <v>62</v>
      </c>
      <c r="AD94" s="5">
        <f t="shared" si="2"/>
        <v>-20</v>
      </c>
      <c r="AE94" s="5">
        <f t="shared" si="3"/>
        <v>0</v>
      </c>
    </row>
    <row r="95" spans="1:31" x14ac:dyDescent="0.3">
      <c r="A95" s="3">
        <v>43327</v>
      </c>
      <c r="B95" s="2" t="s">
        <v>178</v>
      </c>
      <c r="C95" s="2" t="s">
        <v>179</v>
      </c>
      <c r="D95" s="4">
        <v>6.0439560400000003</v>
      </c>
      <c r="E95" s="2">
        <v>0</v>
      </c>
      <c r="F95" s="2">
        <v>91</v>
      </c>
      <c r="G95" s="4"/>
      <c r="H95" s="4"/>
      <c r="I95" s="2"/>
      <c r="J95" s="2">
        <v>96.5</v>
      </c>
      <c r="K95" s="2">
        <v>96.5</v>
      </c>
      <c r="L95" s="2">
        <v>0</v>
      </c>
      <c r="M95" s="2">
        <v>62</v>
      </c>
      <c r="N95" s="2">
        <v>0</v>
      </c>
      <c r="O95" s="2">
        <v>263.5</v>
      </c>
      <c r="P95" s="2">
        <v>0.5</v>
      </c>
      <c r="Q95" s="4">
        <v>25.34</v>
      </c>
      <c r="R95" s="43">
        <v>-0.27325253077669903</v>
      </c>
      <c r="S95" s="6">
        <v>1.2807568269543124E-3</v>
      </c>
      <c r="T95" s="6">
        <v>5.4032808028097179</v>
      </c>
      <c r="U95" s="6">
        <v>-0.50929084848943629</v>
      </c>
      <c r="V95" s="6">
        <v>-9.1679966850222172E-2</v>
      </c>
      <c r="W95" s="6">
        <v>0.25240240609817211</v>
      </c>
      <c r="X95" s="42">
        <v>55</v>
      </c>
      <c r="Y95" s="3">
        <v>43326</v>
      </c>
      <c r="Z95" s="2" t="s">
        <v>178</v>
      </c>
      <c r="AA95" s="2" t="s">
        <v>179</v>
      </c>
      <c r="AB95" s="2">
        <v>0</v>
      </c>
      <c r="AC95" s="2">
        <v>62</v>
      </c>
      <c r="AD95" s="5">
        <f t="shared" si="2"/>
        <v>0</v>
      </c>
      <c r="AE95" s="5">
        <f t="shared" si="3"/>
        <v>0</v>
      </c>
    </row>
    <row r="96" spans="1:31" x14ac:dyDescent="0.3">
      <c r="A96" s="3">
        <v>43327</v>
      </c>
      <c r="B96" s="2" t="s">
        <v>180</v>
      </c>
      <c r="C96" s="2" t="s">
        <v>181</v>
      </c>
      <c r="D96" s="4">
        <v>2.1929824600000001</v>
      </c>
      <c r="E96" s="2">
        <v>0</v>
      </c>
      <c r="F96" s="2">
        <v>114</v>
      </c>
      <c r="G96" s="4"/>
      <c r="H96" s="4"/>
      <c r="I96" s="2"/>
      <c r="J96" s="2">
        <v>116.5</v>
      </c>
      <c r="K96" s="2">
        <v>116.5</v>
      </c>
      <c r="L96" s="2">
        <v>0</v>
      </c>
      <c r="M96" s="2">
        <v>68</v>
      </c>
      <c r="N96" s="2">
        <v>0</v>
      </c>
      <c r="O96" s="2">
        <v>283.5</v>
      </c>
      <c r="P96" s="2">
        <v>0.5</v>
      </c>
      <c r="Q96" s="4">
        <v>25.34</v>
      </c>
      <c r="R96" s="43">
        <v>-0.34329795476394859</v>
      </c>
      <c r="S96" s="6">
        <v>1.4151347932588091E-3</v>
      </c>
      <c r="T96" s="6">
        <v>5.8606943306429571</v>
      </c>
      <c r="U96" s="6">
        <v>-0.56178870090600908</v>
      </c>
      <c r="V96" s="6">
        <v>-0.12320635350704379</v>
      </c>
      <c r="W96" s="6">
        <v>0.25212533459961417</v>
      </c>
      <c r="X96" s="42">
        <v>55</v>
      </c>
      <c r="Y96" s="3">
        <v>43326</v>
      </c>
      <c r="Z96" s="2" t="s">
        <v>180</v>
      </c>
      <c r="AA96" s="2" t="s">
        <v>181</v>
      </c>
      <c r="AB96" s="2">
        <v>0</v>
      </c>
      <c r="AC96" s="2">
        <v>68</v>
      </c>
      <c r="AD96" s="5">
        <f t="shared" si="2"/>
        <v>0</v>
      </c>
      <c r="AE96" s="5">
        <f t="shared" si="3"/>
        <v>0</v>
      </c>
    </row>
    <row r="97" spans="1:31" x14ac:dyDescent="0.3">
      <c r="A97" s="3">
        <v>43327</v>
      </c>
      <c r="B97" s="2" t="s">
        <v>182</v>
      </c>
      <c r="C97" s="2" t="s">
        <v>183</v>
      </c>
      <c r="D97" s="4">
        <v>-0.35714286000000001</v>
      </c>
      <c r="E97" s="2">
        <v>0</v>
      </c>
      <c r="F97" s="2">
        <v>140</v>
      </c>
      <c r="G97" s="4"/>
      <c r="H97" s="4"/>
      <c r="I97" s="2"/>
      <c r="J97" s="2">
        <v>139.5</v>
      </c>
      <c r="K97" s="2">
        <v>139.5</v>
      </c>
      <c r="L97" s="2">
        <v>0</v>
      </c>
      <c r="M97" s="2">
        <v>40</v>
      </c>
      <c r="N97" s="2">
        <v>0</v>
      </c>
      <c r="O97" s="2">
        <v>306.5</v>
      </c>
      <c r="P97" s="2">
        <v>0.5</v>
      </c>
      <c r="Q97" s="4">
        <v>25.34</v>
      </c>
      <c r="R97" s="43">
        <v>-0.41786380322729794</v>
      </c>
      <c r="S97" s="6">
        <v>1.5032611473295243E-3</v>
      </c>
      <c r="T97" s="6">
        <v>6.2710111073442931</v>
      </c>
      <c r="U97" s="6">
        <v>-0.59548581161342284</v>
      </c>
      <c r="V97" s="6">
        <v>-0.15952119902351569</v>
      </c>
      <c r="W97" s="6">
        <v>0.25190038723260161</v>
      </c>
      <c r="X97" s="42">
        <v>55</v>
      </c>
      <c r="Y97" s="3">
        <v>43326</v>
      </c>
      <c r="Z97" s="2" t="s">
        <v>182</v>
      </c>
      <c r="AA97" s="2" t="s">
        <v>183</v>
      </c>
      <c r="AB97" s="2">
        <v>0</v>
      </c>
      <c r="AC97" s="2">
        <v>40</v>
      </c>
      <c r="AD97" s="5">
        <f t="shared" si="2"/>
        <v>0</v>
      </c>
      <c r="AE97" s="5">
        <f t="shared" si="3"/>
        <v>0</v>
      </c>
    </row>
    <row r="98" spans="1:31" x14ac:dyDescent="0.3">
      <c r="A98" s="3">
        <v>43327</v>
      </c>
      <c r="B98" s="2" t="s">
        <v>184</v>
      </c>
      <c r="C98" s="2" t="s">
        <v>185</v>
      </c>
      <c r="D98" s="4">
        <v>-2.9498525099999999</v>
      </c>
      <c r="E98" s="2">
        <v>0</v>
      </c>
      <c r="F98" s="2">
        <v>169.5</v>
      </c>
      <c r="G98" s="4"/>
      <c r="H98" s="4"/>
      <c r="I98" s="2"/>
      <c r="J98" s="2">
        <v>164.5</v>
      </c>
      <c r="K98" s="2">
        <v>164.5</v>
      </c>
      <c r="L98" s="2">
        <v>0</v>
      </c>
      <c r="M98" s="2">
        <v>20</v>
      </c>
      <c r="N98" s="2">
        <v>0</v>
      </c>
      <c r="O98" s="2">
        <v>331.5</v>
      </c>
      <c r="P98" s="2">
        <v>0.5</v>
      </c>
      <c r="Q98" s="4">
        <v>25.34</v>
      </c>
      <c r="R98" s="43">
        <v>-0.49438584546764669</v>
      </c>
      <c r="S98" s="6">
        <v>1.5341932589250048E-3</v>
      </c>
      <c r="T98" s="6">
        <v>6.3610342728281921</v>
      </c>
      <c r="U98" s="6">
        <v>-0.60597141825365752</v>
      </c>
      <c r="V98" s="6">
        <v>-0.20116535024783389</v>
      </c>
      <c r="W98" s="6">
        <v>0.25232018169626602</v>
      </c>
      <c r="X98" s="42">
        <v>55</v>
      </c>
      <c r="Y98" s="3">
        <v>43326</v>
      </c>
      <c r="Z98" s="2" t="s">
        <v>184</v>
      </c>
      <c r="AA98" s="2" t="s">
        <v>185</v>
      </c>
      <c r="AB98" s="2">
        <v>0</v>
      </c>
      <c r="AC98" s="2">
        <v>20</v>
      </c>
      <c r="AD98" s="5">
        <f t="shared" si="2"/>
        <v>0</v>
      </c>
      <c r="AE98" s="5">
        <f t="shared" si="3"/>
        <v>0</v>
      </c>
    </row>
    <row r="99" spans="1:31" x14ac:dyDescent="0.3">
      <c r="A99" s="3">
        <v>43327</v>
      </c>
      <c r="B99" s="2" t="s">
        <v>186</v>
      </c>
      <c r="C99" s="2" t="s">
        <v>187</v>
      </c>
      <c r="D99" s="4">
        <v>-4.7146401999999998</v>
      </c>
      <c r="E99" s="2">
        <v>0</v>
      </c>
      <c r="F99" s="2">
        <v>201.5</v>
      </c>
      <c r="G99" s="4"/>
      <c r="H99" s="4"/>
      <c r="I99" s="2"/>
      <c r="J99" s="2">
        <v>192</v>
      </c>
      <c r="K99" s="2">
        <v>192</v>
      </c>
      <c r="L99" s="2">
        <v>0</v>
      </c>
      <c r="M99" s="2">
        <v>40</v>
      </c>
      <c r="N99" s="2">
        <v>0</v>
      </c>
      <c r="O99" s="2">
        <v>359</v>
      </c>
      <c r="P99" s="2">
        <v>25</v>
      </c>
      <c r="Q99" s="4">
        <v>25.34</v>
      </c>
      <c r="R99" s="43">
        <v>-0.5699589679868059</v>
      </c>
      <c r="S99" s="6">
        <v>1.5105857863977445E-3</v>
      </c>
      <c r="T99" s="6">
        <v>6.2807020002537683</v>
      </c>
      <c r="U99" s="6">
        <v>-0.59432997236744511</v>
      </c>
      <c r="V99" s="6">
        <v>-0.2456294398598402</v>
      </c>
      <c r="W99" s="6">
        <v>0.25146509560003871</v>
      </c>
      <c r="X99" s="42">
        <v>55</v>
      </c>
      <c r="Y99" s="3">
        <v>43326</v>
      </c>
      <c r="Z99" s="2" t="s">
        <v>186</v>
      </c>
      <c r="AA99" s="2" t="s">
        <v>187</v>
      </c>
      <c r="AB99" s="2">
        <v>0</v>
      </c>
      <c r="AC99" s="2">
        <v>40</v>
      </c>
      <c r="AD99" s="5">
        <f t="shared" si="2"/>
        <v>0</v>
      </c>
      <c r="AE99" s="5">
        <f t="shared" si="3"/>
        <v>0</v>
      </c>
    </row>
    <row r="100" spans="1:31" x14ac:dyDescent="0.3">
      <c r="A100" s="3">
        <v>43327</v>
      </c>
      <c r="B100" s="2" t="s">
        <v>188</v>
      </c>
      <c r="C100" s="2" t="s">
        <v>189</v>
      </c>
      <c r="D100" s="4">
        <v>-6.13107822</v>
      </c>
      <c r="E100" s="2">
        <v>0</v>
      </c>
      <c r="F100" s="2">
        <v>236.5</v>
      </c>
      <c r="G100" s="4"/>
      <c r="H100" s="4"/>
      <c r="I100" s="2"/>
      <c r="J100" s="2">
        <v>222</v>
      </c>
      <c r="K100" s="2">
        <v>222</v>
      </c>
      <c r="L100" s="2">
        <v>0</v>
      </c>
      <c r="M100" s="2">
        <v>80</v>
      </c>
      <c r="N100" s="2">
        <v>0</v>
      </c>
      <c r="O100" s="2">
        <v>389</v>
      </c>
      <c r="P100" s="2">
        <v>55</v>
      </c>
      <c r="Q100" s="4">
        <v>25.34</v>
      </c>
      <c r="R100" s="43">
        <v>-0.64210232732607642</v>
      </c>
      <c r="S100" s="6">
        <v>1.4367985374273218E-3</v>
      </c>
      <c r="T100" s="6">
        <v>5.8402650102777898</v>
      </c>
      <c r="U100" s="6">
        <v>-0.56231699830797366</v>
      </c>
      <c r="V100" s="6">
        <v>-0.29099295761625399</v>
      </c>
      <c r="W100" s="6">
        <v>0.25133471076555547</v>
      </c>
      <c r="X100" s="42">
        <v>55</v>
      </c>
      <c r="Y100" s="3">
        <v>43326</v>
      </c>
      <c r="Z100" s="2" t="s">
        <v>188</v>
      </c>
      <c r="AA100" s="2" t="s">
        <v>189</v>
      </c>
      <c r="AB100" s="2">
        <v>0</v>
      </c>
      <c r="AC100" s="2">
        <v>80</v>
      </c>
      <c r="AD100" s="5">
        <f t="shared" si="2"/>
        <v>0</v>
      </c>
      <c r="AE100" s="5">
        <f t="shared" si="3"/>
        <v>0</v>
      </c>
    </row>
    <row r="101" spans="1:31" x14ac:dyDescent="0.3">
      <c r="A101" s="3">
        <v>43327</v>
      </c>
      <c r="B101" s="2" t="s">
        <v>190</v>
      </c>
      <c r="C101" s="2" t="s">
        <v>191</v>
      </c>
      <c r="D101" s="4">
        <v>-7.1167883200000004</v>
      </c>
      <c r="E101" s="2">
        <v>0</v>
      </c>
      <c r="F101" s="2">
        <v>274</v>
      </c>
      <c r="G101" s="4"/>
      <c r="H101" s="4"/>
      <c r="I101" s="2"/>
      <c r="J101" s="2">
        <v>254.5</v>
      </c>
      <c r="K101" s="2">
        <v>254.5</v>
      </c>
      <c r="L101" s="2">
        <v>0</v>
      </c>
      <c r="M101" s="2">
        <v>120</v>
      </c>
      <c r="N101" s="2">
        <v>0</v>
      </c>
      <c r="O101" s="2">
        <v>421.5</v>
      </c>
      <c r="P101" s="2">
        <v>87.5</v>
      </c>
      <c r="Q101" s="4">
        <v>25.34</v>
      </c>
      <c r="R101" s="43">
        <v>-0.70839163976088959</v>
      </c>
      <c r="S101" s="6">
        <v>1.3205177945502789E-3</v>
      </c>
      <c r="T101" s="6">
        <v>5.3905884205960319</v>
      </c>
      <c r="U101" s="6">
        <v>-0.51301886803776542</v>
      </c>
      <c r="V101" s="6">
        <v>-0.33656240543677995</v>
      </c>
      <c r="W101" s="6">
        <v>0.25231159864887598</v>
      </c>
      <c r="X101" s="42">
        <v>55</v>
      </c>
      <c r="Y101" s="3">
        <v>43326</v>
      </c>
      <c r="Z101" s="2" t="s">
        <v>190</v>
      </c>
      <c r="AA101" s="2" t="s">
        <v>191</v>
      </c>
      <c r="AB101" s="2">
        <v>0</v>
      </c>
      <c r="AC101" s="2">
        <v>120</v>
      </c>
      <c r="AD101" s="5">
        <f t="shared" si="2"/>
        <v>0</v>
      </c>
      <c r="AE101" s="5">
        <f t="shared" si="3"/>
        <v>0</v>
      </c>
    </row>
    <row r="102" spans="1:31" x14ac:dyDescent="0.3">
      <c r="A102" s="3">
        <v>43327</v>
      </c>
      <c r="B102" s="2" t="s">
        <v>192</v>
      </c>
      <c r="C102" s="2" t="s">
        <v>193</v>
      </c>
      <c r="D102" s="4">
        <v>-18.312101909999999</v>
      </c>
      <c r="E102" s="2">
        <v>15400</v>
      </c>
      <c r="F102" s="2">
        <v>314</v>
      </c>
      <c r="G102" s="4">
        <v>256.5</v>
      </c>
      <c r="H102" s="4">
        <v>256.5</v>
      </c>
      <c r="I102" s="2">
        <v>256.5</v>
      </c>
      <c r="J102" s="2">
        <v>256.5</v>
      </c>
      <c r="K102" s="2">
        <v>289</v>
      </c>
      <c r="L102" s="2">
        <v>6</v>
      </c>
      <c r="M102" s="2">
        <v>160</v>
      </c>
      <c r="N102" s="2">
        <v>0</v>
      </c>
      <c r="O102" s="2">
        <v>456</v>
      </c>
      <c r="P102" s="2">
        <v>122</v>
      </c>
      <c r="Q102" s="4">
        <v>25.34</v>
      </c>
      <c r="R102" s="43">
        <v>-0.76762019152023253</v>
      </c>
      <c r="S102" s="6">
        <v>1.1764712651048102E-3</v>
      </c>
      <c r="T102" s="6">
        <v>4.8398237864262228</v>
      </c>
      <c r="U102" s="6">
        <v>-0.45237304959186986</v>
      </c>
      <c r="V102" s="6">
        <v>-0.37851559400792212</v>
      </c>
      <c r="W102" s="6">
        <v>0.19359899475745851</v>
      </c>
      <c r="X102" s="42">
        <v>55</v>
      </c>
      <c r="Y102" s="3">
        <v>43326</v>
      </c>
      <c r="Z102" s="2" t="s">
        <v>192</v>
      </c>
      <c r="AA102" s="2" t="s">
        <v>193</v>
      </c>
      <c r="AB102" s="2">
        <v>0</v>
      </c>
      <c r="AC102" s="2">
        <v>160</v>
      </c>
      <c r="AD102" s="5">
        <f t="shared" si="2"/>
        <v>6</v>
      </c>
      <c r="AE102" s="5">
        <f t="shared" si="3"/>
        <v>0</v>
      </c>
    </row>
    <row r="103" spans="1:31" x14ac:dyDescent="0.3">
      <c r="A103" s="3">
        <v>43327</v>
      </c>
      <c r="B103" s="2" t="s">
        <v>194</v>
      </c>
      <c r="C103" s="2" t="s">
        <v>195</v>
      </c>
      <c r="D103" s="4">
        <v>-8.7078651699999998</v>
      </c>
      <c r="E103" s="2">
        <v>0</v>
      </c>
      <c r="F103" s="2">
        <v>356</v>
      </c>
      <c r="G103" s="4"/>
      <c r="H103" s="4"/>
      <c r="I103" s="2"/>
      <c r="J103" s="2">
        <v>325</v>
      </c>
      <c r="K103" s="2">
        <v>325</v>
      </c>
      <c r="L103" s="2">
        <v>0</v>
      </c>
      <c r="M103" s="2">
        <v>0</v>
      </c>
      <c r="N103" s="2">
        <v>0</v>
      </c>
      <c r="O103" s="2">
        <v>492</v>
      </c>
      <c r="P103" s="2">
        <v>158</v>
      </c>
      <c r="Q103" s="4">
        <v>25.34</v>
      </c>
      <c r="R103" s="43">
        <v>-0.81898078422093024</v>
      </c>
      <c r="S103" s="6">
        <v>1.0175361881925495E-3</v>
      </c>
      <c r="T103" s="6">
        <v>4.2238454642529177</v>
      </c>
      <c r="U103" s="6">
        <v>-0.38556498416316543</v>
      </c>
      <c r="V103" s="6">
        <v>-0.41391985655536701</v>
      </c>
      <c r="W103" s="6">
        <v>0.25172631230272347</v>
      </c>
      <c r="X103" s="42">
        <v>55</v>
      </c>
      <c r="Y103" s="3">
        <v>43326</v>
      </c>
      <c r="Z103" s="2" t="s">
        <v>194</v>
      </c>
      <c r="AA103" s="2" t="s">
        <v>195</v>
      </c>
      <c r="AB103" s="2">
        <v>0</v>
      </c>
      <c r="AC103" s="2">
        <v>0</v>
      </c>
      <c r="AD103" s="5">
        <f t="shared" si="2"/>
        <v>0</v>
      </c>
      <c r="AE103" s="5">
        <f t="shared" si="3"/>
        <v>0</v>
      </c>
    </row>
    <row r="104" spans="1:31" x14ac:dyDescent="0.3">
      <c r="A104" s="3">
        <v>43327</v>
      </c>
      <c r="B104" s="2" t="s">
        <v>196</v>
      </c>
      <c r="C104" s="2" t="s">
        <v>197</v>
      </c>
      <c r="D104" s="4">
        <v>-8.8972431099999998</v>
      </c>
      <c r="E104" s="2">
        <v>0</v>
      </c>
      <c r="F104" s="2">
        <v>399</v>
      </c>
      <c r="G104" s="4"/>
      <c r="H104" s="4"/>
      <c r="I104" s="2"/>
      <c r="J104" s="2">
        <v>363.5</v>
      </c>
      <c r="K104" s="2">
        <v>363.5</v>
      </c>
      <c r="L104" s="2">
        <v>0</v>
      </c>
      <c r="M104" s="2">
        <v>0</v>
      </c>
      <c r="N104" s="2">
        <v>0</v>
      </c>
      <c r="O104" s="2">
        <v>530.5</v>
      </c>
      <c r="P104" s="2">
        <v>196.5</v>
      </c>
      <c r="Q104" s="4">
        <v>25.34</v>
      </c>
      <c r="R104" s="43">
        <v>-0.86226202673597885</v>
      </c>
      <c r="S104" s="6">
        <v>8.5581382100328399E-4</v>
      </c>
      <c r="T104" s="6">
        <v>3.5785764445108725</v>
      </c>
      <c r="U104" s="6">
        <v>-0.31747073741712484</v>
      </c>
      <c r="V104" s="6">
        <v>-0.43996209149099741</v>
      </c>
      <c r="W104" s="6">
        <v>0.25140718983240418</v>
      </c>
      <c r="X104" s="42">
        <v>55</v>
      </c>
      <c r="Y104" s="3">
        <v>43326</v>
      </c>
      <c r="Z104" s="2" t="s">
        <v>196</v>
      </c>
      <c r="AA104" s="2" t="s">
        <v>197</v>
      </c>
      <c r="AB104" s="2">
        <v>0</v>
      </c>
      <c r="AC104" s="2">
        <v>0</v>
      </c>
      <c r="AD104" s="5">
        <f t="shared" si="2"/>
        <v>0</v>
      </c>
      <c r="AE104" s="5">
        <f t="shared" si="3"/>
        <v>0</v>
      </c>
    </row>
    <row r="105" spans="1:31" x14ac:dyDescent="0.3">
      <c r="A105" s="3">
        <v>43327</v>
      </c>
      <c r="B105" s="2" t="s">
        <v>198</v>
      </c>
      <c r="C105" s="2" t="s">
        <v>199</v>
      </c>
      <c r="D105" s="4">
        <v>6.8151147099999996</v>
      </c>
      <c r="E105" s="2">
        <v>1559800</v>
      </c>
      <c r="F105" s="2">
        <v>741</v>
      </c>
      <c r="G105" s="4">
        <v>794.5</v>
      </c>
      <c r="H105" s="4">
        <v>795.5</v>
      </c>
      <c r="I105" s="2">
        <v>777</v>
      </c>
      <c r="J105" s="2">
        <v>791.5</v>
      </c>
      <c r="K105" s="2">
        <v>783</v>
      </c>
      <c r="L105" s="2">
        <v>198</v>
      </c>
      <c r="M105" s="2">
        <v>906</v>
      </c>
      <c r="N105" s="2">
        <v>0</v>
      </c>
      <c r="O105" s="2">
        <v>947</v>
      </c>
      <c r="P105" s="2">
        <v>619</v>
      </c>
      <c r="Q105" s="4">
        <v>18.72</v>
      </c>
      <c r="R105" s="43">
        <v>1.0000000000000075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X105" s="42">
        <v>77</v>
      </c>
      <c r="Y105" s="3">
        <v>43326</v>
      </c>
      <c r="Z105" s="2" t="s">
        <v>198</v>
      </c>
      <c r="AA105" s="2" t="s">
        <v>199</v>
      </c>
      <c r="AB105" s="2">
        <v>78</v>
      </c>
      <c r="AC105" s="2">
        <v>852</v>
      </c>
      <c r="AD105" s="5">
        <f t="shared" si="2"/>
        <v>120</v>
      </c>
      <c r="AE105" s="5">
        <f t="shared" si="3"/>
        <v>54</v>
      </c>
    </row>
    <row r="106" spans="1:31" x14ac:dyDescent="0.3">
      <c r="A106" s="3">
        <v>43327</v>
      </c>
      <c r="B106" s="2" t="s">
        <v>200</v>
      </c>
      <c r="C106" s="2" t="s">
        <v>201</v>
      </c>
      <c r="D106" s="4">
        <v>7.3806078099999999</v>
      </c>
      <c r="E106" s="2">
        <v>1443400</v>
      </c>
      <c r="F106" s="2">
        <v>691</v>
      </c>
      <c r="G106" s="4">
        <v>749</v>
      </c>
      <c r="H106" s="4">
        <v>753.5</v>
      </c>
      <c r="I106" s="2">
        <v>723</v>
      </c>
      <c r="J106" s="2">
        <v>742</v>
      </c>
      <c r="K106" s="2">
        <v>733</v>
      </c>
      <c r="L106" s="2">
        <v>196</v>
      </c>
      <c r="M106" s="2">
        <v>748</v>
      </c>
      <c r="N106" s="2">
        <v>0</v>
      </c>
      <c r="O106" s="2">
        <v>897</v>
      </c>
      <c r="P106" s="2">
        <v>569</v>
      </c>
      <c r="Q106" s="4">
        <v>18.72</v>
      </c>
      <c r="R106" s="43">
        <v>1.0000000000000075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42">
        <v>77</v>
      </c>
      <c r="Y106" s="3">
        <v>43326</v>
      </c>
      <c r="Z106" s="2" t="s">
        <v>200</v>
      </c>
      <c r="AA106" s="2" t="s">
        <v>201</v>
      </c>
      <c r="AB106" s="2">
        <v>24</v>
      </c>
      <c r="AC106" s="2">
        <v>722</v>
      </c>
      <c r="AD106" s="5">
        <f t="shared" si="2"/>
        <v>172</v>
      </c>
      <c r="AE106" s="5">
        <f t="shared" si="3"/>
        <v>26</v>
      </c>
    </row>
    <row r="107" spans="1:31" x14ac:dyDescent="0.3">
      <c r="A107" s="3">
        <v>43327</v>
      </c>
      <c r="B107" s="2" t="s">
        <v>202</v>
      </c>
      <c r="C107" s="2" t="s">
        <v>203</v>
      </c>
      <c r="D107" s="4">
        <v>8.1839438799999993</v>
      </c>
      <c r="E107" s="2">
        <v>1653200</v>
      </c>
      <c r="F107" s="2">
        <v>641.5</v>
      </c>
      <c r="G107" s="4">
        <v>695.5</v>
      </c>
      <c r="H107" s="4">
        <v>695.5</v>
      </c>
      <c r="I107" s="2">
        <v>674.5</v>
      </c>
      <c r="J107" s="2">
        <v>694</v>
      </c>
      <c r="K107" s="2">
        <v>683</v>
      </c>
      <c r="L107" s="2">
        <v>240</v>
      </c>
      <c r="M107" s="2">
        <v>788</v>
      </c>
      <c r="N107" s="2">
        <v>0</v>
      </c>
      <c r="O107" s="2">
        <v>847</v>
      </c>
      <c r="P107" s="2">
        <v>519</v>
      </c>
      <c r="Q107" s="4">
        <v>18.72</v>
      </c>
      <c r="R107" s="43">
        <v>1.0000000000000075</v>
      </c>
      <c r="S107" s="6">
        <v>0</v>
      </c>
      <c r="T107" s="6">
        <v>0</v>
      </c>
      <c r="U107" s="6">
        <v>0</v>
      </c>
      <c r="V107" s="6">
        <v>0</v>
      </c>
      <c r="W107" s="6">
        <v>0.22528852959096429</v>
      </c>
      <c r="X107" s="42">
        <v>77</v>
      </c>
      <c r="Y107" s="3">
        <v>43326</v>
      </c>
      <c r="Z107" s="2" t="s">
        <v>202</v>
      </c>
      <c r="AA107" s="2" t="s">
        <v>203</v>
      </c>
      <c r="AB107" s="2">
        <v>84</v>
      </c>
      <c r="AC107" s="2">
        <v>720</v>
      </c>
      <c r="AD107" s="5">
        <f t="shared" si="2"/>
        <v>156</v>
      </c>
      <c r="AE107" s="5">
        <f t="shared" si="3"/>
        <v>68</v>
      </c>
    </row>
    <row r="108" spans="1:31" x14ac:dyDescent="0.3">
      <c r="A108" s="3">
        <v>43327</v>
      </c>
      <c r="B108" s="2" t="s">
        <v>204</v>
      </c>
      <c r="C108" s="2" t="s">
        <v>205</v>
      </c>
      <c r="D108" s="4">
        <v>8.9451476799999998</v>
      </c>
      <c r="E108" s="2">
        <v>341200</v>
      </c>
      <c r="F108" s="2">
        <v>592.5</v>
      </c>
      <c r="G108" s="4">
        <v>634</v>
      </c>
      <c r="H108" s="4">
        <v>645.5</v>
      </c>
      <c r="I108" s="2">
        <v>626</v>
      </c>
      <c r="J108" s="2">
        <v>645.5</v>
      </c>
      <c r="K108" s="2">
        <v>633.5</v>
      </c>
      <c r="L108" s="2">
        <v>54</v>
      </c>
      <c r="M108" s="2">
        <v>716</v>
      </c>
      <c r="N108" s="2">
        <v>0</v>
      </c>
      <c r="O108" s="2">
        <v>797.5</v>
      </c>
      <c r="P108" s="2">
        <v>469.5</v>
      </c>
      <c r="Q108" s="4">
        <v>18.72</v>
      </c>
      <c r="R108" s="43">
        <v>0.99918569382619982</v>
      </c>
      <c r="S108" s="6">
        <v>9.3975997609222899E-5</v>
      </c>
      <c r="T108" s="6">
        <v>4.3717296534850902E-2</v>
      </c>
      <c r="U108" s="6">
        <v>-2.1058691527885364E-3</v>
      </c>
      <c r="V108" s="6">
        <v>-3.3749960493878461E-2</v>
      </c>
      <c r="W108" s="6">
        <v>0.22233166976511473</v>
      </c>
      <c r="X108" s="42">
        <v>77</v>
      </c>
      <c r="Y108" s="3">
        <v>43326</v>
      </c>
      <c r="Z108" s="2" t="s">
        <v>204</v>
      </c>
      <c r="AA108" s="2" t="s">
        <v>205</v>
      </c>
      <c r="AB108" s="2">
        <v>40</v>
      </c>
      <c r="AC108" s="2">
        <v>702</v>
      </c>
      <c r="AD108" s="5">
        <f t="shared" si="2"/>
        <v>14</v>
      </c>
      <c r="AE108" s="5">
        <f t="shared" si="3"/>
        <v>14</v>
      </c>
    </row>
    <row r="109" spans="1:31" x14ac:dyDescent="0.3">
      <c r="A109" s="3">
        <v>43327</v>
      </c>
      <c r="B109" s="2" t="s">
        <v>206</v>
      </c>
      <c r="C109" s="2" t="s">
        <v>207</v>
      </c>
      <c r="D109" s="4">
        <v>9.7426470599999995</v>
      </c>
      <c r="E109" s="2">
        <v>342800</v>
      </c>
      <c r="F109" s="2">
        <v>544</v>
      </c>
      <c r="G109" s="4">
        <v>575</v>
      </c>
      <c r="H109" s="4">
        <v>600.5</v>
      </c>
      <c r="I109" s="2">
        <v>575</v>
      </c>
      <c r="J109" s="2">
        <v>597</v>
      </c>
      <c r="K109" s="2">
        <v>585</v>
      </c>
      <c r="L109" s="2">
        <v>58</v>
      </c>
      <c r="M109" s="2">
        <v>670</v>
      </c>
      <c r="N109" s="2">
        <v>0</v>
      </c>
      <c r="O109" s="2">
        <v>749</v>
      </c>
      <c r="P109" s="2">
        <v>421</v>
      </c>
      <c r="Q109" s="4">
        <v>18.72</v>
      </c>
      <c r="R109" s="43">
        <v>0.99048028641014307</v>
      </c>
      <c r="S109" s="6">
        <v>1.639227573158117E-4</v>
      </c>
      <c r="T109" s="6">
        <v>0.41279798631421727</v>
      </c>
      <c r="U109" s="6">
        <v>-2.2550710789166834E-2</v>
      </c>
      <c r="V109" s="6">
        <v>-0.25182346496421815</v>
      </c>
      <c r="W109" s="6">
        <v>0.2158321571290493</v>
      </c>
      <c r="X109" s="42">
        <v>77</v>
      </c>
      <c r="Y109" s="3">
        <v>43326</v>
      </c>
      <c r="Z109" s="2" t="s">
        <v>206</v>
      </c>
      <c r="AA109" s="2" t="s">
        <v>207</v>
      </c>
      <c r="AB109" s="2">
        <v>64</v>
      </c>
      <c r="AC109" s="2">
        <v>648</v>
      </c>
      <c r="AD109" s="5">
        <f t="shared" si="2"/>
        <v>-6</v>
      </c>
      <c r="AE109" s="5">
        <f t="shared" si="3"/>
        <v>22</v>
      </c>
    </row>
    <row r="110" spans="1:31" x14ac:dyDescent="0.3">
      <c r="A110" s="3">
        <v>43327</v>
      </c>
      <c r="B110" s="2" t="s">
        <v>208</v>
      </c>
      <c r="C110" s="2" t="s">
        <v>209</v>
      </c>
      <c r="D110" s="4">
        <v>10.36217304</v>
      </c>
      <c r="E110" s="2">
        <v>443700</v>
      </c>
      <c r="F110" s="2">
        <v>497</v>
      </c>
      <c r="G110" s="4">
        <v>544.5</v>
      </c>
      <c r="H110" s="4">
        <v>552.5</v>
      </c>
      <c r="I110" s="2">
        <v>527</v>
      </c>
      <c r="J110" s="2">
        <v>548.5</v>
      </c>
      <c r="K110" s="2">
        <v>537</v>
      </c>
      <c r="L110" s="2">
        <v>82</v>
      </c>
      <c r="M110" s="2">
        <v>424</v>
      </c>
      <c r="N110" s="2">
        <v>0</v>
      </c>
      <c r="O110" s="2">
        <v>701</v>
      </c>
      <c r="P110" s="2">
        <v>373</v>
      </c>
      <c r="Q110" s="4">
        <v>18.72</v>
      </c>
      <c r="R110" s="43">
        <v>0.97887343858542497</v>
      </c>
      <c r="S110" s="6">
        <v>2.2146218635469184E-4</v>
      </c>
      <c r="T110" s="6">
        <v>0.82409428841856425</v>
      </c>
      <c r="U110" s="6">
        <v>-5.0461935300542167E-2</v>
      </c>
      <c r="V110" s="6">
        <v>-0.41409177254081442</v>
      </c>
      <c r="W110" s="6">
        <v>0.20694345788478849</v>
      </c>
      <c r="X110" s="42">
        <v>77</v>
      </c>
      <c r="Y110" s="3">
        <v>43326</v>
      </c>
      <c r="Z110" s="2" t="s">
        <v>208</v>
      </c>
      <c r="AA110" s="2" t="s">
        <v>209</v>
      </c>
      <c r="AB110" s="2">
        <v>364</v>
      </c>
      <c r="AC110" s="2">
        <v>424</v>
      </c>
      <c r="AD110" s="5">
        <f t="shared" si="2"/>
        <v>-282</v>
      </c>
      <c r="AE110" s="5">
        <f t="shared" si="3"/>
        <v>0</v>
      </c>
    </row>
    <row r="111" spans="1:31" x14ac:dyDescent="0.3">
      <c r="A111" s="3">
        <v>43327</v>
      </c>
      <c r="B111" s="2" t="s">
        <v>210</v>
      </c>
      <c r="C111" s="2" t="s">
        <v>211</v>
      </c>
      <c r="D111" s="4">
        <v>11.209766930000001</v>
      </c>
      <c r="E111" s="2">
        <v>1021400</v>
      </c>
      <c r="F111" s="2">
        <v>450.5</v>
      </c>
      <c r="G111" s="4">
        <v>498.5</v>
      </c>
      <c r="H111" s="4">
        <v>504.5</v>
      </c>
      <c r="I111" s="2">
        <v>479.5</v>
      </c>
      <c r="J111" s="2">
        <v>501</v>
      </c>
      <c r="K111" s="2">
        <v>490</v>
      </c>
      <c r="L111" s="2">
        <v>208</v>
      </c>
      <c r="M111" s="2">
        <v>548</v>
      </c>
      <c r="N111" s="2">
        <v>0</v>
      </c>
      <c r="O111" s="2">
        <v>654</v>
      </c>
      <c r="P111" s="2">
        <v>326</v>
      </c>
      <c r="Q111" s="4">
        <v>18.72</v>
      </c>
      <c r="R111" s="43">
        <v>0.96363057434581745</v>
      </c>
      <c r="S111" s="6">
        <v>2.9752376967163307E-4</v>
      </c>
      <c r="T111" s="6">
        <v>1.2851290396724835</v>
      </c>
      <c r="U111" s="6">
        <v>-8.606745787684951E-2</v>
      </c>
      <c r="V111" s="6">
        <v>-0.52178920833512166</v>
      </c>
      <c r="W111" s="6">
        <v>0.2011572918540239</v>
      </c>
      <c r="X111" s="42">
        <v>77</v>
      </c>
      <c r="Y111" s="3">
        <v>43326</v>
      </c>
      <c r="Z111" s="2" t="s">
        <v>210</v>
      </c>
      <c r="AA111" s="2" t="s">
        <v>211</v>
      </c>
      <c r="AB111" s="2">
        <v>270</v>
      </c>
      <c r="AC111" s="2">
        <v>536</v>
      </c>
      <c r="AD111" s="5">
        <f t="shared" si="2"/>
        <v>-62</v>
      </c>
      <c r="AE111" s="5">
        <f t="shared" si="3"/>
        <v>12</v>
      </c>
    </row>
    <row r="112" spans="1:31" x14ac:dyDescent="0.3">
      <c r="A112" s="3">
        <v>43327</v>
      </c>
      <c r="B112" s="2" t="s">
        <v>212</v>
      </c>
      <c r="C112" s="2" t="s">
        <v>213</v>
      </c>
      <c r="D112" s="4">
        <v>11.8226601</v>
      </c>
      <c r="E112" s="2">
        <v>590600</v>
      </c>
      <c r="F112" s="2">
        <v>406</v>
      </c>
      <c r="G112" s="4">
        <v>448</v>
      </c>
      <c r="H112" s="4">
        <v>457.5</v>
      </c>
      <c r="I112" s="2">
        <v>435</v>
      </c>
      <c r="J112" s="2">
        <v>454</v>
      </c>
      <c r="K112" s="2">
        <v>444.5</v>
      </c>
      <c r="L112" s="2">
        <v>132</v>
      </c>
      <c r="M112" s="2">
        <v>700</v>
      </c>
      <c r="N112" s="2">
        <v>0</v>
      </c>
      <c r="O112" s="2">
        <v>608.5</v>
      </c>
      <c r="P112" s="2">
        <v>280.5</v>
      </c>
      <c r="Q112" s="4">
        <v>18.72</v>
      </c>
      <c r="R112" s="43">
        <v>0.94356916962851889</v>
      </c>
      <c r="S112" s="6">
        <v>3.9303884008108116E-4</v>
      </c>
      <c r="T112" s="6">
        <v>2.0319002709356937</v>
      </c>
      <c r="U112" s="6">
        <v>-0.12973731340635872</v>
      </c>
      <c r="V112" s="6">
        <v>-0.58799388716579415</v>
      </c>
      <c r="W112" s="6">
        <v>0.19435397510305044</v>
      </c>
      <c r="X112" s="42">
        <v>77</v>
      </c>
      <c r="Y112" s="3">
        <v>43326</v>
      </c>
      <c r="Z112" s="2" t="s">
        <v>212</v>
      </c>
      <c r="AA112" s="2" t="s">
        <v>213</v>
      </c>
      <c r="AB112" s="2">
        <v>216</v>
      </c>
      <c r="AC112" s="2">
        <v>722</v>
      </c>
      <c r="AD112" s="5">
        <f t="shared" si="2"/>
        <v>-84</v>
      </c>
      <c r="AE112" s="5">
        <f t="shared" si="3"/>
        <v>-22</v>
      </c>
    </row>
    <row r="113" spans="1:31" x14ac:dyDescent="0.3">
      <c r="A113" s="3">
        <v>43327</v>
      </c>
      <c r="B113" s="2" t="s">
        <v>214</v>
      </c>
      <c r="C113" s="2" t="s">
        <v>215</v>
      </c>
      <c r="D113" s="4">
        <v>14.18732782</v>
      </c>
      <c r="E113" s="2">
        <v>1348899.9999999998</v>
      </c>
      <c r="F113" s="2">
        <v>363</v>
      </c>
      <c r="G113" s="4">
        <v>416.5</v>
      </c>
      <c r="H113" s="4">
        <v>416.5</v>
      </c>
      <c r="I113" s="2">
        <v>388</v>
      </c>
      <c r="J113" s="2">
        <v>414.5</v>
      </c>
      <c r="K113" s="2">
        <v>400</v>
      </c>
      <c r="L113" s="2">
        <v>334</v>
      </c>
      <c r="M113" s="2">
        <v>964</v>
      </c>
      <c r="N113" s="2">
        <v>0</v>
      </c>
      <c r="O113" s="2">
        <v>564</v>
      </c>
      <c r="P113" s="2">
        <v>236</v>
      </c>
      <c r="Q113" s="4">
        <v>18.72</v>
      </c>
      <c r="R113" s="43">
        <v>0.91784058122744738</v>
      </c>
      <c r="S113" s="6">
        <v>5.0607580085254415E-4</v>
      </c>
      <c r="T113" s="6">
        <v>2.6750899319836208</v>
      </c>
      <c r="U113" s="6">
        <v>-0.18064081174660071</v>
      </c>
      <c r="V113" s="6">
        <v>-0.61868796097996892</v>
      </c>
      <c r="W113" s="6">
        <v>0.20709693946138019</v>
      </c>
      <c r="X113" s="42">
        <v>77</v>
      </c>
      <c r="Y113" s="3">
        <v>43326</v>
      </c>
      <c r="Z113" s="2" t="s">
        <v>214</v>
      </c>
      <c r="AA113" s="2" t="s">
        <v>215</v>
      </c>
      <c r="AB113" s="2">
        <v>430</v>
      </c>
      <c r="AC113" s="2">
        <v>930</v>
      </c>
      <c r="AD113" s="5">
        <f t="shared" si="2"/>
        <v>-96</v>
      </c>
      <c r="AE113" s="5">
        <f t="shared" si="3"/>
        <v>34</v>
      </c>
    </row>
    <row r="114" spans="1:31" x14ac:dyDescent="0.3">
      <c r="A114" s="3">
        <v>43327</v>
      </c>
      <c r="B114" s="2" t="s">
        <v>216</v>
      </c>
      <c r="C114" s="2" t="s">
        <v>217</v>
      </c>
      <c r="D114" s="4">
        <v>13.2192846</v>
      </c>
      <c r="E114" s="2">
        <v>2329800</v>
      </c>
      <c r="F114" s="2">
        <v>321.5</v>
      </c>
      <c r="G114" s="4">
        <v>371</v>
      </c>
      <c r="H114" s="4">
        <v>371</v>
      </c>
      <c r="I114" s="2">
        <v>343</v>
      </c>
      <c r="J114" s="2">
        <v>364</v>
      </c>
      <c r="K114" s="2">
        <v>357.5</v>
      </c>
      <c r="L114" s="2">
        <v>652</v>
      </c>
      <c r="M114" s="2">
        <v>1308</v>
      </c>
      <c r="N114" s="2">
        <v>0</v>
      </c>
      <c r="O114" s="2">
        <v>521.5</v>
      </c>
      <c r="P114" s="2">
        <v>193.5</v>
      </c>
      <c r="Q114" s="4">
        <v>18.72</v>
      </c>
      <c r="R114" s="43">
        <v>0.88588273671404039</v>
      </c>
      <c r="S114" s="6">
        <v>6.3241123042134004E-4</v>
      </c>
      <c r="T114" s="6">
        <v>3.370803740779138</v>
      </c>
      <c r="U114" s="6">
        <v>-0.23698679451342741</v>
      </c>
      <c r="V114" s="6">
        <v>-0.62012798440491679</v>
      </c>
      <c r="W114" s="6">
        <v>0.1854954357336461</v>
      </c>
      <c r="X114" s="42">
        <v>77</v>
      </c>
      <c r="Y114" s="3">
        <v>43326</v>
      </c>
      <c r="Z114" s="2" t="s">
        <v>216</v>
      </c>
      <c r="AA114" s="2" t="s">
        <v>217</v>
      </c>
      <c r="AB114" s="2">
        <v>540</v>
      </c>
      <c r="AC114" s="2">
        <v>1136</v>
      </c>
      <c r="AD114" s="5">
        <f t="shared" si="2"/>
        <v>112</v>
      </c>
      <c r="AE114" s="5">
        <f t="shared" si="3"/>
        <v>172</v>
      </c>
    </row>
    <row r="115" spans="1:31" x14ac:dyDescent="0.3">
      <c r="A115" s="3">
        <v>43327</v>
      </c>
      <c r="B115" s="2" t="s">
        <v>218</v>
      </c>
      <c r="C115" s="2" t="s">
        <v>219</v>
      </c>
      <c r="D115" s="4">
        <v>13.25088339</v>
      </c>
      <c r="E115" s="2">
        <v>1414900</v>
      </c>
      <c r="F115" s="2">
        <v>283</v>
      </c>
      <c r="G115" s="4">
        <v>295.5</v>
      </c>
      <c r="H115" s="4">
        <v>329</v>
      </c>
      <c r="I115" s="2">
        <v>295.5</v>
      </c>
      <c r="J115" s="2">
        <v>320.5</v>
      </c>
      <c r="K115" s="2">
        <v>317</v>
      </c>
      <c r="L115" s="2">
        <v>450</v>
      </c>
      <c r="M115" s="2">
        <v>1534</v>
      </c>
      <c r="N115" s="2">
        <v>0</v>
      </c>
      <c r="O115" s="2">
        <v>481</v>
      </c>
      <c r="P115" s="2">
        <v>153</v>
      </c>
      <c r="Q115" s="4">
        <v>18.72</v>
      </c>
      <c r="R115" s="43">
        <v>0.84730002554714967</v>
      </c>
      <c r="S115" s="6">
        <v>7.6618088999801809E-4</v>
      </c>
      <c r="T115" s="6">
        <v>4.1017441957365008</v>
      </c>
      <c r="U115" s="6">
        <v>-0.29629394066013875</v>
      </c>
      <c r="V115" s="6">
        <v>-0.59985067076695486</v>
      </c>
      <c r="W115" s="6">
        <v>0.17981733265370131</v>
      </c>
      <c r="X115" s="42">
        <v>77</v>
      </c>
      <c r="Y115" s="3">
        <v>43326</v>
      </c>
      <c r="Z115" s="2" t="s">
        <v>218</v>
      </c>
      <c r="AA115" s="2" t="s">
        <v>219</v>
      </c>
      <c r="AB115" s="2">
        <v>616</v>
      </c>
      <c r="AC115" s="2">
        <v>1642</v>
      </c>
      <c r="AD115" s="5">
        <f t="shared" si="2"/>
        <v>-166</v>
      </c>
      <c r="AE115" s="5">
        <f t="shared" si="3"/>
        <v>-108</v>
      </c>
    </row>
    <row r="116" spans="1:31" x14ac:dyDescent="0.3">
      <c r="A116" s="3">
        <v>43327</v>
      </c>
      <c r="B116" s="2" t="s">
        <v>220</v>
      </c>
      <c r="C116" s="2" t="s">
        <v>221</v>
      </c>
      <c r="D116" s="4">
        <v>14.60446247</v>
      </c>
      <c r="E116" s="2">
        <v>1493100</v>
      </c>
      <c r="F116" s="2">
        <v>246.5</v>
      </c>
      <c r="G116" s="4">
        <v>289</v>
      </c>
      <c r="H116" s="4">
        <v>289</v>
      </c>
      <c r="I116" s="2">
        <v>261</v>
      </c>
      <c r="J116" s="2">
        <v>282.5</v>
      </c>
      <c r="K116" s="2">
        <v>278.5</v>
      </c>
      <c r="L116" s="2">
        <v>544</v>
      </c>
      <c r="M116" s="2">
        <v>1746</v>
      </c>
      <c r="N116" s="2">
        <v>0</v>
      </c>
      <c r="O116" s="2">
        <v>442.5</v>
      </c>
      <c r="P116" s="2">
        <v>114.5</v>
      </c>
      <c r="Q116" s="4">
        <v>18.72</v>
      </c>
      <c r="R116" s="43">
        <v>0.80202364434792683</v>
      </c>
      <c r="S116" s="6">
        <v>8.9976095675229392E-4</v>
      </c>
      <c r="T116" s="6">
        <v>5.1600875881376851</v>
      </c>
      <c r="U116" s="6">
        <v>-0.35534231737145955</v>
      </c>
      <c r="V116" s="6">
        <v>-0.56410317552035849</v>
      </c>
      <c r="W116" s="6">
        <v>0.18204263670079412</v>
      </c>
      <c r="X116" s="42">
        <v>77</v>
      </c>
      <c r="Y116" s="3">
        <v>43326</v>
      </c>
      <c r="Z116" s="2" t="s">
        <v>220</v>
      </c>
      <c r="AA116" s="2" t="s">
        <v>221</v>
      </c>
      <c r="AB116" s="2">
        <v>770</v>
      </c>
      <c r="AC116" s="2">
        <v>1826</v>
      </c>
      <c r="AD116" s="5">
        <f t="shared" si="2"/>
        <v>-226</v>
      </c>
      <c r="AE116" s="5">
        <f t="shared" si="3"/>
        <v>-80</v>
      </c>
    </row>
    <row r="117" spans="1:31" x14ac:dyDescent="0.3">
      <c r="A117" s="3">
        <v>43327</v>
      </c>
      <c r="B117" s="2" t="s">
        <v>222</v>
      </c>
      <c r="C117" s="2" t="s">
        <v>223</v>
      </c>
      <c r="D117" s="4">
        <v>12.676056340000001</v>
      </c>
      <c r="E117" s="2">
        <v>715000</v>
      </c>
      <c r="F117" s="2">
        <v>213</v>
      </c>
      <c r="G117" s="4">
        <v>233</v>
      </c>
      <c r="H117" s="4">
        <v>250</v>
      </c>
      <c r="I117" s="2">
        <v>226</v>
      </c>
      <c r="J117" s="2">
        <v>240</v>
      </c>
      <c r="K117" s="2">
        <v>243</v>
      </c>
      <c r="L117" s="2">
        <v>300</v>
      </c>
      <c r="M117" s="2">
        <v>2710</v>
      </c>
      <c r="N117" s="2">
        <v>0</v>
      </c>
      <c r="O117" s="2">
        <v>407</v>
      </c>
      <c r="P117" s="2">
        <v>79</v>
      </c>
      <c r="Q117" s="4">
        <v>18.72</v>
      </c>
      <c r="R117" s="43">
        <v>0.75042421069509246</v>
      </c>
      <c r="S117" s="6">
        <v>1.0242404435886207E-3</v>
      </c>
      <c r="T117" s="6">
        <v>5.8436912369472793</v>
      </c>
      <c r="U117" s="6">
        <v>-0.41037295958441172</v>
      </c>
      <c r="V117" s="6">
        <v>-0.51813618932783356</v>
      </c>
      <c r="W117" s="6">
        <v>0.17193121083043517</v>
      </c>
      <c r="X117" s="42">
        <v>77</v>
      </c>
      <c r="Y117" s="3">
        <v>43326</v>
      </c>
      <c r="Z117" s="2" t="s">
        <v>222</v>
      </c>
      <c r="AA117" s="2" t="s">
        <v>223</v>
      </c>
      <c r="AB117" s="2">
        <v>376</v>
      </c>
      <c r="AC117" s="2">
        <v>2716</v>
      </c>
      <c r="AD117" s="5">
        <f t="shared" si="2"/>
        <v>-76</v>
      </c>
      <c r="AE117" s="5">
        <f t="shared" si="3"/>
        <v>-6</v>
      </c>
    </row>
    <row r="118" spans="1:31" x14ac:dyDescent="0.3">
      <c r="A118" s="3">
        <v>43327</v>
      </c>
      <c r="B118" s="2" t="s">
        <v>224</v>
      </c>
      <c r="C118" s="2" t="s">
        <v>225</v>
      </c>
      <c r="D118" s="4">
        <v>15.10989011</v>
      </c>
      <c r="E118" s="2">
        <v>2205400</v>
      </c>
      <c r="F118" s="2">
        <v>182</v>
      </c>
      <c r="G118" s="4">
        <v>200</v>
      </c>
      <c r="H118" s="4">
        <v>214</v>
      </c>
      <c r="I118" s="2">
        <v>190</v>
      </c>
      <c r="J118" s="2">
        <v>209.5</v>
      </c>
      <c r="K118" s="2">
        <v>210</v>
      </c>
      <c r="L118" s="2">
        <v>1096</v>
      </c>
      <c r="M118" s="2">
        <v>2986</v>
      </c>
      <c r="N118" s="2">
        <v>0</v>
      </c>
      <c r="O118" s="2">
        <v>374</v>
      </c>
      <c r="P118" s="2">
        <v>46</v>
      </c>
      <c r="Q118" s="4">
        <v>18.72</v>
      </c>
      <c r="R118" s="43">
        <v>0.6935594263546363</v>
      </c>
      <c r="S118" s="6">
        <v>1.1313333496128961E-3</v>
      </c>
      <c r="T118" s="6">
        <v>6.4326622156158919</v>
      </c>
      <c r="U118" s="6">
        <v>-0.45790001316553824</v>
      </c>
      <c r="V118" s="6">
        <v>-0.46555688956573249</v>
      </c>
      <c r="W118" s="6">
        <v>0.17759021066948766</v>
      </c>
      <c r="X118" s="42">
        <v>77</v>
      </c>
      <c r="Y118" s="3">
        <v>43326</v>
      </c>
      <c r="Z118" s="2" t="s">
        <v>224</v>
      </c>
      <c r="AA118" s="2" t="s">
        <v>225</v>
      </c>
      <c r="AB118" s="2">
        <v>464</v>
      </c>
      <c r="AC118" s="2">
        <v>3050</v>
      </c>
      <c r="AD118" s="5">
        <f t="shared" si="2"/>
        <v>632</v>
      </c>
      <c r="AE118" s="5">
        <f t="shared" si="3"/>
        <v>-64</v>
      </c>
    </row>
    <row r="119" spans="1:31" x14ac:dyDescent="0.3">
      <c r="A119" s="3">
        <v>43327</v>
      </c>
      <c r="B119" s="2" t="s">
        <v>226</v>
      </c>
      <c r="C119" s="2" t="s">
        <v>227</v>
      </c>
      <c r="D119" s="4">
        <v>15.21035599</v>
      </c>
      <c r="E119" s="2">
        <v>2178900</v>
      </c>
      <c r="F119" s="2">
        <v>154.5</v>
      </c>
      <c r="G119" s="4">
        <v>170.5</v>
      </c>
      <c r="H119" s="4">
        <v>190.5</v>
      </c>
      <c r="I119" s="2">
        <v>162</v>
      </c>
      <c r="J119" s="2">
        <v>178</v>
      </c>
      <c r="K119" s="2">
        <v>180</v>
      </c>
      <c r="L119" s="2">
        <v>1240</v>
      </c>
      <c r="M119" s="2">
        <v>5282</v>
      </c>
      <c r="N119" s="2">
        <v>0</v>
      </c>
      <c r="O119" s="2">
        <v>344</v>
      </c>
      <c r="P119" s="2">
        <v>16</v>
      </c>
      <c r="Q119" s="4">
        <v>18.72</v>
      </c>
      <c r="R119" s="43">
        <v>0.63267313356467303</v>
      </c>
      <c r="S119" s="6">
        <v>1.2138071229420933E-3</v>
      </c>
      <c r="T119" s="6">
        <v>6.8887019578767195</v>
      </c>
      <c r="U119" s="6">
        <v>-0.49487941012955616</v>
      </c>
      <c r="V119" s="6">
        <v>-0.41007625142697179</v>
      </c>
      <c r="W119" s="6">
        <v>0.17658232844837007</v>
      </c>
      <c r="X119" s="42">
        <v>77</v>
      </c>
      <c r="Y119" s="3">
        <v>43326</v>
      </c>
      <c r="Z119" s="2" t="s">
        <v>226</v>
      </c>
      <c r="AA119" s="2" t="s">
        <v>227</v>
      </c>
      <c r="AB119" s="2">
        <v>1962</v>
      </c>
      <c r="AC119" s="2">
        <v>5382</v>
      </c>
      <c r="AD119" s="5">
        <f t="shared" si="2"/>
        <v>-722</v>
      </c>
      <c r="AE119" s="5">
        <f t="shared" si="3"/>
        <v>-100</v>
      </c>
    </row>
    <row r="120" spans="1:31" x14ac:dyDescent="0.3">
      <c r="A120" s="3">
        <v>43327</v>
      </c>
      <c r="B120" s="2" t="s">
        <v>228</v>
      </c>
      <c r="C120" s="2" t="s">
        <v>229</v>
      </c>
      <c r="D120" s="4">
        <v>16.602316600000002</v>
      </c>
      <c r="E120" s="2">
        <v>2527900</v>
      </c>
      <c r="F120" s="2">
        <v>129.5</v>
      </c>
      <c r="G120" s="4">
        <v>144.5</v>
      </c>
      <c r="H120" s="4">
        <v>157</v>
      </c>
      <c r="I120" s="2">
        <v>135</v>
      </c>
      <c r="J120" s="2">
        <v>151</v>
      </c>
      <c r="K120" s="2">
        <v>152.5</v>
      </c>
      <c r="L120" s="2">
        <v>1750</v>
      </c>
      <c r="M120" s="2">
        <v>7080</v>
      </c>
      <c r="N120" s="2">
        <v>0</v>
      </c>
      <c r="O120" s="2">
        <v>316.5</v>
      </c>
      <c r="P120" s="2">
        <v>0.5</v>
      </c>
      <c r="Q120" s="4">
        <v>18.72</v>
      </c>
      <c r="R120" s="43">
        <v>0.56927924408080655</v>
      </c>
      <c r="S120" s="6">
        <v>1.2663469075329559E-3</v>
      </c>
      <c r="T120" s="6">
        <v>7.179380828461035</v>
      </c>
      <c r="U120" s="6">
        <v>-0.51907612784074642</v>
      </c>
      <c r="V120" s="6">
        <v>-0.35462734831526177</v>
      </c>
      <c r="W120" s="6">
        <v>0.17798970980234441</v>
      </c>
      <c r="X120" s="42">
        <v>77</v>
      </c>
      <c r="Y120" s="3">
        <v>43326</v>
      </c>
      <c r="Z120" s="2" t="s">
        <v>228</v>
      </c>
      <c r="AA120" s="2" t="s">
        <v>229</v>
      </c>
      <c r="AB120" s="2">
        <v>2198</v>
      </c>
      <c r="AC120" s="2">
        <v>7268</v>
      </c>
      <c r="AD120" s="5">
        <f t="shared" si="2"/>
        <v>-448</v>
      </c>
      <c r="AE120" s="5">
        <f t="shared" si="3"/>
        <v>-188</v>
      </c>
    </row>
    <row r="121" spans="1:31" x14ac:dyDescent="0.3">
      <c r="A121" s="3">
        <v>43327</v>
      </c>
      <c r="B121" s="2" t="s">
        <v>230</v>
      </c>
      <c r="C121" s="2" t="s">
        <v>231</v>
      </c>
      <c r="D121" s="4">
        <v>19.53488372</v>
      </c>
      <c r="E121" s="2">
        <v>4313700</v>
      </c>
      <c r="F121" s="2">
        <v>107.5</v>
      </c>
      <c r="G121" s="4">
        <v>117</v>
      </c>
      <c r="H121" s="4">
        <v>134</v>
      </c>
      <c r="I121" s="2">
        <v>114</v>
      </c>
      <c r="J121" s="2">
        <v>128.5</v>
      </c>
      <c r="K121" s="2">
        <v>128</v>
      </c>
      <c r="L121" s="2">
        <v>3436</v>
      </c>
      <c r="M121" s="2">
        <v>14068</v>
      </c>
      <c r="N121" s="2">
        <v>0</v>
      </c>
      <c r="O121" s="2">
        <v>292</v>
      </c>
      <c r="P121" s="2">
        <v>0.5</v>
      </c>
      <c r="Q121" s="4">
        <v>18.72</v>
      </c>
      <c r="R121" s="43">
        <v>0.50503249715375276</v>
      </c>
      <c r="S121" s="6">
        <v>1.2861139758371821E-3</v>
      </c>
      <c r="T121" s="6">
        <v>7.2832127426494253</v>
      </c>
      <c r="U121" s="6">
        <v>-0.52929862765804925</v>
      </c>
      <c r="V121" s="6">
        <v>-0.30141858358945228</v>
      </c>
      <c r="W121" s="6">
        <v>0.18170178839176893</v>
      </c>
      <c r="X121" s="42">
        <v>77</v>
      </c>
      <c r="Y121" s="3">
        <v>43326</v>
      </c>
      <c r="Z121" s="2" t="s">
        <v>230</v>
      </c>
      <c r="AA121" s="2" t="s">
        <v>231</v>
      </c>
      <c r="AB121" s="2">
        <v>2692</v>
      </c>
      <c r="AC121" s="2">
        <v>13606</v>
      </c>
      <c r="AD121" s="5">
        <f t="shared" si="2"/>
        <v>744</v>
      </c>
      <c r="AE121" s="5">
        <f t="shared" si="3"/>
        <v>462</v>
      </c>
    </row>
    <row r="122" spans="1:31" x14ac:dyDescent="0.3">
      <c r="A122" s="3">
        <v>43327</v>
      </c>
      <c r="B122" s="2" t="s">
        <v>232</v>
      </c>
      <c r="C122" s="2" t="s">
        <v>233</v>
      </c>
      <c r="D122" s="4">
        <v>22.033898310000001</v>
      </c>
      <c r="E122" s="2">
        <v>1703899.9999999998</v>
      </c>
      <c r="F122" s="2">
        <v>88.5</v>
      </c>
      <c r="G122" s="4">
        <v>105</v>
      </c>
      <c r="H122" s="4">
        <v>112</v>
      </c>
      <c r="I122" s="2">
        <v>97</v>
      </c>
      <c r="J122" s="2">
        <v>108</v>
      </c>
      <c r="K122" s="2">
        <v>106.5</v>
      </c>
      <c r="L122" s="2">
        <v>1614</v>
      </c>
      <c r="M122" s="2">
        <v>8926</v>
      </c>
      <c r="N122" s="2">
        <v>0</v>
      </c>
      <c r="O122" s="2">
        <v>270.5</v>
      </c>
      <c r="P122" s="2">
        <v>0.5</v>
      </c>
      <c r="Q122" s="4">
        <v>18.72</v>
      </c>
      <c r="R122" s="43">
        <v>0.44158824784774159</v>
      </c>
      <c r="S122" s="6">
        <v>1.2729395179538769E-3</v>
      </c>
      <c r="T122" s="6">
        <v>7.1927460444101143</v>
      </c>
      <c r="U122" s="6">
        <v>-0.52548000467028622</v>
      </c>
      <c r="V122" s="6">
        <v>-0.2519161611473919</v>
      </c>
      <c r="W122" s="6">
        <v>0.1835478588345647</v>
      </c>
      <c r="X122" s="42">
        <v>77</v>
      </c>
      <c r="Y122" s="3">
        <v>43326</v>
      </c>
      <c r="Z122" s="2" t="s">
        <v>232</v>
      </c>
      <c r="AA122" s="2" t="s">
        <v>233</v>
      </c>
      <c r="AB122" s="2">
        <v>1310</v>
      </c>
      <c r="AC122" s="2">
        <v>9052</v>
      </c>
      <c r="AD122" s="5">
        <f t="shared" si="2"/>
        <v>304</v>
      </c>
      <c r="AE122" s="5">
        <f t="shared" si="3"/>
        <v>-126</v>
      </c>
    </row>
    <row r="123" spans="1:31" x14ac:dyDescent="0.3">
      <c r="A123" s="3">
        <v>43327</v>
      </c>
      <c r="B123" s="2" t="s">
        <v>234</v>
      </c>
      <c r="C123" s="2" t="s">
        <v>235</v>
      </c>
      <c r="D123" s="4">
        <v>27.777777780000001</v>
      </c>
      <c r="E123" s="2">
        <v>4713500</v>
      </c>
      <c r="F123" s="2">
        <v>72</v>
      </c>
      <c r="G123" s="4">
        <v>85</v>
      </c>
      <c r="H123" s="4">
        <v>96.5</v>
      </c>
      <c r="I123" s="2">
        <v>81</v>
      </c>
      <c r="J123" s="2">
        <v>92</v>
      </c>
      <c r="K123" s="2">
        <v>88</v>
      </c>
      <c r="L123" s="2">
        <v>5268</v>
      </c>
      <c r="M123" s="2">
        <v>8218</v>
      </c>
      <c r="N123" s="2">
        <v>0</v>
      </c>
      <c r="O123" s="2">
        <v>252</v>
      </c>
      <c r="P123" s="2">
        <v>0.5</v>
      </c>
      <c r="Q123" s="4">
        <v>18.72</v>
      </c>
      <c r="R123" s="43">
        <v>0.38047171210641001</v>
      </c>
      <c r="S123" s="6">
        <v>1.229148877872191E-3</v>
      </c>
      <c r="T123" s="6">
        <v>6.9154837037217476</v>
      </c>
      <c r="U123" s="6">
        <v>-0.50860383763788408</v>
      </c>
      <c r="V123" s="6">
        <v>-0.20727636696449281</v>
      </c>
      <c r="W123" s="6">
        <v>0.18749832560479637</v>
      </c>
      <c r="X123" s="42">
        <v>77</v>
      </c>
      <c r="Y123" s="3">
        <v>43326</v>
      </c>
      <c r="Z123" s="2" t="s">
        <v>234</v>
      </c>
      <c r="AA123" s="2" t="s">
        <v>235</v>
      </c>
      <c r="AB123" s="2">
        <v>3032</v>
      </c>
      <c r="AC123" s="2">
        <v>6520</v>
      </c>
      <c r="AD123" s="5">
        <f t="shared" si="2"/>
        <v>2236</v>
      </c>
      <c r="AE123" s="5">
        <f t="shared" si="3"/>
        <v>1698</v>
      </c>
    </row>
    <row r="124" spans="1:31" x14ac:dyDescent="0.3">
      <c r="A124" s="3">
        <v>43327</v>
      </c>
      <c r="B124" s="2" t="s">
        <v>236</v>
      </c>
      <c r="C124" s="2" t="s">
        <v>237</v>
      </c>
      <c r="D124" s="4">
        <v>30.76923077</v>
      </c>
      <c r="E124" s="2">
        <v>855800</v>
      </c>
      <c r="F124" s="2">
        <v>58.5</v>
      </c>
      <c r="G124" s="4">
        <v>71.5</v>
      </c>
      <c r="H124" s="4">
        <v>81</v>
      </c>
      <c r="I124" s="2">
        <v>67.5</v>
      </c>
      <c r="J124" s="2">
        <v>76.5</v>
      </c>
      <c r="K124" s="2">
        <v>72</v>
      </c>
      <c r="L124" s="2">
        <v>1132</v>
      </c>
      <c r="M124" s="2">
        <v>5424</v>
      </c>
      <c r="N124" s="2">
        <v>0</v>
      </c>
      <c r="O124" s="2">
        <v>236</v>
      </c>
      <c r="P124" s="2">
        <v>0.5</v>
      </c>
      <c r="Q124" s="4">
        <v>18.72</v>
      </c>
      <c r="R124" s="43">
        <v>0.32297386533407646</v>
      </c>
      <c r="S124" s="6">
        <v>1.1590831009742108E-3</v>
      </c>
      <c r="T124" s="6">
        <v>6.4733340673157613</v>
      </c>
      <c r="U124" s="6">
        <v>-0.48050284256431558</v>
      </c>
      <c r="V124" s="6">
        <v>-0.16794295815003579</v>
      </c>
      <c r="W124" s="6">
        <v>0.18942206070557235</v>
      </c>
      <c r="X124" s="42">
        <v>77</v>
      </c>
      <c r="Y124" s="3">
        <v>43326</v>
      </c>
      <c r="Z124" s="2" t="s">
        <v>236</v>
      </c>
      <c r="AA124" s="2" t="s">
        <v>237</v>
      </c>
      <c r="AB124" s="2">
        <v>1772</v>
      </c>
      <c r="AC124" s="2">
        <v>5336</v>
      </c>
      <c r="AD124" s="5">
        <f t="shared" si="2"/>
        <v>-640</v>
      </c>
      <c r="AE124" s="5">
        <f t="shared" si="3"/>
        <v>88</v>
      </c>
    </row>
    <row r="125" spans="1:31" x14ac:dyDescent="0.3">
      <c r="A125" s="3">
        <v>43327</v>
      </c>
      <c r="B125" s="2" t="s">
        <v>238</v>
      </c>
      <c r="C125" s="2" t="s">
        <v>239</v>
      </c>
      <c r="D125" s="4">
        <v>39.784946239999996</v>
      </c>
      <c r="E125" s="2">
        <v>929700</v>
      </c>
      <c r="F125" s="2">
        <v>46.5</v>
      </c>
      <c r="G125" s="4">
        <v>60.5</v>
      </c>
      <c r="H125" s="4">
        <v>68</v>
      </c>
      <c r="I125" s="2">
        <v>57</v>
      </c>
      <c r="J125" s="2">
        <v>65</v>
      </c>
      <c r="K125" s="2">
        <v>58</v>
      </c>
      <c r="L125" s="2">
        <v>1472</v>
      </c>
      <c r="M125" s="2">
        <v>10744</v>
      </c>
      <c r="N125" s="2">
        <v>0</v>
      </c>
      <c r="O125" s="2">
        <v>222</v>
      </c>
      <c r="P125" s="2">
        <v>0.5</v>
      </c>
      <c r="Q125" s="4">
        <v>18.72</v>
      </c>
      <c r="R125" s="43">
        <v>0.27009281980699335</v>
      </c>
      <c r="S125" s="6">
        <v>1.0684119893901247E-3</v>
      </c>
      <c r="T125" s="6">
        <v>6.2204246777568528</v>
      </c>
      <c r="U125" s="6">
        <v>-0.44356965376365648</v>
      </c>
      <c r="V125" s="6">
        <v>-0.13387641524076344</v>
      </c>
      <c r="W125" s="6">
        <v>0.19379500414177775</v>
      </c>
      <c r="X125" s="42">
        <v>77</v>
      </c>
      <c r="Y125" s="3">
        <v>43326</v>
      </c>
      <c r="Z125" s="2" t="s">
        <v>238</v>
      </c>
      <c r="AA125" s="2" t="s">
        <v>239</v>
      </c>
      <c r="AB125" s="2">
        <v>2102</v>
      </c>
      <c r="AC125" s="2">
        <v>10726</v>
      </c>
      <c r="AD125" s="5">
        <f t="shared" si="2"/>
        <v>-630</v>
      </c>
      <c r="AE125" s="5">
        <f t="shared" si="3"/>
        <v>18</v>
      </c>
    </row>
    <row r="126" spans="1:31" x14ac:dyDescent="0.3">
      <c r="A126" s="3">
        <v>43327</v>
      </c>
      <c r="B126" s="2" t="s">
        <v>240</v>
      </c>
      <c r="C126" s="2" t="s">
        <v>241</v>
      </c>
      <c r="D126" s="4">
        <v>44.59459459</v>
      </c>
      <c r="E126" s="2">
        <v>566900</v>
      </c>
      <c r="F126" s="2">
        <v>37</v>
      </c>
      <c r="G126" s="4">
        <v>52.5</v>
      </c>
      <c r="H126" s="4">
        <v>58</v>
      </c>
      <c r="I126" s="2">
        <v>47.5</v>
      </c>
      <c r="J126" s="2">
        <v>53.5</v>
      </c>
      <c r="K126" s="2">
        <v>46.5</v>
      </c>
      <c r="L126" s="2">
        <v>1074</v>
      </c>
      <c r="M126" s="2">
        <v>7264</v>
      </c>
      <c r="N126" s="2">
        <v>0</v>
      </c>
      <c r="O126" s="2">
        <v>210.5</v>
      </c>
      <c r="P126" s="2">
        <v>0.5</v>
      </c>
      <c r="Q126" s="4">
        <v>18.72</v>
      </c>
      <c r="R126" s="43">
        <v>0.2227230973666792</v>
      </c>
      <c r="S126" s="6">
        <v>9.6318379708532726E-4</v>
      </c>
      <c r="T126" s="6">
        <v>5.5927990320085996</v>
      </c>
      <c r="U126" s="6">
        <v>-0.4003517040458941</v>
      </c>
      <c r="V126" s="6">
        <v>-0.1055954126414349</v>
      </c>
      <c r="W126" s="6">
        <v>0.19467819375775752</v>
      </c>
      <c r="X126" s="42">
        <v>77</v>
      </c>
      <c r="Y126" s="3">
        <v>43326</v>
      </c>
      <c r="Z126" s="2" t="s">
        <v>240</v>
      </c>
      <c r="AA126" s="2" t="s">
        <v>241</v>
      </c>
      <c r="AB126" s="2">
        <v>434</v>
      </c>
      <c r="AC126" s="2">
        <v>7286</v>
      </c>
      <c r="AD126" s="5">
        <f t="shared" si="2"/>
        <v>640</v>
      </c>
      <c r="AE126" s="5">
        <f t="shared" si="3"/>
        <v>-22</v>
      </c>
    </row>
    <row r="127" spans="1:31" x14ac:dyDescent="0.3">
      <c r="A127" s="3">
        <v>43327</v>
      </c>
      <c r="B127" s="2" t="s">
        <v>242</v>
      </c>
      <c r="C127" s="2" t="s">
        <v>243</v>
      </c>
      <c r="D127" s="4">
        <v>51.724137929999998</v>
      </c>
      <c r="E127" s="2">
        <v>361300</v>
      </c>
      <c r="F127" s="2">
        <v>29</v>
      </c>
      <c r="G127" s="4">
        <v>43.5</v>
      </c>
      <c r="H127" s="4">
        <v>48</v>
      </c>
      <c r="I127" s="2">
        <v>40.5</v>
      </c>
      <c r="J127" s="2">
        <v>44</v>
      </c>
      <c r="K127" s="2">
        <v>37</v>
      </c>
      <c r="L127" s="2">
        <v>812</v>
      </c>
      <c r="M127" s="2">
        <v>6980</v>
      </c>
      <c r="N127" s="2">
        <v>0</v>
      </c>
      <c r="O127" s="2">
        <v>201</v>
      </c>
      <c r="P127" s="2">
        <v>0.5</v>
      </c>
      <c r="Q127" s="4">
        <v>18.72</v>
      </c>
      <c r="R127" s="43">
        <v>0.18102722949720959</v>
      </c>
      <c r="S127" s="6">
        <v>8.5055592069969706E-4</v>
      </c>
      <c r="T127" s="6">
        <v>4.8957130657392156</v>
      </c>
      <c r="U127" s="6">
        <v>-0.35387574286528101</v>
      </c>
      <c r="V127" s="6">
        <v>-8.2118256809593504E-2</v>
      </c>
      <c r="W127" s="6">
        <v>0.19705486342184242</v>
      </c>
      <c r="X127" s="42">
        <v>77</v>
      </c>
      <c r="Y127" s="3">
        <v>43326</v>
      </c>
      <c r="Z127" s="2" t="s">
        <v>242</v>
      </c>
      <c r="AA127" s="2" t="s">
        <v>243</v>
      </c>
      <c r="AB127" s="2">
        <v>728</v>
      </c>
      <c r="AC127" s="2">
        <v>6918</v>
      </c>
      <c r="AD127" s="5">
        <f t="shared" si="2"/>
        <v>84</v>
      </c>
      <c r="AE127" s="5">
        <f t="shared" si="3"/>
        <v>62</v>
      </c>
    </row>
    <row r="128" spans="1:31" x14ac:dyDescent="0.3">
      <c r="A128" s="3">
        <v>43327</v>
      </c>
      <c r="B128" s="2" t="s">
        <v>244</v>
      </c>
      <c r="C128" s="2" t="s">
        <v>245</v>
      </c>
      <c r="D128" s="4">
        <v>71.111111109999996</v>
      </c>
      <c r="E128" s="2">
        <v>1500600</v>
      </c>
      <c r="F128" s="2">
        <v>22.5</v>
      </c>
      <c r="G128" s="4">
        <v>37</v>
      </c>
      <c r="H128" s="4">
        <v>41.5</v>
      </c>
      <c r="I128" s="2">
        <v>34.5</v>
      </c>
      <c r="J128" s="2">
        <v>38.5</v>
      </c>
      <c r="K128" s="2">
        <v>29</v>
      </c>
      <c r="L128" s="2">
        <v>3998</v>
      </c>
      <c r="M128" s="2">
        <v>21618</v>
      </c>
      <c r="N128" s="2">
        <v>0</v>
      </c>
      <c r="O128" s="2">
        <v>193</v>
      </c>
      <c r="P128" s="2">
        <v>0.5</v>
      </c>
      <c r="Q128" s="4">
        <v>18.72</v>
      </c>
      <c r="R128" s="43">
        <v>0.14501940799025112</v>
      </c>
      <c r="S128" s="6">
        <v>7.3631112776104124E-4</v>
      </c>
      <c r="T128" s="6">
        <v>4.172260239823089</v>
      </c>
      <c r="U128" s="6">
        <v>-0.30658600083228854</v>
      </c>
      <c r="V128" s="6">
        <v>-6.2972996087040656E-2</v>
      </c>
      <c r="W128" s="6">
        <v>0.20277010010264807</v>
      </c>
      <c r="X128" s="42">
        <v>77</v>
      </c>
      <c r="Y128" s="3">
        <v>43326</v>
      </c>
      <c r="Z128" s="2" t="s">
        <v>244</v>
      </c>
      <c r="AA128" s="2" t="s">
        <v>245</v>
      </c>
      <c r="AB128" s="2">
        <v>3696</v>
      </c>
      <c r="AC128" s="2">
        <v>21554</v>
      </c>
      <c r="AD128" s="5">
        <f t="shared" si="2"/>
        <v>302</v>
      </c>
      <c r="AE128" s="5">
        <f t="shared" si="3"/>
        <v>64</v>
      </c>
    </row>
    <row r="129" spans="1:31" x14ac:dyDescent="0.3">
      <c r="A129" s="3">
        <v>43327</v>
      </c>
      <c r="B129" s="2" t="s">
        <v>246</v>
      </c>
      <c r="C129" s="2" t="s">
        <v>247</v>
      </c>
      <c r="D129" s="4">
        <v>700</v>
      </c>
      <c r="E129" s="2">
        <v>15800</v>
      </c>
      <c r="F129" s="2">
        <v>0.5</v>
      </c>
      <c r="G129" s="4">
        <v>4</v>
      </c>
      <c r="H129" s="4">
        <v>4.5</v>
      </c>
      <c r="I129" s="2">
        <v>4</v>
      </c>
      <c r="J129" s="2">
        <v>4</v>
      </c>
      <c r="K129" s="2">
        <v>0.5</v>
      </c>
      <c r="L129" s="2">
        <v>368</v>
      </c>
      <c r="M129" s="2">
        <v>5858</v>
      </c>
      <c r="N129" s="2">
        <v>0</v>
      </c>
      <c r="O129" s="2">
        <v>164.5</v>
      </c>
      <c r="P129" s="2">
        <v>0.5</v>
      </c>
      <c r="Q129" s="4">
        <v>18.72</v>
      </c>
      <c r="R129" s="43">
        <v>-1.4115788907104433E-3</v>
      </c>
      <c r="S129" s="6">
        <v>1.4927461640544816E-5</v>
      </c>
      <c r="T129" s="6">
        <v>9.4009557575380764E-2</v>
      </c>
      <c r="U129" s="6">
        <v>-6.2405434812428055E-3</v>
      </c>
      <c r="V129" s="6">
        <v>-3.8434824636834897E-4</v>
      </c>
      <c r="W129" s="6">
        <v>0.2540245722526312</v>
      </c>
      <c r="X129" s="42">
        <v>77</v>
      </c>
      <c r="Y129" s="3">
        <v>43326</v>
      </c>
      <c r="Z129" s="2" t="s">
        <v>246</v>
      </c>
      <c r="AA129" s="2" t="s">
        <v>247</v>
      </c>
      <c r="AB129" s="2">
        <v>142</v>
      </c>
      <c r="AC129" s="2">
        <v>5580</v>
      </c>
      <c r="AD129" s="5">
        <f t="shared" si="2"/>
        <v>226</v>
      </c>
      <c r="AE129" s="5">
        <f t="shared" si="3"/>
        <v>278</v>
      </c>
    </row>
    <row r="130" spans="1:31" x14ac:dyDescent="0.3">
      <c r="A130" s="3">
        <v>43327</v>
      </c>
      <c r="B130" s="2" t="s">
        <v>248</v>
      </c>
      <c r="C130" s="2" t="s">
        <v>249</v>
      </c>
      <c r="D130" s="4">
        <v>350</v>
      </c>
      <c r="E130" s="2">
        <v>10500</v>
      </c>
      <c r="F130" s="2">
        <v>1</v>
      </c>
      <c r="G130" s="4">
        <v>4.5</v>
      </c>
      <c r="H130" s="4">
        <v>4.5</v>
      </c>
      <c r="I130" s="2">
        <v>4.5</v>
      </c>
      <c r="J130" s="2">
        <v>4.5</v>
      </c>
      <c r="K130" s="2">
        <v>0.5</v>
      </c>
      <c r="L130" s="2">
        <v>234</v>
      </c>
      <c r="M130" s="2">
        <v>1402</v>
      </c>
      <c r="N130" s="2">
        <v>0</v>
      </c>
      <c r="O130" s="2">
        <v>164.5</v>
      </c>
      <c r="P130" s="2">
        <v>0.5</v>
      </c>
      <c r="Q130" s="4">
        <v>18.72</v>
      </c>
      <c r="R130" s="43">
        <v>-2.7721002332809644E-3</v>
      </c>
      <c r="S130" s="6">
        <v>2.7541503903095892E-5</v>
      </c>
      <c r="T130" s="6">
        <v>0.15072502519186681</v>
      </c>
      <c r="U130" s="6">
        <v>-1.1511648306510389E-2</v>
      </c>
      <c r="V130" s="6">
        <v>-7.9629859794927427E-4</v>
      </c>
      <c r="W130" s="6">
        <v>0.24294040101140735</v>
      </c>
      <c r="X130" s="42">
        <v>77</v>
      </c>
      <c r="Y130" s="3">
        <v>43326</v>
      </c>
      <c r="Z130" s="2" t="s">
        <v>248</v>
      </c>
      <c r="AA130" s="2" t="s">
        <v>249</v>
      </c>
      <c r="AB130" s="2">
        <v>154</v>
      </c>
      <c r="AC130" s="2">
        <v>1418</v>
      </c>
      <c r="AD130" s="5">
        <f t="shared" si="2"/>
        <v>80</v>
      </c>
      <c r="AE130" s="5">
        <f t="shared" si="3"/>
        <v>-16</v>
      </c>
    </row>
    <row r="131" spans="1:31" x14ac:dyDescent="0.3">
      <c r="A131" s="3">
        <v>43327</v>
      </c>
      <c r="B131" s="2" t="s">
        <v>250</v>
      </c>
      <c r="C131" s="2" t="s">
        <v>251</v>
      </c>
      <c r="D131" s="4">
        <v>233.33333332999999</v>
      </c>
      <c r="E131" s="2">
        <v>18200</v>
      </c>
      <c r="F131" s="2">
        <v>1.5</v>
      </c>
      <c r="G131" s="4">
        <v>4.5</v>
      </c>
      <c r="H131" s="4">
        <v>5</v>
      </c>
      <c r="I131" s="2">
        <v>4.5</v>
      </c>
      <c r="J131" s="2">
        <v>5</v>
      </c>
      <c r="K131" s="2">
        <v>1</v>
      </c>
      <c r="L131" s="2">
        <v>366</v>
      </c>
      <c r="M131" s="2">
        <v>2212</v>
      </c>
      <c r="N131" s="2">
        <v>0</v>
      </c>
      <c r="O131" s="2">
        <v>165</v>
      </c>
      <c r="P131" s="2">
        <v>0.5</v>
      </c>
      <c r="Q131" s="4">
        <v>18.72</v>
      </c>
      <c r="R131" s="43">
        <v>-5.1341550544220576E-3</v>
      </c>
      <c r="S131" s="6">
        <v>4.7864846831540486E-5</v>
      </c>
      <c r="T131" s="6">
        <v>0.28933083246029945</v>
      </c>
      <c r="U131" s="6">
        <v>-2.00017340875129E-2</v>
      </c>
      <c r="V131" s="6">
        <v>-1.5524815287770721E-3</v>
      </c>
      <c r="W131" s="6">
        <v>0.23207295171678061</v>
      </c>
      <c r="X131" s="42">
        <v>77</v>
      </c>
      <c r="Y131" s="3">
        <v>43326</v>
      </c>
      <c r="Z131" s="2" t="s">
        <v>250</v>
      </c>
      <c r="AA131" s="2" t="s">
        <v>251</v>
      </c>
      <c r="AB131" s="2">
        <v>720</v>
      </c>
      <c r="AC131" s="2">
        <v>2258</v>
      </c>
      <c r="AD131" s="5">
        <f t="shared" si="2"/>
        <v>-354</v>
      </c>
      <c r="AE131" s="5">
        <f t="shared" si="3"/>
        <v>-46</v>
      </c>
    </row>
    <row r="132" spans="1:31" x14ac:dyDescent="0.3">
      <c r="A132" s="3">
        <v>43327</v>
      </c>
      <c r="B132" s="2" t="s">
        <v>252</v>
      </c>
      <c r="C132" s="2" t="s">
        <v>253</v>
      </c>
      <c r="D132" s="4">
        <v>100</v>
      </c>
      <c r="E132" s="2">
        <v>20700</v>
      </c>
      <c r="F132" s="2">
        <v>3</v>
      </c>
      <c r="G132" s="4">
        <v>5.5</v>
      </c>
      <c r="H132" s="4">
        <v>6</v>
      </c>
      <c r="I132" s="2">
        <v>5.5</v>
      </c>
      <c r="J132" s="2">
        <v>6</v>
      </c>
      <c r="K132" s="2">
        <v>2</v>
      </c>
      <c r="L132" s="2">
        <v>352</v>
      </c>
      <c r="M132" s="2">
        <v>3454</v>
      </c>
      <c r="N132" s="2">
        <v>0</v>
      </c>
      <c r="O132" s="2">
        <v>166</v>
      </c>
      <c r="P132" s="2">
        <v>0.5</v>
      </c>
      <c r="Q132" s="4">
        <v>18.72</v>
      </c>
      <c r="R132" s="43">
        <v>-9.0617363899521026E-3</v>
      </c>
      <c r="S132" s="6">
        <v>7.9052901538926115E-5</v>
      </c>
      <c r="T132" s="6">
        <v>0.4334830808179202</v>
      </c>
      <c r="U132" s="6">
        <v>-3.3025759643350541E-2</v>
      </c>
      <c r="V132" s="6">
        <v>-2.8924327594159749E-3</v>
      </c>
      <c r="W132" s="6">
        <v>0.22292306557208297</v>
      </c>
      <c r="X132" s="42">
        <v>77</v>
      </c>
      <c r="Y132" s="3">
        <v>43326</v>
      </c>
      <c r="Z132" s="2" t="s">
        <v>252</v>
      </c>
      <c r="AA132" s="2" t="s">
        <v>253</v>
      </c>
      <c r="AB132" s="2">
        <v>350</v>
      </c>
      <c r="AC132" s="2">
        <v>3424</v>
      </c>
      <c r="AD132" s="5">
        <f t="shared" si="2"/>
        <v>2</v>
      </c>
      <c r="AE132" s="5">
        <f t="shared" si="3"/>
        <v>30</v>
      </c>
    </row>
    <row r="133" spans="1:31" x14ac:dyDescent="0.3">
      <c r="A133" s="3">
        <v>43327</v>
      </c>
      <c r="B133" s="2" t="s">
        <v>254</v>
      </c>
      <c r="C133" s="2" t="s">
        <v>255</v>
      </c>
      <c r="D133" s="4">
        <v>66.666666669999998</v>
      </c>
      <c r="E133" s="2">
        <v>84400</v>
      </c>
      <c r="F133" s="2">
        <v>4.5</v>
      </c>
      <c r="G133" s="4">
        <v>7</v>
      </c>
      <c r="H133" s="4">
        <v>8</v>
      </c>
      <c r="I133" s="2">
        <v>7</v>
      </c>
      <c r="J133" s="2">
        <v>7.5</v>
      </c>
      <c r="K133" s="2">
        <v>3.5</v>
      </c>
      <c r="L133" s="2">
        <v>1122</v>
      </c>
      <c r="M133" s="2">
        <v>3830</v>
      </c>
      <c r="N133" s="2">
        <v>0</v>
      </c>
      <c r="O133" s="2">
        <v>167.5</v>
      </c>
      <c r="P133" s="2">
        <v>0.5</v>
      </c>
      <c r="Q133" s="4">
        <v>18.72</v>
      </c>
      <c r="R133" s="43">
        <v>-1.5218476030791456E-2</v>
      </c>
      <c r="S133" s="6">
        <v>1.2399694016665102E-4</v>
      </c>
      <c r="T133" s="6">
        <v>0.75189139089126833</v>
      </c>
      <c r="U133" s="6">
        <v>-5.178590497291366E-2</v>
      </c>
      <c r="V133" s="6">
        <v>-5.1202223885216114E-3</v>
      </c>
      <c r="W133" s="6">
        <v>0.21643380490928887</v>
      </c>
      <c r="X133" s="42">
        <v>77</v>
      </c>
      <c r="Y133" s="3">
        <v>43326</v>
      </c>
      <c r="Z133" s="2" t="s">
        <v>254</v>
      </c>
      <c r="AA133" s="2" t="s">
        <v>255</v>
      </c>
      <c r="AB133" s="2">
        <v>196</v>
      </c>
      <c r="AC133" s="2">
        <v>4140</v>
      </c>
      <c r="AD133" s="5">
        <f t="shared" si="2"/>
        <v>926</v>
      </c>
      <c r="AE133" s="5">
        <f t="shared" si="3"/>
        <v>-310</v>
      </c>
    </row>
    <row r="134" spans="1:31" x14ac:dyDescent="0.3">
      <c r="A134" s="3">
        <v>43327</v>
      </c>
      <c r="B134" s="2" t="s">
        <v>256</v>
      </c>
      <c r="C134" s="2" t="s">
        <v>257</v>
      </c>
      <c r="D134" s="4">
        <v>26.666666670000001</v>
      </c>
      <c r="E134" s="2">
        <v>95200</v>
      </c>
      <c r="F134" s="2">
        <v>7.5</v>
      </c>
      <c r="G134" s="4">
        <v>8.5</v>
      </c>
      <c r="H134" s="4">
        <v>9.5</v>
      </c>
      <c r="I134" s="2">
        <v>8.5</v>
      </c>
      <c r="J134" s="2">
        <v>9.5</v>
      </c>
      <c r="K134" s="2">
        <v>5.5</v>
      </c>
      <c r="L134" s="2">
        <v>1072</v>
      </c>
      <c r="M134" s="2">
        <v>3002</v>
      </c>
      <c r="N134" s="2">
        <v>0</v>
      </c>
      <c r="O134" s="2">
        <v>169.5</v>
      </c>
      <c r="P134" s="2">
        <v>0.5</v>
      </c>
      <c r="Q134" s="4">
        <v>18.72</v>
      </c>
      <c r="R134" s="43">
        <v>-2.4541047607444577E-2</v>
      </c>
      <c r="S134" s="6">
        <v>1.8600487434019994E-4</v>
      </c>
      <c r="T134" s="6">
        <v>1.0528815439907468</v>
      </c>
      <c r="U134" s="6">
        <v>-7.7653992503250099E-2</v>
      </c>
      <c r="V134" s="6">
        <v>-8.7355310793846286E-3</v>
      </c>
      <c r="W134" s="6">
        <v>0.20993381543725723</v>
      </c>
      <c r="X134" s="42">
        <v>77</v>
      </c>
      <c r="Y134" s="3">
        <v>43326</v>
      </c>
      <c r="Z134" s="2" t="s">
        <v>256</v>
      </c>
      <c r="AA134" s="2" t="s">
        <v>257</v>
      </c>
      <c r="AB134" s="2">
        <v>474</v>
      </c>
      <c r="AC134" s="2">
        <v>3630</v>
      </c>
      <c r="AD134" s="5">
        <f t="shared" si="2"/>
        <v>598</v>
      </c>
      <c r="AE134" s="5">
        <f t="shared" si="3"/>
        <v>-628</v>
      </c>
    </row>
    <row r="135" spans="1:31" x14ac:dyDescent="0.3">
      <c r="A135" s="3">
        <v>43327</v>
      </c>
      <c r="B135" s="2" t="s">
        <v>258</v>
      </c>
      <c r="C135" s="2" t="s">
        <v>259</v>
      </c>
      <c r="D135" s="4">
        <v>4.5454545499999996</v>
      </c>
      <c r="E135" s="2">
        <v>29700</v>
      </c>
      <c r="F135" s="2">
        <v>11</v>
      </c>
      <c r="G135" s="4">
        <v>11</v>
      </c>
      <c r="H135" s="4">
        <v>11.5</v>
      </c>
      <c r="I135" s="2">
        <v>11</v>
      </c>
      <c r="J135" s="2">
        <v>11.5</v>
      </c>
      <c r="K135" s="2">
        <v>8.5</v>
      </c>
      <c r="L135" s="2">
        <v>260</v>
      </c>
      <c r="M135" s="2">
        <v>5178</v>
      </c>
      <c r="N135" s="2">
        <v>0</v>
      </c>
      <c r="O135" s="2">
        <v>172.5</v>
      </c>
      <c r="P135" s="2">
        <v>0.5</v>
      </c>
      <c r="Q135" s="4">
        <v>18.72</v>
      </c>
      <c r="R135" s="43">
        <v>-3.7807996086832406E-2</v>
      </c>
      <c r="S135" s="6">
        <v>2.6617134908055575E-4</v>
      </c>
      <c r="T135" s="6">
        <v>1.4352905428944851</v>
      </c>
      <c r="U135" s="6">
        <v>-0.11107448132426631</v>
      </c>
      <c r="V135" s="6">
        <v>-1.420937026264113E-2</v>
      </c>
      <c r="W135" s="6">
        <v>0.2021269973956048</v>
      </c>
      <c r="X135" s="42">
        <v>77</v>
      </c>
      <c r="Y135" s="3">
        <v>43326</v>
      </c>
      <c r="Z135" s="2" t="s">
        <v>258</v>
      </c>
      <c r="AA135" s="2" t="s">
        <v>259</v>
      </c>
      <c r="AB135" s="2">
        <v>688</v>
      </c>
      <c r="AC135" s="2">
        <v>5220</v>
      </c>
      <c r="AD135" s="5">
        <f t="shared" si="2"/>
        <v>-428</v>
      </c>
      <c r="AE135" s="5">
        <f t="shared" si="3"/>
        <v>-42</v>
      </c>
    </row>
    <row r="136" spans="1:31" x14ac:dyDescent="0.3">
      <c r="A136" s="3">
        <v>43327</v>
      </c>
      <c r="B136" s="2" t="s">
        <v>260</v>
      </c>
      <c r="C136" s="2" t="s">
        <v>261</v>
      </c>
      <c r="D136" s="4">
        <v>-12.5</v>
      </c>
      <c r="E136" s="2">
        <v>107300</v>
      </c>
      <c r="F136" s="2">
        <v>16</v>
      </c>
      <c r="G136" s="4">
        <v>13.5</v>
      </c>
      <c r="H136" s="4">
        <v>14.5</v>
      </c>
      <c r="I136" s="2">
        <v>13.5</v>
      </c>
      <c r="J136" s="2">
        <v>14</v>
      </c>
      <c r="K136" s="2">
        <v>12.5</v>
      </c>
      <c r="L136" s="2">
        <v>766</v>
      </c>
      <c r="M136" s="2">
        <v>7512</v>
      </c>
      <c r="N136" s="2">
        <v>0</v>
      </c>
      <c r="O136" s="2">
        <v>176.5</v>
      </c>
      <c r="P136" s="2">
        <v>0.5</v>
      </c>
      <c r="Q136" s="4">
        <v>18.72</v>
      </c>
      <c r="R136" s="43">
        <v>-5.6156143125082131E-2</v>
      </c>
      <c r="S136" s="6">
        <v>3.655940460219675E-4</v>
      </c>
      <c r="T136" s="6">
        <v>2.1610928640720672</v>
      </c>
      <c r="U136" s="6">
        <v>-0.15248481543964693</v>
      </c>
      <c r="V136" s="6">
        <v>-2.231640272043478E-2</v>
      </c>
      <c r="W136" s="6">
        <v>0.19367466266483063</v>
      </c>
      <c r="X136" s="42">
        <v>77</v>
      </c>
      <c r="Y136" s="3">
        <v>43326</v>
      </c>
      <c r="Z136" s="2" t="s">
        <v>260</v>
      </c>
      <c r="AA136" s="2" t="s">
        <v>261</v>
      </c>
      <c r="AB136" s="2">
        <v>456</v>
      </c>
      <c r="AC136" s="2">
        <v>7266</v>
      </c>
      <c r="AD136" s="5">
        <f t="shared" si="2"/>
        <v>310</v>
      </c>
      <c r="AE136" s="5">
        <f t="shared" si="3"/>
        <v>246</v>
      </c>
    </row>
    <row r="137" spans="1:31" x14ac:dyDescent="0.3">
      <c r="A137" s="3">
        <v>43327</v>
      </c>
      <c r="B137" s="2" t="s">
        <v>262</v>
      </c>
      <c r="C137" s="2" t="s">
        <v>263</v>
      </c>
      <c r="D137" s="4">
        <v>-23.913043479999999</v>
      </c>
      <c r="E137" s="2">
        <v>363400</v>
      </c>
      <c r="F137" s="2">
        <v>23</v>
      </c>
      <c r="G137" s="4">
        <v>17.5</v>
      </c>
      <c r="H137" s="4">
        <v>19</v>
      </c>
      <c r="I137" s="2">
        <v>16.5</v>
      </c>
      <c r="J137" s="2">
        <v>17.5</v>
      </c>
      <c r="K137" s="2">
        <v>18.5</v>
      </c>
      <c r="L137" s="2">
        <v>2062</v>
      </c>
      <c r="M137" s="2">
        <v>16190</v>
      </c>
      <c r="N137" s="2">
        <v>0</v>
      </c>
      <c r="O137" s="2">
        <v>182.5</v>
      </c>
      <c r="P137" s="2">
        <v>0.5</v>
      </c>
      <c r="Q137" s="4">
        <v>18.72</v>
      </c>
      <c r="R137" s="43">
        <v>-8.0415620622018E-2</v>
      </c>
      <c r="S137" s="6">
        <v>4.8231887756874887E-4</v>
      </c>
      <c r="T137" s="6">
        <v>2.7539918603061153</v>
      </c>
      <c r="U137" s="6">
        <v>-0.20104390908987141</v>
      </c>
      <c r="V137" s="6">
        <v>-3.3849664449192574E-2</v>
      </c>
      <c r="W137" s="6">
        <v>0.18763243572026489</v>
      </c>
      <c r="X137" s="42">
        <v>77</v>
      </c>
      <c r="Y137" s="3">
        <v>43326</v>
      </c>
      <c r="Z137" s="2" t="s">
        <v>262</v>
      </c>
      <c r="AA137" s="2" t="s">
        <v>263</v>
      </c>
      <c r="AB137" s="2">
        <v>950</v>
      </c>
      <c r="AC137" s="2">
        <v>15024</v>
      </c>
      <c r="AD137" s="5">
        <f t="shared" si="2"/>
        <v>1112</v>
      </c>
      <c r="AE137" s="5">
        <f t="shared" si="3"/>
        <v>1166</v>
      </c>
    </row>
    <row r="138" spans="1:31" x14ac:dyDescent="0.3">
      <c r="A138" s="3">
        <v>43327</v>
      </c>
      <c r="B138" s="2" t="s">
        <v>264</v>
      </c>
      <c r="C138" s="2" t="s">
        <v>265</v>
      </c>
      <c r="D138" s="4">
        <v>-31.25</v>
      </c>
      <c r="E138" s="2">
        <v>120900</v>
      </c>
      <c r="F138" s="2">
        <v>32</v>
      </c>
      <c r="G138" s="4">
        <v>20.5</v>
      </c>
      <c r="H138" s="4">
        <v>24</v>
      </c>
      <c r="I138" s="2">
        <v>20.5</v>
      </c>
      <c r="J138" s="2">
        <v>22</v>
      </c>
      <c r="K138" s="2">
        <v>25.5</v>
      </c>
      <c r="L138" s="2">
        <v>550</v>
      </c>
      <c r="M138" s="2">
        <v>9912</v>
      </c>
      <c r="N138" s="2">
        <v>0</v>
      </c>
      <c r="O138" s="2">
        <v>189.5</v>
      </c>
      <c r="P138" s="2">
        <v>0.5</v>
      </c>
      <c r="Q138" s="4">
        <v>18.72</v>
      </c>
      <c r="R138" s="43">
        <v>-0.11113619896665988</v>
      </c>
      <c r="S138" s="6">
        <v>6.1214628994603641E-4</v>
      </c>
      <c r="T138" s="6">
        <v>3.4165476589720356</v>
      </c>
      <c r="U138" s="6">
        <v>-0.25496960030356441</v>
      </c>
      <c r="V138" s="6">
        <v>-4.950868065733971E-2</v>
      </c>
      <c r="W138" s="6">
        <v>0.18046445866420863</v>
      </c>
      <c r="X138" s="42">
        <v>77</v>
      </c>
      <c r="Y138" s="3">
        <v>43326</v>
      </c>
      <c r="Z138" s="2" t="s">
        <v>264</v>
      </c>
      <c r="AA138" s="2" t="s">
        <v>265</v>
      </c>
      <c r="AB138" s="2">
        <v>764</v>
      </c>
      <c r="AC138" s="2">
        <v>9782</v>
      </c>
      <c r="AD138" s="5">
        <f t="shared" ref="AD138:AD201" si="4">L138-IFERROR(VLOOKUP(B138,$Z$9:$AB$3180,3,FALSE),0)</f>
        <v>-214</v>
      </c>
      <c r="AE138" s="5">
        <f t="shared" ref="AE138:AE201" si="5">M138-IFERROR(VLOOKUP(B138,$Z$9:$AC$3180,4,FALSE),0)</f>
        <v>130</v>
      </c>
    </row>
    <row r="139" spans="1:31" x14ac:dyDescent="0.3">
      <c r="A139" s="3">
        <v>43327</v>
      </c>
      <c r="B139" s="2" t="s">
        <v>266</v>
      </c>
      <c r="C139" s="2" t="s">
        <v>267</v>
      </c>
      <c r="D139" s="4">
        <v>-36.046511629999998</v>
      </c>
      <c r="E139" s="2">
        <v>710000</v>
      </c>
      <c r="F139" s="2">
        <v>43</v>
      </c>
      <c r="G139" s="4">
        <v>27.5</v>
      </c>
      <c r="H139" s="4">
        <v>30</v>
      </c>
      <c r="I139" s="2">
        <v>26</v>
      </c>
      <c r="J139" s="2">
        <v>27.5</v>
      </c>
      <c r="K139" s="2">
        <v>35</v>
      </c>
      <c r="L139" s="2">
        <v>2560</v>
      </c>
      <c r="M139" s="2">
        <v>20170</v>
      </c>
      <c r="N139" s="2">
        <v>0</v>
      </c>
      <c r="O139" s="2">
        <v>199</v>
      </c>
      <c r="P139" s="2">
        <v>0.5</v>
      </c>
      <c r="Q139" s="4">
        <v>18.72</v>
      </c>
      <c r="R139" s="43">
        <v>-0.1486936381145112</v>
      </c>
      <c r="S139" s="6">
        <v>7.4922758423516685E-4</v>
      </c>
      <c r="T139" s="6">
        <v>4.1263246700005141</v>
      </c>
      <c r="U139" s="6">
        <v>-0.31178590316082927</v>
      </c>
      <c r="V139" s="6">
        <v>-7.0055164492544009E-2</v>
      </c>
      <c r="W139" s="6">
        <v>0.17401203357979655</v>
      </c>
      <c r="X139" s="42">
        <v>77</v>
      </c>
      <c r="Y139" s="3">
        <v>43326</v>
      </c>
      <c r="Z139" s="2" t="s">
        <v>266</v>
      </c>
      <c r="AA139" s="2" t="s">
        <v>267</v>
      </c>
      <c r="AB139" s="2">
        <v>3366</v>
      </c>
      <c r="AC139" s="2">
        <v>20010</v>
      </c>
      <c r="AD139" s="5">
        <f t="shared" si="4"/>
        <v>-806</v>
      </c>
      <c r="AE139" s="5">
        <f t="shared" si="5"/>
        <v>160</v>
      </c>
    </row>
    <row r="140" spans="1:31" x14ac:dyDescent="0.3">
      <c r="A140" s="3">
        <v>43327</v>
      </c>
      <c r="B140" s="2" t="s">
        <v>268</v>
      </c>
      <c r="C140" s="2" t="s">
        <v>269</v>
      </c>
      <c r="D140" s="4">
        <v>-38.053097350000002</v>
      </c>
      <c r="E140" s="2">
        <v>309400</v>
      </c>
      <c r="F140" s="2">
        <v>56.5</v>
      </c>
      <c r="G140" s="4">
        <v>36.5</v>
      </c>
      <c r="H140" s="4">
        <v>39.5</v>
      </c>
      <c r="I140" s="2">
        <v>35</v>
      </c>
      <c r="J140" s="2">
        <v>35</v>
      </c>
      <c r="K140" s="2">
        <v>46.5</v>
      </c>
      <c r="L140" s="2">
        <v>850</v>
      </c>
      <c r="M140" s="2">
        <v>6478</v>
      </c>
      <c r="N140" s="2">
        <v>0</v>
      </c>
      <c r="O140" s="2">
        <v>210.5</v>
      </c>
      <c r="P140" s="2">
        <v>0.5</v>
      </c>
      <c r="Q140" s="4">
        <v>18.72</v>
      </c>
      <c r="R140" s="43">
        <v>-0.19313693326705247</v>
      </c>
      <c r="S140" s="6">
        <v>8.8595734162098198E-4</v>
      </c>
      <c r="T140" s="6">
        <v>5.183872568686354</v>
      </c>
      <c r="U140" s="6">
        <v>-0.36827950374986523</v>
      </c>
      <c r="V140" s="6">
        <v>-9.6173965999923894E-2</v>
      </c>
      <c r="W140" s="6">
        <v>0.16911617990225553</v>
      </c>
      <c r="X140" s="42">
        <v>77</v>
      </c>
      <c r="Y140" s="3">
        <v>43326</v>
      </c>
      <c r="Z140" s="2" t="s">
        <v>268</v>
      </c>
      <c r="AA140" s="2" t="s">
        <v>269</v>
      </c>
      <c r="AB140" s="2">
        <v>1036</v>
      </c>
      <c r="AC140" s="2">
        <v>6788</v>
      </c>
      <c r="AD140" s="5">
        <f t="shared" si="4"/>
        <v>-186</v>
      </c>
      <c r="AE140" s="5">
        <f t="shared" si="5"/>
        <v>-310</v>
      </c>
    </row>
    <row r="141" spans="1:31" x14ac:dyDescent="0.3">
      <c r="A141" s="3">
        <v>43327</v>
      </c>
      <c r="B141" s="2" t="s">
        <v>270</v>
      </c>
      <c r="C141" s="2" t="s">
        <v>271</v>
      </c>
      <c r="D141" s="4">
        <v>-35.862068970000003</v>
      </c>
      <c r="E141" s="2">
        <v>594600</v>
      </c>
      <c r="F141" s="2">
        <v>72.5</v>
      </c>
      <c r="G141" s="4">
        <v>47.5</v>
      </c>
      <c r="H141" s="4">
        <v>52</v>
      </c>
      <c r="I141" s="2">
        <v>45</v>
      </c>
      <c r="J141" s="2">
        <v>46.5</v>
      </c>
      <c r="K141" s="2">
        <v>60.5</v>
      </c>
      <c r="L141" s="2">
        <v>1234</v>
      </c>
      <c r="M141" s="2">
        <v>16224</v>
      </c>
      <c r="N141" s="2">
        <v>0</v>
      </c>
      <c r="O141" s="2">
        <v>224.5</v>
      </c>
      <c r="P141" s="2">
        <v>0.5</v>
      </c>
      <c r="Q141" s="4">
        <v>18.72</v>
      </c>
      <c r="R141" s="43">
        <v>-0.24407425249773052</v>
      </c>
      <c r="S141" s="6">
        <v>1.0134474716233168E-3</v>
      </c>
      <c r="T141" s="6">
        <v>5.8543715384971051</v>
      </c>
      <c r="U141" s="6">
        <v>-0.42070018476729171</v>
      </c>
      <c r="V141" s="6">
        <v>-0.12869707233420513</v>
      </c>
      <c r="W141" s="6">
        <v>0.1670923688530922</v>
      </c>
      <c r="X141" s="42">
        <v>77</v>
      </c>
      <c r="Y141" s="3">
        <v>43326</v>
      </c>
      <c r="Z141" s="2" t="s">
        <v>270</v>
      </c>
      <c r="AA141" s="2" t="s">
        <v>271</v>
      </c>
      <c r="AB141" s="2">
        <v>3290</v>
      </c>
      <c r="AC141" s="2">
        <v>16404</v>
      </c>
      <c r="AD141" s="5">
        <f t="shared" si="4"/>
        <v>-2056</v>
      </c>
      <c r="AE141" s="5">
        <f t="shared" si="5"/>
        <v>-180</v>
      </c>
    </row>
    <row r="142" spans="1:31" x14ac:dyDescent="0.3">
      <c r="A142" s="3">
        <v>43327</v>
      </c>
      <c r="B142" s="2" t="s">
        <v>272</v>
      </c>
      <c r="C142" s="2" t="s">
        <v>273</v>
      </c>
      <c r="D142" s="4">
        <v>-33.333333330000002</v>
      </c>
      <c r="E142" s="2">
        <v>669300.00000000012</v>
      </c>
      <c r="F142" s="2">
        <v>91.5</v>
      </c>
      <c r="G142" s="4">
        <v>67</v>
      </c>
      <c r="H142" s="4">
        <v>68</v>
      </c>
      <c r="I142" s="2">
        <v>60</v>
      </c>
      <c r="J142" s="2">
        <v>61</v>
      </c>
      <c r="K142" s="2">
        <v>77.5</v>
      </c>
      <c r="L142" s="2">
        <v>1044</v>
      </c>
      <c r="M142" s="2">
        <v>6528</v>
      </c>
      <c r="N142" s="2">
        <v>0</v>
      </c>
      <c r="O142" s="2">
        <v>241.5</v>
      </c>
      <c r="P142" s="2">
        <v>0.5</v>
      </c>
      <c r="Q142" s="4">
        <v>18.72</v>
      </c>
      <c r="R142" s="43">
        <v>-0.30044492636039377</v>
      </c>
      <c r="S142" s="6">
        <v>1.1234422810157765E-3</v>
      </c>
      <c r="T142" s="6">
        <v>6.4366810986058454</v>
      </c>
      <c r="U142" s="6">
        <v>-0.46557418426225189</v>
      </c>
      <c r="V142" s="6">
        <v>-0.16755477342655922</v>
      </c>
      <c r="W142" s="6">
        <v>0.16584043602406978</v>
      </c>
      <c r="X142" s="42">
        <v>77</v>
      </c>
      <c r="Y142" s="3">
        <v>43326</v>
      </c>
      <c r="Z142" s="2" t="s">
        <v>272</v>
      </c>
      <c r="AA142" s="2" t="s">
        <v>273</v>
      </c>
      <c r="AB142" s="2">
        <v>926</v>
      </c>
      <c r="AC142" s="2">
        <v>6086</v>
      </c>
      <c r="AD142" s="5">
        <f t="shared" si="4"/>
        <v>118</v>
      </c>
      <c r="AE142" s="5">
        <f t="shared" si="5"/>
        <v>442</v>
      </c>
    </row>
    <row r="143" spans="1:31" x14ac:dyDescent="0.3">
      <c r="A143" s="3">
        <v>43327</v>
      </c>
      <c r="B143" s="2" t="s">
        <v>274</v>
      </c>
      <c r="C143" s="2" t="s">
        <v>275</v>
      </c>
      <c r="D143" s="4">
        <v>-30.396475769999999</v>
      </c>
      <c r="E143" s="2">
        <v>750300</v>
      </c>
      <c r="F143" s="2">
        <v>113.5</v>
      </c>
      <c r="G143" s="4">
        <v>84.5</v>
      </c>
      <c r="H143" s="4">
        <v>87.5</v>
      </c>
      <c r="I143" s="2">
        <v>78.5</v>
      </c>
      <c r="J143" s="2">
        <v>79</v>
      </c>
      <c r="K143" s="2">
        <v>97</v>
      </c>
      <c r="L143" s="2">
        <v>898</v>
      </c>
      <c r="M143" s="2">
        <v>5218</v>
      </c>
      <c r="N143" s="2">
        <v>0</v>
      </c>
      <c r="O143" s="2">
        <v>261</v>
      </c>
      <c r="P143" s="2">
        <v>0.5</v>
      </c>
      <c r="Q143" s="4">
        <v>18.72</v>
      </c>
      <c r="R143" s="43">
        <v>-0.36099421123719455</v>
      </c>
      <c r="S143" s="6">
        <v>1.2087357993759676E-3</v>
      </c>
      <c r="T143" s="6">
        <v>6.8896610921598267</v>
      </c>
      <c r="U143" s="6">
        <v>-0.49986783319840211</v>
      </c>
      <c r="V143" s="6">
        <v>-0.21264104518081695</v>
      </c>
      <c r="W143" s="6">
        <v>0.1655364530956745</v>
      </c>
      <c r="X143" s="42">
        <v>77</v>
      </c>
      <c r="Y143" s="3">
        <v>43326</v>
      </c>
      <c r="Z143" s="2" t="s">
        <v>274</v>
      </c>
      <c r="AA143" s="2" t="s">
        <v>275</v>
      </c>
      <c r="AB143" s="2">
        <v>988</v>
      </c>
      <c r="AC143" s="2">
        <v>5156</v>
      </c>
      <c r="AD143" s="5">
        <f t="shared" si="4"/>
        <v>-90</v>
      </c>
      <c r="AE143" s="5">
        <f t="shared" si="5"/>
        <v>62</v>
      </c>
    </row>
    <row r="144" spans="1:31" x14ac:dyDescent="0.3">
      <c r="A144" s="3">
        <v>43327</v>
      </c>
      <c r="B144" s="2" t="s">
        <v>276</v>
      </c>
      <c r="C144" s="2" t="s">
        <v>277</v>
      </c>
      <c r="D144" s="4">
        <v>-25.27075812</v>
      </c>
      <c r="E144" s="2">
        <v>1801800</v>
      </c>
      <c r="F144" s="2">
        <v>138.5</v>
      </c>
      <c r="G144" s="4">
        <v>105.5</v>
      </c>
      <c r="H144" s="4">
        <v>113</v>
      </c>
      <c r="I144" s="2">
        <v>99</v>
      </c>
      <c r="J144" s="2">
        <v>103.5</v>
      </c>
      <c r="K144" s="2">
        <v>119.5</v>
      </c>
      <c r="L144" s="2">
        <v>1686</v>
      </c>
      <c r="M144" s="2">
        <v>3604</v>
      </c>
      <c r="N144" s="2">
        <v>0</v>
      </c>
      <c r="O144" s="2">
        <v>283.5</v>
      </c>
      <c r="P144" s="2">
        <v>0.5</v>
      </c>
      <c r="Q144" s="4">
        <v>18.72</v>
      </c>
      <c r="R144" s="43">
        <v>-0.42419943692092837</v>
      </c>
      <c r="S144" s="6">
        <v>1.2640420476937705E-3</v>
      </c>
      <c r="T144" s="6">
        <v>7.1794080086817758</v>
      </c>
      <c r="U144" s="6">
        <v>-0.52135754968786252</v>
      </c>
      <c r="V144" s="6">
        <v>-0.2633311907800362</v>
      </c>
      <c r="W144" s="6">
        <v>0.16997961062788963</v>
      </c>
      <c r="X144" s="42">
        <v>77</v>
      </c>
      <c r="Y144" s="3">
        <v>43326</v>
      </c>
      <c r="Z144" s="2" t="s">
        <v>276</v>
      </c>
      <c r="AA144" s="2" t="s">
        <v>277</v>
      </c>
      <c r="AB144" s="2">
        <v>1018</v>
      </c>
      <c r="AC144" s="2">
        <v>2888</v>
      </c>
      <c r="AD144" s="5">
        <f t="shared" si="4"/>
        <v>668</v>
      </c>
      <c r="AE144" s="5">
        <f t="shared" si="5"/>
        <v>716</v>
      </c>
    </row>
    <row r="145" spans="1:31" x14ac:dyDescent="0.3">
      <c r="A145" s="3">
        <v>43327</v>
      </c>
      <c r="B145" s="2" t="s">
        <v>278</v>
      </c>
      <c r="C145" s="2" t="s">
        <v>279</v>
      </c>
      <c r="D145" s="4">
        <v>-22.522522519999999</v>
      </c>
      <c r="E145" s="2">
        <v>3140400</v>
      </c>
      <c r="F145" s="2">
        <v>166.5</v>
      </c>
      <c r="G145" s="4">
        <v>135</v>
      </c>
      <c r="H145" s="4">
        <v>143</v>
      </c>
      <c r="I145" s="2">
        <v>127</v>
      </c>
      <c r="J145" s="2">
        <v>129</v>
      </c>
      <c r="K145" s="2">
        <v>145</v>
      </c>
      <c r="L145" s="2">
        <v>2338</v>
      </c>
      <c r="M145" s="2">
        <v>4966</v>
      </c>
      <c r="N145" s="2">
        <v>0</v>
      </c>
      <c r="O145" s="2">
        <v>309</v>
      </c>
      <c r="P145" s="2">
        <v>0.5</v>
      </c>
      <c r="Q145" s="4">
        <v>18.72</v>
      </c>
      <c r="R145" s="43">
        <v>-0.48839919664182418</v>
      </c>
      <c r="S145" s="6">
        <v>1.2865514677348978E-3</v>
      </c>
      <c r="T145" s="6">
        <v>7.2832540364515808</v>
      </c>
      <c r="U145" s="6">
        <v>-0.52886341513612189</v>
      </c>
      <c r="V145" s="6">
        <v>-0.31874190680980519</v>
      </c>
      <c r="W145" s="6">
        <v>0.17144650707088405</v>
      </c>
      <c r="X145" s="42">
        <v>77</v>
      </c>
      <c r="Y145" s="3">
        <v>43326</v>
      </c>
      <c r="Z145" s="2" t="s">
        <v>278</v>
      </c>
      <c r="AA145" s="2" t="s">
        <v>279</v>
      </c>
      <c r="AB145" s="2">
        <v>752</v>
      </c>
      <c r="AC145" s="2">
        <v>4446</v>
      </c>
      <c r="AD145" s="5">
        <f t="shared" si="4"/>
        <v>1586</v>
      </c>
      <c r="AE145" s="5">
        <f t="shared" si="5"/>
        <v>520</v>
      </c>
    </row>
    <row r="146" spans="1:31" x14ac:dyDescent="0.3">
      <c r="A146" s="3">
        <v>43327</v>
      </c>
      <c r="B146" s="2" t="s">
        <v>280</v>
      </c>
      <c r="C146" s="2" t="s">
        <v>281</v>
      </c>
      <c r="D146" s="4">
        <v>-19.746835440000002</v>
      </c>
      <c r="E146" s="2">
        <v>874400</v>
      </c>
      <c r="F146" s="2">
        <v>197.5</v>
      </c>
      <c r="G146" s="4">
        <v>156.5</v>
      </c>
      <c r="H146" s="4">
        <v>173.5</v>
      </c>
      <c r="I146" s="2">
        <v>156.5</v>
      </c>
      <c r="J146" s="2">
        <v>158.5</v>
      </c>
      <c r="K146" s="2">
        <v>173.5</v>
      </c>
      <c r="L146" s="2">
        <v>530</v>
      </c>
      <c r="M146" s="2">
        <v>2206</v>
      </c>
      <c r="N146" s="2">
        <v>0</v>
      </c>
      <c r="O146" s="2">
        <v>337.5</v>
      </c>
      <c r="P146" s="2">
        <v>9.5</v>
      </c>
      <c r="Q146" s="4">
        <v>18.72</v>
      </c>
      <c r="R146" s="43">
        <v>-0.55193344079693085</v>
      </c>
      <c r="S146" s="6">
        <v>1.2761235340744822E-3</v>
      </c>
      <c r="T146" s="6">
        <v>7.1928049958387419</v>
      </c>
      <c r="U146" s="6">
        <v>-0.52232981732958561</v>
      </c>
      <c r="V146" s="6">
        <v>-0.37747411329291936</v>
      </c>
      <c r="W146" s="6">
        <v>0.17382460724286736</v>
      </c>
      <c r="X146" s="42">
        <v>77</v>
      </c>
      <c r="Y146" s="3">
        <v>43326</v>
      </c>
      <c r="Z146" s="2" t="s">
        <v>280</v>
      </c>
      <c r="AA146" s="2" t="s">
        <v>281</v>
      </c>
      <c r="AB146" s="2">
        <v>262</v>
      </c>
      <c r="AC146" s="2">
        <v>2104</v>
      </c>
      <c r="AD146" s="5">
        <f t="shared" si="4"/>
        <v>268</v>
      </c>
      <c r="AE146" s="5">
        <f t="shared" si="5"/>
        <v>102</v>
      </c>
    </row>
    <row r="147" spans="1:31" x14ac:dyDescent="0.3">
      <c r="A147" s="3">
        <v>43327</v>
      </c>
      <c r="B147" s="2" t="s">
        <v>282</v>
      </c>
      <c r="C147" s="2" t="s">
        <v>283</v>
      </c>
      <c r="D147" s="4">
        <v>-17.136659439999999</v>
      </c>
      <c r="E147" s="2">
        <v>676600</v>
      </c>
      <c r="F147" s="2">
        <v>230.5</v>
      </c>
      <c r="G147" s="4">
        <v>195</v>
      </c>
      <c r="H147" s="4">
        <v>207</v>
      </c>
      <c r="I147" s="2">
        <v>190</v>
      </c>
      <c r="J147" s="2">
        <v>191</v>
      </c>
      <c r="K147" s="2">
        <v>204.5</v>
      </c>
      <c r="L147" s="2">
        <v>342</v>
      </c>
      <c r="M147" s="2">
        <v>1710</v>
      </c>
      <c r="N147" s="2">
        <v>0</v>
      </c>
      <c r="O147" s="2">
        <v>368.5</v>
      </c>
      <c r="P147" s="2">
        <v>40.5</v>
      </c>
      <c r="Q147" s="4">
        <v>18.72</v>
      </c>
      <c r="R147" s="43">
        <v>-0.61327398431003532</v>
      </c>
      <c r="S147" s="6">
        <v>1.2351100496426511E-3</v>
      </c>
      <c r="T147" s="6">
        <v>6.914927899202894</v>
      </c>
      <c r="U147" s="6">
        <v>-0.50275089358251535</v>
      </c>
      <c r="V147" s="6">
        <v>-0.43778764543844773</v>
      </c>
      <c r="W147" s="6">
        <v>0.17578261492870745</v>
      </c>
      <c r="X147" s="42">
        <v>77</v>
      </c>
      <c r="Y147" s="3">
        <v>43326</v>
      </c>
      <c r="Z147" s="2" t="s">
        <v>282</v>
      </c>
      <c r="AA147" s="2" t="s">
        <v>283</v>
      </c>
      <c r="AB147" s="2">
        <v>384</v>
      </c>
      <c r="AC147" s="2">
        <v>1620</v>
      </c>
      <c r="AD147" s="5">
        <f t="shared" si="4"/>
        <v>-42</v>
      </c>
      <c r="AE147" s="5">
        <f t="shared" si="5"/>
        <v>90</v>
      </c>
    </row>
    <row r="148" spans="1:31" x14ac:dyDescent="0.3">
      <c r="A148" s="3">
        <v>43327</v>
      </c>
      <c r="B148" s="2" t="s">
        <v>284</v>
      </c>
      <c r="C148" s="2" t="s">
        <v>285</v>
      </c>
      <c r="D148" s="4">
        <v>-15.19699812</v>
      </c>
      <c r="E148" s="2">
        <v>537400</v>
      </c>
      <c r="F148" s="2">
        <v>266.5</v>
      </c>
      <c r="G148" s="4">
        <v>225</v>
      </c>
      <c r="H148" s="4">
        <v>243.5</v>
      </c>
      <c r="I148" s="2">
        <v>222.5</v>
      </c>
      <c r="J148" s="2">
        <v>226</v>
      </c>
      <c r="K148" s="2">
        <v>238.5</v>
      </c>
      <c r="L148" s="2">
        <v>234</v>
      </c>
      <c r="M148" s="2">
        <v>764</v>
      </c>
      <c r="N148" s="2">
        <v>0</v>
      </c>
      <c r="O148" s="2">
        <v>402.5</v>
      </c>
      <c r="P148" s="2">
        <v>74.5</v>
      </c>
      <c r="Q148" s="4">
        <v>18.72</v>
      </c>
      <c r="R148" s="43">
        <v>-0.67112847144733567</v>
      </c>
      <c r="S148" s="6">
        <v>1.167875868169738E-3</v>
      </c>
      <c r="T148" s="6">
        <v>6.4709456839295854</v>
      </c>
      <c r="U148" s="6">
        <v>-0.47196882880926022</v>
      </c>
      <c r="V148" s="6">
        <v>-0.49760757613626083</v>
      </c>
      <c r="W148" s="6">
        <v>0.17803828746639189</v>
      </c>
      <c r="X148" s="42">
        <v>77</v>
      </c>
      <c r="Y148" s="3">
        <v>43326</v>
      </c>
      <c r="Z148" s="2" t="s">
        <v>284</v>
      </c>
      <c r="AA148" s="2" t="s">
        <v>285</v>
      </c>
      <c r="AB148" s="2">
        <v>272</v>
      </c>
      <c r="AC148" s="2">
        <v>728</v>
      </c>
      <c r="AD148" s="5">
        <f t="shared" si="4"/>
        <v>-38</v>
      </c>
      <c r="AE148" s="5">
        <f t="shared" si="5"/>
        <v>36</v>
      </c>
    </row>
    <row r="149" spans="1:31" x14ac:dyDescent="0.3">
      <c r="A149" s="3">
        <v>43327</v>
      </c>
      <c r="B149" s="2" t="s">
        <v>286</v>
      </c>
      <c r="C149" s="2" t="s">
        <v>287</v>
      </c>
      <c r="D149" s="4">
        <v>-12.151067319999999</v>
      </c>
      <c r="E149" s="2">
        <v>848800</v>
      </c>
      <c r="F149" s="2">
        <v>304.5</v>
      </c>
      <c r="G149" s="4">
        <v>263</v>
      </c>
      <c r="H149" s="4">
        <v>276</v>
      </c>
      <c r="I149" s="2">
        <v>259</v>
      </c>
      <c r="J149" s="2">
        <v>267.5</v>
      </c>
      <c r="K149" s="2">
        <v>274.5</v>
      </c>
      <c r="L149" s="2">
        <v>320</v>
      </c>
      <c r="M149" s="2">
        <v>922</v>
      </c>
      <c r="N149" s="2">
        <v>0</v>
      </c>
      <c r="O149" s="2">
        <v>438.5</v>
      </c>
      <c r="P149" s="2">
        <v>110.5</v>
      </c>
      <c r="Q149" s="4">
        <v>18.72</v>
      </c>
      <c r="R149" s="43">
        <v>-0.72449907672427138</v>
      </c>
      <c r="S149" s="6">
        <v>1.0801130200776858E-3</v>
      </c>
      <c r="T149" s="6">
        <v>6.2035960896196229</v>
      </c>
      <c r="U149" s="6">
        <v>-0.43238510753336884</v>
      </c>
      <c r="V149" s="6">
        <v>-0.55407128607498635</v>
      </c>
      <c r="W149" s="6">
        <v>0.18745773494318124</v>
      </c>
      <c r="X149" s="42">
        <v>77</v>
      </c>
      <c r="Y149" s="3">
        <v>43326</v>
      </c>
      <c r="Z149" s="2" t="s">
        <v>286</v>
      </c>
      <c r="AA149" s="2" t="s">
        <v>287</v>
      </c>
      <c r="AB149" s="2">
        <v>342</v>
      </c>
      <c r="AC149" s="2">
        <v>806</v>
      </c>
      <c r="AD149" s="5">
        <f t="shared" si="4"/>
        <v>-22</v>
      </c>
      <c r="AE149" s="5">
        <f t="shared" si="5"/>
        <v>116</v>
      </c>
    </row>
    <row r="150" spans="1:31" x14ac:dyDescent="0.3">
      <c r="A150" s="3">
        <v>43327</v>
      </c>
      <c r="B150" s="2" t="s">
        <v>288</v>
      </c>
      <c r="C150" s="2" t="s">
        <v>289</v>
      </c>
      <c r="D150" s="4">
        <v>-10.724637680000001</v>
      </c>
      <c r="E150" s="2">
        <v>748500</v>
      </c>
      <c r="F150" s="2">
        <v>345</v>
      </c>
      <c r="G150" s="4">
        <v>298</v>
      </c>
      <c r="H150" s="4">
        <v>323</v>
      </c>
      <c r="I150" s="2">
        <v>298</v>
      </c>
      <c r="J150" s="2">
        <v>308</v>
      </c>
      <c r="K150" s="2">
        <v>312.5</v>
      </c>
      <c r="L150" s="2">
        <v>238</v>
      </c>
      <c r="M150" s="2">
        <v>616</v>
      </c>
      <c r="N150" s="2">
        <v>0</v>
      </c>
      <c r="O150" s="2">
        <v>476.5</v>
      </c>
      <c r="P150" s="2">
        <v>148.5</v>
      </c>
      <c r="Q150" s="4">
        <v>18.72</v>
      </c>
      <c r="R150" s="43">
        <v>-0.77247997546054226</v>
      </c>
      <c r="S150" s="6">
        <v>9.778888394969315E-4</v>
      </c>
      <c r="T150" s="6">
        <v>5.5708361533106654</v>
      </c>
      <c r="U150" s="6">
        <v>-0.38655484067811291</v>
      </c>
      <c r="V150" s="6">
        <v>-0.6060879688334353</v>
      </c>
      <c r="W150" s="6">
        <v>0.19143180509373542</v>
      </c>
      <c r="X150" s="42">
        <v>77</v>
      </c>
      <c r="Y150" s="3">
        <v>43326</v>
      </c>
      <c r="Z150" s="2" t="s">
        <v>288</v>
      </c>
      <c r="AA150" s="2" t="s">
        <v>289</v>
      </c>
      <c r="AB150" s="2">
        <v>154</v>
      </c>
      <c r="AC150" s="2">
        <v>522</v>
      </c>
      <c r="AD150" s="5">
        <f t="shared" si="4"/>
        <v>84</v>
      </c>
      <c r="AE150" s="5">
        <f t="shared" si="5"/>
        <v>94</v>
      </c>
    </row>
    <row r="151" spans="1:31" x14ac:dyDescent="0.3">
      <c r="A151" s="3">
        <v>43327</v>
      </c>
      <c r="B151" s="2" t="s">
        <v>290</v>
      </c>
      <c r="C151" s="2" t="s">
        <v>291</v>
      </c>
      <c r="D151" s="4">
        <v>-10.99611902</v>
      </c>
      <c r="E151" s="2">
        <v>1485200</v>
      </c>
      <c r="F151" s="2">
        <v>386.5</v>
      </c>
      <c r="G151" s="4">
        <v>344</v>
      </c>
      <c r="H151" s="4">
        <v>365</v>
      </c>
      <c r="I151" s="2">
        <v>344</v>
      </c>
      <c r="J151" s="2">
        <v>344</v>
      </c>
      <c r="K151" s="2">
        <v>353</v>
      </c>
      <c r="L151" s="2">
        <v>422</v>
      </c>
      <c r="M151" s="2">
        <v>718</v>
      </c>
      <c r="N151" s="2">
        <v>0</v>
      </c>
      <c r="O151" s="2">
        <v>517</v>
      </c>
      <c r="P151" s="2">
        <v>189</v>
      </c>
      <c r="Q151" s="4">
        <v>18.72</v>
      </c>
      <c r="R151" s="43">
        <v>-0.81492030143602356</v>
      </c>
      <c r="S151" s="6">
        <v>8.6837110873328328E-4</v>
      </c>
      <c r="T151" s="6">
        <v>4.8637275198188945</v>
      </c>
      <c r="U151" s="6">
        <v>-0.33750851731162201</v>
      </c>
      <c r="V151" s="6">
        <v>-0.64976870322652758</v>
      </c>
      <c r="W151" s="6">
        <v>0.18487268796190617</v>
      </c>
      <c r="X151" s="42">
        <v>77</v>
      </c>
      <c r="Y151" s="3">
        <v>43326</v>
      </c>
      <c r="Z151" s="2" t="s">
        <v>290</v>
      </c>
      <c r="AA151" s="2" t="s">
        <v>291</v>
      </c>
      <c r="AB151" s="2">
        <v>44</v>
      </c>
      <c r="AC151" s="2">
        <v>594</v>
      </c>
      <c r="AD151" s="5">
        <f t="shared" si="4"/>
        <v>378</v>
      </c>
      <c r="AE151" s="5">
        <f t="shared" si="5"/>
        <v>124</v>
      </c>
    </row>
    <row r="152" spans="1:31" x14ac:dyDescent="0.3">
      <c r="A152" s="3">
        <v>43327</v>
      </c>
      <c r="B152" s="2" t="s">
        <v>292</v>
      </c>
      <c r="C152" s="2" t="s">
        <v>293</v>
      </c>
      <c r="D152" s="4">
        <v>-9.1860465100000006</v>
      </c>
      <c r="E152" s="2">
        <v>1269100</v>
      </c>
      <c r="F152" s="2">
        <v>430</v>
      </c>
      <c r="G152" s="4">
        <v>386.5</v>
      </c>
      <c r="H152" s="4">
        <v>409.5</v>
      </c>
      <c r="I152" s="2">
        <v>386.5</v>
      </c>
      <c r="J152" s="2">
        <v>390.5</v>
      </c>
      <c r="K152" s="2">
        <v>395</v>
      </c>
      <c r="L152" s="2">
        <v>320</v>
      </c>
      <c r="M152" s="2">
        <v>1952</v>
      </c>
      <c r="N152" s="2">
        <v>0</v>
      </c>
      <c r="O152" s="2">
        <v>559</v>
      </c>
      <c r="P152" s="2">
        <v>231</v>
      </c>
      <c r="Q152" s="4">
        <v>18.72</v>
      </c>
      <c r="R152" s="43">
        <v>-0.85180846270330379</v>
      </c>
      <c r="S152" s="6">
        <v>7.5735488322824153E-4</v>
      </c>
      <c r="T152" s="6">
        <v>4.1272265996212809</v>
      </c>
      <c r="U152" s="6">
        <v>-0.28769504545628505</v>
      </c>
      <c r="V152" s="6">
        <v>-0.6818680810170008</v>
      </c>
      <c r="W152" s="6">
        <v>0.19507006351515646</v>
      </c>
      <c r="X152" s="42">
        <v>77</v>
      </c>
      <c r="Y152" s="3">
        <v>43326</v>
      </c>
      <c r="Z152" s="2" t="s">
        <v>292</v>
      </c>
      <c r="AA152" s="2" t="s">
        <v>293</v>
      </c>
      <c r="AB152" s="2">
        <v>182</v>
      </c>
      <c r="AC152" s="2">
        <v>1998</v>
      </c>
      <c r="AD152" s="5">
        <f t="shared" si="4"/>
        <v>138</v>
      </c>
      <c r="AE152" s="5">
        <f t="shared" si="5"/>
        <v>-46</v>
      </c>
    </row>
    <row r="153" spans="1:31" x14ac:dyDescent="0.3">
      <c r="A153" s="3">
        <v>43327</v>
      </c>
      <c r="B153" s="2" t="s">
        <v>294</v>
      </c>
      <c r="C153" s="2" t="s">
        <v>295</v>
      </c>
      <c r="D153" s="4">
        <v>5.7446808499999999</v>
      </c>
      <c r="E153" s="2">
        <v>0</v>
      </c>
      <c r="F153" s="2">
        <v>470</v>
      </c>
      <c r="G153" s="4"/>
      <c r="H153" s="4"/>
      <c r="I153" s="2"/>
      <c r="J153" s="2">
        <v>497</v>
      </c>
      <c r="K153" s="2">
        <v>497</v>
      </c>
      <c r="L153" s="2">
        <v>0</v>
      </c>
      <c r="M153" s="2">
        <v>0</v>
      </c>
      <c r="N153" s="2">
        <v>0</v>
      </c>
      <c r="O153" s="2">
        <v>653</v>
      </c>
      <c r="P153" s="2">
        <v>341</v>
      </c>
      <c r="Q153" s="4">
        <v>18.39</v>
      </c>
      <c r="R153" s="43">
        <v>0.94988966375392736</v>
      </c>
      <c r="S153" s="6">
        <v>3.5290740945782183E-4</v>
      </c>
      <c r="T153" s="6">
        <v>1.9872557857070206</v>
      </c>
      <c r="U153" s="6">
        <v>-7.6699620401819074E-2</v>
      </c>
      <c r="V153" s="6">
        <v>-0.83199217618812327</v>
      </c>
      <c r="W153" s="6">
        <v>0.16580914366379379</v>
      </c>
      <c r="X153" s="42">
        <v>118</v>
      </c>
      <c r="Y153" s="3">
        <v>43326</v>
      </c>
      <c r="Z153" s="2" t="s">
        <v>294</v>
      </c>
      <c r="AA153" s="2" t="s">
        <v>295</v>
      </c>
      <c r="AB153" s="2">
        <v>0</v>
      </c>
      <c r="AC153" s="2">
        <v>0</v>
      </c>
      <c r="AD153" s="5">
        <f t="shared" si="4"/>
        <v>0</v>
      </c>
      <c r="AE153" s="5">
        <f t="shared" si="5"/>
        <v>0</v>
      </c>
    </row>
    <row r="154" spans="1:31" x14ac:dyDescent="0.3">
      <c r="A154" s="3">
        <v>43327</v>
      </c>
      <c r="B154" s="2" t="s">
        <v>296</v>
      </c>
      <c r="C154" s="2" t="s">
        <v>297</v>
      </c>
      <c r="D154" s="4">
        <v>6.3380281700000003</v>
      </c>
      <c r="E154" s="2">
        <v>0</v>
      </c>
      <c r="F154" s="2">
        <v>426</v>
      </c>
      <c r="G154" s="4"/>
      <c r="H154" s="4"/>
      <c r="I154" s="2"/>
      <c r="J154" s="2">
        <v>453</v>
      </c>
      <c r="K154" s="2">
        <v>453</v>
      </c>
      <c r="L154" s="2">
        <v>0</v>
      </c>
      <c r="M154" s="2">
        <v>118</v>
      </c>
      <c r="N154" s="2">
        <v>0</v>
      </c>
      <c r="O154" s="2">
        <v>609</v>
      </c>
      <c r="P154" s="2">
        <v>297</v>
      </c>
      <c r="Q154" s="4">
        <v>18.39</v>
      </c>
      <c r="R154" s="43">
        <v>0.92665620136220306</v>
      </c>
      <c r="S154" s="6">
        <v>4.4240012599266928E-4</v>
      </c>
      <c r="T154" s="6">
        <v>2.7121924837842926</v>
      </c>
      <c r="U154" s="6">
        <v>-0.10951104908704808</v>
      </c>
      <c r="V154" s="6">
        <v>-0.91839084842604279</v>
      </c>
      <c r="W154" s="6">
        <v>0.17016450377374887</v>
      </c>
      <c r="X154" s="42">
        <v>118</v>
      </c>
      <c r="Y154" s="3">
        <v>43326</v>
      </c>
      <c r="Z154" s="2" t="s">
        <v>296</v>
      </c>
      <c r="AA154" s="2" t="s">
        <v>297</v>
      </c>
      <c r="AB154" s="2">
        <v>0</v>
      </c>
      <c r="AC154" s="2">
        <v>118</v>
      </c>
      <c r="AD154" s="5">
        <f t="shared" si="4"/>
        <v>0</v>
      </c>
      <c r="AE154" s="5">
        <f t="shared" si="5"/>
        <v>0</v>
      </c>
    </row>
    <row r="155" spans="1:31" x14ac:dyDescent="0.3">
      <c r="A155" s="3">
        <v>43327</v>
      </c>
      <c r="B155" s="2" t="s">
        <v>298</v>
      </c>
      <c r="C155" s="2" t="s">
        <v>299</v>
      </c>
      <c r="D155" s="4">
        <v>6.9010416699999997</v>
      </c>
      <c r="E155" s="2">
        <v>0</v>
      </c>
      <c r="F155" s="2">
        <v>384</v>
      </c>
      <c r="G155" s="4"/>
      <c r="H155" s="4"/>
      <c r="I155" s="2"/>
      <c r="J155" s="2">
        <v>410.5</v>
      </c>
      <c r="K155" s="2">
        <v>410.5</v>
      </c>
      <c r="L155" s="2">
        <v>0</v>
      </c>
      <c r="M155" s="2">
        <v>28</v>
      </c>
      <c r="N155" s="2">
        <v>0</v>
      </c>
      <c r="O155" s="2">
        <v>566.5</v>
      </c>
      <c r="P155" s="2">
        <v>254.5</v>
      </c>
      <c r="Q155" s="4">
        <v>18.39</v>
      </c>
      <c r="R155" s="43">
        <v>0.89834557790281633</v>
      </c>
      <c r="S155" s="6">
        <v>5.4357949345493401E-4</v>
      </c>
      <c r="T155" s="6">
        <v>3.5069147820081525</v>
      </c>
      <c r="U155" s="6">
        <v>-0.1460206829931239</v>
      </c>
      <c r="V155" s="6">
        <v>-0.95639812303716099</v>
      </c>
      <c r="W155" s="6">
        <v>0.17255613416627047</v>
      </c>
      <c r="X155" s="42">
        <v>118</v>
      </c>
      <c r="Y155" s="3">
        <v>43326</v>
      </c>
      <c r="Z155" s="2" t="s">
        <v>298</v>
      </c>
      <c r="AA155" s="2" t="s">
        <v>299</v>
      </c>
      <c r="AB155" s="2">
        <v>0</v>
      </c>
      <c r="AC155" s="2">
        <v>28</v>
      </c>
      <c r="AD155" s="5">
        <f t="shared" si="4"/>
        <v>0</v>
      </c>
      <c r="AE155" s="5">
        <f t="shared" si="5"/>
        <v>0</v>
      </c>
    </row>
    <row r="156" spans="1:31" x14ac:dyDescent="0.3">
      <c r="A156" s="3">
        <v>43327</v>
      </c>
      <c r="B156" s="2" t="s">
        <v>300</v>
      </c>
      <c r="C156" s="2" t="s">
        <v>301</v>
      </c>
      <c r="D156" s="4">
        <v>7.7034883699999996</v>
      </c>
      <c r="E156" s="2">
        <v>0</v>
      </c>
      <c r="F156" s="2">
        <v>344</v>
      </c>
      <c r="G156" s="4"/>
      <c r="H156" s="4"/>
      <c r="I156" s="2"/>
      <c r="J156" s="2">
        <v>370.5</v>
      </c>
      <c r="K156" s="2">
        <v>370.5</v>
      </c>
      <c r="L156" s="2">
        <v>0</v>
      </c>
      <c r="M156" s="2">
        <v>20</v>
      </c>
      <c r="N156" s="2">
        <v>0</v>
      </c>
      <c r="O156" s="2">
        <v>526.5</v>
      </c>
      <c r="P156" s="2">
        <v>214.5</v>
      </c>
      <c r="Q156" s="4">
        <v>18.39</v>
      </c>
      <c r="R156" s="43">
        <v>0.86457108784948145</v>
      </c>
      <c r="S156" s="6">
        <v>6.524796866465007E-4</v>
      </c>
      <c r="T156" s="6">
        <v>4.3553239318043779</v>
      </c>
      <c r="U156" s="6">
        <v>-0.18491243897116114</v>
      </c>
      <c r="V156" s="6">
        <v>-0.95591178001086519</v>
      </c>
      <c r="W156" s="6">
        <v>0.17563536202192306</v>
      </c>
      <c r="X156" s="42">
        <v>118</v>
      </c>
      <c r="Y156" s="3">
        <v>43326</v>
      </c>
      <c r="Z156" s="2" t="s">
        <v>300</v>
      </c>
      <c r="AA156" s="2" t="s">
        <v>301</v>
      </c>
      <c r="AB156" s="2">
        <v>0</v>
      </c>
      <c r="AC156" s="2">
        <v>20</v>
      </c>
      <c r="AD156" s="5">
        <f t="shared" si="4"/>
        <v>0</v>
      </c>
      <c r="AE156" s="5">
        <f t="shared" si="5"/>
        <v>0</v>
      </c>
    </row>
    <row r="157" spans="1:31" x14ac:dyDescent="0.3">
      <c r="A157" s="3">
        <v>43327</v>
      </c>
      <c r="B157" s="2" t="s">
        <v>302</v>
      </c>
      <c r="C157" s="2" t="s">
        <v>303</v>
      </c>
      <c r="D157" s="4">
        <v>8.3197389899999994</v>
      </c>
      <c r="E157" s="2">
        <v>0</v>
      </c>
      <c r="F157" s="2">
        <v>306.5</v>
      </c>
      <c r="G157" s="4"/>
      <c r="H157" s="4"/>
      <c r="I157" s="2"/>
      <c r="J157" s="2">
        <v>332</v>
      </c>
      <c r="K157" s="2">
        <v>332</v>
      </c>
      <c r="L157" s="2">
        <v>0</v>
      </c>
      <c r="M157" s="2">
        <v>2</v>
      </c>
      <c r="N157" s="2">
        <v>0</v>
      </c>
      <c r="O157" s="2">
        <v>488</v>
      </c>
      <c r="P157" s="2">
        <v>176</v>
      </c>
      <c r="Q157" s="4">
        <v>18.39</v>
      </c>
      <c r="R157" s="43">
        <v>0.82522024140609318</v>
      </c>
      <c r="S157" s="6">
        <v>7.6387639896631639E-4</v>
      </c>
      <c r="T157" s="6">
        <v>5.5962529588100551</v>
      </c>
      <c r="U157" s="6">
        <v>-0.224458891335127</v>
      </c>
      <c r="V157" s="6">
        <v>-0.92632131389791539</v>
      </c>
      <c r="W157" s="6">
        <v>0.17740731427423651</v>
      </c>
      <c r="X157" s="42">
        <v>118</v>
      </c>
      <c r="Y157" s="3">
        <v>43326</v>
      </c>
      <c r="Z157" s="2" t="s">
        <v>302</v>
      </c>
      <c r="AA157" s="2" t="s">
        <v>303</v>
      </c>
      <c r="AB157" s="2">
        <v>0</v>
      </c>
      <c r="AC157" s="2">
        <v>2</v>
      </c>
      <c r="AD157" s="5">
        <f t="shared" si="4"/>
        <v>0</v>
      </c>
      <c r="AE157" s="5">
        <f t="shared" si="5"/>
        <v>0</v>
      </c>
    </row>
    <row r="158" spans="1:31" x14ac:dyDescent="0.3">
      <c r="A158" s="3">
        <v>43327</v>
      </c>
      <c r="B158" s="2" t="s">
        <v>304</v>
      </c>
      <c r="C158" s="2" t="s">
        <v>305</v>
      </c>
      <c r="D158" s="4">
        <v>9.0405904100000001</v>
      </c>
      <c r="E158" s="2">
        <v>0</v>
      </c>
      <c r="F158" s="2">
        <v>271</v>
      </c>
      <c r="G158" s="4"/>
      <c r="H158" s="4"/>
      <c r="I158" s="2"/>
      <c r="J158" s="2">
        <v>295.5</v>
      </c>
      <c r="K158" s="2">
        <v>295.5</v>
      </c>
      <c r="L158" s="2">
        <v>0</v>
      </c>
      <c r="M158" s="2">
        <v>40</v>
      </c>
      <c r="N158" s="2">
        <v>0</v>
      </c>
      <c r="O158" s="2">
        <v>451.5</v>
      </c>
      <c r="P158" s="2">
        <v>139.5</v>
      </c>
      <c r="Q158" s="4">
        <v>18.39</v>
      </c>
      <c r="R158" s="43">
        <v>0.78053488566979934</v>
      </c>
      <c r="S158" s="6">
        <v>8.7177544799499275E-4</v>
      </c>
      <c r="T158" s="6">
        <v>6.0916405739135371</v>
      </c>
      <c r="U158" s="6">
        <v>-0.26268325710674389</v>
      </c>
      <c r="V158" s="6">
        <v>-0.87523888009855</v>
      </c>
      <c r="W158" s="6">
        <v>0.17770676726095375</v>
      </c>
      <c r="X158" s="42">
        <v>118</v>
      </c>
      <c r="Y158" s="3">
        <v>43326</v>
      </c>
      <c r="Z158" s="2" t="s">
        <v>304</v>
      </c>
      <c r="AA158" s="2" t="s">
        <v>305</v>
      </c>
      <c r="AB158" s="2">
        <v>0</v>
      </c>
      <c r="AC158" s="2">
        <v>40</v>
      </c>
      <c r="AD158" s="5">
        <f t="shared" si="4"/>
        <v>0</v>
      </c>
      <c r="AE158" s="5">
        <f t="shared" si="5"/>
        <v>0</v>
      </c>
    </row>
    <row r="159" spans="1:31" x14ac:dyDescent="0.3">
      <c r="A159" s="3">
        <v>43327</v>
      </c>
      <c r="B159" s="2" t="s">
        <v>306</v>
      </c>
      <c r="C159" s="2" t="s">
        <v>307</v>
      </c>
      <c r="D159" s="4">
        <v>10.31578947</v>
      </c>
      <c r="E159" s="2">
        <v>0</v>
      </c>
      <c r="F159" s="2">
        <v>237.5</v>
      </c>
      <c r="G159" s="4"/>
      <c r="H159" s="4"/>
      <c r="I159" s="2"/>
      <c r="J159" s="2">
        <v>262</v>
      </c>
      <c r="K159" s="2">
        <v>262</v>
      </c>
      <c r="L159" s="2">
        <v>0</v>
      </c>
      <c r="M159" s="2">
        <v>22</v>
      </c>
      <c r="N159" s="2">
        <v>0</v>
      </c>
      <c r="O159" s="2">
        <v>418</v>
      </c>
      <c r="P159" s="2">
        <v>106</v>
      </c>
      <c r="Q159" s="4">
        <v>18.39</v>
      </c>
      <c r="R159" s="43">
        <v>0.73103660848367469</v>
      </c>
      <c r="S159" s="6">
        <v>9.6997539917351389E-4</v>
      </c>
      <c r="T159" s="6">
        <v>6.8942452458031767</v>
      </c>
      <c r="U159" s="6">
        <v>-0.29754231506412437</v>
      </c>
      <c r="V159" s="6">
        <v>-0.80899075177853774</v>
      </c>
      <c r="W159" s="6">
        <v>0.17883683869838712</v>
      </c>
      <c r="X159" s="42">
        <v>118</v>
      </c>
      <c r="Y159" s="3">
        <v>43326</v>
      </c>
      <c r="Z159" s="2" t="s">
        <v>306</v>
      </c>
      <c r="AA159" s="2" t="s">
        <v>307</v>
      </c>
      <c r="AB159" s="2">
        <v>0</v>
      </c>
      <c r="AC159" s="2">
        <v>22</v>
      </c>
      <c r="AD159" s="5">
        <f t="shared" si="4"/>
        <v>0</v>
      </c>
      <c r="AE159" s="5">
        <f t="shared" si="5"/>
        <v>0</v>
      </c>
    </row>
    <row r="160" spans="1:31" x14ac:dyDescent="0.3">
      <c r="A160" s="3">
        <v>43327</v>
      </c>
      <c r="B160" s="2" t="s">
        <v>308</v>
      </c>
      <c r="C160" s="2" t="s">
        <v>309</v>
      </c>
      <c r="D160" s="4">
        <v>11.352657000000001</v>
      </c>
      <c r="E160" s="2">
        <v>0</v>
      </c>
      <c r="F160" s="2">
        <v>207</v>
      </c>
      <c r="G160" s="4"/>
      <c r="H160" s="4"/>
      <c r="I160" s="2"/>
      <c r="J160" s="2">
        <v>230.5</v>
      </c>
      <c r="K160" s="2">
        <v>230.5</v>
      </c>
      <c r="L160" s="2">
        <v>0</v>
      </c>
      <c r="M160" s="2">
        <v>40</v>
      </c>
      <c r="N160" s="2">
        <v>0</v>
      </c>
      <c r="O160" s="2">
        <v>386.5</v>
      </c>
      <c r="P160" s="2">
        <v>74.5</v>
      </c>
      <c r="Q160" s="4">
        <v>18.39</v>
      </c>
      <c r="R160" s="43">
        <v>0.6775738742872256</v>
      </c>
      <c r="S160" s="6">
        <v>1.0527784814634894E-3</v>
      </c>
      <c r="T160" s="6">
        <v>7.5888171909355151</v>
      </c>
      <c r="U160" s="6">
        <v>-0.32716188490981518</v>
      </c>
      <c r="V160" s="6">
        <v>-0.73416489033206744</v>
      </c>
      <c r="W160" s="6">
        <v>0.17980824296809733</v>
      </c>
      <c r="X160" s="42">
        <v>118</v>
      </c>
      <c r="Y160" s="3">
        <v>43326</v>
      </c>
      <c r="Z160" s="2" t="s">
        <v>308</v>
      </c>
      <c r="AA160" s="2" t="s">
        <v>309</v>
      </c>
      <c r="AB160" s="2">
        <v>0</v>
      </c>
      <c r="AC160" s="2">
        <v>40</v>
      </c>
      <c r="AD160" s="5">
        <f t="shared" si="4"/>
        <v>0</v>
      </c>
      <c r="AE160" s="5">
        <f t="shared" si="5"/>
        <v>0</v>
      </c>
    </row>
    <row r="161" spans="1:31" x14ac:dyDescent="0.3">
      <c r="A161" s="3">
        <v>43327</v>
      </c>
      <c r="B161" s="2" t="s">
        <v>310</v>
      </c>
      <c r="C161" s="2" t="s">
        <v>311</v>
      </c>
      <c r="D161" s="4">
        <v>12.25626741</v>
      </c>
      <c r="E161" s="2">
        <v>0</v>
      </c>
      <c r="F161" s="2">
        <v>179.5</v>
      </c>
      <c r="G161" s="4"/>
      <c r="H161" s="4"/>
      <c r="I161" s="2"/>
      <c r="J161" s="2">
        <v>201.5</v>
      </c>
      <c r="K161" s="2">
        <v>201.5</v>
      </c>
      <c r="L161" s="2">
        <v>0</v>
      </c>
      <c r="M161" s="2">
        <v>20</v>
      </c>
      <c r="N161" s="2">
        <v>0</v>
      </c>
      <c r="O161" s="2">
        <v>357.5</v>
      </c>
      <c r="P161" s="2">
        <v>45.5</v>
      </c>
      <c r="Q161" s="4">
        <v>18.39</v>
      </c>
      <c r="R161" s="43">
        <v>0.6212157192756792</v>
      </c>
      <c r="S161" s="6">
        <v>1.1155551560086752E-3</v>
      </c>
      <c r="T161" s="6">
        <v>8.127948331235757</v>
      </c>
      <c r="U161" s="6">
        <v>-0.35002097245416502</v>
      </c>
      <c r="V161" s="6">
        <v>-0.65451581914999224</v>
      </c>
      <c r="W161" s="6">
        <v>0.18033082538470621</v>
      </c>
      <c r="X161" s="42">
        <v>118</v>
      </c>
      <c r="Y161" s="3">
        <v>43326</v>
      </c>
      <c r="Z161" s="2" t="s">
        <v>310</v>
      </c>
      <c r="AA161" s="2" t="s">
        <v>311</v>
      </c>
      <c r="AB161" s="2">
        <v>0</v>
      </c>
      <c r="AC161" s="2">
        <v>20</v>
      </c>
      <c r="AD161" s="5">
        <f t="shared" si="4"/>
        <v>0</v>
      </c>
      <c r="AE161" s="5">
        <f t="shared" si="5"/>
        <v>0</v>
      </c>
    </row>
    <row r="162" spans="1:31" x14ac:dyDescent="0.3">
      <c r="A162" s="3">
        <v>43327</v>
      </c>
      <c r="B162" s="2" t="s">
        <v>312</v>
      </c>
      <c r="C162" s="2" t="s">
        <v>313</v>
      </c>
      <c r="D162" s="4">
        <v>13.636363640000001</v>
      </c>
      <c r="E162" s="2">
        <v>0</v>
      </c>
      <c r="F162" s="2">
        <v>154</v>
      </c>
      <c r="G162" s="4"/>
      <c r="H162" s="4"/>
      <c r="I162" s="2"/>
      <c r="J162" s="2">
        <v>175</v>
      </c>
      <c r="K162" s="2">
        <v>175</v>
      </c>
      <c r="L162" s="2">
        <v>0</v>
      </c>
      <c r="M162" s="2">
        <v>62</v>
      </c>
      <c r="N162" s="2">
        <v>0</v>
      </c>
      <c r="O162" s="2">
        <v>331</v>
      </c>
      <c r="P162" s="2">
        <v>19</v>
      </c>
      <c r="Q162" s="4">
        <v>18.39</v>
      </c>
      <c r="R162" s="43">
        <v>0.56317048725589758</v>
      </c>
      <c r="S162" s="6">
        <v>1.1551697958856924E-3</v>
      </c>
      <c r="T162" s="6">
        <v>8.473140221013864</v>
      </c>
      <c r="U162" s="6">
        <v>-0.36509143997428856</v>
      </c>
      <c r="V162" s="6">
        <v>-0.57459150394834069</v>
      </c>
      <c r="W162" s="6">
        <v>0.18031091748312111</v>
      </c>
      <c r="X162" s="42">
        <v>118</v>
      </c>
      <c r="Y162" s="3">
        <v>43326</v>
      </c>
      <c r="Z162" s="2" t="s">
        <v>312</v>
      </c>
      <c r="AA162" s="2" t="s">
        <v>313</v>
      </c>
      <c r="AB162" s="2">
        <v>0</v>
      </c>
      <c r="AC162" s="2">
        <v>62</v>
      </c>
      <c r="AD162" s="5">
        <f t="shared" si="4"/>
        <v>0</v>
      </c>
      <c r="AE162" s="5">
        <f t="shared" si="5"/>
        <v>0</v>
      </c>
    </row>
    <row r="163" spans="1:31" x14ac:dyDescent="0.3">
      <c r="A163" s="3">
        <v>43327</v>
      </c>
      <c r="B163" s="2" t="s">
        <v>314</v>
      </c>
      <c r="C163" s="2" t="s">
        <v>315</v>
      </c>
      <c r="D163" s="4">
        <v>14.828897339999999</v>
      </c>
      <c r="E163" s="2">
        <v>0</v>
      </c>
      <c r="F163" s="2">
        <v>131.5</v>
      </c>
      <c r="G163" s="4"/>
      <c r="H163" s="4"/>
      <c r="I163" s="2"/>
      <c r="J163" s="2">
        <v>151</v>
      </c>
      <c r="K163" s="2">
        <v>151</v>
      </c>
      <c r="L163" s="2">
        <v>0</v>
      </c>
      <c r="M163" s="2">
        <v>60</v>
      </c>
      <c r="N163" s="2">
        <v>0</v>
      </c>
      <c r="O163" s="2">
        <v>307</v>
      </c>
      <c r="P163" s="2">
        <v>0.5</v>
      </c>
      <c r="Q163" s="4">
        <v>18.39</v>
      </c>
      <c r="R163" s="43">
        <v>0.50468818477588406</v>
      </c>
      <c r="S163" s="6">
        <v>1.1701716998388447E-3</v>
      </c>
      <c r="T163" s="6">
        <v>8.5985459154755972</v>
      </c>
      <c r="U163" s="6">
        <v>-0.37190037939806525</v>
      </c>
      <c r="V163" s="6">
        <v>-0.49702959026376448</v>
      </c>
      <c r="W163" s="6">
        <v>0.18113119455382226</v>
      </c>
      <c r="X163" s="42">
        <v>118</v>
      </c>
      <c r="Y163" s="3">
        <v>43326</v>
      </c>
      <c r="Z163" s="2" t="s">
        <v>314</v>
      </c>
      <c r="AA163" s="2" t="s">
        <v>315</v>
      </c>
      <c r="AB163" s="2">
        <v>0</v>
      </c>
      <c r="AC163" s="2">
        <v>60</v>
      </c>
      <c r="AD163" s="5">
        <f t="shared" si="4"/>
        <v>0</v>
      </c>
      <c r="AE163" s="5">
        <f t="shared" si="5"/>
        <v>0</v>
      </c>
    </row>
    <row r="164" spans="1:31" x14ac:dyDescent="0.3">
      <c r="A164" s="3">
        <v>43327</v>
      </c>
      <c r="B164" s="2" t="s">
        <v>316</v>
      </c>
      <c r="C164" s="2" t="s">
        <v>317</v>
      </c>
      <c r="D164" s="4">
        <v>16.143497759999999</v>
      </c>
      <c r="E164" s="2">
        <v>0</v>
      </c>
      <c r="F164" s="2">
        <v>111.5</v>
      </c>
      <c r="G164" s="4"/>
      <c r="H164" s="4"/>
      <c r="I164" s="2"/>
      <c r="J164" s="2">
        <v>129.5</v>
      </c>
      <c r="K164" s="2">
        <v>129.5</v>
      </c>
      <c r="L164" s="2">
        <v>0</v>
      </c>
      <c r="M164" s="2">
        <v>124</v>
      </c>
      <c r="N164" s="2">
        <v>0</v>
      </c>
      <c r="O164" s="2">
        <v>285.5</v>
      </c>
      <c r="P164" s="2">
        <v>0.5</v>
      </c>
      <c r="Q164" s="4">
        <v>18.39</v>
      </c>
      <c r="R164" s="43">
        <v>0.44696953968633724</v>
      </c>
      <c r="S164" s="6">
        <v>1.1607552128376072E-3</v>
      </c>
      <c r="T164" s="6">
        <v>8.4951396733004003</v>
      </c>
      <c r="U164" s="6">
        <v>-0.37051669053709674</v>
      </c>
      <c r="V164" s="6">
        <v>-0.42331789443039725</v>
      </c>
      <c r="W164" s="6">
        <v>0.18117917617291213</v>
      </c>
      <c r="X164" s="42">
        <v>118</v>
      </c>
      <c r="Y164" s="3">
        <v>43326</v>
      </c>
      <c r="Z164" s="2" t="s">
        <v>316</v>
      </c>
      <c r="AA164" s="2" t="s">
        <v>317</v>
      </c>
      <c r="AB164" s="2">
        <v>0</v>
      </c>
      <c r="AC164" s="2">
        <v>124</v>
      </c>
      <c r="AD164" s="5">
        <f t="shared" si="4"/>
        <v>0</v>
      </c>
      <c r="AE164" s="5">
        <f t="shared" si="5"/>
        <v>0</v>
      </c>
    </row>
    <row r="165" spans="1:31" x14ac:dyDescent="0.3">
      <c r="A165" s="3">
        <v>43327</v>
      </c>
      <c r="B165" s="2" t="s">
        <v>318</v>
      </c>
      <c r="C165" s="2" t="s">
        <v>319</v>
      </c>
      <c r="D165" s="4">
        <v>17.647058820000002</v>
      </c>
      <c r="E165" s="2">
        <v>0</v>
      </c>
      <c r="F165" s="2">
        <v>93.5</v>
      </c>
      <c r="G165" s="4"/>
      <c r="H165" s="4"/>
      <c r="I165" s="2"/>
      <c r="J165" s="2">
        <v>110</v>
      </c>
      <c r="K165" s="2">
        <v>110</v>
      </c>
      <c r="L165" s="2">
        <v>0</v>
      </c>
      <c r="M165" s="2">
        <v>114</v>
      </c>
      <c r="N165" s="2">
        <v>0</v>
      </c>
      <c r="O165" s="2">
        <v>266</v>
      </c>
      <c r="P165" s="2">
        <v>0.5</v>
      </c>
      <c r="Q165" s="4">
        <v>18.39</v>
      </c>
      <c r="R165" s="43">
        <v>0.39117924675412807</v>
      </c>
      <c r="S165" s="6">
        <v>1.127891698028193E-3</v>
      </c>
      <c r="T165" s="6">
        <v>8.3888246855252646</v>
      </c>
      <c r="U165" s="6">
        <v>-0.36126084613189746</v>
      </c>
      <c r="V165" s="6">
        <v>-0.35603846961862473</v>
      </c>
      <c r="W165" s="6">
        <v>0.1808946541123837</v>
      </c>
      <c r="X165" s="42">
        <v>118</v>
      </c>
      <c r="Y165" s="3">
        <v>43326</v>
      </c>
      <c r="Z165" s="2" t="s">
        <v>318</v>
      </c>
      <c r="AA165" s="2" t="s">
        <v>319</v>
      </c>
      <c r="AB165" s="2">
        <v>0</v>
      </c>
      <c r="AC165" s="2">
        <v>114</v>
      </c>
      <c r="AD165" s="5">
        <f t="shared" si="4"/>
        <v>0</v>
      </c>
      <c r="AE165" s="5">
        <f t="shared" si="5"/>
        <v>0</v>
      </c>
    </row>
    <row r="166" spans="1:31" x14ac:dyDescent="0.3">
      <c r="A166" s="3">
        <v>43327</v>
      </c>
      <c r="B166" s="2" t="s">
        <v>320</v>
      </c>
      <c r="C166" s="2" t="s">
        <v>321</v>
      </c>
      <c r="D166" s="4">
        <v>19.23076923</v>
      </c>
      <c r="E166" s="2">
        <v>0</v>
      </c>
      <c r="F166" s="2">
        <v>78</v>
      </c>
      <c r="G166" s="4"/>
      <c r="H166" s="4"/>
      <c r="I166" s="2"/>
      <c r="J166" s="2">
        <v>93</v>
      </c>
      <c r="K166" s="2">
        <v>93</v>
      </c>
      <c r="L166" s="2">
        <v>0</v>
      </c>
      <c r="M166" s="2">
        <v>66</v>
      </c>
      <c r="N166" s="2">
        <v>0</v>
      </c>
      <c r="O166" s="2">
        <v>249</v>
      </c>
      <c r="P166" s="2">
        <v>0.5</v>
      </c>
      <c r="Q166" s="4">
        <v>18.39</v>
      </c>
      <c r="R166" s="43">
        <v>0.33842044184757053</v>
      </c>
      <c r="S166" s="6">
        <v>1.0741995965298336E-3</v>
      </c>
      <c r="T166" s="6">
        <v>7.9598204417834495</v>
      </c>
      <c r="U166" s="6">
        <v>-0.34499637469603522</v>
      </c>
      <c r="V166" s="6">
        <v>-0.29654287706648574</v>
      </c>
      <c r="W166" s="6">
        <v>0.18174437580399216</v>
      </c>
      <c r="X166" s="42">
        <v>118</v>
      </c>
      <c r="Y166" s="3">
        <v>43326</v>
      </c>
      <c r="Z166" s="2" t="s">
        <v>320</v>
      </c>
      <c r="AA166" s="2" t="s">
        <v>321</v>
      </c>
      <c r="AB166" s="2">
        <v>0</v>
      </c>
      <c r="AC166" s="2">
        <v>66</v>
      </c>
      <c r="AD166" s="5">
        <f t="shared" si="4"/>
        <v>0</v>
      </c>
      <c r="AE166" s="5">
        <f t="shared" si="5"/>
        <v>0</v>
      </c>
    </row>
    <row r="167" spans="1:31" x14ac:dyDescent="0.3">
      <c r="A167" s="3">
        <v>43327</v>
      </c>
      <c r="B167" s="2" t="s">
        <v>322</v>
      </c>
      <c r="C167" s="2" t="s">
        <v>323</v>
      </c>
      <c r="D167" s="4">
        <v>21.705426360000001</v>
      </c>
      <c r="E167" s="2">
        <v>0</v>
      </c>
      <c r="F167" s="2">
        <v>64.5</v>
      </c>
      <c r="G167" s="4"/>
      <c r="H167" s="4"/>
      <c r="I167" s="2"/>
      <c r="J167" s="2">
        <v>78.5</v>
      </c>
      <c r="K167" s="2">
        <v>78.5</v>
      </c>
      <c r="L167" s="2">
        <v>0</v>
      </c>
      <c r="M167" s="2">
        <v>150</v>
      </c>
      <c r="N167" s="2">
        <v>0</v>
      </c>
      <c r="O167" s="2">
        <v>234.5</v>
      </c>
      <c r="P167" s="2">
        <v>0.5</v>
      </c>
      <c r="Q167" s="4">
        <v>18.39</v>
      </c>
      <c r="R167" s="43">
        <v>0.28929855921351671</v>
      </c>
      <c r="S167" s="6">
        <v>1.0046063139831072E-3</v>
      </c>
      <c r="T167" s="6">
        <v>7.3538745104428926</v>
      </c>
      <c r="U167" s="6">
        <v>-0.32335801471889764</v>
      </c>
      <c r="V167" s="6">
        <v>-0.24350680605778052</v>
      </c>
      <c r="W167" s="6">
        <v>0.18158013561591504</v>
      </c>
      <c r="X167" s="42">
        <v>118</v>
      </c>
      <c r="Y167" s="3">
        <v>43326</v>
      </c>
      <c r="Z167" s="2" t="s">
        <v>322</v>
      </c>
      <c r="AA167" s="2" t="s">
        <v>323</v>
      </c>
      <c r="AB167" s="2">
        <v>0</v>
      </c>
      <c r="AC167" s="2">
        <v>150</v>
      </c>
      <c r="AD167" s="5">
        <f t="shared" si="4"/>
        <v>0</v>
      </c>
      <c r="AE167" s="5">
        <f t="shared" si="5"/>
        <v>0</v>
      </c>
    </row>
    <row r="168" spans="1:31" x14ac:dyDescent="0.3">
      <c r="A168" s="3">
        <v>43327</v>
      </c>
      <c r="B168" s="2" t="s">
        <v>324</v>
      </c>
      <c r="C168" s="2" t="s">
        <v>325</v>
      </c>
      <c r="D168" s="4">
        <v>23.58490566</v>
      </c>
      <c r="E168" s="2">
        <v>0</v>
      </c>
      <c r="F168" s="2">
        <v>53</v>
      </c>
      <c r="G168" s="4"/>
      <c r="H168" s="4"/>
      <c r="I168" s="2"/>
      <c r="J168" s="2">
        <v>65.5</v>
      </c>
      <c r="K168" s="2">
        <v>65.5</v>
      </c>
      <c r="L168" s="2">
        <v>0</v>
      </c>
      <c r="M168" s="2">
        <v>120</v>
      </c>
      <c r="N168" s="2">
        <v>0</v>
      </c>
      <c r="O168" s="2">
        <v>221.5</v>
      </c>
      <c r="P168" s="2">
        <v>0.5</v>
      </c>
      <c r="Q168" s="4">
        <v>18.39</v>
      </c>
      <c r="R168" s="43">
        <v>0.24427403159445649</v>
      </c>
      <c r="S168" s="6">
        <v>9.2313502481424599E-4</v>
      </c>
      <c r="T168" s="6">
        <v>6.6166171644539418</v>
      </c>
      <c r="U168" s="6">
        <v>-0.29767646893812189</v>
      </c>
      <c r="V168" s="6">
        <v>-0.19713274919297419</v>
      </c>
      <c r="W168" s="6">
        <v>0.18206653810359541</v>
      </c>
      <c r="X168" s="42">
        <v>118</v>
      </c>
      <c r="Y168" s="3">
        <v>43326</v>
      </c>
      <c r="Z168" s="2" t="s">
        <v>324</v>
      </c>
      <c r="AA168" s="2" t="s">
        <v>325</v>
      </c>
      <c r="AB168" s="2">
        <v>0</v>
      </c>
      <c r="AC168" s="2">
        <v>120</v>
      </c>
      <c r="AD168" s="5">
        <f t="shared" si="4"/>
        <v>0</v>
      </c>
      <c r="AE168" s="5">
        <f t="shared" si="5"/>
        <v>0</v>
      </c>
    </row>
    <row r="169" spans="1:31" x14ac:dyDescent="0.3">
      <c r="A169" s="3">
        <v>43327</v>
      </c>
      <c r="B169" s="2" t="s">
        <v>326</v>
      </c>
      <c r="C169" s="2" t="s">
        <v>327</v>
      </c>
      <c r="D169" s="4">
        <v>25.287356320000001</v>
      </c>
      <c r="E169" s="2">
        <v>0</v>
      </c>
      <c r="F169" s="2">
        <v>43.5</v>
      </c>
      <c r="G169" s="4"/>
      <c r="H169" s="4"/>
      <c r="I169" s="2"/>
      <c r="J169" s="2">
        <v>54.5</v>
      </c>
      <c r="K169" s="2">
        <v>54.5</v>
      </c>
      <c r="L169" s="2">
        <v>0</v>
      </c>
      <c r="M169" s="2">
        <v>100</v>
      </c>
      <c r="N169" s="2">
        <v>0</v>
      </c>
      <c r="O169" s="2">
        <v>210.5</v>
      </c>
      <c r="P169" s="2">
        <v>0.5</v>
      </c>
      <c r="Q169" s="4">
        <v>18.39</v>
      </c>
      <c r="R169" s="43">
        <v>0.2041574104749006</v>
      </c>
      <c r="S169" s="6">
        <v>8.3334149204444352E-4</v>
      </c>
      <c r="T169" s="6">
        <v>6.2301875489865211</v>
      </c>
      <c r="U169" s="6">
        <v>-0.26911482942060855</v>
      </c>
      <c r="V169" s="6">
        <v>-0.15865086672306461</v>
      </c>
      <c r="W169" s="6">
        <v>0.18207485293075443</v>
      </c>
      <c r="X169" s="42">
        <v>118</v>
      </c>
      <c r="Y169" s="3">
        <v>43326</v>
      </c>
      <c r="Z169" s="2" t="s">
        <v>326</v>
      </c>
      <c r="AA169" s="2" t="s">
        <v>327</v>
      </c>
      <c r="AB169" s="2">
        <v>0</v>
      </c>
      <c r="AC169" s="2">
        <v>100</v>
      </c>
      <c r="AD169" s="5">
        <f t="shared" si="4"/>
        <v>0</v>
      </c>
      <c r="AE169" s="5">
        <f t="shared" si="5"/>
        <v>0</v>
      </c>
    </row>
    <row r="170" spans="1:31" x14ac:dyDescent="0.3">
      <c r="A170" s="3">
        <v>43327</v>
      </c>
      <c r="B170" s="2" t="s">
        <v>328</v>
      </c>
      <c r="C170" s="2" t="s">
        <v>329</v>
      </c>
      <c r="D170" s="4">
        <v>26.760563380000001</v>
      </c>
      <c r="E170" s="2">
        <v>0</v>
      </c>
      <c r="F170" s="2">
        <v>35.5</v>
      </c>
      <c r="G170" s="4"/>
      <c r="H170" s="4"/>
      <c r="I170" s="2"/>
      <c r="J170" s="2">
        <v>45</v>
      </c>
      <c r="K170" s="2">
        <v>45</v>
      </c>
      <c r="L170" s="2">
        <v>0</v>
      </c>
      <c r="M170" s="2">
        <v>114</v>
      </c>
      <c r="N170" s="2">
        <v>0</v>
      </c>
      <c r="O170" s="2">
        <v>201</v>
      </c>
      <c r="P170" s="2">
        <v>0.5</v>
      </c>
      <c r="Q170" s="4">
        <v>18.39</v>
      </c>
      <c r="R170" s="43">
        <v>0.16859716773699296</v>
      </c>
      <c r="S170" s="6">
        <v>7.4031459409558203E-4</v>
      </c>
      <c r="T170" s="6">
        <v>5.3830292119592116</v>
      </c>
      <c r="U170" s="6">
        <v>-0.23936896819593897</v>
      </c>
      <c r="V170" s="6">
        <v>-0.1260223648635872</v>
      </c>
      <c r="W170" s="6">
        <v>0.18225363661579785</v>
      </c>
      <c r="X170" s="42">
        <v>118</v>
      </c>
      <c r="Y170" s="3">
        <v>43326</v>
      </c>
      <c r="Z170" s="2" t="s">
        <v>328</v>
      </c>
      <c r="AA170" s="2" t="s">
        <v>329</v>
      </c>
      <c r="AB170" s="2">
        <v>0</v>
      </c>
      <c r="AC170" s="2">
        <v>114</v>
      </c>
      <c r="AD170" s="5">
        <f t="shared" si="4"/>
        <v>0</v>
      </c>
      <c r="AE170" s="5">
        <f t="shared" si="5"/>
        <v>0</v>
      </c>
    </row>
    <row r="171" spans="1:31" x14ac:dyDescent="0.3">
      <c r="A171" s="3">
        <v>43327</v>
      </c>
      <c r="B171" s="2" t="s">
        <v>330</v>
      </c>
      <c r="C171" s="2" t="s">
        <v>331</v>
      </c>
      <c r="D171" s="4">
        <v>28.07017544</v>
      </c>
      <c r="E171" s="2">
        <v>0</v>
      </c>
      <c r="F171" s="2">
        <v>28.5</v>
      </c>
      <c r="G171" s="4"/>
      <c r="H171" s="4"/>
      <c r="I171" s="2"/>
      <c r="J171" s="2">
        <v>36.5</v>
      </c>
      <c r="K171" s="2">
        <v>36.5</v>
      </c>
      <c r="L171" s="2">
        <v>0</v>
      </c>
      <c r="M171" s="2">
        <v>98</v>
      </c>
      <c r="N171" s="2">
        <v>0</v>
      </c>
      <c r="O171" s="2">
        <v>192.5</v>
      </c>
      <c r="P171" s="2">
        <v>0.5</v>
      </c>
      <c r="Q171" s="4">
        <v>18.39</v>
      </c>
      <c r="R171" s="43">
        <v>0.13756737240318953</v>
      </c>
      <c r="S171" s="6">
        <v>6.4731709534931743E-4</v>
      </c>
      <c r="T171" s="6">
        <v>4.9690741079366774</v>
      </c>
      <c r="U171" s="6">
        <v>-0.20951927095729442</v>
      </c>
      <c r="V171" s="6">
        <v>-9.8773442442023907E-2</v>
      </c>
      <c r="W171" s="6">
        <v>0.18189776797384022</v>
      </c>
      <c r="X171" s="42">
        <v>118</v>
      </c>
      <c r="Y171" s="3">
        <v>43326</v>
      </c>
      <c r="Z171" s="2" t="s">
        <v>330</v>
      </c>
      <c r="AA171" s="2" t="s">
        <v>331</v>
      </c>
      <c r="AB171" s="2">
        <v>0</v>
      </c>
      <c r="AC171" s="2">
        <v>98</v>
      </c>
      <c r="AD171" s="5">
        <f t="shared" si="4"/>
        <v>0</v>
      </c>
      <c r="AE171" s="5">
        <f t="shared" si="5"/>
        <v>0</v>
      </c>
    </row>
    <row r="172" spans="1:31" x14ac:dyDescent="0.3">
      <c r="A172" s="3">
        <v>43327</v>
      </c>
      <c r="B172" s="2" t="s">
        <v>332</v>
      </c>
      <c r="C172" s="2" t="s">
        <v>333</v>
      </c>
      <c r="D172" s="4">
        <v>35.555555560000002</v>
      </c>
      <c r="E172" s="2">
        <v>1800</v>
      </c>
      <c r="F172" s="2">
        <v>22.5</v>
      </c>
      <c r="G172" s="4">
        <v>30</v>
      </c>
      <c r="H172" s="4">
        <v>30.5</v>
      </c>
      <c r="I172" s="2">
        <v>30</v>
      </c>
      <c r="J172" s="2">
        <v>30.5</v>
      </c>
      <c r="K172" s="2">
        <v>30</v>
      </c>
      <c r="L172" s="2">
        <v>6</v>
      </c>
      <c r="M172" s="2">
        <v>250</v>
      </c>
      <c r="N172" s="2">
        <v>0</v>
      </c>
      <c r="O172" s="2">
        <v>186</v>
      </c>
      <c r="P172" s="2">
        <v>0.5</v>
      </c>
      <c r="Q172" s="4">
        <v>18.39</v>
      </c>
      <c r="R172" s="43">
        <v>0.11126229661383405</v>
      </c>
      <c r="S172" s="6">
        <v>5.5776206404018088E-4</v>
      </c>
      <c r="T172" s="6">
        <v>4.1238298079875335</v>
      </c>
      <c r="U172" s="6">
        <v>-0.18068850061545774</v>
      </c>
      <c r="V172" s="6">
        <v>-7.7092878065343484E-2</v>
      </c>
      <c r="W172" s="6">
        <v>0.18313023993499572</v>
      </c>
      <c r="X172" s="42">
        <v>118</v>
      </c>
      <c r="Y172" s="3">
        <v>43326</v>
      </c>
      <c r="Z172" s="2" t="s">
        <v>332</v>
      </c>
      <c r="AA172" s="2" t="s">
        <v>333</v>
      </c>
      <c r="AB172" s="2">
        <v>20</v>
      </c>
      <c r="AC172" s="2">
        <v>254</v>
      </c>
      <c r="AD172" s="5">
        <f t="shared" si="4"/>
        <v>-14</v>
      </c>
      <c r="AE172" s="5">
        <f t="shared" si="5"/>
        <v>-4</v>
      </c>
    </row>
    <row r="173" spans="1:31" x14ac:dyDescent="0.3">
      <c r="A173" s="3">
        <v>43327</v>
      </c>
      <c r="B173" s="2" t="s">
        <v>334</v>
      </c>
      <c r="C173" s="2" t="s">
        <v>335</v>
      </c>
      <c r="D173" s="4">
        <v>0</v>
      </c>
      <c r="E173" s="2">
        <v>0</v>
      </c>
      <c r="F173" s="2">
        <v>16</v>
      </c>
      <c r="G173" s="4"/>
      <c r="H173" s="4"/>
      <c r="I173" s="2"/>
      <c r="J173" s="2">
        <v>16</v>
      </c>
      <c r="K173" s="2">
        <v>16</v>
      </c>
      <c r="L173" s="2">
        <v>0</v>
      </c>
      <c r="M173" s="2">
        <v>124</v>
      </c>
      <c r="N173" s="2">
        <v>0</v>
      </c>
      <c r="O173" s="2">
        <v>172</v>
      </c>
      <c r="P173" s="2">
        <v>0.5</v>
      </c>
      <c r="Q173" s="4">
        <v>18.39</v>
      </c>
      <c r="R173" s="43">
        <v>-5.1287471971013437E-2</v>
      </c>
      <c r="S173" s="6">
        <v>3.0991923525237745E-4</v>
      </c>
      <c r="T173" s="6">
        <v>2.217355903460394</v>
      </c>
      <c r="U173" s="6">
        <v>-0.1005631259470558</v>
      </c>
      <c r="V173" s="6">
        <v>-3.4107748301259733E-2</v>
      </c>
      <c r="W173" s="6">
        <v>0.18507975398018953</v>
      </c>
      <c r="X173" s="42">
        <v>118</v>
      </c>
      <c r="Y173" s="3">
        <v>43326</v>
      </c>
      <c r="Z173" s="2" t="s">
        <v>334</v>
      </c>
      <c r="AA173" s="2" t="s">
        <v>335</v>
      </c>
      <c r="AB173" s="2">
        <v>10</v>
      </c>
      <c r="AC173" s="2">
        <v>124</v>
      </c>
      <c r="AD173" s="5">
        <f t="shared" si="4"/>
        <v>-10</v>
      </c>
      <c r="AE173" s="5">
        <f t="shared" si="5"/>
        <v>0</v>
      </c>
    </row>
    <row r="174" spans="1:31" x14ac:dyDescent="0.3">
      <c r="A174" s="3">
        <v>43327</v>
      </c>
      <c r="B174" s="2" t="s">
        <v>336</v>
      </c>
      <c r="C174" s="2" t="s">
        <v>337</v>
      </c>
      <c r="D174" s="4">
        <v>-2.2222222199999999</v>
      </c>
      <c r="E174" s="2">
        <v>0</v>
      </c>
      <c r="F174" s="2">
        <v>22.5</v>
      </c>
      <c r="G174" s="4"/>
      <c r="H174" s="4"/>
      <c r="I174" s="2"/>
      <c r="J174" s="2">
        <v>22</v>
      </c>
      <c r="K174" s="2">
        <v>22</v>
      </c>
      <c r="L174" s="2">
        <v>0</v>
      </c>
      <c r="M174" s="2">
        <v>476</v>
      </c>
      <c r="N174" s="2">
        <v>0</v>
      </c>
      <c r="O174" s="2">
        <v>178</v>
      </c>
      <c r="P174" s="2">
        <v>0.5</v>
      </c>
      <c r="Q174" s="4">
        <v>18.39</v>
      </c>
      <c r="R174" s="43">
        <v>-7.2158637296280637E-2</v>
      </c>
      <c r="S174" s="6">
        <v>4.0474368079925876E-4</v>
      </c>
      <c r="T174" s="6">
        <v>2.8659741207590628</v>
      </c>
      <c r="U174" s="6">
        <v>-0.13122027824504273</v>
      </c>
      <c r="V174" s="6">
        <v>-5.0504466592826702E-2</v>
      </c>
      <c r="W174" s="6">
        <v>0.1857543278609961</v>
      </c>
      <c r="X174" s="42">
        <v>118</v>
      </c>
      <c r="Y174" s="3">
        <v>43326</v>
      </c>
      <c r="Z174" s="2" t="s">
        <v>336</v>
      </c>
      <c r="AA174" s="2" t="s">
        <v>337</v>
      </c>
      <c r="AB174" s="2">
        <v>0</v>
      </c>
      <c r="AC174" s="2">
        <v>476</v>
      </c>
      <c r="AD174" s="5">
        <f t="shared" si="4"/>
        <v>0</v>
      </c>
      <c r="AE174" s="5">
        <f t="shared" si="5"/>
        <v>0</v>
      </c>
    </row>
    <row r="175" spans="1:31" x14ac:dyDescent="0.3">
      <c r="A175" s="3">
        <v>43327</v>
      </c>
      <c r="B175" s="2" t="s">
        <v>338</v>
      </c>
      <c r="C175" s="2" t="s">
        <v>339</v>
      </c>
      <c r="D175" s="4">
        <v>0</v>
      </c>
      <c r="E175" s="2">
        <v>0</v>
      </c>
      <c r="F175" s="2">
        <v>30</v>
      </c>
      <c r="G175" s="4"/>
      <c r="H175" s="4"/>
      <c r="I175" s="2"/>
      <c r="J175" s="2">
        <v>30</v>
      </c>
      <c r="K175" s="2">
        <v>30</v>
      </c>
      <c r="L175" s="2">
        <v>0</v>
      </c>
      <c r="M175" s="2">
        <v>634</v>
      </c>
      <c r="N175" s="2">
        <v>0</v>
      </c>
      <c r="O175" s="2">
        <v>186</v>
      </c>
      <c r="P175" s="2">
        <v>0.5</v>
      </c>
      <c r="Q175" s="4">
        <v>18.39</v>
      </c>
      <c r="R175" s="43">
        <v>-9.8449092328745005E-2</v>
      </c>
      <c r="S175" s="6">
        <v>5.1096614128141665E-4</v>
      </c>
      <c r="T175" s="6">
        <v>3.6060480121129501</v>
      </c>
      <c r="U175" s="6">
        <v>-0.16549130146541066</v>
      </c>
      <c r="V175" s="6">
        <v>-7.2521273555281596E-2</v>
      </c>
      <c r="W175" s="6">
        <v>0.18708174978390332</v>
      </c>
      <c r="X175" s="42">
        <v>118</v>
      </c>
      <c r="Y175" s="3">
        <v>43326</v>
      </c>
      <c r="Z175" s="2" t="s">
        <v>338</v>
      </c>
      <c r="AA175" s="2" t="s">
        <v>339</v>
      </c>
      <c r="AB175" s="2">
        <v>0</v>
      </c>
      <c r="AC175" s="2">
        <v>634</v>
      </c>
      <c r="AD175" s="5">
        <f t="shared" si="4"/>
        <v>0</v>
      </c>
      <c r="AE175" s="5">
        <f t="shared" si="5"/>
        <v>0</v>
      </c>
    </row>
    <row r="176" spans="1:31" x14ac:dyDescent="0.3">
      <c r="A176" s="3">
        <v>43327</v>
      </c>
      <c r="B176" s="2" t="s">
        <v>340</v>
      </c>
      <c r="C176" s="2" t="s">
        <v>341</v>
      </c>
      <c r="D176" s="4">
        <v>-2.5</v>
      </c>
      <c r="E176" s="2">
        <v>0</v>
      </c>
      <c r="F176" s="2">
        <v>40</v>
      </c>
      <c r="G176" s="4"/>
      <c r="H176" s="4"/>
      <c r="I176" s="2"/>
      <c r="J176" s="2">
        <v>39</v>
      </c>
      <c r="K176" s="2">
        <v>39</v>
      </c>
      <c r="L176" s="2">
        <v>0</v>
      </c>
      <c r="M176" s="2">
        <v>644</v>
      </c>
      <c r="N176" s="2">
        <v>0</v>
      </c>
      <c r="O176" s="2">
        <v>195</v>
      </c>
      <c r="P176" s="2">
        <v>0.5</v>
      </c>
      <c r="Q176" s="4">
        <v>18.39</v>
      </c>
      <c r="R176" s="43">
        <v>-0.13051657721024104</v>
      </c>
      <c r="S176" s="6">
        <v>6.2464327087490218E-4</v>
      </c>
      <c r="T176" s="6">
        <v>4.4254471348672553</v>
      </c>
      <c r="U176" s="6">
        <v>-0.20206578999845831</v>
      </c>
      <c r="V176" s="6">
        <v>-0.10118507028522572</v>
      </c>
      <c r="W176" s="6">
        <v>0.18598240446403624</v>
      </c>
      <c r="X176" s="42">
        <v>118</v>
      </c>
      <c r="Y176" s="3">
        <v>43326</v>
      </c>
      <c r="Z176" s="2" t="s">
        <v>340</v>
      </c>
      <c r="AA176" s="2" t="s">
        <v>341</v>
      </c>
      <c r="AB176" s="2">
        <v>0</v>
      </c>
      <c r="AC176" s="2">
        <v>644</v>
      </c>
      <c r="AD176" s="5">
        <f t="shared" si="4"/>
        <v>0</v>
      </c>
      <c r="AE176" s="5">
        <f t="shared" si="5"/>
        <v>0</v>
      </c>
    </row>
    <row r="177" spans="1:31" x14ac:dyDescent="0.3">
      <c r="A177" s="3">
        <v>43327</v>
      </c>
      <c r="B177" s="2" t="s">
        <v>342</v>
      </c>
      <c r="C177" s="2" t="s">
        <v>343</v>
      </c>
      <c r="D177" s="4">
        <v>-2.8846153800000001</v>
      </c>
      <c r="E177" s="2">
        <v>0</v>
      </c>
      <c r="F177" s="2">
        <v>52</v>
      </c>
      <c r="G177" s="4"/>
      <c r="H177" s="4"/>
      <c r="I177" s="2"/>
      <c r="J177" s="2">
        <v>50.5</v>
      </c>
      <c r="K177" s="2">
        <v>50.5</v>
      </c>
      <c r="L177" s="2">
        <v>0</v>
      </c>
      <c r="M177" s="2">
        <v>158</v>
      </c>
      <c r="N177" s="2">
        <v>0</v>
      </c>
      <c r="O177" s="2">
        <v>206.5</v>
      </c>
      <c r="P177" s="2">
        <v>0.5</v>
      </c>
      <c r="Q177" s="4">
        <v>18.39</v>
      </c>
      <c r="R177" s="43">
        <v>-0.16844713961953553</v>
      </c>
      <c r="S177" s="6">
        <v>7.4057568862448864E-4</v>
      </c>
      <c r="T177" s="6">
        <v>5.6619196224048096</v>
      </c>
      <c r="U177" s="6">
        <v>-0.23922297932378425</v>
      </c>
      <c r="V177" s="6">
        <v>-0.13751146205720488</v>
      </c>
      <c r="W177" s="6">
        <v>0.18664976620085533</v>
      </c>
      <c r="X177" s="42">
        <v>118</v>
      </c>
      <c r="Y177" s="3">
        <v>43326</v>
      </c>
      <c r="Z177" s="2" t="s">
        <v>342</v>
      </c>
      <c r="AA177" s="2" t="s">
        <v>343</v>
      </c>
      <c r="AB177" s="2">
        <v>0</v>
      </c>
      <c r="AC177" s="2">
        <v>158</v>
      </c>
      <c r="AD177" s="5">
        <f t="shared" si="4"/>
        <v>0</v>
      </c>
      <c r="AE177" s="5">
        <f t="shared" si="5"/>
        <v>0</v>
      </c>
    </row>
    <row r="178" spans="1:31" x14ac:dyDescent="0.3">
      <c r="A178" s="3">
        <v>43327</v>
      </c>
      <c r="B178" s="2" t="s">
        <v>344</v>
      </c>
      <c r="C178" s="2" t="s">
        <v>345</v>
      </c>
      <c r="D178" s="4">
        <v>-3.0303030299999998</v>
      </c>
      <c r="E178" s="2">
        <v>0</v>
      </c>
      <c r="F178" s="2">
        <v>66</v>
      </c>
      <c r="G178" s="4"/>
      <c r="H178" s="4"/>
      <c r="I178" s="2"/>
      <c r="J178" s="2">
        <v>64</v>
      </c>
      <c r="K178" s="2">
        <v>64</v>
      </c>
      <c r="L178" s="2">
        <v>0</v>
      </c>
      <c r="M178" s="2">
        <v>292</v>
      </c>
      <c r="N178" s="2">
        <v>0</v>
      </c>
      <c r="O178" s="2">
        <v>220</v>
      </c>
      <c r="P178" s="2">
        <v>0.5</v>
      </c>
      <c r="Q178" s="4">
        <v>18.39</v>
      </c>
      <c r="R178" s="43">
        <v>-0.21197690641207717</v>
      </c>
      <c r="S178" s="6">
        <v>8.5280274969763909E-4</v>
      </c>
      <c r="T178" s="6">
        <v>6.1107776065725261</v>
      </c>
      <c r="U178" s="6">
        <v>-0.27499583822000967</v>
      </c>
      <c r="V178" s="6">
        <v>-0.18216862368802822</v>
      </c>
      <c r="W178" s="6">
        <v>0.18744080726638435</v>
      </c>
      <c r="X178" s="42">
        <v>118</v>
      </c>
      <c r="Y178" s="3">
        <v>43326</v>
      </c>
      <c r="Z178" s="2" t="s">
        <v>344</v>
      </c>
      <c r="AA178" s="2" t="s">
        <v>345</v>
      </c>
      <c r="AB178" s="2">
        <v>0</v>
      </c>
      <c r="AC178" s="2">
        <v>292</v>
      </c>
      <c r="AD178" s="5">
        <f t="shared" si="4"/>
        <v>0</v>
      </c>
      <c r="AE178" s="5">
        <f t="shared" si="5"/>
        <v>0</v>
      </c>
    </row>
    <row r="179" spans="1:31" x14ac:dyDescent="0.3">
      <c r="A179" s="3">
        <v>43327</v>
      </c>
      <c r="B179" s="2" t="s">
        <v>346</v>
      </c>
      <c r="C179" s="2" t="s">
        <v>347</v>
      </c>
      <c r="D179" s="4">
        <v>-3.0303030299999998</v>
      </c>
      <c r="E179" s="2">
        <v>0</v>
      </c>
      <c r="F179" s="2">
        <v>82.5</v>
      </c>
      <c r="G179" s="4"/>
      <c r="H179" s="4"/>
      <c r="I179" s="2"/>
      <c r="J179" s="2">
        <v>80</v>
      </c>
      <c r="K179" s="2">
        <v>80</v>
      </c>
      <c r="L179" s="2">
        <v>0</v>
      </c>
      <c r="M179" s="2">
        <v>142</v>
      </c>
      <c r="N179" s="2">
        <v>0</v>
      </c>
      <c r="O179" s="2">
        <v>236</v>
      </c>
      <c r="P179" s="2">
        <v>0.5</v>
      </c>
      <c r="Q179" s="4">
        <v>18.39</v>
      </c>
      <c r="R179" s="43">
        <v>-0.26056509259321387</v>
      </c>
      <c r="S179" s="6">
        <v>9.5515469867647404E-4</v>
      </c>
      <c r="T179" s="6">
        <v>6.9027252725035737</v>
      </c>
      <c r="U179" s="6">
        <v>-0.30735023610893963</v>
      </c>
      <c r="V179" s="6">
        <v>-0.23569492109487555</v>
      </c>
      <c r="W179" s="6">
        <v>0.18726613629154854</v>
      </c>
      <c r="X179" s="42">
        <v>118</v>
      </c>
      <c r="Y179" s="3">
        <v>43326</v>
      </c>
      <c r="Z179" s="2" t="s">
        <v>346</v>
      </c>
      <c r="AA179" s="2" t="s">
        <v>347</v>
      </c>
      <c r="AB179" s="2">
        <v>0</v>
      </c>
      <c r="AC179" s="2">
        <v>142</v>
      </c>
      <c r="AD179" s="5">
        <f t="shared" si="4"/>
        <v>0</v>
      </c>
      <c r="AE179" s="5">
        <f t="shared" si="5"/>
        <v>0</v>
      </c>
    </row>
    <row r="180" spans="1:31" x14ac:dyDescent="0.3">
      <c r="A180" s="3">
        <v>43327</v>
      </c>
      <c r="B180" s="2" t="s">
        <v>348</v>
      </c>
      <c r="C180" s="2" t="s">
        <v>349</v>
      </c>
      <c r="D180" s="4">
        <v>-3.9215686299999999</v>
      </c>
      <c r="E180" s="2">
        <v>0</v>
      </c>
      <c r="F180" s="2">
        <v>102</v>
      </c>
      <c r="G180" s="4"/>
      <c r="H180" s="4"/>
      <c r="I180" s="2"/>
      <c r="J180" s="2">
        <v>98</v>
      </c>
      <c r="K180" s="2">
        <v>98</v>
      </c>
      <c r="L180" s="2">
        <v>0</v>
      </c>
      <c r="M180" s="2">
        <v>172</v>
      </c>
      <c r="N180" s="2">
        <v>0</v>
      </c>
      <c r="O180" s="2">
        <v>254</v>
      </c>
      <c r="P180" s="2">
        <v>0.5</v>
      </c>
      <c r="Q180" s="4">
        <v>18.39</v>
      </c>
      <c r="R180" s="43">
        <v>-0.31334753971814006</v>
      </c>
      <c r="S180" s="6">
        <v>1.0419701085575966E-3</v>
      </c>
      <c r="T180" s="6">
        <v>7.5916717955379909</v>
      </c>
      <c r="U180" s="6">
        <v>-0.33442284184888843</v>
      </c>
      <c r="V180" s="6">
        <v>-0.29778151578341294</v>
      </c>
      <c r="W180" s="6">
        <v>0.18745570839032527</v>
      </c>
      <c r="X180" s="42">
        <v>118</v>
      </c>
      <c r="Y180" s="3">
        <v>43326</v>
      </c>
      <c r="Z180" s="2" t="s">
        <v>348</v>
      </c>
      <c r="AA180" s="2" t="s">
        <v>349</v>
      </c>
      <c r="AB180" s="2">
        <v>0</v>
      </c>
      <c r="AC180" s="2">
        <v>172</v>
      </c>
      <c r="AD180" s="5">
        <f t="shared" si="4"/>
        <v>0</v>
      </c>
      <c r="AE180" s="5">
        <f t="shared" si="5"/>
        <v>0</v>
      </c>
    </row>
    <row r="181" spans="1:31" x14ac:dyDescent="0.3">
      <c r="A181" s="3">
        <v>43327</v>
      </c>
      <c r="B181" s="2" t="s">
        <v>350</v>
      </c>
      <c r="C181" s="2" t="s">
        <v>351</v>
      </c>
      <c r="D181" s="4">
        <v>-3.6437246999999999</v>
      </c>
      <c r="E181" s="2">
        <v>0</v>
      </c>
      <c r="F181" s="2">
        <v>123.5</v>
      </c>
      <c r="G181" s="4"/>
      <c r="H181" s="4"/>
      <c r="I181" s="2"/>
      <c r="J181" s="2">
        <v>119</v>
      </c>
      <c r="K181" s="2">
        <v>119</v>
      </c>
      <c r="L181" s="2">
        <v>0</v>
      </c>
      <c r="M181" s="2">
        <v>88</v>
      </c>
      <c r="N181" s="2">
        <v>0</v>
      </c>
      <c r="O181" s="2">
        <v>275</v>
      </c>
      <c r="P181" s="2">
        <v>0.5</v>
      </c>
      <c r="Q181" s="4">
        <v>18.39</v>
      </c>
      <c r="R181" s="43">
        <v>-0.36924233046904587</v>
      </c>
      <c r="S181" s="6">
        <v>1.1086566695252824E-3</v>
      </c>
      <c r="T181" s="6">
        <v>8.1283449162867782</v>
      </c>
      <c r="U181" s="6">
        <v>-0.35470385963771922</v>
      </c>
      <c r="V181" s="6">
        <v>-0.36833519298795636</v>
      </c>
      <c r="W181" s="6">
        <v>0.18851191495638336</v>
      </c>
      <c r="X181" s="42">
        <v>118</v>
      </c>
      <c r="Y181" s="3">
        <v>43326</v>
      </c>
      <c r="Z181" s="2" t="s">
        <v>350</v>
      </c>
      <c r="AA181" s="2" t="s">
        <v>351</v>
      </c>
      <c r="AB181" s="2">
        <v>0</v>
      </c>
      <c r="AC181" s="2">
        <v>88</v>
      </c>
      <c r="AD181" s="5">
        <f t="shared" si="4"/>
        <v>0</v>
      </c>
      <c r="AE181" s="5">
        <f t="shared" si="5"/>
        <v>0</v>
      </c>
    </row>
    <row r="182" spans="1:31" x14ac:dyDescent="0.3">
      <c r="A182" s="3">
        <v>43327</v>
      </c>
      <c r="B182" s="2" t="s">
        <v>352</v>
      </c>
      <c r="C182" s="2" t="s">
        <v>353</v>
      </c>
      <c r="D182" s="4">
        <v>-4.0540540500000004</v>
      </c>
      <c r="E182" s="2">
        <v>0</v>
      </c>
      <c r="F182" s="2">
        <v>148</v>
      </c>
      <c r="G182" s="4"/>
      <c r="H182" s="4"/>
      <c r="I182" s="2"/>
      <c r="J182" s="2">
        <v>142</v>
      </c>
      <c r="K182" s="2">
        <v>142</v>
      </c>
      <c r="L182" s="2">
        <v>0</v>
      </c>
      <c r="M182" s="2">
        <v>60</v>
      </c>
      <c r="N182" s="2">
        <v>0</v>
      </c>
      <c r="O182" s="2">
        <v>298</v>
      </c>
      <c r="P182" s="2">
        <v>0.5</v>
      </c>
      <c r="Q182" s="4">
        <v>18.39</v>
      </c>
      <c r="R182" s="43">
        <v>-0.42703109102041142</v>
      </c>
      <c r="S182" s="6">
        <v>1.152115742811724E-3</v>
      </c>
      <c r="T182" s="6">
        <v>8.4729989010554618</v>
      </c>
      <c r="U182" s="6">
        <v>-0.3671763400561513</v>
      </c>
      <c r="V182" s="6">
        <v>-0.44600266338079564</v>
      </c>
      <c r="W182" s="6">
        <v>0.18807735347889359</v>
      </c>
      <c r="X182" s="42">
        <v>118</v>
      </c>
      <c r="Y182" s="3">
        <v>43326</v>
      </c>
      <c r="Z182" s="2" t="s">
        <v>352</v>
      </c>
      <c r="AA182" s="2" t="s">
        <v>353</v>
      </c>
      <c r="AB182" s="2">
        <v>0</v>
      </c>
      <c r="AC182" s="2">
        <v>60</v>
      </c>
      <c r="AD182" s="5">
        <f t="shared" si="4"/>
        <v>0</v>
      </c>
      <c r="AE182" s="5">
        <f t="shared" si="5"/>
        <v>0</v>
      </c>
    </row>
    <row r="183" spans="1:31" x14ac:dyDescent="0.3">
      <c r="A183" s="3">
        <v>43327</v>
      </c>
      <c r="B183" s="2" t="s">
        <v>354</v>
      </c>
      <c r="C183" s="2" t="s">
        <v>355</v>
      </c>
      <c r="D183" s="4">
        <v>-4</v>
      </c>
      <c r="E183" s="2">
        <v>0</v>
      </c>
      <c r="F183" s="2">
        <v>175</v>
      </c>
      <c r="G183" s="4"/>
      <c r="H183" s="4"/>
      <c r="I183" s="2"/>
      <c r="J183" s="2">
        <v>168</v>
      </c>
      <c r="K183" s="2">
        <v>168</v>
      </c>
      <c r="L183" s="2">
        <v>0</v>
      </c>
      <c r="M183" s="2">
        <v>200</v>
      </c>
      <c r="N183" s="2">
        <v>0</v>
      </c>
      <c r="O183" s="2">
        <v>324</v>
      </c>
      <c r="P183" s="2">
        <v>12</v>
      </c>
      <c r="Q183" s="4">
        <v>18.39</v>
      </c>
      <c r="R183" s="43">
        <v>-0.48545651718594934</v>
      </c>
      <c r="S183" s="6">
        <v>1.1709336402581545E-3</v>
      </c>
      <c r="T183" s="6">
        <v>8.5986336569305877</v>
      </c>
      <c r="U183" s="6">
        <v>-0.37137863176378066</v>
      </c>
      <c r="V183" s="6">
        <v>-0.52926528397279071</v>
      </c>
      <c r="W183" s="6">
        <v>0.18939646057464182</v>
      </c>
      <c r="X183" s="42">
        <v>118</v>
      </c>
      <c r="Y183" s="3">
        <v>43326</v>
      </c>
      <c r="Z183" s="2" t="s">
        <v>354</v>
      </c>
      <c r="AA183" s="2" t="s">
        <v>355</v>
      </c>
      <c r="AB183" s="2">
        <v>0</v>
      </c>
      <c r="AC183" s="2">
        <v>200</v>
      </c>
      <c r="AD183" s="5">
        <f t="shared" si="4"/>
        <v>0</v>
      </c>
      <c r="AE183" s="5">
        <f t="shared" si="5"/>
        <v>0</v>
      </c>
    </row>
    <row r="184" spans="1:31" x14ac:dyDescent="0.3">
      <c r="A184" s="3">
        <v>43327</v>
      </c>
      <c r="B184" s="2" t="s">
        <v>356</v>
      </c>
      <c r="C184" s="2" t="s">
        <v>357</v>
      </c>
      <c r="D184" s="4">
        <v>-4.3902438999999998</v>
      </c>
      <c r="E184" s="2">
        <v>0</v>
      </c>
      <c r="F184" s="2">
        <v>205</v>
      </c>
      <c r="G184" s="4"/>
      <c r="H184" s="4"/>
      <c r="I184" s="2"/>
      <c r="J184" s="2">
        <v>196</v>
      </c>
      <c r="K184" s="2">
        <v>196</v>
      </c>
      <c r="L184" s="2">
        <v>0</v>
      </c>
      <c r="M184" s="2">
        <v>42</v>
      </c>
      <c r="N184" s="2">
        <v>0</v>
      </c>
      <c r="O184" s="2">
        <v>352</v>
      </c>
      <c r="P184" s="2">
        <v>40</v>
      </c>
      <c r="Q184" s="4">
        <v>18.39</v>
      </c>
      <c r="R184" s="43">
        <v>-0.54331316749728398</v>
      </c>
      <c r="S184" s="6">
        <v>1.1653391884806682E-3</v>
      </c>
      <c r="T184" s="6">
        <v>8.4951156578654263</v>
      </c>
      <c r="U184" s="6">
        <v>-0.36739010559916352</v>
      </c>
      <c r="V184" s="6">
        <v>-0.61564495709376388</v>
      </c>
      <c r="W184" s="6">
        <v>0.18938829475872215</v>
      </c>
      <c r="X184" s="42">
        <v>118</v>
      </c>
      <c r="Y184" s="3">
        <v>43326</v>
      </c>
      <c r="Z184" s="2" t="s">
        <v>356</v>
      </c>
      <c r="AA184" s="2" t="s">
        <v>357</v>
      </c>
      <c r="AB184" s="2">
        <v>0</v>
      </c>
      <c r="AC184" s="2">
        <v>42</v>
      </c>
      <c r="AD184" s="5">
        <f t="shared" si="4"/>
        <v>0</v>
      </c>
      <c r="AE184" s="5">
        <f t="shared" si="5"/>
        <v>0</v>
      </c>
    </row>
    <row r="185" spans="1:31" x14ac:dyDescent="0.3">
      <c r="A185" s="3">
        <v>43327</v>
      </c>
      <c r="B185" s="2" t="s">
        <v>358</v>
      </c>
      <c r="C185" s="2" t="s">
        <v>359</v>
      </c>
      <c r="D185" s="4">
        <v>-4.4303797500000002</v>
      </c>
      <c r="E185" s="2">
        <v>0</v>
      </c>
      <c r="F185" s="2">
        <v>237</v>
      </c>
      <c r="G185" s="4"/>
      <c r="H185" s="4"/>
      <c r="I185" s="2"/>
      <c r="J185" s="2">
        <v>226.5</v>
      </c>
      <c r="K185" s="2">
        <v>226.5</v>
      </c>
      <c r="L185" s="2">
        <v>0</v>
      </c>
      <c r="M185" s="2">
        <v>56</v>
      </c>
      <c r="N185" s="2">
        <v>0</v>
      </c>
      <c r="O185" s="2">
        <v>382.5</v>
      </c>
      <c r="P185" s="2">
        <v>70.5</v>
      </c>
      <c r="Q185" s="4">
        <v>18.39</v>
      </c>
      <c r="R185" s="43">
        <v>-0.5994234072283533</v>
      </c>
      <c r="S185" s="6">
        <v>1.1363431641382203E-3</v>
      </c>
      <c r="T185" s="6">
        <v>8.38506880589307</v>
      </c>
      <c r="U185" s="6">
        <v>-0.3555434928096543</v>
      </c>
      <c r="V185" s="6">
        <v>-0.70406596282168721</v>
      </c>
      <c r="W185" s="6">
        <v>0.18993242420054968</v>
      </c>
      <c r="X185" s="42">
        <v>118</v>
      </c>
      <c r="Y185" s="3">
        <v>43326</v>
      </c>
      <c r="Z185" s="2" t="s">
        <v>358</v>
      </c>
      <c r="AA185" s="2" t="s">
        <v>359</v>
      </c>
      <c r="AB185" s="2">
        <v>0</v>
      </c>
      <c r="AC185" s="2">
        <v>56</v>
      </c>
      <c r="AD185" s="5">
        <f t="shared" si="4"/>
        <v>0</v>
      </c>
      <c r="AE185" s="5">
        <f t="shared" si="5"/>
        <v>0</v>
      </c>
    </row>
    <row r="186" spans="1:31" x14ac:dyDescent="0.3">
      <c r="A186" s="3">
        <v>43327</v>
      </c>
      <c r="B186" s="2" t="s">
        <v>360</v>
      </c>
      <c r="C186" s="2" t="s">
        <v>361</v>
      </c>
      <c r="D186" s="4">
        <v>-4.2435424399999997</v>
      </c>
      <c r="E186" s="2">
        <v>0</v>
      </c>
      <c r="F186" s="2">
        <v>271</v>
      </c>
      <c r="G186" s="4"/>
      <c r="H186" s="4"/>
      <c r="I186" s="2"/>
      <c r="J186" s="2">
        <v>259.5</v>
      </c>
      <c r="K186" s="2">
        <v>259.5</v>
      </c>
      <c r="L186" s="2">
        <v>0</v>
      </c>
      <c r="M186" s="2">
        <v>20</v>
      </c>
      <c r="N186" s="2">
        <v>0</v>
      </c>
      <c r="O186" s="2">
        <v>415.5</v>
      </c>
      <c r="P186" s="2">
        <v>103.5</v>
      </c>
      <c r="Q186" s="4">
        <v>18.39</v>
      </c>
      <c r="R186" s="43">
        <v>-0.65267218284514805</v>
      </c>
      <c r="S186" s="6">
        <v>1.0865835588984626E-3</v>
      </c>
      <c r="T186" s="6">
        <v>7.9533947634331525</v>
      </c>
      <c r="U186" s="6">
        <v>-0.33670795584393304</v>
      </c>
      <c r="V186" s="6">
        <v>-0.79224354718121504</v>
      </c>
      <c r="W186" s="6">
        <v>0.19128666814655065</v>
      </c>
      <c r="X186" s="42">
        <v>118</v>
      </c>
      <c r="Y186" s="3">
        <v>43326</v>
      </c>
      <c r="Z186" s="2" t="s">
        <v>360</v>
      </c>
      <c r="AA186" s="2" t="s">
        <v>361</v>
      </c>
      <c r="AB186" s="2">
        <v>0</v>
      </c>
      <c r="AC186" s="2">
        <v>20</v>
      </c>
      <c r="AD186" s="5">
        <f t="shared" si="4"/>
        <v>0</v>
      </c>
      <c r="AE186" s="5">
        <f t="shared" si="5"/>
        <v>0</v>
      </c>
    </row>
    <row r="187" spans="1:31" x14ac:dyDescent="0.3">
      <c r="A187" s="3">
        <v>43327</v>
      </c>
      <c r="B187" s="2" t="s">
        <v>362</v>
      </c>
      <c r="C187" s="2" t="s">
        <v>363</v>
      </c>
      <c r="D187" s="4">
        <v>-4.3902438999999998</v>
      </c>
      <c r="E187" s="2">
        <v>0</v>
      </c>
      <c r="F187" s="2">
        <v>307.5</v>
      </c>
      <c r="G187" s="4"/>
      <c r="H187" s="4"/>
      <c r="I187" s="2"/>
      <c r="J187" s="2">
        <v>294</v>
      </c>
      <c r="K187" s="2">
        <v>294</v>
      </c>
      <c r="L187" s="2">
        <v>0</v>
      </c>
      <c r="M187" s="2">
        <v>4</v>
      </c>
      <c r="N187" s="2">
        <v>0</v>
      </c>
      <c r="O187" s="2">
        <v>450</v>
      </c>
      <c r="P187" s="2">
        <v>138</v>
      </c>
      <c r="Q187" s="4">
        <v>18.39</v>
      </c>
      <c r="R187" s="43">
        <v>-0.70247316279183958</v>
      </c>
      <c r="S187" s="6">
        <v>1.0210174498466588E-3</v>
      </c>
      <c r="T187" s="6">
        <v>7.3424632878982266</v>
      </c>
      <c r="U187" s="6">
        <v>-0.31252713656965236</v>
      </c>
      <c r="V187" s="6">
        <v>-0.87470172024950443</v>
      </c>
      <c r="W187" s="6">
        <v>0.19113461707785723</v>
      </c>
      <c r="X187" s="42">
        <v>118</v>
      </c>
      <c r="Y187" s="3">
        <v>43326</v>
      </c>
      <c r="Z187" s="2" t="s">
        <v>362</v>
      </c>
      <c r="AA187" s="2" t="s">
        <v>363</v>
      </c>
      <c r="AB187" s="2">
        <v>0</v>
      </c>
      <c r="AC187" s="2">
        <v>4</v>
      </c>
      <c r="AD187" s="5">
        <f t="shared" si="4"/>
        <v>0</v>
      </c>
      <c r="AE187" s="5">
        <f t="shared" si="5"/>
        <v>0</v>
      </c>
    </row>
    <row r="188" spans="1:31" x14ac:dyDescent="0.3">
      <c r="A188" s="3">
        <v>43327</v>
      </c>
      <c r="B188" s="2" t="s">
        <v>364</v>
      </c>
      <c r="C188" s="2" t="s">
        <v>365</v>
      </c>
      <c r="D188" s="4">
        <v>-4.1968162099999997</v>
      </c>
      <c r="E188" s="2">
        <v>0</v>
      </c>
      <c r="F188" s="2">
        <v>345.5</v>
      </c>
      <c r="G188" s="4"/>
      <c r="H188" s="4"/>
      <c r="I188" s="2"/>
      <c r="J188" s="2">
        <v>331</v>
      </c>
      <c r="K188" s="2">
        <v>331</v>
      </c>
      <c r="L188" s="2">
        <v>0</v>
      </c>
      <c r="M188" s="2">
        <v>24</v>
      </c>
      <c r="N188" s="2">
        <v>0</v>
      </c>
      <c r="O188" s="2">
        <v>487</v>
      </c>
      <c r="P188" s="2">
        <v>175</v>
      </c>
      <c r="Q188" s="4">
        <v>18.39</v>
      </c>
      <c r="R188" s="43">
        <v>-0.74836842606689469</v>
      </c>
      <c r="S188" s="6">
        <v>9.4368957860512784E-4</v>
      </c>
      <c r="T188" s="6">
        <v>6.5958115440025722</v>
      </c>
      <c r="U188" s="6">
        <v>-0.28433808673036443</v>
      </c>
      <c r="V188" s="6">
        <v>-0.9479563599938956</v>
      </c>
      <c r="W188" s="6">
        <v>0.19307614412061863</v>
      </c>
      <c r="X188" s="42">
        <v>118</v>
      </c>
      <c r="Y188" s="3">
        <v>43326</v>
      </c>
      <c r="Z188" s="2" t="s">
        <v>364</v>
      </c>
      <c r="AA188" s="2" t="s">
        <v>365</v>
      </c>
      <c r="AB188" s="2">
        <v>0</v>
      </c>
      <c r="AC188" s="2">
        <v>24</v>
      </c>
      <c r="AD188" s="5">
        <f t="shared" si="4"/>
        <v>0</v>
      </c>
      <c r="AE188" s="5">
        <f t="shared" si="5"/>
        <v>0</v>
      </c>
    </row>
    <row r="189" spans="1:31" x14ac:dyDescent="0.3">
      <c r="A189" s="3">
        <v>43327</v>
      </c>
      <c r="B189" s="2" t="s">
        <v>366</v>
      </c>
      <c r="C189" s="2" t="s">
        <v>367</v>
      </c>
      <c r="D189" s="4">
        <v>-4.1504539600000001</v>
      </c>
      <c r="E189" s="2">
        <v>0</v>
      </c>
      <c r="F189" s="2">
        <v>385.5</v>
      </c>
      <c r="G189" s="4"/>
      <c r="H189" s="4"/>
      <c r="I189" s="2"/>
      <c r="J189" s="2">
        <v>369.5</v>
      </c>
      <c r="K189" s="2">
        <v>369.5</v>
      </c>
      <c r="L189" s="2">
        <v>0</v>
      </c>
      <c r="M189" s="2">
        <v>60</v>
      </c>
      <c r="N189" s="2">
        <v>0</v>
      </c>
      <c r="O189" s="2">
        <v>525.5</v>
      </c>
      <c r="P189" s="2">
        <v>213.5</v>
      </c>
      <c r="Q189" s="4">
        <v>18.39</v>
      </c>
      <c r="R189" s="43">
        <v>-0.78951488212251286</v>
      </c>
      <c r="S189" s="6">
        <v>8.5818745747631676E-4</v>
      </c>
      <c r="T189" s="6">
        <v>6.1811386169097204</v>
      </c>
      <c r="U189" s="6">
        <v>-0.25331435809044156</v>
      </c>
      <c r="V189" s="6">
        <v>-1.0121353996055404</v>
      </c>
      <c r="W189" s="6">
        <v>0.19317122819248583</v>
      </c>
      <c r="X189" s="42">
        <v>118</v>
      </c>
      <c r="Y189" s="3">
        <v>43326</v>
      </c>
      <c r="Z189" s="2" t="s">
        <v>366</v>
      </c>
      <c r="AA189" s="2" t="s">
        <v>367</v>
      </c>
      <c r="AB189" s="2">
        <v>0</v>
      </c>
      <c r="AC189" s="2">
        <v>60</v>
      </c>
      <c r="AD189" s="5">
        <f t="shared" si="4"/>
        <v>0</v>
      </c>
      <c r="AE189" s="5">
        <f t="shared" si="5"/>
        <v>0</v>
      </c>
    </row>
    <row r="190" spans="1:31" x14ac:dyDescent="0.3">
      <c r="A190" s="3">
        <v>43327</v>
      </c>
      <c r="B190" s="2" t="s">
        <v>368</v>
      </c>
      <c r="C190" s="2" t="s">
        <v>369</v>
      </c>
      <c r="D190" s="4">
        <v>-3.98126464</v>
      </c>
      <c r="E190" s="2">
        <v>0</v>
      </c>
      <c r="F190" s="2">
        <v>427</v>
      </c>
      <c r="G190" s="4"/>
      <c r="H190" s="4"/>
      <c r="I190" s="2"/>
      <c r="J190" s="2">
        <v>410</v>
      </c>
      <c r="K190" s="2">
        <v>410</v>
      </c>
      <c r="L190" s="2">
        <v>0</v>
      </c>
      <c r="M190" s="2">
        <v>50</v>
      </c>
      <c r="N190" s="2">
        <v>0</v>
      </c>
      <c r="O190" s="2">
        <v>566</v>
      </c>
      <c r="P190" s="2">
        <v>254</v>
      </c>
      <c r="Q190" s="4">
        <v>18.39</v>
      </c>
      <c r="R190" s="43">
        <v>-0.82629646751704988</v>
      </c>
      <c r="S190" s="6">
        <v>7.6959777122062036E-4</v>
      </c>
      <c r="T190" s="6">
        <v>5.319551528032207</v>
      </c>
      <c r="U190" s="6">
        <v>-0.22114964527210773</v>
      </c>
      <c r="V190" s="6">
        <v>-1.0595991973900709</v>
      </c>
      <c r="W190" s="6">
        <v>0.1956960299296677</v>
      </c>
      <c r="X190" s="42">
        <v>118</v>
      </c>
      <c r="Y190" s="3">
        <v>43326</v>
      </c>
      <c r="Z190" s="2" t="s">
        <v>368</v>
      </c>
      <c r="AA190" s="2" t="s">
        <v>369</v>
      </c>
      <c r="AB190" s="2">
        <v>0</v>
      </c>
      <c r="AC190" s="2">
        <v>50</v>
      </c>
      <c r="AD190" s="5">
        <f t="shared" si="4"/>
        <v>0</v>
      </c>
      <c r="AE190" s="5">
        <f t="shared" si="5"/>
        <v>0</v>
      </c>
    </row>
    <row r="191" spans="1:31" x14ac:dyDescent="0.3">
      <c r="A191" s="3">
        <v>43327</v>
      </c>
      <c r="B191" s="2" t="s">
        <v>370</v>
      </c>
      <c r="C191" s="2" t="s">
        <v>371</v>
      </c>
      <c r="D191" s="4">
        <v>-3.9361702099999998</v>
      </c>
      <c r="E191" s="2">
        <v>0</v>
      </c>
      <c r="F191" s="2">
        <v>470</v>
      </c>
      <c r="G191" s="4"/>
      <c r="H191" s="4"/>
      <c r="I191" s="2"/>
      <c r="J191" s="2">
        <v>451.5</v>
      </c>
      <c r="K191" s="2">
        <v>451.5</v>
      </c>
      <c r="L191" s="2">
        <v>0</v>
      </c>
      <c r="M191" s="2">
        <v>10</v>
      </c>
      <c r="N191" s="2">
        <v>0</v>
      </c>
      <c r="O191" s="2">
        <v>607.5</v>
      </c>
      <c r="P191" s="2">
        <v>295.5</v>
      </c>
      <c r="Q191" s="4">
        <v>18.39</v>
      </c>
      <c r="R191" s="43">
        <v>-0.85874155225423399</v>
      </c>
      <c r="S191" s="6">
        <v>6.812008566137982E-4</v>
      </c>
      <c r="T191" s="6">
        <v>4.8445400477135081</v>
      </c>
      <c r="U191" s="6">
        <v>-0.18892968322119102</v>
      </c>
      <c r="V191" s="6">
        <v>-1.0865717926549223</v>
      </c>
      <c r="W191" s="6">
        <v>0.19591626854151484</v>
      </c>
      <c r="X191" s="42">
        <v>118</v>
      </c>
      <c r="Y191" s="3">
        <v>43326</v>
      </c>
      <c r="Z191" s="2" t="s">
        <v>370</v>
      </c>
      <c r="AA191" s="2" t="s">
        <v>371</v>
      </c>
      <c r="AB191" s="2">
        <v>0</v>
      </c>
      <c r="AC191" s="2">
        <v>10</v>
      </c>
      <c r="AD191" s="5">
        <f t="shared" si="4"/>
        <v>0</v>
      </c>
      <c r="AE191" s="5">
        <f t="shared" si="5"/>
        <v>0</v>
      </c>
    </row>
    <row r="192" spans="1:31" x14ac:dyDescent="0.3">
      <c r="A192" s="3">
        <v>43327</v>
      </c>
      <c r="B192" s="2" t="s">
        <v>372</v>
      </c>
      <c r="C192" s="2" t="s">
        <v>373</v>
      </c>
      <c r="D192" s="4">
        <v>-3.88726919</v>
      </c>
      <c r="E192" s="2">
        <v>0</v>
      </c>
      <c r="F192" s="2">
        <v>514.5</v>
      </c>
      <c r="G192" s="4"/>
      <c r="H192" s="4"/>
      <c r="I192" s="2"/>
      <c r="J192" s="2">
        <v>494.5</v>
      </c>
      <c r="K192" s="2">
        <v>494.5</v>
      </c>
      <c r="L192" s="2">
        <v>0</v>
      </c>
      <c r="M192" s="2">
        <v>44</v>
      </c>
      <c r="N192" s="2">
        <v>0</v>
      </c>
      <c r="O192" s="2">
        <v>650.5</v>
      </c>
      <c r="P192" s="2">
        <v>338.5</v>
      </c>
      <c r="Q192" s="4">
        <v>18.39</v>
      </c>
      <c r="R192" s="43">
        <v>-0.88662854198719698</v>
      </c>
      <c r="S192" s="6">
        <v>5.9642840511919294E-4</v>
      </c>
      <c r="T192" s="6">
        <v>3.9785073519738035</v>
      </c>
      <c r="U192" s="6">
        <v>-0.15778341971687965</v>
      </c>
      <c r="V192" s="6">
        <v>-1.0932922653523747</v>
      </c>
      <c r="W192" s="6">
        <v>0.19837435794681307</v>
      </c>
      <c r="X192" s="42">
        <v>118</v>
      </c>
      <c r="Y192" s="3">
        <v>43326</v>
      </c>
      <c r="Z192" s="2" t="s">
        <v>372</v>
      </c>
      <c r="AA192" s="2" t="s">
        <v>373</v>
      </c>
      <c r="AB192" s="2">
        <v>0</v>
      </c>
      <c r="AC192" s="2">
        <v>44</v>
      </c>
      <c r="AD192" s="5">
        <f t="shared" si="4"/>
        <v>0</v>
      </c>
      <c r="AE192" s="5">
        <f t="shared" si="5"/>
        <v>0</v>
      </c>
    </row>
    <row r="193" spans="1:31" x14ac:dyDescent="0.3">
      <c r="A193" s="3">
        <v>43327</v>
      </c>
      <c r="B193" s="2" t="s">
        <v>374</v>
      </c>
      <c r="C193" s="2" t="s">
        <v>375</v>
      </c>
      <c r="D193" s="4">
        <v>6.92212608</v>
      </c>
      <c r="E193" s="2">
        <v>43200</v>
      </c>
      <c r="F193" s="2">
        <v>404.5</v>
      </c>
      <c r="G193" s="4">
        <v>432.5</v>
      </c>
      <c r="H193" s="4">
        <v>432.5</v>
      </c>
      <c r="I193" s="2">
        <v>432.5</v>
      </c>
      <c r="J193" s="2">
        <v>432.5</v>
      </c>
      <c r="K193" s="2">
        <v>428</v>
      </c>
      <c r="L193" s="2">
        <v>10</v>
      </c>
      <c r="M193" s="2">
        <v>560</v>
      </c>
      <c r="N193" s="2">
        <v>0</v>
      </c>
      <c r="O193" s="2">
        <v>576</v>
      </c>
      <c r="P193" s="2">
        <v>280</v>
      </c>
      <c r="Q193" s="4">
        <v>15.82</v>
      </c>
      <c r="R193" s="43">
        <v>0.92365253322976359</v>
      </c>
      <c r="S193" s="6">
        <v>4.8442778240558769E-4</v>
      </c>
      <c r="T193" s="6">
        <v>3.2176050810903689</v>
      </c>
      <c r="U193" s="6">
        <v>-7.7913084160548471E-2</v>
      </c>
      <c r="V193" s="6">
        <v>-1.100287604344885</v>
      </c>
      <c r="W193" s="6">
        <v>0.15378566517382858</v>
      </c>
      <c r="X193" s="42">
        <v>159</v>
      </c>
      <c r="Y193" s="3">
        <v>43326</v>
      </c>
      <c r="Z193" s="2" t="s">
        <v>374</v>
      </c>
      <c r="AA193" s="2" t="s">
        <v>375</v>
      </c>
      <c r="AB193" s="2">
        <v>30</v>
      </c>
      <c r="AC193" s="2">
        <v>570</v>
      </c>
      <c r="AD193" s="5">
        <f t="shared" si="4"/>
        <v>-20</v>
      </c>
      <c r="AE193" s="5">
        <f t="shared" si="5"/>
        <v>-10</v>
      </c>
    </row>
    <row r="194" spans="1:31" x14ac:dyDescent="0.3">
      <c r="A194" s="3">
        <v>43327</v>
      </c>
      <c r="B194" s="2" t="s">
        <v>376</v>
      </c>
      <c r="C194" s="2" t="s">
        <v>377</v>
      </c>
      <c r="D194" s="4">
        <v>6.1983471100000003</v>
      </c>
      <c r="E194" s="2">
        <v>0</v>
      </c>
      <c r="F194" s="2">
        <v>363</v>
      </c>
      <c r="G194" s="4"/>
      <c r="H194" s="4"/>
      <c r="I194" s="2"/>
      <c r="J194" s="2">
        <v>385.5</v>
      </c>
      <c r="K194" s="2">
        <v>385.5</v>
      </c>
      <c r="L194" s="2">
        <v>0</v>
      </c>
      <c r="M194" s="2">
        <v>184</v>
      </c>
      <c r="N194" s="2">
        <v>0</v>
      </c>
      <c r="O194" s="2">
        <v>533.5</v>
      </c>
      <c r="P194" s="2">
        <v>237.5</v>
      </c>
      <c r="Q194" s="4">
        <v>15.82</v>
      </c>
      <c r="R194" s="43">
        <v>0.8926469725976921</v>
      </c>
      <c r="S194" s="6">
        <v>5.9117670591379173E-4</v>
      </c>
      <c r="T194" s="6">
        <v>4.1661625564870519</v>
      </c>
      <c r="U194" s="6">
        <v>-0.10586595252371611</v>
      </c>
      <c r="V194" s="6">
        <v>-1.1651731430788459</v>
      </c>
      <c r="W194" s="6">
        <v>0.14491198626250029</v>
      </c>
      <c r="X194" s="42">
        <v>159</v>
      </c>
      <c r="Y194" s="3">
        <v>43326</v>
      </c>
      <c r="Z194" s="2" t="s">
        <v>376</v>
      </c>
      <c r="AA194" s="2" t="s">
        <v>377</v>
      </c>
      <c r="AB194" s="2">
        <v>0</v>
      </c>
      <c r="AC194" s="2">
        <v>184</v>
      </c>
      <c r="AD194" s="5">
        <f t="shared" si="4"/>
        <v>0</v>
      </c>
      <c r="AE194" s="5">
        <f t="shared" si="5"/>
        <v>0</v>
      </c>
    </row>
    <row r="195" spans="1:31" x14ac:dyDescent="0.3">
      <c r="A195" s="3">
        <v>43327</v>
      </c>
      <c r="B195" s="2" t="s">
        <v>378</v>
      </c>
      <c r="C195" s="2" t="s">
        <v>379</v>
      </c>
      <c r="D195" s="4">
        <v>10.20092736</v>
      </c>
      <c r="E195" s="2">
        <v>14300</v>
      </c>
      <c r="F195" s="2">
        <v>323.5</v>
      </c>
      <c r="G195" s="4">
        <v>356.5</v>
      </c>
      <c r="H195" s="4">
        <v>356.5</v>
      </c>
      <c r="I195" s="2">
        <v>356.5</v>
      </c>
      <c r="J195" s="2">
        <v>356.5</v>
      </c>
      <c r="K195" s="2">
        <v>345.5</v>
      </c>
      <c r="L195" s="2">
        <v>4</v>
      </c>
      <c r="M195" s="2">
        <v>196</v>
      </c>
      <c r="N195" s="2">
        <v>0</v>
      </c>
      <c r="O195" s="2">
        <v>493.5</v>
      </c>
      <c r="P195" s="2">
        <v>197.5</v>
      </c>
      <c r="Q195" s="4">
        <v>15.82</v>
      </c>
      <c r="R195" s="43">
        <v>0.85599491598230248</v>
      </c>
      <c r="S195" s="6">
        <v>7.0539373347711847E-4</v>
      </c>
      <c r="T195" s="6">
        <v>5.1454623638846897</v>
      </c>
      <c r="U195" s="6">
        <v>-0.13538233139509187</v>
      </c>
      <c r="V195" s="6">
        <v>-1.1742063221049648</v>
      </c>
      <c r="W195" s="6">
        <v>0.1672195052425563</v>
      </c>
      <c r="X195" s="42">
        <v>159</v>
      </c>
      <c r="Y195" s="3">
        <v>43326</v>
      </c>
      <c r="Z195" s="2" t="s">
        <v>378</v>
      </c>
      <c r="AA195" s="2" t="s">
        <v>379</v>
      </c>
      <c r="AB195" s="2">
        <v>2</v>
      </c>
      <c r="AC195" s="2">
        <v>198</v>
      </c>
      <c r="AD195" s="5">
        <f t="shared" si="4"/>
        <v>2</v>
      </c>
      <c r="AE195" s="5">
        <f t="shared" si="5"/>
        <v>-2</v>
      </c>
    </row>
    <row r="196" spans="1:31" x14ac:dyDescent="0.3">
      <c r="A196" s="3">
        <v>43327</v>
      </c>
      <c r="B196" s="2" t="s">
        <v>380</v>
      </c>
      <c r="C196" s="2" t="s">
        <v>381</v>
      </c>
      <c r="D196" s="4">
        <v>7.5174825199999997</v>
      </c>
      <c r="E196" s="2">
        <v>0</v>
      </c>
      <c r="F196" s="2">
        <v>286</v>
      </c>
      <c r="G196" s="4"/>
      <c r="H196" s="4"/>
      <c r="I196" s="2"/>
      <c r="J196" s="2">
        <v>307.5</v>
      </c>
      <c r="K196" s="2">
        <v>307.5</v>
      </c>
      <c r="L196" s="2">
        <v>0</v>
      </c>
      <c r="M196" s="2">
        <v>272</v>
      </c>
      <c r="N196" s="2">
        <v>0</v>
      </c>
      <c r="O196" s="2">
        <v>455.5</v>
      </c>
      <c r="P196" s="2">
        <v>159.5</v>
      </c>
      <c r="Q196" s="4">
        <v>15.82</v>
      </c>
      <c r="R196" s="43">
        <v>0.8136404711958084</v>
      </c>
      <c r="S196" s="6">
        <v>8.2106409824535438E-4</v>
      </c>
      <c r="T196" s="6">
        <v>6.1222454293670125</v>
      </c>
      <c r="U196" s="6">
        <v>-0.16506022238868873</v>
      </c>
      <c r="V196" s="6">
        <v>-1.1412490388238439</v>
      </c>
      <c r="W196" s="6">
        <v>0.15076845579601827</v>
      </c>
      <c r="X196" s="42">
        <v>159</v>
      </c>
      <c r="Y196" s="3">
        <v>43326</v>
      </c>
      <c r="Z196" s="2" t="s">
        <v>380</v>
      </c>
      <c r="AA196" s="2" t="s">
        <v>381</v>
      </c>
      <c r="AB196" s="2">
        <v>0</v>
      </c>
      <c r="AC196" s="2">
        <v>272</v>
      </c>
      <c r="AD196" s="5">
        <f t="shared" si="4"/>
        <v>0</v>
      </c>
      <c r="AE196" s="5">
        <f t="shared" si="5"/>
        <v>0</v>
      </c>
    </row>
    <row r="197" spans="1:31" x14ac:dyDescent="0.3">
      <c r="A197" s="3">
        <v>43327</v>
      </c>
      <c r="B197" s="2" t="s">
        <v>382</v>
      </c>
      <c r="C197" s="2" t="s">
        <v>383</v>
      </c>
      <c r="D197" s="4">
        <v>11.133200799999999</v>
      </c>
      <c r="E197" s="2">
        <v>5600</v>
      </c>
      <c r="F197" s="2">
        <v>251.5</v>
      </c>
      <c r="G197" s="4">
        <v>279.5</v>
      </c>
      <c r="H197" s="4">
        <v>279.5</v>
      </c>
      <c r="I197" s="2">
        <v>279.5</v>
      </c>
      <c r="J197" s="2">
        <v>279.5</v>
      </c>
      <c r="K197" s="2">
        <v>271.5</v>
      </c>
      <c r="L197" s="2">
        <v>2</v>
      </c>
      <c r="M197" s="2">
        <v>460</v>
      </c>
      <c r="N197" s="2">
        <v>0</v>
      </c>
      <c r="O197" s="2">
        <v>419.5</v>
      </c>
      <c r="P197" s="2">
        <v>123.5</v>
      </c>
      <c r="Q197" s="4">
        <v>15.82</v>
      </c>
      <c r="R197" s="43">
        <v>0.76588564763797529</v>
      </c>
      <c r="S197" s="6">
        <v>9.314207366545224E-4</v>
      </c>
      <c r="T197" s="6">
        <v>7.0533062973368033</v>
      </c>
      <c r="U197" s="6">
        <v>-0.19332633406933311</v>
      </c>
      <c r="V197" s="6">
        <v>-1.0775381430789821</v>
      </c>
      <c r="W197" s="6">
        <v>0.16256496036611495</v>
      </c>
      <c r="X197" s="42">
        <v>159</v>
      </c>
      <c r="Y197" s="3">
        <v>43326</v>
      </c>
      <c r="Z197" s="2" t="s">
        <v>382</v>
      </c>
      <c r="AA197" s="2" t="s">
        <v>383</v>
      </c>
      <c r="AB197" s="2">
        <v>20</v>
      </c>
      <c r="AC197" s="2">
        <v>460</v>
      </c>
      <c r="AD197" s="5">
        <f t="shared" si="4"/>
        <v>-18</v>
      </c>
      <c r="AE197" s="5">
        <f t="shared" si="5"/>
        <v>0</v>
      </c>
    </row>
    <row r="198" spans="1:31" x14ac:dyDescent="0.3">
      <c r="A198" s="3">
        <v>43327</v>
      </c>
      <c r="B198" s="2" t="s">
        <v>384</v>
      </c>
      <c r="C198" s="2" t="s">
        <v>385</v>
      </c>
      <c r="D198" s="4">
        <v>8.2191780800000007</v>
      </c>
      <c r="E198" s="2">
        <v>94900</v>
      </c>
      <c r="F198" s="2">
        <v>219</v>
      </c>
      <c r="G198" s="4">
        <v>237</v>
      </c>
      <c r="H198" s="4">
        <v>237</v>
      </c>
      <c r="I198" s="2">
        <v>237</v>
      </c>
      <c r="J198" s="2">
        <v>237</v>
      </c>
      <c r="K198" s="2">
        <v>238</v>
      </c>
      <c r="L198" s="2">
        <v>40</v>
      </c>
      <c r="M198" s="2">
        <v>550</v>
      </c>
      <c r="N198" s="2">
        <v>0</v>
      </c>
      <c r="O198" s="2">
        <v>386</v>
      </c>
      <c r="P198" s="2">
        <v>90</v>
      </c>
      <c r="Q198" s="4">
        <v>15.82</v>
      </c>
      <c r="R198" s="43">
        <v>0.71338800216891107</v>
      </c>
      <c r="S198" s="6">
        <v>1.0296634076730879E-3</v>
      </c>
      <c r="T198" s="6">
        <v>7.8883464096861644</v>
      </c>
      <c r="U198" s="6">
        <v>-0.21860260395283101</v>
      </c>
      <c r="V198" s="6">
        <v>-0.99342925443579588</v>
      </c>
      <c r="W198" s="6">
        <v>0.15085854799136519</v>
      </c>
      <c r="X198" s="42">
        <v>159</v>
      </c>
      <c r="Y198" s="3">
        <v>43326</v>
      </c>
      <c r="Z198" s="2" t="s">
        <v>384</v>
      </c>
      <c r="AA198" s="2" t="s">
        <v>385</v>
      </c>
      <c r="AB198" s="2">
        <v>46</v>
      </c>
      <c r="AC198" s="2">
        <v>578</v>
      </c>
      <c r="AD198" s="5">
        <f t="shared" si="4"/>
        <v>-6</v>
      </c>
      <c r="AE198" s="5">
        <f t="shared" si="5"/>
        <v>-28</v>
      </c>
    </row>
    <row r="199" spans="1:31" x14ac:dyDescent="0.3">
      <c r="A199" s="3">
        <v>43327</v>
      </c>
      <c r="B199" s="2" t="s">
        <v>386</v>
      </c>
      <c r="C199" s="2" t="s">
        <v>387</v>
      </c>
      <c r="D199" s="4">
        <v>12.92875989</v>
      </c>
      <c r="E199" s="2">
        <v>77400</v>
      </c>
      <c r="F199" s="2">
        <v>189.5</v>
      </c>
      <c r="G199" s="4">
        <v>213</v>
      </c>
      <c r="H199" s="4">
        <v>219.5</v>
      </c>
      <c r="I199" s="2">
        <v>206.5</v>
      </c>
      <c r="J199" s="2">
        <v>214</v>
      </c>
      <c r="K199" s="2">
        <v>207.5</v>
      </c>
      <c r="L199" s="2">
        <v>36</v>
      </c>
      <c r="M199" s="2">
        <v>3108</v>
      </c>
      <c r="N199" s="2">
        <v>0</v>
      </c>
      <c r="O199" s="2">
        <v>355.5</v>
      </c>
      <c r="P199" s="2">
        <v>59.5</v>
      </c>
      <c r="Q199" s="4">
        <v>15.82</v>
      </c>
      <c r="R199" s="43">
        <v>0.65711689743477708</v>
      </c>
      <c r="S199" s="6">
        <v>1.109704620750513E-3</v>
      </c>
      <c r="T199" s="6">
        <v>8.5756535715404425</v>
      </c>
      <c r="U199" s="6">
        <v>-0.2394786624349729</v>
      </c>
      <c r="V199" s="6">
        <v>-0.89638966193206215</v>
      </c>
      <c r="W199" s="6">
        <v>0.16056692826136945</v>
      </c>
      <c r="X199" s="42">
        <v>159</v>
      </c>
      <c r="Y199" s="3">
        <v>43326</v>
      </c>
      <c r="Z199" s="2" t="s">
        <v>386</v>
      </c>
      <c r="AA199" s="2" t="s">
        <v>387</v>
      </c>
      <c r="AB199" s="2">
        <v>98</v>
      </c>
      <c r="AC199" s="2">
        <v>3090</v>
      </c>
      <c r="AD199" s="5">
        <f t="shared" si="4"/>
        <v>-62</v>
      </c>
      <c r="AE199" s="5">
        <f t="shared" si="5"/>
        <v>18</v>
      </c>
    </row>
    <row r="200" spans="1:31" x14ac:dyDescent="0.3">
      <c r="A200" s="3">
        <v>43327</v>
      </c>
      <c r="B200" s="2" t="s">
        <v>388</v>
      </c>
      <c r="C200" s="2" t="s">
        <v>389</v>
      </c>
      <c r="D200" s="4">
        <v>14.76923077</v>
      </c>
      <c r="E200" s="2">
        <v>233100</v>
      </c>
      <c r="F200" s="2">
        <v>162.5</v>
      </c>
      <c r="G200" s="4">
        <v>189.5</v>
      </c>
      <c r="H200" s="4">
        <v>190.5</v>
      </c>
      <c r="I200" s="2">
        <v>178.5</v>
      </c>
      <c r="J200" s="2">
        <v>186.5</v>
      </c>
      <c r="K200" s="2">
        <v>179.5</v>
      </c>
      <c r="L200" s="2">
        <v>126</v>
      </c>
      <c r="M200" s="2">
        <v>1250</v>
      </c>
      <c r="N200" s="2">
        <v>0</v>
      </c>
      <c r="O200" s="2">
        <v>327.5</v>
      </c>
      <c r="P200" s="2">
        <v>31.5</v>
      </c>
      <c r="Q200" s="4">
        <v>15.82</v>
      </c>
      <c r="R200" s="43">
        <v>0.59827373447607757</v>
      </c>
      <c r="S200" s="6">
        <v>1.1668131495822165E-3</v>
      </c>
      <c r="T200" s="6">
        <v>9.0694051395132647</v>
      </c>
      <c r="U200" s="6">
        <v>-0.25486042973468165</v>
      </c>
      <c r="V200" s="6">
        <v>-0.79447306376323468</v>
      </c>
      <c r="W200" s="6">
        <v>0.16194960355184967</v>
      </c>
      <c r="X200" s="42">
        <v>159</v>
      </c>
      <c r="Y200" s="3">
        <v>43326</v>
      </c>
      <c r="Z200" s="2" t="s">
        <v>388</v>
      </c>
      <c r="AA200" s="2" t="s">
        <v>389</v>
      </c>
      <c r="AB200" s="2">
        <v>128</v>
      </c>
      <c r="AC200" s="2">
        <v>1252</v>
      </c>
      <c r="AD200" s="5">
        <f t="shared" si="4"/>
        <v>-2</v>
      </c>
      <c r="AE200" s="5">
        <f t="shared" si="5"/>
        <v>-2</v>
      </c>
    </row>
    <row r="201" spans="1:31" x14ac:dyDescent="0.3">
      <c r="A201" s="3">
        <v>43327</v>
      </c>
      <c r="B201" s="2" t="s">
        <v>390</v>
      </c>
      <c r="C201" s="2" t="s">
        <v>391</v>
      </c>
      <c r="D201" s="4">
        <v>17.689530690000002</v>
      </c>
      <c r="E201" s="2">
        <v>333300</v>
      </c>
      <c r="F201" s="2">
        <v>138.5</v>
      </c>
      <c r="G201" s="4">
        <v>159</v>
      </c>
      <c r="H201" s="4">
        <v>163.5</v>
      </c>
      <c r="I201" s="2">
        <v>152.5</v>
      </c>
      <c r="J201" s="2">
        <v>163</v>
      </c>
      <c r="K201" s="2">
        <v>154</v>
      </c>
      <c r="L201" s="2">
        <v>208</v>
      </c>
      <c r="M201" s="2">
        <v>760</v>
      </c>
      <c r="N201" s="2">
        <v>0</v>
      </c>
      <c r="O201" s="2">
        <v>302</v>
      </c>
      <c r="P201" s="2">
        <v>6</v>
      </c>
      <c r="Q201" s="4">
        <v>15.82</v>
      </c>
      <c r="R201" s="43">
        <v>0.53818933677839387</v>
      </c>
      <c r="S201" s="6">
        <v>1.1980466309311258E-3</v>
      </c>
      <c r="T201" s="6">
        <v>9.3341408795311054</v>
      </c>
      <c r="U201" s="6">
        <v>-0.26406983622475322</v>
      </c>
      <c r="V201" s="6">
        <v>-0.69198733268649448</v>
      </c>
      <c r="W201" s="6">
        <v>0.16396527858734128</v>
      </c>
      <c r="X201" s="42">
        <v>159</v>
      </c>
      <c r="Y201" s="3">
        <v>43326</v>
      </c>
      <c r="Z201" s="2" t="s">
        <v>390</v>
      </c>
      <c r="AA201" s="2" t="s">
        <v>391</v>
      </c>
      <c r="AB201" s="2">
        <v>98</v>
      </c>
      <c r="AC201" s="2">
        <v>722</v>
      </c>
      <c r="AD201" s="5">
        <f t="shared" si="4"/>
        <v>110</v>
      </c>
      <c r="AE201" s="5">
        <f t="shared" si="5"/>
        <v>38</v>
      </c>
    </row>
    <row r="202" spans="1:31" x14ac:dyDescent="0.3">
      <c r="A202" s="3">
        <v>43327</v>
      </c>
      <c r="B202" s="2" t="s">
        <v>392</v>
      </c>
      <c r="C202" s="2" t="s">
        <v>393</v>
      </c>
      <c r="D202" s="4">
        <v>17.521367519999998</v>
      </c>
      <c r="E202" s="2">
        <v>229300</v>
      </c>
      <c r="F202" s="2">
        <v>117</v>
      </c>
      <c r="G202" s="4">
        <v>143.5</v>
      </c>
      <c r="H202" s="4">
        <v>143.5</v>
      </c>
      <c r="I202" s="2">
        <v>130</v>
      </c>
      <c r="J202" s="2">
        <v>137.5</v>
      </c>
      <c r="K202" s="2">
        <v>131.5</v>
      </c>
      <c r="L202" s="2">
        <v>168</v>
      </c>
      <c r="M202" s="2">
        <v>2672</v>
      </c>
      <c r="N202" s="2">
        <v>0</v>
      </c>
      <c r="O202" s="2">
        <v>279.5</v>
      </c>
      <c r="P202" s="2">
        <v>0.5</v>
      </c>
      <c r="Q202" s="4">
        <v>15.82</v>
      </c>
      <c r="R202" s="43">
        <v>0.47821453029170163</v>
      </c>
      <c r="S202" s="6">
        <v>1.2024181105488041E-3</v>
      </c>
      <c r="T202" s="6">
        <v>9.3510623719623709</v>
      </c>
      <c r="U202" s="6">
        <v>-0.26688300139501636</v>
      </c>
      <c r="V202" s="6">
        <v>-0.59320919979199971</v>
      </c>
      <c r="W202" s="6">
        <v>0.16122268202263862</v>
      </c>
      <c r="X202" s="42">
        <v>159</v>
      </c>
      <c r="Y202" s="3">
        <v>43326</v>
      </c>
      <c r="Z202" s="2" t="s">
        <v>392</v>
      </c>
      <c r="AA202" s="2" t="s">
        <v>393</v>
      </c>
      <c r="AB202" s="2">
        <v>118</v>
      </c>
      <c r="AC202" s="2">
        <v>2578</v>
      </c>
      <c r="AD202" s="5">
        <f t="shared" ref="AD202:AD265" si="6">L202-IFERROR(VLOOKUP(B202,$Z$9:$AB$3180,3,FALSE),0)</f>
        <v>50</v>
      </c>
      <c r="AE202" s="5">
        <f t="shared" ref="AE202:AE265" si="7">M202-IFERROR(VLOOKUP(B202,$Z$9:$AC$3180,4,FALSE),0)</f>
        <v>94</v>
      </c>
    </row>
    <row r="203" spans="1:31" x14ac:dyDescent="0.3">
      <c r="A203" s="3">
        <v>43327</v>
      </c>
      <c r="B203" s="2" t="s">
        <v>394</v>
      </c>
      <c r="C203" s="2" t="s">
        <v>395</v>
      </c>
      <c r="D203" s="4">
        <v>18.877551019999999</v>
      </c>
      <c r="E203" s="2">
        <v>335100</v>
      </c>
      <c r="F203" s="2">
        <v>98</v>
      </c>
      <c r="G203" s="4">
        <v>119.5</v>
      </c>
      <c r="H203" s="4">
        <v>119.5</v>
      </c>
      <c r="I203" s="2">
        <v>109.5</v>
      </c>
      <c r="J203" s="2">
        <v>116.5</v>
      </c>
      <c r="K203" s="2">
        <v>111</v>
      </c>
      <c r="L203" s="2">
        <v>294</v>
      </c>
      <c r="M203" s="2">
        <v>1664</v>
      </c>
      <c r="N203" s="2">
        <v>0</v>
      </c>
      <c r="O203" s="2">
        <v>259</v>
      </c>
      <c r="P203" s="2">
        <v>0.5</v>
      </c>
      <c r="Q203" s="4">
        <v>15.82</v>
      </c>
      <c r="R203" s="43">
        <v>0.41963896514224047</v>
      </c>
      <c r="S203" s="6">
        <v>1.1805999790437942E-3</v>
      </c>
      <c r="T203" s="6">
        <v>9.3003898901002913</v>
      </c>
      <c r="U203" s="6">
        <v>-0.26346011871220681</v>
      </c>
      <c r="V203" s="6">
        <v>-0.50062373468051646</v>
      </c>
      <c r="W203" s="6">
        <v>0.16143678137142209</v>
      </c>
      <c r="X203" s="42">
        <v>159</v>
      </c>
      <c r="Y203" s="3">
        <v>43326</v>
      </c>
      <c r="Z203" s="2" t="s">
        <v>394</v>
      </c>
      <c r="AA203" s="2" t="s">
        <v>395</v>
      </c>
      <c r="AB203" s="2">
        <v>114</v>
      </c>
      <c r="AC203" s="2">
        <v>1560</v>
      </c>
      <c r="AD203" s="5">
        <f t="shared" si="6"/>
        <v>180</v>
      </c>
      <c r="AE203" s="5">
        <f t="shared" si="7"/>
        <v>104</v>
      </c>
    </row>
    <row r="204" spans="1:31" x14ac:dyDescent="0.3">
      <c r="A204" s="3">
        <v>43327</v>
      </c>
      <c r="B204" s="2" t="s">
        <v>396</v>
      </c>
      <c r="C204" s="2" t="s">
        <v>397</v>
      </c>
      <c r="D204" s="4">
        <v>17.073170730000001</v>
      </c>
      <c r="E204" s="2">
        <v>1124400</v>
      </c>
      <c r="F204" s="2">
        <v>82</v>
      </c>
      <c r="G204" s="4">
        <v>102</v>
      </c>
      <c r="H204" s="4">
        <v>102.5</v>
      </c>
      <c r="I204" s="2">
        <v>90</v>
      </c>
      <c r="J204" s="2">
        <v>96</v>
      </c>
      <c r="K204" s="2">
        <v>93.5</v>
      </c>
      <c r="L204" s="2">
        <v>1150</v>
      </c>
      <c r="M204" s="2">
        <v>1608</v>
      </c>
      <c r="N204" s="2">
        <v>0</v>
      </c>
      <c r="O204" s="2">
        <v>241.5</v>
      </c>
      <c r="P204" s="2">
        <v>0.5</v>
      </c>
      <c r="Q204" s="4">
        <v>15.82</v>
      </c>
      <c r="R204" s="43">
        <v>0.36376542277815277</v>
      </c>
      <c r="S204" s="6">
        <v>1.134129704705766E-3</v>
      </c>
      <c r="T204" s="6">
        <v>8.9469665300043744</v>
      </c>
      <c r="U204" s="6">
        <v>-0.25415669379488603</v>
      </c>
      <c r="V204" s="6">
        <v>-0.41795691318213812</v>
      </c>
      <c r="W204" s="6">
        <v>0.15831267133045945</v>
      </c>
      <c r="X204" s="42">
        <v>159</v>
      </c>
      <c r="Y204" s="3">
        <v>43326</v>
      </c>
      <c r="Z204" s="2" t="s">
        <v>396</v>
      </c>
      <c r="AA204" s="2" t="s">
        <v>397</v>
      </c>
      <c r="AB204" s="2">
        <v>52</v>
      </c>
      <c r="AC204" s="2">
        <v>1566</v>
      </c>
      <c r="AD204" s="5">
        <f t="shared" si="6"/>
        <v>1098</v>
      </c>
      <c r="AE204" s="5">
        <f t="shared" si="7"/>
        <v>42</v>
      </c>
    </row>
    <row r="205" spans="1:31" x14ac:dyDescent="0.3">
      <c r="A205" s="3">
        <v>43327</v>
      </c>
      <c r="B205" s="2" t="s">
        <v>398</v>
      </c>
      <c r="C205" s="2" t="s">
        <v>399</v>
      </c>
      <c r="D205" s="4">
        <v>20.74074074</v>
      </c>
      <c r="E205" s="2">
        <v>677600</v>
      </c>
      <c r="F205" s="2">
        <v>67.5</v>
      </c>
      <c r="G205" s="4">
        <v>83.5</v>
      </c>
      <c r="H205" s="4">
        <v>86.5</v>
      </c>
      <c r="I205" s="2">
        <v>76</v>
      </c>
      <c r="J205" s="2">
        <v>81.5</v>
      </c>
      <c r="K205" s="2">
        <v>78</v>
      </c>
      <c r="L205" s="2">
        <v>818</v>
      </c>
      <c r="M205" s="2">
        <v>9942</v>
      </c>
      <c r="N205" s="2">
        <v>0</v>
      </c>
      <c r="O205" s="2">
        <v>226</v>
      </c>
      <c r="P205" s="2">
        <v>0.5</v>
      </c>
      <c r="Q205" s="4">
        <v>15.82</v>
      </c>
      <c r="R205" s="43">
        <v>0.31144910212421545</v>
      </c>
      <c r="S205" s="6">
        <v>1.0681316468888304E-3</v>
      </c>
      <c r="T205" s="6">
        <v>8.3797967534096074</v>
      </c>
      <c r="U205" s="6">
        <v>-0.24017426209438233</v>
      </c>
      <c r="V205" s="6">
        <v>-0.34420583541816541</v>
      </c>
      <c r="W205" s="6">
        <v>0.15986718638222663</v>
      </c>
      <c r="X205" s="42">
        <v>159</v>
      </c>
      <c r="Y205" s="3">
        <v>43326</v>
      </c>
      <c r="Z205" s="2" t="s">
        <v>398</v>
      </c>
      <c r="AA205" s="2" t="s">
        <v>399</v>
      </c>
      <c r="AB205" s="2">
        <v>694</v>
      </c>
      <c r="AC205" s="2">
        <v>9974</v>
      </c>
      <c r="AD205" s="5">
        <f t="shared" si="6"/>
        <v>124</v>
      </c>
      <c r="AE205" s="5">
        <f t="shared" si="7"/>
        <v>-32</v>
      </c>
    </row>
    <row r="206" spans="1:31" x14ac:dyDescent="0.3">
      <c r="A206" s="3">
        <v>43327</v>
      </c>
      <c r="B206" s="2" t="s">
        <v>967</v>
      </c>
      <c r="C206" s="2" t="s">
        <v>968</v>
      </c>
      <c r="D206" s="4">
        <v>13.513513509999999</v>
      </c>
      <c r="E206" s="2">
        <v>89500</v>
      </c>
      <c r="F206" s="2">
        <v>55.5</v>
      </c>
      <c r="G206" s="4">
        <v>73.5</v>
      </c>
      <c r="H206" s="4">
        <v>74</v>
      </c>
      <c r="I206" s="2">
        <v>63</v>
      </c>
      <c r="J206" s="2">
        <v>63</v>
      </c>
      <c r="K206" s="2">
        <v>64.5</v>
      </c>
      <c r="L206" s="2">
        <v>128</v>
      </c>
      <c r="M206" s="2">
        <v>2174</v>
      </c>
      <c r="N206" s="2">
        <v>0</v>
      </c>
      <c r="O206" s="2">
        <v>212.5</v>
      </c>
      <c r="P206" s="2">
        <v>0.5</v>
      </c>
      <c r="Q206" s="4">
        <v>15.82</v>
      </c>
      <c r="R206" s="43">
        <v>0.26332872098292909</v>
      </c>
      <c r="S206" s="6">
        <v>9.8713058864947066E-4</v>
      </c>
      <c r="T206" s="6">
        <v>7.6418917123177721</v>
      </c>
      <c r="U206" s="6">
        <v>-0.22256923649328214</v>
      </c>
      <c r="V206" s="6">
        <v>-0.27952669542941067</v>
      </c>
      <c r="W206" s="6">
        <v>0.15467508345961573</v>
      </c>
      <c r="X206" s="42">
        <v>159</v>
      </c>
      <c r="Y206" s="3">
        <v>43326</v>
      </c>
      <c r="Z206" s="2" t="s">
        <v>967</v>
      </c>
      <c r="AA206" s="2" t="s">
        <v>968</v>
      </c>
      <c r="AB206" s="2">
        <v>186</v>
      </c>
      <c r="AC206" s="2">
        <v>2168</v>
      </c>
      <c r="AD206" s="5">
        <f t="shared" si="6"/>
        <v>-58</v>
      </c>
      <c r="AE206" s="5">
        <f t="shared" si="7"/>
        <v>6</v>
      </c>
    </row>
    <row r="207" spans="1:31" x14ac:dyDescent="0.3">
      <c r="A207" s="3">
        <v>43327</v>
      </c>
      <c r="B207" s="2" t="s">
        <v>977</v>
      </c>
      <c r="C207" s="2" t="s">
        <v>978</v>
      </c>
      <c r="D207" s="4">
        <v>26.666666670000001</v>
      </c>
      <c r="E207" s="2">
        <v>115500</v>
      </c>
      <c r="F207" s="2">
        <v>45</v>
      </c>
      <c r="G207" s="4">
        <v>62</v>
      </c>
      <c r="H207" s="4">
        <v>63</v>
      </c>
      <c r="I207" s="2">
        <v>53.5</v>
      </c>
      <c r="J207" s="2">
        <v>57</v>
      </c>
      <c r="K207" s="2">
        <v>53</v>
      </c>
      <c r="L207" s="2">
        <v>200</v>
      </c>
      <c r="M207" s="2">
        <v>904</v>
      </c>
      <c r="N207" s="2">
        <v>0</v>
      </c>
      <c r="O207" s="2">
        <v>201</v>
      </c>
      <c r="P207" s="2">
        <v>0.5</v>
      </c>
      <c r="Q207" s="4">
        <v>15.82</v>
      </c>
      <c r="R207" s="43">
        <v>0.21980899028109985</v>
      </c>
      <c r="S207" s="6">
        <v>8.957507217919751E-4</v>
      </c>
      <c r="T207" s="6">
        <v>7.2480955369300659</v>
      </c>
      <c r="U207" s="6">
        <v>-0.2024213529777652</v>
      </c>
      <c r="V207" s="6">
        <v>-0.22373385579044225</v>
      </c>
      <c r="W207" s="6">
        <v>0.16117099002368745</v>
      </c>
      <c r="X207" s="42">
        <v>159</v>
      </c>
      <c r="Y207" s="3">
        <v>43326</v>
      </c>
      <c r="Z207" s="2" t="s">
        <v>977</v>
      </c>
      <c r="AA207" s="2" t="s">
        <v>978</v>
      </c>
      <c r="AB207" s="2">
        <v>132</v>
      </c>
      <c r="AC207" s="2">
        <v>780</v>
      </c>
      <c r="AD207" s="5">
        <f t="shared" si="6"/>
        <v>68</v>
      </c>
      <c r="AE207" s="5">
        <f t="shared" si="7"/>
        <v>124</v>
      </c>
    </row>
    <row r="208" spans="1:31" x14ac:dyDescent="0.3">
      <c r="A208" s="3">
        <v>43327</v>
      </c>
      <c r="B208" s="2" t="s">
        <v>400</v>
      </c>
      <c r="C208" s="2" t="s">
        <v>401</v>
      </c>
      <c r="D208" s="4">
        <v>-25</v>
      </c>
      <c r="E208" s="2">
        <v>14100</v>
      </c>
      <c r="F208" s="2">
        <v>22</v>
      </c>
      <c r="G208" s="4">
        <v>13.5</v>
      </c>
      <c r="H208" s="4">
        <v>17</v>
      </c>
      <c r="I208" s="2">
        <v>13.5</v>
      </c>
      <c r="J208" s="2">
        <v>16.5</v>
      </c>
      <c r="K208" s="2">
        <v>20.5</v>
      </c>
      <c r="L208" s="2">
        <v>92</v>
      </c>
      <c r="M208" s="2">
        <v>1026</v>
      </c>
      <c r="N208" s="2">
        <v>0</v>
      </c>
      <c r="O208" s="2">
        <v>168.5</v>
      </c>
      <c r="P208" s="2">
        <v>0.5</v>
      </c>
      <c r="Q208" s="4">
        <v>15.82</v>
      </c>
      <c r="R208" s="43">
        <v>-7.5294443821301377E-2</v>
      </c>
      <c r="S208" s="6">
        <v>4.3026568660997139E-4</v>
      </c>
      <c r="T208" s="6">
        <v>3.4963609473823709</v>
      </c>
      <c r="U208" s="6">
        <v>-9.7800774290005998E-2</v>
      </c>
      <c r="V208" s="6">
        <v>-6.8864901061616024E-2</v>
      </c>
      <c r="W208" s="6">
        <v>0.15102359284013508</v>
      </c>
      <c r="X208" s="42">
        <v>159</v>
      </c>
      <c r="Y208" s="3">
        <v>43326</v>
      </c>
      <c r="Z208" s="2" t="s">
        <v>400</v>
      </c>
      <c r="AA208" s="2" t="s">
        <v>401</v>
      </c>
      <c r="AB208" s="2">
        <v>286</v>
      </c>
      <c r="AC208" s="2">
        <v>1024</v>
      </c>
      <c r="AD208" s="5">
        <f t="shared" si="6"/>
        <v>-194</v>
      </c>
      <c r="AE208" s="5">
        <f t="shared" si="7"/>
        <v>2</v>
      </c>
    </row>
    <row r="209" spans="1:31" x14ac:dyDescent="0.3">
      <c r="A209" s="3">
        <v>43327</v>
      </c>
      <c r="B209" s="2" t="s">
        <v>402</v>
      </c>
      <c r="C209" s="2" t="s">
        <v>403</v>
      </c>
      <c r="D209" s="4">
        <v>-27.868852459999999</v>
      </c>
      <c r="E209" s="2">
        <v>3400</v>
      </c>
      <c r="F209" s="2">
        <v>30.5</v>
      </c>
      <c r="G209" s="4">
        <v>21.5</v>
      </c>
      <c r="H209" s="4">
        <v>22</v>
      </c>
      <c r="I209" s="2">
        <v>20.5</v>
      </c>
      <c r="J209" s="2">
        <v>22</v>
      </c>
      <c r="K209" s="2">
        <v>28</v>
      </c>
      <c r="L209" s="2">
        <v>16</v>
      </c>
      <c r="M209" s="2">
        <v>1466</v>
      </c>
      <c r="N209" s="2">
        <v>0</v>
      </c>
      <c r="O209" s="2">
        <v>176</v>
      </c>
      <c r="P209" s="2">
        <v>0.5</v>
      </c>
      <c r="Q209" s="4">
        <v>15.82</v>
      </c>
      <c r="R209" s="43">
        <v>-0.10339318287396566</v>
      </c>
      <c r="S209" s="6">
        <v>5.4464185925805783E-4</v>
      </c>
      <c r="T209" s="6">
        <v>4.3429582854344062</v>
      </c>
      <c r="U209" s="6">
        <v>-0.12361865365686772</v>
      </c>
      <c r="V209" s="6">
        <v>-9.9786034180482375E-2</v>
      </c>
      <c r="W209" s="6">
        <v>0.14857539778113366</v>
      </c>
      <c r="X209" s="42">
        <v>159</v>
      </c>
      <c r="Y209" s="3">
        <v>43326</v>
      </c>
      <c r="Z209" s="2" t="s">
        <v>402</v>
      </c>
      <c r="AA209" s="2" t="s">
        <v>403</v>
      </c>
      <c r="AB209" s="2">
        <v>126</v>
      </c>
      <c r="AC209" s="2">
        <v>1468</v>
      </c>
      <c r="AD209" s="5">
        <f t="shared" si="6"/>
        <v>-110</v>
      </c>
      <c r="AE209" s="5">
        <f t="shared" si="7"/>
        <v>-2</v>
      </c>
    </row>
    <row r="210" spans="1:31" x14ac:dyDescent="0.3">
      <c r="A210" s="3">
        <v>43327</v>
      </c>
      <c r="B210" s="2" t="s">
        <v>404</v>
      </c>
      <c r="C210" s="2" t="s">
        <v>405</v>
      </c>
      <c r="D210" s="4">
        <v>-25.925925929999998</v>
      </c>
      <c r="E210" s="2">
        <v>31400</v>
      </c>
      <c r="F210" s="2">
        <v>40.5</v>
      </c>
      <c r="G210" s="4">
        <v>27.5</v>
      </c>
      <c r="H210" s="4">
        <v>30</v>
      </c>
      <c r="I210" s="2">
        <v>27.5</v>
      </c>
      <c r="J210" s="2">
        <v>30</v>
      </c>
      <c r="K210" s="2">
        <v>37.5</v>
      </c>
      <c r="L210" s="2">
        <v>112</v>
      </c>
      <c r="M210" s="2">
        <v>2568</v>
      </c>
      <c r="N210" s="2">
        <v>0</v>
      </c>
      <c r="O210" s="2">
        <v>185.5</v>
      </c>
      <c r="P210" s="2">
        <v>0.5</v>
      </c>
      <c r="Q210" s="4">
        <v>15.82</v>
      </c>
      <c r="R210" s="43">
        <v>-0.13761596532133427</v>
      </c>
      <c r="S210" s="6">
        <v>6.6605796153503644E-4</v>
      </c>
      <c r="T210" s="6">
        <v>5.2513054558218641</v>
      </c>
      <c r="U210" s="6">
        <v>-0.15091377881423171</v>
      </c>
      <c r="V210" s="6">
        <v>-0.14006896129714619</v>
      </c>
      <c r="W210" s="6">
        <v>0.14838454418569805</v>
      </c>
      <c r="X210" s="42">
        <v>159</v>
      </c>
      <c r="Y210" s="3">
        <v>43326</v>
      </c>
      <c r="Z210" s="2" t="s">
        <v>404</v>
      </c>
      <c r="AA210" s="2" t="s">
        <v>405</v>
      </c>
      <c r="AB210" s="2">
        <v>96</v>
      </c>
      <c r="AC210" s="2">
        <v>2498</v>
      </c>
      <c r="AD210" s="5">
        <f t="shared" si="6"/>
        <v>16</v>
      </c>
      <c r="AE210" s="5">
        <f t="shared" si="7"/>
        <v>70</v>
      </c>
    </row>
    <row r="211" spans="1:31" x14ac:dyDescent="0.3">
      <c r="A211" s="3">
        <v>43327</v>
      </c>
      <c r="B211" s="2" t="s">
        <v>406</v>
      </c>
      <c r="C211" s="2" t="s">
        <v>407</v>
      </c>
      <c r="D211" s="4">
        <v>-21.698113209999999</v>
      </c>
      <c r="E211" s="2">
        <v>44100</v>
      </c>
      <c r="F211" s="2">
        <v>53</v>
      </c>
      <c r="G211" s="4">
        <v>40</v>
      </c>
      <c r="H211" s="4">
        <v>41.5</v>
      </c>
      <c r="I211" s="2">
        <v>38</v>
      </c>
      <c r="J211" s="2">
        <v>41.5</v>
      </c>
      <c r="K211" s="2">
        <v>49</v>
      </c>
      <c r="L211" s="2">
        <v>110</v>
      </c>
      <c r="M211" s="2">
        <v>3618</v>
      </c>
      <c r="N211" s="2">
        <v>0</v>
      </c>
      <c r="O211" s="2">
        <v>197</v>
      </c>
      <c r="P211" s="2">
        <v>0.5</v>
      </c>
      <c r="Q211" s="4">
        <v>15.82</v>
      </c>
      <c r="R211" s="43">
        <v>-0.17797675801403884</v>
      </c>
      <c r="S211" s="6">
        <v>7.8854437958356192E-4</v>
      </c>
      <c r="T211" s="6">
        <v>6.181259831407715</v>
      </c>
      <c r="U211" s="6">
        <v>-0.17829221808096088</v>
      </c>
      <c r="V211" s="6">
        <v>-0.19088377791121047</v>
      </c>
      <c r="W211" s="6">
        <v>0.15060543750010436</v>
      </c>
      <c r="X211" s="42">
        <v>159</v>
      </c>
      <c r="Y211" s="3">
        <v>43326</v>
      </c>
      <c r="Z211" s="2" t="s">
        <v>406</v>
      </c>
      <c r="AA211" s="2" t="s">
        <v>407</v>
      </c>
      <c r="AB211" s="2">
        <v>494</v>
      </c>
      <c r="AC211" s="2">
        <v>3644</v>
      </c>
      <c r="AD211" s="5">
        <f t="shared" si="6"/>
        <v>-384</v>
      </c>
      <c r="AE211" s="5">
        <f t="shared" si="7"/>
        <v>-26</v>
      </c>
    </row>
    <row r="212" spans="1:31" x14ac:dyDescent="0.3">
      <c r="A212" s="3">
        <v>43327</v>
      </c>
      <c r="B212" s="2" t="s">
        <v>408</v>
      </c>
      <c r="C212" s="2" t="s">
        <v>409</v>
      </c>
      <c r="D212" s="4">
        <v>-22.222222219999999</v>
      </c>
      <c r="E212" s="2">
        <v>154900</v>
      </c>
      <c r="F212" s="2">
        <v>67.5</v>
      </c>
      <c r="G212" s="4">
        <v>53.5</v>
      </c>
      <c r="H212" s="4">
        <v>54</v>
      </c>
      <c r="I212" s="2">
        <v>50</v>
      </c>
      <c r="J212" s="2">
        <v>52.5</v>
      </c>
      <c r="K212" s="2">
        <v>63</v>
      </c>
      <c r="L212" s="2">
        <v>298</v>
      </c>
      <c r="M212" s="2">
        <v>1668</v>
      </c>
      <c r="N212" s="2">
        <v>0</v>
      </c>
      <c r="O212" s="2">
        <v>211</v>
      </c>
      <c r="P212" s="2">
        <v>0.5</v>
      </c>
      <c r="Q212" s="4">
        <v>15.82</v>
      </c>
      <c r="R212" s="43">
        <v>-0.22413713343035646</v>
      </c>
      <c r="S212" s="6">
        <v>9.0538717990309623E-4</v>
      </c>
      <c r="T212" s="6">
        <v>7.0828862318990105</v>
      </c>
      <c r="U212" s="6">
        <v>-0.20419086888134161</v>
      </c>
      <c r="V212" s="6">
        <v>-0.25309195071088197</v>
      </c>
      <c r="W212" s="6">
        <v>0.14796749152883887</v>
      </c>
      <c r="X212" s="42">
        <v>159</v>
      </c>
      <c r="Y212" s="3">
        <v>43326</v>
      </c>
      <c r="Z212" s="2" t="s">
        <v>408</v>
      </c>
      <c r="AA212" s="2" t="s">
        <v>409</v>
      </c>
      <c r="AB212" s="2">
        <v>94</v>
      </c>
      <c r="AC212" s="2">
        <v>1828</v>
      </c>
      <c r="AD212" s="5">
        <f t="shared" si="6"/>
        <v>204</v>
      </c>
      <c r="AE212" s="5">
        <f t="shared" si="7"/>
        <v>-160</v>
      </c>
    </row>
    <row r="213" spans="1:31" x14ac:dyDescent="0.3">
      <c r="A213" s="3">
        <v>43327</v>
      </c>
      <c r="B213" s="2" t="s">
        <v>410</v>
      </c>
      <c r="C213" s="2" t="s">
        <v>411</v>
      </c>
      <c r="D213" s="4">
        <v>-20</v>
      </c>
      <c r="E213" s="2">
        <v>55200</v>
      </c>
      <c r="F213" s="2">
        <v>85</v>
      </c>
      <c r="G213" s="4">
        <v>69</v>
      </c>
      <c r="H213" s="4">
        <v>69</v>
      </c>
      <c r="I213" s="2">
        <v>66</v>
      </c>
      <c r="J213" s="2">
        <v>68</v>
      </c>
      <c r="K213" s="2">
        <v>79.5</v>
      </c>
      <c r="L213" s="2">
        <v>82</v>
      </c>
      <c r="M213" s="2">
        <v>820</v>
      </c>
      <c r="N213" s="2">
        <v>0</v>
      </c>
      <c r="O213" s="2">
        <v>227.5</v>
      </c>
      <c r="P213" s="2">
        <v>0.5</v>
      </c>
      <c r="Q213" s="4">
        <v>15.82</v>
      </c>
      <c r="R213" s="43">
        <v>-0.27540851393779636</v>
      </c>
      <c r="S213" s="6">
        <v>1.0098440837056223E-3</v>
      </c>
      <c r="T213" s="6">
        <v>7.9008920117473735</v>
      </c>
      <c r="U213" s="6">
        <v>-0.22704320427314342</v>
      </c>
      <c r="V213" s="6">
        <v>-0.32699713227657412</v>
      </c>
      <c r="W213" s="6">
        <v>0.14825186457812786</v>
      </c>
      <c r="X213" s="42">
        <v>159</v>
      </c>
      <c r="Y213" s="3">
        <v>43326</v>
      </c>
      <c r="Z213" s="2" t="s">
        <v>410</v>
      </c>
      <c r="AA213" s="2" t="s">
        <v>411</v>
      </c>
      <c r="AB213" s="2">
        <v>140</v>
      </c>
      <c r="AC213" s="2">
        <v>866</v>
      </c>
      <c r="AD213" s="5">
        <f t="shared" si="6"/>
        <v>-58</v>
      </c>
      <c r="AE213" s="5">
        <f t="shared" si="7"/>
        <v>-46</v>
      </c>
    </row>
    <row r="214" spans="1:31" x14ac:dyDescent="0.3">
      <c r="A214" s="3">
        <v>43327</v>
      </c>
      <c r="B214" s="2" t="s">
        <v>412</v>
      </c>
      <c r="C214" s="2" t="s">
        <v>413</v>
      </c>
      <c r="D214" s="4">
        <v>-19.047619050000002</v>
      </c>
      <c r="E214" s="2">
        <v>127100</v>
      </c>
      <c r="F214" s="2">
        <v>105</v>
      </c>
      <c r="G214" s="4">
        <v>85</v>
      </c>
      <c r="H214" s="4">
        <v>87</v>
      </c>
      <c r="I214" s="2">
        <v>83.5</v>
      </c>
      <c r="J214" s="2">
        <v>85</v>
      </c>
      <c r="K214" s="2">
        <v>98.5</v>
      </c>
      <c r="L214" s="2">
        <v>150</v>
      </c>
      <c r="M214" s="2">
        <v>2026</v>
      </c>
      <c r="N214" s="2">
        <v>0</v>
      </c>
      <c r="O214" s="2">
        <v>246.5</v>
      </c>
      <c r="P214" s="2">
        <v>0.5</v>
      </c>
      <c r="Q214" s="4">
        <v>15.82</v>
      </c>
      <c r="R214" s="43">
        <v>-0.33079595884947027</v>
      </c>
      <c r="S214" s="6">
        <v>1.0958891011673792E-3</v>
      </c>
      <c r="T214" s="6">
        <v>8.5797088119221598</v>
      </c>
      <c r="U214" s="6">
        <v>-0.24545139497715673</v>
      </c>
      <c r="V214" s="6">
        <v>-0.41242843323630041</v>
      </c>
      <c r="W214" s="6">
        <v>0.14746664985205982</v>
      </c>
      <c r="X214" s="42">
        <v>159</v>
      </c>
      <c r="Y214" s="3">
        <v>43326</v>
      </c>
      <c r="Z214" s="2" t="s">
        <v>412</v>
      </c>
      <c r="AA214" s="2" t="s">
        <v>413</v>
      </c>
      <c r="AB214" s="2">
        <v>76</v>
      </c>
      <c r="AC214" s="2">
        <v>2060</v>
      </c>
      <c r="AD214" s="5">
        <f t="shared" si="6"/>
        <v>74</v>
      </c>
      <c r="AE214" s="5">
        <f t="shared" si="7"/>
        <v>-34</v>
      </c>
    </row>
    <row r="215" spans="1:31" x14ac:dyDescent="0.3">
      <c r="A215" s="3">
        <v>43327</v>
      </c>
      <c r="B215" s="2" t="s">
        <v>414</v>
      </c>
      <c r="C215" s="2" t="s">
        <v>415</v>
      </c>
      <c r="D215" s="4">
        <v>-15.234375</v>
      </c>
      <c r="E215" s="2">
        <v>27900</v>
      </c>
      <c r="F215" s="2">
        <v>128</v>
      </c>
      <c r="G215" s="4">
        <v>108</v>
      </c>
      <c r="H215" s="4">
        <v>108.5</v>
      </c>
      <c r="I215" s="2">
        <v>105.5</v>
      </c>
      <c r="J215" s="2">
        <v>108.5</v>
      </c>
      <c r="K215" s="2">
        <v>120</v>
      </c>
      <c r="L215" s="2">
        <v>26</v>
      </c>
      <c r="M215" s="2">
        <v>834</v>
      </c>
      <c r="N215" s="2">
        <v>0</v>
      </c>
      <c r="O215" s="2">
        <v>268</v>
      </c>
      <c r="P215" s="2">
        <v>0.5</v>
      </c>
      <c r="Q215" s="4">
        <v>15.82</v>
      </c>
      <c r="R215" s="43">
        <v>-0.3890775522265903</v>
      </c>
      <c r="S215" s="6">
        <v>1.1588541027617468E-3</v>
      </c>
      <c r="T215" s="6">
        <v>9.0700025316721167</v>
      </c>
      <c r="U215" s="6">
        <v>-0.25833441903336152</v>
      </c>
      <c r="V215" s="6">
        <v>-0.50801374612774453</v>
      </c>
      <c r="W215" s="6">
        <v>0.15123256620228293</v>
      </c>
      <c r="X215" s="42">
        <v>159</v>
      </c>
      <c r="Y215" s="3">
        <v>43326</v>
      </c>
      <c r="Z215" s="2" t="s">
        <v>414</v>
      </c>
      <c r="AA215" s="2" t="s">
        <v>415</v>
      </c>
      <c r="AB215" s="2">
        <v>54</v>
      </c>
      <c r="AC215" s="2">
        <v>826</v>
      </c>
      <c r="AD215" s="5">
        <f t="shared" si="6"/>
        <v>-28</v>
      </c>
      <c r="AE215" s="5">
        <f t="shared" si="7"/>
        <v>8</v>
      </c>
    </row>
    <row r="216" spans="1:31" x14ac:dyDescent="0.3">
      <c r="A216" s="3">
        <v>43327</v>
      </c>
      <c r="B216" s="2" t="s">
        <v>416</v>
      </c>
      <c r="C216" s="2" t="s">
        <v>417</v>
      </c>
      <c r="D216" s="4">
        <v>-11.726384360000001</v>
      </c>
      <c r="E216" s="2">
        <v>52200</v>
      </c>
      <c r="F216" s="2">
        <v>153.5</v>
      </c>
      <c r="G216" s="4">
        <v>129</v>
      </c>
      <c r="H216" s="4">
        <v>135.5</v>
      </c>
      <c r="I216" s="2">
        <v>129</v>
      </c>
      <c r="J216" s="2">
        <v>135.5</v>
      </c>
      <c r="K216" s="2">
        <v>144</v>
      </c>
      <c r="L216" s="2">
        <v>40</v>
      </c>
      <c r="M216" s="2">
        <v>414</v>
      </c>
      <c r="N216" s="2">
        <v>0</v>
      </c>
      <c r="O216" s="2">
        <v>292</v>
      </c>
      <c r="P216" s="2">
        <v>0.5</v>
      </c>
      <c r="Q216" s="4">
        <v>15.82</v>
      </c>
      <c r="R216" s="43">
        <v>-0.44890681183786418</v>
      </c>
      <c r="S216" s="6">
        <v>1.1958600044663559E-3</v>
      </c>
      <c r="T216" s="6">
        <v>9.334112685721152</v>
      </c>
      <c r="U216" s="6">
        <v>-0.26502742703908017</v>
      </c>
      <c r="V216" s="6">
        <v>-0.61242590327026392</v>
      </c>
      <c r="W216" s="6">
        <v>0.15458406739458441</v>
      </c>
      <c r="X216" s="42">
        <v>159</v>
      </c>
      <c r="Y216" s="3">
        <v>43326</v>
      </c>
      <c r="Z216" s="2" t="s">
        <v>416</v>
      </c>
      <c r="AA216" s="2" t="s">
        <v>417</v>
      </c>
      <c r="AB216" s="2">
        <v>168</v>
      </c>
      <c r="AC216" s="2">
        <v>386</v>
      </c>
      <c r="AD216" s="5">
        <f t="shared" si="6"/>
        <v>-128</v>
      </c>
      <c r="AE216" s="5">
        <f t="shared" si="7"/>
        <v>28</v>
      </c>
    </row>
    <row r="217" spans="1:31" x14ac:dyDescent="0.3">
      <c r="A217" s="3">
        <v>43327</v>
      </c>
      <c r="B217" s="2" t="s">
        <v>418</v>
      </c>
      <c r="C217" s="2" t="s">
        <v>419</v>
      </c>
      <c r="D217" s="4">
        <v>-15.977961430000001</v>
      </c>
      <c r="E217" s="2">
        <v>72900</v>
      </c>
      <c r="F217" s="2">
        <v>181.5</v>
      </c>
      <c r="G217" s="4">
        <v>155.5</v>
      </c>
      <c r="H217" s="4">
        <v>161.5</v>
      </c>
      <c r="I217" s="2">
        <v>152.5</v>
      </c>
      <c r="J217" s="2">
        <v>152.5</v>
      </c>
      <c r="K217" s="2">
        <v>171</v>
      </c>
      <c r="L217" s="2">
        <v>46</v>
      </c>
      <c r="M217" s="2">
        <v>1302</v>
      </c>
      <c r="N217" s="2">
        <v>0</v>
      </c>
      <c r="O217" s="2">
        <v>319</v>
      </c>
      <c r="P217" s="2">
        <v>23</v>
      </c>
      <c r="Q217" s="4">
        <v>15.82</v>
      </c>
      <c r="R217" s="43">
        <v>-0.5089216493563099</v>
      </c>
      <c r="S217" s="6">
        <v>1.2059803802377911E-3</v>
      </c>
      <c r="T217" s="6">
        <v>9.3511928448606341</v>
      </c>
      <c r="U217" s="6">
        <v>-0.26531921467223163</v>
      </c>
      <c r="V217" s="6">
        <v>-0.72244274417698762</v>
      </c>
      <c r="W217" s="6">
        <v>0.14460710926666853</v>
      </c>
      <c r="X217" s="42">
        <v>159</v>
      </c>
      <c r="Y217" s="3">
        <v>43326</v>
      </c>
      <c r="Z217" s="2" t="s">
        <v>418</v>
      </c>
      <c r="AA217" s="2" t="s">
        <v>419</v>
      </c>
      <c r="AB217" s="2">
        <v>44</v>
      </c>
      <c r="AC217" s="2">
        <v>1284</v>
      </c>
      <c r="AD217" s="5">
        <f t="shared" si="6"/>
        <v>2</v>
      </c>
      <c r="AE217" s="5">
        <f t="shared" si="7"/>
        <v>18</v>
      </c>
    </row>
    <row r="218" spans="1:31" x14ac:dyDescent="0.3">
      <c r="A218" s="3">
        <v>43327</v>
      </c>
      <c r="B218" s="2" t="s">
        <v>420</v>
      </c>
      <c r="C218" s="2" t="s">
        <v>421</v>
      </c>
      <c r="D218" s="4">
        <v>-12.70588235</v>
      </c>
      <c r="E218" s="2">
        <v>34600</v>
      </c>
      <c r="F218" s="2">
        <v>212.5</v>
      </c>
      <c r="G218" s="4">
        <v>180.5</v>
      </c>
      <c r="H218" s="4">
        <v>185.5</v>
      </c>
      <c r="I218" s="2">
        <v>180.5</v>
      </c>
      <c r="J218" s="2">
        <v>185.5</v>
      </c>
      <c r="K218" s="2">
        <v>200.5</v>
      </c>
      <c r="L218" s="2">
        <v>18</v>
      </c>
      <c r="M218" s="2">
        <v>342</v>
      </c>
      <c r="N218" s="2">
        <v>0</v>
      </c>
      <c r="O218" s="2">
        <v>348.5</v>
      </c>
      <c r="P218" s="2">
        <v>52.5</v>
      </c>
      <c r="Q218" s="4">
        <v>15.82</v>
      </c>
      <c r="R218" s="43">
        <v>-0.56782210736950445</v>
      </c>
      <c r="S218" s="6">
        <v>1.1899519327095924E-3</v>
      </c>
      <c r="T218" s="6">
        <v>9.2966145272157519</v>
      </c>
      <c r="U218" s="6">
        <v>-0.2593836726820643</v>
      </c>
      <c r="V218" s="6">
        <v>-0.83552978455259108</v>
      </c>
      <c r="W218" s="6">
        <v>0.14937345727603885</v>
      </c>
      <c r="X218" s="42">
        <v>159</v>
      </c>
      <c r="Y218" s="3">
        <v>43326</v>
      </c>
      <c r="Z218" s="2" t="s">
        <v>420</v>
      </c>
      <c r="AA218" s="2" t="s">
        <v>421</v>
      </c>
      <c r="AB218" s="2">
        <v>158</v>
      </c>
      <c r="AC218" s="2">
        <v>346</v>
      </c>
      <c r="AD218" s="5">
        <f t="shared" si="6"/>
        <v>-140</v>
      </c>
      <c r="AE218" s="5">
        <f t="shared" si="7"/>
        <v>-4</v>
      </c>
    </row>
    <row r="219" spans="1:31" x14ac:dyDescent="0.3">
      <c r="A219" s="3">
        <v>43327</v>
      </c>
      <c r="B219" s="2" t="s">
        <v>422</v>
      </c>
      <c r="C219" s="2" t="s">
        <v>423</v>
      </c>
      <c r="D219" s="4">
        <v>-9.1649694499999992</v>
      </c>
      <c r="E219" s="2">
        <v>74100</v>
      </c>
      <c r="F219" s="2">
        <v>245.5</v>
      </c>
      <c r="G219" s="4">
        <v>210.5</v>
      </c>
      <c r="H219" s="4">
        <v>223</v>
      </c>
      <c r="I219" s="2">
        <v>210.5</v>
      </c>
      <c r="J219" s="2">
        <v>223</v>
      </c>
      <c r="K219" s="2">
        <v>232.5</v>
      </c>
      <c r="L219" s="2">
        <v>34</v>
      </c>
      <c r="M219" s="2">
        <v>170</v>
      </c>
      <c r="N219" s="2">
        <v>0</v>
      </c>
      <c r="O219" s="2">
        <v>380.5</v>
      </c>
      <c r="P219" s="2">
        <v>84.5</v>
      </c>
      <c r="Q219" s="4">
        <v>15.82</v>
      </c>
      <c r="R219" s="43">
        <v>-0.62427624164333939</v>
      </c>
      <c r="S219" s="6">
        <v>1.1493567053213274E-3</v>
      </c>
      <c r="T219" s="6">
        <v>8.9394812319767425</v>
      </c>
      <c r="U219" s="6">
        <v>-0.24758552876237425</v>
      </c>
      <c r="V219" s="6">
        <v>-0.94920873198134359</v>
      </c>
      <c r="W219" s="6">
        <v>0.15576413210283963</v>
      </c>
      <c r="X219" s="42">
        <v>159</v>
      </c>
      <c r="Y219" s="3">
        <v>43326</v>
      </c>
      <c r="Z219" s="2" t="s">
        <v>422</v>
      </c>
      <c r="AA219" s="2" t="s">
        <v>423</v>
      </c>
      <c r="AB219" s="2">
        <v>20</v>
      </c>
      <c r="AC219" s="2">
        <v>174</v>
      </c>
      <c r="AD219" s="5">
        <f t="shared" si="6"/>
        <v>14</v>
      </c>
      <c r="AE219" s="5">
        <f t="shared" si="7"/>
        <v>-4</v>
      </c>
    </row>
    <row r="220" spans="1:31" x14ac:dyDescent="0.3">
      <c r="A220" s="3">
        <v>43327</v>
      </c>
      <c r="B220" s="2" t="s">
        <v>424</v>
      </c>
      <c r="C220" s="2" t="s">
        <v>425</v>
      </c>
      <c r="D220" s="4">
        <v>-8.71886121</v>
      </c>
      <c r="E220" s="2">
        <v>5100</v>
      </c>
      <c r="F220" s="2">
        <v>281</v>
      </c>
      <c r="G220" s="4">
        <v>256.5</v>
      </c>
      <c r="H220" s="4">
        <v>256.5</v>
      </c>
      <c r="I220" s="2">
        <v>256.5</v>
      </c>
      <c r="J220" s="2">
        <v>256.5</v>
      </c>
      <c r="K220" s="2">
        <v>266.5</v>
      </c>
      <c r="L220" s="2">
        <v>2</v>
      </c>
      <c r="M220" s="2">
        <v>296</v>
      </c>
      <c r="N220" s="2">
        <v>0</v>
      </c>
      <c r="O220" s="2">
        <v>414.5</v>
      </c>
      <c r="P220" s="2">
        <v>118.5</v>
      </c>
      <c r="Q220" s="4">
        <v>15.82</v>
      </c>
      <c r="R220" s="43">
        <v>-0.6774518867846705</v>
      </c>
      <c r="S220" s="6">
        <v>1.0893669413471125E-3</v>
      </c>
      <c r="T220" s="6">
        <v>8.365181116914755</v>
      </c>
      <c r="U220" s="6">
        <v>-0.2311361727696189</v>
      </c>
      <c r="V220" s="6">
        <v>-1.0568193710867035</v>
      </c>
      <c r="W220" s="6">
        <v>0.15546499203972519</v>
      </c>
      <c r="X220" s="42">
        <v>159</v>
      </c>
      <c r="Y220" s="3">
        <v>43326</v>
      </c>
      <c r="Z220" s="2" t="s">
        <v>424</v>
      </c>
      <c r="AA220" s="2" t="s">
        <v>425</v>
      </c>
      <c r="AB220" s="2">
        <v>28</v>
      </c>
      <c r="AC220" s="2">
        <v>296</v>
      </c>
      <c r="AD220" s="5">
        <f t="shared" si="6"/>
        <v>-26</v>
      </c>
      <c r="AE220" s="5">
        <f t="shared" si="7"/>
        <v>0</v>
      </c>
    </row>
    <row r="221" spans="1:31" x14ac:dyDescent="0.3">
      <c r="A221" s="3">
        <v>43327</v>
      </c>
      <c r="B221" s="2" t="s">
        <v>969</v>
      </c>
      <c r="C221" s="2" t="s">
        <v>970</v>
      </c>
      <c r="D221" s="4">
        <v>-5.0235478799999997</v>
      </c>
      <c r="E221" s="2">
        <v>0</v>
      </c>
      <c r="F221" s="2">
        <v>318.5</v>
      </c>
      <c r="G221" s="4"/>
      <c r="H221" s="4"/>
      <c r="I221" s="2"/>
      <c r="J221" s="2">
        <v>302.5</v>
      </c>
      <c r="K221" s="2">
        <v>302.5</v>
      </c>
      <c r="L221" s="2">
        <v>0</v>
      </c>
      <c r="M221" s="2">
        <v>310</v>
      </c>
      <c r="N221" s="2">
        <v>0</v>
      </c>
      <c r="O221" s="2">
        <v>450.5</v>
      </c>
      <c r="P221" s="2">
        <v>154.5</v>
      </c>
      <c r="Q221" s="4">
        <v>15.82</v>
      </c>
      <c r="R221" s="43">
        <v>-0.72671169279033621</v>
      </c>
      <c r="S221" s="6">
        <v>1.0145496601041855E-3</v>
      </c>
      <c r="T221" s="6">
        <v>7.6153261708213904</v>
      </c>
      <c r="U221" s="6">
        <v>-0.21110068040524932</v>
      </c>
      <c r="V221" s="6">
        <v>-1.152912277291307</v>
      </c>
      <c r="W221" s="6">
        <v>0.16793729238279165</v>
      </c>
      <c r="X221" s="42">
        <v>159</v>
      </c>
      <c r="Y221" s="3">
        <v>43326</v>
      </c>
      <c r="Z221" s="2" t="s">
        <v>969</v>
      </c>
      <c r="AA221" s="2" t="s">
        <v>970</v>
      </c>
      <c r="AB221" s="2">
        <v>30</v>
      </c>
      <c r="AC221" s="2">
        <v>310</v>
      </c>
      <c r="AD221" s="5">
        <f t="shared" si="6"/>
        <v>-30</v>
      </c>
      <c r="AE221" s="5">
        <f t="shared" si="7"/>
        <v>0</v>
      </c>
    </row>
    <row r="222" spans="1:31" x14ac:dyDescent="0.3">
      <c r="A222" s="3">
        <v>43327</v>
      </c>
      <c r="B222" s="2" t="s">
        <v>979</v>
      </c>
      <c r="C222" s="2" t="s">
        <v>980</v>
      </c>
      <c r="D222" s="4">
        <v>-7.2625698300000003</v>
      </c>
      <c r="E222" s="2">
        <v>178200</v>
      </c>
      <c r="F222" s="2">
        <v>358</v>
      </c>
      <c r="G222" s="4">
        <v>318.5</v>
      </c>
      <c r="H222" s="4">
        <v>332.5</v>
      </c>
      <c r="I222" s="2">
        <v>318.5</v>
      </c>
      <c r="J222" s="2">
        <v>332</v>
      </c>
      <c r="K222" s="2">
        <v>341</v>
      </c>
      <c r="L222" s="2">
        <v>54</v>
      </c>
      <c r="M222" s="2">
        <v>96</v>
      </c>
      <c r="N222" s="2">
        <v>0</v>
      </c>
      <c r="O222" s="2">
        <v>489</v>
      </c>
      <c r="P222" s="2">
        <v>193</v>
      </c>
      <c r="Q222" s="4">
        <v>15.82</v>
      </c>
      <c r="R222" s="43">
        <v>-0.77165527092255515</v>
      </c>
      <c r="S222" s="6">
        <v>9.2956315887922044E-4</v>
      </c>
      <c r="T222" s="6">
        <v>7.1653348644531434</v>
      </c>
      <c r="U222" s="6">
        <v>-0.18856564970326994</v>
      </c>
      <c r="V222" s="6">
        <v>-1.2324544566695295</v>
      </c>
      <c r="W222" s="6">
        <v>0.15769378294982017</v>
      </c>
      <c r="X222" s="42">
        <v>159</v>
      </c>
      <c r="Y222" s="3">
        <v>43326</v>
      </c>
      <c r="Z222" s="2" t="s">
        <v>979</v>
      </c>
      <c r="AA222" s="2" t="s">
        <v>980</v>
      </c>
      <c r="AB222" s="2">
        <v>2</v>
      </c>
      <c r="AC222" s="2">
        <v>72</v>
      </c>
      <c r="AD222" s="5">
        <f t="shared" si="6"/>
        <v>52</v>
      </c>
      <c r="AE222" s="5">
        <f t="shared" si="7"/>
        <v>24</v>
      </c>
    </row>
    <row r="223" spans="1:31" x14ac:dyDescent="0.3">
      <c r="A223" s="3">
        <v>43327</v>
      </c>
      <c r="B223" s="2" t="s">
        <v>523</v>
      </c>
      <c r="C223" s="2" t="s">
        <v>524</v>
      </c>
      <c r="D223" s="4">
        <v>1.25786164</v>
      </c>
      <c r="E223" s="2">
        <v>0</v>
      </c>
      <c r="F223" s="2">
        <v>318</v>
      </c>
      <c r="G223" s="4"/>
      <c r="H223" s="4"/>
      <c r="I223" s="2"/>
      <c r="J223" s="2">
        <v>322</v>
      </c>
      <c r="K223" s="2">
        <v>322</v>
      </c>
      <c r="L223" s="2">
        <v>0</v>
      </c>
      <c r="M223" s="2">
        <v>0</v>
      </c>
      <c r="N223" s="2">
        <v>0</v>
      </c>
      <c r="O223" s="2">
        <v>466</v>
      </c>
      <c r="P223" s="2">
        <v>178</v>
      </c>
      <c r="Q223" s="4">
        <v>13.34</v>
      </c>
      <c r="R223" s="43">
        <v>0.81435658279642309</v>
      </c>
      <c r="S223" s="6">
        <v>7.4605898155571644E-4</v>
      </c>
      <c r="T223" s="6">
        <v>6.6259580559631104</v>
      </c>
      <c r="U223" s="6">
        <v>-0.13935696016745666</v>
      </c>
      <c r="V223" s="6">
        <v>-1.5233023136715929</v>
      </c>
      <c r="W223" s="6">
        <v>0.12992312450379134</v>
      </c>
      <c r="X223" s="42">
        <v>202</v>
      </c>
      <c r="Y223" s="3">
        <v>43326</v>
      </c>
      <c r="Z223" s="2" t="s">
        <v>523</v>
      </c>
      <c r="AA223" s="2" t="s">
        <v>524</v>
      </c>
      <c r="AB223" s="2">
        <v>0</v>
      </c>
      <c r="AC223" s="2">
        <v>0</v>
      </c>
      <c r="AD223" s="5">
        <f t="shared" si="6"/>
        <v>0</v>
      </c>
      <c r="AE223" s="5">
        <f t="shared" si="7"/>
        <v>0</v>
      </c>
    </row>
    <row r="224" spans="1:31" x14ac:dyDescent="0.3">
      <c r="A224" s="3">
        <v>43327</v>
      </c>
      <c r="B224" s="2" t="s">
        <v>525</v>
      </c>
      <c r="C224" s="2" t="s">
        <v>526</v>
      </c>
      <c r="D224" s="4">
        <v>0.53191489000000003</v>
      </c>
      <c r="E224" s="2">
        <v>0</v>
      </c>
      <c r="F224" s="2">
        <v>282</v>
      </c>
      <c r="G224" s="4"/>
      <c r="H224" s="4"/>
      <c r="I224" s="2"/>
      <c r="J224" s="2">
        <v>283.5</v>
      </c>
      <c r="K224" s="2">
        <v>283.5</v>
      </c>
      <c r="L224" s="2">
        <v>0</v>
      </c>
      <c r="M224" s="2">
        <v>120</v>
      </c>
      <c r="N224" s="2">
        <v>0</v>
      </c>
      <c r="O224" s="2">
        <v>427.5</v>
      </c>
      <c r="P224" s="2">
        <v>139.5</v>
      </c>
      <c r="Q224" s="4">
        <v>13.34</v>
      </c>
      <c r="R224" s="43">
        <v>0.77073134184784897</v>
      </c>
      <c r="S224" s="6">
        <v>8.3620891780862301E-4</v>
      </c>
      <c r="T224" s="6">
        <v>7.641360765603622</v>
      </c>
      <c r="U224" s="6">
        <v>-0.16222091967710259</v>
      </c>
      <c r="V224" s="6">
        <v>-1.4578133852864994</v>
      </c>
      <c r="W224" s="6">
        <v>0.13031243126787251</v>
      </c>
      <c r="X224" s="42">
        <v>202</v>
      </c>
      <c r="Y224" s="3">
        <v>43326</v>
      </c>
      <c r="Z224" s="2" t="s">
        <v>525</v>
      </c>
      <c r="AA224" s="2" t="s">
        <v>526</v>
      </c>
      <c r="AB224" s="2">
        <v>0</v>
      </c>
      <c r="AC224" s="2">
        <v>120</v>
      </c>
      <c r="AD224" s="5">
        <f t="shared" si="6"/>
        <v>0</v>
      </c>
      <c r="AE224" s="5">
        <f t="shared" si="7"/>
        <v>0</v>
      </c>
    </row>
    <row r="225" spans="1:31" x14ac:dyDescent="0.3">
      <c r="A225" s="3">
        <v>43327</v>
      </c>
      <c r="B225" s="2" t="s">
        <v>527</v>
      </c>
      <c r="C225" s="2" t="s">
        <v>528</v>
      </c>
      <c r="D225" s="4">
        <v>0</v>
      </c>
      <c r="E225" s="2">
        <v>0</v>
      </c>
      <c r="F225" s="2">
        <v>248</v>
      </c>
      <c r="G225" s="4"/>
      <c r="H225" s="4"/>
      <c r="I225" s="2"/>
      <c r="J225" s="2">
        <v>248</v>
      </c>
      <c r="K225" s="2">
        <v>248</v>
      </c>
      <c r="L225" s="2">
        <v>0</v>
      </c>
      <c r="M225" s="2">
        <v>60</v>
      </c>
      <c r="N225" s="2">
        <v>0</v>
      </c>
      <c r="O225" s="2">
        <v>392</v>
      </c>
      <c r="P225" s="2">
        <v>104</v>
      </c>
      <c r="Q225" s="4">
        <v>13.34</v>
      </c>
      <c r="R225" s="43">
        <v>0.72329394434659788</v>
      </c>
      <c r="S225" s="6">
        <v>9.1796419911059873E-4</v>
      </c>
      <c r="T225" s="6">
        <v>8.5534066791694841</v>
      </c>
      <c r="U225" s="6">
        <v>-0.18303811192407449</v>
      </c>
      <c r="V225" s="6">
        <v>-1.3636526113316449</v>
      </c>
      <c r="W225" s="6">
        <v>0.13133539342641831</v>
      </c>
      <c r="X225" s="42">
        <v>202</v>
      </c>
      <c r="Y225" s="3">
        <v>43326</v>
      </c>
      <c r="Z225" s="2" t="s">
        <v>527</v>
      </c>
      <c r="AA225" s="2" t="s">
        <v>528</v>
      </c>
      <c r="AB225" s="2">
        <v>0</v>
      </c>
      <c r="AC225" s="2">
        <v>60</v>
      </c>
      <c r="AD225" s="5">
        <f t="shared" si="6"/>
        <v>0</v>
      </c>
      <c r="AE225" s="5">
        <f t="shared" si="7"/>
        <v>0</v>
      </c>
    </row>
    <row r="226" spans="1:31" x14ac:dyDescent="0.3">
      <c r="A226" s="3">
        <v>43327</v>
      </c>
      <c r="B226" s="2" t="s">
        <v>529</v>
      </c>
      <c r="C226" s="2" t="s">
        <v>530</v>
      </c>
      <c r="D226" s="4">
        <v>-0.69284064999999995</v>
      </c>
      <c r="E226" s="2">
        <v>0</v>
      </c>
      <c r="F226" s="2">
        <v>216.5</v>
      </c>
      <c r="G226" s="4"/>
      <c r="H226" s="4"/>
      <c r="I226" s="2"/>
      <c r="J226" s="2">
        <v>215</v>
      </c>
      <c r="K226" s="2">
        <v>215</v>
      </c>
      <c r="L226" s="2">
        <v>0</v>
      </c>
      <c r="M226" s="2">
        <v>20</v>
      </c>
      <c r="N226" s="2">
        <v>0</v>
      </c>
      <c r="O226" s="2">
        <v>359</v>
      </c>
      <c r="P226" s="2">
        <v>71</v>
      </c>
      <c r="Q226" s="4">
        <v>13.34</v>
      </c>
      <c r="R226" s="43">
        <v>0.67273068830845606</v>
      </c>
      <c r="S226" s="6">
        <v>9.8724044424102842E-4</v>
      </c>
      <c r="T226" s="6">
        <v>9.0185967742968387</v>
      </c>
      <c r="U226" s="6">
        <v>-0.20089583030307556</v>
      </c>
      <c r="V226" s="6">
        <v>-1.2513355971748297</v>
      </c>
      <c r="W226" s="6">
        <v>0.13147051681831479</v>
      </c>
      <c r="X226" s="42">
        <v>202</v>
      </c>
      <c r="Y226" s="3">
        <v>43326</v>
      </c>
      <c r="Z226" s="2" t="s">
        <v>529</v>
      </c>
      <c r="AA226" s="2" t="s">
        <v>530</v>
      </c>
      <c r="AB226" s="2">
        <v>0</v>
      </c>
      <c r="AC226" s="2">
        <v>20</v>
      </c>
      <c r="AD226" s="5">
        <f t="shared" si="6"/>
        <v>0</v>
      </c>
      <c r="AE226" s="5">
        <f t="shared" si="7"/>
        <v>0</v>
      </c>
    </row>
    <row r="227" spans="1:31" x14ac:dyDescent="0.3">
      <c r="A227" s="3">
        <v>43327</v>
      </c>
      <c r="B227" s="2" t="s">
        <v>531</v>
      </c>
      <c r="C227" s="2" t="s">
        <v>532</v>
      </c>
      <c r="D227" s="4">
        <v>-1.8617021300000001</v>
      </c>
      <c r="E227" s="2">
        <v>0</v>
      </c>
      <c r="F227" s="2">
        <v>188</v>
      </c>
      <c r="G227" s="4"/>
      <c r="H227" s="4"/>
      <c r="I227" s="2"/>
      <c r="J227" s="2">
        <v>184.5</v>
      </c>
      <c r="K227" s="2">
        <v>184.5</v>
      </c>
      <c r="L227" s="2">
        <v>0</v>
      </c>
      <c r="M227" s="2">
        <v>70</v>
      </c>
      <c r="N227" s="2">
        <v>0</v>
      </c>
      <c r="O227" s="2">
        <v>328.5</v>
      </c>
      <c r="P227" s="2">
        <v>40.5</v>
      </c>
      <c r="Q227" s="4">
        <v>13.34</v>
      </c>
      <c r="R227" s="43">
        <v>0.61975470929755838</v>
      </c>
      <c r="S227" s="6">
        <v>1.0393829023242016E-3</v>
      </c>
      <c r="T227" s="6">
        <v>9.6678032061845443</v>
      </c>
      <c r="U227" s="6">
        <v>-0.21474539666530137</v>
      </c>
      <c r="V227" s="6">
        <v>-1.1327531296103643</v>
      </c>
      <c r="W227" s="6">
        <v>0.13110487303905188</v>
      </c>
      <c r="X227" s="42">
        <v>202</v>
      </c>
      <c r="Y227" s="3">
        <v>43326</v>
      </c>
      <c r="Z227" s="2" t="s">
        <v>531</v>
      </c>
      <c r="AA227" s="2" t="s">
        <v>532</v>
      </c>
      <c r="AB227" s="2">
        <v>0</v>
      </c>
      <c r="AC227" s="2">
        <v>70</v>
      </c>
      <c r="AD227" s="5">
        <f t="shared" si="6"/>
        <v>0</v>
      </c>
      <c r="AE227" s="5">
        <f t="shared" si="7"/>
        <v>0</v>
      </c>
    </row>
    <row r="228" spans="1:31" x14ac:dyDescent="0.3">
      <c r="A228" s="3">
        <v>43327</v>
      </c>
      <c r="B228" s="2" t="s">
        <v>533</v>
      </c>
      <c r="C228" s="2" t="s">
        <v>534</v>
      </c>
      <c r="D228" s="4">
        <v>-3.0864197500000001</v>
      </c>
      <c r="E228" s="2">
        <v>0</v>
      </c>
      <c r="F228" s="2">
        <v>162</v>
      </c>
      <c r="G228" s="4"/>
      <c r="H228" s="4"/>
      <c r="I228" s="2"/>
      <c r="J228" s="2">
        <v>157</v>
      </c>
      <c r="K228" s="2">
        <v>157</v>
      </c>
      <c r="L228" s="2">
        <v>0</v>
      </c>
      <c r="M228" s="2">
        <v>84</v>
      </c>
      <c r="N228" s="2">
        <v>0</v>
      </c>
      <c r="O228" s="2">
        <v>301</v>
      </c>
      <c r="P228" s="2">
        <v>13</v>
      </c>
      <c r="Q228" s="4">
        <v>13.34</v>
      </c>
      <c r="R228" s="43">
        <v>0.56556864359834202</v>
      </c>
      <c r="S228" s="6">
        <v>1.073197374692309E-3</v>
      </c>
      <c r="T228" s="6">
        <v>10.086188309145427</v>
      </c>
      <c r="U228" s="6">
        <v>-0.22433323054479865</v>
      </c>
      <c r="V228" s="6">
        <v>-1.0096542528401642</v>
      </c>
      <c r="W228" s="6">
        <v>0.13114988933447752</v>
      </c>
      <c r="X228" s="42">
        <v>202</v>
      </c>
      <c r="Y228" s="3">
        <v>43326</v>
      </c>
      <c r="Z228" s="2" t="s">
        <v>533</v>
      </c>
      <c r="AA228" s="2" t="s">
        <v>534</v>
      </c>
      <c r="AB228" s="2">
        <v>0</v>
      </c>
      <c r="AC228" s="2">
        <v>84</v>
      </c>
      <c r="AD228" s="5">
        <f t="shared" si="6"/>
        <v>0</v>
      </c>
      <c r="AE228" s="5">
        <f t="shared" si="7"/>
        <v>0</v>
      </c>
    </row>
    <row r="229" spans="1:31" x14ac:dyDescent="0.3">
      <c r="A229" s="3">
        <v>43327</v>
      </c>
      <c r="B229" s="2" t="s">
        <v>535</v>
      </c>
      <c r="C229" s="2" t="s">
        <v>536</v>
      </c>
      <c r="D229" s="4">
        <v>-4.3321299599999996</v>
      </c>
      <c r="E229" s="2">
        <v>0</v>
      </c>
      <c r="F229" s="2">
        <v>138.5</v>
      </c>
      <c r="G229" s="4"/>
      <c r="H229" s="4"/>
      <c r="I229" s="2"/>
      <c r="J229" s="2">
        <v>132.5</v>
      </c>
      <c r="K229" s="2">
        <v>132.5</v>
      </c>
      <c r="L229" s="2">
        <v>0</v>
      </c>
      <c r="M229" s="2">
        <v>56</v>
      </c>
      <c r="N229" s="2">
        <v>0</v>
      </c>
      <c r="O229" s="2">
        <v>276.5</v>
      </c>
      <c r="P229" s="2">
        <v>0.5</v>
      </c>
      <c r="Q229" s="4">
        <v>13.34</v>
      </c>
      <c r="R229" s="43">
        <v>0.51111987394129799</v>
      </c>
      <c r="S229" s="6">
        <v>1.0878478378708832E-3</v>
      </c>
      <c r="T229" s="6">
        <v>10.243392480106195</v>
      </c>
      <c r="U229" s="6">
        <v>-0.22947775863386116</v>
      </c>
      <c r="V229" s="6">
        <v>-0.88627342927338759</v>
      </c>
      <c r="W229" s="6">
        <v>0.13164205855712294</v>
      </c>
      <c r="X229" s="42">
        <v>202</v>
      </c>
      <c r="Y229" s="3">
        <v>43326</v>
      </c>
      <c r="Z229" s="2" t="s">
        <v>535</v>
      </c>
      <c r="AA229" s="2" t="s">
        <v>536</v>
      </c>
      <c r="AB229" s="2">
        <v>0</v>
      </c>
      <c r="AC229" s="2">
        <v>56</v>
      </c>
      <c r="AD229" s="5">
        <f t="shared" si="6"/>
        <v>0</v>
      </c>
      <c r="AE229" s="5">
        <f t="shared" si="7"/>
        <v>0</v>
      </c>
    </row>
    <row r="230" spans="1:31" x14ac:dyDescent="0.3">
      <c r="A230" s="3">
        <v>43327</v>
      </c>
      <c r="B230" s="2" t="s">
        <v>537</v>
      </c>
      <c r="C230" s="2" t="s">
        <v>538</v>
      </c>
      <c r="D230" s="4">
        <v>-5.5319148900000004</v>
      </c>
      <c r="E230" s="2">
        <v>0</v>
      </c>
      <c r="F230" s="2">
        <v>117.5</v>
      </c>
      <c r="G230" s="4"/>
      <c r="H230" s="4"/>
      <c r="I230" s="2"/>
      <c r="J230" s="2">
        <v>111</v>
      </c>
      <c r="K230" s="2">
        <v>111</v>
      </c>
      <c r="L230" s="2">
        <v>0</v>
      </c>
      <c r="M230" s="2">
        <v>90</v>
      </c>
      <c r="N230" s="2">
        <v>0</v>
      </c>
      <c r="O230" s="2">
        <v>255</v>
      </c>
      <c r="P230" s="2">
        <v>0.5</v>
      </c>
      <c r="Q230" s="4">
        <v>13.34</v>
      </c>
      <c r="R230" s="43">
        <v>0.45736472252846871</v>
      </c>
      <c r="S230" s="6">
        <v>1.0823299471433611E-3</v>
      </c>
      <c r="T230" s="6">
        <v>10.260405336111944</v>
      </c>
      <c r="U230" s="6">
        <v>-0.22995182605071085</v>
      </c>
      <c r="V230" s="6">
        <v>-0.76884602150073533</v>
      </c>
      <c r="W230" s="6">
        <v>0.13161306096993386</v>
      </c>
      <c r="X230" s="42">
        <v>202</v>
      </c>
      <c r="Y230" s="3">
        <v>43326</v>
      </c>
      <c r="Z230" s="2" t="s">
        <v>537</v>
      </c>
      <c r="AA230" s="2" t="s">
        <v>538</v>
      </c>
      <c r="AB230" s="2">
        <v>0</v>
      </c>
      <c r="AC230" s="2">
        <v>90</v>
      </c>
      <c r="AD230" s="5">
        <f t="shared" si="6"/>
        <v>0</v>
      </c>
      <c r="AE230" s="5">
        <f t="shared" si="7"/>
        <v>0</v>
      </c>
    </row>
    <row r="231" spans="1:31" x14ac:dyDescent="0.3">
      <c r="A231" s="3">
        <v>43327</v>
      </c>
      <c r="B231" s="2" t="s">
        <v>539</v>
      </c>
      <c r="C231" s="2" t="s">
        <v>540</v>
      </c>
      <c r="D231" s="4">
        <v>-7.5376884400000002</v>
      </c>
      <c r="E231" s="2">
        <v>0</v>
      </c>
      <c r="F231" s="2">
        <v>99.5</v>
      </c>
      <c r="G231" s="4"/>
      <c r="H231" s="4"/>
      <c r="I231" s="2"/>
      <c r="J231" s="2">
        <v>92</v>
      </c>
      <c r="K231" s="2">
        <v>92</v>
      </c>
      <c r="L231" s="2">
        <v>0</v>
      </c>
      <c r="M231" s="2">
        <v>42</v>
      </c>
      <c r="N231" s="2">
        <v>0</v>
      </c>
      <c r="O231" s="2">
        <v>236</v>
      </c>
      <c r="P231" s="2">
        <v>0.5</v>
      </c>
      <c r="Q231" s="4">
        <v>13.34</v>
      </c>
      <c r="R231" s="43">
        <v>0.40529169569944851</v>
      </c>
      <c r="S231" s="6">
        <v>1.0577757048244737E-3</v>
      </c>
      <c r="T231" s="6">
        <v>10.006453602656507</v>
      </c>
      <c r="U231" s="6">
        <v>-0.22601354149541347</v>
      </c>
      <c r="V231" s="6">
        <v>-0.66035684500320713</v>
      </c>
      <c r="W231" s="6">
        <v>0.13141340081024916</v>
      </c>
      <c r="X231" s="42">
        <v>202</v>
      </c>
      <c r="Y231" s="3">
        <v>43326</v>
      </c>
      <c r="Z231" s="2" t="s">
        <v>539</v>
      </c>
      <c r="AA231" s="2" t="s">
        <v>540</v>
      </c>
      <c r="AB231" s="2">
        <v>0</v>
      </c>
      <c r="AC231" s="2">
        <v>42</v>
      </c>
      <c r="AD231" s="5">
        <f t="shared" si="6"/>
        <v>0</v>
      </c>
      <c r="AE231" s="5">
        <f t="shared" si="7"/>
        <v>0</v>
      </c>
    </row>
    <row r="232" spans="1:31" x14ac:dyDescent="0.3">
      <c r="A232" s="3">
        <v>43327</v>
      </c>
      <c r="B232" s="2" t="s">
        <v>541</v>
      </c>
      <c r="C232" s="2" t="s">
        <v>542</v>
      </c>
      <c r="D232" s="4">
        <v>-9.0361445800000002</v>
      </c>
      <c r="E232" s="2">
        <v>0</v>
      </c>
      <c r="F232" s="2">
        <v>83</v>
      </c>
      <c r="G232" s="4"/>
      <c r="H232" s="4"/>
      <c r="I232" s="2"/>
      <c r="J232" s="2">
        <v>75.5</v>
      </c>
      <c r="K232" s="2">
        <v>75.5</v>
      </c>
      <c r="L232" s="2">
        <v>0</v>
      </c>
      <c r="M232" s="2">
        <v>78</v>
      </c>
      <c r="N232" s="2">
        <v>0</v>
      </c>
      <c r="O232" s="2">
        <v>219.5</v>
      </c>
      <c r="P232" s="2">
        <v>0.5</v>
      </c>
      <c r="Q232" s="4">
        <v>13.34</v>
      </c>
      <c r="R232" s="43">
        <v>0.35551808612399116</v>
      </c>
      <c r="S232" s="6">
        <v>1.0174915414428753E-3</v>
      </c>
      <c r="T232" s="6">
        <v>9.503196690019422</v>
      </c>
      <c r="U232" s="6">
        <v>-0.21841820062800529</v>
      </c>
      <c r="V232" s="6">
        <v>-0.55922832265764555</v>
      </c>
      <c r="W232" s="6">
        <v>0.13160704091586173</v>
      </c>
      <c r="X232" s="42">
        <v>202</v>
      </c>
      <c r="Y232" s="3">
        <v>43326</v>
      </c>
      <c r="Z232" s="2" t="s">
        <v>541</v>
      </c>
      <c r="AA232" s="2" t="s">
        <v>542</v>
      </c>
      <c r="AB232" s="2">
        <v>0</v>
      </c>
      <c r="AC232" s="2">
        <v>78</v>
      </c>
      <c r="AD232" s="5">
        <f t="shared" si="6"/>
        <v>0</v>
      </c>
      <c r="AE232" s="5">
        <f t="shared" si="7"/>
        <v>0</v>
      </c>
    </row>
    <row r="233" spans="1:31" x14ac:dyDescent="0.3">
      <c r="A233" s="3">
        <v>43327</v>
      </c>
      <c r="B233" s="2" t="s">
        <v>543</v>
      </c>
      <c r="C233" s="2" t="s">
        <v>544</v>
      </c>
      <c r="D233" s="4">
        <v>-10.86956522</v>
      </c>
      <c r="E233" s="2">
        <v>0</v>
      </c>
      <c r="F233" s="2">
        <v>69</v>
      </c>
      <c r="G233" s="4"/>
      <c r="H233" s="4"/>
      <c r="I233" s="2"/>
      <c r="J233" s="2">
        <v>61.5</v>
      </c>
      <c r="K233" s="2">
        <v>61.5</v>
      </c>
      <c r="L233" s="2">
        <v>0</v>
      </c>
      <c r="M233" s="2">
        <v>60</v>
      </c>
      <c r="N233" s="2">
        <v>0</v>
      </c>
      <c r="O233" s="2">
        <v>205.5</v>
      </c>
      <c r="P233" s="2">
        <v>0.5</v>
      </c>
      <c r="Q233" s="4">
        <v>13.34</v>
      </c>
      <c r="R233" s="43">
        <v>0.30897079518120441</v>
      </c>
      <c r="S233" s="6">
        <v>9.6232522629465097E-4</v>
      </c>
      <c r="T233" s="6">
        <v>9.1975793527865335</v>
      </c>
      <c r="U233" s="6">
        <v>-0.20734595877048859</v>
      </c>
      <c r="V233" s="6">
        <v>-0.47008953488614225</v>
      </c>
      <c r="W233" s="6">
        <v>0.131739437402077</v>
      </c>
      <c r="X233" s="42">
        <v>202</v>
      </c>
      <c r="Y233" s="3">
        <v>43326</v>
      </c>
      <c r="Z233" s="2" t="s">
        <v>543</v>
      </c>
      <c r="AA233" s="2" t="s">
        <v>544</v>
      </c>
      <c r="AB233" s="2">
        <v>0</v>
      </c>
      <c r="AC233" s="2">
        <v>60</v>
      </c>
      <c r="AD233" s="5">
        <f t="shared" si="6"/>
        <v>0</v>
      </c>
      <c r="AE233" s="5">
        <f t="shared" si="7"/>
        <v>0</v>
      </c>
    </row>
    <row r="234" spans="1:31" x14ac:dyDescent="0.3">
      <c r="A234" s="3">
        <v>43327</v>
      </c>
      <c r="B234" s="2" t="s">
        <v>963</v>
      </c>
      <c r="C234" s="2" t="s">
        <v>964</v>
      </c>
      <c r="D234" s="4">
        <v>-13.15789474</v>
      </c>
      <c r="E234" s="2">
        <v>0</v>
      </c>
      <c r="F234" s="2">
        <v>57</v>
      </c>
      <c r="G234" s="4"/>
      <c r="H234" s="4"/>
      <c r="I234" s="2"/>
      <c r="J234" s="2">
        <v>49.5</v>
      </c>
      <c r="K234" s="2">
        <v>49.5</v>
      </c>
      <c r="L234" s="2">
        <v>0</v>
      </c>
      <c r="M234" s="2">
        <v>40</v>
      </c>
      <c r="N234" s="2">
        <v>0</v>
      </c>
      <c r="O234" s="2">
        <v>193.5</v>
      </c>
      <c r="P234" s="2">
        <v>0.5</v>
      </c>
      <c r="Q234" s="4">
        <v>13.34</v>
      </c>
      <c r="R234" s="43">
        <v>0.26585936611447869</v>
      </c>
      <c r="S234" s="6">
        <v>8.9681072033942705E-4</v>
      </c>
      <c r="T234" s="6">
        <v>8.3898557174393318</v>
      </c>
      <c r="U234" s="6">
        <v>-0.19383039288557177</v>
      </c>
      <c r="V234" s="6">
        <v>-0.39066878733251542</v>
      </c>
      <c r="W234" s="6">
        <v>0.13125653667852283</v>
      </c>
      <c r="X234" s="42">
        <v>202</v>
      </c>
      <c r="Y234" s="3">
        <v>43326</v>
      </c>
      <c r="Z234" s="2" t="s">
        <v>963</v>
      </c>
      <c r="AA234" s="2" t="s">
        <v>964</v>
      </c>
      <c r="AB234" s="2">
        <v>0</v>
      </c>
      <c r="AC234" s="2">
        <v>40</v>
      </c>
      <c r="AD234" s="5">
        <f t="shared" si="6"/>
        <v>0</v>
      </c>
      <c r="AE234" s="5">
        <f t="shared" si="7"/>
        <v>0</v>
      </c>
    </row>
    <row r="235" spans="1:31" x14ac:dyDescent="0.3">
      <c r="A235" s="3">
        <v>43327</v>
      </c>
      <c r="B235" s="2" t="s">
        <v>981</v>
      </c>
      <c r="C235" s="2" t="s">
        <v>982</v>
      </c>
      <c r="D235" s="4">
        <v>-14.893617020000001</v>
      </c>
      <c r="E235" s="2">
        <v>0</v>
      </c>
      <c r="F235" s="2">
        <v>47</v>
      </c>
      <c r="G235" s="4"/>
      <c r="H235" s="4"/>
      <c r="I235" s="2"/>
      <c r="J235" s="2">
        <v>40</v>
      </c>
      <c r="K235" s="2">
        <v>40</v>
      </c>
      <c r="L235" s="2">
        <v>0</v>
      </c>
      <c r="M235" s="2">
        <v>0</v>
      </c>
      <c r="N235" s="2">
        <v>0</v>
      </c>
      <c r="O235" s="2">
        <v>184</v>
      </c>
      <c r="P235" s="2">
        <v>0.5</v>
      </c>
      <c r="Q235" s="4">
        <v>13.34</v>
      </c>
      <c r="R235" s="43">
        <v>0.22662275161803375</v>
      </c>
      <c r="S235" s="6">
        <v>8.2352344752524326E-4</v>
      </c>
      <c r="T235" s="6">
        <v>7.957914657048093</v>
      </c>
      <c r="U235" s="6">
        <v>-0.17844866763932082</v>
      </c>
      <c r="V235" s="6">
        <v>-0.32146395838594799</v>
      </c>
      <c r="W235" s="6">
        <v>0.13208083705268803</v>
      </c>
      <c r="X235" s="42">
        <v>202</v>
      </c>
      <c r="Y235" s="3">
        <v>43326</v>
      </c>
      <c r="Z235" s="2" t="s">
        <v>981</v>
      </c>
      <c r="AA235" s="2" t="s">
        <v>982</v>
      </c>
      <c r="AB235" s="2">
        <v>0</v>
      </c>
      <c r="AC235" s="2">
        <v>0</v>
      </c>
      <c r="AD235" s="5">
        <f t="shared" si="6"/>
        <v>0</v>
      </c>
      <c r="AE235" s="5">
        <f t="shared" si="7"/>
        <v>0</v>
      </c>
    </row>
    <row r="236" spans="1:31" x14ac:dyDescent="0.3">
      <c r="A236" s="3">
        <v>43327</v>
      </c>
      <c r="B236" s="2" t="s">
        <v>545</v>
      </c>
      <c r="C236" s="2" t="s">
        <v>546</v>
      </c>
      <c r="D236" s="4">
        <v>-27.956989249999999</v>
      </c>
      <c r="E236" s="2">
        <v>0</v>
      </c>
      <c r="F236" s="2">
        <v>46.5</v>
      </c>
      <c r="G236" s="4"/>
      <c r="H236" s="4"/>
      <c r="I236" s="2"/>
      <c r="J236" s="2">
        <v>33.5</v>
      </c>
      <c r="K236" s="2">
        <v>33.5</v>
      </c>
      <c r="L236" s="2">
        <v>0</v>
      </c>
      <c r="M236" s="2">
        <v>210</v>
      </c>
      <c r="N236" s="2">
        <v>0</v>
      </c>
      <c r="O236" s="2">
        <v>177.5</v>
      </c>
      <c r="P236" s="2">
        <v>0.5</v>
      </c>
      <c r="Q236" s="4">
        <v>13.34</v>
      </c>
      <c r="R236" s="43">
        <v>-0.17560668045479511</v>
      </c>
      <c r="S236" s="6">
        <v>7.0712459300081387E-4</v>
      </c>
      <c r="T236" s="6">
        <v>6.7109560126965562</v>
      </c>
      <c r="U236" s="6">
        <v>-0.1533867160944169</v>
      </c>
      <c r="V236" s="6">
        <v>-0.26303290190554662</v>
      </c>
      <c r="W236" s="6">
        <v>0.1337180533423275</v>
      </c>
      <c r="X236" s="42">
        <v>202</v>
      </c>
      <c r="Y236" s="3">
        <v>43326</v>
      </c>
      <c r="Z236" s="2" t="s">
        <v>545</v>
      </c>
      <c r="AA236" s="2" t="s">
        <v>546</v>
      </c>
      <c r="AB236" s="2">
        <v>20</v>
      </c>
      <c r="AC236" s="2">
        <v>210</v>
      </c>
      <c r="AD236" s="5">
        <f t="shared" si="6"/>
        <v>-20</v>
      </c>
      <c r="AE236" s="5">
        <f t="shared" si="7"/>
        <v>0</v>
      </c>
    </row>
    <row r="237" spans="1:31" x14ac:dyDescent="0.3">
      <c r="A237" s="3">
        <v>43327</v>
      </c>
      <c r="B237" s="2" t="s">
        <v>547</v>
      </c>
      <c r="C237" s="2" t="s">
        <v>548</v>
      </c>
      <c r="D237" s="4">
        <v>-25</v>
      </c>
      <c r="E237" s="2">
        <v>0</v>
      </c>
      <c r="F237" s="2">
        <v>60</v>
      </c>
      <c r="G237" s="4"/>
      <c r="H237" s="4"/>
      <c r="I237" s="2"/>
      <c r="J237" s="2">
        <v>45</v>
      </c>
      <c r="K237" s="2">
        <v>45</v>
      </c>
      <c r="L237" s="2">
        <v>0</v>
      </c>
      <c r="M237" s="2">
        <v>536</v>
      </c>
      <c r="N237" s="2">
        <v>0</v>
      </c>
      <c r="O237" s="2">
        <v>189</v>
      </c>
      <c r="P237" s="2">
        <v>0.5</v>
      </c>
      <c r="Q237" s="4">
        <v>13.34</v>
      </c>
      <c r="R237" s="43">
        <v>-0.21728323930821511</v>
      </c>
      <c r="S237" s="6">
        <v>8.0439277219919664E-4</v>
      </c>
      <c r="T237" s="6">
        <v>7.6918119866178358</v>
      </c>
      <c r="U237" s="6">
        <v>-0.17397467404661307</v>
      </c>
      <c r="V237" s="6">
        <v>-0.34096321124366114</v>
      </c>
      <c r="W237" s="6">
        <v>0.13416198762677617</v>
      </c>
      <c r="X237" s="42">
        <v>202</v>
      </c>
      <c r="Y237" s="3">
        <v>43326</v>
      </c>
      <c r="Z237" s="2" t="s">
        <v>547</v>
      </c>
      <c r="AA237" s="2" t="s">
        <v>548</v>
      </c>
      <c r="AB237" s="2">
        <v>62</v>
      </c>
      <c r="AC237" s="2">
        <v>536</v>
      </c>
      <c r="AD237" s="5">
        <f t="shared" si="6"/>
        <v>-62</v>
      </c>
      <c r="AE237" s="5">
        <f t="shared" si="7"/>
        <v>0</v>
      </c>
    </row>
    <row r="238" spans="1:31" x14ac:dyDescent="0.3">
      <c r="A238" s="3">
        <v>43327</v>
      </c>
      <c r="B238" s="2" t="s">
        <v>549</v>
      </c>
      <c r="C238" s="2" t="s">
        <v>550</v>
      </c>
      <c r="D238" s="4">
        <v>-13.90728477</v>
      </c>
      <c r="E238" s="2">
        <v>26300</v>
      </c>
      <c r="F238" s="2">
        <v>75.5</v>
      </c>
      <c r="G238" s="4">
        <v>66.5</v>
      </c>
      <c r="H238" s="4">
        <v>66.5</v>
      </c>
      <c r="I238" s="2">
        <v>65</v>
      </c>
      <c r="J238" s="2">
        <v>65</v>
      </c>
      <c r="K238" s="2">
        <v>58.5</v>
      </c>
      <c r="L238" s="2">
        <v>40</v>
      </c>
      <c r="M238" s="2">
        <v>306</v>
      </c>
      <c r="N238" s="2">
        <v>0</v>
      </c>
      <c r="O238" s="2">
        <v>202.5</v>
      </c>
      <c r="P238" s="2">
        <v>0.5</v>
      </c>
      <c r="Q238" s="4">
        <v>13.34</v>
      </c>
      <c r="R238" s="43">
        <v>-0.26319119863150103</v>
      </c>
      <c r="S238" s="6">
        <v>8.9297663826939206E-4</v>
      </c>
      <c r="T238" s="6">
        <v>8.5829326902526759</v>
      </c>
      <c r="U238" s="6">
        <v>-0.19245934838642401</v>
      </c>
      <c r="V238" s="6">
        <v>-0.43163060192341618</v>
      </c>
      <c r="W238" s="6">
        <v>0.14171751311428848</v>
      </c>
      <c r="X238" s="42">
        <v>202</v>
      </c>
      <c r="Y238" s="3">
        <v>43326</v>
      </c>
      <c r="Z238" s="2" t="s">
        <v>549</v>
      </c>
      <c r="AA238" s="2" t="s">
        <v>550</v>
      </c>
      <c r="AB238" s="2">
        <v>22</v>
      </c>
      <c r="AC238" s="2">
        <v>266</v>
      </c>
      <c r="AD238" s="5">
        <f t="shared" si="6"/>
        <v>18</v>
      </c>
      <c r="AE238" s="5">
        <f t="shared" si="7"/>
        <v>40</v>
      </c>
    </row>
    <row r="239" spans="1:31" x14ac:dyDescent="0.3">
      <c r="A239" s="3">
        <v>43327</v>
      </c>
      <c r="B239" s="2" t="s">
        <v>551</v>
      </c>
      <c r="C239" s="2" t="s">
        <v>552</v>
      </c>
      <c r="D239" s="4">
        <v>-99.468085110000004</v>
      </c>
      <c r="E239" s="2">
        <v>42200</v>
      </c>
      <c r="F239" s="2">
        <v>94</v>
      </c>
      <c r="G239" s="4">
        <v>80.5</v>
      </c>
      <c r="H239" s="4">
        <v>88</v>
      </c>
      <c r="I239" s="2">
        <v>0.5</v>
      </c>
      <c r="J239" s="2">
        <v>0.5</v>
      </c>
      <c r="K239" s="2">
        <v>75</v>
      </c>
      <c r="L239" s="2">
        <v>60</v>
      </c>
      <c r="M239" s="2">
        <v>118</v>
      </c>
      <c r="N239" s="2">
        <v>0</v>
      </c>
      <c r="O239" s="2">
        <v>219</v>
      </c>
      <c r="P239" s="2">
        <v>0.5</v>
      </c>
      <c r="Q239" s="4">
        <v>13.34</v>
      </c>
      <c r="R239" s="43">
        <v>-0.3126158312937708</v>
      </c>
      <c r="S239" s="6">
        <v>9.6885877802843471E-4</v>
      </c>
      <c r="T239" s="6">
        <v>9.028164357872015</v>
      </c>
      <c r="U239" s="6">
        <v>-0.20794109723832274</v>
      </c>
      <c r="V239" s="6">
        <v>-0.53503738023152891</v>
      </c>
      <c r="W239" s="6">
        <v>2.7650750447511675E-2</v>
      </c>
      <c r="X239" s="42">
        <v>202</v>
      </c>
      <c r="Y239" s="3">
        <v>43326</v>
      </c>
      <c r="Z239" s="2" t="s">
        <v>551</v>
      </c>
      <c r="AA239" s="2" t="s">
        <v>552</v>
      </c>
      <c r="AB239" s="2">
        <v>0</v>
      </c>
      <c r="AC239" s="2">
        <v>68</v>
      </c>
      <c r="AD239" s="5">
        <f t="shared" si="6"/>
        <v>60</v>
      </c>
      <c r="AE239" s="5">
        <f t="shared" si="7"/>
        <v>50</v>
      </c>
    </row>
    <row r="240" spans="1:31" x14ac:dyDescent="0.3">
      <c r="A240" s="3">
        <v>43327</v>
      </c>
      <c r="B240" s="2" t="s">
        <v>553</v>
      </c>
      <c r="C240" s="2" t="s">
        <v>554</v>
      </c>
      <c r="D240" s="4">
        <v>-17.467248909999999</v>
      </c>
      <c r="E240" s="2">
        <v>0</v>
      </c>
      <c r="F240" s="2">
        <v>114.5</v>
      </c>
      <c r="G240" s="4"/>
      <c r="H240" s="4"/>
      <c r="I240" s="2"/>
      <c r="J240" s="2">
        <v>94.5</v>
      </c>
      <c r="K240" s="2">
        <v>94.5</v>
      </c>
      <c r="L240" s="2">
        <v>0</v>
      </c>
      <c r="M240" s="2">
        <v>70</v>
      </c>
      <c r="N240" s="2">
        <v>0</v>
      </c>
      <c r="O240" s="2">
        <v>238.5</v>
      </c>
      <c r="P240" s="2">
        <v>0.5</v>
      </c>
      <c r="Q240" s="4">
        <v>13.34</v>
      </c>
      <c r="R240" s="43">
        <v>-0.36478325293981606</v>
      </c>
      <c r="S240" s="6">
        <v>1.0274254894681661E-3</v>
      </c>
      <c r="T240" s="6">
        <v>9.6687467574696484</v>
      </c>
      <c r="U240" s="6">
        <v>-0.21937813838500073</v>
      </c>
      <c r="V240" s="6">
        <v>-0.65229927825782852</v>
      </c>
      <c r="W240" s="6">
        <v>0.13473460801757875</v>
      </c>
      <c r="X240" s="42">
        <v>202</v>
      </c>
      <c r="Y240" s="3">
        <v>43326</v>
      </c>
      <c r="Z240" s="2" t="s">
        <v>553</v>
      </c>
      <c r="AA240" s="2" t="s">
        <v>554</v>
      </c>
      <c r="AB240" s="2">
        <v>0</v>
      </c>
      <c r="AC240" s="2">
        <v>70</v>
      </c>
      <c r="AD240" s="5">
        <f t="shared" si="6"/>
        <v>0</v>
      </c>
      <c r="AE240" s="5">
        <f t="shared" si="7"/>
        <v>0</v>
      </c>
    </row>
    <row r="241" spans="1:31" x14ac:dyDescent="0.3">
      <c r="A241" s="3">
        <v>43327</v>
      </c>
      <c r="B241" s="2" t="s">
        <v>555</v>
      </c>
      <c r="C241" s="2" t="s">
        <v>556</v>
      </c>
      <c r="D241" s="4">
        <v>-15.884476530000001</v>
      </c>
      <c r="E241" s="2">
        <v>0</v>
      </c>
      <c r="F241" s="2">
        <v>138.5</v>
      </c>
      <c r="G241" s="4"/>
      <c r="H241" s="4"/>
      <c r="I241" s="2"/>
      <c r="J241" s="2">
        <v>116.5</v>
      </c>
      <c r="K241" s="2">
        <v>116.5</v>
      </c>
      <c r="L241" s="2">
        <v>0</v>
      </c>
      <c r="M241" s="2">
        <v>36</v>
      </c>
      <c r="N241" s="2">
        <v>0</v>
      </c>
      <c r="O241" s="2">
        <v>260.5</v>
      </c>
      <c r="P241" s="2">
        <v>0.5</v>
      </c>
      <c r="Q241" s="4">
        <v>13.34</v>
      </c>
      <c r="R241" s="43">
        <v>-0.41851252066158756</v>
      </c>
      <c r="S241" s="6">
        <v>1.0675550385695542E-3</v>
      </c>
      <c r="T241" s="6">
        <v>10.085988906311627</v>
      </c>
      <c r="U241" s="6">
        <v>-0.22653189134845689</v>
      </c>
      <c r="V241" s="6">
        <v>-0.77883598046923908</v>
      </c>
      <c r="W241" s="6">
        <v>0.13487451467026029</v>
      </c>
      <c r="X241" s="42">
        <v>202</v>
      </c>
      <c r="Y241" s="3">
        <v>43326</v>
      </c>
      <c r="Z241" s="2" t="s">
        <v>555</v>
      </c>
      <c r="AA241" s="2" t="s">
        <v>556</v>
      </c>
      <c r="AB241" s="2">
        <v>0</v>
      </c>
      <c r="AC241" s="2">
        <v>36</v>
      </c>
      <c r="AD241" s="5">
        <f t="shared" si="6"/>
        <v>0</v>
      </c>
      <c r="AE241" s="5">
        <f t="shared" si="7"/>
        <v>0</v>
      </c>
    </row>
    <row r="242" spans="1:31" x14ac:dyDescent="0.3">
      <c r="A242" s="3">
        <v>43327</v>
      </c>
      <c r="B242" s="2" t="s">
        <v>557</v>
      </c>
      <c r="C242" s="2" t="s">
        <v>558</v>
      </c>
      <c r="D242" s="4">
        <v>-13.98176292</v>
      </c>
      <c r="E242" s="2">
        <v>0</v>
      </c>
      <c r="F242" s="2">
        <v>164.5</v>
      </c>
      <c r="G242" s="4"/>
      <c r="H242" s="4"/>
      <c r="I242" s="2"/>
      <c r="J242" s="2">
        <v>141.5</v>
      </c>
      <c r="K242" s="2">
        <v>141.5</v>
      </c>
      <c r="L242" s="2">
        <v>0</v>
      </c>
      <c r="M242" s="2">
        <v>84</v>
      </c>
      <c r="N242" s="2">
        <v>0</v>
      </c>
      <c r="O242" s="2">
        <v>285.5</v>
      </c>
      <c r="P242" s="2">
        <v>0.5</v>
      </c>
      <c r="Q242" s="4">
        <v>13.34</v>
      </c>
      <c r="R242" s="43">
        <v>-0.47284480208476598</v>
      </c>
      <c r="S242" s="6">
        <v>1.0884702643573752E-3</v>
      </c>
      <c r="T242" s="6">
        <v>10.243460248631209</v>
      </c>
      <c r="U242" s="6">
        <v>-0.22923240937477482</v>
      </c>
      <c r="V242" s="6">
        <v>-0.91174946751948482</v>
      </c>
      <c r="W242" s="6">
        <v>0.13562097157295794</v>
      </c>
      <c r="X242" s="42">
        <v>202</v>
      </c>
      <c r="Y242" s="3">
        <v>43326</v>
      </c>
      <c r="Z242" s="2" t="s">
        <v>557</v>
      </c>
      <c r="AA242" s="2" t="s">
        <v>558</v>
      </c>
      <c r="AB242" s="2">
        <v>0</v>
      </c>
      <c r="AC242" s="2">
        <v>84</v>
      </c>
      <c r="AD242" s="5">
        <f t="shared" si="6"/>
        <v>0</v>
      </c>
      <c r="AE242" s="5">
        <f t="shared" si="7"/>
        <v>0</v>
      </c>
    </row>
    <row r="243" spans="1:31" x14ac:dyDescent="0.3">
      <c r="A243" s="3">
        <v>43327</v>
      </c>
      <c r="B243" s="2" t="s">
        <v>559</v>
      </c>
      <c r="C243" s="2" t="s">
        <v>560</v>
      </c>
      <c r="D243" s="4">
        <v>-12.1761658</v>
      </c>
      <c r="E243" s="2">
        <v>0</v>
      </c>
      <c r="F243" s="2">
        <v>193</v>
      </c>
      <c r="G243" s="4"/>
      <c r="H243" s="4"/>
      <c r="I243" s="2"/>
      <c r="J243" s="2">
        <v>169.5</v>
      </c>
      <c r="K243" s="2">
        <v>169.5</v>
      </c>
      <c r="L243" s="2">
        <v>0</v>
      </c>
      <c r="M243" s="2">
        <v>86</v>
      </c>
      <c r="N243" s="2">
        <v>0</v>
      </c>
      <c r="O243" s="2">
        <v>313.5</v>
      </c>
      <c r="P243" s="2">
        <v>25.5</v>
      </c>
      <c r="Q243" s="4">
        <v>13.34</v>
      </c>
      <c r="R243" s="43">
        <v>-0.52678632933820513</v>
      </c>
      <c r="S243" s="6">
        <v>1.0892321773310412E-3</v>
      </c>
      <c r="T243" s="6">
        <v>10.259387456443392</v>
      </c>
      <c r="U243" s="6">
        <v>-0.22726584152023382</v>
      </c>
      <c r="V243" s="6">
        <v>-1.0505709080632641</v>
      </c>
      <c r="W243" s="6">
        <v>0.13586818121913824</v>
      </c>
      <c r="X243" s="42">
        <v>202</v>
      </c>
      <c r="Y243" s="3">
        <v>43326</v>
      </c>
      <c r="Z243" s="2" t="s">
        <v>559</v>
      </c>
      <c r="AA243" s="2" t="s">
        <v>560</v>
      </c>
      <c r="AB243" s="2">
        <v>0</v>
      </c>
      <c r="AC243" s="2">
        <v>86</v>
      </c>
      <c r="AD243" s="5">
        <f t="shared" si="6"/>
        <v>0</v>
      </c>
      <c r="AE243" s="5">
        <f t="shared" si="7"/>
        <v>0</v>
      </c>
    </row>
    <row r="244" spans="1:31" x14ac:dyDescent="0.3">
      <c r="A244" s="3">
        <v>43327</v>
      </c>
      <c r="B244" s="2" t="s">
        <v>561</v>
      </c>
      <c r="C244" s="2" t="s">
        <v>562</v>
      </c>
      <c r="D244" s="4">
        <v>-10.71428571</v>
      </c>
      <c r="E244" s="2">
        <v>0</v>
      </c>
      <c r="F244" s="2">
        <v>224</v>
      </c>
      <c r="G244" s="4"/>
      <c r="H244" s="4"/>
      <c r="I244" s="2"/>
      <c r="J244" s="2">
        <v>200</v>
      </c>
      <c r="K244" s="2">
        <v>200</v>
      </c>
      <c r="L244" s="2">
        <v>0</v>
      </c>
      <c r="M244" s="2">
        <v>84</v>
      </c>
      <c r="N244" s="2">
        <v>0</v>
      </c>
      <c r="O244" s="2">
        <v>344</v>
      </c>
      <c r="P244" s="2">
        <v>56</v>
      </c>
      <c r="Q244" s="4">
        <v>13.34</v>
      </c>
      <c r="R244" s="43">
        <v>-0.57933723557397843</v>
      </c>
      <c r="S244" s="6">
        <v>1.0710050557077295E-3</v>
      </c>
      <c r="T244" s="6">
        <v>10.004313532022024</v>
      </c>
      <c r="U244" s="6">
        <v>-0.22089595588772418</v>
      </c>
      <c r="V244" s="6">
        <v>-1.190545085762551</v>
      </c>
      <c r="W244" s="6">
        <v>0.13607646912958471</v>
      </c>
      <c r="X244" s="42">
        <v>202</v>
      </c>
      <c r="Y244" s="3">
        <v>43326</v>
      </c>
      <c r="Z244" s="2" t="s">
        <v>561</v>
      </c>
      <c r="AA244" s="2" t="s">
        <v>562</v>
      </c>
      <c r="AB244" s="2">
        <v>0</v>
      </c>
      <c r="AC244" s="2">
        <v>84</v>
      </c>
      <c r="AD244" s="5">
        <f t="shared" si="6"/>
        <v>0</v>
      </c>
      <c r="AE244" s="5">
        <f t="shared" si="7"/>
        <v>0</v>
      </c>
    </row>
    <row r="245" spans="1:31" x14ac:dyDescent="0.3">
      <c r="A245" s="3">
        <v>43327</v>
      </c>
      <c r="B245" s="2" t="s">
        <v>563</v>
      </c>
      <c r="C245" s="2" t="s">
        <v>564</v>
      </c>
      <c r="D245" s="4">
        <v>-9.5145631099999992</v>
      </c>
      <c r="E245" s="2">
        <v>0</v>
      </c>
      <c r="F245" s="2">
        <v>257.5</v>
      </c>
      <c r="G245" s="4"/>
      <c r="H245" s="4"/>
      <c r="I245" s="2"/>
      <c r="J245" s="2">
        <v>233</v>
      </c>
      <c r="K245" s="2">
        <v>233</v>
      </c>
      <c r="L245" s="2">
        <v>0</v>
      </c>
      <c r="M245" s="2">
        <v>94</v>
      </c>
      <c r="N245" s="2">
        <v>0</v>
      </c>
      <c r="O245" s="2">
        <v>377</v>
      </c>
      <c r="P245" s="2">
        <v>89</v>
      </c>
      <c r="Q245" s="4">
        <v>13.34</v>
      </c>
      <c r="R245" s="43">
        <v>-0.62991242411946968</v>
      </c>
      <c r="S245" s="6">
        <v>1.0371495243797794E-3</v>
      </c>
      <c r="T245" s="6">
        <v>9.496339524787345</v>
      </c>
      <c r="U245" s="6">
        <v>-0.2108888358808288</v>
      </c>
      <c r="V245" s="6">
        <v>-1.3243331194701113</v>
      </c>
      <c r="W245" s="6">
        <v>0.13686073018372058</v>
      </c>
      <c r="X245" s="42">
        <v>202</v>
      </c>
      <c r="Y245" s="3">
        <v>43326</v>
      </c>
      <c r="Z245" s="2" t="s">
        <v>563</v>
      </c>
      <c r="AA245" s="2" t="s">
        <v>564</v>
      </c>
      <c r="AB245" s="2">
        <v>0</v>
      </c>
      <c r="AC245" s="2">
        <v>94</v>
      </c>
      <c r="AD245" s="5">
        <f t="shared" si="6"/>
        <v>0</v>
      </c>
      <c r="AE245" s="5">
        <f t="shared" si="7"/>
        <v>0</v>
      </c>
    </row>
    <row r="246" spans="1:31" x14ac:dyDescent="0.3">
      <c r="A246" s="3">
        <v>43327</v>
      </c>
      <c r="B246" s="2" t="s">
        <v>565</v>
      </c>
      <c r="C246" s="2" t="s">
        <v>566</v>
      </c>
      <c r="D246" s="4">
        <v>-8.1911262800000006</v>
      </c>
      <c r="E246" s="2">
        <v>0</v>
      </c>
      <c r="F246" s="2">
        <v>293</v>
      </c>
      <c r="G246" s="4"/>
      <c r="H246" s="4"/>
      <c r="I246" s="2"/>
      <c r="J246" s="2">
        <v>269</v>
      </c>
      <c r="K246" s="2">
        <v>269</v>
      </c>
      <c r="L246" s="2">
        <v>0</v>
      </c>
      <c r="M246" s="2">
        <v>114</v>
      </c>
      <c r="N246" s="2">
        <v>0</v>
      </c>
      <c r="O246" s="2">
        <v>413</v>
      </c>
      <c r="P246" s="2">
        <v>125</v>
      </c>
      <c r="Q246" s="4">
        <v>13.34</v>
      </c>
      <c r="R246" s="43">
        <v>-0.67752729433793168</v>
      </c>
      <c r="S246" s="6">
        <v>9.8857270411359193E-4</v>
      </c>
      <c r="T246" s="6">
        <v>9.1710157315674223</v>
      </c>
      <c r="U246" s="6">
        <v>-0.19743742021129393</v>
      </c>
      <c r="V246" s="6">
        <v>-1.4525701224670229</v>
      </c>
      <c r="W246" s="6">
        <v>0.13774219126932324</v>
      </c>
      <c r="X246" s="42">
        <v>202</v>
      </c>
      <c r="Y246" s="3">
        <v>43326</v>
      </c>
      <c r="Z246" s="2" t="s">
        <v>565</v>
      </c>
      <c r="AA246" s="2" t="s">
        <v>566</v>
      </c>
      <c r="AB246" s="2">
        <v>0</v>
      </c>
      <c r="AC246" s="2">
        <v>114</v>
      </c>
      <c r="AD246" s="5">
        <f t="shared" si="6"/>
        <v>0</v>
      </c>
      <c r="AE246" s="5">
        <f t="shared" si="7"/>
        <v>0</v>
      </c>
    </row>
    <row r="247" spans="1:31" x14ac:dyDescent="0.3">
      <c r="A247" s="3">
        <v>43327</v>
      </c>
      <c r="B247" s="2" t="s">
        <v>965</v>
      </c>
      <c r="C247" s="2" t="s">
        <v>966</v>
      </c>
      <c r="D247" s="4">
        <v>-7.2617246599999996</v>
      </c>
      <c r="E247" s="2">
        <v>0</v>
      </c>
      <c r="F247" s="2">
        <v>330.5</v>
      </c>
      <c r="G247" s="4"/>
      <c r="H247" s="4"/>
      <c r="I247" s="2"/>
      <c r="J247" s="2">
        <v>306.5</v>
      </c>
      <c r="K247" s="2">
        <v>306.5</v>
      </c>
      <c r="L247" s="2">
        <v>0</v>
      </c>
      <c r="M247" s="2">
        <v>44</v>
      </c>
      <c r="N247" s="2">
        <v>0</v>
      </c>
      <c r="O247" s="2">
        <v>450.5</v>
      </c>
      <c r="P247" s="2">
        <v>162.5</v>
      </c>
      <c r="Q247" s="4">
        <v>13.34</v>
      </c>
      <c r="R247" s="43">
        <v>-0.72201253646197905</v>
      </c>
      <c r="S247" s="6">
        <v>9.2981869136779408E-4</v>
      </c>
      <c r="T247" s="6">
        <v>8.3520803499368412</v>
      </c>
      <c r="U247" s="6">
        <v>-0.18157555567230199</v>
      </c>
      <c r="V247" s="6">
        <v>-1.5655920663562028</v>
      </c>
      <c r="W247" s="6">
        <v>0.13813836745154112</v>
      </c>
      <c r="X247" s="42">
        <v>202</v>
      </c>
      <c r="Y247" s="3">
        <v>43326</v>
      </c>
      <c r="Z247" s="2" t="s">
        <v>965</v>
      </c>
      <c r="AA247" s="2" t="s">
        <v>966</v>
      </c>
      <c r="AB247" s="2">
        <v>0</v>
      </c>
      <c r="AC247" s="2">
        <v>44</v>
      </c>
      <c r="AD247" s="5">
        <f t="shared" si="6"/>
        <v>0</v>
      </c>
      <c r="AE247" s="5">
        <f t="shared" si="7"/>
        <v>0</v>
      </c>
    </row>
    <row r="248" spans="1:31" x14ac:dyDescent="0.3">
      <c r="A248" s="3">
        <v>43327</v>
      </c>
      <c r="B248" s="2" t="s">
        <v>983</v>
      </c>
      <c r="C248" s="2" t="s">
        <v>984</v>
      </c>
      <c r="D248" s="4">
        <v>-6.4864864899999999</v>
      </c>
      <c r="E248" s="2">
        <v>0</v>
      </c>
      <c r="F248" s="2">
        <v>370</v>
      </c>
      <c r="G248" s="4"/>
      <c r="H248" s="4"/>
      <c r="I248" s="2"/>
      <c r="J248" s="2">
        <v>346</v>
      </c>
      <c r="K248" s="2">
        <v>346</v>
      </c>
      <c r="L248" s="2">
        <v>0</v>
      </c>
      <c r="M248" s="2">
        <v>0</v>
      </c>
      <c r="N248" s="2">
        <v>0</v>
      </c>
      <c r="O248" s="2">
        <v>490</v>
      </c>
      <c r="P248" s="2">
        <v>202</v>
      </c>
      <c r="Q248" s="4">
        <v>13.34</v>
      </c>
      <c r="R248" s="43">
        <v>-0.76291426092418912</v>
      </c>
      <c r="S248" s="6">
        <v>8.6351603817567285E-4</v>
      </c>
      <c r="T248" s="6">
        <v>7.8687783685609247</v>
      </c>
      <c r="U248" s="6">
        <v>-0.16389192089431495</v>
      </c>
      <c r="V248" s="6">
        <v>-1.659432322298926</v>
      </c>
      <c r="W248" s="6">
        <v>0.13930829939551648</v>
      </c>
      <c r="X248" s="42">
        <v>202</v>
      </c>
      <c r="Y248" s="3">
        <v>43326</v>
      </c>
      <c r="Z248" s="2" t="s">
        <v>983</v>
      </c>
      <c r="AA248" s="2" t="s">
        <v>984</v>
      </c>
      <c r="AB248" s="2">
        <v>0</v>
      </c>
      <c r="AC248" s="2">
        <v>0</v>
      </c>
      <c r="AD248" s="5">
        <f t="shared" si="6"/>
        <v>0</v>
      </c>
      <c r="AE248" s="5">
        <f t="shared" si="7"/>
        <v>0</v>
      </c>
    </row>
    <row r="249" spans="1:31" x14ac:dyDescent="0.3">
      <c r="R249" s="43">
        <v>0.61876838006239865</v>
      </c>
      <c r="S249" s="6">
        <v>1.2169648904029608E-3</v>
      </c>
      <c r="T249" s="6">
        <v>8.9133940427075231</v>
      </c>
      <c r="U249" s="6">
        <v>-0.22950622796456133</v>
      </c>
      <c r="V249" s="6">
        <v>-0.81572017722919554</v>
      </c>
      <c r="W249" s="6">
        <v>0.1864597768706083</v>
      </c>
      <c r="X249" s="42">
        <v>165</v>
      </c>
      <c r="AD249" s="5">
        <f t="shared" si="6"/>
        <v>0</v>
      </c>
      <c r="AE249" s="5">
        <f t="shared" si="7"/>
        <v>0</v>
      </c>
    </row>
    <row r="250" spans="1:31" x14ac:dyDescent="0.3">
      <c r="R250" s="43">
        <v>0.55548811417609156</v>
      </c>
      <c r="S250" s="6">
        <v>1.2612622033194582E-3</v>
      </c>
      <c r="T250" s="6">
        <v>9.2980282676364823</v>
      </c>
      <c r="U250" s="6">
        <v>-0.24023744866685756</v>
      </c>
      <c r="V250" s="6">
        <v>-0.70856161300980602</v>
      </c>
      <c r="W250" s="6">
        <v>0.18504832750979805</v>
      </c>
      <c r="X250" s="42">
        <v>165</v>
      </c>
      <c r="AD250" s="5">
        <f t="shared" si="6"/>
        <v>0</v>
      </c>
      <c r="AE250" s="5">
        <f t="shared" si="7"/>
        <v>0</v>
      </c>
    </row>
    <row r="251" spans="1:31" x14ac:dyDescent="0.3">
      <c r="R251" s="43">
        <v>0.49186633514130129</v>
      </c>
      <c r="S251" s="6">
        <v>1.2735726468175385E-3</v>
      </c>
      <c r="T251" s="6">
        <v>9.4400260404370329</v>
      </c>
      <c r="U251" s="6">
        <v>-0.24439666525578041</v>
      </c>
      <c r="V251" s="6">
        <v>-0.60452301538305164</v>
      </c>
      <c r="W251" s="6">
        <v>0.18160990806154903</v>
      </c>
      <c r="X251" s="42">
        <v>165</v>
      </c>
      <c r="AD251" s="5">
        <f t="shared" si="6"/>
        <v>0</v>
      </c>
      <c r="AE251" s="5">
        <f t="shared" si="7"/>
        <v>0</v>
      </c>
    </row>
    <row r="252" spans="1:31" x14ac:dyDescent="0.3">
      <c r="R252" s="43">
        <v>0.42949314386213705</v>
      </c>
      <c r="S252" s="6">
        <v>1.2543328120860585E-3</v>
      </c>
      <c r="T252" s="6">
        <v>9.3296031161145265</v>
      </c>
      <c r="U252" s="6">
        <v>-0.24207611019825725</v>
      </c>
      <c r="V252" s="6">
        <v>-0.50743894431093395</v>
      </c>
      <c r="W252" s="6">
        <v>0.18241073916550726</v>
      </c>
      <c r="X252" s="42">
        <v>165</v>
      </c>
      <c r="AD252" s="5">
        <f t="shared" si="6"/>
        <v>0</v>
      </c>
      <c r="AE252" s="5">
        <f t="shared" si="7"/>
        <v>0</v>
      </c>
    </row>
    <row r="253" spans="1:31" x14ac:dyDescent="0.3">
      <c r="R253" s="43">
        <v>0.36979398563120558</v>
      </c>
      <c r="S253" s="6">
        <v>1.2063265370397915E-3</v>
      </c>
      <c r="T253" s="6">
        <v>8.9764550904618545</v>
      </c>
      <c r="U253" s="6">
        <v>-0.23383873201169428</v>
      </c>
      <c r="V253" s="6">
        <v>-0.41905564073374535</v>
      </c>
      <c r="W253" s="6">
        <v>0.1824674975465983</v>
      </c>
      <c r="X253" s="42">
        <v>165</v>
      </c>
      <c r="AD253" s="5">
        <f t="shared" si="6"/>
        <v>0</v>
      </c>
      <c r="AE253" s="5">
        <f t="shared" si="7"/>
        <v>0</v>
      </c>
    </row>
    <row r="254" spans="1:31" x14ac:dyDescent="0.3">
      <c r="R254" s="43">
        <v>0.3139367131129715</v>
      </c>
      <c r="S254" s="6">
        <v>1.1341300320663451E-3</v>
      </c>
      <c r="T254" s="6">
        <v>8.4082069453614849</v>
      </c>
      <c r="U254" s="6">
        <v>-0.22060711035702948</v>
      </c>
      <c r="V254" s="6">
        <v>-0.34115853553373654</v>
      </c>
      <c r="W254" s="6">
        <v>0.18457377141565079</v>
      </c>
      <c r="X254" s="42">
        <v>165</v>
      </c>
      <c r="AD254" s="5">
        <f t="shared" si="6"/>
        <v>0</v>
      </c>
      <c r="AE254" s="5">
        <f t="shared" si="7"/>
        <v>0</v>
      </c>
    </row>
    <row r="255" spans="1:31" x14ac:dyDescent="0.3">
      <c r="R255" s="43">
        <v>0.2627792645223907</v>
      </c>
      <c r="S255" s="6">
        <v>1.0434147023785075E-3</v>
      </c>
      <c r="T255" s="6">
        <v>7.6683001912201121</v>
      </c>
      <c r="U255" s="6">
        <v>-0.20352394786560513</v>
      </c>
      <c r="V255" s="6">
        <v>-0.27348468876908782</v>
      </c>
      <c r="W255" s="6">
        <v>0.17814114992495628</v>
      </c>
      <c r="X255" s="42">
        <v>165</v>
      </c>
      <c r="AD255" s="5">
        <f t="shared" si="6"/>
        <v>0</v>
      </c>
      <c r="AE255" s="5">
        <f t="shared" si="7"/>
        <v>0</v>
      </c>
    </row>
    <row r="256" spans="1:31" x14ac:dyDescent="0.3">
      <c r="R256" s="43">
        <v>0.21685838080591277</v>
      </c>
      <c r="S256" s="6">
        <v>9.4024508357226514E-4</v>
      </c>
      <c r="T256" s="6">
        <v>6.8094162932226254</v>
      </c>
      <c r="U256" s="6">
        <v>-0.18381155460772552</v>
      </c>
      <c r="V256" s="6">
        <v>-0.21604903871264014</v>
      </c>
      <c r="W256" s="6">
        <v>0.17924699213486162</v>
      </c>
      <c r="X256" s="42">
        <v>165</v>
      </c>
      <c r="AD256" s="5">
        <f t="shared" si="6"/>
        <v>0</v>
      </c>
      <c r="AE256" s="5">
        <f t="shared" si="7"/>
        <v>0</v>
      </c>
    </row>
    <row r="257" spans="18:31" x14ac:dyDescent="0.3">
      <c r="R257" s="43">
        <v>-8.4084194717178096E-2</v>
      </c>
      <c r="S257" s="6">
        <v>4.9495512237867267E-4</v>
      </c>
      <c r="T257" s="6">
        <v>3.5387600454157564</v>
      </c>
      <c r="U257" s="6">
        <v>-9.7246888497892564E-2</v>
      </c>
      <c r="V257" s="6">
        <v>-7.6441028660667598E-2</v>
      </c>
      <c r="W257" s="6">
        <v>0.14682368125513195</v>
      </c>
      <c r="X257" s="42">
        <v>165</v>
      </c>
      <c r="AD257" s="5">
        <f t="shared" si="6"/>
        <v>0</v>
      </c>
      <c r="AE257" s="5">
        <f t="shared" si="7"/>
        <v>0</v>
      </c>
    </row>
    <row r="258" spans="18:31" x14ac:dyDescent="0.3">
      <c r="R258" s="43">
        <v>-0.11594846261152793</v>
      </c>
      <c r="S258" s="6">
        <v>6.2583974171277301E-4</v>
      </c>
      <c r="T258" s="6">
        <v>4.8226170602347906</v>
      </c>
      <c r="U258" s="6">
        <v>-0.12277355722354005</v>
      </c>
      <c r="V258" s="6">
        <v>-0.11143565857452131</v>
      </c>
      <c r="W258" s="6">
        <v>0.14711103452920909</v>
      </c>
      <c r="X258" s="42">
        <v>165</v>
      </c>
      <c r="AD258" s="5">
        <f t="shared" si="6"/>
        <v>0</v>
      </c>
      <c r="AE258" s="5">
        <f t="shared" si="7"/>
        <v>0</v>
      </c>
    </row>
    <row r="259" spans="18:31" x14ac:dyDescent="0.3">
      <c r="R259" s="43">
        <v>-0.15477389370575415</v>
      </c>
      <c r="S259" s="6">
        <v>7.6255536235962467E-4</v>
      </c>
      <c r="T259" s="6">
        <v>5.7542254511275814</v>
      </c>
      <c r="U259" s="6">
        <v>-0.14931283512527985</v>
      </c>
      <c r="V259" s="6">
        <v>-0.15738001783205391</v>
      </c>
      <c r="W259" s="6">
        <v>0.14564869783014056</v>
      </c>
      <c r="X259" s="42">
        <v>165</v>
      </c>
      <c r="AD259" s="5">
        <f t="shared" si="6"/>
        <v>0</v>
      </c>
      <c r="AE259" s="5">
        <f t="shared" si="7"/>
        <v>0</v>
      </c>
    </row>
    <row r="260" spans="18:31" x14ac:dyDescent="0.3">
      <c r="R260" s="43">
        <v>-0.20028348083266845</v>
      </c>
      <c r="S260" s="6">
        <v>8.9712448842342249E-4</v>
      </c>
      <c r="T260" s="6">
        <v>6.6836845897313424</v>
      </c>
      <c r="U260" s="6">
        <v>-0.17526125576397752</v>
      </c>
      <c r="V260" s="6">
        <v>-0.21526044896802432</v>
      </c>
      <c r="W260" s="6">
        <v>0.14715707900218661</v>
      </c>
      <c r="X260" s="42">
        <v>165</v>
      </c>
      <c r="AD260" s="5">
        <f t="shared" si="6"/>
        <v>0</v>
      </c>
      <c r="AE260" s="5">
        <f t="shared" si="7"/>
        <v>0</v>
      </c>
    </row>
    <row r="261" spans="18:31" x14ac:dyDescent="0.3">
      <c r="R261" s="43">
        <v>-0.25191919988734041</v>
      </c>
      <c r="S261" s="6">
        <v>1.0211932628667721E-3</v>
      </c>
      <c r="T261" s="6">
        <v>7.5574643840639055</v>
      </c>
      <c r="U261" s="6">
        <v>-0.19894017543188952</v>
      </c>
      <c r="V261" s="6">
        <v>-0.28572577340923999</v>
      </c>
      <c r="W261" s="6">
        <v>0.1491581360350922</v>
      </c>
      <c r="X261" s="42">
        <v>165</v>
      </c>
      <c r="AD261" s="5">
        <f t="shared" si="6"/>
        <v>0</v>
      </c>
      <c r="AE261" s="5">
        <f t="shared" si="7"/>
        <v>0</v>
      </c>
    </row>
    <row r="262" spans="18:31" x14ac:dyDescent="0.3">
      <c r="R262" s="43">
        <v>-0.30871117128566278</v>
      </c>
      <c r="S262" s="6">
        <v>1.1267381651529299E-3</v>
      </c>
      <c r="T262" s="6">
        <v>8.319117837075396</v>
      </c>
      <c r="U262" s="6">
        <v>-0.21874008762014516</v>
      </c>
      <c r="V262" s="6">
        <v>-0.36878569650866666</v>
      </c>
      <c r="W262" s="6">
        <v>0.14760864266209306</v>
      </c>
      <c r="X262" s="42">
        <v>165</v>
      </c>
      <c r="AD262" s="5">
        <f t="shared" si="6"/>
        <v>0</v>
      </c>
      <c r="AE262" s="5">
        <f t="shared" si="7"/>
        <v>0</v>
      </c>
    </row>
    <row r="263" spans="18:31" x14ac:dyDescent="0.3">
      <c r="R263" s="43">
        <v>-0.36934525988144334</v>
      </c>
      <c r="S263" s="6">
        <v>1.207027207038857E-3</v>
      </c>
      <c r="T263" s="6">
        <v>8.9140429524690035</v>
      </c>
      <c r="U263" s="6">
        <v>-0.23331254666616963</v>
      </c>
      <c r="V263" s="6">
        <v>-0.46407912691392994</v>
      </c>
      <c r="W263" s="6">
        <v>0.15773957410369072</v>
      </c>
      <c r="X263" s="42">
        <v>165</v>
      </c>
      <c r="AD263" s="5">
        <f t="shared" si="6"/>
        <v>0</v>
      </c>
      <c r="AE263" s="5">
        <f t="shared" si="7"/>
        <v>0</v>
      </c>
    </row>
    <row r="264" spans="18:31" x14ac:dyDescent="0.3">
      <c r="R264" s="43">
        <v>-0.43227375024059561</v>
      </c>
      <c r="S264" s="6">
        <v>1.2574024430858637E-3</v>
      </c>
      <c r="T264" s="6">
        <v>9.2978191176200653</v>
      </c>
      <c r="U264" s="6">
        <v>-0.24172623586024866</v>
      </c>
      <c r="V264" s="6">
        <v>-0.56960309056819369</v>
      </c>
      <c r="W264" s="6">
        <v>0.15355541300669312</v>
      </c>
      <c r="X264" s="42">
        <v>165</v>
      </c>
      <c r="AD264" s="5">
        <f t="shared" si="6"/>
        <v>0</v>
      </c>
      <c r="AE264" s="5">
        <f t="shared" si="7"/>
        <v>0</v>
      </c>
    </row>
    <row r="265" spans="18:31" x14ac:dyDescent="0.3">
      <c r="R265" s="43">
        <v>-0.49585196114608021</v>
      </c>
      <c r="S265" s="6">
        <v>1.2757458600465455E-3</v>
      </c>
      <c r="T265" s="6">
        <v>9.4400271676136072</v>
      </c>
      <c r="U265" s="6">
        <v>-0.24355971507885743</v>
      </c>
      <c r="V265" s="6">
        <v>-0.68302802912967309</v>
      </c>
      <c r="W265" s="6">
        <v>0.15580435023635625</v>
      </c>
      <c r="X265" s="42">
        <v>165</v>
      </c>
      <c r="AD265" s="5">
        <f t="shared" si="6"/>
        <v>0</v>
      </c>
      <c r="AE265" s="5">
        <f t="shared" si="7"/>
        <v>0</v>
      </c>
    </row>
    <row r="266" spans="18:31" x14ac:dyDescent="0.3">
      <c r="R266" s="43">
        <v>-0.55847923644156605</v>
      </c>
      <c r="S266" s="6">
        <v>1.2625624952594268E-3</v>
      </c>
      <c r="T266" s="6">
        <v>9.3287927858511921</v>
      </c>
      <c r="U266" s="6">
        <v>-0.23891770877811055</v>
      </c>
      <c r="V266" s="6">
        <v>-0.80090758731898859</v>
      </c>
      <c r="W266" s="6">
        <v>0.15115043120712041</v>
      </c>
      <c r="X266" s="42">
        <v>165</v>
      </c>
      <c r="AD266" s="5">
        <f t="shared" ref="AD266:AD318" si="8">L266-IFERROR(VLOOKUP(B266,$Z$9:$AB$3180,3,FALSE),0)</f>
        <v>0</v>
      </c>
      <c r="AE266" s="5">
        <f t="shared" ref="AE266:AE318" si="9">M266-IFERROR(VLOOKUP(B266,$Z$9:$AC$3180,4,FALSE),0)</f>
        <v>0</v>
      </c>
    </row>
    <row r="267" spans="18:31" x14ac:dyDescent="0.3">
      <c r="R267" s="43">
        <v>-0.61872379653669396</v>
      </c>
      <c r="S267" s="6">
        <v>1.2206991127874467E-3</v>
      </c>
      <c r="T267" s="6">
        <v>8.9721693932176549</v>
      </c>
      <c r="U267" s="6">
        <v>-0.22837461728303018</v>
      </c>
      <c r="V267" s="6">
        <v>-0.91883188599695131</v>
      </c>
      <c r="W267" s="6">
        <v>0.1867360735107213</v>
      </c>
      <c r="X267" s="42">
        <v>165</v>
      </c>
      <c r="AD267" s="5">
        <f t="shared" si="8"/>
        <v>0</v>
      </c>
      <c r="AE267" s="5">
        <f t="shared" si="9"/>
        <v>0</v>
      </c>
    </row>
    <row r="268" spans="18:31" x14ac:dyDescent="0.3">
      <c r="R268" s="43">
        <v>-0.67541508522496285</v>
      </c>
      <c r="S268" s="6">
        <v>1.1547889773749762E-3</v>
      </c>
      <c r="T268" s="6">
        <v>8.3964189143728163</v>
      </c>
      <c r="U268" s="6">
        <v>-0.21286335266853437</v>
      </c>
      <c r="V268" s="6">
        <v>-1.0314174175221069</v>
      </c>
      <c r="W268" s="6">
        <v>0.1878409322464466</v>
      </c>
      <c r="X268" s="42">
        <v>165</v>
      </c>
      <c r="AD268" s="5">
        <f t="shared" si="8"/>
        <v>0</v>
      </c>
      <c r="AE268" s="5">
        <f t="shared" si="9"/>
        <v>0</v>
      </c>
    </row>
    <row r="269" spans="18:31" x14ac:dyDescent="0.3">
      <c r="R269" s="43">
        <v>-0.72769544170162626</v>
      </c>
      <c r="S269" s="6">
        <v>1.0705517552133306E-3</v>
      </c>
      <c r="T269" s="6">
        <v>7.6432354369444511</v>
      </c>
      <c r="U269" s="6">
        <v>-0.19353522301008658</v>
      </c>
      <c r="V269" s="6">
        <v>-1.1327895102226648</v>
      </c>
      <c r="W269" s="6">
        <v>0.15498356652744111</v>
      </c>
      <c r="X269" s="42">
        <v>165</v>
      </c>
      <c r="AD269" s="5">
        <f t="shared" si="8"/>
        <v>0</v>
      </c>
      <c r="AE269" s="5">
        <f t="shared" si="9"/>
        <v>0</v>
      </c>
    </row>
    <row r="270" spans="18:31" x14ac:dyDescent="0.3">
      <c r="R270" s="43">
        <v>-0.77503091821017411</v>
      </c>
      <c r="S270" s="6">
        <v>9.7409211318699696E-4</v>
      </c>
      <c r="T270" s="6">
        <v>6.7646866914969905</v>
      </c>
      <c r="U270" s="6">
        <v>-0.17161954736270188</v>
      </c>
      <c r="V270" s="6">
        <v>-1.2170493039889152</v>
      </c>
      <c r="W270" s="6">
        <v>0.14695570521324869</v>
      </c>
      <c r="X270" s="42">
        <v>165</v>
      </c>
      <c r="AD270" s="5">
        <f t="shared" si="8"/>
        <v>0</v>
      </c>
      <c r="AE270" s="5">
        <f t="shared" si="9"/>
        <v>0</v>
      </c>
    </row>
    <row r="271" spans="18:31" x14ac:dyDescent="0.3">
      <c r="R271" s="43">
        <v>0.90191726344174505</v>
      </c>
      <c r="S271" s="6">
        <v>7.0199369448073934E-4</v>
      </c>
      <c r="T271" s="6">
        <v>4.1768008687768088</v>
      </c>
      <c r="U271" s="6">
        <v>-5.9312748569060048E-2</v>
      </c>
      <c r="V271" s="6">
        <v>-1.1754488339761338</v>
      </c>
      <c r="W271" s="6">
        <v>0.12536984766565262</v>
      </c>
      <c r="X271" s="42">
        <v>208</v>
      </c>
      <c r="AD271" s="5">
        <f t="shared" si="8"/>
        <v>0</v>
      </c>
      <c r="AE271" s="5">
        <f t="shared" si="9"/>
        <v>0</v>
      </c>
    </row>
    <row r="272" spans="18:31" x14ac:dyDescent="0.3">
      <c r="R272" s="43">
        <v>0.85848366703065815</v>
      </c>
      <c r="S272" s="6">
        <v>8.6490321162162255E-4</v>
      </c>
      <c r="T272" s="6">
        <v>5.7471807432989408</v>
      </c>
      <c r="U272" s="6">
        <v>-8.1566765520497603E-2</v>
      </c>
      <c r="V272" s="6">
        <v>-1.2143486559352823</v>
      </c>
      <c r="W272" s="6">
        <v>0.12742754387065763</v>
      </c>
      <c r="X272" s="42">
        <v>208</v>
      </c>
      <c r="AD272" s="5">
        <f t="shared" si="8"/>
        <v>0</v>
      </c>
      <c r="AE272" s="5">
        <f t="shared" si="9"/>
        <v>0</v>
      </c>
    </row>
    <row r="273" spans="18:31" x14ac:dyDescent="0.3">
      <c r="R273" s="43">
        <v>0.80670420331335291</v>
      </c>
      <c r="S273" s="6">
        <v>1.0321236654811693E-3</v>
      </c>
      <c r="T273" s="6">
        <v>6.9003355396262123</v>
      </c>
      <c r="U273" s="6">
        <v>-0.10413985514918318</v>
      </c>
      <c r="V273" s="6">
        <v>-1.1824706796232931</v>
      </c>
      <c r="W273" s="6">
        <v>0.12823592984445392</v>
      </c>
      <c r="X273" s="42">
        <v>208</v>
      </c>
      <c r="AD273" s="5">
        <f t="shared" si="8"/>
        <v>0</v>
      </c>
      <c r="AE273" s="5">
        <f t="shared" si="9"/>
        <v>0</v>
      </c>
    </row>
    <row r="274" spans="18:31" x14ac:dyDescent="0.3">
      <c r="R274" s="43">
        <v>0.74726977502088798</v>
      </c>
      <c r="S274" s="6">
        <v>1.1893239951581047E-3</v>
      </c>
      <c r="T274" s="6">
        <v>8.3793015751894018</v>
      </c>
      <c r="U274" s="6">
        <v>-0.12532175421128824</v>
      </c>
      <c r="V274" s="6">
        <v>-1.1007680283796617</v>
      </c>
      <c r="W274" s="6">
        <v>0.1293418316588551</v>
      </c>
      <c r="X274" s="42">
        <v>208</v>
      </c>
      <c r="AD274" s="5">
        <f t="shared" si="8"/>
        <v>0</v>
      </c>
      <c r="AE274" s="5">
        <f t="shared" si="9"/>
        <v>0</v>
      </c>
    </row>
    <row r="275" spans="18:31" x14ac:dyDescent="0.3">
      <c r="R275" s="43">
        <v>0.68107900062205473</v>
      </c>
      <c r="S275" s="6">
        <v>1.3211412959696651E-3</v>
      </c>
      <c r="T275" s="6">
        <v>9.2665942877943053</v>
      </c>
      <c r="U275" s="6">
        <v>-0.14327290824197841</v>
      </c>
      <c r="V275" s="6">
        <v>-0.99004857386830736</v>
      </c>
      <c r="W275" s="6">
        <v>0.13018773866273464</v>
      </c>
      <c r="X275" s="42">
        <v>208</v>
      </c>
      <c r="AD275" s="5">
        <f t="shared" si="8"/>
        <v>0</v>
      </c>
      <c r="AE275" s="5">
        <f t="shared" si="9"/>
        <v>0</v>
      </c>
    </row>
    <row r="276" spans="18:31" x14ac:dyDescent="0.3">
      <c r="R276" s="43">
        <v>0.61029359456686882</v>
      </c>
      <c r="S276" s="6">
        <v>1.4167316944346015E-3</v>
      </c>
      <c r="T276" s="6">
        <v>9.943364355791573</v>
      </c>
      <c r="U276" s="6">
        <v>-0.15671052695117199</v>
      </c>
      <c r="V276" s="6">
        <v>-0.86200995019680704</v>
      </c>
      <c r="W276" s="6">
        <v>0.13141010766185818</v>
      </c>
      <c r="X276" s="42">
        <v>208</v>
      </c>
      <c r="AD276" s="5">
        <f t="shared" si="8"/>
        <v>0</v>
      </c>
      <c r="AE276" s="5">
        <f t="shared" si="9"/>
        <v>0</v>
      </c>
    </row>
    <row r="277" spans="18:31" x14ac:dyDescent="0.3">
      <c r="R277" s="43">
        <v>0.53698272893047361</v>
      </c>
      <c r="S277" s="6">
        <v>1.4660687195505013E-3</v>
      </c>
      <c r="T277" s="6">
        <v>10.440162249921059</v>
      </c>
      <c r="U277" s="6">
        <v>-0.16443631155383526</v>
      </c>
      <c r="V277" s="6">
        <v>-0.73209885378844319</v>
      </c>
      <c r="W277" s="6">
        <v>0.13134533247608693</v>
      </c>
      <c r="X277" s="42">
        <v>208</v>
      </c>
      <c r="AD277" s="5">
        <f t="shared" si="8"/>
        <v>0</v>
      </c>
      <c r="AE277" s="5">
        <f t="shared" si="9"/>
        <v>0</v>
      </c>
    </row>
    <row r="278" spans="18:31" x14ac:dyDescent="0.3">
      <c r="R278" s="43">
        <v>0.46369415099715028</v>
      </c>
      <c r="S278" s="6">
        <v>1.4660490298576388E-3</v>
      </c>
      <c r="T278" s="6">
        <v>10.459922468527338</v>
      </c>
      <c r="U278" s="6">
        <v>-0.16608672948669423</v>
      </c>
      <c r="V278" s="6">
        <v>-0.60657381520456966</v>
      </c>
      <c r="W278" s="6">
        <v>0.13125361605823041</v>
      </c>
      <c r="X278" s="42">
        <v>208</v>
      </c>
      <c r="AD278" s="5">
        <f t="shared" si="8"/>
        <v>0</v>
      </c>
      <c r="AE278" s="5">
        <f t="shared" si="9"/>
        <v>0</v>
      </c>
    </row>
    <row r="279" spans="18:31" x14ac:dyDescent="0.3">
      <c r="R279" s="43">
        <v>0.39277581543293211</v>
      </c>
      <c r="S279" s="6">
        <v>1.4195165641549164E-3</v>
      </c>
      <c r="T279" s="6">
        <v>10.198695852423612</v>
      </c>
      <c r="U279" s="6">
        <v>-0.16201033819863836</v>
      </c>
      <c r="V279" s="6">
        <v>-0.49056904346400643</v>
      </c>
      <c r="W279" s="6">
        <v>0.13188400810655204</v>
      </c>
      <c r="X279" s="42">
        <v>208</v>
      </c>
      <c r="AD279" s="5">
        <f t="shared" si="8"/>
        <v>0</v>
      </c>
      <c r="AE279" s="5">
        <f t="shared" si="9"/>
        <v>0</v>
      </c>
    </row>
    <row r="280" spans="18:31" x14ac:dyDescent="0.3">
      <c r="R280" s="43">
        <v>0.32623339344834212</v>
      </c>
      <c r="S280" s="6">
        <v>1.3323385016857595E-3</v>
      </c>
      <c r="T280" s="6">
        <v>9.6799369250817335</v>
      </c>
      <c r="U280" s="6">
        <v>-0.1529124869803698</v>
      </c>
      <c r="V280" s="6">
        <v>-0.38807779603899917</v>
      </c>
      <c r="W280" s="6">
        <v>0.13203929271914067</v>
      </c>
      <c r="X280" s="42">
        <v>208</v>
      </c>
      <c r="AD280" s="5">
        <f t="shared" si="8"/>
        <v>0</v>
      </c>
      <c r="AE280" s="5">
        <f t="shared" si="9"/>
        <v>0</v>
      </c>
    </row>
    <row r="281" spans="18:31" x14ac:dyDescent="0.3">
      <c r="R281" s="43">
        <v>0.26570972055295744</v>
      </c>
      <c r="S281" s="6">
        <v>1.2133302597076392E-3</v>
      </c>
      <c r="T281" s="6">
        <v>8.4877129314264721</v>
      </c>
      <c r="U281" s="6">
        <v>-0.13984961168112203</v>
      </c>
      <c r="V281" s="6">
        <v>-0.30097792826921932</v>
      </c>
      <c r="W281" s="6">
        <v>0.13208722963485869</v>
      </c>
      <c r="X281" s="42">
        <v>208</v>
      </c>
      <c r="AD281" s="5">
        <f t="shared" si="8"/>
        <v>0</v>
      </c>
      <c r="AE281" s="5">
        <f t="shared" si="9"/>
        <v>0</v>
      </c>
    </row>
    <row r="282" spans="18:31" x14ac:dyDescent="0.3">
      <c r="R282" s="43">
        <v>0.21235253152961134</v>
      </c>
      <c r="S282" s="6">
        <v>1.0734203543645081E-3</v>
      </c>
      <c r="T282" s="6">
        <v>7.5332817463014123</v>
      </c>
      <c r="U282" s="6">
        <v>-0.12413167409473645</v>
      </c>
      <c r="V282" s="6">
        <v>-0.22921887614657521</v>
      </c>
      <c r="W282" s="6">
        <v>0.13252161229886111</v>
      </c>
      <c r="X282" s="42">
        <v>208</v>
      </c>
      <c r="AD282" s="5">
        <f t="shared" si="8"/>
        <v>0</v>
      </c>
      <c r="AE282" s="5">
        <f t="shared" si="9"/>
        <v>0</v>
      </c>
    </row>
    <row r="283" spans="18:31" x14ac:dyDescent="0.3">
      <c r="R283" s="43">
        <v>-9.5148432976775915E-2</v>
      </c>
      <c r="S283" s="6">
        <v>6.2700326959686339E-4</v>
      </c>
      <c r="T283" s="6">
        <v>4.4319750099859334</v>
      </c>
      <c r="U283" s="6">
        <v>-7.2913726780464011E-2</v>
      </c>
      <c r="V283" s="6">
        <v>-9.5235230576307117E-2</v>
      </c>
      <c r="W283" s="6">
        <v>0.13766589751474556</v>
      </c>
      <c r="X283" s="42">
        <v>208</v>
      </c>
      <c r="AD283" s="5">
        <f t="shared" si="8"/>
        <v>0</v>
      </c>
      <c r="AE283" s="5">
        <f t="shared" si="9"/>
        <v>0</v>
      </c>
    </row>
    <row r="284" spans="18:31" x14ac:dyDescent="0.3">
      <c r="R284" s="43">
        <v>-0.13480041288640812</v>
      </c>
      <c r="S284" s="6">
        <v>8.0348172063114621E-4</v>
      </c>
      <c r="T284" s="6">
        <v>5.9212070315801668</v>
      </c>
      <c r="U284" s="6">
        <v>-9.3213986904863141E-2</v>
      </c>
      <c r="V284" s="6">
        <v>-0.14345080892042006</v>
      </c>
      <c r="W284" s="6">
        <v>0.13814604153037074</v>
      </c>
      <c r="X284" s="42">
        <v>208</v>
      </c>
      <c r="AD284" s="5">
        <f t="shared" si="8"/>
        <v>0</v>
      </c>
      <c r="AE284" s="5">
        <f t="shared" si="9"/>
        <v>0</v>
      </c>
    </row>
    <row r="285" spans="18:31" x14ac:dyDescent="0.3">
      <c r="R285" s="43">
        <v>-0.18357093289370396</v>
      </c>
      <c r="S285" s="6">
        <v>9.8337626424456546E-4</v>
      </c>
      <c r="T285" s="6">
        <v>6.9728285374814902</v>
      </c>
      <c r="U285" s="6">
        <v>-0.11374119894175405</v>
      </c>
      <c r="V285" s="6">
        <v>-0.20799881675515053</v>
      </c>
      <c r="W285" s="6">
        <v>0.13830110262610013</v>
      </c>
      <c r="X285" s="42">
        <v>208</v>
      </c>
      <c r="AD285" s="5">
        <f t="shared" si="8"/>
        <v>0</v>
      </c>
      <c r="AE285" s="5">
        <f t="shared" si="9"/>
        <v>0</v>
      </c>
    </row>
    <row r="286" spans="18:31" x14ac:dyDescent="0.3">
      <c r="R286" s="43">
        <v>-0.24072719087422578</v>
      </c>
      <c r="S286" s="6">
        <v>1.1525077724342915E-3</v>
      </c>
      <c r="T286" s="6">
        <v>8.4253631716038058</v>
      </c>
      <c r="U286" s="6">
        <v>-0.13280005961297836</v>
      </c>
      <c r="V286" s="6">
        <v>-0.28937128816863833</v>
      </c>
      <c r="W286" s="6">
        <v>0.13831290431626136</v>
      </c>
      <c r="X286" s="42">
        <v>208</v>
      </c>
      <c r="AD286" s="5">
        <f t="shared" si="8"/>
        <v>0</v>
      </c>
      <c r="AE286" s="5">
        <f t="shared" si="9"/>
        <v>0</v>
      </c>
    </row>
    <row r="287" spans="18:31" x14ac:dyDescent="0.3">
      <c r="R287" s="43">
        <v>-0.30526790262645365</v>
      </c>
      <c r="S287" s="6">
        <v>1.2956720614004443E-3</v>
      </c>
      <c r="T287" s="6">
        <v>9.2771719646975725</v>
      </c>
      <c r="U287" s="6">
        <v>-0.14856666003115113</v>
      </c>
      <c r="V287" s="6">
        <v>-0.3897602928546462</v>
      </c>
      <c r="W287" s="6">
        <v>0.13857772709093985</v>
      </c>
      <c r="X287" s="42">
        <v>208</v>
      </c>
      <c r="AD287" s="5">
        <f t="shared" si="8"/>
        <v>0</v>
      </c>
      <c r="AE287" s="5">
        <f t="shared" si="9"/>
        <v>0</v>
      </c>
    </row>
    <row r="288" spans="18:31" x14ac:dyDescent="0.3">
      <c r="R288" s="43">
        <v>-0.37503243500937766</v>
      </c>
      <c r="S288" s="6">
        <v>1.4022063517480194E-3</v>
      </c>
      <c r="T288" s="6">
        <v>9.9446376016345539</v>
      </c>
      <c r="U288" s="6">
        <v>-0.15977744707924735</v>
      </c>
      <c r="V288" s="6">
        <v>-0.50550930424719809</v>
      </c>
      <c r="W288" s="6">
        <v>0.13962630428154021</v>
      </c>
      <c r="X288" s="42">
        <v>208</v>
      </c>
      <c r="AD288" s="5">
        <f t="shared" si="8"/>
        <v>0</v>
      </c>
      <c r="AE288" s="5">
        <f t="shared" si="9"/>
        <v>0</v>
      </c>
    </row>
    <row r="289" spans="18:31" x14ac:dyDescent="0.3">
      <c r="R289" s="43">
        <v>-0.44787457704218825</v>
      </c>
      <c r="S289" s="6">
        <v>1.4622354253935462E-3</v>
      </c>
      <c r="T289" s="6">
        <v>10.440321774382255</v>
      </c>
      <c r="U289" s="6">
        <v>-0.16524925242146213</v>
      </c>
      <c r="V289" s="6">
        <v>-0.63614902687447739</v>
      </c>
      <c r="W289" s="6">
        <v>0.1397369004234299</v>
      </c>
      <c r="X289" s="42">
        <v>208</v>
      </c>
      <c r="AD289" s="5">
        <f t="shared" si="8"/>
        <v>0</v>
      </c>
      <c r="AE289" s="5">
        <f t="shared" si="9"/>
        <v>0</v>
      </c>
    </row>
    <row r="290" spans="18:31" x14ac:dyDescent="0.3">
      <c r="R290" s="43">
        <v>-0.52122746684087173</v>
      </c>
      <c r="S290" s="6">
        <v>1.4728603344162394E-3</v>
      </c>
      <c r="T290" s="6">
        <v>10.460150712603422</v>
      </c>
      <c r="U290" s="6">
        <v>-0.1646409694069545</v>
      </c>
      <c r="V290" s="6">
        <v>-0.77657609270431749</v>
      </c>
      <c r="W290" s="6">
        <v>0.14028417400240895</v>
      </c>
      <c r="X290" s="42">
        <v>208</v>
      </c>
      <c r="AD290" s="5">
        <f t="shared" si="8"/>
        <v>0</v>
      </c>
      <c r="AE290" s="5">
        <f t="shared" si="9"/>
        <v>0</v>
      </c>
    </row>
    <row r="291" spans="18:31" x14ac:dyDescent="0.3">
      <c r="R291" s="43">
        <v>-0.59274509172346757</v>
      </c>
      <c r="S291" s="6">
        <v>1.4370746907626211E-3</v>
      </c>
      <c r="T291" s="6">
        <v>10.194608470783351</v>
      </c>
      <c r="U291" s="6">
        <v>-0.158316731769923</v>
      </c>
      <c r="V291" s="6">
        <v>-0.91880675057609551</v>
      </c>
      <c r="W291" s="6">
        <v>0.14143062177505344</v>
      </c>
      <c r="X291" s="42">
        <v>208</v>
      </c>
      <c r="AD291" s="5">
        <f t="shared" si="8"/>
        <v>0</v>
      </c>
      <c r="AE291" s="5">
        <f t="shared" si="9"/>
        <v>0</v>
      </c>
    </row>
    <row r="292" spans="18:31" x14ac:dyDescent="0.3">
      <c r="R292" s="43">
        <v>-0.66040792600644072</v>
      </c>
      <c r="S292" s="6">
        <v>1.3608912873365594E-3</v>
      </c>
      <c r="T292" s="6">
        <v>9.6581862522668871</v>
      </c>
      <c r="U292" s="6">
        <v>-0.14699712788714719</v>
      </c>
      <c r="V292" s="6">
        <v>-1.0549097540319963</v>
      </c>
      <c r="W292" s="6">
        <v>0.14176564374461773</v>
      </c>
      <c r="X292" s="42">
        <v>208</v>
      </c>
      <c r="AD292" s="5">
        <f t="shared" si="8"/>
        <v>0</v>
      </c>
      <c r="AE292" s="5">
        <f t="shared" si="9"/>
        <v>0</v>
      </c>
    </row>
    <row r="293" spans="18:31" x14ac:dyDescent="0.3">
      <c r="R293" s="43">
        <v>-0.72255810076806171</v>
      </c>
      <c r="S293" s="6">
        <v>1.2532531550328769E-3</v>
      </c>
      <c r="T293" s="6">
        <v>8.456932644577364</v>
      </c>
      <c r="U293" s="6">
        <v>-0.13175194501762238</v>
      </c>
      <c r="V293" s="6">
        <v>-1.175533059438294</v>
      </c>
      <c r="W293" s="6">
        <v>0.14272828615345062</v>
      </c>
      <c r="X293" s="42">
        <v>208</v>
      </c>
      <c r="AD293" s="5">
        <f t="shared" si="8"/>
        <v>0</v>
      </c>
      <c r="AE293" s="5">
        <f t="shared" si="9"/>
        <v>0</v>
      </c>
    </row>
    <row r="294" spans="18:31" x14ac:dyDescent="0.3">
      <c r="R294" s="43">
        <v>-0.7780452358865515</v>
      </c>
      <c r="S294" s="6">
        <v>1.1252227250136864E-3</v>
      </c>
      <c r="T294" s="6">
        <v>7.4634304651226557</v>
      </c>
      <c r="U294" s="6">
        <v>-0.11390561328601874</v>
      </c>
      <c r="V294" s="6">
        <v>-1.2717406712567936</v>
      </c>
      <c r="W294" s="6">
        <v>0.14397480987448247</v>
      </c>
      <c r="X294" s="42">
        <v>208</v>
      </c>
      <c r="AD294" s="5">
        <f t="shared" si="8"/>
        <v>0</v>
      </c>
      <c r="AE294" s="5">
        <f t="shared" si="9"/>
        <v>0</v>
      </c>
    </row>
    <row r="295" spans="18:31" x14ac:dyDescent="0.3">
      <c r="R295" s="6"/>
      <c r="S295" s="6"/>
      <c r="T295" s="6"/>
      <c r="U295" s="6"/>
      <c r="V295" s="6"/>
      <c r="W295" s="6"/>
      <c r="X295" s="15"/>
      <c r="AD295" s="5">
        <f t="shared" si="8"/>
        <v>0</v>
      </c>
      <c r="AE295" s="5">
        <f t="shared" si="9"/>
        <v>0</v>
      </c>
    </row>
    <row r="296" spans="18:31" x14ac:dyDescent="0.3">
      <c r="R296" s="6"/>
      <c r="S296" s="6"/>
      <c r="T296" s="6"/>
      <c r="U296" s="6"/>
      <c r="V296" s="6"/>
      <c r="W296" s="6"/>
      <c r="X296" s="15"/>
      <c r="AD296" s="5">
        <f t="shared" si="8"/>
        <v>0</v>
      </c>
      <c r="AE296" s="5">
        <f t="shared" si="9"/>
        <v>0</v>
      </c>
    </row>
    <row r="297" spans="18:31" x14ac:dyDescent="0.3">
      <c r="R297" s="6"/>
      <c r="S297" s="6"/>
      <c r="T297" s="6"/>
      <c r="U297" s="6"/>
      <c r="V297" s="6"/>
      <c r="W297" s="6"/>
      <c r="X297" s="15"/>
      <c r="AD297" s="5">
        <f t="shared" si="8"/>
        <v>0</v>
      </c>
      <c r="AE297" s="5">
        <f t="shared" si="9"/>
        <v>0</v>
      </c>
    </row>
    <row r="298" spans="18:31" x14ac:dyDescent="0.3">
      <c r="R298" s="6"/>
      <c r="S298" s="6"/>
      <c r="T298" s="6"/>
      <c r="U298" s="6"/>
      <c r="V298" s="6"/>
      <c r="W298" s="6"/>
      <c r="X298" s="15"/>
      <c r="AD298" s="5">
        <f t="shared" si="8"/>
        <v>0</v>
      </c>
      <c r="AE298" s="5">
        <f t="shared" si="9"/>
        <v>0</v>
      </c>
    </row>
    <row r="299" spans="18:31" x14ac:dyDescent="0.3">
      <c r="R299" s="6"/>
      <c r="S299" s="6"/>
      <c r="T299" s="6"/>
      <c r="U299" s="6"/>
      <c r="V299" s="6"/>
      <c r="W299" s="6"/>
      <c r="X299" s="15"/>
      <c r="AD299" s="5">
        <f t="shared" si="8"/>
        <v>0</v>
      </c>
      <c r="AE299" s="5">
        <f t="shared" si="9"/>
        <v>0</v>
      </c>
    </row>
    <row r="300" spans="18:31" x14ac:dyDescent="0.3">
      <c r="R300" s="6"/>
      <c r="S300" s="6"/>
      <c r="T300" s="6"/>
      <c r="U300" s="6"/>
      <c r="V300" s="6"/>
      <c r="W300" s="6"/>
      <c r="X300" s="15"/>
      <c r="AD300" s="5">
        <f t="shared" si="8"/>
        <v>0</v>
      </c>
      <c r="AE300" s="5">
        <f t="shared" si="9"/>
        <v>0</v>
      </c>
    </row>
    <row r="301" spans="18:31" x14ac:dyDescent="0.3">
      <c r="R301" s="6"/>
      <c r="S301" s="6"/>
      <c r="T301" s="6"/>
      <c r="U301" s="6"/>
      <c r="V301" s="6"/>
      <c r="W301" s="6"/>
      <c r="X301" s="15"/>
      <c r="AD301" s="5">
        <f t="shared" si="8"/>
        <v>0</v>
      </c>
      <c r="AE301" s="5">
        <f t="shared" si="9"/>
        <v>0</v>
      </c>
    </row>
    <row r="302" spans="18:31" x14ac:dyDescent="0.3">
      <c r="R302" s="6"/>
      <c r="S302" s="6"/>
      <c r="T302" s="6"/>
      <c r="U302" s="6"/>
      <c r="V302" s="6"/>
      <c r="W302" s="6"/>
      <c r="X302" s="15"/>
      <c r="AD302" s="5">
        <f t="shared" si="8"/>
        <v>0</v>
      </c>
      <c r="AE302" s="5">
        <f t="shared" si="9"/>
        <v>0</v>
      </c>
    </row>
    <row r="303" spans="18:31" x14ac:dyDescent="0.3">
      <c r="R303" s="6"/>
      <c r="S303" s="6"/>
      <c r="T303" s="6"/>
      <c r="U303" s="6"/>
      <c r="V303" s="6"/>
      <c r="W303" s="6"/>
      <c r="X303" s="15"/>
      <c r="AD303" s="5">
        <f t="shared" si="8"/>
        <v>0</v>
      </c>
      <c r="AE303" s="5">
        <f t="shared" si="9"/>
        <v>0</v>
      </c>
    </row>
    <row r="304" spans="18:31" x14ac:dyDescent="0.3">
      <c r="R304" s="6"/>
      <c r="S304" s="6"/>
      <c r="T304" s="6"/>
      <c r="U304" s="6"/>
      <c r="V304" s="6"/>
      <c r="W304" s="6"/>
      <c r="X304" s="15"/>
      <c r="AD304" s="5">
        <f t="shared" si="8"/>
        <v>0</v>
      </c>
      <c r="AE304" s="5">
        <f t="shared" si="9"/>
        <v>0</v>
      </c>
    </row>
    <row r="305" spans="18:31" x14ac:dyDescent="0.3">
      <c r="R305" s="6"/>
      <c r="S305" s="6"/>
      <c r="T305" s="6"/>
      <c r="U305" s="6"/>
      <c r="V305" s="6"/>
      <c r="W305" s="6"/>
      <c r="X305" s="15"/>
      <c r="AD305" s="5">
        <f t="shared" si="8"/>
        <v>0</v>
      </c>
      <c r="AE305" s="5">
        <f t="shared" si="9"/>
        <v>0</v>
      </c>
    </row>
    <row r="306" spans="18:31" x14ac:dyDescent="0.3">
      <c r="R306" s="6"/>
      <c r="S306" s="6"/>
      <c r="T306" s="6"/>
      <c r="U306" s="6"/>
      <c r="V306" s="6"/>
      <c r="W306" s="6"/>
      <c r="X306" s="15"/>
      <c r="AD306" s="5">
        <f t="shared" si="8"/>
        <v>0</v>
      </c>
      <c r="AE306" s="5">
        <f t="shared" si="9"/>
        <v>0</v>
      </c>
    </row>
    <row r="307" spans="18:31" x14ac:dyDescent="0.3">
      <c r="R307" s="6"/>
      <c r="S307" s="6"/>
      <c r="T307" s="6"/>
      <c r="U307" s="6"/>
      <c r="V307" s="6"/>
      <c r="W307" s="6"/>
      <c r="X307" s="15"/>
      <c r="AD307" s="5">
        <f t="shared" si="8"/>
        <v>0</v>
      </c>
      <c r="AE307" s="5">
        <f t="shared" si="9"/>
        <v>0</v>
      </c>
    </row>
    <row r="308" spans="18:31" x14ac:dyDescent="0.3">
      <c r="R308" s="6"/>
      <c r="S308" s="6"/>
      <c r="T308" s="6"/>
      <c r="U308" s="6"/>
      <c r="V308" s="6"/>
      <c r="W308" s="6"/>
      <c r="X308" s="15"/>
      <c r="AD308" s="5">
        <f t="shared" si="8"/>
        <v>0</v>
      </c>
      <c r="AE308" s="5">
        <f t="shared" si="9"/>
        <v>0</v>
      </c>
    </row>
    <row r="309" spans="18:31" x14ac:dyDescent="0.3">
      <c r="R309" s="6"/>
      <c r="S309" s="6"/>
      <c r="T309" s="6"/>
      <c r="U309" s="6"/>
      <c r="V309" s="6"/>
      <c r="W309" s="6"/>
      <c r="X309" s="15"/>
      <c r="AD309" s="5">
        <f t="shared" si="8"/>
        <v>0</v>
      </c>
      <c r="AE309" s="5">
        <f t="shared" si="9"/>
        <v>0</v>
      </c>
    </row>
    <row r="310" spans="18:31" x14ac:dyDescent="0.3">
      <c r="R310" s="6"/>
      <c r="S310" s="6"/>
      <c r="T310" s="6"/>
      <c r="U310" s="6"/>
      <c r="V310" s="6"/>
      <c r="W310" s="6"/>
      <c r="X310" s="15"/>
      <c r="AD310" s="5">
        <f t="shared" si="8"/>
        <v>0</v>
      </c>
      <c r="AE310" s="5">
        <f t="shared" si="9"/>
        <v>0</v>
      </c>
    </row>
    <row r="311" spans="18:31" x14ac:dyDescent="0.3">
      <c r="R311" s="6"/>
      <c r="S311" s="6"/>
      <c r="T311" s="6"/>
      <c r="U311" s="6"/>
      <c r="V311" s="6"/>
      <c r="W311" s="6"/>
      <c r="X311" s="15"/>
      <c r="AD311" s="5">
        <f t="shared" si="8"/>
        <v>0</v>
      </c>
      <c r="AE311" s="5">
        <f t="shared" si="9"/>
        <v>0</v>
      </c>
    </row>
    <row r="312" spans="18:31" x14ac:dyDescent="0.3">
      <c r="R312" s="6"/>
      <c r="S312" s="6"/>
      <c r="T312" s="6"/>
      <c r="U312" s="6"/>
      <c r="V312" s="6"/>
      <c r="W312" s="6"/>
      <c r="X312" s="15"/>
      <c r="AD312" s="5">
        <f t="shared" si="8"/>
        <v>0</v>
      </c>
      <c r="AE312" s="5">
        <f t="shared" si="9"/>
        <v>0</v>
      </c>
    </row>
    <row r="313" spans="18:31" x14ac:dyDescent="0.3">
      <c r="R313" s="6"/>
      <c r="S313" s="6"/>
      <c r="T313" s="6"/>
      <c r="U313" s="6"/>
      <c r="V313" s="6"/>
      <c r="W313" s="6"/>
      <c r="X313" s="15"/>
      <c r="AD313" s="5">
        <f t="shared" si="8"/>
        <v>0</v>
      </c>
      <c r="AE313" s="5">
        <f t="shared" si="9"/>
        <v>0</v>
      </c>
    </row>
    <row r="314" spans="18:31" x14ac:dyDescent="0.3">
      <c r="R314" s="6"/>
      <c r="S314" s="6"/>
      <c r="T314" s="6"/>
      <c r="U314" s="6"/>
      <c r="V314" s="6"/>
      <c r="W314" s="6"/>
      <c r="X314" s="15"/>
      <c r="AD314" s="5">
        <f t="shared" si="8"/>
        <v>0</v>
      </c>
      <c r="AE314" s="5">
        <f t="shared" si="9"/>
        <v>0</v>
      </c>
    </row>
    <row r="315" spans="18:31" x14ac:dyDescent="0.3">
      <c r="R315" s="6"/>
      <c r="S315" s="6"/>
      <c r="T315" s="6"/>
      <c r="U315" s="6"/>
      <c r="V315" s="6"/>
      <c r="W315" s="6"/>
      <c r="X315" s="15"/>
      <c r="AD315" s="5">
        <f t="shared" si="8"/>
        <v>0</v>
      </c>
      <c r="AE315" s="5">
        <f t="shared" si="9"/>
        <v>0</v>
      </c>
    </row>
    <row r="316" spans="18:31" x14ac:dyDescent="0.3">
      <c r="R316" s="6"/>
      <c r="S316" s="6"/>
      <c r="T316" s="6"/>
      <c r="U316" s="6"/>
      <c r="V316" s="6"/>
      <c r="W316" s="6"/>
      <c r="X316" s="15"/>
      <c r="AD316" s="5">
        <f t="shared" si="8"/>
        <v>0</v>
      </c>
      <c r="AE316" s="5">
        <f t="shared" si="9"/>
        <v>0</v>
      </c>
    </row>
    <row r="317" spans="18:31" x14ac:dyDescent="0.3">
      <c r="R317" s="6"/>
      <c r="S317" s="6"/>
      <c r="T317" s="6"/>
      <c r="U317" s="6"/>
      <c r="V317" s="6"/>
      <c r="W317" s="6"/>
      <c r="X317" s="15"/>
      <c r="AD317" s="5">
        <f t="shared" si="8"/>
        <v>0</v>
      </c>
      <c r="AE317" s="5">
        <f t="shared" si="9"/>
        <v>0</v>
      </c>
    </row>
    <row r="318" spans="18:31" x14ac:dyDescent="0.3">
      <c r="R318" s="6"/>
      <c r="S318" s="6"/>
      <c r="T318" s="6"/>
      <c r="U318" s="6"/>
      <c r="V318" s="6"/>
      <c r="W318" s="6"/>
      <c r="X318" s="15"/>
      <c r="AD318" s="5">
        <f t="shared" si="8"/>
        <v>0</v>
      </c>
      <c r="AE318" s="5">
        <f t="shared" si="9"/>
        <v>0</v>
      </c>
    </row>
    <row r="319" spans="18:31" x14ac:dyDescent="0.3">
      <c r="R319" s="6"/>
      <c r="S319" s="6"/>
      <c r="T319" s="6"/>
      <c r="U319" s="6"/>
      <c r="V319" s="6"/>
      <c r="W319" s="6"/>
    </row>
    <row r="320" spans="18:31" x14ac:dyDescent="0.3">
      <c r="R320" s="6"/>
      <c r="S320" s="6"/>
      <c r="T320" s="6"/>
      <c r="U320" s="6"/>
      <c r="V320" s="6"/>
      <c r="W320" s="6"/>
    </row>
    <row r="321" spans="18:23" x14ac:dyDescent="0.3">
      <c r="R321" s="6"/>
      <c r="S321" s="6"/>
      <c r="T321" s="6"/>
      <c r="U321" s="6"/>
      <c r="V321" s="6"/>
      <c r="W321" s="6"/>
    </row>
    <row r="322" spans="18:23" x14ac:dyDescent="0.3">
      <c r="R322" s="6"/>
      <c r="S322" s="6"/>
      <c r="T322" s="6"/>
      <c r="U322" s="6"/>
      <c r="V322" s="6"/>
      <c r="W322" s="6"/>
    </row>
    <row r="323" spans="18:23" x14ac:dyDescent="0.3">
      <c r="R323" s="6"/>
      <c r="S323" s="6"/>
      <c r="T323" s="6"/>
      <c r="U323" s="6"/>
      <c r="V323" s="6"/>
      <c r="W323" s="6"/>
    </row>
    <row r="324" spans="18:23" x14ac:dyDescent="0.3">
      <c r="R324" s="6"/>
      <c r="S324" s="6"/>
      <c r="T324" s="6"/>
      <c r="U324" s="6"/>
      <c r="V324" s="6"/>
      <c r="W324" s="6"/>
    </row>
    <row r="325" spans="18:23" x14ac:dyDescent="0.3">
      <c r="R325" s="6"/>
      <c r="S325" s="6"/>
      <c r="T325" s="6"/>
      <c r="U325" s="6"/>
      <c r="V325" s="6"/>
      <c r="W325" s="6"/>
    </row>
    <row r="326" spans="18:23" x14ac:dyDescent="0.3">
      <c r="R326" s="6"/>
      <c r="S326" s="6"/>
      <c r="T326" s="6"/>
      <c r="U326" s="6"/>
      <c r="V326" s="6"/>
      <c r="W326" s="6"/>
    </row>
    <row r="327" spans="18:23" x14ac:dyDescent="0.3">
      <c r="R327" s="6"/>
      <c r="S327" s="6"/>
      <c r="T327" s="6"/>
      <c r="U327" s="6"/>
      <c r="V327" s="6"/>
      <c r="W327" s="6"/>
    </row>
    <row r="328" spans="18:23" x14ac:dyDescent="0.3">
      <c r="R328" s="6"/>
      <c r="S328" s="6"/>
      <c r="T328" s="6"/>
      <c r="U328" s="6"/>
      <c r="V328" s="6"/>
      <c r="W328" s="6"/>
    </row>
    <row r="329" spans="18:23" x14ac:dyDescent="0.3">
      <c r="R329" s="6"/>
      <c r="S329" s="6"/>
      <c r="T329" s="6"/>
      <c r="U329" s="6"/>
      <c r="V329" s="6"/>
      <c r="W329" s="6"/>
    </row>
    <row r="330" spans="18:23" x14ac:dyDescent="0.3">
      <c r="R330" s="6"/>
      <c r="S330" s="6"/>
      <c r="T330" s="6"/>
      <c r="U330" s="6"/>
      <c r="V330" s="6"/>
      <c r="W330" s="6"/>
    </row>
    <row r="331" spans="18:23" x14ac:dyDescent="0.3">
      <c r="R331" s="6"/>
      <c r="S331" s="6"/>
      <c r="T331" s="6"/>
      <c r="U331" s="6"/>
      <c r="V331" s="6"/>
      <c r="W331" s="6"/>
    </row>
    <row r="332" spans="18:23" x14ac:dyDescent="0.3">
      <c r="R332" s="6"/>
      <c r="S332" s="6"/>
      <c r="T332" s="6"/>
      <c r="U332" s="6"/>
      <c r="V332" s="6"/>
      <c r="W332" s="6"/>
    </row>
    <row r="333" spans="18:23" x14ac:dyDescent="0.3">
      <c r="R333" s="6"/>
      <c r="S333" s="6"/>
      <c r="T333" s="6"/>
      <c r="U333" s="6"/>
      <c r="V333" s="6"/>
      <c r="W333" s="6"/>
    </row>
    <row r="334" spans="18:23" x14ac:dyDescent="0.3">
      <c r="R334" s="6"/>
      <c r="S334" s="6"/>
      <c r="T334" s="6"/>
      <c r="U334" s="6"/>
      <c r="V334" s="6"/>
      <c r="W334" s="6"/>
    </row>
    <row r="335" spans="18:23" x14ac:dyDescent="0.3">
      <c r="R335" s="6"/>
      <c r="S335" s="6"/>
      <c r="T335" s="6"/>
      <c r="U335" s="6"/>
      <c r="V335" s="6"/>
      <c r="W335" s="6"/>
    </row>
    <row r="336" spans="18:23" x14ac:dyDescent="0.3">
      <c r="R336" s="6"/>
      <c r="S336" s="6"/>
      <c r="T336" s="6"/>
      <c r="U336" s="6"/>
      <c r="V336" s="6"/>
      <c r="W336" s="6"/>
    </row>
    <row r="337" spans="18:23" x14ac:dyDescent="0.3">
      <c r="R337" s="6"/>
      <c r="S337" s="6"/>
      <c r="T337" s="6"/>
      <c r="U337" s="6"/>
      <c r="V337" s="6"/>
      <c r="W337" s="6"/>
    </row>
    <row r="338" spans="18:23" x14ac:dyDescent="0.3">
      <c r="R338" s="6"/>
      <c r="S338" s="6"/>
      <c r="T338" s="6"/>
      <c r="U338" s="6"/>
      <c r="V338" s="6"/>
      <c r="W338" s="6"/>
    </row>
    <row r="339" spans="18:23" x14ac:dyDescent="0.3">
      <c r="R339" s="6"/>
      <c r="S339" s="6"/>
      <c r="T339" s="6"/>
      <c r="U339" s="6"/>
      <c r="V339" s="6"/>
      <c r="W339" s="6"/>
    </row>
    <row r="340" spans="18:23" x14ac:dyDescent="0.3">
      <c r="R340" s="6"/>
      <c r="S340" s="6"/>
      <c r="T340" s="6"/>
      <c r="U340" s="6"/>
      <c r="V340" s="6"/>
      <c r="W340" s="6"/>
    </row>
    <row r="341" spans="18:23" x14ac:dyDescent="0.3">
      <c r="R341" s="6"/>
      <c r="S341" s="6"/>
      <c r="T341" s="6"/>
      <c r="U341" s="6"/>
      <c r="V341" s="6"/>
      <c r="W341" s="6"/>
    </row>
    <row r="342" spans="18:23" x14ac:dyDescent="0.3">
      <c r="R342" s="6"/>
      <c r="S342" s="6"/>
      <c r="T342" s="6"/>
      <c r="U342" s="6"/>
      <c r="V342" s="6"/>
      <c r="W342" s="6"/>
    </row>
    <row r="343" spans="18:23" x14ac:dyDescent="0.3">
      <c r="R343" s="6"/>
      <c r="S343" s="6"/>
      <c r="T343" s="6"/>
      <c r="U343" s="6"/>
      <c r="V343" s="6"/>
      <c r="W343" s="6"/>
    </row>
    <row r="344" spans="18:23" x14ac:dyDescent="0.3">
      <c r="R344" s="6"/>
      <c r="S344" s="6"/>
      <c r="T344" s="6"/>
      <c r="U344" s="6"/>
      <c r="V344" s="6"/>
      <c r="W344" s="6"/>
    </row>
    <row r="345" spans="18:23" x14ac:dyDescent="0.3">
      <c r="R345" s="6"/>
      <c r="S345" s="6"/>
      <c r="T345" s="6"/>
      <c r="U345" s="6"/>
      <c r="V345" s="6"/>
      <c r="W345" s="6"/>
    </row>
    <row r="346" spans="18:23" x14ac:dyDescent="0.3">
      <c r="R346" s="6"/>
      <c r="S346" s="6"/>
      <c r="T346" s="6"/>
      <c r="U346" s="6"/>
      <c r="V346" s="6"/>
      <c r="W346" s="6"/>
    </row>
    <row r="347" spans="18:23" x14ac:dyDescent="0.3">
      <c r="R347" s="6"/>
      <c r="S347" s="6"/>
      <c r="T347" s="6"/>
      <c r="U347" s="6"/>
      <c r="V347" s="6"/>
      <c r="W347" s="6"/>
    </row>
    <row r="348" spans="18:23" x14ac:dyDescent="0.3">
      <c r="R348" s="6"/>
      <c r="S348" s="6"/>
      <c r="T348" s="6"/>
      <c r="U348" s="6"/>
      <c r="V348" s="6"/>
      <c r="W348" s="6"/>
    </row>
    <row r="349" spans="18:23" x14ac:dyDescent="0.3">
      <c r="R349" s="6"/>
      <c r="S349" s="6"/>
      <c r="T349" s="6"/>
      <c r="U349" s="6"/>
      <c r="V349" s="6"/>
      <c r="W349" s="6"/>
    </row>
    <row r="350" spans="18:23" x14ac:dyDescent="0.3">
      <c r="R350" s="6"/>
      <c r="S350" s="6"/>
      <c r="T350" s="6"/>
      <c r="U350" s="6"/>
      <c r="V350" s="6"/>
      <c r="W350" s="6"/>
    </row>
    <row r="351" spans="18:23" x14ac:dyDescent="0.3">
      <c r="R351" s="6"/>
      <c r="S351" s="6"/>
      <c r="T351" s="6"/>
      <c r="U351" s="6"/>
      <c r="V351" s="6"/>
      <c r="W351" s="6"/>
    </row>
    <row r="352" spans="18:23" x14ac:dyDescent="0.3">
      <c r="R352" s="6"/>
      <c r="S352" s="6"/>
      <c r="T352" s="6"/>
      <c r="U352" s="6"/>
      <c r="V352" s="6"/>
      <c r="W352" s="6"/>
    </row>
    <row r="353" spans="18:23" x14ac:dyDescent="0.3">
      <c r="R353" s="6"/>
      <c r="S353" s="6"/>
      <c r="T353" s="6"/>
      <c r="U353" s="6"/>
      <c r="V353" s="6"/>
      <c r="W353" s="6"/>
    </row>
    <row r="354" spans="18:23" x14ac:dyDescent="0.3">
      <c r="R354" s="6"/>
      <c r="S354" s="6"/>
      <c r="T354" s="6"/>
      <c r="U354" s="6"/>
      <c r="V354" s="6"/>
      <c r="W354" s="6"/>
    </row>
    <row r="355" spans="18:23" x14ac:dyDescent="0.3">
      <c r="R355" s="6"/>
      <c r="S355" s="6"/>
      <c r="T355" s="6"/>
      <c r="U355" s="6"/>
      <c r="V355" s="6"/>
      <c r="W355" s="6"/>
    </row>
    <row r="356" spans="18:23" x14ac:dyDescent="0.3">
      <c r="R356" s="6"/>
      <c r="S356" s="6"/>
      <c r="T356" s="6"/>
      <c r="U356" s="6"/>
      <c r="V356" s="6"/>
      <c r="W356" s="6"/>
    </row>
    <row r="357" spans="18:23" x14ac:dyDescent="0.3">
      <c r="R357" s="6"/>
      <c r="S357" s="6"/>
      <c r="T357" s="6"/>
      <c r="U357" s="6"/>
      <c r="V357" s="6"/>
      <c r="W357" s="6"/>
    </row>
    <row r="358" spans="18:23" x14ac:dyDescent="0.3">
      <c r="R358" s="6"/>
      <c r="S358" s="6"/>
      <c r="T358" s="6"/>
      <c r="U358" s="6"/>
      <c r="V358" s="6"/>
      <c r="W358" s="6"/>
    </row>
    <row r="359" spans="18:23" x14ac:dyDescent="0.3">
      <c r="R359" s="6"/>
      <c r="S359" s="6"/>
      <c r="T359" s="6"/>
      <c r="U359" s="6"/>
      <c r="V359" s="6"/>
      <c r="W359" s="6"/>
    </row>
    <row r="360" spans="18:23" x14ac:dyDescent="0.3">
      <c r="R360" s="6"/>
      <c r="S360" s="6"/>
      <c r="T360" s="6"/>
      <c r="U360" s="6"/>
      <c r="V360" s="6"/>
      <c r="W360" s="6"/>
    </row>
    <row r="361" spans="18:23" x14ac:dyDescent="0.3">
      <c r="R361" s="6"/>
      <c r="S361" s="6"/>
      <c r="T361" s="6"/>
      <c r="U361" s="6"/>
      <c r="V361" s="6"/>
      <c r="W361" s="6"/>
    </row>
    <row r="362" spans="18:23" x14ac:dyDescent="0.3">
      <c r="R362" s="6"/>
      <c r="S362" s="6"/>
      <c r="T362" s="6"/>
      <c r="U362" s="6"/>
      <c r="V362" s="6"/>
      <c r="W362" s="6"/>
    </row>
    <row r="363" spans="18:23" x14ac:dyDescent="0.3">
      <c r="R363" s="6"/>
      <c r="S363" s="6"/>
      <c r="T363" s="6"/>
      <c r="U363" s="6"/>
      <c r="V363" s="6"/>
      <c r="W363" s="6"/>
    </row>
    <row r="364" spans="18:23" x14ac:dyDescent="0.3">
      <c r="R364" s="6"/>
      <c r="S364" s="6"/>
      <c r="T364" s="6"/>
      <c r="U364" s="6"/>
      <c r="V364" s="6"/>
      <c r="W364" s="6"/>
    </row>
    <row r="365" spans="18:23" x14ac:dyDescent="0.3">
      <c r="R365" s="6"/>
      <c r="S365" s="6"/>
      <c r="T365" s="6"/>
      <c r="U365" s="6"/>
      <c r="V365" s="6"/>
      <c r="W365" s="6"/>
    </row>
    <row r="366" spans="18:23" x14ac:dyDescent="0.3">
      <c r="R366" s="6"/>
      <c r="S366" s="6"/>
      <c r="T366" s="6"/>
      <c r="U366" s="6"/>
      <c r="V366" s="6"/>
      <c r="W366" s="6"/>
    </row>
    <row r="367" spans="18:23" x14ac:dyDescent="0.3">
      <c r="R367" s="6"/>
      <c r="S367" s="6"/>
      <c r="T367" s="6"/>
      <c r="U367" s="6"/>
      <c r="V367" s="6"/>
      <c r="W367" s="6"/>
    </row>
    <row r="368" spans="18:23" x14ac:dyDescent="0.3">
      <c r="R368" s="6"/>
      <c r="S368" s="6"/>
      <c r="T368" s="6"/>
      <c r="U368" s="6"/>
      <c r="V368" s="6"/>
      <c r="W368" s="6"/>
    </row>
    <row r="369" spans="18:23" x14ac:dyDescent="0.3">
      <c r="R369" s="6"/>
      <c r="S369" s="6"/>
      <c r="T369" s="6"/>
      <c r="U369" s="6"/>
      <c r="V369" s="6"/>
      <c r="W369" s="6"/>
    </row>
    <row r="370" spans="18:23" x14ac:dyDescent="0.3">
      <c r="R370" s="6"/>
      <c r="S370" s="6"/>
      <c r="T370" s="6"/>
      <c r="U370" s="6"/>
      <c r="V370" s="6"/>
      <c r="W370" s="6"/>
    </row>
    <row r="371" spans="18:23" x14ac:dyDescent="0.3">
      <c r="R371" s="6"/>
      <c r="S371" s="6"/>
      <c r="T371" s="6"/>
      <c r="U371" s="6"/>
      <c r="V371" s="6"/>
      <c r="W371" s="6"/>
    </row>
    <row r="372" spans="18:23" x14ac:dyDescent="0.3">
      <c r="R372" s="6"/>
      <c r="S372" s="6"/>
      <c r="T372" s="6"/>
      <c r="U372" s="6"/>
      <c r="V372" s="6"/>
      <c r="W372" s="6"/>
    </row>
    <row r="373" spans="18:23" x14ac:dyDescent="0.3">
      <c r="R373" s="6"/>
      <c r="S373" s="6"/>
      <c r="T373" s="6"/>
      <c r="U373" s="6"/>
      <c r="V373" s="6"/>
      <c r="W373" s="6"/>
    </row>
    <row r="374" spans="18:23" x14ac:dyDescent="0.3">
      <c r="R374" s="6"/>
      <c r="S374" s="6"/>
      <c r="T374" s="6"/>
      <c r="U374" s="6"/>
      <c r="V374" s="6"/>
      <c r="W374" s="6"/>
    </row>
    <row r="375" spans="18:23" x14ac:dyDescent="0.3">
      <c r="R375" s="6"/>
      <c r="S375" s="6"/>
      <c r="T375" s="6"/>
      <c r="U375" s="6"/>
      <c r="V375" s="6"/>
      <c r="W375" s="6"/>
    </row>
    <row r="376" spans="18:23" x14ac:dyDescent="0.3">
      <c r="R376" s="6"/>
      <c r="S376" s="6"/>
      <c r="T376" s="6"/>
      <c r="U376" s="6"/>
      <c r="V376" s="6"/>
      <c r="W376" s="6"/>
    </row>
    <row r="377" spans="18:23" x14ac:dyDescent="0.3">
      <c r="R377" s="6"/>
      <c r="S377" s="6"/>
      <c r="T377" s="6"/>
      <c r="U377" s="6"/>
      <c r="V377" s="6"/>
      <c r="W377" s="6"/>
    </row>
    <row r="378" spans="18:23" x14ac:dyDescent="0.3">
      <c r="R378" s="6"/>
      <c r="S378" s="6"/>
      <c r="T378" s="6"/>
      <c r="U378" s="6"/>
      <c r="V378" s="6"/>
      <c r="W378" s="6"/>
    </row>
    <row r="379" spans="18:23" x14ac:dyDescent="0.3">
      <c r="R379" s="6"/>
      <c r="S379" s="6"/>
      <c r="T379" s="6"/>
      <c r="U379" s="6"/>
      <c r="V379" s="6"/>
      <c r="W379" s="6"/>
    </row>
    <row r="380" spans="18:23" x14ac:dyDescent="0.3">
      <c r="R380" s="6"/>
      <c r="S380" s="6"/>
      <c r="T380" s="6"/>
      <c r="U380" s="6"/>
      <c r="V380" s="6"/>
      <c r="W380" s="6"/>
    </row>
    <row r="381" spans="18:23" x14ac:dyDescent="0.3">
      <c r="R381" s="6"/>
      <c r="S381" s="6"/>
      <c r="T381" s="6"/>
      <c r="U381" s="6"/>
      <c r="V381" s="6"/>
      <c r="W381" s="6"/>
    </row>
    <row r="382" spans="18:23" x14ac:dyDescent="0.3">
      <c r="R382" s="6"/>
      <c r="S382" s="6"/>
      <c r="T382" s="6"/>
      <c r="U382" s="6"/>
      <c r="V382" s="6"/>
      <c r="W382" s="6"/>
    </row>
    <row r="383" spans="18:23" x14ac:dyDescent="0.3">
      <c r="R383" s="6"/>
      <c r="S383" s="6"/>
      <c r="T383" s="6"/>
      <c r="U383" s="6"/>
      <c r="V383" s="6"/>
      <c r="W383" s="6"/>
    </row>
    <row r="384" spans="18:23" x14ac:dyDescent="0.3">
      <c r="R384" s="6"/>
      <c r="S384" s="6"/>
      <c r="T384" s="6"/>
      <c r="U384" s="6"/>
      <c r="V384" s="6"/>
      <c r="W384" s="6"/>
    </row>
    <row r="385" spans="18:23" x14ac:dyDescent="0.3">
      <c r="R385" s="6"/>
      <c r="S385" s="6"/>
      <c r="T385" s="6"/>
      <c r="U385" s="6"/>
      <c r="V385" s="6"/>
      <c r="W385" s="6"/>
    </row>
    <row r="386" spans="18:23" x14ac:dyDescent="0.3">
      <c r="R386" s="6"/>
      <c r="S386" s="6"/>
      <c r="T386" s="6"/>
      <c r="U386" s="6"/>
      <c r="V386" s="6"/>
      <c r="W386" s="6"/>
    </row>
    <row r="387" spans="18:23" x14ac:dyDescent="0.3">
      <c r="R387" s="6"/>
      <c r="S387" s="6"/>
      <c r="T387" s="6"/>
      <c r="U387" s="6"/>
      <c r="V387" s="6"/>
      <c r="W387" s="6"/>
    </row>
    <row r="388" spans="18:23" x14ac:dyDescent="0.3">
      <c r="R388" s="6"/>
      <c r="S388" s="6"/>
      <c r="T388" s="6"/>
      <c r="U388" s="6"/>
      <c r="V388" s="6"/>
      <c r="W388" s="6"/>
    </row>
    <row r="389" spans="18:23" x14ac:dyDescent="0.3">
      <c r="R389" s="6"/>
      <c r="S389" s="6"/>
      <c r="T389" s="6"/>
      <c r="U389" s="6"/>
      <c r="V389" s="6"/>
      <c r="W389" s="6"/>
    </row>
    <row r="390" spans="18:23" x14ac:dyDescent="0.3">
      <c r="R390" s="6"/>
      <c r="S390" s="6"/>
      <c r="T390" s="6"/>
      <c r="U390" s="6"/>
      <c r="V390" s="6"/>
      <c r="W390" s="6"/>
    </row>
    <row r="391" spans="18:23" x14ac:dyDescent="0.3">
      <c r="R391" s="6"/>
      <c r="S391" s="6"/>
      <c r="T391" s="6"/>
      <c r="U391" s="6"/>
      <c r="V391" s="6"/>
      <c r="W391" s="6"/>
    </row>
    <row r="392" spans="18:23" x14ac:dyDescent="0.3">
      <c r="R392" s="6"/>
      <c r="S392" s="6"/>
      <c r="T392" s="6"/>
      <c r="U392" s="6"/>
      <c r="V392" s="6"/>
      <c r="W392" s="6"/>
    </row>
    <row r="393" spans="18:23" x14ac:dyDescent="0.3">
      <c r="R393" s="6"/>
      <c r="S393" s="6"/>
      <c r="T393" s="6"/>
      <c r="U393" s="6"/>
      <c r="V393" s="6"/>
      <c r="W393" s="6"/>
    </row>
    <row r="394" spans="18:23" x14ac:dyDescent="0.3">
      <c r="R394" s="6"/>
      <c r="S394" s="6"/>
      <c r="T394" s="6"/>
      <c r="U394" s="6"/>
      <c r="V394" s="6"/>
      <c r="W394" s="6"/>
    </row>
    <row r="395" spans="18:23" x14ac:dyDescent="0.3">
      <c r="R395" s="6"/>
      <c r="S395" s="6"/>
      <c r="T395" s="6"/>
      <c r="U395" s="6"/>
      <c r="V395" s="6"/>
      <c r="W395" s="6"/>
    </row>
    <row r="396" spans="18:23" x14ac:dyDescent="0.3">
      <c r="R396" s="6"/>
      <c r="S396" s="6"/>
      <c r="T396" s="6"/>
      <c r="U396" s="6"/>
      <c r="V396" s="6"/>
      <c r="W396" s="6"/>
    </row>
    <row r="397" spans="18:23" x14ac:dyDescent="0.3">
      <c r="R397" s="6"/>
      <c r="S397" s="6"/>
      <c r="T397" s="6"/>
      <c r="U397" s="6"/>
      <c r="V397" s="6"/>
      <c r="W397" s="6"/>
    </row>
    <row r="398" spans="18:23" x14ac:dyDescent="0.3">
      <c r="R398" s="6"/>
      <c r="S398" s="6"/>
      <c r="T398" s="6"/>
      <c r="U398" s="6"/>
      <c r="V398" s="6"/>
      <c r="W398" s="6"/>
    </row>
    <row r="399" spans="18:23" x14ac:dyDescent="0.3">
      <c r="R399" s="6"/>
      <c r="S399" s="6"/>
      <c r="T399" s="6"/>
      <c r="U399" s="6"/>
      <c r="V399" s="6"/>
      <c r="W399" s="6"/>
    </row>
    <row r="400" spans="18:23" x14ac:dyDescent="0.3">
      <c r="R400" s="6"/>
      <c r="S400" s="6"/>
      <c r="T400" s="6"/>
      <c r="U400" s="6"/>
      <c r="V400" s="6"/>
      <c r="W400" s="6"/>
    </row>
    <row r="401" spans="18:23" x14ac:dyDescent="0.3">
      <c r="R401" s="6"/>
      <c r="S401" s="6"/>
      <c r="T401" s="6"/>
      <c r="U401" s="6"/>
      <c r="V401" s="6"/>
      <c r="W401" s="6"/>
    </row>
    <row r="402" spans="18:23" x14ac:dyDescent="0.3">
      <c r="R402" s="6"/>
      <c r="S402" s="6"/>
      <c r="T402" s="6"/>
      <c r="U402" s="6"/>
      <c r="V402" s="6"/>
      <c r="W402" s="6"/>
    </row>
    <row r="403" spans="18:23" x14ac:dyDescent="0.3">
      <c r="R403" s="6"/>
      <c r="S403" s="6"/>
      <c r="T403" s="6"/>
      <c r="U403" s="6"/>
      <c r="V403" s="6"/>
      <c r="W403" s="6"/>
    </row>
    <row r="404" spans="18:23" x14ac:dyDescent="0.3">
      <c r="R404" s="6"/>
      <c r="S404" s="6"/>
      <c r="T404" s="6"/>
      <c r="U404" s="6"/>
      <c r="V404" s="6"/>
      <c r="W404" s="6"/>
    </row>
    <row r="405" spans="18:23" x14ac:dyDescent="0.3">
      <c r="R405" s="6"/>
      <c r="S405" s="6"/>
      <c r="T405" s="6"/>
      <c r="U405" s="6"/>
      <c r="V405" s="6"/>
      <c r="W405" s="6"/>
    </row>
    <row r="406" spans="18:23" x14ac:dyDescent="0.3">
      <c r="R406" s="6"/>
      <c r="S406" s="6"/>
      <c r="T406" s="6"/>
      <c r="U406" s="6"/>
      <c r="V406" s="6"/>
      <c r="W406" s="6"/>
    </row>
    <row r="407" spans="18:23" x14ac:dyDescent="0.3">
      <c r="R407" s="6"/>
      <c r="S407" s="6"/>
      <c r="T407" s="6"/>
      <c r="U407" s="6"/>
      <c r="V407" s="6"/>
      <c r="W407" s="6"/>
    </row>
    <row r="408" spans="18:23" x14ac:dyDescent="0.3">
      <c r="R408" s="6"/>
      <c r="S408" s="6"/>
      <c r="T408" s="6"/>
      <c r="U408" s="6"/>
      <c r="V408" s="6"/>
      <c r="W408" s="6"/>
    </row>
    <row r="409" spans="18:23" x14ac:dyDescent="0.3">
      <c r="R409" s="6"/>
      <c r="S409" s="6"/>
      <c r="T409" s="6"/>
      <c r="U409" s="6"/>
      <c r="V409" s="6"/>
      <c r="W409" s="6"/>
    </row>
    <row r="410" spans="18:23" x14ac:dyDescent="0.3">
      <c r="R410" s="6"/>
      <c r="S410" s="6"/>
      <c r="T410" s="6"/>
      <c r="U410" s="6"/>
      <c r="V410" s="6"/>
      <c r="W410" s="6"/>
    </row>
    <row r="411" spans="18:23" x14ac:dyDescent="0.3">
      <c r="R411" s="6"/>
      <c r="S411" s="6"/>
      <c r="T411" s="6"/>
      <c r="U411" s="6"/>
      <c r="V411" s="6"/>
      <c r="W411" s="6"/>
    </row>
    <row r="412" spans="18:23" x14ac:dyDescent="0.3">
      <c r="R412" s="6"/>
      <c r="S412" s="6"/>
      <c r="T412" s="6"/>
      <c r="U412" s="6"/>
      <c r="V412" s="6"/>
      <c r="W412" s="6"/>
    </row>
    <row r="413" spans="18:23" x14ac:dyDescent="0.3">
      <c r="R413" s="6"/>
      <c r="S413" s="6"/>
      <c r="T413" s="6"/>
      <c r="U413" s="6"/>
      <c r="V413" s="6"/>
      <c r="W413" s="6"/>
    </row>
    <row r="414" spans="18:23" x14ac:dyDescent="0.3">
      <c r="R414" s="6"/>
      <c r="S414" s="6"/>
      <c r="T414" s="6"/>
      <c r="U414" s="6"/>
      <c r="V414" s="6"/>
      <c r="W414" s="6"/>
    </row>
    <row r="415" spans="18:23" x14ac:dyDescent="0.3">
      <c r="R415" s="6"/>
      <c r="S415" s="6"/>
      <c r="T415" s="6"/>
      <c r="U415" s="6"/>
      <c r="V415" s="6"/>
      <c r="W415" s="6"/>
    </row>
    <row r="416" spans="18:23" x14ac:dyDescent="0.3">
      <c r="R416" s="6"/>
      <c r="S416" s="6"/>
      <c r="T416" s="6"/>
      <c r="U416" s="6"/>
      <c r="V416" s="6"/>
      <c r="W416" s="6"/>
    </row>
    <row r="417" spans="18:23" x14ac:dyDescent="0.3">
      <c r="R417" s="6"/>
      <c r="S417" s="6"/>
      <c r="T417" s="6"/>
      <c r="U417" s="6"/>
      <c r="V417" s="6"/>
      <c r="W417" s="6"/>
    </row>
    <row r="418" spans="18:23" x14ac:dyDescent="0.3">
      <c r="R418" s="6"/>
      <c r="S418" s="6"/>
      <c r="T418" s="6"/>
      <c r="U418" s="6"/>
      <c r="V418" s="6"/>
      <c r="W418" s="6"/>
    </row>
    <row r="419" spans="18:23" x14ac:dyDescent="0.3">
      <c r="R419" s="6"/>
      <c r="S419" s="6"/>
      <c r="T419" s="6"/>
      <c r="U419" s="6"/>
      <c r="V419" s="6"/>
      <c r="W419" s="6"/>
    </row>
    <row r="420" spans="18:23" x14ac:dyDescent="0.3">
      <c r="R420" s="6"/>
      <c r="S420" s="6"/>
      <c r="T420" s="6"/>
      <c r="U420" s="6"/>
      <c r="V420" s="6"/>
      <c r="W420" s="6"/>
    </row>
    <row r="421" spans="18:23" x14ac:dyDescent="0.3">
      <c r="R421" s="6"/>
      <c r="S421" s="6"/>
      <c r="T421" s="6"/>
      <c r="U421" s="6"/>
      <c r="V421" s="6"/>
      <c r="W421" s="6"/>
    </row>
    <row r="422" spans="18:23" x14ac:dyDescent="0.3">
      <c r="R422" s="6"/>
      <c r="S422" s="6"/>
      <c r="T422" s="6"/>
      <c r="U422" s="6"/>
      <c r="V422" s="6"/>
      <c r="W422" s="6"/>
    </row>
    <row r="423" spans="18:23" x14ac:dyDescent="0.3">
      <c r="R423" s="6"/>
      <c r="S423" s="6"/>
      <c r="T423" s="6"/>
      <c r="U423" s="6"/>
      <c r="V423" s="6"/>
      <c r="W423" s="6"/>
    </row>
    <row r="424" spans="18:23" x14ac:dyDescent="0.3">
      <c r="R424" s="6"/>
      <c r="S424" s="6"/>
      <c r="T424" s="6"/>
      <c r="U424" s="6"/>
      <c r="V424" s="6"/>
      <c r="W424" s="6"/>
    </row>
    <row r="425" spans="18:23" x14ac:dyDescent="0.3">
      <c r="R425" s="6"/>
      <c r="S425" s="6"/>
      <c r="T425" s="6"/>
      <c r="U425" s="6"/>
      <c r="V425" s="6"/>
      <c r="W425" s="6"/>
    </row>
    <row r="426" spans="18:23" x14ac:dyDescent="0.3">
      <c r="R426" s="6"/>
      <c r="S426" s="6"/>
      <c r="T426" s="6"/>
      <c r="U426" s="6"/>
      <c r="V426" s="6"/>
      <c r="W426" s="6"/>
    </row>
    <row r="427" spans="18:23" x14ac:dyDescent="0.3">
      <c r="R427" s="6"/>
      <c r="S427" s="6"/>
      <c r="T427" s="6"/>
      <c r="U427" s="6"/>
      <c r="V427" s="6"/>
      <c r="W427" s="6"/>
    </row>
    <row r="428" spans="18:23" x14ac:dyDescent="0.3">
      <c r="R428" s="6"/>
      <c r="S428" s="6"/>
      <c r="T428" s="6"/>
      <c r="U428" s="6"/>
      <c r="V428" s="6"/>
      <c r="W428" s="6"/>
    </row>
    <row r="429" spans="18:23" x14ac:dyDescent="0.3">
      <c r="R429" s="6"/>
      <c r="S429" s="6"/>
      <c r="T429" s="6"/>
      <c r="U429" s="6"/>
      <c r="V429" s="6"/>
      <c r="W429" s="6"/>
    </row>
    <row r="430" spans="18:23" x14ac:dyDescent="0.3">
      <c r="R430" s="6"/>
      <c r="S430" s="6"/>
      <c r="T430" s="6"/>
      <c r="U430" s="6"/>
      <c r="V430" s="6"/>
      <c r="W430" s="6"/>
    </row>
    <row r="431" spans="18:23" x14ac:dyDescent="0.3">
      <c r="R431" s="6"/>
      <c r="S431" s="6"/>
      <c r="T431" s="6"/>
      <c r="U431" s="6"/>
      <c r="V431" s="6"/>
      <c r="W431" s="6"/>
    </row>
    <row r="432" spans="18:23" x14ac:dyDescent="0.3">
      <c r="R432" s="6"/>
      <c r="S432" s="6"/>
      <c r="T432" s="6"/>
      <c r="U432" s="6"/>
      <c r="V432" s="6"/>
      <c r="W432" s="6"/>
    </row>
    <row r="433" spans="18:23" x14ac:dyDescent="0.3">
      <c r="R433" s="6"/>
      <c r="S433" s="6"/>
      <c r="T433" s="6"/>
      <c r="U433" s="6"/>
      <c r="V433" s="6"/>
      <c r="W433" s="6"/>
    </row>
    <row r="434" spans="18:23" x14ac:dyDescent="0.3">
      <c r="R434" s="6"/>
      <c r="S434" s="6"/>
      <c r="T434" s="6"/>
      <c r="U434" s="6"/>
      <c r="V434" s="6"/>
      <c r="W434" s="6"/>
    </row>
    <row r="435" spans="18:23" x14ac:dyDescent="0.3">
      <c r="R435" s="6"/>
      <c r="S435" s="6"/>
      <c r="T435" s="6"/>
      <c r="U435" s="6"/>
      <c r="V435" s="6"/>
      <c r="W435" s="6"/>
    </row>
    <row r="436" spans="18:23" x14ac:dyDescent="0.3">
      <c r="R436" s="6"/>
      <c r="S436" s="6"/>
      <c r="T436" s="6"/>
      <c r="U436" s="6"/>
      <c r="V436" s="6"/>
      <c r="W436" s="6"/>
    </row>
    <row r="437" spans="18:23" x14ac:dyDescent="0.3">
      <c r="R437" s="6"/>
      <c r="S437" s="6"/>
      <c r="T437" s="6"/>
      <c r="U437" s="6"/>
      <c r="V437" s="6"/>
      <c r="W437" s="6"/>
    </row>
    <row r="438" spans="18:23" x14ac:dyDescent="0.3">
      <c r="R438" s="6"/>
      <c r="S438" s="6"/>
      <c r="T438" s="6"/>
      <c r="U438" s="6"/>
      <c r="V438" s="6"/>
      <c r="W438" s="6"/>
    </row>
    <row r="439" spans="18:23" x14ac:dyDescent="0.3">
      <c r="R439" s="6"/>
      <c r="S439" s="6"/>
      <c r="T439" s="6"/>
      <c r="U439" s="6"/>
      <c r="V439" s="6"/>
      <c r="W439" s="6"/>
    </row>
    <row r="440" spans="18:23" x14ac:dyDescent="0.3">
      <c r="R440" s="6"/>
      <c r="S440" s="6"/>
      <c r="T440" s="6"/>
      <c r="U440" s="6"/>
      <c r="V440" s="6"/>
      <c r="W440" s="6"/>
    </row>
    <row r="441" spans="18:23" x14ac:dyDescent="0.3">
      <c r="R441" s="6"/>
      <c r="S441" s="6"/>
      <c r="T441" s="6"/>
      <c r="U441" s="6"/>
      <c r="V441" s="6"/>
      <c r="W441" s="6"/>
    </row>
    <row r="442" spans="18:23" x14ac:dyDescent="0.3">
      <c r="R442" s="6"/>
      <c r="S442" s="6"/>
      <c r="T442" s="6"/>
      <c r="U442" s="6"/>
      <c r="V442" s="6"/>
      <c r="W442" s="6"/>
    </row>
    <row r="443" spans="18:23" x14ac:dyDescent="0.3">
      <c r="R443" s="6"/>
      <c r="S443" s="6"/>
      <c r="T443" s="6"/>
      <c r="U443" s="6"/>
      <c r="V443" s="6"/>
      <c r="W443" s="6"/>
    </row>
    <row r="444" spans="18:23" x14ac:dyDescent="0.3">
      <c r="R444" s="6"/>
      <c r="S444" s="6"/>
      <c r="T444" s="6"/>
      <c r="U444" s="6"/>
      <c r="V444" s="6"/>
      <c r="W444" s="6"/>
    </row>
    <row r="445" spans="18:23" x14ac:dyDescent="0.3">
      <c r="R445" s="6"/>
      <c r="S445" s="6"/>
      <c r="T445" s="6"/>
      <c r="U445" s="6"/>
      <c r="V445" s="6"/>
      <c r="W445" s="6"/>
    </row>
    <row r="446" spans="18:23" x14ac:dyDescent="0.3">
      <c r="R446" s="6"/>
      <c r="S446" s="6"/>
      <c r="T446" s="6"/>
      <c r="U446" s="6"/>
      <c r="V446" s="6"/>
      <c r="W446" s="6"/>
    </row>
    <row r="447" spans="18:23" x14ac:dyDescent="0.3">
      <c r="R447" s="6"/>
      <c r="S447" s="6"/>
      <c r="T447" s="6"/>
      <c r="U447" s="6"/>
      <c r="V447" s="6"/>
      <c r="W447" s="6"/>
    </row>
    <row r="448" spans="18:23" x14ac:dyDescent="0.3">
      <c r="R448" s="6"/>
      <c r="S448" s="6"/>
      <c r="T448" s="6"/>
      <c r="U448" s="6"/>
      <c r="V448" s="6"/>
      <c r="W448" s="6"/>
    </row>
    <row r="449" spans="18:23" x14ac:dyDescent="0.3">
      <c r="R449" s="6"/>
      <c r="S449" s="6"/>
      <c r="T449" s="6"/>
      <c r="U449" s="6"/>
      <c r="V449" s="6"/>
      <c r="W449" s="6"/>
    </row>
    <row r="450" spans="18:23" x14ac:dyDescent="0.3">
      <c r="R450" s="6"/>
      <c r="S450" s="6"/>
      <c r="T450" s="6"/>
      <c r="U450" s="6"/>
      <c r="V450" s="6"/>
      <c r="W450" s="6"/>
    </row>
    <row r="451" spans="18:23" x14ac:dyDescent="0.3">
      <c r="R451" s="6"/>
      <c r="S451" s="6"/>
      <c r="T451" s="6"/>
      <c r="U451" s="6"/>
      <c r="V451" s="6"/>
      <c r="W451" s="6"/>
    </row>
    <row r="452" spans="18:23" x14ac:dyDescent="0.3">
      <c r="R452" s="6"/>
      <c r="S452" s="6"/>
      <c r="T452" s="6"/>
      <c r="U452" s="6"/>
      <c r="V452" s="6"/>
      <c r="W452" s="6"/>
    </row>
    <row r="453" spans="18:23" x14ac:dyDescent="0.3">
      <c r="R453" s="6"/>
      <c r="S453" s="6"/>
      <c r="T453" s="6"/>
      <c r="U453" s="6"/>
      <c r="V453" s="6"/>
      <c r="W453" s="6"/>
    </row>
    <row r="454" spans="18:23" x14ac:dyDescent="0.3">
      <c r="R454" s="6"/>
      <c r="S454" s="6"/>
      <c r="T454" s="6"/>
      <c r="U454" s="6"/>
      <c r="V454" s="6"/>
      <c r="W454" s="6"/>
    </row>
    <row r="455" spans="18:23" x14ac:dyDescent="0.3">
      <c r="R455" s="6"/>
      <c r="S455" s="6"/>
      <c r="T455" s="6"/>
      <c r="U455" s="6"/>
      <c r="V455" s="6"/>
      <c r="W455" s="6"/>
    </row>
    <row r="456" spans="18:23" x14ac:dyDescent="0.3">
      <c r="R456" s="6"/>
      <c r="S456" s="6"/>
      <c r="T456" s="6"/>
      <c r="U456" s="6"/>
      <c r="V456" s="6"/>
      <c r="W456" s="6"/>
    </row>
    <row r="457" spans="18:23" x14ac:dyDescent="0.3">
      <c r="R457" s="6"/>
      <c r="S457" s="6"/>
      <c r="T457" s="6"/>
      <c r="U457" s="6"/>
      <c r="V457" s="6"/>
      <c r="W457" s="6"/>
    </row>
    <row r="458" spans="18:23" x14ac:dyDescent="0.3">
      <c r="R458" s="6"/>
      <c r="S458" s="6"/>
      <c r="T458" s="6"/>
      <c r="U458" s="6"/>
      <c r="V458" s="6"/>
      <c r="W458" s="6"/>
    </row>
    <row r="459" spans="18:23" x14ac:dyDescent="0.3">
      <c r="R459" s="6"/>
      <c r="S459" s="6"/>
      <c r="T459" s="6"/>
      <c r="U459" s="6"/>
      <c r="V459" s="6"/>
      <c r="W459" s="6"/>
    </row>
    <row r="460" spans="18:23" x14ac:dyDescent="0.3">
      <c r="R460" s="6"/>
      <c r="S460" s="6"/>
      <c r="T460" s="6"/>
      <c r="U460" s="6"/>
      <c r="V460" s="6"/>
      <c r="W460" s="6"/>
    </row>
    <row r="461" spans="18:23" x14ac:dyDescent="0.3">
      <c r="R461" s="6"/>
      <c r="S461" s="6"/>
      <c r="T461" s="6"/>
      <c r="U461" s="6"/>
      <c r="V461" s="6"/>
      <c r="W461" s="6"/>
    </row>
    <row r="462" spans="18:23" x14ac:dyDescent="0.3">
      <c r="R462" s="6"/>
      <c r="S462" s="6"/>
      <c r="T462" s="6"/>
      <c r="U462" s="6"/>
      <c r="V462" s="6"/>
      <c r="W462" s="6"/>
    </row>
    <row r="463" spans="18:23" x14ac:dyDescent="0.3">
      <c r="R463" s="6"/>
      <c r="S463" s="6"/>
      <c r="T463" s="6"/>
      <c r="U463" s="6"/>
      <c r="V463" s="6"/>
      <c r="W463" s="6"/>
    </row>
    <row r="464" spans="18:23" x14ac:dyDescent="0.3">
      <c r="R464" s="6"/>
      <c r="S464" s="6"/>
      <c r="T464" s="6"/>
      <c r="U464" s="6"/>
      <c r="V464" s="6"/>
      <c r="W464" s="6"/>
    </row>
    <row r="465" spans="18:23" x14ac:dyDescent="0.3">
      <c r="R465" s="6"/>
      <c r="S465" s="6"/>
      <c r="T465" s="6"/>
      <c r="U465" s="6"/>
      <c r="V465" s="6"/>
      <c r="W465" s="6"/>
    </row>
    <row r="466" spans="18:23" x14ac:dyDescent="0.3">
      <c r="R466" s="6"/>
      <c r="S466" s="6"/>
      <c r="T466" s="6"/>
      <c r="U466" s="6"/>
      <c r="V466" s="6"/>
      <c r="W466" s="6"/>
    </row>
    <row r="467" spans="18:23" x14ac:dyDescent="0.3">
      <c r="R467" s="6"/>
      <c r="S467" s="6"/>
      <c r="T467" s="6"/>
      <c r="U467" s="6"/>
      <c r="V467" s="6"/>
      <c r="W467" s="6"/>
    </row>
    <row r="468" spans="18:23" x14ac:dyDescent="0.3">
      <c r="R468" s="6"/>
      <c r="S468" s="6"/>
      <c r="T468" s="6"/>
      <c r="U468" s="6"/>
      <c r="V468" s="6"/>
      <c r="W468" s="6"/>
    </row>
    <row r="469" spans="18:23" x14ac:dyDescent="0.3">
      <c r="R469" s="6"/>
      <c r="S469" s="6"/>
      <c r="T469" s="6"/>
      <c r="U469" s="6"/>
      <c r="V469" s="6"/>
      <c r="W469" s="6"/>
    </row>
    <row r="470" spans="18:23" x14ac:dyDescent="0.3">
      <c r="R470" s="6"/>
      <c r="S470" s="6"/>
      <c r="T470" s="6"/>
      <c r="U470" s="6"/>
      <c r="V470" s="6"/>
      <c r="W470" s="6"/>
    </row>
    <row r="471" spans="18:23" x14ac:dyDescent="0.3">
      <c r="R471" s="6"/>
      <c r="S471" s="6"/>
      <c r="T471" s="6"/>
      <c r="U471" s="6"/>
      <c r="V471" s="6"/>
      <c r="W471" s="6"/>
    </row>
    <row r="472" spans="18:23" x14ac:dyDescent="0.3">
      <c r="R472" s="6"/>
      <c r="S472" s="6"/>
      <c r="T472" s="6"/>
      <c r="U472" s="6"/>
      <c r="V472" s="6"/>
      <c r="W472" s="6"/>
    </row>
    <row r="473" spans="18:23" x14ac:dyDescent="0.3">
      <c r="R473" s="6"/>
      <c r="S473" s="6"/>
      <c r="T473" s="6"/>
      <c r="U473" s="6"/>
      <c r="V473" s="6"/>
      <c r="W473" s="6"/>
    </row>
    <row r="474" spans="18:23" x14ac:dyDescent="0.3">
      <c r="R474" s="6"/>
      <c r="S474" s="6"/>
      <c r="T474" s="6"/>
      <c r="U474" s="6"/>
      <c r="V474" s="6"/>
      <c r="W474" s="6"/>
    </row>
    <row r="475" spans="18:23" x14ac:dyDescent="0.3">
      <c r="R475" s="6"/>
      <c r="S475" s="6"/>
      <c r="T475" s="6"/>
      <c r="U475" s="6"/>
      <c r="V475" s="6"/>
      <c r="W475" s="6"/>
    </row>
    <row r="476" spans="18:23" x14ac:dyDescent="0.3">
      <c r="R476" s="6"/>
      <c r="S476" s="6"/>
      <c r="T476" s="6"/>
      <c r="U476" s="6"/>
      <c r="V476" s="6"/>
      <c r="W476" s="6"/>
    </row>
    <row r="477" spans="18:23" x14ac:dyDescent="0.3">
      <c r="R477" s="6"/>
      <c r="S477" s="6"/>
      <c r="T477" s="6"/>
      <c r="U477" s="6"/>
      <c r="V477" s="6"/>
      <c r="W477" s="6"/>
    </row>
    <row r="478" spans="18:23" x14ac:dyDescent="0.3">
      <c r="R478" s="6"/>
      <c r="S478" s="6"/>
      <c r="T478" s="6"/>
      <c r="U478" s="6"/>
      <c r="V478" s="6"/>
      <c r="W478" s="6"/>
    </row>
    <row r="479" spans="18:23" x14ac:dyDescent="0.3">
      <c r="R479" s="6"/>
      <c r="S479" s="6"/>
      <c r="T479" s="6"/>
      <c r="U479" s="6"/>
      <c r="V479" s="6"/>
      <c r="W479" s="6"/>
    </row>
    <row r="480" spans="18:23" x14ac:dyDescent="0.3">
      <c r="R480" s="6"/>
      <c r="S480" s="6"/>
      <c r="T480" s="6"/>
      <c r="U480" s="6"/>
      <c r="V480" s="6"/>
      <c r="W480" s="6"/>
    </row>
    <row r="481" spans="18:23" x14ac:dyDescent="0.3">
      <c r="R481" s="6"/>
      <c r="S481" s="6"/>
      <c r="T481" s="6"/>
      <c r="U481" s="6"/>
      <c r="V481" s="6"/>
      <c r="W481" s="6"/>
    </row>
    <row r="482" spans="18:23" x14ac:dyDescent="0.3">
      <c r="R482" s="6"/>
      <c r="S482" s="6"/>
      <c r="T482" s="6"/>
      <c r="U482" s="6"/>
      <c r="V482" s="6"/>
      <c r="W482" s="6"/>
    </row>
    <row r="483" spans="18:23" x14ac:dyDescent="0.3">
      <c r="R483" s="6"/>
      <c r="S483" s="6"/>
      <c r="T483" s="6"/>
      <c r="U483" s="6"/>
      <c r="V483" s="6"/>
      <c r="W483" s="6"/>
    </row>
    <row r="484" spans="18:23" x14ac:dyDescent="0.3">
      <c r="R484" s="6"/>
      <c r="S484" s="6"/>
      <c r="T484" s="6"/>
      <c r="U484" s="6"/>
      <c r="V484" s="6"/>
      <c r="W484" s="6"/>
    </row>
    <row r="485" spans="18:23" x14ac:dyDescent="0.3">
      <c r="R485" s="6"/>
      <c r="S485" s="6"/>
      <c r="T485" s="6"/>
      <c r="U485" s="6"/>
      <c r="V485" s="6"/>
      <c r="W485" s="6"/>
    </row>
    <row r="486" spans="18:23" x14ac:dyDescent="0.3">
      <c r="R486" s="6"/>
      <c r="S486" s="6"/>
      <c r="T486" s="6"/>
      <c r="U486" s="6"/>
      <c r="V486" s="6"/>
      <c r="W486" s="6"/>
    </row>
    <row r="487" spans="18:23" x14ac:dyDescent="0.3">
      <c r="R487" s="6"/>
      <c r="S487" s="6"/>
      <c r="T487" s="6"/>
      <c r="U487" s="6"/>
      <c r="V487" s="6"/>
      <c r="W487" s="6"/>
    </row>
    <row r="488" spans="18:23" x14ac:dyDescent="0.3">
      <c r="R488" s="6"/>
      <c r="S488" s="6"/>
      <c r="T488" s="6"/>
      <c r="U488" s="6"/>
      <c r="V488" s="6"/>
      <c r="W488" s="6"/>
    </row>
    <row r="489" spans="18:23" x14ac:dyDescent="0.3">
      <c r="R489" s="6"/>
      <c r="S489" s="6"/>
      <c r="T489" s="6"/>
      <c r="U489" s="6"/>
      <c r="V489" s="6"/>
      <c r="W489" s="6"/>
    </row>
    <row r="490" spans="18:23" x14ac:dyDescent="0.3">
      <c r="R490" s="6"/>
      <c r="S490" s="6"/>
      <c r="T490" s="6"/>
      <c r="U490" s="6"/>
      <c r="V490" s="6"/>
      <c r="W490" s="6"/>
    </row>
    <row r="491" spans="18:23" x14ac:dyDescent="0.3">
      <c r="R491" s="6"/>
      <c r="S491" s="6"/>
      <c r="T491" s="6"/>
      <c r="U491" s="6"/>
      <c r="V491" s="6"/>
      <c r="W491" s="6"/>
    </row>
    <row r="492" spans="18:23" x14ac:dyDescent="0.3">
      <c r="R492" s="6"/>
      <c r="S492" s="6"/>
      <c r="T492" s="6"/>
      <c r="U492" s="6"/>
      <c r="V492" s="6"/>
      <c r="W492" s="6"/>
    </row>
    <row r="493" spans="18:23" x14ac:dyDescent="0.3">
      <c r="R493" s="6"/>
      <c r="S493" s="6"/>
      <c r="T493" s="6"/>
      <c r="U493" s="6"/>
      <c r="V493" s="6"/>
      <c r="W493" s="6"/>
    </row>
    <row r="494" spans="18:23" x14ac:dyDescent="0.3">
      <c r="R494" s="6"/>
      <c r="S494" s="6"/>
      <c r="T494" s="6"/>
      <c r="U494" s="6"/>
      <c r="V494" s="6"/>
      <c r="W494" s="6"/>
    </row>
    <row r="495" spans="18:23" x14ac:dyDescent="0.3">
      <c r="R495" s="6"/>
      <c r="S495" s="6"/>
      <c r="T495" s="6"/>
      <c r="U495" s="6"/>
      <c r="V495" s="6"/>
      <c r="W495" s="6"/>
    </row>
    <row r="496" spans="18:23" x14ac:dyDescent="0.3">
      <c r="R496" s="6"/>
      <c r="S496" s="6"/>
      <c r="T496" s="6"/>
      <c r="U496" s="6"/>
      <c r="V496" s="6"/>
      <c r="W496" s="6"/>
    </row>
    <row r="497" spans="18:23" x14ac:dyDescent="0.3">
      <c r="R497" s="6"/>
      <c r="S497" s="6"/>
      <c r="T497" s="6"/>
      <c r="U497" s="6"/>
      <c r="V497" s="6"/>
      <c r="W497" s="6"/>
    </row>
    <row r="498" spans="18:23" x14ac:dyDescent="0.3">
      <c r="R498" s="6"/>
      <c r="S498" s="6"/>
      <c r="T498" s="6"/>
      <c r="U498" s="6"/>
      <c r="V498" s="6"/>
      <c r="W498" s="6"/>
    </row>
    <row r="499" spans="18:23" x14ac:dyDescent="0.3">
      <c r="R499" s="6"/>
      <c r="S499" s="6"/>
      <c r="T499" s="6"/>
      <c r="U499" s="6"/>
      <c r="V499" s="6"/>
      <c r="W499" s="6"/>
    </row>
    <row r="500" spans="18:23" x14ac:dyDescent="0.3">
      <c r="R500" s="6"/>
      <c r="S500" s="6"/>
      <c r="T500" s="6"/>
      <c r="U500" s="6"/>
      <c r="V500" s="6"/>
      <c r="W500" s="6"/>
    </row>
    <row r="501" spans="18:23" x14ac:dyDescent="0.3">
      <c r="R501" s="6"/>
      <c r="S501" s="6"/>
      <c r="T501" s="6"/>
      <c r="U501" s="6"/>
      <c r="V501" s="6"/>
      <c r="W501" s="6"/>
    </row>
    <row r="502" spans="18:23" x14ac:dyDescent="0.3">
      <c r="R502" s="6"/>
      <c r="S502" s="6"/>
      <c r="T502" s="6"/>
      <c r="U502" s="6"/>
      <c r="V502" s="6"/>
      <c r="W502" s="6"/>
    </row>
    <row r="503" spans="18:23" x14ac:dyDescent="0.3">
      <c r="R503" s="6"/>
      <c r="S503" s="6"/>
      <c r="T503" s="6"/>
      <c r="U503" s="6"/>
      <c r="V503" s="6"/>
      <c r="W503" s="6"/>
    </row>
    <row r="504" spans="18:23" x14ac:dyDescent="0.3">
      <c r="R504" s="6"/>
      <c r="S504" s="6"/>
      <c r="T504" s="6"/>
      <c r="U504" s="6"/>
      <c r="V504" s="6"/>
      <c r="W504" s="6"/>
    </row>
    <row r="505" spans="18:23" x14ac:dyDescent="0.3">
      <c r="R505" s="6"/>
      <c r="S505" s="6"/>
      <c r="T505" s="6"/>
      <c r="U505" s="6"/>
      <c r="V505" s="6"/>
      <c r="W505" s="6"/>
    </row>
    <row r="506" spans="18:23" x14ac:dyDescent="0.3">
      <c r="R506" s="6"/>
      <c r="S506" s="6"/>
      <c r="T506" s="6"/>
      <c r="U506" s="6"/>
      <c r="V506" s="6"/>
      <c r="W506" s="6"/>
    </row>
    <row r="507" spans="18:23" x14ac:dyDescent="0.3">
      <c r="R507" s="6"/>
      <c r="S507" s="6"/>
      <c r="T507" s="6"/>
      <c r="U507" s="6"/>
      <c r="V507" s="6"/>
      <c r="W507" s="6"/>
    </row>
    <row r="508" spans="18:23" x14ac:dyDescent="0.3">
      <c r="R508" s="6"/>
      <c r="S508" s="6"/>
      <c r="T508" s="6"/>
      <c r="U508" s="6"/>
      <c r="V508" s="6"/>
      <c r="W508" s="6"/>
    </row>
    <row r="509" spans="18:23" x14ac:dyDescent="0.3">
      <c r="R509" s="6"/>
      <c r="S509" s="6"/>
      <c r="T509" s="6"/>
      <c r="U509" s="6"/>
      <c r="V509" s="6"/>
      <c r="W509" s="6"/>
    </row>
    <row r="510" spans="18:23" x14ac:dyDescent="0.3">
      <c r="R510" s="6"/>
      <c r="S510" s="6"/>
      <c r="T510" s="6"/>
      <c r="U510" s="6"/>
      <c r="V510" s="6"/>
      <c r="W510" s="6"/>
    </row>
    <row r="511" spans="18:23" x14ac:dyDescent="0.3">
      <c r="R511" s="6"/>
      <c r="S511" s="6"/>
      <c r="T511" s="6"/>
      <c r="U511" s="6"/>
      <c r="V511" s="6"/>
      <c r="W511" s="6"/>
    </row>
    <row r="512" spans="18:23" x14ac:dyDescent="0.3">
      <c r="R512" s="6"/>
      <c r="S512" s="6"/>
      <c r="T512" s="6"/>
      <c r="U512" s="6"/>
      <c r="V512" s="6"/>
      <c r="W512" s="6"/>
    </row>
    <row r="513" spans="18:23" x14ac:dyDescent="0.3">
      <c r="R513" s="6"/>
      <c r="S513" s="6"/>
      <c r="T513" s="6"/>
      <c r="U513" s="6"/>
      <c r="V513" s="6"/>
      <c r="W513" s="6"/>
    </row>
    <row r="514" spans="18:23" x14ac:dyDescent="0.3">
      <c r="R514" s="6"/>
      <c r="S514" s="6"/>
      <c r="T514" s="6"/>
      <c r="U514" s="6"/>
      <c r="V514" s="6"/>
      <c r="W514" s="6"/>
    </row>
    <row r="515" spans="18:23" x14ac:dyDescent="0.3">
      <c r="R515" s="6"/>
      <c r="S515" s="6"/>
      <c r="T515" s="6"/>
      <c r="U515" s="6"/>
      <c r="V515" s="6"/>
      <c r="W515" s="6"/>
    </row>
    <row r="516" spans="18:23" x14ac:dyDescent="0.3">
      <c r="R516" s="6"/>
      <c r="S516" s="6"/>
      <c r="T516" s="6"/>
      <c r="U516" s="6"/>
      <c r="V516" s="6"/>
      <c r="W516" s="6"/>
    </row>
    <row r="517" spans="18:23" x14ac:dyDescent="0.3">
      <c r="R517" s="6"/>
      <c r="S517" s="6"/>
      <c r="T517" s="6"/>
      <c r="U517" s="6"/>
      <c r="V517" s="6"/>
      <c r="W517" s="6"/>
    </row>
    <row r="518" spans="18:23" x14ac:dyDescent="0.3">
      <c r="R518" s="6"/>
      <c r="S518" s="6"/>
      <c r="T518" s="6"/>
      <c r="U518" s="6"/>
      <c r="V518" s="6"/>
      <c r="W518" s="6"/>
    </row>
    <row r="519" spans="18:23" x14ac:dyDescent="0.3">
      <c r="R519" s="6"/>
      <c r="S519" s="6"/>
      <c r="T519" s="6"/>
      <c r="U519" s="6"/>
      <c r="V519" s="6"/>
      <c r="W519" s="6"/>
    </row>
    <row r="520" spans="18:23" x14ac:dyDescent="0.3">
      <c r="R520" s="6"/>
      <c r="S520" s="6"/>
      <c r="T520" s="6"/>
      <c r="U520" s="6"/>
      <c r="V520" s="6"/>
      <c r="W520" s="6"/>
    </row>
    <row r="521" spans="18:23" x14ac:dyDescent="0.3">
      <c r="R521" s="6"/>
      <c r="S521" s="6"/>
      <c r="T521" s="6"/>
      <c r="U521" s="6"/>
      <c r="V521" s="6"/>
      <c r="W521" s="6"/>
    </row>
    <row r="522" spans="18:23" x14ac:dyDescent="0.3">
      <c r="R522" s="6"/>
      <c r="S522" s="6"/>
      <c r="T522" s="6"/>
      <c r="U522" s="6"/>
      <c r="V522" s="6"/>
      <c r="W522" s="6"/>
    </row>
    <row r="523" spans="18:23" x14ac:dyDescent="0.3">
      <c r="R523" s="6"/>
      <c r="S523" s="6"/>
      <c r="T523" s="6"/>
      <c r="U523" s="6"/>
      <c r="V523" s="6"/>
      <c r="W523" s="6"/>
    </row>
    <row r="524" spans="18:23" x14ac:dyDescent="0.3">
      <c r="R524" s="6"/>
      <c r="S524" s="6"/>
      <c r="T524" s="6"/>
      <c r="U524" s="6"/>
      <c r="V524" s="6"/>
      <c r="W524" s="6"/>
    </row>
    <row r="525" spans="18:23" x14ac:dyDescent="0.3">
      <c r="R525" s="6"/>
      <c r="S525" s="6"/>
      <c r="T525" s="6"/>
      <c r="U525" s="6"/>
      <c r="V525" s="6"/>
      <c r="W525" s="6"/>
    </row>
    <row r="526" spans="18:23" x14ac:dyDescent="0.3">
      <c r="R526" s="6"/>
      <c r="S526" s="6"/>
      <c r="T526" s="6"/>
      <c r="U526" s="6"/>
      <c r="V526" s="6"/>
      <c r="W526" s="6"/>
    </row>
    <row r="527" spans="18:23" x14ac:dyDescent="0.3">
      <c r="R527" s="6"/>
      <c r="S527" s="6"/>
      <c r="T527" s="6"/>
      <c r="U527" s="6"/>
      <c r="V527" s="6"/>
      <c r="W527" s="6"/>
    </row>
    <row r="528" spans="18:23" x14ac:dyDescent="0.3">
      <c r="R528" s="6"/>
      <c r="S528" s="6"/>
      <c r="T528" s="6"/>
      <c r="U528" s="6"/>
      <c r="V528" s="6"/>
      <c r="W528" s="6"/>
    </row>
    <row r="529" spans="18:23" x14ac:dyDescent="0.3">
      <c r="R529" s="6"/>
      <c r="S529" s="6"/>
      <c r="T529" s="6"/>
      <c r="U529" s="6"/>
      <c r="V529" s="6"/>
      <c r="W529" s="6"/>
    </row>
    <row r="530" spans="18:23" x14ac:dyDescent="0.3">
      <c r="R530" s="6"/>
      <c r="S530" s="6"/>
      <c r="T530" s="6"/>
      <c r="U530" s="6"/>
      <c r="V530" s="6"/>
      <c r="W530" s="6"/>
    </row>
    <row r="531" spans="18:23" x14ac:dyDescent="0.3">
      <c r="R531" s="6"/>
      <c r="S531" s="6"/>
      <c r="T531" s="6"/>
      <c r="U531" s="6"/>
      <c r="V531" s="6"/>
      <c r="W531" s="6"/>
    </row>
    <row r="532" spans="18:23" x14ac:dyDescent="0.3">
      <c r="R532" s="6"/>
      <c r="S532" s="6"/>
      <c r="T532" s="6"/>
      <c r="U532" s="6"/>
      <c r="V532" s="6"/>
      <c r="W532" s="6"/>
    </row>
    <row r="533" spans="18:23" x14ac:dyDescent="0.3">
      <c r="R533" s="6"/>
      <c r="S533" s="6"/>
      <c r="T533" s="6"/>
      <c r="U533" s="6"/>
      <c r="V533" s="6"/>
      <c r="W533" s="6"/>
    </row>
    <row r="534" spans="18:23" x14ac:dyDescent="0.3">
      <c r="R534" s="6"/>
      <c r="S534" s="6"/>
      <c r="T534" s="6"/>
      <c r="U534" s="6"/>
      <c r="V534" s="6"/>
      <c r="W534" s="6"/>
    </row>
    <row r="535" spans="18:23" x14ac:dyDescent="0.3">
      <c r="R535" s="6"/>
      <c r="S535" s="6"/>
      <c r="T535" s="6"/>
      <c r="U535" s="6"/>
      <c r="V535" s="6"/>
      <c r="W535" s="6"/>
    </row>
    <row r="536" spans="18:23" x14ac:dyDescent="0.3">
      <c r="R536" s="6"/>
      <c r="S536" s="6"/>
      <c r="T536" s="6"/>
      <c r="U536" s="6"/>
      <c r="V536" s="6"/>
      <c r="W536" s="6"/>
    </row>
    <row r="537" spans="18:23" x14ac:dyDescent="0.3">
      <c r="R537" s="6"/>
      <c r="S537" s="6"/>
      <c r="T537" s="6"/>
      <c r="U537" s="6"/>
      <c r="V537" s="6"/>
      <c r="W537" s="6"/>
    </row>
    <row r="538" spans="18:23" x14ac:dyDescent="0.3">
      <c r="R538" s="6"/>
      <c r="S538" s="6"/>
      <c r="T538" s="6"/>
      <c r="U538" s="6"/>
      <c r="V538" s="6"/>
      <c r="W538" s="6"/>
    </row>
    <row r="539" spans="18:23" x14ac:dyDescent="0.3">
      <c r="R539" s="6"/>
      <c r="S539" s="6"/>
      <c r="T539" s="6"/>
      <c r="U539" s="6"/>
      <c r="V539" s="6"/>
      <c r="W539" s="6"/>
    </row>
    <row r="540" spans="18:23" x14ac:dyDescent="0.3">
      <c r="R540" s="6"/>
      <c r="S540" s="6"/>
      <c r="T540" s="6"/>
      <c r="U540" s="6"/>
      <c r="V540" s="6"/>
      <c r="W540" s="6"/>
    </row>
    <row r="541" spans="18:23" x14ac:dyDescent="0.3">
      <c r="R541" s="6"/>
      <c r="S541" s="6"/>
      <c r="T541" s="6"/>
      <c r="U541" s="6"/>
      <c r="V541" s="6"/>
      <c r="W541" s="6"/>
    </row>
    <row r="542" spans="18:23" x14ac:dyDescent="0.3">
      <c r="R542" s="6"/>
      <c r="S542" s="6"/>
      <c r="T542" s="6"/>
      <c r="U542" s="6"/>
      <c r="V542" s="6"/>
      <c r="W542" s="6"/>
    </row>
    <row r="543" spans="18:23" x14ac:dyDescent="0.3">
      <c r="R543" s="6"/>
      <c r="S543" s="6"/>
      <c r="T543" s="6"/>
      <c r="U543" s="6"/>
      <c r="V543" s="6"/>
      <c r="W543" s="6"/>
    </row>
    <row r="544" spans="18:23" x14ac:dyDescent="0.3">
      <c r="R544" s="6"/>
      <c r="S544" s="6"/>
      <c r="T544" s="6"/>
      <c r="U544" s="6"/>
      <c r="V544" s="6"/>
      <c r="W544" s="6"/>
    </row>
    <row r="545" spans="18:23" x14ac:dyDescent="0.3">
      <c r="R545" s="6"/>
      <c r="S545" s="6"/>
      <c r="T545" s="6"/>
      <c r="U545" s="6"/>
      <c r="V545" s="6"/>
      <c r="W545" s="6"/>
    </row>
    <row r="546" spans="18:23" x14ac:dyDescent="0.3">
      <c r="R546" s="6"/>
      <c r="S546" s="6"/>
      <c r="T546" s="6"/>
      <c r="U546" s="6"/>
      <c r="V546" s="6"/>
      <c r="W546" s="6"/>
    </row>
    <row r="547" spans="18:23" x14ac:dyDescent="0.3">
      <c r="R547" s="6"/>
      <c r="S547" s="6"/>
      <c r="T547" s="6"/>
      <c r="U547" s="6"/>
      <c r="V547" s="6"/>
      <c r="W547" s="6"/>
    </row>
    <row r="548" spans="18:23" x14ac:dyDescent="0.3">
      <c r="R548" s="6"/>
      <c r="S548" s="6"/>
      <c r="T548" s="6"/>
      <c r="U548" s="6"/>
      <c r="V548" s="6"/>
      <c r="W548" s="6"/>
    </row>
    <row r="549" spans="18:23" x14ac:dyDescent="0.3">
      <c r="R549" s="6"/>
      <c r="S549" s="6"/>
      <c r="T549" s="6"/>
      <c r="U549" s="6"/>
      <c r="V549" s="6"/>
      <c r="W549" s="6"/>
    </row>
    <row r="550" spans="18:23" x14ac:dyDescent="0.3">
      <c r="R550" s="6"/>
      <c r="S550" s="6"/>
      <c r="T550" s="6"/>
      <c r="U550" s="6"/>
      <c r="V550" s="6"/>
      <c r="W550" s="6"/>
    </row>
    <row r="551" spans="18:23" x14ac:dyDescent="0.3">
      <c r="R551" s="6"/>
      <c r="S551" s="6"/>
      <c r="T551" s="6"/>
      <c r="U551" s="6"/>
      <c r="V551" s="6"/>
      <c r="W551" s="6"/>
    </row>
    <row r="552" spans="18:23" x14ac:dyDescent="0.3">
      <c r="R552" s="6"/>
      <c r="S552" s="6"/>
      <c r="T552" s="6"/>
      <c r="U552" s="6"/>
      <c r="V552" s="6"/>
      <c r="W552" s="6"/>
    </row>
    <row r="553" spans="18:23" x14ac:dyDescent="0.3">
      <c r="R553" s="6"/>
      <c r="S553" s="6"/>
      <c r="T553" s="6"/>
      <c r="U553" s="6"/>
      <c r="V553" s="6"/>
      <c r="W553" s="6"/>
    </row>
    <row r="554" spans="18:23" x14ac:dyDescent="0.3">
      <c r="R554" s="6"/>
      <c r="S554" s="6"/>
      <c r="T554" s="6"/>
      <c r="U554" s="6"/>
      <c r="V554" s="6"/>
      <c r="W554" s="6"/>
    </row>
    <row r="555" spans="18:23" x14ac:dyDescent="0.3">
      <c r="R555" s="6"/>
      <c r="S555" s="6"/>
      <c r="T555" s="6"/>
      <c r="U555" s="6"/>
      <c r="V555" s="6"/>
      <c r="W555" s="6"/>
    </row>
    <row r="556" spans="18:23" x14ac:dyDescent="0.3">
      <c r="R556" s="6"/>
      <c r="S556" s="6"/>
      <c r="T556" s="6"/>
      <c r="U556" s="6"/>
      <c r="V556" s="6"/>
      <c r="W556" s="6"/>
    </row>
    <row r="557" spans="18:23" x14ac:dyDescent="0.3">
      <c r="R557" s="6"/>
      <c r="S557" s="6"/>
      <c r="T557" s="6"/>
      <c r="U557" s="6"/>
      <c r="V557" s="6"/>
      <c r="W557" s="6"/>
    </row>
    <row r="558" spans="18:23" x14ac:dyDescent="0.3">
      <c r="R558" s="6"/>
      <c r="S558" s="6"/>
      <c r="T558" s="6"/>
      <c r="U558" s="6"/>
      <c r="V558" s="6"/>
      <c r="W558" s="6"/>
    </row>
    <row r="559" spans="18:23" x14ac:dyDescent="0.3">
      <c r="R559" s="6"/>
      <c r="S559" s="6"/>
      <c r="T559" s="6"/>
      <c r="U559" s="6"/>
      <c r="V559" s="6"/>
      <c r="W559" s="6"/>
    </row>
    <row r="560" spans="18:23" x14ac:dyDescent="0.3">
      <c r="R560" s="6"/>
      <c r="S560" s="6"/>
      <c r="T560" s="6"/>
      <c r="U560" s="6"/>
      <c r="V560" s="6"/>
      <c r="W560" s="6"/>
    </row>
    <row r="561" spans="18:23" x14ac:dyDescent="0.3">
      <c r="R561" s="6"/>
      <c r="S561" s="6"/>
      <c r="T561" s="6"/>
      <c r="U561" s="6"/>
      <c r="V561" s="6"/>
      <c r="W561" s="6"/>
    </row>
    <row r="562" spans="18:23" x14ac:dyDescent="0.3">
      <c r="R562" s="6"/>
      <c r="S562" s="6"/>
      <c r="T562" s="6"/>
      <c r="U562" s="6"/>
      <c r="V562" s="6"/>
      <c r="W562" s="6"/>
    </row>
    <row r="563" spans="18:23" x14ac:dyDescent="0.3">
      <c r="R563" s="6"/>
      <c r="S563" s="6"/>
      <c r="T563" s="6"/>
      <c r="U563" s="6"/>
      <c r="V563" s="6"/>
      <c r="W563" s="6"/>
    </row>
    <row r="564" spans="18:23" x14ac:dyDescent="0.3">
      <c r="R564" s="6"/>
      <c r="S564" s="6"/>
      <c r="T564" s="6"/>
      <c r="U564" s="6"/>
      <c r="V564" s="6"/>
      <c r="W564" s="6"/>
    </row>
    <row r="565" spans="18:23" x14ac:dyDescent="0.3">
      <c r="R565" s="6"/>
      <c r="S565" s="6"/>
      <c r="T565" s="6"/>
      <c r="U565" s="6"/>
      <c r="V565" s="6"/>
      <c r="W565" s="6"/>
    </row>
    <row r="566" spans="18:23" x14ac:dyDescent="0.3">
      <c r="R566" s="6"/>
      <c r="S566" s="6"/>
      <c r="T566" s="6"/>
      <c r="U566" s="6"/>
      <c r="V566" s="6"/>
      <c r="W566" s="6"/>
    </row>
    <row r="567" spans="18:23" x14ac:dyDescent="0.3">
      <c r="R567" s="6"/>
      <c r="S567" s="6"/>
      <c r="T567" s="6"/>
      <c r="U567" s="6"/>
      <c r="V567" s="6"/>
      <c r="W567" s="6"/>
    </row>
    <row r="568" spans="18:23" x14ac:dyDescent="0.3">
      <c r="R568" s="6"/>
      <c r="S568" s="6"/>
      <c r="T568" s="6"/>
      <c r="U568" s="6"/>
      <c r="V568" s="6"/>
      <c r="W568" s="6"/>
    </row>
    <row r="569" spans="18:23" x14ac:dyDescent="0.3">
      <c r="R569" s="6"/>
      <c r="S569" s="6"/>
      <c r="T569" s="6"/>
      <c r="U569" s="6"/>
      <c r="V569" s="6"/>
      <c r="W569" s="6"/>
    </row>
    <row r="570" spans="18:23" x14ac:dyDescent="0.3">
      <c r="R570" s="6"/>
      <c r="S570" s="6"/>
      <c r="T570" s="6"/>
      <c r="U570" s="6"/>
      <c r="V570" s="6"/>
      <c r="W570" s="6"/>
    </row>
    <row r="571" spans="18:23" x14ac:dyDescent="0.3">
      <c r="R571" s="6"/>
      <c r="S571" s="6"/>
      <c r="T571" s="6"/>
      <c r="U571" s="6"/>
      <c r="V571" s="6"/>
      <c r="W571" s="6"/>
    </row>
    <row r="572" spans="18:23" x14ac:dyDescent="0.3">
      <c r="R572" s="6"/>
      <c r="S572" s="6"/>
      <c r="T572" s="6"/>
      <c r="U572" s="6"/>
      <c r="V572" s="6"/>
      <c r="W572" s="6"/>
    </row>
    <row r="573" spans="18:23" x14ac:dyDescent="0.3">
      <c r="R573" s="6"/>
      <c r="S573" s="6"/>
      <c r="T573" s="6"/>
      <c r="U573" s="6"/>
      <c r="V573" s="6"/>
      <c r="W573" s="6"/>
    </row>
    <row r="574" spans="18:23" x14ac:dyDescent="0.3">
      <c r="R574" s="6"/>
      <c r="S574" s="6"/>
      <c r="T574" s="6"/>
      <c r="U574" s="6"/>
      <c r="V574" s="6"/>
      <c r="W574" s="6"/>
    </row>
    <row r="575" spans="18:23" x14ac:dyDescent="0.3">
      <c r="R575" s="6"/>
      <c r="S575" s="6"/>
      <c r="T575" s="6"/>
      <c r="U575" s="6"/>
      <c r="V575" s="6"/>
      <c r="W575" s="6"/>
    </row>
    <row r="576" spans="18:23" x14ac:dyDescent="0.3">
      <c r="R576" s="6"/>
      <c r="S576" s="6"/>
      <c r="T576" s="6"/>
      <c r="U576" s="6"/>
      <c r="V576" s="6"/>
      <c r="W576" s="6"/>
    </row>
    <row r="577" spans="18:23" x14ac:dyDescent="0.3">
      <c r="R577" s="6"/>
      <c r="S577" s="6"/>
      <c r="T577" s="6"/>
      <c r="U577" s="6"/>
      <c r="V577" s="6"/>
      <c r="W577" s="6"/>
    </row>
    <row r="578" spans="18:23" x14ac:dyDescent="0.3">
      <c r="R578" s="6"/>
      <c r="S578" s="6"/>
      <c r="T578" s="6"/>
      <c r="U578" s="6"/>
      <c r="V578" s="6"/>
      <c r="W578" s="6"/>
    </row>
    <row r="579" spans="18:23" x14ac:dyDescent="0.3">
      <c r="R579" s="6"/>
      <c r="S579" s="6"/>
      <c r="T579" s="6"/>
      <c r="U579" s="6"/>
      <c r="V579" s="6"/>
      <c r="W579" s="6"/>
    </row>
    <row r="580" spans="18:23" x14ac:dyDescent="0.3">
      <c r="R580" s="6"/>
      <c r="S580" s="6"/>
      <c r="T580" s="6"/>
      <c r="U580" s="6"/>
      <c r="V580" s="6"/>
      <c r="W580" s="6"/>
    </row>
    <row r="581" spans="18:23" x14ac:dyDescent="0.3">
      <c r="R581" s="6"/>
      <c r="S581" s="6"/>
      <c r="T581" s="6"/>
      <c r="U581" s="6"/>
      <c r="V581" s="6"/>
      <c r="W581" s="6"/>
    </row>
    <row r="582" spans="18:23" x14ac:dyDescent="0.3">
      <c r="R582" s="6"/>
      <c r="S582" s="6"/>
      <c r="T582" s="6"/>
      <c r="U582" s="6"/>
      <c r="V582" s="6"/>
      <c r="W582" s="6"/>
    </row>
    <row r="583" spans="18:23" x14ac:dyDescent="0.3">
      <c r="R583" s="6"/>
      <c r="S583" s="6"/>
      <c r="T583" s="6"/>
      <c r="U583" s="6"/>
      <c r="V583" s="6"/>
      <c r="W583" s="6"/>
    </row>
    <row r="584" spans="18:23" x14ac:dyDescent="0.3">
      <c r="R584" s="6"/>
      <c r="S584" s="6"/>
      <c r="T584" s="6"/>
      <c r="U584" s="6"/>
      <c r="V584" s="6"/>
      <c r="W584" s="6"/>
    </row>
    <row r="585" spans="18:23" x14ac:dyDescent="0.3">
      <c r="R585" s="6"/>
      <c r="S585" s="6"/>
      <c r="T585" s="6"/>
      <c r="U585" s="6"/>
      <c r="V585" s="6"/>
      <c r="W585" s="6"/>
    </row>
    <row r="586" spans="18:23" x14ac:dyDescent="0.3">
      <c r="R586" s="6"/>
      <c r="S586" s="6"/>
      <c r="T586" s="6"/>
      <c r="U586" s="6"/>
      <c r="V586" s="6"/>
      <c r="W586" s="6"/>
    </row>
    <row r="587" spans="18:23" x14ac:dyDescent="0.3">
      <c r="R587" s="6"/>
      <c r="S587" s="6"/>
      <c r="T587" s="6"/>
      <c r="U587" s="6"/>
      <c r="V587" s="6"/>
      <c r="W587" s="6"/>
    </row>
    <row r="588" spans="18:23" x14ac:dyDescent="0.3">
      <c r="R588" s="6"/>
      <c r="S588" s="6"/>
      <c r="T588" s="6"/>
      <c r="U588" s="6"/>
      <c r="V588" s="6"/>
      <c r="W588" s="6"/>
    </row>
    <row r="589" spans="18:23" x14ac:dyDescent="0.3">
      <c r="R589" s="6"/>
      <c r="S589" s="6"/>
      <c r="T589" s="6"/>
      <c r="U589" s="6"/>
      <c r="V589" s="6"/>
      <c r="W589" s="6"/>
    </row>
    <row r="590" spans="18:23" x14ac:dyDescent="0.3">
      <c r="R590" s="6"/>
      <c r="S590" s="6"/>
      <c r="T590" s="6"/>
      <c r="U590" s="6"/>
      <c r="V590" s="6"/>
      <c r="W590" s="6"/>
    </row>
    <row r="591" spans="18:23" x14ac:dyDescent="0.3">
      <c r="R591" s="6"/>
      <c r="S591" s="6"/>
      <c r="T591" s="6"/>
      <c r="U591" s="6"/>
      <c r="V591" s="6"/>
      <c r="W591" s="6"/>
    </row>
    <row r="592" spans="18:23" x14ac:dyDescent="0.3">
      <c r="R592" s="6"/>
      <c r="S592" s="6"/>
      <c r="T592" s="6"/>
      <c r="U592" s="6"/>
      <c r="V592" s="6"/>
      <c r="W592" s="6"/>
    </row>
    <row r="593" spans="18:23" x14ac:dyDescent="0.3">
      <c r="R593" s="6"/>
      <c r="S593" s="6"/>
      <c r="T593" s="6"/>
      <c r="U593" s="6"/>
      <c r="V593" s="6"/>
      <c r="W593" s="6"/>
    </row>
    <row r="594" spans="18:23" x14ac:dyDescent="0.3">
      <c r="R594" s="6"/>
      <c r="S594" s="6"/>
      <c r="T594" s="6"/>
      <c r="U594" s="6"/>
      <c r="V594" s="6"/>
      <c r="W594" s="6"/>
    </row>
    <row r="595" spans="18:23" x14ac:dyDescent="0.3">
      <c r="R595" s="6"/>
      <c r="S595" s="6"/>
      <c r="T595" s="6"/>
      <c r="U595" s="6"/>
      <c r="V595" s="6"/>
      <c r="W595" s="6"/>
    </row>
    <row r="596" spans="18:23" x14ac:dyDescent="0.3">
      <c r="R596" s="6"/>
      <c r="S596" s="6"/>
      <c r="T596" s="6"/>
      <c r="U596" s="6"/>
      <c r="V596" s="6"/>
      <c r="W596" s="6"/>
    </row>
    <row r="597" spans="18:23" x14ac:dyDescent="0.3">
      <c r="R597" s="6"/>
      <c r="S597" s="6"/>
      <c r="T597" s="6"/>
      <c r="U597" s="6"/>
      <c r="V597" s="6"/>
      <c r="W597" s="6"/>
    </row>
    <row r="598" spans="18:23" x14ac:dyDescent="0.3">
      <c r="R598" s="6"/>
      <c r="S598" s="6"/>
      <c r="T598" s="6"/>
      <c r="U598" s="6"/>
      <c r="V598" s="6"/>
      <c r="W598" s="6"/>
    </row>
    <row r="599" spans="18:23" x14ac:dyDescent="0.3">
      <c r="R599" s="6"/>
      <c r="S599" s="6"/>
      <c r="T599" s="6"/>
      <c r="U599" s="6"/>
      <c r="V599" s="6"/>
      <c r="W599" s="6"/>
    </row>
    <row r="600" spans="18:23" x14ac:dyDescent="0.3">
      <c r="R600" s="6"/>
      <c r="S600" s="6"/>
      <c r="T600" s="6"/>
      <c r="U600" s="6"/>
      <c r="V600" s="6"/>
      <c r="W600" s="6"/>
    </row>
    <row r="601" spans="18:23" x14ac:dyDescent="0.3">
      <c r="R601" s="6"/>
      <c r="S601" s="6"/>
      <c r="T601" s="6"/>
      <c r="U601" s="6"/>
      <c r="V601" s="6"/>
      <c r="W601" s="6"/>
    </row>
    <row r="602" spans="18:23" x14ac:dyDescent="0.3">
      <c r="R602" s="6"/>
      <c r="S602" s="6"/>
      <c r="T602" s="6"/>
      <c r="U602" s="6"/>
      <c r="V602" s="6"/>
      <c r="W602" s="6"/>
    </row>
    <row r="603" spans="18:23" x14ac:dyDescent="0.3">
      <c r="R603" s="6"/>
      <c r="S603" s="6"/>
      <c r="T603" s="6"/>
      <c r="U603" s="6"/>
      <c r="V603" s="6"/>
      <c r="W603" s="6"/>
    </row>
    <row r="604" spans="18:23" x14ac:dyDescent="0.3">
      <c r="R604" s="6"/>
      <c r="S604" s="6"/>
      <c r="T604" s="6"/>
      <c r="U604" s="6"/>
      <c r="V604" s="6"/>
      <c r="W604" s="6"/>
    </row>
    <row r="605" spans="18:23" x14ac:dyDescent="0.3">
      <c r="R605" s="6"/>
      <c r="S605" s="6"/>
      <c r="T605" s="6"/>
      <c r="U605" s="6"/>
      <c r="V605" s="6"/>
      <c r="W605" s="6"/>
    </row>
    <row r="606" spans="18:23" x14ac:dyDescent="0.3">
      <c r="R606" s="6"/>
      <c r="S606" s="6"/>
      <c r="T606" s="6"/>
      <c r="U606" s="6"/>
      <c r="V606" s="6"/>
      <c r="W606" s="6"/>
    </row>
    <row r="607" spans="18:23" x14ac:dyDescent="0.3">
      <c r="R607" s="6"/>
      <c r="S607" s="6"/>
      <c r="T607" s="6"/>
      <c r="U607" s="6"/>
      <c r="V607" s="6"/>
      <c r="W607" s="6"/>
    </row>
    <row r="608" spans="18:23" x14ac:dyDescent="0.3">
      <c r="R608" s="6"/>
      <c r="S608" s="6"/>
      <c r="T608" s="6"/>
      <c r="U608" s="6"/>
      <c r="V608" s="6"/>
      <c r="W608" s="6"/>
    </row>
    <row r="609" spans="18:23" x14ac:dyDescent="0.3">
      <c r="R609" s="6"/>
      <c r="S609" s="6"/>
      <c r="T609" s="6"/>
      <c r="U609" s="6"/>
      <c r="V609" s="6"/>
      <c r="W609" s="6"/>
    </row>
    <row r="610" spans="18:23" x14ac:dyDescent="0.3">
      <c r="R610" s="6"/>
      <c r="S610" s="6"/>
      <c r="T610" s="6"/>
      <c r="U610" s="6"/>
      <c r="V610" s="6"/>
      <c r="W610" s="6"/>
    </row>
    <row r="611" spans="18:23" x14ac:dyDescent="0.3">
      <c r="R611" s="6"/>
      <c r="S611" s="6"/>
      <c r="T611" s="6"/>
      <c r="U611" s="6"/>
      <c r="V611" s="6"/>
      <c r="W611" s="6"/>
    </row>
    <row r="612" spans="18:23" x14ac:dyDescent="0.3">
      <c r="R612" s="6"/>
      <c r="S612" s="6"/>
      <c r="T612" s="6"/>
      <c r="U612" s="6"/>
      <c r="V612" s="6"/>
      <c r="W612" s="6"/>
    </row>
    <row r="613" spans="18:23" x14ac:dyDescent="0.3">
      <c r="R613" s="6"/>
      <c r="S613" s="6"/>
      <c r="T613" s="6"/>
      <c r="U613" s="6"/>
      <c r="V613" s="6"/>
      <c r="W613" s="6"/>
    </row>
    <row r="614" spans="18:23" x14ac:dyDescent="0.3">
      <c r="R614" s="6"/>
      <c r="S614" s="6"/>
      <c r="T614" s="6"/>
      <c r="U614" s="6"/>
      <c r="V614" s="6"/>
      <c r="W614" s="6"/>
    </row>
    <row r="615" spans="18:23" x14ac:dyDescent="0.3">
      <c r="R615" s="6"/>
      <c r="S615" s="6"/>
      <c r="T615" s="6"/>
      <c r="U615" s="6"/>
      <c r="V615" s="6"/>
      <c r="W615" s="6"/>
    </row>
    <row r="616" spans="18:23" x14ac:dyDescent="0.3">
      <c r="R616" s="6"/>
      <c r="S616" s="6"/>
      <c r="T616" s="6"/>
      <c r="U616" s="6"/>
      <c r="V616" s="6"/>
      <c r="W616" s="6"/>
    </row>
    <row r="617" spans="18:23" x14ac:dyDescent="0.3">
      <c r="R617" s="6"/>
      <c r="S617" s="6"/>
      <c r="T617" s="6"/>
      <c r="U617" s="6"/>
      <c r="V617" s="6"/>
      <c r="W617" s="6"/>
    </row>
    <row r="618" spans="18:23" x14ac:dyDescent="0.3">
      <c r="R618" s="6"/>
      <c r="S618" s="6"/>
      <c r="T618" s="6"/>
      <c r="U618" s="6"/>
      <c r="V618" s="6"/>
      <c r="W618" s="6"/>
    </row>
    <row r="619" spans="18:23" x14ac:dyDescent="0.3">
      <c r="R619" s="6"/>
      <c r="S619" s="6"/>
      <c r="T619" s="6"/>
      <c r="U619" s="6"/>
      <c r="V619" s="6"/>
      <c r="W619" s="6"/>
    </row>
    <row r="620" spans="18:23" x14ac:dyDescent="0.3">
      <c r="R620" s="6"/>
      <c r="S620" s="6"/>
      <c r="T620" s="6"/>
      <c r="U620" s="6"/>
      <c r="V620" s="6"/>
      <c r="W620" s="6"/>
    </row>
    <row r="621" spans="18:23" x14ac:dyDescent="0.3">
      <c r="R621" s="6"/>
      <c r="S621" s="6"/>
      <c r="T621" s="6"/>
      <c r="U621" s="6"/>
      <c r="V621" s="6"/>
      <c r="W621" s="6"/>
    </row>
    <row r="622" spans="18:23" x14ac:dyDescent="0.3">
      <c r="R622" s="6"/>
      <c r="S622" s="6"/>
      <c r="T622" s="6"/>
      <c r="U622" s="6"/>
      <c r="V622" s="6"/>
      <c r="W622" s="6"/>
    </row>
    <row r="623" spans="18:23" x14ac:dyDescent="0.3">
      <c r="R623" s="6"/>
      <c r="S623" s="6"/>
      <c r="T623" s="6"/>
      <c r="U623" s="6"/>
      <c r="V623" s="6"/>
      <c r="W623" s="6"/>
    </row>
    <row r="624" spans="18:23" x14ac:dyDescent="0.3">
      <c r="R624" s="6"/>
      <c r="S624" s="6"/>
      <c r="T624" s="6"/>
      <c r="U624" s="6"/>
      <c r="V624" s="6"/>
      <c r="W624" s="6"/>
    </row>
    <row r="625" spans="18:23" x14ac:dyDescent="0.3">
      <c r="R625" s="6"/>
      <c r="S625" s="6"/>
      <c r="T625" s="6"/>
      <c r="U625" s="6"/>
      <c r="V625" s="6"/>
      <c r="W625" s="6"/>
    </row>
    <row r="626" spans="18:23" x14ac:dyDescent="0.3">
      <c r="R626" s="6"/>
      <c r="S626" s="6"/>
      <c r="T626" s="6"/>
      <c r="U626" s="6"/>
      <c r="V626" s="6"/>
      <c r="W626" s="6"/>
    </row>
    <row r="627" spans="18:23" x14ac:dyDescent="0.3">
      <c r="R627" s="6"/>
      <c r="S627" s="6"/>
      <c r="T627" s="6"/>
      <c r="U627" s="6"/>
      <c r="V627" s="6"/>
      <c r="W627" s="6"/>
    </row>
    <row r="628" spans="18:23" x14ac:dyDescent="0.3">
      <c r="R628" s="6"/>
      <c r="S628" s="6"/>
      <c r="T628" s="6"/>
      <c r="U628" s="6"/>
      <c r="V628" s="6"/>
      <c r="W628" s="6"/>
    </row>
    <row r="629" spans="18:23" x14ac:dyDescent="0.3">
      <c r="R629" s="6"/>
      <c r="S629" s="6"/>
      <c r="T629" s="6"/>
      <c r="U629" s="6"/>
      <c r="V629" s="6"/>
      <c r="W629" s="6"/>
    </row>
    <row r="630" spans="18:23" x14ac:dyDescent="0.3">
      <c r="R630" s="6"/>
      <c r="S630" s="6"/>
      <c r="T630" s="6"/>
      <c r="U630" s="6"/>
      <c r="V630" s="6"/>
      <c r="W630" s="6"/>
    </row>
    <row r="631" spans="18:23" x14ac:dyDescent="0.3">
      <c r="R631" s="6"/>
      <c r="S631" s="6"/>
      <c r="T631" s="6"/>
      <c r="U631" s="6"/>
      <c r="V631" s="6"/>
      <c r="W631" s="6"/>
    </row>
    <row r="632" spans="18:23" x14ac:dyDescent="0.3">
      <c r="R632" s="6"/>
      <c r="S632" s="6"/>
      <c r="T632" s="6"/>
      <c r="U632" s="6"/>
      <c r="V632" s="6"/>
      <c r="W632" s="6"/>
    </row>
    <row r="633" spans="18:23" x14ac:dyDescent="0.3">
      <c r="R633" s="6"/>
      <c r="S633" s="6"/>
      <c r="T633" s="6"/>
      <c r="U633" s="6"/>
      <c r="V633" s="6"/>
      <c r="W633" s="6"/>
    </row>
    <row r="634" spans="18:23" x14ac:dyDescent="0.3">
      <c r="R634" s="6"/>
      <c r="S634" s="6"/>
      <c r="T634" s="6"/>
      <c r="U634" s="6"/>
      <c r="V634" s="6"/>
      <c r="W634" s="6"/>
    </row>
    <row r="635" spans="18:23" x14ac:dyDescent="0.3">
      <c r="R635" s="6"/>
      <c r="S635" s="6"/>
      <c r="T635" s="6"/>
      <c r="U635" s="6"/>
      <c r="V635" s="6"/>
      <c r="W635" s="6"/>
    </row>
    <row r="636" spans="18:23" x14ac:dyDescent="0.3">
      <c r="R636" s="6"/>
      <c r="S636" s="6"/>
      <c r="T636" s="6"/>
      <c r="U636" s="6"/>
      <c r="V636" s="6"/>
      <c r="W636" s="6"/>
    </row>
    <row r="637" spans="18:23" x14ac:dyDescent="0.3">
      <c r="R637" s="6"/>
      <c r="S637" s="6"/>
      <c r="T637" s="6"/>
      <c r="U637" s="6"/>
      <c r="V637" s="6"/>
      <c r="W637" s="6"/>
    </row>
    <row r="638" spans="18:23" x14ac:dyDescent="0.3">
      <c r="R638" s="6"/>
      <c r="S638" s="6"/>
      <c r="T638" s="6"/>
      <c r="U638" s="6"/>
      <c r="V638" s="6"/>
      <c r="W638" s="6"/>
    </row>
    <row r="639" spans="18:23" x14ac:dyDescent="0.3">
      <c r="R639" s="6"/>
      <c r="S639" s="6"/>
      <c r="T639" s="6"/>
      <c r="U639" s="6"/>
      <c r="V639" s="6"/>
      <c r="W639" s="6"/>
    </row>
    <row r="640" spans="18:23" x14ac:dyDescent="0.3">
      <c r="R640" s="6"/>
      <c r="S640" s="6"/>
      <c r="T640" s="6"/>
      <c r="U640" s="6"/>
      <c r="V640" s="6"/>
      <c r="W640" s="6"/>
    </row>
    <row r="641" spans="18:23" x14ac:dyDescent="0.3">
      <c r="R641" s="6"/>
      <c r="S641" s="6"/>
      <c r="T641" s="6"/>
      <c r="U641" s="6"/>
      <c r="V641" s="6"/>
      <c r="W641" s="6"/>
    </row>
    <row r="642" spans="18:23" x14ac:dyDescent="0.3">
      <c r="R642" s="6"/>
      <c r="S642" s="6"/>
      <c r="T642" s="6"/>
      <c r="U642" s="6"/>
      <c r="V642" s="6"/>
      <c r="W642" s="6"/>
    </row>
    <row r="643" spans="18:23" x14ac:dyDescent="0.3">
      <c r="R643" s="6"/>
      <c r="S643" s="6"/>
      <c r="T643" s="6"/>
      <c r="U643" s="6"/>
      <c r="V643" s="6"/>
      <c r="W643" s="6"/>
    </row>
    <row r="644" spans="18:23" x14ac:dyDescent="0.3">
      <c r="R644" s="6"/>
      <c r="S644" s="6"/>
      <c r="T644" s="6"/>
      <c r="U644" s="6"/>
      <c r="V644" s="6"/>
      <c r="W644" s="6"/>
    </row>
    <row r="645" spans="18:23" x14ac:dyDescent="0.3">
      <c r="R645" s="6"/>
      <c r="S645" s="6"/>
      <c r="T645" s="6"/>
      <c r="U645" s="6"/>
      <c r="V645" s="6"/>
      <c r="W645" s="6"/>
    </row>
    <row r="646" spans="18:23" x14ac:dyDescent="0.3">
      <c r="R646" s="6"/>
      <c r="S646" s="6"/>
      <c r="T646" s="6"/>
      <c r="U646" s="6"/>
      <c r="V646" s="6"/>
      <c r="W646" s="6"/>
    </row>
    <row r="647" spans="18:23" x14ac:dyDescent="0.3">
      <c r="R647" s="6"/>
      <c r="S647" s="6"/>
      <c r="T647" s="6"/>
      <c r="U647" s="6"/>
      <c r="V647" s="6"/>
      <c r="W647" s="6"/>
    </row>
    <row r="648" spans="18:23" x14ac:dyDescent="0.3">
      <c r="R648" s="6"/>
      <c r="S648" s="6"/>
      <c r="T648" s="6"/>
      <c r="U648" s="6"/>
      <c r="V648" s="6"/>
      <c r="W648" s="6"/>
    </row>
    <row r="649" spans="18:23" x14ac:dyDescent="0.3">
      <c r="R649" s="6"/>
      <c r="S649" s="6"/>
      <c r="T649" s="6"/>
      <c r="U649" s="6"/>
      <c r="V649" s="6"/>
      <c r="W649" s="6"/>
    </row>
    <row r="650" spans="18:23" x14ac:dyDescent="0.3">
      <c r="R650" s="6"/>
      <c r="S650" s="6"/>
      <c r="T650" s="6"/>
      <c r="U650" s="6"/>
      <c r="V650" s="6"/>
      <c r="W650" s="6"/>
    </row>
    <row r="651" spans="18:23" x14ac:dyDescent="0.3">
      <c r="R651" s="6"/>
      <c r="S651" s="6"/>
      <c r="T651" s="6"/>
      <c r="U651" s="6"/>
      <c r="V651" s="6"/>
      <c r="W651" s="6"/>
    </row>
    <row r="652" spans="18:23" x14ac:dyDescent="0.3">
      <c r="R652" s="6"/>
      <c r="S652" s="6"/>
      <c r="T652" s="6"/>
      <c r="U652" s="6"/>
      <c r="V652" s="6"/>
      <c r="W652" s="6"/>
    </row>
    <row r="653" spans="18:23" x14ac:dyDescent="0.3">
      <c r="R653" s="6"/>
      <c r="S653" s="6"/>
      <c r="T653" s="6"/>
      <c r="U653" s="6"/>
      <c r="V653" s="6"/>
      <c r="W653" s="6"/>
    </row>
    <row r="654" spans="18:23" x14ac:dyDescent="0.3">
      <c r="R654" s="6"/>
      <c r="S654" s="6"/>
      <c r="T654" s="6"/>
      <c r="U654" s="6"/>
      <c r="V654" s="6"/>
      <c r="W654" s="6"/>
    </row>
    <row r="655" spans="18:23" x14ac:dyDescent="0.3">
      <c r="R655" s="6"/>
      <c r="S655" s="6"/>
      <c r="T655" s="6"/>
      <c r="U655" s="6"/>
      <c r="V655" s="6"/>
      <c r="W655" s="6"/>
    </row>
    <row r="656" spans="18:23" x14ac:dyDescent="0.3">
      <c r="R656" s="6"/>
      <c r="S656" s="6"/>
      <c r="T656" s="6"/>
      <c r="U656" s="6"/>
      <c r="V656" s="6"/>
      <c r="W656" s="6"/>
    </row>
    <row r="657" spans="18:23" x14ac:dyDescent="0.3">
      <c r="R657" s="6"/>
      <c r="S657" s="6"/>
      <c r="T657" s="6"/>
      <c r="U657" s="6"/>
      <c r="V657" s="6"/>
      <c r="W657" s="6"/>
    </row>
    <row r="658" spans="18:23" x14ac:dyDescent="0.3">
      <c r="R658" s="6"/>
      <c r="S658" s="6"/>
      <c r="T658" s="6"/>
      <c r="U658" s="6"/>
      <c r="V658" s="6"/>
      <c r="W658" s="6"/>
    </row>
    <row r="659" spans="18:23" x14ac:dyDescent="0.3">
      <c r="R659" s="6"/>
      <c r="S659" s="6"/>
      <c r="T659" s="6"/>
      <c r="U659" s="6"/>
      <c r="V659" s="6"/>
      <c r="W659" s="6"/>
    </row>
    <row r="660" spans="18:23" x14ac:dyDescent="0.3">
      <c r="R660" s="6"/>
      <c r="S660" s="6"/>
      <c r="T660" s="6"/>
      <c r="U660" s="6"/>
      <c r="V660" s="6"/>
      <c r="W660" s="6"/>
    </row>
    <row r="661" spans="18:23" x14ac:dyDescent="0.3">
      <c r="R661" s="6"/>
      <c r="S661" s="6"/>
      <c r="T661" s="6"/>
      <c r="U661" s="6"/>
      <c r="V661" s="6"/>
      <c r="W661" s="6"/>
    </row>
    <row r="662" spans="18:23" x14ac:dyDescent="0.3">
      <c r="R662" s="6"/>
      <c r="S662" s="6"/>
      <c r="T662" s="6"/>
      <c r="U662" s="6"/>
      <c r="V662" s="6"/>
      <c r="W662" s="6"/>
    </row>
    <row r="663" spans="18:23" x14ac:dyDescent="0.3">
      <c r="R663" s="6"/>
      <c r="S663" s="6"/>
      <c r="T663" s="6"/>
      <c r="U663" s="6"/>
      <c r="V663" s="6"/>
      <c r="W663" s="6"/>
    </row>
    <row r="664" spans="18:23" x14ac:dyDescent="0.3">
      <c r="R664" s="6"/>
      <c r="S664" s="6"/>
      <c r="T664" s="6"/>
      <c r="U664" s="6"/>
      <c r="V664" s="6"/>
      <c r="W664" s="6"/>
    </row>
    <row r="665" spans="18:23" x14ac:dyDescent="0.3">
      <c r="R665" s="6"/>
      <c r="S665" s="6"/>
      <c r="T665" s="6"/>
      <c r="U665" s="6"/>
      <c r="V665" s="6"/>
      <c r="W665" s="6"/>
    </row>
    <row r="666" spans="18:23" x14ac:dyDescent="0.3">
      <c r="R666" s="6"/>
      <c r="S666" s="6"/>
      <c r="T666" s="6"/>
      <c r="U666" s="6"/>
      <c r="V666" s="6"/>
      <c r="W666" s="6"/>
    </row>
    <row r="667" spans="18:23" x14ac:dyDescent="0.3">
      <c r="R667" s="6"/>
      <c r="S667" s="6"/>
      <c r="T667" s="6"/>
      <c r="U667" s="6"/>
      <c r="V667" s="6"/>
      <c r="W667" s="6"/>
    </row>
    <row r="668" spans="18:23" x14ac:dyDescent="0.3">
      <c r="R668" s="6"/>
      <c r="S668" s="6"/>
      <c r="T668" s="6"/>
      <c r="U668" s="6"/>
      <c r="V668" s="6"/>
      <c r="W668" s="6"/>
    </row>
    <row r="669" spans="18:23" x14ac:dyDescent="0.3">
      <c r="R669" s="6"/>
      <c r="S669" s="6"/>
      <c r="T669" s="6"/>
      <c r="U669" s="6"/>
      <c r="V669" s="6"/>
      <c r="W669" s="6"/>
    </row>
    <row r="670" spans="18:23" x14ac:dyDescent="0.3">
      <c r="R670" s="6"/>
      <c r="S670" s="6"/>
      <c r="T670" s="6"/>
      <c r="U670" s="6"/>
      <c r="V670" s="6"/>
      <c r="W670" s="6"/>
    </row>
    <row r="671" spans="18:23" x14ac:dyDescent="0.3">
      <c r="R671" s="6"/>
      <c r="S671" s="6"/>
      <c r="T671" s="6"/>
      <c r="U671" s="6"/>
      <c r="V671" s="6"/>
      <c r="W671" s="6"/>
    </row>
    <row r="672" spans="18:23" x14ac:dyDescent="0.3">
      <c r="R672" s="6"/>
      <c r="S672" s="6"/>
      <c r="T672" s="6"/>
      <c r="U672" s="6"/>
      <c r="V672" s="6"/>
      <c r="W672" s="6"/>
    </row>
    <row r="673" spans="18:23" x14ac:dyDescent="0.3">
      <c r="R673" s="6"/>
      <c r="S673" s="6"/>
      <c r="T673" s="6"/>
      <c r="U673" s="6"/>
      <c r="V673" s="6"/>
      <c r="W673" s="6"/>
    </row>
    <row r="674" spans="18:23" x14ac:dyDescent="0.3">
      <c r="R674" s="6"/>
      <c r="S674" s="6"/>
      <c r="T674" s="6"/>
      <c r="U674" s="6"/>
      <c r="V674" s="6"/>
      <c r="W674" s="6"/>
    </row>
    <row r="675" spans="18:23" x14ac:dyDescent="0.3">
      <c r="R675" s="6"/>
      <c r="S675" s="6"/>
      <c r="T675" s="6"/>
      <c r="U675" s="6"/>
      <c r="V675" s="6"/>
      <c r="W675" s="6"/>
    </row>
    <row r="676" spans="18:23" x14ac:dyDescent="0.3">
      <c r="R676" s="6"/>
      <c r="S676" s="6"/>
      <c r="T676" s="6"/>
      <c r="U676" s="6"/>
      <c r="V676" s="6"/>
      <c r="W676" s="6"/>
    </row>
    <row r="677" spans="18:23" x14ac:dyDescent="0.3">
      <c r="R677" s="6"/>
      <c r="S677" s="6"/>
      <c r="T677" s="6"/>
      <c r="U677" s="6"/>
      <c r="V677" s="6"/>
      <c r="W677" s="6"/>
    </row>
    <row r="678" spans="18:23" x14ac:dyDescent="0.3">
      <c r="R678" s="6"/>
      <c r="S678" s="6"/>
      <c r="T678" s="6"/>
      <c r="U678" s="6"/>
      <c r="V678" s="6"/>
      <c r="W678" s="6"/>
    </row>
    <row r="679" spans="18:23" x14ac:dyDescent="0.3">
      <c r="R679" s="6"/>
      <c r="S679" s="6"/>
      <c r="T679" s="6"/>
      <c r="U679" s="6"/>
      <c r="V679" s="6"/>
      <c r="W679" s="6"/>
    </row>
    <row r="680" spans="18:23" x14ac:dyDescent="0.3">
      <c r="R680" s="6"/>
      <c r="S680" s="6"/>
      <c r="T680" s="6"/>
      <c r="U680" s="6"/>
      <c r="V680" s="6"/>
      <c r="W680" s="6"/>
    </row>
    <row r="681" spans="18:23" x14ac:dyDescent="0.3">
      <c r="R681" s="6"/>
      <c r="S681" s="6"/>
      <c r="T681" s="6"/>
      <c r="U681" s="6"/>
      <c r="V681" s="6"/>
      <c r="W681" s="6"/>
    </row>
    <row r="682" spans="18:23" x14ac:dyDescent="0.3">
      <c r="R682" s="6"/>
      <c r="S682" s="6"/>
      <c r="T682" s="6"/>
      <c r="U682" s="6"/>
      <c r="V682" s="6"/>
      <c r="W682" s="6"/>
    </row>
    <row r="683" spans="18:23" x14ac:dyDescent="0.3">
      <c r="R683" s="6"/>
      <c r="S683" s="6"/>
      <c r="T683" s="6"/>
      <c r="U683" s="6"/>
      <c r="V683" s="6"/>
      <c r="W683" s="6"/>
    </row>
    <row r="684" spans="18:23" x14ac:dyDescent="0.3">
      <c r="R684" s="6"/>
      <c r="S684" s="6"/>
      <c r="T684" s="6"/>
      <c r="U684" s="6"/>
      <c r="V684" s="6"/>
      <c r="W684" s="6"/>
    </row>
    <row r="685" spans="18:23" x14ac:dyDescent="0.3">
      <c r="R685" s="6"/>
      <c r="S685" s="6"/>
      <c r="T685" s="6"/>
      <c r="U685" s="6"/>
      <c r="V685" s="6"/>
      <c r="W685" s="6"/>
    </row>
    <row r="686" spans="18:23" x14ac:dyDescent="0.3">
      <c r="R686" s="6"/>
      <c r="S686" s="6"/>
      <c r="T686" s="6"/>
      <c r="U686" s="6"/>
      <c r="V686" s="6"/>
      <c r="W686" s="6"/>
    </row>
    <row r="687" spans="18:23" x14ac:dyDescent="0.3">
      <c r="R687" s="6"/>
      <c r="S687" s="6"/>
      <c r="T687" s="6"/>
      <c r="U687" s="6"/>
      <c r="V687" s="6"/>
      <c r="W687" s="6"/>
    </row>
    <row r="688" spans="18:23" x14ac:dyDescent="0.3">
      <c r="R688" s="6"/>
      <c r="S688" s="6"/>
      <c r="T688" s="6"/>
      <c r="U688" s="6"/>
      <c r="V688" s="6"/>
      <c r="W688" s="6"/>
    </row>
    <row r="689" spans="18:23" x14ac:dyDescent="0.3">
      <c r="R689" s="6"/>
      <c r="S689" s="6"/>
      <c r="T689" s="6"/>
      <c r="U689" s="6"/>
      <c r="V689" s="6"/>
      <c r="W689" s="6"/>
    </row>
    <row r="690" spans="18:23" x14ac:dyDescent="0.3">
      <c r="R690" s="6"/>
      <c r="S690" s="6"/>
      <c r="T690" s="6"/>
      <c r="U690" s="6"/>
      <c r="V690" s="6"/>
      <c r="W690" s="6"/>
    </row>
    <row r="691" spans="18:23" x14ac:dyDescent="0.3">
      <c r="R691" s="6"/>
      <c r="S691" s="6"/>
      <c r="T691" s="6"/>
      <c r="U691" s="6"/>
      <c r="V691" s="6"/>
      <c r="W691" s="6"/>
    </row>
    <row r="692" spans="18:23" x14ac:dyDescent="0.3">
      <c r="R692" s="6"/>
      <c r="S692" s="6"/>
      <c r="T692" s="6"/>
      <c r="U692" s="6"/>
      <c r="V692" s="6"/>
      <c r="W692" s="6"/>
    </row>
    <row r="693" spans="18:23" x14ac:dyDescent="0.3">
      <c r="R693" s="6"/>
      <c r="S693" s="6"/>
      <c r="T693" s="6"/>
      <c r="U693" s="6"/>
      <c r="V693" s="6"/>
      <c r="W693" s="6"/>
    </row>
    <row r="694" spans="18:23" x14ac:dyDescent="0.3">
      <c r="R694" s="6"/>
      <c r="S694" s="6"/>
      <c r="T694" s="6"/>
      <c r="U694" s="6"/>
      <c r="V694" s="6"/>
      <c r="W694" s="6"/>
    </row>
    <row r="695" spans="18:23" x14ac:dyDescent="0.3">
      <c r="R695" s="6"/>
      <c r="S695" s="6"/>
      <c r="T695" s="6"/>
      <c r="U695" s="6"/>
      <c r="V695" s="6"/>
      <c r="W695" s="6"/>
    </row>
    <row r="696" spans="18:23" x14ac:dyDescent="0.3">
      <c r="R696" s="6"/>
      <c r="S696" s="6"/>
      <c r="T696" s="6"/>
      <c r="U696" s="6"/>
      <c r="V696" s="6"/>
      <c r="W696" s="6"/>
    </row>
    <row r="697" spans="18:23" x14ac:dyDescent="0.3">
      <c r="R697" s="6"/>
      <c r="S697" s="6"/>
      <c r="T697" s="6"/>
      <c r="U697" s="6"/>
      <c r="V697" s="6"/>
      <c r="W697" s="6"/>
    </row>
    <row r="698" spans="18:23" x14ac:dyDescent="0.3">
      <c r="R698" s="6"/>
      <c r="S698" s="6"/>
      <c r="T698" s="6"/>
      <c r="U698" s="6"/>
      <c r="V698" s="6"/>
      <c r="W698" s="6"/>
    </row>
    <row r="699" spans="18:23" x14ac:dyDescent="0.3">
      <c r="R699" s="6"/>
      <c r="S699" s="6"/>
      <c r="T699" s="6"/>
      <c r="U699" s="6"/>
      <c r="V699" s="6"/>
      <c r="W699" s="6"/>
    </row>
    <row r="700" spans="18:23" x14ac:dyDescent="0.3">
      <c r="R700" s="6"/>
      <c r="S700" s="6"/>
      <c r="T700" s="6"/>
      <c r="U700" s="6"/>
      <c r="V700" s="6"/>
      <c r="W700" s="6"/>
    </row>
    <row r="701" spans="18:23" x14ac:dyDescent="0.3">
      <c r="R701" s="6"/>
      <c r="S701" s="6"/>
      <c r="T701" s="6"/>
      <c r="U701" s="6"/>
      <c r="V701" s="6"/>
      <c r="W701" s="6"/>
    </row>
    <row r="702" spans="18:23" x14ac:dyDescent="0.3">
      <c r="R702" s="6"/>
      <c r="S702" s="6"/>
      <c r="T702" s="6"/>
      <c r="U702" s="6"/>
      <c r="V702" s="6"/>
      <c r="W702" s="6"/>
    </row>
    <row r="703" spans="18:23" x14ac:dyDescent="0.3">
      <c r="R703" s="6"/>
      <c r="S703" s="6"/>
      <c r="T703" s="6"/>
      <c r="U703" s="6"/>
      <c r="V703" s="6"/>
      <c r="W703" s="6"/>
    </row>
    <row r="704" spans="18:23" x14ac:dyDescent="0.3">
      <c r="R704" s="6"/>
      <c r="S704" s="6"/>
      <c r="T704" s="6"/>
      <c r="U704" s="6"/>
      <c r="V704" s="6"/>
      <c r="W704" s="6"/>
    </row>
    <row r="705" spans="18:23" x14ac:dyDescent="0.3">
      <c r="R705" s="6"/>
      <c r="S705" s="6"/>
      <c r="T705" s="6"/>
      <c r="U705" s="6"/>
      <c r="V705" s="6"/>
      <c r="W705" s="6"/>
    </row>
    <row r="706" spans="18:23" x14ac:dyDescent="0.3">
      <c r="R706" s="6"/>
      <c r="S706" s="6"/>
      <c r="T706" s="6"/>
      <c r="U706" s="6"/>
      <c r="V706" s="6"/>
      <c r="W706" s="6"/>
    </row>
    <row r="707" spans="18:23" x14ac:dyDescent="0.3">
      <c r="R707" s="6"/>
      <c r="S707" s="6"/>
      <c r="T707" s="6"/>
      <c r="U707" s="6"/>
      <c r="V707" s="6"/>
      <c r="W707" s="6"/>
    </row>
    <row r="708" spans="18:23" x14ac:dyDescent="0.3">
      <c r="R708" s="6"/>
      <c r="S708" s="6"/>
      <c r="T708" s="6"/>
      <c r="U708" s="6"/>
      <c r="V708" s="6"/>
      <c r="W708" s="6"/>
    </row>
    <row r="709" spans="18:23" x14ac:dyDescent="0.3">
      <c r="R709" s="6"/>
      <c r="S709" s="6"/>
      <c r="T709" s="6"/>
      <c r="U709" s="6"/>
      <c r="V709" s="6"/>
      <c r="W709" s="6"/>
    </row>
    <row r="710" spans="18:23" x14ac:dyDescent="0.3">
      <c r="R710" s="6"/>
      <c r="S710" s="6"/>
      <c r="T710" s="6"/>
      <c r="U710" s="6"/>
      <c r="V710" s="6"/>
      <c r="W710" s="6"/>
    </row>
    <row r="711" spans="18:23" x14ac:dyDescent="0.3">
      <c r="R711" s="6"/>
      <c r="S711" s="6"/>
      <c r="T711" s="6"/>
      <c r="U711" s="6"/>
      <c r="V711" s="6"/>
      <c r="W711" s="6"/>
    </row>
    <row r="712" spans="18:23" x14ac:dyDescent="0.3">
      <c r="R712" s="6"/>
      <c r="S712" s="6"/>
      <c r="T712" s="6"/>
      <c r="U712" s="6"/>
      <c r="V712" s="6"/>
      <c r="W712" s="6"/>
    </row>
    <row r="713" spans="18:23" x14ac:dyDescent="0.3">
      <c r="R713" s="6"/>
      <c r="S713" s="6"/>
      <c r="T713" s="6"/>
      <c r="U713" s="6"/>
      <c r="V713" s="6"/>
      <c r="W713" s="6"/>
    </row>
    <row r="714" spans="18:23" x14ac:dyDescent="0.3">
      <c r="R714" s="6"/>
      <c r="S714" s="6"/>
      <c r="T714" s="6"/>
      <c r="U714" s="6"/>
      <c r="V714" s="6"/>
      <c r="W714" s="6"/>
    </row>
    <row r="715" spans="18:23" x14ac:dyDescent="0.3">
      <c r="R715" s="6"/>
      <c r="S715" s="6"/>
      <c r="T715" s="6"/>
      <c r="U715" s="6"/>
      <c r="V715" s="6"/>
      <c r="W715" s="6"/>
    </row>
    <row r="716" spans="18:23" x14ac:dyDescent="0.3">
      <c r="R716" s="6"/>
      <c r="S716" s="6"/>
      <c r="T716" s="6"/>
      <c r="U716" s="6"/>
      <c r="V716" s="6"/>
      <c r="W716" s="6"/>
    </row>
    <row r="717" spans="18:23" x14ac:dyDescent="0.3">
      <c r="R717" s="6"/>
      <c r="S717" s="6"/>
      <c r="T717" s="6"/>
      <c r="U717" s="6"/>
      <c r="V717" s="6"/>
      <c r="W717" s="6"/>
    </row>
    <row r="718" spans="18:23" x14ac:dyDescent="0.3">
      <c r="R718" s="6"/>
      <c r="S718" s="6"/>
      <c r="T718" s="6"/>
      <c r="U718" s="6"/>
      <c r="V718" s="6"/>
      <c r="W718" s="6"/>
    </row>
    <row r="719" spans="18:23" x14ac:dyDescent="0.3">
      <c r="R719" s="6"/>
      <c r="S719" s="6"/>
      <c r="T719" s="6"/>
      <c r="U719" s="6"/>
      <c r="V719" s="6"/>
      <c r="W719" s="6"/>
    </row>
    <row r="720" spans="18:23" x14ac:dyDescent="0.3">
      <c r="R720" s="6"/>
      <c r="S720" s="6"/>
      <c r="T720" s="6"/>
      <c r="U720" s="6"/>
      <c r="V720" s="6"/>
      <c r="W720" s="6"/>
    </row>
    <row r="721" spans="18:23" x14ac:dyDescent="0.3">
      <c r="R721" s="6"/>
      <c r="S721" s="6"/>
      <c r="T721" s="6"/>
      <c r="U721" s="6"/>
      <c r="V721" s="6"/>
      <c r="W721" s="6"/>
    </row>
    <row r="722" spans="18:23" x14ac:dyDescent="0.3">
      <c r="R722" s="6"/>
      <c r="S722" s="6"/>
      <c r="T722" s="6"/>
      <c r="U722" s="6"/>
      <c r="V722" s="6"/>
      <c r="W722" s="6"/>
    </row>
    <row r="723" spans="18:23" x14ac:dyDescent="0.3">
      <c r="R723" s="6"/>
      <c r="S723" s="6"/>
      <c r="T723" s="6"/>
      <c r="U723" s="6"/>
      <c r="V723" s="6"/>
      <c r="W723" s="6"/>
    </row>
    <row r="724" spans="18:23" x14ac:dyDescent="0.3">
      <c r="R724" s="6"/>
      <c r="S724" s="6"/>
      <c r="T724" s="6"/>
      <c r="U724" s="6"/>
      <c r="V724" s="6"/>
      <c r="W724" s="6"/>
    </row>
    <row r="725" spans="18:23" x14ac:dyDescent="0.3">
      <c r="R725" s="6"/>
      <c r="S725" s="6"/>
      <c r="T725" s="6"/>
      <c r="U725" s="6"/>
      <c r="V725" s="6"/>
      <c r="W725" s="6"/>
    </row>
    <row r="726" spans="18:23" x14ac:dyDescent="0.3">
      <c r="R726" s="6"/>
      <c r="S726" s="6"/>
      <c r="T726" s="6"/>
      <c r="U726" s="6"/>
      <c r="V726" s="6"/>
      <c r="W726" s="6"/>
    </row>
    <row r="727" spans="18:23" x14ac:dyDescent="0.3">
      <c r="R727" s="6"/>
      <c r="S727" s="6"/>
      <c r="T727" s="6"/>
      <c r="U727" s="6"/>
      <c r="V727" s="6"/>
      <c r="W727" s="6"/>
    </row>
    <row r="728" spans="18:23" x14ac:dyDescent="0.3">
      <c r="R728" s="6"/>
      <c r="S728" s="6"/>
      <c r="T728" s="6"/>
      <c r="U728" s="6"/>
      <c r="V728" s="6"/>
      <c r="W728" s="6"/>
    </row>
    <row r="729" spans="18:23" x14ac:dyDescent="0.3">
      <c r="R729" s="6"/>
      <c r="S729" s="6"/>
      <c r="T729" s="6"/>
      <c r="U729" s="6"/>
      <c r="V729" s="6"/>
      <c r="W729" s="6"/>
    </row>
    <row r="730" spans="18:23" x14ac:dyDescent="0.3">
      <c r="R730" s="6"/>
      <c r="S730" s="6"/>
      <c r="T730" s="6"/>
      <c r="U730" s="6"/>
      <c r="V730" s="6"/>
      <c r="W730" s="6"/>
    </row>
    <row r="731" spans="18:23" x14ac:dyDescent="0.3">
      <c r="R731" s="6"/>
      <c r="S731" s="6"/>
      <c r="T731" s="6"/>
      <c r="U731" s="6"/>
      <c r="V731" s="6"/>
      <c r="W731" s="6"/>
    </row>
    <row r="732" spans="18:23" x14ac:dyDescent="0.3">
      <c r="R732" s="6"/>
      <c r="S732" s="6"/>
      <c r="T732" s="6"/>
      <c r="U732" s="6"/>
      <c r="V732" s="6"/>
      <c r="W732" s="6"/>
    </row>
    <row r="733" spans="18:23" x14ac:dyDescent="0.3">
      <c r="R733" s="6"/>
      <c r="S733" s="6"/>
      <c r="T733" s="6"/>
      <c r="U733" s="6"/>
      <c r="V733" s="6"/>
      <c r="W733" s="6"/>
    </row>
    <row r="734" spans="18:23" x14ac:dyDescent="0.3">
      <c r="R734" s="6"/>
      <c r="S734" s="6"/>
      <c r="T734" s="6"/>
      <c r="U734" s="6"/>
      <c r="V734" s="6"/>
      <c r="W734" s="6"/>
    </row>
    <row r="735" spans="18:23" x14ac:dyDescent="0.3">
      <c r="R735" s="6"/>
      <c r="S735" s="6"/>
      <c r="T735" s="6"/>
      <c r="U735" s="6"/>
      <c r="V735" s="6"/>
      <c r="W735" s="6"/>
    </row>
    <row r="736" spans="18:23" x14ac:dyDescent="0.3">
      <c r="R736" s="6"/>
      <c r="S736" s="6"/>
      <c r="T736" s="6"/>
      <c r="U736" s="6"/>
      <c r="V736" s="6"/>
      <c r="W736" s="6"/>
    </row>
    <row r="737" spans="18:23" x14ac:dyDescent="0.3">
      <c r="R737" s="6"/>
      <c r="S737" s="6"/>
      <c r="T737" s="6"/>
      <c r="U737" s="6"/>
      <c r="V737" s="6"/>
      <c r="W737" s="6"/>
    </row>
    <row r="738" spans="18:23" x14ac:dyDescent="0.3">
      <c r="R738" s="6"/>
      <c r="S738" s="6"/>
      <c r="T738" s="6"/>
      <c r="U738" s="6"/>
      <c r="V738" s="6"/>
      <c r="W738" s="6"/>
    </row>
    <row r="739" spans="18:23" x14ac:dyDescent="0.3">
      <c r="R739" s="6"/>
      <c r="S739" s="6"/>
      <c r="T739" s="6"/>
      <c r="U739" s="6"/>
      <c r="V739" s="6"/>
      <c r="W739" s="6"/>
    </row>
    <row r="740" spans="18:23" x14ac:dyDescent="0.3">
      <c r="R740" s="6"/>
      <c r="S740" s="6"/>
      <c r="T740" s="6"/>
      <c r="U740" s="6"/>
      <c r="V740" s="6"/>
      <c r="W740" s="6"/>
    </row>
    <row r="741" spans="18:23" x14ac:dyDescent="0.3">
      <c r="R741" s="6"/>
      <c r="S741" s="6"/>
      <c r="T741" s="6"/>
      <c r="U741" s="6"/>
      <c r="V741" s="6"/>
      <c r="W741" s="6"/>
    </row>
    <row r="742" spans="18:23" x14ac:dyDescent="0.3">
      <c r="R742" s="6"/>
      <c r="S742" s="6"/>
      <c r="T742" s="6"/>
      <c r="U742" s="6"/>
      <c r="V742" s="6"/>
      <c r="W742" s="6"/>
    </row>
    <row r="743" spans="18:23" x14ac:dyDescent="0.3">
      <c r="R743" s="6"/>
      <c r="S743" s="6"/>
      <c r="T743" s="6"/>
      <c r="U743" s="6"/>
      <c r="V743" s="6"/>
      <c r="W743" s="6"/>
    </row>
    <row r="744" spans="18:23" x14ac:dyDescent="0.3">
      <c r="R744" s="6"/>
      <c r="S744" s="6"/>
      <c r="T744" s="6"/>
      <c r="U744" s="6"/>
      <c r="V744" s="6"/>
      <c r="W744" s="6"/>
    </row>
    <row r="745" spans="18:23" x14ac:dyDescent="0.3">
      <c r="R745" s="6"/>
      <c r="S745" s="6"/>
      <c r="T745" s="6"/>
      <c r="U745" s="6"/>
      <c r="V745" s="6"/>
      <c r="W745" s="6"/>
    </row>
    <row r="746" spans="18:23" x14ac:dyDescent="0.3">
      <c r="R746" s="6"/>
      <c r="S746" s="6"/>
      <c r="T746" s="6"/>
      <c r="U746" s="6"/>
      <c r="V746" s="6"/>
      <c r="W746" s="6"/>
    </row>
    <row r="747" spans="18:23" x14ac:dyDescent="0.3">
      <c r="R747" s="6"/>
      <c r="S747" s="6"/>
      <c r="T747" s="6"/>
      <c r="U747" s="6"/>
      <c r="V747" s="6"/>
      <c r="W747" s="6"/>
    </row>
    <row r="748" spans="18:23" x14ac:dyDescent="0.3">
      <c r="R748" s="6"/>
      <c r="S748" s="6"/>
      <c r="T748" s="6"/>
      <c r="U748" s="6"/>
      <c r="V748" s="6"/>
      <c r="W748" s="6"/>
    </row>
    <row r="749" spans="18:23" x14ac:dyDescent="0.3">
      <c r="R749" s="6"/>
      <c r="S749" s="6"/>
      <c r="T749" s="6"/>
      <c r="U749" s="6"/>
      <c r="V749" s="6"/>
      <c r="W749" s="6"/>
    </row>
    <row r="750" spans="18:23" x14ac:dyDescent="0.3">
      <c r="R750" s="6"/>
      <c r="S750" s="6"/>
      <c r="T750" s="6"/>
      <c r="U750" s="6"/>
      <c r="V750" s="6"/>
      <c r="W750" s="6"/>
    </row>
    <row r="751" spans="18:23" x14ac:dyDescent="0.3">
      <c r="R751" s="6"/>
      <c r="S751" s="6"/>
      <c r="T751" s="6"/>
      <c r="U751" s="6"/>
      <c r="V751" s="6"/>
      <c r="W751" s="6"/>
    </row>
    <row r="752" spans="18:23" x14ac:dyDescent="0.3">
      <c r="R752" s="6"/>
      <c r="S752" s="6"/>
      <c r="T752" s="6"/>
      <c r="U752" s="6"/>
      <c r="V752" s="6"/>
      <c r="W752" s="6"/>
    </row>
    <row r="753" spans="18:23" x14ac:dyDescent="0.3">
      <c r="R753" s="6"/>
      <c r="S753" s="6"/>
      <c r="T753" s="6"/>
      <c r="U753" s="6"/>
      <c r="V753" s="6"/>
      <c r="W753" s="6"/>
    </row>
    <row r="754" spans="18:23" x14ac:dyDescent="0.3">
      <c r="R754" s="6"/>
      <c r="S754" s="6"/>
      <c r="T754" s="6"/>
      <c r="U754" s="6"/>
      <c r="V754" s="6"/>
      <c r="W754" s="6"/>
    </row>
    <row r="755" spans="18:23" x14ac:dyDescent="0.3">
      <c r="R755" s="6"/>
      <c r="S755" s="6"/>
      <c r="T755" s="6"/>
      <c r="U755" s="6"/>
      <c r="V755" s="6"/>
      <c r="W755" s="6"/>
    </row>
    <row r="756" spans="18:23" x14ac:dyDescent="0.3">
      <c r="R756" s="6"/>
      <c r="S756" s="6"/>
      <c r="T756" s="6"/>
      <c r="U756" s="6"/>
      <c r="V756" s="6"/>
      <c r="W756" s="6"/>
    </row>
    <row r="757" spans="18:23" x14ac:dyDescent="0.3">
      <c r="R757" s="6"/>
      <c r="S757" s="6"/>
      <c r="T757" s="6"/>
      <c r="U757" s="6"/>
      <c r="V757" s="6"/>
      <c r="W757" s="6"/>
    </row>
    <row r="758" spans="18:23" x14ac:dyDescent="0.3">
      <c r="R758" s="6"/>
      <c r="S758" s="6"/>
      <c r="T758" s="6"/>
      <c r="U758" s="6"/>
      <c r="V758" s="6"/>
      <c r="W758" s="6"/>
    </row>
    <row r="759" spans="18:23" x14ac:dyDescent="0.3">
      <c r="R759" s="6"/>
      <c r="S759" s="6"/>
      <c r="T759" s="6"/>
      <c r="U759" s="6"/>
      <c r="V759" s="6"/>
      <c r="W759" s="6"/>
    </row>
    <row r="760" spans="18:23" x14ac:dyDescent="0.3">
      <c r="R760" s="6"/>
      <c r="S760" s="6"/>
      <c r="T760" s="6"/>
      <c r="U760" s="6"/>
      <c r="V760" s="6"/>
      <c r="W760" s="6"/>
    </row>
    <row r="761" spans="18:23" x14ac:dyDescent="0.3">
      <c r="R761" s="6"/>
      <c r="S761" s="6"/>
      <c r="T761" s="6"/>
      <c r="U761" s="6"/>
      <c r="V761" s="6"/>
      <c r="W761" s="6"/>
    </row>
    <row r="762" spans="18:23" x14ac:dyDescent="0.3">
      <c r="R762" s="6"/>
      <c r="S762" s="6"/>
      <c r="T762" s="6"/>
      <c r="U762" s="6"/>
      <c r="V762" s="6"/>
      <c r="W762" s="6"/>
    </row>
    <row r="763" spans="18:23" x14ac:dyDescent="0.3">
      <c r="R763" s="6"/>
      <c r="S763" s="6"/>
      <c r="T763" s="6"/>
      <c r="U763" s="6"/>
      <c r="V763" s="6"/>
      <c r="W763" s="6"/>
    </row>
    <row r="764" spans="18:23" x14ac:dyDescent="0.3">
      <c r="R764" s="6"/>
      <c r="S764" s="6"/>
      <c r="T764" s="6"/>
      <c r="U764" s="6"/>
      <c r="V764" s="6"/>
      <c r="W764" s="6"/>
    </row>
    <row r="765" spans="18:23" x14ac:dyDescent="0.3">
      <c r="R765" s="6"/>
      <c r="S765" s="6"/>
      <c r="T765" s="6"/>
      <c r="U765" s="6"/>
      <c r="V765" s="6"/>
      <c r="W765" s="6"/>
    </row>
    <row r="766" spans="18:23" x14ac:dyDescent="0.3">
      <c r="R766" s="6"/>
      <c r="S766" s="6"/>
      <c r="T766" s="6"/>
      <c r="U766" s="6"/>
      <c r="V766" s="6"/>
      <c r="W766" s="6"/>
    </row>
    <row r="767" spans="18:23" x14ac:dyDescent="0.3">
      <c r="R767" s="6"/>
      <c r="S767" s="6"/>
      <c r="T767" s="6"/>
      <c r="U767" s="6"/>
      <c r="V767" s="6"/>
      <c r="W767" s="6"/>
    </row>
    <row r="768" spans="18:23" x14ac:dyDescent="0.3">
      <c r="R768" s="6"/>
      <c r="S768" s="6"/>
      <c r="T768" s="6"/>
      <c r="U768" s="6"/>
      <c r="V768" s="6"/>
      <c r="W768" s="6"/>
    </row>
    <row r="769" spans="18:23" x14ac:dyDescent="0.3">
      <c r="R769" s="6"/>
      <c r="S769" s="6"/>
      <c r="T769" s="6"/>
      <c r="U769" s="6"/>
      <c r="V769" s="6"/>
      <c r="W769" s="6"/>
    </row>
    <row r="770" spans="18:23" x14ac:dyDescent="0.3">
      <c r="R770" s="6"/>
      <c r="S770" s="6"/>
      <c r="T770" s="6"/>
      <c r="U770" s="6"/>
      <c r="V770" s="6"/>
      <c r="W770" s="6"/>
    </row>
    <row r="771" spans="18:23" x14ac:dyDescent="0.3">
      <c r="R771" s="6"/>
      <c r="S771" s="6"/>
      <c r="T771" s="6"/>
      <c r="U771" s="6"/>
      <c r="V771" s="6"/>
      <c r="W771" s="6"/>
    </row>
    <row r="772" spans="18:23" x14ac:dyDescent="0.3">
      <c r="R772" s="6"/>
      <c r="S772" s="6"/>
      <c r="T772" s="6"/>
      <c r="U772" s="6"/>
      <c r="V772" s="6"/>
      <c r="W772" s="6"/>
    </row>
    <row r="773" spans="18:23" x14ac:dyDescent="0.3">
      <c r="R773" s="6"/>
      <c r="S773" s="6"/>
      <c r="T773" s="6"/>
      <c r="U773" s="6"/>
      <c r="V773" s="6"/>
      <c r="W773" s="6"/>
    </row>
    <row r="774" spans="18:23" x14ac:dyDescent="0.3">
      <c r="R774" s="6"/>
      <c r="S774" s="6"/>
      <c r="T774" s="6"/>
      <c r="U774" s="6"/>
      <c r="V774" s="6"/>
      <c r="W774" s="6"/>
    </row>
    <row r="775" spans="18:23" x14ac:dyDescent="0.3">
      <c r="R775" s="6"/>
      <c r="S775" s="6"/>
      <c r="T775" s="6"/>
      <c r="U775" s="6"/>
      <c r="V775" s="6"/>
      <c r="W775" s="6"/>
    </row>
    <row r="776" spans="18:23" x14ac:dyDescent="0.3">
      <c r="R776" s="6"/>
      <c r="S776" s="6"/>
      <c r="T776" s="6"/>
      <c r="U776" s="6"/>
      <c r="V776" s="6"/>
      <c r="W776" s="6"/>
    </row>
    <row r="777" spans="18:23" x14ac:dyDescent="0.3">
      <c r="R777" s="6"/>
      <c r="S777" s="6"/>
      <c r="T777" s="6"/>
      <c r="U777" s="6"/>
      <c r="V777" s="6"/>
      <c r="W777" s="6"/>
    </row>
    <row r="778" spans="18:23" x14ac:dyDescent="0.3">
      <c r="R778" s="6"/>
      <c r="S778" s="6"/>
      <c r="T778" s="6"/>
      <c r="U778" s="6"/>
      <c r="V778" s="6"/>
      <c r="W778" s="6"/>
    </row>
    <row r="779" spans="18:23" x14ac:dyDescent="0.3">
      <c r="R779" s="6"/>
      <c r="S779" s="6"/>
      <c r="T779" s="6"/>
      <c r="U779" s="6"/>
      <c r="V779" s="6"/>
      <c r="W779" s="6"/>
    </row>
    <row r="780" spans="18:23" x14ac:dyDescent="0.3">
      <c r="R780" s="6"/>
      <c r="S780" s="6"/>
      <c r="T780" s="6"/>
      <c r="U780" s="6"/>
      <c r="V780" s="6"/>
      <c r="W780" s="6"/>
    </row>
    <row r="781" spans="18:23" x14ac:dyDescent="0.3">
      <c r="R781" s="6"/>
      <c r="S781" s="6"/>
      <c r="T781" s="6"/>
      <c r="U781" s="6"/>
      <c r="V781" s="6"/>
      <c r="W781" s="6"/>
    </row>
    <row r="782" spans="18:23" x14ac:dyDescent="0.3">
      <c r="R782" s="6"/>
      <c r="S782" s="6"/>
      <c r="T782" s="6"/>
      <c r="U782" s="6"/>
      <c r="V782" s="6"/>
      <c r="W782" s="6"/>
    </row>
    <row r="783" spans="18:23" x14ac:dyDescent="0.3">
      <c r="R783" s="6"/>
      <c r="S783" s="6"/>
      <c r="T783" s="6"/>
      <c r="U783" s="6"/>
      <c r="V783" s="6"/>
      <c r="W783" s="6"/>
    </row>
    <row r="784" spans="18:23" x14ac:dyDescent="0.3">
      <c r="R784" s="6"/>
      <c r="S784" s="6"/>
      <c r="T784" s="6"/>
      <c r="U784" s="6"/>
      <c r="V784" s="6"/>
      <c r="W784" s="6"/>
    </row>
    <row r="785" spans="18:23" x14ac:dyDescent="0.3">
      <c r="R785" s="6"/>
      <c r="S785" s="6"/>
      <c r="T785" s="6"/>
      <c r="U785" s="6"/>
      <c r="V785" s="6"/>
      <c r="W785" s="6"/>
    </row>
    <row r="786" spans="18:23" x14ac:dyDescent="0.3">
      <c r="R786" s="6"/>
      <c r="S786" s="6"/>
      <c r="T786" s="6"/>
      <c r="U786" s="6"/>
      <c r="V786" s="6"/>
      <c r="W786" s="6"/>
    </row>
    <row r="787" spans="18:23" x14ac:dyDescent="0.3">
      <c r="R787" s="6"/>
      <c r="S787" s="6"/>
      <c r="T787" s="6"/>
      <c r="U787" s="6"/>
      <c r="V787" s="6"/>
      <c r="W787" s="6"/>
    </row>
    <row r="788" spans="18:23" x14ac:dyDescent="0.3">
      <c r="R788" s="6"/>
      <c r="S788" s="6"/>
      <c r="T788" s="6"/>
      <c r="U788" s="6"/>
      <c r="V788" s="6"/>
      <c r="W788" s="6"/>
    </row>
    <row r="789" spans="18:23" x14ac:dyDescent="0.3">
      <c r="R789" s="6"/>
      <c r="S789" s="6"/>
      <c r="T789" s="6"/>
      <c r="U789" s="6"/>
      <c r="V789" s="6"/>
      <c r="W789" s="6"/>
    </row>
    <row r="790" spans="18:23" x14ac:dyDescent="0.3">
      <c r="R790" s="6"/>
      <c r="S790" s="6"/>
      <c r="T790" s="6"/>
      <c r="U790" s="6"/>
      <c r="V790" s="6"/>
      <c r="W790" s="6"/>
    </row>
    <row r="791" spans="18:23" x14ac:dyDescent="0.3">
      <c r="R791" s="6"/>
      <c r="S791" s="6"/>
      <c r="T791" s="6"/>
      <c r="U791" s="6"/>
      <c r="V791" s="6"/>
      <c r="W791" s="6"/>
    </row>
    <row r="792" spans="18:23" x14ac:dyDescent="0.3">
      <c r="R792" s="6"/>
      <c r="S792" s="6"/>
      <c r="T792" s="6"/>
      <c r="U792" s="6"/>
      <c r="V792" s="6"/>
      <c r="W792" s="6"/>
    </row>
    <row r="793" spans="18:23" x14ac:dyDescent="0.3">
      <c r="R793" s="6"/>
      <c r="S793" s="6"/>
      <c r="T793" s="6"/>
      <c r="U793" s="6"/>
      <c r="V793" s="6"/>
      <c r="W793" s="6"/>
    </row>
    <row r="794" spans="18:23" x14ac:dyDescent="0.3">
      <c r="R794" s="6"/>
      <c r="S794" s="6"/>
      <c r="T794" s="6"/>
      <c r="U794" s="6"/>
      <c r="V794" s="6"/>
      <c r="W794" s="6"/>
    </row>
    <row r="795" spans="18:23" x14ac:dyDescent="0.3">
      <c r="R795" s="6"/>
      <c r="S795" s="6"/>
      <c r="T795" s="6"/>
      <c r="U795" s="6"/>
      <c r="V795" s="6"/>
      <c r="W795" s="6"/>
    </row>
    <row r="796" spans="18:23" x14ac:dyDescent="0.3">
      <c r="R796" s="6"/>
      <c r="S796" s="6"/>
      <c r="T796" s="6"/>
      <c r="U796" s="6"/>
      <c r="V796" s="6"/>
      <c r="W796" s="6"/>
    </row>
    <row r="797" spans="18:23" x14ac:dyDescent="0.3">
      <c r="R797" s="6"/>
      <c r="S797" s="6"/>
      <c r="T797" s="6"/>
      <c r="U797" s="6"/>
      <c r="V797" s="6"/>
      <c r="W797" s="6"/>
    </row>
    <row r="798" spans="18:23" x14ac:dyDescent="0.3">
      <c r="R798" s="6"/>
      <c r="S798" s="6"/>
      <c r="T798" s="6"/>
      <c r="U798" s="6"/>
      <c r="V798" s="6"/>
      <c r="W798" s="6"/>
    </row>
    <row r="799" spans="18:23" x14ac:dyDescent="0.3">
      <c r="R799" s="6"/>
      <c r="S799" s="6"/>
      <c r="T799" s="6"/>
      <c r="U799" s="6"/>
      <c r="V799" s="6"/>
      <c r="W799" s="6"/>
    </row>
    <row r="800" spans="18:23" x14ac:dyDescent="0.3">
      <c r="R800" s="6"/>
      <c r="S800" s="6"/>
      <c r="T800" s="6"/>
      <c r="U800" s="6"/>
      <c r="V800" s="6"/>
      <c r="W800" s="6"/>
    </row>
    <row r="801" spans="18:23" x14ac:dyDescent="0.3">
      <c r="R801" s="6"/>
      <c r="S801" s="6"/>
      <c r="T801" s="6"/>
      <c r="U801" s="6"/>
      <c r="V801" s="6"/>
      <c r="W801" s="6"/>
    </row>
    <row r="802" spans="18:23" x14ac:dyDescent="0.3">
      <c r="R802" s="6"/>
      <c r="S802" s="6"/>
      <c r="T802" s="6"/>
      <c r="U802" s="6"/>
      <c r="V802" s="6"/>
      <c r="W802" s="6"/>
    </row>
    <row r="803" spans="18:23" x14ac:dyDescent="0.3">
      <c r="R803" s="6"/>
      <c r="S803" s="6"/>
      <c r="T803" s="6"/>
      <c r="U803" s="6"/>
      <c r="V803" s="6"/>
      <c r="W803" s="6"/>
    </row>
    <row r="804" spans="18:23" x14ac:dyDescent="0.3">
      <c r="R804" s="6"/>
      <c r="S804" s="6"/>
      <c r="T804" s="6"/>
      <c r="U804" s="6"/>
      <c r="V804" s="6"/>
      <c r="W804" s="6"/>
    </row>
    <row r="805" spans="18:23" x14ac:dyDescent="0.3">
      <c r="R805" s="6"/>
      <c r="S805" s="6"/>
      <c r="T805" s="6"/>
      <c r="U805" s="6"/>
      <c r="V805" s="6"/>
      <c r="W805" s="6"/>
    </row>
    <row r="806" spans="18:23" x14ac:dyDescent="0.3">
      <c r="R806" s="6"/>
      <c r="S806" s="6"/>
      <c r="T806" s="6"/>
      <c r="U806" s="6"/>
      <c r="V806" s="6"/>
      <c r="W806" s="6"/>
    </row>
    <row r="807" spans="18:23" x14ac:dyDescent="0.3">
      <c r="R807" s="6"/>
      <c r="S807" s="6"/>
      <c r="T807" s="6"/>
      <c r="U807" s="6"/>
      <c r="V807" s="6"/>
      <c r="W807" s="6"/>
    </row>
    <row r="808" spans="18:23" x14ac:dyDescent="0.3">
      <c r="R808" s="6"/>
      <c r="S808" s="6"/>
      <c r="T808" s="6"/>
      <c r="U808" s="6"/>
      <c r="V808" s="6"/>
      <c r="W808" s="6"/>
    </row>
    <row r="809" spans="18:23" x14ac:dyDescent="0.3">
      <c r="R809" s="6"/>
      <c r="S809" s="6"/>
      <c r="T809" s="6"/>
      <c r="U809" s="6"/>
      <c r="V809" s="6"/>
      <c r="W809" s="6"/>
    </row>
    <row r="810" spans="18:23" x14ac:dyDescent="0.3">
      <c r="R810" s="6"/>
      <c r="S810" s="6"/>
      <c r="T810" s="6"/>
      <c r="U810" s="6"/>
      <c r="V810" s="6"/>
      <c r="W810" s="6"/>
    </row>
    <row r="811" spans="18:23" x14ac:dyDescent="0.3">
      <c r="R811" s="6"/>
      <c r="S811" s="6"/>
      <c r="T811" s="6"/>
      <c r="U811" s="6"/>
      <c r="V811" s="6"/>
      <c r="W811" s="6"/>
    </row>
    <row r="812" spans="18:23" x14ac:dyDescent="0.3">
      <c r="R812" s="6"/>
      <c r="S812" s="6"/>
      <c r="T812" s="6"/>
      <c r="U812" s="6"/>
      <c r="V812" s="6"/>
      <c r="W812" s="6"/>
    </row>
    <row r="813" spans="18:23" x14ac:dyDescent="0.3">
      <c r="R813" s="6"/>
      <c r="S813" s="6"/>
      <c r="T813" s="6"/>
      <c r="U813" s="6"/>
      <c r="V813" s="6"/>
      <c r="W813" s="6"/>
    </row>
    <row r="814" spans="18:23" x14ac:dyDescent="0.3">
      <c r="R814" s="6"/>
      <c r="S814" s="6"/>
      <c r="T814" s="6"/>
      <c r="U814" s="6"/>
      <c r="V814" s="6"/>
      <c r="W814" s="6"/>
    </row>
    <row r="815" spans="18:23" x14ac:dyDescent="0.3">
      <c r="R815" s="6"/>
      <c r="S815" s="6"/>
      <c r="T815" s="6"/>
      <c r="U815" s="6"/>
      <c r="V815" s="6"/>
      <c r="W815" s="6"/>
    </row>
    <row r="816" spans="18:23" x14ac:dyDescent="0.3">
      <c r="R816" s="6"/>
      <c r="S816" s="6"/>
      <c r="T816" s="6"/>
      <c r="U816" s="6"/>
      <c r="V816" s="6"/>
      <c r="W816" s="6"/>
    </row>
    <row r="817" spans="18:23" x14ac:dyDescent="0.3">
      <c r="R817" s="6"/>
      <c r="S817" s="6"/>
      <c r="T817" s="6"/>
      <c r="U817" s="6"/>
      <c r="V817" s="6"/>
      <c r="W817" s="6"/>
    </row>
    <row r="818" spans="18:23" x14ac:dyDescent="0.3">
      <c r="R818" s="6"/>
      <c r="S818" s="6"/>
      <c r="T818" s="6"/>
      <c r="U818" s="6"/>
      <c r="V818" s="6"/>
      <c r="W818" s="6"/>
    </row>
    <row r="819" spans="18:23" x14ac:dyDescent="0.3">
      <c r="R819" s="6"/>
      <c r="S819" s="6"/>
      <c r="T819" s="6"/>
      <c r="U819" s="6"/>
      <c r="V819" s="6"/>
      <c r="W819" s="6"/>
    </row>
    <row r="820" spans="18:23" x14ac:dyDescent="0.3">
      <c r="R820" s="6"/>
      <c r="S820" s="6"/>
      <c r="T820" s="6"/>
      <c r="U820" s="6"/>
      <c r="V820" s="6"/>
      <c r="W820" s="6"/>
    </row>
    <row r="821" spans="18:23" x14ac:dyDescent="0.3">
      <c r="R821" s="6"/>
      <c r="S821" s="6"/>
      <c r="T821" s="6"/>
      <c r="U821" s="6"/>
      <c r="V821" s="6"/>
      <c r="W821" s="6"/>
    </row>
    <row r="822" spans="18:23" x14ac:dyDescent="0.3">
      <c r="R822" s="6"/>
      <c r="S822" s="6"/>
      <c r="T822" s="6"/>
      <c r="U822" s="6"/>
      <c r="V822" s="6"/>
      <c r="W822" s="6"/>
    </row>
    <row r="823" spans="18:23" x14ac:dyDescent="0.3">
      <c r="R823" s="6"/>
      <c r="S823" s="6"/>
      <c r="T823" s="6"/>
      <c r="U823" s="6"/>
      <c r="V823" s="6"/>
      <c r="W823" s="6"/>
    </row>
    <row r="824" spans="18:23" x14ac:dyDescent="0.3">
      <c r="R824" s="6"/>
      <c r="S824" s="6"/>
      <c r="T824" s="6"/>
      <c r="U824" s="6"/>
      <c r="V824" s="6"/>
      <c r="W824" s="6"/>
    </row>
    <row r="825" spans="18:23" x14ac:dyDescent="0.3">
      <c r="R825" s="6"/>
      <c r="S825" s="6"/>
      <c r="T825" s="6"/>
      <c r="U825" s="6"/>
      <c r="V825" s="6"/>
      <c r="W825" s="6"/>
    </row>
    <row r="826" spans="18:23" x14ac:dyDescent="0.3">
      <c r="R826" s="6"/>
      <c r="S826" s="6"/>
      <c r="T826" s="6"/>
      <c r="U826" s="6"/>
      <c r="V826" s="6"/>
      <c r="W826" s="6"/>
    </row>
    <row r="827" spans="18:23" x14ac:dyDescent="0.3">
      <c r="R827" s="6"/>
      <c r="S827" s="6"/>
      <c r="T827" s="6"/>
      <c r="U827" s="6"/>
      <c r="V827" s="6"/>
      <c r="W827" s="6"/>
    </row>
    <row r="828" spans="18:23" x14ac:dyDescent="0.3">
      <c r="R828" s="6"/>
      <c r="S828" s="6"/>
      <c r="T828" s="6"/>
      <c r="U828" s="6"/>
      <c r="V828" s="6"/>
      <c r="W828" s="6"/>
    </row>
    <row r="829" spans="18:23" x14ac:dyDescent="0.3">
      <c r="R829" s="6"/>
      <c r="S829" s="6"/>
      <c r="T829" s="6"/>
      <c r="U829" s="6"/>
      <c r="V829" s="6"/>
      <c r="W829" s="6"/>
    </row>
    <row r="830" spans="18:23" x14ac:dyDescent="0.3">
      <c r="R830" s="6"/>
      <c r="S830" s="6"/>
      <c r="T830" s="6"/>
      <c r="U830" s="6"/>
      <c r="V830" s="6"/>
      <c r="W830" s="6"/>
    </row>
    <row r="831" spans="18:23" x14ac:dyDescent="0.3">
      <c r="R831" s="6"/>
      <c r="S831" s="6"/>
      <c r="T831" s="6"/>
      <c r="U831" s="6"/>
      <c r="V831" s="6"/>
      <c r="W831" s="6"/>
    </row>
    <row r="832" spans="18:23" x14ac:dyDescent="0.3">
      <c r="R832" s="6"/>
      <c r="S832" s="6"/>
      <c r="T832" s="6"/>
      <c r="U832" s="6"/>
      <c r="V832" s="6"/>
      <c r="W832" s="6"/>
    </row>
    <row r="833" spans="18:23" x14ac:dyDescent="0.3">
      <c r="R833" s="6"/>
      <c r="S833" s="6"/>
      <c r="T833" s="6"/>
      <c r="U833" s="6"/>
      <c r="V833" s="6"/>
      <c r="W833" s="6"/>
    </row>
    <row r="834" spans="18:23" x14ac:dyDescent="0.3">
      <c r="R834" s="6"/>
      <c r="S834" s="6"/>
      <c r="T834" s="6"/>
      <c r="U834" s="6"/>
      <c r="V834" s="6"/>
      <c r="W834" s="6"/>
    </row>
    <row r="835" spans="18:23" x14ac:dyDescent="0.3">
      <c r="R835" s="6"/>
      <c r="S835" s="6"/>
      <c r="T835" s="6"/>
      <c r="U835" s="6"/>
      <c r="V835" s="6"/>
      <c r="W835" s="6"/>
    </row>
    <row r="836" spans="18:23" x14ac:dyDescent="0.3">
      <c r="R836" s="6"/>
      <c r="S836" s="6"/>
      <c r="T836" s="6"/>
      <c r="U836" s="6"/>
      <c r="V836" s="6"/>
      <c r="W836" s="6"/>
    </row>
    <row r="837" spans="18:23" x14ac:dyDescent="0.3">
      <c r="R837" s="6"/>
      <c r="S837" s="6"/>
      <c r="T837" s="6"/>
      <c r="U837" s="6"/>
      <c r="V837" s="6"/>
      <c r="W837" s="6"/>
    </row>
    <row r="838" spans="18:23" x14ac:dyDescent="0.3">
      <c r="R838" s="6"/>
      <c r="S838" s="6"/>
      <c r="T838" s="6"/>
      <c r="U838" s="6"/>
      <c r="V838" s="6"/>
      <c r="W838" s="6"/>
    </row>
    <row r="839" spans="18:23" x14ac:dyDescent="0.3">
      <c r="R839" s="6"/>
      <c r="S839" s="6"/>
      <c r="T839" s="6"/>
      <c r="U839" s="6"/>
      <c r="V839" s="6"/>
      <c r="W839" s="6"/>
    </row>
    <row r="840" spans="18:23" x14ac:dyDescent="0.3">
      <c r="R840" s="6"/>
      <c r="S840" s="6"/>
      <c r="T840" s="6"/>
      <c r="U840" s="6"/>
      <c r="V840" s="6"/>
      <c r="W840" s="6"/>
    </row>
    <row r="841" spans="18:23" x14ac:dyDescent="0.3">
      <c r="R841" s="6"/>
      <c r="S841" s="6"/>
      <c r="T841" s="6"/>
      <c r="U841" s="6"/>
      <c r="V841" s="6"/>
      <c r="W841" s="6"/>
    </row>
    <row r="842" spans="18:23" x14ac:dyDescent="0.3">
      <c r="R842" s="6"/>
      <c r="S842" s="6"/>
      <c r="T842" s="6"/>
      <c r="U842" s="6"/>
      <c r="V842" s="6"/>
      <c r="W842" s="6"/>
    </row>
    <row r="843" spans="18:23" x14ac:dyDescent="0.3">
      <c r="R843" s="6"/>
      <c r="S843" s="6"/>
      <c r="T843" s="6"/>
      <c r="U843" s="6"/>
      <c r="V843" s="6"/>
      <c r="W843" s="6"/>
    </row>
    <row r="844" spans="18:23" x14ac:dyDescent="0.3">
      <c r="R844" s="6"/>
      <c r="S844" s="6"/>
      <c r="T844" s="6"/>
      <c r="U844" s="6"/>
      <c r="V844" s="6"/>
      <c r="W844" s="6"/>
    </row>
    <row r="845" spans="18:23" x14ac:dyDescent="0.3">
      <c r="R845" s="6"/>
      <c r="S845" s="6"/>
      <c r="T845" s="6"/>
      <c r="U845" s="6"/>
      <c r="V845" s="6"/>
      <c r="W845" s="6"/>
    </row>
    <row r="846" spans="18:23" x14ac:dyDescent="0.3">
      <c r="R846" s="6"/>
      <c r="S846" s="6"/>
      <c r="T846" s="6"/>
      <c r="U846" s="6"/>
      <c r="V846" s="6"/>
      <c r="W846" s="6"/>
    </row>
    <row r="847" spans="18:23" x14ac:dyDescent="0.3">
      <c r="R847" s="6"/>
      <c r="S847" s="6"/>
      <c r="T847" s="6"/>
      <c r="U847" s="6"/>
      <c r="V847" s="6"/>
      <c r="W847" s="6"/>
    </row>
    <row r="848" spans="18:23" x14ac:dyDescent="0.3">
      <c r="R848" s="6"/>
      <c r="S848" s="6"/>
      <c r="T848" s="6"/>
      <c r="U848" s="6"/>
      <c r="V848" s="6"/>
      <c r="W848" s="6"/>
    </row>
    <row r="849" spans="18:23" x14ac:dyDescent="0.3">
      <c r="R849" s="6"/>
      <c r="S849" s="6"/>
      <c r="T849" s="6"/>
      <c r="U849" s="6"/>
      <c r="V849" s="6"/>
      <c r="W849" s="6"/>
    </row>
    <row r="850" spans="18:23" x14ac:dyDescent="0.3">
      <c r="R850" s="6"/>
      <c r="S850" s="6"/>
      <c r="T850" s="6"/>
      <c r="U850" s="6"/>
      <c r="V850" s="6"/>
      <c r="W850" s="6"/>
    </row>
    <row r="851" spans="18:23" x14ac:dyDescent="0.3">
      <c r="R851" s="6"/>
      <c r="S851" s="6"/>
      <c r="T851" s="6"/>
      <c r="U851" s="6"/>
      <c r="V851" s="6"/>
      <c r="W851" s="6"/>
    </row>
    <row r="852" spans="18:23" x14ac:dyDescent="0.3">
      <c r="R852" s="6"/>
      <c r="S852" s="6"/>
      <c r="T852" s="6"/>
      <c r="U852" s="6"/>
      <c r="V852" s="6"/>
      <c r="W852" s="6"/>
    </row>
    <row r="853" spans="18:23" x14ac:dyDescent="0.3">
      <c r="R853" s="6"/>
      <c r="S853" s="6"/>
      <c r="T853" s="6"/>
      <c r="U853" s="6"/>
      <c r="V853" s="6"/>
      <c r="W853" s="6"/>
    </row>
    <row r="854" spans="18:23" x14ac:dyDescent="0.3">
      <c r="R854" s="6"/>
      <c r="S854" s="6"/>
      <c r="T854" s="6"/>
      <c r="U854" s="6"/>
      <c r="V854" s="6"/>
      <c r="W854" s="6"/>
    </row>
    <row r="855" spans="18:23" x14ac:dyDescent="0.3">
      <c r="R855" s="6"/>
      <c r="S855" s="6"/>
      <c r="T855" s="6"/>
      <c r="U855" s="6"/>
      <c r="V855" s="6"/>
      <c r="W855" s="6"/>
    </row>
    <row r="856" spans="18:23" x14ac:dyDescent="0.3">
      <c r="R856" s="6"/>
      <c r="S856" s="6"/>
      <c r="T856" s="6"/>
      <c r="U856" s="6"/>
      <c r="V856" s="6"/>
      <c r="W856" s="6"/>
    </row>
    <row r="857" spans="18:23" x14ac:dyDescent="0.3">
      <c r="R857" s="6"/>
      <c r="S857" s="6"/>
      <c r="T857" s="6"/>
      <c r="U857" s="6"/>
      <c r="V857" s="6"/>
      <c r="W857" s="6"/>
    </row>
    <row r="858" spans="18:23" x14ac:dyDescent="0.3">
      <c r="R858" s="6"/>
      <c r="S858" s="6"/>
      <c r="T858" s="6"/>
      <c r="U858" s="6"/>
      <c r="V858" s="6"/>
      <c r="W858" s="6"/>
    </row>
    <row r="859" spans="18:23" x14ac:dyDescent="0.3">
      <c r="R859" s="6"/>
      <c r="S859" s="6"/>
      <c r="T859" s="6"/>
      <c r="U859" s="6"/>
      <c r="V859" s="6"/>
      <c r="W859" s="6"/>
    </row>
    <row r="860" spans="18:23" x14ac:dyDescent="0.3">
      <c r="R860" s="6"/>
      <c r="S860" s="6"/>
      <c r="T860" s="6"/>
      <c r="U860" s="6"/>
      <c r="V860" s="6"/>
      <c r="W860" s="6"/>
    </row>
    <row r="861" spans="18:23" x14ac:dyDescent="0.3">
      <c r="R861" s="6"/>
      <c r="S861" s="6"/>
      <c r="T861" s="6"/>
      <c r="U861" s="6"/>
      <c r="V861" s="6"/>
      <c r="W861" s="6"/>
    </row>
    <row r="862" spans="18:23" x14ac:dyDescent="0.3">
      <c r="R862" s="6"/>
      <c r="S862" s="6"/>
      <c r="T862" s="6"/>
      <c r="U862" s="6"/>
      <c r="V862" s="6"/>
      <c r="W862" s="6"/>
    </row>
    <row r="863" spans="18:23" x14ac:dyDescent="0.3">
      <c r="R863" s="6"/>
      <c r="S863" s="6"/>
      <c r="T863" s="6"/>
      <c r="U863" s="6"/>
      <c r="V863" s="6"/>
      <c r="W863" s="6"/>
    </row>
    <row r="864" spans="18:23" x14ac:dyDescent="0.3">
      <c r="R864" s="6"/>
      <c r="S864" s="6"/>
      <c r="T864" s="6"/>
      <c r="U864" s="6"/>
      <c r="V864" s="6"/>
      <c r="W864" s="6"/>
    </row>
    <row r="865" spans="18:23" x14ac:dyDescent="0.3">
      <c r="R865" s="6"/>
      <c r="S865" s="6"/>
      <c r="T865" s="6"/>
      <c r="U865" s="6"/>
      <c r="V865" s="6"/>
      <c r="W865" s="6"/>
    </row>
    <row r="866" spans="18:23" x14ac:dyDescent="0.3">
      <c r="R866" s="6"/>
      <c r="S866" s="6"/>
      <c r="T866" s="6"/>
      <c r="U866" s="6"/>
      <c r="V866" s="6"/>
      <c r="W866" s="6"/>
    </row>
    <row r="867" spans="18:23" x14ac:dyDescent="0.3">
      <c r="R867" s="6"/>
      <c r="S867" s="6"/>
      <c r="T867" s="6"/>
      <c r="U867" s="6"/>
      <c r="V867" s="6"/>
      <c r="W867" s="6"/>
    </row>
    <row r="868" spans="18:23" x14ac:dyDescent="0.3">
      <c r="R868" s="6"/>
      <c r="S868" s="6"/>
      <c r="T868" s="6"/>
      <c r="U868" s="6"/>
      <c r="V868" s="6"/>
      <c r="W868" s="6"/>
    </row>
    <row r="869" spans="18:23" x14ac:dyDescent="0.3">
      <c r="R869" s="6"/>
      <c r="S869" s="6"/>
      <c r="T869" s="6"/>
      <c r="U869" s="6"/>
      <c r="V869" s="6"/>
      <c r="W869" s="6"/>
    </row>
    <row r="870" spans="18:23" x14ac:dyDescent="0.3">
      <c r="R870" s="6"/>
      <c r="S870" s="6"/>
      <c r="T870" s="6"/>
      <c r="U870" s="6"/>
      <c r="V870" s="6"/>
      <c r="W870" s="6"/>
    </row>
    <row r="871" spans="18:23" x14ac:dyDescent="0.3">
      <c r="R871" s="6"/>
      <c r="S871" s="6"/>
      <c r="T871" s="6"/>
      <c r="U871" s="6"/>
      <c r="V871" s="6"/>
      <c r="W871" s="6"/>
    </row>
    <row r="872" spans="18:23" x14ac:dyDescent="0.3">
      <c r="R872" s="6"/>
      <c r="S872" s="6"/>
      <c r="T872" s="6"/>
      <c r="U872" s="6"/>
      <c r="V872" s="6"/>
      <c r="W872" s="6"/>
    </row>
    <row r="873" spans="18:23" x14ac:dyDescent="0.3">
      <c r="R873" s="6"/>
      <c r="S873" s="6"/>
      <c r="T873" s="6"/>
      <c r="U873" s="6"/>
      <c r="V873" s="6"/>
      <c r="W873" s="6"/>
    </row>
    <row r="874" spans="18:23" x14ac:dyDescent="0.3">
      <c r="R874" s="6"/>
      <c r="S874" s="6"/>
      <c r="T874" s="6"/>
      <c r="U874" s="6"/>
      <c r="V874" s="6"/>
      <c r="W874" s="6"/>
    </row>
    <row r="875" spans="18:23" x14ac:dyDescent="0.3">
      <c r="R875" s="6"/>
      <c r="S875" s="6"/>
      <c r="T875" s="6"/>
      <c r="U875" s="6"/>
      <c r="V875" s="6"/>
      <c r="W875" s="6"/>
    </row>
    <row r="876" spans="18:23" x14ac:dyDescent="0.3">
      <c r="R876" s="6"/>
      <c r="S876" s="6"/>
      <c r="T876" s="6"/>
      <c r="U876" s="6"/>
      <c r="V876" s="6"/>
      <c r="W876" s="6"/>
    </row>
    <row r="877" spans="18:23" x14ac:dyDescent="0.3">
      <c r="R877" s="6"/>
      <c r="S877" s="6"/>
      <c r="T877" s="6"/>
      <c r="U877" s="6"/>
      <c r="V877" s="6"/>
      <c r="W877" s="6"/>
    </row>
    <row r="878" spans="18:23" x14ac:dyDescent="0.3">
      <c r="R878" s="6"/>
      <c r="S878" s="6"/>
      <c r="T878" s="6"/>
      <c r="U878" s="6"/>
      <c r="V878" s="6"/>
      <c r="W878" s="6"/>
    </row>
    <row r="879" spans="18:23" x14ac:dyDescent="0.3">
      <c r="R879" s="6"/>
      <c r="S879" s="6"/>
      <c r="T879" s="6"/>
      <c r="U879" s="6"/>
      <c r="V879" s="6"/>
      <c r="W879" s="6"/>
    </row>
    <row r="880" spans="18:23" x14ac:dyDescent="0.3">
      <c r="R880" s="6"/>
      <c r="S880" s="6"/>
      <c r="T880" s="6"/>
      <c r="U880" s="6"/>
      <c r="V880" s="6"/>
      <c r="W880" s="6"/>
    </row>
    <row r="881" spans="18:23" x14ac:dyDescent="0.3">
      <c r="R881" s="6"/>
      <c r="S881" s="6"/>
      <c r="T881" s="6"/>
      <c r="U881" s="6"/>
      <c r="V881" s="6"/>
      <c r="W881" s="6"/>
    </row>
    <row r="882" spans="18:23" x14ac:dyDescent="0.3">
      <c r="R882" s="6"/>
      <c r="S882" s="6"/>
      <c r="T882" s="6"/>
      <c r="U882" s="6"/>
      <c r="V882" s="6"/>
      <c r="W882" s="6"/>
    </row>
    <row r="883" spans="18:23" x14ac:dyDescent="0.3">
      <c r="R883" s="6"/>
      <c r="S883" s="6"/>
      <c r="T883" s="6"/>
      <c r="U883" s="6"/>
      <c r="V883" s="6"/>
      <c r="W883" s="6"/>
    </row>
    <row r="884" spans="18:23" x14ac:dyDescent="0.3">
      <c r="R884" s="6"/>
      <c r="S884" s="6"/>
      <c r="T884" s="6"/>
      <c r="U884" s="6"/>
      <c r="V884" s="6"/>
      <c r="W884" s="6"/>
    </row>
    <row r="885" spans="18:23" x14ac:dyDescent="0.3">
      <c r="R885" s="6"/>
      <c r="S885" s="6"/>
      <c r="T885" s="6"/>
      <c r="U885" s="6"/>
      <c r="V885" s="6"/>
      <c r="W885" s="6"/>
    </row>
    <row r="886" spans="18:23" x14ac:dyDescent="0.3">
      <c r="R886" s="6"/>
      <c r="S886" s="6"/>
      <c r="T886" s="6"/>
      <c r="U886" s="6"/>
      <c r="V886" s="6"/>
      <c r="W886" s="6"/>
    </row>
    <row r="887" spans="18:23" x14ac:dyDescent="0.3">
      <c r="R887" s="6"/>
      <c r="S887" s="6"/>
      <c r="T887" s="6"/>
      <c r="U887" s="6"/>
      <c r="V887" s="6"/>
      <c r="W887" s="6"/>
    </row>
    <row r="888" spans="18:23" x14ac:dyDescent="0.3">
      <c r="R888" s="6"/>
      <c r="S888" s="6"/>
      <c r="T888" s="6"/>
      <c r="U888" s="6"/>
      <c r="V888" s="6"/>
      <c r="W888" s="6"/>
    </row>
    <row r="889" spans="18:23" x14ac:dyDescent="0.3">
      <c r="R889" s="6"/>
      <c r="S889" s="6"/>
      <c r="T889" s="6"/>
      <c r="U889" s="6"/>
      <c r="V889" s="6"/>
      <c r="W889" s="6"/>
    </row>
    <row r="890" spans="18:23" x14ac:dyDescent="0.3">
      <c r="R890" s="6"/>
      <c r="S890" s="6"/>
      <c r="T890" s="6"/>
      <c r="U890" s="6"/>
      <c r="V890" s="6"/>
      <c r="W890" s="6"/>
    </row>
    <row r="891" spans="18:23" x14ac:dyDescent="0.3">
      <c r="R891" s="6"/>
      <c r="S891" s="6"/>
      <c r="T891" s="6"/>
      <c r="U891" s="6"/>
      <c r="V891" s="6"/>
      <c r="W891" s="6"/>
    </row>
    <row r="892" spans="18:23" x14ac:dyDescent="0.3">
      <c r="R892" s="6"/>
      <c r="S892" s="6"/>
      <c r="T892" s="6"/>
      <c r="U892" s="6"/>
      <c r="V892" s="6"/>
      <c r="W892" s="6"/>
    </row>
    <row r="893" spans="18:23" x14ac:dyDescent="0.3">
      <c r="R893" s="6"/>
      <c r="S893" s="6"/>
      <c r="T893" s="6"/>
      <c r="U893" s="6"/>
      <c r="V893" s="6"/>
      <c r="W893" s="6"/>
    </row>
    <row r="894" spans="18:23" x14ac:dyDescent="0.3">
      <c r="R894" s="6"/>
      <c r="S894" s="6"/>
      <c r="T894" s="6"/>
      <c r="U894" s="6"/>
      <c r="V894" s="6"/>
      <c r="W894" s="6"/>
    </row>
    <row r="895" spans="18:23" x14ac:dyDescent="0.3">
      <c r="R895" s="6"/>
      <c r="S895" s="6"/>
      <c r="T895" s="6"/>
      <c r="U895" s="6"/>
      <c r="V895" s="6"/>
      <c r="W895" s="6"/>
    </row>
    <row r="896" spans="18:23" x14ac:dyDescent="0.3">
      <c r="R896" s="6"/>
      <c r="S896" s="6"/>
      <c r="T896" s="6"/>
      <c r="U896" s="6"/>
      <c r="V896" s="6"/>
      <c r="W896" s="6"/>
    </row>
    <row r="897" spans="18:23" x14ac:dyDescent="0.3">
      <c r="R897" s="6"/>
      <c r="S897" s="6"/>
      <c r="T897" s="6"/>
      <c r="U897" s="6"/>
      <c r="V897" s="6"/>
      <c r="W897" s="6"/>
    </row>
    <row r="898" spans="18:23" x14ac:dyDescent="0.3">
      <c r="R898" s="6"/>
      <c r="S898" s="6"/>
      <c r="T898" s="6"/>
      <c r="U898" s="6"/>
      <c r="V898" s="6"/>
      <c r="W898" s="6"/>
    </row>
    <row r="899" spans="18:23" x14ac:dyDescent="0.3">
      <c r="R899" s="6"/>
      <c r="S899" s="6"/>
      <c r="T899" s="6"/>
      <c r="U899" s="6"/>
      <c r="V899" s="6"/>
      <c r="W899" s="6"/>
    </row>
    <row r="900" spans="18:23" x14ac:dyDescent="0.3">
      <c r="R900" s="6"/>
      <c r="S900" s="6"/>
      <c r="T900" s="6"/>
      <c r="U900" s="6"/>
      <c r="V900" s="6"/>
      <c r="W900" s="6"/>
    </row>
    <row r="901" spans="18:23" x14ac:dyDescent="0.3">
      <c r="R901" s="6"/>
      <c r="S901" s="6"/>
      <c r="T901" s="6"/>
      <c r="U901" s="6"/>
      <c r="V901" s="6"/>
      <c r="W901" s="6"/>
    </row>
    <row r="902" spans="18:23" x14ac:dyDescent="0.3">
      <c r="R902" s="6"/>
      <c r="S902" s="6"/>
      <c r="T902" s="6"/>
      <c r="U902" s="6"/>
      <c r="V902" s="6"/>
      <c r="W902" s="6"/>
    </row>
    <row r="903" spans="18:23" x14ac:dyDescent="0.3">
      <c r="R903" s="6"/>
      <c r="S903" s="6"/>
      <c r="T903" s="6"/>
      <c r="U903" s="6"/>
      <c r="V903" s="6"/>
      <c r="W903" s="6"/>
    </row>
    <row r="904" spans="18:23" x14ac:dyDescent="0.3">
      <c r="R904" s="6"/>
      <c r="S904" s="6"/>
      <c r="T904" s="6"/>
      <c r="U904" s="6"/>
      <c r="V904" s="6"/>
      <c r="W904" s="6"/>
    </row>
    <row r="905" spans="18:23" x14ac:dyDescent="0.3">
      <c r="R905" s="6"/>
      <c r="S905" s="6"/>
      <c r="T905" s="6"/>
      <c r="U905" s="6"/>
      <c r="V905" s="6"/>
      <c r="W905" s="6"/>
    </row>
    <row r="906" spans="18:23" x14ac:dyDescent="0.3">
      <c r="R906" s="6"/>
      <c r="S906" s="6"/>
      <c r="T906" s="6"/>
      <c r="U906" s="6"/>
      <c r="V906" s="6"/>
      <c r="W906" s="6"/>
    </row>
    <row r="907" spans="18:23" x14ac:dyDescent="0.3">
      <c r="R907" s="6"/>
      <c r="S907" s="6"/>
      <c r="T907" s="6"/>
      <c r="U907" s="6"/>
      <c r="V907" s="6"/>
      <c r="W907" s="6"/>
    </row>
    <row r="908" spans="18:23" x14ac:dyDescent="0.3">
      <c r="R908" s="6"/>
      <c r="S908" s="6"/>
      <c r="T908" s="6"/>
      <c r="U908" s="6"/>
      <c r="V908" s="6"/>
      <c r="W908" s="6"/>
    </row>
    <row r="909" spans="18:23" x14ac:dyDescent="0.3">
      <c r="R909" s="6"/>
      <c r="S909" s="6"/>
      <c r="T909" s="6"/>
      <c r="U909" s="6"/>
      <c r="V909" s="6"/>
      <c r="W909" s="6"/>
    </row>
    <row r="910" spans="18:23" x14ac:dyDescent="0.3">
      <c r="R910" s="6"/>
      <c r="S910" s="6"/>
      <c r="T910" s="6"/>
      <c r="U910" s="6"/>
      <c r="V910" s="6"/>
      <c r="W910" s="6"/>
    </row>
    <row r="911" spans="18:23" x14ac:dyDescent="0.3">
      <c r="R911" s="6"/>
      <c r="S911" s="6"/>
      <c r="T911" s="6"/>
      <c r="U911" s="6"/>
      <c r="V911" s="6"/>
      <c r="W911" s="6"/>
    </row>
    <row r="912" spans="18:23" x14ac:dyDescent="0.3">
      <c r="R912" s="6"/>
      <c r="S912" s="6"/>
      <c r="T912" s="6"/>
      <c r="U912" s="6"/>
      <c r="V912" s="6"/>
      <c r="W912" s="6"/>
    </row>
    <row r="913" spans="18:23" x14ac:dyDescent="0.3">
      <c r="R913" s="6"/>
      <c r="S913" s="6"/>
      <c r="T913" s="6"/>
      <c r="U913" s="6"/>
      <c r="V913" s="6"/>
      <c r="W913" s="6"/>
    </row>
    <row r="914" spans="18:23" x14ac:dyDescent="0.3">
      <c r="R914" s="6"/>
      <c r="S914" s="6"/>
      <c r="T914" s="6"/>
      <c r="U914" s="6"/>
      <c r="V914" s="6"/>
      <c r="W914" s="6"/>
    </row>
    <row r="915" spans="18:23" x14ac:dyDescent="0.3">
      <c r="R915" s="6"/>
      <c r="S915" s="6"/>
      <c r="T915" s="6"/>
      <c r="U915" s="6"/>
      <c r="V915" s="6"/>
      <c r="W915" s="6"/>
    </row>
    <row r="916" spans="18:23" x14ac:dyDescent="0.3">
      <c r="R916" s="6"/>
      <c r="S916" s="6"/>
      <c r="T916" s="6"/>
      <c r="U916" s="6"/>
      <c r="V916" s="6"/>
      <c r="W916" s="6"/>
    </row>
    <row r="917" spans="18:23" x14ac:dyDescent="0.3">
      <c r="R917" s="6"/>
      <c r="S917" s="6"/>
      <c r="T917" s="6"/>
      <c r="U917" s="6"/>
      <c r="V917" s="6"/>
      <c r="W917" s="6"/>
    </row>
    <row r="918" spans="18:23" x14ac:dyDescent="0.3">
      <c r="R918" s="6"/>
      <c r="S918" s="6"/>
      <c r="T918" s="6"/>
      <c r="U918" s="6"/>
      <c r="V918" s="6"/>
      <c r="W918" s="6"/>
    </row>
    <row r="919" spans="18:23" x14ac:dyDescent="0.3">
      <c r="R919" s="6"/>
      <c r="S919" s="6"/>
      <c r="T919" s="6"/>
      <c r="U919" s="6"/>
      <c r="V919" s="6"/>
      <c r="W919" s="6"/>
    </row>
    <row r="920" spans="18:23" x14ac:dyDescent="0.3">
      <c r="R920" s="6"/>
      <c r="S920" s="6"/>
      <c r="T920" s="6"/>
      <c r="U920" s="6"/>
      <c r="V920" s="6"/>
      <c r="W920" s="6"/>
    </row>
    <row r="921" spans="18:23" x14ac:dyDescent="0.3">
      <c r="R921" s="6"/>
      <c r="S921" s="6"/>
      <c r="T921" s="6"/>
      <c r="U921" s="6"/>
      <c r="V921" s="6"/>
      <c r="W921" s="6"/>
    </row>
    <row r="922" spans="18:23" x14ac:dyDescent="0.3">
      <c r="R922" s="6"/>
      <c r="S922" s="6"/>
      <c r="T922" s="6"/>
      <c r="U922" s="6"/>
      <c r="V922" s="6"/>
      <c r="W922" s="6"/>
    </row>
    <row r="923" spans="18:23" x14ac:dyDescent="0.3">
      <c r="R923" s="6"/>
      <c r="S923" s="6"/>
      <c r="T923" s="6"/>
      <c r="U923" s="6"/>
      <c r="V923" s="6"/>
      <c r="W923" s="6"/>
    </row>
    <row r="924" spans="18:23" x14ac:dyDescent="0.3">
      <c r="R924" s="6"/>
      <c r="S924" s="6"/>
      <c r="T924" s="6"/>
      <c r="U924" s="6"/>
      <c r="V924" s="6"/>
      <c r="W924" s="6"/>
    </row>
    <row r="925" spans="18:23" x14ac:dyDescent="0.3">
      <c r="R925" s="6"/>
      <c r="S925" s="6"/>
      <c r="T925" s="6"/>
      <c r="U925" s="6"/>
      <c r="V925" s="6"/>
      <c r="W925" s="6"/>
    </row>
    <row r="926" spans="18:23" x14ac:dyDescent="0.3">
      <c r="R926" s="6"/>
      <c r="S926" s="6"/>
      <c r="T926" s="6"/>
      <c r="U926" s="6"/>
      <c r="V926" s="6"/>
      <c r="W926" s="6"/>
    </row>
    <row r="927" spans="18:23" x14ac:dyDescent="0.3">
      <c r="R927" s="6"/>
      <c r="S927" s="6"/>
      <c r="T927" s="6"/>
      <c r="U927" s="6"/>
      <c r="V927" s="6"/>
      <c r="W927" s="6"/>
    </row>
    <row r="928" spans="18:23" x14ac:dyDescent="0.3">
      <c r="R928" s="6"/>
      <c r="S928" s="6"/>
      <c r="T928" s="6"/>
      <c r="U928" s="6"/>
      <c r="V928" s="6"/>
      <c r="W928" s="6"/>
    </row>
    <row r="929" spans="18:23" x14ac:dyDescent="0.3">
      <c r="R929" s="6"/>
      <c r="S929" s="6"/>
      <c r="T929" s="6"/>
      <c r="U929" s="6"/>
      <c r="V929" s="6"/>
      <c r="W929" s="6"/>
    </row>
    <row r="930" spans="18:23" x14ac:dyDescent="0.3">
      <c r="R930" s="6"/>
      <c r="S930" s="6"/>
      <c r="T930" s="6"/>
      <c r="U930" s="6"/>
      <c r="V930" s="6"/>
      <c r="W930" s="6"/>
    </row>
    <row r="931" spans="18:23" x14ac:dyDescent="0.3">
      <c r="R931" s="6"/>
      <c r="S931" s="6"/>
      <c r="T931" s="6"/>
      <c r="U931" s="6"/>
      <c r="V931" s="6"/>
      <c r="W931" s="6"/>
    </row>
    <row r="932" spans="18:23" x14ac:dyDescent="0.3">
      <c r="R932" s="6"/>
      <c r="S932" s="6"/>
      <c r="T932" s="6"/>
      <c r="U932" s="6"/>
      <c r="V932" s="6"/>
      <c r="W932" s="6"/>
    </row>
    <row r="933" spans="18:23" x14ac:dyDescent="0.3">
      <c r="R933" s="6"/>
      <c r="S933" s="6"/>
      <c r="T933" s="6"/>
      <c r="U933" s="6"/>
      <c r="V933" s="6"/>
      <c r="W933" s="6"/>
    </row>
    <row r="934" spans="18:23" x14ac:dyDescent="0.3">
      <c r="R934" s="6"/>
      <c r="S934" s="6"/>
      <c r="T934" s="6"/>
      <c r="U934" s="6"/>
      <c r="V934" s="6"/>
      <c r="W934" s="6"/>
    </row>
    <row r="935" spans="18:23" x14ac:dyDescent="0.3">
      <c r="R935" s="6"/>
      <c r="S935" s="6"/>
      <c r="T935" s="6"/>
      <c r="U935" s="6"/>
      <c r="V935" s="6"/>
      <c r="W935" s="6"/>
    </row>
    <row r="936" spans="18:23" x14ac:dyDescent="0.3">
      <c r="R936" s="6"/>
      <c r="S936" s="6"/>
      <c r="T936" s="6"/>
      <c r="U936" s="6"/>
      <c r="V936" s="6"/>
      <c r="W936" s="6"/>
    </row>
    <row r="937" spans="18:23" x14ac:dyDescent="0.3">
      <c r="R937" s="6"/>
      <c r="S937" s="6"/>
      <c r="T937" s="6"/>
      <c r="U937" s="6"/>
      <c r="V937" s="6"/>
      <c r="W937" s="6"/>
    </row>
    <row r="938" spans="18:23" x14ac:dyDescent="0.3">
      <c r="R938" s="6"/>
      <c r="S938" s="6"/>
      <c r="T938" s="6"/>
      <c r="U938" s="6"/>
      <c r="V938" s="6"/>
      <c r="W938" s="6"/>
    </row>
    <row r="939" spans="18:23" x14ac:dyDescent="0.3">
      <c r="R939" s="6"/>
      <c r="S939" s="6"/>
      <c r="T939" s="6"/>
      <c r="U939" s="6"/>
      <c r="V939" s="6"/>
      <c r="W939" s="6"/>
    </row>
    <row r="940" spans="18:23" x14ac:dyDescent="0.3">
      <c r="R940" s="6"/>
      <c r="S940" s="6"/>
      <c r="T940" s="6"/>
      <c r="U940" s="6"/>
      <c r="V940" s="6"/>
      <c r="W940" s="6"/>
    </row>
    <row r="941" spans="18:23" x14ac:dyDescent="0.3">
      <c r="R941" s="6"/>
      <c r="S941" s="6"/>
      <c r="T941" s="6"/>
      <c r="U941" s="6"/>
      <c r="V941" s="6"/>
      <c r="W941" s="6"/>
    </row>
    <row r="942" spans="18:23" x14ac:dyDescent="0.3">
      <c r="R942" s="6"/>
      <c r="S942" s="6"/>
      <c r="T942" s="6"/>
      <c r="U942" s="6"/>
      <c r="V942" s="6"/>
      <c r="W942" s="6"/>
    </row>
    <row r="943" spans="18:23" x14ac:dyDescent="0.3">
      <c r="R943" s="6"/>
      <c r="S943" s="6"/>
      <c r="T943" s="6"/>
      <c r="U943" s="6"/>
      <c r="V943" s="6"/>
      <c r="W943" s="6"/>
    </row>
    <row r="944" spans="18:23" x14ac:dyDescent="0.3">
      <c r="R944" s="6"/>
      <c r="S944" s="6"/>
      <c r="T944" s="6"/>
      <c r="U944" s="6"/>
      <c r="V944" s="6"/>
      <c r="W944" s="6"/>
    </row>
    <row r="945" spans="18:23" x14ac:dyDescent="0.3">
      <c r="R945" s="6"/>
      <c r="S945" s="6"/>
      <c r="T945" s="6"/>
      <c r="U945" s="6"/>
      <c r="V945" s="6"/>
      <c r="W945" s="6"/>
    </row>
    <row r="946" spans="18:23" x14ac:dyDescent="0.3">
      <c r="R946" s="6"/>
      <c r="S946" s="6"/>
      <c r="T946" s="6"/>
      <c r="U946" s="6"/>
      <c r="V946" s="6"/>
      <c r="W946" s="6"/>
    </row>
    <row r="947" spans="18:23" x14ac:dyDescent="0.3">
      <c r="R947" s="6"/>
      <c r="S947" s="6"/>
      <c r="T947" s="6"/>
      <c r="U947" s="6"/>
      <c r="V947" s="6"/>
      <c r="W947" s="6"/>
    </row>
    <row r="948" spans="18:23" x14ac:dyDescent="0.3">
      <c r="R948" s="6"/>
      <c r="S948" s="6"/>
      <c r="T948" s="6"/>
      <c r="U948" s="6"/>
      <c r="V948" s="6"/>
      <c r="W948" s="6"/>
    </row>
    <row r="949" spans="18:23" x14ac:dyDescent="0.3">
      <c r="R949" s="6"/>
      <c r="S949" s="6"/>
      <c r="T949" s="6"/>
      <c r="U949" s="6"/>
      <c r="V949" s="6"/>
      <c r="W949" s="6"/>
    </row>
    <row r="950" spans="18:23" x14ac:dyDescent="0.3">
      <c r="R950" s="6"/>
      <c r="S950" s="6"/>
      <c r="T950" s="6"/>
      <c r="U950" s="6"/>
      <c r="V950" s="6"/>
      <c r="W950" s="6"/>
    </row>
    <row r="951" spans="18:23" x14ac:dyDescent="0.3">
      <c r="R951" s="6"/>
      <c r="S951" s="6"/>
      <c r="T951" s="6"/>
      <c r="U951" s="6"/>
      <c r="V951" s="6"/>
      <c r="W951" s="6"/>
    </row>
    <row r="952" spans="18:23" x14ac:dyDescent="0.3">
      <c r="R952" s="6"/>
      <c r="S952" s="6"/>
      <c r="T952" s="6"/>
      <c r="U952" s="6"/>
      <c r="V952" s="6"/>
      <c r="W952" s="6"/>
    </row>
    <row r="953" spans="18:23" x14ac:dyDescent="0.3">
      <c r="R953" s="6"/>
      <c r="S953" s="6"/>
      <c r="T953" s="6"/>
      <c r="U953" s="6"/>
      <c r="V953" s="6"/>
      <c r="W953" s="6"/>
    </row>
    <row r="954" spans="18:23" x14ac:dyDescent="0.3">
      <c r="R954" s="6"/>
      <c r="S954" s="6"/>
      <c r="T954" s="6"/>
      <c r="U954" s="6"/>
      <c r="V954" s="6"/>
      <c r="W954" s="6"/>
    </row>
    <row r="955" spans="18:23" x14ac:dyDescent="0.3">
      <c r="R955" s="6"/>
      <c r="S955" s="6"/>
      <c r="T955" s="6"/>
      <c r="U955" s="6"/>
      <c r="V955" s="6"/>
      <c r="W955" s="6"/>
    </row>
    <row r="956" spans="18:23" x14ac:dyDescent="0.3">
      <c r="R956" s="6"/>
      <c r="S956" s="6"/>
      <c r="T956" s="6"/>
      <c r="U956" s="6"/>
      <c r="V956" s="6"/>
      <c r="W956" s="6"/>
    </row>
    <row r="957" spans="18:23" x14ac:dyDescent="0.3">
      <c r="R957" s="6"/>
      <c r="S957" s="6"/>
      <c r="T957" s="6"/>
      <c r="U957" s="6"/>
      <c r="V957" s="6"/>
      <c r="W957" s="6"/>
    </row>
    <row r="958" spans="18:23" x14ac:dyDescent="0.3">
      <c r="R958" s="6"/>
      <c r="S958" s="6"/>
      <c r="T958" s="6"/>
      <c r="U958" s="6"/>
      <c r="V958" s="6"/>
      <c r="W958" s="6"/>
    </row>
    <row r="959" spans="18:23" x14ac:dyDescent="0.3">
      <c r="R959" s="6"/>
      <c r="S959" s="6"/>
      <c r="T959" s="6"/>
      <c r="U959" s="6"/>
      <c r="V959" s="6"/>
      <c r="W959" s="6"/>
    </row>
    <row r="960" spans="18:23" x14ac:dyDescent="0.3">
      <c r="R960" s="6"/>
      <c r="S960" s="6"/>
      <c r="T960" s="6"/>
      <c r="U960" s="6"/>
      <c r="V960" s="6"/>
      <c r="W960" s="6"/>
    </row>
    <row r="961" spans="18:23" x14ac:dyDescent="0.3">
      <c r="R961" s="6"/>
      <c r="S961" s="6"/>
      <c r="T961" s="6"/>
      <c r="U961" s="6"/>
      <c r="V961" s="6"/>
      <c r="W961" s="6"/>
    </row>
    <row r="962" spans="18:23" x14ac:dyDescent="0.3">
      <c r="R962" s="6"/>
      <c r="S962" s="6"/>
      <c r="T962" s="6"/>
      <c r="U962" s="6"/>
      <c r="V962" s="6"/>
      <c r="W962" s="6"/>
    </row>
    <row r="963" spans="18:23" x14ac:dyDescent="0.3">
      <c r="R963" s="6"/>
      <c r="S963" s="6"/>
      <c r="T963" s="6"/>
      <c r="U963" s="6"/>
      <c r="V963" s="6"/>
      <c r="W963" s="6"/>
    </row>
    <row r="964" spans="18:23" x14ac:dyDescent="0.3">
      <c r="R964" s="6"/>
      <c r="S964" s="6"/>
      <c r="T964" s="6"/>
      <c r="U964" s="6"/>
      <c r="V964" s="6"/>
      <c r="W964" s="6"/>
    </row>
    <row r="965" spans="18:23" x14ac:dyDescent="0.3">
      <c r="R965" s="6"/>
      <c r="S965" s="6"/>
      <c r="T965" s="6"/>
      <c r="U965" s="6"/>
      <c r="V965" s="6"/>
      <c r="W965" s="6"/>
    </row>
    <row r="966" spans="18:23" x14ac:dyDescent="0.3">
      <c r="R966" s="6"/>
      <c r="S966" s="6"/>
      <c r="T966" s="6"/>
      <c r="U966" s="6"/>
      <c r="V966" s="6"/>
      <c r="W966" s="6"/>
    </row>
    <row r="967" spans="18:23" x14ac:dyDescent="0.3">
      <c r="R967" s="6"/>
      <c r="S967" s="6"/>
      <c r="T967" s="6"/>
      <c r="U967" s="6"/>
      <c r="V967" s="6"/>
      <c r="W967" s="6"/>
    </row>
    <row r="968" spans="18:23" x14ac:dyDescent="0.3">
      <c r="R968" s="6"/>
      <c r="S968" s="6"/>
      <c r="T968" s="6"/>
      <c r="U968" s="6"/>
      <c r="V968" s="6"/>
      <c r="W968" s="6"/>
    </row>
    <row r="969" spans="18:23" x14ac:dyDescent="0.3">
      <c r="R969" s="6"/>
      <c r="S969" s="6"/>
      <c r="T969" s="6"/>
      <c r="U969" s="6"/>
      <c r="V969" s="6"/>
      <c r="W969" s="6"/>
    </row>
    <row r="970" spans="18:23" x14ac:dyDescent="0.3">
      <c r="R970" s="6"/>
      <c r="S970" s="6"/>
      <c r="T970" s="6"/>
      <c r="U970" s="6"/>
      <c r="V970" s="6"/>
      <c r="W970" s="6"/>
    </row>
    <row r="971" spans="18:23" x14ac:dyDescent="0.3">
      <c r="R971" s="6"/>
      <c r="S971" s="6"/>
      <c r="T971" s="6"/>
      <c r="U971" s="6"/>
      <c r="V971" s="6"/>
      <c r="W971" s="6"/>
    </row>
    <row r="972" spans="18:23" x14ac:dyDescent="0.3">
      <c r="R972" s="6"/>
      <c r="S972" s="6"/>
      <c r="T972" s="6"/>
      <c r="U972" s="6"/>
      <c r="V972" s="6"/>
      <c r="W972" s="6"/>
    </row>
    <row r="973" spans="18:23" x14ac:dyDescent="0.3">
      <c r="R973" s="6"/>
      <c r="S973" s="6"/>
      <c r="T973" s="6"/>
      <c r="U973" s="6"/>
      <c r="V973" s="6"/>
      <c r="W973" s="6"/>
    </row>
    <row r="974" spans="18:23" x14ac:dyDescent="0.3">
      <c r="R974" s="6"/>
      <c r="S974" s="6"/>
      <c r="T974" s="6"/>
      <c r="U974" s="6"/>
      <c r="V974" s="6"/>
      <c r="W974" s="6"/>
    </row>
    <row r="975" spans="18:23" x14ac:dyDescent="0.3">
      <c r="R975" s="6"/>
      <c r="S975" s="6"/>
      <c r="T975" s="6"/>
      <c r="U975" s="6"/>
      <c r="V975" s="6"/>
      <c r="W975" s="6"/>
    </row>
    <row r="976" spans="18:23" x14ac:dyDescent="0.3">
      <c r="R976" s="6"/>
      <c r="S976" s="6"/>
      <c r="T976" s="6"/>
      <c r="U976" s="6"/>
      <c r="V976" s="6"/>
      <c r="W976" s="6"/>
    </row>
    <row r="977" spans="18:23" x14ac:dyDescent="0.3">
      <c r="R977" s="6"/>
      <c r="S977" s="6"/>
      <c r="T977" s="6"/>
      <c r="U977" s="6"/>
      <c r="V977" s="6"/>
      <c r="W977" s="6"/>
    </row>
    <row r="978" spans="18:23" x14ac:dyDescent="0.3">
      <c r="R978" s="6"/>
      <c r="S978" s="6"/>
      <c r="T978" s="6"/>
      <c r="U978" s="6"/>
      <c r="V978" s="6"/>
      <c r="W978" s="6"/>
    </row>
    <row r="979" spans="18:23" x14ac:dyDescent="0.3">
      <c r="R979" s="6"/>
      <c r="S979" s="6"/>
      <c r="T979" s="6"/>
      <c r="U979" s="6"/>
      <c r="V979" s="6"/>
      <c r="W979" s="6"/>
    </row>
    <row r="980" spans="18:23" x14ac:dyDescent="0.3">
      <c r="R980" s="6"/>
      <c r="S980" s="6"/>
      <c r="T980" s="6"/>
      <c r="U980" s="6"/>
      <c r="V980" s="6"/>
      <c r="W980" s="6"/>
    </row>
    <row r="981" spans="18:23" x14ac:dyDescent="0.3">
      <c r="R981" s="6"/>
      <c r="S981" s="6"/>
      <c r="T981" s="6"/>
      <c r="U981" s="6"/>
      <c r="V981" s="6"/>
      <c r="W981" s="6"/>
    </row>
    <row r="982" spans="18:23" x14ac:dyDescent="0.3">
      <c r="R982" s="6"/>
      <c r="S982" s="6"/>
      <c r="T982" s="6"/>
      <c r="U982" s="6"/>
      <c r="V982" s="6"/>
      <c r="W982" s="6"/>
    </row>
    <row r="983" spans="18:23" x14ac:dyDescent="0.3">
      <c r="R983" s="6"/>
      <c r="S983" s="6"/>
      <c r="T983" s="6"/>
      <c r="U983" s="6"/>
      <c r="V983" s="6"/>
      <c r="W983" s="6"/>
    </row>
    <row r="984" spans="18:23" x14ac:dyDescent="0.3">
      <c r="R984" s="6"/>
      <c r="S984" s="6"/>
      <c r="T984" s="6"/>
      <c r="U984" s="6"/>
      <c r="V984" s="6"/>
      <c r="W984" s="6"/>
    </row>
    <row r="985" spans="18:23" x14ac:dyDescent="0.3">
      <c r="R985" s="6"/>
      <c r="S985" s="6"/>
      <c r="T985" s="6"/>
      <c r="U985" s="6"/>
      <c r="V985" s="6"/>
      <c r="W985" s="6"/>
    </row>
    <row r="986" spans="18:23" x14ac:dyDescent="0.3">
      <c r="R986" s="6"/>
      <c r="S986" s="6"/>
      <c r="T986" s="6"/>
      <c r="U986" s="6"/>
      <c r="V986" s="6"/>
      <c r="W986" s="6"/>
    </row>
    <row r="987" spans="18:23" x14ac:dyDescent="0.3">
      <c r="R987" s="6"/>
      <c r="S987" s="6"/>
      <c r="T987" s="6"/>
      <c r="U987" s="6"/>
      <c r="V987" s="6"/>
      <c r="W987" s="6"/>
    </row>
    <row r="988" spans="18:23" x14ac:dyDescent="0.3">
      <c r="R988" s="6"/>
      <c r="S988" s="6"/>
      <c r="T988" s="6"/>
      <c r="U988" s="6"/>
      <c r="V988" s="6"/>
      <c r="W988" s="6"/>
    </row>
    <row r="989" spans="18:23" x14ac:dyDescent="0.3">
      <c r="R989" s="6"/>
      <c r="S989" s="6"/>
      <c r="T989" s="6"/>
      <c r="U989" s="6"/>
      <c r="V989" s="6"/>
      <c r="W989" s="6"/>
    </row>
    <row r="990" spans="18:23" x14ac:dyDescent="0.3">
      <c r="R990" s="6"/>
      <c r="S990" s="6"/>
      <c r="T990" s="6"/>
      <c r="U990" s="6"/>
      <c r="V990" s="6"/>
      <c r="W990" s="6"/>
    </row>
    <row r="991" spans="18:23" x14ac:dyDescent="0.3">
      <c r="R991" s="6"/>
      <c r="S991" s="6"/>
      <c r="T991" s="6"/>
      <c r="U991" s="6"/>
      <c r="V991" s="6"/>
      <c r="W991" s="6"/>
    </row>
    <row r="992" spans="18:23" x14ac:dyDescent="0.3">
      <c r="R992" s="6"/>
      <c r="S992" s="6"/>
      <c r="T992" s="6"/>
      <c r="U992" s="6"/>
      <c r="V992" s="6"/>
      <c r="W992" s="6"/>
    </row>
    <row r="993" spans="18:23" x14ac:dyDescent="0.3">
      <c r="R993" s="6"/>
      <c r="S993" s="6"/>
      <c r="T993" s="6"/>
      <c r="U993" s="6"/>
      <c r="V993" s="6"/>
      <c r="W993" s="6"/>
    </row>
    <row r="994" spans="18:23" x14ac:dyDescent="0.3">
      <c r="R994" s="6"/>
      <c r="S994" s="6"/>
      <c r="T994" s="6"/>
      <c r="U994" s="6"/>
      <c r="V994" s="6"/>
      <c r="W994" s="6"/>
    </row>
    <row r="995" spans="18:23" x14ac:dyDescent="0.3">
      <c r="R995" s="6"/>
      <c r="S995" s="6"/>
      <c r="T995" s="6"/>
      <c r="U995" s="6"/>
      <c r="V995" s="6"/>
      <c r="W995" s="6"/>
    </row>
    <row r="996" spans="18:23" x14ac:dyDescent="0.3">
      <c r="R996" s="6"/>
      <c r="S996" s="6"/>
      <c r="T996" s="6"/>
      <c r="U996" s="6"/>
      <c r="V996" s="6"/>
      <c r="W996" s="6"/>
    </row>
    <row r="997" spans="18:23" x14ac:dyDescent="0.3">
      <c r="R997" s="6"/>
      <c r="S997" s="6"/>
      <c r="T997" s="6"/>
      <c r="U997" s="6"/>
      <c r="V997" s="6"/>
      <c r="W997" s="6"/>
    </row>
    <row r="998" spans="18:23" x14ac:dyDescent="0.3">
      <c r="R998" s="6"/>
      <c r="S998" s="6"/>
      <c r="T998" s="6"/>
      <c r="U998" s="6"/>
      <c r="V998" s="6"/>
      <c r="W998" s="6"/>
    </row>
    <row r="999" spans="18:23" x14ac:dyDescent="0.3">
      <c r="R999" s="6"/>
      <c r="S999" s="6"/>
      <c r="T999" s="6"/>
      <c r="U999" s="6"/>
      <c r="V999" s="6"/>
      <c r="W999" s="6"/>
    </row>
    <row r="1000" spans="18:23" x14ac:dyDescent="0.3">
      <c r="R1000" s="6"/>
      <c r="S1000" s="6"/>
      <c r="T1000" s="6"/>
      <c r="U1000" s="6"/>
      <c r="V1000" s="6"/>
      <c r="W1000" s="6"/>
    </row>
    <row r="1001" spans="18:23" x14ac:dyDescent="0.3">
      <c r="R1001" s="6"/>
      <c r="S1001" s="6"/>
      <c r="T1001" s="6"/>
      <c r="U1001" s="6"/>
      <c r="V1001" s="6"/>
      <c r="W1001" s="6"/>
    </row>
    <row r="1002" spans="18:23" x14ac:dyDescent="0.3">
      <c r="R1002" s="6"/>
      <c r="S1002" s="6"/>
      <c r="T1002" s="6"/>
      <c r="U1002" s="6"/>
      <c r="V1002" s="6"/>
      <c r="W1002" s="6"/>
    </row>
    <row r="1003" spans="18:23" x14ac:dyDescent="0.3">
      <c r="R1003" s="6"/>
      <c r="S1003" s="6"/>
      <c r="T1003" s="6"/>
      <c r="U1003" s="6"/>
      <c r="V1003" s="6"/>
      <c r="W1003" s="6"/>
    </row>
    <row r="1004" spans="18:23" x14ac:dyDescent="0.3">
      <c r="R1004" s="6"/>
      <c r="S1004" s="6"/>
      <c r="T1004" s="6"/>
      <c r="U1004" s="6"/>
      <c r="V1004" s="6"/>
      <c r="W1004" s="6"/>
    </row>
    <row r="1005" spans="18:23" x14ac:dyDescent="0.3">
      <c r="R1005" s="6"/>
      <c r="S1005" s="6"/>
      <c r="T1005" s="6"/>
      <c r="U1005" s="6"/>
      <c r="V1005" s="6"/>
      <c r="W1005" s="6"/>
    </row>
    <row r="1006" spans="18:23" x14ac:dyDescent="0.3">
      <c r="R1006" s="6"/>
      <c r="S1006" s="6"/>
      <c r="T1006" s="6"/>
      <c r="U1006" s="6"/>
      <c r="V1006" s="6"/>
      <c r="W1006" s="6"/>
    </row>
    <row r="1007" spans="18:23" x14ac:dyDescent="0.3">
      <c r="R1007" s="6"/>
      <c r="S1007" s="6"/>
      <c r="T1007" s="6"/>
      <c r="U1007" s="6"/>
      <c r="V1007" s="6"/>
      <c r="W1007" s="6"/>
    </row>
    <row r="1008" spans="18:23" x14ac:dyDescent="0.3">
      <c r="R1008" s="6"/>
      <c r="S1008" s="6"/>
      <c r="T1008" s="6"/>
      <c r="U1008" s="6"/>
      <c r="V1008" s="6"/>
      <c r="W1008" s="6"/>
    </row>
    <row r="1009" spans="18:23" x14ac:dyDescent="0.3">
      <c r="R1009" s="6"/>
      <c r="S1009" s="6"/>
      <c r="T1009" s="6"/>
      <c r="U1009" s="6"/>
      <c r="V1009" s="6"/>
      <c r="W1009" s="6"/>
    </row>
    <row r="1010" spans="18:23" x14ac:dyDescent="0.3">
      <c r="R1010" s="6"/>
      <c r="S1010" s="6"/>
      <c r="T1010" s="6"/>
      <c r="U1010" s="6"/>
      <c r="V1010" s="6"/>
      <c r="W1010" s="6"/>
    </row>
    <row r="1011" spans="18:23" x14ac:dyDescent="0.3">
      <c r="R1011" s="6"/>
      <c r="S1011" s="6"/>
      <c r="T1011" s="6"/>
      <c r="U1011" s="6"/>
      <c r="V1011" s="6"/>
      <c r="W1011" s="6"/>
    </row>
    <row r="1012" spans="18:23" x14ac:dyDescent="0.3">
      <c r="R1012" s="6"/>
      <c r="S1012" s="6"/>
      <c r="T1012" s="6"/>
      <c r="U1012" s="6"/>
      <c r="V1012" s="6"/>
      <c r="W1012" s="6"/>
    </row>
    <row r="1013" spans="18:23" x14ac:dyDescent="0.3">
      <c r="R1013" s="6"/>
      <c r="S1013" s="6"/>
      <c r="T1013" s="6"/>
      <c r="U1013" s="6"/>
      <c r="V1013" s="6"/>
      <c r="W1013" s="6"/>
    </row>
    <row r="1014" spans="18:23" x14ac:dyDescent="0.3">
      <c r="R1014" s="6"/>
      <c r="S1014" s="6"/>
      <c r="T1014" s="6"/>
      <c r="U1014" s="6"/>
      <c r="V1014" s="6"/>
      <c r="W1014" s="6"/>
    </row>
    <row r="1015" spans="18:23" x14ac:dyDescent="0.3">
      <c r="R1015" s="6"/>
      <c r="S1015" s="6"/>
      <c r="T1015" s="6"/>
      <c r="U1015" s="6"/>
      <c r="V1015" s="6"/>
      <c r="W1015" s="6"/>
    </row>
    <row r="1016" spans="18:23" x14ac:dyDescent="0.3">
      <c r="R1016" s="6"/>
      <c r="S1016" s="6"/>
      <c r="T1016" s="6"/>
      <c r="U1016" s="6"/>
      <c r="V1016" s="6"/>
      <c r="W1016" s="6"/>
    </row>
    <row r="1017" spans="18:23" x14ac:dyDescent="0.3">
      <c r="R1017" s="6"/>
      <c r="S1017" s="6"/>
      <c r="T1017" s="6"/>
      <c r="U1017" s="6"/>
      <c r="V1017" s="6"/>
      <c r="W1017" s="6"/>
    </row>
    <row r="1018" spans="18:23" x14ac:dyDescent="0.3">
      <c r="R1018" s="6"/>
      <c r="S1018" s="6"/>
      <c r="T1018" s="6"/>
      <c r="U1018" s="6"/>
      <c r="V1018" s="6"/>
      <c r="W1018" s="6"/>
    </row>
    <row r="1019" spans="18:23" x14ac:dyDescent="0.3">
      <c r="R1019" s="6"/>
      <c r="S1019" s="6"/>
      <c r="T1019" s="6"/>
      <c r="U1019" s="6"/>
      <c r="V1019" s="6"/>
      <c r="W1019" s="6"/>
    </row>
    <row r="1020" spans="18:23" x14ac:dyDescent="0.3">
      <c r="R1020" s="6"/>
      <c r="S1020" s="6"/>
      <c r="T1020" s="6"/>
      <c r="U1020" s="6"/>
      <c r="V1020" s="6"/>
      <c r="W1020" s="6"/>
    </row>
    <row r="1021" spans="18:23" x14ac:dyDescent="0.3">
      <c r="R1021" s="6"/>
      <c r="S1021" s="6"/>
      <c r="T1021" s="6"/>
      <c r="U1021" s="6"/>
      <c r="V1021" s="6"/>
      <c r="W1021" s="6"/>
    </row>
    <row r="1022" spans="18:23" x14ac:dyDescent="0.3">
      <c r="R1022" s="6"/>
      <c r="S1022" s="6"/>
      <c r="T1022" s="6"/>
      <c r="U1022" s="6"/>
      <c r="V1022" s="6"/>
      <c r="W1022" s="6"/>
    </row>
    <row r="1023" spans="18:23" x14ac:dyDescent="0.3">
      <c r="R1023" s="6"/>
      <c r="S1023" s="6"/>
      <c r="T1023" s="6"/>
      <c r="U1023" s="6"/>
      <c r="V1023" s="6"/>
      <c r="W1023" s="6"/>
    </row>
    <row r="1024" spans="18:23" x14ac:dyDescent="0.3">
      <c r="R1024" s="6"/>
      <c r="S1024" s="6"/>
      <c r="T1024" s="6"/>
      <c r="U1024" s="6"/>
      <c r="V1024" s="6"/>
      <c r="W1024" s="6"/>
    </row>
    <row r="1025" spans="18:23" x14ac:dyDescent="0.3">
      <c r="R1025" s="6"/>
      <c r="S1025" s="6"/>
      <c r="T1025" s="6"/>
      <c r="U1025" s="6"/>
      <c r="V1025" s="6"/>
      <c r="W1025" s="6"/>
    </row>
    <row r="1026" spans="18:23" x14ac:dyDescent="0.3">
      <c r="R1026" s="6"/>
      <c r="S1026" s="6"/>
      <c r="T1026" s="6"/>
      <c r="U1026" s="6"/>
      <c r="V1026" s="6"/>
      <c r="W1026" s="6"/>
    </row>
    <row r="1027" spans="18:23" x14ac:dyDescent="0.3">
      <c r="R1027" s="6"/>
      <c r="S1027" s="6"/>
      <c r="T1027" s="6"/>
      <c r="U1027" s="6"/>
      <c r="V1027" s="6"/>
      <c r="W1027" s="6"/>
    </row>
    <row r="1028" spans="18:23" x14ac:dyDescent="0.3">
      <c r="R1028" s="6"/>
      <c r="S1028" s="6"/>
      <c r="T1028" s="6"/>
      <c r="U1028" s="6"/>
      <c r="V1028" s="6"/>
      <c r="W1028" s="6"/>
    </row>
    <row r="1029" spans="18:23" x14ac:dyDescent="0.3">
      <c r="R1029" s="6"/>
      <c r="S1029" s="6"/>
      <c r="T1029" s="6"/>
      <c r="U1029" s="6"/>
      <c r="V1029" s="6"/>
      <c r="W1029" s="6"/>
    </row>
    <row r="1030" spans="18:23" x14ac:dyDescent="0.3">
      <c r="R1030" s="6"/>
      <c r="S1030" s="6"/>
      <c r="T1030" s="6"/>
      <c r="U1030" s="6"/>
      <c r="V1030" s="6"/>
      <c r="W1030" s="6"/>
    </row>
    <row r="1031" spans="18:23" x14ac:dyDescent="0.3">
      <c r="R1031" s="6"/>
      <c r="S1031" s="6"/>
      <c r="T1031" s="6"/>
      <c r="U1031" s="6"/>
      <c r="V1031" s="6"/>
      <c r="W1031" s="6"/>
    </row>
    <row r="1032" spans="18:23" x14ac:dyDescent="0.3">
      <c r="R1032" s="6"/>
      <c r="S1032" s="6"/>
      <c r="T1032" s="6"/>
      <c r="U1032" s="6"/>
      <c r="V1032" s="6"/>
      <c r="W1032" s="6"/>
    </row>
    <row r="1033" spans="18:23" x14ac:dyDescent="0.3">
      <c r="R1033" s="6"/>
      <c r="S1033" s="6"/>
      <c r="T1033" s="6"/>
      <c r="U1033" s="6"/>
      <c r="V1033" s="6"/>
      <c r="W1033" s="6"/>
    </row>
    <row r="1034" spans="18:23" x14ac:dyDescent="0.3">
      <c r="R1034" s="6"/>
      <c r="S1034" s="6"/>
      <c r="T1034" s="6"/>
      <c r="U1034" s="6"/>
      <c r="V1034" s="6"/>
      <c r="W1034" s="6"/>
    </row>
    <row r="1035" spans="18:23" x14ac:dyDescent="0.3">
      <c r="R1035" s="6"/>
      <c r="S1035" s="6"/>
      <c r="T1035" s="6"/>
      <c r="U1035" s="6"/>
      <c r="V1035" s="6"/>
      <c r="W1035" s="6"/>
    </row>
    <row r="1036" spans="18:23" x14ac:dyDescent="0.3">
      <c r="R1036" s="6"/>
      <c r="S1036" s="6"/>
      <c r="T1036" s="6"/>
      <c r="U1036" s="6"/>
      <c r="V1036" s="6"/>
      <c r="W1036" s="6"/>
    </row>
    <row r="1037" spans="18:23" x14ac:dyDescent="0.3">
      <c r="R1037" s="6"/>
      <c r="S1037" s="6"/>
      <c r="T1037" s="6"/>
      <c r="U1037" s="6"/>
      <c r="V1037" s="6"/>
      <c r="W1037" s="6"/>
    </row>
    <row r="1038" spans="18:23" x14ac:dyDescent="0.3">
      <c r="R1038" s="6"/>
      <c r="S1038" s="6"/>
      <c r="T1038" s="6"/>
      <c r="U1038" s="6"/>
      <c r="V1038" s="6"/>
      <c r="W1038" s="6"/>
    </row>
    <row r="1039" spans="18:23" x14ac:dyDescent="0.3">
      <c r="R1039" s="6"/>
      <c r="S1039" s="6"/>
      <c r="T1039" s="6"/>
      <c r="U1039" s="6"/>
      <c r="V1039" s="6"/>
      <c r="W1039" s="6"/>
    </row>
    <row r="1040" spans="18:23" x14ac:dyDescent="0.3">
      <c r="R1040" s="6"/>
      <c r="S1040" s="6"/>
      <c r="T1040" s="6"/>
      <c r="U1040" s="6"/>
      <c r="V1040" s="6"/>
      <c r="W1040" s="6"/>
    </row>
    <row r="1041" spans="18:23" x14ac:dyDescent="0.3">
      <c r="R1041" s="6"/>
      <c r="S1041" s="6"/>
      <c r="T1041" s="6"/>
      <c r="U1041" s="6"/>
      <c r="V1041" s="6"/>
      <c r="W1041" s="6"/>
    </row>
    <row r="1042" spans="18:23" x14ac:dyDescent="0.3">
      <c r="R1042" s="6"/>
      <c r="S1042" s="6"/>
      <c r="T1042" s="6"/>
      <c r="U1042" s="6"/>
      <c r="V1042" s="6"/>
      <c r="W1042" s="6"/>
    </row>
    <row r="1043" spans="18:23" x14ac:dyDescent="0.3">
      <c r="R1043" s="6"/>
      <c r="S1043" s="6"/>
      <c r="T1043" s="6"/>
      <c r="U1043" s="6"/>
      <c r="V1043" s="6"/>
      <c r="W1043" s="6"/>
    </row>
    <row r="1044" spans="18:23" x14ac:dyDescent="0.3">
      <c r="R1044" s="6"/>
      <c r="S1044" s="6"/>
      <c r="T1044" s="6"/>
      <c r="U1044" s="6"/>
      <c r="V1044" s="6"/>
      <c r="W1044" s="6"/>
    </row>
    <row r="1045" spans="18:23" x14ac:dyDescent="0.3">
      <c r="R1045" s="6"/>
      <c r="S1045" s="6"/>
      <c r="T1045" s="6"/>
      <c r="U1045" s="6"/>
      <c r="V1045" s="6"/>
      <c r="W1045" s="6"/>
    </row>
    <row r="1046" spans="18:23" x14ac:dyDescent="0.3">
      <c r="R1046" s="6"/>
      <c r="S1046" s="6"/>
      <c r="T1046" s="6"/>
      <c r="U1046" s="6"/>
      <c r="V1046" s="6"/>
      <c r="W1046" s="6"/>
    </row>
    <row r="1047" spans="18:23" x14ac:dyDescent="0.3">
      <c r="R1047" s="6"/>
      <c r="S1047" s="6"/>
      <c r="T1047" s="6"/>
      <c r="U1047" s="6"/>
      <c r="V1047" s="6"/>
      <c r="W1047" s="6"/>
    </row>
    <row r="1048" spans="18:23" x14ac:dyDescent="0.3">
      <c r="R1048" s="6"/>
      <c r="S1048" s="6"/>
      <c r="T1048" s="6"/>
      <c r="U1048" s="6"/>
      <c r="V1048" s="6"/>
      <c r="W1048" s="6"/>
    </row>
    <row r="1049" spans="18:23" x14ac:dyDescent="0.3">
      <c r="R1049" s="6"/>
      <c r="S1049" s="6"/>
      <c r="T1049" s="6"/>
      <c r="U1049" s="6"/>
      <c r="V1049" s="6"/>
      <c r="W1049" s="6"/>
    </row>
    <row r="1050" spans="18:23" x14ac:dyDescent="0.3">
      <c r="R1050" s="6"/>
      <c r="S1050" s="6"/>
      <c r="T1050" s="6"/>
      <c r="U1050" s="6"/>
      <c r="V1050" s="6"/>
      <c r="W1050" s="6"/>
    </row>
    <row r="1051" spans="18:23" x14ac:dyDescent="0.3">
      <c r="R1051" s="6"/>
      <c r="S1051" s="6"/>
      <c r="T1051" s="6"/>
      <c r="U1051" s="6"/>
      <c r="V1051" s="6"/>
      <c r="W1051" s="6"/>
    </row>
    <row r="1052" spans="18:23" x14ac:dyDescent="0.3">
      <c r="R1052" s="6"/>
      <c r="S1052" s="6"/>
      <c r="T1052" s="6"/>
      <c r="U1052" s="6"/>
      <c r="V1052" s="6"/>
      <c r="W1052" s="6"/>
    </row>
    <row r="1053" spans="18:23" x14ac:dyDescent="0.3">
      <c r="R1053" s="6"/>
      <c r="S1053" s="6"/>
      <c r="T1053" s="6"/>
      <c r="U1053" s="6"/>
      <c r="V1053" s="6"/>
      <c r="W1053" s="6"/>
    </row>
    <row r="1054" spans="18:23" x14ac:dyDescent="0.3">
      <c r="R1054" s="6"/>
      <c r="S1054" s="6"/>
      <c r="T1054" s="6"/>
      <c r="U1054" s="6"/>
      <c r="V1054" s="6"/>
      <c r="W1054" s="6"/>
    </row>
    <row r="1055" spans="18:23" x14ac:dyDescent="0.3">
      <c r="R1055" s="6"/>
      <c r="S1055" s="6"/>
      <c r="T1055" s="6"/>
      <c r="U1055" s="6"/>
      <c r="V1055" s="6"/>
      <c r="W1055" s="6"/>
    </row>
    <row r="1056" spans="18:23" x14ac:dyDescent="0.3">
      <c r="R1056" s="6"/>
      <c r="S1056" s="6"/>
      <c r="T1056" s="6"/>
      <c r="U1056" s="6"/>
      <c r="V1056" s="6"/>
      <c r="W1056" s="6"/>
    </row>
    <row r="1057" spans="18:23" x14ac:dyDescent="0.3">
      <c r="R1057" s="6"/>
      <c r="S1057" s="6"/>
      <c r="T1057" s="6"/>
      <c r="U1057" s="6"/>
      <c r="V1057" s="6"/>
      <c r="W1057" s="6"/>
    </row>
    <row r="1058" spans="18:23" x14ac:dyDescent="0.3">
      <c r="R1058" s="6"/>
      <c r="S1058" s="6"/>
      <c r="T1058" s="6"/>
      <c r="U1058" s="6"/>
      <c r="V1058" s="6"/>
      <c r="W1058" s="6"/>
    </row>
    <row r="1059" spans="18:23" x14ac:dyDescent="0.3">
      <c r="R1059" s="6"/>
      <c r="S1059" s="6"/>
      <c r="T1059" s="6"/>
      <c r="U1059" s="6"/>
      <c r="V1059" s="6"/>
      <c r="W1059" s="6"/>
    </row>
    <row r="1060" spans="18:23" x14ac:dyDescent="0.3">
      <c r="R1060" s="6"/>
      <c r="S1060" s="6"/>
      <c r="T1060" s="6"/>
      <c r="U1060" s="6"/>
      <c r="V1060" s="6"/>
      <c r="W1060" s="6"/>
    </row>
    <row r="1061" spans="18:23" x14ac:dyDescent="0.3">
      <c r="R1061" s="6"/>
      <c r="S1061" s="6"/>
      <c r="T1061" s="6"/>
      <c r="U1061" s="6"/>
      <c r="V1061" s="6"/>
      <c r="W1061" s="6"/>
    </row>
    <row r="1062" spans="18:23" x14ac:dyDescent="0.3">
      <c r="R1062" s="6"/>
      <c r="S1062" s="6"/>
      <c r="T1062" s="6"/>
      <c r="U1062" s="6"/>
      <c r="V1062" s="6"/>
      <c r="W1062" s="6"/>
    </row>
    <row r="1063" spans="18:23" x14ac:dyDescent="0.3">
      <c r="R1063" s="6"/>
      <c r="S1063" s="6"/>
      <c r="T1063" s="6"/>
      <c r="U1063" s="6"/>
      <c r="V1063" s="6"/>
      <c r="W1063" s="6"/>
    </row>
    <row r="1064" spans="18:23" x14ac:dyDescent="0.3">
      <c r="R1064" s="6"/>
      <c r="S1064" s="6"/>
      <c r="T1064" s="6"/>
      <c r="U1064" s="6"/>
      <c r="V1064" s="6"/>
      <c r="W1064" s="6"/>
    </row>
    <row r="1065" spans="18:23" x14ac:dyDescent="0.3">
      <c r="R1065" s="6"/>
      <c r="S1065" s="6"/>
      <c r="T1065" s="6"/>
      <c r="U1065" s="6"/>
      <c r="V1065" s="6"/>
      <c r="W1065" s="6"/>
    </row>
    <row r="1066" spans="18:23" x14ac:dyDescent="0.3">
      <c r="R1066" s="6"/>
      <c r="S1066" s="6"/>
      <c r="T1066" s="6"/>
      <c r="U1066" s="6"/>
      <c r="V1066" s="6"/>
      <c r="W1066" s="6"/>
    </row>
    <row r="1067" spans="18:23" x14ac:dyDescent="0.3">
      <c r="R1067" s="6"/>
      <c r="S1067" s="6"/>
      <c r="T1067" s="6"/>
      <c r="U1067" s="6"/>
      <c r="V1067" s="6"/>
      <c r="W1067" s="6"/>
    </row>
    <row r="1068" spans="18:23" x14ac:dyDescent="0.3">
      <c r="R1068" s="6"/>
      <c r="S1068" s="6"/>
      <c r="T1068" s="6"/>
      <c r="U1068" s="6"/>
      <c r="V1068" s="6"/>
      <c r="W1068" s="6"/>
    </row>
    <row r="1069" spans="18:23" x14ac:dyDescent="0.3">
      <c r="R1069" s="6"/>
      <c r="S1069" s="6"/>
      <c r="T1069" s="6"/>
      <c r="U1069" s="6"/>
      <c r="V1069" s="6"/>
      <c r="W1069" s="6"/>
    </row>
    <row r="1070" spans="18:23" x14ac:dyDescent="0.3">
      <c r="R1070" s="6"/>
      <c r="S1070" s="6"/>
      <c r="T1070" s="6"/>
      <c r="U1070" s="6"/>
      <c r="V1070" s="6"/>
      <c r="W1070" s="6"/>
    </row>
    <row r="1071" spans="18:23" x14ac:dyDescent="0.3">
      <c r="R1071" s="6"/>
      <c r="S1071" s="6"/>
      <c r="T1071" s="6"/>
      <c r="U1071" s="6"/>
      <c r="V1071" s="6"/>
      <c r="W1071" s="6"/>
    </row>
    <row r="1072" spans="18:23" x14ac:dyDescent="0.3">
      <c r="R1072" s="6"/>
      <c r="S1072" s="6"/>
      <c r="T1072" s="6"/>
      <c r="U1072" s="6"/>
      <c r="V1072" s="6"/>
      <c r="W1072" s="6"/>
    </row>
    <row r="1073" spans="18:23" x14ac:dyDescent="0.3">
      <c r="R1073" s="6"/>
      <c r="S1073" s="6"/>
      <c r="T1073" s="6"/>
      <c r="U1073" s="6"/>
      <c r="V1073" s="6"/>
      <c r="W1073" s="6"/>
    </row>
    <row r="1074" spans="18:23" x14ac:dyDescent="0.3">
      <c r="R1074" s="6"/>
      <c r="S1074" s="6"/>
      <c r="T1074" s="6"/>
      <c r="U1074" s="6"/>
      <c r="V1074" s="6"/>
      <c r="W1074" s="6"/>
    </row>
    <row r="1075" spans="18:23" x14ac:dyDescent="0.3">
      <c r="R1075" s="6"/>
      <c r="S1075" s="6"/>
      <c r="T1075" s="6"/>
      <c r="U1075" s="6"/>
      <c r="V1075" s="6"/>
      <c r="W1075" s="6"/>
    </row>
    <row r="1076" spans="18:23" x14ac:dyDescent="0.3">
      <c r="R1076" s="6"/>
      <c r="S1076" s="6"/>
      <c r="T1076" s="6"/>
      <c r="U1076" s="6"/>
      <c r="V1076" s="6"/>
      <c r="W1076" s="6"/>
    </row>
    <row r="1077" spans="18:23" x14ac:dyDescent="0.3">
      <c r="R1077" s="6"/>
      <c r="S1077" s="6"/>
      <c r="T1077" s="6"/>
      <c r="U1077" s="6"/>
      <c r="V1077" s="6"/>
      <c r="W1077" s="6"/>
    </row>
    <row r="1078" spans="18:23" x14ac:dyDescent="0.3">
      <c r="R1078" s="6"/>
      <c r="S1078" s="6"/>
      <c r="T1078" s="6"/>
      <c r="U1078" s="6"/>
      <c r="V1078" s="6"/>
      <c r="W1078" s="6"/>
    </row>
    <row r="1079" spans="18:23" x14ac:dyDescent="0.3">
      <c r="R1079" s="6"/>
      <c r="S1079" s="6"/>
      <c r="T1079" s="6"/>
      <c r="U1079" s="6"/>
      <c r="V1079" s="6"/>
      <c r="W1079" s="6"/>
    </row>
    <row r="1080" spans="18:23" x14ac:dyDescent="0.3">
      <c r="R1080" s="6"/>
      <c r="S1080" s="6"/>
      <c r="T1080" s="6"/>
      <c r="U1080" s="6"/>
      <c r="V1080" s="6"/>
      <c r="W1080" s="6"/>
    </row>
    <row r="1081" spans="18:23" x14ac:dyDescent="0.3">
      <c r="R1081" s="6"/>
      <c r="S1081" s="6"/>
      <c r="T1081" s="6"/>
      <c r="U1081" s="6"/>
      <c r="V1081" s="6"/>
      <c r="W1081" s="6"/>
    </row>
    <row r="1082" spans="18:23" x14ac:dyDescent="0.3">
      <c r="R1082" s="6"/>
      <c r="S1082" s="6"/>
      <c r="T1082" s="6"/>
      <c r="U1082" s="6"/>
      <c r="V1082" s="6"/>
      <c r="W1082" s="6"/>
    </row>
    <row r="1083" spans="18:23" x14ac:dyDescent="0.3">
      <c r="R1083" s="6"/>
      <c r="S1083" s="6"/>
      <c r="T1083" s="6"/>
      <c r="U1083" s="6"/>
      <c r="V1083" s="6"/>
      <c r="W1083" s="6"/>
    </row>
    <row r="1084" spans="18:23" x14ac:dyDescent="0.3">
      <c r="R1084" s="6"/>
      <c r="S1084" s="6"/>
      <c r="T1084" s="6"/>
      <c r="U1084" s="6"/>
      <c r="V1084" s="6"/>
      <c r="W1084" s="6"/>
    </row>
    <row r="1085" spans="18:23" x14ac:dyDescent="0.3">
      <c r="R1085" s="6"/>
      <c r="S1085" s="6"/>
      <c r="T1085" s="6"/>
      <c r="U1085" s="6"/>
      <c r="V1085" s="6"/>
      <c r="W1085" s="6"/>
    </row>
    <row r="1086" spans="18:23" x14ac:dyDescent="0.3">
      <c r="R1086" s="6"/>
      <c r="S1086" s="6"/>
      <c r="T1086" s="6"/>
      <c r="U1086" s="6"/>
      <c r="V1086" s="6"/>
      <c r="W1086" s="6"/>
    </row>
    <row r="1087" spans="18:23" x14ac:dyDescent="0.3">
      <c r="R1087" s="6"/>
      <c r="S1087" s="6"/>
      <c r="T1087" s="6"/>
      <c r="U1087" s="6"/>
      <c r="V1087" s="6"/>
      <c r="W1087" s="6"/>
    </row>
    <row r="1088" spans="18:23" x14ac:dyDescent="0.3">
      <c r="R1088" s="6"/>
      <c r="S1088" s="6"/>
      <c r="T1088" s="6"/>
      <c r="U1088" s="6"/>
      <c r="V1088" s="6"/>
      <c r="W1088" s="6"/>
    </row>
    <row r="1089" spans="18:23" x14ac:dyDescent="0.3">
      <c r="R1089" s="6"/>
      <c r="S1089" s="6"/>
      <c r="T1089" s="6"/>
      <c r="U1089" s="6"/>
      <c r="V1089" s="6"/>
      <c r="W1089" s="6"/>
    </row>
    <row r="1090" spans="18:23" x14ac:dyDescent="0.3">
      <c r="R1090" s="6"/>
      <c r="S1090" s="6"/>
      <c r="T1090" s="6"/>
      <c r="U1090" s="6"/>
      <c r="V1090" s="6"/>
      <c r="W1090" s="6"/>
    </row>
    <row r="1091" spans="18:23" x14ac:dyDescent="0.3">
      <c r="R1091" s="6"/>
      <c r="S1091" s="6"/>
      <c r="T1091" s="6"/>
      <c r="U1091" s="6"/>
      <c r="V1091" s="6"/>
      <c r="W1091" s="6"/>
    </row>
    <row r="1092" spans="18:23" x14ac:dyDescent="0.3">
      <c r="R1092" s="6"/>
      <c r="S1092" s="6"/>
      <c r="T1092" s="6"/>
      <c r="U1092" s="6"/>
      <c r="V1092" s="6"/>
      <c r="W1092" s="6"/>
    </row>
    <row r="1093" spans="18:23" x14ac:dyDescent="0.3">
      <c r="R1093" s="6"/>
      <c r="S1093" s="6"/>
      <c r="T1093" s="6"/>
      <c r="U1093" s="6"/>
      <c r="V1093" s="6"/>
      <c r="W1093" s="6"/>
    </row>
    <row r="1094" spans="18:23" x14ac:dyDescent="0.3">
      <c r="R1094" s="6"/>
      <c r="S1094" s="6"/>
      <c r="T1094" s="6"/>
      <c r="U1094" s="6"/>
      <c r="V1094" s="6"/>
      <c r="W1094" s="6"/>
    </row>
    <row r="1095" spans="18:23" x14ac:dyDescent="0.3">
      <c r="R1095" s="6"/>
      <c r="S1095" s="6"/>
      <c r="T1095" s="6"/>
      <c r="U1095" s="6"/>
      <c r="V1095" s="6"/>
      <c r="W1095" s="6"/>
    </row>
    <row r="1096" spans="18:23" x14ac:dyDescent="0.3">
      <c r="R1096" s="6"/>
      <c r="S1096" s="6"/>
      <c r="T1096" s="6"/>
      <c r="U1096" s="6"/>
      <c r="V1096" s="6"/>
      <c r="W1096" s="6"/>
    </row>
    <row r="1097" spans="18:23" x14ac:dyDescent="0.3">
      <c r="R1097" s="6"/>
      <c r="S1097" s="6"/>
      <c r="T1097" s="6"/>
      <c r="U1097" s="6"/>
      <c r="V1097" s="6"/>
      <c r="W1097" s="6"/>
    </row>
    <row r="1098" spans="18:23" x14ac:dyDescent="0.3">
      <c r="R1098" s="6"/>
      <c r="S1098" s="6"/>
      <c r="T1098" s="6"/>
      <c r="U1098" s="6"/>
      <c r="V1098" s="6"/>
      <c r="W1098" s="6"/>
    </row>
    <row r="1099" spans="18:23" x14ac:dyDescent="0.3">
      <c r="R1099" s="6"/>
      <c r="S1099" s="6"/>
      <c r="T1099" s="6"/>
      <c r="U1099" s="6"/>
      <c r="V1099" s="6"/>
      <c r="W1099" s="6"/>
    </row>
    <row r="1100" spans="18:23" x14ac:dyDescent="0.3">
      <c r="R1100" s="6"/>
      <c r="S1100" s="6"/>
      <c r="T1100" s="6"/>
      <c r="U1100" s="6"/>
      <c r="V1100" s="6"/>
      <c r="W1100" s="6"/>
    </row>
    <row r="1101" spans="18:23" x14ac:dyDescent="0.3">
      <c r="R1101" s="6"/>
      <c r="S1101" s="6"/>
      <c r="T1101" s="6"/>
      <c r="U1101" s="6"/>
      <c r="V1101" s="6"/>
      <c r="W1101" s="6"/>
    </row>
    <row r="1102" spans="18:23" x14ac:dyDescent="0.3">
      <c r="R1102" s="6"/>
      <c r="S1102" s="6"/>
      <c r="T1102" s="6"/>
      <c r="U1102" s="6"/>
      <c r="V1102" s="6"/>
      <c r="W1102" s="6"/>
    </row>
    <row r="1103" spans="18:23" x14ac:dyDescent="0.3">
      <c r="R1103" s="6"/>
      <c r="S1103" s="6"/>
      <c r="T1103" s="6"/>
      <c r="U1103" s="6"/>
      <c r="V1103" s="6"/>
      <c r="W1103" s="6"/>
    </row>
    <row r="1104" spans="18:23" x14ac:dyDescent="0.3">
      <c r="R1104" s="6"/>
      <c r="S1104" s="6"/>
      <c r="T1104" s="6"/>
      <c r="U1104" s="6"/>
      <c r="V1104" s="6"/>
      <c r="W1104" s="6"/>
    </row>
    <row r="1105" spans="18:23" x14ac:dyDescent="0.3">
      <c r="R1105" s="6"/>
      <c r="S1105" s="6"/>
      <c r="T1105" s="6"/>
      <c r="U1105" s="6"/>
      <c r="V1105" s="6"/>
      <c r="W1105" s="6"/>
    </row>
    <row r="1106" spans="18:23" x14ac:dyDescent="0.3">
      <c r="R1106" s="6"/>
      <c r="S1106" s="6"/>
      <c r="T1106" s="6"/>
      <c r="U1106" s="6"/>
      <c r="V1106" s="6"/>
      <c r="W1106" s="6"/>
    </row>
    <row r="1107" spans="18:23" x14ac:dyDescent="0.3">
      <c r="R1107" s="6"/>
      <c r="S1107" s="6"/>
      <c r="T1107" s="6"/>
      <c r="U1107" s="6"/>
      <c r="V1107" s="6"/>
      <c r="W1107" s="6"/>
    </row>
    <row r="1108" spans="18:23" x14ac:dyDescent="0.3">
      <c r="R1108" s="6"/>
      <c r="S1108" s="6"/>
      <c r="T1108" s="6"/>
      <c r="U1108" s="6"/>
      <c r="V1108" s="6"/>
      <c r="W1108" s="6"/>
    </row>
    <row r="1109" spans="18:23" x14ac:dyDescent="0.3">
      <c r="R1109" s="6"/>
      <c r="S1109" s="6"/>
      <c r="T1109" s="6"/>
      <c r="U1109" s="6"/>
      <c r="V1109" s="6"/>
      <c r="W1109" s="6"/>
    </row>
    <row r="1110" spans="18:23" x14ac:dyDescent="0.3">
      <c r="R1110" s="6"/>
      <c r="S1110" s="6"/>
      <c r="T1110" s="6"/>
      <c r="U1110" s="6"/>
      <c r="V1110" s="6"/>
      <c r="W1110" s="6"/>
    </row>
    <row r="1111" spans="18:23" x14ac:dyDescent="0.3">
      <c r="R1111" s="6"/>
      <c r="S1111" s="6"/>
      <c r="T1111" s="6"/>
      <c r="U1111" s="6"/>
      <c r="V1111" s="6"/>
      <c r="W1111" s="6"/>
    </row>
    <row r="1112" spans="18:23" x14ac:dyDescent="0.3">
      <c r="R1112" s="6"/>
      <c r="S1112" s="6"/>
      <c r="T1112" s="6"/>
      <c r="U1112" s="6"/>
      <c r="V1112" s="6"/>
      <c r="W1112" s="6"/>
    </row>
    <row r="1113" spans="18:23" x14ac:dyDescent="0.3">
      <c r="R1113" s="6"/>
      <c r="S1113" s="6"/>
      <c r="T1113" s="6"/>
      <c r="U1113" s="6"/>
      <c r="V1113" s="6"/>
      <c r="W1113" s="6"/>
    </row>
    <row r="1114" spans="18:23" x14ac:dyDescent="0.3">
      <c r="R1114" s="6"/>
      <c r="S1114" s="6"/>
      <c r="T1114" s="6"/>
      <c r="U1114" s="6"/>
      <c r="V1114" s="6"/>
      <c r="W1114" s="6"/>
    </row>
    <row r="1115" spans="18:23" x14ac:dyDescent="0.3">
      <c r="R1115" s="6"/>
      <c r="S1115" s="6"/>
      <c r="T1115" s="6"/>
      <c r="U1115" s="6"/>
      <c r="V1115" s="6"/>
      <c r="W1115" s="6"/>
    </row>
    <row r="1116" spans="18:23" x14ac:dyDescent="0.3">
      <c r="R1116" s="6"/>
      <c r="S1116" s="6"/>
      <c r="T1116" s="6"/>
      <c r="U1116" s="6"/>
      <c r="V1116" s="6"/>
      <c r="W1116" s="6"/>
    </row>
    <row r="1117" spans="18:23" x14ac:dyDescent="0.3">
      <c r="R1117" s="6"/>
      <c r="S1117" s="6"/>
      <c r="T1117" s="6"/>
      <c r="U1117" s="6"/>
      <c r="V1117" s="6"/>
      <c r="W1117" s="6"/>
    </row>
    <row r="1118" spans="18:23" x14ac:dyDescent="0.3">
      <c r="R1118" s="6"/>
      <c r="S1118" s="6"/>
      <c r="T1118" s="6"/>
      <c r="U1118" s="6"/>
      <c r="V1118" s="6"/>
      <c r="W1118" s="6"/>
    </row>
    <row r="1119" spans="18:23" x14ac:dyDescent="0.3">
      <c r="R1119" s="6"/>
      <c r="S1119" s="6"/>
      <c r="T1119" s="6"/>
      <c r="U1119" s="6"/>
      <c r="V1119" s="6"/>
      <c r="W1119" s="6"/>
    </row>
    <row r="1120" spans="18:23" x14ac:dyDescent="0.3">
      <c r="R1120" s="6"/>
      <c r="S1120" s="6"/>
      <c r="T1120" s="6"/>
      <c r="U1120" s="6"/>
      <c r="V1120" s="6"/>
      <c r="W1120" s="6"/>
    </row>
    <row r="1121" spans="18:23" x14ac:dyDescent="0.3">
      <c r="R1121" s="6"/>
      <c r="S1121" s="6"/>
      <c r="T1121" s="6"/>
      <c r="U1121" s="6"/>
      <c r="V1121" s="6"/>
      <c r="W1121" s="6"/>
    </row>
    <row r="1122" spans="18:23" x14ac:dyDescent="0.3">
      <c r="R1122" s="6"/>
      <c r="S1122" s="6"/>
      <c r="T1122" s="6"/>
      <c r="U1122" s="6"/>
      <c r="V1122" s="6"/>
      <c r="W1122" s="6"/>
    </row>
    <row r="1123" spans="18:23" x14ac:dyDescent="0.3">
      <c r="R1123" s="6"/>
      <c r="S1123" s="6"/>
      <c r="T1123" s="6"/>
      <c r="U1123" s="6"/>
      <c r="V1123" s="6"/>
      <c r="W1123" s="6"/>
    </row>
    <row r="1124" spans="18:23" x14ac:dyDescent="0.3">
      <c r="R1124" s="6"/>
      <c r="S1124" s="6"/>
      <c r="T1124" s="6"/>
      <c r="U1124" s="6"/>
      <c r="V1124" s="6"/>
      <c r="W1124" s="6"/>
    </row>
    <row r="1125" spans="18:23" x14ac:dyDescent="0.3">
      <c r="R1125" s="6"/>
      <c r="S1125" s="6"/>
      <c r="T1125" s="6"/>
      <c r="U1125" s="6"/>
      <c r="V1125" s="6"/>
      <c r="W1125" s="6"/>
    </row>
    <row r="1126" spans="18:23" x14ac:dyDescent="0.3">
      <c r="R1126" s="6"/>
      <c r="S1126" s="6"/>
      <c r="T1126" s="6"/>
      <c r="U1126" s="6"/>
      <c r="V1126" s="6"/>
      <c r="W1126" s="6"/>
    </row>
    <row r="1127" spans="18:23" x14ac:dyDescent="0.3">
      <c r="R1127" s="6"/>
      <c r="S1127" s="6"/>
      <c r="T1127" s="6"/>
      <c r="U1127" s="6"/>
      <c r="V1127" s="6"/>
      <c r="W1127" s="6"/>
    </row>
    <row r="1128" spans="18:23" x14ac:dyDescent="0.3">
      <c r="R1128" s="6"/>
      <c r="S1128" s="6"/>
      <c r="T1128" s="6"/>
      <c r="U1128" s="6"/>
      <c r="V1128" s="6"/>
      <c r="W1128" s="6"/>
    </row>
    <row r="1129" spans="18:23" x14ac:dyDescent="0.3">
      <c r="R1129" s="6"/>
      <c r="S1129" s="6"/>
      <c r="T1129" s="6"/>
      <c r="U1129" s="6"/>
      <c r="V1129" s="6"/>
      <c r="W1129" s="6"/>
    </row>
    <row r="1130" spans="18:23" x14ac:dyDescent="0.3">
      <c r="R1130" s="6"/>
      <c r="S1130" s="6"/>
      <c r="T1130" s="6"/>
      <c r="U1130" s="6"/>
      <c r="V1130" s="6"/>
      <c r="W1130" s="6"/>
    </row>
    <row r="1131" spans="18:23" x14ac:dyDescent="0.3">
      <c r="R1131" s="6"/>
      <c r="S1131" s="6"/>
      <c r="T1131" s="6"/>
      <c r="U1131" s="6"/>
      <c r="V1131" s="6"/>
      <c r="W1131" s="6"/>
    </row>
    <row r="1132" spans="18:23" x14ac:dyDescent="0.3">
      <c r="R1132" s="6"/>
      <c r="S1132" s="6"/>
      <c r="T1132" s="6"/>
      <c r="U1132" s="6"/>
      <c r="V1132" s="6"/>
      <c r="W1132" s="6"/>
    </row>
    <row r="1133" spans="18:23" x14ac:dyDescent="0.3">
      <c r="R1133" s="6"/>
      <c r="S1133" s="6"/>
      <c r="T1133" s="6"/>
      <c r="U1133" s="6"/>
      <c r="V1133" s="6"/>
      <c r="W1133" s="6"/>
    </row>
    <row r="1134" spans="18:23" x14ac:dyDescent="0.3">
      <c r="R1134" s="6"/>
      <c r="S1134" s="6"/>
      <c r="T1134" s="6"/>
      <c r="U1134" s="6"/>
      <c r="V1134" s="6"/>
      <c r="W1134" s="6"/>
    </row>
    <row r="1135" spans="18:23" x14ac:dyDescent="0.3">
      <c r="R1135" s="6"/>
      <c r="S1135" s="6"/>
      <c r="T1135" s="6"/>
      <c r="U1135" s="6"/>
      <c r="V1135" s="6"/>
      <c r="W1135" s="6"/>
    </row>
    <row r="1136" spans="18:23" x14ac:dyDescent="0.3">
      <c r="R1136" s="6"/>
      <c r="S1136" s="6"/>
      <c r="T1136" s="6"/>
      <c r="U1136" s="6"/>
      <c r="V1136" s="6"/>
      <c r="W1136" s="6"/>
    </row>
    <row r="1137" spans="18:23" x14ac:dyDescent="0.3">
      <c r="R1137" s="6"/>
      <c r="S1137" s="6"/>
      <c r="T1137" s="6"/>
      <c r="U1137" s="6"/>
      <c r="V1137" s="6"/>
      <c r="W1137" s="6"/>
    </row>
    <row r="1138" spans="18:23" x14ac:dyDescent="0.3">
      <c r="R1138" s="6"/>
      <c r="S1138" s="6"/>
      <c r="T1138" s="6"/>
      <c r="U1138" s="6"/>
      <c r="V1138" s="6"/>
      <c r="W1138" s="6"/>
    </row>
    <row r="1139" spans="18:23" x14ac:dyDescent="0.3">
      <c r="R1139" s="6"/>
      <c r="S1139" s="6"/>
      <c r="T1139" s="6"/>
      <c r="U1139" s="6"/>
      <c r="V1139" s="6"/>
      <c r="W1139" s="6"/>
    </row>
    <row r="1140" spans="18:23" x14ac:dyDescent="0.3">
      <c r="R1140" s="6"/>
      <c r="S1140" s="6"/>
      <c r="T1140" s="6"/>
      <c r="U1140" s="6"/>
      <c r="V1140" s="6"/>
      <c r="W1140" s="6"/>
    </row>
    <row r="1141" spans="18:23" x14ac:dyDescent="0.3">
      <c r="R1141" s="6"/>
      <c r="S1141" s="6"/>
      <c r="T1141" s="6"/>
      <c r="U1141" s="6"/>
      <c r="V1141" s="6"/>
      <c r="W1141" s="6"/>
    </row>
    <row r="1142" spans="18:23" x14ac:dyDescent="0.3">
      <c r="R1142" s="6"/>
      <c r="S1142" s="6"/>
      <c r="T1142" s="6"/>
      <c r="U1142" s="6"/>
      <c r="V1142" s="6"/>
      <c r="W1142" s="6"/>
    </row>
    <row r="1143" spans="18:23" x14ac:dyDescent="0.3">
      <c r="R1143" s="6"/>
      <c r="S1143" s="6"/>
      <c r="T1143" s="6"/>
      <c r="U1143" s="6"/>
      <c r="V1143" s="6"/>
      <c r="W1143" s="6"/>
    </row>
    <row r="1144" spans="18:23" x14ac:dyDescent="0.3">
      <c r="R1144" s="6"/>
      <c r="S1144" s="6"/>
      <c r="T1144" s="6"/>
      <c r="U1144" s="6"/>
      <c r="V1144" s="6"/>
      <c r="W1144" s="6"/>
    </row>
    <row r="1145" spans="18:23" x14ac:dyDescent="0.3">
      <c r="R1145" s="6"/>
      <c r="S1145" s="6"/>
      <c r="T1145" s="6"/>
      <c r="U1145" s="6"/>
      <c r="V1145" s="6"/>
      <c r="W1145" s="6"/>
    </row>
    <row r="1146" spans="18:23" x14ac:dyDescent="0.3">
      <c r="R1146" s="6"/>
      <c r="S1146" s="6"/>
      <c r="T1146" s="6"/>
      <c r="U1146" s="6"/>
      <c r="V1146" s="6"/>
      <c r="W1146" s="6"/>
    </row>
    <row r="1147" spans="18:23" x14ac:dyDescent="0.3">
      <c r="R1147" s="6"/>
      <c r="S1147" s="6"/>
      <c r="T1147" s="6"/>
      <c r="U1147" s="6"/>
      <c r="V1147" s="6"/>
      <c r="W1147" s="6"/>
    </row>
    <row r="1148" spans="18:23" x14ac:dyDescent="0.3">
      <c r="R1148" s="6"/>
      <c r="S1148" s="6"/>
      <c r="T1148" s="6"/>
      <c r="U1148" s="6"/>
      <c r="V1148" s="6"/>
      <c r="W1148" s="6"/>
    </row>
    <row r="1149" spans="18:23" x14ac:dyDescent="0.3">
      <c r="R1149" s="6"/>
      <c r="S1149" s="6"/>
      <c r="T1149" s="6"/>
      <c r="U1149" s="6"/>
      <c r="V1149" s="6"/>
      <c r="W1149" s="6"/>
    </row>
    <row r="1150" spans="18:23" x14ac:dyDescent="0.3">
      <c r="R1150" s="6"/>
      <c r="S1150" s="6"/>
      <c r="T1150" s="6"/>
      <c r="U1150" s="6"/>
      <c r="V1150" s="6"/>
      <c r="W1150" s="6"/>
    </row>
    <row r="1151" spans="18:23" x14ac:dyDescent="0.3">
      <c r="R1151" s="6"/>
      <c r="S1151" s="6"/>
      <c r="T1151" s="6"/>
      <c r="U1151" s="6"/>
      <c r="V1151" s="6"/>
      <c r="W1151" s="6"/>
    </row>
    <row r="1152" spans="18:23" x14ac:dyDescent="0.3">
      <c r="R1152" s="6"/>
      <c r="S1152" s="6"/>
      <c r="T1152" s="6"/>
      <c r="U1152" s="6"/>
      <c r="V1152" s="6"/>
      <c r="W1152" s="6"/>
    </row>
    <row r="1153" spans="18:23" x14ac:dyDescent="0.3">
      <c r="R1153" s="6"/>
      <c r="S1153" s="6"/>
      <c r="T1153" s="6"/>
      <c r="U1153" s="6"/>
      <c r="V1153" s="6"/>
      <c r="W1153" s="6"/>
    </row>
    <row r="1154" spans="18:23" x14ac:dyDescent="0.3">
      <c r="R1154" s="6"/>
      <c r="S1154" s="6"/>
      <c r="T1154" s="6"/>
      <c r="U1154" s="6"/>
      <c r="V1154" s="6"/>
      <c r="W1154" s="6"/>
    </row>
    <row r="1155" spans="18:23" x14ac:dyDescent="0.3">
      <c r="R1155" s="6"/>
      <c r="S1155" s="6"/>
      <c r="T1155" s="6"/>
      <c r="U1155" s="6"/>
      <c r="V1155" s="6"/>
      <c r="W1155" s="6"/>
    </row>
    <row r="1156" spans="18:23" x14ac:dyDescent="0.3">
      <c r="R1156" s="6"/>
      <c r="S1156" s="6"/>
      <c r="T1156" s="6"/>
      <c r="U1156" s="6"/>
      <c r="V1156" s="6"/>
      <c r="W1156" s="6"/>
    </row>
    <row r="1157" spans="18:23" x14ac:dyDescent="0.3">
      <c r="R1157" s="6"/>
      <c r="S1157" s="6"/>
      <c r="T1157" s="6"/>
      <c r="U1157" s="6"/>
      <c r="V1157" s="6"/>
      <c r="W1157" s="6"/>
    </row>
    <row r="1158" spans="18:23" x14ac:dyDescent="0.3">
      <c r="R1158" s="6"/>
      <c r="S1158" s="6"/>
      <c r="T1158" s="6"/>
      <c r="U1158" s="6"/>
      <c r="V1158" s="6"/>
      <c r="W1158" s="6"/>
    </row>
    <row r="1159" spans="18:23" x14ac:dyDescent="0.3">
      <c r="R1159" s="6"/>
      <c r="S1159" s="6"/>
      <c r="T1159" s="6"/>
      <c r="U1159" s="6"/>
      <c r="V1159" s="6"/>
      <c r="W1159" s="6"/>
    </row>
    <row r="1160" spans="18:23" x14ac:dyDescent="0.3">
      <c r="R1160" s="6"/>
      <c r="S1160" s="6"/>
      <c r="T1160" s="6"/>
      <c r="U1160" s="6"/>
      <c r="V1160" s="6"/>
      <c r="W1160" s="6"/>
    </row>
    <row r="1161" spans="18:23" x14ac:dyDescent="0.3">
      <c r="R1161" s="6"/>
      <c r="S1161" s="6"/>
      <c r="T1161" s="6"/>
      <c r="U1161" s="6"/>
      <c r="V1161" s="6"/>
      <c r="W1161" s="6"/>
    </row>
    <row r="1162" spans="18:23" x14ac:dyDescent="0.3">
      <c r="R1162" s="6"/>
      <c r="S1162" s="6"/>
      <c r="T1162" s="6"/>
      <c r="U1162" s="6"/>
      <c r="V1162" s="6"/>
      <c r="W1162" s="6"/>
    </row>
    <row r="1163" spans="18:23" x14ac:dyDescent="0.3">
      <c r="R1163" s="6"/>
      <c r="S1163" s="6"/>
      <c r="T1163" s="6"/>
      <c r="U1163" s="6"/>
      <c r="V1163" s="6"/>
      <c r="W1163" s="6"/>
    </row>
    <row r="1164" spans="18:23" x14ac:dyDescent="0.3">
      <c r="R1164" s="6"/>
      <c r="S1164" s="6"/>
      <c r="T1164" s="6"/>
      <c r="U1164" s="6"/>
      <c r="V1164" s="6"/>
      <c r="W1164" s="6"/>
    </row>
    <row r="1165" spans="18:23" x14ac:dyDescent="0.3">
      <c r="R1165" s="6"/>
      <c r="S1165" s="6"/>
      <c r="T1165" s="6"/>
      <c r="U1165" s="6"/>
      <c r="V1165" s="6"/>
      <c r="W1165" s="6"/>
    </row>
    <row r="1166" spans="18:23" x14ac:dyDescent="0.3">
      <c r="R1166" s="6"/>
      <c r="S1166" s="6"/>
      <c r="T1166" s="6"/>
      <c r="U1166" s="6"/>
      <c r="V1166" s="6"/>
      <c r="W1166" s="6"/>
    </row>
    <row r="1167" spans="18:23" x14ac:dyDescent="0.3">
      <c r="R1167" s="6"/>
      <c r="S1167" s="6"/>
      <c r="T1167" s="6"/>
      <c r="U1167" s="6"/>
      <c r="V1167" s="6"/>
      <c r="W1167" s="6"/>
    </row>
    <row r="1168" spans="18:23" x14ac:dyDescent="0.3">
      <c r="R1168" s="6"/>
      <c r="S1168" s="6"/>
      <c r="T1168" s="6"/>
      <c r="U1168" s="6"/>
      <c r="V1168" s="6"/>
      <c r="W1168" s="6"/>
    </row>
    <row r="1169" spans="18:23" x14ac:dyDescent="0.3">
      <c r="R1169" s="6"/>
      <c r="S1169" s="6"/>
      <c r="T1169" s="6"/>
      <c r="U1169" s="6"/>
      <c r="V1169" s="6"/>
      <c r="W1169" s="6"/>
    </row>
    <row r="1170" spans="18:23" x14ac:dyDescent="0.3">
      <c r="R1170" s="6"/>
      <c r="S1170" s="6"/>
      <c r="T1170" s="6"/>
      <c r="U1170" s="6"/>
      <c r="V1170" s="6"/>
      <c r="W1170" s="6"/>
    </row>
    <row r="1171" spans="18:23" x14ac:dyDescent="0.3">
      <c r="R1171" s="6"/>
      <c r="S1171" s="6"/>
      <c r="T1171" s="6"/>
      <c r="U1171" s="6"/>
      <c r="V1171" s="6"/>
      <c r="W1171" s="6"/>
    </row>
    <row r="1172" spans="18:23" x14ac:dyDescent="0.3">
      <c r="R1172" s="6"/>
      <c r="S1172" s="6"/>
      <c r="T1172" s="6"/>
      <c r="U1172" s="6"/>
      <c r="V1172" s="6"/>
      <c r="W1172" s="6"/>
    </row>
    <row r="1173" spans="18:23" x14ac:dyDescent="0.3">
      <c r="R1173" s="6"/>
      <c r="S1173" s="6"/>
      <c r="T1173" s="6"/>
      <c r="U1173" s="6"/>
      <c r="V1173" s="6"/>
      <c r="W1173" s="6"/>
    </row>
    <row r="1174" spans="18:23" x14ac:dyDescent="0.3">
      <c r="R1174" s="6"/>
      <c r="S1174" s="6"/>
      <c r="T1174" s="6"/>
      <c r="U1174" s="6"/>
      <c r="V1174" s="6"/>
      <c r="W1174" s="6"/>
    </row>
    <row r="1175" spans="18:23" x14ac:dyDescent="0.3">
      <c r="R1175" s="6"/>
      <c r="S1175" s="6"/>
      <c r="T1175" s="6"/>
      <c r="U1175" s="6"/>
      <c r="V1175" s="6"/>
      <c r="W1175" s="6"/>
    </row>
    <row r="1176" spans="18:23" x14ac:dyDescent="0.3">
      <c r="R1176" s="6"/>
      <c r="S1176" s="6"/>
      <c r="T1176" s="6"/>
      <c r="U1176" s="6"/>
      <c r="V1176" s="6"/>
      <c r="W1176" s="6"/>
    </row>
    <row r="1177" spans="18:23" x14ac:dyDescent="0.3">
      <c r="R1177" s="6"/>
      <c r="S1177" s="6"/>
      <c r="T1177" s="6"/>
      <c r="U1177" s="6"/>
      <c r="V1177" s="6"/>
      <c r="W1177" s="6"/>
    </row>
    <row r="1178" spans="18:23" x14ac:dyDescent="0.3">
      <c r="R1178" s="6"/>
      <c r="S1178" s="6"/>
      <c r="T1178" s="6"/>
      <c r="U1178" s="6"/>
      <c r="V1178" s="6"/>
      <c r="W1178" s="6"/>
    </row>
    <row r="1179" spans="18:23" x14ac:dyDescent="0.3">
      <c r="R1179" s="6"/>
      <c r="S1179" s="6"/>
      <c r="T1179" s="6"/>
      <c r="U1179" s="6"/>
      <c r="V1179" s="6"/>
      <c r="W1179" s="6"/>
    </row>
    <row r="1180" spans="18:23" x14ac:dyDescent="0.3">
      <c r="R1180" s="6"/>
      <c r="S1180" s="6"/>
      <c r="T1180" s="6"/>
      <c r="U1180" s="6"/>
      <c r="V1180" s="6"/>
      <c r="W1180" s="6"/>
    </row>
    <row r="1181" spans="18:23" x14ac:dyDescent="0.3">
      <c r="R1181" s="6"/>
      <c r="S1181" s="6"/>
      <c r="T1181" s="6"/>
      <c r="U1181" s="6"/>
      <c r="V1181" s="6"/>
      <c r="W1181" s="6"/>
    </row>
    <row r="1182" spans="18:23" x14ac:dyDescent="0.3">
      <c r="R1182" s="6"/>
      <c r="S1182" s="6"/>
      <c r="T1182" s="6"/>
      <c r="U1182" s="6"/>
      <c r="V1182" s="6"/>
      <c r="W1182" s="6"/>
    </row>
    <row r="1183" spans="18:23" x14ac:dyDescent="0.3">
      <c r="R1183" s="6"/>
      <c r="S1183" s="6"/>
      <c r="T1183" s="6"/>
      <c r="U1183" s="6"/>
      <c r="V1183" s="6"/>
      <c r="W1183" s="6"/>
    </row>
    <row r="1184" spans="18:23" x14ac:dyDescent="0.3">
      <c r="R1184" s="6"/>
      <c r="S1184" s="6"/>
      <c r="T1184" s="6"/>
      <c r="U1184" s="6"/>
      <c r="V1184" s="6"/>
      <c r="W1184" s="6"/>
    </row>
    <row r="1185" spans="18:23" x14ac:dyDescent="0.3">
      <c r="R1185" s="6"/>
      <c r="S1185" s="6"/>
      <c r="T1185" s="6"/>
      <c r="U1185" s="6"/>
      <c r="V1185" s="6"/>
      <c r="W1185" s="6"/>
    </row>
    <row r="1186" spans="18:23" x14ac:dyDescent="0.3">
      <c r="R1186" s="6"/>
      <c r="S1186" s="6"/>
      <c r="T1186" s="6"/>
      <c r="U1186" s="6"/>
      <c r="V1186" s="6"/>
      <c r="W1186" s="6"/>
    </row>
    <row r="1187" spans="18:23" x14ac:dyDescent="0.3">
      <c r="R1187" s="6"/>
      <c r="S1187" s="6"/>
      <c r="T1187" s="6"/>
      <c r="U1187" s="6"/>
      <c r="V1187" s="6"/>
      <c r="W1187" s="6"/>
    </row>
    <row r="1188" spans="18:23" x14ac:dyDescent="0.3">
      <c r="R1188" s="6"/>
      <c r="S1188" s="6"/>
      <c r="T1188" s="6"/>
      <c r="U1188" s="6"/>
      <c r="V1188" s="6"/>
      <c r="W1188" s="6"/>
    </row>
    <row r="1189" spans="18:23" x14ac:dyDescent="0.3">
      <c r="R1189" s="6"/>
      <c r="S1189" s="6"/>
      <c r="T1189" s="6"/>
      <c r="U1189" s="6"/>
      <c r="V1189" s="6"/>
      <c r="W1189" s="6"/>
    </row>
    <row r="1190" spans="18:23" x14ac:dyDescent="0.3">
      <c r="R1190" s="6"/>
      <c r="S1190" s="6"/>
      <c r="T1190" s="6"/>
      <c r="U1190" s="6"/>
      <c r="V1190" s="6"/>
      <c r="W1190" s="6"/>
    </row>
    <row r="1191" spans="18:23" x14ac:dyDescent="0.3">
      <c r="R1191" s="6"/>
      <c r="S1191" s="6"/>
      <c r="T1191" s="6"/>
      <c r="U1191" s="6"/>
      <c r="V1191" s="6"/>
      <c r="W1191" s="6"/>
    </row>
    <row r="1192" spans="18:23" x14ac:dyDescent="0.3">
      <c r="R1192" s="6"/>
      <c r="S1192" s="6"/>
      <c r="T1192" s="6"/>
      <c r="U1192" s="6"/>
      <c r="V1192" s="6"/>
      <c r="W1192" s="6"/>
    </row>
    <row r="1193" spans="18:23" x14ac:dyDescent="0.3">
      <c r="R1193" s="6"/>
      <c r="S1193" s="6"/>
      <c r="T1193" s="6"/>
      <c r="U1193" s="6"/>
      <c r="V1193" s="6"/>
      <c r="W1193" s="6"/>
    </row>
    <row r="1194" spans="18:23" x14ac:dyDescent="0.3">
      <c r="R1194" s="6"/>
      <c r="S1194" s="6"/>
      <c r="T1194" s="6"/>
      <c r="U1194" s="6"/>
      <c r="V1194" s="6"/>
      <c r="W1194" s="6"/>
    </row>
    <row r="1195" spans="18:23" x14ac:dyDescent="0.3">
      <c r="R1195" s="6"/>
      <c r="S1195" s="6"/>
      <c r="T1195" s="6"/>
      <c r="U1195" s="6"/>
      <c r="V1195" s="6"/>
      <c r="W1195" s="6"/>
    </row>
    <row r="1196" spans="18:23" x14ac:dyDescent="0.3">
      <c r="R1196" s="6"/>
      <c r="S1196" s="6"/>
      <c r="T1196" s="6"/>
      <c r="U1196" s="6"/>
      <c r="V1196" s="6"/>
      <c r="W1196" s="6"/>
    </row>
    <row r="1197" spans="18:23" x14ac:dyDescent="0.3">
      <c r="R1197" s="6"/>
      <c r="S1197" s="6"/>
      <c r="T1197" s="6"/>
      <c r="U1197" s="6"/>
      <c r="V1197" s="6"/>
      <c r="W1197" s="6"/>
    </row>
    <row r="1198" spans="18:23" x14ac:dyDescent="0.3">
      <c r="R1198" s="6"/>
      <c r="S1198" s="6"/>
      <c r="T1198" s="6"/>
      <c r="U1198" s="6"/>
      <c r="V1198" s="6"/>
      <c r="W1198" s="6"/>
    </row>
    <row r="1199" spans="18:23" x14ac:dyDescent="0.3">
      <c r="R1199" s="6"/>
      <c r="S1199" s="6"/>
      <c r="T1199" s="6"/>
      <c r="U1199" s="6"/>
      <c r="V1199" s="6"/>
      <c r="W1199" s="6"/>
    </row>
    <row r="1200" spans="18:23" x14ac:dyDescent="0.3">
      <c r="R1200" s="6"/>
      <c r="S1200" s="6"/>
      <c r="T1200" s="6"/>
      <c r="U1200" s="6"/>
      <c r="V1200" s="6"/>
      <c r="W1200" s="6"/>
    </row>
    <row r="1201" spans="18:23" x14ac:dyDescent="0.3">
      <c r="R1201" s="6"/>
      <c r="S1201" s="6"/>
      <c r="T1201" s="6"/>
      <c r="U1201" s="6"/>
      <c r="V1201" s="6"/>
      <c r="W1201" s="6"/>
    </row>
    <row r="1202" spans="18:23" x14ac:dyDescent="0.3">
      <c r="R1202" s="6"/>
      <c r="S1202" s="6"/>
      <c r="T1202" s="6"/>
      <c r="U1202" s="6"/>
      <c r="V1202" s="6"/>
      <c r="W1202" s="6"/>
    </row>
    <row r="1203" spans="18:23" x14ac:dyDescent="0.3">
      <c r="R1203" s="6"/>
      <c r="S1203" s="6"/>
      <c r="T1203" s="6"/>
      <c r="U1203" s="6"/>
      <c r="V1203" s="6"/>
      <c r="W1203" s="6"/>
    </row>
    <row r="1204" spans="18:23" x14ac:dyDescent="0.3">
      <c r="R1204" s="6"/>
      <c r="S1204" s="6"/>
      <c r="T1204" s="6"/>
      <c r="U1204" s="6"/>
      <c r="V1204" s="6"/>
      <c r="W1204" s="6"/>
    </row>
    <row r="1205" spans="18:23" x14ac:dyDescent="0.3">
      <c r="R1205" s="6"/>
      <c r="S1205" s="6"/>
      <c r="T1205" s="6"/>
      <c r="U1205" s="6"/>
      <c r="V1205" s="6"/>
      <c r="W1205" s="6"/>
    </row>
    <row r="1206" spans="18:23" x14ac:dyDescent="0.3">
      <c r="R1206" s="6"/>
      <c r="S1206" s="6"/>
      <c r="T1206" s="6"/>
      <c r="U1206" s="6"/>
      <c r="V1206" s="6"/>
      <c r="W1206" s="6"/>
    </row>
    <row r="1207" spans="18:23" x14ac:dyDescent="0.3">
      <c r="R1207" s="6"/>
      <c r="S1207" s="6"/>
      <c r="T1207" s="6"/>
      <c r="U1207" s="6"/>
      <c r="V1207" s="6"/>
      <c r="W1207" s="6"/>
    </row>
    <row r="1208" spans="18:23" x14ac:dyDescent="0.3">
      <c r="R1208" s="6"/>
      <c r="S1208" s="6"/>
      <c r="T1208" s="6"/>
      <c r="U1208" s="6"/>
      <c r="V1208" s="6"/>
      <c r="W1208" s="6"/>
    </row>
    <row r="1209" spans="18:23" x14ac:dyDescent="0.3">
      <c r="R1209" s="6"/>
      <c r="S1209" s="6"/>
      <c r="T1209" s="6"/>
      <c r="U1209" s="6"/>
      <c r="V1209" s="6"/>
      <c r="W1209" s="6"/>
    </row>
    <row r="1210" spans="18:23" x14ac:dyDescent="0.3">
      <c r="R1210" s="6"/>
      <c r="S1210" s="6"/>
      <c r="T1210" s="6"/>
      <c r="U1210" s="6"/>
      <c r="V1210" s="6"/>
      <c r="W1210" s="6"/>
    </row>
    <row r="1211" spans="18:23" x14ac:dyDescent="0.3">
      <c r="R1211" s="6"/>
      <c r="S1211" s="6"/>
      <c r="T1211" s="6"/>
      <c r="U1211" s="6"/>
      <c r="V1211" s="6"/>
      <c r="W1211" s="6"/>
    </row>
    <row r="1212" spans="18:23" x14ac:dyDescent="0.3">
      <c r="R1212" s="6"/>
      <c r="S1212" s="6"/>
      <c r="T1212" s="6"/>
      <c r="U1212" s="6"/>
      <c r="V1212" s="6"/>
      <c r="W1212" s="6"/>
    </row>
    <row r="1213" spans="18:23" x14ac:dyDescent="0.3">
      <c r="R1213" s="6"/>
      <c r="S1213" s="6"/>
      <c r="T1213" s="6"/>
      <c r="U1213" s="6"/>
      <c r="V1213" s="6"/>
      <c r="W1213" s="6"/>
    </row>
    <row r="1214" spans="18:23" x14ac:dyDescent="0.3">
      <c r="R1214" s="6"/>
      <c r="S1214" s="6"/>
      <c r="T1214" s="6"/>
      <c r="U1214" s="6"/>
      <c r="V1214" s="6"/>
      <c r="W1214" s="6"/>
    </row>
    <row r="1215" spans="18:23" x14ac:dyDescent="0.3">
      <c r="R1215" s="6"/>
      <c r="S1215" s="6"/>
      <c r="T1215" s="6"/>
      <c r="U1215" s="6"/>
      <c r="V1215" s="6"/>
      <c r="W1215" s="6"/>
    </row>
    <row r="1216" spans="18:23" x14ac:dyDescent="0.3">
      <c r="R1216" s="6"/>
      <c r="S1216" s="6"/>
      <c r="T1216" s="6"/>
      <c r="U1216" s="6"/>
      <c r="V1216" s="6"/>
      <c r="W1216" s="6"/>
    </row>
    <row r="1217" spans="18:23" x14ac:dyDescent="0.3">
      <c r="R1217" s="6"/>
      <c r="S1217" s="6"/>
      <c r="T1217" s="6"/>
      <c r="U1217" s="6"/>
      <c r="V1217" s="6"/>
      <c r="W1217" s="6"/>
    </row>
    <row r="1218" spans="18:23" x14ac:dyDescent="0.3">
      <c r="R1218" s="6"/>
      <c r="S1218" s="6"/>
      <c r="T1218" s="6"/>
      <c r="U1218" s="6"/>
      <c r="V1218" s="6"/>
      <c r="W1218" s="6"/>
    </row>
    <row r="1219" spans="18:23" x14ac:dyDescent="0.3">
      <c r="R1219" s="6"/>
      <c r="S1219" s="6"/>
      <c r="T1219" s="6"/>
      <c r="U1219" s="6"/>
      <c r="V1219" s="6"/>
      <c r="W1219" s="6"/>
    </row>
    <row r="1220" spans="18:23" x14ac:dyDescent="0.3">
      <c r="R1220" s="6"/>
      <c r="S1220" s="6"/>
      <c r="T1220" s="6"/>
      <c r="U1220" s="6"/>
      <c r="V1220" s="6"/>
      <c r="W1220" s="6"/>
    </row>
    <row r="1221" spans="18:23" x14ac:dyDescent="0.3">
      <c r="R1221" s="6"/>
      <c r="S1221" s="6"/>
      <c r="T1221" s="6"/>
      <c r="U1221" s="6"/>
      <c r="V1221" s="6"/>
      <c r="W1221" s="6"/>
    </row>
    <row r="1222" spans="18:23" x14ac:dyDescent="0.3">
      <c r="R1222" s="6"/>
      <c r="S1222" s="6"/>
      <c r="T1222" s="6"/>
      <c r="U1222" s="6"/>
      <c r="V1222" s="6"/>
      <c r="W1222" s="6"/>
    </row>
    <row r="1223" spans="18:23" x14ac:dyDescent="0.3">
      <c r="R1223" s="6"/>
      <c r="S1223" s="6"/>
      <c r="T1223" s="6"/>
      <c r="U1223" s="6"/>
      <c r="V1223" s="6"/>
      <c r="W1223" s="6"/>
    </row>
    <row r="1224" spans="18:23" x14ac:dyDescent="0.3">
      <c r="R1224" s="6"/>
      <c r="S1224" s="6"/>
      <c r="T1224" s="6"/>
      <c r="U1224" s="6"/>
      <c r="V1224" s="6"/>
      <c r="W1224" s="6"/>
    </row>
    <row r="1225" spans="18:23" x14ac:dyDescent="0.3">
      <c r="R1225" s="6"/>
      <c r="S1225" s="6"/>
      <c r="T1225" s="6"/>
      <c r="U1225" s="6"/>
      <c r="V1225" s="6"/>
      <c r="W1225" s="6"/>
    </row>
    <row r="1226" spans="18:23" x14ac:dyDescent="0.3">
      <c r="R1226" s="6"/>
      <c r="S1226" s="6"/>
      <c r="T1226" s="6"/>
      <c r="U1226" s="6"/>
      <c r="V1226" s="6"/>
      <c r="W1226" s="6"/>
    </row>
    <row r="1227" spans="18:23" x14ac:dyDescent="0.3">
      <c r="R1227" s="6"/>
      <c r="S1227" s="6"/>
      <c r="T1227" s="6"/>
      <c r="U1227" s="6"/>
      <c r="V1227" s="6"/>
      <c r="W1227" s="6"/>
    </row>
    <row r="1228" spans="18:23" x14ac:dyDescent="0.3">
      <c r="R1228" s="6"/>
      <c r="S1228" s="6"/>
      <c r="T1228" s="6"/>
      <c r="U1228" s="6"/>
      <c r="V1228" s="6"/>
      <c r="W1228" s="6"/>
    </row>
    <row r="1229" spans="18:23" x14ac:dyDescent="0.3">
      <c r="R1229" s="6"/>
      <c r="S1229" s="6"/>
      <c r="T1229" s="6"/>
      <c r="U1229" s="6"/>
      <c r="V1229" s="6"/>
      <c r="W1229" s="6"/>
    </row>
    <row r="1230" spans="18:23" x14ac:dyDescent="0.3">
      <c r="R1230" s="6"/>
      <c r="S1230" s="6"/>
      <c r="T1230" s="6"/>
      <c r="U1230" s="6"/>
      <c r="V1230" s="6"/>
      <c r="W1230" s="6"/>
    </row>
    <row r="1231" spans="18:23" x14ac:dyDescent="0.3">
      <c r="R1231" s="6"/>
      <c r="S1231" s="6"/>
      <c r="T1231" s="6"/>
      <c r="U1231" s="6"/>
      <c r="V1231" s="6"/>
      <c r="W1231" s="6"/>
    </row>
    <row r="1232" spans="18:23" x14ac:dyDescent="0.3">
      <c r="R1232" s="6"/>
      <c r="S1232" s="6"/>
      <c r="T1232" s="6"/>
      <c r="U1232" s="6"/>
      <c r="V1232" s="6"/>
      <c r="W1232" s="6"/>
    </row>
    <row r="1233" spans="18:23" x14ac:dyDescent="0.3">
      <c r="R1233" s="6"/>
      <c r="S1233" s="6"/>
      <c r="T1233" s="6"/>
      <c r="U1233" s="6"/>
      <c r="V1233" s="6"/>
      <c r="W1233" s="6"/>
    </row>
    <row r="1234" spans="18:23" x14ac:dyDescent="0.3">
      <c r="R1234" s="6"/>
      <c r="S1234" s="6"/>
      <c r="T1234" s="6"/>
      <c r="U1234" s="6"/>
      <c r="V1234" s="6"/>
      <c r="W1234" s="6"/>
    </row>
    <row r="1235" spans="18:23" x14ac:dyDescent="0.3">
      <c r="R1235" s="6"/>
      <c r="S1235" s="6"/>
      <c r="T1235" s="6"/>
      <c r="U1235" s="6"/>
      <c r="V1235" s="6"/>
      <c r="W1235" s="6"/>
    </row>
    <row r="1236" spans="18:23" x14ac:dyDescent="0.3">
      <c r="R1236" s="6"/>
      <c r="S1236" s="6"/>
      <c r="T1236" s="6"/>
      <c r="U1236" s="6"/>
      <c r="V1236" s="6"/>
      <c r="W1236" s="6"/>
    </row>
    <row r="1237" spans="18:23" x14ac:dyDescent="0.3">
      <c r="R1237" s="6"/>
      <c r="S1237" s="6"/>
      <c r="T1237" s="6"/>
      <c r="U1237" s="6"/>
      <c r="V1237" s="6"/>
      <c r="W1237" s="6"/>
    </row>
    <row r="1238" spans="18:23" x14ac:dyDescent="0.3">
      <c r="R1238" s="6"/>
      <c r="S1238" s="6"/>
      <c r="T1238" s="6"/>
      <c r="U1238" s="6"/>
      <c r="V1238" s="6"/>
      <c r="W1238" s="6"/>
    </row>
    <row r="1239" spans="18:23" x14ac:dyDescent="0.3">
      <c r="R1239" s="6"/>
      <c r="S1239" s="6"/>
      <c r="T1239" s="6"/>
      <c r="U1239" s="6"/>
      <c r="V1239" s="6"/>
      <c r="W1239" s="6"/>
    </row>
    <row r="1240" spans="18:23" x14ac:dyDescent="0.3">
      <c r="R1240" s="6"/>
      <c r="S1240" s="6"/>
      <c r="T1240" s="6"/>
      <c r="U1240" s="6"/>
      <c r="V1240" s="6"/>
      <c r="W1240" s="6"/>
    </row>
    <row r="1241" spans="18:23" x14ac:dyDescent="0.3">
      <c r="R1241" s="6"/>
      <c r="S1241" s="6"/>
      <c r="T1241" s="6"/>
      <c r="U1241" s="6"/>
      <c r="V1241" s="6"/>
      <c r="W1241" s="6"/>
    </row>
    <row r="1242" spans="18:23" x14ac:dyDescent="0.3">
      <c r="R1242" s="6"/>
      <c r="S1242" s="6"/>
      <c r="T1242" s="6"/>
      <c r="U1242" s="6"/>
      <c r="V1242" s="6"/>
      <c r="W1242" s="6"/>
    </row>
    <row r="1243" spans="18:23" x14ac:dyDescent="0.3">
      <c r="R1243" s="6"/>
      <c r="S1243" s="6"/>
      <c r="T1243" s="6"/>
      <c r="U1243" s="6"/>
      <c r="V1243" s="6"/>
      <c r="W1243" s="6"/>
    </row>
    <row r="1244" spans="18:23" x14ac:dyDescent="0.3">
      <c r="R1244" s="6"/>
      <c r="S1244" s="6"/>
      <c r="T1244" s="6"/>
      <c r="U1244" s="6"/>
      <c r="V1244" s="6"/>
      <c r="W1244" s="6"/>
    </row>
    <row r="1245" spans="18:23" x14ac:dyDescent="0.3">
      <c r="R1245" s="6"/>
      <c r="S1245" s="6"/>
      <c r="T1245" s="6"/>
      <c r="U1245" s="6"/>
      <c r="V1245" s="6"/>
      <c r="W1245" s="6"/>
    </row>
    <row r="1246" spans="18:23" x14ac:dyDescent="0.3">
      <c r="R1246" s="6"/>
      <c r="S1246" s="6"/>
      <c r="T1246" s="6"/>
      <c r="U1246" s="6"/>
      <c r="V1246" s="6"/>
      <c r="W1246" s="6"/>
    </row>
    <row r="1247" spans="18:23" x14ac:dyDescent="0.3">
      <c r="R1247" s="6"/>
      <c r="S1247" s="6"/>
      <c r="T1247" s="6"/>
      <c r="U1247" s="6"/>
      <c r="V1247" s="6"/>
      <c r="W1247" s="6"/>
    </row>
    <row r="1248" spans="18:23" x14ac:dyDescent="0.3">
      <c r="R1248" s="6"/>
      <c r="S1248" s="6"/>
      <c r="T1248" s="6"/>
      <c r="U1248" s="6"/>
      <c r="V1248" s="6"/>
      <c r="W1248" s="6"/>
    </row>
    <row r="1249" spans="18:23" x14ac:dyDescent="0.3">
      <c r="R1249" s="6"/>
      <c r="S1249" s="6"/>
      <c r="T1249" s="6"/>
      <c r="U1249" s="6"/>
      <c r="V1249" s="6"/>
      <c r="W1249" s="6"/>
    </row>
    <row r="1250" spans="18:23" x14ac:dyDescent="0.3">
      <c r="R1250" s="6"/>
      <c r="S1250" s="6"/>
      <c r="T1250" s="6"/>
      <c r="U1250" s="6"/>
      <c r="V1250" s="6"/>
      <c r="W1250" s="6"/>
    </row>
    <row r="1251" spans="18:23" x14ac:dyDescent="0.3">
      <c r="R1251" s="6"/>
      <c r="S1251" s="6"/>
      <c r="T1251" s="6"/>
      <c r="U1251" s="6"/>
      <c r="V1251" s="6"/>
      <c r="W1251" s="6"/>
    </row>
    <row r="1252" spans="18:23" x14ac:dyDescent="0.3">
      <c r="R1252" s="6"/>
      <c r="S1252" s="6"/>
      <c r="T1252" s="6"/>
      <c r="U1252" s="6"/>
      <c r="V1252" s="6"/>
      <c r="W1252" s="6"/>
    </row>
    <row r="1253" spans="18:23" x14ac:dyDescent="0.3">
      <c r="R1253" s="6"/>
      <c r="S1253" s="6"/>
      <c r="T1253" s="6"/>
      <c r="U1253" s="6"/>
      <c r="V1253" s="6"/>
      <c r="W1253" s="6"/>
    </row>
    <row r="1254" spans="18:23" x14ac:dyDescent="0.3">
      <c r="R1254" s="6"/>
      <c r="S1254" s="6"/>
      <c r="T1254" s="6"/>
      <c r="U1254" s="6"/>
      <c r="V1254" s="6"/>
      <c r="W1254" s="6"/>
    </row>
    <row r="1255" spans="18:23" x14ac:dyDescent="0.3">
      <c r="R1255" s="6"/>
      <c r="S1255" s="6"/>
      <c r="T1255" s="6"/>
      <c r="U1255" s="6"/>
      <c r="V1255" s="6"/>
      <c r="W1255" s="6"/>
    </row>
    <row r="1256" spans="18:23" x14ac:dyDescent="0.3">
      <c r="R1256" s="6"/>
      <c r="S1256" s="6"/>
      <c r="T1256" s="6"/>
      <c r="U1256" s="6"/>
      <c r="V1256" s="6"/>
      <c r="W1256" s="6"/>
    </row>
    <row r="1257" spans="18:23" x14ac:dyDescent="0.3">
      <c r="R1257" s="6"/>
      <c r="S1257" s="6"/>
      <c r="T1257" s="6"/>
      <c r="U1257" s="6"/>
      <c r="V1257" s="6"/>
      <c r="W1257" s="6"/>
    </row>
    <row r="1258" spans="18:23" x14ac:dyDescent="0.3">
      <c r="R1258" s="6"/>
      <c r="S1258" s="6"/>
      <c r="T1258" s="6"/>
      <c r="U1258" s="6"/>
      <c r="V1258" s="6"/>
      <c r="W1258" s="6"/>
    </row>
    <row r="1259" spans="18:23" x14ac:dyDescent="0.3">
      <c r="R1259" s="6"/>
      <c r="S1259" s="6"/>
      <c r="T1259" s="6"/>
      <c r="U1259" s="6"/>
      <c r="V1259" s="6"/>
      <c r="W1259" s="6"/>
    </row>
    <row r="1260" spans="18:23" x14ac:dyDescent="0.3">
      <c r="R1260" s="6"/>
      <c r="S1260" s="6"/>
      <c r="T1260" s="6"/>
      <c r="U1260" s="6"/>
      <c r="V1260" s="6"/>
      <c r="W1260" s="6"/>
    </row>
    <row r="1261" spans="18:23" x14ac:dyDescent="0.3">
      <c r="R1261" s="6"/>
      <c r="S1261" s="6"/>
      <c r="T1261" s="6"/>
      <c r="U1261" s="6"/>
      <c r="V1261" s="6"/>
      <c r="W1261" s="6"/>
    </row>
    <row r="1262" spans="18:23" x14ac:dyDescent="0.3">
      <c r="R1262" s="6"/>
      <c r="S1262" s="6"/>
      <c r="T1262" s="6"/>
      <c r="U1262" s="6"/>
      <c r="V1262" s="6"/>
      <c r="W1262" s="6"/>
    </row>
    <row r="1263" spans="18:23" x14ac:dyDescent="0.3">
      <c r="R1263" s="6"/>
      <c r="S1263" s="6"/>
      <c r="T1263" s="6"/>
      <c r="U1263" s="6"/>
      <c r="V1263" s="6"/>
      <c r="W1263" s="6"/>
    </row>
    <row r="1264" spans="18:23" x14ac:dyDescent="0.3">
      <c r="R1264" s="6"/>
      <c r="S1264" s="6"/>
      <c r="T1264" s="6"/>
      <c r="U1264" s="6"/>
      <c r="V1264" s="6"/>
      <c r="W1264" s="6"/>
    </row>
    <row r="1265" spans="18:23" x14ac:dyDescent="0.3">
      <c r="R1265" s="6"/>
      <c r="S1265" s="6"/>
      <c r="T1265" s="6"/>
      <c r="U1265" s="6"/>
      <c r="V1265" s="6"/>
      <c r="W1265" s="6"/>
    </row>
    <row r="1266" spans="18:23" x14ac:dyDescent="0.3">
      <c r="R1266" s="6"/>
      <c r="S1266" s="6"/>
      <c r="T1266" s="6"/>
      <c r="U1266" s="6"/>
      <c r="V1266" s="6"/>
      <c r="W1266" s="6"/>
    </row>
    <row r="1267" spans="18:23" x14ac:dyDescent="0.3">
      <c r="R1267" s="6"/>
      <c r="S1267" s="6"/>
      <c r="T1267" s="6"/>
      <c r="U1267" s="6"/>
      <c r="V1267" s="6"/>
      <c r="W1267" s="6"/>
    </row>
    <row r="1268" spans="18:23" x14ac:dyDescent="0.3">
      <c r="R1268" s="6"/>
      <c r="S1268" s="6"/>
      <c r="T1268" s="6"/>
      <c r="U1268" s="6"/>
      <c r="V1268" s="6"/>
      <c r="W1268" s="6"/>
    </row>
    <row r="1269" spans="18:23" x14ac:dyDescent="0.3">
      <c r="R1269" s="6"/>
      <c r="S1269" s="6"/>
      <c r="T1269" s="6"/>
      <c r="U1269" s="6"/>
      <c r="V1269" s="6"/>
      <c r="W1269" s="6"/>
    </row>
    <row r="1270" spans="18:23" x14ac:dyDescent="0.3">
      <c r="R1270" s="6"/>
      <c r="S1270" s="6"/>
      <c r="T1270" s="6"/>
      <c r="U1270" s="6"/>
      <c r="V1270" s="6"/>
      <c r="W1270" s="6"/>
    </row>
    <row r="1271" spans="18:23" x14ac:dyDescent="0.3">
      <c r="R1271" s="6"/>
      <c r="S1271" s="6"/>
      <c r="T1271" s="6"/>
      <c r="U1271" s="6"/>
      <c r="V1271" s="6"/>
      <c r="W1271" s="6"/>
    </row>
    <row r="1272" spans="18:23" x14ac:dyDescent="0.3">
      <c r="R1272" s="6"/>
      <c r="S1272" s="6"/>
      <c r="T1272" s="6"/>
      <c r="U1272" s="6"/>
      <c r="V1272" s="6"/>
      <c r="W1272" s="6"/>
    </row>
    <row r="1273" spans="18:23" x14ac:dyDescent="0.3">
      <c r="R1273" s="6"/>
      <c r="S1273" s="6"/>
      <c r="T1273" s="6"/>
      <c r="U1273" s="6"/>
      <c r="V1273" s="6"/>
      <c r="W1273" s="6"/>
    </row>
    <row r="1274" spans="18:23" x14ac:dyDescent="0.3">
      <c r="R1274" s="6"/>
      <c r="S1274" s="6"/>
      <c r="T1274" s="6"/>
      <c r="U1274" s="6"/>
      <c r="V1274" s="6"/>
      <c r="W1274" s="6"/>
    </row>
    <row r="1275" spans="18:23" x14ac:dyDescent="0.3">
      <c r="R1275" s="6"/>
      <c r="S1275" s="6"/>
      <c r="T1275" s="6"/>
      <c r="U1275" s="6"/>
      <c r="V1275" s="6"/>
      <c r="W1275" s="6"/>
    </row>
    <row r="1276" spans="18:23" x14ac:dyDescent="0.3">
      <c r="R1276" s="6"/>
      <c r="S1276" s="6"/>
      <c r="T1276" s="6"/>
      <c r="U1276" s="6"/>
      <c r="V1276" s="6"/>
      <c r="W1276" s="6"/>
    </row>
    <row r="1277" spans="18:23" x14ac:dyDescent="0.3">
      <c r="R1277" s="6"/>
      <c r="S1277" s="6"/>
      <c r="T1277" s="6"/>
      <c r="U1277" s="6"/>
      <c r="V1277" s="6"/>
      <c r="W1277" s="6"/>
    </row>
    <row r="1278" spans="18:23" x14ac:dyDescent="0.3">
      <c r="R1278" s="6"/>
      <c r="S1278" s="6"/>
      <c r="T1278" s="6"/>
      <c r="U1278" s="6"/>
      <c r="V1278" s="6"/>
      <c r="W1278" s="6"/>
    </row>
    <row r="1279" spans="18:23" x14ac:dyDescent="0.3">
      <c r="R1279" s="6"/>
      <c r="S1279" s="6"/>
      <c r="T1279" s="6"/>
      <c r="U1279" s="6"/>
      <c r="V1279" s="6"/>
      <c r="W1279" s="6"/>
    </row>
    <row r="1280" spans="18:23" x14ac:dyDescent="0.3">
      <c r="R1280" s="6"/>
      <c r="S1280" s="6"/>
      <c r="T1280" s="6"/>
      <c r="U1280" s="6"/>
      <c r="V1280" s="6"/>
      <c r="W1280" s="6"/>
    </row>
    <row r="1281" spans="18:23" x14ac:dyDescent="0.3">
      <c r="R1281" s="6"/>
      <c r="S1281" s="6"/>
      <c r="T1281" s="6"/>
      <c r="U1281" s="6"/>
      <c r="V1281" s="6"/>
      <c r="W1281" s="6"/>
    </row>
    <row r="1282" spans="18:23" x14ac:dyDescent="0.3">
      <c r="R1282" s="6"/>
      <c r="S1282" s="6"/>
      <c r="T1282" s="6"/>
      <c r="U1282" s="6"/>
      <c r="V1282" s="6"/>
      <c r="W1282" s="6"/>
    </row>
    <row r="1283" spans="18:23" x14ac:dyDescent="0.3">
      <c r="R1283" s="6"/>
      <c r="S1283" s="6"/>
      <c r="T1283" s="6"/>
      <c r="U1283" s="6"/>
      <c r="V1283" s="6"/>
      <c r="W1283" s="6"/>
    </row>
    <row r="1284" spans="18:23" x14ac:dyDescent="0.3">
      <c r="R1284" s="6"/>
      <c r="S1284" s="6"/>
      <c r="T1284" s="6"/>
      <c r="U1284" s="6"/>
      <c r="V1284" s="6"/>
      <c r="W1284" s="6"/>
    </row>
    <row r="1285" spans="18:23" x14ac:dyDescent="0.3">
      <c r="R1285" s="6"/>
      <c r="S1285" s="6"/>
      <c r="T1285" s="6"/>
      <c r="U1285" s="6"/>
      <c r="V1285" s="6"/>
      <c r="W1285" s="6"/>
    </row>
    <row r="1286" spans="18:23" x14ac:dyDescent="0.3">
      <c r="R1286" s="6"/>
      <c r="S1286" s="6"/>
      <c r="T1286" s="6"/>
      <c r="U1286" s="6"/>
      <c r="V1286" s="6"/>
      <c r="W1286" s="6"/>
    </row>
    <row r="1287" spans="18:23" x14ac:dyDescent="0.3">
      <c r="R1287" s="6"/>
      <c r="S1287" s="6"/>
      <c r="T1287" s="6"/>
      <c r="U1287" s="6"/>
      <c r="V1287" s="6"/>
      <c r="W1287" s="6"/>
    </row>
    <row r="1288" spans="18:23" x14ac:dyDescent="0.3">
      <c r="R1288" s="6"/>
      <c r="S1288" s="6"/>
      <c r="T1288" s="6"/>
      <c r="U1288" s="6"/>
      <c r="V1288" s="6"/>
      <c r="W1288" s="6"/>
    </row>
    <row r="1289" spans="18:23" x14ac:dyDescent="0.3">
      <c r="R1289" s="6"/>
      <c r="S1289" s="6"/>
      <c r="T1289" s="6"/>
      <c r="U1289" s="6"/>
      <c r="V1289" s="6"/>
      <c r="W1289" s="6"/>
    </row>
    <row r="1290" spans="18:23" x14ac:dyDescent="0.3">
      <c r="R1290" s="6"/>
      <c r="S1290" s="6"/>
      <c r="T1290" s="6"/>
      <c r="U1290" s="6"/>
      <c r="V1290" s="6"/>
      <c r="W1290" s="6"/>
    </row>
    <row r="1291" spans="18:23" x14ac:dyDescent="0.3">
      <c r="R1291" s="6"/>
      <c r="S1291" s="6"/>
      <c r="T1291" s="6"/>
      <c r="U1291" s="6"/>
      <c r="V1291" s="6"/>
      <c r="W1291" s="6"/>
    </row>
    <row r="1292" spans="18:23" x14ac:dyDescent="0.3">
      <c r="R1292" s="6"/>
      <c r="S1292" s="6"/>
      <c r="T1292" s="6"/>
      <c r="U1292" s="6"/>
      <c r="V1292" s="6"/>
      <c r="W1292" s="6"/>
    </row>
    <row r="1293" spans="18:23" x14ac:dyDescent="0.3">
      <c r="R1293" s="6"/>
      <c r="S1293" s="6"/>
      <c r="T1293" s="6"/>
      <c r="U1293" s="6"/>
      <c r="V1293" s="6"/>
      <c r="W1293" s="6"/>
    </row>
    <row r="1294" spans="18:23" x14ac:dyDescent="0.3">
      <c r="R1294" s="6"/>
      <c r="S1294" s="6"/>
      <c r="T1294" s="6"/>
      <c r="U1294" s="6"/>
      <c r="V1294" s="6"/>
      <c r="W1294" s="6"/>
    </row>
    <row r="1295" spans="18:23" x14ac:dyDescent="0.3">
      <c r="R1295" s="6"/>
      <c r="S1295" s="6"/>
      <c r="T1295" s="6"/>
      <c r="U1295" s="6"/>
      <c r="V1295" s="6"/>
      <c r="W1295" s="6"/>
    </row>
    <row r="1296" spans="18:23" x14ac:dyDescent="0.3">
      <c r="R1296" s="6"/>
      <c r="S1296" s="6"/>
      <c r="T1296" s="6"/>
      <c r="U1296" s="6"/>
      <c r="V1296" s="6"/>
      <c r="W1296" s="6"/>
    </row>
    <row r="1297" spans="18:23" x14ac:dyDescent="0.3">
      <c r="R1297" s="6"/>
      <c r="S1297" s="6"/>
      <c r="T1297" s="6"/>
      <c r="U1297" s="6"/>
      <c r="V1297" s="6"/>
      <c r="W1297" s="6"/>
    </row>
    <row r="1298" spans="18:23" x14ac:dyDescent="0.3">
      <c r="R1298" s="6"/>
      <c r="S1298" s="6"/>
      <c r="T1298" s="6"/>
      <c r="U1298" s="6"/>
      <c r="V1298" s="6"/>
      <c r="W1298" s="6"/>
    </row>
    <row r="1299" spans="18:23" x14ac:dyDescent="0.3">
      <c r="R1299" s="6"/>
      <c r="S1299" s="6"/>
      <c r="T1299" s="6"/>
      <c r="U1299" s="6"/>
      <c r="V1299" s="6"/>
      <c r="W1299" s="6"/>
    </row>
    <row r="1300" spans="18:23" x14ac:dyDescent="0.3">
      <c r="R1300" s="6"/>
      <c r="S1300" s="6"/>
      <c r="T1300" s="6"/>
      <c r="U1300" s="6"/>
      <c r="V1300" s="6"/>
      <c r="W1300" s="6"/>
    </row>
    <row r="1301" spans="18:23" x14ac:dyDescent="0.3">
      <c r="R1301" s="6"/>
      <c r="S1301" s="6"/>
      <c r="T1301" s="6"/>
      <c r="U1301" s="6"/>
      <c r="V1301" s="6"/>
      <c r="W1301" s="6"/>
    </row>
    <row r="1302" spans="18:23" x14ac:dyDescent="0.3">
      <c r="R1302" s="6"/>
      <c r="S1302" s="6"/>
      <c r="T1302" s="6"/>
      <c r="U1302" s="6"/>
      <c r="V1302" s="6"/>
      <c r="W1302" s="6"/>
    </row>
    <row r="1303" spans="18:23" x14ac:dyDescent="0.3">
      <c r="R1303" s="6"/>
      <c r="S1303" s="6"/>
      <c r="T1303" s="6"/>
      <c r="U1303" s="6"/>
      <c r="V1303" s="6"/>
      <c r="W1303" s="6"/>
    </row>
    <row r="1304" spans="18:23" x14ac:dyDescent="0.3">
      <c r="R1304" s="6"/>
      <c r="S1304" s="6"/>
      <c r="T1304" s="6"/>
      <c r="U1304" s="6"/>
      <c r="V1304" s="6"/>
      <c r="W1304" s="6"/>
    </row>
    <row r="1305" spans="18:23" x14ac:dyDescent="0.3">
      <c r="R1305" s="6"/>
      <c r="S1305" s="6"/>
      <c r="T1305" s="6"/>
      <c r="U1305" s="6"/>
      <c r="V1305" s="6"/>
      <c r="W1305" s="6"/>
    </row>
    <row r="1306" spans="18:23" x14ac:dyDescent="0.3">
      <c r="R1306" s="6"/>
      <c r="S1306" s="6"/>
      <c r="T1306" s="6"/>
      <c r="U1306" s="6"/>
      <c r="V1306" s="6"/>
      <c r="W1306" s="6"/>
    </row>
    <row r="1307" spans="18:23" x14ac:dyDescent="0.3">
      <c r="R1307" s="6"/>
      <c r="S1307" s="6"/>
      <c r="T1307" s="6"/>
      <c r="U1307" s="6"/>
      <c r="V1307" s="6"/>
      <c r="W1307" s="6"/>
    </row>
    <row r="1308" spans="18:23" x14ac:dyDescent="0.3">
      <c r="R1308" s="6"/>
      <c r="S1308" s="6"/>
      <c r="T1308" s="6"/>
      <c r="U1308" s="6"/>
      <c r="V1308" s="6"/>
      <c r="W1308" s="6"/>
    </row>
    <row r="1309" spans="18:23" x14ac:dyDescent="0.3">
      <c r="R1309" s="6"/>
      <c r="S1309" s="6"/>
      <c r="T1309" s="6"/>
      <c r="U1309" s="6"/>
      <c r="V1309" s="6"/>
      <c r="W1309" s="6"/>
    </row>
    <row r="1310" spans="18:23" x14ac:dyDescent="0.3">
      <c r="R1310" s="6"/>
      <c r="S1310" s="6"/>
      <c r="T1310" s="6"/>
      <c r="U1310" s="6"/>
      <c r="V1310" s="6"/>
      <c r="W1310" s="6"/>
    </row>
    <row r="1311" spans="18:23" x14ac:dyDescent="0.3">
      <c r="R1311" s="6"/>
      <c r="S1311" s="6"/>
      <c r="T1311" s="6"/>
      <c r="U1311" s="6"/>
      <c r="V1311" s="6"/>
      <c r="W1311" s="6"/>
    </row>
    <row r="1312" spans="18:23" x14ac:dyDescent="0.3">
      <c r="R1312" s="6"/>
      <c r="S1312" s="6"/>
      <c r="T1312" s="6"/>
      <c r="U1312" s="6"/>
      <c r="V1312" s="6"/>
      <c r="W1312" s="6"/>
    </row>
    <row r="1313" spans="18:23" x14ac:dyDescent="0.3">
      <c r="R1313" s="6"/>
      <c r="S1313" s="6"/>
      <c r="T1313" s="6"/>
      <c r="U1313" s="6"/>
      <c r="V1313" s="6"/>
      <c r="W1313" s="6"/>
    </row>
    <row r="1314" spans="18:23" x14ac:dyDescent="0.3">
      <c r="R1314" s="6"/>
      <c r="S1314" s="6"/>
      <c r="T1314" s="6"/>
      <c r="U1314" s="6"/>
      <c r="V1314" s="6"/>
      <c r="W1314" s="6"/>
    </row>
    <row r="1315" spans="18:23" x14ac:dyDescent="0.3">
      <c r="R1315" s="6"/>
      <c r="S1315" s="6"/>
      <c r="T1315" s="6"/>
      <c r="U1315" s="6"/>
      <c r="V1315" s="6"/>
      <c r="W1315" s="6"/>
    </row>
    <row r="1316" spans="18:23" x14ac:dyDescent="0.3">
      <c r="R1316" s="6"/>
      <c r="S1316" s="6"/>
      <c r="T1316" s="6"/>
      <c r="U1316" s="6"/>
      <c r="V1316" s="6"/>
      <c r="W1316" s="6"/>
    </row>
    <row r="1317" spans="18:23" x14ac:dyDescent="0.3">
      <c r="R1317" s="6"/>
      <c r="S1317" s="6"/>
      <c r="T1317" s="6"/>
      <c r="U1317" s="6"/>
      <c r="V1317" s="6"/>
      <c r="W1317" s="6"/>
    </row>
    <row r="1318" spans="18:23" x14ac:dyDescent="0.3">
      <c r="R1318" s="6"/>
      <c r="S1318" s="6"/>
      <c r="T1318" s="6"/>
      <c r="U1318" s="6"/>
      <c r="V1318" s="6"/>
      <c r="W1318" s="6"/>
    </row>
    <row r="1319" spans="18:23" x14ac:dyDescent="0.3">
      <c r="R1319" s="6"/>
      <c r="S1319" s="6"/>
      <c r="T1319" s="6"/>
      <c r="U1319" s="6"/>
      <c r="V1319" s="6"/>
      <c r="W1319" s="6"/>
    </row>
    <row r="1320" spans="18:23" x14ac:dyDescent="0.3">
      <c r="R1320" s="6"/>
      <c r="S1320" s="6"/>
      <c r="T1320" s="6"/>
      <c r="U1320" s="6"/>
      <c r="V1320" s="6"/>
      <c r="W1320" s="6"/>
    </row>
    <row r="1321" spans="18:23" x14ac:dyDescent="0.3">
      <c r="R1321" s="6"/>
      <c r="S1321" s="6"/>
      <c r="T1321" s="6"/>
      <c r="U1321" s="6"/>
      <c r="V1321" s="6"/>
      <c r="W1321" s="6"/>
    </row>
    <row r="1322" spans="18:23" x14ac:dyDescent="0.3">
      <c r="R1322" s="6"/>
      <c r="S1322" s="6"/>
      <c r="T1322" s="6"/>
      <c r="U1322" s="6"/>
      <c r="V1322" s="6"/>
      <c r="W1322" s="6"/>
    </row>
    <row r="1323" spans="18:23" x14ac:dyDescent="0.3">
      <c r="R1323" s="6"/>
      <c r="S1323" s="6"/>
      <c r="T1323" s="6"/>
      <c r="U1323" s="6"/>
      <c r="V1323" s="6"/>
      <c r="W1323" s="6"/>
    </row>
    <row r="1324" spans="18:23" x14ac:dyDescent="0.3">
      <c r="R1324" s="6"/>
      <c r="S1324" s="6"/>
      <c r="T1324" s="6"/>
      <c r="U1324" s="6"/>
      <c r="V1324" s="6"/>
      <c r="W1324" s="6"/>
    </row>
    <row r="1325" spans="18:23" x14ac:dyDescent="0.3">
      <c r="R1325" s="6"/>
      <c r="S1325" s="6"/>
      <c r="T1325" s="6"/>
      <c r="U1325" s="6"/>
      <c r="V1325" s="6"/>
      <c r="W1325" s="6"/>
    </row>
    <row r="1326" spans="18:23" x14ac:dyDescent="0.3">
      <c r="R1326" s="6"/>
      <c r="S1326" s="6"/>
      <c r="T1326" s="6"/>
      <c r="U1326" s="6"/>
      <c r="V1326" s="6"/>
      <c r="W1326" s="6"/>
    </row>
    <row r="1327" spans="18:23" x14ac:dyDescent="0.3">
      <c r="R1327" s="6"/>
      <c r="S1327" s="6"/>
      <c r="T1327" s="6"/>
      <c r="U1327" s="6"/>
      <c r="V1327" s="6"/>
      <c r="W1327" s="6"/>
    </row>
    <row r="1328" spans="18:23" x14ac:dyDescent="0.3">
      <c r="R1328" s="6"/>
      <c r="S1328" s="6"/>
      <c r="T1328" s="6"/>
      <c r="U1328" s="6"/>
      <c r="V1328" s="6"/>
      <c r="W1328" s="6"/>
    </row>
    <row r="1329" spans="18:23" x14ac:dyDescent="0.3">
      <c r="R1329" s="6"/>
      <c r="S1329" s="6"/>
      <c r="T1329" s="6"/>
      <c r="U1329" s="6"/>
      <c r="V1329" s="6"/>
      <c r="W1329" s="6"/>
    </row>
    <row r="1330" spans="18:23" x14ac:dyDescent="0.3">
      <c r="R1330" s="6"/>
      <c r="S1330" s="6"/>
      <c r="T1330" s="6"/>
      <c r="U1330" s="6"/>
      <c r="V1330" s="6"/>
      <c r="W1330" s="6"/>
    </row>
    <row r="1331" spans="18:23" x14ac:dyDescent="0.3">
      <c r="R1331" s="6"/>
      <c r="S1331" s="6"/>
      <c r="T1331" s="6"/>
      <c r="U1331" s="6"/>
      <c r="V1331" s="6"/>
      <c r="W1331" s="6"/>
    </row>
    <row r="1332" spans="18:23" x14ac:dyDescent="0.3">
      <c r="R1332" s="6"/>
      <c r="S1332" s="6"/>
      <c r="T1332" s="6"/>
      <c r="U1332" s="6"/>
      <c r="V1332" s="6"/>
      <c r="W1332" s="6"/>
    </row>
    <row r="1333" spans="18:23" x14ac:dyDescent="0.3">
      <c r="R1333" s="6"/>
      <c r="S1333" s="6"/>
      <c r="T1333" s="6"/>
      <c r="U1333" s="6"/>
      <c r="V1333" s="6"/>
      <c r="W1333" s="6"/>
    </row>
    <row r="1334" spans="18:23" x14ac:dyDescent="0.3">
      <c r="R1334" s="6"/>
      <c r="S1334" s="6"/>
      <c r="T1334" s="6"/>
      <c r="U1334" s="6"/>
      <c r="V1334" s="6"/>
      <c r="W1334" s="6"/>
    </row>
    <row r="1335" spans="18:23" x14ac:dyDescent="0.3">
      <c r="R1335" s="6"/>
      <c r="S1335" s="6"/>
      <c r="T1335" s="6"/>
      <c r="U1335" s="6"/>
      <c r="V1335" s="6"/>
      <c r="W1335" s="6"/>
    </row>
    <row r="1336" spans="18:23" x14ac:dyDescent="0.3">
      <c r="R1336" s="6"/>
      <c r="S1336" s="6"/>
      <c r="T1336" s="6"/>
      <c r="U1336" s="6"/>
      <c r="V1336" s="6"/>
      <c r="W1336" s="6"/>
    </row>
    <row r="1337" spans="18:23" x14ac:dyDescent="0.3">
      <c r="R1337" s="6"/>
      <c r="S1337" s="6"/>
      <c r="T1337" s="6"/>
      <c r="U1337" s="6"/>
      <c r="V1337" s="6"/>
      <c r="W1337" s="6"/>
    </row>
    <row r="1338" spans="18:23" x14ac:dyDescent="0.3">
      <c r="R1338" s="6"/>
      <c r="S1338" s="6"/>
      <c r="T1338" s="6"/>
      <c r="U1338" s="6"/>
      <c r="V1338" s="6"/>
      <c r="W1338" s="6"/>
    </row>
    <row r="1339" spans="18:23" x14ac:dyDescent="0.3">
      <c r="R1339" s="6"/>
      <c r="S1339" s="6"/>
      <c r="T1339" s="6"/>
      <c r="U1339" s="6"/>
      <c r="V1339" s="6"/>
      <c r="W1339" s="6"/>
    </row>
    <row r="1340" spans="18:23" x14ac:dyDescent="0.3">
      <c r="R1340" s="6"/>
      <c r="S1340" s="6"/>
      <c r="T1340" s="6"/>
      <c r="U1340" s="6"/>
      <c r="V1340" s="6"/>
      <c r="W1340" s="6"/>
    </row>
    <row r="1341" spans="18:23" x14ac:dyDescent="0.3">
      <c r="R1341" s="6"/>
      <c r="S1341" s="6"/>
      <c r="T1341" s="6"/>
      <c r="U1341" s="6"/>
      <c r="V1341" s="6"/>
      <c r="W1341" s="6"/>
    </row>
    <row r="1342" spans="18:23" x14ac:dyDescent="0.3">
      <c r="R1342" s="6"/>
      <c r="S1342" s="6"/>
      <c r="T1342" s="6"/>
      <c r="U1342" s="6"/>
      <c r="V1342" s="6"/>
      <c r="W1342" s="6"/>
    </row>
    <row r="1343" spans="18:23" x14ac:dyDescent="0.3">
      <c r="R1343" s="6"/>
      <c r="S1343" s="6"/>
      <c r="T1343" s="6"/>
      <c r="U1343" s="6"/>
      <c r="V1343" s="6"/>
      <c r="W1343" s="6"/>
    </row>
    <row r="1344" spans="18:23" x14ac:dyDescent="0.3">
      <c r="R1344" s="6"/>
      <c r="S1344" s="6"/>
      <c r="T1344" s="6"/>
      <c r="U1344" s="6"/>
      <c r="V1344" s="6"/>
      <c r="W1344" s="6"/>
    </row>
    <row r="1345" spans="18:23" x14ac:dyDescent="0.3">
      <c r="R1345" s="6"/>
      <c r="S1345" s="6"/>
      <c r="T1345" s="6"/>
      <c r="U1345" s="6"/>
      <c r="V1345" s="6"/>
      <c r="W1345" s="6"/>
    </row>
    <row r="1346" spans="18:23" x14ac:dyDescent="0.3">
      <c r="R1346" s="6"/>
      <c r="S1346" s="6"/>
      <c r="T1346" s="6"/>
      <c r="U1346" s="6"/>
      <c r="V1346" s="6"/>
      <c r="W1346" s="6"/>
    </row>
    <row r="1347" spans="18:23" x14ac:dyDescent="0.3">
      <c r="R1347" s="6"/>
      <c r="S1347" s="6"/>
      <c r="T1347" s="6"/>
      <c r="U1347" s="6"/>
      <c r="V1347" s="6"/>
      <c r="W1347" s="6"/>
    </row>
    <row r="1348" spans="18:23" x14ac:dyDescent="0.3">
      <c r="R1348" s="6"/>
      <c r="S1348" s="6"/>
      <c r="T1348" s="6"/>
      <c r="U1348" s="6"/>
      <c r="V1348" s="6"/>
      <c r="W1348" s="6"/>
    </row>
    <row r="1349" spans="18:23" x14ac:dyDescent="0.3">
      <c r="R1349" s="6"/>
      <c r="S1349" s="6"/>
      <c r="T1349" s="6"/>
      <c r="U1349" s="6"/>
      <c r="V1349" s="6"/>
      <c r="W1349" s="6"/>
    </row>
    <row r="1350" spans="18:23" x14ac:dyDescent="0.3">
      <c r="R1350" s="6"/>
      <c r="S1350" s="6"/>
      <c r="T1350" s="6"/>
      <c r="U1350" s="6"/>
      <c r="V1350" s="6"/>
      <c r="W1350" s="6"/>
    </row>
    <row r="1351" spans="18:23" x14ac:dyDescent="0.3">
      <c r="R1351" s="6"/>
      <c r="S1351" s="6"/>
      <c r="T1351" s="6"/>
      <c r="U1351" s="6"/>
      <c r="V1351" s="6"/>
      <c r="W1351" s="6"/>
    </row>
    <row r="1352" spans="18:23" x14ac:dyDescent="0.3">
      <c r="R1352" s="6"/>
      <c r="S1352" s="6"/>
      <c r="T1352" s="6"/>
      <c r="U1352" s="6"/>
      <c r="V1352" s="6"/>
      <c r="W1352" s="6"/>
    </row>
    <row r="1353" spans="18:23" x14ac:dyDescent="0.3">
      <c r="R1353" s="6"/>
      <c r="S1353" s="6"/>
      <c r="T1353" s="6"/>
      <c r="U1353" s="6"/>
      <c r="V1353" s="6"/>
      <c r="W1353" s="6"/>
    </row>
    <row r="1354" spans="18:23" x14ac:dyDescent="0.3">
      <c r="R1354" s="6"/>
      <c r="S1354" s="6"/>
      <c r="T1354" s="6"/>
      <c r="U1354" s="6"/>
      <c r="V1354" s="6"/>
      <c r="W1354" s="6"/>
    </row>
    <row r="1355" spans="18:23" x14ac:dyDescent="0.3">
      <c r="R1355" s="6"/>
      <c r="S1355" s="6"/>
      <c r="T1355" s="6"/>
      <c r="U1355" s="6"/>
      <c r="V1355" s="6"/>
      <c r="W1355" s="6"/>
    </row>
    <row r="1356" spans="18:23" x14ac:dyDescent="0.3">
      <c r="R1356" s="6"/>
      <c r="S1356" s="6"/>
      <c r="T1356" s="6"/>
      <c r="U1356" s="6"/>
      <c r="V1356" s="6"/>
      <c r="W1356" s="6"/>
    </row>
    <row r="1357" spans="18:23" x14ac:dyDescent="0.3">
      <c r="R1357" s="6"/>
      <c r="S1357" s="6"/>
      <c r="T1357" s="6"/>
      <c r="U1357" s="6"/>
      <c r="V1357" s="6"/>
      <c r="W1357" s="6"/>
    </row>
    <row r="1358" spans="18:23" x14ac:dyDescent="0.3">
      <c r="R1358" s="6"/>
      <c r="S1358" s="6"/>
      <c r="T1358" s="6"/>
      <c r="U1358" s="6"/>
      <c r="V1358" s="6"/>
      <c r="W1358" s="6"/>
    </row>
    <row r="1359" spans="18:23" x14ac:dyDescent="0.3">
      <c r="R1359" s="6"/>
      <c r="S1359" s="6"/>
      <c r="T1359" s="6"/>
      <c r="U1359" s="6"/>
      <c r="V1359" s="6"/>
      <c r="W1359" s="6"/>
    </row>
    <row r="1360" spans="18:23" x14ac:dyDescent="0.3">
      <c r="R1360" s="6"/>
      <c r="S1360" s="6"/>
      <c r="T1360" s="6"/>
      <c r="U1360" s="6"/>
      <c r="V1360" s="6"/>
      <c r="W1360" s="6"/>
    </row>
    <row r="1361" spans="18:23" x14ac:dyDescent="0.3">
      <c r="R1361" s="6"/>
      <c r="S1361" s="6"/>
      <c r="T1361" s="6"/>
      <c r="U1361" s="6"/>
      <c r="V1361" s="6"/>
      <c r="W1361" s="6"/>
    </row>
    <row r="1362" spans="18:23" x14ac:dyDescent="0.3">
      <c r="R1362" s="6"/>
      <c r="S1362" s="6"/>
      <c r="T1362" s="6"/>
      <c r="U1362" s="6"/>
      <c r="V1362" s="6"/>
      <c r="W1362" s="6"/>
    </row>
    <row r="1363" spans="18:23" x14ac:dyDescent="0.3">
      <c r="R1363" s="6"/>
      <c r="S1363" s="6"/>
      <c r="T1363" s="6"/>
      <c r="U1363" s="6"/>
      <c r="V1363" s="6"/>
      <c r="W1363" s="6"/>
    </row>
    <row r="1364" spans="18:23" x14ac:dyDescent="0.3">
      <c r="R1364" s="6"/>
      <c r="S1364" s="6"/>
      <c r="T1364" s="6"/>
      <c r="U1364" s="6"/>
      <c r="V1364" s="6"/>
      <c r="W1364" s="6"/>
    </row>
    <row r="1365" spans="18:23" x14ac:dyDescent="0.3">
      <c r="R1365" s="6"/>
      <c r="S1365" s="6"/>
      <c r="T1365" s="6"/>
      <c r="U1365" s="6"/>
      <c r="V1365" s="6"/>
      <c r="W1365" s="6"/>
    </row>
    <row r="1366" spans="18:23" x14ac:dyDescent="0.3">
      <c r="R1366" s="6"/>
      <c r="S1366" s="6"/>
      <c r="T1366" s="6"/>
      <c r="U1366" s="6"/>
      <c r="V1366" s="6"/>
      <c r="W1366" s="6"/>
    </row>
    <row r="1367" spans="18:23" x14ac:dyDescent="0.3">
      <c r="R1367" s="6"/>
      <c r="S1367" s="6"/>
      <c r="T1367" s="6"/>
      <c r="U1367" s="6"/>
      <c r="V1367" s="6"/>
      <c r="W1367" s="6"/>
    </row>
    <row r="1368" spans="18:23" x14ac:dyDescent="0.3">
      <c r="R1368" s="6"/>
      <c r="S1368" s="6"/>
      <c r="T1368" s="6"/>
      <c r="U1368" s="6"/>
      <c r="V1368" s="6"/>
      <c r="W1368" s="6"/>
    </row>
    <row r="1369" spans="18:23" x14ac:dyDescent="0.3">
      <c r="R1369" s="6"/>
      <c r="S1369" s="6"/>
      <c r="T1369" s="6"/>
      <c r="U1369" s="6"/>
      <c r="V1369" s="6"/>
      <c r="W1369" s="6"/>
    </row>
    <row r="1370" spans="18:23" x14ac:dyDescent="0.3">
      <c r="R1370" s="6"/>
      <c r="S1370" s="6"/>
      <c r="T1370" s="6"/>
      <c r="U1370" s="6"/>
      <c r="V1370" s="6"/>
      <c r="W1370" s="6"/>
    </row>
    <row r="1371" spans="18:23" x14ac:dyDescent="0.3">
      <c r="R1371" s="6"/>
      <c r="S1371" s="6"/>
      <c r="T1371" s="6"/>
      <c r="U1371" s="6"/>
      <c r="V1371" s="6"/>
      <c r="W1371" s="6"/>
    </row>
    <row r="1372" spans="18:23" x14ac:dyDescent="0.3">
      <c r="R1372" s="6"/>
      <c r="S1372" s="6"/>
      <c r="T1372" s="6"/>
      <c r="U1372" s="6"/>
      <c r="V1372" s="6"/>
      <c r="W1372" s="6"/>
    </row>
    <row r="1373" spans="18:23" x14ac:dyDescent="0.3">
      <c r="R1373" s="6"/>
      <c r="S1373" s="6"/>
      <c r="T1373" s="6"/>
      <c r="U1373" s="6"/>
      <c r="V1373" s="6"/>
      <c r="W1373" s="6"/>
    </row>
    <row r="1374" spans="18:23" x14ac:dyDescent="0.3">
      <c r="R1374" s="6"/>
      <c r="S1374" s="6"/>
      <c r="T1374" s="6"/>
      <c r="U1374" s="6"/>
      <c r="V1374" s="6"/>
      <c r="W1374" s="6"/>
    </row>
    <row r="1375" spans="18:23" x14ac:dyDescent="0.3">
      <c r="R1375" s="6"/>
      <c r="S1375" s="6"/>
      <c r="T1375" s="6"/>
      <c r="U1375" s="6"/>
      <c r="V1375" s="6"/>
      <c r="W1375" s="6"/>
    </row>
    <row r="1376" spans="18:23" x14ac:dyDescent="0.3">
      <c r="R1376" s="6"/>
      <c r="S1376" s="6"/>
      <c r="T1376" s="6"/>
      <c r="U1376" s="6"/>
      <c r="V1376" s="6"/>
      <c r="W1376" s="6"/>
    </row>
    <row r="1377" spans="18:23" x14ac:dyDescent="0.3">
      <c r="R1377" s="6"/>
      <c r="S1377" s="6"/>
      <c r="T1377" s="6"/>
      <c r="U1377" s="6"/>
      <c r="V1377" s="6"/>
      <c r="W1377" s="6"/>
    </row>
    <row r="1378" spans="18:23" x14ac:dyDescent="0.3">
      <c r="R1378" s="6"/>
      <c r="S1378" s="6"/>
      <c r="T1378" s="6"/>
      <c r="U1378" s="6"/>
      <c r="V1378" s="6"/>
      <c r="W1378" s="6"/>
    </row>
    <row r="1379" spans="18:23" x14ac:dyDescent="0.3">
      <c r="R1379" s="6"/>
      <c r="S1379" s="6"/>
      <c r="T1379" s="6"/>
      <c r="U1379" s="6"/>
      <c r="V1379" s="6"/>
      <c r="W1379" s="6"/>
    </row>
    <row r="1380" spans="18:23" x14ac:dyDescent="0.3">
      <c r="R1380" s="6"/>
      <c r="S1380" s="6"/>
      <c r="T1380" s="6"/>
      <c r="U1380" s="6"/>
      <c r="V1380" s="6"/>
      <c r="W1380" s="6"/>
    </row>
    <row r="1381" spans="18:23" x14ac:dyDescent="0.3">
      <c r="R1381" s="6"/>
      <c r="S1381" s="6"/>
      <c r="T1381" s="6"/>
      <c r="U1381" s="6"/>
      <c r="V1381" s="6"/>
      <c r="W1381" s="6"/>
    </row>
    <row r="1382" spans="18:23" x14ac:dyDescent="0.3">
      <c r="R1382" s="6"/>
      <c r="S1382" s="6"/>
      <c r="T1382" s="6"/>
      <c r="U1382" s="6"/>
      <c r="V1382" s="6"/>
      <c r="W1382" s="6"/>
    </row>
    <row r="1383" spans="18:23" x14ac:dyDescent="0.3">
      <c r="R1383" s="6"/>
      <c r="S1383" s="6"/>
      <c r="T1383" s="6"/>
      <c r="U1383" s="6"/>
      <c r="V1383" s="6"/>
      <c r="W1383" s="6"/>
    </row>
    <row r="1384" spans="18:23" x14ac:dyDescent="0.3">
      <c r="R1384" s="6"/>
      <c r="S1384" s="6"/>
      <c r="T1384" s="6"/>
      <c r="U1384" s="6"/>
      <c r="V1384" s="6"/>
      <c r="W1384" s="6"/>
    </row>
    <row r="1385" spans="18:23" x14ac:dyDescent="0.3">
      <c r="R1385" s="6"/>
      <c r="S1385" s="6"/>
      <c r="T1385" s="6"/>
      <c r="U1385" s="6"/>
      <c r="V1385" s="6"/>
      <c r="W1385" s="6"/>
    </row>
    <row r="1386" spans="18:23" x14ac:dyDescent="0.3">
      <c r="R1386" s="6"/>
      <c r="S1386" s="6"/>
      <c r="T1386" s="6"/>
      <c r="U1386" s="6"/>
      <c r="V1386" s="6"/>
      <c r="W1386" s="6"/>
    </row>
    <row r="1387" spans="18:23" x14ac:dyDescent="0.3">
      <c r="R1387" s="6"/>
      <c r="S1387" s="6"/>
      <c r="T1387" s="6"/>
      <c r="U1387" s="6"/>
      <c r="V1387" s="6"/>
      <c r="W1387" s="6"/>
    </row>
    <row r="1388" spans="18:23" x14ac:dyDescent="0.3">
      <c r="R1388" s="6"/>
      <c r="S1388" s="6"/>
      <c r="T1388" s="6"/>
      <c r="U1388" s="6"/>
      <c r="V1388" s="6"/>
      <c r="W1388" s="6"/>
    </row>
    <row r="1389" spans="18:23" x14ac:dyDescent="0.3">
      <c r="R1389" s="6"/>
      <c r="S1389" s="6"/>
      <c r="T1389" s="6"/>
      <c r="U1389" s="6"/>
      <c r="V1389" s="6"/>
      <c r="W1389" s="6"/>
    </row>
    <row r="1390" spans="18:23" x14ac:dyDescent="0.3">
      <c r="R1390" s="6"/>
      <c r="S1390" s="6"/>
      <c r="T1390" s="6"/>
      <c r="U1390" s="6"/>
      <c r="V1390" s="6"/>
      <c r="W1390" s="6"/>
    </row>
    <row r="1391" spans="18:23" x14ac:dyDescent="0.3">
      <c r="R1391" s="6"/>
      <c r="S1391" s="6"/>
      <c r="T1391" s="6"/>
      <c r="U1391" s="6"/>
      <c r="V1391" s="6"/>
      <c r="W1391" s="6"/>
    </row>
    <row r="1392" spans="18:23" x14ac:dyDescent="0.3">
      <c r="R1392" s="6"/>
      <c r="S1392" s="6"/>
      <c r="T1392" s="6"/>
      <c r="U1392" s="6"/>
      <c r="V1392" s="6"/>
      <c r="W1392" s="6"/>
    </row>
    <row r="1393" spans="18:23" x14ac:dyDescent="0.3">
      <c r="R1393" s="6"/>
      <c r="S1393" s="6"/>
      <c r="T1393" s="6"/>
      <c r="U1393" s="6"/>
      <c r="V1393" s="6"/>
      <c r="W1393" s="6"/>
    </row>
    <row r="1394" spans="18:23" x14ac:dyDescent="0.3">
      <c r="R1394" s="6"/>
      <c r="S1394" s="6"/>
      <c r="T1394" s="6"/>
      <c r="U1394" s="6"/>
      <c r="V1394" s="6"/>
      <c r="W1394" s="6"/>
    </row>
    <row r="1395" spans="18:23" x14ac:dyDescent="0.3">
      <c r="R1395" s="6"/>
      <c r="S1395" s="6"/>
      <c r="T1395" s="6"/>
      <c r="U1395" s="6"/>
      <c r="V1395" s="6"/>
      <c r="W1395" s="6"/>
    </row>
    <row r="1396" spans="18:23" x14ac:dyDescent="0.3">
      <c r="R1396" s="6"/>
      <c r="S1396" s="6"/>
      <c r="T1396" s="6"/>
      <c r="U1396" s="6"/>
      <c r="V1396" s="6"/>
      <c r="W1396" s="6"/>
    </row>
    <row r="1397" spans="18:23" x14ac:dyDescent="0.3">
      <c r="R1397" s="6"/>
      <c r="S1397" s="6"/>
      <c r="T1397" s="6"/>
      <c r="U1397" s="6"/>
      <c r="V1397" s="6"/>
      <c r="W1397" s="6"/>
    </row>
    <row r="1398" spans="18:23" x14ac:dyDescent="0.3">
      <c r="R1398" s="6"/>
      <c r="S1398" s="6"/>
      <c r="T1398" s="6"/>
      <c r="U1398" s="6"/>
      <c r="V1398" s="6"/>
      <c r="W1398" s="6"/>
    </row>
    <row r="1399" spans="18:23" x14ac:dyDescent="0.3">
      <c r="R1399" s="6"/>
      <c r="S1399" s="6"/>
      <c r="T1399" s="6"/>
      <c r="U1399" s="6"/>
      <c r="V1399" s="6"/>
      <c r="W1399" s="6"/>
    </row>
    <row r="1400" spans="18:23" x14ac:dyDescent="0.3">
      <c r="R1400" s="6"/>
      <c r="S1400" s="6"/>
      <c r="T1400" s="6"/>
      <c r="U1400" s="6"/>
      <c r="V1400" s="6"/>
      <c r="W1400" s="6"/>
    </row>
    <row r="1401" spans="18:23" x14ac:dyDescent="0.3">
      <c r="R1401" s="6"/>
      <c r="S1401" s="6"/>
      <c r="T1401" s="6"/>
      <c r="U1401" s="6"/>
      <c r="V1401" s="6"/>
      <c r="W1401" s="6"/>
    </row>
    <row r="1402" spans="18:23" x14ac:dyDescent="0.3">
      <c r="R1402" s="6"/>
      <c r="S1402" s="6"/>
      <c r="T1402" s="6"/>
      <c r="U1402" s="6"/>
      <c r="V1402" s="6"/>
      <c r="W1402" s="6"/>
    </row>
    <row r="1403" spans="18:23" x14ac:dyDescent="0.3">
      <c r="R1403" s="6"/>
      <c r="S1403" s="6"/>
      <c r="T1403" s="6"/>
      <c r="U1403" s="6"/>
      <c r="V1403" s="6"/>
      <c r="W1403" s="6"/>
    </row>
    <row r="1404" spans="18:23" x14ac:dyDescent="0.3">
      <c r="R1404" s="6"/>
      <c r="S1404" s="6"/>
      <c r="T1404" s="6"/>
      <c r="U1404" s="6"/>
      <c r="V1404" s="6"/>
      <c r="W1404" s="6"/>
    </row>
    <row r="1405" spans="18:23" x14ac:dyDescent="0.3">
      <c r="R1405" s="6"/>
      <c r="S1405" s="6"/>
      <c r="T1405" s="6"/>
      <c r="U1405" s="6"/>
      <c r="V1405" s="6"/>
      <c r="W1405" s="6"/>
    </row>
    <row r="1406" spans="18:23" x14ac:dyDescent="0.3">
      <c r="R1406" s="6"/>
      <c r="S1406" s="6"/>
      <c r="T1406" s="6"/>
      <c r="U1406" s="6"/>
      <c r="V1406" s="6"/>
      <c r="W1406" s="6"/>
    </row>
    <row r="1407" spans="18:23" x14ac:dyDescent="0.3">
      <c r="R1407" s="6"/>
      <c r="S1407" s="6"/>
      <c r="T1407" s="6"/>
      <c r="U1407" s="6"/>
      <c r="V1407" s="6"/>
      <c r="W1407" s="6"/>
    </row>
    <row r="1408" spans="18:23" x14ac:dyDescent="0.3">
      <c r="R1408" s="6"/>
      <c r="S1408" s="6"/>
      <c r="T1408" s="6"/>
      <c r="U1408" s="6"/>
      <c r="V1408" s="6"/>
      <c r="W1408" s="6"/>
    </row>
    <row r="1409" spans="18:23" x14ac:dyDescent="0.3">
      <c r="R1409" s="6"/>
      <c r="S1409" s="6"/>
      <c r="T1409" s="6"/>
      <c r="U1409" s="6"/>
      <c r="V1409" s="6"/>
      <c r="W1409" s="6"/>
    </row>
    <row r="1410" spans="18:23" x14ac:dyDescent="0.3">
      <c r="R1410" s="6"/>
      <c r="S1410" s="6"/>
      <c r="T1410" s="6"/>
      <c r="U1410" s="6"/>
      <c r="V1410" s="6"/>
      <c r="W1410" s="6"/>
    </row>
    <row r="1411" spans="18:23" x14ac:dyDescent="0.3">
      <c r="R1411" s="6"/>
      <c r="S1411" s="6"/>
      <c r="T1411" s="6"/>
      <c r="U1411" s="6"/>
      <c r="V1411" s="6"/>
      <c r="W1411" s="6"/>
    </row>
    <row r="1412" spans="18:23" x14ac:dyDescent="0.3">
      <c r="R1412" s="6"/>
      <c r="S1412" s="6"/>
      <c r="T1412" s="6"/>
      <c r="U1412" s="6"/>
      <c r="V1412" s="6"/>
      <c r="W1412" s="6"/>
    </row>
    <row r="1413" spans="18:23" x14ac:dyDescent="0.3">
      <c r="R1413" s="6"/>
      <c r="S1413" s="6"/>
      <c r="T1413" s="6"/>
      <c r="U1413" s="6"/>
      <c r="V1413" s="6"/>
      <c r="W1413" s="6"/>
    </row>
    <row r="1414" spans="18:23" x14ac:dyDescent="0.3">
      <c r="R1414" s="6"/>
      <c r="S1414" s="6"/>
      <c r="T1414" s="6"/>
      <c r="U1414" s="6"/>
      <c r="V1414" s="6"/>
      <c r="W1414" s="6"/>
    </row>
    <row r="1415" spans="18:23" x14ac:dyDescent="0.3">
      <c r="R1415" s="6"/>
      <c r="S1415" s="6"/>
      <c r="T1415" s="6"/>
      <c r="U1415" s="6"/>
      <c r="V1415" s="6"/>
      <c r="W1415" s="6"/>
    </row>
    <row r="1416" spans="18:23" x14ac:dyDescent="0.3">
      <c r="R1416" s="6"/>
      <c r="S1416" s="6"/>
      <c r="T1416" s="6"/>
      <c r="U1416" s="6"/>
      <c r="V1416" s="6"/>
      <c r="W1416" s="6"/>
    </row>
    <row r="1417" spans="18:23" x14ac:dyDescent="0.3">
      <c r="R1417" s="6"/>
      <c r="S1417" s="6"/>
      <c r="T1417" s="6"/>
      <c r="U1417" s="6"/>
      <c r="V1417" s="6"/>
      <c r="W1417" s="6"/>
    </row>
    <row r="1418" spans="18:23" x14ac:dyDescent="0.3">
      <c r="R1418" s="6"/>
      <c r="S1418" s="6"/>
      <c r="T1418" s="6"/>
      <c r="U1418" s="6"/>
      <c r="V1418" s="6"/>
      <c r="W1418" s="6"/>
    </row>
    <row r="1419" spans="18:23" x14ac:dyDescent="0.3">
      <c r="R1419" s="6"/>
      <c r="S1419" s="6"/>
      <c r="T1419" s="6"/>
      <c r="U1419" s="6"/>
      <c r="V1419" s="6"/>
      <c r="W1419" s="6"/>
    </row>
    <row r="1420" spans="18:23" x14ac:dyDescent="0.3">
      <c r="R1420" s="6"/>
      <c r="S1420" s="6"/>
      <c r="T1420" s="6"/>
      <c r="U1420" s="6"/>
      <c r="V1420" s="6"/>
      <c r="W1420" s="6"/>
    </row>
    <row r="1421" spans="18:23" x14ac:dyDescent="0.3">
      <c r="R1421" s="6"/>
      <c r="S1421" s="6"/>
      <c r="T1421" s="6"/>
      <c r="U1421" s="6"/>
      <c r="V1421" s="6"/>
      <c r="W1421" s="6"/>
    </row>
    <row r="1422" spans="18:23" x14ac:dyDescent="0.3">
      <c r="R1422" s="6"/>
      <c r="S1422" s="6"/>
      <c r="T1422" s="6"/>
      <c r="U1422" s="6"/>
      <c r="V1422" s="6"/>
      <c r="W1422" s="6"/>
    </row>
    <row r="1423" spans="18:23" x14ac:dyDescent="0.3">
      <c r="R1423" s="6"/>
      <c r="S1423" s="6"/>
      <c r="T1423" s="6"/>
      <c r="U1423" s="6"/>
      <c r="V1423" s="6"/>
      <c r="W1423" s="6"/>
    </row>
    <row r="1424" spans="18:23" x14ac:dyDescent="0.3">
      <c r="R1424" s="6"/>
      <c r="S1424" s="6"/>
      <c r="T1424" s="6"/>
      <c r="U1424" s="6"/>
      <c r="V1424" s="6"/>
      <c r="W1424" s="6"/>
    </row>
    <row r="1425" spans="18:23" x14ac:dyDescent="0.3">
      <c r="R1425" s="6"/>
      <c r="S1425" s="6"/>
      <c r="T1425" s="6"/>
      <c r="U1425" s="6"/>
      <c r="V1425" s="6"/>
      <c r="W1425" s="6"/>
    </row>
    <row r="1426" spans="18:23" x14ac:dyDescent="0.3">
      <c r="R1426" s="6"/>
      <c r="S1426" s="6"/>
      <c r="T1426" s="6"/>
      <c r="U1426" s="6"/>
      <c r="V1426" s="6"/>
      <c r="W1426" s="6"/>
    </row>
    <row r="1427" spans="18:23" x14ac:dyDescent="0.3">
      <c r="R1427" s="6"/>
      <c r="S1427" s="6"/>
      <c r="T1427" s="6"/>
      <c r="U1427" s="6"/>
      <c r="V1427" s="6"/>
      <c r="W1427" s="6"/>
    </row>
    <row r="1428" spans="18:23" x14ac:dyDescent="0.3">
      <c r="R1428" s="6"/>
      <c r="S1428" s="6"/>
      <c r="T1428" s="6"/>
      <c r="U1428" s="6"/>
      <c r="V1428" s="6"/>
      <c r="W1428" s="6"/>
    </row>
    <row r="1429" spans="18:23" x14ac:dyDescent="0.3">
      <c r="R1429" s="6"/>
      <c r="S1429" s="6"/>
      <c r="T1429" s="6"/>
      <c r="U1429" s="6"/>
      <c r="V1429" s="6"/>
      <c r="W1429" s="6"/>
    </row>
    <row r="1430" spans="18:23" x14ac:dyDescent="0.3">
      <c r="R1430" s="6"/>
      <c r="S1430" s="6"/>
      <c r="T1430" s="6"/>
      <c r="U1430" s="6"/>
      <c r="V1430" s="6"/>
      <c r="W1430" s="6"/>
    </row>
    <row r="1431" spans="18:23" x14ac:dyDescent="0.3">
      <c r="R1431" s="6"/>
      <c r="S1431" s="6"/>
      <c r="T1431" s="6"/>
      <c r="U1431" s="6"/>
      <c r="V1431" s="6"/>
      <c r="W1431" s="6"/>
    </row>
    <row r="1432" spans="18:23" x14ac:dyDescent="0.3">
      <c r="R1432" s="6"/>
      <c r="S1432" s="6"/>
      <c r="T1432" s="6"/>
      <c r="U1432" s="6"/>
      <c r="V1432" s="6"/>
      <c r="W1432" s="6"/>
    </row>
    <row r="1433" spans="18:23" x14ac:dyDescent="0.3">
      <c r="R1433" s="6"/>
      <c r="S1433" s="6"/>
      <c r="T1433" s="6"/>
      <c r="U1433" s="6"/>
      <c r="V1433" s="6"/>
      <c r="W1433" s="6"/>
    </row>
    <row r="1434" spans="18:23" x14ac:dyDescent="0.3">
      <c r="R1434" s="6"/>
      <c r="S1434" s="6"/>
      <c r="T1434" s="6"/>
      <c r="U1434" s="6"/>
      <c r="V1434" s="6"/>
      <c r="W1434" s="6"/>
    </row>
    <row r="1435" spans="18:23" x14ac:dyDescent="0.3">
      <c r="R1435" s="6"/>
      <c r="S1435" s="6"/>
      <c r="T1435" s="6"/>
      <c r="U1435" s="6"/>
      <c r="V1435" s="6"/>
      <c r="W1435" s="6"/>
    </row>
    <row r="1436" spans="18:23" x14ac:dyDescent="0.3">
      <c r="R1436" s="6"/>
      <c r="S1436" s="6"/>
      <c r="T1436" s="6"/>
      <c r="U1436" s="6"/>
      <c r="V1436" s="6"/>
      <c r="W1436" s="6"/>
    </row>
    <row r="1437" spans="18:23" x14ac:dyDescent="0.3">
      <c r="R1437" s="6"/>
      <c r="S1437" s="6"/>
      <c r="T1437" s="6"/>
      <c r="U1437" s="6"/>
      <c r="V1437" s="6"/>
      <c r="W1437" s="6"/>
    </row>
    <row r="1438" spans="18:23" x14ac:dyDescent="0.3">
      <c r="R1438" s="6"/>
      <c r="S1438" s="6"/>
      <c r="T1438" s="6"/>
      <c r="U1438" s="6"/>
      <c r="V1438" s="6"/>
      <c r="W1438" s="6"/>
    </row>
    <row r="1439" spans="18:23" x14ac:dyDescent="0.3">
      <c r="R1439" s="6"/>
      <c r="S1439" s="6"/>
      <c r="T1439" s="6"/>
      <c r="U1439" s="6"/>
      <c r="V1439" s="6"/>
      <c r="W1439" s="6"/>
    </row>
    <row r="1440" spans="18:23" x14ac:dyDescent="0.3">
      <c r="R1440" s="6"/>
      <c r="S1440" s="6"/>
      <c r="T1440" s="6"/>
      <c r="U1440" s="6"/>
      <c r="V1440" s="6"/>
      <c r="W1440" s="6"/>
    </row>
    <row r="1441" spans="18:23" x14ac:dyDescent="0.3">
      <c r="R1441" s="6"/>
      <c r="S1441" s="6"/>
      <c r="T1441" s="6"/>
      <c r="U1441" s="6"/>
      <c r="V1441" s="6"/>
      <c r="W1441" s="6"/>
    </row>
    <row r="1442" spans="18:23" x14ac:dyDescent="0.3">
      <c r="R1442" s="6"/>
      <c r="S1442" s="6"/>
      <c r="T1442" s="6"/>
      <c r="U1442" s="6"/>
      <c r="V1442" s="6"/>
      <c r="W1442" s="6"/>
    </row>
    <row r="1443" spans="18:23" x14ac:dyDescent="0.3">
      <c r="R1443" s="6"/>
      <c r="S1443" s="6"/>
      <c r="T1443" s="6"/>
      <c r="U1443" s="6"/>
      <c r="V1443" s="6"/>
      <c r="W1443" s="6"/>
    </row>
    <row r="1444" spans="18:23" x14ac:dyDescent="0.3">
      <c r="R1444" s="6"/>
      <c r="S1444" s="6"/>
      <c r="T1444" s="6"/>
      <c r="U1444" s="6"/>
      <c r="V1444" s="6"/>
      <c r="W1444" s="6"/>
    </row>
    <row r="1445" spans="18:23" x14ac:dyDescent="0.3">
      <c r="R1445" s="6"/>
      <c r="S1445" s="6"/>
      <c r="T1445" s="6"/>
      <c r="U1445" s="6"/>
      <c r="V1445" s="6"/>
      <c r="W1445" s="6"/>
    </row>
    <row r="1446" spans="18:23" x14ac:dyDescent="0.3">
      <c r="R1446" s="6"/>
      <c r="S1446" s="6"/>
      <c r="T1446" s="6"/>
      <c r="U1446" s="6"/>
      <c r="V1446" s="6"/>
      <c r="W1446" s="6"/>
    </row>
    <row r="1447" spans="18:23" x14ac:dyDescent="0.3">
      <c r="R1447" s="6"/>
      <c r="S1447" s="6"/>
      <c r="T1447" s="6"/>
      <c r="U1447" s="6"/>
      <c r="V1447" s="6"/>
      <c r="W1447" s="6"/>
    </row>
    <row r="1448" spans="18:23" x14ac:dyDescent="0.3">
      <c r="R1448" s="6"/>
      <c r="S1448" s="6"/>
      <c r="T1448" s="6"/>
      <c r="U1448" s="6"/>
      <c r="V1448" s="6"/>
      <c r="W1448" s="6"/>
    </row>
    <row r="1449" spans="18:23" x14ac:dyDescent="0.3">
      <c r="R1449" s="6"/>
      <c r="S1449" s="6"/>
      <c r="T1449" s="6"/>
      <c r="U1449" s="6"/>
      <c r="V1449" s="6"/>
      <c r="W1449" s="6"/>
    </row>
    <row r="1450" spans="18:23" x14ac:dyDescent="0.3">
      <c r="R1450" s="6"/>
      <c r="S1450" s="6"/>
      <c r="T1450" s="6"/>
      <c r="U1450" s="6"/>
      <c r="V1450" s="6"/>
      <c r="W1450" s="6"/>
    </row>
    <row r="1451" spans="18:23" x14ac:dyDescent="0.3">
      <c r="R1451" s="6"/>
      <c r="S1451" s="6"/>
      <c r="T1451" s="6"/>
      <c r="U1451" s="6"/>
      <c r="V1451" s="6"/>
      <c r="W1451" s="6"/>
    </row>
    <row r="1452" spans="18:23" x14ac:dyDescent="0.3">
      <c r="R1452" s="6"/>
      <c r="S1452" s="6"/>
      <c r="T1452" s="6"/>
      <c r="U1452" s="6"/>
      <c r="V1452" s="6"/>
      <c r="W1452" s="6"/>
    </row>
    <row r="1453" spans="18:23" x14ac:dyDescent="0.3">
      <c r="R1453" s="6"/>
      <c r="S1453" s="6"/>
      <c r="T1453" s="6"/>
      <c r="U1453" s="6"/>
      <c r="V1453" s="6"/>
      <c r="W1453" s="6"/>
    </row>
    <row r="1454" spans="18:23" x14ac:dyDescent="0.3">
      <c r="R1454" s="6"/>
      <c r="S1454" s="6"/>
      <c r="T1454" s="6"/>
      <c r="U1454" s="6"/>
      <c r="V1454" s="6"/>
      <c r="W1454" s="6"/>
    </row>
    <row r="1455" spans="18:23" x14ac:dyDescent="0.3">
      <c r="R1455" s="6"/>
      <c r="S1455" s="6"/>
      <c r="T1455" s="6"/>
      <c r="U1455" s="6"/>
      <c r="V1455" s="6"/>
      <c r="W1455" s="6"/>
    </row>
    <row r="1456" spans="18:23" x14ac:dyDescent="0.3">
      <c r="R1456" s="6"/>
      <c r="S1456" s="6"/>
      <c r="T1456" s="6"/>
      <c r="U1456" s="6"/>
      <c r="V1456" s="6"/>
      <c r="W1456" s="6"/>
    </row>
    <row r="1457" spans="18:23" x14ac:dyDescent="0.3">
      <c r="R1457" s="6"/>
      <c r="S1457" s="6"/>
      <c r="T1457" s="6"/>
      <c r="U1457" s="6"/>
      <c r="V1457" s="6"/>
      <c r="W1457" s="6"/>
    </row>
    <row r="1458" spans="18:23" x14ac:dyDescent="0.3">
      <c r="R1458" s="6"/>
      <c r="S1458" s="6"/>
      <c r="T1458" s="6"/>
      <c r="U1458" s="6"/>
      <c r="V1458" s="6"/>
      <c r="W1458" s="6"/>
    </row>
    <row r="1459" spans="18:23" x14ac:dyDescent="0.3">
      <c r="R1459" s="6"/>
      <c r="S1459" s="6"/>
      <c r="T1459" s="6"/>
      <c r="U1459" s="6"/>
      <c r="V1459" s="6"/>
      <c r="W1459" s="6"/>
    </row>
    <row r="1460" spans="18:23" x14ac:dyDescent="0.3">
      <c r="R1460" s="6"/>
      <c r="S1460" s="6"/>
      <c r="T1460" s="6"/>
      <c r="U1460" s="6"/>
      <c r="V1460" s="6"/>
      <c r="W1460" s="6"/>
    </row>
    <row r="1461" spans="18:23" x14ac:dyDescent="0.3">
      <c r="R1461" s="6"/>
      <c r="S1461" s="6"/>
      <c r="T1461" s="6"/>
      <c r="U1461" s="6"/>
      <c r="V1461" s="6"/>
      <c r="W1461" s="6"/>
    </row>
    <row r="1462" spans="18:23" x14ac:dyDescent="0.3">
      <c r="R1462" s="6"/>
      <c r="S1462" s="6"/>
      <c r="T1462" s="6"/>
      <c r="U1462" s="6"/>
      <c r="V1462" s="6"/>
      <c r="W1462" s="6"/>
    </row>
    <row r="1463" spans="18:23" x14ac:dyDescent="0.3">
      <c r="R1463" s="6"/>
      <c r="S1463" s="6"/>
      <c r="T1463" s="6"/>
      <c r="U1463" s="6"/>
      <c r="V1463" s="6"/>
      <c r="W1463" s="6"/>
    </row>
    <row r="1464" spans="18:23" x14ac:dyDescent="0.3">
      <c r="R1464" s="6"/>
      <c r="S1464" s="6"/>
      <c r="T1464" s="6"/>
      <c r="U1464" s="6"/>
      <c r="V1464" s="6"/>
      <c r="W1464" s="6"/>
    </row>
    <row r="1465" spans="18:23" x14ac:dyDescent="0.3">
      <c r="R1465" s="6"/>
      <c r="S1465" s="6"/>
      <c r="T1465" s="6"/>
      <c r="U1465" s="6"/>
      <c r="V1465" s="6"/>
      <c r="W1465" s="6"/>
    </row>
    <row r="1466" spans="18:23" x14ac:dyDescent="0.3">
      <c r="R1466" s="6"/>
      <c r="S1466" s="6"/>
      <c r="T1466" s="6"/>
      <c r="U1466" s="6"/>
      <c r="V1466" s="6"/>
      <c r="W1466" s="6"/>
    </row>
    <row r="1467" spans="18:23" x14ac:dyDescent="0.3">
      <c r="R1467" s="6"/>
      <c r="S1467" s="6"/>
      <c r="T1467" s="6"/>
      <c r="U1467" s="6"/>
      <c r="V1467" s="6"/>
      <c r="W1467" s="6"/>
    </row>
    <row r="1468" spans="18:23" x14ac:dyDescent="0.3">
      <c r="R1468" s="6"/>
      <c r="S1468" s="6"/>
      <c r="T1468" s="6"/>
      <c r="U1468" s="6"/>
      <c r="V1468" s="6"/>
      <c r="W1468" s="6"/>
    </row>
    <row r="1469" spans="18:23" x14ac:dyDescent="0.3">
      <c r="R1469" s="6"/>
      <c r="S1469" s="6"/>
      <c r="T1469" s="6"/>
      <c r="U1469" s="6"/>
      <c r="V1469" s="6"/>
      <c r="W1469" s="6"/>
    </row>
    <row r="1470" spans="18:23" x14ac:dyDescent="0.3">
      <c r="R1470" s="6"/>
      <c r="S1470" s="6"/>
      <c r="T1470" s="6"/>
      <c r="U1470" s="6"/>
      <c r="V1470" s="6"/>
      <c r="W1470" s="6"/>
    </row>
    <row r="1471" spans="18:23" x14ac:dyDescent="0.3">
      <c r="R1471" s="6"/>
      <c r="S1471" s="6"/>
      <c r="T1471" s="6"/>
      <c r="U1471" s="6"/>
      <c r="V1471" s="6"/>
      <c r="W1471" s="6"/>
    </row>
    <row r="1472" spans="18:23" x14ac:dyDescent="0.3">
      <c r="R1472" s="6"/>
      <c r="S1472" s="6"/>
      <c r="T1472" s="6"/>
      <c r="U1472" s="6"/>
      <c r="V1472" s="6"/>
      <c r="W1472" s="6"/>
    </row>
    <row r="1473" spans="18:23" x14ac:dyDescent="0.3">
      <c r="R1473" s="6"/>
      <c r="S1473" s="6"/>
      <c r="T1473" s="6"/>
      <c r="U1473" s="6"/>
      <c r="V1473" s="6"/>
      <c r="W1473" s="6"/>
    </row>
    <row r="1474" spans="18:23" x14ac:dyDescent="0.3">
      <c r="R1474" s="6"/>
      <c r="S1474" s="6"/>
      <c r="T1474" s="6"/>
      <c r="U1474" s="6"/>
      <c r="V1474" s="6"/>
      <c r="W1474" s="6"/>
    </row>
    <row r="1475" spans="18:23" x14ac:dyDescent="0.3">
      <c r="R1475" s="6"/>
      <c r="S1475" s="6"/>
      <c r="T1475" s="6"/>
      <c r="U1475" s="6"/>
      <c r="V1475" s="6"/>
      <c r="W1475" s="6"/>
    </row>
    <row r="1476" spans="18:23" x14ac:dyDescent="0.3">
      <c r="R1476" s="6"/>
      <c r="S1476" s="6"/>
      <c r="T1476" s="6"/>
      <c r="U1476" s="6"/>
      <c r="V1476" s="6"/>
      <c r="W1476" s="6"/>
    </row>
    <row r="1477" spans="18:23" x14ac:dyDescent="0.3">
      <c r="R1477" s="6"/>
      <c r="S1477" s="6"/>
      <c r="T1477" s="6"/>
      <c r="U1477" s="6"/>
      <c r="V1477" s="6"/>
      <c r="W1477" s="6"/>
    </row>
    <row r="1478" spans="18:23" x14ac:dyDescent="0.3">
      <c r="R1478" s="6"/>
      <c r="S1478" s="6"/>
      <c r="T1478" s="6"/>
      <c r="U1478" s="6"/>
      <c r="V1478" s="6"/>
      <c r="W1478" s="6"/>
    </row>
    <row r="1479" spans="18:23" x14ac:dyDescent="0.3">
      <c r="R1479" s="6"/>
      <c r="S1479" s="6"/>
      <c r="T1479" s="6"/>
      <c r="U1479" s="6"/>
      <c r="V1479" s="6"/>
      <c r="W1479" s="6"/>
    </row>
    <row r="1480" spans="18:23" x14ac:dyDescent="0.3">
      <c r="R1480" s="6"/>
      <c r="S1480" s="6"/>
      <c r="T1480" s="6"/>
      <c r="U1480" s="6"/>
      <c r="V1480" s="6"/>
      <c r="W1480" s="6"/>
    </row>
    <row r="1481" spans="18:23" x14ac:dyDescent="0.3">
      <c r="R1481" s="6"/>
      <c r="S1481" s="6"/>
      <c r="T1481" s="6"/>
      <c r="U1481" s="6"/>
      <c r="V1481" s="6"/>
      <c r="W1481" s="6"/>
    </row>
    <row r="1482" spans="18:23" x14ac:dyDescent="0.3">
      <c r="R1482" s="6"/>
      <c r="S1482" s="6"/>
      <c r="T1482" s="6"/>
      <c r="U1482" s="6"/>
      <c r="V1482" s="6"/>
      <c r="W1482" s="6"/>
    </row>
    <row r="1483" spans="18:23" x14ac:dyDescent="0.3">
      <c r="R1483" s="6"/>
      <c r="S1483" s="6"/>
      <c r="T1483" s="6"/>
      <c r="U1483" s="6"/>
      <c r="V1483" s="6"/>
      <c r="W1483" s="6"/>
    </row>
    <row r="1484" spans="18:23" x14ac:dyDescent="0.3">
      <c r="R1484" s="6"/>
      <c r="S1484" s="6"/>
      <c r="T1484" s="6"/>
      <c r="U1484" s="6"/>
      <c r="V1484" s="6"/>
      <c r="W1484" s="6"/>
    </row>
    <row r="1485" spans="18:23" x14ac:dyDescent="0.3">
      <c r="R1485" s="6"/>
      <c r="S1485" s="6"/>
      <c r="T1485" s="6"/>
      <c r="U1485" s="6"/>
      <c r="V1485" s="6"/>
      <c r="W1485" s="6"/>
    </row>
    <row r="1486" spans="18:23" x14ac:dyDescent="0.3">
      <c r="R1486" s="6"/>
      <c r="S1486" s="6"/>
      <c r="T1486" s="6"/>
      <c r="U1486" s="6"/>
      <c r="V1486" s="6"/>
      <c r="W1486" s="6"/>
    </row>
    <row r="1487" spans="18:23" x14ac:dyDescent="0.3">
      <c r="R1487" s="6"/>
      <c r="S1487" s="6"/>
      <c r="T1487" s="6"/>
      <c r="U1487" s="6"/>
      <c r="V1487" s="6"/>
      <c r="W1487" s="6"/>
    </row>
    <row r="1488" spans="18:23" x14ac:dyDescent="0.3">
      <c r="R1488" s="6"/>
      <c r="S1488" s="6"/>
      <c r="T1488" s="6"/>
      <c r="U1488" s="6"/>
      <c r="V1488" s="6"/>
      <c r="W1488" s="6"/>
    </row>
    <row r="1489" spans="18:23" x14ac:dyDescent="0.3">
      <c r="R1489" s="6"/>
      <c r="S1489" s="6"/>
      <c r="T1489" s="6"/>
      <c r="U1489" s="6"/>
      <c r="V1489" s="6"/>
      <c r="W1489" s="6"/>
    </row>
    <row r="1490" spans="18:23" x14ac:dyDescent="0.3">
      <c r="R1490" s="6"/>
      <c r="S1490" s="6"/>
      <c r="T1490" s="6"/>
      <c r="U1490" s="6"/>
      <c r="V1490" s="6"/>
      <c r="W1490" s="6"/>
    </row>
    <row r="1491" spans="18:23" x14ac:dyDescent="0.3">
      <c r="R1491" s="6"/>
      <c r="S1491" s="6"/>
      <c r="T1491" s="6"/>
      <c r="U1491" s="6"/>
      <c r="V1491" s="6"/>
      <c r="W1491" s="6"/>
    </row>
    <row r="1492" spans="18:23" x14ac:dyDescent="0.3">
      <c r="R1492" s="6"/>
      <c r="S1492" s="6"/>
      <c r="T1492" s="6"/>
      <c r="U1492" s="6"/>
      <c r="V1492" s="6"/>
      <c r="W1492" s="6"/>
    </row>
    <row r="1493" spans="18:23" x14ac:dyDescent="0.3">
      <c r="R1493" s="6"/>
      <c r="S1493" s="6"/>
      <c r="T1493" s="6"/>
      <c r="U1493" s="6"/>
      <c r="V1493" s="6"/>
      <c r="W1493" s="6"/>
    </row>
    <row r="1494" spans="18:23" x14ac:dyDescent="0.3">
      <c r="R1494" s="6"/>
      <c r="S1494" s="6"/>
      <c r="T1494" s="6"/>
      <c r="U1494" s="6"/>
      <c r="V1494" s="6"/>
      <c r="W1494" s="6"/>
    </row>
    <row r="1495" spans="18:23" x14ac:dyDescent="0.3">
      <c r="R1495" s="6"/>
      <c r="S1495" s="6"/>
      <c r="T1495" s="6"/>
      <c r="U1495" s="6"/>
      <c r="V1495" s="6"/>
      <c r="W1495" s="6"/>
    </row>
    <row r="1496" spans="18:23" x14ac:dyDescent="0.3">
      <c r="R1496" s="6"/>
      <c r="S1496" s="6"/>
      <c r="T1496" s="6"/>
      <c r="U1496" s="6"/>
      <c r="V1496" s="6"/>
      <c r="W1496" s="6"/>
    </row>
    <row r="1497" spans="18:23" x14ac:dyDescent="0.3">
      <c r="R1497" s="6"/>
      <c r="S1497" s="6"/>
      <c r="T1497" s="6"/>
      <c r="U1497" s="6"/>
      <c r="V1497" s="6"/>
      <c r="W1497" s="6"/>
    </row>
    <row r="1498" spans="18:23" x14ac:dyDescent="0.3">
      <c r="R1498" s="6"/>
      <c r="S1498" s="6"/>
      <c r="T1498" s="6"/>
      <c r="U1498" s="6"/>
      <c r="V1498" s="6"/>
      <c r="W1498" s="6"/>
    </row>
    <row r="1499" spans="18:23" x14ac:dyDescent="0.3">
      <c r="R1499" s="6"/>
      <c r="S1499" s="6"/>
      <c r="T1499" s="6"/>
      <c r="U1499" s="6"/>
      <c r="V1499" s="6"/>
      <c r="W1499" s="6"/>
    </row>
    <row r="1500" spans="18:23" x14ac:dyDescent="0.3">
      <c r="R1500" s="6"/>
      <c r="S1500" s="6"/>
      <c r="T1500" s="6"/>
      <c r="U1500" s="6"/>
      <c r="V1500" s="6"/>
      <c r="W1500" s="6"/>
    </row>
    <row r="1501" spans="18:23" x14ac:dyDescent="0.3">
      <c r="R1501" s="6"/>
      <c r="S1501" s="6"/>
      <c r="T1501" s="6"/>
      <c r="U1501" s="6"/>
      <c r="V1501" s="6"/>
      <c r="W1501" s="6"/>
    </row>
    <row r="1502" spans="18:23" x14ac:dyDescent="0.3">
      <c r="R1502" s="6"/>
      <c r="S1502" s="6"/>
      <c r="T1502" s="6"/>
      <c r="U1502" s="6"/>
      <c r="V1502" s="6"/>
      <c r="W1502" s="6"/>
    </row>
    <row r="1503" spans="18:23" x14ac:dyDescent="0.3">
      <c r="R1503" s="6"/>
      <c r="S1503" s="6"/>
      <c r="T1503" s="6"/>
      <c r="U1503" s="6"/>
      <c r="V1503" s="6"/>
      <c r="W1503" s="6"/>
    </row>
    <row r="1504" spans="18:23" x14ac:dyDescent="0.3">
      <c r="R1504" s="6"/>
      <c r="S1504" s="6"/>
      <c r="T1504" s="6"/>
      <c r="U1504" s="6"/>
      <c r="V1504" s="6"/>
      <c r="W1504" s="6"/>
    </row>
    <row r="1505" spans="18:23" x14ac:dyDescent="0.3">
      <c r="R1505" s="6"/>
      <c r="S1505" s="6"/>
      <c r="T1505" s="6"/>
      <c r="U1505" s="6"/>
      <c r="V1505" s="6"/>
      <c r="W1505" s="6"/>
    </row>
    <row r="1506" spans="18:23" x14ac:dyDescent="0.3">
      <c r="R1506" s="6"/>
      <c r="S1506" s="6"/>
      <c r="T1506" s="6"/>
      <c r="U1506" s="6"/>
      <c r="V1506" s="6"/>
      <c r="W1506" s="6"/>
    </row>
    <row r="1507" spans="18:23" x14ac:dyDescent="0.3">
      <c r="R1507" s="6"/>
      <c r="S1507" s="6"/>
      <c r="T1507" s="6"/>
      <c r="U1507" s="6"/>
      <c r="V1507" s="6"/>
      <c r="W1507" s="6"/>
    </row>
    <row r="1508" spans="18:23" x14ac:dyDescent="0.3">
      <c r="R1508" s="6"/>
      <c r="S1508" s="6"/>
      <c r="T1508" s="6"/>
      <c r="U1508" s="6"/>
      <c r="V1508" s="6"/>
      <c r="W1508" s="6"/>
    </row>
    <row r="1509" spans="18:23" x14ac:dyDescent="0.3">
      <c r="R1509" s="6"/>
      <c r="S1509" s="6"/>
      <c r="T1509" s="6"/>
      <c r="U1509" s="6"/>
      <c r="V1509" s="6"/>
      <c r="W1509" s="6"/>
    </row>
    <row r="1510" spans="18:23" x14ac:dyDescent="0.3">
      <c r="R1510" s="6"/>
      <c r="S1510" s="6"/>
      <c r="T1510" s="6"/>
      <c r="U1510" s="6"/>
      <c r="V1510" s="6"/>
      <c r="W1510" s="6"/>
    </row>
    <row r="1511" spans="18:23" x14ac:dyDescent="0.3">
      <c r="R1511" s="6"/>
      <c r="S1511" s="6"/>
      <c r="T1511" s="6"/>
      <c r="U1511" s="6"/>
      <c r="V1511" s="6"/>
      <c r="W1511" s="6"/>
    </row>
    <row r="1512" spans="18:23" x14ac:dyDescent="0.3">
      <c r="R1512" s="6"/>
      <c r="S1512" s="6"/>
      <c r="T1512" s="6"/>
      <c r="U1512" s="6"/>
      <c r="V1512" s="6"/>
      <c r="W1512" s="6"/>
    </row>
    <row r="1513" spans="18:23" x14ac:dyDescent="0.3">
      <c r="R1513" s="6"/>
      <c r="S1513" s="6"/>
      <c r="T1513" s="6"/>
      <c r="U1513" s="6"/>
      <c r="V1513" s="6"/>
      <c r="W1513" s="6"/>
    </row>
    <row r="1514" spans="18:23" x14ac:dyDescent="0.3">
      <c r="R1514" s="6"/>
      <c r="S1514" s="6"/>
      <c r="T1514" s="6"/>
      <c r="U1514" s="6"/>
      <c r="V1514" s="6"/>
      <c r="W1514" s="6"/>
    </row>
    <row r="1515" spans="18:23" x14ac:dyDescent="0.3">
      <c r="R1515" s="6"/>
      <c r="S1515" s="6"/>
      <c r="T1515" s="6"/>
      <c r="U1515" s="6"/>
      <c r="V1515" s="6"/>
      <c r="W1515" s="6"/>
    </row>
    <row r="1516" spans="18:23" x14ac:dyDescent="0.3">
      <c r="R1516" s="6"/>
      <c r="S1516" s="6"/>
      <c r="T1516" s="6"/>
      <c r="U1516" s="6"/>
      <c r="V1516" s="6"/>
      <c r="W1516" s="6"/>
    </row>
    <row r="1517" spans="18:23" x14ac:dyDescent="0.3">
      <c r="R1517" s="6"/>
      <c r="S1517" s="6"/>
      <c r="T1517" s="6"/>
      <c r="U1517" s="6"/>
      <c r="V1517" s="6"/>
      <c r="W1517" s="6"/>
    </row>
    <row r="1518" spans="18:23" x14ac:dyDescent="0.3">
      <c r="R1518" s="6"/>
      <c r="S1518" s="6"/>
      <c r="T1518" s="6"/>
      <c r="U1518" s="6"/>
      <c r="V1518" s="6"/>
      <c r="W1518" s="6"/>
    </row>
    <row r="1519" spans="18:23" x14ac:dyDescent="0.3">
      <c r="R1519" s="6"/>
      <c r="S1519" s="6"/>
      <c r="T1519" s="6"/>
      <c r="U1519" s="6"/>
      <c r="V1519" s="6"/>
      <c r="W1519" s="6"/>
    </row>
    <row r="1520" spans="18:23" x14ac:dyDescent="0.3">
      <c r="R1520" s="6"/>
      <c r="S1520" s="6"/>
      <c r="T1520" s="6"/>
      <c r="U1520" s="6"/>
      <c r="V1520" s="6"/>
      <c r="W1520" s="6"/>
    </row>
    <row r="1521" spans="18:23" x14ac:dyDescent="0.3">
      <c r="R1521" s="6"/>
      <c r="S1521" s="6"/>
      <c r="T1521" s="6"/>
      <c r="U1521" s="6"/>
      <c r="V1521" s="6"/>
      <c r="W1521" s="6"/>
    </row>
    <row r="1522" spans="18:23" x14ac:dyDescent="0.3">
      <c r="R1522" s="6"/>
      <c r="S1522" s="6"/>
      <c r="T1522" s="6"/>
      <c r="U1522" s="6"/>
      <c r="V1522" s="6"/>
      <c r="W1522" s="6"/>
    </row>
    <row r="1523" spans="18:23" x14ac:dyDescent="0.3">
      <c r="R1523" s="6"/>
      <c r="S1523" s="6"/>
      <c r="T1523" s="6"/>
      <c r="U1523" s="6"/>
      <c r="V1523" s="6"/>
      <c r="W1523" s="6"/>
    </row>
    <row r="1524" spans="18:23" x14ac:dyDescent="0.3">
      <c r="R1524" s="6"/>
      <c r="S1524" s="6"/>
      <c r="T1524" s="6"/>
      <c r="U1524" s="6"/>
      <c r="V1524" s="6"/>
      <c r="W1524" s="6"/>
    </row>
    <row r="1525" spans="18:23" x14ac:dyDescent="0.3">
      <c r="R1525" s="6"/>
      <c r="S1525" s="6"/>
      <c r="T1525" s="6"/>
      <c r="U1525" s="6"/>
      <c r="V1525" s="6"/>
      <c r="W1525" s="6"/>
    </row>
    <row r="1526" spans="18:23" x14ac:dyDescent="0.3">
      <c r="R1526" s="6"/>
      <c r="S1526" s="6"/>
      <c r="T1526" s="6"/>
      <c r="U1526" s="6"/>
      <c r="V1526" s="6"/>
      <c r="W1526" s="6"/>
    </row>
    <row r="1527" spans="18:23" x14ac:dyDescent="0.3">
      <c r="R1527" s="6"/>
      <c r="S1527" s="6"/>
      <c r="T1527" s="6"/>
      <c r="U1527" s="6"/>
      <c r="V1527" s="6"/>
      <c r="W1527" s="6"/>
    </row>
    <row r="1528" spans="18:23" x14ac:dyDescent="0.3">
      <c r="R1528" s="6"/>
      <c r="S1528" s="6"/>
      <c r="T1528" s="6"/>
      <c r="U1528" s="6"/>
      <c r="V1528" s="6"/>
      <c r="W1528" s="6"/>
    </row>
    <row r="1529" spans="18:23" x14ac:dyDescent="0.3">
      <c r="R1529" s="6"/>
      <c r="S1529" s="6"/>
      <c r="T1529" s="6"/>
      <c r="U1529" s="6"/>
      <c r="V1529" s="6"/>
      <c r="W1529" s="6"/>
    </row>
    <row r="1530" spans="18:23" x14ac:dyDescent="0.3">
      <c r="R1530" s="6"/>
      <c r="S1530" s="6"/>
      <c r="T1530" s="6"/>
      <c r="U1530" s="6"/>
      <c r="V1530" s="6"/>
      <c r="W1530" s="6"/>
    </row>
    <row r="1531" spans="18:23" x14ac:dyDescent="0.3">
      <c r="R1531" s="6"/>
      <c r="S1531" s="6"/>
      <c r="T1531" s="6"/>
      <c r="U1531" s="6"/>
      <c r="V1531" s="6"/>
      <c r="W1531" s="6"/>
    </row>
    <row r="1532" spans="18:23" x14ac:dyDescent="0.3">
      <c r="R1532" s="6"/>
      <c r="S1532" s="6"/>
      <c r="T1532" s="6"/>
      <c r="U1532" s="6"/>
      <c r="V1532" s="6"/>
      <c r="W1532" s="6"/>
    </row>
    <row r="1533" spans="18:23" x14ac:dyDescent="0.3">
      <c r="R1533" s="6"/>
      <c r="S1533" s="6"/>
      <c r="T1533" s="6"/>
      <c r="U1533" s="6"/>
      <c r="V1533" s="6"/>
      <c r="W1533" s="6"/>
    </row>
    <row r="1534" spans="18:23" x14ac:dyDescent="0.3">
      <c r="R1534" s="6"/>
      <c r="S1534" s="6"/>
      <c r="T1534" s="6"/>
      <c r="U1534" s="6"/>
      <c r="V1534" s="6"/>
      <c r="W1534" s="6"/>
    </row>
    <row r="1535" spans="18:23" x14ac:dyDescent="0.3">
      <c r="R1535" s="6"/>
      <c r="S1535" s="6"/>
      <c r="T1535" s="6"/>
      <c r="U1535" s="6"/>
      <c r="V1535" s="6"/>
      <c r="W1535" s="6"/>
    </row>
    <row r="1536" spans="18:23" x14ac:dyDescent="0.3">
      <c r="R1536" s="6"/>
      <c r="S1536" s="6"/>
      <c r="T1536" s="6"/>
      <c r="U1536" s="6"/>
      <c r="V1536" s="6"/>
      <c r="W1536" s="6"/>
    </row>
    <row r="1537" spans="18:23" x14ac:dyDescent="0.3">
      <c r="R1537" s="6"/>
      <c r="S1537" s="6"/>
      <c r="T1537" s="6"/>
      <c r="U1537" s="6"/>
      <c r="V1537" s="6"/>
      <c r="W1537" s="6"/>
    </row>
    <row r="1538" spans="18:23" x14ac:dyDescent="0.3">
      <c r="R1538" s="6"/>
      <c r="S1538" s="6"/>
      <c r="T1538" s="6"/>
      <c r="U1538" s="6"/>
      <c r="V1538" s="6"/>
      <c r="W1538" s="6"/>
    </row>
    <row r="1539" spans="18:23" x14ac:dyDescent="0.3">
      <c r="R1539" s="6"/>
      <c r="S1539" s="6"/>
      <c r="T1539" s="6"/>
      <c r="U1539" s="6"/>
      <c r="V1539" s="6"/>
      <c r="W1539" s="6"/>
    </row>
    <row r="1540" spans="18:23" x14ac:dyDescent="0.3">
      <c r="R1540" s="6"/>
      <c r="S1540" s="6"/>
      <c r="T1540" s="6"/>
      <c r="U1540" s="6"/>
      <c r="V1540" s="6"/>
      <c r="W1540" s="6"/>
    </row>
    <row r="1541" spans="18:23" x14ac:dyDescent="0.3">
      <c r="R1541" s="6"/>
      <c r="S1541" s="6"/>
      <c r="T1541" s="6"/>
      <c r="U1541" s="6"/>
      <c r="V1541" s="6"/>
      <c r="W1541" s="6"/>
    </row>
    <row r="1542" spans="18:23" x14ac:dyDescent="0.3">
      <c r="R1542" s="6"/>
      <c r="S1542" s="6"/>
      <c r="T1542" s="6"/>
      <c r="U1542" s="6"/>
      <c r="V1542" s="6"/>
      <c r="W1542" s="6"/>
    </row>
    <row r="1543" spans="18:23" x14ac:dyDescent="0.3">
      <c r="R1543" s="6"/>
      <c r="S1543" s="6"/>
      <c r="T1543" s="6"/>
      <c r="U1543" s="6"/>
      <c r="V1543" s="6"/>
      <c r="W1543" s="6"/>
    </row>
    <row r="1544" spans="18:23" x14ac:dyDescent="0.3">
      <c r="R1544" s="6"/>
      <c r="S1544" s="6"/>
      <c r="T1544" s="6"/>
      <c r="U1544" s="6"/>
      <c r="V1544" s="6"/>
      <c r="W1544" s="6"/>
    </row>
    <row r="1545" spans="18:23" x14ac:dyDescent="0.3">
      <c r="R1545" s="6"/>
      <c r="S1545" s="6"/>
      <c r="T1545" s="6"/>
      <c r="U1545" s="6"/>
      <c r="V1545" s="6"/>
      <c r="W1545" s="6"/>
    </row>
    <row r="1546" spans="18:23" x14ac:dyDescent="0.3">
      <c r="R1546" s="6"/>
      <c r="S1546" s="6"/>
      <c r="T1546" s="6"/>
      <c r="U1546" s="6"/>
      <c r="V1546" s="6"/>
      <c r="W1546" s="6"/>
    </row>
    <row r="1547" spans="18:23" x14ac:dyDescent="0.3">
      <c r="R1547" s="6"/>
      <c r="S1547" s="6"/>
      <c r="T1547" s="6"/>
      <c r="U1547" s="6"/>
      <c r="V1547" s="6"/>
      <c r="W1547" s="6"/>
    </row>
    <row r="1548" spans="18:23" x14ac:dyDescent="0.3">
      <c r="R1548" s="6"/>
      <c r="S1548" s="6"/>
      <c r="T1548" s="6"/>
      <c r="U1548" s="6"/>
      <c r="V1548" s="6"/>
      <c r="W1548" s="6"/>
    </row>
    <row r="1549" spans="18:23" x14ac:dyDescent="0.3">
      <c r="R1549" s="6"/>
      <c r="S1549" s="6"/>
      <c r="T1549" s="6"/>
      <c r="U1549" s="6"/>
      <c r="V1549" s="6"/>
      <c r="W1549" s="6"/>
    </row>
    <row r="1550" spans="18:23" x14ac:dyDescent="0.3">
      <c r="R1550" s="6"/>
      <c r="S1550" s="6"/>
      <c r="T1550" s="6"/>
      <c r="U1550" s="6"/>
      <c r="V1550" s="6"/>
      <c r="W1550" s="6"/>
    </row>
    <row r="1551" spans="18:23" x14ac:dyDescent="0.3">
      <c r="R1551" s="6"/>
      <c r="S1551" s="6"/>
      <c r="T1551" s="6"/>
      <c r="U1551" s="6"/>
      <c r="V1551" s="6"/>
      <c r="W1551" s="6"/>
    </row>
    <row r="1552" spans="18:23" x14ac:dyDescent="0.3">
      <c r="R1552" s="6"/>
      <c r="S1552" s="6"/>
      <c r="T1552" s="6"/>
      <c r="U1552" s="6"/>
      <c r="V1552" s="6"/>
      <c r="W1552" s="6"/>
    </row>
    <row r="1553" spans="18:23" x14ac:dyDescent="0.3">
      <c r="R1553" s="6"/>
      <c r="S1553" s="6"/>
      <c r="T1553" s="6"/>
      <c r="U1553" s="6"/>
      <c r="V1553" s="6"/>
      <c r="W1553" s="6"/>
    </row>
    <row r="1554" spans="18:23" x14ac:dyDescent="0.3">
      <c r="R1554" s="6"/>
      <c r="S1554" s="6"/>
      <c r="T1554" s="6"/>
      <c r="U1554" s="6"/>
      <c r="V1554" s="6"/>
      <c r="W1554" s="6"/>
    </row>
    <row r="1555" spans="18:23" x14ac:dyDescent="0.3">
      <c r="R1555" s="6"/>
      <c r="S1555" s="6"/>
      <c r="T1555" s="6"/>
      <c r="U1555" s="6"/>
      <c r="V1555" s="6"/>
      <c r="W1555" s="6"/>
    </row>
    <row r="1556" spans="18:23" x14ac:dyDescent="0.3">
      <c r="R1556" s="6"/>
      <c r="S1556" s="6"/>
      <c r="T1556" s="6"/>
      <c r="U1556" s="6"/>
      <c r="V1556" s="6"/>
      <c r="W1556" s="6"/>
    </row>
    <row r="1557" spans="18:23" x14ac:dyDescent="0.3">
      <c r="R1557" s="6"/>
      <c r="S1557" s="6"/>
      <c r="T1557" s="6"/>
      <c r="U1557" s="6"/>
      <c r="V1557" s="6"/>
      <c r="W1557" s="6"/>
    </row>
    <row r="1558" spans="18:23" x14ac:dyDescent="0.3">
      <c r="R1558" s="6"/>
      <c r="S1558" s="6"/>
      <c r="T1558" s="6"/>
      <c r="U1558" s="6"/>
      <c r="V1558" s="6"/>
      <c r="W1558" s="6"/>
    </row>
    <row r="1559" spans="18:23" x14ac:dyDescent="0.3">
      <c r="R1559" s="6"/>
      <c r="S1559" s="6"/>
      <c r="T1559" s="6"/>
      <c r="U1559" s="6"/>
      <c r="V1559" s="6"/>
      <c r="W1559" s="6"/>
    </row>
    <row r="1560" spans="18:23" x14ac:dyDescent="0.3">
      <c r="R1560" s="6"/>
      <c r="S1560" s="6"/>
      <c r="T1560" s="6"/>
      <c r="U1560" s="6"/>
      <c r="V1560" s="6"/>
      <c r="W1560" s="6"/>
    </row>
    <row r="1561" spans="18:23" x14ac:dyDescent="0.3">
      <c r="R1561" s="6"/>
      <c r="S1561" s="6"/>
      <c r="T1561" s="6"/>
      <c r="U1561" s="6"/>
      <c r="V1561" s="6"/>
      <c r="W1561" s="6"/>
    </row>
    <row r="1562" spans="18:23" x14ac:dyDescent="0.3">
      <c r="R1562" s="6"/>
      <c r="S1562" s="6"/>
      <c r="T1562" s="6"/>
      <c r="U1562" s="6"/>
      <c r="V1562" s="6"/>
      <c r="W1562" s="6"/>
    </row>
    <row r="1563" spans="18:23" x14ac:dyDescent="0.3">
      <c r="R1563" s="6"/>
      <c r="S1563" s="6"/>
      <c r="T1563" s="6"/>
      <c r="U1563" s="6"/>
      <c r="V1563" s="6"/>
      <c r="W1563" s="6"/>
    </row>
    <row r="1564" spans="18:23" x14ac:dyDescent="0.3">
      <c r="R1564" s="6"/>
      <c r="S1564" s="6"/>
      <c r="T1564" s="6"/>
      <c r="U1564" s="6"/>
      <c r="V1564" s="6"/>
      <c r="W1564" s="6"/>
    </row>
    <row r="1565" spans="18:23" x14ac:dyDescent="0.3">
      <c r="R1565" s="6"/>
      <c r="S1565" s="6"/>
      <c r="T1565" s="6"/>
      <c r="U1565" s="6"/>
      <c r="V1565" s="6"/>
      <c r="W1565" s="6"/>
    </row>
    <row r="1566" spans="18:23" x14ac:dyDescent="0.3">
      <c r="R1566" s="6"/>
      <c r="S1566" s="6"/>
      <c r="T1566" s="6"/>
      <c r="U1566" s="6"/>
      <c r="V1566" s="6"/>
      <c r="W1566" s="6"/>
    </row>
    <row r="1567" spans="18:23" x14ac:dyDescent="0.3">
      <c r="R1567" s="6"/>
      <c r="S1567" s="6"/>
      <c r="T1567" s="6"/>
      <c r="U1567" s="6"/>
      <c r="V1567" s="6"/>
      <c r="W1567" s="6"/>
    </row>
    <row r="1568" spans="18:23" x14ac:dyDescent="0.3">
      <c r="R1568" s="6"/>
      <c r="S1568" s="6"/>
      <c r="T1568" s="6"/>
      <c r="U1568" s="6"/>
      <c r="V1568" s="6"/>
      <c r="W1568" s="6"/>
    </row>
    <row r="1569" spans="18:23" x14ac:dyDescent="0.3">
      <c r="R1569" s="6"/>
      <c r="S1569" s="6"/>
      <c r="T1569" s="6"/>
      <c r="U1569" s="6"/>
      <c r="V1569" s="6"/>
      <c r="W1569" s="6"/>
    </row>
    <row r="1570" spans="18:23" x14ac:dyDescent="0.3">
      <c r="R1570" s="6"/>
      <c r="S1570" s="6"/>
      <c r="T1570" s="6"/>
      <c r="U1570" s="6"/>
      <c r="V1570" s="6"/>
      <c r="W1570" s="6"/>
    </row>
    <row r="1571" spans="18:23" x14ac:dyDescent="0.3">
      <c r="R1571" s="6"/>
      <c r="S1571" s="6"/>
      <c r="T1571" s="6"/>
      <c r="U1571" s="6"/>
      <c r="V1571" s="6"/>
      <c r="W1571" s="6"/>
    </row>
    <row r="1572" spans="18:23" x14ac:dyDescent="0.3">
      <c r="R1572" s="6"/>
      <c r="S1572" s="6"/>
      <c r="T1572" s="6"/>
      <c r="U1572" s="6"/>
      <c r="V1572" s="6"/>
      <c r="W1572" s="6"/>
    </row>
    <row r="1573" spans="18:23" x14ac:dyDescent="0.3">
      <c r="R1573" s="6"/>
      <c r="S1573" s="6"/>
      <c r="T1573" s="6"/>
      <c r="U1573" s="6"/>
      <c r="V1573" s="6"/>
      <c r="W1573" s="6"/>
    </row>
    <row r="1574" spans="18:23" x14ac:dyDescent="0.3">
      <c r="R1574" s="6"/>
      <c r="S1574" s="6"/>
      <c r="T1574" s="6"/>
      <c r="U1574" s="6"/>
      <c r="V1574" s="6"/>
      <c r="W1574" s="6"/>
    </row>
    <row r="1575" spans="18:23" x14ac:dyDescent="0.3">
      <c r="R1575" s="6"/>
      <c r="S1575" s="6"/>
      <c r="T1575" s="6"/>
      <c r="U1575" s="6"/>
      <c r="V1575" s="6"/>
      <c r="W1575" s="6"/>
    </row>
    <row r="1576" spans="18:23" x14ac:dyDescent="0.3">
      <c r="R1576" s="6"/>
      <c r="S1576" s="6"/>
      <c r="T1576" s="6"/>
      <c r="U1576" s="6"/>
      <c r="V1576" s="6"/>
      <c r="W1576" s="6"/>
    </row>
    <row r="1577" spans="18:23" x14ac:dyDescent="0.3">
      <c r="R1577" s="6"/>
      <c r="S1577" s="6"/>
      <c r="T1577" s="6"/>
      <c r="U1577" s="6"/>
      <c r="V1577" s="6"/>
      <c r="W1577" s="6"/>
    </row>
    <row r="1578" spans="18:23" x14ac:dyDescent="0.3">
      <c r="R1578" s="6"/>
      <c r="S1578" s="6"/>
      <c r="T1578" s="6"/>
      <c r="U1578" s="6"/>
      <c r="V1578" s="6"/>
      <c r="W1578" s="6"/>
    </row>
    <row r="1579" spans="18:23" x14ac:dyDescent="0.3">
      <c r="R1579" s="6"/>
      <c r="S1579" s="6"/>
      <c r="T1579" s="6"/>
      <c r="U1579" s="6"/>
      <c r="V1579" s="6"/>
      <c r="W1579" s="6"/>
    </row>
    <row r="1580" spans="18:23" x14ac:dyDescent="0.3">
      <c r="R1580" s="6"/>
      <c r="S1580" s="6"/>
      <c r="T1580" s="6"/>
      <c r="U1580" s="6"/>
      <c r="V1580" s="6"/>
      <c r="W1580" s="6"/>
    </row>
    <row r="1581" spans="18:23" x14ac:dyDescent="0.3">
      <c r="R1581" s="6"/>
      <c r="S1581" s="6"/>
      <c r="T1581" s="6"/>
      <c r="U1581" s="6"/>
      <c r="V1581" s="6"/>
      <c r="W1581" s="6"/>
    </row>
    <row r="1582" spans="18:23" x14ac:dyDescent="0.3">
      <c r="R1582" s="6"/>
      <c r="S1582" s="6"/>
      <c r="T1582" s="6"/>
      <c r="U1582" s="6"/>
      <c r="V1582" s="6"/>
      <c r="W1582" s="6"/>
    </row>
    <row r="1583" spans="18:23" x14ac:dyDescent="0.3">
      <c r="R1583" s="6"/>
      <c r="S1583" s="6"/>
      <c r="T1583" s="6"/>
      <c r="U1583" s="6"/>
      <c r="V1583" s="6"/>
      <c r="W1583" s="6"/>
    </row>
    <row r="1584" spans="18:23" x14ac:dyDescent="0.3">
      <c r="R1584" s="6"/>
      <c r="S1584" s="6"/>
      <c r="T1584" s="6"/>
      <c r="U1584" s="6"/>
      <c r="V1584" s="6"/>
      <c r="W1584" s="6"/>
    </row>
    <row r="1585" spans="18:23" x14ac:dyDescent="0.3">
      <c r="R1585" s="6"/>
      <c r="S1585" s="6"/>
      <c r="T1585" s="6"/>
      <c r="U1585" s="6"/>
      <c r="V1585" s="6"/>
      <c r="W1585" s="6"/>
    </row>
    <row r="1586" spans="18:23" x14ac:dyDescent="0.3">
      <c r="R1586" s="6"/>
      <c r="S1586" s="6"/>
      <c r="T1586" s="6"/>
      <c r="U1586" s="6"/>
      <c r="V1586" s="6"/>
      <c r="W1586" s="6"/>
    </row>
    <row r="1587" spans="18:23" x14ac:dyDescent="0.3">
      <c r="R1587" s="6"/>
      <c r="S1587" s="6"/>
      <c r="T1587" s="6"/>
      <c r="U1587" s="6"/>
      <c r="V1587" s="6"/>
      <c r="W1587" s="6"/>
    </row>
    <row r="1588" spans="18:23" x14ac:dyDescent="0.3">
      <c r="R1588" s="6"/>
      <c r="S1588" s="6"/>
      <c r="T1588" s="6"/>
      <c r="U1588" s="6"/>
      <c r="V1588" s="6"/>
      <c r="W1588" s="6"/>
    </row>
    <row r="1589" spans="18:23" x14ac:dyDescent="0.3">
      <c r="R1589" s="6"/>
      <c r="S1589" s="6"/>
      <c r="T1589" s="6"/>
      <c r="U1589" s="6"/>
      <c r="V1589" s="6"/>
      <c r="W1589" s="6"/>
    </row>
    <row r="1590" spans="18:23" x14ac:dyDescent="0.3">
      <c r="R1590" s="6"/>
      <c r="S1590" s="6"/>
      <c r="T1590" s="6"/>
      <c r="U1590" s="6"/>
      <c r="V1590" s="6"/>
      <c r="W1590" s="6"/>
    </row>
    <row r="1591" spans="18:23" x14ac:dyDescent="0.3">
      <c r="R1591" s="6"/>
      <c r="S1591" s="6"/>
      <c r="T1591" s="6"/>
      <c r="U1591" s="6"/>
      <c r="V1591" s="6"/>
      <c r="W1591" s="6"/>
    </row>
    <row r="1592" spans="18:23" x14ac:dyDescent="0.3">
      <c r="R1592" s="6"/>
      <c r="S1592" s="6"/>
      <c r="T1592" s="6"/>
      <c r="U1592" s="6"/>
      <c r="V1592" s="6"/>
      <c r="W1592" s="6"/>
    </row>
    <row r="1593" spans="18:23" x14ac:dyDescent="0.3">
      <c r="R1593" s="6"/>
      <c r="S1593" s="6"/>
      <c r="T1593" s="6"/>
      <c r="U1593" s="6"/>
      <c r="V1593" s="6"/>
      <c r="W1593" s="6"/>
    </row>
    <row r="1594" spans="18:23" x14ac:dyDescent="0.3">
      <c r="R1594" s="6"/>
      <c r="S1594" s="6"/>
      <c r="T1594" s="6"/>
      <c r="U1594" s="6"/>
      <c r="V1594" s="6"/>
      <c r="W1594" s="6"/>
    </row>
    <row r="1595" spans="18:23" x14ac:dyDescent="0.3">
      <c r="R1595" s="6"/>
      <c r="S1595" s="6"/>
      <c r="T1595" s="6"/>
      <c r="U1595" s="6"/>
      <c r="V1595" s="6"/>
      <c r="W1595" s="6"/>
    </row>
    <row r="1596" spans="18:23" x14ac:dyDescent="0.3">
      <c r="R1596" s="6"/>
      <c r="S1596" s="6"/>
      <c r="T1596" s="6"/>
      <c r="U1596" s="6"/>
      <c r="V1596" s="6"/>
      <c r="W1596" s="6"/>
    </row>
    <row r="1597" spans="18:23" x14ac:dyDescent="0.3">
      <c r="R1597" s="6"/>
      <c r="S1597" s="6"/>
      <c r="T1597" s="6"/>
      <c r="U1597" s="6"/>
      <c r="V1597" s="6"/>
      <c r="W1597" s="6"/>
    </row>
    <row r="1598" spans="18:23" x14ac:dyDescent="0.3">
      <c r="R1598" s="6"/>
      <c r="S1598" s="6"/>
      <c r="T1598" s="6"/>
      <c r="U1598" s="6"/>
      <c r="V1598" s="6"/>
      <c r="W1598" s="6"/>
    </row>
    <row r="1599" spans="18:23" x14ac:dyDescent="0.3">
      <c r="R1599" s="6"/>
      <c r="S1599" s="6"/>
      <c r="T1599" s="6"/>
      <c r="U1599" s="6"/>
      <c r="V1599" s="6"/>
      <c r="W1599" s="6"/>
    </row>
    <row r="1600" spans="18:23" x14ac:dyDescent="0.3">
      <c r="R1600" s="6"/>
      <c r="S1600" s="6"/>
      <c r="T1600" s="6"/>
      <c r="U1600" s="6"/>
      <c r="V1600" s="6"/>
      <c r="W1600" s="6"/>
    </row>
    <row r="1601" spans="18:23" x14ac:dyDescent="0.3">
      <c r="R1601" s="6"/>
      <c r="S1601" s="6"/>
      <c r="T1601" s="6"/>
      <c r="U1601" s="6"/>
      <c r="V1601" s="6"/>
      <c r="W1601" s="6"/>
    </row>
    <row r="1602" spans="18:23" x14ac:dyDescent="0.3">
      <c r="R1602" s="6"/>
      <c r="S1602" s="6"/>
      <c r="T1602" s="6"/>
      <c r="U1602" s="6"/>
      <c r="V1602" s="6"/>
      <c r="W1602" s="6"/>
    </row>
    <row r="1603" spans="18:23" x14ac:dyDescent="0.3">
      <c r="R1603" s="6"/>
      <c r="S1603" s="6"/>
      <c r="T1603" s="6"/>
      <c r="U1603" s="6"/>
      <c r="V1603" s="6"/>
      <c r="W1603" s="6"/>
    </row>
    <row r="1604" spans="18:23" x14ac:dyDescent="0.3">
      <c r="R1604" s="6"/>
      <c r="S1604" s="6"/>
      <c r="T1604" s="6"/>
      <c r="U1604" s="6"/>
      <c r="V1604" s="6"/>
      <c r="W1604" s="6"/>
    </row>
    <row r="1605" spans="18:23" x14ac:dyDescent="0.3">
      <c r="R1605" s="6"/>
      <c r="S1605" s="6"/>
      <c r="T1605" s="6"/>
      <c r="U1605" s="6"/>
      <c r="V1605" s="6"/>
      <c r="W1605" s="6"/>
    </row>
    <row r="1606" spans="18:23" x14ac:dyDescent="0.3">
      <c r="R1606" s="6"/>
      <c r="S1606" s="6"/>
      <c r="T1606" s="6"/>
      <c r="U1606" s="6"/>
      <c r="V1606" s="6"/>
      <c r="W1606" s="6"/>
    </row>
    <row r="1607" spans="18:23" x14ac:dyDescent="0.3">
      <c r="R1607" s="6"/>
      <c r="S1607" s="6"/>
      <c r="T1607" s="6"/>
      <c r="U1607" s="6"/>
      <c r="V1607" s="6"/>
      <c r="W1607" s="6"/>
    </row>
    <row r="1608" spans="18:23" x14ac:dyDescent="0.3">
      <c r="R1608" s="6"/>
      <c r="S1608" s="6"/>
      <c r="T1608" s="6"/>
      <c r="U1608" s="6"/>
      <c r="V1608" s="6"/>
      <c r="W1608" s="6"/>
    </row>
    <row r="1609" spans="18:23" x14ac:dyDescent="0.3">
      <c r="R1609" s="6"/>
      <c r="S1609" s="6"/>
      <c r="T1609" s="6"/>
      <c r="U1609" s="6"/>
      <c r="V1609" s="6"/>
      <c r="W1609" s="6"/>
    </row>
    <row r="1610" spans="18:23" x14ac:dyDescent="0.3">
      <c r="R1610" s="6"/>
      <c r="S1610" s="6"/>
      <c r="T1610" s="6"/>
      <c r="U1610" s="6"/>
      <c r="V1610" s="6"/>
      <c r="W1610" s="6"/>
    </row>
    <row r="1611" spans="18:23" x14ac:dyDescent="0.3">
      <c r="R1611" s="6"/>
      <c r="S1611" s="6"/>
      <c r="T1611" s="6"/>
      <c r="U1611" s="6"/>
      <c r="V1611" s="6"/>
      <c r="W1611" s="6"/>
    </row>
    <row r="1612" spans="18:23" x14ac:dyDescent="0.3">
      <c r="R1612" s="6"/>
      <c r="S1612" s="6"/>
      <c r="T1612" s="6"/>
      <c r="U1612" s="6"/>
      <c r="V1612" s="6"/>
      <c r="W1612" s="6"/>
    </row>
    <row r="1613" spans="18:23" x14ac:dyDescent="0.3">
      <c r="R1613" s="6"/>
      <c r="S1613" s="6"/>
      <c r="T1613" s="6"/>
      <c r="U1613" s="6"/>
      <c r="V1613" s="6"/>
      <c r="W1613" s="6"/>
    </row>
    <row r="1614" spans="18:23" x14ac:dyDescent="0.3">
      <c r="R1614" s="6"/>
      <c r="S1614" s="6"/>
      <c r="T1614" s="6"/>
      <c r="U1614" s="6"/>
      <c r="V1614" s="6"/>
      <c r="W1614" s="6"/>
    </row>
    <row r="1615" spans="18:23" x14ac:dyDescent="0.3">
      <c r="R1615" s="6"/>
      <c r="S1615" s="6"/>
      <c r="T1615" s="6"/>
      <c r="U1615" s="6"/>
      <c r="V1615" s="6"/>
      <c r="W1615" s="6"/>
    </row>
    <row r="1616" spans="18:23" x14ac:dyDescent="0.3">
      <c r="R1616" s="6"/>
      <c r="S1616" s="6"/>
      <c r="T1616" s="6"/>
      <c r="U1616" s="6"/>
      <c r="V1616" s="6"/>
      <c r="W1616" s="6"/>
    </row>
    <row r="1617" spans="18:23" x14ac:dyDescent="0.3">
      <c r="R1617" s="6"/>
      <c r="S1617" s="6"/>
      <c r="T1617" s="6"/>
      <c r="U1617" s="6"/>
      <c r="V1617" s="6"/>
      <c r="W1617" s="6"/>
    </row>
    <row r="1618" spans="18:23" x14ac:dyDescent="0.3">
      <c r="R1618" s="6"/>
      <c r="S1618" s="6"/>
      <c r="T1618" s="6"/>
      <c r="U1618" s="6"/>
      <c r="V1618" s="6"/>
      <c r="W1618" s="6"/>
    </row>
    <row r="1619" spans="18:23" x14ac:dyDescent="0.3">
      <c r="R1619" s="6"/>
      <c r="S1619" s="6"/>
      <c r="T1619" s="6"/>
      <c r="U1619" s="6"/>
      <c r="V1619" s="6"/>
      <c r="W1619" s="6"/>
    </row>
    <row r="1620" spans="18:23" x14ac:dyDescent="0.3">
      <c r="R1620" s="6"/>
      <c r="S1620" s="6"/>
      <c r="T1620" s="6"/>
      <c r="U1620" s="6"/>
      <c r="V1620" s="6"/>
      <c r="W1620" s="6"/>
    </row>
    <row r="1621" spans="18:23" x14ac:dyDescent="0.3">
      <c r="R1621" s="6"/>
      <c r="S1621" s="6"/>
      <c r="T1621" s="6"/>
      <c r="U1621" s="6"/>
      <c r="V1621" s="6"/>
      <c r="W1621" s="6"/>
    </row>
    <row r="1622" spans="18:23" x14ac:dyDescent="0.3">
      <c r="R1622" s="6"/>
      <c r="S1622" s="6"/>
      <c r="T1622" s="6"/>
      <c r="U1622" s="6"/>
      <c r="V1622" s="6"/>
      <c r="W1622" s="6"/>
    </row>
    <row r="1623" spans="18:23" x14ac:dyDescent="0.3">
      <c r="R1623" s="6"/>
      <c r="S1623" s="6"/>
      <c r="T1623" s="6"/>
      <c r="U1623" s="6"/>
      <c r="V1623" s="6"/>
      <c r="W1623" s="6"/>
    </row>
    <row r="1624" spans="18:23" x14ac:dyDescent="0.3">
      <c r="R1624" s="6"/>
      <c r="S1624" s="6"/>
      <c r="T1624" s="6"/>
      <c r="U1624" s="6"/>
      <c r="V1624" s="6"/>
      <c r="W1624" s="6"/>
    </row>
    <row r="1625" spans="18:23" x14ac:dyDescent="0.3">
      <c r="R1625" s="6"/>
      <c r="S1625" s="6"/>
      <c r="T1625" s="6"/>
      <c r="U1625" s="6"/>
      <c r="V1625" s="6"/>
      <c r="W1625" s="6"/>
    </row>
    <row r="1626" spans="18:23" x14ac:dyDescent="0.3">
      <c r="R1626" s="6"/>
      <c r="S1626" s="6"/>
      <c r="T1626" s="6"/>
      <c r="U1626" s="6"/>
      <c r="V1626" s="6"/>
      <c r="W1626" s="6"/>
    </row>
    <row r="1627" spans="18:23" x14ac:dyDescent="0.3">
      <c r="R1627" s="6"/>
      <c r="S1627" s="6"/>
      <c r="T1627" s="6"/>
      <c r="U1627" s="6"/>
      <c r="V1627" s="6"/>
      <c r="W1627" s="6"/>
    </row>
    <row r="1628" spans="18:23" x14ac:dyDescent="0.3">
      <c r="R1628" s="6"/>
      <c r="S1628" s="6"/>
      <c r="T1628" s="6"/>
      <c r="U1628" s="6"/>
      <c r="V1628" s="6"/>
      <c r="W1628" s="6"/>
    </row>
    <row r="1629" spans="18:23" x14ac:dyDescent="0.3">
      <c r="R1629" s="6"/>
      <c r="S1629" s="6"/>
      <c r="T1629" s="6"/>
      <c r="U1629" s="6"/>
      <c r="V1629" s="6"/>
      <c r="W1629" s="6"/>
    </row>
    <row r="1630" spans="18:23" x14ac:dyDescent="0.3">
      <c r="R1630" s="6"/>
      <c r="S1630" s="6"/>
      <c r="T1630" s="6"/>
      <c r="U1630" s="6"/>
      <c r="V1630" s="6"/>
      <c r="W1630" s="6"/>
    </row>
    <row r="1631" spans="18:23" x14ac:dyDescent="0.3">
      <c r="R1631" s="6"/>
      <c r="S1631" s="6"/>
      <c r="T1631" s="6"/>
      <c r="U1631" s="6"/>
      <c r="V1631" s="6"/>
      <c r="W1631" s="6"/>
    </row>
    <row r="1632" spans="18:23" x14ac:dyDescent="0.3">
      <c r="R1632" s="6"/>
      <c r="S1632" s="6"/>
      <c r="T1632" s="6"/>
      <c r="U1632" s="6"/>
      <c r="V1632" s="6"/>
      <c r="W1632" s="6"/>
    </row>
    <row r="1633" spans="18:23" x14ac:dyDescent="0.3">
      <c r="R1633" s="6"/>
      <c r="S1633" s="6"/>
      <c r="T1633" s="6"/>
      <c r="U1633" s="6"/>
      <c r="V1633" s="6"/>
      <c r="W1633" s="6"/>
    </row>
    <row r="1634" spans="18:23" x14ac:dyDescent="0.3">
      <c r="R1634" s="6"/>
      <c r="S1634" s="6"/>
      <c r="T1634" s="6"/>
      <c r="U1634" s="6"/>
      <c r="V1634" s="6"/>
      <c r="W1634" s="6"/>
    </row>
    <row r="1635" spans="18:23" x14ac:dyDescent="0.3">
      <c r="R1635" s="6"/>
      <c r="S1635" s="6"/>
      <c r="T1635" s="6"/>
      <c r="U1635" s="6"/>
      <c r="V1635" s="6"/>
      <c r="W1635" s="6"/>
    </row>
    <row r="1636" spans="18:23" x14ac:dyDescent="0.3">
      <c r="R1636" s="6"/>
      <c r="S1636" s="6"/>
      <c r="T1636" s="6"/>
      <c r="U1636" s="6"/>
      <c r="V1636" s="6"/>
      <c r="W1636" s="6"/>
    </row>
    <row r="1637" spans="18:23" x14ac:dyDescent="0.3">
      <c r="R1637" s="6"/>
      <c r="S1637" s="6"/>
      <c r="T1637" s="6"/>
      <c r="U1637" s="6"/>
      <c r="V1637" s="6"/>
      <c r="W1637" s="6"/>
    </row>
    <row r="1638" spans="18:23" x14ac:dyDescent="0.3">
      <c r="R1638" s="6"/>
      <c r="S1638" s="6"/>
      <c r="T1638" s="6"/>
      <c r="U1638" s="6"/>
      <c r="V1638" s="6"/>
      <c r="W1638" s="6"/>
    </row>
    <row r="1639" spans="18:23" x14ac:dyDescent="0.3">
      <c r="R1639" s="6"/>
      <c r="S1639" s="6"/>
      <c r="T1639" s="6"/>
      <c r="U1639" s="6"/>
      <c r="V1639" s="6"/>
      <c r="W1639" s="6"/>
    </row>
    <row r="1640" spans="18:23" x14ac:dyDescent="0.3">
      <c r="R1640" s="6"/>
      <c r="S1640" s="6"/>
      <c r="T1640" s="6"/>
      <c r="U1640" s="6"/>
      <c r="V1640" s="6"/>
      <c r="W1640" s="6"/>
    </row>
    <row r="1641" spans="18:23" x14ac:dyDescent="0.3">
      <c r="R1641" s="6"/>
      <c r="S1641" s="6"/>
      <c r="T1641" s="6"/>
      <c r="U1641" s="6"/>
      <c r="V1641" s="6"/>
      <c r="W1641" s="6"/>
    </row>
    <row r="1642" spans="18:23" x14ac:dyDescent="0.3">
      <c r="R1642" s="6"/>
      <c r="S1642" s="6"/>
      <c r="T1642" s="6"/>
      <c r="U1642" s="6"/>
      <c r="V1642" s="6"/>
      <c r="W1642" s="6"/>
    </row>
    <row r="1643" spans="18:23" x14ac:dyDescent="0.3">
      <c r="R1643" s="6"/>
      <c r="S1643" s="6"/>
      <c r="T1643" s="6"/>
      <c r="U1643" s="6"/>
      <c r="V1643" s="6"/>
      <c r="W1643" s="6"/>
    </row>
    <row r="1644" spans="18:23" x14ac:dyDescent="0.3">
      <c r="R1644" s="6"/>
      <c r="S1644" s="6"/>
      <c r="T1644" s="6"/>
      <c r="U1644" s="6"/>
      <c r="V1644" s="6"/>
      <c r="W1644" s="6"/>
    </row>
    <row r="1645" spans="18:23" x14ac:dyDescent="0.3">
      <c r="R1645" s="6"/>
      <c r="S1645" s="6"/>
      <c r="T1645" s="6"/>
      <c r="U1645" s="6"/>
      <c r="V1645" s="6"/>
      <c r="W1645" s="6"/>
    </row>
    <row r="1646" spans="18:23" x14ac:dyDescent="0.3">
      <c r="R1646" s="6"/>
      <c r="S1646" s="6"/>
      <c r="T1646" s="6"/>
      <c r="U1646" s="6"/>
      <c r="V1646" s="6"/>
      <c r="W1646" s="6"/>
    </row>
    <row r="1647" spans="18:23" x14ac:dyDescent="0.3">
      <c r="R1647" s="6"/>
      <c r="S1647" s="6"/>
      <c r="T1647" s="6"/>
      <c r="U1647" s="6"/>
      <c r="V1647" s="6"/>
      <c r="W1647" s="6"/>
    </row>
    <row r="1648" spans="18:23" x14ac:dyDescent="0.3">
      <c r="R1648" s="6"/>
      <c r="S1648" s="6"/>
      <c r="T1648" s="6"/>
      <c r="U1648" s="6"/>
      <c r="V1648" s="6"/>
      <c r="W1648" s="6"/>
    </row>
    <row r="1649" spans="18:23" x14ac:dyDescent="0.3">
      <c r="R1649" s="6"/>
      <c r="S1649" s="6"/>
      <c r="T1649" s="6"/>
      <c r="U1649" s="6"/>
      <c r="V1649" s="6"/>
      <c r="W1649" s="6"/>
    </row>
    <row r="1650" spans="18:23" x14ac:dyDescent="0.3">
      <c r="R1650" s="6"/>
      <c r="S1650" s="6"/>
      <c r="T1650" s="6"/>
      <c r="U1650" s="6"/>
      <c r="V1650" s="6"/>
      <c r="W1650" s="6"/>
    </row>
    <row r="1651" spans="18:23" x14ac:dyDescent="0.3">
      <c r="R1651" s="6"/>
      <c r="S1651" s="6"/>
      <c r="T1651" s="6"/>
      <c r="U1651" s="6"/>
      <c r="V1651" s="6"/>
      <c r="W1651" s="6"/>
    </row>
    <row r="1652" spans="18:23" x14ac:dyDescent="0.3">
      <c r="R1652" s="6"/>
      <c r="S1652" s="6"/>
      <c r="T1652" s="6"/>
      <c r="U1652" s="6"/>
      <c r="V1652" s="6"/>
      <c r="W1652" s="6"/>
    </row>
    <row r="1653" spans="18:23" x14ac:dyDescent="0.3">
      <c r="R1653" s="6"/>
      <c r="S1653" s="6"/>
      <c r="T1653" s="6"/>
      <c r="U1653" s="6"/>
      <c r="V1653" s="6"/>
      <c r="W1653" s="6"/>
    </row>
    <row r="1654" spans="18:23" x14ac:dyDescent="0.3">
      <c r="R1654" s="6"/>
      <c r="S1654" s="6"/>
      <c r="T1654" s="6"/>
      <c r="U1654" s="6"/>
      <c r="V1654" s="6"/>
      <c r="W1654" s="6"/>
    </row>
    <row r="1655" spans="18:23" x14ac:dyDescent="0.3">
      <c r="R1655" s="6"/>
      <c r="S1655" s="6"/>
      <c r="T1655" s="6"/>
      <c r="U1655" s="6"/>
      <c r="V1655" s="6"/>
      <c r="W1655" s="6"/>
    </row>
    <row r="1656" spans="18:23" x14ac:dyDescent="0.3">
      <c r="R1656" s="6"/>
      <c r="S1656" s="6"/>
      <c r="T1656" s="6"/>
      <c r="U1656" s="6"/>
      <c r="V1656" s="6"/>
      <c r="W1656" s="6"/>
    </row>
    <row r="1657" spans="18:23" x14ac:dyDescent="0.3">
      <c r="R1657" s="6"/>
      <c r="S1657" s="6"/>
      <c r="T1657" s="6"/>
      <c r="U1657" s="6"/>
      <c r="V1657" s="6"/>
      <c r="W1657" s="6"/>
    </row>
    <row r="1658" spans="18:23" x14ac:dyDescent="0.3">
      <c r="R1658" s="6"/>
      <c r="S1658" s="6"/>
      <c r="T1658" s="6"/>
      <c r="U1658" s="6"/>
      <c r="V1658" s="6"/>
      <c r="W1658" s="6"/>
    </row>
    <row r="1659" spans="18:23" x14ac:dyDescent="0.3">
      <c r="R1659" s="6"/>
      <c r="S1659" s="6"/>
      <c r="T1659" s="6"/>
      <c r="U1659" s="6"/>
      <c r="V1659" s="6"/>
      <c r="W1659" s="6"/>
    </row>
    <row r="1660" spans="18:23" x14ac:dyDescent="0.3">
      <c r="R1660" s="6"/>
      <c r="S1660" s="6"/>
      <c r="T1660" s="6"/>
      <c r="U1660" s="6"/>
      <c r="V1660" s="6"/>
      <c r="W1660" s="6"/>
    </row>
    <row r="1661" spans="18:23" x14ac:dyDescent="0.3">
      <c r="R1661" s="6"/>
      <c r="S1661" s="6"/>
      <c r="T1661" s="6"/>
      <c r="U1661" s="6"/>
      <c r="V1661" s="6"/>
      <c r="W1661" s="6"/>
    </row>
    <row r="1662" spans="18:23" x14ac:dyDescent="0.3">
      <c r="R1662" s="6"/>
      <c r="S1662" s="6"/>
      <c r="T1662" s="6"/>
      <c r="U1662" s="6"/>
      <c r="V1662" s="6"/>
      <c r="W1662" s="6"/>
    </row>
    <row r="1663" spans="18:23" x14ac:dyDescent="0.3">
      <c r="R1663" s="6"/>
      <c r="S1663" s="6"/>
      <c r="T1663" s="6"/>
      <c r="U1663" s="6"/>
      <c r="V1663" s="6"/>
      <c r="W1663" s="6"/>
    </row>
    <row r="1664" spans="18:23" x14ac:dyDescent="0.3">
      <c r="R1664" s="6"/>
      <c r="S1664" s="6"/>
      <c r="T1664" s="6"/>
      <c r="U1664" s="6"/>
      <c r="V1664" s="6"/>
      <c r="W1664" s="6"/>
    </row>
    <row r="1665" spans="18:23" x14ac:dyDescent="0.3">
      <c r="R1665" s="6"/>
      <c r="S1665" s="6"/>
      <c r="T1665" s="6"/>
      <c r="U1665" s="6"/>
      <c r="V1665" s="6"/>
      <c r="W1665" s="6"/>
    </row>
    <row r="1666" spans="18:23" x14ac:dyDescent="0.3">
      <c r="R1666" s="6"/>
      <c r="S1666" s="6"/>
      <c r="T1666" s="6"/>
      <c r="U1666" s="6"/>
      <c r="V1666" s="6"/>
      <c r="W1666" s="6"/>
    </row>
    <row r="1667" spans="18:23" x14ac:dyDescent="0.3">
      <c r="R1667" s="6"/>
      <c r="S1667" s="6"/>
      <c r="T1667" s="6"/>
      <c r="U1667" s="6"/>
      <c r="V1667" s="6"/>
      <c r="W1667" s="6"/>
    </row>
    <row r="1668" spans="18:23" x14ac:dyDescent="0.3">
      <c r="R1668" s="6"/>
      <c r="S1668" s="6"/>
      <c r="T1668" s="6"/>
      <c r="U1668" s="6"/>
      <c r="V1668" s="6"/>
      <c r="W1668" s="6"/>
    </row>
    <row r="1669" spans="18:23" x14ac:dyDescent="0.3">
      <c r="R1669" s="6"/>
      <c r="S1669" s="6"/>
      <c r="T1669" s="6"/>
      <c r="U1669" s="6"/>
      <c r="V1669" s="6"/>
      <c r="W1669" s="6"/>
    </row>
    <row r="1670" spans="18:23" x14ac:dyDescent="0.3">
      <c r="R1670" s="6"/>
      <c r="S1670" s="6"/>
      <c r="T1670" s="6"/>
      <c r="U1670" s="6"/>
      <c r="V1670" s="6"/>
      <c r="W1670" s="6"/>
    </row>
    <row r="1671" spans="18:23" x14ac:dyDescent="0.3">
      <c r="R1671" s="6"/>
      <c r="S1671" s="6"/>
      <c r="T1671" s="6"/>
      <c r="U1671" s="6"/>
      <c r="V1671" s="6"/>
      <c r="W1671" s="6"/>
    </row>
    <row r="1672" spans="18:23" x14ac:dyDescent="0.3">
      <c r="R1672" s="6"/>
      <c r="S1672" s="6"/>
      <c r="T1672" s="6"/>
      <c r="U1672" s="6"/>
      <c r="V1672" s="6"/>
      <c r="W1672" s="6"/>
    </row>
    <row r="1673" spans="18:23" x14ac:dyDescent="0.3">
      <c r="R1673" s="6"/>
      <c r="S1673" s="6"/>
      <c r="T1673" s="6"/>
      <c r="U1673" s="6"/>
      <c r="V1673" s="6"/>
      <c r="W1673" s="6"/>
    </row>
    <row r="1674" spans="18:23" x14ac:dyDescent="0.3">
      <c r="R1674" s="6"/>
      <c r="S1674" s="6"/>
      <c r="T1674" s="6"/>
      <c r="U1674" s="6"/>
      <c r="V1674" s="6"/>
      <c r="W1674" s="6"/>
    </row>
    <row r="1675" spans="18:23" x14ac:dyDescent="0.3">
      <c r="R1675" s="6"/>
      <c r="S1675" s="6"/>
      <c r="T1675" s="6"/>
      <c r="U1675" s="6"/>
      <c r="V1675" s="6"/>
      <c r="W1675" s="6"/>
    </row>
    <row r="1676" spans="18:23" x14ac:dyDescent="0.3">
      <c r="R1676" s="6"/>
      <c r="S1676" s="6"/>
      <c r="T1676" s="6"/>
      <c r="U1676" s="6"/>
      <c r="V1676" s="6"/>
      <c r="W1676" s="6"/>
    </row>
    <row r="1677" spans="18:23" x14ac:dyDescent="0.3">
      <c r="R1677" s="6"/>
      <c r="S1677" s="6"/>
      <c r="T1677" s="6"/>
      <c r="U1677" s="6"/>
      <c r="V1677" s="6"/>
      <c r="W1677" s="6"/>
    </row>
    <row r="1678" spans="18:23" x14ac:dyDescent="0.3">
      <c r="R1678" s="6"/>
      <c r="S1678" s="6"/>
      <c r="T1678" s="6"/>
      <c r="U1678" s="6"/>
      <c r="V1678" s="6"/>
      <c r="W1678" s="6"/>
    </row>
    <row r="1679" spans="18:23" x14ac:dyDescent="0.3">
      <c r="R1679" s="6"/>
      <c r="S1679" s="6"/>
      <c r="T1679" s="6"/>
      <c r="U1679" s="6"/>
      <c r="V1679" s="6"/>
      <c r="W1679" s="6"/>
    </row>
    <row r="1680" spans="18:23" x14ac:dyDescent="0.3">
      <c r="R1680" s="6"/>
      <c r="S1680" s="6"/>
      <c r="T1680" s="6"/>
      <c r="U1680" s="6"/>
      <c r="V1680" s="6"/>
      <c r="W1680" s="6"/>
    </row>
    <row r="1681" spans="18:23" x14ac:dyDescent="0.3">
      <c r="R1681" s="6"/>
      <c r="S1681" s="6"/>
      <c r="T1681" s="6"/>
      <c r="U1681" s="6"/>
      <c r="V1681" s="6"/>
      <c r="W1681" s="6"/>
    </row>
    <row r="1682" spans="18:23" x14ac:dyDescent="0.3">
      <c r="R1682" s="6"/>
      <c r="S1682" s="6"/>
      <c r="T1682" s="6"/>
      <c r="U1682" s="6"/>
      <c r="V1682" s="6"/>
      <c r="W1682" s="6"/>
    </row>
    <row r="1683" spans="18:23" x14ac:dyDescent="0.3">
      <c r="R1683" s="6"/>
      <c r="S1683" s="6"/>
      <c r="T1683" s="6"/>
      <c r="U1683" s="6"/>
      <c r="V1683" s="6"/>
      <c r="W1683" s="6"/>
    </row>
    <row r="1684" spans="18:23" x14ac:dyDescent="0.3">
      <c r="R1684" s="6"/>
      <c r="S1684" s="6"/>
      <c r="T1684" s="6"/>
      <c r="U1684" s="6"/>
      <c r="V1684" s="6"/>
      <c r="W1684" s="6"/>
    </row>
    <row r="1685" spans="18:23" x14ac:dyDescent="0.3">
      <c r="R1685" s="6"/>
      <c r="S1685" s="6"/>
      <c r="T1685" s="6"/>
      <c r="U1685" s="6"/>
      <c r="V1685" s="6"/>
      <c r="W1685" s="6"/>
    </row>
    <row r="1686" spans="18:23" x14ac:dyDescent="0.3">
      <c r="R1686" s="6"/>
      <c r="S1686" s="6"/>
      <c r="T1686" s="6"/>
      <c r="U1686" s="6"/>
      <c r="V1686" s="6"/>
      <c r="W1686" s="6"/>
    </row>
    <row r="1687" spans="18:23" x14ac:dyDescent="0.3">
      <c r="R1687" s="6"/>
      <c r="S1687" s="6"/>
      <c r="T1687" s="6"/>
      <c r="U1687" s="6"/>
      <c r="V1687" s="6"/>
      <c r="W1687" s="6"/>
    </row>
    <row r="1688" spans="18:23" x14ac:dyDescent="0.3">
      <c r="R1688" s="6"/>
      <c r="S1688" s="6"/>
      <c r="T1688" s="6"/>
      <c r="U1688" s="6"/>
      <c r="V1688" s="6"/>
      <c r="W1688" s="6"/>
    </row>
    <row r="1689" spans="18:23" x14ac:dyDescent="0.3">
      <c r="R1689" s="6"/>
      <c r="S1689" s="6"/>
      <c r="T1689" s="6"/>
      <c r="U1689" s="6"/>
      <c r="V1689" s="6"/>
      <c r="W1689" s="6"/>
    </row>
    <row r="1690" spans="18:23" x14ac:dyDescent="0.3">
      <c r="R1690" s="6"/>
      <c r="S1690" s="6"/>
      <c r="T1690" s="6"/>
      <c r="U1690" s="6"/>
      <c r="V1690" s="6"/>
      <c r="W1690" s="6"/>
    </row>
    <row r="1691" spans="18:23" x14ac:dyDescent="0.3">
      <c r="R1691" s="6"/>
      <c r="S1691" s="6"/>
      <c r="T1691" s="6"/>
      <c r="U1691" s="6"/>
      <c r="V1691" s="6"/>
      <c r="W1691" s="6"/>
    </row>
    <row r="1692" spans="18:23" x14ac:dyDescent="0.3">
      <c r="R1692" s="6"/>
      <c r="S1692" s="6"/>
      <c r="T1692" s="6"/>
      <c r="U1692" s="6"/>
      <c r="V1692" s="6"/>
      <c r="W1692" s="6"/>
    </row>
    <row r="1693" spans="18:23" x14ac:dyDescent="0.3">
      <c r="R1693" s="6"/>
      <c r="S1693" s="6"/>
      <c r="T1693" s="6"/>
      <c r="U1693" s="6"/>
      <c r="V1693" s="6"/>
      <c r="W1693" s="6"/>
    </row>
    <row r="1694" spans="18:23" x14ac:dyDescent="0.3">
      <c r="R1694" s="6"/>
      <c r="S1694" s="6"/>
      <c r="T1694" s="6"/>
      <c r="U1694" s="6"/>
      <c r="V1694" s="6"/>
      <c r="W1694" s="6"/>
    </row>
    <row r="1695" spans="18:23" x14ac:dyDescent="0.3">
      <c r="R1695" s="6"/>
      <c r="S1695" s="6"/>
      <c r="T1695" s="6"/>
      <c r="U1695" s="6"/>
      <c r="V1695" s="6"/>
      <c r="W1695" s="6"/>
    </row>
    <row r="1696" spans="18:23" x14ac:dyDescent="0.3">
      <c r="R1696" s="6"/>
      <c r="S1696" s="6"/>
      <c r="T1696" s="6"/>
      <c r="U1696" s="6"/>
      <c r="V1696" s="6"/>
      <c r="W1696" s="6"/>
    </row>
    <row r="1697" spans="18:23" x14ac:dyDescent="0.3">
      <c r="R1697" s="6"/>
      <c r="S1697" s="6"/>
      <c r="T1697" s="6"/>
      <c r="U1697" s="6"/>
      <c r="V1697" s="6"/>
      <c r="W1697" s="6"/>
    </row>
    <row r="1698" spans="18:23" x14ac:dyDescent="0.3">
      <c r="R1698" s="6"/>
      <c r="S1698" s="6"/>
      <c r="T1698" s="6"/>
      <c r="U1698" s="6"/>
      <c r="V1698" s="6"/>
      <c r="W1698" s="6"/>
    </row>
    <row r="1699" spans="18:23" x14ac:dyDescent="0.3">
      <c r="R1699" s="6"/>
      <c r="S1699" s="6"/>
      <c r="T1699" s="6"/>
      <c r="U1699" s="6"/>
      <c r="V1699" s="6"/>
      <c r="W1699" s="6"/>
    </row>
    <row r="1700" spans="18:23" x14ac:dyDescent="0.3">
      <c r="R1700" s="6"/>
      <c r="S1700" s="6"/>
      <c r="T1700" s="6"/>
      <c r="U1700" s="6"/>
      <c r="V1700" s="6"/>
      <c r="W1700" s="6"/>
    </row>
    <row r="1701" spans="18:23" x14ac:dyDescent="0.3">
      <c r="R1701" s="6"/>
      <c r="S1701" s="6"/>
      <c r="T1701" s="6"/>
      <c r="U1701" s="6"/>
      <c r="V1701" s="6"/>
      <c r="W1701" s="6"/>
    </row>
    <row r="1702" spans="18:23" x14ac:dyDescent="0.3">
      <c r="R1702" s="6"/>
      <c r="S1702" s="6"/>
      <c r="T1702" s="6"/>
      <c r="U1702" s="6"/>
      <c r="V1702" s="6"/>
      <c r="W1702" s="6"/>
    </row>
    <row r="1703" spans="18:23" x14ac:dyDescent="0.3">
      <c r="R1703" s="6"/>
      <c r="S1703" s="6"/>
      <c r="T1703" s="6"/>
      <c r="U1703" s="6"/>
      <c r="V1703" s="6"/>
      <c r="W1703" s="6"/>
    </row>
    <row r="1704" spans="18:23" x14ac:dyDescent="0.3">
      <c r="R1704" s="6"/>
      <c r="S1704" s="6"/>
      <c r="T1704" s="6"/>
      <c r="U1704" s="6"/>
      <c r="V1704" s="6"/>
      <c r="W1704" s="6"/>
    </row>
    <row r="1705" spans="18:23" x14ac:dyDescent="0.3">
      <c r="R1705" s="6"/>
      <c r="S1705" s="6"/>
      <c r="T1705" s="6"/>
      <c r="U1705" s="6"/>
      <c r="V1705" s="6"/>
      <c r="W1705" s="6"/>
    </row>
    <row r="1706" spans="18:23" x14ac:dyDescent="0.3">
      <c r="R1706" s="6"/>
      <c r="S1706" s="6"/>
      <c r="T1706" s="6"/>
      <c r="U1706" s="6"/>
      <c r="V1706" s="6"/>
      <c r="W1706" s="6"/>
    </row>
    <row r="1707" spans="18:23" x14ac:dyDescent="0.3">
      <c r="R1707" s="6"/>
      <c r="S1707" s="6"/>
      <c r="T1707" s="6"/>
      <c r="U1707" s="6"/>
      <c r="V1707" s="6"/>
      <c r="W1707" s="6"/>
    </row>
    <row r="1708" spans="18:23" x14ac:dyDescent="0.3">
      <c r="R1708" s="6"/>
      <c r="S1708" s="6"/>
      <c r="T1708" s="6"/>
      <c r="U1708" s="6"/>
      <c r="V1708" s="6"/>
      <c r="W1708" s="6"/>
    </row>
    <row r="1709" spans="18:23" x14ac:dyDescent="0.3">
      <c r="R1709" s="6"/>
      <c r="S1709" s="6"/>
      <c r="T1709" s="6"/>
      <c r="U1709" s="6"/>
      <c r="V1709" s="6"/>
      <c r="W1709" s="6"/>
    </row>
    <row r="1710" spans="18:23" x14ac:dyDescent="0.3">
      <c r="R1710" s="6"/>
      <c r="S1710" s="6"/>
      <c r="T1710" s="6"/>
      <c r="U1710" s="6"/>
      <c r="V1710" s="6"/>
      <c r="W1710" s="6"/>
    </row>
    <row r="1711" spans="18:23" x14ac:dyDescent="0.3">
      <c r="R1711" s="6"/>
      <c r="S1711" s="6"/>
      <c r="T1711" s="6"/>
      <c r="U1711" s="6"/>
      <c r="V1711" s="6"/>
      <c r="W1711" s="6"/>
    </row>
    <row r="1712" spans="18:23" x14ac:dyDescent="0.3">
      <c r="R1712" s="6"/>
      <c r="S1712" s="6"/>
      <c r="T1712" s="6"/>
      <c r="U1712" s="6"/>
      <c r="V1712" s="6"/>
      <c r="W1712" s="6"/>
    </row>
    <row r="1713" spans="18:23" x14ac:dyDescent="0.3">
      <c r="R1713" s="6"/>
      <c r="S1713" s="6"/>
      <c r="T1713" s="6"/>
      <c r="U1713" s="6"/>
      <c r="V1713" s="6"/>
      <c r="W1713" s="6"/>
    </row>
    <row r="1714" spans="18:23" x14ac:dyDescent="0.3">
      <c r="R1714" s="6"/>
      <c r="S1714" s="6"/>
      <c r="T1714" s="6"/>
      <c r="U1714" s="6"/>
      <c r="V1714" s="6"/>
      <c r="W1714" s="6"/>
    </row>
    <row r="1715" spans="18:23" x14ac:dyDescent="0.3">
      <c r="R1715" s="6"/>
      <c r="S1715" s="6"/>
      <c r="T1715" s="6"/>
      <c r="U1715" s="6"/>
      <c r="V1715" s="6"/>
      <c r="W1715" s="6"/>
    </row>
    <row r="1716" spans="18:23" x14ac:dyDescent="0.3">
      <c r="R1716" s="6"/>
      <c r="S1716" s="6"/>
      <c r="T1716" s="6"/>
      <c r="U1716" s="6"/>
      <c r="V1716" s="6"/>
      <c r="W1716" s="6"/>
    </row>
    <row r="1717" spans="18:23" x14ac:dyDescent="0.3">
      <c r="R1717" s="6"/>
      <c r="S1717" s="6"/>
      <c r="T1717" s="6"/>
      <c r="U1717" s="6"/>
      <c r="V1717" s="6"/>
      <c r="W1717" s="6"/>
    </row>
    <row r="1718" spans="18:23" x14ac:dyDescent="0.3">
      <c r="R1718" s="6"/>
      <c r="S1718" s="6"/>
      <c r="T1718" s="6"/>
      <c r="U1718" s="6"/>
      <c r="V1718" s="6"/>
      <c r="W1718" s="6"/>
    </row>
    <row r="1719" spans="18:23" x14ac:dyDescent="0.3">
      <c r="R1719" s="6"/>
      <c r="S1719" s="6"/>
      <c r="T1719" s="6"/>
      <c r="U1719" s="6"/>
      <c r="V1719" s="6"/>
      <c r="W1719" s="6"/>
    </row>
    <row r="1720" spans="18:23" x14ac:dyDescent="0.3">
      <c r="R1720" s="6"/>
      <c r="S1720" s="6"/>
      <c r="T1720" s="6"/>
      <c r="U1720" s="6"/>
      <c r="V1720" s="6"/>
      <c r="W1720" s="6"/>
    </row>
    <row r="1721" spans="18:23" x14ac:dyDescent="0.3">
      <c r="R1721" s="6"/>
      <c r="S1721" s="6"/>
      <c r="T1721" s="6"/>
      <c r="U1721" s="6"/>
      <c r="V1721" s="6"/>
      <c r="W1721" s="6"/>
    </row>
    <row r="1722" spans="18:23" x14ac:dyDescent="0.3">
      <c r="R1722" s="6"/>
      <c r="S1722" s="6"/>
      <c r="T1722" s="6"/>
      <c r="U1722" s="6"/>
      <c r="V1722" s="6"/>
      <c r="W1722" s="6"/>
    </row>
    <row r="1723" spans="18:23" x14ac:dyDescent="0.3">
      <c r="R1723" s="6"/>
      <c r="S1723" s="6"/>
      <c r="T1723" s="6"/>
      <c r="U1723" s="6"/>
      <c r="V1723" s="6"/>
      <c r="W1723" s="6"/>
    </row>
    <row r="1724" spans="18:23" x14ac:dyDescent="0.3">
      <c r="R1724" s="6"/>
      <c r="S1724" s="6"/>
      <c r="T1724" s="6"/>
      <c r="U1724" s="6"/>
      <c r="V1724" s="6"/>
      <c r="W1724" s="6"/>
    </row>
    <row r="1725" spans="18:23" x14ac:dyDescent="0.3">
      <c r="R1725" s="6"/>
      <c r="S1725" s="6"/>
      <c r="T1725" s="6"/>
      <c r="U1725" s="6"/>
      <c r="V1725" s="6"/>
      <c r="W1725" s="6"/>
    </row>
    <row r="1726" spans="18:23" x14ac:dyDescent="0.3">
      <c r="R1726" s="6"/>
      <c r="S1726" s="6"/>
      <c r="T1726" s="6"/>
      <c r="U1726" s="6"/>
      <c r="V1726" s="6"/>
      <c r="W1726" s="6"/>
    </row>
    <row r="1727" spans="18:23" x14ac:dyDescent="0.3">
      <c r="R1727" s="6"/>
      <c r="S1727" s="6"/>
      <c r="T1727" s="6"/>
      <c r="U1727" s="6"/>
      <c r="V1727" s="6"/>
      <c r="W1727" s="6"/>
    </row>
    <row r="1728" spans="18:23" x14ac:dyDescent="0.3">
      <c r="R1728" s="6"/>
      <c r="S1728" s="6"/>
      <c r="T1728" s="6"/>
      <c r="U1728" s="6"/>
      <c r="V1728" s="6"/>
      <c r="W1728" s="6"/>
    </row>
    <row r="1729" spans="18:23" x14ac:dyDescent="0.3">
      <c r="R1729" s="6"/>
      <c r="S1729" s="6"/>
      <c r="T1729" s="6"/>
      <c r="U1729" s="6"/>
      <c r="V1729" s="6"/>
      <c r="W1729" s="6"/>
    </row>
    <row r="1730" spans="18:23" x14ac:dyDescent="0.3">
      <c r="R1730" s="6"/>
      <c r="S1730" s="6"/>
      <c r="T1730" s="6"/>
      <c r="U1730" s="6"/>
      <c r="V1730" s="6"/>
      <c r="W1730" s="6"/>
    </row>
    <row r="1731" spans="18:23" x14ac:dyDescent="0.3">
      <c r="R1731" s="6"/>
      <c r="S1731" s="6"/>
      <c r="T1731" s="6"/>
      <c r="U1731" s="6"/>
      <c r="V1731" s="6"/>
      <c r="W1731" s="6"/>
    </row>
    <row r="1732" spans="18:23" x14ac:dyDescent="0.3">
      <c r="R1732" s="6"/>
      <c r="S1732" s="6"/>
      <c r="T1732" s="6"/>
      <c r="U1732" s="6"/>
      <c r="V1732" s="6"/>
      <c r="W1732" s="6"/>
    </row>
    <row r="1733" spans="18:23" x14ac:dyDescent="0.3">
      <c r="R1733" s="6"/>
      <c r="S1733" s="6"/>
      <c r="T1733" s="6"/>
      <c r="U1733" s="6"/>
      <c r="V1733" s="6"/>
      <c r="W1733" s="6"/>
    </row>
    <row r="1734" spans="18:23" x14ac:dyDescent="0.3">
      <c r="R1734" s="6"/>
      <c r="S1734" s="6"/>
      <c r="T1734" s="6"/>
      <c r="U1734" s="6"/>
      <c r="V1734" s="6"/>
      <c r="W1734" s="6"/>
    </row>
    <row r="1735" spans="18:23" x14ac:dyDescent="0.3">
      <c r="R1735" s="6"/>
      <c r="S1735" s="6"/>
      <c r="T1735" s="6"/>
      <c r="U1735" s="6"/>
      <c r="V1735" s="6"/>
      <c r="W1735" s="6"/>
    </row>
    <row r="1736" spans="18:23" x14ac:dyDescent="0.3">
      <c r="R1736" s="6"/>
      <c r="S1736" s="6"/>
      <c r="T1736" s="6"/>
      <c r="U1736" s="6"/>
      <c r="V1736" s="6"/>
      <c r="W1736" s="6"/>
    </row>
    <row r="1737" spans="18:23" x14ac:dyDescent="0.3">
      <c r="R1737" s="6"/>
      <c r="S1737" s="6"/>
      <c r="T1737" s="6"/>
      <c r="U1737" s="6"/>
      <c r="V1737" s="6"/>
      <c r="W1737" s="6"/>
    </row>
    <row r="1738" spans="18:23" x14ac:dyDescent="0.3">
      <c r="R1738" s="6"/>
      <c r="S1738" s="6"/>
      <c r="T1738" s="6"/>
      <c r="U1738" s="6"/>
      <c r="V1738" s="6"/>
      <c r="W1738" s="6"/>
    </row>
    <row r="1739" spans="18:23" x14ac:dyDescent="0.3">
      <c r="R1739" s="6"/>
      <c r="S1739" s="6"/>
      <c r="T1739" s="6"/>
      <c r="U1739" s="6"/>
      <c r="V1739" s="6"/>
      <c r="W1739" s="6"/>
    </row>
    <row r="1740" spans="18:23" x14ac:dyDescent="0.3">
      <c r="R1740" s="6"/>
      <c r="S1740" s="6"/>
      <c r="T1740" s="6"/>
      <c r="U1740" s="6"/>
      <c r="V1740" s="6"/>
      <c r="W1740" s="6"/>
    </row>
    <row r="1741" spans="18:23" x14ac:dyDescent="0.3">
      <c r="R1741" s="6"/>
      <c r="S1741" s="6"/>
      <c r="T1741" s="6"/>
      <c r="U1741" s="6"/>
      <c r="V1741" s="6"/>
      <c r="W1741" s="6"/>
    </row>
    <row r="1742" spans="18:23" x14ac:dyDescent="0.3">
      <c r="R1742" s="6"/>
      <c r="S1742" s="6"/>
      <c r="T1742" s="6"/>
      <c r="U1742" s="6"/>
      <c r="V1742" s="6"/>
      <c r="W1742" s="6"/>
    </row>
    <row r="1743" spans="18:23" x14ac:dyDescent="0.3">
      <c r="R1743" s="6"/>
      <c r="S1743" s="6"/>
      <c r="T1743" s="6"/>
      <c r="U1743" s="6"/>
      <c r="V1743" s="6"/>
      <c r="W1743" s="6"/>
    </row>
    <row r="1744" spans="18:23" x14ac:dyDescent="0.3">
      <c r="R1744" s="6"/>
      <c r="S1744" s="6"/>
      <c r="T1744" s="6"/>
      <c r="U1744" s="6"/>
      <c r="V1744" s="6"/>
      <c r="W1744" s="6"/>
    </row>
    <row r="1745" spans="18:23" x14ac:dyDescent="0.3">
      <c r="R1745" s="6"/>
      <c r="S1745" s="6"/>
      <c r="T1745" s="6"/>
      <c r="U1745" s="6"/>
      <c r="V1745" s="6"/>
      <c r="W1745" s="6"/>
    </row>
    <row r="1746" spans="18:23" x14ac:dyDescent="0.3">
      <c r="R1746" s="6"/>
      <c r="S1746" s="6"/>
      <c r="T1746" s="6"/>
      <c r="U1746" s="6"/>
      <c r="V1746" s="6"/>
      <c r="W1746" s="6"/>
    </row>
    <row r="1747" spans="18:23" x14ac:dyDescent="0.3">
      <c r="R1747" s="6"/>
      <c r="S1747" s="6"/>
      <c r="T1747" s="6"/>
      <c r="U1747" s="6"/>
      <c r="V1747" s="6"/>
      <c r="W1747" s="6"/>
    </row>
    <row r="1748" spans="18:23" x14ac:dyDescent="0.3">
      <c r="R1748" s="6"/>
      <c r="S1748" s="6"/>
      <c r="T1748" s="6"/>
      <c r="U1748" s="6"/>
      <c r="V1748" s="6"/>
      <c r="W1748" s="6"/>
    </row>
    <row r="1749" spans="18:23" x14ac:dyDescent="0.3">
      <c r="R1749" s="6"/>
      <c r="S1749" s="6"/>
      <c r="T1749" s="6"/>
      <c r="U1749" s="6"/>
      <c r="V1749" s="6"/>
      <c r="W1749" s="6"/>
    </row>
    <row r="1750" spans="18:23" x14ac:dyDescent="0.3">
      <c r="R1750" s="6"/>
      <c r="S1750" s="6"/>
      <c r="T1750" s="6"/>
      <c r="U1750" s="6"/>
      <c r="V1750" s="6"/>
      <c r="W1750" s="6"/>
    </row>
    <row r="1751" spans="18:23" x14ac:dyDescent="0.3">
      <c r="R1751" s="6"/>
      <c r="S1751" s="6"/>
      <c r="T1751" s="6"/>
      <c r="U1751" s="6"/>
      <c r="V1751" s="6"/>
      <c r="W1751" s="6"/>
    </row>
    <row r="1752" spans="18:23" x14ac:dyDescent="0.3">
      <c r="R1752" s="6"/>
      <c r="S1752" s="6"/>
      <c r="T1752" s="6"/>
      <c r="U1752" s="6"/>
      <c r="V1752" s="6"/>
      <c r="W1752" s="6"/>
    </row>
    <row r="1753" spans="18:23" x14ac:dyDescent="0.3">
      <c r="R1753" s="6"/>
      <c r="S1753" s="6"/>
      <c r="T1753" s="6"/>
      <c r="U1753" s="6"/>
      <c r="V1753" s="6"/>
      <c r="W1753" s="6"/>
    </row>
    <row r="1754" spans="18:23" x14ac:dyDescent="0.3">
      <c r="R1754" s="6"/>
      <c r="S1754" s="6"/>
      <c r="T1754" s="6"/>
      <c r="U1754" s="6"/>
      <c r="V1754" s="6"/>
      <c r="W1754" s="6"/>
    </row>
    <row r="1755" spans="18:23" x14ac:dyDescent="0.3">
      <c r="R1755" s="6"/>
      <c r="S1755" s="6"/>
      <c r="T1755" s="6"/>
      <c r="U1755" s="6"/>
      <c r="V1755" s="6"/>
      <c r="W1755" s="6"/>
    </row>
    <row r="1756" spans="18:23" x14ac:dyDescent="0.3">
      <c r="R1756" s="6"/>
      <c r="S1756" s="6"/>
      <c r="T1756" s="6"/>
      <c r="U1756" s="6"/>
      <c r="V1756" s="6"/>
      <c r="W1756" s="6"/>
    </row>
    <row r="1757" spans="18:23" x14ac:dyDescent="0.3">
      <c r="R1757" s="6"/>
      <c r="S1757" s="6"/>
      <c r="T1757" s="6"/>
      <c r="U1757" s="6"/>
      <c r="V1757" s="6"/>
      <c r="W1757" s="6"/>
    </row>
    <row r="1758" spans="18:23" x14ac:dyDescent="0.3">
      <c r="R1758" s="6"/>
      <c r="S1758" s="6"/>
      <c r="T1758" s="6"/>
      <c r="U1758" s="6"/>
      <c r="V1758" s="6"/>
      <c r="W1758" s="6"/>
    </row>
    <row r="1759" spans="18:23" x14ac:dyDescent="0.3">
      <c r="R1759" s="6"/>
      <c r="S1759" s="6"/>
      <c r="T1759" s="6"/>
      <c r="U1759" s="6"/>
      <c r="V1759" s="6"/>
      <c r="W1759" s="6"/>
    </row>
    <row r="1760" spans="18:23" x14ac:dyDescent="0.3">
      <c r="R1760" s="6"/>
      <c r="S1760" s="6"/>
      <c r="T1760" s="6"/>
      <c r="U1760" s="6"/>
      <c r="V1760" s="6"/>
      <c r="W1760" s="6"/>
    </row>
    <row r="1761" spans="18:23" x14ac:dyDescent="0.3">
      <c r="R1761" s="6"/>
      <c r="S1761" s="6"/>
      <c r="T1761" s="6"/>
      <c r="U1761" s="6"/>
      <c r="V1761" s="6"/>
      <c r="W1761" s="6"/>
    </row>
    <row r="1762" spans="18:23" x14ac:dyDescent="0.3">
      <c r="R1762" s="6"/>
      <c r="S1762" s="6"/>
      <c r="T1762" s="6"/>
      <c r="U1762" s="6"/>
      <c r="V1762" s="6"/>
      <c r="W1762" s="6"/>
    </row>
    <row r="1763" spans="18:23" x14ac:dyDescent="0.3">
      <c r="R1763" s="6"/>
      <c r="S1763" s="6"/>
      <c r="T1763" s="6"/>
      <c r="U1763" s="6"/>
      <c r="V1763" s="6"/>
      <c r="W1763" s="6"/>
    </row>
    <row r="1764" spans="18:23" x14ac:dyDescent="0.3">
      <c r="R1764" s="6"/>
      <c r="S1764" s="6"/>
      <c r="T1764" s="6"/>
      <c r="U1764" s="6"/>
      <c r="V1764" s="6"/>
      <c r="W1764" s="6"/>
    </row>
    <row r="1765" spans="18:23" x14ac:dyDescent="0.3">
      <c r="R1765" s="6"/>
      <c r="S1765" s="6"/>
      <c r="T1765" s="6"/>
      <c r="U1765" s="6"/>
      <c r="V1765" s="6"/>
      <c r="W1765" s="6"/>
    </row>
    <row r="1766" spans="18:23" x14ac:dyDescent="0.3">
      <c r="R1766" s="6"/>
      <c r="S1766" s="6"/>
      <c r="T1766" s="6"/>
      <c r="U1766" s="6"/>
      <c r="V1766" s="6"/>
      <c r="W1766" s="6"/>
    </row>
    <row r="1767" spans="18:23" x14ac:dyDescent="0.3">
      <c r="R1767" s="6"/>
      <c r="S1767" s="6"/>
      <c r="T1767" s="6"/>
      <c r="U1767" s="6"/>
      <c r="V1767" s="6"/>
      <c r="W1767" s="6"/>
    </row>
    <row r="1768" spans="18:23" x14ac:dyDescent="0.3">
      <c r="R1768" s="6"/>
      <c r="S1768" s="6"/>
      <c r="T1768" s="6"/>
      <c r="U1768" s="6"/>
      <c r="V1768" s="6"/>
      <c r="W1768" s="6"/>
    </row>
    <row r="1769" spans="18:23" x14ac:dyDescent="0.3">
      <c r="R1769" s="6"/>
      <c r="S1769" s="6"/>
      <c r="T1769" s="6"/>
      <c r="U1769" s="6"/>
      <c r="V1769" s="6"/>
      <c r="W1769" s="6"/>
    </row>
    <row r="1770" spans="18:23" x14ac:dyDescent="0.3">
      <c r="R1770" s="6"/>
      <c r="S1770" s="6"/>
      <c r="T1770" s="6"/>
      <c r="U1770" s="6"/>
      <c r="V1770" s="6"/>
      <c r="W1770" s="6"/>
    </row>
    <row r="1771" spans="18:23" x14ac:dyDescent="0.3">
      <c r="R1771" s="6"/>
      <c r="S1771" s="6"/>
      <c r="T1771" s="6"/>
      <c r="U1771" s="6"/>
      <c r="V1771" s="6"/>
      <c r="W1771" s="6"/>
    </row>
    <row r="1772" spans="18:23" x14ac:dyDescent="0.3">
      <c r="R1772" s="6"/>
      <c r="S1772" s="6"/>
      <c r="T1772" s="6"/>
      <c r="U1772" s="6"/>
      <c r="V1772" s="6"/>
      <c r="W1772" s="6"/>
    </row>
    <row r="1773" spans="18:23" x14ac:dyDescent="0.3">
      <c r="R1773" s="6"/>
      <c r="S1773" s="6"/>
      <c r="T1773" s="6"/>
      <c r="U1773" s="6"/>
      <c r="V1773" s="6"/>
      <c r="W1773" s="6"/>
    </row>
    <row r="1774" spans="18:23" x14ac:dyDescent="0.3">
      <c r="R1774" s="6"/>
      <c r="S1774" s="6"/>
      <c r="T1774" s="6"/>
      <c r="U1774" s="6"/>
      <c r="V1774" s="6"/>
      <c r="W1774" s="6"/>
    </row>
    <row r="1775" spans="18:23" x14ac:dyDescent="0.3">
      <c r="R1775" s="6"/>
      <c r="S1775" s="6"/>
      <c r="T1775" s="6"/>
      <c r="U1775" s="6"/>
      <c r="V1775" s="6"/>
      <c r="W1775" s="6"/>
    </row>
    <row r="1776" spans="18:23" x14ac:dyDescent="0.3">
      <c r="R1776" s="6"/>
      <c r="S1776" s="6"/>
      <c r="T1776" s="6"/>
      <c r="U1776" s="6"/>
      <c r="V1776" s="6"/>
      <c r="W1776" s="6"/>
    </row>
    <row r="1777" spans="18:23" x14ac:dyDescent="0.3">
      <c r="R1777" s="6"/>
      <c r="S1777" s="6"/>
      <c r="T1777" s="6"/>
      <c r="U1777" s="6"/>
      <c r="V1777" s="6"/>
      <c r="W1777" s="6"/>
    </row>
    <row r="1778" spans="18:23" x14ac:dyDescent="0.3">
      <c r="R1778" s="6"/>
      <c r="S1778" s="6"/>
      <c r="T1778" s="6"/>
      <c r="U1778" s="6"/>
      <c r="V1778" s="6"/>
      <c r="W1778" s="6"/>
    </row>
    <row r="1779" spans="18:23" x14ac:dyDescent="0.3">
      <c r="R1779" s="6"/>
      <c r="S1779" s="6"/>
      <c r="T1779" s="6"/>
      <c r="U1779" s="6"/>
      <c r="V1779" s="6"/>
      <c r="W1779" s="6"/>
    </row>
    <row r="1780" spans="18:23" x14ac:dyDescent="0.3">
      <c r="R1780" s="6"/>
      <c r="S1780" s="6"/>
      <c r="T1780" s="6"/>
      <c r="U1780" s="6"/>
      <c r="V1780" s="6"/>
      <c r="W1780" s="6"/>
    </row>
    <row r="1781" spans="18:23" x14ac:dyDescent="0.3">
      <c r="R1781" s="6"/>
      <c r="S1781" s="6"/>
      <c r="T1781" s="6"/>
      <c r="U1781" s="6"/>
      <c r="V1781" s="6"/>
      <c r="W1781" s="6"/>
    </row>
    <row r="1782" spans="18:23" x14ac:dyDescent="0.3">
      <c r="R1782" s="6"/>
      <c r="S1782" s="6"/>
      <c r="T1782" s="6"/>
      <c r="U1782" s="6"/>
      <c r="V1782" s="6"/>
      <c r="W1782" s="6"/>
    </row>
    <row r="1783" spans="18:23" x14ac:dyDescent="0.3">
      <c r="R1783" s="6"/>
      <c r="S1783" s="6"/>
      <c r="T1783" s="6"/>
      <c r="U1783" s="6"/>
      <c r="V1783" s="6"/>
      <c r="W1783" s="6"/>
    </row>
    <row r="1784" spans="18:23" x14ac:dyDescent="0.3">
      <c r="R1784" s="6"/>
      <c r="S1784" s="6"/>
      <c r="T1784" s="6"/>
      <c r="U1784" s="6"/>
      <c r="V1784" s="6"/>
      <c r="W1784" s="6"/>
    </row>
    <row r="1785" spans="18:23" x14ac:dyDescent="0.3">
      <c r="R1785" s="6"/>
      <c r="S1785" s="6"/>
      <c r="T1785" s="6"/>
      <c r="U1785" s="6"/>
      <c r="V1785" s="6"/>
      <c r="W1785" s="6"/>
    </row>
    <row r="1786" spans="18:23" x14ac:dyDescent="0.3">
      <c r="R1786" s="6"/>
      <c r="S1786" s="6"/>
      <c r="T1786" s="6"/>
      <c r="U1786" s="6"/>
      <c r="V1786" s="6"/>
      <c r="W1786" s="6"/>
    </row>
    <row r="1787" spans="18:23" x14ac:dyDescent="0.3">
      <c r="R1787" s="6"/>
      <c r="S1787" s="6"/>
      <c r="T1787" s="6"/>
      <c r="U1787" s="6"/>
      <c r="V1787" s="6"/>
      <c r="W1787" s="6"/>
    </row>
    <row r="1788" spans="18:23" x14ac:dyDescent="0.3">
      <c r="R1788" s="6"/>
      <c r="S1788" s="6"/>
      <c r="T1788" s="6"/>
      <c r="U1788" s="6"/>
      <c r="V1788" s="6"/>
      <c r="W1788" s="6"/>
    </row>
    <row r="1789" spans="18:23" x14ac:dyDescent="0.3">
      <c r="R1789" s="6"/>
      <c r="S1789" s="6"/>
      <c r="T1789" s="6"/>
      <c r="U1789" s="6"/>
      <c r="V1789" s="6"/>
      <c r="W1789" s="6"/>
    </row>
    <row r="1790" spans="18:23" x14ac:dyDescent="0.3">
      <c r="R1790" s="6"/>
      <c r="S1790" s="6"/>
      <c r="T1790" s="6"/>
      <c r="U1790" s="6"/>
      <c r="V1790" s="6"/>
      <c r="W1790" s="6"/>
    </row>
    <row r="1791" spans="18:23" x14ac:dyDescent="0.3">
      <c r="R1791" s="6"/>
      <c r="S1791" s="6"/>
      <c r="T1791" s="6"/>
      <c r="U1791" s="6"/>
      <c r="V1791" s="6"/>
      <c r="W1791" s="6"/>
    </row>
    <row r="1792" spans="18:23" x14ac:dyDescent="0.3">
      <c r="R1792" s="6"/>
      <c r="S1792" s="6"/>
      <c r="T1792" s="6"/>
      <c r="U1792" s="6"/>
      <c r="V1792" s="6"/>
      <c r="W1792" s="6"/>
    </row>
    <row r="1793" spans="18:23" x14ac:dyDescent="0.3">
      <c r="R1793" s="6"/>
      <c r="S1793" s="6"/>
      <c r="T1793" s="6"/>
      <c r="U1793" s="6"/>
      <c r="V1793" s="6"/>
      <c r="W1793" s="6"/>
    </row>
    <row r="1794" spans="18:23" x14ac:dyDescent="0.3">
      <c r="R1794" s="6"/>
      <c r="S1794" s="6"/>
      <c r="T1794" s="6"/>
      <c r="U1794" s="6"/>
      <c r="V1794" s="6"/>
      <c r="W1794" s="6"/>
    </row>
    <row r="1795" spans="18:23" x14ac:dyDescent="0.3">
      <c r="R1795" s="6"/>
      <c r="S1795" s="6"/>
      <c r="T1795" s="6"/>
      <c r="U1795" s="6"/>
      <c r="V1795" s="6"/>
      <c r="W1795" s="6"/>
    </row>
    <row r="1796" spans="18:23" x14ac:dyDescent="0.3">
      <c r="R1796" s="6"/>
      <c r="S1796" s="6"/>
      <c r="T1796" s="6"/>
      <c r="U1796" s="6"/>
      <c r="V1796" s="6"/>
      <c r="W1796" s="6"/>
    </row>
    <row r="1797" spans="18:23" x14ac:dyDescent="0.3">
      <c r="R1797" s="6"/>
      <c r="S1797" s="6"/>
      <c r="T1797" s="6"/>
      <c r="U1797" s="6"/>
      <c r="V1797" s="6"/>
      <c r="W1797" s="6"/>
    </row>
    <row r="1798" spans="18:23" x14ac:dyDescent="0.3">
      <c r="R1798" s="6"/>
      <c r="S1798" s="6"/>
      <c r="T1798" s="6"/>
      <c r="U1798" s="6"/>
      <c r="V1798" s="6"/>
      <c r="W1798" s="6"/>
    </row>
    <row r="1799" spans="18:23" x14ac:dyDescent="0.3">
      <c r="R1799" s="6"/>
      <c r="S1799" s="6"/>
      <c r="T1799" s="6"/>
      <c r="U1799" s="6"/>
      <c r="V1799" s="6"/>
      <c r="W1799" s="6"/>
    </row>
    <row r="1800" spans="18:23" x14ac:dyDescent="0.3">
      <c r="R1800" s="6"/>
      <c r="S1800" s="6"/>
      <c r="T1800" s="6"/>
      <c r="U1800" s="6"/>
      <c r="V1800" s="6"/>
      <c r="W1800" s="6"/>
    </row>
    <row r="1801" spans="18:23" x14ac:dyDescent="0.3">
      <c r="R1801" s="6"/>
      <c r="S1801" s="6"/>
      <c r="T1801" s="6"/>
      <c r="U1801" s="6"/>
      <c r="V1801" s="6"/>
      <c r="W1801" s="6"/>
    </row>
    <row r="1802" spans="18:23" x14ac:dyDescent="0.3">
      <c r="R1802" s="6"/>
      <c r="S1802" s="6"/>
      <c r="T1802" s="6"/>
      <c r="U1802" s="6"/>
      <c r="V1802" s="6"/>
      <c r="W1802" s="6"/>
    </row>
    <row r="1803" spans="18:23" x14ac:dyDescent="0.3">
      <c r="R1803" s="6"/>
      <c r="S1803" s="6"/>
      <c r="T1803" s="6"/>
      <c r="U1803" s="6"/>
      <c r="V1803" s="6"/>
      <c r="W1803" s="6"/>
    </row>
    <row r="1804" spans="18:23" x14ac:dyDescent="0.3">
      <c r="R1804" s="6"/>
      <c r="S1804" s="6"/>
      <c r="T1804" s="6"/>
      <c r="U1804" s="6"/>
      <c r="V1804" s="6"/>
      <c r="W1804" s="6"/>
    </row>
    <row r="1805" spans="18:23" x14ac:dyDescent="0.3">
      <c r="R1805" s="6"/>
      <c r="S1805" s="6"/>
      <c r="T1805" s="6"/>
      <c r="U1805" s="6"/>
      <c r="V1805" s="6"/>
      <c r="W1805" s="6"/>
    </row>
    <row r="1806" spans="18:23" x14ac:dyDescent="0.3">
      <c r="R1806" s="6"/>
      <c r="S1806" s="6"/>
      <c r="T1806" s="6"/>
      <c r="U1806" s="6"/>
      <c r="V1806" s="6"/>
      <c r="W1806" s="6"/>
    </row>
    <row r="1807" spans="18:23" x14ac:dyDescent="0.3">
      <c r="R1807" s="6"/>
      <c r="S1807" s="6"/>
      <c r="T1807" s="6"/>
      <c r="U1807" s="6"/>
      <c r="V1807" s="6"/>
      <c r="W1807" s="6"/>
    </row>
    <row r="1808" spans="18:23" x14ac:dyDescent="0.3">
      <c r="R1808" s="6"/>
      <c r="S1808" s="6"/>
      <c r="T1808" s="6"/>
      <c r="U1808" s="6"/>
      <c r="V1808" s="6"/>
      <c r="W1808" s="6"/>
    </row>
    <row r="1809" spans="18:23" x14ac:dyDescent="0.3">
      <c r="R1809" s="6"/>
      <c r="S1809" s="6"/>
      <c r="T1809" s="6"/>
      <c r="U1809" s="6"/>
      <c r="V1809" s="6"/>
      <c r="W1809" s="6"/>
    </row>
    <row r="1810" spans="18:23" x14ac:dyDescent="0.3">
      <c r="R1810" s="6"/>
      <c r="S1810" s="6"/>
      <c r="T1810" s="6"/>
      <c r="U1810" s="6"/>
      <c r="V1810" s="6"/>
      <c r="W1810" s="6"/>
    </row>
    <row r="1811" spans="18:23" x14ac:dyDescent="0.3">
      <c r="R1811" s="6"/>
      <c r="S1811" s="6"/>
      <c r="T1811" s="6"/>
      <c r="U1811" s="6"/>
      <c r="V1811" s="6"/>
      <c r="W1811" s="6"/>
    </row>
    <row r="1812" spans="18:23" x14ac:dyDescent="0.3">
      <c r="R1812" s="6"/>
      <c r="S1812" s="6"/>
      <c r="T1812" s="6"/>
      <c r="U1812" s="6"/>
      <c r="V1812" s="6"/>
      <c r="W1812" s="6"/>
    </row>
    <row r="1813" spans="18:23" x14ac:dyDescent="0.3">
      <c r="R1813" s="6"/>
      <c r="S1813" s="6"/>
      <c r="T1813" s="6"/>
      <c r="U1813" s="6"/>
      <c r="V1813" s="6"/>
      <c r="W1813" s="6"/>
    </row>
    <row r="1814" spans="18:23" x14ac:dyDescent="0.3">
      <c r="R1814" s="6"/>
      <c r="S1814" s="6"/>
      <c r="T1814" s="6"/>
      <c r="U1814" s="6"/>
      <c r="V1814" s="6"/>
      <c r="W1814" s="6"/>
    </row>
    <row r="1815" spans="18:23" x14ac:dyDescent="0.3">
      <c r="R1815" s="6"/>
      <c r="S1815" s="6"/>
      <c r="T1815" s="6"/>
      <c r="U1815" s="6"/>
      <c r="V1815" s="6"/>
      <c r="W1815" s="6"/>
    </row>
    <row r="1816" spans="18:23" x14ac:dyDescent="0.3">
      <c r="R1816" s="6"/>
      <c r="S1816" s="6"/>
      <c r="T1816" s="6"/>
      <c r="U1816" s="6"/>
      <c r="V1816" s="6"/>
      <c r="W1816" s="6"/>
    </row>
    <row r="1817" spans="18:23" x14ac:dyDescent="0.3">
      <c r="R1817" s="6"/>
      <c r="S1817" s="6"/>
      <c r="T1817" s="6"/>
      <c r="U1817" s="6"/>
      <c r="V1817" s="6"/>
      <c r="W1817" s="6"/>
    </row>
    <row r="1818" spans="18:23" x14ac:dyDescent="0.3">
      <c r="R1818" s="6"/>
      <c r="S1818" s="6"/>
      <c r="T1818" s="6"/>
      <c r="U1818" s="6"/>
      <c r="V1818" s="6"/>
      <c r="W1818" s="6"/>
    </row>
    <row r="1819" spans="18:23" x14ac:dyDescent="0.3">
      <c r="R1819" s="6"/>
      <c r="S1819" s="6"/>
      <c r="T1819" s="6"/>
      <c r="U1819" s="6"/>
      <c r="V1819" s="6"/>
      <c r="W1819" s="6"/>
    </row>
    <row r="1820" spans="18:23" x14ac:dyDescent="0.3">
      <c r="R1820" s="6"/>
      <c r="S1820" s="6"/>
      <c r="T1820" s="6"/>
      <c r="U1820" s="6"/>
      <c r="V1820" s="6"/>
      <c r="W1820" s="6"/>
    </row>
    <row r="1821" spans="18:23" x14ac:dyDescent="0.3">
      <c r="R1821" s="6"/>
      <c r="S1821" s="6"/>
      <c r="T1821" s="6"/>
      <c r="U1821" s="6"/>
      <c r="V1821" s="6"/>
      <c r="W1821" s="6"/>
    </row>
    <row r="1822" spans="18:23" x14ac:dyDescent="0.3">
      <c r="R1822" s="6"/>
      <c r="S1822" s="6"/>
      <c r="T1822" s="6"/>
      <c r="U1822" s="6"/>
      <c r="V1822" s="6"/>
      <c r="W1822" s="6"/>
    </row>
    <row r="1823" spans="18:23" x14ac:dyDescent="0.3">
      <c r="R1823" s="6"/>
      <c r="S1823" s="6"/>
      <c r="T1823" s="6"/>
      <c r="U1823" s="6"/>
      <c r="V1823" s="6"/>
      <c r="W1823" s="6"/>
    </row>
    <row r="1824" spans="18:23" x14ac:dyDescent="0.3">
      <c r="R1824" s="6"/>
      <c r="S1824" s="6"/>
      <c r="T1824" s="6"/>
      <c r="U1824" s="6"/>
      <c r="V1824" s="6"/>
      <c r="W1824" s="6"/>
    </row>
    <row r="1825" spans="18:23" x14ac:dyDescent="0.3">
      <c r="R1825" s="6"/>
      <c r="S1825" s="6"/>
      <c r="T1825" s="6"/>
      <c r="U1825" s="6"/>
      <c r="V1825" s="6"/>
      <c r="W1825" s="6"/>
    </row>
    <row r="1826" spans="18:23" x14ac:dyDescent="0.3">
      <c r="R1826" s="6"/>
      <c r="S1826" s="6"/>
      <c r="T1826" s="6"/>
      <c r="U1826" s="6"/>
      <c r="V1826" s="6"/>
      <c r="W1826" s="6"/>
    </row>
    <row r="1827" spans="18:23" x14ac:dyDescent="0.3">
      <c r="R1827" s="6"/>
      <c r="S1827" s="6"/>
      <c r="T1827" s="6"/>
      <c r="U1827" s="6"/>
      <c r="V1827" s="6"/>
      <c r="W1827" s="6"/>
    </row>
    <row r="1828" spans="18:23" x14ac:dyDescent="0.3">
      <c r="R1828" s="6"/>
      <c r="S1828" s="6"/>
      <c r="T1828" s="6"/>
      <c r="U1828" s="6"/>
      <c r="V1828" s="6"/>
      <c r="W1828" s="6"/>
    </row>
    <row r="1829" spans="18:23" x14ac:dyDescent="0.3">
      <c r="R1829" s="6"/>
      <c r="S1829" s="6"/>
      <c r="T1829" s="6"/>
      <c r="U1829" s="6"/>
      <c r="V1829" s="6"/>
      <c r="W1829" s="6"/>
    </row>
    <row r="1830" spans="18:23" x14ac:dyDescent="0.3">
      <c r="R1830" s="6"/>
      <c r="S1830" s="6"/>
      <c r="T1830" s="6"/>
      <c r="U1830" s="6"/>
      <c r="V1830" s="6"/>
      <c r="W1830" s="6"/>
    </row>
    <row r="1831" spans="18:23" x14ac:dyDescent="0.3">
      <c r="R1831" s="6"/>
      <c r="S1831" s="6"/>
      <c r="T1831" s="6"/>
      <c r="U1831" s="6"/>
      <c r="V1831" s="6"/>
      <c r="W1831" s="6"/>
    </row>
    <row r="1832" spans="18:23" x14ac:dyDescent="0.3">
      <c r="R1832" s="6"/>
      <c r="S1832" s="6"/>
      <c r="T1832" s="6"/>
      <c r="U1832" s="6"/>
      <c r="V1832" s="6"/>
      <c r="W1832" s="6"/>
    </row>
    <row r="1833" spans="18:23" x14ac:dyDescent="0.3">
      <c r="R1833" s="6"/>
      <c r="S1833" s="6"/>
      <c r="T1833" s="6"/>
      <c r="U1833" s="6"/>
      <c r="V1833" s="6"/>
      <c r="W1833" s="6"/>
    </row>
    <row r="1834" spans="18:23" x14ac:dyDescent="0.3">
      <c r="R1834" s="6"/>
      <c r="S1834" s="6"/>
      <c r="T1834" s="6"/>
      <c r="U1834" s="6"/>
      <c r="V1834" s="6"/>
      <c r="W1834" s="6"/>
    </row>
    <row r="1835" spans="18:23" x14ac:dyDescent="0.3">
      <c r="R1835" s="6"/>
      <c r="S1835" s="6"/>
      <c r="T1835" s="6"/>
      <c r="U1835" s="6"/>
      <c r="V1835" s="6"/>
      <c r="W1835" s="6"/>
    </row>
    <row r="1836" spans="18:23" x14ac:dyDescent="0.3">
      <c r="R1836" s="6"/>
      <c r="S1836" s="6"/>
      <c r="T1836" s="6"/>
      <c r="U1836" s="6"/>
      <c r="V1836" s="6"/>
      <c r="W1836" s="6"/>
    </row>
    <row r="1837" spans="18:23" x14ac:dyDescent="0.3">
      <c r="R1837" s="6"/>
      <c r="S1837" s="6"/>
      <c r="T1837" s="6"/>
      <c r="U1837" s="6"/>
      <c r="V1837" s="6"/>
      <c r="W1837" s="6"/>
    </row>
    <row r="1838" spans="18:23" x14ac:dyDescent="0.3">
      <c r="R1838" s="6"/>
      <c r="S1838" s="6"/>
      <c r="T1838" s="6"/>
      <c r="U1838" s="6"/>
      <c r="V1838" s="6"/>
      <c r="W1838" s="6"/>
    </row>
    <row r="1839" spans="18:23" x14ac:dyDescent="0.3">
      <c r="R1839" s="6"/>
      <c r="S1839" s="6"/>
      <c r="T1839" s="6"/>
      <c r="U1839" s="6"/>
      <c r="V1839" s="6"/>
      <c r="W1839" s="6"/>
    </row>
    <row r="1840" spans="18:23" x14ac:dyDescent="0.3">
      <c r="R1840" s="6"/>
      <c r="S1840" s="6"/>
      <c r="T1840" s="6"/>
      <c r="U1840" s="6"/>
      <c r="V1840" s="6"/>
      <c r="W1840" s="6"/>
    </row>
    <row r="1841" spans="18:23" x14ac:dyDescent="0.3">
      <c r="R1841" s="6"/>
      <c r="S1841" s="6"/>
      <c r="T1841" s="6"/>
      <c r="U1841" s="6"/>
      <c r="V1841" s="6"/>
      <c r="W1841" s="6"/>
    </row>
    <row r="1842" spans="18:23" x14ac:dyDescent="0.3">
      <c r="R1842" s="6"/>
      <c r="S1842" s="6"/>
      <c r="T1842" s="6"/>
      <c r="U1842" s="6"/>
      <c r="V1842" s="6"/>
      <c r="W1842" s="6"/>
    </row>
    <row r="1843" spans="18:23" x14ac:dyDescent="0.3">
      <c r="R1843" s="6"/>
      <c r="S1843" s="6"/>
      <c r="T1843" s="6"/>
      <c r="U1843" s="6"/>
      <c r="V1843" s="6"/>
      <c r="W1843" s="6"/>
    </row>
    <row r="1844" spans="18:23" x14ac:dyDescent="0.3">
      <c r="R1844" s="6"/>
      <c r="S1844" s="6"/>
      <c r="T1844" s="6"/>
      <c r="U1844" s="6"/>
      <c r="V1844" s="6"/>
      <c r="W1844" s="6"/>
    </row>
    <row r="1845" spans="18:23" x14ac:dyDescent="0.3">
      <c r="R1845" s="6"/>
      <c r="S1845" s="6"/>
      <c r="T1845" s="6"/>
      <c r="U1845" s="6"/>
      <c r="V1845" s="6"/>
      <c r="W1845" s="6"/>
    </row>
    <row r="1846" spans="18:23" x14ac:dyDescent="0.3">
      <c r="R1846" s="6"/>
      <c r="S1846" s="6"/>
      <c r="T1846" s="6"/>
      <c r="U1846" s="6"/>
      <c r="V1846" s="6"/>
      <c r="W1846" s="6"/>
    </row>
    <row r="1847" spans="18:23" x14ac:dyDescent="0.3">
      <c r="R1847" s="6"/>
      <c r="S1847" s="6"/>
      <c r="T1847" s="6"/>
      <c r="U1847" s="6"/>
      <c r="V1847" s="6"/>
      <c r="W1847" s="6"/>
    </row>
    <row r="1848" spans="18:23" x14ac:dyDescent="0.3">
      <c r="R1848" s="6"/>
      <c r="S1848" s="6"/>
      <c r="T1848" s="6"/>
      <c r="U1848" s="6"/>
      <c r="V1848" s="6"/>
      <c r="W1848" s="6"/>
    </row>
    <row r="1849" spans="18:23" x14ac:dyDescent="0.3">
      <c r="R1849" s="6"/>
      <c r="S1849" s="6"/>
      <c r="T1849" s="6"/>
      <c r="U1849" s="6"/>
      <c r="V1849" s="6"/>
      <c r="W1849" s="6"/>
    </row>
    <row r="1850" spans="18:23" x14ac:dyDescent="0.3">
      <c r="R1850" s="6"/>
      <c r="S1850" s="6"/>
      <c r="T1850" s="6"/>
      <c r="U1850" s="6"/>
      <c r="V1850" s="6"/>
      <c r="W1850" s="6"/>
    </row>
    <row r="1851" spans="18:23" x14ac:dyDescent="0.3">
      <c r="R1851" s="6"/>
      <c r="S1851" s="6"/>
      <c r="T1851" s="6"/>
      <c r="U1851" s="6"/>
      <c r="V1851" s="6"/>
      <c r="W1851" s="6"/>
    </row>
    <row r="1852" spans="18:23" x14ac:dyDescent="0.3">
      <c r="R1852" s="6"/>
      <c r="S1852" s="6"/>
      <c r="T1852" s="6"/>
      <c r="U1852" s="6"/>
      <c r="V1852" s="6"/>
      <c r="W1852" s="6"/>
    </row>
    <row r="1853" spans="18:23" x14ac:dyDescent="0.3">
      <c r="R1853" s="6"/>
      <c r="S1853" s="6"/>
      <c r="T1853" s="6"/>
      <c r="U1853" s="6"/>
      <c r="V1853" s="6"/>
      <c r="W1853" s="6"/>
    </row>
    <row r="1854" spans="18:23" x14ac:dyDescent="0.3">
      <c r="R1854" s="6"/>
      <c r="S1854" s="6"/>
      <c r="T1854" s="6"/>
      <c r="U1854" s="6"/>
      <c r="V1854" s="6"/>
      <c r="W1854" s="6"/>
    </row>
    <row r="1855" spans="18:23" x14ac:dyDescent="0.3">
      <c r="R1855" s="6"/>
      <c r="S1855" s="6"/>
      <c r="T1855" s="6"/>
      <c r="U1855" s="6"/>
      <c r="V1855" s="6"/>
      <c r="W1855" s="6"/>
    </row>
    <row r="1856" spans="18:23" x14ac:dyDescent="0.3">
      <c r="R1856" s="6"/>
      <c r="S1856" s="6"/>
      <c r="T1856" s="6"/>
      <c r="U1856" s="6"/>
      <c r="V1856" s="6"/>
      <c r="W1856" s="6"/>
    </row>
    <row r="1857" spans="18:23" x14ac:dyDescent="0.3">
      <c r="R1857" s="6"/>
      <c r="S1857" s="6"/>
      <c r="T1857" s="6"/>
      <c r="U1857" s="6"/>
      <c r="V1857" s="6"/>
      <c r="W1857" s="6"/>
    </row>
    <row r="1858" spans="18:23" x14ac:dyDescent="0.3">
      <c r="R1858" s="6"/>
      <c r="S1858" s="6"/>
      <c r="T1858" s="6"/>
      <c r="U1858" s="6"/>
      <c r="V1858" s="6"/>
      <c r="W1858" s="6"/>
    </row>
    <row r="1859" spans="18:23" x14ac:dyDescent="0.3">
      <c r="R1859" s="6"/>
      <c r="S1859" s="6"/>
      <c r="T1859" s="6"/>
      <c r="U1859" s="6"/>
      <c r="V1859" s="6"/>
      <c r="W1859" s="6"/>
    </row>
    <row r="1860" spans="18:23" x14ac:dyDescent="0.3">
      <c r="R1860" s="6"/>
      <c r="S1860" s="6"/>
      <c r="T1860" s="6"/>
      <c r="U1860" s="6"/>
      <c r="V1860" s="6"/>
      <c r="W1860" s="6"/>
    </row>
    <row r="1861" spans="18:23" x14ac:dyDescent="0.3">
      <c r="R1861" s="6"/>
      <c r="S1861" s="6"/>
      <c r="T1861" s="6"/>
      <c r="U1861" s="6"/>
      <c r="V1861" s="6"/>
      <c r="W1861" s="6"/>
    </row>
    <row r="1862" spans="18:23" x14ac:dyDescent="0.3">
      <c r="R1862" s="6"/>
      <c r="S1862" s="6"/>
      <c r="T1862" s="6"/>
      <c r="U1862" s="6"/>
      <c r="V1862" s="6"/>
      <c r="W1862" s="6"/>
    </row>
    <row r="1863" spans="18:23" x14ac:dyDescent="0.3">
      <c r="R1863" s="6"/>
      <c r="S1863" s="6"/>
      <c r="T1863" s="6"/>
      <c r="U1863" s="6"/>
      <c r="V1863" s="6"/>
      <c r="W1863" s="6"/>
    </row>
    <row r="1864" spans="18:23" x14ac:dyDescent="0.3">
      <c r="R1864" s="6"/>
      <c r="S1864" s="6"/>
      <c r="T1864" s="6"/>
      <c r="U1864" s="6"/>
      <c r="V1864" s="6"/>
      <c r="W1864" s="6"/>
    </row>
    <row r="1865" spans="18:23" x14ac:dyDescent="0.3">
      <c r="R1865" s="6"/>
      <c r="S1865" s="6"/>
      <c r="T1865" s="6"/>
      <c r="U1865" s="6"/>
      <c r="V1865" s="6"/>
      <c r="W1865" s="6"/>
    </row>
    <row r="1866" spans="18:23" x14ac:dyDescent="0.3">
      <c r="R1866" s="6"/>
      <c r="S1866" s="6"/>
      <c r="T1866" s="6"/>
      <c r="U1866" s="6"/>
      <c r="V1866" s="6"/>
      <c r="W1866" s="6"/>
    </row>
    <row r="1867" spans="18:23" x14ac:dyDescent="0.3">
      <c r="R1867" s="6"/>
      <c r="S1867" s="6"/>
      <c r="T1867" s="6"/>
      <c r="U1867" s="6"/>
      <c r="V1867" s="6"/>
      <c r="W1867" s="6"/>
    </row>
    <row r="1868" spans="18:23" x14ac:dyDescent="0.3">
      <c r="R1868" s="6"/>
      <c r="S1868" s="6"/>
      <c r="T1868" s="6"/>
      <c r="U1868" s="6"/>
      <c r="V1868" s="6"/>
      <c r="W1868" s="6"/>
    </row>
    <row r="1869" spans="18:23" x14ac:dyDescent="0.3">
      <c r="R1869" s="6"/>
      <c r="S1869" s="6"/>
      <c r="T1869" s="6"/>
      <c r="U1869" s="6"/>
      <c r="V1869" s="6"/>
      <c r="W1869" s="6"/>
    </row>
    <row r="1870" spans="18:23" x14ac:dyDescent="0.3">
      <c r="R1870" s="6"/>
      <c r="S1870" s="6"/>
      <c r="T1870" s="6"/>
      <c r="U1870" s="6"/>
      <c r="V1870" s="6"/>
      <c r="W1870" s="6"/>
    </row>
    <row r="1871" spans="18:23" x14ac:dyDescent="0.3">
      <c r="R1871" s="6"/>
      <c r="S1871" s="6"/>
      <c r="T1871" s="6"/>
      <c r="U1871" s="6"/>
      <c r="V1871" s="6"/>
      <c r="W1871" s="6"/>
    </row>
    <row r="1872" spans="18:23" x14ac:dyDescent="0.3">
      <c r="R1872" s="6"/>
      <c r="S1872" s="6"/>
      <c r="T1872" s="6"/>
      <c r="U1872" s="6"/>
      <c r="V1872" s="6"/>
      <c r="W1872" s="6"/>
    </row>
    <row r="1873" spans="18:23" x14ac:dyDescent="0.3">
      <c r="R1873" s="6"/>
      <c r="S1873" s="6"/>
      <c r="T1873" s="6"/>
      <c r="U1873" s="6"/>
      <c r="V1873" s="6"/>
      <c r="W1873" s="6"/>
    </row>
    <row r="1874" spans="18:23" x14ac:dyDescent="0.3">
      <c r="R1874" s="6"/>
      <c r="S1874" s="6"/>
      <c r="T1874" s="6"/>
      <c r="U1874" s="6"/>
      <c r="V1874" s="6"/>
      <c r="W1874" s="6"/>
    </row>
    <row r="1875" spans="18:23" x14ac:dyDescent="0.3">
      <c r="R1875" s="6"/>
      <c r="S1875" s="6"/>
      <c r="T1875" s="6"/>
      <c r="U1875" s="6"/>
      <c r="V1875" s="6"/>
      <c r="W1875" s="6"/>
    </row>
    <row r="1876" spans="18:23" x14ac:dyDescent="0.3">
      <c r="R1876" s="6"/>
      <c r="S1876" s="6"/>
      <c r="T1876" s="6"/>
      <c r="U1876" s="6"/>
      <c r="V1876" s="6"/>
      <c r="W1876" s="6"/>
    </row>
    <row r="1877" spans="18:23" x14ac:dyDescent="0.3">
      <c r="R1877" s="6"/>
      <c r="S1877" s="6"/>
      <c r="T1877" s="6"/>
      <c r="U1877" s="6"/>
      <c r="V1877" s="6"/>
      <c r="W1877" s="6"/>
    </row>
    <row r="1878" spans="18:23" x14ac:dyDescent="0.3">
      <c r="R1878" s="6"/>
      <c r="S1878" s="6"/>
      <c r="T1878" s="6"/>
      <c r="U1878" s="6"/>
      <c r="V1878" s="6"/>
      <c r="W1878" s="6"/>
    </row>
    <row r="1879" spans="18:23" x14ac:dyDescent="0.3">
      <c r="R1879" s="6"/>
      <c r="S1879" s="6"/>
      <c r="T1879" s="6"/>
      <c r="U1879" s="6"/>
      <c r="V1879" s="6"/>
      <c r="W1879" s="6"/>
    </row>
    <row r="1880" spans="18:23" x14ac:dyDescent="0.3">
      <c r="R1880" s="6"/>
      <c r="S1880" s="6"/>
      <c r="T1880" s="6"/>
      <c r="U1880" s="6"/>
      <c r="V1880" s="6"/>
      <c r="W1880" s="6"/>
    </row>
    <row r="1881" spans="18:23" x14ac:dyDescent="0.3">
      <c r="R1881" s="6"/>
      <c r="S1881" s="6"/>
      <c r="T1881" s="6"/>
      <c r="U1881" s="6"/>
      <c r="V1881" s="6"/>
      <c r="W1881" s="6"/>
    </row>
    <row r="1882" spans="18:23" x14ac:dyDescent="0.3">
      <c r="R1882" s="6"/>
      <c r="S1882" s="6"/>
      <c r="T1882" s="6"/>
      <c r="U1882" s="6"/>
      <c r="V1882" s="6"/>
      <c r="W1882" s="6"/>
    </row>
    <row r="1883" spans="18:23" x14ac:dyDescent="0.3">
      <c r="R1883" s="6"/>
      <c r="S1883" s="6"/>
      <c r="T1883" s="6"/>
      <c r="U1883" s="6"/>
      <c r="V1883" s="6"/>
      <c r="W1883" s="6"/>
    </row>
    <row r="1884" spans="18:23" x14ac:dyDescent="0.3">
      <c r="R1884" s="6"/>
      <c r="S1884" s="6"/>
      <c r="T1884" s="6"/>
      <c r="U1884" s="6"/>
      <c r="V1884" s="6"/>
      <c r="W1884" s="6"/>
    </row>
    <row r="1885" spans="18:23" x14ac:dyDescent="0.3">
      <c r="R1885" s="6"/>
      <c r="S1885" s="6"/>
      <c r="T1885" s="6"/>
      <c r="U1885" s="6"/>
      <c r="V1885" s="6"/>
      <c r="W1885" s="6"/>
    </row>
    <row r="1886" spans="18:23" x14ac:dyDescent="0.3">
      <c r="R1886" s="6"/>
      <c r="S1886" s="6"/>
      <c r="T1886" s="6"/>
      <c r="U1886" s="6"/>
      <c r="V1886" s="6"/>
      <c r="W1886" s="6"/>
    </row>
    <row r="1887" spans="18:23" x14ac:dyDescent="0.3">
      <c r="R1887" s="6"/>
      <c r="S1887" s="6"/>
      <c r="T1887" s="6"/>
      <c r="U1887" s="6"/>
      <c r="V1887" s="6"/>
      <c r="W1887" s="6"/>
    </row>
    <row r="1888" spans="18:23" x14ac:dyDescent="0.3">
      <c r="R1888" s="6"/>
      <c r="S1888" s="6"/>
      <c r="T1888" s="6"/>
      <c r="U1888" s="6"/>
      <c r="V1888" s="6"/>
      <c r="W1888" s="6"/>
    </row>
    <row r="1889" spans="18:23" x14ac:dyDescent="0.3">
      <c r="R1889" s="6"/>
      <c r="S1889" s="6"/>
      <c r="T1889" s="6"/>
      <c r="U1889" s="6"/>
      <c r="V1889" s="6"/>
      <c r="W1889" s="6"/>
    </row>
    <row r="1890" spans="18:23" x14ac:dyDescent="0.3">
      <c r="R1890" s="6"/>
      <c r="S1890" s="6"/>
      <c r="T1890" s="6"/>
      <c r="U1890" s="6"/>
      <c r="V1890" s="6"/>
      <c r="W1890" s="6"/>
    </row>
    <row r="1891" spans="18:23" x14ac:dyDescent="0.3">
      <c r="R1891" s="6"/>
      <c r="S1891" s="6"/>
      <c r="T1891" s="6"/>
      <c r="U1891" s="6"/>
      <c r="V1891" s="6"/>
      <c r="W1891" s="6"/>
    </row>
    <row r="1892" spans="18:23" x14ac:dyDescent="0.3">
      <c r="R1892" s="6"/>
      <c r="S1892" s="6"/>
      <c r="T1892" s="6"/>
      <c r="U1892" s="6"/>
      <c r="V1892" s="6"/>
      <c r="W1892" s="6"/>
    </row>
    <row r="1893" spans="18:23" x14ac:dyDescent="0.3">
      <c r="R1893" s="6"/>
      <c r="S1893" s="6"/>
      <c r="T1893" s="6"/>
      <c r="U1893" s="6"/>
      <c r="V1893" s="6"/>
      <c r="W1893" s="6"/>
    </row>
    <row r="1894" spans="18:23" x14ac:dyDescent="0.3">
      <c r="R1894" s="6"/>
      <c r="S1894" s="6"/>
      <c r="T1894" s="6"/>
      <c r="U1894" s="6"/>
      <c r="V1894" s="6"/>
      <c r="W1894" s="6"/>
    </row>
    <row r="1895" spans="18:23" x14ac:dyDescent="0.3">
      <c r="R1895" s="6"/>
      <c r="S1895" s="6"/>
      <c r="T1895" s="6"/>
      <c r="U1895" s="6"/>
      <c r="V1895" s="6"/>
      <c r="W1895" s="6"/>
    </row>
    <row r="1896" spans="18:23" x14ac:dyDescent="0.3">
      <c r="R1896" s="6"/>
      <c r="S1896" s="6"/>
      <c r="T1896" s="6"/>
      <c r="U1896" s="6"/>
      <c r="V1896" s="6"/>
      <c r="W1896" s="6"/>
    </row>
    <row r="1897" spans="18:23" x14ac:dyDescent="0.3">
      <c r="R1897" s="6"/>
      <c r="S1897" s="6"/>
      <c r="T1897" s="6"/>
      <c r="U1897" s="6"/>
      <c r="V1897" s="6"/>
      <c r="W1897" s="6"/>
    </row>
    <row r="1898" spans="18:23" x14ac:dyDescent="0.3">
      <c r="R1898" s="6"/>
      <c r="S1898" s="6"/>
      <c r="T1898" s="6"/>
      <c r="U1898" s="6"/>
      <c r="V1898" s="6"/>
      <c r="W1898" s="6"/>
    </row>
    <row r="1899" spans="18:23" x14ac:dyDescent="0.3">
      <c r="R1899" s="6"/>
      <c r="S1899" s="6"/>
      <c r="T1899" s="6"/>
      <c r="U1899" s="6"/>
      <c r="V1899" s="6"/>
      <c r="W1899" s="6"/>
    </row>
    <row r="1900" spans="18:23" x14ac:dyDescent="0.3">
      <c r="R1900" s="6"/>
      <c r="S1900" s="6"/>
      <c r="T1900" s="6"/>
      <c r="U1900" s="6"/>
      <c r="V1900" s="6"/>
      <c r="W1900" s="6"/>
    </row>
    <row r="1901" spans="18:23" x14ac:dyDescent="0.3">
      <c r="R1901" s="6"/>
      <c r="S1901" s="6"/>
      <c r="T1901" s="6"/>
      <c r="U1901" s="6"/>
      <c r="V1901" s="6"/>
      <c r="W1901" s="6"/>
    </row>
    <row r="1902" spans="18:23" x14ac:dyDescent="0.3">
      <c r="R1902" s="6"/>
      <c r="S1902" s="6"/>
      <c r="T1902" s="6"/>
      <c r="U1902" s="6"/>
      <c r="V1902" s="6"/>
      <c r="W1902" s="6"/>
    </row>
    <row r="1903" spans="18:23" x14ac:dyDescent="0.3">
      <c r="R1903" s="6"/>
      <c r="S1903" s="6"/>
      <c r="T1903" s="6"/>
      <c r="U1903" s="6"/>
      <c r="V1903" s="6"/>
      <c r="W1903" s="6"/>
    </row>
    <row r="1904" spans="18:23" x14ac:dyDescent="0.3">
      <c r="R1904" s="6"/>
      <c r="S1904" s="6"/>
      <c r="T1904" s="6"/>
      <c r="U1904" s="6"/>
      <c r="V1904" s="6"/>
      <c r="W1904" s="6"/>
    </row>
    <row r="1905" spans="18:23" x14ac:dyDescent="0.3">
      <c r="R1905" s="6"/>
      <c r="S1905" s="6"/>
      <c r="T1905" s="6"/>
      <c r="U1905" s="6"/>
      <c r="V1905" s="6"/>
      <c r="W1905" s="6"/>
    </row>
    <row r="1906" spans="18:23" x14ac:dyDescent="0.3">
      <c r="R1906" s="6"/>
      <c r="S1906" s="6"/>
      <c r="T1906" s="6"/>
      <c r="U1906" s="6"/>
      <c r="V1906" s="6"/>
      <c r="W1906" s="6"/>
    </row>
    <row r="1907" spans="18:23" x14ac:dyDescent="0.3">
      <c r="R1907" s="6"/>
      <c r="S1907" s="6"/>
      <c r="T1907" s="6"/>
      <c r="U1907" s="6"/>
      <c r="V1907" s="6"/>
      <c r="W1907" s="6"/>
    </row>
    <row r="1908" spans="18:23" x14ac:dyDescent="0.3">
      <c r="R1908" s="6"/>
      <c r="S1908" s="6"/>
      <c r="T1908" s="6"/>
      <c r="U1908" s="6"/>
      <c r="V1908" s="6"/>
      <c r="W1908" s="6"/>
    </row>
    <row r="1909" spans="18:23" x14ac:dyDescent="0.3">
      <c r="R1909" s="6"/>
      <c r="S1909" s="6"/>
      <c r="T1909" s="6"/>
      <c r="U1909" s="6"/>
      <c r="V1909" s="6"/>
      <c r="W1909" s="6"/>
    </row>
    <row r="1910" spans="18:23" x14ac:dyDescent="0.3">
      <c r="R1910" s="6"/>
      <c r="S1910" s="6"/>
      <c r="T1910" s="6"/>
      <c r="U1910" s="6"/>
      <c r="V1910" s="6"/>
      <c r="W1910" s="6"/>
    </row>
    <row r="1911" spans="18:23" x14ac:dyDescent="0.3">
      <c r="R1911" s="6"/>
      <c r="S1911" s="6"/>
      <c r="T1911" s="6"/>
      <c r="U1911" s="6"/>
      <c r="V1911" s="6"/>
      <c r="W1911" s="6"/>
    </row>
    <row r="1912" spans="18:23" x14ac:dyDescent="0.3">
      <c r="R1912" s="6"/>
      <c r="S1912" s="6"/>
      <c r="T1912" s="6"/>
      <c r="U1912" s="6"/>
      <c r="V1912" s="6"/>
      <c r="W1912" s="6"/>
    </row>
    <row r="1913" spans="18:23" x14ac:dyDescent="0.3">
      <c r="R1913" s="6"/>
      <c r="S1913" s="6"/>
      <c r="T1913" s="6"/>
      <c r="U1913" s="6"/>
      <c r="V1913" s="6"/>
      <c r="W1913" s="6"/>
    </row>
    <row r="1914" spans="18:23" x14ac:dyDescent="0.3">
      <c r="R1914" s="6"/>
      <c r="S1914" s="6"/>
      <c r="T1914" s="6"/>
      <c r="U1914" s="6"/>
      <c r="V1914" s="6"/>
      <c r="W1914" s="6"/>
    </row>
    <row r="1915" spans="18:23" x14ac:dyDescent="0.3">
      <c r="R1915" s="6"/>
      <c r="S1915" s="6"/>
      <c r="T1915" s="6"/>
      <c r="U1915" s="6"/>
      <c r="V1915" s="6"/>
      <c r="W1915" s="6"/>
    </row>
    <row r="1916" spans="18:23" x14ac:dyDescent="0.3">
      <c r="R1916" s="6"/>
      <c r="S1916" s="6"/>
      <c r="T1916" s="6"/>
      <c r="U1916" s="6"/>
      <c r="V1916" s="6"/>
      <c r="W1916" s="6"/>
    </row>
    <row r="1917" spans="18:23" x14ac:dyDescent="0.3">
      <c r="R1917" s="6"/>
      <c r="S1917" s="6"/>
      <c r="T1917" s="6"/>
      <c r="U1917" s="6"/>
      <c r="V1917" s="6"/>
      <c r="W1917" s="6"/>
    </row>
    <row r="1918" spans="18:23" x14ac:dyDescent="0.3">
      <c r="R1918" s="6"/>
      <c r="S1918" s="6"/>
      <c r="T1918" s="6"/>
      <c r="U1918" s="6"/>
      <c r="V1918" s="6"/>
      <c r="W1918" s="6"/>
    </row>
    <row r="1919" spans="18:23" x14ac:dyDescent="0.3">
      <c r="R1919" s="6"/>
      <c r="S1919" s="6"/>
      <c r="T1919" s="6"/>
      <c r="U1919" s="6"/>
      <c r="V1919" s="6"/>
      <c r="W1919" s="6"/>
    </row>
    <row r="1920" spans="18:23" x14ac:dyDescent="0.3">
      <c r="R1920" s="6"/>
      <c r="S1920" s="6"/>
      <c r="T1920" s="6"/>
      <c r="U1920" s="6"/>
      <c r="V1920" s="6"/>
      <c r="W1920" s="6"/>
    </row>
    <row r="1921" spans="18:23" x14ac:dyDescent="0.3">
      <c r="R1921" s="6"/>
      <c r="S1921" s="6"/>
      <c r="T1921" s="6"/>
      <c r="U1921" s="6"/>
      <c r="V1921" s="6"/>
      <c r="W1921" s="6"/>
    </row>
    <row r="1922" spans="18:23" x14ac:dyDescent="0.3">
      <c r="R1922" s="6"/>
      <c r="S1922" s="6"/>
      <c r="T1922" s="6"/>
      <c r="U1922" s="6"/>
      <c r="V1922" s="6"/>
      <c r="W1922" s="6"/>
    </row>
    <row r="1923" spans="18:23" x14ac:dyDescent="0.3">
      <c r="R1923" s="6"/>
      <c r="S1923" s="6"/>
      <c r="T1923" s="6"/>
      <c r="U1923" s="6"/>
      <c r="V1923" s="6"/>
      <c r="W1923" s="6"/>
    </row>
    <row r="1924" spans="18:23" x14ac:dyDescent="0.3">
      <c r="R1924" s="6"/>
      <c r="S1924" s="6"/>
      <c r="T1924" s="6"/>
      <c r="U1924" s="6"/>
      <c r="V1924" s="6"/>
      <c r="W1924" s="6"/>
    </row>
    <row r="1925" spans="18:23" x14ac:dyDescent="0.3">
      <c r="R1925" s="6"/>
      <c r="S1925" s="6"/>
      <c r="T1925" s="6"/>
      <c r="U1925" s="6"/>
      <c r="V1925" s="6"/>
      <c r="W1925" s="6"/>
    </row>
    <row r="1926" spans="18:23" x14ac:dyDescent="0.3">
      <c r="R1926" s="6"/>
      <c r="S1926" s="6"/>
      <c r="T1926" s="6"/>
      <c r="U1926" s="6"/>
      <c r="V1926" s="6"/>
      <c r="W1926" s="6"/>
    </row>
    <row r="1927" spans="18:23" x14ac:dyDescent="0.3">
      <c r="R1927" s="6"/>
      <c r="S1927" s="6"/>
      <c r="T1927" s="6"/>
      <c r="U1927" s="6"/>
      <c r="V1927" s="6"/>
      <c r="W1927" s="6"/>
    </row>
    <row r="1928" spans="18:23" x14ac:dyDescent="0.3">
      <c r="R1928" s="6"/>
      <c r="S1928" s="6"/>
      <c r="T1928" s="6"/>
      <c r="U1928" s="6"/>
      <c r="V1928" s="6"/>
      <c r="W1928" s="6"/>
    </row>
    <row r="1929" spans="18:23" x14ac:dyDescent="0.3">
      <c r="R1929" s="6"/>
      <c r="S1929" s="6"/>
      <c r="T1929" s="6"/>
      <c r="U1929" s="6"/>
      <c r="V1929" s="6"/>
      <c r="W1929" s="6"/>
    </row>
    <row r="1930" spans="18:23" x14ac:dyDescent="0.3">
      <c r="R1930" s="6"/>
      <c r="S1930" s="6"/>
      <c r="T1930" s="6"/>
      <c r="U1930" s="6"/>
      <c r="V1930" s="6"/>
      <c r="W1930" s="6"/>
    </row>
    <row r="1931" spans="18:23" x14ac:dyDescent="0.3">
      <c r="R1931" s="6"/>
      <c r="S1931" s="6"/>
      <c r="T1931" s="6"/>
      <c r="U1931" s="6"/>
      <c r="V1931" s="6"/>
      <c r="W1931" s="6"/>
    </row>
    <row r="1932" spans="18:23" x14ac:dyDescent="0.3">
      <c r="R1932" s="6"/>
      <c r="S1932" s="6"/>
      <c r="T1932" s="6"/>
      <c r="U1932" s="6"/>
      <c r="V1932" s="6"/>
      <c r="W1932" s="6"/>
    </row>
    <row r="1933" spans="18:23" x14ac:dyDescent="0.3">
      <c r="R1933" s="6"/>
      <c r="S1933" s="6"/>
      <c r="T1933" s="6"/>
      <c r="U1933" s="6"/>
      <c r="V1933" s="6"/>
      <c r="W1933" s="6"/>
    </row>
    <row r="1934" spans="18:23" x14ac:dyDescent="0.3">
      <c r="R1934" s="6"/>
      <c r="S1934" s="6"/>
      <c r="T1934" s="6"/>
      <c r="U1934" s="6"/>
      <c r="V1934" s="6"/>
      <c r="W1934" s="6"/>
    </row>
    <row r="1935" spans="18:23" x14ac:dyDescent="0.3">
      <c r="R1935" s="6"/>
      <c r="S1935" s="6"/>
      <c r="T1935" s="6"/>
      <c r="U1935" s="6"/>
      <c r="V1935" s="6"/>
      <c r="W1935" s="6"/>
    </row>
    <row r="1936" spans="18:23" x14ac:dyDescent="0.3">
      <c r="R1936" s="6"/>
      <c r="S1936" s="6"/>
      <c r="T1936" s="6"/>
      <c r="U1936" s="6"/>
      <c r="V1936" s="6"/>
      <c r="W1936" s="6"/>
    </row>
    <row r="1937" spans="18:23" x14ac:dyDescent="0.3">
      <c r="R1937" s="6"/>
      <c r="S1937" s="6"/>
      <c r="T1937" s="6"/>
      <c r="U1937" s="6"/>
      <c r="V1937" s="6"/>
      <c r="W1937" s="6"/>
    </row>
    <row r="1938" spans="18:23" x14ac:dyDescent="0.3">
      <c r="R1938" s="6"/>
      <c r="S1938" s="6"/>
      <c r="T1938" s="6"/>
      <c r="U1938" s="6"/>
      <c r="V1938" s="6"/>
      <c r="W1938" s="6"/>
    </row>
    <row r="1939" spans="18:23" x14ac:dyDescent="0.3">
      <c r="R1939" s="6"/>
      <c r="S1939" s="6"/>
      <c r="T1939" s="6"/>
      <c r="U1939" s="6"/>
      <c r="V1939" s="6"/>
      <c r="W1939" s="6"/>
    </row>
    <row r="1940" spans="18:23" x14ac:dyDescent="0.3">
      <c r="R1940" s="6"/>
      <c r="S1940" s="6"/>
      <c r="T1940" s="6"/>
      <c r="U1940" s="6"/>
      <c r="V1940" s="6"/>
      <c r="W1940" s="6"/>
    </row>
    <row r="1941" spans="18:23" x14ac:dyDescent="0.3">
      <c r="R1941" s="6"/>
      <c r="S1941" s="6"/>
      <c r="T1941" s="6"/>
      <c r="U1941" s="6"/>
      <c r="V1941" s="6"/>
      <c r="W1941" s="6"/>
    </row>
    <row r="1942" spans="18:23" x14ac:dyDescent="0.3">
      <c r="R1942" s="6"/>
      <c r="S1942" s="6"/>
      <c r="T1942" s="6"/>
      <c r="U1942" s="6"/>
      <c r="V1942" s="6"/>
      <c r="W1942" s="6"/>
    </row>
    <row r="1943" spans="18:23" x14ac:dyDescent="0.3">
      <c r="R1943" s="6"/>
      <c r="S1943" s="6"/>
      <c r="T1943" s="6"/>
      <c r="U1943" s="6"/>
      <c r="V1943" s="6"/>
      <c r="W1943" s="6"/>
    </row>
    <row r="1944" spans="18:23" x14ac:dyDescent="0.3">
      <c r="R1944" s="6"/>
      <c r="S1944" s="6"/>
      <c r="T1944" s="6"/>
      <c r="U1944" s="6"/>
      <c r="V1944" s="6"/>
      <c r="W1944" s="6"/>
    </row>
    <row r="1945" spans="18:23" x14ac:dyDescent="0.3">
      <c r="R1945" s="6"/>
      <c r="S1945" s="6"/>
      <c r="T1945" s="6"/>
      <c r="U1945" s="6"/>
      <c r="V1945" s="6"/>
      <c r="W1945" s="6"/>
    </row>
    <row r="1946" spans="18:23" x14ac:dyDescent="0.3">
      <c r="R1946" s="6"/>
      <c r="S1946" s="6"/>
      <c r="T1946" s="6"/>
      <c r="U1946" s="6"/>
      <c r="V1946" s="6"/>
      <c r="W1946" s="6"/>
    </row>
    <row r="1947" spans="18:23" x14ac:dyDescent="0.3">
      <c r="R1947" s="6"/>
      <c r="S1947" s="6"/>
      <c r="T1947" s="6"/>
      <c r="U1947" s="6"/>
      <c r="V1947" s="6"/>
      <c r="W1947" s="6"/>
    </row>
    <row r="1948" spans="18:23" x14ac:dyDescent="0.3">
      <c r="R1948" s="6"/>
      <c r="S1948" s="6"/>
      <c r="T1948" s="6"/>
      <c r="U1948" s="6"/>
      <c r="V1948" s="6"/>
      <c r="W1948" s="6"/>
    </row>
    <row r="1949" spans="18:23" x14ac:dyDescent="0.3">
      <c r="R1949" s="6"/>
      <c r="S1949" s="6"/>
      <c r="T1949" s="6"/>
      <c r="U1949" s="6"/>
      <c r="V1949" s="6"/>
      <c r="W1949" s="6"/>
    </row>
    <row r="1950" spans="18:23" x14ac:dyDescent="0.3">
      <c r="R1950" s="6"/>
      <c r="S1950" s="6"/>
      <c r="T1950" s="6"/>
      <c r="U1950" s="6"/>
      <c r="V1950" s="6"/>
      <c r="W1950" s="6"/>
    </row>
    <row r="1951" spans="18:23" x14ac:dyDescent="0.3">
      <c r="R1951" s="6"/>
      <c r="S1951" s="6"/>
      <c r="T1951" s="6"/>
      <c r="U1951" s="6"/>
      <c r="V1951" s="6"/>
      <c r="W1951" s="6"/>
    </row>
    <row r="1952" spans="18:23" x14ac:dyDescent="0.3">
      <c r="R1952" s="6"/>
      <c r="S1952" s="6"/>
      <c r="T1952" s="6"/>
      <c r="U1952" s="6"/>
      <c r="V1952" s="6"/>
      <c r="W1952" s="6"/>
    </row>
    <row r="1953" spans="18:23" x14ac:dyDescent="0.3">
      <c r="R1953" s="6"/>
      <c r="S1953" s="6"/>
      <c r="T1953" s="6"/>
      <c r="U1953" s="6"/>
      <c r="V1953" s="6"/>
      <c r="W1953" s="6"/>
    </row>
    <row r="1954" spans="18:23" x14ac:dyDescent="0.3">
      <c r="R1954" s="6"/>
      <c r="S1954" s="6"/>
      <c r="T1954" s="6"/>
      <c r="U1954" s="6"/>
      <c r="V1954" s="6"/>
      <c r="W1954" s="6"/>
    </row>
    <row r="1955" spans="18:23" x14ac:dyDescent="0.3">
      <c r="R1955" s="6"/>
      <c r="S1955" s="6"/>
      <c r="T1955" s="6"/>
      <c r="U1955" s="6"/>
      <c r="V1955" s="6"/>
      <c r="W1955" s="6"/>
    </row>
    <row r="1956" spans="18:23" x14ac:dyDescent="0.3">
      <c r="R1956" s="6"/>
      <c r="S1956" s="6"/>
      <c r="T1956" s="6"/>
      <c r="U1956" s="6"/>
      <c r="V1956" s="6"/>
      <c r="W1956" s="6"/>
    </row>
    <row r="1957" spans="18:23" x14ac:dyDescent="0.3">
      <c r="R1957" s="6"/>
      <c r="S1957" s="6"/>
      <c r="T1957" s="6"/>
      <c r="U1957" s="6"/>
      <c r="V1957" s="6"/>
      <c r="W1957" s="6"/>
    </row>
    <row r="1958" spans="18:23" x14ac:dyDescent="0.3">
      <c r="R1958" s="6"/>
      <c r="S1958" s="6"/>
      <c r="T1958" s="6"/>
      <c r="U1958" s="6"/>
      <c r="V1958" s="6"/>
      <c r="W1958" s="6"/>
    </row>
    <row r="1959" spans="18:23" x14ac:dyDescent="0.3">
      <c r="R1959" s="6"/>
      <c r="S1959" s="6"/>
      <c r="T1959" s="6"/>
      <c r="U1959" s="6"/>
      <c r="V1959" s="6"/>
      <c r="W1959" s="6"/>
    </row>
    <row r="1960" spans="18:23" x14ac:dyDescent="0.3">
      <c r="R1960" s="6"/>
      <c r="S1960" s="6"/>
      <c r="T1960" s="6"/>
      <c r="U1960" s="6"/>
      <c r="V1960" s="6"/>
      <c r="W1960" s="6"/>
    </row>
    <row r="1961" spans="18:23" x14ac:dyDescent="0.3">
      <c r="R1961" s="6"/>
      <c r="S1961" s="6"/>
      <c r="T1961" s="6"/>
      <c r="U1961" s="6"/>
      <c r="V1961" s="6"/>
      <c r="W1961" s="6"/>
    </row>
    <row r="1962" spans="18:23" x14ac:dyDescent="0.3">
      <c r="R1962" s="6"/>
      <c r="S1962" s="6"/>
      <c r="T1962" s="6"/>
      <c r="U1962" s="6"/>
      <c r="V1962" s="6"/>
      <c r="W1962" s="6"/>
    </row>
    <row r="1963" spans="18:23" x14ac:dyDescent="0.3">
      <c r="R1963" s="6"/>
      <c r="S1963" s="6"/>
      <c r="T1963" s="6"/>
      <c r="U1963" s="6"/>
      <c r="V1963" s="6"/>
      <c r="W1963" s="6"/>
    </row>
    <row r="1964" spans="18:23" x14ac:dyDescent="0.3">
      <c r="R1964" s="6"/>
      <c r="S1964" s="6"/>
      <c r="T1964" s="6"/>
      <c r="U1964" s="6"/>
      <c r="V1964" s="6"/>
      <c r="W1964" s="6"/>
    </row>
    <row r="1965" spans="18:23" x14ac:dyDescent="0.3">
      <c r="R1965" s="6"/>
      <c r="S1965" s="6"/>
      <c r="T1965" s="6"/>
      <c r="U1965" s="6"/>
      <c r="V1965" s="6"/>
      <c r="W1965" s="6"/>
    </row>
    <row r="1966" spans="18:23" x14ac:dyDescent="0.3">
      <c r="R1966" s="6"/>
      <c r="S1966" s="6"/>
      <c r="T1966" s="6"/>
      <c r="U1966" s="6"/>
      <c r="V1966" s="6"/>
      <c r="W1966" s="6"/>
    </row>
    <row r="1967" spans="18:23" x14ac:dyDescent="0.3">
      <c r="R1967" s="6"/>
      <c r="S1967" s="6"/>
      <c r="T1967" s="6"/>
      <c r="U1967" s="6"/>
      <c r="V1967" s="6"/>
      <c r="W1967" s="6"/>
    </row>
    <row r="1968" spans="18:23" x14ac:dyDescent="0.3">
      <c r="R1968" s="6"/>
      <c r="S1968" s="6"/>
      <c r="T1968" s="6"/>
      <c r="U1968" s="6"/>
      <c r="V1968" s="6"/>
      <c r="W1968" s="6"/>
    </row>
    <row r="1969" spans="18:23" x14ac:dyDescent="0.3">
      <c r="R1969" s="6"/>
      <c r="S1969" s="6"/>
      <c r="T1969" s="6"/>
      <c r="U1969" s="6"/>
      <c r="V1969" s="6"/>
      <c r="W1969" s="6"/>
    </row>
    <row r="1970" spans="18:23" x14ac:dyDescent="0.3">
      <c r="R1970" s="6"/>
      <c r="S1970" s="6"/>
      <c r="T1970" s="6"/>
      <c r="U1970" s="6"/>
      <c r="V1970" s="6"/>
      <c r="W1970" s="6"/>
    </row>
    <row r="1971" spans="18:23" x14ac:dyDescent="0.3">
      <c r="R1971" s="6"/>
      <c r="S1971" s="6"/>
      <c r="T1971" s="6"/>
      <c r="U1971" s="6"/>
      <c r="V1971" s="6"/>
      <c r="W1971" s="6"/>
    </row>
    <row r="1972" spans="18:23" x14ac:dyDescent="0.3">
      <c r="R1972" s="6"/>
      <c r="S1972" s="6"/>
      <c r="T1972" s="6"/>
      <c r="U1972" s="6"/>
      <c r="V1972" s="6"/>
      <c r="W1972" s="6"/>
    </row>
    <row r="1973" spans="18:23" x14ac:dyDescent="0.3">
      <c r="R1973" s="6"/>
      <c r="S1973" s="6"/>
      <c r="T1973" s="6"/>
      <c r="U1973" s="6"/>
      <c r="V1973" s="6"/>
      <c r="W1973" s="6"/>
    </row>
    <row r="1974" spans="18:23" x14ac:dyDescent="0.3">
      <c r="R1974" s="6"/>
      <c r="S1974" s="6"/>
      <c r="T1974" s="6"/>
      <c r="U1974" s="6"/>
      <c r="V1974" s="6"/>
      <c r="W1974" s="6"/>
    </row>
    <row r="1975" spans="18:23" x14ac:dyDescent="0.3">
      <c r="R1975" s="6"/>
      <c r="S1975" s="6"/>
      <c r="T1975" s="6"/>
      <c r="U1975" s="6"/>
      <c r="V1975" s="6"/>
      <c r="W1975" s="6"/>
    </row>
    <row r="1976" spans="18:23" x14ac:dyDescent="0.3">
      <c r="R1976" s="6"/>
      <c r="S1976" s="6"/>
      <c r="T1976" s="6"/>
      <c r="U1976" s="6"/>
      <c r="V1976" s="6"/>
      <c r="W1976" s="6"/>
    </row>
    <row r="1977" spans="18:23" x14ac:dyDescent="0.3">
      <c r="R1977" s="6"/>
      <c r="S1977" s="6"/>
      <c r="T1977" s="6"/>
      <c r="U1977" s="6"/>
      <c r="V1977" s="6"/>
      <c r="W1977" s="6"/>
    </row>
    <row r="1978" spans="18:23" x14ac:dyDescent="0.3">
      <c r="R1978" s="6"/>
      <c r="S1978" s="6"/>
      <c r="T1978" s="6"/>
      <c r="U1978" s="6"/>
      <c r="V1978" s="6"/>
      <c r="W1978" s="6"/>
    </row>
    <row r="1979" spans="18:23" x14ac:dyDescent="0.3">
      <c r="R1979" s="6"/>
      <c r="S1979" s="6"/>
      <c r="T1979" s="6"/>
      <c r="U1979" s="6"/>
      <c r="V1979" s="6"/>
      <c r="W1979" s="6"/>
    </row>
    <row r="1980" spans="18:23" x14ac:dyDescent="0.3">
      <c r="R1980" s="6"/>
      <c r="S1980" s="6"/>
      <c r="T1980" s="6"/>
      <c r="U1980" s="6"/>
      <c r="V1980" s="6"/>
      <c r="W1980" s="6"/>
    </row>
    <row r="1981" spans="18:23" x14ac:dyDescent="0.3">
      <c r="R1981" s="6"/>
      <c r="S1981" s="6"/>
      <c r="T1981" s="6"/>
      <c r="U1981" s="6"/>
      <c r="V1981" s="6"/>
      <c r="W1981" s="6"/>
    </row>
    <row r="1982" spans="18:23" x14ac:dyDescent="0.3">
      <c r="R1982" s="6"/>
      <c r="S1982" s="6"/>
      <c r="T1982" s="6"/>
      <c r="U1982" s="6"/>
      <c r="V1982" s="6"/>
      <c r="W1982" s="6"/>
    </row>
    <row r="1983" spans="18:23" x14ac:dyDescent="0.3">
      <c r="R1983" s="6"/>
      <c r="S1983" s="6"/>
      <c r="T1983" s="6"/>
      <c r="U1983" s="6"/>
      <c r="V1983" s="6"/>
      <c r="W1983" s="6"/>
    </row>
    <row r="1984" spans="18:23" x14ac:dyDescent="0.3">
      <c r="R1984" s="6"/>
      <c r="S1984" s="6"/>
      <c r="T1984" s="6"/>
      <c r="U1984" s="6"/>
      <c r="V1984" s="6"/>
      <c r="W1984" s="6"/>
    </row>
    <row r="1985" spans="18:23" x14ac:dyDescent="0.3">
      <c r="R1985" s="6"/>
      <c r="S1985" s="6"/>
      <c r="T1985" s="6"/>
      <c r="U1985" s="6"/>
      <c r="V1985" s="6"/>
      <c r="W1985" s="6"/>
    </row>
    <row r="1986" spans="18:23" x14ac:dyDescent="0.3">
      <c r="R1986" s="6"/>
      <c r="S1986" s="6"/>
      <c r="T1986" s="6"/>
      <c r="U1986" s="6"/>
      <c r="V1986" s="6"/>
      <c r="W1986" s="6"/>
    </row>
    <row r="1987" spans="18:23" x14ac:dyDescent="0.3">
      <c r="R1987" s="6"/>
      <c r="S1987" s="6"/>
      <c r="T1987" s="6"/>
      <c r="U1987" s="6"/>
      <c r="V1987" s="6"/>
      <c r="W1987" s="6"/>
    </row>
    <row r="1988" spans="18:23" x14ac:dyDescent="0.3">
      <c r="R1988" s="6"/>
      <c r="S1988" s="6"/>
      <c r="T1988" s="6"/>
      <c r="U1988" s="6"/>
      <c r="V1988" s="6"/>
      <c r="W1988" s="6"/>
    </row>
    <row r="1989" spans="18:23" x14ac:dyDescent="0.3">
      <c r="R1989" s="6"/>
      <c r="S1989" s="6"/>
      <c r="T1989" s="6"/>
      <c r="U1989" s="6"/>
      <c r="V1989" s="6"/>
      <c r="W1989" s="6"/>
    </row>
    <row r="1990" spans="18:23" x14ac:dyDescent="0.3">
      <c r="R1990" s="6"/>
      <c r="S1990" s="6"/>
      <c r="T1990" s="6"/>
      <c r="U1990" s="6"/>
      <c r="V1990" s="6"/>
      <c r="W1990" s="6"/>
    </row>
    <row r="1991" spans="18:23" x14ac:dyDescent="0.3">
      <c r="R1991" s="6"/>
      <c r="S1991" s="6"/>
      <c r="T1991" s="6"/>
      <c r="U1991" s="6"/>
      <c r="V1991" s="6"/>
      <c r="W1991" s="6"/>
    </row>
    <row r="1992" spans="18:23" x14ac:dyDescent="0.3">
      <c r="R1992" s="6"/>
      <c r="S1992" s="6"/>
      <c r="T1992" s="6"/>
      <c r="U1992" s="6"/>
      <c r="V1992" s="6"/>
      <c r="W1992" s="6"/>
    </row>
    <row r="1993" spans="18:23" x14ac:dyDescent="0.3">
      <c r="R1993" s="6"/>
      <c r="S1993" s="6"/>
      <c r="T1993" s="6"/>
      <c r="U1993" s="6"/>
      <c r="V1993" s="6"/>
      <c r="W1993" s="6"/>
    </row>
    <row r="1994" spans="18:23" x14ac:dyDescent="0.3">
      <c r="R1994" s="6"/>
      <c r="S1994" s="6"/>
      <c r="T1994" s="6"/>
      <c r="U1994" s="6"/>
      <c r="V1994" s="6"/>
      <c r="W1994" s="6"/>
    </row>
    <row r="1995" spans="18:23" x14ac:dyDescent="0.3">
      <c r="R1995" s="6"/>
      <c r="S1995" s="6"/>
      <c r="T1995" s="6"/>
      <c r="U1995" s="6"/>
      <c r="V1995" s="6"/>
      <c r="W1995" s="6"/>
    </row>
    <row r="1996" spans="18:23" x14ac:dyDescent="0.3">
      <c r="R1996" s="6"/>
      <c r="S1996" s="6"/>
      <c r="T1996" s="6"/>
      <c r="U1996" s="6"/>
      <c r="V1996" s="6"/>
      <c r="W1996" s="6"/>
    </row>
    <row r="1997" spans="18:23" x14ac:dyDescent="0.3">
      <c r="R1997" s="6"/>
      <c r="S1997" s="6"/>
      <c r="T1997" s="6"/>
      <c r="U1997" s="6"/>
      <c r="V1997" s="6"/>
      <c r="W1997" s="6"/>
    </row>
    <row r="1998" spans="18:23" x14ac:dyDescent="0.3">
      <c r="R1998" s="6"/>
      <c r="S1998" s="6"/>
      <c r="T1998" s="6"/>
      <c r="U1998" s="6"/>
      <c r="V1998" s="6"/>
      <c r="W1998" s="6"/>
    </row>
    <row r="1999" spans="18:23" x14ac:dyDescent="0.3">
      <c r="R1999" s="6"/>
      <c r="S1999" s="6"/>
      <c r="T1999" s="6"/>
      <c r="U1999" s="6"/>
      <c r="V1999" s="6"/>
      <c r="W1999" s="6"/>
    </row>
    <row r="2000" spans="18:23" x14ac:dyDescent="0.3">
      <c r="R2000" s="6"/>
      <c r="S2000" s="6"/>
      <c r="T2000" s="6"/>
      <c r="U2000" s="6"/>
      <c r="V2000" s="6"/>
      <c r="W2000" s="6"/>
    </row>
    <row r="2001" spans="18:23" x14ac:dyDescent="0.3">
      <c r="R2001" s="6"/>
      <c r="S2001" s="6"/>
      <c r="T2001" s="6"/>
      <c r="U2001" s="6"/>
      <c r="V2001" s="6"/>
      <c r="W2001" s="6"/>
    </row>
    <row r="2002" spans="18:23" x14ac:dyDescent="0.3">
      <c r="R2002" s="6"/>
      <c r="S2002" s="6"/>
      <c r="T2002" s="6"/>
      <c r="U2002" s="6"/>
      <c r="V2002" s="6"/>
      <c r="W2002" s="6"/>
    </row>
    <row r="2003" spans="18:23" x14ac:dyDescent="0.3">
      <c r="R2003" s="6"/>
      <c r="S2003" s="6"/>
      <c r="T2003" s="6"/>
      <c r="U2003" s="6"/>
      <c r="V2003" s="6"/>
      <c r="W2003" s="6"/>
    </row>
    <row r="2004" spans="18:23" x14ac:dyDescent="0.3">
      <c r="R2004" s="6"/>
      <c r="S2004" s="6"/>
      <c r="T2004" s="6"/>
      <c r="U2004" s="6"/>
      <c r="V2004" s="6"/>
      <c r="W2004" s="6"/>
    </row>
    <row r="2005" spans="18:23" x14ac:dyDescent="0.3">
      <c r="R2005" s="6"/>
      <c r="S2005" s="6"/>
      <c r="T2005" s="6"/>
      <c r="U2005" s="6"/>
      <c r="V2005" s="6"/>
      <c r="W2005" s="6"/>
    </row>
    <row r="2006" spans="18:23" x14ac:dyDescent="0.3">
      <c r="R2006" s="6"/>
      <c r="S2006" s="6"/>
      <c r="T2006" s="6"/>
      <c r="U2006" s="6"/>
      <c r="V2006" s="6"/>
      <c r="W2006" s="6"/>
    </row>
    <row r="2007" spans="18:23" x14ac:dyDescent="0.3">
      <c r="R2007" s="6"/>
      <c r="S2007" s="6"/>
      <c r="T2007" s="6"/>
      <c r="U2007" s="6"/>
      <c r="V2007" s="6"/>
      <c r="W2007" s="6"/>
    </row>
    <row r="2008" spans="18:23" x14ac:dyDescent="0.3">
      <c r="R2008" s="6"/>
      <c r="S2008" s="6"/>
      <c r="T2008" s="6"/>
      <c r="U2008" s="6"/>
      <c r="V2008" s="6"/>
      <c r="W2008" s="6"/>
    </row>
    <row r="2009" spans="18:23" x14ac:dyDescent="0.3">
      <c r="R2009" s="6"/>
      <c r="S2009" s="6"/>
      <c r="T2009" s="6"/>
      <c r="U2009" s="6"/>
      <c r="V2009" s="6"/>
      <c r="W2009" s="6"/>
    </row>
    <row r="2010" spans="18:23" x14ac:dyDescent="0.3">
      <c r="R2010" s="6"/>
      <c r="S2010" s="6"/>
      <c r="T2010" s="6"/>
      <c r="U2010" s="6"/>
      <c r="V2010" s="6"/>
      <c r="W2010" s="6"/>
    </row>
    <row r="2011" spans="18:23" x14ac:dyDescent="0.3">
      <c r="R2011" s="6"/>
      <c r="S2011" s="6"/>
      <c r="T2011" s="6"/>
      <c r="U2011" s="6"/>
      <c r="V2011" s="6"/>
      <c r="W2011" s="6"/>
    </row>
    <row r="2012" spans="18:23" x14ac:dyDescent="0.3">
      <c r="R2012" s="6"/>
      <c r="S2012" s="6"/>
      <c r="T2012" s="6"/>
      <c r="U2012" s="6"/>
      <c r="V2012" s="6"/>
      <c r="W2012" s="6"/>
    </row>
    <row r="2013" spans="18:23" x14ac:dyDescent="0.3">
      <c r="R2013" s="6"/>
      <c r="S2013" s="6"/>
      <c r="T2013" s="6"/>
      <c r="U2013" s="6"/>
      <c r="V2013" s="6"/>
      <c r="W2013" s="6"/>
    </row>
    <row r="2014" spans="18:23" x14ac:dyDescent="0.3">
      <c r="R2014" s="6"/>
      <c r="S2014" s="6"/>
      <c r="T2014" s="6"/>
      <c r="U2014" s="6"/>
      <c r="V2014" s="6"/>
      <c r="W2014" s="6"/>
    </row>
    <row r="2015" spans="18:23" x14ac:dyDescent="0.3">
      <c r="R2015" s="6"/>
      <c r="S2015" s="6"/>
      <c r="T2015" s="6"/>
      <c r="U2015" s="6"/>
      <c r="V2015" s="6"/>
      <c r="W2015" s="6"/>
    </row>
    <row r="2016" spans="18:23" x14ac:dyDescent="0.3">
      <c r="R2016" s="6"/>
      <c r="S2016" s="6"/>
      <c r="T2016" s="6"/>
      <c r="U2016" s="6"/>
      <c r="V2016" s="6"/>
      <c r="W2016" s="6"/>
    </row>
    <row r="2017" spans="18:23" x14ac:dyDescent="0.3">
      <c r="R2017" s="6"/>
      <c r="S2017" s="6"/>
      <c r="T2017" s="6"/>
      <c r="U2017" s="6"/>
      <c r="V2017" s="6"/>
      <c r="W2017" s="6"/>
    </row>
    <row r="2018" spans="18:23" x14ac:dyDescent="0.3">
      <c r="R2018" s="6"/>
      <c r="S2018" s="6"/>
      <c r="T2018" s="6"/>
      <c r="U2018" s="6"/>
      <c r="V2018" s="6"/>
      <c r="W2018" s="6"/>
    </row>
    <row r="2019" spans="18:23" x14ac:dyDescent="0.3">
      <c r="R2019" s="6"/>
      <c r="S2019" s="6"/>
      <c r="T2019" s="6"/>
      <c r="U2019" s="6"/>
      <c r="V2019" s="6"/>
      <c r="W2019" s="6"/>
    </row>
    <row r="2020" spans="18:23" x14ac:dyDescent="0.3">
      <c r="R2020" s="6"/>
      <c r="S2020" s="6"/>
      <c r="T2020" s="6"/>
      <c r="U2020" s="6"/>
      <c r="V2020" s="6"/>
      <c r="W2020" s="6"/>
    </row>
    <row r="2021" spans="18:23" x14ac:dyDescent="0.3">
      <c r="R2021" s="6"/>
      <c r="S2021" s="6"/>
      <c r="T2021" s="6"/>
      <c r="U2021" s="6"/>
      <c r="V2021" s="6"/>
      <c r="W2021" s="6"/>
    </row>
    <row r="2022" spans="18:23" x14ac:dyDescent="0.3">
      <c r="R2022" s="6"/>
      <c r="S2022" s="6"/>
      <c r="T2022" s="6"/>
      <c r="U2022" s="6"/>
      <c r="V2022" s="6"/>
      <c r="W2022" s="6"/>
    </row>
    <row r="2023" spans="18:23" x14ac:dyDescent="0.3">
      <c r="R2023" s="6"/>
      <c r="S2023" s="6"/>
      <c r="T2023" s="6"/>
      <c r="U2023" s="6"/>
      <c r="V2023" s="6"/>
      <c r="W2023" s="6"/>
    </row>
    <row r="2024" spans="18:23" x14ac:dyDescent="0.3">
      <c r="R2024" s="6"/>
      <c r="S2024" s="6"/>
      <c r="T2024" s="6"/>
      <c r="U2024" s="6"/>
      <c r="V2024" s="6"/>
      <c r="W2024" s="6"/>
    </row>
    <row r="2025" spans="18:23" x14ac:dyDescent="0.3">
      <c r="R2025" s="6"/>
      <c r="S2025" s="6"/>
      <c r="T2025" s="6"/>
      <c r="U2025" s="6"/>
      <c r="V2025" s="6"/>
      <c r="W2025" s="6"/>
    </row>
    <row r="2026" spans="18:23" x14ac:dyDescent="0.3">
      <c r="R2026" s="6"/>
      <c r="S2026" s="6"/>
      <c r="T2026" s="6"/>
      <c r="U2026" s="6"/>
      <c r="V2026" s="6"/>
      <c r="W2026" s="6"/>
    </row>
    <row r="2027" spans="18:23" x14ac:dyDescent="0.3">
      <c r="R2027" s="6"/>
      <c r="S2027" s="6"/>
      <c r="T2027" s="6"/>
      <c r="U2027" s="6"/>
      <c r="V2027" s="6"/>
      <c r="W2027" s="6"/>
    </row>
    <row r="2028" spans="18:23" x14ac:dyDescent="0.3">
      <c r="R2028" s="6"/>
      <c r="S2028" s="6"/>
      <c r="T2028" s="6"/>
      <c r="U2028" s="6"/>
      <c r="V2028" s="6"/>
      <c r="W2028" s="6"/>
    </row>
    <row r="2029" spans="18:23" x14ac:dyDescent="0.3">
      <c r="R2029" s="6"/>
      <c r="S2029" s="6"/>
      <c r="T2029" s="6"/>
      <c r="U2029" s="6"/>
      <c r="V2029" s="6"/>
      <c r="W2029" s="6"/>
    </row>
    <row r="2030" spans="18:23" x14ac:dyDescent="0.3">
      <c r="R2030" s="6"/>
      <c r="S2030" s="6"/>
      <c r="T2030" s="6"/>
      <c r="U2030" s="6"/>
      <c r="V2030" s="6"/>
      <c r="W2030" s="6"/>
    </row>
    <row r="2031" spans="18:23" x14ac:dyDescent="0.3">
      <c r="R2031" s="6"/>
      <c r="S2031" s="6"/>
      <c r="T2031" s="6"/>
      <c r="U2031" s="6"/>
      <c r="V2031" s="6"/>
      <c r="W2031" s="6"/>
    </row>
    <row r="2032" spans="18:23" x14ac:dyDescent="0.3">
      <c r="R2032" s="6"/>
      <c r="S2032" s="6"/>
      <c r="T2032" s="6"/>
      <c r="U2032" s="6"/>
      <c r="V2032" s="6"/>
      <c r="W2032" s="6"/>
    </row>
    <row r="2033" spans="18:23" x14ac:dyDescent="0.3">
      <c r="R2033" s="6"/>
      <c r="S2033" s="6"/>
      <c r="T2033" s="6"/>
      <c r="U2033" s="6"/>
      <c r="V2033" s="6"/>
      <c r="W2033" s="6"/>
    </row>
    <row r="2034" spans="18:23" x14ac:dyDescent="0.3">
      <c r="R2034" s="6"/>
      <c r="S2034" s="6"/>
      <c r="T2034" s="6"/>
      <c r="U2034" s="6"/>
      <c r="V2034" s="6"/>
      <c r="W2034" s="6"/>
    </row>
    <row r="2035" spans="18:23" x14ac:dyDescent="0.3">
      <c r="R2035" s="6"/>
      <c r="S2035" s="6"/>
      <c r="T2035" s="6"/>
      <c r="U2035" s="6"/>
      <c r="V2035" s="6"/>
      <c r="W2035" s="6"/>
    </row>
    <row r="2036" spans="18:23" x14ac:dyDescent="0.3">
      <c r="R2036" s="6"/>
      <c r="S2036" s="6"/>
      <c r="T2036" s="6"/>
      <c r="U2036" s="6"/>
      <c r="V2036" s="6"/>
      <c r="W2036" s="6"/>
    </row>
    <row r="2037" spans="18:23" x14ac:dyDescent="0.3">
      <c r="R2037" s="6"/>
      <c r="S2037" s="6"/>
      <c r="T2037" s="6"/>
      <c r="U2037" s="6"/>
      <c r="V2037" s="6"/>
      <c r="W2037" s="6"/>
    </row>
    <row r="2038" spans="18:23" x14ac:dyDescent="0.3">
      <c r="R2038" s="6"/>
      <c r="S2038" s="6"/>
      <c r="T2038" s="6"/>
      <c r="U2038" s="6"/>
      <c r="V2038" s="6"/>
      <c r="W2038" s="6"/>
    </row>
    <row r="2039" spans="18:23" x14ac:dyDescent="0.3">
      <c r="R2039" s="6"/>
      <c r="S2039" s="6"/>
      <c r="T2039" s="6"/>
      <c r="U2039" s="6"/>
      <c r="V2039" s="6"/>
      <c r="W2039" s="6"/>
    </row>
    <row r="2040" spans="18:23" x14ac:dyDescent="0.3">
      <c r="R2040" s="6"/>
      <c r="S2040" s="6"/>
      <c r="T2040" s="6"/>
      <c r="U2040" s="6"/>
      <c r="V2040" s="6"/>
      <c r="W2040" s="6"/>
    </row>
    <row r="2041" spans="18:23" x14ac:dyDescent="0.3">
      <c r="R2041" s="6"/>
      <c r="S2041" s="6"/>
      <c r="T2041" s="6"/>
      <c r="U2041" s="6"/>
      <c r="V2041" s="6"/>
      <c r="W2041" s="6"/>
    </row>
    <row r="2042" spans="18:23" x14ac:dyDescent="0.3">
      <c r="R2042" s="6"/>
      <c r="S2042" s="6"/>
      <c r="T2042" s="6"/>
      <c r="U2042" s="6"/>
      <c r="V2042" s="6"/>
      <c r="W2042" s="6"/>
    </row>
    <row r="2043" spans="18:23" x14ac:dyDescent="0.3">
      <c r="R2043" s="6"/>
      <c r="S2043" s="6"/>
      <c r="T2043" s="6"/>
      <c r="U2043" s="6"/>
      <c r="V2043" s="6"/>
      <c r="W2043" s="6"/>
    </row>
    <row r="2044" spans="18:23" x14ac:dyDescent="0.3">
      <c r="R2044" s="6"/>
      <c r="S2044" s="6"/>
      <c r="T2044" s="6"/>
      <c r="U2044" s="6"/>
      <c r="V2044" s="6"/>
      <c r="W2044" s="6"/>
    </row>
    <row r="2045" spans="18:23" x14ac:dyDescent="0.3">
      <c r="R2045" s="6"/>
      <c r="S2045" s="6"/>
      <c r="T2045" s="6"/>
      <c r="U2045" s="6"/>
      <c r="V2045" s="6"/>
      <c r="W2045" s="6"/>
    </row>
    <row r="2046" spans="18:23" x14ac:dyDescent="0.3">
      <c r="R2046" s="6"/>
      <c r="S2046" s="6"/>
      <c r="T2046" s="6"/>
      <c r="U2046" s="6"/>
      <c r="V2046" s="6"/>
      <c r="W2046" s="6"/>
    </row>
    <row r="2047" spans="18:23" x14ac:dyDescent="0.3">
      <c r="R2047" s="6"/>
      <c r="S2047" s="6"/>
      <c r="T2047" s="6"/>
      <c r="U2047" s="6"/>
      <c r="V2047" s="6"/>
      <c r="W2047" s="6"/>
    </row>
    <row r="2048" spans="18:23" x14ac:dyDescent="0.3">
      <c r="R2048" s="6"/>
      <c r="S2048" s="6"/>
      <c r="T2048" s="6"/>
      <c r="U2048" s="6"/>
      <c r="V2048" s="6"/>
      <c r="W2048" s="6"/>
    </row>
    <row r="2049" spans="18:23" x14ac:dyDescent="0.3">
      <c r="R2049" s="6"/>
      <c r="S2049" s="6"/>
      <c r="T2049" s="6"/>
      <c r="U2049" s="6"/>
      <c r="V2049" s="6"/>
      <c r="W2049" s="6"/>
    </row>
    <row r="2050" spans="18:23" x14ac:dyDescent="0.3">
      <c r="R2050" s="6"/>
      <c r="S2050" s="6"/>
      <c r="T2050" s="6"/>
      <c r="U2050" s="6"/>
      <c r="V2050" s="6"/>
      <c r="W2050" s="6"/>
    </row>
    <row r="2051" spans="18:23" x14ac:dyDescent="0.3">
      <c r="R2051" s="6"/>
      <c r="S2051" s="6"/>
      <c r="T2051" s="6"/>
      <c r="U2051" s="6"/>
      <c r="V2051" s="6"/>
      <c r="W2051" s="6"/>
    </row>
    <row r="2052" spans="18:23" x14ac:dyDescent="0.3">
      <c r="R2052" s="6"/>
      <c r="S2052" s="6"/>
      <c r="T2052" s="6"/>
      <c r="U2052" s="6"/>
      <c r="V2052" s="6"/>
      <c r="W2052" s="6"/>
    </row>
    <row r="2053" spans="18:23" x14ac:dyDescent="0.3">
      <c r="R2053" s="6"/>
      <c r="S2053" s="6"/>
      <c r="T2053" s="6"/>
      <c r="U2053" s="6"/>
      <c r="V2053" s="6"/>
      <c r="W2053" s="6"/>
    </row>
    <row r="2054" spans="18:23" x14ac:dyDescent="0.3">
      <c r="R2054" s="6"/>
      <c r="S2054" s="6"/>
      <c r="T2054" s="6"/>
      <c r="U2054" s="6"/>
      <c r="V2054" s="6"/>
      <c r="W2054" s="6"/>
    </row>
    <row r="2055" spans="18:23" x14ac:dyDescent="0.3">
      <c r="R2055" s="6"/>
      <c r="S2055" s="6"/>
      <c r="T2055" s="6"/>
      <c r="U2055" s="6"/>
      <c r="V2055" s="6"/>
      <c r="W2055" s="6"/>
    </row>
    <row r="2056" spans="18:23" x14ac:dyDescent="0.3">
      <c r="R2056" s="6"/>
      <c r="S2056" s="6"/>
      <c r="T2056" s="6"/>
      <c r="U2056" s="6"/>
      <c r="V2056" s="6"/>
      <c r="W2056" s="6"/>
    </row>
    <row r="2057" spans="18:23" x14ac:dyDescent="0.3">
      <c r="R2057" s="6"/>
      <c r="S2057" s="6"/>
      <c r="T2057" s="6"/>
      <c r="U2057" s="6"/>
      <c r="V2057" s="6"/>
      <c r="W2057" s="6"/>
    </row>
    <row r="2058" spans="18:23" x14ac:dyDescent="0.3">
      <c r="R2058" s="6"/>
      <c r="S2058" s="6"/>
      <c r="T2058" s="6"/>
      <c r="U2058" s="6"/>
      <c r="V2058" s="6"/>
      <c r="W2058" s="6"/>
    </row>
    <row r="2059" spans="18:23" x14ac:dyDescent="0.3">
      <c r="R2059" s="6"/>
      <c r="S2059" s="6"/>
      <c r="T2059" s="6"/>
      <c r="U2059" s="6"/>
      <c r="V2059" s="6"/>
      <c r="W2059" s="6"/>
    </row>
    <row r="2060" spans="18:23" x14ac:dyDescent="0.3">
      <c r="R2060" s="6"/>
      <c r="S2060" s="6"/>
      <c r="T2060" s="6"/>
      <c r="U2060" s="6"/>
      <c r="V2060" s="6"/>
      <c r="W2060" s="6"/>
    </row>
    <row r="2061" spans="18:23" x14ac:dyDescent="0.3">
      <c r="R2061" s="6"/>
      <c r="S2061" s="6"/>
      <c r="T2061" s="6"/>
      <c r="U2061" s="6"/>
      <c r="V2061" s="6"/>
      <c r="W2061" s="6"/>
    </row>
    <row r="2062" spans="18:23" x14ac:dyDescent="0.3">
      <c r="R2062" s="6"/>
      <c r="S2062" s="6"/>
      <c r="T2062" s="6"/>
      <c r="U2062" s="6"/>
      <c r="V2062" s="6"/>
      <c r="W2062" s="6"/>
    </row>
    <row r="2063" spans="18:23" x14ac:dyDescent="0.3">
      <c r="R2063" s="6"/>
      <c r="S2063" s="6"/>
      <c r="T2063" s="6"/>
      <c r="U2063" s="6"/>
      <c r="V2063" s="6"/>
      <c r="W2063" s="6"/>
    </row>
    <row r="2064" spans="18:23" x14ac:dyDescent="0.3">
      <c r="R2064" s="6"/>
      <c r="S2064" s="6"/>
      <c r="T2064" s="6"/>
      <c r="U2064" s="6"/>
      <c r="V2064" s="6"/>
      <c r="W2064" s="6"/>
    </row>
    <row r="2065" spans="18:23" x14ac:dyDescent="0.3">
      <c r="R2065" s="6"/>
      <c r="S2065" s="6"/>
      <c r="T2065" s="6"/>
      <c r="U2065" s="6"/>
      <c r="V2065" s="6"/>
      <c r="W2065" s="6"/>
    </row>
    <row r="2066" spans="18:23" x14ac:dyDescent="0.3">
      <c r="R2066" s="6"/>
      <c r="S2066" s="6"/>
      <c r="T2066" s="6"/>
      <c r="U2066" s="6"/>
      <c r="V2066" s="6"/>
      <c r="W2066" s="6"/>
    </row>
    <row r="2067" spans="18:23" x14ac:dyDescent="0.3">
      <c r="R2067" s="6"/>
      <c r="S2067" s="6"/>
      <c r="T2067" s="6"/>
      <c r="U2067" s="6"/>
      <c r="V2067" s="6"/>
      <c r="W2067" s="6"/>
    </row>
    <row r="2068" spans="18:23" x14ac:dyDescent="0.3">
      <c r="R2068" s="6"/>
      <c r="S2068" s="6"/>
      <c r="T2068" s="6"/>
      <c r="U2068" s="6"/>
      <c r="V2068" s="6"/>
      <c r="W2068" s="6"/>
    </row>
    <row r="2069" spans="18:23" x14ac:dyDescent="0.3">
      <c r="R2069" s="6"/>
      <c r="S2069" s="6"/>
      <c r="T2069" s="6"/>
      <c r="U2069" s="6"/>
      <c r="V2069" s="6"/>
      <c r="W2069" s="6"/>
    </row>
    <row r="2070" spans="18:23" x14ac:dyDescent="0.3">
      <c r="R2070" s="6"/>
      <c r="S2070" s="6"/>
      <c r="T2070" s="6"/>
      <c r="U2070" s="6"/>
      <c r="V2070" s="6"/>
      <c r="W2070" s="6"/>
    </row>
    <row r="2071" spans="18:23" x14ac:dyDescent="0.3">
      <c r="R2071" s="6"/>
      <c r="S2071" s="6"/>
      <c r="T2071" s="6"/>
      <c r="U2071" s="6"/>
      <c r="V2071" s="6"/>
      <c r="W2071" s="6"/>
    </row>
    <row r="2072" spans="18:23" x14ac:dyDescent="0.3">
      <c r="R2072" s="6"/>
      <c r="S2072" s="6"/>
      <c r="T2072" s="6"/>
      <c r="U2072" s="6"/>
      <c r="V2072" s="6"/>
      <c r="W2072" s="6"/>
    </row>
    <row r="2073" spans="18:23" x14ac:dyDescent="0.3">
      <c r="R2073" s="6"/>
      <c r="S2073" s="6"/>
      <c r="T2073" s="6"/>
      <c r="U2073" s="6"/>
      <c r="V2073" s="6"/>
      <c r="W2073" s="6"/>
    </row>
    <row r="2074" spans="18:23" x14ac:dyDescent="0.3">
      <c r="R2074" s="6"/>
      <c r="S2074" s="6"/>
      <c r="T2074" s="6"/>
      <c r="U2074" s="6"/>
      <c r="V2074" s="6"/>
      <c r="W2074" s="6"/>
    </row>
    <row r="2075" spans="18:23" x14ac:dyDescent="0.3">
      <c r="R2075" s="6"/>
      <c r="S2075" s="6"/>
      <c r="T2075" s="6"/>
      <c r="U2075" s="6"/>
      <c r="V2075" s="6"/>
      <c r="W2075" s="6"/>
    </row>
    <row r="2076" spans="18:23" x14ac:dyDescent="0.3">
      <c r="R2076" s="6"/>
      <c r="S2076" s="6"/>
      <c r="T2076" s="6"/>
      <c r="U2076" s="6"/>
      <c r="V2076" s="6"/>
      <c r="W2076" s="6"/>
    </row>
    <row r="2077" spans="18:23" x14ac:dyDescent="0.3">
      <c r="R2077" s="6"/>
      <c r="S2077" s="6"/>
      <c r="T2077" s="6"/>
      <c r="U2077" s="6"/>
      <c r="V2077" s="6"/>
      <c r="W2077" s="6"/>
    </row>
    <row r="2078" spans="18:23" x14ac:dyDescent="0.3">
      <c r="R2078" s="6"/>
      <c r="S2078" s="6"/>
      <c r="T2078" s="6"/>
      <c r="U2078" s="6"/>
      <c r="V2078" s="6"/>
      <c r="W2078" s="6"/>
    </row>
    <row r="2079" spans="18:23" x14ac:dyDescent="0.3">
      <c r="R2079" s="6"/>
      <c r="S2079" s="6"/>
      <c r="T2079" s="6"/>
      <c r="U2079" s="6"/>
      <c r="V2079" s="6"/>
      <c r="W2079" s="6"/>
    </row>
    <row r="2080" spans="18:23" x14ac:dyDescent="0.3">
      <c r="R2080" s="6"/>
      <c r="S2080" s="6"/>
      <c r="T2080" s="6"/>
      <c r="U2080" s="6"/>
      <c r="V2080" s="6"/>
      <c r="W2080" s="6"/>
    </row>
    <row r="2081" spans="18:23" x14ac:dyDescent="0.3">
      <c r="R2081" s="6"/>
      <c r="S2081" s="6"/>
      <c r="T2081" s="6"/>
      <c r="U2081" s="6"/>
      <c r="V2081" s="6"/>
      <c r="W2081" s="6"/>
    </row>
    <row r="2082" spans="18:23" x14ac:dyDescent="0.3">
      <c r="R2082" s="6"/>
      <c r="S2082" s="6"/>
      <c r="T2082" s="6"/>
      <c r="U2082" s="6"/>
      <c r="V2082" s="6"/>
      <c r="W2082" s="6"/>
    </row>
    <row r="2083" spans="18:23" x14ac:dyDescent="0.3">
      <c r="R2083" s="6"/>
      <c r="S2083" s="6"/>
      <c r="T2083" s="6"/>
      <c r="U2083" s="6"/>
      <c r="V2083" s="6"/>
      <c r="W2083" s="6"/>
    </row>
    <row r="2084" spans="18:23" x14ac:dyDescent="0.3">
      <c r="R2084" s="6"/>
      <c r="S2084" s="6"/>
      <c r="T2084" s="6"/>
      <c r="U2084" s="6"/>
      <c r="V2084" s="6"/>
      <c r="W2084" s="6"/>
    </row>
    <row r="2085" spans="18:23" x14ac:dyDescent="0.3">
      <c r="R2085" s="6"/>
      <c r="S2085" s="6"/>
      <c r="T2085" s="6"/>
      <c r="U2085" s="6"/>
      <c r="V2085" s="6"/>
      <c r="W2085" s="6"/>
    </row>
    <row r="2086" spans="18:23" x14ac:dyDescent="0.3">
      <c r="R2086" s="6"/>
      <c r="S2086" s="6"/>
      <c r="T2086" s="6"/>
      <c r="U2086" s="6"/>
      <c r="V2086" s="6"/>
      <c r="W2086" s="6"/>
    </row>
    <row r="2087" spans="18:23" x14ac:dyDescent="0.3">
      <c r="R2087" s="6"/>
      <c r="S2087" s="6"/>
      <c r="T2087" s="6"/>
      <c r="U2087" s="6"/>
      <c r="V2087" s="6"/>
      <c r="W2087" s="6"/>
    </row>
    <row r="2088" spans="18:23" x14ac:dyDescent="0.3">
      <c r="R2088" s="6"/>
      <c r="S2088" s="6"/>
      <c r="T2088" s="6"/>
      <c r="U2088" s="6"/>
      <c r="V2088" s="6"/>
      <c r="W2088" s="6"/>
    </row>
    <row r="2089" spans="18:23" x14ac:dyDescent="0.3">
      <c r="R2089" s="6"/>
      <c r="S2089" s="6"/>
      <c r="T2089" s="6"/>
      <c r="U2089" s="6"/>
      <c r="V2089" s="6"/>
      <c r="W2089" s="6"/>
    </row>
    <row r="2090" spans="18:23" x14ac:dyDescent="0.3">
      <c r="R2090" s="6"/>
      <c r="S2090" s="6"/>
      <c r="T2090" s="6"/>
      <c r="U2090" s="6"/>
      <c r="V2090" s="6"/>
      <c r="W2090" s="6"/>
    </row>
    <row r="2091" spans="18:23" x14ac:dyDescent="0.3">
      <c r="R2091" s="6"/>
      <c r="S2091" s="6"/>
      <c r="T2091" s="6"/>
      <c r="U2091" s="6"/>
      <c r="V2091" s="6"/>
      <c r="W2091" s="6"/>
    </row>
    <row r="2092" spans="18:23" x14ac:dyDescent="0.3">
      <c r="R2092" s="6"/>
      <c r="S2092" s="6"/>
      <c r="T2092" s="6"/>
      <c r="U2092" s="6"/>
      <c r="V2092" s="6"/>
      <c r="W2092" s="6"/>
    </row>
    <row r="2093" spans="18:23" x14ac:dyDescent="0.3">
      <c r="R2093" s="6"/>
      <c r="S2093" s="6"/>
      <c r="T2093" s="6"/>
      <c r="U2093" s="6"/>
      <c r="V2093" s="6"/>
      <c r="W2093" s="6"/>
    </row>
    <row r="2094" spans="18:23" x14ac:dyDescent="0.3">
      <c r="R2094" s="6"/>
      <c r="S2094" s="6"/>
      <c r="T2094" s="6"/>
      <c r="U2094" s="6"/>
      <c r="V2094" s="6"/>
      <c r="W2094" s="6"/>
    </row>
    <row r="2095" spans="18:23" x14ac:dyDescent="0.3">
      <c r="R2095" s="6"/>
      <c r="S2095" s="6"/>
      <c r="T2095" s="6"/>
      <c r="U2095" s="6"/>
      <c r="V2095" s="6"/>
      <c r="W2095" s="6"/>
    </row>
    <row r="2096" spans="18:23" x14ac:dyDescent="0.3">
      <c r="R2096" s="6"/>
      <c r="S2096" s="6"/>
      <c r="T2096" s="6"/>
      <c r="U2096" s="6"/>
      <c r="V2096" s="6"/>
      <c r="W2096" s="6"/>
    </row>
    <row r="2097" spans="18:23" x14ac:dyDescent="0.3">
      <c r="R2097" s="6"/>
      <c r="S2097" s="6"/>
      <c r="T2097" s="6"/>
      <c r="U2097" s="6"/>
      <c r="V2097" s="6"/>
      <c r="W2097" s="6"/>
    </row>
    <row r="2098" spans="18:23" x14ac:dyDescent="0.3">
      <c r="R2098" s="6"/>
      <c r="S2098" s="6"/>
      <c r="T2098" s="6"/>
      <c r="U2098" s="6"/>
      <c r="V2098" s="6"/>
      <c r="W2098" s="6"/>
    </row>
    <row r="2099" spans="18:23" x14ac:dyDescent="0.3">
      <c r="R2099" s="6"/>
      <c r="S2099" s="6"/>
      <c r="T2099" s="6"/>
      <c r="U2099" s="6"/>
      <c r="V2099" s="6"/>
      <c r="W2099" s="6"/>
    </row>
    <row r="2100" spans="18:23" x14ac:dyDescent="0.3">
      <c r="R2100" s="6"/>
      <c r="S2100" s="6"/>
      <c r="T2100" s="6"/>
      <c r="U2100" s="6"/>
      <c r="V2100" s="6"/>
      <c r="W2100" s="6"/>
    </row>
    <row r="2101" spans="18:23" x14ac:dyDescent="0.3">
      <c r="R2101" s="6"/>
      <c r="S2101" s="6"/>
      <c r="T2101" s="6"/>
      <c r="U2101" s="6"/>
      <c r="V2101" s="6"/>
      <c r="W2101" s="6"/>
    </row>
    <row r="2102" spans="18:23" x14ac:dyDescent="0.3">
      <c r="R2102" s="6"/>
      <c r="S2102" s="6"/>
      <c r="T2102" s="6"/>
      <c r="U2102" s="6"/>
      <c r="V2102" s="6"/>
      <c r="W2102" s="6"/>
    </row>
    <row r="2103" spans="18:23" x14ac:dyDescent="0.3">
      <c r="R2103" s="6"/>
      <c r="S2103" s="6"/>
      <c r="T2103" s="6"/>
      <c r="U2103" s="6"/>
      <c r="V2103" s="6"/>
      <c r="W2103" s="6"/>
    </row>
    <row r="2104" spans="18:23" x14ac:dyDescent="0.3">
      <c r="R2104" s="6"/>
      <c r="S2104" s="6"/>
      <c r="T2104" s="6"/>
      <c r="U2104" s="6"/>
      <c r="V2104" s="6"/>
      <c r="W2104" s="6"/>
    </row>
    <row r="2105" spans="18:23" x14ac:dyDescent="0.3">
      <c r="R2105" s="6"/>
      <c r="S2105" s="6"/>
      <c r="T2105" s="6"/>
      <c r="U2105" s="6"/>
      <c r="V2105" s="6"/>
      <c r="W2105" s="6"/>
    </row>
    <row r="2106" spans="18:23" x14ac:dyDescent="0.3">
      <c r="R2106" s="6"/>
      <c r="S2106" s="6"/>
      <c r="T2106" s="6"/>
      <c r="U2106" s="6"/>
      <c r="V2106" s="6"/>
      <c r="W2106" s="6"/>
    </row>
    <row r="2107" spans="18:23" x14ac:dyDescent="0.3">
      <c r="R2107" s="6"/>
      <c r="S2107" s="6"/>
      <c r="T2107" s="6"/>
      <c r="U2107" s="6"/>
      <c r="V2107" s="6"/>
      <c r="W2107" s="6"/>
    </row>
    <row r="2108" spans="18:23" x14ac:dyDescent="0.3">
      <c r="R2108" s="6"/>
      <c r="S2108" s="6"/>
      <c r="T2108" s="6"/>
      <c r="U2108" s="6"/>
      <c r="V2108" s="6"/>
      <c r="W2108" s="6"/>
    </row>
    <row r="2109" spans="18:23" x14ac:dyDescent="0.3">
      <c r="R2109" s="6"/>
      <c r="S2109" s="6"/>
      <c r="T2109" s="6"/>
      <c r="U2109" s="6"/>
      <c r="V2109" s="6"/>
      <c r="W2109" s="6"/>
    </row>
    <row r="2110" spans="18:23" x14ac:dyDescent="0.3">
      <c r="R2110" s="6"/>
      <c r="S2110" s="6"/>
      <c r="T2110" s="6"/>
      <c r="U2110" s="6"/>
      <c r="V2110" s="6"/>
      <c r="W2110" s="6"/>
    </row>
    <row r="2111" spans="18:23" x14ac:dyDescent="0.3">
      <c r="R2111" s="6"/>
      <c r="S2111" s="6"/>
      <c r="T2111" s="6"/>
      <c r="U2111" s="6"/>
      <c r="V2111" s="6"/>
      <c r="W2111" s="6"/>
    </row>
    <row r="2112" spans="18:23" x14ac:dyDescent="0.3">
      <c r="R2112" s="6"/>
      <c r="S2112" s="6"/>
      <c r="T2112" s="6"/>
      <c r="U2112" s="6"/>
      <c r="V2112" s="6"/>
      <c r="W2112" s="6"/>
    </row>
    <row r="2113" spans="18:23" x14ac:dyDescent="0.3">
      <c r="R2113" s="6"/>
      <c r="S2113" s="6"/>
      <c r="T2113" s="6"/>
      <c r="U2113" s="6"/>
      <c r="V2113" s="6"/>
      <c r="W2113" s="6"/>
    </row>
    <row r="2114" spans="18:23" x14ac:dyDescent="0.3">
      <c r="R2114" s="6"/>
      <c r="S2114" s="6"/>
      <c r="T2114" s="6"/>
      <c r="U2114" s="6"/>
      <c r="V2114" s="6"/>
      <c r="W2114" s="6"/>
    </row>
    <row r="2115" spans="18:23" x14ac:dyDescent="0.3">
      <c r="R2115" s="6"/>
      <c r="S2115" s="6"/>
      <c r="T2115" s="6"/>
      <c r="U2115" s="6"/>
      <c r="V2115" s="6"/>
      <c r="W2115" s="6"/>
    </row>
    <row r="2116" spans="18:23" x14ac:dyDescent="0.3">
      <c r="R2116" s="6"/>
      <c r="S2116" s="6"/>
      <c r="T2116" s="6"/>
      <c r="U2116" s="6"/>
      <c r="V2116" s="6"/>
      <c r="W2116" s="6"/>
    </row>
    <row r="2117" spans="18:23" x14ac:dyDescent="0.3">
      <c r="R2117" s="6"/>
      <c r="S2117" s="6"/>
      <c r="T2117" s="6"/>
      <c r="U2117" s="6"/>
      <c r="V2117" s="6"/>
      <c r="W2117" s="6"/>
    </row>
    <row r="2118" spans="18:23" x14ac:dyDescent="0.3">
      <c r="R2118" s="6"/>
      <c r="S2118" s="6"/>
      <c r="T2118" s="6"/>
      <c r="U2118" s="6"/>
      <c r="V2118" s="6"/>
      <c r="W2118" s="6"/>
    </row>
    <row r="2119" spans="18:23" x14ac:dyDescent="0.3">
      <c r="R2119" s="6"/>
      <c r="S2119" s="6"/>
      <c r="T2119" s="6"/>
      <c r="U2119" s="6"/>
      <c r="V2119" s="6"/>
      <c r="W2119" s="6"/>
    </row>
    <row r="2120" spans="18:23" x14ac:dyDescent="0.3">
      <c r="R2120" s="6"/>
      <c r="S2120" s="6"/>
      <c r="T2120" s="6"/>
      <c r="U2120" s="6"/>
      <c r="V2120" s="6"/>
      <c r="W2120" s="6"/>
    </row>
    <row r="2121" spans="18:23" x14ac:dyDescent="0.3">
      <c r="R2121" s="6"/>
      <c r="S2121" s="6"/>
      <c r="T2121" s="6"/>
      <c r="U2121" s="6"/>
      <c r="V2121" s="6"/>
      <c r="W2121" s="6"/>
    </row>
    <row r="2122" spans="18:23" x14ac:dyDescent="0.3">
      <c r="R2122" s="6"/>
      <c r="S2122" s="6"/>
      <c r="T2122" s="6"/>
      <c r="U2122" s="6"/>
      <c r="V2122" s="6"/>
      <c r="W2122" s="6"/>
    </row>
    <row r="2123" spans="18:23" x14ac:dyDescent="0.3">
      <c r="R2123" s="6"/>
      <c r="S2123" s="6"/>
      <c r="T2123" s="6"/>
      <c r="U2123" s="6"/>
      <c r="V2123" s="6"/>
      <c r="W2123" s="6"/>
    </row>
    <row r="2124" spans="18:23" x14ac:dyDescent="0.3">
      <c r="R2124" s="6"/>
      <c r="S2124" s="6"/>
      <c r="T2124" s="6"/>
      <c r="U2124" s="6"/>
      <c r="V2124" s="6"/>
      <c r="W2124" s="6"/>
    </row>
    <row r="2125" spans="18:23" x14ac:dyDescent="0.3">
      <c r="R2125" s="6"/>
      <c r="S2125" s="6"/>
      <c r="T2125" s="6"/>
      <c r="U2125" s="6"/>
      <c r="V2125" s="6"/>
      <c r="W2125" s="6"/>
    </row>
    <row r="2126" spans="18:23" x14ac:dyDescent="0.3">
      <c r="R2126" s="6"/>
      <c r="S2126" s="6"/>
      <c r="T2126" s="6"/>
      <c r="U2126" s="6"/>
      <c r="V2126" s="6"/>
      <c r="W2126" s="6"/>
    </row>
    <row r="2127" spans="18:23" x14ac:dyDescent="0.3">
      <c r="R2127" s="6"/>
      <c r="S2127" s="6"/>
      <c r="T2127" s="6"/>
      <c r="U2127" s="6"/>
      <c r="V2127" s="6"/>
      <c r="W2127" s="6"/>
    </row>
    <row r="2128" spans="18:23" x14ac:dyDescent="0.3">
      <c r="R2128" s="6"/>
      <c r="S2128" s="6"/>
      <c r="T2128" s="6"/>
      <c r="U2128" s="6"/>
      <c r="V2128" s="6"/>
      <c r="W2128" s="6"/>
    </row>
    <row r="2129" spans="18:23" x14ac:dyDescent="0.3">
      <c r="R2129" s="6"/>
      <c r="S2129" s="6"/>
      <c r="T2129" s="6"/>
      <c r="U2129" s="6"/>
      <c r="V2129" s="6"/>
      <c r="W2129" s="6"/>
    </row>
    <row r="2130" spans="18:23" x14ac:dyDescent="0.3">
      <c r="R2130" s="6"/>
      <c r="S2130" s="6"/>
      <c r="T2130" s="6"/>
      <c r="U2130" s="6"/>
      <c r="V2130" s="6"/>
      <c r="W2130" s="6"/>
    </row>
    <row r="2131" spans="18:23" x14ac:dyDescent="0.3">
      <c r="R2131" s="6"/>
      <c r="S2131" s="6"/>
      <c r="T2131" s="6"/>
      <c r="U2131" s="6"/>
      <c r="V2131" s="6"/>
      <c r="W2131" s="6"/>
    </row>
    <row r="2132" spans="18:23" x14ac:dyDescent="0.3">
      <c r="R2132" s="6"/>
      <c r="S2132" s="6"/>
      <c r="T2132" s="6"/>
      <c r="U2132" s="6"/>
      <c r="V2132" s="6"/>
      <c r="W2132" s="6"/>
    </row>
    <row r="2133" spans="18:23" x14ac:dyDescent="0.3">
      <c r="R2133" s="6"/>
      <c r="S2133" s="6"/>
      <c r="T2133" s="6"/>
      <c r="U2133" s="6"/>
      <c r="V2133" s="6"/>
      <c r="W2133" s="6"/>
    </row>
    <row r="2134" spans="18:23" x14ac:dyDescent="0.3">
      <c r="R2134" s="6"/>
      <c r="S2134" s="6"/>
      <c r="T2134" s="6"/>
      <c r="U2134" s="6"/>
      <c r="V2134" s="6"/>
      <c r="W2134" s="6"/>
    </row>
    <row r="2135" spans="18:23" x14ac:dyDescent="0.3">
      <c r="R2135" s="6"/>
      <c r="S2135" s="6"/>
      <c r="T2135" s="6"/>
      <c r="U2135" s="6"/>
      <c r="V2135" s="6"/>
      <c r="W2135" s="6"/>
    </row>
    <row r="2136" spans="18:23" x14ac:dyDescent="0.3">
      <c r="R2136" s="6"/>
      <c r="S2136" s="6"/>
      <c r="T2136" s="6"/>
      <c r="U2136" s="6"/>
      <c r="V2136" s="6"/>
      <c r="W2136" s="6"/>
    </row>
    <row r="2137" spans="18:23" x14ac:dyDescent="0.3">
      <c r="R2137" s="6"/>
      <c r="S2137" s="6"/>
      <c r="T2137" s="6"/>
      <c r="U2137" s="6"/>
      <c r="V2137" s="6"/>
      <c r="W2137" s="6"/>
    </row>
    <row r="2138" spans="18:23" x14ac:dyDescent="0.3">
      <c r="R2138" s="6"/>
      <c r="S2138" s="6"/>
      <c r="T2138" s="6"/>
      <c r="U2138" s="6"/>
      <c r="V2138" s="6"/>
      <c r="W2138" s="6"/>
    </row>
    <row r="2139" spans="18:23" x14ac:dyDescent="0.3">
      <c r="R2139" s="6"/>
      <c r="S2139" s="6"/>
      <c r="T2139" s="6"/>
      <c r="U2139" s="6"/>
      <c r="V2139" s="6"/>
      <c r="W2139" s="6"/>
    </row>
    <row r="2140" spans="18:23" x14ac:dyDescent="0.3">
      <c r="R2140" s="6"/>
      <c r="S2140" s="6"/>
      <c r="T2140" s="6"/>
      <c r="U2140" s="6"/>
      <c r="V2140" s="6"/>
      <c r="W2140" s="6"/>
    </row>
    <row r="2141" spans="18:23" x14ac:dyDescent="0.3">
      <c r="R2141" s="6"/>
      <c r="S2141" s="6"/>
      <c r="T2141" s="6"/>
      <c r="U2141" s="6"/>
      <c r="V2141" s="6"/>
      <c r="W2141" s="6"/>
    </row>
    <row r="2142" spans="18:23" x14ac:dyDescent="0.3">
      <c r="R2142" s="6"/>
      <c r="S2142" s="6"/>
      <c r="T2142" s="6"/>
      <c r="U2142" s="6"/>
      <c r="V2142" s="6"/>
      <c r="W2142" s="6"/>
    </row>
    <row r="2143" spans="18:23" x14ac:dyDescent="0.3">
      <c r="R2143" s="6"/>
      <c r="S2143" s="6"/>
      <c r="T2143" s="6"/>
      <c r="U2143" s="6"/>
      <c r="V2143" s="6"/>
      <c r="W2143" s="6"/>
    </row>
    <row r="2144" spans="18:23" x14ac:dyDescent="0.3">
      <c r="R2144" s="6"/>
      <c r="S2144" s="6"/>
      <c r="T2144" s="6"/>
      <c r="U2144" s="6"/>
      <c r="V2144" s="6"/>
      <c r="W2144" s="6"/>
    </row>
    <row r="2145" spans="18:23" x14ac:dyDescent="0.3">
      <c r="R2145" s="6"/>
      <c r="S2145" s="6"/>
      <c r="T2145" s="6"/>
      <c r="U2145" s="6"/>
      <c r="V2145" s="6"/>
      <c r="W2145" s="6"/>
    </row>
    <row r="2146" spans="18:23" x14ac:dyDescent="0.3">
      <c r="R2146" s="6"/>
      <c r="S2146" s="6"/>
      <c r="T2146" s="6"/>
      <c r="U2146" s="6"/>
      <c r="V2146" s="6"/>
      <c r="W2146" s="6"/>
    </row>
    <row r="2147" spans="18:23" x14ac:dyDescent="0.3">
      <c r="R2147" s="6"/>
      <c r="S2147" s="6"/>
      <c r="T2147" s="6"/>
      <c r="U2147" s="6"/>
      <c r="V2147" s="6"/>
      <c r="W2147" s="6"/>
    </row>
    <row r="2148" spans="18:23" x14ac:dyDescent="0.3">
      <c r="R2148" s="6"/>
      <c r="S2148" s="6"/>
      <c r="T2148" s="6"/>
      <c r="U2148" s="6"/>
      <c r="V2148" s="6"/>
      <c r="W2148" s="6"/>
    </row>
    <row r="2149" spans="18:23" x14ac:dyDescent="0.3">
      <c r="R2149" s="6"/>
      <c r="S2149" s="6"/>
      <c r="T2149" s="6"/>
      <c r="U2149" s="6"/>
      <c r="V2149" s="6"/>
      <c r="W2149" s="6"/>
    </row>
    <row r="2150" spans="18:23" x14ac:dyDescent="0.3">
      <c r="R2150" s="6"/>
      <c r="S2150" s="6"/>
      <c r="T2150" s="6"/>
      <c r="U2150" s="6"/>
      <c r="V2150" s="6"/>
      <c r="W2150" s="6"/>
    </row>
    <row r="2151" spans="18:23" x14ac:dyDescent="0.3">
      <c r="R2151" s="6"/>
      <c r="S2151" s="6"/>
      <c r="T2151" s="6"/>
      <c r="U2151" s="6"/>
      <c r="V2151" s="6"/>
      <c r="W2151" s="6"/>
    </row>
    <row r="2152" spans="18:23" x14ac:dyDescent="0.3">
      <c r="R2152" s="6"/>
      <c r="S2152" s="6"/>
      <c r="T2152" s="6"/>
      <c r="U2152" s="6"/>
      <c r="V2152" s="6"/>
      <c r="W2152" s="6"/>
    </row>
    <row r="2153" spans="18:23" x14ac:dyDescent="0.3">
      <c r="R2153" s="6"/>
      <c r="S2153" s="6"/>
      <c r="T2153" s="6"/>
      <c r="U2153" s="6"/>
      <c r="V2153" s="6"/>
      <c r="W2153" s="6"/>
    </row>
    <row r="2154" spans="18:23" x14ac:dyDescent="0.3">
      <c r="R2154" s="6"/>
      <c r="S2154" s="6"/>
      <c r="T2154" s="6"/>
      <c r="U2154" s="6"/>
      <c r="V2154" s="6"/>
      <c r="W2154" s="6"/>
    </row>
    <row r="2155" spans="18:23" x14ac:dyDescent="0.3">
      <c r="R2155" s="6"/>
      <c r="S2155" s="6"/>
      <c r="T2155" s="6"/>
      <c r="U2155" s="6"/>
      <c r="V2155" s="6"/>
      <c r="W2155" s="6"/>
    </row>
    <row r="2156" spans="18:23" x14ac:dyDescent="0.3">
      <c r="R2156" s="6"/>
      <c r="S2156" s="6"/>
      <c r="T2156" s="6"/>
      <c r="U2156" s="6"/>
      <c r="V2156" s="6"/>
      <c r="W2156" s="6"/>
    </row>
    <row r="2157" spans="18:23" x14ac:dyDescent="0.3">
      <c r="R2157" s="6"/>
      <c r="S2157" s="6"/>
      <c r="T2157" s="6"/>
      <c r="U2157" s="6"/>
      <c r="V2157" s="6"/>
      <c r="W2157" s="6"/>
    </row>
    <row r="2158" spans="18:23" x14ac:dyDescent="0.3">
      <c r="R2158" s="6"/>
      <c r="S2158" s="6"/>
      <c r="T2158" s="6"/>
      <c r="U2158" s="6"/>
      <c r="V2158" s="6"/>
      <c r="W2158" s="6"/>
    </row>
    <row r="2159" spans="18:23" x14ac:dyDescent="0.3">
      <c r="R2159" s="6"/>
      <c r="S2159" s="6"/>
      <c r="T2159" s="6"/>
      <c r="U2159" s="6"/>
      <c r="V2159" s="6"/>
      <c r="W2159" s="6"/>
    </row>
    <row r="2160" spans="18:23" x14ac:dyDescent="0.3">
      <c r="R2160" s="6"/>
      <c r="S2160" s="6"/>
      <c r="T2160" s="6"/>
      <c r="U2160" s="6"/>
      <c r="V2160" s="6"/>
      <c r="W2160" s="6"/>
    </row>
    <row r="2161" spans="18:23" x14ac:dyDescent="0.3">
      <c r="R2161" s="6"/>
      <c r="S2161" s="6"/>
      <c r="T2161" s="6"/>
      <c r="U2161" s="6"/>
      <c r="V2161" s="6"/>
      <c r="W2161" s="6"/>
    </row>
    <row r="2162" spans="18:23" x14ac:dyDescent="0.3">
      <c r="R2162" s="6"/>
      <c r="S2162" s="6"/>
      <c r="T2162" s="6"/>
      <c r="U2162" s="6"/>
      <c r="V2162" s="6"/>
      <c r="W2162" s="6"/>
    </row>
    <row r="2163" spans="18:23" x14ac:dyDescent="0.3">
      <c r="R2163" s="6"/>
      <c r="S2163" s="6"/>
      <c r="T2163" s="6"/>
      <c r="U2163" s="6"/>
      <c r="V2163" s="6"/>
      <c r="W2163" s="6"/>
    </row>
    <row r="2164" spans="18:23" x14ac:dyDescent="0.3">
      <c r="R2164" s="6"/>
      <c r="S2164" s="6"/>
      <c r="T2164" s="6"/>
      <c r="U2164" s="6"/>
      <c r="V2164" s="6"/>
      <c r="W2164" s="6"/>
    </row>
    <row r="2165" spans="18:23" x14ac:dyDescent="0.3">
      <c r="R2165" s="6"/>
      <c r="S2165" s="6"/>
      <c r="T2165" s="6"/>
      <c r="U2165" s="6"/>
      <c r="V2165" s="6"/>
      <c r="W2165" s="6"/>
    </row>
    <row r="2166" spans="18:23" x14ac:dyDescent="0.3">
      <c r="R2166" s="6"/>
      <c r="S2166" s="6"/>
      <c r="T2166" s="6"/>
      <c r="U2166" s="6"/>
      <c r="V2166" s="6"/>
      <c r="W2166" s="6"/>
    </row>
    <row r="2167" spans="18:23" x14ac:dyDescent="0.3">
      <c r="R2167" s="6"/>
      <c r="S2167" s="6"/>
      <c r="T2167" s="6"/>
      <c r="U2167" s="6"/>
      <c r="V2167" s="6"/>
      <c r="W2167" s="6"/>
    </row>
    <row r="2168" spans="18:23" x14ac:dyDescent="0.3">
      <c r="R2168" s="6"/>
      <c r="S2168" s="6"/>
      <c r="T2168" s="6"/>
      <c r="U2168" s="6"/>
      <c r="V2168" s="6"/>
      <c r="W2168" s="6"/>
    </row>
    <row r="2169" spans="18:23" x14ac:dyDescent="0.3">
      <c r="R2169" s="6"/>
      <c r="S2169" s="6"/>
      <c r="T2169" s="6"/>
      <c r="U2169" s="6"/>
      <c r="V2169" s="6"/>
      <c r="W2169" s="6"/>
    </row>
    <row r="2170" spans="18:23" x14ac:dyDescent="0.3">
      <c r="R2170" s="6"/>
      <c r="S2170" s="6"/>
      <c r="T2170" s="6"/>
      <c r="U2170" s="6"/>
      <c r="V2170" s="6"/>
      <c r="W2170" s="6"/>
    </row>
    <row r="2171" spans="18:23" x14ac:dyDescent="0.3">
      <c r="R2171" s="6"/>
      <c r="S2171" s="6"/>
      <c r="T2171" s="6"/>
      <c r="U2171" s="6"/>
      <c r="V2171" s="6"/>
      <c r="W2171" s="6"/>
    </row>
    <row r="2172" spans="18:23" x14ac:dyDescent="0.3">
      <c r="R2172" s="6"/>
      <c r="S2172" s="6"/>
      <c r="T2172" s="6"/>
      <c r="U2172" s="6"/>
      <c r="V2172" s="6"/>
      <c r="W2172" s="6"/>
    </row>
    <row r="2173" spans="18:23" x14ac:dyDescent="0.3">
      <c r="R2173" s="6"/>
      <c r="S2173" s="6"/>
      <c r="T2173" s="6"/>
      <c r="U2173" s="6"/>
      <c r="V2173" s="6"/>
      <c r="W2173" s="6"/>
    </row>
    <row r="2174" spans="18:23" x14ac:dyDescent="0.3">
      <c r="R2174" s="6"/>
      <c r="S2174" s="6"/>
      <c r="T2174" s="6"/>
      <c r="U2174" s="6"/>
      <c r="V2174" s="6"/>
      <c r="W2174" s="6"/>
    </row>
    <row r="2175" spans="18:23" x14ac:dyDescent="0.3">
      <c r="R2175" s="6"/>
      <c r="S2175" s="6"/>
      <c r="T2175" s="6"/>
      <c r="U2175" s="6"/>
      <c r="V2175" s="6"/>
      <c r="W2175" s="6"/>
    </row>
    <row r="2176" spans="18:23" x14ac:dyDescent="0.3">
      <c r="R2176" s="6"/>
      <c r="S2176" s="6"/>
      <c r="T2176" s="6"/>
      <c r="U2176" s="6"/>
      <c r="V2176" s="6"/>
      <c r="W2176" s="6"/>
    </row>
    <row r="2177" spans="18:23" x14ac:dyDescent="0.3">
      <c r="R2177" s="6"/>
      <c r="S2177" s="6"/>
      <c r="T2177" s="6"/>
      <c r="U2177" s="6"/>
      <c r="V2177" s="6"/>
      <c r="W2177" s="6"/>
    </row>
    <row r="2178" spans="18:23" x14ac:dyDescent="0.3">
      <c r="R2178" s="6"/>
      <c r="S2178" s="6"/>
      <c r="T2178" s="6"/>
      <c r="U2178" s="6"/>
      <c r="V2178" s="6"/>
      <c r="W2178" s="6"/>
    </row>
    <row r="2179" spans="18:23" x14ac:dyDescent="0.3">
      <c r="R2179" s="6"/>
      <c r="S2179" s="6"/>
      <c r="T2179" s="6"/>
      <c r="U2179" s="6"/>
      <c r="V2179" s="6"/>
      <c r="W2179" s="6"/>
    </row>
    <row r="2180" spans="18:23" x14ac:dyDescent="0.3">
      <c r="R2180" s="6"/>
      <c r="S2180" s="6"/>
      <c r="T2180" s="6"/>
      <c r="U2180" s="6"/>
      <c r="V2180" s="6"/>
      <c r="W2180" s="6"/>
    </row>
    <row r="2181" spans="18:23" x14ac:dyDescent="0.3">
      <c r="R2181" s="6"/>
      <c r="S2181" s="6"/>
      <c r="T2181" s="6"/>
      <c r="U2181" s="6"/>
      <c r="V2181" s="6"/>
      <c r="W2181" s="6"/>
    </row>
    <row r="2182" spans="18:23" x14ac:dyDescent="0.3">
      <c r="R2182" s="6"/>
      <c r="S2182" s="6"/>
      <c r="T2182" s="6"/>
      <c r="U2182" s="6"/>
      <c r="V2182" s="6"/>
      <c r="W2182" s="6"/>
    </row>
    <row r="2183" spans="18:23" x14ac:dyDescent="0.3">
      <c r="R2183" s="6"/>
      <c r="S2183" s="6"/>
      <c r="T2183" s="6"/>
      <c r="U2183" s="6"/>
      <c r="V2183" s="6"/>
      <c r="W2183" s="6"/>
    </row>
    <row r="2184" spans="18:23" x14ac:dyDescent="0.3">
      <c r="R2184" s="6"/>
      <c r="S2184" s="6"/>
      <c r="T2184" s="6"/>
      <c r="U2184" s="6"/>
      <c r="V2184" s="6"/>
      <c r="W2184" s="6"/>
    </row>
    <row r="2185" spans="18:23" x14ac:dyDescent="0.3">
      <c r="R2185" s="6"/>
      <c r="S2185" s="6"/>
      <c r="T2185" s="6"/>
      <c r="U2185" s="6"/>
      <c r="V2185" s="6"/>
      <c r="W2185" s="6"/>
    </row>
    <row r="2186" spans="18:23" x14ac:dyDescent="0.3">
      <c r="R2186" s="6"/>
      <c r="S2186" s="6"/>
      <c r="T2186" s="6"/>
      <c r="U2186" s="6"/>
      <c r="V2186" s="6"/>
      <c r="W2186" s="6"/>
    </row>
    <row r="2187" spans="18:23" x14ac:dyDescent="0.3">
      <c r="R2187" s="6"/>
      <c r="S2187" s="6"/>
      <c r="T2187" s="6"/>
      <c r="U2187" s="6"/>
      <c r="V2187" s="6"/>
      <c r="W2187" s="6"/>
    </row>
    <row r="2188" spans="18:23" x14ac:dyDescent="0.3">
      <c r="R2188" s="6"/>
      <c r="S2188" s="6"/>
      <c r="T2188" s="6"/>
      <c r="U2188" s="6"/>
      <c r="V2188" s="6"/>
      <c r="W2188" s="6"/>
    </row>
    <row r="2189" spans="18:23" x14ac:dyDescent="0.3">
      <c r="R2189" s="6"/>
      <c r="S2189" s="6"/>
      <c r="T2189" s="6"/>
      <c r="U2189" s="6"/>
      <c r="V2189" s="6"/>
      <c r="W2189" s="6"/>
    </row>
    <row r="2190" spans="18:23" x14ac:dyDescent="0.3">
      <c r="R2190" s="6"/>
      <c r="S2190" s="6"/>
      <c r="T2190" s="6"/>
      <c r="U2190" s="6"/>
      <c r="V2190" s="6"/>
      <c r="W2190" s="6"/>
    </row>
    <row r="2191" spans="18:23" x14ac:dyDescent="0.3">
      <c r="R2191" s="6"/>
      <c r="S2191" s="6"/>
      <c r="T2191" s="6"/>
      <c r="U2191" s="6"/>
      <c r="V2191" s="6"/>
      <c r="W2191" s="6"/>
    </row>
    <row r="2192" spans="18:23" x14ac:dyDescent="0.3">
      <c r="R2192" s="6"/>
      <c r="S2192" s="6"/>
      <c r="T2192" s="6"/>
      <c r="U2192" s="6"/>
      <c r="V2192" s="6"/>
      <c r="W2192" s="6"/>
    </row>
    <row r="2193" spans="18:23" x14ac:dyDescent="0.3">
      <c r="R2193" s="6"/>
      <c r="S2193" s="6"/>
      <c r="T2193" s="6"/>
      <c r="U2193" s="6"/>
      <c r="V2193" s="6"/>
      <c r="W2193" s="6"/>
    </row>
    <row r="2194" spans="18:23" x14ac:dyDescent="0.3">
      <c r="R2194" s="6"/>
      <c r="S2194" s="6"/>
      <c r="T2194" s="6"/>
      <c r="U2194" s="6"/>
      <c r="V2194" s="6"/>
      <c r="W2194" s="6"/>
    </row>
    <row r="2195" spans="18:23" x14ac:dyDescent="0.3">
      <c r="R2195" s="6"/>
      <c r="S2195" s="6"/>
      <c r="T2195" s="6"/>
      <c r="U2195" s="6"/>
      <c r="V2195" s="6"/>
      <c r="W2195" s="6"/>
    </row>
    <row r="2196" spans="18:23" x14ac:dyDescent="0.3">
      <c r="R2196" s="6"/>
      <c r="S2196" s="6"/>
      <c r="T2196" s="6"/>
      <c r="U2196" s="6"/>
      <c r="V2196" s="6"/>
      <c r="W2196" s="6"/>
    </row>
    <row r="2197" spans="18:23" x14ac:dyDescent="0.3">
      <c r="R2197" s="6"/>
      <c r="S2197" s="6"/>
      <c r="T2197" s="6"/>
      <c r="U2197" s="6"/>
      <c r="V2197" s="6"/>
      <c r="W2197" s="6"/>
    </row>
    <row r="2198" spans="18:23" x14ac:dyDescent="0.3">
      <c r="R2198" s="6"/>
      <c r="S2198" s="6"/>
      <c r="T2198" s="6"/>
      <c r="U2198" s="6"/>
      <c r="V2198" s="6"/>
      <c r="W2198" s="6"/>
    </row>
    <row r="2199" spans="18:23" x14ac:dyDescent="0.3">
      <c r="R2199" s="6"/>
      <c r="S2199" s="6"/>
      <c r="T2199" s="6"/>
      <c r="U2199" s="6"/>
      <c r="V2199" s="6"/>
      <c r="W2199" s="6"/>
    </row>
    <row r="2200" spans="18:23" x14ac:dyDescent="0.3">
      <c r="R2200" s="6"/>
      <c r="S2200" s="6"/>
      <c r="T2200" s="6"/>
      <c r="U2200" s="6"/>
      <c r="V2200" s="6"/>
      <c r="W2200" s="6"/>
    </row>
    <row r="2201" spans="18:23" x14ac:dyDescent="0.3">
      <c r="R2201" s="6"/>
      <c r="S2201" s="6"/>
      <c r="T2201" s="6"/>
      <c r="U2201" s="6"/>
      <c r="V2201" s="6"/>
      <c r="W2201" s="6"/>
    </row>
    <row r="2202" spans="18:23" x14ac:dyDescent="0.3">
      <c r="R2202" s="6"/>
      <c r="S2202" s="6"/>
      <c r="T2202" s="6"/>
      <c r="U2202" s="6"/>
      <c r="V2202" s="6"/>
      <c r="W2202" s="6"/>
    </row>
    <row r="2203" spans="18:23" x14ac:dyDescent="0.3">
      <c r="R2203" s="6"/>
      <c r="S2203" s="6"/>
      <c r="T2203" s="6"/>
      <c r="U2203" s="6"/>
      <c r="V2203" s="6"/>
      <c r="W2203" s="6"/>
    </row>
    <row r="2204" spans="18:23" x14ac:dyDescent="0.3">
      <c r="R2204" s="6"/>
      <c r="S2204" s="6"/>
      <c r="T2204" s="6"/>
      <c r="U2204" s="6"/>
      <c r="V2204" s="6"/>
      <c r="W2204" s="6"/>
    </row>
    <row r="2205" spans="18:23" x14ac:dyDescent="0.3">
      <c r="R2205" s="6"/>
      <c r="S2205" s="6"/>
      <c r="T2205" s="6"/>
      <c r="U2205" s="6"/>
      <c r="V2205" s="6"/>
      <c r="W2205" s="6"/>
    </row>
    <row r="2206" spans="18:23" x14ac:dyDescent="0.3">
      <c r="R2206" s="6"/>
      <c r="S2206" s="6"/>
      <c r="T2206" s="6"/>
      <c r="U2206" s="6"/>
      <c r="V2206" s="6"/>
      <c r="W2206" s="6"/>
    </row>
    <row r="2207" spans="18:23" x14ac:dyDescent="0.3">
      <c r="R2207" s="6"/>
      <c r="S2207" s="6"/>
      <c r="T2207" s="6"/>
      <c r="U2207" s="6"/>
      <c r="V2207" s="6"/>
      <c r="W2207" s="6"/>
    </row>
    <row r="2208" spans="18:23" x14ac:dyDescent="0.3">
      <c r="R2208" s="6"/>
      <c r="S2208" s="6"/>
      <c r="T2208" s="6"/>
      <c r="U2208" s="6"/>
      <c r="V2208" s="6"/>
      <c r="W2208" s="6"/>
    </row>
    <row r="2209" spans="18:23" x14ac:dyDescent="0.3">
      <c r="R2209" s="6"/>
      <c r="S2209" s="6"/>
      <c r="T2209" s="6"/>
      <c r="U2209" s="6"/>
      <c r="V2209" s="6"/>
      <c r="W2209" s="6"/>
    </row>
    <row r="2210" spans="18:23" x14ac:dyDescent="0.3">
      <c r="R2210" s="6"/>
      <c r="S2210" s="6"/>
      <c r="T2210" s="6"/>
      <c r="U2210" s="6"/>
      <c r="V2210" s="6"/>
      <c r="W2210" s="6"/>
    </row>
    <row r="2211" spans="18:23" x14ac:dyDescent="0.3">
      <c r="R2211" s="6"/>
      <c r="S2211" s="6"/>
      <c r="T2211" s="6"/>
      <c r="U2211" s="6"/>
      <c r="V2211" s="6"/>
      <c r="W2211" s="6"/>
    </row>
    <row r="2212" spans="18:23" x14ac:dyDescent="0.3">
      <c r="R2212" s="6"/>
      <c r="S2212" s="6"/>
      <c r="T2212" s="6"/>
      <c r="U2212" s="6"/>
      <c r="V2212" s="6"/>
      <c r="W2212" s="6"/>
    </row>
    <row r="2213" spans="18:23" x14ac:dyDescent="0.3">
      <c r="R2213" s="6"/>
      <c r="S2213" s="6"/>
      <c r="T2213" s="6"/>
      <c r="U2213" s="6"/>
      <c r="V2213" s="6"/>
      <c r="W2213" s="6"/>
    </row>
    <row r="2214" spans="18:23" x14ac:dyDescent="0.3">
      <c r="R2214" s="6"/>
      <c r="S2214" s="6"/>
      <c r="T2214" s="6"/>
      <c r="U2214" s="6"/>
      <c r="V2214" s="6"/>
      <c r="W2214" s="6"/>
    </row>
    <row r="2215" spans="18:23" x14ac:dyDescent="0.3">
      <c r="R2215" s="6"/>
      <c r="S2215" s="6"/>
      <c r="T2215" s="6"/>
      <c r="U2215" s="6"/>
      <c r="V2215" s="6"/>
      <c r="W2215" s="6"/>
    </row>
    <row r="2216" spans="18:23" x14ac:dyDescent="0.3">
      <c r="R2216" s="6"/>
      <c r="S2216" s="6"/>
      <c r="T2216" s="6"/>
      <c r="U2216" s="6"/>
      <c r="V2216" s="6"/>
      <c r="W2216" s="6"/>
    </row>
    <row r="2217" spans="18:23" x14ac:dyDescent="0.3">
      <c r="R2217" s="6"/>
      <c r="S2217" s="6"/>
      <c r="T2217" s="6"/>
      <c r="U2217" s="6"/>
      <c r="V2217" s="6"/>
      <c r="W2217" s="6"/>
    </row>
    <row r="2218" spans="18:23" x14ac:dyDescent="0.3">
      <c r="R2218" s="6"/>
      <c r="S2218" s="6"/>
      <c r="T2218" s="6"/>
      <c r="U2218" s="6"/>
      <c r="V2218" s="6"/>
      <c r="W2218" s="6"/>
    </row>
    <row r="2219" spans="18:23" x14ac:dyDescent="0.3">
      <c r="R2219" s="6"/>
      <c r="S2219" s="6"/>
      <c r="T2219" s="6"/>
      <c r="U2219" s="6"/>
      <c r="V2219" s="6"/>
      <c r="W2219" s="6"/>
    </row>
    <row r="2220" spans="18:23" x14ac:dyDescent="0.3">
      <c r="R2220" s="6"/>
      <c r="S2220" s="6"/>
      <c r="T2220" s="6"/>
      <c r="U2220" s="6"/>
      <c r="V2220" s="6"/>
      <c r="W2220" s="6"/>
    </row>
    <row r="2221" spans="18:23" x14ac:dyDescent="0.3">
      <c r="R2221" s="6"/>
      <c r="S2221" s="6"/>
      <c r="T2221" s="6"/>
      <c r="U2221" s="6"/>
      <c r="V2221" s="6"/>
      <c r="W2221" s="6"/>
    </row>
    <row r="2222" spans="18:23" x14ac:dyDescent="0.3">
      <c r="R2222" s="6"/>
      <c r="S2222" s="6"/>
      <c r="T2222" s="6"/>
      <c r="U2222" s="6"/>
      <c r="V2222" s="6"/>
      <c r="W2222" s="6"/>
    </row>
    <row r="2223" spans="18:23" x14ac:dyDescent="0.3">
      <c r="R2223" s="6"/>
      <c r="S2223" s="6"/>
      <c r="T2223" s="6"/>
      <c r="U2223" s="6"/>
      <c r="V2223" s="6"/>
      <c r="W2223" s="6"/>
    </row>
    <row r="2224" spans="18:23" x14ac:dyDescent="0.3">
      <c r="R2224" s="6"/>
      <c r="S2224" s="6"/>
      <c r="T2224" s="6"/>
      <c r="U2224" s="6"/>
      <c r="V2224" s="6"/>
      <c r="W2224" s="6"/>
    </row>
    <row r="2225" spans="18:23" x14ac:dyDescent="0.3">
      <c r="R2225" s="6"/>
      <c r="S2225" s="6"/>
      <c r="T2225" s="6"/>
      <c r="U2225" s="6"/>
      <c r="V2225" s="6"/>
      <c r="W2225" s="6"/>
    </row>
    <row r="2226" spans="18:23" x14ac:dyDescent="0.3">
      <c r="R2226" s="6"/>
      <c r="S2226" s="6"/>
      <c r="T2226" s="6"/>
      <c r="U2226" s="6"/>
      <c r="V2226" s="6"/>
      <c r="W2226" s="6"/>
    </row>
    <row r="2227" spans="18:23" x14ac:dyDescent="0.3">
      <c r="R2227" s="6"/>
      <c r="S2227" s="6"/>
      <c r="T2227" s="6"/>
      <c r="U2227" s="6"/>
      <c r="V2227" s="6"/>
      <c r="W2227" s="6"/>
    </row>
    <row r="2228" spans="18:23" x14ac:dyDescent="0.3">
      <c r="R2228" s="6"/>
      <c r="S2228" s="6"/>
      <c r="T2228" s="6"/>
      <c r="U2228" s="6"/>
      <c r="V2228" s="6"/>
      <c r="W2228" s="6"/>
    </row>
    <row r="2229" spans="18:23" x14ac:dyDescent="0.3">
      <c r="R2229" s="6"/>
      <c r="S2229" s="6"/>
      <c r="T2229" s="6"/>
      <c r="U2229" s="6"/>
      <c r="V2229" s="6"/>
      <c r="W2229" s="6"/>
    </row>
    <row r="2230" spans="18:23" x14ac:dyDescent="0.3">
      <c r="R2230" s="6"/>
      <c r="S2230" s="6"/>
      <c r="T2230" s="6"/>
      <c r="U2230" s="6"/>
      <c r="V2230" s="6"/>
      <c r="W2230" s="6"/>
    </row>
    <row r="2231" spans="18:23" x14ac:dyDescent="0.3">
      <c r="R2231" s="6"/>
      <c r="S2231" s="6"/>
      <c r="T2231" s="6"/>
      <c r="U2231" s="6"/>
      <c r="V2231" s="6"/>
      <c r="W2231" s="6"/>
    </row>
    <row r="2232" spans="18:23" x14ac:dyDescent="0.3">
      <c r="R2232" s="6"/>
      <c r="S2232" s="6"/>
      <c r="T2232" s="6"/>
      <c r="U2232" s="6"/>
      <c r="V2232" s="6"/>
      <c r="W2232" s="6"/>
    </row>
    <row r="2233" spans="18:23" x14ac:dyDescent="0.3">
      <c r="R2233" s="6"/>
      <c r="S2233" s="6"/>
      <c r="T2233" s="6"/>
      <c r="U2233" s="6"/>
      <c r="V2233" s="6"/>
      <c r="W2233" s="6"/>
    </row>
    <row r="2234" spans="18:23" x14ac:dyDescent="0.3">
      <c r="R2234" s="6"/>
      <c r="S2234" s="6"/>
      <c r="T2234" s="6"/>
      <c r="U2234" s="6"/>
      <c r="V2234" s="6"/>
      <c r="W2234" s="6"/>
    </row>
    <row r="2235" spans="18:23" x14ac:dyDescent="0.3">
      <c r="R2235" s="6"/>
      <c r="S2235" s="6"/>
      <c r="T2235" s="6"/>
      <c r="U2235" s="6"/>
      <c r="V2235" s="6"/>
      <c r="W2235" s="6"/>
    </row>
    <row r="2236" spans="18:23" x14ac:dyDescent="0.3">
      <c r="R2236" s="6"/>
      <c r="S2236" s="6"/>
      <c r="T2236" s="6"/>
      <c r="U2236" s="6"/>
      <c r="V2236" s="6"/>
      <c r="W2236" s="6"/>
    </row>
    <row r="2237" spans="18:23" x14ac:dyDescent="0.3">
      <c r="R2237" s="6"/>
      <c r="S2237" s="6"/>
      <c r="T2237" s="6"/>
      <c r="U2237" s="6"/>
      <c r="V2237" s="6"/>
      <c r="W2237" s="6"/>
    </row>
    <row r="2238" spans="18:23" x14ac:dyDescent="0.3">
      <c r="R2238" s="6"/>
      <c r="S2238" s="6"/>
      <c r="T2238" s="6"/>
      <c r="U2238" s="6"/>
      <c r="V2238" s="6"/>
      <c r="W2238" s="6"/>
    </row>
    <row r="2239" spans="18:23" x14ac:dyDescent="0.3">
      <c r="R2239" s="6"/>
      <c r="S2239" s="6"/>
      <c r="T2239" s="6"/>
      <c r="U2239" s="6"/>
      <c r="V2239" s="6"/>
      <c r="W2239" s="6"/>
    </row>
    <row r="2240" spans="18:23" x14ac:dyDescent="0.3">
      <c r="R2240" s="6"/>
      <c r="S2240" s="6"/>
      <c r="T2240" s="6"/>
      <c r="U2240" s="6"/>
      <c r="V2240" s="6"/>
      <c r="W2240" s="6"/>
    </row>
    <row r="2241" spans="18:23" x14ac:dyDescent="0.3">
      <c r="R2241" s="6"/>
      <c r="S2241" s="6"/>
      <c r="T2241" s="6"/>
      <c r="U2241" s="6"/>
      <c r="V2241" s="6"/>
      <c r="W2241" s="6"/>
    </row>
    <row r="2242" spans="18:23" x14ac:dyDescent="0.3">
      <c r="R2242" s="6"/>
      <c r="S2242" s="6"/>
      <c r="T2242" s="6"/>
      <c r="U2242" s="6"/>
      <c r="V2242" s="6"/>
      <c r="W2242" s="6"/>
    </row>
    <row r="2243" spans="18:23" x14ac:dyDescent="0.3">
      <c r="R2243" s="6"/>
      <c r="S2243" s="6"/>
      <c r="T2243" s="6"/>
      <c r="U2243" s="6"/>
      <c r="V2243" s="6"/>
      <c r="W2243" s="6"/>
    </row>
    <row r="2244" spans="18:23" x14ac:dyDescent="0.3">
      <c r="R2244" s="6"/>
      <c r="S2244" s="6"/>
      <c r="T2244" s="6"/>
      <c r="U2244" s="6"/>
      <c r="V2244" s="6"/>
      <c r="W2244" s="6"/>
    </row>
    <row r="2245" spans="18:23" x14ac:dyDescent="0.3">
      <c r="R2245" s="6"/>
      <c r="S2245" s="6"/>
      <c r="T2245" s="6"/>
      <c r="U2245" s="6"/>
      <c r="V2245" s="6"/>
      <c r="W2245" s="6"/>
    </row>
    <row r="2246" spans="18:23" x14ac:dyDescent="0.3">
      <c r="R2246" s="6"/>
      <c r="S2246" s="6"/>
      <c r="T2246" s="6"/>
      <c r="U2246" s="6"/>
      <c r="V2246" s="6"/>
      <c r="W2246" s="6"/>
    </row>
    <row r="2247" spans="18:23" x14ac:dyDescent="0.3">
      <c r="R2247" s="6"/>
      <c r="S2247" s="6"/>
      <c r="T2247" s="6"/>
      <c r="U2247" s="6"/>
      <c r="V2247" s="6"/>
      <c r="W2247" s="6"/>
    </row>
    <row r="2248" spans="18:23" x14ac:dyDescent="0.3">
      <c r="R2248" s="6"/>
      <c r="S2248" s="6"/>
      <c r="T2248" s="6"/>
      <c r="U2248" s="6"/>
      <c r="V2248" s="6"/>
      <c r="W2248" s="6"/>
    </row>
    <row r="2249" spans="18:23" x14ac:dyDescent="0.3">
      <c r="R2249" s="6"/>
      <c r="S2249" s="6"/>
      <c r="T2249" s="6"/>
      <c r="U2249" s="6"/>
      <c r="V2249" s="6"/>
      <c r="W2249" s="6"/>
    </row>
    <row r="2250" spans="18:23" x14ac:dyDescent="0.3">
      <c r="R2250" s="6"/>
      <c r="S2250" s="6"/>
      <c r="T2250" s="6"/>
      <c r="U2250" s="6"/>
      <c r="V2250" s="6"/>
      <c r="W2250" s="6"/>
    </row>
    <row r="2251" spans="18:23" x14ac:dyDescent="0.3">
      <c r="R2251" s="6"/>
      <c r="S2251" s="6"/>
      <c r="T2251" s="6"/>
      <c r="U2251" s="6"/>
      <c r="V2251" s="6"/>
      <c r="W2251" s="6"/>
    </row>
    <row r="2252" spans="18:23" x14ac:dyDescent="0.3">
      <c r="R2252" s="6"/>
      <c r="S2252" s="6"/>
      <c r="T2252" s="6"/>
      <c r="U2252" s="6"/>
      <c r="V2252" s="6"/>
      <c r="W2252" s="6"/>
    </row>
    <row r="2253" spans="18:23" x14ac:dyDescent="0.3">
      <c r="R2253" s="6"/>
      <c r="S2253" s="6"/>
      <c r="T2253" s="6"/>
      <c r="U2253" s="6"/>
      <c r="V2253" s="6"/>
      <c r="W2253" s="6"/>
    </row>
    <row r="2254" spans="18:23" x14ac:dyDescent="0.3">
      <c r="R2254" s="6"/>
      <c r="S2254" s="6"/>
      <c r="T2254" s="6"/>
      <c r="U2254" s="6"/>
      <c r="V2254" s="6"/>
      <c r="W2254" s="6"/>
    </row>
    <row r="2255" spans="18:23" x14ac:dyDescent="0.3">
      <c r="R2255" s="6"/>
      <c r="S2255" s="6"/>
      <c r="T2255" s="6"/>
      <c r="U2255" s="6"/>
      <c r="V2255" s="6"/>
      <c r="W2255" s="6"/>
    </row>
    <row r="2256" spans="18:23" x14ac:dyDescent="0.3">
      <c r="R2256" s="6"/>
      <c r="S2256" s="6"/>
      <c r="T2256" s="6"/>
      <c r="U2256" s="6"/>
      <c r="V2256" s="6"/>
      <c r="W2256" s="6"/>
    </row>
    <row r="2257" spans="18:23" x14ac:dyDescent="0.3">
      <c r="R2257" s="6"/>
      <c r="S2257" s="6"/>
      <c r="T2257" s="6"/>
      <c r="U2257" s="6"/>
      <c r="V2257" s="6"/>
      <c r="W2257" s="6"/>
    </row>
    <row r="2258" spans="18:23" x14ac:dyDescent="0.3">
      <c r="R2258" s="6"/>
      <c r="S2258" s="6"/>
      <c r="T2258" s="6"/>
      <c r="U2258" s="6"/>
      <c r="V2258" s="6"/>
      <c r="W2258" s="6"/>
    </row>
    <row r="2259" spans="18:23" x14ac:dyDescent="0.3">
      <c r="R2259" s="6"/>
      <c r="S2259" s="6"/>
      <c r="T2259" s="6"/>
      <c r="U2259" s="6"/>
      <c r="V2259" s="6"/>
      <c r="W2259" s="6"/>
    </row>
    <row r="2260" spans="18:23" x14ac:dyDescent="0.3">
      <c r="R2260" s="6"/>
      <c r="S2260" s="6"/>
      <c r="T2260" s="6"/>
      <c r="U2260" s="6"/>
      <c r="V2260" s="6"/>
      <c r="W2260" s="6"/>
    </row>
    <row r="2261" spans="18:23" x14ac:dyDescent="0.3">
      <c r="R2261" s="6"/>
      <c r="S2261" s="6"/>
      <c r="T2261" s="6"/>
      <c r="U2261" s="6"/>
      <c r="V2261" s="6"/>
      <c r="W2261" s="6"/>
    </row>
    <row r="2262" spans="18:23" x14ac:dyDescent="0.3">
      <c r="R2262" s="6"/>
      <c r="S2262" s="6"/>
      <c r="T2262" s="6"/>
      <c r="U2262" s="6"/>
      <c r="V2262" s="6"/>
      <c r="W2262" s="6"/>
    </row>
    <row r="2263" spans="18:23" x14ac:dyDescent="0.3">
      <c r="R2263" s="6"/>
      <c r="S2263" s="6"/>
      <c r="T2263" s="6"/>
      <c r="U2263" s="6"/>
      <c r="V2263" s="6"/>
      <c r="W2263" s="6"/>
    </row>
    <row r="2264" spans="18:23" x14ac:dyDescent="0.3">
      <c r="R2264" s="6"/>
      <c r="S2264" s="6"/>
      <c r="T2264" s="6"/>
      <c r="U2264" s="6"/>
      <c r="V2264" s="6"/>
      <c r="W2264" s="6"/>
    </row>
    <row r="2265" spans="18:23" x14ac:dyDescent="0.3">
      <c r="R2265" s="6"/>
      <c r="S2265" s="6"/>
      <c r="T2265" s="6"/>
      <c r="U2265" s="6"/>
      <c r="V2265" s="6"/>
      <c r="W2265" s="6"/>
    </row>
    <row r="2266" spans="18:23" x14ac:dyDescent="0.3">
      <c r="R2266" s="6"/>
      <c r="S2266" s="6"/>
      <c r="T2266" s="6"/>
      <c r="U2266" s="6"/>
      <c r="V2266" s="6"/>
      <c r="W2266" s="6"/>
    </row>
    <row r="2267" spans="18:23" x14ac:dyDescent="0.3">
      <c r="R2267" s="6"/>
      <c r="S2267" s="6"/>
      <c r="T2267" s="6"/>
      <c r="U2267" s="6"/>
      <c r="V2267" s="6"/>
      <c r="W2267" s="6"/>
    </row>
    <row r="2268" spans="18:23" x14ac:dyDescent="0.3">
      <c r="R2268" s="6"/>
      <c r="S2268" s="6"/>
      <c r="T2268" s="6"/>
      <c r="U2268" s="6"/>
      <c r="V2268" s="6"/>
      <c r="W2268" s="6"/>
    </row>
    <row r="2269" spans="18:23" x14ac:dyDescent="0.3">
      <c r="R2269" s="6"/>
      <c r="S2269" s="6"/>
      <c r="T2269" s="6"/>
      <c r="U2269" s="6"/>
      <c r="V2269" s="6"/>
      <c r="W2269" s="6"/>
    </row>
    <row r="2270" spans="18:23" x14ac:dyDescent="0.3">
      <c r="R2270" s="6"/>
      <c r="S2270" s="6"/>
      <c r="T2270" s="6"/>
      <c r="U2270" s="6"/>
      <c r="V2270" s="6"/>
      <c r="W2270" s="6"/>
    </row>
    <row r="2271" spans="18:23" x14ac:dyDescent="0.3">
      <c r="R2271" s="6"/>
      <c r="S2271" s="6"/>
      <c r="T2271" s="6"/>
      <c r="U2271" s="6"/>
      <c r="V2271" s="6"/>
      <c r="W2271" s="6"/>
    </row>
    <row r="2272" spans="18:23" x14ac:dyDescent="0.3">
      <c r="R2272" s="6"/>
      <c r="S2272" s="6"/>
      <c r="T2272" s="6"/>
      <c r="U2272" s="6"/>
      <c r="V2272" s="6"/>
      <c r="W2272" s="6"/>
    </row>
    <row r="2273" spans="18:23" x14ac:dyDescent="0.3">
      <c r="R2273" s="6"/>
      <c r="S2273" s="6"/>
      <c r="T2273" s="6"/>
      <c r="U2273" s="6"/>
      <c r="V2273" s="6"/>
      <c r="W2273" s="6"/>
    </row>
    <row r="2274" spans="18:23" x14ac:dyDescent="0.3">
      <c r="R2274" s="6"/>
      <c r="S2274" s="6"/>
      <c r="T2274" s="6"/>
      <c r="U2274" s="6"/>
      <c r="V2274" s="6"/>
      <c r="W2274" s="6"/>
    </row>
    <row r="2275" spans="18:23" x14ac:dyDescent="0.3">
      <c r="R2275" s="6"/>
      <c r="S2275" s="6"/>
      <c r="T2275" s="6"/>
      <c r="U2275" s="6"/>
      <c r="V2275" s="6"/>
      <c r="W2275" s="6"/>
    </row>
    <row r="2276" spans="18:23" x14ac:dyDescent="0.3">
      <c r="R2276" s="6"/>
      <c r="S2276" s="6"/>
      <c r="T2276" s="6"/>
      <c r="U2276" s="6"/>
      <c r="V2276" s="6"/>
      <c r="W2276" s="6"/>
    </row>
    <row r="2277" spans="18:23" x14ac:dyDescent="0.3">
      <c r="R2277" s="6"/>
      <c r="S2277" s="6"/>
      <c r="T2277" s="6"/>
      <c r="U2277" s="6"/>
      <c r="V2277" s="6"/>
      <c r="W2277" s="6"/>
    </row>
    <row r="2278" spans="18:23" x14ac:dyDescent="0.3">
      <c r="R2278" s="6"/>
      <c r="S2278" s="6"/>
      <c r="T2278" s="6"/>
      <c r="U2278" s="6"/>
      <c r="V2278" s="6"/>
      <c r="W2278" s="6"/>
    </row>
    <row r="2279" spans="18:23" x14ac:dyDescent="0.3">
      <c r="R2279" s="6"/>
      <c r="S2279" s="6"/>
      <c r="T2279" s="6"/>
      <c r="U2279" s="6"/>
      <c r="V2279" s="6"/>
      <c r="W2279" s="6"/>
    </row>
    <row r="2280" spans="18:23" x14ac:dyDescent="0.3">
      <c r="R2280" s="6"/>
      <c r="S2280" s="6"/>
      <c r="T2280" s="6"/>
      <c r="U2280" s="6"/>
      <c r="V2280" s="6"/>
      <c r="W2280" s="6"/>
    </row>
    <row r="2281" spans="18:23" x14ac:dyDescent="0.3">
      <c r="R2281" s="6"/>
      <c r="S2281" s="6"/>
      <c r="T2281" s="6"/>
      <c r="U2281" s="6"/>
      <c r="V2281" s="6"/>
      <c r="W2281" s="6"/>
    </row>
    <row r="2282" spans="18:23" x14ac:dyDescent="0.3">
      <c r="R2282" s="6"/>
      <c r="S2282" s="6"/>
      <c r="T2282" s="6"/>
      <c r="U2282" s="6"/>
      <c r="V2282" s="6"/>
      <c r="W2282" s="6"/>
    </row>
    <row r="2283" spans="18:23" x14ac:dyDescent="0.3">
      <c r="R2283" s="6"/>
      <c r="S2283" s="6"/>
      <c r="T2283" s="6"/>
      <c r="U2283" s="6"/>
      <c r="V2283" s="6"/>
      <c r="W2283" s="6"/>
    </row>
    <row r="2284" spans="18:23" x14ac:dyDescent="0.3">
      <c r="R2284" s="6"/>
      <c r="S2284" s="6"/>
      <c r="T2284" s="6"/>
      <c r="U2284" s="6"/>
      <c r="V2284" s="6"/>
      <c r="W2284" s="6"/>
    </row>
    <row r="2285" spans="18:23" x14ac:dyDescent="0.3">
      <c r="R2285" s="6"/>
      <c r="S2285" s="6"/>
      <c r="T2285" s="6"/>
      <c r="U2285" s="6"/>
      <c r="V2285" s="6"/>
      <c r="W2285" s="6"/>
    </row>
    <row r="2286" spans="18:23" x14ac:dyDescent="0.3">
      <c r="R2286" s="6"/>
      <c r="S2286" s="6"/>
      <c r="T2286" s="6"/>
      <c r="U2286" s="6"/>
      <c r="V2286" s="6"/>
      <c r="W2286" s="6"/>
    </row>
    <row r="2287" spans="18:23" x14ac:dyDescent="0.3">
      <c r="R2287" s="6"/>
      <c r="S2287" s="6"/>
      <c r="T2287" s="6"/>
      <c r="U2287" s="6"/>
      <c r="V2287" s="6"/>
      <c r="W2287" s="6"/>
    </row>
    <row r="2288" spans="18:23" x14ac:dyDescent="0.3">
      <c r="R2288" s="6"/>
      <c r="S2288" s="6"/>
      <c r="T2288" s="6"/>
      <c r="U2288" s="6"/>
      <c r="V2288" s="6"/>
      <c r="W2288" s="6"/>
    </row>
    <row r="2289" spans="18:23" x14ac:dyDescent="0.3">
      <c r="R2289" s="6"/>
      <c r="S2289" s="6"/>
      <c r="T2289" s="6"/>
      <c r="U2289" s="6"/>
      <c r="V2289" s="6"/>
      <c r="W2289" s="6"/>
    </row>
    <row r="2290" spans="18:23" x14ac:dyDescent="0.3">
      <c r="R2290" s="6"/>
      <c r="S2290" s="6"/>
      <c r="T2290" s="6"/>
      <c r="U2290" s="6"/>
      <c r="V2290" s="6"/>
      <c r="W2290" s="6"/>
    </row>
    <row r="2291" spans="18:23" x14ac:dyDescent="0.3">
      <c r="R2291" s="6"/>
      <c r="S2291" s="6"/>
      <c r="T2291" s="6"/>
      <c r="U2291" s="6"/>
      <c r="V2291" s="6"/>
      <c r="W2291" s="6"/>
    </row>
    <row r="2292" spans="18:23" x14ac:dyDescent="0.3">
      <c r="R2292" s="6"/>
      <c r="S2292" s="6"/>
      <c r="T2292" s="6"/>
      <c r="U2292" s="6"/>
      <c r="V2292" s="6"/>
      <c r="W2292" s="6"/>
    </row>
    <row r="2293" spans="18:23" x14ac:dyDescent="0.3">
      <c r="R2293" s="6"/>
      <c r="S2293" s="6"/>
      <c r="T2293" s="6"/>
      <c r="U2293" s="6"/>
      <c r="V2293" s="6"/>
      <c r="W2293" s="6"/>
    </row>
    <row r="2294" spans="18:23" x14ac:dyDescent="0.3">
      <c r="R2294" s="6"/>
      <c r="S2294" s="6"/>
      <c r="T2294" s="6"/>
      <c r="U2294" s="6"/>
      <c r="V2294" s="6"/>
      <c r="W2294" s="6"/>
    </row>
    <row r="2295" spans="18:23" x14ac:dyDescent="0.3">
      <c r="R2295" s="6"/>
      <c r="S2295" s="6"/>
      <c r="T2295" s="6"/>
      <c r="U2295" s="6"/>
      <c r="V2295" s="6"/>
      <c r="W2295" s="6"/>
    </row>
    <row r="2296" spans="18:23" x14ac:dyDescent="0.3">
      <c r="R2296" s="6"/>
      <c r="S2296" s="6"/>
      <c r="T2296" s="6"/>
      <c r="U2296" s="6"/>
      <c r="V2296" s="6"/>
      <c r="W2296" s="6"/>
    </row>
    <row r="2297" spans="18:23" x14ac:dyDescent="0.3">
      <c r="R2297" s="6"/>
      <c r="S2297" s="6"/>
      <c r="T2297" s="6"/>
      <c r="U2297" s="6"/>
      <c r="V2297" s="6"/>
      <c r="W2297" s="6"/>
    </row>
    <row r="2298" spans="18:23" x14ac:dyDescent="0.3">
      <c r="R2298" s="6"/>
      <c r="S2298" s="6"/>
      <c r="T2298" s="6"/>
      <c r="U2298" s="6"/>
      <c r="V2298" s="6"/>
      <c r="W2298" s="6"/>
    </row>
    <row r="2299" spans="18:23" x14ac:dyDescent="0.3">
      <c r="R2299" s="6"/>
      <c r="S2299" s="6"/>
      <c r="T2299" s="6"/>
      <c r="U2299" s="6"/>
      <c r="V2299" s="6"/>
      <c r="W2299" s="6"/>
    </row>
    <row r="2300" spans="18:23" x14ac:dyDescent="0.3">
      <c r="R2300" s="6"/>
      <c r="S2300" s="6"/>
      <c r="T2300" s="6"/>
      <c r="U2300" s="6"/>
      <c r="V2300" s="6"/>
      <c r="W2300" s="6"/>
    </row>
    <row r="2301" spans="18:23" x14ac:dyDescent="0.3">
      <c r="R2301" s="6"/>
      <c r="S2301" s="6"/>
      <c r="T2301" s="6"/>
      <c r="U2301" s="6"/>
      <c r="V2301" s="6"/>
      <c r="W2301" s="6"/>
    </row>
    <row r="2302" spans="18:23" x14ac:dyDescent="0.3">
      <c r="R2302" s="6"/>
      <c r="S2302" s="6"/>
      <c r="T2302" s="6"/>
      <c r="U2302" s="6"/>
      <c r="V2302" s="6"/>
      <c r="W2302" s="6"/>
    </row>
    <row r="2303" spans="18:23" x14ac:dyDescent="0.3">
      <c r="R2303" s="6"/>
      <c r="S2303" s="6"/>
      <c r="T2303" s="6"/>
      <c r="U2303" s="6"/>
      <c r="V2303" s="6"/>
      <c r="W2303" s="6"/>
    </row>
    <row r="2304" spans="18:23" x14ac:dyDescent="0.3">
      <c r="R2304" s="6"/>
      <c r="S2304" s="6"/>
      <c r="T2304" s="6"/>
      <c r="U2304" s="6"/>
      <c r="V2304" s="6"/>
      <c r="W2304" s="6"/>
    </row>
    <row r="2305" spans="18:23" x14ac:dyDescent="0.3">
      <c r="R2305" s="6"/>
      <c r="S2305" s="6"/>
      <c r="T2305" s="6"/>
      <c r="U2305" s="6"/>
      <c r="V2305" s="6"/>
      <c r="W2305" s="6"/>
    </row>
    <row r="2306" spans="18:23" x14ac:dyDescent="0.3">
      <c r="R2306" s="6"/>
      <c r="S2306" s="6"/>
      <c r="T2306" s="6"/>
      <c r="U2306" s="6"/>
      <c r="V2306" s="6"/>
      <c r="W2306" s="6"/>
    </row>
    <row r="2307" spans="18:23" x14ac:dyDescent="0.3">
      <c r="R2307" s="6"/>
      <c r="S2307" s="6"/>
      <c r="T2307" s="6"/>
      <c r="U2307" s="6"/>
      <c r="V2307" s="6"/>
      <c r="W2307" s="6"/>
    </row>
    <row r="2308" spans="18:23" x14ac:dyDescent="0.3">
      <c r="R2308" s="6"/>
      <c r="S2308" s="6"/>
      <c r="T2308" s="6"/>
      <c r="U2308" s="6"/>
      <c r="V2308" s="6"/>
      <c r="W2308" s="6"/>
    </row>
    <row r="2309" spans="18:23" x14ac:dyDescent="0.3">
      <c r="R2309" s="6"/>
      <c r="S2309" s="6"/>
      <c r="T2309" s="6"/>
      <c r="U2309" s="6"/>
      <c r="V2309" s="6"/>
      <c r="W2309" s="6"/>
    </row>
    <row r="2310" spans="18:23" x14ac:dyDescent="0.3">
      <c r="R2310" s="6"/>
      <c r="S2310" s="6"/>
      <c r="T2310" s="6"/>
      <c r="U2310" s="6"/>
      <c r="V2310" s="6"/>
      <c r="W2310" s="6"/>
    </row>
    <row r="2311" spans="18:23" x14ac:dyDescent="0.3">
      <c r="R2311" s="6"/>
      <c r="S2311" s="6"/>
      <c r="T2311" s="6"/>
      <c r="U2311" s="6"/>
      <c r="V2311" s="6"/>
      <c r="W2311" s="6"/>
    </row>
    <row r="2312" spans="18:23" x14ac:dyDescent="0.3">
      <c r="R2312" s="6"/>
      <c r="S2312" s="6"/>
      <c r="T2312" s="6"/>
      <c r="U2312" s="6"/>
      <c r="V2312" s="6"/>
      <c r="W2312" s="6"/>
    </row>
    <row r="2313" spans="18:23" x14ac:dyDescent="0.3">
      <c r="R2313" s="6"/>
      <c r="S2313" s="6"/>
      <c r="T2313" s="6"/>
      <c r="U2313" s="6"/>
      <c r="V2313" s="6"/>
      <c r="W2313" s="6"/>
    </row>
    <row r="2314" spans="18:23" x14ac:dyDescent="0.3">
      <c r="R2314" s="6"/>
      <c r="S2314" s="6"/>
      <c r="T2314" s="6"/>
      <c r="U2314" s="6"/>
      <c r="V2314" s="6"/>
      <c r="W2314" s="6"/>
    </row>
    <row r="2315" spans="18:23" x14ac:dyDescent="0.3">
      <c r="R2315" s="6"/>
      <c r="S2315" s="6"/>
      <c r="T2315" s="6"/>
      <c r="U2315" s="6"/>
      <c r="V2315" s="6"/>
      <c r="W2315" s="6"/>
    </row>
    <row r="2316" spans="18:23" x14ac:dyDescent="0.3">
      <c r="R2316" s="6"/>
      <c r="S2316" s="6"/>
      <c r="T2316" s="6"/>
      <c r="U2316" s="6"/>
      <c r="V2316" s="6"/>
      <c r="W2316" s="6"/>
    </row>
    <row r="2317" spans="18:23" x14ac:dyDescent="0.3">
      <c r="R2317" s="6"/>
      <c r="S2317" s="6"/>
      <c r="T2317" s="6"/>
      <c r="U2317" s="6"/>
      <c r="V2317" s="6"/>
      <c r="W2317" s="6"/>
    </row>
    <row r="2318" spans="18:23" x14ac:dyDescent="0.3">
      <c r="R2318" s="6"/>
      <c r="S2318" s="6"/>
      <c r="T2318" s="6"/>
      <c r="U2318" s="6"/>
      <c r="V2318" s="6"/>
      <c r="W2318" s="6"/>
    </row>
    <row r="2319" spans="18:23" x14ac:dyDescent="0.3">
      <c r="R2319" s="6"/>
      <c r="S2319" s="6"/>
      <c r="T2319" s="6"/>
      <c r="U2319" s="6"/>
      <c r="V2319" s="6"/>
      <c r="W2319" s="6"/>
    </row>
    <row r="2320" spans="18:23" x14ac:dyDescent="0.3">
      <c r="R2320" s="6"/>
      <c r="S2320" s="6"/>
      <c r="T2320" s="6"/>
      <c r="U2320" s="6"/>
      <c r="V2320" s="6"/>
      <c r="W2320" s="6"/>
    </row>
    <row r="2321" spans="18:23" x14ac:dyDescent="0.3">
      <c r="R2321" s="6"/>
      <c r="S2321" s="6"/>
      <c r="T2321" s="6"/>
      <c r="U2321" s="6"/>
      <c r="V2321" s="6"/>
      <c r="W2321" s="6"/>
    </row>
    <row r="2322" spans="18:23" x14ac:dyDescent="0.3">
      <c r="R2322" s="6"/>
      <c r="S2322" s="6"/>
      <c r="T2322" s="6"/>
      <c r="U2322" s="6"/>
      <c r="V2322" s="6"/>
      <c r="W2322" s="6"/>
    </row>
    <row r="2323" spans="18:23" x14ac:dyDescent="0.3">
      <c r="R2323" s="6"/>
      <c r="S2323" s="6"/>
      <c r="T2323" s="6"/>
      <c r="U2323" s="6"/>
      <c r="V2323" s="6"/>
      <c r="W2323" s="6"/>
    </row>
    <row r="2324" spans="18:23" x14ac:dyDescent="0.3">
      <c r="R2324" s="6"/>
      <c r="S2324" s="6"/>
      <c r="T2324" s="6"/>
      <c r="U2324" s="6"/>
      <c r="V2324" s="6"/>
      <c r="W2324" s="6"/>
    </row>
    <row r="2325" spans="18:23" x14ac:dyDescent="0.3">
      <c r="R2325" s="6"/>
      <c r="S2325" s="6"/>
      <c r="T2325" s="6"/>
      <c r="U2325" s="6"/>
      <c r="V2325" s="6"/>
      <c r="W2325" s="6"/>
    </row>
    <row r="2326" spans="18:23" x14ac:dyDescent="0.3">
      <c r="R2326" s="6"/>
      <c r="S2326" s="6"/>
      <c r="T2326" s="6"/>
      <c r="U2326" s="6"/>
      <c r="V2326" s="6"/>
      <c r="W2326" s="6"/>
    </row>
    <row r="2327" spans="18:23" x14ac:dyDescent="0.3">
      <c r="R2327" s="6"/>
      <c r="S2327" s="6"/>
      <c r="T2327" s="6"/>
      <c r="U2327" s="6"/>
      <c r="V2327" s="6"/>
      <c r="W2327" s="6"/>
    </row>
    <row r="2328" spans="18:23" x14ac:dyDescent="0.3">
      <c r="R2328" s="6"/>
      <c r="S2328" s="6"/>
      <c r="T2328" s="6"/>
      <c r="U2328" s="6"/>
      <c r="V2328" s="6"/>
      <c r="W2328" s="6"/>
    </row>
    <row r="2329" spans="18:23" x14ac:dyDescent="0.3">
      <c r="R2329" s="6"/>
      <c r="S2329" s="6"/>
      <c r="T2329" s="6"/>
      <c r="U2329" s="6"/>
      <c r="V2329" s="6"/>
      <c r="W2329" s="6"/>
    </row>
    <row r="2330" spans="18:23" x14ac:dyDescent="0.3">
      <c r="R2330" s="6"/>
      <c r="S2330" s="6"/>
      <c r="T2330" s="6"/>
      <c r="U2330" s="6"/>
      <c r="V2330" s="6"/>
      <c r="W2330" s="6"/>
    </row>
    <row r="2331" spans="18:23" x14ac:dyDescent="0.3">
      <c r="R2331" s="6"/>
      <c r="S2331" s="6"/>
      <c r="T2331" s="6"/>
      <c r="U2331" s="6"/>
      <c r="V2331" s="6"/>
      <c r="W2331" s="6"/>
    </row>
    <row r="2332" spans="18:23" x14ac:dyDescent="0.3">
      <c r="R2332" s="6"/>
      <c r="S2332" s="6"/>
      <c r="T2332" s="6"/>
      <c r="U2332" s="6"/>
      <c r="V2332" s="6"/>
      <c r="W2332" s="6"/>
    </row>
    <row r="2333" spans="18:23" x14ac:dyDescent="0.3">
      <c r="R2333" s="6"/>
      <c r="S2333" s="6"/>
      <c r="T2333" s="6"/>
      <c r="U2333" s="6"/>
      <c r="V2333" s="6"/>
      <c r="W2333" s="6"/>
    </row>
    <row r="2334" spans="18:23" x14ac:dyDescent="0.3">
      <c r="R2334" s="6"/>
      <c r="S2334" s="6"/>
      <c r="T2334" s="6"/>
      <c r="U2334" s="6"/>
      <c r="V2334" s="6"/>
      <c r="W2334" s="6"/>
    </row>
    <row r="2335" spans="18:23" x14ac:dyDescent="0.3">
      <c r="R2335" s="6"/>
      <c r="S2335" s="6"/>
      <c r="T2335" s="6"/>
      <c r="U2335" s="6"/>
      <c r="V2335" s="6"/>
      <c r="W2335" s="6"/>
    </row>
    <row r="2336" spans="18:23" x14ac:dyDescent="0.3">
      <c r="R2336" s="6"/>
      <c r="S2336" s="6"/>
      <c r="T2336" s="6"/>
      <c r="U2336" s="6"/>
      <c r="V2336" s="6"/>
      <c r="W2336" s="6"/>
    </row>
    <row r="2337" spans="18:23" x14ac:dyDescent="0.3">
      <c r="R2337" s="6"/>
      <c r="S2337" s="6"/>
      <c r="T2337" s="6"/>
      <c r="U2337" s="6"/>
      <c r="V2337" s="6"/>
      <c r="W2337" s="6"/>
    </row>
    <row r="2338" spans="18:23" x14ac:dyDescent="0.3">
      <c r="R2338" s="6"/>
      <c r="S2338" s="6"/>
      <c r="T2338" s="6"/>
      <c r="U2338" s="6"/>
      <c r="V2338" s="6"/>
      <c r="W2338" s="6"/>
    </row>
    <row r="2339" spans="18:23" x14ac:dyDescent="0.3">
      <c r="R2339" s="6"/>
      <c r="S2339" s="6"/>
      <c r="T2339" s="6"/>
      <c r="U2339" s="6"/>
      <c r="V2339" s="6"/>
      <c r="W2339" s="6"/>
    </row>
    <row r="2340" spans="18:23" x14ac:dyDescent="0.3">
      <c r="R2340" s="6"/>
      <c r="S2340" s="6"/>
      <c r="T2340" s="6"/>
      <c r="U2340" s="6"/>
      <c r="V2340" s="6"/>
      <c r="W2340" s="6"/>
    </row>
    <row r="2341" spans="18:23" x14ac:dyDescent="0.3">
      <c r="R2341" s="6"/>
      <c r="S2341" s="6"/>
      <c r="T2341" s="6"/>
      <c r="U2341" s="6"/>
      <c r="V2341" s="6"/>
      <c r="W2341" s="6"/>
    </row>
    <row r="2342" spans="18:23" x14ac:dyDescent="0.3">
      <c r="R2342" s="6"/>
      <c r="S2342" s="6"/>
      <c r="T2342" s="6"/>
      <c r="U2342" s="6"/>
      <c r="V2342" s="6"/>
      <c r="W2342" s="6"/>
    </row>
    <row r="2343" spans="18:23" x14ac:dyDescent="0.3">
      <c r="R2343" s="6"/>
      <c r="S2343" s="6"/>
      <c r="T2343" s="6"/>
      <c r="U2343" s="6"/>
      <c r="V2343" s="6"/>
      <c r="W2343" s="6"/>
    </row>
    <row r="2344" spans="18:23" x14ac:dyDescent="0.3">
      <c r="R2344" s="6"/>
      <c r="S2344" s="6"/>
      <c r="T2344" s="6"/>
      <c r="U2344" s="6"/>
      <c r="V2344" s="6"/>
      <c r="W2344" s="6"/>
    </row>
    <row r="2345" spans="18:23" x14ac:dyDescent="0.3">
      <c r="R2345" s="6"/>
      <c r="S2345" s="6"/>
      <c r="T2345" s="6"/>
      <c r="U2345" s="6"/>
      <c r="V2345" s="6"/>
      <c r="W2345" s="6"/>
    </row>
    <row r="2346" spans="18:23" x14ac:dyDescent="0.3">
      <c r="R2346" s="6"/>
      <c r="S2346" s="6"/>
      <c r="T2346" s="6"/>
      <c r="U2346" s="6"/>
      <c r="V2346" s="6"/>
      <c r="W2346" s="6"/>
    </row>
    <row r="2347" spans="18:23" x14ac:dyDescent="0.3">
      <c r="R2347" s="6"/>
      <c r="S2347" s="6"/>
      <c r="T2347" s="6"/>
      <c r="U2347" s="6"/>
      <c r="V2347" s="6"/>
      <c r="W2347" s="6"/>
    </row>
    <row r="2348" spans="18:23" x14ac:dyDescent="0.3">
      <c r="R2348" s="6"/>
      <c r="S2348" s="6"/>
      <c r="T2348" s="6"/>
      <c r="U2348" s="6"/>
      <c r="V2348" s="6"/>
      <c r="W2348" s="6"/>
    </row>
    <row r="2349" spans="18:23" x14ac:dyDescent="0.3">
      <c r="R2349" s="6"/>
      <c r="S2349" s="6"/>
      <c r="T2349" s="6"/>
      <c r="U2349" s="6"/>
      <c r="V2349" s="6"/>
      <c r="W2349" s="6"/>
    </row>
    <row r="2350" spans="18:23" x14ac:dyDescent="0.3">
      <c r="R2350" s="6"/>
      <c r="S2350" s="6"/>
      <c r="T2350" s="6"/>
      <c r="U2350" s="6"/>
      <c r="V2350" s="6"/>
      <c r="W2350" s="6"/>
    </row>
    <row r="2351" spans="18:23" x14ac:dyDescent="0.3">
      <c r="R2351" s="6"/>
      <c r="S2351" s="6"/>
      <c r="T2351" s="6"/>
      <c r="U2351" s="6"/>
      <c r="V2351" s="6"/>
      <c r="W2351" s="6"/>
    </row>
    <row r="2352" spans="18:23" x14ac:dyDescent="0.3">
      <c r="R2352" s="6"/>
      <c r="S2352" s="6"/>
      <c r="T2352" s="6"/>
      <c r="U2352" s="6"/>
      <c r="V2352" s="6"/>
      <c r="W2352" s="6"/>
    </row>
    <row r="2353" spans="18:23" x14ac:dyDescent="0.3">
      <c r="R2353" s="6"/>
      <c r="S2353" s="6"/>
      <c r="T2353" s="6"/>
      <c r="U2353" s="6"/>
      <c r="V2353" s="6"/>
      <c r="W2353" s="6"/>
    </row>
    <row r="2354" spans="18:23" x14ac:dyDescent="0.3">
      <c r="R2354" s="6"/>
      <c r="S2354" s="6"/>
      <c r="T2354" s="6"/>
      <c r="U2354" s="6"/>
      <c r="V2354" s="6"/>
      <c r="W2354" s="6"/>
    </row>
    <row r="2355" spans="18:23" x14ac:dyDescent="0.3">
      <c r="R2355" s="6"/>
      <c r="S2355" s="6"/>
      <c r="T2355" s="6"/>
      <c r="U2355" s="6"/>
      <c r="V2355" s="6"/>
      <c r="W2355" s="6"/>
    </row>
    <row r="2356" spans="18:23" x14ac:dyDescent="0.3">
      <c r="R2356" s="6"/>
      <c r="S2356" s="6"/>
      <c r="T2356" s="6"/>
      <c r="U2356" s="6"/>
      <c r="V2356" s="6"/>
      <c r="W2356" s="6"/>
    </row>
    <row r="2357" spans="18:23" x14ac:dyDescent="0.3">
      <c r="R2357" s="6"/>
      <c r="S2357" s="6"/>
      <c r="T2357" s="6"/>
      <c r="U2357" s="6"/>
      <c r="V2357" s="6"/>
      <c r="W2357" s="6"/>
    </row>
    <row r="2358" spans="18:23" x14ac:dyDescent="0.3">
      <c r="R2358" s="6"/>
      <c r="S2358" s="6"/>
      <c r="T2358" s="6"/>
      <c r="U2358" s="6"/>
      <c r="V2358" s="6"/>
      <c r="W2358" s="6"/>
    </row>
    <row r="2359" spans="18:23" x14ac:dyDescent="0.3">
      <c r="R2359" s="6"/>
      <c r="S2359" s="6"/>
      <c r="T2359" s="6"/>
      <c r="U2359" s="6"/>
      <c r="V2359" s="6"/>
      <c r="W2359" s="6"/>
    </row>
    <row r="2360" spans="18:23" x14ac:dyDescent="0.3">
      <c r="R2360" s="6"/>
      <c r="S2360" s="6"/>
      <c r="T2360" s="6"/>
      <c r="U2360" s="6"/>
      <c r="V2360" s="6"/>
      <c r="W2360" s="6"/>
    </row>
    <row r="2361" spans="18:23" x14ac:dyDescent="0.3">
      <c r="R2361" s="6"/>
      <c r="S2361" s="6"/>
      <c r="T2361" s="6"/>
      <c r="U2361" s="6"/>
      <c r="V2361" s="6"/>
      <c r="W2361" s="6"/>
    </row>
    <row r="2362" spans="18:23" x14ac:dyDescent="0.3">
      <c r="R2362" s="6"/>
      <c r="S2362" s="6"/>
      <c r="T2362" s="6"/>
      <c r="U2362" s="6"/>
      <c r="V2362" s="6"/>
      <c r="W2362" s="6"/>
    </row>
    <row r="2363" spans="18:23" x14ac:dyDescent="0.3">
      <c r="R2363" s="6"/>
      <c r="S2363" s="6"/>
      <c r="T2363" s="6"/>
      <c r="U2363" s="6"/>
      <c r="V2363" s="6"/>
      <c r="W2363" s="6"/>
    </row>
    <row r="2364" spans="18:23" x14ac:dyDescent="0.3">
      <c r="R2364" s="6"/>
      <c r="S2364" s="6"/>
      <c r="T2364" s="6"/>
      <c r="U2364" s="6"/>
      <c r="V2364" s="6"/>
      <c r="W2364" s="6"/>
    </row>
    <row r="2365" spans="18:23" x14ac:dyDescent="0.3">
      <c r="R2365" s="6"/>
      <c r="S2365" s="6"/>
      <c r="T2365" s="6"/>
      <c r="U2365" s="6"/>
      <c r="V2365" s="6"/>
      <c r="W2365" s="6"/>
    </row>
    <row r="2366" spans="18:23" x14ac:dyDescent="0.3">
      <c r="R2366" s="6"/>
      <c r="S2366" s="6"/>
      <c r="T2366" s="6"/>
      <c r="U2366" s="6"/>
      <c r="V2366" s="6"/>
      <c r="W2366" s="6"/>
    </row>
    <row r="2367" spans="18:23" x14ac:dyDescent="0.3">
      <c r="R2367" s="6"/>
      <c r="S2367" s="6"/>
      <c r="T2367" s="6"/>
      <c r="U2367" s="6"/>
      <c r="V2367" s="6"/>
      <c r="W2367" s="6"/>
    </row>
    <row r="2368" spans="18:23" x14ac:dyDescent="0.3">
      <c r="R2368" s="6"/>
      <c r="S2368" s="6"/>
      <c r="T2368" s="6"/>
      <c r="U2368" s="6"/>
      <c r="V2368" s="6"/>
      <c r="W2368" s="6"/>
    </row>
    <row r="2369" spans="18:23" x14ac:dyDescent="0.3">
      <c r="R2369" s="6"/>
      <c r="S2369" s="6"/>
      <c r="T2369" s="6"/>
      <c r="U2369" s="6"/>
      <c r="V2369" s="6"/>
      <c r="W2369" s="6"/>
    </row>
    <row r="2370" spans="18:23" x14ac:dyDescent="0.3">
      <c r="R2370" s="6"/>
      <c r="S2370" s="6"/>
      <c r="T2370" s="6"/>
      <c r="U2370" s="6"/>
      <c r="V2370" s="6"/>
      <c r="W2370" s="6"/>
    </row>
    <row r="2371" spans="18:23" x14ac:dyDescent="0.3">
      <c r="R2371" s="6"/>
      <c r="S2371" s="6"/>
      <c r="T2371" s="6"/>
      <c r="U2371" s="6"/>
      <c r="V2371" s="6"/>
      <c r="W2371" s="6"/>
    </row>
    <row r="2372" spans="18:23" x14ac:dyDescent="0.3">
      <c r="R2372" s="6"/>
      <c r="S2372" s="6"/>
      <c r="T2372" s="6"/>
      <c r="U2372" s="6"/>
      <c r="V2372" s="6"/>
      <c r="W2372" s="6"/>
    </row>
    <row r="2373" spans="18:23" x14ac:dyDescent="0.3">
      <c r="R2373" s="6"/>
      <c r="S2373" s="6"/>
      <c r="T2373" s="6"/>
      <c r="U2373" s="6"/>
      <c r="V2373" s="6"/>
      <c r="W2373" s="6"/>
    </row>
    <row r="2374" spans="18:23" x14ac:dyDescent="0.3">
      <c r="R2374" s="6"/>
      <c r="S2374" s="6"/>
      <c r="T2374" s="6"/>
      <c r="U2374" s="6"/>
      <c r="V2374" s="6"/>
      <c r="W2374" s="6"/>
    </row>
    <row r="2375" spans="18:23" x14ac:dyDescent="0.3">
      <c r="R2375" s="6"/>
      <c r="S2375" s="6"/>
      <c r="T2375" s="6"/>
      <c r="U2375" s="6"/>
      <c r="V2375" s="6"/>
      <c r="W2375" s="6"/>
    </row>
    <row r="2376" spans="18:23" x14ac:dyDescent="0.3">
      <c r="R2376" s="6"/>
      <c r="S2376" s="6"/>
      <c r="T2376" s="6"/>
      <c r="U2376" s="6"/>
      <c r="V2376" s="6"/>
      <c r="W2376" s="6"/>
    </row>
    <row r="2377" spans="18:23" x14ac:dyDescent="0.3">
      <c r="R2377" s="6"/>
      <c r="S2377" s="6"/>
      <c r="T2377" s="6"/>
      <c r="U2377" s="6"/>
      <c r="V2377" s="6"/>
      <c r="W2377" s="6"/>
    </row>
    <row r="2378" spans="18:23" x14ac:dyDescent="0.3">
      <c r="R2378" s="6"/>
      <c r="S2378" s="6"/>
      <c r="T2378" s="6"/>
      <c r="U2378" s="6"/>
      <c r="V2378" s="6"/>
      <c r="W2378" s="6"/>
    </row>
    <row r="2379" spans="18:23" x14ac:dyDescent="0.3">
      <c r="R2379" s="6"/>
      <c r="S2379" s="6"/>
      <c r="T2379" s="6"/>
      <c r="U2379" s="6"/>
      <c r="V2379" s="6"/>
      <c r="W2379" s="6"/>
    </row>
    <row r="2380" spans="18:23" x14ac:dyDescent="0.3">
      <c r="R2380" s="6"/>
      <c r="S2380" s="6"/>
      <c r="T2380" s="6"/>
      <c r="U2380" s="6"/>
      <c r="V2380" s="6"/>
      <c r="W2380" s="6"/>
    </row>
    <row r="2381" spans="18:23" x14ac:dyDescent="0.3">
      <c r="R2381" s="6"/>
      <c r="S2381" s="6"/>
      <c r="T2381" s="6"/>
      <c r="U2381" s="6"/>
      <c r="V2381" s="6"/>
      <c r="W2381" s="6"/>
    </row>
    <row r="2382" spans="18:23" x14ac:dyDescent="0.3">
      <c r="R2382" s="6"/>
      <c r="S2382" s="6"/>
      <c r="T2382" s="6"/>
      <c r="U2382" s="6"/>
      <c r="V2382" s="6"/>
      <c r="W2382" s="6"/>
    </row>
    <row r="2383" spans="18:23" x14ac:dyDescent="0.3">
      <c r="R2383" s="6"/>
      <c r="S2383" s="6"/>
      <c r="T2383" s="6"/>
      <c r="U2383" s="6"/>
      <c r="V2383" s="6"/>
      <c r="W2383" s="6"/>
    </row>
    <row r="2384" spans="18:23" x14ac:dyDescent="0.3">
      <c r="R2384" s="6"/>
      <c r="S2384" s="6"/>
      <c r="T2384" s="6"/>
      <c r="U2384" s="6"/>
      <c r="V2384" s="6"/>
      <c r="W2384" s="6"/>
    </row>
    <row r="2385" spans="18:23" x14ac:dyDescent="0.3">
      <c r="R2385" s="6"/>
      <c r="S2385" s="6"/>
      <c r="T2385" s="6"/>
      <c r="U2385" s="6"/>
      <c r="V2385" s="6"/>
      <c r="W2385" s="6"/>
    </row>
    <row r="2386" spans="18:23" x14ac:dyDescent="0.3">
      <c r="R2386" s="6"/>
      <c r="S2386" s="6"/>
      <c r="T2386" s="6"/>
      <c r="U2386" s="6"/>
      <c r="V2386" s="6"/>
      <c r="W2386" s="6"/>
    </row>
    <row r="2387" spans="18:23" x14ac:dyDescent="0.3">
      <c r="R2387" s="6"/>
      <c r="S2387" s="6"/>
      <c r="T2387" s="6"/>
      <c r="U2387" s="6"/>
      <c r="V2387" s="6"/>
      <c r="W2387" s="6"/>
    </row>
    <row r="2388" spans="18:23" x14ac:dyDescent="0.3">
      <c r="R2388" s="6"/>
      <c r="S2388" s="6"/>
      <c r="T2388" s="6"/>
      <c r="U2388" s="6"/>
      <c r="V2388" s="6"/>
      <c r="W2388" s="6"/>
    </row>
    <row r="2389" spans="18:23" x14ac:dyDescent="0.3">
      <c r="R2389" s="6"/>
      <c r="S2389" s="6"/>
      <c r="T2389" s="6"/>
      <c r="U2389" s="6"/>
      <c r="V2389" s="6"/>
      <c r="W2389" s="6"/>
    </row>
    <row r="2390" spans="18:23" x14ac:dyDescent="0.3">
      <c r="R2390" s="6"/>
      <c r="S2390" s="6"/>
      <c r="T2390" s="6"/>
      <c r="U2390" s="6"/>
      <c r="V2390" s="6"/>
      <c r="W2390" s="6"/>
    </row>
    <row r="2391" spans="18:23" x14ac:dyDescent="0.3">
      <c r="R2391" s="6"/>
      <c r="S2391" s="6"/>
      <c r="T2391" s="6"/>
      <c r="U2391" s="6"/>
      <c r="V2391" s="6"/>
      <c r="W2391" s="6"/>
    </row>
    <row r="2392" spans="18:23" x14ac:dyDescent="0.3">
      <c r="R2392" s="6"/>
      <c r="S2392" s="6"/>
      <c r="T2392" s="6"/>
      <c r="U2392" s="6"/>
      <c r="V2392" s="6"/>
      <c r="W2392" s="6"/>
    </row>
    <row r="2393" spans="18:23" x14ac:dyDescent="0.3">
      <c r="R2393" s="6"/>
      <c r="S2393" s="6"/>
      <c r="T2393" s="6"/>
      <c r="U2393" s="6"/>
      <c r="V2393" s="6"/>
      <c r="W2393" s="6"/>
    </row>
    <row r="2394" spans="18:23" x14ac:dyDescent="0.3">
      <c r="R2394" s="6"/>
      <c r="S2394" s="6"/>
      <c r="T2394" s="6"/>
      <c r="U2394" s="6"/>
      <c r="V2394" s="6"/>
      <c r="W2394" s="6"/>
    </row>
    <row r="2395" spans="18:23" x14ac:dyDescent="0.3">
      <c r="R2395" s="6"/>
      <c r="S2395" s="6"/>
      <c r="T2395" s="6"/>
      <c r="U2395" s="6"/>
      <c r="V2395" s="6"/>
      <c r="W2395" s="6"/>
    </row>
    <row r="2396" spans="18:23" x14ac:dyDescent="0.3">
      <c r="R2396" s="6"/>
      <c r="S2396" s="6"/>
      <c r="T2396" s="6"/>
      <c r="U2396" s="6"/>
      <c r="V2396" s="6"/>
      <c r="W2396" s="6"/>
    </row>
    <row r="2397" spans="18:23" x14ac:dyDescent="0.3">
      <c r="R2397" s="6"/>
      <c r="S2397" s="6"/>
      <c r="T2397" s="6"/>
      <c r="U2397" s="6"/>
      <c r="V2397" s="6"/>
      <c r="W2397" s="6"/>
    </row>
    <row r="2398" spans="18:23" x14ac:dyDescent="0.3">
      <c r="R2398" s="6"/>
      <c r="S2398" s="6"/>
      <c r="T2398" s="6"/>
      <c r="U2398" s="6"/>
      <c r="V2398" s="6"/>
      <c r="W2398" s="6"/>
    </row>
    <row r="2399" spans="18:23" x14ac:dyDescent="0.3">
      <c r="R2399" s="6"/>
      <c r="S2399" s="6"/>
      <c r="T2399" s="6"/>
      <c r="U2399" s="6"/>
      <c r="V2399" s="6"/>
      <c r="W2399" s="6"/>
    </row>
    <row r="2400" spans="18:23" x14ac:dyDescent="0.3">
      <c r="R2400" s="6"/>
      <c r="S2400" s="6"/>
      <c r="T2400" s="6"/>
      <c r="U2400" s="6"/>
      <c r="V2400" s="6"/>
      <c r="W2400" s="6"/>
    </row>
    <row r="2401" spans="18:23" x14ac:dyDescent="0.3">
      <c r="R2401" s="6"/>
      <c r="S2401" s="6"/>
      <c r="T2401" s="6"/>
      <c r="U2401" s="6"/>
      <c r="V2401" s="6"/>
      <c r="W2401" s="6"/>
    </row>
    <row r="2402" spans="18:23" x14ac:dyDescent="0.3">
      <c r="R2402" s="6"/>
      <c r="S2402" s="6"/>
      <c r="T2402" s="6"/>
      <c r="U2402" s="6"/>
      <c r="V2402" s="6"/>
      <c r="W2402" s="6"/>
    </row>
    <row r="2403" spans="18:23" x14ac:dyDescent="0.3">
      <c r="R2403" s="6"/>
      <c r="S2403" s="6"/>
      <c r="T2403" s="6"/>
      <c r="U2403" s="6"/>
      <c r="V2403" s="6"/>
      <c r="W2403" s="6"/>
    </row>
    <row r="2404" spans="18:23" x14ac:dyDescent="0.3">
      <c r="R2404" s="6"/>
      <c r="S2404" s="6"/>
      <c r="T2404" s="6"/>
      <c r="U2404" s="6"/>
      <c r="V2404" s="6"/>
      <c r="W2404" s="6"/>
    </row>
    <row r="2405" spans="18:23" x14ac:dyDescent="0.3">
      <c r="R2405" s="6"/>
      <c r="S2405" s="6"/>
      <c r="T2405" s="6"/>
      <c r="U2405" s="6"/>
      <c r="V2405" s="6"/>
      <c r="W2405" s="6"/>
    </row>
    <row r="2406" spans="18:23" x14ac:dyDescent="0.3">
      <c r="R2406" s="6"/>
      <c r="S2406" s="6"/>
      <c r="T2406" s="6"/>
      <c r="U2406" s="6"/>
      <c r="V2406" s="6"/>
      <c r="W2406" s="6"/>
    </row>
    <row r="2407" spans="18:23" x14ac:dyDescent="0.3">
      <c r="R2407" s="6"/>
      <c r="S2407" s="6"/>
      <c r="T2407" s="6"/>
      <c r="U2407" s="6"/>
      <c r="V2407" s="6"/>
      <c r="W2407" s="6"/>
    </row>
    <row r="2408" spans="18:23" x14ac:dyDescent="0.3">
      <c r="R2408" s="6"/>
      <c r="S2408" s="6"/>
      <c r="T2408" s="6"/>
      <c r="U2408" s="6"/>
      <c r="V2408" s="6"/>
      <c r="W2408" s="6"/>
    </row>
    <row r="2409" spans="18:23" x14ac:dyDescent="0.3">
      <c r="R2409" s="6"/>
      <c r="S2409" s="6"/>
      <c r="T2409" s="6"/>
      <c r="U2409" s="6"/>
      <c r="V2409" s="6"/>
      <c r="W2409" s="6"/>
    </row>
    <row r="2410" spans="18:23" x14ac:dyDescent="0.3">
      <c r="R2410" s="6"/>
      <c r="S2410" s="6"/>
      <c r="T2410" s="6"/>
      <c r="U2410" s="6"/>
      <c r="V2410" s="6"/>
      <c r="W2410" s="6"/>
    </row>
    <row r="2411" spans="18:23" x14ac:dyDescent="0.3">
      <c r="R2411" s="6"/>
      <c r="S2411" s="6"/>
      <c r="T2411" s="6"/>
      <c r="U2411" s="6"/>
      <c r="V2411" s="6"/>
      <c r="W2411" s="6"/>
    </row>
    <row r="2412" spans="18:23" x14ac:dyDescent="0.3">
      <c r="R2412" s="6"/>
      <c r="S2412" s="6"/>
      <c r="T2412" s="6"/>
      <c r="U2412" s="6"/>
      <c r="V2412" s="6"/>
      <c r="W2412" s="6"/>
    </row>
    <row r="2413" spans="18:23" x14ac:dyDescent="0.3">
      <c r="R2413" s="6"/>
      <c r="S2413" s="6"/>
      <c r="T2413" s="6"/>
      <c r="U2413" s="6"/>
      <c r="V2413" s="6"/>
      <c r="W2413" s="6"/>
    </row>
    <row r="2414" spans="18:23" x14ac:dyDescent="0.3">
      <c r="R2414" s="6"/>
      <c r="S2414" s="6"/>
      <c r="T2414" s="6"/>
      <c r="U2414" s="6"/>
      <c r="V2414" s="6"/>
      <c r="W2414" s="6"/>
    </row>
    <row r="2415" spans="18:23" x14ac:dyDescent="0.3">
      <c r="R2415" s="6"/>
      <c r="S2415" s="6"/>
      <c r="T2415" s="6"/>
      <c r="U2415" s="6"/>
      <c r="V2415" s="6"/>
      <c r="W2415" s="6"/>
    </row>
    <row r="2416" spans="18:23" x14ac:dyDescent="0.3">
      <c r="R2416" s="6"/>
      <c r="S2416" s="6"/>
      <c r="T2416" s="6"/>
      <c r="U2416" s="6"/>
      <c r="V2416" s="6"/>
      <c r="W2416" s="6"/>
    </row>
    <row r="2417" spans="18:23" x14ac:dyDescent="0.3">
      <c r="R2417" s="6"/>
      <c r="S2417" s="6"/>
      <c r="T2417" s="6"/>
      <c r="U2417" s="6"/>
      <c r="V2417" s="6"/>
      <c r="W2417" s="6"/>
    </row>
    <row r="2418" spans="18:23" x14ac:dyDescent="0.3">
      <c r="R2418" s="6"/>
      <c r="S2418" s="6"/>
      <c r="T2418" s="6"/>
      <c r="U2418" s="6"/>
      <c r="V2418" s="6"/>
      <c r="W2418" s="6"/>
    </row>
    <row r="2419" spans="18:23" x14ac:dyDescent="0.3">
      <c r="R2419" s="6"/>
      <c r="S2419" s="6"/>
      <c r="T2419" s="6"/>
      <c r="U2419" s="6"/>
      <c r="V2419" s="6"/>
      <c r="W2419" s="6"/>
    </row>
    <row r="2420" spans="18:23" x14ac:dyDescent="0.3">
      <c r="R2420" s="6"/>
      <c r="S2420" s="6"/>
      <c r="T2420" s="6"/>
      <c r="U2420" s="6"/>
      <c r="V2420" s="6"/>
      <c r="W2420" s="6"/>
    </row>
    <row r="2421" spans="18:23" x14ac:dyDescent="0.3">
      <c r="R2421" s="6"/>
      <c r="S2421" s="6"/>
      <c r="T2421" s="6"/>
      <c r="U2421" s="6"/>
      <c r="V2421" s="6"/>
      <c r="W2421" s="6"/>
    </row>
    <row r="2422" spans="18:23" x14ac:dyDescent="0.3">
      <c r="R2422" s="6"/>
      <c r="S2422" s="6"/>
      <c r="T2422" s="6"/>
      <c r="U2422" s="6"/>
      <c r="V2422" s="6"/>
      <c r="W2422" s="6"/>
    </row>
    <row r="2423" spans="18:23" x14ac:dyDescent="0.3">
      <c r="R2423" s="6"/>
      <c r="S2423" s="6"/>
      <c r="T2423" s="6"/>
      <c r="U2423" s="6"/>
      <c r="V2423" s="6"/>
      <c r="W2423" s="6"/>
    </row>
    <row r="2424" spans="18:23" x14ac:dyDescent="0.3">
      <c r="R2424" s="6"/>
      <c r="S2424" s="6"/>
      <c r="T2424" s="6"/>
      <c r="U2424" s="6"/>
      <c r="V2424" s="6"/>
      <c r="W2424" s="6"/>
    </row>
    <row r="2425" spans="18:23" x14ac:dyDescent="0.3">
      <c r="R2425" s="6"/>
      <c r="S2425" s="6"/>
      <c r="T2425" s="6"/>
      <c r="U2425" s="6"/>
      <c r="V2425" s="6"/>
      <c r="W2425" s="6"/>
    </row>
    <row r="2426" spans="18:23" x14ac:dyDescent="0.3">
      <c r="R2426" s="6"/>
      <c r="S2426" s="6"/>
      <c r="T2426" s="6"/>
      <c r="U2426" s="6"/>
      <c r="V2426" s="6"/>
      <c r="W2426" s="6"/>
    </row>
    <row r="2427" spans="18:23" x14ac:dyDescent="0.3">
      <c r="R2427" s="6"/>
      <c r="S2427" s="6"/>
      <c r="T2427" s="6"/>
      <c r="U2427" s="6"/>
      <c r="V2427" s="6"/>
      <c r="W2427" s="6"/>
    </row>
    <row r="2428" spans="18:23" x14ac:dyDescent="0.3">
      <c r="R2428" s="6"/>
      <c r="S2428" s="6"/>
      <c r="T2428" s="6"/>
      <c r="U2428" s="6"/>
      <c r="V2428" s="6"/>
      <c r="W2428" s="6"/>
    </row>
    <row r="2429" spans="18:23" x14ac:dyDescent="0.3">
      <c r="R2429" s="6"/>
      <c r="S2429" s="6"/>
      <c r="T2429" s="6"/>
      <c r="U2429" s="6"/>
      <c r="V2429" s="6"/>
      <c r="W2429" s="6"/>
    </row>
    <row r="2430" spans="18:23" x14ac:dyDescent="0.3">
      <c r="R2430" s="6"/>
      <c r="S2430" s="6"/>
      <c r="T2430" s="6"/>
      <c r="U2430" s="6"/>
      <c r="V2430" s="6"/>
      <c r="W2430" s="6"/>
    </row>
    <row r="2431" spans="18:23" x14ac:dyDescent="0.3">
      <c r="R2431" s="6"/>
      <c r="S2431" s="6"/>
      <c r="T2431" s="6"/>
      <c r="U2431" s="6"/>
      <c r="V2431" s="6"/>
      <c r="W2431" s="6"/>
    </row>
    <row r="2432" spans="18:23" x14ac:dyDescent="0.3">
      <c r="R2432" s="6"/>
      <c r="S2432" s="6"/>
      <c r="T2432" s="6"/>
      <c r="U2432" s="6"/>
      <c r="V2432" s="6"/>
      <c r="W2432" s="6"/>
    </row>
    <row r="2433" spans="18:23" x14ac:dyDescent="0.3">
      <c r="R2433" s="6"/>
      <c r="S2433" s="6"/>
      <c r="T2433" s="6"/>
      <c r="U2433" s="6"/>
      <c r="V2433" s="6"/>
      <c r="W2433" s="6"/>
    </row>
    <row r="2434" spans="18:23" x14ac:dyDescent="0.3">
      <c r="R2434" s="6"/>
      <c r="S2434" s="6"/>
      <c r="T2434" s="6"/>
      <c r="U2434" s="6"/>
      <c r="V2434" s="6"/>
      <c r="W2434" s="6"/>
    </row>
    <row r="2435" spans="18:23" x14ac:dyDescent="0.3">
      <c r="R2435" s="6"/>
      <c r="S2435" s="6"/>
      <c r="T2435" s="6"/>
      <c r="U2435" s="6"/>
      <c r="V2435" s="6"/>
      <c r="W2435" s="6"/>
    </row>
    <row r="2436" spans="18:23" x14ac:dyDescent="0.3">
      <c r="R2436" s="6"/>
      <c r="S2436" s="6"/>
      <c r="T2436" s="6"/>
      <c r="U2436" s="6"/>
      <c r="V2436" s="6"/>
      <c r="W2436" s="6"/>
    </row>
    <row r="2437" spans="18:23" x14ac:dyDescent="0.3">
      <c r="R2437" s="6"/>
      <c r="S2437" s="6"/>
      <c r="T2437" s="6"/>
      <c r="U2437" s="6"/>
      <c r="V2437" s="6"/>
      <c r="W2437" s="6"/>
    </row>
    <row r="2438" spans="18:23" x14ac:dyDescent="0.3">
      <c r="R2438" s="6"/>
      <c r="S2438" s="6"/>
      <c r="T2438" s="6"/>
      <c r="U2438" s="6"/>
      <c r="V2438" s="6"/>
      <c r="W2438" s="6"/>
    </row>
    <row r="2439" spans="18:23" x14ac:dyDescent="0.3">
      <c r="R2439" s="6"/>
      <c r="S2439" s="6"/>
      <c r="T2439" s="6"/>
      <c r="U2439" s="6"/>
      <c r="V2439" s="6"/>
      <c r="W2439" s="6"/>
    </row>
    <row r="2440" spans="18:23" x14ac:dyDescent="0.3">
      <c r="R2440" s="6"/>
      <c r="S2440" s="6"/>
      <c r="T2440" s="6"/>
      <c r="U2440" s="6"/>
      <c r="V2440" s="6"/>
      <c r="W2440" s="6"/>
    </row>
    <row r="2441" spans="18:23" x14ac:dyDescent="0.3">
      <c r="R2441" s="6"/>
      <c r="S2441" s="6"/>
      <c r="T2441" s="6"/>
      <c r="U2441" s="6"/>
      <c r="V2441" s="6"/>
      <c r="W2441" s="6"/>
    </row>
    <row r="2442" spans="18:23" x14ac:dyDescent="0.3">
      <c r="R2442" s="6"/>
      <c r="S2442" s="6"/>
      <c r="T2442" s="6"/>
      <c r="U2442" s="6"/>
      <c r="V2442" s="6"/>
      <c r="W2442" s="6"/>
    </row>
    <row r="2443" spans="18:23" x14ac:dyDescent="0.3">
      <c r="R2443" s="6"/>
      <c r="S2443" s="6"/>
      <c r="T2443" s="6"/>
      <c r="U2443" s="6"/>
      <c r="V2443" s="6"/>
      <c r="W2443" s="6"/>
    </row>
    <row r="2444" spans="18:23" x14ac:dyDescent="0.3">
      <c r="R2444" s="6"/>
      <c r="S2444" s="6"/>
      <c r="T2444" s="6"/>
      <c r="U2444" s="6"/>
      <c r="V2444" s="6"/>
      <c r="W2444" s="6"/>
    </row>
    <row r="2445" spans="18:23" x14ac:dyDescent="0.3">
      <c r="R2445" s="6"/>
      <c r="S2445" s="6"/>
      <c r="T2445" s="6"/>
      <c r="U2445" s="6"/>
      <c r="V2445" s="6"/>
      <c r="W2445" s="6"/>
    </row>
    <row r="2446" spans="18:23" x14ac:dyDescent="0.3">
      <c r="R2446" s="6"/>
      <c r="S2446" s="6"/>
      <c r="T2446" s="6"/>
      <c r="U2446" s="6"/>
      <c r="V2446" s="6"/>
      <c r="W2446" s="6"/>
    </row>
    <row r="2447" spans="18:23" x14ac:dyDescent="0.3">
      <c r="R2447" s="6"/>
      <c r="S2447" s="6"/>
      <c r="T2447" s="6"/>
      <c r="U2447" s="6"/>
      <c r="V2447" s="6"/>
      <c r="W2447" s="6"/>
    </row>
    <row r="2448" spans="18:23" x14ac:dyDescent="0.3">
      <c r="R2448" s="6"/>
      <c r="S2448" s="6"/>
      <c r="T2448" s="6"/>
      <c r="U2448" s="6"/>
      <c r="V2448" s="6"/>
      <c r="W2448" s="6"/>
    </row>
    <row r="2449" spans="18:23" x14ac:dyDescent="0.3">
      <c r="R2449" s="6"/>
      <c r="S2449" s="6"/>
      <c r="T2449" s="6"/>
      <c r="U2449" s="6"/>
      <c r="V2449" s="6"/>
      <c r="W2449" s="6"/>
    </row>
    <row r="2450" spans="18:23" x14ac:dyDescent="0.3">
      <c r="R2450" s="6"/>
      <c r="S2450" s="6"/>
      <c r="T2450" s="6"/>
      <c r="U2450" s="6"/>
      <c r="V2450" s="6"/>
      <c r="W2450" s="6"/>
    </row>
    <row r="2451" spans="18:23" x14ac:dyDescent="0.3">
      <c r="R2451" s="6"/>
      <c r="S2451" s="6"/>
      <c r="T2451" s="6"/>
      <c r="U2451" s="6"/>
      <c r="V2451" s="6"/>
      <c r="W2451" s="6"/>
    </row>
    <row r="2452" spans="18:23" x14ac:dyDescent="0.3">
      <c r="R2452" s="6"/>
      <c r="S2452" s="6"/>
      <c r="T2452" s="6"/>
      <c r="U2452" s="6"/>
      <c r="V2452" s="6"/>
      <c r="W2452" s="6"/>
    </row>
    <row r="2453" spans="18:23" x14ac:dyDescent="0.3">
      <c r="R2453" s="6"/>
      <c r="S2453" s="6"/>
      <c r="T2453" s="6"/>
      <c r="U2453" s="6"/>
      <c r="V2453" s="6"/>
      <c r="W2453" s="6"/>
    </row>
    <row r="2454" spans="18:23" x14ac:dyDescent="0.3">
      <c r="R2454" s="6"/>
      <c r="S2454" s="6"/>
      <c r="T2454" s="6"/>
      <c r="U2454" s="6"/>
      <c r="V2454" s="6"/>
      <c r="W2454" s="6"/>
    </row>
    <row r="2455" spans="18:23" x14ac:dyDescent="0.3">
      <c r="R2455" s="6"/>
      <c r="S2455" s="6"/>
      <c r="T2455" s="6"/>
      <c r="U2455" s="6"/>
      <c r="V2455" s="6"/>
      <c r="W2455" s="6"/>
    </row>
    <row r="2456" spans="18:23" x14ac:dyDescent="0.3">
      <c r="R2456" s="6"/>
      <c r="S2456" s="6"/>
      <c r="T2456" s="6"/>
      <c r="U2456" s="6"/>
      <c r="V2456" s="6"/>
      <c r="W2456" s="6"/>
    </row>
    <row r="2457" spans="18:23" x14ac:dyDescent="0.3">
      <c r="R2457" s="6"/>
      <c r="S2457" s="6"/>
      <c r="T2457" s="6"/>
      <c r="U2457" s="6"/>
      <c r="V2457" s="6"/>
      <c r="W2457" s="6"/>
    </row>
    <row r="2458" spans="18:23" x14ac:dyDescent="0.3">
      <c r="R2458" s="6"/>
      <c r="S2458" s="6"/>
      <c r="T2458" s="6"/>
      <c r="U2458" s="6"/>
      <c r="V2458" s="6"/>
      <c r="W2458" s="6"/>
    </row>
    <row r="2459" spans="18:23" x14ac:dyDescent="0.3">
      <c r="R2459" s="6"/>
      <c r="S2459" s="6"/>
      <c r="T2459" s="6"/>
      <c r="U2459" s="6"/>
      <c r="V2459" s="6"/>
      <c r="W2459" s="6"/>
    </row>
    <row r="2460" spans="18:23" x14ac:dyDescent="0.3">
      <c r="R2460" s="6"/>
      <c r="S2460" s="6"/>
      <c r="T2460" s="6"/>
      <c r="U2460" s="6"/>
      <c r="V2460" s="6"/>
      <c r="W2460" s="6"/>
    </row>
    <row r="2461" spans="18:23" x14ac:dyDescent="0.3">
      <c r="R2461" s="6"/>
      <c r="S2461" s="6"/>
      <c r="T2461" s="6"/>
      <c r="U2461" s="6"/>
      <c r="V2461" s="6"/>
      <c r="W2461" s="6"/>
    </row>
    <row r="2462" spans="18:23" x14ac:dyDescent="0.3">
      <c r="R2462" s="6"/>
      <c r="S2462" s="6"/>
      <c r="T2462" s="6"/>
      <c r="U2462" s="6"/>
      <c r="V2462" s="6"/>
      <c r="W2462" s="6"/>
    </row>
    <row r="2463" spans="18:23" x14ac:dyDescent="0.3">
      <c r="R2463" s="6"/>
      <c r="S2463" s="6"/>
      <c r="T2463" s="6"/>
      <c r="U2463" s="6"/>
      <c r="V2463" s="6"/>
      <c r="W2463" s="6"/>
    </row>
    <row r="2464" spans="18:23" x14ac:dyDescent="0.3">
      <c r="R2464" s="6"/>
      <c r="S2464" s="6"/>
      <c r="T2464" s="6"/>
      <c r="U2464" s="6"/>
      <c r="V2464" s="6"/>
      <c r="W2464" s="6"/>
    </row>
    <row r="2465" spans="18:23" x14ac:dyDescent="0.3">
      <c r="R2465" s="6"/>
      <c r="S2465" s="6"/>
      <c r="T2465" s="6"/>
      <c r="U2465" s="6"/>
      <c r="V2465" s="6"/>
      <c r="W2465" s="6"/>
    </row>
    <row r="2466" spans="18:23" x14ac:dyDescent="0.3">
      <c r="R2466" s="6"/>
      <c r="S2466" s="6"/>
      <c r="T2466" s="6"/>
      <c r="U2466" s="6"/>
      <c r="V2466" s="6"/>
      <c r="W2466" s="6"/>
    </row>
    <row r="2467" spans="18:23" x14ac:dyDescent="0.3">
      <c r="R2467" s="6"/>
      <c r="S2467" s="6"/>
      <c r="T2467" s="6"/>
      <c r="U2467" s="6"/>
      <c r="V2467" s="6"/>
      <c r="W2467" s="6"/>
    </row>
    <row r="2468" spans="18:23" x14ac:dyDescent="0.3">
      <c r="R2468" s="6"/>
      <c r="S2468" s="6"/>
      <c r="T2468" s="6"/>
      <c r="U2468" s="6"/>
      <c r="V2468" s="6"/>
      <c r="W2468" s="6"/>
    </row>
    <row r="2469" spans="18:23" x14ac:dyDescent="0.3">
      <c r="R2469" s="6"/>
      <c r="S2469" s="6"/>
      <c r="T2469" s="6"/>
      <c r="U2469" s="6"/>
      <c r="V2469" s="6"/>
      <c r="W2469" s="6"/>
    </row>
    <row r="2470" spans="18:23" x14ac:dyDescent="0.3">
      <c r="R2470" s="6"/>
      <c r="S2470" s="6"/>
      <c r="T2470" s="6"/>
      <c r="U2470" s="6"/>
      <c r="V2470" s="6"/>
      <c r="W2470" s="6"/>
    </row>
    <row r="2471" spans="18:23" x14ac:dyDescent="0.3">
      <c r="R2471" s="6"/>
      <c r="S2471" s="6"/>
      <c r="T2471" s="6"/>
      <c r="U2471" s="6"/>
      <c r="V2471" s="6"/>
      <c r="W2471" s="6"/>
    </row>
    <row r="2472" spans="18:23" x14ac:dyDescent="0.3">
      <c r="R2472" s="6"/>
      <c r="S2472" s="6"/>
      <c r="T2472" s="6"/>
      <c r="U2472" s="6"/>
      <c r="V2472" s="6"/>
      <c r="W2472" s="6"/>
    </row>
    <row r="2473" spans="18:23" x14ac:dyDescent="0.3">
      <c r="R2473" s="6"/>
      <c r="S2473" s="6"/>
      <c r="T2473" s="6"/>
      <c r="U2473" s="6"/>
      <c r="V2473" s="6"/>
      <c r="W2473" s="6"/>
    </row>
    <row r="2474" spans="18:23" x14ac:dyDescent="0.3">
      <c r="R2474" s="6"/>
      <c r="S2474" s="6"/>
      <c r="T2474" s="6"/>
      <c r="U2474" s="6"/>
      <c r="V2474" s="6"/>
      <c r="W2474" s="6"/>
    </row>
    <row r="2475" spans="18:23" x14ac:dyDescent="0.3">
      <c r="R2475" s="6"/>
      <c r="S2475" s="6"/>
      <c r="T2475" s="6"/>
      <c r="U2475" s="6"/>
      <c r="V2475" s="6"/>
      <c r="W2475" s="6"/>
    </row>
    <row r="2476" spans="18:23" x14ac:dyDescent="0.3">
      <c r="R2476" s="6"/>
      <c r="S2476" s="6"/>
      <c r="T2476" s="6"/>
      <c r="U2476" s="6"/>
      <c r="V2476" s="6"/>
      <c r="W2476" s="6"/>
    </row>
    <row r="2477" spans="18:23" x14ac:dyDescent="0.3">
      <c r="R2477" s="6"/>
      <c r="S2477" s="6"/>
      <c r="T2477" s="6"/>
      <c r="U2477" s="6"/>
      <c r="V2477" s="6"/>
      <c r="W2477" s="6"/>
    </row>
    <row r="2478" spans="18:23" x14ac:dyDescent="0.3">
      <c r="R2478" s="6"/>
      <c r="S2478" s="6"/>
      <c r="T2478" s="6"/>
      <c r="U2478" s="6"/>
      <c r="V2478" s="6"/>
      <c r="W2478" s="6"/>
    </row>
    <row r="2479" spans="18:23" x14ac:dyDescent="0.3">
      <c r="R2479" s="6"/>
      <c r="S2479" s="6"/>
      <c r="T2479" s="6"/>
      <c r="U2479" s="6"/>
      <c r="V2479" s="6"/>
      <c r="W2479" s="6"/>
    </row>
    <row r="2480" spans="18:23" x14ac:dyDescent="0.3">
      <c r="R2480" s="6"/>
      <c r="S2480" s="6"/>
      <c r="T2480" s="6"/>
      <c r="U2480" s="6"/>
      <c r="V2480" s="6"/>
      <c r="W2480" s="6"/>
    </row>
    <row r="2481" spans="18:23" x14ac:dyDescent="0.3">
      <c r="R2481" s="6"/>
      <c r="S2481" s="6"/>
      <c r="T2481" s="6"/>
      <c r="U2481" s="6"/>
      <c r="V2481" s="6"/>
      <c r="W2481" s="6"/>
    </row>
    <row r="2482" spans="18:23" x14ac:dyDescent="0.3">
      <c r="R2482" s="6"/>
      <c r="S2482" s="6"/>
      <c r="T2482" s="6"/>
      <c r="U2482" s="6"/>
      <c r="V2482" s="6"/>
      <c r="W2482" s="6"/>
    </row>
    <row r="2483" spans="18:23" x14ac:dyDescent="0.3">
      <c r="R2483" s="6"/>
      <c r="S2483" s="6"/>
      <c r="T2483" s="6"/>
      <c r="U2483" s="6"/>
      <c r="V2483" s="6"/>
      <c r="W2483" s="6"/>
    </row>
    <row r="2484" spans="18:23" x14ac:dyDescent="0.3">
      <c r="R2484" s="6"/>
      <c r="S2484" s="6"/>
      <c r="T2484" s="6"/>
      <c r="U2484" s="6"/>
      <c r="V2484" s="6"/>
      <c r="W2484" s="6"/>
    </row>
    <row r="2485" spans="18:23" x14ac:dyDescent="0.3">
      <c r="R2485" s="6"/>
      <c r="S2485" s="6"/>
      <c r="T2485" s="6"/>
      <c r="U2485" s="6"/>
      <c r="V2485" s="6"/>
      <c r="W2485" s="6"/>
    </row>
    <row r="2486" spans="18:23" x14ac:dyDescent="0.3">
      <c r="R2486" s="6"/>
      <c r="S2486" s="6"/>
      <c r="T2486" s="6"/>
      <c r="U2486" s="6"/>
      <c r="V2486" s="6"/>
      <c r="W2486" s="6"/>
    </row>
    <row r="2487" spans="18:23" x14ac:dyDescent="0.3">
      <c r="R2487" s="6"/>
      <c r="S2487" s="6"/>
      <c r="T2487" s="6"/>
      <c r="U2487" s="6"/>
      <c r="V2487" s="6"/>
      <c r="W2487" s="6"/>
    </row>
    <row r="2488" spans="18:23" x14ac:dyDescent="0.3">
      <c r="R2488" s="6"/>
      <c r="S2488" s="6"/>
      <c r="T2488" s="6"/>
      <c r="U2488" s="6"/>
      <c r="V2488" s="6"/>
      <c r="W2488" s="6"/>
    </row>
    <row r="2489" spans="18:23" x14ac:dyDescent="0.3">
      <c r="R2489" s="6"/>
      <c r="S2489" s="6"/>
      <c r="T2489" s="6"/>
      <c r="U2489" s="6"/>
      <c r="V2489" s="6"/>
      <c r="W2489" s="6"/>
    </row>
    <row r="2490" spans="18:23" x14ac:dyDescent="0.3">
      <c r="R2490" s="6"/>
      <c r="S2490" s="6"/>
      <c r="T2490" s="6"/>
      <c r="U2490" s="6"/>
      <c r="V2490" s="6"/>
      <c r="W2490" s="6"/>
    </row>
    <row r="2491" spans="18:23" x14ac:dyDescent="0.3">
      <c r="R2491" s="6"/>
      <c r="S2491" s="6"/>
      <c r="T2491" s="6"/>
      <c r="U2491" s="6"/>
      <c r="V2491" s="6"/>
      <c r="W2491" s="6"/>
    </row>
    <row r="2492" spans="18:23" x14ac:dyDescent="0.3">
      <c r="R2492" s="6"/>
      <c r="S2492" s="6"/>
      <c r="T2492" s="6"/>
      <c r="U2492" s="6"/>
      <c r="V2492" s="6"/>
      <c r="W2492" s="6"/>
    </row>
    <row r="2493" spans="18:23" x14ac:dyDescent="0.3">
      <c r="R2493" s="6"/>
      <c r="S2493" s="6"/>
      <c r="T2493" s="6"/>
      <c r="U2493" s="6"/>
      <c r="V2493" s="6"/>
      <c r="W2493" s="6"/>
    </row>
    <row r="2494" spans="18:23" x14ac:dyDescent="0.3">
      <c r="R2494" s="6"/>
      <c r="S2494" s="6"/>
      <c r="T2494" s="6"/>
      <c r="U2494" s="6"/>
      <c r="V2494" s="6"/>
      <c r="W2494" s="6"/>
    </row>
    <row r="2495" spans="18:23" x14ac:dyDescent="0.3">
      <c r="R2495" s="6"/>
      <c r="S2495" s="6"/>
      <c r="T2495" s="6"/>
      <c r="U2495" s="6"/>
      <c r="V2495" s="6"/>
      <c r="W2495" s="6"/>
    </row>
    <row r="2496" spans="18:23" x14ac:dyDescent="0.3">
      <c r="R2496" s="6"/>
      <c r="S2496" s="6"/>
      <c r="T2496" s="6"/>
      <c r="U2496" s="6"/>
      <c r="V2496" s="6"/>
      <c r="W2496" s="6"/>
    </row>
    <row r="2497" spans="18:23" x14ac:dyDescent="0.3">
      <c r="R2497" s="6"/>
      <c r="S2497" s="6"/>
      <c r="T2497" s="6"/>
      <c r="U2497" s="6"/>
      <c r="V2497" s="6"/>
      <c r="W2497" s="6"/>
    </row>
    <row r="2498" spans="18:23" x14ac:dyDescent="0.3">
      <c r="R2498" s="6"/>
      <c r="S2498" s="6"/>
      <c r="T2498" s="6"/>
      <c r="U2498" s="6"/>
      <c r="V2498" s="6"/>
      <c r="W2498" s="6"/>
    </row>
    <row r="2499" spans="18:23" x14ac:dyDescent="0.3">
      <c r="R2499" s="6"/>
      <c r="S2499" s="6"/>
      <c r="T2499" s="6"/>
      <c r="U2499" s="6"/>
      <c r="V2499" s="6"/>
      <c r="W2499" s="6"/>
    </row>
    <row r="2500" spans="18:23" x14ac:dyDescent="0.3">
      <c r="R2500" s="6"/>
      <c r="S2500" s="6"/>
      <c r="T2500" s="6"/>
      <c r="U2500" s="6"/>
      <c r="V2500" s="6"/>
      <c r="W2500" s="6"/>
    </row>
    <row r="2501" spans="18:23" x14ac:dyDescent="0.3">
      <c r="R2501" s="6"/>
      <c r="S2501" s="6"/>
      <c r="T2501" s="6"/>
      <c r="U2501" s="6"/>
      <c r="V2501" s="6"/>
      <c r="W2501" s="6"/>
    </row>
    <row r="2502" spans="18:23" x14ac:dyDescent="0.3">
      <c r="R2502" s="6"/>
      <c r="S2502" s="6"/>
      <c r="T2502" s="6"/>
      <c r="U2502" s="6"/>
      <c r="V2502" s="6"/>
      <c r="W2502" s="6"/>
    </row>
    <row r="2503" spans="18:23" x14ac:dyDescent="0.3">
      <c r="R2503" s="6"/>
      <c r="S2503" s="6"/>
      <c r="T2503" s="6"/>
      <c r="U2503" s="6"/>
      <c r="V2503" s="6"/>
      <c r="W2503" s="6"/>
    </row>
    <row r="2504" spans="18:23" x14ac:dyDescent="0.3">
      <c r="R2504" s="6"/>
      <c r="S2504" s="6"/>
      <c r="T2504" s="6"/>
      <c r="U2504" s="6"/>
      <c r="V2504" s="6"/>
      <c r="W2504" s="6"/>
    </row>
    <row r="2505" spans="18:23" x14ac:dyDescent="0.3">
      <c r="R2505" s="6"/>
      <c r="S2505" s="6"/>
      <c r="T2505" s="6"/>
      <c r="U2505" s="6"/>
      <c r="V2505" s="6"/>
      <c r="W2505" s="6"/>
    </row>
    <row r="2506" spans="18:23" x14ac:dyDescent="0.3">
      <c r="R2506" s="6"/>
      <c r="S2506" s="6"/>
      <c r="T2506" s="6"/>
      <c r="U2506" s="6"/>
      <c r="V2506" s="6"/>
      <c r="W2506" s="6"/>
    </row>
    <row r="2507" spans="18:23" x14ac:dyDescent="0.3">
      <c r="R2507" s="6"/>
      <c r="S2507" s="6"/>
      <c r="T2507" s="6"/>
      <c r="U2507" s="6"/>
      <c r="V2507" s="6"/>
      <c r="W2507" s="6"/>
    </row>
    <row r="2508" spans="18:23" x14ac:dyDescent="0.3">
      <c r="R2508" s="6"/>
      <c r="S2508" s="6"/>
      <c r="T2508" s="6"/>
      <c r="U2508" s="6"/>
      <c r="V2508" s="6"/>
      <c r="W2508" s="6"/>
    </row>
    <row r="2509" spans="18:23" x14ac:dyDescent="0.3">
      <c r="R2509" s="6"/>
      <c r="S2509" s="6"/>
      <c r="T2509" s="6"/>
      <c r="U2509" s="6"/>
      <c r="V2509" s="6"/>
      <c r="W2509" s="6"/>
    </row>
    <row r="2510" spans="18:23" x14ac:dyDescent="0.3">
      <c r="R2510" s="6"/>
      <c r="S2510" s="6"/>
      <c r="T2510" s="6"/>
      <c r="U2510" s="6"/>
      <c r="V2510" s="6"/>
      <c r="W2510" s="6"/>
    </row>
    <row r="2511" spans="18:23" x14ac:dyDescent="0.3">
      <c r="R2511" s="6"/>
      <c r="S2511" s="6"/>
      <c r="T2511" s="6"/>
      <c r="U2511" s="6"/>
      <c r="V2511" s="6"/>
      <c r="W2511" s="6"/>
    </row>
    <row r="2512" spans="18:23" x14ac:dyDescent="0.3">
      <c r="R2512" s="6"/>
      <c r="S2512" s="6"/>
      <c r="T2512" s="6"/>
      <c r="U2512" s="6"/>
      <c r="V2512" s="6"/>
      <c r="W2512" s="6"/>
    </row>
    <row r="2513" spans="18:23" x14ac:dyDescent="0.3">
      <c r="R2513" s="6"/>
      <c r="S2513" s="6"/>
      <c r="T2513" s="6"/>
      <c r="U2513" s="6"/>
      <c r="V2513" s="6"/>
      <c r="W2513" s="6"/>
    </row>
    <row r="2514" spans="18:23" x14ac:dyDescent="0.3">
      <c r="R2514" s="6"/>
      <c r="S2514" s="6"/>
      <c r="T2514" s="6"/>
      <c r="U2514" s="6"/>
      <c r="V2514" s="6"/>
      <c r="W2514" s="6"/>
    </row>
    <row r="2515" spans="18:23" x14ac:dyDescent="0.3">
      <c r="R2515" s="6"/>
      <c r="S2515" s="6"/>
      <c r="T2515" s="6"/>
      <c r="U2515" s="6"/>
      <c r="V2515" s="6"/>
      <c r="W2515" s="6"/>
    </row>
    <row r="2516" spans="18:23" x14ac:dyDescent="0.3">
      <c r="R2516" s="6"/>
      <c r="S2516" s="6"/>
      <c r="T2516" s="6"/>
      <c r="U2516" s="6"/>
      <c r="V2516" s="6"/>
      <c r="W2516" s="6"/>
    </row>
    <row r="2517" spans="18:23" x14ac:dyDescent="0.3">
      <c r="R2517" s="6"/>
      <c r="S2517" s="6"/>
      <c r="T2517" s="6"/>
      <c r="U2517" s="6"/>
      <c r="V2517" s="6"/>
      <c r="W2517" s="6"/>
    </row>
    <row r="2518" spans="18:23" x14ac:dyDescent="0.3">
      <c r="R2518" s="6"/>
      <c r="S2518" s="6"/>
      <c r="T2518" s="6"/>
      <c r="U2518" s="6"/>
      <c r="V2518" s="6"/>
      <c r="W2518" s="6"/>
    </row>
    <row r="2519" spans="18:23" x14ac:dyDescent="0.3">
      <c r="R2519" s="6"/>
      <c r="S2519" s="6"/>
      <c r="T2519" s="6"/>
      <c r="U2519" s="6"/>
      <c r="V2519" s="6"/>
      <c r="W2519" s="6"/>
    </row>
    <row r="2520" spans="18:23" x14ac:dyDescent="0.3">
      <c r="R2520" s="6"/>
      <c r="S2520" s="6"/>
      <c r="T2520" s="6"/>
      <c r="U2520" s="6"/>
      <c r="V2520" s="6"/>
      <c r="W2520" s="6"/>
    </row>
    <row r="2521" spans="18:23" x14ac:dyDescent="0.3">
      <c r="R2521" s="6"/>
      <c r="S2521" s="6"/>
      <c r="T2521" s="6"/>
      <c r="U2521" s="6"/>
      <c r="V2521" s="6"/>
      <c r="W2521" s="6"/>
    </row>
    <row r="2522" spans="18:23" x14ac:dyDescent="0.3">
      <c r="R2522" s="6"/>
      <c r="S2522" s="6"/>
      <c r="T2522" s="6"/>
      <c r="U2522" s="6"/>
      <c r="V2522" s="6"/>
      <c r="W2522" s="6"/>
    </row>
    <row r="2523" spans="18:23" x14ac:dyDescent="0.3">
      <c r="R2523" s="6"/>
      <c r="S2523" s="6"/>
      <c r="T2523" s="6"/>
      <c r="U2523" s="6"/>
      <c r="V2523" s="6"/>
      <c r="W2523" s="6"/>
    </row>
    <row r="2524" spans="18:23" x14ac:dyDescent="0.3">
      <c r="R2524" s="6"/>
      <c r="S2524" s="6"/>
      <c r="T2524" s="6"/>
      <c r="U2524" s="6"/>
      <c r="V2524" s="6"/>
      <c r="W2524" s="6"/>
    </row>
    <row r="2525" spans="18:23" x14ac:dyDescent="0.3">
      <c r="R2525" s="6"/>
      <c r="S2525" s="6"/>
      <c r="T2525" s="6"/>
      <c r="U2525" s="6"/>
      <c r="V2525" s="6"/>
      <c r="W2525" s="6"/>
    </row>
    <row r="2526" spans="18:23" x14ac:dyDescent="0.3">
      <c r="R2526" s="6"/>
      <c r="S2526" s="6"/>
      <c r="T2526" s="6"/>
      <c r="U2526" s="6"/>
      <c r="V2526" s="6"/>
      <c r="W2526" s="6"/>
    </row>
    <row r="2527" spans="18:23" x14ac:dyDescent="0.3">
      <c r="R2527" s="6"/>
      <c r="S2527" s="6"/>
      <c r="T2527" s="6"/>
      <c r="U2527" s="6"/>
      <c r="V2527" s="6"/>
      <c r="W2527" s="6"/>
    </row>
    <row r="2528" spans="18:23" x14ac:dyDescent="0.3">
      <c r="R2528" s="6"/>
      <c r="S2528" s="6"/>
      <c r="T2528" s="6"/>
      <c r="U2528" s="6"/>
      <c r="V2528" s="6"/>
      <c r="W2528" s="6"/>
    </row>
    <row r="2529" spans="18:23" x14ac:dyDescent="0.3">
      <c r="R2529" s="6"/>
      <c r="S2529" s="6"/>
      <c r="T2529" s="6"/>
      <c r="U2529" s="6"/>
      <c r="V2529" s="6"/>
      <c r="W2529" s="6"/>
    </row>
    <row r="2530" spans="18:23" x14ac:dyDescent="0.3">
      <c r="R2530" s="6"/>
      <c r="S2530" s="6"/>
      <c r="T2530" s="6"/>
      <c r="U2530" s="6"/>
      <c r="V2530" s="6"/>
      <c r="W2530" s="6"/>
    </row>
    <row r="2531" spans="18:23" x14ac:dyDescent="0.3">
      <c r="R2531" s="6"/>
      <c r="S2531" s="6"/>
      <c r="T2531" s="6"/>
      <c r="U2531" s="6"/>
      <c r="V2531" s="6"/>
      <c r="W2531" s="6"/>
    </row>
    <row r="2532" spans="18:23" x14ac:dyDescent="0.3">
      <c r="R2532" s="6"/>
      <c r="S2532" s="6"/>
      <c r="T2532" s="6"/>
      <c r="U2532" s="6"/>
      <c r="V2532" s="6"/>
      <c r="W2532" s="6"/>
    </row>
    <row r="2533" spans="18:23" x14ac:dyDescent="0.3">
      <c r="R2533" s="6"/>
      <c r="S2533" s="6"/>
      <c r="T2533" s="6"/>
      <c r="U2533" s="6"/>
      <c r="V2533" s="6"/>
      <c r="W2533" s="6"/>
    </row>
    <row r="2534" spans="18:23" x14ac:dyDescent="0.3">
      <c r="R2534" s="6"/>
      <c r="S2534" s="6"/>
      <c r="T2534" s="6"/>
      <c r="U2534" s="6"/>
      <c r="V2534" s="6"/>
      <c r="W2534" s="6"/>
    </row>
    <row r="2535" spans="18:23" x14ac:dyDescent="0.3">
      <c r="R2535" s="6"/>
      <c r="S2535" s="6"/>
      <c r="T2535" s="6"/>
      <c r="U2535" s="6"/>
      <c r="V2535" s="6"/>
      <c r="W2535" s="6"/>
    </row>
    <row r="2536" spans="18:23" x14ac:dyDescent="0.3">
      <c r="R2536" s="6"/>
      <c r="S2536" s="6"/>
      <c r="T2536" s="6"/>
      <c r="U2536" s="6"/>
      <c r="V2536" s="6"/>
      <c r="W2536" s="6"/>
    </row>
    <row r="2537" spans="18:23" x14ac:dyDescent="0.3">
      <c r="R2537" s="6"/>
      <c r="S2537" s="6"/>
      <c r="T2537" s="6"/>
      <c r="U2537" s="6"/>
      <c r="V2537" s="6"/>
      <c r="W2537" s="6"/>
    </row>
    <row r="2538" spans="18:23" x14ac:dyDescent="0.3">
      <c r="R2538" s="6"/>
      <c r="S2538" s="6"/>
      <c r="T2538" s="6"/>
      <c r="U2538" s="6"/>
      <c r="V2538" s="6"/>
      <c r="W2538" s="6"/>
    </row>
    <row r="2539" spans="18:23" x14ac:dyDescent="0.3">
      <c r="R2539" s="6"/>
      <c r="S2539" s="6"/>
      <c r="T2539" s="6"/>
      <c r="U2539" s="6"/>
      <c r="V2539" s="6"/>
      <c r="W2539" s="6"/>
    </row>
    <row r="2540" spans="18:23" x14ac:dyDescent="0.3">
      <c r="R2540" s="6"/>
      <c r="S2540" s="6"/>
      <c r="T2540" s="6"/>
      <c r="U2540" s="6"/>
      <c r="V2540" s="6"/>
      <c r="W2540" s="6"/>
    </row>
    <row r="2541" spans="18:23" x14ac:dyDescent="0.3">
      <c r="R2541" s="6"/>
      <c r="S2541" s="6"/>
      <c r="T2541" s="6"/>
      <c r="U2541" s="6"/>
      <c r="V2541" s="6"/>
      <c r="W2541" s="6"/>
    </row>
    <row r="2542" spans="18:23" x14ac:dyDescent="0.3">
      <c r="R2542" s="6"/>
      <c r="S2542" s="6"/>
      <c r="T2542" s="6"/>
      <c r="U2542" s="6"/>
      <c r="V2542" s="6"/>
      <c r="W2542" s="6"/>
    </row>
    <row r="2543" spans="18:23" x14ac:dyDescent="0.3">
      <c r="R2543" s="6"/>
      <c r="S2543" s="6"/>
      <c r="T2543" s="6"/>
      <c r="U2543" s="6"/>
      <c r="V2543" s="6"/>
      <c r="W2543" s="6"/>
    </row>
    <row r="2544" spans="18:23" x14ac:dyDescent="0.3">
      <c r="R2544" s="6"/>
      <c r="S2544" s="6"/>
      <c r="T2544" s="6"/>
      <c r="U2544" s="6"/>
      <c r="V2544" s="6"/>
      <c r="W2544" s="6"/>
    </row>
    <row r="2545" spans="18:23" x14ac:dyDescent="0.3">
      <c r="R2545" s="6"/>
      <c r="S2545" s="6"/>
      <c r="T2545" s="6"/>
      <c r="U2545" s="6"/>
      <c r="V2545" s="6"/>
      <c r="W2545" s="6"/>
    </row>
    <row r="2546" spans="18:23" x14ac:dyDescent="0.3">
      <c r="R2546" s="6"/>
      <c r="S2546" s="6"/>
      <c r="T2546" s="6"/>
      <c r="U2546" s="6"/>
      <c r="V2546" s="6"/>
      <c r="W2546" s="6"/>
    </row>
    <row r="2547" spans="18:23" x14ac:dyDescent="0.3">
      <c r="R2547" s="6"/>
      <c r="S2547" s="6"/>
      <c r="T2547" s="6"/>
      <c r="U2547" s="6"/>
      <c r="V2547" s="6"/>
      <c r="W2547" s="6"/>
    </row>
    <row r="2548" spans="18:23" x14ac:dyDescent="0.3">
      <c r="R2548" s="6"/>
      <c r="S2548" s="6"/>
      <c r="T2548" s="6"/>
      <c r="U2548" s="6"/>
      <c r="V2548" s="6"/>
      <c r="W2548" s="6"/>
    </row>
    <row r="2549" spans="18:23" x14ac:dyDescent="0.3">
      <c r="R2549" s="6"/>
      <c r="S2549" s="6"/>
      <c r="T2549" s="6"/>
      <c r="U2549" s="6"/>
      <c r="V2549" s="6"/>
      <c r="W2549" s="6"/>
    </row>
    <row r="2550" spans="18:23" x14ac:dyDescent="0.3">
      <c r="R2550" s="6"/>
      <c r="S2550" s="6"/>
      <c r="T2550" s="6"/>
      <c r="U2550" s="6"/>
      <c r="V2550" s="6"/>
      <c r="W2550" s="6"/>
    </row>
    <row r="2551" spans="18:23" x14ac:dyDescent="0.3">
      <c r="R2551" s="6"/>
      <c r="S2551" s="6"/>
      <c r="T2551" s="6"/>
      <c r="U2551" s="6"/>
      <c r="V2551" s="6"/>
      <c r="W2551" s="6"/>
    </row>
    <row r="2552" spans="18:23" x14ac:dyDescent="0.3">
      <c r="R2552" s="6"/>
      <c r="S2552" s="6"/>
      <c r="T2552" s="6"/>
      <c r="U2552" s="6"/>
      <c r="V2552" s="6"/>
      <c r="W2552" s="6"/>
    </row>
    <row r="2553" spans="18:23" x14ac:dyDescent="0.3">
      <c r="R2553" s="6"/>
      <c r="S2553" s="6"/>
      <c r="T2553" s="6"/>
      <c r="U2553" s="6"/>
      <c r="V2553" s="6"/>
      <c r="W2553" s="6"/>
    </row>
    <row r="2554" spans="18:23" x14ac:dyDescent="0.3">
      <c r="R2554" s="6"/>
      <c r="S2554" s="6"/>
      <c r="T2554" s="6"/>
      <c r="U2554" s="6"/>
      <c r="V2554" s="6"/>
      <c r="W2554" s="6"/>
    </row>
    <row r="2555" spans="18:23" x14ac:dyDescent="0.3">
      <c r="R2555" s="6"/>
      <c r="S2555" s="6"/>
      <c r="T2555" s="6"/>
      <c r="U2555" s="6"/>
      <c r="V2555" s="6"/>
      <c r="W2555" s="6"/>
    </row>
    <row r="2556" spans="18:23" x14ac:dyDescent="0.3">
      <c r="R2556" s="6"/>
      <c r="S2556" s="6"/>
      <c r="T2556" s="6"/>
      <c r="U2556" s="6"/>
      <c r="V2556" s="6"/>
      <c r="W2556" s="6"/>
    </row>
    <row r="2557" spans="18:23" x14ac:dyDescent="0.3">
      <c r="R2557" s="6"/>
      <c r="S2557" s="6"/>
      <c r="T2557" s="6"/>
      <c r="U2557" s="6"/>
      <c r="V2557" s="6"/>
      <c r="W2557" s="6"/>
    </row>
    <row r="2558" spans="18:23" x14ac:dyDescent="0.3">
      <c r="R2558" s="6"/>
      <c r="S2558" s="6"/>
      <c r="T2558" s="6"/>
      <c r="U2558" s="6"/>
      <c r="V2558" s="6"/>
      <c r="W2558" s="6"/>
    </row>
    <row r="2559" spans="18:23" x14ac:dyDescent="0.3">
      <c r="R2559" s="6"/>
      <c r="S2559" s="6"/>
      <c r="T2559" s="6"/>
      <c r="U2559" s="6"/>
      <c r="V2559" s="6"/>
      <c r="W2559" s="6"/>
    </row>
    <row r="2560" spans="18:23" x14ac:dyDescent="0.3">
      <c r="R2560" s="6"/>
      <c r="S2560" s="6"/>
      <c r="T2560" s="6"/>
      <c r="U2560" s="6"/>
      <c r="V2560" s="6"/>
      <c r="W2560" s="6"/>
    </row>
    <row r="2561" spans="18:23" x14ac:dyDescent="0.3">
      <c r="R2561" s="6"/>
      <c r="S2561" s="6"/>
      <c r="T2561" s="6"/>
      <c r="U2561" s="6"/>
      <c r="V2561" s="6"/>
      <c r="W2561" s="6"/>
    </row>
    <row r="2562" spans="18:23" x14ac:dyDescent="0.3">
      <c r="R2562" s="6"/>
      <c r="S2562" s="6"/>
      <c r="T2562" s="6"/>
      <c r="U2562" s="6"/>
      <c r="V2562" s="6"/>
      <c r="W2562" s="6"/>
    </row>
    <row r="2563" spans="18:23" x14ac:dyDescent="0.3">
      <c r="R2563" s="6"/>
      <c r="S2563" s="6"/>
      <c r="T2563" s="6"/>
      <c r="U2563" s="6"/>
      <c r="V2563" s="6"/>
      <c r="W2563" s="6"/>
    </row>
    <row r="2564" spans="18:23" x14ac:dyDescent="0.3">
      <c r="R2564" s="6"/>
      <c r="S2564" s="6"/>
      <c r="T2564" s="6"/>
      <c r="U2564" s="6"/>
      <c r="V2564" s="6"/>
      <c r="W2564" s="6"/>
    </row>
    <row r="2565" spans="18:23" x14ac:dyDescent="0.3">
      <c r="R2565" s="6"/>
      <c r="S2565" s="6"/>
      <c r="T2565" s="6"/>
      <c r="U2565" s="6"/>
      <c r="V2565" s="6"/>
      <c r="W2565" s="6"/>
    </row>
    <row r="2566" spans="18:23" x14ac:dyDescent="0.3">
      <c r="R2566" s="6"/>
      <c r="S2566" s="6"/>
      <c r="T2566" s="6"/>
      <c r="U2566" s="6"/>
      <c r="V2566" s="6"/>
      <c r="W2566" s="6"/>
    </row>
    <row r="2567" spans="18:23" x14ac:dyDescent="0.3">
      <c r="R2567" s="6"/>
      <c r="S2567" s="6"/>
      <c r="T2567" s="6"/>
      <c r="U2567" s="6"/>
      <c r="V2567" s="6"/>
      <c r="W2567" s="6"/>
    </row>
    <row r="2568" spans="18:23" x14ac:dyDescent="0.3">
      <c r="R2568" s="6"/>
      <c r="S2568" s="6"/>
      <c r="T2568" s="6"/>
      <c r="U2568" s="6"/>
      <c r="V2568" s="6"/>
      <c r="W2568" s="6"/>
    </row>
    <row r="2569" spans="18:23" x14ac:dyDescent="0.3">
      <c r="R2569" s="6"/>
      <c r="S2569" s="6"/>
      <c r="T2569" s="6"/>
      <c r="U2569" s="6"/>
      <c r="V2569" s="6"/>
      <c r="W2569" s="6"/>
    </row>
    <row r="2570" spans="18:23" x14ac:dyDescent="0.3">
      <c r="R2570" s="6"/>
      <c r="S2570" s="6"/>
      <c r="T2570" s="6"/>
      <c r="U2570" s="6"/>
      <c r="V2570" s="6"/>
      <c r="W2570" s="6"/>
    </row>
    <row r="2571" spans="18:23" x14ac:dyDescent="0.3">
      <c r="R2571" s="6"/>
      <c r="S2571" s="6"/>
      <c r="T2571" s="6"/>
      <c r="U2571" s="6"/>
      <c r="V2571" s="6"/>
      <c r="W2571" s="6"/>
    </row>
    <row r="2572" spans="18:23" x14ac:dyDescent="0.3">
      <c r="R2572" s="6"/>
      <c r="S2572" s="6"/>
      <c r="T2572" s="6"/>
      <c r="U2572" s="6"/>
      <c r="V2572" s="6"/>
      <c r="W2572" s="6"/>
    </row>
    <row r="2573" spans="18:23" x14ac:dyDescent="0.3">
      <c r="R2573" s="6"/>
      <c r="S2573" s="6"/>
      <c r="T2573" s="6"/>
      <c r="U2573" s="6"/>
      <c r="V2573" s="6"/>
      <c r="W2573" s="6"/>
    </row>
    <row r="2574" spans="18:23" x14ac:dyDescent="0.3">
      <c r="R2574" s="6"/>
      <c r="S2574" s="6"/>
      <c r="T2574" s="6"/>
      <c r="U2574" s="6"/>
      <c r="V2574" s="6"/>
      <c r="W2574" s="6"/>
    </row>
    <row r="2575" spans="18:23" x14ac:dyDescent="0.3">
      <c r="R2575" s="6"/>
      <c r="S2575" s="6"/>
      <c r="T2575" s="6"/>
      <c r="U2575" s="6"/>
      <c r="V2575" s="6"/>
      <c r="W2575" s="6"/>
    </row>
    <row r="2576" spans="18:23" x14ac:dyDescent="0.3">
      <c r="R2576" s="6"/>
      <c r="S2576" s="6"/>
      <c r="T2576" s="6"/>
      <c r="U2576" s="6"/>
      <c r="V2576" s="6"/>
      <c r="W2576" s="6"/>
    </row>
    <row r="2577" spans="18:23" x14ac:dyDescent="0.3">
      <c r="R2577" s="6"/>
      <c r="S2577" s="6"/>
      <c r="T2577" s="6"/>
      <c r="U2577" s="6"/>
      <c r="V2577" s="6"/>
      <c r="W2577" s="6"/>
    </row>
    <row r="2578" spans="18:23" x14ac:dyDescent="0.3">
      <c r="R2578" s="6"/>
      <c r="S2578" s="6"/>
      <c r="T2578" s="6"/>
      <c r="U2578" s="6"/>
      <c r="V2578" s="6"/>
      <c r="W2578" s="6"/>
    </row>
    <row r="2579" spans="18:23" x14ac:dyDescent="0.3">
      <c r="R2579" s="6"/>
      <c r="S2579" s="6"/>
      <c r="T2579" s="6"/>
      <c r="U2579" s="6"/>
      <c r="V2579" s="6"/>
      <c r="W2579" s="6"/>
    </row>
    <row r="2580" spans="18:23" x14ac:dyDescent="0.3">
      <c r="R2580" s="6"/>
      <c r="S2580" s="6"/>
      <c r="T2580" s="6"/>
      <c r="U2580" s="6"/>
      <c r="V2580" s="6"/>
      <c r="W2580" s="6"/>
    </row>
    <row r="2581" spans="18:23" x14ac:dyDescent="0.3">
      <c r="R2581" s="6"/>
      <c r="S2581" s="6"/>
      <c r="T2581" s="6"/>
      <c r="U2581" s="6"/>
      <c r="V2581" s="6"/>
      <c r="W2581" s="6"/>
    </row>
    <row r="2582" spans="18:23" x14ac:dyDescent="0.3">
      <c r="R2582" s="6"/>
      <c r="S2582" s="6"/>
      <c r="T2582" s="6"/>
      <c r="U2582" s="6"/>
      <c r="V2582" s="6"/>
      <c r="W2582" s="6"/>
    </row>
    <row r="2583" spans="18:23" x14ac:dyDescent="0.3">
      <c r="R2583" s="6"/>
      <c r="S2583" s="6"/>
      <c r="T2583" s="6"/>
      <c r="U2583" s="6"/>
      <c r="V2583" s="6"/>
      <c r="W2583" s="6"/>
    </row>
    <row r="2584" spans="18:23" x14ac:dyDescent="0.3">
      <c r="R2584" s="6"/>
      <c r="S2584" s="6"/>
      <c r="T2584" s="6"/>
      <c r="U2584" s="6"/>
      <c r="V2584" s="6"/>
      <c r="W2584" s="6"/>
    </row>
    <row r="2585" spans="18:23" x14ac:dyDescent="0.3">
      <c r="R2585" s="6"/>
      <c r="S2585" s="6"/>
      <c r="T2585" s="6"/>
      <c r="U2585" s="6"/>
      <c r="V2585" s="6"/>
      <c r="W2585" s="6"/>
    </row>
    <row r="2586" spans="18:23" x14ac:dyDescent="0.3">
      <c r="R2586" s="6"/>
      <c r="S2586" s="6"/>
      <c r="T2586" s="6"/>
      <c r="U2586" s="6"/>
      <c r="V2586" s="6"/>
      <c r="W2586" s="6"/>
    </row>
    <row r="2587" spans="18:23" x14ac:dyDescent="0.3">
      <c r="R2587" s="6"/>
      <c r="S2587" s="6"/>
      <c r="T2587" s="6"/>
      <c r="U2587" s="6"/>
      <c r="V2587" s="6"/>
      <c r="W2587" s="6"/>
    </row>
    <row r="2588" spans="18:23" x14ac:dyDescent="0.3">
      <c r="R2588" s="6"/>
      <c r="S2588" s="6"/>
      <c r="T2588" s="6"/>
      <c r="U2588" s="6"/>
      <c r="V2588" s="6"/>
      <c r="W2588" s="6"/>
    </row>
    <row r="2589" spans="18:23" x14ac:dyDescent="0.3">
      <c r="R2589" s="6"/>
      <c r="S2589" s="6"/>
      <c r="T2589" s="6"/>
      <c r="U2589" s="6"/>
      <c r="V2589" s="6"/>
      <c r="W2589" s="6"/>
    </row>
    <row r="2590" spans="18:23" x14ac:dyDescent="0.3">
      <c r="R2590" s="6"/>
      <c r="S2590" s="6"/>
      <c r="T2590" s="6"/>
      <c r="U2590" s="6"/>
      <c r="V2590" s="6"/>
      <c r="W2590" s="6"/>
    </row>
    <row r="2591" spans="18:23" x14ac:dyDescent="0.3">
      <c r="R2591" s="6"/>
      <c r="S2591" s="6"/>
      <c r="T2591" s="6"/>
      <c r="U2591" s="6"/>
      <c r="V2591" s="6"/>
      <c r="W2591" s="6"/>
    </row>
    <row r="2592" spans="18:23" x14ac:dyDescent="0.3">
      <c r="R2592" s="6"/>
      <c r="S2592" s="6"/>
      <c r="T2592" s="6"/>
      <c r="U2592" s="6"/>
      <c r="V2592" s="6"/>
      <c r="W2592" s="6"/>
    </row>
    <row r="2593" spans="18:23" x14ac:dyDescent="0.3">
      <c r="R2593" s="6"/>
      <c r="S2593" s="6"/>
      <c r="T2593" s="6"/>
      <c r="U2593" s="6"/>
      <c r="V2593" s="6"/>
      <c r="W2593" s="6"/>
    </row>
    <row r="2594" spans="18:23" x14ac:dyDescent="0.3">
      <c r="R2594" s="6"/>
      <c r="S2594" s="6"/>
      <c r="T2594" s="6"/>
      <c r="U2594" s="6"/>
      <c r="V2594" s="6"/>
      <c r="W2594" s="6"/>
    </row>
    <row r="2595" spans="18:23" x14ac:dyDescent="0.3">
      <c r="R2595" s="6"/>
      <c r="S2595" s="6"/>
      <c r="T2595" s="6"/>
      <c r="U2595" s="6"/>
      <c r="V2595" s="6"/>
      <c r="W2595" s="6"/>
    </row>
    <row r="2596" spans="18:23" x14ac:dyDescent="0.3">
      <c r="R2596" s="6"/>
      <c r="S2596" s="6"/>
      <c r="T2596" s="6"/>
      <c r="U2596" s="6"/>
      <c r="V2596" s="6"/>
      <c r="W2596" s="6"/>
    </row>
    <row r="2597" spans="18:23" x14ac:dyDescent="0.3">
      <c r="R2597" s="6"/>
      <c r="S2597" s="6"/>
      <c r="T2597" s="6"/>
      <c r="U2597" s="6"/>
      <c r="V2597" s="6"/>
      <c r="W2597" s="6"/>
    </row>
    <row r="2598" spans="18:23" x14ac:dyDescent="0.3">
      <c r="R2598" s="6"/>
      <c r="S2598" s="6"/>
      <c r="T2598" s="6"/>
      <c r="U2598" s="6"/>
      <c r="V2598" s="6"/>
      <c r="W2598" s="6"/>
    </row>
    <row r="2599" spans="18:23" x14ac:dyDescent="0.3">
      <c r="R2599" s="6"/>
      <c r="S2599" s="6"/>
      <c r="T2599" s="6"/>
      <c r="U2599" s="6"/>
      <c r="V2599" s="6"/>
      <c r="W2599" s="6"/>
    </row>
    <row r="2600" spans="18:23" x14ac:dyDescent="0.3">
      <c r="R2600" s="6"/>
      <c r="S2600" s="6"/>
      <c r="T2600" s="6"/>
      <c r="U2600" s="6"/>
      <c r="V2600" s="6"/>
      <c r="W2600" s="6"/>
    </row>
    <row r="2601" spans="18:23" x14ac:dyDescent="0.3">
      <c r="R2601" s="6"/>
      <c r="S2601" s="6"/>
      <c r="T2601" s="6"/>
      <c r="U2601" s="6"/>
      <c r="V2601" s="6"/>
      <c r="W2601" s="6"/>
    </row>
    <row r="2602" spans="18:23" x14ac:dyDescent="0.3">
      <c r="R2602" s="6"/>
      <c r="S2602" s="6"/>
      <c r="T2602" s="6"/>
      <c r="U2602" s="6"/>
      <c r="V2602" s="6"/>
      <c r="W2602" s="6"/>
    </row>
    <row r="2603" spans="18:23" x14ac:dyDescent="0.3">
      <c r="R2603" s="6"/>
      <c r="S2603" s="6"/>
      <c r="T2603" s="6"/>
      <c r="U2603" s="6"/>
      <c r="V2603" s="6"/>
      <c r="W2603" s="6"/>
    </row>
    <row r="2604" spans="18:23" x14ac:dyDescent="0.3">
      <c r="R2604" s="6"/>
      <c r="S2604" s="6"/>
      <c r="T2604" s="6"/>
      <c r="U2604" s="6"/>
      <c r="V2604" s="6"/>
      <c r="W2604" s="6"/>
    </row>
    <row r="2605" spans="18:23" x14ac:dyDescent="0.3">
      <c r="R2605" s="6"/>
      <c r="S2605" s="6"/>
      <c r="T2605" s="6"/>
      <c r="U2605" s="6"/>
      <c r="V2605" s="6"/>
      <c r="W2605" s="6"/>
    </row>
    <row r="2606" spans="18:23" x14ac:dyDescent="0.3">
      <c r="R2606" s="6"/>
      <c r="S2606" s="6"/>
      <c r="T2606" s="6"/>
      <c r="U2606" s="6"/>
      <c r="V2606" s="6"/>
      <c r="W2606" s="6"/>
    </row>
    <row r="2607" spans="18:23" x14ac:dyDescent="0.3">
      <c r="R2607" s="6"/>
      <c r="S2607" s="6"/>
      <c r="T2607" s="6"/>
      <c r="U2607" s="6"/>
      <c r="V2607" s="6"/>
      <c r="W2607" s="6"/>
    </row>
    <row r="2608" spans="18:23" x14ac:dyDescent="0.3">
      <c r="R2608" s="6"/>
      <c r="S2608" s="6"/>
      <c r="T2608" s="6"/>
      <c r="U2608" s="6"/>
      <c r="V2608" s="6"/>
      <c r="W2608" s="6"/>
    </row>
    <row r="2609" spans="18:23" x14ac:dyDescent="0.3">
      <c r="R2609" s="6"/>
      <c r="S2609" s="6"/>
      <c r="T2609" s="6"/>
      <c r="U2609" s="6"/>
      <c r="V2609" s="6"/>
      <c r="W2609" s="6"/>
    </row>
    <row r="2610" spans="18:23" x14ac:dyDescent="0.3">
      <c r="R2610" s="6"/>
      <c r="S2610" s="6"/>
      <c r="T2610" s="6"/>
      <c r="U2610" s="6"/>
      <c r="V2610" s="6"/>
      <c r="W2610" s="6"/>
    </row>
    <row r="2611" spans="18:23" x14ac:dyDescent="0.3">
      <c r="R2611" s="6"/>
      <c r="S2611" s="6"/>
      <c r="T2611" s="6"/>
      <c r="U2611" s="6"/>
      <c r="V2611" s="6"/>
      <c r="W2611" s="6"/>
    </row>
    <row r="2612" spans="18:23" x14ac:dyDescent="0.3">
      <c r="R2612" s="6"/>
      <c r="S2612" s="6"/>
      <c r="T2612" s="6"/>
      <c r="U2612" s="6"/>
      <c r="V2612" s="6"/>
      <c r="W2612" s="6"/>
    </row>
    <row r="2613" spans="18:23" x14ac:dyDescent="0.3">
      <c r="R2613" s="6"/>
      <c r="S2613" s="6"/>
      <c r="T2613" s="6"/>
      <c r="U2613" s="6"/>
      <c r="V2613" s="6"/>
      <c r="W2613" s="6"/>
    </row>
    <row r="2614" spans="18:23" x14ac:dyDescent="0.3">
      <c r="R2614" s="6"/>
      <c r="S2614" s="6"/>
      <c r="T2614" s="6"/>
      <c r="U2614" s="6"/>
      <c r="V2614" s="6"/>
      <c r="W2614" s="6"/>
    </row>
    <row r="2615" spans="18:23" x14ac:dyDescent="0.3">
      <c r="R2615" s="6"/>
      <c r="S2615" s="6"/>
      <c r="T2615" s="6"/>
      <c r="U2615" s="6"/>
      <c r="V2615" s="6"/>
      <c r="W2615" s="6"/>
    </row>
    <row r="2616" spans="18:23" x14ac:dyDescent="0.3">
      <c r="R2616" s="6"/>
      <c r="S2616" s="6"/>
      <c r="T2616" s="6"/>
      <c r="U2616" s="6"/>
      <c r="V2616" s="6"/>
      <c r="W2616" s="6"/>
    </row>
    <row r="2617" spans="18:23" x14ac:dyDescent="0.3">
      <c r="R2617" s="6"/>
      <c r="S2617" s="6"/>
      <c r="T2617" s="6"/>
      <c r="U2617" s="6"/>
      <c r="V2617" s="6"/>
      <c r="W2617" s="6"/>
    </row>
    <row r="2618" spans="18:23" x14ac:dyDescent="0.3">
      <c r="R2618" s="6"/>
      <c r="S2618" s="6"/>
      <c r="T2618" s="6"/>
      <c r="U2618" s="6"/>
      <c r="V2618" s="6"/>
      <c r="W2618" s="6"/>
    </row>
    <row r="2619" spans="18:23" x14ac:dyDescent="0.3">
      <c r="R2619" s="6"/>
      <c r="S2619" s="6"/>
      <c r="T2619" s="6"/>
      <c r="U2619" s="6"/>
      <c r="V2619" s="6"/>
      <c r="W2619" s="6"/>
    </row>
    <row r="2620" spans="18:23" x14ac:dyDescent="0.3">
      <c r="R2620" s="6"/>
      <c r="S2620" s="6"/>
      <c r="T2620" s="6"/>
      <c r="U2620" s="6"/>
      <c r="V2620" s="6"/>
      <c r="W2620" s="6"/>
    </row>
    <row r="2621" spans="18:23" x14ac:dyDescent="0.3">
      <c r="R2621" s="6"/>
      <c r="S2621" s="6"/>
      <c r="T2621" s="6"/>
      <c r="U2621" s="6"/>
      <c r="V2621" s="6"/>
      <c r="W2621" s="6"/>
    </row>
    <row r="2622" spans="18:23" x14ac:dyDescent="0.3">
      <c r="R2622" s="6"/>
      <c r="S2622" s="6"/>
      <c r="T2622" s="6"/>
      <c r="U2622" s="6"/>
      <c r="V2622" s="6"/>
      <c r="W2622" s="6"/>
    </row>
    <row r="2623" spans="18:23" x14ac:dyDescent="0.3">
      <c r="R2623" s="6"/>
      <c r="S2623" s="6"/>
      <c r="T2623" s="6"/>
      <c r="U2623" s="6"/>
      <c r="V2623" s="6"/>
      <c r="W2623" s="6"/>
    </row>
    <row r="2624" spans="18:23" x14ac:dyDescent="0.3">
      <c r="R2624" s="6"/>
      <c r="S2624" s="6"/>
      <c r="T2624" s="6"/>
      <c r="U2624" s="6"/>
      <c r="V2624" s="6"/>
      <c r="W2624" s="6"/>
    </row>
    <row r="2625" spans="18:23" x14ac:dyDescent="0.3">
      <c r="R2625" s="6"/>
      <c r="S2625" s="6"/>
      <c r="T2625" s="6"/>
      <c r="U2625" s="6"/>
      <c r="V2625" s="6"/>
      <c r="W2625" s="6"/>
    </row>
    <row r="2626" spans="18:23" x14ac:dyDescent="0.3">
      <c r="R2626" s="6"/>
      <c r="S2626" s="6"/>
      <c r="T2626" s="6"/>
      <c r="U2626" s="6"/>
      <c r="V2626" s="6"/>
      <c r="W2626" s="6"/>
    </row>
    <row r="2627" spans="18:23" x14ac:dyDescent="0.3">
      <c r="R2627" s="6"/>
      <c r="S2627" s="6"/>
      <c r="T2627" s="6"/>
      <c r="U2627" s="6"/>
      <c r="V2627" s="6"/>
      <c r="W2627" s="6"/>
    </row>
    <row r="2628" spans="18:23" x14ac:dyDescent="0.3">
      <c r="R2628" s="6"/>
      <c r="S2628" s="6"/>
      <c r="T2628" s="6"/>
      <c r="U2628" s="6"/>
      <c r="V2628" s="6"/>
      <c r="W2628" s="6"/>
    </row>
    <row r="2629" spans="18:23" x14ac:dyDescent="0.3">
      <c r="R2629" s="6"/>
      <c r="S2629" s="6"/>
      <c r="T2629" s="6"/>
      <c r="U2629" s="6"/>
      <c r="V2629" s="6"/>
      <c r="W2629" s="6"/>
    </row>
    <row r="2630" spans="18:23" x14ac:dyDescent="0.3">
      <c r="R2630" s="6"/>
      <c r="S2630" s="6"/>
      <c r="T2630" s="6"/>
      <c r="U2630" s="6"/>
      <c r="V2630" s="6"/>
      <c r="W2630" s="6"/>
    </row>
    <row r="2631" spans="18:23" x14ac:dyDescent="0.3">
      <c r="R2631" s="6"/>
      <c r="S2631" s="6"/>
      <c r="T2631" s="6"/>
      <c r="U2631" s="6"/>
      <c r="V2631" s="6"/>
      <c r="W2631" s="6"/>
    </row>
    <row r="2632" spans="18:23" x14ac:dyDescent="0.3">
      <c r="R2632" s="6"/>
      <c r="S2632" s="6"/>
      <c r="T2632" s="6"/>
      <c r="U2632" s="6"/>
      <c r="V2632" s="6"/>
      <c r="W2632" s="6"/>
    </row>
    <row r="2633" spans="18:23" x14ac:dyDescent="0.3">
      <c r="R2633" s="6"/>
      <c r="S2633" s="6"/>
      <c r="T2633" s="6"/>
      <c r="U2633" s="6"/>
      <c r="V2633" s="6"/>
      <c r="W2633" s="6"/>
    </row>
    <row r="2634" spans="18:23" x14ac:dyDescent="0.3">
      <c r="R2634" s="6"/>
      <c r="S2634" s="6"/>
      <c r="T2634" s="6"/>
      <c r="U2634" s="6"/>
      <c r="V2634" s="6"/>
      <c r="W2634" s="6"/>
    </row>
    <row r="2635" spans="18:23" x14ac:dyDescent="0.3">
      <c r="R2635" s="6"/>
      <c r="S2635" s="6"/>
      <c r="T2635" s="6"/>
      <c r="U2635" s="6"/>
      <c r="V2635" s="6"/>
      <c r="W2635" s="6"/>
    </row>
    <row r="2636" spans="18:23" x14ac:dyDescent="0.3">
      <c r="R2636" s="6"/>
      <c r="S2636" s="6"/>
      <c r="T2636" s="6"/>
      <c r="U2636" s="6"/>
      <c r="V2636" s="6"/>
      <c r="W2636" s="6"/>
    </row>
    <row r="2637" spans="18:23" x14ac:dyDescent="0.3">
      <c r="R2637" s="6"/>
      <c r="S2637" s="6"/>
      <c r="T2637" s="6"/>
      <c r="U2637" s="6"/>
      <c r="V2637" s="6"/>
      <c r="W2637" s="6"/>
    </row>
    <row r="2638" spans="18:23" x14ac:dyDescent="0.3">
      <c r="R2638" s="6"/>
      <c r="S2638" s="6"/>
      <c r="T2638" s="6"/>
      <c r="U2638" s="6"/>
      <c r="V2638" s="6"/>
      <c r="W2638" s="6"/>
    </row>
    <row r="2639" spans="18:23" x14ac:dyDescent="0.3">
      <c r="R2639" s="6"/>
      <c r="S2639" s="6"/>
      <c r="T2639" s="6"/>
      <c r="U2639" s="6"/>
      <c r="V2639" s="6"/>
      <c r="W2639" s="6"/>
    </row>
    <row r="2640" spans="18:23" x14ac:dyDescent="0.3">
      <c r="R2640" s="6"/>
      <c r="S2640" s="6"/>
      <c r="T2640" s="6"/>
      <c r="U2640" s="6"/>
      <c r="V2640" s="6"/>
      <c r="W2640" s="6"/>
    </row>
    <row r="2641" spans="18:23" x14ac:dyDescent="0.3">
      <c r="R2641" s="6"/>
      <c r="S2641" s="6"/>
      <c r="T2641" s="6"/>
      <c r="U2641" s="6"/>
      <c r="V2641" s="6"/>
      <c r="W2641" s="6"/>
    </row>
    <row r="2642" spans="18:23" x14ac:dyDescent="0.3">
      <c r="R2642" s="6"/>
      <c r="S2642" s="6"/>
      <c r="T2642" s="6"/>
      <c r="U2642" s="6"/>
      <c r="V2642" s="6"/>
      <c r="W2642" s="6"/>
    </row>
    <row r="2643" spans="18:23" x14ac:dyDescent="0.3">
      <c r="R2643" s="6"/>
      <c r="S2643" s="6"/>
      <c r="T2643" s="6"/>
      <c r="U2643" s="6"/>
      <c r="V2643" s="6"/>
      <c r="W2643" s="6"/>
    </row>
    <row r="2644" spans="18:23" x14ac:dyDescent="0.3">
      <c r="R2644" s="6"/>
      <c r="S2644" s="6"/>
      <c r="T2644" s="6"/>
      <c r="U2644" s="6"/>
      <c r="V2644" s="6"/>
      <c r="W2644" s="6"/>
    </row>
    <row r="2645" spans="18:23" x14ac:dyDescent="0.3">
      <c r="R2645" s="6"/>
      <c r="S2645" s="6"/>
      <c r="T2645" s="6"/>
      <c r="U2645" s="6"/>
      <c r="V2645" s="6"/>
      <c r="W2645" s="6"/>
    </row>
    <row r="2646" spans="18:23" x14ac:dyDescent="0.3">
      <c r="R2646" s="6"/>
      <c r="S2646" s="6"/>
      <c r="T2646" s="6"/>
      <c r="U2646" s="6"/>
      <c r="V2646" s="6"/>
      <c r="W2646" s="6"/>
    </row>
    <row r="2647" spans="18:23" x14ac:dyDescent="0.3">
      <c r="R2647" s="6"/>
      <c r="S2647" s="6"/>
      <c r="T2647" s="6"/>
      <c r="U2647" s="6"/>
      <c r="V2647" s="6"/>
      <c r="W2647" s="6"/>
    </row>
    <row r="2648" spans="18:23" x14ac:dyDescent="0.3">
      <c r="R2648" s="6"/>
      <c r="S2648" s="6"/>
      <c r="T2648" s="6"/>
      <c r="U2648" s="6"/>
      <c r="V2648" s="6"/>
      <c r="W2648" s="6"/>
    </row>
    <row r="2649" spans="18:23" x14ac:dyDescent="0.3">
      <c r="R2649" s="6"/>
      <c r="S2649" s="6"/>
      <c r="T2649" s="6"/>
      <c r="U2649" s="6"/>
      <c r="V2649" s="6"/>
      <c r="W2649" s="6"/>
    </row>
    <row r="2650" spans="18:23" x14ac:dyDescent="0.3">
      <c r="R2650" s="6"/>
      <c r="S2650" s="6"/>
      <c r="T2650" s="6"/>
      <c r="U2650" s="6"/>
      <c r="V2650" s="6"/>
      <c r="W2650" s="6"/>
    </row>
    <row r="2651" spans="18:23" x14ac:dyDescent="0.3">
      <c r="R2651" s="6"/>
      <c r="S2651" s="6"/>
      <c r="T2651" s="6"/>
      <c r="U2651" s="6"/>
      <c r="V2651" s="6"/>
      <c r="W2651" s="6"/>
    </row>
    <row r="2652" spans="18:23" x14ac:dyDescent="0.3">
      <c r="R2652" s="6"/>
      <c r="S2652" s="6"/>
      <c r="T2652" s="6"/>
      <c r="U2652" s="6"/>
      <c r="V2652" s="6"/>
      <c r="W2652" s="6"/>
    </row>
    <row r="2653" spans="18:23" x14ac:dyDescent="0.3">
      <c r="R2653" s="6"/>
      <c r="S2653" s="6"/>
      <c r="T2653" s="6"/>
      <c r="U2653" s="6"/>
      <c r="V2653" s="6"/>
      <c r="W2653" s="6"/>
    </row>
    <row r="2654" spans="18:23" x14ac:dyDescent="0.3">
      <c r="R2654" s="6"/>
      <c r="S2654" s="6"/>
      <c r="T2654" s="6"/>
      <c r="U2654" s="6"/>
      <c r="V2654" s="6"/>
      <c r="W2654" s="6"/>
    </row>
    <row r="2655" spans="18:23" x14ac:dyDescent="0.3">
      <c r="R2655" s="6"/>
      <c r="S2655" s="6"/>
      <c r="T2655" s="6"/>
      <c r="U2655" s="6"/>
      <c r="V2655" s="6"/>
      <c r="W2655" s="6"/>
    </row>
    <row r="2656" spans="18:23" x14ac:dyDescent="0.3">
      <c r="R2656" s="6"/>
      <c r="S2656" s="6"/>
      <c r="T2656" s="6"/>
      <c r="U2656" s="6"/>
      <c r="V2656" s="6"/>
      <c r="W2656" s="6"/>
    </row>
    <row r="2657" spans="18:23" x14ac:dyDescent="0.3">
      <c r="R2657" s="6"/>
      <c r="S2657" s="6"/>
      <c r="T2657" s="6"/>
      <c r="U2657" s="6"/>
      <c r="V2657" s="6"/>
      <c r="W2657" s="6"/>
    </row>
    <row r="2658" spans="18:23" x14ac:dyDescent="0.3">
      <c r="R2658" s="6"/>
      <c r="S2658" s="6"/>
      <c r="T2658" s="6"/>
      <c r="U2658" s="6"/>
      <c r="V2658" s="6"/>
      <c r="W2658" s="6"/>
    </row>
    <row r="2659" spans="18:23" x14ac:dyDescent="0.3">
      <c r="R2659" s="6"/>
      <c r="S2659" s="6"/>
      <c r="T2659" s="6"/>
      <c r="U2659" s="6"/>
      <c r="V2659" s="6"/>
      <c r="W2659" s="6"/>
    </row>
    <row r="2660" spans="18:23" x14ac:dyDescent="0.3">
      <c r="R2660" s="6"/>
      <c r="S2660" s="6"/>
      <c r="T2660" s="6"/>
      <c r="U2660" s="6"/>
      <c r="V2660" s="6"/>
      <c r="W2660" s="6"/>
    </row>
    <row r="2661" spans="18:23" x14ac:dyDescent="0.3">
      <c r="R2661" s="6"/>
      <c r="S2661" s="6"/>
      <c r="T2661" s="6"/>
      <c r="U2661" s="6"/>
      <c r="V2661" s="6"/>
      <c r="W2661" s="6"/>
    </row>
    <row r="2662" spans="18:23" x14ac:dyDescent="0.3">
      <c r="R2662" s="6"/>
      <c r="S2662" s="6"/>
      <c r="T2662" s="6"/>
      <c r="U2662" s="6"/>
      <c r="V2662" s="6"/>
      <c r="W2662" s="6"/>
    </row>
    <row r="2663" spans="18:23" x14ac:dyDescent="0.3">
      <c r="R2663" s="6"/>
      <c r="S2663" s="6"/>
      <c r="T2663" s="6"/>
      <c r="U2663" s="6"/>
      <c r="V2663" s="6"/>
      <c r="W2663" s="6"/>
    </row>
    <row r="2664" spans="18:23" x14ac:dyDescent="0.3">
      <c r="R2664" s="6"/>
      <c r="S2664" s="6"/>
      <c r="T2664" s="6"/>
      <c r="U2664" s="6"/>
      <c r="V2664" s="6"/>
      <c r="W2664" s="6"/>
    </row>
    <row r="2665" spans="18:23" x14ac:dyDescent="0.3">
      <c r="R2665" s="6"/>
      <c r="S2665" s="6"/>
      <c r="T2665" s="6"/>
      <c r="U2665" s="6"/>
      <c r="V2665" s="6"/>
      <c r="W2665" s="6"/>
    </row>
    <row r="2666" spans="18:23" x14ac:dyDescent="0.3">
      <c r="R2666" s="6"/>
      <c r="S2666" s="6"/>
      <c r="T2666" s="6"/>
      <c r="U2666" s="6"/>
      <c r="V2666" s="6"/>
      <c r="W2666" s="6"/>
    </row>
    <row r="2667" spans="18:23" x14ac:dyDescent="0.3">
      <c r="R2667" s="6"/>
      <c r="S2667" s="6"/>
      <c r="T2667" s="6"/>
      <c r="U2667" s="6"/>
      <c r="V2667" s="6"/>
      <c r="W2667" s="6"/>
    </row>
    <row r="2668" spans="18:23" x14ac:dyDescent="0.3">
      <c r="R2668" s="6"/>
      <c r="S2668" s="6"/>
      <c r="T2668" s="6"/>
      <c r="U2668" s="6"/>
      <c r="V2668" s="6"/>
      <c r="W2668" s="6"/>
    </row>
    <row r="2669" spans="18:23" x14ac:dyDescent="0.3">
      <c r="R2669" s="6"/>
      <c r="S2669" s="6"/>
      <c r="T2669" s="6"/>
      <c r="U2669" s="6"/>
      <c r="V2669" s="6"/>
      <c r="W2669" s="6"/>
    </row>
    <row r="2670" spans="18:23" x14ac:dyDescent="0.3">
      <c r="R2670" s="6"/>
      <c r="S2670" s="6"/>
      <c r="T2670" s="6"/>
      <c r="U2670" s="6"/>
      <c r="V2670" s="6"/>
      <c r="W2670" s="6"/>
    </row>
    <row r="2671" spans="18:23" x14ac:dyDescent="0.3">
      <c r="R2671" s="6"/>
      <c r="S2671" s="6"/>
      <c r="T2671" s="6"/>
      <c r="U2671" s="6"/>
      <c r="V2671" s="6"/>
      <c r="W2671" s="6"/>
    </row>
    <row r="2672" spans="18:23" x14ac:dyDescent="0.3">
      <c r="R2672" s="6"/>
      <c r="S2672" s="6"/>
      <c r="T2672" s="6"/>
      <c r="U2672" s="6"/>
      <c r="V2672" s="6"/>
      <c r="W2672" s="6"/>
    </row>
    <row r="2673" spans="18:23" x14ac:dyDescent="0.3">
      <c r="R2673" s="6"/>
      <c r="S2673" s="6"/>
      <c r="T2673" s="6"/>
      <c r="U2673" s="6"/>
      <c r="V2673" s="6"/>
      <c r="W2673" s="6"/>
    </row>
    <row r="2674" spans="18:23" x14ac:dyDescent="0.3">
      <c r="R2674" s="6"/>
      <c r="S2674" s="6"/>
      <c r="T2674" s="6"/>
      <c r="U2674" s="6"/>
      <c r="V2674" s="6"/>
      <c r="W2674" s="6"/>
    </row>
    <row r="2675" spans="18:23" x14ac:dyDescent="0.3">
      <c r="R2675" s="6"/>
      <c r="S2675" s="6"/>
      <c r="T2675" s="6"/>
      <c r="U2675" s="6"/>
      <c r="V2675" s="6"/>
      <c r="W2675" s="6"/>
    </row>
    <row r="2676" spans="18:23" x14ac:dyDescent="0.3">
      <c r="R2676" s="6"/>
      <c r="S2676" s="6"/>
      <c r="T2676" s="6"/>
      <c r="U2676" s="6"/>
      <c r="V2676" s="6"/>
      <c r="W2676" s="6"/>
    </row>
    <row r="2677" spans="18:23" x14ac:dyDescent="0.3">
      <c r="R2677" s="6"/>
      <c r="S2677" s="6"/>
      <c r="T2677" s="6"/>
      <c r="U2677" s="6"/>
      <c r="V2677" s="6"/>
      <c r="W2677" s="6"/>
    </row>
    <row r="2678" spans="18:23" x14ac:dyDescent="0.3">
      <c r="R2678" s="6"/>
      <c r="S2678" s="6"/>
      <c r="T2678" s="6"/>
      <c r="U2678" s="6"/>
      <c r="V2678" s="6"/>
      <c r="W2678" s="6"/>
    </row>
    <row r="2679" spans="18:23" x14ac:dyDescent="0.3">
      <c r="R2679" s="6"/>
      <c r="S2679" s="6"/>
      <c r="T2679" s="6"/>
      <c r="U2679" s="6"/>
      <c r="V2679" s="6"/>
      <c r="W2679" s="6"/>
    </row>
    <row r="2680" spans="18:23" x14ac:dyDescent="0.3">
      <c r="R2680" s="6"/>
      <c r="S2680" s="6"/>
      <c r="T2680" s="6"/>
      <c r="U2680" s="6"/>
      <c r="V2680" s="6"/>
      <c r="W2680" s="6"/>
    </row>
    <row r="2681" spans="18:23" x14ac:dyDescent="0.3">
      <c r="R2681" s="6"/>
      <c r="S2681" s="6"/>
      <c r="T2681" s="6"/>
      <c r="U2681" s="6"/>
      <c r="V2681" s="6"/>
      <c r="W2681" s="6"/>
    </row>
    <row r="2682" spans="18:23" x14ac:dyDescent="0.3">
      <c r="R2682" s="6"/>
      <c r="S2682" s="6"/>
      <c r="T2682" s="6"/>
      <c r="U2682" s="6"/>
      <c r="V2682" s="6"/>
      <c r="W2682" s="6"/>
    </row>
    <row r="2683" spans="18:23" x14ac:dyDescent="0.3">
      <c r="R2683" s="6"/>
      <c r="S2683" s="6"/>
      <c r="T2683" s="6"/>
      <c r="U2683" s="6"/>
      <c r="V2683" s="6"/>
      <c r="W2683" s="6"/>
    </row>
    <row r="2684" spans="18:23" x14ac:dyDescent="0.3">
      <c r="R2684" s="6"/>
      <c r="S2684" s="6"/>
      <c r="T2684" s="6"/>
      <c r="U2684" s="6"/>
      <c r="V2684" s="6"/>
      <c r="W2684" s="6"/>
    </row>
    <row r="2685" spans="18:23" x14ac:dyDescent="0.3">
      <c r="R2685" s="6"/>
      <c r="S2685" s="6"/>
      <c r="T2685" s="6"/>
      <c r="U2685" s="6"/>
      <c r="V2685" s="6"/>
      <c r="W2685" s="6"/>
    </row>
    <row r="2686" spans="18:23" x14ac:dyDescent="0.3">
      <c r="R2686" s="6"/>
      <c r="S2686" s="6"/>
      <c r="T2686" s="6"/>
      <c r="U2686" s="6"/>
      <c r="V2686" s="6"/>
      <c r="W2686" s="6"/>
    </row>
    <row r="2687" spans="18:23" x14ac:dyDescent="0.3">
      <c r="R2687" s="6"/>
      <c r="S2687" s="6"/>
      <c r="T2687" s="6"/>
      <c r="U2687" s="6"/>
      <c r="V2687" s="6"/>
      <c r="W2687" s="6"/>
    </row>
    <row r="2688" spans="18:23" x14ac:dyDescent="0.3">
      <c r="R2688" s="6"/>
      <c r="S2688" s="6"/>
      <c r="T2688" s="6"/>
      <c r="U2688" s="6"/>
      <c r="V2688" s="6"/>
      <c r="W2688" s="6"/>
    </row>
    <row r="2689" spans="18:23" x14ac:dyDescent="0.3">
      <c r="R2689" s="6"/>
      <c r="S2689" s="6"/>
      <c r="T2689" s="6"/>
      <c r="U2689" s="6"/>
      <c r="V2689" s="6"/>
      <c r="W2689" s="6"/>
    </row>
    <row r="2690" spans="18:23" x14ac:dyDescent="0.3">
      <c r="R2690" s="6"/>
      <c r="S2690" s="6"/>
      <c r="T2690" s="6"/>
      <c r="U2690" s="6"/>
      <c r="V2690" s="6"/>
      <c r="W2690" s="6"/>
    </row>
    <row r="2691" spans="18:23" x14ac:dyDescent="0.3">
      <c r="R2691" s="6"/>
      <c r="S2691" s="6"/>
      <c r="T2691" s="6"/>
      <c r="U2691" s="6"/>
      <c r="V2691" s="6"/>
      <c r="W2691" s="6"/>
    </row>
    <row r="2692" spans="18:23" x14ac:dyDescent="0.3">
      <c r="R2692" s="6"/>
      <c r="S2692" s="6"/>
      <c r="T2692" s="6"/>
      <c r="U2692" s="6"/>
      <c r="V2692" s="6"/>
      <c r="W2692" s="6"/>
    </row>
    <row r="2693" spans="18:23" x14ac:dyDescent="0.3">
      <c r="R2693" s="6"/>
      <c r="S2693" s="6"/>
      <c r="T2693" s="6"/>
      <c r="U2693" s="6"/>
      <c r="V2693" s="6"/>
      <c r="W2693" s="6"/>
    </row>
    <row r="2694" spans="18:23" x14ac:dyDescent="0.3">
      <c r="R2694" s="6"/>
      <c r="S2694" s="6"/>
      <c r="T2694" s="6"/>
      <c r="U2694" s="6"/>
      <c r="V2694" s="6"/>
      <c r="W2694" s="6"/>
    </row>
    <row r="2695" spans="18:23" x14ac:dyDescent="0.3">
      <c r="R2695" s="6"/>
      <c r="S2695" s="6"/>
      <c r="T2695" s="6"/>
      <c r="U2695" s="6"/>
      <c r="V2695" s="6"/>
      <c r="W2695" s="6"/>
    </row>
    <row r="2696" spans="18:23" x14ac:dyDescent="0.3">
      <c r="R2696" s="6"/>
      <c r="S2696" s="6"/>
      <c r="T2696" s="6"/>
      <c r="U2696" s="6"/>
      <c r="V2696" s="6"/>
      <c r="W2696" s="6"/>
    </row>
    <row r="2697" spans="18:23" x14ac:dyDescent="0.3">
      <c r="R2697" s="6"/>
      <c r="S2697" s="6"/>
      <c r="T2697" s="6"/>
      <c r="U2697" s="6"/>
      <c r="V2697" s="6"/>
      <c r="W2697" s="6"/>
    </row>
    <row r="2698" spans="18:23" x14ac:dyDescent="0.3">
      <c r="R2698" s="6"/>
      <c r="S2698" s="6"/>
      <c r="T2698" s="6"/>
      <c r="U2698" s="6"/>
      <c r="V2698" s="6"/>
      <c r="W2698" s="6"/>
    </row>
    <row r="2699" spans="18:23" x14ac:dyDescent="0.3">
      <c r="R2699" s="6"/>
      <c r="S2699" s="6"/>
      <c r="T2699" s="6"/>
      <c r="U2699" s="6"/>
      <c r="V2699" s="6"/>
      <c r="W2699" s="6"/>
    </row>
    <row r="2700" spans="18:23" x14ac:dyDescent="0.3">
      <c r="R2700" s="6"/>
      <c r="S2700" s="6"/>
      <c r="T2700" s="6"/>
      <c r="U2700" s="6"/>
      <c r="V2700" s="6"/>
      <c r="W2700" s="6"/>
    </row>
    <row r="2701" spans="18:23" x14ac:dyDescent="0.3">
      <c r="R2701" s="6"/>
      <c r="S2701" s="6"/>
      <c r="T2701" s="6"/>
      <c r="U2701" s="6"/>
      <c r="V2701" s="6"/>
      <c r="W2701" s="6"/>
    </row>
    <row r="2702" spans="18:23" x14ac:dyDescent="0.3">
      <c r="R2702" s="6"/>
      <c r="S2702" s="6"/>
      <c r="T2702" s="6"/>
      <c r="U2702" s="6"/>
      <c r="V2702" s="6"/>
      <c r="W2702" s="6"/>
    </row>
    <row r="2703" spans="18:23" x14ac:dyDescent="0.3">
      <c r="R2703" s="6"/>
      <c r="S2703" s="6"/>
      <c r="T2703" s="6"/>
      <c r="U2703" s="6"/>
      <c r="V2703" s="6"/>
      <c r="W2703" s="6"/>
    </row>
    <row r="2704" spans="18:23" x14ac:dyDescent="0.3">
      <c r="R2704" s="6"/>
      <c r="S2704" s="6"/>
      <c r="T2704" s="6"/>
      <c r="U2704" s="6"/>
      <c r="V2704" s="6"/>
      <c r="W2704" s="6"/>
    </row>
    <row r="2705" spans="18:23" x14ac:dyDescent="0.3">
      <c r="R2705" s="6"/>
      <c r="S2705" s="6"/>
      <c r="T2705" s="6"/>
      <c r="U2705" s="6"/>
      <c r="V2705" s="6"/>
      <c r="W2705" s="6"/>
    </row>
    <row r="2706" spans="18:23" x14ac:dyDescent="0.3">
      <c r="R2706" s="6"/>
      <c r="S2706" s="6"/>
      <c r="T2706" s="6"/>
      <c r="U2706" s="6"/>
      <c r="V2706" s="6"/>
      <c r="W2706" s="6"/>
    </row>
    <row r="2707" spans="18:23" x14ac:dyDescent="0.3">
      <c r="R2707" s="6"/>
      <c r="S2707" s="6"/>
      <c r="T2707" s="6"/>
      <c r="U2707" s="6"/>
      <c r="V2707" s="6"/>
      <c r="W2707" s="6"/>
    </row>
    <row r="2708" spans="18:23" x14ac:dyDescent="0.3">
      <c r="R2708" s="6"/>
      <c r="S2708" s="6"/>
      <c r="T2708" s="6"/>
      <c r="U2708" s="6"/>
      <c r="V2708" s="6"/>
      <c r="W2708" s="6"/>
    </row>
    <row r="2709" spans="18:23" x14ac:dyDescent="0.3">
      <c r="R2709" s="6"/>
      <c r="S2709" s="6"/>
      <c r="T2709" s="6"/>
      <c r="U2709" s="6"/>
      <c r="V2709" s="6"/>
      <c r="W2709" s="6"/>
    </row>
    <row r="2710" spans="18:23" x14ac:dyDescent="0.3">
      <c r="R2710" s="6"/>
      <c r="S2710" s="6"/>
      <c r="T2710" s="6"/>
      <c r="U2710" s="6"/>
      <c r="V2710" s="6"/>
      <c r="W2710" s="6"/>
    </row>
    <row r="2711" spans="18:23" x14ac:dyDescent="0.3">
      <c r="R2711" s="6"/>
      <c r="S2711" s="6"/>
      <c r="T2711" s="6"/>
      <c r="U2711" s="6"/>
      <c r="V2711" s="6"/>
      <c r="W2711" s="6"/>
    </row>
    <row r="2712" spans="18:23" x14ac:dyDescent="0.3">
      <c r="R2712" s="6"/>
      <c r="S2712" s="6"/>
      <c r="T2712" s="6"/>
      <c r="U2712" s="6"/>
      <c r="V2712" s="6"/>
      <c r="W2712" s="6"/>
    </row>
    <row r="2713" spans="18:23" x14ac:dyDescent="0.3">
      <c r="R2713" s="6"/>
      <c r="S2713" s="6"/>
      <c r="T2713" s="6"/>
      <c r="U2713" s="6"/>
      <c r="V2713" s="6"/>
      <c r="W2713" s="6"/>
    </row>
    <row r="2714" spans="18:23" x14ac:dyDescent="0.3">
      <c r="R2714" s="6"/>
      <c r="S2714" s="6"/>
      <c r="T2714" s="6"/>
      <c r="U2714" s="6"/>
      <c r="V2714" s="6"/>
      <c r="W2714" s="6"/>
    </row>
    <row r="2715" spans="18:23" x14ac:dyDescent="0.3">
      <c r="R2715" s="6"/>
      <c r="S2715" s="6"/>
      <c r="T2715" s="6"/>
      <c r="U2715" s="6"/>
      <c r="V2715" s="6"/>
      <c r="W2715" s="6"/>
    </row>
    <row r="2716" spans="18:23" x14ac:dyDescent="0.3">
      <c r="R2716" s="6"/>
      <c r="S2716" s="6"/>
      <c r="T2716" s="6"/>
      <c r="U2716" s="6"/>
      <c r="V2716" s="6"/>
      <c r="W2716" s="6"/>
    </row>
    <row r="2717" spans="18:23" x14ac:dyDescent="0.3">
      <c r="R2717" s="6"/>
      <c r="S2717" s="6"/>
      <c r="T2717" s="6"/>
      <c r="U2717" s="6"/>
      <c r="V2717" s="6"/>
      <c r="W2717" s="6"/>
    </row>
    <row r="2718" spans="18:23" x14ac:dyDescent="0.3">
      <c r="R2718" s="6"/>
      <c r="S2718" s="6"/>
      <c r="T2718" s="6"/>
      <c r="U2718" s="6"/>
      <c r="V2718" s="6"/>
      <c r="W2718" s="6"/>
    </row>
    <row r="2719" spans="18:23" x14ac:dyDescent="0.3">
      <c r="R2719" s="6"/>
      <c r="S2719" s="6"/>
      <c r="T2719" s="6"/>
      <c r="U2719" s="6"/>
      <c r="V2719" s="6"/>
      <c r="W2719" s="6"/>
    </row>
    <row r="2720" spans="18:23" x14ac:dyDescent="0.3">
      <c r="R2720" s="6"/>
      <c r="S2720" s="6"/>
      <c r="T2720" s="6"/>
      <c r="U2720" s="6"/>
      <c r="V2720" s="6"/>
      <c r="W2720" s="6"/>
    </row>
    <row r="2721" spans="18:23" x14ac:dyDescent="0.3">
      <c r="R2721" s="6"/>
      <c r="S2721" s="6"/>
      <c r="T2721" s="6"/>
      <c r="U2721" s="6"/>
      <c r="V2721" s="6"/>
      <c r="W2721" s="6"/>
    </row>
    <row r="2722" spans="18:23" x14ac:dyDescent="0.3">
      <c r="R2722" s="6"/>
      <c r="S2722" s="6"/>
      <c r="T2722" s="6"/>
      <c r="U2722" s="6"/>
      <c r="V2722" s="6"/>
      <c r="W2722" s="6"/>
    </row>
    <row r="2723" spans="18:23" x14ac:dyDescent="0.3">
      <c r="R2723" s="6"/>
      <c r="S2723" s="6"/>
      <c r="T2723" s="6"/>
      <c r="U2723" s="6"/>
      <c r="V2723" s="6"/>
      <c r="W2723" s="6"/>
    </row>
    <row r="2724" spans="18:23" x14ac:dyDescent="0.3">
      <c r="R2724" s="6"/>
      <c r="S2724" s="6"/>
      <c r="T2724" s="6"/>
      <c r="U2724" s="6"/>
      <c r="V2724" s="6"/>
      <c r="W2724" s="6"/>
    </row>
    <row r="2725" spans="18:23" x14ac:dyDescent="0.3">
      <c r="R2725" s="6"/>
      <c r="S2725" s="6"/>
      <c r="T2725" s="6"/>
      <c r="U2725" s="6"/>
      <c r="V2725" s="6"/>
      <c r="W2725" s="6"/>
    </row>
    <row r="2726" spans="18:23" x14ac:dyDescent="0.3">
      <c r="R2726" s="6"/>
      <c r="S2726" s="6"/>
      <c r="T2726" s="6"/>
      <c r="U2726" s="6"/>
      <c r="V2726" s="6"/>
      <c r="W2726" s="6"/>
    </row>
    <row r="2727" spans="18:23" x14ac:dyDescent="0.3">
      <c r="R2727" s="6"/>
      <c r="S2727" s="6"/>
      <c r="T2727" s="6"/>
      <c r="U2727" s="6"/>
      <c r="V2727" s="6"/>
      <c r="W2727" s="6"/>
    </row>
    <row r="2728" spans="18:23" x14ac:dyDescent="0.3">
      <c r="R2728" s="6"/>
      <c r="S2728" s="6"/>
      <c r="T2728" s="6"/>
      <c r="U2728" s="6"/>
      <c r="V2728" s="6"/>
      <c r="W2728" s="6"/>
    </row>
    <row r="2729" spans="18:23" x14ac:dyDescent="0.3">
      <c r="R2729" s="6"/>
      <c r="S2729" s="6"/>
      <c r="T2729" s="6"/>
      <c r="U2729" s="6"/>
      <c r="V2729" s="6"/>
      <c r="W2729" s="6"/>
    </row>
    <row r="2730" spans="18:23" x14ac:dyDescent="0.3">
      <c r="R2730" s="6"/>
      <c r="S2730" s="6"/>
      <c r="T2730" s="6"/>
      <c r="U2730" s="6"/>
      <c r="V2730" s="6"/>
      <c r="W2730" s="6"/>
    </row>
    <row r="2731" spans="18:23" x14ac:dyDescent="0.3">
      <c r="R2731" s="6"/>
      <c r="S2731" s="6"/>
      <c r="T2731" s="6"/>
      <c r="U2731" s="6"/>
      <c r="V2731" s="6"/>
      <c r="W2731" s="6"/>
    </row>
    <row r="2732" spans="18:23" x14ac:dyDescent="0.3">
      <c r="R2732" s="6"/>
      <c r="S2732" s="6"/>
      <c r="T2732" s="6"/>
      <c r="U2732" s="6"/>
      <c r="V2732" s="6"/>
      <c r="W2732" s="6"/>
    </row>
    <row r="2733" spans="18:23" x14ac:dyDescent="0.3">
      <c r="R2733" s="6"/>
      <c r="S2733" s="6"/>
      <c r="T2733" s="6"/>
      <c r="U2733" s="6"/>
      <c r="V2733" s="6"/>
      <c r="W2733" s="6"/>
    </row>
    <row r="2734" spans="18:23" x14ac:dyDescent="0.3">
      <c r="R2734" s="6"/>
      <c r="S2734" s="6"/>
      <c r="T2734" s="6"/>
      <c r="U2734" s="6"/>
      <c r="V2734" s="6"/>
      <c r="W2734" s="6"/>
    </row>
    <row r="2735" spans="18:23" x14ac:dyDescent="0.3">
      <c r="R2735" s="6"/>
      <c r="S2735" s="6"/>
      <c r="T2735" s="6"/>
      <c r="U2735" s="6"/>
      <c r="V2735" s="6"/>
      <c r="W2735" s="6"/>
    </row>
    <row r="2736" spans="18:23" x14ac:dyDescent="0.3">
      <c r="R2736" s="6"/>
      <c r="S2736" s="6"/>
      <c r="T2736" s="6"/>
      <c r="U2736" s="6"/>
      <c r="V2736" s="6"/>
      <c r="W2736" s="6"/>
    </row>
    <row r="2737" spans="18:23" x14ac:dyDescent="0.3">
      <c r="R2737" s="6"/>
      <c r="S2737" s="6"/>
      <c r="T2737" s="6"/>
      <c r="U2737" s="6"/>
      <c r="V2737" s="6"/>
      <c r="W2737" s="6"/>
    </row>
    <row r="2738" spans="18:23" x14ac:dyDescent="0.3">
      <c r="R2738" s="6"/>
      <c r="S2738" s="6"/>
      <c r="T2738" s="6"/>
      <c r="U2738" s="6"/>
      <c r="V2738" s="6"/>
      <c r="W2738" s="6"/>
    </row>
    <row r="2739" spans="18:23" x14ac:dyDescent="0.3">
      <c r="R2739" s="6"/>
      <c r="S2739" s="6"/>
      <c r="T2739" s="6"/>
      <c r="U2739" s="6"/>
      <c r="V2739" s="6"/>
      <c r="W2739" s="6"/>
    </row>
    <row r="2740" spans="18:23" x14ac:dyDescent="0.3">
      <c r="R2740" s="6"/>
      <c r="S2740" s="6"/>
      <c r="T2740" s="6"/>
      <c r="U2740" s="6"/>
      <c r="V2740" s="6"/>
      <c r="W2740" s="6"/>
    </row>
    <row r="2741" spans="18:23" x14ac:dyDescent="0.3">
      <c r="R2741" s="6"/>
      <c r="S2741" s="6"/>
      <c r="T2741" s="6"/>
      <c r="U2741" s="6"/>
      <c r="V2741" s="6"/>
      <c r="W2741" s="6"/>
    </row>
    <row r="2742" spans="18:23" x14ac:dyDescent="0.3">
      <c r="R2742" s="6"/>
      <c r="S2742" s="6"/>
      <c r="T2742" s="6"/>
      <c r="U2742" s="6"/>
      <c r="V2742" s="6"/>
      <c r="W2742" s="6"/>
    </row>
    <row r="2743" spans="18:23" x14ac:dyDescent="0.3">
      <c r="R2743" s="6"/>
      <c r="S2743" s="6"/>
      <c r="T2743" s="6"/>
      <c r="U2743" s="6"/>
      <c r="V2743" s="6"/>
      <c r="W2743" s="6"/>
    </row>
    <row r="2744" spans="18:23" x14ac:dyDescent="0.3">
      <c r="R2744" s="6"/>
      <c r="S2744" s="6"/>
      <c r="T2744" s="6"/>
      <c r="U2744" s="6"/>
      <c r="V2744" s="6"/>
      <c r="W2744" s="6"/>
    </row>
    <row r="2745" spans="18:23" x14ac:dyDescent="0.3">
      <c r="R2745" s="6"/>
      <c r="S2745" s="6"/>
      <c r="T2745" s="6"/>
      <c r="U2745" s="6"/>
      <c r="V2745" s="6"/>
      <c r="W2745" s="6"/>
    </row>
    <row r="2746" spans="18:23" x14ac:dyDescent="0.3">
      <c r="R2746" s="6"/>
      <c r="S2746" s="6"/>
      <c r="T2746" s="6"/>
      <c r="U2746" s="6"/>
      <c r="V2746" s="6"/>
      <c r="W2746" s="6"/>
    </row>
    <row r="2747" spans="18:23" x14ac:dyDescent="0.3">
      <c r="R2747" s="6"/>
      <c r="S2747" s="6"/>
      <c r="T2747" s="6"/>
      <c r="U2747" s="6"/>
      <c r="V2747" s="6"/>
      <c r="W2747" s="6"/>
    </row>
    <row r="2748" spans="18:23" x14ac:dyDescent="0.3">
      <c r="R2748" s="6"/>
      <c r="S2748" s="6"/>
      <c r="T2748" s="6"/>
      <c r="U2748" s="6"/>
      <c r="V2748" s="6"/>
      <c r="W2748" s="6"/>
    </row>
    <row r="2749" spans="18:23" x14ac:dyDescent="0.3">
      <c r="R2749" s="6"/>
      <c r="S2749" s="6"/>
      <c r="T2749" s="6"/>
      <c r="U2749" s="6"/>
      <c r="V2749" s="6"/>
      <c r="W2749" s="6"/>
    </row>
    <row r="2750" spans="18:23" x14ac:dyDescent="0.3">
      <c r="R2750" s="6"/>
      <c r="S2750" s="6"/>
      <c r="T2750" s="6"/>
      <c r="U2750" s="6"/>
      <c r="V2750" s="6"/>
      <c r="W2750" s="6"/>
    </row>
    <row r="2751" spans="18:23" x14ac:dyDescent="0.3">
      <c r="R2751" s="6"/>
      <c r="S2751" s="6"/>
      <c r="T2751" s="6"/>
      <c r="U2751" s="6"/>
      <c r="V2751" s="6"/>
      <c r="W2751" s="6"/>
    </row>
    <row r="2752" spans="18:23" x14ac:dyDescent="0.3">
      <c r="R2752" s="6"/>
      <c r="S2752" s="6"/>
      <c r="T2752" s="6"/>
      <c r="U2752" s="6"/>
      <c r="V2752" s="6"/>
      <c r="W2752" s="6"/>
    </row>
    <row r="2753" spans="18:23" x14ac:dyDescent="0.3">
      <c r="R2753" s="6"/>
      <c r="S2753" s="6"/>
      <c r="T2753" s="6"/>
      <c r="U2753" s="6"/>
      <c r="V2753" s="6"/>
      <c r="W2753" s="6"/>
    </row>
    <row r="2754" spans="18:23" x14ac:dyDescent="0.3">
      <c r="R2754" s="6"/>
      <c r="S2754" s="6"/>
      <c r="T2754" s="6"/>
      <c r="U2754" s="6"/>
      <c r="V2754" s="6"/>
      <c r="W2754" s="6"/>
    </row>
    <row r="2755" spans="18:23" x14ac:dyDescent="0.3">
      <c r="R2755" s="6"/>
      <c r="S2755" s="6"/>
      <c r="T2755" s="6"/>
      <c r="U2755" s="6"/>
      <c r="V2755" s="6"/>
      <c r="W2755" s="6"/>
    </row>
    <row r="2756" spans="18:23" x14ac:dyDescent="0.3">
      <c r="R2756" s="6"/>
      <c r="S2756" s="6"/>
      <c r="T2756" s="6"/>
      <c r="U2756" s="6"/>
      <c r="V2756" s="6"/>
      <c r="W2756" s="6"/>
    </row>
    <row r="2757" spans="18:23" x14ac:dyDescent="0.3">
      <c r="R2757" s="6"/>
      <c r="S2757" s="6"/>
      <c r="T2757" s="6"/>
      <c r="U2757" s="6"/>
      <c r="V2757" s="6"/>
      <c r="W2757" s="6"/>
    </row>
    <row r="2758" spans="18:23" x14ac:dyDescent="0.3">
      <c r="R2758" s="6"/>
      <c r="S2758" s="6"/>
      <c r="T2758" s="6"/>
      <c r="U2758" s="6"/>
      <c r="V2758" s="6"/>
      <c r="W2758" s="6"/>
    </row>
    <row r="2759" spans="18:23" x14ac:dyDescent="0.3">
      <c r="R2759" s="6"/>
      <c r="S2759" s="6"/>
      <c r="T2759" s="6"/>
      <c r="U2759" s="6"/>
      <c r="V2759" s="6"/>
      <c r="W2759" s="6"/>
    </row>
    <row r="2760" spans="18:23" x14ac:dyDescent="0.3">
      <c r="R2760" s="6"/>
      <c r="S2760" s="6"/>
      <c r="T2760" s="6"/>
      <c r="U2760" s="6"/>
      <c r="V2760" s="6"/>
      <c r="W2760" s="6"/>
    </row>
    <row r="2761" spans="18:23" x14ac:dyDescent="0.3">
      <c r="R2761" s="6"/>
      <c r="S2761" s="6"/>
      <c r="T2761" s="6"/>
      <c r="U2761" s="6"/>
      <c r="V2761" s="6"/>
      <c r="W2761" s="6"/>
    </row>
    <row r="2762" spans="18:23" x14ac:dyDescent="0.3">
      <c r="R2762" s="6"/>
      <c r="S2762" s="6"/>
      <c r="T2762" s="6"/>
      <c r="U2762" s="6"/>
      <c r="V2762" s="6"/>
      <c r="W2762" s="6"/>
    </row>
    <row r="2763" spans="18:23" x14ac:dyDescent="0.3">
      <c r="R2763" s="6"/>
      <c r="S2763" s="6"/>
      <c r="T2763" s="6"/>
      <c r="U2763" s="6"/>
      <c r="V2763" s="6"/>
      <c r="W2763" s="6"/>
    </row>
    <row r="2764" spans="18:23" x14ac:dyDescent="0.3">
      <c r="R2764" s="6"/>
      <c r="S2764" s="6"/>
      <c r="T2764" s="6"/>
      <c r="U2764" s="6"/>
      <c r="V2764" s="6"/>
      <c r="W2764" s="6"/>
    </row>
    <row r="2765" spans="18:23" x14ac:dyDescent="0.3">
      <c r="R2765" s="6"/>
      <c r="S2765" s="6"/>
      <c r="T2765" s="6"/>
      <c r="U2765" s="6"/>
      <c r="V2765" s="6"/>
      <c r="W2765" s="6"/>
    </row>
    <row r="2766" spans="18:23" x14ac:dyDescent="0.3">
      <c r="R2766" s="6"/>
      <c r="S2766" s="6"/>
      <c r="T2766" s="6"/>
      <c r="U2766" s="6"/>
      <c r="V2766" s="6"/>
      <c r="W2766" s="6"/>
    </row>
    <row r="2767" spans="18:23" x14ac:dyDescent="0.3">
      <c r="R2767" s="6"/>
      <c r="S2767" s="6"/>
      <c r="T2767" s="6"/>
      <c r="U2767" s="6"/>
      <c r="V2767" s="6"/>
      <c r="W2767" s="6"/>
    </row>
    <row r="2768" spans="18:23" x14ac:dyDescent="0.3">
      <c r="R2768" s="6"/>
      <c r="S2768" s="6"/>
      <c r="T2768" s="6"/>
      <c r="U2768" s="6"/>
      <c r="V2768" s="6"/>
      <c r="W2768" s="6"/>
    </row>
    <row r="2769" spans="18:23" x14ac:dyDescent="0.3">
      <c r="R2769" s="6"/>
      <c r="S2769" s="6"/>
      <c r="T2769" s="6"/>
      <c r="U2769" s="6"/>
      <c r="V2769" s="6"/>
      <c r="W2769" s="6"/>
    </row>
    <row r="2770" spans="18:23" x14ac:dyDescent="0.3">
      <c r="R2770" s="6"/>
      <c r="S2770" s="6"/>
      <c r="T2770" s="6"/>
      <c r="U2770" s="6"/>
      <c r="V2770" s="6"/>
      <c r="W2770" s="6"/>
    </row>
    <row r="2771" spans="18:23" x14ac:dyDescent="0.3">
      <c r="R2771" s="6"/>
      <c r="S2771" s="6"/>
      <c r="T2771" s="6"/>
      <c r="U2771" s="6"/>
      <c r="V2771" s="6"/>
      <c r="W2771" s="6"/>
    </row>
    <row r="2772" spans="18:23" x14ac:dyDescent="0.3">
      <c r="R2772" s="6"/>
      <c r="S2772" s="6"/>
      <c r="T2772" s="6"/>
      <c r="U2772" s="6"/>
      <c r="V2772" s="6"/>
      <c r="W2772" s="6"/>
    </row>
    <row r="2773" spans="18:23" x14ac:dyDescent="0.3">
      <c r="R2773" s="6"/>
      <c r="S2773" s="6"/>
      <c r="T2773" s="6"/>
      <c r="U2773" s="6"/>
      <c r="V2773" s="6"/>
      <c r="W2773" s="6"/>
    </row>
    <row r="2774" spans="18:23" x14ac:dyDescent="0.3">
      <c r="R2774" s="6"/>
      <c r="S2774" s="6"/>
      <c r="T2774" s="6"/>
      <c r="U2774" s="6"/>
      <c r="V2774" s="6"/>
      <c r="W2774" s="6"/>
    </row>
    <row r="2775" spans="18:23" x14ac:dyDescent="0.3">
      <c r="R2775" s="6"/>
      <c r="S2775" s="6"/>
      <c r="T2775" s="6"/>
      <c r="U2775" s="6"/>
      <c r="V2775" s="6"/>
      <c r="W2775" s="6"/>
    </row>
    <row r="2776" spans="18:23" x14ac:dyDescent="0.3">
      <c r="R2776" s="6"/>
      <c r="S2776" s="6"/>
      <c r="T2776" s="6"/>
      <c r="U2776" s="6"/>
      <c r="V2776" s="6"/>
      <c r="W2776" s="6"/>
    </row>
    <row r="2777" spans="18:23" x14ac:dyDescent="0.3">
      <c r="R2777" s="6"/>
      <c r="S2777" s="6"/>
      <c r="T2777" s="6"/>
      <c r="U2777" s="6"/>
      <c r="V2777" s="6"/>
      <c r="W2777" s="6"/>
    </row>
    <row r="2778" spans="18:23" x14ac:dyDescent="0.3">
      <c r="R2778" s="6"/>
      <c r="S2778" s="6"/>
      <c r="T2778" s="6"/>
      <c r="U2778" s="6"/>
      <c r="V2778" s="6"/>
      <c r="W2778" s="6"/>
    </row>
    <row r="2779" spans="18:23" x14ac:dyDescent="0.3">
      <c r="R2779" s="6"/>
      <c r="S2779" s="6"/>
      <c r="T2779" s="6"/>
      <c r="U2779" s="6"/>
      <c r="V2779" s="6"/>
      <c r="W2779" s="6"/>
    </row>
    <row r="2780" spans="18:23" x14ac:dyDescent="0.3">
      <c r="R2780" s="6"/>
      <c r="S2780" s="6"/>
      <c r="T2780" s="6"/>
      <c r="U2780" s="6"/>
      <c r="V2780" s="6"/>
      <c r="W2780" s="6"/>
    </row>
    <row r="2781" spans="18:23" x14ac:dyDescent="0.3">
      <c r="R2781" s="6"/>
      <c r="S2781" s="6"/>
      <c r="T2781" s="6"/>
      <c r="U2781" s="6"/>
      <c r="V2781" s="6"/>
      <c r="W2781" s="6"/>
    </row>
    <row r="2782" spans="18:23" x14ac:dyDescent="0.3">
      <c r="R2782" s="6"/>
      <c r="S2782" s="6"/>
      <c r="T2782" s="6"/>
      <c r="U2782" s="6"/>
      <c r="V2782" s="6"/>
      <c r="W2782" s="6"/>
    </row>
    <row r="2783" spans="18:23" x14ac:dyDescent="0.3">
      <c r="R2783" s="6"/>
      <c r="S2783" s="6"/>
      <c r="T2783" s="6"/>
      <c r="U2783" s="6"/>
      <c r="V2783" s="6"/>
      <c r="W2783" s="6"/>
    </row>
    <row r="2784" spans="18:23" x14ac:dyDescent="0.3">
      <c r="R2784" s="6"/>
      <c r="S2784" s="6"/>
      <c r="T2784" s="6"/>
      <c r="U2784" s="6"/>
      <c r="V2784" s="6"/>
      <c r="W2784" s="6"/>
    </row>
    <row r="2785" spans="18:23" x14ac:dyDescent="0.3">
      <c r="R2785" s="6"/>
      <c r="S2785" s="6"/>
      <c r="T2785" s="6"/>
      <c r="U2785" s="6"/>
      <c r="V2785" s="6"/>
      <c r="W2785" s="6"/>
    </row>
    <row r="2786" spans="18:23" x14ac:dyDescent="0.3">
      <c r="R2786" s="6"/>
      <c r="S2786" s="6"/>
      <c r="T2786" s="6"/>
      <c r="U2786" s="6"/>
      <c r="V2786" s="6"/>
      <c r="W2786" s="6"/>
    </row>
    <row r="2787" spans="18:23" x14ac:dyDescent="0.3">
      <c r="R2787" s="6"/>
      <c r="S2787" s="6"/>
      <c r="T2787" s="6"/>
      <c r="U2787" s="6"/>
      <c r="V2787" s="6"/>
      <c r="W2787" s="6"/>
    </row>
    <row r="2788" spans="18:23" x14ac:dyDescent="0.3">
      <c r="R2788" s="6"/>
      <c r="S2788" s="6"/>
      <c r="T2788" s="6"/>
      <c r="U2788" s="6"/>
      <c r="V2788" s="6"/>
      <c r="W2788" s="6"/>
    </row>
    <row r="2789" spans="18:23" x14ac:dyDescent="0.3">
      <c r="R2789" s="6"/>
      <c r="S2789" s="6"/>
      <c r="T2789" s="6"/>
      <c r="U2789" s="6"/>
      <c r="V2789" s="6"/>
      <c r="W2789" s="6"/>
    </row>
    <row r="2790" spans="18:23" x14ac:dyDescent="0.3">
      <c r="R2790" s="6"/>
      <c r="S2790" s="6"/>
      <c r="T2790" s="6"/>
      <c r="U2790" s="6"/>
      <c r="V2790" s="6"/>
      <c r="W2790" s="6"/>
    </row>
    <row r="2791" spans="18:23" x14ac:dyDescent="0.3">
      <c r="R2791" s="6"/>
      <c r="S2791" s="6"/>
      <c r="T2791" s="6"/>
      <c r="U2791" s="6"/>
      <c r="V2791" s="6"/>
      <c r="W2791" s="6"/>
    </row>
    <row r="2792" spans="18:23" x14ac:dyDescent="0.3">
      <c r="R2792" s="6"/>
      <c r="S2792" s="6"/>
      <c r="T2792" s="6"/>
      <c r="U2792" s="6"/>
      <c r="V2792" s="6"/>
      <c r="W2792" s="6"/>
    </row>
    <row r="2793" spans="18:23" x14ac:dyDescent="0.3">
      <c r="R2793" s="6"/>
      <c r="S2793" s="6"/>
      <c r="T2793" s="6"/>
      <c r="U2793" s="6"/>
      <c r="V2793" s="6"/>
      <c r="W2793" s="6"/>
    </row>
    <row r="2794" spans="18:23" x14ac:dyDescent="0.3">
      <c r="R2794" s="6"/>
      <c r="S2794" s="6"/>
      <c r="T2794" s="6"/>
      <c r="U2794" s="6"/>
      <c r="V2794" s="6"/>
      <c r="W2794" s="6"/>
    </row>
    <row r="2795" spans="18:23" x14ac:dyDescent="0.3">
      <c r="R2795" s="6"/>
      <c r="S2795" s="6"/>
      <c r="T2795" s="6"/>
      <c r="U2795" s="6"/>
      <c r="V2795" s="6"/>
      <c r="W2795" s="6"/>
    </row>
    <row r="2796" spans="18:23" x14ac:dyDescent="0.3">
      <c r="R2796" s="6"/>
      <c r="S2796" s="6"/>
      <c r="T2796" s="6"/>
      <c r="U2796" s="6"/>
      <c r="V2796" s="6"/>
      <c r="W2796" s="6"/>
    </row>
    <row r="2797" spans="18:23" x14ac:dyDescent="0.3">
      <c r="R2797" s="6"/>
      <c r="S2797" s="6"/>
      <c r="T2797" s="6"/>
      <c r="U2797" s="6"/>
      <c r="V2797" s="6"/>
      <c r="W2797" s="6"/>
    </row>
    <row r="2798" spans="18:23" x14ac:dyDescent="0.3">
      <c r="R2798" s="6"/>
      <c r="S2798" s="6"/>
      <c r="T2798" s="6"/>
      <c r="U2798" s="6"/>
      <c r="V2798" s="6"/>
      <c r="W2798" s="6"/>
    </row>
    <row r="2799" spans="18:23" x14ac:dyDescent="0.3">
      <c r="R2799" s="6"/>
      <c r="S2799" s="6"/>
      <c r="T2799" s="6"/>
      <c r="U2799" s="6"/>
      <c r="V2799" s="6"/>
      <c r="W2799" s="6"/>
    </row>
    <row r="2800" spans="18:23" x14ac:dyDescent="0.3">
      <c r="R2800" s="6"/>
      <c r="S2800" s="6"/>
      <c r="T2800" s="6"/>
      <c r="U2800" s="6"/>
      <c r="V2800" s="6"/>
      <c r="W2800" s="6"/>
    </row>
    <row r="2801" spans="18:23" x14ac:dyDescent="0.3">
      <c r="R2801" s="6"/>
      <c r="S2801" s="6"/>
      <c r="T2801" s="6"/>
      <c r="U2801" s="6"/>
      <c r="V2801" s="6"/>
      <c r="W2801" s="6"/>
    </row>
    <row r="2802" spans="18:23" x14ac:dyDescent="0.3">
      <c r="R2802" s="6"/>
      <c r="S2802" s="6"/>
      <c r="T2802" s="6"/>
      <c r="U2802" s="6"/>
      <c r="V2802" s="6"/>
      <c r="W2802" s="6"/>
    </row>
    <row r="2803" spans="18:23" x14ac:dyDescent="0.3">
      <c r="R2803" s="6"/>
      <c r="S2803" s="6"/>
      <c r="T2803" s="6"/>
      <c r="U2803" s="6"/>
      <c r="V2803" s="6"/>
      <c r="W2803" s="6"/>
    </row>
    <row r="2804" spans="18:23" x14ac:dyDescent="0.3">
      <c r="R2804" s="6"/>
      <c r="S2804" s="6"/>
      <c r="T2804" s="6"/>
      <c r="U2804" s="6"/>
      <c r="V2804" s="6"/>
      <c r="W2804" s="6"/>
    </row>
    <row r="2805" spans="18:23" x14ac:dyDescent="0.3">
      <c r="R2805" s="6"/>
      <c r="S2805" s="6"/>
      <c r="T2805" s="6"/>
      <c r="U2805" s="6"/>
      <c r="V2805" s="6"/>
      <c r="W2805" s="6"/>
    </row>
    <row r="2806" spans="18:23" x14ac:dyDescent="0.3">
      <c r="R2806" s="6"/>
      <c r="S2806" s="6"/>
      <c r="T2806" s="6"/>
      <c r="U2806" s="6"/>
      <c r="V2806" s="6"/>
      <c r="W2806" s="6"/>
    </row>
    <row r="2807" spans="18:23" x14ac:dyDescent="0.3">
      <c r="R2807" s="6"/>
      <c r="S2807" s="6"/>
      <c r="T2807" s="6"/>
      <c r="U2807" s="6"/>
      <c r="V2807" s="6"/>
      <c r="W2807" s="6"/>
    </row>
    <row r="2808" spans="18:23" x14ac:dyDescent="0.3">
      <c r="R2808" s="6"/>
      <c r="S2808" s="6"/>
      <c r="T2808" s="6"/>
      <c r="U2808" s="6"/>
      <c r="V2808" s="6"/>
      <c r="W2808" s="6"/>
    </row>
    <row r="2809" spans="18:23" x14ac:dyDescent="0.3">
      <c r="R2809" s="6"/>
      <c r="S2809" s="6"/>
      <c r="T2809" s="6"/>
      <c r="U2809" s="6"/>
      <c r="V2809" s="6"/>
      <c r="W2809" s="6"/>
    </row>
    <row r="2810" spans="18:23" x14ac:dyDescent="0.3">
      <c r="R2810" s="6"/>
      <c r="S2810" s="6"/>
      <c r="T2810" s="6"/>
      <c r="U2810" s="6"/>
      <c r="V2810" s="6"/>
      <c r="W2810" s="6"/>
    </row>
    <row r="2811" spans="18:23" x14ac:dyDescent="0.3">
      <c r="R2811" s="6"/>
      <c r="S2811" s="6"/>
      <c r="T2811" s="6"/>
      <c r="U2811" s="6"/>
      <c r="V2811" s="6"/>
      <c r="W2811" s="6"/>
    </row>
    <row r="2812" spans="18:23" x14ac:dyDescent="0.3">
      <c r="R2812" s="6"/>
      <c r="S2812" s="6"/>
      <c r="T2812" s="6"/>
      <c r="U2812" s="6"/>
      <c r="V2812" s="6"/>
      <c r="W2812" s="6"/>
    </row>
    <row r="2813" spans="18:23" x14ac:dyDescent="0.3">
      <c r="R2813" s="6"/>
      <c r="S2813" s="6"/>
      <c r="T2813" s="6"/>
      <c r="U2813" s="6"/>
      <c r="V2813" s="6"/>
      <c r="W2813" s="6"/>
    </row>
    <row r="2814" spans="18:23" x14ac:dyDescent="0.3">
      <c r="R2814" s="6"/>
      <c r="S2814" s="6"/>
      <c r="T2814" s="6"/>
      <c r="U2814" s="6"/>
      <c r="V2814" s="6"/>
      <c r="W2814" s="6"/>
    </row>
    <row r="2815" spans="18:23" x14ac:dyDescent="0.3">
      <c r="R2815" s="6"/>
      <c r="S2815" s="6"/>
      <c r="T2815" s="6"/>
      <c r="U2815" s="6"/>
      <c r="V2815" s="6"/>
      <c r="W2815" s="6"/>
    </row>
    <row r="2816" spans="18:23" x14ac:dyDescent="0.3">
      <c r="R2816" s="6"/>
      <c r="S2816" s="6"/>
      <c r="T2816" s="6"/>
      <c r="U2816" s="6"/>
      <c r="V2816" s="6"/>
      <c r="W2816" s="6"/>
    </row>
    <row r="2817" spans="18:23" x14ac:dyDescent="0.3">
      <c r="R2817" s="6"/>
      <c r="S2817" s="6"/>
      <c r="T2817" s="6"/>
      <c r="U2817" s="6"/>
      <c r="V2817" s="6"/>
      <c r="W2817" s="6"/>
    </row>
    <row r="2818" spans="18:23" x14ac:dyDescent="0.3">
      <c r="R2818" s="6"/>
      <c r="S2818" s="6"/>
      <c r="T2818" s="6"/>
      <c r="U2818" s="6"/>
      <c r="V2818" s="6"/>
      <c r="W2818" s="6"/>
    </row>
    <row r="2819" spans="18:23" x14ac:dyDescent="0.3">
      <c r="R2819" s="6"/>
      <c r="S2819" s="6"/>
      <c r="T2819" s="6"/>
      <c r="U2819" s="6"/>
      <c r="V2819" s="6"/>
      <c r="W2819" s="6"/>
    </row>
    <row r="2820" spans="18:23" x14ac:dyDescent="0.3">
      <c r="R2820" s="6"/>
      <c r="S2820" s="6"/>
      <c r="T2820" s="6"/>
      <c r="U2820" s="6"/>
      <c r="V2820" s="6"/>
      <c r="W2820" s="6"/>
    </row>
    <row r="2821" spans="18:23" x14ac:dyDescent="0.3">
      <c r="R2821" s="6"/>
      <c r="S2821" s="6"/>
      <c r="T2821" s="6"/>
      <c r="U2821" s="6"/>
      <c r="V2821" s="6"/>
      <c r="W2821" s="6"/>
    </row>
    <row r="2822" spans="18:23" x14ac:dyDescent="0.3">
      <c r="R2822" s="6"/>
      <c r="S2822" s="6"/>
      <c r="T2822" s="6"/>
      <c r="U2822" s="6"/>
      <c r="V2822" s="6"/>
      <c r="W2822" s="6"/>
    </row>
    <row r="2823" spans="18:23" x14ac:dyDescent="0.3">
      <c r="R2823" s="6"/>
      <c r="S2823" s="6"/>
      <c r="T2823" s="6"/>
      <c r="U2823" s="6"/>
      <c r="V2823" s="6"/>
      <c r="W2823" s="6"/>
    </row>
    <row r="2824" spans="18:23" x14ac:dyDescent="0.3">
      <c r="R2824" s="6"/>
      <c r="S2824" s="6"/>
      <c r="T2824" s="6"/>
      <c r="U2824" s="6"/>
      <c r="V2824" s="6"/>
      <c r="W2824" s="6"/>
    </row>
    <row r="2825" spans="18:23" x14ac:dyDescent="0.3">
      <c r="R2825" s="6"/>
      <c r="S2825" s="6"/>
      <c r="T2825" s="6"/>
      <c r="U2825" s="6"/>
      <c r="V2825" s="6"/>
      <c r="W2825" s="6"/>
    </row>
    <row r="2826" spans="18:23" x14ac:dyDescent="0.3">
      <c r="R2826" s="6"/>
      <c r="S2826" s="6"/>
      <c r="T2826" s="6"/>
      <c r="U2826" s="6"/>
      <c r="V2826" s="6"/>
      <c r="W2826" s="6"/>
    </row>
    <row r="2827" spans="18:23" x14ac:dyDescent="0.3">
      <c r="R2827" s="6"/>
      <c r="S2827" s="6"/>
      <c r="T2827" s="6"/>
      <c r="U2827" s="6"/>
      <c r="V2827" s="6"/>
      <c r="W2827" s="6"/>
    </row>
    <row r="2828" spans="18:23" x14ac:dyDescent="0.3">
      <c r="R2828" s="6"/>
      <c r="S2828" s="6"/>
      <c r="T2828" s="6"/>
      <c r="U2828" s="6"/>
      <c r="V2828" s="6"/>
      <c r="W2828" s="6"/>
    </row>
    <row r="2829" spans="18:23" x14ac:dyDescent="0.3">
      <c r="R2829" s="6"/>
      <c r="S2829" s="6"/>
      <c r="T2829" s="6"/>
      <c r="U2829" s="6"/>
      <c r="V2829" s="6"/>
      <c r="W2829" s="6"/>
    </row>
    <row r="2830" spans="18:23" x14ac:dyDescent="0.3">
      <c r="R2830" s="6"/>
      <c r="S2830" s="6"/>
      <c r="T2830" s="6"/>
      <c r="U2830" s="6"/>
      <c r="V2830" s="6"/>
      <c r="W2830" s="6"/>
    </row>
    <row r="2831" spans="18:23" x14ac:dyDescent="0.3">
      <c r="R2831" s="6"/>
      <c r="S2831" s="6"/>
      <c r="T2831" s="6"/>
      <c r="U2831" s="6"/>
      <c r="V2831" s="6"/>
      <c r="W2831" s="6"/>
    </row>
    <row r="2832" spans="18:23" x14ac:dyDescent="0.3">
      <c r="R2832" s="6"/>
      <c r="S2832" s="6"/>
      <c r="T2832" s="6"/>
      <c r="U2832" s="6"/>
      <c r="V2832" s="6"/>
      <c r="W2832" s="6"/>
    </row>
    <row r="2833" spans="18:23" x14ac:dyDescent="0.3">
      <c r="R2833" s="6"/>
      <c r="S2833" s="6"/>
      <c r="T2833" s="6"/>
      <c r="U2833" s="6"/>
      <c r="V2833" s="6"/>
      <c r="W2833" s="6"/>
    </row>
    <row r="2834" spans="18:23" x14ac:dyDescent="0.3">
      <c r="R2834" s="6"/>
      <c r="S2834" s="6"/>
      <c r="T2834" s="6"/>
      <c r="U2834" s="6"/>
      <c r="V2834" s="6"/>
      <c r="W2834" s="6"/>
    </row>
    <row r="2835" spans="18:23" x14ac:dyDescent="0.3">
      <c r="R2835" s="6"/>
      <c r="S2835" s="6"/>
      <c r="T2835" s="6"/>
      <c r="U2835" s="6"/>
      <c r="V2835" s="6"/>
      <c r="W2835" s="6"/>
    </row>
    <row r="2836" spans="18:23" x14ac:dyDescent="0.3">
      <c r="R2836" s="6"/>
      <c r="S2836" s="6"/>
      <c r="T2836" s="6"/>
      <c r="U2836" s="6"/>
      <c r="V2836" s="6"/>
      <c r="W2836" s="6"/>
    </row>
    <row r="2837" spans="18:23" x14ac:dyDescent="0.3">
      <c r="R2837" s="6"/>
      <c r="S2837" s="6"/>
      <c r="T2837" s="6"/>
      <c r="U2837" s="6"/>
      <c r="V2837" s="6"/>
      <c r="W2837" s="6"/>
    </row>
    <row r="2838" spans="18:23" x14ac:dyDescent="0.3">
      <c r="R2838" s="6"/>
      <c r="S2838" s="6"/>
      <c r="T2838" s="6"/>
      <c r="U2838" s="6"/>
      <c r="V2838" s="6"/>
      <c r="W2838" s="6"/>
    </row>
    <row r="2839" spans="18:23" x14ac:dyDescent="0.3">
      <c r="R2839" s="6"/>
      <c r="S2839" s="6"/>
      <c r="T2839" s="6"/>
      <c r="U2839" s="6"/>
      <c r="V2839" s="6"/>
      <c r="W2839" s="6"/>
    </row>
    <row r="2840" spans="18:23" x14ac:dyDescent="0.3">
      <c r="R2840" s="6"/>
      <c r="S2840" s="6"/>
      <c r="T2840" s="6"/>
      <c r="U2840" s="6"/>
      <c r="V2840" s="6"/>
      <c r="W2840" s="6"/>
    </row>
    <row r="2841" spans="18:23" x14ac:dyDescent="0.3">
      <c r="R2841" s="6"/>
      <c r="S2841" s="6"/>
      <c r="T2841" s="6"/>
      <c r="U2841" s="6"/>
      <c r="V2841" s="6"/>
      <c r="W2841" s="6"/>
    </row>
    <row r="2842" spans="18:23" x14ac:dyDescent="0.3">
      <c r="R2842" s="6"/>
      <c r="S2842" s="6"/>
      <c r="T2842" s="6"/>
      <c r="U2842" s="6"/>
      <c r="V2842" s="6"/>
      <c r="W2842" s="6"/>
    </row>
    <row r="2843" spans="18:23" x14ac:dyDescent="0.3">
      <c r="R2843" s="6"/>
      <c r="S2843" s="6"/>
      <c r="T2843" s="6"/>
      <c r="U2843" s="6"/>
      <c r="V2843" s="6"/>
      <c r="W2843" s="6"/>
    </row>
    <row r="2844" spans="18:23" x14ac:dyDescent="0.3">
      <c r="R2844" s="6"/>
      <c r="S2844" s="6"/>
      <c r="T2844" s="6"/>
      <c r="U2844" s="6"/>
      <c r="V2844" s="6"/>
      <c r="W2844" s="6"/>
    </row>
    <row r="2845" spans="18:23" x14ac:dyDescent="0.3">
      <c r="R2845" s="6"/>
      <c r="S2845" s="6"/>
      <c r="T2845" s="6"/>
      <c r="U2845" s="6"/>
      <c r="V2845" s="6"/>
      <c r="W2845" s="6"/>
    </row>
    <row r="2846" spans="18:23" x14ac:dyDescent="0.3">
      <c r="R2846" s="6"/>
      <c r="S2846" s="6"/>
      <c r="T2846" s="6"/>
      <c r="U2846" s="6"/>
      <c r="V2846" s="6"/>
      <c r="W2846" s="6"/>
    </row>
    <row r="2847" spans="18:23" x14ac:dyDescent="0.3">
      <c r="R2847" s="6"/>
      <c r="S2847" s="6"/>
      <c r="T2847" s="6"/>
      <c r="U2847" s="6"/>
      <c r="V2847" s="6"/>
      <c r="W2847" s="6"/>
    </row>
    <row r="2848" spans="18:23" x14ac:dyDescent="0.3">
      <c r="R2848" s="6"/>
      <c r="S2848" s="6"/>
      <c r="T2848" s="6"/>
      <c r="U2848" s="6"/>
      <c r="V2848" s="6"/>
      <c r="W2848" s="6"/>
    </row>
    <row r="2849" spans="18:23" x14ac:dyDescent="0.3">
      <c r="R2849" s="6"/>
      <c r="S2849" s="6"/>
      <c r="T2849" s="6"/>
      <c r="U2849" s="6"/>
      <c r="V2849" s="6"/>
      <c r="W2849" s="6"/>
    </row>
    <row r="2850" spans="18:23" x14ac:dyDescent="0.3">
      <c r="R2850" s="6"/>
      <c r="S2850" s="6"/>
      <c r="T2850" s="6"/>
      <c r="U2850" s="6"/>
      <c r="V2850" s="6"/>
      <c r="W2850" s="6"/>
    </row>
    <row r="2851" spans="18:23" x14ac:dyDescent="0.3">
      <c r="R2851" s="6"/>
      <c r="S2851" s="6"/>
      <c r="T2851" s="6"/>
      <c r="U2851" s="6"/>
      <c r="V2851" s="6"/>
      <c r="W2851" s="6"/>
    </row>
    <row r="2852" spans="18:23" x14ac:dyDescent="0.3">
      <c r="R2852" s="6"/>
      <c r="S2852" s="6"/>
      <c r="T2852" s="6"/>
      <c r="U2852" s="6"/>
      <c r="V2852" s="6"/>
      <c r="W2852" s="6"/>
    </row>
    <row r="2853" spans="18:23" x14ac:dyDescent="0.3">
      <c r="R2853" s="6"/>
      <c r="S2853" s="6"/>
      <c r="T2853" s="6"/>
      <c r="U2853" s="6"/>
      <c r="V2853" s="6"/>
      <c r="W2853" s="6"/>
    </row>
    <row r="2854" spans="18:23" x14ac:dyDescent="0.3">
      <c r="R2854" s="6"/>
      <c r="S2854" s="6"/>
      <c r="T2854" s="6"/>
      <c r="U2854" s="6"/>
      <c r="V2854" s="6"/>
      <c r="W2854" s="6"/>
    </row>
    <row r="2855" spans="18:23" x14ac:dyDescent="0.3">
      <c r="R2855" s="6"/>
      <c r="S2855" s="6"/>
      <c r="T2855" s="6"/>
      <c r="U2855" s="6"/>
      <c r="V2855" s="6"/>
      <c r="W2855" s="6"/>
    </row>
    <row r="2856" spans="18:23" x14ac:dyDescent="0.3">
      <c r="R2856" s="6"/>
      <c r="S2856" s="6"/>
      <c r="T2856" s="6"/>
      <c r="U2856" s="6"/>
      <c r="V2856" s="6"/>
      <c r="W2856" s="6"/>
    </row>
    <row r="2857" spans="18:23" x14ac:dyDescent="0.3">
      <c r="R2857" s="6"/>
      <c r="S2857" s="6"/>
      <c r="T2857" s="6"/>
      <c r="U2857" s="6"/>
      <c r="V2857" s="6"/>
      <c r="W2857" s="6"/>
    </row>
    <row r="2858" spans="18:23" x14ac:dyDescent="0.3">
      <c r="R2858" s="6"/>
      <c r="S2858" s="6"/>
      <c r="T2858" s="6"/>
      <c r="U2858" s="6"/>
      <c r="V2858" s="6"/>
      <c r="W2858" s="6"/>
    </row>
    <row r="2859" spans="18:23" x14ac:dyDescent="0.3">
      <c r="R2859" s="6"/>
      <c r="S2859" s="6"/>
      <c r="T2859" s="6"/>
      <c r="U2859" s="6"/>
      <c r="V2859" s="6"/>
      <c r="W2859" s="6"/>
    </row>
    <row r="2860" spans="18:23" x14ac:dyDescent="0.3">
      <c r="R2860" s="6"/>
      <c r="S2860" s="6"/>
      <c r="T2860" s="6"/>
      <c r="U2860" s="6"/>
      <c r="V2860" s="6"/>
      <c r="W2860" s="6"/>
    </row>
    <row r="2861" spans="18:23" x14ac:dyDescent="0.3">
      <c r="R2861" s="6"/>
      <c r="S2861" s="6"/>
      <c r="T2861" s="6"/>
      <c r="U2861" s="6"/>
      <c r="V2861" s="6"/>
      <c r="W2861" s="6"/>
    </row>
    <row r="2862" spans="18:23" x14ac:dyDescent="0.3">
      <c r="R2862" s="6"/>
      <c r="S2862" s="6"/>
      <c r="T2862" s="6"/>
      <c r="U2862" s="6"/>
      <c r="V2862" s="6"/>
      <c r="W2862" s="6"/>
    </row>
    <row r="2863" spans="18:23" x14ac:dyDescent="0.3">
      <c r="R2863" s="6"/>
      <c r="S2863" s="6"/>
      <c r="T2863" s="6"/>
      <c r="U2863" s="6"/>
      <c r="V2863" s="6"/>
      <c r="W2863" s="6"/>
    </row>
    <row r="2864" spans="18:23" x14ac:dyDescent="0.3">
      <c r="R2864" s="6"/>
      <c r="S2864" s="6"/>
      <c r="T2864" s="6"/>
      <c r="U2864" s="6"/>
      <c r="V2864" s="6"/>
      <c r="W2864" s="6"/>
    </row>
    <row r="2865" spans="18:23" x14ac:dyDescent="0.3">
      <c r="R2865" s="6"/>
      <c r="S2865" s="6"/>
      <c r="T2865" s="6"/>
      <c r="U2865" s="6"/>
      <c r="V2865" s="6"/>
      <c r="W2865" s="6"/>
    </row>
    <row r="2866" spans="18:23" x14ac:dyDescent="0.3">
      <c r="R2866" s="6"/>
      <c r="S2866" s="6"/>
      <c r="T2866" s="6"/>
      <c r="U2866" s="6"/>
      <c r="V2866" s="6"/>
      <c r="W2866" s="6"/>
    </row>
    <row r="2867" spans="18:23" x14ac:dyDescent="0.3">
      <c r="R2867" s="6"/>
      <c r="S2867" s="6"/>
      <c r="T2867" s="6"/>
      <c r="U2867" s="6"/>
      <c r="V2867" s="6"/>
      <c r="W2867" s="6"/>
    </row>
    <row r="2868" spans="18:23" x14ac:dyDescent="0.3">
      <c r="R2868" s="6"/>
      <c r="S2868" s="6"/>
      <c r="T2868" s="6"/>
      <c r="U2868" s="6"/>
      <c r="V2868" s="6"/>
      <c r="W2868" s="6"/>
    </row>
    <row r="2869" spans="18:23" x14ac:dyDescent="0.3">
      <c r="R2869" s="6"/>
      <c r="S2869" s="6"/>
      <c r="T2869" s="6"/>
      <c r="U2869" s="6"/>
      <c r="V2869" s="6"/>
      <c r="W2869" s="6"/>
    </row>
    <row r="2870" spans="18:23" x14ac:dyDescent="0.3">
      <c r="R2870" s="6"/>
      <c r="S2870" s="6"/>
      <c r="T2870" s="6"/>
      <c r="U2870" s="6"/>
      <c r="V2870" s="6"/>
      <c r="W2870" s="6"/>
    </row>
    <row r="2871" spans="18:23" x14ac:dyDescent="0.3">
      <c r="R2871" s="6"/>
      <c r="S2871" s="6"/>
      <c r="T2871" s="6"/>
      <c r="U2871" s="6"/>
      <c r="V2871" s="6"/>
      <c r="W2871" s="6"/>
    </row>
    <row r="2872" spans="18:23" x14ac:dyDescent="0.3">
      <c r="R2872" s="6"/>
      <c r="S2872" s="6"/>
      <c r="T2872" s="6"/>
      <c r="U2872" s="6"/>
      <c r="V2872" s="6"/>
      <c r="W2872" s="6"/>
    </row>
    <row r="2873" spans="18:23" x14ac:dyDescent="0.3">
      <c r="R2873" s="6"/>
      <c r="S2873" s="6"/>
      <c r="T2873" s="6"/>
      <c r="U2873" s="6"/>
      <c r="V2873" s="6"/>
      <c r="W2873" s="6"/>
    </row>
    <row r="2874" spans="18:23" x14ac:dyDescent="0.3">
      <c r="R2874" s="6"/>
      <c r="S2874" s="6"/>
      <c r="T2874" s="6"/>
      <c r="U2874" s="6"/>
      <c r="V2874" s="6"/>
      <c r="W2874" s="6"/>
    </row>
    <row r="2875" spans="18:23" x14ac:dyDescent="0.3">
      <c r="R2875" s="6"/>
      <c r="S2875" s="6"/>
      <c r="T2875" s="6"/>
      <c r="U2875" s="6"/>
      <c r="V2875" s="6"/>
      <c r="W2875" s="6"/>
    </row>
    <row r="2876" spans="18:23" x14ac:dyDescent="0.3">
      <c r="R2876" s="6"/>
      <c r="S2876" s="6"/>
      <c r="T2876" s="6"/>
      <c r="U2876" s="6"/>
      <c r="V2876" s="6"/>
      <c r="W2876" s="6"/>
    </row>
    <row r="2877" spans="18:23" x14ac:dyDescent="0.3">
      <c r="R2877" s="6"/>
      <c r="S2877" s="6"/>
      <c r="T2877" s="6"/>
      <c r="U2877" s="6"/>
      <c r="V2877" s="6"/>
      <c r="W2877" s="6"/>
    </row>
    <row r="2878" spans="18:23" x14ac:dyDescent="0.3">
      <c r="R2878" s="6"/>
      <c r="S2878" s="6"/>
      <c r="T2878" s="6"/>
      <c r="U2878" s="6"/>
      <c r="V2878" s="6"/>
      <c r="W2878" s="6"/>
    </row>
    <row r="2879" spans="18:23" x14ac:dyDescent="0.3">
      <c r="R2879" s="6"/>
      <c r="S2879" s="6"/>
      <c r="T2879" s="6"/>
      <c r="U2879" s="6"/>
      <c r="V2879" s="6"/>
      <c r="W2879" s="6"/>
    </row>
    <row r="2880" spans="18:23" x14ac:dyDescent="0.3">
      <c r="R2880" s="6"/>
      <c r="S2880" s="6"/>
      <c r="T2880" s="6"/>
      <c r="U2880" s="6"/>
      <c r="V2880" s="6"/>
      <c r="W2880" s="6"/>
    </row>
    <row r="2881" spans="18:23" x14ac:dyDescent="0.3">
      <c r="R2881" s="6"/>
      <c r="S2881" s="6"/>
      <c r="T2881" s="6"/>
      <c r="U2881" s="6"/>
      <c r="V2881" s="6"/>
      <c r="W2881" s="6"/>
    </row>
    <row r="2882" spans="18:23" x14ac:dyDescent="0.3">
      <c r="R2882" s="6"/>
      <c r="S2882" s="6"/>
      <c r="T2882" s="6"/>
      <c r="U2882" s="6"/>
      <c r="V2882" s="6"/>
      <c r="W2882" s="6"/>
    </row>
    <row r="2883" spans="18:23" x14ac:dyDescent="0.3">
      <c r="R2883" s="6"/>
      <c r="S2883" s="6"/>
      <c r="T2883" s="6"/>
      <c r="U2883" s="6"/>
      <c r="V2883" s="6"/>
      <c r="W2883" s="6"/>
    </row>
    <row r="2884" spans="18:23" x14ac:dyDescent="0.3">
      <c r="R2884" s="6"/>
      <c r="S2884" s="6"/>
      <c r="T2884" s="6"/>
      <c r="U2884" s="6"/>
      <c r="V2884" s="6"/>
      <c r="W2884" s="6"/>
    </row>
    <row r="2885" spans="18:23" x14ac:dyDescent="0.3">
      <c r="R2885" s="6"/>
      <c r="S2885" s="6"/>
      <c r="T2885" s="6"/>
      <c r="U2885" s="6"/>
      <c r="V2885" s="6"/>
      <c r="W2885" s="6"/>
    </row>
    <row r="2886" spans="18:23" x14ac:dyDescent="0.3">
      <c r="R2886" s="6"/>
      <c r="S2886" s="6"/>
      <c r="T2886" s="6"/>
      <c r="U2886" s="6"/>
      <c r="V2886" s="6"/>
      <c r="W2886" s="6"/>
    </row>
    <row r="2887" spans="18:23" x14ac:dyDescent="0.3">
      <c r="R2887" s="6"/>
      <c r="S2887" s="6"/>
      <c r="T2887" s="6"/>
      <c r="U2887" s="6"/>
      <c r="V2887" s="6"/>
      <c r="W2887" s="6"/>
    </row>
    <row r="2888" spans="18:23" x14ac:dyDescent="0.3">
      <c r="R2888" s="6"/>
      <c r="S2888" s="6"/>
      <c r="T2888" s="6"/>
      <c r="U2888" s="6"/>
      <c r="V2888" s="6"/>
      <c r="W2888" s="6"/>
    </row>
    <row r="2889" spans="18:23" x14ac:dyDescent="0.3">
      <c r="R2889" s="6"/>
      <c r="S2889" s="6"/>
      <c r="T2889" s="6"/>
      <c r="U2889" s="6"/>
      <c r="V2889" s="6"/>
      <c r="W2889" s="6"/>
    </row>
    <row r="2890" spans="18:23" x14ac:dyDescent="0.3">
      <c r="R2890" s="6"/>
      <c r="S2890" s="6"/>
      <c r="T2890" s="6"/>
      <c r="U2890" s="6"/>
      <c r="V2890" s="6"/>
      <c r="W2890" s="6"/>
    </row>
    <row r="2891" spans="18:23" x14ac:dyDescent="0.3">
      <c r="R2891" s="6"/>
      <c r="S2891" s="6"/>
      <c r="T2891" s="6"/>
      <c r="U2891" s="6"/>
      <c r="V2891" s="6"/>
      <c r="W2891" s="6"/>
    </row>
    <row r="2892" spans="18:23" x14ac:dyDescent="0.3">
      <c r="R2892" s="6"/>
      <c r="S2892" s="6"/>
      <c r="T2892" s="6"/>
      <c r="U2892" s="6"/>
      <c r="V2892" s="6"/>
      <c r="W2892" s="6"/>
    </row>
    <row r="2893" spans="18:23" x14ac:dyDescent="0.3">
      <c r="R2893" s="6"/>
      <c r="S2893" s="6"/>
      <c r="T2893" s="6"/>
      <c r="U2893" s="6"/>
      <c r="V2893" s="6"/>
      <c r="W2893" s="6"/>
    </row>
    <row r="2894" spans="18:23" x14ac:dyDescent="0.3">
      <c r="R2894" s="6"/>
      <c r="S2894" s="6"/>
      <c r="T2894" s="6"/>
      <c r="U2894" s="6"/>
      <c r="V2894" s="6"/>
      <c r="W2894" s="6"/>
    </row>
    <row r="2895" spans="18:23" x14ac:dyDescent="0.3">
      <c r="R2895" s="6"/>
      <c r="S2895" s="6"/>
      <c r="T2895" s="6"/>
      <c r="U2895" s="6"/>
      <c r="V2895" s="6"/>
      <c r="W2895" s="6"/>
    </row>
    <row r="2896" spans="18:23" x14ac:dyDescent="0.3">
      <c r="R2896" s="6"/>
      <c r="S2896" s="6"/>
      <c r="T2896" s="6"/>
      <c r="U2896" s="6"/>
      <c r="V2896" s="6"/>
      <c r="W2896" s="6"/>
    </row>
    <row r="2897" spans="18:23" x14ac:dyDescent="0.3">
      <c r="R2897" s="6"/>
      <c r="S2897" s="6"/>
      <c r="T2897" s="6"/>
      <c r="U2897" s="6"/>
      <c r="V2897" s="6"/>
      <c r="W2897" s="6"/>
    </row>
    <row r="2898" spans="18:23" x14ac:dyDescent="0.3">
      <c r="R2898" s="6"/>
      <c r="S2898" s="6"/>
      <c r="T2898" s="6"/>
      <c r="U2898" s="6"/>
      <c r="V2898" s="6"/>
      <c r="W2898" s="6"/>
    </row>
    <row r="2899" spans="18:23" x14ac:dyDescent="0.3">
      <c r="R2899" s="6"/>
      <c r="S2899" s="6"/>
      <c r="T2899" s="6"/>
      <c r="U2899" s="6"/>
      <c r="V2899" s="6"/>
      <c r="W2899" s="6"/>
    </row>
    <row r="2900" spans="18:23" x14ac:dyDescent="0.3">
      <c r="R2900" s="6"/>
      <c r="S2900" s="6"/>
      <c r="T2900" s="6"/>
      <c r="U2900" s="6"/>
      <c r="V2900" s="6"/>
      <c r="W2900" s="6"/>
    </row>
    <row r="2901" spans="18:23" x14ac:dyDescent="0.3">
      <c r="R2901" s="6"/>
      <c r="S2901" s="6"/>
      <c r="T2901" s="6"/>
      <c r="U2901" s="6"/>
      <c r="V2901" s="6"/>
      <c r="W2901" s="6"/>
    </row>
    <row r="2902" spans="18:23" x14ac:dyDescent="0.3">
      <c r="R2902" s="6"/>
      <c r="S2902" s="6"/>
      <c r="T2902" s="6"/>
      <c r="U2902" s="6"/>
      <c r="V2902" s="6"/>
      <c r="W2902" s="6"/>
    </row>
    <row r="2903" spans="18:23" x14ac:dyDescent="0.3">
      <c r="R2903" s="6"/>
      <c r="S2903" s="6"/>
      <c r="T2903" s="6"/>
      <c r="U2903" s="6"/>
      <c r="V2903" s="6"/>
      <c r="W2903" s="6"/>
    </row>
    <row r="2904" spans="18:23" x14ac:dyDescent="0.3">
      <c r="R2904" s="6"/>
      <c r="S2904" s="6"/>
      <c r="T2904" s="6"/>
      <c r="U2904" s="6"/>
      <c r="V2904" s="6"/>
      <c r="W2904" s="6"/>
    </row>
    <row r="2905" spans="18:23" x14ac:dyDescent="0.3">
      <c r="R2905" s="6"/>
      <c r="S2905" s="6"/>
      <c r="T2905" s="6"/>
      <c r="U2905" s="6"/>
      <c r="V2905" s="6"/>
      <c r="W2905" s="6"/>
    </row>
    <row r="2906" spans="18:23" x14ac:dyDescent="0.3">
      <c r="R2906" s="6"/>
      <c r="S2906" s="6"/>
      <c r="T2906" s="6"/>
      <c r="U2906" s="6"/>
      <c r="V2906" s="6"/>
      <c r="W2906" s="6"/>
    </row>
    <row r="2907" spans="18:23" x14ac:dyDescent="0.3">
      <c r="R2907" s="6"/>
      <c r="S2907" s="6"/>
      <c r="T2907" s="6"/>
      <c r="U2907" s="6"/>
      <c r="V2907" s="6"/>
      <c r="W2907" s="6"/>
    </row>
    <row r="2908" spans="18:23" x14ac:dyDescent="0.3">
      <c r="R2908" s="6"/>
      <c r="S2908" s="6"/>
      <c r="T2908" s="6"/>
      <c r="U2908" s="6"/>
      <c r="V2908" s="6"/>
      <c r="W2908" s="6"/>
    </row>
    <row r="2909" spans="18:23" x14ac:dyDescent="0.3">
      <c r="R2909" s="6"/>
      <c r="S2909" s="6"/>
      <c r="T2909" s="6"/>
      <c r="U2909" s="6"/>
      <c r="V2909" s="6"/>
      <c r="W2909" s="6"/>
    </row>
    <row r="2910" spans="18:23" x14ac:dyDescent="0.3">
      <c r="R2910" s="6"/>
      <c r="S2910" s="6"/>
      <c r="T2910" s="6"/>
      <c r="U2910" s="6"/>
      <c r="V2910" s="6"/>
      <c r="W2910" s="6"/>
    </row>
    <row r="2911" spans="18:23" x14ac:dyDescent="0.3">
      <c r="R2911" s="6"/>
      <c r="S2911" s="6"/>
      <c r="T2911" s="6"/>
      <c r="U2911" s="6"/>
      <c r="V2911" s="6"/>
      <c r="W2911" s="6"/>
    </row>
    <row r="2912" spans="18:23" x14ac:dyDescent="0.3">
      <c r="R2912" s="6"/>
      <c r="S2912" s="6"/>
      <c r="T2912" s="6"/>
      <c r="U2912" s="6"/>
      <c r="V2912" s="6"/>
      <c r="W2912" s="6"/>
    </row>
    <row r="2913" spans="18:23" x14ac:dyDescent="0.3">
      <c r="R2913" s="6"/>
      <c r="S2913" s="6"/>
      <c r="T2913" s="6"/>
      <c r="U2913" s="6"/>
      <c r="V2913" s="6"/>
      <c r="W2913" s="6"/>
    </row>
    <row r="2914" spans="18:23" x14ac:dyDescent="0.3">
      <c r="R2914" s="6"/>
      <c r="S2914" s="6"/>
      <c r="T2914" s="6"/>
      <c r="U2914" s="6"/>
      <c r="V2914" s="6"/>
      <c r="W2914" s="6"/>
    </row>
    <row r="2915" spans="18:23" x14ac:dyDescent="0.3">
      <c r="R2915" s="6"/>
      <c r="S2915" s="6"/>
      <c r="T2915" s="6"/>
      <c r="U2915" s="6"/>
      <c r="V2915" s="6"/>
      <c r="W2915" s="6"/>
    </row>
    <row r="2916" spans="18:23" x14ac:dyDescent="0.3">
      <c r="R2916" s="6"/>
      <c r="S2916" s="6"/>
      <c r="T2916" s="6"/>
      <c r="U2916" s="6"/>
      <c r="V2916" s="6"/>
      <c r="W2916" s="6"/>
    </row>
    <row r="2917" spans="18:23" x14ac:dyDescent="0.3">
      <c r="R2917" s="6"/>
      <c r="S2917" s="6"/>
      <c r="T2917" s="6"/>
      <c r="U2917" s="6"/>
      <c r="V2917" s="6"/>
      <c r="W2917" s="6"/>
    </row>
    <row r="2918" spans="18:23" x14ac:dyDescent="0.3">
      <c r="R2918" s="6"/>
      <c r="S2918" s="6"/>
      <c r="T2918" s="6"/>
      <c r="U2918" s="6"/>
      <c r="V2918" s="6"/>
      <c r="W2918" s="6"/>
    </row>
    <row r="2919" spans="18:23" x14ac:dyDescent="0.3">
      <c r="R2919" s="6"/>
      <c r="S2919" s="6"/>
      <c r="T2919" s="6"/>
      <c r="U2919" s="6"/>
      <c r="V2919" s="6"/>
      <c r="W2919" s="6"/>
    </row>
    <row r="2920" spans="18:23" x14ac:dyDescent="0.3">
      <c r="R2920" s="6"/>
      <c r="S2920" s="6"/>
      <c r="T2920" s="6"/>
      <c r="U2920" s="6"/>
      <c r="V2920" s="6"/>
      <c r="W2920" s="6"/>
    </row>
    <row r="2921" spans="18:23" x14ac:dyDescent="0.3">
      <c r="R2921" s="6"/>
      <c r="S2921" s="6"/>
      <c r="T2921" s="6"/>
      <c r="U2921" s="6"/>
      <c r="V2921" s="6"/>
      <c r="W2921" s="6"/>
    </row>
    <row r="2922" spans="18:23" x14ac:dyDescent="0.3">
      <c r="R2922" s="6"/>
      <c r="S2922" s="6"/>
      <c r="T2922" s="6"/>
      <c r="U2922" s="6"/>
      <c r="V2922" s="6"/>
      <c r="W2922" s="6"/>
    </row>
    <row r="2923" spans="18:23" x14ac:dyDescent="0.3">
      <c r="R2923" s="6"/>
      <c r="S2923" s="6"/>
      <c r="T2923" s="6"/>
      <c r="U2923" s="6"/>
      <c r="V2923" s="6"/>
      <c r="W2923" s="6"/>
    </row>
    <row r="2924" spans="18:23" x14ac:dyDescent="0.3">
      <c r="R2924" s="6"/>
      <c r="S2924" s="6"/>
      <c r="T2924" s="6"/>
      <c r="U2924" s="6"/>
      <c r="V2924" s="6"/>
      <c r="W2924" s="6"/>
    </row>
    <row r="2925" spans="18:23" x14ac:dyDescent="0.3">
      <c r="R2925" s="6"/>
      <c r="S2925" s="6"/>
      <c r="T2925" s="6"/>
      <c r="U2925" s="6"/>
      <c r="V2925" s="6"/>
      <c r="W2925" s="6"/>
    </row>
    <row r="2926" spans="18:23" x14ac:dyDescent="0.3">
      <c r="R2926" s="6"/>
      <c r="S2926" s="6"/>
      <c r="T2926" s="6"/>
      <c r="U2926" s="6"/>
      <c r="V2926" s="6"/>
      <c r="W2926" s="6"/>
    </row>
    <row r="2927" spans="18:23" x14ac:dyDescent="0.3">
      <c r="R2927" s="6"/>
      <c r="S2927" s="6"/>
      <c r="T2927" s="6"/>
      <c r="U2927" s="6"/>
      <c r="V2927" s="6"/>
      <c r="W2927" s="6"/>
    </row>
    <row r="2928" spans="18:23" x14ac:dyDescent="0.3">
      <c r="R2928" s="6"/>
      <c r="S2928" s="6"/>
      <c r="T2928" s="6"/>
      <c r="U2928" s="6"/>
      <c r="V2928" s="6"/>
      <c r="W2928" s="6"/>
    </row>
    <row r="2929" spans="18:23" x14ac:dyDescent="0.3">
      <c r="R2929" s="6"/>
      <c r="S2929" s="6"/>
      <c r="T2929" s="6"/>
      <c r="U2929" s="6"/>
      <c r="V2929" s="6"/>
      <c r="W2929" s="6"/>
    </row>
    <row r="2930" spans="18:23" x14ac:dyDescent="0.3">
      <c r="R2930" s="6"/>
      <c r="S2930" s="6"/>
      <c r="T2930" s="6"/>
      <c r="U2930" s="6"/>
      <c r="V2930" s="6"/>
      <c r="W2930" s="6"/>
    </row>
    <row r="2931" spans="18:23" x14ac:dyDescent="0.3">
      <c r="R2931" s="6"/>
      <c r="S2931" s="6"/>
      <c r="T2931" s="6"/>
      <c r="U2931" s="6"/>
      <c r="V2931" s="6"/>
      <c r="W2931" s="6"/>
    </row>
    <row r="2932" spans="18:23" x14ac:dyDescent="0.3">
      <c r="R2932" s="6"/>
      <c r="S2932" s="6"/>
      <c r="T2932" s="6"/>
      <c r="U2932" s="6"/>
      <c r="V2932" s="6"/>
      <c r="W2932" s="6"/>
    </row>
    <row r="2933" spans="18:23" x14ac:dyDescent="0.3">
      <c r="R2933" s="6"/>
      <c r="S2933" s="6"/>
      <c r="T2933" s="6"/>
      <c r="U2933" s="6"/>
      <c r="V2933" s="6"/>
      <c r="W2933" s="6"/>
    </row>
    <row r="2934" spans="18:23" x14ac:dyDescent="0.3">
      <c r="R2934" s="6"/>
      <c r="S2934" s="6"/>
      <c r="T2934" s="6"/>
      <c r="U2934" s="6"/>
      <c r="V2934" s="6"/>
      <c r="W2934" s="6"/>
    </row>
    <row r="2935" spans="18:23" x14ac:dyDescent="0.3">
      <c r="R2935" s="6"/>
      <c r="S2935" s="6"/>
      <c r="T2935" s="6"/>
      <c r="U2935" s="6"/>
      <c r="V2935" s="6"/>
      <c r="W2935" s="6"/>
    </row>
    <row r="2936" spans="18:23" x14ac:dyDescent="0.3">
      <c r="R2936" s="6"/>
      <c r="S2936" s="6"/>
      <c r="T2936" s="6"/>
      <c r="U2936" s="6"/>
      <c r="V2936" s="6"/>
      <c r="W2936" s="6"/>
    </row>
    <row r="2937" spans="18:23" x14ac:dyDescent="0.3">
      <c r="R2937" s="6"/>
      <c r="S2937" s="6"/>
      <c r="T2937" s="6"/>
      <c r="U2937" s="6"/>
      <c r="V2937" s="6"/>
      <c r="W2937" s="6"/>
    </row>
    <row r="2938" spans="18:23" x14ac:dyDescent="0.3">
      <c r="R2938" s="6"/>
      <c r="S2938" s="6"/>
      <c r="T2938" s="6"/>
      <c r="U2938" s="6"/>
      <c r="V2938" s="6"/>
      <c r="W2938" s="6"/>
    </row>
    <row r="2939" spans="18:23" x14ac:dyDescent="0.3">
      <c r="R2939" s="6"/>
      <c r="S2939" s="6"/>
      <c r="T2939" s="6"/>
      <c r="U2939" s="6"/>
      <c r="V2939" s="6"/>
      <c r="W2939" s="6"/>
    </row>
    <row r="2940" spans="18:23" x14ac:dyDescent="0.3">
      <c r="R2940" s="6"/>
      <c r="S2940" s="6"/>
      <c r="T2940" s="6"/>
      <c r="U2940" s="6"/>
      <c r="V2940" s="6"/>
      <c r="W2940" s="6"/>
    </row>
    <row r="2941" spans="18:23" x14ac:dyDescent="0.3">
      <c r="R2941" s="6"/>
      <c r="S2941" s="6"/>
      <c r="T2941" s="6"/>
      <c r="U2941" s="6"/>
      <c r="V2941" s="6"/>
      <c r="W2941" s="6"/>
    </row>
    <row r="2942" spans="18:23" x14ac:dyDescent="0.3">
      <c r="R2942" s="6"/>
      <c r="S2942" s="6"/>
      <c r="T2942" s="6"/>
      <c r="U2942" s="6"/>
      <c r="V2942" s="6"/>
      <c r="W2942" s="6"/>
    </row>
    <row r="2943" spans="18:23" x14ac:dyDescent="0.3">
      <c r="R2943" s="6"/>
      <c r="S2943" s="6"/>
      <c r="T2943" s="6"/>
      <c r="U2943" s="6"/>
      <c r="V2943" s="6"/>
      <c r="W2943" s="6"/>
    </row>
    <row r="2944" spans="18:23" x14ac:dyDescent="0.3">
      <c r="R2944" s="6"/>
      <c r="S2944" s="6"/>
      <c r="T2944" s="6"/>
      <c r="U2944" s="6"/>
      <c r="V2944" s="6"/>
      <c r="W2944" s="6"/>
    </row>
    <row r="2945" spans="18:23" x14ac:dyDescent="0.3">
      <c r="R2945" s="6"/>
      <c r="S2945" s="6"/>
      <c r="T2945" s="6"/>
      <c r="U2945" s="6"/>
      <c r="V2945" s="6"/>
      <c r="W2945" s="6"/>
    </row>
    <row r="2946" spans="18:23" x14ac:dyDescent="0.3">
      <c r="R2946" s="6"/>
      <c r="S2946" s="6"/>
      <c r="T2946" s="6"/>
      <c r="U2946" s="6"/>
      <c r="V2946" s="6"/>
      <c r="W2946" s="6"/>
    </row>
    <row r="2947" spans="18:23" x14ac:dyDescent="0.3">
      <c r="R2947" s="6"/>
      <c r="S2947" s="6"/>
      <c r="T2947" s="6"/>
      <c r="U2947" s="6"/>
      <c r="V2947" s="6"/>
      <c r="W2947" s="6"/>
    </row>
    <row r="2948" spans="18:23" x14ac:dyDescent="0.3">
      <c r="R2948" s="6"/>
      <c r="S2948" s="6"/>
      <c r="T2948" s="6"/>
      <c r="U2948" s="6"/>
      <c r="V2948" s="6"/>
      <c r="W2948" s="6"/>
    </row>
    <row r="2949" spans="18:23" x14ac:dyDescent="0.3">
      <c r="R2949" s="6"/>
      <c r="S2949" s="6"/>
      <c r="T2949" s="6"/>
      <c r="U2949" s="6"/>
      <c r="V2949" s="6"/>
      <c r="W2949" s="6"/>
    </row>
    <row r="2950" spans="18:23" x14ac:dyDescent="0.3">
      <c r="R2950" s="6"/>
      <c r="S2950" s="6"/>
      <c r="T2950" s="6"/>
      <c r="U2950" s="6"/>
      <c r="V2950" s="6"/>
      <c r="W2950" s="6"/>
    </row>
    <row r="2951" spans="18:23" x14ac:dyDescent="0.3">
      <c r="R2951" s="6"/>
      <c r="S2951" s="6"/>
      <c r="T2951" s="6"/>
      <c r="U2951" s="6"/>
      <c r="V2951" s="6"/>
      <c r="W2951" s="6"/>
    </row>
    <row r="2952" spans="18:23" x14ac:dyDescent="0.3">
      <c r="R2952" s="6"/>
      <c r="S2952" s="6"/>
      <c r="T2952" s="6"/>
      <c r="U2952" s="6"/>
      <c r="V2952" s="6"/>
      <c r="W2952" s="6"/>
    </row>
    <row r="2953" spans="18:23" x14ac:dyDescent="0.3">
      <c r="R2953" s="6"/>
      <c r="S2953" s="6"/>
      <c r="T2953" s="6"/>
      <c r="U2953" s="6"/>
      <c r="V2953" s="6"/>
      <c r="W2953" s="6"/>
    </row>
    <row r="2954" spans="18:23" x14ac:dyDescent="0.3">
      <c r="R2954" s="6"/>
      <c r="S2954" s="6"/>
      <c r="T2954" s="6"/>
      <c r="U2954" s="6"/>
      <c r="V2954" s="6"/>
      <c r="W2954" s="6"/>
    </row>
    <row r="2955" spans="18:23" x14ac:dyDescent="0.3">
      <c r="R2955" s="6"/>
      <c r="S2955" s="6"/>
      <c r="T2955" s="6"/>
      <c r="U2955" s="6"/>
      <c r="V2955" s="6"/>
      <c r="W2955" s="6"/>
    </row>
    <row r="2956" spans="18:23" x14ac:dyDescent="0.3">
      <c r="R2956" s="6"/>
      <c r="S2956" s="6"/>
      <c r="T2956" s="6"/>
      <c r="U2956" s="6"/>
      <c r="V2956" s="6"/>
      <c r="W2956" s="6"/>
    </row>
    <row r="2957" spans="18:23" x14ac:dyDescent="0.3">
      <c r="R2957" s="6"/>
      <c r="S2957" s="6"/>
      <c r="T2957" s="6"/>
      <c r="U2957" s="6"/>
      <c r="V2957" s="6"/>
      <c r="W2957" s="6"/>
    </row>
    <row r="2958" spans="18:23" x14ac:dyDescent="0.3">
      <c r="R2958" s="6"/>
      <c r="S2958" s="6"/>
      <c r="T2958" s="6"/>
      <c r="U2958" s="6"/>
      <c r="V2958" s="6"/>
      <c r="W2958" s="6"/>
    </row>
    <row r="2959" spans="18:23" x14ac:dyDescent="0.3">
      <c r="R2959" s="6"/>
      <c r="S2959" s="6"/>
      <c r="T2959" s="6"/>
      <c r="U2959" s="6"/>
      <c r="V2959" s="6"/>
      <c r="W2959" s="6"/>
    </row>
    <row r="2960" spans="18:23" x14ac:dyDescent="0.3">
      <c r="R2960" s="6"/>
      <c r="S2960" s="6"/>
      <c r="T2960" s="6"/>
      <c r="U2960" s="6"/>
      <c r="V2960" s="6"/>
      <c r="W2960" s="6"/>
    </row>
    <row r="2961" spans="18:23" x14ac:dyDescent="0.3">
      <c r="R2961" s="6"/>
      <c r="S2961" s="6"/>
      <c r="T2961" s="6"/>
      <c r="U2961" s="6"/>
      <c r="V2961" s="6"/>
      <c r="W2961" s="6"/>
    </row>
    <row r="2962" spans="18:23" x14ac:dyDescent="0.3">
      <c r="R2962" s="6"/>
      <c r="S2962" s="6"/>
      <c r="T2962" s="6"/>
      <c r="U2962" s="6"/>
      <c r="V2962" s="6"/>
      <c r="W2962" s="6"/>
    </row>
    <row r="2963" spans="18:23" x14ac:dyDescent="0.3">
      <c r="R2963" s="6"/>
      <c r="S2963" s="6"/>
      <c r="T2963" s="6"/>
      <c r="U2963" s="6"/>
      <c r="V2963" s="6"/>
      <c r="W2963" s="6"/>
    </row>
    <row r="2964" spans="18:23" x14ac:dyDescent="0.3">
      <c r="R2964" s="6"/>
      <c r="S2964" s="6"/>
      <c r="T2964" s="6"/>
      <c r="U2964" s="6"/>
      <c r="V2964" s="6"/>
      <c r="W2964" s="6"/>
    </row>
    <row r="2965" spans="18:23" x14ac:dyDescent="0.3">
      <c r="R2965" s="6"/>
      <c r="S2965" s="6"/>
      <c r="T2965" s="6"/>
      <c r="U2965" s="6"/>
      <c r="V2965" s="6"/>
      <c r="W2965" s="6"/>
    </row>
    <row r="2966" spans="18:23" x14ac:dyDescent="0.3">
      <c r="R2966" s="6"/>
      <c r="S2966" s="6"/>
      <c r="T2966" s="6"/>
      <c r="U2966" s="6"/>
      <c r="V2966" s="6"/>
      <c r="W2966" s="6"/>
    </row>
    <row r="2967" spans="18:23" x14ac:dyDescent="0.3">
      <c r="R2967" s="6"/>
      <c r="S2967" s="6"/>
      <c r="T2967" s="6"/>
      <c r="U2967" s="6"/>
      <c r="V2967" s="6"/>
      <c r="W2967" s="6"/>
    </row>
    <row r="2968" spans="18:23" x14ac:dyDescent="0.3">
      <c r="R2968" s="6"/>
      <c r="S2968" s="6"/>
      <c r="T2968" s="6"/>
      <c r="U2968" s="6"/>
      <c r="V2968" s="6"/>
      <c r="W2968" s="6"/>
    </row>
    <row r="2969" spans="18:23" x14ac:dyDescent="0.3">
      <c r="R2969" s="6"/>
      <c r="S2969" s="6"/>
      <c r="T2969" s="6"/>
      <c r="U2969" s="6"/>
      <c r="V2969" s="6"/>
      <c r="W2969" s="6"/>
    </row>
    <row r="2970" spans="18:23" x14ac:dyDescent="0.3">
      <c r="R2970" s="6"/>
      <c r="S2970" s="6"/>
      <c r="T2970" s="6"/>
      <c r="U2970" s="6"/>
      <c r="V2970" s="6"/>
      <c r="W2970" s="6"/>
    </row>
    <row r="2971" spans="18:23" x14ac:dyDescent="0.3">
      <c r="R2971" s="6"/>
      <c r="S2971" s="6"/>
      <c r="T2971" s="6"/>
      <c r="U2971" s="6"/>
      <c r="V2971" s="6"/>
      <c r="W2971" s="6"/>
    </row>
    <row r="2972" spans="18:23" x14ac:dyDescent="0.3">
      <c r="R2972" s="6"/>
      <c r="S2972" s="6"/>
      <c r="T2972" s="6"/>
      <c r="U2972" s="6"/>
      <c r="V2972" s="6"/>
      <c r="W2972" s="6"/>
    </row>
    <row r="2973" spans="18:23" x14ac:dyDescent="0.3">
      <c r="R2973" s="6"/>
      <c r="S2973" s="6"/>
      <c r="T2973" s="6"/>
      <c r="U2973" s="6"/>
      <c r="V2973" s="6"/>
      <c r="W2973" s="6"/>
    </row>
    <row r="2974" spans="18:23" x14ac:dyDescent="0.3">
      <c r="R2974" s="6"/>
      <c r="S2974" s="6"/>
      <c r="T2974" s="6"/>
      <c r="U2974" s="6"/>
      <c r="V2974" s="6"/>
      <c r="W2974" s="6"/>
    </row>
    <row r="2975" spans="18:23" x14ac:dyDescent="0.3">
      <c r="R2975" s="6"/>
      <c r="S2975" s="6"/>
      <c r="T2975" s="6"/>
      <c r="U2975" s="6"/>
      <c r="V2975" s="6"/>
      <c r="W2975" s="6"/>
    </row>
    <row r="2976" spans="18:23" x14ac:dyDescent="0.3">
      <c r="R2976" s="6"/>
      <c r="S2976" s="6"/>
      <c r="T2976" s="6"/>
      <c r="U2976" s="6"/>
      <c r="V2976" s="6"/>
      <c r="W2976" s="6"/>
    </row>
    <row r="2977" spans="18:23" x14ac:dyDescent="0.3">
      <c r="R2977" s="6"/>
      <c r="S2977" s="6"/>
      <c r="T2977" s="6"/>
      <c r="U2977" s="6"/>
      <c r="V2977" s="6"/>
      <c r="W2977" s="6"/>
    </row>
    <row r="2978" spans="18:23" x14ac:dyDescent="0.3">
      <c r="R2978" s="6"/>
      <c r="S2978" s="6"/>
      <c r="T2978" s="6"/>
      <c r="U2978" s="6"/>
      <c r="V2978" s="6"/>
      <c r="W2978" s="6"/>
    </row>
    <row r="2979" spans="18:23" x14ac:dyDescent="0.3">
      <c r="R2979" s="6"/>
      <c r="S2979" s="6"/>
      <c r="T2979" s="6"/>
      <c r="U2979" s="6"/>
      <c r="V2979" s="6"/>
      <c r="W2979" s="6"/>
    </row>
    <row r="2980" spans="18:23" x14ac:dyDescent="0.3">
      <c r="R2980" s="6"/>
      <c r="S2980" s="6"/>
      <c r="T2980" s="6"/>
      <c r="U2980" s="6"/>
      <c r="V2980" s="6"/>
      <c r="W2980" s="6"/>
    </row>
    <row r="2981" spans="18:23" x14ac:dyDescent="0.3">
      <c r="R2981" s="6"/>
      <c r="S2981" s="6"/>
      <c r="T2981" s="6"/>
      <c r="U2981" s="6"/>
      <c r="V2981" s="6"/>
      <c r="W2981" s="6"/>
    </row>
    <row r="2982" spans="18:23" x14ac:dyDescent="0.3">
      <c r="R2982" s="6"/>
      <c r="S2982" s="6"/>
      <c r="T2982" s="6"/>
      <c r="U2982" s="6"/>
      <c r="V2982" s="6"/>
      <c r="W2982" s="6"/>
    </row>
    <row r="2983" spans="18:23" x14ac:dyDescent="0.3">
      <c r="R2983" s="6"/>
      <c r="S2983" s="6"/>
      <c r="T2983" s="6"/>
      <c r="U2983" s="6"/>
      <c r="V2983" s="6"/>
      <c r="W2983" s="6"/>
    </row>
    <row r="2984" spans="18:23" x14ac:dyDescent="0.3">
      <c r="R2984" s="6"/>
      <c r="S2984" s="6"/>
      <c r="T2984" s="6"/>
      <c r="U2984" s="6"/>
      <c r="V2984" s="6"/>
      <c r="W2984" s="6"/>
    </row>
    <row r="2985" spans="18:23" x14ac:dyDescent="0.3">
      <c r="R2985" s="6"/>
      <c r="S2985" s="6"/>
      <c r="T2985" s="6"/>
      <c r="U2985" s="6"/>
      <c r="V2985" s="6"/>
      <c r="W2985" s="6"/>
    </row>
    <row r="2986" spans="18:23" x14ac:dyDescent="0.3">
      <c r="R2986" s="6"/>
      <c r="S2986" s="6"/>
      <c r="T2986" s="6"/>
      <c r="U2986" s="6"/>
      <c r="V2986" s="6"/>
      <c r="W2986" s="6"/>
    </row>
    <row r="2987" spans="18:23" x14ac:dyDescent="0.3">
      <c r="R2987" s="6"/>
      <c r="S2987" s="6"/>
      <c r="T2987" s="6"/>
      <c r="U2987" s="6"/>
      <c r="V2987" s="6"/>
      <c r="W2987" s="6"/>
    </row>
    <row r="2988" spans="18:23" x14ac:dyDescent="0.3">
      <c r="R2988" s="6"/>
      <c r="S2988" s="6"/>
      <c r="T2988" s="6"/>
      <c r="U2988" s="6"/>
      <c r="V2988" s="6"/>
      <c r="W2988" s="6"/>
    </row>
    <row r="2989" spans="18:23" x14ac:dyDescent="0.3">
      <c r="R2989" s="6"/>
      <c r="S2989" s="6"/>
      <c r="T2989" s="6"/>
      <c r="U2989" s="6"/>
      <c r="V2989" s="6"/>
      <c r="W2989" s="6"/>
    </row>
    <row r="2990" spans="18:23" x14ac:dyDescent="0.3">
      <c r="R2990" s="6"/>
      <c r="S2990" s="6"/>
      <c r="T2990" s="6"/>
      <c r="U2990" s="6"/>
      <c r="V2990" s="6"/>
      <c r="W2990" s="6"/>
    </row>
    <row r="2991" spans="18:23" x14ac:dyDescent="0.3">
      <c r="R2991" s="6"/>
      <c r="S2991" s="6"/>
      <c r="T2991" s="6"/>
      <c r="U2991" s="6"/>
      <c r="V2991" s="6"/>
      <c r="W2991" s="6"/>
    </row>
    <row r="2992" spans="18:23" x14ac:dyDescent="0.3">
      <c r="R2992" s="6"/>
      <c r="S2992" s="6"/>
      <c r="T2992" s="6"/>
      <c r="U2992" s="6"/>
      <c r="V2992" s="6"/>
      <c r="W2992" s="6"/>
    </row>
    <row r="2993" spans="18:23" x14ac:dyDescent="0.3">
      <c r="R2993" s="6"/>
      <c r="S2993" s="6"/>
      <c r="T2993" s="6"/>
      <c r="U2993" s="6"/>
      <c r="V2993" s="6"/>
      <c r="W2993" s="6"/>
    </row>
    <row r="2994" spans="18:23" x14ac:dyDescent="0.3">
      <c r="R2994" s="6"/>
      <c r="S2994" s="6"/>
      <c r="T2994" s="6"/>
      <c r="U2994" s="6"/>
      <c r="V2994" s="6"/>
      <c r="W2994" s="6"/>
    </row>
    <row r="2995" spans="18:23" x14ac:dyDescent="0.3">
      <c r="R2995" s="6"/>
      <c r="S2995" s="6"/>
      <c r="T2995" s="6"/>
      <c r="U2995" s="6"/>
      <c r="V2995" s="6"/>
      <c r="W2995" s="6"/>
    </row>
    <row r="2996" spans="18:23" x14ac:dyDescent="0.3">
      <c r="R2996" s="6"/>
      <c r="S2996" s="6"/>
      <c r="T2996" s="6"/>
      <c r="U2996" s="6"/>
      <c r="V2996" s="6"/>
      <c r="W2996" s="6"/>
    </row>
    <row r="2997" spans="18:23" x14ac:dyDescent="0.3">
      <c r="R2997" s="6"/>
      <c r="S2997" s="6"/>
      <c r="T2997" s="6"/>
      <c r="U2997" s="6"/>
      <c r="V2997" s="6"/>
      <c r="W2997" s="6"/>
    </row>
    <row r="2998" spans="18:23" x14ac:dyDescent="0.3">
      <c r="R2998" s="6"/>
      <c r="S2998" s="6"/>
      <c r="T2998" s="6"/>
      <c r="U2998" s="6"/>
      <c r="V2998" s="6"/>
      <c r="W2998" s="6"/>
    </row>
    <row r="2999" spans="18:23" x14ac:dyDescent="0.3">
      <c r="R2999" s="6"/>
      <c r="S2999" s="6"/>
      <c r="T2999" s="6"/>
      <c r="U2999" s="6"/>
      <c r="V2999" s="6"/>
      <c r="W2999" s="6"/>
    </row>
    <row r="3000" spans="18:23" x14ac:dyDescent="0.3">
      <c r="R3000" s="6"/>
      <c r="S3000" s="6"/>
      <c r="T3000" s="6"/>
      <c r="U3000" s="6"/>
      <c r="V3000" s="6"/>
      <c r="W3000" s="6"/>
    </row>
    <row r="3001" spans="18:23" x14ac:dyDescent="0.3">
      <c r="R3001" s="6"/>
      <c r="S3001" s="6"/>
      <c r="T3001" s="6"/>
      <c r="U3001" s="6"/>
      <c r="V3001" s="6"/>
      <c r="W3001" s="6"/>
    </row>
    <row r="3002" spans="18:23" x14ac:dyDescent="0.3">
      <c r="R3002" s="6"/>
      <c r="S3002" s="6"/>
      <c r="T3002" s="6"/>
      <c r="U3002" s="6"/>
      <c r="V3002" s="6"/>
      <c r="W3002" s="6"/>
    </row>
    <row r="3003" spans="18:23" x14ac:dyDescent="0.3">
      <c r="R3003" s="6"/>
      <c r="S3003" s="6"/>
      <c r="T3003" s="6"/>
      <c r="U3003" s="6"/>
      <c r="V3003" s="6"/>
      <c r="W3003" s="6"/>
    </row>
    <row r="3004" spans="18:23" x14ac:dyDescent="0.3">
      <c r="R3004" s="6"/>
      <c r="S3004" s="6"/>
      <c r="T3004" s="6"/>
      <c r="U3004" s="6"/>
      <c r="V3004" s="6"/>
      <c r="W3004" s="6"/>
    </row>
    <row r="3005" spans="18:23" x14ac:dyDescent="0.3">
      <c r="R3005" s="6"/>
      <c r="S3005" s="6"/>
      <c r="T3005" s="6"/>
      <c r="U3005" s="6"/>
      <c r="V3005" s="6"/>
      <c r="W3005" s="6"/>
    </row>
    <row r="3006" spans="18:23" x14ac:dyDescent="0.3">
      <c r="R3006" s="6"/>
      <c r="S3006" s="6"/>
      <c r="T3006" s="6"/>
      <c r="U3006" s="6"/>
      <c r="V3006" s="6"/>
      <c r="W3006" s="6"/>
    </row>
    <row r="3007" spans="18:23" x14ac:dyDescent="0.3">
      <c r="R3007" s="6"/>
      <c r="S3007" s="6"/>
      <c r="T3007" s="6"/>
      <c r="U3007" s="6"/>
      <c r="V3007" s="6"/>
      <c r="W3007" s="6"/>
    </row>
    <row r="3008" spans="18:23" x14ac:dyDescent="0.3">
      <c r="R3008" s="6"/>
      <c r="S3008" s="6"/>
      <c r="T3008" s="6"/>
      <c r="U3008" s="6"/>
      <c r="V3008" s="6"/>
      <c r="W3008" s="6"/>
    </row>
    <row r="3009" spans="18:23" x14ac:dyDescent="0.3">
      <c r="R3009" s="6"/>
      <c r="S3009" s="6"/>
      <c r="T3009" s="6"/>
      <c r="U3009" s="6"/>
      <c r="V3009" s="6"/>
      <c r="W3009" s="6"/>
    </row>
    <row r="3010" spans="18:23" x14ac:dyDescent="0.3">
      <c r="R3010" s="6"/>
      <c r="S3010" s="6"/>
      <c r="T3010" s="6"/>
      <c r="U3010" s="6"/>
      <c r="V3010" s="6"/>
      <c r="W3010" s="6"/>
    </row>
    <row r="3011" spans="18:23" x14ac:dyDescent="0.3">
      <c r="R3011" s="6"/>
      <c r="S3011" s="6"/>
      <c r="T3011" s="6"/>
      <c r="U3011" s="6"/>
      <c r="V3011" s="6"/>
      <c r="W3011" s="6"/>
    </row>
    <row r="3012" spans="18:23" x14ac:dyDescent="0.3">
      <c r="R3012" s="6"/>
      <c r="S3012" s="6"/>
      <c r="T3012" s="6"/>
      <c r="U3012" s="6"/>
      <c r="V3012" s="6"/>
      <c r="W3012" s="6"/>
    </row>
    <row r="3013" spans="18:23" x14ac:dyDescent="0.3">
      <c r="R3013" s="6"/>
      <c r="S3013" s="6"/>
      <c r="T3013" s="6"/>
      <c r="U3013" s="6"/>
      <c r="V3013" s="6"/>
      <c r="W3013" s="6"/>
    </row>
    <row r="3014" spans="18:23" x14ac:dyDescent="0.3">
      <c r="R3014" s="6"/>
      <c r="S3014" s="6"/>
      <c r="T3014" s="6"/>
      <c r="U3014" s="6"/>
      <c r="V3014" s="6"/>
      <c r="W3014" s="6"/>
    </row>
    <row r="3015" spans="18:23" x14ac:dyDescent="0.3">
      <c r="R3015" s="6"/>
      <c r="S3015" s="6"/>
      <c r="T3015" s="6"/>
      <c r="U3015" s="6"/>
      <c r="V3015" s="6"/>
      <c r="W3015" s="6"/>
    </row>
    <row r="3016" spans="18:23" x14ac:dyDescent="0.3">
      <c r="R3016" s="6"/>
      <c r="S3016" s="6"/>
      <c r="T3016" s="6"/>
      <c r="U3016" s="6"/>
      <c r="V3016" s="6"/>
      <c r="W3016" s="6"/>
    </row>
    <row r="3017" spans="18:23" x14ac:dyDescent="0.3">
      <c r="R3017" s="6"/>
      <c r="S3017" s="6"/>
      <c r="T3017" s="6"/>
      <c r="U3017" s="6"/>
      <c r="V3017" s="6"/>
      <c r="W3017" s="6"/>
    </row>
    <row r="3018" spans="18:23" x14ac:dyDescent="0.3">
      <c r="R3018" s="6"/>
      <c r="S3018" s="6"/>
      <c r="T3018" s="6"/>
      <c r="U3018" s="6"/>
      <c r="V3018" s="6"/>
      <c r="W3018" s="6"/>
    </row>
    <row r="3019" spans="18:23" x14ac:dyDescent="0.3">
      <c r="R3019" s="6"/>
      <c r="S3019" s="6"/>
      <c r="T3019" s="6"/>
      <c r="U3019" s="6"/>
      <c r="V3019" s="6"/>
      <c r="W3019" s="6"/>
    </row>
    <row r="3020" spans="18:23" x14ac:dyDescent="0.3">
      <c r="R3020" s="6"/>
      <c r="S3020" s="6"/>
      <c r="T3020" s="6"/>
      <c r="U3020" s="6"/>
      <c r="V3020" s="6"/>
      <c r="W3020" s="6"/>
    </row>
    <row r="3021" spans="18:23" x14ac:dyDescent="0.3">
      <c r="R3021" s="6"/>
      <c r="S3021" s="6"/>
      <c r="T3021" s="6"/>
      <c r="U3021" s="6"/>
      <c r="V3021" s="6"/>
      <c r="W3021" s="6"/>
    </row>
    <row r="3022" spans="18:23" x14ac:dyDescent="0.3">
      <c r="R3022" s="6"/>
      <c r="S3022" s="6"/>
      <c r="T3022" s="6"/>
      <c r="U3022" s="6"/>
      <c r="V3022" s="6"/>
      <c r="W3022" s="6"/>
    </row>
    <row r="3023" spans="18:23" x14ac:dyDescent="0.3">
      <c r="R3023" s="6"/>
      <c r="S3023" s="6"/>
      <c r="T3023" s="6"/>
      <c r="U3023" s="6"/>
      <c r="V3023" s="6"/>
      <c r="W3023" s="6"/>
    </row>
    <row r="3024" spans="18:23" x14ac:dyDescent="0.3">
      <c r="R3024" s="6"/>
      <c r="S3024" s="6"/>
      <c r="T3024" s="6"/>
      <c r="U3024" s="6"/>
      <c r="V3024" s="6"/>
      <c r="W3024" s="6"/>
    </row>
    <row r="3025" spans="18:23" x14ac:dyDescent="0.3">
      <c r="R3025" s="6"/>
      <c r="S3025" s="6"/>
      <c r="T3025" s="6"/>
      <c r="U3025" s="6"/>
      <c r="V3025" s="6"/>
      <c r="W3025" s="6"/>
    </row>
    <row r="3026" spans="18:23" x14ac:dyDescent="0.3">
      <c r="R3026" s="6"/>
      <c r="S3026" s="6"/>
      <c r="T3026" s="6"/>
      <c r="U3026" s="6"/>
      <c r="V3026" s="6"/>
      <c r="W3026" s="6"/>
    </row>
    <row r="3027" spans="18:23" x14ac:dyDescent="0.3">
      <c r="R3027" s="6"/>
      <c r="S3027" s="6"/>
      <c r="T3027" s="6"/>
      <c r="U3027" s="6"/>
      <c r="V3027" s="6"/>
      <c r="W3027" s="6"/>
    </row>
    <row r="3028" spans="18:23" x14ac:dyDescent="0.3">
      <c r="R3028" s="6"/>
      <c r="S3028" s="6"/>
      <c r="T3028" s="6"/>
      <c r="U3028" s="6"/>
      <c r="V3028" s="6"/>
      <c r="W3028" s="6"/>
    </row>
    <row r="3029" spans="18:23" x14ac:dyDescent="0.3">
      <c r="R3029" s="6"/>
      <c r="S3029" s="6"/>
      <c r="T3029" s="6"/>
      <c r="U3029" s="6"/>
      <c r="V3029" s="6"/>
      <c r="W3029" s="6"/>
    </row>
    <row r="3030" spans="18:23" x14ac:dyDescent="0.3">
      <c r="R3030" s="6"/>
      <c r="S3030" s="6"/>
      <c r="T3030" s="6"/>
      <c r="U3030" s="6"/>
      <c r="V3030" s="6"/>
      <c r="W3030" s="6"/>
    </row>
    <row r="3031" spans="18:23" x14ac:dyDescent="0.3">
      <c r="R3031" s="6"/>
      <c r="S3031" s="6"/>
      <c r="T3031" s="6"/>
      <c r="U3031" s="6"/>
      <c r="V3031" s="6"/>
      <c r="W3031" s="6"/>
    </row>
    <row r="3032" spans="18:23" x14ac:dyDescent="0.3">
      <c r="R3032" s="6"/>
      <c r="S3032" s="6"/>
      <c r="T3032" s="6"/>
      <c r="U3032" s="6"/>
      <c r="V3032" s="6"/>
      <c r="W3032" s="6"/>
    </row>
    <row r="3033" spans="18:23" x14ac:dyDescent="0.3">
      <c r="R3033" s="6"/>
      <c r="S3033" s="6"/>
      <c r="T3033" s="6"/>
      <c r="U3033" s="6"/>
      <c r="V3033" s="6"/>
      <c r="W3033" s="6"/>
    </row>
    <row r="3034" spans="18:23" x14ac:dyDescent="0.3">
      <c r="R3034" s="6"/>
      <c r="S3034" s="6"/>
      <c r="T3034" s="6"/>
      <c r="U3034" s="6"/>
      <c r="V3034" s="6"/>
      <c r="W3034" s="6"/>
    </row>
    <row r="3035" spans="18:23" x14ac:dyDescent="0.3">
      <c r="R3035" s="6"/>
      <c r="S3035" s="6"/>
      <c r="T3035" s="6"/>
      <c r="U3035" s="6"/>
      <c r="V3035" s="6"/>
      <c r="W3035" s="6"/>
    </row>
    <row r="3036" spans="18:23" x14ac:dyDescent="0.3">
      <c r="R3036" s="6"/>
      <c r="S3036" s="6"/>
      <c r="T3036" s="6"/>
      <c r="U3036" s="6"/>
      <c r="V3036" s="6"/>
      <c r="W3036" s="6"/>
    </row>
    <row r="3037" spans="18:23" x14ac:dyDescent="0.3">
      <c r="R3037" s="6"/>
      <c r="S3037" s="6"/>
      <c r="T3037" s="6"/>
      <c r="U3037" s="6"/>
      <c r="V3037" s="6"/>
      <c r="W3037" s="6"/>
    </row>
    <row r="3038" spans="18:23" x14ac:dyDescent="0.3">
      <c r="R3038" s="6"/>
      <c r="S3038" s="6"/>
      <c r="T3038" s="6"/>
      <c r="U3038" s="6"/>
      <c r="V3038" s="6"/>
      <c r="W3038" s="6"/>
    </row>
    <row r="3039" spans="18:23" x14ac:dyDescent="0.3">
      <c r="R3039" s="6"/>
      <c r="S3039" s="6"/>
      <c r="T3039" s="6"/>
      <c r="U3039" s="6"/>
      <c r="V3039" s="6"/>
      <c r="W3039" s="6"/>
    </row>
    <row r="3040" spans="18:23" x14ac:dyDescent="0.3">
      <c r="R3040" s="6"/>
      <c r="S3040" s="6"/>
      <c r="T3040" s="6"/>
      <c r="U3040" s="6"/>
      <c r="V3040" s="6"/>
      <c r="W3040" s="6"/>
    </row>
    <row r="3041" spans="18:23" x14ac:dyDescent="0.3">
      <c r="R3041" s="6"/>
      <c r="S3041" s="6"/>
      <c r="T3041" s="6"/>
      <c r="U3041" s="6"/>
      <c r="V3041" s="6"/>
      <c r="W3041" s="6"/>
    </row>
    <row r="3042" spans="18:23" x14ac:dyDescent="0.3">
      <c r="R3042" s="6"/>
      <c r="S3042" s="6"/>
      <c r="T3042" s="6"/>
      <c r="U3042" s="6"/>
      <c r="V3042" s="6"/>
      <c r="W3042" s="6"/>
    </row>
    <row r="3043" spans="18:23" x14ac:dyDescent="0.3">
      <c r="R3043" s="6"/>
      <c r="S3043" s="6"/>
      <c r="T3043" s="6"/>
      <c r="U3043" s="6"/>
      <c r="V3043" s="6"/>
      <c r="W3043" s="6"/>
    </row>
    <row r="3044" spans="18:23" x14ac:dyDescent="0.3">
      <c r="R3044" s="6"/>
      <c r="S3044" s="6"/>
      <c r="T3044" s="6"/>
      <c r="U3044" s="6"/>
      <c r="V3044" s="6"/>
      <c r="W3044" s="6"/>
    </row>
    <row r="3045" spans="18:23" x14ac:dyDescent="0.3">
      <c r="R3045" s="6"/>
      <c r="S3045" s="6"/>
      <c r="T3045" s="6"/>
      <c r="U3045" s="6"/>
      <c r="V3045" s="6"/>
      <c r="W3045" s="6"/>
    </row>
    <row r="3046" spans="18:23" x14ac:dyDescent="0.3">
      <c r="R3046" s="6"/>
      <c r="S3046" s="6"/>
      <c r="T3046" s="6"/>
      <c r="U3046" s="6"/>
      <c r="V3046" s="6"/>
      <c r="W3046" s="6"/>
    </row>
    <row r="3047" spans="18:23" x14ac:dyDescent="0.3">
      <c r="R3047" s="6"/>
      <c r="S3047" s="6"/>
      <c r="T3047" s="6"/>
      <c r="U3047" s="6"/>
      <c r="V3047" s="6"/>
      <c r="W3047" s="6"/>
    </row>
    <row r="3048" spans="18:23" x14ac:dyDescent="0.3">
      <c r="R3048" s="6"/>
      <c r="S3048" s="6"/>
      <c r="T3048" s="6"/>
      <c r="U3048" s="6"/>
      <c r="V3048" s="6"/>
      <c r="W3048" s="6"/>
    </row>
    <row r="3049" spans="18:23" x14ac:dyDescent="0.3">
      <c r="R3049" s="6"/>
      <c r="S3049" s="6"/>
      <c r="T3049" s="6"/>
      <c r="U3049" s="6"/>
      <c r="V3049" s="6"/>
      <c r="W3049" s="6"/>
    </row>
    <row r="3050" spans="18:23" x14ac:dyDescent="0.3">
      <c r="R3050" s="6"/>
      <c r="S3050" s="6"/>
      <c r="T3050" s="6"/>
      <c r="U3050" s="6"/>
      <c r="V3050" s="6"/>
      <c r="W3050" s="6"/>
    </row>
    <row r="3051" spans="18:23" x14ac:dyDescent="0.3">
      <c r="R3051" s="6"/>
      <c r="S3051" s="6"/>
      <c r="T3051" s="6"/>
      <c r="U3051" s="6"/>
      <c r="V3051" s="6"/>
      <c r="W3051" s="6"/>
    </row>
    <row r="3052" spans="18:23" x14ac:dyDescent="0.3">
      <c r="R3052" s="6"/>
      <c r="S3052" s="6"/>
      <c r="T3052" s="6"/>
      <c r="U3052" s="6"/>
      <c r="V3052" s="6"/>
      <c r="W3052" s="6"/>
    </row>
    <row r="3053" spans="18:23" x14ac:dyDescent="0.3">
      <c r="R3053" s="6"/>
      <c r="S3053" s="6"/>
      <c r="T3053" s="6"/>
      <c r="U3053" s="6"/>
      <c r="V3053" s="6"/>
      <c r="W3053" s="6"/>
    </row>
    <row r="3054" spans="18:23" x14ac:dyDescent="0.3">
      <c r="R3054" s="6"/>
      <c r="S3054" s="6"/>
      <c r="T3054" s="6"/>
      <c r="U3054" s="6"/>
      <c r="V3054" s="6"/>
      <c r="W3054" s="6"/>
    </row>
    <row r="3055" spans="18:23" x14ac:dyDescent="0.3">
      <c r="R3055" s="6"/>
      <c r="S3055" s="6"/>
      <c r="T3055" s="6"/>
      <c r="U3055" s="6"/>
      <c r="V3055" s="6"/>
      <c r="W3055" s="6"/>
    </row>
    <row r="3056" spans="18:23" x14ac:dyDescent="0.3">
      <c r="R3056" s="6"/>
      <c r="S3056" s="6"/>
      <c r="T3056" s="6"/>
      <c r="U3056" s="6"/>
      <c r="V3056" s="6"/>
      <c r="W3056" s="6"/>
    </row>
    <row r="3057" spans="18:23" x14ac:dyDescent="0.3">
      <c r="R3057" s="6"/>
      <c r="S3057" s="6"/>
      <c r="T3057" s="6"/>
      <c r="U3057" s="6"/>
      <c r="V3057" s="6"/>
      <c r="W3057" s="6"/>
    </row>
    <row r="3058" spans="18:23" x14ac:dyDescent="0.3">
      <c r="R3058" s="6"/>
      <c r="S3058" s="6"/>
      <c r="T3058" s="6"/>
      <c r="U3058" s="6"/>
      <c r="V3058" s="6"/>
      <c r="W3058" s="6"/>
    </row>
    <row r="3059" spans="18:23" x14ac:dyDescent="0.3">
      <c r="R3059" s="6"/>
      <c r="S3059" s="6"/>
      <c r="T3059" s="6"/>
      <c r="U3059" s="6"/>
      <c r="V3059" s="6"/>
      <c r="W3059" s="6"/>
    </row>
    <row r="3060" spans="18:23" x14ac:dyDescent="0.3">
      <c r="R3060" s="6"/>
      <c r="S3060" s="6"/>
      <c r="T3060" s="6"/>
      <c r="U3060" s="6"/>
      <c r="V3060" s="6"/>
      <c r="W3060" s="6"/>
    </row>
    <row r="3061" spans="18:23" x14ac:dyDescent="0.3">
      <c r="R3061" s="6"/>
      <c r="S3061" s="6"/>
      <c r="T3061" s="6"/>
      <c r="U3061" s="6"/>
      <c r="V3061" s="6"/>
      <c r="W3061" s="6"/>
    </row>
    <row r="3062" spans="18:23" x14ac:dyDescent="0.3">
      <c r="R3062" s="6"/>
      <c r="S3062" s="6"/>
      <c r="T3062" s="6"/>
      <c r="U3062" s="6"/>
      <c r="V3062" s="6"/>
      <c r="W3062" s="6"/>
    </row>
    <row r="3063" spans="18:23" x14ac:dyDescent="0.3">
      <c r="R3063" s="6"/>
      <c r="S3063" s="6"/>
      <c r="T3063" s="6"/>
      <c r="U3063" s="6"/>
      <c r="V3063" s="6"/>
      <c r="W3063" s="6"/>
    </row>
    <row r="3064" spans="18:23" x14ac:dyDescent="0.3">
      <c r="R3064" s="6"/>
      <c r="S3064" s="6"/>
      <c r="T3064" s="6"/>
      <c r="U3064" s="6"/>
      <c r="V3064" s="6"/>
      <c r="W3064" s="6"/>
    </row>
    <row r="3065" spans="18:23" x14ac:dyDescent="0.3">
      <c r="R3065" s="6"/>
      <c r="S3065" s="6"/>
      <c r="T3065" s="6"/>
      <c r="U3065" s="6"/>
      <c r="V3065" s="6"/>
      <c r="W3065" s="6"/>
    </row>
    <row r="3066" spans="18:23" x14ac:dyDescent="0.3">
      <c r="R3066" s="6"/>
      <c r="S3066" s="6"/>
      <c r="T3066" s="6"/>
      <c r="U3066" s="6"/>
      <c r="V3066" s="6"/>
      <c r="W3066" s="6"/>
    </row>
    <row r="3067" spans="18:23" x14ac:dyDescent="0.3">
      <c r="R3067" s="6"/>
      <c r="S3067" s="6"/>
      <c r="T3067" s="6"/>
      <c r="U3067" s="6"/>
      <c r="V3067" s="6"/>
      <c r="W3067" s="6"/>
    </row>
    <row r="3068" spans="18:23" x14ac:dyDescent="0.3">
      <c r="R3068" s="6"/>
      <c r="S3068" s="6"/>
      <c r="T3068" s="6"/>
      <c r="U3068" s="6"/>
      <c r="V3068" s="6"/>
      <c r="W3068" s="6"/>
    </row>
    <row r="3069" spans="18:23" x14ac:dyDescent="0.3">
      <c r="R3069" s="6"/>
      <c r="S3069" s="6"/>
      <c r="T3069" s="6"/>
      <c r="U3069" s="6"/>
      <c r="V3069" s="6"/>
      <c r="W3069" s="6"/>
    </row>
    <row r="3070" spans="18:23" x14ac:dyDescent="0.3">
      <c r="R3070" s="6"/>
      <c r="S3070" s="6"/>
      <c r="T3070" s="6"/>
      <c r="U3070" s="6"/>
      <c r="V3070" s="6"/>
      <c r="W3070" s="6"/>
    </row>
    <row r="3071" spans="18:23" x14ac:dyDescent="0.3">
      <c r="R3071" s="6"/>
      <c r="S3071" s="6"/>
      <c r="T3071" s="6"/>
      <c r="U3071" s="6"/>
      <c r="V3071" s="6"/>
      <c r="W3071" s="6"/>
    </row>
    <row r="3072" spans="18:23" x14ac:dyDescent="0.3">
      <c r="R3072" s="6"/>
      <c r="S3072" s="6"/>
      <c r="T3072" s="6"/>
      <c r="U3072" s="6"/>
      <c r="V3072" s="6"/>
      <c r="W3072" s="6"/>
    </row>
    <row r="3073" spans="18:23" x14ac:dyDescent="0.3">
      <c r="R3073" s="6"/>
      <c r="S3073" s="6"/>
      <c r="T3073" s="6"/>
      <c r="U3073" s="6"/>
      <c r="V3073" s="6"/>
      <c r="W3073" s="6"/>
    </row>
    <row r="3074" spans="18:23" x14ac:dyDescent="0.3">
      <c r="R3074" s="6"/>
      <c r="S3074" s="6"/>
      <c r="T3074" s="6"/>
      <c r="U3074" s="6"/>
      <c r="V3074" s="6"/>
      <c r="W3074" s="6"/>
    </row>
    <row r="3075" spans="18:23" x14ac:dyDescent="0.3">
      <c r="R3075" s="6"/>
      <c r="S3075" s="6"/>
      <c r="T3075" s="6"/>
      <c r="U3075" s="6"/>
      <c r="V3075" s="6"/>
      <c r="W3075" s="6"/>
    </row>
    <row r="3076" spans="18:23" x14ac:dyDescent="0.3">
      <c r="R3076" s="6"/>
      <c r="S3076" s="6"/>
      <c r="T3076" s="6"/>
      <c r="U3076" s="6"/>
      <c r="V3076" s="6"/>
      <c r="W3076" s="6"/>
    </row>
    <row r="3077" spans="18:23" x14ac:dyDescent="0.3">
      <c r="R3077" s="6"/>
      <c r="S3077" s="6"/>
      <c r="T3077" s="6"/>
      <c r="U3077" s="6"/>
      <c r="V3077" s="6"/>
      <c r="W3077" s="6"/>
    </row>
    <row r="3078" spans="18:23" x14ac:dyDescent="0.3">
      <c r="R3078" s="6"/>
      <c r="S3078" s="6"/>
      <c r="T3078" s="6"/>
      <c r="U3078" s="6"/>
      <c r="V3078" s="6"/>
      <c r="W3078" s="6"/>
    </row>
    <row r="3079" spans="18:23" x14ac:dyDescent="0.3">
      <c r="R3079" s="6"/>
      <c r="S3079" s="6"/>
      <c r="T3079" s="6"/>
      <c r="U3079" s="6"/>
      <c r="V3079" s="6"/>
      <c r="W3079" s="6"/>
    </row>
    <row r="3080" spans="18:23" x14ac:dyDescent="0.3">
      <c r="R3080" s="6"/>
      <c r="S3080" s="6"/>
      <c r="T3080" s="6"/>
      <c r="U3080" s="6"/>
      <c r="V3080" s="6"/>
      <c r="W3080" s="6"/>
    </row>
    <row r="3081" spans="18:23" x14ac:dyDescent="0.3">
      <c r="R3081" s="6"/>
      <c r="S3081" s="6"/>
      <c r="T3081" s="6"/>
      <c r="U3081" s="6"/>
      <c r="V3081" s="6"/>
      <c r="W3081" s="6"/>
    </row>
    <row r="3082" spans="18:23" x14ac:dyDescent="0.3">
      <c r="R3082" s="6"/>
      <c r="S3082" s="6"/>
      <c r="T3082" s="6"/>
      <c r="U3082" s="6"/>
      <c r="V3082" s="6"/>
      <c r="W3082" s="6"/>
    </row>
    <row r="3083" spans="18:23" x14ac:dyDescent="0.3">
      <c r="R3083" s="6"/>
      <c r="S3083" s="6"/>
      <c r="T3083" s="6"/>
      <c r="U3083" s="6"/>
      <c r="V3083" s="6"/>
      <c r="W3083" s="6"/>
    </row>
    <row r="3084" spans="18:23" x14ac:dyDescent="0.3">
      <c r="R3084" s="6"/>
      <c r="S3084" s="6"/>
      <c r="T3084" s="6"/>
      <c r="U3084" s="6"/>
      <c r="V3084" s="6"/>
      <c r="W3084" s="6"/>
    </row>
    <row r="3085" spans="18:23" x14ac:dyDescent="0.3">
      <c r="R3085" s="6"/>
      <c r="S3085" s="6"/>
      <c r="T3085" s="6"/>
      <c r="U3085" s="6"/>
      <c r="V3085" s="6"/>
      <c r="W3085" s="6"/>
    </row>
    <row r="3086" spans="18:23" x14ac:dyDescent="0.3">
      <c r="R3086" s="6"/>
      <c r="S3086" s="6"/>
      <c r="T3086" s="6"/>
      <c r="U3086" s="6"/>
      <c r="V3086" s="6"/>
      <c r="W3086" s="6"/>
    </row>
    <row r="3087" spans="18:23" x14ac:dyDescent="0.3">
      <c r="R3087" s="6"/>
      <c r="S3087" s="6"/>
      <c r="T3087" s="6"/>
      <c r="U3087" s="6"/>
      <c r="V3087" s="6"/>
      <c r="W3087" s="6"/>
    </row>
    <row r="3088" spans="18:23" x14ac:dyDescent="0.3">
      <c r="R3088" s="6"/>
      <c r="S3088" s="6"/>
      <c r="T3088" s="6"/>
      <c r="U3088" s="6"/>
      <c r="V3088" s="6"/>
      <c r="W3088" s="6"/>
    </row>
    <row r="3089" spans="18:23" x14ac:dyDescent="0.3">
      <c r="R3089" s="6"/>
      <c r="S3089" s="6"/>
      <c r="T3089" s="6"/>
      <c r="U3089" s="6"/>
      <c r="V3089" s="6"/>
      <c r="W3089" s="6"/>
    </row>
    <row r="3090" spans="18:23" x14ac:dyDescent="0.3">
      <c r="R3090" s="6"/>
      <c r="S3090" s="6"/>
      <c r="T3090" s="6"/>
      <c r="U3090" s="6"/>
      <c r="V3090" s="6"/>
      <c r="W3090" s="6"/>
    </row>
    <row r="3091" spans="18:23" x14ac:dyDescent="0.3">
      <c r="R3091" s="6"/>
      <c r="S3091" s="6"/>
      <c r="T3091" s="6"/>
      <c r="U3091" s="6"/>
      <c r="V3091" s="6"/>
      <c r="W3091" s="6"/>
    </row>
    <row r="3092" spans="18:23" x14ac:dyDescent="0.3">
      <c r="R3092" s="6"/>
      <c r="S3092" s="6"/>
      <c r="T3092" s="6"/>
      <c r="U3092" s="6"/>
      <c r="V3092" s="6"/>
      <c r="W3092" s="6"/>
    </row>
    <row r="3093" spans="18:23" x14ac:dyDescent="0.3">
      <c r="R3093" s="6"/>
      <c r="S3093" s="6"/>
      <c r="T3093" s="6"/>
      <c r="U3093" s="6"/>
      <c r="V3093" s="6"/>
      <c r="W3093" s="6"/>
    </row>
    <row r="3094" spans="18:23" x14ac:dyDescent="0.3">
      <c r="R3094" s="6"/>
      <c r="S3094" s="6"/>
      <c r="T3094" s="6"/>
      <c r="U3094" s="6"/>
      <c r="V3094" s="6"/>
      <c r="W3094" s="6"/>
    </row>
    <row r="3095" spans="18:23" x14ac:dyDescent="0.3">
      <c r="R3095" s="6"/>
      <c r="S3095" s="6"/>
      <c r="T3095" s="6"/>
      <c r="U3095" s="6"/>
      <c r="V3095" s="6"/>
      <c r="W3095" s="6"/>
    </row>
    <row r="3096" spans="18:23" x14ac:dyDescent="0.3">
      <c r="R3096" s="6"/>
      <c r="S3096" s="6"/>
      <c r="T3096" s="6"/>
      <c r="U3096" s="6"/>
      <c r="V3096" s="6"/>
      <c r="W3096" s="6"/>
    </row>
    <row r="3097" spans="18:23" x14ac:dyDescent="0.3">
      <c r="R3097" s="6"/>
      <c r="S3097" s="6"/>
      <c r="T3097" s="6"/>
      <c r="U3097" s="6"/>
      <c r="V3097" s="6"/>
      <c r="W3097" s="6"/>
    </row>
    <row r="3098" spans="18:23" x14ac:dyDescent="0.3">
      <c r="R3098" s="6"/>
      <c r="S3098" s="6"/>
      <c r="T3098" s="6"/>
      <c r="U3098" s="6"/>
      <c r="V3098" s="6"/>
      <c r="W3098" s="6"/>
    </row>
    <row r="3099" spans="18:23" x14ac:dyDescent="0.3">
      <c r="R3099" s="6"/>
      <c r="S3099" s="6"/>
      <c r="T3099" s="6"/>
      <c r="U3099" s="6"/>
      <c r="V3099" s="6"/>
      <c r="W3099" s="6"/>
    </row>
    <row r="3100" spans="18:23" x14ac:dyDescent="0.3">
      <c r="R3100" s="6"/>
      <c r="S3100" s="6"/>
      <c r="T3100" s="6"/>
      <c r="U3100" s="6"/>
      <c r="V3100" s="6"/>
      <c r="W3100" s="6"/>
    </row>
    <row r="3101" spans="18:23" x14ac:dyDescent="0.3">
      <c r="R3101" s="6"/>
      <c r="S3101" s="6"/>
      <c r="T3101" s="6"/>
      <c r="U3101" s="6"/>
      <c r="V3101" s="6"/>
      <c r="W3101" s="6"/>
    </row>
    <row r="3102" spans="18:23" x14ac:dyDescent="0.3">
      <c r="R3102" s="6"/>
      <c r="S3102" s="6"/>
      <c r="T3102" s="6"/>
      <c r="U3102" s="6"/>
      <c r="V3102" s="6"/>
      <c r="W3102" s="6"/>
    </row>
    <row r="3103" spans="18:23" x14ac:dyDescent="0.3">
      <c r="R3103" s="6"/>
      <c r="S3103" s="6"/>
      <c r="T3103" s="6"/>
      <c r="U3103" s="6"/>
      <c r="V3103" s="6"/>
      <c r="W3103" s="6"/>
    </row>
    <row r="3104" spans="18:23" x14ac:dyDescent="0.3">
      <c r="R3104" s="6"/>
      <c r="S3104" s="6"/>
      <c r="T3104" s="6"/>
      <c r="U3104" s="6"/>
      <c r="V3104" s="6"/>
      <c r="W3104" s="6"/>
    </row>
    <row r="3105" spans="18:23" x14ac:dyDescent="0.3">
      <c r="R3105" s="6"/>
      <c r="S3105" s="6"/>
      <c r="T3105" s="6"/>
      <c r="U3105" s="6"/>
      <c r="V3105" s="6"/>
      <c r="W3105" s="6"/>
    </row>
    <row r="3106" spans="18:23" x14ac:dyDescent="0.3">
      <c r="R3106" s="6"/>
      <c r="S3106" s="6"/>
      <c r="T3106" s="6"/>
      <c r="U3106" s="6"/>
      <c r="V3106" s="6"/>
      <c r="W3106" s="6"/>
    </row>
    <row r="3107" spans="18:23" x14ac:dyDescent="0.3">
      <c r="R3107" s="6"/>
      <c r="S3107" s="6"/>
      <c r="T3107" s="6"/>
      <c r="U3107" s="6"/>
      <c r="V3107" s="6"/>
      <c r="W3107" s="6"/>
    </row>
    <row r="3108" spans="18:23" x14ac:dyDescent="0.3">
      <c r="R3108" s="6"/>
      <c r="S3108" s="6"/>
      <c r="T3108" s="6"/>
      <c r="U3108" s="6"/>
      <c r="V3108" s="6"/>
      <c r="W3108" s="6"/>
    </row>
    <row r="3109" spans="18:23" x14ac:dyDescent="0.3">
      <c r="R3109" s="6"/>
      <c r="S3109" s="6"/>
      <c r="T3109" s="6"/>
      <c r="U3109" s="6"/>
      <c r="V3109" s="6"/>
      <c r="W3109" s="6"/>
    </row>
    <row r="3110" spans="18:23" x14ac:dyDescent="0.3">
      <c r="R3110" s="6"/>
      <c r="S3110" s="6"/>
      <c r="T3110" s="6"/>
      <c r="U3110" s="6"/>
      <c r="V3110" s="6"/>
      <c r="W3110" s="6"/>
    </row>
    <row r="3111" spans="18:23" x14ac:dyDescent="0.3">
      <c r="R3111" s="6"/>
      <c r="S3111" s="6"/>
      <c r="T3111" s="6"/>
      <c r="U3111" s="6"/>
      <c r="V3111" s="6"/>
      <c r="W3111" s="6"/>
    </row>
    <row r="3112" spans="18:23" x14ac:dyDescent="0.3">
      <c r="R3112" s="6"/>
      <c r="S3112" s="6"/>
      <c r="T3112" s="6"/>
      <c r="U3112" s="6"/>
      <c r="V3112" s="6"/>
      <c r="W3112" s="6"/>
    </row>
    <row r="3113" spans="18:23" x14ac:dyDescent="0.3">
      <c r="R3113" s="6"/>
      <c r="S3113" s="6"/>
      <c r="T3113" s="6"/>
      <c r="U3113" s="6"/>
      <c r="V3113" s="6"/>
      <c r="W3113" s="6"/>
    </row>
    <row r="3114" spans="18:23" x14ac:dyDescent="0.3">
      <c r="R3114" s="6"/>
      <c r="S3114" s="6"/>
      <c r="T3114" s="6"/>
      <c r="U3114" s="6"/>
      <c r="V3114" s="6"/>
      <c r="W3114" s="6"/>
    </row>
    <row r="3115" spans="18:23" x14ac:dyDescent="0.3">
      <c r="R3115" s="6"/>
      <c r="S3115" s="6"/>
      <c r="T3115" s="6"/>
      <c r="U3115" s="6"/>
      <c r="V3115" s="6"/>
      <c r="W3115" s="6"/>
    </row>
    <row r="3116" spans="18:23" x14ac:dyDescent="0.3">
      <c r="R3116" s="6"/>
      <c r="S3116" s="6"/>
      <c r="T3116" s="6"/>
      <c r="U3116" s="6"/>
      <c r="V3116" s="6"/>
      <c r="W3116" s="6"/>
    </row>
    <row r="3117" spans="18:23" x14ac:dyDescent="0.3">
      <c r="R3117" s="6"/>
      <c r="S3117" s="6"/>
      <c r="T3117" s="6"/>
      <c r="U3117" s="6"/>
      <c r="V3117" s="6"/>
      <c r="W3117" s="6"/>
    </row>
    <row r="3118" spans="18:23" x14ac:dyDescent="0.3">
      <c r="R3118" s="6"/>
      <c r="S3118" s="6"/>
      <c r="T3118" s="6"/>
      <c r="U3118" s="6"/>
      <c r="V3118" s="6"/>
      <c r="W3118" s="6"/>
    </row>
    <row r="3119" spans="18:23" x14ac:dyDescent="0.3">
      <c r="R3119" s="6"/>
      <c r="S3119" s="6"/>
      <c r="T3119" s="6"/>
      <c r="U3119" s="6"/>
      <c r="V3119" s="6"/>
      <c r="W3119" s="6"/>
    </row>
    <row r="3120" spans="18:23" x14ac:dyDescent="0.3">
      <c r="R3120" s="6"/>
      <c r="S3120" s="6"/>
      <c r="T3120" s="6"/>
      <c r="U3120" s="6"/>
      <c r="V3120" s="6"/>
      <c r="W3120" s="6"/>
    </row>
    <row r="3121" spans="18:23" x14ac:dyDescent="0.3">
      <c r="R3121" s="6"/>
      <c r="S3121" s="6"/>
      <c r="T3121" s="6"/>
      <c r="U3121" s="6"/>
      <c r="V3121" s="6"/>
      <c r="W3121" s="6"/>
    </row>
    <row r="3122" spans="18:23" x14ac:dyDescent="0.3">
      <c r="R3122" s="6"/>
      <c r="S3122" s="6"/>
      <c r="T3122" s="6"/>
      <c r="U3122" s="6"/>
      <c r="V3122" s="6"/>
      <c r="W3122" s="6"/>
    </row>
    <row r="3123" spans="18:23" x14ac:dyDescent="0.3">
      <c r="R3123" s="6"/>
      <c r="S3123" s="6"/>
      <c r="T3123" s="6"/>
      <c r="U3123" s="6"/>
      <c r="V3123" s="6"/>
      <c r="W3123" s="6"/>
    </row>
    <row r="3124" spans="18:23" x14ac:dyDescent="0.3">
      <c r="R3124" s="6"/>
      <c r="S3124" s="6"/>
      <c r="T3124" s="6"/>
      <c r="U3124" s="6"/>
      <c r="V3124" s="6"/>
      <c r="W3124" s="6"/>
    </row>
    <row r="3125" spans="18:23" x14ac:dyDescent="0.3">
      <c r="R3125" s="6"/>
      <c r="S3125" s="6"/>
      <c r="T3125" s="6"/>
      <c r="U3125" s="6"/>
      <c r="V3125" s="6"/>
      <c r="W3125" s="6"/>
    </row>
    <row r="3126" spans="18:23" x14ac:dyDescent="0.3">
      <c r="R3126" s="6"/>
      <c r="S3126" s="6"/>
      <c r="T3126" s="6"/>
      <c r="U3126" s="6"/>
      <c r="V3126" s="6"/>
      <c r="W3126" s="6"/>
    </row>
    <row r="3127" spans="18:23" x14ac:dyDescent="0.3">
      <c r="R3127" s="6"/>
      <c r="S3127" s="6"/>
      <c r="T3127" s="6"/>
      <c r="U3127" s="6"/>
      <c r="V3127" s="6"/>
      <c r="W3127" s="6"/>
    </row>
    <row r="3128" spans="18:23" x14ac:dyDescent="0.3">
      <c r="R3128" s="6"/>
      <c r="S3128" s="6"/>
      <c r="T3128" s="6"/>
      <c r="U3128" s="6"/>
      <c r="V3128" s="6"/>
      <c r="W3128" s="6"/>
    </row>
    <row r="3129" spans="18:23" x14ac:dyDescent="0.3">
      <c r="R3129" s="6"/>
      <c r="S3129" s="6"/>
      <c r="T3129" s="6"/>
      <c r="U3129" s="6"/>
      <c r="V3129" s="6"/>
      <c r="W3129" s="6"/>
    </row>
    <row r="3130" spans="18:23" x14ac:dyDescent="0.3">
      <c r="R3130" s="6"/>
      <c r="S3130" s="6"/>
      <c r="T3130" s="6"/>
      <c r="U3130" s="6"/>
      <c r="V3130" s="6"/>
      <c r="W3130" s="6"/>
    </row>
    <row r="3131" spans="18:23" x14ac:dyDescent="0.3">
      <c r="R3131" s="6"/>
      <c r="S3131" s="6"/>
      <c r="T3131" s="6"/>
      <c r="U3131" s="6"/>
      <c r="V3131" s="6"/>
      <c r="W3131" s="6"/>
    </row>
    <row r="3132" spans="18:23" x14ac:dyDescent="0.3">
      <c r="R3132" s="6"/>
      <c r="S3132" s="6"/>
      <c r="T3132" s="6"/>
      <c r="U3132" s="6"/>
      <c r="V3132" s="6"/>
      <c r="W3132" s="6"/>
    </row>
    <row r="3133" spans="18:23" x14ac:dyDescent="0.3">
      <c r="R3133" s="6"/>
      <c r="S3133" s="6"/>
      <c r="T3133" s="6"/>
      <c r="U3133" s="6"/>
      <c r="V3133" s="6"/>
      <c r="W3133" s="6"/>
    </row>
    <row r="3134" spans="18:23" x14ac:dyDescent="0.3">
      <c r="R3134" s="6"/>
      <c r="S3134" s="6"/>
      <c r="T3134" s="6"/>
      <c r="U3134" s="6"/>
      <c r="V3134" s="6"/>
      <c r="W3134" s="6"/>
    </row>
    <row r="3135" spans="18:23" x14ac:dyDescent="0.3">
      <c r="R3135" s="6"/>
      <c r="S3135" s="6"/>
      <c r="T3135" s="6"/>
      <c r="U3135" s="6"/>
      <c r="V3135" s="6"/>
      <c r="W3135" s="6"/>
    </row>
    <row r="3136" spans="18:23" x14ac:dyDescent="0.3">
      <c r="R3136" s="6"/>
      <c r="S3136" s="6"/>
      <c r="T3136" s="6"/>
      <c r="U3136" s="6"/>
      <c r="V3136" s="6"/>
      <c r="W3136" s="6"/>
    </row>
    <row r="3137" spans="18:23" x14ac:dyDescent="0.3">
      <c r="R3137" s="6"/>
      <c r="S3137" s="6"/>
      <c r="T3137" s="6"/>
      <c r="U3137" s="6"/>
      <c r="V3137" s="6"/>
      <c r="W3137" s="6"/>
    </row>
    <row r="3138" spans="18:23" x14ac:dyDescent="0.3">
      <c r="R3138" s="6"/>
      <c r="S3138" s="6"/>
      <c r="T3138" s="6"/>
      <c r="U3138" s="6"/>
      <c r="V3138" s="6"/>
      <c r="W3138" s="6"/>
    </row>
    <row r="3139" spans="18:23" x14ac:dyDescent="0.3">
      <c r="R3139" s="6"/>
      <c r="S3139" s="6"/>
      <c r="T3139" s="6"/>
      <c r="U3139" s="6"/>
      <c r="V3139" s="6"/>
      <c r="W3139" s="6"/>
    </row>
    <row r="3140" spans="18:23" x14ac:dyDescent="0.3">
      <c r="R3140" s="6"/>
      <c r="S3140" s="6"/>
      <c r="T3140" s="6"/>
      <c r="U3140" s="6"/>
      <c r="V3140" s="6"/>
      <c r="W3140" s="6"/>
    </row>
    <row r="3141" spans="18:23" x14ac:dyDescent="0.3">
      <c r="R3141" s="6"/>
      <c r="S3141" s="6"/>
      <c r="T3141" s="6"/>
      <c r="U3141" s="6"/>
      <c r="V3141" s="6"/>
      <c r="W3141" s="6"/>
    </row>
    <row r="3142" spans="18:23" x14ac:dyDescent="0.3">
      <c r="R3142" s="6"/>
      <c r="S3142" s="6"/>
      <c r="T3142" s="6"/>
      <c r="U3142" s="6"/>
      <c r="V3142" s="6"/>
      <c r="W3142" s="6"/>
    </row>
    <row r="3143" spans="18:23" x14ac:dyDescent="0.3">
      <c r="R3143" s="6"/>
      <c r="S3143" s="6"/>
      <c r="T3143" s="6"/>
      <c r="U3143" s="6"/>
      <c r="V3143" s="6"/>
      <c r="W3143" s="6"/>
    </row>
    <row r="3144" spans="18:23" x14ac:dyDescent="0.3">
      <c r="R3144" s="6"/>
      <c r="S3144" s="6"/>
      <c r="T3144" s="6"/>
      <c r="U3144" s="6"/>
      <c r="V3144" s="6"/>
      <c r="W3144" s="6"/>
    </row>
    <row r="3145" spans="18:23" x14ac:dyDescent="0.3">
      <c r="R3145" s="6"/>
      <c r="S3145" s="6"/>
      <c r="T3145" s="6"/>
      <c r="U3145" s="6"/>
      <c r="V3145" s="6"/>
      <c r="W3145" s="6"/>
    </row>
    <row r="3146" spans="18:23" x14ac:dyDescent="0.3">
      <c r="R3146" s="6"/>
      <c r="S3146" s="6"/>
      <c r="T3146" s="6"/>
      <c r="U3146" s="6"/>
      <c r="V3146" s="6"/>
      <c r="W3146" s="6"/>
    </row>
    <row r="3147" spans="18:23" x14ac:dyDescent="0.3">
      <c r="R3147" s="6"/>
      <c r="S3147" s="6"/>
      <c r="T3147" s="6"/>
      <c r="U3147" s="6"/>
      <c r="V3147" s="6"/>
      <c r="W3147" s="6"/>
    </row>
    <row r="3148" spans="18:23" x14ac:dyDescent="0.3">
      <c r="R3148" s="6"/>
      <c r="S3148" s="6"/>
      <c r="T3148" s="6"/>
      <c r="U3148" s="6"/>
      <c r="V3148" s="6"/>
      <c r="W3148" s="6"/>
    </row>
    <row r="3149" spans="18:23" x14ac:dyDescent="0.3">
      <c r="R3149" s="6"/>
      <c r="S3149" s="6"/>
      <c r="T3149" s="6"/>
      <c r="U3149" s="6"/>
      <c r="V3149" s="6"/>
      <c r="W3149" s="6"/>
    </row>
    <row r="3150" spans="18:23" x14ac:dyDescent="0.3">
      <c r="R3150" s="6"/>
      <c r="S3150" s="6"/>
      <c r="T3150" s="6"/>
      <c r="U3150" s="6"/>
      <c r="V3150" s="6"/>
      <c r="W3150" s="6"/>
    </row>
    <row r="3151" spans="18:23" x14ac:dyDescent="0.3">
      <c r="R3151" s="6"/>
      <c r="S3151" s="6"/>
      <c r="T3151" s="6"/>
      <c r="U3151" s="6"/>
      <c r="V3151" s="6"/>
      <c r="W3151" s="6"/>
    </row>
    <row r="3152" spans="18:23" x14ac:dyDescent="0.3">
      <c r="R3152" s="6"/>
      <c r="S3152" s="6"/>
      <c r="T3152" s="6"/>
      <c r="U3152" s="6"/>
      <c r="V3152" s="6"/>
      <c r="W3152" s="6"/>
    </row>
    <row r="3153" spans="18:23" x14ac:dyDescent="0.3">
      <c r="R3153" s="6"/>
      <c r="S3153" s="6"/>
      <c r="T3153" s="6"/>
      <c r="U3153" s="6"/>
      <c r="V3153" s="6"/>
      <c r="W3153" s="6"/>
    </row>
    <row r="3154" spans="18:23" x14ac:dyDescent="0.3">
      <c r="R3154" s="6"/>
      <c r="S3154" s="6"/>
      <c r="T3154" s="6"/>
      <c r="U3154" s="6"/>
      <c r="V3154" s="6"/>
      <c r="W3154" s="6"/>
    </row>
    <row r="3155" spans="18:23" x14ac:dyDescent="0.3">
      <c r="R3155" s="6"/>
      <c r="S3155" s="6"/>
      <c r="T3155" s="6"/>
      <c r="U3155" s="6"/>
      <c r="V3155" s="6"/>
      <c r="W3155" s="6"/>
    </row>
    <row r="3156" spans="18:23" x14ac:dyDescent="0.3">
      <c r="R3156" s="6"/>
      <c r="S3156" s="6"/>
      <c r="T3156" s="6"/>
      <c r="U3156" s="6"/>
      <c r="V3156" s="6"/>
      <c r="W3156" s="6"/>
    </row>
    <row r="3157" spans="18:23" x14ac:dyDescent="0.3">
      <c r="R3157" s="6"/>
      <c r="S3157" s="6"/>
      <c r="T3157" s="6"/>
      <c r="U3157" s="6"/>
      <c r="V3157" s="6"/>
      <c r="W3157" s="6"/>
    </row>
    <row r="3158" spans="18:23" x14ac:dyDescent="0.3">
      <c r="R3158" s="6"/>
      <c r="S3158" s="6"/>
      <c r="T3158" s="6"/>
      <c r="U3158" s="6"/>
      <c r="V3158" s="6"/>
      <c r="W3158" s="6"/>
    </row>
    <row r="3159" spans="18:23" x14ac:dyDescent="0.3">
      <c r="R3159" s="6"/>
      <c r="S3159" s="6"/>
      <c r="T3159" s="6"/>
      <c r="U3159" s="6"/>
      <c r="V3159" s="6"/>
      <c r="W3159" s="6"/>
    </row>
    <row r="3160" spans="18:23" x14ac:dyDescent="0.3">
      <c r="R3160" s="6"/>
      <c r="S3160" s="6"/>
      <c r="T3160" s="6"/>
      <c r="U3160" s="6"/>
      <c r="V3160" s="6"/>
      <c r="W3160" s="6"/>
    </row>
    <row r="3161" spans="18:23" x14ac:dyDescent="0.3">
      <c r="R3161" s="6"/>
      <c r="S3161" s="6"/>
      <c r="T3161" s="6"/>
      <c r="U3161" s="6"/>
      <c r="V3161" s="6"/>
      <c r="W3161" s="6"/>
    </row>
    <row r="3162" spans="18:23" x14ac:dyDescent="0.3">
      <c r="R3162" s="6"/>
      <c r="S3162" s="6"/>
      <c r="T3162" s="6"/>
      <c r="U3162" s="6"/>
      <c r="V3162" s="6"/>
      <c r="W3162" s="6"/>
    </row>
    <row r="3163" spans="18:23" x14ac:dyDescent="0.3">
      <c r="R3163" s="6"/>
      <c r="S3163" s="6"/>
      <c r="T3163" s="6"/>
      <c r="U3163" s="6"/>
      <c r="V3163" s="6"/>
      <c r="W3163" s="6"/>
    </row>
    <row r="3164" spans="18:23" x14ac:dyDescent="0.3">
      <c r="R3164" s="6"/>
      <c r="S3164" s="6"/>
      <c r="T3164" s="6"/>
      <c r="U3164" s="6"/>
      <c r="V3164" s="6"/>
      <c r="W3164" s="6"/>
    </row>
    <row r="3165" spans="18:23" x14ac:dyDescent="0.3">
      <c r="R3165" s="6"/>
      <c r="S3165" s="6"/>
      <c r="T3165" s="6"/>
      <c r="U3165" s="6"/>
      <c r="V3165" s="6"/>
      <c r="W3165" s="6"/>
    </row>
    <row r="3166" spans="18:23" x14ac:dyDescent="0.3">
      <c r="R3166" s="6"/>
      <c r="S3166" s="6"/>
      <c r="T3166" s="6"/>
      <c r="U3166" s="6"/>
      <c r="V3166" s="6"/>
      <c r="W3166" s="6"/>
    </row>
    <row r="3167" spans="18:23" x14ac:dyDescent="0.3">
      <c r="R3167" s="6"/>
      <c r="S3167" s="6"/>
      <c r="T3167" s="6"/>
      <c r="U3167" s="6"/>
      <c r="V3167" s="6"/>
      <c r="W3167" s="6"/>
    </row>
    <row r="3168" spans="18:23" x14ac:dyDescent="0.3">
      <c r="R3168" s="6"/>
      <c r="S3168" s="6"/>
      <c r="T3168" s="6"/>
      <c r="U3168" s="6"/>
      <c r="V3168" s="6"/>
      <c r="W3168" s="6"/>
    </row>
    <row r="3169" spans="18:23" x14ac:dyDescent="0.3">
      <c r="R3169" s="6"/>
      <c r="S3169" s="6"/>
      <c r="T3169" s="6"/>
      <c r="U3169" s="6"/>
      <c r="V3169" s="6"/>
      <c r="W3169" s="6"/>
    </row>
    <row r="3170" spans="18:23" x14ac:dyDescent="0.3">
      <c r="R3170" s="6"/>
      <c r="S3170" s="6"/>
      <c r="T3170" s="6"/>
      <c r="U3170" s="6"/>
      <c r="V3170" s="6"/>
      <c r="W3170" s="6"/>
    </row>
    <row r="3171" spans="18:23" x14ac:dyDescent="0.3">
      <c r="R3171" s="6"/>
      <c r="S3171" s="6"/>
      <c r="T3171" s="6"/>
      <c r="U3171" s="6"/>
      <c r="V3171" s="6"/>
      <c r="W3171" s="6"/>
    </row>
    <row r="3172" spans="18:23" x14ac:dyDescent="0.3">
      <c r="R3172" s="6"/>
      <c r="S3172" s="6"/>
      <c r="T3172" s="6"/>
      <c r="U3172" s="6"/>
      <c r="V3172" s="6"/>
      <c r="W3172" s="6"/>
    </row>
    <row r="3173" spans="18:23" x14ac:dyDescent="0.3">
      <c r="R3173" s="6"/>
      <c r="S3173" s="6"/>
      <c r="T3173" s="6"/>
      <c r="U3173" s="6"/>
      <c r="V3173" s="6"/>
      <c r="W3173" s="6"/>
    </row>
    <row r="3174" spans="18:23" x14ac:dyDescent="0.3">
      <c r="R3174" s="6"/>
      <c r="S3174" s="6"/>
      <c r="T3174" s="6"/>
      <c r="U3174" s="6"/>
      <c r="V3174" s="6"/>
      <c r="W3174" s="6"/>
    </row>
    <row r="3175" spans="18:23" x14ac:dyDescent="0.3">
      <c r="R3175" s="6"/>
      <c r="S3175" s="6"/>
      <c r="T3175" s="6"/>
      <c r="U3175" s="6"/>
      <c r="V3175" s="6"/>
      <c r="W3175" s="6"/>
    </row>
    <row r="3176" spans="18:23" x14ac:dyDescent="0.3">
      <c r="R3176" s="6"/>
      <c r="S3176" s="6"/>
      <c r="T3176" s="6"/>
      <c r="U3176" s="6"/>
      <c r="V3176" s="6"/>
      <c r="W3176" s="6"/>
    </row>
    <row r="3177" spans="18:23" x14ac:dyDescent="0.3">
      <c r="R3177" s="6"/>
      <c r="S3177" s="6"/>
      <c r="T3177" s="6"/>
      <c r="U3177" s="6"/>
      <c r="V3177" s="6"/>
      <c r="W3177" s="6"/>
    </row>
    <row r="3178" spans="18:23" x14ac:dyDescent="0.3">
      <c r="R3178" s="6"/>
      <c r="S3178" s="6"/>
      <c r="T3178" s="6"/>
      <c r="U3178" s="6"/>
      <c r="V3178" s="6"/>
      <c r="W3178" s="6"/>
    </row>
    <row r="3179" spans="18:23" x14ac:dyDescent="0.3">
      <c r="R3179" s="6"/>
      <c r="S3179" s="6"/>
      <c r="T3179" s="6"/>
      <c r="U3179" s="6"/>
      <c r="V3179" s="6"/>
      <c r="W3179" s="6"/>
    </row>
    <row r="3180" spans="18:23" x14ac:dyDescent="0.3">
      <c r="R3180" s="6"/>
      <c r="S3180" s="6"/>
      <c r="T3180" s="6"/>
      <c r="U3180" s="6"/>
      <c r="V3180" s="6"/>
      <c r="W3180" s="6"/>
    </row>
    <row r="3181" spans="18:23" x14ac:dyDescent="0.3">
      <c r="R3181" s="6"/>
      <c r="S3181" s="6"/>
      <c r="T3181" s="6"/>
      <c r="U3181" s="6"/>
      <c r="V3181" s="6"/>
      <c r="W3181" s="6"/>
    </row>
    <row r="3182" spans="18:23" x14ac:dyDescent="0.3">
      <c r="R3182" s="6"/>
      <c r="S3182" s="6"/>
      <c r="T3182" s="6"/>
      <c r="U3182" s="6"/>
      <c r="V3182" s="6"/>
      <c r="W3182" s="6"/>
    </row>
    <row r="3183" spans="18:23" x14ac:dyDescent="0.3">
      <c r="R3183" s="6"/>
      <c r="S3183" s="6"/>
      <c r="T3183" s="6"/>
      <c r="U3183" s="6"/>
      <c r="V3183" s="6"/>
      <c r="W3183" s="6"/>
    </row>
    <row r="3184" spans="18:23" x14ac:dyDescent="0.3">
      <c r="R3184" s="6"/>
      <c r="S3184" s="6"/>
      <c r="T3184" s="6"/>
      <c r="U3184" s="6"/>
      <c r="V3184" s="6"/>
      <c r="W3184" s="6"/>
    </row>
    <row r="3185" spans="18:23" x14ac:dyDescent="0.3">
      <c r="R3185" s="6"/>
      <c r="S3185" s="6"/>
      <c r="T3185" s="6"/>
      <c r="U3185" s="6"/>
      <c r="V3185" s="6"/>
      <c r="W3185" s="6"/>
    </row>
    <row r="3186" spans="18:23" x14ac:dyDescent="0.3">
      <c r="R3186" s="6"/>
      <c r="S3186" s="6"/>
      <c r="T3186" s="6"/>
      <c r="U3186" s="6"/>
      <c r="V3186" s="6"/>
      <c r="W3186" s="6"/>
    </row>
    <row r="3187" spans="18:23" x14ac:dyDescent="0.3">
      <c r="R3187" s="6"/>
      <c r="S3187" s="6"/>
      <c r="T3187" s="6"/>
      <c r="U3187" s="6"/>
      <c r="V3187" s="6"/>
      <c r="W3187" s="6"/>
    </row>
    <row r="3188" spans="18:23" x14ac:dyDescent="0.3">
      <c r="R3188" s="6"/>
      <c r="S3188" s="6"/>
      <c r="T3188" s="6"/>
      <c r="U3188" s="6"/>
      <c r="V3188" s="6"/>
      <c r="W3188" s="6"/>
    </row>
    <row r="3189" spans="18:23" x14ac:dyDescent="0.3">
      <c r="R3189" s="6"/>
      <c r="S3189" s="6"/>
      <c r="T3189" s="6"/>
      <c r="U3189" s="6"/>
      <c r="V3189" s="6"/>
      <c r="W3189" s="6"/>
    </row>
    <row r="3190" spans="18:23" x14ac:dyDescent="0.3">
      <c r="R3190" s="6"/>
      <c r="S3190" s="6"/>
      <c r="T3190" s="6"/>
      <c r="U3190" s="6"/>
      <c r="V3190" s="6"/>
      <c r="W3190" s="6"/>
    </row>
    <row r="3191" spans="18:23" x14ac:dyDescent="0.3">
      <c r="R3191" s="6"/>
      <c r="S3191" s="6"/>
      <c r="T3191" s="6"/>
      <c r="U3191" s="6"/>
      <c r="V3191" s="6"/>
      <c r="W3191" s="6"/>
    </row>
    <row r="3192" spans="18:23" x14ac:dyDescent="0.3">
      <c r="R3192" s="6"/>
      <c r="S3192" s="6"/>
      <c r="T3192" s="6"/>
      <c r="U3192" s="6"/>
      <c r="V3192" s="6"/>
      <c r="W3192" s="6"/>
    </row>
    <row r="3193" spans="18:23" x14ac:dyDescent="0.3">
      <c r="R3193" s="6"/>
      <c r="S3193" s="6"/>
      <c r="T3193" s="6"/>
      <c r="U3193" s="6"/>
      <c r="V3193" s="6"/>
      <c r="W3193" s="6"/>
    </row>
    <row r="3194" spans="18:23" x14ac:dyDescent="0.3">
      <c r="R3194" s="6"/>
      <c r="S3194" s="6"/>
      <c r="T3194" s="6"/>
      <c r="U3194" s="6"/>
      <c r="V3194" s="6"/>
      <c r="W3194" s="6"/>
    </row>
    <row r="3195" spans="18:23" x14ac:dyDescent="0.3">
      <c r="R3195" s="6"/>
      <c r="S3195" s="6"/>
      <c r="T3195" s="6"/>
      <c r="U3195" s="6"/>
      <c r="V3195" s="6"/>
      <c r="W3195" s="6"/>
    </row>
    <row r="3196" spans="18:23" x14ac:dyDescent="0.3">
      <c r="R3196" s="6"/>
      <c r="S3196" s="6"/>
      <c r="T3196" s="6"/>
      <c r="U3196" s="6"/>
      <c r="V3196" s="6"/>
      <c r="W3196" s="6"/>
    </row>
    <row r="3197" spans="18:23" x14ac:dyDescent="0.3">
      <c r="R3197" s="6"/>
      <c r="S3197" s="6"/>
      <c r="T3197" s="6"/>
      <c r="U3197" s="6"/>
      <c r="V3197" s="6"/>
      <c r="W3197" s="6"/>
    </row>
    <row r="3198" spans="18:23" x14ac:dyDescent="0.3">
      <c r="R3198" s="6"/>
      <c r="S3198" s="6"/>
      <c r="T3198" s="6"/>
      <c r="U3198" s="6"/>
      <c r="V3198" s="6"/>
      <c r="W3198" s="6"/>
    </row>
    <row r="3199" spans="18:23" x14ac:dyDescent="0.3">
      <c r="R3199" s="6"/>
      <c r="S3199" s="6"/>
      <c r="T3199" s="6"/>
      <c r="U3199" s="6"/>
      <c r="V3199" s="6"/>
      <c r="W3199" s="6"/>
    </row>
    <row r="3200" spans="18:23" x14ac:dyDescent="0.3">
      <c r="R3200" s="6"/>
      <c r="S3200" s="6"/>
      <c r="T3200" s="6"/>
      <c r="U3200" s="6"/>
      <c r="V3200" s="6"/>
      <c r="W3200" s="6"/>
    </row>
    <row r="3201" spans="18:23" x14ac:dyDescent="0.3">
      <c r="R3201" s="6"/>
      <c r="S3201" s="6"/>
      <c r="T3201" s="6"/>
      <c r="U3201" s="6"/>
      <c r="V3201" s="6"/>
      <c r="W3201" s="6"/>
    </row>
    <row r="3202" spans="18:23" x14ac:dyDescent="0.3">
      <c r="R3202" s="6"/>
      <c r="S3202" s="6"/>
      <c r="T3202" s="6"/>
      <c r="U3202" s="6"/>
      <c r="V3202" s="6"/>
      <c r="W3202" s="6"/>
    </row>
    <row r="3203" spans="18:23" x14ac:dyDescent="0.3">
      <c r="R3203" s="6"/>
      <c r="S3203" s="6"/>
      <c r="T3203" s="6"/>
      <c r="U3203" s="6"/>
      <c r="V3203" s="6"/>
      <c r="W3203" s="6"/>
    </row>
    <row r="3204" spans="18:23" x14ac:dyDescent="0.3">
      <c r="R3204" s="6"/>
      <c r="S3204" s="6"/>
      <c r="T3204" s="6"/>
      <c r="U3204" s="6"/>
      <c r="V3204" s="6"/>
      <c r="W3204" s="6"/>
    </row>
    <row r="3205" spans="18:23" x14ac:dyDescent="0.3">
      <c r="R3205" s="6"/>
      <c r="S3205" s="6"/>
      <c r="T3205" s="6"/>
      <c r="U3205" s="6"/>
      <c r="V3205" s="6"/>
      <c r="W3205" s="6"/>
    </row>
    <row r="3206" spans="18:23" x14ac:dyDescent="0.3">
      <c r="R3206" s="6"/>
      <c r="S3206" s="6"/>
      <c r="T3206" s="6"/>
      <c r="U3206" s="6"/>
      <c r="V3206" s="6"/>
      <c r="W3206" s="6"/>
    </row>
    <row r="3207" spans="18:23" x14ac:dyDescent="0.3">
      <c r="R3207" s="6"/>
      <c r="S3207" s="6"/>
      <c r="T3207" s="6"/>
      <c r="U3207" s="6"/>
      <c r="V3207" s="6"/>
      <c r="W3207" s="6"/>
    </row>
    <row r="3208" spans="18:23" x14ac:dyDescent="0.3">
      <c r="R3208" s="6"/>
      <c r="S3208" s="6"/>
      <c r="T3208" s="6"/>
      <c r="U3208" s="6"/>
      <c r="V3208" s="6"/>
      <c r="W3208" s="6"/>
    </row>
    <row r="3209" spans="18:23" x14ac:dyDescent="0.3">
      <c r="R3209" s="6"/>
      <c r="S3209" s="6"/>
      <c r="T3209" s="6"/>
      <c r="U3209" s="6"/>
      <c r="V3209" s="6"/>
      <c r="W3209" s="6"/>
    </row>
    <row r="3210" spans="18:23" x14ac:dyDescent="0.3">
      <c r="R3210" s="6"/>
      <c r="S3210" s="6"/>
      <c r="T3210" s="6"/>
      <c r="U3210" s="6"/>
      <c r="V3210" s="6"/>
      <c r="W3210" s="6"/>
    </row>
    <row r="3211" spans="18:23" x14ac:dyDescent="0.3">
      <c r="R3211" s="6"/>
      <c r="S3211" s="6"/>
      <c r="T3211" s="6"/>
      <c r="U3211" s="6"/>
      <c r="V3211" s="6"/>
      <c r="W3211" s="6"/>
    </row>
    <row r="3212" spans="18:23" x14ac:dyDescent="0.3">
      <c r="R3212" s="6"/>
      <c r="S3212" s="6"/>
      <c r="T3212" s="6"/>
      <c r="U3212" s="6"/>
      <c r="V3212" s="6"/>
      <c r="W3212" s="6"/>
    </row>
    <row r="3213" spans="18:23" x14ac:dyDescent="0.3">
      <c r="R3213" s="6"/>
      <c r="S3213" s="6"/>
      <c r="T3213" s="6"/>
      <c r="U3213" s="6"/>
      <c r="V3213" s="6"/>
      <c r="W3213" s="6"/>
    </row>
    <row r="3214" spans="18:23" x14ac:dyDescent="0.3">
      <c r="R3214" s="6"/>
      <c r="S3214" s="6"/>
      <c r="T3214" s="6"/>
      <c r="U3214" s="6"/>
      <c r="V3214" s="6"/>
      <c r="W3214" s="6"/>
    </row>
    <row r="3215" spans="18:23" x14ac:dyDescent="0.3">
      <c r="R3215" s="6"/>
      <c r="S3215" s="6"/>
      <c r="T3215" s="6"/>
      <c r="U3215" s="6"/>
      <c r="V3215" s="6"/>
      <c r="W3215" s="6"/>
    </row>
    <row r="3216" spans="18:23" x14ac:dyDescent="0.3">
      <c r="R3216" s="6"/>
      <c r="S3216" s="6"/>
      <c r="T3216" s="6"/>
      <c r="U3216" s="6"/>
      <c r="V3216" s="6"/>
      <c r="W3216" s="6"/>
    </row>
    <row r="3217" spans="18:23" x14ac:dyDescent="0.3">
      <c r="R3217" s="6"/>
      <c r="S3217" s="6"/>
      <c r="T3217" s="6"/>
      <c r="U3217" s="6"/>
      <c r="V3217" s="6"/>
      <c r="W3217" s="6"/>
    </row>
    <row r="3218" spans="18:23" x14ac:dyDescent="0.3">
      <c r="R3218" s="6"/>
      <c r="S3218" s="6"/>
      <c r="T3218" s="6"/>
      <c r="U3218" s="6"/>
      <c r="V3218" s="6"/>
      <c r="W3218" s="6"/>
    </row>
    <row r="3219" spans="18:23" x14ac:dyDescent="0.3">
      <c r="R3219" s="6"/>
      <c r="S3219" s="6"/>
      <c r="T3219" s="6"/>
      <c r="U3219" s="6"/>
      <c r="V3219" s="6"/>
      <c r="W3219" s="6"/>
    </row>
    <row r="3220" spans="18:23" x14ac:dyDescent="0.3">
      <c r="R3220" s="6"/>
      <c r="S3220" s="6"/>
      <c r="T3220" s="6"/>
      <c r="U3220" s="6"/>
      <c r="V3220" s="6"/>
      <c r="W3220" s="6"/>
    </row>
    <row r="3221" spans="18:23" x14ac:dyDescent="0.3">
      <c r="R3221" s="6"/>
      <c r="S3221" s="6"/>
      <c r="T3221" s="6"/>
      <c r="U3221" s="6"/>
      <c r="V3221" s="6"/>
      <c r="W3221" s="6"/>
    </row>
    <row r="3222" spans="18:23" x14ac:dyDescent="0.3">
      <c r="R3222" s="6"/>
      <c r="S3222" s="6"/>
      <c r="T3222" s="6"/>
      <c r="U3222" s="6"/>
      <c r="V3222" s="6"/>
      <c r="W3222" s="6"/>
    </row>
    <row r="3223" spans="18:23" x14ac:dyDescent="0.3">
      <c r="R3223" s="6"/>
      <c r="S3223" s="6"/>
      <c r="T3223" s="6"/>
      <c r="U3223" s="6"/>
      <c r="V3223" s="6"/>
      <c r="W3223" s="6"/>
    </row>
    <row r="3224" spans="18:23" x14ac:dyDescent="0.3">
      <c r="R3224" s="6"/>
      <c r="S3224" s="6"/>
      <c r="T3224" s="6"/>
      <c r="U3224" s="6"/>
      <c r="V3224" s="6"/>
      <c r="W3224" s="6"/>
    </row>
    <row r="3225" spans="18:23" x14ac:dyDescent="0.3">
      <c r="R3225" s="6"/>
      <c r="S3225" s="6"/>
      <c r="T3225" s="6"/>
      <c r="U3225" s="6"/>
      <c r="V3225" s="6"/>
      <c r="W3225" s="6"/>
    </row>
    <row r="3226" spans="18:23" x14ac:dyDescent="0.3">
      <c r="R3226" s="6"/>
      <c r="S3226" s="6"/>
      <c r="T3226" s="6"/>
      <c r="U3226" s="6"/>
      <c r="V3226" s="6"/>
      <c r="W3226" s="6"/>
    </row>
    <row r="3227" spans="18:23" x14ac:dyDescent="0.3">
      <c r="R3227" s="6"/>
      <c r="S3227" s="6"/>
      <c r="T3227" s="6"/>
      <c r="U3227" s="6"/>
      <c r="V3227" s="6"/>
      <c r="W3227" s="6"/>
    </row>
    <row r="3228" spans="18:23" x14ac:dyDescent="0.3">
      <c r="R3228" s="6"/>
      <c r="S3228" s="6"/>
      <c r="T3228" s="6"/>
      <c r="U3228" s="6"/>
      <c r="V3228" s="6"/>
      <c r="W3228" s="6"/>
    </row>
    <row r="3229" spans="18:23" x14ac:dyDescent="0.3">
      <c r="R3229" s="6"/>
      <c r="S3229" s="6"/>
      <c r="T3229" s="6"/>
      <c r="U3229" s="6"/>
      <c r="V3229" s="6"/>
      <c r="W3229" s="6"/>
    </row>
    <row r="3230" spans="18:23" x14ac:dyDescent="0.3">
      <c r="R3230" s="6"/>
      <c r="S3230" s="6"/>
      <c r="T3230" s="6"/>
      <c r="U3230" s="6"/>
      <c r="V3230" s="6"/>
      <c r="W3230" s="6"/>
    </row>
    <row r="3231" spans="18:23" x14ac:dyDescent="0.3">
      <c r="R3231" s="6"/>
      <c r="S3231" s="6"/>
      <c r="T3231" s="6"/>
      <c r="U3231" s="6"/>
      <c r="V3231" s="6"/>
      <c r="W3231" s="6"/>
    </row>
    <row r="3232" spans="18:23" x14ac:dyDescent="0.3">
      <c r="R3232" s="6"/>
      <c r="S3232" s="6"/>
      <c r="T3232" s="6"/>
      <c r="U3232" s="6"/>
      <c r="V3232" s="6"/>
      <c r="W3232" s="6"/>
    </row>
    <row r="3233" spans="18:23" x14ac:dyDescent="0.3">
      <c r="R3233" s="6"/>
      <c r="S3233" s="6"/>
      <c r="T3233" s="6"/>
      <c r="U3233" s="6"/>
      <c r="V3233" s="6"/>
      <c r="W3233" s="6"/>
    </row>
    <row r="3234" spans="18:23" x14ac:dyDescent="0.3">
      <c r="R3234" s="6"/>
      <c r="S3234" s="6"/>
      <c r="T3234" s="6"/>
      <c r="U3234" s="6"/>
      <c r="V3234" s="6"/>
      <c r="W3234" s="6"/>
    </row>
    <row r="3235" spans="18:23" x14ac:dyDescent="0.3">
      <c r="R3235" s="6"/>
      <c r="S3235" s="6"/>
      <c r="T3235" s="6"/>
      <c r="U3235" s="6"/>
      <c r="V3235" s="6"/>
      <c r="W3235" s="6"/>
    </row>
    <row r="3236" spans="18:23" x14ac:dyDescent="0.3">
      <c r="R3236" s="6"/>
      <c r="S3236" s="6"/>
      <c r="T3236" s="6"/>
      <c r="U3236" s="6"/>
      <c r="V3236" s="6"/>
      <c r="W3236" s="6"/>
    </row>
    <row r="3237" spans="18:23" x14ac:dyDescent="0.3">
      <c r="R3237" s="6"/>
      <c r="S3237" s="6"/>
      <c r="T3237" s="6"/>
      <c r="U3237" s="6"/>
      <c r="V3237" s="6"/>
      <c r="W3237" s="6"/>
    </row>
    <row r="3238" spans="18:23" x14ac:dyDescent="0.3">
      <c r="R3238" s="6"/>
      <c r="S3238" s="6"/>
      <c r="T3238" s="6"/>
      <c r="U3238" s="6"/>
      <c r="V3238" s="6"/>
      <c r="W3238" s="6"/>
    </row>
    <row r="3239" spans="18:23" x14ac:dyDescent="0.3">
      <c r="R3239" s="6"/>
      <c r="S3239" s="6"/>
      <c r="T3239" s="6"/>
      <c r="U3239" s="6"/>
      <c r="V3239" s="6"/>
      <c r="W3239" s="6"/>
    </row>
    <row r="3240" spans="18:23" x14ac:dyDescent="0.3">
      <c r="R3240" s="6"/>
      <c r="S3240" s="6"/>
      <c r="T3240" s="6"/>
      <c r="U3240" s="6"/>
      <c r="V3240" s="6"/>
      <c r="W3240" s="6"/>
    </row>
    <row r="3241" spans="18:23" x14ac:dyDescent="0.3">
      <c r="R3241" s="6"/>
      <c r="S3241" s="6"/>
      <c r="T3241" s="6"/>
      <c r="U3241" s="6"/>
      <c r="V3241" s="6"/>
      <c r="W3241" s="6"/>
    </row>
    <row r="3242" spans="18:23" x14ac:dyDescent="0.3">
      <c r="R3242" s="6"/>
      <c r="S3242" s="6"/>
      <c r="T3242" s="6"/>
      <c r="U3242" s="6"/>
      <c r="V3242" s="6"/>
      <c r="W3242" s="6"/>
    </row>
    <row r="3243" spans="18:23" x14ac:dyDescent="0.3">
      <c r="R3243" s="6"/>
      <c r="S3243" s="6"/>
      <c r="T3243" s="6"/>
      <c r="U3243" s="6"/>
      <c r="V3243" s="6"/>
      <c r="W3243" s="6"/>
    </row>
    <row r="3244" spans="18:23" x14ac:dyDescent="0.3">
      <c r="R3244" s="6"/>
      <c r="S3244" s="6"/>
      <c r="T3244" s="6"/>
      <c r="U3244" s="6"/>
      <c r="V3244" s="6"/>
      <c r="W3244" s="6"/>
    </row>
    <row r="3245" spans="18:23" x14ac:dyDescent="0.3">
      <c r="R3245" s="6"/>
      <c r="S3245" s="6"/>
      <c r="T3245" s="6"/>
      <c r="U3245" s="6"/>
      <c r="V3245" s="6"/>
      <c r="W3245" s="6"/>
    </row>
    <row r="3246" spans="18:23" x14ac:dyDescent="0.3">
      <c r="R3246" s="6"/>
      <c r="S3246" s="6"/>
      <c r="T3246" s="6"/>
      <c r="U3246" s="6"/>
      <c r="V3246" s="6"/>
      <c r="W3246" s="6"/>
    </row>
    <row r="3247" spans="18:23" x14ac:dyDescent="0.3">
      <c r="R3247" s="6"/>
      <c r="S3247" s="6"/>
      <c r="T3247" s="6"/>
      <c r="U3247" s="6"/>
      <c r="V3247" s="6"/>
      <c r="W3247" s="6"/>
    </row>
    <row r="3248" spans="18:23" x14ac:dyDescent="0.3">
      <c r="R3248" s="6"/>
      <c r="S3248" s="6"/>
      <c r="T3248" s="6"/>
      <c r="U3248" s="6"/>
      <c r="V3248" s="6"/>
      <c r="W3248" s="6"/>
    </row>
    <row r="3249" spans="18:23" x14ac:dyDescent="0.3">
      <c r="R3249" s="6"/>
      <c r="S3249" s="6"/>
      <c r="T3249" s="6"/>
      <c r="U3249" s="6"/>
      <c r="V3249" s="6"/>
      <c r="W3249" s="6"/>
    </row>
    <row r="3250" spans="18:23" x14ac:dyDescent="0.3">
      <c r="R3250" s="6"/>
      <c r="S3250" s="6"/>
      <c r="T3250" s="6"/>
      <c r="U3250" s="6"/>
      <c r="V3250" s="6"/>
      <c r="W3250" s="6"/>
    </row>
    <row r="3251" spans="18:23" x14ac:dyDescent="0.3">
      <c r="R3251" s="6"/>
      <c r="S3251" s="6"/>
      <c r="T3251" s="6"/>
      <c r="U3251" s="6"/>
      <c r="V3251" s="6"/>
      <c r="W3251" s="6"/>
    </row>
    <row r="3252" spans="18:23" x14ac:dyDescent="0.3">
      <c r="R3252" s="6"/>
      <c r="S3252" s="6"/>
      <c r="T3252" s="6"/>
      <c r="U3252" s="6"/>
      <c r="V3252" s="6"/>
      <c r="W3252" s="6"/>
    </row>
    <row r="3253" spans="18:23" x14ac:dyDescent="0.3">
      <c r="R3253" s="6"/>
      <c r="S3253" s="6"/>
      <c r="T3253" s="6"/>
      <c r="U3253" s="6"/>
      <c r="V3253" s="6"/>
      <c r="W3253" s="6"/>
    </row>
    <row r="3254" spans="18:23" x14ac:dyDescent="0.3">
      <c r="R3254" s="6"/>
      <c r="S3254" s="6"/>
      <c r="T3254" s="6"/>
      <c r="U3254" s="6"/>
      <c r="V3254" s="6"/>
      <c r="W3254" s="6"/>
    </row>
    <row r="3255" spans="18:23" x14ac:dyDescent="0.3">
      <c r="R3255" s="6"/>
      <c r="S3255" s="6"/>
      <c r="T3255" s="6"/>
      <c r="U3255" s="6"/>
      <c r="V3255" s="6"/>
      <c r="W3255" s="6"/>
    </row>
    <row r="3256" spans="18:23" x14ac:dyDescent="0.3">
      <c r="R3256" s="6"/>
      <c r="S3256" s="6"/>
      <c r="T3256" s="6"/>
      <c r="U3256" s="6"/>
      <c r="V3256" s="6"/>
      <c r="W3256" s="6"/>
    </row>
    <row r="3257" spans="18:23" x14ac:dyDescent="0.3">
      <c r="R3257" s="6"/>
      <c r="S3257" s="6"/>
      <c r="T3257" s="6"/>
      <c r="U3257" s="6"/>
      <c r="V3257" s="6"/>
      <c r="W3257" s="6"/>
    </row>
    <row r="3258" spans="18:23" x14ac:dyDescent="0.3">
      <c r="R3258" s="6"/>
      <c r="S3258" s="6"/>
      <c r="T3258" s="6"/>
      <c r="U3258" s="6"/>
      <c r="V3258" s="6"/>
      <c r="W3258" s="6"/>
    </row>
    <row r="3259" spans="18:23" x14ac:dyDescent="0.3">
      <c r="R3259" s="6"/>
      <c r="S3259" s="6"/>
      <c r="T3259" s="6"/>
      <c r="U3259" s="6"/>
      <c r="V3259" s="6"/>
      <c r="W3259" s="6"/>
    </row>
    <row r="3260" spans="18:23" x14ac:dyDescent="0.3">
      <c r="R3260" s="6"/>
      <c r="S3260" s="6"/>
      <c r="T3260" s="6"/>
      <c r="U3260" s="6"/>
      <c r="V3260" s="6"/>
      <c r="W3260" s="6"/>
    </row>
    <row r="3261" spans="18:23" x14ac:dyDescent="0.3">
      <c r="R3261" s="6"/>
      <c r="S3261" s="6"/>
      <c r="T3261" s="6"/>
      <c r="U3261" s="6"/>
      <c r="V3261" s="6"/>
      <c r="W3261" s="6"/>
    </row>
    <row r="3262" spans="18:23" x14ac:dyDescent="0.3">
      <c r="R3262" s="6"/>
      <c r="S3262" s="6"/>
      <c r="T3262" s="6"/>
      <c r="U3262" s="6"/>
      <c r="V3262" s="6"/>
      <c r="W3262" s="6"/>
    </row>
    <row r="3263" spans="18:23" x14ac:dyDescent="0.3">
      <c r="R3263" s="6"/>
      <c r="S3263" s="6"/>
      <c r="T3263" s="6"/>
      <c r="U3263" s="6"/>
      <c r="V3263" s="6"/>
      <c r="W3263" s="6"/>
    </row>
    <row r="3264" spans="18:23" x14ac:dyDescent="0.3">
      <c r="R3264" s="6"/>
      <c r="S3264" s="6"/>
      <c r="T3264" s="6"/>
      <c r="U3264" s="6"/>
      <c r="V3264" s="6"/>
      <c r="W3264" s="6"/>
    </row>
    <row r="3265" spans="18:23" x14ac:dyDescent="0.3">
      <c r="R3265" s="6"/>
      <c r="S3265" s="6"/>
      <c r="T3265" s="6"/>
      <c r="U3265" s="6"/>
      <c r="V3265" s="6"/>
      <c r="W3265" s="6"/>
    </row>
    <row r="3266" spans="18:23" x14ac:dyDescent="0.3">
      <c r="R3266" s="6"/>
      <c r="S3266" s="6"/>
      <c r="T3266" s="6"/>
      <c r="U3266" s="6"/>
      <c r="V3266" s="6"/>
      <c r="W3266" s="6"/>
    </row>
    <row r="3267" spans="18:23" x14ac:dyDescent="0.3">
      <c r="R3267" s="6"/>
      <c r="S3267" s="6"/>
      <c r="T3267" s="6"/>
      <c r="U3267" s="6"/>
      <c r="V3267" s="6"/>
      <c r="W3267" s="6"/>
    </row>
    <row r="3268" spans="18:23" x14ac:dyDescent="0.3">
      <c r="R3268" s="6"/>
      <c r="S3268" s="6"/>
      <c r="T3268" s="6"/>
      <c r="U3268" s="6"/>
      <c r="V3268" s="6"/>
      <c r="W3268" s="6"/>
    </row>
    <row r="3269" spans="18:23" x14ac:dyDescent="0.3">
      <c r="R3269" s="6"/>
      <c r="S3269" s="6"/>
      <c r="T3269" s="6"/>
      <c r="U3269" s="6"/>
      <c r="V3269" s="6"/>
      <c r="W3269" s="6"/>
    </row>
    <row r="3270" spans="18:23" x14ac:dyDescent="0.3">
      <c r="R3270" s="6"/>
      <c r="S3270" s="6"/>
      <c r="T3270" s="6"/>
      <c r="U3270" s="6"/>
      <c r="V3270" s="6"/>
      <c r="W3270" s="6"/>
    </row>
    <row r="3271" spans="18:23" x14ac:dyDescent="0.3">
      <c r="R3271" s="6"/>
      <c r="S3271" s="6"/>
      <c r="T3271" s="6"/>
      <c r="U3271" s="6"/>
      <c r="V3271" s="6"/>
      <c r="W3271" s="6"/>
    </row>
    <row r="3272" spans="18:23" x14ac:dyDescent="0.3">
      <c r="R3272" s="6"/>
      <c r="S3272" s="6"/>
      <c r="T3272" s="6"/>
      <c r="U3272" s="6"/>
      <c r="V3272" s="6"/>
      <c r="W3272" s="6"/>
    </row>
    <row r="3273" spans="18:23" x14ac:dyDescent="0.3">
      <c r="R3273" s="6"/>
      <c r="S3273" s="6"/>
      <c r="T3273" s="6"/>
      <c r="U3273" s="6"/>
      <c r="V3273" s="6"/>
      <c r="W3273" s="6"/>
    </row>
    <row r="3274" spans="18:23" x14ac:dyDescent="0.3">
      <c r="R3274" s="6"/>
      <c r="S3274" s="6"/>
      <c r="T3274" s="6"/>
      <c r="U3274" s="6"/>
      <c r="V3274" s="6"/>
      <c r="W3274" s="6"/>
    </row>
    <row r="3275" spans="18:23" x14ac:dyDescent="0.3">
      <c r="R3275" s="6"/>
      <c r="S3275" s="6"/>
      <c r="T3275" s="6"/>
      <c r="U3275" s="6"/>
      <c r="V3275" s="6"/>
      <c r="W3275" s="6"/>
    </row>
    <row r="3276" spans="18:23" x14ac:dyDescent="0.3">
      <c r="R3276" s="6"/>
      <c r="S3276" s="6"/>
      <c r="T3276" s="6"/>
      <c r="U3276" s="6"/>
      <c r="V3276" s="6"/>
      <c r="W3276" s="6"/>
    </row>
    <row r="3277" spans="18:23" x14ac:dyDescent="0.3">
      <c r="R3277" s="6"/>
      <c r="S3277" s="6"/>
      <c r="T3277" s="6"/>
      <c r="U3277" s="6"/>
      <c r="V3277" s="6"/>
      <c r="W3277" s="6"/>
    </row>
    <row r="3278" spans="18:23" x14ac:dyDescent="0.3">
      <c r="R3278" s="6"/>
      <c r="S3278" s="6"/>
      <c r="T3278" s="6"/>
      <c r="U3278" s="6"/>
      <c r="V3278" s="6"/>
      <c r="W3278" s="6"/>
    </row>
    <row r="3279" spans="18:23" x14ac:dyDescent="0.3">
      <c r="R3279" s="6"/>
      <c r="S3279" s="6"/>
      <c r="T3279" s="6"/>
      <c r="U3279" s="6"/>
      <c r="V3279" s="6"/>
      <c r="W3279" s="6"/>
    </row>
    <row r="3280" spans="18:23" x14ac:dyDescent="0.3">
      <c r="R3280" s="6"/>
      <c r="S3280" s="6"/>
      <c r="T3280" s="6"/>
      <c r="U3280" s="6"/>
      <c r="V3280" s="6"/>
      <c r="W3280" s="6"/>
    </row>
    <row r="3281" spans="18:23" x14ac:dyDescent="0.3">
      <c r="R3281" s="6"/>
      <c r="S3281" s="6"/>
      <c r="T3281" s="6"/>
      <c r="U3281" s="6"/>
      <c r="V3281" s="6"/>
      <c r="W3281" s="6"/>
    </row>
    <row r="3282" spans="18:23" x14ac:dyDescent="0.3">
      <c r="R3282" s="6"/>
      <c r="S3282" s="6"/>
      <c r="T3282" s="6"/>
      <c r="U3282" s="6"/>
      <c r="V3282" s="6"/>
      <c r="W3282" s="6"/>
    </row>
    <row r="3283" spans="18:23" x14ac:dyDescent="0.3">
      <c r="R3283" s="6"/>
      <c r="S3283" s="6"/>
      <c r="T3283" s="6"/>
      <c r="U3283" s="6"/>
      <c r="V3283" s="6"/>
      <c r="W3283" s="6"/>
    </row>
    <row r="3284" spans="18:23" x14ac:dyDescent="0.3">
      <c r="R3284" s="6"/>
      <c r="S3284" s="6"/>
      <c r="T3284" s="6"/>
      <c r="U3284" s="6"/>
      <c r="V3284" s="6"/>
      <c r="W3284" s="6"/>
    </row>
    <row r="3285" spans="18:23" x14ac:dyDescent="0.3">
      <c r="R3285" s="6"/>
      <c r="S3285" s="6"/>
      <c r="T3285" s="6"/>
      <c r="U3285" s="6"/>
      <c r="V3285" s="6"/>
      <c r="W3285" s="6"/>
    </row>
    <row r="3286" spans="18:23" x14ac:dyDescent="0.3">
      <c r="R3286" s="6"/>
      <c r="S3286" s="6"/>
      <c r="T3286" s="6"/>
      <c r="U3286" s="6"/>
      <c r="V3286" s="6"/>
      <c r="W3286" s="6"/>
    </row>
    <row r="3287" spans="18:23" x14ac:dyDescent="0.3">
      <c r="R3287" s="6"/>
      <c r="S3287" s="6"/>
      <c r="T3287" s="6"/>
      <c r="U3287" s="6"/>
      <c r="V3287" s="6"/>
      <c r="W3287" s="6"/>
    </row>
    <row r="3288" spans="18:23" x14ac:dyDescent="0.3">
      <c r="R3288" s="6"/>
      <c r="S3288" s="6"/>
      <c r="T3288" s="6"/>
      <c r="U3288" s="6"/>
      <c r="V3288" s="6"/>
      <c r="W3288" s="6"/>
    </row>
    <row r="3289" spans="18:23" x14ac:dyDescent="0.3">
      <c r="R3289" s="6"/>
      <c r="S3289" s="6"/>
      <c r="T3289" s="6"/>
      <c r="U3289" s="6"/>
      <c r="V3289" s="6"/>
      <c r="W3289" s="6"/>
    </row>
    <row r="3290" spans="18:23" x14ac:dyDescent="0.3">
      <c r="R3290" s="6"/>
      <c r="S3290" s="6"/>
      <c r="T3290" s="6"/>
      <c r="U3290" s="6"/>
      <c r="V3290" s="6"/>
      <c r="W3290" s="6"/>
    </row>
    <row r="3291" spans="18:23" x14ac:dyDescent="0.3">
      <c r="R3291" s="6"/>
      <c r="S3291" s="6"/>
      <c r="T3291" s="6"/>
      <c r="U3291" s="6"/>
      <c r="V3291" s="6"/>
      <c r="W3291" s="6"/>
    </row>
    <row r="3292" spans="18:23" x14ac:dyDescent="0.3">
      <c r="R3292" s="6"/>
      <c r="S3292" s="6"/>
      <c r="T3292" s="6"/>
      <c r="U3292" s="6"/>
      <c r="V3292" s="6"/>
      <c r="W3292" s="6"/>
    </row>
    <row r="3293" spans="18:23" x14ac:dyDescent="0.3">
      <c r="R3293" s="6"/>
      <c r="S3293" s="6"/>
      <c r="T3293" s="6"/>
      <c r="U3293" s="6"/>
      <c r="V3293" s="6"/>
      <c r="W3293" s="6"/>
    </row>
    <row r="3294" spans="18:23" x14ac:dyDescent="0.3">
      <c r="R3294" s="6"/>
      <c r="S3294" s="6"/>
      <c r="T3294" s="6"/>
      <c r="U3294" s="6"/>
      <c r="V3294" s="6"/>
      <c r="W3294" s="6"/>
    </row>
    <row r="3295" spans="18:23" x14ac:dyDescent="0.3">
      <c r="R3295" s="6"/>
      <c r="S3295" s="6"/>
      <c r="T3295" s="6"/>
      <c r="U3295" s="6"/>
      <c r="V3295" s="6"/>
      <c r="W3295" s="6"/>
    </row>
    <row r="3296" spans="18:23" x14ac:dyDescent="0.3">
      <c r="R3296" s="6"/>
      <c r="S3296" s="6"/>
      <c r="T3296" s="6"/>
      <c r="U3296" s="6"/>
      <c r="V3296" s="6"/>
      <c r="W3296" s="6"/>
    </row>
    <row r="3297" spans="18:23" x14ac:dyDescent="0.3">
      <c r="R3297" s="6"/>
      <c r="S3297" s="6"/>
      <c r="T3297" s="6"/>
      <c r="U3297" s="6"/>
      <c r="V3297" s="6"/>
      <c r="W3297" s="6"/>
    </row>
    <row r="3298" spans="18:23" x14ac:dyDescent="0.3">
      <c r="R3298" s="6"/>
      <c r="S3298" s="6"/>
      <c r="T3298" s="6"/>
      <c r="U3298" s="6"/>
      <c r="V3298" s="6"/>
      <c r="W3298" s="6"/>
    </row>
    <row r="3299" spans="18:23" x14ac:dyDescent="0.3">
      <c r="R3299" s="6"/>
      <c r="S3299" s="6"/>
      <c r="T3299" s="6"/>
      <c r="U3299" s="6"/>
      <c r="V3299" s="6"/>
      <c r="W3299" s="6"/>
    </row>
    <row r="3300" spans="18:23" x14ac:dyDescent="0.3">
      <c r="R3300" s="6"/>
      <c r="S3300" s="6"/>
      <c r="T3300" s="6"/>
      <c r="U3300" s="6"/>
      <c r="V3300" s="6"/>
      <c r="W3300" s="6"/>
    </row>
    <row r="3301" spans="18:23" x14ac:dyDescent="0.3">
      <c r="R3301" s="6"/>
      <c r="S3301" s="6"/>
      <c r="T3301" s="6"/>
      <c r="U3301" s="6"/>
      <c r="V3301" s="6"/>
      <c r="W3301" s="6"/>
    </row>
    <row r="3302" spans="18:23" x14ac:dyDescent="0.3">
      <c r="R3302" s="6"/>
      <c r="S3302" s="6"/>
      <c r="T3302" s="6"/>
      <c r="U3302" s="6"/>
      <c r="V3302" s="6"/>
      <c r="W3302" s="6"/>
    </row>
    <row r="3303" spans="18:23" x14ac:dyDescent="0.3">
      <c r="R3303" s="6"/>
      <c r="S3303" s="6"/>
      <c r="T3303" s="6"/>
      <c r="U3303" s="6"/>
      <c r="V3303" s="6"/>
      <c r="W3303" s="6"/>
    </row>
    <row r="3304" spans="18:23" x14ac:dyDescent="0.3">
      <c r="R3304" s="6"/>
      <c r="S3304" s="6"/>
      <c r="T3304" s="6"/>
      <c r="U3304" s="6"/>
      <c r="V3304" s="6"/>
      <c r="W3304" s="6"/>
    </row>
    <row r="3305" spans="18:23" x14ac:dyDescent="0.3">
      <c r="R3305" s="6"/>
      <c r="S3305" s="6"/>
      <c r="T3305" s="6"/>
      <c r="U3305" s="6"/>
      <c r="V3305" s="6"/>
      <c r="W3305" s="6"/>
    </row>
    <row r="3306" spans="18:23" x14ac:dyDescent="0.3">
      <c r="R3306" s="6"/>
      <c r="S3306" s="6"/>
      <c r="T3306" s="6"/>
      <c r="U3306" s="6"/>
      <c r="V3306" s="6"/>
      <c r="W3306" s="6"/>
    </row>
    <row r="3307" spans="18:23" x14ac:dyDescent="0.3">
      <c r="R3307" s="6"/>
      <c r="S3307" s="6"/>
      <c r="T3307" s="6"/>
      <c r="U3307" s="6"/>
      <c r="V3307" s="6"/>
      <c r="W3307" s="6"/>
    </row>
    <row r="3308" spans="18:23" x14ac:dyDescent="0.3">
      <c r="R3308" s="6"/>
      <c r="S3308" s="6"/>
      <c r="T3308" s="6"/>
      <c r="U3308" s="6"/>
      <c r="V3308" s="6"/>
      <c r="W3308" s="6"/>
    </row>
    <row r="3309" spans="18:23" x14ac:dyDescent="0.3">
      <c r="R3309" s="6"/>
      <c r="S3309" s="6"/>
      <c r="T3309" s="6"/>
      <c r="U3309" s="6"/>
      <c r="V3309" s="6"/>
      <c r="W3309" s="6"/>
    </row>
    <row r="3310" spans="18:23" x14ac:dyDescent="0.3">
      <c r="R3310" s="6"/>
      <c r="S3310" s="6"/>
      <c r="T3310" s="6"/>
      <c r="U3310" s="6"/>
      <c r="V3310" s="6"/>
      <c r="W3310" s="6"/>
    </row>
    <row r="3311" spans="18:23" x14ac:dyDescent="0.3">
      <c r="R3311" s="6"/>
      <c r="S3311" s="6"/>
      <c r="T3311" s="6"/>
      <c r="U3311" s="6"/>
      <c r="V3311" s="6"/>
      <c r="W3311" s="6"/>
    </row>
    <row r="3312" spans="18:23" x14ac:dyDescent="0.3">
      <c r="R3312" s="6"/>
      <c r="S3312" s="6"/>
      <c r="T3312" s="6"/>
      <c r="U3312" s="6"/>
      <c r="V3312" s="6"/>
      <c r="W3312" s="6"/>
    </row>
    <row r="3313" spans="18:23" x14ac:dyDescent="0.3">
      <c r="R3313" s="6"/>
      <c r="S3313" s="6"/>
      <c r="T3313" s="6"/>
      <c r="U3313" s="6"/>
      <c r="V3313" s="6"/>
      <c r="W3313" s="6"/>
    </row>
    <row r="3314" spans="18:23" x14ac:dyDescent="0.3">
      <c r="R3314" s="6"/>
      <c r="S3314" s="6"/>
      <c r="T3314" s="6"/>
      <c r="U3314" s="6"/>
      <c r="V3314" s="6"/>
      <c r="W3314" s="6"/>
    </row>
    <row r="3315" spans="18:23" x14ac:dyDescent="0.3">
      <c r="R3315" s="6"/>
      <c r="S3315" s="6"/>
      <c r="T3315" s="6"/>
      <c r="U3315" s="6"/>
      <c r="V3315" s="6"/>
      <c r="W3315" s="6"/>
    </row>
    <row r="3316" spans="18:23" x14ac:dyDescent="0.3">
      <c r="R3316" s="6"/>
      <c r="S3316" s="6"/>
      <c r="T3316" s="6"/>
      <c r="U3316" s="6"/>
      <c r="V3316" s="6"/>
      <c r="W3316" s="6"/>
    </row>
    <row r="3317" spans="18:23" x14ac:dyDescent="0.3">
      <c r="R3317" s="6"/>
      <c r="S3317" s="6"/>
      <c r="T3317" s="6"/>
      <c r="U3317" s="6"/>
      <c r="V3317" s="6"/>
      <c r="W3317" s="6"/>
    </row>
    <row r="3318" spans="18:23" x14ac:dyDescent="0.3">
      <c r="R3318" s="6"/>
      <c r="S3318" s="6"/>
      <c r="T3318" s="6"/>
      <c r="U3318" s="6"/>
      <c r="V3318" s="6"/>
      <c r="W3318" s="6"/>
    </row>
    <row r="3319" spans="18:23" x14ac:dyDescent="0.3">
      <c r="R3319" s="6"/>
      <c r="S3319" s="6"/>
      <c r="T3319" s="6"/>
      <c r="U3319" s="6"/>
      <c r="V3319" s="6"/>
      <c r="W3319" s="6"/>
    </row>
    <row r="3320" spans="18:23" x14ac:dyDescent="0.3">
      <c r="R3320" s="6"/>
      <c r="S3320" s="6"/>
      <c r="T3320" s="6"/>
      <c r="U3320" s="6"/>
      <c r="V3320" s="6"/>
      <c r="W3320" s="6"/>
    </row>
    <row r="3321" spans="18:23" x14ac:dyDescent="0.3">
      <c r="R3321" s="6"/>
      <c r="S3321" s="6"/>
      <c r="T3321" s="6"/>
      <c r="U3321" s="6"/>
      <c r="V3321" s="6"/>
      <c r="W3321" s="6"/>
    </row>
    <row r="3322" spans="18:23" x14ac:dyDescent="0.3">
      <c r="R3322" s="6"/>
      <c r="S3322" s="6"/>
      <c r="T3322" s="6"/>
      <c r="U3322" s="6"/>
      <c r="V3322" s="6"/>
      <c r="W3322" s="6"/>
    </row>
    <row r="3323" spans="18:23" x14ac:dyDescent="0.3">
      <c r="R3323" s="6"/>
      <c r="S3323" s="6"/>
      <c r="T3323" s="6"/>
      <c r="U3323" s="6"/>
      <c r="V3323" s="6"/>
      <c r="W3323" s="6"/>
    </row>
    <row r="3324" spans="18:23" x14ac:dyDescent="0.3">
      <c r="R3324" s="6"/>
      <c r="S3324" s="6"/>
      <c r="T3324" s="6"/>
      <c r="U3324" s="6"/>
      <c r="V3324" s="6"/>
      <c r="W3324" s="6"/>
    </row>
    <row r="3325" spans="18:23" x14ac:dyDescent="0.3">
      <c r="R3325" s="6"/>
      <c r="S3325" s="6"/>
      <c r="T3325" s="6"/>
      <c r="U3325" s="6"/>
      <c r="V3325" s="6"/>
      <c r="W3325" s="6"/>
    </row>
    <row r="3326" spans="18:23" x14ac:dyDescent="0.3">
      <c r="R3326" s="6"/>
      <c r="S3326" s="6"/>
      <c r="T3326" s="6"/>
      <c r="U3326" s="6"/>
      <c r="V3326" s="6"/>
      <c r="W3326" s="6"/>
    </row>
    <row r="3327" spans="18:23" x14ac:dyDescent="0.3">
      <c r="R3327" s="6"/>
      <c r="S3327" s="6"/>
      <c r="T3327" s="6"/>
      <c r="U3327" s="6"/>
      <c r="V3327" s="6"/>
      <c r="W3327" s="6"/>
    </row>
    <row r="3328" spans="18:23" x14ac:dyDescent="0.3">
      <c r="R3328" s="6"/>
      <c r="S3328" s="6"/>
      <c r="T3328" s="6"/>
      <c r="U3328" s="6"/>
      <c r="V3328" s="6"/>
      <c r="W3328" s="6"/>
    </row>
    <row r="3329" spans="18:23" x14ac:dyDescent="0.3">
      <c r="R3329" s="6"/>
      <c r="S3329" s="6"/>
      <c r="T3329" s="6"/>
      <c r="U3329" s="6"/>
      <c r="V3329" s="6"/>
      <c r="W3329" s="6"/>
    </row>
    <row r="3330" spans="18:23" x14ac:dyDescent="0.3">
      <c r="R3330" s="6"/>
      <c r="S3330" s="6"/>
      <c r="T3330" s="6"/>
      <c r="U3330" s="6"/>
      <c r="V3330" s="6"/>
      <c r="W3330" s="6"/>
    </row>
    <row r="3331" spans="18:23" x14ac:dyDescent="0.3">
      <c r="R3331" s="6"/>
      <c r="S3331" s="6"/>
      <c r="T3331" s="6"/>
      <c r="U3331" s="6"/>
      <c r="V3331" s="6"/>
      <c r="W3331" s="6"/>
    </row>
    <row r="3332" spans="18:23" x14ac:dyDescent="0.3">
      <c r="R3332" s="6"/>
      <c r="S3332" s="6"/>
      <c r="T3332" s="6"/>
      <c r="U3332" s="6"/>
      <c r="V3332" s="6"/>
      <c r="W3332" s="6"/>
    </row>
    <row r="3333" spans="18:23" x14ac:dyDescent="0.3">
      <c r="R3333" s="6"/>
      <c r="S3333" s="6"/>
      <c r="T3333" s="6"/>
      <c r="U3333" s="6"/>
      <c r="V3333" s="6"/>
      <c r="W3333" s="6"/>
    </row>
    <row r="3334" spans="18:23" x14ac:dyDescent="0.3">
      <c r="R3334" s="6"/>
      <c r="S3334" s="6"/>
      <c r="T3334" s="6"/>
      <c r="U3334" s="6"/>
      <c r="V3334" s="6"/>
      <c r="W3334" s="6"/>
    </row>
    <row r="3335" spans="18:23" x14ac:dyDescent="0.3">
      <c r="R3335" s="6"/>
      <c r="S3335" s="6"/>
      <c r="T3335" s="6"/>
      <c r="U3335" s="6"/>
      <c r="V3335" s="6"/>
      <c r="W3335" s="6"/>
    </row>
    <row r="3336" spans="18:23" x14ac:dyDescent="0.3">
      <c r="R3336" s="6"/>
      <c r="S3336" s="6"/>
      <c r="T3336" s="6"/>
      <c r="U3336" s="6"/>
      <c r="V3336" s="6"/>
      <c r="W3336" s="6"/>
    </row>
    <row r="3337" spans="18:23" x14ac:dyDescent="0.3">
      <c r="R3337" s="6"/>
      <c r="S3337" s="6"/>
      <c r="T3337" s="6"/>
      <c r="U3337" s="6"/>
      <c r="V3337" s="6"/>
      <c r="W3337" s="6"/>
    </row>
    <row r="3338" spans="18:23" x14ac:dyDescent="0.3">
      <c r="R3338" s="6"/>
      <c r="S3338" s="6"/>
      <c r="T3338" s="6"/>
      <c r="U3338" s="6"/>
      <c r="V3338" s="6"/>
      <c r="W3338" s="6"/>
    </row>
    <row r="3339" spans="18:23" x14ac:dyDescent="0.3">
      <c r="R3339" s="6"/>
      <c r="S3339" s="6"/>
      <c r="T3339" s="6"/>
      <c r="U3339" s="6"/>
      <c r="V3339" s="6"/>
      <c r="W3339" s="6"/>
    </row>
    <row r="3340" spans="18:23" x14ac:dyDescent="0.3">
      <c r="R3340" s="6"/>
      <c r="S3340" s="6"/>
      <c r="T3340" s="6"/>
      <c r="U3340" s="6"/>
      <c r="V3340" s="6"/>
      <c r="W3340" s="6"/>
    </row>
    <row r="3341" spans="18:23" x14ac:dyDescent="0.3">
      <c r="R3341" s="6"/>
      <c r="S3341" s="6"/>
      <c r="T3341" s="6"/>
      <c r="U3341" s="6"/>
      <c r="V3341" s="6"/>
      <c r="W3341" s="6"/>
    </row>
    <row r="3342" spans="18:23" x14ac:dyDescent="0.3">
      <c r="R3342" s="6"/>
      <c r="S3342" s="6"/>
      <c r="T3342" s="6"/>
      <c r="U3342" s="6"/>
      <c r="V3342" s="6"/>
      <c r="W3342" s="6"/>
    </row>
    <row r="3343" spans="18:23" x14ac:dyDescent="0.3">
      <c r="R3343" s="6"/>
      <c r="S3343" s="6"/>
      <c r="T3343" s="6"/>
      <c r="U3343" s="6"/>
      <c r="V3343" s="6"/>
      <c r="W3343" s="6"/>
    </row>
    <row r="3344" spans="18:23" x14ac:dyDescent="0.3">
      <c r="R3344" s="6"/>
      <c r="S3344" s="6"/>
      <c r="T3344" s="6"/>
      <c r="U3344" s="6"/>
      <c r="V3344" s="6"/>
      <c r="W3344" s="6"/>
    </row>
    <row r="3345" spans="18:23" x14ac:dyDescent="0.3">
      <c r="R3345" s="6"/>
      <c r="S3345" s="6"/>
      <c r="T3345" s="6"/>
      <c r="U3345" s="6"/>
      <c r="V3345" s="6"/>
      <c r="W3345" s="6"/>
    </row>
    <row r="3346" spans="18:23" x14ac:dyDescent="0.3">
      <c r="R3346" s="6"/>
      <c r="S3346" s="6"/>
      <c r="T3346" s="6"/>
      <c r="U3346" s="6"/>
      <c r="V3346" s="6"/>
      <c r="W3346" s="6"/>
    </row>
    <row r="3347" spans="18:23" x14ac:dyDescent="0.3">
      <c r="R3347" s="6"/>
      <c r="S3347" s="6"/>
      <c r="T3347" s="6"/>
      <c r="U3347" s="6"/>
      <c r="V3347" s="6"/>
      <c r="W3347" s="6"/>
    </row>
    <row r="3348" spans="18:23" x14ac:dyDescent="0.3">
      <c r="R3348" s="6"/>
      <c r="S3348" s="6"/>
      <c r="T3348" s="6"/>
      <c r="U3348" s="6"/>
      <c r="V3348" s="6"/>
      <c r="W3348" s="6"/>
    </row>
    <row r="3349" spans="18:23" x14ac:dyDescent="0.3">
      <c r="R3349" s="6"/>
      <c r="S3349" s="6"/>
      <c r="T3349" s="6"/>
      <c r="U3349" s="6"/>
      <c r="V3349" s="6"/>
      <c r="W3349" s="6"/>
    </row>
    <row r="3350" spans="18:23" x14ac:dyDescent="0.3">
      <c r="R3350" s="6"/>
      <c r="S3350" s="6"/>
      <c r="T3350" s="6"/>
      <c r="U3350" s="6"/>
      <c r="V3350" s="6"/>
      <c r="W3350" s="6"/>
    </row>
    <row r="3351" spans="18:23" x14ac:dyDescent="0.3">
      <c r="R3351" s="6"/>
      <c r="S3351" s="6"/>
      <c r="T3351" s="6"/>
      <c r="U3351" s="6"/>
      <c r="V3351" s="6"/>
      <c r="W3351" s="6"/>
    </row>
    <row r="3352" spans="18:23" x14ac:dyDescent="0.3">
      <c r="R3352" s="6"/>
      <c r="S3352" s="6"/>
      <c r="T3352" s="6"/>
      <c r="U3352" s="6"/>
      <c r="V3352" s="6"/>
      <c r="W3352" s="6"/>
    </row>
    <row r="3353" spans="18:23" x14ac:dyDescent="0.3">
      <c r="R3353" s="6"/>
      <c r="S3353" s="6"/>
      <c r="T3353" s="6"/>
      <c r="U3353" s="6"/>
      <c r="V3353" s="6"/>
      <c r="W3353" s="6"/>
    </row>
    <row r="3354" spans="18:23" x14ac:dyDescent="0.3">
      <c r="R3354" s="6"/>
      <c r="S3354" s="6"/>
      <c r="T3354" s="6"/>
      <c r="U3354" s="6"/>
      <c r="V3354" s="6"/>
      <c r="W3354" s="6"/>
    </row>
    <row r="3355" spans="18:23" x14ac:dyDescent="0.3">
      <c r="R3355" s="6"/>
      <c r="S3355" s="6"/>
      <c r="T3355" s="6"/>
      <c r="U3355" s="6"/>
      <c r="V3355" s="6"/>
      <c r="W3355" s="6"/>
    </row>
    <row r="3356" spans="18:23" x14ac:dyDescent="0.3">
      <c r="R3356" s="6"/>
      <c r="S3356" s="6"/>
      <c r="T3356" s="6"/>
      <c r="U3356" s="6"/>
      <c r="V3356" s="6"/>
      <c r="W3356" s="6"/>
    </row>
    <row r="3357" spans="18:23" x14ac:dyDescent="0.3">
      <c r="R3357" s="6"/>
      <c r="S3357" s="6"/>
      <c r="T3357" s="6"/>
      <c r="U3357" s="6"/>
      <c r="V3357" s="6"/>
      <c r="W3357" s="6"/>
    </row>
    <row r="3358" spans="18:23" x14ac:dyDescent="0.3">
      <c r="R3358" s="6"/>
      <c r="S3358" s="6"/>
      <c r="T3358" s="6"/>
      <c r="U3358" s="6"/>
      <c r="V3358" s="6"/>
      <c r="W3358" s="6"/>
    </row>
    <row r="3359" spans="18:23" x14ac:dyDescent="0.3">
      <c r="R3359" s="6"/>
      <c r="S3359" s="6"/>
      <c r="T3359" s="6"/>
      <c r="U3359" s="6"/>
      <c r="V3359" s="6"/>
      <c r="W3359" s="6"/>
    </row>
    <row r="3360" spans="18:23" x14ac:dyDescent="0.3">
      <c r="R3360" s="6"/>
      <c r="S3360" s="6"/>
      <c r="T3360" s="6"/>
      <c r="U3360" s="6"/>
      <c r="V3360" s="6"/>
      <c r="W3360" s="6"/>
    </row>
    <row r="3361" spans="18:23" x14ac:dyDescent="0.3">
      <c r="R3361" s="6"/>
      <c r="S3361" s="6"/>
      <c r="T3361" s="6"/>
      <c r="U3361" s="6"/>
      <c r="V3361" s="6"/>
      <c r="W3361" s="6"/>
    </row>
    <row r="3362" spans="18:23" x14ac:dyDescent="0.3">
      <c r="R3362" s="6"/>
      <c r="S3362" s="6"/>
      <c r="T3362" s="6"/>
      <c r="U3362" s="6"/>
      <c r="V3362" s="6"/>
      <c r="W3362" s="6"/>
    </row>
    <row r="3363" spans="18:23" x14ac:dyDescent="0.3">
      <c r="R3363" s="6"/>
      <c r="S3363" s="6"/>
      <c r="T3363" s="6"/>
      <c r="U3363" s="6"/>
      <c r="V3363" s="6"/>
      <c r="W3363" s="6"/>
    </row>
    <row r="3364" spans="18:23" x14ac:dyDescent="0.3">
      <c r="R3364" s="6"/>
      <c r="S3364" s="6"/>
      <c r="T3364" s="6"/>
      <c r="U3364" s="6"/>
      <c r="V3364" s="6"/>
      <c r="W3364" s="6"/>
    </row>
    <row r="3365" spans="18:23" x14ac:dyDescent="0.3">
      <c r="R3365" s="6"/>
      <c r="S3365" s="6"/>
      <c r="T3365" s="6"/>
      <c r="U3365" s="6"/>
      <c r="V3365" s="6"/>
      <c r="W3365" s="6"/>
    </row>
    <row r="3366" spans="18:23" x14ac:dyDescent="0.3">
      <c r="R3366" s="6"/>
      <c r="S3366" s="6"/>
      <c r="T3366" s="6"/>
      <c r="U3366" s="6"/>
      <c r="V3366" s="6"/>
      <c r="W3366" s="6"/>
    </row>
    <row r="3367" spans="18:23" x14ac:dyDescent="0.3">
      <c r="R3367" s="6"/>
      <c r="S3367" s="6"/>
      <c r="T3367" s="6"/>
      <c r="U3367" s="6"/>
      <c r="V3367" s="6"/>
      <c r="W3367" s="6"/>
    </row>
    <row r="3368" spans="18:23" x14ac:dyDescent="0.3">
      <c r="R3368" s="6"/>
      <c r="S3368" s="6"/>
      <c r="T3368" s="6"/>
      <c r="U3368" s="6"/>
      <c r="V3368" s="6"/>
      <c r="W3368" s="6"/>
    </row>
    <row r="3369" spans="18:23" x14ac:dyDescent="0.3">
      <c r="R3369" s="6"/>
      <c r="S3369" s="6"/>
      <c r="T3369" s="6"/>
      <c r="U3369" s="6"/>
      <c r="V3369" s="6"/>
      <c r="W3369" s="6"/>
    </row>
    <row r="3370" spans="18:23" x14ac:dyDescent="0.3">
      <c r="R3370" s="6"/>
      <c r="S3370" s="6"/>
      <c r="T3370" s="6"/>
      <c r="U3370" s="6"/>
      <c r="V3370" s="6"/>
      <c r="W3370" s="6"/>
    </row>
    <row r="3371" spans="18:23" x14ac:dyDescent="0.3">
      <c r="R3371" s="6"/>
      <c r="S3371" s="6"/>
      <c r="T3371" s="6"/>
      <c r="U3371" s="6"/>
      <c r="V3371" s="6"/>
      <c r="W3371" s="6"/>
    </row>
    <row r="3372" spans="18:23" x14ac:dyDescent="0.3">
      <c r="R3372" s="6"/>
      <c r="S3372" s="6"/>
      <c r="T3372" s="6"/>
      <c r="U3372" s="6"/>
      <c r="V3372" s="6"/>
      <c r="W3372" s="6"/>
    </row>
    <row r="3373" spans="18:23" x14ac:dyDescent="0.3">
      <c r="R3373" s="6"/>
      <c r="S3373" s="6"/>
      <c r="T3373" s="6"/>
      <c r="U3373" s="6"/>
      <c r="V3373" s="6"/>
      <c r="W3373" s="6"/>
    </row>
    <row r="3374" spans="18:23" x14ac:dyDescent="0.3">
      <c r="R3374" s="6"/>
      <c r="S3374" s="6"/>
      <c r="T3374" s="6"/>
      <c r="U3374" s="6"/>
      <c r="V3374" s="6"/>
      <c r="W3374" s="6"/>
    </row>
    <row r="3375" spans="18:23" x14ac:dyDescent="0.3">
      <c r="R3375" s="6"/>
      <c r="S3375" s="6"/>
      <c r="T3375" s="6"/>
      <c r="U3375" s="6"/>
      <c r="V3375" s="6"/>
      <c r="W3375" s="6"/>
    </row>
    <row r="3376" spans="18:23" x14ac:dyDescent="0.3">
      <c r="R3376" s="6"/>
      <c r="S3376" s="6"/>
      <c r="T3376" s="6"/>
      <c r="U3376" s="6"/>
      <c r="V3376" s="6"/>
      <c r="W3376" s="6"/>
    </row>
    <row r="3377" spans="18:23" x14ac:dyDescent="0.3">
      <c r="R3377" s="6"/>
      <c r="S3377" s="6"/>
      <c r="T3377" s="6"/>
      <c r="U3377" s="6"/>
      <c r="V3377" s="6"/>
      <c r="W3377" s="6"/>
    </row>
    <row r="3378" spans="18:23" x14ac:dyDescent="0.3">
      <c r="R3378" s="6"/>
      <c r="S3378" s="6"/>
      <c r="T3378" s="6"/>
      <c r="U3378" s="6"/>
      <c r="V3378" s="6"/>
      <c r="W3378" s="6"/>
    </row>
    <row r="3379" spans="18:23" x14ac:dyDescent="0.3">
      <c r="R3379" s="6"/>
      <c r="S3379" s="6"/>
      <c r="T3379" s="6"/>
      <c r="U3379" s="6"/>
      <c r="V3379" s="6"/>
      <c r="W3379" s="6"/>
    </row>
    <row r="3380" spans="18:23" x14ac:dyDescent="0.3">
      <c r="R3380" s="6"/>
      <c r="S3380" s="6"/>
      <c r="T3380" s="6"/>
      <c r="U3380" s="6"/>
      <c r="V3380" s="6"/>
      <c r="W3380" s="6"/>
    </row>
    <row r="3381" spans="18:23" x14ac:dyDescent="0.3">
      <c r="R3381" s="6"/>
      <c r="S3381" s="6"/>
      <c r="T3381" s="6"/>
      <c r="U3381" s="6"/>
      <c r="V3381" s="6"/>
      <c r="W3381" s="6"/>
    </row>
    <row r="3382" spans="18:23" x14ac:dyDescent="0.3">
      <c r="R3382" s="6"/>
      <c r="S3382" s="6"/>
      <c r="T3382" s="6"/>
      <c r="U3382" s="6"/>
      <c r="V3382" s="6"/>
      <c r="W3382" s="6"/>
    </row>
    <row r="3383" spans="18:23" x14ac:dyDescent="0.3">
      <c r="R3383" s="6"/>
      <c r="S3383" s="6"/>
      <c r="T3383" s="6"/>
      <c r="U3383" s="6"/>
      <c r="V3383" s="6"/>
      <c r="W3383" s="6"/>
    </row>
    <row r="3384" spans="18:23" x14ac:dyDescent="0.3">
      <c r="R3384" s="6"/>
      <c r="S3384" s="6"/>
      <c r="T3384" s="6"/>
      <c r="U3384" s="6"/>
      <c r="V3384" s="6"/>
      <c r="W3384" s="6"/>
    </row>
    <row r="3385" spans="18:23" x14ac:dyDescent="0.3">
      <c r="R3385" s="6"/>
      <c r="S3385" s="6"/>
      <c r="T3385" s="6"/>
      <c r="U3385" s="6"/>
      <c r="V3385" s="6"/>
      <c r="W3385" s="6"/>
    </row>
    <row r="3386" spans="18:23" x14ac:dyDescent="0.3">
      <c r="R3386" s="6"/>
      <c r="S3386" s="6"/>
      <c r="T3386" s="6"/>
      <c r="U3386" s="6"/>
      <c r="V3386" s="6"/>
      <c r="W3386" s="6"/>
    </row>
    <row r="3387" spans="18:23" x14ac:dyDescent="0.3">
      <c r="R3387" s="6"/>
      <c r="S3387" s="6"/>
      <c r="T3387" s="6"/>
      <c r="U3387" s="6"/>
      <c r="V3387" s="6"/>
      <c r="W3387" s="6"/>
    </row>
    <row r="3388" spans="18:23" x14ac:dyDescent="0.3">
      <c r="R3388" s="6"/>
      <c r="S3388" s="6"/>
      <c r="T3388" s="6"/>
      <c r="U3388" s="6"/>
      <c r="V3388" s="6"/>
      <c r="W3388" s="6"/>
    </row>
    <row r="3389" spans="18:23" x14ac:dyDescent="0.3">
      <c r="R3389" s="6"/>
      <c r="S3389" s="6"/>
      <c r="T3389" s="6"/>
      <c r="U3389" s="6"/>
      <c r="V3389" s="6"/>
      <c r="W3389" s="6"/>
    </row>
    <row r="3390" spans="18:23" x14ac:dyDescent="0.3">
      <c r="R3390" s="6"/>
      <c r="S3390" s="6"/>
      <c r="T3390" s="6"/>
      <c r="U3390" s="6"/>
      <c r="V3390" s="6"/>
      <c r="W3390" s="6"/>
    </row>
    <row r="3391" spans="18:23" x14ac:dyDescent="0.3">
      <c r="R3391" s="6"/>
      <c r="S3391" s="6"/>
      <c r="T3391" s="6"/>
      <c r="U3391" s="6"/>
      <c r="V3391" s="6"/>
      <c r="W3391" s="6"/>
    </row>
    <row r="3392" spans="18:23" x14ac:dyDescent="0.3">
      <c r="R3392" s="6"/>
      <c r="S3392" s="6"/>
      <c r="T3392" s="6"/>
      <c r="U3392" s="6"/>
      <c r="V3392" s="6"/>
      <c r="W3392" s="6"/>
    </row>
    <row r="3393" spans="18:23" x14ac:dyDescent="0.3">
      <c r="R3393" s="6"/>
      <c r="S3393" s="6"/>
      <c r="T3393" s="6"/>
      <c r="U3393" s="6"/>
      <c r="V3393" s="6"/>
      <c r="W3393" s="6"/>
    </row>
    <row r="3394" spans="18:23" x14ac:dyDescent="0.3">
      <c r="R3394" s="6"/>
      <c r="S3394" s="6"/>
      <c r="T3394" s="6"/>
      <c r="U3394" s="6"/>
      <c r="V3394" s="6"/>
      <c r="W3394" s="6"/>
    </row>
    <row r="3395" spans="18:23" x14ac:dyDescent="0.3">
      <c r="R3395" s="6"/>
      <c r="S3395" s="6"/>
      <c r="T3395" s="6"/>
      <c r="U3395" s="6"/>
      <c r="V3395" s="6"/>
      <c r="W3395" s="6"/>
    </row>
    <row r="3396" spans="18:23" x14ac:dyDescent="0.3">
      <c r="R3396" s="6"/>
      <c r="S3396" s="6"/>
      <c r="T3396" s="6"/>
      <c r="U3396" s="6"/>
      <c r="V3396" s="6"/>
      <c r="W3396" s="6"/>
    </row>
    <row r="3397" spans="18:23" x14ac:dyDescent="0.3">
      <c r="R3397" s="6"/>
      <c r="S3397" s="6"/>
      <c r="T3397" s="6"/>
      <c r="U3397" s="6"/>
      <c r="V3397" s="6"/>
      <c r="W3397" s="6"/>
    </row>
    <row r="3398" spans="18:23" x14ac:dyDescent="0.3">
      <c r="R3398" s="6"/>
      <c r="S3398" s="6"/>
      <c r="T3398" s="6"/>
      <c r="U3398" s="6"/>
      <c r="V3398" s="6"/>
      <c r="W3398" s="6"/>
    </row>
    <row r="3399" spans="18:23" x14ac:dyDescent="0.3">
      <c r="R3399" s="6"/>
      <c r="S3399" s="6"/>
      <c r="T3399" s="6"/>
      <c r="U3399" s="6"/>
      <c r="V3399" s="6"/>
      <c r="W3399" s="6"/>
    </row>
    <row r="3400" spans="18:23" x14ac:dyDescent="0.3">
      <c r="R3400" s="6"/>
      <c r="S3400" s="6"/>
      <c r="T3400" s="6"/>
      <c r="U3400" s="6"/>
      <c r="V3400" s="6"/>
      <c r="W3400" s="6"/>
    </row>
    <row r="3401" spans="18:23" x14ac:dyDescent="0.3">
      <c r="R3401" s="6"/>
      <c r="S3401" s="6"/>
      <c r="T3401" s="6"/>
      <c r="U3401" s="6"/>
      <c r="V3401" s="6"/>
      <c r="W3401" s="6"/>
    </row>
    <row r="3402" spans="18:23" x14ac:dyDescent="0.3">
      <c r="R3402" s="6"/>
      <c r="S3402" s="6"/>
      <c r="T3402" s="6"/>
      <c r="U3402" s="6"/>
      <c r="V3402" s="6"/>
      <c r="W3402" s="6"/>
    </row>
    <row r="3403" spans="18:23" x14ac:dyDescent="0.3">
      <c r="R3403" s="6"/>
      <c r="S3403" s="6"/>
      <c r="T3403" s="6"/>
      <c r="U3403" s="6"/>
      <c r="V3403" s="6"/>
      <c r="W3403" s="6"/>
    </row>
    <row r="3404" spans="18:23" x14ac:dyDescent="0.3">
      <c r="R3404" s="6"/>
      <c r="S3404" s="6"/>
      <c r="T3404" s="6"/>
      <c r="U3404" s="6"/>
      <c r="V3404" s="6"/>
      <c r="W3404" s="6"/>
    </row>
    <row r="3405" spans="18:23" x14ac:dyDescent="0.3">
      <c r="R3405" s="6"/>
      <c r="S3405" s="6"/>
      <c r="T3405" s="6"/>
      <c r="U3405" s="6"/>
      <c r="V3405" s="6"/>
      <c r="W3405" s="6"/>
    </row>
    <row r="3406" spans="18:23" x14ac:dyDescent="0.3">
      <c r="R3406" s="6"/>
      <c r="S3406" s="6"/>
      <c r="T3406" s="6"/>
      <c r="U3406" s="6"/>
      <c r="V3406" s="6"/>
      <c r="W3406" s="6"/>
    </row>
    <row r="3407" spans="18:23" x14ac:dyDescent="0.3">
      <c r="R3407" s="6"/>
      <c r="S3407" s="6"/>
      <c r="T3407" s="6"/>
      <c r="U3407" s="6"/>
      <c r="V3407" s="6"/>
      <c r="W3407" s="6"/>
    </row>
    <row r="3408" spans="18:23" x14ac:dyDescent="0.3">
      <c r="R3408" s="6"/>
      <c r="S3408" s="6"/>
      <c r="T3408" s="6"/>
      <c r="U3408" s="6"/>
      <c r="V3408" s="6"/>
      <c r="W3408" s="6"/>
    </row>
    <row r="3409" spans="18:23" x14ac:dyDescent="0.3">
      <c r="R3409" s="6"/>
      <c r="S3409" s="6"/>
      <c r="T3409" s="6"/>
      <c r="U3409" s="6"/>
      <c r="V3409" s="6"/>
      <c r="W3409" s="6"/>
    </row>
    <row r="3410" spans="18:23" x14ac:dyDescent="0.3">
      <c r="R3410" s="6"/>
      <c r="S3410" s="6"/>
      <c r="T3410" s="6"/>
      <c r="U3410" s="6"/>
      <c r="V3410" s="6"/>
      <c r="W3410" s="6"/>
    </row>
    <row r="3411" spans="18:23" x14ac:dyDescent="0.3">
      <c r="R3411" s="6"/>
      <c r="S3411" s="6"/>
      <c r="T3411" s="6"/>
      <c r="U3411" s="6"/>
      <c r="V3411" s="6"/>
      <c r="W3411" s="6"/>
    </row>
    <row r="3412" spans="18:23" x14ac:dyDescent="0.3">
      <c r="R3412" s="6"/>
      <c r="S3412" s="6"/>
      <c r="T3412" s="6"/>
      <c r="U3412" s="6"/>
      <c r="V3412" s="6"/>
      <c r="W3412" s="6"/>
    </row>
    <row r="3413" spans="18:23" x14ac:dyDescent="0.3">
      <c r="R3413" s="6"/>
      <c r="S3413" s="6"/>
      <c r="T3413" s="6"/>
      <c r="U3413" s="6"/>
      <c r="V3413" s="6"/>
      <c r="W3413" s="6"/>
    </row>
    <row r="3414" spans="18:23" x14ac:dyDescent="0.3">
      <c r="R3414" s="6"/>
      <c r="S3414" s="6"/>
      <c r="T3414" s="6"/>
      <c r="U3414" s="6"/>
      <c r="V3414" s="6"/>
      <c r="W3414" s="6"/>
    </row>
    <row r="3415" spans="18:23" x14ac:dyDescent="0.3">
      <c r="R3415" s="6"/>
      <c r="S3415" s="6"/>
      <c r="T3415" s="6"/>
      <c r="U3415" s="6"/>
      <c r="V3415" s="6"/>
      <c r="W3415" s="6"/>
    </row>
    <row r="3416" spans="18:23" x14ac:dyDescent="0.3">
      <c r="R3416" s="6"/>
      <c r="S3416" s="6"/>
      <c r="T3416" s="6"/>
      <c r="U3416" s="6"/>
      <c r="V3416" s="6"/>
      <c r="W3416" s="6"/>
    </row>
    <row r="3417" spans="18:23" x14ac:dyDescent="0.3">
      <c r="R3417" s="6"/>
      <c r="S3417" s="6"/>
      <c r="T3417" s="6"/>
      <c r="U3417" s="6"/>
      <c r="V3417" s="6"/>
      <c r="W3417" s="6"/>
    </row>
    <row r="3418" spans="18:23" x14ac:dyDescent="0.3">
      <c r="R3418" s="6"/>
      <c r="S3418" s="6"/>
      <c r="T3418" s="6"/>
      <c r="U3418" s="6"/>
      <c r="V3418" s="6"/>
      <c r="W3418" s="6"/>
    </row>
    <row r="3419" spans="18:23" x14ac:dyDescent="0.3">
      <c r="R3419" s="6"/>
      <c r="S3419" s="6"/>
      <c r="T3419" s="6"/>
      <c r="U3419" s="6"/>
      <c r="V3419" s="6"/>
      <c r="W3419" s="6"/>
    </row>
    <row r="3420" spans="18:23" x14ac:dyDescent="0.3">
      <c r="R3420" s="6"/>
      <c r="S3420" s="6"/>
      <c r="T3420" s="6"/>
      <c r="U3420" s="6"/>
      <c r="V3420" s="6"/>
      <c r="W3420" s="6"/>
    </row>
    <row r="3421" spans="18:23" x14ac:dyDescent="0.3">
      <c r="R3421" s="6"/>
      <c r="S3421" s="6"/>
      <c r="T3421" s="6"/>
      <c r="U3421" s="6"/>
      <c r="V3421" s="6"/>
      <c r="W3421" s="6"/>
    </row>
    <row r="3422" spans="18:23" x14ac:dyDescent="0.3">
      <c r="R3422" s="6"/>
      <c r="S3422" s="6"/>
      <c r="T3422" s="6"/>
      <c r="U3422" s="6"/>
      <c r="V3422" s="6"/>
      <c r="W3422" s="6"/>
    </row>
    <row r="3423" spans="18:23" x14ac:dyDescent="0.3">
      <c r="R3423" s="6"/>
      <c r="S3423" s="6"/>
      <c r="T3423" s="6"/>
      <c r="U3423" s="6"/>
      <c r="V3423" s="6"/>
      <c r="W3423" s="6"/>
    </row>
    <row r="3424" spans="18:23" x14ac:dyDescent="0.3">
      <c r="R3424" s="6"/>
      <c r="S3424" s="6"/>
      <c r="T3424" s="6"/>
      <c r="U3424" s="6"/>
      <c r="V3424" s="6"/>
      <c r="W3424" s="6"/>
    </row>
    <row r="3425" spans="18:23" x14ac:dyDescent="0.3">
      <c r="R3425" s="6"/>
      <c r="S3425" s="6"/>
      <c r="T3425" s="6"/>
      <c r="U3425" s="6"/>
      <c r="V3425" s="6"/>
      <c r="W3425" s="6"/>
    </row>
    <row r="3426" spans="18:23" x14ac:dyDescent="0.3">
      <c r="R3426" s="6"/>
      <c r="S3426" s="6"/>
      <c r="T3426" s="6"/>
      <c r="U3426" s="6"/>
      <c r="V3426" s="6"/>
      <c r="W3426" s="6"/>
    </row>
    <row r="3427" spans="18:23" x14ac:dyDescent="0.3">
      <c r="R3427" s="6"/>
      <c r="S3427" s="6"/>
      <c r="T3427" s="6"/>
      <c r="U3427" s="6"/>
      <c r="V3427" s="6"/>
      <c r="W3427" s="6"/>
    </row>
    <row r="3428" spans="18:23" x14ac:dyDescent="0.3">
      <c r="R3428" s="6"/>
      <c r="S3428" s="6"/>
      <c r="T3428" s="6"/>
      <c r="U3428" s="6"/>
      <c r="V3428" s="6"/>
      <c r="W3428" s="6"/>
    </row>
    <row r="3429" spans="18:23" x14ac:dyDescent="0.3">
      <c r="R3429" s="6"/>
      <c r="S3429" s="6"/>
      <c r="T3429" s="6"/>
      <c r="U3429" s="6"/>
      <c r="V3429" s="6"/>
      <c r="W3429" s="6"/>
    </row>
    <row r="3430" spans="18:23" x14ac:dyDescent="0.3">
      <c r="R3430" s="6"/>
      <c r="S3430" s="6"/>
      <c r="T3430" s="6"/>
      <c r="U3430" s="6"/>
      <c r="V3430" s="6"/>
      <c r="W3430" s="6"/>
    </row>
    <row r="3431" spans="18:23" x14ac:dyDescent="0.3">
      <c r="R3431" s="6"/>
      <c r="S3431" s="6"/>
      <c r="T3431" s="6"/>
      <c r="U3431" s="6"/>
      <c r="V3431" s="6"/>
      <c r="W3431" s="6"/>
    </row>
    <row r="3432" spans="18:23" x14ac:dyDescent="0.3">
      <c r="R3432" s="6"/>
      <c r="S3432" s="6"/>
      <c r="T3432" s="6"/>
      <c r="U3432" s="6"/>
      <c r="V3432" s="6"/>
      <c r="W3432" s="6"/>
    </row>
    <row r="3433" spans="18:23" x14ac:dyDescent="0.3">
      <c r="R3433" s="6"/>
      <c r="S3433" s="6"/>
      <c r="T3433" s="6"/>
      <c r="U3433" s="6"/>
      <c r="V3433" s="6"/>
      <c r="W3433" s="6"/>
    </row>
    <row r="3434" spans="18:23" x14ac:dyDescent="0.3">
      <c r="R3434" s="6"/>
      <c r="S3434" s="6"/>
      <c r="T3434" s="6"/>
      <c r="U3434" s="6"/>
      <c r="V3434" s="6"/>
      <c r="W3434" s="6"/>
    </row>
    <row r="3435" spans="18:23" x14ac:dyDescent="0.3">
      <c r="R3435" s="6"/>
      <c r="S3435" s="6"/>
      <c r="T3435" s="6"/>
      <c r="U3435" s="6"/>
      <c r="V3435" s="6"/>
      <c r="W3435" s="6"/>
    </row>
    <row r="3436" spans="18:23" x14ac:dyDescent="0.3">
      <c r="R3436" s="6"/>
      <c r="S3436" s="6"/>
      <c r="T3436" s="6"/>
      <c r="U3436" s="6"/>
      <c r="V3436" s="6"/>
      <c r="W3436" s="6"/>
    </row>
    <row r="3437" spans="18:23" x14ac:dyDescent="0.3">
      <c r="R3437" s="6"/>
      <c r="S3437" s="6"/>
      <c r="T3437" s="6"/>
      <c r="U3437" s="6"/>
      <c r="V3437" s="6"/>
      <c r="W3437" s="6"/>
    </row>
    <row r="3438" spans="18:23" x14ac:dyDescent="0.3">
      <c r="R3438" s="6"/>
      <c r="S3438" s="6"/>
      <c r="T3438" s="6"/>
      <c r="U3438" s="6"/>
      <c r="V3438" s="6"/>
      <c r="W3438" s="6"/>
    </row>
    <row r="3439" spans="18:23" x14ac:dyDescent="0.3">
      <c r="R3439" s="6"/>
      <c r="S3439" s="6"/>
      <c r="T3439" s="6"/>
      <c r="U3439" s="6"/>
      <c r="V3439" s="6"/>
      <c r="W3439" s="6"/>
    </row>
    <row r="3440" spans="18:23" x14ac:dyDescent="0.3">
      <c r="R3440" s="6"/>
      <c r="S3440" s="6"/>
      <c r="T3440" s="6"/>
      <c r="U3440" s="6"/>
      <c r="V3440" s="6"/>
      <c r="W3440" s="6"/>
    </row>
    <row r="3441" spans="18:23" x14ac:dyDescent="0.3">
      <c r="R3441" s="6"/>
      <c r="S3441" s="6"/>
      <c r="T3441" s="6"/>
      <c r="U3441" s="6"/>
      <c r="V3441" s="6"/>
      <c r="W3441" s="6"/>
    </row>
    <row r="3442" spans="18:23" x14ac:dyDescent="0.3">
      <c r="R3442" s="6"/>
      <c r="S3442" s="6"/>
      <c r="T3442" s="6"/>
      <c r="U3442" s="6"/>
      <c r="V3442" s="6"/>
      <c r="W3442" s="6"/>
    </row>
    <row r="3443" spans="18:23" x14ac:dyDescent="0.3">
      <c r="R3443" s="6"/>
      <c r="S3443" s="6"/>
      <c r="T3443" s="6"/>
      <c r="U3443" s="6"/>
      <c r="V3443" s="6"/>
      <c r="W3443" s="6"/>
    </row>
    <row r="3444" spans="18:23" x14ac:dyDescent="0.3">
      <c r="R3444" s="6"/>
      <c r="S3444" s="6"/>
      <c r="T3444" s="6"/>
      <c r="U3444" s="6"/>
      <c r="V3444" s="6"/>
      <c r="W3444" s="6"/>
    </row>
    <row r="3445" spans="18:23" x14ac:dyDescent="0.3">
      <c r="R3445" s="6"/>
      <c r="S3445" s="6"/>
      <c r="T3445" s="6"/>
      <c r="U3445" s="6"/>
      <c r="V3445" s="6"/>
      <c r="W3445" s="6"/>
    </row>
    <row r="3446" spans="18:23" x14ac:dyDescent="0.3">
      <c r="R3446" s="6"/>
      <c r="S3446" s="6"/>
      <c r="T3446" s="6"/>
      <c r="U3446" s="6"/>
      <c r="V3446" s="6"/>
      <c r="W3446" s="6"/>
    </row>
    <row r="3447" spans="18:23" x14ac:dyDescent="0.3">
      <c r="R3447" s="6"/>
      <c r="S3447" s="6"/>
      <c r="T3447" s="6"/>
      <c r="U3447" s="6"/>
      <c r="V3447" s="6"/>
      <c r="W3447" s="6"/>
    </row>
    <row r="3448" spans="18:23" x14ac:dyDescent="0.3">
      <c r="R3448" s="6"/>
      <c r="S3448" s="6"/>
      <c r="T3448" s="6"/>
      <c r="U3448" s="6"/>
      <c r="V3448" s="6"/>
      <c r="W3448" s="6"/>
    </row>
    <row r="3449" spans="18:23" x14ac:dyDescent="0.3">
      <c r="R3449" s="6"/>
      <c r="S3449" s="6"/>
      <c r="T3449" s="6"/>
      <c r="U3449" s="6"/>
      <c r="V3449" s="6"/>
      <c r="W3449" s="6"/>
    </row>
    <row r="3450" spans="18:23" x14ac:dyDescent="0.3">
      <c r="R3450" s="6"/>
      <c r="S3450" s="6"/>
      <c r="T3450" s="6"/>
      <c r="U3450" s="6"/>
      <c r="V3450" s="6"/>
      <c r="W3450" s="6"/>
    </row>
    <row r="3451" spans="18:23" x14ac:dyDescent="0.3">
      <c r="R3451" s="6"/>
      <c r="S3451" s="6"/>
      <c r="T3451" s="6"/>
      <c r="U3451" s="6"/>
      <c r="V3451" s="6"/>
      <c r="W3451" s="6"/>
    </row>
    <row r="3452" spans="18:23" x14ac:dyDescent="0.3">
      <c r="R3452" s="6"/>
      <c r="S3452" s="6"/>
      <c r="T3452" s="6"/>
      <c r="U3452" s="6"/>
      <c r="V3452" s="6"/>
      <c r="W3452" s="6"/>
    </row>
    <row r="3453" spans="18:23" x14ac:dyDescent="0.3">
      <c r="R3453" s="6"/>
      <c r="S3453" s="6"/>
      <c r="T3453" s="6"/>
      <c r="U3453" s="6"/>
      <c r="V3453" s="6"/>
      <c r="W3453" s="6"/>
    </row>
    <row r="3454" spans="18:23" x14ac:dyDescent="0.3">
      <c r="R3454" s="6"/>
      <c r="S3454" s="6"/>
      <c r="T3454" s="6"/>
      <c r="U3454" s="6"/>
      <c r="V3454" s="6"/>
      <c r="W3454" s="6"/>
    </row>
    <row r="3455" spans="18:23" x14ac:dyDescent="0.3">
      <c r="R3455" s="6"/>
      <c r="S3455" s="6"/>
      <c r="T3455" s="6"/>
      <c r="U3455" s="6"/>
      <c r="V3455" s="6"/>
      <c r="W3455" s="6"/>
    </row>
    <row r="3456" spans="18:23" x14ac:dyDescent="0.3">
      <c r="R3456" s="6"/>
      <c r="S3456" s="6"/>
      <c r="T3456" s="6"/>
      <c r="U3456" s="6"/>
      <c r="V3456" s="6"/>
      <c r="W3456" s="6"/>
    </row>
    <row r="3457" spans="18:23" x14ac:dyDescent="0.3">
      <c r="R3457" s="6"/>
      <c r="S3457" s="6"/>
      <c r="T3457" s="6"/>
      <c r="U3457" s="6"/>
      <c r="V3457" s="6"/>
      <c r="W3457" s="6"/>
    </row>
    <row r="3458" spans="18:23" x14ac:dyDescent="0.3">
      <c r="R3458" s="6"/>
      <c r="S3458" s="6"/>
      <c r="T3458" s="6"/>
      <c r="U3458" s="6"/>
      <c r="V3458" s="6"/>
      <c r="W3458" s="6"/>
    </row>
    <row r="3459" spans="18:23" x14ac:dyDescent="0.3">
      <c r="R3459" s="6"/>
      <c r="S3459" s="6"/>
      <c r="T3459" s="6"/>
      <c r="U3459" s="6"/>
      <c r="V3459" s="6"/>
      <c r="W3459" s="6"/>
    </row>
    <row r="3460" spans="18:23" x14ac:dyDescent="0.3">
      <c r="R3460" s="6"/>
      <c r="S3460" s="6"/>
      <c r="T3460" s="6"/>
      <c r="U3460" s="6"/>
      <c r="V3460" s="6"/>
      <c r="W3460" s="6"/>
    </row>
    <row r="3461" spans="18:23" x14ac:dyDescent="0.3">
      <c r="R3461" s="6"/>
      <c r="S3461" s="6"/>
      <c r="T3461" s="6"/>
      <c r="U3461" s="6"/>
      <c r="V3461" s="6"/>
      <c r="W3461" s="6"/>
    </row>
    <row r="3462" spans="18:23" x14ac:dyDescent="0.3">
      <c r="R3462" s="6"/>
      <c r="S3462" s="6"/>
      <c r="T3462" s="6"/>
      <c r="U3462" s="6"/>
      <c r="V3462" s="6"/>
      <c r="W3462" s="6"/>
    </row>
    <row r="3463" spans="18:23" x14ac:dyDescent="0.3">
      <c r="R3463" s="6"/>
      <c r="S3463" s="6"/>
      <c r="T3463" s="6"/>
      <c r="U3463" s="6"/>
      <c r="V3463" s="6"/>
      <c r="W3463" s="6"/>
    </row>
    <row r="3464" spans="18:23" x14ac:dyDescent="0.3">
      <c r="R3464" s="6"/>
      <c r="S3464" s="6"/>
      <c r="T3464" s="6"/>
      <c r="U3464" s="6"/>
      <c r="V3464" s="6"/>
      <c r="W3464" s="6"/>
    </row>
    <row r="3465" spans="18:23" x14ac:dyDescent="0.3">
      <c r="R3465" s="6"/>
      <c r="S3465" s="6"/>
      <c r="T3465" s="6"/>
      <c r="U3465" s="6"/>
      <c r="V3465" s="6"/>
      <c r="W3465" s="6"/>
    </row>
    <row r="3466" spans="18:23" x14ac:dyDescent="0.3">
      <c r="R3466" s="6"/>
      <c r="S3466" s="6"/>
      <c r="T3466" s="6"/>
      <c r="U3466" s="6"/>
      <c r="V3466" s="6"/>
      <c r="W3466" s="6"/>
    </row>
    <row r="3467" spans="18:23" x14ac:dyDescent="0.3">
      <c r="R3467" s="6"/>
      <c r="S3467" s="6"/>
      <c r="T3467" s="6"/>
      <c r="U3467" s="6"/>
      <c r="V3467" s="6"/>
      <c r="W3467" s="6"/>
    </row>
    <row r="3468" spans="18:23" x14ac:dyDescent="0.3">
      <c r="R3468" s="6"/>
      <c r="S3468" s="6"/>
      <c r="T3468" s="6"/>
      <c r="U3468" s="6"/>
      <c r="V3468" s="6"/>
      <c r="W3468" s="6"/>
    </row>
    <row r="3469" spans="18:23" x14ac:dyDescent="0.3">
      <c r="R3469" s="6"/>
      <c r="S3469" s="6"/>
      <c r="T3469" s="6"/>
      <c r="U3469" s="6"/>
      <c r="V3469" s="6"/>
      <c r="W3469" s="6"/>
    </row>
    <row r="3470" spans="18:23" x14ac:dyDescent="0.3">
      <c r="R3470" s="6"/>
      <c r="S3470" s="6"/>
      <c r="T3470" s="6"/>
      <c r="U3470" s="6"/>
      <c r="V3470" s="6"/>
      <c r="W3470" s="6"/>
    </row>
    <row r="3471" spans="18:23" x14ac:dyDescent="0.3">
      <c r="R3471" s="6"/>
      <c r="S3471" s="6"/>
      <c r="T3471" s="6"/>
      <c r="U3471" s="6"/>
      <c r="V3471" s="6"/>
      <c r="W3471" s="6"/>
    </row>
    <row r="3472" spans="18:23" x14ac:dyDescent="0.3">
      <c r="R3472" s="6"/>
      <c r="S3472" s="6"/>
      <c r="T3472" s="6"/>
      <c r="U3472" s="6"/>
      <c r="V3472" s="6"/>
      <c r="W3472" s="6"/>
    </row>
    <row r="3473" spans="18:23" x14ac:dyDescent="0.3">
      <c r="R3473" s="6"/>
      <c r="S3473" s="6"/>
      <c r="T3473" s="6"/>
      <c r="U3473" s="6"/>
      <c r="V3473" s="6"/>
      <c r="W3473" s="6"/>
    </row>
    <row r="3474" spans="18:23" x14ac:dyDescent="0.3">
      <c r="R3474" s="6"/>
      <c r="S3474" s="6"/>
      <c r="T3474" s="6"/>
      <c r="U3474" s="6"/>
      <c r="V3474" s="6"/>
      <c r="W3474" s="6"/>
    </row>
    <row r="3475" spans="18:23" x14ac:dyDescent="0.3">
      <c r="R3475" s="6"/>
      <c r="S3475" s="6"/>
      <c r="T3475" s="6"/>
      <c r="U3475" s="6"/>
      <c r="V3475" s="6"/>
      <c r="W3475" s="6"/>
    </row>
    <row r="3476" spans="18:23" x14ac:dyDescent="0.3">
      <c r="R3476" s="6"/>
      <c r="S3476" s="6"/>
      <c r="T3476" s="6"/>
      <c r="U3476" s="6"/>
      <c r="V3476" s="6"/>
      <c r="W3476" s="6"/>
    </row>
    <row r="3477" spans="18:23" x14ac:dyDescent="0.3">
      <c r="R3477" s="6"/>
      <c r="S3477" s="6"/>
      <c r="T3477" s="6"/>
      <c r="U3477" s="6"/>
      <c r="V3477" s="6"/>
      <c r="W3477" s="6"/>
    </row>
    <row r="3478" spans="18:23" x14ac:dyDescent="0.3">
      <c r="R3478" s="6"/>
      <c r="S3478" s="6"/>
      <c r="T3478" s="6"/>
      <c r="U3478" s="6"/>
      <c r="V3478" s="6"/>
      <c r="W3478" s="6"/>
    </row>
    <row r="3479" spans="18:23" x14ac:dyDescent="0.3">
      <c r="R3479" s="6"/>
      <c r="S3479" s="6"/>
      <c r="T3479" s="6"/>
      <c r="U3479" s="6"/>
      <c r="V3479" s="6"/>
      <c r="W3479" s="6"/>
    </row>
    <row r="3480" spans="18:23" x14ac:dyDescent="0.3">
      <c r="R3480" s="6"/>
      <c r="S3480" s="6"/>
      <c r="T3480" s="6"/>
      <c r="U3480" s="6"/>
      <c r="V3480" s="6"/>
      <c r="W3480" s="6"/>
    </row>
    <row r="3481" spans="18:23" x14ac:dyDescent="0.3">
      <c r="R3481" s="6"/>
      <c r="S3481" s="6"/>
      <c r="T3481" s="6"/>
      <c r="U3481" s="6"/>
      <c r="V3481" s="6"/>
      <c r="W3481" s="6"/>
    </row>
    <row r="3482" spans="18:23" x14ac:dyDescent="0.3">
      <c r="R3482" s="6"/>
      <c r="S3482" s="6"/>
      <c r="T3482" s="6"/>
      <c r="U3482" s="6"/>
      <c r="V3482" s="6"/>
      <c r="W3482" s="6"/>
    </row>
    <row r="3483" spans="18:23" x14ac:dyDescent="0.3">
      <c r="R3483" s="6"/>
      <c r="S3483" s="6"/>
      <c r="T3483" s="6"/>
      <c r="U3483" s="6"/>
      <c r="V3483" s="6"/>
      <c r="W3483" s="6"/>
    </row>
    <row r="3484" spans="18:23" x14ac:dyDescent="0.3">
      <c r="R3484" s="6"/>
      <c r="S3484" s="6"/>
      <c r="T3484" s="6"/>
      <c r="U3484" s="6"/>
      <c r="V3484" s="6"/>
      <c r="W3484" s="6"/>
    </row>
    <row r="3485" spans="18:23" x14ac:dyDescent="0.3">
      <c r="R3485" s="6"/>
      <c r="S3485" s="6"/>
      <c r="T3485" s="6"/>
      <c r="U3485" s="6"/>
      <c r="V3485" s="6"/>
      <c r="W3485" s="6"/>
    </row>
    <row r="3486" spans="18:23" x14ac:dyDescent="0.3">
      <c r="R3486" s="6"/>
      <c r="S3486" s="6"/>
      <c r="T3486" s="6"/>
      <c r="U3486" s="6"/>
      <c r="V3486" s="6"/>
      <c r="W3486" s="6"/>
    </row>
    <row r="3487" spans="18:23" x14ac:dyDescent="0.3">
      <c r="R3487" s="6"/>
      <c r="S3487" s="6"/>
      <c r="T3487" s="6"/>
      <c r="U3487" s="6"/>
      <c r="V3487" s="6"/>
      <c r="W3487" s="6"/>
    </row>
    <row r="3488" spans="18:23" x14ac:dyDescent="0.3">
      <c r="R3488" s="6"/>
      <c r="S3488" s="6"/>
      <c r="T3488" s="6"/>
      <c r="U3488" s="6"/>
      <c r="V3488" s="6"/>
      <c r="W3488" s="6"/>
    </row>
    <row r="3489" spans="18:23" x14ac:dyDescent="0.3">
      <c r="R3489" s="6"/>
      <c r="S3489" s="6"/>
      <c r="T3489" s="6"/>
      <c r="U3489" s="6"/>
      <c r="V3489" s="6"/>
      <c r="W3489" s="6"/>
    </row>
    <row r="3490" spans="18:23" x14ac:dyDescent="0.3">
      <c r="R3490" s="6"/>
      <c r="S3490" s="6"/>
      <c r="T3490" s="6"/>
      <c r="U3490" s="6"/>
      <c r="V3490" s="6"/>
      <c r="W3490" s="6"/>
    </row>
    <row r="3491" spans="18:23" x14ac:dyDescent="0.3">
      <c r="R3491" s="6"/>
      <c r="S3491" s="6"/>
      <c r="T3491" s="6"/>
      <c r="U3491" s="6"/>
      <c r="V3491" s="6"/>
      <c r="W3491" s="6"/>
    </row>
    <row r="3492" spans="18:23" x14ac:dyDescent="0.3">
      <c r="R3492" s="6"/>
      <c r="S3492" s="6"/>
      <c r="T3492" s="6"/>
      <c r="U3492" s="6"/>
      <c r="V3492" s="6"/>
      <c r="W3492" s="6"/>
    </row>
    <row r="3493" spans="18:23" x14ac:dyDescent="0.3">
      <c r="R3493" s="6"/>
      <c r="S3493" s="6"/>
      <c r="T3493" s="6"/>
      <c r="U3493" s="6"/>
      <c r="V3493" s="6"/>
      <c r="W3493" s="6"/>
    </row>
    <row r="3494" spans="18:23" x14ac:dyDescent="0.3">
      <c r="R3494" s="6"/>
      <c r="S3494" s="6"/>
      <c r="T3494" s="6"/>
      <c r="U3494" s="6"/>
      <c r="V3494" s="6"/>
      <c r="W3494" s="6"/>
    </row>
    <row r="3495" spans="18:23" x14ac:dyDescent="0.3">
      <c r="R3495" s="6"/>
      <c r="S3495" s="6"/>
      <c r="T3495" s="6"/>
      <c r="U3495" s="6"/>
      <c r="V3495" s="6"/>
      <c r="W3495" s="6"/>
    </row>
    <row r="3496" spans="18:23" x14ac:dyDescent="0.3">
      <c r="R3496" s="6"/>
      <c r="S3496" s="6"/>
      <c r="T3496" s="6"/>
      <c r="U3496" s="6"/>
      <c r="V3496" s="6"/>
      <c r="W3496" s="6"/>
    </row>
    <row r="3497" spans="18:23" x14ac:dyDescent="0.3">
      <c r="R3497" s="6"/>
      <c r="S3497" s="6"/>
      <c r="T3497" s="6"/>
      <c r="U3497" s="6"/>
      <c r="V3497" s="6"/>
      <c r="W3497" s="6"/>
    </row>
    <row r="3498" spans="18:23" x14ac:dyDescent="0.3">
      <c r="R3498" s="6"/>
      <c r="S3498" s="6"/>
      <c r="T3498" s="6"/>
      <c r="U3498" s="6"/>
      <c r="V3498" s="6"/>
      <c r="W3498" s="6"/>
    </row>
    <row r="3499" spans="18:23" x14ac:dyDescent="0.3">
      <c r="R3499" s="6"/>
      <c r="S3499" s="6"/>
      <c r="T3499" s="6"/>
      <c r="U3499" s="6"/>
      <c r="V3499" s="6"/>
      <c r="W3499" s="6"/>
    </row>
    <row r="3500" spans="18:23" x14ac:dyDescent="0.3">
      <c r="R3500" s="6"/>
      <c r="S3500" s="6"/>
      <c r="T3500" s="6"/>
      <c r="U3500" s="6"/>
      <c r="V3500" s="6"/>
      <c r="W3500" s="6"/>
    </row>
    <row r="3501" spans="18:23" x14ac:dyDescent="0.3">
      <c r="R3501" s="6"/>
      <c r="S3501" s="6"/>
      <c r="T3501" s="6"/>
      <c r="U3501" s="6"/>
      <c r="V3501" s="6"/>
      <c r="W3501" s="6"/>
    </row>
    <row r="3502" spans="18:23" x14ac:dyDescent="0.3">
      <c r="R3502" s="6"/>
      <c r="S3502" s="6"/>
      <c r="T3502" s="6"/>
      <c r="U3502" s="6"/>
      <c r="V3502" s="6"/>
      <c r="W3502" s="6"/>
    </row>
    <row r="3503" spans="18:23" x14ac:dyDescent="0.3">
      <c r="R3503" s="6"/>
      <c r="S3503" s="6"/>
      <c r="T3503" s="6"/>
      <c r="U3503" s="6"/>
      <c r="V3503" s="6"/>
      <c r="W3503" s="6"/>
    </row>
    <row r="3504" spans="18:23" x14ac:dyDescent="0.3">
      <c r="R3504" s="6"/>
      <c r="S3504" s="6"/>
      <c r="T3504" s="6"/>
      <c r="U3504" s="6"/>
      <c r="V3504" s="6"/>
      <c r="W3504" s="6"/>
    </row>
    <row r="3505" spans="18:23" x14ac:dyDescent="0.3">
      <c r="R3505" s="6"/>
      <c r="S3505" s="6"/>
      <c r="T3505" s="6"/>
      <c r="U3505" s="6"/>
      <c r="V3505" s="6"/>
      <c r="W3505" s="6"/>
    </row>
    <row r="3506" spans="18:23" x14ac:dyDescent="0.3">
      <c r="R3506" s="6"/>
      <c r="S3506" s="6"/>
      <c r="T3506" s="6"/>
      <c r="U3506" s="6"/>
      <c r="V3506" s="6"/>
      <c r="W3506" s="6"/>
    </row>
    <row r="3507" spans="18:23" x14ac:dyDescent="0.3">
      <c r="R3507" s="6"/>
      <c r="S3507" s="6"/>
      <c r="T3507" s="6"/>
      <c r="U3507" s="6"/>
      <c r="V3507" s="6"/>
      <c r="W3507" s="6"/>
    </row>
    <row r="3508" spans="18:23" x14ac:dyDescent="0.3">
      <c r="R3508" s="6"/>
      <c r="S3508" s="6"/>
      <c r="T3508" s="6"/>
      <c r="U3508" s="6"/>
      <c r="V3508" s="6"/>
      <c r="W3508" s="6"/>
    </row>
    <row r="3509" spans="18:23" x14ac:dyDescent="0.3">
      <c r="R3509" s="6"/>
      <c r="S3509" s="6"/>
      <c r="T3509" s="6"/>
      <c r="U3509" s="6"/>
      <c r="V3509" s="6"/>
      <c r="W3509" s="6"/>
    </row>
    <row r="3510" spans="18:23" x14ac:dyDescent="0.3">
      <c r="R3510" s="6"/>
      <c r="S3510" s="6"/>
      <c r="T3510" s="6"/>
      <c r="U3510" s="6"/>
      <c r="V3510" s="6"/>
      <c r="W3510" s="6"/>
    </row>
    <row r="3511" spans="18:23" x14ac:dyDescent="0.3">
      <c r="R3511" s="6"/>
      <c r="S3511" s="6"/>
      <c r="T3511" s="6"/>
      <c r="U3511" s="6"/>
      <c r="V3511" s="6"/>
      <c r="W3511" s="6"/>
    </row>
    <row r="3512" spans="18:23" x14ac:dyDescent="0.3">
      <c r="R3512" s="6"/>
      <c r="S3512" s="6"/>
      <c r="T3512" s="6"/>
      <c r="U3512" s="6"/>
      <c r="V3512" s="6"/>
      <c r="W3512" s="6"/>
    </row>
    <row r="3513" spans="18:23" x14ac:dyDescent="0.3">
      <c r="R3513" s="6"/>
      <c r="S3513" s="6"/>
      <c r="T3513" s="6"/>
      <c r="U3513" s="6"/>
      <c r="V3513" s="6"/>
      <c r="W3513" s="6"/>
    </row>
    <row r="3514" spans="18:23" x14ac:dyDescent="0.3">
      <c r="R3514" s="6"/>
      <c r="S3514" s="6"/>
      <c r="T3514" s="6"/>
      <c r="U3514" s="6"/>
      <c r="V3514" s="6"/>
      <c r="W3514" s="6"/>
    </row>
    <row r="3515" spans="18:23" x14ac:dyDescent="0.3">
      <c r="R3515" s="6"/>
      <c r="S3515" s="6"/>
      <c r="T3515" s="6"/>
      <c r="U3515" s="6"/>
      <c r="V3515" s="6"/>
      <c r="W3515" s="6"/>
    </row>
    <row r="3516" spans="18:23" x14ac:dyDescent="0.3">
      <c r="R3516" s="6"/>
      <c r="S3516" s="6"/>
      <c r="T3516" s="6"/>
      <c r="U3516" s="6"/>
      <c r="V3516" s="6"/>
      <c r="W3516" s="6"/>
    </row>
    <row r="3517" spans="18:23" x14ac:dyDescent="0.3">
      <c r="R3517" s="6"/>
      <c r="S3517" s="6"/>
      <c r="T3517" s="6"/>
      <c r="U3517" s="6"/>
      <c r="V3517" s="6"/>
      <c r="W3517" s="6"/>
    </row>
    <row r="3518" spans="18:23" x14ac:dyDescent="0.3">
      <c r="R3518" s="6"/>
      <c r="S3518" s="6"/>
      <c r="T3518" s="6"/>
      <c r="U3518" s="6"/>
      <c r="V3518" s="6"/>
      <c r="W3518" s="6"/>
    </row>
    <row r="3519" spans="18:23" x14ac:dyDescent="0.3">
      <c r="R3519" s="6"/>
      <c r="S3519" s="6"/>
      <c r="T3519" s="6"/>
      <c r="U3519" s="6"/>
      <c r="V3519" s="6"/>
      <c r="W3519" s="6"/>
    </row>
    <row r="3520" spans="18:23" x14ac:dyDescent="0.3">
      <c r="R3520" s="6"/>
      <c r="S3520" s="6"/>
      <c r="T3520" s="6"/>
      <c r="U3520" s="6"/>
      <c r="V3520" s="6"/>
      <c r="W3520" s="6"/>
    </row>
    <row r="3521" spans="18:23" x14ac:dyDescent="0.3">
      <c r="R3521" s="6"/>
      <c r="S3521" s="6"/>
      <c r="T3521" s="6"/>
      <c r="U3521" s="6"/>
      <c r="V3521" s="6"/>
      <c r="W3521" s="6"/>
    </row>
    <row r="3522" spans="18:23" x14ac:dyDescent="0.3">
      <c r="R3522" s="6"/>
      <c r="S3522" s="6"/>
      <c r="T3522" s="6"/>
      <c r="U3522" s="6"/>
      <c r="V3522" s="6"/>
      <c r="W3522" s="6"/>
    </row>
    <row r="3523" spans="18:23" x14ac:dyDescent="0.3">
      <c r="R3523" s="6"/>
      <c r="S3523" s="6"/>
      <c r="T3523" s="6"/>
      <c r="U3523" s="6"/>
      <c r="V3523" s="6"/>
      <c r="W3523" s="6"/>
    </row>
    <row r="3524" spans="18:23" x14ac:dyDescent="0.3">
      <c r="R3524" s="6"/>
      <c r="S3524" s="6"/>
      <c r="T3524" s="6"/>
      <c r="U3524" s="6"/>
      <c r="V3524" s="6"/>
      <c r="W3524" s="6"/>
    </row>
    <row r="3525" spans="18:23" x14ac:dyDescent="0.3">
      <c r="R3525" s="6"/>
      <c r="S3525" s="6"/>
      <c r="T3525" s="6"/>
      <c r="U3525" s="6"/>
      <c r="V3525" s="6"/>
      <c r="W3525" s="6"/>
    </row>
    <row r="3526" spans="18:23" x14ac:dyDescent="0.3">
      <c r="R3526" s="6"/>
      <c r="S3526" s="6"/>
      <c r="T3526" s="6"/>
      <c r="U3526" s="6"/>
      <c r="V3526" s="6"/>
      <c r="W3526" s="6"/>
    </row>
    <row r="3527" spans="18:23" x14ac:dyDescent="0.3">
      <c r="R3527" s="6"/>
      <c r="S3527" s="6"/>
      <c r="T3527" s="6"/>
      <c r="U3527" s="6"/>
      <c r="V3527" s="6"/>
      <c r="W3527" s="6"/>
    </row>
    <row r="3528" spans="18:23" x14ac:dyDescent="0.3">
      <c r="R3528" s="6"/>
      <c r="S3528" s="6"/>
      <c r="T3528" s="6"/>
      <c r="U3528" s="6"/>
      <c r="V3528" s="6"/>
      <c r="W3528" s="6"/>
    </row>
    <row r="3529" spans="18:23" x14ac:dyDescent="0.3">
      <c r="R3529" s="6"/>
      <c r="S3529" s="6"/>
      <c r="T3529" s="6"/>
      <c r="U3529" s="6"/>
      <c r="V3529" s="6"/>
      <c r="W3529" s="6"/>
    </row>
    <row r="3530" spans="18:23" x14ac:dyDescent="0.3">
      <c r="R3530" s="6"/>
      <c r="S3530" s="6"/>
      <c r="T3530" s="6"/>
      <c r="U3530" s="6"/>
      <c r="V3530" s="6"/>
      <c r="W3530" s="6"/>
    </row>
    <row r="3531" spans="18:23" x14ac:dyDescent="0.3">
      <c r="R3531" s="6"/>
      <c r="S3531" s="6"/>
      <c r="T3531" s="6"/>
      <c r="U3531" s="6"/>
      <c r="V3531" s="6"/>
      <c r="W3531" s="6"/>
    </row>
    <row r="3532" spans="18:23" x14ac:dyDescent="0.3">
      <c r="R3532" s="6"/>
      <c r="S3532" s="6"/>
      <c r="T3532" s="6"/>
      <c r="U3532" s="6"/>
      <c r="V3532" s="6"/>
      <c r="W3532" s="6"/>
    </row>
    <row r="3533" spans="18:23" x14ac:dyDescent="0.3">
      <c r="R3533" s="6"/>
      <c r="S3533" s="6"/>
      <c r="T3533" s="6"/>
      <c r="U3533" s="6"/>
      <c r="V3533" s="6"/>
      <c r="W3533" s="6"/>
    </row>
    <row r="3534" spans="18:23" x14ac:dyDescent="0.3">
      <c r="R3534" s="6"/>
      <c r="S3534" s="6"/>
      <c r="T3534" s="6"/>
      <c r="U3534" s="6"/>
      <c r="V3534" s="6"/>
      <c r="W3534" s="6"/>
    </row>
    <row r="3535" spans="18:23" x14ac:dyDescent="0.3">
      <c r="R3535" s="6"/>
      <c r="S3535" s="6"/>
      <c r="T3535" s="6"/>
      <c r="U3535" s="6"/>
      <c r="V3535" s="6"/>
      <c r="W3535" s="6"/>
    </row>
    <row r="3536" spans="18:23" x14ac:dyDescent="0.3">
      <c r="R3536" s="6"/>
      <c r="S3536" s="6"/>
      <c r="T3536" s="6"/>
      <c r="U3536" s="6"/>
      <c r="V3536" s="6"/>
      <c r="W3536" s="6"/>
    </row>
    <row r="3537" spans="18:23" x14ac:dyDescent="0.3">
      <c r="R3537" s="6"/>
      <c r="S3537" s="6"/>
      <c r="T3537" s="6"/>
      <c r="U3537" s="6"/>
      <c r="V3537" s="6"/>
      <c r="W3537" s="6"/>
    </row>
    <row r="3538" spans="18:23" x14ac:dyDescent="0.3">
      <c r="R3538" s="6"/>
      <c r="S3538" s="6"/>
      <c r="T3538" s="6"/>
      <c r="U3538" s="6"/>
      <c r="V3538" s="6"/>
      <c r="W3538" s="6"/>
    </row>
    <row r="3539" spans="18:23" x14ac:dyDescent="0.3">
      <c r="R3539" s="6"/>
      <c r="S3539" s="6"/>
      <c r="T3539" s="6"/>
      <c r="U3539" s="6"/>
      <c r="V3539" s="6"/>
      <c r="W3539" s="6"/>
    </row>
    <row r="3540" spans="18:23" x14ac:dyDescent="0.3">
      <c r="R3540" s="6"/>
      <c r="S3540" s="6"/>
      <c r="T3540" s="6"/>
      <c r="U3540" s="6"/>
      <c r="V3540" s="6"/>
      <c r="W3540" s="6"/>
    </row>
    <row r="3541" spans="18:23" x14ac:dyDescent="0.3">
      <c r="R3541" s="6"/>
      <c r="S3541" s="6"/>
      <c r="T3541" s="6"/>
      <c r="U3541" s="6"/>
      <c r="V3541" s="6"/>
      <c r="W3541" s="6"/>
    </row>
    <row r="3542" spans="18:23" x14ac:dyDescent="0.3">
      <c r="R3542" s="6"/>
      <c r="S3542" s="6"/>
      <c r="T3542" s="6"/>
      <c r="U3542" s="6"/>
      <c r="V3542" s="6"/>
      <c r="W3542" s="6"/>
    </row>
    <row r="3543" spans="18:23" x14ac:dyDescent="0.3">
      <c r="R3543" s="6"/>
      <c r="S3543" s="6"/>
      <c r="T3543" s="6"/>
      <c r="U3543" s="6"/>
      <c r="V3543" s="6"/>
      <c r="W3543" s="6"/>
    </row>
    <row r="3544" spans="18:23" x14ac:dyDescent="0.3">
      <c r="R3544" s="6"/>
      <c r="S3544" s="6"/>
      <c r="T3544" s="6"/>
      <c r="U3544" s="6"/>
      <c r="V3544" s="6"/>
      <c r="W3544" s="6"/>
    </row>
    <row r="3545" spans="18:23" x14ac:dyDescent="0.3">
      <c r="R3545" s="6"/>
      <c r="S3545" s="6"/>
      <c r="T3545" s="6"/>
      <c r="U3545" s="6"/>
      <c r="V3545" s="6"/>
      <c r="W3545" s="6"/>
    </row>
    <row r="3546" spans="18:23" x14ac:dyDescent="0.3">
      <c r="R3546" s="6"/>
      <c r="S3546" s="6"/>
      <c r="T3546" s="6"/>
      <c r="U3546" s="6"/>
      <c r="V3546" s="6"/>
      <c r="W3546" s="6"/>
    </row>
    <row r="3547" spans="18:23" x14ac:dyDescent="0.3">
      <c r="R3547" s="6"/>
      <c r="S3547" s="6"/>
      <c r="T3547" s="6"/>
      <c r="U3547" s="6"/>
      <c r="V3547" s="6"/>
      <c r="W3547" s="6"/>
    </row>
    <row r="3548" spans="18:23" x14ac:dyDescent="0.3">
      <c r="R3548" s="6"/>
      <c r="S3548" s="6"/>
      <c r="T3548" s="6"/>
      <c r="U3548" s="6"/>
      <c r="V3548" s="6"/>
      <c r="W3548" s="6"/>
    </row>
    <row r="3549" spans="18:23" x14ac:dyDescent="0.3">
      <c r="R3549" s="6"/>
      <c r="S3549" s="6"/>
      <c r="T3549" s="6"/>
      <c r="U3549" s="6"/>
      <c r="V3549" s="6"/>
      <c r="W3549" s="6"/>
    </row>
    <row r="3550" spans="18:23" x14ac:dyDescent="0.3">
      <c r="R3550" s="6"/>
      <c r="S3550" s="6"/>
      <c r="T3550" s="6"/>
      <c r="U3550" s="6"/>
      <c r="V3550" s="6"/>
      <c r="W3550" s="6"/>
    </row>
    <row r="3551" spans="18:23" x14ac:dyDescent="0.3">
      <c r="R3551" s="6"/>
      <c r="S3551" s="6"/>
      <c r="T3551" s="6"/>
      <c r="U3551" s="6"/>
      <c r="V3551" s="6"/>
      <c r="W3551" s="6"/>
    </row>
    <row r="3552" spans="18:23" x14ac:dyDescent="0.3">
      <c r="R3552" s="6"/>
      <c r="S3552" s="6"/>
      <c r="T3552" s="6"/>
      <c r="U3552" s="6"/>
      <c r="V3552" s="6"/>
      <c r="W3552" s="6"/>
    </row>
    <row r="3553" spans="18:23" x14ac:dyDescent="0.3">
      <c r="R3553" s="6"/>
      <c r="S3553" s="6"/>
      <c r="T3553" s="6"/>
      <c r="U3553" s="6"/>
      <c r="V3553" s="6"/>
      <c r="W3553" s="6"/>
    </row>
    <row r="3554" spans="18:23" x14ac:dyDescent="0.3">
      <c r="R3554" s="6"/>
      <c r="S3554" s="6"/>
      <c r="T3554" s="6"/>
      <c r="U3554" s="6"/>
      <c r="V3554" s="6"/>
      <c r="W3554" s="6"/>
    </row>
    <row r="3555" spans="18:23" x14ac:dyDescent="0.3">
      <c r="R3555" s="6"/>
      <c r="S3555" s="6"/>
      <c r="T3555" s="6"/>
      <c r="U3555" s="6"/>
      <c r="V3555" s="6"/>
      <c r="W3555" s="6"/>
    </row>
    <row r="3556" spans="18:23" x14ac:dyDescent="0.3">
      <c r="R3556" s="6"/>
      <c r="S3556" s="6"/>
      <c r="T3556" s="6"/>
      <c r="U3556" s="6"/>
      <c r="V3556" s="6"/>
      <c r="W3556" s="6"/>
    </row>
    <row r="3557" spans="18:23" x14ac:dyDescent="0.3">
      <c r="R3557" s="6"/>
      <c r="S3557" s="6"/>
      <c r="T3557" s="6"/>
      <c r="U3557" s="6"/>
      <c r="V3557" s="6"/>
      <c r="W3557" s="6"/>
    </row>
    <row r="3558" spans="18:23" x14ac:dyDescent="0.3">
      <c r="R3558" s="6"/>
      <c r="S3558" s="6"/>
      <c r="T3558" s="6"/>
      <c r="U3558" s="6"/>
      <c r="V3558" s="6"/>
      <c r="W3558" s="6"/>
    </row>
    <row r="3559" spans="18:23" x14ac:dyDescent="0.3">
      <c r="R3559" s="6"/>
      <c r="S3559" s="6"/>
      <c r="T3559" s="6"/>
      <c r="U3559" s="6"/>
      <c r="V3559" s="6"/>
      <c r="W3559" s="6"/>
    </row>
    <row r="3560" spans="18:23" x14ac:dyDescent="0.3">
      <c r="R3560" s="6"/>
      <c r="S3560" s="6"/>
      <c r="T3560" s="6"/>
      <c r="U3560" s="6"/>
      <c r="V3560" s="6"/>
      <c r="W3560" s="6"/>
    </row>
    <row r="3561" spans="18:23" x14ac:dyDescent="0.3">
      <c r="R3561" s="6"/>
      <c r="S3561" s="6"/>
      <c r="T3561" s="6"/>
      <c r="U3561" s="6"/>
      <c r="V3561" s="6"/>
      <c r="W3561" s="6"/>
    </row>
    <row r="3562" spans="18:23" x14ac:dyDescent="0.3">
      <c r="R3562" s="6"/>
      <c r="S3562" s="6"/>
      <c r="T3562" s="6"/>
      <c r="U3562" s="6"/>
      <c r="V3562" s="6"/>
      <c r="W3562" s="6"/>
    </row>
    <row r="3563" spans="18:23" x14ac:dyDescent="0.3">
      <c r="R3563" s="6"/>
      <c r="S3563" s="6"/>
      <c r="T3563" s="6"/>
      <c r="U3563" s="6"/>
      <c r="V3563" s="6"/>
      <c r="W3563" s="6"/>
    </row>
    <row r="3564" spans="18:23" x14ac:dyDescent="0.3">
      <c r="R3564" s="6"/>
      <c r="S3564" s="6"/>
      <c r="T3564" s="6"/>
      <c r="U3564" s="6"/>
      <c r="V3564" s="6"/>
      <c r="W3564" s="6"/>
    </row>
    <row r="3565" spans="18:23" x14ac:dyDescent="0.3">
      <c r="R3565" s="6"/>
      <c r="S3565" s="6"/>
      <c r="T3565" s="6"/>
      <c r="U3565" s="6"/>
      <c r="V3565" s="6"/>
      <c r="W3565" s="6"/>
    </row>
    <row r="3566" spans="18:23" x14ac:dyDescent="0.3">
      <c r="R3566" s="6"/>
      <c r="S3566" s="6"/>
      <c r="T3566" s="6"/>
      <c r="U3566" s="6"/>
      <c r="V3566" s="6"/>
      <c r="W3566" s="6"/>
    </row>
    <row r="3567" spans="18:23" x14ac:dyDescent="0.3">
      <c r="R3567" s="6"/>
      <c r="S3567" s="6"/>
      <c r="T3567" s="6"/>
      <c r="U3567" s="6"/>
      <c r="V3567" s="6"/>
      <c r="W3567" s="6"/>
    </row>
    <row r="3568" spans="18:23" x14ac:dyDescent="0.3">
      <c r="R3568" s="6"/>
      <c r="S3568" s="6"/>
      <c r="T3568" s="6"/>
      <c r="U3568" s="6"/>
      <c r="V3568" s="6"/>
      <c r="W3568" s="6"/>
    </row>
    <row r="3569" spans="18:23" x14ac:dyDescent="0.3">
      <c r="R3569" s="6"/>
      <c r="S3569" s="6"/>
      <c r="T3569" s="6"/>
      <c r="U3569" s="6"/>
      <c r="V3569" s="6"/>
      <c r="W3569" s="6"/>
    </row>
    <row r="3570" spans="18:23" x14ac:dyDescent="0.3">
      <c r="R3570" s="6"/>
      <c r="S3570" s="6"/>
      <c r="T3570" s="6"/>
      <c r="U3570" s="6"/>
      <c r="V3570" s="6"/>
      <c r="W3570" s="6"/>
    </row>
    <row r="3571" spans="18:23" x14ac:dyDescent="0.3">
      <c r="R3571" s="6"/>
      <c r="S3571" s="6"/>
      <c r="T3571" s="6"/>
      <c r="U3571" s="6"/>
      <c r="V3571" s="6"/>
      <c r="W3571" s="6"/>
    </row>
    <row r="3572" spans="18:23" x14ac:dyDescent="0.3">
      <c r="R3572" s="6"/>
      <c r="S3572" s="6"/>
      <c r="T3572" s="6"/>
      <c r="U3572" s="6"/>
      <c r="V3572" s="6"/>
      <c r="W3572" s="6"/>
    </row>
    <row r="3573" spans="18:23" x14ac:dyDescent="0.3">
      <c r="R3573" s="6"/>
      <c r="S3573" s="6"/>
      <c r="T3573" s="6"/>
      <c r="U3573" s="6"/>
      <c r="V3573" s="6"/>
      <c r="W3573" s="6"/>
    </row>
    <row r="3574" spans="18:23" x14ac:dyDescent="0.3">
      <c r="R3574" s="6"/>
      <c r="S3574" s="6"/>
      <c r="T3574" s="6"/>
      <c r="U3574" s="6"/>
      <c r="V3574" s="6"/>
      <c r="W3574" s="6"/>
    </row>
    <row r="3575" spans="18:23" x14ac:dyDescent="0.3">
      <c r="R3575" s="6"/>
      <c r="S3575" s="6"/>
      <c r="T3575" s="6"/>
      <c r="U3575" s="6"/>
      <c r="V3575" s="6"/>
      <c r="W3575" s="6"/>
    </row>
    <row r="3576" spans="18:23" x14ac:dyDescent="0.3">
      <c r="R3576" s="6"/>
      <c r="S3576" s="6"/>
      <c r="T3576" s="6"/>
      <c r="U3576" s="6"/>
      <c r="V3576" s="6"/>
      <c r="W3576" s="6"/>
    </row>
    <row r="3577" spans="18:23" x14ac:dyDescent="0.3">
      <c r="R3577" s="6"/>
      <c r="S3577" s="6"/>
      <c r="T3577" s="6"/>
      <c r="U3577" s="6"/>
      <c r="V3577" s="6"/>
      <c r="W3577" s="6"/>
    </row>
    <row r="3578" spans="18:23" x14ac:dyDescent="0.3">
      <c r="R3578" s="6"/>
      <c r="S3578" s="6"/>
      <c r="T3578" s="6"/>
      <c r="U3578" s="6"/>
      <c r="V3578" s="6"/>
      <c r="W3578" s="6"/>
    </row>
    <row r="3579" spans="18:23" x14ac:dyDescent="0.3">
      <c r="R3579" s="6"/>
      <c r="S3579" s="6"/>
      <c r="T3579" s="6"/>
      <c r="U3579" s="6"/>
      <c r="V3579" s="6"/>
      <c r="W3579" s="6"/>
    </row>
    <row r="3580" spans="18:23" x14ac:dyDescent="0.3">
      <c r="R3580" s="6"/>
      <c r="S3580" s="6"/>
      <c r="T3580" s="6"/>
      <c r="U3580" s="6"/>
      <c r="V3580" s="6"/>
      <c r="W3580" s="6"/>
    </row>
    <row r="3581" spans="18:23" x14ac:dyDescent="0.3">
      <c r="R3581" s="6"/>
      <c r="S3581" s="6"/>
      <c r="T3581" s="6"/>
      <c r="U3581" s="6"/>
      <c r="V3581" s="6"/>
      <c r="W3581" s="6"/>
    </row>
    <row r="3582" spans="18:23" x14ac:dyDescent="0.3">
      <c r="R3582" s="6"/>
      <c r="S3582" s="6"/>
      <c r="T3582" s="6"/>
      <c r="U3582" s="6"/>
      <c r="V3582" s="6"/>
      <c r="W3582" s="6"/>
    </row>
    <row r="3583" spans="18:23" x14ac:dyDescent="0.3">
      <c r="R3583" s="6"/>
      <c r="S3583" s="6"/>
      <c r="T3583" s="6"/>
      <c r="U3583" s="6"/>
      <c r="V3583" s="6"/>
      <c r="W3583" s="6"/>
    </row>
    <row r="3584" spans="18:23" x14ac:dyDescent="0.3">
      <c r="R3584" s="6"/>
      <c r="S3584" s="6"/>
      <c r="T3584" s="6"/>
      <c r="U3584" s="6"/>
      <c r="V3584" s="6"/>
      <c r="W3584" s="6"/>
    </row>
    <row r="3585" spans="18:23" x14ac:dyDescent="0.3">
      <c r="R3585" s="6"/>
      <c r="S3585" s="6"/>
      <c r="T3585" s="6"/>
      <c r="U3585" s="6"/>
      <c r="V3585" s="6"/>
      <c r="W3585" s="6"/>
    </row>
    <row r="3586" spans="18:23" x14ac:dyDescent="0.3">
      <c r="R3586" s="6"/>
      <c r="S3586" s="6"/>
      <c r="T3586" s="6"/>
      <c r="U3586" s="6"/>
      <c r="V3586" s="6"/>
      <c r="W3586" s="6"/>
    </row>
    <row r="3587" spans="18:23" x14ac:dyDescent="0.3">
      <c r="R3587" s="6"/>
      <c r="S3587" s="6"/>
      <c r="T3587" s="6"/>
      <c r="U3587" s="6"/>
      <c r="V3587" s="6"/>
      <c r="W3587" s="6"/>
    </row>
    <row r="3588" spans="18:23" x14ac:dyDescent="0.3">
      <c r="R3588" s="6"/>
      <c r="S3588" s="6"/>
      <c r="T3588" s="6"/>
      <c r="U3588" s="6"/>
      <c r="V3588" s="6"/>
      <c r="W3588" s="6"/>
    </row>
    <row r="3589" spans="18:23" x14ac:dyDescent="0.3">
      <c r="R3589" s="6"/>
      <c r="S3589" s="6"/>
      <c r="T3589" s="6"/>
      <c r="U3589" s="6"/>
      <c r="V3589" s="6"/>
      <c r="W3589" s="6"/>
    </row>
    <row r="3590" spans="18:23" x14ac:dyDescent="0.3">
      <c r="R3590" s="6"/>
      <c r="S3590" s="6"/>
      <c r="T3590" s="6"/>
      <c r="U3590" s="6"/>
      <c r="V3590" s="6"/>
      <c r="W3590" s="6"/>
    </row>
    <row r="3591" spans="18:23" x14ac:dyDescent="0.3">
      <c r="R3591" s="6"/>
      <c r="S3591" s="6"/>
      <c r="T3591" s="6"/>
      <c r="U3591" s="6"/>
      <c r="V3591" s="6"/>
      <c r="W3591" s="6"/>
    </row>
    <row r="3592" spans="18:23" x14ac:dyDescent="0.3">
      <c r="R3592" s="6"/>
      <c r="S3592" s="6"/>
      <c r="T3592" s="6"/>
      <c r="U3592" s="6"/>
      <c r="V3592" s="6"/>
      <c r="W3592" s="6"/>
    </row>
    <row r="3593" spans="18:23" x14ac:dyDescent="0.3">
      <c r="R3593" s="6"/>
      <c r="S3593" s="6"/>
      <c r="T3593" s="6"/>
      <c r="U3593" s="6"/>
      <c r="V3593" s="6"/>
      <c r="W3593" s="6"/>
    </row>
    <row r="3594" spans="18:23" x14ac:dyDescent="0.3">
      <c r="R3594" s="6"/>
      <c r="S3594" s="6"/>
      <c r="T3594" s="6"/>
      <c r="U3594" s="6"/>
      <c r="V3594" s="6"/>
      <c r="W3594" s="6"/>
    </row>
    <row r="3595" spans="18:23" x14ac:dyDescent="0.3">
      <c r="R3595" s="6"/>
      <c r="S3595" s="6"/>
      <c r="T3595" s="6"/>
      <c r="U3595" s="6"/>
      <c r="V3595" s="6"/>
      <c r="W3595" s="6"/>
    </row>
    <row r="3596" spans="18:23" x14ac:dyDescent="0.3">
      <c r="R3596" s="6"/>
      <c r="S3596" s="6"/>
      <c r="T3596" s="6"/>
      <c r="U3596" s="6"/>
      <c r="V3596" s="6"/>
      <c r="W3596" s="6"/>
    </row>
    <row r="3597" spans="18:23" x14ac:dyDescent="0.3">
      <c r="R3597" s="6"/>
      <c r="S3597" s="6"/>
      <c r="T3597" s="6"/>
      <c r="U3597" s="6"/>
      <c r="V3597" s="6"/>
      <c r="W3597" s="6"/>
    </row>
    <row r="3598" spans="18:23" x14ac:dyDescent="0.3">
      <c r="R3598" s="6"/>
      <c r="S3598" s="6"/>
      <c r="T3598" s="6"/>
      <c r="U3598" s="6"/>
      <c r="V3598" s="6"/>
      <c r="W3598" s="6"/>
    </row>
    <row r="3599" spans="18:23" x14ac:dyDescent="0.3">
      <c r="R3599" s="6"/>
      <c r="S3599" s="6"/>
      <c r="T3599" s="6"/>
      <c r="U3599" s="6"/>
      <c r="V3599" s="6"/>
      <c r="W3599" s="6"/>
    </row>
    <row r="3600" spans="18:23" x14ac:dyDescent="0.3">
      <c r="R3600" s="6"/>
      <c r="S3600" s="6"/>
      <c r="T3600" s="6"/>
      <c r="U3600" s="6"/>
      <c r="V3600" s="6"/>
      <c r="W3600" s="6"/>
    </row>
    <row r="3601" spans="18:23" x14ac:dyDescent="0.3">
      <c r="R3601" s="6"/>
      <c r="S3601" s="6"/>
      <c r="T3601" s="6"/>
      <c r="U3601" s="6"/>
      <c r="V3601" s="6"/>
      <c r="W3601" s="6"/>
    </row>
    <row r="3602" spans="18:23" x14ac:dyDescent="0.3">
      <c r="R3602" s="6"/>
      <c r="S3602" s="6"/>
      <c r="T3602" s="6"/>
      <c r="U3602" s="6"/>
      <c r="V3602" s="6"/>
      <c r="W3602" s="6"/>
    </row>
    <row r="3603" spans="18:23" x14ac:dyDescent="0.3">
      <c r="R3603" s="6"/>
      <c r="S3603" s="6"/>
      <c r="T3603" s="6"/>
      <c r="U3603" s="6"/>
      <c r="V3603" s="6"/>
      <c r="W3603" s="6"/>
    </row>
    <row r="3604" spans="18:23" x14ac:dyDescent="0.3">
      <c r="R3604" s="6"/>
      <c r="S3604" s="6"/>
      <c r="T3604" s="6"/>
      <c r="U3604" s="6"/>
      <c r="V3604" s="6"/>
      <c r="W3604" s="6"/>
    </row>
    <row r="3605" spans="18:23" x14ac:dyDescent="0.3">
      <c r="R3605" s="6"/>
      <c r="S3605" s="6"/>
      <c r="T3605" s="6"/>
      <c r="U3605" s="6"/>
      <c r="V3605" s="6"/>
      <c r="W3605" s="6"/>
    </row>
    <row r="3606" spans="18:23" x14ac:dyDescent="0.3">
      <c r="R3606" s="6"/>
      <c r="S3606" s="6"/>
      <c r="T3606" s="6"/>
      <c r="U3606" s="6"/>
      <c r="V3606" s="6"/>
      <c r="W3606" s="6"/>
    </row>
    <row r="3607" spans="18:23" x14ac:dyDescent="0.3">
      <c r="R3607" s="6"/>
      <c r="S3607" s="6"/>
      <c r="T3607" s="6"/>
      <c r="U3607" s="6"/>
      <c r="V3607" s="6"/>
      <c r="W3607" s="6"/>
    </row>
    <row r="3608" spans="18:23" x14ac:dyDescent="0.3">
      <c r="R3608" s="6"/>
      <c r="S3608" s="6"/>
      <c r="T3608" s="6"/>
      <c r="U3608" s="6"/>
      <c r="V3608" s="6"/>
      <c r="W3608" s="6"/>
    </row>
    <row r="3609" spans="18:23" x14ac:dyDescent="0.3">
      <c r="R3609" s="6"/>
      <c r="S3609" s="6"/>
      <c r="T3609" s="6"/>
      <c r="U3609" s="6"/>
      <c r="V3609" s="6"/>
      <c r="W3609" s="6"/>
    </row>
    <row r="3610" spans="18:23" x14ac:dyDescent="0.3">
      <c r="R3610" s="6"/>
      <c r="S3610" s="6"/>
      <c r="T3610" s="6"/>
      <c r="U3610" s="6"/>
      <c r="V3610" s="6"/>
      <c r="W3610" s="6"/>
    </row>
    <row r="3611" spans="18:23" x14ac:dyDescent="0.3">
      <c r="R3611" s="6"/>
      <c r="S3611" s="6"/>
      <c r="T3611" s="6"/>
      <c r="U3611" s="6"/>
      <c r="V3611" s="6"/>
      <c r="W3611" s="6"/>
    </row>
    <row r="3612" spans="18:23" x14ac:dyDescent="0.3">
      <c r="R3612" s="6"/>
      <c r="S3612" s="6"/>
      <c r="T3612" s="6"/>
      <c r="U3612" s="6"/>
      <c r="V3612" s="6"/>
      <c r="W3612" s="6"/>
    </row>
    <row r="3613" spans="18:23" x14ac:dyDescent="0.3">
      <c r="R3613" s="6"/>
      <c r="S3613" s="6"/>
      <c r="T3613" s="6"/>
      <c r="U3613" s="6"/>
      <c r="V3613" s="6"/>
      <c r="W3613" s="6"/>
    </row>
    <row r="3614" spans="18:23" x14ac:dyDescent="0.3">
      <c r="R3614" s="6"/>
      <c r="S3614" s="6"/>
      <c r="T3614" s="6"/>
      <c r="U3614" s="6"/>
      <c r="V3614" s="6"/>
      <c r="W3614" s="6"/>
    </row>
    <row r="3615" spans="18:23" x14ac:dyDescent="0.3">
      <c r="R3615" s="6"/>
      <c r="S3615" s="6"/>
      <c r="T3615" s="6"/>
      <c r="U3615" s="6"/>
      <c r="V3615" s="6"/>
      <c r="W3615" s="6"/>
    </row>
    <row r="3616" spans="18:23" x14ac:dyDescent="0.3">
      <c r="R3616" s="6"/>
      <c r="S3616" s="6"/>
      <c r="T3616" s="6"/>
      <c r="U3616" s="6"/>
      <c r="V3616" s="6"/>
      <c r="W3616" s="6"/>
    </row>
    <row r="3617" spans="18:23" x14ac:dyDescent="0.3">
      <c r="R3617" s="6"/>
      <c r="S3617" s="6"/>
      <c r="T3617" s="6"/>
      <c r="U3617" s="6"/>
      <c r="V3617" s="6"/>
      <c r="W3617" s="6"/>
    </row>
    <row r="3618" spans="18:23" x14ac:dyDescent="0.3">
      <c r="R3618" s="6"/>
      <c r="S3618" s="6"/>
      <c r="T3618" s="6"/>
      <c r="U3618" s="6"/>
      <c r="V3618" s="6"/>
      <c r="W3618" s="6"/>
    </row>
    <row r="3619" spans="18:23" x14ac:dyDescent="0.3">
      <c r="R3619" s="6"/>
      <c r="S3619" s="6"/>
      <c r="T3619" s="6"/>
      <c r="U3619" s="6"/>
      <c r="V3619" s="6"/>
      <c r="W3619" s="6"/>
    </row>
    <row r="3620" spans="18:23" x14ac:dyDescent="0.3">
      <c r="R3620" s="6"/>
      <c r="S3620" s="6"/>
      <c r="T3620" s="6"/>
      <c r="U3620" s="6"/>
      <c r="V3620" s="6"/>
      <c r="W3620" s="6"/>
    </row>
    <row r="3621" spans="18:23" x14ac:dyDescent="0.3">
      <c r="R3621" s="6"/>
      <c r="S3621" s="6"/>
      <c r="T3621" s="6"/>
      <c r="U3621" s="6"/>
      <c r="V3621" s="6"/>
      <c r="W3621" s="6"/>
    </row>
    <row r="3622" spans="18:23" x14ac:dyDescent="0.3">
      <c r="R3622" s="6"/>
      <c r="S3622" s="6"/>
      <c r="T3622" s="6"/>
      <c r="U3622" s="6"/>
      <c r="V3622" s="6"/>
      <c r="W3622" s="6"/>
    </row>
    <row r="3623" spans="18:23" x14ac:dyDescent="0.3">
      <c r="R3623" s="6"/>
      <c r="S3623" s="6"/>
      <c r="T3623" s="6"/>
      <c r="U3623" s="6"/>
      <c r="V3623" s="6"/>
      <c r="W3623" s="6"/>
    </row>
    <row r="3624" spans="18:23" x14ac:dyDescent="0.3">
      <c r="R3624" s="6"/>
      <c r="S3624" s="6"/>
      <c r="T3624" s="6"/>
      <c r="U3624" s="6"/>
      <c r="V3624" s="6"/>
      <c r="W3624" s="6"/>
    </row>
    <row r="3625" spans="18:23" x14ac:dyDescent="0.3">
      <c r="R3625" s="6"/>
      <c r="S3625" s="6"/>
      <c r="T3625" s="6"/>
      <c r="U3625" s="6"/>
      <c r="V3625" s="6"/>
      <c r="W3625" s="6"/>
    </row>
    <row r="3626" spans="18:23" x14ac:dyDescent="0.3">
      <c r="R3626" s="6"/>
      <c r="S3626" s="6"/>
      <c r="T3626" s="6"/>
      <c r="U3626" s="6"/>
      <c r="V3626" s="6"/>
      <c r="W3626" s="6"/>
    </row>
    <row r="3627" spans="18:23" x14ac:dyDescent="0.3">
      <c r="R3627" s="6"/>
      <c r="S3627" s="6"/>
      <c r="T3627" s="6"/>
      <c r="U3627" s="6"/>
      <c r="V3627" s="6"/>
      <c r="W3627" s="6"/>
    </row>
    <row r="3628" spans="18:23" x14ac:dyDescent="0.3">
      <c r="R3628" s="6"/>
      <c r="S3628" s="6"/>
      <c r="T3628" s="6"/>
      <c r="U3628" s="6"/>
      <c r="V3628" s="6"/>
      <c r="W3628" s="6"/>
    </row>
    <row r="3629" spans="18:23" x14ac:dyDescent="0.3">
      <c r="R3629" s="6"/>
      <c r="S3629" s="6"/>
      <c r="T3629" s="6"/>
      <c r="U3629" s="6"/>
      <c r="V3629" s="6"/>
      <c r="W3629" s="6"/>
    </row>
    <row r="3630" spans="18:23" x14ac:dyDescent="0.3">
      <c r="R3630" s="6"/>
      <c r="S3630" s="6"/>
      <c r="T3630" s="6"/>
      <c r="U3630" s="6"/>
      <c r="V3630" s="6"/>
      <c r="W3630" s="6"/>
    </row>
    <row r="3631" spans="18:23" x14ac:dyDescent="0.3">
      <c r="R3631" s="6"/>
      <c r="S3631" s="6"/>
      <c r="T3631" s="6"/>
      <c r="U3631" s="6"/>
      <c r="V3631" s="6"/>
      <c r="W3631" s="6"/>
    </row>
    <row r="3632" spans="18:23" x14ac:dyDescent="0.3">
      <c r="R3632" s="6"/>
      <c r="S3632" s="6"/>
      <c r="T3632" s="6"/>
      <c r="U3632" s="6"/>
      <c r="V3632" s="6"/>
      <c r="W3632" s="6"/>
    </row>
    <row r="3633" spans="18:23" x14ac:dyDescent="0.3">
      <c r="R3633" s="6"/>
      <c r="S3633" s="6"/>
      <c r="T3633" s="6"/>
      <c r="U3633" s="6"/>
      <c r="V3633" s="6"/>
      <c r="W3633" s="6"/>
    </row>
    <row r="3634" spans="18:23" x14ac:dyDescent="0.3">
      <c r="R3634" s="6"/>
      <c r="S3634" s="6"/>
      <c r="T3634" s="6"/>
      <c r="U3634" s="6"/>
      <c r="V3634" s="6"/>
      <c r="W3634" s="6"/>
    </row>
    <row r="3635" spans="18:23" x14ac:dyDescent="0.3">
      <c r="R3635" s="6"/>
      <c r="S3635" s="6"/>
      <c r="T3635" s="6"/>
      <c r="U3635" s="6"/>
      <c r="V3635" s="6"/>
      <c r="W3635" s="6"/>
    </row>
    <row r="3636" spans="18:23" x14ac:dyDescent="0.3">
      <c r="R3636" s="6"/>
      <c r="S3636" s="6"/>
      <c r="T3636" s="6"/>
      <c r="U3636" s="6"/>
      <c r="V3636" s="6"/>
      <c r="W3636" s="6"/>
    </row>
    <row r="3637" spans="18:23" x14ac:dyDescent="0.3">
      <c r="R3637" s="6"/>
      <c r="S3637" s="6"/>
      <c r="T3637" s="6"/>
      <c r="U3637" s="6"/>
      <c r="V3637" s="6"/>
      <c r="W3637" s="6"/>
    </row>
    <row r="3638" spans="18:23" x14ac:dyDescent="0.3">
      <c r="R3638" s="6"/>
      <c r="S3638" s="6"/>
      <c r="T3638" s="6"/>
      <c r="U3638" s="6"/>
      <c r="V3638" s="6"/>
      <c r="W3638" s="6"/>
    </row>
    <row r="3639" spans="18:23" x14ac:dyDescent="0.3">
      <c r="R3639" s="6"/>
      <c r="S3639" s="6"/>
      <c r="T3639" s="6"/>
      <c r="U3639" s="6"/>
      <c r="V3639" s="6"/>
      <c r="W3639" s="6"/>
    </row>
    <row r="3640" spans="18:23" x14ac:dyDescent="0.3">
      <c r="R3640" s="6"/>
      <c r="S3640" s="6"/>
      <c r="T3640" s="6"/>
      <c r="U3640" s="6"/>
      <c r="V3640" s="6"/>
      <c r="W3640" s="6"/>
    </row>
    <row r="3641" spans="18:23" x14ac:dyDescent="0.3">
      <c r="R3641" s="6"/>
      <c r="S3641" s="6"/>
      <c r="T3641" s="6"/>
      <c r="U3641" s="6"/>
      <c r="V3641" s="6"/>
      <c r="W3641" s="6"/>
    </row>
    <row r="3642" spans="18:23" x14ac:dyDescent="0.3">
      <c r="R3642" s="6"/>
      <c r="S3642" s="6"/>
      <c r="T3642" s="6"/>
      <c r="U3642" s="6"/>
      <c r="V3642" s="6"/>
      <c r="W3642" s="6"/>
    </row>
    <row r="3643" spans="18:23" x14ac:dyDescent="0.3">
      <c r="R3643" s="6"/>
      <c r="S3643" s="6"/>
      <c r="T3643" s="6"/>
      <c r="U3643" s="6"/>
      <c r="V3643" s="6"/>
      <c r="W3643" s="6"/>
    </row>
    <row r="3644" spans="18:23" x14ac:dyDescent="0.3">
      <c r="R3644" s="6"/>
      <c r="S3644" s="6"/>
      <c r="T3644" s="6"/>
      <c r="U3644" s="6"/>
      <c r="V3644" s="6"/>
      <c r="W3644" s="6"/>
    </row>
    <row r="3645" spans="18:23" x14ac:dyDescent="0.3">
      <c r="R3645" s="6"/>
      <c r="S3645" s="6"/>
      <c r="T3645" s="6"/>
      <c r="U3645" s="6"/>
      <c r="V3645" s="6"/>
      <c r="W3645" s="6"/>
    </row>
    <row r="3646" spans="18:23" x14ac:dyDescent="0.3">
      <c r="R3646" s="6"/>
      <c r="S3646" s="6"/>
      <c r="T3646" s="6"/>
      <c r="U3646" s="6"/>
      <c r="V3646" s="6"/>
      <c r="W3646" s="6"/>
    </row>
    <row r="3647" spans="18:23" x14ac:dyDescent="0.3">
      <c r="R3647" s="6"/>
      <c r="S3647" s="6"/>
      <c r="T3647" s="6"/>
      <c r="U3647" s="6"/>
      <c r="V3647" s="6"/>
      <c r="W3647" s="6"/>
    </row>
    <row r="3648" spans="18:23" x14ac:dyDescent="0.3">
      <c r="R3648" s="6"/>
      <c r="S3648" s="6"/>
      <c r="T3648" s="6"/>
      <c r="U3648" s="6"/>
      <c r="V3648" s="6"/>
      <c r="W3648" s="6"/>
    </row>
    <row r="3649" spans="18:23" x14ac:dyDescent="0.3">
      <c r="R3649" s="6"/>
      <c r="S3649" s="6"/>
      <c r="T3649" s="6"/>
      <c r="U3649" s="6"/>
      <c r="V3649" s="6"/>
      <c r="W3649" s="6"/>
    </row>
    <row r="3650" spans="18:23" x14ac:dyDescent="0.3">
      <c r="R3650" s="6"/>
      <c r="S3650" s="6"/>
      <c r="T3650" s="6"/>
      <c r="U3650" s="6"/>
      <c r="V3650" s="6"/>
      <c r="W3650" s="6"/>
    </row>
    <row r="3651" spans="18:23" x14ac:dyDescent="0.3">
      <c r="R3651" s="6"/>
      <c r="S3651" s="6"/>
      <c r="T3651" s="6"/>
      <c r="U3651" s="6"/>
      <c r="V3651" s="6"/>
      <c r="W3651" s="6"/>
    </row>
    <row r="3652" spans="18:23" x14ac:dyDescent="0.3">
      <c r="R3652" s="6"/>
      <c r="S3652" s="6"/>
      <c r="T3652" s="6"/>
      <c r="U3652" s="6"/>
      <c r="V3652" s="6"/>
      <c r="W3652" s="6"/>
    </row>
    <row r="3653" spans="18:23" x14ac:dyDescent="0.3">
      <c r="R3653" s="6"/>
      <c r="S3653" s="6"/>
      <c r="T3653" s="6"/>
      <c r="U3653" s="6"/>
      <c r="V3653" s="6"/>
      <c r="W3653" s="6"/>
    </row>
    <row r="3654" spans="18:23" x14ac:dyDescent="0.3">
      <c r="R3654" s="6"/>
      <c r="S3654" s="6"/>
      <c r="T3654" s="6"/>
      <c r="U3654" s="6"/>
      <c r="V3654" s="6"/>
      <c r="W3654" s="6"/>
    </row>
    <row r="3655" spans="18:23" x14ac:dyDescent="0.3">
      <c r="R3655" s="6"/>
      <c r="S3655" s="6"/>
      <c r="T3655" s="6"/>
      <c r="U3655" s="6"/>
      <c r="V3655" s="6"/>
      <c r="W3655" s="6"/>
    </row>
    <row r="3656" spans="18:23" x14ac:dyDescent="0.3">
      <c r="R3656" s="6"/>
      <c r="S3656" s="6"/>
      <c r="T3656" s="6"/>
      <c r="U3656" s="6"/>
      <c r="V3656" s="6"/>
      <c r="W3656" s="6"/>
    </row>
    <row r="3657" spans="18:23" x14ac:dyDescent="0.3">
      <c r="R3657" s="6"/>
      <c r="S3657" s="6"/>
      <c r="T3657" s="6"/>
      <c r="U3657" s="6"/>
      <c r="V3657" s="6"/>
      <c r="W3657" s="6"/>
    </row>
    <row r="3658" spans="18:23" x14ac:dyDescent="0.3">
      <c r="R3658" s="6"/>
      <c r="S3658" s="6"/>
      <c r="T3658" s="6"/>
      <c r="U3658" s="6"/>
      <c r="V3658" s="6"/>
      <c r="W3658" s="6"/>
    </row>
    <row r="3659" spans="18:23" x14ac:dyDescent="0.3">
      <c r="R3659" s="6"/>
      <c r="S3659" s="6"/>
      <c r="T3659" s="6"/>
      <c r="U3659" s="6"/>
      <c r="V3659" s="6"/>
      <c r="W3659" s="6"/>
    </row>
    <row r="3660" spans="18:23" x14ac:dyDescent="0.3">
      <c r="R3660" s="6"/>
      <c r="S3660" s="6"/>
      <c r="T3660" s="6"/>
      <c r="U3660" s="6"/>
      <c r="V3660" s="6"/>
      <c r="W3660" s="6"/>
    </row>
    <row r="3661" spans="18:23" x14ac:dyDescent="0.3">
      <c r="R3661" s="6"/>
      <c r="S3661" s="6"/>
      <c r="T3661" s="6"/>
      <c r="U3661" s="6"/>
      <c r="V3661" s="6"/>
      <c r="W3661" s="6"/>
    </row>
    <row r="3662" spans="18:23" x14ac:dyDescent="0.3">
      <c r="R3662" s="6"/>
      <c r="S3662" s="6"/>
      <c r="T3662" s="6"/>
      <c r="U3662" s="6"/>
      <c r="V3662" s="6"/>
      <c r="W3662" s="6"/>
    </row>
    <row r="3663" spans="18:23" x14ac:dyDescent="0.3">
      <c r="R3663" s="6"/>
      <c r="S3663" s="6"/>
      <c r="T3663" s="6"/>
      <c r="U3663" s="6"/>
      <c r="V3663" s="6"/>
      <c r="W3663" s="6"/>
    </row>
    <row r="3664" spans="18:23" x14ac:dyDescent="0.3">
      <c r="R3664" s="6"/>
      <c r="S3664" s="6"/>
      <c r="T3664" s="6"/>
      <c r="U3664" s="6"/>
      <c r="V3664" s="6"/>
      <c r="W3664" s="6"/>
    </row>
    <row r="3665" spans="18:23" x14ac:dyDescent="0.3">
      <c r="R3665" s="6"/>
      <c r="S3665" s="6"/>
      <c r="T3665" s="6"/>
      <c r="U3665" s="6"/>
      <c r="V3665" s="6"/>
      <c r="W3665" s="6"/>
    </row>
    <row r="3666" spans="18:23" x14ac:dyDescent="0.3">
      <c r="R3666" s="6"/>
      <c r="S3666" s="6"/>
      <c r="T3666" s="6"/>
      <c r="U3666" s="6"/>
      <c r="V3666" s="6"/>
      <c r="W3666" s="6"/>
    </row>
    <row r="3667" spans="18:23" x14ac:dyDescent="0.3">
      <c r="R3667" s="6"/>
      <c r="S3667" s="6"/>
      <c r="T3667" s="6"/>
      <c r="U3667" s="6"/>
      <c r="V3667" s="6"/>
      <c r="W3667" s="6"/>
    </row>
    <row r="3668" spans="18:23" x14ac:dyDescent="0.3">
      <c r="R3668" s="6"/>
      <c r="S3668" s="6"/>
      <c r="T3668" s="6"/>
      <c r="U3668" s="6"/>
      <c r="V3668" s="6"/>
      <c r="W3668" s="6"/>
    </row>
    <row r="3669" spans="18:23" x14ac:dyDescent="0.3">
      <c r="R3669" s="6"/>
      <c r="S3669" s="6"/>
      <c r="T3669" s="6"/>
      <c r="U3669" s="6"/>
      <c r="V3669" s="6"/>
      <c r="W3669" s="6"/>
    </row>
    <row r="3670" spans="18:23" x14ac:dyDescent="0.3">
      <c r="R3670" s="6"/>
      <c r="S3670" s="6"/>
      <c r="T3670" s="6"/>
      <c r="U3670" s="6"/>
      <c r="V3670" s="6"/>
      <c r="W3670" s="6"/>
    </row>
    <row r="3671" spans="18:23" x14ac:dyDescent="0.3">
      <c r="R3671" s="6"/>
      <c r="S3671" s="6"/>
      <c r="T3671" s="6"/>
      <c r="U3671" s="6"/>
      <c r="V3671" s="6"/>
      <c r="W3671" s="6"/>
    </row>
    <row r="3672" spans="18:23" x14ac:dyDescent="0.3">
      <c r="R3672" s="6"/>
      <c r="S3672" s="6"/>
      <c r="T3672" s="6"/>
      <c r="U3672" s="6"/>
      <c r="V3672" s="6"/>
      <c r="W3672" s="6"/>
    </row>
    <row r="3673" spans="18:23" x14ac:dyDescent="0.3">
      <c r="R3673" s="6"/>
      <c r="S3673" s="6"/>
      <c r="T3673" s="6"/>
      <c r="U3673" s="6"/>
      <c r="V3673" s="6"/>
      <c r="W3673" s="6"/>
    </row>
    <row r="3674" spans="18:23" x14ac:dyDescent="0.3">
      <c r="R3674" s="6"/>
      <c r="S3674" s="6"/>
      <c r="T3674" s="6"/>
      <c r="U3674" s="6"/>
      <c r="V3674" s="6"/>
      <c r="W3674" s="6"/>
    </row>
    <row r="3675" spans="18:23" x14ac:dyDescent="0.3">
      <c r="R3675" s="6"/>
      <c r="S3675" s="6"/>
      <c r="T3675" s="6"/>
      <c r="U3675" s="6"/>
      <c r="V3675" s="6"/>
      <c r="W3675" s="6"/>
    </row>
    <row r="3676" spans="18:23" x14ac:dyDescent="0.3">
      <c r="R3676" s="6"/>
      <c r="S3676" s="6"/>
      <c r="T3676" s="6"/>
      <c r="U3676" s="6"/>
      <c r="V3676" s="6"/>
      <c r="W3676" s="6"/>
    </row>
    <row r="3677" spans="18:23" x14ac:dyDescent="0.3">
      <c r="R3677" s="6"/>
      <c r="S3677" s="6"/>
      <c r="T3677" s="6"/>
      <c r="U3677" s="6"/>
      <c r="V3677" s="6"/>
      <c r="W3677" s="6"/>
    </row>
    <row r="3678" spans="18:23" x14ac:dyDescent="0.3">
      <c r="R3678" s="6"/>
      <c r="S3678" s="6"/>
      <c r="T3678" s="6"/>
      <c r="U3678" s="6"/>
      <c r="V3678" s="6"/>
      <c r="W3678" s="6"/>
    </row>
    <row r="3679" spans="18:23" x14ac:dyDescent="0.3">
      <c r="R3679" s="6"/>
      <c r="S3679" s="6"/>
      <c r="T3679" s="6"/>
      <c r="U3679" s="6"/>
      <c r="V3679" s="6"/>
      <c r="W3679" s="6"/>
    </row>
    <row r="3680" spans="18:23" x14ac:dyDescent="0.3">
      <c r="R3680" s="6"/>
      <c r="S3680" s="6"/>
      <c r="T3680" s="6"/>
      <c r="U3680" s="6"/>
      <c r="V3680" s="6"/>
      <c r="W3680" s="6"/>
    </row>
    <row r="3681" spans="18:23" x14ac:dyDescent="0.3">
      <c r="R3681" s="6"/>
      <c r="S3681" s="6"/>
      <c r="T3681" s="6"/>
      <c r="U3681" s="6"/>
      <c r="V3681" s="6"/>
      <c r="W3681" s="6"/>
    </row>
    <row r="3682" spans="18:23" x14ac:dyDescent="0.3">
      <c r="R3682" s="6"/>
      <c r="S3682" s="6"/>
      <c r="T3682" s="6"/>
      <c r="U3682" s="6"/>
      <c r="V3682" s="6"/>
      <c r="W3682" s="6"/>
    </row>
    <row r="3683" spans="18:23" x14ac:dyDescent="0.3">
      <c r="R3683" s="6"/>
      <c r="S3683" s="6"/>
      <c r="T3683" s="6"/>
      <c r="U3683" s="6"/>
      <c r="V3683" s="6"/>
      <c r="W3683" s="6"/>
    </row>
    <row r="3684" spans="18:23" x14ac:dyDescent="0.3">
      <c r="R3684" s="6"/>
      <c r="S3684" s="6"/>
      <c r="T3684" s="6"/>
      <c r="U3684" s="6"/>
      <c r="V3684" s="6"/>
      <c r="W3684" s="6"/>
    </row>
    <row r="3685" spans="18:23" x14ac:dyDescent="0.3">
      <c r="R3685" s="6"/>
      <c r="S3685" s="6"/>
      <c r="T3685" s="6"/>
      <c r="U3685" s="6"/>
      <c r="V3685" s="6"/>
      <c r="W3685" s="6"/>
    </row>
    <row r="3686" spans="18:23" x14ac:dyDescent="0.3">
      <c r="R3686" s="6"/>
      <c r="S3686" s="6"/>
      <c r="T3686" s="6"/>
      <c r="U3686" s="6"/>
      <c r="V3686" s="6"/>
      <c r="W3686" s="6"/>
    </row>
    <row r="3687" spans="18:23" x14ac:dyDescent="0.3">
      <c r="R3687" s="6"/>
      <c r="S3687" s="6"/>
      <c r="T3687" s="6"/>
      <c r="U3687" s="6"/>
      <c r="V3687" s="6"/>
      <c r="W3687" s="6"/>
    </row>
    <row r="3688" spans="18:23" x14ac:dyDescent="0.3">
      <c r="R3688" s="6"/>
      <c r="S3688" s="6"/>
      <c r="T3688" s="6"/>
      <c r="U3688" s="6"/>
      <c r="V3688" s="6"/>
      <c r="W3688" s="6"/>
    </row>
    <row r="3689" spans="18:23" x14ac:dyDescent="0.3">
      <c r="R3689" s="6"/>
      <c r="S3689" s="6"/>
      <c r="T3689" s="6"/>
      <c r="U3689" s="6"/>
      <c r="V3689" s="6"/>
      <c r="W3689" s="6"/>
    </row>
    <row r="3690" spans="18:23" x14ac:dyDescent="0.3">
      <c r="R3690" s="6"/>
      <c r="S3690" s="6"/>
      <c r="T3690" s="6"/>
      <c r="U3690" s="6"/>
      <c r="V3690" s="6"/>
      <c r="W3690" s="6"/>
    </row>
    <row r="3691" spans="18:23" x14ac:dyDescent="0.3">
      <c r="R3691" s="6"/>
      <c r="S3691" s="6"/>
      <c r="T3691" s="6"/>
      <c r="U3691" s="6"/>
      <c r="V3691" s="6"/>
      <c r="W3691" s="6"/>
    </row>
    <row r="3692" spans="18:23" x14ac:dyDescent="0.3">
      <c r="R3692" s="6"/>
      <c r="S3692" s="6"/>
      <c r="T3692" s="6"/>
      <c r="U3692" s="6"/>
      <c r="V3692" s="6"/>
      <c r="W3692" s="6"/>
    </row>
    <row r="3693" spans="18:23" x14ac:dyDescent="0.3">
      <c r="R3693" s="6"/>
      <c r="S3693" s="6"/>
      <c r="T3693" s="6"/>
      <c r="U3693" s="6"/>
      <c r="V3693" s="6"/>
      <c r="W3693" s="6"/>
    </row>
    <row r="3694" spans="18:23" x14ac:dyDescent="0.3">
      <c r="R3694" s="6"/>
      <c r="S3694" s="6"/>
      <c r="T3694" s="6"/>
      <c r="U3694" s="6"/>
      <c r="V3694" s="6"/>
      <c r="W3694" s="6"/>
    </row>
    <row r="3695" spans="18:23" x14ac:dyDescent="0.3">
      <c r="R3695" s="6"/>
      <c r="S3695" s="6"/>
      <c r="T3695" s="6"/>
      <c r="U3695" s="6"/>
      <c r="V3695" s="6"/>
      <c r="W3695" s="6"/>
    </row>
    <row r="3696" spans="18:23" x14ac:dyDescent="0.3">
      <c r="R3696" s="6"/>
      <c r="S3696" s="6"/>
      <c r="T3696" s="6"/>
      <c r="U3696" s="6"/>
      <c r="V3696" s="6"/>
      <c r="W3696" s="6"/>
    </row>
    <row r="3697" spans="18:23" x14ac:dyDescent="0.3">
      <c r="R3697" s="6"/>
      <c r="S3697" s="6"/>
      <c r="T3697" s="6"/>
      <c r="U3697" s="6"/>
      <c r="V3697" s="6"/>
      <c r="W3697" s="6"/>
    </row>
    <row r="3698" spans="18:23" x14ac:dyDescent="0.3">
      <c r="R3698" s="6"/>
      <c r="S3698" s="6"/>
      <c r="T3698" s="6"/>
      <c r="U3698" s="6"/>
      <c r="V3698" s="6"/>
      <c r="W3698" s="6"/>
    </row>
    <row r="3699" spans="18:23" x14ac:dyDescent="0.3">
      <c r="R3699" s="6"/>
      <c r="S3699" s="6"/>
      <c r="T3699" s="6"/>
      <c r="U3699" s="6"/>
      <c r="V3699" s="6"/>
      <c r="W3699" s="6"/>
    </row>
    <row r="3700" spans="18:23" x14ac:dyDescent="0.3">
      <c r="R3700" s="6"/>
      <c r="S3700" s="6"/>
      <c r="T3700" s="6"/>
      <c r="U3700" s="6"/>
      <c r="V3700" s="6"/>
      <c r="W3700" s="6"/>
    </row>
    <row r="3701" spans="18:23" x14ac:dyDescent="0.3">
      <c r="R3701" s="6"/>
      <c r="S3701" s="6"/>
      <c r="T3701" s="6"/>
      <c r="U3701" s="6"/>
      <c r="V3701" s="6"/>
      <c r="W3701" s="6"/>
    </row>
    <row r="3702" spans="18:23" x14ac:dyDescent="0.3">
      <c r="R3702" s="6"/>
      <c r="S3702" s="6"/>
      <c r="T3702" s="6"/>
      <c r="U3702" s="6"/>
      <c r="V3702" s="6"/>
      <c r="W3702" s="6"/>
    </row>
    <row r="3703" spans="18:23" x14ac:dyDescent="0.3">
      <c r="R3703" s="6"/>
      <c r="S3703" s="6"/>
      <c r="T3703" s="6"/>
      <c r="U3703" s="6"/>
      <c r="V3703" s="6"/>
      <c r="W3703" s="6"/>
    </row>
    <row r="3704" spans="18:23" x14ac:dyDescent="0.3">
      <c r="R3704" s="6"/>
      <c r="S3704" s="6"/>
      <c r="T3704" s="6"/>
      <c r="U3704" s="6"/>
      <c r="V3704" s="6"/>
      <c r="W3704" s="6"/>
    </row>
    <row r="3705" spans="18:23" x14ac:dyDescent="0.3">
      <c r="R3705" s="6"/>
      <c r="S3705" s="6"/>
      <c r="T3705" s="6"/>
      <c r="U3705" s="6"/>
      <c r="V3705" s="6"/>
      <c r="W3705" s="6"/>
    </row>
    <row r="3706" spans="18:23" x14ac:dyDescent="0.3">
      <c r="R3706" s="6"/>
      <c r="S3706" s="6"/>
      <c r="T3706" s="6"/>
      <c r="U3706" s="6"/>
      <c r="V3706" s="6"/>
      <c r="W3706" s="6"/>
    </row>
    <row r="3707" spans="18:23" x14ac:dyDescent="0.3">
      <c r="R3707" s="6"/>
      <c r="S3707" s="6"/>
      <c r="T3707" s="6"/>
      <c r="U3707" s="6"/>
      <c r="V3707" s="6"/>
      <c r="W3707" s="6"/>
    </row>
    <row r="3708" spans="18:23" x14ac:dyDescent="0.3">
      <c r="R3708" s="6"/>
      <c r="S3708" s="6"/>
      <c r="T3708" s="6"/>
      <c r="U3708" s="6"/>
      <c r="V3708" s="6"/>
      <c r="W3708" s="6"/>
    </row>
    <row r="3709" spans="18:23" x14ac:dyDescent="0.3">
      <c r="R3709" s="6"/>
      <c r="S3709" s="6"/>
      <c r="T3709" s="6"/>
      <c r="U3709" s="6"/>
      <c r="V3709" s="6"/>
      <c r="W3709" s="6"/>
    </row>
    <row r="3710" spans="18:23" x14ac:dyDescent="0.3">
      <c r="R3710" s="6"/>
      <c r="S3710" s="6"/>
      <c r="T3710" s="6"/>
      <c r="U3710" s="6"/>
      <c r="V3710" s="6"/>
      <c r="W3710" s="6"/>
    </row>
    <row r="3711" spans="18:23" x14ac:dyDescent="0.3">
      <c r="R3711" s="6"/>
      <c r="S3711" s="6"/>
      <c r="T3711" s="6"/>
      <c r="U3711" s="6"/>
      <c r="V3711" s="6"/>
      <c r="W3711" s="6"/>
    </row>
    <row r="3712" spans="18:23" x14ac:dyDescent="0.3">
      <c r="R3712" s="6"/>
      <c r="S3712" s="6"/>
      <c r="T3712" s="6"/>
      <c r="U3712" s="6"/>
      <c r="V3712" s="6"/>
      <c r="W3712" s="6"/>
    </row>
    <row r="3713" spans="18:23" x14ac:dyDescent="0.3">
      <c r="R3713" s="6"/>
      <c r="S3713" s="6"/>
      <c r="T3713" s="6"/>
      <c r="U3713" s="6"/>
      <c r="V3713" s="6"/>
      <c r="W3713" s="6"/>
    </row>
    <row r="3714" spans="18:23" x14ac:dyDescent="0.3">
      <c r="R3714" s="6"/>
      <c r="S3714" s="6"/>
      <c r="T3714" s="6"/>
      <c r="U3714" s="6"/>
      <c r="V3714" s="6"/>
      <c r="W3714" s="6"/>
    </row>
    <row r="3715" spans="18:23" x14ac:dyDescent="0.3">
      <c r="R3715" s="6"/>
      <c r="S3715" s="6"/>
      <c r="T3715" s="6"/>
      <c r="U3715" s="6"/>
      <c r="V3715" s="6"/>
      <c r="W3715" s="6"/>
    </row>
    <row r="3716" spans="18:23" x14ac:dyDescent="0.3">
      <c r="R3716" s="6"/>
      <c r="S3716" s="6"/>
      <c r="T3716" s="6"/>
      <c r="U3716" s="6"/>
      <c r="V3716" s="6"/>
      <c r="W3716" s="6"/>
    </row>
    <row r="3717" spans="18:23" x14ac:dyDescent="0.3">
      <c r="R3717" s="6"/>
      <c r="S3717" s="6"/>
      <c r="T3717" s="6"/>
      <c r="U3717" s="6"/>
      <c r="V3717" s="6"/>
      <c r="W3717" s="6"/>
    </row>
    <row r="3718" spans="18:23" x14ac:dyDescent="0.3">
      <c r="R3718" s="6"/>
      <c r="S3718" s="6"/>
      <c r="T3718" s="6"/>
      <c r="U3718" s="6"/>
      <c r="V3718" s="6"/>
      <c r="W3718" s="6"/>
    </row>
    <row r="3719" spans="18:23" x14ac:dyDescent="0.3">
      <c r="R3719" s="6"/>
      <c r="S3719" s="6"/>
      <c r="T3719" s="6"/>
      <c r="U3719" s="6"/>
      <c r="V3719" s="6"/>
      <c r="W3719" s="6"/>
    </row>
    <row r="3720" spans="18:23" x14ac:dyDescent="0.3">
      <c r="R3720" s="6"/>
      <c r="S3720" s="6"/>
      <c r="T3720" s="6"/>
      <c r="U3720" s="6"/>
      <c r="V3720" s="6"/>
      <c r="W3720" s="6"/>
    </row>
    <row r="3721" spans="18:23" x14ac:dyDescent="0.3">
      <c r="R3721" s="6"/>
      <c r="S3721" s="6"/>
      <c r="T3721" s="6"/>
      <c r="U3721" s="6"/>
      <c r="V3721" s="6"/>
      <c r="W3721" s="6"/>
    </row>
    <row r="3722" spans="18:23" x14ac:dyDescent="0.3">
      <c r="R3722" s="6"/>
      <c r="S3722" s="6"/>
      <c r="T3722" s="6"/>
      <c r="U3722" s="6"/>
      <c r="V3722" s="6"/>
      <c r="W3722" s="6"/>
    </row>
    <row r="3723" spans="18:23" x14ac:dyDescent="0.3">
      <c r="R3723" s="6"/>
      <c r="S3723" s="6"/>
      <c r="T3723" s="6"/>
      <c r="U3723" s="6"/>
      <c r="V3723" s="6"/>
      <c r="W3723" s="6"/>
    </row>
    <row r="3724" spans="18:23" x14ac:dyDescent="0.3">
      <c r="R3724" s="6"/>
      <c r="S3724" s="6"/>
      <c r="T3724" s="6"/>
      <c r="U3724" s="6"/>
      <c r="V3724" s="6"/>
      <c r="W3724" s="6"/>
    </row>
    <row r="3725" spans="18:23" x14ac:dyDescent="0.3">
      <c r="R3725" s="6"/>
      <c r="S3725" s="6"/>
      <c r="T3725" s="6"/>
      <c r="U3725" s="6"/>
      <c r="V3725" s="6"/>
      <c r="W3725" s="6"/>
    </row>
    <row r="3726" spans="18:23" x14ac:dyDescent="0.3">
      <c r="R3726" s="6"/>
      <c r="S3726" s="6"/>
      <c r="T3726" s="6"/>
      <c r="U3726" s="6"/>
      <c r="V3726" s="6"/>
      <c r="W3726" s="6"/>
    </row>
    <row r="3727" spans="18:23" x14ac:dyDescent="0.3">
      <c r="R3727" s="6"/>
      <c r="S3727" s="6"/>
      <c r="T3727" s="6"/>
      <c r="U3727" s="6"/>
      <c r="V3727" s="6"/>
      <c r="W3727" s="6"/>
    </row>
    <row r="3728" spans="18:23" x14ac:dyDescent="0.3">
      <c r="R3728" s="6"/>
      <c r="S3728" s="6"/>
      <c r="T3728" s="6"/>
      <c r="U3728" s="6"/>
      <c r="V3728" s="6"/>
      <c r="W3728" s="6"/>
    </row>
    <row r="3729" spans="18:23" x14ac:dyDescent="0.3">
      <c r="R3729" s="6"/>
      <c r="S3729" s="6"/>
      <c r="T3729" s="6"/>
      <c r="U3729" s="6"/>
      <c r="V3729" s="6"/>
      <c r="W3729" s="6"/>
    </row>
    <row r="3730" spans="18:23" x14ac:dyDescent="0.3">
      <c r="R3730" s="6"/>
      <c r="S3730" s="6"/>
      <c r="T3730" s="6"/>
      <c r="U3730" s="6"/>
      <c r="V3730" s="6"/>
      <c r="W3730" s="6"/>
    </row>
    <row r="3731" spans="18:23" x14ac:dyDescent="0.3">
      <c r="R3731" s="6"/>
      <c r="S3731" s="6"/>
      <c r="T3731" s="6"/>
      <c r="U3731" s="6"/>
      <c r="V3731" s="6"/>
      <c r="W3731" s="6"/>
    </row>
    <row r="3732" spans="18:23" x14ac:dyDescent="0.3">
      <c r="R3732" s="6"/>
      <c r="S3732" s="6"/>
      <c r="T3732" s="6"/>
      <c r="U3732" s="6"/>
      <c r="V3732" s="6"/>
      <c r="W3732" s="6"/>
    </row>
    <row r="3733" spans="18:23" x14ac:dyDescent="0.3">
      <c r="R3733" s="6"/>
      <c r="S3733" s="6"/>
      <c r="T3733" s="6"/>
      <c r="U3733" s="6"/>
      <c r="V3733" s="6"/>
      <c r="W3733" s="6"/>
    </row>
    <row r="3734" spans="18:23" x14ac:dyDescent="0.3">
      <c r="R3734" s="6"/>
      <c r="S3734" s="6"/>
      <c r="T3734" s="6"/>
      <c r="U3734" s="6"/>
      <c r="V3734" s="6"/>
      <c r="W3734" s="6"/>
    </row>
    <row r="3735" spans="18:23" x14ac:dyDescent="0.3">
      <c r="R3735" s="6"/>
      <c r="S3735" s="6"/>
      <c r="T3735" s="6"/>
      <c r="U3735" s="6"/>
      <c r="V3735" s="6"/>
      <c r="W3735" s="6"/>
    </row>
    <row r="3736" spans="18:23" x14ac:dyDescent="0.3">
      <c r="R3736" s="6"/>
      <c r="S3736" s="6"/>
      <c r="T3736" s="6"/>
      <c r="U3736" s="6"/>
      <c r="V3736" s="6"/>
      <c r="W3736" s="6"/>
    </row>
    <row r="3737" spans="18:23" x14ac:dyDescent="0.3">
      <c r="R3737" s="6"/>
      <c r="S3737" s="6"/>
      <c r="T3737" s="6"/>
      <c r="U3737" s="6"/>
      <c r="V3737" s="6"/>
      <c r="W3737" s="6"/>
    </row>
    <row r="3738" spans="18:23" x14ac:dyDescent="0.3">
      <c r="R3738" s="6"/>
      <c r="S3738" s="6"/>
      <c r="T3738" s="6"/>
      <c r="U3738" s="6"/>
      <c r="V3738" s="6"/>
      <c r="W3738" s="6"/>
    </row>
    <row r="3739" spans="18:23" x14ac:dyDescent="0.3">
      <c r="R3739" s="6"/>
      <c r="S3739" s="6"/>
      <c r="T3739" s="6"/>
      <c r="U3739" s="6"/>
      <c r="V3739" s="6"/>
      <c r="W3739" s="6"/>
    </row>
    <row r="3740" spans="18:23" x14ac:dyDescent="0.3">
      <c r="R3740" s="6"/>
      <c r="S3740" s="6"/>
      <c r="T3740" s="6"/>
      <c r="U3740" s="6"/>
      <c r="V3740" s="6"/>
      <c r="W3740" s="6"/>
    </row>
    <row r="3741" spans="18:23" x14ac:dyDescent="0.3">
      <c r="R3741" s="6"/>
      <c r="S3741" s="6"/>
      <c r="T3741" s="6"/>
      <c r="U3741" s="6"/>
      <c r="V3741" s="6"/>
      <c r="W3741" s="6"/>
    </row>
    <row r="3742" spans="18:23" x14ac:dyDescent="0.3">
      <c r="R3742" s="6"/>
      <c r="S3742" s="6"/>
      <c r="T3742" s="6"/>
      <c r="U3742" s="6"/>
      <c r="V3742" s="6"/>
      <c r="W3742" s="6"/>
    </row>
    <row r="3743" spans="18:23" x14ac:dyDescent="0.3">
      <c r="R3743" s="6"/>
      <c r="S3743" s="6"/>
      <c r="T3743" s="6"/>
      <c r="U3743" s="6"/>
      <c r="V3743" s="6"/>
      <c r="W3743" s="6"/>
    </row>
    <row r="3744" spans="18:23" x14ac:dyDescent="0.3">
      <c r="R3744" s="6"/>
      <c r="S3744" s="6"/>
      <c r="T3744" s="6"/>
      <c r="U3744" s="6"/>
      <c r="V3744" s="6"/>
      <c r="W3744" s="6"/>
    </row>
    <row r="3745" spans="18:23" x14ac:dyDescent="0.3">
      <c r="R3745" s="6"/>
      <c r="S3745" s="6"/>
      <c r="T3745" s="6"/>
      <c r="U3745" s="6"/>
      <c r="V3745" s="6"/>
      <c r="W3745" s="6"/>
    </row>
    <row r="3746" spans="18:23" x14ac:dyDescent="0.3">
      <c r="R3746" s="6"/>
      <c r="S3746" s="6"/>
      <c r="T3746" s="6"/>
      <c r="U3746" s="6"/>
      <c r="V3746" s="6"/>
      <c r="W3746" s="6"/>
    </row>
    <row r="3747" spans="18:23" x14ac:dyDescent="0.3">
      <c r="R3747" s="6"/>
      <c r="S3747" s="6"/>
      <c r="T3747" s="6"/>
      <c r="U3747" s="6"/>
      <c r="V3747" s="6"/>
      <c r="W3747" s="6"/>
    </row>
    <row r="3748" spans="18:23" x14ac:dyDescent="0.3">
      <c r="R3748" s="6"/>
      <c r="S3748" s="6"/>
      <c r="T3748" s="6"/>
      <c r="U3748" s="6"/>
      <c r="V3748" s="6"/>
      <c r="W3748" s="6"/>
    </row>
    <row r="3749" spans="18:23" x14ac:dyDescent="0.3">
      <c r="R3749" s="6"/>
      <c r="S3749" s="6"/>
      <c r="T3749" s="6"/>
      <c r="U3749" s="6"/>
      <c r="V3749" s="6"/>
      <c r="W3749" s="6"/>
    </row>
    <row r="3750" spans="18:23" x14ac:dyDescent="0.3">
      <c r="R3750" s="6"/>
      <c r="S3750" s="6"/>
      <c r="T3750" s="6"/>
      <c r="U3750" s="6"/>
      <c r="V3750" s="6"/>
      <c r="W3750" s="6"/>
    </row>
    <row r="3751" spans="18:23" x14ac:dyDescent="0.3">
      <c r="R3751" s="6"/>
      <c r="S3751" s="6"/>
      <c r="T3751" s="6"/>
      <c r="U3751" s="6"/>
      <c r="V3751" s="6"/>
      <c r="W3751" s="6"/>
    </row>
    <row r="3752" spans="18:23" x14ac:dyDescent="0.3">
      <c r="R3752" s="6"/>
      <c r="S3752" s="6"/>
      <c r="T3752" s="6"/>
      <c r="U3752" s="6"/>
      <c r="V3752" s="6"/>
      <c r="W3752" s="6"/>
    </row>
    <row r="3753" spans="18:23" x14ac:dyDescent="0.3">
      <c r="R3753" s="6"/>
      <c r="S3753" s="6"/>
      <c r="T3753" s="6"/>
      <c r="U3753" s="6"/>
      <c r="V3753" s="6"/>
      <c r="W3753" s="6"/>
    </row>
    <row r="3754" spans="18:23" x14ac:dyDescent="0.3">
      <c r="R3754" s="6"/>
      <c r="S3754" s="6"/>
      <c r="T3754" s="6"/>
      <c r="U3754" s="6"/>
      <c r="V3754" s="6"/>
      <c r="W3754" s="6"/>
    </row>
    <row r="3755" spans="18:23" x14ac:dyDescent="0.3">
      <c r="R3755" s="6"/>
      <c r="S3755" s="6"/>
      <c r="T3755" s="6"/>
      <c r="U3755" s="6"/>
      <c r="V3755" s="6"/>
      <c r="W3755" s="6"/>
    </row>
    <row r="3756" spans="18:23" x14ac:dyDescent="0.3">
      <c r="R3756" s="6"/>
      <c r="S3756" s="6"/>
      <c r="T3756" s="6"/>
      <c r="U3756" s="6"/>
      <c r="V3756" s="6"/>
      <c r="W3756" s="6"/>
    </row>
    <row r="3757" spans="18:23" x14ac:dyDescent="0.3">
      <c r="R3757" s="6"/>
      <c r="S3757" s="6"/>
      <c r="T3757" s="6"/>
      <c r="U3757" s="6"/>
      <c r="V3757" s="6"/>
      <c r="W3757" s="6"/>
    </row>
    <row r="3758" spans="18:23" x14ac:dyDescent="0.3">
      <c r="R3758" s="6"/>
      <c r="S3758" s="6"/>
      <c r="T3758" s="6"/>
      <c r="U3758" s="6"/>
      <c r="V3758" s="6"/>
      <c r="W3758" s="6"/>
    </row>
    <row r="3759" spans="18:23" x14ac:dyDescent="0.3">
      <c r="R3759" s="6"/>
      <c r="S3759" s="6"/>
      <c r="T3759" s="6"/>
      <c r="U3759" s="6"/>
      <c r="V3759" s="6"/>
      <c r="W3759" s="6"/>
    </row>
    <row r="3760" spans="18:23" x14ac:dyDescent="0.3">
      <c r="R3760" s="6"/>
      <c r="S3760" s="6"/>
      <c r="T3760" s="6"/>
      <c r="U3760" s="6"/>
      <c r="V3760" s="6"/>
      <c r="W3760" s="6"/>
    </row>
    <row r="3761" spans="18:23" x14ac:dyDescent="0.3">
      <c r="R3761" s="6"/>
      <c r="S3761" s="6"/>
      <c r="T3761" s="6"/>
      <c r="U3761" s="6"/>
      <c r="V3761" s="6"/>
      <c r="W3761" s="6"/>
    </row>
    <row r="3762" spans="18:23" x14ac:dyDescent="0.3">
      <c r="R3762" s="6"/>
      <c r="S3762" s="6"/>
      <c r="T3762" s="6"/>
      <c r="U3762" s="6"/>
      <c r="V3762" s="6"/>
      <c r="W3762" s="6"/>
    </row>
    <row r="3763" spans="18:23" x14ac:dyDescent="0.3">
      <c r="R3763" s="6"/>
      <c r="S3763" s="6"/>
      <c r="T3763" s="6"/>
      <c r="U3763" s="6"/>
      <c r="V3763" s="6"/>
      <c r="W3763" s="6"/>
    </row>
    <row r="3764" spans="18:23" x14ac:dyDescent="0.3">
      <c r="R3764" s="6"/>
      <c r="S3764" s="6"/>
      <c r="T3764" s="6"/>
      <c r="U3764" s="6"/>
      <c r="V3764" s="6"/>
      <c r="W3764" s="6"/>
    </row>
    <row r="3765" spans="18:23" x14ac:dyDescent="0.3">
      <c r="R3765" s="6"/>
      <c r="S3765" s="6"/>
      <c r="T3765" s="6"/>
      <c r="U3765" s="6"/>
      <c r="V3765" s="6"/>
      <c r="W3765" s="6"/>
    </row>
    <row r="3766" spans="18:23" x14ac:dyDescent="0.3">
      <c r="R3766" s="6"/>
      <c r="S3766" s="6"/>
      <c r="T3766" s="6"/>
      <c r="U3766" s="6"/>
      <c r="V3766" s="6"/>
      <c r="W3766" s="6"/>
    </row>
    <row r="3767" spans="18:23" x14ac:dyDescent="0.3">
      <c r="R3767" s="6"/>
      <c r="S3767" s="6"/>
      <c r="T3767" s="6"/>
      <c r="U3767" s="6"/>
      <c r="V3767" s="6"/>
      <c r="W3767" s="6"/>
    </row>
    <row r="3768" spans="18:23" x14ac:dyDescent="0.3">
      <c r="R3768" s="6"/>
      <c r="S3768" s="6"/>
      <c r="T3768" s="6"/>
      <c r="U3768" s="6"/>
      <c r="V3768" s="6"/>
      <c r="W3768" s="6"/>
    </row>
    <row r="3769" spans="18:23" x14ac:dyDescent="0.3">
      <c r="R3769" s="6"/>
      <c r="S3769" s="6"/>
      <c r="T3769" s="6"/>
      <c r="U3769" s="6"/>
      <c r="V3769" s="6"/>
      <c r="W3769" s="6"/>
    </row>
    <row r="3770" spans="18:23" x14ac:dyDescent="0.3">
      <c r="R3770" s="6"/>
      <c r="S3770" s="6"/>
      <c r="T3770" s="6"/>
      <c r="U3770" s="6"/>
      <c r="V3770" s="6"/>
      <c r="W3770" s="6"/>
    </row>
    <row r="3771" spans="18:23" x14ac:dyDescent="0.3">
      <c r="R3771" s="6"/>
      <c r="S3771" s="6"/>
      <c r="T3771" s="6"/>
      <c r="U3771" s="6"/>
      <c r="V3771" s="6"/>
      <c r="W3771" s="6"/>
    </row>
    <row r="3772" spans="18:23" x14ac:dyDescent="0.3">
      <c r="R3772" s="6"/>
      <c r="S3772" s="6"/>
      <c r="T3772" s="6"/>
      <c r="U3772" s="6"/>
      <c r="V3772" s="6"/>
      <c r="W3772" s="6"/>
    </row>
    <row r="3773" spans="18:23" x14ac:dyDescent="0.3">
      <c r="R3773" s="6"/>
      <c r="S3773" s="6"/>
      <c r="T3773" s="6"/>
      <c r="U3773" s="6"/>
      <c r="V3773" s="6"/>
      <c r="W3773" s="6"/>
    </row>
    <row r="3774" spans="18:23" x14ac:dyDescent="0.3">
      <c r="R3774" s="6"/>
      <c r="S3774" s="6"/>
      <c r="T3774" s="6"/>
      <c r="U3774" s="6"/>
      <c r="V3774" s="6"/>
      <c r="W3774" s="6"/>
    </row>
    <row r="3775" spans="18:23" x14ac:dyDescent="0.3">
      <c r="R3775" s="6"/>
      <c r="S3775" s="6"/>
      <c r="T3775" s="6"/>
      <c r="U3775" s="6"/>
      <c r="V3775" s="6"/>
      <c r="W3775" s="6"/>
    </row>
    <row r="3776" spans="18:23" x14ac:dyDescent="0.3">
      <c r="R3776" s="6"/>
      <c r="S3776" s="6"/>
      <c r="T3776" s="6"/>
      <c r="U3776" s="6"/>
      <c r="V3776" s="6"/>
      <c r="W3776" s="6"/>
    </row>
    <row r="3777" spans="18:23" x14ac:dyDescent="0.3">
      <c r="R3777" s="6"/>
      <c r="S3777" s="6"/>
      <c r="T3777" s="6"/>
      <c r="U3777" s="6"/>
      <c r="V3777" s="6"/>
      <c r="W3777" s="6"/>
    </row>
    <row r="3778" spans="18:23" x14ac:dyDescent="0.3">
      <c r="R3778" s="6"/>
      <c r="S3778" s="6"/>
      <c r="T3778" s="6"/>
      <c r="U3778" s="6"/>
      <c r="V3778" s="6"/>
      <c r="W3778" s="6"/>
    </row>
    <row r="3779" spans="18:23" x14ac:dyDescent="0.3">
      <c r="R3779" s="6"/>
      <c r="S3779" s="6"/>
      <c r="T3779" s="6"/>
      <c r="U3779" s="6"/>
      <c r="V3779" s="6"/>
      <c r="W3779" s="6"/>
    </row>
    <row r="3780" spans="18:23" x14ac:dyDescent="0.3">
      <c r="R3780" s="6"/>
      <c r="S3780" s="6"/>
      <c r="T3780" s="6"/>
      <c r="U3780" s="6"/>
      <c r="V3780" s="6"/>
      <c r="W3780" s="6"/>
    </row>
    <row r="3781" spans="18:23" x14ac:dyDescent="0.3">
      <c r="R3781" s="6"/>
      <c r="S3781" s="6"/>
      <c r="T3781" s="6"/>
      <c r="U3781" s="6"/>
      <c r="V3781" s="6"/>
      <c r="W3781" s="6"/>
    </row>
    <row r="3782" spans="18:23" x14ac:dyDescent="0.3">
      <c r="R3782" s="6"/>
      <c r="S3782" s="6"/>
      <c r="T3782" s="6"/>
      <c r="U3782" s="6"/>
      <c r="V3782" s="6"/>
      <c r="W3782" s="6"/>
    </row>
    <row r="3783" spans="18:23" x14ac:dyDescent="0.3">
      <c r="R3783" s="6"/>
      <c r="S3783" s="6"/>
      <c r="T3783" s="6"/>
      <c r="U3783" s="6"/>
      <c r="V3783" s="6"/>
      <c r="W3783" s="6"/>
    </row>
    <row r="3784" spans="18:23" x14ac:dyDescent="0.3">
      <c r="R3784" s="6"/>
      <c r="S3784" s="6"/>
      <c r="T3784" s="6"/>
      <c r="U3784" s="6"/>
      <c r="V3784" s="6"/>
      <c r="W3784" s="6"/>
    </row>
    <row r="3785" spans="18:23" x14ac:dyDescent="0.3">
      <c r="R3785" s="6"/>
      <c r="S3785" s="6"/>
      <c r="T3785" s="6"/>
      <c r="U3785" s="6"/>
      <c r="V3785" s="6"/>
      <c r="W3785" s="6"/>
    </row>
    <row r="3786" spans="18:23" x14ac:dyDescent="0.3">
      <c r="R3786" s="6"/>
      <c r="S3786" s="6"/>
      <c r="T3786" s="6"/>
      <c r="U3786" s="6"/>
      <c r="V3786" s="6"/>
      <c r="W3786" s="6"/>
    </row>
    <row r="3787" spans="18:23" x14ac:dyDescent="0.3">
      <c r="R3787" s="6"/>
      <c r="S3787" s="6"/>
      <c r="T3787" s="6"/>
      <c r="U3787" s="6"/>
      <c r="V3787" s="6"/>
      <c r="W3787" s="6"/>
    </row>
    <row r="3788" spans="18:23" x14ac:dyDescent="0.3">
      <c r="R3788" s="6"/>
      <c r="S3788" s="6"/>
      <c r="T3788" s="6"/>
      <c r="U3788" s="6"/>
      <c r="V3788" s="6"/>
      <c r="W3788" s="6"/>
    </row>
    <row r="3789" spans="18:23" x14ac:dyDescent="0.3">
      <c r="R3789" s="6"/>
      <c r="S3789" s="6"/>
      <c r="T3789" s="6"/>
      <c r="U3789" s="6"/>
      <c r="V3789" s="6"/>
      <c r="W3789" s="6"/>
    </row>
    <row r="3790" spans="18:23" x14ac:dyDescent="0.3">
      <c r="R3790" s="6"/>
      <c r="S3790" s="6"/>
      <c r="T3790" s="6"/>
      <c r="U3790" s="6"/>
      <c r="V3790" s="6"/>
      <c r="W3790" s="6"/>
    </row>
    <row r="3791" spans="18:23" x14ac:dyDescent="0.3">
      <c r="R3791" s="6"/>
      <c r="S3791" s="6"/>
      <c r="T3791" s="6"/>
      <c r="U3791" s="6"/>
      <c r="V3791" s="6"/>
      <c r="W3791" s="6"/>
    </row>
    <row r="3792" spans="18:23" x14ac:dyDescent="0.3">
      <c r="R3792" s="6"/>
      <c r="S3792" s="6"/>
      <c r="T3792" s="6"/>
      <c r="U3792" s="6"/>
      <c r="V3792" s="6"/>
      <c r="W3792" s="6"/>
    </row>
    <row r="3793" spans="18:23" x14ac:dyDescent="0.3">
      <c r="R3793" s="6"/>
      <c r="S3793" s="6"/>
      <c r="T3793" s="6"/>
      <c r="U3793" s="6"/>
      <c r="V3793" s="6"/>
      <c r="W3793" s="6"/>
    </row>
    <row r="3794" spans="18:23" x14ac:dyDescent="0.3">
      <c r="R3794" s="6"/>
      <c r="S3794" s="6"/>
      <c r="T3794" s="6"/>
      <c r="U3794" s="6"/>
      <c r="V3794" s="6"/>
      <c r="W3794" s="6"/>
    </row>
    <row r="3795" spans="18:23" x14ac:dyDescent="0.3">
      <c r="R3795" s="6"/>
      <c r="S3795" s="6"/>
      <c r="T3795" s="6"/>
      <c r="U3795" s="6"/>
      <c r="V3795" s="6"/>
      <c r="W3795" s="6"/>
    </row>
    <row r="3796" spans="18:23" x14ac:dyDescent="0.3">
      <c r="R3796" s="6"/>
      <c r="S3796" s="6"/>
      <c r="T3796" s="6"/>
      <c r="U3796" s="6"/>
      <c r="V3796" s="6"/>
      <c r="W3796" s="6"/>
    </row>
    <row r="3797" spans="18:23" x14ac:dyDescent="0.3">
      <c r="R3797" s="6"/>
      <c r="S3797" s="6"/>
      <c r="T3797" s="6"/>
      <c r="U3797" s="6"/>
      <c r="V3797" s="6"/>
      <c r="W3797" s="6"/>
    </row>
    <row r="3798" spans="18:23" x14ac:dyDescent="0.3">
      <c r="R3798" s="6"/>
      <c r="S3798" s="6"/>
      <c r="T3798" s="6"/>
      <c r="U3798" s="6"/>
      <c r="V3798" s="6"/>
      <c r="W3798" s="6"/>
    </row>
    <row r="3799" spans="18:23" x14ac:dyDescent="0.3">
      <c r="R3799" s="6"/>
      <c r="S3799" s="6"/>
      <c r="T3799" s="6"/>
      <c r="U3799" s="6"/>
      <c r="V3799" s="6"/>
      <c r="W3799" s="6"/>
    </row>
    <row r="3800" spans="18:23" x14ac:dyDescent="0.3">
      <c r="R3800" s="6"/>
      <c r="S3800" s="6"/>
      <c r="T3800" s="6"/>
      <c r="U3800" s="6"/>
      <c r="V3800" s="6"/>
      <c r="W3800" s="6"/>
    </row>
    <row r="3801" spans="18:23" x14ac:dyDescent="0.3">
      <c r="R3801" s="6"/>
      <c r="S3801" s="6"/>
      <c r="T3801" s="6"/>
      <c r="U3801" s="6"/>
      <c r="V3801" s="6"/>
      <c r="W3801" s="6"/>
    </row>
    <row r="3802" spans="18:23" x14ac:dyDescent="0.3">
      <c r="R3802" s="6"/>
      <c r="S3802" s="6"/>
      <c r="T3802" s="6"/>
      <c r="U3802" s="6"/>
      <c r="V3802" s="6"/>
      <c r="W3802" s="6"/>
    </row>
    <row r="3803" spans="18:23" x14ac:dyDescent="0.3">
      <c r="R3803" s="6"/>
      <c r="S3803" s="6"/>
      <c r="T3803" s="6"/>
      <c r="U3803" s="6"/>
      <c r="V3803" s="6"/>
      <c r="W3803" s="6"/>
    </row>
    <row r="3804" spans="18:23" x14ac:dyDescent="0.3">
      <c r="R3804" s="6"/>
      <c r="S3804" s="6"/>
      <c r="T3804" s="6"/>
      <c r="U3804" s="6"/>
      <c r="V3804" s="6"/>
      <c r="W3804" s="6"/>
    </row>
    <row r="3805" spans="18:23" x14ac:dyDescent="0.3">
      <c r="R3805" s="6"/>
      <c r="S3805" s="6"/>
      <c r="T3805" s="6"/>
      <c r="U3805" s="6"/>
      <c r="V3805" s="6"/>
      <c r="W3805" s="6"/>
    </row>
    <row r="3806" spans="18:23" x14ac:dyDescent="0.3">
      <c r="R3806" s="6"/>
      <c r="S3806" s="6"/>
      <c r="T3806" s="6"/>
      <c r="U3806" s="6"/>
      <c r="V3806" s="6"/>
      <c r="W3806" s="6"/>
    </row>
    <row r="3807" spans="18:23" x14ac:dyDescent="0.3">
      <c r="R3807" s="6"/>
      <c r="S3807" s="6"/>
      <c r="T3807" s="6"/>
      <c r="U3807" s="6"/>
      <c r="V3807" s="6"/>
      <c r="W3807" s="6"/>
    </row>
    <row r="3808" spans="18:23" x14ac:dyDescent="0.3">
      <c r="R3808" s="6"/>
      <c r="S3808" s="6"/>
      <c r="T3808" s="6"/>
      <c r="U3808" s="6"/>
      <c r="V3808" s="6"/>
      <c r="W3808" s="6"/>
    </row>
    <row r="3809" spans="18:23" x14ac:dyDescent="0.3">
      <c r="R3809" s="6"/>
      <c r="S3809" s="6"/>
      <c r="T3809" s="6"/>
      <c r="U3809" s="6"/>
      <c r="V3809" s="6"/>
      <c r="W3809" s="6"/>
    </row>
    <row r="3810" spans="18:23" x14ac:dyDescent="0.3">
      <c r="R3810" s="6"/>
      <c r="S3810" s="6"/>
      <c r="T3810" s="6"/>
      <c r="U3810" s="6"/>
      <c r="V3810" s="6"/>
      <c r="W3810" s="6"/>
    </row>
    <row r="3811" spans="18:23" x14ac:dyDescent="0.3">
      <c r="R3811" s="6"/>
      <c r="S3811" s="6"/>
      <c r="T3811" s="6"/>
      <c r="U3811" s="6"/>
      <c r="V3811" s="6"/>
      <c r="W3811" s="6"/>
    </row>
    <row r="3812" spans="18:23" x14ac:dyDescent="0.3">
      <c r="R3812" s="6"/>
      <c r="S3812" s="6"/>
      <c r="T3812" s="6"/>
      <c r="U3812" s="6"/>
      <c r="V3812" s="6"/>
      <c r="W3812" s="6"/>
    </row>
    <row r="3813" spans="18:23" x14ac:dyDescent="0.3">
      <c r="R3813" s="6"/>
      <c r="S3813" s="6"/>
      <c r="T3813" s="6"/>
      <c r="U3813" s="6"/>
      <c r="V3813" s="6"/>
      <c r="W3813" s="6"/>
    </row>
    <row r="3814" spans="18:23" x14ac:dyDescent="0.3">
      <c r="R3814" s="6"/>
      <c r="S3814" s="6"/>
      <c r="T3814" s="6"/>
      <c r="U3814" s="6"/>
      <c r="V3814" s="6"/>
      <c r="W3814" s="6"/>
    </row>
    <row r="3815" spans="18:23" x14ac:dyDescent="0.3">
      <c r="R3815" s="6"/>
      <c r="S3815" s="6"/>
      <c r="T3815" s="6"/>
      <c r="U3815" s="6"/>
      <c r="V3815" s="6"/>
      <c r="W3815" s="6"/>
    </row>
    <row r="3816" spans="18:23" x14ac:dyDescent="0.3">
      <c r="R3816" s="6"/>
      <c r="S3816" s="6"/>
      <c r="T3816" s="6"/>
      <c r="U3816" s="6"/>
      <c r="V3816" s="6"/>
      <c r="W3816" s="6"/>
    </row>
    <row r="3817" spans="18:23" x14ac:dyDescent="0.3">
      <c r="R3817" s="6"/>
      <c r="S3817" s="6"/>
      <c r="T3817" s="6"/>
      <c r="U3817" s="6"/>
      <c r="V3817" s="6"/>
      <c r="W3817" s="6"/>
    </row>
    <row r="3818" spans="18:23" x14ac:dyDescent="0.3">
      <c r="R3818" s="6"/>
      <c r="S3818" s="6"/>
      <c r="T3818" s="6"/>
      <c r="U3818" s="6"/>
      <c r="V3818" s="6"/>
      <c r="W3818" s="6"/>
    </row>
    <row r="3819" spans="18:23" x14ac:dyDescent="0.3">
      <c r="R3819" s="6"/>
      <c r="S3819" s="6"/>
      <c r="T3819" s="6"/>
      <c r="U3819" s="6"/>
      <c r="V3819" s="6"/>
      <c r="W3819" s="6"/>
    </row>
    <row r="3820" spans="18:23" x14ac:dyDescent="0.3">
      <c r="R3820" s="6"/>
      <c r="S3820" s="6"/>
      <c r="T3820" s="6"/>
      <c r="U3820" s="6"/>
      <c r="V3820" s="6"/>
      <c r="W3820" s="6"/>
    </row>
    <row r="3821" spans="18:23" x14ac:dyDescent="0.3">
      <c r="R3821" s="6"/>
      <c r="S3821" s="6"/>
      <c r="T3821" s="6"/>
      <c r="U3821" s="6"/>
      <c r="V3821" s="6"/>
      <c r="W3821" s="6"/>
    </row>
    <row r="3822" spans="18:23" x14ac:dyDescent="0.3">
      <c r="R3822" s="6"/>
      <c r="S3822" s="6"/>
      <c r="T3822" s="6"/>
      <c r="U3822" s="6"/>
      <c r="V3822" s="6"/>
      <c r="W3822" s="6"/>
    </row>
    <row r="3823" spans="18:23" x14ac:dyDescent="0.3">
      <c r="R3823" s="6"/>
      <c r="S3823" s="6"/>
      <c r="T3823" s="6"/>
      <c r="U3823" s="6"/>
      <c r="V3823" s="6"/>
      <c r="W3823" s="6"/>
    </row>
    <row r="3824" spans="18:23" x14ac:dyDescent="0.3">
      <c r="R3824" s="6"/>
      <c r="S3824" s="6"/>
      <c r="T3824" s="6"/>
      <c r="U3824" s="6"/>
      <c r="V3824" s="6"/>
      <c r="W3824" s="6"/>
    </row>
    <row r="3825" spans="18:23" x14ac:dyDescent="0.3">
      <c r="R3825" s="6"/>
      <c r="S3825" s="6"/>
      <c r="T3825" s="6"/>
      <c r="U3825" s="6"/>
      <c r="V3825" s="6"/>
      <c r="W3825" s="6"/>
    </row>
    <row r="3826" spans="18:23" x14ac:dyDescent="0.3">
      <c r="R3826" s="6"/>
      <c r="S3826" s="6"/>
      <c r="T3826" s="6"/>
      <c r="U3826" s="6"/>
      <c r="V3826" s="6"/>
      <c r="W3826" s="6"/>
    </row>
    <row r="3827" spans="18:23" x14ac:dyDescent="0.3">
      <c r="R3827" s="6"/>
      <c r="S3827" s="6"/>
      <c r="T3827" s="6"/>
      <c r="U3827" s="6"/>
      <c r="V3827" s="6"/>
      <c r="W3827" s="6"/>
    </row>
    <row r="3828" spans="18:23" x14ac:dyDescent="0.3">
      <c r="R3828" s="6"/>
      <c r="S3828" s="6"/>
      <c r="T3828" s="6"/>
      <c r="U3828" s="6"/>
      <c r="V3828" s="6"/>
      <c r="W3828" s="6"/>
    </row>
    <row r="3829" spans="18:23" x14ac:dyDescent="0.3">
      <c r="R3829" s="6"/>
      <c r="S3829" s="6"/>
      <c r="T3829" s="6"/>
      <c r="U3829" s="6"/>
      <c r="V3829" s="6"/>
      <c r="W3829" s="6"/>
    </row>
    <row r="3830" spans="18:23" x14ac:dyDescent="0.3">
      <c r="R3830" s="6"/>
      <c r="S3830" s="6"/>
      <c r="T3830" s="6"/>
      <c r="U3830" s="6"/>
      <c r="V3830" s="6"/>
      <c r="W3830" s="6"/>
    </row>
    <row r="3831" spans="18:23" x14ac:dyDescent="0.3">
      <c r="R3831" s="6"/>
      <c r="S3831" s="6"/>
      <c r="T3831" s="6"/>
      <c r="U3831" s="6"/>
      <c r="V3831" s="6"/>
      <c r="W3831" s="6"/>
    </row>
    <row r="3832" spans="18:23" x14ac:dyDescent="0.3">
      <c r="R3832" s="6"/>
      <c r="S3832" s="6"/>
      <c r="T3832" s="6"/>
      <c r="U3832" s="6"/>
      <c r="V3832" s="6"/>
      <c r="W3832" s="6"/>
    </row>
    <row r="3833" spans="18:23" x14ac:dyDescent="0.3">
      <c r="R3833" s="6"/>
      <c r="S3833" s="6"/>
      <c r="T3833" s="6"/>
      <c r="U3833" s="6"/>
      <c r="V3833" s="6"/>
      <c r="W3833" s="6"/>
    </row>
    <row r="3834" spans="18:23" x14ac:dyDescent="0.3">
      <c r="R3834" s="6"/>
      <c r="S3834" s="6"/>
      <c r="T3834" s="6"/>
      <c r="U3834" s="6"/>
      <c r="V3834" s="6"/>
      <c r="W3834" s="6"/>
    </row>
    <row r="3835" spans="18:23" x14ac:dyDescent="0.3">
      <c r="R3835" s="6"/>
      <c r="S3835" s="6"/>
      <c r="T3835" s="6"/>
      <c r="U3835" s="6"/>
      <c r="V3835" s="6"/>
      <c r="W3835" s="6"/>
    </row>
    <row r="3836" spans="18:23" x14ac:dyDescent="0.3">
      <c r="R3836" s="6"/>
      <c r="S3836" s="6"/>
      <c r="T3836" s="6"/>
      <c r="U3836" s="6"/>
      <c r="V3836" s="6"/>
      <c r="W3836" s="6"/>
    </row>
    <row r="3837" spans="18:23" x14ac:dyDescent="0.3">
      <c r="R3837" s="6"/>
      <c r="S3837" s="6"/>
      <c r="T3837" s="6"/>
      <c r="U3837" s="6"/>
      <c r="V3837" s="6"/>
      <c r="W3837" s="6"/>
    </row>
    <row r="3838" spans="18:23" x14ac:dyDescent="0.3">
      <c r="R3838" s="6"/>
      <c r="S3838" s="6"/>
      <c r="T3838" s="6"/>
      <c r="U3838" s="6"/>
      <c r="V3838" s="6"/>
      <c r="W3838" s="6"/>
    </row>
    <row r="3839" spans="18:23" x14ac:dyDescent="0.3">
      <c r="R3839" s="6"/>
      <c r="S3839" s="6"/>
      <c r="T3839" s="6"/>
      <c r="U3839" s="6"/>
      <c r="V3839" s="6"/>
      <c r="W3839" s="6"/>
    </row>
    <row r="3840" spans="18:23" x14ac:dyDescent="0.3">
      <c r="R3840" s="6"/>
      <c r="S3840" s="6"/>
      <c r="T3840" s="6"/>
      <c r="U3840" s="6"/>
      <c r="V3840" s="6"/>
      <c r="W3840" s="6"/>
    </row>
    <row r="3841" spans="18:23" x14ac:dyDescent="0.3">
      <c r="R3841" s="6"/>
      <c r="S3841" s="6"/>
      <c r="T3841" s="6"/>
      <c r="U3841" s="6"/>
      <c r="V3841" s="6"/>
      <c r="W3841" s="6"/>
    </row>
    <row r="3842" spans="18:23" x14ac:dyDescent="0.3">
      <c r="R3842" s="6"/>
      <c r="S3842" s="6"/>
      <c r="T3842" s="6"/>
      <c r="U3842" s="6"/>
      <c r="V3842" s="6"/>
      <c r="W3842" s="6"/>
    </row>
    <row r="3843" spans="18:23" x14ac:dyDescent="0.3">
      <c r="R3843" s="6"/>
      <c r="S3843" s="6"/>
      <c r="T3843" s="6"/>
      <c r="U3843" s="6"/>
      <c r="V3843" s="6"/>
      <c r="W3843" s="6"/>
    </row>
    <row r="3844" spans="18:23" x14ac:dyDescent="0.3">
      <c r="R3844" s="6"/>
      <c r="S3844" s="6"/>
      <c r="T3844" s="6"/>
      <c r="U3844" s="6"/>
      <c r="V3844" s="6"/>
      <c r="W3844" s="6"/>
    </row>
    <row r="3845" spans="18:23" x14ac:dyDescent="0.3">
      <c r="R3845" s="6"/>
      <c r="S3845" s="6"/>
      <c r="T3845" s="6"/>
      <c r="U3845" s="6"/>
      <c r="V3845" s="6"/>
      <c r="W3845" s="6"/>
    </row>
    <row r="3846" spans="18:23" x14ac:dyDescent="0.3">
      <c r="R3846" s="6"/>
      <c r="S3846" s="6"/>
      <c r="T3846" s="6"/>
      <c r="U3846" s="6"/>
      <c r="V3846" s="6"/>
      <c r="W3846" s="6"/>
    </row>
    <row r="3847" spans="18:23" x14ac:dyDescent="0.3">
      <c r="R3847" s="6"/>
      <c r="S3847" s="6"/>
      <c r="T3847" s="6"/>
      <c r="U3847" s="6"/>
      <c r="V3847" s="6"/>
      <c r="W3847" s="6"/>
    </row>
    <row r="3848" spans="18:23" x14ac:dyDescent="0.3">
      <c r="R3848" s="6"/>
      <c r="S3848" s="6"/>
      <c r="T3848" s="6"/>
      <c r="U3848" s="6"/>
      <c r="V3848" s="6"/>
      <c r="W3848" s="6"/>
    </row>
    <row r="3849" spans="18:23" x14ac:dyDescent="0.3">
      <c r="R3849" s="6"/>
      <c r="S3849" s="6"/>
      <c r="T3849" s="6"/>
      <c r="U3849" s="6"/>
      <c r="V3849" s="6"/>
      <c r="W3849" s="6"/>
    </row>
    <row r="3850" spans="18:23" x14ac:dyDescent="0.3">
      <c r="R3850" s="6"/>
      <c r="S3850" s="6"/>
      <c r="T3850" s="6"/>
      <c r="U3850" s="6"/>
      <c r="V3850" s="6"/>
      <c r="W3850" s="6"/>
    </row>
    <row r="3851" spans="18:23" x14ac:dyDescent="0.3">
      <c r="R3851" s="6"/>
      <c r="S3851" s="6"/>
      <c r="T3851" s="6"/>
      <c r="U3851" s="6"/>
      <c r="V3851" s="6"/>
      <c r="W3851" s="6"/>
    </row>
    <row r="3852" spans="18:23" x14ac:dyDescent="0.3">
      <c r="R3852" s="6"/>
      <c r="S3852" s="6"/>
      <c r="T3852" s="6"/>
      <c r="U3852" s="6"/>
      <c r="V3852" s="6"/>
      <c r="W3852" s="6"/>
    </row>
    <row r="3853" spans="18:23" x14ac:dyDescent="0.3">
      <c r="R3853" s="6"/>
      <c r="S3853" s="6"/>
      <c r="T3853" s="6"/>
      <c r="U3853" s="6"/>
      <c r="V3853" s="6"/>
      <c r="W3853" s="6"/>
    </row>
    <row r="3854" spans="18:23" x14ac:dyDescent="0.3">
      <c r="R3854" s="6"/>
      <c r="S3854" s="6"/>
      <c r="T3854" s="6"/>
      <c r="U3854" s="6"/>
      <c r="V3854" s="6"/>
      <c r="W3854" s="6"/>
    </row>
    <row r="3855" spans="18:23" x14ac:dyDescent="0.3">
      <c r="R3855" s="6"/>
      <c r="S3855" s="6"/>
      <c r="T3855" s="6"/>
      <c r="U3855" s="6"/>
      <c r="V3855" s="6"/>
      <c r="W3855" s="6"/>
    </row>
    <row r="3856" spans="18:23" x14ac:dyDescent="0.3">
      <c r="R3856" s="6"/>
      <c r="S3856" s="6"/>
      <c r="T3856" s="6"/>
      <c r="U3856" s="6"/>
      <c r="V3856" s="6"/>
      <c r="W3856" s="6"/>
    </row>
    <row r="3857" spans="18:23" x14ac:dyDescent="0.3">
      <c r="R3857" s="6"/>
      <c r="S3857" s="6"/>
      <c r="T3857" s="6"/>
      <c r="U3857" s="6"/>
      <c r="V3857" s="6"/>
      <c r="W3857" s="6"/>
    </row>
    <row r="3858" spans="18:23" x14ac:dyDescent="0.3">
      <c r="R3858" s="6"/>
      <c r="S3858" s="6"/>
      <c r="T3858" s="6"/>
      <c r="U3858" s="6"/>
      <c r="V3858" s="6"/>
      <c r="W3858" s="6"/>
    </row>
    <row r="3859" spans="18:23" x14ac:dyDescent="0.3">
      <c r="R3859" s="6"/>
      <c r="S3859" s="6"/>
      <c r="T3859" s="6"/>
      <c r="U3859" s="6"/>
      <c r="V3859" s="6"/>
      <c r="W3859" s="6"/>
    </row>
    <row r="3860" spans="18:23" x14ac:dyDescent="0.3">
      <c r="R3860" s="6"/>
      <c r="S3860" s="6"/>
      <c r="T3860" s="6"/>
      <c r="U3860" s="6"/>
      <c r="V3860" s="6"/>
      <c r="W3860" s="6"/>
    </row>
    <row r="3861" spans="18:23" x14ac:dyDescent="0.3">
      <c r="R3861" s="6"/>
      <c r="S3861" s="6"/>
      <c r="T3861" s="6"/>
      <c r="U3861" s="6"/>
      <c r="V3861" s="6"/>
      <c r="W3861" s="6"/>
    </row>
    <row r="3862" spans="18:23" x14ac:dyDescent="0.3">
      <c r="R3862" s="6"/>
      <c r="S3862" s="6"/>
      <c r="T3862" s="6"/>
      <c r="U3862" s="6"/>
      <c r="V3862" s="6"/>
      <c r="W3862" s="6"/>
    </row>
    <row r="3863" spans="18:23" x14ac:dyDescent="0.3">
      <c r="R3863" s="6"/>
      <c r="S3863" s="6"/>
      <c r="T3863" s="6"/>
      <c r="U3863" s="6"/>
      <c r="V3863" s="6"/>
      <c r="W3863" s="6"/>
    </row>
    <row r="3864" spans="18:23" x14ac:dyDescent="0.3">
      <c r="R3864" s="6"/>
      <c r="S3864" s="6"/>
      <c r="T3864" s="6"/>
      <c r="U3864" s="6"/>
      <c r="V3864" s="6"/>
      <c r="W3864" s="6"/>
    </row>
    <row r="3865" spans="18:23" x14ac:dyDescent="0.3">
      <c r="R3865" s="6"/>
      <c r="S3865" s="6"/>
      <c r="T3865" s="6"/>
      <c r="U3865" s="6"/>
      <c r="V3865" s="6"/>
      <c r="W3865" s="6"/>
    </row>
    <row r="3866" spans="18:23" x14ac:dyDescent="0.3">
      <c r="R3866" s="6"/>
      <c r="S3866" s="6"/>
      <c r="T3866" s="6"/>
      <c r="U3866" s="6"/>
      <c r="V3866" s="6"/>
      <c r="W3866" s="6"/>
    </row>
    <row r="3867" spans="18:23" x14ac:dyDescent="0.3">
      <c r="R3867" s="6"/>
      <c r="S3867" s="6"/>
      <c r="T3867" s="6"/>
      <c r="U3867" s="6"/>
      <c r="V3867" s="6"/>
      <c r="W3867" s="6"/>
    </row>
    <row r="3868" spans="18:23" x14ac:dyDescent="0.3">
      <c r="R3868" s="6"/>
      <c r="S3868" s="6"/>
      <c r="T3868" s="6"/>
      <c r="U3868" s="6"/>
      <c r="V3868" s="6"/>
      <c r="W3868" s="6"/>
    </row>
    <row r="3869" spans="18:23" x14ac:dyDescent="0.3">
      <c r="R3869" s="6"/>
      <c r="S3869" s="6"/>
      <c r="T3869" s="6"/>
      <c r="U3869" s="6"/>
      <c r="V3869" s="6"/>
      <c r="W3869" s="6"/>
    </row>
    <row r="3870" spans="18:23" x14ac:dyDescent="0.3">
      <c r="R3870" s="6"/>
      <c r="S3870" s="6"/>
      <c r="T3870" s="6"/>
      <c r="U3870" s="6"/>
      <c r="V3870" s="6"/>
      <c r="W3870" s="6"/>
    </row>
    <row r="3871" spans="18:23" x14ac:dyDescent="0.3">
      <c r="R3871" s="6"/>
      <c r="S3871" s="6"/>
      <c r="T3871" s="6"/>
      <c r="U3871" s="6"/>
      <c r="V3871" s="6"/>
      <c r="W3871" s="6"/>
    </row>
    <row r="3872" spans="18:23" x14ac:dyDescent="0.3">
      <c r="R3872" s="6"/>
      <c r="S3872" s="6"/>
      <c r="T3872" s="6"/>
      <c r="U3872" s="6"/>
      <c r="V3872" s="6"/>
      <c r="W3872" s="6"/>
    </row>
    <row r="3873" spans="18:23" x14ac:dyDescent="0.3">
      <c r="R3873" s="6"/>
      <c r="S3873" s="6"/>
      <c r="T3873" s="6"/>
      <c r="U3873" s="6"/>
      <c r="V3873" s="6"/>
      <c r="W3873" s="6"/>
    </row>
    <row r="3874" spans="18:23" x14ac:dyDescent="0.3">
      <c r="R3874" s="6"/>
      <c r="S3874" s="6"/>
      <c r="T3874" s="6"/>
      <c r="U3874" s="6"/>
      <c r="V3874" s="6"/>
      <c r="W3874" s="6"/>
    </row>
    <row r="3875" spans="18:23" x14ac:dyDescent="0.3">
      <c r="R3875" s="6"/>
      <c r="S3875" s="6"/>
      <c r="T3875" s="6"/>
      <c r="U3875" s="6"/>
      <c r="V3875" s="6"/>
      <c r="W3875" s="6"/>
    </row>
    <row r="3876" spans="18:23" x14ac:dyDescent="0.3">
      <c r="R3876" s="6"/>
      <c r="S3876" s="6"/>
      <c r="T3876" s="6"/>
      <c r="U3876" s="6"/>
      <c r="V3876" s="6"/>
      <c r="W3876" s="6"/>
    </row>
    <row r="3877" spans="18:23" x14ac:dyDescent="0.3">
      <c r="R3877" s="6"/>
      <c r="S3877" s="6"/>
      <c r="T3877" s="6"/>
      <c r="U3877" s="6"/>
      <c r="V3877" s="6"/>
      <c r="W3877" s="6"/>
    </row>
    <row r="3878" spans="18:23" x14ac:dyDescent="0.3">
      <c r="R3878" s="6"/>
      <c r="S3878" s="6"/>
      <c r="T3878" s="6"/>
      <c r="U3878" s="6"/>
      <c r="V3878" s="6"/>
      <c r="W3878" s="6"/>
    </row>
    <row r="3879" spans="18:23" x14ac:dyDescent="0.3">
      <c r="R3879" s="6"/>
      <c r="S3879" s="6"/>
      <c r="T3879" s="6"/>
      <c r="U3879" s="6"/>
      <c r="V3879" s="6"/>
      <c r="W3879" s="6"/>
    </row>
    <row r="3880" spans="18:23" x14ac:dyDescent="0.3">
      <c r="R3880" s="6"/>
      <c r="S3880" s="6"/>
      <c r="T3880" s="6"/>
      <c r="U3880" s="6"/>
      <c r="V3880" s="6"/>
      <c r="W3880" s="6"/>
    </row>
    <row r="3881" spans="18:23" x14ac:dyDescent="0.3">
      <c r="R3881" s="6"/>
      <c r="S3881" s="6"/>
      <c r="T3881" s="6"/>
      <c r="U3881" s="6"/>
      <c r="V3881" s="6"/>
      <c r="W3881" s="6"/>
    </row>
    <row r="3882" spans="18:23" x14ac:dyDescent="0.3">
      <c r="R3882" s="6"/>
      <c r="S3882" s="6"/>
      <c r="T3882" s="6"/>
      <c r="U3882" s="6"/>
      <c r="V3882" s="6"/>
      <c r="W3882" s="6"/>
    </row>
    <row r="3883" spans="18:23" x14ac:dyDescent="0.3">
      <c r="R3883" s="6"/>
      <c r="S3883" s="6"/>
      <c r="T3883" s="6"/>
      <c r="U3883" s="6"/>
      <c r="V3883" s="6"/>
      <c r="W3883" s="6"/>
    </row>
    <row r="3884" spans="18:23" x14ac:dyDescent="0.3">
      <c r="R3884" s="6"/>
      <c r="S3884" s="6"/>
      <c r="T3884" s="6"/>
      <c r="U3884" s="6"/>
      <c r="V3884" s="6"/>
      <c r="W3884" s="6"/>
    </row>
    <row r="3885" spans="18:23" x14ac:dyDescent="0.3">
      <c r="R3885" s="6"/>
      <c r="S3885" s="6"/>
      <c r="T3885" s="6"/>
      <c r="U3885" s="6"/>
      <c r="V3885" s="6"/>
      <c r="W3885" s="6"/>
    </row>
    <row r="3886" spans="18:23" x14ac:dyDescent="0.3">
      <c r="R3886" s="6"/>
      <c r="S3886" s="6"/>
      <c r="T3886" s="6"/>
      <c r="U3886" s="6"/>
      <c r="V3886" s="6"/>
      <c r="W3886" s="6"/>
    </row>
    <row r="3887" spans="18:23" x14ac:dyDescent="0.3">
      <c r="R3887" s="6"/>
      <c r="S3887" s="6"/>
      <c r="T3887" s="6"/>
      <c r="U3887" s="6"/>
      <c r="V3887" s="6"/>
      <c r="W3887" s="6"/>
    </row>
    <row r="3888" spans="18:23" x14ac:dyDescent="0.3">
      <c r="R3888" s="6"/>
      <c r="S3888" s="6"/>
      <c r="T3888" s="6"/>
      <c r="U3888" s="6"/>
      <c r="V3888" s="6"/>
      <c r="W3888" s="6"/>
    </row>
    <row r="3889" spans="18:23" x14ac:dyDescent="0.3">
      <c r="R3889" s="6"/>
      <c r="S3889" s="6"/>
      <c r="T3889" s="6"/>
      <c r="U3889" s="6"/>
      <c r="V3889" s="6"/>
      <c r="W3889" s="6"/>
    </row>
    <row r="3890" spans="18:23" x14ac:dyDescent="0.3">
      <c r="R3890" s="6"/>
      <c r="S3890" s="6"/>
      <c r="T3890" s="6"/>
      <c r="U3890" s="6"/>
      <c r="V3890" s="6"/>
      <c r="W3890" s="6"/>
    </row>
    <row r="3891" spans="18:23" x14ac:dyDescent="0.3">
      <c r="R3891" s="6"/>
      <c r="S3891" s="6"/>
      <c r="T3891" s="6"/>
      <c r="U3891" s="6"/>
      <c r="V3891" s="6"/>
      <c r="W3891" s="6"/>
    </row>
    <row r="3892" spans="18:23" x14ac:dyDescent="0.3">
      <c r="R3892" s="6"/>
      <c r="S3892" s="6"/>
      <c r="T3892" s="6"/>
      <c r="U3892" s="6"/>
      <c r="V3892" s="6"/>
      <c r="W3892" s="6"/>
    </row>
    <row r="3893" spans="18:23" x14ac:dyDescent="0.3">
      <c r="R3893" s="6"/>
      <c r="S3893" s="6"/>
      <c r="T3893" s="6"/>
      <c r="U3893" s="6"/>
      <c r="V3893" s="6"/>
      <c r="W3893" s="6"/>
    </row>
    <row r="3894" spans="18:23" x14ac:dyDescent="0.3">
      <c r="R3894" s="6"/>
      <c r="S3894" s="6"/>
      <c r="T3894" s="6"/>
      <c r="U3894" s="6"/>
      <c r="V3894" s="6"/>
      <c r="W3894" s="6"/>
    </row>
    <row r="3895" spans="18:23" x14ac:dyDescent="0.3">
      <c r="R3895" s="6"/>
      <c r="S3895" s="6"/>
      <c r="T3895" s="6"/>
      <c r="U3895" s="6"/>
      <c r="V3895" s="6"/>
      <c r="W3895" s="6"/>
    </row>
    <row r="3896" spans="18:23" x14ac:dyDescent="0.3">
      <c r="R3896" s="6"/>
      <c r="S3896" s="6"/>
      <c r="T3896" s="6"/>
      <c r="U3896" s="6"/>
      <c r="V3896" s="6"/>
      <c r="W3896" s="6"/>
    </row>
    <row r="3897" spans="18:23" x14ac:dyDescent="0.3">
      <c r="R3897" s="6"/>
      <c r="S3897" s="6"/>
      <c r="T3897" s="6"/>
      <c r="U3897" s="6"/>
      <c r="V3897" s="6"/>
      <c r="W3897" s="6"/>
    </row>
    <row r="3898" spans="18:23" x14ac:dyDescent="0.3">
      <c r="R3898" s="6"/>
      <c r="S3898" s="6"/>
      <c r="T3898" s="6"/>
      <c r="U3898" s="6"/>
      <c r="V3898" s="6"/>
      <c r="W3898" s="6"/>
    </row>
    <row r="3899" spans="18:23" x14ac:dyDescent="0.3">
      <c r="R3899" s="6"/>
      <c r="S3899" s="6"/>
      <c r="T3899" s="6"/>
      <c r="U3899" s="6"/>
      <c r="V3899" s="6"/>
      <c r="W3899" s="6"/>
    </row>
    <row r="3900" spans="18:23" x14ac:dyDescent="0.3">
      <c r="R3900" s="6"/>
      <c r="S3900" s="6"/>
      <c r="T3900" s="6"/>
      <c r="U3900" s="6"/>
      <c r="V3900" s="6"/>
      <c r="W3900" s="6"/>
    </row>
    <row r="3901" spans="18:23" x14ac:dyDescent="0.3">
      <c r="R3901" s="6"/>
      <c r="S3901" s="6"/>
      <c r="T3901" s="6"/>
      <c r="U3901" s="6"/>
      <c r="V3901" s="6"/>
      <c r="W3901" s="6"/>
    </row>
    <row r="3902" spans="18:23" x14ac:dyDescent="0.3">
      <c r="R3902" s="6"/>
      <c r="S3902" s="6"/>
      <c r="T3902" s="6"/>
      <c r="U3902" s="6"/>
      <c r="V3902" s="6"/>
      <c r="W3902" s="6"/>
    </row>
    <row r="3903" spans="18:23" x14ac:dyDescent="0.3">
      <c r="R3903" s="6"/>
      <c r="S3903" s="6"/>
      <c r="T3903" s="6"/>
      <c r="U3903" s="6"/>
      <c r="V3903" s="6"/>
      <c r="W3903" s="6"/>
    </row>
    <row r="3904" spans="18:23" x14ac:dyDescent="0.3">
      <c r="R3904" s="6"/>
      <c r="S3904" s="6"/>
      <c r="T3904" s="6"/>
      <c r="U3904" s="6"/>
      <c r="V3904" s="6"/>
      <c r="W3904" s="6"/>
    </row>
    <row r="3905" spans="18:23" x14ac:dyDescent="0.3">
      <c r="R3905" s="6"/>
      <c r="S3905" s="6"/>
      <c r="T3905" s="6"/>
      <c r="U3905" s="6"/>
      <c r="V3905" s="6"/>
      <c r="W3905" s="6"/>
    </row>
    <row r="3906" spans="18:23" x14ac:dyDescent="0.3">
      <c r="R3906" s="6"/>
      <c r="S3906" s="6"/>
      <c r="T3906" s="6"/>
      <c r="U3906" s="6"/>
      <c r="V3906" s="6"/>
      <c r="W3906" s="6"/>
    </row>
    <row r="3907" spans="18:23" x14ac:dyDescent="0.3">
      <c r="R3907" s="6"/>
      <c r="S3907" s="6"/>
      <c r="T3907" s="6"/>
      <c r="U3907" s="6"/>
      <c r="V3907" s="6"/>
      <c r="W3907" s="6"/>
    </row>
    <row r="3908" spans="18:23" x14ac:dyDescent="0.3">
      <c r="R3908" s="6"/>
      <c r="S3908" s="6"/>
      <c r="T3908" s="6"/>
      <c r="U3908" s="6"/>
      <c r="V3908" s="6"/>
      <c r="W3908" s="6"/>
    </row>
    <row r="3909" spans="18:23" x14ac:dyDescent="0.3">
      <c r="R3909" s="6"/>
      <c r="S3909" s="6"/>
      <c r="T3909" s="6"/>
      <c r="U3909" s="6"/>
      <c r="V3909" s="6"/>
      <c r="W3909" s="6"/>
    </row>
    <row r="3910" spans="18:23" x14ac:dyDescent="0.3">
      <c r="R3910" s="6"/>
      <c r="S3910" s="6"/>
      <c r="T3910" s="6"/>
      <c r="U3910" s="6"/>
      <c r="V3910" s="6"/>
      <c r="W3910" s="6"/>
    </row>
    <row r="3911" spans="18:23" x14ac:dyDescent="0.3">
      <c r="R3911" s="6"/>
      <c r="S3911" s="6"/>
      <c r="T3911" s="6"/>
      <c r="U3911" s="6"/>
      <c r="V3911" s="6"/>
      <c r="W3911" s="6"/>
    </row>
    <row r="3912" spans="18:23" x14ac:dyDescent="0.3">
      <c r="R3912" s="6"/>
      <c r="S3912" s="6"/>
      <c r="T3912" s="6"/>
      <c r="U3912" s="6"/>
      <c r="V3912" s="6"/>
      <c r="W3912" s="6"/>
    </row>
    <row r="3913" spans="18:23" x14ac:dyDescent="0.3">
      <c r="R3913" s="6"/>
      <c r="S3913" s="6"/>
      <c r="T3913" s="6"/>
      <c r="U3913" s="6"/>
      <c r="V3913" s="6"/>
      <c r="W3913" s="6"/>
    </row>
    <row r="3914" spans="18:23" x14ac:dyDescent="0.3">
      <c r="R3914" s="6"/>
      <c r="S3914" s="6"/>
      <c r="T3914" s="6"/>
      <c r="U3914" s="6"/>
      <c r="V3914" s="6"/>
      <c r="W3914" s="6"/>
    </row>
    <row r="3915" spans="18:23" x14ac:dyDescent="0.3">
      <c r="R3915" s="6"/>
      <c r="S3915" s="6"/>
      <c r="T3915" s="6"/>
      <c r="U3915" s="6"/>
      <c r="V3915" s="6"/>
      <c r="W3915" s="6"/>
    </row>
    <row r="3916" spans="18:23" x14ac:dyDescent="0.3">
      <c r="R3916" s="6"/>
      <c r="S3916" s="6"/>
      <c r="T3916" s="6"/>
      <c r="U3916" s="6"/>
      <c r="V3916" s="6"/>
      <c r="W3916" s="6"/>
    </row>
    <row r="3917" spans="18:23" x14ac:dyDescent="0.3">
      <c r="R3917" s="6"/>
      <c r="S3917" s="6"/>
      <c r="T3917" s="6"/>
      <c r="U3917" s="6"/>
      <c r="V3917" s="6"/>
      <c r="W3917" s="6"/>
    </row>
    <row r="3918" spans="18:23" x14ac:dyDescent="0.3">
      <c r="R3918" s="6"/>
      <c r="S3918" s="6"/>
      <c r="T3918" s="6"/>
      <c r="U3918" s="6"/>
      <c r="V3918" s="6"/>
      <c r="W3918" s="6"/>
    </row>
    <row r="3919" spans="18:23" x14ac:dyDescent="0.3">
      <c r="R3919" s="6"/>
      <c r="S3919" s="6"/>
      <c r="T3919" s="6"/>
      <c r="U3919" s="6"/>
      <c r="V3919" s="6"/>
      <c r="W3919" s="6"/>
    </row>
    <row r="3920" spans="18:23" x14ac:dyDescent="0.3">
      <c r="R3920" s="6"/>
      <c r="S3920" s="6"/>
      <c r="T3920" s="6"/>
      <c r="U3920" s="6"/>
      <c r="V3920" s="6"/>
      <c r="W3920" s="6"/>
    </row>
    <row r="3921" spans="18:23" x14ac:dyDescent="0.3">
      <c r="R3921" s="6"/>
      <c r="S3921" s="6"/>
      <c r="T3921" s="6"/>
      <c r="U3921" s="6"/>
      <c r="V3921" s="6"/>
      <c r="W3921" s="6"/>
    </row>
    <row r="3922" spans="18:23" x14ac:dyDescent="0.3">
      <c r="R3922" s="6"/>
      <c r="S3922" s="6"/>
      <c r="T3922" s="6"/>
      <c r="U3922" s="6"/>
      <c r="V3922" s="6"/>
      <c r="W3922" s="6"/>
    </row>
    <row r="3923" spans="18:23" x14ac:dyDescent="0.3">
      <c r="R3923" s="6"/>
      <c r="S3923" s="6"/>
      <c r="T3923" s="6"/>
      <c r="U3923" s="6"/>
      <c r="V3923" s="6"/>
      <c r="W3923" s="6"/>
    </row>
    <row r="3924" spans="18:23" x14ac:dyDescent="0.3">
      <c r="R3924" s="6"/>
      <c r="S3924" s="6"/>
      <c r="T3924" s="6"/>
      <c r="U3924" s="6"/>
      <c r="V3924" s="6"/>
      <c r="W3924" s="6"/>
    </row>
    <row r="3925" spans="18:23" x14ac:dyDescent="0.3">
      <c r="R3925" s="6"/>
      <c r="S3925" s="6"/>
      <c r="T3925" s="6"/>
      <c r="U3925" s="6"/>
      <c r="V3925" s="6"/>
      <c r="W3925" s="6"/>
    </row>
    <row r="3926" spans="18:23" x14ac:dyDescent="0.3">
      <c r="R3926" s="6"/>
      <c r="S3926" s="6"/>
      <c r="T3926" s="6"/>
      <c r="U3926" s="6"/>
      <c r="V3926" s="6"/>
      <c r="W3926" s="6"/>
    </row>
    <row r="3927" spans="18:23" x14ac:dyDescent="0.3">
      <c r="R3927" s="6"/>
      <c r="S3927" s="6"/>
      <c r="T3927" s="6"/>
      <c r="U3927" s="6"/>
      <c r="V3927" s="6"/>
      <c r="W3927" s="6"/>
    </row>
    <row r="3928" spans="18:23" x14ac:dyDescent="0.3">
      <c r="R3928" s="6"/>
      <c r="S3928" s="6"/>
      <c r="T3928" s="6"/>
      <c r="U3928" s="6"/>
      <c r="V3928" s="6"/>
      <c r="W3928" s="6"/>
    </row>
    <row r="3929" spans="18:23" x14ac:dyDescent="0.3">
      <c r="R3929" s="6"/>
      <c r="S3929" s="6"/>
      <c r="T3929" s="6"/>
      <c r="U3929" s="6"/>
      <c r="V3929" s="6"/>
      <c r="W3929" s="6"/>
    </row>
    <row r="3930" spans="18:23" x14ac:dyDescent="0.3">
      <c r="R3930" s="6"/>
      <c r="S3930" s="6"/>
      <c r="T3930" s="6"/>
      <c r="U3930" s="6"/>
      <c r="V3930" s="6"/>
      <c r="W3930" s="6"/>
    </row>
    <row r="3931" spans="18:23" x14ac:dyDescent="0.3">
      <c r="R3931" s="6"/>
      <c r="S3931" s="6"/>
      <c r="T3931" s="6"/>
      <c r="U3931" s="6"/>
      <c r="V3931" s="6"/>
      <c r="W3931" s="6"/>
    </row>
    <row r="3932" spans="18:23" x14ac:dyDescent="0.3">
      <c r="R3932" s="6"/>
      <c r="S3932" s="6"/>
      <c r="T3932" s="6"/>
      <c r="U3932" s="6"/>
      <c r="V3932" s="6"/>
      <c r="W3932" s="6"/>
    </row>
    <row r="3933" spans="18:23" x14ac:dyDescent="0.3">
      <c r="R3933" s="6"/>
      <c r="S3933" s="6"/>
      <c r="T3933" s="6"/>
      <c r="U3933" s="6"/>
      <c r="V3933" s="6"/>
      <c r="W3933" s="6"/>
    </row>
    <row r="3934" spans="18:23" x14ac:dyDescent="0.3">
      <c r="R3934" s="6"/>
      <c r="S3934" s="6"/>
      <c r="T3934" s="6"/>
      <c r="U3934" s="6"/>
      <c r="V3934" s="6"/>
      <c r="W3934" s="6"/>
    </row>
    <row r="3935" spans="18:23" x14ac:dyDescent="0.3">
      <c r="R3935" s="6"/>
      <c r="S3935" s="6"/>
      <c r="T3935" s="6"/>
      <c r="U3935" s="6"/>
      <c r="V3935" s="6"/>
      <c r="W3935" s="6"/>
    </row>
    <row r="3936" spans="18:23" x14ac:dyDescent="0.3">
      <c r="R3936" s="6"/>
      <c r="S3936" s="6"/>
      <c r="T3936" s="6"/>
      <c r="U3936" s="6"/>
      <c r="V3936" s="6"/>
      <c r="W3936" s="6"/>
    </row>
    <row r="3937" spans="18:23" x14ac:dyDescent="0.3">
      <c r="R3937" s="6"/>
      <c r="S3937" s="6"/>
      <c r="T3937" s="6"/>
      <c r="U3937" s="6"/>
      <c r="V3937" s="6"/>
      <c r="W3937" s="6"/>
    </row>
    <row r="3938" spans="18:23" x14ac:dyDescent="0.3">
      <c r="R3938" s="6"/>
      <c r="S3938" s="6"/>
      <c r="T3938" s="6"/>
      <c r="U3938" s="6"/>
      <c r="V3938" s="6"/>
      <c r="W3938" s="6"/>
    </row>
    <row r="3939" spans="18:23" x14ac:dyDescent="0.3">
      <c r="R3939" s="6"/>
      <c r="S3939" s="6"/>
      <c r="T3939" s="6"/>
      <c r="U3939" s="6"/>
      <c r="V3939" s="6"/>
      <c r="W3939" s="6"/>
    </row>
    <row r="3940" spans="18:23" x14ac:dyDescent="0.3">
      <c r="R3940" s="6"/>
      <c r="S3940" s="6"/>
      <c r="T3940" s="6"/>
      <c r="U3940" s="6"/>
      <c r="V3940" s="6"/>
      <c r="W3940" s="6"/>
    </row>
    <row r="3941" spans="18:23" x14ac:dyDescent="0.3">
      <c r="R3941" s="6"/>
      <c r="S3941" s="6"/>
      <c r="T3941" s="6"/>
      <c r="U3941" s="6"/>
      <c r="V3941" s="6"/>
      <c r="W3941" s="6"/>
    </row>
    <row r="3942" spans="18:23" x14ac:dyDescent="0.3">
      <c r="R3942" s="6"/>
      <c r="S3942" s="6"/>
      <c r="T3942" s="6"/>
      <c r="U3942" s="6"/>
      <c r="V3942" s="6"/>
      <c r="W3942" s="6"/>
    </row>
    <row r="3943" spans="18:23" x14ac:dyDescent="0.3">
      <c r="R3943" s="6"/>
      <c r="S3943" s="6"/>
      <c r="T3943" s="6"/>
      <c r="U3943" s="6"/>
      <c r="V3943" s="6"/>
      <c r="W3943" s="6"/>
    </row>
    <row r="3944" spans="18:23" x14ac:dyDescent="0.3">
      <c r="R3944" s="6"/>
      <c r="S3944" s="6"/>
      <c r="T3944" s="6"/>
      <c r="U3944" s="6"/>
      <c r="V3944" s="6"/>
      <c r="W3944" s="6"/>
    </row>
    <row r="3945" spans="18:23" x14ac:dyDescent="0.3">
      <c r="R3945" s="6"/>
      <c r="S3945" s="6"/>
      <c r="T3945" s="6"/>
      <c r="U3945" s="6"/>
      <c r="V3945" s="6"/>
      <c r="W3945" s="6"/>
    </row>
    <row r="3946" spans="18:23" x14ac:dyDescent="0.3">
      <c r="R3946" s="6"/>
      <c r="S3946" s="6"/>
      <c r="T3946" s="6"/>
      <c r="U3946" s="6"/>
      <c r="V3946" s="6"/>
      <c r="W3946" s="6"/>
    </row>
    <row r="3947" spans="18:23" x14ac:dyDescent="0.3">
      <c r="R3947" s="6"/>
      <c r="S3947" s="6"/>
      <c r="T3947" s="6"/>
      <c r="U3947" s="6"/>
      <c r="V3947" s="6"/>
      <c r="W3947" s="6"/>
    </row>
    <row r="3948" spans="18:23" x14ac:dyDescent="0.3">
      <c r="R3948" s="6"/>
      <c r="S3948" s="6"/>
      <c r="T3948" s="6"/>
      <c r="U3948" s="6"/>
      <c r="V3948" s="6"/>
      <c r="W3948" s="6"/>
    </row>
    <row r="3949" spans="18:23" x14ac:dyDescent="0.3">
      <c r="R3949" s="6"/>
      <c r="S3949" s="6"/>
      <c r="T3949" s="6"/>
      <c r="U3949" s="6"/>
      <c r="V3949" s="6"/>
      <c r="W3949" s="6"/>
    </row>
    <row r="3950" spans="18:23" x14ac:dyDescent="0.3">
      <c r="R3950" s="6"/>
      <c r="S3950" s="6"/>
      <c r="T3950" s="6"/>
      <c r="U3950" s="6"/>
      <c r="V3950" s="6"/>
      <c r="W3950" s="6"/>
    </row>
    <row r="3951" spans="18:23" x14ac:dyDescent="0.3">
      <c r="R3951" s="6"/>
      <c r="S3951" s="6"/>
      <c r="T3951" s="6"/>
      <c r="U3951" s="6"/>
      <c r="V3951" s="6"/>
      <c r="W3951" s="6"/>
    </row>
    <row r="3952" spans="18:23" x14ac:dyDescent="0.3">
      <c r="R3952" s="6"/>
      <c r="S3952" s="6"/>
      <c r="T3952" s="6"/>
      <c r="U3952" s="6"/>
      <c r="V3952" s="6"/>
      <c r="W3952" s="6"/>
    </row>
    <row r="3953" spans="18:23" x14ac:dyDescent="0.3">
      <c r="R3953" s="6"/>
      <c r="S3953" s="6"/>
      <c r="T3953" s="6"/>
      <c r="U3953" s="6"/>
      <c r="V3953" s="6"/>
      <c r="W3953" s="6"/>
    </row>
    <row r="3954" spans="18:23" x14ac:dyDescent="0.3">
      <c r="R3954" s="6"/>
      <c r="S3954" s="6"/>
      <c r="T3954" s="6"/>
      <c r="U3954" s="6"/>
      <c r="V3954" s="6"/>
      <c r="W3954" s="6"/>
    </row>
    <row r="3955" spans="18:23" x14ac:dyDescent="0.3">
      <c r="R3955" s="6"/>
      <c r="S3955" s="6"/>
      <c r="T3955" s="6"/>
      <c r="U3955" s="6"/>
      <c r="V3955" s="6"/>
      <c r="W3955" s="6"/>
    </row>
    <row r="3956" spans="18:23" x14ac:dyDescent="0.3">
      <c r="R3956" s="6"/>
      <c r="S3956" s="6"/>
      <c r="T3956" s="6"/>
      <c r="U3956" s="6"/>
      <c r="V3956" s="6"/>
      <c r="W3956" s="6"/>
    </row>
    <row r="3957" spans="18:23" x14ac:dyDescent="0.3">
      <c r="R3957" s="6"/>
      <c r="S3957" s="6"/>
      <c r="T3957" s="6"/>
      <c r="U3957" s="6"/>
      <c r="V3957" s="6"/>
      <c r="W3957" s="6"/>
    </row>
    <row r="3958" spans="18:23" x14ac:dyDescent="0.3">
      <c r="R3958" s="6"/>
      <c r="S3958" s="6"/>
      <c r="T3958" s="6"/>
      <c r="U3958" s="6"/>
      <c r="V3958" s="6"/>
      <c r="W3958" s="6"/>
    </row>
    <row r="3959" spans="18:23" x14ac:dyDescent="0.3">
      <c r="R3959" s="6"/>
      <c r="S3959" s="6"/>
      <c r="T3959" s="6"/>
      <c r="U3959" s="6"/>
      <c r="V3959" s="6"/>
      <c r="W3959" s="6"/>
    </row>
    <row r="3960" spans="18:23" x14ac:dyDescent="0.3">
      <c r="R3960" s="6"/>
      <c r="S3960" s="6"/>
      <c r="T3960" s="6"/>
      <c r="U3960" s="6"/>
      <c r="V3960" s="6"/>
      <c r="W3960" s="6"/>
    </row>
    <row r="3961" spans="18:23" x14ac:dyDescent="0.3">
      <c r="R3961" s="6"/>
      <c r="S3961" s="6"/>
      <c r="T3961" s="6"/>
      <c r="U3961" s="6"/>
      <c r="V3961" s="6"/>
      <c r="W3961" s="6"/>
    </row>
    <row r="3962" spans="18:23" x14ac:dyDescent="0.3">
      <c r="R3962" s="6"/>
      <c r="S3962" s="6"/>
      <c r="T3962" s="6"/>
      <c r="U3962" s="6"/>
      <c r="V3962" s="6"/>
      <c r="W3962" s="6"/>
    </row>
    <row r="3963" spans="18:23" x14ac:dyDescent="0.3">
      <c r="R3963" s="6"/>
      <c r="S3963" s="6"/>
      <c r="T3963" s="6"/>
      <c r="U3963" s="6"/>
      <c r="V3963" s="6"/>
      <c r="W3963" s="6"/>
    </row>
    <row r="3964" spans="18:23" x14ac:dyDescent="0.3">
      <c r="R3964" s="6"/>
      <c r="S3964" s="6"/>
      <c r="T3964" s="6"/>
      <c r="U3964" s="6"/>
      <c r="V3964" s="6"/>
      <c r="W3964" s="6"/>
    </row>
    <row r="3965" spans="18:23" x14ac:dyDescent="0.3">
      <c r="R3965" s="6"/>
      <c r="S3965" s="6"/>
      <c r="T3965" s="6"/>
      <c r="U3965" s="6"/>
      <c r="V3965" s="6"/>
      <c r="W3965" s="6"/>
    </row>
    <row r="3966" spans="18:23" x14ac:dyDescent="0.3">
      <c r="R3966" s="6"/>
      <c r="S3966" s="6"/>
      <c r="T3966" s="6"/>
      <c r="U3966" s="6"/>
      <c r="V3966" s="6"/>
      <c r="W3966" s="6"/>
    </row>
    <row r="3967" spans="18:23" x14ac:dyDescent="0.3">
      <c r="R3967" s="6"/>
      <c r="S3967" s="6"/>
      <c r="T3967" s="6"/>
      <c r="U3967" s="6"/>
      <c r="V3967" s="6"/>
      <c r="W3967" s="6"/>
    </row>
    <row r="3968" spans="18:23" x14ac:dyDescent="0.3">
      <c r="R3968" s="6"/>
      <c r="S3968" s="6"/>
      <c r="T3968" s="6"/>
      <c r="U3968" s="6"/>
      <c r="V3968" s="6"/>
      <c r="W3968" s="6"/>
    </row>
    <row r="3969" spans="18:23" x14ac:dyDescent="0.3">
      <c r="R3969" s="6"/>
      <c r="S3969" s="6"/>
      <c r="T3969" s="6"/>
      <c r="U3969" s="6"/>
      <c r="V3969" s="6"/>
      <c r="W3969" s="6"/>
    </row>
    <row r="3970" spans="18:23" x14ac:dyDescent="0.3">
      <c r="R3970" s="6"/>
      <c r="S3970" s="6"/>
      <c r="T3970" s="6"/>
      <c r="U3970" s="6"/>
      <c r="V3970" s="6"/>
      <c r="W3970" s="6"/>
    </row>
    <row r="3971" spans="18:23" x14ac:dyDescent="0.3">
      <c r="R3971" s="6"/>
      <c r="S3971" s="6"/>
      <c r="T3971" s="6"/>
      <c r="U3971" s="6"/>
      <c r="V3971" s="6"/>
      <c r="W3971" s="6"/>
    </row>
    <row r="3972" spans="18:23" x14ac:dyDescent="0.3">
      <c r="R3972" s="6"/>
      <c r="S3972" s="6"/>
      <c r="T3972" s="6"/>
      <c r="U3972" s="6"/>
      <c r="V3972" s="6"/>
      <c r="W3972" s="6"/>
    </row>
    <row r="3973" spans="18:23" x14ac:dyDescent="0.3">
      <c r="R3973" s="6"/>
      <c r="S3973" s="6"/>
      <c r="T3973" s="6"/>
      <c r="U3973" s="6"/>
      <c r="V3973" s="6"/>
      <c r="W3973" s="6"/>
    </row>
    <row r="3974" spans="18:23" x14ac:dyDescent="0.3">
      <c r="R3974" s="6"/>
      <c r="S3974" s="6"/>
      <c r="T3974" s="6"/>
      <c r="U3974" s="6"/>
      <c r="V3974" s="6"/>
      <c r="W3974" s="6"/>
    </row>
    <row r="3975" spans="18:23" x14ac:dyDescent="0.3">
      <c r="R3975" s="6"/>
      <c r="S3975" s="6"/>
      <c r="T3975" s="6"/>
      <c r="U3975" s="6"/>
      <c r="V3975" s="6"/>
      <c r="W3975" s="6"/>
    </row>
    <row r="3976" spans="18:23" x14ac:dyDescent="0.3">
      <c r="R3976" s="6"/>
      <c r="S3976" s="6"/>
      <c r="T3976" s="6"/>
      <c r="U3976" s="6"/>
      <c r="V3976" s="6"/>
      <c r="W3976" s="6"/>
    </row>
    <row r="3977" spans="18:23" x14ac:dyDescent="0.3">
      <c r="R3977" s="6"/>
      <c r="S3977" s="6"/>
      <c r="T3977" s="6"/>
      <c r="U3977" s="6"/>
      <c r="V3977" s="6"/>
      <c r="W3977" s="6"/>
    </row>
    <row r="3978" spans="18:23" x14ac:dyDescent="0.3">
      <c r="R3978" s="6"/>
      <c r="S3978" s="6"/>
      <c r="T3978" s="6"/>
      <c r="U3978" s="6"/>
      <c r="V3978" s="6"/>
      <c r="W3978" s="6"/>
    </row>
    <row r="3979" spans="18:23" x14ac:dyDescent="0.3">
      <c r="R3979" s="6"/>
      <c r="S3979" s="6"/>
      <c r="T3979" s="6"/>
      <c r="U3979" s="6"/>
      <c r="V3979" s="6"/>
      <c r="W3979" s="6"/>
    </row>
    <row r="3980" spans="18:23" x14ac:dyDescent="0.3">
      <c r="R3980" s="6"/>
      <c r="S3980" s="6"/>
      <c r="T3980" s="6"/>
      <c r="U3980" s="6"/>
      <c r="V3980" s="6"/>
      <c r="W3980" s="6"/>
    </row>
    <row r="3981" spans="18:23" x14ac:dyDescent="0.3">
      <c r="R3981" s="6"/>
      <c r="S3981" s="6"/>
      <c r="T3981" s="6"/>
      <c r="U3981" s="6"/>
      <c r="V3981" s="6"/>
      <c r="W3981" s="6"/>
    </row>
    <row r="3982" spans="18:23" x14ac:dyDescent="0.3">
      <c r="R3982" s="6"/>
      <c r="S3982" s="6"/>
      <c r="T3982" s="6"/>
      <c r="U3982" s="6"/>
      <c r="V3982" s="6"/>
      <c r="W3982" s="6"/>
    </row>
    <row r="3983" spans="18:23" x14ac:dyDescent="0.3">
      <c r="R3983" s="6"/>
      <c r="S3983" s="6"/>
      <c r="T3983" s="6"/>
      <c r="U3983" s="6"/>
      <c r="V3983" s="6"/>
      <c r="W3983" s="6"/>
    </row>
    <row r="3984" spans="18:23" x14ac:dyDescent="0.3">
      <c r="R3984" s="6"/>
      <c r="S3984" s="6"/>
      <c r="T3984" s="6"/>
      <c r="U3984" s="6"/>
      <c r="V3984" s="6"/>
      <c r="W3984" s="6"/>
    </row>
    <row r="3985" spans="18:23" x14ac:dyDescent="0.3">
      <c r="R3985" s="6"/>
      <c r="S3985" s="6"/>
      <c r="T3985" s="6"/>
      <c r="U3985" s="6"/>
      <c r="V3985" s="6"/>
      <c r="W3985" s="6"/>
    </row>
    <row r="3986" spans="18:23" x14ac:dyDescent="0.3">
      <c r="R3986" s="6"/>
      <c r="S3986" s="6"/>
      <c r="T3986" s="6"/>
      <c r="U3986" s="6"/>
      <c r="V3986" s="6"/>
      <c r="W3986" s="6"/>
    </row>
    <row r="3987" spans="18:23" x14ac:dyDescent="0.3">
      <c r="R3987" s="6"/>
      <c r="S3987" s="6"/>
      <c r="T3987" s="6"/>
      <c r="U3987" s="6"/>
      <c r="V3987" s="6"/>
      <c r="W3987" s="6"/>
    </row>
    <row r="3988" spans="18:23" x14ac:dyDescent="0.3">
      <c r="R3988" s="6"/>
      <c r="S3988" s="6"/>
      <c r="T3988" s="6"/>
      <c r="U3988" s="6"/>
      <c r="V3988" s="6"/>
      <c r="W3988" s="6"/>
    </row>
    <row r="3989" spans="18:23" x14ac:dyDescent="0.3">
      <c r="R3989" s="6"/>
      <c r="S3989" s="6"/>
      <c r="T3989" s="6"/>
      <c r="U3989" s="6"/>
      <c r="V3989" s="6"/>
      <c r="W3989" s="6"/>
    </row>
    <row r="3990" spans="18:23" x14ac:dyDescent="0.3">
      <c r="R3990" s="6"/>
      <c r="S3990" s="6"/>
      <c r="T3990" s="6"/>
      <c r="U3990" s="6"/>
      <c r="V3990" s="6"/>
      <c r="W3990" s="6"/>
    </row>
    <row r="3991" spans="18:23" x14ac:dyDescent="0.3">
      <c r="R3991" s="6"/>
      <c r="S3991" s="6"/>
      <c r="T3991" s="6"/>
      <c r="U3991" s="6"/>
      <c r="V3991" s="6"/>
      <c r="W3991" s="6"/>
    </row>
    <row r="3992" spans="18:23" x14ac:dyDescent="0.3">
      <c r="R3992" s="6"/>
      <c r="S3992" s="6"/>
      <c r="T3992" s="6"/>
      <c r="U3992" s="6"/>
      <c r="V3992" s="6"/>
      <c r="W3992" s="6"/>
    </row>
    <row r="3993" spans="18:23" x14ac:dyDescent="0.3">
      <c r="R3993" s="6"/>
      <c r="S3993" s="6"/>
      <c r="T3993" s="6"/>
      <c r="U3993" s="6"/>
      <c r="V3993" s="6"/>
      <c r="W3993" s="6"/>
    </row>
    <row r="3994" spans="18:23" x14ac:dyDescent="0.3">
      <c r="R3994" s="6"/>
      <c r="S3994" s="6"/>
      <c r="T3994" s="6"/>
      <c r="U3994" s="6"/>
      <c r="V3994" s="6"/>
      <c r="W3994" s="6"/>
    </row>
    <row r="3995" spans="18:23" x14ac:dyDescent="0.3">
      <c r="R3995" s="6"/>
      <c r="S3995" s="6"/>
      <c r="T3995" s="6"/>
      <c r="U3995" s="6"/>
      <c r="V3995" s="6"/>
      <c r="W3995" s="6"/>
    </row>
    <row r="3996" spans="18:23" x14ac:dyDescent="0.3">
      <c r="R3996" s="6"/>
      <c r="S3996" s="6"/>
      <c r="T3996" s="6"/>
      <c r="U3996" s="6"/>
      <c r="V3996" s="6"/>
      <c r="W3996" s="6"/>
    </row>
    <row r="3997" spans="18:23" x14ac:dyDescent="0.3">
      <c r="R3997" s="6"/>
      <c r="S3997" s="6"/>
      <c r="T3997" s="6"/>
      <c r="U3997" s="6"/>
      <c r="V3997" s="6"/>
      <c r="W3997" s="6"/>
    </row>
    <row r="3998" spans="18:23" x14ac:dyDescent="0.3">
      <c r="R3998" s="6"/>
      <c r="S3998" s="6"/>
      <c r="T3998" s="6"/>
      <c r="U3998" s="6"/>
      <c r="V3998" s="6"/>
      <c r="W3998" s="6"/>
    </row>
    <row r="3999" spans="18:23" x14ac:dyDescent="0.3">
      <c r="R3999" s="6"/>
      <c r="S3999" s="6"/>
      <c r="T3999" s="6"/>
      <c r="U3999" s="6"/>
      <c r="V3999" s="6"/>
      <c r="W3999" s="6"/>
    </row>
    <row r="4000" spans="18:23" x14ac:dyDescent="0.3">
      <c r="R4000" s="6"/>
      <c r="S4000" s="6"/>
      <c r="T4000" s="6"/>
      <c r="U4000" s="6"/>
      <c r="V4000" s="6"/>
      <c r="W4000" s="6"/>
    </row>
    <row r="4001" spans="18:23" x14ac:dyDescent="0.3">
      <c r="R4001" s="6"/>
      <c r="S4001" s="6"/>
      <c r="T4001" s="6"/>
      <c r="U4001" s="6"/>
      <c r="V4001" s="6"/>
      <c r="W4001" s="6"/>
    </row>
    <row r="4002" spans="18:23" x14ac:dyDescent="0.3">
      <c r="R4002" s="6"/>
      <c r="S4002" s="6"/>
      <c r="T4002" s="6"/>
      <c r="U4002" s="6"/>
      <c r="V4002" s="6"/>
      <c r="W4002" s="6"/>
    </row>
    <row r="4003" spans="18:23" x14ac:dyDescent="0.3">
      <c r="R4003" s="6"/>
      <c r="S4003" s="6"/>
      <c r="T4003" s="6"/>
      <c r="U4003" s="6"/>
      <c r="V4003" s="6"/>
      <c r="W4003" s="6"/>
    </row>
    <row r="4004" spans="18:23" x14ac:dyDescent="0.3">
      <c r="R4004" s="6"/>
      <c r="S4004" s="6"/>
      <c r="T4004" s="6"/>
      <c r="U4004" s="6"/>
      <c r="V4004" s="6"/>
      <c r="W4004" s="6"/>
    </row>
    <row r="4005" spans="18:23" x14ac:dyDescent="0.3">
      <c r="R4005" s="6"/>
      <c r="S4005" s="6"/>
      <c r="T4005" s="6"/>
      <c r="U4005" s="6"/>
      <c r="V4005" s="6"/>
      <c r="W4005" s="6"/>
    </row>
    <row r="4006" spans="18:23" x14ac:dyDescent="0.3">
      <c r="R4006" s="6"/>
      <c r="S4006" s="6"/>
      <c r="T4006" s="6"/>
      <c r="U4006" s="6"/>
      <c r="V4006" s="6"/>
      <c r="W4006" s="6"/>
    </row>
    <row r="4007" spans="18:23" x14ac:dyDescent="0.3">
      <c r="R4007" s="6"/>
      <c r="S4007" s="6"/>
      <c r="T4007" s="6"/>
      <c r="U4007" s="6"/>
      <c r="V4007" s="6"/>
      <c r="W4007" s="6"/>
    </row>
    <row r="4008" spans="18:23" x14ac:dyDescent="0.3">
      <c r="R4008" s="6"/>
      <c r="S4008" s="6"/>
      <c r="T4008" s="6"/>
      <c r="U4008" s="6"/>
      <c r="V4008" s="6"/>
      <c r="W4008" s="6"/>
    </row>
    <row r="4009" spans="18:23" x14ac:dyDescent="0.3">
      <c r="R4009" s="6"/>
      <c r="S4009" s="6"/>
      <c r="T4009" s="6"/>
      <c r="U4009" s="6"/>
      <c r="V4009" s="6"/>
      <c r="W4009" s="6"/>
    </row>
    <row r="4010" spans="18:23" x14ac:dyDescent="0.3">
      <c r="R4010" s="6"/>
      <c r="S4010" s="6"/>
      <c r="T4010" s="6"/>
      <c r="U4010" s="6"/>
      <c r="V4010" s="6"/>
      <c r="W4010" s="6"/>
    </row>
    <row r="4011" spans="18:23" x14ac:dyDescent="0.3">
      <c r="R4011" s="6"/>
      <c r="S4011" s="6"/>
      <c r="T4011" s="6"/>
      <c r="U4011" s="6"/>
      <c r="V4011" s="6"/>
      <c r="W4011" s="6"/>
    </row>
    <row r="4012" spans="18:23" x14ac:dyDescent="0.3">
      <c r="R4012" s="6"/>
      <c r="S4012" s="6"/>
      <c r="T4012" s="6"/>
      <c r="U4012" s="6"/>
      <c r="V4012" s="6"/>
      <c r="W4012" s="6"/>
    </row>
    <row r="4013" spans="18:23" x14ac:dyDescent="0.3">
      <c r="R4013" s="6"/>
      <c r="S4013" s="6"/>
      <c r="T4013" s="6"/>
      <c r="U4013" s="6"/>
      <c r="V4013" s="6"/>
      <c r="W4013" s="6"/>
    </row>
    <row r="4014" spans="18:23" x14ac:dyDescent="0.3">
      <c r="R4014" s="6"/>
      <c r="S4014" s="6"/>
      <c r="T4014" s="6"/>
      <c r="U4014" s="6"/>
      <c r="V4014" s="6"/>
      <c r="W4014" s="6"/>
    </row>
    <row r="4015" spans="18:23" x14ac:dyDescent="0.3">
      <c r="R4015" s="6"/>
      <c r="S4015" s="6"/>
      <c r="T4015" s="6"/>
      <c r="U4015" s="6"/>
      <c r="V4015" s="6"/>
      <c r="W4015" s="6"/>
    </row>
    <row r="4016" spans="18:23" x14ac:dyDescent="0.3">
      <c r="R4016" s="6"/>
      <c r="S4016" s="6"/>
      <c r="T4016" s="6"/>
      <c r="U4016" s="6"/>
      <c r="V4016" s="6"/>
      <c r="W4016" s="6"/>
    </row>
    <row r="4017" spans="18:23" x14ac:dyDescent="0.3">
      <c r="R4017" s="6"/>
      <c r="S4017" s="6"/>
      <c r="T4017" s="6"/>
      <c r="U4017" s="6"/>
      <c r="V4017" s="6"/>
      <c r="W4017" s="6"/>
    </row>
    <row r="4018" spans="18:23" x14ac:dyDescent="0.3">
      <c r="R4018" s="6"/>
      <c r="S4018" s="6"/>
      <c r="T4018" s="6"/>
      <c r="U4018" s="6"/>
      <c r="V4018" s="6"/>
      <c r="W4018" s="6"/>
    </row>
    <row r="4019" spans="18:23" x14ac:dyDescent="0.3">
      <c r="R4019" s="6"/>
      <c r="S4019" s="6"/>
      <c r="T4019" s="6"/>
      <c r="U4019" s="6"/>
      <c r="V4019" s="6"/>
      <c r="W4019" s="6"/>
    </row>
    <row r="4020" spans="18:23" x14ac:dyDescent="0.3">
      <c r="R4020" s="6"/>
      <c r="S4020" s="6"/>
      <c r="T4020" s="6"/>
      <c r="U4020" s="6"/>
      <c r="V4020" s="6"/>
      <c r="W4020" s="6"/>
    </row>
    <row r="4021" spans="18:23" x14ac:dyDescent="0.3">
      <c r="R4021" s="6"/>
      <c r="S4021" s="6"/>
      <c r="T4021" s="6"/>
      <c r="U4021" s="6"/>
      <c r="V4021" s="6"/>
      <c r="W4021" s="6"/>
    </row>
    <row r="4022" spans="18:23" x14ac:dyDescent="0.3">
      <c r="R4022" s="6"/>
      <c r="S4022" s="6"/>
      <c r="T4022" s="6"/>
      <c r="U4022" s="6"/>
      <c r="V4022" s="6"/>
      <c r="W4022" s="6"/>
    </row>
    <row r="4023" spans="18:23" x14ac:dyDescent="0.3">
      <c r="R4023" s="6"/>
      <c r="S4023" s="6"/>
      <c r="T4023" s="6"/>
      <c r="U4023" s="6"/>
      <c r="V4023" s="6"/>
      <c r="W4023" s="6"/>
    </row>
    <row r="4024" spans="18:23" x14ac:dyDescent="0.3">
      <c r="R4024" s="6"/>
      <c r="S4024" s="6"/>
      <c r="T4024" s="6"/>
      <c r="U4024" s="6"/>
      <c r="V4024" s="6"/>
      <c r="W4024" s="6"/>
    </row>
    <row r="4025" spans="18:23" x14ac:dyDescent="0.3">
      <c r="R4025" s="6"/>
      <c r="S4025" s="6"/>
      <c r="T4025" s="6"/>
      <c r="U4025" s="6"/>
      <c r="V4025" s="6"/>
      <c r="W4025" s="6"/>
    </row>
    <row r="4026" spans="18:23" x14ac:dyDescent="0.3">
      <c r="R4026" s="6"/>
      <c r="S4026" s="6"/>
      <c r="T4026" s="6"/>
      <c r="U4026" s="6"/>
      <c r="V4026" s="6"/>
      <c r="W4026" s="6"/>
    </row>
    <row r="4027" spans="18:23" x14ac:dyDescent="0.3">
      <c r="R4027" s="6"/>
      <c r="S4027" s="6"/>
      <c r="T4027" s="6"/>
      <c r="U4027" s="6"/>
      <c r="V4027" s="6"/>
      <c r="W4027" s="6"/>
    </row>
    <row r="4028" spans="18:23" x14ac:dyDescent="0.3">
      <c r="R4028" s="6"/>
      <c r="S4028" s="6"/>
      <c r="T4028" s="6"/>
      <c r="U4028" s="6"/>
      <c r="V4028" s="6"/>
      <c r="W4028" s="6"/>
    </row>
    <row r="4029" spans="18:23" x14ac:dyDescent="0.3">
      <c r="R4029" s="6"/>
      <c r="S4029" s="6"/>
      <c r="T4029" s="6"/>
      <c r="U4029" s="6"/>
      <c r="V4029" s="6"/>
      <c r="W4029" s="6"/>
    </row>
    <row r="4030" spans="18:23" x14ac:dyDescent="0.3">
      <c r="R4030" s="6"/>
      <c r="S4030" s="6"/>
      <c r="T4030" s="6"/>
      <c r="U4030" s="6"/>
      <c r="V4030" s="6"/>
      <c r="W4030" s="6"/>
    </row>
    <row r="4031" spans="18:23" x14ac:dyDescent="0.3">
      <c r="R4031" s="6"/>
      <c r="S4031" s="6"/>
      <c r="T4031" s="6"/>
      <c r="U4031" s="6"/>
      <c r="V4031" s="6"/>
      <c r="W4031" s="6"/>
    </row>
    <row r="4032" spans="18:23" x14ac:dyDescent="0.3">
      <c r="R4032" s="6"/>
      <c r="S4032" s="6"/>
      <c r="T4032" s="6"/>
      <c r="U4032" s="6"/>
      <c r="V4032" s="6"/>
      <c r="W4032" s="6"/>
    </row>
    <row r="4033" spans="18:23" x14ac:dyDescent="0.3">
      <c r="R4033" s="6"/>
      <c r="S4033" s="6"/>
      <c r="T4033" s="6"/>
      <c r="U4033" s="6"/>
      <c r="V4033" s="6"/>
      <c r="W4033" s="6"/>
    </row>
    <row r="4034" spans="18:23" x14ac:dyDescent="0.3">
      <c r="R4034" s="6"/>
      <c r="S4034" s="6"/>
      <c r="T4034" s="6"/>
      <c r="U4034" s="6"/>
      <c r="V4034" s="6"/>
      <c r="W4034" s="6"/>
    </row>
    <row r="4035" spans="18:23" x14ac:dyDescent="0.3">
      <c r="R4035" s="6"/>
      <c r="S4035" s="6"/>
      <c r="T4035" s="6"/>
      <c r="U4035" s="6"/>
      <c r="V4035" s="6"/>
      <c r="W4035" s="6"/>
    </row>
    <row r="4036" spans="18:23" x14ac:dyDescent="0.3">
      <c r="R4036" s="6"/>
      <c r="S4036" s="6"/>
      <c r="T4036" s="6"/>
      <c r="U4036" s="6"/>
      <c r="V4036" s="6"/>
      <c r="W4036" s="6"/>
    </row>
    <row r="4037" spans="18:23" x14ac:dyDescent="0.3">
      <c r="R4037" s="6"/>
      <c r="S4037" s="6"/>
      <c r="T4037" s="6"/>
      <c r="U4037" s="6"/>
      <c r="V4037" s="6"/>
      <c r="W4037" s="6"/>
    </row>
    <row r="4038" spans="18:23" x14ac:dyDescent="0.3">
      <c r="R4038" s="6"/>
      <c r="S4038" s="6"/>
      <c r="T4038" s="6"/>
      <c r="U4038" s="6"/>
      <c r="V4038" s="6"/>
      <c r="W4038" s="6"/>
    </row>
    <row r="4039" spans="18:23" x14ac:dyDescent="0.3">
      <c r="R4039" s="6"/>
      <c r="S4039" s="6"/>
      <c r="T4039" s="6"/>
      <c r="U4039" s="6"/>
      <c r="V4039" s="6"/>
      <c r="W4039" s="6"/>
    </row>
    <row r="4040" spans="18:23" x14ac:dyDescent="0.3">
      <c r="R4040" s="6"/>
      <c r="S4040" s="6"/>
      <c r="T4040" s="6"/>
      <c r="U4040" s="6"/>
      <c r="V4040" s="6"/>
      <c r="W4040" s="6"/>
    </row>
    <row r="4041" spans="18:23" x14ac:dyDescent="0.3">
      <c r="R4041" s="6"/>
      <c r="S4041" s="6"/>
      <c r="T4041" s="6"/>
      <c r="U4041" s="6"/>
      <c r="V4041" s="6"/>
      <c r="W4041" s="6"/>
    </row>
    <row r="4042" spans="18:23" x14ac:dyDescent="0.3">
      <c r="R4042" s="6"/>
      <c r="S4042" s="6"/>
      <c r="T4042" s="6"/>
      <c r="U4042" s="6"/>
      <c r="V4042" s="6"/>
      <c r="W4042" s="6"/>
    </row>
    <row r="4043" spans="18:23" x14ac:dyDescent="0.3">
      <c r="R4043" s="6"/>
      <c r="S4043" s="6"/>
      <c r="T4043" s="6"/>
      <c r="U4043" s="6"/>
      <c r="V4043" s="6"/>
      <c r="W4043" s="6"/>
    </row>
    <row r="4044" spans="18:23" x14ac:dyDescent="0.3">
      <c r="R4044" s="6"/>
      <c r="S4044" s="6"/>
      <c r="T4044" s="6"/>
      <c r="U4044" s="6"/>
      <c r="V4044" s="6"/>
      <c r="W4044" s="6"/>
    </row>
    <row r="4045" spans="18:23" x14ac:dyDescent="0.3">
      <c r="R4045" s="6"/>
      <c r="S4045" s="6"/>
      <c r="T4045" s="6"/>
      <c r="U4045" s="6"/>
      <c r="V4045" s="6"/>
      <c r="W4045" s="6"/>
    </row>
    <row r="4046" spans="18:23" x14ac:dyDescent="0.3">
      <c r="R4046" s="6"/>
      <c r="S4046" s="6"/>
      <c r="T4046" s="6"/>
      <c r="U4046" s="6"/>
      <c r="V4046" s="6"/>
      <c r="W4046" s="6"/>
    </row>
    <row r="4047" spans="18:23" x14ac:dyDescent="0.3">
      <c r="R4047" s="6"/>
      <c r="S4047" s="6"/>
      <c r="T4047" s="6"/>
      <c r="U4047" s="6"/>
      <c r="V4047" s="6"/>
      <c r="W4047" s="6"/>
    </row>
    <row r="4048" spans="18:23" x14ac:dyDescent="0.3">
      <c r="R4048" s="6"/>
      <c r="S4048" s="6"/>
      <c r="T4048" s="6"/>
      <c r="U4048" s="6"/>
      <c r="V4048" s="6"/>
      <c r="W4048" s="6"/>
    </row>
    <row r="4049" spans="18:23" x14ac:dyDescent="0.3">
      <c r="R4049" s="6"/>
      <c r="S4049" s="6"/>
      <c r="T4049" s="6"/>
      <c r="U4049" s="6"/>
      <c r="V4049" s="6"/>
      <c r="W4049" s="6"/>
    </row>
    <row r="4050" spans="18:23" x14ac:dyDescent="0.3">
      <c r="R4050" s="6"/>
      <c r="S4050" s="6"/>
      <c r="T4050" s="6"/>
      <c r="U4050" s="6"/>
      <c r="V4050" s="6"/>
      <c r="W4050" s="6"/>
    </row>
    <row r="4051" spans="18:23" x14ac:dyDescent="0.3">
      <c r="R4051" s="6"/>
      <c r="S4051" s="6"/>
      <c r="T4051" s="6"/>
      <c r="U4051" s="6"/>
      <c r="V4051" s="6"/>
      <c r="W4051" s="6"/>
    </row>
    <row r="4052" spans="18:23" x14ac:dyDescent="0.3">
      <c r="R4052" s="6"/>
      <c r="S4052" s="6"/>
      <c r="T4052" s="6"/>
      <c r="U4052" s="6"/>
      <c r="V4052" s="6"/>
      <c r="W4052" s="6"/>
    </row>
    <row r="4053" spans="18:23" x14ac:dyDescent="0.3">
      <c r="R4053" s="6"/>
      <c r="S4053" s="6"/>
      <c r="T4053" s="6"/>
      <c r="U4053" s="6"/>
      <c r="V4053" s="6"/>
      <c r="W4053" s="6"/>
    </row>
    <row r="4054" spans="18:23" x14ac:dyDescent="0.3">
      <c r="R4054" s="6"/>
      <c r="S4054" s="6"/>
      <c r="T4054" s="6"/>
      <c r="U4054" s="6"/>
      <c r="V4054" s="6"/>
      <c r="W4054" s="6"/>
    </row>
    <row r="4055" spans="18:23" x14ac:dyDescent="0.3">
      <c r="R4055" s="6"/>
      <c r="S4055" s="6"/>
      <c r="T4055" s="6"/>
      <c r="U4055" s="6"/>
      <c r="V4055" s="6"/>
      <c r="W4055" s="6"/>
    </row>
    <row r="4056" spans="18:23" x14ac:dyDescent="0.3">
      <c r="R4056" s="6"/>
      <c r="S4056" s="6"/>
      <c r="T4056" s="6"/>
      <c r="U4056" s="6"/>
      <c r="V4056" s="6"/>
      <c r="W4056" s="6"/>
    </row>
    <row r="4057" spans="18:23" x14ac:dyDescent="0.3">
      <c r="R4057" s="6"/>
      <c r="S4057" s="6"/>
      <c r="T4057" s="6"/>
      <c r="U4057" s="6"/>
      <c r="V4057" s="6"/>
      <c r="W4057" s="6"/>
    </row>
    <row r="4058" spans="18:23" x14ac:dyDescent="0.3">
      <c r="R4058" s="6"/>
      <c r="S4058" s="6"/>
      <c r="T4058" s="6"/>
      <c r="U4058" s="6"/>
      <c r="V4058" s="6"/>
      <c r="W4058" s="6"/>
    </row>
    <row r="4059" spans="18:23" x14ac:dyDescent="0.3">
      <c r="R4059" s="6"/>
      <c r="S4059" s="6"/>
      <c r="T4059" s="6"/>
      <c r="U4059" s="6"/>
      <c r="V4059" s="6"/>
      <c r="W4059" s="6"/>
    </row>
    <row r="4060" spans="18:23" x14ac:dyDescent="0.3">
      <c r="R4060" s="6"/>
      <c r="S4060" s="6"/>
      <c r="T4060" s="6"/>
      <c r="U4060" s="6"/>
      <c r="V4060" s="6"/>
      <c r="W4060" s="6"/>
    </row>
    <row r="4061" spans="18:23" x14ac:dyDescent="0.3">
      <c r="R4061" s="6"/>
      <c r="S4061" s="6"/>
      <c r="T4061" s="6"/>
      <c r="U4061" s="6"/>
      <c r="V4061" s="6"/>
      <c r="W4061" s="6"/>
    </row>
    <row r="4062" spans="18:23" x14ac:dyDescent="0.3">
      <c r="R4062" s="6"/>
      <c r="S4062" s="6"/>
      <c r="T4062" s="6"/>
      <c r="U4062" s="6"/>
      <c r="V4062" s="6"/>
      <c r="W4062" s="6"/>
    </row>
    <row r="4063" spans="18:23" x14ac:dyDescent="0.3">
      <c r="R4063" s="6"/>
      <c r="S4063" s="6"/>
      <c r="T4063" s="6"/>
      <c r="U4063" s="6"/>
      <c r="V4063" s="6"/>
      <c r="W4063" s="6"/>
    </row>
    <row r="4064" spans="18:23" x14ac:dyDescent="0.3">
      <c r="R4064" s="6"/>
      <c r="S4064" s="6"/>
      <c r="T4064" s="6"/>
      <c r="U4064" s="6"/>
      <c r="V4064" s="6"/>
      <c r="W4064" s="6"/>
    </row>
    <row r="4065" spans="18:23" x14ac:dyDescent="0.3">
      <c r="R4065" s="6"/>
      <c r="S4065" s="6"/>
      <c r="T4065" s="6"/>
      <c r="U4065" s="6"/>
      <c r="V4065" s="6"/>
      <c r="W4065" s="6"/>
    </row>
    <row r="4066" spans="18:23" x14ac:dyDescent="0.3">
      <c r="R4066" s="6"/>
      <c r="S4066" s="6"/>
      <c r="T4066" s="6"/>
      <c r="U4066" s="6"/>
      <c r="V4066" s="6"/>
      <c r="W4066" s="6"/>
    </row>
    <row r="4067" spans="18:23" x14ac:dyDescent="0.3">
      <c r="R4067" s="6"/>
      <c r="S4067" s="6"/>
      <c r="T4067" s="6"/>
      <c r="U4067" s="6"/>
      <c r="V4067" s="6"/>
      <c r="W4067" s="6"/>
    </row>
    <row r="4068" spans="18:23" x14ac:dyDescent="0.3">
      <c r="R4068" s="6"/>
      <c r="S4068" s="6"/>
      <c r="T4068" s="6"/>
      <c r="U4068" s="6"/>
      <c r="V4068" s="6"/>
      <c r="W4068" s="6"/>
    </row>
    <row r="4069" spans="18:23" x14ac:dyDescent="0.3">
      <c r="R4069" s="6"/>
      <c r="S4069" s="6"/>
      <c r="T4069" s="6"/>
      <c r="U4069" s="6"/>
      <c r="V4069" s="6"/>
      <c r="W4069" s="6"/>
    </row>
    <row r="4070" spans="18:23" x14ac:dyDescent="0.3">
      <c r="R4070" s="6"/>
      <c r="S4070" s="6"/>
      <c r="T4070" s="6"/>
      <c r="U4070" s="6"/>
      <c r="V4070" s="6"/>
      <c r="W4070" s="6"/>
    </row>
    <row r="4071" spans="18:23" x14ac:dyDescent="0.3">
      <c r="R4071" s="6"/>
      <c r="S4071" s="6"/>
      <c r="T4071" s="6"/>
      <c r="U4071" s="6"/>
      <c r="V4071" s="6"/>
      <c r="W4071" s="6"/>
    </row>
    <row r="4072" spans="18:23" x14ac:dyDescent="0.3">
      <c r="R4072" s="6"/>
      <c r="S4072" s="6"/>
      <c r="T4072" s="6"/>
      <c r="U4072" s="6"/>
      <c r="V4072" s="6"/>
      <c r="W4072" s="6"/>
    </row>
    <row r="4073" spans="18:23" x14ac:dyDescent="0.3">
      <c r="R4073" s="6"/>
      <c r="S4073" s="6"/>
      <c r="T4073" s="6"/>
      <c r="U4073" s="6"/>
      <c r="V4073" s="6"/>
      <c r="W4073" s="6"/>
    </row>
    <row r="4074" spans="18:23" x14ac:dyDescent="0.3">
      <c r="R4074" s="6"/>
      <c r="S4074" s="6"/>
      <c r="T4074" s="6"/>
      <c r="U4074" s="6"/>
      <c r="V4074" s="6"/>
      <c r="W4074" s="6"/>
    </row>
    <row r="4075" spans="18:23" x14ac:dyDescent="0.3">
      <c r="R4075" s="6"/>
      <c r="S4075" s="6"/>
      <c r="T4075" s="6"/>
      <c r="U4075" s="6"/>
      <c r="V4075" s="6"/>
      <c r="W4075" s="6"/>
    </row>
    <row r="4076" spans="18:23" x14ac:dyDescent="0.3">
      <c r="R4076" s="6"/>
      <c r="S4076" s="6"/>
      <c r="T4076" s="6"/>
      <c r="U4076" s="6"/>
      <c r="V4076" s="6"/>
      <c r="W4076" s="6"/>
    </row>
    <row r="4077" spans="18:23" x14ac:dyDescent="0.3">
      <c r="R4077" s="6"/>
      <c r="S4077" s="6"/>
      <c r="T4077" s="6"/>
      <c r="U4077" s="6"/>
      <c r="V4077" s="6"/>
      <c r="W4077" s="6"/>
    </row>
    <row r="4078" spans="18:23" x14ac:dyDescent="0.3">
      <c r="R4078" s="6"/>
      <c r="S4078" s="6"/>
      <c r="T4078" s="6"/>
      <c r="U4078" s="6"/>
      <c r="V4078" s="6"/>
      <c r="W4078" s="6"/>
    </row>
    <row r="4079" spans="18:23" x14ac:dyDescent="0.3">
      <c r="R4079" s="6"/>
      <c r="S4079" s="6"/>
      <c r="T4079" s="6"/>
      <c r="U4079" s="6"/>
      <c r="V4079" s="6"/>
      <c r="W4079" s="6"/>
    </row>
    <row r="4080" spans="18:23" x14ac:dyDescent="0.3">
      <c r="R4080" s="6"/>
      <c r="S4080" s="6"/>
      <c r="T4080" s="6"/>
      <c r="U4080" s="6"/>
      <c r="V4080" s="6"/>
      <c r="W4080" s="6"/>
    </row>
    <row r="4081" spans="18:23" x14ac:dyDescent="0.3">
      <c r="R4081" s="6"/>
      <c r="S4081" s="6"/>
      <c r="T4081" s="6"/>
      <c r="U4081" s="6"/>
      <c r="V4081" s="6"/>
      <c r="W4081" s="6"/>
    </row>
    <row r="4082" spans="18:23" x14ac:dyDescent="0.3">
      <c r="R4082" s="6"/>
      <c r="S4082" s="6"/>
      <c r="T4082" s="6"/>
      <c r="U4082" s="6"/>
      <c r="V4082" s="6"/>
      <c r="W4082" s="6"/>
    </row>
    <row r="4083" spans="18:23" x14ac:dyDescent="0.3">
      <c r="R4083" s="6"/>
      <c r="S4083" s="6"/>
      <c r="T4083" s="6"/>
      <c r="U4083" s="6"/>
      <c r="V4083" s="6"/>
      <c r="W4083" s="6"/>
    </row>
    <row r="4084" spans="18:23" x14ac:dyDescent="0.3">
      <c r="R4084" s="6"/>
      <c r="S4084" s="6"/>
      <c r="T4084" s="6"/>
      <c r="U4084" s="6"/>
      <c r="V4084" s="6"/>
      <c r="W4084" s="6"/>
    </row>
    <row r="4085" spans="18:23" x14ac:dyDescent="0.3">
      <c r="R4085" s="6"/>
      <c r="S4085" s="6"/>
      <c r="T4085" s="6"/>
      <c r="U4085" s="6"/>
      <c r="V4085" s="6"/>
      <c r="W4085" s="6"/>
    </row>
    <row r="4086" spans="18:23" x14ac:dyDescent="0.3">
      <c r="R4086" s="6"/>
      <c r="S4086" s="6"/>
      <c r="T4086" s="6"/>
      <c r="U4086" s="6"/>
      <c r="V4086" s="6"/>
      <c r="W4086" s="6"/>
    </row>
    <row r="4087" spans="18:23" x14ac:dyDescent="0.3">
      <c r="R4087" s="6"/>
      <c r="S4087" s="6"/>
      <c r="T4087" s="6"/>
      <c r="U4087" s="6"/>
      <c r="V4087" s="6"/>
      <c r="W4087" s="6"/>
    </row>
    <row r="4088" spans="18:23" x14ac:dyDescent="0.3">
      <c r="R4088" s="6"/>
      <c r="S4088" s="6"/>
      <c r="T4088" s="6"/>
      <c r="U4088" s="6"/>
      <c r="V4088" s="6"/>
      <c r="W4088" s="6"/>
    </row>
    <row r="4089" spans="18:23" x14ac:dyDescent="0.3">
      <c r="R4089" s="6"/>
      <c r="S4089" s="6"/>
      <c r="T4089" s="6"/>
      <c r="U4089" s="6"/>
      <c r="V4089" s="6"/>
      <c r="W4089" s="6"/>
    </row>
    <row r="4090" spans="18:23" x14ac:dyDescent="0.3">
      <c r="R4090" s="6"/>
      <c r="S4090" s="6"/>
      <c r="T4090" s="6"/>
      <c r="U4090" s="6"/>
      <c r="V4090" s="6"/>
      <c r="W4090" s="6"/>
    </row>
    <row r="4091" spans="18:23" x14ac:dyDescent="0.3">
      <c r="R4091" s="6"/>
      <c r="S4091" s="6"/>
      <c r="T4091" s="6"/>
      <c r="U4091" s="6"/>
      <c r="V4091" s="6"/>
      <c r="W4091" s="6"/>
    </row>
    <row r="4092" spans="18:23" x14ac:dyDescent="0.3">
      <c r="R4092" s="6"/>
      <c r="S4092" s="6"/>
      <c r="T4092" s="6"/>
      <c r="U4092" s="6"/>
      <c r="V4092" s="6"/>
      <c r="W4092" s="6"/>
    </row>
    <row r="4093" spans="18:23" x14ac:dyDescent="0.3">
      <c r="R4093" s="6"/>
      <c r="S4093" s="6"/>
      <c r="T4093" s="6"/>
      <c r="U4093" s="6"/>
      <c r="V4093" s="6"/>
      <c r="W4093" s="6"/>
    </row>
    <row r="4094" spans="18:23" x14ac:dyDescent="0.3">
      <c r="R4094" s="6"/>
      <c r="S4094" s="6"/>
      <c r="T4094" s="6"/>
      <c r="U4094" s="6"/>
      <c r="V4094" s="6"/>
      <c r="W4094" s="6"/>
    </row>
    <row r="4095" spans="18:23" x14ac:dyDescent="0.3">
      <c r="R4095" s="6"/>
      <c r="S4095" s="6"/>
      <c r="T4095" s="6"/>
      <c r="U4095" s="6"/>
      <c r="V4095" s="6"/>
      <c r="W4095" s="6"/>
    </row>
    <row r="4096" spans="18:23" x14ac:dyDescent="0.3">
      <c r="R4096" s="6"/>
      <c r="S4096" s="6"/>
      <c r="T4096" s="6"/>
      <c r="U4096" s="6"/>
      <c r="V4096" s="6"/>
      <c r="W4096" s="6"/>
    </row>
    <row r="4097" spans="18:23" x14ac:dyDescent="0.3">
      <c r="R4097" s="6"/>
      <c r="S4097" s="6"/>
      <c r="T4097" s="6"/>
      <c r="U4097" s="6"/>
      <c r="V4097" s="6"/>
      <c r="W4097" s="6"/>
    </row>
    <row r="4098" spans="18:23" x14ac:dyDescent="0.3">
      <c r="R4098" s="6"/>
      <c r="S4098" s="6"/>
      <c r="T4098" s="6"/>
      <c r="U4098" s="6"/>
      <c r="V4098" s="6"/>
      <c r="W4098" s="6"/>
    </row>
    <row r="4099" spans="18:23" x14ac:dyDescent="0.3">
      <c r="R4099" s="6"/>
      <c r="S4099" s="6"/>
      <c r="T4099" s="6"/>
      <c r="U4099" s="6"/>
      <c r="V4099" s="6"/>
      <c r="W4099" s="6"/>
    </row>
    <row r="4100" spans="18:23" x14ac:dyDescent="0.3">
      <c r="R4100" s="6"/>
      <c r="S4100" s="6"/>
      <c r="T4100" s="6"/>
      <c r="U4100" s="6"/>
      <c r="V4100" s="6"/>
      <c r="W4100" s="6"/>
    </row>
    <row r="4101" spans="18:23" x14ac:dyDescent="0.3">
      <c r="R4101" s="6"/>
      <c r="S4101" s="6"/>
      <c r="T4101" s="6"/>
      <c r="U4101" s="6"/>
      <c r="V4101" s="6"/>
      <c r="W4101" s="6"/>
    </row>
    <row r="4102" spans="18:23" x14ac:dyDescent="0.3">
      <c r="R4102" s="6"/>
      <c r="S4102" s="6"/>
      <c r="T4102" s="6"/>
      <c r="U4102" s="6"/>
      <c r="V4102" s="6"/>
      <c r="W4102" s="6"/>
    </row>
    <row r="4103" spans="18:23" x14ac:dyDescent="0.3">
      <c r="R4103" s="6"/>
      <c r="S4103" s="6"/>
      <c r="T4103" s="6"/>
      <c r="U4103" s="6"/>
      <c r="V4103" s="6"/>
      <c r="W4103" s="6"/>
    </row>
    <row r="4104" spans="18:23" x14ac:dyDescent="0.3">
      <c r="R4104" s="6"/>
      <c r="S4104" s="6"/>
      <c r="T4104" s="6"/>
      <c r="U4104" s="6"/>
      <c r="V4104" s="6"/>
      <c r="W4104" s="6"/>
    </row>
    <row r="4105" spans="18:23" x14ac:dyDescent="0.3">
      <c r="R4105" s="6"/>
      <c r="S4105" s="6"/>
      <c r="T4105" s="6"/>
      <c r="U4105" s="6"/>
      <c r="V4105" s="6"/>
      <c r="W4105" s="6"/>
    </row>
    <row r="4106" spans="18:23" x14ac:dyDescent="0.3">
      <c r="R4106" s="6"/>
      <c r="S4106" s="6"/>
      <c r="T4106" s="6"/>
      <c r="U4106" s="6"/>
      <c r="V4106" s="6"/>
      <c r="W4106" s="6"/>
    </row>
    <row r="4107" spans="18:23" x14ac:dyDescent="0.3">
      <c r="R4107" s="6"/>
      <c r="S4107" s="6"/>
      <c r="T4107" s="6"/>
      <c r="U4107" s="6"/>
      <c r="V4107" s="6"/>
      <c r="W4107" s="6"/>
    </row>
    <row r="4108" spans="18:23" x14ac:dyDescent="0.3">
      <c r="R4108" s="6"/>
      <c r="S4108" s="6"/>
      <c r="T4108" s="6"/>
      <c r="U4108" s="6"/>
      <c r="V4108" s="6"/>
      <c r="W4108" s="6"/>
    </row>
    <row r="4109" spans="18:23" x14ac:dyDescent="0.3">
      <c r="R4109" s="6"/>
      <c r="S4109" s="6"/>
      <c r="T4109" s="6"/>
      <c r="U4109" s="6"/>
      <c r="V4109" s="6"/>
      <c r="W4109" s="6"/>
    </row>
    <row r="4110" spans="18:23" x14ac:dyDescent="0.3">
      <c r="R4110" s="6"/>
      <c r="S4110" s="6"/>
      <c r="T4110" s="6"/>
      <c r="U4110" s="6"/>
      <c r="V4110" s="6"/>
      <c r="W4110" s="6"/>
    </row>
    <row r="4111" spans="18:23" x14ac:dyDescent="0.3">
      <c r="R4111" s="6"/>
      <c r="S4111" s="6"/>
      <c r="T4111" s="6"/>
      <c r="U4111" s="6"/>
      <c r="V4111" s="6"/>
      <c r="W4111" s="6"/>
    </row>
    <row r="4112" spans="18:23" x14ac:dyDescent="0.3">
      <c r="R4112" s="6"/>
      <c r="S4112" s="6"/>
      <c r="T4112" s="6"/>
      <c r="U4112" s="6"/>
      <c r="V4112" s="6"/>
      <c r="W4112" s="6"/>
    </row>
    <row r="4113" spans="18:23" x14ac:dyDescent="0.3">
      <c r="R4113" s="6"/>
      <c r="S4113" s="6"/>
      <c r="T4113" s="6"/>
      <c r="U4113" s="6"/>
      <c r="V4113" s="6"/>
      <c r="W4113" s="6"/>
    </row>
    <row r="4114" spans="18:23" x14ac:dyDescent="0.3">
      <c r="R4114" s="6"/>
      <c r="S4114" s="6"/>
      <c r="T4114" s="6"/>
      <c r="U4114" s="6"/>
      <c r="V4114" s="6"/>
      <c r="W4114" s="6"/>
    </row>
    <row r="4115" spans="18:23" x14ac:dyDescent="0.3">
      <c r="R4115" s="6"/>
      <c r="S4115" s="6"/>
      <c r="T4115" s="6"/>
      <c r="U4115" s="6"/>
      <c r="V4115" s="6"/>
      <c r="W4115" s="6"/>
    </row>
    <row r="4116" spans="18:23" x14ac:dyDescent="0.3">
      <c r="R4116" s="6"/>
      <c r="S4116" s="6"/>
      <c r="T4116" s="6"/>
      <c r="U4116" s="6"/>
      <c r="V4116" s="6"/>
      <c r="W4116" s="6"/>
    </row>
    <row r="4117" spans="18:23" x14ac:dyDescent="0.3">
      <c r="R4117" s="6"/>
      <c r="S4117" s="6"/>
      <c r="T4117" s="6"/>
      <c r="U4117" s="6"/>
      <c r="V4117" s="6"/>
      <c r="W4117" s="6"/>
    </row>
    <row r="4118" spans="18:23" x14ac:dyDescent="0.3">
      <c r="R4118" s="6"/>
      <c r="S4118" s="6"/>
      <c r="T4118" s="6"/>
      <c r="U4118" s="6"/>
      <c r="V4118" s="6"/>
      <c r="W4118" s="6"/>
    </row>
    <row r="4119" spans="18:23" x14ac:dyDescent="0.3">
      <c r="R4119" s="6"/>
      <c r="S4119" s="6"/>
      <c r="T4119" s="6"/>
      <c r="U4119" s="6"/>
      <c r="V4119" s="6"/>
      <c r="W4119" s="6"/>
    </row>
    <row r="4120" spans="18:23" x14ac:dyDescent="0.3">
      <c r="R4120" s="6"/>
      <c r="S4120" s="6"/>
      <c r="T4120" s="6"/>
      <c r="U4120" s="6"/>
      <c r="V4120" s="6"/>
      <c r="W4120" s="6"/>
    </row>
    <row r="4121" spans="18:23" x14ac:dyDescent="0.3">
      <c r="R4121" s="6"/>
      <c r="S4121" s="6"/>
      <c r="T4121" s="6"/>
      <c r="U4121" s="6"/>
      <c r="V4121" s="6"/>
      <c r="W4121" s="6"/>
    </row>
    <row r="4122" spans="18:23" x14ac:dyDescent="0.3">
      <c r="R4122" s="6"/>
      <c r="S4122" s="6"/>
      <c r="T4122" s="6"/>
      <c r="U4122" s="6"/>
      <c r="V4122" s="6"/>
      <c r="W4122" s="6"/>
    </row>
    <row r="4123" spans="18:23" x14ac:dyDescent="0.3">
      <c r="R4123" s="6"/>
      <c r="S4123" s="6"/>
      <c r="T4123" s="6"/>
      <c r="U4123" s="6"/>
      <c r="V4123" s="6"/>
      <c r="W4123" s="6"/>
    </row>
    <row r="4124" spans="18:23" x14ac:dyDescent="0.3">
      <c r="R4124" s="6"/>
      <c r="S4124" s="6"/>
      <c r="T4124" s="6"/>
      <c r="U4124" s="6"/>
      <c r="V4124" s="6"/>
      <c r="W4124" s="6"/>
    </row>
    <row r="4125" spans="18:23" x14ac:dyDescent="0.3">
      <c r="R4125" s="6"/>
      <c r="S4125" s="6"/>
      <c r="T4125" s="6"/>
      <c r="U4125" s="6"/>
      <c r="V4125" s="6"/>
      <c r="W4125" s="6"/>
    </row>
    <row r="4126" spans="18:23" x14ac:dyDescent="0.3">
      <c r="R4126" s="6"/>
      <c r="S4126" s="6"/>
      <c r="T4126" s="6"/>
      <c r="U4126" s="6"/>
      <c r="V4126" s="6"/>
      <c r="W4126" s="6"/>
    </row>
    <row r="4127" spans="18:23" x14ac:dyDescent="0.3">
      <c r="R4127" s="6"/>
      <c r="S4127" s="6"/>
      <c r="T4127" s="6"/>
      <c r="U4127" s="6"/>
      <c r="V4127" s="6"/>
      <c r="W4127" s="6"/>
    </row>
    <row r="4128" spans="18:23" x14ac:dyDescent="0.3">
      <c r="R4128" s="6"/>
      <c r="S4128" s="6"/>
      <c r="T4128" s="6"/>
      <c r="U4128" s="6"/>
      <c r="V4128" s="6"/>
      <c r="W4128" s="6"/>
    </row>
    <row r="4129" spans="18:23" x14ac:dyDescent="0.3">
      <c r="R4129" s="6"/>
      <c r="S4129" s="6"/>
      <c r="T4129" s="6"/>
      <c r="U4129" s="6"/>
      <c r="V4129" s="6"/>
      <c r="W4129" s="6"/>
    </row>
    <row r="4130" spans="18:23" x14ac:dyDescent="0.3">
      <c r="R4130" s="6"/>
      <c r="S4130" s="6"/>
      <c r="T4130" s="6"/>
      <c r="U4130" s="6"/>
      <c r="V4130" s="6"/>
      <c r="W4130" s="6"/>
    </row>
    <row r="4131" spans="18:23" x14ac:dyDescent="0.3">
      <c r="R4131" s="6"/>
      <c r="S4131" s="6"/>
      <c r="T4131" s="6"/>
      <c r="U4131" s="6"/>
      <c r="V4131" s="6"/>
      <c r="W4131" s="6"/>
    </row>
    <row r="4132" spans="18:23" x14ac:dyDescent="0.3">
      <c r="R4132" s="6"/>
      <c r="S4132" s="6"/>
      <c r="T4132" s="6"/>
      <c r="U4132" s="6"/>
      <c r="V4132" s="6"/>
      <c r="W4132" s="6"/>
    </row>
    <row r="4133" spans="18:23" x14ac:dyDescent="0.3">
      <c r="R4133" s="6"/>
      <c r="S4133" s="6"/>
      <c r="T4133" s="6"/>
      <c r="U4133" s="6"/>
      <c r="V4133" s="6"/>
      <c r="W4133" s="6"/>
    </row>
    <row r="4134" spans="18:23" x14ac:dyDescent="0.3">
      <c r="R4134" s="6"/>
      <c r="S4134" s="6"/>
      <c r="T4134" s="6"/>
      <c r="U4134" s="6"/>
      <c r="V4134" s="6"/>
      <c r="W4134" s="6"/>
    </row>
    <row r="4135" spans="18:23" x14ac:dyDescent="0.3">
      <c r="R4135" s="6"/>
      <c r="S4135" s="6"/>
      <c r="T4135" s="6"/>
      <c r="U4135" s="6"/>
      <c r="V4135" s="6"/>
      <c r="W4135" s="6"/>
    </row>
    <row r="4136" spans="18:23" x14ac:dyDescent="0.3">
      <c r="R4136" s="6"/>
      <c r="S4136" s="6"/>
      <c r="T4136" s="6"/>
      <c r="U4136" s="6"/>
      <c r="V4136" s="6"/>
      <c r="W4136" s="6"/>
    </row>
    <row r="4137" spans="18:23" x14ac:dyDescent="0.3">
      <c r="R4137" s="6"/>
      <c r="S4137" s="6"/>
      <c r="T4137" s="6"/>
      <c r="U4137" s="6"/>
      <c r="V4137" s="6"/>
      <c r="W4137" s="6"/>
    </row>
    <row r="4138" spans="18:23" x14ac:dyDescent="0.3">
      <c r="R4138" s="6"/>
      <c r="S4138" s="6"/>
      <c r="T4138" s="6"/>
      <c r="U4138" s="6"/>
      <c r="V4138" s="6"/>
      <c r="W4138" s="6"/>
    </row>
    <row r="4139" spans="18:23" x14ac:dyDescent="0.3">
      <c r="R4139" s="6"/>
      <c r="S4139" s="6"/>
      <c r="T4139" s="6"/>
      <c r="U4139" s="6"/>
      <c r="V4139" s="6"/>
      <c r="W4139" s="6"/>
    </row>
    <row r="4140" spans="18:23" x14ac:dyDescent="0.3">
      <c r="R4140" s="6"/>
      <c r="S4140" s="6"/>
      <c r="T4140" s="6"/>
      <c r="U4140" s="6"/>
      <c r="V4140" s="6"/>
      <c r="W4140" s="6"/>
    </row>
    <row r="4141" spans="18:23" x14ac:dyDescent="0.3">
      <c r="R4141" s="6"/>
      <c r="S4141" s="6"/>
      <c r="T4141" s="6"/>
      <c r="U4141" s="6"/>
      <c r="V4141" s="6"/>
      <c r="W4141" s="6"/>
    </row>
    <row r="4142" spans="18:23" x14ac:dyDescent="0.3">
      <c r="R4142" s="6"/>
      <c r="S4142" s="6"/>
      <c r="T4142" s="6"/>
      <c r="U4142" s="6"/>
      <c r="V4142" s="6"/>
      <c r="W4142" s="6"/>
    </row>
    <row r="4143" spans="18:23" x14ac:dyDescent="0.3">
      <c r="R4143" s="6"/>
      <c r="S4143" s="6"/>
      <c r="T4143" s="6"/>
      <c r="U4143" s="6"/>
      <c r="V4143" s="6"/>
      <c r="W4143" s="6"/>
    </row>
    <row r="4144" spans="18:23" x14ac:dyDescent="0.3">
      <c r="R4144" s="6"/>
      <c r="S4144" s="6"/>
      <c r="T4144" s="6"/>
      <c r="U4144" s="6"/>
      <c r="V4144" s="6"/>
      <c r="W4144" s="6"/>
    </row>
    <row r="4145" spans="18:23" x14ac:dyDescent="0.3">
      <c r="R4145" s="6"/>
      <c r="S4145" s="6"/>
      <c r="T4145" s="6"/>
      <c r="U4145" s="6"/>
      <c r="V4145" s="6"/>
      <c r="W4145" s="6"/>
    </row>
    <row r="4146" spans="18:23" x14ac:dyDescent="0.3">
      <c r="R4146" s="6"/>
      <c r="S4146" s="6"/>
      <c r="T4146" s="6"/>
      <c r="U4146" s="6"/>
      <c r="V4146" s="6"/>
      <c r="W4146" s="6"/>
    </row>
    <row r="4147" spans="18:23" x14ac:dyDescent="0.3">
      <c r="R4147" s="6"/>
      <c r="S4147" s="6"/>
      <c r="T4147" s="6"/>
      <c r="U4147" s="6"/>
      <c r="V4147" s="6"/>
      <c r="W4147" s="6"/>
    </row>
    <row r="4148" spans="18:23" x14ac:dyDescent="0.3">
      <c r="R4148" s="6"/>
      <c r="S4148" s="6"/>
      <c r="T4148" s="6"/>
      <c r="U4148" s="6"/>
      <c r="V4148" s="6"/>
      <c r="W4148" s="6"/>
    </row>
    <row r="4149" spans="18:23" x14ac:dyDescent="0.3">
      <c r="R4149" s="6"/>
      <c r="S4149" s="6"/>
      <c r="T4149" s="6"/>
      <c r="U4149" s="6"/>
      <c r="V4149" s="6"/>
      <c r="W4149" s="6"/>
    </row>
    <row r="4150" spans="18:23" x14ac:dyDescent="0.3">
      <c r="R4150" s="6"/>
      <c r="S4150" s="6"/>
      <c r="T4150" s="6"/>
      <c r="U4150" s="6"/>
      <c r="V4150" s="6"/>
      <c r="W4150" s="6"/>
    </row>
    <row r="4151" spans="18:23" x14ac:dyDescent="0.3">
      <c r="R4151" s="6"/>
      <c r="S4151" s="6"/>
      <c r="T4151" s="6"/>
      <c r="U4151" s="6"/>
      <c r="V4151" s="6"/>
      <c r="W4151" s="6"/>
    </row>
    <row r="4152" spans="18:23" x14ac:dyDescent="0.3">
      <c r="R4152" s="6"/>
      <c r="S4152" s="6"/>
      <c r="T4152" s="6"/>
      <c r="U4152" s="6"/>
      <c r="V4152" s="6"/>
      <c r="W4152" s="6"/>
    </row>
    <row r="4153" spans="18:23" x14ac:dyDescent="0.3">
      <c r="R4153" s="6"/>
      <c r="S4153" s="6"/>
      <c r="T4153" s="6"/>
      <c r="U4153" s="6"/>
      <c r="V4153" s="6"/>
      <c r="W4153" s="6"/>
    </row>
    <row r="4154" spans="18:23" x14ac:dyDescent="0.3">
      <c r="R4154" s="6"/>
      <c r="S4154" s="6"/>
      <c r="T4154" s="6"/>
      <c r="U4154" s="6"/>
      <c r="V4154" s="6"/>
      <c r="W4154" s="6"/>
    </row>
    <row r="4155" spans="18:23" x14ac:dyDescent="0.3">
      <c r="R4155" s="6"/>
      <c r="S4155" s="6"/>
      <c r="T4155" s="6"/>
      <c r="U4155" s="6"/>
      <c r="V4155" s="6"/>
      <c r="W4155" s="6"/>
    </row>
    <row r="4156" spans="18:23" x14ac:dyDescent="0.3">
      <c r="R4156" s="6"/>
      <c r="S4156" s="6"/>
      <c r="T4156" s="6"/>
      <c r="U4156" s="6"/>
      <c r="V4156" s="6"/>
      <c r="W4156" s="6"/>
    </row>
    <row r="4157" spans="18:23" x14ac:dyDescent="0.3">
      <c r="R4157" s="6"/>
      <c r="S4157" s="6"/>
      <c r="T4157" s="6"/>
      <c r="U4157" s="6"/>
      <c r="V4157" s="6"/>
      <c r="W4157" s="6"/>
    </row>
    <row r="4158" spans="18:23" x14ac:dyDescent="0.3">
      <c r="R4158" s="6"/>
      <c r="S4158" s="6"/>
      <c r="T4158" s="6"/>
      <c r="U4158" s="6"/>
      <c r="V4158" s="6"/>
      <c r="W4158" s="6"/>
    </row>
    <row r="4159" spans="18:23" x14ac:dyDescent="0.3">
      <c r="R4159" s="6"/>
      <c r="S4159" s="6"/>
      <c r="T4159" s="6"/>
      <c r="U4159" s="6"/>
      <c r="V4159" s="6"/>
      <c r="W4159" s="6"/>
    </row>
    <row r="4160" spans="18:23" x14ac:dyDescent="0.3">
      <c r="R4160" s="6"/>
      <c r="S4160" s="6"/>
      <c r="T4160" s="6"/>
      <c r="U4160" s="6"/>
      <c r="V4160" s="6"/>
      <c r="W4160" s="6"/>
    </row>
    <row r="4161" spans="18:23" x14ac:dyDescent="0.3">
      <c r="R4161" s="6"/>
      <c r="S4161" s="6"/>
      <c r="T4161" s="6"/>
      <c r="U4161" s="6"/>
      <c r="V4161" s="6"/>
      <c r="W4161" s="6"/>
    </row>
    <row r="4162" spans="18:23" x14ac:dyDescent="0.3">
      <c r="R4162" s="6"/>
      <c r="S4162" s="6"/>
      <c r="T4162" s="6"/>
      <c r="U4162" s="6"/>
      <c r="V4162" s="6"/>
      <c r="W4162" s="6"/>
    </row>
    <row r="4163" spans="18:23" x14ac:dyDescent="0.3">
      <c r="R4163" s="6"/>
      <c r="S4163" s="6"/>
      <c r="T4163" s="6"/>
      <c r="U4163" s="6"/>
      <c r="V4163" s="6"/>
      <c r="W4163" s="6"/>
    </row>
    <row r="4164" spans="18:23" x14ac:dyDescent="0.3">
      <c r="R4164" s="6"/>
      <c r="S4164" s="6"/>
      <c r="T4164" s="6"/>
      <c r="U4164" s="6"/>
      <c r="V4164" s="6"/>
      <c r="W4164" s="6"/>
    </row>
    <row r="4165" spans="18:23" x14ac:dyDescent="0.3">
      <c r="R4165" s="6"/>
      <c r="S4165" s="6"/>
      <c r="T4165" s="6"/>
      <c r="U4165" s="6"/>
      <c r="V4165" s="6"/>
      <c r="W4165" s="6"/>
    </row>
    <row r="4166" spans="18:23" x14ac:dyDescent="0.3">
      <c r="R4166" s="6"/>
      <c r="S4166" s="6"/>
      <c r="T4166" s="6"/>
      <c r="U4166" s="6"/>
      <c r="V4166" s="6"/>
      <c r="W4166" s="6"/>
    </row>
    <row r="4167" spans="18:23" x14ac:dyDescent="0.3">
      <c r="R4167" s="6"/>
      <c r="S4167" s="6"/>
      <c r="T4167" s="6"/>
      <c r="U4167" s="6"/>
      <c r="V4167" s="6"/>
      <c r="W4167" s="6"/>
    </row>
    <row r="4168" spans="18:23" x14ac:dyDescent="0.3">
      <c r="R4168" s="6"/>
      <c r="S4168" s="6"/>
      <c r="T4168" s="6"/>
      <c r="U4168" s="6"/>
      <c r="V4168" s="6"/>
      <c r="W4168" s="6"/>
    </row>
    <row r="4169" spans="18:23" x14ac:dyDescent="0.3">
      <c r="R4169" s="6"/>
      <c r="S4169" s="6"/>
      <c r="T4169" s="6"/>
      <c r="U4169" s="6"/>
      <c r="V4169" s="6"/>
      <c r="W4169" s="6"/>
    </row>
    <row r="4170" spans="18:23" x14ac:dyDescent="0.3">
      <c r="R4170" s="6"/>
      <c r="S4170" s="6"/>
      <c r="T4170" s="6"/>
      <c r="U4170" s="6"/>
      <c r="V4170" s="6"/>
      <c r="W4170" s="6"/>
    </row>
    <row r="4171" spans="18:23" x14ac:dyDescent="0.3">
      <c r="R4171" s="6"/>
      <c r="S4171" s="6"/>
      <c r="T4171" s="6"/>
      <c r="U4171" s="6"/>
      <c r="V4171" s="6"/>
      <c r="W4171" s="6"/>
    </row>
    <row r="4172" spans="18:23" x14ac:dyDescent="0.3">
      <c r="R4172" s="6"/>
      <c r="S4172" s="6"/>
      <c r="T4172" s="6"/>
      <c r="U4172" s="6"/>
      <c r="V4172" s="6"/>
      <c r="W4172" s="6"/>
    </row>
    <row r="4173" spans="18:23" x14ac:dyDescent="0.3">
      <c r="R4173" s="6"/>
      <c r="S4173" s="6"/>
      <c r="T4173" s="6"/>
      <c r="U4173" s="6"/>
      <c r="V4173" s="6"/>
      <c r="W4173" s="6"/>
    </row>
    <row r="4174" spans="18:23" x14ac:dyDescent="0.3">
      <c r="R4174" s="6"/>
      <c r="S4174" s="6"/>
      <c r="T4174" s="6"/>
      <c r="U4174" s="6"/>
      <c r="V4174" s="6"/>
      <c r="W4174" s="6"/>
    </row>
    <row r="4175" spans="18:23" x14ac:dyDescent="0.3">
      <c r="R4175" s="6"/>
      <c r="S4175" s="6"/>
      <c r="T4175" s="6"/>
      <c r="U4175" s="6"/>
      <c r="V4175" s="6"/>
      <c r="W4175" s="6"/>
    </row>
    <row r="4176" spans="18:23" x14ac:dyDescent="0.3">
      <c r="R4176" s="6"/>
      <c r="S4176" s="6"/>
      <c r="T4176" s="6"/>
      <c r="U4176" s="6"/>
      <c r="V4176" s="6"/>
      <c r="W4176" s="6"/>
    </row>
    <row r="4177" spans="18:23" x14ac:dyDescent="0.3">
      <c r="R4177" s="6"/>
      <c r="S4177" s="6"/>
      <c r="T4177" s="6"/>
      <c r="U4177" s="6"/>
      <c r="V4177" s="6"/>
      <c r="W4177" s="6"/>
    </row>
    <row r="4178" spans="18:23" x14ac:dyDescent="0.3">
      <c r="R4178" s="6"/>
      <c r="S4178" s="6"/>
      <c r="T4178" s="6"/>
      <c r="U4178" s="6"/>
      <c r="V4178" s="6"/>
      <c r="W4178" s="6"/>
    </row>
    <row r="4179" spans="18:23" x14ac:dyDescent="0.3">
      <c r="R4179" s="6"/>
      <c r="S4179" s="6"/>
      <c r="T4179" s="6"/>
      <c r="U4179" s="6"/>
      <c r="V4179" s="6"/>
      <c r="W4179" s="6"/>
    </row>
    <row r="4180" spans="18:23" x14ac:dyDescent="0.3">
      <c r="R4180" s="6"/>
      <c r="S4180" s="6"/>
      <c r="T4180" s="6"/>
      <c r="U4180" s="6"/>
      <c r="V4180" s="6"/>
      <c r="W4180" s="6"/>
    </row>
    <row r="4181" spans="18:23" x14ac:dyDescent="0.3">
      <c r="R4181" s="6"/>
      <c r="S4181" s="6"/>
      <c r="T4181" s="6"/>
      <c r="U4181" s="6"/>
      <c r="V4181" s="6"/>
      <c r="W4181" s="6"/>
    </row>
    <row r="4182" spans="18:23" x14ac:dyDescent="0.3">
      <c r="R4182" s="6"/>
      <c r="S4182" s="6"/>
      <c r="T4182" s="6"/>
      <c r="U4182" s="6"/>
      <c r="V4182" s="6"/>
      <c r="W4182" s="6"/>
    </row>
    <row r="4183" spans="18:23" x14ac:dyDescent="0.3">
      <c r="R4183" s="6"/>
      <c r="S4183" s="6"/>
      <c r="T4183" s="6"/>
      <c r="U4183" s="6"/>
      <c r="V4183" s="6"/>
      <c r="W4183" s="6"/>
    </row>
    <row r="4184" spans="18:23" x14ac:dyDescent="0.3">
      <c r="R4184" s="6"/>
      <c r="S4184" s="6"/>
      <c r="T4184" s="6"/>
      <c r="U4184" s="6"/>
      <c r="V4184" s="6"/>
      <c r="W4184" s="6"/>
    </row>
    <row r="4185" spans="18:23" x14ac:dyDescent="0.3">
      <c r="R4185" s="6"/>
      <c r="S4185" s="6"/>
      <c r="T4185" s="6"/>
      <c r="U4185" s="6"/>
      <c r="V4185" s="6"/>
      <c r="W4185" s="6"/>
    </row>
    <row r="4186" spans="18:23" x14ac:dyDescent="0.3">
      <c r="R4186" s="6"/>
      <c r="S4186" s="6"/>
      <c r="T4186" s="6"/>
      <c r="U4186" s="6"/>
      <c r="V4186" s="6"/>
      <c r="W4186" s="6"/>
    </row>
    <row r="4187" spans="18:23" x14ac:dyDescent="0.3">
      <c r="R4187" s="6"/>
      <c r="S4187" s="6"/>
      <c r="T4187" s="6"/>
      <c r="U4187" s="6"/>
      <c r="V4187" s="6"/>
      <c r="W4187" s="6"/>
    </row>
    <row r="4188" spans="18:23" x14ac:dyDescent="0.3">
      <c r="R4188" s="6"/>
      <c r="S4188" s="6"/>
      <c r="T4188" s="6"/>
      <c r="U4188" s="6"/>
      <c r="V4188" s="6"/>
      <c r="W4188" s="6"/>
    </row>
    <row r="4189" spans="18:23" x14ac:dyDescent="0.3">
      <c r="R4189" s="6"/>
      <c r="S4189" s="6"/>
      <c r="T4189" s="6"/>
      <c r="U4189" s="6"/>
      <c r="V4189" s="6"/>
      <c r="W4189" s="6"/>
    </row>
    <row r="4190" spans="18:23" x14ac:dyDescent="0.3">
      <c r="R4190" s="6"/>
      <c r="S4190" s="6"/>
      <c r="T4190" s="6"/>
      <c r="U4190" s="6"/>
      <c r="V4190" s="6"/>
      <c r="W4190" s="6"/>
    </row>
    <row r="4191" spans="18:23" x14ac:dyDescent="0.3">
      <c r="R4191" s="6"/>
      <c r="S4191" s="6"/>
      <c r="T4191" s="6"/>
      <c r="U4191" s="6"/>
      <c r="V4191" s="6"/>
      <c r="W4191" s="6"/>
    </row>
    <row r="4192" spans="18:23" x14ac:dyDescent="0.3">
      <c r="R4192" s="6"/>
      <c r="S4192" s="6"/>
      <c r="T4192" s="6"/>
      <c r="U4192" s="6"/>
      <c r="V4192" s="6"/>
      <c r="W4192" s="6"/>
    </row>
    <row r="4193" spans="18:23" x14ac:dyDescent="0.3">
      <c r="R4193" s="6"/>
      <c r="S4193" s="6"/>
      <c r="T4193" s="6"/>
      <c r="U4193" s="6"/>
      <c r="V4193" s="6"/>
      <c r="W4193" s="6"/>
    </row>
    <row r="4194" spans="18:23" x14ac:dyDescent="0.3">
      <c r="R4194" s="6"/>
      <c r="S4194" s="6"/>
      <c r="T4194" s="6"/>
      <c r="U4194" s="6"/>
      <c r="V4194" s="6"/>
      <c r="W4194" s="6"/>
    </row>
    <row r="4195" spans="18:23" x14ac:dyDescent="0.3">
      <c r="R4195" s="6"/>
      <c r="S4195" s="6"/>
      <c r="T4195" s="6"/>
      <c r="U4195" s="6"/>
      <c r="V4195" s="6"/>
      <c r="W4195" s="6"/>
    </row>
    <row r="4196" spans="18:23" x14ac:dyDescent="0.3">
      <c r="R4196" s="6"/>
      <c r="S4196" s="6"/>
      <c r="T4196" s="6"/>
      <c r="U4196" s="6"/>
      <c r="V4196" s="6"/>
      <c r="W4196" s="6"/>
    </row>
    <row r="4197" spans="18:23" x14ac:dyDescent="0.3">
      <c r="R4197" s="6"/>
      <c r="S4197" s="6"/>
      <c r="T4197" s="6"/>
      <c r="U4197" s="6"/>
      <c r="V4197" s="6"/>
      <c r="W4197" s="6"/>
    </row>
    <row r="4198" spans="18:23" x14ac:dyDescent="0.3">
      <c r="R4198" s="6"/>
      <c r="S4198" s="6"/>
      <c r="T4198" s="6"/>
      <c r="U4198" s="6"/>
      <c r="V4198" s="6"/>
      <c r="W4198" s="6"/>
    </row>
    <row r="4199" spans="18:23" x14ac:dyDescent="0.3">
      <c r="R4199" s="6"/>
      <c r="S4199" s="6"/>
      <c r="T4199" s="6"/>
      <c r="U4199" s="6"/>
      <c r="V4199" s="6"/>
      <c r="W4199" s="6"/>
    </row>
    <row r="4200" spans="18:23" x14ac:dyDescent="0.3">
      <c r="R4200" s="6"/>
      <c r="S4200" s="6"/>
      <c r="T4200" s="6"/>
      <c r="U4200" s="6"/>
      <c r="V4200" s="6"/>
      <c r="W4200" s="6"/>
    </row>
    <row r="4201" spans="18:23" x14ac:dyDescent="0.3">
      <c r="R4201" s="6"/>
      <c r="S4201" s="6"/>
      <c r="T4201" s="6"/>
      <c r="U4201" s="6"/>
      <c r="V4201" s="6"/>
      <c r="W4201" s="6"/>
    </row>
    <row r="4202" spans="18:23" x14ac:dyDescent="0.3">
      <c r="R4202" s="6"/>
      <c r="S4202" s="6"/>
      <c r="T4202" s="6"/>
      <c r="U4202" s="6"/>
      <c r="V4202" s="6"/>
      <c r="W4202" s="6"/>
    </row>
    <row r="4203" spans="18:23" x14ac:dyDescent="0.3">
      <c r="R4203" s="6"/>
      <c r="S4203" s="6"/>
      <c r="T4203" s="6"/>
      <c r="U4203" s="6"/>
      <c r="V4203" s="6"/>
      <c r="W4203" s="6"/>
    </row>
    <row r="4204" spans="18:23" x14ac:dyDescent="0.3">
      <c r="R4204" s="6"/>
      <c r="S4204" s="6"/>
      <c r="T4204" s="6"/>
      <c r="U4204" s="6"/>
      <c r="V4204" s="6"/>
      <c r="W4204" s="6"/>
    </row>
    <row r="4205" spans="18:23" x14ac:dyDescent="0.3">
      <c r="R4205" s="6"/>
      <c r="S4205" s="6"/>
      <c r="T4205" s="6"/>
      <c r="U4205" s="6"/>
      <c r="V4205" s="6"/>
      <c r="W4205" s="6"/>
    </row>
    <row r="4206" spans="18:23" x14ac:dyDescent="0.3">
      <c r="R4206" s="6"/>
      <c r="S4206" s="6"/>
      <c r="T4206" s="6"/>
      <c r="U4206" s="6"/>
      <c r="V4206" s="6"/>
      <c r="W4206" s="6"/>
    </row>
    <row r="4207" spans="18:23" x14ac:dyDescent="0.3">
      <c r="R4207" s="6"/>
      <c r="S4207" s="6"/>
      <c r="T4207" s="6"/>
      <c r="U4207" s="6"/>
      <c r="V4207" s="6"/>
      <c r="W4207" s="6"/>
    </row>
    <row r="4208" spans="18:23" x14ac:dyDescent="0.3">
      <c r="R4208" s="6"/>
      <c r="S4208" s="6"/>
      <c r="T4208" s="6"/>
      <c r="U4208" s="6"/>
      <c r="V4208" s="6"/>
      <c r="W4208" s="6"/>
    </row>
    <row r="4209" spans="18:23" x14ac:dyDescent="0.3">
      <c r="R4209" s="6"/>
      <c r="S4209" s="6"/>
      <c r="T4209" s="6"/>
      <c r="U4209" s="6"/>
      <c r="V4209" s="6"/>
      <c r="W4209" s="6"/>
    </row>
    <row r="4210" spans="18:23" x14ac:dyDescent="0.3">
      <c r="R4210" s="6"/>
      <c r="S4210" s="6"/>
      <c r="T4210" s="6"/>
      <c r="U4210" s="6"/>
      <c r="V4210" s="6"/>
      <c r="W4210" s="6"/>
    </row>
    <row r="4211" spans="18:23" x14ac:dyDescent="0.3">
      <c r="R4211" s="6"/>
      <c r="S4211" s="6"/>
      <c r="T4211" s="6"/>
      <c r="U4211" s="6"/>
      <c r="V4211" s="6"/>
      <c r="W4211" s="6"/>
    </row>
    <row r="4212" spans="18:23" x14ac:dyDescent="0.3">
      <c r="R4212" s="6"/>
      <c r="S4212" s="6"/>
      <c r="T4212" s="6"/>
      <c r="U4212" s="6"/>
      <c r="V4212" s="6"/>
      <c r="W4212" s="6"/>
    </row>
    <row r="4213" spans="18:23" x14ac:dyDescent="0.3">
      <c r="R4213" s="6"/>
      <c r="S4213" s="6"/>
      <c r="T4213" s="6"/>
      <c r="U4213" s="6"/>
      <c r="V4213" s="6"/>
      <c r="W4213" s="6"/>
    </row>
    <row r="4214" spans="18:23" x14ac:dyDescent="0.3">
      <c r="R4214" s="6"/>
      <c r="S4214" s="6"/>
      <c r="T4214" s="6"/>
      <c r="U4214" s="6"/>
      <c r="V4214" s="6"/>
      <c r="W4214" s="6"/>
    </row>
    <row r="4215" spans="18:23" x14ac:dyDescent="0.3">
      <c r="R4215" s="6"/>
      <c r="S4215" s="6"/>
      <c r="T4215" s="6"/>
      <c r="U4215" s="6"/>
      <c r="V4215" s="6"/>
      <c r="W4215" s="6"/>
    </row>
    <row r="4216" spans="18:23" x14ac:dyDescent="0.3">
      <c r="R4216" s="6"/>
      <c r="S4216" s="6"/>
      <c r="T4216" s="6"/>
      <c r="U4216" s="6"/>
      <c r="V4216" s="6"/>
      <c r="W4216" s="6"/>
    </row>
    <row r="4217" spans="18:23" x14ac:dyDescent="0.3">
      <c r="R4217" s="6"/>
      <c r="S4217" s="6"/>
      <c r="T4217" s="6"/>
      <c r="U4217" s="6"/>
      <c r="V4217" s="6"/>
      <c r="W4217" s="6"/>
    </row>
    <row r="4218" spans="18:23" x14ac:dyDescent="0.3">
      <c r="R4218" s="6"/>
      <c r="S4218" s="6"/>
      <c r="T4218" s="6"/>
      <c r="U4218" s="6"/>
      <c r="V4218" s="6"/>
      <c r="W4218" s="6"/>
    </row>
    <row r="4219" spans="18:23" x14ac:dyDescent="0.3">
      <c r="R4219" s="6"/>
      <c r="S4219" s="6"/>
      <c r="T4219" s="6"/>
      <c r="U4219" s="6"/>
      <c r="V4219" s="6"/>
      <c r="W4219" s="6"/>
    </row>
    <row r="4220" spans="18:23" x14ac:dyDescent="0.3">
      <c r="R4220" s="6"/>
      <c r="S4220" s="6"/>
      <c r="T4220" s="6"/>
      <c r="U4220" s="6"/>
      <c r="V4220" s="6"/>
      <c r="W4220" s="6"/>
    </row>
    <row r="4221" spans="18:23" x14ac:dyDescent="0.3">
      <c r="R4221" s="6"/>
      <c r="S4221" s="6"/>
      <c r="T4221" s="6"/>
      <c r="U4221" s="6"/>
      <c r="V4221" s="6"/>
      <c r="W4221" s="6"/>
    </row>
    <row r="4222" spans="18:23" x14ac:dyDescent="0.3">
      <c r="R4222" s="6"/>
      <c r="S4222" s="6"/>
      <c r="T4222" s="6"/>
      <c r="U4222" s="6"/>
      <c r="V4222" s="6"/>
      <c r="W4222" s="6"/>
    </row>
    <row r="4223" spans="18:23" x14ac:dyDescent="0.3">
      <c r="R4223" s="6"/>
      <c r="S4223" s="6"/>
      <c r="T4223" s="6"/>
      <c r="U4223" s="6"/>
      <c r="V4223" s="6"/>
      <c r="W4223" s="6"/>
    </row>
    <row r="4224" spans="18:23" x14ac:dyDescent="0.3">
      <c r="R4224" s="6"/>
      <c r="S4224" s="6"/>
      <c r="T4224" s="6"/>
      <c r="U4224" s="6"/>
      <c r="V4224" s="6"/>
      <c r="W4224" s="6"/>
    </row>
    <row r="4225" spans="18:23" x14ac:dyDescent="0.3">
      <c r="R4225" s="6"/>
      <c r="S4225" s="6"/>
      <c r="T4225" s="6"/>
      <c r="U4225" s="6"/>
      <c r="V4225" s="6"/>
      <c r="W4225" s="6"/>
    </row>
    <row r="4226" spans="18:23" x14ac:dyDescent="0.3">
      <c r="R4226" s="6"/>
      <c r="S4226" s="6"/>
      <c r="T4226" s="6"/>
      <c r="U4226" s="6"/>
      <c r="V4226" s="6"/>
      <c r="W4226" s="6"/>
    </row>
    <row r="4227" spans="18:23" x14ac:dyDescent="0.3">
      <c r="R4227" s="6"/>
      <c r="S4227" s="6"/>
      <c r="T4227" s="6"/>
      <c r="U4227" s="6"/>
      <c r="V4227" s="6"/>
      <c r="W4227" s="6"/>
    </row>
    <row r="4228" spans="18:23" x14ac:dyDescent="0.3">
      <c r="R4228" s="6"/>
      <c r="S4228" s="6"/>
      <c r="T4228" s="6"/>
      <c r="U4228" s="6"/>
      <c r="V4228" s="6"/>
      <c r="W4228" s="6"/>
    </row>
    <row r="4229" spans="18:23" x14ac:dyDescent="0.3">
      <c r="R4229" s="6"/>
      <c r="S4229" s="6"/>
      <c r="T4229" s="6"/>
      <c r="U4229" s="6"/>
      <c r="V4229" s="6"/>
      <c r="W4229" s="6"/>
    </row>
    <row r="4230" spans="18:23" x14ac:dyDescent="0.3">
      <c r="R4230" s="6"/>
      <c r="S4230" s="6"/>
      <c r="T4230" s="6"/>
      <c r="U4230" s="6"/>
      <c r="V4230" s="6"/>
      <c r="W4230" s="6"/>
    </row>
    <row r="4231" spans="18:23" x14ac:dyDescent="0.3">
      <c r="R4231" s="6"/>
      <c r="S4231" s="6"/>
      <c r="T4231" s="6"/>
      <c r="U4231" s="6"/>
      <c r="V4231" s="6"/>
      <c r="W4231" s="6"/>
    </row>
    <row r="4232" spans="18:23" x14ac:dyDescent="0.3">
      <c r="R4232" s="6"/>
      <c r="S4232" s="6"/>
      <c r="T4232" s="6"/>
      <c r="U4232" s="6"/>
      <c r="V4232" s="6"/>
      <c r="W4232" s="6"/>
    </row>
    <row r="4233" spans="18:23" x14ac:dyDescent="0.3">
      <c r="R4233" s="6"/>
      <c r="S4233" s="6"/>
      <c r="T4233" s="6"/>
      <c r="U4233" s="6"/>
      <c r="V4233" s="6"/>
      <c r="W4233" s="6"/>
    </row>
    <row r="4234" spans="18:23" x14ac:dyDescent="0.3">
      <c r="R4234" s="6"/>
      <c r="S4234" s="6"/>
      <c r="T4234" s="6"/>
      <c r="U4234" s="6"/>
      <c r="V4234" s="6"/>
      <c r="W4234" s="6"/>
    </row>
    <row r="4235" spans="18:23" x14ac:dyDescent="0.3">
      <c r="R4235" s="6"/>
      <c r="S4235" s="6"/>
      <c r="T4235" s="6"/>
      <c r="U4235" s="6"/>
      <c r="V4235" s="6"/>
      <c r="W4235" s="6"/>
    </row>
    <row r="4236" spans="18:23" x14ac:dyDescent="0.3">
      <c r="R4236" s="6"/>
      <c r="S4236" s="6"/>
      <c r="T4236" s="6"/>
      <c r="U4236" s="6"/>
      <c r="V4236" s="6"/>
      <c r="W4236" s="6"/>
    </row>
    <row r="4237" spans="18:23" x14ac:dyDescent="0.3">
      <c r="R4237" s="6"/>
      <c r="S4237" s="6"/>
      <c r="T4237" s="6"/>
      <c r="U4237" s="6"/>
      <c r="V4237" s="6"/>
      <c r="W4237" s="6"/>
    </row>
    <row r="4238" spans="18:23" x14ac:dyDescent="0.3">
      <c r="R4238" s="6"/>
      <c r="S4238" s="6"/>
      <c r="T4238" s="6"/>
      <c r="U4238" s="6"/>
      <c r="V4238" s="6"/>
      <c r="W4238" s="6"/>
    </row>
    <row r="4239" spans="18:23" x14ac:dyDescent="0.3">
      <c r="R4239" s="6"/>
      <c r="S4239" s="6"/>
      <c r="T4239" s="6"/>
      <c r="U4239" s="6"/>
      <c r="V4239" s="6"/>
      <c r="W4239" s="6"/>
    </row>
    <row r="4240" spans="18:23" x14ac:dyDescent="0.3">
      <c r="R4240" s="6"/>
      <c r="S4240" s="6"/>
      <c r="T4240" s="6"/>
      <c r="U4240" s="6"/>
      <c r="V4240" s="6"/>
      <c r="W4240" s="6"/>
    </row>
    <row r="4241" spans="18:23" x14ac:dyDescent="0.3">
      <c r="R4241" s="6"/>
      <c r="S4241" s="6"/>
      <c r="T4241" s="6"/>
      <c r="U4241" s="6"/>
      <c r="V4241" s="6"/>
      <c r="W4241" s="6"/>
    </row>
    <row r="4242" spans="18:23" x14ac:dyDescent="0.3">
      <c r="R4242" s="6"/>
      <c r="S4242" s="6"/>
      <c r="T4242" s="6"/>
      <c r="U4242" s="6"/>
      <c r="V4242" s="6"/>
      <c r="W4242" s="6"/>
    </row>
    <row r="4243" spans="18:23" x14ac:dyDescent="0.3">
      <c r="R4243" s="6"/>
      <c r="S4243" s="6"/>
      <c r="T4243" s="6"/>
      <c r="U4243" s="6"/>
      <c r="V4243" s="6"/>
      <c r="W4243" s="6"/>
    </row>
    <row r="4244" spans="18:23" x14ac:dyDescent="0.3">
      <c r="R4244" s="6"/>
      <c r="S4244" s="6"/>
      <c r="T4244" s="6"/>
      <c r="U4244" s="6"/>
      <c r="V4244" s="6"/>
      <c r="W4244" s="6"/>
    </row>
    <row r="4245" spans="18:23" x14ac:dyDescent="0.3">
      <c r="R4245" s="6"/>
      <c r="S4245" s="6"/>
      <c r="T4245" s="6"/>
      <c r="U4245" s="6"/>
      <c r="V4245" s="6"/>
      <c r="W4245" s="6"/>
    </row>
    <row r="4246" spans="18:23" x14ac:dyDescent="0.3">
      <c r="R4246" s="6"/>
      <c r="S4246" s="6"/>
      <c r="T4246" s="6"/>
      <c r="U4246" s="6"/>
      <c r="V4246" s="6"/>
      <c r="W4246" s="6"/>
    </row>
    <row r="4247" spans="18:23" x14ac:dyDescent="0.3">
      <c r="R4247" s="6"/>
      <c r="S4247" s="6"/>
      <c r="T4247" s="6"/>
      <c r="U4247" s="6"/>
      <c r="V4247" s="6"/>
      <c r="W4247" s="6"/>
    </row>
    <row r="4248" spans="18:23" x14ac:dyDescent="0.3">
      <c r="R4248" s="6"/>
      <c r="S4248" s="6"/>
      <c r="T4248" s="6"/>
      <c r="U4248" s="6"/>
      <c r="V4248" s="6"/>
      <c r="W4248" s="6"/>
    </row>
    <row r="4249" spans="18:23" x14ac:dyDescent="0.3">
      <c r="R4249" s="6"/>
      <c r="S4249" s="6"/>
      <c r="T4249" s="6"/>
      <c r="U4249" s="6"/>
      <c r="V4249" s="6"/>
      <c r="W4249" s="6"/>
    </row>
    <row r="4250" spans="18:23" x14ac:dyDescent="0.3">
      <c r="R4250" s="6"/>
      <c r="S4250" s="6"/>
      <c r="T4250" s="6"/>
      <c r="U4250" s="6"/>
      <c r="V4250" s="6"/>
      <c r="W4250" s="6"/>
    </row>
    <row r="4251" spans="18:23" x14ac:dyDescent="0.3">
      <c r="R4251" s="6"/>
      <c r="S4251" s="6"/>
      <c r="T4251" s="6"/>
      <c r="U4251" s="6"/>
      <c r="V4251" s="6"/>
      <c r="W4251" s="6"/>
    </row>
    <row r="4252" spans="18:23" x14ac:dyDescent="0.3">
      <c r="R4252" s="6"/>
      <c r="S4252" s="6"/>
      <c r="T4252" s="6"/>
      <c r="U4252" s="6"/>
      <c r="V4252" s="6"/>
      <c r="W4252" s="6"/>
    </row>
    <row r="4253" spans="18:23" x14ac:dyDescent="0.3">
      <c r="R4253" s="6"/>
      <c r="S4253" s="6"/>
      <c r="T4253" s="6"/>
      <c r="U4253" s="6"/>
      <c r="V4253" s="6"/>
      <c r="W4253" s="6"/>
    </row>
    <row r="4254" spans="18:23" x14ac:dyDescent="0.3">
      <c r="R4254" s="6"/>
      <c r="S4254" s="6"/>
      <c r="T4254" s="6"/>
      <c r="U4254" s="6"/>
      <c r="V4254" s="6"/>
      <c r="W4254" s="6"/>
    </row>
    <row r="4255" spans="18:23" x14ac:dyDescent="0.3">
      <c r="R4255" s="6"/>
      <c r="S4255" s="6"/>
      <c r="T4255" s="6"/>
      <c r="U4255" s="6"/>
      <c r="V4255" s="6"/>
      <c r="W4255" s="6"/>
    </row>
    <row r="4256" spans="18:23" x14ac:dyDescent="0.3">
      <c r="R4256" s="6"/>
      <c r="S4256" s="6"/>
      <c r="T4256" s="6"/>
      <c r="U4256" s="6"/>
      <c r="V4256" s="6"/>
      <c r="W4256" s="6"/>
    </row>
    <row r="4257" spans="18:23" x14ac:dyDescent="0.3">
      <c r="R4257" s="6"/>
      <c r="S4257" s="6"/>
      <c r="T4257" s="6"/>
      <c r="U4257" s="6"/>
      <c r="V4257" s="6"/>
      <c r="W4257" s="6"/>
    </row>
    <row r="4258" spans="18:23" x14ac:dyDescent="0.3">
      <c r="R4258" s="6"/>
      <c r="S4258" s="6"/>
      <c r="T4258" s="6"/>
      <c r="U4258" s="6"/>
      <c r="V4258" s="6"/>
      <c r="W4258" s="6"/>
    </row>
    <row r="4259" spans="18:23" x14ac:dyDescent="0.3">
      <c r="R4259" s="6"/>
      <c r="S4259" s="6"/>
      <c r="T4259" s="6"/>
      <c r="U4259" s="6"/>
      <c r="V4259" s="6"/>
      <c r="W4259" s="6"/>
    </row>
    <row r="4260" spans="18:23" x14ac:dyDescent="0.3">
      <c r="R4260" s="6"/>
      <c r="S4260" s="6"/>
      <c r="T4260" s="6"/>
      <c r="U4260" s="6"/>
      <c r="V4260" s="6"/>
      <c r="W4260" s="6"/>
    </row>
    <row r="4261" spans="18:23" x14ac:dyDescent="0.3">
      <c r="R4261" s="6"/>
      <c r="S4261" s="6"/>
      <c r="T4261" s="6"/>
      <c r="U4261" s="6"/>
      <c r="V4261" s="6"/>
      <c r="W4261" s="6"/>
    </row>
    <row r="4262" spans="18:23" x14ac:dyDescent="0.3">
      <c r="R4262" s="6"/>
      <c r="S4262" s="6"/>
      <c r="T4262" s="6"/>
      <c r="U4262" s="6"/>
      <c r="V4262" s="6"/>
      <c r="W4262" s="6"/>
    </row>
    <row r="4263" spans="18:23" x14ac:dyDescent="0.3">
      <c r="R4263" s="6"/>
      <c r="S4263" s="6"/>
      <c r="T4263" s="6"/>
      <c r="U4263" s="6"/>
      <c r="V4263" s="6"/>
      <c r="W4263" s="6"/>
    </row>
    <row r="4264" spans="18:23" x14ac:dyDescent="0.3">
      <c r="R4264" s="6"/>
      <c r="S4264" s="6"/>
      <c r="T4264" s="6"/>
      <c r="U4264" s="6"/>
      <c r="V4264" s="6"/>
      <c r="W4264" s="6"/>
    </row>
    <row r="4265" spans="18:23" x14ac:dyDescent="0.3">
      <c r="R4265" s="6"/>
      <c r="S4265" s="6"/>
      <c r="T4265" s="6"/>
      <c r="U4265" s="6"/>
      <c r="V4265" s="6"/>
      <c r="W4265" s="6"/>
    </row>
    <row r="4266" spans="18:23" x14ac:dyDescent="0.3">
      <c r="R4266" s="6"/>
      <c r="S4266" s="6"/>
      <c r="T4266" s="6"/>
      <c r="U4266" s="6"/>
      <c r="V4266" s="6"/>
      <c r="W4266" s="6"/>
    </row>
    <row r="4267" spans="18:23" x14ac:dyDescent="0.3">
      <c r="R4267" s="6"/>
      <c r="S4267" s="6"/>
      <c r="T4267" s="6"/>
      <c r="U4267" s="6"/>
      <c r="V4267" s="6"/>
      <c r="W4267" s="6"/>
    </row>
    <row r="4268" spans="18:23" x14ac:dyDescent="0.3">
      <c r="R4268" s="6"/>
      <c r="S4268" s="6"/>
      <c r="T4268" s="6"/>
      <c r="U4268" s="6"/>
      <c r="V4268" s="6"/>
      <c r="W4268" s="6"/>
    </row>
    <row r="4269" spans="18:23" x14ac:dyDescent="0.3">
      <c r="R4269" s="6"/>
      <c r="S4269" s="6"/>
      <c r="T4269" s="6"/>
      <c r="U4269" s="6"/>
      <c r="V4269" s="6"/>
      <c r="W4269" s="6"/>
    </row>
    <row r="4270" spans="18:23" x14ac:dyDescent="0.3">
      <c r="R4270" s="6"/>
      <c r="S4270" s="6"/>
      <c r="T4270" s="6"/>
      <c r="U4270" s="6"/>
      <c r="V4270" s="6"/>
      <c r="W4270" s="6"/>
    </row>
    <row r="4271" spans="18:23" x14ac:dyDescent="0.3">
      <c r="R4271" s="6"/>
      <c r="S4271" s="6"/>
      <c r="T4271" s="6"/>
      <c r="U4271" s="6"/>
      <c r="V4271" s="6"/>
      <c r="W4271" s="6"/>
    </row>
    <row r="4272" spans="18:23" x14ac:dyDescent="0.3">
      <c r="R4272" s="6"/>
      <c r="S4272" s="6"/>
      <c r="T4272" s="6"/>
      <c r="U4272" s="6"/>
      <c r="V4272" s="6"/>
      <c r="W4272" s="6"/>
    </row>
    <row r="4273" spans="18:23" x14ac:dyDescent="0.3">
      <c r="R4273" s="6"/>
      <c r="S4273" s="6"/>
      <c r="T4273" s="6"/>
      <c r="U4273" s="6"/>
      <c r="V4273" s="6"/>
      <c r="W4273" s="6"/>
    </row>
    <row r="4274" spans="18:23" x14ac:dyDescent="0.3">
      <c r="R4274" s="6"/>
      <c r="S4274" s="6"/>
      <c r="T4274" s="6"/>
      <c r="U4274" s="6"/>
      <c r="V4274" s="6"/>
      <c r="W4274" s="6"/>
    </row>
    <row r="4275" spans="18:23" x14ac:dyDescent="0.3">
      <c r="R4275" s="6"/>
      <c r="S4275" s="6"/>
      <c r="T4275" s="6"/>
      <c r="U4275" s="6"/>
      <c r="V4275" s="6"/>
      <c r="W4275" s="6"/>
    </row>
    <row r="4276" spans="18:23" x14ac:dyDescent="0.3">
      <c r="R4276" s="6"/>
      <c r="S4276" s="6"/>
      <c r="T4276" s="6"/>
      <c r="U4276" s="6"/>
      <c r="V4276" s="6"/>
      <c r="W4276" s="6"/>
    </row>
    <row r="4277" spans="18:23" x14ac:dyDescent="0.3">
      <c r="R4277" s="6"/>
      <c r="S4277" s="6"/>
      <c r="T4277" s="6"/>
      <c r="U4277" s="6"/>
      <c r="V4277" s="6"/>
      <c r="W4277" s="6"/>
    </row>
    <row r="4278" spans="18:23" x14ac:dyDescent="0.3">
      <c r="R4278" s="6"/>
      <c r="S4278" s="6"/>
      <c r="T4278" s="6"/>
      <c r="U4278" s="6"/>
      <c r="V4278" s="6"/>
      <c r="W4278" s="6"/>
    </row>
    <row r="4279" spans="18:23" x14ac:dyDescent="0.3">
      <c r="R4279" s="6"/>
      <c r="S4279" s="6"/>
      <c r="T4279" s="6"/>
      <c r="U4279" s="6"/>
      <c r="V4279" s="6"/>
      <c r="W4279" s="6"/>
    </row>
    <row r="4280" spans="18:23" x14ac:dyDescent="0.3">
      <c r="R4280" s="6"/>
      <c r="S4280" s="6"/>
      <c r="T4280" s="6"/>
      <c r="U4280" s="6"/>
      <c r="V4280" s="6"/>
      <c r="W4280" s="6"/>
    </row>
    <row r="4281" spans="18:23" x14ac:dyDescent="0.3">
      <c r="R4281" s="6"/>
      <c r="S4281" s="6"/>
      <c r="T4281" s="6"/>
      <c r="U4281" s="6"/>
      <c r="V4281" s="6"/>
      <c r="W4281" s="6"/>
    </row>
    <row r="4282" spans="18:23" x14ac:dyDescent="0.3">
      <c r="R4282" s="6"/>
      <c r="S4282" s="6"/>
      <c r="T4282" s="6"/>
      <c r="U4282" s="6"/>
      <c r="V4282" s="6"/>
      <c r="W4282" s="6"/>
    </row>
    <row r="4283" spans="18:23" x14ac:dyDescent="0.3">
      <c r="R4283" s="6"/>
      <c r="S4283" s="6"/>
      <c r="T4283" s="6"/>
      <c r="U4283" s="6"/>
      <c r="V4283" s="6"/>
      <c r="W4283" s="6"/>
    </row>
    <row r="4284" spans="18:23" x14ac:dyDescent="0.3">
      <c r="R4284" s="6"/>
      <c r="S4284" s="6"/>
      <c r="T4284" s="6"/>
      <c r="U4284" s="6"/>
      <c r="V4284" s="6"/>
      <c r="W4284" s="6"/>
    </row>
    <row r="4285" spans="18:23" x14ac:dyDescent="0.3">
      <c r="R4285" s="6"/>
      <c r="S4285" s="6"/>
      <c r="T4285" s="6"/>
      <c r="U4285" s="6"/>
      <c r="V4285" s="6"/>
      <c r="W4285" s="6"/>
    </row>
    <row r="4286" spans="18:23" x14ac:dyDescent="0.3">
      <c r="R4286" s="6"/>
      <c r="S4286" s="6"/>
      <c r="T4286" s="6"/>
      <c r="U4286" s="6"/>
      <c r="V4286" s="6"/>
      <c r="W4286" s="6"/>
    </row>
    <row r="4287" spans="18:23" x14ac:dyDescent="0.3">
      <c r="R4287" s="6"/>
      <c r="S4287" s="6"/>
      <c r="T4287" s="6"/>
      <c r="U4287" s="6"/>
      <c r="V4287" s="6"/>
      <c r="W4287" s="6"/>
    </row>
    <row r="4288" spans="18:23" x14ac:dyDescent="0.3">
      <c r="R4288" s="6"/>
      <c r="S4288" s="6"/>
      <c r="T4288" s="6"/>
      <c r="U4288" s="6"/>
      <c r="V4288" s="6"/>
      <c r="W4288" s="6"/>
    </row>
    <row r="4289" spans="18:23" x14ac:dyDescent="0.3">
      <c r="R4289" s="6"/>
      <c r="S4289" s="6"/>
      <c r="T4289" s="6"/>
      <c r="U4289" s="6"/>
      <c r="V4289" s="6"/>
      <c r="W4289" s="6"/>
    </row>
    <row r="4290" spans="18:23" x14ac:dyDescent="0.3">
      <c r="R4290" s="6"/>
      <c r="S4290" s="6"/>
      <c r="T4290" s="6"/>
      <c r="U4290" s="6"/>
      <c r="V4290" s="6"/>
      <c r="W4290" s="6"/>
    </row>
    <row r="4291" spans="18:23" x14ac:dyDescent="0.3">
      <c r="R4291" s="6"/>
      <c r="S4291" s="6"/>
      <c r="T4291" s="6"/>
      <c r="U4291" s="6"/>
      <c r="V4291" s="6"/>
      <c r="W4291" s="6"/>
    </row>
    <row r="4292" spans="18:23" x14ac:dyDescent="0.3">
      <c r="R4292" s="6"/>
      <c r="S4292" s="6"/>
      <c r="T4292" s="6"/>
      <c r="U4292" s="6"/>
      <c r="V4292" s="6"/>
      <c r="W4292" s="6"/>
    </row>
    <row r="4293" spans="18:23" x14ac:dyDescent="0.3">
      <c r="R4293" s="6"/>
      <c r="S4293" s="6"/>
      <c r="T4293" s="6"/>
      <c r="U4293" s="6"/>
      <c r="V4293" s="6"/>
      <c r="W4293" s="6"/>
    </row>
    <row r="4294" spans="18:23" x14ac:dyDescent="0.3">
      <c r="R4294" s="6"/>
      <c r="S4294" s="6"/>
      <c r="T4294" s="6"/>
      <c r="U4294" s="6"/>
      <c r="V4294" s="6"/>
      <c r="W4294" s="6"/>
    </row>
    <row r="4295" spans="18:23" x14ac:dyDescent="0.3">
      <c r="R4295" s="6"/>
      <c r="S4295" s="6"/>
      <c r="T4295" s="6"/>
      <c r="U4295" s="6"/>
      <c r="V4295" s="6"/>
      <c r="W4295" s="6"/>
    </row>
    <row r="4296" spans="18:23" x14ac:dyDescent="0.3">
      <c r="R4296" s="6"/>
      <c r="S4296" s="6"/>
      <c r="T4296" s="6"/>
      <c r="U4296" s="6"/>
      <c r="V4296" s="6"/>
      <c r="W4296" s="6"/>
    </row>
    <row r="4297" spans="18:23" x14ac:dyDescent="0.3">
      <c r="R4297" s="6"/>
      <c r="S4297" s="6"/>
      <c r="T4297" s="6"/>
      <c r="U4297" s="6"/>
      <c r="V4297" s="6"/>
      <c r="W4297" s="6"/>
    </row>
    <row r="4298" spans="18:23" x14ac:dyDescent="0.3">
      <c r="R4298" s="6"/>
      <c r="S4298" s="6"/>
      <c r="T4298" s="6"/>
      <c r="U4298" s="6"/>
      <c r="V4298" s="6"/>
      <c r="W4298" s="6"/>
    </row>
    <row r="4299" spans="18:23" x14ac:dyDescent="0.3">
      <c r="R4299" s="6"/>
      <c r="S4299" s="6"/>
      <c r="T4299" s="6"/>
      <c r="U4299" s="6"/>
      <c r="V4299" s="6"/>
      <c r="W4299" s="6"/>
    </row>
    <row r="4300" spans="18:23" x14ac:dyDescent="0.3">
      <c r="R4300" s="6"/>
      <c r="S4300" s="6"/>
      <c r="T4300" s="6"/>
      <c r="U4300" s="6"/>
      <c r="V4300" s="6"/>
      <c r="W4300" s="6"/>
    </row>
    <row r="4301" spans="18:23" x14ac:dyDescent="0.3">
      <c r="R4301" s="6"/>
      <c r="S4301" s="6"/>
      <c r="T4301" s="6"/>
      <c r="U4301" s="6"/>
      <c r="V4301" s="6"/>
      <c r="W4301" s="6"/>
    </row>
    <row r="4302" spans="18:23" x14ac:dyDescent="0.3">
      <c r="R4302" s="6"/>
      <c r="S4302" s="6"/>
      <c r="T4302" s="6"/>
      <c r="U4302" s="6"/>
      <c r="V4302" s="6"/>
      <c r="W4302" s="6"/>
    </row>
    <row r="4303" spans="18:23" x14ac:dyDescent="0.3">
      <c r="R4303" s="6"/>
      <c r="S4303" s="6"/>
      <c r="T4303" s="6"/>
      <c r="U4303" s="6"/>
      <c r="V4303" s="6"/>
      <c r="W4303" s="6"/>
    </row>
    <row r="4304" spans="18:23" x14ac:dyDescent="0.3">
      <c r="R4304" s="6"/>
      <c r="S4304" s="6"/>
      <c r="T4304" s="6"/>
      <c r="U4304" s="6"/>
      <c r="V4304" s="6"/>
      <c r="W4304" s="6"/>
    </row>
    <row r="4305" spans="18:23" x14ac:dyDescent="0.3">
      <c r="R4305" s="6"/>
      <c r="S4305" s="6"/>
      <c r="T4305" s="6"/>
      <c r="U4305" s="6"/>
      <c r="V4305" s="6"/>
      <c r="W4305" s="6"/>
    </row>
    <row r="4306" spans="18:23" x14ac:dyDescent="0.3">
      <c r="R4306" s="6"/>
      <c r="S4306" s="6"/>
      <c r="T4306" s="6"/>
      <c r="U4306" s="6"/>
      <c r="V4306" s="6"/>
      <c r="W4306" s="6"/>
    </row>
    <row r="4307" spans="18:23" x14ac:dyDescent="0.3">
      <c r="R4307" s="6"/>
      <c r="S4307" s="6"/>
      <c r="T4307" s="6"/>
      <c r="U4307" s="6"/>
      <c r="V4307" s="6"/>
      <c r="W4307" s="6"/>
    </row>
    <row r="4308" spans="18:23" x14ac:dyDescent="0.3">
      <c r="R4308" s="6"/>
      <c r="S4308" s="6"/>
      <c r="T4308" s="6"/>
      <c r="U4308" s="6"/>
      <c r="V4308" s="6"/>
      <c r="W4308" s="6"/>
    </row>
    <row r="4309" spans="18:23" x14ac:dyDescent="0.3">
      <c r="R4309" s="6"/>
      <c r="S4309" s="6"/>
      <c r="T4309" s="6"/>
      <c r="U4309" s="6"/>
      <c r="V4309" s="6"/>
      <c r="W4309" s="6"/>
    </row>
    <row r="4310" spans="18:23" x14ac:dyDescent="0.3">
      <c r="R4310" s="6"/>
      <c r="S4310" s="6"/>
      <c r="T4310" s="6"/>
      <c r="U4310" s="6"/>
      <c r="V4310" s="6"/>
      <c r="W4310" s="6"/>
    </row>
    <row r="4311" spans="18:23" x14ac:dyDescent="0.3">
      <c r="R4311" s="6"/>
      <c r="S4311" s="6"/>
      <c r="T4311" s="6"/>
      <c r="U4311" s="6"/>
      <c r="V4311" s="6"/>
      <c r="W4311" s="6"/>
    </row>
    <row r="4312" spans="18:23" x14ac:dyDescent="0.3">
      <c r="R4312" s="6"/>
      <c r="S4312" s="6"/>
      <c r="T4312" s="6"/>
      <c r="U4312" s="6"/>
      <c r="V4312" s="6"/>
      <c r="W4312" s="6"/>
    </row>
    <row r="4313" spans="18:23" x14ac:dyDescent="0.3">
      <c r="R4313" s="6"/>
      <c r="S4313" s="6"/>
      <c r="T4313" s="6"/>
      <c r="U4313" s="6"/>
      <c r="V4313" s="6"/>
      <c r="W4313" s="6"/>
    </row>
    <row r="4314" spans="18:23" x14ac:dyDescent="0.3">
      <c r="R4314" s="6"/>
      <c r="S4314" s="6"/>
      <c r="T4314" s="6"/>
      <c r="U4314" s="6"/>
      <c r="V4314" s="6"/>
      <c r="W4314" s="6"/>
    </row>
    <row r="4315" spans="18:23" x14ac:dyDescent="0.3">
      <c r="R4315" s="6"/>
      <c r="S4315" s="6"/>
      <c r="T4315" s="6"/>
      <c r="U4315" s="6"/>
      <c r="V4315" s="6"/>
      <c r="W4315" s="6"/>
    </row>
    <row r="4316" spans="18:23" x14ac:dyDescent="0.3">
      <c r="R4316" s="6"/>
      <c r="S4316" s="6"/>
      <c r="T4316" s="6"/>
      <c r="U4316" s="6"/>
      <c r="V4316" s="6"/>
      <c r="W4316" s="6"/>
    </row>
    <row r="4317" spans="18:23" x14ac:dyDescent="0.3">
      <c r="R4317" s="6"/>
      <c r="S4317" s="6"/>
      <c r="T4317" s="6"/>
      <c r="U4317" s="6"/>
      <c r="V4317" s="6"/>
      <c r="W4317" s="6"/>
    </row>
    <row r="4318" spans="18:23" x14ac:dyDescent="0.3">
      <c r="R4318" s="6"/>
      <c r="S4318" s="6"/>
      <c r="T4318" s="6"/>
      <c r="U4318" s="6"/>
      <c r="V4318" s="6"/>
      <c r="W4318" s="6"/>
    </row>
    <row r="4319" spans="18:23" x14ac:dyDescent="0.3">
      <c r="R4319" s="6"/>
      <c r="S4319" s="6"/>
      <c r="T4319" s="6"/>
      <c r="U4319" s="6"/>
      <c r="V4319" s="6"/>
      <c r="W4319" s="6"/>
    </row>
    <row r="4320" spans="18:23" x14ac:dyDescent="0.3">
      <c r="R4320" s="6"/>
      <c r="S4320" s="6"/>
      <c r="T4320" s="6"/>
      <c r="U4320" s="6"/>
      <c r="V4320" s="6"/>
      <c r="W4320" s="6"/>
    </row>
    <row r="4321" spans="18:23" x14ac:dyDescent="0.3">
      <c r="R4321" s="6"/>
      <c r="S4321" s="6"/>
      <c r="T4321" s="6"/>
      <c r="U4321" s="6"/>
      <c r="V4321" s="6"/>
      <c r="W4321" s="6"/>
    </row>
    <row r="4322" spans="18:23" x14ac:dyDescent="0.3">
      <c r="R4322" s="6"/>
      <c r="S4322" s="6"/>
      <c r="T4322" s="6"/>
      <c r="U4322" s="6"/>
      <c r="V4322" s="6"/>
      <c r="W4322" s="6"/>
    </row>
    <row r="4323" spans="18:23" x14ac:dyDescent="0.3">
      <c r="R4323" s="6"/>
      <c r="S4323" s="6"/>
      <c r="T4323" s="6"/>
      <c r="U4323" s="6"/>
      <c r="V4323" s="6"/>
      <c r="W4323" s="6"/>
    </row>
    <row r="4324" spans="18:23" x14ac:dyDescent="0.3">
      <c r="R4324" s="6"/>
      <c r="S4324" s="6"/>
      <c r="T4324" s="6"/>
      <c r="U4324" s="6"/>
      <c r="V4324" s="6"/>
      <c r="W4324" s="6"/>
    </row>
    <row r="4325" spans="18:23" x14ac:dyDescent="0.3">
      <c r="R4325" s="6"/>
      <c r="S4325" s="6"/>
      <c r="T4325" s="6"/>
      <c r="U4325" s="6"/>
      <c r="V4325" s="6"/>
      <c r="W4325" s="6"/>
    </row>
    <row r="4326" spans="18:23" x14ac:dyDescent="0.3">
      <c r="R4326" s="6"/>
      <c r="S4326" s="6"/>
      <c r="T4326" s="6"/>
      <c r="U4326" s="6"/>
      <c r="V4326" s="6"/>
      <c r="W4326" s="6"/>
    </row>
    <row r="4327" spans="18:23" x14ac:dyDescent="0.3">
      <c r="R4327" s="6"/>
      <c r="S4327" s="6"/>
      <c r="T4327" s="6"/>
      <c r="U4327" s="6"/>
      <c r="V4327" s="6"/>
      <c r="W4327" s="6"/>
    </row>
    <row r="4328" spans="18:23" x14ac:dyDescent="0.3">
      <c r="R4328" s="6"/>
      <c r="S4328" s="6"/>
      <c r="T4328" s="6"/>
      <c r="U4328" s="6"/>
      <c r="V4328" s="6"/>
      <c r="W4328" s="6"/>
    </row>
    <row r="4329" spans="18:23" x14ac:dyDescent="0.3">
      <c r="R4329" s="6"/>
      <c r="S4329" s="6"/>
      <c r="T4329" s="6"/>
      <c r="U4329" s="6"/>
      <c r="V4329" s="6"/>
      <c r="W4329" s="6"/>
    </row>
    <row r="4330" spans="18:23" x14ac:dyDescent="0.3">
      <c r="R4330" s="6"/>
      <c r="S4330" s="6"/>
      <c r="T4330" s="6"/>
      <c r="U4330" s="6"/>
      <c r="V4330" s="6"/>
      <c r="W4330" s="6"/>
    </row>
    <row r="4331" spans="18:23" x14ac:dyDescent="0.3">
      <c r="R4331" s="6"/>
      <c r="S4331" s="6"/>
      <c r="T4331" s="6"/>
      <c r="U4331" s="6"/>
      <c r="V4331" s="6"/>
      <c r="W4331" s="6"/>
    </row>
    <row r="4332" spans="18:23" x14ac:dyDescent="0.3">
      <c r="R4332" s="6"/>
      <c r="S4332" s="6"/>
      <c r="T4332" s="6"/>
      <c r="U4332" s="6"/>
      <c r="V4332" s="6"/>
      <c r="W4332" s="6"/>
    </row>
    <row r="4333" spans="18:23" x14ac:dyDescent="0.3">
      <c r="R4333" s="6"/>
      <c r="S4333" s="6"/>
      <c r="T4333" s="6"/>
      <c r="U4333" s="6"/>
      <c r="V4333" s="6"/>
      <c r="W4333" s="6"/>
    </row>
    <row r="4334" spans="18:23" x14ac:dyDescent="0.3">
      <c r="R4334" s="6"/>
      <c r="S4334" s="6"/>
      <c r="T4334" s="6"/>
      <c r="U4334" s="6"/>
      <c r="V4334" s="6"/>
      <c r="W4334" s="6"/>
    </row>
    <row r="4335" spans="18:23" x14ac:dyDescent="0.3">
      <c r="R4335" s="6"/>
      <c r="S4335" s="6"/>
      <c r="T4335" s="6"/>
      <c r="U4335" s="6"/>
      <c r="V4335" s="6"/>
      <c r="W4335" s="6"/>
    </row>
    <row r="4336" spans="18:23" x14ac:dyDescent="0.3">
      <c r="R4336" s="6"/>
      <c r="S4336" s="6"/>
      <c r="T4336" s="6"/>
      <c r="U4336" s="6"/>
      <c r="V4336" s="6"/>
      <c r="W4336" s="6"/>
    </row>
    <row r="4337" spans="18:23" x14ac:dyDescent="0.3">
      <c r="R4337" s="6"/>
      <c r="S4337" s="6"/>
      <c r="T4337" s="6"/>
      <c r="U4337" s="6"/>
      <c r="V4337" s="6"/>
      <c r="W4337" s="6"/>
    </row>
    <row r="4338" spans="18:23" x14ac:dyDescent="0.3">
      <c r="R4338" s="6"/>
      <c r="S4338" s="6"/>
      <c r="T4338" s="6"/>
      <c r="U4338" s="6"/>
      <c r="V4338" s="6"/>
      <c r="W4338" s="6"/>
    </row>
    <row r="4339" spans="18:23" x14ac:dyDescent="0.3">
      <c r="R4339" s="6"/>
      <c r="S4339" s="6"/>
      <c r="T4339" s="6"/>
      <c r="U4339" s="6"/>
      <c r="V4339" s="6"/>
      <c r="W4339" s="6"/>
    </row>
    <row r="4340" spans="18:23" x14ac:dyDescent="0.3">
      <c r="R4340" s="6"/>
      <c r="S4340" s="6"/>
      <c r="T4340" s="6"/>
      <c r="U4340" s="6"/>
      <c r="V4340" s="6"/>
      <c r="W4340" s="6"/>
    </row>
    <row r="4341" spans="18:23" x14ac:dyDescent="0.3">
      <c r="R4341" s="6"/>
      <c r="S4341" s="6"/>
      <c r="T4341" s="6"/>
      <c r="U4341" s="6"/>
      <c r="V4341" s="6"/>
      <c r="W4341" s="6"/>
    </row>
    <row r="4342" spans="18:23" x14ac:dyDescent="0.3">
      <c r="R4342" s="6"/>
      <c r="S4342" s="6"/>
      <c r="T4342" s="6"/>
      <c r="U4342" s="6"/>
      <c r="V4342" s="6"/>
      <c r="W4342" s="6"/>
    </row>
    <row r="4343" spans="18:23" x14ac:dyDescent="0.3">
      <c r="R4343" s="6"/>
      <c r="S4343" s="6"/>
      <c r="T4343" s="6"/>
      <c r="U4343" s="6"/>
      <c r="V4343" s="6"/>
      <c r="W4343" s="6"/>
    </row>
    <row r="4344" spans="18:23" x14ac:dyDescent="0.3">
      <c r="R4344" s="6"/>
      <c r="S4344" s="6"/>
      <c r="T4344" s="6"/>
      <c r="U4344" s="6"/>
      <c r="V4344" s="6"/>
      <c r="W4344" s="6"/>
    </row>
    <row r="4345" spans="18:23" x14ac:dyDescent="0.3">
      <c r="R4345" s="6"/>
      <c r="S4345" s="6"/>
      <c r="T4345" s="6"/>
      <c r="U4345" s="6"/>
      <c r="V4345" s="6"/>
      <c r="W4345" s="6"/>
    </row>
    <row r="4346" spans="18:23" x14ac:dyDescent="0.3">
      <c r="R4346" s="6"/>
      <c r="S4346" s="6"/>
      <c r="T4346" s="6"/>
      <c r="U4346" s="6"/>
      <c r="V4346" s="6"/>
      <c r="W4346" s="6"/>
    </row>
    <row r="4347" spans="18:23" x14ac:dyDescent="0.3">
      <c r="R4347" s="6"/>
      <c r="S4347" s="6"/>
      <c r="T4347" s="6"/>
      <c r="U4347" s="6"/>
      <c r="V4347" s="6"/>
      <c r="W4347" s="6"/>
    </row>
    <row r="4348" spans="18:23" x14ac:dyDescent="0.3">
      <c r="R4348" s="6"/>
      <c r="S4348" s="6"/>
      <c r="T4348" s="6"/>
      <c r="U4348" s="6"/>
      <c r="V4348" s="6"/>
      <c r="W4348" s="6"/>
    </row>
    <row r="4349" spans="18:23" x14ac:dyDescent="0.3">
      <c r="R4349" s="6"/>
      <c r="S4349" s="6"/>
      <c r="T4349" s="6"/>
      <c r="U4349" s="6"/>
      <c r="V4349" s="6"/>
      <c r="W4349" s="6"/>
    </row>
    <row r="4350" spans="18:23" x14ac:dyDescent="0.3">
      <c r="R4350" s="6"/>
      <c r="S4350" s="6"/>
      <c r="T4350" s="6"/>
      <c r="U4350" s="6"/>
      <c r="V4350" s="6"/>
      <c r="W4350" s="6"/>
    </row>
    <row r="4351" spans="18:23" x14ac:dyDescent="0.3">
      <c r="R4351" s="6"/>
      <c r="S4351" s="6"/>
      <c r="T4351" s="6"/>
      <c r="U4351" s="6"/>
      <c r="V4351" s="6"/>
      <c r="W4351" s="6"/>
    </row>
    <row r="4352" spans="18:23" x14ac:dyDescent="0.3">
      <c r="R4352" s="6"/>
      <c r="S4352" s="6"/>
      <c r="T4352" s="6"/>
      <c r="U4352" s="6"/>
      <c r="V4352" s="6"/>
      <c r="W4352" s="6"/>
    </row>
    <row r="4353" spans="18:23" x14ac:dyDescent="0.3">
      <c r="R4353" s="6"/>
      <c r="S4353" s="6"/>
      <c r="T4353" s="6"/>
      <c r="U4353" s="6"/>
      <c r="V4353" s="6"/>
      <c r="W4353" s="6"/>
    </row>
    <row r="4354" spans="18:23" x14ac:dyDescent="0.3">
      <c r="R4354" s="6"/>
      <c r="S4354" s="6"/>
      <c r="T4354" s="6"/>
      <c r="U4354" s="6"/>
      <c r="V4354" s="6"/>
      <c r="W4354" s="6"/>
    </row>
    <row r="4355" spans="18:23" x14ac:dyDescent="0.3">
      <c r="R4355" s="6"/>
      <c r="S4355" s="6"/>
      <c r="T4355" s="6"/>
      <c r="U4355" s="6"/>
      <c r="V4355" s="6"/>
      <c r="W4355" s="6"/>
    </row>
    <row r="4356" spans="18:23" x14ac:dyDescent="0.3">
      <c r="R4356" s="6"/>
      <c r="S4356" s="6"/>
      <c r="T4356" s="6"/>
      <c r="U4356" s="6"/>
      <c r="V4356" s="6"/>
      <c r="W4356" s="6"/>
    </row>
    <row r="4357" spans="18:23" x14ac:dyDescent="0.3">
      <c r="R4357" s="6"/>
      <c r="S4357" s="6"/>
      <c r="T4357" s="6"/>
      <c r="U4357" s="6"/>
      <c r="V4357" s="6"/>
      <c r="W4357" s="6"/>
    </row>
    <row r="4358" spans="18:23" x14ac:dyDescent="0.3">
      <c r="R4358" s="6"/>
      <c r="S4358" s="6"/>
      <c r="T4358" s="6"/>
      <c r="U4358" s="6"/>
      <c r="V4358" s="6"/>
      <c r="W4358" s="6"/>
    </row>
    <row r="4359" spans="18:23" x14ac:dyDescent="0.3">
      <c r="R4359" s="6"/>
      <c r="S4359" s="6"/>
      <c r="T4359" s="6"/>
      <c r="U4359" s="6"/>
      <c r="V4359" s="6"/>
      <c r="W4359" s="6"/>
    </row>
    <row r="4360" spans="18:23" x14ac:dyDescent="0.3">
      <c r="R4360" s="6"/>
      <c r="S4360" s="6"/>
      <c r="T4360" s="6"/>
      <c r="U4360" s="6"/>
      <c r="V4360" s="6"/>
      <c r="W4360" s="6"/>
    </row>
    <row r="4361" spans="18:23" x14ac:dyDescent="0.3">
      <c r="R4361" s="6"/>
      <c r="S4361" s="6"/>
      <c r="T4361" s="6"/>
      <c r="U4361" s="6"/>
      <c r="V4361" s="6"/>
      <c r="W4361" s="6"/>
    </row>
    <row r="4362" spans="18:23" x14ac:dyDescent="0.3">
      <c r="R4362" s="6"/>
      <c r="S4362" s="6"/>
      <c r="T4362" s="6"/>
      <c r="U4362" s="6"/>
      <c r="V4362" s="6"/>
      <c r="W4362" s="6"/>
    </row>
    <row r="4363" spans="18:23" x14ac:dyDescent="0.3">
      <c r="R4363" s="6"/>
      <c r="S4363" s="6"/>
      <c r="T4363" s="6"/>
      <c r="U4363" s="6"/>
      <c r="V4363" s="6"/>
      <c r="W4363" s="6"/>
    </row>
    <row r="4364" spans="18:23" x14ac:dyDescent="0.3">
      <c r="R4364" s="6"/>
      <c r="S4364" s="6"/>
      <c r="T4364" s="6"/>
      <c r="U4364" s="6"/>
      <c r="V4364" s="6"/>
      <c r="W4364" s="6"/>
    </row>
    <row r="4365" spans="18:23" x14ac:dyDescent="0.3">
      <c r="R4365" s="6"/>
      <c r="S4365" s="6"/>
      <c r="T4365" s="6"/>
      <c r="U4365" s="6"/>
      <c r="V4365" s="6"/>
      <c r="W4365" s="6"/>
    </row>
    <row r="4366" spans="18:23" x14ac:dyDescent="0.3">
      <c r="R4366" s="6"/>
      <c r="S4366" s="6"/>
      <c r="T4366" s="6"/>
      <c r="U4366" s="6"/>
      <c r="V4366" s="6"/>
      <c r="W4366" s="6"/>
    </row>
    <row r="4367" spans="18:23" x14ac:dyDescent="0.3">
      <c r="R4367" s="6"/>
      <c r="S4367" s="6"/>
      <c r="T4367" s="6"/>
      <c r="U4367" s="6"/>
      <c r="V4367" s="6"/>
      <c r="W4367" s="6"/>
    </row>
    <row r="4368" spans="18:23" x14ac:dyDescent="0.3">
      <c r="R4368" s="6"/>
      <c r="S4368" s="6"/>
      <c r="T4368" s="6"/>
      <c r="U4368" s="6"/>
      <c r="V4368" s="6"/>
      <c r="W4368" s="6"/>
    </row>
    <row r="4369" spans="18:23" x14ac:dyDescent="0.3">
      <c r="R4369" s="6"/>
      <c r="S4369" s="6"/>
      <c r="T4369" s="6"/>
      <c r="U4369" s="6"/>
      <c r="V4369" s="6"/>
      <c r="W4369" s="6"/>
    </row>
    <row r="4370" spans="18:23" x14ac:dyDescent="0.3">
      <c r="R4370" s="6"/>
      <c r="S4370" s="6"/>
      <c r="T4370" s="6"/>
      <c r="U4370" s="6"/>
      <c r="V4370" s="6"/>
      <c r="W4370" s="6"/>
    </row>
    <row r="4371" spans="18:23" x14ac:dyDescent="0.3">
      <c r="R4371" s="6"/>
      <c r="S4371" s="6"/>
      <c r="T4371" s="6"/>
      <c r="U4371" s="6"/>
      <c r="V4371" s="6"/>
      <c r="W4371" s="6"/>
    </row>
    <row r="4372" spans="18:23" x14ac:dyDescent="0.3">
      <c r="R4372" s="6"/>
      <c r="S4372" s="6"/>
      <c r="T4372" s="6"/>
      <c r="U4372" s="6"/>
      <c r="V4372" s="6"/>
      <c r="W4372" s="6"/>
    </row>
    <row r="4373" spans="18:23" x14ac:dyDescent="0.3">
      <c r="R4373" s="6"/>
      <c r="S4373" s="6"/>
      <c r="T4373" s="6"/>
      <c r="U4373" s="6"/>
      <c r="V4373" s="6"/>
      <c r="W4373" s="6"/>
    </row>
    <row r="4374" spans="18:23" x14ac:dyDescent="0.3">
      <c r="R4374" s="6"/>
      <c r="S4374" s="6"/>
      <c r="T4374" s="6"/>
      <c r="U4374" s="6"/>
      <c r="V4374" s="6"/>
      <c r="W4374" s="6"/>
    </row>
    <row r="4375" spans="18:23" x14ac:dyDescent="0.3">
      <c r="R4375" s="6"/>
      <c r="S4375" s="6"/>
      <c r="T4375" s="6"/>
      <c r="U4375" s="6"/>
      <c r="V4375" s="6"/>
      <c r="W4375" s="6"/>
    </row>
    <row r="4376" spans="18:23" x14ac:dyDescent="0.3">
      <c r="R4376" s="6"/>
      <c r="S4376" s="6"/>
      <c r="T4376" s="6"/>
      <c r="U4376" s="6"/>
      <c r="V4376" s="6"/>
      <c r="W4376" s="6"/>
    </row>
    <row r="4377" spans="18:23" x14ac:dyDescent="0.3">
      <c r="R4377" s="6"/>
      <c r="S4377" s="6"/>
      <c r="T4377" s="6"/>
      <c r="U4377" s="6"/>
      <c r="V4377" s="6"/>
      <c r="W4377" s="6"/>
    </row>
    <row r="4378" spans="18:23" x14ac:dyDescent="0.3">
      <c r="R4378" s="6"/>
      <c r="S4378" s="6"/>
      <c r="T4378" s="6"/>
      <c r="U4378" s="6"/>
      <c r="V4378" s="6"/>
      <c r="W4378" s="6"/>
    </row>
    <row r="4379" spans="18:23" x14ac:dyDescent="0.3">
      <c r="R4379" s="6"/>
      <c r="S4379" s="6"/>
      <c r="T4379" s="6"/>
      <c r="U4379" s="6"/>
      <c r="V4379" s="6"/>
      <c r="W4379" s="6"/>
    </row>
    <row r="4380" spans="18:23" x14ac:dyDescent="0.3">
      <c r="R4380" s="6"/>
      <c r="S4380" s="6"/>
      <c r="T4380" s="6"/>
      <c r="U4380" s="6"/>
      <c r="V4380" s="6"/>
      <c r="W4380" s="6"/>
    </row>
    <row r="4381" spans="18:23" x14ac:dyDescent="0.3">
      <c r="R4381" s="6"/>
      <c r="S4381" s="6"/>
      <c r="T4381" s="6"/>
      <c r="U4381" s="6"/>
      <c r="V4381" s="6"/>
      <c r="W4381" s="6"/>
    </row>
    <row r="4382" spans="18:23" x14ac:dyDescent="0.3">
      <c r="R4382" s="6"/>
      <c r="S4382" s="6"/>
      <c r="T4382" s="6"/>
      <c r="U4382" s="6"/>
      <c r="V4382" s="6"/>
      <c r="W4382" s="6"/>
    </row>
    <row r="4383" spans="18:23" x14ac:dyDescent="0.3">
      <c r="R4383" s="6"/>
      <c r="S4383" s="6"/>
      <c r="T4383" s="6"/>
      <c r="U4383" s="6"/>
      <c r="V4383" s="6"/>
      <c r="W4383" s="6"/>
    </row>
    <row r="4384" spans="18:23" x14ac:dyDescent="0.3">
      <c r="R4384" s="6"/>
      <c r="S4384" s="6"/>
      <c r="T4384" s="6"/>
      <c r="U4384" s="6"/>
      <c r="V4384" s="6"/>
      <c r="W4384" s="6"/>
    </row>
    <row r="4385" spans="18:23" x14ac:dyDescent="0.3">
      <c r="R4385" s="6"/>
      <c r="S4385" s="6"/>
      <c r="T4385" s="6"/>
      <c r="U4385" s="6"/>
      <c r="V4385" s="6"/>
      <c r="W4385" s="6"/>
    </row>
    <row r="4386" spans="18:23" x14ac:dyDescent="0.3">
      <c r="R4386" s="6"/>
      <c r="S4386" s="6"/>
      <c r="T4386" s="6"/>
      <c r="U4386" s="6"/>
      <c r="V4386" s="6"/>
      <c r="W4386" s="6"/>
    </row>
    <row r="4387" spans="18:23" x14ac:dyDescent="0.3">
      <c r="R4387" s="6"/>
      <c r="S4387" s="6"/>
      <c r="T4387" s="6"/>
      <c r="U4387" s="6"/>
      <c r="V4387" s="6"/>
      <c r="W4387" s="6"/>
    </row>
    <row r="4388" spans="18:23" x14ac:dyDescent="0.3">
      <c r="R4388" s="6"/>
      <c r="S4388" s="6"/>
      <c r="T4388" s="6"/>
      <c r="U4388" s="6"/>
      <c r="V4388" s="6"/>
      <c r="W4388" s="6"/>
    </row>
    <row r="4389" spans="18:23" x14ac:dyDescent="0.3">
      <c r="R4389" s="6"/>
      <c r="S4389" s="6"/>
      <c r="T4389" s="6"/>
      <c r="U4389" s="6"/>
      <c r="V4389" s="6"/>
      <c r="W4389" s="6"/>
    </row>
    <row r="4390" spans="18:23" x14ac:dyDescent="0.3">
      <c r="R4390" s="6"/>
      <c r="S4390" s="6"/>
      <c r="T4390" s="6"/>
      <c r="U4390" s="6"/>
      <c r="V4390" s="6"/>
      <c r="W4390" s="6"/>
    </row>
    <row r="4391" spans="18:23" x14ac:dyDescent="0.3">
      <c r="R4391" s="6"/>
      <c r="S4391" s="6"/>
      <c r="T4391" s="6"/>
      <c r="U4391" s="6"/>
      <c r="V4391" s="6"/>
      <c r="W4391" s="6"/>
    </row>
    <row r="4392" spans="18:23" x14ac:dyDescent="0.3">
      <c r="R4392" s="6"/>
      <c r="S4392" s="6"/>
      <c r="T4392" s="6"/>
      <c r="U4392" s="6"/>
      <c r="V4392" s="6"/>
      <c r="W4392" s="6"/>
    </row>
    <row r="4393" spans="18:23" x14ac:dyDescent="0.3">
      <c r="R4393" s="6"/>
      <c r="S4393" s="6"/>
      <c r="T4393" s="6"/>
      <c r="U4393" s="6"/>
      <c r="V4393" s="6"/>
      <c r="W4393" s="6"/>
    </row>
    <row r="4394" spans="18:23" x14ac:dyDescent="0.3">
      <c r="R4394" s="6"/>
      <c r="S4394" s="6"/>
      <c r="T4394" s="6"/>
      <c r="U4394" s="6"/>
      <c r="V4394" s="6"/>
      <c r="W4394" s="6"/>
    </row>
    <row r="4395" spans="18:23" x14ac:dyDescent="0.3">
      <c r="R4395" s="6"/>
      <c r="S4395" s="6"/>
      <c r="T4395" s="6"/>
      <c r="U4395" s="6"/>
      <c r="V4395" s="6"/>
      <c r="W4395" s="6"/>
    </row>
    <row r="4396" spans="18:23" x14ac:dyDescent="0.3">
      <c r="R4396" s="6"/>
      <c r="S4396" s="6"/>
      <c r="T4396" s="6"/>
      <c r="U4396" s="6"/>
      <c r="V4396" s="6"/>
      <c r="W4396" s="6"/>
    </row>
    <row r="4397" spans="18:23" x14ac:dyDescent="0.3">
      <c r="R4397" s="6"/>
      <c r="S4397" s="6"/>
      <c r="T4397" s="6"/>
      <c r="U4397" s="6"/>
      <c r="V4397" s="6"/>
      <c r="W4397" s="6"/>
    </row>
    <row r="4398" spans="18:23" x14ac:dyDescent="0.3">
      <c r="R4398" s="6"/>
      <c r="S4398" s="6"/>
      <c r="T4398" s="6"/>
      <c r="U4398" s="6"/>
      <c r="V4398" s="6"/>
      <c r="W4398" s="6"/>
    </row>
    <row r="4399" spans="18:23" x14ac:dyDescent="0.3">
      <c r="R4399" s="6"/>
      <c r="S4399" s="6"/>
      <c r="T4399" s="6"/>
      <c r="U4399" s="6"/>
      <c r="V4399" s="6"/>
      <c r="W4399" s="6"/>
    </row>
    <row r="4400" spans="18:23" x14ac:dyDescent="0.3">
      <c r="R4400" s="6"/>
      <c r="S4400" s="6"/>
      <c r="T4400" s="6"/>
      <c r="U4400" s="6"/>
      <c r="V4400" s="6"/>
      <c r="W4400" s="6"/>
    </row>
    <row r="4401" spans="18:23" x14ac:dyDescent="0.3">
      <c r="R4401" s="6"/>
      <c r="S4401" s="6"/>
      <c r="T4401" s="6"/>
      <c r="U4401" s="6"/>
      <c r="V4401" s="6"/>
      <c r="W4401" s="6"/>
    </row>
    <row r="4402" spans="18:23" x14ac:dyDescent="0.3">
      <c r="R4402" s="6"/>
      <c r="S4402" s="6"/>
      <c r="T4402" s="6"/>
      <c r="U4402" s="6"/>
      <c r="V4402" s="6"/>
      <c r="W4402" s="6"/>
    </row>
    <row r="4403" spans="18:23" x14ac:dyDescent="0.3">
      <c r="R4403" s="6"/>
      <c r="S4403" s="6"/>
      <c r="T4403" s="6"/>
      <c r="U4403" s="6"/>
      <c r="V4403" s="6"/>
      <c r="W4403" s="6"/>
    </row>
    <row r="4404" spans="18:23" x14ac:dyDescent="0.3">
      <c r="R4404" s="6"/>
      <c r="S4404" s="6"/>
      <c r="T4404" s="6"/>
      <c r="U4404" s="6"/>
      <c r="V4404" s="6"/>
      <c r="W4404" s="6"/>
    </row>
    <row r="4405" spans="18:23" x14ac:dyDescent="0.3">
      <c r="R4405" s="6"/>
      <c r="S4405" s="6"/>
      <c r="T4405" s="6"/>
      <c r="U4405" s="6"/>
      <c r="V4405" s="6"/>
      <c r="W4405" s="6"/>
    </row>
    <row r="4406" spans="18:23" x14ac:dyDescent="0.3">
      <c r="R4406" s="6"/>
      <c r="S4406" s="6"/>
      <c r="T4406" s="6"/>
      <c r="U4406" s="6"/>
      <c r="V4406" s="6"/>
      <c r="W4406" s="6"/>
    </row>
    <row r="4407" spans="18:23" x14ac:dyDescent="0.3">
      <c r="R4407" s="6"/>
      <c r="S4407" s="6"/>
      <c r="T4407" s="6"/>
      <c r="U4407" s="6"/>
      <c r="V4407" s="6"/>
      <c r="W4407" s="6"/>
    </row>
    <row r="4408" spans="18:23" x14ac:dyDescent="0.3">
      <c r="R4408" s="6"/>
      <c r="S4408" s="6"/>
      <c r="T4408" s="6"/>
      <c r="U4408" s="6"/>
      <c r="V4408" s="6"/>
      <c r="W4408" s="6"/>
    </row>
    <row r="4409" spans="18:23" x14ac:dyDescent="0.3">
      <c r="R4409" s="6"/>
      <c r="S4409" s="6"/>
      <c r="T4409" s="6"/>
      <c r="U4409" s="6"/>
      <c r="V4409" s="6"/>
      <c r="W4409" s="6"/>
    </row>
    <row r="4410" spans="18:23" x14ac:dyDescent="0.3">
      <c r="R4410" s="6"/>
      <c r="S4410" s="6"/>
      <c r="T4410" s="6"/>
      <c r="U4410" s="6"/>
      <c r="V4410" s="6"/>
      <c r="W4410" s="6"/>
    </row>
    <row r="4411" spans="18:23" x14ac:dyDescent="0.3">
      <c r="R4411" s="6"/>
      <c r="S4411" s="6"/>
      <c r="T4411" s="6"/>
      <c r="U4411" s="6"/>
      <c r="V4411" s="6"/>
      <c r="W4411" s="6"/>
    </row>
    <row r="4412" spans="18:23" x14ac:dyDescent="0.3">
      <c r="R4412" s="6"/>
      <c r="S4412" s="6"/>
      <c r="T4412" s="6"/>
      <c r="U4412" s="6"/>
      <c r="V4412" s="6"/>
      <c r="W4412" s="6"/>
    </row>
    <row r="4413" spans="18:23" x14ac:dyDescent="0.3">
      <c r="R4413" s="6"/>
      <c r="S4413" s="6"/>
      <c r="T4413" s="6"/>
      <c r="U4413" s="6"/>
      <c r="V4413" s="6"/>
      <c r="W4413" s="6"/>
    </row>
    <row r="4414" spans="18:23" x14ac:dyDescent="0.3">
      <c r="R4414" s="6"/>
      <c r="S4414" s="6"/>
      <c r="T4414" s="6"/>
      <c r="U4414" s="6"/>
      <c r="V4414" s="6"/>
      <c r="W4414" s="6"/>
    </row>
    <row r="4415" spans="18:23" x14ac:dyDescent="0.3">
      <c r="R4415" s="6"/>
      <c r="S4415" s="6"/>
      <c r="T4415" s="6"/>
      <c r="U4415" s="6"/>
      <c r="V4415" s="6"/>
      <c r="W4415" s="6"/>
    </row>
    <row r="4416" spans="18:23" x14ac:dyDescent="0.3">
      <c r="R4416" s="6"/>
      <c r="S4416" s="6"/>
      <c r="T4416" s="6"/>
      <c r="U4416" s="6"/>
      <c r="V4416" s="6"/>
      <c r="W4416" s="6"/>
    </row>
    <row r="4417" spans="18:23" x14ac:dyDescent="0.3">
      <c r="R4417" s="6"/>
      <c r="S4417" s="6"/>
      <c r="T4417" s="6"/>
      <c r="U4417" s="6"/>
      <c r="V4417" s="6"/>
      <c r="W4417" s="6"/>
    </row>
    <row r="4418" spans="18:23" x14ac:dyDescent="0.3">
      <c r="R4418" s="6"/>
      <c r="S4418" s="6"/>
      <c r="T4418" s="6"/>
      <c r="U4418" s="6"/>
      <c r="V4418" s="6"/>
      <c r="W4418" s="6"/>
    </row>
    <row r="4419" spans="18:23" x14ac:dyDescent="0.3">
      <c r="R4419" s="6"/>
      <c r="S4419" s="6"/>
      <c r="T4419" s="6"/>
      <c r="U4419" s="6"/>
      <c r="V4419" s="6"/>
      <c r="W4419" s="6"/>
    </row>
    <row r="4420" spans="18:23" x14ac:dyDescent="0.3">
      <c r="R4420" s="6"/>
      <c r="S4420" s="6"/>
      <c r="T4420" s="6"/>
      <c r="U4420" s="6"/>
      <c r="V4420" s="6"/>
      <c r="W4420" s="6"/>
    </row>
    <row r="4421" spans="18:23" x14ac:dyDescent="0.3">
      <c r="R4421" s="6"/>
      <c r="S4421" s="6"/>
      <c r="T4421" s="6"/>
      <c r="U4421" s="6"/>
      <c r="V4421" s="6"/>
      <c r="W4421" s="6"/>
    </row>
    <row r="4422" spans="18:23" x14ac:dyDescent="0.3">
      <c r="R4422" s="6"/>
      <c r="S4422" s="6"/>
      <c r="T4422" s="6"/>
      <c r="U4422" s="6"/>
      <c r="V4422" s="6"/>
      <c r="W4422" s="6"/>
    </row>
    <row r="4423" spans="18:23" x14ac:dyDescent="0.3">
      <c r="R4423" s="6"/>
      <c r="S4423" s="6"/>
      <c r="T4423" s="6"/>
      <c r="U4423" s="6"/>
      <c r="V4423" s="6"/>
      <c r="W4423" s="6"/>
    </row>
    <row r="4424" spans="18:23" x14ac:dyDescent="0.3">
      <c r="R4424" s="6"/>
      <c r="S4424" s="6"/>
      <c r="T4424" s="6"/>
      <c r="U4424" s="6"/>
      <c r="V4424" s="6"/>
      <c r="W4424" s="6"/>
    </row>
    <row r="4425" spans="18:23" x14ac:dyDescent="0.3">
      <c r="R4425" s="6"/>
      <c r="S4425" s="6"/>
      <c r="T4425" s="6"/>
      <c r="U4425" s="6"/>
      <c r="V4425" s="6"/>
      <c r="W4425" s="6"/>
    </row>
    <row r="4426" spans="18:23" x14ac:dyDescent="0.3">
      <c r="R4426" s="6"/>
      <c r="S4426" s="6"/>
      <c r="T4426" s="6"/>
      <c r="U4426" s="6"/>
      <c r="V4426" s="6"/>
      <c r="W4426" s="6"/>
    </row>
    <row r="4427" spans="18:23" x14ac:dyDescent="0.3">
      <c r="R4427" s="6"/>
      <c r="S4427" s="6"/>
      <c r="T4427" s="6"/>
      <c r="U4427" s="6"/>
      <c r="V4427" s="6"/>
      <c r="W4427" s="6"/>
    </row>
    <row r="4428" spans="18:23" x14ac:dyDescent="0.3">
      <c r="R4428" s="6"/>
      <c r="S4428" s="6"/>
      <c r="T4428" s="6"/>
      <c r="U4428" s="6"/>
      <c r="V4428" s="6"/>
      <c r="W4428" s="6"/>
    </row>
    <row r="4429" spans="18:23" x14ac:dyDescent="0.3">
      <c r="R4429" s="6"/>
      <c r="S4429" s="6"/>
      <c r="T4429" s="6"/>
      <c r="U4429" s="6"/>
      <c r="V4429" s="6"/>
      <c r="W4429" s="6"/>
    </row>
    <row r="4430" spans="18:23" x14ac:dyDescent="0.3">
      <c r="R4430" s="6"/>
      <c r="S4430" s="6"/>
      <c r="T4430" s="6"/>
      <c r="U4430" s="6"/>
      <c r="V4430" s="6"/>
      <c r="W4430" s="6"/>
    </row>
    <row r="4431" spans="18:23" x14ac:dyDescent="0.3">
      <c r="R4431" s="6"/>
      <c r="S4431" s="6"/>
      <c r="T4431" s="6"/>
      <c r="U4431" s="6"/>
      <c r="V4431" s="6"/>
      <c r="W4431" s="6"/>
    </row>
    <row r="4432" spans="18:23" x14ac:dyDescent="0.3">
      <c r="R4432" s="6"/>
      <c r="S4432" s="6"/>
      <c r="T4432" s="6"/>
      <c r="U4432" s="6"/>
      <c r="V4432" s="6"/>
      <c r="W4432" s="6"/>
    </row>
    <row r="4433" spans="18:23" x14ac:dyDescent="0.3">
      <c r="R4433" s="6"/>
      <c r="S4433" s="6"/>
      <c r="T4433" s="6"/>
      <c r="U4433" s="6"/>
      <c r="V4433" s="6"/>
      <c r="W4433" s="6"/>
    </row>
    <row r="4434" spans="18:23" x14ac:dyDescent="0.3">
      <c r="R4434" s="6"/>
      <c r="S4434" s="6"/>
      <c r="T4434" s="6"/>
      <c r="U4434" s="6"/>
      <c r="V4434" s="6"/>
      <c r="W4434" s="6"/>
    </row>
    <row r="4435" spans="18:23" x14ac:dyDescent="0.3">
      <c r="R4435" s="6"/>
      <c r="S4435" s="6"/>
      <c r="T4435" s="6"/>
      <c r="U4435" s="6"/>
      <c r="V4435" s="6"/>
      <c r="W4435" s="6"/>
    </row>
    <row r="4436" spans="18:23" x14ac:dyDescent="0.3">
      <c r="R4436" s="6"/>
      <c r="S4436" s="6"/>
      <c r="T4436" s="6"/>
      <c r="U4436" s="6"/>
      <c r="V4436" s="6"/>
      <c r="W4436" s="6"/>
    </row>
    <row r="4437" spans="18:23" x14ac:dyDescent="0.3">
      <c r="R4437" s="6"/>
      <c r="S4437" s="6"/>
      <c r="T4437" s="6"/>
      <c r="U4437" s="6"/>
      <c r="V4437" s="6"/>
      <c r="W4437" s="6"/>
    </row>
    <row r="4438" spans="18:23" x14ac:dyDescent="0.3">
      <c r="R4438" s="6"/>
      <c r="S4438" s="6"/>
      <c r="T4438" s="6"/>
      <c r="U4438" s="6"/>
      <c r="V4438" s="6"/>
      <c r="W4438" s="6"/>
    </row>
    <row r="4439" spans="18:23" x14ac:dyDescent="0.3">
      <c r="R4439" s="6"/>
      <c r="S4439" s="6"/>
      <c r="T4439" s="6"/>
      <c r="U4439" s="6"/>
      <c r="V4439" s="6"/>
      <c r="W4439" s="6"/>
    </row>
    <row r="4440" spans="18:23" x14ac:dyDescent="0.3">
      <c r="R4440" s="6"/>
      <c r="S4440" s="6"/>
      <c r="T4440" s="6"/>
      <c r="U4440" s="6"/>
      <c r="V4440" s="6"/>
      <c r="W4440" s="6"/>
    </row>
    <row r="4441" spans="18:23" x14ac:dyDescent="0.3">
      <c r="R4441" s="6"/>
      <c r="S4441" s="6"/>
      <c r="T4441" s="6"/>
      <c r="U4441" s="6"/>
      <c r="V4441" s="6"/>
      <c r="W4441" s="6"/>
    </row>
    <row r="4442" spans="18:23" x14ac:dyDescent="0.3">
      <c r="R4442" s="6"/>
      <c r="S4442" s="6"/>
      <c r="T4442" s="6"/>
      <c r="U4442" s="6"/>
      <c r="V4442" s="6"/>
      <c r="W4442" s="6"/>
    </row>
    <row r="4443" spans="18:23" x14ac:dyDescent="0.3">
      <c r="R4443" s="6"/>
      <c r="S4443" s="6"/>
      <c r="T4443" s="6"/>
      <c r="U4443" s="6"/>
      <c r="V4443" s="6"/>
      <c r="W4443" s="6"/>
    </row>
    <row r="4444" spans="18:23" x14ac:dyDescent="0.3">
      <c r="R4444" s="6"/>
      <c r="S4444" s="6"/>
      <c r="T4444" s="6"/>
      <c r="U4444" s="6"/>
      <c r="V4444" s="6"/>
      <c r="W4444" s="6"/>
    </row>
    <row r="4445" spans="18:23" x14ac:dyDescent="0.3">
      <c r="R4445" s="6"/>
      <c r="S4445" s="6"/>
      <c r="T4445" s="6"/>
      <c r="U4445" s="6"/>
      <c r="V4445" s="6"/>
      <c r="W4445" s="6"/>
    </row>
    <row r="4446" spans="18:23" x14ac:dyDescent="0.3">
      <c r="R4446" s="6"/>
      <c r="S4446" s="6"/>
      <c r="T4446" s="6"/>
      <c r="U4446" s="6"/>
      <c r="V4446" s="6"/>
      <c r="W4446" s="6"/>
    </row>
    <row r="4447" spans="18:23" x14ac:dyDescent="0.3">
      <c r="R4447" s="6"/>
      <c r="S4447" s="6"/>
      <c r="T4447" s="6"/>
      <c r="U4447" s="6"/>
      <c r="V4447" s="6"/>
      <c r="W4447" s="6"/>
    </row>
    <row r="4448" spans="18:23" x14ac:dyDescent="0.3">
      <c r="R4448" s="6"/>
      <c r="S4448" s="6"/>
      <c r="T4448" s="6"/>
      <c r="U4448" s="6"/>
      <c r="V4448" s="6"/>
      <c r="W4448" s="6"/>
    </row>
    <row r="4449" spans="18:23" x14ac:dyDescent="0.3">
      <c r="R4449" s="6"/>
      <c r="S4449" s="6"/>
      <c r="T4449" s="6"/>
      <c r="U4449" s="6"/>
      <c r="V4449" s="6"/>
      <c r="W4449" s="6"/>
    </row>
    <row r="4450" spans="18:23" x14ac:dyDescent="0.3">
      <c r="R4450" s="6"/>
      <c r="S4450" s="6"/>
      <c r="T4450" s="6"/>
      <c r="U4450" s="6"/>
      <c r="V4450" s="6"/>
      <c r="W4450" s="6"/>
    </row>
    <row r="4451" spans="18:23" x14ac:dyDescent="0.3">
      <c r="R4451" s="6"/>
      <c r="S4451" s="6"/>
      <c r="T4451" s="6"/>
      <c r="U4451" s="6"/>
      <c r="V4451" s="6"/>
      <c r="W4451" s="6"/>
    </row>
    <row r="4452" spans="18:23" x14ac:dyDescent="0.3">
      <c r="R4452" s="6"/>
      <c r="S4452" s="6"/>
      <c r="T4452" s="6"/>
      <c r="U4452" s="6"/>
      <c r="V4452" s="6"/>
      <c r="W4452" s="6"/>
    </row>
    <row r="4453" spans="18:23" x14ac:dyDescent="0.3">
      <c r="R4453" s="6"/>
      <c r="S4453" s="6"/>
      <c r="T4453" s="6"/>
      <c r="U4453" s="6"/>
      <c r="V4453" s="6"/>
      <c r="W4453" s="6"/>
    </row>
    <row r="4454" spans="18:23" x14ac:dyDescent="0.3">
      <c r="R4454" s="6"/>
      <c r="S4454" s="6"/>
      <c r="T4454" s="6"/>
      <c r="U4454" s="6"/>
      <c r="V4454" s="6"/>
      <c r="W4454" s="6"/>
    </row>
    <row r="4455" spans="18:23" x14ac:dyDescent="0.3">
      <c r="R4455" s="6"/>
      <c r="S4455" s="6"/>
      <c r="T4455" s="6"/>
      <c r="U4455" s="6"/>
      <c r="V4455" s="6"/>
      <c r="W4455" s="6"/>
    </row>
    <row r="4456" spans="18:23" x14ac:dyDescent="0.3">
      <c r="R4456" s="6"/>
      <c r="S4456" s="6"/>
      <c r="T4456" s="6"/>
      <c r="U4456" s="6"/>
      <c r="V4456" s="6"/>
      <c r="W4456" s="6"/>
    </row>
    <row r="4457" spans="18:23" x14ac:dyDescent="0.3">
      <c r="R4457" s="6"/>
      <c r="S4457" s="6"/>
      <c r="T4457" s="6"/>
      <c r="U4457" s="6"/>
      <c r="V4457" s="6"/>
      <c r="W4457" s="6"/>
    </row>
    <row r="4458" spans="18:23" x14ac:dyDescent="0.3">
      <c r="R4458" s="6"/>
      <c r="S4458" s="6"/>
      <c r="T4458" s="6"/>
      <c r="U4458" s="6"/>
      <c r="V4458" s="6"/>
      <c r="W4458" s="6"/>
    </row>
    <row r="4459" spans="18:23" x14ac:dyDescent="0.3">
      <c r="R4459" s="6"/>
      <c r="S4459" s="6"/>
      <c r="T4459" s="6"/>
      <c r="U4459" s="6"/>
      <c r="V4459" s="6"/>
      <c r="W4459" s="6"/>
    </row>
    <row r="4460" spans="18:23" x14ac:dyDescent="0.3">
      <c r="R4460" s="6"/>
      <c r="S4460" s="6"/>
      <c r="T4460" s="6"/>
      <c r="U4460" s="6"/>
      <c r="V4460" s="6"/>
      <c r="W4460" s="6"/>
    </row>
    <row r="4461" spans="18:23" x14ac:dyDescent="0.3">
      <c r="R4461" s="6"/>
      <c r="S4461" s="6"/>
      <c r="T4461" s="6"/>
      <c r="U4461" s="6"/>
      <c r="V4461" s="6"/>
      <c r="W4461" s="6"/>
    </row>
    <row r="4462" spans="18:23" x14ac:dyDescent="0.3">
      <c r="R4462" s="6"/>
      <c r="S4462" s="6"/>
      <c r="T4462" s="6"/>
      <c r="U4462" s="6"/>
      <c r="V4462" s="6"/>
      <c r="W4462" s="6"/>
    </row>
    <row r="4463" spans="18:23" x14ac:dyDescent="0.3">
      <c r="R4463" s="6"/>
      <c r="S4463" s="6"/>
      <c r="T4463" s="6"/>
      <c r="U4463" s="6"/>
      <c r="V4463" s="6"/>
      <c r="W4463" s="6"/>
    </row>
    <row r="4464" spans="18:23" x14ac:dyDescent="0.3">
      <c r="R4464" s="6"/>
      <c r="S4464" s="6"/>
      <c r="T4464" s="6"/>
      <c r="U4464" s="6"/>
      <c r="V4464" s="6"/>
      <c r="W4464" s="6"/>
    </row>
    <row r="4465" spans="18:23" x14ac:dyDescent="0.3">
      <c r="R4465" s="6"/>
      <c r="S4465" s="6"/>
      <c r="T4465" s="6"/>
      <c r="U4465" s="6"/>
      <c r="V4465" s="6"/>
      <c r="W4465" s="6"/>
    </row>
    <row r="4466" spans="18:23" x14ac:dyDescent="0.3">
      <c r="R4466" s="6"/>
      <c r="S4466" s="6"/>
      <c r="T4466" s="6"/>
      <c r="U4466" s="6"/>
      <c r="V4466" s="6"/>
      <c r="W4466" s="6"/>
    </row>
    <row r="4467" spans="18:23" x14ac:dyDescent="0.3">
      <c r="R4467" s="6"/>
      <c r="S4467" s="6"/>
      <c r="T4467" s="6"/>
      <c r="U4467" s="6"/>
      <c r="V4467" s="6"/>
      <c r="W4467" s="6"/>
    </row>
    <row r="4468" spans="18:23" x14ac:dyDescent="0.3">
      <c r="R4468" s="6"/>
      <c r="S4468" s="6"/>
      <c r="T4468" s="6"/>
      <c r="U4468" s="6"/>
      <c r="V4468" s="6"/>
      <c r="W4468" s="6"/>
    </row>
    <row r="4469" spans="18:23" x14ac:dyDescent="0.3">
      <c r="R4469" s="6"/>
      <c r="S4469" s="6"/>
      <c r="T4469" s="6"/>
      <c r="U4469" s="6"/>
      <c r="V4469" s="6"/>
      <c r="W4469" s="6"/>
    </row>
    <row r="4470" spans="18:23" x14ac:dyDescent="0.3">
      <c r="R4470" s="6"/>
      <c r="S4470" s="6"/>
      <c r="T4470" s="6"/>
      <c r="U4470" s="6"/>
      <c r="V4470" s="6"/>
      <c r="W4470" s="6"/>
    </row>
    <row r="4471" spans="18:23" x14ac:dyDescent="0.3">
      <c r="R4471" s="6"/>
      <c r="S4471" s="6"/>
      <c r="T4471" s="6"/>
      <c r="U4471" s="6"/>
      <c r="V4471" s="6"/>
      <c r="W4471" s="6"/>
    </row>
    <row r="4472" spans="18:23" x14ac:dyDescent="0.3">
      <c r="R4472" s="6"/>
      <c r="S4472" s="6"/>
      <c r="T4472" s="6"/>
      <c r="U4472" s="6"/>
      <c r="V4472" s="6"/>
      <c r="W4472" s="6"/>
    </row>
    <row r="4473" spans="18:23" x14ac:dyDescent="0.3">
      <c r="R4473" s="6"/>
      <c r="S4473" s="6"/>
      <c r="T4473" s="6"/>
      <c r="U4473" s="6"/>
      <c r="V4473" s="6"/>
      <c r="W4473" s="6"/>
    </row>
    <row r="4474" spans="18:23" x14ac:dyDescent="0.3">
      <c r="R4474" s="6"/>
      <c r="S4474" s="6"/>
      <c r="T4474" s="6"/>
      <c r="U4474" s="6"/>
      <c r="V4474" s="6"/>
      <c r="W4474" s="6"/>
    </row>
    <row r="4475" spans="18:23" x14ac:dyDescent="0.3">
      <c r="R4475" s="6"/>
      <c r="S4475" s="6"/>
      <c r="T4475" s="6"/>
      <c r="U4475" s="6"/>
      <c r="V4475" s="6"/>
      <c r="W4475" s="6"/>
    </row>
    <row r="4476" spans="18:23" x14ac:dyDescent="0.3">
      <c r="R4476" s="6"/>
      <c r="S4476" s="6"/>
      <c r="T4476" s="6"/>
      <c r="U4476" s="6"/>
      <c r="V4476" s="6"/>
      <c r="W4476" s="6"/>
    </row>
    <row r="4477" spans="18:23" x14ac:dyDescent="0.3">
      <c r="R4477" s="6"/>
      <c r="S4477" s="6"/>
      <c r="T4477" s="6"/>
      <c r="U4477" s="6"/>
      <c r="V4477" s="6"/>
      <c r="W4477" s="6"/>
    </row>
    <row r="4478" spans="18:23" x14ac:dyDescent="0.3">
      <c r="R4478" s="6"/>
      <c r="S4478" s="6"/>
      <c r="T4478" s="6"/>
      <c r="U4478" s="6"/>
      <c r="V4478" s="6"/>
      <c r="W4478" s="6"/>
    </row>
    <row r="4479" spans="18:23" x14ac:dyDescent="0.3">
      <c r="R4479" s="6"/>
      <c r="S4479" s="6"/>
      <c r="T4479" s="6"/>
      <c r="U4479" s="6"/>
      <c r="V4479" s="6"/>
      <c r="W4479" s="6"/>
    </row>
    <row r="4480" spans="18:23" x14ac:dyDescent="0.3">
      <c r="R4480" s="6"/>
      <c r="S4480" s="6"/>
      <c r="T4480" s="6"/>
      <c r="U4480" s="6"/>
      <c r="V4480" s="6"/>
      <c r="W4480" s="6"/>
    </row>
    <row r="4481" spans="18:23" x14ac:dyDescent="0.3">
      <c r="R4481" s="6"/>
      <c r="S4481" s="6"/>
      <c r="T4481" s="6"/>
      <c r="U4481" s="6"/>
      <c r="V4481" s="6"/>
      <c r="W4481" s="6"/>
    </row>
    <row r="4482" spans="18:23" x14ac:dyDescent="0.3">
      <c r="R4482" s="6"/>
      <c r="S4482" s="6"/>
      <c r="T4482" s="6"/>
      <c r="U4482" s="6"/>
      <c r="V4482" s="6"/>
      <c r="W4482" s="6"/>
    </row>
    <row r="4483" spans="18:23" x14ac:dyDescent="0.3">
      <c r="R4483" s="6"/>
      <c r="S4483" s="6"/>
      <c r="T4483" s="6"/>
      <c r="U4483" s="6"/>
      <c r="V4483" s="6"/>
      <c r="W4483" s="6"/>
    </row>
    <row r="4484" spans="18:23" x14ac:dyDescent="0.3">
      <c r="R4484" s="6"/>
      <c r="S4484" s="6"/>
      <c r="T4484" s="6"/>
      <c r="U4484" s="6"/>
      <c r="V4484" s="6"/>
      <c r="W4484" s="6"/>
    </row>
    <row r="4485" spans="18:23" x14ac:dyDescent="0.3">
      <c r="R4485" s="6"/>
      <c r="S4485" s="6"/>
      <c r="T4485" s="6"/>
      <c r="U4485" s="6"/>
      <c r="V4485" s="6"/>
      <c r="W4485" s="6"/>
    </row>
    <row r="4486" spans="18:23" x14ac:dyDescent="0.3">
      <c r="R4486" s="6"/>
      <c r="S4486" s="6"/>
      <c r="T4486" s="6"/>
      <c r="U4486" s="6"/>
      <c r="V4486" s="6"/>
      <c r="W4486" s="6"/>
    </row>
    <row r="4487" spans="18:23" x14ac:dyDescent="0.3">
      <c r="R4487" s="6"/>
      <c r="S4487" s="6"/>
      <c r="T4487" s="6"/>
      <c r="U4487" s="6"/>
      <c r="V4487" s="6"/>
      <c r="W4487" s="6"/>
    </row>
    <row r="4488" spans="18:23" x14ac:dyDescent="0.3">
      <c r="R4488" s="6"/>
      <c r="S4488" s="6"/>
      <c r="T4488" s="6"/>
      <c r="U4488" s="6"/>
      <c r="V4488" s="6"/>
      <c r="W4488" s="6"/>
    </row>
    <row r="4489" spans="18:23" x14ac:dyDescent="0.3">
      <c r="R4489" s="6"/>
      <c r="S4489" s="6"/>
      <c r="T4489" s="6"/>
      <c r="U4489" s="6"/>
      <c r="V4489" s="6"/>
      <c r="W4489" s="6"/>
    </row>
    <row r="4490" spans="18:23" x14ac:dyDescent="0.3">
      <c r="R4490" s="6"/>
      <c r="S4490" s="6"/>
      <c r="T4490" s="6"/>
      <c r="U4490" s="6"/>
      <c r="V4490" s="6"/>
      <c r="W4490" s="6"/>
    </row>
    <row r="4491" spans="18:23" x14ac:dyDescent="0.3">
      <c r="R4491" s="6"/>
      <c r="S4491" s="6"/>
      <c r="T4491" s="6"/>
      <c r="U4491" s="6"/>
      <c r="V4491" s="6"/>
      <c r="W4491" s="6"/>
    </row>
    <row r="4492" spans="18:23" x14ac:dyDescent="0.3">
      <c r="R4492" s="6"/>
      <c r="S4492" s="6"/>
      <c r="T4492" s="6"/>
      <c r="U4492" s="6"/>
      <c r="V4492" s="6"/>
      <c r="W4492" s="6"/>
    </row>
    <row r="4493" spans="18:23" x14ac:dyDescent="0.3">
      <c r="R4493" s="6"/>
      <c r="S4493" s="6"/>
      <c r="T4493" s="6"/>
      <c r="U4493" s="6"/>
      <c r="V4493" s="6"/>
      <c r="W4493" s="6"/>
    </row>
    <row r="4494" spans="18:23" x14ac:dyDescent="0.3">
      <c r="R4494" s="6"/>
      <c r="S4494" s="6"/>
      <c r="T4494" s="6"/>
      <c r="U4494" s="6"/>
      <c r="V4494" s="6"/>
      <c r="W4494" s="6"/>
    </row>
    <row r="4495" spans="18:23" x14ac:dyDescent="0.3">
      <c r="R4495" s="6"/>
      <c r="S4495" s="6"/>
      <c r="T4495" s="6"/>
      <c r="U4495" s="6"/>
      <c r="V4495" s="6"/>
      <c r="W4495" s="6"/>
    </row>
    <row r="4496" spans="18:23" x14ac:dyDescent="0.3">
      <c r="R4496" s="6"/>
      <c r="S4496" s="6"/>
      <c r="T4496" s="6"/>
      <c r="U4496" s="6"/>
      <c r="V4496" s="6"/>
      <c r="W4496" s="6"/>
    </row>
    <row r="4497" spans="18:23" x14ac:dyDescent="0.3">
      <c r="R4497" s="6"/>
      <c r="S4497" s="6"/>
      <c r="T4497" s="6"/>
      <c r="U4497" s="6"/>
      <c r="V4497" s="6"/>
      <c r="W4497" s="6"/>
    </row>
    <row r="4498" spans="18:23" x14ac:dyDescent="0.3">
      <c r="R4498" s="6"/>
      <c r="S4498" s="6"/>
      <c r="T4498" s="6"/>
      <c r="U4498" s="6"/>
      <c r="V4498" s="6"/>
      <c r="W4498" s="6"/>
    </row>
    <row r="4499" spans="18:23" x14ac:dyDescent="0.3">
      <c r="R4499" s="6"/>
      <c r="S4499" s="6"/>
      <c r="T4499" s="6"/>
      <c r="U4499" s="6"/>
      <c r="V4499" s="6"/>
      <c r="W4499" s="6"/>
    </row>
    <row r="4500" spans="18:23" x14ac:dyDescent="0.3">
      <c r="R4500" s="6"/>
      <c r="S4500" s="6"/>
      <c r="T4500" s="6"/>
      <c r="U4500" s="6"/>
      <c r="V4500" s="6"/>
      <c r="W4500" s="6"/>
    </row>
    <row r="4501" spans="18:23" x14ac:dyDescent="0.3">
      <c r="R4501" s="6"/>
      <c r="S4501" s="6"/>
      <c r="T4501" s="6"/>
      <c r="U4501" s="6"/>
      <c r="V4501" s="6"/>
      <c r="W4501" s="6"/>
    </row>
    <row r="4502" spans="18:23" x14ac:dyDescent="0.3">
      <c r="R4502" s="6"/>
      <c r="S4502" s="6"/>
      <c r="T4502" s="6"/>
      <c r="U4502" s="6"/>
      <c r="V4502" s="6"/>
      <c r="W4502" s="6"/>
    </row>
    <row r="4503" spans="18:23" x14ac:dyDescent="0.3">
      <c r="R4503" s="6"/>
      <c r="S4503" s="6"/>
      <c r="T4503" s="6"/>
      <c r="U4503" s="6"/>
      <c r="V4503" s="6"/>
      <c r="W4503" s="6"/>
    </row>
    <row r="4504" spans="18:23" x14ac:dyDescent="0.3">
      <c r="R4504" s="6"/>
      <c r="S4504" s="6"/>
      <c r="T4504" s="6"/>
      <c r="U4504" s="6"/>
      <c r="V4504" s="6"/>
      <c r="W4504" s="6"/>
    </row>
    <row r="4505" spans="18:23" x14ac:dyDescent="0.3">
      <c r="R4505" s="6"/>
      <c r="S4505" s="6"/>
      <c r="T4505" s="6"/>
      <c r="U4505" s="6"/>
      <c r="V4505" s="6"/>
      <c r="W4505" s="6"/>
    </row>
    <row r="4506" spans="18:23" x14ac:dyDescent="0.3">
      <c r="R4506" s="6"/>
      <c r="S4506" s="6"/>
      <c r="T4506" s="6"/>
      <c r="U4506" s="6"/>
      <c r="V4506" s="6"/>
      <c r="W4506" s="6"/>
    </row>
    <row r="4507" spans="18:23" x14ac:dyDescent="0.3">
      <c r="R4507" s="6"/>
      <c r="S4507" s="6"/>
      <c r="T4507" s="6"/>
      <c r="U4507" s="6"/>
      <c r="V4507" s="6"/>
      <c r="W4507" s="6"/>
    </row>
    <row r="4508" spans="18:23" x14ac:dyDescent="0.3">
      <c r="R4508" s="6"/>
      <c r="S4508" s="6"/>
      <c r="T4508" s="6"/>
      <c r="U4508" s="6"/>
      <c r="V4508" s="6"/>
      <c r="W4508" s="6"/>
    </row>
    <row r="4509" spans="18:23" x14ac:dyDescent="0.3">
      <c r="R4509" s="6"/>
      <c r="S4509" s="6"/>
      <c r="T4509" s="6"/>
      <c r="U4509" s="6"/>
      <c r="V4509" s="6"/>
      <c r="W4509" s="6"/>
    </row>
    <row r="4510" spans="18:23" x14ac:dyDescent="0.3">
      <c r="R4510" s="6"/>
      <c r="S4510" s="6"/>
      <c r="T4510" s="6"/>
      <c r="U4510" s="6"/>
      <c r="V4510" s="6"/>
      <c r="W4510" s="6"/>
    </row>
    <row r="4511" spans="18:23" x14ac:dyDescent="0.3">
      <c r="R4511" s="6"/>
      <c r="S4511" s="6"/>
      <c r="T4511" s="6"/>
      <c r="U4511" s="6"/>
      <c r="V4511" s="6"/>
      <c r="W4511" s="6"/>
    </row>
    <row r="4512" spans="18:23" x14ac:dyDescent="0.3">
      <c r="R4512" s="6"/>
      <c r="S4512" s="6"/>
      <c r="T4512" s="6"/>
      <c r="U4512" s="6"/>
      <c r="V4512" s="6"/>
      <c r="W4512" s="6"/>
    </row>
    <row r="4513" spans="18:23" x14ac:dyDescent="0.3">
      <c r="R4513" s="6"/>
      <c r="S4513" s="6"/>
      <c r="T4513" s="6"/>
      <c r="U4513" s="6"/>
      <c r="V4513" s="6"/>
      <c r="W4513" s="6"/>
    </row>
    <row r="4514" spans="18:23" x14ac:dyDescent="0.3">
      <c r="R4514" s="6"/>
      <c r="S4514" s="6"/>
      <c r="T4514" s="6"/>
      <c r="U4514" s="6"/>
      <c r="V4514" s="6"/>
      <c r="W4514" s="6"/>
    </row>
    <row r="4515" spans="18:23" x14ac:dyDescent="0.3">
      <c r="R4515" s="6"/>
      <c r="S4515" s="6"/>
      <c r="T4515" s="6"/>
      <c r="U4515" s="6"/>
      <c r="V4515" s="6"/>
      <c r="W4515" s="6"/>
    </row>
    <row r="4516" spans="18:23" x14ac:dyDescent="0.3">
      <c r="R4516" s="6"/>
      <c r="S4516" s="6"/>
      <c r="T4516" s="6"/>
      <c r="U4516" s="6"/>
      <c r="V4516" s="6"/>
      <c r="W4516" s="6"/>
    </row>
    <row r="4517" spans="18:23" x14ac:dyDescent="0.3">
      <c r="R4517" s="6"/>
      <c r="S4517" s="6"/>
      <c r="T4517" s="6"/>
      <c r="U4517" s="6"/>
      <c r="V4517" s="6"/>
      <c r="W4517" s="6"/>
    </row>
    <row r="4518" spans="18:23" x14ac:dyDescent="0.3">
      <c r="R4518" s="6"/>
      <c r="S4518" s="6"/>
      <c r="T4518" s="6"/>
      <c r="U4518" s="6"/>
      <c r="V4518" s="6"/>
      <c r="W4518" s="6"/>
    </row>
    <row r="4519" spans="18:23" x14ac:dyDescent="0.3">
      <c r="R4519" s="6"/>
      <c r="S4519" s="6"/>
      <c r="T4519" s="6"/>
      <c r="U4519" s="6"/>
      <c r="V4519" s="6"/>
      <c r="W4519" s="6"/>
    </row>
    <row r="4520" spans="18:23" x14ac:dyDescent="0.3">
      <c r="R4520" s="6"/>
      <c r="S4520" s="6"/>
      <c r="T4520" s="6"/>
      <c r="U4520" s="6"/>
      <c r="V4520" s="6"/>
      <c r="W4520" s="6"/>
    </row>
    <row r="4521" spans="18:23" x14ac:dyDescent="0.3">
      <c r="R4521" s="6"/>
      <c r="S4521" s="6"/>
      <c r="T4521" s="6"/>
      <c r="U4521" s="6"/>
      <c r="V4521" s="6"/>
      <c r="W4521" s="6"/>
    </row>
    <row r="4522" spans="18:23" x14ac:dyDescent="0.3">
      <c r="R4522" s="6"/>
      <c r="S4522" s="6"/>
      <c r="T4522" s="6"/>
      <c r="U4522" s="6"/>
      <c r="V4522" s="6"/>
      <c r="W4522" s="6"/>
    </row>
    <row r="4523" spans="18:23" x14ac:dyDescent="0.3">
      <c r="R4523" s="6"/>
      <c r="S4523" s="6"/>
      <c r="T4523" s="6"/>
      <c r="U4523" s="6"/>
      <c r="V4523" s="6"/>
      <c r="W4523" s="6"/>
    </row>
    <row r="4524" spans="18:23" x14ac:dyDescent="0.3">
      <c r="R4524" s="6"/>
      <c r="S4524" s="6"/>
      <c r="T4524" s="6"/>
      <c r="U4524" s="6"/>
      <c r="V4524" s="6"/>
      <c r="W4524" s="6"/>
    </row>
    <row r="4525" spans="18:23" x14ac:dyDescent="0.3">
      <c r="R4525" s="6"/>
      <c r="S4525" s="6"/>
      <c r="T4525" s="6"/>
      <c r="U4525" s="6"/>
      <c r="V4525" s="6"/>
      <c r="W4525" s="6"/>
    </row>
    <row r="4526" spans="18:23" x14ac:dyDescent="0.3">
      <c r="R4526" s="6"/>
      <c r="S4526" s="6"/>
      <c r="T4526" s="6"/>
      <c r="U4526" s="6"/>
      <c r="V4526" s="6"/>
      <c r="W4526" s="6"/>
    </row>
    <row r="4527" spans="18:23" x14ac:dyDescent="0.3">
      <c r="R4527" s="6"/>
      <c r="S4527" s="6"/>
      <c r="T4527" s="6"/>
      <c r="U4527" s="6"/>
      <c r="V4527" s="6"/>
      <c r="W4527" s="6"/>
    </row>
    <row r="4528" spans="18:23" x14ac:dyDescent="0.3">
      <c r="R4528" s="6"/>
      <c r="S4528" s="6"/>
      <c r="T4528" s="6"/>
      <c r="U4528" s="6"/>
      <c r="V4528" s="6"/>
      <c r="W4528" s="6"/>
    </row>
    <row r="4529" spans="18:23" x14ac:dyDescent="0.3">
      <c r="R4529" s="6"/>
      <c r="S4529" s="6"/>
      <c r="T4529" s="6"/>
      <c r="U4529" s="6"/>
      <c r="V4529" s="6"/>
      <c r="W4529" s="6"/>
    </row>
    <row r="4530" spans="18:23" x14ac:dyDescent="0.3">
      <c r="R4530" s="6"/>
      <c r="S4530" s="6"/>
      <c r="T4530" s="6"/>
      <c r="U4530" s="6"/>
      <c r="V4530" s="6"/>
      <c r="W4530" s="6"/>
    </row>
    <row r="4531" spans="18:23" x14ac:dyDescent="0.3">
      <c r="R4531" s="6"/>
      <c r="S4531" s="6"/>
      <c r="T4531" s="6"/>
      <c r="U4531" s="6"/>
      <c r="V4531" s="6"/>
      <c r="W4531" s="6"/>
    </row>
    <row r="4532" spans="18:23" x14ac:dyDescent="0.3">
      <c r="R4532" s="6"/>
      <c r="S4532" s="6"/>
      <c r="T4532" s="6"/>
      <c r="U4532" s="6"/>
      <c r="V4532" s="6"/>
      <c r="W4532" s="6"/>
    </row>
    <row r="4533" spans="18:23" x14ac:dyDescent="0.3">
      <c r="R4533" s="6"/>
      <c r="S4533" s="6"/>
      <c r="T4533" s="6"/>
      <c r="U4533" s="6"/>
      <c r="V4533" s="6"/>
      <c r="W4533" s="6"/>
    </row>
    <row r="4534" spans="18:23" x14ac:dyDescent="0.3">
      <c r="R4534" s="6"/>
      <c r="S4534" s="6"/>
      <c r="T4534" s="6"/>
      <c r="U4534" s="6"/>
      <c r="V4534" s="6"/>
      <c r="W4534" s="6"/>
    </row>
    <row r="4535" spans="18:23" x14ac:dyDescent="0.3">
      <c r="R4535" s="6"/>
      <c r="S4535" s="6"/>
      <c r="T4535" s="6"/>
      <c r="U4535" s="6"/>
      <c r="V4535" s="6"/>
      <c r="W4535" s="6"/>
    </row>
    <row r="4536" spans="18:23" x14ac:dyDescent="0.3">
      <c r="R4536" s="6"/>
      <c r="S4536" s="6"/>
      <c r="T4536" s="6"/>
      <c r="U4536" s="6"/>
      <c r="V4536" s="6"/>
      <c r="W4536" s="6"/>
    </row>
    <row r="4537" spans="18:23" x14ac:dyDescent="0.3">
      <c r="R4537" s="6"/>
      <c r="S4537" s="6"/>
      <c r="T4537" s="6"/>
      <c r="U4537" s="6"/>
      <c r="V4537" s="6"/>
      <c r="W4537" s="6"/>
    </row>
    <row r="4538" spans="18:23" x14ac:dyDescent="0.3">
      <c r="R4538" s="6"/>
      <c r="S4538" s="6"/>
      <c r="T4538" s="6"/>
      <c r="U4538" s="6"/>
      <c r="V4538" s="6"/>
      <c r="W4538" s="6"/>
    </row>
    <row r="4539" spans="18:23" x14ac:dyDescent="0.3">
      <c r="R4539" s="6"/>
      <c r="S4539" s="6"/>
      <c r="T4539" s="6"/>
      <c r="U4539" s="6"/>
      <c r="V4539" s="6"/>
      <c r="W4539" s="6"/>
    </row>
    <row r="4540" spans="18:23" x14ac:dyDescent="0.3">
      <c r="R4540" s="6"/>
      <c r="S4540" s="6"/>
      <c r="T4540" s="6"/>
      <c r="U4540" s="6"/>
      <c r="V4540" s="6"/>
      <c r="W4540" s="6"/>
    </row>
    <row r="4541" spans="18:23" x14ac:dyDescent="0.3">
      <c r="R4541" s="6"/>
      <c r="S4541" s="6"/>
      <c r="T4541" s="6"/>
      <c r="U4541" s="6"/>
      <c r="V4541" s="6"/>
      <c r="W4541" s="6"/>
    </row>
    <row r="4542" spans="18:23" x14ac:dyDescent="0.3">
      <c r="R4542" s="6"/>
      <c r="S4542" s="6"/>
      <c r="T4542" s="6"/>
      <c r="U4542" s="6"/>
      <c r="V4542" s="6"/>
      <c r="W4542" s="6"/>
    </row>
    <row r="4543" spans="18:23" x14ac:dyDescent="0.3">
      <c r="R4543" s="6"/>
      <c r="S4543" s="6"/>
      <c r="T4543" s="6"/>
      <c r="U4543" s="6"/>
      <c r="V4543" s="6"/>
      <c r="W4543" s="6"/>
    </row>
    <row r="4544" spans="18:23" x14ac:dyDescent="0.3">
      <c r="R4544" s="6"/>
      <c r="S4544" s="6"/>
      <c r="T4544" s="6"/>
      <c r="U4544" s="6"/>
      <c r="V4544" s="6"/>
      <c r="W4544" s="6"/>
    </row>
    <row r="4545" spans="18:23" x14ac:dyDescent="0.3">
      <c r="R4545" s="6"/>
      <c r="S4545" s="6"/>
      <c r="T4545" s="6"/>
      <c r="U4545" s="6"/>
      <c r="V4545" s="6"/>
      <c r="W4545" s="6"/>
    </row>
    <row r="4546" spans="18:23" x14ac:dyDescent="0.3">
      <c r="R4546" s="6"/>
      <c r="S4546" s="6"/>
      <c r="T4546" s="6"/>
      <c r="U4546" s="6"/>
      <c r="V4546" s="6"/>
      <c r="W4546" s="6"/>
    </row>
    <row r="4547" spans="18:23" x14ac:dyDescent="0.3">
      <c r="R4547" s="6"/>
      <c r="S4547" s="6"/>
      <c r="T4547" s="6"/>
      <c r="U4547" s="6"/>
      <c r="V4547" s="6"/>
      <c r="W4547" s="6"/>
    </row>
    <row r="4548" spans="18:23" x14ac:dyDescent="0.3">
      <c r="R4548" s="6"/>
      <c r="S4548" s="6"/>
      <c r="T4548" s="6"/>
      <c r="U4548" s="6"/>
      <c r="V4548" s="6"/>
      <c r="W4548" s="6"/>
    </row>
    <row r="4549" spans="18:23" x14ac:dyDescent="0.3">
      <c r="R4549" s="6"/>
      <c r="S4549" s="6"/>
      <c r="T4549" s="6"/>
      <c r="U4549" s="6"/>
      <c r="V4549" s="6"/>
      <c r="W4549" s="6"/>
    </row>
    <row r="4550" spans="18:23" x14ac:dyDescent="0.3">
      <c r="R4550" s="6"/>
      <c r="S4550" s="6"/>
      <c r="T4550" s="6"/>
      <c r="U4550" s="6"/>
      <c r="V4550" s="6"/>
      <c r="W4550" s="6"/>
    </row>
    <row r="4551" spans="18:23" x14ac:dyDescent="0.3">
      <c r="R4551" s="6"/>
      <c r="S4551" s="6"/>
      <c r="T4551" s="6"/>
      <c r="U4551" s="6"/>
      <c r="V4551" s="6"/>
      <c r="W4551" s="6"/>
    </row>
    <row r="4552" spans="18:23" x14ac:dyDescent="0.3">
      <c r="R4552" s="6"/>
      <c r="S4552" s="6"/>
      <c r="T4552" s="6"/>
      <c r="U4552" s="6"/>
      <c r="V4552" s="6"/>
      <c r="W4552" s="6"/>
    </row>
    <row r="4553" spans="18:23" x14ac:dyDescent="0.3">
      <c r="R4553" s="6"/>
      <c r="S4553" s="6"/>
      <c r="T4553" s="6"/>
      <c r="U4553" s="6"/>
      <c r="V4553" s="6"/>
      <c r="W4553" s="6"/>
    </row>
    <row r="4554" spans="18:23" x14ac:dyDescent="0.3">
      <c r="R4554" s="6"/>
      <c r="S4554" s="6"/>
      <c r="T4554" s="6"/>
      <c r="U4554" s="6"/>
      <c r="V4554" s="6"/>
      <c r="W4554" s="6"/>
    </row>
    <row r="4555" spans="18:23" x14ac:dyDescent="0.3">
      <c r="R4555" s="6"/>
      <c r="S4555" s="6"/>
      <c r="T4555" s="6"/>
      <c r="U4555" s="6"/>
      <c r="V4555" s="6"/>
      <c r="W4555" s="6"/>
    </row>
    <row r="4556" spans="18:23" x14ac:dyDescent="0.3">
      <c r="R4556" s="6"/>
      <c r="S4556" s="6"/>
      <c r="T4556" s="6"/>
      <c r="U4556" s="6"/>
      <c r="V4556" s="6"/>
      <c r="W4556" s="6"/>
    </row>
    <row r="4557" spans="18:23" x14ac:dyDescent="0.3">
      <c r="R4557" s="6"/>
      <c r="S4557" s="6"/>
      <c r="T4557" s="6"/>
      <c r="U4557" s="6"/>
      <c r="V4557" s="6"/>
      <c r="W4557" s="6"/>
    </row>
    <row r="4558" spans="18:23" x14ac:dyDescent="0.3">
      <c r="R4558" s="6"/>
      <c r="S4558" s="6"/>
      <c r="T4558" s="6"/>
      <c r="U4558" s="6"/>
      <c r="V4558" s="6"/>
      <c r="W4558" s="6"/>
    </row>
    <row r="4559" spans="18:23" x14ac:dyDescent="0.3">
      <c r="R4559" s="6"/>
      <c r="S4559" s="6"/>
      <c r="T4559" s="6"/>
      <c r="U4559" s="6"/>
      <c r="V4559" s="6"/>
      <c r="W4559" s="6"/>
    </row>
    <row r="4560" spans="18:23" x14ac:dyDescent="0.3">
      <c r="R4560" s="6"/>
      <c r="S4560" s="6"/>
      <c r="T4560" s="6"/>
      <c r="U4560" s="6"/>
      <c r="V4560" s="6"/>
      <c r="W4560" s="6"/>
    </row>
    <row r="4561" spans="18:23" x14ac:dyDescent="0.3">
      <c r="R4561" s="6"/>
      <c r="S4561" s="6"/>
      <c r="T4561" s="6"/>
      <c r="U4561" s="6"/>
      <c r="V4561" s="6"/>
      <c r="W4561" s="6"/>
    </row>
    <row r="4562" spans="18:23" x14ac:dyDescent="0.3">
      <c r="R4562" s="6"/>
      <c r="S4562" s="6"/>
      <c r="T4562" s="6"/>
      <c r="U4562" s="6"/>
      <c r="V4562" s="6"/>
      <c r="W4562" s="6"/>
    </row>
    <row r="4563" spans="18:23" x14ac:dyDescent="0.3">
      <c r="R4563" s="6"/>
      <c r="S4563" s="6"/>
      <c r="T4563" s="6"/>
      <c r="U4563" s="6"/>
      <c r="V4563" s="6"/>
      <c r="W4563" s="6"/>
    </row>
    <row r="4564" spans="18:23" x14ac:dyDescent="0.3">
      <c r="R4564" s="6"/>
      <c r="S4564" s="6"/>
      <c r="T4564" s="6"/>
      <c r="U4564" s="6"/>
      <c r="V4564" s="6"/>
      <c r="W4564" s="6"/>
    </row>
    <row r="4565" spans="18:23" x14ac:dyDescent="0.3">
      <c r="R4565" s="6"/>
      <c r="S4565" s="6"/>
      <c r="T4565" s="6"/>
      <c r="U4565" s="6"/>
      <c r="V4565" s="6"/>
      <c r="W4565" s="6"/>
    </row>
    <row r="4566" spans="18:23" x14ac:dyDescent="0.3">
      <c r="R4566" s="6"/>
      <c r="S4566" s="6"/>
      <c r="T4566" s="6"/>
      <c r="U4566" s="6"/>
      <c r="V4566" s="6"/>
      <c r="W4566" s="6"/>
    </row>
    <row r="4567" spans="18:23" x14ac:dyDescent="0.3">
      <c r="R4567" s="6"/>
      <c r="S4567" s="6"/>
      <c r="T4567" s="6"/>
      <c r="U4567" s="6"/>
      <c r="V4567" s="6"/>
      <c r="W4567" s="6"/>
    </row>
    <row r="4568" spans="18:23" x14ac:dyDescent="0.3">
      <c r="R4568" s="6"/>
      <c r="S4568" s="6"/>
      <c r="T4568" s="6"/>
      <c r="U4568" s="6"/>
      <c r="V4568" s="6"/>
      <c r="W4568" s="6"/>
    </row>
    <row r="4569" spans="18:23" x14ac:dyDescent="0.3">
      <c r="R4569" s="6"/>
      <c r="S4569" s="6"/>
      <c r="T4569" s="6"/>
      <c r="U4569" s="6"/>
      <c r="V4569" s="6"/>
      <c r="W4569" s="6"/>
    </row>
    <row r="4570" spans="18:23" x14ac:dyDescent="0.3">
      <c r="R4570" s="6"/>
      <c r="S4570" s="6"/>
      <c r="T4570" s="6"/>
      <c r="U4570" s="6"/>
      <c r="V4570" s="6"/>
      <c r="W4570" s="6"/>
    </row>
    <row r="4571" spans="18:23" x14ac:dyDescent="0.3">
      <c r="R4571" s="6"/>
      <c r="S4571" s="6"/>
      <c r="T4571" s="6"/>
      <c r="U4571" s="6"/>
      <c r="V4571" s="6"/>
      <c r="W4571" s="6"/>
    </row>
    <row r="4572" spans="18:23" x14ac:dyDescent="0.3">
      <c r="R4572" s="6"/>
      <c r="S4572" s="6"/>
      <c r="T4572" s="6"/>
      <c r="U4572" s="6"/>
      <c r="V4572" s="6"/>
      <c r="W4572" s="6"/>
    </row>
    <row r="4573" spans="18:23" x14ac:dyDescent="0.3">
      <c r="R4573" s="6"/>
      <c r="S4573" s="6"/>
      <c r="T4573" s="6"/>
      <c r="U4573" s="6"/>
      <c r="V4573" s="6"/>
      <c r="W4573" s="6"/>
    </row>
    <row r="4574" spans="18:23" x14ac:dyDescent="0.3">
      <c r="R4574" s="6"/>
      <c r="S4574" s="6"/>
      <c r="T4574" s="6"/>
      <c r="U4574" s="6"/>
      <c r="V4574" s="6"/>
      <c r="W4574" s="6"/>
    </row>
    <row r="4575" spans="18:23" x14ac:dyDescent="0.3">
      <c r="R4575" s="6"/>
      <c r="S4575" s="6"/>
      <c r="T4575" s="6"/>
      <c r="U4575" s="6"/>
      <c r="V4575" s="6"/>
      <c r="W4575" s="6"/>
    </row>
    <row r="4576" spans="18:23" x14ac:dyDescent="0.3">
      <c r="R4576" s="6"/>
      <c r="S4576" s="6"/>
      <c r="T4576" s="6"/>
      <c r="U4576" s="6"/>
      <c r="V4576" s="6"/>
      <c r="W4576" s="6"/>
    </row>
    <row r="4577" spans="18:23" x14ac:dyDescent="0.3">
      <c r="R4577" s="6"/>
      <c r="S4577" s="6"/>
      <c r="T4577" s="6"/>
      <c r="U4577" s="6"/>
      <c r="V4577" s="6"/>
      <c r="W4577" s="6"/>
    </row>
    <row r="4578" spans="18:23" x14ac:dyDescent="0.3">
      <c r="R4578" s="6"/>
      <c r="S4578" s="6"/>
      <c r="T4578" s="6"/>
      <c r="U4578" s="6"/>
      <c r="V4578" s="6"/>
      <c r="W4578" s="6"/>
    </row>
    <row r="4579" spans="18:23" x14ac:dyDescent="0.3">
      <c r="R4579" s="6"/>
      <c r="S4579" s="6"/>
      <c r="T4579" s="6"/>
      <c r="U4579" s="6"/>
      <c r="V4579" s="6"/>
      <c r="W4579" s="6"/>
    </row>
    <row r="4580" spans="18:23" x14ac:dyDescent="0.3">
      <c r="R4580" s="6"/>
      <c r="S4580" s="6"/>
      <c r="T4580" s="6"/>
      <c r="U4580" s="6"/>
      <c r="V4580" s="6"/>
      <c r="W4580" s="6"/>
    </row>
    <row r="4581" spans="18:23" x14ac:dyDescent="0.3">
      <c r="R4581" s="6"/>
      <c r="S4581" s="6"/>
      <c r="T4581" s="6"/>
      <c r="U4581" s="6"/>
      <c r="V4581" s="6"/>
      <c r="W4581" s="6"/>
    </row>
    <row r="4582" spans="18:23" x14ac:dyDescent="0.3">
      <c r="R4582" s="6"/>
      <c r="S4582" s="6"/>
      <c r="T4582" s="6"/>
      <c r="U4582" s="6"/>
      <c r="V4582" s="6"/>
      <c r="W4582" s="6"/>
    </row>
    <row r="4583" spans="18:23" x14ac:dyDescent="0.3">
      <c r="R4583" s="6"/>
      <c r="S4583" s="6"/>
      <c r="T4583" s="6"/>
      <c r="U4583" s="6"/>
      <c r="V4583" s="6"/>
      <c r="W4583" s="6"/>
    </row>
    <row r="4584" spans="18:23" x14ac:dyDescent="0.3">
      <c r="R4584" s="6"/>
      <c r="S4584" s="6"/>
      <c r="T4584" s="6"/>
      <c r="U4584" s="6"/>
      <c r="V4584" s="6"/>
      <c r="W4584" s="6"/>
    </row>
    <row r="4585" spans="18:23" x14ac:dyDescent="0.3">
      <c r="R4585" s="6"/>
      <c r="S4585" s="6"/>
      <c r="T4585" s="6"/>
      <c r="U4585" s="6"/>
      <c r="V4585" s="6"/>
      <c r="W4585" s="6"/>
    </row>
    <row r="4586" spans="18:23" x14ac:dyDescent="0.3">
      <c r="R4586" s="6"/>
      <c r="S4586" s="6"/>
      <c r="T4586" s="6"/>
      <c r="U4586" s="6"/>
      <c r="V4586" s="6"/>
      <c r="W4586" s="6"/>
    </row>
    <row r="4587" spans="18:23" x14ac:dyDescent="0.3">
      <c r="R4587" s="6"/>
      <c r="S4587" s="6"/>
      <c r="T4587" s="6"/>
      <c r="U4587" s="6"/>
      <c r="V4587" s="6"/>
      <c r="W4587" s="6"/>
    </row>
    <row r="4588" spans="18:23" x14ac:dyDescent="0.3">
      <c r="R4588" s="6"/>
      <c r="S4588" s="6"/>
      <c r="T4588" s="6"/>
      <c r="U4588" s="6"/>
      <c r="V4588" s="6"/>
      <c r="W4588" s="6"/>
    </row>
    <row r="4589" spans="18:23" x14ac:dyDescent="0.3">
      <c r="R4589" s="6"/>
      <c r="S4589" s="6"/>
      <c r="T4589" s="6"/>
      <c r="U4589" s="6"/>
      <c r="V4589" s="6"/>
      <c r="W4589" s="6"/>
    </row>
    <row r="4590" spans="18:23" x14ac:dyDescent="0.3">
      <c r="R4590" s="6"/>
      <c r="S4590" s="6"/>
      <c r="T4590" s="6"/>
      <c r="U4590" s="6"/>
      <c r="V4590" s="6"/>
      <c r="W4590" s="6"/>
    </row>
    <row r="4591" spans="18:23" x14ac:dyDescent="0.3">
      <c r="R4591" s="6"/>
      <c r="S4591" s="6"/>
      <c r="T4591" s="6"/>
      <c r="U4591" s="6"/>
      <c r="V4591" s="6"/>
      <c r="W4591" s="6"/>
    </row>
    <row r="4592" spans="18:23" x14ac:dyDescent="0.3">
      <c r="R4592" s="6"/>
      <c r="S4592" s="6"/>
      <c r="T4592" s="6"/>
      <c r="U4592" s="6"/>
      <c r="V4592" s="6"/>
      <c r="W4592" s="6"/>
    </row>
    <row r="4593" spans="18:23" x14ac:dyDescent="0.3">
      <c r="R4593" s="6"/>
      <c r="S4593" s="6"/>
      <c r="T4593" s="6"/>
      <c r="U4593" s="6"/>
      <c r="V4593" s="6"/>
      <c r="W4593" s="6"/>
    </row>
    <row r="4594" spans="18:23" x14ac:dyDescent="0.3">
      <c r="R4594" s="6"/>
      <c r="S4594" s="6"/>
      <c r="T4594" s="6"/>
      <c r="U4594" s="6"/>
      <c r="V4594" s="6"/>
      <c r="W4594" s="6"/>
    </row>
    <row r="4595" spans="18:23" x14ac:dyDescent="0.3">
      <c r="R4595" s="6"/>
      <c r="S4595" s="6"/>
      <c r="T4595" s="6"/>
      <c r="U4595" s="6"/>
      <c r="V4595" s="6"/>
      <c r="W4595" s="6"/>
    </row>
    <row r="4596" spans="18:23" x14ac:dyDescent="0.3">
      <c r="R4596" s="6"/>
      <c r="S4596" s="6"/>
      <c r="T4596" s="6"/>
      <c r="U4596" s="6"/>
      <c r="V4596" s="6"/>
      <c r="W4596" s="6"/>
    </row>
    <row r="4597" spans="18:23" x14ac:dyDescent="0.3">
      <c r="R4597" s="6"/>
      <c r="S4597" s="6"/>
      <c r="T4597" s="6"/>
      <c r="U4597" s="6"/>
      <c r="V4597" s="6"/>
      <c r="W4597" s="6"/>
    </row>
    <row r="4598" spans="18:23" x14ac:dyDescent="0.3">
      <c r="R4598" s="6"/>
      <c r="S4598" s="6"/>
      <c r="T4598" s="6"/>
      <c r="U4598" s="6"/>
      <c r="V4598" s="6"/>
      <c r="W4598" s="6"/>
    </row>
    <row r="4599" spans="18:23" x14ac:dyDescent="0.3">
      <c r="R4599" s="6"/>
      <c r="S4599" s="6"/>
      <c r="T4599" s="6"/>
      <c r="U4599" s="6"/>
      <c r="V4599" s="6"/>
      <c r="W4599" s="6"/>
    </row>
    <row r="4600" spans="18:23" x14ac:dyDescent="0.3">
      <c r="R4600" s="6"/>
      <c r="S4600" s="6"/>
      <c r="T4600" s="6"/>
      <c r="U4600" s="6"/>
      <c r="V4600" s="6"/>
      <c r="W4600" s="6"/>
    </row>
    <row r="4601" spans="18:23" x14ac:dyDescent="0.3">
      <c r="R4601" s="6"/>
      <c r="S4601" s="6"/>
      <c r="T4601" s="6"/>
      <c r="U4601" s="6"/>
      <c r="V4601" s="6"/>
      <c r="W4601" s="6"/>
    </row>
    <row r="4602" spans="18:23" x14ac:dyDescent="0.3">
      <c r="R4602" s="6"/>
      <c r="S4602" s="6"/>
      <c r="T4602" s="6"/>
      <c r="U4602" s="6"/>
      <c r="V4602" s="6"/>
      <c r="W4602" s="6"/>
    </row>
    <row r="4603" spans="18:23" x14ac:dyDescent="0.3">
      <c r="R4603" s="6"/>
      <c r="S4603" s="6"/>
      <c r="T4603" s="6"/>
      <c r="U4603" s="6"/>
      <c r="V4603" s="6"/>
      <c r="W4603" s="6"/>
    </row>
    <row r="4604" spans="18:23" x14ac:dyDescent="0.3">
      <c r="R4604" s="6"/>
      <c r="S4604" s="6"/>
      <c r="T4604" s="6"/>
      <c r="U4604" s="6"/>
      <c r="V4604" s="6"/>
      <c r="W4604" s="6"/>
    </row>
    <row r="4605" spans="18:23" x14ac:dyDescent="0.3">
      <c r="R4605" s="6"/>
      <c r="S4605" s="6"/>
      <c r="T4605" s="6"/>
      <c r="U4605" s="6"/>
      <c r="V4605" s="6"/>
      <c r="W4605" s="6"/>
    </row>
    <row r="4606" spans="18:23" x14ac:dyDescent="0.3">
      <c r="R4606" s="6"/>
      <c r="S4606" s="6"/>
      <c r="T4606" s="6"/>
      <c r="U4606" s="6"/>
      <c r="V4606" s="6"/>
      <c r="W4606" s="6"/>
    </row>
    <row r="4607" spans="18:23" x14ac:dyDescent="0.3">
      <c r="R4607" s="6"/>
      <c r="S4607" s="6"/>
      <c r="T4607" s="6"/>
      <c r="U4607" s="6"/>
      <c r="V4607" s="6"/>
      <c r="W4607" s="6"/>
    </row>
    <row r="4608" spans="18:23" x14ac:dyDescent="0.3">
      <c r="R4608" s="6"/>
      <c r="S4608" s="6"/>
      <c r="T4608" s="6"/>
      <c r="U4608" s="6"/>
      <c r="V4608" s="6"/>
      <c r="W4608" s="6"/>
    </row>
    <row r="4609" spans="18:23" x14ac:dyDescent="0.3">
      <c r="R4609" s="6"/>
      <c r="S4609" s="6"/>
      <c r="T4609" s="6"/>
      <c r="U4609" s="6"/>
      <c r="V4609" s="6"/>
      <c r="W4609" s="6"/>
    </row>
    <row r="4610" spans="18:23" x14ac:dyDescent="0.3">
      <c r="R4610" s="6"/>
      <c r="S4610" s="6"/>
      <c r="T4610" s="6"/>
      <c r="U4610" s="6"/>
      <c r="V4610" s="6"/>
      <c r="W4610" s="6"/>
    </row>
    <row r="4611" spans="18:23" x14ac:dyDescent="0.3">
      <c r="R4611" s="6"/>
      <c r="S4611" s="6"/>
      <c r="T4611" s="6"/>
      <c r="U4611" s="6"/>
      <c r="V4611" s="6"/>
      <c r="W4611" s="6"/>
    </row>
    <row r="4612" spans="18:23" x14ac:dyDescent="0.3">
      <c r="R4612" s="6"/>
      <c r="S4612" s="6"/>
      <c r="T4612" s="6"/>
      <c r="U4612" s="6"/>
      <c r="V4612" s="6"/>
      <c r="W4612" s="6"/>
    </row>
    <row r="4613" spans="18:23" x14ac:dyDescent="0.3">
      <c r="R4613" s="6"/>
      <c r="S4613" s="6"/>
      <c r="T4613" s="6"/>
      <c r="U4613" s="6"/>
      <c r="V4613" s="6"/>
      <c r="W4613" s="6"/>
    </row>
    <row r="4614" spans="18:23" x14ac:dyDescent="0.3">
      <c r="R4614" s="6"/>
      <c r="S4614" s="6"/>
      <c r="T4614" s="6"/>
      <c r="U4614" s="6"/>
      <c r="V4614" s="6"/>
      <c r="W4614" s="6"/>
    </row>
    <row r="4615" spans="18:23" x14ac:dyDescent="0.3">
      <c r="R4615" s="6"/>
      <c r="S4615" s="6"/>
      <c r="T4615" s="6"/>
      <c r="U4615" s="6"/>
      <c r="V4615" s="6"/>
      <c r="W4615" s="6"/>
    </row>
    <row r="4616" spans="18:23" x14ac:dyDescent="0.3">
      <c r="R4616" s="6"/>
      <c r="S4616" s="6"/>
      <c r="T4616" s="6"/>
      <c r="U4616" s="6"/>
      <c r="V4616" s="6"/>
      <c r="W4616" s="6"/>
    </row>
    <row r="4617" spans="18:23" x14ac:dyDescent="0.3">
      <c r="R4617" s="6"/>
      <c r="S4617" s="6"/>
      <c r="T4617" s="6"/>
      <c r="U4617" s="6"/>
      <c r="V4617" s="6"/>
      <c r="W4617" s="6"/>
    </row>
    <row r="4618" spans="18:23" x14ac:dyDescent="0.3">
      <c r="R4618" s="6"/>
      <c r="S4618" s="6"/>
      <c r="T4618" s="6"/>
      <c r="U4618" s="6"/>
      <c r="V4618" s="6"/>
      <c r="W4618" s="6"/>
    </row>
    <row r="4619" spans="18:23" x14ac:dyDescent="0.3">
      <c r="R4619" s="6"/>
      <c r="S4619" s="6"/>
      <c r="T4619" s="6"/>
      <c r="U4619" s="6"/>
      <c r="V4619" s="6"/>
      <c r="W4619" s="6"/>
    </row>
    <row r="4620" spans="18:23" x14ac:dyDescent="0.3">
      <c r="R4620" s="6"/>
      <c r="S4620" s="6"/>
      <c r="T4620" s="6"/>
      <c r="U4620" s="6"/>
      <c r="V4620" s="6"/>
      <c r="W4620" s="6"/>
    </row>
    <row r="4621" spans="18:23" x14ac:dyDescent="0.3">
      <c r="R4621" s="6"/>
      <c r="S4621" s="6"/>
      <c r="T4621" s="6"/>
      <c r="U4621" s="6"/>
      <c r="V4621" s="6"/>
      <c r="W4621" s="6"/>
    </row>
    <row r="4622" spans="18:23" x14ac:dyDescent="0.3">
      <c r="R4622" s="6"/>
      <c r="S4622" s="6"/>
      <c r="T4622" s="6"/>
      <c r="U4622" s="6"/>
      <c r="V4622" s="6"/>
      <c r="W4622" s="6"/>
    </row>
    <row r="4623" spans="18:23" x14ac:dyDescent="0.3">
      <c r="R4623" s="6"/>
      <c r="S4623" s="6"/>
      <c r="T4623" s="6"/>
      <c r="U4623" s="6"/>
      <c r="V4623" s="6"/>
      <c r="W4623" s="6"/>
    </row>
    <row r="4624" spans="18:23" x14ac:dyDescent="0.3">
      <c r="R4624" s="6"/>
      <c r="S4624" s="6"/>
      <c r="T4624" s="6"/>
      <c r="U4624" s="6"/>
      <c r="V4624" s="6"/>
      <c r="W4624" s="6"/>
    </row>
    <row r="4625" spans="18:23" x14ac:dyDescent="0.3">
      <c r="R4625" s="6"/>
      <c r="S4625" s="6"/>
      <c r="T4625" s="6"/>
      <c r="U4625" s="6"/>
      <c r="V4625" s="6"/>
      <c r="W4625" s="6"/>
    </row>
    <row r="4626" spans="18:23" x14ac:dyDescent="0.3">
      <c r="R4626" s="6"/>
      <c r="S4626" s="6"/>
      <c r="T4626" s="6"/>
      <c r="U4626" s="6"/>
      <c r="V4626" s="6"/>
      <c r="W4626" s="6"/>
    </row>
    <row r="4627" spans="18:23" x14ac:dyDescent="0.3">
      <c r="R4627" s="6"/>
      <c r="S4627" s="6"/>
      <c r="T4627" s="6"/>
      <c r="U4627" s="6"/>
      <c r="V4627" s="6"/>
      <c r="W4627" s="6"/>
    </row>
    <row r="4628" spans="18:23" x14ac:dyDescent="0.3">
      <c r="R4628" s="6"/>
      <c r="S4628" s="6"/>
      <c r="T4628" s="6"/>
      <c r="U4628" s="6"/>
      <c r="V4628" s="6"/>
      <c r="W4628" s="6"/>
    </row>
    <row r="4629" spans="18:23" x14ac:dyDescent="0.3">
      <c r="R4629" s="6"/>
      <c r="S4629" s="6"/>
      <c r="T4629" s="6"/>
      <c r="U4629" s="6"/>
      <c r="V4629" s="6"/>
      <c r="W4629" s="6"/>
    </row>
    <row r="4630" spans="18:23" x14ac:dyDescent="0.3">
      <c r="R4630" s="6"/>
      <c r="S4630" s="6"/>
      <c r="T4630" s="6"/>
      <c r="U4630" s="6"/>
      <c r="V4630" s="6"/>
      <c r="W4630" s="6"/>
    </row>
    <row r="4631" spans="18:23" x14ac:dyDescent="0.3">
      <c r="R4631" s="6"/>
      <c r="S4631" s="6"/>
      <c r="T4631" s="6"/>
      <c r="U4631" s="6"/>
      <c r="V4631" s="6"/>
      <c r="W4631" s="6"/>
    </row>
    <row r="4632" spans="18:23" x14ac:dyDescent="0.3">
      <c r="R4632" s="6"/>
      <c r="S4632" s="6"/>
      <c r="T4632" s="6"/>
      <c r="U4632" s="6"/>
      <c r="V4632" s="6"/>
      <c r="W4632" s="6"/>
    </row>
    <row r="4633" spans="18:23" x14ac:dyDescent="0.3">
      <c r="R4633" s="6"/>
      <c r="S4633" s="6"/>
      <c r="T4633" s="6"/>
      <c r="U4633" s="6"/>
      <c r="V4633" s="6"/>
      <c r="W4633" s="6"/>
    </row>
    <row r="4634" spans="18:23" x14ac:dyDescent="0.3">
      <c r="R4634" s="6"/>
      <c r="S4634" s="6"/>
      <c r="T4634" s="6"/>
      <c r="U4634" s="6"/>
      <c r="V4634" s="6"/>
      <c r="W4634" s="6"/>
    </row>
    <row r="4635" spans="18:23" x14ac:dyDescent="0.3">
      <c r="R4635" s="6"/>
      <c r="S4635" s="6"/>
      <c r="T4635" s="6"/>
      <c r="U4635" s="6"/>
      <c r="V4635" s="6"/>
      <c r="W4635" s="6"/>
    </row>
    <row r="4636" spans="18:23" x14ac:dyDescent="0.3">
      <c r="R4636" s="6"/>
      <c r="S4636" s="6"/>
      <c r="T4636" s="6"/>
      <c r="U4636" s="6"/>
      <c r="V4636" s="6"/>
      <c r="W4636" s="6"/>
    </row>
    <row r="4637" spans="18:23" x14ac:dyDescent="0.3">
      <c r="R4637" s="6"/>
      <c r="S4637" s="6"/>
      <c r="T4637" s="6"/>
      <c r="U4637" s="6"/>
      <c r="V4637" s="6"/>
      <c r="W4637" s="6"/>
    </row>
    <row r="4638" spans="18:23" x14ac:dyDescent="0.3">
      <c r="R4638" s="6"/>
      <c r="S4638" s="6"/>
      <c r="T4638" s="6"/>
      <c r="U4638" s="6"/>
      <c r="V4638" s="6"/>
      <c r="W4638" s="6"/>
    </row>
    <row r="4639" spans="18:23" x14ac:dyDescent="0.3">
      <c r="R4639" s="6"/>
      <c r="S4639" s="6"/>
      <c r="T4639" s="6"/>
      <c r="U4639" s="6"/>
      <c r="V4639" s="6"/>
      <c r="W4639" s="6"/>
    </row>
    <row r="4640" spans="18:23" x14ac:dyDescent="0.3">
      <c r="R4640" s="6"/>
      <c r="S4640" s="6"/>
      <c r="T4640" s="6"/>
      <c r="U4640" s="6"/>
      <c r="V4640" s="6"/>
      <c r="W4640" s="6"/>
    </row>
    <row r="4641" spans="18:23" x14ac:dyDescent="0.3">
      <c r="R4641" s="6"/>
      <c r="S4641" s="6"/>
      <c r="T4641" s="6"/>
      <c r="U4641" s="6"/>
      <c r="V4641" s="6"/>
      <c r="W4641" s="6"/>
    </row>
    <row r="4642" spans="18:23" x14ac:dyDescent="0.3">
      <c r="R4642" s="6"/>
      <c r="S4642" s="6"/>
      <c r="T4642" s="6"/>
      <c r="U4642" s="6"/>
      <c r="V4642" s="6"/>
      <c r="W4642" s="6"/>
    </row>
    <row r="4643" spans="18:23" x14ac:dyDescent="0.3">
      <c r="R4643" s="6"/>
      <c r="S4643" s="6"/>
      <c r="T4643" s="6"/>
      <c r="U4643" s="6"/>
      <c r="V4643" s="6"/>
      <c r="W4643" s="6"/>
    </row>
    <row r="4644" spans="18:23" x14ac:dyDescent="0.3">
      <c r="R4644" s="6"/>
      <c r="S4644" s="6"/>
      <c r="T4644" s="6"/>
      <c r="U4644" s="6"/>
      <c r="V4644" s="6"/>
      <c r="W4644" s="6"/>
    </row>
    <row r="4645" spans="18:23" x14ac:dyDescent="0.3">
      <c r="R4645" s="6"/>
      <c r="S4645" s="6"/>
      <c r="T4645" s="6"/>
      <c r="U4645" s="6"/>
      <c r="V4645" s="6"/>
      <c r="W4645" s="6"/>
    </row>
    <row r="4646" spans="18:23" x14ac:dyDescent="0.3">
      <c r="R4646" s="6"/>
      <c r="S4646" s="6"/>
      <c r="T4646" s="6"/>
      <c r="U4646" s="6"/>
      <c r="V4646" s="6"/>
      <c r="W4646" s="6"/>
    </row>
    <row r="4647" spans="18:23" x14ac:dyDescent="0.3">
      <c r="R4647" s="6"/>
      <c r="S4647" s="6"/>
      <c r="T4647" s="6"/>
      <c r="U4647" s="6"/>
      <c r="V4647" s="6"/>
      <c r="W4647" s="6"/>
    </row>
    <row r="4648" spans="18:23" x14ac:dyDescent="0.3">
      <c r="R4648" s="6"/>
      <c r="S4648" s="6"/>
      <c r="T4648" s="6"/>
      <c r="U4648" s="6"/>
      <c r="V4648" s="6"/>
      <c r="W4648" s="6"/>
    </row>
    <row r="4649" spans="18:23" x14ac:dyDescent="0.3">
      <c r="R4649" s="6"/>
      <c r="S4649" s="6"/>
      <c r="T4649" s="6"/>
      <c r="U4649" s="6"/>
      <c r="V4649" s="6"/>
      <c r="W4649" s="6"/>
    </row>
    <row r="4650" spans="18:23" x14ac:dyDescent="0.3">
      <c r="R4650" s="6"/>
      <c r="S4650" s="6"/>
      <c r="T4650" s="6"/>
      <c r="U4650" s="6"/>
      <c r="V4650" s="6"/>
      <c r="W4650" s="6"/>
    </row>
    <row r="4651" spans="18:23" x14ac:dyDescent="0.3">
      <c r="R4651" s="6"/>
      <c r="S4651" s="6"/>
      <c r="T4651" s="6"/>
      <c r="U4651" s="6"/>
      <c r="V4651" s="6"/>
      <c r="W4651" s="6"/>
    </row>
    <row r="4652" spans="18:23" x14ac:dyDescent="0.3">
      <c r="R4652" s="6"/>
      <c r="S4652" s="6"/>
      <c r="T4652" s="6"/>
      <c r="U4652" s="6"/>
      <c r="V4652" s="6"/>
      <c r="W4652" s="6"/>
    </row>
    <row r="4653" spans="18:23" x14ac:dyDescent="0.3">
      <c r="R4653" s="6"/>
      <c r="S4653" s="6"/>
      <c r="T4653" s="6"/>
      <c r="U4653" s="6"/>
      <c r="V4653" s="6"/>
      <c r="W4653" s="6"/>
    </row>
    <row r="4654" spans="18:23" x14ac:dyDescent="0.3">
      <c r="R4654" s="6"/>
      <c r="S4654" s="6"/>
      <c r="T4654" s="6"/>
      <c r="U4654" s="6"/>
      <c r="V4654" s="6"/>
      <c r="W4654" s="6"/>
    </row>
    <row r="4655" spans="18:23" x14ac:dyDescent="0.3">
      <c r="R4655" s="6"/>
      <c r="S4655" s="6"/>
      <c r="T4655" s="6"/>
      <c r="U4655" s="6"/>
      <c r="V4655" s="6"/>
      <c r="W4655" s="6"/>
    </row>
    <row r="4656" spans="18:23" x14ac:dyDescent="0.3">
      <c r="R4656" s="6"/>
      <c r="S4656" s="6"/>
      <c r="T4656" s="6"/>
      <c r="U4656" s="6"/>
      <c r="V4656" s="6"/>
      <c r="W4656" s="6"/>
    </row>
    <row r="4657" spans="18:23" x14ac:dyDescent="0.3">
      <c r="R4657" s="6"/>
      <c r="S4657" s="6"/>
      <c r="T4657" s="6"/>
      <c r="U4657" s="6"/>
      <c r="V4657" s="6"/>
      <c r="W4657" s="6"/>
    </row>
    <row r="4658" spans="18:23" x14ac:dyDescent="0.3">
      <c r="R4658" s="6"/>
      <c r="S4658" s="6"/>
      <c r="T4658" s="6"/>
      <c r="U4658" s="6"/>
      <c r="V4658" s="6"/>
      <c r="W4658" s="6"/>
    </row>
    <row r="4659" spans="18:23" x14ac:dyDescent="0.3">
      <c r="R4659" s="6"/>
      <c r="S4659" s="6"/>
      <c r="T4659" s="6"/>
      <c r="U4659" s="6"/>
      <c r="V4659" s="6"/>
      <c r="W4659" s="6"/>
    </row>
    <row r="4660" spans="18:23" x14ac:dyDescent="0.3">
      <c r="R4660" s="6"/>
      <c r="S4660" s="6"/>
      <c r="T4660" s="6"/>
      <c r="U4660" s="6"/>
      <c r="V4660" s="6"/>
      <c r="W4660" s="6"/>
    </row>
    <row r="4661" spans="18:23" x14ac:dyDescent="0.3">
      <c r="R4661" s="6"/>
      <c r="S4661" s="6"/>
      <c r="T4661" s="6"/>
      <c r="U4661" s="6"/>
      <c r="V4661" s="6"/>
      <c r="W4661" s="6"/>
    </row>
    <row r="4662" spans="18:23" x14ac:dyDescent="0.3">
      <c r="R4662" s="6"/>
      <c r="S4662" s="6"/>
      <c r="T4662" s="6"/>
      <c r="U4662" s="6"/>
      <c r="V4662" s="6"/>
      <c r="W4662" s="6"/>
    </row>
    <row r="4663" spans="18:23" x14ac:dyDescent="0.3">
      <c r="R4663" s="6"/>
      <c r="S4663" s="6"/>
      <c r="T4663" s="6"/>
      <c r="U4663" s="6"/>
      <c r="V4663" s="6"/>
      <c r="W4663" s="6"/>
    </row>
    <row r="4664" spans="18:23" x14ac:dyDescent="0.3">
      <c r="R4664" s="6"/>
      <c r="S4664" s="6"/>
      <c r="T4664" s="6"/>
      <c r="U4664" s="6"/>
      <c r="V4664" s="6"/>
      <c r="W4664" s="6"/>
    </row>
    <row r="4665" spans="18:23" x14ac:dyDescent="0.3">
      <c r="R4665" s="6"/>
      <c r="S4665" s="6"/>
      <c r="T4665" s="6"/>
      <c r="U4665" s="6"/>
      <c r="V4665" s="6"/>
      <c r="W4665" s="6"/>
    </row>
    <row r="4666" spans="18:23" x14ac:dyDescent="0.3">
      <c r="R4666" s="6"/>
      <c r="S4666" s="6"/>
      <c r="T4666" s="6"/>
      <c r="U4666" s="6"/>
      <c r="V4666" s="6"/>
      <c r="W4666" s="6"/>
    </row>
    <row r="4667" spans="18:23" x14ac:dyDescent="0.3">
      <c r="R4667" s="6"/>
      <c r="S4667" s="6"/>
      <c r="T4667" s="6"/>
      <c r="U4667" s="6"/>
      <c r="V4667" s="6"/>
      <c r="W4667" s="6"/>
    </row>
    <row r="4668" spans="18:23" x14ac:dyDescent="0.3">
      <c r="R4668" s="6"/>
      <c r="S4668" s="6"/>
      <c r="T4668" s="6"/>
      <c r="U4668" s="6"/>
      <c r="V4668" s="6"/>
      <c r="W4668" s="6"/>
    </row>
    <row r="4669" spans="18:23" x14ac:dyDescent="0.3">
      <c r="R4669" s="6"/>
      <c r="S4669" s="6"/>
      <c r="T4669" s="6"/>
      <c r="U4669" s="6"/>
      <c r="V4669" s="6"/>
      <c r="W4669" s="6"/>
    </row>
    <row r="4670" spans="18:23" x14ac:dyDescent="0.3">
      <c r="R4670" s="6"/>
      <c r="S4670" s="6"/>
      <c r="T4670" s="6"/>
      <c r="U4670" s="6"/>
      <c r="V4670" s="6"/>
      <c r="W4670" s="6"/>
    </row>
    <row r="4671" spans="18:23" x14ac:dyDescent="0.3">
      <c r="R4671" s="6"/>
      <c r="S4671" s="6"/>
      <c r="T4671" s="6"/>
      <c r="U4671" s="6"/>
      <c r="V4671" s="6"/>
      <c r="W4671" s="6"/>
    </row>
    <row r="4672" spans="18:23" x14ac:dyDescent="0.3">
      <c r="R4672" s="6"/>
      <c r="S4672" s="6"/>
      <c r="T4672" s="6"/>
      <c r="U4672" s="6"/>
      <c r="V4672" s="6"/>
      <c r="W4672" s="6"/>
    </row>
    <row r="4673" spans="18:23" x14ac:dyDescent="0.3">
      <c r="R4673" s="6"/>
      <c r="S4673" s="6"/>
      <c r="T4673" s="6"/>
      <c r="U4673" s="6"/>
      <c r="V4673" s="6"/>
      <c r="W4673" s="6"/>
    </row>
    <row r="4674" spans="18:23" x14ac:dyDescent="0.3">
      <c r="R4674" s="6"/>
      <c r="S4674" s="6"/>
      <c r="T4674" s="6"/>
      <c r="U4674" s="6"/>
      <c r="V4674" s="6"/>
      <c r="W4674" s="6"/>
    </row>
    <row r="4675" spans="18:23" x14ac:dyDescent="0.3">
      <c r="R4675" s="6"/>
      <c r="S4675" s="6"/>
      <c r="T4675" s="6"/>
      <c r="U4675" s="6"/>
      <c r="V4675" s="6"/>
      <c r="W4675" s="6"/>
    </row>
    <row r="4676" spans="18:23" x14ac:dyDescent="0.3">
      <c r="R4676" s="6"/>
      <c r="S4676" s="6"/>
      <c r="T4676" s="6"/>
      <c r="U4676" s="6"/>
      <c r="V4676" s="6"/>
      <c r="W4676" s="6"/>
    </row>
    <row r="4677" spans="18:23" x14ac:dyDescent="0.3">
      <c r="R4677" s="6"/>
      <c r="S4677" s="6"/>
      <c r="T4677" s="6"/>
      <c r="U4677" s="6"/>
      <c r="V4677" s="6"/>
      <c r="W4677" s="6"/>
    </row>
    <row r="4678" spans="18:23" x14ac:dyDescent="0.3">
      <c r="R4678" s="6"/>
      <c r="S4678" s="6"/>
      <c r="T4678" s="6"/>
      <c r="U4678" s="6"/>
      <c r="V4678" s="6"/>
      <c r="W4678" s="6"/>
    </row>
    <row r="4679" spans="18:23" x14ac:dyDescent="0.3">
      <c r="R4679" s="6"/>
      <c r="S4679" s="6"/>
      <c r="T4679" s="6"/>
      <c r="U4679" s="6"/>
      <c r="V4679" s="6"/>
      <c r="W4679" s="6"/>
    </row>
    <row r="4680" spans="18:23" x14ac:dyDescent="0.3">
      <c r="R4680" s="6"/>
      <c r="S4680" s="6"/>
      <c r="T4680" s="6"/>
      <c r="U4680" s="6"/>
      <c r="V4680" s="6"/>
      <c r="W4680" s="6"/>
    </row>
    <row r="4681" spans="18:23" x14ac:dyDescent="0.3">
      <c r="R4681" s="6"/>
      <c r="S4681" s="6"/>
      <c r="T4681" s="6"/>
      <c r="U4681" s="6"/>
      <c r="V4681" s="6"/>
      <c r="W4681" s="6"/>
    </row>
    <row r="4682" spans="18:23" x14ac:dyDescent="0.3">
      <c r="R4682" s="6"/>
      <c r="S4682" s="6"/>
      <c r="T4682" s="6"/>
      <c r="U4682" s="6"/>
      <c r="V4682" s="6"/>
      <c r="W4682" s="6"/>
    </row>
    <row r="4683" spans="18:23" x14ac:dyDescent="0.3">
      <c r="R4683" s="6"/>
      <c r="S4683" s="6"/>
      <c r="T4683" s="6"/>
      <c r="U4683" s="6"/>
      <c r="V4683" s="6"/>
      <c r="W4683" s="6"/>
    </row>
    <row r="4684" spans="18:23" x14ac:dyDescent="0.3">
      <c r="R4684" s="6"/>
      <c r="S4684" s="6"/>
      <c r="T4684" s="6"/>
      <c r="U4684" s="6"/>
      <c r="V4684" s="6"/>
      <c r="W4684" s="6"/>
    </row>
    <row r="4685" spans="18:23" x14ac:dyDescent="0.3">
      <c r="R4685" s="6"/>
      <c r="S4685" s="6"/>
      <c r="T4685" s="6"/>
      <c r="U4685" s="6"/>
      <c r="V4685" s="6"/>
      <c r="W4685" s="6"/>
    </row>
    <row r="4686" spans="18:23" x14ac:dyDescent="0.3">
      <c r="R4686" s="6"/>
      <c r="S4686" s="6"/>
      <c r="T4686" s="6"/>
      <c r="U4686" s="6"/>
      <c r="V4686" s="6"/>
      <c r="W4686" s="6"/>
    </row>
    <row r="4687" spans="18:23" x14ac:dyDescent="0.3">
      <c r="R4687" s="6"/>
      <c r="S4687" s="6"/>
      <c r="T4687" s="6"/>
      <c r="U4687" s="6"/>
      <c r="V4687" s="6"/>
      <c r="W4687" s="6"/>
    </row>
    <row r="4688" spans="18:23" x14ac:dyDescent="0.3">
      <c r="R4688" s="6"/>
      <c r="S4688" s="6"/>
      <c r="T4688" s="6"/>
      <c r="U4688" s="6"/>
      <c r="V4688" s="6"/>
      <c r="W4688" s="6"/>
    </row>
    <row r="4689" spans="18:23" x14ac:dyDescent="0.3">
      <c r="R4689" s="6"/>
      <c r="S4689" s="6"/>
      <c r="T4689" s="6"/>
      <c r="U4689" s="6"/>
      <c r="V4689" s="6"/>
      <c r="W4689" s="6"/>
    </row>
    <row r="4690" spans="18:23" x14ac:dyDescent="0.3">
      <c r="R4690" s="6"/>
      <c r="S4690" s="6"/>
      <c r="T4690" s="6"/>
      <c r="U4690" s="6"/>
      <c r="V4690" s="6"/>
      <c r="W4690" s="6"/>
    </row>
    <row r="4691" spans="18:23" x14ac:dyDescent="0.3">
      <c r="R4691" s="6"/>
      <c r="S4691" s="6"/>
      <c r="T4691" s="6"/>
      <c r="U4691" s="6"/>
      <c r="V4691" s="6"/>
      <c r="W4691" s="6"/>
    </row>
    <row r="4692" spans="18:23" x14ac:dyDescent="0.3">
      <c r="R4692" s="6"/>
      <c r="S4692" s="6"/>
      <c r="T4692" s="6"/>
      <c r="U4692" s="6"/>
      <c r="V4692" s="6"/>
      <c r="W4692" s="6"/>
    </row>
    <row r="4693" spans="18:23" x14ac:dyDescent="0.3">
      <c r="R4693" s="6"/>
      <c r="S4693" s="6"/>
      <c r="T4693" s="6"/>
      <c r="U4693" s="6"/>
      <c r="V4693" s="6"/>
      <c r="W4693" s="6"/>
    </row>
    <row r="4694" spans="18:23" x14ac:dyDescent="0.3">
      <c r="R4694" s="6"/>
      <c r="S4694" s="6"/>
      <c r="T4694" s="6"/>
      <c r="U4694" s="6"/>
      <c r="V4694" s="6"/>
      <c r="W4694" s="6"/>
    </row>
    <row r="4695" spans="18:23" x14ac:dyDescent="0.3">
      <c r="R4695" s="6"/>
      <c r="S4695" s="6"/>
      <c r="T4695" s="6"/>
      <c r="U4695" s="6"/>
      <c r="V4695" s="6"/>
      <c r="W4695" s="6"/>
    </row>
    <row r="4696" spans="18:23" x14ac:dyDescent="0.3">
      <c r="R4696" s="6"/>
      <c r="S4696" s="6"/>
      <c r="T4696" s="6"/>
      <c r="U4696" s="6"/>
      <c r="V4696" s="6"/>
      <c r="W4696" s="6"/>
    </row>
    <row r="4697" spans="18:23" x14ac:dyDescent="0.3">
      <c r="R4697" s="6"/>
      <c r="S4697" s="6"/>
      <c r="T4697" s="6"/>
      <c r="U4697" s="6"/>
      <c r="V4697" s="6"/>
      <c r="W4697" s="6"/>
    </row>
    <row r="4698" spans="18:23" x14ac:dyDescent="0.3">
      <c r="R4698" s="6"/>
      <c r="S4698" s="6"/>
      <c r="T4698" s="6"/>
      <c r="U4698" s="6"/>
      <c r="V4698" s="6"/>
      <c r="W4698" s="6"/>
    </row>
    <row r="4699" spans="18:23" x14ac:dyDescent="0.3">
      <c r="R4699" s="6"/>
      <c r="S4699" s="6"/>
      <c r="T4699" s="6"/>
      <c r="U4699" s="6"/>
      <c r="V4699" s="6"/>
      <c r="W4699" s="6"/>
    </row>
    <row r="4700" spans="18:23" x14ac:dyDescent="0.3">
      <c r="R4700" s="6"/>
      <c r="S4700" s="6"/>
      <c r="T4700" s="6"/>
      <c r="U4700" s="6"/>
      <c r="V4700" s="6"/>
      <c r="W4700" s="6"/>
    </row>
    <row r="4701" spans="18:23" x14ac:dyDescent="0.3">
      <c r="R4701" s="6"/>
      <c r="S4701" s="6"/>
      <c r="T4701" s="6"/>
      <c r="U4701" s="6"/>
      <c r="V4701" s="6"/>
      <c r="W4701" s="6"/>
    </row>
    <row r="4702" spans="18:23" x14ac:dyDescent="0.3">
      <c r="R4702" s="6"/>
      <c r="S4702" s="6"/>
      <c r="T4702" s="6"/>
      <c r="U4702" s="6"/>
      <c r="V4702" s="6"/>
      <c r="W4702" s="6"/>
    </row>
    <row r="4703" spans="18:23" x14ac:dyDescent="0.3">
      <c r="R4703" s="6"/>
      <c r="S4703" s="6"/>
      <c r="T4703" s="6"/>
      <c r="U4703" s="6"/>
      <c r="V4703" s="6"/>
      <c r="W4703" s="6"/>
    </row>
    <row r="4704" spans="18:23" x14ac:dyDescent="0.3">
      <c r="R4704" s="6"/>
      <c r="S4704" s="6"/>
      <c r="T4704" s="6"/>
      <c r="U4704" s="6"/>
      <c r="V4704" s="6"/>
      <c r="W4704" s="6"/>
    </row>
    <row r="4705" spans="18:23" x14ac:dyDescent="0.3">
      <c r="R4705" s="6"/>
      <c r="S4705" s="6"/>
      <c r="T4705" s="6"/>
      <c r="U4705" s="6"/>
      <c r="V4705" s="6"/>
      <c r="W4705" s="6"/>
    </row>
    <row r="4706" spans="18:23" x14ac:dyDescent="0.3">
      <c r="R4706" s="6"/>
      <c r="S4706" s="6"/>
      <c r="T4706" s="6"/>
      <c r="U4706" s="6"/>
      <c r="V4706" s="6"/>
      <c r="W4706" s="6"/>
    </row>
    <row r="4707" spans="18:23" x14ac:dyDescent="0.3">
      <c r="R4707" s="6"/>
      <c r="S4707" s="6"/>
      <c r="T4707" s="6"/>
      <c r="U4707" s="6"/>
      <c r="V4707" s="6"/>
      <c r="W4707" s="6"/>
    </row>
    <row r="4708" spans="18:23" x14ac:dyDescent="0.3">
      <c r="R4708" s="6"/>
      <c r="S4708" s="6"/>
      <c r="T4708" s="6"/>
      <c r="U4708" s="6"/>
      <c r="V4708" s="6"/>
      <c r="W4708" s="6"/>
    </row>
    <row r="4709" spans="18:23" x14ac:dyDescent="0.3">
      <c r="R4709" s="6"/>
      <c r="S4709" s="6"/>
      <c r="T4709" s="6"/>
      <c r="U4709" s="6"/>
      <c r="V4709" s="6"/>
      <c r="W4709" s="6"/>
    </row>
    <row r="4710" spans="18:23" x14ac:dyDescent="0.3">
      <c r="R4710" s="6"/>
      <c r="S4710" s="6"/>
      <c r="T4710" s="6"/>
      <c r="U4710" s="6"/>
      <c r="V4710" s="6"/>
      <c r="W4710" s="6"/>
    </row>
    <row r="4711" spans="18:23" x14ac:dyDescent="0.3">
      <c r="R4711" s="6"/>
      <c r="S4711" s="6"/>
      <c r="T4711" s="6"/>
      <c r="U4711" s="6"/>
      <c r="V4711" s="6"/>
      <c r="W4711" s="6"/>
    </row>
    <row r="4712" spans="18:23" x14ac:dyDescent="0.3">
      <c r="R4712" s="6"/>
      <c r="S4712" s="6"/>
      <c r="T4712" s="6"/>
      <c r="U4712" s="6"/>
      <c r="V4712" s="6"/>
      <c r="W4712" s="6"/>
    </row>
    <row r="4713" spans="18:23" x14ac:dyDescent="0.3">
      <c r="R4713" s="6"/>
      <c r="S4713" s="6"/>
      <c r="T4713" s="6"/>
      <c r="U4713" s="6"/>
      <c r="V4713" s="6"/>
      <c r="W4713" s="6"/>
    </row>
    <row r="4714" spans="18:23" x14ac:dyDescent="0.3">
      <c r="R4714" s="6"/>
      <c r="S4714" s="6"/>
      <c r="T4714" s="6"/>
      <c r="U4714" s="6"/>
      <c r="V4714" s="6"/>
      <c r="W4714" s="6"/>
    </row>
    <row r="4715" spans="18:23" x14ac:dyDescent="0.3">
      <c r="R4715" s="6"/>
      <c r="S4715" s="6"/>
      <c r="T4715" s="6"/>
      <c r="U4715" s="6"/>
      <c r="V4715" s="6"/>
      <c r="W4715" s="6"/>
    </row>
    <row r="4716" spans="18:23" x14ac:dyDescent="0.3">
      <c r="R4716" s="6"/>
      <c r="S4716" s="6"/>
      <c r="T4716" s="6"/>
      <c r="U4716" s="6"/>
      <c r="V4716" s="6"/>
      <c r="W4716" s="6"/>
    </row>
    <row r="4717" spans="18:23" x14ac:dyDescent="0.3">
      <c r="R4717" s="6"/>
      <c r="S4717" s="6"/>
      <c r="T4717" s="6"/>
      <c r="U4717" s="6"/>
      <c r="V4717" s="6"/>
      <c r="W4717" s="6"/>
    </row>
    <row r="4718" spans="18:23" x14ac:dyDescent="0.3">
      <c r="R4718" s="6"/>
      <c r="S4718" s="6"/>
      <c r="T4718" s="6"/>
      <c r="U4718" s="6"/>
      <c r="V4718" s="6"/>
      <c r="W4718" s="6"/>
    </row>
    <row r="4719" spans="18:23" x14ac:dyDescent="0.3">
      <c r="R4719" s="6"/>
      <c r="S4719" s="6"/>
      <c r="T4719" s="6"/>
      <c r="U4719" s="6"/>
      <c r="V4719" s="6"/>
      <c r="W4719" s="6"/>
    </row>
    <row r="4720" spans="18:23" x14ac:dyDescent="0.3">
      <c r="R4720" s="6"/>
      <c r="S4720" s="6"/>
      <c r="T4720" s="6"/>
      <c r="U4720" s="6"/>
      <c r="V4720" s="6"/>
      <c r="W4720" s="6"/>
    </row>
    <row r="4721" spans="18:23" x14ac:dyDescent="0.3">
      <c r="R4721" s="6"/>
      <c r="S4721" s="6"/>
      <c r="T4721" s="6"/>
      <c r="U4721" s="6"/>
      <c r="V4721" s="6"/>
      <c r="W4721" s="6"/>
    </row>
    <row r="4722" spans="18:23" x14ac:dyDescent="0.3">
      <c r="R4722" s="6"/>
      <c r="S4722" s="6"/>
      <c r="T4722" s="6"/>
      <c r="U4722" s="6"/>
      <c r="V4722" s="6"/>
      <c r="W4722" s="6"/>
    </row>
    <row r="4723" spans="18:23" x14ac:dyDescent="0.3">
      <c r="R4723" s="6"/>
      <c r="S4723" s="6"/>
      <c r="T4723" s="6"/>
      <c r="U4723" s="6"/>
      <c r="V4723" s="6"/>
      <c r="W4723" s="6"/>
    </row>
    <row r="4724" spans="18:23" x14ac:dyDescent="0.3">
      <c r="R4724" s="6"/>
      <c r="S4724" s="6"/>
      <c r="T4724" s="6"/>
      <c r="U4724" s="6"/>
      <c r="V4724" s="6"/>
      <c r="W4724" s="6"/>
    </row>
    <row r="4725" spans="18:23" x14ac:dyDescent="0.3">
      <c r="R4725" s="6"/>
      <c r="S4725" s="6"/>
      <c r="T4725" s="6"/>
      <c r="U4725" s="6"/>
      <c r="V4725" s="6"/>
      <c r="W4725" s="6"/>
    </row>
    <row r="4726" spans="18:23" x14ac:dyDescent="0.3">
      <c r="R4726" s="6"/>
      <c r="S4726" s="6"/>
      <c r="T4726" s="6"/>
      <c r="U4726" s="6"/>
      <c r="V4726" s="6"/>
      <c r="W4726" s="6"/>
    </row>
    <row r="4727" spans="18:23" x14ac:dyDescent="0.3">
      <c r="R4727" s="6"/>
      <c r="S4727" s="6"/>
      <c r="T4727" s="6"/>
      <c r="U4727" s="6"/>
      <c r="V4727" s="6"/>
      <c r="W4727" s="6"/>
    </row>
    <row r="4728" spans="18:23" x14ac:dyDescent="0.3">
      <c r="R4728" s="6"/>
      <c r="S4728" s="6"/>
      <c r="T4728" s="6"/>
      <c r="U4728" s="6"/>
      <c r="V4728" s="6"/>
      <c r="W4728" s="6"/>
    </row>
    <row r="4729" spans="18:23" x14ac:dyDescent="0.3">
      <c r="R4729" s="6"/>
      <c r="S4729" s="6"/>
      <c r="T4729" s="6"/>
      <c r="U4729" s="6"/>
      <c r="V4729" s="6"/>
      <c r="W4729" s="6"/>
    </row>
    <row r="4730" spans="18:23" x14ac:dyDescent="0.3">
      <c r="R4730" s="6"/>
      <c r="S4730" s="6"/>
      <c r="T4730" s="6"/>
      <c r="U4730" s="6"/>
      <c r="V4730" s="6"/>
      <c r="W4730" s="6"/>
    </row>
    <row r="4731" spans="18:23" x14ac:dyDescent="0.3">
      <c r="R4731" s="6"/>
      <c r="S4731" s="6"/>
      <c r="T4731" s="6"/>
      <c r="U4731" s="6"/>
      <c r="V4731" s="6"/>
      <c r="W4731" s="6"/>
    </row>
    <row r="4732" spans="18:23" x14ac:dyDescent="0.3">
      <c r="R4732" s="6"/>
      <c r="S4732" s="6"/>
      <c r="T4732" s="6"/>
      <c r="U4732" s="6"/>
      <c r="V4732" s="6"/>
      <c r="W4732" s="6"/>
    </row>
    <row r="4733" spans="18:23" x14ac:dyDescent="0.3">
      <c r="R4733" s="6"/>
      <c r="S4733" s="6"/>
      <c r="T4733" s="6"/>
      <c r="U4733" s="6"/>
      <c r="V4733" s="6"/>
      <c r="W4733" s="6"/>
    </row>
    <row r="4734" spans="18:23" x14ac:dyDescent="0.3">
      <c r="R4734" s="6"/>
      <c r="S4734" s="6"/>
      <c r="T4734" s="6"/>
      <c r="U4734" s="6"/>
      <c r="V4734" s="6"/>
      <c r="W4734" s="6"/>
    </row>
    <row r="4735" spans="18:23" x14ac:dyDescent="0.3">
      <c r="R4735" s="6"/>
      <c r="S4735" s="6"/>
      <c r="T4735" s="6"/>
      <c r="U4735" s="6"/>
      <c r="V4735" s="6"/>
      <c r="W4735" s="6"/>
    </row>
    <row r="4736" spans="18:23" x14ac:dyDescent="0.3">
      <c r="R4736" s="6"/>
      <c r="S4736" s="6"/>
      <c r="T4736" s="6"/>
      <c r="U4736" s="6"/>
      <c r="V4736" s="6"/>
      <c r="W4736" s="6"/>
    </row>
    <row r="4737" spans="18:23" x14ac:dyDescent="0.3">
      <c r="R4737" s="6"/>
      <c r="S4737" s="6"/>
      <c r="T4737" s="6"/>
      <c r="U4737" s="6"/>
      <c r="V4737" s="6"/>
      <c r="W4737" s="6"/>
    </row>
    <row r="4738" spans="18:23" x14ac:dyDescent="0.3">
      <c r="R4738" s="6"/>
      <c r="S4738" s="6"/>
      <c r="T4738" s="6"/>
      <c r="U4738" s="6"/>
      <c r="V4738" s="6"/>
      <c r="W4738" s="6"/>
    </row>
    <row r="4739" spans="18:23" x14ac:dyDescent="0.3">
      <c r="R4739" s="6"/>
      <c r="S4739" s="6"/>
      <c r="T4739" s="6"/>
      <c r="U4739" s="6"/>
      <c r="V4739" s="6"/>
      <c r="W4739" s="6"/>
    </row>
    <row r="4740" spans="18:23" x14ac:dyDescent="0.3">
      <c r="R4740" s="6"/>
      <c r="S4740" s="6"/>
      <c r="T4740" s="6"/>
      <c r="U4740" s="6"/>
      <c r="V4740" s="6"/>
      <c r="W4740" s="6"/>
    </row>
    <row r="4741" spans="18:23" x14ac:dyDescent="0.3">
      <c r="R4741" s="6"/>
      <c r="S4741" s="6"/>
      <c r="T4741" s="6"/>
      <c r="U4741" s="6"/>
      <c r="V4741" s="6"/>
      <c r="W4741" s="6"/>
    </row>
    <row r="4742" spans="18:23" x14ac:dyDescent="0.3">
      <c r="R4742" s="6"/>
      <c r="S4742" s="6"/>
      <c r="T4742" s="6"/>
      <c r="U4742" s="6"/>
      <c r="V4742" s="6"/>
      <c r="W4742" s="6"/>
    </row>
    <row r="4743" spans="18:23" x14ac:dyDescent="0.3">
      <c r="R4743" s="6"/>
      <c r="S4743" s="6"/>
      <c r="T4743" s="6"/>
      <c r="U4743" s="6"/>
      <c r="V4743" s="6"/>
      <c r="W4743" s="6"/>
    </row>
    <row r="4744" spans="18:23" x14ac:dyDescent="0.3">
      <c r="R4744" s="6"/>
      <c r="S4744" s="6"/>
      <c r="T4744" s="6"/>
      <c r="U4744" s="6"/>
      <c r="V4744" s="6"/>
      <c r="W4744" s="6"/>
    </row>
    <row r="4745" spans="18:23" x14ac:dyDescent="0.3">
      <c r="R4745" s="6"/>
      <c r="S4745" s="6"/>
      <c r="T4745" s="6"/>
      <c r="U4745" s="6"/>
      <c r="V4745" s="6"/>
      <c r="W4745" s="6"/>
    </row>
    <row r="4746" spans="18:23" x14ac:dyDescent="0.3">
      <c r="R4746" s="6"/>
      <c r="S4746" s="6"/>
      <c r="T4746" s="6"/>
      <c r="U4746" s="6"/>
      <c r="V4746" s="6"/>
      <c r="W4746" s="6"/>
    </row>
    <row r="4747" spans="18:23" x14ac:dyDescent="0.3">
      <c r="R4747" s="6"/>
      <c r="S4747" s="6"/>
      <c r="T4747" s="6"/>
      <c r="U4747" s="6"/>
      <c r="V4747" s="6"/>
      <c r="W4747" s="6"/>
    </row>
    <row r="4748" spans="18:23" x14ac:dyDescent="0.3">
      <c r="R4748" s="6"/>
      <c r="S4748" s="6"/>
      <c r="T4748" s="6"/>
      <c r="U4748" s="6"/>
      <c r="V4748" s="6"/>
      <c r="W4748" s="6"/>
    </row>
    <row r="4749" spans="18:23" x14ac:dyDescent="0.3">
      <c r="R4749" s="6"/>
      <c r="S4749" s="6"/>
      <c r="T4749" s="6"/>
      <c r="U4749" s="6"/>
      <c r="V4749" s="6"/>
      <c r="W4749" s="6"/>
    </row>
    <row r="4750" spans="18:23" x14ac:dyDescent="0.3">
      <c r="R4750" s="6"/>
      <c r="S4750" s="6"/>
      <c r="T4750" s="6"/>
      <c r="U4750" s="6"/>
      <c r="V4750" s="6"/>
      <c r="W4750" s="6"/>
    </row>
    <row r="4751" spans="18:23" x14ac:dyDescent="0.3">
      <c r="R4751" s="6"/>
      <c r="S4751" s="6"/>
      <c r="T4751" s="6"/>
      <c r="U4751" s="6"/>
      <c r="V4751" s="6"/>
      <c r="W4751" s="6"/>
    </row>
    <row r="4752" spans="18:23" x14ac:dyDescent="0.3">
      <c r="R4752" s="6"/>
      <c r="S4752" s="6"/>
      <c r="T4752" s="6"/>
      <c r="U4752" s="6"/>
      <c r="V4752" s="6"/>
      <c r="W4752" s="6"/>
    </row>
    <row r="4753" spans="18:23" x14ac:dyDescent="0.3">
      <c r="R4753" s="6"/>
      <c r="S4753" s="6"/>
      <c r="T4753" s="6"/>
      <c r="U4753" s="6"/>
      <c r="V4753" s="6"/>
      <c r="W4753" s="6"/>
    </row>
    <row r="4754" spans="18:23" x14ac:dyDescent="0.3">
      <c r="R4754" s="6"/>
      <c r="S4754" s="6"/>
      <c r="T4754" s="6"/>
      <c r="U4754" s="6"/>
      <c r="V4754" s="6"/>
      <c r="W4754" s="6"/>
    </row>
    <row r="4755" spans="18:23" x14ac:dyDescent="0.3">
      <c r="R4755" s="6"/>
      <c r="S4755" s="6"/>
      <c r="T4755" s="6"/>
      <c r="U4755" s="6"/>
      <c r="V4755" s="6"/>
      <c r="W4755" s="6"/>
    </row>
    <row r="4756" spans="18:23" x14ac:dyDescent="0.3">
      <c r="R4756" s="6"/>
      <c r="S4756" s="6"/>
      <c r="T4756" s="6"/>
      <c r="U4756" s="6"/>
      <c r="V4756" s="6"/>
      <c r="W4756" s="6"/>
    </row>
    <row r="4757" spans="18:23" x14ac:dyDescent="0.3">
      <c r="R4757" s="6"/>
      <c r="S4757" s="6"/>
      <c r="T4757" s="6"/>
      <c r="U4757" s="6"/>
      <c r="V4757" s="6"/>
      <c r="W4757" s="6"/>
    </row>
    <row r="4758" spans="18:23" x14ac:dyDescent="0.3">
      <c r="R4758" s="6"/>
      <c r="S4758" s="6"/>
      <c r="T4758" s="6"/>
      <c r="U4758" s="6"/>
      <c r="V4758" s="6"/>
      <c r="W4758" s="6"/>
    </row>
    <row r="4759" spans="18:23" x14ac:dyDescent="0.3">
      <c r="R4759" s="6"/>
      <c r="S4759" s="6"/>
      <c r="T4759" s="6"/>
      <c r="U4759" s="6"/>
      <c r="V4759" s="6"/>
      <c r="W4759" s="6"/>
    </row>
    <row r="4760" spans="18:23" x14ac:dyDescent="0.3">
      <c r="R4760" s="6"/>
      <c r="S4760" s="6"/>
      <c r="T4760" s="6"/>
      <c r="U4760" s="6"/>
      <c r="V4760" s="6"/>
      <c r="W4760" s="6"/>
    </row>
    <row r="4761" spans="18:23" x14ac:dyDescent="0.3">
      <c r="R4761" s="6"/>
      <c r="S4761" s="6"/>
      <c r="T4761" s="6"/>
      <c r="U4761" s="6"/>
      <c r="V4761" s="6"/>
      <c r="W4761" s="6"/>
    </row>
    <row r="4762" spans="18:23" x14ac:dyDescent="0.3">
      <c r="R4762" s="6"/>
      <c r="S4762" s="6"/>
      <c r="T4762" s="6"/>
      <c r="U4762" s="6"/>
      <c r="V4762" s="6"/>
      <c r="W4762" s="6"/>
    </row>
    <row r="4763" spans="18:23" x14ac:dyDescent="0.3">
      <c r="R4763" s="6"/>
      <c r="S4763" s="6"/>
      <c r="T4763" s="6"/>
      <c r="U4763" s="6"/>
      <c r="V4763" s="6"/>
      <c r="W4763" s="6"/>
    </row>
    <row r="4764" spans="18:23" x14ac:dyDescent="0.3">
      <c r="R4764" s="6"/>
      <c r="S4764" s="6"/>
      <c r="T4764" s="6"/>
      <c r="U4764" s="6"/>
      <c r="V4764" s="6"/>
      <c r="W4764" s="6"/>
    </row>
    <row r="4765" spans="18:23" x14ac:dyDescent="0.3">
      <c r="R4765" s="6"/>
      <c r="S4765" s="6"/>
      <c r="T4765" s="6"/>
      <c r="U4765" s="6"/>
      <c r="V4765" s="6"/>
      <c r="W4765" s="6"/>
    </row>
    <row r="4766" spans="18:23" x14ac:dyDescent="0.3">
      <c r="R4766" s="6"/>
      <c r="S4766" s="6"/>
      <c r="T4766" s="6"/>
      <c r="U4766" s="6"/>
      <c r="V4766" s="6"/>
      <c r="W4766" s="6"/>
    </row>
    <row r="4767" spans="18:23" x14ac:dyDescent="0.3">
      <c r="R4767" s="6"/>
      <c r="S4767" s="6"/>
      <c r="T4767" s="6"/>
      <c r="U4767" s="6"/>
      <c r="V4767" s="6"/>
      <c r="W4767" s="6"/>
    </row>
    <row r="4768" spans="18:23" x14ac:dyDescent="0.3">
      <c r="R4768" s="6"/>
      <c r="S4768" s="6"/>
      <c r="T4768" s="6"/>
      <c r="U4768" s="6"/>
      <c r="V4768" s="6"/>
      <c r="W4768" s="6"/>
    </row>
    <row r="4769" spans="18:23" x14ac:dyDescent="0.3">
      <c r="R4769" s="6"/>
      <c r="S4769" s="6"/>
      <c r="T4769" s="6"/>
      <c r="U4769" s="6"/>
      <c r="V4769" s="6"/>
      <c r="W4769" s="6"/>
    </row>
    <row r="4770" spans="18:23" x14ac:dyDescent="0.3">
      <c r="R4770" s="6"/>
      <c r="S4770" s="6"/>
      <c r="T4770" s="6"/>
      <c r="U4770" s="6"/>
      <c r="V4770" s="6"/>
      <c r="W4770" s="6"/>
    </row>
    <row r="4771" spans="18:23" x14ac:dyDescent="0.3">
      <c r="R4771" s="6"/>
      <c r="S4771" s="6"/>
      <c r="T4771" s="6"/>
      <c r="U4771" s="6"/>
      <c r="V4771" s="6"/>
      <c r="W4771" s="6"/>
    </row>
    <row r="4772" spans="18:23" x14ac:dyDescent="0.3">
      <c r="R4772" s="6"/>
      <c r="S4772" s="6"/>
      <c r="T4772" s="6"/>
      <c r="U4772" s="6"/>
      <c r="V4772" s="6"/>
      <c r="W4772" s="6"/>
    </row>
    <row r="4773" spans="18:23" x14ac:dyDescent="0.3">
      <c r="R4773" s="6"/>
      <c r="S4773" s="6"/>
      <c r="T4773" s="6"/>
      <c r="U4773" s="6"/>
      <c r="V4773" s="6"/>
      <c r="W4773" s="6"/>
    </row>
    <row r="4774" spans="18:23" x14ac:dyDescent="0.3">
      <c r="R4774" s="6"/>
      <c r="S4774" s="6"/>
      <c r="T4774" s="6"/>
      <c r="U4774" s="6"/>
      <c r="V4774" s="6"/>
      <c r="W4774" s="6"/>
    </row>
    <row r="4775" spans="18:23" x14ac:dyDescent="0.3">
      <c r="R4775" s="6"/>
      <c r="S4775" s="6"/>
      <c r="T4775" s="6"/>
      <c r="U4775" s="6"/>
      <c r="V4775" s="6"/>
      <c r="W4775" s="6"/>
    </row>
    <row r="4776" spans="18:23" x14ac:dyDescent="0.3">
      <c r="R4776" s="6"/>
      <c r="S4776" s="6"/>
      <c r="T4776" s="6"/>
      <c r="U4776" s="6"/>
      <c r="V4776" s="6"/>
      <c r="W4776" s="6"/>
    </row>
    <row r="4777" spans="18:23" x14ac:dyDescent="0.3">
      <c r="R4777" s="6"/>
      <c r="S4777" s="6"/>
      <c r="T4777" s="6"/>
      <c r="U4777" s="6"/>
      <c r="V4777" s="6"/>
      <c r="W4777" s="6"/>
    </row>
    <row r="4778" spans="18:23" x14ac:dyDescent="0.3">
      <c r="R4778" s="6"/>
      <c r="S4778" s="6"/>
      <c r="T4778" s="6"/>
      <c r="U4778" s="6"/>
      <c r="V4778" s="6"/>
      <c r="W4778" s="6"/>
    </row>
    <row r="4779" spans="18:23" x14ac:dyDescent="0.3">
      <c r="R4779" s="6"/>
      <c r="S4779" s="6"/>
      <c r="T4779" s="6"/>
      <c r="U4779" s="6"/>
      <c r="V4779" s="6"/>
      <c r="W4779" s="6"/>
    </row>
    <row r="4780" spans="18:23" x14ac:dyDescent="0.3">
      <c r="R4780" s="6"/>
      <c r="S4780" s="6"/>
      <c r="T4780" s="6"/>
      <c r="U4780" s="6"/>
      <c r="V4780" s="6"/>
      <c r="W4780" s="6"/>
    </row>
    <row r="4781" spans="18:23" x14ac:dyDescent="0.3">
      <c r="R4781" s="6"/>
      <c r="S4781" s="6"/>
      <c r="T4781" s="6"/>
      <c r="U4781" s="6"/>
      <c r="V4781" s="6"/>
      <c r="W4781" s="6"/>
    </row>
    <row r="4782" spans="18:23" x14ac:dyDescent="0.3">
      <c r="R4782" s="6"/>
      <c r="S4782" s="6"/>
      <c r="T4782" s="6"/>
      <c r="U4782" s="6"/>
      <c r="V4782" s="6"/>
      <c r="W4782" s="6"/>
    </row>
    <row r="4783" spans="18:23" x14ac:dyDescent="0.3">
      <c r="R4783" s="6"/>
      <c r="S4783" s="6"/>
      <c r="T4783" s="6"/>
      <c r="U4783" s="6"/>
      <c r="V4783" s="6"/>
      <c r="W4783" s="6"/>
    </row>
    <row r="4784" spans="18:23" x14ac:dyDescent="0.3">
      <c r="R4784" s="6"/>
      <c r="S4784" s="6"/>
      <c r="T4784" s="6"/>
      <c r="U4784" s="6"/>
      <c r="V4784" s="6"/>
      <c r="W4784" s="6"/>
    </row>
    <row r="4785" spans="18:23" x14ac:dyDescent="0.3">
      <c r="R4785" s="6"/>
      <c r="S4785" s="6"/>
      <c r="T4785" s="6"/>
      <c r="U4785" s="6"/>
      <c r="V4785" s="6"/>
      <c r="W4785" s="6"/>
    </row>
    <row r="4786" spans="18:23" x14ac:dyDescent="0.3">
      <c r="R4786" s="6"/>
      <c r="S4786" s="6"/>
      <c r="T4786" s="6"/>
      <c r="U4786" s="6"/>
      <c r="V4786" s="6"/>
      <c r="W4786" s="6"/>
    </row>
    <row r="4787" spans="18:23" x14ac:dyDescent="0.3">
      <c r="R4787" s="6"/>
      <c r="S4787" s="6"/>
      <c r="T4787" s="6"/>
      <c r="U4787" s="6"/>
      <c r="V4787" s="6"/>
      <c r="W4787" s="6"/>
    </row>
    <row r="4788" spans="18:23" x14ac:dyDescent="0.3">
      <c r="R4788" s="6"/>
      <c r="S4788" s="6"/>
      <c r="T4788" s="6"/>
      <c r="U4788" s="6"/>
      <c r="V4788" s="6"/>
      <c r="W4788" s="6"/>
    </row>
    <row r="4789" spans="18:23" x14ac:dyDescent="0.3">
      <c r="R4789" s="6"/>
      <c r="S4789" s="6"/>
      <c r="T4789" s="6"/>
      <c r="U4789" s="6"/>
      <c r="V4789" s="6"/>
      <c r="W4789" s="6"/>
    </row>
    <row r="4790" spans="18:23" x14ac:dyDescent="0.3">
      <c r="R4790" s="6"/>
      <c r="S4790" s="6"/>
      <c r="T4790" s="6"/>
      <c r="U4790" s="6"/>
      <c r="V4790" s="6"/>
      <c r="W4790" s="6"/>
    </row>
    <row r="4791" spans="18:23" x14ac:dyDescent="0.3">
      <c r="R4791" s="6"/>
      <c r="S4791" s="6"/>
      <c r="T4791" s="6"/>
      <c r="U4791" s="6"/>
      <c r="V4791" s="6"/>
      <c r="W4791" s="6"/>
    </row>
    <row r="4792" spans="18:23" x14ac:dyDescent="0.3">
      <c r="R4792" s="6"/>
      <c r="S4792" s="6"/>
      <c r="T4792" s="6"/>
      <c r="U4792" s="6"/>
      <c r="V4792" s="6"/>
      <c r="W4792" s="6"/>
    </row>
    <row r="4793" spans="18:23" x14ac:dyDescent="0.3">
      <c r="R4793" s="6"/>
      <c r="S4793" s="6"/>
      <c r="T4793" s="6"/>
      <c r="U4793" s="6"/>
      <c r="V4793" s="6"/>
      <c r="W4793" s="6"/>
    </row>
    <row r="4794" spans="18:23" x14ac:dyDescent="0.3">
      <c r="R4794" s="6"/>
      <c r="S4794" s="6"/>
      <c r="T4794" s="6"/>
      <c r="U4794" s="6"/>
      <c r="V4794" s="6"/>
      <c r="W4794" s="6"/>
    </row>
    <row r="4795" spans="18:23" x14ac:dyDescent="0.3">
      <c r="R4795" s="6"/>
      <c r="S4795" s="6"/>
      <c r="T4795" s="6"/>
      <c r="U4795" s="6"/>
      <c r="V4795" s="6"/>
      <c r="W4795" s="6"/>
    </row>
    <row r="4796" spans="18:23" x14ac:dyDescent="0.3">
      <c r="R4796" s="6"/>
      <c r="S4796" s="6"/>
      <c r="T4796" s="6"/>
      <c r="U4796" s="6"/>
      <c r="V4796" s="6"/>
      <c r="W4796" s="6"/>
    </row>
    <row r="4797" spans="18:23" x14ac:dyDescent="0.3">
      <c r="R4797" s="6"/>
      <c r="S4797" s="6"/>
      <c r="T4797" s="6"/>
      <c r="U4797" s="6"/>
      <c r="V4797" s="6"/>
      <c r="W4797" s="6"/>
    </row>
    <row r="4798" spans="18:23" x14ac:dyDescent="0.3">
      <c r="R4798" s="6"/>
      <c r="S4798" s="6"/>
      <c r="T4798" s="6"/>
      <c r="U4798" s="6"/>
      <c r="V4798" s="6"/>
      <c r="W4798" s="6"/>
    </row>
    <row r="4799" spans="18:23" x14ac:dyDescent="0.3">
      <c r="R4799" s="6"/>
      <c r="S4799" s="6"/>
      <c r="T4799" s="6"/>
      <c r="U4799" s="6"/>
      <c r="V4799" s="6"/>
      <c r="W4799" s="6"/>
    </row>
    <row r="4800" spans="18:23" x14ac:dyDescent="0.3">
      <c r="R4800" s="6"/>
      <c r="S4800" s="6"/>
      <c r="T4800" s="6"/>
      <c r="U4800" s="6"/>
      <c r="V4800" s="6"/>
      <c r="W4800" s="6"/>
    </row>
    <row r="4801" spans="18:23" x14ac:dyDescent="0.3">
      <c r="R4801" s="6"/>
      <c r="S4801" s="6"/>
      <c r="T4801" s="6"/>
      <c r="U4801" s="6"/>
      <c r="V4801" s="6"/>
      <c r="W4801" s="6"/>
    </row>
    <row r="4802" spans="18:23" x14ac:dyDescent="0.3">
      <c r="R4802" s="6"/>
      <c r="S4802" s="6"/>
      <c r="T4802" s="6"/>
      <c r="U4802" s="6"/>
      <c r="V4802" s="6"/>
      <c r="W4802" s="6"/>
    </row>
    <row r="4803" spans="18:23" x14ac:dyDescent="0.3">
      <c r="R4803" s="6"/>
      <c r="S4803" s="6"/>
      <c r="T4803" s="6"/>
      <c r="U4803" s="6"/>
      <c r="V4803" s="6"/>
      <c r="W4803" s="6"/>
    </row>
    <row r="4804" spans="18:23" x14ac:dyDescent="0.3">
      <c r="R4804" s="6"/>
      <c r="S4804" s="6"/>
      <c r="T4804" s="6"/>
      <c r="U4804" s="6"/>
      <c r="V4804" s="6"/>
      <c r="W4804" s="6"/>
    </row>
    <row r="4805" spans="18:23" x14ac:dyDescent="0.3">
      <c r="R4805" s="6"/>
      <c r="S4805" s="6"/>
      <c r="T4805" s="6"/>
      <c r="U4805" s="6"/>
      <c r="V4805" s="6"/>
      <c r="W4805" s="6"/>
    </row>
    <row r="4806" spans="18:23" x14ac:dyDescent="0.3">
      <c r="R4806" s="6"/>
      <c r="S4806" s="6"/>
      <c r="T4806" s="6"/>
      <c r="U4806" s="6"/>
      <c r="V4806" s="6"/>
      <c r="W4806" s="6"/>
    </row>
    <row r="4807" spans="18:23" x14ac:dyDescent="0.3">
      <c r="R4807" s="6"/>
      <c r="S4807" s="6"/>
      <c r="T4807" s="6"/>
      <c r="U4807" s="6"/>
      <c r="V4807" s="6"/>
      <c r="W4807" s="6"/>
    </row>
    <row r="4808" spans="18:23" x14ac:dyDescent="0.3">
      <c r="R4808" s="6"/>
      <c r="S4808" s="6"/>
      <c r="T4808" s="6"/>
      <c r="U4808" s="6"/>
      <c r="V4808" s="6"/>
      <c r="W4808" s="6"/>
    </row>
    <row r="4809" spans="18:23" x14ac:dyDescent="0.3">
      <c r="R4809" s="6"/>
      <c r="S4809" s="6"/>
      <c r="T4809" s="6"/>
      <c r="U4809" s="6"/>
      <c r="V4809" s="6"/>
      <c r="W4809" s="6"/>
    </row>
    <row r="4810" spans="18:23" x14ac:dyDescent="0.3">
      <c r="R4810" s="6"/>
      <c r="S4810" s="6"/>
      <c r="T4810" s="6"/>
      <c r="U4810" s="6"/>
      <c r="V4810" s="6"/>
      <c r="W4810" s="6"/>
    </row>
    <row r="4811" spans="18:23" x14ac:dyDescent="0.3">
      <c r="R4811" s="6"/>
      <c r="S4811" s="6"/>
      <c r="T4811" s="6"/>
      <c r="U4811" s="6"/>
      <c r="V4811" s="6"/>
      <c r="W4811" s="6"/>
    </row>
    <row r="4812" spans="18:23" x14ac:dyDescent="0.3">
      <c r="R4812" s="6"/>
      <c r="S4812" s="6"/>
      <c r="T4812" s="6"/>
      <c r="U4812" s="6"/>
      <c r="V4812" s="6"/>
      <c r="W4812" s="6"/>
    </row>
    <row r="4813" spans="18:23" x14ac:dyDescent="0.3">
      <c r="R4813" s="6"/>
      <c r="S4813" s="6"/>
      <c r="T4813" s="6"/>
      <c r="U4813" s="6"/>
      <c r="V4813" s="6"/>
      <c r="W4813" s="6"/>
    </row>
    <row r="4814" spans="18:23" x14ac:dyDescent="0.3">
      <c r="R4814" s="6"/>
      <c r="S4814" s="6"/>
      <c r="T4814" s="6"/>
      <c r="U4814" s="6"/>
      <c r="V4814" s="6"/>
      <c r="W4814" s="6"/>
    </row>
    <row r="4815" spans="18:23" x14ac:dyDescent="0.3">
      <c r="R4815" s="6"/>
      <c r="S4815" s="6"/>
      <c r="T4815" s="6"/>
      <c r="U4815" s="6"/>
      <c r="V4815" s="6"/>
      <c r="W4815" s="6"/>
    </row>
    <row r="4816" spans="18:23" x14ac:dyDescent="0.3">
      <c r="R4816" s="6"/>
      <c r="S4816" s="6"/>
      <c r="T4816" s="6"/>
      <c r="U4816" s="6"/>
      <c r="V4816" s="6"/>
      <c r="W4816" s="6"/>
    </row>
    <row r="4817" spans="18:23" x14ac:dyDescent="0.3">
      <c r="R4817" s="6"/>
      <c r="S4817" s="6"/>
      <c r="T4817" s="6"/>
      <c r="U4817" s="6"/>
      <c r="V4817" s="6"/>
      <c r="W4817" s="6"/>
    </row>
    <row r="4818" spans="18:23" x14ac:dyDescent="0.3">
      <c r="R4818" s="6"/>
      <c r="S4818" s="6"/>
      <c r="T4818" s="6"/>
      <c r="U4818" s="6"/>
      <c r="V4818" s="6"/>
      <c r="W4818" s="6"/>
    </row>
    <row r="4819" spans="18:23" x14ac:dyDescent="0.3">
      <c r="R4819" s="6"/>
      <c r="S4819" s="6"/>
      <c r="T4819" s="6"/>
      <c r="U4819" s="6"/>
      <c r="V4819" s="6"/>
      <c r="W4819" s="6"/>
    </row>
    <row r="4820" spans="18:23" x14ac:dyDescent="0.3">
      <c r="R4820" s="6"/>
      <c r="S4820" s="6"/>
      <c r="T4820" s="6"/>
      <c r="U4820" s="6"/>
      <c r="V4820" s="6"/>
      <c r="W4820" s="6"/>
    </row>
    <row r="4821" spans="18:23" x14ac:dyDescent="0.3">
      <c r="R4821" s="6"/>
      <c r="S4821" s="6"/>
      <c r="T4821" s="6"/>
      <c r="U4821" s="6"/>
      <c r="V4821" s="6"/>
      <c r="W4821" s="6"/>
    </row>
    <row r="4822" spans="18:23" x14ac:dyDescent="0.3">
      <c r="R4822" s="6"/>
      <c r="S4822" s="6"/>
      <c r="T4822" s="6"/>
      <c r="U4822" s="6"/>
      <c r="V4822" s="6"/>
      <c r="W4822" s="6"/>
    </row>
    <row r="4823" spans="18:23" x14ac:dyDescent="0.3">
      <c r="R4823" s="6"/>
      <c r="S4823" s="6"/>
      <c r="T4823" s="6"/>
      <c r="U4823" s="6"/>
      <c r="V4823" s="6"/>
      <c r="W4823" s="6"/>
    </row>
    <row r="4824" spans="18:23" x14ac:dyDescent="0.3">
      <c r="R4824" s="6"/>
      <c r="S4824" s="6"/>
      <c r="T4824" s="6"/>
      <c r="U4824" s="6"/>
      <c r="V4824" s="6"/>
      <c r="W4824" s="6"/>
    </row>
    <row r="4825" spans="18:23" x14ac:dyDescent="0.3">
      <c r="R4825" s="6"/>
      <c r="S4825" s="6"/>
      <c r="T4825" s="6"/>
      <c r="U4825" s="6"/>
      <c r="V4825" s="6"/>
      <c r="W4825" s="6"/>
    </row>
    <row r="4826" spans="18:23" x14ac:dyDescent="0.3">
      <c r="R4826" s="6"/>
      <c r="S4826" s="6"/>
      <c r="T4826" s="6"/>
      <c r="U4826" s="6"/>
      <c r="V4826" s="6"/>
      <c r="W4826" s="6"/>
    </row>
    <row r="4827" spans="18:23" x14ac:dyDescent="0.3">
      <c r="R4827" s="6"/>
      <c r="S4827" s="6"/>
      <c r="T4827" s="6"/>
      <c r="U4827" s="6"/>
      <c r="V4827" s="6"/>
      <c r="W4827" s="6"/>
    </row>
    <row r="4828" spans="18:23" x14ac:dyDescent="0.3">
      <c r="R4828" s="6"/>
      <c r="S4828" s="6"/>
      <c r="T4828" s="6"/>
      <c r="U4828" s="6"/>
      <c r="V4828" s="6"/>
      <c r="W4828" s="6"/>
    </row>
    <row r="4829" spans="18:23" x14ac:dyDescent="0.3">
      <c r="R4829" s="6"/>
      <c r="S4829" s="6"/>
      <c r="T4829" s="6"/>
      <c r="U4829" s="6"/>
      <c r="V4829" s="6"/>
      <c r="W4829" s="6"/>
    </row>
    <row r="4830" spans="18:23" x14ac:dyDescent="0.3">
      <c r="R4830" s="6"/>
      <c r="S4830" s="6"/>
      <c r="T4830" s="6"/>
      <c r="U4830" s="6"/>
      <c r="V4830" s="6"/>
      <c r="W4830" s="6"/>
    </row>
    <row r="4831" spans="18:23" x14ac:dyDescent="0.3">
      <c r="R4831" s="6"/>
      <c r="S4831" s="6"/>
      <c r="T4831" s="6"/>
      <c r="U4831" s="6"/>
      <c r="V4831" s="6"/>
      <c r="W4831" s="6"/>
    </row>
    <row r="4832" spans="18:23" x14ac:dyDescent="0.3">
      <c r="R4832" s="6"/>
      <c r="S4832" s="6"/>
      <c r="T4832" s="6"/>
      <c r="U4832" s="6"/>
      <c r="V4832" s="6"/>
      <c r="W4832" s="6"/>
    </row>
    <row r="4833" spans="18:23" x14ac:dyDescent="0.3">
      <c r="R4833" s="6"/>
      <c r="S4833" s="6"/>
      <c r="T4833" s="6"/>
      <c r="U4833" s="6"/>
      <c r="V4833" s="6"/>
      <c r="W4833" s="6"/>
    </row>
    <row r="4834" spans="18:23" x14ac:dyDescent="0.3">
      <c r="R4834" s="6"/>
      <c r="S4834" s="6"/>
      <c r="T4834" s="6"/>
      <c r="U4834" s="6"/>
      <c r="V4834" s="6"/>
      <c r="W4834" s="6"/>
    </row>
    <row r="4835" spans="18:23" x14ac:dyDescent="0.3">
      <c r="R4835" s="6"/>
      <c r="S4835" s="6"/>
      <c r="T4835" s="6"/>
      <c r="U4835" s="6"/>
      <c r="V4835" s="6"/>
      <c r="W4835" s="6"/>
    </row>
    <row r="4836" spans="18:23" x14ac:dyDescent="0.3">
      <c r="R4836" s="6"/>
      <c r="S4836" s="6"/>
      <c r="T4836" s="6"/>
      <c r="U4836" s="6"/>
      <c r="V4836" s="6"/>
      <c r="W4836" s="6"/>
    </row>
    <row r="4837" spans="18:23" x14ac:dyDescent="0.3">
      <c r="R4837" s="6"/>
      <c r="S4837" s="6"/>
      <c r="T4837" s="6"/>
      <c r="U4837" s="6"/>
      <c r="V4837" s="6"/>
      <c r="W4837" s="6"/>
    </row>
    <row r="4838" spans="18:23" x14ac:dyDescent="0.3">
      <c r="R4838" s="6"/>
      <c r="S4838" s="6"/>
      <c r="T4838" s="6"/>
      <c r="U4838" s="6"/>
      <c r="V4838" s="6"/>
      <c r="W4838" s="6"/>
    </row>
    <row r="4839" spans="18:23" x14ac:dyDescent="0.3">
      <c r="R4839" s="6"/>
      <c r="S4839" s="6"/>
      <c r="T4839" s="6"/>
      <c r="U4839" s="6"/>
      <c r="V4839" s="6"/>
      <c r="W4839" s="6"/>
    </row>
    <row r="4840" spans="18:23" x14ac:dyDescent="0.3">
      <c r="R4840" s="6"/>
      <c r="S4840" s="6"/>
      <c r="T4840" s="6"/>
      <c r="U4840" s="6"/>
      <c r="V4840" s="6"/>
      <c r="W4840" s="6"/>
    </row>
    <row r="4841" spans="18:23" x14ac:dyDescent="0.3">
      <c r="R4841" s="6"/>
      <c r="S4841" s="6"/>
      <c r="T4841" s="6"/>
      <c r="U4841" s="6"/>
      <c r="V4841" s="6"/>
      <c r="W4841" s="6"/>
    </row>
    <row r="4842" spans="18:23" x14ac:dyDescent="0.3">
      <c r="R4842" s="6"/>
      <c r="S4842" s="6"/>
      <c r="T4842" s="6"/>
      <c r="U4842" s="6"/>
      <c r="V4842" s="6"/>
      <c r="W4842" s="6"/>
    </row>
    <row r="4843" spans="18:23" x14ac:dyDescent="0.3">
      <c r="R4843" s="6"/>
      <c r="S4843" s="6"/>
      <c r="T4843" s="6"/>
      <c r="U4843" s="6"/>
      <c r="V4843" s="6"/>
      <c r="W4843" s="6"/>
    </row>
    <row r="4844" spans="18:23" x14ac:dyDescent="0.3">
      <c r="R4844" s="6"/>
      <c r="S4844" s="6"/>
      <c r="T4844" s="6"/>
      <c r="U4844" s="6"/>
      <c r="V4844" s="6"/>
      <c r="W4844" s="6"/>
    </row>
    <row r="4845" spans="18:23" x14ac:dyDescent="0.3">
      <c r="R4845" s="6"/>
      <c r="S4845" s="6"/>
      <c r="T4845" s="6"/>
      <c r="U4845" s="6"/>
      <c r="V4845" s="6"/>
      <c r="W4845" s="6"/>
    </row>
    <row r="4846" spans="18:23" x14ac:dyDescent="0.3">
      <c r="R4846" s="6"/>
      <c r="S4846" s="6"/>
      <c r="T4846" s="6"/>
      <c r="U4846" s="6"/>
      <c r="V4846" s="6"/>
      <c r="W4846" s="6"/>
    </row>
    <row r="4847" spans="18:23" x14ac:dyDescent="0.3">
      <c r="R4847" s="6"/>
      <c r="S4847" s="6"/>
      <c r="T4847" s="6"/>
      <c r="U4847" s="6"/>
      <c r="V4847" s="6"/>
      <c r="W4847" s="6"/>
    </row>
    <row r="4848" spans="18:23" x14ac:dyDescent="0.3">
      <c r="R4848" s="6"/>
      <c r="S4848" s="6"/>
      <c r="T4848" s="6"/>
      <c r="U4848" s="6"/>
      <c r="V4848" s="6"/>
      <c r="W4848" s="6"/>
    </row>
    <row r="4849" spans="18:23" x14ac:dyDescent="0.3">
      <c r="R4849" s="6"/>
      <c r="S4849" s="6"/>
      <c r="T4849" s="6"/>
      <c r="U4849" s="6"/>
      <c r="V4849" s="6"/>
      <c r="W4849" s="6"/>
    </row>
    <row r="4850" spans="18:23" x14ac:dyDescent="0.3">
      <c r="R4850" s="6"/>
      <c r="S4850" s="6"/>
      <c r="T4850" s="6"/>
      <c r="U4850" s="6"/>
      <c r="V4850" s="6"/>
      <c r="W4850" s="6"/>
    </row>
    <row r="4851" spans="18:23" x14ac:dyDescent="0.3">
      <c r="R4851" s="6"/>
      <c r="S4851" s="6"/>
      <c r="T4851" s="6"/>
      <c r="U4851" s="6"/>
      <c r="V4851" s="6"/>
      <c r="W4851" s="6"/>
    </row>
    <row r="4852" spans="18:23" x14ac:dyDescent="0.3">
      <c r="R4852" s="6"/>
      <c r="S4852" s="6"/>
      <c r="T4852" s="6"/>
      <c r="U4852" s="6"/>
      <c r="V4852" s="6"/>
      <c r="W4852" s="6"/>
    </row>
    <row r="4853" spans="18:23" x14ac:dyDescent="0.3">
      <c r="R4853" s="6"/>
      <c r="S4853" s="6"/>
      <c r="T4853" s="6"/>
      <c r="U4853" s="6"/>
      <c r="V4853" s="6"/>
      <c r="W4853" s="6"/>
    </row>
    <row r="4854" spans="18:23" x14ac:dyDescent="0.3">
      <c r="R4854" s="6"/>
      <c r="S4854" s="6"/>
      <c r="T4854" s="6"/>
      <c r="U4854" s="6"/>
      <c r="V4854" s="6"/>
      <c r="W4854" s="6"/>
    </row>
    <row r="4855" spans="18:23" x14ac:dyDescent="0.3">
      <c r="R4855" s="6"/>
      <c r="S4855" s="6"/>
      <c r="T4855" s="6"/>
      <c r="U4855" s="6"/>
      <c r="V4855" s="6"/>
      <c r="W4855" s="6"/>
    </row>
    <row r="4856" spans="18:23" x14ac:dyDescent="0.3">
      <c r="R4856" s="6"/>
      <c r="S4856" s="6"/>
      <c r="T4856" s="6"/>
      <c r="U4856" s="6"/>
      <c r="V4856" s="6"/>
      <c r="W4856" s="6"/>
    </row>
    <row r="4857" spans="18:23" x14ac:dyDescent="0.3">
      <c r="R4857" s="6"/>
      <c r="S4857" s="6"/>
      <c r="T4857" s="6"/>
      <c r="U4857" s="6"/>
      <c r="V4857" s="6"/>
      <c r="W4857" s="6"/>
    </row>
    <row r="4858" spans="18:23" x14ac:dyDescent="0.3">
      <c r="R4858" s="6"/>
      <c r="S4858" s="6"/>
      <c r="T4858" s="6"/>
      <c r="U4858" s="6"/>
      <c r="V4858" s="6"/>
      <c r="W4858" s="6"/>
    </row>
    <row r="4859" spans="18:23" x14ac:dyDescent="0.3">
      <c r="R4859" s="6"/>
      <c r="S4859" s="6"/>
      <c r="T4859" s="6"/>
      <c r="U4859" s="6"/>
      <c r="V4859" s="6"/>
      <c r="W4859" s="6"/>
    </row>
    <row r="4860" spans="18:23" x14ac:dyDescent="0.3">
      <c r="R4860" s="6"/>
      <c r="S4860" s="6"/>
      <c r="T4860" s="6"/>
      <c r="U4860" s="6"/>
      <c r="V4860" s="6"/>
      <c r="W4860" s="6"/>
    </row>
    <row r="4861" spans="18:23" x14ac:dyDescent="0.3">
      <c r="R4861" s="6"/>
      <c r="S4861" s="6"/>
      <c r="T4861" s="6"/>
      <c r="U4861" s="6"/>
      <c r="V4861" s="6"/>
      <c r="W4861" s="6"/>
    </row>
    <row r="4862" spans="18:23" x14ac:dyDescent="0.3">
      <c r="R4862" s="6"/>
      <c r="S4862" s="6"/>
      <c r="T4862" s="6"/>
      <c r="U4862" s="6"/>
      <c r="V4862" s="6"/>
      <c r="W4862" s="6"/>
    </row>
    <row r="4863" spans="18:23" x14ac:dyDescent="0.3">
      <c r="R4863" s="6"/>
      <c r="S4863" s="6"/>
      <c r="T4863" s="6"/>
      <c r="U4863" s="6"/>
      <c r="V4863" s="6"/>
      <c r="W4863" s="6"/>
    </row>
    <row r="4864" spans="18:23" x14ac:dyDescent="0.3">
      <c r="R4864" s="6"/>
      <c r="S4864" s="6"/>
      <c r="T4864" s="6"/>
      <c r="U4864" s="6"/>
      <c r="V4864" s="6"/>
      <c r="W4864" s="6"/>
    </row>
    <row r="4865" spans="18:23" x14ac:dyDescent="0.3">
      <c r="R4865" s="6"/>
      <c r="S4865" s="6"/>
      <c r="T4865" s="6"/>
      <c r="U4865" s="6"/>
      <c r="V4865" s="6"/>
      <c r="W4865" s="6"/>
    </row>
    <row r="4866" spans="18:23" x14ac:dyDescent="0.3">
      <c r="R4866" s="6"/>
      <c r="S4866" s="6"/>
      <c r="T4866" s="6"/>
      <c r="U4866" s="6"/>
      <c r="V4866" s="6"/>
      <c r="W4866" s="6"/>
    </row>
    <row r="4867" spans="18:23" x14ac:dyDescent="0.3">
      <c r="R4867" s="6"/>
      <c r="S4867" s="6"/>
      <c r="T4867" s="6"/>
      <c r="U4867" s="6"/>
      <c r="V4867" s="6"/>
      <c r="W4867" s="6"/>
    </row>
    <row r="4868" spans="18:23" x14ac:dyDescent="0.3">
      <c r="R4868" s="6"/>
      <c r="S4868" s="6"/>
      <c r="T4868" s="6"/>
      <c r="U4868" s="6"/>
      <c r="V4868" s="6"/>
      <c r="W4868" s="6"/>
    </row>
    <row r="4869" spans="18:23" x14ac:dyDescent="0.3">
      <c r="R4869" s="6"/>
      <c r="S4869" s="6"/>
      <c r="T4869" s="6"/>
      <c r="U4869" s="6"/>
      <c r="V4869" s="6"/>
      <c r="W4869" s="6"/>
    </row>
    <row r="4870" spans="18:23" x14ac:dyDescent="0.3">
      <c r="R4870" s="6"/>
      <c r="S4870" s="6"/>
      <c r="T4870" s="6"/>
      <c r="U4870" s="6"/>
      <c r="V4870" s="6"/>
      <c r="W4870" s="6"/>
    </row>
    <row r="4871" spans="18:23" x14ac:dyDescent="0.3">
      <c r="R4871" s="6"/>
      <c r="S4871" s="6"/>
      <c r="T4871" s="6"/>
      <c r="U4871" s="6"/>
      <c r="V4871" s="6"/>
      <c r="W4871" s="6"/>
    </row>
    <row r="4872" spans="18:23" x14ac:dyDescent="0.3">
      <c r="R4872" s="6"/>
      <c r="S4872" s="6"/>
      <c r="T4872" s="6"/>
      <c r="U4872" s="6"/>
      <c r="V4872" s="6"/>
      <c r="W4872" s="6"/>
    </row>
    <row r="4873" spans="18:23" x14ac:dyDescent="0.3">
      <c r="R4873" s="6"/>
      <c r="S4873" s="6"/>
      <c r="T4873" s="6"/>
      <c r="U4873" s="6"/>
      <c r="V4873" s="6"/>
      <c r="W4873" s="6"/>
    </row>
    <row r="4874" spans="18:23" x14ac:dyDescent="0.3">
      <c r="R4874" s="6"/>
      <c r="S4874" s="6"/>
      <c r="T4874" s="6"/>
      <c r="U4874" s="6"/>
      <c r="V4874" s="6"/>
      <c r="W4874" s="6"/>
    </row>
    <row r="4875" spans="18:23" x14ac:dyDescent="0.3">
      <c r="R4875" s="6"/>
      <c r="S4875" s="6"/>
      <c r="T4875" s="6"/>
      <c r="U4875" s="6"/>
      <c r="V4875" s="6"/>
      <c r="W4875" s="6"/>
    </row>
    <row r="4876" spans="18:23" x14ac:dyDescent="0.3">
      <c r="R4876" s="6"/>
      <c r="S4876" s="6"/>
      <c r="T4876" s="6"/>
      <c r="U4876" s="6"/>
      <c r="V4876" s="6"/>
      <c r="W4876" s="6"/>
    </row>
    <row r="4877" spans="18:23" x14ac:dyDescent="0.3">
      <c r="R4877" s="6"/>
      <c r="S4877" s="6"/>
      <c r="T4877" s="6"/>
      <c r="U4877" s="6"/>
      <c r="V4877" s="6"/>
      <c r="W4877" s="6"/>
    </row>
    <row r="4878" spans="18:23" x14ac:dyDescent="0.3">
      <c r="R4878" s="6"/>
      <c r="S4878" s="6"/>
      <c r="T4878" s="6"/>
      <c r="U4878" s="6"/>
      <c r="V4878" s="6"/>
      <c r="W4878" s="6"/>
    </row>
    <row r="4879" spans="18:23" x14ac:dyDescent="0.3">
      <c r="R4879" s="6"/>
      <c r="S4879" s="6"/>
      <c r="T4879" s="6"/>
      <c r="U4879" s="6"/>
      <c r="V4879" s="6"/>
      <c r="W4879" s="6"/>
    </row>
    <row r="4880" spans="18:23" x14ac:dyDescent="0.3">
      <c r="R4880" s="6"/>
      <c r="S4880" s="6"/>
      <c r="T4880" s="6"/>
      <c r="U4880" s="6"/>
      <c r="V4880" s="6"/>
      <c r="W4880" s="6"/>
    </row>
    <row r="4881" spans="18:23" x14ac:dyDescent="0.3">
      <c r="R4881" s="6"/>
      <c r="S4881" s="6"/>
      <c r="T4881" s="6"/>
      <c r="U4881" s="6"/>
      <c r="V4881" s="6"/>
      <c r="W4881" s="6"/>
    </row>
    <row r="4882" spans="18:23" x14ac:dyDescent="0.3">
      <c r="R4882" s="6"/>
      <c r="S4882" s="6"/>
      <c r="T4882" s="6"/>
      <c r="U4882" s="6"/>
      <c r="V4882" s="6"/>
      <c r="W4882" s="6"/>
    </row>
    <row r="4883" spans="18:23" x14ac:dyDescent="0.3">
      <c r="R4883" s="6"/>
      <c r="S4883" s="6"/>
      <c r="T4883" s="6"/>
      <c r="U4883" s="6"/>
      <c r="V4883" s="6"/>
      <c r="W4883" s="6"/>
    </row>
    <row r="4884" spans="18:23" x14ac:dyDescent="0.3">
      <c r="R4884" s="6"/>
      <c r="S4884" s="6"/>
      <c r="T4884" s="6"/>
      <c r="U4884" s="6"/>
      <c r="V4884" s="6"/>
      <c r="W4884" s="6"/>
    </row>
    <row r="4885" spans="18:23" x14ac:dyDescent="0.3">
      <c r="R4885" s="6"/>
      <c r="S4885" s="6"/>
      <c r="T4885" s="6"/>
      <c r="U4885" s="6"/>
      <c r="V4885" s="6"/>
      <c r="W4885" s="6"/>
    </row>
    <row r="4886" spans="18:23" x14ac:dyDescent="0.3">
      <c r="R4886" s="6"/>
      <c r="S4886" s="6"/>
      <c r="T4886" s="6"/>
      <c r="U4886" s="6"/>
      <c r="V4886" s="6"/>
      <c r="W4886" s="6"/>
    </row>
    <row r="4887" spans="18:23" x14ac:dyDescent="0.3">
      <c r="R4887" s="6"/>
      <c r="S4887" s="6"/>
      <c r="T4887" s="6"/>
      <c r="U4887" s="6"/>
      <c r="V4887" s="6"/>
      <c r="W4887" s="6"/>
    </row>
    <row r="4888" spans="18:23" x14ac:dyDescent="0.3">
      <c r="R4888" s="6"/>
      <c r="S4888" s="6"/>
      <c r="T4888" s="6"/>
      <c r="U4888" s="6"/>
      <c r="V4888" s="6"/>
      <c r="W4888" s="6"/>
    </row>
    <row r="4889" spans="18:23" x14ac:dyDescent="0.3">
      <c r="R4889" s="6"/>
      <c r="S4889" s="6"/>
      <c r="T4889" s="6"/>
      <c r="U4889" s="6"/>
      <c r="V4889" s="6"/>
      <c r="W4889" s="6"/>
    </row>
    <row r="4890" spans="18:23" x14ac:dyDescent="0.3">
      <c r="R4890" s="6"/>
      <c r="S4890" s="6"/>
      <c r="T4890" s="6"/>
      <c r="U4890" s="6"/>
      <c r="V4890" s="6"/>
      <c r="W4890" s="6"/>
    </row>
    <row r="4891" spans="18:23" x14ac:dyDescent="0.3">
      <c r="R4891" s="6"/>
      <c r="S4891" s="6"/>
      <c r="T4891" s="6"/>
      <c r="U4891" s="6"/>
      <c r="V4891" s="6"/>
      <c r="W4891" s="6"/>
    </row>
    <row r="4892" spans="18:23" x14ac:dyDescent="0.3">
      <c r="R4892" s="6"/>
      <c r="S4892" s="6"/>
      <c r="T4892" s="6"/>
      <c r="U4892" s="6"/>
      <c r="V4892" s="6"/>
      <c r="W4892" s="6"/>
    </row>
    <row r="4893" spans="18:23" x14ac:dyDescent="0.3">
      <c r="R4893" s="6"/>
      <c r="S4893" s="6"/>
      <c r="T4893" s="6"/>
      <c r="U4893" s="6"/>
      <c r="V4893" s="6"/>
      <c r="W4893" s="6"/>
    </row>
    <row r="4894" spans="18:23" x14ac:dyDescent="0.3">
      <c r="R4894" s="6"/>
      <c r="S4894" s="6"/>
      <c r="T4894" s="6"/>
      <c r="U4894" s="6"/>
      <c r="V4894" s="6"/>
      <c r="W4894" s="6"/>
    </row>
    <row r="4895" spans="18:23" x14ac:dyDescent="0.3">
      <c r="R4895" s="6"/>
      <c r="S4895" s="6"/>
      <c r="T4895" s="6"/>
      <c r="U4895" s="6"/>
      <c r="V4895" s="6"/>
      <c r="W4895" s="6"/>
    </row>
    <row r="4896" spans="18:23" x14ac:dyDescent="0.3">
      <c r="R4896" s="6"/>
      <c r="S4896" s="6"/>
      <c r="T4896" s="6"/>
      <c r="U4896" s="6"/>
      <c r="V4896" s="6"/>
      <c r="W4896" s="6"/>
    </row>
    <row r="4897" spans="18:23" x14ac:dyDescent="0.3">
      <c r="R4897" s="6"/>
      <c r="S4897" s="6"/>
      <c r="T4897" s="6"/>
      <c r="U4897" s="6"/>
      <c r="V4897" s="6"/>
      <c r="W4897" s="6"/>
    </row>
    <row r="4898" spans="18:23" x14ac:dyDescent="0.3">
      <c r="R4898" s="6"/>
      <c r="S4898" s="6"/>
      <c r="T4898" s="6"/>
      <c r="U4898" s="6"/>
      <c r="V4898" s="6"/>
      <c r="W4898" s="6"/>
    </row>
    <row r="4899" spans="18:23" x14ac:dyDescent="0.3">
      <c r="R4899" s="6"/>
      <c r="S4899" s="6"/>
      <c r="T4899" s="6"/>
      <c r="U4899" s="6"/>
      <c r="V4899" s="6"/>
      <c r="W4899" s="6"/>
    </row>
    <row r="4900" spans="18:23" x14ac:dyDescent="0.3">
      <c r="R4900" s="6"/>
      <c r="S4900" s="6"/>
      <c r="T4900" s="6"/>
      <c r="U4900" s="6"/>
      <c r="V4900" s="6"/>
      <c r="W4900" s="6"/>
    </row>
    <row r="4901" spans="18:23" x14ac:dyDescent="0.3">
      <c r="R4901" s="6"/>
      <c r="S4901" s="6"/>
      <c r="T4901" s="6"/>
      <c r="U4901" s="6"/>
      <c r="V4901" s="6"/>
      <c r="W4901" s="6"/>
    </row>
    <row r="4902" spans="18:23" x14ac:dyDescent="0.3">
      <c r="R4902" s="6"/>
      <c r="S4902" s="6"/>
      <c r="T4902" s="6"/>
      <c r="U4902" s="6"/>
      <c r="V4902" s="6"/>
      <c r="W4902" s="6"/>
    </row>
    <row r="4903" spans="18:23" x14ac:dyDescent="0.3">
      <c r="R4903" s="6"/>
      <c r="S4903" s="6"/>
      <c r="T4903" s="6"/>
      <c r="U4903" s="6"/>
      <c r="V4903" s="6"/>
      <c r="W4903" s="6"/>
    </row>
    <row r="4904" spans="18:23" x14ac:dyDescent="0.3">
      <c r="R4904" s="6"/>
      <c r="S4904" s="6"/>
      <c r="T4904" s="6"/>
      <c r="U4904" s="6"/>
      <c r="V4904" s="6"/>
      <c r="W4904" s="6"/>
    </row>
    <row r="4905" spans="18:23" x14ac:dyDescent="0.3">
      <c r="R4905" s="6"/>
      <c r="S4905" s="6"/>
      <c r="T4905" s="6"/>
      <c r="U4905" s="6"/>
      <c r="V4905" s="6"/>
      <c r="W4905" s="6"/>
    </row>
    <row r="4906" spans="18:23" x14ac:dyDescent="0.3">
      <c r="R4906" s="6"/>
      <c r="S4906" s="6"/>
      <c r="T4906" s="6"/>
      <c r="U4906" s="6"/>
      <c r="V4906" s="6"/>
      <c r="W4906" s="6"/>
    </row>
    <row r="4907" spans="18:23" x14ac:dyDescent="0.3">
      <c r="R4907" s="6"/>
      <c r="S4907" s="6"/>
      <c r="T4907" s="6"/>
      <c r="U4907" s="6"/>
      <c r="V4907" s="6"/>
      <c r="W4907" s="6"/>
    </row>
    <row r="4908" spans="18:23" x14ac:dyDescent="0.3">
      <c r="R4908" s="6"/>
      <c r="S4908" s="6"/>
      <c r="T4908" s="6"/>
      <c r="U4908" s="6"/>
      <c r="V4908" s="6"/>
      <c r="W4908" s="6"/>
    </row>
    <row r="4909" spans="18:23" x14ac:dyDescent="0.3">
      <c r="R4909" s="6"/>
      <c r="S4909" s="6"/>
      <c r="T4909" s="6"/>
      <c r="U4909" s="6"/>
      <c r="V4909" s="6"/>
      <c r="W4909" s="6"/>
    </row>
    <row r="4910" spans="18:23" x14ac:dyDescent="0.3">
      <c r="R4910" s="6"/>
      <c r="S4910" s="6"/>
      <c r="T4910" s="6"/>
      <c r="U4910" s="6"/>
      <c r="V4910" s="6"/>
      <c r="W4910" s="6"/>
    </row>
    <row r="4911" spans="18:23" x14ac:dyDescent="0.3">
      <c r="R4911" s="6"/>
      <c r="S4911" s="6"/>
      <c r="T4911" s="6"/>
      <c r="U4911" s="6"/>
      <c r="V4911" s="6"/>
      <c r="W4911" s="6"/>
    </row>
    <row r="4912" spans="18:23" x14ac:dyDescent="0.3">
      <c r="R4912" s="6"/>
      <c r="S4912" s="6"/>
      <c r="T4912" s="6"/>
      <c r="U4912" s="6"/>
      <c r="V4912" s="6"/>
      <c r="W4912" s="6"/>
    </row>
    <row r="4913" spans="18:23" x14ac:dyDescent="0.3">
      <c r="R4913" s="6"/>
      <c r="S4913" s="6"/>
      <c r="T4913" s="6"/>
      <c r="U4913" s="6"/>
      <c r="V4913" s="6"/>
      <c r="W4913" s="6"/>
    </row>
    <row r="4914" spans="18:23" x14ac:dyDescent="0.3">
      <c r="R4914" s="6"/>
      <c r="S4914" s="6"/>
      <c r="T4914" s="6"/>
      <c r="U4914" s="6"/>
      <c r="V4914" s="6"/>
      <c r="W4914" s="6"/>
    </row>
    <row r="4915" spans="18:23" x14ac:dyDescent="0.3">
      <c r="R4915" s="6"/>
      <c r="S4915" s="6"/>
      <c r="T4915" s="6"/>
      <c r="U4915" s="6"/>
      <c r="V4915" s="6"/>
      <c r="W4915" s="6"/>
    </row>
    <row r="4916" spans="18:23" x14ac:dyDescent="0.3">
      <c r="R4916" s="6"/>
      <c r="S4916" s="6"/>
      <c r="T4916" s="6"/>
      <c r="U4916" s="6"/>
      <c r="V4916" s="6"/>
      <c r="W4916" s="6"/>
    </row>
    <row r="4917" spans="18:23" x14ac:dyDescent="0.3">
      <c r="R4917" s="6"/>
      <c r="S4917" s="6"/>
      <c r="T4917" s="6"/>
      <c r="U4917" s="6"/>
      <c r="V4917" s="6"/>
      <c r="W4917" s="6"/>
    </row>
    <row r="4918" spans="18:23" x14ac:dyDescent="0.3">
      <c r="R4918" s="6"/>
      <c r="S4918" s="6"/>
      <c r="T4918" s="6"/>
      <c r="U4918" s="6"/>
      <c r="V4918" s="6"/>
      <c r="W4918" s="6"/>
    </row>
    <row r="4919" spans="18:23" x14ac:dyDescent="0.3">
      <c r="R4919" s="6"/>
      <c r="S4919" s="6"/>
      <c r="T4919" s="6"/>
      <c r="U4919" s="6"/>
      <c r="V4919" s="6"/>
      <c r="W4919" s="6"/>
    </row>
    <row r="4920" spans="18:23" x14ac:dyDescent="0.3">
      <c r="R4920" s="6"/>
      <c r="S4920" s="6"/>
      <c r="T4920" s="6"/>
      <c r="U4920" s="6"/>
      <c r="V4920" s="6"/>
      <c r="W4920" s="6"/>
    </row>
    <row r="4921" spans="18:23" x14ac:dyDescent="0.3">
      <c r="R4921" s="6"/>
      <c r="S4921" s="6"/>
      <c r="T4921" s="6"/>
      <c r="U4921" s="6"/>
      <c r="V4921" s="6"/>
      <c r="W4921" s="6"/>
    </row>
    <row r="4922" spans="18:23" x14ac:dyDescent="0.3">
      <c r="R4922" s="6"/>
      <c r="S4922" s="6"/>
      <c r="T4922" s="6"/>
      <c r="U4922" s="6"/>
      <c r="V4922" s="6"/>
      <c r="W4922" s="6"/>
    </row>
    <row r="4923" spans="18:23" x14ac:dyDescent="0.3">
      <c r="R4923" s="6"/>
      <c r="S4923" s="6"/>
      <c r="T4923" s="6"/>
      <c r="U4923" s="6"/>
      <c r="V4923" s="6"/>
      <c r="W4923" s="6"/>
    </row>
    <row r="4924" spans="18:23" x14ac:dyDescent="0.3">
      <c r="R4924" s="6"/>
      <c r="S4924" s="6"/>
      <c r="T4924" s="6"/>
      <c r="U4924" s="6"/>
      <c r="V4924" s="6"/>
      <c r="W4924" s="6"/>
    </row>
    <row r="4925" spans="18:23" x14ac:dyDescent="0.3">
      <c r="R4925" s="6"/>
      <c r="S4925" s="6"/>
      <c r="T4925" s="6"/>
      <c r="U4925" s="6"/>
      <c r="V4925" s="6"/>
      <c r="W4925" s="6"/>
    </row>
    <row r="4926" spans="18:23" x14ac:dyDescent="0.3">
      <c r="R4926" s="6"/>
      <c r="S4926" s="6"/>
      <c r="T4926" s="6"/>
      <c r="U4926" s="6"/>
      <c r="V4926" s="6"/>
      <c r="W4926" s="6"/>
    </row>
    <row r="4927" spans="18:23" x14ac:dyDescent="0.3">
      <c r="R4927" s="6"/>
      <c r="S4927" s="6"/>
      <c r="T4927" s="6"/>
      <c r="U4927" s="6"/>
      <c r="V4927" s="6"/>
      <c r="W4927" s="6"/>
    </row>
    <row r="4928" spans="18:23" x14ac:dyDescent="0.3">
      <c r="R4928" s="6"/>
      <c r="S4928" s="6"/>
      <c r="T4928" s="6"/>
      <c r="U4928" s="6"/>
      <c r="V4928" s="6"/>
      <c r="W4928" s="6"/>
    </row>
    <row r="4929" spans="18:23" x14ac:dyDescent="0.3">
      <c r="R4929" s="6"/>
      <c r="S4929" s="6"/>
      <c r="T4929" s="6"/>
      <c r="U4929" s="6"/>
      <c r="V4929" s="6"/>
      <c r="W4929" s="6"/>
    </row>
    <row r="4930" spans="18:23" x14ac:dyDescent="0.3">
      <c r="R4930" s="6"/>
      <c r="S4930" s="6"/>
      <c r="T4930" s="6"/>
      <c r="U4930" s="6"/>
      <c r="V4930" s="6"/>
      <c r="W4930" s="6"/>
    </row>
    <row r="4931" spans="18:23" x14ac:dyDescent="0.3">
      <c r="R4931" s="6"/>
      <c r="S4931" s="6"/>
      <c r="T4931" s="6"/>
      <c r="U4931" s="6"/>
      <c r="V4931" s="6"/>
      <c r="W4931" s="6"/>
    </row>
    <row r="4932" spans="18:23" x14ac:dyDescent="0.3">
      <c r="R4932" s="6"/>
      <c r="S4932" s="6"/>
      <c r="T4932" s="6"/>
      <c r="U4932" s="6"/>
      <c r="V4932" s="6"/>
      <c r="W4932" s="6"/>
    </row>
    <row r="4933" spans="18:23" x14ac:dyDescent="0.3">
      <c r="R4933" s="6"/>
      <c r="S4933" s="6"/>
      <c r="T4933" s="6"/>
      <c r="U4933" s="6"/>
      <c r="V4933" s="6"/>
      <c r="W4933" s="6"/>
    </row>
    <row r="4934" spans="18:23" x14ac:dyDescent="0.3">
      <c r="R4934" s="6"/>
      <c r="S4934" s="6"/>
      <c r="T4934" s="6"/>
      <c r="U4934" s="6"/>
      <c r="V4934" s="6"/>
      <c r="W4934" s="6"/>
    </row>
    <row r="4935" spans="18:23" x14ac:dyDescent="0.3">
      <c r="R4935" s="6"/>
      <c r="S4935" s="6"/>
      <c r="T4935" s="6"/>
      <c r="U4935" s="6"/>
      <c r="V4935" s="6"/>
      <c r="W4935" s="6"/>
    </row>
    <row r="4936" spans="18:23" x14ac:dyDescent="0.3">
      <c r="R4936" s="6"/>
      <c r="S4936" s="6"/>
      <c r="T4936" s="6"/>
      <c r="U4936" s="6"/>
      <c r="V4936" s="6"/>
      <c r="W4936" s="6"/>
    </row>
    <row r="4937" spans="18:23" x14ac:dyDescent="0.3">
      <c r="R4937" s="6"/>
      <c r="S4937" s="6"/>
      <c r="T4937" s="6"/>
      <c r="U4937" s="6"/>
      <c r="V4937" s="6"/>
      <c r="W4937" s="6"/>
    </row>
    <row r="4938" spans="18:23" x14ac:dyDescent="0.3">
      <c r="R4938" s="6"/>
      <c r="S4938" s="6"/>
      <c r="T4938" s="6"/>
      <c r="U4938" s="6"/>
      <c r="V4938" s="6"/>
      <c r="W4938" s="6"/>
    </row>
    <row r="4939" spans="18:23" x14ac:dyDescent="0.3">
      <c r="R4939" s="6"/>
      <c r="S4939" s="6"/>
      <c r="T4939" s="6"/>
      <c r="U4939" s="6"/>
      <c r="V4939" s="6"/>
      <c r="W4939" s="6"/>
    </row>
    <row r="4940" spans="18:23" x14ac:dyDescent="0.3">
      <c r="R4940" s="6"/>
      <c r="S4940" s="6"/>
      <c r="T4940" s="6"/>
      <c r="U4940" s="6"/>
      <c r="V4940" s="6"/>
      <c r="W4940" s="6"/>
    </row>
    <row r="4941" spans="18:23" x14ac:dyDescent="0.3">
      <c r="R4941" s="6"/>
      <c r="S4941" s="6"/>
      <c r="T4941" s="6"/>
      <c r="U4941" s="6"/>
      <c r="V4941" s="6"/>
      <c r="W4941" s="6"/>
    </row>
    <row r="4942" spans="18:23" x14ac:dyDescent="0.3">
      <c r="R4942" s="6"/>
      <c r="S4942" s="6"/>
      <c r="T4942" s="6"/>
      <c r="U4942" s="6"/>
      <c r="V4942" s="6"/>
      <c r="W4942" s="6"/>
    </row>
    <row r="4943" spans="18:23" x14ac:dyDescent="0.3">
      <c r="R4943" s="6"/>
      <c r="S4943" s="6"/>
      <c r="T4943" s="6"/>
      <c r="U4943" s="6"/>
      <c r="V4943" s="6"/>
      <c r="W4943" s="6"/>
    </row>
    <row r="4944" spans="18:23" x14ac:dyDescent="0.3">
      <c r="R4944" s="6"/>
      <c r="S4944" s="6"/>
      <c r="T4944" s="6"/>
      <c r="U4944" s="6"/>
      <c r="V4944" s="6"/>
      <c r="W4944" s="6"/>
    </row>
    <row r="4945" spans="18:23" x14ac:dyDescent="0.3">
      <c r="R4945" s="6"/>
      <c r="S4945" s="6"/>
      <c r="T4945" s="6"/>
      <c r="U4945" s="6"/>
      <c r="V4945" s="6"/>
      <c r="W4945" s="6"/>
    </row>
    <row r="4946" spans="18:23" x14ac:dyDescent="0.3">
      <c r="R4946" s="6"/>
      <c r="S4946" s="6"/>
      <c r="T4946" s="6"/>
      <c r="U4946" s="6"/>
      <c r="V4946" s="6"/>
      <c r="W4946" s="6"/>
    </row>
    <row r="4947" spans="18:23" x14ac:dyDescent="0.3">
      <c r="R4947" s="6"/>
      <c r="S4947" s="6"/>
      <c r="T4947" s="6"/>
      <c r="U4947" s="6"/>
      <c r="V4947" s="6"/>
      <c r="W4947" s="6"/>
    </row>
    <row r="4948" spans="18:23" x14ac:dyDescent="0.3">
      <c r="R4948" s="6"/>
      <c r="S4948" s="6"/>
      <c r="T4948" s="6"/>
      <c r="U4948" s="6"/>
      <c r="V4948" s="6"/>
      <c r="W4948" s="6"/>
    </row>
    <row r="4949" spans="18:23" x14ac:dyDescent="0.3">
      <c r="R4949" s="6"/>
      <c r="S4949" s="6"/>
      <c r="T4949" s="6"/>
      <c r="U4949" s="6"/>
      <c r="V4949" s="6"/>
      <c r="W4949" s="6"/>
    </row>
    <row r="4950" spans="18:23" x14ac:dyDescent="0.3">
      <c r="R4950" s="6"/>
      <c r="S4950" s="6"/>
      <c r="T4950" s="6"/>
      <c r="U4950" s="6"/>
      <c r="V4950" s="6"/>
      <c r="W4950" s="6"/>
    </row>
    <row r="4951" spans="18:23" x14ac:dyDescent="0.3">
      <c r="R4951" s="6"/>
      <c r="S4951" s="6"/>
      <c r="T4951" s="6"/>
      <c r="U4951" s="6"/>
      <c r="V4951" s="6"/>
      <c r="W4951" s="6"/>
    </row>
    <row r="4952" spans="18:23" x14ac:dyDescent="0.3">
      <c r="R4952" s="6"/>
      <c r="S4952" s="6"/>
      <c r="T4952" s="6"/>
      <c r="U4952" s="6"/>
      <c r="V4952" s="6"/>
      <c r="W4952" s="6"/>
    </row>
    <row r="4953" spans="18:23" x14ac:dyDescent="0.3">
      <c r="R4953" s="6"/>
      <c r="S4953" s="6"/>
      <c r="T4953" s="6"/>
      <c r="U4953" s="6"/>
      <c r="V4953" s="6"/>
      <c r="W4953" s="6"/>
    </row>
    <row r="4954" spans="18:23" x14ac:dyDescent="0.3">
      <c r="R4954" s="6"/>
      <c r="S4954" s="6"/>
      <c r="T4954" s="6"/>
      <c r="U4954" s="6"/>
      <c r="V4954" s="6"/>
      <c r="W4954" s="6"/>
    </row>
    <row r="4955" spans="18:23" x14ac:dyDescent="0.3">
      <c r="R4955" s="6"/>
      <c r="S4955" s="6"/>
      <c r="T4955" s="6"/>
      <c r="U4955" s="6"/>
      <c r="V4955" s="6"/>
      <c r="W4955" s="6"/>
    </row>
    <row r="4956" spans="18:23" x14ac:dyDescent="0.3">
      <c r="R4956" s="6"/>
      <c r="S4956" s="6"/>
      <c r="T4956" s="6"/>
      <c r="U4956" s="6"/>
      <c r="V4956" s="6"/>
      <c r="W4956" s="6"/>
    </row>
    <row r="4957" spans="18:23" x14ac:dyDescent="0.3">
      <c r="R4957" s="6"/>
      <c r="S4957" s="6"/>
      <c r="T4957" s="6"/>
      <c r="U4957" s="6"/>
      <c r="V4957" s="6"/>
      <c r="W4957" s="6"/>
    </row>
    <row r="4958" spans="18:23" x14ac:dyDescent="0.3">
      <c r="R4958" s="6"/>
      <c r="S4958" s="6"/>
      <c r="T4958" s="6"/>
      <c r="U4958" s="6"/>
      <c r="V4958" s="6"/>
      <c r="W4958" s="6"/>
    </row>
    <row r="4959" spans="18:23" x14ac:dyDescent="0.3">
      <c r="R4959" s="6"/>
      <c r="S4959" s="6"/>
      <c r="T4959" s="6"/>
      <c r="U4959" s="6"/>
      <c r="V4959" s="6"/>
      <c r="W4959" s="6"/>
    </row>
    <row r="4960" spans="18:23" x14ac:dyDescent="0.3">
      <c r="R4960" s="6"/>
      <c r="S4960" s="6"/>
      <c r="T4960" s="6"/>
      <c r="U4960" s="6"/>
      <c r="V4960" s="6"/>
      <c r="W4960" s="6"/>
    </row>
    <row r="4961" spans="18:23" x14ac:dyDescent="0.3">
      <c r="R4961" s="6"/>
      <c r="S4961" s="6"/>
      <c r="T4961" s="6"/>
      <c r="U4961" s="6"/>
      <c r="V4961" s="6"/>
      <c r="W4961" s="6"/>
    </row>
    <row r="4962" spans="18:23" x14ac:dyDescent="0.3">
      <c r="R4962" s="6"/>
      <c r="S4962" s="6"/>
      <c r="T4962" s="6"/>
      <c r="U4962" s="6"/>
      <c r="V4962" s="6"/>
      <c r="W4962" s="6"/>
    </row>
    <row r="4963" spans="18:23" x14ac:dyDescent="0.3">
      <c r="R4963" s="6"/>
      <c r="S4963" s="6"/>
      <c r="T4963" s="6"/>
      <c r="U4963" s="6"/>
      <c r="V4963" s="6"/>
      <c r="W4963" s="6"/>
    </row>
    <row r="4964" spans="18:23" x14ac:dyDescent="0.3">
      <c r="R4964" s="6"/>
      <c r="S4964" s="6"/>
      <c r="T4964" s="6"/>
      <c r="U4964" s="6"/>
      <c r="V4964" s="6"/>
      <c r="W4964" s="6"/>
    </row>
    <row r="4965" spans="18:23" x14ac:dyDescent="0.3">
      <c r="R4965" s="6"/>
      <c r="S4965" s="6"/>
      <c r="T4965" s="6"/>
      <c r="U4965" s="6"/>
      <c r="V4965" s="6"/>
      <c r="W4965" s="6"/>
    </row>
    <row r="4966" spans="18:23" x14ac:dyDescent="0.3">
      <c r="R4966" s="6"/>
      <c r="S4966" s="6"/>
      <c r="T4966" s="6"/>
      <c r="U4966" s="6"/>
      <c r="V4966" s="6"/>
      <c r="W4966" s="6"/>
    </row>
    <row r="4967" spans="18:23" x14ac:dyDescent="0.3">
      <c r="R4967" s="6"/>
      <c r="S4967" s="6"/>
      <c r="T4967" s="6"/>
      <c r="U4967" s="6"/>
      <c r="V4967" s="6"/>
      <c r="W4967" s="6"/>
    </row>
    <row r="4968" spans="18:23" x14ac:dyDescent="0.3">
      <c r="R4968" s="6"/>
      <c r="S4968" s="6"/>
      <c r="T4968" s="6"/>
      <c r="U4968" s="6"/>
      <c r="V4968" s="6"/>
      <c r="W4968" s="6"/>
    </row>
    <row r="4969" spans="18:23" x14ac:dyDescent="0.3">
      <c r="R4969" s="6"/>
      <c r="S4969" s="6"/>
      <c r="T4969" s="6"/>
      <c r="U4969" s="6"/>
      <c r="V4969" s="6"/>
      <c r="W4969" s="6"/>
    </row>
    <row r="4970" spans="18:23" x14ac:dyDescent="0.3">
      <c r="R4970" s="6"/>
      <c r="S4970" s="6"/>
      <c r="T4970" s="6"/>
      <c r="U4970" s="6"/>
      <c r="V4970" s="6"/>
      <c r="W4970" s="6"/>
    </row>
    <row r="4971" spans="18:23" x14ac:dyDescent="0.3">
      <c r="R4971" s="6"/>
      <c r="S4971" s="6"/>
      <c r="T4971" s="6"/>
      <c r="U4971" s="6"/>
      <c r="V4971" s="6"/>
      <c r="W4971" s="6"/>
    </row>
    <row r="4972" spans="18:23" x14ac:dyDescent="0.3">
      <c r="R4972" s="6"/>
      <c r="S4972" s="6"/>
      <c r="T4972" s="6"/>
      <c r="U4972" s="6"/>
      <c r="V4972" s="6"/>
      <c r="W4972" s="6"/>
    </row>
    <row r="4973" spans="18:23" x14ac:dyDescent="0.3">
      <c r="R4973" s="6"/>
      <c r="S4973" s="6"/>
      <c r="T4973" s="6"/>
      <c r="U4973" s="6"/>
      <c r="V4973" s="6"/>
      <c r="W4973" s="6"/>
    </row>
    <row r="4974" spans="18:23" x14ac:dyDescent="0.3">
      <c r="R4974" s="6"/>
      <c r="S4974" s="6"/>
      <c r="T4974" s="6"/>
      <c r="U4974" s="6"/>
      <c r="V4974" s="6"/>
      <c r="W4974" s="6"/>
    </row>
    <row r="4975" spans="18:23" x14ac:dyDescent="0.3">
      <c r="R4975" s="6"/>
      <c r="S4975" s="6"/>
      <c r="T4975" s="6"/>
      <c r="U4975" s="6"/>
      <c r="V4975" s="6"/>
      <c r="W4975" s="6"/>
    </row>
    <row r="4976" spans="18:23" x14ac:dyDescent="0.3">
      <c r="R4976" s="6"/>
      <c r="S4976" s="6"/>
      <c r="T4976" s="6"/>
      <c r="U4976" s="6"/>
      <c r="V4976" s="6"/>
      <c r="W4976" s="6"/>
    </row>
    <row r="4977" spans="18:23" x14ac:dyDescent="0.3">
      <c r="R4977" s="6"/>
      <c r="S4977" s="6"/>
      <c r="T4977" s="6"/>
      <c r="U4977" s="6"/>
      <c r="V4977" s="6"/>
      <c r="W4977" s="6"/>
    </row>
    <row r="4978" spans="18:23" x14ac:dyDescent="0.3">
      <c r="R4978" s="6"/>
      <c r="S4978" s="6"/>
      <c r="T4978" s="6"/>
      <c r="U4978" s="6"/>
      <c r="V4978" s="6"/>
      <c r="W4978" s="6"/>
    </row>
    <row r="4979" spans="18:23" x14ac:dyDescent="0.3">
      <c r="R4979" s="6"/>
      <c r="S4979" s="6"/>
      <c r="T4979" s="6"/>
      <c r="U4979" s="6"/>
      <c r="V4979" s="6"/>
      <c r="W4979" s="6"/>
    </row>
    <row r="4980" spans="18:23" x14ac:dyDescent="0.3">
      <c r="R4980" s="6"/>
      <c r="S4980" s="6"/>
      <c r="T4980" s="6"/>
      <c r="U4980" s="6"/>
      <c r="V4980" s="6"/>
      <c r="W4980" s="6"/>
    </row>
    <row r="4981" spans="18:23" x14ac:dyDescent="0.3">
      <c r="R4981" s="6"/>
      <c r="S4981" s="6"/>
      <c r="T4981" s="6"/>
      <c r="U4981" s="6"/>
      <c r="V4981" s="6"/>
      <c r="W4981" s="6"/>
    </row>
    <row r="4982" spans="18:23" x14ac:dyDescent="0.3">
      <c r="R4982" s="6"/>
      <c r="S4982" s="6"/>
      <c r="T4982" s="6"/>
      <c r="U4982" s="6"/>
      <c r="V4982" s="6"/>
      <c r="W4982" s="6"/>
    </row>
    <row r="4983" spans="18:23" x14ac:dyDescent="0.3">
      <c r="R4983" s="6"/>
      <c r="S4983" s="6"/>
      <c r="T4983" s="6"/>
      <c r="U4983" s="6"/>
      <c r="V4983" s="6"/>
      <c r="W4983" s="6"/>
    </row>
    <row r="4984" spans="18:23" x14ac:dyDescent="0.3">
      <c r="R4984" s="6"/>
      <c r="S4984" s="6"/>
      <c r="T4984" s="6"/>
      <c r="U4984" s="6"/>
      <c r="V4984" s="6"/>
      <c r="W4984" s="6"/>
    </row>
    <row r="4985" spans="18:23" x14ac:dyDescent="0.3">
      <c r="R4985" s="6"/>
      <c r="S4985" s="6"/>
      <c r="T4985" s="6"/>
      <c r="U4985" s="6"/>
      <c r="V4985" s="6"/>
      <c r="W4985" s="6"/>
    </row>
    <row r="4986" spans="18:23" x14ac:dyDescent="0.3">
      <c r="R4986" s="6"/>
      <c r="S4986" s="6"/>
      <c r="T4986" s="6"/>
      <c r="U4986" s="6"/>
      <c r="V4986" s="6"/>
      <c r="W4986" s="6"/>
    </row>
    <row r="4987" spans="18:23" x14ac:dyDescent="0.3">
      <c r="R4987" s="6"/>
      <c r="S4987" s="6"/>
      <c r="T4987" s="6"/>
      <c r="U4987" s="6"/>
      <c r="V4987" s="6"/>
      <c r="W4987" s="6"/>
    </row>
    <row r="4988" spans="18:23" x14ac:dyDescent="0.3">
      <c r="R4988" s="6"/>
      <c r="S4988" s="6"/>
      <c r="T4988" s="6"/>
      <c r="U4988" s="6"/>
      <c r="V4988" s="6"/>
      <c r="W4988" s="6"/>
    </row>
    <row r="4989" spans="18:23" x14ac:dyDescent="0.3">
      <c r="R4989" s="6"/>
      <c r="S4989" s="6"/>
      <c r="T4989" s="6"/>
      <c r="U4989" s="6"/>
      <c r="V4989" s="6"/>
      <c r="W4989" s="6"/>
    </row>
    <row r="4990" spans="18:23" x14ac:dyDescent="0.3">
      <c r="R4990" s="6"/>
      <c r="S4990" s="6"/>
      <c r="T4990" s="6"/>
      <c r="U4990" s="6"/>
      <c r="V4990" s="6"/>
      <c r="W4990" s="6"/>
    </row>
    <row r="4991" spans="18:23" x14ac:dyDescent="0.3">
      <c r="R4991" s="6"/>
      <c r="S4991" s="6"/>
      <c r="T4991" s="6"/>
      <c r="U4991" s="6"/>
      <c r="V4991" s="6"/>
      <c r="W4991" s="6"/>
    </row>
    <row r="4992" spans="18:23" x14ac:dyDescent="0.3">
      <c r="R4992" s="6"/>
      <c r="S4992" s="6"/>
      <c r="T4992" s="6"/>
      <c r="U4992" s="6"/>
      <c r="V4992" s="6"/>
      <c r="W4992" s="6"/>
    </row>
    <row r="4993" spans="18:23" x14ac:dyDescent="0.3">
      <c r="R4993" s="6"/>
      <c r="S4993" s="6"/>
      <c r="T4993" s="6"/>
      <c r="U4993" s="6"/>
      <c r="V4993" s="6"/>
      <c r="W4993" s="6"/>
    </row>
    <row r="4994" spans="18:23" x14ac:dyDescent="0.3">
      <c r="R4994" s="6"/>
      <c r="S4994" s="6"/>
      <c r="T4994" s="6"/>
      <c r="U4994" s="6"/>
      <c r="V4994" s="6"/>
      <c r="W4994" s="6"/>
    </row>
    <row r="4995" spans="18:23" x14ac:dyDescent="0.3">
      <c r="R4995" s="6"/>
      <c r="S4995" s="6"/>
      <c r="T4995" s="6"/>
      <c r="U4995" s="6"/>
      <c r="V4995" s="6"/>
      <c r="W4995" s="6"/>
    </row>
    <row r="4996" spans="18:23" x14ac:dyDescent="0.3">
      <c r="R4996" s="6"/>
      <c r="S4996" s="6"/>
      <c r="T4996" s="6"/>
      <c r="U4996" s="6"/>
      <c r="V4996" s="6"/>
      <c r="W4996" s="6"/>
    </row>
    <row r="4997" spans="18:23" x14ac:dyDescent="0.3">
      <c r="R4997" s="6"/>
      <c r="S4997" s="6"/>
      <c r="T4997" s="6"/>
      <c r="U4997" s="6"/>
      <c r="V4997" s="6"/>
      <c r="W4997" s="6"/>
    </row>
    <row r="4998" spans="18:23" x14ac:dyDescent="0.3">
      <c r="R4998" s="6"/>
      <c r="S4998" s="6"/>
      <c r="T4998" s="6"/>
      <c r="U4998" s="6"/>
      <c r="V4998" s="6"/>
      <c r="W4998" s="6"/>
    </row>
    <row r="4999" spans="18:23" x14ac:dyDescent="0.3">
      <c r="R4999" s="6"/>
      <c r="S4999" s="6"/>
      <c r="T4999" s="6"/>
      <c r="U4999" s="6"/>
      <c r="V4999" s="6"/>
      <c r="W4999" s="6"/>
    </row>
    <row r="5000" spans="18:23" x14ac:dyDescent="0.3">
      <c r="R5000" s="6"/>
      <c r="S5000" s="6"/>
      <c r="T5000" s="6"/>
      <c r="U5000" s="6"/>
      <c r="V5000" s="6"/>
      <c r="W5000" s="6"/>
    </row>
    <row r="5001" spans="18:23" x14ac:dyDescent="0.3">
      <c r="R5001" s="6"/>
      <c r="S5001" s="6"/>
      <c r="T5001" s="6"/>
      <c r="U5001" s="6"/>
      <c r="V5001" s="6"/>
      <c r="W5001" s="6"/>
    </row>
    <row r="5002" spans="18:23" x14ac:dyDescent="0.3">
      <c r="R5002" s="6"/>
      <c r="S5002" s="6"/>
      <c r="T5002" s="6"/>
      <c r="U5002" s="6"/>
      <c r="V5002" s="6"/>
      <c r="W5002" s="6"/>
    </row>
    <row r="5003" spans="18:23" x14ac:dyDescent="0.3">
      <c r="R5003" s="6"/>
      <c r="S5003" s="6"/>
      <c r="T5003" s="6"/>
      <c r="U5003" s="6"/>
      <c r="V5003" s="6"/>
      <c r="W5003" s="6"/>
    </row>
    <row r="5004" spans="18:23" x14ac:dyDescent="0.3">
      <c r="R5004" s="6"/>
      <c r="S5004" s="6"/>
      <c r="T5004" s="6"/>
      <c r="U5004" s="6"/>
      <c r="V5004" s="6"/>
      <c r="W5004" s="6"/>
    </row>
    <row r="5005" spans="18:23" x14ac:dyDescent="0.3">
      <c r="R5005" s="6"/>
      <c r="S5005" s="6"/>
      <c r="T5005" s="6"/>
      <c r="U5005" s="6"/>
      <c r="V5005" s="6"/>
      <c r="W5005" s="6"/>
    </row>
    <row r="5006" spans="18:23" x14ac:dyDescent="0.3">
      <c r="R5006" s="6"/>
      <c r="S5006" s="6"/>
      <c r="T5006" s="6"/>
      <c r="U5006" s="6"/>
      <c r="V5006" s="6"/>
      <c r="W5006" s="6"/>
    </row>
    <row r="5007" spans="18:23" x14ac:dyDescent="0.3">
      <c r="R5007" s="6"/>
      <c r="S5007" s="6"/>
      <c r="T5007" s="6"/>
      <c r="U5007" s="6"/>
      <c r="V5007" s="6"/>
      <c r="W5007" s="6"/>
    </row>
    <row r="5008" spans="18:23" x14ac:dyDescent="0.3">
      <c r="R5008" s="6"/>
      <c r="S5008" s="6"/>
      <c r="T5008" s="6"/>
      <c r="U5008" s="6"/>
      <c r="V5008" s="6"/>
      <c r="W5008" s="6"/>
    </row>
    <row r="5009" spans="18:23" x14ac:dyDescent="0.3">
      <c r="R5009" s="6"/>
      <c r="S5009" s="6"/>
      <c r="T5009" s="6"/>
      <c r="U5009" s="6"/>
      <c r="V5009" s="6"/>
      <c r="W5009" s="6"/>
    </row>
    <row r="5010" spans="18:23" x14ac:dyDescent="0.3">
      <c r="R5010" s="6"/>
      <c r="S5010" s="6"/>
      <c r="T5010" s="6"/>
      <c r="U5010" s="6"/>
      <c r="V5010" s="6"/>
      <c r="W5010" s="6"/>
    </row>
    <row r="5011" spans="18:23" x14ac:dyDescent="0.3">
      <c r="R5011" s="6"/>
      <c r="S5011" s="6"/>
      <c r="T5011" s="6"/>
      <c r="U5011" s="6"/>
      <c r="V5011" s="6"/>
      <c r="W5011" s="6"/>
    </row>
    <row r="5012" spans="18:23" x14ac:dyDescent="0.3">
      <c r="R5012" s="6"/>
      <c r="S5012" s="6"/>
      <c r="T5012" s="6"/>
      <c r="U5012" s="6"/>
      <c r="V5012" s="6"/>
      <c r="W5012" s="6"/>
    </row>
    <row r="5013" spans="18:23" x14ac:dyDescent="0.3">
      <c r="R5013" s="6"/>
      <c r="S5013" s="6"/>
      <c r="T5013" s="6"/>
      <c r="U5013" s="6"/>
      <c r="V5013" s="6"/>
      <c r="W5013" s="6"/>
    </row>
    <row r="5014" spans="18:23" x14ac:dyDescent="0.3">
      <c r="R5014" s="6"/>
      <c r="S5014" s="6"/>
      <c r="T5014" s="6"/>
      <c r="U5014" s="6"/>
      <c r="V5014" s="6"/>
      <c r="W5014" s="6"/>
    </row>
    <row r="5015" spans="18:23" x14ac:dyDescent="0.3">
      <c r="R5015" s="6"/>
      <c r="S5015" s="6"/>
      <c r="T5015" s="6"/>
      <c r="U5015" s="6"/>
      <c r="V5015" s="6"/>
      <c r="W5015" s="6"/>
    </row>
    <row r="5016" spans="18:23" x14ac:dyDescent="0.3">
      <c r="R5016" s="6"/>
      <c r="S5016" s="6"/>
      <c r="T5016" s="6"/>
      <c r="U5016" s="6"/>
      <c r="V5016" s="6"/>
      <c r="W5016" s="6"/>
    </row>
    <row r="5017" spans="18:23" x14ac:dyDescent="0.3">
      <c r="R5017" s="6"/>
      <c r="S5017" s="6"/>
      <c r="T5017" s="6"/>
      <c r="U5017" s="6"/>
      <c r="V5017" s="6"/>
      <c r="W5017" s="6"/>
    </row>
    <row r="5018" spans="18:23" x14ac:dyDescent="0.3">
      <c r="R5018" s="6"/>
      <c r="S5018" s="6"/>
      <c r="T5018" s="6"/>
      <c r="U5018" s="6"/>
      <c r="V5018" s="6"/>
      <c r="W5018" s="6"/>
    </row>
    <row r="5019" spans="18:23" x14ac:dyDescent="0.3">
      <c r="R5019" s="6"/>
      <c r="S5019" s="6"/>
      <c r="T5019" s="6"/>
      <c r="U5019" s="6"/>
      <c r="V5019" s="6"/>
      <c r="W5019" s="6"/>
    </row>
    <row r="5020" spans="18:23" x14ac:dyDescent="0.3">
      <c r="R5020" s="6"/>
      <c r="S5020" s="6"/>
      <c r="T5020" s="6"/>
      <c r="U5020" s="6"/>
      <c r="V5020" s="6"/>
      <c r="W5020" s="6"/>
    </row>
    <row r="5021" spans="18:23" x14ac:dyDescent="0.3">
      <c r="R5021" s="6"/>
      <c r="S5021" s="6"/>
      <c r="T5021" s="6"/>
      <c r="U5021" s="6"/>
      <c r="V5021" s="6"/>
      <c r="W5021" s="6"/>
    </row>
    <row r="5022" spans="18:23" x14ac:dyDescent="0.3">
      <c r="R5022" s="6"/>
      <c r="S5022" s="6"/>
      <c r="T5022" s="6"/>
      <c r="U5022" s="6"/>
      <c r="V5022" s="6"/>
      <c r="W5022" s="6"/>
    </row>
    <row r="5023" spans="18:23" x14ac:dyDescent="0.3">
      <c r="R5023" s="6"/>
      <c r="S5023" s="6"/>
      <c r="T5023" s="6"/>
      <c r="U5023" s="6"/>
      <c r="V5023" s="6"/>
      <c r="W5023" s="6"/>
    </row>
    <row r="5024" spans="18:23" x14ac:dyDescent="0.3">
      <c r="R5024" s="6"/>
      <c r="S5024" s="6"/>
      <c r="T5024" s="6"/>
      <c r="U5024" s="6"/>
      <c r="V5024" s="6"/>
      <c r="W5024" s="6"/>
    </row>
    <row r="5025" spans="18:23" x14ac:dyDescent="0.3">
      <c r="R5025" s="6"/>
      <c r="S5025" s="6"/>
      <c r="T5025" s="6"/>
      <c r="U5025" s="6"/>
      <c r="V5025" s="6"/>
      <c r="W5025" s="6"/>
    </row>
    <row r="5026" spans="18:23" x14ac:dyDescent="0.3">
      <c r="R5026" s="6"/>
      <c r="S5026" s="6"/>
      <c r="T5026" s="6"/>
      <c r="U5026" s="6"/>
      <c r="V5026" s="6"/>
      <c r="W5026" s="6"/>
    </row>
    <row r="5027" spans="18:23" x14ac:dyDescent="0.3">
      <c r="R5027" s="6"/>
      <c r="S5027" s="6"/>
      <c r="T5027" s="6"/>
      <c r="U5027" s="6"/>
      <c r="V5027" s="6"/>
      <c r="W5027" s="6"/>
    </row>
    <row r="5028" spans="18:23" x14ac:dyDescent="0.3">
      <c r="R5028" s="6"/>
      <c r="S5028" s="6"/>
      <c r="T5028" s="6"/>
      <c r="U5028" s="6"/>
      <c r="V5028" s="6"/>
      <c r="W5028" s="6"/>
    </row>
    <row r="5029" spans="18:23" x14ac:dyDescent="0.3">
      <c r="R5029" s="6"/>
      <c r="S5029" s="6"/>
      <c r="T5029" s="6"/>
      <c r="U5029" s="6"/>
      <c r="V5029" s="6"/>
      <c r="W5029" s="6"/>
    </row>
    <row r="5030" spans="18:23" x14ac:dyDescent="0.3">
      <c r="R5030" s="6"/>
      <c r="S5030" s="6"/>
      <c r="T5030" s="6"/>
      <c r="U5030" s="6"/>
      <c r="V5030" s="6"/>
      <c r="W5030" s="6"/>
    </row>
    <row r="5031" spans="18:23" x14ac:dyDescent="0.3">
      <c r="R5031" s="6"/>
      <c r="S5031" s="6"/>
      <c r="T5031" s="6"/>
      <c r="U5031" s="6"/>
      <c r="V5031" s="6"/>
      <c r="W5031" s="6"/>
    </row>
    <row r="5032" spans="18:23" x14ac:dyDescent="0.3">
      <c r="R5032" s="6"/>
      <c r="S5032" s="6"/>
      <c r="T5032" s="6"/>
      <c r="U5032" s="6"/>
      <c r="V5032" s="6"/>
      <c r="W5032" s="6"/>
    </row>
    <row r="5033" spans="18:23" x14ac:dyDescent="0.3">
      <c r="R5033" s="6"/>
      <c r="S5033" s="6"/>
      <c r="T5033" s="6"/>
      <c r="U5033" s="6"/>
      <c r="V5033" s="6"/>
      <c r="W5033" s="6"/>
    </row>
    <row r="5034" spans="18:23" x14ac:dyDescent="0.3">
      <c r="R5034" s="6"/>
      <c r="S5034" s="6"/>
      <c r="T5034" s="6"/>
      <c r="U5034" s="6"/>
      <c r="V5034" s="6"/>
      <c r="W5034" s="6"/>
    </row>
    <row r="5035" spans="18:23" x14ac:dyDescent="0.3">
      <c r="R5035" s="6"/>
      <c r="S5035" s="6"/>
      <c r="T5035" s="6"/>
      <c r="U5035" s="6"/>
      <c r="V5035" s="6"/>
      <c r="W5035" s="6"/>
    </row>
    <row r="5036" spans="18:23" x14ac:dyDescent="0.3">
      <c r="R5036" s="6"/>
      <c r="S5036" s="6"/>
      <c r="T5036" s="6"/>
      <c r="U5036" s="6"/>
      <c r="V5036" s="6"/>
      <c r="W5036" s="6"/>
    </row>
    <row r="5037" spans="18:23" x14ac:dyDescent="0.3">
      <c r="R5037" s="6"/>
      <c r="S5037" s="6"/>
      <c r="T5037" s="6"/>
      <c r="U5037" s="6"/>
      <c r="V5037" s="6"/>
      <c r="W5037" s="6"/>
    </row>
    <row r="5038" spans="18:23" x14ac:dyDescent="0.3">
      <c r="R5038" s="6"/>
      <c r="S5038" s="6"/>
      <c r="T5038" s="6"/>
      <c r="U5038" s="6"/>
      <c r="V5038" s="6"/>
      <c r="W5038" s="6"/>
    </row>
    <row r="5039" spans="18:23" x14ac:dyDescent="0.3">
      <c r="R5039" s="6"/>
      <c r="S5039" s="6"/>
      <c r="T5039" s="6"/>
      <c r="U5039" s="6"/>
      <c r="V5039" s="6"/>
      <c r="W5039" s="6"/>
    </row>
    <row r="5040" spans="18:23" x14ac:dyDescent="0.3">
      <c r="R5040" s="6"/>
      <c r="S5040" s="6"/>
      <c r="T5040" s="6"/>
      <c r="U5040" s="6"/>
      <c r="V5040" s="6"/>
      <c r="W5040" s="6"/>
    </row>
    <row r="5041" spans="18:23" x14ac:dyDescent="0.3">
      <c r="R5041" s="6"/>
      <c r="S5041" s="6"/>
      <c r="T5041" s="6"/>
      <c r="U5041" s="6"/>
      <c r="V5041" s="6"/>
      <c r="W5041" s="6"/>
    </row>
    <row r="5042" spans="18:23" x14ac:dyDescent="0.3">
      <c r="R5042" s="6"/>
      <c r="S5042" s="6"/>
      <c r="T5042" s="6"/>
      <c r="U5042" s="6"/>
      <c r="V5042" s="6"/>
      <c r="W5042" s="6"/>
    </row>
    <row r="5043" spans="18:23" x14ac:dyDescent="0.3">
      <c r="R5043" s="6"/>
      <c r="S5043" s="6"/>
      <c r="T5043" s="6"/>
      <c r="U5043" s="6"/>
      <c r="V5043" s="6"/>
      <c r="W5043" s="6"/>
    </row>
    <row r="5044" spans="18:23" x14ac:dyDescent="0.3">
      <c r="R5044" s="6"/>
      <c r="S5044" s="6"/>
      <c r="T5044" s="6"/>
      <c r="U5044" s="6"/>
      <c r="V5044" s="6"/>
      <c r="W5044" s="6"/>
    </row>
    <row r="5045" spans="18:23" x14ac:dyDescent="0.3">
      <c r="R5045" s="6"/>
      <c r="S5045" s="6"/>
      <c r="T5045" s="6"/>
      <c r="U5045" s="6"/>
      <c r="V5045" s="6"/>
      <c r="W5045" s="6"/>
    </row>
    <row r="5046" spans="18:23" x14ac:dyDescent="0.3">
      <c r="R5046" s="6"/>
      <c r="S5046" s="6"/>
      <c r="T5046" s="6"/>
      <c r="U5046" s="6"/>
      <c r="V5046" s="6"/>
      <c r="W5046" s="6"/>
    </row>
    <row r="5047" spans="18:23" x14ac:dyDescent="0.3">
      <c r="R5047" s="6"/>
      <c r="S5047" s="6"/>
      <c r="T5047" s="6"/>
      <c r="U5047" s="6"/>
      <c r="V5047" s="6"/>
      <c r="W5047" s="6"/>
    </row>
    <row r="5048" spans="18:23" x14ac:dyDescent="0.3">
      <c r="R5048" s="6"/>
      <c r="S5048" s="6"/>
      <c r="T5048" s="6"/>
      <c r="U5048" s="6"/>
      <c r="V5048" s="6"/>
      <c r="W5048" s="6"/>
    </row>
    <row r="5049" spans="18:23" x14ac:dyDescent="0.3">
      <c r="R5049" s="6"/>
      <c r="S5049" s="6"/>
      <c r="T5049" s="6"/>
      <c r="U5049" s="6"/>
      <c r="V5049" s="6"/>
      <c r="W5049" s="6"/>
    </row>
    <row r="5050" spans="18:23" x14ac:dyDescent="0.3">
      <c r="R5050" s="6"/>
      <c r="S5050" s="6"/>
      <c r="T5050" s="6"/>
      <c r="U5050" s="6"/>
      <c r="V5050" s="6"/>
      <c r="W5050" s="6"/>
    </row>
    <row r="5051" spans="18:23" x14ac:dyDescent="0.3">
      <c r="R5051" s="6"/>
      <c r="S5051" s="6"/>
      <c r="T5051" s="6"/>
      <c r="U5051" s="6"/>
      <c r="V5051" s="6"/>
      <c r="W5051" s="6"/>
    </row>
    <row r="5052" spans="18:23" x14ac:dyDescent="0.3">
      <c r="R5052" s="6"/>
      <c r="S5052" s="6"/>
      <c r="T5052" s="6"/>
      <c r="U5052" s="6"/>
      <c r="V5052" s="6"/>
      <c r="W5052" s="6"/>
    </row>
    <row r="5053" spans="18:23" x14ac:dyDescent="0.3">
      <c r="R5053" s="6"/>
      <c r="S5053" s="6"/>
      <c r="T5053" s="6"/>
      <c r="U5053" s="6"/>
      <c r="V5053" s="6"/>
      <c r="W5053" s="6"/>
    </row>
    <row r="5054" spans="18:23" x14ac:dyDescent="0.3">
      <c r="R5054" s="6"/>
      <c r="S5054" s="6"/>
      <c r="T5054" s="6"/>
      <c r="U5054" s="6"/>
      <c r="V5054" s="6"/>
      <c r="W5054" s="6"/>
    </row>
    <row r="5055" spans="18:23" x14ac:dyDescent="0.3">
      <c r="R5055" s="6"/>
      <c r="S5055" s="6"/>
      <c r="T5055" s="6"/>
      <c r="U5055" s="6"/>
      <c r="V5055" s="6"/>
      <c r="W5055" s="6"/>
    </row>
    <row r="5056" spans="18:23" x14ac:dyDescent="0.3">
      <c r="R5056" s="6"/>
      <c r="S5056" s="6"/>
      <c r="T5056" s="6"/>
      <c r="U5056" s="6"/>
      <c r="V5056" s="6"/>
      <c r="W5056" s="6"/>
    </row>
    <row r="5057" spans="18:23" x14ac:dyDescent="0.3">
      <c r="R5057" s="6"/>
      <c r="S5057" s="6"/>
      <c r="T5057" s="6"/>
      <c r="U5057" s="6"/>
      <c r="V5057" s="6"/>
      <c r="W5057" s="6"/>
    </row>
    <row r="5058" spans="18:23" x14ac:dyDescent="0.3">
      <c r="R5058" s="6"/>
      <c r="S5058" s="6"/>
      <c r="T5058" s="6"/>
      <c r="U5058" s="6"/>
      <c r="V5058" s="6"/>
      <c r="W5058" s="6"/>
    </row>
    <row r="5059" spans="18:23" x14ac:dyDescent="0.3">
      <c r="R5059" s="6"/>
      <c r="S5059" s="6"/>
      <c r="T5059" s="6"/>
      <c r="U5059" s="6"/>
      <c r="V5059" s="6"/>
      <c r="W5059" s="6"/>
    </row>
    <row r="5060" spans="18:23" x14ac:dyDescent="0.3">
      <c r="R5060" s="6"/>
      <c r="S5060" s="6"/>
      <c r="T5060" s="6"/>
      <c r="U5060" s="6"/>
      <c r="V5060" s="6"/>
      <c r="W5060" s="6"/>
    </row>
    <row r="5061" spans="18:23" x14ac:dyDescent="0.3">
      <c r="R5061" s="6"/>
      <c r="S5061" s="6"/>
      <c r="T5061" s="6"/>
      <c r="U5061" s="6"/>
      <c r="V5061" s="6"/>
      <c r="W5061" s="6"/>
    </row>
    <row r="5062" spans="18:23" x14ac:dyDescent="0.3">
      <c r="R5062" s="6"/>
      <c r="S5062" s="6"/>
      <c r="T5062" s="6"/>
      <c r="U5062" s="6"/>
      <c r="V5062" s="6"/>
      <c r="W5062" s="6"/>
    </row>
    <row r="5063" spans="18:23" x14ac:dyDescent="0.3">
      <c r="R5063" s="6"/>
      <c r="S5063" s="6"/>
      <c r="T5063" s="6"/>
      <c r="U5063" s="6"/>
      <c r="V5063" s="6"/>
      <c r="W5063" s="6"/>
    </row>
    <row r="5064" spans="18:23" x14ac:dyDescent="0.3">
      <c r="R5064" s="6"/>
      <c r="S5064" s="6"/>
      <c r="T5064" s="6"/>
      <c r="U5064" s="6"/>
      <c r="V5064" s="6"/>
      <c r="W5064" s="6"/>
    </row>
    <row r="5065" spans="18:23" x14ac:dyDescent="0.3">
      <c r="R5065" s="6"/>
      <c r="S5065" s="6"/>
      <c r="T5065" s="6"/>
      <c r="U5065" s="6"/>
      <c r="V5065" s="6"/>
      <c r="W5065" s="6"/>
    </row>
    <row r="5066" spans="18:23" x14ac:dyDescent="0.3">
      <c r="R5066" s="6"/>
      <c r="S5066" s="6"/>
      <c r="T5066" s="6"/>
      <c r="U5066" s="6"/>
      <c r="V5066" s="6"/>
      <c r="W5066" s="6"/>
    </row>
    <row r="5067" spans="18:23" x14ac:dyDescent="0.3">
      <c r="R5067" s="6"/>
      <c r="S5067" s="6"/>
      <c r="T5067" s="6"/>
      <c r="U5067" s="6"/>
      <c r="V5067" s="6"/>
      <c r="W5067" s="6"/>
    </row>
    <row r="5068" spans="18:23" x14ac:dyDescent="0.3">
      <c r="R5068" s="6"/>
      <c r="S5068" s="6"/>
      <c r="T5068" s="6"/>
      <c r="U5068" s="6"/>
      <c r="V5068" s="6"/>
      <c r="W5068" s="6"/>
    </row>
    <row r="5069" spans="18:23" x14ac:dyDescent="0.3">
      <c r="R5069" s="6"/>
      <c r="S5069" s="6"/>
      <c r="T5069" s="6"/>
      <c r="U5069" s="6"/>
      <c r="V5069" s="6"/>
      <c r="W5069" s="6"/>
    </row>
    <row r="5070" spans="18:23" x14ac:dyDescent="0.3">
      <c r="R5070" s="6"/>
      <c r="S5070" s="6"/>
      <c r="T5070" s="6"/>
      <c r="U5070" s="6"/>
      <c r="V5070" s="6"/>
      <c r="W5070" s="6"/>
    </row>
    <row r="5071" spans="18:23" x14ac:dyDescent="0.3">
      <c r="R5071" s="6"/>
      <c r="S5071" s="6"/>
      <c r="T5071" s="6"/>
      <c r="U5071" s="6"/>
      <c r="V5071" s="6"/>
      <c r="W5071" s="6"/>
    </row>
    <row r="5072" spans="18:23" x14ac:dyDescent="0.3">
      <c r="R5072" s="6"/>
      <c r="S5072" s="6"/>
      <c r="T5072" s="6"/>
      <c r="U5072" s="6"/>
      <c r="V5072" s="6"/>
      <c r="W5072" s="6"/>
    </row>
    <row r="5073" spans="18:23" x14ac:dyDescent="0.3">
      <c r="R5073" s="6"/>
      <c r="S5073" s="6"/>
      <c r="T5073" s="6"/>
      <c r="U5073" s="6"/>
      <c r="V5073" s="6"/>
      <c r="W5073" s="6"/>
    </row>
    <row r="5074" spans="18:23" x14ac:dyDescent="0.3">
      <c r="R5074" s="6"/>
      <c r="S5074" s="6"/>
      <c r="T5074" s="6"/>
      <c r="U5074" s="6"/>
      <c r="V5074" s="6"/>
      <c r="W5074" s="6"/>
    </row>
    <row r="5075" spans="18:23" x14ac:dyDescent="0.3">
      <c r="R5075" s="6"/>
      <c r="S5075" s="6"/>
      <c r="T5075" s="6"/>
      <c r="U5075" s="6"/>
      <c r="V5075" s="6"/>
      <c r="W5075" s="6"/>
    </row>
    <row r="5076" spans="18:23" x14ac:dyDescent="0.3">
      <c r="R5076" s="6"/>
      <c r="S5076" s="6"/>
      <c r="T5076" s="6"/>
      <c r="U5076" s="6"/>
      <c r="V5076" s="6"/>
      <c r="W5076" s="6"/>
    </row>
    <row r="5077" spans="18:23" x14ac:dyDescent="0.3">
      <c r="R5077" s="6"/>
      <c r="S5077" s="6"/>
      <c r="T5077" s="6"/>
      <c r="U5077" s="6"/>
      <c r="V5077" s="6"/>
      <c r="W5077" s="6"/>
    </row>
    <row r="5078" spans="18:23" x14ac:dyDescent="0.3">
      <c r="R5078" s="6"/>
      <c r="S5078" s="6"/>
      <c r="T5078" s="6"/>
      <c r="U5078" s="6"/>
      <c r="V5078" s="6"/>
      <c r="W5078" s="6"/>
    </row>
    <row r="5079" spans="18:23" x14ac:dyDescent="0.3">
      <c r="R5079" s="6"/>
      <c r="S5079" s="6"/>
      <c r="T5079" s="6"/>
      <c r="U5079" s="6"/>
      <c r="V5079" s="6"/>
      <c r="W5079" s="6"/>
    </row>
    <row r="5080" spans="18:23" x14ac:dyDescent="0.3">
      <c r="R5080" s="6"/>
      <c r="S5080" s="6"/>
      <c r="T5080" s="6"/>
      <c r="U5080" s="6"/>
      <c r="V5080" s="6"/>
      <c r="W5080" s="6"/>
    </row>
    <row r="5081" spans="18:23" x14ac:dyDescent="0.3">
      <c r="R5081" s="6"/>
      <c r="S5081" s="6"/>
      <c r="T5081" s="6"/>
      <c r="U5081" s="6"/>
      <c r="V5081" s="6"/>
      <c r="W5081" s="6"/>
    </row>
    <row r="5082" spans="18:23" x14ac:dyDescent="0.3">
      <c r="R5082" s="6"/>
      <c r="S5082" s="6"/>
      <c r="T5082" s="6"/>
      <c r="U5082" s="6"/>
      <c r="V5082" s="6"/>
      <c r="W5082" s="6"/>
    </row>
    <row r="5083" spans="18:23" x14ac:dyDescent="0.3">
      <c r="R5083" s="6"/>
      <c r="S5083" s="6"/>
      <c r="T5083" s="6"/>
      <c r="U5083" s="6"/>
      <c r="V5083" s="6"/>
      <c r="W5083" s="6"/>
    </row>
    <row r="5084" spans="18:23" x14ac:dyDescent="0.3">
      <c r="R5084" s="6"/>
      <c r="S5084" s="6"/>
      <c r="T5084" s="6"/>
      <c r="U5084" s="6"/>
      <c r="V5084" s="6"/>
      <c r="W5084" s="6"/>
    </row>
    <row r="5085" spans="18:23" x14ac:dyDescent="0.3">
      <c r="R5085" s="6"/>
      <c r="S5085" s="6"/>
      <c r="T5085" s="6"/>
      <c r="U5085" s="6"/>
      <c r="V5085" s="6"/>
      <c r="W5085" s="6"/>
    </row>
    <row r="5086" spans="18:23" x14ac:dyDescent="0.3">
      <c r="R5086" s="6"/>
      <c r="S5086" s="6"/>
      <c r="T5086" s="6"/>
      <c r="U5086" s="6"/>
      <c r="V5086" s="6"/>
      <c r="W5086" s="6"/>
    </row>
    <row r="5087" spans="18:23" x14ac:dyDescent="0.3">
      <c r="R5087" s="6"/>
      <c r="S5087" s="6"/>
      <c r="T5087" s="6"/>
      <c r="U5087" s="6"/>
      <c r="V5087" s="6"/>
      <c r="W5087" s="6"/>
    </row>
    <row r="5088" spans="18:23" x14ac:dyDescent="0.3">
      <c r="R5088" s="6"/>
      <c r="S5088" s="6"/>
      <c r="T5088" s="6"/>
      <c r="U5088" s="6"/>
      <c r="V5088" s="6"/>
      <c r="W5088" s="6"/>
    </row>
    <row r="5089" spans="18:23" x14ac:dyDescent="0.3">
      <c r="R5089" s="6"/>
      <c r="S5089" s="6"/>
      <c r="T5089" s="6"/>
      <c r="U5089" s="6"/>
      <c r="V5089" s="6"/>
      <c r="W5089" s="6"/>
    </row>
    <row r="5090" spans="18:23" x14ac:dyDescent="0.3">
      <c r="R5090" s="6"/>
      <c r="S5090" s="6"/>
      <c r="T5090" s="6"/>
      <c r="U5090" s="6"/>
      <c r="V5090" s="6"/>
      <c r="W5090" s="6"/>
    </row>
    <row r="5091" spans="18:23" x14ac:dyDescent="0.3">
      <c r="R5091" s="6"/>
      <c r="S5091" s="6"/>
      <c r="T5091" s="6"/>
      <c r="U5091" s="6"/>
      <c r="V5091" s="6"/>
      <c r="W5091" s="6"/>
    </row>
    <row r="5092" spans="18:23" x14ac:dyDescent="0.3">
      <c r="R5092" s="6"/>
      <c r="S5092" s="6"/>
      <c r="T5092" s="6"/>
      <c r="U5092" s="6"/>
      <c r="V5092" s="6"/>
      <c r="W5092" s="6"/>
    </row>
    <row r="5093" spans="18:23" x14ac:dyDescent="0.3">
      <c r="R5093" s="6"/>
      <c r="S5093" s="6"/>
      <c r="T5093" s="6"/>
      <c r="U5093" s="6"/>
      <c r="V5093" s="6"/>
      <c r="W5093" s="6"/>
    </row>
    <row r="5094" spans="18:23" x14ac:dyDescent="0.3">
      <c r="R5094" s="6"/>
      <c r="S5094" s="6"/>
      <c r="T5094" s="6"/>
      <c r="U5094" s="6"/>
      <c r="V5094" s="6"/>
      <c r="W5094" s="6"/>
    </row>
    <row r="5095" spans="18:23" x14ac:dyDescent="0.3">
      <c r="R5095" s="6"/>
      <c r="S5095" s="6"/>
      <c r="T5095" s="6"/>
      <c r="U5095" s="6"/>
      <c r="V5095" s="6"/>
      <c r="W5095" s="6"/>
    </row>
    <row r="5096" spans="18:23" x14ac:dyDescent="0.3">
      <c r="R5096" s="6"/>
      <c r="S5096" s="6"/>
      <c r="T5096" s="6"/>
      <c r="U5096" s="6"/>
      <c r="V5096" s="6"/>
      <c r="W5096" s="6"/>
    </row>
    <row r="5097" spans="18:23" x14ac:dyDescent="0.3">
      <c r="R5097" s="6"/>
      <c r="S5097" s="6"/>
      <c r="T5097" s="6"/>
      <c r="U5097" s="6"/>
      <c r="V5097" s="6"/>
      <c r="W5097" s="6"/>
    </row>
    <row r="5098" spans="18:23" x14ac:dyDescent="0.3">
      <c r="R5098" s="6"/>
      <c r="S5098" s="6"/>
      <c r="T5098" s="6"/>
      <c r="U5098" s="6"/>
      <c r="V5098" s="6"/>
      <c r="W5098" s="6"/>
    </row>
    <row r="5099" spans="18:23" x14ac:dyDescent="0.3">
      <c r="R5099" s="6"/>
      <c r="S5099" s="6"/>
      <c r="T5099" s="6"/>
      <c r="U5099" s="6"/>
      <c r="V5099" s="6"/>
      <c r="W5099" s="6"/>
    </row>
    <row r="5100" spans="18:23" x14ac:dyDescent="0.3">
      <c r="R5100" s="6"/>
      <c r="S5100" s="6"/>
      <c r="T5100" s="6"/>
      <c r="U5100" s="6"/>
      <c r="V5100" s="6"/>
      <c r="W5100" s="6"/>
    </row>
    <row r="5101" spans="18:23" x14ac:dyDescent="0.3">
      <c r="R5101" s="6"/>
      <c r="S5101" s="6"/>
      <c r="T5101" s="6"/>
      <c r="U5101" s="6"/>
      <c r="V5101" s="6"/>
      <c r="W5101" s="6"/>
    </row>
    <row r="5102" spans="18:23" x14ac:dyDescent="0.3">
      <c r="R5102" s="6"/>
      <c r="S5102" s="6"/>
      <c r="T5102" s="6"/>
      <c r="U5102" s="6"/>
      <c r="V5102" s="6"/>
      <c r="W5102" s="6"/>
    </row>
    <row r="5103" spans="18:23" x14ac:dyDescent="0.3">
      <c r="R5103" s="6"/>
      <c r="S5103" s="6"/>
      <c r="T5103" s="6"/>
      <c r="U5103" s="6"/>
      <c r="V5103" s="6"/>
      <c r="W5103" s="6"/>
    </row>
    <row r="5104" spans="18:23" x14ac:dyDescent="0.3">
      <c r="R5104" s="6"/>
      <c r="S5104" s="6"/>
      <c r="T5104" s="6"/>
      <c r="U5104" s="6"/>
      <c r="V5104" s="6"/>
      <c r="W5104" s="6"/>
    </row>
    <row r="5105" spans="18:23" x14ac:dyDescent="0.3">
      <c r="R5105" s="6"/>
      <c r="S5105" s="6"/>
      <c r="T5105" s="6"/>
      <c r="U5105" s="6"/>
      <c r="V5105" s="6"/>
      <c r="W5105" s="6"/>
    </row>
    <row r="5106" spans="18:23" x14ac:dyDescent="0.3">
      <c r="R5106" s="6"/>
      <c r="S5106" s="6"/>
      <c r="T5106" s="6"/>
      <c r="U5106" s="6"/>
      <c r="V5106" s="6"/>
      <c r="W5106" s="6"/>
    </row>
    <row r="5107" spans="18:23" x14ac:dyDescent="0.3">
      <c r="R5107" s="6"/>
      <c r="S5107" s="6"/>
      <c r="T5107" s="6"/>
      <c r="U5107" s="6"/>
      <c r="V5107" s="6"/>
      <c r="W5107" s="6"/>
    </row>
    <row r="5108" spans="18:23" x14ac:dyDescent="0.3">
      <c r="R5108" s="6"/>
      <c r="S5108" s="6"/>
      <c r="T5108" s="6"/>
      <c r="U5108" s="6"/>
      <c r="V5108" s="6"/>
      <c r="W5108" s="6"/>
    </row>
    <row r="5109" spans="18:23" x14ac:dyDescent="0.3">
      <c r="R5109" s="6"/>
      <c r="S5109" s="6"/>
      <c r="T5109" s="6"/>
      <c r="U5109" s="6"/>
      <c r="V5109" s="6"/>
      <c r="W5109" s="6"/>
    </row>
    <row r="5110" spans="18:23" x14ac:dyDescent="0.3">
      <c r="R5110" s="6"/>
      <c r="S5110" s="6"/>
      <c r="T5110" s="6"/>
      <c r="U5110" s="6"/>
      <c r="V5110" s="6"/>
      <c r="W5110" s="6"/>
    </row>
    <row r="5111" spans="18:23" x14ac:dyDescent="0.3">
      <c r="R5111" s="6"/>
      <c r="S5111" s="6"/>
      <c r="T5111" s="6"/>
      <c r="U5111" s="6"/>
      <c r="V5111" s="6"/>
      <c r="W5111" s="6"/>
    </row>
    <row r="5112" spans="18:23" x14ac:dyDescent="0.3">
      <c r="R5112" s="6"/>
      <c r="S5112" s="6"/>
      <c r="T5112" s="6"/>
      <c r="U5112" s="6"/>
      <c r="V5112" s="6"/>
      <c r="W5112" s="6"/>
    </row>
    <row r="5113" spans="18:23" x14ac:dyDescent="0.3">
      <c r="R5113" s="6"/>
      <c r="S5113" s="6"/>
      <c r="T5113" s="6"/>
      <c r="U5113" s="6"/>
      <c r="V5113" s="6"/>
      <c r="W5113" s="6"/>
    </row>
    <row r="5114" spans="18:23" x14ac:dyDescent="0.3">
      <c r="R5114" s="6"/>
      <c r="S5114" s="6"/>
      <c r="T5114" s="6"/>
      <c r="U5114" s="6"/>
      <c r="V5114" s="6"/>
      <c r="W5114" s="6"/>
    </row>
    <row r="5115" spans="18:23" x14ac:dyDescent="0.3">
      <c r="R5115" s="6"/>
      <c r="S5115" s="6"/>
      <c r="T5115" s="6"/>
      <c r="U5115" s="6"/>
      <c r="V5115" s="6"/>
      <c r="W5115" s="6"/>
    </row>
    <row r="5116" spans="18:23" x14ac:dyDescent="0.3">
      <c r="R5116" s="6"/>
      <c r="S5116" s="6"/>
      <c r="T5116" s="6"/>
      <c r="U5116" s="6"/>
      <c r="V5116" s="6"/>
      <c r="W5116" s="6"/>
    </row>
    <row r="5117" spans="18:23" x14ac:dyDescent="0.3">
      <c r="R5117" s="6"/>
      <c r="S5117" s="6"/>
      <c r="T5117" s="6"/>
      <c r="U5117" s="6"/>
      <c r="V5117" s="6"/>
      <c r="W5117" s="6"/>
    </row>
    <row r="5118" spans="18:23" x14ac:dyDescent="0.3">
      <c r="R5118" s="6"/>
      <c r="S5118" s="6"/>
      <c r="T5118" s="6"/>
      <c r="U5118" s="6"/>
      <c r="V5118" s="6"/>
      <c r="W5118" s="6"/>
    </row>
    <row r="5119" spans="18:23" x14ac:dyDescent="0.3">
      <c r="R5119" s="6"/>
      <c r="S5119" s="6"/>
      <c r="T5119" s="6"/>
      <c r="U5119" s="6"/>
      <c r="V5119" s="6"/>
      <c r="W5119" s="6"/>
    </row>
    <row r="5120" spans="18:23" x14ac:dyDescent="0.3">
      <c r="R5120" s="6"/>
      <c r="S5120" s="6"/>
      <c r="T5120" s="6"/>
      <c r="U5120" s="6"/>
      <c r="V5120" s="6"/>
      <c r="W5120" s="6"/>
    </row>
    <row r="5121" spans="18:23" x14ac:dyDescent="0.3">
      <c r="R5121" s="6"/>
      <c r="S5121" s="6"/>
      <c r="T5121" s="6"/>
      <c r="U5121" s="6"/>
      <c r="V5121" s="6"/>
      <c r="W5121" s="6"/>
    </row>
    <row r="5122" spans="18:23" x14ac:dyDescent="0.3">
      <c r="R5122" s="6"/>
      <c r="S5122" s="6"/>
      <c r="T5122" s="6"/>
      <c r="U5122" s="6"/>
      <c r="V5122" s="6"/>
      <c r="W5122" s="6"/>
    </row>
    <row r="5123" spans="18:23" x14ac:dyDescent="0.3">
      <c r="R5123" s="6"/>
      <c r="S5123" s="6"/>
      <c r="T5123" s="6"/>
      <c r="U5123" s="6"/>
      <c r="V5123" s="6"/>
      <c r="W5123" s="6"/>
    </row>
    <row r="5124" spans="18:23" x14ac:dyDescent="0.3">
      <c r="R5124" s="6"/>
      <c r="S5124" s="6"/>
      <c r="T5124" s="6"/>
      <c r="U5124" s="6"/>
      <c r="V5124" s="6"/>
      <c r="W5124" s="6"/>
    </row>
    <row r="5125" spans="18:23" x14ac:dyDescent="0.3">
      <c r="R5125" s="6"/>
      <c r="S5125" s="6"/>
      <c r="T5125" s="6"/>
      <c r="U5125" s="6"/>
      <c r="V5125" s="6"/>
      <c r="W5125" s="6"/>
    </row>
    <row r="5126" spans="18:23" x14ac:dyDescent="0.3">
      <c r="R5126" s="6"/>
      <c r="S5126" s="6"/>
      <c r="T5126" s="6"/>
      <c r="U5126" s="6"/>
      <c r="V5126" s="6"/>
      <c r="W5126" s="6"/>
    </row>
    <row r="5127" spans="18:23" x14ac:dyDescent="0.3">
      <c r="R5127" s="6"/>
      <c r="S5127" s="6"/>
      <c r="T5127" s="6"/>
      <c r="U5127" s="6"/>
      <c r="V5127" s="6"/>
      <c r="W5127" s="6"/>
    </row>
    <row r="5128" spans="18:23" x14ac:dyDescent="0.3">
      <c r="R5128" s="6"/>
      <c r="S5128" s="6"/>
      <c r="T5128" s="6"/>
      <c r="U5128" s="6"/>
      <c r="V5128" s="6"/>
      <c r="W5128" s="6"/>
    </row>
    <row r="5129" spans="18:23" x14ac:dyDescent="0.3">
      <c r="R5129" s="6"/>
      <c r="S5129" s="6"/>
      <c r="T5129" s="6"/>
      <c r="U5129" s="6"/>
      <c r="V5129" s="6"/>
      <c r="W5129" s="6"/>
    </row>
    <row r="5130" spans="18:23" x14ac:dyDescent="0.3">
      <c r="R5130" s="6"/>
      <c r="S5130" s="6"/>
      <c r="T5130" s="6"/>
      <c r="U5130" s="6"/>
      <c r="V5130" s="6"/>
      <c r="W5130" s="6"/>
    </row>
    <row r="5131" spans="18:23" x14ac:dyDescent="0.3">
      <c r="R5131" s="6"/>
      <c r="S5131" s="6"/>
      <c r="T5131" s="6"/>
      <c r="U5131" s="6"/>
      <c r="V5131" s="6"/>
      <c r="W5131" s="6"/>
    </row>
    <row r="5132" spans="18:23" x14ac:dyDescent="0.3">
      <c r="R5132" s="6"/>
      <c r="S5132" s="6"/>
      <c r="T5132" s="6"/>
      <c r="U5132" s="6"/>
      <c r="V5132" s="6"/>
      <c r="W5132" s="6"/>
    </row>
    <row r="5133" spans="18:23" x14ac:dyDescent="0.3">
      <c r="R5133" s="6"/>
      <c r="S5133" s="6"/>
      <c r="T5133" s="6"/>
      <c r="U5133" s="6"/>
      <c r="V5133" s="6"/>
      <c r="W5133" s="6"/>
    </row>
    <row r="5134" spans="18:23" x14ac:dyDescent="0.3">
      <c r="R5134" s="6"/>
      <c r="S5134" s="6"/>
      <c r="T5134" s="6"/>
      <c r="U5134" s="6"/>
      <c r="V5134" s="6"/>
      <c r="W5134" s="6"/>
    </row>
    <row r="5135" spans="18:23" x14ac:dyDescent="0.3">
      <c r="R5135" s="6"/>
      <c r="S5135" s="6"/>
      <c r="T5135" s="6"/>
      <c r="U5135" s="6"/>
      <c r="V5135" s="6"/>
      <c r="W5135" s="6"/>
    </row>
    <row r="5136" spans="18:23" x14ac:dyDescent="0.3">
      <c r="R5136" s="6"/>
      <c r="S5136" s="6"/>
      <c r="T5136" s="6"/>
      <c r="U5136" s="6"/>
      <c r="V5136" s="6"/>
      <c r="W5136" s="6"/>
    </row>
    <row r="5137" spans="18:23" x14ac:dyDescent="0.3">
      <c r="R5137" s="6"/>
      <c r="S5137" s="6"/>
      <c r="T5137" s="6"/>
      <c r="U5137" s="6"/>
      <c r="V5137" s="6"/>
      <c r="W5137" s="6"/>
    </row>
    <row r="5138" spans="18:23" x14ac:dyDescent="0.3">
      <c r="R5138" s="6"/>
      <c r="S5138" s="6"/>
      <c r="T5138" s="6"/>
      <c r="U5138" s="6"/>
      <c r="V5138" s="6"/>
      <c r="W5138" s="6"/>
    </row>
    <row r="5139" spans="18:23" x14ac:dyDescent="0.3">
      <c r="R5139" s="6"/>
      <c r="S5139" s="6"/>
      <c r="T5139" s="6"/>
      <c r="U5139" s="6"/>
      <c r="V5139" s="6"/>
      <c r="W5139" s="6"/>
    </row>
    <row r="5140" spans="18:23" x14ac:dyDescent="0.3">
      <c r="R5140" s="6"/>
      <c r="S5140" s="6"/>
      <c r="T5140" s="6"/>
      <c r="U5140" s="6"/>
      <c r="V5140" s="6"/>
      <c r="W5140" s="6"/>
    </row>
    <row r="5141" spans="18:23" x14ac:dyDescent="0.3">
      <c r="R5141" s="6"/>
      <c r="S5141" s="6"/>
      <c r="T5141" s="6"/>
      <c r="U5141" s="6"/>
      <c r="V5141" s="6"/>
      <c r="W5141" s="6"/>
    </row>
    <row r="5142" spans="18:23" x14ac:dyDescent="0.3">
      <c r="R5142" s="6"/>
      <c r="S5142" s="6"/>
      <c r="T5142" s="6"/>
      <c r="U5142" s="6"/>
      <c r="V5142" s="6"/>
      <c r="W5142" s="6"/>
    </row>
    <row r="5143" spans="18:23" x14ac:dyDescent="0.3">
      <c r="R5143" s="6"/>
      <c r="S5143" s="6"/>
      <c r="T5143" s="6"/>
      <c r="U5143" s="6"/>
      <c r="V5143" s="6"/>
      <c r="W5143" s="6"/>
    </row>
    <row r="5144" spans="18:23" x14ac:dyDescent="0.3">
      <c r="R5144" s="6"/>
      <c r="S5144" s="6"/>
      <c r="T5144" s="6"/>
      <c r="U5144" s="6"/>
      <c r="V5144" s="6"/>
      <c r="W5144" s="6"/>
    </row>
    <row r="5145" spans="18:23" x14ac:dyDescent="0.3">
      <c r="R5145" s="6"/>
      <c r="S5145" s="6"/>
      <c r="T5145" s="6"/>
      <c r="U5145" s="6"/>
      <c r="V5145" s="6"/>
      <c r="W5145" s="6"/>
    </row>
    <row r="5146" spans="18:23" x14ac:dyDescent="0.3">
      <c r="R5146" s="6"/>
      <c r="S5146" s="6"/>
      <c r="T5146" s="6"/>
      <c r="U5146" s="6"/>
      <c r="V5146" s="6"/>
      <c r="W5146" s="6"/>
    </row>
    <row r="5147" spans="18:23" x14ac:dyDescent="0.3">
      <c r="R5147" s="6"/>
      <c r="S5147" s="6"/>
      <c r="T5147" s="6"/>
      <c r="U5147" s="6"/>
      <c r="V5147" s="6"/>
      <c r="W5147" s="6"/>
    </row>
    <row r="5148" spans="18:23" x14ac:dyDescent="0.3">
      <c r="R5148" s="6"/>
      <c r="S5148" s="6"/>
      <c r="T5148" s="6"/>
      <c r="U5148" s="6"/>
      <c r="V5148" s="6"/>
      <c r="W5148" s="6"/>
    </row>
    <row r="5149" spans="18:23" x14ac:dyDescent="0.3">
      <c r="R5149" s="6"/>
      <c r="S5149" s="6"/>
      <c r="T5149" s="6"/>
      <c r="U5149" s="6"/>
      <c r="V5149" s="6"/>
      <c r="W5149" s="6"/>
    </row>
    <row r="5150" spans="18:23" x14ac:dyDescent="0.3">
      <c r="R5150" s="6"/>
      <c r="S5150" s="6"/>
      <c r="T5150" s="6"/>
      <c r="U5150" s="6"/>
      <c r="V5150" s="6"/>
      <c r="W5150" s="6"/>
    </row>
    <row r="5151" spans="18:23" x14ac:dyDescent="0.3">
      <c r="R5151" s="6"/>
      <c r="S5151" s="6"/>
      <c r="T5151" s="6"/>
      <c r="U5151" s="6"/>
      <c r="V5151" s="6"/>
      <c r="W5151" s="6"/>
    </row>
    <row r="5152" spans="18:23" x14ac:dyDescent="0.3">
      <c r="R5152" s="6"/>
      <c r="S5152" s="6"/>
      <c r="T5152" s="6"/>
      <c r="U5152" s="6"/>
      <c r="V5152" s="6"/>
      <c r="W5152" s="6"/>
    </row>
    <row r="5153" spans="18:23" x14ac:dyDescent="0.3">
      <c r="R5153" s="6"/>
      <c r="S5153" s="6"/>
      <c r="T5153" s="6"/>
      <c r="U5153" s="6"/>
      <c r="V5153" s="6"/>
      <c r="W5153" s="6"/>
    </row>
    <row r="5154" spans="18:23" x14ac:dyDescent="0.3">
      <c r="R5154" s="6"/>
      <c r="S5154" s="6"/>
      <c r="T5154" s="6"/>
      <c r="U5154" s="6"/>
      <c r="V5154" s="6"/>
      <c r="W5154" s="6"/>
    </row>
    <row r="5155" spans="18:23" x14ac:dyDescent="0.3">
      <c r="R5155" s="6"/>
      <c r="S5155" s="6"/>
      <c r="T5155" s="6"/>
      <c r="U5155" s="6"/>
      <c r="V5155" s="6"/>
      <c r="W5155" s="6"/>
    </row>
    <row r="5156" spans="18:23" x14ac:dyDescent="0.3">
      <c r="R5156" s="6"/>
      <c r="S5156" s="6"/>
      <c r="T5156" s="6"/>
      <c r="U5156" s="6"/>
      <c r="V5156" s="6"/>
      <c r="W5156" s="6"/>
    </row>
    <row r="5157" spans="18:23" x14ac:dyDescent="0.3">
      <c r="R5157" s="6"/>
      <c r="S5157" s="6"/>
      <c r="T5157" s="6"/>
      <c r="U5157" s="6"/>
      <c r="V5157" s="6"/>
      <c r="W5157" s="6"/>
    </row>
    <row r="5158" spans="18:23" x14ac:dyDescent="0.3">
      <c r="R5158" s="6"/>
      <c r="S5158" s="6"/>
      <c r="T5158" s="6"/>
      <c r="U5158" s="6"/>
      <c r="V5158" s="6"/>
      <c r="W5158" s="6"/>
    </row>
    <row r="5159" spans="18:23" x14ac:dyDescent="0.3">
      <c r="R5159" s="6"/>
      <c r="S5159" s="6"/>
      <c r="T5159" s="6"/>
      <c r="U5159" s="6"/>
      <c r="V5159" s="6"/>
      <c r="W5159" s="6"/>
    </row>
    <row r="5160" spans="18:23" x14ac:dyDescent="0.3">
      <c r="R5160" s="6"/>
      <c r="S5160" s="6"/>
      <c r="T5160" s="6"/>
      <c r="U5160" s="6"/>
      <c r="V5160" s="6"/>
      <c r="W5160" s="6"/>
    </row>
    <row r="5161" spans="18:23" x14ac:dyDescent="0.3">
      <c r="R5161" s="6"/>
      <c r="S5161" s="6"/>
      <c r="T5161" s="6"/>
      <c r="U5161" s="6"/>
      <c r="V5161" s="6"/>
      <c r="W5161" s="6"/>
    </row>
    <row r="5162" spans="18:23" x14ac:dyDescent="0.3">
      <c r="R5162" s="6"/>
      <c r="S5162" s="6"/>
      <c r="T5162" s="6"/>
      <c r="U5162" s="6"/>
      <c r="V5162" s="6"/>
      <c r="W5162" s="6"/>
    </row>
    <row r="5163" spans="18:23" x14ac:dyDescent="0.3">
      <c r="R5163" s="6"/>
      <c r="S5163" s="6"/>
      <c r="T5163" s="6"/>
      <c r="U5163" s="6"/>
      <c r="V5163" s="6"/>
      <c r="W5163" s="6"/>
    </row>
    <row r="5164" spans="18:23" x14ac:dyDescent="0.3">
      <c r="R5164" s="6"/>
      <c r="S5164" s="6"/>
      <c r="T5164" s="6"/>
      <c r="U5164" s="6"/>
      <c r="V5164" s="6"/>
      <c r="W5164" s="6"/>
    </row>
    <row r="5165" spans="18:23" x14ac:dyDescent="0.3">
      <c r="R5165" s="6"/>
      <c r="S5165" s="6"/>
      <c r="T5165" s="6"/>
      <c r="U5165" s="6"/>
      <c r="V5165" s="6"/>
      <c r="W5165" s="6"/>
    </row>
    <row r="5166" spans="18:23" x14ac:dyDescent="0.3">
      <c r="R5166" s="6"/>
      <c r="S5166" s="6"/>
      <c r="T5166" s="6"/>
      <c r="U5166" s="6"/>
      <c r="V5166" s="6"/>
      <c r="W5166" s="6"/>
    </row>
    <row r="5167" spans="18:23" x14ac:dyDescent="0.3">
      <c r="R5167" s="6"/>
      <c r="S5167" s="6"/>
      <c r="T5167" s="6"/>
      <c r="U5167" s="6"/>
      <c r="V5167" s="6"/>
      <c r="W5167" s="6"/>
    </row>
    <row r="5168" spans="18:23" x14ac:dyDescent="0.3">
      <c r="R5168" s="6"/>
      <c r="S5168" s="6"/>
      <c r="T5168" s="6"/>
      <c r="U5168" s="6"/>
      <c r="V5168" s="6"/>
      <c r="W5168" s="6"/>
    </row>
    <row r="5169" spans="18:23" x14ac:dyDescent="0.3">
      <c r="R5169" s="6"/>
      <c r="S5169" s="6"/>
      <c r="T5169" s="6"/>
      <c r="U5169" s="6"/>
      <c r="V5169" s="6"/>
      <c r="W5169" s="6"/>
    </row>
    <row r="5170" spans="18:23" x14ac:dyDescent="0.3">
      <c r="R5170" s="6"/>
      <c r="S5170" s="6"/>
      <c r="T5170" s="6"/>
      <c r="U5170" s="6"/>
      <c r="V5170" s="6"/>
      <c r="W5170" s="6"/>
    </row>
    <row r="5171" spans="18:23" x14ac:dyDescent="0.3">
      <c r="R5171" s="6"/>
      <c r="S5171" s="6"/>
      <c r="T5171" s="6"/>
      <c r="U5171" s="6"/>
      <c r="V5171" s="6"/>
      <c r="W5171" s="6"/>
    </row>
    <row r="5172" spans="18:23" x14ac:dyDescent="0.3">
      <c r="R5172" s="6"/>
      <c r="S5172" s="6"/>
      <c r="T5172" s="6"/>
      <c r="U5172" s="6"/>
      <c r="V5172" s="6"/>
      <c r="W5172" s="6"/>
    </row>
    <row r="5173" spans="18:23" x14ac:dyDescent="0.3">
      <c r="R5173" s="6"/>
      <c r="S5173" s="6"/>
      <c r="T5173" s="6"/>
      <c r="U5173" s="6"/>
      <c r="V5173" s="6"/>
      <c r="W5173" s="6"/>
    </row>
    <row r="5174" spans="18:23" x14ac:dyDescent="0.3">
      <c r="R5174" s="6"/>
      <c r="S5174" s="6"/>
      <c r="T5174" s="6"/>
      <c r="U5174" s="6"/>
      <c r="V5174" s="6"/>
      <c r="W5174" s="6"/>
    </row>
    <row r="5175" spans="18:23" x14ac:dyDescent="0.3">
      <c r="R5175" s="6"/>
      <c r="S5175" s="6"/>
      <c r="T5175" s="6"/>
      <c r="U5175" s="6"/>
      <c r="V5175" s="6"/>
      <c r="W5175" s="6"/>
    </row>
    <row r="5176" spans="18:23" x14ac:dyDescent="0.3">
      <c r="R5176" s="6"/>
      <c r="S5176" s="6"/>
      <c r="T5176" s="6"/>
      <c r="U5176" s="6"/>
      <c r="V5176" s="6"/>
      <c r="W5176" s="6"/>
    </row>
    <row r="5177" spans="18:23" x14ac:dyDescent="0.3">
      <c r="R5177" s="6"/>
      <c r="S5177" s="6"/>
      <c r="T5177" s="6"/>
      <c r="U5177" s="6"/>
      <c r="V5177" s="6"/>
      <c r="W5177" s="6"/>
    </row>
    <row r="5178" spans="18:23" x14ac:dyDescent="0.3">
      <c r="R5178" s="6"/>
      <c r="S5178" s="6"/>
      <c r="T5178" s="6"/>
      <c r="U5178" s="6"/>
      <c r="V5178" s="6"/>
      <c r="W5178" s="6"/>
    </row>
    <row r="5179" spans="18:23" x14ac:dyDescent="0.3">
      <c r="R5179" s="6"/>
      <c r="S5179" s="6"/>
      <c r="T5179" s="6"/>
      <c r="U5179" s="6"/>
      <c r="V5179" s="6"/>
      <c r="W5179" s="6"/>
    </row>
    <row r="5180" spans="18:23" x14ac:dyDescent="0.3">
      <c r="R5180" s="6"/>
      <c r="S5180" s="6"/>
      <c r="T5180" s="6"/>
      <c r="U5180" s="6"/>
      <c r="V5180" s="6"/>
      <c r="W5180" s="6"/>
    </row>
    <row r="5181" spans="18:23" x14ac:dyDescent="0.3">
      <c r="R5181" s="6"/>
      <c r="S5181" s="6"/>
      <c r="T5181" s="6"/>
      <c r="U5181" s="6"/>
      <c r="V5181" s="6"/>
      <c r="W5181" s="6"/>
    </row>
    <row r="5182" spans="18:23" x14ac:dyDescent="0.3">
      <c r="R5182" s="6"/>
      <c r="S5182" s="6"/>
      <c r="T5182" s="6"/>
      <c r="U5182" s="6"/>
      <c r="V5182" s="6"/>
      <c r="W5182" s="6"/>
    </row>
    <row r="5183" spans="18:23" x14ac:dyDescent="0.3">
      <c r="R5183" s="6"/>
      <c r="S5183" s="6"/>
      <c r="T5183" s="6"/>
      <c r="U5183" s="6"/>
      <c r="V5183" s="6"/>
      <c r="W5183" s="6"/>
    </row>
    <row r="5184" spans="18:23" x14ac:dyDescent="0.3">
      <c r="R5184" s="6"/>
      <c r="S5184" s="6"/>
      <c r="T5184" s="6"/>
      <c r="U5184" s="6"/>
      <c r="V5184" s="6"/>
      <c r="W5184" s="6"/>
    </row>
    <row r="5185" spans="18:23" x14ac:dyDescent="0.3">
      <c r="R5185" s="6"/>
      <c r="S5185" s="6"/>
      <c r="T5185" s="6"/>
      <c r="U5185" s="6"/>
      <c r="V5185" s="6"/>
      <c r="W5185" s="6"/>
    </row>
    <row r="5186" spans="18:23" x14ac:dyDescent="0.3">
      <c r="R5186" s="6"/>
      <c r="S5186" s="6"/>
      <c r="T5186" s="6"/>
      <c r="U5186" s="6"/>
      <c r="V5186" s="6"/>
      <c r="W5186" s="6"/>
    </row>
    <row r="5187" spans="18:23" x14ac:dyDescent="0.3">
      <c r="R5187" s="6"/>
      <c r="S5187" s="6"/>
      <c r="T5187" s="6"/>
      <c r="U5187" s="6"/>
      <c r="V5187" s="6"/>
      <c r="W5187" s="6"/>
    </row>
    <row r="5188" spans="18:23" x14ac:dyDescent="0.3">
      <c r="R5188" s="6"/>
      <c r="S5188" s="6"/>
      <c r="T5188" s="6"/>
      <c r="U5188" s="6"/>
      <c r="V5188" s="6"/>
      <c r="W5188" s="6"/>
    </row>
    <row r="5189" spans="18:23" x14ac:dyDescent="0.3">
      <c r="R5189" s="6"/>
      <c r="S5189" s="6"/>
      <c r="T5189" s="6"/>
      <c r="U5189" s="6"/>
      <c r="V5189" s="6"/>
      <c r="W5189" s="6"/>
    </row>
    <row r="5190" spans="18:23" x14ac:dyDescent="0.3">
      <c r="R5190" s="6"/>
      <c r="S5190" s="6"/>
      <c r="T5190" s="6"/>
      <c r="U5190" s="6"/>
      <c r="V5190" s="6"/>
      <c r="W5190" s="6"/>
    </row>
    <row r="5191" spans="18:23" x14ac:dyDescent="0.3">
      <c r="R5191" s="6"/>
      <c r="S5191" s="6"/>
      <c r="T5191" s="6"/>
      <c r="U5191" s="6"/>
      <c r="V5191" s="6"/>
      <c r="W5191" s="6"/>
    </row>
    <row r="5192" spans="18:23" x14ac:dyDescent="0.3">
      <c r="R5192" s="6"/>
      <c r="S5192" s="6"/>
      <c r="T5192" s="6"/>
      <c r="U5192" s="6"/>
      <c r="V5192" s="6"/>
      <c r="W5192" s="6"/>
    </row>
    <row r="5193" spans="18:23" x14ac:dyDescent="0.3">
      <c r="R5193" s="6"/>
      <c r="S5193" s="6"/>
      <c r="T5193" s="6"/>
      <c r="U5193" s="6"/>
      <c r="V5193" s="6"/>
      <c r="W5193" s="6"/>
    </row>
    <row r="5194" spans="18:23" x14ac:dyDescent="0.3">
      <c r="R5194" s="6"/>
      <c r="S5194" s="6"/>
      <c r="T5194" s="6"/>
      <c r="U5194" s="6"/>
      <c r="V5194" s="6"/>
      <c r="W5194" s="6"/>
    </row>
    <row r="5195" spans="18:23" x14ac:dyDescent="0.3">
      <c r="R5195" s="6"/>
      <c r="S5195" s="6"/>
      <c r="T5195" s="6"/>
      <c r="U5195" s="6"/>
      <c r="V5195" s="6"/>
      <c r="W5195" s="6"/>
    </row>
    <row r="5196" spans="18:23" x14ac:dyDescent="0.3">
      <c r="R5196" s="6"/>
      <c r="S5196" s="6"/>
      <c r="T5196" s="6"/>
      <c r="U5196" s="6"/>
      <c r="V5196" s="6"/>
      <c r="W5196" s="6"/>
    </row>
    <row r="5197" spans="18:23" x14ac:dyDescent="0.3">
      <c r="R5197" s="6"/>
      <c r="S5197" s="6"/>
      <c r="T5197" s="6"/>
      <c r="U5197" s="6"/>
      <c r="V5197" s="6"/>
      <c r="W5197" s="6"/>
    </row>
    <row r="5198" spans="18:23" x14ac:dyDescent="0.3">
      <c r="R5198" s="6"/>
      <c r="S5198" s="6"/>
      <c r="T5198" s="6"/>
      <c r="U5198" s="6"/>
      <c r="V5198" s="6"/>
      <c r="W5198" s="6"/>
    </row>
    <row r="5199" spans="18:23" x14ac:dyDescent="0.3">
      <c r="R5199" s="6"/>
      <c r="S5199" s="6"/>
      <c r="T5199" s="6"/>
      <c r="U5199" s="6"/>
      <c r="V5199" s="6"/>
      <c r="W5199" s="6"/>
    </row>
    <row r="5200" spans="18:23" x14ac:dyDescent="0.3">
      <c r="R5200" s="6"/>
      <c r="S5200" s="6"/>
      <c r="T5200" s="6"/>
      <c r="U5200" s="6"/>
      <c r="V5200" s="6"/>
      <c r="W5200" s="6"/>
    </row>
    <row r="5201" spans="18:23" x14ac:dyDescent="0.3">
      <c r="R5201" s="6"/>
      <c r="S5201" s="6"/>
      <c r="T5201" s="6"/>
      <c r="U5201" s="6"/>
      <c r="V5201" s="6"/>
      <c r="W5201" s="6"/>
    </row>
    <row r="5202" spans="18:23" x14ac:dyDescent="0.3">
      <c r="R5202" s="6"/>
      <c r="S5202" s="6"/>
      <c r="T5202" s="6"/>
      <c r="U5202" s="6"/>
      <c r="V5202" s="6"/>
      <c r="W5202" s="6"/>
    </row>
    <row r="5203" spans="18:23" x14ac:dyDescent="0.3">
      <c r="R5203" s="6"/>
      <c r="S5203" s="6"/>
      <c r="T5203" s="6"/>
      <c r="U5203" s="6"/>
      <c r="V5203" s="6"/>
      <c r="W5203" s="6"/>
    </row>
    <row r="5204" spans="18:23" x14ac:dyDescent="0.3">
      <c r="R5204" s="6"/>
      <c r="S5204" s="6"/>
      <c r="T5204" s="6"/>
      <c r="U5204" s="6"/>
      <c r="V5204" s="6"/>
      <c r="W5204" s="6"/>
    </row>
    <row r="5205" spans="18:23" x14ac:dyDescent="0.3">
      <c r="R5205" s="6"/>
      <c r="S5205" s="6"/>
      <c r="T5205" s="6"/>
      <c r="U5205" s="6"/>
      <c r="V5205" s="6"/>
      <c r="W5205" s="6"/>
    </row>
    <row r="5206" spans="18:23" x14ac:dyDescent="0.3">
      <c r="R5206" s="6"/>
      <c r="S5206" s="6"/>
      <c r="T5206" s="6"/>
      <c r="U5206" s="6"/>
      <c r="V5206" s="6"/>
      <c r="W5206" s="6"/>
    </row>
    <row r="5207" spans="18:23" x14ac:dyDescent="0.3">
      <c r="R5207" s="6"/>
      <c r="S5207" s="6"/>
      <c r="T5207" s="6"/>
      <c r="U5207" s="6"/>
      <c r="V5207" s="6"/>
      <c r="W5207" s="6"/>
    </row>
    <row r="5208" spans="18:23" x14ac:dyDescent="0.3">
      <c r="R5208" s="6"/>
      <c r="S5208" s="6"/>
      <c r="T5208" s="6"/>
      <c r="U5208" s="6"/>
      <c r="V5208" s="6"/>
      <c r="W5208" s="6"/>
    </row>
    <row r="5209" spans="18:23" x14ac:dyDescent="0.3">
      <c r="R5209" s="6"/>
      <c r="S5209" s="6"/>
      <c r="T5209" s="6"/>
      <c r="U5209" s="6"/>
      <c r="V5209" s="6"/>
      <c r="W5209" s="6"/>
    </row>
    <row r="5210" spans="18:23" x14ac:dyDescent="0.3">
      <c r="R5210" s="6"/>
      <c r="S5210" s="6"/>
      <c r="T5210" s="6"/>
      <c r="U5210" s="6"/>
      <c r="V5210" s="6"/>
      <c r="W5210" s="6"/>
    </row>
    <row r="5211" spans="18:23" x14ac:dyDescent="0.3">
      <c r="R5211" s="6"/>
      <c r="S5211" s="6"/>
      <c r="T5211" s="6"/>
      <c r="U5211" s="6"/>
      <c r="V5211" s="6"/>
      <c r="W5211" s="6"/>
    </row>
    <row r="5212" spans="18:23" x14ac:dyDescent="0.3">
      <c r="R5212" s="6"/>
      <c r="S5212" s="6"/>
      <c r="T5212" s="6"/>
      <c r="U5212" s="6"/>
      <c r="V5212" s="6"/>
      <c r="W5212" s="6"/>
    </row>
    <row r="5213" spans="18:23" x14ac:dyDescent="0.3">
      <c r="R5213" s="6"/>
      <c r="S5213" s="6"/>
      <c r="T5213" s="6"/>
      <c r="U5213" s="6"/>
      <c r="V5213" s="6"/>
      <c r="W5213" s="6"/>
    </row>
    <row r="5214" spans="18:23" x14ac:dyDescent="0.3">
      <c r="R5214" s="6"/>
      <c r="S5214" s="6"/>
      <c r="T5214" s="6"/>
      <c r="U5214" s="6"/>
      <c r="V5214" s="6"/>
      <c r="W5214" s="6"/>
    </row>
    <row r="5215" spans="18:23" x14ac:dyDescent="0.3">
      <c r="R5215" s="6"/>
      <c r="S5215" s="6"/>
      <c r="T5215" s="6"/>
      <c r="U5215" s="6"/>
      <c r="V5215" s="6"/>
      <c r="W5215" s="6"/>
    </row>
    <row r="5216" spans="18:23" x14ac:dyDescent="0.3">
      <c r="R5216" s="6"/>
      <c r="S5216" s="6"/>
      <c r="T5216" s="6"/>
      <c r="U5216" s="6"/>
      <c r="V5216" s="6"/>
      <c r="W5216" s="6"/>
    </row>
    <row r="5217" spans="18:23" x14ac:dyDescent="0.3">
      <c r="R5217" s="6"/>
      <c r="S5217" s="6"/>
      <c r="T5217" s="6"/>
      <c r="U5217" s="6"/>
      <c r="V5217" s="6"/>
      <c r="W5217" s="6"/>
    </row>
    <row r="5218" spans="18:23" x14ac:dyDescent="0.3">
      <c r="R5218" s="6"/>
      <c r="S5218" s="6"/>
      <c r="T5218" s="6"/>
      <c r="U5218" s="6"/>
      <c r="V5218" s="6"/>
      <c r="W5218" s="6"/>
    </row>
    <row r="5219" spans="18:23" x14ac:dyDescent="0.3">
      <c r="R5219" s="6"/>
      <c r="S5219" s="6"/>
      <c r="T5219" s="6"/>
      <c r="U5219" s="6"/>
      <c r="V5219" s="6"/>
      <c r="W5219" s="6"/>
    </row>
    <row r="5220" spans="18:23" x14ac:dyDescent="0.3">
      <c r="R5220" s="6"/>
      <c r="S5220" s="6"/>
      <c r="T5220" s="6"/>
      <c r="U5220" s="6"/>
      <c r="V5220" s="6"/>
      <c r="W5220" s="6"/>
    </row>
    <row r="5221" spans="18:23" x14ac:dyDescent="0.3">
      <c r="R5221" s="6"/>
      <c r="S5221" s="6"/>
      <c r="T5221" s="6"/>
      <c r="U5221" s="6"/>
      <c r="V5221" s="6"/>
      <c r="W5221" s="6"/>
    </row>
    <row r="5222" spans="18:23" x14ac:dyDescent="0.3">
      <c r="R5222" s="6"/>
      <c r="S5222" s="6"/>
      <c r="T5222" s="6"/>
      <c r="U5222" s="6"/>
      <c r="V5222" s="6"/>
      <c r="W5222" s="6"/>
    </row>
    <row r="5223" spans="18:23" x14ac:dyDescent="0.3">
      <c r="R5223" s="6"/>
      <c r="S5223" s="6"/>
      <c r="T5223" s="6"/>
      <c r="U5223" s="6"/>
      <c r="V5223" s="6"/>
      <c r="W5223" s="6"/>
    </row>
    <row r="5224" spans="18:23" x14ac:dyDescent="0.3">
      <c r="R5224" s="6"/>
      <c r="S5224" s="6"/>
      <c r="T5224" s="6"/>
      <c r="U5224" s="6"/>
      <c r="V5224" s="6"/>
      <c r="W5224" s="6"/>
    </row>
    <row r="5225" spans="18:23" x14ac:dyDescent="0.3">
      <c r="R5225" s="6"/>
      <c r="S5225" s="6"/>
      <c r="T5225" s="6"/>
      <c r="U5225" s="6"/>
      <c r="V5225" s="6"/>
      <c r="W5225" s="6"/>
    </row>
    <row r="5226" spans="18:23" x14ac:dyDescent="0.3">
      <c r="R5226" s="6"/>
      <c r="S5226" s="6"/>
      <c r="T5226" s="6"/>
      <c r="U5226" s="6"/>
      <c r="V5226" s="6"/>
      <c r="W5226" s="6"/>
    </row>
    <row r="5227" spans="18:23" x14ac:dyDescent="0.3">
      <c r="R5227" s="6"/>
      <c r="S5227" s="6"/>
      <c r="T5227" s="6"/>
      <c r="U5227" s="6"/>
      <c r="V5227" s="6"/>
      <c r="W5227" s="6"/>
    </row>
    <row r="5228" spans="18:23" x14ac:dyDescent="0.3">
      <c r="R5228" s="6"/>
      <c r="S5228" s="6"/>
      <c r="T5228" s="6"/>
      <c r="U5228" s="6"/>
      <c r="V5228" s="6"/>
      <c r="W5228" s="6"/>
    </row>
    <row r="5229" spans="18:23" x14ac:dyDescent="0.3">
      <c r="R5229" s="6"/>
      <c r="S5229" s="6"/>
      <c r="T5229" s="6"/>
      <c r="U5229" s="6"/>
      <c r="V5229" s="6"/>
      <c r="W5229" s="6"/>
    </row>
    <row r="5230" spans="18:23" x14ac:dyDescent="0.3">
      <c r="R5230" s="6"/>
      <c r="S5230" s="6"/>
      <c r="T5230" s="6"/>
      <c r="U5230" s="6"/>
      <c r="V5230" s="6"/>
      <c r="W5230" s="6"/>
    </row>
    <row r="5231" spans="18:23" x14ac:dyDescent="0.3">
      <c r="R5231" s="6"/>
      <c r="S5231" s="6"/>
      <c r="T5231" s="6"/>
      <c r="U5231" s="6"/>
      <c r="V5231" s="6"/>
      <c r="W5231" s="6"/>
    </row>
    <row r="5232" spans="18:23" x14ac:dyDescent="0.3">
      <c r="R5232" s="6"/>
      <c r="S5232" s="6"/>
      <c r="T5232" s="6"/>
      <c r="U5232" s="6"/>
      <c r="V5232" s="6"/>
      <c r="W5232" s="6"/>
    </row>
    <row r="5233" spans="18:23" x14ac:dyDescent="0.3">
      <c r="R5233" s="6"/>
      <c r="S5233" s="6"/>
      <c r="T5233" s="6"/>
      <c r="U5233" s="6"/>
      <c r="V5233" s="6"/>
      <c r="W5233" s="6"/>
    </row>
    <row r="5234" spans="18:23" x14ac:dyDescent="0.3">
      <c r="R5234" s="6"/>
      <c r="S5234" s="6"/>
      <c r="T5234" s="6"/>
      <c r="U5234" s="6"/>
      <c r="V5234" s="6"/>
      <c r="W5234" s="6"/>
    </row>
    <row r="5235" spans="18:23" x14ac:dyDescent="0.3">
      <c r="R5235" s="6"/>
      <c r="S5235" s="6"/>
      <c r="T5235" s="6"/>
      <c r="U5235" s="6"/>
      <c r="V5235" s="6"/>
      <c r="W5235" s="6"/>
    </row>
    <row r="5236" spans="18:23" x14ac:dyDescent="0.3">
      <c r="R5236" s="6"/>
      <c r="S5236" s="6"/>
      <c r="T5236" s="6"/>
      <c r="U5236" s="6"/>
      <c r="V5236" s="6"/>
      <c r="W5236" s="6"/>
    </row>
    <row r="5237" spans="18:23" x14ac:dyDescent="0.3">
      <c r="R5237" s="6"/>
      <c r="S5237" s="6"/>
      <c r="T5237" s="6"/>
      <c r="U5237" s="6"/>
      <c r="V5237" s="6"/>
      <c r="W5237" s="6"/>
    </row>
    <row r="5238" spans="18:23" x14ac:dyDescent="0.3">
      <c r="R5238" s="6"/>
      <c r="S5238" s="6"/>
      <c r="T5238" s="6"/>
      <c r="U5238" s="6"/>
      <c r="V5238" s="6"/>
      <c r="W5238" s="6"/>
    </row>
    <row r="5239" spans="18:23" x14ac:dyDescent="0.3">
      <c r="R5239" s="6"/>
      <c r="S5239" s="6"/>
      <c r="T5239" s="6"/>
      <c r="U5239" s="6"/>
      <c r="V5239" s="6"/>
      <c r="W5239" s="6"/>
    </row>
    <row r="5240" spans="18:23" x14ac:dyDescent="0.3">
      <c r="R5240" s="6"/>
      <c r="S5240" s="6"/>
      <c r="T5240" s="6"/>
      <c r="U5240" s="6"/>
      <c r="V5240" s="6"/>
      <c r="W5240" s="6"/>
    </row>
    <row r="5241" spans="18:23" x14ac:dyDescent="0.3">
      <c r="R5241" s="6"/>
      <c r="S5241" s="6"/>
      <c r="T5241" s="6"/>
      <c r="U5241" s="6"/>
      <c r="V5241" s="6"/>
      <c r="W5241" s="6"/>
    </row>
    <row r="5242" spans="18:23" x14ac:dyDescent="0.3">
      <c r="R5242" s="6"/>
      <c r="S5242" s="6"/>
      <c r="T5242" s="6"/>
      <c r="U5242" s="6"/>
      <c r="V5242" s="6"/>
      <c r="W5242" s="6"/>
    </row>
    <row r="5243" spans="18:23" x14ac:dyDescent="0.3">
      <c r="R5243" s="6"/>
      <c r="S5243" s="6"/>
      <c r="T5243" s="6"/>
      <c r="U5243" s="6"/>
      <c r="V5243" s="6"/>
      <c r="W5243" s="6"/>
    </row>
    <row r="5244" spans="18:23" x14ac:dyDescent="0.3">
      <c r="R5244" s="6"/>
      <c r="S5244" s="6"/>
      <c r="T5244" s="6"/>
      <c r="U5244" s="6"/>
      <c r="V5244" s="6"/>
      <c r="W5244" s="6"/>
    </row>
    <row r="5245" spans="18:23" x14ac:dyDescent="0.3">
      <c r="R5245" s="6"/>
      <c r="S5245" s="6"/>
      <c r="T5245" s="6"/>
      <c r="U5245" s="6"/>
      <c r="V5245" s="6"/>
      <c r="W5245" s="6"/>
    </row>
    <row r="5246" spans="18:23" x14ac:dyDescent="0.3">
      <c r="R5246" s="6"/>
      <c r="S5246" s="6"/>
      <c r="T5246" s="6"/>
      <c r="U5246" s="6"/>
      <c r="V5246" s="6"/>
      <c r="W5246" s="6"/>
    </row>
    <row r="5247" spans="18:23" x14ac:dyDescent="0.3">
      <c r="R5247" s="6"/>
      <c r="S5247" s="6"/>
      <c r="T5247" s="6"/>
      <c r="U5247" s="6"/>
      <c r="V5247" s="6"/>
      <c r="W5247" s="6"/>
    </row>
    <row r="5248" spans="18:23" x14ac:dyDescent="0.3">
      <c r="R5248" s="6"/>
      <c r="S5248" s="6"/>
      <c r="T5248" s="6"/>
      <c r="U5248" s="6"/>
      <c r="V5248" s="6"/>
      <c r="W5248" s="6"/>
    </row>
    <row r="5249" spans="18:23" x14ac:dyDescent="0.3">
      <c r="R5249" s="6"/>
      <c r="S5249" s="6"/>
      <c r="T5249" s="6"/>
      <c r="U5249" s="6"/>
      <c r="V5249" s="6"/>
      <c r="W5249" s="6"/>
    </row>
    <row r="5250" spans="18:23" x14ac:dyDescent="0.3">
      <c r="R5250" s="6"/>
      <c r="S5250" s="6"/>
      <c r="T5250" s="6"/>
      <c r="U5250" s="6"/>
      <c r="V5250" s="6"/>
      <c r="W5250" s="6"/>
    </row>
    <row r="5251" spans="18:23" x14ac:dyDescent="0.3">
      <c r="R5251" s="6"/>
      <c r="S5251" s="6"/>
      <c r="T5251" s="6"/>
      <c r="U5251" s="6"/>
      <c r="V5251" s="6"/>
      <c r="W5251" s="6"/>
    </row>
    <row r="5252" spans="18:23" x14ac:dyDescent="0.3">
      <c r="R5252" s="6"/>
      <c r="S5252" s="6"/>
      <c r="T5252" s="6"/>
      <c r="U5252" s="6"/>
      <c r="V5252" s="6"/>
      <c r="W5252" s="6"/>
    </row>
    <row r="5253" spans="18:23" x14ac:dyDescent="0.3">
      <c r="R5253" s="6"/>
      <c r="S5253" s="6"/>
      <c r="T5253" s="6"/>
      <c r="U5253" s="6"/>
      <c r="V5253" s="6"/>
      <c r="W5253" s="6"/>
    </row>
    <row r="5254" spans="18:23" x14ac:dyDescent="0.3">
      <c r="R5254" s="6"/>
      <c r="S5254" s="6"/>
      <c r="T5254" s="6"/>
      <c r="U5254" s="6"/>
      <c r="V5254" s="6"/>
      <c r="W5254" s="6"/>
    </row>
    <row r="5255" spans="18:23" x14ac:dyDescent="0.3">
      <c r="R5255" s="6"/>
      <c r="S5255" s="6"/>
      <c r="T5255" s="6"/>
      <c r="U5255" s="6"/>
      <c r="V5255" s="6"/>
      <c r="W5255" s="6"/>
    </row>
    <row r="5256" spans="18:23" x14ac:dyDescent="0.3">
      <c r="R5256" s="6"/>
      <c r="S5256" s="6"/>
      <c r="T5256" s="6"/>
      <c r="U5256" s="6"/>
      <c r="V5256" s="6"/>
      <c r="W5256" s="6"/>
    </row>
    <row r="5257" spans="18:23" x14ac:dyDescent="0.3">
      <c r="R5257" s="6"/>
      <c r="S5257" s="6"/>
      <c r="T5257" s="6"/>
      <c r="U5257" s="6"/>
      <c r="V5257" s="6"/>
      <c r="W5257" s="6"/>
    </row>
    <row r="5258" spans="18:23" x14ac:dyDescent="0.3">
      <c r="R5258" s="6"/>
      <c r="S5258" s="6"/>
      <c r="T5258" s="6"/>
      <c r="U5258" s="6"/>
      <c r="V5258" s="6"/>
      <c r="W5258" s="6"/>
    </row>
    <row r="5259" spans="18:23" x14ac:dyDescent="0.3">
      <c r="R5259" s="6"/>
      <c r="S5259" s="6"/>
      <c r="T5259" s="6"/>
      <c r="U5259" s="6"/>
      <c r="V5259" s="6"/>
      <c r="W5259" s="6"/>
    </row>
    <row r="5260" spans="18:23" x14ac:dyDescent="0.3">
      <c r="R5260" s="6"/>
      <c r="S5260" s="6"/>
      <c r="T5260" s="6"/>
      <c r="U5260" s="6"/>
      <c r="V5260" s="6"/>
      <c r="W5260" s="6"/>
    </row>
    <row r="5261" spans="18:23" x14ac:dyDescent="0.3">
      <c r="R5261" s="6"/>
      <c r="S5261" s="6"/>
      <c r="T5261" s="6"/>
      <c r="U5261" s="6"/>
      <c r="V5261" s="6"/>
      <c r="W5261" s="6"/>
    </row>
    <row r="5262" spans="18:23" x14ac:dyDescent="0.3">
      <c r="R5262" s="6"/>
      <c r="S5262" s="6"/>
      <c r="T5262" s="6"/>
      <c r="U5262" s="6"/>
      <c r="V5262" s="6"/>
      <c r="W5262" s="6"/>
    </row>
    <row r="5263" spans="18:23" x14ac:dyDescent="0.3">
      <c r="R5263" s="6"/>
      <c r="S5263" s="6"/>
      <c r="T5263" s="6"/>
      <c r="U5263" s="6"/>
      <c r="V5263" s="6"/>
      <c r="W5263" s="6"/>
    </row>
    <row r="5264" spans="18:23" x14ac:dyDescent="0.3">
      <c r="R5264" s="6"/>
      <c r="S5264" s="6"/>
      <c r="T5264" s="6"/>
      <c r="U5264" s="6"/>
      <c r="V5264" s="6"/>
      <c r="W5264" s="6"/>
    </row>
    <row r="5265" spans="18:23" x14ac:dyDescent="0.3">
      <c r="R5265" s="6"/>
      <c r="S5265" s="6"/>
      <c r="T5265" s="6"/>
      <c r="U5265" s="6"/>
      <c r="V5265" s="6"/>
      <c r="W5265" s="6"/>
    </row>
    <row r="5266" spans="18:23" x14ac:dyDescent="0.3">
      <c r="R5266" s="6"/>
      <c r="S5266" s="6"/>
      <c r="T5266" s="6"/>
      <c r="U5266" s="6"/>
      <c r="V5266" s="6"/>
      <c r="W5266" s="6"/>
    </row>
    <row r="5267" spans="18:23" x14ac:dyDescent="0.3">
      <c r="R5267" s="6"/>
      <c r="S5267" s="6"/>
      <c r="T5267" s="6"/>
      <c r="U5267" s="6"/>
      <c r="V5267" s="6"/>
      <c r="W5267" s="6"/>
    </row>
    <row r="5268" spans="18:23" x14ac:dyDescent="0.3">
      <c r="R5268" s="6"/>
      <c r="S5268" s="6"/>
      <c r="T5268" s="6"/>
      <c r="U5268" s="6"/>
      <c r="V5268" s="6"/>
      <c r="W5268" s="6"/>
    </row>
    <row r="5269" spans="18:23" x14ac:dyDescent="0.3">
      <c r="R5269" s="6"/>
      <c r="S5269" s="6"/>
      <c r="T5269" s="6"/>
      <c r="U5269" s="6"/>
      <c r="V5269" s="6"/>
      <c r="W5269" s="6"/>
    </row>
    <row r="5270" spans="18:23" x14ac:dyDescent="0.3">
      <c r="R5270" s="6"/>
      <c r="S5270" s="6"/>
      <c r="T5270" s="6"/>
      <c r="U5270" s="6"/>
      <c r="V5270" s="6"/>
      <c r="W5270" s="6"/>
    </row>
    <row r="5271" spans="18:23" x14ac:dyDescent="0.3">
      <c r="R5271" s="6"/>
      <c r="S5271" s="6"/>
      <c r="T5271" s="6"/>
      <c r="U5271" s="6"/>
      <c r="V5271" s="6"/>
      <c r="W5271" s="6"/>
    </row>
    <row r="5272" spans="18:23" x14ac:dyDescent="0.3">
      <c r="R5272" s="6"/>
      <c r="S5272" s="6"/>
      <c r="T5272" s="6"/>
      <c r="U5272" s="6"/>
      <c r="V5272" s="6"/>
      <c r="W5272" s="6"/>
    </row>
    <row r="5273" spans="18:23" x14ac:dyDescent="0.3">
      <c r="R5273" s="6"/>
      <c r="S5273" s="6"/>
      <c r="T5273" s="6"/>
      <c r="U5273" s="6"/>
      <c r="V5273" s="6"/>
      <c r="W5273" s="6"/>
    </row>
    <row r="5274" spans="18:23" x14ac:dyDescent="0.3">
      <c r="R5274" s="6"/>
      <c r="S5274" s="6"/>
      <c r="T5274" s="6"/>
      <c r="U5274" s="6"/>
      <c r="V5274" s="6"/>
      <c r="W5274" s="6"/>
    </row>
    <row r="5275" spans="18:23" x14ac:dyDescent="0.3">
      <c r="R5275" s="6"/>
      <c r="S5275" s="6"/>
      <c r="T5275" s="6"/>
      <c r="U5275" s="6"/>
      <c r="V5275" s="6"/>
      <c r="W5275" s="6"/>
    </row>
    <row r="5276" spans="18:23" x14ac:dyDescent="0.3">
      <c r="R5276" s="6"/>
      <c r="S5276" s="6"/>
      <c r="T5276" s="6"/>
      <c r="U5276" s="6"/>
      <c r="V5276" s="6"/>
      <c r="W5276" s="6"/>
    </row>
    <row r="5277" spans="18:23" x14ac:dyDescent="0.3">
      <c r="R5277" s="6"/>
      <c r="S5277" s="6"/>
      <c r="T5277" s="6"/>
      <c r="U5277" s="6"/>
      <c r="V5277" s="6"/>
      <c r="W5277" s="6"/>
    </row>
    <row r="5278" spans="18:23" x14ac:dyDescent="0.3">
      <c r="R5278" s="6"/>
      <c r="S5278" s="6"/>
      <c r="T5278" s="6"/>
      <c r="U5278" s="6"/>
      <c r="V5278" s="6"/>
      <c r="W5278" s="6"/>
    </row>
    <row r="5279" spans="18:23" x14ac:dyDescent="0.3">
      <c r="R5279" s="6"/>
      <c r="S5279" s="6"/>
      <c r="T5279" s="6"/>
      <c r="U5279" s="6"/>
      <c r="V5279" s="6"/>
      <c r="W5279" s="6"/>
    </row>
    <row r="5280" spans="18:23" x14ac:dyDescent="0.3">
      <c r="R5280" s="6"/>
      <c r="S5280" s="6"/>
      <c r="T5280" s="6"/>
      <c r="U5280" s="6"/>
      <c r="V5280" s="6"/>
      <c r="W5280" s="6"/>
    </row>
    <row r="5281" spans="18:23" x14ac:dyDescent="0.3">
      <c r="R5281" s="6"/>
      <c r="S5281" s="6"/>
      <c r="T5281" s="6"/>
      <c r="U5281" s="6"/>
      <c r="V5281" s="6"/>
      <c r="W5281" s="6"/>
    </row>
    <row r="5282" spans="18:23" x14ac:dyDescent="0.3">
      <c r="R5282" s="6"/>
      <c r="S5282" s="6"/>
      <c r="T5282" s="6"/>
      <c r="U5282" s="6"/>
      <c r="V5282" s="6"/>
      <c r="W5282" s="6"/>
    </row>
    <row r="5283" spans="18:23" x14ac:dyDescent="0.3">
      <c r="R5283" s="6"/>
      <c r="S5283" s="6"/>
      <c r="T5283" s="6"/>
      <c r="U5283" s="6"/>
      <c r="V5283" s="6"/>
      <c r="W5283" s="6"/>
    </row>
    <row r="5284" spans="18:23" x14ac:dyDescent="0.3">
      <c r="R5284" s="6"/>
      <c r="S5284" s="6"/>
      <c r="T5284" s="6"/>
      <c r="U5284" s="6"/>
      <c r="V5284" s="6"/>
      <c r="W5284" s="6"/>
    </row>
    <row r="5285" spans="18:23" x14ac:dyDescent="0.3">
      <c r="R5285" s="6"/>
      <c r="S5285" s="6"/>
      <c r="T5285" s="6"/>
      <c r="U5285" s="6"/>
      <c r="V5285" s="6"/>
      <c r="W5285" s="6"/>
    </row>
    <row r="5286" spans="18:23" x14ac:dyDescent="0.3">
      <c r="R5286" s="6"/>
      <c r="S5286" s="6"/>
      <c r="T5286" s="6"/>
      <c r="U5286" s="6"/>
      <c r="V5286" s="6"/>
      <c r="W5286" s="6"/>
    </row>
    <row r="5287" spans="18:23" x14ac:dyDescent="0.3">
      <c r="R5287" s="6"/>
      <c r="S5287" s="6"/>
      <c r="T5287" s="6"/>
      <c r="U5287" s="6"/>
      <c r="V5287" s="6"/>
      <c r="W5287" s="6"/>
    </row>
    <row r="5288" spans="18:23" x14ac:dyDescent="0.3">
      <c r="R5288" s="6"/>
      <c r="S5288" s="6"/>
      <c r="T5288" s="6"/>
      <c r="U5288" s="6"/>
      <c r="V5288" s="6"/>
      <c r="W5288" s="6"/>
    </row>
    <row r="5289" spans="18:23" x14ac:dyDescent="0.3">
      <c r="R5289" s="6"/>
      <c r="S5289" s="6"/>
      <c r="T5289" s="6"/>
      <c r="U5289" s="6"/>
      <c r="V5289" s="6"/>
      <c r="W5289" s="6"/>
    </row>
    <row r="5290" spans="18:23" x14ac:dyDescent="0.3">
      <c r="R5290" s="6"/>
      <c r="S5290" s="6"/>
      <c r="T5290" s="6"/>
      <c r="U5290" s="6"/>
      <c r="V5290" s="6"/>
      <c r="W5290" s="6"/>
    </row>
    <row r="5291" spans="18:23" x14ac:dyDescent="0.3">
      <c r="R5291" s="6"/>
      <c r="S5291" s="6"/>
      <c r="T5291" s="6"/>
      <c r="U5291" s="6"/>
      <c r="V5291" s="6"/>
      <c r="W5291" s="6"/>
    </row>
    <row r="5292" spans="18:23" x14ac:dyDescent="0.3">
      <c r="R5292" s="6"/>
      <c r="S5292" s="6"/>
      <c r="T5292" s="6"/>
      <c r="U5292" s="6"/>
      <c r="V5292" s="6"/>
      <c r="W5292" s="6"/>
    </row>
    <row r="5293" spans="18:23" x14ac:dyDescent="0.3">
      <c r="R5293" s="6"/>
      <c r="S5293" s="6"/>
      <c r="T5293" s="6"/>
      <c r="U5293" s="6"/>
      <c r="V5293" s="6"/>
      <c r="W5293" s="6"/>
    </row>
    <row r="5294" spans="18:23" x14ac:dyDescent="0.3">
      <c r="R5294" s="6"/>
      <c r="S5294" s="6"/>
      <c r="T5294" s="6"/>
      <c r="U5294" s="6"/>
      <c r="V5294" s="6"/>
      <c r="W5294" s="6"/>
    </row>
    <row r="5295" spans="18:23" x14ac:dyDescent="0.3">
      <c r="R5295" s="6"/>
      <c r="S5295" s="6"/>
      <c r="T5295" s="6"/>
      <c r="U5295" s="6"/>
      <c r="V5295" s="6"/>
      <c r="W5295" s="6"/>
    </row>
    <row r="5296" spans="18:23" x14ac:dyDescent="0.3">
      <c r="R5296" s="6"/>
      <c r="S5296" s="6"/>
      <c r="T5296" s="6"/>
      <c r="U5296" s="6"/>
      <c r="V5296" s="6"/>
      <c r="W5296" s="6"/>
    </row>
    <row r="5297" spans="18:23" x14ac:dyDescent="0.3">
      <c r="R5297" s="6"/>
      <c r="S5297" s="6"/>
      <c r="T5297" s="6"/>
      <c r="U5297" s="6"/>
      <c r="V5297" s="6"/>
      <c r="W5297" s="6"/>
    </row>
    <row r="5298" spans="18:23" x14ac:dyDescent="0.3">
      <c r="R5298" s="6"/>
      <c r="S5298" s="6"/>
      <c r="T5298" s="6"/>
      <c r="U5298" s="6"/>
      <c r="V5298" s="6"/>
      <c r="W5298" s="6"/>
    </row>
    <row r="5299" spans="18:23" x14ac:dyDescent="0.3">
      <c r="R5299" s="6"/>
      <c r="S5299" s="6"/>
      <c r="T5299" s="6"/>
      <c r="U5299" s="6"/>
      <c r="V5299" s="6"/>
      <c r="W5299" s="6"/>
    </row>
    <row r="5300" spans="18:23" x14ac:dyDescent="0.3">
      <c r="R5300" s="6"/>
      <c r="S5300" s="6"/>
      <c r="T5300" s="6"/>
      <c r="U5300" s="6"/>
      <c r="V5300" s="6"/>
      <c r="W5300" s="6"/>
    </row>
    <row r="5301" spans="18:23" x14ac:dyDescent="0.3">
      <c r="R5301" s="6"/>
      <c r="S5301" s="6"/>
      <c r="T5301" s="6"/>
      <c r="U5301" s="6"/>
      <c r="V5301" s="6"/>
      <c r="W5301" s="6"/>
    </row>
    <row r="5302" spans="18:23" x14ac:dyDescent="0.3">
      <c r="R5302" s="6"/>
      <c r="S5302" s="6"/>
      <c r="T5302" s="6"/>
      <c r="U5302" s="6"/>
      <c r="V5302" s="6"/>
      <c r="W5302" s="6"/>
    </row>
    <row r="5303" spans="18:23" x14ac:dyDescent="0.3">
      <c r="R5303" s="6"/>
      <c r="S5303" s="6"/>
      <c r="T5303" s="6"/>
      <c r="U5303" s="6"/>
      <c r="V5303" s="6"/>
      <c r="W5303" s="6"/>
    </row>
    <row r="5304" spans="18:23" x14ac:dyDescent="0.3">
      <c r="R5304" s="6"/>
      <c r="S5304" s="6"/>
      <c r="T5304" s="6"/>
      <c r="U5304" s="6"/>
      <c r="V5304" s="6"/>
      <c r="W5304" s="6"/>
    </row>
    <row r="5305" spans="18:23" x14ac:dyDescent="0.3">
      <c r="R5305" s="6"/>
      <c r="S5305" s="6"/>
      <c r="T5305" s="6"/>
      <c r="U5305" s="6"/>
      <c r="V5305" s="6"/>
      <c r="W5305" s="6"/>
    </row>
    <row r="5306" spans="18:23" x14ac:dyDescent="0.3">
      <c r="R5306" s="6"/>
      <c r="S5306" s="6"/>
      <c r="T5306" s="6"/>
      <c r="U5306" s="6"/>
      <c r="V5306" s="6"/>
      <c r="W5306" s="6"/>
    </row>
    <row r="5307" spans="18:23" x14ac:dyDescent="0.3">
      <c r="R5307" s="6"/>
      <c r="S5307" s="6"/>
      <c r="T5307" s="6"/>
      <c r="U5307" s="6"/>
      <c r="V5307" s="6"/>
      <c r="W5307" s="6"/>
    </row>
    <row r="5308" spans="18:23" x14ac:dyDescent="0.3">
      <c r="R5308" s="6"/>
      <c r="S5308" s="6"/>
      <c r="T5308" s="6"/>
      <c r="U5308" s="6"/>
      <c r="V5308" s="6"/>
      <c r="W5308" s="6"/>
    </row>
    <row r="5309" spans="18:23" x14ac:dyDescent="0.3">
      <c r="R5309" s="6"/>
      <c r="S5309" s="6"/>
      <c r="T5309" s="6"/>
      <c r="U5309" s="6"/>
      <c r="V5309" s="6"/>
      <c r="W5309" s="6"/>
    </row>
    <row r="5310" spans="18:23" x14ac:dyDescent="0.3">
      <c r="R5310" s="6"/>
      <c r="S5310" s="6"/>
      <c r="T5310" s="6"/>
      <c r="U5310" s="6"/>
      <c r="V5310" s="6"/>
      <c r="W5310" s="6"/>
    </row>
    <row r="5311" spans="18:23" x14ac:dyDescent="0.3">
      <c r="R5311" s="6"/>
      <c r="S5311" s="6"/>
      <c r="T5311" s="6"/>
      <c r="U5311" s="6"/>
      <c r="V5311" s="6"/>
      <c r="W5311" s="6"/>
    </row>
    <row r="5312" spans="18:23" x14ac:dyDescent="0.3">
      <c r="R5312" s="6"/>
      <c r="S5312" s="6"/>
      <c r="T5312" s="6"/>
      <c r="U5312" s="6"/>
      <c r="V5312" s="6"/>
      <c r="W5312" s="6"/>
    </row>
    <row r="5313" spans="18:23" x14ac:dyDescent="0.3">
      <c r="R5313" s="6"/>
      <c r="S5313" s="6"/>
      <c r="T5313" s="6"/>
      <c r="U5313" s="6"/>
      <c r="V5313" s="6"/>
      <c r="W5313" s="6"/>
    </row>
    <row r="5314" spans="18:23" x14ac:dyDescent="0.3">
      <c r="R5314" s="6"/>
      <c r="S5314" s="6"/>
      <c r="T5314" s="6"/>
      <c r="U5314" s="6"/>
      <c r="V5314" s="6"/>
      <c r="W5314" s="6"/>
    </row>
    <row r="5315" spans="18:23" x14ac:dyDescent="0.3">
      <c r="R5315" s="6"/>
      <c r="S5315" s="6"/>
      <c r="T5315" s="6"/>
      <c r="U5315" s="6"/>
      <c r="V5315" s="6"/>
      <c r="W5315" s="6"/>
    </row>
    <row r="5316" spans="18:23" x14ac:dyDescent="0.3">
      <c r="R5316" s="6"/>
      <c r="S5316" s="6"/>
      <c r="T5316" s="6"/>
      <c r="U5316" s="6"/>
      <c r="V5316" s="6"/>
      <c r="W5316" s="6"/>
    </row>
    <row r="5317" spans="18:23" x14ac:dyDescent="0.3">
      <c r="R5317" s="6"/>
      <c r="S5317" s="6"/>
      <c r="T5317" s="6"/>
      <c r="U5317" s="6"/>
      <c r="V5317" s="6"/>
      <c r="W5317" s="6"/>
    </row>
    <row r="5318" spans="18:23" x14ac:dyDescent="0.3">
      <c r="R5318" s="6"/>
      <c r="S5318" s="6"/>
      <c r="T5318" s="6"/>
      <c r="U5318" s="6"/>
      <c r="V5318" s="6"/>
      <c r="W5318" s="6"/>
    </row>
    <row r="5319" spans="18:23" x14ac:dyDescent="0.3">
      <c r="R5319" s="6"/>
      <c r="S5319" s="6"/>
      <c r="T5319" s="6"/>
      <c r="U5319" s="6"/>
      <c r="V5319" s="6"/>
      <c r="W5319" s="6"/>
    </row>
    <row r="5320" spans="18:23" x14ac:dyDescent="0.3">
      <c r="R5320" s="6"/>
      <c r="S5320" s="6"/>
      <c r="T5320" s="6"/>
      <c r="U5320" s="6"/>
      <c r="V5320" s="6"/>
      <c r="W5320" s="6"/>
    </row>
    <row r="5321" spans="18:23" x14ac:dyDescent="0.3">
      <c r="R5321" s="6"/>
      <c r="S5321" s="6"/>
      <c r="T5321" s="6"/>
      <c r="U5321" s="6"/>
      <c r="V5321" s="6"/>
      <c r="W5321" s="6"/>
    </row>
    <row r="5322" spans="18:23" x14ac:dyDescent="0.3">
      <c r="R5322" s="6"/>
      <c r="S5322" s="6"/>
      <c r="T5322" s="6"/>
      <c r="U5322" s="6"/>
      <c r="V5322" s="6"/>
      <c r="W5322" s="6"/>
    </row>
    <row r="5323" spans="18:23" x14ac:dyDescent="0.3">
      <c r="R5323" s="6"/>
      <c r="S5323" s="6"/>
      <c r="T5323" s="6"/>
      <c r="U5323" s="6"/>
      <c r="V5323" s="6"/>
      <c r="W5323" s="6"/>
    </row>
    <row r="5324" spans="18:23" x14ac:dyDescent="0.3">
      <c r="R5324" s="6"/>
      <c r="S5324" s="6"/>
      <c r="T5324" s="6"/>
      <c r="U5324" s="6"/>
      <c r="V5324" s="6"/>
      <c r="W5324" s="6"/>
    </row>
    <row r="5325" spans="18:23" x14ac:dyDescent="0.3">
      <c r="R5325" s="6"/>
      <c r="S5325" s="6"/>
      <c r="T5325" s="6"/>
      <c r="U5325" s="6"/>
      <c r="V5325" s="6"/>
      <c r="W5325" s="6"/>
    </row>
    <row r="5326" spans="18:23" x14ac:dyDescent="0.3">
      <c r="R5326" s="6"/>
      <c r="S5326" s="6"/>
      <c r="T5326" s="6"/>
      <c r="U5326" s="6"/>
      <c r="V5326" s="6"/>
      <c r="W5326" s="6"/>
    </row>
    <row r="5327" spans="18:23" x14ac:dyDescent="0.3">
      <c r="R5327" s="6"/>
      <c r="S5327" s="6"/>
      <c r="T5327" s="6"/>
      <c r="U5327" s="6"/>
      <c r="V5327" s="6"/>
      <c r="W5327" s="6"/>
    </row>
    <row r="5328" spans="18:23" x14ac:dyDescent="0.3">
      <c r="R5328" s="6"/>
      <c r="S5328" s="6"/>
      <c r="T5328" s="6"/>
      <c r="U5328" s="6"/>
      <c r="V5328" s="6"/>
      <c r="W5328" s="6"/>
    </row>
    <row r="5329" spans="18:23" x14ac:dyDescent="0.3">
      <c r="R5329" s="6"/>
      <c r="S5329" s="6"/>
      <c r="T5329" s="6"/>
      <c r="U5329" s="6"/>
      <c r="V5329" s="6"/>
      <c r="W5329" s="6"/>
    </row>
    <row r="5330" spans="18:23" x14ac:dyDescent="0.3">
      <c r="R5330" s="6"/>
      <c r="S5330" s="6"/>
      <c r="T5330" s="6"/>
      <c r="U5330" s="6"/>
      <c r="V5330" s="6"/>
      <c r="W5330" s="6"/>
    </row>
    <row r="5331" spans="18:23" x14ac:dyDescent="0.3">
      <c r="R5331" s="6"/>
      <c r="S5331" s="6"/>
      <c r="T5331" s="6"/>
      <c r="U5331" s="6"/>
      <c r="V5331" s="6"/>
      <c r="W5331" s="6"/>
    </row>
    <row r="5332" spans="18:23" x14ac:dyDescent="0.3">
      <c r="R5332" s="6"/>
      <c r="S5332" s="6"/>
      <c r="T5332" s="6"/>
      <c r="U5332" s="6"/>
      <c r="V5332" s="6"/>
      <c r="W5332" s="6"/>
    </row>
    <row r="5333" spans="18:23" x14ac:dyDescent="0.3">
      <c r="R5333" s="6"/>
      <c r="S5333" s="6"/>
      <c r="T5333" s="6"/>
      <c r="U5333" s="6"/>
      <c r="V5333" s="6"/>
      <c r="W5333" s="6"/>
    </row>
    <row r="5334" spans="18:23" x14ac:dyDescent="0.3">
      <c r="R5334" s="6"/>
      <c r="S5334" s="6"/>
      <c r="T5334" s="6"/>
      <c r="U5334" s="6"/>
      <c r="V5334" s="6"/>
      <c r="W5334" s="6"/>
    </row>
    <row r="5335" spans="18:23" x14ac:dyDescent="0.3">
      <c r="R5335" s="6"/>
      <c r="S5335" s="6"/>
      <c r="T5335" s="6"/>
      <c r="U5335" s="6"/>
      <c r="V5335" s="6"/>
      <c r="W5335" s="6"/>
    </row>
    <row r="5336" spans="18:23" x14ac:dyDescent="0.3">
      <c r="R5336" s="6"/>
      <c r="S5336" s="6"/>
      <c r="T5336" s="6"/>
      <c r="U5336" s="6"/>
      <c r="V5336" s="6"/>
      <c r="W5336" s="6"/>
    </row>
    <row r="5337" spans="18:23" x14ac:dyDescent="0.3">
      <c r="R5337" s="6"/>
      <c r="S5337" s="6"/>
      <c r="T5337" s="6"/>
      <c r="U5337" s="6"/>
      <c r="V5337" s="6"/>
      <c r="W5337" s="6"/>
    </row>
    <row r="5338" spans="18:23" x14ac:dyDescent="0.3">
      <c r="R5338" s="6"/>
      <c r="S5338" s="6"/>
      <c r="T5338" s="6"/>
      <c r="U5338" s="6"/>
      <c r="V5338" s="6"/>
      <c r="W5338" s="6"/>
    </row>
    <row r="5339" spans="18:23" x14ac:dyDescent="0.3">
      <c r="R5339" s="6"/>
      <c r="S5339" s="6"/>
      <c r="T5339" s="6"/>
      <c r="U5339" s="6"/>
      <c r="V5339" s="6"/>
      <c r="W5339" s="6"/>
    </row>
    <row r="5340" spans="18:23" x14ac:dyDescent="0.3">
      <c r="R5340" s="6"/>
      <c r="S5340" s="6"/>
      <c r="T5340" s="6"/>
      <c r="U5340" s="6"/>
      <c r="V5340" s="6"/>
      <c r="W5340" s="6"/>
    </row>
    <row r="5341" spans="18:23" x14ac:dyDescent="0.3">
      <c r="R5341" s="6"/>
      <c r="S5341" s="6"/>
      <c r="T5341" s="6"/>
      <c r="U5341" s="6"/>
      <c r="V5341" s="6"/>
      <c r="W5341" s="6"/>
    </row>
    <row r="5342" spans="18:23" x14ac:dyDescent="0.3">
      <c r="R5342" s="6"/>
      <c r="S5342" s="6"/>
      <c r="T5342" s="6"/>
      <c r="U5342" s="6"/>
      <c r="V5342" s="6"/>
      <c r="W5342" s="6"/>
    </row>
    <row r="5343" spans="18:23" x14ac:dyDescent="0.3">
      <c r="R5343" s="6"/>
      <c r="S5343" s="6"/>
      <c r="T5343" s="6"/>
      <c r="U5343" s="6"/>
      <c r="V5343" s="6"/>
      <c r="W5343" s="6"/>
    </row>
    <row r="5344" spans="18:23" x14ac:dyDescent="0.3">
      <c r="R5344" s="6"/>
      <c r="S5344" s="6"/>
      <c r="T5344" s="6"/>
      <c r="U5344" s="6"/>
      <c r="V5344" s="6"/>
      <c r="W5344" s="6"/>
    </row>
    <row r="5345" spans="18:23" x14ac:dyDescent="0.3">
      <c r="R5345" s="6"/>
      <c r="S5345" s="6"/>
      <c r="T5345" s="6"/>
      <c r="U5345" s="6"/>
      <c r="V5345" s="6"/>
      <c r="W5345" s="6"/>
    </row>
    <row r="5346" spans="18:23" x14ac:dyDescent="0.3">
      <c r="R5346" s="6"/>
      <c r="S5346" s="6"/>
      <c r="T5346" s="6"/>
      <c r="U5346" s="6"/>
      <c r="V5346" s="6"/>
      <c r="W5346" s="6"/>
    </row>
    <row r="5347" spans="18:23" x14ac:dyDescent="0.3">
      <c r="R5347" s="6"/>
      <c r="S5347" s="6"/>
      <c r="T5347" s="6"/>
      <c r="U5347" s="6"/>
      <c r="V5347" s="6"/>
      <c r="W5347" s="6"/>
    </row>
    <row r="5348" spans="18:23" x14ac:dyDescent="0.3">
      <c r="R5348" s="6"/>
      <c r="S5348" s="6"/>
      <c r="T5348" s="6"/>
      <c r="U5348" s="6"/>
      <c r="V5348" s="6"/>
      <c r="W5348" s="6"/>
    </row>
    <row r="5349" spans="18:23" x14ac:dyDescent="0.3">
      <c r="R5349" s="6"/>
      <c r="S5349" s="6"/>
      <c r="T5349" s="6"/>
      <c r="U5349" s="6"/>
      <c r="V5349" s="6"/>
      <c r="W5349" s="6"/>
    </row>
    <row r="5350" spans="18:23" x14ac:dyDescent="0.3">
      <c r="R5350" s="6"/>
      <c r="S5350" s="6"/>
      <c r="T5350" s="6"/>
      <c r="U5350" s="6"/>
      <c r="V5350" s="6"/>
      <c r="W5350" s="6"/>
    </row>
    <row r="5351" spans="18:23" x14ac:dyDescent="0.3">
      <c r="R5351" s="6"/>
      <c r="S5351" s="6"/>
      <c r="T5351" s="6"/>
      <c r="U5351" s="6"/>
      <c r="V5351" s="6"/>
      <c r="W5351" s="6"/>
    </row>
    <row r="5352" spans="18:23" x14ac:dyDescent="0.3">
      <c r="R5352" s="6"/>
      <c r="S5352" s="6"/>
      <c r="T5352" s="6"/>
      <c r="U5352" s="6"/>
      <c r="V5352" s="6"/>
      <c r="W5352" s="6"/>
    </row>
    <row r="5353" spans="18:23" x14ac:dyDescent="0.3">
      <c r="R5353" s="6"/>
      <c r="S5353" s="6"/>
      <c r="T5353" s="6"/>
      <c r="U5353" s="6"/>
      <c r="V5353" s="6"/>
      <c r="W5353" s="6"/>
    </row>
    <row r="5354" spans="18:23" x14ac:dyDescent="0.3">
      <c r="R5354" s="6"/>
      <c r="S5354" s="6"/>
      <c r="T5354" s="6"/>
      <c r="U5354" s="6"/>
      <c r="V5354" s="6"/>
      <c r="W5354" s="6"/>
    </row>
    <row r="5355" spans="18:23" x14ac:dyDescent="0.3">
      <c r="R5355" s="6"/>
      <c r="S5355" s="6"/>
      <c r="T5355" s="6"/>
      <c r="U5355" s="6"/>
      <c r="V5355" s="6"/>
      <c r="W5355" s="6"/>
    </row>
    <row r="5356" spans="18:23" x14ac:dyDescent="0.3">
      <c r="R5356" s="6"/>
      <c r="S5356" s="6"/>
      <c r="T5356" s="6"/>
      <c r="U5356" s="6"/>
      <c r="V5356" s="6"/>
      <c r="W5356" s="6"/>
    </row>
    <row r="5357" spans="18:23" x14ac:dyDescent="0.3">
      <c r="R5357" s="6"/>
      <c r="S5357" s="6"/>
      <c r="T5357" s="6"/>
      <c r="U5357" s="6"/>
      <c r="V5357" s="6"/>
      <c r="W5357" s="6"/>
    </row>
    <row r="5358" spans="18:23" x14ac:dyDescent="0.3">
      <c r="R5358" s="6"/>
      <c r="S5358" s="6"/>
      <c r="T5358" s="6"/>
      <c r="U5358" s="6"/>
      <c r="V5358" s="6"/>
      <c r="W5358" s="6"/>
    </row>
    <row r="5359" spans="18:23" x14ac:dyDescent="0.3">
      <c r="R5359" s="6"/>
      <c r="S5359" s="6"/>
      <c r="T5359" s="6"/>
      <c r="U5359" s="6"/>
      <c r="V5359" s="6"/>
      <c r="W5359" s="6"/>
    </row>
    <row r="5360" spans="18:23" x14ac:dyDescent="0.3">
      <c r="R5360" s="6"/>
      <c r="S5360" s="6"/>
      <c r="T5360" s="6"/>
      <c r="U5360" s="6"/>
      <c r="V5360" s="6"/>
      <c r="W5360" s="6"/>
    </row>
    <row r="5361" spans="18:23" x14ac:dyDescent="0.3">
      <c r="R5361" s="6"/>
      <c r="S5361" s="6"/>
      <c r="T5361" s="6"/>
      <c r="U5361" s="6"/>
      <c r="V5361" s="6"/>
      <c r="W5361" s="6"/>
    </row>
    <row r="5362" spans="18:23" x14ac:dyDescent="0.3">
      <c r="R5362" s="6"/>
      <c r="S5362" s="6"/>
      <c r="T5362" s="6"/>
      <c r="U5362" s="6"/>
      <c r="V5362" s="6"/>
      <c r="W5362" s="6"/>
    </row>
    <row r="5363" spans="18:23" x14ac:dyDescent="0.3">
      <c r="R5363" s="6"/>
      <c r="S5363" s="6"/>
      <c r="T5363" s="6"/>
      <c r="U5363" s="6"/>
      <c r="V5363" s="6"/>
      <c r="W5363" s="6"/>
    </row>
    <row r="5364" spans="18:23" x14ac:dyDescent="0.3">
      <c r="R5364" s="6"/>
      <c r="S5364" s="6"/>
      <c r="T5364" s="6"/>
      <c r="U5364" s="6"/>
      <c r="V5364" s="6"/>
      <c r="W5364" s="6"/>
    </row>
    <row r="5365" spans="18:23" x14ac:dyDescent="0.3">
      <c r="R5365" s="6"/>
      <c r="S5365" s="6"/>
      <c r="T5365" s="6"/>
      <c r="U5365" s="6"/>
      <c r="V5365" s="6"/>
      <c r="W5365" s="6"/>
    </row>
    <row r="5366" spans="18:23" x14ac:dyDescent="0.3">
      <c r="R5366" s="6"/>
      <c r="S5366" s="6"/>
      <c r="T5366" s="6"/>
      <c r="U5366" s="6"/>
      <c r="V5366" s="6"/>
      <c r="W5366" s="6"/>
    </row>
    <row r="5367" spans="18:23" x14ac:dyDescent="0.3">
      <c r="R5367" s="6"/>
      <c r="S5367" s="6"/>
      <c r="T5367" s="6"/>
      <c r="U5367" s="6"/>
      <c r="V5367" s="6"/>
      <c r="W5367" s="6"/>
    </row>
    <row r="5368" spans="18:23" x14ac:dyDescent="0.3">
      <c r="R5368" s="6"/>
      <c r="S5368" s="6"/>
      <c r="T5368" s="6"/>
      <c r="U5368" s="6"/>
      <c r="V5368" s="6"/>
      <c r="W5368" s="6"/>
    </row>
    <row r="5369" spans="18:23" x14ac:dyDescent="0.3">
      <c r="R5369" s="6"/>
      <c r="S5369" s="6"/>
      <c r="T5369" s="6"/>
      <c r="U5369" s="6"/>
      <c r="V5369" s="6"/>
      <c r="W5369" s="6"/>
    </row>
    <row r="5370" spans="18:23" x14ac:dyDescent="0.3">
      <c r="R5370" s="6"/>
      <c r="S5370" s="6"/>
      <c r="T5370" s="6"/>
      <c r="U5370" s="6"/>
      <c r="V5370" s="6"/>
      <c r="W5370" s="6"/>
    </row>
    <row r="5371" spans="18:23" x14ac:dyDescent="0.3">
      <c r="R5371" s="6"/>
      <c r="S5371" s="6"/>
      <c r="T5371" s="6"/>
      <c r="U5371" s="6"/>
      <c r="V5371" s="6"/>
      <c r="W5371" s="6"/>
    </row>
    <row r="5372" spans="18:23" x14ac:dyDescent="0.3">
      <c r="R5372" s="6"/>
      <c r="S5372" s="6"/>
      <c r="T5372" s="6"/>
      <c r="U5372" s="6"/>
      <c r="V5372" s="6"/>
      <c r="W5372" s="6"/>
    </row>
    <row r="5373" spans="18:23" x14ac:dyDescent="0.3">
      <c r="R5373" s="6"/>
      <c r="S5373" s="6"/>
      <c r="T5373" s="6"/>
      <c r="U5373" s="6"/>
      <c r="V5373" s="6"/>
      <c r="W5373" s="6"/>
    </row>
    <row r="5374" spans="18:23" x14ac:dyDescent="0.3">
      <c r="R5374" s="6"/>
      <c r="S5374" s="6"/>
      <c r="T5374" s="6"/>
      <c r="U5374" s="6"/>
      <c r="V5374" s="6"/>
      <c r="W5374" s="6"/>
    </row>
    <row r="5375" spans="18:23" x14ac:dyDescent="0.3">
      <c r="R5375" s="6"/>
      <c r="S5375" s="6"/>
      <c r="T5375" s="6"/>
      <c r="U5375" s="6"/>
      <c r="V5375" s="6"/>
      <c r="W5375" s="6"/>
    </row>
    <row r="5376" spans="18:23" x14ac:dyDescent="0.3">
      <c r="R5376" s="6"/>
      <c r="S5376" s="6"/>
      <c r="T5376" s="6"/>
      <c r="U5376" s="6"/>
      <c r="V5376" s="6"/>
      <c r="W5376" s="6"/>
    </row>
    <row r="5377" spans="18:23" x14ac:dyDescent="0.3">
      <c r="R5377" s="6"/>
      <c r="S5377" s="6"/>
      <c r="T5377" s="6"/>
      <c r="U5377" s="6"/>
      <c r="V5377" s="6"/>
      <c r="W5377" s="6"/>
    </row>
    <row r="5378" spans="18:23" x14ac:dyDescent="0.3">
      <c r="R5378" s="6"/>
      <c r="S5378" s="6"/>
      <c r="T5378" s="6"/>
      <c r="U5378" s="6"/>
      <c r="V5378" s="6"/>
      <c r="W5378" s="6"/>
    </row>
    <row r="5379" spans="18:23" x14ac:dyDescent="0.3">
      <c r="R5379" s="6"/>
      <c r="S5379" s="6"/>
      <c r="T5379" s="6"/>
      <c r="U5379" s="6"/>
      <c r="V5379" s="6"/>
      <c r="W5379" s="6"/>
    </row>
    <row r="5380" spans="18:23" x14ac:dyDescent="0.3">
      <c r="R5380" s="6"/>
      <c r="S5380" s="6"/>
      <c r="T5380" s="6"/>
      <c r="U5380" s="6"/>
      <c r="V5380" s="6"/>
      <c r="W5380" s="6"/>
    </row>
    <row r="5381" spans="18:23" x14ac:dyDescent="0.3">
      <c r="R5381" s="6"/>
      <c r="S5381" s="6"/>
      <c r="T5381" s="6"/>
      <c r="U5381" s="6"/>
      <c r="V5381" s="6"/>
      <c r="W5381" s="6"/>
    </row>
    <row r="5382" spans="18:23" x14ac:dyDescent="0.3">
      <c r="R5382" s="6"/>
      <c r="S5382" s="6"/>
      <c r="T5382" s="6"/>
      <c r="U5382" s="6"/>
      <c r="V5382" s="6"/>
      <c r="W5382" s="6"/>
    </row>
    <row r="5383" spans="18:23" x14ac:dyDescent="0.3">
      <c r="R5383" s="6"/>
      <c r="S5383" s="6"/>
      <c r="T5383" s="6"/>
      <c r="U5383" s="6"/>
      <c r="V5383" s="6"/>
      <c r="W5383" s="6"/>
    </row>
    <row r="5384" spans="18:23" x14ac:dyDescent="0.3">
      <c r="R5384" s="6"/>
      <c r="S5384" s="6"/>
      <c r="T5384" s="6"/>
      <c r="U5384" s="6"/>
      <c r="V5384" s="6"/>
      <c r="W5384" s="6"/>
    </row>
    <row r="5385" spans="18:23" x14ac:dyDescent="0.3">
      <c r="R5385" s="6"/>
      <c r="S5385" s="6"/>
      <c r="T5385" s="6"/>
      <c r="U5385" s="6"/>
      <c r="V5385" s="6"/>
      <c r="W5385" s="6"/>
    </row>
    <row r="5386" spans="18:23" x14ac:dyDescent="0.3">
      <c r="R5386" s="6"/>
      <c r="S5386" s="6"/>
      <c r="T5386" s="6"/>
      <c r="U5386" s="6"/>
      <c r="V5386" s="6"/>
      <c r="W5386" s="6"/>
    </row>
    <row r="5387" spans="18:23" x14ac:dyDescent="0.3">
      <c r="R5387" s="6"/>
      <c r="S5387" s="6"/>
      <c r="T5387" s="6"/>
      <c r="U5387" s="6"/>
      <c r="V5387" s="6"/>
      <c r="W5387" s="6"/>
    </row>
    <row r="5388" spans="18:23" x14ac:dyDescent="0.3">
      <c r="R5388" s="6"/>
      <c r="S5388" s="6"/>
      <c r="T5388" s="6"/>
      <c r="U5388" s="6"/>
      <c r="V5388" s="6"/>
      <c r="W5388" s="6"/>
    </row>
    <row r="5389" spans="18:23" x14ac:dyDescent="0.3">
      <c r="R5389" s="6"/>
      <c r="S5389" s="6"/>
      <c r="T5389" s="6"/>
      <c r="U5389" s="6"/>
      <c r="V5389" s="6"/>
      <c r="W5389" s="6"/>
    </row>
    <row r="5390" spans="18:23" x14ac:dyDescent="0.3">
      <c r="R5390" s="6"/>
      <c r="S5390" s="6"/>
      <c r="T5390" s="6"/>
      <c r="U5390" s="6"/>
      <c r="V5390" s="6"/>
      <c r="W5390" s="6"/>
    </row>
    <row r="5391" spans="18:23" x14ac:dyDescent="0.3">
      <c r="R5391" s="6"/>
      <c r="S5391" s="6"/>
      <c r="T5391" s="6"/>
      <c r="U5391" s="6"/>
      <c r="V5391" s="6"/>
      <c r="W5391" s="6"/>
    </row>
    <row r="5392" spans="18:23" x14ac:dyDescent="0.3">
      <c r="R5392" s="6"/>
      <c r="S5392" s="6"/>
      <c r="T5392" s="6"/>
      <c r="U5392" s="6"/>
      <c r="V5392" s="6"/>
      <c r="W5392" s="6"/>
    </row>
    <row r="5393" spans="18:23" x14ac:dyDescent="0.3">
      <c r="R5393" s="6"/>
      <c r="S5393" s="6"/>
      <c r="T5393" s="6"/>
      <c r="U5393" s="6"/>
      <c r="V5393" s="6"/>
      <c r="W5393" s="6"/>
    </row>
    <row r="5394" spans="18:23" x14ac:dyDescent="0.3">
      <c r="R5394" s="6"/>
      <c r="S5394" s="6"/>
      <c r="T5394" s="6"/>
      <c r="U5394" s="6"/>
      <c r="V5394" s="6"/>
      <c r="W5394" s="6"/>
    </row>
    <row r="5395" spans="18:23" x14ac:dyDescent="0.3">
      <c r="R5395" s="6"/>
      <c r="S5395" s="6"/>
      <c r="T5395" s="6"/>
      <c r="U5395" s="6"/>
      <c r="V5395" s="6"/>
      <c r="W5395" s="6"/>
    </row>
    <row r="5396" spans="18:23" x14ac:dyDescent="0.3">
      <c r="R5396" s="6"/>
      <c r="S5396" s="6"/>
      <c r="T5396" s="6"/>
      <c r="U5396" s="6"/>
      <c r="V5396" s="6"/>
      <c r="W5396" s="6"/>
    </row>
    <row r="5397" spans="18:23" x14ac:dyDescent="0.3">
      <c r="R5397" s="6"/>
      <c r="S5397" s="6"/>
      <c r="T5397" s="6"/>
      <c r="U5397" s="6"/>
      <c r="V5397" s="6"/>
      <c r="W5397" s="6"/>
    </row>
    <row r="5398" spans="18:23" x14ac:dyDescent="0.3">
      <c r="R5398" s="6"/>
      <c r="S5398" s="6"/>
      <c r="T5398" s="6"/>
      <c r="U5398" s="6"/>
      <c r="V5398" s="6"/>
      <c r="W5398" s="6"/>
    </row>
    <row r="5399" spans="18:23" x14ac:dyDescent="0.3">
      <c r="R5399" s="6"/>
      <c r="S5399" s="6"/>
      <c r="T5399" s="6"/>
      <c r="U5399" s="6"/>
      <c r="V5399" s="6"/>
      <c r="W5399" s="6"/>
    </row>
    <row r="5400" spans="18:23" x14ac:dyDescent="0.3">
      <c r="R5400" s="6"/>
      <c r="S5400" s="6"/>
      <c r="T5400" s="6"/>
      <c r="U5400" s="6"/>
      <c r="V5400" s="6"/>
      <c r="W5400" s="6"/>
    </row>
    <row r="5401" spans="18:23" x14ac:dyDescent="0.3">
      <c r="R5401" s="6"/>
      <c r="S5401" s="6"/>
      <c r="T5401" s="6"/>
      <c r="U5401" s="6"/>
      <c r="V5401" s="6"/>
      <c r="W5401" s="6"/>
    </row>
    <row r="5402" spans="18:23" x14ac:dyDescent="0.3">
      <c r="R5402" s="6"/>
      <c r="S5402" s="6"/>
      <c r="T5402" s="6"/>
      <c r="U5402" s="6"/>
      <c r="V5402" s="6"/>
      <c r="W5402" s="6"/>
    </row>
    <row r="5403" spans="18:23" x14ac:dyDescent="0.3">
      <c r="R5403" s="6"/>
      <c r="S5403" s="6"/>
      <c r="T5403" s="6"/>
      <c r="U5403" s="6"/>
      <c r="V5403" s="6"/>
      <c r="W5403" s="6"/>
    </row>
    <row r="5404" spans="18:23" x14ac:dyDescent="0.3">
      <c r="R5404" s="6"/>
      <c r="S5404" s="6"/>
      <c r="T5404" s="6"/>
      <c r="U5404" s="6"/>
      <c r="V5404" s="6"/>
      <c r="W5404" s="6"/>
    </row>
    <row r="5405" spans="18:23" x14ac:dyDescent="0.3">
      <c r="R5405" s="6"/>
      <c r="S5405" s="6"/>
      <c r="T5405" s="6"/>
      <c r="U5405" s="6"/>
      <c r="V5405" s="6"/>
      <c r="W5405" s="6"/>
    </row>
    <row r="5406" spans="18:23" x14ac:dyDescent="0.3">
      <c r="R5406" s="6"/>
      <c r="S5406" s="6"/>
      <c r="T5406" s="6"/>
      <c r="U5406" s="6"/>
      <c r="V5406" s="6"/>
      <c r="W5406" s="6"/>
    </row>
    <row r="5407" spans="18:23" x14ac:dyDescent="0.3">
      <c r="R5407" s="6"/>
      <c r="S5407" s="6"/>
      <c r="T5407" s="6"/>
      <c r="U5407" s="6"/>
      <c r="V5407" s="6"/>
      <c r="W5407" s="6"/>
    </row>
    <row r="5408" spans="18:23" x14ac:dyDescent="0.3">
      <c r="R5408" s="6"/>
      <c r="S5408" s="6"/>
      <c r="T5408" s="6"/>
      <c r="U5408" s="6"/>
      <c r="V5408" s="6"/>
      <c r="W5408" s="6"/>
    </row>
    <row r="5409" spans="18:23" x14ac:dyDescent="0.3">
      <c r="R5409" s="6"/>
      <c r="S5409" s="6"/>
      <c r="T5409" s="6"/>
      <c r="U5409" s="6"/>
      <c r="V5409" s="6"/>
      <c r="W5409" s="6"/>
    </row>
    <row r="5410" spans="18:23" x14ac:dyDescent="0.3">
      <c r="R5410" s="6"/>
      <c r="S5410" s="6"/>
      <c r="T5410" s="6"/>
      <c r="U5410" s="6"/>
      <c r="V5410" s="6"/>
      <c r="W5410" s="6"/>
    </row>
    <row r="5411" spans="18:23" x14ac:dyDescent="0.3">
      <c r="R5411" s="6"/>
      <c r="S5411" s="6"/>
      <c r="T5411" s="6"/>
      <c r="U5411" s="6"/>
      <c r="V5411" s="6"/>
      <c r="W5411" s="6"/>
    </row>
    <row r="5412" spans="18:23" x14ac:dyDescent="0.3">
      <c r="R5412" s="6"/>
      <c r="S5412" s="6"/>
      <c r="T5412" s="6"/>
      <c r="U5412" s="6"/>
      <c r="V5412" s="6"/>
      <c r="W5412" s="6"/>
    </row>
    <row r="5413" spans="18:23" x14ac:dyDescent="0.3">
      <c r="R5413" s="6"/>
      <c r="S5413" s="6"/>
      <c r="T5413" s="6"/>
      <c r="U5413" s="6"/>
      <c r="V5413" s="6"/>
      <c r="W5413" s="6"/>
    </row>
    <row r="5414" spans="18:23" x14ac:dyDescent="0.3">
      <c r="R5414" s="6"/>
      <c r="S5414" s="6"/>
      <c r="T5414" s="6"/>
      <c r="U5414" s="6"/>
      <c r="V5414" s="6"/>
      <c r="W5414" s="6"/>
    </row>
    <row r="5415" spans="18:23" x14ac:dyDescent="0.3">
      <c r="R5415" s="6"/>
      <c r="S5415" s="6"/>
      <c r="T5415" s="6"/>
      <c r="U5415" s="6"/>
      <c r="V5415" s="6"/>
      <c r="W5415" s="6"/>
    </row>
    <row r="5416" spans="18:23" x14ac:dyDescent="0.3">
      <c r="R5416" s="6"/>
      <c r="S5416" s="6"/>
      <c r="T5416" s="6"/>
      <c r="U5416" s="6"/>
      <c r="V5416" s="6"/>
      <c r="W5416" s="6"/>
    </row>
    <row r="5417" spans="18:23" x14ac:dyDescent="0.3">
      <c r="R5417" s="6"/>
      <c r="S5417" s="6"/>
      <c r="T5417" s="6"/>
      <c r="U5417" s="6"/>
      <c r="V5417" s="6"/>
      <c r="W5417" s="6"/>
    </row>
    <row r="5418" spans="18:23" x14ac:dyDescent="0.3">
      <c r="R5418" s="6"/>
      <c r="S5418" s="6"/>
      <c r="T5418" s="6"/>
      <c r="U5418" s="6"/>
      <c r="V5418" s="6"/>
      <c r="W5418" s="6"/>
    </row>
    <row r="5419" spans="18:23" x14ac:dyDescent="0.3">
      <c r="R5419" s="6"/>
      <c r="S5419" s="6"/>
      <c r="T5419" s="6"/>
      <c r="U5419" s="6"/>
      <c r="V5419" s="6"/>
      <c r="W5419" s="6"/>
    </row>
    <row r="5420" spans="18:23" x14ac:dyDescent="0.3">
      <c r="R5420" s="6"/>
      <c r="S5420" s="6"/>
      <c r="T5420" s="6"/>
      <c r="U5420" s="6"/>
      <c r="V5420" s="6"/>
      <c r="W5420" s="6"/>
    </row>
    <row r="5421" spans="18:23" x14ac:dyDescent="0.3">
      <c r="R5421" s="6"/>
      <c r="S5421" s="6"/>
      <c r="T5421" s="6"/>
      <c r="U5421" s="6"/>
      <c r="V5421" s="6"/>
      <c r="W5421" s="6"/>
    </row>
    <row r="5422" spans="18:23" x14ac:dyDescent="0.3">
      <c r="R5422" s="6"/>
      <c r="S5422" s="6"/>
      <c r="T5422" s="6"/>
      <c r="U5422" s="6"/>
      <c r="V5422" s="6"/>
      <c r="W5422" s="6"/>
    </row>
    <row r="5423" spans="18:23" x14ac:dyDescent="0.3">
      <c r="R5423" s="6"/>
      <c r="S5423" s="6"/>
      <c r="T5423" s="6"/>
      <c r="U5423" s="6"/>
      <c r="V5423" s="6"/>
      <c r="W5423" s="6"/>
    </row>
    <row r="5424" spans="18:23" x14ac:dyDescent="0.3">
      <c r="R5424" s="6"/>
      <c r="S5424" s="6"/>
      <c r="T5424" s="6"/>
      <c r="U5424" s="6"/>
      <c r="V5424" s="6"/>
      <c r="W5424" s="6"/>
    </row>
    <row r="5425" spans="18:23" x14ac:dyDescent="0.3">
      <c r="R5425" s="6"/>
      <c r="S5425" s="6"/>
      <c r="T5425" s="6"/>
      <c r="U5425" s="6"/>
      <c r="V5425" s="6"/>
      <c r="W5425" s="6"/>
    </row>
    <row r="5426" spans="18:23" x14ac:dyDescent="0.3">
      <c r="R5426" s="6"/>
      <c r="S5426" s="6"/>
      <c r="T5426" s="6"/>
      <c r="U5426" s="6"/>
      <c r="V5426" s="6"/>
      <c r="W5426" s="6"/>
    </row>
    <row r="5427" spans="18:23" x14ac:dyDescent="0.3">
      <c r="R5427" s="6"/>
      <c r="S5427" s="6"/>
      <c r="T5427" s="6"/>
      <c r="U5427" s="6"/>
      <c r="V5427" s="6"/>
      <c r="W5427" s="6"/>
    </row>
    <row r="5428" spans="18:23" x14ac:dyDescent="0.3">
      <c r="R5428" s="6"/>
      <c r="S5428" s="6"/>
      <c r="T5428" s="6"/>
      <c r="U5428" s="6"/>
      <c r="V5428" s="6"/>
      <c r="W5428" s="6"/>
    </row>
    <row r="5429" spans="18:23" x14ac:dyDescent="0.3">
      <c r="R5429" s="6"/>
      <c r="S5429" s="6"/>
      <c r="T5429" s="6"/>
      <c r="U5429" s="6"/>
      <c r="V5429" s="6"/>
      <c r="W5429" s="6"/>
    </row>
    <row r="5430" spans="18:23" x14ac:dyDescent="0.3">
      <c r="R5430" s="6"/>
      <c r="S5430" s="6"/>
      <c r="T5430" s="6"/>
      <c r="U5430" s="6"/>
      <c r="V5430" s="6"/>
      <c r="W5430" s="6"/>
    </row>
    <row r="5431" spans="18:23" x14ac:dyDescent="0.3">
      <c r="R5431" s="6"/>
      <c r="S5431" s="6"/>
      <c r="T5431" s="6"/>
      <c r="U5431" s="6"/>
      <c r="V5431" s="6"/>
      <c r="W5431" s="6"/>
    </row>
    <row r="5432" spans="18:23" x14ac:dyDescent="0.3">
      <c r="R5432" s="6"/>
      <c r="S5432" s="6"/>
      <c r="T5432" s="6"/>
      <c r="U5432" s="6"/>
      <c r="V5432" s="6"/>
      <c r="W5432" s="6"/>
    </row>
    <row r="5433" spans="18:23" x14ac:dyDescent="0.3">
      <c r="R5433" s="6"/>
      <c r="S5433" s="6"/>
      <c r="T5433" s="6"/>
      <c r="U5433" s="6"/>
      <c r="V5433" s="6"/>
      <c r="W5433" s="6"/>
    </row>
    <row r="5434" spans="18:23" x14ac:dyDescent="0.3">
      <c r="R5434" s="6"/>
      <c r="S5434" s="6"/>
      <c r="T5434" s="6"/>
      <c r="U5434" s="6"/>
      <c r="V5434" s="6"/>
      <c r="W5434" s="6"/>
    </row>
    <row r="5435" spans="18:23" x14ac:dyDescent="0.3">
      <c r="R5435" s="6"/>
      <c r="S5435" s="6"/>
      <c r="T5435" s="6"/>
      <c r="U5435" s="6"/>
      <c r="V5435" s="6"/>
      <c r="W5435" s="6"/>
    </row>
    <row r="5436" spans="18:23" x14ac:dyDescent="0.3">
      <c r="R5436" s="6"/>
      <c r="S5436" s="6"/>
      <c r="T5436" s="6"/>
      <c r="U5436" s="6"/>
      <c r="V5436" s="6"/>
      <c r="W5436" s="6"/>
    </row>
    <row r="5437" spans="18:23" x14ac:dyDescent="0.3">
      <c r="R5437" s="6"/>
      <c r="S5437" s="6"/>
      <c r="T5437" s="6"/>
      <c r="U5437" s="6"/>
      <c r="V5437" s="6"/>
      <c r="W5437" s="6"/>
    </row>
    <row r="5438" spans="18:23" x14ac:dyDescent="0.3">
      <c r="R5438" s="6"/>
      <c r="S5438" s="6"/>
      <c r="T5438" s="6"/>
      <c r="U5438" s="6"/>
      <c r="V5438" s="6"/>
      <c r="W5438" s="6"/>
    </row>
    <row r="5439" spans="18:23" x14ac:dyDescent="0.3">
      <c r="R5439" s="6"/>
      <c r="S5439" s="6"/>
      <c r="T5439" s="6"/>
      <c r="U5439" s="6"/>
      <c r="V5439" s="6"/>
      <c r="W5439" s="6"/>
    </row>
    <row r="5440" spans="18:23" x14ac:dyDescent="0.3">
      <c r="R5440" s="6"/>
      <c r="S5440" s="6"/>
      <c r="T5440" s="6"/>
      <c r="U5440" s="6"/>
      <c r="V5440" s="6"/>
      <c r="W5440" s="6"/>
    </row>
    <row r="5441" spans="18:23" x14ac:dyDescent="0.3">
      <c r="R5441" s="6"/>
      <c r="S5441" s="6"/>
      <c r="T5441" s="6"/>
      <c r="U5441" s="6"/>
      <c r="V5441" s="6"/>
      <c r="W5441" s="6"/>
    </row>
    <row r="5442" spans="18:23" x14ac:dyDescent="0.3">
      <c r="R5442" s="6"/>
      <c r="S5442" s="6"/>
      <c r="T5442" s="6"/>
      <c r="U5442" s="6"/>
      <c r="V5442" s="6"/>
      <c r="W5442" s="6"/>
    </row>
    <row r="5443" spans="18:23" x14ac:dyDescent="0.3">
      <c r="R5443" s="6"/>
      <c r="S5443" s="6"/>
      <c r="T5443" s="6"/>
      <c r="U5443" s="6"/>
      <c r="V5443" s="6"/>
      <c r="W5443" s="6"/>
    </row>
    <row r="5444" spans="18:23" x14ac:dyDescent="0.3">
      <c r="R5444" s="6"/>
      <c r="S5444" s="6"/>
      <c r="T5444" s="6"/>
      <c r="U5444" s="6"/>
      <c r="V5444" s="6"/>
      <c r="W5444" s="6"/>
    </row>
    <row r="5445" spans="18:23" x14ac:dyDescent="0.3">
      <c r="R5445" s="6"/>
      <c r="S5445" s="6"/>
      <c r="T5445" s="6"/>
      <c r="U5445" s="6"/>
      <c r="V5445" s="6"/>
      <c r="W5445" s="6"/>
    </row>
    <row r="5446" spans="18:23" x14ac:dyDescent="0.3">
      <c r="R5446" s="6"/>
      <c r="S5446" s="6"/>
      <c r="T5446" s="6"/>
      <c r="U5446" s="6"/>
      <c r="V5446" s="6"/>
      <c r="W5446" s="6"/>
    </row>
    <row r="5447" spans="18:23" x14ac:dyDescent="0.3">
      <c r="R5447" s="6"/>
      <c r="S5447" s="6"/>
      <c r="T5447" s="6"/>
      <c r="U5447" s="6"/>
      <c r="V5447" s="6"/>
      <c r="W5447" s="6"/>
    </row>
    <row r="5448" spans="18:23" x14ac:dyDescent="0.3">
      <c r="R5448" s="6"/>
      <c r="S5448" s="6"/>
      <c r="T5448" s="6"/>
      <c r="U5448" s="6"/>
      <c r="V5448" s="6"/>
      <c r="W5448" s="6"/>
    </row>
    <row r="5449" spans="18:23" x14ac:dyDescent="0.3">
      <c r="R5449" s="6"/>
      <c r="S5449" s="6"/>
      <c r="T5449" s="6"/>
      <c r="U5449" s="6"/>
      <c r="V5449" s="6"/>
      <c r="W5449" s="6"/>
    </row>
    <row r="5450" spans="18:23" x14ac:dyDescent="0.3">
      <c r="R5450" s="6"/>
      <c r="S5450" s="6"/>
      <c r="T5450" s="6"/>
      <c r="U5450" s="6"/>
      <c r="V5450" s="6"/>
      <c r="W5450" s="6"/>
    </row>
    <row r="5451" spans="18:23" x14ac:dyDescent="0.3">
      <c r="R5451" s="6"/>
      <c r="S5451" s="6"/>
      <c r="T5451" s="6"/>
      <c r="U5451" s="6"/>
      <c r="V5451" s="6"/>
      <c r="W5451" s="6"/>
    </row>
    <row r="5452" spans="18:23" x14ac:dyDescent="0.3">
      <c r="R5452" s="6"/>
      <c r="S5452" s="6"/>
      <c r="T5452" s="6"/>
      <c r="U5452" s="6"/>
      <c r="V5452" s="6"/>
      <c r="W5452" s="6"/>
    </row>
    <row r="5453" spans="18:23" x14ac:dyDescent="0.3">
      <c r="R5453" s="6"/>
      <c r="S5453" s="6"/>
      <c r="T5453" s="6"/>
      <c r="U5453" s="6"/>
      <c r="V5453" s="6"/>
      <c r="W5453" s="6"/>
    </row>
    <row r="5454" spans="18:23" x14ac:dyDescent="0.3">
      <c r="R5454" s="6"/>
      <c r="S5454" s="6"/>
      <c r="T5454" s="6"/>
      <c r="U5454" s="6"/>
      <c r="V5454" s="6"/>
      <c r="W5454" s="6"/>
    </row>
    <row r="5455" spans="18:23" x14ac:dyDescent="0.3">
      <c r="R5455" s="6"/>
      <c r="S5455" s="6"/>
      <c r="T5455" s="6"/>
      <c r="U5455" s="6"/>
      <c r="V5455" s="6"/>
      <c r="W5455" s="6"/>
    </row>
    <row r="5456" spans="18:23" x14ac:dyDescent="0.3">
      <c r="R5456" s="6"/>
      <c r="S5456" s="6"/>
      <c r="T5456" s="6"/>
      <c r="U5456" s="6"/>
      <c r="V5456" s="6"/>
      <c r="W5456" s="6"/>
    </row>
    <row r="5457" spans="18:23" x14ac:dyDescent="0.3">
      <c r="R5457" s="6"/>
      <c r="S5457" s="6"/>
      <c r="T5457" s="6"/>
      <c r="U5457" s="6"/>
      <c r="V5457" s="6"/>
      <c r="W5457" s="6"/>
    </row>
    <row r="5458" spans="18:23" x14ac:dyDescent="0.3">
      <c r="R5458" s="6"/>
      <c r="S5458" s="6"/>
      <c r="T5458" s="6"/>
      <c r="U5458" s="6"/>
      <c r="V5458" s="6"/>
      <c r="W5458" s="6"/>
    </row>
    <row r="5459" spans="18:23" x14ac:dyDescent="0.3">
      <c r="R5459" s="6"/>
      <c r="S5459" s="6"/>
      <c r="T5459" s="6"/>
      <c r="U5459" s="6"/>
      <c r="V5459" s="6"/>
      <c r="W5459" s="6"/>
    </row>
    <row r="5460" spans="18:23" x14ac:dyDescent="0.3">
      <c r="R5460" s="6"/>
      <c r="S5460" s="6"/>
      <c r="T5460" s="6"/>
      <c r="U5460" s="6"/>
      <c r="V5460" s="6"/>
      <c r="W5460" s="6"/>
    </row>
    <row r="5461" spans="18:23" x14ac:dyDescent="0.3">
      <c r="R5461" s="6"/>
      <c r="S5461" s="6"/>
      <c r="T5461" s="6"/>
      <c r="U5461" s="6"/>
      <c r="V5461" s="6"/>
      <c r="W5461" s="6"/>
    </row>
    <row r="5462" spans="18:23" x14ac:dyDescent="0.3">
      <c r="R5462" s="6"/>
      <c r="S5462" s="6"/>
      <c r="T5462" s="6"/>
      <c r="U5462" s="6"/>
      <c r="V5462" s="6"/>
      <c r="W5462" s="6"/>
    </row>
    <row r="5463" spans="18:23" x14ac:dyDescent="0.3">
      <c r="R5463" s="6"/>
      <c r="S5463" s="6"/>
      <c r="T5463" s="6"/>
      <c r="U5463" s="6"/>
      <c r="V5463" s="6"/>
      <c r="W5463" s="6"/>
    </row>
    <row r="5464" spans="18:23" x14ac:dyDescent="0.3">
      <c r="R5464" s="6"/>
      <c r="S5464" s="6"/>
      <c r="T5464" s="6"/>
      <c r="U5464" s="6"/>
      <c r="V5464" s="6"/>
      <c r="W5464" s="6"/>
    </row>
    <row r="5465" spans="18:23" x14ac:dyDescent="0.3">
      <c r="R5465" s="6"/>
      <c r="S5465" s="6"/>
      <c r="T5465" s="6"/>
      <c r="U5465" s="6"/>
      <c r="V5465" s="6"/>
      <c r="W5465" s="6"/>
    </row>
    <row r="5466" spans="18:23" x14ac:dyDescent="0.3">
      <c r="R5466" s="6"/>
      <c r="S5466" s="6"/>
      <c r="T5466" s="6"/>
      <c r="U5466" s="6"/>
      <c r="V5466" s="6"/>
      <c r="W5466" s="6"/>
    </row>
    <row r="5467" spans="18:23" x14ac:dyDescent="0.3">
      <c r="R5467" s="6"/>
      <c r="S5467" s="6"/>
      <c r="T5467" s="6"/>
      <c r="U5467" s="6"/>
      <c r="V5467" s="6"/>
      <c r="W5467" s="6"/>
    </row>
    <row r="5468" spans="18:23" x14ac:dyDescent="0.3">
      <c r="R5468" s="6"/>
      <c r="S5468" s="6"/>
      <c r="T5468" s="6"/>
      <c r="U5468" s="6"/>
      <c r="V5468" s="6"/>
      <c r="W5468" s="6"/>
    </row>
    <row r="5469" spans="18:23" x14ac:dyDescent="0.3">
      <c r="R5469" s="6"/>
      <c r="S5469" s="6"/>
      <c r="T5469" s="6"/>
      <c r="U5469" s="6"/>
      <c r="V5469" s="6"/>
      <c r="W5469" s="6"/>
    </row>
    <row r="5470" spans="18:23" x14ac:dyDescent="0.3">
      <c r="R5470" s="6"/>
      <c r="S5470" s="6"/>
      <c r="T5470" s="6"/>
      <c r="U5470" s="6"/>
      <c r="V5470" s="6"/>
      <c r="W5470" s="6"/>
    </row>
    <row r="5471" spans="18:23" x14ac:dyDescent="0.3">
      <c r="R5471" s="6"/>
      <c r="S5471" s="6"/>
      <c r="T5471" s="6"/>
      <c r="U5471" s="6"/>
      <c r="V5471" s="6"/>
      <c r="W5471" s="6"/>
    </row>
    <row r="5472" spans="18:23" x14ac:dyDescent="0.3">
      <c r="R5472" s="6"/>
      <c r="S5472" s="6"/>
      <c r="T5472" s="6"/>
      <c r="U5472" s="6"/>
      <c r="V5472" s="6"/>
      <c r="W5472" s="6"/>
    </row>
    <row r="5473" spans="18:23" x14ac:dyDescent="0.3">
      <c r="R5473" s="6"/>
      <c r="S5473" s="6"/>
      <c r="T5473" s="6"/>
      <c r="U5473" s="6"/>
      <c r="V5473" s="6"/>
      <c r="W5473" s="6"/>
    </row>
    <row r="5474" spans="18:23" x14ac:dyDescent="0.3">
      <c r="R5474" s="6"/>
      <c r="S5474" s="6"/>
      <c r="T5474" s="6"/>
      <c r="U5474" s="6"/>
      <c r="V5474" s="6"/>
      <c r="W5474" s="6"/>
    </row>
    <row r="5475" spans="18:23" x14ac:dyDescent="0.3">
      <c r="R5475" s="6"/>
      <c r="S5475" s="6"/>
      <c r="T5475" s="6"/>
      <c r="U5475" s="6"/>
      <c r="V5475" s="6"/>
      <c r="W5475" s="6"/>
    </row>
    <row r="5476" spans="18:23" x14ac:dyDescent="0.3">
      <c r="R5476" s="6"/>
      <c r="S5476" s="6"/>
      <c r="T5476" s="6"/>
      <c r="U5476" s="6"/>
      <c r="V5476" s="6"/>
      <c r="W5476" s="6"/>
    </row>
    <row r="5477" spans="18:23" x14ac:dyDescent="0.3">
      <c r="R5477" s="6"/>
      <c r="S5477" s="6"/>
      <c r="T5477" s="6"/>
      <c r="U5477" s="6"/>
      <c r="V5477" s="6"/>
      <c r="W5477" s="6"/>
    </row>
    <row r="5478" spans="18:23" x14ac:dyDescent="0.3">
      <c r="R5478" s="6"/>
      <c r="S5478" s="6"/>
      <c r="T5478" s="6"/>
      <c r="U5478" s="6"/>
      <c r="V5478" s="6"/>
      <c r="W5478" s="6"/>
    </row>
    <row r="5479" spans="18:23" x14ac:dyDescent="0.3">
      <c r="R5479" s="6"/>
      <c r="S5479" s="6"/>
      <c r="T5479" s="6"/>
      <c r="U5479" s="6"/>
      <c r="V5479" s="6"/>
      <c r="W5479" s="6"/>
    </row>
    <row r="5480" spans="18:23" x14ac:dyDescent="0.3">
      <c r="R5480" s="6"/>
      <c r="S5480" s="6"/>
      <c r="T5480" s="6"/>
      <c r="U5480" s="6"/>
      <c r="V5480" s="6"/>
      <c r="W5480" s="6"/>
    </row>
    <row r="5481" spans="18:23" x14ac:dyDescent="0.3">
      <c r="R5481" s="6"/>
      <c r="S5481" s="6"/>
      <c r="T5481" s="6"/>
      <c r="U5481" s="6"/>
      <c r="V5481" s="6"/>
      <c r="W5481" s="6"/>
    </row>
    <row r="5482" spans="18:23" x14ac:dyDescent="0.3">
      <c r="R5482" s="6"/>
      <c r="S5482" s="6"/>
      <c r="T5482" s="6"/>
      <c r="U5482" s="6"/>
      <c r="V5482" s="6"/>
      <c r="W5482" s="6"/>
    </row>
    <row r="5483" spans="18:23" x14ac:dyDescent="0.3">
      <c r="R5483" s="6"/>
      <c r="S5483" s="6"/>
      <c r="T5483" s="6"/>
      <c r="U5483" s="6"/>
      <c r="V5483" s="6"/>
      <c r="W5483" s="6"/>
    </row>
    <row r="5484" spans="18:23" x14ac:dyDescent="0.3">
      <c r="R5484" s="6"/>
      <c r="S5484" s="6"/>
      <c r="T5484" s="6"/>
      <c r="U5484" s="6"/>
      <c r="V5484" s="6"/>
      <c r="W5484" s="6"/>
    </row>
    <row r="5485" spans="18:23" x14ac:dyDescent="0.3">
      <c r="R5485" s="6"/>
      <c r="S5485" s="6"/>
      <c r="T5485" s="6"/>
      <c r="U5485" s="6"/>
      <c r="V5485" s="6"/>
      <c r="W5485" s="6"/>
    </row>
    <row r="5486" spans="18:23" x14ac:dyDescent="0.3">
      <c r="R5486" s="6"/>
      <c r="S5486" s="6"/>
      <c r="T5486" s="6"/>
      <c r="U5486" s="6"/>
      <c r="V5486" s="6"/>
      <c r="W5486" s="6"/>
    </row>
    <row r="5487" spans="18:23" x14ac:dyDescent="0.3">
      <c r="R5487" s="6"/>
      <c r="S5487" s="6"/>
      <c r="T5487" s="6"/>
      <c r="U5487" s="6"/>
      <c r="V5487" s="6"/>
      <c r="W5487" s="6"/>
    </row>
    <row r="5488" spans="18:23" x14ac:dyDescent="0.3">
      <c r="R5488" s="6"/>
      <c r="S5488" s="6"/>
      <c r="T5488" s="6"/>
      <c r="U5488" s="6"/>
      <c r="V5488" s="6"/>
      <c r="W5488" s="6"/>
    </row>
    <row r="5489" spans="18:23" x14ac:dyDescent="0.3">
      <c r="R5489" s="6"/>
      <c r="S5489" s="6"/>
      <c r="T5489" s="6"/>
      <c r="U5489" s="6"/>
      <c r="V5489" s="6"/>
      <c r="W5489" s="6"/>
    </row>
    <row r="5490" spans="18:23" x14ac:dyDescent="0.3">
      <c r="R5490" s="6"/>
      <c r="S5490" s="6"/>
      <c r="T5490" s="6"/>
      <c r="U5490" s="6"/>
      <c r="V5490" s="6"/>
      <c r="W5490" s="6"/>
    </row>
    <row r="5491" spans="18:23" x14ac:dyDescent="0.3">
      <c r="R5491" s="6"/>
      <c r="S5491" s="6"/>
      <c r="T5491" s="6"/>
      <c r="U5491" s="6"/>
      <c r="V5491" s="6"/>
      <c r="W5491" s="6"/>
    </row>
    <row r="5492" spans="18:23" x14ac:dyDescent="0.3">
      <c r="R5492" s="6"/>
      <c r="S5492" s="6"/>
      <c r="T5492" s="6"/>
      <c r="U5492" s="6"/>
      <c r="V5492" s="6"/>
      <c r="W5492" s="6"/>
    </row>
    <row r="5493" spans="18:23" x14ac:dyDescent="0.3">
      <c r="R5493" s="6"/>
      <c r="S5493" s="6"/>
      <c r="T5493" s="6"/>
      <c r="U5493" s="6"/>
      <c r="V5493" s="6"/>
      <c r="W5493" s="6"/>
    </row>
    <row r="5494" spans="18:23" x14ac:dyDescent="0.3">
      <c r="R5494" s="6"/>
      <c r="S5494" s="6"/>
      <c r="T5494" s="6"/>
      <c r="U5494" s="6"/>
      <c r="V5494" s="6"/>
      <c r="W5494" s="6"/>
    </row>
    <row r="5495" spans="18:23" x14ac:dyDescent="0.3">
      <c r="R5495" s="6"/>
      <c r="S5495" s="6"/>
      <c r="T5495" s="6"/>
      <c r="U5495" s="6"/>
      <c r="V5495" s="6"/>
      <c r="W5495" s="6"/>
    </row>
    <row r="5496" spans="18:23" x14ac:dyDescent="0.3">
      <c r="R5496" s="6"/>
      <c r="S5496" s="6"/>
      <c r="T5496" s="6"/>
      <c r="U5496" s="6"/>
      <c r="V5496" s="6"/>
      <c r="W5496" s="6"/>
    </row>
    <row r="5497" spans="18:23" x14ac:dyDescent="0.3">
      <c r="R5497" s="6"/>
      <c r="S5497" s="6"/>
      <c r="T5497" s="6"/>
      <c r="U5497" s="6"/>
      <c r="V5497" s="6"/>
      <c r="W5497" s="6"/>
    </row>
    <row r="5498" spans="18:23" x14ac:dyDescent="0.3">
      <c r="R5498" s="6"/>
      <c r="S5498" s="6"/>
      <c r="T5498" s="6"/>
      <c r="U5498" s="6"/>
      <c r="V5498" s="6"/>
      <c r="W5498" s="6"/>
    </row>
    <row r="5499" spans="18:23" x14ac:dyDescent="0.3">
      <c r="R5499" s="6"/>
      <c r="S5499" s="6"/>
      <c r="T5499" s="6"/>
      <c r="U5499" s="6"/>
      <c r="V5499" s="6"/>
      <c r="W5499" s="6"/>
    </row>
    <row r="5500" spans="18:23" x14ac:dyDescent="0.3">
      <c r="R5500" s="6"/>
      <c r="S5500" s="6"/>
      <c r="T5500" s="6"/>
      <c r="U5500" s="6"/>
      <c r="V5500" s="6"/>
      <c r="W5500" s="6"/>
    </row>
    <row r="5501" spans="18:23" x14ac:dyDescent="0.3">
      <c r="R5501" s="6"/>
      <c r="S5501" s="6"/>
      <c r="T5501" s="6"/>
      <c r="U5501" s="6"/>
      <c r="V5501" s="6"/>
      <c r="W5501" s="6"/>
    </row>
    <row r="5502" spans="18:23" x14ac:dyDescent="0.3">
      <c r="R5502" s="6"/>
      <c r="S5502" s="6"/>
      <c r="T5502" s="6"/>
      <c r="U5502" s="6"/>
      <c r="V5502" s="6"/>
      <c r="W5502" s="6"/>
    </row>
    <row r="5503" spans="18:23" x14ac:dyDescent="0.3">
      <c r="R5503" s="6"/>
      <c r="S5503" s="6"/>
      <c r="T5503" s="6"/>
      <c r="U5503" s="6"/>
      <c r="V5503" s="6"/>
      <c r="W5503" s="6"/>
    </row>
    <row r="5504" spans="18:23" x14ac:dyDescent="0.3">
      <c r="R5504" s="6"/>
      <c r="S5504" s="6"/>
      <c r="T5504" s="6"/>
      <c r="U5504" s="6"/>
      <c r="V5504" s="6"/>
      <c r="W5504" s="6"/>
    </row>
    <row r="5505" spans="18:23" x14ac:dyDescent="0.3">
      <c r="R5505" s="6"/>
      <c r="S5505" s="6"/>
      <c r="T5505" s="6"/>
      <c r="U5505" s="6"/>
      <c r="V5505" s="6"/>
      <c r="W5505" s="6"/>
    </row>
    <row r="5506" spans="18:23" x14ac:dyDescent="0.3">
      <c r="R5506" s="6"/>
      <c r="S5506" s="6"/>
      <c r="T5506" s="6"/>
      <c r="U5506" s="6"/>
      <c r="V5506" s="6"/>
      <c r="W5506" s="6"/>
    </row>
    <row r="5507" spans="18:23" x14ac:dyDescent="0.3">
      <c r="R5507" s="6"/>
      <c r="S5507" s="6"/>
      <c r="T5507" s="6"/>
      <c r="U5507" s="6"/>
      <c r="V5507" s="6"/>
      <c r="W5507" s="6"/>
    </row>
    <row r="5508" spans="18:23" x14ac:dyDescent="0.3">
      <c r="R5508" s="6"/>
      <c r="S5508" s="6"/>
      <c r="T5508" s="6"/>
      <c r="U5508" s="6"/>
      <c r="V5508" s="6"/>
      <c r="W5508" s="6"/>
    </row>
    <row r="5509" spans="18:23" x14ac:dyDescent="0.3">
      <c r="R5509" s="6"/>
      <c r="S5509" s="6"/>
      <c r="T5509" s="6"/>
      <c r="U5509" s="6"/>
      <c r="V5509" s="6"/>
      <c r="W5509" s="6"/>
    </row>
    <row r="5510" spans="18:23" x14ac:dyDescent="0.3">
      <c r="R5510" s="6"/>
      <c r="S5510" s="6"/>
      <c r="T5510" s="6"/>
      <c r="U5510" s="6"/>
      <c r="V5510" s="6"/>
      <c r="W5510" s="6"/>
    </row>
    <row r="5511" spans="18:23" x14ac:dyDescent="0.3">
      <c r="R5511" s="6"/>
      <c r="S5511" s="6"/>
      <c r="T5511" s="6"/>
      <c r="U5511" s="6"/>
      <c r="V5511" s="6"/>
      <c r="W5511" s="6"/>
    </row>
    <row r="5512" spans="18:23" x14ac:dyDescent="0.3">
      <c r="R5512" s="6"/>
      <c r="S5512" s="6"/>
      <c r="T5512" s="6"/>
      <c r="U5512" s="6"/>
      <c r="V5512" s="6"/>
      <c r="W5512" s="6"/>
    </row>
    <row r="5513" spans="18:23" x14ac:dyDescent="0.3">
      <c r="R5513" s="6"/>
      <c r="S5513" s="6"/>
      <c r="T5513" s="6"/>
      <c r="U5513" s="6"/>
      <c r="V5513" s="6"/>
      <c r="W5513" s="6"/>
    </row>
    <row r="5514" spans="18:23" x14ac:dyDescent="0.3">
      <c r="R5514" s="6"/>
      <c r="S5514" s="6"/>
      <c r="T5514" s="6"/>
      <c r="U5514" s="6"/>
      <c r="V5514" s="6"/>
      <c r="W5514" s="6"/>
    </row>
    <row r="5515" spans="18:23" x14ac:dyDescent="0.3">
      <c r="R5515" s="6"/>
      <c r="S5515" s="6"/>
      <c r="T5515" s="6"/>
      <c r="U5515" s="6"/>
      <c r="V5515" s="6"/>
      <c r="W5515" s="6"/>
    </row>
    <row r="5516" spans="18:23" x14ac:dyDescent="0.3">
      <c r="R5516" s="6"/>
      <c r="S5516" s="6"/>
      <c r="T5516" s="6"/>
      <c r="U5516" s="6"/>
      <c r="V5516" s="6"/>
      <c r="W5516" s="6"/>
    </row>
    <row r="5517" spans="18:23" x14ac:dyDescent="0.3">
      <c r="R5517" s="6"/>
      <c r="S5517" s="6"/>
      <c r="T5517" s="6"/>
      <c r="U5517" s="6"/>
      <c r="V5517" s="6"/>
      <c r="W5517" s="6"/>
    </row>
    <row r="5518" spans="18:23" x14ac:dyDescent="0.3">
      <c r="R5518" s="6"/>
      <c r="S5518" s="6"/>
      <c r="T5518" s="6"/>
      <c r="U5518" s="6"/>
      <c r="V5518" s="6"/>
      <c r="W5518" s="6"/>
    </row>
    <row r="5519" spans="18:23" x14ac:dyDescent="0.3">
      <c r="R5519" s="6"/>
      <c r="S5519" s="6"/>
      <c r="T5519" s="6"/>
      <c r="U5519" s="6"/>
      <c r="V5519" s="6"/>
      <c r="W5519" s="6"/>
    </row>
    <row r="5520" spans="18:23" x14ac:dyDescent="0.3">
      <c r="R5520" s="6"/>
      <c r="S5520" s="6"/>
      <c r="T5520" s="6"/>
      <c r="U5520" s="6"/>
      <c r="V5520" s="6"/>
      <c r="W5520" s="6"/>
    </row>
    <row r="5521" spans="18:23" x14ac:dyDescent="0.3">
      <c r="R5521" s="6"/>
      <c r="S5521" s="6"/>
      <c r="T5521" s="6"/>
      <c r="U5521" s="6"/>
      <c r="V5521" s="6"/>
      <c r="W5521" s="6"/>
    </row>
    <row r="5522" spans="18:23" x14ac:dyDescent="0.3">
      <c r="R5522" s="6"/>
      <c r="S5522" s="6"/>
      <c r="T5522" s="6"/>
      <c r="U5522" s="6"/>
      <c r="V5522" s="6"/>
      <c r="W5522" s="6"/>
    </row>
    <row r="5523" spans="18:23" x14ac:dyDescent="0.3">
      <c r="R5523" s="6"/>
      <c r="S5523" s="6"/>
      <c r="T5523" s="6"/>
      <c r="U5523" s="6"/>
      <c r="V5523" s="6"/>
      <c r="W5523" s="6"/>
    </row>
    <row r="5524" spans="18:23" x14ac:dyDescent="0.3">
      <c r="R5524" s="6"/>
      <c r="S5524" s="6"/>
      <c r="T5524" s="6"/>
      <c r="U5524" s="6"/>
      <c r="V5524" s="6"/>
      <c r="W5524" s="6"/>
    </row>
    <row r="5525" spans="18:23" x14ac:dyDescent="0.3">
      <c r="R5525" s="6"/>
      <c r="S5525" s="6"/>
      <c r="T5525" s="6"/>
      <c r="U5525" s="6"/>
      <c r="V5525" s="6"/>
      <c r="W5525" s="6"/>
    </row>
    <row r="5526" spans="18:23" x14ac:dyDescent="0.3">
      <c r="R5526" s="6"/>
      <c r="S5526" s="6"/>
      <c r="T5526" s="6"/>
      <c r="U5526" s="6"/>
      <c r="V5526" s="6"/>
      <c r="W5526" s="6"/>
    </row>
    <row r="5527" spans="18:23" x14ac:dyDescent="0.3">
      <c r="R5527" s="6"/>
      <c r="S5527" s="6"/>
      <c r="T5527" s="6"/>
      <c r="U5527" s="6"/>
      <c r="V5527" s="6"/>
      <c r="W5527" s="6"/>
    </row>
    <row r="5528" spans="18:23" x14ac:dyDescent="0.3">
      <c r="R5528" s="6"/>
      <c r="S5528" s="6"/>
      <c r="T5528" s="6"/>
      <c r="U5528" s="6"/>
      <c r="V5528" s="6"/>
      <c r="W5528" s="6"/>
    </row>
    <row r="5529" spans="18:23" x14ac:dyDescent="0.3">
      <c r="R5529" s="6"/>
      <c r="S5529" s="6"/>
      <c r="T5529" s="6"/>
      <c r="U5529" s="6"/>
      <c r="V5529" s="6"/>
      <c r="W5529" s="6"/>
    </row>
    <row r="5530" spans="18:23" x14ac:dyDescent="0.3">
      <c r="R5530" s="6"/>
      <c r="S5530" s="6"/>
      <c r="T5530" s="6"/>
      <c r="U5530" s="6"/>
      <c r="V5530" s="6"/>
      <c r="W5530" s="6"/>
    </row>
    <row r="5531" spans="18:23" x14ac:dyDescent="0.3">
      <c r="R5531" s="6"/>
      <c r="S5531" s="6"/>
      <c r="T5531" s="6"/>
      <c r="U5531" s="6"/>
      <c r="V5531" s="6"/>
      <c r="W5531" s="6"/>
    </row>
    <row r="5532" spans="18:23" x14ac:dyDescent="0.3">
      <c r="R5532" s="6"/>
      <c r="S5532" s="6"/>
      <c r="T5532" s="6"/>
      <c r="U5532" s="6"/>
      <c r="V5532" s="6"/>
      <c r="W5532" s="6"/>
    </row>
    <row r="5533" spans="18:23" x14ac:dyDescent="0.3">
      <c r="R5533" s="6"/>
      <c r="S5533" s="6"/>
      <c r="T5533" s="6"/>
      <c r="U5533" s="6"/>
      <c r="V5533" s="6"/>
      <c r="W5533" s="6"/>
    </row>
    <row r="5534" spans="18:23" x14ac:dyDescent="0.3">
      <c r="R5534" s="6"/>
      <c r="S5534" s="6"/>
      <c r="T5534" s="6"/>
      <c r="U5534" s="6"/>
      <c r="V5534" s="6"/>
      <c r="W5534" s="6"/>
    </row>
    <row r="5535" spans="18:23" x14ac:dyDescent="0.3">
      <c r="R5535" s="6"/>
      <c r="S5535" s="6"/>
      <c r="T5535" s="6"/>
      <c r="U5535" s="6"/>
      <c r="V5535" s="6"/>
      <c r="W5535" s="6"/>
    </row>
    <row r="5536" spans="18:23" x14ac:dyDescent="0.3">
      <c r="R5536" s="6"/>
      <c r="S5536" s="6"/>
      <c r="T5536" s="6"/>
      <c r="U5536" s="6"/>
      <c r="V5536" s="6"/>
      <c r="W5536" s="6"/>
    </row>
    <row r="5537" spans="18:23" x14ac:dyDescent="0.3">
      <c r="R5537" s="6"/>
      <c r="S5537" s="6"/>
      <c r="T5537" s="6"/>
      <c r="U5537" s="6"/>
      <c r="V5537" s="6"/>
      <c r="W5537" s="6"/>
    </row>
    <row r="5538" spans="18:23" x14ac:dyDescent="0.3">
      <c r="R5538" s="6"/>
      <c r="S5538" s="6"/>
      <c r="T5538" s="6"/>
      <c r="U5538" s="6"/>
      <c r="V5538" s="6"/>
      <c r="W5538" s="6"/>
    </row>
    <row r="5539" spans="18:23" x14ac:dyDescent="0.3">
      <c r="R5539" s="6"/>
      <c r="S5539" s="6"/>
      <c r="T5539" s="6"/>
      <c r="U5539" s="6"/>
      <c r="V5539" s="6"/>
      <c r="W5539" s="6"/>
    </row>
    <row r="5540" spans="18:23" x14ac:dyDescent="0.3">
      <c r="R5540" s="6"/>
      <c r="S5540" s="6"/>
      <c r="T5540" s="6"/>
      <c r="U5540" s="6"/>
      <c r="V5540" s="6"/>
      <c r="W5540" s="6"/>
    </row>
    <row r="5541" spans="18:23" x14ac:dyDescent="0.3">
      <c r="R5541" s="6"/>
      <c r="S5541" s="6"/>
      <c r="T5541" s="6"/>
      <c r="U5541" s="6"/>
      <c r="V5541" s="6"/>
      <c r="W5541" s="6"/>
    </row>
    <row r="5542" spans="18:23" x14ac:dyDescent="0.3">
      <c r="R5542" s="6"/>
      <c r="S5542" s="6"/>
      <c r="T5542" s="6"/>
      <c r="U5542" s="6"/>
      <c r="V5542" s="6"/>
      <c r="W5542" s="6"/>
    </row>
    <row r="5543" spans="18:23" x14ac:dyDescent="0.3">
      <c r="R5543" s="6"/>
      <c r="S5543" s="6"/>
      <c r="T5543" s="6"/>
      <c r="U5543" s="6"/>
      <c r="V5543" s="6"/>
      <c r="W5543" s="6"/>
    </row>
    <row r="5544" spans="18:23" x14ac:dyDescent="0.3">
      <c r="R5544" s="6"/>
      <c r="S5544" s="6"/>
      <c r="T5544" s="6"/>
      <c r="U5544" s="6"/>
      <c r="V5544" s="6"/>
      <c r="W5544" s="6"/>
    </row>
    <row r="5545" spans="18:23" x14ac:dyDescent="0.3">
      <c r="R5545" s="6"/>
      <c r="S5545" s="6"/>
      <c r="T5545" s="6"/>
      <c r="U5545" s="6"/>
      <c r="V5545" s="6"/>
      <c r="W5545" s="6"/>
    </row>
    <row r="5546" spans="18:23" x14ac:dyDescent="0.3">
      <c r="R5546" s="6"/>
      <c r="S5546" s="6"/>
      <c r="T5546" s="6"/>
      <c r="U5546" s="6"/>
      <c r="V5546" s="6"/>
      <c r="W5546" s="6"/>
    </row>
    <row r="5547" spans="18:23" x14ac:dyDescent="0.3">
      <c r="R5547" s="6"/>
      <c r="S5547" s="6"/>
      <c r="T5547" s="6"/>
      <c r="U5547" s="6"/>
      <c r="V5547" s="6"/>
      <c r="W5547" s="6"/>
    </row>
    <row r="5548" spans="18:23" x14ac:dyDescent="0.3">
      <c r="R5548" s="6"/>
      <c r="S5548" s="6"/>
      <c r="T5548" s="6"/>
      <c r="U5548" s="6"/>
      <c r="V5548" s="6"/>
      <c r="W5548" s="6"/>
    </row>
    <row r="5549" spans="18:23" x14ac:dyDescent="0.3">
      <c r="R5549" s="6"/>
      <c r="S5549" s="6"/>
      <c r="T5549" s="6"/>
      <c r="U5549" s="6"/>
      <c r="V5549" s="6"/>
      <c r="W5549" s="6"/>
    </row>
    <row r="5550" spans="18:23" x14ac:dyDescent="0.3">
      <c r="R5550" s="6"/>
      <c r="S5550" s="6"/>
      <c r="T5550" s="6"/>
      <c r="U5550" s="6"/>
      <c r="V5550" s="6"/>
      <c r="W5550" s="6"/>
    </row>
    <row r="5551" spans="18:23" x14ac:dyDescent="0.3">
      <c r="R5551" s="6"/>
      <c r="S5551" s="6"/>
      <c r="T5551" s="6"/>
      <c r="U5551" s="6"/>
      <c r="V5551" s="6"/>
      <c r="W5551" s="6"/>
    </row>
    <row r="5552" spans="18:23" x14ac:dyDescent="0.3">
      <c r="R5552" s="6"/>
      <c r="S5552" s="6"/>
      <c r="T5552" s="6"/>
      <c r="U5552" s="6"/>
      <c r="V5552" s="6"/>
      <c r="W5552" s="6"/>
    </row>
    <row r="5553" spans="18:23" x14ac:dyDescent="0.3">
      <c r="R5553" s="6"/>
      <c r="S5553" s="6"/>
      <c r="T5553" s="6"/>
      <c r="U5553" s="6"/>
      <c r="V5553" s="6"/>
      <c r="W5553" s="6"/>
    </row>
    <row r="5554" spans="18:23" x14ac:dyDescent="0.3">
      <c r="R5554" s="6"/>
      <c r="S5554" s="6"/>
      <c r="T5554" s="6"/>
      <c r="U5554" s="6"/>
      <c r="V5554" s="6"/>
      <c r="W5554" s="6"/>
    </row>
    <row r="5555" spans="18:23" x14ac:dyDescent="0.3">
      <c r="R5555" s="6"/>
      <c r="S5555" s="6"/>
      <c r="T5555" s="6"/>
      <c r="U5555" s="6"/>
      <c r="V5555" s="6"/>
      <c r="W5555" s="6"/>
    </row>
    <row r="5556" spans="18:23" x14ac:dyDescent="0.3">
      <c r="R5556" s="6"/>
      <c r="S5556" s="6"/>
      <c r="T5556" s="6"/>
      <c r="U5556" s="6"/>
      <c r="V5556" s="6"/>
      <c r="W5556" s="6"/>
    </row>
    <row r="5557" spans="18:23" x14ac:dyDescent="0.3">
      <c r="R5557" s="6"/>
      <c r="S5557" s="6"/>
      <c r="T5557" s="6"/>
      <c r="U5557" s="6"/>
      <c r="V5557" s="6"/>
      <c r="W5557" s="6"/>
    </row>
    <row r="5558" spans="18:23" x14ac:dyDescent="0.3">
      <c r="R5558" s="6"/>
      <c r="S5558" s="6"/>
      <c r="T5558" s="6"/>
      <c r="U5558" s="6"/>
      <c r="V5558" s="6"/>
      <c r="W5558" s="6"/>
    </row>
    <row r="5559" spans="18:23" x14ac:dyDescent="0.3">
      <c r="R5559" s="6"/>
      <c r="S5559" s="6"/>
      <c r="T5559" s="6"/>
      <c r="U5559" s="6"/>
      <c r="V5559" s="6"/>
      <c r="W5559" s="6"/>
    </row>
    <row r="5560" spans="18:23" x14ac:dyDescent="0.3">
      <c r="R5560" s="6"/>
      <c r="S5560" s="6"/>
      <c r="T5560" s="6"/>
      <c r="U5560" s="6"/>
      <c r="V5560" s="6"/>
      <c r="W5560" s="6"/>
    </row>
    <row r="5561" spans="18:23" x14ac:dyDescent="0.3">
      <c r="R5561" s="6"/>
      <c r="S5561" s="6"/>
      <c r="T5561" s="6"/>
      <c r="U5561" s="6"/>
      <c r="V5561" s="6"/>
      <c r="W5561" s="6"/>
    </row>
    <row r="5562" spans="18:23" x14ac:dyDescent="0.3">
      <c r="R5562" s="6"/>
      <c r="S5562" s="6"/>
      <c r="T5562" s="6"/>
      <c r="U5562" s="6"/>
      <c r="V5562" s="6"/>
      <c r="W5562" s="6"/>
    </row>
    <row r="5563" spans="18:23" x14ac:dyDescent="0.3">
      <c r="R5563" s="6"/>
      <c r="S5563" s="6"/>
      <c r="T5563" s="6"/>
      <c r="U5563" s="6"/>
      <c r="V5563" s="6"/>
      <c r="W5563" s="6"/>
    </row>
    <row r="5564" spans="18:23" x14ac:dyDescent="0.3">
      <c r="R5564" s="6"/>
      <c r="S5564" s="6"/>
      <c r="T5564" s="6"/>
      <c r="U5564" s="6"/>
      <c r="V5564" s="6"/>
      <c r="W5564" s="6"/>
    </row>
    <row r="5565" spans="18:23" x14ac:dyDescent="0.3">
      <c r="R5565" s="6"/>
      <c r="S5565" s="6"/>
      <c r="T5565" s="6"/>
      <c r="U5565" s="6"/>
      <c r="V5565" s="6"/>
      <c r="W5565" s="6"/>
    </row>
    <row r="5566" spans="18:23" x14ac:dyDescent="0.3">
      <c r="R5566" s="6"/>
      <c r="S5566" s="6"/>
      <c r="T5566" s="6"/>
      <c r="U5566" s="6"/>
      <c r="V5566" s="6"/>
      <c r="W5566" s="6"/>
    </row>
    <row r="5567" spans="18:23" x14ac:dyDescent="0.3">
      <c r="R5567" s="6"/>
      <c r="S5567" s="6"/>
      <c r="T5567" s="6"/>
      <c r="U5567" s="6"/>
      <c r="V5567" s="6"/>
      <c r="W5567" s="6"/>
    </row>
    <row r="5568" spans="18:23" x14ac:dyDescent="0.3">
      <c r="R5568" s="6"/>
      <c r="S5568" s="6"/>
      <c r="T5568" s="6"/>
      <c r="U5568" s="6"/>
      <c r="V5568" s="6"/>
      <c r="W5568" s="6"/>
    </row>
    <row r="5569" spans="18:23" x14ac:dyDescent="0.3">
      <c r="R5569" s="6"/>
      <c r="S5569" s="6"/>
      <c r="T5569" s="6"/>
      <c r="U5569" s="6"/>
      <c r="V5569" s="6"/>
      <c r="W5569" s="6"/>
    </row>
    <row r="5570" spans="18:23" x14ac:dyDescent="0.3">
      <c r="R5570" s="6"/>
      <c r="S5570" s="6"/>
      <c r="T5570" s="6"/>
      <c r="U5570" s="6"/>
      <c r="V5570" s="6"/>
      <c r="W5570" s="6"/>
    </row>
    <row r="5571" spans="18:23" x14ac:dyDescent="0.3">
      <c r="R5571" s="6"/>
      <c r="S5571" s="6"/>
      <c r="T5571" s="6"/>
      <c r="U5571" s="6"/>
      <c r="V5571" s="6"/>
      <c r="W5571" s="6"/>
    </row>
    <row r="5572" spans="18:23" x14ac:dyDescent="0.3">
      <c r="R5572" s="6"/>
      <c r="S5572" s="6"/>
      <c r="T5572" s="6"/>
      <c r="U5572" s="6"/>
      <c r="V5572" s="6"/>
      <c r="W5572" s="6"/>
    </row>
    <row r="5573" spans="18:23" x14ac:dyDescent="0.3">
      <c r="R5573" s="6"/>
      <c r="S5573" s="6"/>
      <c r="T5573" s="6"/>
      <c r="U5573" s="6"/>
      <c r="V5573" s="6"/>
      <c r="W5573" s="6"/>
    </row>
    <row r="5574" spans="18:23" x14ac:dyDescent="0.3">
      <c r="R5574" s="6"/>
      <c r="S5574" s="6"/>
      <c r="T5574" s="6"/>
      <c r="U5574" s="6"/>
      <c r="V5574" s="6"/>
      <c r="W5574" s="6"/>
    </row>
    <row r="5575" spans="18:23" x14ac:dyDescent="0.3">
      <c r="R5575" s="6"/>
      <c r="S5575" s="6"/>
      <c r="T5575" s="6"/>
      <c r="U5575" s="6"/>
      <c r="V5575" s="6"/>
      <c r="W5575" s="6"/>
    </row>
    <row r="5576" spans="18:23" x14ac:dyDescent="0.3">
      <c r="R5576" s="6"/>
      <c r="S5576" s="6"/>
      <c r="T5576" s="6"/>
      <c r="U5576" s="6"/>
      <c r="V5576" s="6"/>
      <c r="W5576" s="6"/>
    </row>
    <row r="5577" spans="18:23" x14ac:dyDescent="0.3">
      <c r="R5577" s="6"/>
      <c r="S5577" s="6"/>
      <c r="T5577" s="6"/>
      <c r="U5577" s="6"/>
      <c r="V5577" s="6"/>
      <c r="W5577" s="6"/>
    </row>
    <row r="5578" spans="18:23" x14ac:dyDescent="0.3">
      <c r="R5578" s="6"/>
      <c r="S5578" s="6"/>
      <c r="T5578" s="6"/>
      <c r="U5578" s="6"/>
      <c r="V5578" s="6"/>
      <c r="W5578" s="6"/>
    </row>
    <row r="5579" spans="18:23" x14ac:dyDescent="0.3">
      <c r="R5579" s="6"/>
      <c r="S5579" s="6"/>
      <c r="T5579" s="6"/>
      <c r="U5579" s="6"/>
      <c r="V5579" s="6"/>
      <c r="W5579" s="6"/>
    </row>
    <row r="5580" spans="18:23" x14ac:dyDescent="0.3">
      <c r="R5580" s="6"/>
      <c r="S5580" s="6"/>
      <c r="T5580" s="6"/>
      <c r="U5580" s="6"/>
      <c r="V5580" s="6"/>
      <c r="W5580" s="6"/>
    </row>
    <row r="5581" spans="18:23" x14ac:dyDescent="0.3">
      <c r="R5581" s="6"/>
      <c r="S5581" s="6"/>
      <c r="T5581" s="6"/>
      <c r="U5581" s="6"/>
      <c r="V5581" s="6"/>
      <c r="W5581" s="6"/>
    </row>
    <row r="5582" spans="18:23" x14ac:dyDescent="0.3">
      <c r="R5582" s="6"/>
      <c r="S5582" s="6"/>
      <c r="T5582" s="6"/>
      <c r="U5582" s="6"/>
      <c r="V5582" s="6"/>
      <c r="W5582" s="6"/>
    </row>
    <row r="5583" spans="18:23" x14ac:dyDescent="0.3">
      <c r="R5583" s="6"/>
      <c r="S5583" s="6"/>
      <c r="T5583" s="6"/>
      <c r="U5583" s="6"/>
      <c r="V5583" s="6"/>
      <c r="W5583" s="6"/>
    </row>
    <row r="5584" spans="18:23" x14ac:dyDescent="0.3">
      <c r="R5584" s="6"/>
      <c r="S5584" s="6"/>
      <c r="T5584" s="6"/>
      <c r="U5584" s="6"/>
      <c r="V5584" s="6"/>
      <c r="W5584" s="6"/>
    </row>
    <row r="5585" spans="18:23" x14ac:dyDescent="0.3">
      <c r="R5585" s="6"/>
      <c r="S5585" s="6"/>
      <c r="T5585" s="6"/>
      <c r="U5585" s="6"/>
      <c r="V5585" s="6"/>
      <c r="W5585" s="6"/>
    </row>
    <row r="5586" spans="18:23" x14ac:dyDescent="0.3">
      <c r="R5586" s="6"/>
      <c r="S5586" s="6"/>
      <c r="T5586" s="6"/>
      <c r="U5586" s="6"/>
      <c r="V5586" s="6"/>
      <c r="W5586" s="6"/>
    </row>
    <row r="5587" spans="18:23" x14ac:dyDescent="0.3">
      <c r="R5587" s="6"/>
      <c r="S5587" s="6"/>
      <c r="T5587" s="6"/>
      <c r="U5587" s="6"/>
      <c r="V5587" s="6"/>
      <c r="W5587" s="6"/>
    </row>
    <row r="5588" spans="18:23" x14ac:dyDescent="0.3">
      <c r="R5588" s="6"/>
      <c r="S5588" s="6"/>
      <c r="T5588" s="6"/>
      <c r="U5588" s="6"/>
      <c r="V5588" s="6"/>
      <c r="W5588" s="6"/>
    </row>
    <row r="5589" spans="18:23" x14ac:dyDescent="0.3">
      <c r="R5589" s="6"/>
      <c r="S5589" s="6"/>
      <c r="T5589" s="6"/>
      <c r="U5589" s="6"/>
      <c r="V5589" s="6"/>
      <c r="W5589" s="6"/>
    </row>
    <row r="5590" spans="18:23" x14ac:dyDescent="0.3">
      <c r="R5590" s="6"/>
      <c r="S5590" s="6"/>
      <c r="T5590" s="6"/>
      <c r="U5590" s="6"/>
      <c r="V5590" s="6"/>
      <c r="W5590" s="6"/>
    </row>
    <row r="5591" spans="18:23" x14ac:dyDescent="0.3">
      <c r="R5591" s="6"/>
      <c r="S5591" s="6"/>
      <c r="T5591" s="6"/>
      <c r="U5591" s="6"/>
      <c r="V5591" s="6"/>
      <c r="W5591" s="6"/>
    </row>
    <row r="5592" spans="18:23" x14ac:dyDescent="0.3">
      <c r="R5592" s="6"/>
      <c r="S5592" s="6"/>
      <c r="T5592" s="6"/>
      <c r="U5592" s="6"/>
      <c r="V5592" s="6"/>
      <c r="W5592" s="6"/>
    </row>
    <row r="5593" spans="18:23" x14ac:dyDescent="0.3">
      <c r="R5593" s="6"/>
      <c r="S5593" s="6"/>
      <c r="T5593" s="6"/>
      <c r="U5593" s="6"/>
      <c r="V5593" s="6"/>
      <c r="W5593" s="6"/>
    </row>
    <row r="5594" spans="18:23" x14ac:dyDescent="0.3">
      <c r="R5594" s="6"/>
      <c r="S5594" s="6"/>
      <c r="T5594" s="6"/>
      <c r="U5594" s="6"/>
      <c r="V5594" s="6"/>
      <c r="W5594" s="6"/>
    </row>
    <row r="5595" spans="18:23" x14ac:dyDescent="0.3">
      <c r="R5595" s="6"/>
      <c r="S5595" s="6"/>
      <c r="T5595" s="6"/>
      <c r="U5595" s="6"/>
      <c r="V5595" s="6"/>
      <c r="W5595" s="6"/>
    </row>
    <row r="5596" spans="18:23" x14ac:dyDescent="0.3">
      <c r="R5596" s="6"/>
      <c r="S5596" s="6"/>
      <c r="T5596" s="6"/>
      <c r="U5596" s="6"/>
      <c r="V5596" s="6"/>
      <c r="W5596" s="6"/>
    </row>
    <row r="5597" spans="18:23" x14ac:dyDescent="0.3">
      <c r="R5597" s="6"/>
      <c r="S5597" s="6"/>
      <c r="T5597" s="6"/>
      <c r="U5597" s="6"/>
      <c r="V5597" s="6"/>
      <c r="W5597" s="6"/>
    </row>
    <row r="5598" spans="18:23" x14ac:dyDescent="0.3">
      <c r="R5598" s="6"/>
      <c r="S5598" s="6"/>
      <c r="T5598" s="6"/>
      <c r="U5598" s="6"/>
      <c r="V5598" s="6"/>
      <c r="W5598" s="6"/>
    </row>
    <row r="5599" spans="18:23" x14ac:dyDescent="0.3">
      <c r="R5599" s="6"/>
      <c r="S5599" s="6"/>
      <c r="T5599" s="6"/>
      <c r="U5599" s="6"/>
      <c r="V5599" s="6"/>
      <c r="W5599" s="6"/>
    </row>
    <row r="5600" spans="18:23" x14ac:dyDescent="0.3">
      <c r="R5600" s="6"/>
      <c r="S5600" s="6"/>
      <c r="T5600" s="6"/>
      <c r="U5600" s="6"/>
      <c r="V5600" s="6"/>
      <c r="W5600" s="6"/>
    </row>
    <row r="5601" spans="18:23" x14ac:dyDescent="0.3">
      <c r="R5601" s="6"/>
      <c r="S5601" s="6"/>
      <c r="T5601" s="6"/>
      <c r="U5601" s="6"/>
      <c r="V5601" s="6"/>
      <c r="W5601" s="6"/>
    </row>
    <row r="5602" spans="18:23" x14ac:dyDescent="0.3">
      <c r="R5602" s="6"/>
      <c r="S5602" s="6"/>
      <c r="T5602" s="6"/>
      <c r="U5602" s="6"/>
      <c r="V5602" s="6"/>
      <c r="W5602" s="6"/>
    </row>
    <row r="5603" spans="18:23" x14ac:dyDescent="0.3">
      <c r="R5603" s="6"/>
      <c r="S5603" s="6"/>
      <c r="T5603" s="6"/>
      <c r="U5603" s="6"/>
      <c r="V5603" s="6"/>
      <c r="W5603" s="6"/>
    </row>
    <row r="5604" spans="18:23" x14ac:dyDescent="0.3">
      <c r="R5604" s="6"/>
      <c r="S5604" s="6"/>
      <c r="T5604" s="6"/>
      <c r="U5604" s="6"/>
      <c r="V5604" s="6"/>
      <c r="W5604" s="6"/>
    </row>
    <row r="5605" spans="18:23" x14ac:dyDescent="0.3">
      <c r="R5605" s="6"/>
      <c r="S5605" s="6"/>
      <c r="T5605" s="6"/>
      <c r="U5605" s="6"/>
      <c r="V5605" s="6"/>
      <c r="W5605" s="6"/>
    </row>
    <row r="5606" spans="18:23" x14ac:dyDescent="0.3">
      <c r="R5606" s="6"/>
      <c r="S5606" s="6"/>
      <c r="T5606" s="6"/>
      <c r="U5606" s="6"/>
      <c r="V5606" s="6"/>
      <c r="W5606" s="6"/>
    </row>
    <row r="5607" spans="18:23" x14ac:dyDescent="0.3">
      <c r="R5607" s="6"/>
      <c r="S5607" s="6"/>
      <c r="T5607" s="6"/>
      <c r="U5607" s="6"/>
      <c r="V5607" s="6"/>
      <c r="W5607" s="6"/>
    </row>
    <row r="5608" spans="18:23" x14ac:dyDescent="0.3">
      <c r="R5608" s="6"/>
      <c r="S5608" s="6"/>
      <c r="T5608" s="6"/>
      <c r="U5608" s="6"/>
      <c r="V5608" s="6"/>
      <c r="W5608" s="6"/>
    </row>
    <row r="5609" spans="18:23" x14ac:dyDescent="0.3">
      <c r="R5609" s="6"/>
      <c r="S5609" s="6"/>
      <c r="T5609" s="6"/>
      <c r="U5609" s="6"/>
      <c r="V5609" s="6"/>
      <c r="W5609" s="6"/>
    </row>
    <row r="5610" spans="18:23" x14ac:dyDescent="0.3">
      <c r="R5610" s="6"/>
      <c r="S5610" s="6"/>
      <c r="T5610" s="6"/>
      <c r="U5610" s="6"/>
      <c r="V5610" s="6"/>
      <c r="W5610" s="6"/>
    </row>
    <row r="5611" spans="18:23" x14ac:dyDescent="0.3">
      <c r="R5611" s="6"/>
      <c r="S5611" s="6"/>
      <c r="T5611" s="6"/>
      <c r="U5611" s="6"/>
      <c r="V5611" s="6"/>
      <c r="W5611" s="6"/>
    </row>
    <row r="5612" spans="18:23" x14ac:dyDescent="0.3">
      <c r="R5612" s="6"/>
      <c r="S5612" s="6"/>
      <c r="T5612" s="6"/>
      <c r="U5612" s="6"/>
      <c r="V5612" s="6"/>
      <c r="W5612" s="6"/>
    </row>
    <row r="5613" spans="18:23" x14ac:dyDescent="0.3">
      <c r="R5613" s="6"/>
      <c r="S5613" s="6"/>
      <c r="T5613" s="6"/>
      <c r="U5613" s="6"/>
      <c r="V5613" s="6"/>
      <c r="W5613" s="6"/>
    </row>
    <row r="5614" spans="18:23" x14ac:dyDescent="0.3">
      <c r="R5614" s="6"/>
      <c r="S5614" s="6"/>
      <c r="T5614" s="6"/>
      <c r="U5614" s="6"/>
      <c r="V5614" s="6"/>
      <c r="W5614" s="6"/>
    </row>
    <row r="5615" spans="18:23" x14ac:dyDescent="0.3">
      <c r="R5615" s="6"/>
      <c r="S5615" s="6"/>
      <c r="T5615" s="6"/>
      <c r="U5615" s="6"/>
      <c r="V5615" s="6"/>
      <c r="W5615" s="6"/>
    </row>
    <row r="5616" spans="18:23" x14ac:dyDescent="0.3">
      <c r="R5616" s="6"/>
      <c r="S5616" s="6"/>
      <c r="T5616" s="6"/>
      <c r="U5616" s="6"/>
      <c r="V5616" s="6"/>
      <c r="W5616" s="6"/>
    </row>
    <row r="5617" spans="18:23" x14ac:dyDescent="0.3">
      <c r="R5617" s="6"/>
      <c r="S5617" s="6"/>
      <c r="T5617" s="6"/>
      <c r="U5617" s="6"/>
      <c r="V5617" s="6"/>
      <c r="W5617" s="6"/>
    </row>
    <row r="5618" spans="18:23" x14ac:dyDescent="0.3">
      <c r="R5618" s="6"/>
      <c r="S5618" s="6"/>
      <c r="T5618" s="6"/>
      <c r="U5618" s="6"/>
      <c r="V5618" s="6"/>
      <c r="W5618" s="6"/>
    </row>
    <row r="5619" spans="18:23" x14ac:dyDescent="0.3">
      <c r="R5619" s="6"/>
      <c r="S5619" s="6"/>
      <c r="T5619" s="6"/>
      <c r="U5619" s="6"/>
      <c r="V5619" s="6"/>
      <c r="W5619" s="6"/>
    </row>
    <row r="5620" spans="18:23" x14ac:dyDescent="0.3">
      <c r="R5620" s="6"/>
      <c r="S5620" s="6"/>
      <c r="T5620" s="6"/>
      <c r="U5620" s="6"/>
      <c r="V5620" s="6"/>
      <c r="W5620" s="6"/>
    </row>
    <row r="5621" spans="18:23" x14ac:dyDescent="0.3">
      <c r="R5621" s="6"/>
      <c r="S5621" s="6"/>
      <c r="T5621" s="6"/>
      <c r="U5621" s="6"/>
      <c r="V5621" s="6"/>
      <c r="W5621" s="6"/>
    </row>
    <row r="5622" spans="18:23" x14ac:dyDescent="0.3">
      <c r="R5622" s="6"/>
      <c r="S5622" s="6"/>
      <c r="T5622" s="6"/>
      <c r="U5622" s="6"/>
      <c r="V5622" s="6"/>
      <c r="W5622" s="6"/>
    </row>
    <row r="5623" spans="18:23" x14ac:dyDescent="0.3">
      <c r="R5623" s="6"/>
      <c r="S5623" s="6"/>
      <c r="T5623" s="6"/>
      <c r="U5623" s="6"/>
      <c r="V5623" s="6"/>
      <c r="W5623" s="6"/>
    </row>
    <row r="5624" spans="18:23" x14ac:dyDescent="0.3">
      <c r="R5624" s="6"/>
      <c r="S5624" s="6"/>
      <c r="T5624" s="6"/>
      <c r="U5624" s="6"/>
      <c r="V5624" s="6"/>
      <c r="W5624" s="6"/>
    </row>
    <row r="5625" spans="18:23" x14ac:dyDescent="0.3">
      <c r="R5625" s="6"/>
      <c r="S5625" s="6"/>
      <c r="T5625" s="6"/>
      <c r="U5625" s="6"/>
      <c r="V5625" s="6"/>
      <c r="W5625" s="6"/>
    </row>
    <row r="5626" spans="18:23" x14ac:dyDescent="0.3">
      <c r="R5626" s="6"/>
      <c r="S5626" s="6"/>
      <c r="T5626" s="6"/>
      <c r="U5626" s="6"/>
      <c r="V5626" s="6"/>
      <c r="W5626" s="6"/>
    </row>
    <row r="5627" spans="18:23" x14ac:dyDescent="0.3">
      <c r="R5627" s="6"/>
      <c r="S5627" s="6"/>
      <c r="T5627" s="6"/>
      <c r="U5627" s="6"/>
      <c r="V5627" s="6"/>
      <c r="W5627" s="6"/>
    </row>
    <row r="5628" spans="18:23" x14ac:dyDescent="0.3">
      <c r="R5628" s="6"/>
      <c r="S5628" s="6"/>
      <c r="T5628" s="6"/>
      <c r="U5628" s="6"/>
      <c r="V5628" s="6"/>
      <c r="W5628" s="6"/>
    </row>
    <row r="5629" spans="18:23" x14ac:dyDescent="0.3">
      <c r="R5629" s="6"/>
      <c r="S5629" s="6"/>
      <c r="T5629" s="6"/>
      <c r="U5629" s="6"/>
      <c r="V5629" s="6"/>
      <c r="W5629" s="6"/>
    </row>
    <row r="5630" spans="18:23" x14ac:dyDescent="0.3">
      <c r="R5630" s="6"/>
      <c r="S5630" s="6"/>
      <c r="T5630" s="6"/>
      <c r="U5630" s="6"/>
      <c r="V5630" s="6"/>
      <c r="W5630" s="6"/>
    </row>
    <row r="5631" spans="18:23" x14ac:dyDescent="0.3">
      <c r="R5631" s="6"/>
      <c r="S5631" s="6"/>
      <c r="T5631" s="6"/>
      <c r="U5631" s="6"/>
      <c r="V5631" s="6"/>
      <c r="W5631" s="6"/>
    </row>
    <row r="5632" spans="18:23" x14ac:dyDescent="0.3">
      <c r="R5632" s="6"/>
      <c r="S5632" s="6"/>
      <c r="T5632" s="6"/>
      <c r="U5632" s="6"/>
      <c r="V5632" s="6"/>
      <c r="W5632" s="6"/>
    </row>
    <row r="5633" spans="18:23" x14ac:dyDescent="0.3">
      <c r="R5633" s="6"/>
      <c r="S5633" s="6"/>
      <c r="T5633" s="6"/>
      <c r="U5633" s="6"/>
      <c r="V5633" s="6"/>
      <c r="W5633" s="6"/>
    </row>
    <row r="5634" spans="18:23" x14ac:dyDescent="0.3">
      <c r="R5634" s="6"/>
      <c r="S5634" s="6"/>
      <c r="T5634" s="6"/>
      <c r="U5634" s="6"/>
      <c r="V5634" s="6"/>
      <c r="W5634" s="6"/>
    </row>
    <row r="5635" spans="18:23" x14ac:dyDescent="0.3">
      <c r="R5635" s="6"/>
      <c r="S5635" s="6"/>
      <c r="T5635" s="6"/>
      <c r="U5635" s="6"/>
      <c r="V5635" s="6"/>
      <c r="W5635" s="6"/>
    </row>
    <row r="5636" spans="18:23" x14ac:dyDescent="0.3">
      <c r="R5636" s="6"/>
      <c r="S5636" s="6"/>
      <c r="T5636" s="6"/>
      <c r="U5636" s="6"/>
      <c r="V5636" s="6"/>
      <c r="W5636" s="6"/>
    </row>
    <row r="5637" spans="18:23" x14ac:dyDescent="0.3">
      <c r="R5637" s="6"/>
      <c r="S5637" s="6"/>
      <c r="T5637" s="6"/>
      <c r="U5637" s="6"/>
      <c r="V5637" s="6"/>
      <c r="W5637" s="6"/>
    </row>
    <row r="5638" spans="18:23" x14ac:dyDescent="0.3">
      <c r="R5638" s="6"/>
      <c r="S5638" s="6"/>
      <c r="T5638" s="6"/>
      <c r="U5638" s="6"/>
      <c r="V5638" s="6"/>
      <c r="W5638" s="6"/>
    </row>
    <row r="5639" spans="18:23" x14ac:dyDescent="0.3">
      <c r="R5639" s="6"/>
      <c r="S5639" s="6"/>
      <c r="T5639" s="6"/>
      <c r="U5639" s="6"/>
      <c r="V5639" s="6"/>
      <c r="W5639" s="6"/>
    </row>
    <row r="5640" spans="18:23" x14ac:dyDescent="0.3">
      <c r="R5640" s="6"/>
      <c r="S5640" s="6"/>
      <c r="T5640" s="6"/>
      <c r="U5640" s="6"/>
      <c r="V5640" s="6"/>
      <c r="W5640" s="6"/>
    </row>
    <row r="5641" spans="18:23" x14ac:dyDescent="0.3">
      <c r="R5641" s="6"/>
      <c r="S5641" s="6"/>
      <c r="T5641" s="6"/>
      <c r="U5641" s="6"/>
      <c r="V5641" s="6"/>
      <c r="W5641" s="6"/>
    </row>
    <row r="5642" spans="18:23" x14ac:dyDescent="0.3">
      <c r="R5642" s="6"/>
      <c r="S5642" s="6"/>
      <c r="T5642" s="6"/>
      <c r="U5642" s="6"/>
      <c r="V5642" s="6"/>
      <c r="W5642" s="6"/>
    </row>
    <row r="5643" spans="18:23" x14ac:dyDescent="0.3">
      <c r="R5643" s="6"/>
      <c r="S5643" s="6"/>
      <c r="T5643" s="6"/>
      <c r="U5643" s="6"/>
      <c r="V5643" s="6"/>
      <c r="W5643" s="6"/>
    </row>
    <row r="5644" spans="18:23" x14ac:dyDescent="0.3">
      <c r="R5644" s="6"/>
      <c r="S5644" s="6"/>
      <c r="T5644" s="6"/>
      <c r="U5644" s="6"/>
      <c r="V5644" s="6"/>
      <c r="W5644" s="6"/>
    </row>
    <row r="5645" spans="18:23" x14ac:dyDescent="0.3">
      <c r="R5645" s="6"/>
      <c r="S5645" s="6"/>
      <c r="T5645" s="6"/>
      <c r="U5645" s="6"/>
      <c r="V5645" s="6"/>
      <c r="W5645" s="6"/>
    </row>
    <row r="5646" spans="18:23" x14ac:dyDescent="0.3">
      <c r="R5646" s="6"/>
      <c r="S5646" s="6"/>
      <c r="T5646" s="6"/>
      <c r="U5646" s="6"/>
      <c r="V5646" s="6"/>
      <c r="W5646" s="6"/>
    </row>
    <row r="5647" spans="18:23" x14ac:dyDescent="0.3">
      <c r="R5647" s="6"/>
      <c r="S5647" s="6"/>
      <c r="T5647" s="6"/>
      <c r="U5647" s="6"/>
      <c r="V5647" s="6"/>
      <c r="W5647" s="6"/>
    </row>
    <row r="5648" spans="18:23" x14ac:dyDescent="0.3">
      <c r="R5648" s="6"/>
      <c r="S5648" s="6"/>
      <c r="T5648" s="6"/>
      <c r="U5648" s="6"/>
      <c r="V5648" s="6"/>
      <c r="W5648" s="6"/>
    </row>
    <row r="5649" spans="18:23" x14ac:dyDescent="0.3">
      <c r="R5649" s="6"/>
      <c r="S5649" s="6"/>
      <c r="T5649" s="6"/>
      <c r="U5649" s="6"/>
      <c r="V5649" s="6"/>
      <c r="W5649" s="6"/>
    </row>
    <row r="5650" spans="18:23" x14ac:dyDescent="0.3">
      <c r="R5650" s="6"/>
      <c r="S5650" s="6"/>
      <c r="T5650" s="6"/>
      <c r="U5650" s="6"/>
      <c r="V5650" s="6"/>
      <c r="W5650" s="6"/>
    </row>
    <row r="5651" spans="18:23" x14ac:dyDescent="0.3">
      <c r="R5651" s="6"/>
      <c r="S5651" s="6"/>
      <c r="T5651" s="6"/>
      <c r="U5651" s="6"/>
      <c r="V5651" s="6"/>
      <c r="W5651" s="6"/>
    </row>
    <row r="5652" spans="18:23" x14ac:dyDescent="0.3">
      <c r="R5652" s="6"/>
      <c r="S5652" s="6"/>
      <c r="T5652" s="6"/>
      <c r="U5652" s="6"/>
      <c r="V5652" s="6"/>
      <c r="W5652" s="6"/>
    </row>
    <row r="5653" spans="18:23" x14ac:dyDescent="0.3">
      <c r="R5653" s="6"/>
      <c r="S5653" s="6"/>
      <c r="T5653" s="6"/>
      <c r="U5653" s="6"/>
      <c r="V5653" s="6"/>
      <c r="W5653" s="6"/>
    </row>
    <row r="5654" spans="18:23" x14ac:dyDescent="0.3">
      <c r="R5654" s="6"/>
      <c r="S5654" s="6"/>
      <c r="T5654" s="6"/>
      <c r="U5654" s="6"/>
      <c r="V5654" s="6"/>
      <c r="W5654" s="6"/>
    </row>
    <row r="5655" spans="18:23" x14ac:dyDescent="0.3">
      <c r="R5655" s="6"/>
      <c r="S5655" s="6"/>
      <c r="T5655" s="6"/>
      <c r="U5655" s="6"/>
      <c r="V5655" s="6"/>
      <c r="W5655" s="6"/>
    </row>
    <row r="5656" spans="18:23" x14ac:dyDescent="0.3">
      <c r="R5656" s="6"/>
      <c r="S5656" s="6"/>
      <c r="T5656" s="6"/>
      <c r="U5656" s="6"/>
      <c r="V5656" s="6"/>
      <c r="W5656" s="6"/>
    </row>
    <row r="5657" spans="18:23" x14ac:dyDescent="0.3">
      <c r="R5657" s="6"/>
      <c r="S5657" s="6"/>
      <c r="T5657" s="6"/>
      <c r="U5657" s="6"/>
      <c r="V5657" s="6"/>
      <c r="W5657" s="6"/>
    </row>
    <row r="5658" spans="18:23" x14ac:dyDescent="0.3">
      <c r="R5658" s="6"/>
      <c r="S5658" s="6"/>
      <c r="T5658" s="6"/>
      <c r="U5658" s="6"/>
      <c r="V5658" s="6"/>
      <c r="W5658" s="6"/>
    </row>
    <row r="5659" spans="18:23" x14ac:dyDescent="0.3">
      <c r="R5659" s="6"/>
      <c r="S5659" s="6"/>
      <c r="T5659" s="6"/>
      <c r="U5659" s="6"/>
      <c r="V5659" s="6"/>
      <c r="W5659" s="6"/>
    </row>
    <row r="5660" spans="18:23" x14ac:dyDescent="0.3">
      <c r="R5660" s="6"/>
      <c r="S5660" s="6"/>
      <c r="T5660" s="6"/>
      <c r="U5660" s="6"/>
      <c r="V5660" s="6"/>
      <c r="W5660" s="6"/>
    </row>
    <row r="5661" spans="18:23" x14ac:dyDescent="0.3">
      <c r="R5661" s="6"/>
      <c r="S5661" s="6"/>
      <c r="T5661" s="6"/>
      <c r="U5661" s="6"/>
      <c r="V5661" s="6"/>
      <c r="W5661" s="6"/>
    </row>
    <row r="5662" spans="18:23" x14ac:dyDescent="0.3">
      <c r="R5662" s="6"/>
      <c r="S5662" s="6"/>
      <c r="T5662" s="6"/>
      <c r="U5662" s="6"/>
      <c r="V5662" s="6"/>
      <c r="W5662" s="6"/>
    </row>
    <row r="5663" spans="18:23" x14ac:dyDescent="0.3">
      <c r="R5663" s="6"/>
      <c r="S5663" s="6"/>
      <c r="T5663" s="6"/>
      <c r="U5663" s="6"/>
      <c r="V5663" s="6"/>
      <c r="W5663" s="6"/>
    </row>
    <row r="5664" spans="18:23" x14ac:dyDescent="0.3">
      <c r="R5664" s="6"/>
      <c r="S5664" s="6"/>
      <c r="T5664" s="6"/>
      <c r="U5664" s="6"/>
      <c r="V5664" s="6"/>
      <c r="W5664" s="6"/>
    </row>
    <row r="5665" spans="18:23" x14ac:dyDescent="0.3">
      <c r="R5665" s="6"/>
      <c r="S5665" s="6"/>
      <c r="T5665" s="6"/>
      <c r="U5665" s="6"/>
      <c r="V5665" s="6"/>
      <c r="W5665" s="6"/>
    </row>
    <row r="5666" spans="18:23" x14ac:dyDescent="0.3">
      <c r="R5666" s="6"/>
      <c r="S5666" s="6"/>
      <c r="T5666" s="6"/>
      <c r="U5666" s="6"/>
      <c r="V5666" s="6"/>
      <c r="W5666" s="6"/>
    </row>
    <row r="5667" spans="18:23" x14ac:dyDescent="0.3">
      <c r="R5667" s="6"/>
      <c r="S5667" s="6"/>
      <c r="T5667" s="6"/>
      <c r="U5667" s="6"/>
      <c r="V5667" s="6"/>
      <c r="W5667" s="6"/>
    </row>
    <row r="5668" spans="18:23" x14ac:dyDescent="0.3">
      <c r="R5668" s="6"/>
      <c r="S5668" s="6"/>
      <c r="T5668" s="6"/>
      <c r="U5668" s="6"/>
      <c r="V5668" s="6"/>
      <c r="W5668" s="6"/>
    </row>
    <row r="5669" spans="18:23" x14ac:dyDescent="0.3">
      <c r="R5669" s="6"/>
      <c r="S5669" s="6"/>
      <c r="T5669" s="6"/>
      <c r="U5669" s="6"/>
      <c r="V5669" s="6"/>
      <c r="W5669" s="6"/>
    </row>
    <row r="5670" spans="18:23" x14ac:dyDescent="0.3">
      <c r="R5670" s="6"/>
      <c r="S5670" s="6"/>
      <c r="T5670" s="6"/>
      <c r="U5670" s="6"/>
      <c r="V5670" s="6"/>
      <c r="W5670" s="6"/>
    </row>
    <row r="5671" spans="18:23" x14ac:dyDescent="0.3">
      <c r="R5671" s="6"/>
      <c r="S5671" s="6"/>
      <c r="T5671" s="6"/>
      <c r="U5671" s="6"/>
      <c r="V5671" s="6"/>
      <c r="W5671" s="6"/>
    </row>
    <row r="5672" spans="18:23" x14ac:dyDescent="0.3">
      <c r="R5672" s="6"/>
      <c r="S5672" s="6"/>
      <c r="T5672" s="6"/>
      <c r="U5672" s="6"/>
      <c r="V5672" s="6"/>
      <c r="W5672" s="6"/>
    </row>
    <row r="5673" spans="18:23" x14ac:dyDescent="0.3">
      <c r="R5673" s="6"/>
      <c r="S5673" s="6"/>
      <c r="T5673" s="6"/>
      <c r="U5673" s="6"/>
      <c r="V5673" s="6"/>
      <c r="W5673" s="6"/>
    </row>
    <row r="5674" spans="18:23" x14ac:dyDescent="0.3">
      <c r="R5674" s="6"/>
      <c r="S5674" s="6"/>
      <c r="T5674" s="6"/>
      <c r="U5674" s="6"/>
      <c r="V5674" s="6"/>
      <c r="W5674" s="6"/>
    </row>
    <row r="5675" spans="18:23" x14ac:dyDescent="0.3">
      <c r="R5675" s="6"/>
      <c r="S5675" s="6"/>
      <c r="T5675" s="6"/>
      <c r="U5675" s="6"/>
      <c r="V5675" s="6"/>
      <c r="W5675" s="6"/>
    </row>
    <row r="5676" spans="18:23" x14ac:dyDescent="0.3">
      <c r="R5676" s="6"/>
      <c r="S5676" s="6"/>
      <c r="T5676" s="6"/>
      <c r="U5676" s="6"/>
      <c r="V5676" s="6"/>
      <c r="W5676" s="6"/>
    </row>
    <row r="5677" spans="18:23" x14ac:dyDescent="0.3">
      <c r="R5677" s="6"/>
      <c r="S5677" s="6"/>
      <c r="T5677" s="6"/>
      <c r="U5677" s="6"/>
      <c r="V5677" s="6"/>
      <c r="W5677" s="6"/>
    </row>
    <row r="5678" spans="18:23" x14ac:dyDescent="0.3">
      <c r="R5678" s="6"/>
      <c r="S5678" s="6"/>
      <c r="T5678" s="6"/>
      <c r="U5678" s="6"/>
      <c r="V5678" s="6"/>
      <c r="W5678" s="6"/>
    </row>
    <row r="5679" spans="18:23" x14ac:dyDescent="0.3">
      <c r="R5679" s="6"/>
      <c r="S5679" s="6"/>
      <c r="T5679" s="6"/>
      <c r="U5679" s="6"/>
      <c r="V5679" s="6"/>
      <c r="W5679" s="6"/>
    </row>
    <row r="5680" spans="18:23" x14ac:dyDescent="0.3">
      <c r="R5680" s="6"/>
      <c r="S5680" s="6"/>
      <c r="T5680" s="6"/>
      <c r="U5680" s="6"/>
      <c r="V5680" s="6"/>
      <c r="W5680" s="6"/>
    </row>
    <row r="5681" spans="18:23" x14ac:dyDescent="0.3">
      <c r="R5681" s="6"/>
      <c r="S5681" s="6"/>
      <c r="T5681" s="6"/>
      <c r="U5681" s="6"/>
      <c r="V5681" s="6"/>
      <c r="W5681" s="6"/>
    </row>
    <row r="5682" spans="18:23" x14ac:dyDescent="0.3">
      <c r="R5682" s="6"/>
      <c r="S5682" s="6"/>
      <c r="T5682" s="6"/>
      <c r="U5682" s="6"/>
      <c r="V5682" s="6"/>
      <c r="W5682" s="6"/>
    </row>
    <row r="5683" spans="18:23" x14ac:dyDescent="0.3">
      <c r="R5683" s="6"/>
      <c r="S5683" s="6"/>
      <c r="T5683" s="6"/>
      <c r="U5683" s="6"/>
      <c r="V5683" s="6"/>
      <c r="W5683" s="6"/>
    </row>
    <row r="5684" spans="18:23" x14ac:dyDescent="0.3">
      <c r="R5684" s="6"/>
      <c r="S5684" s="6"/>
      <c r="T5684" s="6"/>
      <c r="U5684" s="6"/>
      <c r="V5684" s="6"/>
      <c r="W5684" s="6"/>
    </row>
    <row r="5685" spans="18:23" x14ac:dyDescent="0.3">
      <c r="R5685" s="6"/>
      <c r="S5685" s="6"/>
      <c r="T5685" s="6"/>
      <c r="U5685" s="6"/>
      <c r="V5685" s="6"/>
      <c r="W5685" s="6"/>
    </row>
    <row r="5686" spans="18:23" x14ac:dyDescent="0.3">
      <c r="R5686" s="6"/>
      <c r="S5686" s="6"/>
      <c r="T5686" s="6"/>
      <c r="U5686" s="6"/>
      <c r="V5686" s="6"/>
      <c r="W5686" s="6"/>
    </row>
    <row r="5687" spans="18:23" x14ac:dyDescent="0.3">
      <c r="R5687" s="6"/>
      <c r="S5687" s="6"/>
      <c r="T5687" s="6"/>
      <c r="U5687" s="6"/>
      <c r="V5687" s="6"/>
      <c r="W5687" s="6"/>
    </row>
    <row r="5688" spans="18:23" x14ac:dyDescent="0.3">
      <c r="R5688" s="6"/>
      <c r="S5688" s="6"/>
      <c r="T5688" s="6"/>
      <c r="U5688" s="6"/>
      <c r="V5688" s="6"/>
      <c r="W5688" s="6"/>
    </row>
    <row r="5689" spans="18:23" x14ac:dyDescent="0.3">
      <c r="R5689" s="6"/>
      <c r="S5689" s="6"/>
      <c r="T5689" s="6"/>
      <c r="U5689" s="6"/>
      <c r="V5689" s="6"/>
      <c r="W5689" s="6"/>
    </row>
    <row r="5690" spans="18:23" x14ac:dyDescent="0.3">
      <c r="R5690" s="6"/>
      <c r="S5690" s="6"/>
      <c r="T5690" s="6"/>
      <c r="U5690" s="6"/>
      <c r="V5690" s="6"/>
      <c r="W5690" s="6"/>
    </row>
    <row r="5691" spans="18:23" x14ac:dyDescent="0.3">
      <c r="R5691" s="6"/>
      <c r="S5691" s="6"/>
      <c r="T5691" s="6"/>
      <c r="U5691" s="6"/>
      <c r="V5691" s="6"/>
      <c r="W5691" s="6"/>
    </row>
    <row r="5692" spans="18:23" x14ac:dyDescent="0.3">
      <c r="R5692" s="6"/>
      <c r="S5692" s="6"/>
      <c r="T5692" s="6"/>
      <c r="U5692" s="6"/>
      <c r="V5692" s="6"/>
      <c r="W5692" s="6"/>
    </row>
    <row r="5693" spans="18:23" x14ac:dyDescent="0.3">
      <c r="R5693" s="6"/>
      <c r="S5693" s="6"/>
      <c r="T5693" s="6"/>
      <c r="U5693" s="6"/>
      <c r="V5693" s="6"/>
      <c r="W5693" s="6"/>
    </row>
    <row r="5694" spans="18:23" x14ac:dyDescent="0.3">
      <c r="R5694" s="6"/>
      <c r="S5694" s="6"/>
      <c r="T5694" s="6"/>
      <c r="U5694" s="6"/>
      <c r="V5694" s="6"/>
      <c r="W5694" s="6"/>
    </row>
    <row r="5695" spans="18:23" x14ac:dyDescent="0.3">
      <c r="R5695" s="6"/>
      <c r="S5695" s="6"/>
      <c r="T5695" s="6"/>
      <c r="U5695" s="6"/>
      <c r="V5695" s="6"/>
      <c r="W5695" s="6"/>
    </row>
    <row r="5696" spans="18:23" x14ac:dyDescent="0.3">
      <c r="R5696" s="6"/>
      <c r="S5696" s="6"/>
      <c r="T5696" s="6"/>
      <c r="U5696" s="6"/>
      <c r="V5696" s="6"/>
      <c r="W5696" s="6"/>
    </row>
    <row r="5697" spans="18:23" x14ac:dyDescent="0.3">
      <c r="R5697" s="6"/>
      <c r="S5697" s="6"/>
      <c r="T5697" s="6"/>
      <c r="U5697" s="6"/>
      <c r="V5697" s="6"/>
      <c r="W5697" s="6"/>
    </row>
    <row r="5698" spans="18:23" x14ac:dyDescent="0.3">
      <c r="R5698" s="6"/>
      <c r="S5698" s="6"/>
      <c r="T5698" s="6"/>
      <c r="U5698" s="6"/>
      <c r="V5698" s="6"/>
      <c r="W5698" s="6"/>
    </row>
    <row r="5699" spans="18:23" x14ac:dyDescent="0.3">
      <c r="R5699" s="6"/>
      <c r="S5699" s="6"/>
      <c r="T5699" s="6"/>
      <c r="U5699" s="6"/>
      <c r="V5699" s="6"/>
      <c r="W5699" s="6"/>
    </row>
    <row r="5700" spans="18:23" x14ac:dyDescent="0.3">
      <c r="R5700" s="6"/>
      <c r="S5700" s="6"/>
      <c r="T5700" s="6"/>
      <c r="U5700" s="6"/>
      <c r="V5700" s="6"/>
      <c r="W5700" s="6"/>
    </row>
    <row r="5701" spans="18:23" x14ac:dyDescent="0.3">
      <c r="R5701" s="6"/>
      <c r="S5701" s="6"/>
      <c r="T5701" s="6"/>
      <c r="U5701" s="6"/>
      <c r="V5701" s="6"/>
      <c r="W5701" s="6"/>
    </row>
    <row r="5702" spans="18:23" x14ac:dyDescent="0.3">
      <c r="R5702" s="6"/>
      <c r="S5702" s="6"/>
      <c r="T5702" s="6"/>
      <c r="U5702" s="6"/>
      <c r="V5702" s="6"/>
      <c r="W5702" s="6"/>
    </row>
    <row r="5703" spans="18:23" x14ac:dyDescent="0.3">
      <c r="R5703" s="6"/>
      <c r="S5703" s="6"/>
      <c r="T5703" s="6"/>
      <c r="U5703" s="6"/>
      <c r="V5703" s="6"/>
      <c r="W5703" s="6"/>
    </row>
    <row r="5704" spans="18:23" x14ac:dyDescent="0.3">
      <c r="R5704" s="6"/>
      <c r="S5704" s="6"/>
      <c r="T5704" s="6"/>
      <c r="U5704" s="6"/>
      <c r="V5704" s="6"/>
      <c r="W5704" s="6"/>
    </row>
    <row r="5705" spans="18:23" x14ac:dyDescent="0.3">
      <c r="R5705" s="6"/>
      <c r="S5705" s="6"/>
      <c r="T5705" s="6"/>
      <c r="U5705" s="6"/>
      <c r="V5705" s="6"/>
      <c r="W5705" s="6"/>
    </row>
    <row r="5706" spans="18:23" x14ac:dyDescent="0.3">
      <c r="R5706" s="6"/>
      <c r="S5706" s="6"/>
      <c r="T5706" s="6"/>
      <c r="U5706" s="6"/>
      <c r="V5706" s="6"/>
      <c r="W5706" s="6"/>
    </row>
    <row r="5707" spans="18:23" x14ac:dyDescent="0.3">
      <c r="R5707" s="6"/>
      <c r="S5707" s="6"/>
      <c r="T5707" s="6"/>
      <c r="U5707" s="6"/>
      <c r="V5707" s="6"/>
      <c r="W5707" s="6"/>
    </row>
    <row r="5708" spans="18:23" x14ac:dyDescent="0.3">
      <c r="R5708" s="6"/>
      <c r="S5708" s="6"/>
      <c r="T5708" s="6"/>
      <c r="U5708" s="6"/>
      <c r="V5708" s="6"/>
      <c r="W5708" s="6"/>
    </row>
    <row r="5709" spans="18:23" x14ac:dyDescent="0.3">
      <c r="R5709" s="6"/>
      <c r="S5709" s="6"/>
      <c r="T5709" s="6"/>
      <c r="U5709" s="6"/>
      <c r="V5709" s="6"/>
      <c r="W5709" s="6"/>
    </row>
    <row r="5710" spans="18:23" x14ac:dyDescent="0.3">
      <c r="R5710" s="6"/>
      <c r="S5710" s="6"/>
      <c r="T5710" s="6"/>
      <c r="U5710" s="6"/>
      <c r="V5710" s="6"/>
      <c r="W5710" s="6"/>
    </row>
    <row r="5711" spans="18:23" x14ac:dyDescent="0.3">
      <c r="R5711" s="6"/>
      <c r="S5711" s="6"/>
      <c r="T5711" s="6"/>
      <c r="U5711" s="6"/>
      <c r="V5711" s="6"/>
      <c r="W5711" s="6"/>
    </row>
    <row r="5712" spans="18:23" x14ac:dyDescent="0.3">
      <c r="R5712" s="6"/>
      <c r="S5712" s="6"/>
      <c r="T5712" s="6"/>
      <c r="U5712" s="6"/>
      <c r="V5712" s="6"/>
      <c r="W5712" s="6"/>
    </row>
    <row r="5713" spans="18:23" x14ac:dyDescent="0.3">
      <c r="R5713" s="6"/>
      <c r="S5713" s="6"/>
      <c r="T5713" s="6"/>
      <c r="U5713" s="6"/>
      <c r="V5713" s="6"/>
      <c r="W5713" s="6"/>
    </row>
    <row r="5714" spans="18:23" x14ac:dyDescent="0.3">
      <c r="R5714" s="6"/>
      <c r="S5714" s="6"/>
      <c r="T5714" s="6"/>
      <c r="U5714" s="6"/>
      <c r="V5714" s="6"/>
      <c r="W5714" s="6"/>
    </row>
    <row r="5715" spans="18:23" x14ac:dyDescent="0.3">
      <c r="R5715" s="6"/>
      <c r="S5715" s="6"/>
      <c r="T5715" s="6"/>
      <c r="U5715" s="6"/>
      <c r="V5715" s="6"/>
      <c r="W5715" s="6"/>
    </row>
    <row r="5716" spans="18:23" x14ac:dyDescent="0.3">
      <c r="R5716" s="6"/>
      <c r="S5716" s="6"/>
      <c r="T5716" s="6"/>
      <c r="U5716" s="6"/>
      <c r="V5716" s="6"/>
      <c r="W5716" s="6"/>
    </row>
    <row r="5717" spans="18:23" x14ac:dyDescent="0.3">
      <c r="R5717" s="6"/>
      <c r="S5717" s="6"/>
      <c r="T5717" s="6"/>
      <c r="U5717" s="6"/>
      <c r="V5717" s="6"/>
      <c r="W5717" s="6"/>
    </row>
    <row r="5718" spans="18:23" x14ac:dyDescent="0.3">
      <c r="R5718" s="6"/>
      <c r="S5718" s="6"/>
      <c r="T5718" s="6"/>
      <c r="U5718" s="6"/>
      <c r="V5718" s="6"/>
      <c r="W5718" s="6"/>
    </row>
    <row r="5719" spans="18:23" x14ac:dyDescent="0.3">
      <c r="R5719" s="6"/>
      <c r="S5719" s="6"/>
      <c r="T5719" s="6"/>
      <c r="U5719" s="6"/>
      <c r="V5719" s="6"/>
      <c r="W5719" s="6"/>
    </row>
    <row r="5720" spans="18:23" x14ac:dyDescent="0.3">
      <c r="R5720" s="6"/>
      <c r="S5720" s="6"/>
      <c r="T5720" s="6"/>
      <c r="U5720" s="6"/>
      <c r="V5720" s="6"/>
      <c r="W5720" s="6"/>
    </row>
    <row r="5721" spans="18:23" x14ac:dyDescent="0.3">
      <c r="R5721" s="6"/>
      <c r="S5721" s="6"/>
      <c r="T5721" s="6"/>
      <c r="U5721" s="6"/>
      <c r="V5721" s="6"/>
      <c r="W5721" s="6"/>
    </row>
    <row r="5722" spans="18:23" x14ac:dyDescent="0.3">
      <c r="R5722" s="6"/>
      <c r="S5722" s="6"/>
      <c r="T5722" s="6"/>
      <c r="U5722" s="6"/>
      <c r="V5722" s="6"/>
      <c r="W5722" s="6"/>
    </row>
    <row r="5723" spans="18:23" x14ac:dyDescent="0.3">
      <c r="R5723" s="6"/>
      <c r="S5723" s="6"/>
      <c r="T5723" s="6"/>
      <c r="U5723" s="6"/>
      <c r="V5723" s="6"/>
      <c r="W5723" s="6"/>
    </row>
    <row r="5724" spans="18:23" x14ac:dyDescent="0.3">
      <c r="R5724" s="6"/>
      <c r="S5724" s="6"/>
      <c r="T5724" s="6"/>
      <c r="U5724" s="6"/>
      <c r="V5724" s="6"/>
      <c r="W5724" s="6"/>
    </row>
    <row r="5725" spans="18:23" x14ac:dyDescent="0.3">
      <c r="R5725" s="6"/>
      <c r="S5725" s="6"/>
      <c r="T5725" s="6"/>
      <c r="U5725" s="6"/>
      <c r="V5725" s="6"/>
      <c r="W5725" s="6"/>
    </row>
    <row r="5726" spans="18:23" x14ac:dyDescent="0.3">
      <c r="R5726" s="6"/>
      <c r="S5726" s="6"/>
      <c r="T5726" s="6"/>
      <c r="U5726" s="6"/>
      <c r="V5726" s="6"/>
      <c r="W5726" s="6"/>
    </row>
    <row r="5727" spans="18:23" x14ac:dyDescent="0.3">
      <c r="R5727" s="6"/>
      <c r="S5727" s="6"/>
      <c r="T5727" s="6"/>
      <c r="U5727" s="6"/>
      <c r="V5727" s="6"/>
      <c r="W5727" s="6"/>
    </row>
    <row r="5728" spans="18:23" x14ac:dyDescent="0.3">
      <c r="R5728" s="6"/>
      <c r="S5728" s="6"/>
      <c r="T5728" s="6"/>
      <c r="U5728" s="6"/>
      <c r="V5728" s="6"/>
      <c r="W5728" s="6"/>
    </row>
    <row r="5729" spans="18:23" x14ac:dyDescent="0.3">
      <c r="R5729" s="6"/>
      <c r="S5729" s="6"/>
      <c r="T5729" s="6"/>
      <c r="U5729" s="6"/>
      <c r="V5729" s="6"/>
      <c r="W5729" s="6"/>
    </row>
    <row r="5730" spans="18:23" x14ac:dyDescent="0.3">
      <c r="R5730" s="6"/>
      <c r="S5730" s="6"/>
      <c r="T5730" s="6"/>
      <c r="U5730" s="6"/>
      <c r="V5730" s="6"/>
      <c r="W5730" s="6"/>
    </row>
    <row r="5731" spans="18:23" x14ac:dyDescent="0.3">
      <c r="R5731" s="6"/>
      <c r="S5731" s="6"/>
      <c r="T5731" s="6"/>
      <c r="U5731" s="6"/>
      <c r="V5731" s="6"/>
      <c r="W5731" s="6"/>
    </row>
    <row r="5732" spans="18:23" x14ac:dyDescent="0.3">
      <c r="R5732" s="6"/>
      <c r="S5732" s="6"/>
      <c r="T5732" s="6"/>
      <c r="U5732" s="6"/>
      <c r="V5732" s="6"/>
      <c r="W5732" s="6"/>
    </row>
    <row r="5733" spans="18:23" x14ac:dyDescent="0.3">
      <c r="R5733" s="6"/>
      <c r="S5733" s="6"/>
      <c r="T5733" s="6"/>
      <c r="U5733" s="6"/>
      <c r="V5733" s="6"/>
      <c r="W5733" s="6"/>
    </row>
    <row r="5734" spans="18:23" x14ac:dyDescent="0.3">
      <c r="R5734" s="6"/>
      <c r="S5734" s="6"/>
      <c r="T5734" s="6"/>
      <c r="U5734" s="6"/>
      <c r="V5734" s="6"/>
      <c r="W5734" s="6"/>
    </row>
    <row r="5735" spans="18:23" x14ac:dyDescent="0.3">
      <c r="R5735" s="6"/>
      <c r="S5735" s="6"/>
      <c r="T5735" s="6"/>
      <c r="U5735" s="6"/>
      <c r="V5735" s="6"/>
      <c r="W5735" s="6"/>
    </row>
    <row r="5736" spans="18:23" x14ac:dyDescent="0.3">
      <c r="R5736" s="6"/>
      <c r="S5736" s="6"/>
      <c r="T5736" s="6"/>
      <c r="U5736" s="6"/>
      <c r="V5736" s="6"/>
      <c r="W5736" s="6"/>
    </row>
    <row r="5737" spans="18:23" x14ac:dyDescent="0.3">
      <c r="R5737" s="6"/>
      <c r="S5737" s="6"/>
      <c r="T5737" s="6"/>
      <c r="U5737" s="6"/>
      <c r="V5737" s="6"/>
      <c r="W5737" s="6"/>
    </row>
    <row r="5738" spans="18:23" x14ac:dyDescent="0.3">
      <c r="R5738" s="6"/>
      <c r="S5738" s="6"/>
      <c r="T5738" s="6"/>
      <c r="U5738" s="6"/>
      <c r="V5738" s="6"/>
      <c r="W5738" s="6"/>
    </row>
    <row r="5739" spans="18:23" x14ac:dyDescent="0.3">
      <c r="R5739" s="6"/>
      <c r="S5739" s="6"/>
      <c r="T5739" s="6"/>
      <c r="U5739" s="6"/>
      <c r="V5739" s="6"/>
      <c r="W5739" s="6"/>
    </row>
    <row r="5740" spans="18:23" x14ac:dyDescent="0.3">
      <c r="R5740" s="6"/>
      <c r="S5740" s="6"/>
      <c r="T5740" s="6"/>
      <c r="U5740" s="6"/>
      <c r="V5740" s="6"/>
      <c r="W5740" s="6"/>
    </row>
    <row r="5741" spans="18:23" x14ac:dyDescent="0.3">
      <c r="R5741" s="6"/>
      <c r="S5741" s="6"/>
      <c r="T5741" s="6"/>
      <c r="U5741" s="6"/>
      <c r="V5741" s="6"/>
      <c r="W5741" s="6"/>
    </row>
    <row r="5742" spans="18:23" x14ac:dyDescent="0.3">
      <c r="R5742" s="6"/>
      <c r="S5742" s="6"/>
      <c r="T5742" s="6"/>
      <c r="U5742" s="6"/>
      <c r="V5742" s="6"/>
      <c r="W5742" s="6"/>
    </row>
    <row r="5743" spans="18:23" x14ac:dyDescent="0.3">
      <c r="R5743" s="6"/>
      <c r="S5743" s="6"/>
      <c r="T5743" s="6"/>
      <c r="U5743" s="6"/>
      <c r="V5743" s="6"/>
      <c r="W5743" s="6"/>
    </row>
    <row r="5744" spans="18:23" x14ac:dyDescent="0.3">
      <c r="R5744" s="6"/>
      <c r="S5744" s="6"/>
      <c r="T5744" s="6"/>
      <c r="U5744" s="6"/>
      <c r="V5744" s="6"/>
      <c r="W5744" s="6"/>
    </row>
    <row r="5745" spans="18:23" x14ac:dyDescent="0.3">
      <c r="R5745" s="6"/>
      <c r="S5745" s="6"/>
      <c r="T5745" s="6"/>
      <c r="U5745" s="6"/>
      <c r="V5745" s="6"/>
      <c r="W5745" s="6"/>
    </row>
    <row r="5746" spans="18:23" x14ac:dyDescent="0.3">
      <c r="R5746" s="6"/>
      <c r="S5746" s="6"/>
      <c r="T5746" s="6"/>
      <c r="U5746" s="6"/>
      <c r="V5746" s="6"/>
      <c r="W5746" s="6"/>
    </row>
    <row r="5747" spans="18:23" x14ac:dyDescent="0.3">
      <c r="R5747" s="6"/>
      <c r="S5747" s="6"/>
      <c r="T5747" s="6"/>
      <c r="U5747" s="6"/>
      <c r="V5747" s="6"/>
      <c r="W5747" s="6"/>
    </row>
    <row r="5748" spans="18:23" x14ac:dyDescent="0.3">
      <c r="R5748" s="6"/>
      <c r="S5748" s="6"/>
      <c r="T5748" s="6"/>
      <c r="U5748" s="6"/>
      <c r="V5748" s="6"/>
      <c r="W5748" s="6"/>
    </row>
    <row r="5749" spans="18:23" x14ac:dyDescent="0.3">
      <c r="R5749" s="6"/>
      <c r="S5749" s="6"/>
      <c r="T5749" s="6"/>
      <c r="U5749" s="6"/>
      <c r="V5749" s="6"/>
      <c r="W5749" s="6"/>
    </row>
    <row r="5750" spans="18:23" x14ac:dyDescent="0.3">
      <c r="R5750" s="6"/>
      <c r="S5750" s="6"/>
      <c r="T5750" s="6"/>
      <c r="U5750" s="6"/>
      <c r="V5750" s="6"/>
      <c r="W5750" s="6"/>
    </row>
    <row r="5751" spans="18:23" x14ac:dyDescent="0.3">
      <c r="R5751" s="6"/>
      <c r="S5751" s="6"/>
      <c r="T5751" s="6"/>
      <c r="U5751" s="6"/>
      <c r="V5751" s="6"/>
      <c r="W5751" s="6"/>
    </row>
    <row r="5752" spans="18:23" x14ac:dyDescent="0.3">
      <c r="R5752" s="6"/>
      <c r="S5752" s="6"/>
      <c r="T5752" s="6"/>
      <c r="U5752" s="6"/>
      <c r="V5752" s="6"/>
      <c r="W5752" s="6"/>
    </row>
    <row r="5753" spans="18:23" x14ac:dyDescent="0.3">
      <c r="R5753" s="6"/>
      <c r="S5753" s="6"/>
      <c r="T5753" s="6"/>
      <c r="U5753" s="6"/>
      <c r="V5753" s="6"/>
      <c r="W5753" s="6"/>
    </row>
    <row r="5754" spans="18:23" x14ac:dyDescent="0.3">
      <c r="R5754" s="6"/>
      <c r="S5754" s="6"/>
      <c r="T5754" s="6"/>
      <c r="U5754" s="6"/>
      <c r="V5754" s="6"/>
      <c r="W5754" s="6"/>
    </row>
    <row r="5755" spans="18:23" x14ac:dyDescent="0.3">
      <c r="R5755" s="6"/>
      <c r="S5755" s="6"/>
      <c r="T5755" s="6"/>
      <c r="U5755" s="6"/>
      <c r="V5755" s="6"/>
      <c r="W5755" s="6"/>
    </row>
    <row r="5756" spans="18:23" x14ac:dyDescent="0.3">
      <c r="R5756" s="6"/>
      <c r="S5756" s="6"/>
      <c r="T5756" s="6"/>
      <c r="U5756" s="6"/>
      <c r="V5756" s="6"/>
      <c r="W5756" s="6"/>
    </row>
    <row r="5757" spans="18:23" x14ac:dyDescent="0.3">
      <c r="R5757" s="6"/>
      <c r="S5757" s="6"/>
      <c r="T5757" s="6"/>
      <c r="U5757" s="6"/>
      <c r="V5757" s="6"/>
      <c r="W5757" s="6"/>
    </row>
    <row r="5758" spans="18:23" x14ac:dyDescent="0.3">
      <c r="R5758" s="6"/>
      <c r="S5758" s="6"/>
      <c r="T5758" s="6"/>
      <c r="U5758" s="6"/>
      <c r="V5758" s="6"/>
      <c r="W5758" s="6"/>
    </row>
    <row r="5759" spans="18:23" x14ac:dyDescent="0.3">
      <c r="R5759" s="6"/>
      <c r="S5759" s="6"/>
      <c r="T5759" s="6"/>
      <c r="U5759" s="6"/>
      <c r="V5759" s="6"/>
      <c r="W5759" s="6"/>
    </row>
    <row r="5760" spans="18:23" x14ac:dyDescent="0.3">
      <c r="R5760" s="6"/>
      <c r="S5760" s="6"/>
      <c r="T5760" s="6"/>
      <c r="U5760" s="6"/>
      <c r="V5760" s="6"/>
      <c r="W5760" s="6"/>
    </row>
    <row r="5761" spans="18:23" x14ac:dyDescent="0.3">
      <c r="R5761" s="6"/>
      <c r="S5761" s="6"/>
      <c r="T5761" s="6"/>
      <c r="U5761" s="6"/>
      <c r="V5761" s="6"/>
      <c r="W5761" s="6"/>
    </row>
    <row r="5762" spans="18:23" x14ac:dyDescent="0.3">
      <c r="R5762" s="6"/>
      <c r="S5762" s="6"/>
      <c r="T5762" s="6"/>
      <c r="U5762" s="6"/>
      <c r="V5762" s="6"/>
      <c r="W5762" s="6"/>
    </row>
    <row r="5763" spans="18:23" x14ac:dyDescent="0.3">
      <c r="R5763" s="6"/>
      <c r="S5763" s="6"/>
      <c r="T5763" s="6"/>
      <c r="U5763" s="6"/>
      <c r="V5763" s="6"/>
      <c r="W5763" s="6"/>
    </row>
    <row r="5764" spans="18:23" x14ac:dyDescent="0.3">
      <c r="R5764" s="6"/>
      <c r="S5764" s="6"/>
      <c r="T5764" s="6"/>
      <c r="U5764" s="6"/>
      <c r="V5764" s="6"/>
      <c r="W5764" s="6"/>
    </row>
    <row r="5765" spans="18:23" x14ac:dyDescent="0.3">
      <c r="R5765" s="6"/>
      <c r="S5765" s="6"/>
      <c r="T5765" s="6"/>
      <c r="U5765" s="6"/>
      <c r="V5765" s="6"/>
      <c r="W5765" s="6"/>
    </row>
    <row r="5766" spans="18:23" x14ac:dyDescent="0.3">
      <c r="R5766" s="6"/>
      <c r="S5766" s="6"/>
      <c r="T5766" s="6"/>
      <c r="U5766" s="6"/>
      <c r="V5766" s="6"/>
      <c r="W5766" s="6"/>
    </row>
    <row r="5767" spans="18:23" x14ac:dyDescent="0.3">
      <c r="R5767" s="6"/>
      <c r="S5767" s="6"/>
      <c r="T5767" s="6"/>
      <c r="U5767" s="6"/>
      <c r="V5767" s="6"/>
      <c r="W5767" s="6"/>
    </row>
    <row r="5768" spans="18:23" x14ac:dyDescent="0.3">
      <c r="R5768" s="6"/>
      <c r="S5768" s="6"/>
      <c r="T5768" s="6"/>
      <c r="U5768" s="6"/>
      <c r="V5768" s="6"/>
      <c r="W5768" s="6"/>
    </row>
    <row r="5769" spans="18:23" x14ac:dyDescent="0.3">
      <c r="R5769" s="6"/>
      <c r="S5769" s="6"/>
      <c r="T5769" s="6"/>
      <c r="U5769" s="6"/>
      <c r="V5769" s="6"/>
      <c r="W5769" s="6"/>
    </row>
    <row r="5770" spans="18:23" x14ac:dyDescent="0.3">
      <c r="R5770" s="6"/>
      <c r="S5770" s="6"/>
      <c r="T5770" s="6"/>
      <c r="U5770" s="6"/>
      <c r="V5770" s="6"/>
      <c r="W5770" s="6"/>
    </row>
    <row r="5771" spans="18:23" x14ac:dyDescent="0.3">
      <c r="R5771" s="6"/>
      <c r="S5771" s="6"/>
      <c r="T5771" s="6"/>
      <c r="U5771" s="6"/>
      <c r="V5771" s="6"/>
      <c r="W5771" s="6"/>
    </row>
    <row r="5772" spans="18:23" x14ac:dyDescent="0.3">
      <c r="R5772" s="6"/>
      <c r="S5772" s="6"/>
      <c r="T5772" s="6"/>
      <c r="U5772" s="6"/>
      <c r="V5772" s="6"/>
      <c r="W5772" s="6"/>
    </row>
    <row r="5773" spans="18:23" x14ac:dyDescent="0.3">
      <c r="R5773" s="6"/>
      <c r="S5773" s="6"/>
      <c r="T5773" s="6"/>
      <c r="U5773" s="6"/>
      <c r="V5773" s="6"/>
      <c r="W5773" s="6"/>
    </row>
    <row r="5774" spans="18:23" x14ac:dyDescent="0.3">
      <c r="R5774" s="6"/>
      <c r="S5774" s="6"/>
      <c r="T5774" s="6"/>
      <c r="U5774" s="6"/>
      <c r="V5774" s="6"/>
      <c r="W5774" s="6"/>
    </row>
    <row r="5775" spans="18:23" x14ac:dyDescent="0.3">
      <c r="R5775" s="6"/>
      <c r="S5775" s="6"/>
      <c r="T5775" s="6"/>
      <c r="U5775" s="6"/>
      <c r="V5775" s="6"/>
      <c r="W5775" s="6"/>
    </row>
    <row r="5776" spans="18:23" x14ac:dyDescent="0.3">
      <c r="R5776" s="6"/>
      <c r="S5776" s="6"/>
      <c r="T5776" s="6"/>
      <c r="U5776" s="6"/>
      <c r="V5776" s="6"/>
      <c r="W5776" s="6"/>
    </row>
    <row r="5777" spans="18:23" x14ac:dyDescent="0.3">
      <c r="R5777" s="6"/>
      <c r="S5777" s="6"/>
      <c r="T5777" s="6"/>
      <c r="U5777" s="6"/>
      <c r="V5777" s="6"/>
      <c r="W5777" s="6"/>
    </row>
    <row r="5778" spans="18:23" x14ac:dyDescent="0.3">
      <c r="R5778" s="6"/>
      <c r="S5778" s="6"/>
      <c r="T5778" s="6"/>
      <c r="U5778" s="6"/>
      <c r="V5778" s="6"/>
      <c r="W5778" s="6"/>
    </row>
    <row r="5779" spans="18:23" x14ac:dyDescent="0.3">
      <c r="R5779" s="6"/>
      <c r="S5779" s="6"/>
      <c r="T5779" s="6"/>
      <c r="U5779" s="6"/>
      <c r="V5779" s="6"/>
      <c r="W5779" s="6"/>
    </row>
    <row r="5780" spans="18:23" x14ac:dyDescent="0.3">
      <c r="R5780" s="6"/>
      <c r="S5780" s="6"/>
      <c r="T5780" s="6"/>
      <c r="U5780" s="6"/>
      <c r="V5780" s="6"/>
      <c r="W5780" s="6"/>
    </row>
    <row r="5781" spans="18:23" x14ac:dyDescent="0.3">
      <c r="R5781" s="6"/>
      <c r="S5781" s="6"/>
      <c r="T5781" s="6"/>
      <c r="U5781" s="6"/>
      <c r="V5781" s="6"/>
      <c r="W5781" s="6"/>
    </row>
    <row r="5782" spans="18:23" x14ac:dyDescent="0.3">
      <c r="R5782" s="6"/>
      <c r="S5782" s="6"/>
      <c r="T5782" s="6"/>
      <c r="U5782" s="6"/>
      <c r="V5782" s="6"/>
      <c r="W5782" s="6"/>
    </row>
    <row r="5783" spans="18:23" x14ac:dyDescent="0.3">
      <c r="R5783" s="6"/>
      <c r="S5783" s="6"/>
      <c r="T5783" s="6"/>
      <c r="U5783" s="6"/>
      <c r="V5783" s="6"/>
      <c r="W5783" s="6"/>
    </row>
    <row r="5784" spans="18:23" x14ac:dyDescent="0.3">
      <c r="R5784" s="6"/>
      <c r="S5784" s="6"/>
      <c r="T5784" s="6"/>
      <c r="U5784" s="6"/>
      <c r="V5784" s="6"/>
      <c r="W5784" s="6"/>
    </row>
    <row r="5785" spans="18:23" x14ac:dyDescent="0.3">
      <c r="R5785" s="6"/>
      <c r="S5785" s="6"/>
      <c r="T5785" s="6"/>
      <c r="U5785" s="6"/>
      <c r="V5785" s="6"/>
      <c r="W5785" s="6"/>
    </row>
    <row r="5786" spans="18:23" x14ac:dyDescent="0.3">
      <c r="R5786" s="6"/>
      <c r="S5786" s="6"/>
      <c r="T5786" s="6"/>
      <c r="U5786" s="6"/>
      <c r="V5786" s="6"/>
      <c r="W5786" s="6"/>
    </row>
    <row r="5787" spans="18:23" x14ac:dyDescent="0.3">
      <c r="R5787" s="6"/>
      <c r="S5787" s="6"/>
      <c r="T5787" s="6"/>
      <c r="U5787" s="6"/>
      <c r="V5787" s="6"/>
      <c r="W5787" s="6"/>
    </row>
    <row r="5788" spans="18:23" x14ac:dyDescent="0.3">
      <c r="R5788" s="6"/>
      <c r="S5788" s="6"/>
      <c r="T5788" s="6"/>
      <c r="U5788" s="6"/>
      <c r="V5788" s="6"/>
      <c r="W5788" s="6"/>
    </row>
    <row r="5789" spans="18:23" x14ac:dyDescent="0.3">
      <c r="R5789" s="6"/>
      <c r="S5789" s="6"/>
      <c r="T5789" s="6"/>
      <c r="U5789" s="6"/>
      <c r="V5789" s="6"/>
      <c r="W5789" s="6"/>
    </row>
    <row r="5790" spans="18:23" x14ac:dyDescent="0.3">
      <c r="R5790" s="6"/>
      <c r="S5790" s="6"/>
      <c r="T5790" s="6"/>
      <c r="U5790" s="6"/>
      <c r="V5790" s="6"/>
      <c r="W5790" s="6"/>
    </row>
    <row r="5791" spans="18:23" x14ac:dyDescent="0.3">
      <c r="R5791" s="6"/>
      <c r="S5791" s="6"/>
      <c r="T5791" s="6"/>
      <c r="U5791" s="6"/>
      <c r="V5791" s="6"/>
      <c r="W5791" s="6"/>
    </row>
    <row r="5792" spans="18:23" x14ac:dyDescent="0.3">
      <c r="R5792" s="6"/>
      <c r="S5792" s="6"/>
      <c r="T5792" s="6"/>
      <c r="U5792" s="6"/>
      <c r="V5792" s="6"/>
      <c r="W5792" s="6"/>
    </row>
    <row r="5793" spans="18:23" x14ac:dyDescent="0.3">
      <c r="R5793" s="6"/>
      <c r="S5793" s="6"/>
      <c r="T5793" s="6"/>
      <c r="U5793" s="6"/>
      <c r="V5793" s="6"/>
      <c r="W5793" s="6"/>
    </row>
    <row r="5794" spans="18:23" x14ac:dyDescent="0.3">
      <c r="R5794" s="6"/>
      <c r="S5794" s="6"/>
      <c r="T5794" s="6"/>
      <c r="U5794" s="6"/>
      <c r="V5794" s="6"/>
      <c r="W5794" s="6"/>
    </row>
    <row r="5795" spans="18:23" x14ac:dyDescent="0.3">
      <c r="R5795" s="6"/>
      <c r="S5795" s="6"/>
      <c r="T5795" s="6"/>
      <c r="U5795" s="6"/>
      <c r="V5795" s="6"/>
      <c r="W5795" s="6"/>
    </row>
    <row r="5796" spans="18:23" x14ac:dyDescent="0.3">
      <c r="R5796" s="6"/>
      <c r="S5796" s="6"/>
      <c r="T5796" s="6"/>
      <c r="U5796" s="6"/>
      <c r="V5796" s="6"/>
      <c r="W5796" s="6"/>
    </row>
    <row r="5797" spans="18:23" x14ac:dyDescent="0.3">
      <c r="R5797" s="6"/>
      <c r="S5797" s="6"/>
      <c r="T5797" s="6"/>
      <c r="U5797" s="6"/>
      <c r="V5797" s="6"/>
      <c r="W5797" s="6"/>
    </row>
    <row r="5798" spans="18:23" x14ac:dyDescent="0.3">
      <c r="R5798" s="6"/>
      <c r="S5798" s="6"/>
      <c r="T5798" s="6"/>
      <c r="U5798" s="6"/>
      <c r="V5798" s="6"/>
      <c r="W5798" s="6"/>
    </row>
    <row r="5799" spans="18:23" x14ac:dyDescent="0.3">
      <c r="R5799" s="6"/>
      <c r="S5799" s="6"/>
      <c r="T5799" s="6"/>
      <c r="U5799" s="6"/>
      <c r="V5799" s="6"/>
      <c r="W5799" s="6"/>
    </row>
    <row r="5800" spans="18:23" x14ac:dyDescent="0.3">
      <c r="R5800" s="6"/>
      <c r="S5800" s="6"/>
      <c r="T5800" s="6"/>
      <c r="U5800" s="6"/>
      <c r="V5800" s="6"/>
      <c r="W5800" s="6"/>
    </row>
    <row r="5801" spans="18:23" x14ac:dyDescent="0.3">
      <c r="R5801" s="6"/>
      <c r="S5801" s="6"/>
      <c r="T5801" s="6"/>
      <c r="U5801" s="6"/>
      <c r="V5801" s="6"/>
      <c r="W5801" s="6"/>
    </row>
    <row r="5802" spans="18:23" x14ac:dyDescent="0.3">
      <c r="R5802" s="6"/>
      <c r="S5802" s="6"/>
      <c r="T5802" s="6"/>
      <c r="U5802" s="6"/>
      <c r="V5802" s="6"/>
      <c r="W5802" s="6"/>
    </row>
    <row r="5803" spans="18:23" x14ac:dyDescent="0.3">
      <c r="R5803" s="6"/>
      <c r="S5803" s="6"/>
      <c r="T5803" s="6"/>
      <c r="U5803" s="6"/>
      <c r="V5803" s="6"/>
      <c r="W5803" s="6"/>
    </row>
    <row r="5804" spans="18:23" x14ac:dyDescent="0.3">
      <c r="R5804" s="6"/>
      <c r="S5804" s="6"/>
      <c r="T5804" s="6"/>
      <c r="U5804" s="6"/>
      <c r="V5804" s="6"/>
      <c r="W5804" s="6"/>
    </row>
    <row r="5805" spans="18:23" x14ac:dyDescent="0.3">
      <c r="R5805" s="6"/>
      <c r="S5805" s="6"/>
      <c r="T5805" s="6"/>
      <c r="U5805" s="6"/>
      <c r="V5805" s="6"/>
      <c r="W5805" s="6"/>
    </row>
    <row r="5806" spans="18:23" x14ac:dyDescent="0.3">
      <c r="R5806" s="6"/>
      <c r="S5806" s="6"/>
      <c r="T5806" s="6"/>
      <c r="U5806" s="6"/>
      <c r="V5806" s="6"/>
      <c r="W5806" s="6"/>
    </row>
    <row r="5807" spans="18:23" x14ac:dyDescent="0.3">
      <c r="R5807" s="6"/>
      <c r="S5807" s="6"/>
      <c r="T5807" s="6"/>
      <c r="U5807" s="6"/>
      <c r="V5807" s="6"/>
      <c r="W5807" s="6"/>
    </row>
    <row r="5808" spans="18:23" x14ac:dyDescent="0.3">
      <c r="R5808" s="6"/>
      <c r="S5808" s="6"/>
      <c r="T5808" s="6"/>
      <c r="U5808" s="6"/>
      <c r="V5808" s="6"/>
      <c r="W5808" s="6"/>
    </row>
    <row r="5809" spans="18:23" x14ac:dyDescent="0.3">
      <c r="R5809" s="6"/>
      <c r="S5809" s="6"/>
      <c r="T5809" s="6"/>
      <c r="U5809" s="6"/>
      <c r="V5809" s="6"/>
      <c r="W5809" s="6"/>
    </row>
    <row r="5810" spans="18:23" x14ac:dyDescent="0.3">
      <c r="R5810" s="6"/>
      <c r="S5810" s="6"/>
      <c r="T5810" s="6"/>
      <c r="U5810" s="6"/>
      <c r="V5810" s="6"/>
      <c r="W5810" s="6"/>
    </row>
    <row r="5811" spans="18:23" x14ac:dyDescent="0.3">
      <c r="R5811" s="6"/>
      <c r="S5811" s="6"/>
      <c r="T5811" s="6"/>
      <c r="U5811" s="6"/>
      <c r="V5811" s="6"/>
      <c r="W5811" s="6"/>
    </row>
    <row r="5812" spans="18:23" x14ac:dyDescent="0.3">
      <c r="R5812" s="6"/>
      <c r="S5812" s="6"/>
      <c r="T5812" s="6"/>
      <c r="U5812" s="6"/>
      <c r="V5812" s="6"/>
      <c r="W5812" s="6"/>
    </row>
    <row r="5813" spans="18:23" x14ac:dyDescent="0.3">
      <c r="R5813" s="6"/>
      <c r="S5813" s="6"/>
      <c r="T5813" s="6"/>
      <c r="U5813" s="6"/>
      <c r="V5813" s="6"/>
      <c r="W5813" s="6"/>
    </row>
    <row r="5814" spans="18:23" x14ac:dyDescent="0.3">
      <c r="R5814" s="6"/>
      <c r="S5814" s="6"/>
      <c r="T5814" s="6"/>
      <c r="U5814" s="6"/>
      <c r="V5814" s="6"/>
      <c r="W5814" s="6"/>
    </row>
    <row r="5815" spans="18:23" x14ac:dyDescent="0.3">
      <c r="R5815" s="6"/>
      <c r="S5815" s="6"/>
      <c r="T5815" s="6"/>
      <c r="U5815" s="6"/>
      <c r="V5815" s="6"/>
      <c r="W5815" s="6"/>
    </row>
    <row r="5816" spans="18:23" x14ac:dyDescent="0.3">
      <c r="R5816" s="6"/>
      <c r="S5816" s="6"/>
      <c r="T5816" s="6"/>
      <c r="U5816" s="6"/>
      <c r="V5816" s="6"/>
      <c r="W5816" s="6"/>
    </row>
    <row r="5817" spans="18:23" x14ac:dyDescent="0.3">
      <c r="R5817" s="6"/>
      <c r="S5817" s="6"/>
      <c r="T5817" s="6"/>
      <c r="U5817" s="6"/>
      <c r="V5817" s="6"/>
      <c r="W5817" s="6"/>
    </row>
    <row r="5818" spans="18:23" x14ac:dyDescent="0.3">
      <c r="R5818" s="6"/>
      <c r="S5818" s="6"/>
      <c r="T5818" s="6"/>
      <c r="U5818" s="6"/>
      <c r="V5818" s="6"/>
      <c r="W5818" s="6"/>
    </row>
    <row r="5819" spans="18:23" x14ac:dyDescent="0.3">
      <c r="R5819" s="6"/>
      <c r="S5819" s="6"/>
      <c r="T5819" s="6"/>
      <c r="U5819" s="6"/>
      <c r="V5819" s="6"/>
      <c r="W5819" s="6"/>
    </row>
    <row r="5820" spans="18:23" x14ac:dyDescent="0.3">
      <c r="R5820" s="6"/>
      <c r="S5820" s="6"/>
      <c r="T5820" s="6"/>
      <c r="U5820" s="6"/>
      <c r="V5820" s="6"/>
      <c r="W5820" s="6"/>
    </row>
    <row r="5821" spans="18:23" x14ac:dyDescent="0.3">
      <c r="R5821" s="6"/>
      <c r="S5821" s="6"/>
      <c r="T5821" s="6"/>
      <c r="U5821" s="6"/>
      <c r="V5821" s="6"/>
      <c r="W5821" s="6"/>
    </row>
    <row r="5822" spans="18:23" x14ac:dyDescent="0.3">
      <c r="R5822" s="6"/>
      <c r="S5822" s="6"/>
      <c r="T5822" s="6"/>
      <c r="U5822" s="6"/>
      <c r="V5822" s="6"/>
      <c r="W5822" s="6"/>
    </row>
    <row r="5823" spans="18:23" x14ac:dyDescent="0.3">
      <c r="R5823" s="6"/>
      <c r="S5823" s="6"/>
      <c r="T5823" s="6"/>
      <c r="U5823" s="6"/>
      <c r="V5823" s="6"/>
      <c r="W5823" s="6"/>
    </row>
    <row r="5824" spans="18:23" x14ac:dyDescent="0.3">
      <c r="R5824" s="6"/>
      <c r="S5824" s="6"/>
      <c r="T5824" s="6"/>
      <c r="U5824" s="6"/>
      <c r="V5824" s="6"/>
      <c r="W5824" s="6"/>
    </row>
    <row r="5825" spans="18:23" x14ac:dyDescent="0.3">
      <c r="R5825" s="6"/>
      <c r="S5825" s="6"/>
      <c r="T5825" s="6"/>
      <c r="U5825" s="6"/>
      <c r="V5825" s="6"/>
      <c r="W5825" s="6"/>
    </row>
    <row r="5826" spans="18:23" x14ac:dyDescent="0.3">
      <c r="R5826" s="6"/>
      <c r="S5826" s="6"/>
      <c r="T5826" s="6"/>
      <c r="U5826" s="6"/>
      <c r="V5826" s="6"/>
      <c r="W5826" s="6"/>
    </row>
    <row r="5827" spans="18:23" x14ac:dyDescent="0.3">
      <c r="R5827" s="6"/>
      <c r="S5827" s="6"/>
      <c r="T5827" s="6"/>
      <c r="U5827" s="6"/>
      <c r="V5827" s="6"/>
      <c r="W5827" s="6"/>
    </row>
    <row r="5828" spans="18:23" x14ac:dyDescent="0.3">
      <c r="R5828" s="6"/>
      <c r="S5828" s="6"/>
      <c r="T5828" s="6"/>
      <c r="U5828" s="6"/>
      <c r="V5828" s="6"/>
      <c r="W5828" s="6"/>
    </row>
    <row r="5829" spans="18:23" x14ac:dyDescent="0.3">
      <c r="R5829" s="6"/>
      <c r="S5829" s="6"/>
      <c r="T5829" s="6"/>
      <c r="U5829" s="6"/>
      <c r="V5829" s="6"/>
      <c r="W5829" s="6"/>
    </row>
    <row r="5830" spans="18:23" x14ac:dyDescent="0.3">
      <c r="R5830" s="6"/>
      <c r="S5830" s="6"/>
      <c r="T5830" s="6"/>
      <c r="U5830" s="6"/>
      <c r="V5830" s="6"/>
      <c r="W5830" s="6"/>
    </row>
    <row r="5831" spans="18:23" x14ac:dyDescent="0.3">
      <c r="R5831" s="6"/>
      <c r="S5831" s="6"/>
      <c r="T5831" s="6"/>
      <c r="U5831" s="6"/>
      <c r="V5831" s="6"/>
      <c r="W5831" s="6"/>
    </row>
    <row r="5832" spans="18:23" x14ac:dyDescent="0.3">
      <c r="R5832" s="6"/>
      <c r="S5832" s="6"/>
      <c r="T5832" s="6"/>
      <c r="U5832" s="6"/>
      <c r="V5832" s="6"/>
      <c r="W5832" s="6"/>
    </row>
    <row r="5833" spans="18:23" x14ac:dyDescent="0.3">
      <c r="R5833" s="6"/>
      <c r="S5833" s="6"/>
      <c r="T5833" s="6"/>
      <c r="U5833" s="6"/>
      <c r="V5833" s="6"/>
      <c r="W5833" s="6"/>
    </row>
    <row r="5834" spans="18:23" x14ac:dyDescent="0.3">
      <c r="R5834" s="6"/>
      <c r="S5834" s="6"/>
      <c r="T5834" s="6"/>
      <c r="U5834" s="6"/>
      <c r="V5834" s="6"/>
      <c r="W5834" s="6"/>
    </row>
    <row r="5835" spans="18:23" x14ac:dyDescent="0.3">
      <c r="R5835" s="6"/>
      <c r="S5835" s="6"/>
      <c r="T5835" s="6"/>
      <c r="U5835" s="6"/>
      <c r="V5835" s="6"/>
      <c r="W5835" s="6"/>
    </row>
    <row r="5836" spans="18:23" x14ac:dyDescent="0.3">
      <c r="R5836" s="6"/>
      <c r="S5836" s="6"/>
      <c r="T5836" s="6"/>
      <c r="U5836" s="6"/>
      <c r="V5836" s="6"/>
      <c r="W5836" s="6"/>
    </row>
    <row r="5837" spans="18:23" x14ac:dyDescent="0.3">
      <c r="R5837" s="6"/>
      <c r="S5837" s="6"/>
      <c r="T5837" s="6"/>
      <c r="U5837" s="6"/>
      <c r="V5837" s="6"/>
      <c r="W5837" s="6"/>
    </row>
    <row r="5838" spans="18:23" x14ac:dyDescent="0.3">
      <c r="R5838" s="6"/>
      <c r="S5838" s="6"/>
      <c r="T5838" s="6"/>
      <c r="U5838" s="6"/>
      <c r="V5838" s="6"/>
      <c r="W5838" s="6"/>
    </row>
    <row r="5839" spans="18:23" x14ac:dyDescent="0.3">
      <c r="R5839" s="6"/>
      <c r="S5839" s="6"/>
      <c r="T5839" s="6"/>
      <c r="U5839" s="6"/>
      <c r="V5839" s="6"/>
      <c r="W5839" s="6"/>
    </row>
    <row r="5840" spans="18:23" x14ac:dyDescent="0.3">
      <c r="R5840" s="6"/>
      <c r="S5840" s="6"/>
      <c r="T5840" s="6"/>
      <c r="U5840" s="6"/>
      <c r="V5840" s="6"/>
      <c r="W5840" s="6"/>
    </row>
    <row r="5841" spans="18:23" x14ac:dyDescent="0.3">
      <c r="R5841" s="6"/>
      <c r="S5841" s="6"/>
      <c r="T5841" s="6"/>
      <c r="U5841" s="6"/>
      <c r="V5841" s="6"/>
      <c r="W5841" s="6"/>
    </row>
    <row r="5842" spans="18:23" x14ac:dyDescent="0.3">
      <c r="R5842" s="6"/>
      <c r="S5842" s="6"/>
      <c r="T5842" s="6"/>
      <c r="U5842" s="6"/>
      <c r="V5842" s="6"/>
      <c r="W5842" s="6"/>
    </row>
    <row r="5843" spans="18:23" x14ac:dyDescent="0.3">
      <c r="R5843" s="6"/>
      <c r="S5843" s="6"/>
      <c r="T5843" s="6"/>
      <c r="U5843" s="6"/>
      <c r="V5843" s="6"/>
      <c r="W5843" s="6"/>
    </row>
    <row r="5844" spans="18:23" x14ac:dyDescent="0.3">
      <c r="R5844" s="6"/>
      <c r="S5844" s="6"/>
      <c r="T5844" s="6"/>
      <c r="U5844" s="6"/>
      <c r="V5844" s="6"/>
      <c r="W5844" s="6"/>
    </row>
    <row r="5845" spans="18:23" x14ac:dyDescent="0.3">
      <c r="R5845" s="6"/>
      <c r="S5845" s="6"/>
      <c r="T5845" s="6"/>
      <c r="U5845" s="6"/>
      <c r="V5845" s="6"/>
      <c r="W5845" s="6"/>
    </row>
    <row r="5846" spans="18:23" x14ac:dyDescent="0.3">
      <c r="R5846" s="6"/>
      <c r="S5846" s="6"/>
      <c r="T5846" s="6"/>
      <c r="U5846" s="6"/>
      <c r="V5846" s="6"/>
      <c r="W5846" s="6"/>
    </row>
    <row r="5847" spans="18:23" x14ac:dyDescent="0.3">
      <c r="R5847" s="6"/>
      <c r="S5847" s="6"/>
      <c r="T5847" s="6"/>
      <c r="U5847" s="6"/>
      <c r="V5847" s="6"/>
      <c r="W5847" s="6"/>
    </row>
    <row r="5848" spans="18:23" x14ac:dyDescent="0.3">
      <c r="R5848" s="6"/>
      <c r="S5848" s="6"/>
      <c r="T5848" s="6"/>
      <c r="U5848" s="6"/>
      <c r="V5848" s="6"/>
      <c r="W5848" s="6"/>
    </row>
    <row r="5849" spans="18:23" x14ac:dyDescent="0.3">
      <c r="R5849" s="6"/>
      <c r="S5849" s="6"/>
      <c r="T5849" s="6"/>
      <c r="U5849" s="6"/>
      <c r="V5849" s="6"/>
      <c r="W5849" s="6"/>
    </row>
    <row r="5850" spans="18:23" x14ac:dyDescent="0.3">
      <c r="R5850" s="6"/>
      <c r="S5850" s="6"/>
      <c r="T5850" s="6"/>
      <c r="U5850" s="6"/>
      <c r="V5850" s="6"/>
      <c r="W5850" s="6"/>
    </row>
    <row r="5851" spans="18:23" x14ac:dyDescent="0.3">
      <c r="R5851" s="6"/>
      <c r="S5851" s="6"/>
      <c r="T5851" s="6"/>
      <c r="U5851" s="6"/>
      <c r="V5851" s="6"/>
      <c r="W5851" s="6"/>
    </row>
    <row r="5852" spans="18:23" x14ac:dyDescent="0.3">
      <c r="R5852" s="6"/>
      <c r="S5852" s="6"/>
      <c r="T5852" s="6"/>
      <c r="U5852" s="6"/>
      <c r="V5852" s="6"/>
      <c r="W5852" s="6"/>
    </row>
    <row r="5853" spans="18:23" x14ac:dyDescent="0.3">
      <c r="R5853" s="6"/>
      <c r="S5853" s="6"/>
      <c r="T5853" s="6"/>
      <c r="U5853" s="6"/>
      <c r="V5853" s="6"/>
      <c r="W5853" s="6"/>
    </row>
    <row r="5854" spans="18:23" x14ac:dyDescent="0.3">
      <c r="R5854" s="6"/>
      <c r="S5854" s="6"/>
      <c r="T5854" s="6"/>
      <c r="U5854" s="6"/>
      <c r="V5854" s="6"/>
      <c r="W5854" s="6"/>
    </row>
    <row r="5855" spans="18:23" x14ac:dyDescent="0.3">
      <c r="R5855" s="6"/>
      <c r="S5855" s="6"/>
      <c r="T5855" s="6"/>
      <c r="U5855" s="6"/>
      <c r="V5855" s="6"/>
      <c r="W5855" s="6"/>
    </row>
    <row r="5856" spans="18:23" x14ac:dyDescent="0.3">
      <c r="R5856" s="6"/>
      <c r="S5856" s="6"/>
      <c r="T5856" s="6"/>
      <c r="U5856" s="6"/>
      <c r="V5856" s="6"/>
      <c r="W5856" s="6"/>
    </row>
    <row r="5857" spans="18:23" x14ac:dyDescent="0.3">
      <c r="R5857" s="6"/>
      <c r="S5857" s="6"/>
      <c r="T5857" s="6"/>
      <c r="U5857" s="6"/>
      <c r="V5857" s="6"/>
      <c r="W5857" s="6"/>
    </row>
    <row r="5858" spans="18:23" x14ac:dyDescent="0.3">
      <c r="R5858" s="6"/>
      <c r="S5858" s="6"/>
      <c r="T5858" s="6"/>
      <c r="U5858" s="6"/>
      <c r="V5858" s="6"/>
      <c r="W5858" s="6"/>
    </row>
    <row r="5859" spans="18:23" x14ac:dyDescent="0.3">
      <c r="R5859" s="6"/>
      <c r="S5859" s="6"/>
      <c r="T5859" s="6"/>
      <c r="U5859" s="6"/>
      <c r="V5859" s="6"/>
      <c r="W5859" s="6"/>
    </row>
    <row r="5860" spans="18:23" x14ac:dyDescent="0.3">
      <c r="R5860" s="6"/>
      <c r="S5860" s="6"/>
      <c r="T5860" s="6"/>
      <c r="U5860" s="6"/>
      <c r="V5860" s="6"/>
      <c r="W5860" s="6"/>
    </row>
    <row r="5861" spans="18:23" x14ac:dyDescent="0.3">
      <c r="R5861" s="6"/>
      <c r="S5861" s="6"/>
      <c r="T5861" s="6"/>
      <c r="U5861" s="6"/>
      <c r="V5861" s="6"/>
      <c r="W5861" s="6"/>
    </row>
    <row r="5862" spans="18:23" x14ac:dyDescent="0.3">
      <c r="R5862" s="6"/>
      <c r="S5862" s="6"/>
      <c r="T5862" s="6"/>
      <c r="U5862" s="6"/>
      <c r="V5862" s="6"/>
      <c r="W5862" s="6"/>
    </row>
    <row r="5863" spans="18:23" x14ac:dyDescent="0.3">
      <c r="R5863" s="6"/>
      <c r="S5863" s="6"/>
      <c r="T5863" s="6"/>
      <c r="U5863" s="6"/>
      <c r="V5863" s="6"/>
      <c r="W5863" s="6"/>
    </row>
    <row r="5864" spans="18:23" x14ac:dyDescent="0.3">
      <c r="R5864" s="6"/>
      <c r="S5864" s="6"/>
      <c r="T5864" s="6"/>
      <c r="U5864" s="6"/>
      <c r="V5864" s="6"/>
      <c r="W5864" s="6"/>
    </row>
    <row r="5865" spans="18:23" x14ac:dyDescent="0.3">
      <c r="R5865" s="6"/>
      <c r="S5865" s="6"/>
      <c r="T5865" s="6"/>
      <c r="U5865" s="6"/>
      <c r="V5865" s="6"/>
      <c r="W5865" s="6"/>
    </row>
    <row r="5866" spans="18:23" x14ac:dyDescent="0.3">
      <c r="R5866" s="6"/>
      <c r="S5866" s="6"/>
      <c r="T5866" s="6"/>
      <c r="U5866" s="6"/>
      <c r="V5866" s="6"/>
      <c r="W5866" s="6"/>
    </row>
    <row r="5867" spans="18:23" x14ac:dyDescent="0.3">
      <c r="R5867" s="6"/>
      <c r="S5867" s="6"/>
      <c r="T5867" s="6"/>
      <c r="U5867" s="6"/>
      <c r="V5867" s="6"/>
      <c r="W5867" s="6"/>
    </row>
    <row r="5868" spans="18:23" x14ac:dyDescent="0.3">
      <c r="R5868" s="6"/>
      <c r="S5868" s="6"/>
      <c r="T5868" s="6"/>
      <c r="U5868" s="6"/>
      <c r="V5868" s="6"/>
      <c r="W5868" s="6"/>
    </row>
    <row r="5869" spans="18:23" x14ac:dyDescent="0.3">
      <c r="R5869" s="6"/>
      <c r="S5869" s="6"/>
      <c r="T5869" s="6"/>
      <c r="U5869" s="6"/>
      <c r="V5869" s="6"/>
      <c r="W5869" s="6"/>
    </row>
    <row r="5870" spans="18:23" x14ac:dyDescent="0.3">
      <c r="R5870" s="6"/>
      <c r="S5870" s="6"/>
      <c r="T5870" s="6"/>
      <c r="U5870" s="6"/>
      <c r="V5870" s="6"/>
      <c r="W5870" s="6"/>
    </row>
    <row r="5871" spans="18:23" x14ac:dyDescent="0.3">
      <c r="R5871" s="6"/>
      <c r="S5871" s="6"/>
      <c r="T5871" s="6"/>
      <c r="U5871" s="6"/>
      <c r="V5871" s="6"/>
      <c r="W5871" s="6"/>
    </row>
    <row r="5872" spans="18:23" x14ac:dyDescent="0.3">
      <c r="R5872" s="6"/>
      <c r="S5872" s="6"/>
      <c r="T5872" s="6"/>
      <c r="U5872" s="6"/>
      <c r="V5872" s="6"/>
      <c r="W5872" s="6"/>
    </row>
    <row r="5873" spans="18:23" x14ac:dyDescent="0.3">
      <c r="R5873" s="6"/>
      <c r="S5873" s="6"/>
      <c r="T5873" s="6"/>
      <c r="U5873" s="6"/>
      <c r="V5873" s="6"/>
      <c r="W5873" s="6"/>
    </row>
    <row r="5874" spans="18:23" x14ac:dyDescent="0.3">
      <c r="R5874" s="6"/>
      <c r="S5874" s="6"/>
      <c r="T5874" s="6"/>
      <c r="U5874" s="6"/>
      <c r="V5874" s="6"/>
      <c r="W5874" s="6"/>
    </row>
    <row r="5875" spans="18:23" x14ac:dyDescent="0.3">
      <c r="R5875" s="6"/>
      <c r="S5875" s="6"/>
      <c r="T5875" s="6"/>
      <c r="U5875" s="6"/>
      <c r="V5875" s="6"/>
      <c r="W5875" s="6"/>
    </row>
    <row r="5876" spans="18:23" x14ac:dyDescent="0.3">
      <c r="R5876" s="6"/>
      <c r="S5876" s="6"/>
      <c r="T5876" s="6"/>
      <c r="U5876" s="6"/>
      <c r="V5876" s="6"/>
      <c r="W5876" s="6"/>
    </row>
    <row r="5877" spans="18:23" x14ac:dyDescent="0.3">
      <c r="R5877" s="6"/>
      <c r="S5877" s="6"/>
      <c r="T5877" s="6"/>
      <c r="U5877" s="6"/>
      <c r="V5877" s="6"/>
      <c r="W5877" s="6"/>
    </row>
    <row r="5878" spans="18:23" x14ac:dyDescent="0.3">
      <c r="R5878" s="6"/>
      <c r="S5878" s="6"/>
      <c r="T5878" s="6"/>
      <c r="U5878" s="6"/>
      <c r="V5878" s="6"/>
      <c r="W5878" s="6"/>
    </row>
    <row r="5879" spans="18:23" x14ac:dyDescent="0.3">
      <c r="R5879" s="6"/>
      <c r="S5879" s="6"/>
      <c r="T5879" s="6"/>
      <c r="U5879" s="6"/>
      <c r="V5879" s="6"/>
      <c r="W5879" s="6"/>
    </row>
    <row r="5880" spans="18:23" x14ac:dyDescent="0.3">
      <c r="R5880" s="6"/>
      <c r="S5880" s="6"/>
      <c r="T5880" s="6"/>
      <c r="U5880" s="6"/>
      <c r="V5880" s="6"/>
      <c r="W5880" s="6"/>
    </row>
    <row r="5881" spans="18:23" x14ac:dyDescent="0.3">
      <c r="R5881" s="6"/>
      <c r="S5881" s="6"/>
      <c r="T5881" s="6"/>
      <c r="U5881" s="6"/>
      <c r="V5881" s="6"/>
      <c r="W5881" s="6"/>
    </row>
    <row r="5882" spans="18:23" x14ac:dyDescent="0.3">
      <c r="R5882" s="6"/>
      <c r="S5882" s="6"/>
      <c r="T5882" s="6"/>
      <c r="U5882" s="6"/>
      <c r="V5882" s="6"/>
      <c r="W5882" s="6"/>
    </row>
    <row r="5883" spans="18:23" x14ac:dyDescent="0.3">
      <c r="R5883" s="6"/>
      <c r="S5883" s="6"/>
      <c r="T5883" s="6"/>
      <c r="U5883" s="6"/>
      <c r="V5883" s="6"/>
      <c r="W5883" s="6"/>
    </row>
    <row r="5884" spans="18:23" x14ac:dyDescent="0.3">
      <c r="R5884" s="6"/>
      <c r="S5884" s="6"/>
      <c r="T5884" s="6"/>
      <c r="U5884" s="6"/>
      <c r="V5884" s="6"/>
      <c r="W5884" s="6"/>
    </row>
    <row r="5885" spans="18:23" x14ac:dyDescent="0.3">
      <c r="R5885" s="6"/>
      <c r="S5885" s="6"/>
      <c r="T5885" s="6"/>
      <c r="U5885" s="6"/>
      <c r="V5885" s="6"/>
      <c r="W5885" s="6"/>
    </row>
    <row r="5886" spans="18:23" x14ac:dyDescent="0.3">
      <c r="R5886" s="6"/>
      <c r="S5886" s="6"/>
      <c r="T5886" s="6"/>
      <c r="U5886" s="6"/>
      <c r="V5886" s="6"/>
      <c r="W5886" s="6"/>
    </row>
    <row r="5887" spans="18:23" x14ac:dyDescent="0.3">
      <c r="R5887" s="6"/>
      <c r="S5887" s="6"/>
      <c r="T5887" s="6"/>
      <c r="U5887" s="6"/>
      <c r="V5887" s="6"/>
      <c r="W5887" s="6"/>
    </row>
    <row r="5888" spans="18:23" x14ac:dyDescent="0.3">
      <c r="R5888" s="6"/>
      <c r="S5888" s="6"/>
      <c r="T5888" s="6"/>
      <c r="U5888" s="6"/>
      <c r="V5888" s="6"/>
      <c r="W5888" s="6"/>
    </row>
    <row r="5889" spans="18:23" x14ac:dyDescent="0.3">
      <c r="R5889" s="6"/>
      <c r="S5889" s="6"/>
      <c r="T5889" s="6"/>
      <c r="U5889" s="6"/>
      <c r="V5889" s="6"/>
      <c r="W5889" s="6"/>
    </row>
    <row r="5890" spans="18:23" x14ac:dyDescent="0.3">
      <c r="R5890" s="6"/>
      <c r="S5890" s="6"/>
      <c r="T5890" s="6"/>
      <c r="U5890" s="6"/>
      <c r="V5890" s="6"/>
      <c r="W5890" s="6"/>
    </row>
    <row r="5891" spans="18:23" x14ac:dyDescent="0.3">
      <c r="R5891" s="6"/>
      <c r="S5891" s="6"/>
      <c r="T5891" s="6"/>
      <c r="U5891" s="6"/>
      <c r="V5891" s="6"/>
      <c r="W5891" s="6"/>
    </row>
    <row r="5892" spans="18:23" x14ac:dyDescent="0.3">
      <c r="R5892" s="6"/>
      <c r="S5892" s="6"/>
      <c r="T5892" s="6"/>
      <c r="U5892" s="6"/>
      <c r="V5892" s="6"/>
      <c r="W5892" s="6"/>
    </row>
    <row r="5893" spans="18:23" x14ac:dyDescent="0.3">
      <c r="R5893" s="6"/>
      <c r="S5893" s="6"/>
      <c r="T5893" s="6"/>
      <c r="U5893" s="6"/>
      <c r="V5893" s="6"/>
      <c r="W5893" s="6"/>
    </row>
    <row r="5894" spans="18:23" x14ac:dyDescent="0.3">
      <c r="R5894" s="6"/>
      <c r="S5894" s="6"/>
      <c r="T5894" s="6"/>
      <c r="U5894" s="6"/>
      <c r="V5894" s="6"/>
      <c r="W5894" s="6"/>
    </row>
    <row r="5895" spans="18:23" x14ac:dyDescent="0.3">
      <c r="R5895" s="6"/>
      <c r="S5895" s="6"/>
      <c r="T5895" s="6"/>
      <c r="U5895" s="6"/>
      <c r="V5895" s="6"/>
      <c r="W5895" s="6"/>
    </row>
    <row r="5896" spans="18:23" x14ac:dyDescent="0.3">
      <c r="R5896" s="6"/>
      <c r="S5896" s="6"/>
      <c r="T5896" s="6"/>
      <c r="U5896" s="6"/>
      <c r="V5896" s="6"/>
      <c r="W5896" s="6"/>
    </row>
    <row r="5897" spans="18:23" x14ac:dyDescent="0.3">
      <c r="R5897" s="6"/>
      <c r="S5897" s="6"/>
      <c r="T5897" s="6"/>
      <c r="U5897" s="6"/>
      <c r="V5897" s="6"/>
      <c r="W5897" s="6"/>
    </row>
    <row r="5898" spans="18:23" x14ac:dyDescent="0.3">
      <c r="R5898" s="6"/>
      <c r="S5898" s="6"/>
      <c r="T5898" s="6"/>
      <c r="U5898" s="6"/>
      <c r="V5898" s="6"/>
      <c r="W5898" s="6"/>
    </row>
    <row r="5899" spans="18:23" x14ac:dyDescent="0.3">
      <c r="R5899" s="6"/>
      <c r="S5899" s="6"/>
      <c r="T5899" s="6"/>
      <c r="U5899" s="6"/>
      <c r="V5899" s="6"/>
      <c r="W5899" s="6"/>
    </row>
    <row r="5900" spans="18:23" x14ac:dyDescent="0.3">
      <c r="R5900" s="6"/>
      <c r="S5900" s="6"/>
      <c r="T5900" s="6"/>
      <c r="U5900" s="6"/>
      <c r="V5900" s="6"/>
      <c r="W5900" s="6"/>
    </row>
    <row r="5901" spans="18:23" x14ac:dyDescent="0.3">
      <c r="R5901" s="6"/>
      <c r="S5901" s="6"/>
      <c r="T5901" s="6"/>
      <c r="U5901" s="6"/>
      <c r="V5901" s="6"/>
      <c r="W5901" s="6"/>
    </row>
    <row r="5902" spans="18:23" x14ac:dyDescent="0.3">
      <c r="R5902" s="6"/>
      <c r="S5902" s="6"/>
      <c r="T5902" s="6"/>
      <c r="U5902" s="6"/>
      <c r="V5902" s="6"/>
      <c r="W5902" s="6"/>
    </row>
    <row r="5903" spans="18:23" x14ac:dyDescent="0.3">
      <c r="R5903" s="6"/>
      <c r="S5903" s="6"/>
      <c r="T5903" s="6"/>
      <c r="U5903" s="6"/>
      <c r="V5903" s="6"/>
      <c r="W5903" s="6"/>
    </row>
    <row r="5904" spans="18:23" x14ac:dyDescent="0.3">
      <c r="R5904" s="6"/>
      <c r="S5904" s="6"/>
      <c r="T5904" s="6"/>
      <c r="U5904" s="6"/>
      <c r="V5904" s="6"/>
      <c r="W5904" s="6"/>
    </row>
    <row r="5905" spans="18:23" x14ac:dyDescent="0.3">
      <c r="R5905" s="6"/>
      <c r="S5905" s="6"/>
      <c r="T5905" s="6"/>
      <c r="U5905" s="6"/>
      <c r="V5905" s="6"/>
      <c r="W5905" s="6"/>
    </row>
    <row r="5906" spans="18:23" x14ac:dyDescent="0.3">
      <c r="R5906" s="6"/>
      <c r="S5906" s="6"/>
      <c r="T5906" s="6"/>
      <c r="U5906" s="6"/>
      <c r="V5906" s="6"/>
      <c r="W5906" s="6"/>
    </row>
    <row r="5907" spans="18:23" x14ac:dyDescent="0.3">
      <c r="R5907" s="6"/>
      <c r="S5907" s="6"/>
      <c r="T5907" s="6"/>
      <c r="U5907" s="6"/>
      <c r="V5907" s="6"/>
      <c r="W5907" s="6"/>
    </row>
    <row r="5908" spans="18:23" x14ac:dyDescent="0.3">
      <c r="R5908" s="6"/>
      <c r="S5908" s="6"/>
      <c r="T5908" s="6"/>
      <c r="U5908" s="6"/>
      <c r="V5908" s="6"/>
      <c r="W5908" s="6"/>
    </row>
    <row r="5909" spans="18:23" x14ac:dyDescent="0.3">
      <c r="R5909" s="6"/>
      <c r="S5909" s="6"/>
      <c r="T5909" s="6"/>
      <c r="U5909" s="6"/>
      <c r="V5909" s="6"/>
      <c r="W5909" s="6"/>
    </row>
    <row r="5910" spans="18:23" x14ac:dyDescent="0.3">
      <c r="R5910" s="6"/>
      <c r="S5910" s="6"/>
      <c r="T5910" s="6"/>
      <c r="U5910" s="6"/>
      <c r="V5910" s="6"/>
      <c r="W5910" s="6"/>
    </row>
    <row r="5911" spans="18:23" x14ac:dyDescent="0.3">
      <c r="R5911" s="6"/>
      <c r="S5911" s="6"/>
      <c r="T5911" s="6"/>
      <c r="U5911" s="6"/>
      <c r="V5911" s="6"/>
      <c r="W5911" s="6"/>
    </row>
    <row r="5912" spans="18:23" x14ac:dyDescent="0.3">
      <c r="R5912" s="6"/>
      <c r="S5912" s="6"/>
      <c r="T5912" s="6"/>
      <c r="U5912" s="6"/>
      <c r="V5912" s="6"/>
      <c r="W5912" s="6"/>
    </row>
    <row r="5913" spans="18:23" x14ac:dyDescent="0.3">
      <c r="R5913" s="6"/>
      <c r="S5913" s="6"/>
      <c r="T5913" s="6"/>
      <c r="U5913" s="6"/>
      <c r="V5913" s="6"/>
      <c r="W5913" s="6"/>
    </row>
    <row r="5914" spans="18:23" x14ac:dyDescent="0.3">
      <c r="R5914" s="6"/>
      <c r="S5914" s="6"/>
      <c r="T5914" s="6"/>
      <c r="U5914" s="6"/>
      <c r="V5914" s="6"/>
      <c r="W5914" s="6"/>
    </row>
    <row r="5915" spans="18:23" x14ac:dyDescent="0.3">
      <c r="R5915" s="6"/>
      <c r="S5915" s="6"/>
      <c r="T5915" s="6"/>
      <c r="U5915" s="6"/>
      <c r="V5915" s="6"/>
      <c r="W5915" s="6"/>
    </row>
    <row r="5916" spans="18:23" x14ac:dyDescent="0.3">
      <c r="R5916" s="6"/>
      <c r="S5916" s="6"/>
      <c r="T5916" s="6"/>
      <c r="U5916" s="6"/>
      <c r="V5916" s="6"/>
      <c r="W5916" s="6"/>
    </row>
    <row r="5917" spans="18:23" x14ac:dyDescent="0.3">
      <c r="R5917" s="6"/>
      <c r="S5917" s="6"/>
      <c r="T5917" s="6"/>
      <c r="U5917" s="6"/>
      <c r="V5917" s="6"/>
      <c r="W5917" s="6"/>
    </row>
    <row r="5918" spans="18:23" x14ac:dyDescent="0.3">
      <c r="R5918" s="6"/>
      <c r="S5918" s="6"/>
      <c r="T5918" s="6"/>
      <c r="U5918" s="6"/>
      <c r="V5918" s="6"/>
      <c r="W5918" s="6"/>
    </row>
    <row r="5919" spans="18:23" x14ac:dyDescent="0.3">
      <c r="R5919" s="6"/>
      <c r="S5919" s="6"/>
      <c r="T5919" s="6"/>
      <c r="U5919" s="6"/>
      <c r="V5919" s="6"/>
      <c r="W5919" s="6"/>
    </row>
    <row r="5920" spans="18:23" x14ac:dyDescent="0.3">
      <c r="R5920" s="6"/>
      <c r="S5920" s="6"/>
      <c r="T5920" s="6"/>
      <c r="U5920" s="6"/>
      <c r="V5920" s="6"/>
      <c r="W5920" s="6"/>
    </row>
    <row r="5921" spans="18:23" x14ac:dyDescent="0.3">
      <c r="R5921" s="6"/>
      <c r="S5921" s="6"/>
      <c r="T5921" s="6"/>
      <c r="U5921" s="6"/>
      <c r="V5921" s="6"/>
      <c r="W5921" s="6"/>
    </row>
    <row r="5922" spans="18:23" x14ac:dyDescent="0.3">
      <c r="R5922" s="6"/>
      <c r="S5922" s="6"/>
      <c r="T5922" s="6"/>
      <c r="U5922" s="6"/>
      <c r="V5922" s="6"/>
      <c r="W5922" s="6"/>
    </row>
    <row r="5923" spans="18:23" x14ac:dyDescent="0.3">
      <c r="R5923" s="6"/>
      <c r="S5923" s="6"/>
      <c r="T5923" s="6"/>
      <c r="U5923" s="6"/>
      <c r="V5923" s="6"/>
      <c r="W5923" s="6"/>
    </row>
    <row r="5924" spans="18:23" x14ac:dyDescent="0.3">
      <c r="R5924" s="6"/>
      <c r="S5924" s="6"/>
      <c r="T5924" s="6"/>
      <c r="U5924" s="6"/>
      <c r="V5924" s="6"/>
      <c r="W5924" s="6"/>
    </row>
    <row r="5925" spans="18:23" x14ac:dyDescent="0.3">
      <c r="R5925" s="6"/>
      <c r="S5925" s="6"/>
      <c r="T5925" s="6"/>
      <c r="U5925" s="6"/>
      <c r="V5925" s="6"/>
      <c r="W5925" s="6"/>
    </row>
    <row r="5926" spans="18:23" x14ac:dyDescent="0.3">
      <c r="R5926" s="6"/>
      <c r="S5926" s="6"/>
      <c r="T5926" s="6"/>
      <c r="U5926" s="6"/>
      <c r="V5926" s="6"/>
      <c r="W5926" s="6"/>
    </row>
    <row r="5927" spans="18:23" x14ac:dyDescent="0.3">
      <c r="R5927" s="6"/>
      <c r="S5927" s="6"/>
      <c r="T5927" s="6"/>
      <c r="U5927" s="6"/>
      <c r="V5927" s="6"/>
      <c r="W5927" s="6"/>
    </row>
    <row r="5928" spans="18:23" x14ac:dyDescent="0.3">
      <c r="R5928" s="6"/>
      <c r="S5928" s="6"/>
      <c r="T5928" s="6"/>
      <c r="U5928" s="6"/>
      <c r="V5928" s="6"/>
      <c r="W5928" s="6"/>
    </row>
    <row r="5929" spans="18:23" x14ac:dyDescent="0.3">
      <c r="R5929" s="6"/>
      <c r="S5929" s="6"/>
      <c r="T5929" s="6"/>
      <c r="U5929" s="6"/>
      <c r="V5929" s="6"/>
      <c r="W5929" s="6"/>
    </row>
    <row r="5930" spans="18:23" x14ac:dyDescent="0.3">
      <c r="R5930" s="6"/>
      <c r="S5930" s="6"/>
      <c r="T5930" s="6"/>
      <c r="U5930" s="6"/>
      <c r="V5930" s="6"/>
      <c r="W5930" s="6"/>
    </row>
    <row r="5931" spans="18:23" x14ac:dyDescent="0.3">
      <c r="R5931" s="6"/>
      <c r="S5931" s="6"/>
      <c r="T5931" s="6"/>
      <c r="U5931" s="6"/>
      <c r="V5931" s="6"/>
      <c r="W5931" s="6"/>
    </row>
    <row r="5932" spans="18:23" x14ac:dyDescent="0.3">
      <c r="R5932" s="6"/>
      <c r="S5932" s="6"/>
      <c r="T5932" s="6"/>
      <c r="U5932" s="6"/>
      <c r="V5932" s="6"/>
      <c r="W5932" s="6"/>
    </row>
    <row r="5933" spans="18:23" x14ac:dyDescent="0.3">
      <c r="R5933" s="6"/>
      <c r="S5933" s="6"/>
      <c r="T5933" s="6"/>
      <c r="U5933" s="6"/>
      <c r="V5933" s="6"/>
      <c r="W5933" s="6"/>
    </row>
    <row r="5934" spans="18:23" x14ac:dyDescent="0.3">
      <c r="R5934" s="6"/>
      <c r="S5934" s="6"/>
      <c r="T5934" s="6"/>
      <c r="U5934" s="6"/>
      <c r="V5934" s="6"/>
      <c r="W5934" s="6"/>
    </row>
    <row r="5935" spans="18:23" x14ac:dyDescent="0.3">
      <c r="R5935" s="6"/>
      <c r="S5935" s="6"/>
      <c r="T5935" s="6"/>
      <c r="U5935" s="6"/>
      <c r="V5935" s="6"/>
      <c r="W5935" s="6"/>
    </row>
    <row r="5936" spans="18:23" x14ac:dyDescent="0.3">
      <c r="R5936" s="6"/>
      <c r="S5936" s="6"/>
      <c r="T5936" s="6"/>
      <c r="U5936" s="6"/>
      <c r="V5936" s="6"/>
      <c r="W5936" s="6"/>
    </row>
    <row r="5937" spans="18:23" x14ac:dyDescent="0.3">
      <c r="R5937" s="6"/>
      <c r="S5937" s="6"/>
      <c r="T5937" s="6"/>
      <c r="U5937" s="6"/>
      <c r="V5937" s="6"/>
      <c r="W5937" s="6"/>
    </row>
    <row r="5938" spans="18:23" x14ac:dyDescent="0.3">
      <c r="R5938" s="6"/>
      <c r="S5938" s="6"/>
      <c r="T5938" s="6"/>
      <c r="U5938" s="6"/>
      <c r="V5938" s="6"/>
      <c r="W5938" s="6"/>
    </row>
    <row r="5939" spans="18:23" x14ac:dyDescent="0.3">
      <c r="R5939" s="6"/>
      <c r="S5939" s="6"/>
      <c r="T5939" s="6"/>
      <c r="U5939" s="6"/>
      <c r="V5939" s="6"/>
      <c r="W5939" s="6"/>
    </row>
    <row r="5940" spans="18:23" x14ac:dyDescent="0.3">
      <c r="R5940" s="6"/>
      <c r="S5940" s="6"/>
      <c r="T5940" s="6"/>
      <c r="U5940" s="6"/>
      <c r="V5940" s="6"/>
      <c r="W5940" s="6"/>
    </row>
    <row r="5941" spans="18:23" x14ac:dyDescent="0.3">
      <c r="R5941" s="6"/>
      <c r="S5941" s="6"/>
      <c r="T5941" s="6"/>
      <c r="U5941" s="6"/>
      <c r="V5941" s="6"/>
      <c r="W5941" s="6"/>
    </row>
    <row r="5942" spans="18:23" x14ac:dyDescent="0.3">
      <c r="R5942" s="6"/>
      <c r="S5942" s="6"/>
      <c r="T5942" s="6"/>
      <c r="U5942" s="6"/>
      <c r="V5942" s="6"/>
      <c r="W5942" s="6"/>
    </row>
    <row r="5943" spans="18:23" x14ac:dyDescent="0.3">
      <c r="R5943" s="6"/>
      <c r="S5943" s="6"/>
      <c r="T5943" s="6"/>
      <c r="U5943" s="6"/>
      <c r="V5943" s="6"/>
      <c r="W5943" s="6"/>
    </row>
    <row r="5944" spans="18:23" x14ac:dyDescent="0.3">
      <c r="R5944" s="6"/>
      <c r="S5944" s="6"/>
      <c r="T5944" s="6"/>
      <c r="U5944" s="6"/>
      <c r="V5944" s="6"/>
      <c r="W5944" s="6"/>
    </row>
    <row r="5945" spans="18:23" x14ac:dyDescent="0.3">
      <c r="R5945" s="6"/>
      <c r="S5945" s="6"/>
      <c r="T5945" s="6"/>
      <c r="U5945" s="6"/>
      <c r="V5945" s="6"/>
      <c r="W5945" s="6"/>
    </row>
    <row r="5946" spans="18:23" x14ac:dyDescent="0.3">
      <c r="R5946" s="6"/>
      <c r="S5946" s="6"/>
      <c r="T5946" s="6"/>
      <c r="U5946" s="6"/>
      <c r="V5946" s="6"/>
      <c r="W5946" s="6"/>
    </row>
    <row r="5947" spans="18:23" x14ac:dyDescent="0.3">
      <c r="R5947" s="6"/>
      <c r="S5947" s="6"/>
      <c r="T5947" s="6"/>
      <c r="U5947" s="6"/>
      <c r="V5947" s="6"/>
      <c r="W5947" s="6"/>
    </row>
    <row r="5948" spans="18:23" x14ac:dyDescent="0.3">
      <c r="R5948" s="6"/>
      <c r="S5948" s="6"/>
      <c r="T5948" s="6"/>
      <c r="U5948" s="6"/>
      <c r="V5948" s="6"/>
      <c r="W5948" s="6"/>
    </row>
    <row r="5949" spans="18:23" x14ac:dyDescent="0.3">
      <c r="R5949" s="6"/>
      <c r="S5949" s="6"/>
      <c r="T5949" s="6"/>
      <c r="U5949" s="6"/>
      <c r="V5949" s="6"/>
      <c r="W5949" s="6"/>
    </row>
    <row r="5950" spans="18:23" x14ac:dyDescent="0.3">
      <c r="R5950" s="6"/>
      <c r="S5950" s="6"/>
      <c r="T5950" s="6"/>
      <c r="U5950" s="6"/>
      <c r="V5950" s="6"/>
      <c r="W5950" s="6"/>
    </row>
    <row r="5951" spans="18:23" x14ac:dyDescent="0.3">
      <c r="R5951" s="6"/>
      <c r="S5951" s="6"/>
      <c r="T5951" s="6"/>
      <c r="U5951" s="6"/>
      <c r="V5951" s="6"/>
      <c r="W5951" s="6"/>
    </row>
    <row r="5952" spans="18:23" x14ac:dyDescent="0.3">
      <c r="R5952" s="6"/>
      <c r="S5952" s="6"/>
      <c r="T5952" s="6"/>
      <c r="U5952" s="6"/>
      <c r="V5952" s="6"/>
      <c r="W5952" s="6"/>
    </row>
    <row r="5953" spans="18:23" x14ac:dyDescent="0.3">
      <c r="R5953" s="6"/>
      <c r="S5953" s="6"/>
      <c r="T5953" s="6"/>
      <c r="U5953" s="6"/>
      <c r="V5953" s="6"/>
      <c r="W5953" s="6"/>
    </row>
    <row r="5954" spans="18:23" x14ac:dyDescent="0.3">
      <c r="R5954" s="6"/>
      <c r="S5954" s="6"/>
      <c r="T5954" s="6"/>
      <c r="U5954" s="6"/>
      <c r="V5954" s="6"/>
      <c r="W5954" s="6"/>
    </row>
    <row r="5955" spans="18:23" x14ac:dyDescent="0.3">
      <c r="R5955" s="6"/>
      <c r="S5955" s="6"/>
      <c r="T5955" s="6"/>
      <c r="U5955" s="6"/>
      <c r="V5955" s="6"/>
      <c r="W5955" s="6"/>
    </row>
    <row r="5956" spans="18:23" x14ac:dyDescent="0.3">
      <c r="R5956" s="6"/>
      <c r="S5956" s="6"/>
      <c r="T5956" s="6"/>
      <c r="U5956" s="6"/>
      <c r="V5956" s="6"/>
      <c r="W5956" s="6"/>
    </row>
    <row r="5957" spans="18:23" x14ac:dyDescent="0.3">
      <c r="R5957" s="6"/>
      <c r="S5957" s="6"/>
      <c r="T5957" s="6"/>
      <c r="U5957" s="6"/>
      <c r="V5957" s="6"/>
      <c r="W5957" s="6"/>
    </row>
    <row r="5958" spans="18:23" x14ac:dyDescent="0.3">
      <c r="R5958" s="6"/>
      <c r="S5958" s="6"/>
      <c r="T5958" s="6"/>
      <c r="U5958" s="6"/>
      <c r="V5958" s="6"/>
      <c r="W5958" s="6"/>
    </row>
    <row r="5959" spans="18:23" x14ac:dyDescent="0.3">
      <c r="R5959" s="6"/>
      <c r="S5959" s="6"/>
      <c r="T5959" s="6"/>
      <c r="U5959" s="6"/>
      <c r="V5959" s="6"/>
      <c r="W5959" s="6"/>
    </row>
    <row r="5960" spans="18:23" x14ac:dyDescent="0.3">
      <c r="R5960" s="6"/>
      <c r="S5960" s="6"/>
      <c r="T5960" s="6"/>
      <c r="U5960" s="6"/>
      <c r="V5960" s="6"/>
      <c r="W5960" s="6"/>
    </row>
    <row r="5961" spans="18:23" x14ac:dyDescent="0.3">
      <c r="R5961" s="6"/>
      <c r="S5961" s="6"/>
      <c r="T5961" s="6"/>
      <c r="U5961" s="6"/>
      <c r="V5961" s="6"/>
      <c r="W5961" s="6"/>
    </row>
    <row r="5962" spans="18:23" x14ac:dyDescent="0.3">
      <c r="R5962" s="6"/>
      <c r="S5962" s="6"/>
      <c r="T5962" s="6"/>
      <c r="U5962" s="6"/>
      <c r="V5962" s="6"/>
      <c r="W5962" s="6"/>
    </row>
    <row r="5963" spans="18:23" x14ac:dyDescent="0.3">
      <c r="R5963" s="6"/>
      <c r="S5963" s="6"/>
      <c r="T5963" s="6"/>
      <c r="U5963" s="6"/>
      <c r="V5963" s="6"/>
      <c r="W5963" s="6"/>
    </row>
    <row r="5964" spans="18:23" x14ac:dyDescent="0.3">
      <c r="R5964" s="6"/>
      <c r="S5964" s="6"/>
      <c r="T5964" s="6"/>
      <c r="U5964" s="6"/>
      <c r="V5964" s="6"/>
      <c r="W5964" s="6"/>
    </row>
    <row r="5965" spans="18:23" x14ac:dyDescent="0.3">
      <c r="R5965" s="6"/>
      <c r="S5965" s="6"/>
      <c r="T5965" s="6"/>
      <c r="U5965" s="6"/>
      <c r="V5965" s="6"/>
      <c r="W5965" s="6"/>
    </row>
    <row r="5966" spans="18:23" x14ac:dyDescent="0.3">
      <c r="R5966" s="6"/>
      <c r="S5966" s="6"/>
      <c r="T5966" s="6"/>
      <c r="U5966" s="6"/>
      <c r="V5966" s="6"/>
      <c r="W5966" s="6"/>
    </row>
    <row r="5967" spans="18:23" x14ac:dyDescent="0.3">
      <c r="R5967" s="6"/>
      <c r="S5967" s="6"/>
      <c r="T5967" s="6"/>
      <c r="U5967" s="6"/>
      <c r="V5967" s="6"/>
      <c r="W5967" s="6"/>
    </row>
    <row r="5968" spans="18:23" x14ac:dyDescent="0.3">
      <c r="R5968" s="6"/>
      <c r="S5968" s="6"/>
      <c r="T5968" s="6"/>
      <c r="U5968" s="6"/>
      <c r="V5968" s="6"/>
      <c r="W5968" s="6"/>
    </row>
    <row r="5969" spans="18:23" x14ac:dyDescent="0.3">
      <c r="R5969" s="6"/>
      <c r="S5969" s="6"/>
      <c r="T5969" s="6"/>
      <c r="U5969" s="6"/>
      <c r="V5969" s="6"/>
      <c r="W5969" s="6"/>
    </row>
    <row r="5970" spans="18:23" x14ac:dyDescent="0.3">
      <c r="R5970" s="6"/>
      <c r="S5970" s="6"/>
      <c r="T5970" s="6"/>
      <c r="U5970" s="6"/>
      <c r="V5970" s="6"/>
      <c r="W5970" s="6"/>
    </row>
    <row r="5971" spans="18:23" x14ac:dyDescent="0.3">
      <c r="R5971" s="6"/>
      <c r="S5971" s="6"/>
      <c r="T5971" s="6"/>
      <c r="U5971" s="6"/>
      <c r="V5971" s="6"/>
      <c r="W5971" s="6"/>
    </row>
    <row r="5972" spans="18:23" x14ac:dyDescent="0.3">
      <c r="R5972" s="6"/>
      <c r="S5972" s="6"/>
      <c r="T5972" s="6"/>
      <c r="U5972" s="6"/>
      <c r="V5972" s="6"/>
      <c r="W5972" s="6"/>
    </row>
    <row r="5973" spans="18:23" x14ac:dyDescent="0.3">
      <c r="R5973" s="6"/>
      <c r="S5973" s="6"/>
      <c r="T5973" s="6"/>
      <c r="U5973" s="6"/>
      <c r="V5973" s="6"/>
      <c r="W5973" s="6"/>
    </row>
    <row r="5974" spans="18:23" x14ac:dyDescent="0.3">
      <c r="R5974" s="6"/>
      <c r="S5974" s="6"/>
      <c r="T5974" s="6"/>
      <c r="U5974" s="6"/>
      <c r="V5974" s="6"/>
      <c r="W5974" s="6"/>
    </row>
    <row r="5975" spans="18:23" x14ac:dyDescent="0.3">
      <c r="R5975" s="6"/>
      <c r="S5975" s="6"/>
      <c r="T5975" s="6"/>
      <c r="U5975" s="6"/>
      <c r="V5975" s="6"/>
      <c r="W5975" s="6"/>
    </row>
    <row r="5976" spans="18:23" x14ac:dyDescent="0.3">
      <c r="R5976" s="6"/>
      <c r="S5976" s="6"/>
      <c r="T5976" s="6"/>
      <c r="U5976" s="6"/>
      <c r="V5976" s="6"/>
      <c r="W5976" s="6"/>
    </row>
    <row r="5977" spans="18:23" x14ac:dyDescent="0.3">
      <c r="R5977" s="6"/>
      <c r="S5977" s="6"/>
      <c r="T5977" s="6"/>
      <c r="U5977" s="6"/>
      <c r="V5977" s="6"/>
      <c r="W5977" s="6"/>
    </row>
    <row r="5978" spans="18:23" x14ac:dyDescent="0.3">
      <c r="R5978" s="6"/>
      <c r="S5978" s="6"/>
      <c r="T5978" s="6"/>
      <c r="U5978" s="6"/>
      <c r="V5978" s="6"/>
      <c r="W5978" s="6"/>
    </row>
    <row r="5979" spans="18:23" x14ac:dyDescent="0.3">
      <c r="R5979" s="6"/>
      <c r="S5979" s="6"/>
      <c r="T5979" s="6"/>
      <c r="U5979" s="6"/>
      <c r="V5979" s="6"/>
      <c r="W5979" s="6"/>
    </row>
    <row r="5980" spans="18:23" x14ac:dyDescent="0.3">
      <c r="R5980" s="6"/>
      <c r="S5980" s="6"/>
      <c r="T5980" s="6"/>
      <c r="U5980" s="6"/>
      <c r="V5980" s="6"/>
      <c r="W5980" s="6"/>
    </row>
    <row r="5981" spans="18:23" x14ac:dyDescent="0.3">
      <c r="R5981" s="6"/>
      <c r="S5981" s="6"/>
      <c r="T5981" s="6"/>
      <c r="U5981" s="6"/>
      <c r="V5981" s="6"/>
      <c r="W5981" s="6"/>
    </row>
    <row r="5982" spans="18:23" x14ac:dyDescent="0.3">
      <c r="R5982" s="6"/>
      <c r="S5982" s="6"/>
      <c r="T5982" s="6"/>
      <c r="U5982" s="6"/>
      <c r="V5982" s="6"/>
      <c r="W5982" s="6"/>
    </row>
    <row r="5983" spans="18:23" x14ac:dyDescent="0.3">
      <c r="R5983" s="6"/>
      <c r="S5983" s="6"/>
      <c r="T5983" s="6"/>
      <c r="U5983" s="6"/>
      <c r="V5983" s="6"/>
      <c r="W5983" s="6"/>
    </row>
    <row r="5984" spans="18:23" x14ac:dyDescent="0.3">
      <c r="R5984" s="6"/>
      <c r="S5984" s="6"/>
      <c r="T5984" s="6"/>
      <c r="U5984" s="6"/>
      <c r="V5984" s="6"/>
      <c r="W5984" s="6"/>
    </row>
    <row r="5985" spans="18:23" x14ac:dyDescent="0.3">
      <c r="R5985" s="6"/>
      <c r="S5985" s="6"/>
      <c r="T5985" s="6"/>
      <c r="U5985" s="6"/>
      <c r="V5985" s="6"/>
      <c r="W5985" s="6"/>
    </row>
    <row r="5986" spans="18:23" x14ac:dyDescent="0.3">
      <c r="R5986" s="6"/>
      <c r="S5986" s="6"/>
      <c r="T5986" s="6"/>
      <c r="U5986" s="6"/>
      <c r="V5986" s="6"/>
      <c r="W5986" s="6"/>
    </row>
    <row r="5987" spans="18:23" x14ac:dyDescent="0.3">
      <c r="R5987" s="6"/>
      <c r="S5987" s="6"/>
      <c r="T5987" s="6"/>
      <c r="U5987" s="6"/>
      <c r="V5987" s="6"/>
      <c r="W5987" s="6"/>
    </row>
    <row r="5988" spans="18:23" x14ac:dyDescent="0.3">
      <c r="R5988" s="6"/>
      <c r="S5988" s="6"/>
      <c r="T5988" s="6"/>
      <c r="U5988" s="6"/>
      <c r="V5988" s="6"/>
      <c r="W5988" s="6"/>
    </row>
    <row r="5989" spans="18:23" x14ac:dyDescent="0.3">
      <c r="R5989" s="6"/>
      <c r="S5989" s="6"/>
      <c r="T5989" s="6"/>
      <c r="U5989" s="6"/>
      <c r="V5989" s="6"/>
      <c r="W5989" s="6"/>
    </row>
    <row r="5990" spans="18:23" x14ac:dyDescent="0.3">
      <c r="R5990" s="6"/>
      <c r="S5990" s="6"/>
      <c r="T5990" s="6"/>
      <c r="U5990" s="6"/>
      <c r="V5990" s="6"/>
      <c r="W5990" s="6"/>
    </row>
    <row r="5991" spans="18:23" x14ac:dyDescent="0.3">
      <c r="R5991" s="6"/>
      <c r="S5991" s="6"/>
      <c r="T5991" s="6"/>
      <c r="U5991" s="6"/>
      <c r="V5991" s="6"/>
      <c r="W5991" s="6"/>
    </row>
    <row r="5992" spans="18:23" x14ac:dyDescent="0.3">
      <c r="R5992" s="6"/>
      <c r="S5992" s="6"/>
      <c r="T5992" s="6"/>
      <c r="U5992" s="6"/>
      <c r="V5992" s="6"/>
      <c r="W5992" s="6"/>
    </row>
    <row r="5993" spans="18:23" x14ac:dyDescent="0.3">
      <c r="R5993" s="6"/>
      <c r="S5993" s="6"/>
      <c r="T5993" s="6"/>
      <c r="U5993" s="6"/>
      <c r="V5993" s="6"/>
      <c r="W5993" s="6"/>
    </row>
    <row r="5994" spans="18:23" x14ac:dyDescent="0.3">
      <c r="R5994" s="6"/>
      <c r="S5994" s="6"/>
      <c r="T5994" s="6"/>
      <c r="U5994" s="6"/>
      <c r="V5994" s="6"/>
      <c r="W5994" s="6"/>
    </row>
    <row r="5995" spans="18:23" x14ac:dyDescent="0.3">
      <c r="R5995" s="6"/>
      <c r="S5995" s="6"/>
      <c r="T5995" s="6"/>
      <c r="U5995" s="6"/>
      <c r="V5995" s="6"/>
      <c r="W5995" s="6"/>
    </row>
    <row r="5996" spans="18:23" x14ac:dyDescent="0.3">
      <c r="R5996" s="6"/>
      <c r="S5996" s="6"/>
      <c r="T5996" s="6"/>
      <c r="U5996" s="6"/>
      <c r="V5996" s="6"/>
      <c r="W5996" s="6"/>
    </row>
    <row r="5997" spans="18:23" x14ac:dyDescent="0.3">
      <c r="R5997" s="6"/>
      <c r="S5997" s="6"/>
      <c r="T5997" s="6"/>
      <c r="U5997" s="6"/>
      <c r="V5997" s="6"/>
      <c r="W5997" s="6"/>
    </row>
    <row r="5998" spans="18:23" x14ac:dyDescent="0.3">
      <c r="R5998" s="6"/>
      <c r="S5998" s="6"/>
      <c r="T5998" s="6"/>
      <c r="U5998" s="6"/>
      <c r="V5998" s="6"/>
      <c r="W5998" s="6"/>
    </row>
    <row r="5999" spans="18:23" x14ac:dyDescent="0.3">
      <c r="R5999" s="6"/>
      <c r="S5999" s="6"/>
      <c r="T5999" s="6"/>
      <c r="U5999" s="6"/>
      <c r="V5999" s="6"/>
      <c r="W5999" s="6"/>
    </row>
    <row r="6000" spans="18:23" x14ac:dyDescent="0.3">
      <c r="R6000" s="6"/>
      <c r="S6000" s="6"/>
      <c r="T6000" s="6"/>
      <c r="U6000" s="6"/>
      <c r="V6000" s="6"/>
      <c r="W6000" s="6"/>
    </row>
    <row r="6001" spans="18:23" x14ac:dyDescent="0.3">
      <c r="R6001" s="6"/>
      <c r="S6001" s="6"/>
      <c r="T6001" s="6"/>
      <c r="U6001" s="6"/>
      <c r="V6001" s="6"/>
      <c r="W6001" s="6"/>
    </row>
    <row r="6002" spans="18:23" x14ac:dyDescent="0.3">
      <c r="R6002" s="6"/>
      <c r="S6002" s="6"/>
      <c r="T6002" s="6"/>
      <c r="U6002" s="6"/>
      <c r="V6002" s="6"/>
      <c r="W6002" s="6"/>
    </row>
    <row r="6003" spans="18:23" x14ac:dyDescent="0.3">
      <c r="R6003" s="6"/>
      <c r="S6003" s="6"/>
      <c r="T6003" s="6"/>
      <c r="U6003" s="6"/>
      <c r="V6003" s="6"/>
      <c r="W6003" s="6"/>
    </row>
    <row r="6004" spans="18:23" x14ac:dyDescent="0.3">
      <c r="R6004" s="6"/>
      <c r="S6004" s="6"/>
      <c r="T6004" s="6"/>
      <c r="U6004" s="6"/>
      <c r="V6004" s="6"/>
      <c r="W6004" s="6"/>
    </row>
    <row r="6005" spans="18:23" x14ac:dyDescent="0.3">
      <c r="R6005" s="6"/>
      <c r="S6005" s="6"/>
      <c r="T6005" s="6"/>
      <c r="U6005" s="6"/>
      <c r="V6005" s="6"/>
      <c r="W6005" s="6"/>
    </row>
    <row r="6006" spans="18:23" x14ac:dyDescent="0.3">
      <c r="R6006" s="6"/>
      <c r="S6006" s="6"/>
      <c r="T6006" s="6"/>
      <c r="U6006" s="6"/>
      <c r="V6006" s="6"/>
      <c r="W6006" s="6"/>
    </row>
    <row r="6007" spans="18:23" x14ac:dyDescent="0.3">
      <c r="R6007" s="6"/>
      <c r="S6007" s="6"/>
      <c r="T6007" s="6"/>
      <c r="U6007" s="6"/>
      <c r="V6007" s="6"/>
      <c r="W6007" s="6"/>
    </row>
    <row r="6008" spans="18:23" x14ac:dyDescent="0.3">
      <c r="R6008" s="6"/>
      <c r="S6008" s="6"/>
      <c r="T6008" s="6"/>
      <c r="U6008" s="6"/>
      <c r="V6008" s="6"/>
      <c r="W6008" s="6"/>
    </row>
    <row r="6009" spans="18:23" x14ac:dyDescent="0.3">
      <c r="R6009" s="6"/>
      <c r="S6009" s="6"/>
      <c r="T6009" s="6"/>
      <c r="U6009" s="6"/>
      <c r="V6009" s="6"/>
      <c r="W6009" s="6"/>
    </row>
    <row r="6010" spans="18:23" x14ac:dyDescent="0.3">
      <c r="R6010" s="6"/>
      <c r="S6010" s="6"/>
      <c r="T6010" s="6"/>
      <c r="U6010" s="6"/>
      <c r="V6010" s="6"/>
      <c r="W6010" s="6"/>
    </row>
    <row r="6011" spans="18:23" x14ac:dyDescent="0.3">
      <c r="R6011" s="6"/>
      <c r="S6011" s="6"/>
      <c r="T6011" s="6"/>
      <c r="U6011" s="6"/>
      <c r="V6011" s="6"/>
      <c r="W6011" s="6"/>
    </row>
    <row r="6012" spans="18:23" x14ac:dyDescent="0.3">
      <c r="R6012" s="6"/>
      <c r="S6012" s="6"/>
      <c r="T6012" s="6"/>
      <c r="U6012" s="6"/>
      <c r="V6012" s="6"/>
      <c r="W6012" s="6"/>
    </row>
    <row r="6013" spans="18:23" x14ac:dyDescent="0.3">
      <c r="R6013" s="6"/>
      <c r="S6013" s="6"/>
      <c r="T6013" s="6"/>
      <c r="U6013" s="6"/>
      <c r="V6013" s="6"/>
      <c r="W6013" s="6"/>
    </row>
    <row r="6014" spans="18:23" x14ac:dyDescent="0.3">
      <c r="R6014" s="6"/>
      <c r="S6014" s="6"/>
      <c r="T6014" s="6"/>
      <c r="U6014" s="6"/>
      <c r="V6014" s="6"/>
      <c r="W6014" s="6"/>
    </row>
    <row r="6015" spans="18:23" x14ac:dyDescent="0.3">
      <c r="R6015" s="6"/>
      <c r="S6015" s="6"/>
      <c r="T6015" s="6"/>
      <c r="U6015" s="6"/>
      <c r="V6015" s="6"/>
      <c r="W6015" s="6"/>
    </row>
    <row r="6016" spans="18:23" x14ac:dyDescent="0.3">
      <c r="R6016" s="6"/>
      <c r="S6016" s="6"/>
      <c r="T6016" s="6"/>
      <c r="U6016" s="6"/>
      <c r="V6016" s="6"/>
      <c r="W6016" s="6"/>
    </row>
    <row r="6017" spans="18:23" x14ac:dyDescent="0.3">
      <c r="R6017" s="6"/>
      <c r="S6017" s="6"/>
      <c r="T6017" s="6"/>
      <c r="U6017" s="6"/>
      <c r="V6017" s="6"/>
      <c r="W6017" s="6"/>
    </row>
    <row r="6018" spans="18:23" x14ac:dyDescent="0.3">
      <c r="R6018" s="6"/>
      <c r="S6018" s="6"/>
      <c r="T6018" s="6"/>
      <c r="U6018" s="6"/>
      <c r="V6018" s="6"/>
      <c r="W6018" s="6"/>
    </row>
    <row r="6019" spans="18:23" x14ac:dyDescent="0.3">
      <c r="R6019" s="6"/>
      <c r="S6019" s="6"/>
      <c r="T6019" s="6"/>
      <c r="U6019" s="6"/>
      <c r="V6019" s="6"/>
      <c r="W6019" s="6"/>
    </row>
    <row r="6020" spans="18:23" x14ac:dyDescent="0.3">
      <c r="R6020" s="6"/>
      <c r="S6020" s="6"/>
      <c r="T6020" s="6"/>
      <c r="U6020" s="6"/>
      <c r="V6020" s="6"/>
      <c r="W6020" s="6"/>
    </row>
    <row r="6021" spans="18:23" x14ac:dyDescent="0.3">
      <c r="R6021" s="6"/>
      <c r="S6021" s="6"/>
      <c r="T6021" s="6"/>
      <c r="U6021" s="6"/>
      <c r="V6021" s="6"/>
      <c r="W6021" s="6"/>
    </row>
    <row r="6022" spans="18:23" x14ac:dyDescent="0.3">
      <c r="R6022" s="6"/>
      <c r="S6022" s="6"/>
      <c r="T6022" s="6"/>
      <c r="U6022" s="6"/>
      <c r="V6022" s="6"/>
      <c r="W6022" s="6"/>
    </row>
    <row r="6023" spans="18:23" x14ac:dyDescent="0.3">
      <c r="R6023" s="6"/>
      <c r="S6023" s="6"/>
      <c r="T6023" s="6"/>
      <c r="U6023" s="6"/>
      <c r="V6023" s="6"/>
      <c r="W6023" s="6"/>
    </row>
    <row r="6024" spans="18:23" x14ac:dyDescent="0.3">
      <c r="R6024" s="6"/>
      <c r="S6024" s="6"/>
      <c r="T6024" s="6"/>
      <c r="U6024" s="6"/>
      <c r="V6024" s="6"/>
      <c r="W6024" s="6"/>
    </row>
    <row r="6025" spans="18:23" x14ac:dyDescent="0.3">
      <c r="R6025" s="6"/>
      <c r="S6025" s="6"/>
      <c r="T6025" s="6"/>
      <c r="U6025" s="6"/>
      <c r="V6025" s="6"/>
      <c r="W6025" s="6"/>
    </row>
    <row r="6026" spans="18:23" x14ac:dyDescent="0.3">
      <c r="R6026" s="6"/>
      <c r="S6026" s="6"/>
      <c r="T6026" s="6"/>
      <c r="U6026" s="6"/>
      <c r="V6026" s="6"/>
      <c r="W6026" s="6"/>
    </row>
    <row r="6027" spans="18:23" x14ac:dyDescent="0.3">
      <c r="R6027" s="6"/>
      <c r="S6027" s="6"/>
      <c r="T6027" s="6"/>
      <c r="U6027" s="6"/>
      <c r="V6027" s="6"/>
      <c r="W6027" s="6"/>
    </row>
    <row r="6028" spans="18:23" x14ac:dyDescent="0.3">
      <c r="R6028" s="6"/>
      <c r="S6028" s="6"/>
      <c r="T6028" s="6"/>
      <c r="U6028" s="6"/>
      <c r="V6028" s="6"/>
      <c r="W6028" s="6"/>
    </row>
    <row r="6029" spans="18:23" x14ac:dyDescent="0.3">
      <c r="R6029" s="6"/>
      <c r="S6029" s="6"/>
      <c r="T6029" s="6"/>
      <c r="U6029" s="6"/>
      <c r="V6029" s="6"/>
      <c r="W6029" s="6"/>
    </row>
    <row r="6030" spans="18:23" x14ac:dyDescent="0.3">
      <c r="R6030" s="6"/>
      <c r="S6030" s="6"/>
      <c r="T6030" s="6"/>
      <c r="U6030" s="6"/>
      <c r="V6030" s="6"/>
      <c r="W6030" s="6"/>
    </row>
    <row r="6031" spans="18:23" x14ac:dyDescent="0.3">
      <c r="R6031" s="6"/>
      <c r="S6031" s="6"/>
      <c r="T6031" s="6"/>
      <c r="U6031" s="6"/>
      <c r="V6031" s="6"/>
      <c r="W6031" s="6"/>
    </row>
    <row r="6032" spans="18:23" x14ac:dyDescent="0.3">
      <c r="R6032" s="6"/>
      <c r="S6032" s="6"/>
      <c r="T6032" s="6"/>
      <c r="U6032" s="6"/>
      <c r="V6032" s="6"/>
      <c r="W6032" s="6"/>
    </row>
    <row r="6033" spans="18:23" x14ac:dyDescent="0.3">
      <c r="R6033" s="6"/>
      <c r="S6033" s="6"/>
      <c r="T6033" s="6"/>
      <c r="U6033" s="6"/>
      <c r="V6033" s="6"/>
      <c r="W6033" s="6"/>
    </row>
    <row r="6034" spans="18:23" x14ac:dyDescent="0.3">
      <c r="R6034" s="6"/>
      <c r="S6034" s="6"/>
      <c r="T6034" s="6"/>
      <c r="U6034" s="6"/>
      <c r="V6034" s="6"/>
      <c r="W6034" s="6"/>
    </row>
    <row r="6035" spans="18:23" x14ac:dyDescent="0.3">
      <c r="R6035" s="6"/>
      <c r="S6035" s="6"/>
      <c r="T6035" s="6"/>
      <c r="U6035" s="6"/>
      <c r="V6035" s="6"/>
      <c r="W6035" s="6"/>
    </row>
    <row r="6036" spans="18:23" x14ac:dyDescent="0.3">
      <c r="R6036" s="6"/>
      <c r="S6036" s="6"/>
      <c r="T6036" s="6"/>
      <c r="U6036" s="6"/>
      <c r="V6036" s="6"/>
      <c r="W6036" s="6"/>
    </row>
    <row r="6037" spans="18:23" x14ac:dyDescent="0.3">
      <c r="R6037" s="6"/>
      <c r="S6037" s="6"/>
      <c r="T6037" s="6"/>
      <c r="U6037" s="6"/>
      <c r="V6037" s="6"/>
      <c r="W6037" s="6"/>
    </row>
    <row r="6038" spans="18:23" x14ac:dyDescent="0.3">
      <c r="R6038" s="6"/>
      <c r="S6038" s="6"/>
      <c r="T6038" s="6"/>
      <c r="U6038" s="6"/>
      <c r="V6038" s="6"/>
      <c r="W6038" s="6"/>
    </row>
    <row r="6039" spans="18:23" x14ac:dyDescent="0.3">
      <c r="R6039" s="6"/>
      <c r="S6039" s="6"/>
      <c r="T6039" s="6"/>
      <c r="U6039" s="6"/>
      <c r="V6039" s="6"/>
      <c r="W6039" s="6"/>
    </row>
    <row r="6040" spans="18:23" x14ac:dyDescent="0.3">
      <c r="R6040" s="6"/>
      <c r="S6040" s="6"/>
      <c r="T6040" s="6"/>
      <c r="U6040" s="6"/>
      <c r="V6040" s="6"/>
      <c r="W6040" s="6"/>
    </row>
    <row r="6041" spans="18:23" x14ac:dyDescent="0.3">
      <c r="R6041" s="6"/>
      <c r="S6041" s="6"/>
      <c r="T6041" s="6"/>
      <c r="U6041" s="6"/>
      <c r="V6041" s="6"/>
      <c r="W6041" s="6"/>
    </row>
    <row r="6042" spans="18:23" x14ac:dyDescent="0.3">
      <c r="R6042" s="6"/>
      <c r="S6042" s="6"/>
      <c r="T6042" s="6"/>
      <c r="U6042" s="6"/>
      <c r="V6042" s="6"/>
      <c r="W6042" s="6"/>
    </row>
    <row r="6043" spans="18:23" x14ac:dyDescent="0.3">
      <c r="R6043" s="6"/>
      <c r="S6043" s="6"/>
      <c r="T6043" s="6"/>
      <c r="U6043" s="6"/>
      <c r="V6043" s="6"/>
      <c r="W6043" s="6"/>
    </row>
    <row r="6044" spans="18:23" x14ac:dyDescent="0.3">
      <c r="R6044" s="6"/>
      <c r="S6044" s="6"/>
      <c r="T6044" s="6"/>
      <c r="U6044" s="6"/>
      <c r="V6044" s="6"/>
      <c r="W6044" s="6"/>
    </row>
    <row r="6045" spans="18:23" x14ac:dyDescent="0.3">
      <c r="R6045" s="6"/>
      <c r="S6045" s="6"/>
      <c r="T6045" s="6"/>
      <c r="U6045" s="6"/>
      <c r="V6045" s="6"/>
      <c r="W6045" s="6"/>
    </row>
    <row r="6046" spans="18:23" x14ac:dyDescent="0.3">
      <c r="R6046" s="6"/>
      <c r="S6046" s="6"/>
      <c r="T6046" s="6"/>
      <c r="U6046" s="6"/>
      <c r="V6046" s="6"/>
      <c r="W6046" s="6"/>
    </row>
    <row r="6047" spans="18:23" x14ac:dyDescent="0.3">
      <c r="R6047" s="6"/>
      <c r="S6047" s="6"/>
      <c r="T6047" s="6"/>
      <c r="U6047" s="6"/>
      <c r="V6047" s="6"/>
      <c r="W6047" s="6"/>
    </row>
    <row r="6048" spans="18:23" x14ac:dyDescent="0.3">
      <c r="R6048" s="6"/>
      <c r="S6048" s="6"/>
      <c r="T6048" s="6"/>
      <c r="U6048" s="6"/>
      <c r="V6048" s="6"/>
      <c r="W6048" s="6"/>
    </row>
    <row r="6049" spans="18:23" x14ac:dyDescent="0.3">
      <c r="R6049" s="6"/>
      <c r="S6049" s="6"/>
      <c r="T6049" s="6"/>
      <c r="U6049" s="6"/>
      <c r="V6049" s="6"/>
      <c r="W6049" s="6"/>
    </row>
    <row r="6050" spans="18:23" x14ac:dyDescent="0.3">
      <c r="R6050" s="6"/>
      <c r="S6050" s="6"/>
      <c r="T6050" s="6"/>
      <c r="U6050" s="6"/>
      <c r="V6050" s="6"/>
      <c r="W6050" s="6"/>
    </row>
    <row r="6051" spans="18:23" x14ac:dyDescent="0.3">
      <c r="R6051" s="6"/>
      <c r="S6051" s="6"/>
      <c r="T6051" s="6"/>
      <c r="U6051" s="6"/>
      <c r="V6051" s="6"/>
      <c r="W6051" s="6"/>
    </row>
    <row r="6052" spans="18:23" x14ac:dyDescent="0.3">
      <c r="R6052" s="6"/>
      <c r="S6052" s="6"/>
      <c r="T6052" s="6"/>
      <c r="U6052" s="6"/>
      <c r="V6052" s="6"/>
      <c r="W6052" s="6"/>
    </row>
    <row r="6053" spans="18:23" x14ac:dyDescent="0.3">
      <c r="R6053" s="6"/>
      <c r="S6053" s="6"/>
      <c r="T6053" s="6"/>
      <c r="U6053" s="6"/>
      <c r="V6053" s="6"/>
      <c r="W6053" s="6"/>
    </row>
    <row r="6054" spans="18:23" x14ac:dyDescent="0.3">
      <c r="R6054" s="6"/>
      <c r="S6054" s="6"/>
      <c r="T6054" s="6"/>
      <c r="U6054" s="6"/>
      <c r="V6054" s="6"/>
      <c r="W6054" s="6"/>
    </row>
    <row r="6055" spans="18:23" x14ac:dyDescent="0.3">
      <c r="R6055" s="6"/>
      <c r="S6055" s="6"/>
      <c r="T6055" s="6"/>
      <c r="U6055" s="6"/>
      <c r="V6055" s="6"/>
      <c r="W6055" s="6"/>
    </row>
    <row r="6056" spans="18:23" x14ac:dyDescent="0.3">
      <c r="R6056" s="6"/>
      <c r="S6056" s="6"/>
      <c r="T6056" s="6"/>
      <c r="U6056" s="6"/>
      <c r="V6056" s="6"/>
      <c r="W6056" s="6"/>
    </row>
    <row r="6057" spans="18:23" x14ac:dyDescent="0.3">
      <c r="R6057" s="6"/>
      <c r="S6057" s="6"/>
      <c r="T6057" s="6"/>
      <c r="U6057" s="6"/>
      <c r="V6057" s="6"/>
      <c r="W6057" s="6"/>
    </row>
    <row r="6058" spans="18:23" x14ac:dyDescent="0.3">
      <c r="R6058" s="6"/>
      <c r="S6058" s="6"/>
      <c r="T6058" s="6"/>
      <c r="U6058" s="6"/>
      <c r="V6058" s="6"/>
      <c r="W6058" s="6"/>
    </row>
    <row r="6059" spans="18:23" x14ac:dyDescent="0.3">
      <c r="R6059" s="6"/>
      <c r="S6059" s="6"/>
      <c r="T6059" s="6"/>
      <c r="U6059" s="6"/>
      <c r="V6059" s="6"/>
      <c r="W6059" s="6"/>
    </row>
    <row r="6060" spans="18:23" x14ac:dyDescent="0.3">
      <c r="R6060" s="6"/>
      <c r="S6060" s="6"/>
      <c r="T6060" s="6"/>
      <c r="U6060" s="6"/>
      <c r="V6060" s="6"/>
      <c r="W6060" s="6"/>
    </row>
    <row r="6061" spans="18:23" x14ac:dyDescent="0.3">
      <c r="R6061" s="6"/>
      <c r="S6061" s="6"/>
      <c r="T6061" s="6"/>
      <c r="U6061" s="6"/>
      <c r="V6061" s="6"/>
      <c r="W6061" s="6"/>
    </row>
    <row r="6062" spans="18:23" x14ac:dyDescent="0.3">
      <c r="R6062" s="6"/>
      <c r="S6062" s="6"/>
      <c r="T6062" s="6"/>
      <c r="U6062" s="6"/>
      <c r="V6062" s="6"/>
      <c r="W6062" s="6"/>
    </row>
    <row r="6063" spans="18:23" x14ac:dyDescent="0.3">
      <c r="R6063" s="6"/>
      <c r="S6063" s="6"/>
      <c r="T6063" s="6"/>
      <c r="U6063" s="6"/>
      <c r="V6063" s="6"/>
      <c r="W6063" s="6"/>
    </row>
    <row r="6064" spans="18:23" x14ac:dyDescent="0.3">
      <c r="R6064" s="6"/>
      <c r="S6064" s="6"/>
      <c r="T6064" s="6"/>
      <c r="U6064" s="6"/>
      <c r="V6064" s="6"/>
      <c r="W6064" s="6"/>
    </row>
    <row r="6065" spans="18:23" x14ac:dyDescent="0.3">
      <c r="R6065" s="6"/>
      <c r="S6065" s="6"/>
      <c r="T6065" s="6"/>
      <c r="U6065" s="6"/>
      <c r="V6065" s="6"/>
      <c r="W6065" s="6"/>
    </row>
    <row r="6066" spans="18:23" x14ac:dyDescent="0.3">
      <c r="R6066" s="6"/>
      <c r="S6066" s="6"/>
      <c r="T6066" s="6"/>
      <c r="U6066" s="6"/>
      <c r="V6066" s="6"/>
      <c r="W6066" s="6"/>
    </row>
    <row r="6067" spans="18:23" x14ac:dyDescent="0.3">
      <c r="R6067" s="6"/>
      <c r="S6067" s="6"/>
      <c r="T6067" s="6"/>
      <c r="U6067" s="6"/>
      <c r="V6067" s="6"/>
      <c r="W6067" s="6"/>
    </row>
    <row r="6068" spans="18:23" x14ac:dyDescent="0.3">
      <c r="R6068" s="6"/>
      <c r="S6068" s="6"/>
      <c r="T6068" s="6"/>
      <c r="U6068" s="6"/>
      <c r="V6068" s="6"/>
      <c r="W6068" s="6"/>
    </row>
    <row r="6069" spans="18:23" x14ac:dyDescent="0.3">
      <c r="R6069" s="6"/>
      <c r="S6069" s="6"/>
      <c r="T6069" s="6"/>
      <c r="U6069" s="6"/>
      <c r="V6069" s="6"/>
      <c r="W6069" s="6"/>
    </row>
    <row r="6070" spans="18:23" x14ac:dyDescent="0.3">
      <c r="R6070" s="6"/>
      <c r="S6070" s="6"/>
      <c r="T6070" s="6"/>
      <c r="U6070" s="6"/>
      <c r="V6070" s="6"/>
      <c r="W6070" s="6"/>
    </row>
    <row r="6071" spans="18:23" x14ac:dyDescent="0.3">
      <c r="R6071" s="6"/>
      <c r="S6071" s="6"/>
      <c r="T6071" s="6"/>
      <c r="U6071" s="6"/>
      <c r="V6071" s="6"/>
      <c r="W6071" s="6"/>
    </row>
    <row r="6072" spans="18:23" x14ac:dyDescent="0.3">
      <c r="R6072" s="6"/>
      <c r="S6072" s="6"/>
      <c r="T6072" s="6"/>
      <c r="U6072" s="6"/>
      <c r="V6072" s="6"/>
      <c r="W6072" s="6"/>
    </row>
    <row r="6073" spans="18:23" x14ac:dyDescent="0.3">
      <c r="R6073" s="6"/>
      <c r="S6073" s="6"/>
      <c r="T6073" s="6"/>
      <c r="U6073" s="6"/>
      <c r="V6073" s="6"/>
      <c r="W6073" s="6"/>
    </row>
    <row r="6074" spans="18:23" x14ac:dyDescent="0.3">
      <c r="R6074" s="6"/>
      <c r="S6074" s="6"/>
      <c r="T6074" s="6"/>
      <c r="U6074" s="6"/>
      <c r="V6074" s="6"/>
      <c r="W6074" s="6"/>
    </row>
    <row r="6075" spans="18:23" x14ac:dyDescent="0.3">
      <c r="R6075" s="6"/>
      <c r="S6075" s="6"/>
      <c r="T6075" s="6"/>
      <c r="U6075" s="6"/>
      <c r="V6075" s="6"/>
      <c r="W6075" s="6"/>
    </row>
    <row r="6076" spans="18:23" x14ac:dyDescent="0.3">
      <c r="R6076" s="6"/>
      <c r="S6076" s="6"/>
      <c r="T6076" s="6"/>
      <c r="U6076" s="6"/>
      <c r="V6076" s="6"/>
      <c r="W6076" s="6"/>
    </row>
    <row r="6077" spans="18:23" x14ac:dyDescent="0.3">
      <c r="R6077" s="6"/>
      <c r="S6077" s="6"/>
      <c r="T6077" s="6"/>
      <c r="U6077" s="6"/>
      <c r="V6077" s="6"/>
      <c r="W6077" s="6"/>
    </row>
    <row r="6078" spans="18:23" x14ac:dyDescent="0.3">
      <c r="R6078" s="6"/>
      <c r="S6078" s="6"/>
      <c r="T6078" s="6"/>
      <c r="U6078" s="6"/>
      <c r="V6078" s="6"/>
      <c r="W6078" s="6"/>
    </row>
    <row r="6079" spans="18:23" x14ac:dyDescent="0.3">
      <c r="R6079" s="6"/>
      <c r="S6079" s="6"/>
      <c r="T6079" s="6"/>
      <c r="U6079" s="6"/>
      <c r="V6079" s="6"/>
      <c r="W6079" s="6"/>
    </row>
    <row r="6080" spans="18:23" x14ac:dyDescent="0.3">
      <c r="R6080" s="6"/>
      <c r="S6080" s="6"/>
      <c r="T6080" s="6"/>
      <c r="U6080" s="6"/>
      <c r="V6080" s="6"/>
      <c r="W6080" s="6"/>
    </row>
    <row r="6081" spans="18:23" x14ac:dyDescent="0.3">
      <c r="R6081" s="6"/>
      <c r="S6081" s="6"/>
      <c r="T6081" s="6"/>
      <c r="U6081" s="6"/>
      <c r="V6081" s="6"/>
      <c r="W6081" s="6"/>
    </row>
    <row r="6082" spans="18:23" x14ac:dyDescent="0.3">
      <c r="R6082" s="6"/>
      <c r="S6082" s="6"/>
      <c r="T6082" s="6"/>
      <c r="U6082" s="6"/>
      <c r="V6082" s="6"/>
      <c r="W6082" s="6"/>
    </row>
    <row r="6083" spans="18:23" x14ac:dyDescent="0.3">
      <c r="R6083" s="6"/>
      <c r="S6083" s="6"/>
      <c r="T6083" s="6"/>
      <c r="U6083" s="6"/>
      <c r="V6083" s="6"/>
      <c r="W6083" s="6"/>
    </row>
    <row r="6084" spans="18:23" x14ac:dyDescent="0.3">
      <c r="R6084" s="6"/>
      <c r="S6084" s="6"/>
      <c r="T6084" s="6"/>
      <c r="U6084" s="6"/>
      <c r="V6084" s="6"/>
      <c r="W6084" s="6"/>
    </row>
    <row r="6085" spans="18:23" x14ac:dyDescent="0.3">
      <c r="R6085" s="6"/>
      <c r="S6085" s="6"/>
      <c r="T6085" s="6"/>
      <c r="U6085" s="6"/>
      <c r="V6085" s="6"/>
      <c r="W6085" s="6"/>
    </row>
    <row r="6086" spans="18:23" x14ac:dyDescent="0.3">
      <c r="R6086" s="6"/>
      <c r="S6086" s="6"/>
      <c r="T6086" s="6"/>
      <c r="U6086" s="6"/>
      <c r="V6086" s="6"/>
      <c r="W6086" s="6"/>
    </row>
    <row r="6087" spans="18:23" x14ac:dyDescent="0.3">
      <c r="R6087" s="6"/>
      <c r="S6087" s="6"/>
      <c r="T6087" s="6"/>
      <c r="U6087" s="6"/>
      <c r="V6087" s="6"/>
      <c r="W6087" s="6"/>
    </row>
    <row r="6088" spans="18:23" x14ac:dyDescent="0.3">
      <c r="R6088" s="6"/>
      <c r="S6088" s="6"/>
      <c r="T6088" s="6"/>
      <c r="U6088" s="6"/>
      <c r="V6088" s="6"/>
      <c r="W6088" s="6"/>
    </row>
    <row r="6089" spans="18:23" x14ac:dyDescent="0.3">
      <c r="R6089" s="6"/>
      <c r="S6089" s="6"/>
      <c r="T6089" s="6"/>
      <c r="U6089" s="6"/>
      <c r="V6089" s="6"/>
      <c r="W6089" s="6"/>
    </row>
    <row r="6090" spans="18:23" x14ac:dyDescent="0.3">
      <c r="R6090" s="6"/>
      <c r="S6090" s="6"/>
      <c r="T6090" s="6"/>
      <c r="U6090" s="6"/>
      <c r="V6090" s="6"/>
      <c r="W6090" s="6"/>
    </row>
    <row r="6091" spans="18:23" x14ac:dyDescent="0.3">
      <c r="R6091" s="6"/>
      <c r="S6091" s="6"/>
      <c r="T6091" s="6"/>
      <c r="U6091" s="6"/>
      <c r="V6091" s="6"/>
      <c r="W6091" s="6"/>
    </row>
    <row r="6092" spans="18:23" x14ac:dyDescent="0.3">
      <c r="R6092" s="6"/>
      <c r="S6092" s="6"/>
      <c r="T6092" s="6"/>
      <c r="U6092" s="6"/>
      <c r="V6092" s="6"/>
      <c r="W6092" s="6"/>
    </row>
    <row r="6093" spans="18:23" x14ac:dyDescent="0.3">
      <c r="R6093" s="6"/>
      <c r="S6093" s="6"/>
      <c r="T6093" s="6"/>
      <c r="U6093" s="6"/>
      <c r="V6093" s="6"/>
      <c r="W6093" s="6"/>
    </row>
    <row r="6094" spans="18:23" x14ac:dyDescent="0.3">
      <c r="R6094" s="6"/>
      <c r="S6094" s="6"/>
      <c r="T6094" s="6"/>
      <c r="U6094" s="6"/>
      <c r="V6094" s="6"/>
      <c r="W6094" s="6"/>
    </row>
    <row r="6095" spans="18:23" x14ac:dyDescent="0.3">
      <c r="R6095" s="6"/>
      <c r="S6095" s="6"/>
      <c r="T6095" s="6"/>
      <c r="U6095" s="6"/>
      <c r="V6095" s="6"/>
      <c r="W6095" s="6"/>
    </row>
    <row r="6096" spans="18:23" x14ac:dyDescent="0.3">
      <c r="R6096" s="6"/>
      <c r="S6096" s="6"/>
      <c r="T6096" s="6"/>
      <c r="U6096" s="6"/>
      <c r="V6096" s="6"/>
      <c r="W6096" s="6"/>
    </row>
    <row r="6097" spans="18:23" x14ac:dyDescent="0.3">
      <c r="R6097" s="6"/>
      <c r="S6097" s="6"/>
      <c r="T6097" s="6"/>
      <c r="U6097" s="6"/>
      <c r="V6097" s="6"/>
      <c r="W6097" s="6"/>
    </row>
    <row r="6098" spans="18:23" x14ac:dyDescent="0.3">
      <c r="R6098" s="6"/>
      <c r="S6098" s="6"/>
      <c r="T6098" s="6"/>
      <c r="U6098" s="6"/>
      <c r="V6098" s="6"/>
      <c r="W6098" s="6"/>
    </row>
    <row r="6099" spans="18:23" x14ac:dyDescent="0.3">
      <c r="R6099" s="6"/>
      <c r="S6099" s="6"/>
      <c r="T6099" s="6"/>
      <c r="U6099" s="6"/>
      <c r="V6099" s="6"/>
      <c r="W6099" s="6"/>
    </row>
    <row r="6100" spans="18:23" x14ac:dyDescent="0.3">
      <c r="R6100" s="6"/>
      <c r="S6100" s="6"/>
      <c r="T6100" s="6"/>
      <c r="U6100" s="6"/>
      <c r="V6100" s="6"/>
      <c r="W6100" s="6"/>
    </row>
    <row r="6101" spans="18:23" x14ac:dyDescent="0.3">
      <c r="R6101" s="6"/>
      <c r="S6101" s="6"/>
      <c r="T6101" s="6"/>
      <c r="U6101" s="6"/>
      <c r="V6101" s="6"/>
      <c r="W6101" s="6"/>
    </row>
    <row r="6102" spans="18:23" x14ac:dyDescent="0.3">
      <c r="R6102" s="6"/>
      <c r="S6102" s="6"/>
      <c r="T6102" s="6"/>
      <c r="U6102" s="6"/>
      <c r="V6102" s="6"/>
      <c r="W6102" s="6"/>
    </row>
    <row r="6103" spans="18:23" x14ac:dyDescent="0.3">
      <c r="R6103" s="6"/>
      <c r="S6103" s="6"/>
      <c r="T6103" s="6"/>
      <c r="U6103" s="6"/>
      <c r="V6103" s="6"/>
      <c r="W6103" s="6"/>
    </row>
    <row r="6104" spans="18:23" x14ac:dyDescent="0.3">
      <c r="R6104" s="6"/>
      <c r="S6104" s="6"/>
      <c r="T6104" s="6"/>
      <c r="U6104" s="6"/>
      <c r="V6104" s="6"/>
      <c r="W6104" s="6"/>
    </row>
    <row r="6105" spans="18:23" x14ac:dyDescent="0.3">
      <c r="R6105" s="6"/>
      <c r="S6105" s="6"/>
      <c r="T6105" s="6"/>
      <c r="U6105" s="6"/>
      <c r="V6105" s="6"/>
      <c r="W6105" s="6"/>
    </row>
    <row r="6106" spans="18:23" x14ac:dyDescent="0.3">
      <c r="R6106" s="6"/>
      <c r="S6106" s="6"/>
      <c r="T6106" s="6"/>
      <c r="U6106" s="6"/>
      <c r="V6106" s="6"/>
      <c r="W6106" s="6"/>
    </row>
    <row r="6107" spans="18:23" x14ac:dyDescent="0.3">
      <c r="R6107" s="6"/>
      <c r="S6107" s="6"/>
      <c r="T6107" s="6"/>
      <c r="U6107" s="6"/>
      <c r="V6107" s="6"/>
      <c r="W6107" s="6"/>
    </row>
    <row r="6108" spans="18:23" x14ac:dyDescent="0.3">
      <c r="R6108" s="6"/>
      <c r="S6108" s="6"/>
      <c r="T6108" s="6"/>
      <c r="U6108" s="6"/>
      <c r="V6108" s="6"/>
      <c r="W6108" s="6"/>
    </row>
    <row r="6109" spans="18:23" x14ac:dyDescent="0.3">
      <c r="R6109" s="6"/>
      <c r="S6109" s="6"/>
      <c r="T6109" s="6"/>
      <c r="U6109" s="6"/>
      <c r="V6109" s="6"/>
      <c r="W6109" s="6"/>
    </row>
    <row r="6110" spans="18:23" x14ac:dyDescent="0.3">
      <c r="R6110" s="6"/>
      <c r="S6110" s="6"/>
      <c r="T6110" s="6"/>
      <c r="U6110" s="6"/>
      <c r="V6110" s="6"/>
      <c r="W6110" s="6"/>
    </row>
    <row r="6111" spans="18:23" x14ac:dyDescent="0.3">
      <c r="R6111" s="6"/>
      <c r="S6111" s="6"/>
      <c r="T6111" s="6"/>
      <c r="U6111" s="6"/>
      <c r="V6111" s="6"/>
      <c r="W6111" s="6"/>
    </row>
    <row r="6112" spans="18:23" x14ac:dyDescent="0.3">
      <c r="R6112" s="6"/>
      <c r="S6112" s="6"/>
      <c r="T6112" s="6"/>
      <c r="U6112" s="6"/>
      <c r="V6112" s="6"/>
      <c r="W6112" s="6"/>
    </row>
    <row r="6113" spans="18:23" x14ac:dyDescent="0.3">
      <c r="R6113" s="6"/>
      <c r="S6113" s="6"/>
      <c r="T6113" s="6"/>
      <c r="U6113" s="6"/>
      <c r="V6113" s="6"/>
      <c r="W6113" s="6"/>
    </row>
    <row r="6114" spans="18:23" x14ac:dyDescent="0.3">
      <c r="R6114" s="6"/>
      <c r="S6114" s="6"/>
      <c r="T6114" s="6"/>
      <c r="U6114" s="6"/>
      <c r="V6114" s="6"/>
      <c r="W6114" s="6"/>
    </row>
    <row r="6115" spans="18:23" x14ac:dyDescent="0.3">
      <c r="R6115" s="6"/>
      <c r="S6115" s="6"/>
      <c r="T6115" s="6"/>
      <c r="U6115" s="6"/>
      <c r="V6115" s="6"/>
      <c r="W6115" s="6"/>
    </row>
    <row r="6116" spans="18:23" x14ac:dyDescent="0.3">
      <c r="R6116" s="6"/>
      <c r="S6116" s="6"/>
      <c r="T6116" s="6"/>
      <c r="U6116" s="6"/>
      <c r="V6116" s="6"/>
      <c r="W6116" s="6"/>
    </row>
    <row r="6117" spans="18:23" x14ac:dyDescent="0.3">
      <c r="R6117" s="6"/>
      <c r="S6117" s="6"/>
      <c r="T6117" s="6"/>
      <c r="U6117" s="6"/>
      <c r="V6117" s="6"/>
      <c r="W6117" s="6"/>
    </row>
    <row r="6118" spans="18:23" x14ac:dyDescent="0.3">
      <c r="R6118" s="6"/>
      <c r="S6118" s="6"/>
      <c r="T6118" s="6"/>
      <c r="U6118" s="6"/>
      <c r="V6118" s="6"/>
      <c r="W6118" s="6"/>
    </row>
    <row r="6119" spans="18:23" x14ac:dyDescent="0.3">
      <c r="R6119" s="6"/>
      <c r="S6119" s="6"/>
      <c r="T6119" s="6"/>
      <c r="U6119" s="6"/>
      <c r="V6119" s="6"/>
      <c r="W6119" s="6"/>
    </row>
    <row r="6120" spans="18:23" x14ac:dyDescent="0.3">
      <c r="R6120" s="6"/>
      <c r="S6120" s="6"/>
      <c r="T6120" s="6"/>
      <c r="U6120" s="6"/>
      <c r="V6120" s="6"/>
      <c r="W6120" s="6"/>
    </row>
    <row r="6121" spans="18:23" x14ac:dyDescent="0.3">
      <c r="R6121" s="6"/>
      <c r="S6121" s="6"/>
      <c r="T6121" s="6"/>
      <c r="U6121" s="6"/>
      <c r="V6121" s="6"/>
      <c r="W6121" s="6"/>
    </row>
    <row r="6122" spans="18:23" x14ac:dyDescent="0.3">
      <c r="R6122" s="6"/>
      <c r="S6122" s="6"/>
      <c r="T6122" s="6"/>
      <c r="U6122" s="6"/>
      <c r="V6122" s="6"/>
      <c r="W6122" s="6"/>
    </row>
    <row r="6123" spans="18:23" x14ac:dyDescent="0.3">
      <c r="R6123" s="6"/>
      <c r="S6123" s="6"/>
      <c r="T6123" s="6"/>
      <c r="U6123" s="6"/>
      <c r="V6123" s="6"/>
      <c r="W6123" s="6"/>
    </row>
    <row r="6124" spans="18:23" x14ac:dyDescent="0.3">
      <c r="R6124" s="6"/>
      <c r="S6124" s="6"/>
      <c r="T6124" s="6"/>
      <c r="U6124" s="6"/>
      <c r="V6124" s="6"/>
      <c r="W6124" s="6"/>
    </row>
    <row r="6125" spans="18:23" x14ac:dyDescent="0.3">
      <c r="R6125" s="6"/>
      <c r="S6125" s="6"/>
      <c r="T6125" s="6"/>
      <c r="U6125" s="6"/>
      <c r="V6125" s="6"/>
      <c r="W6125" s="6"/>
    </row>
    <row r="6126" spans="18:23" x14ac:dyDescent="0.3">
      <c r="R6126" s="6"/>
      <c r="S6126" s="6"/>
      <c r="T6126" s="6"/>
      <c r="U6126" s="6"/>
      <c r="V6126" s="6"/>
      <c r="W6126" s="6"/>
    </row>
    <row r="6127" spans="18:23" x14ac:dyDescent="0.3">
      <c r="R6127" s="6"/>
      <c r="S6127" s="6"/>
      <c r="T6127" s="6"/>
      <c r="U6127" s="6"/>
      <c r="V6127" s="6"/>
      <c r="W6127" s="6"/>
    </row>
    <row r="6128" spans="18:23" x14ac:dyDescent="0.3">
      <c r="R6128" s="6"/>
      <c r="S6128" s="6"/>
      <c r="T6128" s="6"/>
      <c r="U6128" s="6"/>
      <c r="V6128" s="6"/>
      <c r="W6128" s="6"/>
    </row>
    <row r="6129" spans="18:23" x14ac:dyDescent="0.3">
      <c r="R6129" s="6"/>
      <c r="S6129" s="6"/>
      <c r="T6129" s="6"/>
      <c r="U6129" s="6"/>
      <c r="V6129" s="6"/>
      <c r="W6129" s="6"/>
    </row>
    <row r="6130" spans="18:23" x14ac:dyDescent="0.3">
      <c r="R6130" s="6"/>
      <c r="S6130" s="6"/>
      <c r="T6130" s="6"/>
      <c r="U6130" s="6"/>
      <c r="V6130" s="6"/>
      <c r="W6130" s="6"/>
    </row>
    <row r="6131" spans="18:23" x14ac:dyDescent="0.3">
      <c r="R6131" s="6"/>
      <c r="S6131" s="6"/>
      <c r="T6131" s="6"/>
      <c r="U6131" s="6"/>
      <c r="V6131" s="6"/>
      <c r="W6131" s="6"/>
    </row>
    <row r="6132" spans="18:23" x14ac:dyDescent="0.3">
      <c r="R6132" s="6"/>
      <c r="S6132" s="6"/>
      <c r="T6132" s="6"/>
      <c r="U6132" s="6"/>
      <c r="V6132" s="6"/>
      <c r="W6132" s="6"/>
    </row>
    <row r="6133" spans="18:23" x14ac:dyDescent="0.3">
      <c r="R6133" s="6"/>
      <c r="S6133" s="6"/>
      <c r="T6133" s="6"/>
      <c r="U6133" s="6"/>
      <c r="V6133" s="6"/>
      <c r="W6133" s="6"/>
    </row>
    <row r="6134" spans="18:23" x14ac:dyDescent="0.3">
      <c r="R6134" s="6"/>
      <c r="S6134" s="6"/>
      <c r="T6134" s="6"/>
      <c r="U6134" s="6"/>
      <c r="V6134" s="6"/>
      <c r="W6134" s="6"/>
    </row>
    <row r="6135" spans="18:23" x14ac:dyDescent="0.3">
      <c r="R6135" s="6"/>
      <c r="S6135" s="6"/>
      <c r="T6135" s="6"/>
      <c r="U6135" s="6"/>
      <c r="V6135" s="6"/>
      <c r="W6135" s="6"/>
    </row>
    <row r="6136" spans="18:23" x14ac:dyDescent="0.3">
      <c r="R6136" s="6"/>
      <c r="S6136" s="6"/>
      <c r="T6136" s="6"/>
      <c r="U6136" s="6"/>
      <c r="V6136" s="6"/>
      <c r="W6136" s="6"/>
    </row>
    <row r="6137" spans="18:23" x14ac:dyDescent="0.3">
      <c r="R6137" s="6"/>
      <c r="S6137" s="6"/>
      <c r="T6137" s="6"/>
      <c r="U6137" s="6"/>
      <c r="V6137" s="6"/>
      <c r="W6137" s="6"/>
    </row>
    <row r="6138" spans="18:23" x14ac:dyDescent="0.3">
      <c r="R6138" s="6"/>
      <c r="S6138" s="6"/>
      <c r="T6138" s="6"/>
      <c r="U6138" s="6"/>
      <c r="V6138" s="6"/>
      <c r="W6138" s="6"/>
    </row>
    <row r="6139" spans="18:23" x14ac:dyDescent="0.3">
      <c r="R6139" s="6"/>
      <c r="S6139" s="6"/>
      <c r="T6139" s="6"/>
      <c r="U6139" s="6"/>
      <c r="V6139" s="6"/>
      <c r="W6139" s="6"/>
    </row>
    <row r="6140" spans="18:23" x14ac:dyDescent="0.3">
      <c r="R6140" s="6"/>
      <c r="S6140" s="6"/>
      <c r="T6140" s="6"/>
      <c r="U6140" s="6"/>
      <c r="V6140" s="6"/>
      <c r="W6140" s="6"/>
    </row>
    <row r="6141" spans="18:23" x14ac:dyDescent="0.3">
      <c r="R6141" s="6"/>
      <c r="S6141" s="6"/>
      <c r="T6141" s="6"/>
      <c r="U6141" s="6"/>
      <c r="V6141" s="6"/>
      <c r="W6141" s="6"/>
    </row>
    <row r="6142" spans="18:23" x14ac:dyDescent="0.3">
      <c r="R6142" s="6"/>
      <c r="S6142" s="6"/>
      <c r="T6142" s="6"/>
      <c r="U6142" s="6"/>
      <c r="V6142" s="6"/>
      <c r="W6142" s="6"/>
    </row>
    <row r="6143" spans="18:23" x14ac:dyDescent="0.3">
      <c r="R6143" s="6"/>
      <c r="S6143" s="6"/>
      <c r="T6143" s="6"/>
      <c r="U6143" s="6"/>
      <c r="V6143" s="6"/>
      <c r="W6143" s="6"/>
    </row>
    <row r="6144" spans="18:23" x14ac:dyDescent="0.3">
      <c r="R6144" s="6"/>
      <c r="S6144" s="6"/>
      <c r="T6144" s="6"/>
      <c r="U6144" s="6"/>
      <c r="V6144" s="6"/>
      <c r="W6144" s="6"/>
    </row>
    <row r="6145" spans="18:23" x14ac:dyDescent="0.3">
      <c r="R6145" s="6"/>
      <c r="S6145" s="6"/>
      <c r="T6145" s="6"/>
      <c r="U6145" s="6"/>
      <c r="V6145" s="6"/>
      <c r="W6145" s="6"/>
    </row>
    <row r="6146" spans="18:23" x14ac:dyDescent="0.3">
      <c r="R6146" s="6"/>
      <c r="S6146" s="6"/>
      <c r="T6146" s="6"/>
      <c r="U6146" s="6"/>
      <c r="V6146" s="6"/>
      <c r="W6146" s="6"/>
    </row>
    <row r="6147" spans="18:23" x14ac:dyDescent="0.3">
      <c r="R6147" s="6"/>
      <c r="S6147" s="6"/>
      <c r="T6147" s="6"/>
      <c r="U6147" s="6"/>
      <c r="V6147" s="6"/>
      <c r="W6147" s="6"/>
    </row>
    <row r="6148" spans="18:23" x14ac:dyDescent="0.3">
      <c r="R6148" s="6"/>
      <c r="S6148" s="6"/>
      <c r="T6148" s="6"/>
      <c r="U6148" s="6"/>
      <c r="V6148" s="6"/>
      <c r="W6148" s="6"/>
    </row>
    <row r="6149" spans="18:23" x14ac:dyDescent="0.3">
      <c r="R6149" s="6"/>
      <c r="S6149" s="6"/>
      <c r="T6149" s="6"/>
      <c r="U6149" s="6"/>
      <c r="V6149" s="6"/>
      <c r="W6149" s="6"/>
    </row>
    <row r="6150" spans="18:23" x14ac:dyDescent="0.3">
      <c r="R6150" s="6"/>
      <c r="S6150" s="6"/>
      <c r="T6150" s="6"/>
      <c r="U6150" s="6"/>
      <c r="V6150" s="6"/>
      <c r="W6150" s="6"/>
    </row>
    <row r="6151" spans="18:23" x14ac:dyDescent="0.3">
      <c r="R6151" s="6"/>
      <c r="S6151" s="6"/>
      <c r="T6151" s="6"/>
      <c r="U6151" s="6"/>
      <c r="V6151" s="6"/>
      <c r="W6151" s="6"/>
    </row>
    <row r="6152" spans="18:23" x14ac:dyDescent="0.3">
      <c r="R6152" s="6"/>
      <c r="S6152" s="6"/>
      <c r="T6152" s="6"/>
      <c r="U6152" s="6"/>
      <c r="V6152" s="6"/>
      <c r="W6152" s="6"/>
    </row>
    <row r="6153" spans="18:23" x14ac:dyDescent="0.3">
      <c r="R6153" s="6"/>
      <c r="S6153" s="6"/>
      <c r="T6153" s="6"/>
      <c r="U6153" s="6"/>
      <c r="V6153" s="6"/>
      <c r="W6153" s="6"/>
    </row>
    <row r="6154" spans="18:23" x14ac:dyDescent="0.3">
      <c r="R6154" s="6"/>
      <c r="S6154" s="6"/>
      <c r="T6154" s="6"/>
      <c r="U6154" s="6"/>
      <c r="V6154" s="6"/>
      <c r="W6154" s="6"/>
    </row>
    <row r="6155" spans="18:23" x14ac:dyDescent="0.3">
      <c r="R6155" s="6"/>
      <c r="S6155" s="6"/>
      <c r="T6155" s="6"/>
      <c r="U6155" s="6"/>
      <c r="V6155" s="6"/>
      <c r="W6155" s="6"/>
    </row>
    <row r="6156" spans="18:23" x14ac:dyDescent="0.3">
      <c r="R6156" s="6"/>
      <c r="S6156" s="6"/>
      <c r="T6156" s="6"/>
      <c r="U6156" s="6"/>
      <c r="V6156" s="6"/>
      <c r="W6156" s="6"/>
    </row>
    <row r="6157" spans="18:23" x14ac:dyDescent="0.3">
      <c r="R6157" s="6"/>
      <c r="S6157" s="6"/>
      <c r="T6157" s="6"/>
      <c r="U6157" s="6"/>
      <c r="V6157" s="6"/>
      <c r="W6157" s="6"/>
    </row>
    <row r="6158" spans="18:23" x14ac:dyDescent="0.3">
      <c r="R6158" s="6"/>
      <c r="S6158" s="6"/>
      <c r="T6158" s="6"/>
      <c r="U6158" s="6"/>
      <c r="V6158" s="6"/>
      <c r="W6158" s="6"/>
    </row>
    <row r="6159" spans="18:23" x14ac:dyDescent="0.3">
      <c r="R6159" s="6"/>
      <c r="S6159" s="6"/>
      <c r="T6159" s="6"/>
      <c r="U6159" s="6"/>
      <c r="V6159" s="6"/>
      <c r="W6159" s="6"/>
    </row>
    <row r="6160" spans="18:23" x14ac:dyDescent="0.3">
      <c r="R6160" s="6"/>
      <c r="S6160" s="6"/>
      <c r="T6160" s="6"/>
      <c r="U6160" s="6"/>
      <c r="V6160" s="6"/>
      <c r="W6160" s="6"/>
    </row>
    <row r="6161" spans="18:23" x14ac:dyDescent="0.3">
      <c r="R6161" s="6"/>
      <c r="S6161" s="6"/>
      <c r="T6161" s="6"/>
      <c r="U6161" s="6"/>
      <c r="V6161" s="6"/>
      <c r="W6161" s="6"/>
    </row>
    <row r="6162" spans="18:23" x14ac:dyDescent="0.3">
      <c r="R6162" s="6"/>
      <c r="S6162" s="6"/>
      <c r="T6162" s="6"/>
      <c r="U6162" s="6"/>
      <c r="V6162" s="6"/>
      <c r="W6162" s="6"/>
    </row>
    <row r="6163" spans="18:23" x14ac:dyDescent="0.3">
      <c r="R6163" s="6"/>
      <c r="S6163" s="6"/>
      <c r="T6163" s="6"/>
      <c r="U6163" s="6"/>
      <c r="V6163" s="6"/>
      <c r="W6163" s="6"/>
    </row>
    <row r="6164" spans="18:23" x14ac:dyDescent="0.3">
      <c r="R6164" s="6"/>
      <c r="S6164" s="6"/>
      <c r="T6164" s="6"/>
      <c r="U6164" s="6"/>
      <c r="V6164" s="6"/>
      <c r="W6164" s="6"/>
    </row>
    <row r="6165" spans="18:23" x14ac:dyDescent="0.3">
      <c r="R6165" s="6"/>
      <c r="S6165" s="6"/>
      <c r="T6165" s="6"/>
      <c r="U6165" s="6"/>
      <c r="V6165" s="6"/>
      <c r="W6165" s="6"/>
    </row>
    <row r="6166" spans="18:23" x14ac:dyDescent="0.3">
      <c r="R6166" s="6"/>
      <c r="S6166" s="6"/>
      <c r="T6166" s="6"/>
      <c r="U6166" s="6"/>
      <c r="V6166" s="6"/>
      <c r="W6166" s="6"/>
    </row>
    <row r="6167" spans="18:23" x14ac:dyDescent="0.3">
      <c r="R6167" s="6"/>
      <c r="S6167" s="6"/>
      <c r="T6167" s="6"/>
      <c r="U6167" s="6"/>
      <c r="V6167" s="6"/>
      <c r="W6167" s="6"/>
    </row>
    <row r="6168" spans="18:23" x14ac:dyDescent="0.3">
      <c r="R6168" s="6"/>
      <c r="S6168" s="6"/>
      <c r="T6168" s="6"/>
      <c r="U6168" s="6"/>
      <c r="V6168" s="6"/>
      <c r="W6168" s="6"/>
    </row>
    <row r="6169" spans="18:23" x14ac:dyDescent="0.3">
      <c r="R6169" s="6"/>
      <c r="S6169" s="6"/>
      <c r="T6169" s="6"/>
      <c r="U6169" s="6"/>
      <c r="V6169" s="6"/>
      <c r="W6169" s="6"/>
    </row>
    <row r="6170" spans="18:23" x14ac:dyDescent="0.3">
      <c r="R6170" s="6"/>
      <c r="S6170" s="6"/>
      <c r="T6170" s="6"/>
      <c r="U6170" s="6"/>
      <c r="V6170" s="6"/>
      <c r="W6170" s="6"/>
    </row>
    <row r="6171" spans="18:23" x14ac:dyDescent="0.3">
      <c r="R6171" s="6"/>
      <c r="S6171" s="6"/>
      <c r="T6171" s="6"/>
      <c r="U6171" s="6"/>
      <c r="V6171" s="6"/>
      <c r="W6171" s="6"/>
    </row>
    <row r="6172" spans="18:23" x14ac:dyDescent="0.3">
      <c r="R6172" s="6"/>
      <c r="S6172" s="6"/>
      <c r="T6172" s="6"/>
      <c r="U6172" s="6"/>
      <c r="V6172" s="6"/>
      <c r="W6172" s="6"/>
    </row>
    <row r="6173" spans="18:23" x14ac:dyDescent="0.3">
      <c r="R6173" s="6"/>
      <c r="S6173" s="6"/>
      <c r="T6173" s="6"/>
      <c r="U6173" s="6"/>
      <c r="V6173" s="6"/>
      <c r="W6173" s="6"/>
    </row>
    <row r="6174" spans="18:23" x14ac:dyDescent="0.3">
      <c r="R6174" s="6"/>
      <c r="S6174" s="6"/>
      <c r="T6174" s="6"/>
      <c r="U6174" s="6"/>
      <c r="V6174" s="6"/>
      <c r="W6174" s="6"/>
    </row>
    <row r="6175" spans="18:23" x14ac:dyDescent="0.3">
      <c r="R6175" s="6"/>
      <c r="S6175" s="6"/>
      <c r="T6175" s="6"/>
      <c r="U6175" s="6"/>
      <c r="V6175" s="6"/>
      <c r="W6175" s="6"/>
    </row>
    <row r="6176" spans="18:23" x14ac:dyDescent="0.3">
      <c r="R6176" s="6"/>
      <c r="S6176" s="6"/>
      <c r="T6176" s="6"/>
      <c r="U6176" s="6"/>
      <c r="V6176" s="6"/>
      <c r="W6176" s="6"/>
    </row>
    <row r="6177" spans="18:23" x14ac:dyDescent="0.3">
      <c r="R6177" s="6"/>
      <c r="S6177" s="6"/>
      <c r="T6177" s="6"/>
      <c r="U6177" s="6"/>
      <c r="V6177" s="6"/>
      <c r="W6177" s="6"/>
    </row>
    <row r="6178" spans="18:23" x14ac:dyDescent="0.3">
      <c r="R6178" s="6"/>
      <c r="S6178" s="6"/>
      <c r="T6178" s="6"/>
      <c r="U6178" s="6"/>
      <c r="V6178" s="6"/>
      <c r="W6178" s="6"/>
    </row>
    <row r="6179" spans="18:23" x14ac:dyDescent="0.3">
      <c r="R6179" s="6"/>
      <c r="S6179" s="6"/>
      <c r="T6179" s="6"/>
      <c r="U6179" s="6"/>
      <c r="V6179" s="6"/>
      <c r="W6179" s="6"/>
    </row>
    <row r="6180" spans="18:23" x14ac:dyDescent="0.3">
      <c r="R6180" s="6"/>
      <c r="S6180" s="6"/>
      <c r="T6180" s="6"/>
      <c r="U6180" s="6"/>
      <c r="V6180" s="6"/>
      <c r="W6180" s="6"/>
    </row>
    <row r="6181" spans="18:23" x14ac:dyDescent="0.3">
      <c r="R6181" s="6"/>
      <c r="S6181" s="6"/>
      <c r="T6181" s="6"/>
      <c r="U6181" s="6"/>
      <c r="V6181" s="6"/>
      <c r="W6181" s="6"/>
    </row>
    <row r="6182" spans="18:23" x14ac:dyDescent="0.3">
      <c r="R6182" s="6"/>
      <c r="S6182" s="6"/>
      <c r="T6182" s="6"/>
      <c r="U6182" s="6"/>
      <c r="V6182" s="6"/>
      <c r="W6182" s="6"/>
    </row>
    <row r="6183" spans="18:23" x14ac:dyDescent="0.3">
      <c r="R6183" s="6"/>
      <c r="S6183" s="6"/>
      <c r="T6183" s="6"/>
      <c r="U6183" s="6"/>
      <c r="V6183" s="6"/>
      <c r="W6183" s="6"/>
    </row>
    <row r="6184" spans="18:23" x14ac:dyDescent="0.3">
      <c r="R6184" s="6"/>
      <c r="S6184" s="6"/>
      <c r="T6184" s="6"/>
      <c r="U6184" s="6"/>
      <c r="V6184" s="6"/>
      <c r="W6184" s="6"/>
    </row>
    <row r="6185" spans="18:23" x14ac:dyDescent="0.3">
      <c r="R6185" s="6"/>
      <c r="S6185" s="6"/>
      <c r="T6185" s="6"/>
      <c r="U6185" s="6"/>
      <c r="V6185" s="6"/>
      <c r="W6185" s="6"/>
    </row>
    <row r="6186" spans="18:23" x14ac:dyDescent="0.3">
      <c r="R6186" s="6"/>
      <c r="S6186" s="6"/>
      <c r="T6186" s="6"/>
      <c r="U6186" s="6"/>
      <c r="V6186" s="6"/>
      <c r="W6186" s="6"/>
    </row>
    <row r="6187" spans="18:23" x14ac:dyDescent="0.3">
      <c r="R6187" s="6"/>
      <c r="S6187" s="6"/>
      <c r="T6187" s="6"/>
      <c r="U6187" s="6"/>
      <c r="V6187" s="6"/>
      <c r="W6187" s="6"/>
    </row>
    <row r="6188" spans="18:23" x14ac:dyDescent="0.3">
      <c r="R6188" s="6"/>
      <c r="S6188" s="6"/>
      <c r="T6188" s="6"/>
      <c r="U6188" s="6"/>
      <c r="V6188" s="6"/>
      <c r="W6188" s="6"/>
    </row>
    <row r="6189" spans="18:23" x14ac:dyDescent="0.3">
      <c r="R6189" s="6"/>
      <c r="S6189" s="6"/>
      <c r="T6189" s="6"/>
      <c r="U6189" s="6"/>
      <c r="V6189" s="6"/>
      <c r="W6189" s="6"/>
    </row>
    <row r="6190" spans="18:23" x14ac:dyDescent="0.3">
      <c r="R6190" s="6"/>
      <c r="S6190" s="6"/>
      <c r="T6190" s="6"/>
      <c r="U6190" s="6"/>
      <c r="V6190" s="6"/>
      <c r="W6190" s="6"/>
    </row>
    <row r="6191" spans="18:23" x14ac:dyDescent="0.3">
      <c r="R6191" s="6"/>
      <c r="S6191" s="6"/>
      <c r="T6191" s="6"/>
      <c r="U6191" s="6"/>
      <c r="V6191" s="6"/>
      <c r="W6191" s="6"/>
    </row>
    <row r="6192" spans="18:23" x14ac:dyDescent="0.3">
      <c r="R6192" s="6"/>
      <c r="S6192" s="6"/>
      <c r="T6192" s="6"/>
      <c r="U6192" s="6"/>
      <c r="V6192" s="6"/>
      <c r="W6192" s="6"/>
    </row>
    <row r="6193" spans="18:23" x14ac:dyDescent="0.3">
      <c r="R6193" s="6"/>
      <c r="S6193" s="6"/>
      <c r="T6193" s="6"/>
      <c r="U6193" s="6"/>
      <c r="V6193" s="6"/>
      <c r="W6193" s="6"/>
    </row>
    <row r="6194" spans="18:23" x14ac:dyDescent="0.3">
      <c r="R6194" s="6"/>
      <c r="S6194" s="6"/>
      <c r="T6194" s="6"/>
      <c r="U6194" s="6"/>
      <c r="V6194" s="6"/>
      <c r="W6194" s="6"/>
    </row>
    <row r="6195" spans="18:23" x14ac:dyDescent="0.3">
      <c r="R6195" s="6"/>
      <c r="S6195" s="6"/>
      <c r="T6195" s="6"/>
      <c r="U6195" s="6"/>
      <c r="V6195" s="6"/>
      <c r="W6195" s="6"/>
    </row>
    <row r="6196" spans="18:23" x14ac:dyDescent="0.3">
      <c r="R6196" s="6"/>
      <c r="S6196" s="6"/>
      <c r="T6196" s="6"/>
      <c r="U6196" s="6"/>
      <c r="V6196" s="6"/>
      <c r="W6196" s="6"/>
    </row>
    <row r="6197" spans="18:23" x14ac:dyDescent="0.3">
      <c r="R6197" s="6"/>
      <c r="S6197" s="6"/>
      <c r="T6197" s="6"/>
      <c r="U6197" s="6"/>
      <c r="V6197" s="6"/>
      <c r="W6197" s="6"/>
    </row>
    <row r="6198" spans="18:23" x14ac:dyDescent="0.3">
      <c r="R6198" s="6"/>
      <c r="S6198" s="6"/>
      <c r="T6198" s="6"/>
      <c r="U6198" s="6"/>
      <c r="V6198" s="6"/>
      <c r="W6198" s="6"/>
    </row>
    <row r="6199" spans="18:23" x14ac:dyDescent="0.3">
      <c r="R6199" s="6"/>
      <c r="S6199" s="6"/>
      <c r="T6199" s="6"/>
      <c r="U6199" s="6"/>
      <c r="V6199" s="6"/>
      <c r="W6199" s="6"/>
    </row>
    <row r="6200" spans="18:23" x14ac:dyDescent="0.3">
      <c r="R6200" s="6"/>
      <c r="S6200" s="6"/>
      <c r="T6200" s="6"/>
      <c r="U6200" s="6"/>
      <c r="V6200" s="6"/>
      <c r="W6200" s="6"/>
    </row>
    <row r="6201" spans="18:23" x14ac:dyDescent="0.3">
      <c r="R6201" s="6"/>
      <c r="S6201" s="6"/>
      <c r="T6201" s="6"/>
      <c r="U6201" s="6"/>
      <c r="V6201" s="6"/>
      <c r="W6201" s="6"/>
    </row>
    <row r="6202" spans="18:23" x14ac:dyDescent="0.3">
      <c r="R6202" s="6"/>
      <c r="S6202" s="6"/>
      <c r="T6202" s="6"/>
      <c r="U6202" s="6"/>
      <c r="V6202" s="6"/>
      <c r="W6202" s="6"/>
    </row>
    <row r="6203" spans="18:23" x14ac:dyDescent="0.3">
      <c r="R6203" s="6"/>
      <c r="S6203" s="6"/>
      <c r="T6203" s="6"/>
      <c r="U6203" s="6"/>
      <c r="V6203" s="6"/>
      <c r="W6203" s="6"/>
    </row>
    <row r="6204" spans="18:23" x14ac:dyDescent="0.3">
      <c r="R6204" s="6"/>
      <c r="S6204" s="6"/>
      <c r="T6204" s="6"/>
      <c r="U6204" s="6"/>
      <c r="V6204" s="6"/>
      <c r="W6204" s="6"/>
    </row>
    <row r="6205" spans="18:23" x14ac:dyDescent="0.3">
      <c r="R6205" s="6"/>
      <c r="S6205" s="6"/>
      <c r="T6205" s="6"/>
      <c r="U6205" s="6"/>
      <c r="V6205" s="6"/>
      <c r="W6205" s="6"/>
    </row>
    <row r="6206" spans="18:23" x14ac:dyDescent="0.3">
      <c r="R6206" s="6"/>
      <c r="S6206" s="6"/>
      <c r="T6206" s="6"/>
      <c r="U6206" s="6"/>
      <c r="V6206" s="6"/>
      <c r="W6206" s="6"/>
    </row>
    <row r="6207" spans="18:23" x14ac:dyDescent="0.3">
      <c r="R6207" s="6"/>
      <c r="S6207" s="6"/>
      <c r="T6207" s="6"/>
      <c r="U6207" s="6"/>
      <c r="V6207" s="6"/>
      <c r="W6207" s="6"/>
    </row>
    <row r="6208" spans="18:23" x14ac:dyDescent="0.3">
      <c r="R6208" s="6"/>
      <c r="S6208" s="6"/>
      <c r="T6208" s="6"/>
      <c r="U6208" s="6"/>
      <c r="V6208" s="6"/>
      <c r="W6208" s="6"/>
    </row>
    <row r="6209" spans="18:23" x14ac:dyDescent="0.3">
      <c r="R6209" s="6"/>
      <c r="S6209" s="6"/>
      <c r="T6209" s="6"/>
      <c r="U6209" s="6"/>
      <c r="V6209" s="6"/>
      <c r="W6209" s="6"/>
    </row>
    <row r="6210" spans="18:23" x14ac:dyDescent="0.3">
      <c r="R6210" s="6"/>
      <c r="S6210" s="6"/>
      <c r="T6210" s="6"/>
      <c r="U6210" s="6"/>
      <c r="V6210" s="6"/>
      <c r="W6210" s="6"/>
    </row>
    <row r="6211" spans="18:23" x14ac:dyDescent="0.3">
      <c r="R6211" s="6"/>
      <c r="S6211" s="6"/>
      <c r="T6211" s="6"/>
      <c r="U6211" s="6"/>
      <c r="V6211" s="6"/>
      <c r="W6211" s="6"/>
    </row>
    <row r="6212" spans="18:23" x14ac:dyDescent="0.3">
      <c r="R6212" s="6"/>
      <c r="S6212" s="6"/>
      <c r="T6212" s="6"/>
      <c r="U6212" s="6"/>
      <c r="V6212" s="6"/>
      <c r="W6212" s="6"/>
    </row>
    <row r="6213" spans="18:23" x14ac:dyDescent="0.3">
      <c r="R6213" s="6"/>
      <c r="S6213" s="6"/>
      <c r="T6213" s="6"/>
      <c r="U6213" s="6"/>
      <c r="V6213" s="6"/>
      <c r="W6213" s="6"/>
    </row>
    <row r="6214" spans="18:23" x14ac:dyDescent="0.3">
      <c r="R6214" s="6"/>
      <c r="S6214" s="6"/>
      <c r="T6214" s="6"/>
      <c r="U6214" s="6"/>
      <c r="V6214" s="6"/>
      <c r="W6214" s="6"/>
    </row>
    <row r="6215" spans="18:23" x14ac:dyDescent="0.3">
      <c r="R6215" s="6"/>
      <c r="S6215" s="6"/>
      <c r="T6215" s="6"/>
      <c r="U6215" s="6"/>
      <c r="V6215" s="6"/>
      <c r="W6215" s="6"/>
    </row>
    <row r="6216" spans="18:23" x14ac:dyDescent="0.3">
      <c r="R6216" s="6"/>
      <c r="S6216" s="6"/>
      <c r="T6216" s="6"/>
      <c r="U6216" s="6"/>
      <c r="V6216" s="6"/>
      <c r="W6216" s="6"/>
    </row>
    <row r="6217" spans="18:23" x14ac:dyDescent="0.3">
      <c r="R6217" s="6"/>
      <c r="S6217" s="6"/>
      <c r="T6217" s="6"/>
      <c r="U6217" s="6"/>
      <c r="V6217" s="6"/>
      <c r="W6217" s="6"/>
    </row>
    <row r="6218" spans="18:23" x14ac:dyDescent="0.3">
      <c r="R6218" s="6"/>
      <c r="S6218" s="6"/>
      <c r="T6218" s="6"/>
      <c r="U6218" s="6"/>
      <c r="V6218" s="6"/>
      <c r="W6218" s="6"/>
    </row>
    <row r="6219" spans="18:23" x14ac:dyDescent="0.3">
      <c r="R6219" s="6"/>
      <c r="S6219" s="6"/>
      <c r="T6219" s="6"/>
      <c r="U6219" s="6"/>
      <c r="V6219" s="6"/>
      <c r="W6219" s="6"/>
    </row>
    <row r="6220" spans="18:23" x14ac:dyDescent="0.3">
      <c r="R6220" s="6"/>
      <c r="S6220" s="6"/>
      <c r="T6220" s="6"/>
      <c r="U6220" s="6"/>
      <c r="V6220" s="6"/>
      <c r="W6220" s="6"/>
    </row>
    <row r="6221" spans="18:23" x14ac:dyDescent="0.3">
      <c r="R6221" s="6"/>
      <c r="S6221" s="6"/>
      <c r="T6221" s="6"/>
      <c r="U6221" s="6"/>
      <c r="V6221" s="6"/>
      <c r="W6221" s="6"/>
    </row>
    <row r="6222" spans="18:23" x14ac:dyDescent="0.3">
      <c r="R6222" s="6"/>
      <c r="S6222" s="6"/>
      <c r="T6222" s="6"/>
      <c r="U6222" s="6"/>
      <c r="V6222" s="6"/>
      <c r="W6222" s="6"/>
    </row>
    <row r="6223" spans="18:23" x14ac:dyDescent="0.3">
      <c r="R6223" s="6"/>
      <c r="S6223" s="6"/>
      <c r="T6223" s="6"/>
      <c r="U6223" s="6"/>
      <c r="V6223" s="6"/>
      <c r="W6223" s="6"/>
    </row>
    <row r="6224" spans="18:23" x14ac:dyDescent="0.3">
      <c r="R6224" s="6"/>
      <c r="S6224" s="6"/>
      <c r="T6224" s="6"/>
      <c r="U6224" s="6"/>
      <c r="V6224" s="6"/>
      <c r="W6224" s="6"/>
    </row>
    <row r="6225" spans="18:23" x14ac:dyDescent="0.3">
      <c r="R6225" s="6"/>
      <c r="S6225" s="6"/>
      <c r="T6225" s="6"/>
      <c r="U6225" s="6"/>
      <c r="V6225" s="6"/>
      <c r="W6225" s="6"/>
    </row>
    <row r="6226" spans="18:23" x14ac:dyDescent="0.3">
      <c r="R6226" s="6"/>
      <c r="S6226" s="6"/>
      <c r="T6226" s="6"/>
      <c r="U6226" s="6"/>
      <c r="V6226" s="6"/>
      <c r="W6226" s="6"/>
    </row>
    <row r="6227" spans="18:23" x14ac:dyDescent="0.3">
      <c r="R6227" s="6"/>
      <c r="S6227" s="6"/>
      <c r="T6227" s="6"/>
      <c r="U6227" s="6"/>
      <c r="V6227" s="6"/>
      <c r="W6227" s="6"/>
    </row>
    <row r="6228" spans="18:23" x14ac:dyDescent="0.3">
      <c r="R6228" s="6"/>
      <c r="S6228" s="6"/>
      <c r="T6228" s="6"/>
      <c r="U6228" s="6"/>
      <c r="V6228" s="6"/>
      <c r="W6228" s="6"/>
    </row>
    <row r="6229" spans="18:23" x14ac:dyDescent="0.3">
      <c r="R6229" s="6"/>
      <c r="S6229" s="6"/>
      <c r="T6229" s="6"/>
      <c r="U6229" s="6"/>
      <c r="V6229" s="6"/>
      <c r="W6229" s="6"/>
    </row>
    <row r="6230" spans="18:23" x14ac:dyDescent="0.3">
      <c r="R6230" s="6"/>
      <c r="S6230" s="6"/>
      <c r="T6230" s="6"/>
      <c r="U6230" s="6"/>
      <c r="V6230" s="6"/>
      <c r="W6230" s="6"/>
    </row>
    <row r="6231" spans="18:23" x14ac:dyDescent="0.3">
      <c r="R6231" s="6"/>
      <c r="S6231" s="6"/>
      <c r="T6231" s="6"/>
      <c r="U6231" s="6"/>
      <c r="V6231" s="6"/>
      <c r="W6231" s="6"/>
    </row>
    <row r="6232" spans="18:23" x14ac:dyDescent="0.3">
      <c r="R6232" s="6"/>
      <c r="S6232" s="6"/>
      <c r="T6232" s="6"/>
      <c r="U6232" s="6"/>
      <c r="V6232" s="6"/>
      <c r="W6232" s="6"/>
    </row>
    <row r="6233" spans="18:23" x14ac:dyDescent="0.3">
      <c r="R6233" s="6"/>
      <c r="S6233" s="6"/>
      <c r="T6233" s="6"/>
      <c r="U6233" s="6"/>
      <c r="V6233" s="6"/>
      <c r="W6233" s="6"/>
    </row>
    <row r="6234" spans="18:23" x14ac:dyDescent="0.3">
      <c r="R6234" s="6"/>
      <c r="S6234" s="6"/>
      <c r="T6234" s="6"/>
      <c r="U6234" s="6"/>
      <c r="V6234" s="6"/>
      <c r="W6234" s="6"/>
    </row>
    <row r="6235" spans="18:23" x14ac:dyDescent="0.3">
      <c r="R6235" s="6"/>
      <c r="S6235" s="6"/>
      <c r="T6235" s="6"/>
      <c r="U6235" s="6"/>
      <c r="V6235" s="6"/>
      <c r="W6235" s="6"/>
    </row>
    <row r="6236" spans="18:23" x14ac:dyDescent="0.3">
      <c r="R6236" s="6"/>
      <c r="S6236" s="6"/>
      <c r="T6236" s="6"/>
      <c r="U6236" s="6"/>
      <c r="V6236" s="6"/>
      <c r="W6236" s="6"/>
    </row>
    <row r="6237" spans="18:23" x14ac:dyDescent="0.3">
      <c r="R6237" s="6"/>
      <c r="S6237" s="6"/>
      <c r="T6237" s="6"/>
      <c r="U6237" s="6"/>
      <c r="V6237" s="6"/>
      <c r="W6237" s="6"/>
    </row>
    <row r="6238" spans="18:23" x14ac:dyDescent="0.3">
      <c r="R6238" s="6"/>
      <c r="S6238" s="6"/>
      <c r="T6238" s="6"/>
      <c r="U6238" s="6"/>
      <c r="V6238" s="6"/>
      <c r="W6238" s="6"/>
    </row>
    <row r="6239" spans="18:23" x14ac:dyDescent="0.3">
      <c r="R6239" s="6"/>
      <c r="S6239" s="6"/>
      <c r="T6239" s="6"/>
      <c r="U6239" s="6"/>
      <c r="V6239" s="6"/>
      <c r="W6239" s="6"/>
    </row>
    <row r="6240" spans="18:23" x14ac:dyDescent="0.3">
      <c r="R6240" s="6"/>
      <c r="S6240" s="6"/>
      <c r="T6240" s="6"/>
      <c r="U6240" s="6"/>
      <c r="V6240" s="6"/>
      <c r="W6240" s="6"/>
    </row>
    <row r="6241" spans="18:23" x14ac:dyDescent="0.3">
      <c r="R6241" s="6"/>
      <c r="S6241" s="6"/>
      <c r="T6241" s="6"/>
      <c r="U6241" s="6"/>
      <c r="V6241" s="6"/>
      <c r="W6241" s="6"/>
    </row>
    <row r="6242" spans="18:23" x14ac:dyDescent="0.3">
      <c r="R6242" s="6"/>
      <c r="S6242" s="6"/>
      <c r="T6242" s="6"/>
      <c r="U6242" s="6"/>
      <c r="V6242" s="6"/>
      <c r="W6242" s="6"/>
    </row>
    <row r="6243" spans="18:23" x14ac:dyDescent="0.3">
      <c r="R6243" s="6"/>
      <c r="S6243" s="6"/>
      <c r="T6243" s="6"/>
      <c r="U6243" s="6"/>
      <c r="V6243" s="6"/>
      <c r="W6243" s="6"/>
    </row>
    <row r="6244" spans="18:23" x14ac:dyDescent="0.3">
      <c r="R6244" s="6"/>
      <c r="S6244" s="6"/>
      <c r="T6244" s="6"/>
      <c r="U6244" s="6"/>
      <c r="V6244" s="6"/>
      <c r="W6244" s="6"/>
    </row>
    <row r="6245" spans="18:23" x14ac:dyDescent="0.3">
      <c r="R6245" s="6"/>
      <c r="S6245" s="6"/>
      <c r="T6245" s="6"/>
      <c r="U6245" s="6"/>
      <c r="V6245" s="6"/>
      <c r="W6245" s="6"/>
    </row>
    <row r="6246" spans="18:23" x14ac:dyDescent="0.3">
      <c r="R6246" s="6"/>
      <c r="S6246" s="6"/>
      <c r="T6246" s="6"/>
      <c r="U6246" s="6"/>
      <c r="V6246" s="6"/>
      <c r="W6246" s="6"/>
    </row>
    <row r="6247" spans="18:23" x14ac:dyDescent="0.3">
      <c r="R6247" s="6"/>
      <c r="S6247" s="6"/>
      <c r="T6247" s="6"/>
      <c r="U6247" s="6"/>
      <c r="V6247" s="6"/>
      <c r="W6247" s="6"/>
    </row>
    <row r="6248" spans="18:23" x14ac:dyDescent="0.3">
      <c r="R6248" s="6"/>
      <c r="S6248" s="6"/>
      <c r="T6248" s="6"/>
      <c r="U6248" s="6"/>
      <c r="V6248" s="6"/>
      <c r="W6248" s="6"/>
    </row>
    <row r="6249" spans="18:23" x14ac:dyDescent="0.3">
      <c r="R6249" s="6"/>
      <c r="S6249" s="6"/>
      <c r="T6249" s="6"/>
      <c r="U6249" s="6"/>
      <c r="V6249" s="6"/>
      <c r="W6249" s="6"/>
    </row>
    <row r="6250" spans="18:23" x14ac:dyDescent="0.3">
      <c r="R6250" s="6"/>
      <c r="S6250" s="6"/>
      <c r="T6250" s="6"/>
      <c r="U6250" s="6"/>
      <c r="V6250" s="6"/>
      <c r="W6250" s="6"/>
    </row>
    <row r="6251" spans="18:23" x14ac:dyDescent="0.3">
      <c r="R6251" s="6"/>
      <c r="S6251" s="6"/>
      <c r="T6251" s="6"/>
      <c r="U6251" s="6"/>
      <c r="V6251" s="6"/>
      <c r="W6251" s="6"/>
    </row>
    <row r="6252" spans="18:23" x14ac:dyDescent="0.3">
      <c r="R6252" s="6"/>
      <c r="S6252" s="6"/>
      <c r="T6252" s="6"/>
      <c r="U6252" s="6"/>
      <c r="V6252" s="6"/>
      <c r="W6252" s="6"/>
    </row>
    <row r="6253" spans="18:23" x14ac:dyDescent="0.3">
      <c r="R6253" s="6"/>
      <c r="S6253" s="6"/>
      <c r="T6253" s="6"/>
      <c r="U6253" s="6"/>
      <c r="V6253" s="6"/>
      <c r="W6253" s="6"/>
    </row>
    <row r="6254" spans="18:23" x14ac:dyDescent="0.3">
      <c r="R6254" s="6"/>
      <c r="S6254" s="6"/>
      <c r="T6254" s="6"/>
      <c r="U6254" s="6"/>
      <c r="V6254" s="6"/>
      <c r="W6254" s="6"/>
    </row>
    <row r="6255" spans="18:23" x14ac:dyDescent="0.3">
      <c r="R6255" s="6"/>
      <c r="S6255" s="6"/>
      <c r="T6255" s="6"/>
      <c r="U6255" s="6"/>
      <c r="V6255" s="6"/>
      <c r="W6255" s="6"/>
    </row>
    <row r="6256" spans="18:23" x14ac:dyDescent="0.3">
      <c r="R6256" s="6"/>
      <c r="S6256" s="6"/>
      <c r="T6256" s="6"/>
      <c r="U6256" s="6"/>
      <c r="V6256" s="6"/>
      <c r="W6256" s="6"/>
    </row>
    <row r="6257" spans="18:23" x14ac:dyDescent="0.3">
      <c r="R6257" s="6"/>
      <c r="S6257" s="6"/>
      <c r="T6257" s="6"/>
      <c r="U6257" s="6"/>
      <c r="V6257" s="6"/>
      <c r="W6257" s="6"/>
    </row>
    <row r="6258" spans="18:23" x14ac:dyDescent="0.3">
      <c r="R6258" s="6"/>
      <c r="S6258" s="6"/>
      <c r="T6258" s="6"/>
      <c r="U6258" s="6"/>
      <c r="V6258" s="6"/>
      <c r="W6258" s="6"/>
    </row>
    <row r="6259" spans="18:23" x14ac:dyDescent="0.3">
      <c r="R6259" s="6"/>
      <c r="S6259" s="6"/>
      <c r="T6259" s="6"/>
      <c r="U6259" s="6"/>
      <c r="V6259" s="6"/>
      <c r="W6259" s="6"/>
    </row>
    <row r="6260" spans="18:23" x14ac:dyDescent="0.3">
      <c r="R6260" s="6"/>
      <c r="S6260" s="6"/>
      <c r="T6260" s="6"/>
      <c r="U6260" s="6"/>
      <c r="V6260" s="6"/>
      <c r="W6260" s="6"/>
    </row>
    <row r="6261" spans="18:23" x14ac:dyDescent="0.3">
      <c r="R6261" s="6"/>
      <c r="S6261" s="6"/>
      <c r="T6261" s="6"/>
      <c r="U6261" s="6"/>
      <c r="V6261" s="6"/>
      <c r="W6261" s="6"/>
    </row>
    <row r="6262" spans="18:23" x14ac:dyDescent="0.3">
      <c r="R6262" s="6"/>
      <c r="S6262" s="6"/>
      <c r="T6262" s="6"/>
      <c r="U6262" s="6"/>
      <c r="V6262" s="6"/>
      <c r="W6262" s="6"/>
    </row>
    <row r="6263" spans="18:23" x14ac:dyDescent="0.3">
      <c r="R6263" s="6"/>
      <c r="S6263" s="6"/>
      <c r="T6263" s="6"/>
      <c r="U6263" s="6"/>
      <c r="V6263" s="6"/>
      <c r="W6263" s="6"/>
    </row>
    <row r="6264" spans="18:23" x14ac:dyDescent="0.3">
      <c r="R6264" s="6"/>
      <c r="S6264" s="6"/>
      <c r="T6264" s="6"/>
      <c r="U6264" s="6"/>
      <c r="V6264" s="6"/>
      <c r="W6264" s="6"/>
    </row>
    <row r="6265" spans="18:23" x14ac:dyDescent="0.3">
      <c r="R6265" s="6"/>
      <c r="S6265" s="6"/>
      <c r="T6265" s="6"/>
      <c r="U6265" s="6"/>
      <c r="V6265" s="6"/>
      <c r="W6265" s="6"/>
    </row>
    <row r="6266" spans="18:23" x14ac:dyDescent="0.3">
      <c r="R6266" s="6"/>
      <c r="S6266" s="6"/>
      <c r="T6266" s="6"/>
      <c r="U6266" s="6"/>
      <c r="V6266" s="6"/>
      <c r="W6266" s="6"/>
    </row>
    <row r="6267" spans="18:23" x14ac:dyDescent="0.3">
      <c r="R6267" s="6"/>
      <c r="S6267" s="6"/>
      <c r="T6267" s="6"/>
      <c r="U6267" s="6"/>
      <c r="V6267" s="6"/>
      <c r="W6267" s="6"/>
    </row>
    <row r="6268" spans="18:23" x14ac:dyDescent="0.3">
      <c r="R6268" s="6"/>
      <c r="S6268" s="6"/>
      <c r="T6268" s="6"/>
      <c r="U6268" s="6"/>
      <c r="V6268" s="6"/>
      <c r="W6268" s="6"/>
    </row>
    <row r="6269" spans="18:23" x14ac:dyDescent="0.3">
      <c r="R6269" s="6"/>
      <c r="S6269" s="6"/>
      <c r="T6269" s="6"/>
      <c r="U6269" s="6"/>
      <c r="V6269" s="6"/>
      <c r="W6269" s="6"/>
    </row>
    <row r="6270" spans="18:23" x14ac:dyDescent="0.3">
      <c r="R6270" s="6"/>
      <c r="S6270" s="6"/>
      <c r="T6270" s="6"/>
      <c r="U6270" s="6"/>
      <c r="V6270" s="6"/>
      <c r="W6270" s="6"/>
    </row>
    <row r="6271" spans="18:23" x14ac:dyDescent="0.3">
      <c r="R6271" s="6"/>
      <c r="S6271" s="6"/>
      <c r="T6271" s="6"/>
      <c r="U6271" s="6"/>
      <c r="V6271" s="6"/>
      <c r="W6271" s="6"/>
    </row>
    <row r="6272" spans="18:23" x14ac:dyDescent="0.3">
      <c r="R6272" s="6"/>
      <c r="S6272" s="6"/>
      <c r="T6272" s="6"/>
      <c r="U6272" s="6"/>
      <c r="V6272" s="6"/>
      <c r="W6272" s="6"/>
    </row>
    <row r="6273" spans="18:23" x14ac:dyDescent="0.3">
      <c r="R6273" s="6"/>
      <c r="S6273" s="6"/>
      <c r="T6273" s="6"/>
      <c r="U6273" s="6"/>
      <c r="V6273" s="6"/>
      <c r="W6273" s="6"/>
    </row>
    <row r="6274" spans="18:23" x14ac:dyDescent="0.3">
      <c r="R6274" s="6"/>
      <c r="S6274" s="6"/>
      <c r="T6274" s="6"/>
      <c r="U6274" s="6"/>
      <c r="V6274" s="6"/>
      <c r="W6274" s="6"/>
    </row>
    <row r="6275" spans="18:23" x14ac:dyDescent="0.3">
      <c r="R6275" s="6"/>
      <c r="S6275" s="6"/>
      <c r="T6275" s="6"/>
      <c r="U6275" s="6"/>
      <c r="V6275" s="6"/>
      <c r="W6275" s="6"/>
    </row>
    <row r="6276" spans="18:23" x14ac:dyDescent="0.3">
      <c r="R6276" s="6"/>
      <c r="S6276" s="6"/>
      <c r="T6276" s="6"/>
      <c r="U6276" s="6"/>
      <c r="V6276" s="6"/>
      <c r="W6276" s="6"/>
    </row>
    <row r="6277" spans="18:23" x14ac:dyDescent="0.3">
      <c r="R6277" s="6"/>
      <c r="S6277" s="6"/>
      <c r="T6277" s="6"/>
      <c r="U6277" s="6"/>
      <c r="V6277" s="6"/>
      <c r="W6277" s="6"/>
    </row>
    <row r="6278" spans="18:23" x14ac:dyDescent="0.3">
      <c r="R6278" s="6"/>
      <c r="S6278" s="6"/>
      <c r="T6278" s="6"/>
      <c r="U6278" s="6"/>
      <c r="V6278" s="6"/>
      <c r="W6278" s="6"/>
    </row>
    <row r="6279" spans="18:23" x14ac:dyDescent="0.3">
      <c r="R6279" s="6"/>
      <c r="S6279" s="6"/>
      <c r="T6279" s="6"/>
      <c r="U6279" s="6"/>
      <c r="V6279" s="6"/>
      <c r="W6279" s="6"/>
    </row>
    <row r="6280" spans="18:23" x14ac:dyDescent="0.3">
      <c r="R6280" s="6"/>
      <c r="S6280" s="6"/>
      <c r="T6280" s="6"/>
      <c r="U6280" s="6"/>
      <c r="V6280" s="6"/>
      <c r="W6280" s="6"/>
    </row>
    <row r="6281" spans="18:23" x14ac:dyDescent="0.3">
      <c r="R6281" s="6"/>
      <c r="S6281" s="6"/>
      <c r="T6281" s="6"/>
      <c r="U6281" s="6"/>
      <c r="V6281" s="6"/>
      <c r="W6281" s="6"/>
    </row>
    <row r="6282" spans="18:23" x14ac:dyDescent="0.3">
      <c r="R6282" s="6"/>
      <c r="S6282" s="6"/>
      <c r="T6282" s="6"/>
      <c r="U6282" s="6"/>
      <c r="V6282" s="6"/>
      <c r="W6282" s="6"/>
    </row>
    <row r="6283" spans="18:23" x14ac:dyDescent="0.3">
      <c r="R6283" s="6"/>
      <c r="S6283" s="6"/>
      <c r="T6283" s="6"/>
      <c r="U6283" s="6"/>
      <c r="V6283" s="6"/>
      <c r="W6283" s="6"/>
    </row>
    <row r="6284" spans="18:23" x14ac:dyDescent="0.3">
      <c r="R6284" s="6"/>
      <c r="S6284" s="6"/>
      <c r="T6284" s="6"/>
      <c r="U6284" s="6"/>
      <c r="V6284" s="6"/>
      <c r="W6284" s="6"/>
    </row>
    <row r="6285" spans="18:23" x14ac:dyDescent="0.3">
      <c r="R6285" s="6"/>
      <c r="S6285" s="6"/>
      <c r="T6285" s="6"/>
      <c r="U6285" s="6"/>
      <c r="V6285" s="6"/>
      <c r="W6285" s="6"/>
    </row>
    <row r="6286" spans="18:23" x14ac:dyDescent="0.3">
      <c r="R6286" s="6"/>
      <c r="S6286" s="6"/>
      <c r="T6286" s="6"/>
      <c r="U6286" s="6"/>
      <c r="V6286" s="6"/>
      <c r="W6286" s="6"/>
    </row>
    <row r="6287" spans="18:23" x14ac:dyDescent="0.3">
      <c r="R6287" s="6"/>
      <c r="S6287" s="6"/>
      <c r="T6287" s="6"/>
      <c r="U6287" s="6"/>
      <c r="V6287" s="6"/>
      <c r="W6287" s="6"/>
    </row>
    <row r="6288" spans="18:23" x14ac:dyDescent="0.3">
      <c r="R6288" s="6"/>
      <c r="S6288" s="6"/>
      <c r="T6288" s="6"/>
      <c r="U6288" s="6"/>
      <c r="V6288" s="6"/>
      <c r="W6288" s="6"/>
    </row>
    <row r="6289" spans="18:23" x14ac:dyDescent="0.3">
      <c r="R6289" s="6"/>
      <c r="S6289" s="6"/>
      <c r="T6289" s="6"/>
      <c r="U6289" s="6"/>
      <c r="V6289" s="6"/>
      <c r="W6289" s="6"/>
    </row>
    <row r="6290" spans="18:23" x14ac:dyDescent="0.3">
      <c r="R6290" s="6"/>
      <c r="S6290" s="6"/>
      <c r="T6290" s="6"/>
      <c r="U6290" s="6"/>
      <c r="V6290" s="6"/>
      <c r="W6290" s="6"/>
    </row>
    <row r="6291" spans="18:23" x14ac:dyDescent="0.3">
      <c r="R6291" s="6"/>
      <c r="S6291" s="6"/>
      <c r="T6291" s="6"/>
      <c r="U6291" s="6"/>
      <c r="V6291" s="6"/>
      <c r="W6291" s="6"/>
    </row>
    <row r="6292" spans="18:23" x14ac:dyDescent="0.3">
      <c r="R6292" s="6"/>
      <c r="S6292" s="6"/>
      <c r="T6292" s="6"/>
      <c r="U6292" s="6"/>
      <c r="V6292" s="6"/>
      <c r="W6292" s="6"/>
    </row>
    <row r="6293" spans="18:23" x14ac:dyDescent="0.3">
      <c r="R6293" s="6"/>
      <c r="S6293" s="6"/>
      <c r="T6293" s="6"/>
      <c r="U6293" s="6"/>
      <c r="V6293" s="6"/>
      <c r="W6293" s="6"/>
    </row>
    <row r="6294" spans="18:23" x14ac:dyDescent="0.3">
      <c r="R6294" s="6"/>
      <c r="S6294" s="6"/>
      <c r="T6294" s="6"/>
      <c r="U6294" s="6"/>
      <c r="V6294" s="6"/>
      <c r="W6294" s="6"/>
    </row>
    <row r="6295" spans="18:23" x14ac:dyDescent="0.3">
      <c r="R6295" s="6"/>
      <c r="S6295" s="6"/>
      <c r="T6295" s="6"/>
      <c r="U6295" s="6"/>
      <c r="V6295" s="6"/>
      <c r="W6295" s="6"/>
    </row>
    <row r="6296" spans="18:23" x14ac:dyDescent="0.3">
      <c r="R6296" s="6"/>
      <c r="S6296" s="6"/>
      <c r="T6296" s="6"/>
      <c r="U6296" s="6"/>
      <c r="V6296" s="6"/>
      <c r="W6296" s="6"/>
    </row>
    <row r="6297" spans="18:23" x14ac:dyDescent="0.3">
      <c r="R6297" s="6"/>
      <c r="S6297" s="6"/>
      <c r="T6297" s="6"/>
      <c r="U6297" s="6"/>
      <c r="V6297" s="6"/>
      <c r="W6297" s="6"/>
    </row>
    <row r="6298" spans="18:23" x14ac:dyDescent="0.3">
      <c r="R6298" s="6"/>
      <c r="S6298" s="6"/>
      <c r="T6298" s="6"/>
      <c r="U6298" s="6"/>
      <c r="V6298" s="6"/>
      <c r="W6298" s="6"/>
    </row>
    <row r="6299" spans="18:23" x14ac:dyDescent="0.3">
      <c r="R6299" s="6"/>
      <c r="S6299" s="6"/>
      <c r="T6299" s="6"/>
      <c r="U6299" s="6"/>
      <c r="V6299" s="6"/>
      <c r="W6299" s="6"/>
    </row>
    <row r="6300" spans="18:23" x14ac:dyDescent="0.3">
      <c r="R6300" s="6"/>
      <c r="S6300" s="6"/>
      <c r="T6300" s="6"/>
      <c r="U6300" s="6"/>
      <c r="V6300" s="6"/>
      <c r="W6300" s="6"/>
    </row>
    <row r="6301" spans="18:23" x14ac:dyDescent="0.3">
      <c r="R6301" s="6"/>
      <c r="S6301" s="6"/>
      <c r="T6301" s="6"/>
      <c r="U6301" s="6"/>
      <c r="V6301" s="6"/>
      <c r="W6301" s="6"/>
    </row>
    <row r="6302" spans="18:23" x14ac:dyDescent="0.3">
      <c r="R6302" s="6"/>
      <c r="S6302" s="6"/>
      <c r="T6302" s="6"/>
      <c r="U6302" s="6"/>
      <c r="V6302" s="6"/>
      <c r="W6302" s="6"/>
    </row>
    <row r="6303" spans="18:23" x14ac:dyDescent="0.3">
      <c r="R6303" s="6"/>
      <c r="S6303" s="6"/>
      <c r="T6303" s="6"/>
      <c r="U6303" s="6"/>
      <c r="V6303" s="6"/>
      <c r="W6303" s="6"/>
    </row>
    <row r="6304" spans="18:23" x14ac:dyDescent="0.3">
      <c r="R6304" s="6"/>
      <c r="S6304" s="6"/>
      <c r="T6304" s="6"/>
      <c r="U6304" s="6"/>
      <c r="V6304" s="6"/>
      <c r="W6304" s="6"/>
    </row>
    <row r="6305" spans="18:23" x14ac:dyDescent="0.3">
      <c r="R6305" s="6"/>
      <c r="S6305" s="6"/>
      <c r="T6305" s="6"/>
      <c r="U6305" s="6"/>
      <c r="V6305" s="6"/>
      <c r="W6305" s="6"/>
    </row>
    <row r="6306" spans="18:23" x14ac:dyDescent="0.3">
      <c r="R6306" s="6"/>
      <c r="S6306" s="6"/>
      <c r="T6306" s="6"/>
      <c r="U6306" s="6"/>
      <c r="V6306" s="6"/>
      <c r="W6306" s="6"/>
    </row>
    <row r="6307" spans="18:23" x14ac:dyDescent="0.3">
      <c r="R6307" s="6"/>
      <c r="S6307" s="6"/>
      <c r="T6307" s="6"/>
      <c r="U6307" s="6"/>
      <c r="V6307" s="6"/>
      <c r="W6307" s="6"/>
    </row>
    <row r="6308" spans="18:23" x14ac:dyDescent="0.3">
      <c r="R6308" s="6"/>
      <c r="S6308" s="6"/>
      <c r="T6308" s="6"/>
      <c r="U6308" s="6"/>
      <c r="V6308" s="6"/>
      <c r="W6308" s="6"/>
    </row>
    <row r="6309" spans="18:23" x14ac:dyDescent="0.3">
      <c r="R6309" s="6"/>
      <c r="S6309" s="6"/>
      <c r="T6309" s="6"/>
      <c r="U6309" s="6"/>
      <c r="V6309" s="6"/>
      <c r="W6309" s="6"/>
    </row>
    <row r="6310" spans="18:23" x14ac:dyDescent="0.3">
      <c r="R6310" s="6"/>
      <c r="S6310" s="6"/>
      <c r="T6310" s="6"/>
      <c r="U6310" s="6"/>
      <c r="V6310" s="6"/>
      <c r="W6310" s="6"/>
    </row>
    <row r="6311" spans="18:23" x14ac:dyDescent="0.3">
      <c r="R6311" s="6"/>
      <c r="S6311" s="6"/>
      <c r="T6311" s="6"/>
      <c r="U6311" s="6"/>
      <c r="V6311" s="6"/>
      <c r="W6311" s="6"/>
    </row>
    <row r="6312" spans="18:23" x14ac:dyDescent="0.3">
      <c r="R6312" s="6"/>
      <c r="S6312" s="6"/>
      <c r="T6312" s="6"/>
      <c r="U6312" s="6"/>
      <c r="V6312" s="6"/>
      <c r="W6312" s="6"/>
    </row>
    <row r="6313" spans="18:23" x14ac:dyDescent="0.3">
      <c r="R6313" s="6"/>
      <c r="S6313" s="6"/>
      <c r="T6313" s="6"/>
      <c r="U6313" s="6"/>
      <c r="V6313" s="6"/>
      <c r="W6313" s="6"/>
    </row>
    <row r="6314" spans="18:23" x14ac:dyDescent="0.3">
      <c r="R6314" s="6"/>
      <c r="S6314" s="6"/>
      <c r="T6314" s="6"/>
      <c r="U6314" s="6"/>
      <c r="V6314" s="6"/>
      <c r="W6314" s="6"/>
    </row>
    <row r="6315" spans="18:23" x14ac:dyDescent="0.3">
      <c r="R6315" s="6"/>
      <c r="S6315" s="6"/>
      <c r="T6315" s="6"/>
      <c r="U6315" s="6"/>
      <c r="V6315" s="6"/>
      <c r="W6315" s="6"/>
    </row>
    <row r="6316" spans="18:23" x14ac:dyDescent="0.3">
      <c r="R6316" s="6"/>
      <c r="S6316" s="6"/>
      <c r="T6316" s="6"/>
      <c r="U6316" s="6"/>
      <c r="V6316" s="6"/>
      <c r="W6316" s="6"/>
    </row>
    <row r="6317" spans="18:23" x14ac:dyDescent="0.3">
      <c r="R6317" s="6"/>
      <c r="S6317" s="6"/>
      <c r="T6317" s="6"/>
      <c r="U6317" s="6"/>
      <c r="V6317" s="6"/>
      <c r="W6317" s="6"/>
    </row>
    <row r="6318" spans="18:23" x14ac:dyDescent="0.3">
      <c r="R6318" s="6"/>
      <c r="S6318" s="6"/>
      <c r="T6318" s="6"/>
      <c r="U6318" s="6"/>
      <c r="V6318" s="6"/>
      <c r="W6318" s="6"/>
    </row>
    <row r="6319" spans="18:23" x14ac:dyDescent="0.3">
      <c r="R6319" s="6"/>
      <c r="S6319" s="6"/>
      <c r="T6319" s="6"/>
      <c r="U6319" s="6"/>
      <c r="V6319" s="6"/>
      <c r="W6319" s="6"/>
    </row>
    <row r="6320" spans="18:23" x14ac:dyDescent="0.3">
      <c r="R6320" s="6"/>
      <c r="S6320" s="6"/>
      <c r="T6320" s="6"/>
      <c r="U6320" s="6"/>
      <c r="V6320" s="6"/>
      <c r="W6320" s="6"/>
    </row>
    <row r="6321" spans="18:23" x14ac:dyDescent="0.3">
      <c r="R6321" s="6"/>
      <c r="S6321" s="6"/>
      <c r="T6321" s="6"/>
      <c r="U6321" s="6"/>
      <c r="V6321" s="6"/>
      <c r="W6321" s="6"/>
    </row>
    <row r="6322" spans="18:23" x14ac:dyDescent="0.3">
      <c r="R6322" s="6"/>
      <c r="S6322" s="6"/>
      <c r="T6322" s="6"/>
      <c r="U6322" s="6"/>
      <c r="V6322" s="6"/>
      <c r="W6322" s="6"/>
    </row>
    <row r="6323" spans="18:23" x14ac:dyDescent="0.3">
      <c r="R6323" s="6"/>
      <c r="S6323" s="6"/>
      <c r="T6323" s="6"/>
      <c r="U6323" s="6"/>
      <c r="V6323" s="6"/>
      <c r="W6323" s="6"/>
    </row>
    <row r="6324" spans="18:23" x14ac:dyDescent="0.3">
      <c r="R6324" s="6"/>
      <c r="S6324" s="6"/>
      <c r="T6324" s="6"/>
      <c r="U6324" s="6"/>
      <c r="V6324" s="6"/>
      <c r="W6324" s="6"/>
    </row>
    <row r="6325" spans="18:23" x14ac:dyDescent="0.3">
      <c r="R6325" s="6"/>
      <c r="S6325" s="6"/>
      <c r="T6325" s="6"/>
      <c r="U6325" s="6"/>
      <c r="V6325" s="6"/>
      <c r="W6325" s="6"/>
    </row>
    <row r="6326" spans="18:23" x14ac:dyDescent="0.3">
      <c r="R6326" s="6"/>
      <c r="S6326" s="6"/>
      <c r="T6326" s="6"/>
      <c r="U6326" s="6"/>
      <c r="V6326" s="6"/>
      <c r="W6326" s="6"/>
    </row>
    <row r="6327" spans="18:23" x14ac:dyDescent="0.3">
      <c r="R6327" s="6"/>
      <c r="S6327" s="6"/>
      <c r="T6327" s="6"/>
      <c r="U6327" s="6"/>
      <c r="V6327" s="6"/>
      <c r="W6327" s="6"/>
    </row>
    <row r="6328" spans="18:23" x14ac:dyDescent="0.3">
      <c r="R6328" s="6"/>
      <c r="S6328" s="6"/>
      <c r="T6328" s="6"/>
      <c r="U6328" s="6"/>
      <c r="V6328" s="6"/>
      <c r="W6328" s="6"/>
    </row>
    <row r="6329" spans="18:23" x14ac:dyDescent="0.3">
      <c r="R6329" s="6"/>
      <c r="S6329" s="6"/>
      <c r="T6329" s="6"/>
      <c r="U6329" s="6"/>
      <c r="V6329" s="6"/>
      <c r="W6329" s="6"/>
    </row>
    <row r="6330" spans="18:23" x14ac:dyDescent="0.3">
      <c r="R6330" s="6"/>
      <c r="S6330" s="6"/>
      <c r="T6330" s="6"/>
      <c r="U6330" s="6"/>
      <c r="V6330" s="6"/>
      <c r="W6330" s="6"/>
    </row>
    <row r="6331" spans="18:23" x14ac:dyDescent="0.3">
      <c r="R6331" s="6"/>
      <c r="S6331" s="6"/>
      <c r="T6331" s="6"/>
      <c r="U6331" s="6"/>
      <c r="V6331" s="6"/>
      <c r="W6331" s="6"/>
    </row>
    <row r="6332" spans="18:23" x14ac:dyDescent="0.3">
      <c r="R6332" s="6"/>
      <c r="S6332" s="6"/>
      <c r="T6332" s="6"/>
      <c r="U6332" s="6"/>
      <c r="V6332" s="6"/>
      <c r="W6332" s="6"/>
    </row>
    <row r="6333" spans="18:23" x14ac:dyDescent="0.3">
      <c r="R6333" s="6"/>
      <c r="S6333" s="6"/>
      <c r="T6333" s="6"/>
      <c r="U6333" s="6"/>
      <c r="V6333" s="6"/>
      <c r="W6333" s="6"/>
    </row>
    <row r="6334" spans="18:23" x14ac:dyDescent="0.3">
      <c r="R6334" s="6"/>
      <c r="S6334" s="6"/>
      <c r="T6334" s="6"/>
      <c r="U6334" s="6"/>
      <c r="V6334" s="6"/>
      <c r="W6334" s="6"/>
    </row>
    <row r="6335" spans="18:23" x14ac:dyDescent="0.3">
      <c r="R6335" s="6"/>
      <c r="S6335" s="6"/>
      <c r="T6335" s="6"/>
      <c r="U6335" s="6"/>
      <c r="V6335" s="6"/>
      <c r="W6335" s="6"/>
    </row>
    <row r="6336" spans="18:23" x14ac:dyDescent="0.3">
      <c r="R6336" s="6"/>
      <c r="S6336" s="6"/>
      <c r="T6336" s="6"/>
      <c r="U6336" s="6"/>
      <c r="V6336" s="6"/>
      <c r="W6336" s="6"/>
    </row>
    <row r="6337" spans="18:23" x14ac:dyDescent="0.3">
      <c r="R6337" s="6"/>
      <c r="S6337" s="6"/>
      <c r="T6337" s="6"/>
      <c r="U6337" s="6"/>
      <c r="V6337" s="6"/>
      <c r="W6337" s="6"/>
    </row>
    <row r="6338" spans="18:23" x14ac:dyDescent="0.3">
      <c r="R6338" s="6"/>
      <c r="S6338" s="6"/>
      <c r="T6338" s="6"/>
      <c r="U6338" s="6"/>
      <c r="V6338" s="6"/>
      <c r="W6338" s="6"/>
    </row>
    <row r="6339" spans="18:23" x14ac:dyDescent="0.3">
      <c r="R6339" s="6"/>
      <c r="S6339" s="6"/>
      <c r="T6339" s="6"/>
      <c r="U6339" s="6"/>
      <c r="V6339" s="6"/>
      <c r="W6339" s="6"/>
    </row>
    <row r="6340" spans="18:23" x14ac:dyDescent="0.3">
      <c r="R6340" s="6"/>
      <c r="S6340" s="6"/>
      <c r="T6340" s="6"/>
      <c r="U6340" s="6"/>
      <c r="V6340" s="6"/>
      <c r="W6340" s="6"/>
    </row>
    <row r="6341" spans="18:23" x14ac:dyDescent="0.3">
      <c r="R6341" s="6"/>
      <c r="S6341" s="6"/>
      <c r="T6341" s="6"/>
      <c r="U6341" s="6"/>
      <c r="V6341" s="6"/>
      <c r="W6341" s="6"/>
    </row>
    <row r="6342" spans="18:23" x14ac:dyDescent="0.3">
      <c r="R6342" s="6"/>
      <c r="S6342" s="6"/>
      <c r="T6342" s="6"/>
      <c r="U6342" s="6"/>
      <c r="V6342" s="6"/>
      <c r="W6342" s="6"/>
    </row>
    <row r="6343" spans="18:23" x14ac:dyDescent="0.3">
      <c r="R6343" s="6"/>
      <c r="S6343" s="6"/>
      <c r="T6343" s="6"/>
      <c r="U6343" s="6"/>
      <c r="V6343" s="6"/>
      <c r="W6343" s="6"/>
    </row>
    <row r="6344" spans="18:23" x14ac:dyDescent="0.3">
      <c r="R6344" s="6"/>
      <c r="S6344" s="6"/>
      <c r="T6344" s="6"/>
      <c r="U6344" s="6"/>
      <c r="V6344" s="6"/>
      <c r="W6344" s="6"/>
    </row>
    <row r="6345" spans="18:23" x14ac:dyDescent="0.3">
      <c r="R6345" s="6"/>
      <c r="S6345" s="6"/>
      <c r="T6345" s="6"/>
      <c r="U6345" s="6"/>
      <c r="V6345" s="6"/>
      <c r="W6345" s="6"/>
    </row>
    <row r="6346" spans="18:23" x14ac:dyDescent="0.3">
      <c r="R6346" s="6"/>
      <c r="S6346" s="6"/>
      <c r="T6346" s="6"/>
      <c r="U6346" s="6"/>
      <c r="V6346" s="6"/>
      <c r="W6346" s="6"/>
    </row>
    <row r="6347" spans="18:23" x14ac:dyDescent="0.3">
      <c r="R6347" s="6"/>
      <c r="S6347" s="6"/>
      <c r="T6347" s="6"/>
      <c r="U6347" s="6"/>
      <c r="V6347" s="6"/>
      <c r="W6347" s="6"/>
    </row>
    <row r="6348" spans="18:23" x14ac:dyDescent="0.3">
      <c r="R6348" s="6"/>
      <c r="S6348" s="6"/>
      <c r="T6348" s="6"/>
      <c r="U6348" s="6"/>
      <c r="V6348" s="6"/>
      <c r="W6348" s="6"/>
    </row>
    <row r="6349" spans="18:23" x14ac:dyDescent="0.3">
      <c r="R6349" s="6"/>
      <c r="S6349" s="6"/>
      <c r="T6349" s="6"/>
      <c r="U6349" s="6"/>
      <c r="V6349" s="6"/>
      <c r="W6349" s="6"/>
    </row>
    <row r="6350" spans="18:23" x14ac:dyDescent="0.3">
      <c r="R6350" s="6"/>
      <c r="S6350" s="6"/>
      <c r="T6350" s="6"/>
      <c r="U6350" s="6"/>
      <c r="V6350" s="6"/>
      <c r="W6350" s="6"/>
    </row>
    <row r="6351" spans="18:23" x14ac:dyDescent="0.3">
      <c r="R6351" s="6"/>
      <c r="S6351" s="6"/>
      <c r="T6351" s="6"/>
      <c r="U6351" s="6"/>
      <c r="V6351" s="6"/>
      <c r="W6351" s="6"/>
    </row>
    <row r="6352" spans="18:23" x14ac:dyDescent="0.3">
      <c r="R6352" s="6"/>
      <c r="S6352" s="6"/>
      <c r="T6352" s="6"/>
      <c r="U6352" s="6"/>
      <c r="V6352" s="6"/>
      <c r="W6352" s="6"/>
    </row>
    <row r="6353" spans="18:23" x14ac:dyDescent="0.3">
      <c r="R6353" s="6"/>
      <c r="S6353" s="6"/>
      <c r="T6353" s="6"/>
      <c r="U6353" s="6"/>
      <c r="V6353" s="6"/>
      <c r="W6353" s="6"/>
    </row>
    <row r="6354" spans="18:23" x14ac:dyDescent="0.3">
      <c r="R6354" s="6"/>
      <c r="S6354" s="6"/>
      <c r="T6354" s="6"/>
      <c r="U6354" s="6"/>
      <c r="V6354" s="6"/>
      <c r="W6354" s="6"/>
    </row>
    <row r="6355" spans="18:23" x14ac:dyDescent="0.3">
      <c r="R6355" s="6"/>
      <c r="S6355" s="6"/>
      <c r="T6355" s="6"/>
      <c r="U6355" s="6"/>
      <c r="V6355" s="6"/>
      <c r="W6355" s="6"/>
    </row>
    <row r="6356" spans="18:23" x14ac:dyDescent="0.3">
      <c r="R6356" s="6"/>
      <c r="S6356" s="6"/>
      <c r="T6356" s="6"/>
      <c r="U6356" s="6"/>
      <c r="V6356" s="6"/>
      <c r="W6356" s="6"/>
    </row>
    <row r="6357" spans="18:23" x14ac:dyDescent="0.3">
      <c r="R6357" s="6"/>
      <c r="S6357" s="6"/>
      <c r="T6357" s="6"/>
      <c r="U6357" s="6"/>
      <c r="V6357" s="6"/>
      <c r="W6357" s="6"/>
    </row>
    <row r="6358" spans="18:23" x14ac:dyDescent="0.3">
      <c r="R6358" s="6"/>
      <c r="S6358" s="6"/>
      <c r="T6358" s="6"/>
      <c r="U6358" s="6"/>
      <c r="V6358" s="6"/>
      <c r="W6358" s="6"/>
    </row>
    <row r="6359" spans="18:23" x14ac:dyDescent="0.3">
      <c r="R6359" s="6"/>
      <c r="S6359" s="6"/>
      <c r="T6359" s="6"/>
      <c r="U6359" s="6"/>
      <c r="V6359" s="6"/>
      <c r="W6359" s="6"/>
    </row>
    <row r="6360" spans="18:23" x14ac:dyDescent="0.3">
      <c r="R6360" s="6"/>
      <c r="S6360" s="6"/>
      <c r="T6360" s="6"/>
      <c r="U6360" s="6"/>
      <c r="V6360" s="6"/>
      <c r="W6360" s="6"/>
    </row>
    <row r="6361" spans="18:23" x14ac:dyDescent="0.3">
      <c r="R6361" s="6"/>
      <c r="S6361" s="6"/>
      <c r="T6361" s="6"/>
      <c r="U6361" s="6"/>
      <c r="V6361" s="6"/>
      <c r="W6361" s="6"/>
    </row>
    <row r="6362" spans="18:23" x14ac:dyDescent="0.3">
      <c r="R6362" s="6"/>
      <c r="S6362" s="6"/>
      <c r="T6362" s="6"/>
      <c r="U6362" s="6"/>
      <c r="V6362" s="6"/>
      <c r="W6362" s="6"/>
    </row>
    <row r="6363" spans="18:23" x14ac:dyDescent="0.3">
      <c r="R6363" s="6"/>
      <c r="S6363" s="6"/>
      <c r="T6363" s="6"/>
      <c r="U6363" s="6"/>
      <c r="V6363" s="6"/>
      <c r="W6363" s="6"/>
    </row>
    <row r="6364" spans="18:23" x14ac:dyDescent="0.3">
      <c r="R6364" s="6"/>
      <c r="S6364" s="6"/>
      <c r="T6364" s="6"/>
      <c r="U6364" s="6"/>
      <c r="V6364" s="6"/>
      <c r="W6364" s="6"/>
    </row>
    <row r="6365" spans="18:23" x14ac:dyDescent="0.3">
      <c r="R6365" s="6"/>
      <c r="S6365" s="6"/>
      <c r="T6365" s="6"/>
      <c r="U6365" s="6"/>
      <c r="V6365" s="6"/>
      <c r="W6365" s="6"/>
    </row>
    <row r="6366" spans="18:23" x14ac:dyDescent="0.3">
      <c r="R6366" s="6"/>
      <c r="S6366" s="6"/>
      <c r="T6366" s="6"/>
      <c r="U6366" s="6"/>
      <c r="V6366" s="6"/>
      <c r="W6366" s="6"/>
    </row>
    <row r="6367" spans="18:23" x14ac:dyDescent="0.3">
      <c r="R6367" s="6"/>
      <c r="S6367" s="6"/>
      <c r="T6367" s="6"/>
      <c r="U6367" s="6"/>
      <c r="V6367" s="6"/>
      <c r="W6367" s="6"/>
    </row>
    <row r="6368" spans="18:23" x14ac:dyDescent="0.3">
      <c r="R6368" s="6"/>
      <c r="S6368" s="6"/>
      <c r="T6368" s="6"/>
      <c r="U6368" s="6"/>
      <c r="V6368" s="6"/>
      <c r="W6368" s="6"/>
    </row>
    <row r="6369" spans="18:23" x14ac:dyDescent="0.3">
      <c r="R6369" s="6"/>
      <c r="S6369" s="6"/>
      <c r="T6369" s="6"/>
      <c r="U6369" s="6"/>
      <c r="V6369" s="6"/>
      <c r="W6369" s="6"/>
    </row>
    <row r="6370" spans="18:23" x14ac:dyDescent="0.3">
      <c r="R6370" s="6"/>
      <c r="S6370" s="6"/>
      <c r="T6370" s="6"/>
      <c r="U6370" s="6"/>
      <c r="V6370" s="6"/>
      <c r="W6370" s="6"/>
    </row>
    <row r="6371" spans="18:23" x14ac:dyDescent="0.3">
      <c r="R6371" s="6"/>
      <c r="S6371" s="6"/>
      <c r="T6371" s="6"/>
      <c r="U6371" s="6"/>
      <c r="V6371" s="6"/>
      <c r="W6371" s="6"/>
    </row>
    <row r="6372" spans="18:23" x14ac:dyDescent="0.3">
      <c r="R6372" s="6"/>
      <c r="S6372" s="6"/>
      <c r="T6372" s="6"/>
      <c r="U6372" s="6"/>
      <c r="V6372" s="6"/>
      <c r="W6372" s="6"/>
    </row>
    <row r="6373" spans="18:23" x14ac:dyDescent="0.3">
      <c r="R6373" s="6"/>
      <c r="S6373" s="6"/>
      <c r="T6373" s="6"/>
      <c r="U6373" s="6"/>
      <c r="V6373" s="6"/>
      <c r="W6373" s="6"/>
    </row>
    <row r="6374" spans="18:23" x14ac:dyDescent="0.3">
      <c r="R6374" s="6"/>
      <c r="S6374" s="6"/>
      <c r="T6374" s="6"/>
      <c r="U6374" s="6"/>
      <c r="V6374" s="6"/>
      <c r="W6374" s="6"/>
    </row>
    <row r="6375" spans="18:23" x14ac:dyDescent="0.3">
      <c r="R6375" s="6"/>
      <c r="S6375" s="6"/>
      <c r="T6375" s="6"/>
      <c r="U6375" s="6"/>
      <c r="V6375" s="6"/>
      <c r="W6375" s="6"/>
    </row>
    <row r="6376" spans="18:23" x14ac:dyDescent="0.3">
      <c r="R6376" s="6"/>
      <c r="S6376" s="6"/>
      <c r="T6376" s="6"/>
      <c r="U6376" s="6"/>
      <c r="V6376" s="6"/>
      <c r="W6376" s="6"/>
    </row>
    <row r="6377" spans="18:23" x14ac:dyDescent="0.3">
      <c r="R6377" s="6"/>
      <c r="S6377" s="6"/>
      <c r="T6377" s="6"/>
      <c r="U6377" s="6"/>
      <c r="V6377" s="6"/>
      <c r="W6377" s="6"/>
    </row>
    <row r="6378" spans="18:23" x14ac:dyDescent="0.3">
      <c r="R6378" s="6"/>
      <c r="S6378" s="6"/>
      <c r="T6378" s="6"/>
      <c r="U6378" s="6"/>
      <c r="V6378" s="6"/>
      <c r="W6378" s="6"/>
    </row>
    <row r="6379" spans="18:23" x14ac:dyDescent="0.3">
      <c r="R6379" s="6"/>
      <c r="S6379" s="6"/>
      <c r="T6379" s="6"/>
      <c r="U6379" s="6"/>
      <c r="V6379" s="6"/>
      <c r="W6379" s="6"/>
    </row>
    <row r="6380" spans="18:23" x14ac:dyDescent="0.3">
      <c r="R6380" s="6"/>
      <c r="S6380" s="6"/>
      <c r="T6380" s="6"/>
      <c r="U6380" s="6"/>
      <c r="V6380" s="6"/>
      <c r="W6380" s="6"/>
    </row>
    <row r="6381" spans="18:23" x14ac:dyDescent="0.3">
      <c r="R6381" s="6"/>
      <c r="S6381" s="6"/>
      <c r="T6381" s="6"/>
      <c r="U6381" s="6"/>
      <c r="V6381" s="6"/>
      <c r="W6381" s="6"/>
    </row>
    <row r="6382" spans="18:23" x14ac:dyDescent="0.3">
      <c r="R6382" s="6"/>
      <c r="S6382" s="6"/>
      <c r="T6382" s="6"/>
      <c r="U6382" s="6"/>
      <c r="V6382" s="6"/>
      <c r="W6382" s="6"/>
    </row>
    <row r="6383" spans="18:23" x14ac:dyDescent="0.3">
      <c r="R6383" s="6"/>
      <c r="S6383" s="6"/>
      <c r="T6383" s="6"/>
      <c r="U6383" s="6"/>
      <c r="V6383" s="6"/>
      <c r="W6383" s="6"/>
    </row>
    <row r="6384" spans="18:23" x14ac:dyDescent="0.3">
      <c r="R6384" s="6"/>
      <c r="S6384" s="6"/>
      <c r="T6384" s="6"/>
      <c r="U6384" s="6"/>
      <c r="V6384" s="6"/>
      <c r="W6384" s="6"/>
    </row>
    <row r="6385" spans="18:23" x14ac:dyDescent="0.3">
      <c r="R6385" s="6"/>
      <c r="S6385" s="6"/>
      <c r="T6385" s="6"/>
      <c r="U6385" s="6"/>
      <c r="V6385" s="6"/>
      <c r="W6385" s="6"/>
    </row>
    <row r="6386" spans="18:23" x14ac:dyDescent="0.3">
      <c r="R6386" s="6"/>
      <c r="S6386" s="6"/>
      <c r="T6386" s="6"/>
      <c r="U6386" s="6"/>
      <c r="V6386" s="6"/>
      <c r="W6386" s="6"/>
    </row>
    <row r="6387" spans="18:23" x14ac:dyDescent="0.3">
      <c r="R6387" s="6"/>
      <c r="S6387" s="6"/>
      <c r="T6387" s="6"/>
      <c r="U6387" s="6"/>
      <c r="V6387" s="6"/>
      <c r="W6387" s="6"/>
    </row>
    <row r="6388" spans="18:23" x14ac:dyDescent="0.3">
      <c r="R6388" s="6"/>
      <c r="S6388" s="6"/>
      <c r="T6388" s="6"/>
      <c r="U6388" s="6"/>
      <c r="V6388" s="6"/>
      <c r="W6388" s="6"/>
    </row>
    <row r="6389" spans="18:23" x14ac:dyDescent="0.3">
      <c r="R6389" s="6"/>
      <c r="S6389" s="6"/>
      <c r="T6389" s="6"/>
      <c r="U6389" s="6"/>
      <c r="V6389" s="6"/>
      <c r="W6389" s="6"/>
    </row>
    <row r="6390" spans="18:23" x14ac:dyDescent="0.3">
      <c r="R6390" s="6"/>
      <c r="S6390" s="6"/>
      <c r="T6390" s="6"/>
      <c r="U6390" s="6"/>
      <c r="V6390" s="6"/>
      <c r="W6390" s="6"/>
    </row>
    <row r="6391" spans="18:23" x14ac:dyDescent="0.3">
      <c r="R6391" s="6"/>
      <c r="S6391" s="6"/>
      <c r="T6391" s="6"/>
      <c r="U6391" s="6"/>
      <c r="V6391" s="6"/>
      <c r="W6391" s="6"/>
    </row>
    <row r="6392" spans="18:23" x14ac:dyDescent="0.3">
      <c r="R6392" s="6"/>
      <c r="S6392" s="6"/>
      <c r="T6392" s="6"/>
      <c r="U6392" s="6"/>
      <c r="V6392" s="6"/>
      <c r="W6392" s="6"/>
    </row>
    <row r="6393" spans="18:23" x14ac:dyDescent="0.3">
      <c r="R6393" s="6"/>
      <c r="S6393" s="6"/>
      <c r="T6393" s="6"/>
      <c r="U6393" s="6"/>
      <c r="V6393" s="6"/>
      <c r="W6393" s="6"/>
    </row>
    <row r="6394" spans="18:23" x14ac:dyDescent="0.3">
      <c r="R6394" s="6"/>
      <c r="S6394" s="6"/>
      <c r="T6394" s="6"/>
      <c r="U6394" s="6"/>
      <c r="V6394" s="6"/>
      <c r="W6394" s="6"/>
    </row>
    <row r="6395" spans="18:23" x14ac:dyDescent="0.3">
      <c r="R6395" s="6"/>
      <c r="S6395" s="6"/>
      <c r="T6395" s="6"/>
      <c r="U6395" s="6"/>
      <c r="V6395" s="6"/>
      <c r="W6395" s="6"/>
    </row>
    <row r="6396" spans="18:23" x14ac:dyDescent="0.3">
      <c r="R6396" s="6"/>
      <c r="S6396" s="6"/>
      <c r="T6396" s="6"/>
      <c r="U6396" s="6"/>
      <c r="V6396" s="6"/>
      <c r="W6396" s="6"/>
    </row>
    <row r="6397" spans="18:23" x14ac:dyDescent="0.3">
      <c r="R6397" s="6"/>
      <c r="S6397" s="6"/>
      <c r="T6397" s="6"/>
      <c r="U6397" s="6"/>
      <c r="V6397" s="6"/>
      <c r="W6397" s="6"/>
    </row>
    <row r="6398" spans="18:23" x14ac:dyDescent="0.3">
      <c r="R6398" s="6"/>
      <c r="S6398" s="6"/>
      <c r="T6398" s="6"/>
      <c r="U6398" s="6"/>
      <c r="V6398" s="6"/>
      <c r="W6398" s="6"/>
    </row>
    <row r="6399" spans="18:23" x14ac:dyDescent="0.3">
      <c r="R6399" s="6"/>
      <c r="S6399" s="6"/>
      <c r="T6399" s="6"/>
      <c r="U6399" s="6"/>
      <c r="V6399" s="6"/>
      <c r="W6399" s="6"/>
    </row>
    <row r="6400" spans="18:23" x14ac:dyDescent="0.3">
      <c r="R6400" s="6"/>
      <c r="S6400" s="6"/>
      <c r="T6400" s="6"/>
      <c r="U6400" s="6"/>
      <c r="V6400" s="6"/>
      <c r="W6400" s="6"/>
    </row>
    <row r="6401" spans="18:23" x14ac:dyDescent="0.3">
      <c r="R6401" s="6"/>
      <c r="S6401" s="6"/>
      <c r="T6401" s="6"/>
      <c r="U6401" s="6"/>
      <c r="V6401" s="6"/>
      <c r="W6401" s="6"/>
    </row>
    <row r="6402" spans="18:23" x14ac:dyDescent="0.3">
      <c r="R6402" s="6"/>
      <c r="S6402" s="6"/>
      <c r="T6402" s="6"/>
      <c r="U6402" s="6"/>
      <c r="V6402" s="6"/>
      <c r="W6402" s="6"/>
    </row>
    <row r="6403" spans="18:23" x14ac:dyDescent="0.3">
      <c r="R6403" s="6"/>
      <c r="S6403" s="6"/>
      <c r="T6403" s="6"/>
      <c r="U6403" s="6"/>
      <c r="V6403" s="6"/>
      <c r="W6403" s="6"/>
    </row>
    <row r="6404" spans="18:23" x14ac:dyDescent="0.3">
      <c r="R6404" s="6"/>
      <c r="S6404" s="6"/>
      <c r="T6404" s="6"/>
      <c r="U6404" s="6"/>
      <c r="V6404" s="6"/>
      <c r="W6404" s="6"/>
    </row>
    <row r="6405" spans="18:23" x14ac:dyDescent="0.3">
      <c r="R6405" s="6"/>
      <c r="S6405" s="6"/>
      <c r="T6405" s="6"/>
      <c r="U6405" s="6"/>
      <c r="V6405" s="6"/>
      <c r="W6405" s="6"/>
    </row>
    <row r="6406" spans="18:23" x14ac:dyDescent="0.3">
      <c r="R6406" s="6"/>
      <c r="S6406" s="6"/>
      <c r="T6406" s="6"/>
      <c r="U6406" s="6"/>
      <c r="V6406" s="6"/>
      <c r="W6406" s="6"/>
    </row>
    <row r="6407" spans="18:23" x14ac:dyDescent="0.3">
      <c r="R6407" s="6"/>
      <c r="S6407" s="6"/>
      <c r="T6407" s="6"/>
      <c r="U6407" s="6"/>
      <c r="V6407" s="6"/>
      <c r="W6407" s="6"/>
    </row>
    <row r="6408" spans="18:23" x14ac:dyDescent="0.3">
      <c r="R6408" s="6"/>
      <c r="S6408" s="6"/>
      <c r="T6408" s="6"/>
      <c r="U6408" s="6"/>
      <c r="V6408" s="6"/>
      <c r="W6408" s="6"/>
    </row>
    <row r="6409" spans="18:23" x14ac:dyDescent="0.3">
      <c r="R6409" s="6"/>
      <c r="S6409" s="6"/>
      <c r="T6409" s="6"/>
      <c r="U6409" s="6"/>
      <c r="V6409" s="6"/>
      <c r="W6409" s="6"/>
    </row>
    <row r="6410" spans="18:23" x14ac:dyDescent="0.3">
      <c r="R6410" s="6"/>
      <c r="S6410" s="6"/>
      <c r="T6410" s="6"/>
      <c r="U6410" s="6"/>
      <c r="V6410" s="6"/>
      <c r="W6410" s="6"/>
    </row>
    <row r="6411" spans="18:23" x14ac:dyDescent="0.3">
      <c r="R6411" s="6"/>
      <c r="S6411" s="6"/>
      <c r="T6411" s="6"/>
      <c r="U6411" s="6"/>
      <c r="V6411" s="6"/>
      <c r="W6411" s="6"/>
    </row>
    <row r="6412" spans="18:23" x14ac:dyDescent="0.3">
      <c r="R6412" s="6"/>
      <c r="S6412" s="6"/>
      <c r="T6412" s="6"/>
      <c r="U6412" s="6"/>
      <c r="V6412" s="6"/>
      <c r="W6412" s="6"/>
    </row>
    <row r="6413" spans="18:23" x14ac:dyDescent="0.3">
      <c r="R6413" s="6"/>
      <c r="S6413" s="6"/>
      <c r="T6413" s="6"/>
      <c r="U6413" s="6"/>
      <c r="V6413" s="6"/>
      <c r="W6413" s="6"/>
    </row>
    <row r="6414" spans="18:23" x14ac:dyDescent="0.3">
      <c r="R6414" s="6"/>
      <c r="S6414" s="6"/>
      <c r="T6414" s="6"/>
      <c r="U6414" s="6"/>
      <c r="V6414" s="6"/>
      <c r="W6414" s="6"/>
    </row>
    <row r="6415" spans="18:23" x14ac:dyDescent="0.3">
      <c r="R6415" s="6"/>
      <c r="S6415" s="6"/>
      <c r="T6415" s="6"/>
      <c r="U6415" s="6"/>
      <c r="V6415" s="6"/>
      <c r="W6415" s="6"/>
    </row>
    <row r="6416" spans="18:23" x14ac:dyDescent="0.3">
      <c r="R6416" s="6"/>
      <c r="S6416" s="6"/>
      <c r="T6416" s="6"/>
      <c r="U6416" s="6"/>
      <c r="V6416" s="6"/>
      <c r="W6416" s="6"/>
    </row>
    <row r="6417" spans="18:23" x14ac:dyDescent="0.3">
      <c r="R6417" s="6"/>
      <c r="S6417" s="6"/>
      <c r="T6417" s="6"/>
      <c r="U6417" s="6"/>
      <c r="V6417" s="6"/>
      <c r="W6417" s="6"/>
    </row>
    <row r="6418" spans="18:23" x14ac:dyDescent="0.3">
      <c r="R6418" s="6"/>
      <c r="S6418" s="6"/>
      <c r="T6418" s="6"/>
      <c r="U6418" s="6"/>
      <c r="V6418" s="6"/>
      <c r="W6418" s="6"/>
    </row>
    <row r="6419" spans="18:23" x14ac:dyDescent="0.3">
      <c r="R6419" s="6"/>
      <c r="S6419" s="6"/>
      <c r="T6419" s="6"/>
      <c r="U6419" s="6"/>
      <c r="V6419" s="6"/>
      <c r="W6419" s="6"/>
    </row>
    <row r="6420" spans="18:23" x14ac:dyDescent="0.3">
      <c r="R6420" s="6"/>
      <c r="S6420" s="6"/>
      <c r="T6420" s="6"/>
      <c r="U6420" s="6"/>
      <c r="V6420" s="6"/>
      <c r="W6420" s="6"/>
    </row>
    <row r="6421" spans="18:23" x14ac:dyDescent="0.3">
      <c r="R6421" s="6"/>
      <c r="S6421" s="6"/>
      <c r="T6421" s="6"/>
      <c r="U6421" s="6"/>
      <c r="V6421" s="6"/>
      <c r="W6421" s="6"/>
    </row>
    <row r="6422" spans="18:23" x14ac:dyDescent="0.3">
      <c r="R6422" s="6"/>
      <c r="S6422" s="6"/>
      <c r="T6422" s="6"/>
      <c r="U6422" s="6"/>
      <c r="V6422" s="6"/>
      <c r="W6422" s="6"/>
    </row>
    <row r="6423" spans="18:23" x14ac:dyDescent="0.3">
      <c r="R6423" s="6"/>
      <c r="S6423" s="6"/>
      <c r="T6423" s="6"/>
      <c r="U6423" s="6"/>
      <c r="V6423" s="6"/>
      <c r="W6423" s="6"/>
    </row>
    <row r="6424" spans="18:23" x14ac:dyDescent="0.3">
      <c r="R6424" s="6"/>
      <c r="S6424" s="6"/>
      <c r="T6424" s="6"/>
      <c r="U6424" s="6"/>
      <c r="V6424" s="6"/>
      <c r="W6424" s="6"/>
    </row>
    <row r="6425" spans="18:23" x14ac:dyDescent="0.3">
      <c r="R6425" s="6"/>
      <c r="S6425" s="6"/>
      <c r="T6425" s="6"/>
      <c r="U6425" s="6"/>
      <c r="V6425" s="6"/>
      <c r="W6425" s="6"/>
    </row>
    <row r="6426" spans="18:23" x14ac:dyDescent="0.3">
      <c r="R6426" s="6"/>
      <c r="S6426" s="6"/>
      <c r="T6426" s="6"/>
      <c r="U6426" s="6"/>
      <c r="V6426" s="6"/>
      <c r="W6426" s="6"/>
    </row>
    <row r="6427" spans="18:23" x14ac:dyDescent="0.3">
      <c r="R6427" s="6"/>
      <c r="S6427" s="6"/>
      <c r="T6427" s="6"/>
      <c r="U6427" s="6"/>
      <c r="V6427" s="6"/>
      <c r="W6427" s="6"/>
    </row>
    <row r="6428" spans="18:23" x14ac:dyDescent="0.3">
      <c r="R6428" s="6"/>
      <c r="S6428" s="6"/>
      <c r="T6428" s="6"/>
      <c r="U6428" s="6"/>
      <c r="V6428" s="6"/>
      <c r="W6428" s="6"/>
    </row>
    <row r="6429" spans="18:23" x14ac:dyDescent="0.3">
      <c r="R6429" s="6"/>
      <c r="S6429" s="6"/>
      <c r="T6429" s="6"/>
      <c r="U6429" s="6"/>
      <c r="V6429" s="6"/>
      <c r="W6429" s="6"/>
    </row>
    <row r="6430" spans="18:23" x14ac:dyDescent="0.3">
      <c r="R6430" s="6"/>
      <c r="S6430" s="6"/>
      <c r="T6430" s="6"/>
      <c r="U6430" s="6"/>
      <c r="V6430" s="6"/>
      <c r="W6430" s="6"/>
    </row>
    <row r="6431" spans="18:23" x14ac:dyDescent="0.3">
      <c r="R6431" s="6"/>
      <c r="S6431" s="6"/>
      <c r="T6431" s="6"/>
      <c r="U6431" s="6"/>
      <c r="V6431" s="6"/>
      <c r="W6431" s="6"/>
    </row>
    <row r="6432" spans="18:23" x14ac:dyDescent="0.3">
      <c r="R6432" s="6"/>
      <c r="S6432" s="6"/>
      <c r="T6432" s="6"/>
      <c r="U6432" s="6"/>
      <c r="V6432" s="6"/>
      <c r="W6432" s="6"/>
    </row>
    <row r="6433" spans="18:23" x14ac:dyDescent="0.3">
      <c r="R6433" s="6"/>
      <c r="S6433" s="6"/>
      <c r="T6433" s="6"/>
      <c r="U6433" s="6"/>
      <c r="V6433" s="6"/>
      <c r="W6433" s="6"/>
    </row>
    <row r="6434" spans="18:23" x14ac:dyDescent="0.3">
      <c r="R6434" s="6"/>
      <c r="S6434" s="6"/>
      <c r="T6434" s="6"/>
      <c r="U6434" s="6"/>
      <c r="V6434" s="6"/>
      <c r="W6434" s="6"/>
    </row>
    <row r="6435" spans="18:23" x14ac:dyDescent="0.3">
      <c r="R6435" s="6"/>
      <c r="S6435" s="6"/>
      <c r="T6435" s="6"/>
      <c r="U6435" s="6"/>
      <c r="V6435" s="6"/>
      <c r="W6435" s="6"/>
    </row>
    <row r="6436" spans="18:23" x14ac:dyDescent="0.3">
      <c r="R6436" s="6"/>
      <c r="S6436" s="6"/>
      <c r="T6436" s="6"/>
      <c r="U6436" s="6"/>
      <c r="V6436" s="6"/>
      <c r="W6436" s="6"/>
    </row>
    <row r="6437" spans="18:23" x14ac:dyDescent="0.3">
      <c r="R6437" s="6"/>
      <c r="S6437" s="6"/>
      <c r="T6437" s="6"/>
      <c r="U6437" s="6"/>
      <c r="V6437" s="6"/>
      <c r="W6437" s="6"/>
    </row>
    <row r="6438" spans="18:23" x14ac:dyDescent="0.3">
      <c r="R6438" s="6"/>
      <c r="S6438" s="6"/>
      <c r="T6438" s="6"/>
      <c r="U6438" s="6"/>
      <c r="V6438" s="6"/>
      <c r="W6438" s="6"/>
    </row>
    <row r="6439" spans="18:23" x14ac:dyDescent="0.3">
      <c r="R6439" s="6"/>
      <c r="S6439" s="6"/>
      <c r="T6439" s="6"/>
      <c r="U6439" s="6"/>
      <c r="V6439" s="6"/>
      <c r="W6439" s="6"/>
    </row>
    <row r="6440" spans="18:23" x14ac:dyDescent="0.3">
      <c r="R6440" s="6"/>
      <c r="S6440" s="6"/>
      <c r="T6440" s="6"/>
      <c r="U6440" s="6"/>
      <c r="V6440" s="6"/>
      <c r="W6440" s="6"/>
    </row>
    <row r="6441" spans="18:23" x14ac:dyDescent="0.3">
      <c r="R6441" s="6"/>
      <c r="S6441" s="6"/>
      <c r="T6441" s="6"/>
      <c r="U6441" s="6"/>
      <c r="V6441" s="6"/>
      <c r="W6441" s="6"/>
    </row>
    <row r="6442" spans="18:23" x14ac:dyDescent="0.3">
      <c r="R6442" s="6"/>
      <c r="S6442" s="6"/>
      <c r="T6442" s="6"/>
      <c r="U6442" s="6"/>
      <c r="V6442" s="6"/>
      <c r="W6442" s="6"/>
    </row>
    <row r="6443" spans="18:23" x14ac:dyDescent="0.3">
      <c r="R6443" s="6"/>
      <c r="S6443" s="6"/>
      <c r="T6443" s="6"/>
      <c r="U6443" s="6"/>
      <c r="V6443" s="6"/>
      <c r="W6443" s="6"/>
    </row>
    <row r="6444" spans="18:23" x14ac:dyDescent="0.3">
      <c r="R6444" s="6"/>
      <c r="S6444" s="6"/>
      <c r="T6444" s="6"/>
      <c r="U6444" s="6"/>
      <c r="V6444" s="6"/>
      <c r="W6444" s="6"/>
    </row>
    <row r="6445" spans="18:23" x14ac:dyDescent="0.3">
      <c r="R6445" s="6"/>
      <c r="S6445" s="6"/>
      <c r="T6445" s="6"/>
      <c r="U6445" s="6"/>
      <c r="V6445" s="6"/>
      <c r="W6445" s="6"/>
    </row>
    <row r="6446" spans="18:23" x14ac:dyDescent="0.3">
      <c r="R6446" s="6"/>
      <c r="S6446" s="6"/>
      <c r="T6446" s="6"/>
      <c r="U6446" s="6"/>
      <c r="V6446" s="6"/>
      <c r="W6446" s="6"/>
    </row>
    <row r="6447" spans="18:23" x14ac:dyDescent="0.3">
      <c r="R6447" s="6"/>
      <c r="S6447" s="6"/>
      <c r="T6447" s="6"/>
      <c r="U6447" s="6"/>
      <c r="V6447" s="6"/>
      <c r="W6447" s="6"/>
    </row>
    <row r="6448" spans="18:23" x14ac:dyDescent="0.3">
      <c r="R6448" s="6"/>
      <c r="S6448" s="6"/>
      <c r="T6448" s="6"/>
      <c r="U6448" s="6"/>
      <c r="V6448" s="6"/>
      <c r="W6448" s="6"/>
    </row>
    <row r="6449" spans="18:23" x14ac:dyDescent="0.3">
      <c r="R6449" s="6"/>
      <c r="S6449" s="6"/>
      <c r="T6449" s="6"/>
      <c r="U6449" s="6"/>
      <c r="V6449" s="6"/>
      <c r="W6449" s="6"/>
    </row>
    <row r="6450" spans="18:23" x14ac:dyDescent="0.3">
      <c r="R6450" s="6"/>
      <c r="S6450" s="6"/>
      <c r="T6450" s="6"/>
      <c r="U6450" s="6"/>
      <c r="V6450" s="6"/>
      <c r="W6450" s="6"/>
    </row>
    <row r="6451" spans="18:23" x14ac:dyDescent="0.3">
      <c r="R6451" s="6"/>
      <c r="S6451" s="6"/>
      <c r="T6451" s="6"/>
      <c r="U6451" s="6"/>
      <c r="V6451" s="6"/>
      <c r="W6451" s="6"/>
    </row>
    <row r="6452" spans="18:23" x14ac:dyDescent="0.3">
      <c r="R6452" s="6"/>
      <c r="S6452" s="6"/>
      <c r="T6452" s="6"/>
      <c r="U6452" s="6"/>
      <c r="V6452" s="6"/>
      <c r="W6452" s="6"/>
    </row>
    <row r="6453" spans="18:23" x14ac:dyDescent="0.3">
      <c r="R6453" s="6"/>
      <c r="S6453" s="6"/>
      <c r="T6453" s="6"/>
      <c r="U6453" s="6"/>
      <c r="V6453" s="6"/>
      <c r="W6453" s="6"/>
    </row>
    <row r="6454" spans="18:23" x14ac:dyDescent="0.3">
      <c r="R6454" s="6"/>
      <c r="S6454" s="6"/>
      <c r="T6454" s="6"/>
      <c r="U6454" s="6"/>
      <c r="V6454" s="6"/>
      <c r="W6454" s="6"/>
    </row>
    <row r="6455" spans="18:23" x14ac:dyDescent="0.3">
      <c r="R6455" s="6"/>
      <c r="S6455" s="6"/>
      <c r="T6455" s="6"/>
      <c r="U6455" s="6"/>
      <c r="V6455" s="6"/>
      <c r="W6455" s="6"/>
    </row>
    <row r="6456" spans="18:23" x14ac:dyDescent="0.3">
      <c r="R6456" s="6"/>
      <c r="S6456" s="6"/>
      <c r="T6456" s="6"/>
      <c r="U6456" s="6"/>
      <c r="V6456" s="6"/>
      <c r="W6456" s="6"/>
    </row>
    <row r="6457" spans="18:23" x14ac:dyDescent="0.3">
      <c r="R6457" s="6"/>
      <c r="S6457" s="6"/>
      <c r="T6457" s="6"/>
      <c r="U6457" s="6"/>
      <c r="V6457" s="6"/>
      <c r="W6457" s="6"/>
    </row>
    <row r="6458" spans="18:23" x14ac:dyDescent="0.3">
      <c r="R6458" s="6"/>
      <c r="S6458" s="6"/>
      <c r="T6458" s="6"/>
      <c r="U6458" s="6"/>
      <c r="V6458" s="6"/>
      <c r="W6458" s="6"/>
    </row>
    <row r="6459" spans="18:23" x14ac:dyDescent="0.3">
      <c r="R6459" s="6"/>
      <c r="S6459" s="6"/>
      <c r="T6459" s="6"/>
      <c r="U6459" s="6"/>
      <c r="V6459" s="6"/>
      <c r="W6459" s="6"/>
    </row>
    <row r="6460" spans="18:23" x14ac:dyDescent="0.3">
      <c r="R6460" s="6"/>
      <c r="S6460" s="6"/>
      <c r="T6460" s="6"/>
      <c r="U6460" s="6"/>
      <c r="V6460" s="6"/>
      <c r="W6460" s="6"/>
    </row>
    <row r="6461" spans="18:23" x14ac:dyDescent="0.3">
      <c r="R6461" s="6"/>
      <c r="S6461" s="6"/>
      <c r="T6461" s="6"/>
      <c r="U6461" s="6"/>
      <c r="V6461" s="6"/>
      <c r="W6461" s="6"/>
    </row>
    <row r="6462" spans="18:23" x14ac:dyDescent="0.3">
      <c r="R6462" s="6"/>
      <c r="S6462" s="6"/>
      <c r="T6462" s="6"/>
      <c r="U6462" s="6"/>
      <c r="V6462" s="6"/>
      <c r="W6462" s="6"/>
    </row>
    <row r="6463" spans="18:23" x14ac:dyDescent="0.3">
      <c r="R6463" s="6"/>
      <c r="S6463" s="6"/>
      <c r="T6463" s="6"/>
      <c r="U6463" s="6"/>
      <c r="V6463" s="6"/>
      <c r="W6463" s="6"/>
    </row>
    <row r="6464" spans="18:23" x14ac:dyDescent="0.3">
      <c r="R6464" s="6"/>
      <c r="S6464" s="6"/>
      <c r="T6464" s="6"/>
      <c r="U6464" s="6"/>
      <c r="V6464" s="6"/>
      <c r="W6464" s="6"/>
    </row>
    <row r="6465" spans="18:23" x14ac:dyDescent="0.3">
      <c r="R6465" s="6"/>
      <c r="S6465" s="6"/>
      <c r="T6465" s="6"/>
      <c r="U6465" s="6"/>
      <c r="V6465" s="6"/>
      <c r="W6465" s="6"/>
    </row>
    <row r="6466" spans="18:23" x14ac:dyDescent="0.3">
      <c r="R6466" s="6"/>
      <c r="S6466" s="6"/>
      <c r="T6466" s="6"/>
      <c r="U6466" s="6"/>
      <c r="V6466" s="6"/>
      <c r="W6466" s="6"/>
    </row>
    <row r="6467" spans="18:23" x14ac:dyDescent="0.3">
      <c r="R6467" s="6"/>
      <c r="S6467" s="6"/>
      <c r="T6467" s="6"/>
      <c r="U6467" s="6"/>
      <c r="V6467" s="6"/>
      <c r="W6467" s="6"/>
    </row>
    <row r="6468" spans="18:23" x14ac:dyDescent="0.3">
      <c r="R6468" s="6"/>
      <c r="S6468" s="6"/>
      <c r="T6468" s="6"/>
      <c r="U6468" s="6"/>
      <c r="V6468" s="6"/>
      <c r="W6468" s="6"/>
    </row>
    <row r="6469" spans="18:23" x14ac:dyDescent="0.3">
      <c r="R6469" s="6"/>
      <c r="S6469" s="6"/>
      <c r="T6469" s="6"/>
      <c r="U6469" s="6"/>
      <c r="V6469" s="6"/>
      <c r="W6469" s="6"/>
    </row>
    <row r="6470" spans="18:23" x14ac:dyDescent="0.3">
      <c r="R6470" s="6"/>
      <c r="S6470" s="6"/>
      <c r="T6470" s="6"/>
      <c r="U6470" s="6"/>
      <c r="V6470" s="6"/>
      <c r="W6470" s="6"/>
    </row>
    <row r="6471" spans="18:23" x14ac:dyDescent="0.3">
      <c r="R6471" s="6"/>
      <c r="S6471" s="6"/>
      <c r="T6471" s="6"/>
      <c r="U6471" s="6"/>
      <c r="V6471" s="6"/>
      <c r="W6471" s="6"/>
    </row>
    <row r="6472" spans="18:23" x14ac:dyDescent="0.3">
      <c r="R6472" s="6"/>
      <c r="S6472" s="6"/>
      <c r="T6472" s="6"/>
      <c r="U6472" s="6"/>
      <c r="V6472" s="6"/>
      <c r="W6472" s="6"/>
    </row>
    <row r="6473" spans="18:23" x14ac:dyDescent="0.3">
      <c r="R6473" s="6"/>
      <c r="S6473" s="6"/>
      <c r="T6473" s="6"/>
      <c r="U6473" s="6"/>
      <c r="V6473" s="6"/>
      <c r="W6473" s="6"/>
    </row>
    <row r="6474" spans="18:23" x14ac:dyDescent="0.3">
      <c r="R6474" s="6"/>
      <c r="S6474" s="6"/>
      <c r="T6474" s="6"/>
      <c r="U6474" s="6"/>
      <c r="V6474" s="6"/>
      <c r="W6474" s="6"/>
    </row>
    <row r="6475" spans="18:23" x14ac:dyDescent="0.3">
      <c r="R6475" s="6"/>
      <c r="S6475" s="6"/>
      <c r="T6475" s="6"/>
      <c r="U6475" s="6"/>
      <c r="V6475" s="6"/>
      <c r="W6475" s="6"/>
    </row>
    <row r="6476" spans="18:23" x14ac:dyDescent="0.3">
      <c r="R6476" s="6"/>
      <c r="S6476" s="6"/>
      <c r="T6476" s="6"/>
      <c r="U6476" s="6"/>
      <c r="V6476" s="6"/>
      <c r="W6476" s="6"/>
    </row>
    <row r="6477" spans="18:23" x14ac:dyDescent="0.3">
      <c r="R6477" s="6"/>
      <c r="S6477" s="6"/>
      <c r="T6477" s="6"/>
      <c r="U6477" s="6"/>
      <c r="V6477" s="6"/>
      <c r="W6477" s="6"/>
    </row>
    <row r="6478" spans="18:23" x14ac:dyDescent="0.3">
      <c r="R6478" s="6"/>
      <c r="S6478" s="6"/>
      <c r="T6478" s="6"/>
      <c r="U6478" s="6"/>
      <c r="V6478" s="6"/>
      <c r="W6478" s="6"/>
    </row>
    <row r="6479" spans="18:23" x14ac:dyDescent="0.3">
      <c r="R6479" s="6"/>
      <c r="S6479" s="6"/>
      <c r="T6479" s="6"/>
      <c r="U6479" s="6"/>
      <c r="V6479" s="6"/>
      <c r="W6479" s="6"/>
    </row>
    <row r="6480" spans="18:23" x14ac:dyDescent="0.3">
      <c r="R6480" s="6"/>
      <c r="S6480" s="6"/>
      <c r="T6480" s="6"/>
      <c r="U6480" s="6"/>
      <c r="V6480" s="6"/>
      <c r="W6480" s="6"/>
    </row>
    <row r="6481" spans="18:23" x14ac:dyDescent="0.3">
      <c r="R6481" s="6"/>
      <c r="S6481" s="6"/>
      <c r="T6481" s="6"/>
      <c r="U6481" s="6"/>
      <c r="V6481" s="6"/>
      <c r="W6481" s="6"/>
    </row>
    <row r="6482" spans="18:23" x14ac:dyDescent="0.3">
      <c r="R6482" s="6"/>
      <c r="S6482" s="6"/>
      <c r="T6482" s="6"/>
      <c r="U6482" s="6"/>
      <c r="V6482" s="6"/>
      <c r="W6482" s="6"/>
    </row>
    <row r="6483" spans="18:23" x14ac:dyDescent="0.3">
      <c r="R6483" s="6"/>
      <c r="S6483" s="6"/>
      <c r="T6483" s="6"/>
      <c r="U6483" s="6"/>
      <c r="V6483" s="6"/>
      <c r="W6483" s="6"/>
    </row>
    <row r="6484" spans="18:23" x14ac:dyDescent="0.3">
      <c r="R6484" s="6"/>
      <c r="S6484" s="6"/>
      <c r="T6484" s="6"/>
      <c r="U6484" s="6"/>
      <c r="V6484" s="6"/>
      <c r="W6484" s="6"/>
    </row>
    <row r="6485" spans="18:23" x14ac:dyDescent="0.3">
      <c r="R6485" s="6"/>
      <c r="S6485" s="6"/>
      <c r="T6485" s="6"/>
      <c r="U6485" s="6"/>
      <c r="V6485" s="6"/>
      <c r="W6485" s="6"/>
    </row>
    <row r="6486" spans="18:23" x14ac:dyDescent="0.3">
      <c r="R6486" s="6"/>
      <c r="S6486" s="6"/>
      <c r="T6486" s="6"/>
      <c r="U6486" s="6"/>
      <c r="V6486" s="6"/>
      <c r="W6486" s="6"/>
    </row>
    <row r="6487" spans="18:23" x14ac:dyDescent="0.3">
      <c r="R6487" s="6"/>
      <c r="S6487" s="6"/>
      <c r="T6487" s="6"/>
      <c r="U6487" s="6"/>
      <c r="V6487" s="6"/>
      <c r="W6487" s="6"/>
    </row>
    <row r="6488" spans="18:23" x14ac:dyDescent="0.3">
      <c r="R6488" s="6"/>
      <c r="S6488" s="6"/>
      <c r="T6488" s="6"/>
      <c r="U6488" s="6"/>
      <c r="V6488" s="6"/>
      <c r="W6488" s="6"/>
    </row>
    <row r="6489" spans="18:23" x14ac:dyDescent="0.3">
      <c r="R6489" s="6"/>
      <c r="S6489" s="6"/>
      <c r="T6489" s="6"/>
      <c r="U6489" s="6"/>
      <c r="V6489" s="6"/>
      <c r="W6489" s="6"/>
    </row>
    <row r="6490" spans="18:23" x14ac:dyDescent="0.3">
      <c r="R6490" s="6"/>
      <c r="S6490" s="6"/>
      <c r="T6490" s="6"/>
      <c r="U6490" s="6"/>
      <c r="V6490" s="6"/>
      <c r="W6490" s="6"/>
    </row>
    <row r="6491" spans="18:23" x14ac:dyDescent="0.3">
      <c r="R6491" s="6"/>
      <c r="S6491" s="6"/>
      <c r="T6491" s="6"/>
      <c r="U6491" s="6"/>
      <c r="V6491" s="6"/>
      <c r="W6491" s="6"/>
    </row>
    <row r="6492" spans="18:23" x14ac:dyDescent="0.3">
      <c r="R6492" s="6"/>
      <c r="S6492" s="6"/>
      <c r="T6492" s="6"/>
      <c r="U6492" s="6"/>
      <c r="V6492" s="6"/>
      <c r="W6492" s="6"/>
    </row>
    <row r="6493" spans="18:23" x14ac:dyDescent="0.3">
      <c r="R6493" s="6"/>
      <c r="S6493" s="6"/>
      <c r="T6493" s="6"/>
      <c r="U6493" s="6"/>
      <c r="V6493" s="6"/>
      <c r="W6493" s="6"/>
    </row>
    <row r="6494" spans="18:23" x14ac:dyDescent="0.3">
      <c r="R6494" s="6"/>
      <c r="S6494" s="6"/>
      <c r="T6494" s="6"/>
      <c r="U6494" s="6"/>
      <c r="V6494" s="6"/>
      <c r="W6494" s="6"/>
    </row>
    <row r="6495" spans="18:23" x14ac:dyDescent="0.3">
      <c r="R6495" s="6"/>
      <c r="S6495" s="6"/>
      <c r="T6495" s="6"/>
      <c r="U6495" s="6"/>
      <c r="V6495" s="6"/>
      <c r="W6495" s="6"/>
    </row>
    <row r="6496" spans="18:23" x14ac:dyDescent="0.3">
      <c r="R6496" s="6"/>
      <c r="S6496" s="6"/>
      <c r="T6496" s="6"/>
      <c r="U6496" s="6"/>
      <c r="V6496" s="6"/>
      <c r="W6496" s="6"/>
    </row>
    <row r="6497" spans="18:23" x14ac:dyDescent="0.3">
      <c r="R6497" s="6"/>
      <c r="S6497" s="6"/>
      <c r="T6497" s="6"/>
      <c r="U6497" s="6"/>
      <c r="V6497" s="6"/>
      <c r="W6497" s="6"/>
    </row>
    <row r="6498" spans="18:23" x14ac:dyDescent="0.3">
      <c r="R6498" s="6"/>
      <c r="S6498" s="6"/>
      <c r="T6498" s="6"/>
      <c r="U6498" s="6"/>
      <c r="V6498" s="6"/>
      <c r="W6498" s="6"/>
    </row>
    <row r="6499" spans="18:23" x14ac:dyDescent="0.3">
      <c r="R6499" s="6"/>
      <c r="S6499" s="6"/>
      <c r="T6499" s="6"/>
      <c r="U6499" s="6"/>
      <c r="V6499" s="6"/>
      <c r="W6499" s="6"/>
    </row>
    <row r="6500" spans="18:23" x14ac:dyDescent="0.3">
      <c r="R6500" s="6"/>
      <c r="S6500" s="6"/>
      <c r="T6500" s="6"/>
      <c r="U6500" s="6"/>
      <c r="V6500" s="6"/>
      <c r="W6500" s="6"/>
    </row>
    <row r="6501" spans="18:23" x14ac:dyDescent="0.3">
      <c r="R6501" s="6"/>
      <c r="S6501" s="6"/>
      <c r="T6501" s="6"/>
      <c r="U6501" s="6"/>
      <c r="V6501" s="6"/>
      <c r="W6501" s="6"/>
    </row>
    <row r="6502" spans="18:23" x14ac:dyDescent="0.3">
      <c r="R6502" s="6"/>
      <c r="S6502" s="6"/>
      <c r="T6502" s="6"/>
      <c r="U6502" s="6"/>
      <c r="V6502" s="6"/>
      <c r="W6502" s="6"/>
    </row>
    <row r="6503" spans="18:23" x14ac:dyDescent="0.3">
      <c r="R6503" s="6"/>
      <c r="S6503" s="6"/>
      <c r="T6503" s="6"/>
      <c r="U6503" s="6"/>
      <c r="V6503" s="6"/>
      <c r="W6503" s="6"/>
    </row>
    <row r="6504" spans="18:23" x14ac:dyDescent="0.3">
      <c r="R6504" s="6"/>
      <c r="S6504" s="6"/>
      <c r="T6504" s="6"/>
      <c r="U6504" s="6"/>
      <c r="V6504" s="6"/>
      <c r="W6504" s="6"/>
    </row>
    <row r="6505" spans="18:23" x14ac:dyDescent="0.3">
      <c r="R6505" s="6"/>
      <c r="S6505" s="6"/>
      <c r="T6505" s="6"/>
      <c r="U6505" s="6"/>
      <c r="V6505" s="6"/>
      <c r="W6505" s="6"/>
    </row>
    <row r="6506" spans="18:23" x14ac:dyDescent="0.3">
      <c r="R6506" s="6"/>
      <c r="S6506" s="6"/>
      <c r="T6506" s="6"/>
      <c r="U6506" s="6"/>
      <c r="V6506" s="6"/>
      <c r="W6506" s="6"/>
    </row>
    <row r="6507" spans="18:23" x14ac:dyDescent="0.3">
      <c r="R6507" s="6"/>
      <c r="S6507" s="6"/>
      <c r="T6507" s="6"/>
      <c r="U6507" s="6"/>
      <c r="V6507" s="6"/>
      <c r="W6507" s="6"/>
    </row>
    <row r="6508" spans="18:23" x14ac:dyDescent="0.3">
      <c r="R6508" s="6"/>
      <c r="S6508" s="6"/>
      <c r="T6508" s="6"/>
      <c r="U6508" s="6"/>
      <c r="V6508" s="6"/>
      <c r="W6508" s="6"/>
    </row>
    <row r="6509" spans="18:23" x14ac:dyDescent="0.3">
      <c r="R6509" s="6"/>
      <c r="S6509" s="6"/>
      <c r="T6509" s="6"/>
      <c r="U6509" s="6"/>
      <c r="V6509" s="6"/>
      <c r="W6509" s="6"/>
    </row>
    <row r="6510" spans="18:23" x14ac:dyDescent="0.3">
      <c r="R6510" s="6"/>
      <c r="S6510" s="6"/>
      <c r="T6510" s="6"/>
      <c r="U6510" s="6"/>
      <c r="V6510" s="6"/>
      <c r="W6510" s="6"/>
    </row>
    <row r="6511" spans="18:23" x14ac:dyDescent="0.3">
      <c r="R6511" s="6"/>
      <c r="S6511" s="6"/>
      <c r="T6511" s="6"/>
      <c r="U6511" s="6"/>
      <c r="V6511" s="6"/>
      <c r="W6511" s="6"/>
    </row>
    <row r="6512" spans="18:23" x14ac:dyDescent="0.3">
      <c r="R6512" s="6"/>
      <c r="S6512" s="6"/>
      <c r="T6512" s="6"/>
      <c r="U6512" s="6"/>
      <c r="V6512" s="6"/>
      <c r="W6512" s="6"/>
    </row>
    <row r="6513" spans="18:23" x14ac:dyDescent="0.3">
      <c r="R6513" s="6"/>
      <c r="S6513" s="6"/>
      <c r="T6513" s="6"/>
      <c r="U6513" s="6"/>
      <c r="V6513" s="6"/>
      <c r="W6513" s="6"/>
    </row>
    <row r="6514" spans="18:23" x14ac:dyDescent="0.3">
      <c r="R6514" s="6"/>
      <c r="S6514" s="6"/>
      <c r="T6514" s="6"/>
      <c r="U6514" s="6"/>
      <c r="V6514" s="6"/>
      <c r="W6514" s="6"/>
    </row>
    <row r="6515" spans="18:23" x14ac:dyDescent="0.3">
      <c r="R6515" s="6"/>
      <c r="S6515" s="6"/>
      <c r="T6515" s="6"/>
      <c r="U6515" s="6"/>
      <c r="V6515" s="6"/>
      <c r="W6515" s="6"/>
    </row>
    <row r="6516" spans="18:23" x14ac:dyDescent="0.3">
      <c r="R6516" s="6"/>
      <c r="S6516" s="6"/>
      <c r="T6516" s="6"/>
      <c r="U6516" s="6"/>
      <c r="V6516" s="6"/>
      <c r="W6516" s="6"/>
    </row>
    <row r="6517" spans="18:23" x14ac:dyDescent="0.3">
      <c r="R6517" s="6"/>
      <c r="S6517" s="6"/>
      <c r="T6517" s="6"/>
      <c r="U6517" s="6"/>
      <c r="V6517" s="6"/>
      <c r="W6517" s="6"/>
    </row>
    <row r="6518" spans="18:23" x14ac:dyDescent="0.3">
      <c r="R6518" s="6"/>
      <c r="S6518" s="6"/>
      <c r="T6518" s="6"/>
      <c r="U6518" s="6"/>
      <c r="V6518" s="6"/>
      <c r="W6518" s="6"/>
    </row>
    <row r="6519" spans="18:23" x14ac:dyDescent="0.3">
      <c r="R6519" s="6"/>
      <c r="S6519" s="6"/>
      <c r="T6519" s="6"/>
      <c r="U6519" s="6"/>
      <c r="V6519" s="6"/>
      <c r="W6519" s="6"/>
    </row>
    <row r="6520" spans="18:23" x14ac:dyDescent="0.3">
      <c r="R6520" s="6"/>
      <c r="S6520" s="6"/>
      <c r="T6520" s="6"/>
      <c r="U6520" s="6"/>
      <c r="V6520" s="6"/>
      <c r="W6520" s="6"/>
    </row>
    <row r="6521" spans="18:23" x14ac:dyDescent="0.3">
      <c r="R6521" s="6"/>
      <c r="S6521" s="6"/>
      <c r="T6521" s="6"/>
      <c r="U6521" s="6"/>
      <c r="V6521" s="6"/>
      <c r="W6521" s="6"/>
    </row>
    <row r="6522" spans="18:23" x14ac:dyDescent="0.3">
      <c r="R6522" s="6"/>
      <c r="S6522" s="6"/>
      <c r="T6522" s="6"/>
      <c r="U6522" s="6"/>
      <c r="V6522" s="6"/>
      <c r="W6522" s="6"/>
    </row>
    <row r="6523" spans="18:23" x14ac:dyDescent="0.3">
      <c r="R6523" s="6"/>
      <c r="S6523" s="6"/>
      <c r="T6523" s="6"/>
      <c r="U6523" s="6"/>
      <c r="V6523" s="6"/>
      <c r="W6523" s="6"/>
    </row>
    <row r="6524" spans="18:23" x14ac:dyDescent="0.3">
      <c r="R6524" s="6"/>
      <c r="S6524" s="6"/>
      <c r="T6524" s="6"/>
      <c r="U6524" s="6"/>
      <c r="V6524" s="6"/>
      <c r="W6524" s="6"/>
    </row>
    <row r="6525" spans="18:23" x14ac:dyDescent="0.3">
      <c r="R6525" s="6"/>
      <c r="S6525" s="6"/>
      <c r="T6525" s="6"/>
      <c r="U6525" s="6"/>
      <c r="V6525" s="6"/>
      <c r="W6525" s="6"/>
    </row>
    <row r="6526" spans="18:23" x14ac:dyDescent="0.3">
      <c r="R6526" s="6"/>
      <c r="S6526" s="6"/>
      <c r="T6526" s="6"/>
      <c r="U6526" s="6"/>
      <c r="V6526" s="6"/>
      <c r="W6526" s="6"/>
    </row>
    <row r="6527" spans="18:23" x14ac:dyDescent="0.3">
      <c r="R6527" s="6"/>
      <c r="S6527" s="6"/>
      <c r="T6527" s="6"/>
      <c r="U6527" s="6"/>
      <c r="V6527" s="6"/>
      <c r="W6527" s="6"/>
    </row>
    <row r="6528" spans="18:23" x14ac:dyDescent="0.3">
      <c r="R6528" s="6"/>
      <c r="S6528" s="6"/>
      <c r="T6528" s="6"/>
      <c r="U6528" s="6"/>
      <c r="V6528" s="6"/>
      <c r="W6528" s="6"/>
    </row>
    <row r="6529" spans="18:23" x14ac:dyDescent="0.3">
      <c r="R6529" s="6"/>
      <c r="S6529" s="6"/>
      <c r="T6529" s="6"/>
      <c r="U6529" s="6"/>
      <c r="V6529" s="6"/>
      <c r="W6529" s="6"/>
    </row>
    <row r="6530" spans="18:23" x14ac:dyDescent="0.3">
      <c r="R6530" s="6"/>
      <c r="S6530" s="6"/>
      <c r="T6530" s="6"/>
      <c r="U6530" s="6"/>
      <c r="V6530" s="6"/>
      <c r="W6530" s="6"/>
    </row>
    <row r="6531" spans="18:23" x14ac:dyDescent="0.3">
      <c r="R6531" s="6"/>
      <c r="S6531" s="6"/>
      <c r="T6531" s="6"/>
      <c r="U6531" s="6"/>
      <c r="V6531" s="6"/>
      <c r="W6531" s="6"/>
    </row>
    <row r="6532" spans="18:23" x14ac:dyDescent="0.3">
      <c r="R6532" s="6"/>
      <c r="S6532" s="6"/>
      <c r="T6532" s="6"/>
      <c r="U6532" s="6"/>
      <c r="V6532" s="6"/>
      <c r="W6532" s="6"/>
    </row>
    <row r="6533" spans="18:23" x14ac:dyDescent="0.3">
      <c r="R6533" s="6"/>
      <c r="S6533" s="6"/>
      <c r="T6533" s="6"/>
      <c r="U6533" s="6"/>
      <c r="V6533" s="6"/>
      <c r="W6533" s="6"/>
    </row>
    <row r="6534" spans="18:23" x14ac:dyDescent="0.3">
      <c r="R6534" s="6"/>
      <c r="S6534" s="6"/>
      <c r="T6534" s="6"/>
      <c r="U6534" s="6"/>
      <c r="V6534" s="6"/>
      <c r="W6534" s="6"/>
    </row>
    <row r="6535" spans="18:23" x14ac:dyDescent="0.3">
      <c r="R6535" s="6"/>
      <c r="S6535" s="6"/>
      <c r="T6535" s="6"/>
      <c r="U6535" s="6"/>
      <c r="V6535" s="6"/>
      <c r="W6535" s="6"/>
    </row>
    <row r="6536" spans="18:23" x14ac:dyDescent="0.3">
      <c r="R6536" s="6"/>
      <c r="S6536" s="6"/>
      <c r="T6536" s="6"/>
      <c r="U6536" s="6"/>
      <c r="V6536" s="6"/>
      <c r="W6536" s="6"/>
    </row>
    <row r="6537" spans="18:23" x14ac:dyDescent="0.3">
      <c r="R6537" s="6"/>
      <c r="S6537" s="6"/>
      <c r="T6537" s="6"/>
      <c r="U6537" s="6"/>
      <c r="V6537" s="6"/>
      <c r="W6537" s="6"/>
    </row>
    <row r="6538" spans="18:23" x14ac:dyDescent="0.3">
      <c r="R6538" s="6"/>
      <c r="S6538" s="6"/>
      <c r="T6538" s="6"/>
      <c r="U6538" s="6"/>
      <c r="V6538" s="6"/>
      <c r="W6538" s="6"/>
    </row>
    <row r="6539" spans="18:23" x14ac:dyDescent="0.3">
      <c r="R6539" s="6"/>
      <c r="S6539" s="6"/>
      <c r="T6539" s="6"/>
      <c r="U6539" s="6"/>
      <c r="V6539" s="6"/>
      <c r="W6539" s="6"/>
    </row>
    <row r="6540" spans="18:23" x14ac:dyDescent="0.3">
      <c r="R6540" s="6"/>
      <c r="S6540" s="6"/>
      <c r="T6540" s="6"/>
      <c r="U6540" s="6"/>
      <c r="V6540" s="6"/>
      <c r="W6540" s="6"/>
    </row>
    <row r="6541" spans="18:23" x14ac:dyDescent="0.3">
      <c r="R6541" s="6"/>
      <c r="S6541" s="6"/>
      <c r="T6541" s="6"/>
      <c r="U6541" s="6"/>
      <c r="V6541" s="6"/>
      <c r="W6541" s="6"/>
    </row>
    <row r="6542" spans="18:23" x14ac:dyDescent="0.3">
      <c r="R6542" s="6"/>
      <c r="S6542" s="6"/>
      <c r="T6542" s="6"/>
      <c r="U6542" s="6"/>
      <c r="V6542" s="6"/>
      <c r="W6542" s="6"/>
    </row>
    <row r="6543" spans="18:23" x14ac:dyDescent="0.3">
      <c r="R6543" s="6"/>
      <c r="S6543" s="6"/>
      <c r="T6543" s="6"/>
      <c r="U6543" s="6"/>
      <c r="V6543" s="6"/>
      <c r="W6543" s="6"/>
    </row>
    <row r="6544" spans="18:23" x14ac:dyDescent="0.3">
      <c r="R6544" s="6"/>
      <c r="S6544" s="6"/>
      <c r="T6544" s="6"/>
      <c r="U6544" s="6"/>
      <c r="V6544" s="6"/>
      <c r="W6544" s="6"/>
    </row>
    <row r="6545" spans="18:23" x14ac:dyDescent="0.3">
      <c r="R6545" s="6"/>
      <c r="S6545" s="6"/>
      <c r="T6545" s="6"/>
      <c r="U6545" s="6"/>
      <c r="V6545" s="6"/>
      <c r="W6545" s="6"/>
    </row>
    <row r="6546" spans="18:23" x14ac:dyDescent="0.3">
      <c r="R6546" s="6"/>
      <c r="S6546" s="6"/>
      <c r="T6546" s="6"/>
      <c r="U6546" s="6"/>
      <c r="V6546" s="6"/>
      <c r="W6546" s="6"/>
    </row>
    <row r="6547" spans="18:23" x14ac:dyDescent="0.3">
      <c r="R6547" s="6"/>
      <c r="S6547" s="6"/>
      <c r="T6547" s="6"/>
      <c r="U6547" s="6"/>
      <c r="V6547" s="6"/>
      <c r="W6547" s="6"/>
    </row>
    <row r="6548" spans="18:23" x14ac:dyDescent="0.3">
      <c r="R6548" s="6"/>
      <c r="S6548" s="6"/>
      <c r="T6548" s="6"/>
      <c r="U6548" s="6"/>
      <c r="V6548" s="6"/>
      <c r="W6548" s="6"/>
    </row>
    <row r="6549" spans="18:23" x14ac:dyDescent="0.3">
      <c r="R6549" s="6"/>
      <c r="S6549" s="6"/>
      <c r="T6549" s="6"/>
      <c r="U6549" s="6"/>
      <c r="V6549" s="6"/>
      <c r="W6549" s="6"/>
    </row>
    <row r="6550" spans="18:23" x14ac:dyDescent="0.3">
      <c r="R6550" s="6"/>
      <c r="S6550" s="6"/>
      <c r="T6550" s="6"/>
      <c r="U6550" s="6"/>
      <c r="V6550" s="6"/>
      <c r="W6550" s="6"/>
    </row>
    <row r="6551" spans="18:23" x14ac:dyDescent="0.3">
      <c r="R6551" s="6"/>
      <c r="S6551" s="6"/>
      <c r="T6551" s="6"/>
      <c r="U6551" s="6"/>
      <c r="V6551" s="6"/>
      <c r="W6551" s="6"/>
    </row>
    <row r="6552" spans="18:23" x14ac:dyDescent="0.3">
      <c r="R6552" s="6"/>
      <c r="S6552" s="6"/>
      <c r="T6552" s="6"/>
      <c r="U6552" s="6"/>
      <c r="V6552" s="6"/>
      <c r="W6552" s="6"/>
    </row>
    <row r="6553" spans="18:23" x14ac:dyDescent="0.3">
      <c r="R6553" s="6"/>
      <c r="S6553" s="6"/>
      <c r="T6553" s="6"/>
      <c r="U6553" s="6"/>
      <c r="V6553" s="6"/>
      <c r="W6553" s="6"/>
    </row>
    <row r="6554" spans="18:23" x14ac:dyDescent="0.3">
      <c r="R6554" s="6"/>
      <c r="S6554" s="6"/>
      <c r="T6554" s="6"/>
      <c r="U6554" s="6"/>
      <c r="V6554" s="6"/>
      <c r="W6554" s="6"/>
    </row>
    <row r="6555" spans="18:23" x14ac:dyDescent="0.3">
      <c r="R6555" s="6"/>
      <c r="S6555" s="6"/>
      <c r="T6555" s="6"/>
      <c r="U6555" s="6"/>
      <c r="V6555" s="6"/>
      <c r="W6555" s="6"/>
    </row>
    <row r="6556" spans="18:23" x14ac:dyDescent="0.3">
      <c r="R6556" s="6"/>
      <c r="S6556" s="6"/>
      <c r="T6556" s="6"/>
      <c r="U6556" s="6"/>
      <c r="V6556" s="6"/>
      <c r="W6556" s="6"/>
    </row>
    <row r="6557" spans="18:23" x14ac:dyDescent="0.3">
      <c r="R6557" s="6"/>
      <c r="S6557" s="6"/>
      <c r="T6557" s="6"/>
      <c r="U6557" s="6"/>
      <c r="V6557" s="6"/>
      <c r="W6557" s="6"/>
    </row>
    <row r="6558" spans="18:23" x14ac:dyDescent="0.3">
      <c r="R6558" s="6"/>
      <c r="S6558" s="6"/>
      <c r="T6558" s="6"/>
      <c r="U6558" s="6"/>
      <c r="V6558" s="6"/>
      <c r="W6558" s="6"/>
    </row>
    <row r="6559" spans="18:23" x14ac:dyDescent="0.3">
      <c r="R6559" s="6"/>
      <c r="S6559" s="6"/>
      <c r="T6559" s="6"/>
      <c r="U6559" s="6"/>
      <c r="V6559" s="6"/>
      <c r="W6559" s="6"/>
    </row>
    <row r="6560" spans="18:23" x14ac:dyDescent="0.3">
      <c r="R6560" s="6"/>
      <c r="S6560" s="6"/>
      <c r="T6560" s="6"/>
      <c r="U6560" s="6"/>
      <c r="V6560" s="6"/>
      <c r="W6560" s="6"/>
    </row>
    <row r="6561" spans="18:23" x14ac:dyDescent="0.3">
      <c r="R6561" s="6"/>
      <c r="S6561" s="6"/>
      <c r="T6561" s="6"/>
      <c r="U6561" s="6"/>
      <c r="V6561" s="6"/>
      <c r="W6561" s="6"/>
    </row>
    <row r="6562" spans="18:23" x14ac:dyDescent="0.3">
      <c r="R6562" s="6"/>
      <c r="S6562" s="6"/>
      <c r="T6562" s="6"/>
      <c r="U6562" s="6"/>
      <c r="V6562" s="6"/>
      <c r="W6562" s="6"/>
    </row>
    <row r="6563" spans="18:23" x14ac:dyDescent="0.3">
      <c r="R6563" s="6"/>
      <c r="S6563" s="6"/>
      <c r="T6563" s="6"/>
      <c r="U6563" s="6"/>
      <c r="V6563" s="6"/>
      <c r="W6563" s="6"/>
    </row>
    <row r="6564" spans="18:23" x14ac:dyDescent="0.3">
      <c r="R6564" s="6"/>
      <c r="S6564" s="6"/>
      <c r="T6564" s="6"/>
      <c r="U6564" s="6"/>
      <c r="V6564" s="6"/>
      <c r="W6564" s="6"/>
    </row>
    <row r="6565" spans="18:23" x14ac:dyDescent="0.3">
      <c r="R6565" s="6"/>
      <c r="S6565" s="6"/>
      <c r="T6565" s="6"/>
      <c r="U6565" s="6"/>
      <c r="V6565" s="6"/>
      <c r="W6565" s="6"/>
    </row>
    <row r="6566" spans="18:23" x14ac:dyDescent="0.3">
      <c r="R6566" s="6"/>
      <c r="S6566" s="6"/>
      <c r="T6566" s="6"/>
      <c r="U6566" s="6"/>
      <c r="V6566" s="6"/>
      <c r="W6566" s="6"/>
    </row>
    <row r="6567" spans="18:23" x14ac:dyDescent="0.3">
      <c r="R6567" s="6"/>
      <c r="S6567" s="6"/>
      <c r="T6567" s="6"/>
      <c r="U6567" s="6"/>
      <c r="V6567" s="6"/>
      <c r="W6567" s="6"/>
    </row>
    <row r="6568" spans="18:23" x14ac:dyDescent="0.3">
      <c r="R6568" s="6"/>
      <c r="S6568" s="6"/>
      <c r="T6568" s="6"/>
      <c r="U6568" s="6"/>
      <c r="V6568" s="6"/>
      <c r="W6568" s="6"/>
    </row>
    <row r="6569" spans="18:23" x14ac:dyDescent="0.3">
      <c r="R6569" s="6"/>
      <c r="S6569" s="6"/>
      <c r="T6569" s="6"/>
      <c r="U6569" s="6"/>
      <c r="V6569" s="6"/>
      <c r="W6569" s="6"/>
    </row>
    <row r="6570" spans="18:23" x14ac:dyDescent="0.3">
      <c r="R6570" s="6"/>
      <c r="S6570" s="6"/>
      <c r="T6570" s="6"/>
      <c r="U6570" s="6"/>
      <c r="V6570" s="6"/>
      <c r="W6570" s="6"/>
    </row>
    <row r="6571" spans="18:23" x14ac:dyDescent="0.3">
      <c r="R6571" s="6"/>
      <c r="S6571" s="6"/>
      <c r="T6571" s="6"/>
      <c r="U6571" s="6"/>
      <c r="V6571" s="6"/>
      <c r="W6571" s="6"/>
    </row>
    <row r="6572" spans="18:23" x14ac:dyDescent="0.3">
      <c r="R6572" s="6"/>
      <c r="S6572" s="6"/>
      <c r="T6572" s="6"/>
      <c r="U6572" s="6"/>
      <c r="V6572" s="6"/>
      <c r="W6572" s="6"/>
    </row>
    <row r="6573" spans="18:23" x14ac:dyDescent="0.3">
      <c r="R6573" s="6"/>
      <c r="S6573" s="6"/>
      <c r="T6573" s="6"/>
      <c r="U6573" s="6"/>
      <c r="V6573" s="6"/>
      <c r="W6573" s="6"/>
    </row>
    <row r="6574" spans="18:23" x14ac:dyDescent="0.3">
      <c r="R6574" s="6"/>
      <c r="S6574" s="6"/>
      <c r="T6574" s="6"/>
      <c r="U6574" s="6"/>
      <c r="V6574" s="6"/>
      <c r="W6574" s="6"/>
    </row>
    <row r="6575" spans="18:23" x14ac:dyDescent="0.3">
      <c r="R6575" s="6"/>
      <c r="S6575" s="6"/>
      <c r="T6575" s="6"/>
      <c r="U6575" s="6"/>
      <c r="V6575" s="6"/>
      <c r="W6575" s="6"/>
    </row>
    <row r="6576" spans="18:23" x14ac:dyDescent="0.3">
      <c r="R6576" s="6"/>
      <c r="S6576" s="6"/>
      <c r="T6576" s="6"/>
      <c r="U6576" s="6"/>
      <c r="V6576" s="6"/>
      <c r="W6576" s="6"/>
    </row>
    <row r="6577" spans="18:23" x14ac:dyDescent="0.3">
      <c r="R6577" s="6"/>
      <c r="S6577" s="6"/>
      <c r="T6577" s="6"/>
      <c r="U6577" s="6"/>
      <c r="V6577" s="6"/>
      <c r="W6577" s="6"/>
    </row>
    <row r="6578" spans="18:23" x14ac:dyDescent="0.3">
      <c r="R6578" s="6"/>
      <c r="S6578" s="6"/>
      <c r="T6578" s="6"/>
      <c r="U6578" s="6"/>
      <c r="V6578" s="6"/>
      <c r="W6578" s="6"/>
    </row>
    <row r="6579" spans="18:23" x14ac:dyDescent="0.3">
      <c r="R6579" s="6"/>
      <c r="S6579" s="6"/>
      <c r="T6579" s="6"/>
      <c r="U6579" s="6"/>
      <c r="V6579" s="6"/>
      <c r="W6579" s="6"/>
    </row>
    <row r="6580" spans="18:23" x14ac:dyDescent="0.3">
      <c r="R6580" s="6"/>
      <c r="S6580" s="6"/>
      <c r="T6580" s="6"/>
      <c r="U6580" s="6"/>
      <c r="V6580" s="6"/>
      <c r="W6580" s="6"/>
    </row>
    <row r="6581" spans="18:23" x14ac:dyDescent="0.3">
      <c r="R6581" s="6"/>
      <c r="S6581" s="6"/>
      <c r="T6581" s="6"/>
      <c r="U6581" s="6"/>
      <c r="V6581" s="6"/>
      <c r="W6581" s="6"/>
    </row>
    <row r="6582" spans="18:23" x14ac:dyDescent="0.3">
      <c r="R6582" s="6"/>
      <c r="S6582" s="6"/>
      <c r="T6582" s="6"/>
      <c r="U6582" s="6"/>
      <c r="V6582" s="6"/>
      <c r="W6582" s="6"/>
    </row>
    <row r="6583" spans="18:23" x14ac:dyDescent="0.3">
      <c r="R6583" s="6"/>
      <c r="S6583" s="6"/>
      <c r="T6583" s="6"/>
      <c r="U6583" s="6"/>
      <c r="V6583" s="6"/>
      <c r="W6583" s="6"/>
    </row>
    <row r="6584" spans="18:23" x14ac:dyDescent="0.3">
      <c r="R6584" s="6"/>
      <c r="S6584" s="6"/>
      <c r="T6584" s="6"/>
      <c r="U6584" s="6"/>
      <c r="V6584" s="6"/>
      <c r="W6584" s="6"/>
    </row>
    <row r="6585" spans="18:23" x14ac:dyDescent="0.3">
      <c r="R6585" s="6"/>
      <c r="S6585" s="6"/>
      <c r="T6585" s="6"/>
      <c r="U6585" s="6"/>
      <c r="V6585" s="6"/>
      <c r="W6585" s="6"/>
    </row>
    <row r="6586" spans="18:23" x14ac:dyDescent="0.3">
      <c r="R6586" s="6"/>
      <c r="S6586" s="6"/>
      <c r="T6586" s="6"/>
      <c r="U6586" s="6"/>
      <c r="V6586" s="6"/>
      <c r="W6586" s="6"/>
    </row>
    <row r="6587" spans="18:23" x14ac:dyDescent="0.3">
      <c r="R6587" s="6"/>
      <c r="S6587" s="6"/>
      <c r="T6587" s="6"/>
      <c r="U6587" s="6"/>
      <c r="V6587" s="6"/>
      <c r="W6587" s="6"/>
    </row>
    <row r="6588" spans="18:23" x14ac:dyDescent="0.3">
      <c r="R6588" s="6"/>
      <c r="S6588" s="6"/>
      <c r="T6588" s="6"/>
      <c r="U6588" s="6"/>
      <c r="V6588" s="6"/>
      <c r="W6588" s="6"/>
    </row>
    <row r="6589" spans="18:23" x14ac:dyDescent="0.3">
      <c r="R6589" s="6"/>
      <c r="S6589" s="6"/>
      <c r="T6589" s="6"/>
      <c r="U6589" s="6"/>
      <c r="V6589" s="6"/>
      <c r="W6589" s="6"/>
    </row>
    <row r="6590" spans="18:23" x14ac:dyDescent="0.3">
      <c r="R6590" s="6"/>
      <c r="S6590" s="6"/>
      <c r="T6590" s="6"/>
      <c r="U6590" s="6"/>
      <c r="V6590" s="6"/>
      <c r="W6590" s="6"/>
    </row>
    <row r="6591" spans="18:23" x14ac:dyDescent="0.3">
      <c r="R6591" s="6"/>
      <c r="S6591" s="6"/>
      <c r="T6591" s="6"/>
      <c r="U6591" s="6"/>
      <c r="V6591" s="6"/>
      <c r="W6591" s="6"/>
    </row>
    <row r="6592" spans="18:23" x14ac:dyDescent="0.3">
      <c r="R6592" s="6"/>
      <c r="S6592" s="6"/>
      <c r="T6592" s="6"/>
      <c r="U6592" s="6"/>
      <c r="V6592" s="6"/>
      <c r="W6592" s="6"/>
    </row>
    <row r="6593" spans="18:23" x14ac:dyDescent="0.3">
      <c r="R6593" s="6"/>
      <c r="S6593" s="6"/>
      <c r="T6593" s="6"/>
      <c r="U6593" s="6"/>
      <c r="V6593" s="6"/>
      <c r="W6593" s="6"/>
    </row>
    <row r="6594" spans="18:23" x14ac:dyDescent="0.3">
      <c r="R6594" s="6"/>
      <c r="S6594" s="6"/>
      <c r="T6594" s="6"/>
      <c r="U6594" s="6"/>
      <c r="V6594" s="6"/>
      <c r="W6594" s="6"/>
    </row>
    <row r="6595" spans="18:23" x14ac:dyDescent="0.3">
      <c r="R6595" s="6"/>
      <c r="S6595" s="6"/>
      <c r="T6595" s="6"/>
      <c r="U6595" s="6"/>
      <c r="V6595" s="6"/>
      <c r="W6595" s="6"/>
    </row>
    <row r="6596" spans="18:23" x14ac:dyDescent="0.3">
      <c r="R6596" s="6"/>
      <c r="S6596" s="6"/>
      <c r="T6596" s="6"/>
      <c r="U6596" s="6"/>
      <c r="V6596" s="6"/>
      <c r="W6596" s="6"/>
    </row>
    <row r="6597" spans="18:23" x14ac:dyDescent="0.3">
      <c r="R6597" s="6"/>
      <c r="S6597" s="6"/>
      <c r="T6597" s="6"/>
      <c r="U6597" s="6"/>
      <c r="V6597" s="6"/>
      <c r="W6597" s="6"/>
    </row>
    <row r="6598" spans="18:23" x14ac:dyDescent="0.3">
      <c r="R6598" s="6"/>
      <c r="S6598" s="6"/>
      <c r="T6598" s="6"/>
      <c r="U6598" s="6"/>
      <c r="V6598" s="6"/>
      <c r="W6598" s="6"/>
    </row>
    <row r="6599" spans="18:23" x14ac:dyDescent="0.3">
      <c r="R6599" s="6"/>
      <c r="S6599" s="6"/>
      <c r="T6599" s="6"/>
      <c r="U6599" s="6"/>
      <c r="V6599" s="6"/>
      <c r="W6599" s="6"/>
    </row>
    <row r="6600" spans="18:23" x14ac:dyDescent="0.3">
      <c r="R6600" s="6"/>
      <c r="S6600" s="6"/>
      <c r="T6600" s="6"/>
      <c r="U6600" s="6"/>
      <c r="V6600" s="6"/>
      <c r="W6600" s="6"/>
    </row>
    <row r="6601" spans="18:23" x14ac:dyDescent="0.3">
      <c r="R6601" s="6"/>
      <c r="S6601" s="6"/>
      <c r="T6601" s="6"/>
      <c r="U6601" s="6"/>
      <c r="V6601" s="6"/>
      <c r="W6601" s="6"/>
    </row>
    <row r="6602" spans="18:23" x14ac:dyDescent="0.3">
      <c r="R6602" s="6"/>
      <c r="S6602" s="6"/>
      <c r="T6602" s="6"/>
      <c r="U6602" s="6"/>
      <c r="V6602" s="6"/>
      <c r="W6602" s="6"/>
    </row>
    <row r="6603" spans="18:23" x14ac:dyDescent="0.3">
      <c r="R6603" s="6"/>
      <c r="S6603" s="6"/>
      <c r="T6603" s="6"/>
      <c r="U6603" s="6"/>
      <c r="V6603" s="6"/>
      <c r="W6603" s="6"/>
    </row>
    <row r="6604" spans="18:23" x14ac:dyDescent="0.3">
      <c r="R6604" s="6"/>
      <c r="S6604" s="6"/>
      <c r="T6604" s="6"/>
      <c r="U6604" s="6"/>
      <c r="V6604" s="6"/>
      <c r="W6604" s="6"/>
    </row>
    <row r="6605" spans="18:23" x14ac:dyDescent="0.3">
      <c r="R6605" s="6"/>
      <c r="S6605" s="6"/>
      <c r="T6605" s="6"/>
      <c r="U6605" s="6"/>
      <c r="V6605" s="6"/>
      <c r="W6605" s="6"/>
    </row>
    <row r="6606" spans="18:23" x14ac:dyDescent="0.3">
      <c r="R6606" s="6"/>
      <c r="S6606" s="6"/>
      <c r="T6606" s="6"/>
      <c r="U6606" s="6"/>
      <c r="V6606" s="6"/>
      <c r="W6606" s="6"/>
    </row>
    <row r="6607" spans="18:23" x14ac:dyDescent="0.3">
      <c r="R6607" s="6"/>
      <c r="S6607" s="6"/>
      <c r="T6607" s="6"/>
      <c r="U6607" s="6"/>
      <c r="V6607" s="6"/>
      <c r="W6607" s="6"/>
    </row>
    <row r="6608" spans="18:23" x14ac:dyDescent="0.3">
      <c r="R6608" s="6"/>
      <c r="S6608" s="6"/>
      <c r="T6608" s="6"/>
      <c r="U6608" s="6"/>
      <c r="V6608" s="6"/>
      <c r="W6608" s="6"/>
    </row>
    <row r="6609" spans="18:23" x14ac:dyDescent="0.3">
      <c r="R6609" s="6"/>
      <c r="S6609" s="6"/>
      <c r="T6609" s="6"/>
      <c r="U6609" s="6"/>
      <c r="V6609" s="6"/>
      <c r="W6609" s="6"/>
    </row>
    <row r="6610" spans="18:23" x14ac:dyDescent="0.3">
      <c r="R6610" s="6"/>
      <c r="S6610" s="6"/>
      <c r="T6610" s="6"/>
      <c r="U6610" s="6"/>
      <c r="V6610" s="6"/>
      <c r="W6610" s="6"/>
    </row>
    <row r="6611" spans="18:23" x14ac:dyDescent="0.3">
      <c r="R6611" s="6"/>
      <c r="S6611" s="6"/>
      <c r="T6611" s="6"/>
      <c r="U6611" s="6"/>
      <c r="V6611" s="6"/>
      <c r="W6611" s="6"/>
    </row>
    <row r="6612" spans="18:23" x14ac:dyDescent="0.3">
      <c r="R6612" s="6"/>
      <c r="S6612" s="6"/>
      <c r="T6612" s="6"/>
      <c r="U6612" s="6"/>
      <c r="V6612" s="6"/>
      <c r="W6612" s="6"/>
    </row>
    <row r="6613" spans="18:23" x14ac:dyDescent="0.3">
      <c r="R6613" s="6"/>
      <c r="S6613" s="6"/>
      <c r="T6613" s="6"/>
      <c r="U6613" s="6"/>
      <c r="V6613" s="6"/>
      <c r="W6613" s="6"/>
    </row>
    <row r="6614" spans="18:23" x14ac:dyDescent="0.3">
      <c r="R6614" s="6"/>
      <c r="S6614" s="6"/>
      <c r="T6614" s="6"/>
      <c r="U6614" s="6"/>
      <c r="V6614" s="6"/>
      <c r="W6614" s="6"/>
    </row>
    <row r="6615" spans="18:23" x14ac:dyDescent="0.3">
      <c r="R6615" s="6"/>
      <c r="S6615" s="6"/>
      <c r="T6615" s="6"/>
      <c r="U6615" s="6"/>
      <c r="V6615" s="6"/>
      <c r="W6615" s="6"/>
    </row>
    <row r="6616" spans="18:23" x14ac:dyDescent="0.3">
      <c r="R6616" s="6"/>
      <c r="S6616" s="6"/>
      <c r="T6616" s="6"/>
      <c r="U6616" s="6"/>
      <c r="V6616" s="6"/>
      <c r="W6616" s="6"/>
    </row>
    <row r="6617" spans="18:23" x14ac:dyDescent="0.3">
      <c r="R6617" s="6"/>
      <c r="S6617" s="6"/>
      <c r="T6617" s="6"/>
      <c r="U6617" s="6"/>
      <c r="V6617" s="6"/>
      <c r="W6617" s="6"/>
    </row>
    <row r="6618" spans="18:23" x14ac:dyDescent="0.3">
      <c r="R6618" s="6"/>
      <c r="S6618" s="6"/>
      <c r="T6618" s="6"/>
      <c r="U6618" s="6"/>
      <c r="V6618" s="6"/>
      <c r="W6618" s="6"/>
    </row>
    <row r="6619" spans="18:23" x14ac:dyDescent="0.3">
      <c r="R6619" s="6"/>
      <c r="S6619" s="6"/>
      <c r="T6619" s="6"/>
      <c r="U6619" s="6"/>
      <c r="V6619" s="6"/>
      <c r="W6619" s="6"/>
    </row>
    <row r="6620" spans="18:23" x14ac:dyDescent="0.3">
      <c r="R6620" s="6"/>
      <c r="S6620" s="6"/>
      <c r="T6620" s="6"/>
      <c r="U6620" s="6"/>
      <c r="V6620" s="6"/>
      <c r="W6620" s="6"/>
    </row>
    <row r="6621" spans="18:23" x14ac:dyDescent="0.3">
      <c r="R6621" s="6"/>
      <c r="S6621" s="6"/>
      <c r="T6621" s="6"/>
      <c r="U6621" s="6"/>
      <c r="V6621" s="6"/>
      <c r="W6621" s="6"/>
    </row>
    <row r="6622" spans="18:23" x14ac:dyDescent="0.3">
      <c r="R6622" s="6"/>
      <c r="S6622" s="6"/>
      <c r="T6622" s="6"/>
      <c r="U6622" s="6"/>
      <c r="V6622" s="6"/>
      <c r="W6622" s="6"/>
    </row>
    <row r="6623" spans="18:23" x14ac:dyDescent="0.3">
      <c r="R6623" s="6"/>
      <c r="S6623" s="6"/>
      <c r="T6623" s="6"/>
      <c r="U6623" s="6"/>
      <c r="V6623" s="6"/>
      <c r="W6623" s="6"/>
    </row>
    <row r="6624" spans="18:23" x14ac:dyDescent="0.3">
      <c r="R6624" s="6"/>
      <c r="S6624" s="6"/>
      <c r="T6624" s="6"/>
      <c r="U6624" s="6"/>
      <c r="V6624" s="6"/>
      <c r="W6624" s="6"/>
    </row>
    <row r="6625" spans="18:23" x14ac:dyDescent="0.3">
      <c r="R6625" s="6"/>
      <c r="S6625" s="6"/>
      <c r="T6625" s="6"/>
      <c r="U6625" s="6"/>
      <c r="V6625" s="6"/>
      <c r="W6625" s="6"/>
    </row>
    <row r="6626" spans="18:23" x14ac:dyDescent="0.3">
      <c r="R6626" s="6"/>
      <c r="S6626" s="6"/>
      <c r="T6626" s="6"/>
      <c r="U6626" s="6"/>
      <c r="V6626" s="6"/>
      <c r="W6626" s="6"/>
    </row>
    <row r="6627" spans="18:23" x14ac:dyDescent="0.3">
      <c r="R6627" s="6"/>
      <c r="S6627" s="6"/>
      <c r="T6627" s="6"/>
      <c r="U6627" s="6"/>
      <c r="V6627" s="6"/>
      <c r="W6627" s="6"/>
    </row>
    <row r="6628" spans="18:23" x14ac:dyDescent="0.3">
      <c r="R6628" s="6"/>
      <c r="S6628" s="6"/>
      <c r="T6628" s="6"/>
      <c r="U6628" s="6"/>
      <c r="V6628" s="6"/>
      <c r="W6628" s="6"/>
    </row>
    <row r="6629" spans="18:23" x14ac:dyDescent="0.3">
      <c r="R6629" s="6"/>
      <c r="S6629" s="6"/>
      <c r="T6629" s="6"/>
      <c r="U6629" s="6"/>
      <c r="V6629" s="6"/>
      <c r="W6629" s="6"/>
    </row>
    <row r="6630" spans="18:23" x14ac:dyDescent="0.3">
      <c r="R6630" s="6"/>
      <c r="S6630" s="6"/>
      <c r="T6630" s="6"/>
      <c r="U6630" s="6"/>
      <c r="V6630" s="6"/>
      <c r="W6630" s="6"/>
    </row>
    <row r="6631" spans="18:23" x14ac:dyDescent="0.3">
      <c r="R6631" s="6"/>
      <c r="S6631" s="6"/>
      <c r="T6631" s="6"/>
      <c r="U6631" s="6"/>
      <c r="V6631" s="6"/>
      <c r="W6631" s="6"/>
    </row>
    <row r="6632" spans="18:23" x14ac:dyDescent="0.3">
      <c r="R6632" s="6"/>
      <c r="S6632" s="6"/>
      <c r="T6632" s="6"/>
      <c r="U6632" s="6"/>
      <c r="V6632" s="6"/>
      <c r="W6632" s="6"/>
    </row>
    <row r="6633" spans="18:23" x14ac:dyDescent="0.3">
      <c r="R6633" s="6"/>
      <c r="S6633" s="6"/>
      <c r="T6633" s="6"/>
      <c r="U6633" s="6"/>
      <c r="V6633" s="6"/>
      <c r="W6633" s="6"/>
    </row>
    <row r="6634" spans="18:23" x14ac:dyDescent="0.3">
      <c r="R6634" s="6"/>
      <c r="S6634" s="6"/>
      <c r="T6634" s="6"/>
      <c r="U6634" s="6"/>
      <c r="V6634" s="6"/>
      <c r="W6634" s="6"/>
    </row>
    <row r="6635" spans="18:23" x14ac:dyDescent="0.3">
      <c r="R6635" s="6"/>
      <c r="S6635" s="6"/>
      <c r="T6635" s="6"/>
      <c r="U6635" s="6"/>
      <c r="V6635" s="6"/>
      <c r="W6635" s="6"/>
    </row>
    <row r="6636" spans="18:23" x14ac:dyDescent="0.3">
      <c r="R6636" s="6"/>
      <c r="S6636" s="6"/>
      <c r="T6636" s="6"/>
      <c r="U6636" s="6"/>
      <c r="V6636" s="6"/>
      <c r="W6636" s="6"/>
    </row>
    <row r="6637" spans="18:23" x14ac:dyDescent="0.3">
      <c r="R6637" s="6"/>
      <c r="S6637" s="6"/>
      <c r="T6637" s="6"/>
      <c r="U6637" s="6"/>
      <c r="V6637" s="6"/>
      <c r="W6637" s="6"/>
    </row>
    <row r="6638" spans="18:23" x14ac:dyDescent="0.3">
      <c r="R6638" s="6"/>
      <c r="S6638" s="6"/>
      <c r="T6638" s="6"/>
      <c r="U6638" s="6"/>
      <c r="V6638" s="6"/>
      <c r="W6638" s="6"/>
    </row>
    <row r="6639" spans="18:23" x14ac:dyDescent="0.3">
      <c r="R6639" s="6"/>
      <c r="S6639" s="6"/>
      <c r="T6639" s="6"/>
      <c r="U6639" s="6"/>
      <c r="V6639" s="6"/>
      <c r="W6639" s="6"/>
    </row>
    <row r="6640" spans="18:23" x14ac:dyDescent="0.3">
      <c r="R6640" s="6"/>
      <c r="S6640" s="6"/>
      <c r="T6640" s="6"/>
      <c r="U6640" s="6"/>
      <c r="V6640" s="6"/>
      <c r="W6640" s="6"/>
    </row>
    <row r="6641" spans="18:23" x14ac:dyDescent="0.3">
      <c r="R6641" s="6"/>
      <c r="S6641" s="6"/>
      <c r="T6641" s="6"/>
      <c r="U6641" s="6"/>
      <c r="V6641" s="6"/>
      <c r="W6641" s="6"/>
    </row>
    <row r="6642" spans="18:23" x14ac:dyDescent="0.3">
      <c r="R6642" s="6"/>
      <c r="S6642" s="6"/>
      <c r="T6642" s="6"/>
      <c r="U6642" s="6"/>
      <c r="V6642" s="6"/>
      <c r="W6642" s="6"/>
    </row>
    <row r="6643" spans="18:23" x14ac:dyDescent="0.3">
      <c r="R6643" s="6"/>
      <c r="S6643" s="6"/>
      <c r="T6643" s="6"/>
      <c r="U6643" s="6"/>
      <c r="V6643" s="6"/>
      <c r="W6643" s="6"/>
    </row>
    <row r="6644" spans="18:23" x14ac:dyDescent="0.3">
      <c r="R6644" s="6"/>
      <c r="S6644" s="6"/>
      <c r="T6644" s="6"/>
      <c r="U6644" s="6"/>
      <c r="V6644" s="6"/>
      <c r="W6644" s="6"/>
    </row>
    <row r="6645" spans="18:23" x14ac:dyDescent="0.3">
      <c r="R6645" s="6"/>
      <c r="S6645" s="6"/>
      <c r="T6645" s="6"/>
      <c r="U6645" s="6"/>
      <c r="V6645" s="6"/>
      <c r="W6645" s="6"/>
    </row>
    <row r="6646" spans="18:23" x14ac:dyDescent="0.3">
      <c r="R6646" s="6"/>
      <c r="S6646" s="6"/>
      <c r="T6646" s="6"/>
      <c r="U6646" s="6"/>
      <c r="V6646" s="6"/>
      <c r="W6646" s="6"/>
    </row>
    <row r="6647" spans="18:23" x14ac:dyDescent="0.3">
      <c r="R6647" s="6"/>
      <c r="S6647" s="6"/>
      <c r="T6647" s="6"/>
      <c r="U6647" s="6"/>
      <c r="V6647" s="6"/>
      <c r="W6647" s="6"/>
    </row>
    <row r="6648" spans="18:23" x14ac:dyDescent="0.3">
      <c r="R6648" s="6"/>
      <c r="S6648" s="6"/>
      <c r="T6648" s="6"/>
      <c r="U6648" s="6"/>
      <c r="V6648" s="6"/>
      <c r="W6648" s="6"/>
    </row>
    <row r="6649" spans="18:23" x14ac:dyDescent="0.3">
      <c r="R6649" s="6"/>
      <c r="S6649" s="6"/>
      <c r="T6649" s="6"/>
      <c r="U6649" s="6"/>
      <c r="V6649" s="6"/>
      <c r="W6649" s="6"/>
    </row>
    <row r="6650" spans="18:23" x14ac:dyDescent="0.3">
      <c r="R6650" s="6"/>
      <c r="S6650" s="6"/>
      <c r="T6650" s="6"/>
      <c r="U6650" s="6"/>
      <c r="V6650" s="6"/>
      <c r="W6650" s="6"/>
    </row>
    <row r="6651" spans="18:23" x14ac:dyDescent="0.3">
      <c r="R6651" s="6"/>
      <c r="S6651" s="6"/>
      <c r="T6651" s="6"/>
      <c r="U6651" s="6"/>
      <c r="V6651" s="6"/>
      <c r="W6651" s="6"/>
    </row>
    <row r="6652" spans="18:23" x14ac:dyDescent="0.3">
      <c r="R6652" s="6"/>
      <c r="S6652" s="6"/>
      <c r="T6652" s="6"/>
      <c r="U6652" s="6"/>
      <c r="V6652" s="6"/>
      <c r="W6652" s="6"/>
    </row>
    <row r="6653" spans="18:23" x14ac:dyDescent="0.3">
      <c r="R6653" s="6"/>
      <c r="S6653" s="6"/>
      <c r="T6653" s="6"/>
      <c r="U6653" s="6"/>
      <c r="V6653" s="6"/>
      <c r="W6653" s="6"/>
    </row>
    <row r="6654" spans="18:23" x14ac:dyDescent="0.3">
      <c r="R6654" s="6"/>
      <c r="S6654" s="6"/>
      <c r="T6654" s="6"/>
      <c r="U6654" s="6"/>
      <c r="V6654" s="6"/>
      <c r="W6654" s="6"/>
    </row>
    <row r="6655" spans="18:23" x14ac:dyDescent="0.3">
      <c r="R6655" s="6"/>
      <c r="S6655" s="6"/>
      <c r="T6655" s="6"/>
      <c r="U6655" s="6"/>
      <c r="V6655" s="6"/>
      <c r="W6655" s="6"/>
    </row>
    <row r="6656" spans="18:23" x14ac:dyDescent="0.3">
      <c r="R6656" s="6"/>
      <c r="S6656" s="6"/>
      <c r="T6656" s="6"/>
      <c r="U6656" s="6"/>
      <c r="V6656" s="6"/>
      <c r="W6656" s="6"/>
    </row>
    <row r="6657" spans="18:23" x14ac:dyDescent="0.3">
      <c r="R6657" s="6"/>
      <c r="S6657" s="6"/>
      <c r="T6657" s="6"/>
      <c r="U6657" s="6"/>
      <c r="V6657" s="6"/>
      <c r="W6657" s="6"/>
    </row>
    <row r="6658" spans="18:23" x14ac:dyDescent="0.3">
      <c r="R6658" s="6"/>
      <c r="S6658" s="6"/>
      <c r="T6658" s="6"/>
      <c r="U6658" s="6"/>
      <c r="V6658" s="6"/>
      <c r="W6658" s="6"/>
    </row>
    <row r="6659" spans="18:23" x14ac:dyDescent="0.3">
      <c r="R6659" s="6"/>
      <c r="S6659" s="6"/>
      <c r="T6659" s="6"/>
      <c r="U6659" s="6"/>
      <c r="V6659" s="6"/>
      <c r="W6659" s="6"/>
    </row>
    <row r="6660" spans="18:23" x14ac:dyDescent="0.3">
      <c r="R6660" s="6"/>
      <c r="S6660" s="6"/>
      <c r="T6660" s="6"/>
      <c r="U6660" s="6"/>
      <c r="V6660" s="6"/>
      <c r="W6660" s="6"/>
    </row>
    <row r="6661" spans="18:23" x14ac:dyDescent="0.3">
      <c r="R6661" s="6"/>
      <c r="S6661" s="6"/>
      <c r="T6661" s="6"/>
      <c r="U6661" s="6"/>
      <c r="V6661" s="6"/>
      <c r="W6661" s="6"/>
    </row>
    <row r="6662" spans="18:23" x14ac:dyDescent="0.3">
      <c r="R6662" s="6"/>
      <c r="S6662" s="6"/>
      <c r="T6662" s="6"/>
      <c r="U6662" s="6"/>
      <c r="V6662" s="6"/>
      <c r="W6662" s="6"/>
    </row>
    <row r="6663" spans="18:23" x14ac:dyDescent="0.3">
      <c r="R6663" s="6"/>
      <c r="S6663" s="6"/>
      <c r="T6663" s="6"/>
      <c r="U6663" s="6"/>
      <c r="V6663" s="6"/>
      <c r="W6663" s="6"/>
    </row>
    <row r="6664" spans="18:23" x14ac:dyDescent="0.3">
      <c r="R6664" s="6"/>
      <c r="S6664" s="6"/>
      <c r="T6664" s="6"/>
      <c r="U6664" s="6"/>
      <c r="V6664" s="6"/>
      <c r="W6664" s="6"/>
    </row>
    <row r="6665" spans="18:23" x14ac:dyDescent="0.3">
      <c r="R6665" s="6"/>
      <c r="S6665" s="6"/>
      <c r="T6665" s="6"/>
      <c r="U6665" s="6"/>
      <c r="V6665" s="6"/>
      <c r="W6665" s="6"/>
    </row>
    <row r="6666" spans="18:23" x14ac:dyDescent="0.3">
      <c r="R6666" s="6"/>
      <c r="S6666" s="6"/>
      <c r="T6666" s="6"/>
      <c r="U6666" s="6"/>
      <c r="V6666" s="6"/>
      <c r="W6666" s="6"/>
    </row>
    <row r="6667" spans="18:23" x14ac:dyDescent="0.3">
      <c r="R6667" s="6"/>
      <c r="S6667" s="6"/>
      <c r="T6667" s="6"/>
      <c r="U6667" s="6"/>
      <c r="V6667" s="6"/>
      <c r="W6667" s="6"/>
    </row>
    <row r="6668" spans="18:23" x14ac:dyDescent="0.3">
      <c r="R6668" s="6"/>
      <c r="S6668" s="6"/>
      <c r="T6668" s="6"/>
      <c r="U6668" s="6"/>
      <c r="V6668" s="6"/>
      <c r="W6668" s="6"/>
    </row>
    <row r="6669" spans="18:23" x14ac:dyDescent="0.3">
      <c r="R6669" s="6"/>
      <c r="S6669" s="6"/>
      <c r="T6669" s="6"/>
      <c r="U6669" s="6"/>
      <c r="V6669" s="6"/>
      <c r="W6669" s="6"/>
    </row>
    <row r="6670" spans="18:23" x14ac:dyDescent="0.3">
      <c r="R6670" s="6"/>
      <c r="S6670" s="6"/>
      <c r="T6670" s="6"/>
      <c r="U6670" s="6"/>
      <c r="V6670" s="6"/>
      <c r="W6670" s="6"/>
    </row>
    <row r="6671" spans="18:23" x14ac:dyDescent="0.3">
      <c r="R6671" s="6"/>
      <c r="S6671" s="6"/>
      <c r="T6671" s="6"/>
      <c r="U6671" s="6"/>
      <c r="V6671" s="6"/>
      <c r="W6671" s="6"/>
    </row>
    <row r="6672" spans="18:23" x14ac:dyDescent="0.3">
      <c r="R6672" s="6"/>
      <c r="S6672" s="6"/>
      <c r="T6672" s="6"/>
      <c r="U6672" s="6"/>
      <c r="V6672" s="6"/>
      <c r="W6672" s="6"/>
    </row>
    <row r="6673" spans="18:23" x14ac:dyDescent="0.3">
      <c r="R6673" s="6"/>
      <c r="S6673" s="6"/>
      <c r="T6673" s="6"/>
      <c r="U6673" s="6"/>
      <c r="V6673" s="6"/>
      <c r="W6673" s="6"/>
    </row>
    <row r="6674" spans="18:23" x14ac:dyDescent="0.3">
      <c r="R6674" s="6"/>
      <c r="S6674" s="6"/>
      <c r="T6674" s="6"/>
      <c r="U6674" s="6"/>
      <c r="V6674" s="6"/>
      <c r="W6674" s="6"/>
    </row>
    <row r="6675" spans="18:23" x14ac:dyDescent="0.3">
      <c r="R6675" s="6"/>
      <c r="S6675" s="6"/>
      <c r="T6675" s="6"/>
      <c r="U6675" s="6"/>
      <c r="V6675" s="6"/>
      <c r="W6675" s="6"/>
    </row>
    <row r="6676" spans="18:23" x14ac:dyDescent="0.3">
      <c r="R6676" s="6"/>
      <c r="S6676" s="6"/>
      <c r="T6676" s="6"/>
      <c r="U6676" s="6"/>
      <c r="V6676" s="6"/>
      <c r="W6676" s="6"/>
    </row>
    <row r="6677" spans="18:23" x14ac:dyDescent="0.3">
      <c r="R6677" s="6"/>
      <c r="S6677" s="6"/>
      <c r="T6677" s="6"/>
      <c r="U6677" s="6"/>
      <c r="V6677" s="6"/>
      <c r="W6677" s="6"/>
    </row>
    <row r="6678" spans="18:23" x14ac:dyDescent="0.3">
      <c r="R6678" s="6"/>
      <c r="S6678" s="6"/>
      <c r="T6678" s="6"/>
      <c r="U6678" s="6"/>
      <c r="V6678" s="6"/>
      <c r="W6678" s="6"/>
    </row>
    <row r="6679" spans="18:23" x14ac:dyDescent="0.3">
      <c r="R6679" s="6"/>
      <c r="S6679" s="6"/>
      <c r="T6679" s="6"/>
      <c r="U6679" s="6"/>
      <c r="V6679" s="6"/>
      <c r="W6679" s="6"/>
    </row>
    <row r="6680" spans="18:23" x14ac:dyDescent="0.3">
      <c r="R6680" s="6"/>
      <c r="S6680" s="6"/>
      <c r="T6680" s="6"/>
      <c r="U6680" s="6"/>
      <c r="V6680" s="6"/>
      <c r="W6680" s="6"/>
    </row>
    <row r="6681" spans="18:23" x14ac:dyDescent="0.3">
      <c r="R6681" s="6"/>
      <c r="S6681" s="6"/>
      <c r="T6681" s="6"/>
      <c r="U6681" s="6"/>
      <c r="V6681" s="6"/>
      <c r="W6681" s="6"/>
    </row>
    <row r="6682" spans="18:23" x14ac:dyDescent="0.3">
      <c r="R6682" s="6"/>
      <c r="S6682" s="6"/>
      <c r="T6682" s="6"/>
      <c r="U6682" s="6"/>
      <c r="V6682" s="6"/>
      <c r="W6682" s="6"/>
    </row>
    <row r="6683" spans="18:23" x14ac:dyDescent="0.3">
      <c r="R6683" s="6"/>
      <c r="S6683" s="6"/>
      <c r="T6683" s="6"/>
      <c r="U6683" s="6"/>
      <c r="V6683" s="6"/>
      <c r="W6683" s="6"/>
    </row>
    <row r="6684" spans="18:23" x14ac:dyDescent="0.3">
      <c r="R6684" s="6"/>
      <c r="S6684" s="6"/>
      <c r="T6684" s="6"/>
      <c r="U6684" s="6"/>
      <c r="V6684" s="6"/>
      <c r="W6684" s="6"/>
    </row>
    <row r="6685" spans="18:23" x14ac:dyDescent="0.3">
      <c r="R6685" s="6"/>
      <c r="S6685" s="6"/>
      <c r="T6685" s="6"/>
      <c r="U6685" s="6"/>
      <c r="V6685" s="6"/>
      <c r="W6685" s="6"/>
    </row>
    <row r="6686" spans="18:23" x14ac:dyDescent="0.3">
      <c r="R6686" s="6"/>
      <c r="S6686" s="6"/>
      <c r="T6686" s="6"/>
      <c r="U6686" s="6"/>
      <c r="V6686" s="6"/>
      <c r="W6686" s="6"/>
    </row>
    <row r="6687" spans="18:23" x14ac:dyDescent="0.3">
      <c r="R6687" s="6"/>
      <c r="S6687" s="6"/>
      <c r="T6687" s="6"/>
      <c r="U6687" s="6"/>
      <c r="V6687" s="6"/>
      <c r="W6687" s="6"/>
    </row>
    <row r="6688" spans="18:23" x14ac:dyDescent="0.3">
      <c r="R6688" s="6"/>
      <c r="S6688" s="6"/>
      <c r="T6688" s="6"/>
      <c r="U6688" s="6"/>
      <c r="V6688" s="6"/>
      <c r="W6688" s="6"/>
    </row>
    <row r="6689" spans="18:23" x14ac:dyDescent="0.3">
      <c r="R6689" s="6"/>
      <c r="S6689" s="6"/>
      <c r="T6689" s="6"/>
      <c r="U6689" s="6"/>
      <c r="V6689" s="6"/>
      <c r="W6689" s="6"/>
    </row>
    <row r="6690" spans="18:23" x14ac:dyDescent="0.3">
      <c r="R6690" s="6"/>
      <c r="S6690" s="6"/>
      <c r="T6690" s="6"/>
      <c r="U6690" s="6"/>
      <c r="V6690" s="6"/>
      <c r="W6690" s="6"/>
    </row>
    <row r="6691" spans="18:23" x14ac:dyDescent="0.3">
      <c r="R6691" s="6"/>
      <c r="S6691" s="6"/>
      <c r="T6691" s="6"/>
      <c r="U6691" s="6"/>
      <c r="V6691" s="6"/>
      <c r="W6691" s="6"/>
    </row>
    <row r="6692" spans="18:23" x14ac:dyDescent="0.3">
      <c r="R6692" s="6"/>
      <c r="S6692" s="6"/>
      <c r="T6692" s="6"/>
      <c r="U6692" s="6"/>
      <c r="V6692" s="6"/>
      <c r="W6692" s="6"/>
    </row>
    <row r="6693" spans="18:23" x14ac:dyDescent="0.3">
      <c r="R6693" s="6"/>
      <c r="S6693" s="6"/>
      <c r="T6693" s="6"/>
      <c r="U6693" s="6"/>
      <c r="V6693" s="6"/>
      <c r="W6693" s="6"/>
    </row>
    <row r="6694" spans="18:23" x14ac:dyDescent="0.3">
      <c r="R6694" s="6"/>
      <c r="S6694" s="6"/>
      <c r="T6694" s="6"/>
      <c r="U6694" s="6"/>
      <c r="V6694" s="6"/>
      <c r="W6694" s="6"/>
    </row>
    <row r="6695" spans="18:23" x14ac:dyDescent="0.3">
      <c r="R6695" s="6"/>
      <c r="S6695" s="6"/>
      <c r="T6695" s="6"/>
      <c r="U6695" s="6"/>
      <c r="V6695" s="6"/>
      <c r="W6695" s="6"/>
    </row>
    <row r="6696" spans="18:23" x14ac:dyDescent="0.3">
      <c r="R6696" s="6"/>
      <c r="S6696" s="6"/>
      <c r="T6696" s="6"/>
      <c r="U6696" s="6"/>
      <c r="V6696" s="6"/>
      <c r="W6696" s="6"/>
    </row>
    <row r="6697" spans="18:23" x14ac:dyDescent="0.3">
      <c r="R6697" s="6"/>
      <c r="S6697" s="6"/>
      <c r="T6697" s="6"/>
      <c r="U6697" s="6"/>
      <c r="V6697" s="6"/>
      <c r="W6697" s="6"/>
    </row>
    <row r="6698" spans="18:23" x14ac:dyDescent="0.3">
      <c r="R6698" s="6"/>
      <c r="S6698" s="6"/>
      <c r="T6698" s="6"/>
      <c r="U6698" s="6"/>
      <c r="V6698" s="6"/>
      <c r="W6698" s="6"/>
    </row>
    <row r="6699" spans="18:23" x14ac:dyDescent="0.3">
      <c r="R6699" s="6"/>
      <c r="S6699" s="6"/>
      <c r="T6699" s="6"/>
      <c r="U6699" s="6"/>
      <c r="V6699" s="6"/>
      <c r="W6699" s="6"/>
    </row>
    <row r="6700" spans="18:23" x14ac:dyDescent="0.3">
      <c r="R6700" s="6"/>
      <c r="S6700" s="6"/>
      <c r="T6700" s="6"/>
      <c r="U6700" s="6"/>
      <c r="V6700" s="6"/>
      <c r="W6700" s="6"/>
    </row>
    <row r="6701" spans="18:23" x14ac:dyDescent="0.3">
      <c r="R6701" s="6"/>
      <c r="S6701" s="6"/>
      <c r="T6701" s="6"/>
      <c r="U6701" s="6"/>
      <c r="V6701" s="6"/>
      <c r="W6701" s="6"/>
    </row>
    <row r="6702" spans="18:23" x14ac:dyDescent="0.3">
      <c r="R6702" s="6"/>
      <c r="S6702" s="6"/>
      <c r="T6702" s="6"/>
      <c r="U6702" s="6"/>
      <c r="V6702" s="6"/>
      <c r="W6702" s="6"/>
    </row>
    <row r="6703" spans="18:23" x14ac:dyDescent="0.3">
      <c r="R6703" s="6"/>
      <c r="S6703" s="6"/>
      <c r="T6703" s="6"/>
      <c r="U6703" s="6"/>
      <c r="V6703" s="6"/>
      <c r="W6703" s="6"/>
    </row>
    <row r="6704" spans="18:23" x14ac:dyDescent="0.3">
      <c r="R6704" s="6"/>
      <c r="S6704" s="6"/>
      <c r="T6704" s="6"/>
      <c r="U6704" s="6"/>
      <c r="V6704" s="6"/>
      <c r="W6704" s="6"/>
    </row>
    <row r="6705" spans="18:23" x14ac:dyDescent="0.3">
      <c r="R6705" s="6"/>
      <c r="S6705" s="6"/>
      <c r="T6705" s="6"/>
      <c r="U6705" s="6"/>
      <c r="V6705" s="6"/>
      <c r="W6705" s="6"/>
    </row>
    <row r="6706" spans="18:23" x14ac:dyDescent="0.3">
      <c r="R6706" s="6"/>
      <c r="S6706" s="6"/>
      <c r="T6706" s="6"/>
      <c r="U6706" s="6"/>
      <c r="V6706" s="6"/>
      <c r="W6706" s="6"/>
    </row>
    <row r="6707" spans="18:23" x14ac:dyDescent="0.3">
      <c r="R6707" s="6"/>
      <c r="S6707" s="6"/>
      <c r="T6707" s="6"/>
      <c r="U6707" s="6"/>
      <c r="V6707" s="6"/>
      <c r="W6707" s="6"/>
    </row>
    <row r="6708" spans="18:23" x14ac:dyDescent="0.3">
      <c r="R6708" s="6"/>
      <c r="S6708" s="6"/>
      <c r="T6708" s="6"/>
      <c r="U6708" s="6"/>
      <c r="V6708" s="6"/>
      <c r="W6708" s="6"/>
    </row>
    <row r="6709" spans="18:23" x14ac:dyDescent="0.3">
      <c r="R6709" s="6"/>
      <c r="S6709" s="6"/>
      <c r="T6709" s="6"/>
      <c r="U6709" s="6"/>
      <c r="V6709" s="6"/>
      <c r="W6709" s="6"/>
    </row>
    <row r="6710" spans="18:23" x14ac:dyDescent="0.3">
      <c r="R6710" s="6"/>
      <c r="S6710" s="6"/>
      <c r="T6710" s="6"/>
      <c r="U6710" s="6"/>
      <c r="V6710" s="6"/>
      <c r="W6710" s="6"/>
    </row>
    <row r="6711" spans="18:23" x14ac:dyDescent="0.3">
      <c r="R6711" s="6"/>
      <c r="S6711" s="6"/>
      <c r="T6711" s="6"/>
      <c r="U6711" s="6"/>
      <c r="V6711" s="6"/>
      <c r="W6711" s="6"/>
    </row>
    <row r="6712" spans="18:23" x14ac:dyDescent="0.3">
      <c r="R6712" s="6"/>
      <c r="S6712" s="6"/>
      <c r="T6712" s="6"/>
      <c r="U6712" s="6"/>
      <c r="V6712" s="6"/>
      <c r="W6712" s="6"/>
    </row>
    <row r="6713" spans="18:23" x14ac:dyDescent="0.3">
      <c r="R6713" s="6"/>
      <c r="S6713" s="6"/>
      <c r="T6713" s="6"/>
      <c r="U6713" s="6"/>
      <c r="V6713" s="6"/>
      <c r="W6713" s="6"/>
    </row>
    <row r="6714" spans="18:23" x14ac:dyDescent="0.3">
      <c r="R6714" s="6"/>
      <c r="S6714" s="6"/>
      <c r="T6714" s="6"/>
      <c r="U6714" s="6"/>
      <c r="V6714" s="6"/>
      <c r="W6714" s="6"/>
    </row>
    <row r="6715" spans="18:23" x14ac:dyDescent="0.3">
      <c r="R6715" s="6"/>
      <c r="S6715" s="6"/>
      <c r="T6715" s="6"/>
      <c r="U6715" s="6"/>
      <c r="V6715" s="6"/>
      <c r="W6715" s="6"/>
    </row>
    <row r="6716" spans="18:23" x14ac:dyDescent="0.3">
      <c r="R6716" s="6"/>
      <c r="S6716" s="6"/>
      <c r="T6716" s="6"/>
      <c r="U6716" s="6"/>
      <c r="V6716" s="6"/>
      <c r="W6716" s="6"/>
    </row>
    <row r="6717" spans="18:23" x14ac:dyDescent="0.3">
      <c r="R6717" s="6"/>
      <c r="S6717" s="6"/>
      <c r="T6717" s="6"/>
      <c r="U6717" s="6"/>
      <c r="V6717" s="6"/>
      <c r="W6717" s="6"/>
    </row>
    <row r="6718" spans="18:23" x14ac:dyDescent="0.3">
      <c r="R6718" s="6"/>
      <c r="S6718" s="6"/>
      <c r="T6718" s="6"/>
      <c r="U6718" s="6"/>
      <c r="V6718" s="6"/>
      <c r="W6718" s="6"/>
    </row>
    <row r="6719" spans="18:23" x14ac:dyDescent="0.3">
      <c r="R6719" s="6"/>
      <c r="S6719" s="6"/>
      <c r="T6719" s="6"/>
      <c r="U6719" s="6"/>
      <c r="V6719" s="6"/>
      <c r="W6719" s="6"/>
    </row>
    <row r="6720" spans="18:23" x14ac:dyDescent="0.3">
      <c r="R6720" s="6"/>
      <c r="S6720" s="6"/>
      <c r="T6720" s="6"/>
      <c r="U6720" s="6"/>
      <c r="V6720" s="6"/>
      <c r="W6720" s="6"/>
    </row>
    <row r="6721" spans="18:23" x14ac:dyDescent="0.3">
      <c r="R6721" s="6"/>
      <c r="S6721" s="6"/>
      <c r="T6721" s="6"/>
      <c r="U6721" s="6"/>
      <c r="V6721" s="6"/>
      <c r="W6721" s="6"/>
    </row>
    <row r="6722" spans="18:23" x14ac:dyDescent="0.3">
      <c r="R6722" s="6"/>
      <c r="S6722" s="6"/>
      <c r="T6722" s="6"/>
      <c r="U6722" s="6"/>
      <c r="V6722" s="6"/>
      <c r="W6722" s="6"/>
    </row>
    <row r="6723" spans="18:23" x14ac:dyDescent="0.3">
      <c r="R6723" s="6"/>
      <c r="S6723" s="6"/>
      <c r="T6723" s="6"/>
      <c r="U6723" s="6"/>
      <c r="V6723" s="6"/>
      <c r="W6723" s="6"/>
    </row>
    <row r="6724" spans="18:23" x14ac:dyDescent="0.3">
      <c r="R6724" s="6"/>
      <c r="S6724" s="6"/>
      <c r="T6724" s="6"/>
      <c r="U6724" s="6"/>
      <c r="V6724" s="6"/>
      <c r="W6724" s="6"/>
    </row>
    <row r="6725" spans="18:23" x14ac:dyDescent="0.3">
      <c r="R6725" s="6"/>
      <c r="S6725" s="6"/>
      <c r="T6725" s="6"/>
      <c r="U6725" s="6"/>
      <c r="V6725" s="6"/>
      <c r="W6725" s="6"/>
    </row>
    <row r="6726" spans="18:23" x14ac:dyDescent="0.3">
      <c r="R6726" s="6"/>
      <c r="S6726" s="6"/>
      <c r="T6726" s="6"/>
      <c r="U6726" s="6"/>
      <c r="V6726" s="6"/>
      <c r="W6726" s="6"/>
    </row>
    <row r="6727" spans="18:23" x14ac:dyDescent="0.3">
      <c r="R6727" s="6"/>
      <c r="S6727" s="6"/>
      <c r="T6727" s="6"/>
      <c r="U6727" s="6"/>
      <c r="V6727" s="6"/>
      <c r="W6727" s="6"/>
    </row>
    <row r="6728" spans="18:23" x14ac:dyDescent="0.3">
      <c r="R6728" s="6"/>
      <c r="S6728" s="6"/>
      <c r="T6728" s="6"/>
      <c r="U6728" s="6"/>
      <c r="V6728" s="6"/>
      <c r="W6728" s="6"/>
    </row>
    <row r="6729" spans="18:23" x14ac:dyDescent="0.3">
      <c r="R6729" s="6"/>
      <c r="S6729" s="6"/>
      <c r="T6729" s="6"/>
      <c r="U6729" s="6"/>
      <c r="V6729" s="6"/>
      <c r="W6729" s="6"/>
    </row>
    <row r="6730" spans="18:23" x14ac:dyDescent="0.3">
      <c r="R6730" s="6"/>
      <c r="S6730" s="6"/>
      <c r="T6730" s="6"/>
      <c r="U6730" s="6"/>
      <c r="V6730" s="6"/>
      <c r="W6730" s="6"/>
    </row>
    <row r="6731" spans="18:23" x14ac:dyDescent="0.3">
      <c r="R6731" s="6"/>
      <c r="S6731" s="6"/>
      <c r="T6731" s="6"/>
      <c r="U6731" s="6"/>
      <c r="V6731" s="6"/>
      <c r="W6731" s="6"/>
    </row>
    <row r="6732" spans="18:23" x14ac:dyDescent="0.3">
      <c r="R6732" s="6"/>
      <c r="S6732" s="6"/>
      <c r="T6732" s="6"/>
      <c r="U6732" s="6"/>
      <c r="V6732" s="6"/>
      <c r="W6732" s="6"/>
    </row>
    <row r="6733" spans="18:23" x14ac:dyDescent="0.3">
      <c r="R6733" s="6"/>
      <c r="S6733" s="6"/>
      <c r="T6733" s="6"/>
      <c r="U6733" s="6"/>
      <c r="V6733" s="6"/>
      <c r="W6733" s="6"/>
    </row>
    <row r="6734" spans="18:23" x14ac:dyDescent="0.3">
      <c r="R6734" s="6"/>
      <c r="S6734" s="6"/>
      <c r="T6734" s="6"/>
      <c r="U6734" s="6"/>
      <c r="V6734" s="6"/>
      <c r="W6734" s="6"/>
    </row>
    <row r="6735" spans="18:23" x14ac:dyDescent="0.3">
      <c r="R6735" s="6"/>
      <c r="S6735" s="6"/>
      <c r="T6735" s="6"/>
      <c r="U6735" s="6"/>
      <c r="V6735" s="6"/>
      <c r="W6735" s="6"/>
    </row>
    <row r="6736" spans="18:23" x14ac:dyDescent="0.3">
      <c r="R6736" s="6"/>
      <c r="S6736" s="6"/>
      <c r="T6736" s="6"/>
      <c r="U6736" s="6"/>
      <c r="V6736" s="6"/>
      <c r="W6736" s="6"/>
    </row>
    <row r="6737" spans="18:23" x14ac:dyDescent="0.3">
      <c r="R6737" s="6"/>
      <c r="S6737" s="6"/>
      <c r="T6737" s="6"/>
      <c r="U6737" s="6"/>
      <c r="V6737" s="6"/>
      <c r="W6737" s="6"/>
    </row>
    <row r="6738" spans="18:23" x14ac:dyDescent="0.3">
      <c r="R6738" s="6"/>
      <c r="S6738" s="6"/>
      <c r="T6738" s="6"/>
      <c r="U6738" s="6"/>
      <c r="V6738" s="6"/>
      <c r="W6738" s="6"/>
    </row>
    <row r="6739" spans="18:23" x14ac:dyDescent="0.3">
      <c r="R6739" s="6"/>
      <c r="S6739" s="6"/>
      <c r="T6739" s="6"/>
      <c r="U6739" s="6"/>
      <c r="V6739" s="6"/>
      <c r="W6739" s="6"/>
    </row>
    <row r="6740" spans="18:23" x14ac:dyDescent="0.3">
      <c r="R6740" s="6"/>
      <c r="S6740" s="6"/>
      <c r="T6740" s="6"/>
      <c r="U6740" s="6"/>
      <c r="V6740" s="6"/>
      <c r="W6740" s="6"/>
    </row>
    <row r="6741" spans="18:23" x14ac:dyDescent="0.3">
      <c r="R6741" s="6"/>
      <c r="S6741" s="6"/>
      <c r="T6741" s="6"/>
      <c r="U6741" s="6"/>
      <c r="V6741" s="6"/>
      <c r="W6741" s="6"/>
    </row>
    <row r="6742" spans="18:23" x14ac:dyDescent="0.3">
      <c r="R6742" s="6"/>
      <c r="S6742" s="6"/>
      <c r="T6742" s="6"/>
      <c r="U6742" s="6"/>
      <c r="V6742" s="6"/>
      <c r="W6742" s="6"/>
    </row>
    <row r="6743" spans="18:23" x14ac:dyDescent="0.3">
      <c r="R6743" s="6"/>
      <c r="S6743" s="6"/>
      <c r="T6743" s="6"/>
      <c r="U6743" s="6"/>
      <c r="V6743" s="6"/>
      <c r="W6743" s="6"/>
    </row>
    <row r="6744" spans="18:23" x14ac:dyDescent="0.3">
      <c r="R6744" s="6"/>
      <c r="S6744" s="6"/>
      <c r="T6744" s="6"/>
      <c r="U6744" s="6"/>
      <c r="V6744" s="6"/>
      <c r="W6744" s="6"/>
    </row>
    <row r="6745" spans="18:23" x14ac:dyDescent="0.3">
      <c r="R6745" s="6"/>
      <c r="S6745" s="6"/>
      <c r="T6745" s="6"/>
      <c r="U6745" s="6"/>
      <c r="V6745" s="6"/>
      <c r="W6745" s="6"/>
    </row>
    <row r="6746" spans="18:23" x14ac:dyDescent="0.3">
      <c r="R6746" s="6"/>
      <c r="S6746" s="6"/>
      <c r="T6746" s="6"/>
      <c r="U6746" s="6"/>
      <c r="V6746" s="6"/>
      <c r="W6746" s="6"/>
    </row>
    <row r="6747" spans="18:23" x14ac:dyDescent="0.3">
      <c r="R6747" s="6"/>
      <c r="S6747" s="6"/>
      <c r="T6747" s="6"/>
      <c r="U6747" s="6"/>
      <c r="V6747" s="6"/>
      <c r="W6747" s="6"/>
    </row>
    <row r="6748" spans="18:23" x14ac:dyDescent="0.3">
      <c r="R6748" s="6"/>
      <c r="S6748" s="6"/>
      <c r="T6748" s="6"/>
      <c r="U6748" s="6"/>
      <c r="V6748" s="6"/>
      <c r="W6748" s="6"/>
    </row>
    <row r="6749" spans="18:23" x14ac:dyDescent="0.3">
      <c r="R6749" s="6"/>
      <c r="S6749" s="6"/>
      <c r="T6749" s="6"/>
      <c r="U6749" s="6"/>
      <c r="V6749" s="6"/>
      <c r="W6749" s="6"/>
    </row>
    <row r="6750" spans="18:23" x14ac:dyDescent="0.3">
      <c r="R6750" s="6"/>
      <c r="S6750" s="6"/>
      <c r="T6750" s="6"/>
      <c r="U6750" s="6"/>
      <c r="V6750" s="6"/>
      <c r="W6750" s="6"/>
    </row>
    <row r="6751" spans="18:23" x14ac:dyDescent="0.3">
      <c r="R6751" s="6"/>
      <c r="S6751" s="6"/>
      <c r="T6751" s="6"/>
      <c r="U6751" s="6"/>
      <c r="V6751" s="6"/>
      <c r="W6751" s="6"/>
    </row>
    <row r="6752" spans="18:23" x14ac:dyDescent="0.3">
      <c r="R6752" s="6"/>
      <c r="S6752" s="6"/>
      <c r="T6752" s="6"/>
      <c r="U6752" s="6"/>
      <c r="V6752" s="6"/>
      <c r="W6752" s="6"/>
    </row>
    <row r="6753" spans="18:23" x14ac:dyDescent="0.3">
      <c r="R6753" s="6"/>
      <c r="S6753" s="6"/>
      <c r="T6753" s="6"/>
      <c r="U6753" s="6"/>
      <c r="V6753" s="6"/>
      <c r="W6753" s="6"/>
    </row>
    <row r="6754" spans="18:23" x14ac:dyDescent="0.3">
      <c r="R6754" s="6"/>
      <c r="S6754" s="6"/>
      <c r="T6754" s="6"/>
      <c r="U6754" s="6"/>
      <c r="V6754" s="6"/>
      <c r="W6754" s="6"/>
    </row>
    <row r="6755" spans="18:23" x14ac:dyDescent="0.3">
      <c r="R6755" s="6"/>
      <c r="S6755" s="6"/>
      <c r="T6755" s="6"/>
      <c r="U6755" s="6"/>
      <c r="V6755" s="6"/>
      <c r="W6755" s="6"/>
    </row>
    <row r="6756" spans="18:23" x14ac:dyDescent="0.3">
      <c r="R6756" s="6"/>
      <c r="S6756" s="6"/>
      <c r="T6756" s="6"/>
      <c r="U6756" s="6"/>
      <c r="V6756" s="6"/>
      <c r="W6756" s="6"/>
    </row>
    <row r="6757" spans="18:23" x14ac:dyDescent="0.3">
      <c r="R6757" s="6"/>
      <c r="S6757" s="6"/>
      <c r="T6757" s="6"/>
      <c r="U6757" s="6"/>
      <c r="V6757" s="6"/>
      <c r="W6757" s="6"/>
    </row>
    <row r="6758" spans="18:23" x14ac:dyDescent="0.3">
      <c r="R6758" s="6"/>
      <c r="S6758" s="6"/>
      <c r="T6758" s="6"/>
      <c r="U6758" s="6"/>
      <c r="V6758" s="6"/>
      <c r="W6758" s="6"/>
    </row>
    <row r="6759" spans="18:23" x14ac:dyDescent="0.3">
      <c r="R6759" s="6"/>
      <c r="S6759" s="6"/>
      <c r="T6759" s="6"/>
      <c r="U6759" s="6"/>
      <c r="V6759" s="6"/>
      <c r="W6759" s="6"/>
    </row>
    <row r="6760" spans="18:23" x14ac:dyDescent="0.3">
      <c r="R6760" s="6"/>
      <c r="S6760" s="6"/>
      <c r="T6760" s="6"/>
      <c r="U6760" s="6"/>
      <c r="V6760" s="6"/>
      <c r="W6760" s="6"/>
    </row>
    <row r="6761" spans="18:23" x14ac:dyDescent="0.3">
      <c r="R6761" s="6"/>
      <c r="S6761" s="6"/>
      <c r="T6761" s="6"/>
      <c r="U6761" s="6"/>
      <c r="V6761" s="6"/>
      <c r="W6761" s="6"/>
    </row>
    <row r="6762" spans="18:23" x14ac:dyDescent="0.3">
      <c r="R6762" s="6"/>
      <c r="S6762" s="6"/>
      <c r="T6762" s="6"/>
      <c r="U6762" s="6"/>
      <c r="V6762" s="6"/>
      <c r="W6762" s="6"/>
    </row>
    <row r="6763" spans="18:23" x14ac:dyDescent="0.3">
      <c r="R6763" s="6"/>
      <c r="S6763" s="6"/>
      <c r="T6763" s="6"/>
      <c r="U6763" s="6"/>
      <c r="V6763" s="6"/>
      <c r="W6763" s="6"/>
    </row>
    <row r="6764" spans="18:23" x14ac:dyDescent="0.3">
      <c r="R6764" s="6"/>
      <c r="S6764" s="6"/>
      <c r="T6764" s="6"/>
      <c r="U6764" s="6"/>
      <c r="V6764" s="6"/>
      <c r="W6764" s="6"/>
    </row>
    <row r="6765" spans="18:23" x14ac:dyDescent="0.3">
      <c r="R6765" s="6"/>
      <c r="S6765" s="6"/>
      <c r="T6765" s="6"/>
      <c r="U6765" s="6"/>
      <c r="V6765" s="6"/>
      <c r="W6765" s="6"/>
    </row>
    <row r="6766" spans="18:23" x14ac:dyDescent="0.3">
      <c r="R6766" s="6"/>
      <c r="S6766" s="6"/>
      <c r="T6766" s="6"/>
      <c r="U6766" s="6"/>
      <c r="V6766" s="6"/>
      <c r="W6766" s="6"/>
    </row>
    <row r="6767" spans="18:23" x14ac:dyDescent="0.3">
      <c r="R6767" s="6"/>
      <c r="S6767" s="6"/>
      <c r="T6767" s="6"/>
      <c r="U6767" s="6"/>
      <c r="V6767" s="6"/>
      <c r="W6767" s="6"/>
    </row>
    <row r="6768" spans="18:23" x14ac:dyDescent="0.3">
      <c r="R6768" s="6"/>
      <c r="S6768" s="6"/>
      <c r="T6768" s="6"/>
      <c r="U6768" s="6"/>
      <c r="V6768" s="6"/>
      <c r="W6768" s="6"/>
    </row>
    <row r="6769" spans="18:23" x14ac:dyDescent="0.3">
      <c r="R6769" s="6"/>
      <c r="S6769" s="6"/>
      <c r="T6769" s="6"/>
      <c r="U6769" s="6"/>
      <c r="V6769" s="6"/>
      <c r="W6769" s="6"/>
    </row>
    <row r="6770" spans="18:23" x14ac:dyDescent="0.3">
      <c r="R6770" s="6"/>
      <c r="S6770" s="6"/>
      <c r="T6770" s="6"/>
      <c r="U6770" s="6"/>
      <c r="V6770" s="6"/>
      <c r="W6770" s="6"/>
    </row>
    <row r="6771" spans="18:23" x14ac:dyDescent="0.3">
      <c r="R6771" s="6"/>
      <c r="S6771" s="6"/>
      <c r="T6771" s="6"/>
      <c r="U6771" s="6"/>
      <c r="V6771" s="6"/>
      <c r="W6771" s="6"/>
    </row>
    <row r="6772" spans="18:23" x14ac:dyDescent="0.3">
      <c r="R6772" s="6"/>
      <c r="S6772" s="6"/>
      <c r="T6772" s="6"/>
      <c r="U6772" s="6"/>
      <c r="V6772" s="6"/>
      <c r="W6772" s="6"/>
    </row>
    <row r="6773" spans="18:23" x14ac:dyDescent="0.3">
      <c r="R6773" s="6"/>
      <c r="S6773" s="6"/>
      <c r="T6773" s="6"/>
      <c r="U6773" s="6"/>
      <c r="V6773" s="6"/>
      <c r="W6773" s="6"/>
    </row>
    <row r="6774" spans="18:23" x14ac:dyDescent="0.3">
      <c r="R6774" s="6"/>
      <c r="S6774" s="6"/>
      <c r="T6774" s="6"/>
      <c r="U6774" s="6"/>
      <c r="V6774" s="6"/>
      <c r="W6774" s="6"/>
    </row>
    <row r="6775" spans="18:23" x14ac:dyDescent="0.3">
      <c r="R6775" s="6"/>
      <c r="S6775" s="6"/>
      <c r="T6775" s="6"/>
      <c r="U6775" s="6"/>
      <c r="V6775" s="6"/>
      <c r="W6775" s="6"/>
    </row>
    <row r="6776" spans="18:23" x14ac:dyDescent="0.3">
      <c r="R6776" s="6"/>
      <c r="S6776" s="6"/>
      <c r="T6776" s="6"/>
      <c r="U6776" s="6"/>
      <c r="V6776" s="6"/>
      <c r="W6776" s="6"/>
    </row>
    <row r="6777" spans="18:23" x14ac:dyDescent="0.3">
      <c r="R6777" s="6"/>
      <c r="S6777" s="6"/>
      <c r="T6777" s="6"/>
      <c r="U6777" s="6"/>
      <c r="V6777" s="6"/>
      <c r="W6777" s="6"/>
    </row>
    <row r="6778" spans="18:23" x14ac:dyDescent="0.3">
      <c r="R6778" s="6"/>
      <c r="S6778" s="6"/>
      <c r="T6778" s="6"/>
      <c r="U6778" s="6"/>
      <c r="V6778" s="6"/>
      <c r="W6778" s="6"/>
    </row>
    <row r="6779" spans="18:23" x14ac:dyDescent="0.3">
      <c r="R6779" s="6"/>
      <c r="S6779" s="6"/>
      <c r="T6779" s="6"/>
      <c r="U6779" s="6"/>
      <c r="V6779" s="6"/>
      <c r="W6779" s="6"/>
    </row>
    <row r="6780" spans="18:23" x14ac:dyDescent="0.3">
      <c r="R6780" s="6"/>
      <c r="S6780" s="6"/>
      <c r="T6780" s="6"/>
      <c r="U6780" s="6"/>
      <c r="V6780" s="6"/>
      <c r="W6780" s="6"/>
    </row>
    <row r="6781" spans="18:23" x14ac:dyDescent="0.3">
      <c r="R6781" s="6"/>
      <c r="S6781" s="6"/>
      <c r="T6781" s="6"/>
      <c r="U6781" s="6"/>
      <c r="V6781" s="6"/>
      <c r="W6781" s="6"/>
    </row>
    <row r="6782" spans="18:23" x14ac:dyDescent="0.3">
      <c r="R6782" s="6"/>
      <c r="S6782" s="6"/>
      <c r="T6782" s="6"/>
      <c r="U6782" s="6"/>
      <c r="V6782" s="6"/>
      <c r="W6782" s="6"/>
    </row>
    <row r="6783" spans="18:23" x14ac:dyDescent="0.3">
      <c r="R6783" s="6"/>
      <c r="S6783" s="6"/>
      <c r="T6783" s="6"/>
      <c r="U6783" s="6"/>
      <c r="V6783" s="6"/>
      <c r="W6783" s="6"/>
    </row>
    <row r="6784" spans="18:23" x14ac:dyDescent="0.3">
      <c r="R6784" s="6"/>
      <c r="S6784" s="6"/>
      <c r="T6784" s="6"/>
      <c r="U6784" s="6"/>
      <c r="V6784" s="6"/>
      <c r="W6784" s="6"/>
    </row>
    <row r="6785" spans="18:23" x14ac:dyDescent="0.3">
      <c r="R6785" s="6"/>
      <c r="S6785" s="6"/>
      <c r="T6785" s="6"/>
      <c r="U6785" s="6"/>
      <c r="V6785" s="6"/>
      <c r="W6785" s="6"/>
    </row>
    <row r="6786" spans="18:23" x14ac:dyDescent="0.3">
      <c r="R6786" s="6"/>
      <c r="S6786" s="6"/>
      <c r="T6786" s="6"/>
      <c r="U6786" s="6"/>
      <c r="V6786" s="6"/>
      <c r="W6786" s="6"/>
    </row>
    <row r="6787" spans="18:23" x14ac:dyDescent="0.3">
      <c r="R6787" s="6"/>
      <c r="S6787" s="6"/>
      <c r="T6787" s="6"/>
      <c r="U6787" s="6"/>
      <c r="V6787" s="6"/>
      <c r="W6787" s="6"/>
    </row>
    <row r="6788" spans="18:23" x14ac:dyDescent="0.3">
      <c r="R6788" s="6"/>
      <c r="S6788" s="6"/>
      <c r="T6788" s="6"/>
      <c r="U6788" s="6"/>
      <c r="V6788" s="6"/>
      <c r="W6788" s="6"/>
    </row>
    <row r="6789" spans="18:23" x14ac:dyDescent="0.3">
      <c r="R6789" s="6"/>
      <c r="S6789" s="6"/>
      <c r="T6789" s="6"/>
      <c r="U6789" s="6"/>
      <c r="V6789" s="6"/>
      <c r="W6789" s="6"/>
    </row>
    <row r="6790" spans="18:23" x14ac:dyDescent="0.3">
      <c r="R6790" s="6"/>
      <c r="S6790" s="6"/>
      <c r="T6790" s="6"/>
      <c r="U6790" s="6"/>
      <c r="V6790" s="6"/>
      <c r="W6790" s="6"/>
    </row>
    <row r="6791" spans="18:23" x14ac:dyDescent="0.3">
      <c r="R6791" s="6"/>
      <c r="S6791" s="6"/>
      <c r="T6791" s="6"/>
      <c r="U6791" s="6"/>
      <c r="V6791" s="6"/>
      <c r="W6791" s="6"/>
    </row>
    <row r="6792" spans="18:23" x14ac:dyDescent="0.3">
      <c r="R6792" s="6"/>
      <c r="S6792" s="6"/>
      <c r="T6792" s="6"/>
      <c r="U6792" s="6"/>
      <c r="V6792" s="6"/>
      <c r="W6792" s="6"/>
    </row>
    <row r="6793" spans="18:23" x14ac:dyDescent="0.3">
      <c r="R6793" s="6"/>
      <c r="S6793" s="6"/>
      <c r="T6793" s="6"/>
      <c r="U6793" s="6"/>
      <c r="V6793" s="6"/>
      <c r="W6793" s="6"/>
    </row>
    <row r="6794" spans="18:23" x14ac:dyDescent="0.3">
      <c r="R6794" s="6"/>
      <c r="S6794" s="6"/>
      <c r="T6794" s="6"/>
      <c r="U6794" s="6"/>
      <c r="V6794" s="6"/>
      <c r="W6794" s="6"/>
    </row>
    <row r="6795" spans="18:23" x14ac:dyDescent="0.3">
      <c r="R6795" s="6"/>
      <c r="S6795" s="6"/>
      <c r="T6795" s="6"/>
      <c r="U6795" s="6"/>
      <c r="V6795" s="6"/>
      <c r="W6795" s="6"/>
    </row>
    <row r="6796" spans="18:23" x14ac:dyDescent="0.3">
      <c r="R6796" s="6"/>
      <c r="S6796" s="6"/>
      <c r="T6796" s="6"/>
      <c r="U6796" s="6"/>
      <c r="V6796" s="6"/>
      <c r="W6796" s="6"/>
    </row>
    <row r="6797" spans="18:23" x14ac:dyDescent="0.3">
      <c r="R6797" s="6"/>
      <c r="S6797" s="6"/>
      <c r="T6797" s="6"/>
      <c r="U6797" s="6"/>
      <c r="V6797" s="6"/>
      <c r="W6797" s="6"/>
    </row>
    <row r="6798" spans="18:23" x14ac:dyDescent="0.3">
      <c r="R6798" s="6"/>
      <c r="S6798" s="6"/>
      <c r="T6798" s="6"/>
      <c r="U6798" s="6"/>
      <c r="V6798" s="6"/>
      <c r="W6798" s="6"/>
    </row>
    <row r="6799" spans="18:23" x14ac:dyDescent="0.3">
      <c r="R6799" s="6"/>
      <c r="S6799" s="6"/>
      <c r="T6799" s="6"/>
      <c r="U6799" s="6"/>
      <c r="V6799" s="6"/>
      <c r="W6799" s="6"/>
    </row>
    <row r="6800" spans="18:23" x14ac:dyDescent="0.3">
      <c r="R6800" s="6"/>
      <c r="S6800" s="6"/>
      <c r="T6800" s="6"/>
      <c r="U6800" s="6"/>
      <c r="V6800" s="6"/>
      <c r="W6800" s="6"/>
    </row>
    <row r="6801" spans="18:23" x14ac:dyDescent="0.3">
      <c r="R6801" s="6"/>
      <c r="S6801" s="6"/>
      <c r="T6801" s="6"/>
      <c r="U6801" s="6"/>
      <c r="V6801" s="6"/>
      <c r="W6801" s="6"/>
    </row>
    <row r="6802" spans="18:23" x14ac:dyDescent="0.3">
      <c r="R6802" s="6"/>
      <c r="S6802" s="6"/>
      <c r="T6802" s="6"/>
      <c r="U6802" s="6"/>
      <c r="V6802" s="6"/>
      <c r="W6802" s="6"/>
    </row>
    <row r="6803" spans="18:23" x14ac:dyDescent="0.3">
      <c r="R6803" s="6"/>
      <c r="S6803" s="6"/>
      <c r="T6803" s="6"/>
      <c r="U6803" s="6"/>
      <c r="V6803" s="6"/>
      <c r="W6803" s="6"/>
    </row>
    <row r="6804" spans="18:23" x14ac:dyDescent="0.3">
      <c r="R6804" s="6"/>
      <c r="S6804" s="6"/>
      <c r="T6804" s="6"/>
      <c r="U6804" s="6"/>
      <c r="V6804" s="6"/>
      <c r="W6804" s="6"/>
    </row>
    <row r="6805" spans="18:23" x14ac:dyDescent="0.3">
      <c r="R6805" s="6"/>
      <c r="S6805" s="6"/>
      <c r="T6805" s="6"/>
      <c r="U6805" s="6"/>
      <c r="V6805" s="6"/>
      <c r="W6805" s="6"/>
    </row>
    <row r="6806" spans="18:23" x14ac:dyDescent="0.3">
      <c r="R6806" s="6"/>
      <c r="S6806" s="6"/>
      <c r="T6806" s="6"/>
      <c r="U6806" s="6"/>
      <c r="V6806" s="6"/>
      <c r="W6806" s="6"/>
    </row>
    <row r="6807" spans="18:23" x14ac:dyDescent="0.3">
      <c r="R6807" s="6"/>
      <c r="S6807" s="6"/>
      <c r="T6807" s="6"/>
      <c r="U6807" s="6"/>
      <c r="V6807" s="6"/>
      <c r="W6807" s="6"/>
    </row>
    <row r="6808" spans="18:23" x14ac:dyDescent="0.3">
      <c r="R6808" s="6"/>
      <c r="S6808" s="6"/>
      <c r="T6808" s="6"/>
      <c r="U6808" s="6"/>
      <c r="V6808" s="6"/>
      <c r="W6808" s="6"/>
    </row>
    <row r="6809" spans="18:23" x14ac:dyDescent="0.3">
      <c r="R6809" s="6"/>
      <c r="S6809" s="6"/>
      <c r="T6809" s="6"/>
      <c r="U6809" s="6"/>
      <c r="V6809" s="6"/>
      <c r="W6809" s="6"/>
    </row>
    <row r="6810" spans="18:23" x14ac:dyDescent="0.3">
      <c r="R6810" s="6"/>
      <c r="S6810" s="6"/>
      <c r="T6810" s="6"/>
      <c r="U6810" s="6"/>
      <c r="V6810" s="6"/>
      <c r="W6810" s="6"/>
    </row>
    <row r="6811" spans="18:23" x14ac:dyDescent="0.3">
      <c r="R6811" s="6"/>
      <c r="S6811" s="6"/>
      <c r="T6811" s="6"/>
      <c r="U6811" s="6"/>
      <c r="V6811" s="6"/>
      <c r="W6811" s="6"/>
    </row>
    <row r="6812" spans="18:23" x14ac:dyDescent="0.3">
      <c r="R6812" s="6"/>
      <c r="S6812" s="6"/>
      <c r="T6812" s="6"/>
      <c r="U6812" s="6"/>
      <c r="V6812" s="6"/>
      <c r="W6812" s="6"/>
    </row>
    <row r="6813" spans="18:23" x14ac:dyDescent="0.3">
      <c r="R6813" s="6"/>
      <c r="S6813" s="6"/>
      <c r="T6813" s="6"/>
      <c r="U6813" s="6"/>
      <c r="V6813" s="6"/>
      <c r="W6813" s="6"/>
    </row>
    <row r="6814" spans="18:23" x14ac:dyDescent="0.3">
      <c r="R6814" s="6"/>
      <c r="S6814" s="6"/>
      <c r="T6814" s="6"/>
      <c r="U6814" s="6"/>
      <c r="V6814" s="6"/>
      <c r="W6814" s="6"/>
    </row>
    <row r="6815" spans="18:23" x14ac:dyDescent="0.3">
      <c r="R6815" s="6"/>
      <c r="S6815" s="6"/>
      <c r="T6815" s="6"/>
      <c r="U6815" s="6"/>
      <c r="V6815" s="6"/>
      <c r="W6815" s="6"/>
    </row>
    <row r="6816" spans="18:23" x14ac:dyDescent="0.3">
      <c r="R6816" s="6"/>
      <c r="S6816" s="6"/>
      <c r="T6816" s="6"/>
      <c r="U6816" s="6"/>
      <c r="V6816" s="6"/>
      <c r="W6816" s="6"/>
    </row>
    <row r="6817" spans="18:23" x14ac:dyDescent="0.3">
      <c r="R6817" s="6"/>
      <c r="S6817" s="6"/>
      <c r="T6817" s="6"/>
      <c r="U6817" s="6"/>
      <c r="V6817" s="6"/>
      <c r="W6817" s="6"/>
    </row>
    <row r="6818" spans="18:23" x14ac:dyDescent="0.3">
      <c r="R6818" s="6"/>
      <c r="S6818" s="6"/>
      <c r="T6818" s="6"/>
      <c r="U6818" s="6"/>
      <c r="V6818" s="6"/>
      <c r="W6818" s="6"/>
    </row>
    <row r="6819" spans="18:23" x14ac:dyDescent="0.3">
      <c r="R6819" s="6"/>
      <c r="S6819" s="6"/>
      <c r="T6819" s="6"/>
      <c r="U6819" s="6"/>
      <c r="V6819" s="6"/>
      <c r="W6819" s="6"/>
    </row>
    <row r="6820" spans="18:23" x14ac:dyDescent="0.3">
      <c r="R6820" s="6"/>
      <c r="S6820" s="6"/>
      <c r="T6820" s="6"/>
      <c r="U6820" s="6"/>
      <c r="V6820" s="6"/>
      <c r="W6820" s="6"/>
    </row>
    <row r="6821" spans="18:23" x14ac:dyDescent="0.3">
      <c r="R6821" s="6"/>
      <c r="S6821" s="6"/>
      <c r="T6821" s="6"/>
      <c r="U6821" s="6"/>
      <c r="V6821" s="6"/>
      <c r="W6821" s="6"/>
    </row>
    <row r="6822" spans="18:23" x14ac:dyDescent="0.3">
      <c r="R6822" s="6"/>
      <c r="S6822" s="6"/>
      <c r="T6822" s="6"/>
      <c r="U6822" s="6"/>
      <c r="V6822" s="6"/>
      <c r="W6822" s="6"/>
    </row>
    <row r="6823" spans="18:23" x14ac:dyDescent="0.3">
      <c r="R6823" s="6"/>
      <c r="S6823" s="6"/>
      <c r="T6823" s="6"/>
      <c r="U6823" s="6"/>
      <c r="V6823" s="6"/>
      <c r="W6823" s="6"/>
    </row>
    <row r="6824" spans="18:23" x14ac:dyDescent="0.3">
      <c r="R6824" s="6"/>
      <c r="S6824" s="6"/>
      <c r="T6824" s="6"/>
      <c r="U6824" s="6"/>
      <c r="V6824" s="6"/>
      <c r="W6824" s="6"/>
    </row>
    <row r="6825" spans="18:23" x14ac:dyDescent="0.3">
      <c r="R6825" s="6"/>
      <c r="S6825" s="6"/>
      <c r="T6825" s="6"/>
      <c r="U6825" s="6"/>
      <c r="V6825" s="6"/>
      <c r="W6825" s="6"/>
    </row>
    <row r="6826" spans="18:23" x14ac:dyDescent="0.3">
      <c r="R6826" s="6"/>
      <c r="S6826" s="6"/>
      <c r="T6826" s="6"/>
      <c r="U6826" s="6"/>
      <c r="V6826" s="6"/>
      <c r="W6826" s="6"/>
    </row>
    <row r="6827" spans="18:23" x14ac:dyDescent="0.3">
      <c r="R6827" s="6"/>
      <c r="S6827" s="6"/>
      <c r="T6827" s="6"/>
      <c r="U6827" s="6"/>
      <c r="V6827" s="6"/>
      <c r="W6827" s="6"/>
    </row>
    <row r="6828" spans="18:23" x14ac:dyDescent="0.3">
      <c r="R6828" s="6"/>
      <c r="S6828" s="6"/>
      <c r="T6828" s="6"/>
      <c r="U6828" s="6"/>
      <c r="V6828" s="6"/>
      <c r="W6828" s="6"/>
    </row>
    <row r="6829" spans="18:23" x14ac:dyDescent="0.3">
      <c r="R6829" s="6"/>
      <c r="S6829" s="6"/>
      <c r="T6829" s="6"/>
      <c r="U6829" s="6"/>
      <c r="V6829" s="6"/>
      <c r="W6829" s="6"/>
    </row>
    <row r="6830" spans="18:23" x14ac:dyDescent="0.3">
      <c r="R6830" s="6"/>
      <c r="S6830" s="6"/>
      <c r="T6830" s="6"/>
      <c r="U6830" s="6"/>
      <c r="V6830" s="6"/>
      <c r="W6830" s="6"/>
    </row>
    <row r="6831" spans="18:23" x14ac:dyDescent="0.3">
      <c r="R6831" s="6"/>
      <c r="S6831" s="6"/>
      <c r="T6831" s="6"/>
      <c r="U6831" s="6"/>
      <c r="V6831" s="6"/>
      <c r="W6831" s="6"/>
    </row>
    <row r="6832" spans="18:23" x14ac:dyDescent="0.3">
      <c r="R6832" s="6"/>
      <c r="S6832" s="6"/>
      <c r="T6832" s="6"/>
      <c r="U6832" s="6"/>
      <c r="V6832" s="6"/>
      <c r="W6832" s="6"/>
    </row>
    <row r="6833" spans="18:23" x14ac:dyDescent="0.3">
      <c r="R6833" s="6"/>
      <c r="S6833" s="6"/>
      <c r="T6833" s="6"/>
      <c r="U6833" s="6"/>
      <c r="V6833" s="6"/>
      <c r="W6833" s="6"/>
    </row>
    <row r="6834" spans="18:23" x14ac:dyDescent="0.3">
      <c r="R6834" s="6"/>
      <c r="S6834" s="6"/>
      <c r="T6834" s="6"/>
      <c r="U6834" s="6"/>
      <c r="V6834" s="6"/>
      <c r="W6834" s="6"/>
    </row>
    <row r="6835" spans="18:23" x14ac:dyDescent="0.3">
      <c r="R6835" s="6"/>
      <c r="S6835" s="6"/>
      <c r="T6835" s="6"/>
      <c r="U6835" s="6"/>
      <c r="V6835" s="6"/>
      <c r="W6835" s="6"/>
    </row>
    <row r="6836" spans="18:23" x14ac:dyDescent="0.3">
      <c r="R6836" s="6"/>
      <c r="S6836" s="6"/>
      <c r="T6836" s="6"/>
      <c r="U6836" s="6"/>
      <c r="V6836" s="6"/>
      <c r="W6836" s="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hartCreate">
                <anchor moveWithCells="1" sizeWithCells="1">
                  <from>
                    <xdr:col>4</xdr:col>
                    <xdr:colOff>495300</xdr:colOff>
                    <xdr:row>0</xdr:row>
                    <xdr:rowOff>0</xdr:rowOff>
                  </from>
                  <to>
                    <xdr:col>7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nit">
                <anchor moveWithCells="1" sizeWithCells="1">
                  <from>
                    <xdr:col>3</xdr:col>
                    <xdr:colOff>6350</xdr:colOff>
                    <xdr:row>0</xdr:row>
                    <xdr:rowOff>25400</xdr:rowOff>
                  </from>
                  <to>
                    <xdr:col>4</xdr:col>
                    <xdr:colOff>488950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0CF77-984A-4A80-98EA-CF3366F39DEC}">
  <sheetPr codeName="Sheet2"/>
  <dimension ref="A1:U1491"/>
  <sheetViews>
    <sheetView workbookViewId="0">
      <selection activeCell="B3" sqref="B3:C400 E3:E400"/>
    </sheetView>
  </sheetViews>
  <sheetFormatPr defaultRowHeight="14" x14ac:dyDescent="0.3"/>
  <cols>
    <col min="2" max="2" width="14.08203125" bestFit="1" customWidth="1"/>
    <col min="3" max="3" width="21.9140625" bestFit="1" customWidth="1"/>
    <col min="5" max="5" width="6.6640625" bestFit="1" customWidth="1"/>
    <col min="6" max="7" width="10.4140625" bestFit="1" customWidth="1"/>
    <col min="8" max="8" width="15.1640625" bestFit="1" customWidth="1"/>
    <col min="11" max="12" width="6.6640625" bestFit="1" customWidth="1"/>
    <col min="13" max="14" width="10.4140625" bestFit="1" customWidth="1"/>
    <col min="15" max="15" width="15.1640625" bestFit="1" customWidth="1"/>
    <col min="18" max="18" width="6.6640625" bestFit="1" customWidth="1"/>
    <col min="19" max="20" width="10.4140625" bestFit="1" customWidth="1"/>
    <col min="21" max="21" width="15.1640625" bestFit="1" customWidth="1"/>
  </cols>
  <sheetData>
    <row r="1" spans="1:21" x14ac:dyDescent="0.3">
      <c r="H1" t="s">
        <v>465</v>
      </c>
      <c r="I1" t="s">
        <v>482</v>
      </c>
      <c r="J1" s="18" t="s">
        <v>467</v>
      </c>
      <c r="K1" s="19" t="s">
        <v>479</v>
      </c>
      <c r="L1" s="19" t="s">
        <v>480</v>
      </c>
      <c r="M1" s="19" t="s">
        <v>481</v>
      </c>
      <c r="N1" s="19" t="s">
        <v>482</v>
      </c>
      <c r="O1" s="19" t="s">
        <v>483</v>
      </c>
      <c r="P1" s="19" t="s">
        <v>484</v>
      </c>
    </row>
    <row r="3" spans="1:21" x14ac:dyDescent="0.3">
      <c r="B3" t="str">
        <f>日行情!B8</f>
        <v>期权代码</v>
      </c>
      <c r="C3" t="str">
        <f>日行情!C8</f>
        <v>期权名称</v>
      </c>
      <c r="D3" t="str">
        <f>日行情!L8</f>
        <v>成交量</v>
      </c>
      <c r="E3" t="str">
        <f>日行情!M8</f>
        <v>持仓量</v>
      </c>
      <c r="F3" t="str">
        <f>日行情!AD8</f>
        <v>成交量变化</v>
      </c>
      <c r="G3" t="str">
        <f>日行情!AE8</f>
        <v>持仓量变化</v>
      </c>
      <c r="H3">
        <f>日行情!W8</f>
        <v>43313</v>
      </c>
      <c r="J3" t="s">
        <v>464</v>
      </c>
      <c r="K3" t="s">
        <v>4</v>
      </c>
      <c r="L3" t="s">
        <v>5</v>
      </c>
      <c r="M3" t="s">
        <v>452</v>
      </c>
      <c r="N3" t="s">
        <v>453</v>
      </c>
      <c r="O3" t="s">
        <v>454</v>
      </c>
      <c r="P3" t="s">
        <v>468</v>
      </c>
      <c r="Q3" t="s">
        <v>4</v>
      </c>
      <c r="R3" t="s">
        <v>5</v>
      </c>
      <c r="S3" t="s">
        <v>452</v>
      </c>
      <c r="T3" t="s">
        <v>453</v>
      </c>
      <c r="U3" t="s">
        <v>454</v>
      </c>
    </row>
    <row r="4" spans="1:21" x14ac:dyDescent="0.3">
      <c r="A4" t="str">
        <f>IF(MID(B4,7,1)&amp;IF(MID(B4,4,1)="0",MID(B4,5,1),MID(B4,4,2))&amp;"月"="月","",MID(B4,7,1)&amp;MID(B4,3,1)&amp;IF(MID(B4,4,1)="0",MID(B4,5,1),MID(B4,4,2))&amp;"月")</f>
        <v>C811月</v>
      </c>
      <c r="B4" t="str">
        <f>日行情!B9</f>
        <v>M1811-C-2500</v>
      </c>
      <c r="C4" t="str">
        <f>日行情!C9</f>
        <v>豆粕期权M1811-C-2500</v>
      </c>
      <c r="D4">
        <f>日行情!L9</f>
        <v>0</v>
      </c>
      <c r="E4">
        <f>日行情!M9</f>
        <v>102</v>
      </c>
      <c r="F4">
        <f>日行情!AD9</f>
        <v>0</v>
      </c>
      <c r="G4">
        <f>日行情!AE9</f>
        <v>0</v>
      </c>
      <c r="H4">
        <f>日行情!W9</f>
        <v>0</v>
      </c>
      <c r="J4" t="e">
        <f>RIGHT(VLOOKUP($I$1&amp;"C",$A4:$H4,2,FALSE),4)</f>
        <v>#N/A</v>
      </c>
      <c r="K4" t="e">
        <f>VLOOKUP($I$1&amp;"C",$A4:$H4,4,FALSE)</f>
        <v>#N/A</v>
      </c>
      <c r="L4" t="e">
        <f>VLOOKUP($I$1&amp;"C",$A4:$H4,5,FALSE)</f>
        <v>#N/A</v>
      </c>
      <c r="M4" t="e">
        <f>VLOOKUP($I$1&amp;"C",$A4:$H4,6,FALSE)</f>
        <v>#N/A</v>
      </c>
      <c r="N4" t="e">
        <f>VLOOKUP($I$1&amp;"C",$A4:$H4,7,FALSE)</f>
        <v>#N/A</v>
      </c>
      <c r="O4" t="e">
        <f>VLOOKUP($I$1&amp;"C",$A4:$H4,8,FALSE)</f>
        <v>#N/A</v>
      </c>
      <c r="P4" t="e">
        <f>RIGHT(VLOOKUP($I$1&amp;"P",$A4:$H4,2,FALSE),4)</f>
        <v>#N/A</v>
      </c>
      <c r="Q4" t="e">
        <f>VLOOKUP($I$1&amp;"P",$A4:$H4,4,FALSE)</f>
        <v>#N/A</v>
      </c>
      <c r="R4" t="e">
        <f>VLOOKUP($I$1&amp;"P",$A4:$H4,5,FALSE)</f>
        <v>#N/A</v>
      </c>
      <c r="S4" t="e">
        <f>VLOOKUP($I$1&amp;"P",$A4:$H4,6,FALSE)</f>
        <v>#N/A</v>
      </c>
      <c r="T4" t="e">
        <f>VLOOKUP($I$1&amp;"P",$A4:$H4,7,FALSE)</f>
        <v>#N/A</v>
      </c>
      <c r="U4" t="e">
        <f>VLOOKUP($I$1&amp;"P",$A4:$H4,8,FALSE)</f>
        <v>#N/A</v>
      </c>
    </row>
    <row r="5" spans="1:21" x14ac:dyDescent="0.3">
      <c r="A5" t="str">
        <f t="shared" ref="A5:A68" si="0">IF(MID(B5,7,1)&amp;IF(MID(B5,4,1)="0",MID(B5,5,1),MID(B5,4,2))&amp;"月"="月","",MID(B5,7,1)&amp;MID(B5,3,1)&amp;IF(MID(B5,4,1)="0",MID(B5,5,1),MID(B5,4,2))&amp;"月")</f>
        <v>C811月</v>
      </c>
      <c r="B5" t="str">
        <f>日行情!B10</f>
        <v>M1811-C-2550</v>
      </c>
      <c r="C5" t="str">
        <f>日行情!C10</f>
        <v>豆粕期权M1811-C-2550</v>
      </c>
      <c r="D5">
        <f>日行情!L10</f>
        <v>0</v>
      </c>
      <c r="E5">
        <f>日行情!M10</f>
        <v>132</v>
      </c>
      <c r="F5">
        <f>日行情!AD10</f>
        <v>0</v>
      </c>
      <c r="G5">
        <f>日行情!AE10</f>
        <v>0</v>
      </c>
      <c r="H5">
        <f>日行情!W10</f>
        <v>0</v>
      </c>
      <c r="J5" t="e">
        <f t="shared" ref="J5:J68" si="1">RIGHT(VLOOKUP($I$1&amp;"C",$A5:$H5,2,FALSE),4)</f>
        <v>#N/A</v>
      </c>
      <c r="K5" t="e">
        <f t="shared" ref="K5:K68" si="2">VLOOKUP($I$1&amp;"C",$A5:$H5,4,FALSE)</f>
        <v>#N/A</v>
      </c>
      <c r="L5" t="e">
        <f t="shared" ref="L5:L68" si="3">VLOOKUP($I$1&amp;"C",$A5:$H5,5,FALSE)</f>
        <v>#N/A</v>
      </c>
      <c r="M5" t="e">
        <f t="shared" ref="M5:M68" si="4">VLOOKUP($I$1&amp;"C",$A5:$H5,6,FALSE)</f>
        <v>#N/A</v>
      </c>
      <c r="N5" t="e">
        <f t="shared" ref="N5:N68" si="5">VLOOKUP($I$1&amp;"C",$A5:$H5,7,FALSE)</f>
        <v>#N/A</v>
      </c>
      <c r="O5" t="e">
        <f t="shared" ref="O5:O68" si="6">VLOOKUP($I$1&amp;"C",$A5:$H5,8,FALSE)</f>
        <v>#N/A</v>
      </c>
      <c r="P5" t="e">
        <f t="shared" ref="P5:P68" si="7">RIGHT(VLOOKUP($I$1&amp;"P",$A5:$H5,2,FALSE),4)</f>
        <v>#N/A</v>
      </c>
      <c r="Q5" t="e">
        <f t="shared" ref="Q5:Q68" si="8">VLOOKUP($I$1&amp;"P",$A5:$H5,4,FALSE)</f>
        <v>#N/A</v>
      </c>
      <c r="R5" t="e">
        <f t="shared" ref="R5:R68" si="9">VLOOKUP($I$1&amp;"P",$A5:$H5,5,FALSE)</f>
        <v>#N/A</v>
      </c>
      <c r="S5" t="e">
        <f t="shared" ref="S5:S68" si="10">VLOOKUP($I$1&amp;"P",$A5:$H5,6,FALSE)</f>
        <v>#N/A</v>
      </c>
      <c r="T5" t="e">
        <f t="shared" ref="T5:T68" si="11">VLOOKUP($I$1&amp;"P",$A5:$H5,7,FALSE)</f>
        <v>#N/A</v>
      </c>
      <c r="U5" t="e">
        <f t="shared" ref="U5:U68" si="12">VLOOKUP($I$1&amp;"P",$A5:$H5,8,FALSE)</f>
        <v>#N/A</v>
      </c>
    </row>
    <row r="6" spans="1:21" x14ac:dyDescent="0.3">
      <c r="A6" t="str">
        <f t="shared" si="0"/>
        <v>C811月</v>
      </c>
      <c r="B6" t="str">
        <f>日行情!B11</f>
        <v>M1811-C-2600</v>
      </c>
      <c r="C6" t="str">
        <f>日行情!C11</f>
        <v>豆粕期权M1811-C-2600</v>
      </c>
      <c r="D6">
        <f>日行情!L11</f>
        <v>0</v>
      </c>
      <c r="E6">
        <f>日行情!M11</f>
        <v>118</v>
      </c>
      <c r="F6">
        <f>日行情!AD11</f>
        <v>0</v>
      </c>
      <c r="G6">
        <f>日行情!AE11</f>
        <v>0</v>
      </c>
      <c r="H6">
        <f>日行情!W11</f>
        <v>0</v>
      </c>
      <c r="J6" t="e">
        <f t="shared" si="1"/>
        <v>#N/A</v>
      </c>
      <c r="K6" t="e">
        <f t="shared" si="2"/>
        <v>#N/A</v>
      </c>
      <c r="L6" t="e">
        <f t="shared" si="3"/>
        <v>#N/A</v>
      </c>
      <c r="M6" t="e">
        <f t="shared" si="4"/>
        <v>#N/A</v>
      </c>
      <c r="N6" t="e">
        <f t="shared" si="5"/>
        <v>#N/A</v>
      </c>
      <c r="O6" t="e">
        <f t="shared" si="6"/>
        <v>#N/A</v>
      </c>
      <c r="P6" t="e">
        <f t="shared" si="7"/>
        <v>#N/A</v>
      </c>
      <c r="Q6" t="e">
        <f t="shared" si="8"/>
        <v>#N/A</v>
      </c>
      <c r="R6" t="e">
        <f t="shared" si="9"/>
        <v>#N/A</v>
      </c>
      <c r="S6" t="e">
        <f t="shared" si="10"/>
        <v>#N/A</v>
      </c>
      <c r="T6" t="e">
        <f t="shared" si="11"/>
        <v>#N/A</v>
      </c>
      <c r="U6" t="e">
        <f t="shared" si="12"/>
        <v>#N/A</v>
      </c>
    </row>
    <row r="7" spans="1:21" x14ac:dyDescent="0.3">
      <c r="A7" t="str">
        <f t="shared" si="0"/>
        <v>C811月</v>
      </c>
      <c r="B7" t="str">
        <f>日行情!B12</f>
        <v>M1811-C-2650</v>
      </c>
      <c r="C7" t="str">
        <f>日行情!C12</f>
        <v>豆粕期权M1811-C-2650</v>
      </c>
      <c r="D7">
        <f>日行情!L12</f>
        <v>0</v>
      </c>
      <c r="E7">
        <f>日行情!M12</f>
        <v>106</v>
      </c>
      <c r="F7">
        <f>日行情!AD12</f>
        <v>0</v>
      </c>
      <c r="G7">
        <f>日行情!AE12</f>
        <v>0</v>
      </c>
      <c r="H7">
        <f>日行情!W12</f>
        <v>0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</row>
    <row r="8" spans="1:21" x14ac:dyDescent="0.3">
      <c r="A8" t="str">
        <f t="shared" si="0"/>
        <v>C811月</v>
      </c>
      <c r="B8" t="str">
        <f>日行情!B13</f>
        <v>M1811-C-2700</v>
      </c>
      <c r="C8" t="str">
        <f>日行情!C13</f>
        <v>豆粕期权M1811-C-2700</v>
      </c>
      <c r="D8">
        <f>日行情!L13</f>
        <v>0</v>
      </c>
      <c r="E8">
        <f>日行情!M13</f>
        <v>26</v>
      </c>
      <c r="F8">
        <f>日行情!AD13</f>
        <v>0</v>
      </c>
      <c r="G8">
        <f>日行情!AE13</f>
        <v>0</v>
      </c>
      <c r="H8">
        <f>日行情!W13</f>
        <v>0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</row>
    <row r="9" spans="1:21" x14ac:dyDescent="0.3">
      <c r="A9" t="str">
        <f t="shared" si="0"/>
        <v>C811月</v>
      </c>
      <c r="B9" t="str">
        <f>日行情!B14</f>
        <v>M1811-C-2750</v>
      </c>
      <c r="C9" t="str">
        <f>日行情!C14</f>
        <v>豆粕期权M1811-C-2750</v>
      </c>
      <c r="D9">
        <f>日行情!L14</f>
        <v>0</v>
      </c>
      <c r="E9">
        <f>日行情!M14</f>
        <v>102</v>
      </c>
      <c r="F9">
        <f>日行情!AD14</f>
        <v>0</v>
      </c>
      <c r="G9">
        <f>日行情!AE14</f>
        <v>0</v>
      </c>
      <c r="H9">
        <f>日行情!W14</f>
        <v>0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</row>
    <row r="10" spans="1:21" x14ac:dyDescent="0.3">
      <c r="A10" t="str">
        <f t="shared" si="0"/>
        <v>C811月</v>
      </c>
      <c r="B10" t="str">
        <f>日行情!B15</f>
        <v>M1811-C-2800</v>
      </c>
      <c r="C10" t="str">
        <f>日行情!C15</f>
        <v>豆粕期权M1811-C-2800</v>
      </c>
      <c r="D10">
        <f>日行情!L15</f>
        <v>0</v>
      </c>
      <c r="E10">
        <f>日行情!M15</f>
        <v>104</v>
      </c>
      <c r="F10">
        <f>日行情!AD15</f>
        <v>0</v>
      </c>
      <c r="G10">
        <f>日行情!AE15</f>
        <v>0</v>
      </c>
      <c r="H10">
        <f>日行情!W15</f>
        <v>0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</row>
    <row r="11" spans="1:21" x14ac:dyDescent="0.3">
      <c r="A11" t="str">
        <f t="shared" si="0"/>
        <v>C811月</v>
      </c>
      <c r="B11" t="str">
        <f>日行情!B16</f>
        <v>M1811-C-2850</v>
      </c>
      <c r="C11" t="str">
        <f>日行情!C16</f>
        <v>豆粕期权M1811-C-2850</v>
      </c>
      <c r="D11">
        <f>日行情!L16</f>
        <v>0</v>
      </c>
      <c r="E11">
        <f>日行情!M16</f>
        <v>158</v>
      </c>
      <c r="F11">
        <f>日行情!AD16</f>
        <v>0</v>
      </c>
      <c r="G11">
        <f>日行情!AE16</f>
        <v>0</v>
      </c>
      <c r="H11">
        <f>日行情!W16</f>
        <v>0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</row>
    <row r="12" spans="1:21" x14ac:dyDescent="0.3">
      <c r="A12" t="str">
        <f t="shared" si="0"/>
        <v>C811月</v>
      </c>
      <c r="B12" t="str">
        <f>日行情!B17</f>
        <v>M1811-C-2900</v>
      </c>
      <c r="C12" t="str">
        <f>日行情!C17</f>
        <v>豆粕期权M1811-C-2900</v>
      </c>
      <c r="D12">
        <f>日行情!L17</f>
        <v>34</v>
      </c>
      <c r="E12">
        <f>日行情!M17</f>
        <v>84</v>
      </c>
      <c r="F12">
        <f>日行情!AD17</f>
        <v>34</v>
      </c>
      <c r="G12">
        <f>日行情!AE17</f>
        <v>0</v>
      </c>
      <c r="H12">
        <f>日行情!W17</f>
        <v>0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</row>
    <row r="13" spans="1:21" x14ac:dyDescent="0.3">
      <c r="A13" t="str">
        <f t="shared" si="0"/>
        <v>C811月</v>
      </c>
      <c r="B13" t="str">
        <f>日行情!B18</f>
        <v>M1811-C-2950</v>
      </c>
      <c r="C13" t="str">
        <f>日行情!C18</f>
        <v>豆粕期权M1811-C-2950</v>
      </c>
      <c r="D13">
        <f>日行情!L18</f>
        <v>20</v>
      </c>
      <c r="E13">
        <f>日行情!M18</f>
        <v>224</v>
      </c>
      <c r="F13">
        <f>日行情!AD18</f>
        <v>20</v>
      </c>
      <c r="G13">
        <f>日行情!AE18</f>
        <v>0</v>
      </c>
      <c r="H13">
        <f>日行情!W18</f>
        <v>0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</row>
    <row r="14" spans="1:21" x14ac:dyDescent="0.3">
      <c r="A14" t="str">
        <f t="shared" si="0"/>
        <v>C811月</v>
      </c>
      <c r="B14" t="str">
        <f>日行情!B19</f>
        <v>M1811-C-3000</v>
      </c>
      <c r="C14" t="str">
        <f>日行情!C19</f>
        <v>豆粕期权M1811-C-3000</v>
      </c>
      <c r="D14">
        <f>日行情!L19</f>
        <v>0</v>
      </c>
      <c r="E14">
        <f>日行情!M19</f>
        <v>152</v>
      </c>
      <c r="F14">
        <f>日行情!AD19</f>
        <v>0</v>
      </c>
      <c r="G14">
        <f>日行情!AE19</f>
        <v>0</v>
      </c>
      <c r="H14">
        <f>日行情!W19</f>
        <v>0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</row>
    <row r="15" spans="1:21" x14ac:dyDescent="0.3">
      <c r="A15" t="str">
        <f t="shared" si="0"/>
        <v>C811月</v>
      </c>
      <c r="B15" t="str">
        <f>日行情!B20</f>
        <v>M1811-C-3050</v>
      </c>
      <c r="C15" t="str">
        <f>日行情!C20</f>
        <v>豆粕期权M1811-C-3050</v>
      </c>
      <c r="D15">
        <f>日行情!L20</f>
        <v>0</v>
      </c>
      <c r="E15">
        <f>日行情!M20</f>
        <v>338</v>
      </c>
      <c r="F15">
        <f>日行情!AD20</f>
        <v>0</v>
      </c>
      <c r="G15">
        <f>日行情!AE20</f>
        <v>0</v>
      </c>
      <c r="H15">
        <f>日行情!W20</f>
        <v>0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</row>
    <row r="16" spans="1:21" x14ac:dyDescent="0.3">
      <c r="A16" t="str">
        <f t="shared" si="0"/>
        <v>C811月</v>
      </c>
      <c r="B16" t="str">
        <f>日行情!B21</f>
        <v>M1811-C-3100</v>
      </c>
      <c r="C16" t="str">
        <f>日行情!C21</f>
        <v>豆粕期权M1811-C-3100</v>
      </c>
      <c r="D16">
        <f>日行情!L21</f>
        <v>112</v>
      </c>
      <c r="E16">
        <f>日行情!M21</f>
        <v>378</v>
      </c>
      <c r="F16">
        <f>日行情!AD21</f>
        <v>92</v>
      </c>
      <c r="G16">
        <f>日行情!AE21</f>
        <v>-20</v>
      </c>
      <c r="H16">
        <f>日行情!W21</f>
        <v>0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</row>
    <row r="17" spans="1:21" x14ac:dyDescent="0.3">
      <c r="A17" t="str">
        <f t="shared" si="0"/>
        <v>C811月</v>
      </c>
      <c r="B17" t="str">
        <f>日行情!B22</f>
        <v>M1811-C-3150</v>
      </c>
      <c r="C17" t="str">
        <f>日行情!C22</f>
        <v>豆粕期权M1811-C-3150</v>
      </c>
      <c r="D17">
        <f>日行情!L22</f>
        <v>20</v>
      </c>
      <c r="E17">
        <f>日行情!M22</f>
        <v>382</v>
      </c>
      <c r="F17">
        <f>日行情!AD22</f>
        <v>-4</v>
      </c>
      <c r="G17">
        <f>日行情!AE22</f>
        <v>0</v>
      </c>
      <c r="H17">
        <f>日行情!W22</f>
        <v>0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</row>
    <row r="18" spans="1:21" x14ac:dyDescent="0.3">
      <c r="A18" t="str">
        <f t="shared" si="0"/>
        <v>C811月</v>
      </c>
      <c r="B18" t="str">
        <f>日行情!B23</f>
        <v>M1811-C-3200</v>
      </c>
      <c r="C18" t="str">
        <f>日行情!C23</f>
        <v>豆粕期权M1811-C-3200</v>
      </c>
      <c r="D18">
        <f>日行情!L23</f>
        <v>28</v>
      </c>
      <c r="E18">
        <f>日行情!M23</f>
        <v>496</v>
      </c>
      <c r="F18">
        <f>日行情!AD23</f>
        <v>-118</v>
      </c>
      <c r="G18">
        <f>日行情!AE23</f>
        <v>-6</v>
      </c>
      <c r="H18">
        <f>日行情!W23</f>
        <v>0.15471597214370969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</row>
    <row r="19" spans="1:21" x14ac:dyDescent="0.3">
      <c r="A19" t="str">
        <f t="shared" si="0"/>
        <v>C811月</v>
      </c>
      <c r="B19" t="str">
        <f>日行情!B24</f>
        <v>M1811-C-3250</v>
      </c>
      <c r="C19" t="str">
        <f>日行情!C24</f>
        <v>豆粕期权M1811-C-3250</v>
      </c>
      <c r="D19">
        <f>日行情!L24</f>
        <v>604</v>
      </c>
      <c r="E19">
        <f>日行情!M24</f>
        <v>720</v>
      </c>
      <c r="F19">
        <f>日行情!AD24</f>
        <v>262</v>
      </c>
      <c r="G19">
        <f>日行情!AE24</f>
        <v>-68</v>
      </c>
      <c r="H19">
        <f>日行情!W24</f>
        <v>0.14770171508222821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</row>
    <row r="20" spans="1:21" x14ac:dyDescent="0.3">
      <c r="A20" t="str">
        <f t="shared" si="0"/>
        <v>C811月</v>
      </c>
      <c r="B20" t="str">
        <f>日行情!B25</f>
        <v>M1811-C-3300</v>
      </c>
      <c r="C20" t="str">
        <f>日行情!C25</f>
        <v>豆粕期权M1811-C-3300</v>
      </c>
      <c r="D20">
        <f>日行情!L25</f>
        <v>696</v>
      </c>
      <c r="E20">
        <f>日行情!M25</f>
        <v>2544</v>
      </c>
      <c r="F20">
        <f>日行情!AD25</f>
        <v>204</v>
      </c>
      <c r="G20">
        <f>日行情!AE25</f>
        <v>-52</v>
      </c>
      <c r="H20">
        <f>日行情!W25</f>
        <v>0.11678528036102653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</row>
    <row r="21" spans="1:21" x14ac:dyDescent="0.3">
      <c r="A21" t="str">
        <f t="shared" si="0"/>
        <v>C811月</v>
      </c>
      <c r="B21" t="str">
        <f>日行情!B26</f>
        <v>M1811-C-3350</v>
      </c>
      <c r="C21" t="str">
        <f>日行情!C26</f>
        <v>豆粕期权M1811-C-3350</v>
      </c>
      <c r="D21">
        <f>日行情!L26</f>
        <v>276</v>
      </c>
      <c r="E21">
        <f>日行情!M26</f>
        <v>1312</v>
      </c>
      <c r="F21">
        <f>日行情!AD26</f>
        <v>64</v>
      </c>
      <c r="G21">
        <f>日行情!AE26</f>
        <v>-94</v>
      </c>
      <c r="H21">
        <f>日行情!W26</f>
        <v>0.14022594041004774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</row>
    <row r="22" spans="1:21" x14ac:dyDescent="0.3">
      <c r="A22" t="str">
        <f t="shared" si="0"/>
        <v>C811月</v>
      </c>
      <c r="B22" t="str">
        <f>日行情!B27</f>
        <v>M1811-C-3400</v>
      </c>
      <c r="C22" t="str">
        <f>日行情!C27</f>
        <v>豆粕期权M1811-C-3400</v>
      </c>
      <c r="D22">
        <f>日行情!L27</f>
        <v>256</v>
      </c>
      <c r="E22">
        <f>日行情!M27</f>
        <v>1168</v>
      </c>
      <c r="F22">
        <f>日行情!AD27</f>
        <v>-1274</v>
      </c>
      <c r="G22">
        <f>日行情!AE27</f>
        <v>-54</v>
      </c>
      <c r="H22">
        <f>日行情!W27</f>
        <v>0.14011144017368557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</row>
    <row r="23" spans="1:21" x14ac:dyDescent="0.3">
      <c r="A23" t="str">
        <f t="shared" si="0"/>
        <v>C811月</v>
      </c>
      <c r="B23" t="str">
        <f>日行情!B28</f>
        <v>M1811-C-3450</v>
      </c>
      <c r="C23" t="str">
        <f>日行情!C28</f>
        <v>豆粕期权M1811-C-3450</v>
      </c>
      <c r="D23">
        <f>日行情!L28</f>
        <v>198</v>
      </c>
      <c r="E23">
        <f>日行情!M28</f>
        <v>1142</v>
      </c>
      <c r="F23">
        <f>日行情!AD28</f>
        <v>-470</v>
      </c>
      <c r="G23">
        <f>日行情!AE28</f>
        <v>-84</v>
      </c>
      <c r="H23">
        <f>日行情!W28</f>
        <v>0.14027493530556556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</row>
    <row r="24" spans="1:21" x14ac:dyDescent="0.3">
      <c r="A24" t="str">
        <f t="shared" si="0"/>
        <v>C811月</v>
      </c>
      <c r="B24" t="str">
        <f>日行情!B29</f>
        <v>M1811-C-3500</v>
      </c>
      <c r="C24" t="str">
        <f>日行情!C29</f>
        <v>豆粕期权M1811-C-3500</v>
      </c>
      <c r="D24">
        <f>日行情!L29</f>
        <v>442</v>
      </c>
      <c r="E24">
        <f>日行情!M29</f>
        <v>1578</v>
      </c>
      <c r="F24">
        <f>日行情!AD29</f>
        <v>-718</v>
      </c>
      <c r="G24">
        <f>日行情!AE29</f>
        <v>200</v>
      </c>
      <c r="H24">
        <f>日行情!W29</f>
        <v>0.14492128456383946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</row>
    <row r="25" spans="1:21" x14ac:dyDescent="0.3">
      <c r="A25" t="str">
        <f t="shared" si="0"/>
        <v>C811月</v>
      </c>
      <c r="B25" t="str">
        <f>日行情!B30</f>
        <v>M1811-C-3550</v>
      </c>
      <c r="C25" t="str">
        <f>日行情!C30</f>
        <v>豆粕期权M1811-C-3550</v>
      </c>
      <c r="D25">
        <f>日行情!L30</f>
        <v>168</v>
      </c>
      <c r="E25">
        <f>日行情!M30</f>
        <v>942</v>
      </c>
      <c r="F25">
        <f>日行情!AD30</f>
        <v>68</v>
      </c>
      <c r="G25">
        <f>日行情!AE30</f>
        <v>-8</v>
      </c>
      <c r="H25">
        <f>日行情!W30</f>
        <v>0.14028769066765903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</row>
    <row r="26" spans="1:21" x14ac:dyDescent="0.3">
      <c r="A26" t="str">
        <f t="shared" si="0"/>
        <v>C811月</v>
      </c>
      <c r="B26" t="str">
        <f>日行情!B31</f>
        <v>M1811-C-3600</v>
      </c>
      <c r="C26" t="str">
        <f>日行情!C31</f>
        <v>豆粕期权M1811-C-3600</v>
      </c>
      <c r="D26">
        <f>日行情!L31</f>
        <v>432</v>
      </c>
      <c r="E26">
        <f>日行情!M31</f>
        <v>1044</v>
      </c>
      <c r="F26">
        <f>日行情!AD31</f>
        <v>136</v>
      </c>
      <c r="G26">
        <f>日行情!AE31</f>
        <v>164</v>
      </c>
      <c r="H26">
        <f>日行情!W31</f>
        <v>0.15156062934696676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</row>
    <row r="27" spans="1:21" x14ac:dyDescent="0.3">
      <c r="A27" t="str">
        <f t="shared" si="0"/>
        <v>P811月</v>
      </c>
      <c r="B27" t="str">
        <f>日行情!B32</f>
        <v>M1811-P-2500</v>
      </c>
      <c r="C27" t="str">
        <f>日行情!C32</f>
        <v>豆粕期权M1811-P-2500</v>
      </c>
      <c r="D27">
        <f>日行情!L32</f>
        <v>86</v>
      </c>
      <c r="E27">
        <f>日行情!M32</f>
        <v>1552</v>
      </c>
      <c r="F27">
        <f>日行情!AD32</f>
        <v>86</v>
      </c>
      <c r="G27">
        <f>日行情!AE32</f>
        <v>20</v>
      </c>
      <c r="H27">
        <f>日行情!W32</f>
        <v>0.33203088320255286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</row>
    <row r="28" spans="1:21" x14ac:dyDescent="0.3">
      <c r="A28" t="str">
        <f t="shared" si="0"/>
        <v>P811月</v>
      </c>
      <c r="B28" t="str">
        <f>日行情!B33</f>
        <v>M1811-P-2550</v>
      </c>
      <c r="C28" t="str">
        <f>日行情!C33</f>
        <v>豆粕期权M1811-P-2550</v>
      </c>
      <c r="D28">
        <f>日行情!L33</f>
        <v>20</v>
      </c>
      <c r="E28">
        <f>日行情!M33</f>
        <v>2076</v>
      </c>
      <c r="F28">
        <f>日行情!AD33</f>
        <v>0</v>
      </c>
      <c r="G28">
        <f>日行情!AE33</f>
        <v>0</v>
      </c>
      <c r="H28">
        <f>日行情!W33</f>
        <v>0.3252786475044489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</row>
    <row r="29" spans="1:21" x14ac:dyDescent="0.3">
      <c r="A29" t="str">
        <f t="shared" si="0"/>
        <v>P811月</v>
      </c>
      <c r="B29" t="str">
        <f>日行情!B34</f>
        <v>M1811-P-2600</v>
      </c>
      <c r="C29" t="str">
        <f>日行情!C34</f>
        <v>豆粕期权M1811-P-2600</v>
      </c>
      <c r="D29">
        <f>日行情!L34</f>
        <v>42</v>
      </c>
      <c r="E29">
        <f>日行情!M34</f>
        <v>590</v>
      </c>
      <c r="F29">
        <f>日行情!AD34</f>
        <v>42</v>
      </c>
      <c r="G29">
        <f>日行情!AE34</f>
        <v>-2</v>
      </c>
      <c r="H29">
        <f>日行情!W34</f>
        <v>0.30512207596302032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</row>
    <row r="30" spans="1:21" x14ac:dyDescent="0.3">
      <c r="A30" t="str">
        <f t="shared" si="0"/>
        <v>P811月</v>
      </c>
      <c r="B30" t="str">
        <f>日行情!B35</f>
        <v>M1811-P-2650</v>
      </c>
      <c r="C30" t="str">
        <f>日行情!C35</f>
        <v>豆粕期权M1811-P-2650</v>
      </c>
      <c r="D30">
        <f>日行情!L35</f>
        <v>24</v>
      </c>
      <c r="E30">
        <f>日行情!M35</f>
        <v>606</v>
      </c>
      <c r="F30">
        <f>日行情!AD35</f>
        <v>4</v>
      </c>
      <c r="G30">
        <f>日行情!AE35</f>
        <v>-14</v>
      </c>
      <c r="H30">
        <f>日行情!W35</f>
        <v>0.28535364889800546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</row>
    <row r="31" spans="1:21" x14ac:dyDescent="0.3">
      <c r="A31" t="str">
        <f t="shared" si="0"/>
        <v>P811月</v>
      </c>
      <c r="B31" t="str">
        <f>日行情!B36</f>
        <v>M1811-P-2700</v>
      </c>
      <c r="C31" t="str">
        <f>日行情!C36</f>
        <v>豆粕期权M1811-P-2700</v>
      </c>
      <c r="D31">
        <f>日行情!L36</f>
        <v>0</v>
      </c>
      <c r="E31">
        <f>日行情!M36</f>
        <v>364</v>
      </c>
      <c r="F31">
        <f>日行情!AD36</f>
        <v>0</v>
      </c>
      <c r="G31">
        <f>日行情!AE36</f>
        <v>0</v>
      </c>
      <c r="H31">
        <f>日行情!W36</f>
        <v>0.22297945142507553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</row>
    <row r="32" spans="1:21" x14ac:dyDescent="0.3">
      <c r="A32" t="str">
        <f t="shared" si="0"/>
        <v>P811月</v>
      </c>
      <c r="B32" t="str">
        <f>日行情!B37</f>
        <v>M1811-P-2750</v>
      </c>
      <c r="C32" t="str">
        <f>日行情!C37</f>
        <v>豆粕期权M1811-P-2750</v>
      </c>
      <c r="D32">
        <f>日行情!L37</f>
        <v>2</v>
      </c>
      <c r="E32">
        <f>日行情!M37</f>
        <v>500</v>
      </c>
      <c r="F32">
        <f>日行情!AD37</f>
        <v>-298</v>
      </c>
      <c r="G32">
        <f>日行情!AE37</f>
        <v>-2</v>
      </c>
      <c r="H32">
        <f>日行情!W37</f>
        <v>0.20645899254322048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</row>
    <row r="33" spans="1:21" x14ac:dyDescent="0.3">
      <c r="A33" t="str">
        <f t="shared" si="0"/>
        <v>P811月</v>
      </c>
      <c r="B33" t="str">
        <f>日行情!B38</f>
        <v>M1811-P-2800</v>
      </c>
      <c r="C33" t="str">
        <f>日行情!C38</f>
        <v>豆粕期权M1811-P-2800</v>
      </c>
      <c r="D33">
        <f>日行情!L38</f>
        <v>54</v>
      </c>
      <c r="E33">
        <f>日行情!M38</f>
        <v>482</v>
      </c>
      <c r="F33">
        <f>日行情!AD38</f>
        <v>54</v>
      </c>
      <c r="G33">
        <f>日行情!AE38</f>
        <v>32</v>
      </c>
      <c r="H33">
        <f>日行情!W38</f>
        <v>0.24297890551567075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</row>
    <row r="34" spans="1:21" x14ac:dyDescent="0.3">
      <c r="A34" t="str">
        <f t="shared" si="0"/>
        <v>P811月</v>
      </c>
      <c r="B34" t="str">
        <f>日行情!B39</f>
        <v>M1811-P-2850</v>
      </c>
      <c r="C34" t="str">
        <f>日行情!C39</f>
        <v>豆粕期权M1811-P-2850</v>
      </c>
      <c r="D34">
        <f>日行情!L39</f>
        <v>210</v>
      </c>
      <c r="E34">
        <f>日行情!M39</f>
        <v>454</v>
      </c>
      <c r="F34">
        <f>日行情!AD39</f>
        <v>-50</v>
      </c>
      <c r="G34">
        <f>日行情!AE39</f>
        <v>30</v>
      </c>
      <c r="H34">
        <f>日行情!W39</f>
        <v>0.22322931347131725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O34" t="e">
        <f t="shared" si="6"/>
        <v>#N/A</v>
      </c>
      <c r="P34" t="e">
        <f t="shared" si="7"/>
        <v>#N/A</v>
      </c>
      <c r="Q34" t="e">
        <f t="shared" si="8"/>
        <v>#N/A</v>
      </c>
      <c r="R34" t="e">
        <f t="shared" si="9"/>
        <v>#N/A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</row>
    <row r="35" spans="1:21" x14ac:dyDescent="0.3">
      <c r="A35" t="str">
        <f t="shared" si="0"/>
        <v>P811月</v>
      </c>
      <c r="B35" t="str">
        <f>日行情!B40</f>
        <v>M1811-P-2900</v>
      </c>
      <c r="C35" t="str">
        <f>日行情!C40</f>
        <v>豆粕期权M1811-P-2900</v>
      </c>
      <c r="D35">
        <f>日行情!L40</f>
        <v>312</v>
      </c>
      <c r="E35">
        <f>日行情!M40</f>
        <v>512</v>
      </c>
      <c r="F35">
        <f>日行情!AD40</f>
        <v>312</v>
      </c>
      <c r="G35">
        <f>日行情!AE40</f>
        <v>168</v>
      </c>
      <c r="H35">
        <f>日行情!W40</f>
        <v>0.21001928828418251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O35" t="e">
        <f t="shared" si="6"/>
        <v>#N/A</v>
      </c>
      <c r="P35" t="e">
        <f t="shared" si="7"/>
        <v>#N/A</v>
      </c>
      <c r="Q35" t="e">
        <f t="shared" si="8"/>
        <v>#N/A</v>
      </c>
      <c r="R35" t="e">
        <f t="shared" si="9"/>
        <v>#N/A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</row>
    <row r="36" spans="1:21" x14ac:dyDescent="0.3">
      <c r="A36" t="str">
        <f t="shared" si="0"/>
        <v>P811月</v>
      </c>
      <c r="B36" t="str">
        <f>日行情!B41</f>
        <v>M1811-P-2950</v>
      </c>
      <c r="C36" t="str">
        <f>日行情!C41</f>
        <v>豆粕期权M1811-P-2950</v>
      </c>
      <c r="D36">
        <f>日行情!L41</f>
        <v>190</v>
      </c>
      <c r="E36">
        <f>日行情!M41</f>
        <v>462</v>
      </c>
      <c r="F36">
        <f>日行情!AD41</f>
        <v>138</v>
      </c>
      <c r="G36">
        <f>日行情!AE41</f>
        <v>110</v>
      </c>
      <c r="H36">
        <f>日行情!W41</f>
        <v>0.19854160816192623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O36" t="e">
        <f t="shared" si="6"/>
        <v>#N/A</v>
      </c>
      <c r="P36" t="e">
        <f t="shared" si="7"/>
        <v>#N/A</v>
      </c>
      <c r="Q36" t="e">
        <f t="shared" si="8"/>
        <v>#N/A</v>
      </c>
      <c r="R36" t="e">
        <f t="shared" si="9"/>
        <v>#N/A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</row>
    <row r="37" spans="1:21" x14ac:dyDescent="0.3">
      <c r="A37" t="str">
        <f t="shared" si="0"/>
        <v>P811月</v>
      </c>
      <c r="B37" t="str">
        <f>日行情!B42</f>
        <v>M1811-P-3000</v>
      </c>
      <c r="C37" t="str">
        <f>日行情!C42</f>
        <v>豆粕期权M1811-P-3000</v>
      </c>
      <c r="D37">
        <f>日行情!L42</f>
        <v>214</v>
      </c>
      <c r="E37">
        <f>日行情!M42</f>
        <v>1514</v>
      </c>
      <c r="F37">
        <f>日行情!AD42</f>
        <v>152</v>
      </c>
      <c r="G37">
        <f>日行情!AE42</f>
        <v>192</v>
      </c>
      <c r="H37">
        <f>日行情!W42</f>
        <v>0.18934523051053281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O37" t="e">
        <f t="shared" si="6"/>
        <v>#N/A</v>
      </c>
      <c r="P37" t="e">
        <f t="shared" si="7"/>
        <v>#N/A</v>
      </c>
      <c r="Q37" t="e">
        <f t="shared" si="8"/>
        <v>#N/A</v>
      </c>
      <c r="R37" t="e">
        <f t="shared" si="9"/>
        <v>#N/A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</row>
    <row r="38" spans="1:21" x14ac:dyDescent="0.3">
      <c r="A38" t="str">
        <f t="shared" si="0"/>
        <v>P811月</v>
      </c>
      <c r="B38" t="str">
        <f>日行情!B43</f>
        <v>M1811-P-3050</v>
      </c>
      <c r="C38" t="str">
        <f>日行情!C43</f>
        <v>豆粕期权M1811-P-3050</v>
      </c>
      <c r="D38">
        <f>日行情!L43</f>
        <v>122</v>
      </c>
      <c r="E38">
        <f>日行情!M43</f>
        <v>982</v>
      </c>
      <c r="F38">
        <f>日行情!AD43</f>
        <v>34</v>
      </c>
      <c r="G38">
        <f>日行情!AE43</f>
        <v>62</v>
      </c>
      <c r="H38">
        <f>日行情!W43</f>
        <v>0.17679192765772339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O38" t="e">
        <f t="shared" si="6"/>
        <v>#N/A</v>
      </c>
      <c r="P38" t="e">
        <f t="shared" si="7"/>
        <v>#N/A</v>
      </c>
      <c r="Q38" t="e">
        <f t="shared" si="8"/>
        <v>#N/A</v>
      </c>
      <c r="R38" t="e">
        <f t="shared" si="9"/>
        <v>#N/A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</row>
    <row r="39" spans="1:21" x14ac:dyDescent="0.3">
      <c r="A39" t="str">
        <f t="shared" si="0"/>
        <v>P811月</v>
      </c>
      <c r="B39" t="str">
        <f>日行情!B44</f>
        <v>M1811-P-3100</v>
      </c>
      <c r="C39" t="str">
        <f>日行情!C44</f>
        <v>豆粕期权M1811-P-3100</v>
      </c>
      <c r="D39">
        <f>日行情!L44</f>
        <v>578</v>
      </c>
      <c r="E39">
        <f>日行情!M44</f>
        <v>2166</v>
      </c>
      <c r="F39">
        <f>日行情!AD44</f>
        <v>28</v>
      </c>
      <c r="G39">
        <f>日行情!AE44</f>
        <v>40</v>
      </c>
      <c r="H39">
        <f>日行情!W44</f>
        <v>0.159315770290792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O39" t="e">
        <f t="shared" si="6"/>
        <v>#N/A</v>
      </c>
      <c r="P39" t="e">
        <f t="shared" si="7"/>
        <v>#N/A</v>
      </c>
      <c r="Q39" t="e">
        <f t="shared" si="8"/>
        <v>#N/A</v>
      </c>
      <c r="R39" t="e">
        <f t="shared" si="9"/>
        <v>#N/A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</row>
    <row r="40" spans="1:21" x14ac:dyDescent="0.3">
      <c r="A40" t="str">
        <f t="shared" si="0"/>
        <v>P811月</v>
      </c>
      <c r="B40" t="str">
        <f>日行情!B45</f>
        <v>M1811-P-3150</v>
      </c>
      <c r="C40" t="str">
        <f>日行情!C45</f>
        <v>豆粕期权M1811-P-3150</v>
      </c>
      <c r="D40">
        <f>日行情!L45</f>
        <v>456</v>
      </c>
      <c r="E40">
        <f>日行情!M45</f>
        <v>1802</v>
      </c>
      <c r="F40">
        <f>日行情!AD45</f>
        <v>124</v>
      </c>
      <c r="G40">
        <f>日行情!AE45</f>
        <v>106</v>
      </c>
      <c r="H40">
        <f>日行情!W45</f>
        <v>0.14880874938204888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O40" t="e">
        <f t="shared" si="6"/>
        <v>#N/A</v>
      </c>
      <c r="P40" t="e">
        <f t="shared" si="7"/>
        <v>#N/A</v>
      </c>
      <c r="Q40" t="e">
        <f t="shared" si="8"/>
        <v>#N/A</v>
      </c>
      <c r="R40" t="e">
        <f t="shared" si="9"/>
        <v>#N/A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</row>
    <row r="41" spans="1:21" x14ac:dyDescent="0.3">
      <c r="A41" t="str">
        <f t="shared" si="0"/>
        <v>P811月</v>
      </c>
      <c r="B41" t="str">
        <f>日行情!B46</f>
        <v>M1811-P-3200</v>
      </c>
      <c r="C41" t="str">
        <f>日行情!C46</f>
        <v>豆粕期权M1811-P-3200</v>
      </c>
      <c r="D41">
        <f>日行情!L46</f>
        <v>418</v>
      </c>
      <c r="E41">
        <f>日行情!M46</f>
        <v>988</v>
      </c>
      <c r="F41">
        <f>日行情!AD46</f>
        <v>-706</v>
      </c>
      <c r="G41">
        <f>日行情!AE46</f>
        <v>-2</v>
      </c>
      <c r="H41">
        <f>日行情!W46</f>
        <v>0.14162539436608557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O41" t="e">
        <f t="shared" si="6"/>
        <v>#N/A</v>
      </c>
      <c r="P41" t="e">
        <f t="shared" si="7"/>
        <v>#N/A</v>
      </c>
      <c r="Q41" t="e">
        <f t="shared" si="8"/>
        <v>#N/A</v>
      </c>
      <c r="R41" t="e">
        <f t="shared" si="9"/>
        <v>#N/A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</row>
    <row r="42" spans="1:21" x14ac:dyDescent="0.3">
      <c r="A42" t="str">
        <f t="shared" si="0"/>
        <v>P811月</v>
      </c>
      <c r="B42" t="str">
        <f>日行情!B47</f>
        <v>M1811-P-3250</v>
      </c>
      <c r="C42" t="str">
        <f>日行情!C47</f>
        <v>豆粕期权M1811-P-3250</v>
      </c>
      <c r="D42">
        <f>日行情!L47</f>
        <v>176</v>
      </c>
      <c r="E42">
        <f>日行情!M47</f>
        <v>596</v>
      </c>
      <c r="F42">
        <f>日行情!AD47</f>
        <v>108</v>
      </c>
      <c r="G42">
        <f>日行情!AE47</f>
        <v>-30</v>
      </c>
      <c r="H42">
        <f>日行情!W47</f>
        <v>0.14548877896800635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O42" t="e">
        <f t="shared" si="6"/>
        <v>#N/A</v>
      </c>
      <c r="P42" t="e">
        <f t="shared" si="7"/>
        <v>#N/A</v>
      </c>
      <c r="Q42" t="e">
        <f t="shared" si="8"/>
        <v>#N/A</v>
      </c>
      <c r="R42" t="e">
        <f t="shared" si="9"/>
        <v>#N/A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</row>
    <row r="43" spans="1:21" x14ac:dyDescent="0.3">
      <c r="A43" t="str">
        <f t="shared" si="0"/>
        <v>P811月</v>
      </c>
      <c r="B43" t="str">
        <f>日行情!B48</f>
        <v>M1811-P-3300</v>
      </c>
      <c r="C43" t="str">
        <f>日行情!C48</f>
        <v>豆粕期权M1811-P-3300</v>
      </c>
      <c r="D43">
        <f>日行情!L48</f>
        <v>252</v>
      </c>
      <c r="E43">
        <f>日行情!M48</f>
        <v>666</v>
      </c>
      <c r="F43">
        <f>日行情!AD48</f>
        <v>-26</v>
      </c>
      <c r="G43">
        <f>日行情!AE48</f>
        <v>-44</v>
      </c>
      <c r="H43">
        <f>日行情!W48</f>
        <v>0.13762691617451606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O43" t="e">
        <f t="shared" si="6"/>
        <v>#N/A</v>
      </c>
      <c r="P43" t="e">
        <f t="shared" si="7"/>
        <v>#N/A</v>
      </c>
      <c r="Q43" t="e">
        <f t="shared" si="8"/>
        <v>#N/A</v>
      </c>
      <c r="R43" t="e">
        <f t="shared" si="9"/>
        <v>#N/A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</row>
    <row r="44" spans="1:21" x14ac:dyDescent="0.3">
      <c r="A44" t="str">
        <f t="shared" si="0"/>
        <v>P811月</v>
      </c>
      <c r="B44" t="str">
        <f>日行情!B49</f>
        <v>M1811-P-3350</v>
      </c>
      <c r="C44" t="str">
        <f>日行情!C49</f>
        <v>豆粕期权M1811-P-3350</v>
      </c>
      <c r="D44">
        <f>日行情!L49</f>
        <v>90</v>
      </c>
      <c r="E44">
        <f>日行情!M49</f>
        <v>806</v>
      </c>
      <c r="F44">
        <f>日行情!AD49</f>
        <v>-172</v>
      </c>
      <c r="G44">
        <f>日行情!AE49</f>
        <v>-6</v>
      </c>
      <c r="H44">
        <f>日行情!W49</f>
        <v>0.1626468271410465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O44" t="e">
        <f t="shared" si="6"/>
        <v>#N/A</v>
      </c>
      <c r="P44" t="e">
        <f t="shared" si="7"/>
        <v>#N/A</v>
      </c>
      <c r="Q44" t="e">
        <f t="shared" si="8"/>
        <v>#N/A</v>
      </c>
      <c r="R44" t="e">
        <f t="shared" si="9"/>
        <v>#N/A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</row>
    <row r="45" spans="1:21" x14ac:dyDescent="0.3">
      <c r="A45" t="str">
        <f t="shared" si="0"/>
        <v>P811月</v>
      </c>
      <c r="B45" t="str">
        <f>日行情!B50</f>
        <v>M1811-P-3400</v>
      </c>
      <c r="C45" t="str">
        <f>日行情!C50</f>
        <v>豆粕期权M1811-P-3400</v>
      </c>
      <c r="D45">
        <f>日行情!L50</f>
        <v>126</v>
      </c>
      <c r="E45">
        <f>日行情!M50</f>
        <v>946</v>
      </c>
      <c r="F45">
        <f>日行情!AD50</f>
        <v>-408</v>
      </c>
      <c r="G45">
        <f>日行情!AE50</f>
        <v>52</v>
      </c>
      <c r="H45">
        <f>日行情!W50</f>
        <v>0.13653010404571894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O45" t="e">
        <f t="shared" si="6"/>
        <v>#N/A</v>
      </c>
      <c r="P45" t="e">
        <f t="shared" si="7"/>
        <v>#N/A</v>
      </c>
      <c r="Q45" t="e">
        <f t="shared" si="8"/>
        <v>#N/A</v>
      </c>
      <c r="R45" t="e">
        <f t="shared" si="9"/>
        <v>#N/A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</row>
    <row r="46" spans="1:21" x14ac:dyDescent="0.3">
      <c r="A46" t="str">
        <f t="shared" si="0"/>
        <v>P811月</v>
      </c>
      <c r="B46" t="str">
        <f>日行情!B51</f>
        <v>M1811-P-3450</v>
      </c>
      <c r="C46" t="str">
        <f>日行情!C51</f>
        <v>豆粕期权M1811-P-3450</v>
      </c>
      <c r="D46">
        <f>日行情!L51</f>
        <v>250</v>
      </c>
      <c r="E46">
        <f>日行情!M51</f>
        <v>574</v>
      </c>
      <c r="F46">
        <f>日行情!AD51</f>
        <v>-260</v>
      </c>
      <c r="G46">
        <f>日行情!AE51</f>
        <v>20</v>
      </c>
      <c r="H46">
        <f>日行情!W51</f>
        <v>0.13786068500690163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O46" t="e">
        <f t="shared" si="6"/>
        <v>#N/A</v>
      </c>
      <c r="P46" t="e">
        <f t="shared" si="7"/>
        <v>#N/A</v>
      </c>
      <c r="Q46" t="e">
        <f t="shared" si="8"/>
        <v>#N/A</v>
      </c>
      <c r="R46" t="e">
        <f t="shared" si="9"/>
        <v>#N/A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</row>
    <row r="47" spans="1:21" x14ac:dyDescent="0.3">
      <c r="A47" t="str">
        <f t="shared" si="0"/>
        <v>P811月</v>
      </c>
      <c r="B47" t="str">
        <f>日行情!B52</f>
        <v>M1811-P-3500</v>
      </c>
      <c r="C47" t="str">
        <f>日行情!C52</f>
        <v>豆粕期权M1811-P-3500</v>
      </c>
      <c r="D47">
        <f>日行情!L52</f>
        <v>118</v>
      </c>
      <c r="E47">
        <f>日行情!M52</f>
        <v>252</v>
      </c>
      <c r="F47">
        <f>日行情!AD52</f>
        <v>118</v>
      </c>
      <c r="G47">
        <f>日行情!AE52</f>
        <v>88</v>
      </c>
      <c r="H47">
        <f>日行情!W52</f>
        <v>0.13415701065137986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O47" t="e">
        <f t="shared" si="6"/>
        <v>#N/A</v>
      </c>
      <c r="P47" t="e">
        <f t="shared" si="7"/>
        <v>#N/A</v>
      </c>
      <c r="Q47" t="e">
        <f t="shared" si="8"/>
        <v>#N/A</v>
      </c>
      <c r="R47" t="e">
        <f t="shared" si="9"/>
        <v>#N/A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</row>
    <row r="48" spans="1:21" x14ac:dyDescent="0.3">
      <c r="A48" t="str">
        <f t="shared" si="0"/>
        <v>P811月</v>
      </c>
      <c r="B48" t="str">
        <f>日行情!B53</f>
        <v>M1811-P-3550</v>
      </c>
      <c r="C48" t="str">
        <f>日行情!C53</f>
        <v>豆粕期权M1811-P-3550</v>
      </c>
      <c r="D48">
        <f>日行情!L53</f>
        <v>0</v>
      </c>
      <c r="E48">
        <f>日行情!M53</f>
        <v>84</v>
      </c>
      <c r="F48">
        <f>日行情!AD53</f>
        <v>0</v>
      </c>
      <c r="G48">
        <f>日行情!AE53</f>
        <v>0</v>
      </c>
      <c r="H48">
        <f>日行情!W53</f>
        <v>0.17905195132359861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O48" t="e">
        <f t="shared" si="6"/>
        <v>#N/A</v>
      </c>
      <c r="P48" t="e">
        <f t="shared" si="7"/>
        <v>#N/A</v>
      </c>
      <c r="Q48" t="e">
        <f t="shared" si="8"/>
        <v>#N/A</v>
      </c>
      <c r="R48" t="e">
        <f t="shared" si="9"/>
        <v>#N/A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</row>
    <row r="49" spans="1:21" x14ac:dyDescent="0.3">
      <c r="A49" t="str">
        <f t="shared" si="0"/>
        <v>P811月</v>
      </c>
      <c r="B49" t="str">
        <f>日行情!B54</f>
        <v>M1811-P-3600</v>
      </c>
      <c r="C49" t="str">
        <f>日行情!C54</f>
        <v>豆粕期权M1811-P-3600</v>
      </c>
      <c r="D49">
        <f>日行情!L54</f>
        <v>20</v>
      </c>
      <c r="E49">
        <f>日行情!M54</f>
        <v>166</v>
      </c>
      <c r="F49">
        <f>日行情!AD54</f>
        <v>20</v>
      </c>
      <c r="G49">
        <f>日行情!AE54</f>
        <v>20</v>
      </c>
      <c r="H49">
        <f>日行情!W54</f>
        <v>0.19453469593420622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O49" t="e">
        <f t="shared" si="6"/>
        <v>#N/A</v>
      </c>
      <c r="P49" t="e">
        <f t="shared" si="7"/>
        <v>#N/A</v>
      </c>
      <c r="Q49" t="e">
        <f t="shared" si="8"/>
        <v>#N/A</v>
      </c>
      <c r="R49" t="e">
        <f t="shared" si="9"/>
        <v>#N/A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</row>
    <row r="50" spans="1:21" x14ac:dyDescent="0.3">
      <c r="A50" t="str">
        <f t="shared" si="0"/>
        <v>C812月</v>
      </c>
      <c r="B50" t="str">
        <f>日行情!B55</f>
        <v>M1812-C-2450</v>
      </c>
      <c r="C50" t="str">
        <f>日行情!C55</f>
        <v>豆粕期权M1812-C-2450</v>
      </c>
      <c r="D50">
        <f>日行情!L55</f>
        <v>0</v>
      </c>
      <c r="E50">
        <f>日行情!M55</f>
        <v>50</v>
      </c>
      <c r="F50">
        <f>日行情!AD55</f>
        <v>0</v>
      </c>
      <c r="G50">
        <f>日行情!AE55</f>
        <v>0</v>
      </c>
      <c r="H50">
        <f>日行情!W55</f>
        <v>0.32979929088115695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O50" t="e">
        <f t="shared" si="6"/>
        <v>#N/A</v>
      </c>
      <c r="P50" t="e">
        <f t="shared" si="7"/>
        <v>#N/A</v>
      </c>
      <c r="Q50" t="e">
        <f t="shared" si="8"/>
        <v>#N/A</v>
      </c>
      <c r="R50" t="e">
        <f t="shared" si="9"/>
        <v>#N/A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</row>
    <row r="51" spans="1:21" x14ac:dyDescent="0.3">
      <c r="A51" t="str">
        <f t="shared" si="0"/>
        <v>C812月</v>
      </c>
      <c r="B51" t="str">
        <f>日行情!B56</f>
        <v>M1812-C-2500</v>
      </c>
      <c r="C51" t="str">
        <f>日行情!C56</f>
        <v>豆粕期权M1812-C-2500</v>
      </c>
      <c r="D51">
        <f>日行情!L56</f>
        <v>0</v>
      </c>
      <c r="E51">
        <f>日行情!M56</f>
        <v>46</v>
      </c>
      <c r="F51">
        <f>日行情!AD56</f>
        <v>0</v>
      </c>
      <c r="G51">
        <f>日行情!AE56</f>
        <v>0</v>
      </c>
      <c r="H51">
        <f>日行情!W56</f>
        <v>0.30985085823893543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O51" t="e">
        <f t="shared" si="6"/>
        <v>#N/A</v>
      </c>
      <c r="P51" t="e">
        <f t="shared" si="7"/>
        <v>#N/A</v>
      </c>
      <c r="Q51" t="e">
        <f t="shared" si="8"/>
        <v>#N/A</v>
      </c>
      <c r="R51" t="e">
        <f t="shared" si="9"/>
        <v>#N/A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</row>
    <row r="52" spans="1:21" x14ac:dyDescent="0.3">
      <c r="A52" t="str">
        <f t="shared" si="0"/>
        <v>C812月</v>
      </c>
      <c r="B52" t="str">
        <f>日行情!B57</f>
        <v>M1812-C-2550</v>
      </c>
      <c r="C52" t="str">
        <f>日行情!C57</f>
        <v>豆粕期权M1812-C-2550</v>
      </c>
      <c r="D52">
        <f>日行情!L57</f>
        <v>0</v>
      </c>
      <c r="E52">
        <f>日行情!M57</f>
        <v>38</v>
      </c>
      <c r="F52">
        <f>日行情!AD57</f>
        <v>0</v>
      </c>
      <c r="G52">
        <f>日行情!AE57</f>
        <v>0</v>
      </c>
      <c r="H52">
        <f>日行情!W57</f>
        <v>0.29028604013144965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O52" t="e">
        <f t="shared" si="6"/>
        <v>#N/A</v>
      </c>
      <c r="P52" t="e">
        <f t="shared" si="7"/>
        <v>#N/A</v>
      </c>
      <c r="Q52" t="e">
        <f t="shared" si="8"/>
        <v>#N/A</v>
      </c>
      <c r="R52" t="e">
        <f t="shared" si="9"/>
        <v>#N/A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</row>
    <row r="53" spans="1:21" x14ac:dyDescent="0.3">
      <c r="A53" t="str">
        <f t="shared" si="0"/>
        <v>C812月</v>
      </c>
      <c r="B53" t="str">
        <f>日行情!B58</f>
        <v>M1812-C-2600</v>
      </c>
      <c r="C53" t="str">
        <f>日行情!C58</f>
        <v>豆粕期权M1812-C-2600</v>
      </c>
      <c r="D53">
        <f>日行情!L58</f>
        <v>0</v>
      </c>
      <c r="E53">
        <f>日行情!M58</f>
        <v>46</v>
      </c>
      <c r="F53">
        <f>日行情!AD58</f>
        <v>0</v>
      </c>
      <c r="G53">
        <f>日行情!AE58</f>
        <v>0</v>
      </c>
      <c r="H53">
        <f>日行情!W58</f>
        <v>0.28367733205914497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O53" t="e">
        <f t="shared" si="6"/>
        <v>#N/A</v>
      </c>
      <c r="P53" t="e">
        <f t="shared" si="7"/>
        <v>#N/A</v>
      </c>
      <c r="Q53" t="e">
        <f t="shared" si="8"/>
        <v>#N/A</v>
      </c>
      <c r="R53" t="e">
        <f t="shared" si="9"/>
        <v>#N/A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</row>
    <row r="54" spans="1:21" x14ac:dyDescent="0.3">
      <c r="A54" t="str">
        <f t="shared" si="0"/>
        <v>C812月</v>
      </c>
      <c r="B54" t="str">
        <f>日行情!B59</f>
        <v>M1812-C-2650</v>
      </c>
      <c r="C54" t="str">
        <f>日行情!C59</f>
        <v>豆粕期权M1812-C-2650</v>
      </c>
      <c r="D54">
        <f>日行情!L59</f>
        <v>0</v>
      </c>
      <c r="E54">
        <f>日行情!M59</f>
        <v>110</v>
      </c>
      <c r="F54">
        <f>日行情!AD59</f>
        <v>0</v>
      </c>
      <c r="G54">
        <f>日行情!AE59</f>
        <v>0</v>
      </c>
      <c r="H54">
        <f>日行情!W59</f>
        <v>0.27424444376856083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O54" t="e">
        <f t="shared" si="6"/>
        <v>#N/A</v>
      </c>
      <c r="P54" t="e">
        <f t="shared" si="7"/>
        <v>#N/A</v>
      </c>
      <c r="Q54" t="e">
        <f t="shared" si="8"/>
        <v>#N/A</v>
      </c>
      <c r="R54" t="e">
        <f t="shared" si="9"/>
        <v>#N/A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</row>
    <row r="55" spans="1:21" x14ac:dyDescent="0.3">
      <c r="A55" t="str">
        <f t="shared" si="0"/>
        <v>C812月</v>
      </c>
      <c r="B55" t="str">
        <f>日行情!B60</f>
        <v>M1812-C-2700</v>
      </c>
      <c r="C55" t="str">
        <f>日行情!C60</f>
        <v>豆粕期权M1812-C-2700</v>
      </c>
      <c r="D55">
        <f>日行情!L60</f>
        <v>0</v>
      </c>
      <c r="E55">
        <f>日行情!M60</f>
        <v>46</v>
      </c>
      <c r="F55">
        <f>日行情!AD60</f>
        <v>0</v>
      </c>
      <c r="G55">
        <f>日行情!AE60</f>
        <v>0</v>
      </c>
      <c r="H55">
        <f>日行情!W60</f>
        <v>0.27049281759619709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O55" t="e">
        <f t="shared" si="6"/>
        <v>#N/A</v>
      </c>
      <c r="P55" t="e">
        <f t="shared" si="7"/>
        <v>#N/A</v>
      </c>
      <c r="Q55" t="e">
        <f t="shared" si="8"/>
        <v>#N/A</v>
      </c>
      <c r="R55" t="e">
        <f t="shared" si="9"/>
        <v>#N/A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</row>
    <row r="56" spans="1:21" x14ac:dyDescent="0.3">
      <c r="A56" t="str">
        <f t="shared" si="0"/>
        <v>C812月</v>
      </c>
      <c r="B56" t="str">
        <f>日行情!B61</f>
        <v>M1812-C-2750</v>
      </c>
      <c r="C56" t="str">
        <f>日行情!C61</f>
        <v>豆粕期权M1812-C-2750</v>
      </c>
      <c r="D56">
        <f>日行情!L61</f>
        <v>0</v>
      </c>
      <c r="E56">
        <f>日行情!M61</f>
        <v>68</v>
      </c>
      <c r="F56">
        <f>日行情!AD61</f>
        <v>0</v>
      </c>
      <c r="G56">
        <f>日行情!AE61</f>
        <v>0</v>
      </c>
      <c r="H56">
        <f>日行情!W61</f>
        <v>0.26579800988286728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O56" t="e">
        <f t="shared" si="6"/>
        <v>#N/A</v>
      </c>
      <c r="P56" t="e">
        <f t="shared" si="7"/>
        <v>#N/A</v>
      </c>
      <c r="Q56" t="e">
        <f t="shared" si="8"/>
        <v>#N/A</v>
      </c>
      <c r="R56" t="e">
        <f t="shared" si="9"/>
        <v>#N/A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</row>
    <row r="57" spans="1:21" x14ac:dyDescent="0.3">
      <c r="A57" t="str">
        <f t="shared" si="0"/>
        <v>C812月</v>
      </c>
      <c r="B57" t="str">
        <f>日行情!B62</f>
        <v>M1812-C-2800</v>
      </c>
      <c r="C57" t="str">
        <f>日行情!C62</f>
        <v>豆粕期权M1812-C-2800</v>
      </c>
      <c r="D57">
        <f>日行情!L62</f>
        <v>0</v>
      </c>
      <c r="E57">
        <f>日行情!M62</f>
        <v>30</v>
      </c>
      <c r="F57">
        <f>日行情!AD62</f>
        <v>0</v>
      </c>
      <c r="G57">
        <f>日行情!AE62</f>
        <v>0</v>
      </c>
      <c r="H57">
        <f>日行情!W62</f>
        <v>0.26610676117092369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e">
        <f t="shared" si="5"/>
        <v>#N/A</v>
      </c>
      <c r="O57" t="e">
        <f t="shared" si="6"/>
        <v>#N/A</v>
      </c>
      <c r="P57" t="e">
        <f t="shared" si="7"/>
        <v>#N/A</v>
      </c>
      <c r="Q57" t="e">
        <f t="shared" si="8"/>
        <v>#N/A</v>
      </c>
      <c r="R57" t="e">
        <f t="shared" si="9"/>
        <v>#N/A</v>
      </c>
      <c r="S57" t="e">
        <f t="shared" si="10"/>
        <v>#N/A</v>
      </c>
      <c r="T57" t="e">
        <f t="shared" si="11"/>
        <v>#N/A</v>
      </c>
      <c r="U57" t="e">
        <f t="shared" si="12"/>
        <v>#N/A</v>
      </c>
    </row>
    <row r="58" spans="1:21" x14ac:dyDescent="0.3">
      <c r="A58" t="str">
        <f t="shared" si="0"/>
        <v>C812月</v>
      </c>
      <c r="B58" t="str">
        <f>日行情!B63</f>
        <v>M1812-C-2850</v>
      </c>
      <c r="C58" t="str">
        <f>日行情!C63</f>
        <v>豆粕期权M1812-C-2850</v>
      </c>
      <c r="D58">
        <f>日行情!L63</f>
        <v>0</v>
      </c>
      <c r="E58">
        <f>日行情!M63</f>
        <v>82</v>
      </c>
      <c r="F58">
        <f>日行情!AD63</f>
        <v>0</v>
      </c>
      <c r="G58">
        <f>日行情!AE63</f>
        <v>0</v>
      </c>
      <c r="H58">
        <f>日行情!W63</f>
        <v>0.26234857850402593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e">
        <f t="shared" si="5"/>
        <v>#N/A</v>
      </c>
      <c r="O58" t="e">
        <f t="shared" si="6"/>
        <v>#N/A</v>
      </c>
      <c r="P58" t="e">
        <f t="shared" si="7"/>
        <v>#N/A</v>
      </c>
      <c r="Q58" t="e">
        <f t="shared" si="8"/>
        <v>#N/A</v>
      </c>
      <c r="R58" t="e">
        <f t="shared" si="9"/>
        <v>#N/A</v>
      </c>
      <c r="S58" t="e">
        <f t="shared" si="10"/>
        <v>#N/A</v>
      </c>
      <c r="T58" t="e">
        <f t="shared" si="11"/>
        <v>#N/A</v>
      </c>
      <c r="U58" t="e">
        <f t="shared" si="12"/>
        <v>#N/A</v>
      </c>
    </row>
    <row r="59" spans="1:21" x14ac:dyDescent="0.3">
      <c r="A59" t="str">
        <f t="shared" si="0"/>
        <v>C812月</v>
      </c>
      <c r="B59" t="str">
        <f>日行情!B64</f>
        <v>M1812-C-2900</v>
      </c>
      <c r="C59" t="str">
        <f>日行情!C64</f>
        <v>豆粕期权M1812-C-2900</v>
      </c>
      <c r="D59">
        <f>日行情!L64</f>
        <v>0</v>
      </c>
      <c r="E59">
        <f>日行情!M64</f>
        <v>76</v>
      </c>
      <c r="F59">
        <f>日行情!AD64</f>
        <v>0</v>
      </c>
      <c r="G59">
        <f>日行情!AE64</f>
        <v>0</v>
      </c>
      <c r="H59">
        <f>日行情!W64</f>
        <v>0.26058899418458337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e">
        <f t="shared" si="5"/>
        <v>#N/A</v>
      </c>
      <c r="O59" t="e">
        <f t="shared" si="6"/>
        <v>#N/A</v>
      </c>
      <c r="P59" t="e">
        <f t="shared" si="7"/>
        <v>#N/A</v>
      </c>
      <c r="Q59" t="e">
        <f t="shared" si="8"/>
        <v>#N/A</v>
      </c>
      <c r="R59" t="e">
        <f t="shared" si="9"/>
        <v>#N/A</v>
      </c>
      <c r="S59" t="e">
        <f t="shared" si="10"/>
        <v>#N/A</v>
      </c>
      <c r="T59" t="e">
        <f t="shared" si="11"/>
        <v>#N/A</v>
      </c>
      <c r="U59" t="e">
        <f t="shared" si="12"/>
        <v>#N/A</v>
      </c>
    </row>
    <row r="60" spans="1:21" x14ac:dyDescent="0.3">
      <c r="A60" t="str">
        <f t="shared" si="0"/>
        <v>C812月</v>
      </c>
      <c r="B60" t="str">
        <f>日行情!B65</f>
        <v>M1812-C-2950</v>
      </c>
      <c r="C60" t="str">
        <f>日行情!C65</f>
        <v>豆粕期权M1812-C-2950</v>
      </c>
      <c r="D60">
        <f>日行情!L65</f>
        <v>0</v>
      </c>
      <c r="E60">
        <f>日行情!M65</f>
        <v>40</v>
      </c>
      <c r="F60">
        <f>日行情!AD65</f>
        <v>0</v>
      </c>
      <c r="G60">
        <f>日行情!AE65</f>
        <v>0</v>
      </c>
      <c r="H60">
        <f>日行情!W65</f>
        <v>0.26025517920605834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e">
        <f t="shared" si="5"/>
        <v>#N/A</v>
      </c>
      <c r="O60" t="e">
        <f t="shared" si="6"/>
        <v>#N/A</v>
      </c>
      <c r="P60" t="e">
        <f t="shared" si="7"/>
        <v>#N/A</v>
      </c>
      <c r="Q60" t="e">
        <f t="shared" si="8"/>
        <v>#N/A</v>
      </c>
      <c r="R60" t="e">
        <f t="shared" si="9"/>
        <v>#N/A</v>
      </c>
      <c r="S60" t="e">
        <f t="shared" si="10"/>
        <v>#N/A</v>
      </c>
      <c r="T60" t="e">
        <f t="shared" si="11"/>
        <v>#N/A</v>
      </c>
      <c r="U60" t="e">
        <f t="shared" si="12"/>
        <v>#N/A</v>
      </c>
    </row>
    <row r="61" spans="1:21" x14ac:dyDescent="0.3">
      <c r="A61" t="str">
        <f t="shared" si="0"/>
        <v>C812月</v>
      </c>
      <c r="B61" t="str">
        <f>日行情!B66</f>
        <v>M1812-C-3000</v>
      </c>
      <c r="C61" t="str">
        <f>日行情!C66</f>
        <v>豆粕期权M1812-C-3000</v>
      </c>
      <c r="D61">
        <f>日行情!L66</f>
        <v>0</v>
      </c>
      <c r="E61">
        <f>日行情!M66</f>
        <v>116</v>
      </c>
      <c r="F61">
        <f>日行情!AD66</f>
        <v>0</v>
      </c>
      <c r="G61">
        <f>日行情!AE66</f>
        <v>0</v>
      </c>
      <c r="H61">
        <f>日行情!W66</f>
        <v>0.25863497999995944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e">
        <f t="shared" si="5"/>
        <v>#N/A</v>
      </c>
      <c r="O61" t="e">
        <f t="shared" si="6"/>
        <v>#N/A</v>
      </c>
      <c r="P61" t="e">
        <f t="shared" si="7"/>
        <v>#N/A</v>
      </c>
      <c r="Q61" t="e">
        <f t="shared" si="8"/>
        <v>#N/A</v>
      </c>
      <c r="R61" t="e">
        <f t="shared" si="9"/>
        <v>#N/A</v>
      </c>
      <c r="S61" t="e">
        <f t="shared" si="10"/>
        <v>#N/A</v>
      </c>
      <c r="T61" t="e">
        <f t="shared" si="11"/>
        <v>#N/A</v>
      </c>
      <c r="U61" t="e">
        <f t="shared" si="12"/>
        <v>#N/A</v>
      </c>
    </row>
    <row r="62" spans="1:21" x14ac:dyDescent="0.3">
      <c r="A62" t="str">
        <f t="shared" si="0"/>
        <v>C812月</v>
      </c>
      <c r="B62" t="str">
        <f>日行情!B67</f>
        <v>M1812-C-3050</v>
      </c>
      <c r="C62" t="str">
        <f>日行情!C67</f>
        <v>豆粕期权M1812-C-3050</v>
      </c>
      <c r="D62">
        <f>日行情!L67</f>
        <v>0</v>
      </c>
      <c r="E62">
        <f>日行情!M67</f>
        <v>198</v>
      </c>
      <c r="F62">
        <f>日行情!AD67</f>
        <v>0</v>
      </c>
      <c r="G62">
        <f>日行情!AE67</f>
        <v>0</v>
      </c>
      <c r="H62">
        <f>日行情!W67</f>
        <v>0.25733941668003796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e">
        <f t="shared" si="5"/>
        <v>#N/A</v>
      </c>
      <c r="O62" t="e">
        <f t="shared" si="6"/>
        <v>#N/A</v>
      </c>
      <c r="P62" t="e">
        <f t="shared" si="7"/>
        <v>#N/A</v>
      </c>
      <c r="Q62" t="e">
        <f t="shared" si="8"/>
        <v>#N/A</v>
      </c>
      <c r="R62" t="e">
        <f t="shared" si="9"/>
        <v>#N/A</v>
      </c>
      <c r="S62" t="e">
        <f t="shared" si="10"/>
        <v>#N/A</v>
      </c>
      <c r="T62" t="e">
        <f t="shared" si="11"/>
        <v>#N/A</v>
      </c>
      <c r="U62" t="e">
        <f t="shared" si="12"/>
        <v>#N/A</v>
      </c>
    </row>
    <row r="63" spans="1:21" x14ac:dyDescent="0.3">
      <c r="A63" t="str">
        <f t="shared" si="0"/>
        <v>C812月</v>
      </c>
      <c r="B63" t="str">
        <f>日行情!B68</f>
        <v>M1812-C-3100</v>
      </c>
      <c r="C63" t="str">
        <f>日行情!C68</f>
        <v>豆粕期权M1812-C-3100</v>
      </c>
      <c r="D63">
        <f>日行情!L68</f>
        <v>0</v>
      </c>
      <c r="E63">
        <f>日行情!M68</f>
        <v>114</v>
      </c>
      <c r="F63">
        <f>日行情!AD68</f>
        <v>0</v>
      </c>
      <c r="G63">
        <f>日行情!AE68</f>
        <v>0</v>
      </c>
      <c r="H63">
        <f>日行情!W68</f>
        <v>0.25789776179410517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e">
        <f t="shared" si="5"/>
        <v>#N/A</v>
      </c>
      <c r="O63" t="e">
        <f t="shared" si="6"/>
        <v>#N/A</v>
      </c>
      <c r="P63" t="e">
        <f t="shared" si="7"/>
        <v>#N/A</v>
      </c>
      <c r="Q63" t="e">
        <f t="shared" si="8"/>
        <v>#N/A</v>
      </c>
      <c r="R63" t="e">
        <f t="shared" si="9"/>
        <v>#N/A</v>
      </c>
      <c r="S63" t="e">
        <f t="shared" si="10"/>
        <v>#N/A</v>
      </c>
      <c r="T63" t="e">
        <f t="shared" si="11"/>
        <v>#N/A</v>
      </c>
      <c r="U63" t="e">
        <f t="shared" si="12"/>
        <v>#N/A</v>
      </c>
    </row>
    <row r="64" spans="1:21" x14ac:dyDescent="0.3">
      <c r="A64" t="str">
        <f t="shared" si="0"/>
        <v>C812月</v>
      </c>
      <c r="B64" t="str">
        <f>日行情!B69</f>
        <v>M1812-C-3150</v>
      </c>
      <c r="C64" t="str">
        <f>日行情!C69</f>
        <v>豆粕期权M1812-C-3150</v>
      </c>
      <c r="D64">
        <f>日行情!L69</f>
        <v>0</v>
      </c>
      <c r="E64">
        <f>日行情!M69</f>
        <v>98</v>
      </c>
      <c r="F64">
        <f>日行情!AD69</f>
        <v>0</v>
      </c>
      <c r="G64">
        <f>日行情!AE69</f>
        <v>0</v>
      </c>
      <c r="H64">
        <f>日行情!W69</f>
        <v>0.25614321405455476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O64" t="e">
        <f t="shared" si="6"/>
        <v>#N/A</v>
      </c>
      <c r="P64" t="e">
        <f t="shared" si="7"/>
        <v>#N/A</v>
      </c>
      <c r="Q64" t="e">
        <f t="shared" si="8"/>
        <v>#N/A</v>
      </c>
      <c r="R64" t="e">
        <f t="shared" si="9"/>
        <v>#N/A</v>
      </c>
      <c r="S64" t="e">
        <f t="shared" si="10"/>
        <v>#N/A</v>
      </c>
      <c r="T64" t="e">
        <f t="shared" si="11"/>
        <v>#N/A</v>
      </c>
      <c r="U64" t="e">
        <f t="shared" si="12"/>
        <v>#N/A</v>
      </c>
    </row>
    <row r="65" spans="1:21" x14ac:dyDescent="0.3">
      <c r="A65" t="str">
        <f t="shared" si="0"/>
        <v>C812月</v>
      </c>
      <c r="B65" t="str">
        <f>日行情!B70</f>
        <v>M1812-C-3200</v>
      </c>
      <c r="C65" t="str">
        <f>日行情!C70</f>
        <v>豆粕期权M1812-C-3200</v>
      </c>
      <c r="D65">
        <f>日行情!L70</f>
        <v>0</v>
      </c>
      <c r="E65">
        <f>日行情!M70</f>
        <v>40</v>
      </c>
      <c r="F65">
        <f>日行情!AD70</f>
        <v>0</v>
      </c>
      <c r="G65">
        <f>日行情!AE70</f>
        <v>0</v>
      </c>
      <c r="H65">
        <f>日行情!W70</f>
        <v>0.25607794713169341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O65" t="e">
        <f t="shared" si="6"/>
        <v>#N/A</v>
      </c>
      <c r="P65" t="e">
        <f t="shared" si="7"/>
        <v>#N/A</v>
      </c>
      <c r="Q65" t="e">
        <f t="shared" si="8"/>
        <v>#N/A</v>
      </c>
      <c r="R65" t="e">
        <f t="shared" si="9"/>
        <v>#N/A</v>
      </c>
      <c r="S65" t="e">
        <f t="shared" si="10"/>
        <v>#N/A</v>
      </c>
      <c r="T65" t="e">
        <f t="shared" si="11"/>
        <v>#N/A</v>
      </c>
      <c r="U65" t="e">
        <f t="shared" si="12"/>
        <v>#N/A</v>
      </c>
    </row>
    <row r="66" spans="1:21" x14ac:dyDescent="0.3">
      <c r="A66" t="str">
        <f t="shared" si="0"/>
        <v>C812月</v>
      </c>
      <c r="B66" t="str">
        <f>日行情!B71</f>
        <v>M1812-C-3250</v>
      </c>
      <c r="C66" t="str">
        <f>日行情!C71</f>
        <v>豆粕期权M1812-C-3250</v>
      </c>
      <c r="D66">
        <f>日行情!L71</f>
        <v>0</v>
      </c>
      <c r="E66">
        <f>日行情!M71</f>
        <v>202</v>
      </c>
      <c r="F66">
        <f>日行情!AD71</f>
        <v>0</v>
      </c>
      <c r="G66">
        <f>日行情!AE71</f>
        <v>0</v>
      </c>
      <c r="H66">
        <f>日行情!W71</f>
        <v>0.25619250697255141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O66" t="e">
        <f t="shared" si="6"/>
        <v>#N/A</v>
      </c>
      <c r="P66" t="e">
        <f t="shared" si="7"/>
        <v>#N/A</v>
      </c>
      <c r="Q66" t="e">
        <f t="shared" si="8"/>
        <v>#N/A</v>
      </c>
      <c r="R66" t="e">
        <f t="shared" si="9"/>
        <v>#N/A</v>
      </c>
      <c r="S66" t="e">
        <f t="shared" si="10"/>
        <v>#N/A</v>
      </c>
      <c r="T66" t="e">
        <f t="shared" si="11"/>
        <v>#N/A</v>
      </c>
      <c r="U66" t="e">
        <f t="shared" si="12"/>
        <v>#N/A</v>
      </c>
    </row>
    <row r="67" spans="1:21" x14ac:dyDescent="0.3">
      <c r="A67" t="str">
        <f t="shared" si="0"/>
        <v>C812月</v>
      </c>
      <c r="B67" t="str">
        <f>日行情!B72</f>
        <v>M1812-C-3300</v>
      </c>
      <c r="C67" t="str">
        <f>日行情!C72</f>
        <v>豆粕期权M1812-C-3300</v>
      </c>
      <c r="D67">
        <f>日行情!L72</f>
        <v>0</v>
      </c>
      <c r="E67">
        <f>日行情!M72</f>
        <v>196</v>
      </c>
      <c r="F67">
        <f>日行情!AD72</f>
        <v>0</v>
      </c>
      <c r="G67">
        <f>日行情!AE72</f>
        <v>0</v>
      </c>
      <c r="H67">
        <f>日行情!W72</f>
        <v>0.25461099108420315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O67" t="e">
        <f t="shared" si="6"/>
        <v>#N/A</v>
      </c>
      <c r="P67" t="e">
        <f t="shared" si="7"/>
        <v>#N/A</v>
      </c>
      <c r="Q67" t="e">
        <f t="shared" si="8"/>
        <v>#N/A</v>
      </c>
      <c r="R67" t="e">
        <f t="shared" si="9"/>
        <v>#N/A</v>
      </c>
      <c r="S67" t="e">
        <f t="shared" si="10"/>
        <v>#N/A</v>
      </c>
      <c r="T67" t="e">
        <f t="shared" si="11"/>
        <v>#N/A</v>
      </c>
      <c r="U67" t="e">
        <f t="shared" si="12"/>
        <v>#N/A</v>
      </c>
    </row>
    <row r="68" spans="1:21" x14ac:dyDescent="0.3">
      <c r="A68" t="str">
        <f t="shared" si="0"/>
        <v>C812月</v>
      </c>
      <c r="B68" t="str">
        <f>日行情!B73</f>
        <v>M1812-C-3350</v>
      </c>
      <c r="C68" t="str">
        <f>日行情!C73</f>
        <v>豆粕期权M1812-C-3350</v>
      </c>
      <c r="D68">
        <f>日行情!L73</f>
        <v>0</v>
      </c>
      <c r="E68">
        <f>日行情!M73</f>
        <v>182</v>
      </c>
      <c r="F68">
        <f>日行情!AD73</f>
        <v>0</v>
      </c>
      <c r="G68">
        <f>日行情!AE73</f>
        <v>0</v>
      </c>
      <c r="H68">
        <f>日行情!W73</f>
        <v>0.25542098637938498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O68" t="e">
        <f t="shared" si="6"/>
        <v>#N/A</v>
      </c>
      <c r="P68" t="e">
        <f t="shared" si="7"/>
        <v>#N/A</v>
      </c>
      <c r="Q68" t="e">
        <f t="shared" si="8"/>
        <v>#N/A</v>
      </c>
      <c r="R68" t="e">
        <f t="shared" si="9"/>
        <v>#N/A</v>
      </c>
      <c r="S68" t="e">
        <f t="shared" si="10"/>
        <v>#N/A</v>
      </c>
      <c r="T68" t="e">
        <f t="shared" si="11"/>
        <v>#N/A</v>
      </c>
      <c r="U68" t="e">
        <f t="shared" si="12"/>
        <v>#N/A</v>
      </c>
    </row>
    <row r="69" spans="1:21" x14ac:dyDescent="0.3">
      <c r="A69" t="str">
        <f t="shared" ref="A69:A132" si="13">IF(MID(B69,7,1)&amp;IF(MID(B69,4,1)="0",MID(B69,5,1),MID(B69,4,2))&amp;"月"="月","",MID(B69,7,1)&amp;MID(B69,3,1)&amp;IF(MID(B69,4,1)="0",MID(B69,5,1),MID(B69,4,2))&amp;"月")</f>
        <v>C812月</v>
      </c>
      <c r="B69" t="str">
        <f>日行情!B74</f>
        <v>M1812-C-3400</v>
      </c>
      <c r="C69" t="str">
        <f>日行情!C74</f>
        <v>豆粕期权M1812-C-3400</v>
      </c>
      <c r="D69">
        <f>日行情!L74</f>
        <v>0</v>
      </c>
      <c r="E69">
        <f>日行情!M74</f>
        <v>182</v>
      </c>
      <c r="F69">
        <f>日行情!AD74</f>
        <v>0</v>
      </c>
      <c r="G69">
        <f>日行情!AE74</f>
        <v>0</v>
      </c>
      <c r="H69">
        <f>日行情!W74</f>
        <v>0.25492951750956472</v>
      </c>
      <c r="J69" t="e">
        <f t="shared" ref="J69:J132" si="14">RIGHT(VLOOKUP($I$1&amp;"C",$A69:$H69,2,FALSE),4)</f>
        <v>#N/A</v>
      </c>
      <c r="K69" t="e">
        <f t="shared" ref="K69:K132" si="15">VLOOKUP($I$1&amp;"C",$A69:$H69,4,FALSE)</f>
        <v>#N/A</v>
      </c>
      <c r="L69" t="e">
        <f t="shared" ref="L69:L132" si="16">VLOOKUP($I$1&amp;"C",$A69:$H69,5,FALSE)</f>
        <v>#N/A</v>
      </c>
      <c r="M69" t="e">
        <f t="shared" ref="M69:M132" si="17">VLOOKUP($I$1&amp;"C",$A69:$H69,6,FALSE)</f>
        <v>#N/A</v>
      </c>
      <c r="N69" t="e">
        <f t="shared" ref="N69:N132" si="18">VLOOKUP($I$1&amp;"C",$A69:$H69,7,FALSE)</f>
        <v>#N/A</v>
      </c>
      <c r="O69" t="e">
        <f t="shared" ref="O69:O132" si="19">VLOOKUP($I$1&amp;"C",$A69:$H69,8,FALSE)</f>
        <v>#N/A</v>
      </c>
      <c r="P69" t="e">
        <f t="shared" ref="P69:P132" si="20">RIGHT(VLOOKUP($I$1&amp;"P",$A69:$H69,2,FALSE),4)</f>
        <v>#N/A</v>
      </c>
      <c r="Q69" t="e">
        <f t="shared" ref="Q69:Q132" si="21">VLOOKUP($I$1&amp;"P",$A69:$H69,4,FALSE)</f>
        <v>#N/A</v>
      </c>
      <c r="R69" t="e">
        <f t="shared" ref="R69:R132" si="22">VLOOKUP($I$1&amp;"P",$A69:$H69,5,FALSE)</f>
        <v>#N/A</v>
      </c>
      <c r="S69" t="e">
        <f t="shared" ref="S69:S132" si="23">VLOOKUP($I$1&amp;"P",$A69:$H69,6,FALSE)</f>
        <v>#N/A</v>
      </c>
      <c r="T69" t="e">
        <f t="shared" ref="T69:T132" si="24">VLOOKUP($I$1&amp;"P",$A69:$H69,7,FALSE)</f>
        <v>#N/A</v>
      </c>
      <c r="U69" t="e">
        <f t="shared" ref="U69:U132" si="25">VLOOKUP($I$1&amp;"P",$A69:$H69,8,FALSE)</f>
        <v>#N/A</v>
      </c>
    </row>
    <row r="70" spans="1:21" x14ac:dyDescent="0.3">
      <c r="A70" t="str">
        <f t="shared" si="13"/>
        <v>C812月</v>
      </c>
      <c r="B70" t="str">
        <f>日行情!B75</f>
        <v>M1812-C-3450</v>
      </c>
      <c r="C70" t="str">
        <f>日行情!C75</f>
        <v>豆粕期权M1812-C-3450</v>
      </c>
      <c r="D70">
        <f>日行情!L75</f>
        <v>0</v>
      </c>
      <c r="E70">
        <f>日行情!M75</f>
        <v>104</v>
      </c>
      <c r="F70">
        <f>日行情!AD75</f>
        <v>0</v>
      </c>
      <c r="G70">
        <f>日行情!AE75</f>
        <v>0</v>
      </c>
      <c r="H70">
        <f>日行情!W75</f>
        <v>0.25453633645325902</v>
      </c>
      <c r="J70" t="e">
        <f t="shared" si="14"/>
        <v>#N/A</v>
      </c>
      <c r="K70" t="e">
        <f t="shared" si="15"/>
        <v>#N/A</v>
      </c>
      <c r="L70" t="e">
        <f t="shared" si="16"/>
        <v>#N/A</v>
      </c>
      <c r="M70" t="e">
        <f t="shared" si="17"/>
        <v>#N/A</v>
      </c>
      <c r="N70" t="e">
        <f t="shared" si="18"/>
        <v>#N/A</v>
      </c>
      <c r="O70" t="e">
        <f t="shared" si="19"/>
        <v>#N/A</v>
      </c>
      <c r="P70" t="e">
        <f t="shared" si="20"/>
        <v>#N/A</v>
      </c>
      <c r="Q70" t="e">
        <f t="shared" si="21"/>
        <v>#N/A</v>
      </c>
      <c r="R70" t="e">
        <f t="shared" si="22"/>
        <v>#N/A</v>
      </c>
      <c r="S70" t="e">
        <f t="shared" si="23"/>
        <v>#N/A</v>
      </c>
      <c r="T70" t="e">
        <f t="shared" si="24"/>
        <v>#N/A</v>
      </c>
      <c r="U70" t="e">
        <f t="shared" si="25"/>
        <v>#N/A</v>
      </c>
    </row>
    <row r="71" spans="1:21" x14ac:dyDescent="0.3">
      <c r="A71" t="str">
        <f t="shared" si="13"/>
        <v>C812月</v>
      </c>
      <c r="B71" t="str">
        <f>日行情!B76</f>
        <v>M1812-C-3500</v>
      </c>
      <c r="C71" t="str">
        <f>日行情!C76</f>
        <v>豆粕期权M1812-C-3500</v>
      </c>
      <c r="D71">
        <f>日行情!L76</f>
        <v>0</v>
      </c>
      <c r="E71">
        <f>日行情!M76</f>
        <v>86</v>
      </c>
      <c r="F71">
        <f>日行情!AD76</f>
        <v>-20</v>
      </c>
      <c r="G71">
        <f>日行情!AE76</f>
        <v>0</v>
      </c>
      <c r="H71">
        <f>日行情!W76</f>
        <v>0.25510439710013566</v>
      </c>
      <c r="J71" t="e">
        <f t="shared" si="14"/>
        <v>#N/A</v>
      </c>
      <c r="K71" t="e">
        <f t="shared" si="15"/>
        <v>#N/A</v>
      </c>
      <c r="L71" t="e">
        <f t="shared" si="16"/>
        <v>#N/A</v>
      </c>
      <c r="M71" t="e">
        <f t="shared" si="17"/>
        <v>#N/A</v>
      </c>
      <c r="N71" t="e">
        <f t="shared" si="18"/>
        <v>#N/A</v>
      </c>
      <c r="O71" t="e">
        <f t="shared" si="19"/>
        <v>#N/A</v>
      </c>
      <c r="P71" t="e">
        <f t="shared" si="20"/>
        <v>#N/A</v>
      </c>
      <c r="Q71" t="e">
        <f t="shared" si="21"/>
        <v>#N/A</v>
      </c>
      <c r="R71" t="e">
        <f t="shared" si="22"/>
        <v>#N/A</v>
      </c>
      <c r="S71" t="e">
        <f t="shared" si="23"/>
        <v>#N/A</v>
      </c>
      <c r="T71" t="e">
        <f t="shared" si="24"/>
        <v>#N/A</v>
      </c>
      <c r="U71" t="e">
        <f t="shared" si="25"/>
        <v>#N/A</v>
      </c>
    </row>
    <row r="72" spans="1:21" x14ac:dyDescent="0.3">
      <c r="A72" t="str">
        <f t="shared" si="13"/>
        <v>C812月</v>
      </c>
      <c r="B72" t="str">
        <f>日行情!B77</f>
        <v>M1812-C-3550</v>
      </c>
      <c r="C72" t="str">
        <f>日行情!C77</f>
        <v>豆粕期权M1812-C-3550</v>
      </c>
      <c r="D72">
        <f>日行情!L77</f>
        <v>0</v>
      </c>
      <c r="E72">
        <f>日行情!M77</f>
        <v>100</v>
      </c>
      <c r="F72">
        <f>日行情!AD77</f>
        <v>0</v>
      </c>
      <c r="G72">
        <f>日行情!AE77</f>
        <v>0</v>
      </c>
      <c r="H72">
        <f>日行情!W77</f>
        <v>0.25421533644132321</v>
      </c>
      <c r="J72" t="e">
        <f t="shared" si="14"/>
        <v>#N/A</v>
      </c>
      <c r="K72" t="e">
        <f t="shared" si="15"/>
        <v>#N/A</v>
      </c>
      <c r="L72" t="e">
        <f t="shared" si="16"/>
        <v>#N/A</v>
      </c>
      <c r="M72" t="e">
        <f t="shared" si="17"/>
        <v>#N/A</v>
      </c>
      <c r="N72" t="e">
        <f t="shared" si="18"/>
        <v>#N/A</v>
      </c>
      <c r="O72" t="e">
        <f t="shared" si="19"/>
        <v>#N/A</v>
      </c>
      <c r="P72" t="e">
        <f t="shared" si="20"/>
        <v>#N/A</v>
      </c>
      <c r="Q72" t="e">
        <f t="shared" si="21"/>
        <v>#N/A</v>
      </c>
      <c r="R72" t="e">
        <f t="shared" si="22"/>
        <v>#N/A</v>
      </c>
      <c r="S72" t="e">
        <f t="shared" si="23"/>
        <v>#N/A</v>
      </c>
      <c r="T72" t="e">
        <f t="shared" si="24"/>
        <v>#N/A</v>
      </c>
      <c r="U72" t="e">
        <f t="shared" si="25"/>
        <v>#N/A</v>
      </c>
    </row>
    <row r="73" spans="1:21" x14ac:dyDescent="0.3">
      <c r="A73" t="str">
        <f t="shared" si="13"/>
        <v>C812月</v>
      </c>
      <c r="B73" t="str">
        <f>日行情!B78</f>
        <v>M1812-C-3600</v>
      </c>
      <c r="C73" t="str">
        <f>日行情!C78</f>
        <v>豆粕期权M1812-C-3600</v>
      </c>
      <c r="D73">
        <f>日行情!L78</f>
        <v>0</v>
      </c>
      <c r="E73">
        <f>日行情!M78</f>
        <v>66</v>
      </c>
      <c r="F73">
        <f>日行情!AD78</f>
        <v>0</v>
      </c>
      <c r="G73">
        <f>日行情!AE78</f>
        <v>0</v>
      </c>
      <c r="H73">
        <f>日行情!W78</f>
        <v>0.25522178815454244</v>
      </c>
      <c r="J73" t="e">
        <f t="shared" si="14"/>
        <v>#N/A</v>
      </c>
      <c r="K73" t="e">
        <f t="shared" si="15"/>
        <v>#N/A</v>
      </c>
      <c r="L73" t="e">
        <f t="shared" si="16"/>
        <v>#N/A</v>
      </c>
      <c r="M73" t="e">
        <f t="shared" si="17"/>
        <v>#N/A</v>
      </c>
      <c r="N73" t="e">
        <f t="shared" si="18"/>
        <v>#N/A</v>
      </c>
      <c r="O73" t="e">
        <f t="shared" si="19"/>
        <v>#N/A</v>
      </c>
      <c r="P73" t="e">
        <f t="shared" si="20"/>
        <v>#N/A</v>
      </c>
      <c r="Q73" t="e">
        <f t="shared" si="21"/>
        <v>#N/A</v>
      </c>
      <c r="R73" t="e">
        <f t="shared" si="22"/>
        <v>#N/A</v>
      </c>
      <c r="S73" t="e">
        <f t="shared" si="23"/>
        <v>#N/A</v>
      </c>
      <c r="T73" t="e">
        <f t="shared" si="24"/>
        <v>#N/A</v>
      </c>
      <c r="U73" t="e">
        <f t="shared" si="25"/>
        <v>#N/A</v>
      </c>
    </row>
    <row r="74" spans="1:21" x14ac:dyDescent="0.3">
      <c r="A74" t="str">
        <f t="shared" si="13"/>
        <v>C812月</v>
      </c>
      <c r="B74" t="str">
        <f>日行情!B79</f>
        <v>M1812-C-3650</v>
      </c>
      <c r="C74" t="str">
        <f>日行情!C79</f>
        <v>豆粕期权M1812-C-3650</v>
      </c>
      <c r="D74">
        <f>日行情!L79</f>
        <v>0</v>
      </c>
      <c r="E74">
        <f>日行情!M79</f>
        <v>210</v>
      </c>
      <c r="F74">
        <f>日行情!AD79</f>
        <v>0</v>
      </c>
      <c r="G74">
        <f>日行情!AE79</f>
        <v>0</v>
      </c>
      <c r="H74">
        <f>日行情!W79</f>
        <v>0.25350017189890145</v>
      </c>
      <c r="J74" t="e">
        <f t="shared" si="14"/>
        <v>#N/A</v>
      </c>
      <c r="K74" t="e">
        <f t="shared" si="15"/>
        <v>#N/A</v>
      </c>
      <c r="L74" t="e">
        <f t="shared" si="16"/>
        <v>#N/A</v>
      </c>
      <c r="M74" t="e">
        <f t="shared" si="17"/>
        <v>#N/A</v>
      </c>
      <c r="N74" t="e">
        <f t="shared" si="18"/>
        <v>#N/A</v>
      </c>
      <c r="O74" t="e">
        <f t="shared" si="19"/>
        <v>#N/A</v>
      </c>
      <c r="P74" t="e">
        <f t="shared" si="20"/>
        <v>#N/A</v>
      </c>
      <c r="Q74" t="e">
        <f t="shared" si="21"/>
        <v>#N/A</v>
      </c>
      <c r="R74" t="e">
        <f t="shared" si="22"/>
        <v>#N/A</v>
      </c>
      <c r="S74" t="e">
        <f t="shared" si="23"/>
        <v>#N/A</v>
      </c>
      <c r="T74" t="e">
        <f t="shared" si="24"/>
        <v>#N/A</v>
      </c>
      <c r="U74" t="e">
        <f t="shared" si="25"/>
        <v>#N/A</v>
      </c>
    </row>
    <row r="75" spans="1:21" x14ac:dyDescent="0.3">
      <c r="A75" t="str">
        <f t="shared" si="13"/>
        <v>P812月</v>
      </c>
      <c r="B75" t="str">
        <f>日行情!B80</f>
        <v>M1812-P-2450</v>
      </c>
      <c r="C75" t="str">
        <f>日行情!C80</f>
        <v>豆粕期权M1812-P-2450</v>
      </c>
      <c r="D75">
        <f>日行情!L80</f>
        <v>20</v>
      </c>
      <c r="E75">
        <f>日行情!M80</f>
        <v>536</v>
      </c>
      <c r="F75">
        <f>日行情!AD80</f>
        <v>0</v>
      </c>
      <c r="G75">
        <f>日行情!AE80</f>
        <v>20</v>
      </c>
      <c r="H75">
        <f>日行情!W80</f>
        <v>0.29647799356937399</v>
      </c>
      <c r="J75" t="e">
        <f t="shared" si="14"/>
        <v>#N/A</v>
      </c>
      <c r="K75" t="e">
        <f t="shared" si="15"/>
        <v>#N/A</v>
      </c>
      <c r="L75" t="e">
        <f t="shared" si="16"/>
        <v>#N/A</v>
      </c>
      <c r="M75" t="e">
        <f t="shared" si="17"/>
        <v>#N/A</v>
      </c>
      <c r="N75" t="e">
        <f t="shared" si="18"/>
        <v>#N/A</v>
      </c>
      <c r="O75" t="e">
        <f t="shared" si="19"/>
        <v>#N/A</v>
      </c>
      <c r="P75" t="e">
        <f t="shared" si="20"/>
        <v>#N/A</v>
      </c>
      <c r="Q75" t="e">
        <f t="shared" si="21"/>
        <v>#N/A</v>
      </c>
      <c r="R75" t="e">
        <f t="shared" si="22"/>
        <v>#N/A</v>
      </c>
      <c r="S75" t="e">
        <f t="shared" si="23"/>
        <v>#N/A</v>
      </c>
      <c r="T75" t="e">
        <f t="shared" si="24"/>
        <v>#N/A</v>
      </c>
      <c r="U75" t="e">
        <f t="shared" si="25"/>
        <v>#N/A</v>
      </c>
    </row>
    <row r="76" spans="1:21" x14ac:dyDescent="0.3">
      <c r="A76" t="str">
        <f t="shared" si="13"/>
        <v>P812月</v>
      </c>
      <c r="B76" t="str">
        <f>日行情!B81</f>
        <v>M1812-P-2500</v>
      </c>
      <c r="C76" t="str">
        <f>日行情!C81</f>
        <v>豆粕期权M1812-P-2500</v>
      </c>
      <c r="D76">
        <f>日行情!L81</f>
        <v>0</v>
      </c>
      <c r="E76">
        <f>日行情!M81</f>
        <v>376</v>
      </c>
      <c r="F76">
        <f>日行情!AD81</f>
        <v>0</v>
      </c>
      <c r="G76">
        <f>日行情!AE81</f>
        <v>0</v>
      </c>
      <c r="H76">
        <f>日行情!W81</f>
        <v>0.23556315257072449</v>
      </c>
      <c r="J76" t="e">
        <f t="shared" si="14"/>
        <v>#N/A</v>
      </c>
      <c r="K76" t="e">
        <f t="shared" si="15"/>
        <v>#N/A</v>
      </c>
      <c r="L76" t="e">
        <f t="shared" si="16"/>
        <v>#N/A</v>
      </c>
      <c r="M76" t="e">
        <f t="shared" si="17"/>
        <v>#N/A</v>
      </c>
      <c r="N76" t="e">
        <f t="shared" si="18"/>
        <v>#N/A</v>
      </c>
      <c r="O76" t="e">
        <f t="shared" si="19"/>
        <v>#N/A</v>
      </c>
      <c r="P76" t="e">
        <f t="shared" si="20"/>
        <v>#N/A</v>
      </c>
      <c r="Q76" t="e">
        <f t="shared" si="21"/>
        <v>#N/A</v>
      </c>
      <c r="R76" t="e">
        <f t="shared" si="22"/>
        <v>#N/A</v>
      </c>
      <c r="S76" t="e">
        <f t="shared" si="23"/>
        <v>#N/A</v>
      </c>
      <c r="T76" t="e">
        <f t="shared" si="24"/>
        <v>#N/A</v>
      </c>
      <c r="U76" t="e">
        <f t="shared" si="25"/>
        <v>#N/A</v>
      </c>
    </row>
    <row r="77" spans="1:21" x14ac:dyDescent="0.3">
      <c r="A77" t="str">
        <f t="shared" si="13"/>
        <v>P812月</v>
      </c>
      <c r="B77" t="str">
        <f>日行情!B82</f>
        <v>M1812-P-2550</v>
      </c>
      <c r="C77" t="str">
        <f>日行情!C82</f>
        <v>豆粕期权M1812-P-2550</v>
      </c>
      <c r="D77">
        <f>日行情!L82</f>
        <v>0</v>
      </c>
      <c r="E77">
        <f>日行情!M82</f>
        <v>328</v>
      </c>
      <c r="F77">
        <f>日行情!AD82</f>
        <v>0</v>
      </c>
      <c r="G77">
        <f>日行情!AE82</f>
        <v>0</v>
      </c>
      <c r="H77">
        <f>日行情!W82</f>
        <v>0.25218136282563214</v>
      </c>
      <c r="J77" t="e">
        <f t="shared" si="14"/>
        <v>#N/A</v>
      </c>
      <c r="K77" t="e">
        <f t="shared" si="15"/>
        <v>#N/A</v>
      </c>
      <c r="L77" t="e">
        <f t="shared" si="16"/>
        <v>#N/A</v>
      </c>
      <c r="M77" t="e">
        <f t="shared" si="17"/>
        <v>#N/A</v>
      </c>
      <c r="N77" t="e">
        <f t="shared" si="18"/>
        <v>#N/A</v>
      </c>
      <c r="O77" t="e">
        <f t="shared" si="19"/>
        <v>#N/A</v>
      </c>
      <c r="P77" t="e">
        <f t="shared" si="20"/>
        <v>#N/A</v>
      </c>
      <c r="Q77" t="e">
        <f t="shared" si="21"/>
        <v>#N/A</v>
      </c>
      <c r="R77" t="e">
        <f t="shared" si="22"/>
        <v>#N/A</v>
      </c>
      <c r="S77" t="e">
        <f t="shared" si="23"/>
        <v>#N/A</v>
      </c>
      <c r="T77" t="e">
        <f t="shared" si="24"/>
        <v>#N/A</v>
      </c>
      <c r="U77" t="e">
        <f t="shared" si="25"/>
        <v>#N/A</v>
      </c>
    </row>
    <row r="78" spans="1:21" x14ac:dyDescent="0.3">
      <c r="A78" t="str">
        <f t="shared" si="13"/>
        <v>P812月</v>
      </c>
      <c r="B78" t="str">
        <f>日行情!B83</f>
        <v>M1812-P-2600</v>
      </c>
      <c r="C78" t="str">
        <f>日行情!C83</f>
        <v>豆粕期权M1812-P-2600</v>
      </c>
      <c r="D78">
        <f>日行情!L83</f>
        <v>0</v>
      </c>
      <c r="E78">
        <f>日行情!M83</f>
        <v>490</v>
      </c>
      <c r="F78">
        <f>日行情!AD83</f>
        <v>0</v>
      </c>
      <c r="G78">
        <f>日行情!AE83</f>
        <v>0</v>
      </c>
      <c r="H78">
        <f>日行情!W83</f>
        <v>0.25342256684541697</v>
      </c>
      <c r="J78" t="e">
        <f t="shared" si="14"/>
        <v>#N/A</v>
      </c>
      <c r="K78" t="e">
        <f t="shared" si="15"/>
        <v>#N/A</v>
      </c>
      <c r="L78" t="e">
        <f t="shared" si="16"/>
        <v>#N/A</v>
      </c>
      <c r="M78" t="e">
        <f t="shared" si="17"/>
        <v>#N/A</v>
      </c>
      <c r="N78" t="e">
        <f t="shared" si="18"/>
        <v>#N/A</v>
      </c>
      <c r="O78" t="e">
        <f t="shared" si="19"/>
        <v>#N/A</v>
      </c>
      <c r="P78" t="e">
        <f t="shared" si="20"/>
        <v>#N/A</v>
      </c>
      <c r="Q78" t="e">
        <f t="shared" si="21"/>
        <v>#N/A</v>
      </c>
      <c r="R78" t="e">
        <f t="shared" si="22"/>
        <v>#N/A</v>
      </c>
      <c r="S78" t="e">
        <f t="shared" si="23"/>
        <v>#N/A</v>
      </c>
      <c r="T78" t="e">
        <f t="shared" si="24"/>
        <v>#N/A</v>
      </c>
      <c r="U78" t="e">
        <f t="shared" si="25"/>
        <v>#N/A</v>
      </c>
    </row>
    <row r="79" spans="1:21" x14ac:dyDescent="0.3">
      <c r="A79" t="str">
        <f t="shared" si="13"/>
        <v>P812月</v>
      </c>
      <c r="B79" t="str">
        <f>日行情!B84</f>
        <v>M1812-P-2650</v>
      </c>
      <c r="C79" t="str">
        <f>日行情!C84</f>
        <v>豆粕期权M1812-P-2650</v>
      </c>
      <c r="D79">
        <f>日行情!L84</f>
        <v>20</v>
      </c>
      <c r="E79">
        <f>日行情!M84</f>
        <v>186</v>
      </c>
      <c r="F79">
        <f>日行情!AD84</f>
        <v>20</v>
      </c>
      <c r="G79">
        <f>日行情!AE84</f>
        <v>20</v>
      </c>
      <c r="H79">
        <f>日行情!W84</f>
        <v>0.22877610784709454</v>
      </c>
      <c r="J79" t="e">
        <f t="shared" si="14"/>
        <v>#N/A</v>
      </c>
      <c r="K79" t="e">
        <f t="shared" si="15"/>
        <v>#N/A</v>
      </c>
      <c r="L79" t="e">
        <f t="shared" si="16"/>
        <v>#N/A</v>
      </c>
      <c r="M79" t="e">
        <f t="shared" si="17"/>
        <v>#N/A</v>
      </c>
      <c r="N79" t="e">
        <f t="shared" si="18"/>
        <v>#N/A</v>
      </c>
      <c r="O79" t="e">
        <f t="shared" si="19"/>
        <v>#N/A</v>
      </c>
      <c r="P79" t="e">
        <f t="shared" si="20"/>
        <v>#N/A</v>
      </c>
      <c r="Q79" t="e">
        <f t="shared" si="21"/>
        <v>#N/A</v>
      </c>
      <c r="R79" t="e">
        <f t="shared" si="22"/>
        <v>#N/A</v>
      </c>
      <c r="S79" t="e">
        <f t="shared" si="23"/>
        <v>#N/A</v>
      </c>
      <c r="T79" t="e">
        <f t="shared" si="24"/>
        <v>#N/A</v>
      </c>
      <c r="U79" t="e">
        <f t="shared" si="25"/>
        <v>#N/A</v>
      </c>
    </row>
    <row r="80" spans="1:21" x14ac:dyDescent="0.3">
      <c r="A80" t="str">
        <f t="shared" si="13"/>
        <v>P812月</v>
      </c>
      <c r="B80" t="str">
        <f>日行情!B85</f>
        <v>M1812-P-2700</v>
      </c>
      <c r="C80" t="str">
        <f>日行情!C85</f>
        <v>豆粕期权M1812-P-2700</v>
      </c>
      <c r="D80">
        <f>日行情!L85</f>
        <v>0</v>
      </c>
      <c r="E80">
        <f>日行情!M85</f>
        <v>172</v>
      </c>
      <c r="F80">
        <f>日行情!AD85</f>
        <v>0</v>
      </c>
      <c r="G80">
        <f>日行情!AE85</f>
        <v>0</v>
      </c>
      <c r="H80">
        <f>日行情!W85</f>
        <v>0.25152762071609491</v>
      </c>
      <c r="J80" t="e">
        <f t="shared" si="14"/>
        <v>#N/A</v>
      </c>
      <c r="K80" t="e">
        <f t="shared" si="15"/>
        <v>#N/A</v>
      </c>
      <c r="L80" t="e">
        <f t="shared" si="16"/>
        <v>#N/A</v>
      </c>
      <c r="M80" t="e">
        <f t="shared" si="17"/>
        <v>#N/A</v>
      </c>
      <c r="N80" t="e">
        <f t="shared" si="18"/>
        <v>#N/A</v>
      </c>
      <c r="O80" t="e">
        <f t="shared" si="19"/>
        <v>#N/A</v>
      </c>
      <c r="P80" t="e">
        <f t="shared" si="20"/>
        <v>#N/A</v>
      </c>
      <c r="Q80" t="e">
        <f t="shared" si="21"/>
        <v>#N/A</v>
      </c>
      <c r="R80" t="e">
        <f t="shared" si="22"/>
        <v>#N/A</v>
      </c>
      <c r="S80" t="e">
        <f t="shared" si="23"/>
        <v>#N/A</v>
      </c>
      <c r="T80" t="e">
        <f t="shared" si="24"/>
        <v>#N/A</v>
      </c>
      <c r="U80" t="e">
        <f t="shared" si="25"/>
        <v>#N/A</v>
      </c>
    </row>
    <row r="81" spans="1:21" x14ac:dyDescent="0.3">
      <c r="A81" t="str">
        <f t="shared" si="13"/>
        <v>P812月</v>
      </c>
      <c r="B81" t="str">
        <f>日行情!B86</f>
        <v>M1812-P-2750</v>
      </c>
      <c r="C81" t="str">
        <f>日行情!C86</f>
        <v>豆粕期权M1812-P-2750</v>
      </c>
      <c r="D81">
        <f>日行情!L86</f>
        <v>0</v>
      </c>
      <c r="E81">
        <f>日行情!M86</f>
        <v>60</v>
      </c>
      <c r="F81">
        <f>日行情!AD86</f>
        <v>0</v>
      </c>
      <c r="G81">
        <f>日行情!AE86</f>
        <v>0</v>
      </c>
      <c r="H81">
        <f>日行情!W86</f>
        <v>0.25154645573675627</v>
      </c>
      <c r="J81" t="e">
        <f t="shared" si="14"/>
        <v>#N/A</v>
      </c>
      <c r="K81" t="e">
        <f t="shared" si="15"/>
        <v>#N/A</v>
      </c>
      <c r="L81" t="e">
        <f t="shared" si="16"/>
        <v>#N/A</v>
      </c>
      <c r="M81" t="e">
        <f t="shared" si="17"/>
        <v>#N/A</v>
      </c>
      <c r="N81" t="e">
        <f t="shared" si="18"/>
        <v>#N/A</v>
      </c>
      <c r="O81" t="e">
        <f t="shared" si="19"/>
        <v>#N/A</v>
      </c>
      <c r="P81" t="e">
        <f t="shared" si="20"/>
        <v>#N/A</v>
      </c>
      <c r="Q81" t="e">
        <f t="shared" si="21"/>
        <v>#N/A</v>
      </c>
      <c r="R81" t="e">
        <f t="shared" si="22"/>
        <v>#N/A</v>
      </c>
      <c r="S81" t="e">
        <f t="shared" si="23"/>
        <v>#N/A</v>
      </c>
      <c r="T81" t="e">
        <f t="shared" si="24"/>
        <v>#N/A</v>
      </c>
      <c r="U81" t="e">
        <f t="shared" si="25"/>
        <v>#N/A</v>
      </c>
    </row>
    <row r="82" spans="1:21" x14ac:dyDescent="0.3">
      <c r="A82" t="str">
        <f t="shared" si="13"/>
        <v>P812月</v>
      </c>
      <c r="B82" t="str">
        <f>日行情!B87</f>
        <v>M1812-P-2800</v>
      </c>
      <c r="C82" t="str">
        <f>日行情!C87</f>
        <v>豆粕期权M1812-P-2800</v>
      </c>
      <c r="D82">
        <f>日行情!L87</f>
        <v>0</v>
      </c>
      <c r="E82">
        <f>日行情!M87</f>
        <v>132</v>
      </c>
      <c r="F82">
        <f>日行情!AD87</f>
        <v>0</v>
      </c>
      <c r="G82">
        <f>日行情!AE87</f>
        <v>0</v>
      </c>
      <c r="H82">
        <f>日行情!W87</f>
        <v>0.25107367287635801</v>
      </c>
      <c r="J82" t="e">
        <f t="shared" si="14"/>
        <v>#N/A</v>
      </c>
      <c r="K82" t="e">
        <f t="shared" si="15"/>
        <v>#N/A</v>
      </c>
      <c r="L82" t="e">
        <f t="shared" si="16"/>
        <v>#N/A</v>
      </c>
      <c r="M82" t="e">
        <f t="shared" si="17"/>
        <v>#N/A</v>
      </c>
      <c r="N82" t="e">
        <f t="shared" si="18"/>
        <v>#N/A</v>
      </c>
      <c r="O82" t="e">
        <f t="shared" si="19"/>
        <v>#N/A</v>
      </c>
      <c r="P82" t="e">
        <f t="shared" si="20"/>
        <v>#N/A</v>
      </c>
      <c r="Q82" t="e">
        <f t="shared" si="21"/>
        <v>#N/A</v>
      </c>
      <c r="R82" t="e">
        <f t="shared" si="22"/>
        <v>#N/A</v>
      </c>
      <c r="S82" t="e">
        <f t="shared" si="23"/>
        <v>#N/A</v>
      </c>
      <c r="T82" t="e">
        <f t="shared" si="24"/>
        <v>#N/A</v>
      </c>
      <c r="U82" t="e">
        <f t="shared" si="25"/>
        <v>#N/A</v>
      </c>
    </row>
    <row r="83" spans="1:21" x14ac:dyDescent="0.3">
      <c r="A83" t="str">
        <f t="shared" si="13"/>
        <v>P812月</v>
      </c>
      <c r="B83" t="str">
        <f>日行情!B88</f>
        <v>M1812-P-2850</v>
      </c>
      <c r="C83" t="str">
        <f>日行情!C88</f>
        <v>豆粕期权M1812-P-2850</v>
      </c>
      <c r="D83">
        <f>日行情!L88</f>
        <v>0</v>
      </c>
      <c r="E83">
        <f>日行情!M88</f>
        <v>244</v>
      </c>
      <c r="F83">
        <f>日行情!AD88</f>
        <v>0</v>
      </c>
      <c r="G83">
        <f>日行情!AE88</f>
        <v>0</v>
      </c>
      <c r="H83">
        <f>日行情!W88</f>
        <v>0.2507607492735982</v>
      </c>
      <c r="J83" t="e">
        <f t="shared" si="14"/>
        <v>#N/A</v>
      </c>
      <c r="K83" t="e">
        <f t="shared" si="15"/>
        <v>#N/A</v>
      </c>
      <c r="L83" t="e">
        <f t="shared" si="16"/>
        <v>#N/A</v>
      </c>
      <c r="M83" t="e">
        <f t="shared" si="17"/>
        <v>#N/A</v>
      </c>
      <c r="N83" t="e">
        <f t="shared" si="18"/>
        <v>#N/A</v>
      </c>
      <c r="O83" t="e">
        <f t="shared" si="19"/>
        <v>#N/A</v>
      </c>
      <c r="P83" t="e">
        <f t="shared" si="20"/>
        <v>#N/A</v>
      </c>
      <c r="Q83" t="e">
        <f t="shared" si="21"/>
        <v>#N/A</v>
      </c>
      <c r="R83" t="e">
        <f t="shared" si="22"/>
        <v>#N/A</v>
      </c>
      <c r="S83" t="e">
        <f t="shared" si="23"/>
        <v>#N/A</v>
      </c>
      <c r="T83" t="e">
        <f t="shared" si="24"/>
        <v>#N/A</v>
      </c>
      <c r="U83" t="e">
        <f t="shared" si="25"/>
        <v>#N/A</v>
      </c>
    </row>
    <row r="84" spans="1:21" x14ac:dyDescent="0.3">
      <c r="A84" t="str">
        <f t="shared" si="13"/>
        <v>P812月</v>
      </c>
      <c r="B84" t="str">
        <f>日行情!B89</f>
        <v>M1812-P-2900</v>
      </c>
      <c r="C84" t="str">
        <f>日行情!C89</f>
        <v>豆粕期权M1812-P-2900</v>
      </c>
      <c r="D84">
        <f>日行情!L89</f>
        <v>0</v>
      </c>
      <c r="E84">
        <f>日行情!M89</f>
        <v>100</v>
      </c>
      <c r="F84">
        <f>日行情!AD89</f>
        <v>0</v>
      </c>
      <c r="G84">
        <f>日行情!AE89</f>
        <v>0</v>
      </c>
      <c r="H84">
        <f>日行情!W89</f>
        <v>0.25187726068824523</v>
      </c>
      <c r="J84" t="e">
        <f t="shared" si="14"/>
        <v>#N/A</v>
      </c>
      <c r="K84" t="e">
        <f t="shared" si="15"/>
        <v>#N/A</v>
      </c>
      <c r="L84" t="e">
        <f t="shared" si="16"/>
        <v>#N/A</v>
      </c>
      <c r="M84" t="e">
        <f t="shared" si="17"/>
        <v>#N/A</v>
      </c>
      <c r="N84" t="e">
        <f t="shared" si="18"/>
        <v>#N/A</v>
      </c>
      <c r="O84" t="e">
        <f t="shared" si="19"/>
        <v>#N/A</v>
      </c>
      <c r="P84" t="e">
        <f t="shared" si="20"/>
        <v>#N/A</v>
      </c>
      <c r="Q84" t="e">
        <f t="shared" si="21"/>
        <v>#N/A</v>
      </c>
      <c r="R84" t="e">
        <f t="shared" si="22"/>
        <v>#N/A</v>
      </c>
      <c r="S84" t="e">
        <f t="shared" si="23"/>
        <v>#N/A</v>
      </c>
      <c r="T84" t="e">
        <f t="shared" si="24"/>
        <v>#N/A</v>
      </c>
      <c r="U84" t="e">
        <f t="shared" si="25"/>
        <v>#N/A</v>
      </c>
    </row>
    <row r="85" spans="1:21" x14ac:dyDescent="0.3">
      <c r="A85" t="str">
        <f t="shared" si="13"/>
        <v>P812月</v>
      </c>
      <c r="B85" t="str">
        <f>日行情!B90</f>
        <v>M1812-P-2950</v>
      </c>
      <c r="C85" t="str">
        <f>日行情!C90</f>
        <v>豆粕期权M1812-P-2950</v>
      </c>
      <c r="D85">
        <f>日行情!L90</f>
        <v>0</v>
      </c>
      <c r="E85">
        <f>日行情!M90</f>
        <v>288</v>
      </c>
      <c r="F85">
        <f>日行情!AD90</f>
        <v>0</v>
      </c>
      <c r="G85">
        <f>日行情!AE90</f>
        <v>0</v>
      </c>
      <c r="H85">
        <f>日行情!W90</f>
        <v>0.2521302221682668</v>
      </c>
      <c r="J85" t="e">
        <f t="shared" si="14"/>
        <v>#N/A</v>
      </c>
      <c r="K85" t="e">
        <f t="shared" si="15"/>
        <v>#N/A</v>
      </c>
      <c r="L85" t="e">
        <f t="shared" si="16"/>
        <v>#N/A</v>
      </c>
      <c r="M85" t="e">
        <f t="shared" si="17"/>
        <v>#N/A</v>
      </c>
      <c r="N85" t="e">
        <f t="shared" si="18"/>
        <v>#N/A</v>
      </c>
      <c r="O85" t="e">
        <f t="shared" si="19"/>
        <v>#N/A</v>
      </c>
      <c r="P85" t="e">
        <f t="shared" si="20"/>
        <v>#N/A</v>
      </c>
      <c r="Q85" t="e">
        <f t="shared" si="21"/>
        <v>#N/A</v>
      </c>
      <c r="R85" t="e">
        <f t="shared" si="22"/>
        <v>#N/A</v>
      </c>
      <c r="S85" t="e">
        <f t="shared" si="23"/>
        <v>#N/A</v>
      </c>
      <c r="T85" t="e">
        <f t="shared" si="24"/>
        <v>#N/A</v>
      </c>
      <c r="U85" t="e">
        <f t="shared" si="25"/>
        <v>#N/A</v>
      </c>
    </row>
    <row r="86" spans="1:21" x14ac:dyDescent="0.3">
      <c r="A86" t="str">
        <f t="shared" si="13"/>
        <v>P812月</v>
      </c>
      <c r="B86" t="str">
        <f>日行情!B91</f>
        <v>M1812-P-3000</v>
      </c>
      <c r="C86" t="str">
        <f>日行情!C91</f>
        <v>豆粕期权M1812-P-3000</v>
      </c>
      <c r="D86">
        <f>日行情!L91</f>
        <v>0</v>
      </c>
      <c r="E86">
        <f>日行情!M91</f>
        <v>198</v>
      </c>
      <c r="F86">
        <f>日行情!AD91</f>
        <v>0</v>
      </c>
      <c r="G86">
        <f>日行情!AE91</f>
        <v>0</v>
      </c>
      <c r="H86">
        <f>日行情!W91</f>
        <v>0.25237939876280724</v>
      </c>
      <c r="J86" t="e">
        <f t="shared" si="14"/>
        <v>#N/A</v>
      </c>
      <c r="K86" t="e">
        <f t="shared" si="15"/>
        <v>#N/A</v>
      </c>
      <c r="L86" t="e">
        <f t="shared" si="16"/>
        <v>#N/A</v>
      </c>
      <c r="M86" t="e">
        <f t="shared" si="17"/>
        <v>#N/A</v>
      </c>
      <c r="N86" t="e">
        <f t="shared" si="18"/>
        <v>#N/A</v>
      </c>
      <c r="O86" t="e">
        <f t="shared" si="19"/>
        <v>#N/A</v>
      </c>
      <c r="P86" t="e">
        <f t="shared" si="20"/>
        <v>#N/A</v>
      </c>
      <c r="Q86" t="e">
        <f t="shared" si="21"/>
        <v>#N/A</v>
      </c>
      <c r="R86" t="e">
        <f t="shared" si="22"/>
        <v>#N/A</v>
      </c>
      <c r="S86" t="e">
        <f t="shared" si="23"/>
        <v>#N/A</v>
      </c>
      <c r="T86" t="e">
        <f t="shared" si="24"/>
        <v>#N/A</v>
      </c>
      <c r="U86" t="e">
        <f t="shared" si="25"/>
        <v>#N/A</v>
      </c>
    </row>
    <row r="87" spans="1:21" x14ac:dyDescent="0.3">
      <c r="A87" t="str">
        <f t="shared" si="13"/>
        <v>P812月</v>
      </c>
      <c r="B87" t="str">
        <f>日行情!B92</f>
        <v>M1812-P-3050</v>
      </c>
      <c r="C87" t="str">
        <f>日行情!C92</f>
        <v>豆粕期权M1812-P-3050</v>
      </c>
      <c r="D87">
        <f>日行情!L92</f>
        <v>0</v>
      </c>
      <c r="E87">
        <f>日行情!M92</f>
        <v>258</v>
      </c>
      <c r="F87">
        <f>日行情!AD92</f>
        <v>0</v>
      </c>
      <c r="G87">
        <f>日行情!AE92</f>
        <v>0</v>
      </c>
      <c r="H87">
        <f>日行情!W92</f>
        <v>0.25243033080443744</v>
      </c>
      <c r="J87" t="e">
        <f t="shared" si="14"/>
        <v>#N/A</v>
      </c>
      <c r="K87" t="e">
        <f t="shared" si="15"/>
        <v>#N/A</v>
      </c>
      <c r="L87" t="e">
        <f t="shared" si="16"/>
        <v>#N/A</v>
      </c>
      <c r="M87" t="e">
        <f t="shared" si="17"/>
        <v>#N/A</v>
      </c>
      <c r="N87" t="e">
        <f t="shared" si="18"/>
        <v>#N/A</v>
      </c>
      <c r="O87" t="e">
        <f t="shared" si="19"/>
        <v>#N/A</v>
      </c>
      <c r="P87" t="e">
        <f t="shared" si="20"/>
        <v>#N/A</v>
      </c>
      <c r="Q87" t="e">
        <f t="shared" si="21"/>
        <v>#N/A</v>
      </c>
      <c r="R87" t="e">
        <f t="shared" si="22"/>
        <v>#N/A</v>
      </c>
      <c r="S87" t="e">
        <f t="shared" si="23"/>
        <v>#N/A</v>
      </c>
      <c r="T87" t="e">
        <f t="shared" si="24"/>
        <v>#N/A</v>
      </c>
      <c r="U87" t="e">
        <f t="shared" si="25"/>
        <v>#N/A</v>
      </c>
    </row>
    <row r="88" spans="1:21" x14ac:dyDescent="0.3">
      <c r="A88" t="str">
        <f t="shared" si="13"/>
        <v>P812月</v>
      </c>
      <c r="B88" t="str">
        <f>日行情!B93</f>
        <v>M1812-P-3100</v>
      </c>
      <c r="C88" t="str">
        <f>日行情!C93</f>
        <v>豆粕期权M1812-P-3100</v>
      </c>
      <c r="D88">
        <f>日行情!L93</f>
        <v>0</v>
      </c>
      <c r="E88">
        <f>日行情!M93</f>
        <v>60</v>
      </c>
      <c r="F88">
        <f>日行情!AD93</f>
        <v>0</v>
      </c>
      <c r="G88">
        <f>日行情!AE93</f>
        <v>0</v>
      </c>
      <c r="H88">
        <f>日行情!W93</f>
        <v>0.25243939068779353</v>
      </c>
      <c r="J88" t="e">
        <f t="shared" si="14"/>
        <v>#N/A</v>
      </c>
      <c r="K88" t="e">
        <f t="shared" si="15"/>
        <v>#N/A</v>
      </c>
      <c r="L88" t="e">
        <f t="shared" si="16"/>
        <v>#N/A</v>
      </c>
      <c r="M88" t="e">
        <f t="shared" si="17"/>
        <v>#N/A</v>
      </c>
      <c r="N88" t="e">
        <f t="shared" si="18"/>
        <v>#N/A</v>
      </c>
      <c r="O88" t="e">
        <f t="shared" si="19"/>
        <v>#N/A</v>
      </c>
      <c r="P88" t="e">
        <f t="shared" si="20"/>
        <v>#N/A</v>
      </c>
      <c r="Q88" t="e">
        <f t="shared" si="21"/>
        <v>#N/A</v>
      </c>
      <c r="R88" t="e">
        <f t="shared" si="22"/>
        <v>#N/A</v>
      </c>
      <c r="S88" t="e">
        <f t="shared" si="23"/>
        <v>#N/A</v>
      </c>
      <c r="T88" t="e">
        <f t="shared" si="24"/>
        <v>#N/A</v>
      </c>
      <c r="U88" t="e">
        <f t="shared" si="25"/>
        <v>#N/A</v>
      </c>
    </row>
    <row r="89" spans="1:21" x14ac:dyDescent="0.3">
      <c r="A89" t="str">
        <f t="shared" si="13"/>
        <v>P812月</v>
      </c>
      <c r="B89" t="str">
        <f>日行情!B94</f>
        <v>M1812-P-3150</v>
      </c>
      <c r="C89" t="str">
        <f>日行情!C94</f>
        <v>豆粕期权M1812-P-3150</v>
      </c>
      <c r="D89">
        <f>日行情!L94</f>
        <v>0</v>
      </c>
      <c r="E89">
        <f>日行情!M94</f>
        <v>62</v>
      </c>
      <c r="F89">
        <f>日行情!AD94</f>
        <v>-20</v>
      </c>
      <c r="G89">
        <f>日行情!AE94</f>
        <v>0</v>
      </c>
      <c r="H89">
        <f>日行情!W94</f>
        <v>0.25171969620369372</v>
      </c>
      <c r="J89" t="e">
        <f t="shared" si="14"/>
        <v>#N/A</v>
      </c>
      <c r="K89" t="e">
        <f t="shared" si="15"/>
        <v>#N/A</v>
      </c>
      <c r="L89" t="e">
        <f t="shared" si="16"/>
        <v>#N/A</v>
      </c>
      <c r="M89" t="e">
        <f t="shared" si="17"/>
        <v>#N/A</v>
      </c>
      <c r="N89" t="e">
        <f t="shared" si="18"/>
        <v>#N/A</v>
      </c>
      <c r="O89" t="e">
        <f t="shared" si="19"/>
        <v>#N/A</v>
      </c>
      <c r="P89" t="e">
        <f t="shared" si="20"/>
        <v>#N/A</v>
      </c>
      <c r="Q89" t="e">
        <f t="shared" si="21"/>
        <v>#N/A</v>
      </c>
      <c r="R89" t="e">
        <f t="shared" si="22"/>
        <v>#N/A</v>
      </c>
      <c r="S89" t="e">
        <f t="shared" si="23"/>
        <v>#N/A</v>
      </c>
      <c r="T89" t="e">
        <f t="shared" si="24"/>
        <v>#N/A</v>
      </c>
      <c r="U89" t="e">
        <f t="shared" si="25"/>
        <v>#N/A</v>
      </c>
    </row>
    <row r="90" spans="1:21" x14ac:dyDescent="0.3">
      <c r="A90" t="str">
        <f t="shared" si="13"/>
        <v>P812月</v>
      </c>
      <c r="B90" t="str">
        <f>日行情!B95</f>
        <v>M1812-P-3200</v>
      </c>
      <c r="C90" t="str">
        <f>日行情!C95</f>
        <v>豆粕期权M1812-P-3200</v>
      </c>
      <c r="D90">
        <f>日行情!L95</f>
        <v>0</v>
      </c>
      <c r="E90">
        <f>日行情!M95</f>
        <v>62</v>
      </c>
      <c r="F90">
        <f>日行情!AD95</f>
        <v>0</v>
      </c>
      <c r="G90">
        <f>日行情!AE95</f>
        <v>0</v>
      </c>
      <c r="H90">
        <f>日行情!W95</f>
        <v>0.25240240609817211</v>
      </c>
      <c r="J90" t="e">
        <f t="shared" si="14"/>
        <v>#N/A</v>
      </c>
      <c r="K90" t="e">
        <f t="shared" si="15"/>
        <v>#N/A</v>
      </c>
      <c r="L90" t="e">
        <f t="shared" si="16"/>
        <v>#N/A</v>
      </c>
      <c r="M90" t="e">
        <f t="shared" si="17"/>
        <v>#N/A</v>
      </c>
      <c r="N90" t="e">
        <f t="shared" si="18"/>
        <v>#N/A</v>
      </c>
      <c r="O90" t="e">
        <f t="shared" si="19"/>
        <v>#N/A</v>
      </c>
      <c r="P90" t="e">
        <f t="shared" si="20"/>
        <v>#N/A</v>
      </c>
      <c r="Q90" t="e">
        <f t="shared" si="21"/>
        <v>#N/A</v>
      </c>
      <c r="R90" t="e">
        <f t="shared" si="22"/>
        <v>#N/A</v>
      </c>
      <c r="S90" t="e">
        <f t="shared" si="23"/>
        <v>#N/A</v>
      </c>
      <c r="T90" t="e">
        <f t="shared" si="24"/>
        <v>#N/A</v>
      </c>
      <c r="U90" t="e">
        <f t="shared" si="25"/>
        <v>#N/A</v>
      </c>
    </row>
    <row r="91" spans="1:21" x14ac:dyDescent="0.3">
      <c r="A91" t="str">
        <f t="shared" si="13"/>
        <v>P812月</v>
      </c>
      <c r="B91" t="str">
        <f>日行情!B96</f>
        <v>M1812-P-3250</v>
      </c>
      <c r="C91" t="str">
        <f>日行情!C96</f>
        <v>豆粕期权M1812-P-3250</v>
      </c>
      <c r="D91">
        <f>日行情!L96</f>
        <v>0</v>
      </c>
      <c r="E91">
        <f>日行情!M96</f>
        <v>68</v>
      </c>
      <c r="F91">
        <f>日行情!AD96</f>
        <v>0</v>
      </c>
      <c r="G91">
        <f>日行情!AE96</f>
        <v>0</v>
      </c>
      <c r="H91">
        <f>日行情!W96</f>
        <v>0.25212533459961417</v>
      </c>
      <c r="J91" t="e">
        <f t="shared" si="14"/>
        <v>#N/A</v>
      </c>
      <c r="K91" t="e">
        <f t="shared" si="15"/>
        <v>#N/A</v>
      </c>
      <c r="L91" t="e">
        <f t="shared" si="16"/>
        <v>#N/A</v>
      </c>
      <c r="M91" t="e">
        <f t="shared" si="17"/>
        <v>#N/A</v>
      </c>
      <c r="N91" t="e">
        <f t="shared" si="18"/>
        <v>#N/A</v>
      </c>
      <c r="O91" t="e">
        <f t="shared" si="19"/>
        <v>#N/A</v>
      </c>
      <c r="P91" t="e">
        <f t="shared" si="20"/>
        <v>#N/A</v>
      </c>
      <c r="Q91" t="e">
        <f t="shared" si="21"/>
        <v>#N/A</v>
      </c>
      <c r="R91" t="e">
        <f t="shared" si="22"/>
        <v>#N/A</v>
      </c>
      <c r="S91" t="e">
        <f t="shared" si="23"/>
        <v>#N/A</v>
      </c>
      <c r="T91" t="e">
        <f t="shared" si="24"/>
        <v>#N/A</v>
      </c>
      <c r="U91" t="e">
        <f t="shared" si="25"/>
        <v>#N/A</v>
      </c>
    </row>
    <row r="92" spans="1:21" x14ac:dyDescent="0.3">
      <c r="A92" t="str">
        <f t="shared" si="13"/>
        <v>P812月</v>
      </c>
      <c r="B92" t="str">
        <f>日行情!B97</f>
        <v>M1812-P-3300</v>
      </c>
      <c r="C92" t="str">
        <f>日行情!C97</f>
        <v>豆粕期权M1812-P-3300</v>
      </c>
      <c r="D92">
        <f>日行情!L97</f>
        <v>0</v>
      </c>
      <c r="E92">
        <f>日行情!M97</f>
        <v>40</v>
      </c>
      <c r="F92">
        <f>日行情!AD97</f>
        <v>0</v>
      </c>
      <c r="G92">
        <f>日行情!AE97</f>
        <v>0</v>
      </c>
      <c r="H92">
        <f>日行情!W97</f>
        <v>0.25190038723260161</v>
      </c>
      <c r="J92" t="e">
        <f t="shared" si="14"/>
        <v>#N/A</v>
      </c>
      <c r="K92" t="e">
        <f t="shared" si="15"/>
        <v>#N/A</v>
      </c>
      <c r="L92" t="e">
        <f t="shared" si="16"/>
        <v>#N/A</v>
      </c>
      <c r="M92" t="e">
        <f t="shared" si="17"/>
        <v>#N/A</v>
      </c>
      <c r="N92" t="e">
        <f t="shared" si="18"/>
        <v>#N/A</v>
      </c>
      <c r="O92" t="e">
        <f t="shared" si="19"/>
        <v>#N/A</v>
      </c>
      <c r="P92" t="e">
        <f t="shared" si="20"/>
        <v>#N/A</v>
      </c>
      <c r="Q92" t="e">
        <f t="shared" si="21"/>
        <v>#N/A</v>
      </c>
      <c r="R92" t="e">
        <f t="shared" si="22"/>
        <v>#N/A</v>
      </c>
      <c r="S92" t="e">
        <f t="shared" si="23"/>
        <v>#N/A</v>
      </c>
      <c r="T92" t="e">
        <f t="shared" si="24"/>
        <v>#N/A</v>
      </c>
      <c r="U92" t="e">
        <f t="shared" si="25"/>
        <v>#N/A</v>
      </c>
    </row>
    <row r="93" spans="1:21" x14ac:dyDescent="0.3">
      <c r="A93" t="str">
        <f t="shared" si="13"/>
        <v>P812月</v>
      </c>
      <c r="B93" t="str">
        <f>日行情!B98</f>
        <v>M1812-P-3350</v>
      </c>
      <c r="C93" t="str">
        <f>日行情!C98</f>
        <v>豆粕期权M1812-P-3350</v>
      </c>
      <c r="D93">
        <f>日行情!L98</f>
        <v>0</v>
      </c>
      <c r="E93">
        <f>日行情!M98</f>
        <v>20</v>
      </c>
      <c r="F93">
        <f>日行情!AD98</f>
        <v>0</v>
      </c>
      <c r="G93">
        <f>日行情!AE98</f>
        <v>0</v>
      </c>
      <c r="H93">
        <f>日行情!W98</f>
        <v>0.25232018169626602</v>
      </c>
      <c r="J93" t="e">
        <f t="shared" si="14"/>
        <v>#N/A</v>
      </c>
      <c r="K93" t="e">
        <f t="shared" si="15"/>
        <v>#N/A</v>
      </c>
      <c r="L93" t="e">
        <f t="shared" si="16"/>
        <v>#N/A</v>
      </c>
      <c r="M93" t="e">
        <f t="shared" si="17"/>
        <v>#N/A</v>
      </c>
      <c r="N93" t="e">
        <f t="shared" si="18"/>
        <v>#N/A</v>
      </c>
      <c r="O93" t="e">
        <f t="shared" si="19"/>
        <v>#N/A</v>
      </c>
      <c r="P93" t="e">
        <f t="shared" si="20"/>
        <v>#N/A</v>
      </c>
      <c r="Q93" t="e">
        <f t="shared" si="21"/>
        <v>#N/A</v>
      </c>
      <c r="R93" t="e">
        <f t="shared" si="22"/>
        <v>#N/A</v>
      </c>
      <c r="S93" t="e">
        <f t="shared" si="23"/>
        <v>#N/A</v>
      </c>
      <c r="T93" t="e">
        <f t="shared" si="24"/>
        <v>#N/A</v>
      </c>
      <c r="U93" t="e">
        <f t="shared" si="25"/>
        <v>#N/A</v>
      </c>
    </row>
    <row r="94" spans="1:21" x14ac:dyDescent="0.3">
      <c r="A94" t="str">
        <f t="shared" si="13"/>
        <v>P812月</v>
      </c>
      <c r="B94" t="str">
        <f>日行情!B99</f>
        <v>M1812-P-3400</v>
      </c>
      <c r="C94" t="str">
        <f>日行情!C99</f>
        <v>豆粕期权M1812-P-3400</v>
      </c>
      <c r="D94">
        <f>日行情!L99</f>
        <v>0</v>
      </c>
      <c r="E94">
        <f>日行情!M99</f>
        <v>40</v>
      </c>
      <c r="F94">
        <f>日行情!AD99</f>
        <v>0</v>
      </c>
      <c r="G94">
        <f>日行情!AE99</f>
        <v>0</v>
      </c>
      <c r="H94">
        <f>日行情!W99</f>
        <v>0.25146509560003871</v>
      </c>
      <c r="J94" t="e">
        <f t="shared" si="14"/>
        <v>#N/A</v>
      </c>
      <c r="K94" t="e">
        <f t="shared" si="15"/>
        <v>#N/A</v>
      </c>
      <c r="L94" t="e">
        <f t="shared" si="16"/>
        <v>#N/A</v>
      </c>
      <c r="M94" t="e">
        <f t="shared" si="17"/>
        <v>#N/A</v>
      </c>
      <c r="N94" t="e">
        <f t="shared" si="18"/>
        <v>#N/A</v>
      </c>
      <c r="O94" t="e">
        <f t="shared" si="19"/>
        <v>#N/A</v>
      </c>
      <c r="P94" t="e">
        <f t="shared" si="20"/>
        <v>#N/A</v>
      </c>
      <c r="Q94" t="e">
        <f t="shared" si="21"/>
        <v>#N/A</v>
      </c>
      <c r="R94" t="e">
        <f t="shared" si="22"/>
        <v>#N/A</v>
      </c>
      <c r="S94" t="e">
        <f t="shared" si="23"/>
        <v>#N/A</v>
      </c>
      <c r="T94" t="e">
        <f t="shared" si="24"/>
        <v>#N/A</v>
      </c>
      <c r="U94" t="e">
        <f t="shared" si="25"/>
        <v>#N/A</v>
      </c>
    </row>
    <row r="95" spans="1:21" x14ac:dyDescent="0.3">
      <c r="A95" t="str">
        <f t="shared" si="13"/>
        <v>P812月</v>
      </c>
      <c r="B95" t="str">
        <f>日行情!B100</f>
        <v>M1812-P-3450</v>
      </c>
      <c r="C95" t="str">
        <f>日行情!C100</f>
        <v>豆粕期权M1812-P-3450</v>
      </c>
      <c r="D95">
        <f>日行情!L100</f>
        <v>0</v>
      </c>
      <c r="E95">
        <f>日行情!M100</f>
        <v>80</v>
      </c>
      <c r="F95">
        <f>日行情!AD100</f>
        <v>0</v>
      </c>
      <c r="G95">
        <f>日行情!AE100</f>
        <v>0</v>
      </c>
      <c r="H95">
        <f>日行情!W100</f>
        <v>0.25133471076555547</v>
      </c>
      <c r="J95" t="e">
        <f t="shared" si="14"/>
        <v>#N/A</v>
      </c>
      <c r="K95" t="e">
        <f t="shared" si="15"/>
        <v>#N/A</v>
      </c>
      <c r="L95" t="e">
        <f t="shared" si="16"/>
        <v>#N/A</v>
      </c>
      <c r="M95" t="e">
        <f t="shared" si="17"/>
        <v>#N/A</v>
      </c>
      <c r="N95" t="e">
        <f t="shared" si="18"/>
        <v>#N/A</v>
      </c>
      <c r="O95" t="e">
        <f t="shared" si="19"/>
        <v>#N/A</v>
      </c>
      <c r="P95" t="e">
        <f t="shared" si="20"/>
        <v>#N/A</v>
      </c>
      <c r="Q95" t="e">
        <f t="shared" si="21"/>
        <v>#N/A</v>
      </c>
      <c r="R95" t="e">
        <f t="shared" si="22"/>
        <v>#N/A</v>
      </c>
      <c r="S95" t="e">
        <f t="shared" si="23"/>
        <v>#N/A</v>
      </c>
      <c r="T95" t="e">
        <f t="shared" si="24"/>
        <v>#N/A</v>
      </c>
      <c r="U95" t="e">
        <f t="shared" si="25"/>
        <v>#N/A</v>
      </c>
    </row>
    <row r="96" spans="1:21" x14ac:dyDescent="0.3">
      <c r="A96" t="str">
        <f t="shared" si="13"/>
        <v>P812月</v>
      </c>
      <c r="B96" t="str">
        <f>日行情!B101</f>
        <v>M1812-P-3500</v>
      </c>
      <c r="C96" t="str">
        <f>日行情!C101</f>
        <v>豆粕期权M1812-P-3500</v>
      </c>
      <c r="D96">
        <f>日行情!L101</f>
        <v>0</v>
      </c>
      <c r="E96">
        <f>日行情!M101</f>
        <v>120</v>
      </c>
      <c r="F96">
        <f>日行情!AD101</f>
        <v>0</v>
      </c>
      <c r="G96">
        <f>日行情!AE101</f>
        <v>0</v>
      </c>
      <c r="H96">
        <f>日行情!W101</f>
        <v>0.25231159864887598</v>
      </c>
      <c r="J96" t="e">
        <f t="shared" si="14"/>
        <v>#N/A</v>
      </c>
      <c r="K96" t="e">
        <f t="shared" si="15"/>
        <v>#N/A</v>
      </c>
      <c r="L96" t="e">
        <f t="shared" si="16"/>
        <v>#N/A</v>
      </c>
      <c r="M96" t="e">
        <f t="shared" si="17"/>
        <v>#N/A</v>
      </c>
      <c r="N96" t="e">
        <f t="shared" si="18"/>
        <v>#N/A</v>
      </c>
      <c r="O96" t="e">
        <f t="shared" si="19"/>
        <v>#N/A</v>
      </c>
      <c r="P96" t="e">
        <f t="shared" si="20"/>
        <v>#N/A</v>
      </c>
      <c r="Q96" t="e">
        <f t="shared" si="21"/>
        <v>#N/A</v>
      </c>
      <c r="R96" t="e">
        <f t="shared" si="22"/>
        <v>#N/A</v>
      </c>
      <c r="S96" t="e">
        <f t="shared" si="23"/>
        <v>#N/A</v>
      </c>
      <c r="T96" t="e">
        <f t="shared" si="24"/>
        <v>#N/A</v>
      </c>
      <c r="U96" t="e">
        <f t="shared" si="25"/>
        <v>#N/A</v>
      </c>
    </row>
    <row r="97" spans="1:21" x14ac:dyDescent="0.3">
      <c r="A97" t="str">
        <f t="shared" si="13"/>
        <v>P812月</v>
      </c>
      <c r="B97" t="str">
        <f>日行情!B102</f>
        <v>M1812-P-3550</v>
      </c>
      <c r="C97" t="str">
        <f>日行情!C102</f>
        <v>豆粕期权M1812-P-3550</v>
      </c>
      <c r="D97">
        <f>日行情!L102</f>
        <v>6</v>
      </c>
      <c r="E97">
        <f>日行情!M102</f>
        <v>160</v>
      </c>
      <c r="F97">
        <f>日行情!AD102</f>
        <v>6</v>
      </c>
      <c r="G97">
        <f>日行情!AE102</f>
        <v>0</v>
      </c>
      <c r="H97">
        <f>日行情!W102</f>
        <v>0.19359899475745851</v>
      </c>
      <c r="J97" t="e">
        <f t="shared" si="14"/>
        <v>#N/A</v>
      </c>
      <c r="K97" t="e">
        <f t="shared" si="15"/>
        <v>#N/A</v>
      </c>
      <c r="L97" t="e">
        <f t="shared" si="16"/>
        <v>#N/A</v>
      </c>
      <c r="M97" t="e">
        <f t="shared" si="17"/>
        <v>#N/A</v>
      </c>
      <c r="N97" t="e">
        <f t="shared" si="18"/>
        <v>#N/A</v>
      </c>
      <c r="O97" t="e">
        <f t="shared" si="19"/>
        <v>#N/A</v>
      </c>
      <c r="P97" t="e">
        <f t="shared" si="20"/>
        <v>#N/A</v>
      </c>
      <c r="Q97" t="e">
        <f t="shared" si="21"/>
        <v>#N/A</v>
      </c>
      <c r="R97" t="e">
        <f t="shared" si="22"/>
        <v>#N/A</v>
      </c>
      <c r="S97" t="e">
        <f t="shared" si="23"/>
        <v>#N/A</v>
      </c>
      <c r="T97" t="e">
        <f t="shared" si="24"/>
        <v>#N/A</v>
      </c>
      <c r="U97" t="e">
        <f t="shared" si="25"/>
        <v>#N/A</v>
      </c>
    </row>
    <row r="98" spans="1:21" x14ac:dyDescent="0.3">
      <c r="A98" t="str">
        <f t="shared" si="13"/>
        <v>P812月</v>
      </c>
      <c r="B98" t="str">
        <f>日行情!B103</f>
        <v>M1812-P-3600</v>
      </c>
      <c r="C98" t="str">
        <f>日行情!C103</f>
        <v>豆粕期权M1812-P-3600</v>
      </c>
      <c r="D98">
        <f>日行情!L103</f>
        <v>0</v>
      </c>
      <c r="E98">
        <f>日行情!M103</f>
        <v>0</v>
      </c>
      <c r="F98">
        <f>日行情!AD103</f>
        <v>0</v>
      </c>
      <c r="G98">
        <f>日行情!AE103</f>
        <v>0</v>
      </c>
      <c r="H98">
        <f>日行情!W103</f>
        <v>0.25172631230272347</v>
      </c>
      <c r="J98" t="e">
        <f t="shared" si="14"/>
        <v>#N/A</v>
      </c>
      <c r="K98" t="e">
        <f t="shared" si="15"/>
        <v>#N/A</v>
      </c>
      <c r="L98" t="e">
        <f t="shared" si="16"/>
        <v>#N/A</v>
      </c>
      <c r="M98" t="e">
        <f t="shared" si="17"/>
        <v>#N/A</v>
      </c>
      <c r="N98" t="e">
        <f t="shared" si="18"/>
        <v>#N/A</v>
      </c>
      <c r="O98" t="e">
        <f t="shared" si="19"/>
        <v>#N/A</v>
      </c>
      <c r="P98" t="e">
        <f t="shared" si="20"/>
        <v>#N/A</v>
      </c>
      <c r="Q98" t="e">
        <f t="shared" si="21"/>
        <v>#N/A</v>
      </c>
      <c r="R98" t="e">
        <f t="shared" si="22"/>
        <v>#N/A</v>
      </c>
      <c r="S98" t="e">
        <f t="shared" si="23"/>
        <v>#N/A</v>
      </c>
      <c r="T98" t="e">
        <f t="shared" si="24"/>
        <v>#N/A</v>
      </c>
      <c r="U98" t="e">
        <f t="shared" si="25"/>
        <v>#N/A</v>
      </c>
    </row>
    <row r="99" spans="1:21" x14ac:dyDescent="0.3">
      <c r="A99" t="str">
        <f t="shared" si="13"/>
        <v>P812月</v>
      </c>
      <c r="B99" t="str">
        <f>日行情!B104</f>
        <v>M1812-P-3650</v>
      </c>
      <c r="C99" t="str">
        <f>日行情!C104</f>
        <v>豆粕期权M1812-P-3650</v>
      </c>
      <c r="D99">
        <f>日行情!L104</f>
        <v>0</v>
      </c>
      <c r="E99">
        <f>日行情!M104</f>
        <v>0</v>
      </c>
      <c r="F99">
        <f>日行情!AD104</f>
        <v>0</v>
      </c>
      <c r="G99">
        <f>日行情!AE104</f>
        <v>0</v>
      </c>
      <c r="H99">
        <f>日行情!W104</f>
        <v>0.25140718983240418</v>
      </c>
      <c r="J99" t="e">
        <f t="shared" si="14"/>
        <v>#N/A</v>
      </c>
      <c r="K99" t="e">
        <f t="shared" si="15"/>
        <v>#N/A</v>
      </c>
      <c r="L99" t="e">
        <f t="shared" si="16"/>
        <v>#N/A</v>
      </c>
      <c r="M99" t="e">
        <f t="shared" si="17"/>
        <v>#N/A</v>
      </c>
      <c r="N99" t="e">
        <f t="shared" si="18"/>
        <v>#N/A</v>
      </c>
      <c r="O99" t="e">
        <f t="shared" si="19"/>
        <v>#N/A</v>
      </c>
      <c r="P99" t="e">
        <f t="shared" si="20"/>
        <v>#N/A</v>
      </c>
      <c r="Q99" t="e">
        <f t="shared" si="21"/>
        <v>#N/A</v>
      </c>
      <c r="R99" t="e">
        <f t="shared" si="22"/>
        <v>#N/A</v>
      </c>
      <c r="S99" t="e">
        <f t="shared" si="23"/>
        <v>#N/A</v>
      </c>
      <c r="T99" t="e">
        <f t="shared" si="24"/>
        <v>#N/A</v>
      </c>
      <c r="U99" t="e">
        <f t="shared" si="25"/>
        <v>#N/A</v>
      </c>
    </row>
    <row r="100" spans="1:21" x14ac:dyDescent="0.3">
      <c r="A100" t="str">
        <f t="shared" si="13"/>
        <v>C91月</v>
      </c>
      <c r="B100" t="str">
        <f>日行情!B105</f>
        <v>M1901-C-2500</v>
      </c>
      <c r="C100" t="str">
        <f>日行情!C105</f>
        <v>豆粕期权M1901-C-2500</v>
      </c>
      <c r="D100">
        <f>日行情!L105</f>
        <v>198</v>
      </c>
      <c r="E100">
        <f>日行情!M105</f>
        <v>906</v>
      </c>
      <c r="F100">
        <f>日行情!AD105</f>
        <v>120</v>
      </c>
      <c r="G100">
        <f>日行情!AE105</f>
        <v>54</v>
      </c>
      <c r="H100">
        <f>日行情!W105</f>
        <v>0</v>
      </c>
      <c r="J100" t="e">
        <f t="shared" si="14"/>
        <v>#N/A</v>
      </c>
      <c r="K100" t="e">
        <f t="shared" si="15"/>
        <v>#N/A</v>
      </c>
      <c r="L100" t="e">
        <f t="shared" si="16"/>
        <v>#N/A</v>
      </c>
      <c r="M100" t="e">
        <f t="shared" si="17"/>
        <v>#N/A</v>
      </c>
      <c r="N100" t="e">
        <f t="shared" si="18"/>
        <v>#N/A</v>
      </c>
      <c r="O100" t="e">
        <f t="shared" si="19"/>
        <v>#N/A</v>
      </c>
      <c r="P100" t="e">
        <f t="shared" si="20"/>
        <v>#N/A</v>
      </c>
      <c r="Q100" t="e">
        <f t="shared" si="21"/>
        <v>#N/A</v>
      </c>
      <c r="R100" t="e">
        <f t="shared" si="22"/>
        <v>#N/A</v>
      </c>
      <c r="S100" t="e">
        <f t="shared" si="23"/>
        <v>#N/A</v>
      </c>
      <c r="T100" t="e">
        <f t="shared" si="24"/>
        <v>#N/A</v>
      </c>
      <c r="U100" t="e">
        <f t="shared" si="25"/>
        <v>#N/A</v>
      </c>
    </row>
    <row r="101" spans="1:21" x14ac:dyDescent="0.3">
      <c r="A101" t="str">
        <f t="shared" si="13"/>
        <v>C91月</v>
      </c>
      <c r="B101" t="str">
        <f>日行情!B106</f>
        <v>M1901-C-2550</v>
      </c>
      <c r="C101" t="str">
        <f>日行情!C106</f>
        <v>豆粕期权M1901-C-2550</v>
      </c>
      <c r="D101">
        <f>日行情!L106</f>
        <v>196</v>
      </c>
      <c r="E101">
        <f>日行情!M106</f>
        <v>748</v>
      </c>
      <c r="F101">
        <f>日行情!AD106</f>
        <v>172</v>
      </c>
      <c r="G101">
        <f>日行情!AE106</f>
        <v>26</v>
      </c>
      <c r="H101">
        <f>日行情!W106</f>
        <v>0</v>
      </c>
      <c r="J101" t="e">
        <f t="shared" si="14"/>
        <v>#N/A</v>
      </c>
      <c r="K101" t="e">
        <f t="shared" si="15"/>
        <v>#N/A</v>
      </c>
      <c r="L101" t="e">
        <f t="shared" si="16"/>
        <v>#N/A</v>
      </c>
      <c r="M101" t="e">
        <f t="shared" si="17"/>
        <v>#N/A</v>
      </c>
      <c r="N101" t="e">
        <f t="shared" si="18"/>
        <v>#N/A</v>
      </c>
      <c r="O101" t="e">
        <f t="shared" si="19"/>
        <v>#N/A</v>
      </c>
      <c r="P101" t="e">
        <f t="shared" si="20"/>
        <v>#N/A</v>
      </c>
      <c r="Q101" t="e">
        <f t="shared" si="21"/>
        <v>#N/A</v>
      </c>
      <c r="R101" t="e">
        <f t="shared" si="22"/>
        <v>#N/A</v>
      </c>
      <c r="S101" t="e">
        <f t="shared" si="23"/>
        <v>#N/A</v>
      </c>
      <c r="T101" t="e">
        <f t="shared" si="24"/>
        <v>#N/A</v>
      </c>
      <c r="U101" t="e">
        <f t="shared" si="25"/>
        <v>#N/A</v>
      </c>
    </row>
    <row r="102" spans="1:21" x14ac:dyDescent="0.3">
      <c r="A102" t="str">
        <f t="shared" si="13"/>
        <v>C91月</v>
      </c>
      <c r="B102" t="str">
        <f>日行情!B107</f>
        <v>M1901-C-2600</v>
      </c>
      <c r="C102" t="str">
        <f>日行情!C107</f>
        <v>豆粕期权M1901-C-2600</v>
      </c>
      <c r="D102">
        <f>日行情!L107</f>
        <v>240</v>
      </c>
      <c r="E102">
        <f>日行情!M107</f>
        <v>788</v>
      </c>
      <c r="F102">
        <f>日行情!AD107</f>
        <v>156</v>
      </c>
      <c r="G102">
        <f>日行情!AE107</f>
        <v>68</v>
      </c>
      <c r="H102">
        <f>日行情!W107</f>
        <v>0.22528852959096429</v>
      </c>
      <c r="J102" t="e">
        <f t="shared" si="14"/>
        <v>#N/A</v>
      </c>
      <c r="K102" t="e">
        <f t="shared" si="15"/>
        <v>#N/A</v>
      </c>
      <c r="L102" t="e">
        <f t="shared" si="16"/>
        <v>#N/A</v>
      </c>
      <c r="M102" t="e">
        <f t="shared" si="17"/>
        <v>#N/A</v>
      </c>
      <c r="N102" t="e">
        <f t="shared" si="18"/>
        <v>#N/A</v>
      </c>
      <c r="O102" t="e">
        <f t="shared" si="19"/>
        <v>#N/A</v>
      </c>
      <c r="P102" t="e">
        <f t="shared" si="20"/>
        <v>#N/A</v>
      </c>
      <c r="Q102" t="e">
        <f t="shared" si="21"/>
        <v>#N/A</v>
      </c>
      <c r="R102" t="e">
        <f t="shared" si="22"/>
        <v>#N/A</v>
      </c>
      <c r="S102" t="e">
        <f t="shared" si="23"/>
        <v>#N/A</v>
      </c>
      <c r="T102" t="e">
        <f t="shared" si="24"/>
        <v>#N/A</v>
      </c>
      <c r="U102" t="e">
        <f t="shared" si="25"/>
        <v>#N/A</v>
      </c>
    </row>
    <row r="103" spans="1:21" x14ac:dyDescent="0.3">
      <c r="A103" t="str">
        <f t="shared" si="13"/>
        <v>C91月</v>
      </c>
      <c r="B103" t="str">
        <f>日行情!B108</f>
        <v>M1901-C-2650</v>
      </c>
      <c r="C103" t="str">
        <f>日行情!C108</f>
        <v>豆粕期权M1901-C-2650</v>
      </c>
      <c r="D103">
        <f>日行情!L108</f>
        <v>54</v>
      </c>
      <c r="E103">
        <f>日行情!M108</f>
        <v>716</v>
      </c>
      <c r="F103">
        <f>日行情!AD108</f>
        <v>14</v>
      </c>
      <c r="G103">
        <f>日行情!AE108</f>
        <v>14</v>
      </c>
      <c r="H103">
        <f>日行情!W108</f>
        <v>0.22233166976511473</v>
      </c>
      <c r="J103" t="e">
        <f t="shared" si="14"/>
        <v>#N/A</v>
      </c>
      <c r="K103" t="e">
        <f t="shared" si="15"/>
        <v>#N/A</v>
      </c>
      <c r="L103" t="e">
        <f t="shared" si="16"/>
        <v>#N/A</v>
      </c>
      <c r="M103" t="e">
        <f t="shared" si="17"/>
        <v>#N/A</v>
      </c>
      <c r="N103" t="e">
        <f t="shared" si="18"/>
        <v>#N/A</v>
      </c>
      <c r="O103" t="e">
        <f t="shared" si="19"/>
        <v>#N/A</v>
      </c>
      <c r="P103" t="e">
        <f t="shared" si="20"/>
        <v>#N/A</v>
      </c>
      <c r="Q103" t="e">
        <f t="shared" si="21"/>
        <v>#N/A</v>
      </c>
      <c r="R103" t="e">
        <f t="shared" si="22"/>
        <v>#N/A</v>
      </c>
      <c r="S103" t="e">
        <f t="shared" si="23"/>
        <v>#N/A</v>
      </c>
      <c r="T103" t="e">
        <f t="shared" si="24"/>
        <v>#N/A</v>
      </c>
      <c r="U103" t="e">
        <f t="shared" si="25"/>
        <v>#N/A</v>
      </c>
    </row>
    <row r="104" spans="1:21" x14ac:dyDescent="0.3">
      <c r="A104" t="str">
        <f t="shared" si="13"/>
        <v>C91月</v>
      </c>
      <c r="B104" t="str">
        <f>日行情!B109</f>
        <v>M1901-C-2700</v>
      </c>
      <c r="C104" t="str">
        <f>日行情!C109</f>
        <v>豆粕期权M1901-C-2700</v>
      </c>
      <c r="D104">
        <f>日行情!L109</f>
        <v>58</v>
      </c>
      <c r="E104">
        <f>日行情!M109</f>
        <v>670</v>
      </c>
      <c r="F104">
        <f>日行情!AD109</f>
        <v>-6</v>
      </c>
      <c r="G104">
        <f>日行情!AE109</f>
        <v>22</v>
      </c>
      <c r="H104">
        <f>日行情!W109</f>
        <v>0.2158321571290493</v>
      </c>
      <c r="J104" t="e">
        <f t="shared" si="14"/>
        <v>#N/A</v>
      </c>
      <c r="K104" t="e">
        <f t="shared" si="15"/>
        <v>#N/A</v>
      </c>
      <c r="L104" t="e">
        <f t="shared" si="16"/>
        <v>#N/A</v>
      </c>
      <c r="M104" t="e">
        <f t="shared" si="17"/>
        <v>#N/A</v>
      </c>
      <c r="N104" t="e">
        <f t="shared" si="18"/>
        <v>#N/A</v>
      </c>
      <c r="O104" t="e">
        <f t="shared" si="19"/>
        <v>#N/A</v>
      </c>
      <c r="P104" t="e">
        <f t="shared" si="20"/>
        <v>#N/A</v>
      </c>
      <c r="Q104" t="e">
        <f t="shared" si="21"/>
        <v>#N/A</v>
      </c>
      <c r="R104" t="e">
        <f t="shared" si="22"/>
        <v>#N/A</v>
      </c>
      <c r="S104" t="e">
        <f t="shared" si="23"/>
        <v>#N/A</v>
      </c>
      <c r="T104" t="e">
        <f t="shared" si="24"/>
        <v>#N/A</v>
      </c>
      <c r="U104" t="e">
        <f t="shared" si="25"/>
        <v>#N/A</v>
      </c>
    </row>
    <row r="105" spans="1:21" x14ac:dyDescent="0.3">
      <c r="A105" t="str">
        <f t="shared" si="13"/>
        <v>C91月</v>
      </c>
      <c r="B105" t="str">
        <f>日行情!B110</f>
        <v>M1901-C-2750</v>
      </c>
      <c r="C105" t="str">
        <f>日行情!C110</f>
        <v>豆粕期权M1901-C-2750</v>
      </c>
      <c r="D105">
        <f>日行情!L110</f>
        <v>82</v>
      </c>
      <c r="E105">
        <f>日行情!M110</f>
        <v>424</v>
      </c>
      <c r="F105">
        <f>日行情!AD110</f>
        <v>-282</v>
      </c>
      <c r="G105">
        <f>日行情!AE110</f>
        <v>0</v>
      </c>
      <c r="H105">
        <f>日行情!W110</f>
        <v>0.20694345788478849</v>
      </c>
      <c r="J105" t="e">
        <f t="shared" si="14"/>
        <v>#N/A</v>
      </c>
      <c r="K105" t="e">
        <f t="shared" si="15"/>
        <v>#N/A</v>
      </c>
      <c r="L105" t="e">
        <f t="shared" si="16"/>
        <v>#N/A</v>
      </c>
      <c r="M105" t="e">
        <f t="shared" si="17"/>
        <v>#N/A</v>
      </c>
      <c r="N105" t="e">
        <f t="shared" si="18"/>
        <v>#N/A</v>
      </c>
      <c r="O105" t="e">
        <f t="shared" si="19"/>
        <v>#N/A</v>
      </c>
      <c r="P105" t="e">
        <f t="shared" si="20"/>
        <v>#N/A</v>
      </c>
      <c r="Q105" t="e">
        <f t="shared" si="21"/>
        <v>#N/A</v>
      </c>
      <c r="R105" t="e">
        <f t="shared" si="22"/>
        <v>#N/A</v>
      </c>
      <c r="S105" t="e">
        <f t="shared" si="23"/>
        <v>#N/A</v>
      </c>
      <c r="T105" t="e">
        <f t="shared" si="24"/>
        <v>#N/A</v>
      </c>
      <c r="U105" t="e">
        <f t="shared" si="25"/>
        <v>#N/A</v>
      </c>
    </row>
    <row r="106" spans="1:21" x14ac:dyDescent="0.3">
      <c r="A106" t="str">
        <f t="shared" si="13"/>
        <v>C91月</v>
      </c>
      <c r="B106" t="str">
        <f>日行情!B111</f>
        <v>M1901-C-2800</v>
      </c>
      <c r="C106" t="str">
        <f>日行情!C111</f>
        <v>豆粕期权M1901-C-2800</v>
      </c>
      <c r="D106">
        <f>日行情!L111</f>
        <v>208</v>
      </c>
      <c r="E106">
        <f>日行情!M111</f>
        <v>548</v>
      </c>
      <c r="F106">
        <f>日行情!AD111</f>
        <v>-62</v>
      </c>
      <c r="G106">
        <f>日行情!AE111</f>
        <v>12</v>
      </c>
      <c r="H106">
        <f>日行情!W111</f>
        <v>0.2011572918540239</v>
      </c>
      <c r="J106" t="e">
        <f t="shared" si="14"/>
        <v>#N/A</v>
      </c>
      <c r="K106" t="e">
        <f t="shared" si="15"/>
        <v>#N/A</v>
      </c>
      <c r="L106" t="e">
        <f t="shared" si="16"/>
        <v>#N/A</v>
      </c>
      <c r="M106" t="e">
        <f t="shared" si="17"/>
        <v>#N/A</v>
      </c>
      <c r="N106" t="e">
        <f t="shared" si="18"/>
        <v>#N/A</v>
      </c>
      <c r="O106" t="e">
        <f t="shared" si="19"/>
        <v>#N/A</v>
      </c>
      <c r="P106" t="e">
        <f t="shared" si="20"/>
        <v>#N/A</v>
      </c>
      <c r="Q106" t="e">
        <f t="shared" si="21"/>
        <v>#N/A</v>
      </c>
      <c r="R106" t="e">
        <f t="shared" si="22"/>
        <v>#N/A</v>
      </c>
      <c r="S106" t="e">
        <f t="shared" si="23"/>
        <v>#N/A</v>
      </c>
      <c r="T106" t="e">
        <f t="shared" si="24"/>
        <v>#N/A</v>
      </c>
      <c r="U106" t="e">
        <f t="shared" si="25"/>
        <v>#N/A</v>
      </c>
    </row>
    <row r="107" spans="1:21" x14ac:dyDescent="0.3">
      <c r="A107" t="str">
        <f t="shared" si="13"/>
        <v>C91月</v>
      </c>
      <c r="B107" t="str">
        <f>日行情!B112</f>
        <v>M1901-C-2850</v>
      </c>
      <c r="C107" t="str">
        <f>日行情!C112</f>
        <v>豆粕期权M1901-C-2850</v>
      </c>
      <c r="D107">
        <f>日行情!L112</f>
        <v>132</v>
      </c>
      <c r="E107">
        <f>日行情!M112</f>
        <v>700</v>
      </c>
      <c r="F107">
        <f>日行情!AD112</f>
        <v>-84</v>
      </c>
      <c r="G107">
        <f>日行情!AE112</f>
        <v>-22</v>
      </c>
      <c r="H107">
        <f>日行情!W112</f>
        <v>0.19435397510305044</v>
      </c>
      <c r="J107" t="e">
        <f t="shared" si="14"/>
        <v>#N/A</v>
      </c>
      <c r="K107" t="e">
        <f t="shared" si="15"/>
        <v>#N/A</v>
      </c>
      <c r="L107" t="e">
        <f t="shared" si="16"/>
        <v>#N/A</v>
      </c>
      <c r="M107" t="e">
        <f t="shared" si="17"/>
        <v>#N/A</v>
      </c>
      <c r="N107" t="e">
        <f t="shared" si="18"/>
        <v>#N/A</v>
      </c>
      <c r="O107" t="e">
        <f t="shared" si="19"/>
        <v>#N/A</v>
      </c>
      <c r="P107" t="e">
        <f t="shared" si="20"/>
        <v>#N/A</v>
      </c>
      <c r="Q107" t="e">
        <f t="shared" si="21"/>
        <v>#N/A</v>
      </c>
      <c r="R107" t="e">
        <f t="shared" si="22"/>
        <v>#N/A</v>
      </c>
      <c r="S107" t="e">
        <f t="shared" si="23"/>
        <v>#N/A</v>
      </c>
      <c r="T107" t="e">
        <f t="shared" si="24"/>
        <v>#N/A</v>
      </c>
      <c r="U107" t="e">
        <f t="shared" si="25"/>
        <v>#N/A</v>
      </c>
    </row>
    <row r="108" spans="1:21" x14ac:dyDescent="0.3">
      <c r="A108" t="str">
        <f t="shared" si="13"/>
        <v>C91月</v>
      </c>
      <c r="B108" t="str">
        <f>日行情!B113</f>
        <v>M1901-C-2900</v>
      </c>
      <c r="C108" t="str">
        <f>日行情!C113</f>
        <v>豆粕期权M1901-C-2900</v>
      </c>
      <c r="D108">
        <f>日行情!L113</f>
        <v>334</v>
      </c>
      <c r="E108">
        <f>日行情!M113</f>
        <v>964</v>
      </c>
      <c r="F108">
        <f>日行情!AD113</f>
        <v>-96</v>
      </c>
      <c r="G108">
        <f>日行情!AE113</f>
        <v>34</v>
      </c>
      <c r="H108">
        <f>日行情!W113</f>
        <v>0.20709693946138019</v>
      </c>
      <c r="J108" t="e">
        <f t="shared" si="14"/>
        <v>#N/A</v>
      </c>
      <c r="K108" t="e">
        <f t="shared" si="15"/>
        <v>#N/A</v>
      </c>
      <c r="L108" t="e">
        <f t="shared" si="16"/>
        <v>#N/A</v>
      </c>
      <c r="M108" t="e">
        <f t="shared" si="17"/>
        <v>#N/A</v>
      </c>
      <c r="N108" t="e">
        <f t="shared" si="18"/>
        <v>#N/A</v>
      </c>
      <c r="O108" t="e">
        <f t="shared" si="19"/>
        <v>#N/A</v>
      </c>
      <c r="P108" t="e">
        <f t="shared" si="20"/>
        <v>#N/A</v>
      </c>
      <c r="Q108" t="e">
        <f t="shared" si="21"/>
        <v>#N/A</v>
      </c>
      <c r="R108" t="e">
        <f t="shared" si="22"/>
        <v>#N/A</v>
      </c>
      <c r="S108" t="e">
        <f t="shared" si="23"/>
        <v>#N/A</v>
      </c>
      <c r="T108" t="e">
        <f t="shared" si="24"/>
        <v>#N/A</v>
      </c>
      <c r="U108" t="e">
        <f t="shared" si="25"/>
        <v>#N/A</v>
      </c>
    </row>
    <row r="109" spans="1:21" x14ac:dyDescent="0.3">
      <c r="A109" t="str">
        <f t="shared" si="13"/>
        <v>C91月</v>
      </c>
      <c r="B109" t="str">
        <f>日行情!B114</f>
        <v>M1901-C-2950</v>
      </c>
      <c r="C109" t="str">
        <f>日行情!C114</f>
        <v>豆粕期权M1901-C-2950</v>
      </c>
      <c r="D109">
        <f>日行情!L114</f>
        <v>652</v>
      </c>
      <c r="E109">
        <f>日行情!M114</f>
        <v>1308</v>
      </c>
      <c r="F109">
        <f>日行情!AD114</f>
        <v>112</v>
      </c>
      <c r="G109">
        <f>日行情!AE114</f>
        <v>172</v>
      </c>
      <c r="H109">
        <f>日行情!W114</f>
        <v>0.1854954357336461</v>
      </c>
      <c r="J109" t="e">
        <f t="shared" si="14"/>
        <v>#N/A</v>
      </c>
      <c r="K109" t="e">
        <f t="shared" si="15"/>
        <v>#N/A</v>
      </c>
      <c r="L109" t="e">
        <f t="shared" si="16"/>
        <v>#N/A</v>
      </c>
      <c r="M109" t="e">
        <f t="shared" si="17"/>
        <v>#N/A</v>
      </c>
      <c r="N109" t="e">
        <f t="shared" si="18"/>
        <v>#N/A</v>
      </c>
      <c r="O109" t="e">
        <f t="shared" si="19"/>
        <v>#N/A</v>
      </c>
      <c r="P109" t="e">
        <f t="shared" si="20"/>
        <v>#N/A</v>
      </c>
      <c r="Q109" t="e">
        <f t="shared" si="21"/>
        <v>#N/A</v>
      </c>
      <c r="R109" t="e">
        <f t="shared" si="22"/>
        <v>#N/A</v>
      </c>
      <c r="S109" t="e">
        <f t="shared" si="23"/>
        <v>#N/A</v>
      </c>
      <c r="T109" t="e">
        <f t="shared" si="24"/>
        <v>#N/A</v>
      </c>
      <c r="U109" t="e">
        <f t="shared" si="25"/>
        <v>#N/A</v>
      </c>
    </row>
    <row r="110" spans="1:21" x14ac:dyDescent="0.3">
      <c r="A110" t="str">
        <f t="shared" si="13"/>
        <v>C91月</v>
      </c>
      <c r="B110" t="str">
        <f>日行情!B115</f>
        <v>M1901-C-3000</v>
      </c>
      <c r="C110" t="str">
        <f>日行情!C115</f>
        <v>豆粕期权M1901-C-3000</v>
      </c>
      <c r="D110">
        <f>日行情!L115</f>
        <v>450</v>
      </c>
      <c r="E110">
        <f>日行情!M115</f>
        <v>1534</v>
      </c>
      <c r="F110">
        <f>日行情!AD115</f>
        <v>-166</v>
      </c>
      <c r="G110">
        <f>日行情!AE115</f>
        <v>-108</v>
      </c>
      <c r="H110">
        <f>日行情!W115</f>
        <v>0.17981733265370131</v>
      </c>
      <c r="J110" t="e">
        <f t="shared" si="14"/>
        <v>#N/A</v>
      </c>
      <c r="K110" t="e">
        <f t="shared" si="15"/>
        <v>#N/A</v>
      </c>
      <c r="L110" t="e">
        <f t="shared" si="16"/>
        <v>#N/A</v>
      </c>
      <c r="M110" t="e">
        <f t="shared" si="17"/>
        <v>#N/A</v>
      </c>
      <c r="N110" t="e">
        <f t="shared" si="18"/>
        <v>#N/A</v>
      </c>
      <c r="O110" t="e">
        <f t="shared" si="19"/>
        <v>#N/A</v>
      </c>
      <c r="P110" t="e">
        <f t="shared" si="20"/>
        <v>#N/A</v>
      </c>
      <c r="Q110" t="e">
        <f t="shared" si="21"/>
        <v>#N/A</v>
      </c>
      <c r="R110" t="e">
        <f t="shared" si="22"/>
        <v>#N/A</v>
      </c>
      <c r="S110" t="e">
        <f t="shared" si="23"/>
        <v>#N/A</v>
      </c>
      <c r="T110" t="e">
        <f t="shared" si="24"/>
        <v>#N/A</v>
      </c>
      <c r="U110" t="e">
        <f t="shared" si="25"/>
        <v>#N/A</v>
      </c>
    </row>
    <row r="111" spans="1:21" x14ac:dyDescent="0.3">
      <c r="A111" t="str">
        <f t="shared" si="13"/>
        <v>C91月</v>
      </c>
      <c r="B111" t="str">
        <f>日行情!B116</f>
        <v>M1901-C-3050</v>
      </c>
      <c r="C111" t="str">
        <f>日行情!C116</f>
        <v>豆粕期权M1901-C-3050</v>
      </c>
      <c r="D111">
        <f>日行情!L116</f>
        <v>544</v>
      </c>
      <c r="E111">
        <f>日行情!M116</f>
        <v>1746</v>
      </c>
      <c r="F111">
        <f>日行情!AD116</f>
        <v>-226</v>
      </c>
      <c r="G111">
        <f>日行情!AE116</f>
        <v>-80</v>
      </c>
      <c r="H111">
        <f>日行情!W116</f>
        <v>0.18204263670079412</v>
      </c>
      <c r="J111" t="e">
        <f t="shared" si="14"/>
        <v>#N/A</v>
      </c>
      <c r="K111" t="e">
        <f t="shared" si="15"/>
        <v>#N/A</v>
      </c>
      <c r="L111" t="e">
        <f t="shared" si="16"/>
        <v>#N/A</v>
      </c>
      <c r="M111" t="e">
        <f t="shared" si="17"/>
        <v>#N/A</v>
      </c>
      <c r="N111" t="e">
        <f t="shared" si="18"/>
        <v>#N/A</v>
      </c>
      <c r="O111" t="e">
        <f t="shared" si="19"/>
        <v>#N/A</v>
      </c>
      <c r="P111" t="e">
        <f t="shared" si="20"/>
        <v>#N/A</v>
      </c>
      <c r="Q111" t="e">
        <f t="shared" si="21"/>
        <v>#N/A</v>
      </c>
      <c r="R111" t="e">
        <f t="shared" si="22"/>
        <v>#N/A</v>
      </c>
      <c r="S111" t="e">
        <f t="shared" si="23"/>
        <v>#N/A</v>
      </c>
      <c r="T111" t="e">
        <f t="shared" si="24"/>
        <v>#N/A</v>
      </c>
      <c r="U111" t="e">
        <f t="shared" si="25"/>
        <v>#N/A</v>
      </c>
    </row>
    <row r="112" spans="1:21" x14ac:dyDescent="0.3">
      <c r="A112" t="str">
        <f t="shared" si="13"/>
        <v>C91月</v>
      </c>
      <c r="B112" t="str">
        <f>日行情!B117</f>
        <v>M1901-C-3100</v>
      </c>
      <c r="C112" t="str">
        <f>日行情!C117</f>
        <v>豆粕期权M1901-C-3100</v>
      </c>
      <c r="D112">
        <f>日行情!L117</f>
        <v>300</v>
      </c>
      <c r="E112">
        <f>日行情!M117</f>
        <v>2710</v>
      </c>
      <c r="F112">
        <f>日行情!AD117</f>
        <v>-76</v>
      </c>
      <c r="G112">
        <f>日行情!AE117</f>
        <v>-6</v>
      </c>
      <c r="H112">
        <f>日行情!W117</f>
        <v>0.17193121083043517</v>
      </c>
      <c r="J112" t="e">
        <f t="shared" si="14"/>
        <v>#N/A</v>
      </c>
      <c r="K112" t="e">
        <f t="shared" si="15"/>
        <v>#N/A</v>
      </c>
      <c r="L112" t="e">
        <f t="shared" si="16"/>
        <v>#N/A</v>
      </c>
      <c r="M112" t="e">
        <f t="shared" si="17"/>
        <v>#N/A</v>
      </c>
      <c r="N112" t="e">
        <f t="shared" si="18"/>
        <v>#N/A</v>
      </c>
      <c r="O112" t="e">
        <f t="shared" si="19"/>
        <v>#N/A</v>
      </c>
      <c r="P112" t="e">
        <f t="shared" si="20"/>
        <v>#N/A</v>
      </c>
      <c r="Q112" t="e">
        <f t="shared" si="21"/>
        <v>#N/A</v>
      </c>
      <c r="R112" t="e">
        <f t="shared" si="22"/>
        <v>#N/A</v>
      </c>
      <c r="S112" t="e">
        <f t="shared" si="23"/>
        <v>#N/A</v>
      </c>
      <c r="T112" t="e">
        <f t="shared" si="24"/>
        <v>#N/A</v>
      </c>
      <c r="U112" t="e">
        <f t="shared" si="25"/>
        <v>#N/A</v>
      </c>
    </row>
    <row r="113" spans="1:21" x14ac:dyDescent="0.3">
      <c r="A113" t="str">
        <f t="shared" si="13"/>
        <v>C91月</v>
      </c>
      <c r="B113" t="str">
        <f>日行情!B118</f>
        <v>M1901-C-3150</v>
      </c>
      <c r="C113" t="str">
        <f>日行情!C118</f>
        <v>豆粕期权M1901-C-3150</v>
      </c>
      <c r="D113">
        <f>日行情!L118</f>
        <v>1096</v>
      </c>
      <c r="E113">
        <f>日行情!M118</f>
        <v>2986</v>
      </c>
      <c r="F113">
        <f>日行情!AD118</f>
        <v>632</v>
      </c>
      <c r="G113">
        <f>日行情!AE118</f>
        <v>-64</v>
      </c>
      <c r="H113">
        <f>日行情!W118</f>
        <v>0.17759021066948766</v>
      </c>
      <c r="J113" t="e">
        <f t="shared" si="14"/>
        <v>#N/A</v>
      </c>
      <c r="K113" t="e">
        <f t="shared" si="15"/>
        <v>#N/A</v>
      </c>
      <c r="L113" t="e">
        <f t="shared" si="16"/>
        <v>#N/A</v>
      </c>
      <c r="M113" t="e">
        <f t="shared" si="17"/>
        <v>#N/A</v>
      </c>
      <c r="N113" t="e">
        <f t="shared" si="18"/>
        <v>#N/A</v>
      </c>
      <c r="O113" t="e">
        <f t="shared" si="19"/>
        <v>#N/A</v>
      </c>
      <c r="P113" t="e">
        <f t="shared" si="20"/>
        <v>#N/A</v>
      </c>
      <c r="Q113" t="e">
        <f t="shared" si="21"/>
        <v>#N/A</v>
      </c>
      <c r="R113" t="e">
        <f t="shared" si="22"/>
        <v>#N/A</v>
      </c>
      <c r="S113" t="e">
        <f t="shared" si="23"/>
        <v>#N/A</v>
      </c>
      <c r="T113" t="e">
        <f t="shared" si="24"/>
        <v>#N/A</v>
      </c>
      <c r="U113" t="e">
        <f t="shared" si="25"/>
        <v>#N/A</v>
      </c>
    </row>
    <row r="114" spans="1:21" x14ac:dyDescent="0.3">
      <c r="A114" t="str">
        <f t="shared" si="13"/>
        <v>C91月</v>
      </c>
      <c r="B114" t="str">
        <f>日行情!B119</f>
        <v>M1901-C-3200</v>
      </c>
      <c r="C114" t="str">
        <f>日行情!C119</f>
        <v>豆粕期权M1901-C-3200</v>
      </c>
      <c r="D114">
        <f>日行情!L119</f>
        <v>1240</v>
      </c>
      <c r="E114">
        <f>日行情!M119</f>
        <v>5282</v>
      </c>
      <c r="F114">
        <f>日行情!AD119</f>
        <v>-722</v>
      </c>
      <c r="G114">
        <f>日行情!AE119</f>
        <v>-100</v>
      </c>
      <c r="H114">
        <f>日行情!W119</f>
        <v>0.17658232844837007</v>
      </c>
      <c r="J114" t="e">
        <f t="shared" si="14"/>
        <v>#N/A</v>
      </c>
      <c r="K114" t="e">
        <f t="shared" si="15"/>
        <v>#N/A</v>
      </c>
      <c r="L114" t="e">
        <f t="shared" si="16"/>
        <v>#N/A</v>
      </c>
      <c r="M114" t="e">
        <f t="shared" si="17"/>
        <v>#N/A</v>
      </c>
      <c r="N114" t="e">
        <f t="shared" si="18"/>
        <v>#N/A</v>
      </c>
      <c r="O114" t="e">
        <f t="shared" si="19"/>
        <v>#N/A</v>
      </c>
      <c r="P114" t="e">
        <f t="shared" si="20"/>
        <v>#N/A</v>
      </c>
      <c r="Q114" t="e">
        <f t="shared" si="21"/>
        <v>#N/A</v>
      </c>
      <c r="R114" t="e">
        <f t="shared" si="22"/>
        <v>#N/A</v>
      </c>
      <c r="S114" t="e">
        <f t="shared" si="23"/>
        <v>#N/A</v>
      </c>
      <c r="T114" t="e">
        <f t="shared" si="24"/>
        <v>#N/A</v>
      </c>
      <c r="U114" t="e">
        <f t="shared" si="25"/>
        <v>#N/A</v>
      </c>
    </row>
    <row r="115" spans="1:21" x14ac:dyDescent="0.3">
      <c r="A115" t="str">
        <f t="shared" si="13"/>
        <v>C91月</v>
      </c>
      <c r="B115" t="str">
        <f>日行情!B120</f>
        <v>M1901-C-3250</v>
      </c>
      <c r="C115" t="str">
        <f>日行情!C120</f>
        <v>豆粕期权M1901-C-3250</v>
      </c>
      <c r="D115">
        <f>日行情!L120</f>
        <v>1750</v>
      </c>
      <c r="E115">
        <f>日行情!M120</f>
        <v>7080</v>
      </c>
      <c r="F115">
        <f>日行情!AD120</f>
        <v>-448</v>
      </c>
      <c r="G115">
        <f>日行情!AE120</f>
        <v>-188</v>
      </c>
      <c r="H115">
        <f>日行情!W120</f>
        <v>0.17798970980234441</v>
      </c>
      <c r="J115" t="e">
        <f t="shared" si="14"/>
        <v>#N/A</v>
      </c>
      <c r="K115" t="e">
        <f t="shared" si="15"/>
        <v>#N/A</v>
      </c>
      <c r="L115" t="e">
        <f t="shared" si="16"/>
        <v>#N/A</v>
      </c>
      <c r="M115" t="e">
        <f t="shared" si="17"/>
        <v>#N/A</v>
      </c>
      <c r="N115" t="e">
        <f t="shared" si="18"/>
        <v>#N/A</v>
      </c>
      <c r="O115" t="e">
        <f t="shared" si="19"/>
        <v>#N/A</v>
      </c>
      <c r="P115" t="e">
        <f t="shared" si="20"/>
        <v>#N/A</v>
      </c>
      <c r="Q115" t="e">
        <f t="shared" si="21"/>
        <v>#N/A</v>
      </c>
      <c r="R115" t="e">
        <f t="shared" si="22"/>
        <v>#N/A</v>
      </c>
      <c r="S115" t="e">
        <f t="shared" si="23"/>
        <v>#N/A</v>
      </c>
      <c r="T115" t="e">
        <f t="shared" si="24"/>
        <v>#N/A</v>
      </c>
      <c r="U115" t="e">
        <f t="shared" si="25"/>
        <v>#N/A</v>
      </c>
    </row>
    <row r="116" spans="1:21" x14ac:dyDescent="0.3">
      <c r="A116" t="str">
        <f t="shared" si="13"/>
        <v>C91月</v>
      </c>
      <c r="B116" t="str">
        <f>日行情!B121</f>
        <v>M1901-C-3300</v>
      </c>
      <c r="C116" t="str">
        <f>日行情!C121</f>
        <v>豆粕期权M1901-C-3300</v>
      </c>
      <c r="D116">
        <f>日行情!L121</f>
        <v>3436</v>
      </c>
      <c r="E116">
        <f>日行情!M121</f>
        <v>14068</v>
      </c>
      <c r="F116">
        <f>日行情!AD121</f>
        <v>744</v>
      </c>
      <c r="G116">
        <f>日行情!AE121</f>
        <v>462</v>
      </c>
      <c r="H116">
        <f>日行情!W121</f>
        <v>0.18170178839176893</v>
      </c>
      <c r="J116" t="e">
        <f t="shared" si="14"/>
        <v>#N/A</v>
      </c>
      <c r="K116" t="e">
        <f t="shared" si="15"/>
        <v>#N/A</v>
      </c>
      <c r="L116" t="e">
        <f t="shared" si="16"/>
        <v>#N/A</v>
      </c>
      <c r="M116" t="e">
        <f t="shared" si="17"/>
        <v>#N/A</v>
      </c>
      <c r="N116" t="e">
        <f t="shared" si="18"/>
        <v>#N/A</v>
      </c>
      <c r="O116" t="e">
        <f t="shared" si="19"/>
        <v>#N/A</v>
      </c>
      <c r="P116" t="e">
        <f t="shared" si="20"/>
        <v>#N/A</v>
      </c>
      <c r="Q116" t="e">
        <f t="shared" si="21"/>
        <v>#N/A</v>
      </c>
      <c r="R116" t="e">
        <f t="shared" si="22"/>
        <v>#N/A</v>
      </c>
      <c r="S116" t="e">
        <f t="shared" si="23"/>
        <v>#N/A</v>
      </c>
      <c r="T116" t="e">
        <f t="shared" si="24"/>
        <v>#N/A</v>
      </c>
      <c r="U116" t="e">
        <f t="shared" si="25"/>
        <v>#N/A</v>
      </c>
    </row>
    <row r="117" spans="1:21" x14ac:dyDescent="0.3">
      <c r="A117" t="str">
        <f t="shared" si="13"/>
        <v>C91月</v>
      </c>
      <c r="B117" t="str">
        <f>日行情!B122</f>
        <v>M1901-C-3350</v>
      </c>
      <c r="C117" t="str">
        <f>日行情!C122</f>
        <v>豆粕期权M1901-C-3350</v>
      </c>
      <c r="D117">
        <f>日行情!L122</f>
        <v>1614</v>
      </c>
      <c r="E117">
        <f>日行情!M122</f>
        <v>8926</v>
      </c>
      <c r="F117">
        <f>日行情!AD122</f>
        <v>304</v>
      </c>
      <c r="G117">
        <f>日行情!AE122</f>
        <v>-126</v>
      </c>
      <c r="H117">
        <f>日行情!W122</f>
        <v>0.1835478588345647</v>
      </c>
      <c r="J117" t="e">
        <f t="shared" si="14"/>
        <v>#N/A</v>
      </c>
      <c r="K117" t="e">
        <f t="shared" si="15"/>
        <v>#N/A</v>
      </c>
      <c r="L117" t="e">
        <f t="shared" si="16"/>
        <v>#N/A</v>
      </c>
      <c r="M117" t="e">
        <f t="shared" si="17"/>
        <v>#N/A</v>
      </c>
      <c r="N117" t="e">
        <f t="shared" si="18"/>
        <v>#N/A</v>
      </c>
      <c r="O117" t="e">
        <f t="shared" si="19"/>
        <v>#N/A</v>
      </c>
      <c r="P117" t="e">
        <f t="shared" si="20"/>
        <v>#N/A</v>
      </c>
      <c r="Q117" t="e">
        <f t="shared" si="21"/>
        <v>#N/A</v>
      </c>
      <c r="R117" t="e">
        <f t="shared" si="22"/>
        <v>#N/A</v>
      </c>
      <c r="S117" t="e">
        <f t="shared" si="23"/>
        <v>#N/A</v>
      </c>
      <c r="T117" t="e">
        <f t="shared" si="24"/>
        <v>#N/A</v>
      </c>
      <c r="U117" t="e">
        <f t="shared" si="25"/>
        <v>#N/A</v>
      </c>
    </row>
    <row r="118" spans="1:21" x14ac:dyDescent="0.3">
      <c r="A118" t="str">
        <f t="shared" si="13"/>
        <v>C91月</v>
      </c>
      <c r="B118" t="str">
        <f>日行情!B123</f>
        <v>M1901-C-3400</v>
      </c>
      <c r="C118" t="str">
        <f>日行情!C123</f>
        <v>豆粕期权M1901-C-3400</v>
      </c>
      <c r="D118">
        <f>日行情!L123</f>
        <v>5268</v>
      </c>
      <c r="E118">
        <f>日行情!M123</f>
        <v>8218</v>
      </c>
      <c r="F118">
        <f>日行情!AD123</f>
        <v>2236</v>
      </c>
      <c r="G118">
        <f>日行情!AE123</f>
        <v>1698</v>
      </c>
      <c r="H118">
        <f>日行情!W123</f>
        <v>0.18749832560479637</v>
      </c>
      <c r="J118" t="e">
        <f t="shared" si="14"/>
        <v>#N/A</v>
      </c>
      <c r="K118" t="e">
        <f t="shared" si="15"/>
        <v>#N/A</v>
      </c>
      <c r="L118" t="e">
        <f t="shared" si="16"/>
        <v>#N/A</v>
      </c>
      <c r="M118" t="e">
        <f t="shared" si="17"/>
        <v>#N/A</v>
      </c>
      <c r="N118" t="e">
        <f t="shared" si="18"/>
        <v>#N/A</v>
      </c>
      <c r="O118" t="e">
        <f t="shared" si="19"/>
        <v>#N/A</v>
      </c>
      <c r="P118" t="e">
        <f t="shared" si="20"/>
        <v>#N/A</v>
      </c>
      <c r="Q118" t="e">
        <f t="shared" si="21"/>
        <v>#N/A</v>
      </c>
      <c r="R118" t="e">
        <f t="shared" si="22"/>
        <v>#N/A</v>
      </c>
      <c r="S118" t="e">
        <f t="shared" si="23"/>
        <v>#N/A</v>
      </c>
      <c r="T118" t="e">
        <f t="shared" si="24"/>
        <v>#N/A</v>
      </c>
      <c r="U118" t="e">
        <f t="shared" si="25"/>
        <v>#N/A</v>
      </c>
    </row>
    <row r="119" spans="1:21" x14ac:dyDescent="0.3">
      <c r="A119" t="str">
        <f t="shared" si="13"/>
        <v>C91月</v>
      </c>
      <c r="B119" t="str">
        <f>日行情!B124</f>
        <v>M1901-C-3450</v>
      </c>
      <c r="C119" t="str">
        <f>日行情!C124</f>
        <v>豆粕期权M1901-C-3450</v>
      </c>
      <c r="D119">
        <f>日行情!L124</f>
        <v>1132</v>
      </c>
      <c r="E119">
        <f>日行情!M124</f>
        <v>5424</v>
      </c>
      <c r="F119">
        <f>日行情!AD124</f>
        <v>-640</v>
      </c>
      <c r="G119">
        <f>日行情!AE124</f>
        <v>88</v>
      </c>
      <c r="H119">
        <f>日行情!W124</f>
        <v>0.18942206070557235</v>
      </c>
      <c r="J119" t="e">
        <f t="shared" si="14"/>
        <v>#N/A</v>
      </c>
      <c r="K119" t="e">
        <f t="shared" si="15"/>
        <v>#N/A</v>
      </c>
      <c r="L119" t="e">
        <f t="shared" si="16"/>
        <v>#N/A</v>
      </c>
      <c r="M119" t="e">
        <f t="shared" si="17"/>
        <v>#N/A</v>
      </c>
      <c r="N119" t="e">
        <f t="shared" si="18"/>
        <v>#N/A</v>
      </c>
      <c r="O119" t="e">
        <f t="shared" si="19"/>
        <v>#N/A</v>
      </c>
      <c r="P119" t="e">
        <f t="shared" si="20"/>
        <v>#N/A</v>
      </c>
      <c r="Q119" t="e">
        <f t="shared" si="21"/>
        <v>#N/A</v>
      </c>
      <c r="R119" t="e">
        <f t="shared" si="22"/>
        <v>#N/A</v>
      </c>
      <c r="S119" t="e">
        <f t="shared" si="23"/>
        <v>#N/A</v>
      </c>
      <c r="T119" t="e">
        <f t="shared" si="24"/>
        <v>#N/A</v>
      </c>
      <c r="U119" t="e">
        <f t="shared" si="25"/>
        <v>#N/A</v>
      </c>
    </row>
    <row r="120" spans="1:21" x14ac:dyDescent="0.3">
      <c r="A120" t="str">
        <f t="shared" si="13"/>
        <v>C91月</v>
      </c>
      <c r="B120" t="str">
        <f>日行情!B125</f>
        <v>M1901-C-3500</v>
      </c>
      <c r="C120" t="str">
        <f>日行情!C125</f>
        <v>豆粕期权M1901-C-3500</v>
      </c>
      <c r="D120">
        <f>日行情!L125</f>
        <v>1472</v>
      </c>
      <c r="E120">
        <f>日行情!M125</f>
        <v>10744</v>
      </c>
      <c r="F120">
        <f>日行情!AD125</f>
        <v>-630</v>
      </c>
      <c r="G120">
        <f>日行情!AE125</f>
        <v>18</v>
      </c>
      <c r="H120">
        <f>日行情!W125</f>
        <v>0.19379500414177775</v>
      </c>
      <c r="J120" t="e">
        <f t="shared" si="14"/>
        <v>#N/A</v>
      </c>
      <c r="K120" t="e">
        <f t="shared" si="15"/>
        <v>#N/A</v>
      </c>
      <c r="L120" t="e">
        <f t="shared" si="16"/>
        <v>#N/A</v>
      </c>
      <c r="M120" t="e">
        <f t="shared" si="17"/>
        <v>#N/A</v>
      </c>
      <c r="N120" t="e">
        <f t="shared" si="18"/>
        <v>#N/A</v>
      </c>
      <c r="O120" t="e">
        <f t="shared" si="19"/>
        <v>#N/A</v>
      </c>
      <c r="P120" t="e">
        <f t="shared" si="20"/>
        <v>#N/A</v>
      </c>
      <c r="Q120" t="e">
        <f t="shared" si="21"/>
        <v>#N/A</v>
      </c>
      <c r="R120" t="e">
        <f t="shared" si="22"/>
        <v>#N/A</v>
      </c>
      <c r="S120" t="e">
        <f t="shared" si="23"/>
        <v>#N/A</v>
      </c>
      <c r="T120" t="e">
        <f t="shared" si="24"/>
        <v>#N/A</v>
      </c>
      <c r="U120" t="e">
        <f t="shared" si="25"/>
        <v>#N/A</v>
      </c>
    </row>
    <row r="121" spans="1:21" x14ac:dyDescent="0.3">
      <c r="A121" t="str">
        <f t="shared" si="13"/>
        <v>C91月</v>
      </c>
      <c r="B121" t="str">
        <f>日行情!B126</f>
        <v>M1901-C-3550</v>
      </c>
      <c r="C121" t="str">
        <f>日行情!C126</f>
        <v>豆粕期权M1901-C-3550</v>
      </c>
      <c r="D121">
        <f>日行情!L126</f>
        <v>1074</v>
      </c>
      <c r="E121">
        <f>日行情!M126</f>
        <v>7264</v>
      </c>
      <c r="F121">
        <f>日行情!AD126</f>
        <v>640</v>
      </c>
      <c r="G121">
        <f>日行情!AE126</f>
        <v>-22</v>
      </c>
      <c r="H121">
        <f>日行情!W126</f>
        <v>0.19467819375775752</v>
      </c>
      <c r="J121" t="e">
        <f t="shared" si="14"/>
        <v>#N/A</v>
      </c>
      <c r="K121" t="e">
        <f t="shared" si="15"/>
        <v>#N/A</v>
      </c>
      <c r="L121" t="e">
        <f t="shared" si="16"/>
        <v>#N/A</v>
      </c>
      <c r="M121" t="e">
        <f t="shared" si="17"/>
        <v>#N/A</v>
      </c>
      <c r="N121" t="e">
        <f t="shared" si="18"/>
        <v>#N/A</v>
      </c>
      <c r="O121" t="e">
        <f t="shared" si="19"/>
        <v>#N/A</v>
      </c>
      <c r="P121" t="e">
        <f t="shared" si="20"/>
        <v>#N/A</v>
      </c>
      <c r="Q121" t="e">
        <f t="shared" si="21"/>
        <v>#N/A</v>
      </c>
      <c r="R121" t="e">
        <f t="shared" si="22"/>
        <v>#N/A</v>
      </c>
      <c r="S121" t="e">
        <f t="shared" si="23"/>
        <v>#N/A</v>
      </c>
      <c r="T121" t="e">
        <f t="shared" si="24"/>
        <v>#N/A</v>
      </c>
      <c r="U121" t="e">
        <f t="shared" si="25"/>
        <v>#N/A</v>
      </c>
    </row>
    <row r="122" spans="1:21" x14ac:dyDescent="0.3">
      <c r="A122" t="str">
        <f t="shared" si="13"/>
        <v>C91月</v>
      </c>
      <c r="B122" t="str">
        <f>日行情!B127</f>
        <v>M1901-C-3600</v>
      </c>
      <c r="C122" t="str">
        <f>日行情!C127</f>
        <v>豆粕期权M1901-C-3600</v>
      </c>
      <c r="D122">
        <f>日行情!L127</f>
        <v>812</v>
      </c>
      <c r="E122">
        <f>日行情!M127</f>
        <v>6980</v>
      </c>
      <c r="F122">
        <f>日行情!AD127</f>
        <v>84</v>
      </c>
      <c r="G122">
        <f>日行情!AE127</f>
        <v>62</v>
      </c>
      <c r="H122">
        <f>日行情!W127</f>
        <v>0.19705486342184242</v>
      </c>
      <c r="J122" t="e">
        <f t="shared" si="14"/>
        <v>#N/A</v>
      </c>
      <c r="K122" t="e">
        <f t="shared" si="15"/>
        <v>#N/A</v>
      </c>
      <c r="L122" t="e">
        <f t="shared" si="16"/>
        <v>#N/A</v>
      </c>
      <c r="M122" t="e">
        <f t="shared" si="17"/>
        <v>#N/A</v>
      </c>
      <c r="N122" t="e">
        <f t="shared" si="18"/>
        <v>#N/A</v>
      </c>
      <c r="O122" t="e">
        <f t="shared" si="19"/>
        <v>#N/A</v>
      </c>
      <c r="P122" t="e">
        <f t="shared" si="20"/>
        <v>#N/A</v>
      </c>
      <c r="Q122" t="e">
        <f t="shared" si="21"/>
        <v>#N/A</v>
      </c>
      <c r="R122" t="e">
        <f t="shared" si="22"/>
        <v>#N/A</v>
      </c>
      <c r="S122" t="e">
        <f t="shared" si="23"/>
        <v>#N/A</v>
      </c>
      <c r="T122" t="e">
        <f t="shared" si="24"/>
        <v>#N/A</v>
      </c>
      <c r="U122" t="e">
        <f t="shared" si="25"/>
        <v>#N/A</v>
      </c>
    </row>
    <row r="123" spans="1:21" x14ac:dyDescent="0.3">
      <c r="A123" t="str">
        <f t="shared" si="13"/>
        <v>C91月</v>
      </c>
      <c r="B123" t="str">
        <f>日行情!B128</f>
        <v>M1901-C-3650</v>
      </c>
      <c r="C123" t="str">
        <f>日行情!C128</f>
        <v>豆粕期权M1901-C-3650</v>
      </c>
      <c r="D123">
        <f>日行情!L128</f>
        <v>3998</v>
      </c>
      <c r="E123">
        <f>日行情!M128</f>
        <v>21618</v>
      </c>
      <c r="F123">
        <f>日行情!AD128</f>
        <v>302</v>
      </c>
      <c r="G123">
        <f>日行情!AE128</f>
        <v>64</v>
      </c>
      <c r="H123">
        <f>日行情!W128</f>
        <v>0.20277010010264807</v>
      </c>
      <c r="J123" t="e">
        <f t="shared" si="14"/>
        <v>#N/A</v>
      </c>
      <c r="K123" t="e">
        <f t="shared" si="15"/>
        <v>#N/A</v>
      </c>
      <c r="L123" t="e">
        <f t="shared" si="16"/>
        <v>#N/A</v>
      </c>
      <c r="M123" t="e">
        <f t="shared" si="17"/>
        <v>#N/A</v>
      </c>
      <c r="N123" t="e">
        <f t="shared" si="18"/>
        <v>#N/A</v>
      </c>
      <c r="O123" t="e">
        <f t="shared" si="19"/>
        <v>#N/A</v>
      </c>
      <c r="P123" t="e">
        <f t="shared" si="20"/>
        <v>#N/A</v>
      </c>
      <c r="Q123" t="e">
        <f t="shared" si="21"/>
        <v>#N/A</v>
      </c>
      <c r="R123" t="e">
        <f t="shared" si="22"/>
        <v>#N/A</v>
      </c>
      <c r="S123" t="e">
        <f t="shared" si="23"/>
        <v>#N/A</v>
      </c>
      <c r="T123" t="e">
        <f t="shared" si="24"/>
        <v>#N/A</v>
      </c>
      <c r="U123" t="e">
        <f t="shared" si="25"/>
        <v>#N/A</v>
      </c>
    </row>
    <row r="124" spans="1:21" x14ac:dyDescent="0.3">
      <c r="A124" t="str">
        <f t="shared" si="13"/>
        <v>P91月</v>
      </c>
      <c r="B124" t="str">
        <f>日行情!B129</f>
        <v>M1901-P-2500</v>
      </c>
      <c r="C124" t="str">
        <f>日行情!C129</f>
        <v>豆粕期权M1901-P-2500</v>
      </c>
      <c r="D124">
        <f>日行情!L129</f>
        <v>368</v>
      </c>
      <c r="E124">
        <f>日行情!M129</f>
        <v>5858</v>
      </c>
      <c r="F124">
        <f>日行情!AD129</f>
        <v>226</v>
      </c>
      <c r="G124">
        <f>日行情!AE129</f>
        <v>278</v>
      </c>
      <c r="H124">
        <f>日行情!W129</f>
        <v>0.2540245722526312</v>
      </c>
      <c r="J124" t="e">
        <f t="shared" si="14"/>
        <v>#N/A</v>
      </c>
      <c r="K124" t="e">
        <f t="shared" si="15"/>
        <v>#N/A</v>
      </c>
      <c r="L124" t="e">
        <f t="shared" si="16"/>
        <v>#N/A</v>
      </c>
      <c r="M124" t="e">
        <f t="shared" si="17"/>
        <v>#N/A</v>
      </c>
      <c r="N124" t="e">
        <f t="shared" si="18"/>
        <v>#N/A</v>
      </c>
      <c r="O124" t="e">
        <f t="shared" si="19"/>
        <v>#N/A</v>
      </c>
      <c r="P124" t="e">
        <f t="shared" si="20"/>
        <v>#N/A</v>
      </c>
      <c r="Q124" t="e">
        <f t="shared" si="21"/>
        <v>#N/A</v>
      </c>
      <c r="R124" t="e">
        <f t="shared" si="22"/>
        <v>#N/A</v>
      </c>
      <c r="S124" t="e">
        <f t="shared" si="23"/>
        <v>#N/A</v>
      </c>
      <c r="T124" t="e">
        <f t="shared" si="24"/>
        <v>#N/A</v>
      </c>
      <c r="U124" t="e">
        <f t="shared" si="25"/>
        <v>#N/A</v>
      </c>
    </row>
    <row r="125" spans="1:21" x14ac:dyDescent="0.3">
      <c r="A125" t="str">
        <f t="shared" si="13"/>
        <v>P91月</v>
      </c>
      <c r="B125" t="str">
        <f>日行情!B130</f>
        <v>M1901-P-2550</v>
      </c>
      <c r="C125" t="str">
        <f>日行情!C130</f>
        <v>豆粕期权M1901-P-2550</v>
      </c>
      <c r="D125">
        <f>日行情!L130</f>
        <v>234</v>
      </c>
      <c r="E125">
        <f>日行情!M130</f>
        <v>1402</v>
      </c>
      <c r="F125">
        <f>日行情!AD130</f>
        <v>80</v>
      </c>
      <c r="G125">
        <f>日行情!AE130</f>
        <v>-16</v>
      </c>
      <c r="H125">
        <f>日行情!W130</f>
        <v>0.24294040101140735</v>
      </c>
      <c r="J125" t="e">
        <f t="shared" si="14"/>
        <v>#N/A</v>
      </c>
      <c r="K125" t="e">
        <f t="shared" si="15"/>
        <v>#N/A</v>
      </c>
      <c r="L125" t="e">
        <f t="shared" si="16"/>
        <v>#N/A</v>
      </c>
      <c r="M125" t="e">
        <f t="shared" si="17"/>
        <v>#N/A</v>
      </c>
      <c r="N125" t="e">
        <f t="shared" si="18"/>
        <v>#N/A</v>
      </c>
      <c r="O125" t="e">
        <f t="shared" si="19"/>
        <v>#N/A</v>
      </c>
      <c r="P125" t="e">
        <f t="shared" si="20"/>
        <v>#N/A</v>
      </c>
      <c r="Q125" t="e">
        <f t="shared" si="21"/>
        <v>#N/A</v>
      </c>
      <c r="R125" t="e">
        <f t="shared" si="22"/>
        <v>#N/A</v>
      </c>
      <c r="S125" t="e">
        <f t="shared" si="23"/>
        <v>#N/A</v>
      </c>
      <c r="T125" t="e">
        <f t="shared" si="24"/>
        <v>#N/A</v>
      </c>
      <c r="U125" t="e">
        <f t="shared" si="25"/>
        <v>#N/A</v>
      </c>
    </row>
    <row r="126" spans="1:21" x14ac:dyDescent="0.3">
      <c r="A126" t="str">
        <f t="shared" si="13"/>
        <v>P91月</v>
      </c>
      <c r="B126" t="str">
        <f>日行情!B131</f>
        <v>M1901-P-2600</v>
      </c>
      <c r="C126" t="str">
        <f>日行情!C131</f>
        <v>豆粕期权M1901-P-2600</v>
      </c>
      <c r="D126">
        <f>日行情!L131</f>
        <v>366</v>
      </c>
      <c r="E126">
        <f>日行情!M131</f>
        <v>2212</v>
      </c>
      <c r="F126">
        <f>日行情!AD131</f>
        <v>-354</v>
      </c>
      <c r="G126">
        <f>日行情!AE131</f>
        <v>-46</v>
      </c>
      <c r="H126">
        <f>日行情!W131</f>
        <v>0.23207295171678061</v>
      </c>
      <c r="J126" t="e">
        <f t="shared" si="14"/>
        <v>#N/A</v>
      </c>
      <c r="K126" t="e">
        <f t="shared" si="15"/>
        <v>#N/A</v>
      </c>
      <c r="L126" t="e">
        <f t="shared" si="16"/>
        <v>#N/A</v>
      </c>
      <c r="M126" t="e">
        <f t="shared" si="17"/>
        <v>#N/A</v>
      </c>
      <c r="N126" t="e">
        <f t="shared" si="18"/>
        <v>#N/A</v>
      </c>
      <c r="O126" t="e">
        <f t="shared" si="19"/>
        <v>#N/A</v>
      </c>
      <c r="P126" t="e">
        <f t="shared" si="20"/>
        <v>#N/A</v>
      </c>
      <c r="Q126" t="e">
        <f t="shared" si="21"/>
        <v>#N/A</v>
      </c>
      <c r="R126" t="e">
        <f t="shared" si="22"/>
        <v>#N/A</v>
      </c>
      <c r="S126" t="e">
        <f t="shared" si="23"/>
        <v>#N/A</v>
      </c>
      <c r="T126" t="e">
        <f t="shared" si="24"/>
        <v>#N/A</v>
      </c>
      <c r="U126" t="e">
        <f t="shared" si="25"/>
        <v>#N/A</v>
      </c>
    </row>
    <row r="127" spans="1:21" x14ac:dyDescent="0.3">
      <c r="A127" t="str">
        <f t="shared" si="13"/>
        <v>P91月</v>
      </c>
      <c r="B127" t="str">
        <f>日行情!B132</f>
        <v>M1901-P-2650</v>
      </c>
      <c r="C127" t="str">
        <f>日行情!C132</f>
        <v>豆粕期权M1901-P-2650</v>
      </c>
      <c r="D127">
        <f>日行情!L132</f>
        <v>352</v>
      </c>
      <c r="E127">
        <f>日行情!M132</f>
        <v>3454</v>
      </c>
      <c r="F127">
        <f>日行情!AD132</f>
        <v>2</v>
      </c>
      <c r="G127">
        <f>日行情!AE132</f>
        <v>30</v>
      </c>
      <c r="H127">
        <f>日行情!W132</f>
        <v>0.22292306557208297</v>
      </c>
      <c r="J127" t="e">
        <f t="shared" si="14"/>
        <v>#N/A</v>
      </c>
      <c r="K127" t="e">
        <f t="shared" si="15"/>
        <v>#N/A</v>
      </c>
      <c r="L127" t="e">
        <f t="shared" si="16"/>
        <v>#N/A</v>
      </c>
      <c r="M127" t="e">
        <f t="shared" si="17"/>
        <v>#N/A</v>
      </c>
      <c r="N127" t="e">
        <f t="shared" si="18"/>
        <v>#N/A</v>
      </c>
      <c r="O127" t="e">
        <f t="shared" si="19"/>
        <v>#N/A</v>
      </c>
      <c r="P127" t="e">
        <f t="shared" si="20"/>
        <v>#N/A</v>
      </c>
      <c r="Q127" t="e">
        <f t="shared" si="21"/>
        <v>#N/A</v>
      </c>
      <c r="R127" t="e">
        <f t="shared" si="22"/>
        <v>#N/A</v>
      </c>
      <c r="S127" t="e">
        <f t="shared" si="23"/>
        <v>#N/A</v>
      </c>
      <c r="T127" t="e">
        <f t="shared" si="24"/>
        <v>#N/A</v>
      </c>
      <c r="U127" t="e">
        <f t="shared" si="25"/>
        <v>#N/A</v>
      </c>
    </row>
    <row r="128" spans="1:21" x14ac:dyDescent="0.3">
      <c r="A128" t="str">
        <f t="shared" si="13"/>
        <v>P91月</v>
      </c>
      <c r="B128" t="str">
        <f>日行情!B133</f>
        <v>M1901-P-2700</v>
      </c>
      <c r="C128" t="str">
        <f>日行情!C133</f>
        <v>豆粕期权M1901-P-2700</v>
      </c>
      <c r="D128">
        <f>日行情!L133</f>
        <v>1122</v>
      </c>
      <c r="E128">
        <f>日行情!M133</f>
        <v>3830</v>
      </c>
      <c r="F128">
        <f>日行情!AD133</f>
        <v>926</v>
      </c>
      <c r="G128">
        <f>日行情!AE133</f>
        <v>-310</v>
      </c>
      <c r="H128">
        <f>日行情!W133</f>
        <v>0.21643380490928887</v>
      </c>
      <c r="J128" t="e">
        <f t="shared" si="14"/>
        <v>#N/A</v>
      </c>
      <c r="K128" t="e">
        <f t="shared" si="15"/>
        <v>#N/A</v>
      </c>
      <c r="L128" t="e">
        <f t="shared" si="16"/>
        <v>#N/A</v>
      </c>
      <c r="M128" t="e">
        <f t="shared" si="17"/>
        <v>#N/A</v>
      </c>
      <c r="N128" t="e">
        <f t="shared" si="18"/>
        <v>#N/A</v>
      </c>
      <c r="O128" t="e">
        <f t="shared" si="19"/>
        <v>#N/A</v>
      </c>
      <c r="P128" t="e">
        <f t="shared" si="20"/>
        <v>#N/A</v>
      </c>
      <c r="Q128" t="e">
        <f t="shared" si="21"/>
        <v>#N/A</v>
      </c>
      <c r="R128" t="e">
        <f t="shared" si="22"/>
        <v>#N/A</v>
      </c>
      <c r="S128" t="e">
        <f t="shared" si="23"/>
        <v>#N/A</v>
      </c>
      <c r="T128" t="e">
        <f t="shared" si="24"/>
        <v>#N/A</v>
      </c>
      <c r="U128" t="e">
        <f t="shared" si="25"/>
        <v>#N/A</v>
      </c>
    </row>
    <row r="129" spans="1:21" x14ac:dyDescent="0.3">
      <c r="A129" t="str">
        <f t="shared" si="13"/>
        <v>P91月</v>
      </c>
      <c r="B129" t="str">
        <f>日行情!B134</f>
        <v>M1901-P-2750</v>
      </c>
      <c r="C129" t="str">
        <f>日行情!C134</f>
        <v>豆粕期权M1901-P-2750</v>
      </c>
      <c r="D129">
        <f>日行情!L134</f>
        <v>1072</v>
      </c>
      <c r="E129">
        <f>日行情!M134</f>
        <v>3002</v>
      </c>
      <c r="F129">
        <f>日行情!AD134</f>
        <v>598</v>
      </c>
      <c r="G129">
        <f>日行情!AE134</f>
        <v>-628</v>
      </c>
      <c r="H129">
        <f>日行情!W134</f>
        <v>0.20993381543725723</v>
      </c>
      <c r="J129" t="e">
        <f t="shared" si="14"/>
        <v>#N/A</v>
      </c>
      <c r="K129" t="e">
        <f t="shared" si="15"/>
        <v>#N/A</v>
      </c>
      <c r="L129" t="e">
        <f t="shared" si="16"/>
        <v>#N/A</v>
      </c>
      <c r="M129" t="e">
        <f t="shared" si="17"/>
        <v>#N/A</v>
      </c>
      <c r="N129" t="e">
        <f t="shared" si="18"/>
        <v>#N/A</v>
      </c>
      <c r="O129" t="e">
        <f t="shared" si="19"/>
        <v>#N/A</v>
      </c>
      <c r="P129" t="e">
        <f t="shared" si="20"/>
        <v>#N/A</v>
      </c>
      <c r="Q129" t="e">
        <f t="shared" si="21"/>
        <v>#N/A</v>
      </c>
      <c r="R129" t="e">
        <f t="shared" si="22"/>
        <v>#N/A</v>
      </c>
      <c r="S129" t="e">
        <f t="shared" si="23"/>
        <v>#N/A</v>
      </c>
      <c r="T129" t="e">
        <f t="shared" si="24"/>
        <v>#N/A</v>
      </c>
      <c r="U129" t="e">
        <f t="shared" si="25"/>
        <v>#N/A</v>
      </c>
    </row>
    <row r="130" spans="1:21" x14ac:dyDescent="0.3">
      <c r="A130" t="str">
        <f t="shared" si="13"/>
        <v>P91月</v>
      </c>
      <c r="B130" t="str">
        <f>日行情!B135</f>
        <v>M1901-P-2800</v>
      </c>
      <c r="C130" t="str">
        <f>日行情!C135</f>
        <v>豆粕期权M1901-P-2800</v>
      </c>
      <c r="D130">
        <f>日行情!L135</f>
        <v>260</v>
      </c>
      <c r="E130">
        <f>日行情!M135</f>
        <v>5178</v>
      </c>
      <c r="F130">
        <f>日行情!AD135</f>
        <v>-428</v>
      </c>
      <c r="G130">
        <f>日行情!AE135</f>
        <v>-42</v>
      </c>
      <c r="H130">
        <f>日行情!W135</f>
        <v>0.2021269973956048</v>
      </c>
      <c r="J130" t="e">
        <f t="shared" si="14"/>
        <v>#N/A</v>
      </c>
      <c r="K130" t="e">
        <f t="shared" si="15"/>
        <v>#N/A</v>
      </c>
      <c r="L130" t="e">
        <f t="shared" si="16"/>
        <v>#N/A</v>
      </c>
      <c r="M130" t="e">
        <f t="shared" si="17"/>
        <v>#N/A</v>
      </c>
      <c r="N130" t="e">
        <f t="shared" si="18"/>
        <v>#N/A</v>
      </c>
      <c r="O130" t="e">
        <f t="shared" si="19"/>
        <v>#N/A</v>
      </c>
      <c r="P130" t="e">
        <f t="shared" si="20"/>
        <v>#N/A</v>
      </c>
      <c r="Q130" t="e">
        <f t="shared" si="21"/>
        <v>#N/A</v>
      </c>
      <c r="R130" t="e">
        <f t="shared" si="22"/>
        <v>#N/A</v>
      </c>
      <c r="S130" t="e">
        <f t="shared" si="23"/>
        <v>#N/A</v>
      </c>
      <c r="T130" t="e">
        <f t="shared" si="24"/>
        <v>#N/A</v>
      </c>
      <c r="U130" t="e">
        <f t="shared" si="25"/>
        <v>#N/A</v>
      </c>
    </row>
    <row r="131" spans="1:21" x14ac:dyDescent="0.3">
      <c r="A131" t="str">
        <f t="shared" si="13"/>
        <v>P91月</v>
      </c>
      <c r="B131" t="str">
        <f>日行情!B136</f>
        <v>M1901-P-2850</v>
      </c>
      <c r="C131" t="str">
        <f>日行情!C136</f>
        <v>豆粕期权M1901-P-2850</v>
      </c>
      <c r="D131">
        <f>日行情!L136</f>
        <v>766</v>
      </c>
      <c r="E131">
        <f>日行情!M136</f>
        <v>7512</v>
      </c>
      <c r="F131">
        <f>日行情!AD136</f>
        <v>310</v>
      </c>
      <c r="G131">
        <f>日行情!AE136</f>
        <v>246</v>
      </c>
      <c r="H131">
        <f>日行情!W136</f>
        <v>0.19367466266483063</v>
      </c>
      <c r="J131" t="e">
        <f t="shared" si="14"/>
        <v>#N/A</v>
      </c>
      <c r="K131" t="e">
        <f t="shared" si="15"/>
        <v>#N/A</v>
      </c>
      <c r="L131" t="e">
        <f t="shared" si="16"/>
        <v>#N/A</v>
      </c>
      <c r="M131" t="e">
        <f t="shared" si="17"/>
        <v>#N/A</v>
      </c>
      <c r="N131" t="e">
        <f t="shared" si="18"/>
        <v>#N/A</v>
      </c>
      <c r="O131" t="e">
        <f t="shared" si="19"/>
        <v>#N/A</v>
      </c>
      <c r="P131" t="e">
        <f t="shared" si="20"/>
        <v>#N/A</v>
      </c>
      <c r="Q131" t="e">
        <f t="shared" si="21"/>
        <v>#N/A</v>
      </c>
      <c r="R131" t="e">
        <f t="shared" si="22"/>
        <v>#N/A</v>
      </c>
      <c r="S131" t="e">
        <f t="shared" si="23"/>
        <v>#N/A</v>
      </c>
      <c r="T131" t="e">
        <f t="shared" si="24"/>
        <v>#N/A</v>
      </c>
      <c r="U131" t="e">
        <f t="shared" si="25"/>
        <v>#N/A</v>
      </c>
    </row>
    <row r="132" spans="1:21" x14ac:dyDescent="0.3">
      <c r="A132" t="str">
        <f t="shared" si="13"/>
        <v>P91月</v>
      </c>
      <c r="B132" t="str">
        <f>日行情!B137</f>
        <v>M1901-P-2900</v>
      </c>
      <c r="C132" t="str">
        <f>日行情!C137</f>
        <v>豆粕期权M1901-P-2900</v>
      </c>
      <c r="D132">
        <f>日行情!L137</f>
        <v>2062</v>
      </c>
      <c r="E132">
        <f>日行情!M137</f>
        <v>16190</v>
      </c>
      <c r="F132">
        <f>日行情!AD137</f>
        <v>1112</v>
      </c>
      <c r="G132">
        <f>日行情!AE137</f>
        <v>1166</v>
      </c>
      <c r="H132">
        <f>日行情!W137</f>
        <v>0.18763243572026489</v>
      </c>
      <c r="J132" t="e">
        <f t="shared" si="14"/>
        <v>#N/A</v>
      </c>
      <c r="K132" t="e">
        <f t="shared" si="15"/>
        <v>#N/A</v>
      </c>
      <c r="L132" t="e">
        <f t="shared" si="16"/>
        <v>#N/A</v>
      </c>
      <c r="M132" t="e">
        <f t="shared" si="17"/>
        <v>#N/A</v>
      </c>
      <c r="N132" t="e">
        <f t="shared" si="18"/>
        <v>#N/A</v>
      </c>
      <c r="O132" t="e">
        <f t="shared" si="19"/>
        <v>#N/A</v>
      </c>
      <c r="P132" t="e">
        <f t="shared" si="20"/>
        <v>#N/A</v>
      </c>
      <c r="Q132" t="e">
        <f t="shared" si="21"/>
        <v>#N/A</v>
      </c>
      <c r="R132" t="e">
        <f t="shared" si="22"/>
        <v>#N/A</v>
      </c>
      <c r="S132" t="e">
        <f t="shared" si="23"/>
        <v>#N/A</v>
      </c>
      <c r="T132" t="e">
        <f t="shared" si="24"/>
        <v>#N/A</v>
      </c>
      <c r="U132" t="e">
        <f t="shared" si="25"/>
        <v>#N/A</v>
      </c>
    </row>
    <row r="133" spans="1:21" x14ac:dyDescent="0.3">
      <c r="A133" t="str">
        <f t="shared" ref="A133:A196" si="26">IF(MID(B133,7,1)&amp;IF(MID(B133,4,1)="0",MID(B133,5,1),MID(B133,4,2))&amp;"月"="月","",MID(B133,7,1)&amp;MID(B133,3,1)&amp;IF(MID(B133,4,1)="0",MID(B133,5,1),MID(B133,4,2))&amp;"月")</f>
        <v>P91月</v>
      </c>
      <c r="B133" t="str">
        <f>日行情!B138</f>
        <v>M1901-P-2950</v>
      </c>
      <c r="C133" t="str">
        <f>日行情!C138</f>
        <v>豆粕期权M1901-P-2950</v>
      </c>
      <c r="D133">
        <f>日行情!L138</f>
        <v>550</v>
      </c>
      <c r="E133">
        <f>日行情!M138</f>
        <v>9912</v>
      </c>
      <c r="F133">
        <f>日行情!AD138</f>
        <v>-214</v>
      </c>
      <c r="G133">
        <f>日行情!AE138</f>
        <v>130</v>
      </c>
      <c r="H133">
        <f>日行情!W138</f>
        <v>0.18046445866420863</v>
      </c>
      <c r="J133" t="e">
        <f t="shared" ref="J133:J196" si="27">RIGHT(VLOOKUP($I$1&amp;"C",$A133:$H133,2,FALSE),4)</f>
        <v>#N/A</v>
      </c>
      <c r="K133" t="e">
        <f t="shared" ref="K133:K196" si="28">VLOOKUP($I$1&amp;"C",$A133:$H133,4,FALSE)</f>
        <v>#N/A</v>
      </c>
      <c r="L133" t="e">
        <f t="shared" ref="L133:L196" si="29">VLOOKUP($I$1&amp;"C",$A133:$H133,5,FALSE)</f>
        <v>#N/A</v>
      </c>
      <c r="M133" t="e">
        <f t="shared" ref="M133:M196" si="30">VLOOKUP($I$1&amp;"C",$A133:$H133,6,FALSE)</f>
        <v>#N/A</v>
      </c>
      <c r="N133" t="e">
        <f t="shared" ref="N133:N196" si="31">VLOOKUP($I$1&amp;"C",$A133:$H133,7,FALSE)</f>
        <v>#N/A</v>
      </c>
      <c r="O133" t="e">
        <f t="shared" ref="O133:O196" si="32">VLOOKUP($I$1&amp;"C",$A133:$H133,8,FALSE)</f>
        <v>#N/A</v>
      </c>
      <c r="P133" t="e">
        <f t="shared" ref="P133:P196" si="33">RIGHT(VLOOKUP($I$1&amp;"P",$A133:$H133,2,FALSE),4)</f>
        <v>#N/A</v>
      </c>
      <c r="Q133" t="e">
        <f t="shared" ref="Q133:Q196" si="34">VLOOKUP($I$1&amp;"P",$A133:$H133,4,FALSE)</f>
        <v>#N/A</v>
      </c>
      <c r="R133" t="e">
        <f t="shared" ref="R133:R196" si="35">VLOOKUP($I$1&amp;"P",$A133:$H133,5,FALSE)</f>
        <v>#N/A</v>
      </c>
      <c r="S133" t="e">
        <f t="shared" ref="S133:S196" si="36">VLOOKUP($I$1&amp;"P",$A133:$H133,6,FALSE)</f>
        <v>#N/A</v>
      </c>
      <c r="T133" t="e">
        <f t="shared" ref="T133:T196" si="37">VLOOKUP($I$1&amp;"P",$A133:$H133,7,FALSE)</f>
        <v>#N/A</v>
      </c>
      <c r="U133" t="e">
        <f t="shared" ref="U133:U196" si="38">VLOOKUP($I$1&amp;"P",$A133:$H133,8,FALSE)</f>
        <v>#N/A</v>
      </c>
    </row>
    <row r="134" spans="1:21" x14ac:dyDescent="0.3">
      <c r="A134" t="str">
        <f t="shared" si="26"/>
        <v>P91月</v>
      </c>
      <c r="B134" t="str">
        <f>日行情!B139</f>
        <v>M1901-P-3000</v>
      </c>
      <c r="C134" t="str">
        <f>日行情!C139</f>
        <v>豆粕期权M1901-P-3000</v>
      </c>
      <c r="D134">
        <f>日行情!L139</f>
        <v>2560</v>
      </c>
      <c r="E134">
        <f>日行情!M139</f>
        <v>20170</v>
      </c>
      <c r="F134">
        <f>日行情!AD139</f>
        <v>-806</v>
      </c>
      <c r="G134">
        <f>日行情!AE139</f>
        <v>160</v>
      </c>
      <c r="H134">
        <f>日行情!W139</f>
        <v>0.17401203357979655</v>
      </c>
      <c r="J134" t="e">
        <f t="shared" si="27"/>
        <v>#N/A</v>
      </c>
      <c r="K134" t="e">
        <f t="shared" si="28"/>
        <v>#N/A</v>
      </c>
      <c r="L134" t="e">
        <f t="shared" si="29"/>
        <v>#N/A</v>
      </c>
      <c r="M134" t="e">
        <f t="shared" si="30"/>
        <v>#N/A</v>
      </c>
      <c r="N134" t="e">
        <f t="shared" si="31"/>
        <v>#N/A</v>
      </c>
      <c r="O134" t="e">
        <f t="shared" si="32"/>
        <v>#N/A</v>
      </c>
      <c r="P134" t="e">
        <f t="shared" si="33"/>
        <v>#N/A</v>
      </c>
      <c r="Q134" t="e">
        <f t="shared" si="34"/>
        <v>#N/A</v>
      </c>
      <c r="R134" t="e">
        <f t="shared" si="35"/>
        <v>#N/A</v>
      </c>
      <c r="S134" t="e">
        <f t="shared" si="36"/>
        <v>#N/A</v>
      </c>
      <c r="T134" t="e">
        <f t="shared" si="37"/>
        <v>#N/A</v>
      </c>
      <c r="U134" t="e">
        <f t="shared" si="38"/>
        <v>#N/A</v>
      </c>
    </row>
    <row r="135" spans="1:21" x14ac:dyDescent="0.3">
      <c r="A135" t="str">
        <f t="shared" si="26"/>
        <v>P91月</v>
      </c>
      <c r="B135" t="str">
        <f>日行情!B140</f>
        <v>M1901-P-3050</v>
      </c>
      <c r="C135" t="str">
        <f>日行情!C140</f>
        <v>豆粕期权M1901-P-3050</v>
      </c>
      <c r="D135">
        <f>日行情!L140</f>
        <v>850</v>
      </c>
      <c r="E135">
        <f>日行情!M140</f>
        <v>6478</v>
      </c>
      <c r="F135">
        <f>日行情!AD140</f>
        <v>-186</v>
      </c>
      <c r="G135">
        <f>日行情!AE140</f>
        <v>-310</v>
      </c>
      <c r="H135">
        <f>日行情!W140</f>
        <v>0.16911617990225553</v>
      </c>
      <c r="J135" t="e">
        <f t="shared" si="27"/>
        <v>#N/A</v>
      </c>
      <c r="K135" t="e">
        <f t="shared" si="28"/>
        <v>#N/A</v>
      </c>
      <c r="L135" t="e">
        <f t="shared" si="29"/>
        <v>#N/A</v>
      </c>
      <c r="M135" t="e">
        <f t="shared" si="30"/>
        <v>#N/A</v>
      </c>
      <c r="N135" t="e">
        <f t="shared" si="31"/>
        <v>#N/A</v>
      </c>
      <c r="O135" t="e">
        <f t="shared" si="32"/>
        <v>#N/A</v>
      </c>
      <c r="P135" t="e">
        <f t="shared" si="33"/>
        <v>#N/A</v>
      </c>
      <c r="Q135" t="e">
        <f t="shared" si="34"/>
        <v>#N/A</v>
      </c>
      <c r="R135" t="e">
        <f t="shared" si="35"/>
        <v>#N/A</v>
      </c>
      <c r="S135" t="e">
        <f t="shared" si="36"/>
        <v>#N/A</v>
      </c>
      <c r="T135" t="e">
        <f t="shared" si="37"/>
        <v>#N/A</v>
      </c>
      <c r="U135" t="e">
        <f t="shared" si="38"/>
        <v>#N/A</v>
      </c>
    </row>
    <row r="136" spans="1:21" x14ac:dyDescent="0.3">
      <c r="A136" t="str">
        <f t="shared" si="26"/>
        <v>P91月</v>
      </c>
      <c r="B136" t="str">
        <f>日行情!B141</f>
        <v>M1901-P-3100</v>
      </c>
      <c r="C136" t="str">
        <f>日行情!C141</f>
        <v>豆粕期权M1901-P-3100</v>
      </c>
      <c r="D136">
        <f>日行情!L141</f>
        <v>1234</v>
      </c>
      <c r="E136">
        <f>日行情!M141</f>
        <v>16224</v>
      </c>
      <c r="F136">
        <f>日行情!AD141</f>
        <v>-2056</v>
      </c>
      <c r="G136">
        <f>日行情!AE141</f>
        <v>-180</v>
      </c>
      <c r="H136">
        <f>日行情!W141</f>
        <v>0.1670923688530922</v>
      </c>
      <c r="J136" t="e">
        <f t="shared" si="27"/>
        <v>#N/A</v>
      </c>
      <c r="K136" t="e">
        <f t="shared" si="28"/>
        <v>#N/A</v>
      </c>
      <c r="L136" t="e">
        <f t="shared" si="29"/>
        <v>#N/A</v>
      </c>
      <c r="M136" t="e">
        <f t="shared" si="30"/>
        <v>#N/A</v>
      </c>
      <c r="N136" t="e">
        <f t="shared" si="31"/>
        <v>#N/A</v>
      </c>
      <c r="O136" t="e">
        <f t="shared" si="32"/>
        <v>#N/A</v>
      </c>
      <c r="P136" t="e">
        <f t="shared" si="33"/>
        <v>#N/A</v>
      </c>
      <c r="Q136" t="e">
        <f t="shared" si="34"/>
        <v>#N/A</v>
      </c>
      <c r="R136" t="e">
        <f t="shared" si="35"/>
        <v>#N/A</v>
      </c>
      <c r="S136" t="e">
        <f t="shared" si="36"/>
        <v>#N/A</v>
      </c>
      <c r="T136" t="e">
        <f t="shared" si="37"/>
        <v>#N/A</v>
      </c>
      <c r="U136" t="e">
        <f t="shared" si="38"/>
        <v>#N/A</v>
      </c>
    </row>
    <row r="137" spans="1:21" x14ac:dyDescent="0.3">
      <c r="A137" t="str">
        <f t="shared" si="26"/>
        <v>P91月</v>
      </c>
      <c r="B137" t="str">
        <f>日行情!B142</f>
        <v>M1901-P-3150</v>
      </c>
      <c r="C137" t="str">
        <f>日行情!C142</f>
        <v>豆粕期权M1901-P-3150</v>
      </c>
      <c r="D137">
        <f>日行情!L142</f>
        <v>1044</v>
      </c>
      <c r="E137">
        <f>日行情!M142</f>
        <v>6528</v>
      </c>
      <c r="F137">
        <f>日行情!AD142</f>
        <v>118</v>
      </c>
      <c r="G137">
        <f>日行情!AE142</f>
        <v>442</v>
      </c>
      <c r="H137">
        <f>日行情!W142</f>
        <v>0.16584043602406978</v>
      </c>
      <c r="J137" t="e">
        <f t="shared" si="27"/>
        <v>#N/A</v>
      </c>
      <c r="K137" t="e">
        <f t="shared" si="28"/>
        <v>#N/A</v>
      </c>
      <c r="L137" t="e">
        <f t="shared" si="29"/>
        <v>#N/A</v>
      </c>
      <c r="M137" t="e">
        <f t="shared" si="30"/>
        <v>#N/A</v>
      </c>
      <c r="N137" t="e">
        <f t="shared" si="31"/>
        <v>#N/A</v>
      </c>
      <c r="O137" t="e">
        <f t="shared" si="32"/>
        <v>#N/A</v>
      </c>
      <c r="P137" t="e">
        <f t="shared" si="33"/>
        <v>#N/A</v>
      </c>
      <c r="Q137" t="e">
        <f t="shared" si="34"/>
        <v>#N/A</v>
      </c>
      <c r="R137" t="e">
        <f t="shared" si="35"/>
        <v>#N/A</v>
      </c>
      <c r="S137" t="e">
        <f t="shared" si="36"/>
        <v>#N/A</v>
      </c>
      <c r="T137" t="e">
        <f t="shared" si="37"/>
        <v>#N/A</v>
      </c>
      <c r="U137" t="e">
        <f t="shared" si="38"/>
        <v>#N/A</v>
      </c>
    </row>
    <row r="138" spans="1:21" x14ac:dyDescent="0.3">
      <c r="A138" t="str">
        <f t="shared" si="26"/>
        <v>P91月</v>
      </c>
      <c r="B138" t="str">
        <f>日行情!B143</f>
        <v>M1901-P-3200</v>
      </c>
      <c r="C138" t="str">
        <f>日行情!C143</f>
        <v>豆粕期权M1901-P-3200</v>
      </c>
      <c r="D138">
        <f>日行情!L143</f>
        <v>898</v>
      </c>
      <c r="E138">
        <f>日行情!M143</f>
        <v>5218</v>
      </c>
      <c r="F138">
        <f>日行情!AD143</f>
        <v>-90</v>
      </c>
      <c r="G138">
        <f>日行情!AE143</f>
        <v>62</v>
      </c>
      <c r="H138">
        <f>日行情!W143</f>
        <v>0.1655364530956745</v>
      </c>
      <c r="J138" t="e">
        <f t="shared" si="27"/>
        <v>#N/A</v>
      </c>
      <c r="K138" t="e">
        <f t="shared" si="28"/>
        <v>#N/A</v>
      </c>
      <c r="L138" t="e">
        <f t="shared" si="29"/>
        <v>#N/A</v>
      </c>
      <c r="M138" t="e">
        <f t="shared" si="30"/>
        <v>#N/A</v>
      </c>
      <c r="N138" t="e">
        <f t="shared" si="31"/>
        <v>#N/A</v>
      </c>
      <c r="O138" t="e">
        <f t="shared" si="32"/>
        <v>#N/A</v>
      </c>
      <c r="P138" t="e">
        <f t="shared" si="33"/>
        <v>#N/A</v>
      </c>
      <c r="Q138" t="e">
        <f t="shared" si="34"/>
        <v>#N/A</v>
      </c>
      <c r="R138" t="e">
        <f t="shared" si="35"/>
        <v>#N/A</v>
      </c>
      <c r="S138" t="e">
        <f t="shared" si="36"/>
        <v>#N/A</v>
      </c>
      <c r="T138" t="e">
        <f t="shared" si="37"/>
        <v>#N/A</v>
      </c>
      <c r="U138" t="e">
        <f t="shared" si="38"/>
        <v>#N/A</v>
      </c>
    </row>
    <row r="139" spans="1:21" x14ac:dyDescent="0.3">
      <c r="A139" t="str">
        <f t="shared" si="26"/>
        <v>P91月</v>
      </c>
      <c r="B139" t="str">
        <f>日行情!B144</f>
        <v>M1901-P-3250</v>
      </c>
      <c r="C139" t="str">
        <f>日行情!C144</f>
        <v>豆粕期权M1901-P-3250</v>
      </c>
      <c r="D139">
        <f>日行情!L144</f>
        <v>1686</v>
      </c>
      <c r="E139">
        <f>日行情!M144</f>
        <v>3604</v>
      </c>
      <c r="F139">
        <f>日行情!AD144</f>
        <v>668</v>
      </c>
      <c r="G139">
        <f>日行情!AE144</f>
        <v>716</v>
      </c>
      <c r="H139">
        <f>日行情!W144</f>
        <v>0.16997961062788963</v>
      </c>
      <c r="J139" t="e">
        <f t="shared" si="27"/>
        <v>#N/A</v>
      </c>
      <c r="K139" t="e">
        <f t="shared" si="28"/>
        <v>#N/A</v>
      </c>
      <c r="L139" t="e">
        <f t="shared" si="29"/>
        <v>#N/A</v>
      </c>
      <c r="M139" t="e">
        <f t="shared" si="30"/>
        <v>#N/A</v>
      </c>
      <c r="N139" t="e">
        <f t="shared" si="31"/>
        <v>#N/A</v>
      </c>
      <c r="O139" t="e">
        <f t="shared" si="32"/>
        <v>#N/A</v>
      </c>
      <c r="P139" t="e">
        <f t="shared" si="33"/>
        <v>#N/A</v>
      </c>
      <c r="Q139" t="e">
        <f t="shared" si="34"/>
        <v>#N/A</v>
      </c>
      <c r="R139" t="e">
        <f t="shared" si="35"/>
        <v>#N/A</v>
      </c>
      <c r="S139" t="e">
        <f t="shared" si="36"/>
        <v>#N/A</v>
      </c>
      <c r="T139" t="e">
        <f t="shared" si="37"/>
        <v>#N/A</v>
      </c>
      <c r="U139" t="e">
        <f t="shared" si="38"/>
        <v>#N/A</v>
      </c>
    </row>
    <row r="140" spans="1:21" x14ac:dyDescent="0.3">
      <c r="A140" t="str">
        <f t="shared" si="26"/>
        <v>P91月</v>
      </c>
      <c r="B140" t="str">
        <f>日行情!B145</f>
        <v>M1901-P-3300</v>
      </c>
      <c r="C140" t="str">
        <f>日行情!C145</f>
        <v>豆粕期权M1901-P-3300</v>
      </c>
      <c r="D140">
        <f>日行情!L145</f>
        <v>2338</v>
      </c>
      <c r="E140">
        <f>日行情!M145</f>
        <v>4966</v>
      </c>
      <c r="F140">
        <f>日行情!AD145</f>
        <v>1586</v>
      </c>
      <c r="G140">
        <f>日行情!AE145</f>
        <v>520</v>
      </c>
      <c r="H140">
        <f>日行情!W145</f>
        <v>0.17144650707088405</v>
      </c>
      <c r="J140" t="e">
        <f t="shared" si="27"/>
        <v>#N/A</v>
      </c>
      <c r="K140" t="e">
        <f t="shared" si="28"/>
        <v>#N/A</v>
      </c>
      <c r="L140" t="e">
        <f t="shared" si="29"/>
        <v>#N/A</v>
      </c>
      <c r="M140" t="e">
        <f t="shared" si="30"/>
        <v>#N/A</v>
      </c>
      <c r="N140" t="e">
        <f t="shared" si="31"/>
        <v>#N/A</v>
      </c>
      <c r="O140" t="e">
        <f t="shared" si="32"/>
        <v>#N/A</v>
      </c>
      <c r="P140" t="e">
        <f t="shared" si="33"/>
        <v>#N/A</v>
      </c>
      <c r="Q140" t="e">
        <f t="shared" si="34"/>
        <v>#N/A</v>
      </c>
      <c r="R140" t="e">
        <f t="shared" si="35"/>
        <v>#N/A</v>
      </c>
      <c r="S140" t="e">
        <f t="shared" si="36"/>
        <v>#N/A</v>
      </c>
      <c r="T140" t="e">
        <f t="shared" si="37"/>
        <v>#N/A</v>
      </c>
      <c r="U140" t="e">
        <f t="shared" si="38"/>
        <v>#N/A</v>
      </c>
    </row>
    <row r="141" spans="1:21" x14ac:dyDescent="0.3">
      <c r="A141" t="str">
        <f t="shared" si="26"/>
        <v>P91月</v>
      </c>
      <c r="B141" t="str">
        <f>日行情!B146</f>
        <v>M1901-P-3350</v>
      </c>
      <c r="C141" t="str">
        <f>日行情!C146</f>
        <v>豆粕期权M1901-P-3350</v>
      </c>
      <c r="D141">
        <f>日行情!L146</f>
        <v>530</v>
      </c>
      <c r="E141">
        <f>日行情!M146</f>
        <v>2206</v>
      </c>
      <c r="F141">
        <f>日行情!AD146</f>
        <v>268</v>
      </c>
      <c r="G141">
        <f>日行情!AE146</f>
        <v>102</v>
      </c>
      <c r="H141">
        <f>日行情!W146</f>
        <v>0.17382460724286736</v>
      </c>
      <c r="J141" t="e">
        <f t="shared" si="27"/>
        <v>#N/A</v>
      </c>
      <c r="K141" t="e">
        <f t="shared" si="28"/>
        <v>#N/A</v>
      </c>
      <c r="L141" t="e">
        <f t="shared" si="29"/>
        <v>#N/A</v>
      </c>
      <c r="M141" t="e">
        <f t="shared" si="30"/>
        <v>#N/A</v>
      </c>
      <c r="N141" t="e">
        <f t="shared" si="31"/>
        <v>#N/A</v>
      </c>
      <c r="O141" t="e">
        <f t="shared" si="32"/>
        <v>#N/A</v>
      </c>
      <c r="P141" t="e">
        <f t="shared" si="33"/>
        <v>#N/A</v>
      </c>
      <c r="Q141" t="e">
        <f t="shared" si="34"/>
        <v>#N/A</v>
      </c>
      <c r="R141" t="e">
        <f t="shared" si="35"/>
        <v>#N/A</v>
      </c>
      <c r="S141" t="e">
        <f t="shared" si="36"/>
        <v>#N/A</v>
      </c>
      <c r="T141" t="e">
        <f t="shared" si="37"/>
        <v>#N/A</v>
      </c>
      <c r="U141" t="e">
        <f t="shared" si="38"/>
        <v>#N/A</v>
      </c>
    </row>
    <row r="142" spans="1:21" x14ac:dyDescent="0.3">
      <c r="A142" t="str">
        <f t="shared" si="26"/>
        <v>P91月</v>
      </c>
      <c r="B142" t="str">
        <f>日行情!B147</f>
        <v>M1901-P-3400</v>
      </c>
      <c r="C142" t="str">
        <f>日行情!C147</f>
        <v>豆粕期权M1901-P-3400</v>
      </c>
      <c r="D142">
        <f>日行情!L147</f>
        <v>342</v>
      </c>
      <c r="E142">
        <f>日行情!M147</f>
        <v>1710</v>
      </c>
      <c r="F142">
        <f>日行情!AD147</f>
        <v>-42</v>
      </c>
      <c r="G142">
        <f>日行情!AE147</f>
        <v>90</v>
      </c>
      <c r="H142">
        <f>日行情!W147</f>
        <v>0.17578261492870745</v>
      </c>
      <c r="J142" t="e">
        <f t="shared" si="27"/>
        <v>#N/A</v>
      </c>
      <c r="K142" t="e">
        <f t="shared" si="28"/>
        <v>#N/A</v>
      </c>
      <c r="L142" t="e">
        <f t="shared" si="29"/>
        <v>#N/A</v>
      </c>
      <c r="M142" t="e">
        <f t="shared" si="30"/>
        <v>#N/A</v>
      </c>
      <c r="N142" t="e">
        <f t="shared" si="31"/>
        <v>#N/A</v>
      </c>
      <c r="O142" t="e">
        <f t="shared" si="32"/>
        <v>#N/A</v>
      </c>
      <c r="P142" t="e">
        <f t="shared" si="33"/>
        <v>#N/A</v>
      </c>
      <c r="Q142" t="e">
        <f t="shared" si="34"/>
        <v>#N/A</v>
      </c>
      <c r="R142" t="e">
        <f t="shared" si="35"/>
        <v>#N/A</v>
      </c>
      <c r="S142" t="e">
        <f t="shared" si="36"/>
        <v>#N/A</v>
      </c>
      <c r="T142" t="e">
        <f t="shared" si="37"/>
        <v>#N/A</v>
      </c>
      <c r="U142" t="e">
        <f t="shared" si="38"/>
        <v>#N/A</v>
      </c>
    </row>
    <row r="143" spans="1:21" x14ac:dyDescent="0.3">
      <c r="A143" t="str">
        <f t="shared" si="26"/>
        <v>P91月</v>
      </c>
      <c r="B143" t="str">
        <f>日行情!B148</f>
        <v>M1901-P-3450</v>
      </c>
      <c r="C143" t="str">
        <f>日行情!C148</f>
        <v>豆粕期权M1901-P-3450</v>
      </c>
      <c r="D143">
        <f>日行情!L148</f>
        <v>234</v>
      </c>
      <c r="E143">
        <f>日行情!M148</f>
        <v>764</v>
      </c>
      <c r="F143">
        <f>日行情!AD148</f>
        <v>-38</v>
      </c>
      <c r="G143">
        <f>日行情!AE148</f>
        <v>36</v>
      </c>
      <c r="H143">
        <f>日行情!W148</f>
        <v>0.17803828746639189</v>
      </c>
      <c r="J143" t="e">
        <f t="shared" si="27"/>
        <v>#N/A</v>
      </c>
      <c r="K143" t="e">
        <f t="shared" si="28"/>
        <v>#N/A</v>
      </c>
      <c r="L143" t="e">
        <f t="shared" si="29"/>
        <v>#N/A</v>
      </c>
      <c r="M143" t="e">
        <f t="shared" si="30"/>
        <v>#N/A</v>
      </c>
      <c r="N143" t="e">
        <f t="shared" si="31"/>
        <v>#N/A</v>
      </c>
      <c r="O143" t="e">
        <f t="shared" si="32"/>
        <v>#N/A</v>
      </c>
      <c r="P143" t="e">
        <f t="shared" si="33"/>
        <v>#N/A</v>
      </c>
      <c r="Q143" t="e">
        <f t="shared" si="34"/>
        <v>#N/A</v>
      </c>
      <c r="R143" t="e">
        <f t="shared" si="35"/>
        <v>#N/A</v>
      </c>
      <c r="S143" t="e">
        <f t="shared" si="36"/>
        <v>#N/A</v>
      </c>
      <c r="T143" t="e">
        <f t="shared" si="37"/>
        <v>#N/A</v>
      </c>
      <c r="U143" t="e">
        <f t="shared" si="38"/>
        <v>#N/A</v>
      </c>
    </row>
    <row r="144" spans="1:21" x14ac:dyDescent="0.3">
      <c r="A144" t="str">
        <f t="shared" si="26"/>
        <v>P91月</v>
      </c>
      <c r="B144" t="str">
        <f>日行情!B149</f>
        <v>M1901-P-3500</v>
      </c>
      <c r="C144" t="str">
        <f>日行情!C149</f>
        <v>豆粕期权M1901-P-3500</v>
      </c>
      <c r="D144">
        <f>日行情!L149</f>
        <v>320</v>
      </c>
      <c r="E144">
        <f>日行情!M149</f>
        <v>922</v>
      </c>
      <c r="F144">
        <f>日行情!AD149</f>
        <v>-22</v>
      </c>
      <c r="G144">
        <f>日行情!AE149</f>
        <v>116</v>
      </c>
      <c r="H144">
        <f>日行情!W149</f>
        <v>0.18745773494318124</v>
      </c>
      <c r="J144" t="e">
        <f t="shared" si="27"/>
        <v>#N/A</v>
      </c>
      <c r="K144" t="e">
        <f t="shared" si="28"/>
        <v>#N/A</v>
      </c>
      <c r="L144" t="e">
        <f t="shared" si="29"/>
        <v>#N/A</v>
      </c>
      <c r="M144" t="e">
        <f t="shared" si="30"/>
        <v>#N/A</v>
      </c>
      <c r="N144" t="e">
        <f t="shared" si="31"/>
        <v>#N/A</v>
      </c>
      <c r="O144" t="e">
        <f t="shared" si="32"/>
        <v>#N/A</v>
      </c>
      <c r="P144" t="e">
        <f t="shared" si="33"/>
        <v>#N/A</v>
      </c>
      <c r="Q144" t="e">
        <f t="shared" si="34"/>
        <v>#N/A</v>
      </c>
      <c r="R144" t="e">
        <f t="shared" si="35"/>
        <v>#N/A</v>
      </c>
      <c r="S144" t="e">
        <f t="shared" si="36"/>
        <v>#N/A</v>
      </c>
      <c r="T144" t="e">
        <f t="shared" si="37"/>
        <v>#N/A</v>
      </c>
      <c r="U144" t="e">
        <f t="shared" si="38"/>
        <v>#N/A</v>
      </c>
    </row>
    <row r="145" spans="1:21" x14ac:dyDescent="0.3">
      <c r="A145" t="str">
        <f t="shared" si="26"/>
        <v>P91月</v>
      </c>
      <c r="B145" t="str">
        <f>日行情!B150</f>
        <v>M1901-P-3550</v>
      </c>
      <c r="C145" t="str">
        <f>日行情!C150</f>
        <v>豆粕期权M1901-P-3550</v>
      </c>
      <c r="D145">
        <f>日行情!L150</f>
        <v>238</v>
      </c>
      <c r="E145">
        <f>日行情!M150</f>
        <v>616</v>
      </c>
      <c r="F145">
        <f>日行情!AD150</f>
        <v>84</v>
      </c>
      <c r="G145">
        <f>日行情!AE150</f>
        <v>94</v>
      </c>
      <c r="H145">
        <f>日行情!W150</f>
        <v>0.19143180509373542</v>
      </c>
      <c r="J145" t="e">
        <f t="shared" si="27"/>
        <v>#N/A</v>
      </c>
      <c r="K145" t="e">
        <f t="shared" si="28"/>
        <v>#N/A</v>
      </c>
      <c r="L145" t="e">
        <f t="shared" si="29"/>
        <v>#N/A</v>
      </c>
      <c r="M145" t="e">
        <f t="shared" si="30"/>
        <v>#N/A</v>
      </c>
      <c r="N145" t="e">
        <f t="shared" si="31"/>
        <v>#N/A</v>
      </c>
      <c r="O145" t="e">
        <f t="shared" si="32"/>
        <v>#N/A</v>
      </c>
      <c r="P145" t="e">
        <f t="shared" si="33"/>
        <v>#N/A</v>
      </c>
      <c r="Q145" t="e">
        <f t="shared" si="34"/>
        <v>#N/A</v>
      </c>
      <c r="R145" t="e">
        <f t="shared" si="35"/>
        <v>#N/A</v>
      </c>
      <c r="S145" t="e">
        <f t="shared" si="36"/>
        <v>#N/A</v>
      </c>
      <c r="T145" t="e">
        <f t="shared" si="37"/>
        <v>#N/A</v>
      </c>
      <c r="U145" t="e">
        <f t="shared" si="38"/>
        <v>#N/A</v>
      </c>
    </row>
    <row r="146" spans="1:21" x14ac:dyDescent="0.3">
      <c r="A146" t="str">
        <f t="shared" si="26"/>
        <v>P91月</v>
      </c>
      <c r="B146" t="str">
        <f>日行情!B151</f>
        <v>M1901-P-3600</v>
      </c>
      <c r="C146" t="str">
        <f>日行情!C151</f>
        <v>豆粕期权M1901-P-3600</v>
      </c>
      <c r="D146">
        <f>日行情!L151</f>
        <v>422</v>
      </c>
      <c r="E146">
        <f>日行情!M151</f>
        <v>718</v>
      </c>
      <c r="F146">
        <f>日行情!AD151</f>
        <v>378</v>
      </c>
      <c r="G146">
        <f>日行情!AE151</f>
        <v>124</v>
      </c>
      <c r="H146">
        <f>日行情!W151</f>
        <v>0.18487268796190617</v>
      </c>
      <c r="J146" t="e">
        <f t="shared" si="27"/>
        <v>#N/A</v>
      </c>
      <c r="K146" t="e">
        <f t="shared" si="28"/>
        <v>#N/A</v>
      </c>
      <c r="L146" t="e">
        <f t="shared" si="29"/>
        <v>#N/A</v>
      </c>
      <c r="M146" t="e">
        <f t="shared" si="30"/>
        <v>#N/A</v>
      </c>
      <c r="N146" t="e">
        <f t="shared" si="31"/>
        <v>#N/A</v>
      </c>
      <c r="O146" t="e">
        <f t="shared" si="32"/>
        <v>#N/A</v>
      </c>
      <c r="P146" t="e">
        <f t="shared" si="33"/>
        <v>#N/A</v>
      </c>
      <c r="Q146" t="e">
        <f t="shared" si="34"/>
        <v>#N/A</v>
      </c>
      <c r="R146" t="e">
        <f t="shared" si="35"/>
        <v>#N/A</v>
      </c>
      <c r="S146" t="e">
        <f t="shared" si="36"/>
        <v>#N/A</v>
      </c>
      <c r="T146" t="e">
        <f t="shared" si="37"/>
        <v>#N/A</v>
      </c>
      <c r="U146" t="e">
        <f t="shared" si="38"/>
        <v>#N/A</v>
      </c>
    </row>
    <row r="147" spans="1:21" x14ac:dyDescent="0.3">
      <c r="A147" t="str">
        <f t="shared" si="26"/>
        <v>P91月</v>
      </c>
      <c r="B147" t="str">
        <f>日行情!B152</f>
        <v>M1901-P-3650</v>
      </c>
      <c r="C147" t="str">
        <f>日行情!C152</f>
        <v>豆粕期权M1901-P-3650</v>
      </c>
      <c r="D147">
        <f>日行情!L152</f>
        <v>320</v>
      </c>
      <c r="E147">
        <f>日行情!M152</f>
        <v>1952</v>
      </c>
      <c r="F147">
        <f>日行情!AD152</f>
        <v>138</v>
      </c>
      <c r="G147">
        <f>日行情!AE152</f>
        <v>-46</v>
      </c>
      <c r="H147">
        <f>日行情!W152</f>
        <v>0.19507006351515646</v>
      </c>
      <c r="J147" t="e">
        <f t="shared" si="27"/>
        <v>#N/A</v>
      </c>
      <c r="K147" t="e">
        <f t="shared" si="28"/>
        <v>#N/A</v>
      </c>
      <c r="L147" t="e">
        <f t="shared" si="29"/>
        <v>#N/A</v>
      </c>
      <c r="M147" t="e">
        <f t="shared" si="30"/>
        <v>#N/A</v>
      </c>
      <c r="N147" t="e">
        <f t="shared" si="31"/>
        <v>#N/A</v>
      </c>
      <c r="O147" t="e">
        <f t="shared" si="32"/>
        <v>#N/A</v>
      </c>
      <c r="P147" t="e">
        <f t="shared" si="33"/>
        <v>#N/A</v>
      </c>
      <c r="Q147" t="e">
        <f t="shared" si="34"/>
        <v>#N/A</v>
      </c>
      <c r="R147" t="e">
        <f t="shared" si="35"/>
        <v>#N/A</v>
      </c>
      <c r="S147" t="e">
        <f t="shared" si="36"/>
        <v>#N/A</v>
      </c>
      <c r="T147" t="e">
        <f t="shared" si="37"/>
        <v>#N/A</v>
      </c>
      <c r="U147" t="e">
        <f t="shared" si="38"/>
        <v>#N/A</v>
      </c>
    </row>
    <row r="148" spans="1:21" x14ac:dyDescent="0.3">
      <c r="A148" t="str">
        <f t="shared" si="26"/>
        <v>C93月</v>
      </c>
      <c r="B148" t="str">
        <f>日行情!B153</f>
        <v>M1903-C-2650</v>
      </c>
      <c r="C148" t="str">
        <f>日行情!C153</f>
        <v>豆粕期权M1903-C-2650</v>
      </c>
      <c r="D148">
        <f>日行情!L153</f>
        <v>0</v>
      </c>
      <c r="E148">
        <f>日行情!M153</f>
        <v>0</v>
      </c>
      <c r="F148">
        <f>日行情!AD153</f>
        <v>0</v>
      </c>
      <c r="G148">
        <f>日行情!AE153</f>
        <v>0</v>
      </c>
      <c r="H148">
        <f>日行情!W153</f>
        <v>0.16580914366379379</v>
      </c>
      <c r="J148" t="e">
        <f t="shared" si="27"/>
        <v>#N/A</v>
      </c>
      <c r="K148" t="e">
        <f t="shared" si="28"/>
        <v>#N/A</v>
      </c>
      <c r="L148" t="e">
        <f t="shared" si="29"/>
        <v>#N/A</v>
      </c>
      <c r="M148" t="e">
        <f t="shared" si="30"/>
        <v>#N/A</v>
      </c>
      <c r="N148" t="e">
        <f t="shared" si="31"/>
        <v>#N/A</v>
      </c>
      <c r="O148" t="e">
        <f t="shared" si="32"/>
        <v>#N/A</v>
      </c>
      <c r="P148" t="e">
        <f t="shared" si="33"/>
        <v>#N/A</v>
      </c>
      <c r="Q148" t="e">
        <f t="shared" si="34"/>
        <v>#N/A</v>
      </c>
      <c r="R148" t="e">
        <f t="shared" si="35"/>
        <v>#N/A</v>
      </c>
      <c r="S148" t="e">
        <f t="shared" si="36"/>
        <v>#N/A</v>
      </c>
      <c r="T148" t="e">
        <f t="shared" si="37"/>
        <v>#N/A</v>
      </c>
      <c r="U148" t="e">
        <f t="shared" si="38"/>
        <v>#N/A</v>
      </c>
    </row>
    <row r="149" spans="1:21" x14ac:dyDescent="0.3">
      <c r="A149" t="str">
        <f t="shared" si="26"/>
        <v>C93月</v>
      </c>
      <c r="B149" t="str">
        <f>日行情!B154</f>
        <v>M1903-C-2700</v>
      </c>
      <c r="C149" t="str">
        <f>日行情!C154</f>
        <v>豆粕期权M1903-C-2700</v>
      </c>
      <c r="D149">
        <f>日行情!L154</f>
        <v>0</v>
      </c>
      <c r="E149">
        <f>日行情!M154</f>
        <v>118</v>
      </c>
      <c r="F149">
        <f>日行情!AD154</f>
        <v>0</v>
      </c>
      <c r="G149">
        <f>日行情!AE154</f>
        <v>0</v>
      </c>
      <c r="H149">
        <f>日行情!W154</f>
        <v>0.17016450377374887</v>
      </c>
      <c r="J149" t="e">
        <f t="shared" si="27"/>
        <v>#N/A</v>
      </c>
      <c r="K149" t="e">
        <f t="shared" si="28"/>
        <v>#N/A</v>
      </c>
      <c r="L149" t="e">
        <f t="shared" si="29"/>
        <v>#N/A</v>
      </c>
      <c r="M149" t="e">
        <f t="shared" si="30"/>
        <v>#N/A</v>
      </c>
      <c r="N149" t="e">
        <f t="shared" si="31"/>
        <v>#N/A</v>
      </c>
      <c r="O149" t="e">
        <f t="shared" si="32"/>
        <v>#N/A</v>
      </c>
      <c r="P149" t="e">
        <f t="shared" si="33"/>
        <v>#N/A</v>
      </c>
      <c r="Q149" t="e">
        <f t="shared" si="34"/>
        <v>#N/A</v>
      </c>
      <c r="R149" t="e">
        <f t="shared" si="35"/>
        <v>#N/A</v>
      </c>
      <c r="S149" t="e">
        <f t="shared" si="36"/>
        <v>#N/A</v>
      </c>
      <c r="T149" t="e">
        <f t="shared" si="37"/>
        <v>#N/A</v>
      </c>
      <c r="U149" t="e">
        <f t="shared" si="38"/>
        <v>#N/A</v>
      </c>
    </row>
    <row r="150" spans="1:21" x14ac:dyDescent="0.3">
      <c r="A150" t="str">
        <f t="shared" si="26"/>
        <v>C93月</v>
      </c>
      <c r="B150" t="str">
        <f>日行情!B155</f>
        <v>M1903-C-2750</v>
      </c>
      <c r="C150" t="str">
        <f>日行情!C155</f>
        <v>豆粕期权M1903-C-2750</v>
      </c>
      <c r="D150">
        <f>日行情!L155</f>
        <v>0</v>
      </c>
      <c r="E150">
        <f>日行情!M155</f>
        <v>28</v>
      </c>
      <c r="F150">
        <f>日行情!AD155</f>
        <v>0</v>
      </c>
      <c r="G150">
        <f>日行情!AE155</f>
        <v>0</v>
      </c>
      <c r="H150">
        <f>日行情!W155</f>
        <v>0.17255613416627047</v>
      </c>
      <c r="J150" t="e">
        <f t="shared" si="27"/>
        <v>#N/A</v>
      </c>
      <c r="K150" t="e">
        <f t="shared" si="28"/>
        <v>#N/A</v>
      </c>
      <c r="L150" t="e">
        <f t="shared" si="29"/>
        <v>#N/A</v>
      </c>
      <c r="M150" t="e">
        <f t="shared" si="30"/>
        <v>#N/A</v>
      </c>
      <c r="N150" t="e">
        <f t="shared" si="31"/>
        <v>#N/A</v>
      </c>
      <c r="O150" t="e">
        <f t="shared" si="32"/>
        <v>#N/A</v>
      </c>
      <c r="P150" t="e">
        <f t="shared" si="33"/>
        <v>#N/A</v>
      </c>
      <c r="Q150" t="e">
        <f t="shared" si="34"/>
        <v>#N/A</v>
      </c>
      <c r="R150" t="e">
        <f t="shared" si="35"/>
        <v>#N/A</v>
      </c>
      <c r="S150" t="e">
        <f t="shared" si="36"/>
        <v>#N/A</v>
      </c>
      <c r="T150" t="e">
        <f t="shared" si="37"/>
        <v>#N/A</v>
      </c>
      <c r="U150" t="e">
        <f t="shared" si="38"/>
        <v>#N/A</v>
      </c>
    </row>
    <row r="151" spans="1:21" x14ac:dyDescent="0.3">
      <c r="A151" t="str">
        <f t="shared" si="26"/>
        <v>C93月</v>
      </c>
      <c r="B151" t="str">
        <f>日行情!B156</f>
        <v>M1903-C-2800</v>
      </c>
      <c r="C151" t="str">
        <f>日行情!C156</f>
        <v>豆粕期权M1903-C-2800</v>
      </c>
      <c r="D151">
        <f>日行情!L156</f>
        <v>0</v>
      </c>
      <c r="E151">
        <f>日行情!M156</f>
        <v>20</v>
      </c>
      <c r="F151">
        <f>日行情!AD156</f>
        <v>0</v>
      </c>
      <c r="G151">
        <f>日行情!AE156</f>
        <v>0</v>
      </c>
      <c r="H151">
        <f>日行情!W156</f>
        <v>0.17563536202192306</v>
      </c>
      <c r="J151" t="e">
        <f t="shared" si="27"/>
        <v>#N/A</v>
      </c>
      <c r="K151" t="e">
        <f t="shared" si="28"/>
        <v>#N/A</v>
      </c>
      <c r="L151" t="e">
        <f t="shared" si="29"/>
        <v>#N/A</v>
      </c>
      <c r="M151" t="e">
        <f t="shared" si="30"/>
        <v>#N/A</v>
      </c>
      <c r="N151" t="e">
        <f t="shared" si="31"/>
        <v>#N/A</v>
      </c>
      <c r="O151" t="e">
        <f t="shared" si="32"/>
        <v>#N/A</v>
      </c>
      <c r="P151" t="e">
        <f t="shared" si="33"/>
        <v>#N/A</v>
      </c>
      <c r="Q151" t="e">
        <f t="shared" si="34"/>
        <v>#N/A</v>
      </c>
      <c r="R151" t="e">
        <f t="shared" si="35"/>
        <v>#N/A</v>
      </c>
      <c r="S151" t="e">
        <f t="shared" si="36"/>
        <v>#N/A</v>
      </c>
      <c r="T151" t="e">
        <f t="shared" si="37"/>
        <v>#N/A</v>
      </c>
      <c r="U151" t="e">
        <f t="shared" si="38"/>
        <v>#N/A</v>
      </c>
    </row>
    <row r="152" spans="1:21" x14ac:dyDescent="0.3">
      <c r="A152" t="str">
        <f t="shared" si="26"/>
        <v>C93月</v>
      </c>
      <c r="B152" t="str">
        <f>日行情!B157</f>
        <v>M1903-C-2850</v>
      </c>
      <c r="C152" t="str">
        <f>日行情!C157</f>
        <v>豆粕期权M1903-C-2850</v>
      </c>
      <c r="D152">
        <f>日行情!L157</f>
        <v>0</v>
      </c>
      <c r="E152">
        <f>日行情!M157</f>
        <v>2</v>
      </c>
      <c r="F152">
        <f>日行情!AD157</f>
        <v>0</v>
      </c>
      <c r="G152">
        <f>日行情!AE157</f>
        <v>0</v>
      </c>
      <c r="H152">
        <f>日行情!W157</f>
        <v>0.17740731427423651</v>
      </c>
      <c r="J152" t="e">
        <f t="shared" si="27"/>
        <v>#N/A</v>
      </c>
      <c r="K152" t="e">
        <f t="shared" si="28"/>
        <v>#N/A</v>
      </c>
      <c r="L152" t="e">
        <f t="shared" si="29"/>
        <v>#N/A</v>
      </c>
      <c r="M152" t="e">
        <f t="shared" si="30"/>
        <v>#N/A</v>
      </c>
      <c r="N152" t="e">
        <f t="shared" si="31"/>
        <v>#N/A</v>
      </c>
      <c r="O152" t="e">
        <f t="shared" si="32"/>
        <v>#N/A</v>
      </c>
      <c r="P152" t="e">
        <f t="shared" si="33"/>
        <v>#N/A</v>
      </c>
      <c r="Q152" t="e">
        <f t="shared" si="34"/>
        <v>#N/A</v>
      </c>
      <c r="R152" t="e">
        <f t="shared" si="35"/>
        <v>#N/A</v>
      </c>
      <c r="S152" t="e">
        <f t="shared" si="36"/>
        <v>#N/A</v>
      </c>
      <c r="T152" t="e">
        <f t="shared" si="37"/>
        <v>#N/A</v>
      </c>
      <c r="U152" t="e">
        <f t="shared" si="38"/>
        <v>#N/A</v>
      </c>
    </row>
    <row r="153" spans="1:21" x14ac:dyDescent="0.3">
      <c r="A153" t="str">
        <f t="shared" si="26"/>
        <v>C93月</v>
      </c>
      <c r="B153" t="str">
        <f>日行情!B158</f>
        <v>M1903-C-2900</v>
      </c>
      <c r="C153" t="str">
        <f>日行情!C158</f>
        <v>豆粕期权M1903-C-2900</v>
      </c>
      <c r="D153">
        <f>日行情!L158</f>
        <v>0</v>
      </c>
      <c r="E153">
        <f>日行情!M158</f>
        <v>40</v>
      </c>
      <c r="F153">
        <f>日行情!AD158</f>
        <v>0</v>
      </c>
      <c r="G153">
        <f>日行情!AE158</f>
        <v>0</v>
      </c>
      <c r="H153">
        <f>日行情!W158</f>
        <v>0.17770676726095375</v>
      </c>
      <c r="J153" t="e">
        <f t="shared" si="27"/>
        <v>#N/A</v>
      </c>
      <c r="K153" t="e">
        <f t="shared" si="28"/>
        <v>#N/A</v>
      </c>
      <c r="L153" t="e">
        <f t="shared" si="29"/>
        <v>#N/A</v>
      </c>
      <c r="M153" t="e">
        <f t="shared" si="30"/>
        <v>#N/A</v>
      </c>
      <c r="N153" t="e">
        <f t="shared" si="31"/>
        <v>#N/A</v>
      </c>
      <c r="O153" t="e">
        <f t="shared" si="32"/>
        <v>#N/A</v>
      </c>
      <c r="P153" t="e">
        <f t="shared" si="33"/>
        <v>#N/A</v>
      </c>
      <c r="Q153" t="e">
        <f t="shared" si="34"/>
        <v>#N/A</v>
      </c>
      <c r="R153" t="e">
        <f t="shared" si="35"/>
        <v>#N/A</v>
      </c>
      <c r="S153" t="e">
        <f t="shared" si="36"/>
        <v>#N/A</v>
      </c>
      <c r="T153" t="e">
        <f t="shared" si="37"/>
        <v>#N/A</v>
      </c>
      <c r="U153" t="e">
        <f t="shared" si="38"/>
        <v>#N/A</v>
      </c>
    </row>
    <row r="154" spans="1:21" x14ac:dyDescent="0.3">
      <c r="A154" t="str">
        <f t="shared" si="26"/>
        <v>C93月</v>
      </c>
      <c r="B154" t="str">
        <f>日行情!B159</f>
        <v>M1903-C-2950</v>
      </c>
      <c r="C154" t="str">
        <f>日行情!C159</f>
        <v>豆粕期权M1903-C-2950</v>
      </c>
      <c r="D154">
        <f>日行情!L159</f>
        <v>0</v>
      </c>
      <c r="E154">
        <f>日行情!M159</f>
        <v>22</v>
      </c>
      <c r="F154">
        <f>日行情!AD159</f>
        <v>0</v>
      </c>
      <c r="G154">
        <f>日行情!AE159</f>
        <v>0</v>
      </c>
      <c r="H154">
        <f>日行情!W159</f>
        <v>0.17883683869838712</v>
      </c>
      <c r="J154" t="e">
        <f t="shared" si="27"/>
        <v>#N/A</v>
      </c>
      <c r="K154" t="e">
        <f t="shared" si="28"/>
        <v>#N/A</v>
      </c>
      <c r="L154" t="e">
        <f t="shared" si="29"/>
        <v>#N/A</v>
      </c>
      <c r="M154" t="e">
        <f t="shared" si="30"/>
        <v>#N/A</v>
      </c>
      <c r="N154" t="e">
        <f t="shared" si="31"/>
        <v>#N/A</v>
      </c>
      <c r="O154" t="e">
        <f t="shared" si="32"/>
        <v>#N/A</v>
      </c>
      <c r="P154" t="e">
        <f t="shared" si="33"/>
        <v>#N/A</v>
      </c>
      <c r="Q154" t="e">
        <f t="shared" si="34"/>
        <v>#N/A</v>
      </c>
      <c r="R154" t="e">
        <f t="shared" si="35"/>
        <v>#N/A</v>
      </c>
      <c r="S154" t="e">
        <f t="shared" si="36"/>
        <v>#N/A</v>
      </c>
      <c r="T154" t="e">
        <f t="shared" si="37"/>
        <v>#N/A</v>
      </c>
      <c r="U154" t="e">
        <f t="shared" si="38"/>
        <v>#N/A</v>
      </c>
    </row>
    <row r="155" spans="1:21" x14ac:dyDescent="0.3">
      <c r="A155" t="str">
        <f t="shared" si="26"/>
        <v>C93月</v>
      </c>
      <c r="B155" t="str">
        <f>日行情!B160</f>
        <v>M1903-C-3000</v>
      </c>
      <c r="C155" t="str">
        <f>日行情!C160</f>
        <v>豆粕期权M1903-C-3000</v>
      </c>
      <c r="D155">
        <f>日行情!L160</f>
        <v>0</v>
      </c>
      <c r="E155">
        <f>日行情!M160</f>
        <v>40</v>
      </c>
      <c r="F155">
        <f>日行情!AD160</f>
        <v>0</v>
      </c>
      <c r="G155">
        <f>日行情!AE160</f>
        <v>0</v>
      </c>
      <c r="H155">
        <f>日行情!W160</f>
        <v>0.17980824296809733</v>
      </c>
      <c r="J155" t="e">
        <f t="shared" si="27"/>
        <v>#N/A</v>
      </c>
      <c r="K155" t="e">
        <f t="shared" si="28"/>
        <v>#N/A</v>
      </c>
      <c r="L155" t="e">
        <f t="shared" si="29"/>
        <v>#N/A</v>
      </c>
      <c r="M155" t="e">
        <f t="shared" si="30"/>
        <v>#N/A</v>
      </c>
      <c r="N155" t="e">
        <f t="shared" si="31"/>
        <v>#N/A</v>
      </c>
      <c r="O155" t="e">
        <f t="shared" si="32"/>
        <v>#N/A</v>
      </c>
      <c r="P155" t="e">
        <f t="shared" si="33"/>
        <v>#N/A</v>
      </c>
      <c r="Q155" t="e">
        <f t="shared" si="34"/>
        <v>#N/A</v>
      </c>
      <c r="R155" t="e">
        <f t="shared" si="35"/>
        <v>#N/A</v>
      </c>
      <c r="S155" t="e">
        <f t="shared" si="36"/>
        <v>#N/A</v>
      </c>
      <c r="T155" t="e">
        <f t="shared" si="37"/>
        <v>#N/A</v>
      </c>
      <c r="U155" t="e">
        <f t="shared" si="38"/>
        <v>#N/A</v>
      </c>
    </row>
    <row r="156" spans="1:21" x14ac:dyDescent="0.3">
      <c r="A156" t="str">
        <f t="shared" si="26"/>
        <v>C93月</v>
      </c>
      <c r="B156" t="str">
        <f>日行情!B161</f>
        <v>M1903-C-3050</v>
      </c>
      <c r="C156" t="str">
        <f>日行情!C161</f>
        <v>豆粕期权M1903-C-3050</v>
      </c>
      <c r="D156">
        <f>日行情!L161</f>
        <v>0</v>
      </c>
      <c r="E156">
        <f>日行情!M161</f>
        <v>20</v>
      </c>
      <c r="F156">
        <f>日行情!AD161</f>
        <v>0</v>
      </c>
      <c r="G156">
        <f>日行情!AE161</f>
        <v>0</v>
      </c>
      <c r="H156">
        <f>日行情!W161</f>
        <v>0.18033082538470621</v>
      </c>
      <c r="J156" t="e">
        <f t="shared" si="27"/>
        <v>#N/A</v>
      </c>
      <c r="K156" t="e">
        <f t="shared" si="28"/>
        <v>#N/A</v>
      </c>
      <c r="L156" t="e">
        <f t="shared" si="29"/>
        <v>#N/A</v>
      </c>
      <c r="M156" t="e">
        <f t="shared" si="30"/>
        <v>#N/A</v>
      </c>
      <c r="N156" t="e">
        <f t="shared" si="31"/>
        <v>#N/A</v>
      </c>
      <c r="O156" t="e">
        <f t="shared" si="32"/>
        <v>#N/A</v>
      </c>
      <c r="P156" t="e">
        <f t="shared" si="33"/>
        <v>#N/A</v>
      </c>
      <c r="Q156" t="e">
        <f t="shared" si="34"/>
        <v>#N/A</v>
      </c>
      <c r="R156" t="e">
        <f t="shared" si="35"/>
        <v>#N/A</v>
      </c>
      <c r="S156" t="e">
        <f t="shared" si="36"/>
        <v>#N/A</v>
      </c>
      <c r="T156" t="e">
        <f t="shared" si="37"/>
        <v>#N/A</v>
      </c>
      <c r="U156" t="e">
        <f t="shared" si="38"/>
        <v>#N/A</v>
      </c>
    </row>
    <row r="157" spans="1:21" x14ac:dyDescent="0.3">
      <c r="A157" t="str">
        <f t="shared" si="26"/>
        <v>C93月</v>
      </c>
      <c r="B157" t="str">
        <f>日行情!B162</f>
        <v>M1903-C-3100</v>
      </c>
      <c r="C157" t="str">
        <f>日行情!C162</f>
        <v>豆粕期权M1903-C-3100</v>
      </c>
      <c r="D157">
        <f>日行情!L162</f>
        <v>0</v>
      </c>
      <c r="E157">
        <f>日行情!M162</f>
        <v>62</v>
      </c>
      <c r="F157">
        <f>日行情!AD162</f>
        <v>0</v>
      </c>
      <c r="G157">
        <f>日行情!AE162</f>
        <v>0</v>
      </c>
      <c r="H157">
        <f>日行情!W162</f>
        <v>0.18031091748312111</v>
      </c>
      <c r="J157" t="e">
        <f t="shared" si="27"/>
        <v>#N/A</v>
      </c>
      <c r="K157" t="e">
        <f t="shared" si="28"/>
        <v>#N/A</v>
      </c>
      <c r="L157" t="e">
        <f t="shared" si="29"/>
        <v>#N/A</v>
      </c>
      <c r="M157" t="e">
        <f t="shared" si="30"/>
        <v>#N/A</v>
      </c>
      <c r="N157" t="e">
        <f t="shared" si="31"/>
        <v>#N/A</v>
      </c>
      <c r="O157" t="e">
        <f t="shared" si="32"/>
        <v>#N/A</v>
      </c>
      <c r="P157" t="e">
        <f t="shared" si="33"/>
        <v>#N/A</v>
      </c>
      <c r="Q157" t="e">
        <f t="shared" si="34"/>
        <v>#N/A</v>
      </c>
      <c r="R157" t="e">
        <f t="shared" si="35"/>
        <v>#N/A</v>
      </c>
      <c r="S157" t="e">
        <f t="shared" si="36"/>
        <v>#N/A</v>
      </c>
      <c r="T157" t="e">
        <f t="shared" si="37"/>
        <v>#N/A</v>
      </c>
      <c r="U157" t="e">
        <f t="shared" si="38"/>
        <v>#N/A</v>
      </c>
    </row>
    <row r="158" spans="1:21" x14ac:dyDescent="0.3">
      <c r="A158" t="str">
        <f t="shared" si="26"/>
        <v>C93月</v>
      </c>
      <c r="B158" t="str">
        <f>日行情!B163</f>
        <v>M1903-C-3150</v>
      </c>
      <c r="C158" t="str">
        <f>日行情!C163</f>
        <v>豆粕期权M1903-C-3150</v>
      </c>
      <c r="D158">
        <f>日行情!L163</f>
        <v>0</v>
      </c>
      <c r="E158">
        <f>日行情!M163</f>
        <v>60</v>
      </c>
      <c r="F158">
        <f>日行情!AD163</f>
        <v>0</v>
      </c>
      <c r="G158">
        <f>日行情!AE163</f>
        <v>0</v>
      </c>
      <c r="H158">
        <f>日行情!W163</f>
        <v>0.18113119455382226</v>
      </c>
      <c r="J158" t="e">
        <f t="shared" si="27"/>
        <v>#N/A</v>
      </c>
      <c r="K158" t="e">
        <f t="shared" si="28"/>
        <v>#N/A</v>
      </c>
      <c r="L158" t="e">
        <f t="shared" si="29"/>
        <v>#N/A</v>
      </c>
      <c r="M158" t="e">
        <f t="shared" si="30"/>
        <v>#N/A</v>
      </c>
      <c r="N158" t="e">
        <f t="shared" si="31"/>
        <v>#N/A</v>
      </c>
      <c r="O158" t="e">
        <f t="shared" si="32"/>
        <v>#N/A</v>
      </c>
      <c r="P158" t="e">
        <f t="shared" si="33"/>
        <v>#N/A</v>
      </c>
      <c r="Q158" t="e">
        <f t="shared" si="34"/>
        <v>#N/A</v>
      </c>
      <c r="R158" t="e">
        <f t="shared" si="35"/>
        <v>#N/A</v>
      </c>
      <c r="S158" t="e">
        <f t="shared" si="36"/>
        <v>#N/A</v>
      </c>
      <c r="T158" t="e">
        <f t="shared" si="37"/>
        <v>#N/A</v>
      </c>
      <c r="U158" t="e">
        <f t="shared" si="38"/>
        <v>#N/A</v>
      </c>
    </row>
    <row r="159" spans="1:21" x14ac:dyDescent="0.3">
      <c r="A159" t="str">
        <f t="shared" si="26"/>
        <v>C93月</v>
      </c>
      <c r="B159" t="str">
        <f>日行情!B164</f>
        <v>M1903-C-3200</v>
      </c>
      <c r="C159" t="str">
        <f>日行情!C164</f>
        <v>豆粕期权M1903-C-3200</v>
      </c>
      <c r="D159">
        <f>日行情!L164</f>
        <v>0</v>
      </c>
      <c r="E159">
        <f>日行情!M164</f>
        <v>124</v>
      </c>
      <c r="F159">
        <f>日行情!AD164</f>
        <v>0</v>
      </c>
      <c r="G159">
        <f>日行情!AE164</f>
        <v>0</v>
      </c>
      <c r="H159">
        <f>日行情!W164</f>
        <v>0.18117917617291213</v>
      </c>
      <c r="J159" t="e">
        <f t="shared" si="27"/>
        <v>#N/A</v>
      </c>
      <c r="K159" t="e">
        <f t="shared" si="28"/>
        <v>#N/A</v>
      </c>
      <c r="L159" t="e">
        <f t="shared" si="29"/>
        <v>#N/A</v>
      </c>
      <c r="M159" t="e">
        <f t="shared" si="30"/>
        <v>#N/A</v>
      </c>
      <c r="N159" t="e">
        <f t="shared" si="31"/>
        <v>#N/A</v>
      </c>
      <c r="O159" t="e">
        <f t="shared" si="32"/>
        <v>#N/A</v>
      </c>
      <c r="P159" t="e">
        <f t="shared" si="33"/>
        <v>#N/A</v>
      </c>
      <c r="Q159" t="e">
        <f t="shared" si="34"/>
        <v>#N/A</v>
      </c>
      <c r="R159" t="e">
        <f t="shared" si="35"/>
        <v>#N/A</v>
      </c>
      <c r="S159" t="e">
        <f t="shared" si="36"/>
        <v>#N/A</v>
      </c>
      <c r="T159" t="e">
        <f t="shared" si="37"/>
        <v>#N/A</v>
      </c>
      <c r="U159" t="e">
        <f t="shared" si="38"/>
        <v>#N/A</v>
      </c>
    </row>
    <row r="160" spans="1:21" x14ac:dyDescent="0.3">
      <c r="A160" t="str">
        <f t="shared" si="26"/>
        <v>C93月</v>
      </c>
      <c r="B160" t="str">
        <f>日行情!B165</f>
        <v>M1903-C-3250</v>
      </c>
      <c r="C160" t="str">
        <f>日行情!C165</f>
        <v>豆粕期权M1903-C-3250</v>
      </c>
      <c r="D160">
        <f>日行情!L165</f>
        <v>0</v>
      </c>
      <c r="E160">
        <f>日行情!M165</f>
        <v>114</v>
      </c>
      <c r="F160">
        <f>日行情!AD165</f>
        <v>0</v>
      </c>
      <c r="G160">
        <f>日行情!AE165</f>
        <v>0</v>
      </c>
      <c r="H160">
        <f>日行情!W165</f>
        <v>0.1808946541123837</v>
      </c>
      <c r="J160" t="e">
        <f t="shared" si="27"/>
        <v>#N/A</v>
      </c>
      <c r="K160" t="e">
        <f t="shared" si="28"/>
        <v>#N/A</v>
      </c>
      <c r="L160" t="e">
        <f t="shared" si="29"/>
        <v>#N/A</v>
      </c>
      <c r="M160" t="e">
        <f t="shared" si="30"/>
        <v>#N/A</v>
      </c>
      <c r="N160" t="e">
        <f t="shared" si="31"/>
        <v>#N/A</v>
      </c>
      <c r="O160" t="e">
        <f t="shared" si="32"/>
        <v>#N/A</v>
      </c>
      <c r="P160" t="e">
        <f t="shared" si="33"/>
        <v>#N/A</v>
      </c>
      <c r="Q160" t="e">
        <f t="shared" si="34"/>
        <v>#N/A</v>
      </c>
      <c r="R160" t="e">
        <f t="shared" si="35"/>
        <v>#N/A</v>
      </c>
      <c r="S160" t="e">
        <f t="shared" si="36"/>
        <v>#N/A</v>
      </c>
      <c r="T160" t="e">
        <f t="shared" si="37"/>
        <v>#N/A</v>
      </c>
      <c r="U160" t="e">
        <f t="shared" si="38"/>
        <v>#N/A</v>
      </c>
    </row>
    <row r="161" spans="1:21" x14ac:dyDescent="0.3">
      <c r="A161" t="str">
        <f t="shared" si="26"/>
        <v>C93月</v>
      </c>
      <c r="B161" t="str">
        <f>日行情!B166</f>
        <v>M1903-C-3300</v>
      </c>
      <c r="C161" t="str">
        <f>日行情!C166</f>
        <v>豆粕期权M1903-C-3300</v>
      </c>
      <c r="D161">
        <f>日行情!L166</f>
        <v>0</v>
      </c>
      <c r="E161">
        <f>日行情!M166</f>
        <v>66</v>
      </c>
      <c r="F161">
        <f>日行情!AD166</f>
        <v>0</v>
      </c>
      <c r="G161">
        <f>日行情!AE166</f>
        <v>0</v>
      </c>
      <c r="H161">
        <f>日行情!W166</f>
        <v>0.18174437580399216</v>
      </c>
      <c r="J161" t="e">
        <f t="shared" si="27"/>
        <v>#N/A</v>
      </c>
      <c r="K161" t="e">
        <f t="shared" si="28"/>
        <v>#N/A</v>
      </c>
      <c r="L161" t="e">
        <f t="shared" si="29"/>
        <v>#N/A</v>
      </c>
      <c r="M161" t="e">
        <f t="shared" si="30"/>
        <v>#N/A</v>
      </c>
      <c r="N161" t="e">
        <f t="shared" si="31"/>
        <v>#N/A</v>
      </c>
      <c r="O161" t="e">
        <f t="shared" si="32"/>
        <v>#N/A</v>
      </c>
      <c r="P161" t="e">
        <f t="shared" si="33"/>
        <v>#N/A</v>
      </c>
      <c r="Q161" t="e">
        <f t="shared" si="34"/>
        <v>#N/A</v>
      </c>
      <c r="R161" t="e">
        <f t="shared" si="35"/>
        <v>#N/A</v>
      </c>
      <c r="S161" t="e">
        <f t="shared" si="36"/>
        <v>#N/A</v>
      </c>
      <c r="T161" t="e">
        <f t="shared" si="37"/>
        <v>#N/A</v>
      </c>
      <c r="U161" t="e">
        <f t="shared" si="38"/>
        <v>#N/A</v>
      </c>
    </row>
    <row r="162" spans="1:21" x14ac:dyDescent="0.3">
      <c r="A162" t="str">
        <f t="shared" si="26"/>
        <v>C93月</v>
      </c>
      <c r="B162" t="str">
        <f>日行情!B167</f>
        <v>M1903-C-3350</v>
      </c>
      <c r="C162" t="str">
        <f>日行情!C167</f>
        <v>豆粕期权M1903-C-3350</v>
      </c>
      <c r="D162">
        <f>日行情!L167</f>
        <v>0</v>
      </c>
      <c r="E162">
        <f>日行情!M167</f>
        <v>150</v>
      </c>
      <c r="F162">
        <f>日行情!AD167</f>
        <v>0</v>
      </c>
      <c r="G162">
        <f>日行情!AE167</f>
        <v>0</v>
      </c>
      <c r="H162">
        <f>日行情!W167</f>
        <v>0.18158013561591504</v>
      </c>
      <c r="J162" t="e">
        <f t="shared" si="27"/>
        <v>#N/A</v>
      </c>
      <c r="K162" t="e">
        <f t="shared" si="28"/>
        <v>#N/A</v>
      </c>
      <c r="L162" t="e">
        <f t="shared" si="29"/>
        <v>#N/A</v>
      </c>
      <c r="M162" t="e">
        <f t="shared" si="30"/>
        <v>#N/A</v>
      </c>
      <c r="N162" t="e">
        <f t="shared" si="31"/>
        <v>#N/A</v>
      </c>
      <c r="O162" t="e">
        <f t="shared" si="32"/>
        <v>#N/A</v>
      </c>
      <c r="P162" t="e">
        <f t="shared" si="33"/>
        <v>#N/A</v>
      </c>
      <c r="Q162" t="e">
        <f t="shared" si="34"/>
        <v>#N/A</v>
      </c>
      <c r="R162" t="e">
        <f t="shared" si="35"/>
        <v>#N/A</v>
      </c>
      <c r="S162" t="e">
        <f t="shared" si="36"/>
        <v>#N/A</v>
      </c>
      <c r="T162" t="e">
        <f t="shared" si="37"/>
        <v>#N/A</v>
      </c>
      <c r="U162" t="e">
        <f t="shared" si="38"/>
        <v>#N/A</v>
      </c>
    </row>
    <row r="163" spans="1:21" x14ac:dyDescent="0.3">
      <c r="A163" t="str">
        <f t="shared" si="26"/>
        <v>C93月</v>
      </c>
      <c r="B163" t="str">
        <f>日行情!B168</f>
        <v>M1903-C-3400</v>
      </c>
      <c r="C163" t="str">
        <f>日行情!C168</f>
        <v>豆粕期权M1903-C-3400</v>
      </c>
      <c r="D163">
        <f>日行情!L168</f>
        <v>0</v>
      </c>
      <c r="E163">
        <f>日行情!M168</f>
        <v>120</v>
      </c>
      <c r="F163">
        <f>日行情!AD168</f>
        <v>0</v>
      </c>
      <c r="G163">
        <f>日行情!AE168</f>
        <v>0</v>
      </c>
      <c r="H163">
        <f>日行情!W168</f>
        <v>0.18206653810359541</v>
      </c>
      <c r="J163" t="e">
        <f t="shared" si="27"/>
        <v>#N/A</v>
      </c>
      <c r="K163" t="e">
        <f t="shared" si="28"/>
        <v>#N/A</v>
      </c>
      <c r="L163" t="e">
        <f t="shared" si="29"/>
        <v>#N/A</v>
      </c>
      <c r="M163" t="e">
        <f t="shared" si="30"/>
        <v>#N/A</v>
      </c>
      <c r="N163" t="e">
        <f t="shared" si="31"/>
        <v>#N/A</v>
      </c>
      <c r="O163" t="e">
        <f t="shared" si="32"/>
        <v>#N/A</v>
      </c>
      <c r="P163" t="e">
        <f t="shared" si="33"/>
        <v>#N/A</v>
      </c>
      <c r="Q163" t="e">
        <f t="shared" si="34"/>
        <v>#N/A</v>
      </c>
      <c r="R163" t="e">
        <f t="shared" si="35"/>
        <v>#N/A</v>
      </c>
      <c r="S163" t="e">
        <f t="shared" si="36"/>
        <v>#N/A</v>
      </c>
      <c r="T163" t="e">
        <f t="shared" si="37"/>
        <v>#N/A</v>
      </c>
      <c r="U163" t="e">
        <f t="shared" si="38"/>
        <v>#N/A</v>
      </c>
    </row>
    <row r="164" spans="1:21" x14ac:dyDescent="0.3">
      <c r="A164" t="str">
        <f t="shared" si="26"/>
        <v>C93月</v>
      </c>
      <c r="B164" t="str">
        <f>日行情!B169</f>
        <v>M1903-C-3450</v>
      </c>
      <c r="C164" t="str">
        <f>日行情!C169</f>
        <v>豆粕期权M1903-C-3450</v>
      </c>
      <c r="D164">
        <f>日行情!L169</f>
        <v>0</v>
      </c>
      <c r="E164">
        <f>日行情!M169</f>
        <v>100</v>
      </c>
      <c r="F164">
        <f>日行情!AD169</f>
        <v>0</v>
      </c>
      <c r="G164">
        <f>日行情!AE169</f>
        <v>0</v>
      </c>
      <c r="H164">
        <f>日行情!W169</f>
        <v>0.18207485293075443</v>
      </c>
      <c r="J164" t="e">
        <f t="shared" si="27"/>
        <v>#N/A</v>
      </c>
      <c r="K164" t="e">
        <f t="shared" si="28"/>
        <v>#N/A</v>
      </c>
      <c r="L164" t="e">
        <f t="shared" si="29"/>
        <v>#N/A</v>
      </c>
      <c r="M164" t="e">
        <f t="shared" si="30"/>
        <v>#N/A</v>
      </c>
      <c r="N164" t="e">
        <f t="shared" si="31"/>
        <v>#N/A</v>
      </c>
      <c r="O164" t="e">
        <f t="shared" si="32"/>
        <v>#N/A</v>
      </c>
      <c r="P164" t="e">
        <f t="shared" si="33"/>
        <v>#N/A</v>
      </c>
      <c r="Q164" t="e">
        <f t="shared" si="34"/>
        <v>#N/A</v>
      </c>
      <c r="R164" t="e">
        <f t="shared" si="35"/>
        <v>#N/A</v>
      </c>
      <c r="S164" t="e">
        <f t="shared" si="36"/>
        <v>#N/A</v>
      </c>
      <c r="T164" t="e">
        <f t="shared" si="37"/>
        <v>#N/A</v>
      </c>
      <c r="U164" t="e">
        <f t="shared" si="38"/>
        <v>#N/A</v>
      </c>
    </row>
    <row r="165" spans="1:21" x14ac:dyDescent="0.3">
      <c r="A165" t="str">
        <f t="shared" si="26"/>
        <v>C93月</v>
      </c>
      <c r="B165" t="str">
        <f>日行情!B170</f>
        <v>M1903-C-3500</v>
      </c>
      <c r="C165" t="str">
        <f>日行情!C170</f>
        <v>豆粕期权M1903-C-3500</v>
      </c>
      <c r="D165">
        <f>日行情!L170</f>
        <v>0</v>
      </c>
      <c r="E165">
        <f>日行情!M170</f>
        <v>114</v>
      </c>
      <c r="F165">
        <f>日行情!AD170</f>
        <v>0</v>
      </c>
      <c r="G165">
        <f>日行情!AE170</f>
        <v>0</v>
      </c>
      <c r="H165">
        <f>日行情!W170</f>
        <v>0.18225363661579785</v>
      </c>
      <c r="J165" t="e">
        <f t="shared" si="27"/>
        <v>#N/A</v>
      </c>
      <c r="K165" t="e">
        <f t="shared" si="28"/>
        <v>#N/A</v>
      </c>
      <c r="L165" t="e">
        <f t="shared" si="29"/>
        <v>#N/A</v>
      </c>
      <c r="M165" t="e">
        <f t="shared" si="30"/>
        <v>#N/A</v>
      </c>
      <c r="N165" t="e">
        <f t="shared" si="31"/>
        <v>#N/A</v>
      </c>
      <c r="O165" t="e">
        <f t="shared" si="32"/>
        <v>#N/A</v>
      </c>
      <c r="P165" t="e">
        <f t="shared" si="33"/>
        <v>#N/A</v>
      </c>
      <c r="Q165" t="e">
        <f t="shared" si="34"/>
        <v>#N/A</v>
      </c>
      <c r="R165" t="e">
        <f t="shared" si="35"/>
        <v>#N/A</v>
      </c>
      <c r="S165" t="e">
        <f t="shared" si="36"/>
        <v>#N/A</v>
      </c>
      <c r="T165" t="e">
        <f t="shared" si="37"/>
        <v>#N/A</v>
      </c>
      <c r="U165" t="e">
        <f t="shared" si="38"/>
        <v>#N/A</v>
      </c>
    </row>
    <row r="166" spans="1:21" x14ac:dyDescent="0.3">
      <c r="A166" t="str">
        <f t="shared" si="26"/>
        <v>C93月</v>
      </c>
      <c r="B166" t="str">
        <f>日行情!B171</f>
        <v>M1903-C-3550</v>
      </c>
      <c r="C166" t="str">
        <f>日行情!C171</f>
        <v>豆粕期权M1903-C-3550</v>
      </c>
      <c r="D166">
        <f>日行情!L171</f>
        <v>0</v>
      </c>
      <c r="E166">
        <f>日行情!M171</f>
        <v>98</v>
      </c>
      <c r="F166">
        <f>日行情!AD171</f>
        <v>0</v>
      </c>
      <c r="G166">
        <f>日行情!AE171</f>
        <v>0</v>
      </c>
      <c r="H166">
        <f>日行情!W171</f>
        <v>0.18189776797384022</v>
      </c>
      <c r="J166" t="e">
        <f t="shared" si="27"/>
        <v>#N/A</v>
      </c>
      <c r="K166" t="e">
        <f t="shared" si="28"/>
        <v>#N/A</v>
      </c>
      <c r="L166" t="e">
        <f t="shared" si="29"/>
        <v>#N/A</v>
      </c>
      <c r="M166" t="e">
        <f t="shared" si="30"/>
        <v>#N/A</v>
      </c>
      <c r="N166" t="e">
        <f t="shared" si="31"/>
        <v>#N/A</v>
      </c>
      <c r="O166" t="e">
        <f t="shared" si="32"/>
        <v>#N/A</v>
      </c>
      <c r="P166" t="e">
        <f t="shared" si="33"/>
        <v>#N/A</v>
      </c>
      <c r="Q166" t="e">
        <f t="shared" si="34"/>
        <v>#N/A</v>
      </c>
      <c r="R166" t="e">
        <f t="shared" si="35"/>
        <v>#N/A</v>
      </c>
      <c r="S166" t="e">
        <f t="shared" si="36"/>
        <v>#N/A</v>
      </c>
      <c r="T166" t="e">
        <f t="shared" si="37"/>
        <v>#N/A</v>
      </c>
      <c r="U166" t="e">
        <f t="shared" si="38"/>
        <v>#N/A</v>
      </c>
    </row>
    <row r="167" spans="1:21" x14ac:dyDescent="0.3">
      <c r="A167" t="str">
        <f t="shared" si="26"/>
        <v>C93月</v>
      </c>
      <c r="B167" t="str">
        <f>日行情!B172</f>
        <v>M1903-C-3600</v>
      </c>
      <c r="C167" t="str">
        <f>日行情!C172</f>
        <v>豆粕期权M1903-C-3600</v>
      </c>
      <c r="D167">
        <f>日行情!L172</f>
        <v>6</v>
      </c>
      <c r="E167">
        <f>日行情!M172</f>
        <v>250</v>
      </c>
      <c r="F167">
        <f>日行情!AD172</f>
        <v>-14</v>
      </c>
      <c r="G167">
        <f>日行情!AE172</f>
        <v>-4</v>
      </c>
      <c r="H167">
        <f>日行情!W172</f>
        <v>0.18313023993499572</v>
      </c>
      <c r="J167" t="e">
        <f t="shared" si="27"/>
        <v>#N/A</v>
      </c>
      <c r="K167" t="e">
        <f t="shared" si="28"/>
        <v>#N/A</v>
      </c>
      <c r="L167" t="e">
        <f t="shared" si="29"/>
        <v>#N/A</v>
      </c>
      <c r="M167" t="e">
        <f t="shared" si="30"/>
        <v>#N/A</v>
      </c>
      <c r="N167" t="e">
        <f t="shared" si="31"/>
        <v>#N/A</v>
      </c>
      <c r="O167" t="e">
        <f t="shared" si="32"/>
        <v>#N/A</v>
      </c>
      <c r="P167" t="e">
        <f t="shared" si="33"/>
        <v>#N/A</v>
      </c>
      <c r="Q167" t="e">
        <f t="shared" si="34"/>
        <v>#N/A</v>
      </c>
      <c r="R167" t="e">
        <f t="shared" si="35"/>
        <v>#N/A</v>
      </c>
      <c r="S167" t="e">
        <f t="shared" si="36"/>
        <v>#N/A</v>
      </c>
      <c r="T167" t="e">
        <f t="shared" si="37"/>
        <v>#N/A</v>
      </c>
      <c r="U167" t="e">
        <f t="shared" si="38"/>
        <v>#N/A</v>
      </c>
    </row>
    <row r="168" spans="1:21" x14ac:dyDescent="0.3">
      <c r="A168" t="str">
        <f t="shared" si="26"/>
        <v>P93月</v>
      </c>
      <c r="B168" t="str">
        <f>日行情!B173</f>
        <v>M1903-P-2650</v>
      </c>
      <c r="C168" t="str">
        <f>日行情!C173</f>
        <v>豆粕期权M1903-P-2650</v>
      </c>
      <c r="D168">
        <f>日行情!L173</f>
        <v>0</v>
      </c>
      <c r="E168">
        <f>日行情!M173</f>
        <v>124</v>
      </c>
      <c r="F168">
        <f>日行情!AD173</f>
        <v>-10</v>
      </c>
      <c r="G168">
        <f>日行情!AE173</f>
        <v>0</v>
      </c>
      <c r="H168">
        <f>日行情!W173</f>
        <v>0.18507975398018953</v>
      </c>
      <c r="J168" t="e">
        <f t="shared" si="27"/>
        <v>#N/A</v>
      </c>
      <c r="K168" t="e">
        <f t="shared" si="28"/>
        <v>#N/A</v>
      </c>
      <c r="L168" t="e">
        <f t="shared" si="29"/>
        <v>#N/A</v>
      </c>
      <c r="M168" t="e">
        <f t="shared" si="30"/>
        <v>#N/A</v>
      </c>
      <c r="N168" t="e">
        <f t="shared" si="31"/>
        <v>#N/A</v>
      </c>
      <c r="O168" t="e">
        <f t="shared" si="32"/>
        <v>#N/A</v>
      </c>
      <c r="P168" t="e">
        <f t="shared" si="33"/>
        <v>#N/A</v>
      </c>
      <c r="Q168" t="e">
        <f t="shared" si="34"/>
        <v>#N/A</v>
      </c>
      <c r="R168" t="e">
        <f t="shared" si="35"/>
        <v>#N/A</v>
      </c>
      <c r="S168" t="e">
        <f t="shared" si="36"/>
        <v>#N/A</v>
      </c>
      <c r="T168" t="e">
        <f t="shared" si="37"/>
        <v>#N/A</v>
      </c>
      <c r="U168" t="e">
        <f t="shared" si="38"/>
        <v>#N/A</v>
      </c>
    </row>
    <row r="169" spans="1:21" x14ac:dyDescent="0.3">
      <c r="A169" t="str">
        <f t="shared" si="26"/>
        <v>P93月</v>
      </c>
      <c r="B169" t="str">
        <f>日行情!B174</f>
        <v>M1903-P-2700</v>
      </c>
      <c r="C169" t="str">
        <f>日行情!C174</f>
        <v>豆粕期权M1903-P-2700</v>
      </c>
      <c r="D169">
        <f>日行情!L174</f>
        <v>0</v>
      </c>
      <c r="E169">
        <f>日行情!M174</f>
        <v>476</v>
      </c>
      <c r="F169">
        <f>日行情!AD174</f>
        <v>0</v>
      </c>
      <c r="G169">
        <f>日行情!AE174</f>
        <v>0</v>
      </c>
      <c r="H169">
        <f>日行情!W174</f>
        <v>0.1857543278609961</v>
      </c>
      <c r="J169" t="e">
        <f t="shared" si="27"/>
        <v>#N/A</v>
      </c>
      <c r="K169" t="e">
        <f t="shared" si="28"/>
        <v>#N/A</v>
      </c>
      <c r="L169" t="e">
        <f t="shared" si="29"/>
        <v>#N/A</v>
      </c>
      <c r="M169" t="e">
        <f t="shared" si="30"/>
        <v>#N/A</v>
      </c>
      <c r="N169" t="e">
        <f t="shared" si="31"/>
        <v>#N/A</v>
      </c>
      <c r="O169" t="e">
        <f t="shared" si="32"/>
        <v>#N/A</v>
      </c>
      <c r="P169" t="e">
        <f t="shared" si="33"/>
        <v>#N/A</v>
      </c>
      <c r="Q169" t="e">
        <f t="shared" si="34"/>
        <v>#N/A</v>
      </c>
      <c r="R169" t="e">
        <f t="shared" si="35"/>
        <v>#N/A</v>
      </c>
      <c r="S169" t="e">
        <f t="shared" si="36"/>
        <v>#N/A</v>
      </c>
      <c r="T169" t="e">
        <f t="shared" si="37"/>
        <v>#N/A</v>
      </c>
      <c r="U169" t="e">
        <f t="shared" si="38"/>
        <v>#N/A</v>
      </c>
    </row>
    <row r="170" spans="1:21" x14ac:dyDescent="0.3">
      <c r="A170" t="str">
        <f t="shared" si="26"/>
        <v>P93月</v>
      </c>
      <c r="B170" t="str">
        <f>日行情!B175</f>
        <v>M1903-P-2750</v>
      </c>
      <c r="C170" t="str">
        <f>日行情!C175</f>
        <v>豆粕期权M1903-P-2750</v>
      </c>
      <c r="D170">
        <f>日行情!L175</f>
        <v>0</v>
      </c>
      <c r="E170">
        <f>日行情!M175</f>
        <v>634</v>
      </c>
      <c r="F170">
        <f>日行情!AD175</f>
        <v>0</v>
      </c>
      <c r="G170">
        <f>日行情!AE175</f>
        <v>0</v>
      </c>
      <c r="H170">
        <f>日行情!W175</f>
        <v>0.18708174978390332</v>
      </c>
      <c r="J170" t="e">
        <f t="shared" si="27"/>
        <v>#N/A</v>
      </c>
      <c r="K170" t="e">
        <f t="shared" si="28"/>
        <v>#N/A</v>
      </c>
      <c r="L170" t="e">
        <f t="shared" si="29"/>
        <v>#N/A</v>
      </c>
      <c r="M170" t="e">
        <f t="shared" si="30"/>
        <v>#N/A</v>
      </c>
      <c r="N170" t="e">
        <f t="shared" si="31"/>
        <v>#N/A</v>
      </c>
      <c r="O170" t="e">
        <f t="shared" si="32"/>
        <v>#N/A</v>
      </c>
      <c r="P170" t="e">
        <f t="shared" si="33"/>
        <v>#N/A</v>
      </c>
      <c r="Q170" t="e">
        <f t="shared" si="34"/>
        <v>#N/A</v>
      </c>
      <c r="R170" t="e">
        <f t="shared" si="35"/>
        <v>#N/A</v>
      </c>
      <c r="S170" t="e">
        <f t="shared" si="36"/>
        <v>#N/A</v>
      </c>
      <c r="T170" t="e">
        <f t="shared" si="37"/>
        <v>#N/A</v>
      </c>
      <c r="U170" t="e">
        <f t="shared" si="38"/>
        <v>#N/A</v>
      </c>
    </row>
    <row r="171" spans="1:21" x14ac:dyDescent="0.3">
      <c r="A171" t="str">
        <f t="shared" si="26"/>
        <v>P93月</v>
      </c>
      <c r="B171" t="str">
        <f>日行情!B176</f>
        <v>M1903-P-2800</v>
      </c>
      <c r="C171" t="str">
        <f>日行情!C176</f>
        <v>豆粕期权M1903-P-2800</v>
      </c>
      <c r="D171">
        <f>日行情!L176</f>
        <v>0</v>
      </c>
      <c r="E171">
        <f>日行情!M176</f>
        <v>644</v>
      </c>
      <c r="F171">
        <f>日行情!AD176</f>
        <v>0</v>
      </c>
      <c r="G171">
        <f>日行情!AE176</f>
        <v>0</v>
      </c>
      <c r="H171">
        <f>日行情!W176</f>
        <v>0.18598240446403624</v>
      </c>
      <c r="J171" t="e">
        <f t="shared" si="27"/>
        <v>#N/A</v>
      </c>
      <c r="K171" t="e">
        <f t="shared" si="28"/>
        <v>#N/A</v>
      </c>
      <c r="L171" t="e">
        <f t="shared" si="29"/>
        <v>#N/A</v>
      </c>
      <c r="M171" t="e">
        <f t="shared" si="30"/>
        <v>#N/A</v>
      </c>
      <c r="N171" t="e">
        <f t="shared" si="31"/>
        <v>#N/A</v>
      </c>
      <c r="O171" t="e">
        <f t="shared" si="32"/>
        <v>#N/A</v>
      </c>
      <c r="P171" t="e">
        <f t="shared" si="33"/>
        <v>#N/A</v>
      </c>
      <c r="Q171" t="e">
        <f t="shared" si="34"/>
        <v>#N/A</v>
      </c>
      <c r="R171" t="e">
        <f t="shared" si="35"/>
        <v>#N/A</v>
      </c>
      <c r="S171" t="e">
        <f t="shared" si="36"/>
        <v>#N/A</v>
      </c>
      <c r="T171" t="e">
        <f t="shared" si="37"/>
        <v>#N/A</v>
      </c>
      <c r="U171" t="e">
        <f t="shared" si="38"/>
        <v>#N/A</v>
      </c>
    </row>
    <row r="172" spans="1:21" x14ac:dyDescent="0.3">
      <c r="A172" t="str">
        <f t="shared" si="26"/>
        <v>P93月</v>
      </c>
      <c r="B172" t="str">
        <f>日行情!B177</f>
        <v>M1903-P-2850</v>
      </c>
      <c r="C172" t="str">
        <f>日行情!C177</f>
        <v>豆粕期权M1903-P-2850</v>
      </c>
      <c r="D172">
        <f>日行情!L177</f>
        <v>0</v>
      </c>
      <c r="E172">
        <f>日行情!M177</f>
        <v>158</v>
      </c>
      <c r="F172">
        <f>日行情!AD177</f>
        <v>0</v>
      </c>
      <c r="G172">
        <f>日行情!AE177</f>
        <v>0</v>
      </c>
      <c r="H172">
        <f>日行情!W177</f>
        <v>0.18664976620085533</v>
      </c>
      <c r="J172" t="e">
        <f t="shared" si="27"/>
        <v>#N/A</v>
      </c>
      <c r="K172" t="e">
        <f t="shared" si="28"/>
        <v>#N/A</v>
      </c>
      <c r="L172" t="e">
        <f t="shared" si="29"/>
        <v>#N/A</v>
      </c>
      <c r="M172" t="e">
        <f t="shared" si="30"/>
        <v>#N/A</v>
      </c>
      <c r="N172" t="e">
        <f t="shared" si="31"/>
        <v>#N/A</v>
      </c>
      <c r="O172" t="e">
        <f t="shared" si="32"/>
        <v>#N/A</v>
      </c>
      <c r="P172" t="e">
        <f t="shared" si="33"/>
        <v>#N/A</v>
      </c>
      <c r="Q172" t="e">
        <f t="shared" si="34"/>
        <v>#N/A</v>
      </c>
      <c r="R172" t="e">
        <f t="shared" si="35"/>
        <v>#N/A</v>
      </c>
      <c r="S172" t="e">
        <f t="shared" si="36"/>
        <v>#N/A</v>
      </c>
      <c r="T172" t="e">
        <f t="shared" si="37"/>
        <v>#N/A</v>
      </c>
      <c r="U172" t="e">
        <f t="shared" si="38"/>
        <v>#N/A</v>
      </c>
    </row>
    <row r="173" spans="1:21" x14ac:dyDescent="0.3">
      <c r="A173" t="str">
        <f t="shared" si="26"/>
        <v>P93月</v>
      </c>
      <c r="B173" t="str">
        <f>日行情!B178</f>
        <v>M1903-P-2900</v>
      </c>
      <c r="C173" t="str">
        <f>日行情!C178</f>
        <v>豆粕期权M1903-P-2900</v>
      </c>
      <c r="D173">
        <f>日行情!L178</f>
        <v>0</v>
      </c>
      <c r="E173">
        <f>日行情!M178</f>
        <v>292</v>
      </c>
      <c r="F173">
        <f>日行情!AD178</f>
        <v>0</v>
      </c>
      <c r="G173">
        <f>日行情!AE178</f>
        <v>0</v>
      </c>
      <c r="H173">
        <f>日行情!W178</f>
        <v>0.18744080726638435</v>
      </c>
      <c r="J173" t="e">
        <f t="shared" si="27"/>
        <v>#N/A</v>
      </c>
      <c r="K173" t="e">
        <f t="shared" si="28"/>
        <v>#N/A</v>
      </c>
      <c r="L173" t="e">
        <f t="shared" si="29"/>
        <v>#N/A</v>
      </c>
      <c r="M173" t="e">
        <f t="shared" si="30"/>
        <v>#N/A</v>
      </c>
      <c r="N173" t="e">
        <f t="shared" si="31"/>
        <v>#N/A</v>
      </c>
      <c r="O173" t="e">
        <f t="shared" si="32"/>
        <v>#N/A</v>
      </c>
      <c r="P173" t="e">
        <f t="shared" si="33"/>
        <v>#N/A</v>
      </c>
      <c r="Q173" t="e">
        <f t="shared" si="34"/>
        <v>#N/A</v>
      </c>
      <c r="R173" t="e">
        <f t="shared" si="35"/>
        <v>#N/A</v>
      </c>
      <c r="S173" t="e">
        <f t="shared" si="36"/>
        <v>#N/A</v>
      </c>
      <c r="T173" t="e">
        <f t="shared" si="37"/>
        <v>#N/A</v>
      </c>
      <c r="U173" t="e">
        <f t="shared" si="38"/>
        <v>#N/A</v>
      </c>
    </row>
    <row r="174" spans="1:21" x14ac:dyDescent="0.3">
      <c r="A174" t="str">
        <f t="shared" si="26"/>
        <v>P93月</v>
      </c>
      <c r="B174" t="str">
        <f>日行情!B179</f>
        <v>M1903-P-2950</v>
      </c>
      <c r="C174" t="str">
        <f>日行情!C179</f>
        <v>豆粕期权M1903-P-2950</v>
      </c>
      <c r="D174">
        <f>日行情!L179</f>
        <v>0</v>
      </c>
      <c r="E174">
        <f>日行情!M179</f>
        <v>142</v>
      </c>
      <c r="F174">
        <f>日行情!AD179</f>
        <v>0</v>
      </c>
      <c r="G174">
        <f>日行情!AE179</f>
        <v>0</v>
      </c>
      <c r="H174">
        <f>日行情!W179</f>
        <v>0.18726613629154854</v>
      </c>
      <c r="J174" t="e">
        <f t="shared" si="27"/>
        <v>#N/A</v>
      </c>
      <c r="K174" t="e">
        <f t="shared" si="28"/>
        <v>#N/A</v>
      </c>
      <c r="L174" t="e">
        <f t="shared" si="29"/>
        <v>#N/A</v>
      </c>
      <c r="M174" t="e">
        <f t="shared" si="30"/>
        <v>#N/A</v>
      </c>
      <c r="N174" t="e">
        <f t="shared" si="31"/>
        <v>#N/A</v>
      </c>
      <c r="O174" t="e">
        <f t="shared" si="32"/>
        <v>#N/A</v>
      </c>
      <c r="P174" t="e">
        <f t="shared" si="33"/>
        <v>#N/A</v>
      </c>
      <c r="Q174" t="e">
        <f t="shared" si="34"/>
        <v>#N/A</v>
      </c>
      <c r="R174" t="e">
        <f t="shared" si="35"/>
        <v>#N/A</v>
      </c>
      <c r="S174" t="e">
        <f t="shared" si="36"/>
        <v>#N/A</v>
      </c>
      <c r="T174" t="e">
        <f t="shared" si="37"/>
        <v>#N/A</v>
      </c>
      <c r="U174" t="e">
        <f t="shared" si="38"/>
        <v>#N/A</v>
      </c>
    </row>
    <row r="175" spans="1:21" x14ac:dyDescent="0.3">
      <c r="A175" t="str">
        <f t="shared" si="26"/>
        <v>P93月</v>
      </c>
      <c r="B175" t="str">
        <f>日行情!B180</f>
        <v>M1903-P-3000</v>
      </c>
      <c r="C175" t="str">
        <f>日行情!C180</f>
        <v>豆粕期权M1903-P-3000</v>
      </c>
      <c r="D175">
        <f>日行情!L180</f>
        <v>0</v>
      </c>
      <c r="E175">
        <f>日行情!M180</f>
        <v>172</v>
      </c>
      <c r="F175">
        <f>日行情!AD180</f>
        <v>0</v>
      </c>
      <c r="G175">
        <f>日行情!AE180</f>
        <v>0</v>
      </c>
      <c r="H175">
        <f>日行情!W180</f>
        <v>0.18745570839032527</v>
      </c>
      <c r="J175" t="e">
        <f t="shared" si="27"/>
        <v>#N/A</v>
      </c>
      <c r="K175" t="e">
        <f t="shared" si="28"/>
        <v>#N/A</v>
      </c>
      <c r="L175" t="e">
        <f t="shared" si="29"/>
        <v>#N/A</v>
      </c>
      <c r="M175" t="e">
        <f t="shared" si="30"/>
        <v>#N/A</v>
      </c>
      <c r="N175" t="e">
        <f t="shared" si="31"/>
        <v>#N/A</v>
      </c>
      <c r="O175" t="e">
        <f t="shared" si="32"/>
        <v>#N/A</v>
      </c>
      <c r="P175" t="e">
        <f t="shared" si="33"/>
        <v>#N/A</v>
      </c>
      <c r="Q175" t="e">
        <f t="shared" si="34"/>
        <v>#N/A</v>
      </c>
      <c r="R175" t="e">
        <f t="shared" si="35"/>
        <v>#N/A</v>
      </c>
      <c r="S175" t="e">
        <f t="shared" si="36"/>
        <v>#N/A</v>
      </c>
      <c r="T175" t="e">
        <f t="shared" si="37"/>
        <v>#N/A</v>
      </c>
      <c r="U175" t="e">
        <f t="shared" si="38"/>
        <v>#N/A</v>
      </c>
    </row>
    <row r="176" spans="1:21" x14ac:dyDescent="0.3">
      <c r="A176" t="str">
        <f t="shared" si="26"/>
        <v>P93月</v>
      </c>
      <c r="B176" t="str">
        <f>日行情!B181</f>
        <v>M1903-P-3050</v>
      </c>
      <c r="C176" t="str">
        <f>日行情!C181</f>
        <v>豆粕期权M1903-P-3050</v>
      </c>
      <c r="D176">
        <f>日行情!L181</f>
        <v>0</v>
      </c>
      <c r="E176">
        <f>日行情!M181</f>
        <v>88</v>
      </c>
      <c r="F176">
        <f>日行情!AD181</f>
        <v>0</v>
      </c>
      <c r="G176">
        <f>日行情!AE181</f>
        <v>0</v>
      </c>
      <c r="H176">
        <f>日行情!W181</f>
        <v>0.18851191495638336</v>
      </c>
      <c r="J176" t="e">
        <f t="shared" si="27"/>
        <v>#N/A</v>
      </c>
      <c r="K176" t="e">
        <f t="shared" si="28"/>
        <v>#N/A</v>
      </c>
      <c r="L176" t="e">
        <f t="shared" si="29"/>
        <v>#N/A</v>
      </c>
      <c r="M176" t="e">
        <f t="shared" si="30"/>
        <v>#N/A</v>
      </c>
      <c r="N176" t="e">
        <f t="shared" si="31"/>
        <v>#N/A</v>
      </c>
      <c r="O176" t="e">
        <f t="shared" si="32"/>
        <v>#N/A</v>
      </c>
      <c r="P176" t="e">
        <f t="shared" si="33"/>
        <v>#N/A</v>
      </c>
      <c r="Q176" t="e">
        <f t="shared" si="34"/>
        <v>#N/A</v>
      </c>
      <c r="R176" t="e">
        <f t="shared" si="35"/>
        <v>#N/A</v>
      </c>
      <c r="S176" t="e">
        <f t="shared" si="36"/>
        <v>#N/A</v>
      </c>
      <c r="T176" t="e">
        <f t="shared" si="37"/>
        <v>#N/A</v>
      </c>
      <c r="U176" t="e">
        <f t="shared" si="38"/>
        <v>#N/A</v>
      </c>
    </row>
    <row r="177" spans="1:21" x14ac:dyDescent="0.3">
      <c r="A177" t="str">
        <f t="shared" si="26"/>
        <v>P93月</v>
      </c>
      <c r="B177" t="str">
        <f>日行情!B182</f>
        <v>M1903-P-3100</v>
      </c>
      <c r="C177" t="str">
        <f>日行情!C182</f>
        <v>豆粕期权M1903-P-3100</v>
      </c>
      <c r="D177">
        <f>日行情!L182</f>
        <v>0</v>
      </c>
      <c r="E177">
        <f>日行情!M182</f>
        <v>60</v>
      </c>
      <c r="F177">
        <f>日行情!AD182</f>
        <v>0</v>
      </c>
      <c r="G177">
        <f>日行情!AE182</f>
        <v>0</v>
      </c>
      <c r="H177">
        <f>日行情!W182</f>
        <v>0.18807735347889359</v>
      </c>
      <c r="J177" t="e">
        <f t="shared" si="27"/>
        <v>#N/A</v>
      </c>
      <c r="K177" t="e">
        <f t="shared" si="28"/>
        <v>#N/A</v>
      </c>
      <c r="L177" t="e">
        <f t="shared" si="29"/>
        <v>#N/A</v>
      </c>
      <c r="M177" t="e">
        <f t="shared" si="30"/>
        <v>#N/A</v>
      </c>
      <c r="N177" t="e">
        <f t="shared" si="31"/>
        <v>#N/A</v>
      </c>
      <c r="O177" t="e">
        <f t="shared" si="32"/>
        <v>#N/A</v>
      </c>
      <c r="P177" t="e">
        <f t="shared" si="33"/>
        <v>#N/A</v>
      </c>
      <c r="Q177" t="e">
        <f t="shared" si="34"/>
        <v>#N/A</v>
      </c>
      <c r="R177" t="e">
        <f t="shared" si="35"/>
        <v>#N/A</v>
      </c>
      <c r="S177" t="e">
        <f t="shared" si="36"/>
        <v>#N/A</v>
      </c>
      <c r="T177" t="e">
        <f t="shared" si="37"/>
        <v>#N/A</v>
      </c>
      <c r="U177" t="e">
        <f t="shared" si="38"/>
        <v>#N/A</v>
      </c>
    </row>
    <row r="178" spans="1:21" x14ac:dyDescent="0.3">
      <c r="A178" t="str">
        <f t="shared" si="26"/>
        <v>P93月</v>
      </c>
      <c r="B178" t="str">
        <f>日行情!B183</f>
        <v>M1903-P-3150</v>
      </c>
      <c r="C178" t="str">
        <f>日行情!C183</f>
        <v>豆粕期权M1903-P-3150</v>
      </c>
      <c r="D178">
        <f>日行情!L183</f>
        <v>0</v>
      </c>
      <c r="E178">
        <f>日行情!M183</f>
        <v>200</v>
      </c>
      <c r="F178">
        <f>日行情!AD183</f>
        <v>0</v>
      </c>
      <c r="G178">
        <f>日行情!AE183</f>
        <v>0</v>
      </c>
      <c r="H178">
        <f>日行情!W183</f>
        <v>0.18939646057464182</v>
      </c>
      <c r="J178" t="e">
        <f t="shared" si="27"/>
        <v>#N/A</v>
      </c>
      <c r="K178" t="e">
        <f t="shared" si="28"/>
        <v>#N/A</v>
      </c>
      <c r="L178" t="e">
        <f t="shared" si="29"/>
        <v>#N/A</v>
      </c>
      <c r="M178" t="e">
        <f t="shared" si="30"/>
        <v>#N/A</v>
      </c>
      <c r="N178" t="e">
        <f t="shared" si="31"/>
        <v>#N/A</v>
      </c>
      <c r="O178" t="e">
        <f t="shared" si="32"/>
        <v>#N/A</v>
      </c>
      <c r="P178" t="e">
        <f t="shared" si="33"/>
        <v>#N/A</v>
      </c>
      <c r="Q178" t="e">
        <f t="shared" si="34"/>
        <v>#N/A</v>
      </c>
      <c r="R178" t="e">
        <f t="shared" si="35"/>
        <v>#N/A</v>
      </c>
      <c r="S178" t="e">
        <f t="shared" si="36"/>
        <v>#N/A</v>
      </c>
      <c r="T178" t="e">
        <f t="shared" si="37"/>
        <v>#N/A</v>
      </c>
      <c r="U178" t="e">
        <f t="shared" si="38"/>
        <v>#N/A</v>
      </c>
    </row>
    <row r="179" spans="1:21" x14ac:dyDescent="0.3">
      <c r="A179" t="str">
        <f t="shared" si="26"/>
        <v>P93月</v>
      </c>
      <c r="B179" t="str">
        <f>日行情!B184</f>
        <v>M1903-P-3200</v>
      </c>
      <c r="C179" t="str">
        <f>日行情!C184</f>
        <v>豆粕期权M1903-P-3200</v>
      </c>
      <c r="D179">
        <f>日行情!L184</f>
        <v>0</v>
      </c>
      <c r="E179">
        <f>日行情!M184</f>
        <v>42</v>
      </c>
      <c r="F179">
        <f>日行情!AD184</f>
        <v>0</v>
      </c>
      <c r="G179">
        <f>日行情!AE184</f>
        <v>0</v>
      </c>
      <c r="H179">
        <f>日行情!W184</f>
        <v>0.18938829475872215</v>
      </c>
      <c r="J179" t="e">
        <f t="shared" si="27"/>
        <v>#N/A</v>
      </c>
      <c r="K179" t="e">
        <f t="shared" si="28"/>
        <v>#N/A</v>
      </c>
      <c r="L179" t="e">
        <f t="shared" si="29"/>
        <v>#N/A</v>
      </c>
      <c r="M179" t="e">
        <f t="shared" si="30"/>
        <v>#N/A</v>
      </c>
      <c r="N179" t="e">
        <f t="shared" si="31"/>
        <v>#N/A</v>
      </c>
      <c r="O179" t="e">
        <f t="shared" si="32"/>
        <v>#N/A</v>
      </c>
      <c r="P179" t="e">
        <f t="shared" si="33"/>
        <v>#N/A</v>
      </c>
      <c r="Q179" t="e">
        <f t="shared" si="34"/>
        <v>#N/A</v>
      </c>
      <c r="R179" t="e">
        <f t="shared" si="35"/>
        <v>#N/A</v>
      </c>
      <c r="S179" t="e">
        <f t="shared" si="36"/>
        <v>#N/A</v>
      </c>
      <c r="T179" t="e">
        <f t="shared" si="37"/>
        <v>#N/A</v>
      </c>
      <c r="U179" t="e">
        <f t="shared" si="38"/>
        <v>#N/A</v>
      </c>
    </row>
    <row r="180" spans="1:21" x14ac:dyDescent="0.3">
      <c r="A180" t="str">
        <f t="shared" si="26"/>
        <v>P93月</v>
      </c>
      <c r="B180" t="str">
        <f>日行情!B185</f>
        <v>M1903-P-3250</v>
      </c>
      <c r="C180" t="str">
        <f>日行情!C185</f>
        <v>豆粕期权M1903-P-3250</v>
      </c>
      <c r="D180">
        <f>日行情!L185</f>
        <v>0</v>
      </c>
      <c r="E180">
        <f>日行情!M185</f>
        <v>56</v>
      </c>
      <c r="F180">
        <f>日行情!AD185</f>
        <v>0</v>
      </c>
      <c r="G180">
        <f>日行情!AE185</f>
        <v>0</v>
      </c>
      <c r="H180">
        <f>日行情!W185</f>
        <v>0.18993242420054968</v>
      </c>
      <c r="J180" t="e">
        <f t="shared" si="27"/>
        <v>#N/A</v>
      </c>
      <c r="K180" t="e">
        <f t="shared" si="28"/>
        <v>#N/A</v>
      </c>
      <c r="L180" t="e">
        <f t="shared" si="29"/>
        <v>#N/A</v>
      </c>
      <c r="M180" t="e">
        <f t="shared" si="30"/>
        <v>#N/A</v>
      </c>
      <c r="N180" t="e">
        <f t="shared" si="31"/>
        <v>#N/A</v>
      </c>
      <c r="O180" t="e">
        <f t="shared" si="32"/>
        <v>#N/A</v>
      </c>
      <c r="P180" t="e">
        <f t="shared" si="33"/>
        <v>#N/A</v>
      </c>
      <c r="Q180" t="e">
        <f t="shared" si="34"/>
        <v>#N/A</v>
      </c>
      <c r="R180" t="e">
        <f t="shared" si="35"/>
        <v>#N/A</v>
      </c>
      <c r="S180" t="e">
        <f t="shared" si="36"/>
        <v>#N/A</v>
      </c>
      <c r="T180" t="e">
        <f t="shared" si="37"/>
        <v>#N/A</v>
      </c>
      <c r="U180" t="e">
        <f t="shared" si="38"/>
        <v>#N/A</v>
      </c>
    </row>
    <row r="181" spans="1:21" x14ac:dyDescent="0.3">
      <c r="A181" t="str">
        <f t="shared" si="26"/>
        <v>P93月</v>
      </c>
      <c r="B181" t="str">
        <f>日行情!B186</f>
        <v>M1903-P-3300</v>
      </c>
      <c r="C181" t="str">
        <f>日行情!C186</f>
        <v>豆粕期权M1903-P-3300</v>
      </c>
      <c r="D181">
        <f>日行情!L186</f>
        <v>0</v>
      </c>
      <c r="E181">
        <f>日行情!M186</f>
        <v>20</v>
      </c>
      <c r="F181">
        <f>日行情!AD186</f>
        <v>0</v>
      </c>
      <c r="G181">
        <f>日行情!AE186</f>
        <v>0</v>
      </c>
      <c r="H181">
        <f>日行情!W186</f>
        <v>0.19128666814655065</v>
      </c>
      <c r="J181" t="e">
        <f t="shared" si="27"/>
        <v>#N/A</v>
      </c>
      <c r="K181" t="e">
        <f t="shared" si="28"/>
        <v>#N/A</v>
      </c>
      <c r="L181" t="e">
        <f t="shared" si="29"/>
        <v>#N/A</v>
      </c>
      <c r="M181" t="e">
        <f t="shared" si="30"/>
        <v>#N/A</v>
      </c>
      <c r="N181" t="e">
        <f t="shared" si="31"/>
        <v>#N/A</v>
      </c>
      <c r="O181" t="e">
        <f t="shared" si="32"/>
        <v>#N/A</v>
      </c>
      <c r="P181" t="e">
        <f t="shared" si="33"/>
        <v>#N/A</v>
      </c>
      <c r="Q181" t="e">
        <f t="shared" si="34"/>
        <v>#N/A</v>
      </c>
      <c r="R181" t="e">
        <f t="shared" si="35"/>
        <v>#N/A</v>
      </c>
      <c r="S181" t="e">
        <f t="shared" si="36"/>
        <v>#N/A</v>
      </c>
      <c r="T181" t="e">
        <f t="shared" si="37"/>
        <v>#N/A</v>
      </c>
      <c r="U181" t="e">
        <f t="shared" si="38"/>
        <v>#N/A</v>
      </c>
    </row>
    <row r="182" spans="1:21" x14ac:dyDescent="0.3">
      <c r="A182" t="str">
        <f t="shared" si="26"/>
        <v>P93月</v>
      </c>
      <c r="B182" t="str">
        <f>日行情!B187</f>
        <v>M1903-P-3350</v>
      </c>
      <c r="C182" t="str">
        <f>日行情!C187</f>
        <v>豆粕期权M1903-P-3350</v>
      </c>
      <c r="D182">
        <f>日行情!L187</f>
        <v>0</v>
      </c>
      <c r="E182">
        <f>日行情!M187</f>
        <v>4</v>
      </c>
      <c r="F182">
        <f>日行情!AD187</f>
        <v>0</v>
      </c>
      <c r="G182">
        <f>日行情!AE187</f>
        <v>0</v>
      </c>
      <c r="H182">
        <f>日行情!W187</f>
        <v>0.19113461707785723</v>
      </c>
      <c r="J182" t="e">
        <f t="shared" si="27"/>
        <v>#N/A</v>
      </c>
      <c r="K182" t="e">
        <f t="shared" si="28"/>
        <v>#N/A</v>
      </c>
      <c r="L182" t="e">
        <f t="shared" si="29"/>
        <v>#N/A</v>
      </c>
      <c r="M182" t="e">
        <f t="shared" si="30"/>
        <v>#N/A</v>
      </c>
      <c r="N182" t="e">
        <f t="shared" si="31"/>
        <v>#N/A</v>
      </c>
      <c r="O182" t="e">
        <f t="shared" si="32"/>
        <v>#N/A</v>
      </c>
      <c r="P182" t="e">
        <f t="shared" si="33"/>
        <v>#N/A</v>
      </c>
      <c r="Q182" t="e">
        <f t="shared" si="34"/>
        <v>#N/A</v>
      </c>
      <c r="R182" t="e">
        <f t="shared" si="35"/>
        <v>#N/A</v>
      </c>
      <c r="S182" t="e">
        <f t="shared" si="36"/>
        <v>#N/A</v>
      </c>
      <c r="T182" t="e">
        <f t="shared" si="37"/>
        <v>#N/A</v>
      </c>
      <c r="U182" t="e">
        <f t="shared" si="38"/>
        <v>#N/A</v>
      </c>
    </row>
    <row r="183" spans="1:21" x14ac:dyDescent="0.3">
      <c r="A183" t="str">
        <f t="shared" si="26"/>
        <v>P93月</v>
      </c>
      <c r="B183" t="str">
        <f>日行情!B188</f>
        <v>M1903-P-3400</v>
      </c>
      <c r="C183" t="str">
        <f>日行情!C188</f>
        <v>豆粕期权M1903-P-3400</v>
      </c>
      <c r="D183">
        <f>日行情!L188</f>
        <v>0</v>
      </c>
      <c r="E183">
        <f>日行情!M188</f>
        <v>24</v>
      </c>
      <c r="F183">
        <f>日行情!AD188</f>
        <v>0</v>
      </c>
      <c r="G183">
        <f>日行情!AE188</f>
        <v>0</v>
      </c>
      <c r="H183">
        <f>日行情!W188</f>
        <v>0.19307614412061863</v>
      </c>
      <c r="J183" t="e">
        <f t="shared" si="27"/>
        <v>#N/A</v>
      </c>
      <c r="K183" t="e">
        <f t="shared" si="28"/>
        <v>#N/A</v>
      </c>
      <c r="L183" t="e">
        <f t="shared" si="29"/>
        <v>#N/A</v>
      </c>
      <c r="M183" t="e">
        <f t="shared" si="30"/>
        <v>#N/A</v>
      </c>
      <c r="N183" t="e">
        <f t="shared" si="31"/>
        <v>#N/A</v>
      </c>
      <c r="O183" t="e">
        <f t="shared" si="32"/>
        <v>#N/A</v>
      </c>
      <c r="P183" t="e">
        <f t="shared" si="33"/>
        <v>#N/A</v>
      </c>
      <c r="Q183" t="e">
        <f t="shared" si="34"/>
        <v>#N/A</v>
      </c>
      <c r="R183" t="e">
        <f t="shared" si="35"/>
        <v>#N/A</v>
      </c>
      <c r="S183" t="e">
        <f t="shared" si="36"/>
        <v>#N/A</v>
      </c>
      <c r="T183" t="e">
        <f t="shared" si="37"/>
        <v>#N/A</v>
      </c>
      <c r="U183" t="e">
        <f t="shared" si="38"/>
        <v>#N/A</v>
      </c>
    </row>
    <row r="184" spans="1:21" x14ac:dyDescent="0.3">
      <c r="A184" t="str">
        <f t="shared" si="26"/>
        <v>P93月</v>
      </c>
      <c r="B184" t="str">
        <f>日行情!B189</f>
        <v>M1903-P-3450</v>
      </c>
      <c r="C184" t="str">
        <f>日行情!C189</f>
        <v>豆粕期权M1903-P-3450</v>
      </c>
      <c r="D184">
        <f>日行情!L189</f>
        <v>0</v>
      </c>
      <c r="E184">
        <f>日行情!M189</f>
        <v>60</v>
      </c>
      <c r="F184">
        <f>日行情!AD189</f>
        <v>0</v>
      </c>
      <c r="G184">
        <f>日行情!AE189</f>
        <v>0</v>
      </c>
      <c r="H184">
        <f>日行情!W189</f>
        <v>0.19317122819248583</v>
      </c>
      <c r="J184" t="e">
        <f t="shared" si="27"/>
        <v>#N/A</v>
      </c>
      <c r="K184" t="e">
        <f t="shared" si="28"/>
        <v>#N/A</v>
      </c>
      <c r="L184" t="e">
        <f t="shared" si="29"/>
        <v>#N/A</v>
      </c>
      <c r="M184" t="e">
        <f t="shared" si="30"/>
        <v>#N/A</v>
      </c>
      <c r="N184" t="e">
        <f t="shared" si="31"/>
        <v>#N/A</v>
      </c>
      <c r="O184" t="e">
        <f t="shared" si="32"/>
        <v>#N/A</v>
      </c>
      <c r="P184" t="e">
        <f t="shared" si="33"/>
        <v>#N/A</v>
      </c>
      <c r="Q184" t="e">
        <f t="shared" si="34"/>
        <v>#N/A</v>
      </c>
      <c r="R184" t="e">
        <f t="shared" si="35"/>
        <v>#N/A</v>
      </c>
      <c r="S184" t="e">
        <f t="shared" si="36"/>
        <v>#N/A</v>
      </c>
      <c r="T184" t="e">
        <f t="shared" si="37"/>
        <v>#N/A</v>
      </c>
      <c r="U184" t="e">
        <f t="shared" si="38"/>
        <v>#N/A</v>
      </c>
    </row>
    <row r="185" spans="1:21" x14ac:dyDescent="0.3">
      <c r="A185" t="str">
        <f t="shared" si="26"/>
        <v>P93月</v>
      </c>
      <c r="B185" t="str">
        <f>日行情!B190</f>
        <v>M1903-P-3500</v>
      </c>
      <c r="C185" t="str">
        <f>日行情!C190</f>
        <v>豆粕期权M1903-P-3500</v>
      </c>
      <c r="D185">
        <f>日行情!L190</f>
        <v>0</v>
      </c>
      <c r="E185">
        <f>日行情!M190</f>
        <v>50</v>
      </c>
      <c r="F185">
        <f>日行情!AD190</f>
        <v>0</v>
      </c>
      <c r="G185">
        <f>日行情!AE190</f>
        <v>0</v>
      </c>
      <c r="H185">
        <f>日行情!W190</f>
        <v>0.1956960299296677</v>
      </c>
      <c r="J185" t="e">
        <f t="shared" si="27"/>
        <v>#N/A</v>
      </c>
      <c r="K185" t="e">
        <f t="shared" si="28"/>
        <v>#N/A</v>
      </c>
      <c r="L185" t="e">
        <f t="shared" si="29"/>
        <v>#N/A</v>
      </c>
      <c r="M185" t="e">
        <f t="shared" si="30"/>
        <v>#N/A</v>
      </c>
      <c r="N185" t="e">
        <f t="shared" si="31"/>
        <v>#N/A</v>
      </c>
      <c r="O185" t="e">
        <f t="shared" si="32"/>
        <v>#N/A</v>
      </c>
      <c r="P185" t="e">
        <f t="shared" si="33"/>
        <v>#N/A</v>
      </c>
      <c r="Q185" t="e">
        <f t="shared" si="34"/>
        <v>#N/A</v>
      </c>
      <c r="R185" t="e">
        <f t="shared" si="35"/>
        <v>#N/A</v>
      </c>
      <c r="S185" t="e">
        <f t="shared" si="36"/>
        <v>#N/A</v>
      </c>
      <c r="T185" t="e">
        <f t="shared" si="37"/>
        <v>#N/A</v>
      </c>
      <c r="U185" t="e">
        <f t="shared" si="38"/>
        <v>#N/A</v>
      </c>
    </row>
    <row r="186" spans="1:21" x14ac:dyDescent="0.3">
      <c r="A186" t="str">
        <f t="shared" si="26"/>
        <v>P93月</v>
      </c>
      <c r="B186" t="str">
        <f>日行情!B191</f>
        <v>M1903-P-3550</v>
      </c>
      <c r="C186" t="str">
        <f>日行情!C191</f>
        <v>豆粕期权M1903-P-3550</v>
      </c>
      <c r="D186">
        <f>日行情!L191</f>
        <v>0</v>
      </c>
      <c r="E186">
        <f>日行情!M191</f>
        <v>10</v>
      </c>
      <c r="F186">
        <f>日行情!AD191</f>
        <v>0</v>
      </c>
      <c r="G186">
        <f>日行情!AE191</f>
        <v>0</v>
      </c>
      <c r="H186">
        <f>日行情!W191</f>
        <v>0.19591626854151484</v>
      </c>
      <c r="J186" t="e">
        <f t="shared" si="27"/>
        <v>#N/A</v>
      </c>
      <c r="K186" t="e">
        <f t="shared" si="28"/>
        <v>#N/A</v>
      </c>
      <c r="L186" t="e">
        <f t="shared" si="29"/>
        <v>#N/A</v>
      </c>
      <c r="M186" t="e">
        <f t="shared" si="30"/>
        <v>#N/A</v>
      </c>
      <c r="N186" t="e">
        <f t="shared" si="31"/>
        <v>#N/A</v>
      </c>
      <c r="O186" t="e">
        <f t="shared" si="32"/>
        <v>#N/A</v>
      </c>
      <c r="P186" t="e">
        <f t="shared" si="33"/>
        <v>#N/A</v>
      </c>
      <c r="Q186" t="e">
        <f t="shared" si="34"/>
        <v>#N/A</v>
      </c>
      <c r="R186" t="e">
        <f t="shared" si="35"/>
        <v>#N/A</v>
      </c>
      <c r="S186" t="e">
        <f t="shared" si="36"/>
        <v>#N/A</v>
      </c>
      <c r="T186" t="e">
        <f t="shared" si="37"/>
        <v>#N/A</v>
      </c>
      <c r="U186" t="e">
        <f t="shared" si="38"/>
        <v>#N/A</v>
      </c>
    </row>
    <row r="187" spans="1:21" x14ac:dyDescent="0.3">
      <c r="A187" t="str">
        <f t="shared" si="26"/>
        <v>P93月</v>
      </c>
      <c r="B187" t="str">
        <f>日行情!B192</f>
        <v>M1903-P-3600</v>
      </c>
      <c r="C187" t="str">
        <f>日行情!C192</f>
        <v>豆粕期权M1903-P-3600</v>
      </c>
      <c r="D187">
        <f>日行情!L192</f>
        <v>0</v>
      </c>
      <c r="E187">
        <f>日行情!M192</f>
        <v>44</v>
      </c>
      <c r="F187">
        <f>日行情!AD192</f>
        <v>0</v>
      </c>
      <c r="G187">
        <f>日行情!AE192</f>
        <v>0</v>
      </c>
      <c r="H187">
        <f>日行情!W192</f>
        <v>0.19837435794681307</v>
      </c>
      <c r="J187" t="e">
        <f t="shared" si="27"/>
        <v>#N/A</v>
      </c>
      <c r="K187" t="e">
        <f t="shared" si="28"/>
        <v>#N/A</v>
      </c>
      <c r="L187" t="e">
        <f t="shared" si="29"/>
        <v>#N/A</v>
      </c>
      <c r="M187" t="e">
        <f t="shared" si="30"/>
        <v>#N/A</v>
      </c>
      <c r="N187" t="e">
        <f t="shared" si="31"/>
        <v>#N/A</v>
      </c>
      <c r="O187" t="e">
        <f t="shared" si="32"/>
        <v>#N/A</v>
      </c>
      <c r="P187" t="e">
        <f t="shared" si="33"/>
        <v>#N/A</v>
      </c>
      <c r="Q187" t="e">
        <f t="shared" si="34"/>
        <v>#N/A</v>
      </c>
      <c r="R187" t="e">
        <f t="shared" si="35"/>
        <v>#N/A</v>
      </c>
      <c r="S187" t="e">
        <f t="shared" si="36"/>
        <v>#N/A</v>
      </c>
      <c r="T187" t="e">
        <f t="shared" si="37"/>
        <v>#N/A</v>
      </c>
      <c r="U187" t="e">
        <f t="shared" si="38"/>
        <v>#N/A</v>
      </c>
    </row>
    <row r="188" spans="1:21" x14ac:dyDescent="0.3">
      <c r="A188" t="str">
        <f t="shared" si="26"/>
        <v>C95月</v>
      </c>
      <c r="B188" t="str">
        <f>日行情!B193</f>
        <v>M1905-C-2550</v>
      </c>
      <c r="C188" t="str">
        <f>日行情!C193</f>
        <v>豆粕期权M1905-C-2550</v>
      </c>
      <c r="D188">
        <f>日行情!L193</f>
        <v>10</v>
      </c>
      <c r="E188">
        <f>日行情!M193</f>
        <v>560</v>
      </c>
      <c r="F188">
        <f>日行情!AD193</f>
        <v>-20</v>
      </c>
      <c r="G188">
        <f>日行情!AE193</f>
        <v>-10</v>
      </c>
      <c r="H188">
        <f>日行情!W193</f>
        <v>0.15378566517382858</v>
      </c>
      <c r="J188" t="e">
        <f t="shared" si="27"/>
        <v>#N/A</v>
      </c>
      <c r="K188" t="e">
        <f t="shared" si="28"/>
        <v>#N/A</v>
      </c>
      <c r="L188" t="e">
        <f t="shared" si="29"/>
        <v>#N/A</v>
      </c>
      <c r="M188" t="e">
        <f t="shared" si="30"/>
        <v>#N/A</v>
      </c>
      <c r="N188" t="e">
        <f t="shared" si="31"/>
        <v>#N/A</v>
      </c>
      <c r="O188" t="e">
        <f t="shared" si="32"/>
        <v>#N/A</v>
      </c>
      <c r="P188" t="e">
        <f t="shared" si="33"/>
        <v>#N/A</v>
      </c>
      <c r="Q188" t="e">
        <f t="shared" si="34"/>
        <v>#N/A</v>
      </c>
      <c r="R188" t="e">
        <f t="shared" si="35"/>
        <v>#N/A</v>
      </c>
      <c r="S188" t="e">
        <f t="shared" si="36"/>
        <v>#N/A</v>
      </c>
      <c r="T188" t="e">
        <f t="shared" si="37"/>
        <v>#N/A</v>
      </c>
      <c r="U188" t="e">
        <f t="shared" si="38"/>
        <v>#N/A</v>
      </c>
    </row>
    <row r="189" spans="1:21" x14ac:dyDescent="0.3">
      <c r="A189" t="str">
        <f t="shared" si="26"/>
        <v>C95月</v>
      </c>
      <c r="B189" t="str">
        <f>日行情!B194</f>
        <v>M1905-C-2600</v>
      </c>
      <c r="C189" t="str">
        <f>日行情!C194</f>
        <v>豆粕期权M1905-C-2600</v>
      </c>
      <c r="D189">
        <f>日行情!L194</f>
        <v>0</v>
      </c>
      <c r="E189">
        <f>日行情!M194</f>
        <v>184</v>
      </c>
      <c r="F189">
        <f>日行情!AD194</f>
        <v>0</v>
      </c>
      <c r="G189">
        <f>日行情!AE194</f>
        <v>0</v>
      </c>
      <c r="H189">
        <f>日行情!W194</f>
        <v>0.14491198626250029</v>
      </c>
      <c r="J189" t="e">
        <f t="shared" si="27"/>
        <v>#N/A</v>
      </c>
      <c r="K189" t="e">
        <f t="shared" si="28"/>
        <v>#N/A</v>
      </c>
      <c r="L189" t="e">
        <f t="shared" si="29"/>
        <v>#N/A</v>
      </c>
      <c r="M189" t="e">
        <f t="shared" si="30"/>
        <v>#N/A</v>
      </c>
      <c r="N189" t="e">
        <f t="shared" si="31"/>
        <v>#N/A</v>
      </c>
      <c r="O189" t="e">
        <f t="shared" si="32"/>
        <v>#N/A</v>
      </c>
      <c r="P189" t="e">
        <f t="shared" si="33"/>
        <v>#N/A</v>
      </c>
      <c r="Q189" t="e">
        <f t="shared" si="34"/>
        <v>#N/A</v>
      </c>
      <c r="R189" t="e">
        <f t="shared" si="35"/>
        <v>#N/A</v>
      </c>
      <c r="S189" t="e">
        <f t="shared" si="36"/>
        <v>#N/A</v>
      </c>
      <c r="T189" t="e">
        <f t="shared" si="37"/>
        <v>#N/A</v>
      </c>
      <c r="U189" t="e">
        <f t="shared" si="38"/>
        <v>#N/A</v>
      </c>
    </row>
    <row r="190" spans="1:21" x14ac:dyDescent="0.3">
      <c r="A190" t="str">
        <f t="shared" si="26"/>
        <v>C95月</v>
      </c>
      <c r="B190" t="str">
        <f>日行情!B195</f>
        <v>M1905-C-2650</v>
      </c>
      <c r="C190" t="str">
        <f>日行情!C195</f>
        <v>豆粕期权M1905-C-2650</v>
      </c>
      <c r="D190">
        <f>日行情!L195</f>
        <v>4</v>
      </c>
      <c r="E190">
        <f>日行情!M195</f>
        <v>196</v>
      </c>
      <c r="F190">
        <f>日行情!AD195</f>
        <v>2</v>
      </c>
      <c r="G190">
        <f>日行情!AE195</f>
        <v>-2</v>
      </c>
      <c r="H190">
        <f>日行情!W195</f>
        <v>0.1672195052425563</v>
      </c>
      <c r="J190" t="e">
        <f t="shared" si="27"/>
        <v>#N/A</v>
      </c>
      <c r="K190" t="e">
        <f t="shared" si="28"/>
        <v>#N/A</v>
      </c>
      <c r="L190" t="e">
        <f t="shared" si="29"/>
        <v>#N/A</v>
      </c>
      <c r="M190" t="e">
        <f t="shared" si="30"/>
        <v>#N/A</v>
      </c>
      <c r="N190" t="e">
        <f t="shared" si="31"/>
        <v>#N/A</v>
      </c>
      <c r="O190" t="e">
        <f t="shared" si="32"/>
        <v>#N/A</v>
      </c>
      <c r="P190" t="e">
        <f t="shared" si="33"/>
        <v>#N/A</v>
      </c>
      <c r="Q190" t="e">
        <f t="shared" si="34"/>
        <v>#N/A</v>
      </c>
      <c r="R190" t="e">
        <f t="shared" si="35"/>
        <v>#N/A</v>
      </c>
      <c r="S190" t="e">
        <f t="shared" si="36"/>
        <v>#N/A</v>
      </c>
      <c r="T190" t="e">
        <f t="shared" si="37"/>
        <v>#N/A</v>
      </c>
      <c r="U190" t="e">
        <f t="shared" si="38"/>
        <v>#N/A</v>
      </c>
    </row>
    <row r="191" spans="1:21" x14ac:dyDescent="0.3">
      <c r="A191" t="str">
        <f t="shared" si="26"/>
        <v>C95月</v>
      </c>
      <c r="B191" t="str">
        <f>日行情!B196</f>
        <v>M1905-C-2700</v>
      </c>
      <c r="C191" t="str">
        <f>日行情!C196</f>
        <v>豆粕期权M1905-C-2700</v>
      </c>
      <c r="D191">
        <f>日行情!L196</f>
        <v>0</v>
      </c>
      <c r="E191">
        <f>日行情!M196</f>
        <v>272</v>
      </c>
      <c r="F191">
        <f>日行情!AD196</f>
        <v>0</v>
      </c>
      <c r="G191">
        <f>日行情!AE196</f>
        <v>0</v>
      </c>
      <c r="H191">
        <f>日行情!W196</f>
        <v>0.15076845579601827</v>
      </c>
      <c r="J191" t="e">
        <f t="shared" si="27"/>
        <v>#N/A</v>
      </c>
      <c r="K191" t="e">
        <f t="shared" si="28"/>
        <v>#N/A</v>
      </c>
      <c r="L191" t="e">
        <f t="shared" si="29"/>
        <v>#N/A</v>
      </c>
      <c r="M191" t="e">
        <f t="shared" si="30"/>
        <v>#N/A</v>
      </c>
      <c r="N191" t="e">
        <f t="shared" si="31"/>
        <v>#N/A</v>
      </c>
      <c r="O191" t="e">
        <f t="shared" si="32"/>
        <v>#N/A</v>
      </c>
      <c r="P191" t="e">
        <f t="shared" si="33"/>
        <v>#N/A</v>
      </c>
      <c r="Q191" t="e">
        <f t="shared" si="34"/>
        <v>#N/A</v>
      </c>
      <c r="R191" t="e">
        <f t="shared" si="35"/>
        <v>#N/A</v>
      </c>
      <c r="S191" t="e">
        <f t="shared" si="36"/>
        <v>#N/A</v>
      </c>
      <c r="T191" t="e">
        <f t="shared" si="37"/>
        <v>#N/A</v>
      </c>
      <c r="U191" t="e">
        <f t="shared" si="38"/>
        <v>#N/A</v>
      </c>
    </row>
    <row r="192" spans="1:21" x14ac:dyDescent="0.3">
      <c r="A192" t="str">
        <f t="shared" si="26"/>
        <v>C95月</v>
      </c>
      <c r="B192" t="str">
        <f>日行情!B197</f>
        <v>M1905-C-2750</v>
      </c>
      <c r="C192" t="str">
        <f>日行情!C197</f>
        <v>豆粕期权M1905-C-2750</v>
      </c>
      <c r="D192">
        <f>日行情!L197</f>
        <v>2</v>
      </c>
      <c r="E192">
        <f>日行情!M197</f>
        <v>460</v>
      </c>
      <c r="F192">
        <f>日行情!AD197</f>
        <v>-18</v>
      </c>
      <c r="G192">
        <f>日行情!AE197</f>
        <v>0</v>
      </c>
      <c r="H192">
        <f>日行情!W197</f>
        <v>0.16256496036611495</v>
      </c>
      <c r="J192" t="e">
        <f t="shared" si="27"/>
        <v>#N/A</v>
      </c>
      <c r="K192" t="e">
        <f t="shared" si="28"/>
        <v>#N/A</v>
      </c>
      <c r="L192" t="e">
        <f t="shared" si="29"/>
        <v>#N/A</v>
      </c>
      <c r="M192" t="e">
        <f t="shared" si="30"/>
        <v>#N/A</v>
      </c>
      <c r="N192" t="e">
        <f t="shared" si="31"/>
        <v>#N/A</v>
      </c>
      <c r="O192" t="e">
        <f t="shared" si="32"/>
        <v>#N/A</v>
      </c>
      <c r="P192" t="e">
        <f t="shared" si="33"/>
        <v>#N/A</v>
      </c>
      <c r="Q192" t="e">
        <f t="shared" si="34"/>
        <v>#N/A</v>
      </c>
      <c r="R192" t="e">
        <f t="shared" si="35"/>
        <v>#N/A</v>
      </c>
      <c r="S192" t="e">
        <f t="shared" si="36"/>
        <v>#N/A</v>
      </c>
      <c r="T192" t="e">
        <f t="shared" si="37"/>
        <v>#N/A</v>
      </c>
      <c r="U192" t="e">
        <f t="shared" si="38"/>
        <v>#N/A</v>
      </c>
    </row>
    <row r="193" spans="1:21" x14ac:dyDescent="0.3">
      <c r="A193" t="str">
        <f t="shared" si="26"/>
        <v>C95月</v>
      </c>
      <c r="B193" t="str">
        <f>日行情!B198</f>
        <v>M1905-C-2800</v>
      </c>
      <c r="C193" t="str">
        <f>日行情!C198</f>
        <v>豆粕期权M1905-C-2800</v>
      </c>
      <c r="D193">
        <f>日行情!L198</f>
        <v>40</v>
      </c>
      <c r="E193">
        <f>日行情!M198</f>
        <v>550</v>
      </c>
      <c r="F193">
        <f>日行情!AD198</f>
        <v>-6</v>
      </c>
      <c r="G193">
        <f>日行情!AE198</f>
        <v>-28</v>
      </c>
      <c r="H193">
        <f>日行情!W198</f>
        <v>0.15085854799136519</v>
      </c>
      <c r="J193" t="e">
        <f t="shared" si="27"/>
        <v>#N/A</v>
      </c>
      <c r="K193" t="e">
        <f t="shared" si="28"/>
        <v>#N/A</v>
      </c>
      <c r="L193" t="e">
        <f t="shared" si="29"/>
        <v>#N/A</v>
      </c>
      <c r="M193" t="e">
        <f t="shared" si="30"/>
        <v>#N/A</v>
      </c>
      <c r="N193" t="e">
        <f t="shared" si="31"/>
        <v>#N/A</v>
      </c>
      <c r="O193" t="e">
        <f t="shared" si="32"/>
        <v>#N/A</v>
      </c>
      <c r="P193" t="e">
        <f t="shared" si="33"/>
        <v>#N/A</v>
      </c>
      <c r="Q193" t="e">
        <f t="shared" si="34"/>
        <v>#N/A</v>
      </c>
      <c r="R193" t="e">
        <f t="shared" si="35"/>
        <v>#N/A</v>
      </c>
      <c r="S193" t="e">
        <f t="shared" si="36"/>
        <v>#N/A</v>
      </c>
      <c r="T193" t="e">
        <f t="shared" si="37"/>
        <v>#N/A</v>
      </c>
      <c r="U193" t="e">
        <f t="shared" si="38"/>
        <v>#N/A</v>
      </c>
    </row>
    <row r="194" spans="1:21" x14ac:dyDescent="0.3">
      <c r="A194" t="str">
        <f t="shared" si="26"/>
        <v>C95月</v>
      </c>
      <c r="B194" t="str">
        <f>日行情!B199</f>
        <v>M1905-C-2850</v>
      </c>
      <c r="C194" t="str">
        <f>日行情!C199</f>
        <v>豆粕期权M1905-C-2850</v>
      </c>
      <c r="D194">
        <f>日行情!L199</f>
        <v>36</v>
      </c>
      <c r="E194">
        <f>日行情!M199</f>
        <v>3108</v>
      </c>
      <c r="F194">
        <f>日行情!AD199</f>
        <v>-62</v>
      </c>
      <c r="G194">
        <f>日行情!AE199</f>
        <v>18</v>
      </c>
      <c r="H194">
        <f>日行情!W199</f>
        <v>0.16056692826136945</v>
      </c>
      <c r="J194" t="e">
        <f t="shared" si="27"/>
        <v>#N/A</v>
      </c>
      <c r="K194" t="e">
        <f t="shared" si="28"/>
        <v>#N/A</v>
      </c>
      <c r="L194" t="e">
        <f t="shared" si="29"/>
        <v>#N/A</v>
      </c>
      <c r="M194" t="e">
        <f t="shared" si="30"/>
        <v>#N/A</v>
      </c>
      <c r="N194" t="e">
        <f t="shared" si="31"/>
        <v>#N/A</v>
      </c>
      <c r="O194" t="e">
        <f t="shared" si="32"/>
        <v>#N/A</v>
      </c>
      <c r="P194" t="e">
        <f t="shared" si="33"/>
        <v>#N/A</v>
      </c>
      <c r="Q194" t="e">
        <f t="shared" si="34"/>
        <v>#N/A</v>
      </c>
      <c r="R194" t="e">
        <f t="shared" si="35"/>
        <v>#N/A</v>
      </c>
      <c r="S194" t="e">
        <f t="shared" si="36"/>
        <v>#N/A</v>
      </c>
      <c r="T194" t="e">
        <f t="shared" si="37"/>
        <v>#N/A</v>
      </c>
      <c r="U194" t="e">
        <f t="shared" si="38"/>
        <v>#N/A</v>
      </c>
    </row>
    <row r="195" spans="1:21" x14ac:dyDescent="0.3">
      <c r="A195" t="str">
        <f t="shared" si="26"/>
        <v>C95月</v>
      </c>
      <c r="B195" t="str">
        <f>日行情!B200</f>
        <v>M1905-C-2900</v>
      </c>
      <c r="C195" t="str">
        <f>日行情!C200</f>
        <v>豆粕期权M1905-C-2900</v>
      </c>
      <c r="D195">
        <f>日行情!L200</f>
        <v>126</v>
      </c>
      <c r="E195">
        <f>日行情!M200</f>
        <v>1250</v>
      </c>
      <c r="F195">
        <f>日行情!AD200</f>
        <v>-2</v>
      </c>
      <c r="G195">
        <f>日行情!AE200</f>
        <v>-2</v>
      </c>
      <c r="H195">
        <f>日行情!W200</f>
        <v>0.16194960355184967</v>
      </c>
      <c r="J195" t="e">
        <f t="shared" si="27"/>
        <v>#N/A</v>
      </c>
      <c r="K195" t="e">
        <f t="shared" si="28"/>
        <v>#N/A</v>
      </c>
      <c r="L195" t="e">
        <f t="shared" si="29"/>
        <v>#N/A</v>
      </c>
      <c r="M195" t="e">
        <f t="shared" si="30"/>
        <v>#N/A</v>
      </c>
      <c r="N195" t="e">
        <f t="shared" si="31"/>
        <v>#N/A</v>
      </c>
      <c r="O195" t="e">
        <f t="shared" si="32"/>
        <v>#N/A</v>
      </c>
      <c r="P195" t="e">
        <f t="shared" si="33"/>
        <v>#N/A</v>
      </c>
      <c r="Q195" t="e">
        <f t="shared" si="34"/>
        <v>#N/A</v>
      </c>
      <c r="R195" t="e">
        <f t="shared" si="35"/>
        <v>#N/A</v>
      </c>
      <c r="S195" t="e">
        <f t="shared" si="36"/>
        <v>#N/A</v>
      </c>
      <c r="T195" t="e">
        <f t="shared" si="37"/>
        <v>#N/A</v>
      </c>
      <c r="U195" t="e">
        <f t="shared" si="38"/>
        <v>#N/A</v>
      </c>
    </row>
    <row r="196" spans="1:21" x14ac:dyDescent="0.3">
      <c r="A196" t="str">
        <f t="shared" si="26"/>
        <v>C95月</v>
      </c>
      <c r="B196" t="str">
        <f>日行情!B201</f>
        <v>M1905-C-2950</v>
      </c>
      <c r="C196" t="str">
        <f>日行情!C201</f>
        <v>豆粕期权M1905-C-2950</v>
      </c>
      <c r="D196">
        <f>日行情!L201</f>
        <v>208</v>
      </c>
      <c r="E196">
        <f>日行情!M201</f>
        <v>760</v>
      </c>
      <c r="F196">
        <f>日行情!AD201</f>
        <v>110</v>
      </c>
      <c r="G196">
        <f>日行情!AE201</f>
        <v>38</v>
      </c>
      <c r="H196">
        <f>日行情!W201</f>
        <v>0.16396527858734128</v>
      </c>
      <c r="J196" t="e">
        <f t="shared" si="27"/>
        <v>#N/A</v>
      </c>
      <c r="K196" t="e">
        <f t="shared" si="28"/>
        <v>#N/A</v>
      </c>
      <c r="L196" t="e">
        <f t="shared" si="29"/>
        <v>#N/A</v>
      </c>
      <c r="M196" t="e">
        <f t="shared" si="30"/>
        <v>#N/A</v>
      </c>
      <c r="N196" t="e">
        <f t="shared" si="31"/>
        <v>#N/A</v>
      </c>
      <c r="O196" t="e">
        <f t="shared" si="32"/>
        <v>#N/A</v>
      </c>
      <c r="P196" t="e">
        <f t="shared" si="33"/>
        <v>#N/A</v>
      </c>
      <c r="Q196" t="e">
        <f t="shared" si="34"/>
        <v>#N/A</v>
      </c>
      <c r="R196" t="e">
        <f t="shared" si="35"/>
        <v>#N/A</v>
      </c>
      <c r="S196" t="e">
        <f t="shared" si="36"/>
        <v>#N/A</v>
      </c>
      <c r="T196" t="e">
        <f t="shared" si="37"/>
        <v>#N/A</v>
      </c>
      <c r="U196" t="e">
        <f t="shared" si="38"/>
        <v>#N/A</v>
      </c>
    </row>
    <row r="197" spans="1:21" x14ac:dyDescent="0.3">
      <c r="A197" t="str">
        <f t="shared" ref="A197:A260" si="39">IF(MID(B197,7,1)&amp;IF(MID(B197,4,1)="0",MID(B197,5,1),MID(B197,4,2))&amp;"月"="月","",MID(B197,7,1)&amp;MID(B197,3,1)&amp;IF(MID(B197,4,1)="0",MID(B197,5,1),MID(B197,4,2))&amp;"月")</f>
        <v>C95月</v>
      </c>
      <c r="B197" t="str">
        <f>日行情!B202</f>
        <v>M1905-C-3000</v>
      </c>
      <c r="C197" t="str">
        <f>日行情!C202</f>
        <v>豆粕期权M1905-C-3000</v>
      </c>
      <c r="D197">
        <f>日行情!L202</f>
        <v>168</v>
      </c>
      <c r="E197">
        <f>日行情!M202</f>
        <v>2672</v>
      </c>
      <c r="F197">
        <f>日行情!AD202</f>
        <v>50</v>
      </c>
      <c r="G197">
        <f>日行情!AE202</f>
        <v>94</v>
      </c>
      <c r="H197">
        <f>日行情!W202</f>
        <v>0.16122268202263862</v>
      </c>
      <c r="J197" t="e">
        <f t="shared" ref="J197:J260" si="40">RIGHT(VLOOKUP($I$1&amp;"C",$A197:$H197,2,FALSE),4)</f>
        <v>#N/A</v>
      </c>
      <c r="K197" t="e">
        <f t="shared" ref="K197:K260" si="41">VLOOKUP($I$1&amp;"C",$A197:$H197,4,FALSE)</f>
        <v>#N/A</v>
      </c>
      <c r="L197" t="e">
        <f t="shared" ref="L197:L260" si="42">VLOOKUP($I$1&amp;"C",$A197:$H197,5,FALSE)</f>
        <v>#N/A</v>
      </c>
      <c r="M197" t="e">
        <f t="shared" ref="M197:M260" si="43">VLOOKUP($I$1&amp;"C",$A197:$H197,6,FALSE)</f>
        <v>#N/A</v>
      </c>
      <c r="N197" t="e">
        <f t="shared" ref="N197:N260" si="44">VLOOKUP($I$1&amp;"C",$A197:$H197,7,FALSE)</f>
        <v>#N/A</v>
      </c>
      <c r="O197" t="e">
        <f t="shared" ref="O197:O260" si="45">VLOOKUP($I$1&amp;"C",$A197:$H197,8,FALSE)</f>
        <v>#N/A</v>
      </c>
      <c r="P197" t="e">
        <f t="shared" ref="P197:P260" si="46">RIGHT(VLOOKUP($I$1&amp;"P",$A197:$H197,2,FALSE),4)</f>
        <v>#N/A</v>
      </c>
      <c r="Q197" t="e">
        <f t="shared" ref="Q197:Q260" si="47">VLOOKUP($I$1&amp;"P",$A197:$H197,4,FALSE)</f>
        <v>#N/A</v>
      </c>
      <c r="R197" t="e">
        <f t="shared" ref="R197:R260" si="48">VLOOKUP($I$1&amp;"P",$A197:$H197,5,FALSE)</f>
        <v>#N/A</v>
      </c>
      <c r="S197" t="e">
        <f t="shared" ref="S197:S260" si="49">VLOOKUP($I$1&amp;"P",$A197:$H197,6,FALSE)</f>
        <v>#N/A</v>
      </c>
      <c r="T197" t="e">
        <f t="shared" ref="T197:T260" si="50">VLOOKUP($I$1&amp;"P",$A197:$H197,7,FALSE)</f>
        <v>#N/A</v>
      </c>
      <c r="U197" t="e">
        <f t="shared" ref="U197:U260" si="51">VLOOKUP($I$1&amp;"P",$A197:$H197,8,FALSE)</f>
        <v>#N/A</v>
      </c>
    </row>
    <row r="198" spans="1:21" x14ac:dyDescent="0.3">
      <c r="A198" t="str">
        <f t="shared" si="39"/>
        <v>C95月</v>
      </c>
      <c r="B198" t="str">
        <f>日行情!B203</f>
        <v>M1905-C-3050</v>
      </c>
      <c r="C198" t="str">
        <f>日行情!C203</f>
        <v>豆粕期权M1905-C-3050</v>
      </c>
      <c r="D198">
        <f>日行情!L203</f>
        <v>294</v>
      </c>
      <c r="E198">
        <f>日行情!M203</f>
        <v>1664</v>
      </c>
      <c r="F198">
        <f>日行情!AD203</f>
        <v>180</v>
      </c>
      <c r="G198">
        <f>日行情!AE203</f>
        <v>104</v>
      </c>
      <c r="H198">
        <f>日行情!W203</f>
        <v>0.16143678137142209</v>
      </c>
      <c r="J198" t="e">
        <f t="shared" si="40"/>
        <v>#N/A</v>
      </c>
      <c r="K198" t="e">
        <f t="shared" si="41"/>
        <v>#N/A</v>
      </c>
      <c r="L198" t="e">
        <f t="shared" si="42"/>
        <v>#N/A</v>
      </c>
      <c r="M198" t="e">
        <f t="shared" si="43"/>
        <v>#N/A</v>
      </c>
      <c r="N198" t="e">
        <f t="shared" si="44"/>
        <v>#N/A</v>
      </c>
      <c r="O198" t="e">
        <f t="shared" si="45"/>
        <v>#N/A</v>
      </c>
      <c r="P198" t="e">
        <f t="shared" si="46"/>
        <v>#N/A</v>
      </c>
      <c r="Q198" t="e">
        <f t="shared" si="47"/>
        <v>#N/A</v>
      </c>
      <c r="R198" t="e">
        <f t="shared" si="48"/>
        <v>#N/A</v>
      </c>
      <c r="S198" t="e">
        <f t="shared" si="49"/>
        <v>#N/A</v>
      </c>
      <c r="T198" t="e">
        <f t="shared" si="50"/>
        <v>#N/A</v>
      </c>
      <c r="U198" t="e">
        <f t="shared" si="51"/>
        <v>#N/A</v>
      </c>
    </row>
    <row r="199" spans="1:21" x14ac:dyDescent="0.3">
      <c r="A199" t="str">
        <f t="shared" si="39"/>
        <v>C95月</v>
      </c>
      <c r="B199" t="str">
        <f>日行情!B204</f>
        <v>M1905-C-3100</v>
      </c>
      <c r="C199" t="str">
        <f>日行情!C204</f>
        <v>豆粕期权M1905-C-3100</v>
      </c>
      <c r="D199">
        <f>日行情!L204</f>
        <v>1150</v>
      </c>
      <c r="E199">
        <f>日行情!M204</f>
        <v>1608</v>
      </c>
      <c r="F199">
        <f>日行情!AD204</f>
        <v>1098</v>
      </c>
      <c r="G199">
        <f>日行情!AE204</f>
        <v>42</v>
      </c>
      <c r="H199">
        <f>日行情!W204</f>
        <v>0.15831267133045945</v>
      </c>
      <c r="J199" t="e">
        <f t="shared" si="40"/>
        <v>#N/A</v>
      </c>
      <c r="K199" t="e">
        <f t="shared" si="41"/>
        <v>#N/A</v>
      </c>
      <c r="L199" t="e">
        <f t="shared" si="42"/>
        <v>#N/A</v>
      </c>
      <c r="M199" t="e">
        <f t="shared" si="43"/>
        <v>#N/A</v>
      </c>
      <c r="N199" t="e">
        <f t="shared" si="44"/>
        <v>#N/A</v>
      </c>
      <c r="O199" t="e">
        <f t="shared" si="45"/>
        <v>#N/A</v>
      </c>
      <c r="P199" t="e">
        <f t="shared" si="46"/>
        <v>#N/A</v>
      </c>
      <c r="Q199" t="e">
        <f t="shared" si="47"/>
        <v>#N/A</v>
      </c>
      <c r="R199" t="e">
        <f t="shared" si="48"/>
        <v>#N/A</v>
      </c>
      <c r="S199" t="e">
        <f t="shared" si="49"/>
        <v>#N/A</v>
      </c>
      <c r="T199" t="e">
        <f t="shared" si="50"/>
        <v>#N/A</v>
      </c>
      <c r="U199" t="e">
        <f t="shared" si="51"/>
        <v>#N/A</v>
      </c>
    </row>
    <row r="200" spans="1:21" x14ac:dyDescent="0.3">
      <c r="A200" t="str">
        <f t="shared" si="39"/>
        <v>C95月</v>
      </c>
      <c r="B200" t="str">
        <f>日行情!B205</f>
        <v>M1905-C-3150</v>
      </c>
      <c r="C200" t="str">
        <f>日行情!C205</f>
        <v>豆粕期权M1905-C-3150</v>
      </c>
      <c r="D200">
        <f>日行情!L205</f>
        <v>818</v>
      </c>
      <c r="E200">
        <f>日行情!M205</f>
        <v>9942</v>
      </c>
      <c r="F200">
        <f>日行情!AD205</f>
        <v>124</v>
      </c>
      <c r="G200">
        <f>日行情!AE205</f>
        <v>-32</v>
      </c>
      <c r="H200">
        <f>日行情!W205</f>
        <v>0.15986718638222663</v>
      </c>
      <c r="J200" t="e">
        <f t="shared" si="40"/>
        <v>#N/A</v>
      </c>
      <c r="K200" t="e">
        <f t="shared" si="41"/>
        <v>#N/A</v>
      </c>
      <c r="L200" t="e">
        <f t="shared" si="42"/>
        <v>#N/A</v>
      </c>
      <c r="M200" t="e">
        <f t="shared" si="43"/>
        <v>#N/A</v>
      </c>
      <c r="N200" t="e">
        <f t="shared" si="44"/>
        <v>#N/A</v>
      </c>
      <c r="O200" t="e">
        <f t="shared" si="45"/>
        <v>#N/A</v>
      </c>
      <c r="P200" t="e">
        <f t="shared" si="46"/>
        <v>#N/A</v>
      </c>
      <c r="Q200" t="e">
        <f t="shared" si="47"/>
        <v>#N/A</v>
      </c>
      <c r="R200" t="e">
        <f t="shared" si="48"/>
        <v>#N/A</v>
      </c>
      <c r="S200" t="e">
        <f t="shared" si="49"/>
        <v>#N/A</v>
      </c>
      <c r="T200" t="e">
        <f t="shared" si="50"/>
        <v>#N/A</v>
      </c>
      <c r="U200" t="e">
        <f t="shared" si="51"/>
        <v>#N/A</v>
      </c>
    </row>
    <row r="201" spans="1:21" x14ac:dyDescent="0.3">
      <c r="A201" t="str">
        <f t="shared" si="39"/>
        <v>C95月</v>
      </c>
      <c r="B201" t="str">
        <f>日行情!B206</f>
        <v>M1905-C-3200</v>
      </c>
      <c r="C201" t="str">
        <f>日行情!C206</f>
        <v>豆粕期权M1905-C-3200</v>
      </c>
      <c r="D201">
        <f>日行情!L206</f>
        <v>128</v>
      </c>
      <c r="E201">
        <f>日行情!M206</f>
        <v>2174</v>
      </c>
      <c r="F201">
        <f>日行情!AD206</f>
        <v>-58</v>
      </c>
      <c r="G201">
        <f>日行情!AE206</f>
        <v>6</v>
      </c>
      <c r="H201">
        <f>日行情!W206</f>
        <v>0.15467508345961573</v>
      </c>
      <c r="J201" t="e">
        <f t="shared" si="40"/>
        <v>#N/A</v>
      </c>
      <c r="K201" t="e">
        <f t="shared" si="41"/>
        <v>#N/A</v>
      </c>
      <c r="L201" t="e">
        <f t="shared" si="42"/>
        <v>#N/A</v>
      </c>
      <c r="M201" t="e">
        <f t="shared" si="43"/>
        <v>#N/A</v>
      </c>
      <c r="N201" t="e">
        <f t="shared" si="44"/>
        <v>#N/A</v>
      </c>
      <c r="O201" t="e">
        <f t="shared" si="45"/>
        <v>#N/A</v>
      </c>
      <c r="P201" t="e">
        <f t="shared" si="46"/>
        <v>#N/A</v>
      </c>
      <c r="Q201" t="e">
        <f t="shared" si="47"/>
        <v>#N/A</v>
      </c>
      <c r="R201" t="e">
        <f t="shared" si="48"/>
        <v>#N/A</v>
      </c>
      <c r="S201" t="e">
        <f t="shared" si="49"/>
        <v>#N/A</v>
      </c>
      <c r="T201" t="e">
        <f t="shared" si="50"/>
        <v>#N/A</v>
      </c>
      <c r="U201" t="e">
        <f t="shared" si="51"/>
        <v>#N/A</v>
      </c>
    </row>
    <row r="202" spans="1:21" x14ac:dyDescent="0.3">
      <c r="A202" t="str">
        <f t="shared" si="39"/>
        <v>C95月</v>
      </c>
      <c r="B202" t="str">
        <f>日行情!B207</f>
        <v>M1905-C-3250</v>
      </c>
      <c r="C202" t="str">
        <f>日行情!C207</f>
        <v>豆粕期权M1905-C-3250</v>
      </c>
      <c r="D202">
        <f>日行情!L207</f>
        <v>200</v>
      </c>
      <c r="E202">
        <f>日行情!M207</f>
        <v>904</v>
      </c>
      <c r="F202">
        <f>日行情!AD207</f>
        <v>68</v>
      </c>
      <c r="G202">
        <f>日行情!AE207</f>
        <v>124</v>
      </c>
      <c r="H202">
        <f>日行情!W207</f>
        <v>0.16117099002368745</v>
      </c>
      <c r="J202" t="e">
        <f t="shared" si="40"/>
        <v>#N/A</v>
      </c>
      <c r="K202" t="e">
        <f t="shared" si="41"/>
        <v>#N/A</v>
      </c>
      <c r="L202" t="e">
        <f t="shared" si="42"/>
        <v>#N/A</v>
      </c>
      <c r="M202" t="e">
        <f t="shared" si="43"/>
        <v>#N/A</v>
      </c>
      <c r="N202" t="e">
        <f t="shared" si="44"/>
        <v>#N/A</v>
      </c>
      <c r="O202" t="e">
        <f t="shared" si="45"/>
        <v>#N/A</v>
      </c>
      <c r="P202" t="e">
        <f t="shared" si="46"/>
        <v>#N/A</v>
      </c>
      <c r="Q202" t="e">
        <f t="shared" si="47"/>
        <v>#N/A</v>
      </c>
      <c r="R202" t="e">
        <f t="shared" si="48"/>
        <v>#N/A</v>
      </c>
      <c r="S202" t="e">
        <f t="shared" si="49"/>
        <v>#N/A</v>
      </c>
      <c r="T202" t="e">
        <f t="shared" si="50"/>
        <v>#N/A</v>
      </c>
      <c r="U202" t="e">
        <f t="shared" si="51"/>
        <v>#N/A</v>
      </c>
    </row>
    <row r="203" spans="1:21" x14ac:dyDescent="0.3">
      <c r="A203" t="str">
        <f t="shared" si="39"/>
        <v>P95月</v>
      </c>
      <c r="B203" t="str">
        <f>日行情!B208</f>
        <v>M1905-P-2550</v>
      </c>
      <c r="C203" t="str">
        <f>日行情!C208</f>
        <v>豆粕期权M1905-P-2550</v>
      </c>
      <c r="D203">
        <f>日行情!L208</f>
        <v>92</v>
      </c>
      <c r="E203">
        <f>日行情!M208</f>
        <v>1026</v>
      </c>
      <c r="F203">
        <f>日行情!AD208</f>
        <v>-194</v>
      </c>
      <c r="G203">
        <f>日行情!AE208</f>
        <v>2</v>
      </c>
      <c r="H203">
        <f>日行情!W208</f>
        <v>0.15102359284013508</v>
      </c>
      <c r="J203" t="e">
        <f t="shared" si="40"/>
        <v>#N/A</v>
      </c>
      <c r="K203" t="e">
        <f t="shared" si="41"/>
        <v>#N/A</v>
      </c>
      <c r="L203" t="e">
        <f t="shared" si="42"/>
        <v>#N/A</v>
      </c>
      <c r="M203" t="e">
        <f t="shared" si="43"/>
        <v>#N/A</v>
      </c>
      <c r="N203" t="e">
        <f t="shared" si="44"/>
        <v>#N/A</v>
      </c>
      <c r="O203" t="e">
        <f t="shared" si="45"/>
        <v>#N/A</v>
      </c>
      <c r="P203" t="e">
        <f t="shared" si="46"/>
        <v>#N/A</v>
      </c>
      <c r="Q203" t="e">
        <f t="shared" si="47"/>
        <v>#N/A</v>
      </c>
      <c r="R203" t="e">
        <f t="shared" si="48"/>
        <v>#N/A</v>
      </c>
      <c r="S203" t="e">
        <f t="shared" si="49"/>
        <v>#N/A</v>
      </c>
      <c r="T203" t="e">
        <f t="shared" si="50"/>
        <v>#N/A</v>
      </c>
      <c r="U203" t="e">
        <f t="shared" si="51"/>
        <v>#N/A</v>
      </c>
    </row>
    <row r="204" spans="1:21" x14ac:dyDescent="0.3">
      <c r="A204" t="str">
        <f t="shared" si="39"/>
        <v>P95月</v>
      </c>
      <c r="B204" t="str">
        <f>日行情!B209</f>
        <v>M1905-P-2600</v>
      </c>
      <c r="C204" t="str">
        <f>日行情!C209</f>
        <v>豆粕期权M1905-P-2600</v>
      </c>
      <c r="D204">
        <f>日行情!L209</f>
        <v>16</v>
      </c>
      <c r="E204">
        <f>日行情!M209</f>
        <v>1466</v>
      </c>
      <c r="F204">
        <f>日行情!AD209</f>
        <v>-110</v>
      </c>
      <c r="G204">
        <f>日行情!AE209</f>
        <v>-2</v>
      </c>
      <c r="H204">
        <f>日行情!W209</f>
        <v>0.14857539778113366</v>
      </c>
      <c r="J204" t="e">
        <f t="shared" si="40"/>
        <v>#N/A</v>
      </c>
      <c r="K204" t="e">
        <f t="shared" si="41"/>
        <v>#N/A</v>
      </c>
      <c r="L204" t="e">
        <f t="shared" si="42"/>
        <v>#N/A</v>
      </c>
      <c r="M204" t="e">
        <f t="shared" si="43"/>
        <v>#N/A</v>
      </c>
      <c r="N204" t="e">
        <f t="shared" si="44"/>
        <v>#N/A</v>
      </c>
      <c r="O204" t="e">
        <f t="shared" si="45"/>
        <v>#N/A</v>
      </c>
      <c r="P204" t="e">
        <f t="shared" si="46"/>
        <v>#N/A</v>
      </c>
      <c r="Q204" t="e">
        <f t="shared" si="47"/>
        <v>#N/A</v>
      </c>
      <c r="R204" t="e">
        <f t="shared" si="48"/>
        <v>#N/A</v>
      </c>
      <c r="S204" t="e">
        <f t="shared" si="49"/>
        <v>#N/A</v>
      </c>
      <c r="T204" t="e">
        <f t="shared" si="50"/>
        <v>#N/A</v>
      </c>
      <c r="U204" t="e">
        <f t="shared" si="51"/>
        <v>#N/A</v>
      </c>
    </row>
    <row r="205" spans="1:21" x14ac:dyDescent="0.3">
      <c r="A205" t="str">
        <f t="shared" si="39"/>
        <v>P95月</v>
      </c>
      <c r="B205" t="str">
        <f>日行情!B210</f>
        <v>M1905-P-2650</v>
      </c>
      <c r="C205" t="str">
        <f>日行情!C210</f>
        <v>豆粕期权M1905-P-2650</v>
      </c>
      <c r="D205">
        <f>日行情!L210</f>
        <v>112</v>
      </c>
      <c r="E205">
        <f>日行情!M210</f>
        <v>2568</v>
      </c>
      <c r="F205">
        <f>日行情!AD210</f>
        <v>16</v>
      </c>
      <c r="G205">
        <f>日行情!AE210</f>
        <v>70</v>
      </c>
      <c r="H205">
        <f>日行情!W210</f>
        <v>0.14838454418569805</v>
      </c>
      <c r="J205" t="e">
        <f t="shared" si="40"/>
        <v>#N/A</v>
      </c>
      <c r="K205" t="e">
        <f t="shared" si="41"/>
        <v>#N/A</v>
      </c>
      <c r="L205" t="e">
        <f t="shared" si="42"/>
        <v>#N/A</v>
      </c>
      <c r="M205" t="e">
        <f t="shared" si="43"/>
        <v>#N/A</v>
      </c>
      <c r="N205" t="e">
        <f t="shared" si="44"/>
        <v>#N/A</v>
      </c>
      <c r="O205" t="e">
        <f t="shared" si="45"/>
        <v>#N/A</v>
      </c>
      <c r="P205" t="e">
        <f t="shared" si="46"/>
        <v>#N/A</v>
      </c>
      <c r="Q205" t="e">
        <f t="shared" si="47"/>
        <v>#N/A</v>
      </c>
      <c r="R205" t="e">
        <f t="shared" si="48"/>
        <v>#N/A</v>
      </c>
      <c r="S205" t="e">
        <f t="shared" si="49"/>
        <v>#N/A</v>
      </c>
      <c r="T205" t="e">
        <f t="shared" si="50"/>
        <v>#N/A</v>
      </c>
      <c r="U205" t="e">
        <f t="shared" si="51"/>
        <v>#N/A</v>
      </c>
    </row>
    <row r="206" spans="1:21" x14ac:dyDescent="0.3">
      <c r="A206" t="str">
        <f t="shared" si="39"/>
        <v>P95月</v>
      </c>
      <c r="B206" t="str">
        <f>日行情!B211</f>
        <v>M1905-P-2700</v>
      </c>
      <c r="C206" t="str">
        <f>日行情!C211</f>
        <v>豆粕期权M1905-P-2700</v>
      </c>
      <c r="D206">
        <f>日行情!L211</f>
        <v>110</v>
      </c>
      <c r="E206">
        <f>日行情!M211</f>
        <v>3618</v>
      </c>
      <c r="F206">
        <f>日行情!AD211</f>
        <v>-384</v>
      </c>
      <c r="G206">
        <f>日行情!AE211</f>
        <v>-26</v>
      </c>
      <c r="H206">
        <f>日行情!W211</f>
        <v>0.15060543750010436</v>
      </c>
      <c r="J206" t="e">
        <f t="shared" si="40"/>
        <v>#N/A</v>
      </c>
      <c r="K206" t="e">
        <f t="shared" si="41"/>
        <v>#N/A</v>
      </c>
      <c r="L206" t="e">
        <f t="shared" si="42"/>
        <v>#N/A</v>
      </c>
      <c r="M206" t="e">
        <f t="shared" si="43"/>
        <v>#N/A</v>
      </c>
      <c r="N206" t="e">
        <f t="shared" si="44"/>
        <v>#N/A</v>
      </c>
      <c r="O206" t="e">
        <f t="shared" si="45"/>
        <v>#N/A</v>
      </c>
      <c r="P206" t="e">
        <f t="shared" si="46"/>
        <v>#N/A</v>
      </c>
      <c r="Q206" t="e">
        <f t="shared" si="47"/>
        <v>#N/A</v>
      </c>
      <c r="R206" t="e">
        <f t="shared" si="48"/>
        <v>#N/A</v>
      </c>
      <c r="S206" t="e">
        <f t="shared" si="49"/>
        <v>#N/A</v>
      </c>
      <c r="T206" t="e">
        <f t="shared" si="50"/>
        <v>#N/A</v>
      </c>
      <c r="U206" t="e">
        <f t="shared" si="51"/>
        <v>#N/A</v>
      </c>
    </row>
    <row r="207" spans="1:21" x14ac:dyDescent="0.3">
      <c r="A207" t="str">
        <f t="shared" si="39"/>
        <v>P95月</v>
      </c>
      <c r="B207" t="str">
        <f>日行情!B212</f>
        <v>M1905-P-2750</v>
      </c>
      <c r="C207" t="str">
        <f>日行情!C212</f>
        <v>豆粕期权M1905-P-2750</v>
      </c>
      <c r="D207">
        <f>日行情!L212</f>
        <v>298</v>
      </c>
      <c r="E207">
        <f>日行情!M212</f>
        <v>1668</v>
      </c>
      <c r="F207">
        <f>日行情!AD212</f>
        <v>204</v>
      </c>
      <c r="G207">
        <f>日行情!AE212</f>
        <v>-160</v>
      </c>
      <c r="H207">
        <f>日行情!W212</f>
        <v>0.14796749152883887</v>
      </c>
      <c r="J207" t="e">
        <f t="shared" si="40"/>
        <v>#N/A</v>
      </c>
      <c r="K207" t="e">
        <f t="shared" si="41"/>
        <v>#N/A</v>
      </c>
      <c r="L207" t="e">
        <f t="shared" si="42"/>
        <v>#N/A</v>
      </c>
      <c r="M207" t="e">
        <f t="shared" si="43"/>
        <v>#N/A</v>
      </c>
      <c r="N207" t="e">
        <f t="shared" si="44"/>
        <v>#N/A</v>
      </c>
      <c r="O207" t="e">
        <f t="shared" si="45"/>
        <v>#N/A</v>
      </c>
      <c r="P207" t="e">
        <f t="shared" si="46"/>
        <v>#N/A</v>
      </c>
      <c r="Q207" t="e">
        <f t="shared" si="47"/>
        <v>#N/A</v>
      </c>
      <c r="R207" t="e">
        <f t="shared" si="48"/>
        <v>#N/A</v>
      </c>
      <c r="S207" t="e">
        <f t="shared" si="49"/>
        <v>#N/A</v>
      </c>
      <c r="T207" t="e">
        <f t="shared" si="50"/>
        <v>#N/A</v>
      </c>
      <c r="U207" t="e">
        <f t="shared" si="51"/>
        <v>#N/A</v>
      </c>
    </row>
    <row r="208" spans="1:21" x14ac:dyDescent="0.3">
      <c r="A208" t="str">
        <f t="shared" si="39"/>
        <v>P95月</v>
      </c>
      <c r="B208" t="str">
        <f>日行情!B213</f>
        <v>M1905-P-2800</v>
      </c>
      <c r="C208" t="str">
        <f>日行情!C213</f>
        <v>豆粕期权M1905-P-2800</v>
      </c>
      <c r="D208">
        <f>日行情!L213</f>
        <v>82</v>
      </c>
      <c r="E208">
        <f>日行情!M213</f>
        <v>820</v>
      </c>
      <c r="F208">
        <f>日行情!AD213</f>
        <v>-58</v>
      </c>
      <c r="G208">
        <f>日行情!AE213</f>
        <v>-46</v>
      </c>
      <c r="H208">
        <f>日行情!W213</f>
        <v>0.14825186457812786</v>
      </c>
      <c r="J208" t="e">
        <f t="shared" si="40"/>
        <v>#N/A</v>
      </c>
      <c r="K208" t="e">
        <f t="shared" si="41"/>
        <v>#N/A</v>
      </c>
      <c r="L208" t="e">
        <f t="shared" si="42"/>
        <v>#N/A</v>
      </c>
      <c r="M208" t="e">
        <f t="shared" si="43"/>
        <v>#N/A</v>
      </c>
      <c r="N208" t="e">
        <f t="shared" si="44"/>
        <v>#N/A</v>
      </c>
      <c r="O208" t="e">
        <f t="shared" si="45"/>
        <v>#N/A</v>
      </c>
      <c r="P208" t="e">
        <f t="shared" si="46"/>
        <v>#N/A</v>
      </c>
      <c r="Q208" t="e">
        <f t="shared" si="47"/>
        <v>#N/A</v>
      </c>
      <c r="R208" t="e">
        <f t="shared" si="48"/>
        <v>#N/A</v>
      </c>
      <c r="S208" t="e">
        <f t="shared" si="49"/>
        <v>#N/A</v>
      </c>
      <c r="T208" t="e">
        <f t="shared" si="50"/>
        <v>#N/A</v>
      </c>
      <c r="U208" t="e">
        <f t="shared" si="51"/>
        <v>#N/A</v>
      </c>
    </row>
    <row r="209" spans="1:21" x14ac:dyDescent="0.3">
      <c r="A209" t="str">
        <f t="shared" si="39"/>
        <v>P95月</v>
      </c>
      <c r="B209" t="str">
        <f>日行情!B214</f>
        <v>M1905-P-2850</v>
      </c>
      <c r="C209" t="str">
        <f>日行情!C214</f>
        <v>豆粕期权M1905-P-2850</v>
      </c>
      <c r="D209">
        <f>日行情!L214</f>
        <v>150</v>
      </c>
      <c r="E209">
        <f>日行情!M214</f>
        <v>2026</v>
      </c>
      <c r="F209">
        <f>日行情!AD214</f>
        <v>74</v>
      </c>
      <c r="G209">
        <f>日行情!AE214</f>
        <v>-34</v>
      </c>
      <c r="H209">
        <f>日行情!W214</f>
        <v>0.14746664985205982</v>
      </c>
      <c r="J209" t="e">
        <f t="shared" si="40"/>
        <v>#N/A</v>
      </c>
      <c r="K209" t="e">
        <f t="shared" si="41"/>
        <v>#N/A</v>
      </c>
      <c r="L209" t="e">
        <f t="shared" si="42"/>
        <v>#N/A</v>
      </c>
      <c r="M209" t="e">
        <f t="shared" si="43"/>
        <v>#N/A</v>
      </c>
      <c r="N209" t="e">
        <f t="shared" si="44"/>
        <v>#N/A</v>
      </c>
      <c r="O209" t="e">
        <f t="shared" si="45"/>
        <v>#N/A</v>
      </c>
      <c r="P209" t="e">
        <f t="shared" si="46"/>
        <v>#N/A</v>
      </c>
      <c r="Q209" t="e">
        <f t="shared" si="47"/>
        <v>#N/A</v>
      </c>
      <c r="R209" t="e">
        <f t="shared" si="48"/>
        <v>#N/A</v>
      </c>
      <c r="S209" t="e">
        <f t="shared" si="49"/>
        <v>#N/A</v>
      </c>
      <c r="T209" t="e">
        <f t="shared" si="50"/>
        <v>#N/A</v>
      </c>
      <c r="U209" t="e">
        <f t="shared" si="51"/>
        <v>#N/A</v>
      </c>
    </row>
    <row r="210" spans="1:21" x14ac:dyDescent="0.3">
      <c r="A210" t="str">
        <f t="shared" si="39"/>
        <v>P95月</v>
      </c>
      <c r="B210" t="str">
        <f>日行情!B215</f>
        <v>M1905-P-2900</v>
      </c>
      <c r="C210" t="str">
        <f>日行情!C215</f>
        <v>豆粕期权M1905-P-2900</v>
      </c>
      <c r="D210">
        <f>日行情!L215</f>
        <v>26</v>
      </c>
      <c r="E210">
        <f>日行情!M215</f>
        <v>834</v>
      </c>
      <c r="F210">
        <f>日行情!AD215</f>
        <v>-28</v>
      </c>
      <c r="G210">
        <f>日行情!AE215</f>
        <v>8</v>
      </c>
      <c r="H210">
        <f>日行情!W215</f>
        <v>0.15123256620228293</v>
      </c>
      <c r="J210" t="e">
        <f t="shared" si="40"/>
        <v>#N/A</v>
      </c>
      <c r="K210" t="e">
        <f t="shared" si="41"/>
        <v>#N/A</v>
      </c>
      <c r="L210" t="e">
        <f t="shared" si="42"/>
        <v>#N/A</v>
      </c>
      <c r="M210" t="e">
        <f t="shared" si="43"/>
        <v>#N/A</v>
      </c>
      <c r="N210" t="e">
        <f t="shared" si="44"/>
        <v>#N/A</v>
      </c>
      <c r="O210" t="e">
        <f t="shared" si="45"/>
        <v>#N/A</v>
      </c>
      <c r="P210" t="e">
        <f t="shared" si="46"/>
        <v>#N/A</v>
      </c>
      <c r="Q210" t="e">
        <f t="shared" si="47"/>
        <v>#N/A</v>
      </c>
      <c r="R210" t="e">
        <f t="shared" si="48"/>
        <v>#N/A</v>
      </c>
      <c r="S210" t="e">
        <f t="shared" si="49"/>
        <v>#N/A</v>
      </c>
      <c r="T210" t="e">
        <f t="shared" si="50"/>
        <v>#N/A</v>
      </c>
      <c r="U210" t="e">
        <f t="shared" si="51"/>
        <v>#N/A</v>
      </c>
    </row>
    <row r="211" spans="1:21" x14ac:dyDescent="0.3">
      <c r="A211" t="str">
        <f t="shared" si="39"/>
        <v>P95月</v>
      </c>
      <c r="B211" t="str">
        <f>日行情!B216</f>
        <v>M1905-P-2950</v>
      </c>
      <c r="C211" t="str">
        <f>日行情!C216</f>
        <v>豆粕期权M1905-P-2950</v>
      </c>
      <c r="D211">
        <f>日行情!L216</f>
        <v>40</v>
      </c>
      <c r="E211">
        <f>日行情!M216</f>
        <v>414</v>
      </c>
      <c r="F211">
        <f>日行情!AD216</f>
        <v>-128</v>
      </c>
      <c r="G211">
        <f>日行情!AE216</f>
        <v>28</v>
      </c>
      <c r="H211">
        <f>日行情!W216</f>
        <v>0.15458406739458441</v>
      </c>
      <c r="J211" t="e">
        <f t="shared" si="40"/>
        <v>#N/A</v>
      </c>
      <c r="K211" t="e">
        <f t="shared" si="41"/>
        <v>#N/A</v>
      </c>
      <c r="L211" t="e">
        <f t="shared" si="42"/>
        <v>#N/A</v>
      </c>
      <c r="M211" t="e">
        <f t="shared" si="43"/>
        <v>#N/A</v>
      </c>
      <c r="N211" t="e">
        <f t="shared" si="44"/>
        <v>#N/A</v>
      </c>
      <c r="O211" t="e">
        <f t="shared" si="45"/>
        <v>#N/A</v>
      </c>
      <c r="P211" t="e">
        <f t="shared" si="46"/>
        <v>#N/A</v>
      </c>
      <c r="Q211" t="e">
        <f t="shared" si="47"/>
        <v>#N/A</v>
      </c>
      <c r="R211" t="e">
        <f t="shared" si="48"/>
        <v>#N/A</v>
      </c>
      <c r="S211" t="e">
        <f t="shared" si="49"/>
        <v>#N/A</v>
      </c>
      <c r="T211" t="e">
        <f t="shared" si="50"/>
        <v>#N/A</v>
      </c>
      <c r="U211" t="e">
        <f t="shared" si="51"/>
        <v>#N/A</v>
      </c>
    </row>
    <row r="212" spans="1:21" x14ac:dyDescent="0.3">
      <c r="A212" t="str">
        <f t="shared" si="39"/>
        <v>P95月</v>
      </c>
      <c r="B212" t="str">
        <f>日行情!B217</f>
        <v>M1905-P-3000</v>
      </c>
      <c r="C212" t="str">
        <f>日行情!C217</f>
        <v>豆粕期权M1905-P-3000</v>
      </c>
      <c r="D212">
        <f>日行情!L217</f>
        <v>46</v>
      </c>
      <c r="E212">
        <f>日行情!M217</f>
        <v>1302</v>
      </c>
      <c r="F212">
        <f>日行情!AD217</f>
        <v>2</v>
      </c>
      <c r="G212">
        <f>日行情!AE217</f>
        <v>18</v>
      </c>
      <c r="H212">
        <f>日行情!W217</f>
        <v>0.14460710926666853</v>
      </c>
      <c r="J212" t="e">
        <f t="shared" si="40"/>
        <v>#N/A</v>
      </c>
      <c r="K212" t="e">
        <f t="shared" si="41"/>
        <v>#N/A</v>
      </c>
      <c r="L212" t="e">
        <f t="shared" si="42"/>
        <v>#N/A</v>
      </c>
      <c r="M212" t="e">
        <f t="shared" si="43"/>
        <v>#N/A</v>
      </c>
      <c r="N212" t="e">
        <f t="shared" si="44"/>
        <v>#N/A</v>
      </c>
      <c r="O212" t="e">
        <f t="shared" si="45"/>
        <v>#N/A</v>
      </c>
      <c r="P212" t="e">
        <f t="shared" si="46"/>
        <v>#N/A</v>
      </c>
      <c r="Q212" t="e">
        <f t="shared" si="47"/>
        <v>#N/A</v>
      </c>
      <c r="R212" t="e">
        <f t="shared" si="48"/>
        <v>#N/A</v>
      </c>
      <c r="S212" t="e">
        <f t="shared" si="49"/>
        <v>#N/A</v>
      </c>
      <c r="T212" t="e">
        <f t="shared" si="50"/>
        <v>#N/A</v>
      </c>
      <c r="U212" t="e">
        <f t="shared" si="51"/>
        <v>#N/A</v>
      </c>
    </row>
    <row r="213" spans="1:21" x14ac:dyDescent="0.3">
      <c r="A213" t="str">
        <f t="shared" si="39"/>
        <v>P95月</v>
      </c>
      <c r="B213" t="str">
        <f>日行情!B218</f>
        <v>M1905-P-3050</v>
      </c>
      <c r="C213" t="str">
        <f>日行情!C218</f>
        <v>豆粕期权M1905-P-3050</v>
      </c>
      <c r="D213">
        <f>日行情!L218</f>
        <v>18</v>
      </c>
      <c r="E213">
        <f>日行情!M218</f>
        <v>342</v>
      </c>
      <c r="F213">
        <f>日行情!AD218</f>
        <v>-140</v>
      </c>
      <c r="G213">
        <f>日行情!AE218</f>
        <v>-4</v>
      </c>
      <c r="H213">
        <f>日行情!W218</f>
        <v>0.14937345727603885</v>
      </c>
      <c r="J213" t="e">
        <f t="shared" si="40"/>
        <v>#N/A</v>
      </c>
      <c r="K213" t="e">
        <f t="shared" si="41"/>
        <v>#N/A</v>
      </c>
      <c r="L213" t="e">
        <f t="shared" si="42"/>
        <v>#N/A</v>
      </c>
      <c r="M213" t="e">
        <f t="shared" si="43"/>
        <v>#N/A</v>
      </c>
      <c r="N213" t="e">
        <f t="shared" si="44"/>
        <v>#N/A</v>
      </c>
      <c r="O213" t="e">
        <f t="shared" si="45"/>
        <v>#N/A</v>
      </c>
      <c r="P213" t="e">
        <f t="shared" si="46"/>
        <v>#N/A</v>
      </c>
      <c r="Q213" t="e">
        <f t="shared" si="47"/>
        <v>#N/A</v>
      </c>
      <c r="R213" t="e">
        <f t="shared" si="48"/>
        <v>#N/A</v>
      </c>
      <c r="S213" t="e">
        <f t="shared" si="49"/>
        <v>#N/A</v>
      </c>
      <c r="T213" t="e">
        <f t="shared" si="50"/>
        <v>#N/A</v>
      </c>
      <c r="U213" t="e">
        <f t="shared" si="51"/>
        <v>#N/A</v>
      </c>
    </row>
    <row r="214" spans="1:21" x14ac:dyDescent="0.3">
      <c r="A214" t="str">
        <f t="shared" si="39"/>
        <v>P95月</v>
      </c>
      <c r="B214" t="str">
        <f>日行情!B219</f>
        <v>M1905-P-3100</v>
      </c>
      <c r="C214" t="str">
        <f>日行情!C219</f>
        <v>豆粕期权M1905-P-3100</v>
      </c>
      <c r="D214">
        <f>日行情!L219</f>
        <v>34</v>
      </c>
      <c r="E214">
        <f>日行情!M219</f>
        <v>170</v>
      </c>
      <c r="F214">
        <f>日行情!AD219</f>
        <v>14</v>
      </c>
      <c r="G214">
        <f>日行情!AE219</f>
        <v>-4</v>
      </c>
      <c r="H214">
        <f>日行情!W219</f>
        <v>0.15576413210283963</v>
      </c>
      <c r="J214" t="e">
        <f t="shared" si="40"/>
        <v>#N/A</v>
      </c>
      <c r="K214" t="e">
        <f t="shared" si="41"/>
        <v>#N/A</v>
      </c>
      <c r="L214" t="e">
        <f t="shared" si="42"/>
        <v>#N/A</v>
      </c>
      <c r="M214" t="e">
        <f t="shared" si="43"/>
        <v>#N/A</v>
      </c>
      <c r="N214" t="e">
        <f t="shared" si="44"/>
        <v>#N/A</v>
      </c>
      <c r="O214" t="e">
        <f t="shared" si="45"/>
        <v>#N/A</v>
      </c>
      <c r="P214" t="e">
        <f t="shared" si="46"/>
        <v>#N/A</v>
      </c>
      <c r="Q214" t="e">
        <f t="shared" si="47"/>
        <v>#N/A</v>
      </c>
      <c r="R214" t="e">
        <f t="shared" si="48"/>
        <v>#N/A</v>
      </c>
      <c r="S214" t="e">
        <f t="shared" si="49"/>
        <v>#N/A</v>
      </c>
      <c r="T214" t="e">
        <f t="shared" si="50"/>
        <v>#N/A</v>
      </c>
      <c r="U214" t="e">
        <f t="shared" si="51"/>
        <v>#N/A</v>
      </c>
    </row>
    <row r="215" spans="1:21" x14ac:dyDescent="0.3">
      <c r="A215" t="str">
        <f t="shared" si="39"/>
        <v>P95月</v>
      </c>
      <c r="B215" t="str">
        <f>日行情!B220</f>
        <v>M1905-P-3150</v>
      </c>
      <c r="C215" t="str">
        <f>日行情!C220</f>
        <v>豆粕期权M1905-P-3150</v>
      </c>
      <c r="D215">
        <f>日行情!L220</f>
        <v>2</v>
      </c>
      <c r="E215">
        <f>日行情!M220</f>
        <v>296</v>
      </c>
      <c r="F215">
        <f>日行情!AD220</f>
        <v>-26</v>
      </c>
      <c r="G215">
        <f>日行情!AE220</f>
        <v>0</v>
      </c>
      <c r="H215">
        <f>日行情!W220</f>
        <v>0.15546499203972519</v>
      </c>
      <c r="J215" t="e">
        <f t="shared" si="40"/>
        <v>#N/A</v>
      </c>
      <c r="K215" t="e">
        <f t="shared" si="41"/>
        <v>#N/A</v>
      </c>
      <c r="L215" t="e">
        <f t="shared" si="42"/>
        <v>#N/A</v>
      </c>
      <c r="M215" t="e">
        <f t="shared" si="43"/>
        <v>#N/A</v>
      </c>
      <c r="N215" t="e">
        <f t="shared" si="44"/>
        <v>#N/A</v>
      </c>
      <c r="O215" t="e">
        <f t="shared" si="45"/>
        <v>#N/A</v>
      </c>
      <c r="P215" t="e">
        <f t="shared" si="46"/>
        <v>#N/A</v>
      </c>
      <c r="Q215" t="e">
        <f t="shared" si="47"/>
        <v>#N/A</v>
      </c>
      <c r="R215" t="e">
        <f t="shared" si="48"/>
        <v>#N/A</v>
      </c>
      <c r="S215" t="e">
        <f t="shared" si="49"/>
        <v>#N/A</v>
      </c>
      <c r="T215" t="e">
        <f t="shared" si="50"/>
        <v>#N/A</v>
      </c>
      <c r="U215" t="e">
        <f t="shared" si="51"/>
        <v>#N/A</v>
      </c>
    </row>
    <row r="216" spans="1:21" x14ac:dyDescent="0.3">
      <c r="A216" t="str">
        <f t="shared" si="39"/>
        <v>P95月</v>
      </c>
      <c r="B216" t="str">
        <f>日行情!B221</f>
        <v>M1905-P-3200</v>
      </c>
      <c r="C216" t="str">
        <f>日行情!C221</f>
        <v>豆粕期权M1905-P-3200</v>
      </c>
      <c r="D216">
        <f>日行情!L221</f>
        <v>0</v>
      </c>
      <c r="E216">
        <f>日行情!M221</f>
        <v>310</v>
      </c>
      <c r="F216">
        <f>日行情!AD221</f>
        <v>-30</v>
      </c>
      <c r="G216">
        <f>日行情!AE221</f>
        <v>0</v>
      </c>
      <c r="H216">
        <f>日行情!W221</f>
        <v>0.16793729238279165</v>
      </c>
      <c r="J216" t="e">
        <f t="shared" si="40"/>
        <v>#N/A</v>
      </c>
      <c r="K216" t="e">
        <f t="shared" si="41"/>
        <v>#N/A</v>
      </c>
      <c r="L216" t="e">
        <f t="shared" si="42"/>
        <v>#N/A</v>
      </c>
      <c r="M216" t="e">
        <f t="shared" si="43"/>
        <v>#N/A</v>
      </c>
      <c r="N216" t="e">
        <f t="shared" si="44"/>
        <v>#N/A</v>
      </c>
      <c r="O216" t="e">
        <f t="shared" si="45"/>
        <v>#N/A</v>
      </c>
      <c r="P216" t="e">
        <f t="shared" si="46"/>
        <v>#N/A</v>
      </c>
      <c r="Q216" t="e">
        <f t="shared" si="47"/>
        <v>#N/A</v>
      </c>
      <c r="R216" t="e">
        <f t="shared" si="48"/>
        <v>#N/A</v>
      </c>
      <c r="S216" t="e">
        <f t="shared" si="49"/>
        <v>#N/A</v>
      </c>
      <c r="T216" t="e">
        <f t="shared" si="50"/>
        <v>#N/A</v>
      </c>
      <c r="U216" t="e">
        <f t="shared" si="51"/>
        <v>#N/A</v>
      </c>
    </row>
    <row r="217" spans="1:21" x14ac:dyDescent="0.3">
      <c r="A217" t="str">
        <f t="shared" si="39"/>
        <v>P95月</v>
      </c>
      <c r="B217" t="str">
        <f>日行情!B222</f>
        <v>M1905-P-3250</v>
      </c>
      <c r="C217" t="str">
        <f>日行情!C222</f>
        <v>豆粕期权M1905-P-3250</v>
      </c>
      <c r="D217">
        <f>日行情!L222</f>
        <v>54</v>
      </c>
      <c r="E217">
        <f>日行情!M222</f>
        <v>96</v>
      </c>
      <c r="F217">
        <f>日行情!AD222</f>
        <v>52</v>
      </c>
      <c r="G217">
        <f>日行情!AE222</f>
        <v>24</v>
      </c>
      <c r="H217">
        <f>日行情!W222</f>
        <v>0.15769378294982017</v>
      </c>
      <c r="J217" t="e">
        <f t="shared" si="40"/>
        <v>#N/A</v>
      </c>
      <c r="K217" t="e">
        <f t="shared" si="41"/>
        <v>#N/A</v>
      </c>
      <c r="L217" t="e">
        <f t="shared" si="42"/>
        <v>#N/A</v>
      </c>
      <c r="M217" t="e">
        <f t="shared" si="43"/>
        <v>#N/A</v>
      </c>
      <c r="N217" t="e">
        <f t="shared" si="44"/>
        <v>#N/A</v>
      </c>
      <c r="O217" t="e">
        <f t="shared" si="45"/>
        <v>#N/A</v>
      </c>
      <c r="P217" t="e">
        <f t="shared" si="46"/>
        <v>#N/A</v>
      </c>
      <c r="Q217" t="e">
        <f t="shared" si="47"/>
        <v>#N/A</v>
      </c>
      <c r="R217" t="e">
        <f t="shared" si="48"/>
        <v>#N/A</v>
      </c>
      <c r="S217" t="e">
        <f t="shared" si="49"/>
        <v>#N/A</v>
      </c>
      <c r="T217" t="e">
        <f t="shared" si="50"/>
        <v>#N/A</v>
      </c>
      <c r="U217" t="e">
        <f t="shared" si="51"/>
        <v>#N/A</v>
      </c>
    </row>
    <row r="218" spans="1:21" x14ac:dyDescent="0.3">
      <c r="A218" t="str">
        <f t="shared" si="39"/>
        <v>C97月</v>
      </c>
      <c r="B218" t="str">
        <f>日行情!B223</f>
        <v>M1907-C-2600</v>
      </c>
      <c r="C218" t="str">
        <f>日行情!C223</f>
        <v>豆粕期权M1907-C-2600</v>
      </c>
      <c r="D218">
        <f>日行情!L223</f>
        <v>0</v>
      </c>
      <c r="E218">
        <f>日行情!M223</f>
        <v>0</v>
      </c>
      <c r="F218">
        <f>日行情!AD223</f>
        <v>0</v>
      </c>
      <c r="G218">
        <f>日行情!AE223</f>
        <v>0</v>
      </c>
      <c r="H218">
        <f>日行情!W223</f>
        <v>0.12992312450379134</v>
      </c>
      <c r="J218" t="e">
        <f t="shared" si="40"/>
        <v>#N/A</v>
      </c>
      <c r="K218" t="e">
        <f t="shared" si="41"/>
        <v>#N/A</v>
      </c>
      <c r="L218" t="e">
        <f t="shared" si="42"/>
        <v>#N/A</v>
      </c>
      <c r="M218" t="e">
        <f t="shared" si="43"/>
        <v>#N/A</v>
      </c>
      <c r="N218" t="e">
        <f t="shared" si="44"/>
        <v>#N/A</v>
      </c>
      <c r="O218" t="e">
        <f t="shared" si="45"/>
        <v>#N/A</v>
      </c>
      <c r="P218" t="e">
        <f t="shared" si="46"/>
        <v>#N/A</v>
      </c>
      <c r="Q218" t="e">
        <f t="shared" si="47"/>
        <v>#N/A</v>
      </c>
      <c r="R218" t="e">
        <f t="shared" si="48"/>
        <v>#N/A</v>
      </c>
      <c r="S218" t="e">
        <f t="shared" si="49"/>
        <v>#N/A</v>
      </c>
      <c r="T218" t="e">
        <f t="shared" si="50"/>
        <v>#N/A</v>
      </c>
      <c r="U218" t="e">
        <f t="shared" si="51"/>
        <v>#N/A</v>
      </c>
    </row>
    <row r="219" spans="1:21" x14ac:dyDescent="0.3">
      <c r="A219" t="str">
        <f t="shared" si="39"/>
        <v>C97月</v>
      </c>
      <c r="B219" t="str">
        <f>日行情!B224</f>
        <v>M1907-C-2650</v>
      </c>
      <c r="C219" t="str">
        <f>日行情!C224</f>
        <v>豆粕期权M1907-C-2650</v>
      </c>
      <c r="D219">
        <f>日行情!L224</f>
        <v>0</v>
      </c>
      <c r="E219">
        <f>日行情!M224</f>
        <v>120</v>
      </c>
      <c r="F219">
        <f>日行情!AD224</f>
        <v>0</v>
      </c>
      <c r="G219">
        <f>日行情!AE224</f>
        <v>0</v>
      </c>
      <c r="H219">
        <f>日行情!W224</f>
        <v>0.13031243126787251</v>
      </c>
      <c r="J219" t="e">
        <f t="shared" si="40"/>
        <v>#N/A</v>
      </c>
      <c r="K219" t="e">
        <f t="shared" si="41"/>
        <v>#N/A</v>
      </c>
      <c r="L219" t="e">
        <f t="shared" si="42"/>
        <v>#N/A</v>
      </c>
      <c r="M219" t="e">
        <f t="shared" si="43"/>
        <v>#N/A</v>
      </c>
      <c r="N219" t="e">
        <f t="shared" si="44"/>
        <v>#N/A</v>
      </c>
      <c r="O219" t="e">
        <f t="shared" si="45"/>
        <v>#N/A</v>
      </c>
      <c r="P219" t="e">
        <f t="shared" si="46"/>
        <v>#N/A</v>
      </c>
      <c r="Q219" t="e">
        <f t="shared" si="47"/>
        <v>#N/A</v>
      </c>
      <c r="R219" t="e">
        <f t="shared" si="48"/>
        <v>#N/A</v>
      </c>
      <c r="S219" t="e">
        <f t="shared" si="49"/>
        <v>#N/A</v>
      </c>
      <c r="T219" t="e">
        <f t="shared" si="50"/>
        <v>#N/A</v>
      </c>
      <c r="U219" t="e">
        <f t="shared" si="51"/>
        <v>#N/A</v>
      </c>
    </row>
    <row r="220" spans="1:21" x14ac:dyDescent="0.3">
      <c r="A220" t="str">
        <f t="shared" si="39"/>
        <v>C97月</v>
      </c>
      <c r="B220" t="str">
        <f>日行情!B225</f>
        <v>M1907-C-2700</v>
      </c>
      <c r="C220" t="str">
        <f>日行情!C225</f>
        <v>豆粕期权M1907-C-2700</v>
      </c>
      <c r="D220">
        <f>日行情!L225</f>
        <v>0</v>
      </c>
      <c r="E220">
        <f>日行情!M225</f>
        <v>60</v>
      </c>
      <c r="F220">
        <f>日行情!AD225</f>
        <v>0</v>
      </c>
      <c r="G220">
        <f>日行情!AE225</f>
        <v>0</v>
      </c>
      <c r="H220">
        <f>日行情!W225</f>
        <v>0.13133539342641831</v>
      </c>
      <c r="J220" t="e">
        <f t="shared" si="40"/>
        <v>#N/A</v>
      </c>
      <c r="K220" t="e">
        <f t="shared" si="41"/>
        <v>#N/A</v>
      </c>
      <c r="L220" t="e">
        <f t="shared" si="42"/>
        <v>#N/A</v>
      </c>
      <c r="M220" t="e">
        <f t="shared" si="43"/>
        <v>#N/A</v>
      </c>
      <c r="N220" t="e">
        <f t="shared" si="44"/>
        <v>#N/A</v>
      </c>
      <c r="O220" t="e">
        <f t="shared" si="45"/>
        <v>#N/A</v>
      </c>
      <c r="P220" t="e">
        <f t="shared" si="46"/>
        <v>#N/A</v>
      </c>
      <c r="Q220" t="e">
        <f t="shared" si="47"/>
        <v>#N/A</v>
      </c>
      <c r="R220" t="e">
        <f t="shared" si="48"/>
        <v>#N/A</v>
      </c>
      <c r="S220" t="e">
        <f t="shared" si="49"/>
        <v>#N/A</v>
      </c>
      <c r="T220" t="e">
        <f t="shared" si="50"/>
        <v>#N/A</v>
      </c>
      <c r="U220" t="e">
        <f t="shared" si="51"/>
        <v>#N/A</v>
      </c>
    </row>
    <row r="221" spans="1:21" x14ac:dyDescent="0.3">
      <c r="A221" t="str">
        <f t="shared" si="39"/>
        <v>C97月</v>
      </c>
      <c r="B221" t="str">
        <f>日行情!B226</f>
        <v>M1907-C-2750</v>
      </c>
      <c r="C221" t="str">
        <f>日行情!C226</f>
        <v>豆粕期权M1907-C-2750</v>
      </c>
      <c r="D221">
        <f>日行情!L226</f>
        <v>0</v>
      </c>
      <c r="E221">
        <f>日行情!M226</f>
        <v>20</v>
      </c>
      <c r="F221">
        <f>日行情!AD226</f>
        <v>0</v>
      </c>
      <c r="G221">
        <f>日行情!AE226</f>
        <v>0</v>
      </c>
      <c r="H221">
        <f>日行情!W226</f>
        <v>0.13147051681831479</v>
      </c>
      <c r="J221" t="e">
        <f t="shared" si="40"/>
        <v>#N/A</v>
      </c>
      <c r="K221" t="e">
        <f t="shared" si="41"/>
        <v>#N/A</v>
      </c>
      <c r="L221" t="e">
        <f t="shared" si="42"/>
        <v>#N/A</v>
      </c>
      <c r="M221" t="e">
        <f t="shared" si="43"/>
        <v>#N/A</v>
      </c>
      <c r="N221" t="e">
        <f t="shared" si="44"/>
        <v>#N/A</v>
      </c>
      <c r="O221" t="e">
        <f t="shared" si="45"/>
        <v>#N/A</v>
      </c>
      <c r="P221" t="e">
        <f t="shared" si="46"/>
        <v>#N/A</v>
      </c>
      <c r="Q221" t="e">
        <f t="shared" si="47"/>
        <v>#N/A</v>
      </c>
      <c r="R221" t="e">
        <f t="shared" si="48"/>
        <v>#N/A</v>
      </c>
      <c r="S221" t="e">
        <f t="shared" si="49"/>
        <v>#N/A</v>
      </c>
      <c r="T221" t="e">
        <f t="shared" si="50"/>
        <v>#N/A</v>
      </c>
      <c r="U221" t="e">
        <f t="shared" si="51"/>
        <v>#N/A</v>
      </c>
    </row>
    <row r="222" spans="1:21" x14ac:dyDescent="0.3">
      <c r="A222" t="str">
        <f t="shared" si="39"/>
        <v>C97月</v>
      </c>
      <c r="B222" t="str">
        <f>日行情!B227</f>
        <v>M1907-C-2800</v>
      </c>
      <c r="C222" t="str">
        <f>日行情!C227</f>
        <v>豆粕期权M1907-C-2800</v>
      </c>
      <c r="D222">
        <f>日行情!L227</f>
        <v>0</v>
      </c>
      <c r="E222">
        <f>日行情!M227</f>
        <v>70</v>
      </c>
      <c r="F222">
        <f>日行情!AD227</f>
        <v>0</v>
      </c>
      <c r="G222">
        <f>日行情!AE227</f>
        <v>0</v>
      </c>
      <c r="H222">
        <f>日行情!W227</f>
        <v>0.13110487303905188</v>
      </c>
      <c r="J222" t="e">
        <f t="shared" si="40"/>
        <v>#N/A</v>
      </c>
      <c r="K222" t="e">
        <f t="shared" si="41"/>
        <v>#N/A</v>
      </c>
      <c r="L222" t="e">
        <f t="shared" si="42"/>
        <v>#N/A</v>
      </c>
      <c r="M222" t="e">
        <f t="shared" si="43"/>
        <v>#N/A</v>
      </c>
      <c r="N222" t="e">
        <f t="shared" si="44"/>
        <v>#N/A</v>
      </c>
      <c r="O222" t="e">
        <f t="shared" si="45"/>
        <v>#N/A</v>
      </c>
      <c r="P222" t="e">
        <f t="shared" si="46"/>
        <v>#N/A</v>
      </c>
      <c r="Q222" t="e">
        <f t="shared" si="47"/>
        <v>#N/A</v>
      </c>
      <c r="R222" t="e">
        <f t="shared" si="48"/>
        <v>#N/A</v>
      </c>
      <c r="S222" t="e">
        <f t="shared" si="49"/>
        <v>#N/A</v>
      </c>
      <c r="T222" t="e">
        <f t="shared" si="50"/>
        <v>#N/A</v>
      </c>
      <c r="U222" t="e">
        <f t="shared" si="51"/>
        <v>#N/A</v>
      </c>
    </row>
    <row r="223" spans="1:21" x14ac:dyDescent="0.3">
      <c r="A223" t="str">
        <f t="shared" si="39"/>
        <v>C97月</v>
      </c>
      <c r="B223" t="str">
        <f>日行情!B228</f>
        <v>M1907-C-2850</v>
      </c>
      <c r="C223" t="str">
        <f>日行情!C228</f>
        <v>豆粕期权M1907-C-2850</v>
      </c>
      <c r="D223">
        <f>日行情!L228</f>
        <v>0</v>
      </c>
      <c r="E223">
        <f>日行情!M228</f>
        <v>84</v>
      </c>
      <c r="F223">
        <f>日行情!AD228</f>
        <v>0</v>
      </c>
      <c r="G223">
        <f>日行情!AE228</f>
        <v>0</v>
      </c>
      <c r="H223">
        <f>日行情!W228</f>
        <v>0.13114988933447752</v>
      </c>
      <c r="J223" t="e">
        <f t="shared" si="40"/>
        <v>#N/A</v>
      </c>
      <c r="K223" t="e">
        <f t="shared" si="41"/>
        <v>#N/A</v>
      </c>
      <c r="L223" t="e">
        <f t="shared" si="42"/>
        <v>#N/A</v>
      </c>
      <c r="M223" t="e">
        <f t="shared" si="43"/>
        <v>#N/A</v>
      </c>
      <c r="N223" t="e">
        <f t="shared" si="44"/>
        <v>#N/A</v>
      </c>
      <c r="O223" t="e">
        <f t="shared" si="45"/>
        <v>#N/A</v>
      </c>
      <c r="P223" t="e">
        <f t="shared" si="46"/>
        <v>#N/A</v>
      </c>
      <c r="Q223" t="e">
        <f t="shared" si="47"/>
        <v>#N/A</v>
      </c>
      <c r="R223" t="e">
        <f t="shared" si="48"/>
        <v>#N/A</v>
      </c>
      <c r="S223" t="e">
        <f t="shared" si="49"/>
        <v>#N/A</v>
      </c>
      <c r="T223" t="e">
        <f t="shared" si="50"/>
        <v>#N/A</v>
      </c>
      <c r="U223" t="e">
        <f t="shared" si="51"/>
        <v>#N/A</v>
      </c>
    </row>
    <row r="224" spans="1:21" x14ac:dyDescent="0.3">
      <c r="A224" t="str">
        <f t="shared" si="39"/>
        <v>C97月</v>
      </c>
      <c r="B224" t="str">
        <f>日行情!B229</f>
        <v>M1907-C-2900</v>
      </c>
      <c r="C224" t="str">
        <f>日行情!C229</f>
        <v>豆粕期权M1907-C-2900</v>
      </c>
      <c r="D224">
        <f>日行情!L229</f>
        <v>0</v>
      </c>
      <c r="E224">
        <f>日行情!M229</f>
        <v>56</v>
      </c>
      <c r="F224">
        <f>日行情!AD229</f>
        <v>0</v>
      </c>
      <c r="G224">
        <f>日行情!AE229</f>
        <v>0</v>
      </c>
      <c r="H224">
        <f>日行情!W229</f>
        <v>0.13164205855712294</v>
      </c>
      <c r="J224" t="e">
        <f t="shared" si="40"/>
        <v>#N/A</v>
      </c>
      <c r="K224" t="e">
        <f t="shared" si="41"/>
        <v>#N/A</v>
      </c>
      <c r="L224" t="e">
        <f t="shared" si="42"/>
        <v>#N/A</v>
      </c>
      <c r="M224" t="e">
        <f t="shared" si="43"/>
        <v>#N/A</v>
      </c>
      <c r="N224" t="e">
        <f t="shared" si="44"/>
        <v>#N/A</v>
      </c>
      <c r="O224" t="e">
        <f t="shared" si="45"/>
        <v>#N/A</v>
      </c>
      <c r="P224" t="e">
        <f t="shared" si="46"/>
        <v>#N/A</v>
      </c>
      <c r="Q224" t="e">
        <f t="shared" si="47"/>
        <v>#N/A</v>
      </c>
      <c r="R224" t="e">
        <f t="shared" si="48"/>
        <v>#N/A</v>
      </c>
      <c r="S224" t="e">
        <f t="shared" si="49"/>
        <v>#N/A</v>
      </c>
      <c r="T224" t="e">
        <f t="shared" si="50"/>
        <v>#N/A</v>
      </c>
      <c r="U224" t="e">
        <f t="shared" si="51"/>
        <v>#N/A</v>
      </c>
    </row>
    <row r="225" spans="1:21" x14ac:dyDescent="0.3">
      <c r="A225" t="str">
        <f t="shared" si="39"/>
        <v>C97月</v>
      </c>
      <c r="B225" t="str">
        <f>日行情!B230</f>
        <v>M1907-C-2950</v>
      </c>
      <c r="C225" t="str">
        <f>日行情!C230</f>
        <v>豆粕期权M1907-C-2950</v>
      </c>
      <c r="D225">
        <f>日行情!L230</f>
        <v>0</v>
      </c>
      <c r="E225">
        <f>日行情!M230</f>
        <v>90</v>
      </c>
      <c r="F225">
        <f>日行情!AD230</f>
        <v>0</v>
      </c>
      <c r="G225">
        <f>日行情!AE230</f>
        <v>0</v>
      </c>
      <c r="H225">
        <f>日行情!W230</f>
        <v>0.13161306096993386</v>
      </c>
      <c r="J225" t="e">
        <f t="shared" si="40"/>
        <v>#N/A</v>
      </c>
      <c r="K225" t="e">
        <f t="shared" si="41"/>
        <v>#N/A</v>
      </c>
      <c r="L225" t="e">
        <f t="shared" si="42"/>
        <v>#N/A</v>
      </c>
      <c r="M225" t="e">
        <f t="shared" si="43"/>
        <v>#N/A</v>
      </c>
      <c r="N225" t="e">
        <f t="shared" si="44"/>
        <v>#N/A</v>
      </c>
      <c r="O225" t="e">
        <f t="shared" si="45"/>
        <v>#N/A</v>
      </c>
      <c r="P225" t="e">
        <f t="shared" si="46"/>
        <v>#N/A</v>
      </c>
      <c r="Q225" t="e">
        <f t="shared" si="47"/>
        <v>#N/A</v>
      </c>
      <c r="R225" t="e">
        <f t="shared" si="48"/>
        <v>#N/A</v>
      </c>
      <c r="S225" t="e">
        <f t="shared" si="49"/>
        <v>#N/A</v>
      </c>
      <c r="T225" t="e">
        <f t="shared" si="50"/>
        <v>#N/A</v>
      </c>
      <c r="U225" t="e">
        <f t="shared" si="51"/>
        <v>#N/A</v>
      </c>
    </row>
    <row r="226" spans="1:21" x14ac:dyDescent="0.3">
      <c r="A226" t="str">
        <f t="shared" si="39"/>
        <v>C97月</v>
      </c>
      <c r="B226" t="str">
        <f>日行情!B231</f>
        <v>M1907-C-3000</v>
      </c>
      <c r="C226" t="str">
        <f>日行情!C231</f>
        <v>豆粕期权M1907-C-3000</v>
      </c>
      <c r="D226">
        <f>日行情!L231</f>
        <v>0</v>
      </c>
      <c r="E226">
        <f>日行情!M231</f>
        <v>42</v>
      </c>
      <c r="F226">
        <f>日行情!AD231</f>
        <v>0</v>
      </c>
      <c r="G226">
        <f>日行情!AE231</f>
        <v>0</v>
      </c>
      <c r="H226">
        <f>日行情!W231</f>
        <v>0.13141340081024916</v>
      </c>
      <c r="J226" t="e">
        <f t="shared" si="40"/>
        <v>#N/A</v>
      </c>
      <c r="K226" t="e">
        <f t="shared" si="41"/>
        <v>#N/A</v>
      </c>
      <c r="L226" t="e">
        <f t="shared" si="42"/>
        <v>#N/A</v>
      </c>
      <c r="M226" t="e">
        <f t="shared" si="43"/>
        <v>#N/A</v>
      </c>
      <c r="N226" t="e">
        <f t="shared" si="44"/>
        <v>#N/A</v>
      </c>
      <c r="O226" t="e">
        <f t="shared" si="45"/>
        <v>#N/A</v>
      </c>
      <c r="P226" t="e">
        <f t="shared" si="46"/>
        <v>#N/A</v>
      </c>
      <c r="Q226" t="e">
        <f t="shared" si="47"/>
        <v>#N/A</v>
      </c>
      <c r="R226" t="e">
        <f t="shared" si="48"/>
        <v>#N/A</v>
      </c>
      <c r="S226" t="e">
        <f t="shared" si="49"/>
        <v>#N/A</v>
      </c>
      <c r="T226" t="e">
        <f t="shared" si="50"/>
        <v>#N/A</v>
      </c>
      <c r="U226" t="e">
        <f t="shared" si="51"/>
        <v>#N/A</v>
      </c>
    </row>
    <row r="227" spans="1:21" x14ac:dyDescent="0.3">
      <c r="A227" t="str">
        <f t="shared" si="39"/>
        <v>C97月</v>
      </c>
      <c r="B227" t="str">
        <f>日行情!B232</f>
        <v>M1907-C-3050</v>
      </c>
      <c r="C227" t="str">
        <f>日行情!C232</f>
        <v>豆粕期权M1907-C-3050</v>
      </c>
      <c r="D227">
        <f>日行情!L232</f>
        <v>0</v>
      </c>
      <c r="E227">
        <f>日行情!M232</f>
        <v>78</v>
      </c>
      <c r="F227">
        <f>日行情!AD232</f>
        <v>0</v>
      </c>
      <c r="G227">
        <f>日行情!AE232</f>
        <v>0</v>
      </c>
      <c r="H227">
        <f>日行情!W232</f>
        <v>0.13160704091586173</v>
      </c>
      <c r="J227" t="e">
        <f t="shared" si="40"/>
        <v>#N/A</v>
      </c>
      <c r="K227" t="e">
        <f t="shared" si="41"/>
        <v>#N/A</v>
      </c>
      <c r="L227" t="e">
        <f t="shared" si="42"/>
        <v>#N/A</v>
      </c>
      <c r="M227" t="e">
        <f t="shared" si="43"/>
        <v>#N/A</v>
      </c>
      <c r="N227" t="e">
        <f t="shared" si="44"/>
        <v>#N/A</v>
      </c>
      <c r="O227" t="e">
        <f t="shared" si="45"/>
        <v>#N/A</v>
      </c>
      <c r="P227" t="e">
        <f t="shared" si="46"/>
        <v>#N/A</v>
      </c>
      <c r="Q227" t="e">
        <f t="shared" si="47"/>
        <v>#N/A</v>
      </c>
      <c r="R227" t="e">
        <f t="shared" si="48"/>
        <v>#N/A</v>
      </c>
      <c r="S227" t="e">
        <f t="shared" si="49"/>
        <v>#N/A</v>
      </c>
      <c r="T227" t="e">
        <f t="shared" si="50"/>
        <v>#N/A</v>
      </c>
      <c r="U227" t="e">
        <f t="shared" si="51"/>
        <v>#N/A</v>
      </c>
    </row>
    <row r="228" spans="1:21" x14ac:dyDescent="0.3">
      <c r="A228" t="str">
        <f t="shared" si="39"/>
        <v>C97月</v>
      </c>
      <c r="B228" t="str">
        <f>日行情!B233</f>
        <v>M1907-C-3100</v>
      </c>
      <c r="C228" t="str">
        <f>日行情!C233</f>
        <v>豆粕期权M1907-C-3100</v>
      </c>
      <c r="D228">
        <f>日行情!L233</f>
        <v>0</v>
      </c>
      <c r="E228">
        <f>日行情!M233</f>
        <v>60</v>
      </c>
      <c r="F228">
        <f>日行情!AD233</f>
        <v>0</v>
      </c>
      <c r="G228">
        <f>日行情!AE233</f>
        <v>0</v>
      </c>
      <c r="H228">
        <f>日行情!W233</f>
        <v>0.131739437402077</v>
      </c>
      <c r="J228" t="e">
        <f t="shared" si="40"/>
        <v>#N/A</v>
      </c>
      <c r="K228" t="e">
        <f t="shared" si="41"/>
        <v>#N/A</v>
      </c>
      <c r="L228" t="e">
        <f t="shared" si="42"/>
        <v>#N/A</v>
      </c>
      <c r="M228" t="e">
        <f t="shared" si="43"/>
        <v>#N/A</v>
      </c>
      <c r="N228" t="e">
        <f t="shared" si="44"/>
        <v>#N/A</v>
      </c>
      <c r="O228" t="e">
        <f t="shared" si="45"/>
        <v>#N/A</v>
      </c>
      <c r="P228" t="e">
        <f t="shared" si="46"/>
        <v>#N/A</v>
      </c>
      <c r="Q228" t="e">
        <f t="shared" si="47"/>
        <v>#N/A</v>
      </c>
      <c r="R228" t="e">
        <f t="shared" si="48"/>
        <v>#N/A</v>
      </c>
      <c r="S228" t="e">
        <f t="shared" si="49"/>
        <v>#N/A</v>
      </c>
      <c r="T228" t="e">
        <f t="shared" si="50"/>
        <v>#N/A</v>
      </c>
      <c r="U228" t="e">
        <f t="shared" si="51"/>
        <v>#N/A</v>
      </c>
    </row>
    <row r="229" spans="1:21" x14ac:dyDescent="0.3">
      <c r="A229" t="str">
        <f t="shared" si="39"/>
        <v>C97月</v>
      </c>
      <c r="B229" t="str">
        <f>日行情!B234</f>
        <v>M1907-C-3150</v>
      </c>
      <c r="C229" t="str">
        <f>日行情!C234</f>
        <v>豆粕期权M1907-C-3150</v>
      </c>
      <c r="D229">
        <f>日行情!L234</f>
        <v>0</v>
      </c>
      <c r="E229">
        <f>日行情!M234</f>
        <v>40</v>
      </c>
      <c r="F229">
        <f>日行情!AD234</f>
        <v>0</v>
      </c>
      <c r="G229">
        <f>日行情!AE234</f>
        <v>0</v>
      </c>
      <c r="H229">
        <f>日行情!W234</f>
        <v>0.13125653667852283</v>
      </c>
      <c r="J229" t="e">
        <f t="shared" si="40"/>
        <v>#N/A</v>
      </c>
      <c r="K229" t="e">
        <f t="shared" si="41"/>
        <v>#N/A</v>
      </c>
      <c r="L229" t="e">
        <f t="shared" si="42"/>
        <v>#N/A</v>
      </c>
      <c r="M229" t="e">
        <f t="shared" si="43"/>
        <v>#N/A</v>
      </c>
      <c r="N229" t="e">
        <f t="shared" si="44"/>
        <v>#N/A</v>
      </c>
      <c r="O229" t="e">
        <f t="shared" si="45"/>
        <v>#N/A</v>
      </c>
      <c r="P229" t="e">
        <f t="shared" si="46"/>
        <v>#N/A</v>
      </c>
      <c r="Q229" t="e">
        <f t="shared" si="47"/>
        <v>#N/A</v>
      </c>
      <c r="R229" t="e">
        <f t="shared" si="48"/>
        <v>#N/A</v>
      </c>
      <c r="S229" t="e">
        <f t="shared" si="49"/>
        <v>#N/A</v>
      </c>
      <c r="T229" t="e">
        <f t="shared" si="50"/>
        <v>#N/A</v>
      </c>
      <c r="U229" t="e">
        <f t="shared" si="51"/>
        <v>#N/A</v>
      </c>
    </row>
    <row r="230" spans="1:21" x14ac:dyDescent="0.3">
      <c r="A230" t="str">
        <f t="shared" si="39"/>
        <v>C97月</v>
      </c>
      <c r="B230" t="str">
        <f>日行情!B235</f>
        <v>M1907-C-3200</v>
      </c>
      <c r="C230" t="str">
        <f>日行情!C235</f>
        <v>豆粕期权M1907-C-3200</v>
      </c>
      <c r="D230">
        <f>日行情!L235</f>
        <v>0</v>
      </c>
      <c r="E230">
        <f>日行情!M235</f>
        <v>0</v>
      </c>
      <c r="F230">
        <f>日行情!AD235</f>
        <v>0</v>
      </c>
      <c r="G230">
        <f>日行情!AE235</f>
        <v>0</v>
      </c>
      <c r="H230">
        <f>日行情!W235</f>
        <v>0.13208083705268803</v>
      </c>
      <c r="J230" t="e">
        <f t="shared" si="40"/>
        <v>#N/A</v>
      </c>
      <c r="K230" t="e">
        <f t="shared" si="41"/>
        <v>#N/A</v>
      </c>
      <c r="L230" t="e">
        <f t="shared" si="42"/>
        <v>#N/A</v>
      </c>
      <c r="M230" t="e">
        <f t="shared" si="43"/>
        <v>#N/A</v>
      </c>
      <c r="N230" t="e">
        <f t="shared" si="44"/>
        <v>#N/A</v>
      </c>
      <c r="O230" t="e">
        <f t="shared" si="45"/>
        <v>#N/A</v>
      </c>
      <c r="P230" t="e">
        <f t="shared" si="46"/>
        <v>#N/A</v>
      </c>
      <c r="Q230" t="e">
        <f t="shared" si="47"/>
        <v>#N/A</v>
      </c>
      <c r="R230" t="e">
        <f t="shared" si="48"/>
        <v>#N/A</v>
      </c>
      <c r="S230" t="e">
        <f t="shared" si="49"/>
        <v>#N/A</v>
      </c>
      <c r="T230" t="e">
        <f t="shared" si="50"/>
        <v>#N/A</v>
      </c>
      <c r="U230" t="e">
        <f t="shared" si="51"/>
        <v>#N/A</v>
      </c>
    </row>
    <row r="231" spans="1:21" x14ac:dyDescent="0.3">
      <c r="A231" t="str">
        <f t="shared" si="39"/>
        <v>P97月</v>
      </c>
      <c r="B231" t="str">
        <f>日行情!B236</f>
        <v>M1907-P-2600</v>
      </c>
      <c r="C231" t="str">
        <f>日行情!C236</f>
        <v>豆粕期权M1907-P-2600</v>
      </c>
      <c r="D231">
        <f>日行情!L236</f>
        <v>0</v>
      </c>
      <c r="E231">
        <f>日行情!M236</f>
        <v>210</v>
      </c>
      <c r="F231">
        <f>日行情!AD236</f>
        <v>-20</v>
      </c>
      <c r="G231">
        <f>日行情!AE236</f>
        <v>0</v>
      </c>
      <c r="H231">
        <f>日行情!W236</f>
        <v>0.1337180533423275</v>
      </c>
      <c r="J231" t="e">
        <f t="shared" si="40"/>
        <v>#N/A</v>
      </c>
      <c r="K231" t="e">
        <f t="shared" si="41"/>
        <v>#N/A</v>
      </c>
      <c r="L231" t="e">
        <f t="shared" si="42"/>
        <v>#N/A</v>
      </c>
      <c r="M231" t="e">
        <f t="shared" si="43"/>
        <v>#N/A</v>
      </c>
      <c r="N231" t="e">
        <f t="shared" si="44"/>
        <v>#N/A</v>
      </c>
      <c r="O231" t="e">
        <f t="shared" si="45"/>
        <v>#N/A</v>
      </c>
      <c r="P231" t="e">
        <f t="shared" si="46"/>
        <v>#N/A</v>
      </c>
      <c r="Q231" t="e">
        <f t="shared" si="47"/>
        <v>#N/A</v>
      </c>
      <c r="R231" t="e">
        <f t="shared" si="48"/>
        <v>#N/A</v>
      </c>
      <c r="S231" t="e">
        <f t="shared" si="49"/>
        <v>#N/A</v>
      </c>
      <c r="T231" t="e">
        <f t="shared" si="50"/>
        <v>#N/A</v>
      </c>
      <c r="U231" t="e">
        <f t="shared" si="51"/>
        <v>#N/A</v>
      </c>
    </row>
    <row r="232" spans="1:21" x14ac:dyDescent="0.3">
      <c r="A232" t="str">
        <f t="shared" si="39"/>
        <v>P97月</v>
      </c>
      <c r="B232" t="str">
        <f>日行情!B237</f>
        <v>M1907-P-2650</v>
      </c>
      <c r="C232" t="str">
        <f>日行情!C237</f>
        <v>豆粕期权M1907-P-2650</v>
      </c>
      <c r="D232">
        <f>日行情!L237</f>
        <v>0</v>
      </c>
      <c r="E232">
        <f>日行情!M237</f>
        <v>536</v>
      </c>
      <c r="F232">
        <f>日行情!AD237</f>
        <v>-62</v>
      </c>
      <c r="G232">
        <f>日行情!AE237</f>
        <v>0</v>
      </c>
      <c r="H232">
        <f>日行情!W237</f>
        <v>0.13416198762677617</v>
      </c>
      <c r="J232" t="e">
        <f t="shared" si="40"/>
        <v>#N/A</v>
      </c>
      <c r="K232" t="e">
        <f t="shared" si="41"/>
        <v>#N/A</v>
      </c>
      <c r="L232" t="e">
        <f t="shared" si="42"/>
        <v>#N/A</v>
      </c>
      <c r="M232" t="e">
        <f t="shared" si="43"/>
        <v>#N/A</v>
      </c>
      <c r="N232" t="e">
        <f t="shared" si="44"/>
        <v>#N/A</v>
      </c>
      <c r="O232" t="e">
        <f t="shared" si="45"/>
        <v>#N/A</v>
      </c>
      <c r="P232" t="e">
        <f t="shared" si="46"/>
        <v>#N/A</v>
      </c>
      <c r="Q232" t="e">
        <f t="shared" si="47"/>
        <v>#N/A</v>
      </c>
      <c r="R232" t="e">
        <f t="shared" si="48"/>
        <v>#N/A</v>
      </c>
      <c r="S232" t="e">
        <f t="shared" si="49"/>
        <v>#N/A</v>
      </c>
      <c r="T232" t="e">
        <f t="shared" si="50"/>
        <v>#N/A</v>
      </c>
      <c r="U232" t="e">
        <f t="shared" si="51"/>
        <v>#N/A</v>
      </c>
    </row>
    <row r="233" spans="1:21" x14ac:dyDescent="0.3">
      <c r="A233" t="str">
        <f t="shared" si="39"/>
        <v>P97月</v>
      </c>
      <c r="B233" t="str">
        <f>日行情!B238</f>
        <v>M1907-P-2700</v>
      </c>
      <c r="C233" t="str">
        <f>日行情!C238</f>
        <v>豆粕期权M1907-P-2700</v>
      </c>
      <c r="D233">
        <f>日行情!L238</f>
        <v>40</v>
      </c>
      <c r="E233">
        <f>日行情!M238</f>
        <v>306</v>
      </c>
      <c r="F233">
        <f>日行情!AD238</f>
        <v>18</v>
      </c>
      <c r="G233">
        <f>日行情!AE238</f>
        <v>40</v>
      </c>
      <c r="H233">
        <f>日行情!W238</f>
        <v>0.14171751311428848</v>
      </c>
      <c r="J233" t="e">
        <f t="shared" si="40"/>
        <v>#N/A</v>
      </c>
      <c r="K233" t="e">
        <f t="shared" si="41"/>
        <v>#N/A</v>
      </c>
      <c r="L233" t="e">
        <f t="shared" si="42"/>
        <v>#N/A</v>
      </c>
      <c r="M233" t="e">
        <f t="shared" si="43"/>
        <v>#N/A</v>
      </c>
      <c r="N233" t="e">
        <f t="shared" si="44"/>
        <v>#N/A</v>
      </c>
      <c r="O233" t="e">
        <f t="shared" si="45"/>
        <v>#N/A</v>
      </c>
      <c r="P233" t="e">
        <f t="shared" si="46"/>
        <v>#N/A</v>
      </c>
      <c r="Q233" t="e">
        <f t="shared" si="47"/>
        <v>#N/A</v>
      </c>
      <c r="R233" t="e">
        <f t="shared" si="48"/>
        <v>#N/A</v>
      </c>
      <c r="S233" t="e">
        <f t="shared" si="49"/>
        <v>#N/A</v>
      </c>
      <c r="T233" t="e">
        <f t="shared" si="50"/>
        <v>#N/A</v>
      </c>
      <c r="U233" t="e">
        <f t="shared" si="51"/>
        <v>#N/A</v>
      </c>
    </row>
    <row r="234" spans="1:21" x14ac:dyDescent="0.3">
      <c r="A234" t="str">
        <f t="shared" si="39"/>
        <v>P97月</v>
      </c>
      <c r="B234" t="str">
        <f>日行情!B239</f>
        <v>M1907-P-2750</v>
      </c>
      <c r="C234" t="str">
        <f>日行情!C239</f>
        <v>豆粕期权M1907-P-2750</v>
      </c>
      <c r="D234">
        <f>日行情!L239</f>
        <v>60</v>
      </c>
      <c r="E234">
        <f>日行情!M239</f>
        <v>118</v>
      </c>
      <c r="F234">
        <f>日行情!AD239</f>
        <v>60</v>
      </c>
      <c r="G234">
        <f>日行情!AE239</f>
        <v>50</v>
      </c>
      <c r="H234">
        <f>日行情!W239</f>
        <v>2.7650750447511675E-2</v>
      </c>
      <c r="J234" t="e">
        <f t="shared" si="40"/>
        <v>#N/A</v>
      </c>
      <c r="K234" t="e">
        <f t="shared" si="41"/>
        <v>#N/A</v>
      </c>
      <c r="L234" t="e">
        <f t="shared" si="42"/>
        <v>#N/A</v>
      </c>
      <c r="M234" t="e">
        <f t="shared" si="43"/>
        <v>#N/A</v>
      </c>
      <c r="N234" t="e">
        <f t="shared" si="44"/>
        <v>#N/A</v>
      </c>
      <c r="O234" t="e">
        <f t="shared" si="45"/>
        <v>#N/A</v>
      </c>
      <c r="P234" t="e">
        <f t="shared" si="46"/>
        <v>#N/A</v>
      </c>
      <c r="Q234" t="e">
        <f t="shared" si="47"/>
        <v>#N/A</v>
      </c>
      <c r="R234" t="e">
        <f t="shared" si="48"/>
        <v>#N/A</v>
      </c>
      <c r="S234" t="e">
        <f t="shared" si="49"/>
        <v>#N/A</v>
      </c>
      <c r="T234" t="e">
        <f t="shared" si="50"/>
        <v>#N/A</v>
      </c>
      <c r="U234" t="e">
        <f t="shared" si="51"/>
        <v>#N/A</v>
      </c>
    </row>
    <row r="235" spans="1:21" x14ac:dyDescent="0.3">
      <c r="A235" t="str">
        <f t="shared" si="39"/>
        <v>P97月</v>
      </c>
      <c r="B235" t="str">
        <f>日行情!B240</f>
        <v>M1907-P-2800</v>
      </c>
      <c r="C235" t="str">
        <f>日行情!C240</f>
        <v>豆粕期权M1907-P-2800</v>
      </c>
      <c r="D235">
        <f>日行情!L240</f>
        <v>0</v>
      </c>
      <c r="E235">
        <f>日行情!M240</f>
        <v>70</v>
      </c>
      <c r="F235">
        <f>日行情!AD240</f>
        <v>0</v>
      </c>
      <c r="G235">
        <f>日行情!AE240</f>
        <v>0</v>
      </c>
      <c r="H235">
        <f>日行情!W240</f>
        <v>0.13473460801757875</v>
      </c>
      <c r="J235" t="e">
        <f t="shared" si="40"/>
        <v>#N/A</v>
      </c>
      <c r="K235" t="e">
        <f t="shared" si="41"/>
        <v>#N/A</v>
      </c>
      <c r="L235" t="e">
        <f t="shared" si="42"/>
        <v>#N/A</v>
      </c>
      <c r="M235" t="e">
        <f t="shared" si="43"/>
        <v>#N/A</v>
      </c>
      <c r="N235" t="e">
        <f t="shared" si="44"/>
        <v>#N/A</v>
      </c>
      <c r="O235" t="e">
        <f t="shared" si="45"/>
        <v>#N/A</v>
      </c>
      <c r="P235" t="e">
        <f t="shared" si="46"/>
        <v>#N/A</v>
      </c>
      <c r="Q235" t="e">
        <f t="shared" si="47"/>
        <v>#N/A</v>
      </c>
      <c r="R235" t="e">
        <f t="shared" si="48"/>
        <v>#N/A</v>
      </c>
      <c r="S235" t="e">
        <f t="shared" si="49"/>
        <v>#N/A</v>
      </c>
      <c r="T235" t="e">
        <f t="shared" si="50"/>
        <v>#N/A</v>
      </c>
      <c r="U235" t="e">
        <f t="shared" si="51"/>
        <v>#N/A</v>
      </c>
    </row>
    <row r="236" spans="1:21" x14ac:dyDescent="0.3">
      <c r="A236" t="str">
        <f t="shared" si="39"/>
        <v>P97月</v>
      </c>
      <c r="B236" t="str">
        <f>日行情!B241</f>
        <v>M1907-P-2850</v>
      </c>
      <c r="C236" t="str">
        <f>日行情!C241</f>
        <v>豆粕期权M1907-P-2850</v>
      </c>
      <c r="D236">
        <f>日行情!L241</f>
        <v>0</v>
      </c>
      <c r="E236">
        <f>日行情!M241</f>
        <v>36</v>
      </c>
      <c r="F236">
        <f>日行情!AD241</f>
        <v>0</v>
      </c>
      <c r="G236">
        <f>日行情!AE241</f>
        <v>0</v>
      </c>
      <c r="H236">
        <f>日行情!W241</f>
        <v>0.13487451467026029</v>
      </c>
      <c r="J236" t="e">
        <f t="shared" si="40"/>
        <v>#N/A</v>
      </c>
      <c r="K236" t="e">
        <f t="shared" si="41"/>
        <v>#N/A</v>
      </c>
      <c r="L236" t="e">
        <f t="shared" si="42"/>
        <v>#N/A</v>
      </c>
      <c r="M236" t="e">
        <f t="shared" si="43"/>
        <v>#N/A</v>
      </c>
      <c r="N236" t="e">
        <f t="shared" si="44"/>
        <v>#N/A</v>
      </c>
      <c r="O236" t="e">
        <f t="shared" si="45"/>
        <v>#N/A</v>
      </c>
      <c r="P236" t="e">
        <f t="shared" si="46"/>
        <v>#N/A</v>
      </c>
      <c r="Q236" t="e">
        <f t="shared" si="47"/>
        <v>#N/A</v>
      </c>
      <c r="R236" t="e">
        <f t="shared" si="48"/>
        <v>#N/A</v>
      </c>
      <c r="S236" t="e">
        <f t="shared" si="49"/>
        <v>#N/A</v>
      </c>
      <c r="T236" t="e">
        <f t="shared" si="50"/>
        <v>#N/A</v>
      </c>
      <c r="U236" t="e">
        <f t="shared" si="51"/>
        <v>#N/A</v>
      </c>
    </row>
    <row r="237" spans="1:21" x14ac:dyDescent="0.3">
      <c r="A237" t="str">
        <f t="shared" si="39"/>
        <v>P97月</v>
      </c>
      <c r="B237" t="str">
        <f>日行情!B242</f>
        <v>M1907-P-2900</v>
      </c>
      <c r="C237" t="str">
        <f>日行情!C242</f>
        <v>豆粕期权M1907-P-2900</v>
      </c>
      <c r="D237">
        <f>日行情!L242</f>
        <v>0</v>
      </c>
      <c r="E237">
        <f>日行情!M242</f>
        <v>84</v>
      </c>
      <c r="F237">
        <f>日行情!AD242</f>
        <v>0</v>
      </c>
      <c r="G237">
        <f>日行情!AE242</f>
        <v>0</v>
      </c>
      <c r="H237">
        <f>日行情!W242</f>
        <v>0.13562097157295794</v>
      </c>
      <c r="J237" t="e">
        <f t="shared" si="40"/>
        <v>#N/A</v>
      </c>
      <c r="K237" t="e">
        <f t="shared" si="41"/>
        <v>#N/A</v>
      </c>
      <c r="L237" t="e">
        <f t="shared" si="42"/>
        <v>#N/A</v>
      </c>
      <c r="M237" t="e">
        <f t="shared" si="43"/>
        <v>#N/A</v>
      </c>
      <c r="N237" t="e">
        <f t="shared" si="44"/>
        <v>#N/A</v>
      </c>
      <c r="O237" t="e">
        <f t="shared" si="45"/>
        <v>#N/A</v>
      </c>
      <c r="P237" t="e">
        <f t="shared" si="46"/>
        <v>#N/A</v>
      </c>
      <c r="Q237" t="e">
        <f t="shared" si="47"/>
        <v>#N/A</v>
      </c>
      <c r="R237" t="e">
        <f t="shared" si="48"/>
        <v>#N/A</v>
      </c>
      <c r="S237" t="e">
        <f t="shared" si="49"/>
        <v>#N/A</v>
      </c>
      <c r="T237" t="e">
        <f t="shared" si="50"/>
        <v>#N/A</v>
      </c>
      <c r="U237" t="e">
        <f t="shared" si="51"/>
        <v>#N/A</v>
      </c>
    </row>
    <row r="238" spans="1:21" x14ac:dyDescent="0.3">
      <c r="A238" t="str">
        <f t="shared" si="39"/>
        <v>P97月</v>
      </c>
      <c r="B238" t="str">
        <f>日行情!B243</f>
        <v>M1907-P-2950</v>
      </c>
      <c r="C238" t="str">
        <f>日行情!C243</f>
        <v>豆粕期权M1907-P-2950</v>
      </c>
      <c r="D238">
        <f>日行情!L243</f>
        <v>0</v>
      </c>
      <c r="E238">
        <f>日行情!M243</f>
        <v>86</v>
      </c>
      <c r="F238">
        <f>日行情!AD243</f>
        <v>0</v>
      </c>
      <c r="G238">
        <f>日行情!AE243</f>
        <v>0</v>
      </c>
      <c r="H238">
        <f>日行情!W243</f>
        <v>0.13586818121913824</v>
      </c>
      <c r="J238" t="e">
        <f t="shared" si="40"/>
        <v>#N/A</v>
      </c>
      <c r="K238" t="e">
        <f t="shared" si="41"/>
        <v>#N/A</v>
      </c>
      <c r="L238" t="e">
        <f t="shared" si="42"/>
        <v>#N/A</v>
      </c>
      <c r="M238" t="e">
        <f t="shared" si="43"/>
        <v>#N/A</v>
      </c>
      <c r="N238" t="e">
        <f t="shared" si="44"/>
        <v>#N/A</v>
      </c>
      <c r="O238" t="e">
        <f t="shared" si="45"/>
        <v>#N/A</v>
      </c>
      <c r="P238" t="e">
        <f t="shared" si="46"/>
        <v>#N/A</v>
      </c>
      <c r="Q238" t="e">
        <f t="shared" si="47"/>
        <v>#N/A</v>
      </c>
      <c r="R238" t="e">
        <f t="shared" si="48"/>
        <v>#N/A</v>
      </c>
      <c r="S238" t="e">
        <f t="shared" si="49"/>
        <v>#N/A</v>
      </c>
      <c r="T238" t="e">
        <f t="shared" si="50"/>
        <v>#N/A</v>
      </c>
      <c r="U238" t="e">
        <f t="shared" si="51"/>
        <v>#N/A</v>
      </c>
    </row>
    <row r="239" spans="1:21" x14ac:dyDescent="0.3">
      <c r="A239" t="str">
        <f t="shared" si="39"/>
        <v>P97月</v>
      </c>
      <c r="B239" t="str">
        <f>日行情!B244</f>
        <v>M1907-P-3000</v>
      </c>
      <c r="C239" t="str">
        <f>日行情!C244</f>
        <v>豆粕期权M1907-P-3000</v>
      </c>
      <c r="D239">
        <f>日行情!L244</f>
        <v>0</v>
      </c>
      <c r="E239">
        <f>日行情!M244</f>
        <v>84</v>
      </c>
      <c r="F239">
        <f>日行情!AD244</f>
        <v>0</v>
      </c>
      <c r="G239">
        <f>日行情!AE244</f>
        <v>0</v>
      </c>
      <c r="H239">
        <f>日行情!W244</f>
        <v>0.13607646912958471</v>
      </c>
      <c r="J239" t="e">
        <f t="shared" si="40"/>
        <v>#N/A</v>
      </c>
      <c r="K239" t="e">
        <f t="shared" si="41"/>
        <v>#N/A</v>
      </c>
      <c r="L239" t="e">
        <f t="shared" si="42"/>
        <v>#N/A</v>
      </c>
      <c r="M239" t="e">
        <f t="shared" si="43"/>
        <v>#N/A</v>
      </c>
      <c r="N239" t="e">
        <f t="shared" si="44"/>
        <v>#N/A</v>
      </c>
      <c r="O239" t="e">
        <f t="shared" si="45"/>
        <v>#N/A</v>
      </c>
      <c r="P239" t="e">
        <f t="shared" si="46"/>
        <v>#N/A</v>
      </c>
      <c r="Q239" t="e">
        <f t="shared" si="47"/>
        <v>#N/A</v>
      </c>
      <c r="R239" t="e">
        <f t="shared" si="48"/>
        <v>#N/A</v>
      </c>
      <c r="S239" t="e">
        <f t="shared" si="49"/>
        <v>#N/A</v>
      </c>
      <c r="T239" t="e">
        <f t="shared" si="50"/>
        <v>#N/A</v>
      </c>
      <c r="U239" t="e">
        <f t="shared" si="51"/>
        <v>#N/A</v>
      </c>
    </row>
    <row r="240" spans="1:21" x14ac:dyDescent="0.3">
      <c r="A240" t="str">
        <f t="shared" si="39"/>
        <v>P97月</v>
      </c>
      <c r="B240" t="str">
        <f>日行情!B245</f>
        <v>M1907-P-3050</v>
      </c>
      <c r="C240" t="str">
        <f>日行情!C245</f>
        <v>豆粕期权M1907-P-3050</v>
      </c>
      <c r="D240">
        <f>日行情!L245</f>
        <v>0</v>
      </c>
      <c r="E240">
        <f>日行情!M245</f>
        <v>94</v>
      </c>
      <c r="F240">
        <f>日行情!AD245</f>
        <v>0</v>
      </c>
      <c r="G240">
        <f>日行情!AE245</f>
        <v>0</v>
      </c>
      <c r="H240">
        <f>日行情!W245</f>
        <v>0.13686073018372058</v>
      </c>
      <c r="J240" t="e">
        <f t="shared" si="40"/>
        <v>#N/A</v>
      </c>
      <c r="K240" t="e">
        <f t="shared" si="41"/>
        <v>#N/A</v>
      </c>
      <c r="L240" t="e">
        <f t="shared" si="42"/>
        <v>#N/A</v>
      </c>
      <c r="M240" t="e">
        <f t="shared" si="43"/>
        <v>#N/A</v>
      </c>
      <c r="N240" t="e">
        <f t="shared" si="44"/>
        <v>#N/A</v>
      </c>
      <c r="O240" t="e">
        <f t="shared" si="45"/>
        <v>#N/A</v>
      </c>
      <c r="P240" t="e">
        <f t="shared" si="46"/>
        <v>#N/A</v>
      </c>
      <c r="Q240" t="e">
        <f t="shared" si="47"/>
        <v>#N/A</v>
      </c>
      <c r="R240" t="e">
        <f t="shared" si="48"/>
        <v>#N/A</v>
      </c>
      <c r="S240" t="e">
        <f t="shared" si="49"/>
        <v>#N/A</v>
      </c>
      <c r="T240" t="e">
        <f t="shared" si="50"/>
        <v>#N/A</v>
      </c>
      <c r="U240" t="e">
        <f t="shared" si="51"/>
        <v>#N/A</v>
      </c>
    </row>
    <row r="241" spans="1:21" x14ac:dyDescent="0.3">
      <c r="A241" t="str">
        <f t="shared" si="39"/>
        <v>P97月</v>
      </c>
      <c r="B241" t="str">
        <f>日行情!B246</f>
        <v>M1907-P-3100</v>
      </c>
      <c r="C241" t="str">
        <f>日行情!C246</f>
        <v>豆粕期权M1907-P-3100</v>
      </c>
      <c r="D241">
        <f>日行情!L246</f>
        <v>0</v>
      </c>
      <c r="E241">
        <f>日行情!M246</f>
        <v>114</v>
      </c>
      <c r="F241">
        <f>日行情!AD246</f>
        <v>0</v>
      </c>
      <c r="G241">
        <f>日行情!AE246</f>
        <v>0</v>
      </c>
      <c r="H241">
        <f>日行情!W246</f>
        <v>0.13774219126932324</v>
      </c>
      <c r="J241" t="e">
        <f t="shared" si="40"/>
        <v>#N/A</v>
      </c>
      <c r="K241" t="e">
        <f t="shared" si="41"/>
        <v>#N/A</v>
      </c>
      <c r="L241" t="e">
        <f t="shared" si="42"/>
        <v>#N/A</v>
      </c>
      <c r="M241" t="e">
        <f t="shared" si="43"/>
        <v>#N/A</v>
      </c>
      <c r="N241" t="e">
        <f t="shared" si="44"/>
        <v>#N/A</v>
      </c>
      <c r="O241" t="e">
        <f t="shared" si="45"/>
        <v>#N/A</v>
      </c>
      <c r="P241" t="e">
        <f t="shared" si="46"/>
        <v>#N/A</v>
      </c>
      <c r="Q241" t="e">
        <f t="shared" si="47"/>
        <v>#N/A</v>
      </c>
      <c r="R241" t="e">
        <f t="shared" si="48"/>
        <v>#N/A</v>
      </c>
      <c r="S241" t="e">
        <f t="shared" si="49"/>
        <v>#N/A</v>
      </c>
      <c r="T241" t="e">
        <f t="shared" si="50"/>
        <v>#N/A</v>
      </c>
      <c r="U241" t="e">
        <f t="shared" si="51"/>
        <v>#N/A</v>
      </c>
    </row>
    <row r="242" spans="1:21" x14ac:dyDescent="0.3">
      <c r="A242" t="str">
        <f t="shared" si="39"/>
        <v>P97月</v>
      </c>
      <c r="B242" t="str">
        <f>日行情!B247</f>
        <v>M1907-P-3150</v>
      </c>
      <c r="C242" t="str">
        <f>日行情!C247</f>
        <v>豆粕期权M1907-P-3150</v>
      </c>
      <c r="D242">
        <f>日行情!L247</f>
        <v>0</v>
      </c>
      <c r="E242">
        <f>日行情!M247</f>
        <v>44</v>
      </c>
      <c r="F242">
        <f>日行情!AD247</f>
        <v>0</v>
      </c>
      <c r="G242">
        <f>日行情!AE247</f>
        <v>0</v>
      </c>
      <c r="H242">
        <f>日行情!W247</f>
        <v>0.13813836745154112</v>
      </c>
      <c r="J242" t="e">
        <f t="shared" si="40"/>
        <v>#N/A</v>
      </c>
      <c r="K242" t="e">
        <f t="shared" si="41"/>
        <v>#N/A</v>
      </c>
      <c r="L242" t="e">
        <f t="shared" si="42"/>
        <v>#N/A</v>
      </c>
      <c r="M242" t="e">
        <f t="shared" si="43"/>
        <v>#N/A</v>
      </c>
      <c r="N242" t="e">
        <f t="shared" si="44"/>
        <v>#N/A</v>
      </c>
      <c r="O242" t="e">
        <f t="shared" si="45"/>
        <v>#N/A</v>
      </c>
      <c r="P242" t="e">
        <f t="shared" si="46"/>
        <v>#N/A</v>
      </c>
      <c r="Q242" t="e">
        <f t="shared" si="47"/>
        <v>#N/A</v>
      </c>
      <c r="R242" t="e">
        <f t="shared" si="48"/>
        <v>#N/A</v>
      </c>
      <c r="S242" t="e">
        <f t="shared" si="49"/>
        <v>#N/A</v>
      </c>
      <c r="T242" t="e">
        <f t="shared" si="50"/>
        <v>#N/A</v>
      </c>
      <c r="U242" t="e">
        <f t="shared" si="51"/>
        <v>#N/A</v>
      </c>
    </row>
    <row r="243" spans="1:21" x14ac:dyDescent="0.3">
      <c r="A243" t="str">
        <f t="shared" si="39"/>
        <v>P97月</v>
      </c>
      <c r="B243" t="str">
        <f>日行情!B248</f>
        <v>M1907-P-3200</v>
      </c>
      <c r="C243" t="str">
        <f>日行情!C248</f>
        <v>豆粕期权M1907-P-3200</v>
      </c>
      <c r="D243">
        <f>日行情!L248</f>
        <v>0</v>
      </c>
      <c r="E243">
        <f>日行情!M248</f>
        <v>0</v>
      </c>
      <c r="F243">
        <f>日行情!AD248</f>
        <v>0</v>
      </c>
      <c r="G243">
        <f>日行情!AE248</f>
        <v>0</v>
      </c>
      <c r="H243">
        <f>日行情!W248</f>
        <v>0.13930829939551648</v>
      </c>
      <c r="J243" t="e">
        <f t="shared" si="40"/>
        <v>#N/A</v>
      </c>
      <c r="K243" t="e">
        <f t="shared" si="41"/>
        <v>#N/A</v>
      </c>
      <c r="L243" t="e">
        <f t="shared" si="42"/>
        <v>#N/A</v>
      </c>
      <c r="M243" t="e">
        <f t="shared" si="43"/>
        <v>#N/A</v>
      </c>
      <c r="N243" t="e">
        <f t="shared" si="44"/>
        <v>#N/A</v>
      </c>
      <c r="O243" t="e">
        <f t="shared" si="45"/>
        <v>#N/A</v>
      </c>
      <c r="P243" t="e">
        <f t="shared" si="46"/>
        <v>#N/A</v>
      </c>
      <c r="Q243" t="e">
        <f t="shared" si="47"/>
        <v>#N/A</v>
      </c>
      <c r="R243" t="e">
        <f t="shared" si="48"/>
        <v>#N/A</v>
      </c>
      <c r="S243" t="e">
        <f t="shared" si="49"/>
        <v>#N/A</v>
      </c>
      <c r="T243" t="e">
        <f t="shared" si="50"/>
        <v>#N/A</v>
      </c>
      <c r="U243" t="e">
        <f t="shared" si="51"/>
        <v>#N/A</v>
      </c>
    </row>
    <row r="244" spans="1:21" x14ac:dyDescent="0.3">
      <c r="A244" t="str">
        <f t="shared" si="39"/>
        <v/>
      </c>
      <c r="B244">
        <f>日行情!B249</f>
        <v>0</v>
      </c>
      <c r="C244">
        <f>日行情!C249</f>
        <v>0</v>
      </c>
      <c r="D244">
        <f>日行情!L249</f>
        <v>0</v>
      </c>
      <c r="E244">
        <f>日行情!M249</f>
        <v>0</v>
      </c>
      <c r="F244">
        <f>日行情!AD249</f>
        <v>0</v>
      </c>
      <c r="G244">
        <f>日行情!AE249</f>
        <v>0</v>
      </c>
      <c r="H244">
        <f>日行情!W249</f>
        <v>0.1864597768706083</v>
      </c>
      <c r="J244" t="e">
        <f t="shared" si="40"/>
        <v>#N/A</v>
      </c>
      <c r="K244" t="e">
        <f t="shared" si="41"/>
        <v>#N/A</v>
      </c>
      <c r="L244" t="e">
        <f t="shared" si="42"/>
        <v>#N/A</v>
      </c>
      <c r="M244" t="e">
        <f t="shared" si="43"/>
        <v>#N/A</v>
      </c>
      <c r="N244" t="e">
        <f t="shared" si="44"/>
        <v>#N/A</v>
      </c>
      <c r="O244" t="e">
        <f t="shared" si="45"/>
        <v>#N/A</v>
      </c>
      <c r="P244" t="e">
        <f t="shared" si="46"/>
        <v>#N/A</v>
      </c>
      <c r="Q244" t="e">
        <f t="shared" si="47"/>
        <v>#N/A</v>
      </c>
      <c r="R244" t="e">
        <f t="shared" si="48"/>
        <v>#N/A</v>
      </c>
      <c r="S244" t="e">
        <f t="shared" si="49"/>
        <v>#N/A</v>
      </c>
      <c r="T244" t="e">
        <f t="shared" si="50"/>
        <v>#N/A</v>
      </c>
      <c r="U244" t="e">
        <f t="shared" si="51"/>
        <v>#N/A</v>
      </c>
    </row>
    <row r="245" spans="1:21" x14ac:dyDescent="0.3">
      <c r="A245" t="str">
        <f t="shared" si="39"/>
        <v/>
      </c>
      <c r="B245">
        <f>日行情!B250</f>
        <v>0</v>
      </c>
      <c r="C245">
        <f>日行情!C250</f>
        <v>0</v>
      </c>
      <c r="D245">
        <f>日行情!L250</f>
        <v>0</v>
      </c>
      <c r="E245">
        <f>日行情!M250</f>
        <v>0</v>
      </c>
      <c r="F245">
        <f>日行情!AD250</f>
        <v>0</v>
      </c>
      <c r="G245">
        <f>日行情!AE250</f>
        <v>0</v>
      </c>
      <c r="H245">
        <f>日行情!W250</f>
        <v>0.18504832750979805</v>
      </c>
      <c r="J245" t="e">
        <f t="shared" si="40"/>
        <v>#N/A</v>
      </c>
      <c r="K245" t="e">
        <f t="shared" si="41"/>
        <v>#N/A</v>
      </c>
      <c r="L245" t="e">
        <f t="shared" si="42"/>
        <v>#N/A</v>
      </c>
      <c r="M245" t="e">
        <f t="shared" si="43"/>
        <v>#N/A</v>
      </c>
      <c r="N245" t="e">
        <f t="shared" si="44"/>
        <v>#N/A</v>
      </c>
      <c r="O245" t="e">
        <f t="shared" si="45"/>
        <v>#N/A</v>
      </c>
      <c r="P245" t="e">
        <f t="shared" si="46"/>
        <v>#N/A</v>
      </c>
      <c r="Q245" t="e">
        <f t="shared" si="47"/>
        <v>#N/A</v>
      </c>
      <c r="R245" t="e">
        <f t="shared" si="48"/>
        <v>#N/A</v>
      </c>
      <c r="S245" t="e">
        <f t="shared" si="49"/>
        <v>#N/A</v>
      </c>
      <c r="T245" t="e">
        <f t="shared" si="50"/>
        <v>#N/A</v>
      </c>
      <c r="U245" t="e">
        <f t="shared" si="51"/>
        <v>#N/A</v>
      </c>
    </row>
    <row r="246" spans="1:21" x14ac:dyDescent="0.3">
      <c r="A246" t="str">
        <f t="shared" si="39"/>
        <v/>
      </c>
      <c r="B246">
        <f>日行情!B251</f>
        <v>0</v>
      </c>
      <c r="C246">
        <f>日行情!C251</f>
        <v>0</v>
      </c>
      <c r="D246">
        <f>日行情!L251</f>
        <v>0</v>
      </c>
      <c r="E246">
        <f>日行情!M251</f>
        <v>0</v>
      </c>
      <c r="F246">
        <f>日行情!AD251</f>
        <v>0</v>
      </c>
      <c r="G246">
        <f>日行情!AE251</f>
        <v>0</v>
      </c>
      <c r="H246">
        <f>日行情!W251</f>
        <v>0.18160990806154903</v>
      </c>
      <c r="J246" t="e">
        <f t="shared" si="40"/>
        <v>#N/A</v>
      </c>
      <c r="K246" t="e">
        <f t="shared" si="41"/>
        <v>#N/A</v>
      </c>
      <c r="L246" t="e">
        <f t="shared" si="42"/>
        <v>#N/A</v>
      </c>
      <c r="M246" t="e">
        <f t="shared" si="43"/>
        <v>#N/A</v>
      </c>
      <c r="N246" t="e">
        <f t="shared" si="44"/>
        <v>#N/A</v>
      </c>
      <c r="O246" t="e">
        <f t="shared" si="45"/>
        <v>#N/A</v>
      </c>
      <c r="P246" t="e">
        <f t="shared" si="46"/>
        <v>#N/A</v>
      </c>
      <c r="Q246" t="e">
        <f t="shared" si="47"/>
        <v>#N/A</v>
      </c>
      <c r="R246" t="e">
        <f t="shared" si="48"/>
        <v>#N/A</v>
      </c>
      <c r="S246" t="e">
        <f t="shared" si="49"/>
        <v>#N/A</v>
      </c>
      <c r="T246" t="e">
        <f t="shared" si="50"/>
        <v>#N/A</v>
      </c>
      <c r="U246" t="e">
        <f t="shared" si="51"/>
        <v>#N/A</v>
      </c>
    </row>
    <row r="247" spans="1:21" x14ac:dyDescent="0.3">
      <c r="A247" t="str">
        <f t="shared" si="39"/>
        <v/>
      </c>
      <c r="B247">
        <f>日行情!B252</f>
        <v>0</v>
      </c>
      <c r="C247">
        <f>日行情!C252</f>
        <v>0</v>
      </c>
      <c r="D247">
        <f>日行情!L252</f>
        <v>0</v>
      </c>
      <c r="E247">
        <f>日行情!M252</f>
        <v>0</v>
      </c>
      <c r="F247">
        <f>日行情!AD252</f>
        <v>0</v>
      </c>
      <c r="G247">
        <f>日行情!AE252</f>
        <v>0</v>
      </c>
      <c r="H247">
        <f>日行情!W252</f>
        <v>0.18241073916550726</v>
      </c>
      <c r="J247" t="e">
        <f t="shared" si="40"/>
        <v>#N/A</v>
      </c>
      <c r="K247" t="e">
        <f t="shared" si="41"/>
        <v>#N/A</v>
      </c>
      <c r="L247" t="e">
        <f t="shared" si="42"/>
        <v>#N/A</v>
      </c>
      <c r="M247" t="e">
        <f t="shared" si="43"/>
        <v>#N/A</v>
      </c>
      <c r="N247" t="e">
        <f t="shared" si="44"/>
        <v>#N/A</v>
      </c>
      <c r="O247" t="e">
        <f t="shared" si="45"/>
        <v>#N/A</v>
      </c>
      <c r="P247" t="e">
        <f t="shared" si="46"/>
        <v>#N/A</v>
      </c>
      <c r="Q247" t="e">
        <f t="shared" si="47"/>
        <v>#N/A</v>
      </c>
      <c r="R247" t="e">
        <f t="shared" si="48"/>
        <v>#N/A</v>
      </c>
      <c r="S247" t="e">
        <f t="shared" si="49"/>
        <v>#N/A</v>
      </c>
      <c r="T247" t="e">
        <f t="shared" si="50"/>
        <v>#N/A</v>
      </c>
      <c r="U247" t="e">
        <f t="shared" si="51"/>
        <v>#N/A</v>
      </c>
    </row>
    <row r="248" spans="1:21" x14ac:dyDescent="0.3">
      <c r="A248" t="str">
        <f t="shared" si="39"/>
        <v/>
      </c>
      <c r="B248">
        <f>日行情!B253</f>
        <v>0</v>
      </c>
      <c r="C248">
        <f>日行情!C253</f>
        <v>0</v>
      </c>
      <c r="D248">
        <f>日行情!L253</f>
        <v>0</v>
      </c>
      <c r="E248">
        <f>日行情!M253</f>
        <v>0</v>
      </c>
      <c r="F248">
        <f>日行情!AD253</f>
        <v>0</v>
      </c>
      <c r="G248">
        <f>日行情!AE253</f>
        <v>0</v>
      </c>
      <c r="H248">
        <f>日行情!W253</f>
        <v>0.1824674975465983</v>
      </c>
      <c r="J248" t="e">
        <f t="shared" si="40"/>
        <v>#N/A</v>
      </c>
      <c r="K248" t="e">
        <f t="shared" si="41"/>
        <v>#N/A</v>
      </c>
      <c r="L248" t="e">
        <f t="shared" si="42"/>
        <v>#N/A</v>
      </c>
      <c r="M248" t="e">
        <f t="shared" si="43"/>
        <v>#N/A</v>
      </c>
      <c r="N248" t="e">
        <f t="shared" si="44"/>
        <v>#N/A</v>
      </c>
      <c r="O248" t="e">
        <f t="shared" si="45"/>
        <v>#N/A</v>
      </c>
      <c r="P248" t="e">
        <f t="shared" si="46"/>
        <v>#N/A</v>
      </c>
      <c r="Q248" t="e">
        <f t="shared" si="47"/>
        <v>#N/A</v>
      </c>
      <c r="R248" t="e">
        <f t="shared" si="48"/>
        <v>#N/A</v>
      </c>
      <c r="S248" t="e">
        <f t="shared" si="49"/>
        <v>#N/A</v>
      </c>
      <c r="T248" t="e">
        <f t="shared" si="50"/>
        <v>#N/A</v>
      </c>
      <c r="U248" t="e">
        <f t="shared" si="51"/>
        <v>#N/A</v>
      </c>
    </row>
    <row r="249" spans="1:21" x14ac:dyDescent="0.3">
      <c r="A249" t="str">
        <f t="shared" si="39"/>
        <v/>
      </c>
      <c r="B249">
        <f>日行情!B254</f>
        <v>0</v>
      </c>
      <c r="C249">
        <f>日行情!C254</f>
        <v>0</v>
      </c>
      <c r="D249">
        <f>日行情!L254</f>
        <v>0</v>
      </c>
      <c r="E249">
        <f>日行情!M254</f>
        <v>0</v>
      </c>
      <c r="F249">
        <f>日行情!AD254</f>
        <v>0</v>
      </c>
      <c r="G249">
        <f>日行情!AE254</f>
        <v>0</v>
      </c>
      <c r="H249">
        <f>日行情!W254</f>
        <v>0.18457377141565079</v>
      </c>
      <c r="J249" t="e">
        <f t="shared" si="40"/>
        <v>#N/A</v>
      </c>
      <c r="K249" t="e">
        <f t="shared" si="41"/>
        <v>#N/A</v>
      </c>
      <c r="L249" t="e">
        <f t="shared" si="42"/>
        <v>#N/A</v>
      </c>
      <c r="M249" t="e">
        <f t="shared" si="43"/>
        <v>#N/A</v>
      </c>
      <c r="N249" t="e">
        <f t="shared" si="44"/>
        <v>#N/A</v>
      </c>
      <c r="O249" t="e">
        <f t="shared" si="45"/>
        <v>#N/A</v>
      </c>
      <c r="P249" t="e">
        <f t="shared" si="46"/>
        <v>#N/A</v>
      </c>
      <c r="Q249" t="e">
        <f t="shared" si="47"/>
        <v>#N/A</v>
      </c>
      <c r="R249" t="e">
        <f t="shared" si="48"/>
        <v>#N/A</v>
      </c>
      <c r="S249" t="e">
        <f t="shared" si="49"/>
        <v>#N/A</v>
      </c>
      <c r="T249" t="e">
        <f t="shared" si="50"/>
        <v>#N/A</v>
      </c>
      <c r="U249" t="e">
        <f t="shared" si="51"/>
        <v>#N/A</v>
      </c>
    </row>
    <row r="250" spans="1:21" x14ac:dyDescent="0.3">
      <c r="A250" t="str">
        <f t="shared" si="39"/>
        <v/>
      </c>
      <c r="B250">
        <f>日行情!B255</f>
        <v>0</v>
      </c>
      <c r="C250">
        <f>日行情!C255</f>
        <v>0</v>
      </c>
      <c r="D250">
        <f>日行情!L255</f>
        <v>0</v>
      </c>
      <c r="E250">
        <f>日行情!M255</f>
        <v>0</v>
      </c>
      <c r="F250">
        <f>日行情!AD255</f>
        <v>0</v>
      </c>
      <c r="G250">
        <f>日行情!AE255</f>
        <v>0</v>
      </c>
      <c r="H250">
        <f>日行情!W255</f>
        <v>0.17814114992495628</v>
      </c>
      <c r="J250" t="e">
        <f t="shared" si="40"/>
        <v>#N/A</v>
      </c>
      <c r="K250" t="e">
        <f t="shared" si="41"/>
        <v>#N/A</v>
      </c>
      <c r="L250" t="e">
        <f t="shared" si="42"/>
        <v>#N/A</v>
      </c>
      <c r="M250" t="e">
        <f t="shared" si="43"/>
        <v>#N/A</v>
      </c>
      <c r="N250" t="e">
        <f t="shared" si="44"/>
        <v>#N/A</v>
      </c>
      <c r="O250" t="e">
        <f t="shared" si="45"/>
        <v>#N/A</v>
      </c>
      <c r="P250" t="e">
        <f t="shared" si="46"/>
        <v>#N/A</v>
      </c>
      <c r="Q250" t="e">
        <f t="shared" si="47"/>
        <v>#N/A</v>
      </c>
      <c r="R250" t="e">
        <f t="shared" si="48"/>
        <v>#N/A</v>
      </c>
      <c r="S250" t="e">
        <f t="shared" si="49"/>
        <v>#N/A</v>
      </c>
      <c r="T250" t="e">
        <f t="shared" si="50"/>
        <v>#N/A</v>
      </c>
      <c r="U250" t="e">
        <f t="shared" si="51"/>
        <v>#N/A</v>
      </c>
    </row>
    <row r="251" spans="1:21" x14ac:dyDescent="0.3">
      <c r="A251" t="str">
        <f t="shared" si="39"/>
        <v/>
      </c>
      <c r="B251">
        <f>日行情!B256</f>
        <v>0</v>
      </c>
      <c r="C251">
        <f>日行情!C256</f>
        <v>0</v>
      </c>
      <c r="D251">
        <f>日行情!L256</f>
        <v>0</v>
      </c>
      <c r="E251">
        <f>日行情!M256</f>
        <v>0</v>
      </c>
      <c r="F251">
        <f>日行情!AD256</f>
        <v>0</v>
      </c>
      <c r="G251">
        <f>日行情!AE256</f>
        <v>0</v>
      </c>
      <c r="H251">
        <f>日行情!W256</f>
        <v>0.17924699213486162</v>
      </c>
      <c r="J251" t="e">
        <f t="shared" si="40"/>
        <v>#N/A</v>
      </c>
      <c r="K251" t="e">
        <f t="shared" si="41"/>
        <v>#N/A</v>
      </c>
      <c r="L251" t="e">
        <f t="shared" si="42"/>
        <v>#N/A</v>
      </c>
      <c r="M251" t="e">
        <f t="shared" si="43"/>
        <v>#N/A</v>
      </c>
      <c r="N251" t="e">
        <f t="shared" si="44"/>
        <v>#N/A</v>
      </c>
      <c r="O251" t="e">
        <f t="shared" si="45"/>
        <v>#N/A</v>
      </c>
      <c r="P251" t="e">
        <f t="shared" si="46"/>
        <v>#N/A</v>
      </c>
      <c r="Q251" t="e">
        <f t="shared" si="47"/>
        <v>#N/A</v>
      </c>
      <c r="R251" t="e">
        <f t="shared" si="48"/>
        <v>#N/A</v>
      </c>
      <c r="S251" t="e">
        <f t="shared" si="49"/>
        <v>#N/A</v>
      </c>
      <c r="T251" t="e">
        <f t="shared" si="50"/>
        <v>#N/A</v>
      </c>
      <c r="U251" t="e">
        <f t="shared" si="51"/>
        <v>#N/A</v>
      </c>
    </row>
    <row r="252" spans="1:21" x14ac:dyDescent="0.3">
      <c r="A252" t="str">
        <f t="shared" si="39"/>
        <v/>
      </c>
      <c r="B252">
        <f>日行情!B257</f>
        <v>0</v>
      </c>
      <c r="C252">
        <f>日行情!C257</f>
        <v>0</v>
      </c>
      <c r="D252">
        <f>日行情!L257</f>
        <v>0</v>
      </c>
      <c r="E252">
        <f>日行情!M257</f>
        <v>0</v>
      </c>
      <c r="F252">
        <f>日行情!AD257</f>
        <v>0</v>
      </c>
      <c r="G252">
        <f>日行情!AE257</f>
        <v>0</v>
      </c>
      <c r="H252">
        <f>日行情!W257</f>
        <v>0.14682368125513195</v>
      </c>
      <c r="J252" t="e">
        <f t="shared" si="40"/>
        <v>#N/A</v>
      </c>
      <c r="K252" t="e">
        <f t="shared" si="41"/>
        <v>#N/A</v>
      </c>
      <c r="L252" t="e">
        <f t="shared" si="42"/>
        <v>#N/A</v>
      </c>
      <c r="M252" t="e">
        <f t="shared" si="43"/>
        <v>#N/A</v>
      </c>
      <c r="N252" t="e">
        <f t="shared" si="44"/>
        <v>#N/A</v>
      </c>
      <c r="O252" t="e">
        <f t="shared" si="45"/>
        <v>#N/A</v>
      </c>
      <c r="P252" t="e">
        <f t="shared" si="46"/>
        <v>#N/A</v>
      </c>
      <c r="Q252" t="e">
        <f t="shared" si="47"/>
        <v>#N/A</v>
      </c>
      <c r="R252" t="e">
        <f t="shared" si="48"/>
        <v>#N/A</v>
      </c>
      <c r="S252" t="e">
        <f t="shared" si="49"/>
        <v>#N/A</v>
      </c>
      <c r="T252" t="e">
        <f t="shared" si="50"/>
        <v>#N/A</v>
      </c>
      <c r="U252" t="e">
        <f t="shared" si="51"/>
        <v>#N/A</v>
      </c>
    </row>
    <row r="253" spans="1:21" x14ac:dyDescent="0.3">
      <c r="A253" t="str">
        <f t="shared" si="39"/>
        <v/>
      </c>
      <c r="B253">
        <f>日行情!B258</f>
        <v>0</v>
      </c>
      <c r="C253">
        <f>日行情!C258</f>
        <v>0</v>
      </c>
      <c r="D253">
        <f>日行情!L258</f>
        <v>0</v>
      </c>
      <c r="E253">
        <f>日行情!M258</f>
        <v>0</v>
      </c>
      <c r="F253">
        <f>日行情!AD258</f>
        <v>0</v>
      </c>
      <c r="G253">
        <f>日行情!AE258</f>
        <v>0</v>
      </c>
      <c r="H253">
        <f>日行情!W258</f>
        <v>0.14711103452920909</v>
      </c>
      <c r="J253" t="e">
        <f t="shared" si="40"/>
        <v>#N/A</v>
      </c>
      <c r="K253" t="e">
        <f t="shared" si="41"/>
        <v>#N/A</v>
      </c>
      <c r="L253" t="e">
        <f t="shared" si="42"/>
        <v>#N/A</v>
      </c>
      <c r="M253" t="e">
        <f t="shared" si="43"/>
        <v>#N/A</v>
      </c>
      <c r="N253" t="e">
        <f t="shared" si="44"/>
        <v>#N/A</v>
      </c>
      <c r="O253" t="e">
        <f t="shared" si="45"/>
        <v>#N/A</v>
      </c>
      <c r="P253" t="e">
        <f t="shared" si="46"/>
        <v>#N/A</v>
      </c>
      <c r="Q253" t="e">
        <f t="shared" si="47"/>
        <v>#N/A</v>
      </c>
      <c r="R253" t="e">
        <f t="shared" si="48"/>
        <v>#N/A</v>
      </c>
      <c r="S253" t="e">
        <f t="shared" si="49"/>
        <v>#N/A</v>
      </c>
      <c r="T253" t="e">
        <f t="shared" si="50"/>
        <v>#N/A</v>
      </c>
      <c r="U253" t="e">
        <f t="shared" si="51"/>
        <v>#N/A</v>
      </c>
    </row>
    <row r="254" spans="1:21" x14ac:dyDescent="0.3">
      <c r="A254" t="str">
        <f t="shared" si="39"/>
        <v/>
      </c>
      <c r="B254">
        <f>日行情!B259</f>
        <v>0</v>
      </c>
      <c r="C254">
        <f>日行情!C259</f>
        <v>0</v>
      </c>
      <c r="D254">
        <f>日行情!L259</f>
        <v>0</v>
      </c>
      <c r="E254">
        <f>日行情!M259</f>
        <v>0</v>
      </c>
      <c r="F254">
        <f>日行情!AD259</f>
        <v>0</v>
      </c>
      <c r="G254">
        <f>日行情!AE259</f>
        <v>0</v>
      </c>
      <c r="H254">
        <f>日行情!W259</f>
        <v>0.14564869783014056</v>
      </c>
      <c r="J254" t="e">
        <f t="shared" si="40"/>
        <v>#N/A</v>
      </c>
      <c r="K254" t="e">
        <f t="shared" si="41"/>
        <v>#N/A</v>
      </c>
      <c r="L254" t="e">
        <f t="shared" si="42"/>
        <v>#N/A</v>
      </c>
      <c r="M254" t="e">
        <f t="shared" si="43"/>
        <v>#N/A</v>
      </c>
      <c r="N254" t="e">
        <f t="shared" si="44"/>
        <v>#N/A</v>
      </c>
      <c r="O254" t="e">
        <f t="shared" si="45"/>
        <v>#N/A</v>
      </c>
      <c r="P254" t="e">
        <f t="shared" si="46"/>
        <v>#N/A</v>
      </c>
      <c r="Q254" t="e">
        <f t="shared" si="47"/>
        <v>#N/A</v>
      </c>
      <c r="R254" t="e">
        <f t="shared" si="48"/>
        <v>#N/A</v>
      </c>
      <c r="S254" t="e">
        <f t="shared" si="49"/>
        <v>#N/A</v>
      </c>
      <c r="T254" t="e">
        <f t="shared" si="50"/>
        <v>#N/A</v>
      </c>
      <c r="U254" t="e">
        <f t="shared" si="51"/>
        <v>#N/A</v>
      </c>
    </row>
    <row r="255" spans="1:21" x14ac:dyDescent="0.3">
      <c r="A255" t="str">
        <f t="shared" si="39"/>
        <v/>
      </c>
      <c r="B255">
        <f>日行情!B260</f>
        <v>0</v>
      </c>
      <c r="C255">
        <f>日行情!C260</f>
        <v>0</v>
      </c>
      <c r="D255">
        <f>日行情!L260</f>
        <v>0</v>
      </c>
      <c r="E255">
        <f>日行情!M260</f>
        <v>0</v>
      </c>
      <c r="F255">
        <f>日行情!AD260</f>
        <v>0</v>
      </c>
      <c r="G255">
        <f>日行情!AE260</f>
        <v>0</v>
      </c>
      <c r="H255">
        <f>日行情!W260</f>
        <v>0.14715707900218661</v>
      </c>
      <c r="J255" t="e">
        <f t="shared" si="40"/>
        <v>#N/A</v>
      </c>
      <c r="K255" t="e">
        <f t="shared" si="41"/>
        <v>#N/A</v>
      </c>
      <c r="L255" t="e">
        <f t="shared" si="42"/>
        <v>#N/A</v>
      </c>
      <c r="M255" t="e">
        <f t="shared" si="43"/>
        <v>#N/A</v>
      </c>
      <c r="N255" t="e">
        <f t="shared" si="44"/>
        <v>#N/A</v>
      </c>
      <c r="O255" t="e">
        <f t="shared" si="45"/>
        <v>#N/A</v>
      </c>
      <c r="P255" t="e">
        <f t="shared" si="46"/>
        <v>#N/A</v>
      </c>
      <c r="Q255" t="e">
        <f t="shared" si="47"/>
        <v>#N/A</v>
      </c>
      <c r="R255" t="e">
        <f t="shared" si="48"/>
        <v>#N/A</v>
      </c>
      <c r="S255" t="e">
        <f t="shared" si="49"/>
        <v>#N/A</v>
      </c>
      <c r="T255" t="e">
        <f t="shared" si="50"/>
        <v>#N/A</v>
      </c>
      <c r="U255" t="e">
        <f t="shared" si="51"/>
        <v>#N/A</v>
      </c>
    </row>
    <row r="256" spans="1:21" x14ac:dyDescent="0.3">
      <c r="A256" t="str">
        <f t="shared" si="39"/>
        <v/>
      </c>
      <c r="B256">
        <f>日行情!B261</f>
        <v>0</v>
      </c>
      <c r="C256">
        <f>日行情!C261</f>
        <v>0</v>
      </c>
      <c r="D256">
        <f>日行情!L261</f>
        <v>0</v>
      </c>
      <c r="E256">
        <f>日行情!M261</f>
        <v>0</v>
      </c>
      <c r="F256">
        <f>日行情!AD261</f>
        <v>0</v>
      </c>
      <c r="G256">
        <f>日行情!AE261</f>
        <v>0</v>
      </c>
      <c r="H256">
        <f>日行情!W261</f>
        <v>0.1491581360350922</v>
      </c>
      <c r="J256" t="e">
        <f t="shared" si="40"/>
        <v>#N/A</v>
      </c>
      <c r="K256" t="e">
        <f t="shared" si="41"/>
        <v>#N/A</v>
      </c>
      <c r="L256" t="e">
        <f t="shared" si="42"/>
        <v>#N/A</v>
      </c>
      <c r="M256" t="e">
        <f t="shared" si="43"/>
        <v>#N/A</v>
      </c>
      <c r="N256" t="e">
        <f t="shared" si="44"/>
        <v>#N/A</v>
      </c>
      <c r="O256" t="e">
        <f t="shared" si="45"/>
        <v>#N/A</v>
      </c>
      <c r="P256" t="e">
        <f t="shared" si="46"/>
        <v>#N/A</v>
      </c>
      <c r="Q256" t="e">
        <f t="shared" si="47"/>
        <v>#N/A</v>
      </c>
      <c r="R256" t="e">
        <f t="shared" si="48"/>
        <v>#N/A</v>
      </c>
      <c r="S256" t="e">
        <f t="shared" si="49"/>
        <v>#N/A</v>
      </c>
      <c r="T256" t="e">
        <f t="shared" si="50"/>
        <v>#N/A</v>
      </c>
      <c r="U256" t="e">
        <f t="shared" si="51"/>
        <v>#N/A</v>
      </c>
    </row>
    <row r="257" spans="1:21" x14ac:dyDescent="0.3">
      <c r="A257" t="str">
        <f t="shared" si="39"/>
        <v/>
      </c>
      <c r="B257">
        <f>日行情!B262</f>
        <v>0</v>
      </c>
      <c r="C257">
        <f>日行情!C262</f>
        <v>0</v>
      </c>
      <c r="D257">
        <f>日行情!L262</f>
        <v>0</v>
      </c>
      <c r="E257">
        <f>日行情!M262</f>
        <v>0</v>
      </c>
      <c r="F257">
        <f>日行情!AD262</f>
        <v>0</v>
      </c>
      <c r="G257">
        <f>日行情!AE262</f>
        <v>0</v>
      </c>
      <c r="H257">
        <f>日行情!W262</f>
        <v>0.14760864266209306</v>
      </c>
      <c r="J257" t="e">
        <f t="shared" si="40"/>
        <v>#N/A</v>
      </c>
      <c r="K257" t="e">
        <f t="shared" si="41"/>
        <v>#N/A</v>
      </c>
      <c r="L257" t="e">
        <f t="shared" si="42"/>
        <v>#N/A</v>
      </c>
      <c r="M257" t="e">
        <f t="shared" si="43"/>
        <v>#N/A</v>
      </c>
      <c r="N257" t="e">
        <f t="shared" si="44"/>
        <v>#N/A</v>
      </c>
      <c r="O257" t="e">
        <f t="shared" si="45"/>
        <v>#N/A</v>
      </c>
      <c r="P257" t="e">
        <f t="shared" si="46"/>
        <v>#N/A</v>
      </c>
      <c r="Q257" t="e">
        <f t="shared" si="47"/>
        <v>#N/A</v>
      </c>
      <c r="R257" t="e">
        <f t="shared" si="48"/>
        <v>#N/A</v>
      </c>
      <c r="S257" t="e">
        <f t="shared" si="49"/>
        <v>#N/A</v>
      </c>
      <c r="T257" t="e">
        <f t="shared" si="50"/>
        <v>#N/A</v>
      </c>
      <c r="U257" t="e">
        <f t="shared" si="51"/>
        <v>#N/A</v>
      </c>
    </row>
    <row r="258" spans="1:21" x14ac:dyDescent="0.3">
      <c r="A258" t="str">
        <f t="shared" si="39"/>
        <v/>
      </c>
      <c r="B258">
        <f>日行情!B263</f>
        <v>0</v>
      </c>
      <c r="C258">
        <f>日行情!C263</f>
        <v>0</v>
      </c>
      <c r="D258">
        <f>日行情!L263</f>
        <v>0</v>
      </c>
      <c r="E258">
        <f>日行情!M263</f>
        <v>0</v>
      </c>
      <c r="F258">
        <f>日行情!AD263</f>
        <v>0</v>
      </c>
      <c r="G258">
        <f>日行情!AE263</f>
        <v>0</v>
      </c>
      <c r="H258">
        <f>日行情!W263</f>
        <v>0.15773957410369072</v>
      </c>
      <c r="J258" t="e">
        <f t="shared" si="40"/>
        <v>#N/A</v>
      </c>
      <c r="K258" t="e">
        <f t="shared" si="41"/>
        <v>#N/A</v>
      </c>
      <c r="L258" t="e">
        <f t="shared" si="42"/>
        <v>#N/A</v>
      </c>
      <c r="M258" t="e">
        <f t="shared" si="43"/>
        <v>#N/A</v>
      </c>
      <c r="N258" t="e">
        <f t="shared" si="44"/>
        <v>#N/A</v>
      </c>
      <c r="O258" t="e">
        <f t="shared" si="45"/>
        <v>#N/A</v>
      </c>
      <c r="P258" t="e">
        <f t="shared" si="46"/>
        <v>#N/A</v>
      </c>
      <c r="Q258" t="e">
        <f t="shared" si="47"/>
        <v>#N/A</v>
      </c>
      <c r="R258" t="e">
        <f t="shared" si="48"/>
        <v>#N/A</v>
      </c>
      <c r="S258" t="e">
        <f t="shared" si="49"/>
        <v>#N/A</v>
      </c>
      <c r="T258" t="e">
        <f t="shared" si="50"/>
        <v>#N/A</v>
      </c>
      <c r="U258" t="e">
        <f t="shared" si="51"/>
        <v>#N/A</v>
      </c>
    </row>
    <row r="259" spans="1:21" x14ac:dyDescent="0.3">
      <c r="A259" t="str">
        <f t="shared" si="39"/>
        <v/>
      </c>
      <c r="B259">
        <f>日行情!B264</f>
        <v>0</v>
      </c>
      <c r="C259">
        <f>日行情!C264</f>
        <v>0</v>
      </c>
      <c r="D259">
        <f>日行情!L264</f>
        <v>0</v>
      </c>
      <c r="E259">
        <f>日行情!M264</f>
        <v>0</v>
      </c>
      <c r="F259">
        <f>日行情!AD264</f>
        <v>0</v>
      </c>
      <c r="G259">
        <f>日行情!AE264</f>
        <v>0</v>
      </c>
      <c r="H259">
        <f>日行情!W264</f>
        <v>0.15355541300669312</v>
      </c>
      <c r="J259" t="e">
        <f t="shared" si="40"/>
        <v>#N/A</v>
      </c>
      <c r="K259" t="e">
        <f t="shared" si="41"/>
        <v>#N/A</v>
      </c>
      <c r="L259" t="e">
        <f t="shared" si="42"/>
        <v>#N/A</v>
      </c>
      <c r="M259" t="e">
        <f t="shared" si="43"/>
        <v>#N/A</v>
      </c>
      <c r="N259" t="e">
        <f t="shared" si="44"/>
        <v>#N/A</v>
      </c>
      <c r="O259" t="e">
        <f t="shared" si="45"/>
        <v>#N/A</v>
      </c>
      <c r="P259" t="e">
        <f t="shared" si="46"/>
        <v>#N/A</v>
      </c>
      <c r="Q259" t="e">
        <f t="shared" si="47"/>
        <v>#N/A</v>
      </c>
      <c r="R259" t="e">
        <f t="shared" si="48"/>
        <v>#N/A</v>
      </c>
      <c r="S259" t="e">
        <f t="shared" si="49"/>
        <v>#N/A</v>
      </c>
      <c r="T259" t="e">
        <f t="shared" si="50"/>
        <v>#N/A</v>
      </c>
      <c r="U259" t="e">
        <f t="shared" si="51"/>
        <v>#N/A</v>
      </c>
    </row>
    <row r="260" spans="1:21" x14ac:dyDescent="0.3">
      <c r="A260" t="str">
        <f t="shared" si="39"/>
        <v/>
      </c>
      <c r="B260">
        <f>日行情!B265</f>
        <v>0</v>
      </c>
      <c r="C260">
        <f>日行情!C265</f>
        <v>0</v>
      </c>
      <c r="D260">
        <f>日行情!L265</f>
        <v>0</v>
      </c>
      <c r="E260">
        <f>日行情!M265</f>
        <v>0</v>
      </c>
      <c r="F260">
        <f>日行情!AD265</f>
        <v>0</v>
      </c>
      <c r="G260">
        <f>日行情!AE265</f>
        <v>0</v>
      </c>
      <c r="H260">
        <f>日行情!W265</f>
        <v>0.15580435023635625</v>
      </c>
      <c r="J260" t="e">
        <f t="shared" si="40"/>
        <v>#N/A</v>
      </c>
      <c r="K260" t="e">
        <f t="shared" si="41"/>
        <v>#N/A</v>
      </c>
      <c r="L260" t="e">
        <f t="shared" si="42"/>
        <v>#N/A</v>
      </c>
      <c r="M260" t="e">
        <f t="shared" si="43"/>
        <v>#N/A</v>
      </c>
      <c r="N260" t="e">
        <f t="shared" si="44"/>
        <v>#N/A</v>
      </c>
      <c r="O260" t="e">
        <f t="shared" si="45"/>
        <v>#N/A</v>
      </c>
      <c r="P260" t="e">
        <f t="shared" si="46"/>
        <v>#N/A</v>
      </c>
      <c r="Q260" t="e">
        <f t="shared" si="47"/>
        <v>#N/A</v>
      </c>
      <c r="R260" t="e">
        <f t="shared" si="48"/>
        <v>#N/A</v>
      </c>
      <c r="S260" t="e">
        <f t="shared" si="49"/>
        <v>#N/A</v>
      </c>
      <c r="T260" t="e">
        <f t="shared" si="50"/>
        <v>#N/A</v>
      </c>
      <c r="U260" t="e">
        <f t="shared" si="51"/>
        <v>#N/A</v>
      </c>
    </row>
    <row r="261" spans="1:21" x14ac:dyDescent="0.3">
      <c r="A261" t="str">
        <f t="shared" ref="A261:A313" si="52">IF(MID(B261,7,1)&amp;IF(MID(B261,4,1)="0",MID(B261,5,1),MID(B261,4,2))&amp;"月"="月","",MID(B261,7,1)&amp;MID(B261,3,1)&amp;IF(MID(B261,4,1)="0",MID(B261,5,1),MID(B261,4,2))&amp;"月")</f>
        <v/>
      </c>
      <c r="B261">
        <f>日行情!B266</f>
        <v>0</v>
      </c>
      <c r="C261">
        <f>日行情!C266</f>
        <v>0</v>
      </c>
      <c r="D261">
        <f>日行情!L266</f>
        <v>0</v>
      </c>
      <c r="E261">
        <f>日行情!M266</f>
        <v>0</v>
      </c>
      <c r="F261">
        <f>日行情!AD266</f>
        <v>0</v>
      </c>
      <c r="G261">
        <f>日行情!AE266</f>
        <v>0</v>
      </c>
      <c r="H261">
        <f>日行情!W266</f>
        <v>0.15115043120712041</v>
      </c>
      <c r="J261" t="e">
        <f t="shared" ref="J261:J324" si="53">RIGHT(VLOOKUP($I$1&amp;"C",$A261:$H261,2,FALSE),4)</f>
        <v>#N/A</v>
      </c>
      <c r="K261" t="e">
        <f t="shared" ref="K261:K324" si="54">VLOOKUP($I$1&amp;"C",$A261:$H261,4,FALSE)</f>
        <v>#N/A</v>
      </c>
      <c r="L261" t="e">
        <f t="shared" ref="L261:L324" si="55">VLOOKUP($I$1&amp;"C",$A261:$H261,5,FALSE)</f>
        <v>#N/A</v>
      </c>
      <c r="M261" t="e">
        <f t="shared" ref="M261:M324" si="56">VLOOKUP($I$1&amp;"C",$A261:$H261,6,FALSE)</f>
        <v>#N/A</v>
      </c>
      <c r="N261" t="e">
        <f t="shared" ref="N261:N324" si="57">VLOOKUP($I$1&amp;"C",$A261:$H261,7,FALSE)</f>
        <v>#N/A</v>
      </c>
      <c r="O261" t="e">
        <f t="shared" ref="O261:O324" si="58">VLOOKUP($I$1&amp;"C",$A261:$H261,8,FALSE)</f>
        <v>#N/A</v>
      </c>
      <c r="P261" t="e">
        <f t="shared" ref="P261:P324" si="59">RIGHT(VLOOKUP($I$1&amp;"P",$A261:$H261,2,FALSE),4)</f>
        <v>#N/A</v>
      </c>
      <c r="Q261" t="e">
        <f t="shared" ref="Q261:Q324" si="60">VLOOKUP($I$1&amp;"P",$A261:$H261,4,FALSE)</f>
        <v>#N/A</v>
      </c>
      <c r="R261" t="e">
        <f t="shared" ref="R261:R324" si="61">VLOOKUP($I$1&amp;"P",$A261:$H261,5,FALSE)</f>
        <v>#N/A</v>
      </c>
      <c r="S261" t="e">
        <f t="shared" ref="S261:S324" si="62">VLOOKUP($I$1&amp;"P",$A261:$H261,6,FALSE)</f>
        <v>#N/A</v>
      </c>
      <c r="T261" t="e">
        <f t="shared" ref="T261:T324" si="63">VLOOKUP($I$1&amp;"P",$A261:$H261,7,FALSE)</f>
        <v>#N/A</v>
      </c>
      <c r="U261" t="e">
        <f t="shared" ref="U261:U324" si="64">VLOOKUP($I$1&amp;"P",$A261:$H261,8,FALSE)</f>
        <v>#N/A</v>
      </c>
    </row>
    <row r="262" spans="1:21" x14ac:dyDescent="0.3">
      <c r="A262" t="str">
        <f t="shared" si="52"/>
        <v/>
      </c>
      <c r="B262">
        <f>日行情!B267</f>
        <v>0</v>
      </c>
      <c r="C262">
        <f>日行情!C267</f>
        <v>0</v>
      </c>
      <c r="D262">
        <f>日行情!L267</f>
        <v>0</v>
      </c>
      <c r="E262">
        <f>日行情!M267</f>
        <v>0</v>
      </c>
      <c r="F262">
        <f>日行情!AD267</f>
        <v>0</v>
      </c>
      <c r="G262">
        <f>日行情!AE267</f>
        <v>0</v>
      </c>
      <c r="H262">
        <f>日行情!W267</f>
        <v>0.1867360735107213</v>
      </c>
      <c r="J262" t="e">
        <f t="shared" si="53"/>
        <v>#N/A</v>
      </c>
      <c r="K262" t="e">
        <f t="shared" si="54"/>
        <v>#N/A</v>
      </c>
      <c r="L262" t="e">
        <f t="shared" si="55"/>
        <v>#N/A</v>
      </c>
      <c r="M262" t="e">
        <f t="shared" si="56"/>
        <v>#N/A</v>
      </c>
      <c r="N262" t="e">
        <f t="shared" si="57"/>
        <v>#N/A</v>
      </c>
      <c r="O262" t="e">
        <f t="shared" si="58"/>
        <v>#N/A</v>
      </c>
      <c r="P262" t="e">
        <f t="shared" si="59"/>
        <v>#N/A</v>
      </c>
      <c r="Q262" t="e">
        <f t="shared" si="60"/>
        <v>#N/A</v>
      </c>
      <c r="R262" t="e">
        <f t="shared" si="61"/>
        <v>#N/A</v>
      </c>
      <c r="S262" t="e">
        <f t="shared" si="62"/>
        <v>#N/A</v>
      </c>
      <c r="T262" t="e">
        <f t="shared" si="63"/>
        <v>#N/A</v>
      </c>
      <c r="U262" t="e">
        <f t="shared" si="64"/>
        <v>#N/A</v>
      </c>
    </row>
    <row r="263" spans="1:21" x14ac:dyDescent="0.3">
      <c r="A263" t="str">
        <f t="shared" si="52"/>
        <v/>
      </c>
      <c r="B263">
        <f>日行情!B268</f>
        <v>0</v>
      </c>
      <c r="C263">
        <f>日行情!C268</f>
        <v>0</v>
      </c>
      <c r="D263">
        <f>日行情!L268</f>
        <v>0</v>
      </c>
      <c r="E263">
        <f>日行情!M268</f>
        <v>0</v>
      </c>
      <c r="F263">
        <f>日行情!AD268</f>
        <v>0</v>
      </c>
      <c r="G263">
        <f>日行情!AE268</f>
        <v>0</v>
      </c>
      <c r="H263">
        <f>日行情!W268</f>
        <v>0.1878409322464466</v>
      </c>
      <c r="J263" t="e">
        <f t="shared" si="53"/>
        <v>#N/A</v>
      </c>
      <c r="K263" t="e">
        <f t="shared" si="54"/>
        <v>#N/A</v>
      </c>
      <c r="L263" t="e">
        <f t="shared" si="55"/>
        <v>#N/A</v>
      </c>
      <c r="M263" t="e">
        <f t="shared" si="56"/>
        <v>#N/A</v>
      </c>
      <c r="N263" t="e">
        <f t="shared" si="57"/>
        <v>#N/A</v>
      </c>
      <c r="O263" t="e">
        <f t="shared" si="58"/>
        <v>#N/A</v>
      </c>
      <c r="P263" t="e">
        <f t="shared" si="59"/>
        <v>#N/A</v>
      </c>
      <c r="Q263" t="e">
        <f t="shared" si="60"/>
        <v>#N/A</v>
      </c>
      <c r="R263" t="e">
        <f t="shared" si="61"/>
        <v>#N/A</v>
      </c>
      <c r="S263" t="e">
        <f t="shared" si="62"/>
        <v>#N/A</v>
      </c>
      <c r="T263" t="e">
        <f t="shared" si="63"/>
        <v>#N/A</v>
      </c>
      <c r="U263" t="e">
        <f t="shared" si="64"/>
        <v>#N/A</v>
      </c>
    </row>
    <row r="264" spans="1:21" x14ac:dyDescent="0.3">
      <c r="A264" t="str">
        <f t="shared" si="52"/>
        <v/>
      </c>
      <c r="B264">
        <f>日行情!B269</f>
        <v>0</v>
      </c>
      <c r="C264">
        <f>日行情!C269</f>
        <v>0</v>
      </c>
      <c r="D264">
        <f>日行情!L269</f>
        <v>0</v>
      </c>
      <c r="E264">
        <f>日行情!M269</f>
        <v>0</v>
      </c>
      <c r="F264">
        <f>日行情!AD269</f>
        <v>0</v>
      </c>
      <c r="G264">
        <f>日行情!AE269</f>
        <v>0</v>
      </c>
      <c r="H264">
        <f>日行情!W269</f>
        <v>0.15498356652744111</v>
      </c>
      <c r="J264" t="e">
        <f t="shared" si="53"/>
        <v>#N/A</v>
      </c>
      <c r="K264" t="e">
        <f t="shared" si="54"/>
        <v>#N/A</v>
      </c>
      <c r="L264" t="e">
        <f t="shared" si="55"/>
        <v>#N/A</v>
      </c>
      <c r="M264" t="e">
        <f t="shared" si="56"/>
        <v>#N/A</v>
      </c>
      <c r="N264" t="e">
        <f t="shared" si="57"/>
        <v>#N/A</v>
      </c>
      <c r="O264" t="e">
        <f t="shared" si="58"/>
        <v>#N/A</v>
      </c>
      <c r="P264" t="e">
        <f t="shared" si="59"/>
        <v>#N/A</v>
      </c>
      <c r="Q264" t="e">
        <f t="shared" si="60"/>
        <v>#N/A</v>
      </c>
      <c r="R264" t="e">
        <f t="shared" si="61"/>
        <v>#N/A</v>
      </c>
      <c r="S264" t="e">
        <f t="shared" si="62"/>
        <v>#N/A</v>
      </c>
      <c r="T264" t="e">
        <f t="shared" si="63"/>
        <v>#N/A</v>
      </c>
      <c r="U264" t="e">
        <f t="shared" si="64"/>
        <v>#N/A</v>
      </c>
    </row>
    <row r="265" spans="1:21" x14ac:dyDescent="0.3">
      <c r="A265" t="str">
        <f t="shared" si="52"/>
        <v/>
      </c>
      <c r="B265">
        <f>日行情!B270</f>
        <v>0</v>
      </c>
      <c r="C265">
        <f>日行情!C270</f>
        <v>0</v>
      </c>
      <c r="D265">
        <f>日行情!L270</f>
        <v>0</v>
      </c>
      <c r="E265">
        <f>日行情!M270</f>
        <v>0</v>
      </c>
      <c r="F265">
        <f>日行情!AD270</f>
        <v>0</v>
      </c>
      <c r="G265">
        <f>日行情!AE270</f>
        <v>0</v>
      </c>
      <c r="H265">
        <f>日行情!W270</f>
        <v>0.14695570521324869</v>
      </c>
      <c r="J265" t="e">
        <f t="shared" si="53"/>
        <v>#N/A</v>
      </c>
      <c r="K265" t="e">
        <f t="shared" si="54"/>
        <v>#N/A</v>
      </c>
      <c r="L265" t="e">
        <f t="shared" si="55"/>
        <v>#N/A</v>
      </c>
      <c r="M265" t="e">
        <f t="shared" si="56"/>
        <v>#N/A</v>
      </c>
      <c r="N265" t="e">
        <f t="shared" si="57"/>
        <v>#N/A</v>
      </c>
      <c r="O265" t="e">
        <f t="shared" si="58"/>
        <v>#N/A</v>
      </c>
      <c r="P265" t="e">
        <f t="shared" si="59"/>
        <v>#N/A</v>
      </c>
      <c r="Q265" t="e">
        <f t="shared" si="60"/>
        <v>#N/A</v>
      </c>
      <c r="R265" t="e">
        <f t="shared" si="61"/>
        <v>#N/A</v>
      </c>
      <c r="S265" t="e">
        <f t="shared" si="62"/>
        <v>#N/A</v>
      </c>
      <c r="T265" t="e">
        <f t="shared" si="63"/>
        <v>#N/A</v>
      </c>
      <c r="U265" t="e">
        <f t="shared" si="64"/>
        <v>#N/A</v>
      </c>
    </row>
    <row r="266" spans="1:21" x14ac:dyDescent="0.3">
      <c r="A266" t="str">
        <f t="shared" si="52"/>
        <v/>
      </c>
      <c r="B266">
        <f>日行情!B271</f>
        <v>0</v>
      </c>
      <c r="C266">
        <f>日行情!C271</f>
        <v>0</v>
      </c>
      <c r="D266">
        <f>日行情!L271</f>
        <v>0</v>
      </c>
      <c r="E266">
        <f>日行情!M271</f>
        <v>0</v>
      </c>
      <c r="F266">
        <f>日行情!AD271</f>
        <v>0</v>
      </c>
      <c r="G266">
        <f>日行情!AE271</f>
        <v>0</v>
      </c>
      <c r="H266">
        <f>日行情!W271</f>
        <v>0.12536984766565262</v>
      </c>
      <c r="J266" t="e">
        <f t="shared" si="53"/>
        <v>#N/A</v>
      </c>
      <c r="K266" t="e">
        <f t="shared" si="54"/>
        <v>#N/A</v>
      </c>
      <c r="L266" t="e">
        <f t="shared" si="55"/>
        <v>#N/A</v>
      </c>
      <c r="M266" t="e">
        <f t="shared" si="56"/>
        <v>#N/A</v>
      </c>
      <c r="N266" t="e">
        <f t="shared" si="57"/>
        <v>#N/A</v>
      </c>
      <c r="O266" t="e">
        <f t="shared" si="58"/>
        <v>#N/A</v>
      </c>
      <c r="P266" t="e">
        <f t="shared" si="59"/>
        <v>#N/A</v>
      </c>
      <c r="Q266" t="e">
        <f t="shared" si="60"/>
        <v>#N/A</v>
      </c>
      <c r="R266" t="e">
        <f t="shared" si="61"/>
        <v>#N/A</v>
      </c>
      <c r="S266" t="e">
        <f t="shared" si="62"/>
        <v>#N/A</v>
      </c>
      <c r="T266" t="e">
        <f t="shared" si="63"/>
        <v>#N/A</v>
      </c>
      <c r="U266" t="e">
        <f t="shared" si="64"/>
        <v>#N/A</v>
      </c>
    </row>
    <row r="267" spans="1:21" x14ac:dyDescent="0.3">
      <c r="A267" t="str">
        <f t="shared" si="52"/>
        <v/>
      </c>
      <c r="B267">
        <f>日行情!B272</f>
        <v>0</v>
      </c>
      <c r="C267">
        <f>日行情!C272</f>
        <v>0</v>
      </c>
      <c r="D267">
        <f>日行情!L272</f>
        <v>0</v>
      </c>
      <c r="E267">
        <f>日行情!M272</f>
        <v>0</v>
      </c>
      <c r="F267">
        <f>日行情!AD272</f>
        <v>0</v>
      </c>
      <c r="G267">
        <f>日行情!AE272</f>
        <v>0</v>
      </c>
      <c r="H267">
        <f>日行情!W272</f>
        <v>0.12742754387065763</v>
      </c>
      <c r="J267" t="e">
        <f t="shared" si="53"/>
        <v>#N/A</v>
      </c>
      <c r="K267" t="e">
        <f t="shared" si="54"/>
        <v>#N/A</v>
      </c>
      <c r="L267" t="e">
        <f t="shared" si="55"/>
        <v>#N/A</v>
      </c>
      <c r="M267" t="e">
        <f t="shared" si="56"/>
        <v>#N/A</v>
      </c>
      <c r="N267" t="e">
        <f t="shared" si="57"/>
        <v>#N/A</v>
      </c>
      <c r="O267" t="e">
        <f t="shared" si="58"/>
        <v>#N/A</v>
      </c>
      <c r="P267" t="e">
        <f t="shared" si="59"/>
        <v>#N/A</v>
      </c>
      <c r="Q267" t="e">
        <f t="shared" si="60"/>
        <v>#N/A</v>
      </c>
      <c r="R267" t="e">
        <f t="shared" si="61"/>
        <v>#N/A</v>
      </c>
      <c r="S267" t="e">
        <f t="shared" si="62"/>
        <v>#N/A</v>
      </c>
      <c r="T267" t="e">
        <f t="shared" si="63"/>
        <v>#N/A</v>
      </c>
      <c r="U267" t="e">
        <f t="shared" si="64"/>
        <v>#N/A</v>
      </c>
    </row>
    <row r="268" spans="1:21" x14ac:dyDescent="0.3">
      <c r="A268" t="str">
        <f t="shared" si="52"/>
        <v/>
      </c>
      <c r="B268">
        <f>日行情!B273</f>
        <v>0</v>
      </c>
      <c r="C268">
        <f>日行情!C273</f>
        <v>0</v>
      </c>
      <c r="D268">
        <f>日行情!L273</f>
        <v>0</v>
      </c>
      <c r="E268">
        <f>日行情!M273</f>
        <v>0</v>
      </c>
      <c r="F268">
        <f>日行情!AD273</f>
        <v>0</v>
      </c>
      <c r="G268">
        <f>日行情!AE273</f>
        <v>0</v>
      </c>
      <c r="H268">
        <f>日行情!W273</f>
        <v>0.12823592984445392</v>
      </c>
      <c r="J268" t="e">
        <f t="shared" si="53"/>
        <v>#N/A</v>
      </c>
      <c r="K268" t="e">
        <f t="shared" si="54"/>
        <v>#N/A</v>
      </c>
      <c r="L268" t="e">
        <f t="shared" si="55"/>
        <v>#N/A</v>
      </c>
      <c r="M268" t="e">
        <f t="shared" si="56"/>
        <v>#N/A</v>
      </c>
      <c r="N268" t="e">
        <f t="shared" si="57"/>
        <v>#N/A</v>
      </c>
      <c r="O268" t="e">
        <f t="shared" si="58"/>
        <v>#N/A</v>
      </c>
      <c r="P268" t="e">
        <f t="shared" si="59"/>
        <v>#N/A</v>
      </c>
      <c r="Q268" t="e">
        <f t="shared" si="60"/>
        <v>#N/A</v>
      </c>
      <c r="R268" t="e">
        <f t="shared" si="61"/>
        <v>#N/A</v>
      </c>
      <c r="S268" t="e">
        <f t="shared" si="62"/>
        <v>#N/A</v>
      </c>
      <c r="T268" t="e">
        <f t="shared" si="63"/>
        <v>#N/A</v>
      </c>
      <c r="U268" t="e">
        <f t="shared" si="64"/>
        <v>#N/A</v>
      </c>
    </row>
    <row r="269" spans="1:21" x14ac:dyDescent="0.3">
      <c r="A269" t="str">
        <f t="shared" si="52"/>
        <v/>
      </c>
      <c r="B269">
        <f>日行情!B274</f>
        <v>0</v>
      </c>
      <c r="C269">
        <f>日行情!C274</f>
        <v>0</v>
      </c>
      <c r="D269">
        <f>日行情!L274</f>
        <v>0</v>
      </c>
      <c r="E269">
        <f>日行情!M274</f>
        <v>0</v>
      </c>
      <c r="F269">
        <f>日行情!AD274</f>
        <v>0</v>
      </c>
      <c r="G269">
        <f>日行情!AE274</f>
        <v>0</v>
      </c>
      <c r="H269">
        <f>日行情!W274</f>
        <v>0.1293418316588551</v>
      </c>
      <c r="J269" t="e">
        <f t="shared" si="53"/>
        <v>#N/A</v>
      </c>
      <c r="K269" t="e">
        <f t="shared" si="54"/>
        <v>#N/A</v>
      </c>
      <c r="L269" t="e">
        <f t="shared" si="55"/>
        <v>#N/A</v>
      </c>
      <c r="M269" t="e">
        <f t="shared" si="56"/>
        <v>#N/A</v>
      </c>
      <c r="N269" t="e">
        <f t="shared" si="57"/>
        <v>#N/A</v>
      </c>
      <c r="O269" t="e">
        <f t="shared" si="58"/>
        <v>#N/A</v>
      </c>
      <c r="P269" t="e">
        <f t="shared" si="59"/>
        <v>#N/A</v>
      </c>
      <c r="Q269" t="e">
        <f t="shared" si="60"/>
        <v>#N/A</v>
      </c>
      <c r="R269" t="e">
        <f t="shared" si="61"/>
        <v>#N/A</v>
      </c>
      <c r="S269" t="e">
        <f t="shared" si="62"/>
        <v>#N/A</v>
      </c>
      <c r="T269" t="e">
        <f t="shared" si="63"/>
        <v>#N/A</v>
      </c>
      <c r="U269" t="e">
        <f t="shared" si="64"/>
        <v>#N/A</v>
      </c>
    </row>
    <row r="270" spans="1:21" x14ac:dyDescent="0.3">
      <c r="A270" t="str">
        <f t="shared" si="52"/>
        <v/>
      </c>
      <c r="B270">
        <f>日行情!B275</f>
        <v>0</v>
      </c>
      <c r="C270">
        <f>日行情!C275</f>
        <v>0</v>
      </c>
      <c r="D270">
        <f>日行情!L275</f>
        <v>0</v>
      </c>
      <c r="E270">
        <f>日行情!M275</f>
        <v>0</v>
      </c>
      <c r="F270">
        <f>日行情!AD275</f>
        <v>0</v>
      </c>
      <c r="G270">
        <f>日行情!AE275</f>
        <v>0</v>
      </c>
      <c r="H270">
        <f>日行情!W275</f>
        <v>0.13018773866273464</v>
      </c>
      <c r="J270" t="e">
        <f t="shared" si="53"/>
        <v>#N/A</v>
      </c>
      <c r="K270" t="e">
        <f t="shared" si="54"/>
        <v>#N/A</v>
      </c>
      <c r="L270" t="e">
        <f t="shared" si="55"/>
        <v>#N/A</v>
      </c>
      <c r="M270" t="e">
        <f t="shared" si="56"/>
        <v>#N/A</v>
      </c>
      <c r="N270" t="e">
        <f t="shared" si="57"/>
        <v>#N/A</v>
      </c>
      <c r="O270" t="e">
        <f t="shared" si="58"/>
        <v>#N/A</v>
      </c>
      <c r="P270" t="e">
        <f t="shared" si="59"/>
        <v>#N/A</v>
      </c>
      <c r="Q270" t="e">
        <f t="shared" si="60"/>
        <v>#N/A</v>
      </c>
      <c r="R270" t="e">
        <f t="shared" si="61"/>
        <v>#N/A</v>
      </c>
      <c r="S270" t="e">
        <f t="shared" si="62"/>
        <v>#N/A</v>
      </c>
      <c r="T270" t="e">
        <f t="shared" si="63"/>
        <v>#N/A</v>
      </c>
      <c r="U270" t="e">
        <f t="shared" si="64"/>
        <v>#N/A</v>
      </c>
    </row>
    <row r="271" spans="1:21" x14ac:dyDescent="0.3">
      <c r="A271" t="str">
        <f t="shared" si="52"/>
        <v/>
      </c>
      <c r="B271">
        <f>日行情!B276</f>
        <v>0</v>
      </c>
      <c r="C271">
        <f>日行情!C276</f>
        <v>0</v>
      </c>
      <c r="D271">
        <f>日行情!L276</f>
        <v>0</v>
      </c>
      <c r="E271">
        <f>日行情!M276</f>
        <v>0</v>
      </c>
      <c r="F271">
        <f>日行情!AD276</f>
        <v>0</v>
      </c>
      <c r="G271">
        <f>日行情!AE276</f>
        <v>0</v>
      </c>
      <c r="H271">
        <f>日行情!W276</f>
        <v>0.13141010766185818</v>
      </c>
      <c r="J271" t="e">
        <f t="shared" si="53"/>
        <v>#N/A</v>
      </c>
      <c r="K271" t="e">
        <f t="shared" si="54"/>
        <v>#N/A</v>
      </c>
      <c r="L271" t="e">
        <f t="shared" si="55"/>
        <v>#N/A</v>
      </c>
      <c r="M271" t="e">
        <f t="shared" si="56"/>
        <v>#N/A</v>
      </c>
      <c r="N271" t="e">
        <f t="shared" si="57"/>
        <v>#N/A</v>
      </c>
      <c r="O271" t="e">
        <f t="shared" si="58"/>
        <v>#N/A</v>
      </c>
      <c r="P271" t="e">
        <f t="shared" si="59"/>
        <v>#N/A</v>
      </c>
      <c r="Q271" t="e">
        <f t="shared" si="60"/>
        <v>#N/A</v>
      </c>
      <c r="R271" t="e">
        <f t="shared" si="61"/>
        <v>#N/A</v>
      </c>
      <c r="S271" t="e">
        <f t="shared" si="62"/>
        <v>#N/A</v>
      </c>
      <c r="T271" t="e">
        <f t="shared" si="63"/>
        <v>#N/A</v>
      </c>
      <c r="U271" t="e">
        <f t="shared" si="64"/>
        <v>#N/A</v>
      </c>
    </row>
    <row r="272" spans="1:21" x14ac:dyDescent="0.3">
      <c r="A272" t="str">
        <f t="shared" si="52"/>
        <v/>
      </c>
      <c r="B272">
        <f>日行情!B277</f>
        <v>0</v>
      </c>
      <c r="C272">
        <f>日行情!C277</f>
        <v>0</v>
      </c>
      <c r="D272">
        <f>日行情!L277</f>
        <v>0</v>
      </c>
      <c r="E272">
        <f>日行情!M277</f>
        <v>0</v>
      </c>
      <c r="F272">
        <f>日行情!AD277</f>
        <v>0</v>
      </c>
      <c r="G272">
        <f>日行情!AE277</f>
        <v>0</v>
      </c>
      <c r="H272">
        <f>日行情!W277</f>
        <v>0.13134533247608693</v>
      </c>
      <c r="J272" t="e">
        <f t="shared" si="53"/>
        <v>#N/A</v>
      </c>
      <c r="K272" t="e">
        <f t="shared" si="54"/>
        <v>#N/A</v>
      </c>
      <c r="L272" t="e">
        <f t="shared" si="55"/>
        <v>#N/A</v>
      </c>
      <c r="M272" t="e">
        <f t="shared" si="56"/>
        <v>#N/A</v>
      </c>
      <c r="N272" t="e">
        <f t="shared" si="57"/>
        <v>#N/A</v>
      </c>
      <c r="O272" t="e">
        <f t="shared" si="58"/>
        <v>#N/A</v>
      </c>
      <c r="P272" t="e">
        <f t="shared" si="59"/>
        <v>#N/A</v>
      </c>
      <c r="Q272" t="e">
        <f t="shared" si="60"/>
        <v>#N/A</v>
      </c>
      <c r="R272" t="e">
        <f t="shared" si="61"/>
        <v>#N/A</v>
      </c>
      <c r="S272" t="e">
        <f t="shared" si="62"/>
        <v>#N/A</v>
      </c>
      <c r="T272" t="e">
        <f t="shared" si="63"/>
        <v>#N/A</v>
      </c>
      <c r="U272" t="e">
        <f t="shared" si="64"/>
        <v>#N/A</v>
      </c>
    </row>
    <row r="273" spans="1:21" x14ac:dyDescent="0.3">
      <c r="A273" t="str">
        <f t="shared" si="52"/>
        <v/>
      </c>
      <c r="B273">
        <f>日行情!B278</f>
        <v>0</v>
      </c>
      <c r="C273">
        <f>日行情!C278</f>
        <v>0</v>
      </c>
      <c r="D273">
        <f>日行情!L278</f>
        <v>0</v>
      </c>
      <c r="E273">
        <f>日行情!M278</f>
        <v>0</v>
      </c>
      <c r="F273">
        <f>日行情!AD278</f>
        <v>0</v>
      </c>
      <c r="G273">
        <f>日行情!AE278</f>
        <v>0</v>
      </c>
      <c r="H273">
        <f>日行情!W278</f>
        <v>0.13125361605823041</v>
      </c>
      <c r="J273" t="e">
        <f t="shared" si="53"/>
        <v>#N/A</v>
      </c>
      <c r="K273" t="e">
        <f t="shared" si="54"/>
        <v>#N/A</v>
      </c>
      <c r="L273" t="e">
        <f t="shared" si="55"/>
        <v>#N/A</v>
      </c>
      <c r="M273" t="e">
        <f t="shared" si="56"/>
        <v>#N/A</v>
      </c>
      <c r="N273" t="e">
        <f t="shared" si="57"/>
        <v>#N/A</v>
      </c>
      <c r="O273" t="e">
        <f t="shared" si="58"/>
        <v>#N/A</v>
      </c>
      <c r="P273" t="e">
        <f t="shared" si="59"/>
        <v>#N/A</v>
      </c>
      <c r="Q273" t="e">
        <f t="shared" si="60"/>
        <v>#N/A</v>
      </c>
      <c r="R273" t="e">
        <f t="shared" si="61"/>
        <v>#N/A</v>
      </c>
      <c r="S273" t="e">
        <f t="shared" si="62"/>
        <v>#N/A</v>
      </c>
      <c r="T273" t="e">
        <f t="shared" si="63"/>
        <v>#N/A</v>
      </c>
      <c r="U273" t="e">
        <f t="shared" si="64"/>
        <v>#N/A</v>
      </c>
    </row>
    <row r="274" spans="1:21" x14ac:dyDescent="0.3">
      <c r="A274" t="str">
        <f t="shared" si="52"/>
        <v/>
      </c>
      <c r="B274">
        <f>日行情!B279</f>
        <v>0</v>
      </c>
      <c r="C274">
        <f>日行情!C279</f>
        <v>0</v>
      </c>
      <c r="D274">
        <f>日行情!L279</f>
        <v>0</v>
      </c>
      <c r="E274">
        <f>日行情!M279</f>
        <v>0</v>
      </c>
      <c r="F274">
        <f>日行情!AD279</f>
        <v>0</v>
      </c>
      <c r="G274">
        <f>日行情!AE279</f>
        <v>0</v>
      </c>
      <c r="H274">
        <f>日行情!W279</f>
        <v>0.13188400810655204</v>
      </c>
      <c r="J274" t="e">
        <f t="shared" si="53"/>
        <v>#N/A</v>
      </c>
      <c r="K274" t="e">
        <f t="shared" si="54"/>
        <v>#N/A</v>
      </c>
      <c r="L274" t="e">
        <f t="shared" si="55"/>
        <v>#N/A</v>
      </c>
      <c r="M274" t="e">
        <f t="shared" si="56"/>
        <v>#N/A</v>
      </c>
      <c r="N274" t="e">
        <f t="shared" si="57"/>
        <v>#N/A</v>
      </c>
      <c r="O274" t="e">
        <f t="shared" si="58"/>
        <v>#N/A</v>
      </c>
      <c r="P274" t="e">
        <f t="shared" si="59"/>
        <v>#N/A</v>
      </c>
      <c r="Q274" t="e">
        <f t="shared" si="60"/>
        <v>#N/A</v>
      </c>
      <c r="R274" t="e">
        <f t="shared" si="61"/>
        <v>#N/A</v>
      </c>
      <c r="S274" t="e">
        <f t="shared" si="62"/>
        <v>#N/A</v>
      </c>
      <c r="T274" t="e">
        <f t="shared" si="63"/>
        <v>#N/A</v>
      </c>
      <c r="U274" t="e">
        <f t="shared" si="64"/>
        <v>#N/A</v>
      </c>
    </row>
    <row r="275" spans="1:21" x14ac:dyDescent="0.3">
      <c r="A275" t="str">
        <f t="shared" si="52"/>
        <v/>
      </c>
      <c r="B275">
        <f>日行情!B280</f>
        <v>0</v>
      </c>
      <c r="C275">
        <f>日行情!C280</f>
        <v>0</v>
      </c>
      <c r="D275">
        <f>日行情!L280</f>
        <v>0</v>
      </c>
      <c r="E275">
        <f>日行情!M280</f>
        <v>0</v>
      </c>
      <c r="F275">
        <f>日行情!AD280</f>
        <v>0</v>
      </c>
      <c r="G275">
        <f>日行情!AE280</f>
        <v>0</v>
      </c>
      <c r="H275">
        <f>日行情!W280</f>
        <v>0.13203929271914067</v>
      </c>
      <c r="J275" t="e">
        <f t="shared" si="53"/>
        <v>#N/A</v>
      </c>
      <c r="K275" t="e">
        <f t="shared" si="54"/>
        <v>#N/A</v>
      </c>
      <c r="L275" t="e">
        <f t="shared" si="55"/>
        <v>#N/A</v>
      </c>
      <c r="M275" t="e">
        <f t="shared" si="56"/>
        <v>#N/A</v>
      </c>
      <c r="N275" t="e">
        <f t="shared" si="57"/>
        <v>#N/A</v>
      </c>
      <c r="O275" t="e">
        <f t="shared" si="58"/>
        <v>#N/A</v>
      </c>
      <c r="P275" t="e">
        <f t="shared" si="59"/>
        <v>#N/A</v>
      </c>
      <c r="Q275" t="e">
        <f t="shared" si="60"/>
        <v>#N/A</v>
      </c>
      <c r="R275" t="e">
        <f t="shared" si="61"/>
        <v>#N/A</v>
      </c>
      <c r="S275" t="e">
        <f t="shared" si="62"/>
        <v>#N/A</v>
      </c>
      <c r="T275" t="e">
        <f t="shared" si="63"/>
        <v>#N/A</v>
      </c>
      <c r="U275" t="e">
        <f t="shared" si="64"/>
        <v>#N/A</v>
      </c>
    </row>
    <row r="276" spans="1:21" x14ac:dyDescent="0.3">
      <c r="A276" t="str">
        <f t="shared" si="52"/>
        <v/>
      </c>
      <c r="B276">
        <f>日行情!B281</f>
        <v>0</v>
      </c>
      <c r="C276">
        <f>日行情!C281</f>
        <v>0</v>
      </c>
      <c r="D276">
        <f>日行情!L281</f>
        <v>0</v>
      </c>
      <c r="E276">
        <f>日行情!M281</f>
        <v>0</v>
      </c>
      <c r="F276">
        <f>日行情!AD281</f>
        <v>0</v>
      </c>
      <c r="G276">
        <f>日行情!AE281</f>
        <v>0</v>
      </c>
      <c r="H276">
        <f>日行情!W281</f>
        <v>0.13208722963485869</v>
      </c>
      <c r="J276" t="e">
        <f t="shared" si="53"/>
        <v>#N/A</v>
      </c>
      <c r="K276" t="e">
        <f t="shared" si="54"/>
        <v>#N/A</v>
      </c>
      <c r="L276" t="e">
        <f t="shared" si="55"/>
        <v>#N/A</v>
      </c>
      <c r="M276" t="e">
        <f t="shared" si="56"/>
        <v>#N/A</v>
      </c>
      <c r="N276" t="e">
        <f t="shared" si="57"/>
        <v>#N/A</v>
      </c>
      <c r="O276" t="e">
        <f t="shared" si="58"/>
        <v>#N/A</v>
      </c>
      <c r="P276" t="e">
        <f t="shared" si="59"/>
        <v>#N/A</v>
      </c>
      <c r="Q276" t="e">
        <f t="shared" si="60"/>
        <v>#N/A</v>
      </c>
      <c r="R276" t="e">
        <f t="shared" si="61"/>
        <v>#N/A</v>
      </c>
      <c r="S276" t="e">
        <f t="shared" si="62"/>
        <v>#N/A</v>
      </c>
      <c r="T276" t="e">
        <f t="shared" si="63"/>
        <v>#N/A</v>
      </c>
      <c r="U276" t="e">
        <f t="shared" si="64"/>
        <v>#N/A</v>
      </c>
    </row>
    <row r="277" spans="1:21" x14ac:dyDescent="0.3">
      <c r="A277" t="str">
        <f t="shared" si="52"/>
        <v/>
      </c>
      <c r="B277">
        <f>日行情!B282</f>
        <v>0</v>
      </c>
      <c r="C277">
        <f>日行情!C282</f>
        <v>0</v>
      </c>
      <c r="D277">
        <f>日行情!L282</f>
        <v>0</v>
      </c>
      <c r="E277">
        <f>日行情!M282</f>
        <v>0</v>
      </c>
      <c r="F277">
        <f>日行情!AD282</f>
        <v>0</v>
      </c>
      <c r="G277">
        <f>日行情!AE282</f>
        <v>0</v>
      </c>
      <c r="H277">
        <f>日行情!W282</f>
        <v>0.13252161229886111</v>
      </c>
      <c r="J277" t="e">
        <f t="shared" si="53"/>
        <v>#N/A</v>
      </c>
      <c r="K277" t="e">
        <f t="shared" si="54"/>
        <v>#N/A</v>
      </c>
      <c r="L277" t="e">
        <f t="shared" si="55"/>
        <v>#N/A</v>
      </c>
      <c r="M277" t="e">
        <f t="shared" si="56"/>
        <v>#N/A</v>
      </c>
      <c r="N277" t="e">
        <f t="shared" si="57"/>
        <v>#N/A</v>
      </c>
      <c r="O277" t="e">
        <f t="shared" si="58"/>
        <v>#N/A</v>
      </c>
      <c r="P277" t="e">
        <f t="shared" si="59"/>
        <v>#N/A</v>
      </c>
      <c r="Q277" t="e">
        <f t="shared" si="60"/>
        <v>#N/A</v>
      </c>
      <c r="R277" t="e">
        <f t="shared" si="61"/>
        <v>#N/A</v>
      </c>
      <c r="S277" t="e">
        <f t="shared" si="62"/>
        <v>#N/A</v>
      </c>
      <c r="T277" t="e">
        <f t="shared" si="63"/>
        <v>#N/A</v>
      </c>
      <c r="U277" t="e">
        <f t="shared" si="64"/>
        <v>#N/A</v>
      </c>
    </row>
    <row r="278" spans="1:21" x14ac:dyDescent="0.3">
      <c r="A278" t="str">
        <f t="shared" si="52"/>
        <v/>
      </c>
      <c r="B278">
        <f>日行情!B283</f>
        <v>0</v>
      </c>
      <c r="C278">
        <f>日行情!C283</f>
        <v>0</v>
      </c>
      <c r="D278">
        <f>日行情!L283</f>
        <v>0</v>
      </c>
      <c r="E278">
        <f>日行情!M283</f>
        <v>0</v>
      </c>
      <c r="F278">
        <f>日行情!AD283</f>
        <v>0</v>
      </c>
      <c r="G278">
        <f>日行情!AE283</f>
        <v>0</v>
      </c>
      <c r="H278">
        <f>日行情!W283</f>
        <v>0.13766589751474556</v>
      </c>
      <c r="J278" t="e">
        <f t="shared" si="53"/>
        <v>#N/A</v>
      </c>
      <c r="K278" t="e">
        <f t="shared" si="54"/>
        <v>#N/A</v>
      </c>
      <c r="L278" t="e">
        <f t="shared" si="55"/>
        <v>#N/A</v>
      </c>
      <c r="M278" t="e">
        <f t="shared" si="56"/>
        <v>#N/A</v>
      </c>
      <c r="N278" t="e">
        <f t="shared" si="57"/>
        <v>#N/A</v>
      </c>
      <c r="O278" t="e">
        <f t="shared" si="58"/>
        <v>#N/A</v>
      </c>
      <c r="P278" t="e">
        <f t="shared" si="59"/>
        <v>#N/A</v>
      </c>
      <c r="Q278" t="e">
        <f t="shared" si="60"/>
        <v>#N/A</v>
      </c>
      <c r="R278" t="e">
        <f t="shared" si="61"/>
        <v>#N/A</v>
      </c>
      <c r="S278" t="e">
        <f t="shared" si="62"/>
        <v>#N/A</v>
      </c>
      <c r="T278" t="e">
        <f t="shared" si="63"/>
        <v>#N/A</v>
      </c>
      <c r="U278" t="e">
        <f t="shared" si="64"/>
        <v>#N/A</v>
      </c>
    </row>
    <row r="279" spans="1:21" x14ac:dyDescent="0.3">
      <c r="A279" t="str">
        <f t="shared" si="52"/>
        <v/>
      </c>
      <c r="B279">
        <f>日行情!B284</f>
        <v>0</v>
      </c>
      <c r="C279">
        <f>日行情!C284</f>
        <v>0</v>
      </c>
      <c r="D279">
        <f>日行情!L284</f>
        <v>0</v>
      </c>
      <c r="E279">
        <f>日行情!M284</f>
        <v>0</v>
      </c>
      <c r="F279">
        <f>日行情!AD284</f>
        <v>0</v>
      </c>
      <c r="G279">
        <f>日行情!AE284</f>
        <v>0</v>
      </c>
      <c r="H279">
        <f>日行情!W284</f>
        <v>0.13814604153037074</v>
      </c>
      <c r="J279" t="e">
        <f t="shared" si="53"/>
        <v>#N/A</v>
      </c>
      <c r="K279" t="e">
        <f t="shared" si="54"/>
        <v>#N/A</v>
      </c>
      <c r="L279" t="e">
        <f t="shared" si="55"/>
        <v>#N/A</v>
      </c>
      <c r="M279" t="e">
        <f t="shared" si="56"/>
        <v>#N/A</v>
      </c>
      <c r="N279" t="e">
        <f t="shared" si="57"/>
        <v>#N/A</v>
      </c>
      <c r="O279" t="e">
        <f t="shared" si="58"/>
        <v>#N/A</v>
      </c>
      <c r="P279" t="e">
        <f t="shared" si="59"/>
        <v>#N/A</v>
      </c>
      <c r="Q279" t="e">
        <f t="shared" si="60"/>
        <v>#N/A</v>
      </c>
      <c r="R279" t="e">
        <f t="shared" si="61"/>
        <v>#N/A</v>
      </c>
      <c r="S279" t="e">
        <f t="shared" si="62"/>
        <v>#N/A</v>
      </c>
      <c r="T279" t="e">
        <f t="shared" si="63"/>
        <v>#N/A</v>
      </c>
      <c r="U279" t="e">
        <f t="shared" si="64"/>
        <v>#N/A</v>
      </c>
    </row>
    <row r="280" spans="1:21" x14ac:dyDescent="0.3">
      <c r="A280" t="str">
        <f t="shared" si="52"/>
        <v/>
      </c>
      <c r="B280">
        <f>日行情!B285</f>
        <v>0</v>
      </c>
      <c r="C280">
        <f>日行情!C285</f>
        <v>0</v>
      </c>
      <c r="D280">
        <f>日行情!L285</f>
        <v>0</v>
      </c>
      <c r="E280">
        <f>日行情!M285</f>
        <v>0</v>
      </c>
      <c r="F280">
        <f>日行情!AD285</f>
        <v>0</v>
      </c>
      <c r="G280">
        <f>日行情!AE285</f>
        <v>0</v>
      </c>
      <c r="H280">
        <f>日行情!W285</f>
        <v>0.13830110262610013</v>
      </c>
      <c r="J280" t="e">
        <f t="shared" si="53"/>
        <v>#N/A</v>
      </c>
      <c r="K280" t="e">
        <f t="shared" si="54"/>
        <v>#N/A</v>
      </c>
      <c r="L280" t="e">
        <f t="shared" si="55"/>
        <v>#N/A</v>
      </c>
      <c r="M280" t="e">
        <f t="shared" si="56"/>
        <v>#N/A</v>
      </c>
      <c r="N280" t="e">
        <f t="shared" si="57"/>
        <v>#N/A</v>
      </c>
      <c r="O280" t="e">
        <f t="shared" si="58"/>
        <v>#N/A</v>
      </c>
      <c r="P280" t="e">
        <f t="shared" si="59"/>
        <v>#N/A</v>
      </c>
      <c r="Q280" t="e">
        <f t="shared" si="60"/>
        <v>#N/A</v>
      </c>
      <c r="R280" t="e">
        <f t="shared" si="61"/>
        <v>#N/A</v>
      </c>
      <c r="S280" t="e">
        <f t="shared" si="62"/>
        <v>#N/A</v>
      </c>
      <c r="T280" t="e">
        <f t="shared" si="63"/>
        <v>#N/A</v>
      </c>
      <c r="U280" t="e">
        <f t="shared" si="64"/>
        <v>#N/A</v>
      </c>
    </row>
    <row r="281" spans="1:21" x14ac:dyDescent="0.3">
      <c r="A281" t="str">
        <f t="shared" si="52"/>
        <v/>
      </c>
      <c r="B281">
        <f>日行情!B286</f>
        <v>0</v>
      </c>
      <c r="C281">
        <f>日行情!C286</f>
        <v>0</v>
      </c>
      <c r="D281">
        <f>日行情!L286</f>
        <v>0</v>
      </c>
      <c r="E281">
        <f>日行情!M286</f>
        <v>0</v>
      </c>
      <c r="F281">
        <f>日行情!AD286</f>
        <v>0</v>
      </c>
      <c r="G281">
        <f>日行情!AE286</f>
        <v>0</v>
      </c>
      <c r="H281">
        <f>日行情!W286</f>
        <v>0.13831290431626136</v>
      </c>
      <c r="J281" t="e">
        <f t="shared" si="53"/>
        <v>#N/A</v>
      </c>
      <c r="K281" t="e">
        <f t="shared" si="54"/>
        <v>#N/A</v>
      </c>
      <c r="L281" t="e">
        <f t="shared" si="55"/>
        <v>#N/A</v>
      </c>
      <c r="M281" t="e">
        <f t="shared" si="56"/>
        <v>#N/A</v>
      </c>
      <c r="N281" t="e">
        <f t="shared" si="57"/>
        <v>#N/A</v>
      </c>
      <c r="O281" t="e">
        <f t="shared" si="58"/>
        <v>#N/A</v>
      </c>
      <c r="P281" t="e">
        <f t="shared" si="59"/>
        <v>#N/A</v>
      </c>
      <c r="Q281" t="e">
        <f t="shared" si="60"/>
        <v>#N/A</v>
      </c>
      <c r="R281" t="e">
        <f t="shared" si="61"/>
        <v>#N/A</v>
      </c>
      <c r="S281" t="e">
        <f t="shared" si="62"/>
        <v>#N/A</v>
      </c>
      <c r="T281" t="e">
        <f t="shared" si="63"/>
        <v>#N/A</v>
      </c>
      <c r="U281" t="e">
        <f t="shared" si="64"/>
        <v>#N/A</v>
      </c>
    </row>
    <row r="282" spans="1:21" x14ac:dyDescent="0.3">
      <c r="A282" t="str">
        <f t="shared" si="52"/>
        <v/>
      </c>
      <c r="B282">
        <f>日行情!B287</f>
        <v>0</v>
      </c>
      <c r="C282">
        <f>日行情!C287</f>
        <v>0</v>
      </c>
      <c r="D282">
        <f>日行情!L287</f>
        <v>0</v>
      </c>
      <c r="E282">
        <f>日行情!M287</f>
        <v>0</v>
      </c>
      <c r="F282">
        <f>日行情!AD287</f>
        <v>0</v>
      </c>
      <c r="G282">
        <f>日行情!AE287</f>
        <v>0</v>
      </c>
      <c r="H282">
        <f>日行情!W287</f>
        <v>0.13857772709093985</v>
      </c>
      <c r="J282" t="e">
        <f t="shared" si="53"/>
        <v>#N/A</v>
      </c>
      <c r="K282" t="e">
        <f t="shared" si="54"/>
        <v>#N/A</v>
      </c>
      <c r="L282" t="e">
        <f t="shared" si="55"/>
        <v>#N/A</v>
      </c>
      <c r="M282" t="e">
        <f t="shared" si="56"/>
        <v>#N/A</v>
      </c>
      <c r="N282" t="e">
        <f t="shared" si="57"/>
        <v>#N/A</v>
      </c>
      <c r="O282" t="e">
        <f t="shared" si="58"/>
        <v>#N/A</v>
      </c>
      <c r="P282" t="e">
        <f t="shared" si="59"/>
        <v>#N/A</v>
      </c>
      <c r="Q282" t="e">
        <f t="shared" si="60"/>
        <v>#N/A</v>
      </c>
      <c r="R282" t="e">
        <f t="shared" si="61"/>
        <v>#N/A</v>
      </c>
      <c r="S282" t="e">
        <f t="shared" si="62"/>
        <v>#N/A</v>
      </c>
      <c r="T282" t="e">
        <f t="shared" si="63"/>
        <v>#N/A</v>
      </c>
      <c r="U282" t="e">
        <f t="shared" si="64"/>
        <v>#N/A</v>
      </c>
    </row>
    <row r="283" spans="1:21" x14ac:dyDescent="0.3">
      <c r="A283" t="str">
        <f t="shared" si="52"/>
        <v/>
      </c>
      <c r="B283">
        <f>日行情!B288</f>
        <v>0</v>
      </c>
      <c r="C283">
        <f>日行情!C288</f>
        <v>0</v>
      </c>
      <c r="D283">
        <f>日行情!L288</f>
        <v>0</v>
      </c>
      <c r="E283">
        <f>日行情!M288</f>
        <v>0</v>
      </c>
      <c r="F283">
        <f>日行情!AD288</f>
        <v>0</v>
      </c>
      <c r="G283">
        <f>日行情!AE288</f>
        <v>0</v>
      </c>
      <c r="H283">
        <f>日行情!W288</f>
        <v>0.13962630428154021</v>
      </c>
      <c r="J283" t="e">
        <f t="shared" si="53"/>
        <v>#N/A</v>
      </c>
      <c r="K283" t="e">
        <f t="shared" si="54"/>
        <v>#N/A</v>
      </c>
      <c r="L283" t="e">
        <f t="shared" si="55"/>
        <v>#N/A</v>
      </c>
      <c r="M283" t="e">
        <f t="shared" si="56"/>
        <v>#N/A</v>
      </c>
      <c r="N283" t="e">
        <f t="shared" si="57"/>
        <v>#N/A</v>
      </c>
      <c r="O283" t="e">
        <f t="shared" si="58"/>
        <v>#N/A</v>
      </c>
      <c r="P283" t="e">
        <f t="shared" si="59"/>
        <v>#N/A</v>
      </c>
      <c r="Q283" t="e">
        <f t="shared" si="60"/>
        <v>#N/A</v>
      </c>
      <c r="R283" t="e">
        <f t="shared" si="61"/>
        <v>#N/A</v>
      </c>
      <c r="S283" t="e">
        <f t="shared" si="62"/>
        <v>#N/A</v>
      </c>
      <c r="T283" t="e">
        <f t="shared" si="63"/>
        <v>#N/A</v>
      </c>
      <c r="U283" t="e">
        <f t="shared" si="64"/>
        <v>#N/A</v>
      </c>
    </row>
    <row r="284" spans="1:21" x14ac:dyDescent="0.3">
      <c r="A284" t="str">
        <f t="shared" si="52"/>
        <v/>
      </c>
      <c r="B284">
        <f>日行情!B289</f>
        <v>0</v>
      </c>
      <c r="C284">
        <f>日行情!C289</f>
        <v>0</v>
      </c>
      <c r="D284">
        <f>日行情!L289</f>
        <v>0</v>
      </c>
      <c r="E284">
        <f>日行情!M289</f>
        <v>0</v>
      </c>
      <c r="F284">
        <f>日行情!AD289</f>
        <v>0</v>
      </c>
      <c r="G284">
        <f>日行情!AE289</f>
        <v>0</v>
      </c>
      <c r="H284">
        <f>日行情!W289</f>
        <v>0.1397369004234299</v>
      </c>
      <c r="J284" t="e">
        <f t="shared" si="53"/>
        <v>#N/A</v>
      </c>
      <c r="K284" t="e">
        <f t="shared" si="54"/>
        <v>#N/A</v>
      </c>
      <c r="L284" t="e">
        <f t="shared" si="55"/>
        <v>#N/A</v>
      </c>
      <c r="M284" t="e">
        <f t="shared" si="56"/>
        <v>#N/A</v>
      </c>
      <c r="N284" t="e">
        <f t="shared" si="57"/>
        <v>#N/A</v>
      </c>
      <c r="O284" t="e">
        <f t="shared" si="58"/>
        <v>#N/A</v>
      </c>
      <c r="P284" t="e">
        <f t="shared" si="59"/>
        <v>#N/A</v>
      </c>
      <c r="Q284" t="e">
        <f t="shared" si="60"/>
        <v>#N/A</v>
      </c>
      <c r="R284" t="e">
        <f t="shared" si="61"/>
        <v>#N/A</v>
      </c>
      <c r="S284" t="e">
        <f t="shared" si="62"/>
        <v>#N/A</v>
      </c>
      <c r="T284" t="e">
        <f t="shared" si="63"/>
        <v>#N/A</v>
      </c>
      <c r="U284" t="e">
        <f t="shared" si="64"/>
        <v>#N/A</v>
      </c>
    </row>
    <row r="285" spans="1:21" x14ac:dyDescent="0.3">
      <c r="A285" t="str">
        <f t="shared" si="52"/>
        <v/>
      </c>
      <c r="B285">
        <f>日行情!B290</f>
        <v>0</v>
      </c>
      <c r="C285">
        <f>日行情!C290</f>
        <v>0</v>
      </c>
      <c r="D285">
        <f>日行情!L290</f>
        <v>0</v>
      </c>
      <c r="E285">
        <f>日行情!M290</f>
        <v>0</v>
      </c>
      <c r="F285">
        <f>日行情!AD290</f>
        <v>0</v>
      </c>
      <c r="G285">
        <f>日行情!AE290</f>
        <v>0</v>
      </c>
      <c r="H285">
        <f>日行情!W290</f>
        <v>0.14028417400240895</v>
      </c>
      <c r="J285" t="e">
        <f t="shared" si="53"/>
        <v>#N/A</v>
      </c>
      <c r="K285" t="e">
        <f t="shared" si="54"/>
        <v>#N/A</v>
      </c>
      <c r="L285" t="e">
        <f t="shared" si="55"/>
        <v>#N/A</v>
      </c>
      <c r="M285" t="e">
        <f t="shared" si="56"/>
        <v>#N/A</v>
      </c>
      <c r="N285" t="e">
        <f t="shared" si="57"/>
        <v>#N/A</v>
      </c>
      <c r="O285" t="e">
        <f t="shared" si="58"/>
        <v>#N/A</v>
      </c>
      <c r="P285" t="e">
        <f t="shared" si="59"/>
        <v>#N/A</v>
      </c>
      <c r="Q285" t="e">
        <f t="shared" si="60"/>
        <v>#N/A</v>
      </c>
      <c r="R285" t="e">
        <f t="shared" si="61"/>
        <v>#N/A</v>
      </c>
      <c r="S285" t="e">
        <f t="shared" si="62"/>
        <v>#N/A</v>
      </c>
      <c r="T285" t="e">
        <f t="shared" si="63"/>
        <v>#N/A</v>
      </c>
      <c r="U285" t="e">
        <f t="shared" si="64"/>
        <v>#N/A</v>
      </c>
    </row>
    <row r="286" spans="1:21" x14ac:dyDescent="0.3">
      <c r="A286" t="str">
        <f t="shared" si="52"/>
        <v/>
      </c>
      <c r="B286">
        <f>日行情!B291</f>
        <v>0</v>
      </c>
      <c r="C286">
        <f>日行情!C291</f>
        <v>0</v>
      </c>
      <c r="D286">
        <f>日行情!L291</f>
        <v>0</v>
      </c>
      <c r="E286">
        <f>日行情!M291</f>
        <v>0</v>
      </c>
      <c r="F286">
        <f>日行情!AD291</f>
        <v>0</v>
      </c>
      <c r="G286">
        <f>日行情!AE291</f>
        <v>0</v>
      </c>
      <c r="H286">
        <f>日行情!W291</f>
        <v>0.14143062177505344</v>
      </c>
      <c r="J286" t="e">
        <f t="shared" si="53"/>
        <v>#N/A</v>
      </c>
      <c r="K286" t="e">
        <f t="shared" si="54"/>
        <v>#N/A</v>
      </c>
      <c r="L286" t="e">
        <f t="shared" si="55"/>
        <v>#N/A</v>
      </c>
      <c r="M286" t="e">
        <f t="shared" si="56"/>
        <v>#N/A</v>
      </c>
      <c r="N286" t="e">
        <f t="shared" si="57"/>
        <v>#N/A</v>
      </c>
      <c r="O286" t="e">
        <f t="shared" si="58"/>
        <v>#N/A</v>
      </c>
      <c r="P286" t="e">
        <f t="shared" si="59"/>
        <v>#N/A</v>
      </c>
      <c r="Q286" t="e">
        <f t="shared" si="60"/>
        <v>#N/A</v>
      </c>
      <c r="R286" t="e">
        <f t="shared" si="61"/>
        <v>#N/A</v>
      </c>
      <c r="S286" t="e">
        <f t="shared" si="62"/>
        <v>#N/A</v>
      </c>
      <c r="T286" t="e">
        <f t="shared" si="63"/>
        <v>#N/A</v>
      </c>
      <c r="U286" t="e">
        <f t="shared" si="64"/>
        <v>#N/A</v>
      </c>
    </row>
    <row r="287" spans="1:21" x14ac:dyDescent="0.3">
      <c r="A287" t="str">
        <f t="shared" si="52"/>
        <v/>
      </c>
      <c r="B287">
        <f>日行情!B292</f>
        <v>0</v>
      </c>
      <c r="C287">
        <f>日行情!C292</f>
        <v>0</v>
      </c>
      <c r="D287">
        <f>日行情!L292</f>
        <v>0</v>
      </c>
      <c r="E287">
        <f>日行情!M292</f>
        <v>0</v>
      </c>
      <c r="F287">
        <f>日行情!AD292</f>
        <v>0</v>
      </c>
      <c r="G287">
        <f>日行情!AE292</f>
        <v>0</v>
      </c>
      <c r="H287">
        <f>日行情!W292</f>
        <v>0.14176564374461773</v>
      </c>
      <c r="J287" t="e">
        <f t="shared" si="53"/>
        <v>#N/A</v>
      </c>
      <c r="K287" t="e">
        <f t="shared" si="54"/>
        <v>#N/A</v>
      </c>
      <c r="L287" t="e">
        <f t="shared" si="55"/>
        <v>#N/A</v>
      </c>
      <c r="M287" t="e">
        <f t="shared" si="56"/>
        <v>#N/A</v>
      </c>
      <c r="N287" t="e">
        <f t="shared" si="57"/>
        <v>#N/A</v>
      </c>
      <c r="O287" t="e">
        <f t="shared" si="58"/>
        <v>#N/A</v>
      </c>
      <c r="P287" t="e">
        <f t="shared" si="59"/>
        <v>#N/A</v>
      </c>
      <c r="Q287" t="e">
        <f t="shared" si="60"/>
        <v>#N/A</v>
      </c>
      <c r="R287" t="e">
        <f t="shared" si="61"/>
        <v>#N/A</v>
      </c>
      <c r="S287" t="e">
        <f t="shared" si="62"/>
        <v>#N/A</v>
      </c>
      <c r="T287" t="e">
        <f t="shared" si="63"/>
        <v>#N/A</v>
      </c>
      <c r="U287" t="e">
        <f t="shared" si="64"/>
        <v>#N/A</v>
      </c>
    </row>
    <row r="288" spans="1:21" x14ac:dyDescent="0.3">
      <c r="A288" t="str">
        <f t="shared" si="52"/>
        <v/>
      </c>
      <c r="B288">
        <f>日行情!B293</f>
        <v>0</v>
      </c>
      <c r="C288">
        <f>日行情!C293</f>
        <v>0</v>
      </c>
      <c r="D288">
        <f>日行情!L293</f>
        <v>0</v>
      </c>
      <c r="E288">
        <f>日行情!M293</f>
        <v>0</v>
      </c>
      <c r="F288">
        <f>日行情!AD293</f>
        <v>0</v>
      </c>
      <c r="G288">
        <f>日行情!AE293</f>
        <v>0</v>
      </c>
      <c r="H288">
        <f>日行情!W293</f>
        <v>0.14272828615345062</v>
      </c>
      <c r="J288" t="e">
        <f t="shared" si="53"/>
        <v>#N/A</v>
      </c>
      <c r="K288" t="e">
        <f t="shared" si="54"/>
        <v>#N/A</v>
      </c>
      <c r="L288" t="e">
        <f t="shared" si="55"/>
        <v>#N/A</v>
      </c>
      <c r="M288" t="e">
        <f t="shared" si="56"/>
        <v>#N/A</v>
      </c>
      <c r="N288" t="e">
        <f t="shared" si="57"/>
        <v>#N/A</v>
      </c>
      <c r="O288" t="e">
        <f t="shared" si="58"/>
        <v>#N/A</v>
      </c>
      <c r="P288" t="e">
        <f t="shared" si="59"/>
        <v>#N/A</v>
      </c>
      <c r="Q288" t="e">
        <f t="shared" si="60"/>
        <v>#N/A</v>
      </c>
      <c r="R288" t="e">
        <f t="shared" si="61"/>
        <v>#N/A</v>
      </c>
      <c r="S288" t="e">
        <f t="shared" si="62"/>
        <v>#N/A</v>
      </c>
      <c r="T288" t="e">
        <f t="shared" si="63"/>
        <v>#N/A</v>
      </c>
      <c r="U288" t="e">
        <f t="shared" si="64"/>
        <v>#N/A</v>
      </c>
    </row>
    <row r="289" spans="1:21" x14ac:dyDescent="0.3">
      <c r="A289" t="str">
        <f t="shared" si="52"/>
        <v/>
      </c>
      <c r="B289">
        <f>日行情!B294</f>
        <v>0</v>
      </c>
      <c r="C289">
        <f>日行情!C294</f>
        <v>0</v>
      </c>
      <c r="D289">
        <f>日行情!L294</f>
        <v>0</v>
      </c>
      <c r="E289">
        <f>日行情!M294</f>
        <v>0</v>
      </c>
      <c r="F289">
        <f>日行情!AD294</f>
        <v>0</v>
      </c>
      <c r="G289">
        <f>日行情!AE294</f>
        <v>0</v>
      </c>
      <c r="H289">
        <f>日行情!W294</f>
        <v>0.14397480987448247</v>
      </c>
      <c r="J289" t="e">
        <f t="shared" si="53"/>
        <v>#N/A</v>
      </c>
      <c r="K289" t="e">
        <f t="shared" si="54"/>
        <v>#N/A</v>
      </c>
      <c r="L289" t="e">
        <f t="shared" si="55"/>
        <v>#N/A</v>
      </c>
      <c r="M289" t="e">
        <f t="shared" si="56"/>
        <v>#N/A</v>
      </c>
      <c r="N289" t="e">
        <f t="shared" si="57"/>
        <v>#N/A</v>
      </c>
      <c r="O289" t="e">
        <f t="shared" si="58"/>
        <v>#N/A</v>
      </c>
      <c r="P289" t="e">
        <f t="shared" si="59"/>
        <v>#N/A</v>
      </c>
      <c r="Q289" t="e">
        <f t="shared" si="60"/>
        <v>#N/A</v>
      </c>
      <c r="R289" t="e">
        <f t="shared" si="61"/>
        <v>#N/A</v>
      </c>
      <c r="S289" t="e">
        <f t="shared" si="62"/>
        <v>#N/A</v>
      </c>
      <c r="T289" t="e">
        <f t="shared" si="63"/>
        <v>#N/A</v>
      </c>
      <c r="U289" t="e">
        <f t="shared" si="64"/>
        <v>#N/A</v>
      </c>
    </row>
    <row r="290" spans="1:21" x14ac:dyDescent="0.3">
      <c r="A290" t="str">
        <f t="shared" si="52"/>
        <v/>
      </c>
      <c r="B290">
        <f>日行情!B295</f>
        <v>0</v>
      </c>
      <c r="C290">
        <f>日行情!C295</f>
        <v>0</v>
      </c>
      <c r="D290">
        <f>日行情!L295</f>
        <v>0</v>
      </c>
      <c r="E290">
        <f>日行情!M295</f>
        <v>0</v>
      </c>
      <c r="F290">
        <f>日行情!AD295</f>
        <v>0</v>
      </c>
      <c r="G290">
        <f>日行情!AE295</f>
        <v>0</v>
      </c>
      <c r="H290">
        <f>日行情!W295</f>
        <v>0</v>
      </c>
      <c r="J290" t="e">
        <f t="shared" si="53"/>
        <v>#N/A</v>
      </c>
      <c r="K290" t="e">
        <f t="shared" si="54"/>
        <v>#N/A</v>
      </c>
      <c r="L290" t="e">
        <f t="shared" si="55"/>
        <v>#N/A</v>
      </c>
      <c r="M290" t="e">
        <f t="shared" si="56"/>
        <v>#N/A</v>
      </c>
      <c r="N290" t="e">
        <f t="shared" si="57"/>
        <v>#N/A</v>
      </c>
      <c r="O290" t="e">
        <f t="shared" si="58"/>
        <v>#N/A</v>
      </c>
      <c r="P290" t="e">
        <f t="shared" si="59"/>
        <v>#N/A</v>
      </c>
      <c r="Q290" t="e">
        <f t="shared" si="60"/>
        <v>#N/A</v>
      </c>
      <c r="R290" t="e">
        <f t="shared" si="61"/>
        <v>#N/A</v>
      </c>
      <c r="S290" t="e">
        <f t="shared" si="62"/>
        <v>#N/A</v>
      </c>
      <c r="T290" t="e">
        <f t="shared" si="63"/>
        <v>#N/A</v>
      </c>
      <c r="U290" t="e">
        <f t="shared" si="64"/>
        <v>#N/A</v>
      </c>
    </row>
    <row r="291" spans="1:21" x14ac:dyDescent="0.3">
      <c r="A291" t="str">
        <f t="shared" si="52"/>
        <v/>
      </c>
      <c r="B291">
        <f>日行情!B296</f>
        <v>0</v>
      </c>
      <c r="C291">
        <f>日行情!C296</f>
        <v>0</v>
      </c>
      <c r="D291">
        <f>日行情!L296</f>
        <v>0</v>
      </c>
      <c r="E291">
        <f>日行情!M296</f>
        <v>0</v>
      </c>
      <c r="F291">
        <f>日行情!AD296</f>
        <v>0</v>
      </c>
      <c r="G291">
        <f>日行情!AE296</f>
        <v>0</v>
      </c>
      <c r="H291">
        <f>日行情!W296</f>
        <v>0</v>
      </c>
      <c r="J291" t="e">
        <f t="shared" si="53"/>
        <v>#N/A</v>
      </c>
      <c r="K291" t="e">
        <f t="shared" si="54"/>
        <v>#N/A</v>
      </c>
      <c r="L291" t="e">
        <f t="shared" si="55"/>
        <v>#N/A</v>
      </c>
      <c r="M291" t="e">
        <f t="shared" si="56"/>
        <v>#N/A</v>
      </c>
      <c r="N291" t="e">
        <f t="shared" si="57"/>
        <v>#N/A</v>
      </c>
      <c r="O291" t="e">
        <f t="shared" si="58"/>
        <v>#N/A</v>
      </c>
      <c r="P291" t="e">
        <f t="shared" si="59"/>
        <v>#N/A</v>
      </c>
      <c r="Q291" t="e">
        <f t="shared" si="60"/>
        <v>#N/A</v>
      </c>
      <c r="R291" t="e">
        <f t="shared" si="61"/>
        <v>#N/A</v>
      </c>
      <c r="S291" t="e">
        <f t="shared" si="62"/>
        <v>#N/A</v>
      </c>
      <c r="T291" t="e">
        <f t="shared" si="63"/>
        <v>#N/A</v>
      </c>
      <c r="U291" t="e">
        <f t="shared" si="64"/>
        <v>#N/A</v>
      </c>
    </row>
    <row r="292" spans="1:21" x14ac:dyDescent="0.3">
      <c r="A292" t="str">
        <f t="shared" si="52"/>
        <v/>
      </c>
      <c r="B292">
        <f>日行情!B297</f>
        <v>0</v>
      </c>
      <c r="C292">
        <f>日行情!C297</f>
        <v>0</v>
      </c>
      <c r="D292">
        <f>日行情!L297</f>
        <v>0</v>
      </c>
      <c r="E292">
        <f>日行情!M297</f>
        <v>0</v>
      </c>
      <c r="F292">
        <f>日行情!AD297</f>
        <v>0</v>
      </c>
      <c r="G292">
        <f>日行情!AE297</f>
        <v>0</v>
      </c>
      <c r="H292">
        <f>日行情!W297</f>
        <v>0</v>
      </c>
      <c r="J292" t="e">
        <f t="shared" si="53"/>
        <v>#N/A</v>
      </c>
      <c r="K292" t="e">
        <f t="shared" si="54"/>
        <v>#N/A</v>
      </c>
      <c r="L292" t="e">
        <f t="shared" si="55"/>
        <v>#N/A</v>
      </c>
      <c r="M292" t="e">
        <f t="shared" si="56"/>
        <v>#N/A</v>
      </c>
      <c r="N292" t="e">
        <f t="shared" si="57"/>
        <v>#N/A</v>
      </c>
      <c r="O292" t="e">
        <f t="shared" si="58"/>
        <v>#N/A</v>
      </c>
      <c r="P292" t="e">
        <f t="shared" si="59"/>
        <v>#N/A</v>
      </c>
      <c r="Q292" t="e">
        <f t="shared" si="60"/>
        <v>#N/A</v>
      </c>
      <c r="R292" t="e">
        <f t="shared" si="61"/>
        <v>#N/A</v>
      </c>
      <c r="S292" t="e">
        <f t="shared" si="62"/>
        <v>#N/A</v>
      </c>
      <c r="T292" t="e">
        <f t="shared" si="63"/>
        <v>#N/A</v>
      </c>
      <c r="U292" t="e">
        <f t="shared" si="64"/>
        <v>#N/A</v>
      </c>
    </row>
    <row r="293" spans="1:21" x14ac:dyDescent="0.3">
      <c r="A293" t="str">
        <f t="shared" si="52"/>
        <v/>
      </c>
      <c r="B293">
        <f>日行情!B298</f>
        <v>0</v>
      </c>
      <c r="C293">
        <f>日行情!C298</f>
        <v>0</v>
      </c>
      <c r="D293">
        <f>日行情!L298</f>
        <v>0</v>
      </c>
      <c r="E293">
        <f>日行情!M298</f>
        <v>0</v>
      </c>
      <c r="F293">
        <f>日行情!AD298</f>
        <v>0</v>
      </c>
      <c r="G293">
        <f>日行情!AE298</f>
        <v>0</v>
      </c>
      <c r="H293">
        <f>日行情!W298</f>
        <v>0</v>
      </c>
      <c r="J293" t="e">
        <f t="shared" si="53"/>
        <v>#N/A</v>
      </c>
      <c r="K293" t="e">
        <f t="shared" si="54"/>
        <v>#N/A</v>
      </c>
      <c r="L293" t="e">
        <f t="shared" si="55"/>
        <v>#N/A</v>
      </c>
      <c r="M293" t="e">
        <f t="shared" si="56"/>
        <v>#N/A</v>
      </c>
      <c r="N293" t="e">
        <f t="shared" si="57"/>
        <v>#N/A</v>
      </c>
      <c r="O293" t="e">
        <f t="shared" si="58"/>
        <v>#N/A</v>
      </c>
      <c r="P293" t="e">
        <f t="shared" si="59"/>
        <v>#N/A</v>
      </c>
      <c r="Q293" t="e">
        <f t="shared" si="60"/>
        <v>#N/A</v>
      </c>
      <c r="R293" t="e">
        <f t="shared" si="61"/>
        <v>#N/A</v>
      </c>
      <c r="S293" t="e">
        <f t="shared" si="62"/>
        <v>#N/A</v>
      </c>
      <c r="T293" t="e">
        <f t="shared" si="63"/>
        <v>#N/A</v>
      </c>
      <c r="U293" t="e">
        <f t="shared" si="64"/>
        <v>#N/A</v>
      </c>
    </row>
    <row r="294" spans="1:21" x14ac:dyDescent="0.3">
      <c r="A294" t="str">
        <f t="shared" si="52"/>
        <v/>
      </c>
      <c r="B294">
        <f>日行情!B299</f>
        <v>0</v>
      </c>
      <c r="C294">
        <f>日行情!C299</f>
        <v>0</v>
      </c>
      <c r="D294">
        <f>日行情!L299</f>
        <v>0</v>
      </c>
      <c r="E294">
        <f>日行情!M299</f>
        <v>0</v>
      </c>
      <c r="F294">
        <f>日行情!AD299</f>
        <v>0</v>
      </c>
      <c r="G294">
        <f>日行情!AE299</f>
        <v>0</v>
      </c>
      <c r="H294">
        <f>日行情!W299</f>
        <v>0</v>
      </c>
      <c r="J294" t="e">
        <f t="shared" si="53"/>
        <v>#N/A</v>
      </c>
      <c r="K294" t="e">
        <f t="shared" si="54"/>
        <v>#N/A</v>
      </c>
      <c r="L294" t="e">
        <f t="shared" si="55"/>
        <v>#N/A</v>
      </c>
      <c r="M294" t="e">
        <f t="shared" si="56"/>
        <v>#N/A</v>
      </c>
      <c r="N294" t="e">
        <f t="shared" si="57"/>
        <v>#N/A</v>
      </c>
      <c r="O294" t="e">
        <f t="shared" si="58"/>
        <v>#N/A</v>
      </c>
      <c r="P294" t="e">
        <f t="shared" si="59"/>
        <v>#N/A</v>
      </c>
      <c r="Q294" t="e">
        <f t="shared" si="60"/>
        <v>#N/A</v>
      </c>
      <c r="R294" t="e">
        <f t="shared" si="61"/>
        <v>#N/A</v>
      </c>
      <c r="S294" t="e">
        <f t="shared" si="62"/>
        <v>#N/A</v>
      </c>
      <c r="T294" t="e">
        <f t="shared" si="63"/>
        <v>#N/A</v>
      </c>
      <c r="U294" t="e">
        <f t="shared" si="64"/>
        <v>#N/A</v>
      </c>
    </row>
    <row r="295" spans="1:21" x14ac:dyDescent="0.3">
      <c r="A295" t="str">
        <f t="shared" si="52"/>
        <v/>
      </c>
      <c r="B295">
        <f>日行情!B300</f>
        <v>0</v>
      </c>
      <c r="C295">
        <f>日行情!C300</f>
        <v>0</v>
      </c>
      <c r="D295">
        <f>日行情!L300</f>
        <v>0</v>
      </c>
      <c r="E295">
        <f>日行情!M300</f>
        <v>0</v>
      </c>
      <c r="F295">
        <f>日行情!AD300</f>
        <v>0</v>
      </c>
      <c r="G295">
        <f>日行情!AE300</f>
        <v>0</v>
      </c>
      <c r="H295">
        <f>日行情!W300</f>
        <v>0</v>
      </c>
      <c r="J295" t="e">
        <f t="shared" si="53"/>
        <v>#N/A</v>
      </c>
      <c r="K295" t="e">
        <f t="shared" si="54"/>
        <v>#N/A</v>
      </c>
      <c r="L295" t="e">
        <f t="shared" si="55"/>
        <v>#N/A</v>
      </c>
      <c r="M295" t="e">
        <f t="shared" si="56"/>
        <v>#N/A</v>
      </c>
      <c r="N295" t="e">
        <f t="shared" si="57"/>
        <v>#N/A</v>
      </c>
      <c r="O295" t="e">
        <f t="shared" si="58"/>
        <v>#N/A</v>
      </c>
      <c r="P295" t="e">
        <f t="shared" si="59"/>
        <v>#N/A</v>
      </c>
      <c r="Q295" t="e">
        <f t="shared" si="60"/>
        <v>#N/A</v>
      </c>
      <c r="R295" t="e">
        <f t="shared" si="61"/>
        <v>#N/A</v>
      </c>
      <c r="S295" t="e">
        <f t="shared" si="62"/>
        <v>#N/A</v>
      </c>
      <c r="T295" t="e">
        <f t="shared" si="63"/>
        <v>#N/A</v>
      </c>
      <c r="U295" t="e">
        <f t="shared" si="64"/>
        <v>#N/A</v>
      </c>
    </row>
    <row r="296" spans="1:21" x14ac:dyDescent="0.3">
      <c r="A296" t="str">
        <f t="shared" si="52"/>
        <v/>
      </c>
      <c r="B296">
        <f>日行情!B301</f>
        <v>0</v>
      </c>
      <c r="C296">
        <f>日行情!C301</f>
        <v>0</v>
      </c>
      <c r="D296">
        <f>日行情!L301</f>
        <v>0</v>
      </c>
      <c r="E296">
        <f>日行情!M301</f>
        <v>0</v>
      </c>
      <c r="F296">
        <f>日行情!AD301</f>
        <v>0</v>
      </c>
      <c r="G296">
        <f>日行情!AE301</f>
        <v>0</v>
      </c>
      <c r="H296">
        <f>日行情!W301</f>
        <v>0</v>
      </c>
      <c r="J296" t="e">
        <f t="shared" si="53"/>
        <v>#N/A</v>
      </c>
      <c r="K296" t="e">
        <f t="shared" si="54"/>
        <v>#N/A</v>
      </c>
      <c r="L296" t="e">
        <f t="shared" si="55"/>
        <v>#N/A</v>
      </c>
      <c r="M296" t="e">
        <f t="shared" si="56"/>
        <v>#N/A</v>
      </c>
      <c r="N296" t="e">
        <f t="shared" si="57"/>
        <v>#N/A</v>
      </c>
      <c r="O296" t="e">
        <f t="shared" si="58"/>
        <v>#N/A</v>
      </c>
      <c r="P296" t="e">
        <f t="shared" si="59"/>
        <v>#N/A</v>
      </c>
      <c r="Q296" t="e">
        <f t="shared" si="60"/>
        <v>#N/A</v>
      </c>
      <c r="R296" t="e">
        <f t="shared" si="61"/>
        <v>#N/A</v>
      </c>
      <c r="S296" t="e">
        <f t="shared" si="62"/>
        <v>#N/A</v>
      </c>
      <c r="T296" t="e">
        <f t="shared" si="63"/>
        <v>#N/A</v>
      </c>
      <c r="U296" t="e">
        <f t="shared" si="64"/>
        <v>#N/A</v>
      </c>
    </row>
    <row r="297" spans="1:21" x14ac:dyDescent="0.3">
      <c r="A297" t="str">
        <f t="shared" si="52"/>
        <v/>
      </c>
      <c r="B297">
        <f>日行情!B302</f>
        <v>0</v>
      </c>
      <c r="C297">
        <f>日行情!C302</f>
        <v>0</v>
      </c>
      <c r="D297">
        <f>日行情!L302</f>
        <v>0</v>
      </c>
      <c r="E297">
        <f>日行情!M302</f>
        <v>0</v>
      </c>
      <c r="F297">
        <f>日行情!AD302</f>
        <v>0</v>
      </c>
      <c r="G297">
        <f>日行情!AE302</f>
        <v>0</v>
      </c>
      <c r="H297">
        <f>日行情!W302</f>
        <v>0</v>
      </c>
      <c r="J297" t="e">
        <f t="shared" si="53"/>
        <v>#N/A</v>
      </c>
      <c r="K297" t="e">
        <f t="shared" si="54"/>
        <v>#N/A</v>
      </c>
      <c r="L297" t="e">
        <f t="shared" si="55"/>
        <v>#N/A</v>
      </c>
      <c r="M297" t="e">
        <f t="shared" si="56"/>
        <v>#N/A</v>
      </c>
      <c r="N297" t="e">
        <f t="shared" si="57"/>
        <v>#N/A</v>
      </c>
      <c r="O297" t="e">
        <f t="shared" si="58"/>
        <v>#N/A</v>
      </c>
      <c r="P297" t="e">
        <f t="shared" si="59"/>
        <v>#N/A</v>
      </c>
      <c r="Q297" t="e">
        <f t="shared" si="60"/>
        <v>#N/A</v>
      </c>
      <c r="R297" t="e">
        <f t="shared" si="61"/>
        <v>#N/A</v>
      </c>
      <c r="S297" t="e">
        <f t="shared" si="62"/>
        <v>#N/A</v>
      </c>
      <c r="T297" t="e">
        <f t="shared" si="63"/>
        <v>#N/A</v>
      </c>
      <c r="U297" t="e">
        <f t="shared" si="64"/>
        <v>#N/A</v>
      </c>
    </row>
    <row r="298" spans="1:21" x14ac:dyDescent="0.3">
      <c r="A298" t="str">
        <f t="shared" si="52"/>
        <v/>
      </c>
      <c r="B298">
        <f>日行情!B303</f>
        <v>0</v>
      </c>
      <c r="C298">
        <f>日行情!C303</f>
        <v>0</v>
      </c>
      <c r="D298">
        <f>日行情!L303</f>
        <v>0</v>
      </c>
      <c r="E298">
        <f>日行情!M303</f>
        <v>0</v>
      </c>
      <c r="F298">
        <f>日行情!AD303</f>
        <v>0</v>
      </c>
      <c r="G298">
        <f>日行情!AE303</f>
        <v>0</v>
      </c>
      <c r="H298">
        <f>日行情!W303</f>
        <v>0</v>
      </c>
      <c r="J298" t="e">
        <f t="shared" si="53"/>
        <v>#N/A</v>
      </c>
      <c r="K298" t="e">
        <f t="shared" si="54"/>
        <v>#N/A</v>
      </c>
      <c r="L298" t="e">
        <f t="shared" si="55"/>
        <v>#N/A</v>
      </c>
      <c r="M298" t="e">
        <f t="shared" si="56"/>
        <v>#N/A</v>
      </c>
      <c r="N298" t="e">
        <f t="shared" si="57"/>
        <v>#N/A</v>
      </c>
      <c r="O298" t="e">
        <f t="shared" si="58"/>
        <v>#N/A</v>
      </c>
      <c r="P298" t="e">
        <f t="shared" si="59"/>
        <v>#N/A</v>
      </c>
      <c r="Q298" t="e">
        <f t="shared" si="60"/>
        <v>#N/A</v>
      </c>
      <c r="R298" t="e">
        <f t="shared" si="61"/>
        <v>#N/A</v>
      </c>
      <c r="S298" t="e">
        <f t="shared" si="62"/>
        <v>#N/A</v>
      </c>
      <c r="T298" t="e">
        <f t="shared" si="63"/>
        <v>#N/A</v>
      </c>
      <c r="U298" t="e">
        <f t="shared" si="64"/>
        <v>#N/A</v>
      </c>
    </row>
    <row r="299" spans="1:21" x14ac:dyDescent="0.3">
      <c r="A299" t="str">
        <f t="shared" si="52"/>
        <v/>
      </c>
      <c r="B299">
        <f>日行情!B304</f>
        <v>0</v>
      </c>
      <c r="C299">
        <f>日行情!C304</f>
        <v>0</v>
      </c>
      <c r="D299">
        <f>日行情!L304</f>
        <v>0</v>
      </c>
      <c r="E299">
        <f>日行情!M304</f>
        <v>0</v>
      </c>
      <c r="F299">
        <f>日行情!AD304</f>
        <v>0</v>
      </c>
      <c r="G299">
        <f>日行情!AE304</f>
        <v>0</v>
      </c>
      <c r="H299">
        <f>日行情!W304</f>
        <v>0</v>
      </c>
      <c r="J299" t="e">
        <f t="shared" si="53"/>
        <v>#N/A</v>
      </c>
      <c r="K299" t="e">
        <f t="shared" si="54"/>
        <v>#N/A</v>
      </c>
      <c r="L299" t="e">
        <f t="shared" si="55"/>
        <v>#N/A</v>
      </c>
      <c r="M299" t="e">
        <f t="shared" si="56"/>
        <v>#N/A</v>
      </c>
      <c r="N299" t="e">
        <f t="shared" si="57"/>
        <v>#N/A</v>
      </c>
      <c r="O299" t="e">
        <f t="shared" si="58"/>
        <v>#N/A</v>
      </c>
      <c r="P299" t="e">
        <f t="shared" si="59"/>
        <v>#N/A</v>
      </c>
      <c r="Q299" t="e">
        <f t="shared" si="60"/>
        <v>#N/A</v>
      </c>
      <c r="R299" t="e">
        <f t="shared" si="61"/>
        <v>#N/A</v>
      </c>
      <c r="S299" t="e">
        <f t="shared" si="62"/>
        <v>#N/A</v>
      </c>
      <c r="T299" t="e">
        <f t="shared" si="63"/>
        <v>#N/A</v>
      </c>
      <c r="U299" t="e">
        <f t="shared" si="64"/>
        <v>#N/A</v>
      </c>
    </row>
    <row r="300" spans="1:21" x14ac:dyDescent="0.3">
      <c r="A300" t="str">
        <f t="shared" si="52"/>
        <v/>
      </c>
      <c r="B300">
        <f>日行情!B305</f>
        <v>0</v>
      </c>
      <c r="C300">
        <f>日行情!C305</f>
        <v>0</v>
      </c>
      <c r="D300">
        <f>日行情!L305</f>
        <v>0</v>
      </c>
      <c r="E300">
        <f>日行情!M305</f>
        <v>0</v>
      </c>
      <c r="F300">
        <f>日行情!AD305</f>
        <v>0</v>
      </c>
      <c r="G300">
        <f>日行情!AE305</f>
        <v>0</v>
      </c>
      <c r="H300">
        <f>日行情!W305</f>
        <v>0</v>
      </c>
      <c r="J300" t="e">
        <f t="shared" si="53"/>
        <v>#N/A</v>
      </c>
      <c r="K300" t="e">
        <f t="shared" si="54"/>
        <v>#N/A</v>
      </c>
      <c r="L300" t="e">
        <f t="shared" si="55"/>
        <v>#N/A</v>
      </c>
      <c r="M300" t="e">
        <f t="shared" si="56"/>
        <v>#N/A</v>
      </c>
      <c r="N300" t="e">
        <f t="shared" si="57"/>
        <v>#N/A</v>
      </c>
      <c r="O300" t="e">
        <f t="shared" si="58"/>
        <v>#N/A</v>
      </c>
      <c r="P300" t="e">
        <f t="shared" si="59"/>
        <v>#N/A</v>
      </c>
      <c r="Q300" t="e">
        <f t="shared" si="60"/>
        <v>#N/A</v>
      </c>
      <c r="R300" t="e">
        <f t="shared" si="61"/>
        <v>#N/A</v>
      </c>
      <c r="S300" t="e">
        <f t="shared" si="62"/>
        <v>#N/A</v>
      </c>
      <c r="T300" t="e">
        <f t="shared" si="63"/>
        <v>#N/A</v>
      </c>
      <c r="U300" t="e">
        <f t="shared" si="64"/>
        <v>#N/A</v>
      </c>
    </row>
    <row r="301" spans="1:21" x14ac:dyDescent="0.3">
      <c r="A301" t="str">
        <f t="shared" si="52"/>
        <v/>
      </c>
      <c r="B301">
        <f>日行情!B306</f>
        <v>0</v>
      </c>
      <c r="C301">
        <f>日行情!C306</f>
        <v>0</v>
      </c>
      <c r="D301">
        <f>日行情!L306</f>
        <v>0</v>
      </c>
      <c r="E301">
        <f>日行情!M306</f>
        <v>0</v>
      </c>
      <c r="F301">
        <f>日行情!AD306</f>
        <v>0</v>
      </c>
      <c r="G301">
        <f>日行情!AE306</f>
        <v>0</v>
      </c>
      <c r="H301">
        <f>日行情!W306</f>
        <v>0</v>
      </c>
      <c r="J301" t="e">
        <f t="shared" si="53"/>
        <v>#N/A</v>
      </c>
      <c r="K301" t="e">
        <f t="shared" si="54"/>
        <v>#N/A</v>
      </c>
      <c r="L301" t="e">
        <f t="shared" si="55"/>
        <v>#N/A</v>
      </c>
      <c r="M301" t="e">
        <f t="shared" si="56"/>
        <v>#N/A</v>
      </c>
      <c r="N301" t="e">
        <f t="shared" si="57"/>
        <v>#N/A</v>
      </c>
      <c r="O301" t="e">
        <f t="shared" si="58"/>
        <v>#N/A</v>
      </c>
      <c r="P301" t="e">
        <f t="shared" si="59"/>
        <v>#N/A</v>
      </c>
      <c r="Q301" t="e">
        <f t="shared" si="60"/>
        <v>#N/A</v>
      </c>
      <c r="R301" t="e">
        <f t="shared" si="61"/>
        <v>#N/A</v>
      </c>
      <c r="S301" t="e">
        <f t="shared" si="62"/>
        <v>#N/A</v>
      </c>
      <c r="T301" t="e">
        <f t="shared" si="63"/>
        <v>#N/A</v>
      </c>
      <c r="U301" t="e">
        <f t="shared" si="64"/>
        <v>#N/A</v>
      </c>
    </row>
    <row r="302" spans="1:21" x14ac:dyDescent="0.3">
      <c r="A302" t="str">
        <f t="shared" si="52"/>
        <v/>
      </c>
      <c r="B302">
        <f>日行情!B307</f>
        <v>0</v>
      </c>
      <c r="C302">
        <f>日行情!C307</f>
        <v>0</v>
      </c>
      <c r="D302">
        <f>日行情!L307</f>
        <v>0</v>
      </c>
      <c r="E302">
        <f>日行情!M307</f>
        <v>0</v>
      </c>
      <c r="F302">
        <f>日行情!AD307</f>
        <v>0</v>
      </c>
      <c r="G302">
        <f>日行情!AE307</f>
        <v>0</v>
      </c>
      <c r="H302">
        <f>日行情!W307</f>
        <v>0</v>
      </c>
      <c r="J302" t="e">
        <f t="shared" si="53"/>
        <v>#N/A</v>
      </c>
      <c r="K302" t="e">
        <f t="shared" si="54"/>
        <v>#N/A</v>
      </c>
      <c r="L302" t="e">
        <f t="shared" si="55"/>
        <v>#N/A</v>
      </c>
      <c r="M302" t="e">
        <f t="shared" si="56"/>
        <v>#N/A</v>
      </c>
      <c r="N302" t="e">
        <f t="shared" si="57"/>
        <v>#N/A</v>
      </c>
      <c r="O302" t="e">
        <f t="shared" si="58"/>
        <v>#N/A</v>
      </c>
      <c r="P302" t="e">
        <f t="shared" si="59"/>
        <v>#N/A</v>
      </c>
      <c r="Q302" t="e">
        <f t="shared" si="60"/>
        <v>#N/A</v>
      </c>
      <c r="R302" t="e">
        <f t="shared" si="61"/>
        <v>#N/A</v>
      </c>
      <c r="S302" t="e">
        <f t="shared" si="62"/>
        <v>#N/A</v>
      </c>
      <c r="T302" t="e">
        <f t="shared" si="63"/>
        <v>#N/A</v>
      </c>
      <c r="U302" t="e">
        <f t="shared" si="64"/>
        <v>#N/A</v>
      </c>
    </row>
    <row r="303" spans="1:21" x14ac:dyDescent="0.3">
      <c r="A303" t="str">
        <f t="shared" si="52"/>
        <v/>
      </c>
      <c r="B303">
        <f>日行情!B308</f>
        <v>0</v>
      </c>
      <c r="C303">
        <f>日行情!C308</f>
        <v>0</v>
      </c>
      <c r="D303">
        <f>日行情!L308</f>
        <v>0</v>
      </c>
      <c r="E303">
        <f>日行情!M308</f>
        <v>0</v>
      </c>
      <c r="F303">
        <f>日行情!AD308</f>
        <v>0</v>
      </c>
      <c r="G303">
        <f>日行情!AE308</f>
        <v>0</v>
      </c>
      <c r="H303">
        <f>日行情!W308</f>
        <v>0</v>
      </c>
      <c r="J303" t="e">
        <f t="shared" si="53"/>
        <v>#N/A</v>
      </c>
      <c r="K303" t="e">
        <f t="shared" si="54"/>
        <v>#N/A</v>
      </c>
      <c r="L303" t="e">
        <f t="shared" si="55"/>
        <v>#N/A</v>
      </c>
      <c r="M303" t="e">
        <f t="shared" si="56"/>
        <v>#N/A</v>
      </c>
      <c r="N303" t="e">
        <f t="shared" si="57"/>
        <v>#N/A</v>
      </c>
      <c r="O303" t="e">
        <f t="shared" si="58"/>
        <v>#N/A</v>
      </c>
      <c r="P303" t="e">
        <f t="shared" si="59"/>
        <v>#N/A</v>
      </c>
      <c r="Q303" t="e">
        <f t="shared" si="60"/>
        <v>#N/A</v>
      </c>
      <c r="R303" t="e">
        <f t="shared" si="61"/>
        <v>#N/A</v>
      </c>
      <c r="S303" t="e">
        <f t="shared" si="62"/>
        <v>#N/A</v>
      </c>
      <c r="T303" t="e">
        <f t="shared" si="63"/>
        <v>#N/A</v>
      </c>
      <c r="U303" t="e">
        <f t="shared" si="64"/>
        <v>#N/A</v>
      </c>
    </row>
    <row r="304" spans="1:21" x14ac:dyDescent="0.3">
      <c r="A304" t="str">
        <f t="shared" si="52"/>
        <v/>
      </c>
      <c r="B304">
        <f>日行情!B309</f>
        <v>0</v>
      </c>
      <c r="C304">
        <f>日行情!C309</f>
        <v>0</v>
      </c>
      <c r="D304">
        <f>日行情!L309</f>
        <v>0</v>
      </c>
      <c r="E304">
        <f>日行情!M309</f>
        <v>0</v>
      </c>
      <c r="F304">
        <f>日行情!AD309</f>
        <v>0</v>
      </c>
      <c r="G304">
        <f>日行情!AE309</f>
        <v>0</v>
      </c>
      <c r="H304">
        <f>日行情!W309</f>
        <v>0</v>
      </c>
      <c r="J304" t="e">
        <f t="shared" si="53"/>
        <v>#N/A</v>
      </c>
      <c r="K304" t="e">
        <f t="shared" si="54"/>
        <v>#N/A</v>
      </c>
      <c r="L304" t="e">
        <f t="shared" si="55"/>
        <v>#N/A</v>
      </c>
      <c r="M304" t="e">
        <f t="shared" si="56"/>
        <v>#N/A</v>
      </c>
      <c r="N304" t="e">
        <f t="shared" si="57"/>
        <v>#N/A</v>
      </c>
      <c r="O304" t="e">
        <f t="shared" si="58"/>
        <v>#N/A</v>
      </c>
      <c r="P304" t="e">
        <f t="shared" si="59"/>
        <v>#N/A</v>
      </c>
      <c r="Q304" t="e">
        <f t="shared" si="60"/>
        <v>#N/A</v>
      </c>
      <c r="R304" t="e">
        <f t="shared" si="61"/>
        <v>#N/A</v>
      </c>
      <c r="S304" t="e">
        <f t="shared" si="62"/>
        <v>#N/A</v>
      </c>
      <c r="T304" t="e">
        <f t="shared" si="63"/>
        <v>#N/A</v>
      </c>
      <c r="U304" t="e">
        <f t="shared" si="64"/>
        <v>#N/A</v>
      </c>
    </row>
    <row r="305" spans="1:21" x14ac:dyDescent="0.3">
      <c r="A305" t="str">
        <f t="shared" si="52"/>
        <v/>
      </c>
      <c r="B305">
        <f>日行情!B310</f>
        <v>0</v>
      </c>
      <c r="C305">
        <f>日行情!C310</f>
        <v>0</v>
      </c>
      <c r="D305">
        <f>日行情!L310</f>
        <v>0</v>
      </c>
      <c r="E305">
        <f>日行情!M310</f>
        <v>0</v>
      </c>
      <c r="F305">
        <f>日行情!AD310</f>
        <v>0</v>
      </c>
      <c r="G305">
        <f>日行情!AE310</f>
        <v>0</v>
      </c>
      <c r="H305">
        <f>日行情!W310</f>
        <v>0</v>
      </c>
      <c r="J305" t="e">
        <f t="shared" si="53"/>
        <v>#N/A</v>
      </c>
      <c r="K305" t="e">
        <f t="shared" si="54"/>
        <v>#N/A</v>
      </c>
      <c r="L305" t="e">
        <f t="shared" si="55"/>
        <v>#N/A</v>
      </c>
      <c r="M305" t="e">
        <f t="shared" si="56"/>
        <v>#N/A</v>
      </c>
      <c r="N305" t="e">
        <f t="shared" si="57"/>
        <v>#N/A</v>
      </c>
      <c r="O305" t="e">
        <f t="shared" si="58"/>
        <v>#N/A</v>
      </c>
      <c r="P305" t="e">
        <f t="shared" si="59"/>
        <v>#N/A</v>
      </c>
      <c r="Q305" t="e">
        <f t="shared" si="60"/>
        <v>#N/A</v>
      </c>
      <c r="R305" t="e">
        <f t="shared" si="61"/>
        <v>#N/A</v>
      </c>
      <c r="S305" t="e">
        <f t="shared" si="62"/>
        <v>#N/A</v>
      </c>
      <c r="T305" t="e">
        <f t="shared" si="63"/>
        <v>#N/A</v>
      </c>
      <c r="U305" t="e">
        <f t="shared" si="64"/>
        <v>#N/A</v>
      </c>
    </row>
    <row r="306" spans="1:21" x14ac:dyDescent="0.3">
      <c r="A306" t="str">
        <f t="shared" si="52"/>
        <v/>
      </c>
      <c r="B306">
        <f>日行情!B311</f>
        <v>0</v>
      </c>
      <c r="C306">
        <f>日行情!C311</f>
        <v>0</v>
      </c>
      <c r="D306">
        <f>日行情!L311</f>
        <v>0</v>
      </c>
      <c r="E306">
        <f>日行情!M311</f>
        <v>0</v>
      </c>
      <c r="F306">
        <f>日行情!AD311</f>
        <v>0</v>
      </c>
      <c r="G306">
        <f>日行情!AE311</f>
        <v>0</v>
      </c>
      <c r="H306">
        <f>日行情!W311</f>
        <v>0</v>
      </c>
      <c r="J306" t="e">
        <f t="shared" si="53"/>
        <v>#N/A</v>
      </c>
      <c r="K306" t="e">
        <f t="shared" si="54"/>
        <v>#N/A</v>
      </c>
      <c r="L306" t="e">
        <f t="shared" si="55"/>
        <v>#N/A</v>
      </c>
      <c r="M306" t="e">
        <f t="shared" si="56"/>
        <v>#N/A</v>
      </c>
      <c r="N306" t="e">
        <f t="shared" si="57"/>
        <v>#N/A</v>
      </c>
      <c r="O306" t="e">
        <f t="shared" si="58"/>
        <v>#N/A</v>
      </c>
      <c r="P306" t="e">
        <f t="shared" si="59"/>
        <v>#N/A</v>
      </c>
      <c r="Q306" t="e">
        <f t="shared" si="60"/>
        <v>#N/A</v>
      </c>
      <c r="R306" t="e">
        <f t="shared" si="61"/>
        <v>#N/A</v>
      </c>
      <c r="S306" t="e">
        <f t="shared" si="62"/>
        <v>#N/A</v>
      </c>
      <c r="T306" t="e">
        <f t="shared" si="63"/>
        <v>#N/A</v>
      </c>
      <c r="U306" t="e">
        <f t="shared" si="64"/>
        <v>#N/A</v>
      </c>
    </row>
    <row r="307" spans="1:21" x14ac:dyDescent="0.3">
      <c r="A307" t="str">
        <f t="shared" si="52"/>
        <v/>
      </c>
      <c r="B307">
        <f>日行情!B312</f>
        <v>0</v>
      </c>
      <c r="C307">
        <f>日行情!C312</f>
        <v>0</v>
      </c>
      <c r="D307">
        <f>日行情!L312</f>
        <v>0</v>
      </c>
      <c r="E307">
        <f>日行情!M312</f>
        <v>0</v>
      </c>
      <c r="F307">
        <f>日行情!AD312</f>
        <v>0</v>
      </c>
      <c r="G307">
        <f>日行情!AE312</f>
        <v>0</v>
      </c>
      <c r="H307">
        <f>日行情!W312</f>
        <v>0</v>
      </c>
      <c r="J307" t="e">
        <f t="shared" si="53"/>
        <v>#N/A</v>
      </c>
      <c r="K307" t="e">
        <f t="shared" si="54"/>
        <v>#N/A</v>
      </c>
      <c r="L307" t="e">
        <f t="shared" si="55"/>
        <v>#N/A</v>
      </c>
      <c r="M307" t="e">
        <f t="shared" si="56"/>
        <v>#N/A</v>
      </c>
      <c r="N307" t="e">
        <f t="shared" si="57"/>
        <v>#N/A</v>
      </c>
      <c r="O307" t="e">
        <f t="shared" si="58"/>
        <v>#N/A</v>
      </c>
      <c r="P307" t="e">
        <f t="shared" si="59"/>
        <v>#N/A</v>
      </c>
      <c r="Q307" t="e">
        <f t="shared" si="60"/>
        <v>#N/A</v>
      </c>
      <c r="R307" t="e">
        <f t="shared" si="61"/>
        <v>#N/A</v>
      </c>
      <c r="S307" t="e">
        <f t="shared" si="62"/>
        <v>#N/A</v>
      </c>
      <c r="T307" t="e">
        <f t="shared" si="63"/>
        <v>#N/A</v>
      </c>
      <c r="U307" t="e">
        <f t="shared" si="64"/>
        <v>#N/A</v>
      </c>
    </row>
    <row r="308" spans="1:21" x14ac:dyDescent="0.3">
      <c r="A308" t="str">
        <f t="shared" si="52"/>
        <v/>
      </c>
      <c r="B308">
        <f>日行情!B313</f>
        <v>0</v>
      </c>
      <c r="C308">
        <f>日行情!C313</f>
        <v>0</v>
      </c>
      <c r="D308">
        <f>日行情!L313</f>
        <v>0</v>
      </c>
      <c r="E308">
        <f>日行情!M313</f>
        <v>0</v>
      </c>
      <c r="F308">
        <f>日行情!AD313</f>
        <v>0</v>
      </c>
      <c r="G308">
        <f>日行情!AE313</f>
        <v>0</v>
      </c>
      <c r="H308">
        <f>日行情!W313</f>
        <v>0</v>
      </c>
      <c r="J308" t="e">
        <f t="shared" si="53"/>
        <v>#N/A</v>
      </c>
      <c r="K308" t="e">
        <f t="shared" si="54"/>
        <v>#N/A</v>
      </c>
      <c r="L308" t="e">
        <f t="shared" si="55"/>
        <v>#N/A</v>
      </c>
      <c r="M308" t="e">
        <f t="shared" si="56"/>
        <v>#N/A</v>
      </c>
      <c r="N308" t="e">
        <f t="shared" si="57"/>
        <v>#N/A</v>
      </c>
      <c r="O308" t="e">
        <f t="shared" si="58"/>
        <v>#N/A</v>
      </c>
      <c r="P308" t="e">
        <f t="shared" si="59"/>
        <v>#N/A</v>
      </c>
      <c r="Q308" t="e">
        <f t="shared" si="60"/>
        <v>#N/A</v>
      </c>
      <c r="R308" t="e">
        <f t="shared" si="61"/>
        <v>#N/A</v>
      </c>
      <c r="S308" t="e">
        <f t="shared" si="62"/>
        <v>#N/A</v>
      </c>
      <c r="T308" t="e">
        <f t="shared" si="63"/>
        <v>#N/A</v>
      </c>
      <c r="U308" t="e">
        <f t="shared" si="64"/>
        <v>#N/A</v>
      </c>
    </row>
    <row r="309" spans="1:21" x14ac:dyDescent="0.3">
      <c r="A309" t="str">
        <f t="shared" si="52"/>
        <v/>
      </c>
      <c r="B309">
        <f>日行情!B314</f>
        <v>0</v>
      </c>
      <c r="C309">
        <f>日行情!C314</f>
        <v>0</v>
      </c>
      <c r="D309">
        <f>日行情!L314</f>
        <v>0</v>
      </c>
      <c r="E309">
        <f>日行情!M314</f>
        <v>0</v>
      </c>
      <c r="F309">
        <f>日行情!AD314</f>
        <v>0</v>
      </c>
      <c r="G309">
        <f>日行情!AE314</f>
        <v>0</v>
      </c>
      <c r="H309">
        <f>日行情!W314</f>
        <v>0</v>
      </c>
      <c r="J309" t="e">
        <f t="shared" si="53"/>
        <v>#N/A</v>
      </c>
      <c r="K309" t="e">
        <f t="shared" si="54"/>
        <v>#N/A</v>
      </c>
      <c r="L309" t="e">
        <f t="shared" si="55"/>
        <v>#N/A</v>
      </c>
      <c r="M309" t="e">
        <f t="shared" si="56"/>
        <v>#N/A</v>
      </c>
      <c r="N309" t="e">
        <f t="shared" si="57"/>
        <v>#N/A</v>
      </c>
      <c r="O309" t="e">
        <f t="shared" si="58"/>
        <v>#N/A</v>
      </c>
      <c r="P309" t="e">
        <f t="shared" si="59"/>
        <v>#N/A</v>
      </c>
      <c r="Q309" t="e">
        <f t="shared" si="60"/>
        <v>#N/A</v>
      </c>
      <c r="R309" t="e">
        <f t="shared" si="61"/>
        <v>#N/A</v>
      </c>
      <c r="S309" t="e">
        <f t="shared" si="62"/>
        <v>#N/A</v>
      </c>
      <c r="T309" t="e">
        <f t="shared" si="63"/>
        <v>#N/A</v>
      </c>
      <c r="U309" t="e">
        <f t="shared" si="64"/>
        <v>#N/A</v>
      </c>
    </row>
    <row r="310" spans="1:21" x14ac:dyDescent="0.3">
      <c r="A310" t="str">
        <f t="shared" si="52"/>
        <v/>
      </c>
      <c r="B310">
        <f>日行情!B315</f>
        <v>0</v>
      </c>
      <c r="C310">
        <f>日行情!C315</f>
        <v>0</v>
      </c>
      <c r="D310">
        <f>日行情!L315</f>
        <v>0</v>
      </c>
      <c r="E310">
        <f>日行情!M315</f>
        <v>0</v>
      </c>
      <c r="F310">
        <f>日行情!AD315</f>
        <v>0</v>
      </c>
      <c r="G310">
        <f>日行情!AE315</f>
        <v>0</v>
      </c>
      <c r="H310">
        <f>日行情!W315</f>
        <v>0</v>
      </c>
      <c r="J310" t="e">
        <f t="shared" si="53"/>
        <v>#N/A</v>
      </c>
      <c r="K310" t="e">
        <f t="shared" si="54"/>
        <v>#N/A</v>
      </c>
      <c r="L310" t="e">
        <f t="shared" si="55"/>
        <v>#N/A</v>
      </c>
      <c r="M310" t="e">
        <f t="shared" si="56"/>
        <v>#N/A</v>
      </c>
      <c r="N310" t="e">
        <f t="shared" si="57"/>
        <v>#N/A</v>
      </c>
      <c r="O310" t="e">
        <f t="shared" si="58"/>
        <v>#N/A</v>
      </c>
      <c r="P310" t="e">
        <f t="shared" si="59"/>
        <v>#N/A</v>
      </c>
      <c r="Q310" t="e">
        <f t="shared" si="60"/>
        <v>#N/A</v>
      </c>
      <c r="R310" t="e">
        <f t="shared" si="61"/>
        <v>#N/A</v>
      </c>
      <c r="S310" t="e">
        <f t="shared" si="62"/>
        <v>#N/A</v>
      </c>
      <c r="T310" t="e">
        <f t="shared" si="63"/>
        <v>#N/A</v>
      </c>
      <c r="U310" t="e">
        <f t="shared" si="64"/>
        <v>#N/A</v>
      </c>
    </row>
    <row r="311" spans="1:21" x14ac:dyDescent="0.3">
      <c r="A311" t="str">
        <f t="shared" si="52"/>
        <v/>
      </c>
      <c r="B311">
        <f>日行情!B316</f>
        <v>0</v>
      </c>
      <c r="C311">
        <f>日行情!C316</f>
        <v>0</v>
      </c>
      <c r="D311">
        <f>日行情!L316</f>
        <v>0</v>
      </c>
      <c r="E311">
        <f>日行情!M316</f>
        <v>0</v>
      </c>
      <c r="F311">
        <f>日行情!AD316</f>
        <v>0</v>
      </c>
      <c r="G311">
        <f>日行情!AE316</f>
        <v>0</v>
      </c>
      <c r="H311">
        <f>日行情!W316</f>
        <v>0</v>
      </c>
      <c r="J311" t="e">
        <f t="shared" si="53"/>
        <v>#N/A</v>
      </c>
      <c r="K311" t="e">
        <f t="shared" si="54"/>
        <v>#N/A</v>
      </c>
      <c r="L311" t="e">
        <f t="shared" si="55"/>
        <v>#N/A</v>
      </c>
      <c r="M311" t="e">
        <f t="shared" si="56"/>
        <v>#N/A</v>
      </c>
      <c r="N311" t="e">
        <f t="shared" si="57"/>
        <v>#N/A</v>
      </c>
      <c r="O311" t="e">
        <f t="shared" si="58"/>
        <v>#N/A</v>
      </c>
      <c r="P311" t="e">
        <f t="shared" si="59"/>
        <v>#N/A</v>
      </c>
      <c r="Q311" t="e">
        <f t="shared" si="60"/>
        <v>#N/A</v>
      </c>
      <c r="R311" t="e">
        <f t="shared" si="61"/>
        <v>#N/A</v>
      </c>
      <c r="S311" t="e">
        <f t="shared" si="62"/>
        <v>#N/A</v>
      </c>
      <c r="T311" t="e">
        <f t="shared" si="63"/>
        <v>#N/A</v>
      </c>
      <c r="U311" t="e">
        <f t="shared" si="64"/>
        <v>#N/A</v>
      </c>
    </row>
    <row r="312" spans="1:21" x14ac:dyDescent="0.3">
      <c r="A312" t="str">
        <f t="shared" si="52"/>
        <v/>
      </c>
      <c r="B312">
        <f>日行情!B317</f>
        <v>0</v>
      </c>
      <c r="C312">
        <f>日行情!C317</f>
        <v>0</v>
      </c>
      <c r="D312">
        <f>日行情!L317</f>
        <v>0</v>
      </c>
      <c r="E312">
        <f>日行情!M317</f>
        <v>0</v>
      </c>
      <c r="F312">
        <f>日行情!AD317</f>
        <v>0</v>
      </c>
      <c r="G312">
        <f>日行情!AE317</f>
        <v>0</v>
      </c>
      <c r="H312">
        <f>日行情!W317</f>
        <v>0</v>
      </c>
      <c r="J312" t="e">
        <f t="shared" si="53"/>
        <v>#N/A</v>
      </c>
      <c r="K312" t="e">
        <f t="shared" si="54"/>
        <v>#N/A</v>
      </c>
      <c r="L312" t="e">
        <f t="shared" si="55"/>
        <v>#N/A</v>
      </c>
      <c r="M312" t="e">
        <f t="shared" si="56"/>
        <v>#N/A</v>
      </c>
      <c r="N312" t="e">
        <f t="shared" si="57"/>
        <v>#N/A</v>
      </c>
      <c r="O312" t="e">
        <f t="shared" si="58"/>
        <v>#N/A</v>
      </c>
      <c r="P312" t="e">
        <f t="shared" si="59"/>
        <v>#N/A</v>
      </c>
      <c r="Q312" t="e">
        <f t="shared" si="60"/>
        <v>#N/A</v>
      </c>
      <c r="R312" t="e">
        <f t="shared" si="61"/>
        <v>#N/A</v>
      </c>
      <c r="S312" t="e">
        <f t="shared" si="62"/>
        <v>#N/A</v>
      </c>
      <c r="T312" t="e">
        <f t="shared" si="63"/>
        <v>#N/A</v>
      </c>
      <c r="U312" t="e">
        <f t="shared" si="64"/>
        <v>#N/A</v>
      </c>
    </row>
    <row r="313" spans="1:21" x14ac:dyDescent="0.3">
      <c r="A313" t="str">
        <f t="shared" si="52"/>
        <v/>
      </c>
      <c r="B313">
        <f>日行情!B318</f>
        <v>0</v>
      </c>
      <c r="C313">
        <f>日行情!C318</f>
        <v>0</v>
      </c>
      <c r="D313">
        <f>日行情!L318</f>
        <v>0</v>
      </c>
      <c r="E313">
        <f>日行情!M318</f>
        <v>0</v>
      </c>
      <c r="F313">
        <f>日行情!AD318</f>
        <v>0</v>
      </c>
      <c r="G313">
        <f>日行情!AE318</f>
        <v>0</v>
      </c>
      <c r="H313">
        <f>日行情!W318</f>
        <v>0</v>
      </c>
      <c r="J313" t="e">
        <f t="shared" si="53"/>
        <v>#N/A</v>
      </c>
      <c r="K313" t="e">
        <f t="shared" si="54"/>
        <v>#N/A</v>
      </c>
      <c r="L313" t="e">
        <f t="shared" si="55"/>
        <v>#N/A</v>
      </c>
      <c r="M313" t="e">
        <f t="shared" si="56"/>
        <v>#N/A</v>
      </c>
      <c r="N313" t="e">
        <f t="shared" si="57"/>
        <v>#N/A</v>
      </c>
      <c r="O313" t="e">
        <f t="shared" si="58"/>
        <v>#N/A</v>
      </c>
      <c r="P313" t="e">
        <f t="shared" si="59"/>
        <v>#N/A</v>
      </c>
      <c r="Q313" t="e">
        <f t="shared" si="60"/>
        <v>#N/A</v>
      </c>
      <c r="R313" t="e">
        <f t="shared" si="61"/>
        <v>#N/A</v>
      </c>
      <c r="S313" t="e">
        <f t="shared" si="62"/>
        <v>#N/A</v>
      </c>
      <c r="T313" t="e">
        <f t="shared" si="63"/>
        <v>#N/A</v>
      </c>
      <c r="U313" t="e">
        <f t="shared" si="64"/>
        <v>#N/A</v>
      </c>
    </row>
    <row r="314" spans="1:21" x14ac:dyDescent="0.3">
      <c r="J314" t="e">
        <f t="shared" si="53"/>
        <v>#N/A</v>
      </c>
      <c r="K314" t="e">
        <f t="shared" si="54"/>
        <v>#N/A</v>
      </c>
      <c r="L314" t="e">
        <f t="shared" si="55"/>
        <v>#N/A</v>
      </c>
      <c r="M314" t="e">
        <f t="shared" si="56"/>
        <v>#N/A</v>
      </c>
      <c r="N314" t="e">
        <f t="shared" si="57"/>
        <v>#N/A</v>
      </c>
      <c r="O314" t="e">
        <f t="shared" si="58"/>
        <v>#N/A</v>
      </c>
      <c r="P314" t="e">
        <f t="shared" si="59"/>
        <v>#N/A</v>
      </c>
      <c r="Q314" t="e">
        <f t="shared" si="60"/>
        <v>#N/A</v>
      </c>
      <c r="R314" t="e">
        <f t="shared" si="61"/>
        <v>#N/A</v>
      </c>
      <c r="S314" t="e">
        <f t="shared" si="62"/>
        <v>#N/A</v>
      </c>
      <c r="T314" t="e">
        <f t="shared" si="63"/>
        <v>#N/A</v>
      </c>
      <c r="U314" t="e">
        <f t="shared" si="64"/>
        <v>#N/A</v>
      </c>
    </row>
    <row r="315" spans="1:21" x14ac:dyDescent="0.3">
      <c r="J315" t="e">
        <f t="shared" si="53"/>
        <v>#N/A</v>
      </c>
      <c r="K315" t="e">
        <f t="shared" si="54"/>
        <v>#N/A</v>
      </c>
      <c r="L315" t="e">
        <f t="shared" si="55"/>
        <v>#N/A</v>
      </c>
      <c r="M315" t="e">
        <f t="shared" si="56"/>
        <v>#N/A</v>
      </c>
      <c r="N315" t="e">
        <f t="shared" si="57"/>
        <v>#N/A</v>
      </c>
      <c r="O315" t="e">
        <f t="shared" si="58"/>
        <v>#N/A</v>
      </c>
      <c r="P315" t="e">
        <f t="shared" si="59"/>
        <v>#N/A</v>
      </c>
      <c r="Q315" t="e">
        <f t="shared" si="60"/>
        <v>#N/A</v>
      </c>
      <c r="R315" t="e">
        <f t="shared" si="61"/>
        <v>#N/A</v>
      </c>
      <c r="S315" t="e">
        <f t="shared" si="62"/>
        <v>#N/A</v>
      </c>
      <c r="T315" t="e">
        <f t="shared" si="63"/>
        <v>#N/A</v>
      </c>
      <c r="U315" t="e">
        <f t="shared" si="64"/>
        <v>#N/A</v>
      </c>
    </row>
    <row r="316" spans="1:21" x14ac:dyDescent="0.3">
      <c r="J316" t="e">
        <f t="shared" si="53"/>
        <v>#N/A</v>
      </c>
      <c r="K316" t="e">
        <f t="shared" si="54"/>
        <v>#N/A</v>
      </c>
      <c r="L316" t="e">
        <f t="shared" si="55"/>
        <v>#N/A</v>
      </c>
      <c r="M316" t="e">
        <f t="shared" si="56"/>
        <v>#N/A</v>
      </c>
      <c r="N316" t="e">
        <f t="shared" si="57"/>
        <v>#N/A</v>
      </c>
      <c r="O316" t="e">
        <f t="shared" si="58"/>
        <v>#N/A</v>
      </c>
      <c r="P316" t="e">
        <f t="shared" si="59"/>
        <v>#N/A</v>
      </c>
      <c r="Q316" t="e">
        <f t="shared" si="60"/>
        <v>#N/A</v>
      </c>
      <c r="R316" t="e">
        <f t="shared" si="61"/>
        <v>#N/A</v>
      </c>
      <c r="S316" t="e">
        <f t="shared" si="62"/>
        <v>#N/A</v>
      </c>
      <c r="T316" t="e">
        <f t="shared" si="63"/>
        <v>#N/A</v>
      </c>
      <c r="U316" t="e">
        <f t="shared" si="64"/>
        <v>#N/A</v>
      </c>
    </row>
    <row r="317" spans="1:21" x14ac:dyDescent="0.3">
      <c r="J317" t="e">
        <f t="shared" si="53"/>
        <v>#N/A</v>
      </c>
      <c r="K317" t="e">
        <f t="shared" si="54"/>
        <v>#N/A</v>
      </c>
      <c r="L317" t="e">
        <f t="shared" si="55"/>
        <v>#N/A</v>
      </c>
      <c r="M317" t="e">
        <f t="shared" si="56"/>
        <v>#N/A</v>
      </c>
      <c r="N317" t="e">
        <f t="shared" si="57"/>
        <v>#N/A</v>
      </c>
      <c r="O317" t="e">
        <f t="shared" si="58"/>
        <v>#N/A</v>
      </c>
      <c r="P317" t="e">
        <f t="shared" si="59"/>
        <v>#N/A</v>
      </c>
      <c r="Q317" t="e">
        <f t="shared" si="60"/>
        <v>#N/A</v>
      </c>
      <c r="R317" t="e">
        <f t="shared" si="61"/>
        <v>#N/A</v>
      </c>
      <c r="S317" t="e">
        <f t="shared" si="62"/>
        <v>#N/A</v>
      </c>
      <c r="T317" t="e">
        <f t="shared" si="63"/>
        <v>#N/A</v>
      </c>
      <c r="U317" t="e">
        <f t="shared" si="64"/>
        <v>#N/A</v>
      </c>
    </row>
    <row r="318" spans="1:21" x14ac:dyDescent="0.3">
      <c r="J318" t="e">
        <f t="shared" si="53"/>
        <v>#N/A</v>
      </c>
      <c r="K318" t="e">
        <f t="shared" si="54"/>
        <v>#N/A</v>
      </c>
      <c r="L318" t="e">
        <f t="shared" si="55"/>
        <v>#N/A</v>
      </c>
      <c r="M318" t="e">
        <f t="shared" si="56"/>
        <v>#N/A</v>
      </c>
      <c r="N318" t="e">
        <f t="shared" si="57"/>
        <v>#N/A</v>
      </c>
      <c r="O318" t="e">
        <f t="shared" si="58"/>
        <v>#N/A</v>
      </c>
      <c r="P318" t="e">
        <f t="shared" si="59"/>
        <v>#N/A</v>
      </c>
      <c r="Q318" t="e">
        <f t="shared" si="60"/>
        <v>#N/A</v>
      </c>
      <c r="R318" t="e">
        <f t="shared" si="61"/>
        <v>#N/A</v>
      </c>
      <c r="S318" t="e">
        <f t="shared" si="62"/>
        <v>#N/A</v>
      </c>
      <c r="T318" t="e">
        <f t="shared" si="63"/>
        <v>#N/A</v>
      </c>
      <c r="U318" t="e">
        <f t="shared" si="64"/>
        <v>#N/A</v>
      </c>
    </row>
    <row r="319" spans="1:21" x14ac:dyDescent="0.3">
      <c r="J319" t="e">
        <f t="shared" si="53"/>
        <v>#N/A</v>
      </c>
      <c r="K319" t="e">
        <f t="shared" si="54"/>
        <v>#N/A</v>
      </c>
      <c r="L319" t="e">
        <f t="shared" si="55"/>
        <v>#N/A</v>
      </c>
      <c r="M319" t="e">
        <f t="shared" si="56"/>
        <v>#N/A</v>
      </c>
      <c r="N319" t="e">
        <f t="shared" si="57"/>
        <v>#N/A</v>
      </c>
      <c r="O319" t="e">
        <f t="shared" si="58"/>
        <v>#N/A</v>
      </c>
      <c r="P319" t="e">
        <f t="shared" si="59"/>
        <v>#N/A</v>
      </c>
      <c r="Q319" t="e">
        <f t="shared" si="60"/>
        <v>#N/A</v>
      </c>
      <c r="R319" t="e">
        <f t="shared" si="61"/>
        <v>#N/A</v>
      </c>
      <c r="S319" t="e">
        <f t="shared" si="62"/>
        <v>#N/A</v>
      </c>
      <c r="T319" t="e">
        <f t="shared" si="63"/>
        <v>#N/A</v>
      </c>
      <c r="U319" t="e">
        <f t="shared" si="64"/>
        <v>#N/A</v>
      </c>
    </row>
    <row r="320" spans="1:21" x14ac:dyDescent="0.3">
      <c r="J320" t="e">
        <f t="shared" si="53"/>
        <v>#N/A</v>
      </c>
      <c r="K320" t="e">
        <f t="shared" si="54"/>
        <v>#N/A</v>
      </c>
      <c r="L320" t="e">
        <f t="shared" si="55"/>
        <v>#N/A</v>
      </c>
      <c r="M320" t="e">
        <f t="shared" si="56"/>
        <v>#N/A</v>
      </c>
      <c r="N320" t="e">
        <f t="shared" si="57"/>
        <v>#N/A</v>
      </c>
      <c r="O320" t="e">
        <f t="shared" si="58"/>
        <v>#N/A</v>
      </c>
      <c r="P320" t="e">
        <f t="shared" si="59"/>
        <v>#N/A</v>
      </c>
      <c r="Q320" t="e">
        <f t="shared" si="60"/>
        <v>#N/A</v>
      </c>
      <c r="R320" t="e">
        <f t="shared" si="61"/>
        <v>#N/A</v>
      </c>
      <c r="S320" t="e">
        <f t="shared" si="62"/>
        <v>#N/A</v>
      </c>
      <c r="T320" t="e">
        <f t="shared" si="63"/>
        <v>#N/A</v>
      </c>
      <c r="U320" t="e">
        <f t="shared" si="64"/>
        <v>#N/A</v>
      </c>
    </row>
    <row r="321" spans="10:21" x14ac:dyDescent="0.3">
      <c r="J321" t="e">
        <f t="shared" si="53"/>
        <v>#N/A</v>
      </c>
      <c r="K321" t="e">
        <f t="shared" si="54"/>
        <v>#N/A</v>
      </c>
      <c r="L321" t="e">
        <f t="shared" si="55"/>
        <v>#N/A</v>
      </c>
      <c r="M321" t="e">
        <f t="shared" si="56"/>
        <v>#N/A</v>
      </c>
      <c r="N321" t="e">
        <f t="shared" si="57"/>
        <v>#N/A</v>
      </c>
      <c r="O321" t="e">
        <f t="shared" si="58"/>
        <v>#N/A</v>
      </c>
      <c r="P321" t="e">
        <f t="shared" si="59"/>
        <v>#N/A</v>
      </c>
      <c r="Q321" t="e">
        <f t="shared" si="60"/>
        <v>#N/A</v>
      </c>
      <c r="R321" t="e">
        <f t="shared" si="61"/>
        <v>#N/A</v>
      </c>
      <c r="S321" t="e">
        <f t="shared" si="62"/>
        <v>#N/A</v>
      </c>
      <c r="T321" t="e">
        <f t="shared" si="63"/>
        <v>#N/A</v>
      </c>
      <c r="U321" t="e">
        <f t="shared" si="64"/>
        <v>#N/A</v>
      </c>
    </row>
    <row r="322" spans="10:21" x14ac:dyDescent="0.3">
      <c r="J322" t="e">
        <f t="shared" si="53"/>
        <v>#N/A</v>
      </c>
      <c r="K322" t="e">
        <f t="shared" si="54"/>
        <v>#N/A</v>
      </c>
      <c r="L322" t="e">
        <f t="shared" si="55"/>
        <v>#N/A</v>
      </c>
      <c r="M322" t="e">
        <f t="shared" si="56"/>
        <v>#N/A</v>
      </c>
      <c r="N322" t="e">
        <f t="shared" si="57"/>
        <v>#N/A</v>
      </c>
      <c r="O322" t="e">
        <f t="shared" si="58"/>
        <v>#N/A</v>
      </c>
      <c r="P322" t="e">
        <f t="shared" si="59"/>
        <v>#N/A</v>
      </c>
      <c r="Q322" t="e">
        <f t="shared" si="60"/>
        <v>#N/A</v>
      </c>
      <c r="R322" t="e">
        <f t="shared" si="61"/>
        <v>#N/A</v>
      </c>
      <c r="S322" t="e">
        <f t="shared" si="62"/>
        <v>#N/A</v>
      </c>
      <c r="T322" t="e">
        <f t="shared" si="63"/>
        <v>#N/A</v>
      </c>
      <c r="U322" t="e">
        <f t="shared" si="64"/>
        <v>#N/A</v>
      </c>
    </row>
    <row r="323" spans="10:21" x14ac:dyDescent="0.3">
      <c r="J323" t="e">
        <f t="shared" si="53"/>
        <v>#N/A</v>
      </c>
      <c r="K323" t="e">
        <f t="shared" si="54"/>
        <v>#N/A</v>
      </c>
      <c r="L323" t="e">
        <f t="shared" si="55"/>
        <v>#N/A</v>
      </c>
      <c r="M323" t="e">
        <f t="shared" si="56"/>
        <v>#N/A</v>
      </c>
      <c r="N323" t="e">
        <f t="shared" si="57"/>
        <v>#N/A</v>
      </c>
      <c r="O323" t="e">
        <f t="shared" si="58"/>
        <v>#N/A</v>
      </c>
      <c r="P323" t="e">
        <f t="shared" si="59"/>
        <v>#N/A</v>
      </c>
      <c r="Q323" t="e">
        <f t="shared" si="60"/>
        <v>#N/A</v>
      </c>
      <c r="R323" t="e">
        <f t="shared" si="61"/>
        <v>#N/A</v>
      </c>
      <c r="S323" t="e">
        <f t="shared" si="62"/>
        <v>#N/A</v>
      </c>
      <c r="T323" t="e">
        <f t="shared" si="63"/>
        <v>#N/A</v>
      </c>
      <c r="U323" t="e">
        <f t="shared" si="64"/>
        <v>#N/A</v>
      </c>
    </row>
    <row r="324" spans="10:21" x14ac:dyDescent="0.3">
      <c r="J324" t="e">
        <f t="shared" si="53"/>
        <v>#N/A</v>
      </c>
      <c r="K324" t="e">
        <f t="shared" si="54"/>
        <v>#N/A</v>
      </c>
      <c r="L324" t="e">
        <f t="shared" si="55"/>
        <v>#N/A</v>
      </c>
      <c r="M324" t="e">
        <f t="shared" si="56"/>
        <v>#N/A</v>
      </c>
      <c r="N324" t="e">
        <f t="shared" si="57"/>
        <v>#N/A</v>
      </c>
      <c r="O324" t="e">
        <f t="shared" si="58"/>
        <v>#N/A</v>
      </c>
      <c r="P324" t="e">
        <f t="shared" si="59"/>
        <v>#N/A</v>
      </c>
      <c r="Q324" t="e">
        <f t="shared" si="60"/>
        <v>#N/A</v>
      </c>
      <c r="R324" t="e">
        <f t="shared" si="61"/>
        <v>#N/A</v>
      </c>
      <c r="S324" t="e">
        <f t="shared" si="62"/>
        <v>#N/A</v>
      </c>
      <c r="T324" t="e">
        <f t="shared" si="63"/>
        <v>#N/A</v>
      </c>
      <c r="U324" t="e">
        <f t="shared" si="64"/>
        <v>#N/A</v>
      </c>
    </row>
    <row r="325" spans="10:21" x14ac:dyDescent="0.3">
      <c r="J325" t="e">
        <f t="shared" ref="J325:J388" si="65">RIGHT(VLOOKUP($I$1&amp;"C",$A325:$H325,2,FALSE),4)</f>
        <v>#N/A</v>
      </c>
      <c r="K325" t="e">
        <f t="shared" ref="K325:K388" si="66">VLOOKUP($I$1&amp;"C",$A325:$H325,4,FALSE)</f>
        <v>#N/A</v>
      </c>
      <c r="L325" t="e">
        <f t="shared" ref="L325:L388" si="67">VLOOKUP($I$1&amp;"C",$A325:$H325,5,FALSE)</f>
        <v>#N/A</v>
      </c>
      <c r="M325" t="e">
        <f t="shared" ref="M325:M388" si="68">VLOOKUP($I$1&amp;"C",$A325:$H325,6,FALSE)</f>
        <v>#N/A</v>
      </c>
      <c r="N325" t="e">
        <f t="shared" ref="N325:N388" si="69">VLOOKUP($I$1&amp;"C",$A325:$H325,7,FALSE)</f>
        <v>#N/A</v>
      </c>
      <c r="O325" t="e">
        <f t="shared" ref="O325:O388" si="70">VLOOKUP($I$1&amp;"C",$A325:$H325,8,FALSE)</f>
        <v>#N/A</v>
      </c>
      <c r="P325" t="e">
        <f t="shared" ref="P325:P388" si="71">RIGHT(VLOOKUP($I$1&amp;"P",$A325:$H325,2,FALSE),4)</f>
        <v>#N/A</v>
      </c>
      <c r="Q325" t="e">
        <f t="shared" ref="Q325:Q388" si="72">VLOOKUP($I$1&amp;"P",$A325:$H325,4,FALSE)</f>
        <v>#N/A</v>
      </c>
      <c r="R325" t="e">
        <f t="shared" ref="R325:R388" si="73">VLOOKUP($I$1&amp;"P",$A325:$H325,5,FALSE)</f>
        <v>#N/A</v>
      </c>
      <c r="S325" t="e">
        <f t="shared" ref="S325:S388" si="74">VLOOKUP($I$1&amp;"P",$A325:$H325,6,FALSE)</f>
        <v>#N/A</v>
      </c>
      <c r="T325" t="e">
        <f t="shared" ref="T325:T388" si="75">VLOOKUP($I$1&amp;"P",$A325:$H325,7,FALSE)</f>
        <v>#N/A</v>
      </c>
      <c r="U325" t="e">
        <f t="shared" ref="U325:U388" si="76">VLOOKUP($I$1&amp;"P",$A325:$H325,8,FALSE)</f>
        <v>#N/A</v>
      </c>
    </row>
    <row r="326" spans="10:21" x14ac:dyDescent="0.3">
      <c r="J326" t="e">
        <f t="shared" si="65"/>
        <v>#N/A</v>
      </c>
      <c r="K326" t="e">
        <f t="shared" si="66"/>
        <v>#N/A</v>
      </c>
      <c r="L326" t="e">
        <f t="shared" si="67"/>
        <v>#N/A</v>
      </c>
      <c r="M326" t="e">
        <f t="shared" si="68"/>
        <v>#N/A</v>
      </c>
      <c r="N326" t="e">
        <f t="shared" si="69"/>
        <v>#N/A</v>
      </c>
      <c r="O326" t="e">
        <f t="shared" si="70"/>
        <v>#N/A</v>
      </c>
      <c r="P326" t="e">
        <f t="shared" si="71"/>
        <v>#N/A</v>
      </c>
      <c r="Q326" t="e">
        <f t="shared" si="72"/>
        <v>#N/A</v>
      </c>
      <c r="R326" t="e">
        <f t="shared" si="73"/>
        <v>#N/A</v>
      </c>
      <c r="S326" t="e">
        <f t="shared" si="74"/>
        <v>#N/A</v>
      </c>
      <c r="T326" t="e">
        <f t="shared" si="75"/>
        <v>#N/A</v>
      </c>
      <c r="U326" t="e">
        <f t="shared" si="76"/>
        <v>#N/A</v>
      </c>
    </row>
    <row r="327" spans="10:21" x14ac:dyDescent="0.3">
      <c r="J327" t="e">
        <f t="shared" si="65"/>
        <v>#N/A</v>
      </c>
      <c r="K327" t="e">
        <f t="shared" si="66"/>
        <v>#N/A</v>
      </c>
      <c r="L327" t="e">
        <f t="shared" si="67"/>
        <v>#N/A</v>
      </c>
      <c r="M327" t="e">
        <f t="shared" si="68"/>
        <v>#N/A</v>
      </c>
      <c r="N327" t="e">
        <f t="shared" si="69"/>
        <v>#N/A</v>
      </c>
      <c r="O327" t="e">
        <f t="shared" si="70"/>
        <v>#N/A</v>
      </c>
      <c r="P327" t="e">
        <f t="shared" si="71"/>
        <v>#N/A</v>
      </c>
      <c r="Q327" t="e">
        <f t="shared" si="72"/>
        <v>#N/A</v>
      </c>
      <c r="R327" t="e">
        <f t="shared" si="73"/>
        <v>#N/A</v>
      </c>
      <c r="S327" t="e">
        <f t="shared" si="74"/>
        <v>#N/A</v>
      </c>
      <c r="T327" t="e">
        <f t="shared" si="75"/>
        <v>#N/A</v>
      </c>
      <c r="U327" t="e">
        <f t="shared" si="76"/>
        <v>#N/A</v>
      </c>
    </row>
    <row r="328" spans="10:21" x14ac:dyDescent="0.3">
      <c r="J328" t="e">
        <f t="shared" si="65"/>
        <v>#N/A</v>
      </c>
      <c r="K328" t="e">
        <f t="shared" si="66"/>
        <v>#N/A</v>
      </c>
      <c r="L328" t="e">
        <f t="shared" si="67"/>
        <v>#N/A</v>
      </c>
      <c r="M328" t="e">
        <f t="shared" si="68"/>
        <v>#N/A</v>
      </c>
      <c r="N328" t="e">
        <f t="shared" si="69"/>
        <v>#N/A</v>
      </c>
      <c r="O328" t="e">
        <f t="shared" si="70"/>
        <v>#N/A</v>
      </c>
      <c r="P328" t="e">
        <f t="shared" si="71"/>
        <v>#N/A</v>
      </c>
      <c r="Q328" t="e">
        <f t="shared" si="72"/>
        <v>#N/A</v>
      </c>
      <c r="R328" t="e">
        <f t="shared" si="73"/>
        <v>#N/A</v>
      </c>
      <c r="S328" t="e">
        <f t="shared" si="74"/>
        <v>#N/A</v>
      </c>
      <c r="T328" t="e">
        <f t="shared" si="75"/>
        <v>#N/A</v>
      </c>
      <c r="U328" t="e">
        <f t="shared" si="76"/>
        <v>#N/A</v>
      </c>
    </row>
    <row r="329" spans="10:21" x14ac:dyDescent="0.3">
      <c r="J329" t="e">
        <f t="shared" si="65"/>
        <v>#N/A</v>
      </c>
      <c r="K329" t="e">
        <f t="shared" si="66"/>
        <v>#N/A</v>
      </c>
      <c r="L329" t="e">
        <f t="shared" si="67"/>
        <v>#N/A</v>
      </c>
      <c r="M329" t="e">
        <f t="shared" si="68"/>
        <v>#N/A</v>
      </c>
      <c r="N329" t="e">
        <f t="shared" si="69"/>
        <v>#N/A</v>
      </c>
      <c r="O329" t="e">
        <f t="shared" si="70"/>
        <v>#N/A</v>
      </c>
      <c r="P329" t="e">
        <f t="shared" si="71"/>
        <v>#N/A</v>
      </c>
      <c r="Q329" t="e">
        <f t="shared" si="72"/>
        <v>#N/A</v>
      </c>
      <c r="R329" t="e">
        <f t="shared" si="73"/>
        <v>#N/A</v>
      </c>
      <c r="S329" t="e">
        <f t="shared" si="74"/>
        <v>#N/A</v>
      </c>
      <c r="T329" t="e">
        <f t="shared" si="75"/>
        <v>#N/A</v>
      </c>
      <c r="U329" t="e">
        <f t="shared" si="76"/>
        <v>#N/A</v>
      </c>
    </row>
    <row r="330" spans="10:21" x14ac:dyDescent="0.3">
      <c r="J330" t="e">
        <f t="shared" si="65"/>
        <v>#N/A</v>
      </c>
      <c r="K330" t="e">
        <f t="shared" si="66"/>
        <v>#N/A</v>
      </c>
      <c r="L330" t="e">
        <f t="shared" si="67"/>
        <v>#N/A</v>
      </c>
      <c r="M330" t="e">
        <f t="shared" si="68"/>
        <v>#N/A</v>
      </c>
      <c r="N330" t="e">
        <f t="shared" si="69"/>
        <v>#N/A</v>
      </c>
      <c r="O330" t="e">
        <f t="shared" si="70"/>
        <v>#N/A</v>
      </c>
      <c r="P330" t="e">
        <f t="shared" si="71"/>
        <v>#N/A</v>
      </c>
      <c r="Q330" t="e">
        <f t="shared" si="72"/>
        <v>#N/A</v>
      </c>
      <c r="R330" t="e">
        <f t="shared" si="73"/>
        <v>#N/A</v>
      </c>
      <c r="S330" t="e">
        <f t="shared" si="74"/>
        <v>#N/A</v>
      </c>
      <c r="T330" t="e">
        <f t="shared" si="75"/>
        <v>#N/A</v>
      </c>
      <c r="U330" t="e">
        <f t="shared" si="76"/>
        <v>#N/A</v>
      </c>
    </row>
    <row r="331" spans="10:21" x14ac:dyDescent="0.3">
      <c r="J331" t="e">
        <f t="shared" si="65"/>
        <v>#N/A</v>
      </c>
      <c r="K331" t="e">
        <f t="shared" si="66"/>
        <v>#N/A</v>
      </c>
      <c r="L331" t="e">
        <f t="shared" si="67"/>
        <v>#N/A</v>
      </c>
      <c r="M331" t="e">
        <f t="shared" si="68"/>
        <v>#N/A</v>
      </c>
      <c r="N331" t="e">
        <f t="shared" si="69"/>
        <v>#N/A</v>
      </c>
      <c r="O331" t="e">
        <f t="shared" si="70"/>
        <v>#N/A</v>
      </c>
      <c r="P331" t="e">
        <f t="shared" si="71"/>
        <v>#N/A</v>
      </c>
      <c r="Q331" t="e">
        <f t="shared" si="72"/>
        <v>#N/A</v>
      </c>
      <c r="R331" t="e">
        <f t="shared" si="73"/>
        <v>#N/A</v>
      </c>
      <c r="S331" t="e">
        <f t="shared" si="74"/>
        <v>#N/A</v>
      </c>
      <c r="T331" t="e">
        <f t="shared" si="75"/>
        <v>#N/A</v>
      </c>
      <c r="U331" t="e">
        <f t="shared" si="76"/>
        <v>#N/A</v>
      </c>
    </row>
    <row r="332" spans="10:21" x14ac:dyDescent="0.3">
      <c r="J332" t="e">
        <f t="shared" si="65"/>
        <v>#N/A</v>
      </c>
      <c r="K332" t="e">
        <f t="shared" si="66"/>
        <v>#N/A</v>
      </c>
      <c r="L332" t="e">
        <f t="shared" si="67"/>
        <v>#N/A</v>
      </c>
      <c r="M332" t="e">
        <f t="shared" si="68"/>
        <v>#N/A</v>
      </c>
      <c r="N332" t="e">
        <f t="shared" si="69"/>
        <v>#N/A</v>
      </c>
      <c r="O332" t="e">
        <f t="shared" si="70"/>
        <v>#N/A</v>
      </c>
      <c r="P332" t="e">
        <f t="shared" si="71"/>
        <v>#N/A</v>
      </c>
      <c r="Q332" t="e">
        <f t="shared" si="72"/>
        <v>#N/A</v>
      </c>
      <c r="R332" t="e">
        <f t="shared" si="73"/>
        <v>#N/A</v>
      </c>
      <c r="S332" t="e">
        <f t="shared" si="74"/>
        <v>#N/A</v>
      </c>
      <c r="T332" t="e">
        <f t="shared" si="75"/>
        <v>#N/A</v>
      </c>
      <c r="U332" t="e">
        <f t="shared" si="76"/>
        <v>#N/A</v>
      </c>
    </row>
    <row r="333" spans="10:21" x14ac:dyDescent="0.3">
      <c r="J333" t="e">
        <f t="shared" si="65"/>
        <v>#N/A</v>
      </c>
      <c r="K333" t="e">
        <f t="shared" si="66"/>
        <v>#N/A</v>
      </c>
      <c r="L333" t="e">
        <f t="shared" si="67"/>
        <v>#N/A</v>
      </c>
      <c r="M333" t="e">
        <f t="shared" si="68"/>
        <v>#N/A</v>
      </c>
      <c r="N333" t="e">
        <f t="shared" si="69"/>
        <v>#N/A</v>
      </c>
      <c r="O333" t="e">
        <f t="shared" si="70"/>
        <v>#N/A</v>
      </c>
      <c r="P333" t="e">
        <f t="shared" si="71"/>
        <v>#N/A</v>
      </c>
      <c r="Q333" t="e">
        <f t="shared" si="72"/>
        <v>#N/A</v>
      </c>
      <c r="R333" t="e">
        <f t="shared" si="73"/>
        <v>#N/A</v>
      </c>
      <c r="S333" t="e">
        <f t="shared" si="74"/>
        <v>#N/A</v>
      </c>
      <c r="T333" t="e">
        <f t="shared" si="75"/>
        <v>#N/A</v>
      </c>
      <c r="U333" t="e">
        <f t="shared" si="76"/>
        <v>#N/A</v>
      </c>
    </row>
    <row r="334" spans="10:21" x14ac:dyDescent="0.3">
      <c r="J334" t="e">
        <f t="shared" si="65"/>
        <v>#N/A</v>
      </c>
      <c r="K334" t="e">
        <f t="shared" si="66"/>
        <v>#N/A</v>
      </c>
      <c r="L334" t="e">
        <f t="shared" si="67"/>
        <v>#N/A</v>
      </c>
      <c r="M334" t="e">
        <f t="shared" si="68"/>
        <v>#N/A</v>
      </c>
      <c r="N334" t="e">
        <f t="shared" si="69"/>
        <v>#N/A</v>
      </c>
      <c r="O334" t="e">
        <f t="shared" si="70"/>
        <v>#N/A</v>
      </c>
      <c r="P334" t="e">
        <f t="shared" si="71"/>
        <v>#N/A</v>
      </c>
      <c r="Q334" t="e">
        <f t="shared" si="72"/>
        <v>#N/A</v>
      </c>
      <c r="R334" t="e">
        <f t="shared" si="73"/>
        <v>#N/A</v>
      </c>
      <c r="S334" t="e">
        <f t="shared" si="74"/>
        <v>#N/A</v>
      </c>
      <c r="T334" t="e">
        <f t="shared" si="75"/>
        <v>#N/A</v>
      </c>
      <c r="U334" t="e">
        <f t="shared" si="76"/>
        <v>#N/A</v>
      </c>
    </row>
    <row r="335" spans="10:21" x14ac:dyDescent="0.3">
      <c r="J335" t="e">
        <f t="shared" si="65"/>
        <v>#N/A</v>
      </c>
      <c r="K335" t="e">
        <f t="shared" si="66"/>
        <v>#N/A</v>
      </c>
      <c r="L335" t="e">
        <f t="shared" si="67"/>
        <v>#N/A</v>
      </c>
      <c r="M335" t="e">
        <f t="shared" si="68"/>
        <v>#N/A</v>
      </c>
      <c r="N335" t="e">
        <f t="shared" si="69"/>
        <v>#N/A</v>
      </c>
      <c r="O335" t="e">
        <f t="shared" si="70"/>
        <v>#N/A</v>
      </c>
      <c r="P335" t="e">
        <f t="shared" si="71"/>
        <v>#N/A</v>
      </c>
      <c r="Q335" t="e">
        <f t="shared" si="72"/>
        <v>#N/A</v>
      </c>
      <c r="R335" t="e">
        <f t="shared" si="73"/>
        <v>#N/A</v>
      </c>
      <c r="S335" t="e">
        <f t="shared" si="74"/>
        <v>#N/A</v>
      </c>
      <c r="T335" t="e">
        <f t="shared" si="75"/>
        <v>#N/A</v>
      </c>
      <c r="U335" t="e">
        <f t="shared" si="76"/>
        <v>#N/A</v>
      </c>
    </row>
    <row r="336" spans="10:21" x14ac:dyDescent="0.3">
      <c r="J336" t="e">
        <f t="shared" si="65"/>
        <v>#N/A</v>
      </c>
      <c r="K336" t="e">
        <f t="shared" si="66"/>
        <v>#N/A</v>
      </c>
      <c r="L336" t="e">
        <f t="shared" si="67"/>
        <v>#N/A</v>
      </c>
      <c r="M336" t="e">
        <f t="shared" si="68"/>
        <v>#N/A</v>
      </c>
      <c r="N336" t="e">
        <f t="shared" si="69"/>
        <v>#N/A</v>
      </c>
      <c r="O336" t="e">
        <f t="shared" si="70"/>
        <v>#N/A</v>
      </c>
      <c r="P336" t="e">
        <f t="shared" si="71"/>
        <v>#N/A</v>
      </c>
      <c r="Q336" t="e">
        <f t="shared" si="72"/>
        <v>#N/A</v>
      </c>
      <c r="R336" t="e">
        <f t="shared" si="73"/>
        <v>#N/A</v>
      </c>
      <c r="S336" t="e">
        <f t="shared" si="74"/>
        <v>#N/A</v>
      </c>
      <c r="T336" t="e">
        <f t="shared" si="75"/>
        <v>#N/A</v>
      </c>
      <c r="U336" t="e">
        <f t="shared" si="76"/>
        <v>#N/A</v>
      </c>
    </row>
    <row r="337" spans="10:21" x14ac:dyDescent="0.3">
      <c r="J337" t="e">
        <f t="shared" si="65"/>
        <v>#N/A</v>
      </c>
      <c r="K337" t="e">
        <f t="shared" si="66"/>
        <v>#N/A</v>
      </c>
      <c r="L337" t="e">
        <f t="shared" si="67"/>
        <v>#N/A</v>
      </c>
      <c r="M337" t="e">
        <f t="shared" si="68"/>
        <v>#N/A</v>
      </c>
      <c r="N337" t="e">
        <f t="shared" si="69"/>
        <v>#N/A</v>
      </c>
      <c r="O337" t="e">
        <f t="shared" si="70"/>
        <v>#N/A</v>
      </c>
      <c r="P337" t="e">
        <f t="shared" si="71"/>
        <v>#N/A</v>
      </c>
      <c r="Q337" t="e">
        <f t="shared" si="72"/>
        <v>#N/A</v>
      </c>
      <c r="R337" t="e">
        <f t="shared" si="73"/>
        <v>#N/A</v>
      </c>
      <c r="S337" t="e">
        <f t="shared" si="74"/>
        <v>#N/A</v>
      </c>
      <c r="T337" t="e">
        <f t="shared" si="75"/>
        <v>#N/A</v>
      </c>
      <c r="U337" t="e">
        <f t="shared" si="76"/>
        <v>#N/A</v>
      </c>
    </row>
    <row r="338" spans="10:21" x14ac:dyDescent="0.3">
      <c r="J338" t="e">
        <f t="shared" si="65"/>
        <v>#N/A</v>
      </c>
      <c r="K338" t="e">
        <f t="shared" si="66"/>
        <v>#N/A</v>
      </c>
      <c r="L338" t="e">
        <f t="shared" si="67"/>
        <v>#N/A</v>
      </c>
      <c r="M338" t="e">
        <f t="shared" si="68"/>
        <v>#N/A</v>
      </c>
      <c r="N338" t="e">
        <f t="shared" si="69"/>
        <v>#N/A</v>
      </c>
      <c r="O338" t="e">
        <f t="shared" si="70"/>
        <v>#N/A</v>
      </c>
      <c r="P338" t="e">
        <f t="shared" si="71"/>
        <v>#N/A</v>
      </c>
      <c r="Q338" t="e">
        <f t="shared" si="72"/>
        <v>#N/A</v>
      </c>
      <c r="R338" t="e">
        <f t="shared" si="73"/>
        <v>#N/A</v>
      </c>
      <c r="S338" t="e">
        <f t="shared" si="74"/>
        <v>#N/A</v>
      </c>
      <c r="T338" t="e">
        <f t="shared" si="75"/>
        <v>#N/A</v>
      </c>
      <c r="U338" t="e">
        <f t="shared" si="76"/>
        <v>#N/A</v>
      </c>
    </row>
    <row r="339" spans="10:21" x14ac:dyDescent="0.3">
      <c r="J339" t="e">
        <f t="shared" si="65"/>
        <v>#N/A</v>
      </c>
      <c r="K339" t="e">
        <f t="shared" si="66"/>
        <v>#N/A</v>
      </c>
      <c r="L339" t="e">
        <f t="shared" si="67"/>
        <v>#N/A</v>
      </c>
      <c r="M339" t="e">
        <f t="shared" si="68"/>
        <v>#N/A</v>
      </c>
      <c r="N339" t="e">
        <f t="shared" si="69"/>
        <v>#N/A</v>
      </c>
      <c r="O339" t="e">
        <f t="shared" si="70"/>
        <v>#N/A</v>
      </c>
      <c r="P339" t="e">
        <f t="shared" si="71"/>
        <v>#N/A</v>
      </c>
      <c r="Q339" t="e">
        <f t="shared" si="72"/>
        <v>#N/A</v>
      </c>
      <c r="R339" t="e">
        <f t="shared" si="73"/>
        <v>#N/A</v>
      </c>
      <c r="S339" t="e">
        <f t="shared" si="74"/>
        <v>#N/A</v>
      </c>
      <c r="T339" t="e">
        <f t="shared" si="75"/>
        <v>#N/A</v>
      </c>
      <c r="U339" t="e">
        <f t="shared" si="76"/>
        <v>#N/A</v>
      </c>
    </row>
    <row r="340" spans="10:21" x14ac:dyDescent="0.3">
      <c r="J340" t="e">
        <f t="shared" si="65"/>
        <v>#N/A</v>
      </c>
      <c r="K340" t="e">
        <f t="shared" si="66"/>
        <v>#N/A</v>
      </c>
      <c r="L340" t="e">
        <f t="shared" si="67"/>
        <v>#N/A</v>
      </c>
      <c r="M340" t="e">
        <f t="shared" si="68"/>
        <v>#N/A</v>
      </c>
      <c r="N340" t="e">
        <f t="shared" si="69"/>
        <v>#N/A</v>
      </c>
      <c r="O340" t="e">
        <f t="shared" si="70"/>
        <v>#N/A</v>
      </c>
      <c r="P340" t="e">
        <f t="shared" si="71"/>
        <v>#N/A</v>
      </c>
      <c r="Q340" t="e">
        <f t="shared" si="72"/>
        <v>#N/A</v>
      </c>
      <c r="R340" t="e">
        <f t="shared" si="73"/>
        <v>#N/A</v>
      </c>
      <c r="S340" t="e">
        <f t="shared" si="74"/>
        <v>#N/A</v>
      </c>
      <c r="T340" t="e">
        <f t="shared" si="75"/>
        <v>#N/A</v>
      </c>
      <c r="U340" t="e">
        <f t="shared" si="76"/>
        <v>#N/A</v>
      </c>
    </row>
    <row r="341" spans="10:21" x14ac:dyDescent="0.3">
      <c r="J341" t="e">
        <f t="shared" si="65"/>
        <v>#N/A</v>
      </c>
      <c r="K341" t="e">
        <f t="shared" si="66"/>
        <v>#N/A</v>
      </c>
      <c r="L341" t="e">
        <f t="shared" si="67"/>
        <v>#N/A</v>
      </c>
      <c r="M341" t="e">
        <f t="shared" si="68"/>
        <v>#N/A</v>
      </c>
      <c r="N341" t="e">
        <f t="shared" si="69"/>
        <v>#N/A</v>
      </c>
      <c r="O341" t="e">
        <f t="shared" si="70"/>
        <v>#N/A</v>
      </c>
      <c r="P341" t="e">
        <f t="shared" si="71"/>
        <v>#N/A</v>
      </c>
      <c r="Q341" t="e">
        <f t="shared" si="72"/>
        <v>#N/A</v>
      </c>
      <c r="R341" t="e">
        <f t="shared" si="73"/>
        <v>#N/A</v>
      </c>
      <c r="S341" t="e">
        <f t="shared" si="74"/>
        <v>#N/A</v>
      </c>
      <c r="T341" t="e">
        <f t="shared" si="75"/>
        <v>#N/A</v>
      </c>
      <c r="U341" t="e">
        <f t="shared" si="76"/>
        <v>#N/A</v>
      </c>
    </row>
    <row r="342" spans="10:21" x14ac:dyDescent="0.3">
      <c r="J342" t="e">
        <f t="shared" si="65"/>
        <v>#N/A</v>
      </c>
      <c r="K342" t="e">
        <f t="shared" si="66"/>
        <v>#N/A</v>
      </c>
      <c r="L342" t="e">
        <f t="shared" si="67"/>
        <v>#N/A</v>
      </c>
      <c r="M342" t="e">
        <f t="shared" si="68"/>
        <v>#N/A</v>
      </c>
      <c r="N342" t="e">
        <f t="shared" si="69"/>
        <v>#N/A</v>
      </c>
      <c r="O342" t="e">
        <f t="shared" si="70"/>
        <v>#N/A</v>
      </c>
      <c r="P342" t="e">
        <f t="shared" si="71"/>
        <v>#N/A</v>
      </c>
      <c r="Q342" t="e">
        <f t="shared" si="72"/>
        <v>#N/A</v>
      </c>
      <c r="R342" t="e">
        <f t="shared" si="73"/>
        <v>#N/A</v>
      </c>
      <c r="S342" t="e">
        <f t="shared" si="74"/>
        <v>#N/A</v>
      </c>
      <c r="T342" t="e">
        <f t="shared" si="75"/>
        <v>#N/A</v>
      </c>
      <c r="U342" t="e">
        <f t="shared" si="76"/>
        <v>#N/A</v>
      </c>
    </row>
    <row r="343" spans="10:21" x14ac:dyDescent="0.3">
      <c r="J343" t="e">
        <f t="shared" si="65"/>
        <v>#N/A</v>
      </c>
      <c r="K343" t="e">
        <f t="shared" si="66"/>
        <v>#N/A</v>
      </c>
      <c r="L343" t="e">
        <f t="shared" si="67"/>
        <v>#N/A</v>
      </c>
      <c r="M343" t="e">
        <f t="shared" si="68"/>
        <v>#N/A</v>
      </c>
      <c r="N343" t="e">
        <f t="shared" si="69"/>
        <v>#N/A</v>
      </c>
      <c r="O343" t="e">
        <f t="shared" si="70"/>
        <v>#N/A</v>
      </c>
      <c r="P343" t="e">
        <f t="shared" si="71"/>
        <v>#N/A</v>
      </c>
      <c r="Q343" t="e">
        <f t="shared" si="72"/>
        <v>#N/A</v>
      </c>
      <c r="R343" t="e">
        <f t="shared" si="73"/>
        <v>#N/A</v>
      </c>
      <c r="S343" t="e">
        <f t="shared" si="74"/>
        <v>#N/A</v>
      </c>
      <c r="T343" t="e">
        <f t="shared" si="75"/>
        <v>#N/A</v>
      </c>
      <c r="U343" t="e">
        <f t="shared" si="76"/>
        <v>#N/A</v>
      </c>
    </row>
    <row r="344" spans="10:21" x14ac:dyDescent="0.3">
      <c r="J344" t="e">
        <f t="shared" si="65"/>
        <v>#N/A</v>
      </c>
      <c r="K344" t="e">
        <f t="shared" si="66"/>
        <v>#N/A</v>
      </c>
      <c r="L344" t="e">
        <f t="shared" si="67"/>
        <v>#N/A</v>
      </c>
      <c r="M344" t="e">
        <f t="shared" si="68"/>
        <v>#N/A</v>
      </c>
      <c r="N344" t="e">
        <f t="shared" si="69"/>
        <v>#N/A</v>
      </c>
      <c r="O344" t="e">
        <f t="shared" si="70"/>
        <v>#N/A</v>
      </c>
      <c r="P344" t="e">
        <f t="shared" si="71"/>
        <v>#N/A</v>
      </c>
      <c r="Q344" t="e">
        <f t="shared" si="72"/>
        <v>#N/A</v>
      </c>
      <c r="R344" t="e">
        <f t="shared" si="73"/>
        <v>#N/A</v>
      </c>
      <c r="S344" t="e">
        <f t="shared" si="74"/>
        <v>#N/A</v>
      </c>
      <c r="T344" t="e">
        <f t="shared" si="75"/>
        <v>#N/A</v>
      </c>
      <c r="U344" t="e">
        <f t="shared" si="76"/>
        <v>#N/A</v>
      </c>
    </row>
    <row r="345" spans="10:21" x14ac:dyDescent="0.3">
      <c r="J345" t="e">
        <f t="shared" si="65"/>
        <v>#N/A</v>
      </c>
      <c r="K345" t="e">
        <f t="shared" si="66"/>
        <v>#N/A</v>
      </c>
      <c r="L345" t="e">
        <f t="shared" si="67"/>
        <v>#N/A</v>
      </c>
      <c r="M345" t="e">
        <f t="shared" si="68"/>
        <v>#N/A</v>
      </c>
      <c r="N345" t="e">
        <f t="shared" si="69"/>
        <v>#N/A</v>
      </c>
      <c r="O345" t="e">
        <f t="shared" si="70"/>
        <v>#N/A</v>
      </c>
      <c r="P345" t="e">
        <f t="shared" si="71"/>
        <v>#N/A</v>
      </c>
      <c r="Q345" t="e">
        <f t="shared" si="72"/>
        <v>#N/A</v>
      </c>
      <c r="R345" t="e">
        <f t="shared" si="73"/>
        <v>#N/A</v>
      </c>
      <c r="S345" t="e">
        <f t="shared" si="74"/>
        <v>#N/A</v>
      </c>
      <c r="T345" t="e">
        <f t="shared" si="75"/>
        <v>#N/A</v>
      </c>
      <c r="U345" t="e">
        <f t="shared" si="76"/>
        <v>#N/A</v>
      </c>
    </row>
    <row r="346" spans="10:21" x14ac:dyDescent="0.3">
      <c r="J346" t="e">
        <f t="shared" si="65"/>
        <v>#N/A</v>
      </c>
      <c r="K346" t="e">
        <f t="shared" si="66"/>
        <v>#N/A</v>
      </c>
      <c r="L346" t="e">
        <f t="shared" si="67"/>
        <v>#N/A</v>
      </c>
      <c r="M346" t="e">
        <f t="shared" si="68"/>
        <v>#N/A</v>
      </c>
      <c r="N346" t="e">
        <f t="shared" si="69"/>
        <v>#N/A</v>
      </c>
      <c r="O346" t="e">
        <f t="shared" si="70"/>
        <v>#N/A</v>
      </c>
      <c r="P346" t="e">
        <f t="shared" si="71"/>
        <v>#N/A</v>
      </c>
      <c r="Q346" t="e">
        <f t="shared" si="72"/>
        <v>#N/A</v>
      </c>
      <c r="R346" t="e">
        <f t="shared" si="73"/>
        <v>#N/A</v>
      </c>
      <c r="S346" t="e">
        <f t="shared" si="74"/>
        <v>#N/A</v>
      </c>
      <c r="T346" t="e">
        <f t="shared" si="75"/>
        <v>#N/A</v>
      </c>
      <c r="U346" t="e">
        <f t="shared" si="76"/>
        <v>#N/A</v>
      </c>
    </row>
    <row r="347" spans="10:21" x14ac:dyDescent="0.3">
      <c r="J347" t="e">
        <f t="shared" si="65"/>
        <v>#N/A</v>
      </c>
      <c r="K347" t="e">
        <f t="shared" si="66"/>
        <v>#N/A</v>
      </c>
      <c r="L347" t="e">
        <f t="shared" si="67"/>
        <v>#N/A</v>
      </c>
      <c r="M347" t="e">
        <f t="shared" si="68"/>
        <v>#N/A</v>
      </c>
      <c r="N347" t="e">
        <f t="shared" si="69"/>
        <v>#N/A</v>
      </c>
      <c r="O347" t="e">
        <f t="shared" si="70"/>
        <v>#N/A</v>
      </c>
      <c r="P347" t="e">
        <f t="shared" si="71"/>
        <v>#N/A</v>
      </c>
      <c r="Q347" t="e">
        <f t="shared" si="72"/>
        <v>#N/A</v>
      </c>
      <c r="R347" t="e">
        <f t="shared" si="73"/>
        <v>#N/A</v>
      </c>
      <c r="S347" t="e">
        <f t="shared" si="74"/>
        <v>#N/A</v>
      </c>
      <c r="T347" t="e">
        <f t="shared" si="75"/>
        <v>#N/A</v>
      </c>
      <c r="U347" t="e">
        <f t="shared" si="76"/>
        <v>#N/A</v>
      </c>
    </row>
    <row r="348" spans="10:21" x14ac:dyDescent="0.3">
      <c r="J348" t="e">
        <f t="shared" si="65"/>
        <v>#N/A</v>
      </c>
      <c r="K348" t="e">
        <f t="shared" si="66"/>
        <v>#N/A</v>
      </c>
      <c r="L348" t="e">
        <f t="shared" si="67"/>
        <v>#N/A</v>
      </c>
      <c r="M348" t="e">
        <f t="shared" si="68"/>
        <v>#N/A</v>
      </c>
      <c r="N348" t="e">
        <f t="shared" si="69"/>
        <v>#N/A</v>
      </c>
      <c r="O348" t="e">
        <f t="shared" si="70"/>
        <v>#N/A</v>
      </c>
      <c r="P348" t="e">
        <f t="shared" si="71"/>
        <v>#N/A</v>
      </c>
      <c r="Q348" t="e">
        <f t="shared" si="72"/>
        <v>#N/A</v>
      </c>
      <c r="R348" t="e">
        <f t="shared" si="73"/>
        <v>#N/A</v>
      </c>
      <c r="S348" t="e">
        <f t="shared" si="74"/>
        <v>#N/A</v>
      </c>
      <c r="T348" t="e">
        <f t="shared" si="75"/>
        <v>#N/A</v>
      </c>
      <c r="U348" t="e">
        <f t="shared" si="76"/>
        <v>#N/A</v>
      </c>
    </row>
    <row r="349" spans="10:21" x14ac:dyDescent="0.3">
      <c r="J349" t="e">
        <f t="shared" si="65"/>
        <v>#N/A</v>
      </c>
      <c r="K349" t="e">
        <f t="shared" si="66"/>
        <v>#N/A</v>
      </c>
      <c r="L349" t="e">
        <f t="shared" si="67"/>
        <v>#N/A</v>
      </c>
      <c r="M349" t="e">
        <f t="shared" si="68"/>
        <v>#N/A</v>
      </c>
      <c r="N349" t="e">
        <f t="shared" si="69"/>
        <v>#N/A</v>
      </c>
      <c r="O349" t="e">
        <f t="shared" si="70"/>
        <v>#N/A</v>
      </c>
      <c r="P349" t="e">
        <f t="shared" si="71"/>
        <v>#N/A</v>
      </c>
      <c r="Q349" t="e">
        <f t="shared" si="72"/>
        <v>#N/A</v>
      </c>
      <c r="R349" t="e">
        <f t="shared" si="73"/>
        <v>#N/A</v>
      </c>
      <c r="S349" t="e">
        <f t="shared" si="74"/>
        <v>#N/A</v>
      </c>
      <c r="T349" t="e">
        <f t="shared" si="75"/>
        <v>#N/A</v>
      </c>
      <c r="U349" t="e">
        <f t="shared" si="76"/>
        <v>#N/A</v>
      </c>
    </row>
    <row r="350" spans="10:21" x14ac:dyDescent="0.3">
      <c r="J350" t="e">
        <f t="shared" si="65"/>
        <v>#N/A</v>
      </c>
      <c r="K350" t="e">
        <f t="shared" si="66"/>
        <v>#N/A</v>
      </c>
      <c r="L350" t="e">
        <f t="shared" si="67"/>
        <v>#N/A</v>
      </c>
      <c r="M350" t="e">
        <f t="shared" si="68"/>
        <v>#N/A</v>
      </c>
      <c r="N350" t="e">
        <f t="shared" si="69"/>
        <v>#N/A</v>
      </c>
      <c r="O350" t="e">
        <f t="shared" si="70"/>
        <v>#N/A</v>
      </c>
      <c r="P350" t="e">
        <f t="shared" si="71"/>
        <v>#N/A</v>
      </c>
      <c r="Q350" t="e">
        <f t="shared" si="72"/>
        <v>#N/A</v>
      </c>
      <c r="R350" t="e">
        <f t="shared" si="73"/>
        <v>#N/A</v>
      </c>
      <c r="S350" t="e">
        <f t="shared" si="74"/>
        <v>#N/A</v>
      </c>
      <c r="T350" t="e">
        <f t="shared" si="75"/>
        <v>#N/A</v>
      </c>
      <c r="U350" t="e">
        <f t="shared" si="76"/>
        <v>#N/A</v>
      </c>
    </row>
    <row r="351" spans="10:21" x14ac:dyDescent="0.3">
      <c r="J351" t="e">
        <f t="shared" si="65"/>
        <v>#N/A</v>
      </c>
      <c r="K351" t="e">
        <f t="shared" si="66"/>
        <v>#N/A</v>
      </c>
      <c r="L351" t="e">
        <f t="shared" si="67"/>
        <v>#N/A</v>
      </c>
      <c r="M351" t="e">
        <f t="shared" si="68"/>
        <v>#N/A</v>
      </c>
      <c r="N351" t="e">
        <f t="shared" si="69"/>
        <v>#N/A</v>
      </c>
      <c r="O351" t="e">
        <f t="shared" si="70"/>
        <v>#N/A</v>
      </c>
      <c r="P351" t="e">
        <f t="shared" si="71"/>
        <v>#N/A</v>
      </c>
      <c r="Q351" t="e">
        <f t="shared" si="72"/>
        <v>#N/A</v>
      </c>
      <c r="R351" t="e">
        <f t="shared" si="73"/>
        <v>#N/A</v>
      </c>
      <c r="S351" t="e">
        <f t="shared" si="74"/>
        <v>#N/A</v>
      </c>
      <c r="T351" t="e">
        <f t="shared" si="75"/>
        <v>#N/A</v>
      </c>
      <c r="U351" t="e">
        <f t="shared" si="76"/>
        <v>#N/A</v>
      </c>
    </row>
    <row r="352" spans="10:21" x14ac:dyDescent="0.3">
      <c r="J352" t="e">
        <f t="shared" si="65"/>
        <v>#N/A</v>
      </c>
      <c r="K352" t="e">
        <f t="shared" si="66"/>
        <v>#N/A</v>
      </c>
      <c r="L352" t="e">
        <f t="shared" si="67"/>
        <v>#N/A</v>
      </c>
      <c r="M352" t="e">
        <f t="shared" si="68"/>
        <v>#N/A</v>
      </c>
      <c r="N352" t="e">
        <f t="shared" si="69"/>
        <v>#N/A</v>
      </c>
      <c r="O352" t="e">
        <f t="shared" si="70"/>
        <v>#N/A</v>
      </c>
      <c r="P352" t="e">
        <f t="shared" si="71"/>
        <v>#N/A</v>
      </c>
      <c r="Q352" t="e">
        <f t="shared" si="72"/>
        <v>#N/A</v>
      </c>
      <c r="R352" t="e">
        <f t="shared" si="73"/>
        <v>#N/A</v>
      </c>
      <c r="S352" t="e">
        <f t="shared" si="74"/>
        <v>#N/A</v>
      </c>
      <c r="T352" t="e">
        <f t="shared" si="75"/>
        <v>#N/A</v>
      </c>
      <c r="U352" t="e">
        <f t="shared" si="76"/>
        <v>#N/A</v>
      </c>
    </row>
    <row r="353" spans="10:21" x14ac:dyDescent="0.3">
      <c r="J353" t="e">
        <f t="shared" si="65"/>
        <v>#N/A</v>
      </c>
      <c r="K353" t="e">
        <f t="shared" si="66"/>
        <v>#N/A</v>
      </c>
      <c r="L353" t="e">
        <f t="shared" si="67"/>
        <v>#N/A</v>
      </c>
      <c r="M353" t="e">
        <f t="shared" si="68"/>
        <v>#N/A</v>
      </c>
      <c r="N353" t="e">
        <f t="shared" si="69"/>
        <v>#N/A</v>
      </c>
      <c r="O353" t="e">
        <f t="shared" si="70"/>
        <v>#N/A</v>
      </c>
      <c r="P353" t="e">
        <f t="shared" si="71"/>
        <v>#N/A</v>
      </c>
      <c r="Q353" t="e">
        <f t="shared" si="72"/>
        <v>#N/A</v>
      </c>
      <c r="R353" t="e">
        <f t="shared" si="73"/>
        <v>#N/A</v>
      </c>
      <c r="S353" t="e">
        <f t="shared" si="74"/>
        <v>#N/A</v>
      </c>
      <c r="T353" t="e">
        <f t="shared" si="75"/>
        <v>#N/A</v>
      </c>
      <c r="U353" t="e">
        <f t="shared" si="76"/>
        <v>#N/A</v>
      </c>
    </row>
    <row r="354" spans="10:21" x14ac:dyDescent="0.3">
      <c r="J354" t="e">
        <f t="shared" si="65"/>
        <v>#N/A</v>
      </c>
      <c r="K354" t="e">
        <f t="shared" si="66"/>
        <v>#N/A</v>
      </c>
      <c r="L354" t="e">
        <f t="shared" si="67"/>
        <v>#N/A</v>
      </c>
      <c r="M354" t="e">
        <f t="shared" si="68"/>
        <v>#N/A</v>
      </c>
      <c r="N354" t="e">
        <f t="shared" si="69"/>
        <v>#N/A</v>
      </c>
      <c r="O354" t="e">
        <f t="shared" si="70"/>
        <v>#N/A</v>
      </c>
      <c r="P354" t="e">
        <f t="shared" si="71"/>
        <v>#N/A</v>
      </c>
      <c r="Q354" t="e">
        <f t="shared" si="72"/>
        <v>#N/A</v>
      </c>
      <c r="R354" t="e">
        <f t="shared" si="73"/>
        <v>#N/A</v>
      </c>
      <c r="S354" t="e">
        <f t="shared" si="74"/>
        <v>#N/A</v>
      </c>
      <c r="T354" t="e">
        <f t="shared" si="75"/>
        <v>#N/A</v>
      </c>
      <c r="U354" t="e">
        <f t="shared" si="76"/>
        <v>#N/A</v>
      </c>
    </row>
    <row r="355" spans="10:21" x14ac:dyDescent="0.3">
      <c r="J355" t="e">
        <f t="shared" si="65"/>
        <v>#N/A</v>
      </c>
      <c r="K355" t="e">
        <f t="shared" si="66"/>
        <v>#N/A</v>
      </c>
      <c r="L355" t="e">
        <f t="shared" si="67"/>
        <v>#N/A</v>
      </c>
      <c r="M355" t="e">
        <f t="shared" si="68"/>
        <v>#N/A</v>
      </c>
      <c r="N355" t="e">
        <f t="shared" si="69"/>
        <v>#N/A</v>
      </c>
      <c r="O355" t="e">
        <f t="shared" si="70"/>
        <v>#N/A</v>
      </c>
      <c r="P355" t="e">
        <f t="shared" si="71"/>
        <v>#N/A</v>
      </c>
      <c r="Q355" t="e">
        <f t="shared" si="72"/>
        <v>#N/A</v>
      </c>
      <c r="R355" t="e">
        <f t="shared" si="73"/>
        <v>#N/A</v>
      </c>
      <c r="S355" t="e">
        <f t="shared" si="74"/>
        <v>#N/A</v>
      </c>
      <c r="T355" t="e">
        <f t="shared" si="75"/>
        <v>#N/A</v>
      </c>
      <c r="U355" t="e">
        <f t="shared" si="76"/>
        <v>#N/A</v>
      </c>
    </row>
    <row r="356" spans="10:21" x14ac:dyDescent="0.3">
      <c r="J356" t="e">
        <f t="shared" si="65"/>
        <v>#N/A</v>
      </c>
      <c r="K356" t="e">
        <f t="shared" si="66"/>
        <v>#N/A</v>
      </c>
      <c r="L356" t="e">
        <f t="shared" si="67"/>
        <v>#N/A</v>
      </c>
      <c r="M356" t="e">
        <f t="shared" si="68"/>
        <v>#N/A</v>
      </c>
      <c r="N356" t="e">
        <f t="shared" si="69"/>
        <v>#N/A</v>
      </c>
      <c r="O356" t="e">
        <f t="shared" si="70"/>
        <v>#N/A</v>
      </c>
      <c r="P356" t="e">
        <f t="shared" si="71"/>
        <v>#N/A</v>
      </c>
      <c r="Q356" t="e">
        <f t="shared" si="72"/>
        <v>#N/A</v>
      </c>
      <c r="R356" t="e">
        <f t="shared" si="73"/>
        <v>#N/A</v>
      </c>
      <c r="S356" t="e">
        <f t="shared" si="74"/>
        <v>#N/A</v>
      </c>
      <c r="T356" t="e">
        <f t="shared" si="75"/>
        <v>#N/A</v>
      </c>
      <c r="U356" t="e">
        <f t="shared" si="76"/>
        <v>#N/A</v>
      </c>
    </row>
    <row r="357" spans="10:21" x14ac:dyDescent="0.3">
      <c r="J357" t="e">
        <f t="shared" si="65"/>
        <v>#N/A</v>
      </c>
      <c r="K357" t="e">
        <f t="shared" si="66"/>
        <v>#N/A</v>
      </c>
      <c r="L357" t="e">
        <f t="shared" si="67"/>
        <v>#N/A</v>
      </c>
      <c r="M357" t="e">
        <f t="shared" si="68"/>
        <v>#N/A</v>
      </c>
      <c r="N357" t="e">
        <f t="shared" si="69"/>
        <v>#N/A</v>
      </c>
      <c r="O357" t="e">
        <f t="shared" si="70"/>
        <v>#N/A</v>
      </c>
      <c r="P357" t="e">
        <f t="shared" si="71"/>
        <v>#N/A</v>
      </c>
      <c r="Q357" t="e">
        <f t="shared" si="72"/>
        <v>#N/A</v>
      </c>
      <c r="R357" t="e">
        <f t="shared" si="73"/>
        <v>#N/A</v>
      </c>
      <c r="S357" t="e">
        <f t="shared" si="74"/>
        <v>#N/A</v>
      </c>
      <c r="T357" t="e">
        <f t="shared" si="75"/>
        <v>#N/A</v>
      </c>
      <c r="U357" t="e">
        <f t="shared" si="76"/>
        <v>#N/A</v>
      </c>
    </row>
    <row r="358" spans="10:21" x14ac:dyDescent="0.3">
      <c r="J358" t="e">
        <f t="shared" si="65"/>
        <v>#N/A</v>
      </c>
      <c r="K358" t="e">
        <f t="shared" si="66"/>
        <v>#N/A</v>
      </c>
      <c r="L358" t="e">
        <f t="shared" si="67"/>
        <v>#N/A</v>
      </c>
      <c r="M358" t="e">
        <f t="shared" si="68"/>
        <v>#N/A</v>
      </c>
      <c r="N358" t="e">
        <f t="shared" si="69"/>
        <v>#N/A</v>
      </c>
      <c r="O358" t="e">
        <f t="shared" si="70"/>
        <v>#N/A</v>
      </c>
      <c r="P358" t="e">
        <f t="shared" si="71"/>
        <v>#N/A</v>
      </c>
      <c r="Q358" t="e">
        <f t="shared" si="72"/>
        <v>#N/A</v>
      </c>
      <c r="R358" t="e">
        <f t="shared" si="73"/>
        <v>#N/A</v>
      </c>
      <c r="S358" t="e">
        <f t="shared" si="74"/>
        <v>#N/A</v>
      </c>
      <c r="T358" t="e">
        <f t="shared" si="75"/>
        <v>#N/A</v>
      </c>
      <c r="U358" t="e">
        <f t="shared" si="76"/>
        <v>#N/A</v>
      </c>
    </row>
    <row r="359" spans="10:21" x14ac:dyDescent="0.3">
      <c r="J359" t="e">
        <f t="shared" si="65"/>
        <v>#N/A</v>
      </c>
      <c r="K359" t="e">
        <f t="shared" si="66"/>
        <v>#N/A</v>
      </c>
      <c r="L359" t="e">
        <f t="shared" si="67"/>
        <v>#N/A</v>
      </c>
      <c r="M359" t="e">
        <f t="shared" si="68"/>
        <v>#N/A</v>
      </c>
      <c r="N359" t="e">
        <f t="shared" si="69"/>
        <v>#N/A</v>
      </c>
      <c r="O359" t="e">
        <f t="shared" si="70"/>
        <v>#N/A</v>
      </c>
      <c r="P359" t="e">
        <f t="shared" si="71"/>
        <v>#N/A</v>
      </c>
      <c r="Q359" t="e">
        <f t="shared" si="72"/>
        <v>#N/A</v>
      </c>
      <c r="R359" t="e">
        <f t="shared" si="73"/>
        <v>#N/A</v>
      </c>
      <c r="S359" t="e">
        <f t="shared" si="74"/>
        <v>#N/A</v>
      </c>
      <c r="T359" t="e">
        <f t="shared" si="75"/>
        <v>#N/A</v>
      </c>
      <c r="U359" t="e">
        <f t="shared" si="76"/>
        <v>#N/A</v>
      </c>
    </row>
    <row r="360" spans="10:21" x14ac:dyDescent="0.3">
      <c r="J360" t="e">
        <f t="shared" si="65"/>
        <v>#N/A</v>
      </c>
      <c r="K360" t="e">
        <f t="shared" si="66"/>
        <v>#N/A</v>
      </c>
      <c r="L360" t="e">
        <f t="shared" si="67"/>
        <v>#N/A</v>
      </c>
      <c r="M360" t="e">
        <f t="shared" si="68"/>
        <v>#N/A</v>
      </c>
      <c r="N360" t="e">
        <f t="shared" si="69"/>
        <v>#N/A</v>
      </c>
      <c r="O360" t="e">
        <f t="shared" si="70"/>
        <v>#N/A</v>
      </c>
      <c r="P360" t="e">
        <f t="shared" si="71"/>
        <v>#N/A</v>
      </c>
      <c r="Q360" t="e">
        <f t="shared" si="72"/>
        <v>#N/A</v>
      </c>
      <c r="R360" t="e">
        <f t="shared" si="73"/>
        <v>#N/A</v>
      </c>
      <c r="S360" t="e">
        <f t="shared" si="74"/>
        <v>#N/A</v>
      </c>
      <c r="T360" t="e">
        <f t="shared" si="75"/>
        <v>#N/A</v>
      </c>
      <c r="U360" t="e">
        <f t="shared" si="76"/>
        <v>#N/A</v>
      </c>
    </row>
    <row r="361" spans="10:21" x14ac:dyDescent="0.3">
      <c r="J361" t="e">
        <f t="shared" si="65"/>
        <v>#N/A</v>
      </c>
      <c r="K361" t="e">
        <f t="shared" si="66"/>
        <v>#N/A</v>
      </c>
      <c r="L361" t="e">
        <f t="shared" si="67"/>
        <v>#N/A</v>
      </c>
      <c r="M361" t="e">
        <f t="shared" si="68"/>
        <v>#N/A</v>
      </c>
      <c r="N361" t="e">
        <f t="shared" si="69"/>
        <v>#N/A</v>
      </c>
      <c r="O361" t="e">
        <f t="shared" si="70"/>
        <v>#N/A</v>
      </c>
      <c r="P361" t="e">
        <f t="shared" si="71"/>
        <v>#N/A</v>
      </c>
      <c r="Q361" t="e">
        <f t="shared" si="72"/>
        <v>#N/A</v>
      </c>
      <c r="R361" t="e">
        <f t="shared" si="73"/>
        <v>#N/A</v>
      </c>
      <c r="S361" t="e">
        <f t="shared" si="74"/>
        <v>#N/A</v>
      </c>
      <c r="T361" t="e">
        <f t="shared" si="75"/>
        <v>#N/A</v>
      </c>
      <c r="U361" t="e">
        <f t="shared" si="76"/>
        <v>#N/A</v>
      </c>
    </row>
    <row r="362" spans="10:21" x14ac:dyDescent="0.3">
      <c r="J362" t="e">
        <f t="shared" si="65"/>
        <v>#N/A</v>
      </c>
      <c r="K362" t="e">
        <f t="shared" si="66"/>
        <v>#N/A</v>
      </c>
      <c r="L362" t="e">
        <f t="shared" si="67"/>
        <v>#N/A</v>
      </c>
      <c r="M362" t="e">
        <f t="shared" si="68"/>
        <v>#N/A</v>
      </c>
      <c r="N362" t="e">
        <f t="shared" si="69"/>
        <v>#N/A</v>
      </c>
      <c r="O362" t="e">
        <f t="shared" si="70"/>
        <v>#N/A</v>
      </c>
      <c r="P362" t="e">
        <f t="shared" si="71"/>
        <v>#N/A</v>
      </c>
      <c r="Q362" t="e">
        <f t="shared" si="72"/>
        <v>#N/A</v>
      </c>
      <c r="R362" t="e">
        <f t="shared" si="73"/>
        <v>#N/A</v>
      </c>
      <c r="S362" t="e">
        <f t="shared" si="74"/>
        <v>#N/A</v>
      </c>
      <c r="T362" t="e">
        <f t="shared" si="75"/>
        <v>#N/A</v>
      </c>
      <c r="U362" t="e">
        <f t="shared" si="76"/>
        <v>#N/A</v>
      </c>
    </row>
    <row r="363" spans="10:21" x14ac:dyDescent="0.3">
      <c r="J363" t="e">
        <f t="shared" si="65"/>
        <v>#N/A</v>
      </c>
      <c r="K363" t="e">
        <f t="shared" si="66"/>
        <v>#N/A</v>
      </c>
      <c r="L363" t="e">
        <f t="shared" si="67"/>
        <v>#N/A</v>
      </c>
      <c r="M363" t="e">
        <f t="shared" si="68"/>
        <v>#N/A</v>
      </c>
      <c r="N363" t="e">
        <f t="shared" si="69"/>
        <v>#N/A</v>
      </c>
      <c r="O363" t="e">
        <f t="shared" si="70"/>
        <v>#N/A</v>
      </c>
      <c r="P363" t="e">
        <f t="shared" si="71"/>
        <v>#N/A</v>
      </c>
      <c r="Q363" t="e">
        <f t="shared" si="72"/>
        <v>#N/A</v>
      </c>
      <c r="R363" t="e">
        <f t="shared" si="73"/>
        <v>#N/A</v>
      </c>
      <c r="S363" t="e">
        <f t="shared" si="74"/>
        <v>#N/A</v>
      </c>
      <c r="T363" t="e">
        <f t="shared" si="75"/>
        <v>#N/A</v>
      </c>
      <c r="U363" t="e">
        <f t="shared" si="76"/>
        <v>#N/A</v>
      </c>
    </row>
    <row r="364" spans="10:21" x14ac:dyDescent="0.3">
      <c r="J364" t="e">
        <f t="shared" si="65"/>
        <v>#N/A</v>
      </c>
      <c r="K364" t="e">
        <f t="shared" si="66"/>
        <v>#N/A</v>
      </c>
      <c r="L364" t="e">
        <f t="shared" si="67"/>
        <v>#N/A</v>
      </c>
      <c r="M364" t="e">
        <f t="shared" si="68"/>
        <v>#N/A</v>
      </c>
      <c r="N364" t="e">
        <f t="shared" si="69"/>
        <v>#N/A</v>
      </c>
      <c r="O364" t="e">
        <f t="shared" si="70"/>
        <v>#N/A</v>
      </c>
      <c r="P364" t="e">
        <f t="shared" si="71"/>
        <v>#N/A</v>
      </c>
      <c r="Q364" t="e">
        <f t="shared" si="72"/>
        <v>#N/A</v>
      </c>
      <c r="R364" t="e">
        <f t="shared" si="73"/>
        <v>#N/A</v>
      </c>
      <c r="S364" t="e">
        <f t="shared" si="74"/>
        <v>#N/A</v>
      </c>
      <c r="T364" t="e">
        <f t="shared" si="75"/>
        <v>#N/A</v>
      </c>
      <c r="U364" t="e">
        <f t="shared" si="76"/>
        <v>#N/A</v>
      </c>
    </row>
    <row r="365" spans="10:21" x14ac:dyDescent="0.3">
      <c r="J365" t="e">
        <f t="shared" si="65"/>
        <v>#N/A</v>
      </c>
      <c r="K365" t="e">
        <f t="shared" si="66"/>
        <v>#N/A</v>
      </c>
      <c r="L365" t="e">
        <f t="shared" si="67"/>
        <v>#N/A</v>
      </c>
      <c r="M365" t="e">
        <f t="shared" si="68"/>
        <v>#N/A</v>
      </c>
      <c r="N365" t="e">
        <f t="shared" si="69"/>
        <v>#N/A</v>
      </c>
      <c r="O365" t="e">
        <f t="shared" si="70"/>
        <v>#N/A</v>
      </c>
      <c r="P365" t="e">
        <f t="shared" si="71"/>
        <v>#N/A</v>
      </c>
      <c r="Q365" t="e">
        <f t="shared" si="72"/>
        <v>#N/A</v>
      </c>
      <c r="R365" t="e">
        <f t="shared" si="73"/>
        <v>#N/A</v>
      </c>
      <c r="S365" t="e">
        <f t="shared" si="74"/>
        <v>#N/A</v>
      </c>
      <c r="T365" t="e">
        <f t="shared" si="75"/>
        <v>#N/A</v>
      </c>
      <c r="U365" t="e">
        <f t="shared" si="76"/>
        <v>#N/A</v>
      </c>
    </row>
    <row r="366" spans="10:21" x14ac:dyDescent="0.3">
      <c r="J366" t="e">
        <f t="shared" si="65"/>
        <v>#N/A</v>
      </c>
      <c r="K366" t="e">
        <f t="shared" si="66"/>
        <v>#N/A</v>
      </c>
      <c r="L366" t="e">
        <f t="shared" si="67"/>
        <v>#N/A</v>
      </c>
      <c r="M366" t="e">
        <f t="shared" si="68"/>
        <v>#N/A</v>
      </c>
      <c r="N366" t="e">
        <f t="shared" si="69"/>
        <v>#N/A</v>
      </c>
      <c r="O366" t="e">
        <f t="shared" si="70"/>
        <v>#N/A</v>
      </c>
      <c r="P366" t="e">
        <f t="shared" si="71"/>
        <v>#N/A</v>
      </c>
      <c r="Q366" t="e">
        <f t="shared" si="72"/>
        <v>#N/A</v>
      </c>
      <c r="R366" t="e">
        <f t="shared" si="73"/>
        <v>#N/A</v>
      </c>
      <c r="S366" t="e">
        <f t="shared" si="74"/>
        <v>#N/A</v>
      </c>
      <c r="T366" t="e">
        <f t="shared" si="75"/>
        <v>#N/A</v>
      </c>
      <c r="U366" t="e">
        <f t="shared" si="76"/>
        <v>#N/A</v>
      </c>
    </row>
    <row r="367" spans="10:21" x14ac:dyDescent="0.3">
      <c r="J367" t="e">
        <f t="shared" si="65"/>
        <v>#N/A</v>
      </c>
      <c r="K367" t="e">
        <f t="shared" si="66"/>
        <v>#N/A</v>
      </c>
      <c r="L367" t="e">
        <f t="shared" si="67"/>
        <v>#N/A</v>
      </c>
      <c r="M367" t="e">
        <f t="shared" si="68"/>
        <v>#N/A</v>
      </c>
      <c r="N367" t="e">
        <f t="shared" si="69"/>
        <v>#N/A</v>
      </c>
      <c r="O367" t="e">
        <f t="shared" si="70"/>
        <v>#N/A</v>
      </c>
      <c r="P367" t="e">
        <f t="shared" si="71"/>
        <v>#N/A</v>
      </c>
      <c r="Q367" t="e">
        <f t="shared" si="72"/>
        <v>#N/A</v>
      </c>
      <c r="R367" t="e">
        <f t="shared" si="73"/>
        <v>#N/A</v>
      </c>
      <c r="S367" t="e">
        <f t="shared" si="74"/>
        <v>#N/A</v>
      </c>
      <c r="T367" t="e">
        <f t="shared" si="75"/>
        <v>#N/A</v>
      </c>
      <c r="U367" t="e">
        <f t="shared" si="76"/>
        <v>#N/A</v>
      </c>
    </row>
    <row r="368" spans="10:21" x14ac:dyDescent="0.3">
      <c r="J368" t="e">
        <f t="shared" si="65"/>
        <v>#N/A</v>
      </c>
      <c r="K368" t="e">
        <f t="shared" si="66"/>
        <v>#N/A</v>
      </c>
      <c r="L368" t="e">
        <f t="shared" si="67"/>
        <v>#N/A</v>
      </c>
      <c r="M368" t="e">
        <f t="shared" si="68"/>
        <v>#N/A</v>
      </c>
      <c r="N368" t="e">
        <f t="shared" si="69"/>
        <v>#N/A</v>
      </c>
      <c r="O368" t="e">
        <f t="shared" si="70"/>
        <v>#N/A</v>
      </c>
      <c r="P368" t="e">
        <f t="shared" si="71"/>
        <v>#N/A</v>
      </c>
      <c r="Q368" t="e">
        <f t="shared" si="72"/>
        <v>#N/A</v>
      </c>
      <c r="R368" t="e">
        <f t="shared" si="73"/>
        <v>#N/A</v>
      </c>
      <c r="S368" t="e">
        <f t="shared" si="74"/>
        <v>#N/A</v>
      </c>
      <c r="T368" t="e">
        <f t="shared" si="75"/>
        <v>#N/A</v>
      </c>
      <c r="U368" t="e">
        <f t="shared" si="76"/>
        <v>#N/A</v>
      </c>
    </row>
    <row r="369" spans="10:21" x14ac:dyDescent="0.3">
      <c r="J369" t="e">
        <f t="shared" si="65"/>
        <v>#N/A</v>
      </c>
      <c r="K369" t="e">
        <f t="shared" si="66"/>
        <v>#N/A</v>
      </c>
      <c r="L369" t="e">
        <f t="shared" si="67"/>
        <v>#N/A</v>
      </c>
      <c r="M369" t="e">
        <f t="shared" si="68"/>
        <v>#N/A</v>
      </c>
      <c r="N369" t="e">
        <f t="shared" si="69"/>
        <v>#N/A</v>
      </c>
      <c r="O369" t="e">
        <f t="shared" si="70"/>
        <v>#N/A</v>
      </c>
      <c r="P369" t="e">
        <f t="shared" si="71"/>
        <v>#N/A</v>
      </c>
      <c r="Q369" t="e">
        <f t="shared" si="72"/>
        <v>#N/A</v>
      </c>
      <c r="R369" t="e">
        <f t="shared" si="73"/>
        <v>#N/A</v>
      </c>
      <c r="S369" t="e">
        <f t="shared" si="74"/>
        <v>#N/A</v>
      </c>
      <c r="T369" t="e">
        <f t="shared" si="75"/>
        <v>#N/A</v>
      </c>
      <c r="U369" t="e">
        <f t="shared" si="76"/>
        <v>#N/A</v>
      </c>
    </row>
    <row r="370" spans="10:21" x14ac:dyDescent="0.3">
      <c r="J370" t="e">
        <f t="shared" si="65"/>
        <v>#N/A</v>
      </c>
      <c r="K370" t="e">
        <f t="shared" si="66"/>
        <v>#N/A</v>
      </c>
      <c r="L370" t="e">
        <f t="shared" si="67"/>
        <v>#N/A</v>
      </c>
      <c r="M370" t="e">
        <f t="shared" si="68"/>
        <v>#N/A</v>
      </c>
      <c r="N370" t="e">
        <f t="shared" si="69"/>
        <v>#N/A</v>
      </c>
      <c r="O370" t="e">
        <f t="shared" si="70"/>
        <v>#N/A</v>
      </c>
      <c r="P370" t="e">
        <f t="shared" si="71"/>
        <v>#N/A</v>
      </c>
      <c r="Q370" t="e">
        <f t="shared" si="72"/>
        <v>#N/A</v>
      </c>
      <c r="R370" t="e">
        <f t="shared" si="73"/>
        <v>#N/A</v>
      </c>
      <c r="S370" t="e">
        <f t="shared" si="74"/>
        <v>#N/A</v>
      </c>
      <c r="T370" t="e">
        <f t="shared" si="75"/>
        <v>#N/A</v>
      </c>
      <c r="U370" t="e">
        <f t="shared" si="76"/>
        <v>#N/A</v>
      </c>
    </row>
    <row r="371" spans="10:21" x14ac:dyDescent="0.3">
      <c r="J371" t="e">
        <f t="shared" si="65"/>
        <v>#N/A</v>
      </c>
      <c r="K371" t="e">
        <f t="shared" si="66"/>
        <v>#N/A</v>
      </c>
      <c r="L371" t="e">
        <f t="shared" si="67"/>
        <v>#N/A</v>
      </c>
      <c r="M371" t="e">
        <f t="shared" si="68"/>
        <v>#N/A</v>
      </c>
      <c r="N371" t="e">
        <f t="shared" si="69"/>
        <v>#N/A</v>
      </c>
      <c r="O371" t="e">
        <f t="shared" si="70"/>
        <v>#N/A</v>
      </c>
      <c r="P371" t="e">
        <f t="shared" si="71"/>
        <v>#N/A</v>
      </c>
      <c r="Q371" t="e">
        <f t="shared" si="72"/>
        <v>#N/A</v>
      </c>
      <c r="R371" t="e">
        <f t="shared" si="73"/>
        <v>#N/A</v>
      </c>
      <c r="S371" t="e">
        <f t="shared" si="74"/>
        <v>#N/A</v>
      </c>
      <c r="T371" t="e">
        <f t="shared" si="75"/>
        <v>#N/A</v>
      </c>
      <c r="U371" t="e">
        <f t="shared" si="76"/>
        <v>#N/A</v>
      </c>
    </row>
    <row r="372" spans="10:21" x14ac:dyDescent="0.3">
      <c r="J372" t="e">
        <f t="shared" si="65"/>
        <v>#N/A</v>
      </c>
      <c r="K372" t="e">
        <f t="shared" si="66"/>
        <v>#N/A</v>
      </c>
      <c r="L372" t="e">
        <f t="shared" si="67"/>
        <v>#N/A</v>
      </c>
      <c r="M372" t="e">
        <f t="shared" si="68"/>
        <v>#N/A</v>
      </c>
      <c r="N372" t="e">
        <f t="shared" si="69"/>
        <v>#N/A</v>
      </c>
      <c r="O372" t="e">
        <f t="shared" si="70"/>
        <v>#N/A</v>
      </c>
      <c r="P372" t="e">
        <f t="shared" si="71"/>
        <v>#N/A</v>
      </c>
      <c r="Q372" t="e">
        <f t="shared" si="72"/>
        <v>#N/A</v>
      </c>
      <c r="R372" t="e">
        <f t="shared" si="73"/>
        <v>#N/A</v>
      </c>
      <c r="S372" t="e">
        <f t="shared" si="74"/>
        <v>#N/A</v>
      </c>
      <c r="T372" t="e">
        <f t="shared" si="75"/>
        <v>#N/A</v>
      </c>
      <c r="U372" t="e">
        <f t="shared" si="76"/>
        <v>#N/A</v>
      </c>
    </row>
    <row r="373" spans="10:21" x14ac:dyDescent="0.3">
      <c r="J373" t="e">
        <f t="shared" si="65"/>
        <v>#N/A</v>
      </c>
      <c r="K373" t="e">
        <f t="shared" si="66"/>
        <v>#N/A</v>
      </c>
      <c r="L373" t="e">
        <f t="shared" si="67"/>
        <v>#N/A</v>
      </c>
      <c r="M373" t="e">
        <f t="shared" si="68"/>
        <v>#N/A</v>
      </c>
      <c r="N373" t="e">
        <f t="shared" si="69"/>
        <v>#N/A</v>
      </c>
      <c r="O373" t="e">
        <f t="shared" si="70"/>
        <v>#N/A</v>
      </c>
      <c r="P373" t="e">
        <f t="shared" si="71"/>
        <v>#N/A</v>
      </c>
      <c r="Q373" t="e">
        <f t="shared" si="72"/>
        <v>#N/A</v>
      </c>
      <c r="R373" t="e">
        <f t="shared" si="73"/>
        <v>#N/A</v>
      </c>
      <c r="S373" t="e">
        <f t="shared" si="74"/>
        <v>#N/A</v>
      </c>
      <c r="T373" t="e">
        <f t="shared" si="75"/>
        <v>#N/A</v>
      </c>
      <c r="U373" t="e">
        <f t="shared" si="76"/>
        <v>#N/A</v>
      </c>
    </row>
    <row r="374" spans="10:21" x14ac:dyDescent="0.3">
      <c r="J374" t="e">
        <f t="shared" si="65"/>
        <v>#N/A</v>
      </c>
      <c r="K374" t="e">
        <f t="shared" si="66"/>
        <v>#N/A</v>
      </c>
      <c r="L374" t="e">
        <f t="shared" si="67"/>
        <v>#N/A</v>
      </c>
      <c r="M374" t="e">
        <f t="shared" si="68"/>
        <v>#N/A</v>
      </c>
      <c r="N374" t="e">
        <f t="shared" si="69"/>
        <v>#N/A</v>
      </c>
      <c r="O374" t="e">
        <f t="shared" si="70"/>
        <v>#N/A</v>
      </c>
      <c r="P374" t="e">
        <f t="shared" si="71"/>
        <v>#N/A</v>
      </c>
      <c r="Q374" t="e">
        <f t="shared" si="72"/>
        <v>#N/A</v>
      </c>
      <c r="R374" t="e">
        <f t="shared" si="73"/>
        <v>#N/A</v>
      </c>
      <c r="S374" t="e">
        <f t="shared" si="74"/>
        <v>#N/A</v>
      </c>
      <c r="T374" t="e">
        <f t="shared" si="75"/>
        <v>#N/A</v>
      </c>
      <c r="U374" t="e">
        <f t="shared" si="76"/>
        <v>#N/A</v>
      </c>
    </row>
    <row r="375" spans="10:21" x14ac:dyDescent="0.3">
      <c r="J375" t="e">
        <f t="shared" si="65"/>
        <v>#N/A</v>
      </c>
      <c r="K375" t="e">
        <f t="shared" si="66"/>
        <v>#N/A</v>
      </c>
      <c r="L375" t="e">
        <f t="shared" si="67"/>
        <v>#N/A</v>
      </c>
      <c r="M375" t="e">
        <f t="shared" si="68"/>
        <v>#N/A</v>
      </c>
      <c r="N375" t="e">
        <f t="shared" si="69"/>
        <v>#N/A</v>
      </c>
      <c r="O375" t="e">
        <f t="shared" si="70"/>
        <v>#N/A</v>
      </c>
      <c r="P375" t="e">
        <f t="shared" si="71"/>
        <v>#N/A</v>
      </c>
      <c r="Q375" t="e">
        <f t="shared" si="72"/>
        <v>#N/A</v>
      </c>
      <c r="R375" t="e">
        <f t="shared" si="73"/>
        <v>#N/A</v>
      </c>
      <c r="S375" t="e">
        <f t="shared" si="74"/>
        <v>#N/A</v>
      </c>
      <c r="T375" t="e">
        <f t="shared" si="75"/>
        <v>#N/A</v>
      </c>
      <c r="U375" t="e">
        <f t="shared" si="76"/>
        <v>#N/A</v>
      </c>
    </row>
    <row r="376" spans="10:21" x14ac:dyDescent="0.3">
      <c r="J376" t="e">
        <f t="shared" si="65"/>
        <v>#N/A</v>
      </c>
      <c r="K376" t="e">
        <f t="shared" si="66"/>
        <v>#N/A</v>
      </c>
      <c r="L376" t="e">
        <f t="shared" si="67"/>
        <v>#N/A</v>
      </c>
      <c r="M376" t="e">
        <f t="shared" si="68"/>
        <v>#N/A</v>
      </c>
      <c r="N376" t="e">
        <f t="shared" si="69"/>
        <v>#N/A</v>
      </c>
      <c r="O376" t="e">
        <f t="shared" si="70"/>
        <v>#N/A</v>
      </c>
      <c r="P376" t="e">
        <f t="shared" si="71"/>
        <v>#N/A</v>
      </c>
      <c r="Q376" t="e">
        <f t="shared" si="72"/>
        <v>#N/A</v>
      </c>
      <c r="R376" t="e">
        <f t="shared" si="73"/>
        <v>#N/A</v>
      </c>
      <c r="S376" t="e">
        <f t="shared" si="74"/>
        <v>#N/A</v>
      </c>
      <c r="T376" t="e">
        <f t="shared" si="75"/>
        <v>#N/A</v>
      </c>
      <c r="U376" t="e">
        <f t="shared" si="76"/>
        <v>#N/A</v>
      </c>
    </row>
    <row r="377" spans="10:21" x14ac:dyDescent="0.3">
      <c r="J377" t="e">
        <f t="shared" si="65"/>
        <v>#N/A</v>
      </c>
      <c r="K377" t="e">
        <f t="shared" si="66"/>
        <v>#N/A</v>
      </c>
      <c r="L377" t="e">
        <f t="shared" si="67"/>
        <v>#N/A</v>
      </c>
      <c r="M377" t="e">
        <f t="shared" si="68"/>
        <v>#N/A</v>
      </c>
      <c r="N377" t="e">
        <f t="shared" si="69"/>
        <v>#N/A</v>
      </c>
      <c r="O377" t="e">
        <f t="shared" si="70"/>
        <v>#N/A</v>
      </c>
      <c r="P377" t="e">
        <f t="shared" si="71"/>
        <v>#N/A</v>
      </c>
      <c r="Q377" t="e">
        <f t="shared" si="72"/>
        <v>#N/A</v>
      </c>
      <c r="R377" t="e">
        <f t="shared" si="73"/>
        <v>#N/A</v>
      </c>
      <c r="S377" t="e">
        <f t="shared" si="74"/>
        <v>#N/A</v>
      </c>
      <c r="T377" t="e">
        <f t="shared" si="75"/>
        <v>#N/A</v>
      </c>
      <c r="U377" t="e">
        <f t="shared" si="76"/>
        <v>#N/A</v>
      </c>
    </row>
    <row r="378" spans="10:21" x14ac:dyDescent="0.3">
      <c r="J378" t="e">
        <f t="shared" si="65"/>
        <v>#N/A</v>
      </c>
      <c r="K378" t="e">
        <f t="shared" si="66"/>
        <v>#N/A</v>
      </c>
      <c r="L378" t="e">
        <f t="shared" si="67"/>
        <v>#N/A</v>
      </c>
      <c r="M378" t="e">
        <f t="shared" si="68"/>
        <v>#N/A</v>
      </c>
      <c r="N378" t="e">
        <f t="shared" si="69"/>
        <v>#N/A</v>
      </c>
      <c r="O378" t="e">
        <f t="shared" si="70"/>
        <v>#N/A</v>
      </c>
      <c r="P378" t="e">
        <f t="shared" si="71"/>
        <v>#N/A</v>
      </c>
      <c r="Q378" t="e">
        <f t="shared" si="72"/>
        <v>#N/A</v>
      </c>
      <c r="R378" t="e">
        <f t="shared" si="73"/>
        <v>#N/A</v>
      </c>
      <c r="S378" t="e">
        <f t="shared" si="74"/>
        <v>#N/A</v>
      </c>
      <c r="T378" t="e">
        <f t="shared" si="75"/>
        <v>#N/A</v>
      </c>
      <c r="U378" t="e">
        <f t="shared" si="76"/>
        <v>#N/A</v>
      </c>
    </row>
    <row r="379" spans="10:21" x14ac:dyDescent="0.3">
      <c r="J379" t="e">
        <f t="shared" si="65"/>
        <v>#N/A</v>
      </c>
      <c r="K379" t="e">
        <f t="shared" si="66"/>
        <v>#N/A</v>
      </c>
      <c r="L379" t="e">
        <f t="shared" si="67"/>
        <v>#N/A</v>
      </c>
      <c r="M379" t="e">
        <f t="shared" si="68"/>
        <v>#N/A</v>
      </c>
      <c r="N379" t="e">
        <f t="shared" si="69"/>
        <v>#N/A</v>
      </c>
      <c r="O379" t="e">
        <f t="shared" si="70"/>
        <v>#N/A</v>
      </c>
      <c r="P379" t="e">
        <f t="shared" si="71"/>
        <v>#N/A</v>
      </c>
      <c r="Q379" t="e">
        <f t="shared" si="72"/>
        <v>#N/A</v>
      </c>
      <c r="R379" t="e">
        <f t="shared" si="73"/>
        <v>#N/A</v>
      </c>
      <c r="S379" t="e">
        <f t="shared" si="74"/>
        <v>#N/A</v>
      </c>
      <c r="T379" t="e">
        <f t="shared" si="75"/>
        <v>#N/A</v>
      </c>
      <c r="U379" t="e">
        <f t="shared" si="76"/>
        <v>#N/A</v>
      </c>
    </row>
    <row r="380" spans="10:21" x14ac:dyDescent="0.3">
      <c r="J380" t="e">
        <f t="shared" si="65"/>
        <v>#N/A</v>
      </c>
      <c r="K380" t="e">
        <f t="shared" si="66"/>
        <v>#N/A</v>
      </c>
      <c r="L380" t="e">
        <f t="shared" si="67"/>
        <v>#N/A</v>
      </c>
      <c r="M380" t="e">
        <f t="shared" si="68"/>
        <v>#N/A</v>
      </c>
      <c r="N380" t="e">
        <f t="shared" si="69"/>
        <v>#N/A</v>
      </c>
      <c r="O380" t="e">
        <f t="shared" si="70"/>
        <v>#N/A</v>
      </c>
      <c r="P380" t="e">
        <f t="shared" si="71"/>
        <v>#N/A</v>
      </c>
      <c r="Q380" t="e">
        <f t="shared" si="72"/>
        <v>#N/A</v>
      </c>
      <c r="R380" t="e">
        <f t="shared" si="73"/>
        <v>#N/A</v>
      </c>
      <c r="S380" t="e">
        <f t="shared" si="74"/>
        <v>#N/A</v>
      </c>
      <c r="T380" t="e">
        <f t="shared" si="75"/>
        <v>#N/A</v>
      </c>
      <c r="U380" t="e">
        <f t="shared" si="76"/>
        <v>#N/A</v>
      </c>
    </row>
    <row r="381" spans="10:21" x14ac:dyDescent="0.3">
      <c r="J381" t="e">
        <f t="shared" si="65"/>
        <v>#N/A</v>
      </c>
      <c r="K381" t="e">
        <f t="shared" si="66"/>
        <v>#N/A</v>
      </c>
      <c r="L381" t="e">
        <f t="shared" si="67"/>
        <v>#N/A</v>
      </c>
      <c r="M381" t="e">
        <f t="shared" si="68"/>
        <v>#N/A</v>
      </c>
      <c r="N381" t="e">
        <f t="shared" si="69"/>
        <v>#N/A</v>
      </c>
      <c r="O381" t="e">
        <f t="shared" si="70"/>
        <v>#N/A</v>
      </c>
      <c r="P381" t="e">
        <f t="shared" si="71"/>
        <v>#N/A</v>
      </c>
      <c r="Q381" t="e">
        <f t="shared" si="72"/>
        <v>#N/A</v>
      </c>
      <c r="R381" t="e">
        <f t="shared" si="73"/>
        <v>#N/A</v>
      </c>
      <c r="S381" t="e">
        <f t="shared" si="74"/>
        <v>#N/A</v>
      </c>
      <c r="T381" t="e">
        <f t="shared" si="75"/>
        <v>#N/A</v>
      </c>
      <c r="U381" t="e">
        <f t="shared" si="76"/>
        <v>#N/A</v>
      </c>
    </row>
    <row r="382" spans="10:21" x14ac:dyDescent="0.3">
      <c r="J382" t="e">
        <f t="shared" si="65"/>
        <v>#N/A</v>
      </c>
      <c r="K382" t="e">
        <f t="shared" si="66"/>
        <v>#N/A</v>
      </c>
      <c r="L382" t="e">
        <f t="shared" si="67"/>
        <v>#N/A</v>
      </c>
      <c r="M382" t="e">
        <f t="shared" si="68"/>
        <v>#N/A</v>
      </c>
      <c r="N382" t="e">
        <f t="shared" si="69"/>
        <v>#N/A</v>
      </c>
      <c r="O382" t="e">
        <f t="shared" si="70"/>
        <v>#N/A</v>
      </c>
      <c r="P382" t="e">
        <f t="shared" si="71"/>
        <v>#N/A</v>
      </c>
      <c r="Q382" t="e">
        <f t="shared" si="72"/>
        <v>#N/A</v>
      </c>
      <c r="R382" t="e">
        <f t="shared" si="73"/>
        <v>#N/A</v>
      </c>
      <c r="S382" t="e">
        <f t="shared" si="74"/>
        <v>#N/A</v>
      </c>
      <c r="T382" t="e">
        <f t="shared" si="75"/>
        <v>#N/A</v>
      </c>
      <c r="U382" t="e">
        <f t="shared" si="76"/>
        <v>#N/A</v>
      </c>
    </row>
    <row r="383" spans="10:21" x14ac:dyDescent="0.3">
      <c r="J383" t="e">
        <f t="shared" si="65"/>
        <v>#N/A</v>
      </c>
      <c r="K383" t="e">
        <f t="shared" si="66"/>
        <v>#N/A</v>
      </c>
      <c r="L383" t="e">
        <f t="shared" si="67"/>
        <v>#N/A</v>
      </c>
      <c r="M383" t="e">
        <f t="shared" si="68"/>
        <v>#N/A</v>
      </c>
      <c r="N383" t="e">
        <f t="shared" si="69"/>
        <v>#N/A</v>
      </c>
      <c r="O383" t="e">
        <f t="shared" si="70"/>
        <v>#N/A</v>
      </c>
      <c r="P383" t="e">
        <f t="shared" si="71"/>
        <v>#N/A</v>
      </c>
      <c r="Q383" t="e">
        <f t="shared" si="72"/>
        <v>#N/A</v>
      </c>
      <c r="R383" t="e">
        <f t="shared" si="73"/>
        <v>#N/A</v>
      </c>
      <c r="S383" t="e">
        <f t="shared" si="74"/>
        <v>#N/A</v>
      </c>
      <c r="T383" t="e">
        <f t="shared" si="75"/>
        <v>#N/A</v>
      </c>
      <c r="U383" t="e">
        <f t="shared" si="76"/>
        <v>#N/A</v>
      </c>
    </row>
    <row r="384" spans="10:21" x14ac:dyDescent="0.3">
      <c r="J384" t="e">
        <f t="shared" si="65"/>
        <v>#N/A</v>
      </c>
      <c r="K384" t="e">
        <f t="shared" si="66"/>
        <v>#N/A</v>
      </c>
      <c r="L384" t="e">
        <f t="shared" si="67"/>
        <v>#N/A</v>
      </c>
      <c r="M384" t="e">
        <f t="shared" si="68"/>
        <v>#N/A</v>
      </c>
      <c r="N384" t="e">
        <f t="shared" si="69"/>
        <v>#N/A</v>
      </c>
      <c r="O384" t="e">
        <f t="shared" si="70"/>
        <v>#N/A</v>
      </c>
      <c r="P384" t="e">
        <f t="shared" si="71"/>
        <v>#N/A</v>
      </c>
      <c r="Q384" t="e">
        <f t="shared" si="72"/>
        <v>#N/A</v>
      </c>
      <c r="R384" t="e">
        <f t="shared" si="73"/>
        <v>#N/A</v>
      </c>
      <c r="S384" t="e">
        <f t="shared" si="74"/>
        <v>#N/A</v>
      </c>
      <c r="T384" t="e">
        <f t="shared" si="75"/>
        <v>#N/A</v>
      </c>
      <c r="U384" t="e">
        <f t="shared" si="76"/>
        <v>#N/A</v>
      </c>
    </row>
    <row r="385" spans="10:21" x14ac:dyDescent="0.3">
      <c r="J385" t="e">
        <f t="shared" si="65"/>
        <v>#N/A</v>
      </c>
      <c r="K385" t="e">
        <f t="shared" si="66"/>
        <v>#N/A</v>
      </c>
      <c r="L385" t="e">
        <f t="shared" si="67"/>
        <v>#N/A</v>
      </c>
      <c r="M385" t="e">
        <f t="shared" si="68"/>
        <v>#N/A</v>
      </c>
      <c r="N385" t="e">
        <f t="shared" si="69"/>
        <v>#N/A</v>
      </c>
      <c r="O385" t="e">
        <f t="shared" si="70"/>
        <v>#N/A</v>
      </c>
      <c r="P385" t="e">
        <f t="shared" si="71"/>
        <v>#N/A</v>
      </c>
      <c r="Q385" t="e">
        <f t="shared" si="72"/>
        <v>#N/A</v>
      </c>
      <c r="R385" t="e">
        <f t="shared" si="73"/>
        <v>#N/A</v>
      </c>
      <c r="S385" t="e">
        <f t="shared" si="74"/>
        <v>#N/A</v>
      </c>
      <c r="T385" t="e">
        <f t="shared" si="75"/>
        <v>#N/A</v>
      </c>
      <c r="U385" t="e">
        <f t="shared" si="76"/>
        <v>#N/A</v>
      </c>
    </row>
    <row r="386" spans="10:21" x14ac:dyDescent="0.3">
      <c r="J386" t="e">
        <f t="shared" si="65"/>
        <v>#N/A</v>
      </c>
      <c r="K386" t="e">
        <f t="shared" si="66"/>
        <v>#N/A</v>
      </c>
      <c r="L386" t="e">
        <f t="shared" si="67"/>
        <v>#N/A</v>
      </c>
      <c r="M386" t="e">
        <f t="shared" si="68"/>
        <v>#N/A</v>
      </c>
      <c r="N386" t="e">
        <f t="shared" si="69"/>
        <v>#N/A</v>
      </c>
      <c r="O386" t="e">
        <f t="shared" si="70"/>
        <v>#N/A</v>
      </c>
      <c r="P386" t="e">
        <f t="shared" si="71"/>
        <v>#N/A</v>
      </c>
      <c r="Q386" t="e">
        <f t="shared" si="72"/>
        <v>#N/A</v>
      </c>
      <c r="R386" t="e">
        <f t="shared" si="73"/>
        <v>#N/A</v>
      </c>
      <c r="S386" t="e">
        <f t="shared" si="74"/>
        <v>#N/A</v>
      </c>
      <c r="T386" t="e">
        <f t="shared" si="75"/>
        <v>#N/A</v>
      </c>
      <c r="U386" t="e">
        <f t="shared" si="76"/>
        <v>#N/A</v>
      </c>
    </row>
    <row r="387" spans="10:21" x14ac:dyDescent="0.3">
      <c r="J387" t="e">
        <f t="shared" si="65"/>
        <v>#N/A</v>
      </c>
      <c r="K387" t="e">
        <f t="shared" si="66"/>
        <v>#N/A</v>
      </c>
      <c r="L387" t="e">
        <f t="shared" si="67"/>
        <v>#N/A</v>
      </c>
      <c r="M387" t="e">
        <f t="shared" si="68"/>
        <v>#N/A</v>
      </c>
      <c r="N387" t="e">
        <f t="shared" si="69"/>
        <v>#N/A</v>
      </c>
      <c r="O387" t="e">
        <f t="shared" si="70"/>
        <v>#N/A</v>
      </c>
      <c r="P387" t="e">
        <f t="shared" si="71"/>
        <v>#N/A</v>
      </c>
      <c r="Q387" t="e">
        <f t="shared" si="72"/>
        <v>#N/A</v>
      </c>
      <c r="R387" t="e">
        <f t="shared" si="73"/>
        <v>#N/A</v>
      </c>
      <c r="S387" t="e">
        <f t="shared" si="74"/>
        <v>#N/A</v>
      </c>
      <c r="T387" t="e">
        <f t="shared" si="75"/>
        <v>#N/A</v>
      </c>
      <c r="U387" t="e">
        <f t="shared" si="76"/>
        <v>#N/A</v>
      </c>
    </row>
    <row r="388" spans="10:21" x14ac:dyDescent="0.3">
      <c r="J388" t="e">
        <f t="shared" si="65"/>
        <v>#N/A</v>
      </c>
      <c r="K388" t="e">
        <f t="shared" si="66"/>
        <v>#N/A</v>
      </c>
      <c r="L388" t="e">
        <f t="shared" si="67"/>
        <v>#N/A</v>
      </c>
      <c r="M388" t="e">
        <f t="shared" si="68"/>
        <v>#N/A</v>
      </c>
      <c r="N388" t="e">
        <f t="shared" si="69"/>
        <v>#N/A</v>
      </c>
      <c r="O388" t="e">
        <f t="shared" si="70"/>
        <v>#N/A</v>
      </c>
      <c r="P388" t="e">
        <f t="shared" si="71"/>
        <v>#N/A</v>
      </c>
      <c r="Q388" t="e">
        <f t="shared" si="72"/>
        <v>#N/A</v>
      </c>
      <c r="R388" t="e">
        <f t="shared" si="73"/>
        <v>#N/A</v>
      </c>
      <c r="S388" t="e">
        <f t="shared" si="74"/>
        <v>#N/A</v>
      </c>
      <c r="T388" t="e">
        <f t="shared" si="75"/>
        <v>#N/A</v>
      </c>
      <c r="U388" t="e">
        <f t="shared" si="76"/>
        <v>#N/A</v>
      </c>
    </row>
    <row r="389" spans="10:21" x14ac:dyDescent="0.3">
      <c r="J389" t="e">
        <f t="shared" ref="J389:J452" si="77">RIGHT(VLOOKUP($I$1&amp;"C",$A389:$H389,2,FALSE),4)</f>
        <v>#N/A</v>
      </c>
      <c r="K389" t="e">
        <f t="shared" ref="K389:K452" si="78">VLOOKUP($I$1&amp;"C",$A389:$H389,4,FALSE)</f>
        <v>#N/A</v>
      </c>
      <c r="L389" t="e">
        <f t="shared" ref="L389:L452" si="79">VLOOKUP($I$1&amp;"C",$A389:$H389,5,FALSE)</f>
        <v>#N/A</v>
      </c>
      <c r="M389" t="e">
        <f t="shared" ref="M389:M452" si="80">VLOOKUP($I$1&amp;"C",$A389:$H389,6,FALSE)</f>
        <v>#N/A</v>
      </c>
      <c r="N389" t="e">
        <f t="shared" ref="N389:N452" si="81">VLOOKUP($I$1&amp;"C",$A389:$H389,7,FALSE)</f>
        <v>#N/A</v>
      </c>
      <c r="O389" t="e">
        <f t="shared" ref="O389:O452" si="82">VLOOKUP($I$1&amp;"C",$A389:$H389,8,FALSE)</f>
        <v>#N/A</v>
      </c>
      <c r="P389" t="e">
        <f t="shared" ref="P389:P452" si="83">RIGHT(VLOOKUP($I$1&amp;"P",$A389:$H389,2,FALSE),4)</f>
        <v>#N/A</v>
      </c>
      <c r="Q389" t="e">
        <f t="shared" ref="Q389:Q452" si="84">VLOOKUP($I$1&amp;"P",$A389:$H389,4,FALSE)</f>
        <v>#N/A</v>
      </c>
      <c r="R389" t="e">
        <f t="shared" ref="R389:R452" si="85">VLOOKUP($I$1&amp;"P",$A389:$H389,5,FALSE)</f>
        <v>#N/A</v>
      </c>
      <c r="S389" t="e">
        <f t="shared" ref="S389:S452" si="86">VLOOKUP($I$1&amp;"P",$A389:$H389,6,FALSE)</f>
        <v>#N/A</v>
      </c>
      <c r="T389" t="e">
        <f t="shared" ref="T389:T452" si="87">VLOOKUP($I$1&amp;"P",$A389:$H389,7,FALSE)</f>
        <v>#N/A</v>
      </c>
      <c r="U389" t="e">
        <f t="shared" ref="U389:U452" si="88">VLOOKUP($I$1&amp;"P",$A389:$H389,8,FALSE)</f>
        <v>#N/A</v>
      </c>
    </row>
    <row r="390" spans="10:21" x14ac:dyDescent="0.3">
      <c r="J390" t="e">
        <f t="shared" si="77"/>
        <v>#N/A</v>
      </c>
      <c r="K390" t="e">
        <f t="shared" si="78"/>
        <v>#N/A</v>
      </c>
      <c r="L390" t="e">
        <f t="shared" si="79"/>
        <v>#N/A</v>
      </c>
      <c r="M390" t="e">
        <f t="shared" si="80"/>
        <v>#N/A</v>
      </c>
      <c r="N390" t="e">
        <f t="shared" si="81"/>
        <v>#N/A</v>
      </c>
      <c r="O390" t="e">
        <f t="shared" si="82"/>
        <v>#N/A</v>
      </c>
      <c r="P390" t="e">
        <f t="shared" si="83"/>
        <v>#N/A</v>
      </c>
      <c r="Q390" t="e">
        <f t="shared" si="84"/>
        <v>#N/A</v>
      </c>
      <c r="R390" t="e">
        <f t="shared" si="85"/>
        <v>#N/A</v>
      </c>
      <c r="S390" t="e">
        <f t="shared" si="86"/>
        <v>#N/A</v>
      </c>
      <c r="T390" t="e">
        <f t="shared" si="87"/>
        <v>#N/A</v>
      </c>
      <c r="U390" t="e">
        <f t="shared" si="88"/>
        <v>#N/A</v>
      </c>
    </row>
    <row r="391" spans="10:21" x14ac:dyDescent="0.3">
      <c r="J391" t="e">
        <f t="shared" si="77"/>
        <v>#N/A</v>
      </c>
      <c r="K391" t="e">
        <f t="shared" si="78"/>
        <v>#N/A</v>
      </c>
      <c r="L391" t="e">
        <f t="shared" si="79"/>
        <v>#N/A</v>
      </c>
      <c r="M391" t="e">
        <f t="shared" si="80"/>
        <v>#N/A</v>
      </c>
      <c r="N391" t="e">
        <f t="shared" si="81"/>
        <v>#N/A</v>
      </c>
      <c r="O391" t="e">
        <f t="shared" si="82"/>
        <v>#N/A</v>
      </c>
      <c r="P391" t="e">
        <f t="shared" si="83"/>
        <v>#N/A</v>
      </c>
      <c r="Q391" t="e">
        <f t="shared" si="84"/>
        <v>#N/A</v>
      </c>
      <c r="R391" t="e">
        <f t="shared" si="85"/>
        <v>#N/A</v>
      </c>
      <c r="S391" t="e">
        <f t="shared" si="86"/>
        <v>#N/A</v>
      </c>
      <c r="T391" t="e">
        <f t="shared" si="87"/>
        <v>#N/A</v>
      </c>
      <c r="U391" t="e">
        <f t="shared" si="88"/>
        <v>#N/A</v>
      </c>
    </row>
    <row r="392" spans="10:21" x14ac:dyDescent="0.3">
      <c r="J392" t="e">
        <f t="shared" si="77"/>
        <v>#N/A</v>
      </c>
      <c r="K392" t="e">
        <f t="shared" si="78"/>
        <v>#N/A</v>
      </c>
      <c r="L392" t="e">
        <f t="shared" si="79"/>
        <v>#N/A</v>
      </c>
      <c r="M392" t="e">
        <f t="shared" si="80"/>
        <v>#N/A</v>
      </c>
      <c r="N392" t="e">
        <f t="shared" si="81"/>
        <v>#N/A</v>
      </c>
      <c r="O392" t="e">
        <f t="shared" si="82"/>
        <v>#N/A</v>
      </c>
      <c r="P392" t="e">
        <f t="shared" si="83"/>
        <v>#N/A</v>
      </c>
      <c r="Q392" t="e">
        <f t="shared" si="84"/>
        <v>#N/A</v>
      </c>
      <c r="R392" t="e">
        <f t="shared" si="85"/>
        <v>#N/A</v>
      </c>
      <c r="S392" t="e">
        <f t="shared" si="86"/>
        <v>#N/A</v>
      </c>
      <c r="T392" t="e">
        <f t="shared" si="87"/>
        <v>#N/A</v>
      </c>
      <c r="U392" t="e">
        <f t="shared" si="88"/>
        <v>#N/A</v>
      </c>
    </row>
    <row r="393" spans="10:21" x14ac:dyDescent="0.3">
      <c r="J393" t="e">
        <f t="shared" si="77"/>
        <v>#N/A</v>
      </c>
      <c r="K393" t="e">
        <f t="shared" si="78"/>
        <v>#N/A</v>
      </c>
      <c r="L393" t="e">
        <f t="shared" si="79"/>
        <v>#N/A</v>
      </c>
      <c r="M393" t="e">
        <f t="shared" si="80"/>
        <v>#N/A</v>
      </c>
      <c r="N393" t="e">
        <f t="shared" si="81"/>
        <v>#N/A</v>
      </c>
      <c r="O393" t="e">
        <f t="shared" si="82"/>
        <v>#N/A</v>
      </c>
      <c r="P393" t="e">
        <f t="shared" si="83"/>
        <v>#N/A</v>
      </c>
      <c r="Q393" t="e">
        <f t="shared" si="84"/>
        <v>#N/A</v>
      </c>
      <c r="R393" t="e">
        <f t="shared" si="85"/>
        <v>#N/A</v>
      </c>
      <c r="S393" t="e">
        <f t="shared" si="86"/>
        <v>#N/A</v>
      </c>
      <c r="T393" t="e">
        <f t="shared" si="87"/>
        <v>#N/A</v>
      </c>
      <c r="U393" t="e">
        <f t="shared" si="88"/>
        <v>#N/A</v>
      </c>
    </row>
    <row r="394" spans="10:21" x14ac:dyDescent="0.3">
      <c r="J394" t="e">
        <f t="shared" si="77"/>
        <v>#N/A</v>
      </c>
      <c r="K394" t="e">
        <f t="shared" si="78"/>
        <v>#N/A</v>
      </c>
      <c r="L394" t="e">
        <f t="shared" si="79"/>
        <v>#N/A</v>
      </c>
      <c r="M394" t="e">
        <f t="shared" si="80"/>
        <v>#N/A</v>
      </c>
      <c r="N394" t="e">
        <f t="shared" si="81"/>
        <v>#N/A</v>
      </c>
      <c r="O394" t="e">
        <f t="shared" si="82"/>
        <v>#N/A</v>
      </c>
      <c r="P394" t="e">
        <f t="shared" si="83"/>
        <v>#N/A</v>
      </c>
      <c r="Q394" t="e">
        <f t="shared" si="84"/>
        <v>#N/A</v>
      </c>
      <c r="R394" t="e">
        <f t="shared" si="85"/>
        <v>#N/A</v>
      </c>
      <c r="S394" t="e">
        <f t="shared" si="86"/>
        <v>#N/A</v>
      </c>
      <c r="T394" t="e">
        <f t="shared" si="87"/>
        <v>#N/A</v>
      </c>
      <c r="U394" t="e">
        <f t="shared" si="88"/>
        <v>#N/A</v>
      </c>
    </row>
    <row r="395" spans="10:21" x14ac:dyDescent="0.3">
      <c r="J395" t="e">
        <f t="shared" si="77"/>
        <v>#N/A</v>
      </c>
      <c r="K395" t="e">
        <f t="shared" si="78"/>
        <v>#N/A</v>
      </c>
      <c r="L395" t="e">
        <f t="shared" si="79"/>
        <v>#N/A</v>
      </c>
      <c r="M395" t="e">
        <f t="shared" si="80"/>
        <v>#N/A</v>
      </c>
      <c r="N395" t="e">
        <f t="shared" si="81"/>
        <v>#N/A</v>
      </c>
      <c r="O395" t="e">
        <f t="shared" si="82"/>
        <v>#N/A</v>
      </c>
      <c r="P395" t="e">
        <f t="shared" si="83"/>
        <v>#N/A</v>
      </c>
      <c r="Q395" t="e">
        <f t="shared" si="84"/>
        <v>#N/A</v>
      </c>
      <c r="R395" t="e">
        <f t="shared" si="85"/>
        <v>#N/A</v>
      </c>
      <c r="S395" t="e">
        <f t="shared" si="86"/>
        <v>#N/A</v>
      </c>
      <c r="T395" t="e">
        <f t="shared" si="87"/>
        <v>#N/A</v>
      </c>
      <c r="U395" t="e">
        <f t="shared" si="88"/>
        <v>#N/A</v>
      </c>
    </row>
    <row r="396" spans="10:21" x14ac:dyDescent="0.3">
      <c r="J396" t="e">
        <f t="shared" si="77"/>
        <v>#N/A</v>
      </c>
      <c r="K396" t="e">
        <f t="shared" si="78"/>
        <v>#N/A</v>
      </c>
      <c r="L396" t="e">
        <f t="shared" si="79"/>
        <v>#N/A</v>
      </c>
      <c r="M396" t="e">
        <f t="shared" si="80"/>
        <v>#N/A</v>
      </c>
      <c r="N396" t="e">
        <f t="shared" si="81"/>
        <v>#N/A</v>
      </c>
      <c r="O396" t="e">
        <f t="shared" si="82"/>
        <v>#N/A</v>
      </c>
      <c r="P396" t="e">
        <f t="shared" si="83"/>
        <v>#N/A</v>
      </c>
      <c r="Q396" t="e">
        <f t="shared" si="84"/>
        <v>#N/A</v>
      </c>
      <c r="R396" t="e">
        <f t="shared" si="85"/>
        <v>#N/A</v>
      </c>
      <c r="S396" t="e">
        <f t="shared" si="86"/>
        <v>#N/A</v>
      </c>
      <c r="T396" t="e">
        <f t="shared" si="87"/>
        <v>#N/A</v>
      </c>
      <c r="U396" t="e">
        <f t="shared" si="88"/>
        <v>#N/A</v>
      </c>
    </row>
    <row r="397" spans="10:21" x14ac:dyDescent="0.3">
      <c r="J397" t="e">
        <f t="shared" si="77"/>
        <v>#N/A</v>
      </c>
      <c r="K397" t="e">
        <f t="shared" si="78"/>
        <v>#N/A</v>
      </c>
      <c r="L397" t="e">
        <f t="shared" si="79"/>
        <v>#N/A</v>
      </c>
      <c r="M397" t="e">
        <f t="shared" si="80"/>
        <v>#N/A</v>
      </c>
      <c r="N397" t="e">
        <f t="shared" si="81"/>
        <v>#N/A</v>
      </c>
      <c r="O397" t="e">
        <f t="shared" si="82"/>
        <v>#N/A</v>
      </c>
      <c r="P397" t="e">
        <f t="shared" si="83"/>
        <v>#N/A</v>
      </c>
      <c r="Q397" t="e">
        <f t="shared" si="84"/>
        <v>#N/A</v>
      </c>
      <c r="R397" t="e">
        <f t="shared" si="85"/>
        <v>#N/A</v>
      </c>
      <c r="S397" t="e">
        <f t="shared" si="86"/>
        <v>#N/A</v>
      </c>
      <c r="T397" t="e">
        <f t="shared" si="87"/>
        <v>#N/A</v>
      </c>
      <c r="U397" t="e">
        <f t="shared" si="88"/>
        <v>#N/A</v>
      </c>
    </row>
    <row r="398" spans="10:21" x14ac:dyDescent="0.3">
      <c r="J398" t="e">
        <f t="shared" si="77"/>
        <v>#N/A</v>
      </c>
      <c r="K398" t="e">
        <f t="shared" si="78"/>
        <v>#N/A</v>
      </c>
      <c r="L398" t="e">
        <f t="shared" si="79"/>
        <v>#N/A</v>
      </c>
      <c r="M398" t="e">
        <f t="shared" si="80"/>
        <v>#N/A</v>
      </c>
      <c r="N398" t="e">
        <f t="shared" si="81"/>
        <v>#N/A</v>
      </c>
      <c r="O398" t="e">
        <f t="shared" si="82"/>
        <v>#N/A</v>
      </c>
      <c r="P398" t="e">
        <f t="shared" si="83"/>
        <v>#N/A</v>
      </c>
      <c r="Q398" t="e">
        <f t="shared" si="84"/>
        <v>#N/A</v>
      </c>
      <c r="R398" t="e">
        <f t="shared" si="85"/>
        <v>#N/A</v>
      </c>
      <c r="S398" t="e">
        <f t="shared" si="86"/>
        <v>#N/A</v>
      </c>
      <c r="T398" t="e">
        <f t="shared" si="87"/>
        <v>#N/A</v>
      </c>
      <c r="U398" t="e">
        <f t="shared" si="88"/>
        <v>#N/A</v>
      </c>
    </row>
    <row r="399" spans="10:21" x14ac:dyDescent="0.3">
      <c r="J399" t="e">
        <f t="shared" si="77"/>
        <v>#N/A</v>
      </c>
      <c r="K399" t="e">
        <f t="shared" si="78"/>
        <v>#N/A</v>
      </c>
      <c r="L399" t="e">
        <f t="shared" si="79"/>
        <v>#N/A</v>
      </c>
      <c r="M399" t="e">
        <f t="shared" si="80"/>
        <v>#N/A</v>
      </c>
      <c r="N399" t="e">
        <f t="shared" si="81"/>
        <v>#N/A</v>
      </c>
      <c r="O399" t="e">
        <f t="shared" si="82"/>
        <v>#N/A</v>
      </c>
      <c r="P399" t="e">
        <f t="shared" si="83"/>
        <v>#N/A</v>
      </c>
      <c r="Q399" t="e">
        <f t="shared" si="84"/>
        <v>#N/A</v>
      </c>
      <c r="R399" t="e">
        <f t="shared" si="85"/>
        <v>#N/A</v>
      </c>
      <c r="S399" t="e">
        <f t="shared" si="86"/>
        <v>#N/A</v>
      </c>
      <c r="T399" t="e">
        <f t="shared" si="87"/>
        <v>#N/A</v>
      </c>
      <c r="U399" t="e">
        <f t="shared" si="88"/>
        <v>#N/A</v>
      </c>
    </row>
    <row r="400" spans="10:21" x14ac:dyDescent="0.3">
      <c r="J400" t="e">
        <f t="shared" si="77"/>
        <v>#N/A</v>
      </c>
      <c r="K400" t="e">
        <f t="shared" si="78"/>
        <v>#N/A</v>
      </c>
      <c r="L400" t="e">
        <f t="shared" si="79"/>
        <v>#N/A</v>
      </c>
      <c r="M400" t="e">
        <f t="shared" si="80"/>
        <v>#N/A</v>
      </c>
      <c r="N400" t="e">
        <f t="shared" si="81"/>
        <v>#N/A</v>
      </c>
      <c r="O400" t="e">
        <f t="shared" si="82"/>
        <v>#N/A</v>
      </c>
      <c r="P400" t="e">
        <f t="shared" si="83"/>
        <v>#N/A</v>
      </c>
      <c r="Q400" t="e">
        <f t="shared" si="84"/>
        <v>#N/A</v>
      </c>
      <c r="R400" t="e">
        <f t="shared" si="85"/>
        <v>#N/A</v>
      </c>
      <c r="S400" t="e">
        <f t="shared" si="86"/>
        <v>#N/A</v>
      </c>
      <c r="T400" t="e">
        <f t="shared" si="87"/>
        <v>#N/A</v>
      </c>
      <c r="U400" t="e">
        <f t="shared" si="88"/>
        <v>#N/A</v>
      </c>
    </row>
    <row r="401" spans="10:21" x14ac:dyDescent="0.3">
      <c r="J401" t="e">
        <f t="shared" si="77"/>
        <v>#N/A</v>
      </c>
      <c r="K401" t="e">
        <f t="shared" si="78"/>
        <v>#N/A</v>
      </c>
      <c r="L401" t="e">
        <f t="shared" si="79"/>
        <v>#N/A</v>
      </c>
      <c r="M401" t="e">
        <f t="shared" si="80"/>
        <v>#N/A</v>
      </c>
      <c r="N401" t="e">
        <f t="shared" si="81"/>
        <v>#N/A</v>
      </c>
      <c r="O401" t="e">
        <f t="shared" si="82"/>
        <v>#N/A</v>
      </c>
      <c r="P401" t="e">
        <f t="shared" si="83"/>
        <v>#N/A</v>
      </c>
      <c r="Q401" t="e">
        <f t="shared" si="84"/>
        <v>#N/A</v>
      </c>
      <c r="R401" t="e">
        <f t="shared" si="85"/>
        <v>#N/A</v>
      </c>
      <c r="S401" t="e">
        <f t="shared" si="86"/>
        <v>#N/A</v>
      </c>
      <c r="T401" t="e">
        <f t="shared" si="87"/>
        <v>#N/A</v>
      </c>
      <c r="U401" t="e">
        <f t="shared" si="88"/>
        <v>#N/A</v>
      </c>
    </row>
    <row r="402" spans="10:21" x14ac:dyDescent="0.3">
      <c r="J402" t="e">
        <f t="shared" si="77"/>
        <v>#N/A</v>
      </c>
      <c r="K402" t="e">
        <f t="shared" si="78"/>
        <v>#N/A</v>
      </c>
      <c r="L402" t="e">
        <f t="shared" si="79"/>
        <v>#N/A</v>
      </c>
      <c r="M402" t="e">
        <f t="shared" si="80"/>
        <v>#N/A</v>
      </c>
      <c r="N402" t="e">
        <f t="shared" si="81"/>
        <v>#N/A</v>
      </c>
      <c r="O402" t="e">
        <f t="shared" si="82"/>
        <v>#N/A</v>
      </c>
      <c r="P402" t="e">
        <f t="shared" si="83"/>
        <v>#N/A</v>
      </c>
      <c r="Q402" t="e">
        <f t="shared" si="84"/>
        <v>#N/A</v>
      </c>
      <c r="R402" t="e">
        <f t="shared" si="85"/>
        <v>#N/A</v>
      </c>
      <c r="S402" t="e">
        <f t="shared" si="86"/>
        <v>#N/A</v>
      </c>
      <c r="T402" t="e">
        <f t="shared" si="87"/>
        <v>#N/A</v>
      </c>
      <c r="U402" t="e">
        <f t="shared" si="88"/>
        <v>#N/A</v>
      </c>
    </row>
    <row r="403" spans="10:21" x14ac:dyDescent="0.3">
      <c r="J403" t="e">
        <f t="shared" si="77"/>
        <v>#N/A</v>
      </c>
      <c r="K403" t="e">
        <f t="shared" si="78"/>
        <v>#N/A</v>
      </c>
      <c r="L403" t="e">
        <f t="shared" si="79"/>
        <v>#N/A</v>
      </c>
      <c r="M403" t="e">
        <f t="shared" si="80"/>
        <v>#N/A</v>
      </c>
      <c r="N403" t="e">
        <f t="shared" si="81"/>
        <v>#N/A</v>
      </c>
      <c r="O403" t="e">
        <f t="shared" si="82"/>
        <v>#N/A</v>
      </c>
      <c r="P403" t="e">
        <f t="shared" si="83"/>
        <v>#N/A</v>
      </c>
      <c r="Q403" t="e">
        <f t="shared" si="84"/>
        <v>#N/A</v>
      </c>
      <c r="R403" t="e">
        <f t="shared" si="85"/>
        <v>#N/A</v>
      </c>
      <c r="S403" t="e">
        <f t="shared" si="86"/>
        <v>#N/A</v>
      </c>
      <c r="T403" t="e">
        <f t="shared" si="87"/>
        <v>#N/A</v>
      </c>
      <c r="U403" t="e">
        <f t="shared" si="88"/>
        <v>#N/A</v>
      </c>
    </row>
    <row r="404" spans="10:21" x14ac:dyDescent="0.3">
      <c r="J404" t="e">
        <f t="shared" si="77"/>
        <v>#N/A</v>
      </c>
      <c r="K404" t="e">
        <f t="shared" si="78"/>
        <v>#N/A</v>
      </c>
      <c r="L404" t="e">
        <f t="shared" si="79"/>
        <v>#N/A</v>
      </c>
      <c r="M404" t="e">
        <f t="shared" si="80"/>
        <v>#N/A</v>
      </c>
      <c r="N404" t="e">
        <f t="shared" si="81"/>
        <v>#N/A</v>
      </c>
      <c r="O404" t="e">
        <f t="shared" si="82"/>
        <v>#N/A</v>
      </c>
      <c r="P404" t="e">
        <f t="shared" si="83"/>
        <v>#N/A</v>
      </c>
      <c r="Q404" t="e">
        <f t="shared" si="84"/>
        <v>#N/A</v>
      </c>
      <c r="R404" t="e">
        <f t="shared" si="85"/>
        <v>#N/A</v>
      </c>
      <c r="S404" t="e">
        <f t="shared" si="86"/>
        <v>#N/A</v>
      </c>
      <c r="T404" t="e">
        <f t="shared" si="87"/>
        <v>#N/A</v>
      </c>
      <c r="U404" t="e">
        <f t="shared" si="88"/>
        <v>#N/A</v>
      </c>
    </row>
    <row r="405" spans="10:21" x14ac:dyDescent="0.3">
      <c r="J405" t="e">
        <f t="shared" si="77"/>
        <v>#N/A</v>
      </c>
      <c r="K405" t="e">
        <f t="shared" si="78"/>
        <v>#N/A</v>
      </c>
      <c r="L405" t="e">
        <f t="shared" si="79"/>
        <v>#N/A</v>
      </c>
      <c r="M405" t="e">
        <f t="shared" si="80"/>
        <v>#N/A</v>
      </c>
      <c r="N405" t="e">
        <f t="shared" si="81"/>
        <v>#N/A</v>
      </c>
      <c r="O405" t="e">
        <f t="shared" si="82"/>
        <v>#N/A</v>
      </c>
      <c r="P405" t="e">
        <f t="shared" si="83"/>
        <v>#N/A</v>
      </c>
      <c r="Q405" t="e">
        <f t="shared" si="84"/>
        <v>#N/A</v>
      </c>
      <c r="R405" t="e">
        <f t="shared" si="85"/>
        <v>#N/A</v>
      </c>
      <c r="S405" t="e">
        <f t="shared" si="86"/>
        <v>#N/A</v>
      </c>
      <c r="T405" t="e">
        <f t="shared" si="87"/>
        <v>#N/A</v>
      </c>
      <c r="U405" t="e">
        <f t="shared" si="88"/>
        <v>#N/A</v>
      </c>
    </row>
    <row r="406" spans="10:21" x14ac:dyDescent="0.3">
      <c r="J406" t="e">
        <f t="shared" si="77"/>
        <v>#N/A</v>
      </c>
      <c r="K406" t="e">
        <f t="shared" si="78"/>
        <v>#N/A</v>
      </c>
      <c r="L406" t="e">
        <f t="shared" si="79"/>
        <v>#N/A</v>
      </c>
      <c r="M406" t="e">
        <f t="shared" si="80"/>
        <v>#N/A</v>
      </c>
      <c r="N406" t="e">
        <f t="shared" si="81"/>
        <v>#N/A</v>
      </c>
      <c r="O406" t="e">
        <f t="shared" si="82"/>
        <v>#N/A</v>
      </c>
      <c r="P406" t="e">
        <f t="shared" si="83"/>
        <v>#N/A</v>
      </c>
      <c r="Q406" t="e">
        <f t="shared" si="84"/>
        <v>#N/A</v>
      </c>
      <c r="R406" t="e">
        <f t="shared" si="85"/>
        <v>#N/A</v>
      </c>
      <c r="S406" t="e">
        <f t="shared" si="86"/>
        <v>#N/A</v>
      </c>
      <c r="T406" t="e">
        <f t="shared" si="87"/>
        <v>#N/A</v>
      </c>
      <c r="U406" t="e">
        <f t="shared" si="88"/>
        <v>#N/A</v>
      </c>
    </row>
    <row r="407" spans="10:21" x14ac:dyDescent="0.3">
      <c r="J407" t="e">
        <f t="shared" si="77"/>
        <v>#N/A</v>
      </c>
      <c r="K407" t="e">
        <f t="shared" si="78"/>
        <v>#N/A</v>
      </c>
      <c r="L407" t="e">
        <f t="shared" si="79"/>
        <v>#N/A</v>
      </c>
      <c r="M407" t="e">
        <f t="shared" si="80"/>
        <v>#N/A</v>
      </c>
      <c r="N407" t="e">
        <f t="shared" si="81"/>
        <v>#N/A</v>
      </c>
      <c r="O407" t="e">
        <f t="shared" si="82"/>
        <v>#N/A</v>
      </c>
      <c r="P407" t="e">
        <f t="shared" si="83"/>
        <v>#N/A</v>
      </c>
      <c r="Q407" t="e">
        <f t="shared" si="84"/>
        <v>#N/A</v>
      </c>
      <c r="R407" t="e">
        <f t="shared" si="85"/>
        <v>#N/A</v>
      </c>
      <c r="S407" t="e">
        <f t="shared" si="86"/>
        <v>#N/A</v>
      </c>
      <c r="T407" t="e">
        <f t="shared" si="87"/>
        <v>#N/A</v>
      </c>
      <c r="U407" t="e">
        <f t="shared" si="88"/>
        <v>#N/A</v>
      </c>
    </row>
    <row r="408" spans="10:21" x14ac:dyDescent="0.3">
      <c r="J408" t="e">
        <f t="shared" si="77"/>
        <v>#N/A</v>
      </c>
      <c r="K408" t="e">
        <f t="shared" si="78"/>
        <v>#N/A</v>
      </c>
      <c r="L408" t="e">
        <f t="shared" si="79"/>
        <v>#N/A</v>
      </c>
      <c r="M408" t="e">
        <f t="shared" si="80"/>
        <v>#N/A</v>
      </c>
      <c r="N408" t="e">
        <f t="shared" si="81"/>
        <v>#N/A</v>
      </c>
      <c r="O408" t="e">
        <f t="shared" si="82"/>
        <v>#N/A</v>
      </c>
      <c r="P408" t="e">
        <f t="shared" si="83"/>
        <v>#N/A</v>
      </c>
      <c r="Q408" t="e">
        <f t="shared" si="84"/>
        <v>#N/A</v>
      </c>
      <c r="R408" t="e">
        <f t="shared" si="85"/>
        <v>#N/A</v>
      </c>
      <c r="S408" t="e">
        <f t="shared" si="86"/>
        <v>#N/A</v>
      </c>
      <c r="T408" t="e">
        <f t="shared" si="87"/>
        <v>#N/A</v>
      </c>
      <c r="U408" t="e">
        <f t="shared" si="88"/>
        <v>#N/A</v>
      </c>
    </row>
    <row r="409" spans="10:21" x14ac:dyDescent="0.3">
      <c r="J409" t="e">
        <f t="shared" si="77"/>
        <v>#N/A</v>
      </c>
      <c r="K409" t="e">
        <f t="shared" si="78"/>
        <v>#N/A</v>
      </c>
      <c r="L409" t="e">
        <f t="shared" si="79"/>
        <v>#N/A</v>
      </c>
      <c r="M409" t="e">
        <f t="shared" si="80"/>
        <v>#N/A</v>
      </c>
      <c r="N409" t="e">
        <f t="shared" si="81"/>
        <v>#N/A</v>
      </c>
      <c r="O409" t="e">
        <f t="shared" si="82"/>
        <v>#N/A</v>
      </c>
      <c r="P409" t="e">
        <f t="shared" si="83"/>
        <v>#N/A</v>
      </c>
      <c r="Q409" t="e">
        <f t="shared" si="84"/>
        <v>#N/A</v>
      </c>
      <c r="R409" t="e">
        <f t="shared" si="85"/>
        <v>#N/A</v>
      </c>
      <c r="S409" t="e">
        <f t="shared" si="86"/>
        <v>#N/A</v>
      </c>
      <c r="T409" t="e">
        <f t="shared" si="87"/>
        <v>#N/A</v>
      </c>
      <c r="U409" t="e">
        <f t="shared" si="88"/>
        <v>#N/A</v>
      </c>
    </row>
    <row r="410" spans="10:21" x14ac:dyDescent="0.3">
      <c r="J410" t="e">
        <f t="shared" si="77"/>
        <v>#N/A</v>
      </c>
      <c r="K410" t="e">
        <f t="shared" si="78"/>
        <v>#N/A</v>
      </c>
      <c r="L410" t="e">
        <f t="shared" si="79"/>
        <v>#N/A</v>
      </c>
      <c r="M410" t="e">
        <f t="shared" si="80"/>
        <v>#N/A</v>
      </c>
      <c r="N410" t="e">
        <f t="shared" si="81"/>
        <v>#N/A</v>
      </c>
      <c r="O410" t="e">
        <f t="shared" si="82"/>
        <v>#N/A</v>
      </c>
      <c r="P410" t="e">
        <f t="shared" si="83"/>
        <v>#N/A</v>
      </c>
      <c r="Q410" t="e">
        <f t="shared" si="84"/>
        <v>#N/A</v>
      </c>
      <c r="R410" t="e">
        <f t="shared" si="85"/>
        <v>#N/A</v>
      </c>
      <c r="S410" t="e">
        <f t="shared" si="86"/>
        <v>#N/A</v>
      </c>
      <c r="T410" t="e">
        <f t="shared" si="87"/>
        <v>#N/A</v>
      </c>
      <c r="U410" t="e">
        <f t="shared" si="88"/>
        <v>#N/A</v>
      </c>
    </row>
    <row r="411" spans="10:21" x14ac:dyDescent="0.3">
      <c r="J411" t="e">
        <f t="shared" si="77"/>
        <v>#N/A</v>
      </c>
      <c r="K411" t="e">
        <f t="shared" si="78"/>
        <v>#N/A</v>
      </c>
      <c r="L411" t="e">
        <f t="shared" si="79"/>
        <v>#N/A</v>
      </c>
      <c r="M411" t="e">
        <f t="shared" si="80"/>
        <v>#N/A</v>
      </c>
      <c r="N411" t="e">
        <f t="shared" si="81"/>
        <v>#N/A</v>
      </c>
      <c r="O411" t="e">
        <f t="shared" si="82"/>
        <v>#N/A</v>
      </c>
      <c r="P411" t="e">
        <f t="shared" si="83"/>
        <v>#N/A</v>
      </c>
      <c r="Q411" t="e">
        <f t="shared" si="84"/>
        <v>#N/A</v>
      </c>
      <c r="R411" t="e">
        <f t="shared" si="85"/>
        <v>#N/A</v>
      </c>
      <c r="S411" t="e">
        <f t="shared" si="86"/>
        <v>#N/A</v>
      </c>
      <c r="T411" t="e">
        <f t="shared" si="87"/>
        <v>#N/A</v>
      </c>
      <c r="U411" t="e">
        <f t="shared" si="88"/>
        <v>#N/A</v>
      </c>
    </row>
    <row r="412" spans="10:21" x14ac:dyDescent="0.3">
      <c r="J412" t="e">
        <f t="shared" si="77"/>
        <v>#N/A</v>
      </c>
      <c r="K412" t="e">
        <f t="shared" si="78"/>
        <v>#N/A</v>
      </c>
      <c r="L412" t="e">
        <f t="shared" si="79"/>
        <v>#N/A</v>
      </c>
      <c r="M412" t="e">
        <f t="shared" si="80"/>
        <v>#N/A</v>
      </c>
      <c r="N412" t="e">
        <f t="shared" si="81"/>
        <v>#N/A</v>
      </c>
      <c r="O412" t="e">
        <f t="shared" si="82"/>
        <v>#N/A</v>
      </c>
      <c r="P412" t="e">
        <f t="shared" si="83"/>
        <v>#N/A</v>
      </c>
      <c r="Q412" t="e">
        <f t="shared" si="84"/>
        <v>#N/A</v>
      </c>
      <c r="R412" t="e">
        <f t="shared" si="85"/>
        <v>#N/A</v>
      </c>
      <c r="S412" t="e">
        <f t="shared" si="86"/>
        <v>#N/A</v>
      </c>
      <c r="T412" t="e">
        <f t="shared" si="87"/>
        <v>#N/A</v>
      </c>
      <c r="U412" t="e">
        <f t="shared" si="88"/>
        <v>#N/A</v>
      </c>
    </row>
    <row r="413" spans="10:21" x14ac:dyDescent="0.3">
      <c r="J413" t="e">
        <f t="shared" si="77"/>
        <v>#N/A</v>
      </c>
      <c r="K413" t="e">
        <f t="shared" si="78"/>
        <v>#N/A</v>
      </c>
      <c r="L413" t="e">
        <f t="shared" si="79"/>
        <v>#N/A</v>
      </c>
      <c r="M413" t="e">
        <f t="shared" si="80"/>
        <v>#N/A</v>
      </c>
      <c r="N413" t="e">
        <f t="shared" si="81"/>
        <v>#N/A</v>
      </c>
      <c r="O413" t="e">
        <f t="shared" si="82"/>
        <v>#N/A</v>
      </c>
      <c r="P413" t="e">
        <f t="shared" si="83"/>
        <v>#N/A</v>
      </c>
      <c r="Q413" t="e">
        <f t="shared" si="84"/>
        <v>#N/A</v>
      </c>
      <c r="R413" t="e">
        <f t="shared" si="85"/>
        <v>#N/A</v>
      </c>
      <c r="S413" t="e">
        <f t="shared" si="86"/>
        <v>#N/A</v>
      </c>
      <c r="T413" t="e">
        <f t="shared" si="87"/>
        <v>#N/A</v>
      </c>
      <c r="U413" t="e">
        <f t="shared" si="88"/>
        <v>#N/A</v>
      </c>
    </row>
    <row r="414" spans="10:21" x14ac:dyDescent="0.3">
      <c r="J414" t="e">
        <f t="shared" si="77"/>
        <v>#N/A</v>
      </c>
      <c r="K414" t="e">
        <f t="shared" si="78"/>
        <v>#N/A</v>
      </c>
      <c r="L414" t="e">
        <f t="shared" si="79"/>
        <v>#N/A</v>
      </c>
      <c r="M414" t="e">
        <f t="shared" si="80"/>
        <v>#N/A</v>
      </c>
      <c r="N414" t="e">
        <f t="shared" si="81"/>
        <v>#N/A</v>
      </c>
      <c r="O414" t="e">
        <f t="shared" si="82"/>
        <v>#N/A</v>
      </c>
      <c r="P414" t="e">
        <f t="shared" si="83"/>
        <v>#N/A</v>
      </c>
      <c r="Q414" t="e">
        <f t="shared" si="84"/>
        <v>#N/A</v>
      </c>
      <c r="R414" t="e">
        <f t="shared" si="85"/>
        <v>#N/A</v>
      </c>
      <c r="S414" t="e">
        <f t="shared" si="86"/>
        <v>#N/A</v>
      </c>
      <c r="T414" t="e">
        <f t="shared" si="87"/>
        <v>#N/A</v>
      </c>
      <c r="U414" t="e">
        <f t="shared" si="88"/>
        <v>#N/A</v>
      </c>
    </row>
    <row r="415" spans="10:21" x14ac:dyDescent="0.3">
      <c r="J415" t="e">
        <f t="shared" si="77"/>
        <v>#N/A</v>
      </c>
      <c r="K415" t="e">
        <f t="shared" si="78"/>
        <v>#N/A</v>
      </c>
      <c r="L415" t="e">
        <f t="shared" si="79"/>
        <v>#N/A</v>
      </c>
      <c r="M415" t="e">
        <f t="shared" si="80"/>
        <v>#N/A</v>
      </c>
      <c r="N415" t="e">
        <f t="shared" si="81"/>
        <v>#N/A</v>
      </c>
      <c r="O415" t="e">
        <f t="shared" si="82"/>
        <v>#N/A</v>
      </c>
      <c r="P415" t="e">
        <f t="shared" si="83"/>
        <v>#N/A</v>
      </c>
      <c r="Q415" t="e">
        <f t="shared" si="84"/>
        <v>#N/A</v>
      </c>
      <c r="R415" t="e">
        <f t="shared" si="85"/>
        <v>#N/A</v>
      </c>
      <c r="S415" t="e">
        <f t="shared" si="86"/>
        <v>#N/A</v>
      </c>
      <c r="T415" t="e">
        <f t="shared" si="87"/>
        <v>#N/A</v>
      </c>
      <c r="U415" t="e">
        <f t="shared" si="88"/>
        <v>#N/A</v>
      </c>
    </row>
    <row r="416" spans="10:21" x14ac:dyDescent="0.3">
      <c r="J416" t="e">
        <f t="shared" si="77"/>
        <v>#N/A</v>
      </c>
      <c r="K416" t="e">
        <f t="shared" si="78"/>
        <v>#N/A</v>
      </c>
      <c r="L416" t="e">
        <f t="shared" si="79"/>
        <v>#N/A</v>
      </c>
      <c r="M416" t="e">
        <f t="shared" si="80"/>
        <v>#N/A</v>
      </c>
      <c r="N416" t="e">
        <f t="shared" si="81"/>
        <v>#N/A</v>
      </c>
      <c r="O416" t="e">
        <f t="shared" si="82"/>
        <v>#N/A</v>
      </c>
      <c r="P416" t="e">
        <f t="shared" si="83"/>
        <v>#N/A</v>
      </c>
      <c r="Q416" t="e">
        <f t="shared" si="84"/>
        <v>#N/A</v>
      </c>
      <c r="R416" t="e">
        <f t="shared" si="85"/>
        <v>#N/A</v>
      </c>
      <c r="S416" t="e">
        <f t="shared" si="86"/>
        <v>#N/A</v>
      </c>
      <c r="T416" t="e">
        <f t="shared" si="87"/>
        <v>#N/A</v>
      </c>
      <c r="U416" t="e">
        <f t="shared" si="88"/>
        <v>#N/A</v>
      </c>
    </row>
    <row r="417" spans="10:21" x14ac:dyDescent="0.3">
      <c r="J417" t="e">
        <f t="shared" si="77"/>
        <v>#N/A</v>
      </c>
      <c r="K417" t="e">
        <f t="shared" si="78"/>
        <v>#N/A</v>
      </c>
      <c r="L417" t="e">
        <f t="shared" si="79"/>
        <v>#N/A</v>
      </c>
      <c r="M417" t="e">
        <f t="shared" si="80"/>
        <v>#N/A</v>
      </c>
      <c r="N417" t="e">
        <f t="shared" si="81"/>
        <v>#N/A</v>
      </c>
      <c r="O417" t="e">
        <f t="shared" si="82"/>
        <v>#N/A</v>
      </c>
      <c r="P417" t="e">
        <f t="shared" si="83"/>
        <v>#N/A</v>
      </c>
      <c r="Q417" t="e">
        <f t="shared" si="84"/>
        <v>#N/A</v>
      </c>
      <c r="R417" t="e">
        <f t="shared" si="85"/>
        <v>#N/A</v>
      </c>
      <c r="S417" t="e">
        <f t="shared" si="86"/>
        <v>#N/A</v>
      </c>
      <c r="T417" t="e">
        <f t="shared" si="87"/>
        <v>#N/A</v>
      </c>
      <c r="U417" t="e">
        <f t="shared" si="88"/>
        <v>#N/A</v>
      </c>
    </row>
    <row r="418" spans="10:21" x14ac:dyDescent="0.3">
      <c r="J418" t="e">
        <f t="shared" si="77"/>
        <v>#N/A</v>
      </c>
      <c r="K418" t="e">
        <f t="shared" si="78"/>
        <v>#N/A</v>
      </c>
      <c r="L418" t="e">
        <f t="shared" si="79"/>
        <v>#N/A</v>
      </c>
      <c r="M418" t="e">
        <f t="shared" si="80"/>
        <v>#N/A</v>
      </c>
      <c r="N418" t="e">
        <f t="shared" si="81"/>
        <v>#N/A</v>
      </c>
      <c r="O418" t="e">
        <f t="shared" si="82"/>
        <v>#N/A</v>
      </c>
      <c r="P418" t="e">
        <f t="shared" si="83"/>
        <v>#N/A</v>
      </c>
      <c r="Q418" t="e">
        <f t="shared" si="84"/>
        <v>#N/A</v>
      </c>
      <c r="R418" t="e">
        <f t="shared" si="85"/>
        <v>#N/A</v>
      </c>
      <c r="S418" t="e">
        <f t="shared" si="86"/>
        <v>#N/A</v>
      </c>
      <c r="T418" t="e">
        <f t="shared" si="87"/>
        <v>#N/A</v>
      </c>
      <c r="U418" t="e">
        <f t="shared" si="88"/>
        <v>#N/A</v>
      </c>
    </row>
    <row r="419" spans="10:21" x14ac:dyDescent="0.3">
      <c r="J419" t="e">
        <f t="shared" si="77"/>
        <v>#N/A</v>
      </c>
      <c r="K419" t="e">
        <f t="shared" si="78"/>
        <v>#N/A</v>
      </c>
      <c r="L419" t="e">
        <f t="shared" si="79"/>
        <v>#N/A</v>
      </c>
      <c r="M419" t="e">
        <f t="shared" si="80"/>
        <v>#N/A</v>
      </c>
      <c r="N419" t="e">
        <f t="shared" si="81"/>
        <v>#N/A</v>
      </c>
      <c r="O419" t="e">
        <f t="shared" si="82"/>
        <v>#N/A</v>
      </c>
      <c r="P419" t="e">
        <f t="shared" si="83"/>
        <v>#N/A</v>
      </c>
      <c r="Q419" t="e">
        <f t="shared" si="84"/>
        <v>#N/A</v>
      </c>
      <c r="R419" t="e">
        <f t="shared" si="85"/>
        <v>#N/A</v>
      </c>
      <c r="S419" t="e">
        <f t="shared" si="86"/>
        <v>#N/A</v>
      </c>
      <c r="T419" t="e">
        <f t="shared" si="87"/>
        <v>#N/A</v>
      </c>
      <c r="U419" t="e">
        <f t="shared" si="88"/>
        <v>#N/A</v>
      </c>
    </row>
    <row r="420" spans="10:21" x14ac:dyDescent="0.3">
      <c r="J420" t="e">
        <f t="shared" si="77"/>
        <v>#N/A</v>
      </c>
      <c r="K420" t="e">
        <f t="shared" si="78"/>
        <v>#N/A</v>
      </c>
      <c r="L420" t="e">
        <f t="shared" si="79"/>
        <v>#N/A</v>
      </c>
      <c r="M420" t="e">
        <f t="shared" si="80"/>
        <v>#N/A</v>
      </c>
      <c r="N420" t="e">
        <f t="shared" si="81"/>
        <v>#N/A</v>
      </c>
      <c r="O420" t="e">
        <f t="shared" si="82"/>
        <v>#N/A</v>
      </c>
      <c r="P420" t="e">
        <f t="shared" si="83"/>
        <v>#N/A</v>
      </c>
      <c r="Q420" t="e">
        <f t="shared" si="84"/>
        <v>#N/A</v>
      </c>
      <c r="R420" t="e">
        <f t="shared" si="85"/>
        <v>#N/A</v>
      </c>
      <c r="S420" t="e">
        <f t="shared" si="86"/>
        <v>#N/A</v>
      </c>
      <c r="T420" t="e">
        <f t="shared" si="87"/>
        <v>#N/A</v>
      </c>
      <c r="U420" t="e">
        <f t="shared" si="88"/>
        <v>#N/A</v>
      </c>
    </row>
    <row r="421" spans="10:21" x14ac:dyDescent="0.3">
      <c r="J421" t="e">
        <f t="shared" si="77"/>
        <v>#N/A</v>
      </c>
      <c r="K421" t="e">
        <f t="shared" si="78"/>
        <v>#N/A</v>
      </c>
      <c r="L421" t="e">
        <f t="shared" si="79"/>
        <v>#N/A</v>
      </c>
      <c r="M421" t="e">
        <f t="shared" si="80"/>
        <v>#N/A</v>
      </c>
      <c r="N421" t="e">
        <f t="shared" si="81"/>
        <v>#N/A</v>
      </c>
      <c r="O421" t="e">
        <f t="shared" si="82"/>
        <v>#N/A</v>
      </c>
      <c r="P421" t="e">
        <f t="shared" si="83"/>
        <v>#N/A</v>
      </c>
      <c r="Q421" t="e">
        <f t="shared" si="84"/>
        <v>#N/A</v>
      </c>
      <c r="R421" t="e">
        <f t="shared" si="85"/>
        <v>#N/A</v>
      </c>
      <c r="S421" t="e">
        <f t="shared" si="86"/>
        <v>#N/A</v>
      </c>
      <c r="T421" t="e">
        <f t="shared" si="87"/>
        <v>#N/A</v>
      </c>
      <c r="U421" t="e">
        <f t="shared" si="88"/>
        <v>#N/A</v>
      </c>
    </row>
    <row r="422" spans="10:21" x14ac:dyDescent="0.3">
      <c r="J422" t="e">
        <f t="shared" si="77"/>
        <v>#N/A</v>
      </c>
      <c r="K422" t="e">
        <f t="shared" si="78"/>
        <v>#N/A</v>
      </c>
      <c r="L422" t="e">
        <f t="shared" si="79"/>
        <v>#N/A</v>
      </c>
      <c r="M422" t="e">
        <f t="shared" si="80"/>
        <v>#N/A</v>
      </c>
      <c r="N422" t="e">
        <f t="shared" si="81"/>
        <v>#N/A</v>
      </c>
      <c r="O422" t="e">
        <f t="shared" si="82"/>
        <v>#N/A</v>
      </c>
      <c r="P422" t="e">
        <f t="shared" si="83"/>
        <v>#N/A</v>
      </c>
      <c r="Q422" t="e">
        <f t="shared" si="84"/>
        <v>#N/A</v>
      </c>
      <c r="R422" t="e">
        <f t="shared" si="85"/>
        <v>#N/A</v>
      </c>
      <c r="S422" t="e">
        <f t="shared" si="86"/>
        <v>#N/A</v>
      </c>
      <c r="T422" t="e">
        <f t="shared" si="87"/>
        <v>#N/A</v>
      </c>
      <c r="U422" t="e">
        <f t="shared" si="88"/>
        <v>#N/A</v>
      </c>
    </row>
    <row r="423" spans="10:21" x14ac:dyDescent="0.3">
      <c r="J423" t="e">
        <f t="shared" si="77"/>
        <v>#N/A</v>
      </c>
      <c r="K423" t="e">
        <f t="shared" si="78"/>
        <v>#N/A</v>
      </c>
      <c r="L423" t="e">
        <f t="shared" si="79"/>
        <v>#N/A</v>
      </c>
      <c r="M423" t="e">
        <f t="shared" si="80"/>
        <v>#N/A</v>
      </c>
      <c r="N423" t="e">
        <f t="shared" si="81"/>
        <v>#N/A</v>
      </c>
      <c r="O423" t="e">
        <f t="shared" si="82"/>
        <v>#N/A</v>
      </c>
      <c r="P423" t="e">
        <f t="shared" si="83"/>
        <v>#N/A</v>
      </c>
      <c r="Q423" t="e">
        <f t="shared" si="84"/>
        <v>#N/A</v>
      </c>
      <c r="R423" t="e">
        <f t="shared" si="85"/>
        <v>#N/A</v>
      </c>
      <c r="S423" t="e">
        <f t="shared" si="86"/>
        <v>#N/A</v>
      </c>
      <c r="T423" t="e">
        <f t="shared" si="87"/>
        <v>#N/A</v>
      </c>
      <c r="U423" t="e">
        <f t="shared" si="88"/>
        <v>#N/A</v>
      </c>
    </row>
    <row r="424" spans="10:21" x14ac:dyDescent="0.3">
      <c r="J424" t="e">
        <f t="shared" si="77"/>
        <v>#N/A</v>
      </c>
      <c r="K424" t="e">
        <f t="shared" si="78"/>
        <v>#N/A</v>
      </c>
      <c r="L424" t="e">
        <f t="shared" si="79"/>
        <v>#N/A</v>
      </c>
      <c r="M424" t="e">
        <f t="shared" si="80"/>
        <v>#N/A</v>
      </c>
      <c r="N424" t="e">
        <f t="shared" si="81"/>
        <v>#N/A</v>
      </c>
      <c r="O424" t="e">
        <f t="shared" si="82"/>
        <v>#N/A</v>
      </c>
      <c r="P424" t="e">
        <f t="shared" si="83"/>
        <v>#N/A</v>
      </c>
      <c r="Q424" t="e">
        <f t="shared" si="84"/>
        <v>#N/A</v>
      </c>
      <c r="R424" t="e">
        <f t="shared" si="85"/>
        <v>#N/A</v>
      </c>
      <c r="S424" t="e">
        <f t="shared" si="86"/>
        <v>#N/A</v>
      </c>
      <c r="T424" t="e">
        <f t="shared" si="87"/>
        <v>#N/A</v>
      </c>
      <c r="U424" t="e">
        <f t="shared" si="88"/>
        <v>#N/A</v>
      </c>
    </row>
    <row r="425" spans="10:21" x14ac:dyDescent="0.3">
      <c r="J425" t="e">
        <f t="shared" si="77"/>
        <v>#N/A</v>
      </c>
      <c r="K425" t="e">
        <f t="shared" si="78"/>
        <v>#N/A</v>
      </c>
      <c r="L425" t="e">
        <f t="shared" si="79"/>
        <v>#N/A</v>
      </c>
      <c r="M425" t="e">
        <f t="shared" si="80"/>
        <v>#N/A</v>
      </c>
      <c r="N425" t="e">
        <f t="shared" si="81"/>
        <v>#N/A</v>
      </c>
      <c r="O425" t="e">
        <f t="shared" si="82"/>
        <v>#N/A</v>
      </c>
      <c r="P425" t="e">
        <f t="shared" si="83"/>
        <v>#N/A</v>
      </c>
      <c r="Q425" t="e">
        <f t="shared" si="84"/>
        <v>#N/A</v>
      </c>
      <c r="R425" t="e">
        <f t="shared" si="85"/>
        <v>#N/A</v>
      </c>
      <c r="S425" t="e">
        <f t="shared" si="86"/>
        <v>#N/A</v>
      </c>
      <c r="T425" t="e">
        <f t="shared" si="87"/>
        <v>#N/A</v>
      </c>
      <c r="U425" t="e">
        <f t="shared" si="88"/>
        <v>#N/A</v>
      </c>
    </row>
    <row r="426" spans="10:21" x14ac:dyDescent="0.3">
      <c r="J426" t="e">
        <f t="shared" si="77"/>
        <v>#N/A</v>
      </c>
      <c r="K426" t="e">
        <f t="shared" si="78"/>
        <v>#N/A</v>
      </c>
      <c r="L426" t="e">
        <f t="shared" si="79"/>
        <v>#N/A</v>
      </c>
      <c r="M426" t="e">
        <f t="shared" si="80"/>
        <v>#N/A</v>
      </c>
      <c r="N426" t="e">
        <f t="shared" si="81"/>
        <v>#N/A</v>
      </c>
      <c r="O426" t="e">
        <f t="shared" si="82"/>
        <v>#N/A</v>
      </c>
      <c r="P426" t="e">
        <f t="shared" si="83"/>
        <v>#N/A</v>
      </c>
      <c r="Q426" t="e">
        <f t="shared" si="84"/>
        <v>#N/A</v>
      </c>
      <c r="R426" t="e">
        <f t="shared" si="85"/>
        <v>#N/A</v>
      </c>
      <c r="S426" t="e">
        <f t="shared" si="86"/>
        <v>#N/A</v>
      </c>
      <c r="T426" t="e">
        <f t="shared" si="87"/>
        <v>#N/A</v>
      </c>
      <c r="U426" t="e">
        <f t="shared" si="88"/>
        <v>#N/A</v>
      </c>
    </row>
    <row r="427" spans="10:21" x14ac:dyDescent="0.3">
      <c r="J427" t="e">
        <f t="shared" si="77"/>
        <v>#N/A</v>
      </c>
      <c r="K427" t="e">
        <f t="shared" si="78"/>
        <v>#N/A</v>
      </c>
      <c r="L427" t="e">
        <f t="shared" si="79"/>
        <v>#N/A</v>
      </c>
      <c r="M427" t="e">
        <f t="shared" si="80"/>
        <v>#N/A</v>
      </c>
      <c r="N427" t="e">
        <f t="shared" si="81"/>
        <v>#N/A</v>
      </c>
      <c r="O427" t="e">
        <f t="shared" si="82"/>
        <v>#N/A</v>
      </c>
      <c r="P427" t="e">
        <f t="shared" si="83"/>
        <v>#N/A</v>
      </c>
      <c r="Q427" t="e">
        <f t="shared" si="84"/>
        <v>#N/A</v>
      </c>
      <c r="R427" t="e">
        <f t="shared" si="85"/>
        <v>#N/A</v>
      </c>
      <c r="S427" t="e">
        <f t="shared" si="86"/>
        <v>#N/A</v>
      </c>
      <c r="T427" t="e">
        <f t="shared" si="87"/>
        <v>#N/A</v>
      </c>
      <c r="U427" t="e">
        <f t="shared" si="88"/>
        <v>#N/A</v>
      </c>
    </row>
    <row r="428" spans="10:21" x14ac:dyDescent="0.3">
      <c r="J428" t="e">
        <f t="shared" si="77"/>
        <v>#N/A</v>
      </c>
      <c r="K428" t="e">
        <f t="shared" si="78"/>
        <v>#N/A</v>
      </c>
      <c r="L428" t="e">
        <f t="shared" si="79"/>
        <v>#N/A</v>
      </c>
      <c r="M428" t="e">
        <f t="shared" si="80"/>
        <v>#N/A</v>
      </c>
      <c r="N428" t="e">
        <f t="shared" si="81"/>
        <v>#N/A</v>
      </c>
      <c r="O428" t="e">
        <f t="shared" si="82"/>
        <v>#N/A</v>
      </c>
      <c r="P428" t="e">
        <f t="shared" si="83"/>
        <v>#N/A</v>
      </c>
      <c r="Q428" t="e">
        <f t="shared" si="84"/>
        <v>#N/A</v>
      </c>
      <c r="R428" t="e">
        <f t="shared" si="85"/>
        <v>#N/A</v>
      </c>
      <c r="S428" t="e">
        <f t="shared" si="86"/>
        <v>#N/A</v>
      </c>
      <c r="T428" t="e">
        <f t="shared" si="87"/>
        <v>#N/A</v>
      </c>
      <c r="U428" t="e">
        <f t="shared" si="88"/>
        <v>#N/A</v>
      </c>
    </row>
    <row r="429" spans="10:21" x14ac:dyDescent="0.3">
      <c r="J429" t="e">
        <f t="shared" si="77"/>
        <v>#N/A</v>
      </c>
      <c r="K429" t="e">
        <f t="shared" si="78"/>
        <v>#N/A</v>
      </c>
      <c r="L429" t="e">
        <f t="shared" si="79"/>
        <v>#N/A</v>
      </c>
      <c r="M429" t="e">
        <f t="shared" si="80"/>
        <v>#N/A</v>
      </c>
      <c r="N429" t="e">
        <f t="shared" si="81"/>
        <v>#N/A</v>
      </c>
      <c r="O429" t="e">
        <f t="shared" si="82"/>
        <v>#N/A</v>
      </c>
      <c r="P429" t="e">
        <f t="shared" si="83"/>
        <v>#N/A</v>
      </c>
      <c r="Q429" t="e">
        <f t="shared" si="84"/>
        <v>#N/A</v>
      </c>
      <c r="R429" t="e">
        <f t="shared" si="85"/>
        <v>#N/A</v>
      </c>
      <c r="S429" t="e">
        <f t="shared" si="86"/>
        <v>#N/A</v>
      </c>
      <c r="T429" t="e">
        <f t="shared" si="87"/>
        <v>#N/A</v>
      </c>
      <c r="U429" t="e">
        <f t="shared" si="88"/>
        <v>#N/A</v>
      </c>
    </row>
    <row r="430" spans="10:21" x14ac:dyDescent="0.3">
      <c r="J430" t="e">
        <f t="shared" si="77"/>
        <v>#N/A</v>
      </c>
      <c r="K430" t="e">
        <f t="shared" si="78"/>
        <v>#N/A</v>
      </c>
      <c r="L430" t="e">
        <f t="shared" si="79"/>
        <v>#N/A</v>
      </c>
      <c r="M430" t="e">
        <f t="shared" si="80"/>
        <v>#N/A</v>
      </c>
      <c r="N430" t="e">
        <f t="shared" si="81"/>
        <v>#N/A</v>
      </c>
      <c r="O430" t="e">
        <f t="shared" si="82"/>
        <v>#N/A</v>
      </c>
      <c r="P430" t="e">
        <f t="shared" si="83"/>
        <v>#N/A</v>
      </c>
      <c r="Q430" t="e">
        <f t="shared" si="84"/>
        <v>#N/A</v>
      </c>
      <c r="R430" t="e">
        <f t="shared" si="85"/>
        <v>#N/A</v>
      </c>
      <c r="S430" t="e">
        <f t="shared" si="86"/>
        <v>#N/A</v>
      </c>
      <c r="T430" t="e">
        <f t="shared" si="87"/>
        <v>#N/A</v>
      </c>
      <c r="U430" t="e">
        <f t="shared" si="88"/>
        <v>#N/A</v>
      </c>
    </row>
    <row r="431" spans="10:21" x14ac:dyDescent="0.3">
      <c r="J431" t="e">
        <f t="shared" si="77"/>
        <v>#N/A</v>
      </c>
      <c r="K431" t="e">
        <f t="shared" si="78"/>
        <v>#N/A</v>
      </c>
      <c r="L431" t="e">
        <f t="shared" si="79"/>
        <v>#N/A</v>
      </c>
      <c r="M431" t="e">
        <f t="shared" si="80"/>
        <v>#N/A</v>
      </c>
      <c r="N431" t="e">
        <f t="shared" si="81"/>
        <v>#N/A</v>
      </c>
      <c r="O431" t="e">
        <f t="shared" si="82"/>
        <v>#N/A</v>
      </c>
      <c r="P431" t="e">
        <f t="shared" si="83"/>
        <v>#N/A</v>
      </c>
      <c r="Q431" t="e">
        <f t="shared" si="84"/>
        <v>#N/A</v>
      </c>
      <c r="R431" t="e">
        <f t="shared" si="85"/>
        <v>#N/A</v>
      </c>
      <c r="S431" t="e">
        <f t="shared" si="86"/>
        <v>#N/A</v>
      </c>
      <c r="T431" t="e">
        <f t="shared" si="87"/>
        <v>#N/A</v>
      </c>
      <c r="U431" t="e">
        <f t="shared" si="88"/>
        <v>#N/A</v>
      </c>
    </row>
    <row r="432" spans="10:21" x14ac:dyDescent="0.3">
      <c r="J432" t="e">
        <f t="shared" si="77"/>
        <v>#N/A</v>
      </c>
      <c r="K432" t="e">
        <f t="shared" si="78"/>
        <v>#N/A</v>
      </c>
      <c r="L432" t="e">
        <f t="shared" si="79"/>
        <v>#N/A</v>
      </c>
      <c r="M432" t="e">
        <f t="shared" si="80"/>
        <v>#N/A</v>
      </c>
      <c r="N432" t="e">
        <f t="shared" si="81"/>
        <v>#N/A</v>
      </c>
      <c r="O432" t="e">
        <f t="shared" si="82"/>
        <v>#N/A</v>
      </c>
      <c r="P432" t="e">
        <f t="shared" si="83"/>
        <v>#N/A</v>
      </c>
      <c r="Q432" t="e">
        <f t="shared" si="84"/>
        <v>#N/A</v>
      </c>
      <c r="R432" t="e">
        <f t="shared" si="85"/>
        <v>#N/A</v>
      </c>
      <c r="S432" t="e">
        <f t="shared" si="86"/>
        <v>#N/A</v>
      </c>
      <c r="T432" t="e">
        <f t="shared" si="87"/>
        <v>#N/A</v>
      </c>
      <c r="U432" t="e">
        <f t="shared" si="88"/>
        <v>#N/A</v>
      </c>
    </row>
    <row r="433" spans="10:21" x14ac:dyDescent="0.3">
      <c r="J433" t="e">
        <f t="shared" si="77"/>
        <v>#N/A</v>
      </c>
      <c r="K433" t="e">
        <f t="shared" si="78"/>
        <v>#N/A</v>
      </c>
      <c r="L433" t="e">
        <f t="shared" si="79"/>
        <v>#N/A</v>
      </c>
      <c r="M433" t="e">
        <f t="shared" si="80"/>
        <v>#N/A</v>
      </c>
      <c r="N433" t="e">
        <f t="shared" si="81"/>
        <v>#N/A</v>
      </c>
      <c r="O433" t="e">
        <f t="shared" si="82"/>
        <v>#N/A</v>
      </c>
      <c r="P433" t="e">
        <f t="shared" si="83"/>
        <v>#N/A</v>
      </c>
      <c r="Q433" t="e">
        <f t="shared" si="84"/>
        <v>#N/A</v>
      </c>
      <c r="R433" t="e">
        <f t="shared" si="85"/>
        <v>#N/A</v>
      </c>
      <c r="S433" t="e">
        <f t="shared" si="86"/>
        <v>#N/A</v>
      </c>
      <c r="T433" t="e">
        <f t="shared" si="87"/>
        <v>#N/A</v>
      </c>
      <c r="U433" t="e">
        <f t="shared" si="88"/>
        <v>#N/A</v>
      </c>
    </row>
    <row r="434" spans="10:21" x14ac:dyDescent="0.3">
      <c r="J434" t="e">
        <f t="shared" si="77"/>
        <v>#N/A</v>
      </c>
      <c r="K434" t="e">
        <f t="shared" si="78"/>
        <v>#N/A</v>
      </c>
      <c r="L434" t="e">
        <f t="shared" si="79"/>
        <v>#N/A</v>
      </c>
      <c r="M434" t="e">
        <f t="shared" si="80"/>
        <v>#N/A</v>
      </c>
      <c r="N434" t="e">
        <f t="shared" si="81"/>
        <v>#N/A</v>
      </c>
      <c r="O434" t="e">
        <f t="shared" si="82"/>
        <v>#N/A</v>
      </c>
      <c r="P434" t="e">
        <f t="shared" si="83"/>
        <v>#N/A</v>
      </c>
      <c r="Q434" t="e">
        <f t="shared" si="84"/>
        <v>#N/A</v>
      </c>
      <c r="R434" t="e">
        <f t="shared" si="85"/>
        <v>#N/A</v>
      </c>
      <c r="S434" t="e">
        <f t="shared" si="86"/>
        <v>#N/A</v>
      </c>
      <c r="T434" t="e">
        <f t="shared" si="87"/>
        <v>#N/A</v>
      </c>
      <c r="U434" t="e">
        <f t="shared" si="88"/>
        <v>#N/A</v>
      </c>
    </row>
    <row r="435" spans="10:21" x14ac:dyDescent="0.3">
      <c r="J435" t="e">
        <f t="shared" si="77"/>
        <v>#N/A</v>
      </c>
      <c r="K435" t="e">
        <f t="shared" si="78"/>
        <v>#N/A</v>
      </c>
      <c r="L435" t="e">
        <f t="shared" si="79"/>
        <v>#N/A</v>
      </c>
      <c r="M435" t="e">
        <f t="shared" si="80"/>
        <v>#N/A</v>
      </c>
      <c r="N435" t="e">
        <f t="shared" si="81"/>
        <v>#N/A</v>
      </c>
      <c r="O435" t="e">
        <f t="shared" si="82"/>
        <v>#N/A</v>
      </c>
      <c r="P435" t="e">
        <f t="shared" si="83"/>
        <v>#N/A</v>
      </c>
      <c r="Q435" t="e">
        <f t="shared" si="84"/>
        <v>#N/A</v>
      </c>
      <c r="R435" t="e">
        <f t="shared" si="85"/>
        <v>#N/A</v>
      </c>
      <c r="S435" t="e">
        <f t="shared" si="86"/>
        <v>#N/A</v>
      </c>
      <c r="T435" t="e">
        <f t="shared" si="87"/>
        <v>#N/A</v>
      </c>
      <c r="U435" t="e">
        <f t="shared" si="88"/>
        <v>#N/A</v>
      </c>
    </row>
    <row r="436" spans="10:21" x14ac:dyDescent="0.3">
      <c r="J436" t="e">
        <f t="shared" si="77"/>
        <v>#N/A</v>
      </c>
      <c r="K436" t="e">
        <f t="shared" si="78"/>
        <v>#N/A</v>
      </c>
      <c r="L436" t="e">
        <f t="shared" si="79"/>
        <v>#N/A</v>
      </c>
      <c r="M436" t="e">
        <f t="shared" si="80"/>
        <v>#N/A</v>
      </c>
      <c r="N436" t="e">
        <f t="shared" si="81"/>
        <v>#N/A</v>
      </c>
      <c r="O436" t="e">
        <f t="shared" si="82"/>
        <v>#N/A</v>
      </c>
      <c r="P436" t="e">
        <f t="shared" si="83"/>
        <v>#N/A</v>
      </c>
      <c r="Q436" t="e">
        <f t="shared" si="84"/>
        <v>#N/A</v>
      </c>
      <c r="R436" t="e">
        <f t="shared" si="85"/>
        <v>#N/A</v>
      </c>
      <c r="S436" t="e">
        <f t="shared" si="86"/>
        <v>#N/A</v>
      </c>
      <c r="T436" t="e">
        <f t="shared" si="87"/>
        <v>#N/A</v>
      </c>
      <c r="U436" t="e">
        <f t="shared" si="88"/>
        <v>#N/A</v>
      </c>
    </row>
    <row r="437" spans="10:21" x14ac:dyDescent="0.3">
      <c r="J437" t="e">
        <f t="shared" si="77"/>
        <v>#N/A</v>
      </c>
      <c r="K437" t="e">
        <f t="shared" si="78"/>
        <v>#N/A</v>
      </c>
      <c r="L437" t="e">
        <f t="shared" si="79"/>
        <v>#N/A</v>
      </c>
      <c r="M437" t="e">
        <f t="shared" si="80"/>
        <v>#N/A</v>
      </c>
      <c r="N437" t="e">
        <f t="shared" si="81"/>
        <v>#N/A</v>
      </c>
      <c r="O437" t="e">
        <f t="shared" si="82"/>
        <v>#N/A</v>
      </c>
      <c r="P437" t="e">
        <f t="shared" si="83"/>
        <v>#N/A</v>
      </c>
      <c r="Q437" t="e">
        <f t="shared" si="84"/>
        <v>#N/A</v>
      </c>
      <c r="R437" t="e">
        <f t="shared" si="85"/>
        <v>#N/A</v>
      </c>
      <c r="S437" t="e">
        <f t="shared" si="86"/>
        <v>#N/A</v>
      </c>
      <c r="T437" t="e">
        <f t="shared" si="87"/>
        <v>#N/A</v>
      </c>
      <c r="U437" t="e">
        <f t="shared" si="88"/>
        <v>#N/A</v>
      </c>
    </row>
    <row r="438" spans="10:21" x14ac:dyDescent="0.3">
      <c r="J438" t="e">
        <f t="shared" si="77"/>
        <v>#N/A</v>
      </c>
      <c r="K438" t="e">
        <f t="shared" si="78"/>
        <v>#N/A</v>
      </c>
      <c r="L438" t="e">
        <f t="shared" si="79"/>
        <v>#N/A</v>
      </c>
      <c r="M438" t="e">
        <f t="shared" si="80"/>
        <v>#N/A</v>
      </c>
      <c r="N438" t="e">
        <f t="shared" si="81"/>
        <v>#N/A</v>
      </c>
      <c r="O438" t="e">
        <f t="shared" si="82"/>
        <v>#N/A</v>
      </c>
      <c r="P438" t="e">
        <f t="shared" si="83"/>
        <v>#N/A</v>
      </c>
      <c r="Q438" t="e">
        <f t="shared" si="84"/>
        <v>#N/A</v>
      </c>
      <c r="R438" t="e">
        <f t="shared" si="85"/>
        <v>#N/A</v>
      </c>
      <c r="S438" t="e">
        <f t="shared" si="86"/>
        <v>#N/A</v>
      </c>
      <c r="T438" t="e">
        <f t="shared" si="87"/>
        <v>#N/A</v>
      </c>
      <c r="U438" t="e">
        <f t="shared" si="88"/>
        <v>#N/A</v>
      </c>
    </row>
    <row r="439" spans="10:21" x14ac:dyDescent="0.3">
      <c r="J439" t="e">
        <f t="shared" si="77"/>
        <v>#N/A</v>
      </c>
      <c r="K439" t="e">
        <f t="shared" si="78"/>
        <v>#N/A</v>
      </c>
      <c r="L439" t="e">
        <f t="shared" si="79"/>
        <v>#N/A</v>
      </c>
      <c r="M439" t="e">
        <f t="shared" si="80"/>
        <v>#N/A</v>
      </c>
      <c r="N439" t="e">
        <f t="shared" si="81"/>
        <v>#N/A</v>
      </c>
      <c r="O439" t="e">
        <f t="shared" si="82"/>
        <v>#N/A</v>
      </c>
      <c r="P439" t="e">
        <f t="shared" si="83"/>
        <v>#N/A</v>
      </c>
      <c r="Q439" t="e">
        <f t="shared" si="84"/>
        <v>#N/A</v>
      </c>
      <c r="R439" t="e">
        <f t="shared" si="85"/>
        <v>#N/A</v>
      </c>
      <c r="S439" t="e">
        <f t="shared" si="86"/>
        <v>#N/A</v>
      </c>
      <c r="T439" t="e">
        <f t="shared" si="87"/>
        <v>#N/A</v>
      </c>
      <c r="U439" t="e">
        <f t="shared" si="88"/>
        <v>#N/A</v>
      </c>
    </row>
    <row r="440" spans="10:21" x14ac:dyDescent="0.3">
      <c r="J440" t="e">
        <f t="shared" si="77"/>
        <v>#N/A</v>
      </c>
      <c r="K440" t="e">
        <f t="shared" si="78"/>
        <v>#N/A</v>
      </c>
      <c r="L440" t="e">
        <f t="shared" si="79"/>
        <v>#N/A</v>
      </c>
      <c r="M440" t="e">
        <f t="shared" si="80"/>
        <v>#N/A</v>
      </c>
      <c r="N440" t="e">
        <f t="shared" si="81"/>
        <v>#N/A</v>
      </c>
      <c r="O440" t="e">
        <f t="shared" si="82"/>
        <v>#N/A</v>
      </c>
      <c r="P440" t="e">
        <f t="shared" si="83"/>
        <v>#N/A</v>
      </c>
      <c r="Q440" t="e">
        <f t="shared" si="84"/>
        <v>#N/A</v>
      </c>
      <c r="R440" t="e">
        <f t="shared" si="85"/>
        <v>#N/A</v>
      </c>
      <c r="S440" t="e">
        <f t="shared" si="86"/>
        <v>#N/A</v>
      </c>
      <c r="T440" t="e">
        <f t="shared" si="87"/>
        <v>#N/A</v>
      </c>
      <c r="U440" t="e">
        <f t="shared" si="88"/>
        <v>#N/A</v>
      </c>
    </row>
    <row r="441" spans="10:21" x14ac:dyDescent="0.3">
      <c r="J441" t="e">
        <f t="shared" si="77"/>
        <v>#N/A</v>
      </c>
      <c r="K441" t="e">
        <f t="shared" si="78"/>
        <v>#N/A</v>
      </c>
      <c r="L441" t="e">
        <f t="shared" si="79"/>
        <v>#N/A</v>
      </c>
      <c r="M441" t="e">
        <f t="shared" si="80"/>
        <v>#N/A</v>
      </c>
      <c r="N441" t="e">
        <f t="shared" si="81"/>
        <v>#N/A</v>
      </c>
      <c r="O441" t="e">
        <f t="shared" si="82"/>
        <v>#N/A</v>
      </c>
      <c r="P441" t="e">
        <f t="shared" si="83"/>
        <v>#N/A</v>
      </c>
      <c r="Q441" t="e">
        <f t="shared" si="84"/>
        <v>#N/A</v>
      </c>
      <c r="R441" t="e">
        <f t="shared" si="85"/>
        <v>#N/A</v>
      </c>
      <c r="S441" t="e">
        <f t="shared" si="86"/>
        <v>#N/A</v>
      </c>
      <c r="T441" t="e">
        <f t="shared" si="87"/>
        <v>#N/A</v>
      </c>
      <c r="U441" t="e">
        <f t="shared" si="88"/>
        <v>#N/A</v>
      </c>
    </row>
    <row r="442" spans="10:21" x14ac:dyDescent="0.3">
      <c r="J442" t="e">
        <f t="shared" si="77"/>
        <v>#N/A</v>
      </c>
      <c r="K442" t="e">
        <f t="shared" si="78"/>
        <v>#N/A</v>
      </c>
      <c r="L442" t="e">
        <f t="shared" si="79"/>
        <v>#N/A</v>
      </c>
      <c r="M442" t="e">
        <f t="shared" si="80"/>
        <v>#N/A</v>
      </c>
      <c r="N442" t="e">
        <f t="shared" si="81"/>
        <v>#N/A</v>
      </c>
      <c r="O442" t="e">
        <f t="shared" si="82"/>
        <v>#N/A</v>
      </c>
      <c r="P442" t="e">
        <f t="shared" si="83"/>
        <v>#N/A</v>
      </c>
      <c r="Q442" t="e">
        <f t="shared" si="84"/>
        <v>#N/A</v>
      </c>
      <c r="R442" t="e">
        <f t="shared" si="85"/>
        <v>#N/A</v>
      </c>
      <c r="S442" t="e">
        <f t="shared" si="86"/>
        <v>#N/A</v>
      </c>
      <c r="T442" t="e">
        <f t="shared" si="87"/>
        <v>#N/A</v>
      </c>
      <c r="U442" t="e">
        <f t="shared" si="88"/>
        <v>#N/A</v>
      </c>
    </row>
    <row r="443" spans="10:21" x14ac:dyDescent="0.3">
      <c r="J443" t="e">
        <f t="shared" si="77"/>
        <v>#N/A</v>
      </c>
      <c r="K443" t="e">
        <f t="shared" si="78"/>
        <v>#N/A</v>
      </c>
      <c r="L443" t="e">
        <f t="shared" si="79"/>
        <v>#N/A</v>
      </c>
      <c r="M443" t="e">
        <f t="shared" si="80"/>
        <v>#N/A</v>
      </c>
      <c r="N443" t="e">
        <f t="shared" si="81"/>
        <v>#N/A</v>
      </c>
      <c r="O443" t="e">
        <f t="shared" si="82"/>
        <v>#N/A</v>
      </c>
      <c r="P443" t="e">
        <f t="shared" si="83"/>
        <v>#N/A</v>
      </c>
      <c r="Q443" t="e">
        <f t="shared" si="84"/>
        <v>#N/A</v>
      </c>
      <c r="R443" t="e">
        <f t="shared" si="85"/>
        <v>#N/A</v>
      </c>
      <c r="S443" t="e">
        <f t="shared" si="86"/>
        <v>#N/A</v>
      </c>
      <c r="T443" t="e">
        <f t="shared" si="87"/>
        <v>#N/A</v>
      </c>
      <c r="U443" t="e">
        <f t="shared" si="88"/>
        <v>#N/A</v>
      </c>
    </row>
    <row r="444" spans="10:21" x14ac:dyDescent="0.3">
      <c r="J444" t="e">
        <f t="shared" si="77"/>
        <v>#N/A</v>
      </c>
      <c r="K444" t="e">
        <f t="shared" si="78"/>
        <v>#N/A</v>
      </c>
      <c r="L444" t="e">
        <f t="shared" si="79"/>
        <v>#N/A</v>
      </c>
      <c r="M444" t="e">
        <f t="shared" si="80"/>
        <v>#N/A</v>
      </c>
      <c r="N444" t="e">
        <f t="shared" si="81"/>
        <v>#N/A</v>
      </c>
      <c r="O444" t="e">
        <f t="shared" si="82"/>
        <v>#N/A</v>
      </c>
      <c r="P444" t="e">
        <f t="shared" si="83"/>
        <v>#N/A</v>
      </c>
      <c r="Q444" t="e">
        <f t="shared" si="84"/>
        <v>#N/A</v>
      </c>
      <c r="R444" t="e">
        <f t="shared" si="85"/>
        <v>#N/A</v>
      </c>
      <c r="S444" t="e">
        <f t="shared" si="86"/>
        <v>#N/A</v>
      </c>
      <c r="T444" t="e">
        <f t="shared" si="87"/>
        <v>#N/A</v>
      </c>
      <c r="U444" t="e">
        <f t="shared" si="88"/>
        <v>#N/A</v>
      </c>
    </row>
    <row r="445" spans="10:21" x14ac:dyDescent="0.3">
      <c r="J445" t="e">
        <f t="shared" si="77"/>
        <v>#N/A</v>
      </c>
      <c r="K445" t="e">
        <f t="shared" si="78"/>
        <v>#N/A</v>
      </c>
      <c r="L445" t="e">
        <f t="shared" si="79"/>
        <v>#N/A</v>
      </c>
      <c r="M445" t="e">
        <f t="shared" si="80"/>
        <v>#N/A</v>
      </c>
      <c r="N445" t="e">
        <f t="shared" si="81"/>
        <v>#N/A</v>
      </c>
      <c r="O445" t="e">
        <f t="shared" si="82"/>
        <v>#N/A</v>
      </c>
      <c r="P445" t="e">
        <f t="shared" si="83"/>
        <v>#N/A</v>
      </c>
      <c r="Q445" t="e">
        <f t="shared" si="84"/>
        <v>#N/A</v>
      </c>
      <c r="R445" t="e">
        <f t="shared" si="85"/>
        <v>#N/A</v>
      </c>
      <c r="S445" t="e">
        <f t="shared" si="86"/>
        <v>#N/A</v>
      </c>
      <c r="T445" t="e">
        <f t="shared" si="87"/>
        <v>#N/A</v>
      </c>
      <c r="U445" t="e">
        <f t="shared" si="88"/>
        <v>#N/A</v>
      </c>
    </row>
    <row r="446" spans="10:21" x14ac:dyDescent="0.3">
      <c r="J446" t="e">
        <f t="shared" si="77"/>
        <v>#N/A</v>
      </c>
      <c r="K446" t="e">
        <f t="shared" si="78"/>
        <v>#N/A</v>
      </c>
      <c r="L446" t="e">
        <f t="shared" si="79"/>
        <v>#N/A</v>
      </c>
      <c r="M446" t="e">
        <f t="shared" si="80"/>
        <v>#N/A</v>
      </c>
      <c r="N446" t="e">
        <f t="shared" si="81"/>
        <v>#N/A</v>
      </c>
      <c r="O446" t="e">
        <f t="shared" si="82"/>
        <v>#N/A</v>
      </c>
      <c r="P446" t="e">
        <f t="shared" si="83"/>
        <v>#N/A</v>
      </c>
      <c r="Q446" t="e">
        <f t="shared" si="84"/>
        <v>#N/A</v>
      </c>
      <c r="R446" t="e">
        <f t="shared" si="85"/>
        <v>#N/A</v>
      </c>
      <c r="S446" t="e">
        <f t="shared" si="86"/>
        <v>#N/A</v>
      </c>
      <c r="T446" t="e">
        <f t="shared" si="87"/>
        <v>#N/A</v>
      </c>
      <c r="U446" t="e">
        <f t="shared" si="88"/>
        <v>#N/A</v>
      </c>
    </row>
    <row r="447" spans="10:21" x14ac:dyDescent="0.3">
      <c r="J447" t="e">
        <f t="shared" si="77"/>
        <v>#N/A</v>
      </c>
      <c r="K447" t="e">
        <f t="shared" si="78"/>
        <v>#N/A</v>
      </c>
      <c r="L447" t="e">
        <f t="shared" si="79"/>
        <v>#N/A</v>
      </c>
      <c r="M447" t="e">
        <f t="shared" si="80"/>
        <v>#N/A</v>
      </c>
      <c r="N447" t="e">
        <f t="shared" si="81"/>
        <v>#N/A</v>
      </c>
      <c r="O447" t="e">
        <f t="shared" si="82"/>
        <v>#N/A</v>
      </c>
      <c r="P447" t="e">
        <f t="shared" si="83"/>
        <v>#N/A</v>
      </c>
      <c r="Q447" t="e">
        <f t="shared" si="84"/>
        <v>#N/A</v>
      </c>
      <c r="R447" t="e">
        <f t="shared" si="85"/>
        <v>#N/A</v>
      </c>
      <c r="S447" t="e">
        <f t="shared" si="86"/>
        <v>#N/A</v>
      </c>
      <c r="T447" t="e">
        <f t="shared" si="87"/>
        <v>#N/A</v>
      </c>
      <c r="U447" t="e">
        <f t="shared" si="88"/>
        <v>#N/A</v>
      </c>
    </row>
    <row r="448" spans="10:21" x14ac:dyDescent="0.3">
      <c r="J448" t="e">
        <f t="shared" si="77"/>
        <v>#N/A</v>
      </c>
      <c r="K448" t="e">
        <f t="shared" si="78"/>
        <v>#N/A</v>
      </c>
      <c r="L448" t="e">
        <f t="shared" si="79"/>
        <v>#N/A</v>
      </c>
      <c r="M448" t="e">
        <f t="shared" si="80"/>
        <v>#N/A</v>
      </c>
      <c r="N448" t="e">
        <f t="shared" si="81"/>
        <v>#N/A</v>
      </c>
      <c r="O448" t="e">
        <f t="shared" si="82"/>
        <v>#N/A</v>
      </c>
      <c r="P448" t="e">
        <f t="shared" si="83"/>
        <v>#N/A</v>
      </c>
      <c r="Q448" t="e">
        <f t="shared" si="84"/>
        <v>#N/A</v>
      </c>
      <c r="R448" t="e">
        <f t="shared" si="85"/>
        <v>#N/A</v>
      </c>
      <c r="S448" t="e">
        <f t="shared" si="86"/>
        <v>#N/A</v>
      </c>
      <c r="T448" t="e">
        <f t="shared" si="87"/>
        <v>#N/A</v>
      </c>
      <c r="U448" t="e">
        <f t="shared" si="88"/>
        <v>#N/A</v>
      </c>
    </row>
    <row r="449" spans="10:21" x14ac:dyDescent="0.3">
      <c r="J449" t="e">
        <f t="shared" si="77"/>
        <v>#N/A</v>
      </c>
      <c r="K449" t="e">
        <f t="shared" si="78"/>
        <v>#N/A</v>
      </c>
      <c r="L449" t="e">
        <f t="shared" si="79"/>
        <v>#N/A</v>
      </c>
      <c r="M449" t="e">
        <f t="shared" si="80"/>
        <v>#N/A</v>
      </c>
      <c r="N449" t="e">
        <f t="shared" si="81"/>
        <v>#N/A</v>
      </c>
      <c r="O449" t="e">
        <f t="shared" si="82"/>
        <v>#N/A</v>
      </c>
      <c r="P449" t="e">
        <f t="shared" si="83"/>
        <v>#N/A</v>
      </c>
      <c r="Q449" t="e">
        <f t="shared" si="84"/>
        <v>#N/A</v>
      </c>
      <c r="R449" t="e">
        <f t="shared" si="85"/>
        <v>#N/A</v>
      </c>
      <c r="S449" t="e">
        <f t="shared" si="86"/>
        <v>#N/A</v>
      </c>
      <c r="T449" t="e">
        <f t="shared" si="87"/>
        <v>#N/A</v>
      </c>
      <c r="U449" t="e">
        <f t="shared" si="88"/>
        <v>#N/A</v>
      </c>
    </row>
    <row r="450" spans="10:21" x14ac:dyDescent="0.3">
      <c r="J450" t="e">
        <f t="shared" si="77"/>
        <v>#N/A</v>
      </c>
      <c r="K450" t="e">
        <f t="shared" si="78"/>
        <v>#N/A</v>
      </c>
      <c r="L450" t="e">
        <f t="shared" si="79"/>
        <v>#N/A</v>
      </c>
      <c r="M450" t="e">
        <f t="shared" si="80"/>
        <v>#N/A</v>
      </c>
      <c r="N450" t="e">
        <f t="shared" si="81"/>
        <v>#N/A</v>
      </c>
      <c r="O450" t="e">
        <f t="shared" si="82"/>
        <v>#N/A</v>
      </c>
      <c r="P450" t="e">
        <f t="shared" si="83"/>
        <v>#N/A</v>
      </c>
      <c r="Q450" t="e">
        <f t="shared" si="84"/>
        <v>#N/A</v>
      </c>
      <c r="R450" t="e">
        <f t="shared" si="85"/>
        <v>#N/A</v>
      </c>
      <c r="S450" t="e">
        <f t="shared" si="86"/>
        <v>#N/A</v>
      </c>
      <c r="T450" t="e">
        <f t="shared" si="87"/>
        <v>#N/A</v>
      </c>
      <c r="U450" t="e">
        <f t="shared" si="88"/>
        <v>#N/A</v>
      </c>
    </row>
    <row r="451" spans="10:21" x14ac:dyDescent="0.3">
      <c r="J451" t="e">
        <f t="shared" si="77"/>
        <v>#N/A</v>
      </c>
      <c r="K451" t="e">
        <f t="shared" si="78"/>
        <v>#N/A</v>
      </c>
      <c r="L451" t="e">
        <f t="shared" si="79"/>
        <v>#N/A</v>
      </c>
      <c r="M451" t="e">
        <f t="shared" si="80"/>
        <v>#N/A</v>
      </c>
      <c r="N451" t="e">
        <f t="shared" si="81"/>
        <v>#N/A</v>
      </c>
      <c r="O451" t="e">
        <f t="shared" si="82"/>
        <v>#N/A</v>
      </c>
      <c r="P451" t="e">
        <f t="shared" si="83"/>
        <v>#N/A</v>
      </c>
      <c r="Q451" t="e">
        <f t="shared" si="84"/>
        <v>#N/A</v>
      </c>
      <c r="R451" t="e">
        <f t="shared" si="85"/>
        <v>#N/A</v>
      </c>
      <c r="S451" t="e">
        <f t="shared" si="86"/>
        <v>#N/A</v>
      </c>
      <c r="T451" t="e">
        <f t="shared" si="87"/>
        <v>#N/A</v>
      </c>
      <c r="U451" t="e">
        <f t="shared" si="88"/>
        <v>#N/A</v>
      </c>
    </row>
    <row r="452" spans="10:21" x14ac:dyDescent="0.3">
      <c r="J452" t="e">
        <f t="shared" si="77"/>
        <v>#N/A</v>
      </c>
      <c r="K452" t="e">
        <f t="shared" si="78"/>
        <v>#N/A</v>
      </c>
      <c r="L452" t="e">
        <f t="shared" si="79"/>
        <v>#N/A</v>
      </c>
      <c r="M452" t="e">
        <f t="shared" si="80"/>
        <v>#N/A</v>
      </c>
      <c r="N452" t="e">
        <f t="shared" si="81"/>
        <v>#N/A</v>
      </c>
      <c r="O452" t="e">
        <f t="shared" si="82"/>
        <v>#N/A</v>
      </c>
      <c r="P452" t="e">
        <f t="shared" si="83"/>
        <v>#N/A</v>
      </c>
      <c r="Q452" t="e">
        <f t="shared" si="84"/>
        <v>#N/A</v>
      </c>
      <c r="R452" t="e">
        <f t="shared" si="85"/>
        <v>#N/A</v>
      </c>
      <c r="S452" t="e">
        <f t="shared" si="86"/>
        <v>#N/A</v>
      </c>
      <c r="T452" t="e">
        <f t="shared" si="87"/>
        <v>#N/A</v>
      </c>
      <c r="U452" t="e">
        <f t="shared" si="88"/>
        <v>#N/A</v>
      </c>
    </row>
    <row r="453" spans="10:21" x14ac:dyDescent="0.3">
      <c r="J453" t="e">
        <f t="shared" ref="J453:J516" si="89">RIGHT(VLOOKUP($I$1&amp;"C",$A453:$H453,2,FALSE),4)</f>
        <v>#N/A</v>
      </c>
      <c r="K453" t="e">
        <f t="shared" ref="K453:K516" si="90">VLOOKUP($I$1&amp;"C",$A453:$H453,4,FALSE)</f>
        <v>#N/A</v>
      </c>
      <c r="L453" t="e">
        <f t="shared" ref="L453:L516" si="91">VLOOKUP($I$1&amp;"C",$A453:$H453,5,FALSE)</f>
        <v>#N/A</v>
      </c>
      <c r="M453" t="e">
        <f t="shared" ref="M453:M516" si="92">VLOOKUP($I$1&amp;"C",$A453:$H453,6,FALSE)</f>
        <v>#N/A</v>
      </c>
      <c r="N453" t="e">
        <f t="shared" ref="N453:N516" si="93">VLOOKUP($I$1&amp;"C",$A453:$H453,7,FALSE)</f>
        <v>#N/A</v>
      </c>
      <c r="O453" t="e">
        <f t="shared" ref="O453:O516" si="94">VLOOKUP($I$1&amp;"C",$A453:$H453,8,FALSE)</f>
        <v>#N/A</v>
      </c>
      <c r="P453" t="e">
        <f t="shared" ref="P453:P516" si="95">RIGHT(VLOOKUP($I$1&amp;"P",$A453:$H453,2,FALSE),4)</f>
        <v>#N/A</v>
      </c>
      <c r="Q453" t="e">
        <f t="shared" ref="Q453:Q516" si="96">VLOOKUP($I$1&amp;"P",$A453:$H453,4,FALSE)</f>
        <v>#N/A</v>
      </c>
      <c r="R453" t="e">
        <f t="shared" ref="R453:R516" si="97">VLOOKUP($I$1&amp;"P",$A453:$H453,5,FALSE)</f>
        <v>#N/A</v>
      </c>
      <c r="S453" t="e">
        <f t="shared" ref="S453:S516" si="98">VLOOKUP($I$1&amp;"P",$A453:$H453,6,FALSE)</f>
        <v>#N/A</v>
      </c>
      <c r="T453" t="e">
        <f t="shared" ref="T453:T516" si="99">VLOOKUP($I$1&amp;"P",$A453:$H453,7,FALSE)</f>
        <v>#N/A</v>
      </c>
      <c r="U453" t="e">
        <f t="shared" ref="U453:U516" si="100">VLOOKUP($I$1&amp;"P",$A453:$H453,8,FALSE)</f>
        <v>#N/A</v>
      </c>
    </row>
    <row r="454" spans="10:21" x14ac:dyDescent="0.3">
      <c r="J454" t="e">
        <f t="shared" si="89"/>
        <v>#N/A</v>
      </c>
      <c r="K454" t="e">
        <f t="shared" si="90"/>
        <v>#N/A</v>
      </c>
      <c r="L454" t="e">
        <f t="shared" si="91"/>
        <v>#N/A</v>
      </c>
      <c r="M454" t="e">
        <f t="shared" si="92"/>
        <v>#N/A</v>
      </c>
      <c r="N454" t="e">
        <f t="shared" si="93"/>
        <v>#N/A</v>
      </c>
      <c r="O454" t="e">
        <f t="shared" si="94"/>
        <v>#N/A</v>
      </c>
      <c r="P454" t="e">
        <f t="shared" si="95"/>
        <v>#N/A</v>
      </c>
      <c r="Q454" t="e">
        <f t="shared" si="96"/>
        <v>#N/A</v>
      </c>
      <c r="R454" t="e">
        <f t="shared" si="97"/>
        <v>#N/A</v>
      </c>
      <c r="S454" t="e">
        <f t="shared" si="98"/>
        <v>#N/A</v>
      </c>
      <c r="T454" t="e">
        <f t="shared" si="99"/>
        <v>#N/A</v>
      </c>
      <c r="U454" t="e">
        <f t="shared" si="100"/>
        <v>#N/A</v>
      </c>
    </row>
    <row r="455" spans="10:21" x14ac:dyDescent="0.3">
      <c r="J455" t="e">
        <f t="shared" si="89"/>
        <v>#N/A</v>
      </c>
      <c r="K455" t="e">
        <f t="shared" si="90"/>
        <v>#N/A</v>
      </c>
      <c r="L455" t="e">
        <f t="shared" si="91"/>
        <v>#N/A</v>
      </c>
      <c r="M455" t="e">
        <f t="shared" si="92"/>
        <v>#N/A</v>
      </c>
      <c r="N455" t="e">
        <f t="shared" si="93"/>
        <v>#N/A</v>
      </c>
      <c r="O455" t="e">
        <f t="shared" si="94"/>
        <v>#N/A</v>
      </c>
      <c r="P455" t="e">
        <f t="shared" si="95"/>
        <v>#N/A</v>
      </c>
      <c r="Q455" t="e">
        <f t="shared" si="96"/>
        <v>#N/A</v>
      </c>
      <c r="R455" t="e">
        <f t="shared" si="97"/>
        <v>#N/A</v>
      </c>
      <c r="S455" t="e">
        <f t="shared" si="98"/>
        <v>#N/A</v>
      </c>
      <c r="T455" t="e">
        <f t="shared" si="99"/>
        <v>#N/A</v>
      </c>
      <c r="U455" t="e">
        <f t="shared" si="100"/>
        <v>#N/A</v>
      </c>
    </row>
    <row r="456" spans="10:21" x14ac:dyDescent="0.3">
      <c r="J456" t="e">
        <f t="shared" si="89"/>
        <v>#N/A</v>
      </c>
      <c r="K456" t="e">
        <f t="shared" si="90"/>
        <v>#N/A</v>
      </c>
      <c r="L456" t="e">
        <f t="shared" si="91"/>
        <v>#N/A</v>
      </c>
      <c r="M456" t="e">
        <f t="shared" si="92"/>
        <v>#N/A</v>
      </c>
      <c r="N456" t="e">
        <f t="shared" si="93"/>
        <v>#N/A</v>
      </c>
      <c r="O456" t="e">
        <f t="shared" si="94"/>
        <v>#N/A</v>
      </c>
      <c r="P456" t="e">
        <f t="shared" si="95"/>
        <v>#N/A</v>
      </c>
      <c r="Q456" t="e">
        <f t="shared" si="96"/>
        <v>#N/A</v>
      </c>
      <c r="R456" t="e">
        <f t="shared" si="97"/>
        <v>#N/A</v>
      </c>
      <c r="S456" t="e">
        <f t="shared" si="98"/>
        <v>#N/A</v>
      </c>
      <c r="T456" t="e">
        <f t="shared" si="99"/>
        <v>#N/A</v>
      </c>
      <c r="U456" t="e">
        <f t="shared" si="100"/>
        <v>#N/A</v>
      </c>
    </row>
    <row r="457" spans="10:21" x14ac:dyDescent="0.3">
      <c r="J457" t="e">
        <f t="shared" si="89"/>
        <v>#N/A</v>
      </c>
      <c r="K457" t="e">
        <f t="shared" si="90"/>
        <v>#N/A</v>
      </c>
      <c r="L457" t="e">
        <f t="shared" si="91"/>
        <v>#N/A</v>
      </c>
      <c r="M457" t="e">
        <f t="shared" si="92"/>
        <v>#N/A</v>
      </c>
      <c r="N457" t="e">
        <f t="shared" si="93"/>
        <v>#N/A</v>
      </c>
      <c r="O457" t="e">
        <f t="shared" si="94"/>
        <v>#N/A</v>
      </c>
      <c r="P457" t="e">
        <f t="shared" si="95"/>
        <v>#N/A</v>
      </c>
      <c r="Q457" t="e">
        <f t="shared" si="96"/>
        <v>#N/A</v>
      </c>
      <c r="R457" t="e">
        <f t="shared" si="97"/>
        <v>#N/A</v>
      </c>
      <c r="S457" t="e">
        <f t="shared" si="98"/>
        <v>#N/A</v>
      </c>
      <c r="T457" t="e">
        <f t="shared" si="99"/>
        <v>#N/A</v>
      </c>
      <c r="U457" t="e">
        <f t="shared" si="100"/>
        <v>#N/A</v>
      </c>
    </row>
    <row r="458" spans="10:21" x14ac:dyDescent="0.3">
      <c r="J458" t="e">
        <f t="shared" si="89"/>
        <v>#N/A</v>
      </c>
      <c r="K458" t="e">
        <f t="shared" si="90"/>
        <v>#N/A</v>
      </c>
      <c r="L458" t="e">
        <f t="shared" si="91"/>
        <v>#N/A</v>
      </c>
      <c r="M458" t="e">
        <f t="shared" si="92"/>
        <v>#N/A</v>
      </c>
      <c r="N458" t="e">
        <f t="shared" si="93"/>
        <v>#N/A</v>
      </c>
      <c r="O458" t="e">
        <f t="shared" si="94"/>
        <v>#N/A</v>
      </c>
      <c r="P458" t="e">
        <f t="shared" si="95"/>
        <v>#N/A</v>
      </c>
      <c r="Q458" t="e">
        <f t="shared" si="96"/>
        <v>#N/A</v>
      </c>
      <c r="R458" t="e">
        <f t="shared" si="97"/>
        <v>#N/A</v>
      </c>
      <c r="S458" t="e">
        <f t="shared" si="98"/>
        <v>#N/A</v>
      </c>
      <c r="T458" t="e">
        <f t="shared" si="99"/>
        <v>#N/A</v>
      </c>
      <c r="U458" t="e">
        <f t="shared" si="100"/>
        <v>#N/A</v>
      </c>
    </row>
    <row r="459" spans="10:21" x14ac:dyDescent="0.3">
      <c r="J459" t="e">
        <f t="shared" si="89"/>
        <v>#N/A</v>
      </c>
      <c r="K459" t="e">
        <f t="shared" si="90"/>
        <v>#N/A</v>
      </c>
      <c r="L459" t="e">
        <f t="shared" si="91"/>
        <v>#N/A</v>
      </c>
      <c r="M459" t="e">
        <f t="shared" si="92"/>
        <v>#N/A</v>
      </c>
      <c r="N459" t="e">
        <f t="shared" si="93"/>
        <v>#N/A</v>
      </c>
      <c r="O459" t="e">
        <f t="shared" si="94"/>
        <v>#N/A</v>
      </c>
      <c r="P459" t="e">
        <f t="shared" si="95"/>
        <v>#N/A</v>
      </c>
      <c r="Q459" t="e">
        <f t="shared" si="96"/>
        <v>#N/A</v>
      </c>
      <c r="R459" t="e">
        <f t="shared" si="97"/>
        <v>#N/A</v>
      </c>
      <c r="S459" t="e">
        <f t="shared" si="98"/>
        <v>#N/A</v>
      </c>
      <c r="T459" t="e">
        <f t="shared" si="99"/>
        <v>#N/A</v>
      </c>
      <c r="U459" t="e">
        <f t="shared" si="100"/>
        <v>#N/A</v>
      </c>
    </row>
    <row r="460" spans="10:21" x14ac:dyDescent="0.3">
      <c r="J460" t="e">
        <f t="shared" si="89"/>
        <v>#N/A</v>
      </c>
      <c r="K460" t="e">
        <f t="shared" si="90"/>
        <v>#N/A</v>
      </c>
      <c r="L460" t="e">
        <f t="shared" si="91"/>
        <v>#N/A</v>
      </c>
      <c r="M460" t="e">
        <f t="shared" si="92"/>
        <v>#N/A</v>
      </c>
      <c r="N460" t="e">
        <f t="shared" si="93"/>
        <v>#N/A</v>
      </c>
      <c r="O460" t="e">
        <f t="shared" si="94"/>
        <v>#N/A</v>
      </c>
      <c r="P460" t="e">
        <f t="shared" si="95"/>
        <v>#N/A</v>
      </c>
      <c r="Q460" t="e">
        <f t="shared" si="96"/>
        <v>#N/A</v>
      </c>
      <c r="R460" t="e">
        <f t="shared" si="97"/>
        <v>#N/A</v>
      </c>
      <c r="S460" t="e">
        <f t="shared" si="98"/>
        <v>#N/A</v>
      </c>
      <c r="T460" t="e">
        <f t="shared" si="99"/>
        <v>#N/A</v>
      </c>
      <c r="U460" t="e">
        <f t="shared" si="100"/>
        <v>#N/A</v>
      </c>
    </row>
    <row r="461" spans="10:21" x14ac:dyDescent="0.3">
      <c r="J461" t="e">
        <f t="shared" si="89"/>
        <v>#N/A</v>
      </c>
      <c r="K461" t="e">
        <f t="shared" si="90"/>
        <v>#N/A</v>
      </c>
      <c r="L461" t="e">
        <f t="shared" si="91"/>
        <v>#N/A</v>
      </c>
      <c r="M461" t="e">
        <f t="shared" si="92"/>
        <v>#N/A</v>
      </c>
      <c r="N461" t="e">
        <f t="shared" si="93"/>
        <v>#N/A</v>
      </c>
      <c r="O461" t="e">
        <f t="shared" si="94"/>
        <v>#N/A</v>
      </c>
      <c r="P461" t="e">
        <f t="shared" si="95"/>
        <v>#N/A</v>
      </c>
      <c r="Q461" t="e">
        <f t="shared" si="96"/>
        <v>#N/A</v>
      </c>
      <c r="R461" t="e">
        <f t="shared" si="97"/>
        <v>#N/A</v>
      </c>
      <c r="S461" t="e">
        <f t="shared" si="98"/>
        <v>#N/A</v>
      </c>
      <c r="T461" t="e">
        <f t="shared" si="99"/>
        <v>#N/A</v>
      </c>
      <c r="U461" t="e">
        <f t="shared" si="100"/>
        <v>#N/A</v>
      </c>
    </row>
    <row r="462" spans="10:21" x14ac:dyDescent="0.3">
      <c r="J462" t="e">
        <f t="shared" si="89"/>
        <v>#N/A</v>
      </c>
      <c r="K462" t="e">
        <f t="shared" si="90"/>
        <v>#N/A</v>
      </c>
      <c r="L462" t="e">
        <f t="shared" si="91"/>
        <v>#N/A</v>
      </c>
      <c r="M462" t="e">
        <f t="shared" si="92"/>
        <v>#N/A</v>
      </c>
      <c r="N462" t="e">
        <f t="shared" si="93"/>
        <v>#N/A</v>
      </c>
      <c r="O462" t="e">
        <f t="shared" si="94"/>
        <v>#N/A</v>
      </c>
      <c r="P462" t="e">
        <f t="shared" si="95"/>
        <v>#N/A</v>
      </c>
      <c r="Q462" t="e">
        <f t="shared" si="96"/>
        <v>#N/A</v>
      </c>
      <c r="R462" t="e">
        <f t="shared" si="97"/>
        <v>#N/A</v>
      </c>
      <c r="S462" t="e">
        <f t="shared" si="98"/>
        <v>#N/A</v>
      </c>
      <c r="T462" t="e">
        <f t="shared" si="99"/>
        <v>#N/A</v>
      </c>
      <c r="U462" t="e">
        <f t="shared" si="100"/>
        <v>#N/A</v>
      </c>
    </row>
    <row r="463" spans="10:21" x14ac:dyDescent="0.3">
      <c r="J463" t="e">
        <f t="shared" si="89"/>
        <v>#N/A</v>
      </c>
      <c r="K463" t="e">
        <f t="shared" si="90"/>
        <v>#N/A</v>
      </c>
      <c r="L463" t="e">
        <f t="shared" si="91"/>
        <v>#N/A</v>
      </c>
      <c r="M463" t="e">
        <f t="shared" si="92"/>
        <v>#N/A</v>
      </c>
      <c r="N463" t="e">
        <f t="shared" si="93"/>
        <v>#N/A</v>
      </c>
      <c r="O463" t="e">
        <f t="shared" si="94"/>
        <v>#N/A</v>
      </c>
      <c r="P463" t="e">
        <f t="shared" si="95"/>
        <v>#N/A</v>
      </c>
      <c r="Q463" t="e">
        <f t="shared" si="96"/>
        <v>#N/A</v>
      </c>
      <c r="R463" t="e">
        <f t="shared" si="97"/>
        <v>#N/A</v>
      </c>
      <c r="S463" t="e">
        <f t="shared" si="98"/>
        <v>#N/A</v>
      </c>
      <c r="T463" t="e">
        <f t="shared" si="99"/>
        <v>#N/A</v>
      </c>
      <c r="U463" t="e">
        <f t="shared" si="100"/>
        <v>#N/A</v>
      </c>
    </row>
    <row r="464" spans="10:21" x14ac:dyDescent="0.3">
      <c r="J464" t="e">
        <f t="shared" si="89"/>
        <v>#N/A</v>
      </c>
      <c r="K464" t="e">
        <f t="shared" si="90"/>
        <v>#N/A</v>
      </c>
      <c r="L464" t="e">
        <f t="shared" si="91"/>
        <v>#N/A</v>
      </c>
      <c r="M464" t="e">
        <f t="shared" si="92"/>
        <v>#N/A</v>
      </c>
      <c r="N464" t="e">
        <f t="shared" si="93"/>
        <v>#N/A</v>
      </c>
      <c r="O464" t="e">
        <f t="shared" si="94"/>
        <v>#N/A</v>
      </c>
      <c r="P464" t="e">
        <f t="shared" si="95"/>
        <v>#N/A</v>
      </c>
      <c r="Q464" t="e">
        <f t="shared" si="96"/>
        <v>#N/A</v>
      </c>
      <c r="R464" t="e">
        <f t="shared" si="97"/>
        <v>#N/A</v>
      </c>
      <c r="S464" t="e">
        <f t="shared" si="98"/>
        <v>#N/A</v>
      </c>
      <c r="T464" t="e">
        <f t="shared" si="99"/>
        <v>#N/A</v>
      </c>
      <c r="U464" t="e">
        <f t="shared" si="100"/>
        <v>#N/A</v>
      </c>
    </row>
    <row r="465" spans="10:21" x14ac:dyDescent="0.3">
      <c r="J465" t="e">
        <f t="shared" si="89"/>
        <v>#N/A</v>
      </c>
      <c r="K465" t="e">
        <f t="shared" si="90"/>
        <v>#N/A</v>
      </c>
      <c r="L465" t="e">
        <f t="shared" si="91"/>
        <v>#N/A</v>
      </c>
      <c r="M465" t="e">
        <f t="shared" si="92"/>
        <v>#N/A</v>
      </c>
      <c r="N465" t="e">
        <f t="shared" si="93"/>
        <v>#N/A</v>
      </c>
      <c r="O465" t="e">
        <f t="shared" si="94"/>
        <v>#N/A</v>
      </c>
      <c r="P465" t="e">
        <f t="shared" si="95"/>
        <v>#N/A</v>
      </c>
      <c r="Q465" t="e">
        <f t="shared" si="96"/>
        <v>#N/A</v>
      </c>
      <c r="R465" t="e">
        <f t="shared" si="97"/>
        <v>#N/A</v>
      </c>
      <c r="S465" t="e">
        <f t="shared" si="98"/>
        <v>#N/A</v>
      </c>
      <c r="T465" t="e">
        <f t="shared" si="99"/>
        <v>#N/A</v>
      </c>
      <c r="U465" t="e">
        <f t="shared" si="100"/>
        <v>#N/A</v>
      </c>
    </row>
    <row r="466" spans="10:21" x14ac:dyDescent="0.3">
      <c r="J466" t="e">
        <f t="shared" si="89"/>
        <v>#N/A</v>
      </c>
      <c r="K466" t="e">
        <f t="shared" si="90"/>
        <v>#N/A</v>
      </c>
      <c r="L466" t="e">
        <f t="shared" si="91"/>
        <v>#N/A</v>
      </c>
      <c r="M466" t="e">
        <f t="shared" si="92"/>
        <v>#N/A</v>
      </c>
      <c r="N466" t="e">
        <f t="shared" si="93"/>
        <v>#N/A</v>
      </c>
      <c r="O466" t="e">
        <f t="shared" si="94"/>
        <v>#N/A</v>
      </c>
      <c r="P466" t="e">
        <f t="shared" si="95"/>
        <v>#N/A</v>
      </c>
      <c r="Q466" t="e">
        <f t="shared" si="96"/>
        <v>#N/A</v>
      </c>
      <c r="R466" t="e">
        <f t="shared" si="97"/>
        <v>#N/A</v>
      </c>
      <c r="S466" t="e">
        <f t="shared" si="98"/>
        <v>#N/A</v>
      </c>
      <c r="T466" t="e">
        <f t="shared" si="99"/>
        <v>#N/A</v>
      </c>
      <c r="U466" t="e">
        <f t="shared" si="100"/>
        <v>#N/A</v>
      </c>
    </row>
    <row r="467" spans="10:21" x14ac:dyDescent="0.3">
      <c r="J467" t="e">
        <f t="shared" si="89"/>
        <v>#N/A</v>
      </c>
      <c r="K467" t="e">
        <f t="shared" si="90"/>
        <v>#N/A</v>
      </c>
      <c r="L467" t="e">
        <f t="shared" si="91"/>
        <v>#N/A</v>
      </c>
      <c r="M467" t="e">
        <f t="shared" si="92"/>
        <v>#N/A</v>
      </c>
      <c r="N467" t="e">
        <f t="shared" si="93"/>
        <v>#N/A</v>
      </c>
      <c r="O467" t="e">
        <f t="shared" si="94"/>
        <v>#N/A</v>
      </c>
      <c r="P467" t="e">
        <f t="shared" si="95"/>
        <v>#N/A</v>
      </c>
      <c r="Q467" t="e">
        <f t="shared" si="96"/>
        <v>#N/A</v>
      </c>
      <c r="R467" t="e">
        <f t="shared" si="97"/>
        <v>#N/A</v>
      </c>
      <c r="S467" t="e">
        <f t="shared" si="98"/>
        <v>#N/A</v>
      </c>
      <c r="T467" t="e">
        <f t="shared" si="99"/>
        <v>#N/A</v>
      </c>
      <c r="U467" t="e">
        <f t="shared" si="100"/>
        <v>#N/A</v>
      </c>
    </row>
    <row r="468" spans="10:21" x14ac:dyDescent="0.3">
      <c r="J468" t="e">
        <f t="shared" si="89"/>
        <v>#N/A</v>
      </c>
      <c r="K468" t="e">
        <f t="shared" si="90"/>
        <v>#N/A</v>
      </c>
      <c r="L468" t="e">
        <f t="shared" si="91"/>
        <v>#N/A</v>
      </c>
      <c r="M468" t="e">
        <f t="shared" si="92"/>
        <v>#N/A</v>
      </c>
      <c r="N468" t="e">
        <f t="shared" si="93"/>
        <v>#N/A</v>
      </c>
      <c r="O468" t="e">
        <f t="shared" si="94"/>
        <v>#N/A</v>
      </c>
      <c r="P468" t="e">
        <f t="shared" si="95"/>
        <v>#N/A</v>
      </c>
      <c r="Q468" t="e">
        <f t="shared" si="96"/>
        <v>#N/A</v>
      </c>
      <c r="R468" t="e">
        <f t="shared" si="97"/>
        <v>#N/A</v>
      </c>
      <c r="S468" t="e">
        <f t="shared" si="98"/>
        <v>#N/A</v>
      </c>
      <c r="T468" t="e">
        <f t="shared" si="99"/>
        <v>#N/A</v>
      </c>
      <c r="U468" t="e">
        <f t="shared" si="100"/>
        <v>#N/A</v>
      </c>
    </row>
    <row r="469" spans="10:21" x14ac:dyDescent="0.3">
      <c r="J469" t="e">
        <f t="shared" si="89"/>
        <v>#N/A</v>
      </c>
      <c r="K469" t="e">
        <f t="shared" si="90"/>
        <v>#N/A</v>
      </c>
      <c r="L469" t="e">
        <f t="shared" si="91"/>
        <v>#N/A</v>
      </c>
      <c r="M469" t="e">
        <f t="shared" si="92"/>
        <v>#N/A</v>
      </c>
      <c r="N469" t="e">
        <f t="shared" si="93"/>
        <v>#N/A</v>
      </c>
      <c r="O469" t="e">
        <f t="shared" si="94"/>
        <v>#N/A</v>
      </c>
      <c r="P469" t="e">
        <f t="shared" si="95"/>
        <v>#N/A</v>
      </c>
      <c r="Q469" t="e">
        <f t="shared" si="96"/>
        <v>#N/A</v>
      </c>
      <c r="R469" t="e">
        <f t="shared" si="97"/>
        <v>#N/A</v>
      </c>
      <c r="S469" t="e">
        <f t="shared" si="98"/>
        <v>#N/A</v>
      </c>
      <c r="T469" t="e">
        <f t="shared" si="99"/>
        <v>#N/A</v>
      </c>
      <c r="U469" t="e">
        <f t="shared" si="100"/>
        <v>#N/A</v>
      </c>
    </row>
    <row r="470" spans="10:21" x14ac:dyDescent="0.3">
      <c r="J470" t="e">
        <f t="shared" si="89"/>
        <v>#N/A</v>
      </c>
      <c r="K470" t="e">
        <f t="shared" si="90"/>
        <v>#N/A</v>
      </c>
      <c r="L470" t="e">
        <f t="shared" si="91"/>
        <v>#N/A</v>
      </c>
      <c r="M470" t="e">
        <f t="shared" si="92"/>
        <v>#N/A</v>
      </c>
      <c r="N470" t="e">
        <f t="shared" si="93"/>
        <v>#N/A</v>
      </c>
      <c r="O470" t="e">
        <f t="shared" si="94"/>
        <v>#N/A</v>
      </c>
      <c r="P470" t="e">
        <f t="shared" si="95"/>
        <v>#N/A</v>
      </c>
      <c r="Q470" t="e">
        <f t="shared" si="96"/>
        <v>#N/A</v>
      </c>
      <c r="R470" t="e">
        <f t="shared" si="97"/>
        <v>#N/A</v>
      </c>
      <c r="S470" t="e">
        <f t="shared" si="98"/>
        <v>#N/A</v>
      </c>
      <c r="T470" t="e">
        <f t="shared" si="99"/>
        <v>#N/A</v>
      </c>
      <c r="U470" t="e">
        <f t="shared" si="100"/>
        <v>#N/A</v>
      </c>
    </row>
    <row r="471" spans="10:21" x14ac:dyDescent="0.3">
      <c r="J471" t="e">
        <f t="shared" si="89"/>
        <v>#N/A</v>
      </c>
      <c r="K471" t="e">
        <f t="shared" si="90"/>
        <v>#N/A</v>
      </c>
      <c r="L471" t="e">
        <f t="shared" si="91"/>
        <v>#N/A</v>
      </c>
      <c r="M471" t="e">
        <f t="shared" si="92"/>
        <v>#N/A</v>
      </c>
      <c r="N471" t="e">
        <f t="shared" si="93"/>
        <v>#N/A</v>
      </c>
      <c r="O471" t="e">
        <f t="shared" si="94"/>
        <v>#N/A</v>
      </c>
      <c r="P471" t="e">
        <f t="shared" si="95"/>
        <v>#N/A</v>
      </c>
      <c r="Q471" t="e">
        <f t="shared" si="96"/>
        <v>#N/A</v>
      </c>
      <c r="R471" t="e">
        <f t="shared" si="97"/>
        <v>#N/A</v>
      </c>
      <c r="S471" t="e">
        <f t="shared" si="98"/>
        <v>#N/A</v>
      </c>
      <c r="T471" t="e">
        <f t="shared" si="99"/>
        <v>#N/A</v>
      </c>
      <c r="U471" t="e">
        <f t="shared" si="100"/>
        <v>#N/A</v>
      </c>
    </row>
    <row r="472" spans="10:21" x14ac:dyDescent="0.3">
      <c r="J472" t="e">
        <f t="shared" si="89"/>
        <v>#N/A</v>
      </c>
      <c r="K472" t="e">
        <f t="shared" si="90"/>
        <v>#N/A</v>
      </c>
      <c r="L472" t="e">
        <f t="shared" si="91"/>
        <v>#N/A</v>
      </c>
      <c r="M472" t="e">
        <f t="shared" si="92"/>
        <v>#N/A</v>
      </c>
      <c r="N472" t="e">
        <f t="shared" si="93"/>
        <v>#N/A</v>
      </c>
      <c r="O472" t="e">
        <f t="shared" si="94"/>
        <v>#N/A</v>
      </c>
      <c r="P472" t="e">
        <f t="shared" si="95"/>
        <v>#N/A</v>
      </c>
      <c r="Q472" t="e">
        <f t="shared" si="96"/>
        <v>#N/A</v>
      </c>
      <c r="R472" t="e">
        <f t="shared" si="97"/>
        <v>#N/A</v>
      </c>
      <c r="S472" t="e">
        <f t="shared" si="98"/>
        <v>#N/A</v>
      </c>
      <c r="T472" t="e">
        <f t="shared" si="99"/>
        <v>#N/A</v>
      </c>
      <c r="U472" t="e">
        <f t="shared" si="100"/>
        <v>#N/A</v>
      </c>
    </row>
    <row r="473" spans="10:21" x14ac:dyDescent="0.3">
      <c r="J473" t="e">
        <f t="shared" si="89"/>
        <v>#N/A</v>
      </c>
      <c r="K473" t="e">
        <f t="shared" si="90"/>
        <v>#N/A</v>
      </c>
      <c r="L473" t="e">
        <f t="shared" si="91"/>
        <v>#N/A</v>
      </c>
      <c r="M473" t="e">
        <f t="shared" si="92"/>
        <v>#N/A</v>
      </c>
      <c r="N473" t="e">
        <f t="shared" si="93"/>
        <v>#N/A</v>
      </c>
      <c r="O473" t="e">
        <f t="shared" si="94"/>
        <v>#N/A</v>
      </c>
      <c r="P473" t="e">
        <f t="shared" si="95"/>
        <v>#N/A</v>
      </c>
      <c r="Q473" t="e">
        <f t="shared" si="96"/>
        <v>#N/A</v>
      </c>
      <c r="R473" t="e">
        <f t="shared" si="97"/>
        <v>#N/A</v>
      </c>
      <c r="S473" t="e">
        <f t="shared" si="98"/>
        <v>#N/A</v>
      </c>
      <c r="T473" t="e">
        <f t="shared" si="99"/>
        <v>#N/A</v>
      </c>
      <c r="U473" t="e">
        <f t="shared" si="100"/>
        <v>#N/A</v>
      </c>
    </row>
    <row r="474" spans="10:21" x14ac:dyDescent="0.3">
      <c r="J474" t="e">
        <f t="shared" si="89"/>
        <v>#N/A</v>
      </c>
      <c r="K474" t="e">
        <f t="shared" si="90"/>
        <v>#N/A</v>
      </c>
      <c r="L474" t="e">
        <f t="shared" si="91"/>
        <v>#N/A</v>
      </c>
      <c r="M474" t="e">
        <f t="shared" si="92"/>
        <v>#N/A</v>
      </c>
      <c r="N474" t="e">
        <f t="shared" si="93"/>
        <v>#N/A</v>
      </c>
      <c r="O474" t="e">
        <f t="shared" si="94"/>
        <v>#N/A</v>
      </c>
      <c r="P474" t="e">
        <f t="shared" si="95"/>
        <v>#N/A</v>
      </c>
      <c r="Q474" t="e">
        <f t="shared" si="96"/>
        <v>#N/A</v>
      </c>
      <c r="R474" t="e">
        <f t="shared" si="97"/>
        <v>#N/A</v>
      </c>
      <c r="S474" t="e">
        <f t="shared" si="98"/>
        <v>#N/A</v>
      </c>
      <c r="T474" t="e">
        <f t="shared" si="99"/>
        <v>#N/A</v>
      </c>
      <c r="U474" t="e">
        <f t="shared" si="100"/>
        <v>#N/A</v>
      </c>
    </row>
    <row r="475" spans="10:21" x14ac:dyDescent="0.3">
      <c r="J475" t="e">
        <f t="shared" si="89"/>
        <v>#N/A</v>
      </c>
      <c r="K475" t="e">
        <f t="shared" si="90"/>
        <v>#N/A</v>
      </c>
      <c r="L475" t="e">
        <f t="shared" si="91"/>
        <v>#N/A</v>
      </c>
      <c r="M475" t="e">
        <f t="shared" si="92"/>
        <v>#N/A</v>
      </c>
      <c r="N475" t="e">
        <f t="shared" si="93"/>
        <v>#N/A</v>
      </c>
      <c r="O475" t="e">
        <f t="shared" si="94"/>
        <v>#N/A</v>
      </c>
      <c r="P475" t="e">
        <f t="shared" si="95"/>
        <v>#N/A</v>
      </c>
      <c r="Q475" t="e">
        <f t="shared" si="96"/>
        <v>#N/A</v>
      </c>
      <c r="R475" t="e">
        <f t="shared" si="97"/>
        <v>#N/A</v>
      </c>
      <c r="S475" t="e">
        <f t="shared" si="98"/>
        <v>#N/A</v>
      </c>
      <c r="T475" t="e">
        <f t="shared" si="99"/>
        <v>#N/A</v>
      </c>
      <c r="U475" t="e">
        <f t="shared" si="100"/>
        <v>#N/A</v>
      </c>
    </row>
    <row r="476" spans="10:21" x14ac:dyDescent="0.3">
      <c r="J476" t="e">
        <f t="shared" si="89"/>
        <v>#N/A</v>
      </c>
      <c r="K476" t="e">
        <f t="shared" si="90"/>
        <v>#N/A</v>
      </c>
      <c r="L476" t="e">
        <f t="shared" si="91"/>
        <v>#N/A</v>
      </c>
      <c r="M476" t="e">
        <f t="shared" si="92"/>
        <v>#N/A</v>
      </c>
      <c r="N476" t="e">
        <f t="shared" si="93"/>
        <v>#N/A</v>
      </c>
      <c r="O476" t="e">
        <f t="shared" si="94"/>
        <v>#N/A</v>
      </c>
      <c r="P476" t="e">
        <f t="shared" si="95"/>
        <v>#N/A</v>
      </c>
      <c r="Q476" t="e">
        <f t="shared" si="96"/>
        <v>#N/A</v>
      </c>
      <c r="R476" t="e">
        <f t="shared" si="97"/>
        <v>#N/A</v>
      </c>
      <c r="S476" t="e">
        <f t="shared" si="98"/>
        <v>#N/A</v>
      </c>
      <c r="T476" t="e">
        <f t="shared" si="99"/>
        <v>#N/A</v>
      </c>
      <c r="U476" t="e">
        <f t="shared" si="100"/>
        <v>#N/A</v>
      </c>
    </row>
    <row r="477" spans="10:21" x14ac:dyDescent="0.3">
      <c r="J477" t="e">
        <f t="shared" si="89"/>
        <v>#N/A</v>
      </c>
      <c r="K477" t="e">
        <f t="shared" si="90"/>
        <v>#N/A</v>
      </c>
      <c r="L477" t="e">
        <f t="shared" si="91"/>
        <v>#N/A</v>
      </c>
      <c r="M477" t="e">
        <f t="shared" si="92"/>
        <v>#N/A</v>
      </c>
      <c r="N477" t="e">
        <f t="shared" si="93"/>
        <v>#N/A</v>
      </c>
      <c r="O477" t="e">
        <f t="shared" si="94"/>
        <v>#N/A</v>
      </c>
      <c r="P477" t="e">
        <f t="shared" si="95"/>
        <v>#N/A</v>
      </c>
      <c r="Q477" t="e">
        <f t="shared" si="96"/>
        <v>#N/A</v>
      </c>
      <c r="R477" t="e">
        <f t="shared" si="97"/>
        <v>#N/A</v>
      </c>
      <c r="S477" t="e">
        <f t="shared" si="98"/>
        <v>#N/A</v>
      </c>
      <c r="T477" t="e">
        <f t="shared" si="99"/>
        <v>#N/A</v>
      </c>
      <c r="U477" t="e">
        <f t="shared" si="100"/>
        <v>#N/A</v>
      </c>
    </row>
    <row r="478" spans="10:21" x14ac:dyDescent="0.3">
      <c r="J478" t="e">
        <f t="shared" si="89"/>
        <v>#N/A</v>
      </c>
      <c r="K478" t="e">
        <f t="shared" si="90"/>
        <v>#N/A</v>
      </c>
      <c r="L478" t="e">
        <f t="shared" si="91"/>
        <v>#N/A</v>
      </c>
      <c r="M478" t="e">
        <f t="shared" si="92"/>
        <v>#N/A</v>
      </c>
      <c r="N478" t="e">
        <f t="shared" si="93"/>
        <v>#N/A</v>
      </c>
      <c r="O478" t="e">
        <f t="shared" si="94"/>
        <v>#N/A</v>
      </c>
      <c r="P478" t="e">
        <f t="shared" si="95"/>
        <v>#N/A</v>
      </c>
      <c r="Q478" t="e">
        <f t="shared" si="96"/>
        <v>#N/A</v>
      </c>
      <c r="R478" t="e">
        <f t="shared" si="97"/>
        <v>#N/A</v>
      </c>
      <c r="S478" t="e">
        <f t="shared" si="98"/>
        <v>#N/A</v>
      </c>
      <c r="T478" t="e">
        <f t="shared" si="99"/>
        <v>#N/A</v>
      </c>
      <c r="U478" t="e">
        <f t="shared" si="100"/>
        <v>#N/A</v>
      </c>
    </row>
    <row r="479" spans="10:21" x14ac:dyDescent="0.3">
      <c r="J479" t="e">
        <f t="shared" si="89"/>
        <v>#N/A</v>
      </c>
      <c r="K479" t="e">
        <f t="shared" si="90"/>
        <v>#N/A</v>
      </c>
      <c r="L479" t="e">
        <f t="shared" si="91"/>
        <v>#N/A</v>
      </c>
      <c r="M479" t="e">
        <f t="shared" si="92"/>
        <v>#N/A</v>
      </c>
      <c r="N479" t="e">
        <f t="shared" si="93"/>
        <v>#N/A</v>
      </c>
      <c r="O479" t="e">
        <f t="shared" si="94"/>
        <v>#N/A</v>
      </c>
      <c r="P479" t="e">
        <f t="shared" si="95"/>
        <v>#N/A</v>
      </c>
      <c r="Q479" t="e">
        <f t="shared" si="96"/>
        <v>#N/A</v>
      </c>
      <c r="R479" t="e">
        <f t="shared" si="97"/>
        <v>#N/A</v>
      </c>
      <c r="S479" t="e">
        <f t="shared" si="98"/>
        <v>#N/A</v>
      </c>
      <c r="T479" t="e">
        <f t="shared" si="99"/>
        <v>#N/A</v>
      </c>
      <c r="U479" t="e">
        <f t="shared" si="100"/>
        <v>#N/A</v>
      </c>
    </row>
    <row r="480" spans="10:21" x14ac:dyDescent="0.3">
      <c r="J480" t="e">
        <f t="shared" si="89"/>
        <v>#N/A</v>
      </c>
      <c r="K480" t="e">
        <f t="shared" si="90"/>
        <v>#N/A</v>
      </c>
      <c r="L480" t="e">
        <f t="shared" si="91"/>
        <v>#N/A</v>
      </c>
      <c r="M480" t="e">
        <f t="shared" si="92"/>
        <v>#N/A</v>
      </c>
      <c r="N480" t="e">
        <f t="shared" si="93"/>
        <v>#N/A</v>
      </c>
      <c r="O480" t="e">
        <f t="shared" si="94"/>
        <v>#N/A</v>
      </c>
      <c r="P480" t="e">
        <f t="shared" si="95"/>
        <v>#N/A</v>
      </c>
      <c r="Q480" t="e">
        <f t="shared" si="96"/>
        <v>#N/A</v>
      </c>
      <c r="R480" t="e">
        <f t="shared" si="97"/>
        <v>#N/A</v>
      </c>
      <c r="S480" t="e">
        <f t="shared" si="98"/>
        <v>#N/A</v>
      </c>
      <c r="T480" t="e">
        <f t="shared" si="99"/>
        <v>#N/A</v>
      </c>
      <c r="U480" t="e">
        <f t="shared" si="100"/>
        <v>#N/A</v>
      </c>
    </row>
    <row r="481" spans="10:21" x14ac:dyDescent="0.3">
      <c r="J481" t="e">
        <f t="shared" si="89"/>
        <v>#N/A</v>
      </c>
      <c r="K481" t="e">
        <f t="shared" si="90"/>
        <v>#N/A</v>
      </c>
      <c r="L481" t="e">
        <f t="shared" si="91"/>
        <v>#N/A</v>
      </c>
      <c r="M481" t="e">
        <f t="shared" si="92"/>
        <v>#N/A</v>
      </c>
      <c r="N481" t="e">
        <f t="shared" si="93"/>
        <v>#N/A</v>
      </c>
      <c r="O481" t="e">
        <f t="shared" si="94"/>
        <v>#N/A</v>
      </c>
      <c r="P481" t="e">
        <f t="shared" si="95"/>
        <v>#N/A</v>
      </c>
      <c r="Q481" t="e">
        <f t="shared" si="96"/>
        <v>#N/A</v>
      </c>
      <c r="R481" t="e">
        <f t="shared" si="97"/>
        <v>#N/A</v>
      </c>
      <c r="S481" t="e">
        <f t="shared" si="98"/>
        <v>#N/A</v>
      </c>
      <c r="T481" t="e">
        <f t="shared" si="99"/>
        <v>#N/A</v>
      </c>
      <c r="U481" t="e">
        <f t="shared" si="100"/>
        <v>#N/A</v>
      </c>
    </row>
    <row r="482" spans="10:21" x14ac:dyDescent="0.3">
      <c r="J482" t="e">
        <f t="shared" si="89"/>
        <v>#N/A</v>
      </c>
      <c r="K482" t="e">
        <f t="shared" si="90"/>
        <v>#N/A</v>
      </c>
      <c r="L482" t="e">
        <f t="shared" si="91"/>
        <v>#N/A</v>
      </c>
      <c r="M482" t="e">
        <f t="shared" si="92"/>
        <v>#N/A</v>
      </c>
      <c r="N482" t="e">
        <f t="shared" si="93"/>
        <v>#N/A</v>
      </c>
      <c r="O482" t="e">
        <f t="shared" si="94"/>
        <v>#N/A</v>
      </c>
      <c r="P482" t="e">
        <f t="shared" si="95"/>
        <v>#N/A</v>
      </c>
      <c r="Q482" t="e">
        <f t="shared" si="96"/>
        <v>#N/A</v>
      </c>
      <c r="R482" t="e">
        <f t="shared" si="97"/>
        <v>#N/A</v>
      </c>
      <c r="S482" t="e">
        <f t="shared" si="98"/>
        <v>#N/A</v>
      </c>
      <c r="T482" t="e">
        <f t="shared" si="99"/>
        <v>#N/A</v>
      </c>
      <c r="U482" t="e">
        <f t="shared" si="100"/>
        <v>#N/A</v>
      </c>
    </row>
    <row r="483" spans="10:21" x14ac:dyDescent="0.3">
      <c r="J483" t="e">
        <f t="shared" si="89"/>
        <v>#N/A</v>
      </c>
      <c r="K483" t="e">
        <f t="shared" si="90"/>
        <v>#N/A</v>
      </c>
      <c r="L483" t="e">
        <f t="shared" si="91"/>
        <v>#N/A</v>
      </c>
      <c r="M483" t="e">
        <f t="shared" si="92"/>
        <v>#N/A</v>
      </c>
      <c r="N483" t="e">
        <f t="shared" si="93"/>
        <v>#N/A</v>
      </c>
      <c r="O483" t="e">
        <f t="shared" si="94"/>
        <v>#N/A</v>
      </c>
      <c r="P483" t="e">
        <f t="shared" si="95"/>
        <v>#N/A</v>
      </c>
      <c r="Q483" t="e">
        <f t="shared" si="96"/>
        <v>#N/A</v>
      </c>
      <c r="R483" t="e">
        <f t="shared" si="97"/>
        <v>#N/A</v>
      </c>
      <c r="S483" t="e">
        <f t="shared" si="98"/>
        <v>#N/A</v>
      </c>
      <c r="T483" t="e">
        <f t="shared" si="99"/>
        <v>#N/A</v>
      </c>
      <c r="U483" t="e">
        <f t="shared" si="100"/>
        <v>#N/A</v>
      </c>
    </row>
    <row r="484" spans="10:21" x14ac:dyDescent="0.3">
      <c r="J484" t="e">
        <f t="shared" si="89"/>
        <v>#N/A</v>
      </c>
      <c r="K484" t="e">
        <f t="shared" si="90"/>
        <v>#N/A</v>
      </c>
      <c r="L484" t="e">
        <f t="shared" si="91"/>
        <v>#N/A</v>
      </c>
      <c r="M484" t="e">
        <f t="shared" si="92"/>
        <v>#N/A</v>
      </c>
      <c r="N484" t="e">
        <f t="shared" si="93"/>
        <v>#N/A</v>
      </c>
      <c r="O484" t="e">
        <f t="shared" si="94"/>
        <v>#N/A</v>
      </c>
      <c r="P484" t="e">
        <f t="shared" si="95"/>
        <v>#N/A</v>
      </c>
      <c r="Q484" t="e">
        <f t="shared" si="96"/>
        <v>#N/A</v>
      </c>
      <c r="R484" t="e">
        <f t="shared" si="97"/>
        <v>#N/A</v>
      </c>
      <c r="S484" t="e">
        <f t="shared" si="98"/>
        <v>#N/A</v>
      </c>
      <c r="T484" t="e">
        <f t="shared" si="99"/>
        <v>#N/A</v>
      </c>
      <c r="U484" t="e">
        <f t="shared" si="100"/>
        <v>#N/A</v>
      </c>
    </row>
    <row r="485" spans="10:21" x14ac:dyDescent="0.3">
      <c r="J485" t="e">
        <f t="shared" si="89"/>
        <v>#N/A</v>
      </c>
      <c r="K485" t="e">
        <f t="shared" si="90"/>
        <v>#N/A</v>
      </c>
      <c r="L485" t="e">
        <f t="shared" si="91"/>
        <v>#N/A</v>
      </c>
      <c r="M485" t="e">
        <f t="shared" si="92"/>
        <v>#N/A</v>
      </c>
      <c r="N485" t="e">
        <f t="shared" si="93"/>
        <v>#N/A</v>
      </c>
      <c r="O485" t="e">
        <f t="shared" si="94"/>
        <v>#N/A</v>
      </c>
      <c r="P485" t="e">
        <f t="shared" si="95"/>
        <v>#N/A</v>
      </c>
      <c r="Q485" t="e">
        <f t="shared" si="96"/>
        <v>#N/A</v>
      </c>
      <c r="R485" t="e">
        <f t="shared" si="97"/>
        <v>#N/A</v>
      </c>
      <c r="S485" t="e">
        <f t="shared" si="98"/>
        <v>#N/A</v>
      </c>
      <c r="T485" t="e">
        <f t="shared" si="99"/>
        <v>#N/A</v>
      </c>
      <c r="U485" t="e">
        <f t="shared" si="100"/>
        <v>#N/A</v>
      </c>
    </row>
    <row r="486" spans="10:21" x14ac:dyDescent="0.3">
      <c r="J486" t="e">
        <f t="shared" si="89"/>
        <v>#N/A</v>
      </c>
      <c r="K486" t="e">
        <f t="shared" si="90"/>
        <v>#N/A</v>
      </c>
      <c r="L486" t="e">
        <f t="shared" si="91"/>
        <v>#N/A</v>
      </c>
      <c r="M486" t="e">
        <f t="shared" si="92"/>
        <v>#N/A</v>
      </c>
      <c r="N486" t="e">
        <f t="shared" si="93"/>
        <v>#N/A</v>
      </c>
      <c r="O486" t="e">
        <f t="shared" si="94"/>
        <v>#N/A</v>
      </c>
      <c r="P486" t="e">
        <f t="shared" si="95"/>
        <v>#N/A</v>
      </c>
      <c r="Q486" t="e">
        <f t="shared" si="96"/>
        <v>#N/A</v>
      </c>
      <c r="R486" t="e">
        <f t="shared" si="97"/>
        <v>#N/A</v>
      </c>
      <c r="S486" t="e">
        <f t="shared" si="98"/>
        <v>#N/A</v>
      </c>
      <c r="T486" t="e">
        <f t="shared" si="99"/>
        <v>#N/A</v>
      </c>
      <c r="U486" t="e">
        <f t="shared" si="100"/>
        <v>#N/A</v>
      </c>
    </row>
    <row r="487" spans="10:21" x14ac:dyDescent="0.3">
      <c r="J487" t="e">
        <f t="shared" si="89"/>
        <v>#N/A</v>
      </c>
      <c r="K487" t="e">
        <f t="shared" si="90"/>
        <v>#N/A</v>
      </c>
      <c r="L487" t="e">
        <f t="shared" si="91"/>
        <v>#N/A</v>
      </c>
      <c r="M487" t="e">
        <f t="shared" si="92"/>
        <v>#N/A</v>
      </c>
      <c r="N487" t="e">
        <f t="shared" si="93"/>
        <v>#N/A</v>
      </c>
      <c r="O487" t="e">
        <f t="shared" si="94"/>
        <v>#N/A</v>
      </c>
      <c r="P487" t="e">
        <f t="shared" si="95"/>
        <v>#N/A</v>
      </c>
      <c r="Q487" t="e">
        <f t="shared" si="96"/>
        <v>#N/A</v>
      </c>
      <c r="R487" t="e">
        <f t="shared" si="97"/>
        <v>#N/A</v>
      </c>
      <c r="S487" t="e">
        <f t="shared" si="98"/>
        <v>#N/A</v>
      </c>
      <c r="T487" t="e">
        <f t="shared" si="99"/>
        <v>#N/A</v>
      </c>
      <c r="U487" t="e">
        <f t="shared" si="100"/>
        <v>#N/A</v>
      </c>
    </row>
    <row r="488" spans="10:21" x14ac:dyDescent="0.3">
      <c r="J488" t="e">
        <f t="shared" si="89"/>
        <v>#N/A</v>
      </c>
      <c r="K488" t="e">
        <f t="shared" si="90"/>
        <v>#N/A</v>
      </c>
      <c r="L488" t="e">
        <f t="shared" si="91"/>
        <v>#N/A</v>
      </c>
      <c r="M488" t="e">
        <f t="shared" si="92"/>
        <v>#N/A</v>
      </c>
      <c r="N488" t="e">
        <f t="shared" si="93"/>
        <v>#N/A</v>
      </c>
      <c r="O488" t="e">
        <f t="shared" si="94"/>
        <v>#N/A</v>
      </c>
      <c r="P488" t="e">
        <f t="shared" si="95"/>
        <v>#N/A</v>
      </c>
      <c r="Q488" t="e">
        <f t="shared" si="96"/>
        <v>#N/A</v>
      </c>
      <c r="R488" t="e">
        <f t="shared" si="97"/>
        <v>#N/A</v>
      </c>
      <c r="S488" t="e">
        <f t="shared" si="98"/>
        <v>#N/A</v>
      </c>
      <c r="T488" t="e">
        <f t="shared" si="99"/>
        <v>#N/A</v>
      </c>
      <c r="U488" t="e">
        <f t="shared" si="100"/>
        <v>#N/A</v>
      </c>
    </row>
    <row r="489" spans="10:21" x14ac:dyDescent="0.3">
      <c r="J489" t="e">
        <f t="shared" si="89"/>
        <v>#N/A</v>
      </c>
      <c r="K489" t="e">
        <f t="shared" si="90"/>
        <v>#N/A</v>
      </c>
      <c r="L489" t="e">
        <f t="shared" si="91"/>
        <v>#N/A</v>
      </c>
      <c r="M489" t="e">
        <f t="shared" si="92"/>
        <v>#N/A</v>
      </c>
      <c r="N489" t="e">
        <f t="shared" si="93"/>
        <v>#N/A</v>
      </c>
      <c r="O489" t="e">
        <f t="shared" si="94"/>
        <v>#N/A</v>
      </c>
      <c r="P489" t="e">
        <f t="shared" si="95"/>
        <v>#N/A</v>
      </c>
      <c r="Q489" t="e">
        <f t="shared" si="96"/>
        <v>#N/A</v>
      </c>
      <c r="R489" t="e">
        <f t="shared" si="97"/>
        <v>#N/A</v>
      </c>
      <c r="S489" t="e">
        <f t="shared" si="98"/>
        <v>#N/A</v>
      </c>
      <c r="T489" t="e">
        <f t="shared" si="99"/>
        <v>#N/A</v>
      </c>
      <c r="U489" t="e">
        <f t="shared" si="100"/>
        <v>#N/A</v>
      </c>
    </row>
    <row r="490" spans="10:21" x14ac:dyDescent="0.3">
      <c r="J490" t="e">
        <f t="shared" si="89"/>
        <v>#N/A</v>
      </c>
      <c r="K490" t="e">
        <f t="shared" si="90"/>
        <v>#N/A</v>
      </c>
      <c r="L490" t="e">
        <f t="shared" si="91"/>
        <v>#N/A</v>
      </c>
      <c r="M490" t="e">
        <f t="shared" si="92"/>
        <v>#N/A</v>
      </c>
      <c r="N490" t="e">
        <f t="shared" si="93"/>
        <v>#N/A</v>
      </c>
      <c r="O490" t="e">
        <f t="shared" si="94"/>
        <v>#N/A</v>
      </c>
      <c r="P490" t="e">
        <f t="shared" si="95"/>
        <v>#N/A</v>
      </c>
      <c r="Q490" t="e">
        <f t="shared" si="96"/>
        <v>#N/A</v>
      </c>
      <c r="R490" t="e">
        <f t="shared" si="97"/>
        <v>#N/A</v>
      </c>
      <c r="S490" t="e">
        <f t="shared" si="98"/>
        <v>#N/A</v>
      </c>
      <c r="T490" t="e">
        <f t="shared" si="99"/>
        <v>#N/A</v>
      </c>
      <c r="U490" t="e">
        <f t="shared" si="100"/>
        <v>#N/A</v>
      </c>
    </row>
    <row r="491" spans="10:21" x14ac:dyDescent="0.3">
      <c r="J491" t="e">
        <f t="shared" si="89"/>
        <v>#N/A</v>
      </c>
      <c r="K491" t="e">
        <f t="shared" si="90"/>
        <v>#N/A</v>
      </c>
      <c r="L491" t="e">
        <f t="shared" si="91"/>
        <v>#N/A</v>
      </c>
      <c r="M491" t="e">
        <f t="shared" si="92"/>
        <v>#N/A</v>
      </c>
      <c r="N491" t="e">
        <f t="shared" si="93"/>
        <v>#N/A</v>
      </c>
      <c r="O491" t="e">
        <f t="shared" si="94"/>
        <v>#N/A</v>
      </c>
      <c r="P491" t="e">
        <f t="shared" si="95"/>
        <v>#N/A</v>
      </c>
      <c r="Q491" t="e">
        <f t="shared" si="96"/>
        <v>#N/A</v>
      </c>
      <c r="R491" t="e">
        <f t="shared" si="97"/>
        <v>#N/A</v>
      </c>
      <c r="S491" t="e">
        <f t="shared" si="98"/>
        <v>#N/A</v>
      </c>
      <c r="T491" t="e">
        <f t="shared" si="99"/>
        <v>#N/A</v>
      </c>
      <c r="U491" t="e">
        <f t="shared" si="100"/>
        <v>#N/A</v>
      </c>
    </row>
    <row r="492" spans="10:21" x14ac:dyDescent="0.3">
      <c r="J492" t="e">
        <f t="shared" si="89"/>
        <v>#N/A</v>
      </c>
      <c r="K492" t="e">
        <f t="shared" si="90"/>
        <v>#N/A</v>
      </c>
      <c r="L492" t="e">
        <f t="shared" si="91"/>
        <v>#N/A</v>
      </c>
      <c r="M492" t="e">
        <f t="shared" si="92"/>
        <v>#N/A</v>
      </c>
      <c r="N492" t="e">
        <f t="shared" si="93"/>
        <v>#N/A</v>
      </c>
      <c r="O492" t="e">
        <f t="shared" si="94"/>
        <v>#N/A</v>
      </c>
      <c r="P492" t="e">
        <f t="shared" si="95"/>
        <v>#N/A</v>
      </c>
      <c r="Q492" t="e">
        <f t="shared" si="96"/>
        <v>#N/A</v>
      </c>
      <c r="R492" t="e">
        <f t="shared" si="97"/>
        <v>#N/A</v>
      </c>
      <c r="S492" t="e">
        <f t="shared" si="98"/>
        <v>#N/A</v>
      </c>
      <c r="T492" t="e">
        <f t="shared" si="99"/>
        <v>#N/A</v>
      </c>
      <c r="U492" t="e">
        <f t="shared" si="100"/>
        <v>#N/A</v>
      </c>
    </row>
    <row r="493" spans="10:21" x14ac:dyDescent="0.3">
      <c r="J493" t="e">
        <f t="shared" si="89"/>
        <v>#N/A</v>
      </c>
      <c r="K493" t="e">
        <f t="shared" si="90"/>
        <v>#N/A</v>
      </c>
      <c r="L493" t="e">
        <f t="shared" si="91"/>
        <v>#N/A</v>
      </c>
      <c r="M493" t="e">
        <f t="shared" si="92"/>
        <v>#N/A</v>
      </c>
      <c r="N493" t="e">
        <f t="shared" si="93"/>
        <v>#N/A</v>
      </c>
      <c r="O493" t="e">
        <f t="shared" si="94"/>
        <v>#N/A</v>
      </c>
      <c r="P493" t="e">
        <f t="shared" si="95"/>
        <v>#N/A</v>
      </c>
      <c r="Q493" t="e">
        <f t="shared" si="96"/>
        <v>#N/A</v>
      </c>
      <c r="R493" t="e">
        <f t="shared" si="97"/>
        <v>#N/A</v>
      </c>
      <c r="S493" t="e">
        <f t="shared" si="98"/>
        <v>#N/A</v>
      </c>
      <c r="T493" t="e">
        <f t="shared" si="99"/>
        <v>#N/A</v>
      </c>
      <c r="U493" t="e">
        <f t="shared" si="100"/>
        <v>#N/A</v>
      </c>
    </row>
    <row r="494" spans="10:21" x14ac:dyDescent="0.3">
      <c r="J494" t="e">
        <f t="shared" si="89"/>
        <v>#N/A</v>
      </c>
      <c r="K494" t="e">
        <f t="shared" si="90"/>
        <v>#N/A</v>
      </c>
      <c r="L494" t="e">
        <f t="shared" si="91"/>
        <v>#N/A</v>
      </c>
      <c r="M494" t="e">
        <f t="shared" si="92"/>
        <v>#N/A</v>
      </c>
      <c r="N494" t="e">
        <f t="shared" si="93"/>
        <v>#N/A</v>
      </c>
      <c r="O494" t="e">
        <f t="shared" si="94"/>
        <v>#N/A</v>
      </c>
      <c r="P494" t="e">
        <f t="shared" si="95"/>
        <v>#N/A</v>
      </c>
      <c r="Q494" t="e">
        <f t="shared" si="96"/>
        <v>#N/A</v>
      </c>
      <c r="R494" t="e">
        <f t="shared" si="97"/>
        <v>#N/A</v>
      </c>
      <c r="S494" t="e">
        <f t="shared" si="98"/>
        <v>#N/A</v>
      </c>
      <c r="T494" t="e">
        <f t="shared" si="99"/>
        <v>#N/A</v>
      </c>
      <c r="U494" t="e">
        <f t="shared" si="100"/>
        <v>#N/A</v>
      </c>
    </row>
    <row r="495" spans="10:21" x14ac:dyDescent="0.3">
      <c r="J495" t="e">
        <f t="shared" si="89"/>
        <v>#N/A</v>
      </c>
      <c r="K495" t="e">
        <f t="shared" si="90"/>
        <v>#N/A</v>
      </c>
      <c r="L495" t="e">
        <f t="shared" si="91"/>
        <v>#N/A</v>
      </c>
      <c r="M495" t="e">
        <f t="shared" si="92"/>
        <v>#N/A</v>
      </c>
      <c r="N495" t="e">
        <f t="shared" si="93"/>
        <v>#N/A</v>
      </c>
      <c r="O495" t="e">
        <f t="shared" si="94"/>
        <v>#N/A</v>
      </c>
      <c r="P495" t="e">
        <f t="shared" si="95"/>
        <v>#N/A</v>
      </c>
      <c r="Q495" t="e">
        <f t="shared" si="96"/>
        <v>#N/A</v>
      </c>
      <c r="R495" t="e">
        <f t="shared" si="97"/>
        <v>#N/A</v>
      </c>
      <c r="S495" t="e">
        <f t="shared" si="98"/>
        <v>#N/A</v>
      </c>
      <c r="T495" t="e">
        <f t="shared" si="99"/>
        <v>#N/A</v>
      </c>
      <c r="U495" t="e">
        <f t="shared" si="100"/>
        <v>#N/A</v>
      </c>
    </row>
    <row r="496" spans="10:21" x14ac:dyDescent="0.3">
      <c r="J496" t="e">
        <f t="shared" si="89"/>
        <v>#N/A</v>
      </c>
      <c r="K496" t="e">
        <f t="shared" si="90"/>
        <v>#N/A</v>
      </c>
      <c r="L496" t="e">
        <f t="shared" si="91"/>
        <v>#N/A</v>
      </c>
      <c r="M496" t="e">
        <f t="shared" si="92"/>
        <v>#N/A</v>
      </c>
      <c r="N496" t="e">
        <f t="shared" si="93"/>
        <v>#N/A</v>
      </c>
      <c r="O496" t="e">
        <f t="shared" si="94"/>
        <v>#N/A</v>
      </c>
      <c r="P496" t="e">
        <f t="shared" si="95"/>
        <v>#N/A</v>
      </c>
      <c r="Q496" t="e">
        <f t="shared" si="96"/>
        <v>#N/A</v>
      </c>
      <c r="R496" t="e">
        <f t="shared" si="97"/>
        <v>#N/A</v>
      </c>
      <c r="S496" t="e">
        <f t="shared" si="98"/>
        <v>#N/A</v>
      </c>
      <c r="T496" t="e">
        <f t="shared" si="99"/>
        <v>#N/A</v>
      </c>
      <c r="U496" t="e">
        <f t="shared" si="100"/>
        <v>#N/A</v>
      </c>
    </row>
    <row r="497" spans="10:21" x14ac:dyDescent="0.3">
      <c r="J497" t="e">
        <f t="shared" si="89"/>
        <v>#N/A</v>
      </c>
      <c r="K497" t="e">
        <f t="shared" si="90"/>
        <v>#N/A</v>
      </c>
      <c r="L497" t="e">
        <f t="shared" si="91"/>
        <v>#N/A</v>
      </c>
      <c r="M497" t="e">
        <f t="shared" si="92"/>
        <v>#N/A</v>
      </c>
      <c r="N497" t="e">
        <f t="shared" si="93"/>
        <v>#N/A</v>
      </c>
      <c r="O497" t="e">
        <f t="shared" si="94"/>
        <v>#N/A</v>
      </c>
      <c r="P497" t="e">
        <f t="shared" si="95"/>
        <v>#N/A</v>
      </c>
      <c r="Q497" t="e">
        <f t="shared" si="96"/>
        <v>#N/A</v>
      </c>
      <c r="R497" t="e">
        <f t="shared" si="97"/>
        <v>#N/A</v>
      </c>
      <c r="S497" t="e">
        <f t="shared" si="98"/>
        <v>#N/A</v>
      </c>
      <c r="T497" t="e">
        <f t="shared" si="99"/>
        <v>#N/A</v>
      </c>
      <c r="U497" t="e">
        <f t="shared" si="100"/>
        <v>#N/A</v>
      </c>
    </row>
    <row r="498" spans="10:21" x14ac:dyDescent="0.3">
      <c r="J498" t="e">
        <f t="shared" si="89"/>
        <v>#N/A</v>
      </c>
      <c r="K498" t="e">
        <f t="shared" si="90"/>
        <v>#N/A</v>
      </c>
      <c r="L498" t="e">
        <f t="shared" si="91"/>
        <v>#N/A</v>
      </c>
      <c r="M498" t="e">
        <f t="shared" si="92"/>
        <v>#N/A</v>
      </c>
      <c r="N498" t="e">
        <f t="shared" si="93"/>
        <v>#N/A</v>
      </c>
      <c r="O498" t="e">
        <f t="shared" si="94"/>
        <v>#N/A</v>
      </c>
      <c r="P498" t="e">
        <f t="shared" si="95"/>
        <v>#N/A</v>
      </c>
      <c r="Q498" t="e">
        <f t="shared" si="96"/>
        <v>#N/A</v>
      </c>
      <c r="R498" t="e">
        <f t="shared" si="97"/>
        <v>#N/A</v>
      </c>
      <c r="S498" t="e">
        <f t="shared" si="98"/>
        <v>#N/A</v>
      </c>
      <c r="T498" t="e">
        <f t="shared" si="99"/>
        <v>#N/A</v>
      </c>
      <c r="U498" t="e">
        <f t="shared" si="100"/>
        <v>#N/A</v>
      </c>
    </row>
    <row r="499" spans="10:21" x14ac:dyDescent="0.3">
      <c r="J499" t="e">
        <f t="shared" si="89"/>
        <v>#N/A</v>
      </c>
      <c r="K499" t="e">
        <f t="shared" si="90"/>
        <v>#N/A</v>
      </c>
      <c r="L499" t="e">
        <f t="shared" si="91"/>
        <v>#N/A</v>
      </c>
      <c r="M499" t="e">
        <f t="shared" si="92"/>
        <v>#N/A</v>
      </c>
      <c r="N499" t="e">
        <f t="shared" si="93"/>
        <v>#N/A</v>
      </c>
      <c r="O499" t="e">
        <f t="shared" si="94"/>
        <v>#N/A</v>
      </c>
      <c r="P499" t="e">
        <f t="shared" si="95"/>
        <v>#N/A</v>
      </c>
      <c r="Q499" t="e">
        <f t="shared" si="96"/>
        <v>#N/A</v>
      </c>
      <c r="R499" t="e">
        <f t="shared" si="97"/>
        <v>#N/A</v>
      </c>
      <c r="S499" t="e">
        <f t="shared" si="98"/>
        <v>#N/A</v>
      </c>
      <c r="T499" t="e">
        <f t="shared" si="99"/>
        <v>#N/A</v>
      </c>
      <c r="U499" t="e">
        <f t="shared" si="100"/>
        <v>#N/A</v>
      </c>
    </row>
    <row r="500" spans="10:21" x14ac:dyDescent="0.3">
      <c r="J500" t="e">
        <f t="shared" si="89"/>
        <v>#N/A</v>
      </c>
      <c r="K500" t="e">
        <f t="shared" si="90"/>
        <v>#N/A</v>
      </c>
      <c r="L500" t="e">
        <f t="shared" si="91"/>
        <v>#N/A</v>
      </c>
      <c r="M500" t="e">
        <f t="shared" si="92"/>
        <v>#N/A</v>
      </c>
      <c r="N500" t="e">
        <f t="shared" si="93"/>
        <v>#N/A</v>
      </c>
      <c r="O500" t="e">
        <f t="shared" si="94"/>
        <v>#N/A</v>
      </c>
      <c r="P500" t="e">
        <f t="shared" si="95"/>
        <v>#N/A</v>
      </c>
      <c r="Q500" t="e">
        <f t="shared" si="96"/>
        <v>#N/A</v>
      </c>
      <c r="R500" t="e">
        <f t="shared" si="97"/>
        <v>#N/A</v>
      </c>
      <c r="S500" t="e">
        <f t="shared" si="98"/>
        <v>#N/A</v>
      </c>
      <c r="T500" t="e">
        <f t="shared" si="99"/>
        <v>#N/A</v>
      </c>
      <c r="U500" t="e">
        <f t="shared" si="100"/>
        <v>#N/A</v>
      </c>
    </row>
    <row r="501" spans="10:21" x14ac:dyDescent="0.3">
      <c r="J501" t="e">
        <f t="shared" si="89"/>
        <v>#N/A</v>
      </c>
      <c r="K501" t="e">
        <f t="shared" si="90"/>
        <v>#N/A</v>
      </c>
      <c r="L501" t="e">
        <f t="shared" si="91"/>
        <v>#N/A</v>
      </c>
      <c r="M501" t="e">
        <f t="shared" si="92"/>
        <v>#N/A</v>
      </c>
      <c r="N501" t="e">
        <f t="shared" si="93"/>
        <v>#N/A</v>
      </c>
      <c r="O501" t="e">
        <f t="shared" si="94"/>
        <v>#N/A</v>
      </c>
      <c r="P501" t="e">
        <f t="shared" si="95"/>
        <v>#N/A</v>
      </c>
      <c r="Q501" t="e">
        <f t="shared" si="96"/>
        <v>#N/A</v>
      </c>
      <c r="R501" t="e">
        <f t="shared" si="97"/>
        <v>#N/A</v>
      </c>
      <c r="S501" t="e">
        <f t="shared" si="98"/>
        <v>#N/A</v>
      </c>
      <c r="T501" t="e">
        <f t="shared" si="99"/>
        <v>#N/A</v>
      </c>
      <c r="U501" t="e">
        <f t="shared" si="100"/>
        <v>#N/A</v>
      </c>
    </row>
    <row r="502" spans="10:21" x14ac:dyDescent="0.3">
      <c r="J502" t="e">
        <f t="shared" si="89"/>
        <v>#N/A</v>
      </c>
      <c r="K502" t="e">
        <f t="shared" si="90"/>
        <v>#N/A</v>
      </c>
      <c r="L502" t="e">
        <f t="shared" si="91"/>
        <v>#N/A</v>
      </c>
      <c r="M502" t="e">
        <f t="shared" si="92"/>
        <v>#N/A</v>
      </c>
      <c r="N502" t="e">
        <f t="shared" si="93"/>
        <v>#N/A</v>
      </c>
      <c r="O502" t="e">
        <f t="shared" si="94"/>
        <v>#N/A</v>
      </c>
      <c r="P502" t="e">
        <f t="shared" si="95"/>
        <v>#N/A</v>
      </c>
      <c r="Q502" t="e">
        <f t="shared" si="96"/>
        <v>#N/A</v>
      </c>
      <c r="R502" t="e">
        <f t="shared" si="97"/>
        <v>#N/A</v>
      </c>
      <c r="S502" t="e">
        <f t="shared" si="98"/>
        <v>#N/A</v>
      </c>
      <c r="T502" t="e">
        <f t="shared" si="99"/>
        <v>#N/A</v>
      </c>
      <c r="U502" t="e">
        <f t="shared" si="100"/>
        <v>#N/A</v>
      </c>
    </row>
    <row r="503" spans="10:21" x14ac:dyDescent="0.3">
      <c r="J503" t="e">
        <f t="shared" si="89"/>
        <v>#N/A</v>
      </c>
      <c r="K503" t="e">
        <f t="shared" si="90"/>
        <v>#N/A</v>
      </c>
      <c r="L503" t="e">
        <f t="shared" si="91"/>
        <v>#N/A</v>
      </c>
      <c r="M503" t="e">
        <f t="shared" si="92"/>
        <v>#N/A</v>
      </c>
      <c r="N503" t="e">
        <f t="shared" si="93"/>
        <v>#N/A</v>
      </c>
      <c r="O503" t="e">
        <f t="shared" si="94"/>
        <v>#N/A</v>
      </c>
      <c r="P503" t="e">
        <f t="shared" si="95"/>
        <v>#N/A</v>
      </c>
      <c r="Q503" t="e">
        <f t="shared" si="96"/>
        <v>#N/A</v>
      </c>
      <c r="R503" t="e">
        <f t="shared" si="97"/>
        <v>#N/A</v>
      </c>
      <c r="S503" t="e">
        <f t="shared" si="98"/>
        <v>#N/A</v>
      </c>
      <c r="T503" t="e">
        <f t="shared" si="99"/>
        <v>#N/A</v>
      </c>
      <c r="U503" t="e">
        <f t="shared" si="100"/>
        <v>#N/A</v>
      </c>
    </row>
    <row r="504" spans="10:21" x14ac:dyDescent="0.3">
      <c r="J504" t="e">
        <f t="shared" si="89"/>
        <v>#N/A</v>
      </c>
      <c r="K504" t="e">
        <f t="shared" si="90"/>
        <v>#N/A</v>
      </c>
      <c r="L504" t="e">
        <f t="shared" si="91"/>
        <v>#N/A</v>
      </c>
      <c r="M504" t="e">
        <f t="shared" si="92"/>
        <v>#N/A</v>
      </c>
      <c r="N504" t="e">
        <f t="shared" si="93"/>
        <v>#N/A</v>
      </c>
      <c r="O504" t="e">
        <f t="shared" si="94"/>
        <v>#N/A</v>
      </c>
      <c r="P504" t="e">
        <f t="shared" si="95"/>
        <v>#N/A</v>
      </c>
      <c r="Q504" t="e">
        <f t="shared" si="96"/>
        <v>#N/A</v>
      </c>
      <c r="R504" t="e">
        <f t="shared" si="97"/>
        <v>#N/A</v>
      </c>
      <c r="S504" t="e">
        <f t="shared" si="98"/>
        <v>#N/A</v>
      </c>
      <c r="T504" t="e">
        <f t="shared" si="99"/>
        <v>#N/A</v>
      </c>
      <c r="U504" t="e">
        <f t="shared" si="100"/>
        <v>#N/A</v>
      </c>
    </row>
    <row r="505" spans="10:21" x14ac:dyDescent="0.3">
      <c r="J505" t="e">
        <f t="shared" si="89"/>
        <v>#N/A</v>
      </c>
      <c r="K505" t="e">
        <f t="shared" si="90"/>
        <v>#N/A</v>
      </c>
      <c r="L505" t="e">
        <f t="shared" si="91"/>
        <v>#N/A</v>
      </c>
      <c r="M505" t="e">
        <f t="shared" si="92"/>
        <v>#N/A</v>
      </c>
      <c r="N505" t="e">
        <f t="shared" si="93"/>
        <v>#N/A</v>
      </c>
      <c r="O505" t="e">
        <f t="shared" si="94"/>
        <v>#N/A</v>
      </c>
      <c r="P505" t="e">
        <f t="shared" si="95"/>
        <v>#N/A</v>
      </c>
      <c r="Q505" t="e">
        <f t="shared" si="96"/>
        <v>#N/A</v>
      </c>
      <c r="R505" t="e">
        <f t="shared" si="97"/>
        <v>#N/A</v>
      </c>
      <c r="S505" t="e">
        <f t="shared" si="98"/>
        <v>#N/A</v>
      </c>
      <c r="T505" t="e">
        <f t="shared" si="99"/>
        <v>#N/A</v>
      </c>
      <c r="U505" t="e">
        <f t="shared" si="100"/>
        <v>#N/A</v>
      </c>
    </row>
    <row r="506" spans="10:21" x14ac:dyDescent="0.3">
      <c r="J506" t="e">
        <f t="shared" si="89"/>
        <v>#N/A</v>
      </c>
      <c r="K506" t="e">
        <f t="shared" si="90"/>
        <v>#N/A</v>
      </c>
      <c r="L506" t="e">
        <f t="shared" si="91"/>
        <v>#N/A</v>
      </c>
      <c r="M506" t="e">
        <f t="shared" si="92"/>
        <v>#N/A</v>
      </c>
      <c r="N506" t="e">
        <f t="shared" si="93"/>
        <v>#N/A</v>
      </c>
      <c r="O506" t="e">
        <f t="shared" si="94"/>
        <v>#N/A</v>
      </c>
      <c r="P506" t="e">
        <f t="shared" si="95"/>
        <v>#N/A</v>
      </c>
      <c r="Q506" t="e">
        <f t="shared" si="96"/>
        <v>#N/A</v>
      </c>
      <c r="R506" t="e">
        <f t="shared" si="97"/>
        <v>#N/A</v>
      </c>
      <c r="S506" t="e">
        <f t="shared" si="98"/>
        <v>#N/A</v>
      </c>
      <c r="T506" t="e">
        <f t="shared" si="99"/>
        <v>#N/A</v>
      </c>
      <c r="U506" t="e">
        <f t="shared" si="100"/>
        <v>#N/A</v>
      </c>
    </row>
    <row r="507" spans="10:21" x14ac:dyDescent="0.3">
      <c r="J507" t="e">
        <f t="shared" si="89"/>
        <v>#N/A</v>
      </c>
      <c r="K507" t="e">
        <f t="shared" si="90"/>
        <v>#N/A</v>
      </c>
      <c r="L507" t="e">
        <f t="shared" si="91"/>
        <v>#N/A</v>
      </c>
      <c r="M507" t="e">
        <f t="shared" si="92"/>
        <v>#N/A</v>
      </c>
      <c r="N507" t="e">
        <f t="shared" si="93"/>
        <v>#N/A</v>
      </c>
      <c r="O507" t="e">
        <f t="shared" si="94"/>
        <v>#N/A</v>
      </c>
      <c r="P507" t="e">
        <f t="shared" si="95"/>
        <v>#N/A</v>
      </c>
      <c r="Q507" t="e">
        <f t="shared" si="96"/>
        <v>#N/A</v>
      </c>
      <c r="R507" t="e">
        <f t="shared" si="97"/>
        <v>#N/A</v>
      </c>
      <c r="S507" t="e">
        <f t="shared" si="98"/>
        <v>#N/A</v>
      </c>
      <c r="T507" t="e">
        <f t="shared" si="99"/>
        <v>#N/A</v>
      </c>
      <c r="U507" t="e">
        <f t="shared" si="100"/>
        <v>#N/A</v>
      </c>
    </row>
    <row r="508" spans="10:21" x14ac:dyDescent="0.3">
      <c r="J508" t="e">
        <f t="shared" si="89"/>
        <v>#N/A</v>
      </c>
      <c r="K508" t="e">
        <f t="shared" si="90"/>
        <v>#N/A</v>
      </c>
      <c r="L508" t="e">
        <f t="shared" si="91"/>
        <v>#N/A</v>
      </c>
      <c r="M508" t="e">
        <f t="shared" si="92"/>
        <v>#N/A</v>
      </c>
      <c r="N508" t="e">
        <f t="shared" si="93"/>
        <v>#N/A</v>
      </c>
      <c r="O508" t="e">
        <f t="shared" si="94"/>
        <v>#N/A</v>
      </c>
      <c r="P508" t="e">
        <f t="shared" si="95"/>
        <v>#N/A</v>
      </c>
      <c r="Q508" t="e">
        <f t="shared" si="96"/>
        <v>#N/A</v>
      </c>
      <c r="R508" t="e">
        <f t="shared" si="97"/>
        <v>#N/A</v>
      </c>
      <c r="S508" t="e">
        <f t="shared" si="98"/>
        <v>#N/A</v>
      </c>
      <c r="T508" t="e">
        <f t="shared" si="99"/>
        <v>#N/A</v>
      </c>
      <c r="U508" t="e">
        <f t="shared" si="100"/>
        <v>#N/A</v>
      </c>
    </row>
    <row r="509" spans="10:21" x14ac:dyDescent="0.3">
      <c r="J509" t="e">
        <f t="shared" si="89"/>
        <v>#N/A</v>
      </c>
      <c r="K509" t="e">
        <f t="shared" si="90"/>
        <v>#N/A</v>
      </c>
      <c r="L509" t="e">
        <f t="shared" si="91"/>
        <v>#N/A</v>
      </c>
      <c r="M509" t="e">
        <f t="shared" si="92"/>
        <v>#N/A</v>
      </c>
      <c r="N509" t="e">
        <f t="shared" si="93"/>
        <v>#N/A</v>
      </c>
      <c r="O509" t="e">
        <f t="shared" si="94"/>
        <v>#N/A</v>
      </c>
      <c r="P509" t="e">
        <f t="shared" si="95"/>
        <v>#N/A</v>
      </c>
      <c r="Q509" t="e">
        <f t="shared" si="96"/>
        <v>#N/A</v>
      </c>
      <c r="R509" t="e">
        <f t="shared" si="97"/>
        <v>#N/A</v>
      </c>
      <c r="S509" t="e">
        <f t="shared" si="98"/>
        <v>#N/A</v>
      </c>
      <c r="T509" t="e">
        <f t="shared" si="99"/>
        <v>#N/A</v>
      </c>
      <c r="U509" t="e">
        <f t="shared" si="100"/>
        <v>#N/A</v>
      </c>
    </row>
    <row r="510" spans="10:21" x14ac:dyDescent="0.3">
      <c r="J510" t="e">
        <f t="shared" si="89"/>
        <v>#N/A</v>
      </c>
      <c r="K510" t="e">
        <f t="shared" si="90"/>
        <v>#N/A</v>
      </c>
      <c r="L510" t="e">
        <f t="shared" si="91"/>
        <v>#N/A</v>
      </c>
      <c r="M510" t="e">
        <f t="shared" si="92"/>
        <v>#N/A</v>
      </c>
      <c r="N510" t="e">
        <f t="shared" si="93"/>
        <v>#N/A</v>
      </c>
      <c r="O510" t="e">
        <f t="shared" si="94"/>
        <v>#N/A</v>
      </c>
      <c r="P510" t="e">
        <f t="shared" si="95"/>
        <v>#N/A</v>
      </c>
      <c r="Q510" t="e">
        <f t="shared" si="96"/>
        <v>#N/A</v>
      </c>
      <c r="R510" t="e">
        <f t="shared" si="97"/>
        <v>#N/A</v>
      </c>
      <c r="S510" t="e">
        <f t="shared" si="98"/>
        <v>#N/A</v>
      </c>
      <c r="T510" t="e">
        <f t="shared" si="99"/>
        <v>#N/A</v>
      </c>
      <c r="U510" t="e">
        <f t="shared" si="100"/>
        <v>#N/A</v>
      </c>
    </row>
    <row r="511" spans="10:21" x14ac:dyDescent="0.3">
      <c r="J511" t="e">
        <f t="shared" si="89"/>
        <v>#N/A</v>
      </c>
      <c r="K511" t="e">
        <f t="shared" si="90"/>
        <v>#N/A</v>
      </c>
      <c r="L511" t="e">
        <f t="shared" si="91"/>
        <v>#N/A</v>
      </c>
      <c r="M511" t="e">
        <f t="shared" si="92"/>
        <v>#N/A</v>
      </c>
      <c r="N511" t="e">
        <f t="shared" si="93"/>
        <v>#N/A</v>
      </c>
      <c r="O511" t="e">
        <f t="shared" si="94"/>
        <v>#N/A</v>
      </c>
      <c r="P511" t="e">
        <f t="shared" si="95"/>
        <v>#N/A</v>
      </c>
      <c r="Q511" t="e">
        <f t="shared" si="96"/>
        <v>#N/A</v>
      </c>
      <c r="R511" t="e">
        <f t="shared" si="97"/>
        <v>#N/A</v>
      </c>
      <c r="S511" t="e">
        <f t="shared" si="98"/>
        <v>#N/A</v>
      </c>
      <c r="T511" t="e">
        <f t="shared" si="99"/>
        <v>#N/A</v>
      </c>
      <c r="U511" t="e">
        <f t="shared" si="100"/>
        <v>#N/A</v>
      </c>
    </row>
    <row r="512" spans="10:21" x14ac:dyDescent="0.3">
      <c r="J512" t="e">
        <f t="shared" si="89"/>
        <v>#N/A</v>
      </c>
      <c r="K512" t="e">
        <f t="shared" si="90"/>
        <v>#N/A</v>
      </c>
      <c r="L512" t="e">
        <f t="shared" si="91"/>
        <v>#N/A</v>
      </c>
      <c r="M512" t="e">
        <f t="shared" si="92"/>
        <v>#N/A</v>
      </c>
      <c r="N512" t="e">
        <f t="shared" si="93"/>
        <v>#N/A</v>
      </c>
      <c r="O512" t="e">
        <f t="shared" si="94"/>
        <v>#N/A</v>
      </c>
      <c r="P512" t="e">
        <f t="shared" si="95"/>
        <v>#N/A</v>
      </c>
      <c r="Q512" t="e">
        <f t="shared" si="96"/>
        <v>#N/A</v>
      </c>
      <c r="R512" t="e">
        <f t="shared" si="97"/>
        <v>#N/A</v>
      </c>
      <c r="S512" t="e">
        <f t="shared" si="98"/>
        <v>#N/A</v>
      </c>
      <c r="T512" t="e">
        <f t="shared" si="99"/>
        <v>#N/A</v>
      </c>
      <c r="U512" t="e">
        <f t="shared" si="100"/>
        <v>#N/A</v>
      </c>
    </row>
    <row r="513" spans="10:21" x14ac:dyDescent="0.3">
      <c r="J513" t="e">
        <f t="shared" si="89"/>
        <v>#N/A</v>
      </c>
      <c r="K513" t="e">
        <f t="shared" si="90"/>
        <v>#N/A</v>
      </c>
      <c r="L513" t="e">
        <f t="shared" si="91"/>
        <v>#N/A</v>
      </c>
      <c r="M513" t="e">
        <f t="shared" si="92"/>
        <v>#N/A</v>
      </c>
      <c r="N513" t="e">
        <f t="shared" si="93"/>
        <v>#N/A</v>
      </c>
      <c r="O513" t="e">
        <f t="shared" si="94"/>
        <v>#N/A</v>
      </c>
      <c r="P513" t="e">
        <f t="shared" si="95"/>
        <v>#N/A</v>
      </c>
      <c r="Q513" t="e">
        <f t="shared" si="96"/>
        <v>#N/A</v>
      </c>
      <c r="R513" t="e">
        <f t="shared" si="97"/>
        <v>#N/A</v>
      </c>
      <c r="S513" t="e">
        <f t="shared" si="98"/>
        <v>#N/A</v>
      </c>
      <c r="T513" t="e">
        <f t="shared" si="99"/>
        <v>#N/A</v>
      </c>
      <c r="U513" t="e">
        <f t="shared" si="100"/>
        <v>#N/A</v>
      </c>
    </row>
    <row r="514" spans="10:21" x14ac:dyDescent="0.3">
      <c r="J514" t="e">
        <f t="shared" si="89"/>
        <v>#N/A</v>
      </c>
      <c r="K514" t="e">
        <f t="shared" si="90"/>
        <v>#N/A</v>
      </c>
      <c r="L514" t="e">
        <f t="shared" si="91"/>
        <v>#N/A</v>
      </c>
      <c r="M514" t="e">
        <f t="shared" si="92"/>
        <v>#N/A</v>
      </c>
      <c r="N514" t="e">
        <f t="shared" si="93"/>
        <v>#N/A</v>
      </c>
      <c r="O514" t="e">
        <f t="shared" si="94"/>
        <v>#N/A</v>
      </c>
      <c r="P514" t="e">
        <f t="shared" si="95"/>
        <v>#N/A</v>
      </c>
      <c r="Q514" t="e">
        <f t="shared" si="96"/>
        <v>#N/A</v>
      </c>
      <c r="R514" t="e">
        <f t="shared" si="97"/>
        <v>#N/A</v>
      </c>
      <c r="S514" t="e">
        <f t="shared" si="98"/>
        <v>#N/A</v>
      </c>
      <c r="T514" t="e">
        <f t="shared" si="99"/>
        <v>#N/A</v>
      </c>
      <c r="U514" t="e">
        <f t="shared" si="100"/>
        <v>#N/A</v>
      </c>
    </row>
    <row r="515" spans="10:21" x14ac:dyDescent="0.3">
      <c r="J515" t="e">
        <f t="shared" si="89"/>
        <v>#N/A</v>
      </c>
      <c r="K515" t="e">
        <f t="shared" si="90"/>
        <v>#N/A</v>
      </c>
      <c r="L515" t="e">
        <f t="shared" si="91"/>
        <v>#N/A</v>
      </c>
      <c r="M515" t="e">
        <f t="shared" si="92"/>
        <v>#N/A</v>
      </c>
      <c r="N515" t="e">
        <f t="shared" si="93"/>
        <v>#N/A</v>
      </c>
      <c r="O515" t="e">
        <f t="shared" si="94"/>
        <v>#N/A</v>
      </c>
      <c r="P515" t="e">
        <f t="shared" si="95"/>
        <v>#N/A</v>
      </c>
      <c r="Q515" t="e">
        <f t="shared" si="96"/>
        <v>#N/A</v>
      </c>
      <c r="R515" t="e">
        <f t="shared" si="97"/>
        <v>#N/A</v>
      </c>
      <c r="S515" t="e">
        <f t="shared" si="98"/>
        <v>#N/A</v>
      </c>
      <c r="T515" t="e">
        <f t="shared" si="99"/>
        <v>#N/A</v>
      </c>
      <c r="U515" t="e">
        <f t="shared" si="100"/>
        <v>#N/A</v>
      </c>
    </row>
    <row r="516" spans="10:21" x14ac:dyDescent="0.3">
      <c r="J516" t="e">
        <f t="shared" si="89"/>
        <v>#N/A</v>
      </c>
      <c r="K516" t="e">
        <f t="shared" si="90"/>
        <v>#N/A</v>
      </c>
      <c r="L516" t="e">
        <f t="shared" si="91"/>
        <v>#N/A</v>
      </c>
      <c r="M516" t="e">
        <f t="shared" si="92"/>
        <v>#N/A</v>
      </c>
      <c r="N516" t="e">
        <f t="shared" si="93"/>
        <v>#N/A</v>
      </c>
      <c r="O516" t="e">
        <f t="shared" si="94"/>
        <v>#N/A</v>
      </c>
      <c r="P516" t="e">
        <f t="shared" si="95"/>
        <v>#N/A</v>
      </c>
      <c r="Q516" t="e">
        <f t="shared" si="96"/>
        <v>#N/A</v>
      </c>
      <c r="R516" t="e">
        <f t="shared" si="97"/>
        <v>#N/A</v>
      </c>
      <c r="S516" t="e">
        <f t="shared" si="98"/>
        <v>#N/A</v>
      </c>
      <c r="T516" t="e">
        <f t="shared" si="99"/>
        <v>#N/A</v>
      </c>
      <c r="U516" t="e">
        <f t="shared" si="100"/>
        <v>#N/A</v>
      </c>
    </row>
    <row r="517" spans="10:21" x14ac:dyDescent="0.3">
      <c r="J517" t="e">
        <f t="shared" ref="J517:J562" si="101">RIGHT(VLOOKUP($I$1&amp;"C",$A517:$H517,2,FALSE),4)</f>
        <v>#N/A</v>
      </c>
      <c r="K517" t="e">
        <f t="shared" ref="K517:K562" si="102">VLOOKUP($I$1&amp;"C",$A517:$H517,4,FALSE)</f>
        <v>#N/A</v>
      </c>
      <c r="L517" t="e">
        <f t="shared" ref="L517:L562" si="103">VLOOKUP($I$1&amp;"C",$A517:$H517,5,FALSE)</f>
        <v>#N/A</v>
      </c>
      <c r="M517" t="e">
        <f t="shared" ref="M517:M562" si="104">VLOOKUP($I$1&amp;"C",$A517:$H517,6,FALSE)</f>
        <v>#N/A</v>
      </c>
      <c r="N517" t="e">
        <f t="shared" ref="N517:N562" si="105">VLOOKUP($I$1&amp;"C",$A517:$H517,7,FALSE)</f>
        <v>#N/A</v>
      </c>
      <c r="O517" t="e">
        <f t="shared" ref="O517:O562" si="106">VLOOKUP($I$1&amp;"C",$A517:$H517,8,FALSE)</f>
        <v>#N/A</v>
      </c>
      <c r="P517" t="e">
        <f t="shared" ref="P517:P562" si="107">RIGHT(VLOOKUP($I$1&amp;"P",$A517:$H517,2,FALSE),4)</f>
        <v>#N/A</v>
      </c>
      <c r="Q517" t="e">
        <f t="shared" ref="Q517:Q562" si="108">VLOOKUP($I$1&amp;"P",$A517:$H517,4,FALSE)</f>
        <v>#N/A</v>
      </c>
      <c r="R517" t="e">
        <f t="shared" ref="R517:R562" si="109">VLOOKUP($I$1&amp;"P",$A517:$H517,5,FALSE)</f>
        <v>#N/A</v>
      </c>
      <c r="S517" t="e">
        <f t="shared" ref="S517:S562" si="110">VLOOKUP($I$1&amp;"P",$A517:$H517,6,FALSE)</f>
        <v>#N/A</v>
      </c>
      <c r="T517" t="e">
        <f t="shared" ref="T517:T562" si="111">VLOOKUP($I$1&amp;"P",$A517:$H517,7,FALSE)</f>
        <v>#N/A</v>
      </c>
      <c r="U517" t="e">
        <f t="shared" ref="U517:U562" si="112">VLOOKUP($I$1&amp;"P",$A517:$H517,8,FALSE)</f>
        <v>#N/A</v>
      </c>
    </row>
    <row r="518" spans="10:21" x14ac:dyDescent="0.3">
      <c r="J518" t="e">
        <f t="shared" si="101"/>
        <v>#N/A</v>
      </c>
      <c r="K518" t="e">
        <f t="shared" si="102"/>
        <v>#N/A</v>
      </c>
      <c r="L518" t="e">
        <f t="shared" si="103"/>
        <v>#N/A</v>
      </c>
      <c r="M518" t="e">
        <f t="shared" si="104"/>
        <v>#N/A</v>
      </c>
      <c r="N518" t="e">
        <f t="shared" si="105"/>
        <v>#N/A</v>
      </c>
      <c r="O518" t="e">
        <f t="shared" si="106"/>
        <v>#N/A</v>
      </c>
      <c r="P518" t="e">
        <f t="shared" si="107"/>
        <v>#N/A</v>
      </c>
      <c r="Q518" t="e">
        <f t="shared" si="108"/>
        <v>#N/A</v>
      </c>
      <c r="R518" t="e">
        <f t="shared" si="109"/>
        <v>#N/A</v>
      </c>
      <c r="S518" t="e">
        <f t="shared" si="110"/>
        <v>#N/A</v>
      </c>
      <c r="T518" t="e">
        <f t="shared" si="111"/>
        <v>#N/A</v>
      </c>
      <c r="U518" t="e">
        <f t="shared" si="112"/>
        <v>#N/A</v>
      </c>
    </row>
    <row r="519" spans="10:21" x14ac:dyDescent="0.3">
      <c r="J519" t="e">
        <f t="shared" si="101"/>
        <v>#N/A</v>
      </c>
      <c r="K519" t="e">
        <f t="shared" si="102"/>
        <v>#N/A</v>
      </c>
      <c r="L519" t="e">
        <f t="shared" si="103"/>
        <v>#N/A</v>
      </c>
      <c r="M519" t="e">
        <f t="shared" si="104"/>
        <v>#N/A</v>
      </c>
      <c r="N519" t="e">
        <f t="shared" si="105"/>
        <v>#N/A</v>
      </c>
      <c r="O519" t="e">
        <f t="shared" si="106"/>
        <v>#N/A</v>
      </c>
      <c r="P519" t="e">
        <f t="shared" si="107"/>
        <v>#N/A</v>
      </c>
      <c r="Q519" t="e">
        <f t="shared" si="108"/>
        <v>#N/A</v>
      </c>
      <c r="R519" t="e">
        <f t="shared" si="109"/>
        <v>#N/A</v>
      </c>
      <c r="S519" t="e">
        <f t="shared" si="110"/>
        <v>#N/A</v>
      </c>
      <c r="T519" t="e">
        <f t="shared" si="111"/>
        <v>#N/A</v>
      </c>
      <c r="U519" t="e">
        <f t="shared" si="112"/>
        <v>#N/A</v>
      </c>
    </row>
    <row r="520" spans="10:21" x14ac:dyDescent="0.3">
      <c r="J520" t="e">
        <f t="shared" si="101"/>
        <v>#N/A</v>
      </c>
      <c r="K520" t="e">
        <f t="shared" si="102"/>
        <v>#N/A</v>
      </c>
      <c r="L520" t="e">
        <f t="shared" si="103"/>
        <v>#N/A</v>
      </c>
      <c r="M520" t="e">
        <f t="shared" si="104"/>
        <v>#N/A</v>
      </c>
      <c r="N520" t="e">
        <f t="shared" si="105"/>
        <v>#N/A</v>
      </c>
      <c r="O520" t="e">
        <f t="shared" si="106"/>
        <v>#N/A</v>
      </c>
      <c r="P520" t="e">
        <f t="shared" si="107"/>
        <v>#N/A</v>
      </c>
      <c r="Q520" t="e">
        <f t="shared" si="108"/>
        <v>#N/A</v>
      </c>
      <c r="R520" t="e">
        <f t="shared" si="109"/>
        <v>#N/A</v>
      </c>
      <c r="S520" t="e">
        <f t="shared" si="110"/>
        <v>#N/A</v>
      </c>
      <c r="T520" t="e">
        <f t="shared" si="111"/>
        <v>#N/A</v>
      </c>
      <c r="U520" t="e">
        <f t="shared" si="112"/>
        <v>#N/A</v>
      </c>
    </row>
    <row r="521" spans="10:21" x14ac:dyDescent="0.3">
      <c r="J521" t="e">
        <f t="shared" si="101"/>
        <v>#N/A</v>
      </c>
      <c r="K521" t="e">
        <f t="shared" si="102"/>
        <v>#N/A</v>
      </c>
      <c r="L521" t="e">
        <f t="shared" si="103"/>
        <v>#N/A</v>
      </c>
      <c r="M521" t="e">
        <f t="shared" si="104"/>
        <v>#N/A</v>
      </c>
      <c r="N521" t="e">
        <f t="shared" si="105"/>
        <v>#N/A</v>
      </c>
      <c r="O521" t="e">
        <f t="shared" si="106"/>
        <v>#N/A</v>
      </c>
      <c r="P521" t="e">
        <f t="shared" si="107"/>
        <v>#N/A</v>
      </c>
      <c r="Q521" t="e">
        <f t="shared" si="108"/>
        <v>#N/A</v>
      </c>
      <c r="R521" t="e">
        <f t="shared" si="109"/>
        <v>#N/A</v>
      </c>
      <c r="S521" t="e">
        <f t="shared" si="110"/>
        <v>#N/A</v>
      </c>
      <c r="T521" t="e">
        <f t="shared" si="111"/>
        <v>#N/A</v>
      </c>
      <c r="U521" t="e">
        <f t="shared" si="112"/>
        <v>#N/A</v>
      </c>
    </row>
    <row r="522" spans="10:21" x14ac:dyDescent="0.3">
      <c r="J522" t="e">
        <f t="shared" si="101"/>
        <v>#N/A</v>
      </c>
      <c r="K522" t="e">
        <f t="shared" si="102"/>
        <v>#N/A</v>
      </c>
      <c r="L522" t="e">
        <f t="shared" si="103"/>
        <v>#N/A</v>
      </c>
      <c r="M522" t="e">
        <f t="shared" si="104"/>
        <v>#N/A</v>
      </c>
      <c r="N522" t="e">
        <f t="shared" si="105"/>
        <v>#N/A</v>
      </c>
      <c r="O522" t="e">
        <f t="shared" si="106"/>
        <v>#N/A</v>
      </c>
      <c r="P522" t="e">
        <f t="shared" si="107"/>
        <v>#N/A</v>
      </c>
      <c r="Q522" t="e">
        <f t="shared" si="108"/>
        <v>#N/A</v>
      </c>
      <c r="R522" t="e">
        <f t="shared" si="109"/>
        <v>#N/A</v>
      </c>
      <c r="S522" t="e">
        <f t="shared" si="110"/>
        <v>#N/A</v>
      </c>
      <c r="T522" t="e">
        <f t="shared" si="111"/>
        <v>#N/A</v>
      </c>
      <c r="U522" t="e">
        <f t="shared" si="112"/>
        <v>#N/A</v>
      </c>
    </row>
    <row r="523" spans="10:21" x14ac:dyDescent="0.3">
      <c r="J523" t="e">
        <f t="shared" si="101"/>
        <v>#N/A</v>
      </c>
      <c r="K523" t="e">
        <f t="shared" si="102"/>
        <v>#N/A</v>
      </c>
      <c r="L523" t="e">
        <f t="shared" si="103"/>
        <v>#N/A</v>
      </c>
      <c r="M523" t="e">
        <f t="shared" si="104"/>
        <v>#N/A</v>
      </c>
      <c r="N523" t="e">
        <f t="shared" si="105"/>
        <v>#N/A</v>
      </c>
      <c r="O523" t="e">
        <f t="shared" si="106"/>
        <v>#N/A</v>
      </c>
      <c r="P523" t="e">
        <f t="shared" si="107"/>
        <v>#N/A</v>
      </c>
      <c r="Q523" t="e">
        <f t="shared" si="108"/>
        <v>#N/A</v>
      </c>
      <c r="R523" t="e">
        <f t="shared" si="109"/>
        <v>#N/A</v>
      </c>
      <c r="S523" t="e">
        <f t="shared" si="110"/>
        <v>#N/A</v>
      </c>
      <c r="T523" t="e">
        <f t="shared" si="111"/>
        <v>#N/A</v>
      </c>
      <c r="U523" t="e">
        <f t="shared" si="112"/>
        <v>#N/A</v>
      </c>
    </row>
    <row r="524" spans="10:21" x14ac:dyDescent="0.3">
      <c r="J524" t="e">
        <f t="shared" si="101"/>
        <v>#N/A</v>
      </c>
      <c r="K524" t="e">
        <f t="shared" si="102"/>
        <v>#N/A</v>
      </c>
      <c r="L524" t="e">
        <f t="shared" si="103"/>
        <v>#N/A</v>
      </c>
      <c r="M524" t="e">
        <f t="shared" si="104"/>
        <v>#N/A</v>
      </c>
      <c r="N524" t="e">
        <f t="shared" si="105"/>
        <v>#N/A</v>
      </c>
      <c r="O524" t="e">
        <f t="shared" si="106"/>
        <v>#N/A</v>
      </c>
      <c r="P524" t="e">
        <f t="shared" si="107"/>
        <v>#N/A</v>
      </c>
      <c r="Q524" t="e">
        <f t="shared" si="108"/>
        <v>#N/A</v>
      </c>
      <c r="R524" t="e">
        <f t="shared" si="109"/>
        <v>#N/A</v>
      </c>
      <c r="S524" t="e">
        <f t="shared" si="110"/>
        <v>#N/A</v>
      </c>
      <c r="T524" t="e">
        <f t="shared" si="111"/>
        <v>#N/A</v>
      </c>
      <c r="U524" t="e">
        <f t="shared" si="112"/>
        <v>#N/A</v>
      </c>
    </row>
    <row r="525" spans="10:21" x14ac:dyDescent="0.3">
      <c r="J525" t="e">
        <f t="shared" si="101"/>
        <v>#N/A</v>
      </c>
      <c r="K525" t="e">
        <f t="shared" si="102"/>
        <v>#N/A</v>
      </c>
      <c r="L525" t="e">
        <f t="shared" si="103"/>
        <v>#N/A</v>
      </c>
      <c r="M525" t="e">
        <f t="shared" si="104"/>
        <v>#N/A</v>
      </c>
      <c r="N525" t="e">
        <f t="shared" si="105"/>
        <v>#N/A</v>
      </c>
      <c r="O525" t="e">
        <f t="shared" si="106"/>
        <v>#N/A</v>
      </c>
      <c r="P525" t="e">
        <f t="shared" si="107"/>
        <v>#N/A</v>
      </c>
      <c r="Q525" t="e">
        <f t="shared" si="108"/>
        <v>#N/A</v>
      </c>
      <c r="R525" t="e">
        <f t="shared" si="109"/>
        <v>#N/A</v>
      </c>
      <c r="S525" t="e">
        <f t="shared" si="110"/>
        <v>#N/A</v>
      </c>
      <c r="T525" t="e">
        <f t="shared" si="111"/>
        <v>#N/A</v>
      </c>
      <c r="U525" t="e">
        <f t="shared" si="112"/>
        <v>#N/A</v>
      </c>
    </row>
    <row r="526" spans="10:21" x14ac:dyDescent="0.3">
      <c r="J526" t="e">
        <f t="shared" si="101"/>
        <v>#N/A</v>
      </c>
      <c r="K526" t="e">
        <f t="shared" si="102"/>
        <v>#N/A</v>
      </c>
      <c r="L526" t="e">
        <f t="shared" si="103"/>
        <v>#N/A</v>
      </c>
      <c r="M526" t="e">
        <f t="shared" si="104"/>
        <v>#N/A</v>
      </c>
      <c r="N526" t="e">
        <f t="shared" si="105"/>
        <v>#N/A</v>
      </c>
      <c r="O526" t="e">
        <f t="shared" si="106"/>
        <v>#N/A</v>
      </c>
      <c r="P526" t="e">
        <f t="shared" si="107"/>
        <v>#N/A</v>
      </c>
      <c r="Q526" t="e">
        <f t="shared" si="108"/>
        <v>#N/A</v>
      </c>
      <c r="R526" t="e">
        <f t="shared" si="109"/>
        <v>#N/A</v>
      </c>
      <c r="S526" t="e">
        <f t="shared" si="110"/>
        <v>#N/A</v>
      </c>
      <c r="T526" t="e">
        <f t="shared" si="111"/>
        <v>#N/A</v>
      </c>
      <c r="U526" t="e">
        <f t="shared" si="112"/>
        <v>#N/A</v>
      </c>
    </row>
    <row r="527" spans="10:21" x14ac:dyDescent="0.3">
      <c r="J527" t="e">
        <f t="shared" si="101"/>
        <v>#N/A</v>
      </c>
      <c r="K527" t="e">
        <f t="shared" si="102"/>
        <v>#N/A</v>
      </c>
      <c r="L527" t="e">
        <f t="shared" si="103"/>
        <v>#N/A</v>
      </c>
      <c r="M527" t="e">
        <f t="shared" si="104"/>
        <v>#N/A</v>
      </c>
      <c r="N527" t="e">
        <f t="shared" si="105"/>
        <v>#N/A</v>
      </c>
      <c r="O527" t="e">
        <f t="shared" si="106"/>
        <v>#N/A</v>
      </c>
      <c r="P527" t="e">
        <f t="shared" si="107"/>
        <v>#N/A</v>
      </c>
      <c r="Q527" t="e">
        <f t="shared" si="108"/>
        <v>#N/A</v>
      </c>
      <c r="R527" t="e">
        <f t="shared" si="109"/>
        <v>#N/A</v>
      </c>
      <c r="S527" t="e">
        <f t="shared" si="110"/>
        <v>#N/A</v>
      </c>
      <c r="T527" t="e">
        <f t="shared" si="111"/>
        <v>#N/A</v>
      </c>
      <c r="U527" t="e">
        <f t="shared" si="112"/>
        <v>#N/A</v>
      </c>
    </row>
    <row r="528" spans="10:21" x14ac:dyDescent="0.3">
      <c r="J528" t="e">
        <f t="shared" si="101"/>
        <v>#N/A</v>
      </c>
      <c r="K528" t="e">
        <f t="shared" si="102"/>
        <v>#N/A</v>
      </c>
      <c r="L528" t="e">
        <f t="shared" si="103"/>
        <v>#N/A</v>
      </c>
      <c r="M528" t="e">
        <f t="shared" si="104"/>
        <v>#N/A</v>
      </c>
      <c r="N528" t="e">
        <f t="shared" si="105"/>
        <v>#N/A</v>
      </c>
      <c r="O528" t="e">
        <f t="shared" si="106"/>
        <v>#N/A</v>
      </c>
      <c r="P528" t="e">
        <f t="shared" si="107"/>
        <v>#N/A</v>
      </c>
      <c r="Q528" t="e">
        <f t="shared" si="108"/>
        <v>#N/A</v>
      </c>
      <c r="R528" t="e">
        <f t="shared" si="109"/>
        <v>#N/A</v>
      </c>
      <c r="S528" t="e">
        <f t="shared" si="110"/>
        <v>#N/A</v>
      </c>
      <c r="T528" t="e">
        <f t="shared" si="111"/>
        <v>#N/A</v>
      </c>
      <c r="U528" t="e">
        <f t="shared" si="112"/>
        <v>#N/A</v>
      </c>
    </row>
    <row r="529" spans="10:21" x14ac:dyDescent="0.3">
      <c r="J529" t="e">
        <f t="shared" si="101"/>
        <v>#N/A</v>
      </c>
      <c r="K529" t="e">
        <f t="shared" si="102"/>
        <v>#N/A</v>
      </c>
      <c r="L529" t="e">
        <f t="shared" si="103"/>
        <v>#N/A</v>
      </c>
      <c r="M529" t="e">
        <f t="shared" si="104"/>
        <v>#N/A</v>
      </c>
      <c r="N529" t="e">
        <f t="shared" si="105"/>
        <v>#N/A</v>
      </c>
      <c r="O529" t="e">
        <f t="shared" si="106"/>
        <v>#N/A</v>
      </c>
      <c r="P529" t="e">
        <f t="shared" si="107"/>
        <v>#N/A</v>
      </c>
      <c r="Q529" t="e">
        <f t="shared" si="108"/>
        <v>#N/A</v>
      </c>
      <c r="R529" t="e">
        <f t="shared" si="109"/>
        <v>#N/A</v>
      </c>
      <c r="S529" t="e">
        <f t="shared" si="110"/>
        <v>#N/A</v>
      </c>
      <c r="T529" t="e">
        <f t="shared" si="111"/>
        <v>#N/A</v>
      </c>
      <c r="U529" t="e">
        <f t="shared" si="112"/>
        <v>#N/A</v>
      </c>
    </row>
    <row r="530" spans="10:21" x14ac:dyDescent="0.3">
      <c r="J530" t="e">
        <f t="shared" si="101"/>
        <v>#N/A</v>
      </c>
      <c r="K530" t="e">
        <f t="shared" si="102"/>
        <v>#N/A</v>
      </c>
      <c r="L530" t="e">
        <f t="shared" si="103"/>
        <v>#N/A</v>
      </c>
      <c r="M530" t="e">
        <f t="shared" si="104"/>
        <v>#N/A</v>
      </c>
      <c r="N530" t="e">
        <f t="shared" si="105"/>
        <v>#N/A</v>
      </c>
      <c r="O530" t="e">
        <f t="shared" si="106"/>
        <v>#N/A</v>
      </c>
      <c r="P530" t="e">
        <f t="shared" si="107"/>
        <v>#N/A</v>
      </c>
      <c r="Q530" t="e">
        <f t="shared" si="108"/>
        <v>#N/A</v>
      </c>
      <c r="R530" t="e">
        <f t="shared" si="109"/>
        <v>#N/A</v>
      </c>
      <c r="S530" t="e">
        <f t="shared" si="110"/>
        <v>#N/A</v>
      </c>
      <c r="T530" t="e">
        <f t="shared" si="111"/>
        <v>#N/A</v>
      </c>
      <c r="U530" t="e">
        <f t="shared" si="112"/>
        <v>#N/A</v>
      </c>
    </row>
    <row r="531" spans="10:21" x14ac:dyDescent="0.3">
      <c r="J531" t="e">
        <f t="shared" si="101"/>
        <v>#N/A</v>
      </c>
      <c r="K531" t="e">
        <f t="shared" si="102"/>
        <v>#N/A</v>
      </c>
      <c r="L531" t="e">
        <f t="shared" si="103"/>
        <v>#N/A</v>
      </c>
      <c r="M531" t="e">
        <f t="shared" si="104"/>
        <v>#N/A</v>
      </c>
      <c r="N531" t="e">
        <f t="shared" si="105"/>
        <v>#N/A</v>
      </c>
      <c r="O531" t="e">
        <f t="shared" si="106"/>
        <v>#N/A</v>
      </c>
      <c r="P531" t="e">
        <f t="shared" si="107"/>
        <v>#N/A</v>
      </c>
      <c r="Q531" t="e">
        <f t="shared" si="108"/>
        <v>#N/A</v>
      </c>
      <c r="R531" t="e">
        <f t="shared" si="109"/>
        <v>#N/A</v>
      </c>
      <c r="S531" t="e">
        <f t="shared" si="110"/>
        <v>#N/A</v>
      </c>
      <c r="T531" t="e">
        <f t="shared" si="111"/>
        <v>#N/A</v>
      </c>
      <c r="U531" t="e">
        <f t="shared" si="112"/>
        <v>#N/A</v>
      </c>
    </row>
    <row r="532" spans="10:21" x14ac:dyDescent="0.3">
      <c r="J532" t="e">
        <f t="shared" si="101"/>
        <v>#N/A</v>
      </c>
      <c r="K532" t="e">
        <f t="shared" si="102"/>
        <v>#N/A</v>
      </c>
      <c r="L532" t="e">
        <f t="shared" si="103"/>
        <v>#N/A</v>
      </c>
      <c r="M532" t="e">
        <f t="shared" si="104"/>
        <v>#N/A</v>
      </c>
      <c r="N532" t="e">
        <f t="shared" si="105"/>
        <v>#N/A</v>
      </c>
      <c r="O532" t="e">
        <f t="shared" si="106"/>
        <v>#N/A</v>
      </c>
      <c r="P532" t="e">
        <f t="shared" si="107"/>
        <v>#N/A</v>
      </c>
      <c r="Q532" t="e">
        <f t="shared" si="108"/>
        <v>#N/A</v>
      </c>
      <c r="R532" t="e">
        <f t="shared" si="109"/>
        <v>#N/A</v>
      </c>
      <c r="S532" t="e">
        <f t="shared" si="110"/>
        <v>#N/A</v>
      </c>
      <c r="T532" t="e">
        <f t="shared" si="111"/>
        <v>#N/A</v>
      </c>
      <c r="U532" t="e">
        <f t="shared" si="112"/>
        <v>#N/A</v>
      </c>
    </row>
    <row r="533" spans="10:21" x14ac:dyDescent="0.3">
      <c r="J533" t="e">
        <f t="shared" si="101"/>
        <v>#N/A</v>
      </c>
      <c r="K533" t="e">
        <f t="shared" si="102"/>
        <v>#N/A</v>
      </c>
      <c r="L533" t="e">
        <f t="shared" si="103"/>
        <v>#N/A</v>
      </c>
      <c r="M533" t="e">
        <f t="shared" si="104"/>
        <v>#N/A</v>
      </c>
      <c r="N533" t="e">
        <f t="shared" si="105"/>
        <v>#N/A</v>
      </c>
      <c r="O533" t="e">
        <f t="shared" si="106"/>
        <v>#N/A</v>
      </c>
      <c r="P533" t="e">
        <f t="shared" si="107"/>
        <v>#N/A</v>
      </c>
      <c r="Q533" t="e">
        <f t="shared" si="108"/>
        <v>#N/A</v>
      </c>
      <c r="R533" t="e">
        <f t="shared" si="109"/>
        <v>#N/A</v>
      </c>
      <c r="S533" t="e">
        <f t="shared" si="110"/>
        <v>#N/A</v>
      </c>
      <c r="T533" t="e">
        <f t="shared" si="111"/>
        <v>#N/A</v>
      </c>
      <c r="U533" t="e">
        <f t="shared" si="112"/>
        <v>#N/A</v>
      </c>
    </row>
    <row r="534" spans="10:21" x14ac:dyDescent="0.3">
      <c r="J534" t="e">
        <f t="shared" si="101"/>
        <v>#N/A</v>
      </c>
      <c r="K534" t="e">
        <f t="shared" si="102"/>
        <v>#N/A</v>
      </c>
      <c r="L534" t="e">
        <f t="shared" si="103"/>
        <v>#N/A</v>
      </c>
      <c r="M534" t="e">
        <f t="shared" si="104"/>
        <v>#N/A</v>
      </c>
      <c r="N534" t="e">
        <f t="shared" si="105"/>
        <v>#N/A</v>
      </c>
      <c r="O534" t="e">
        <f t="shared" si="106"/>
        <v>#N/A</v>
      </c>
      <c r="P534" t="e">
        <f t="shared" si="107"/>
        <v>#N/A</v>
      </c>
      <c r="Q534" t="e">
        <f t="shared" si="108"/>
        <v>#N/A</v>
      </c>
      <c r="R534" t="e">
        <f t="shared" si="109"/>
        <v>#N/A</v>
      </c>
      <c r="S534" t="e">
        <f t="shared" si="110"/>
        <v>#N/A</v>
      </c>
      <c r="T534" t="e">
        <f t="shared" si="111"/>
        <v>#N/A</v>
      </c>
      <c r="U534" t="e">
        <f t="shared" si="112"/>
        <v>#N/A</v>
      </c>
    </row>
    <row r="535" spans="10:21" x14ac:dyDescent="0.3">
      <c r="J535" t="e">
        <f t="shared" si="101"/>
        <v>#N/A</v>
      </c>
      <c r="K535" t="e">
        <f t="shared" si="102"/>
        <v>#N/A</v>
      </c>
      <c r="L535" t="e">
        <f t="shared" si="103"/>
        <v>#N/A</v>
      </c>
      <c r="M535" t="e">
        <f t="shared" si="104"/>
        <v>#N/A</v>
      </c>
      <c r="N535" t="e">
        <f t="shared" si="105"/>
        <v>#N/A</v>
      </c>
      <c r="O535" t="e">
        <f t="shared" si="106"/>
        <v>#N/A</v>
      </c>
      <c r="P535" t="e">
        <f t="shared" si="107"/>
        <v>#N/A</v>
      </c>
      <c r="Q535" t="e">
        <f t="shared" si="108"/>
        <v>#N/A</v>
      </c>
      <c r="R535" t="e">
        <f t="shared" si="109"/>
        <v>#N/A</v>
      </c>
      <c r="S535" t="e">
        <f t="shared" si="110"/>
        <v>#N/A</v>
      </c>
      <c r="T535" t="e">
        <f t="shared" si="111"/>
        <v>#N/A</v>
      </c>
      <c r="U535" t="e">
        <f t="shared" si="112"/>
        <v>#N/A</v>
      </c>
    </row>
    <row r="536" spans="10:21" x14ac:dyDescent="0.3">
      <c r="J536" t="e">
        <f t="shared" si="101"/>
        <v>#N/A</v>
      </c>
      <c r="K536" t="e">
        <f t="shared" si="102"/>
        <v>#N/A</v>
      </c>
      <c r="L536" t="e">
        <f t="shared" si="103"/>
        <v>#N/A</v>
      </c>
      <c r="M536" t="e">
        <f t="shared" si="104"/>
        <v>#N/A</v>
      </c>
      <c r="N536" t="e">
        <f t="shared" si="105"/>
        <v>#N/A</v>
      </c>
      <c r="O536" t="e">
        <f t="shared" si="106"/>
        <v>#N/A</v>
      </c>
      <c r="P536" t="e">
        <f t="shared" si="107"/>
        <v>#N/A</v>
      </c>
      <c r="Q536" t="e">
        <f t="shared" si="108"/>
        <v>#N/A</v>
      </c>
      <c r="R536" t="e">
        <f t="shared" si="109"/>
        <v>#N/A</v>
      </c>
      <c r="S536" t="e">
        <f t="shared" si="110"/>
        <v>#N/A</v>
      </c>
      <c r="T536" t="e">
        <f t="shared" si="111"/>
        <v>#N/A</v>
      </c>
      <c r="U536" t="e">
        <f t="shared" si="112"/>
        <v>#N/A</v>
      </c>
    </row>
    <row r="537" spans="10:21" x14ac:dyDescent="0.3">
      <c r="J537" t="e">
        <f t="shared" si="101"/>
        <v>#N/A</v>
      </c>
      <c r="K537" t="e">
        <f t="shared" si="102"/>
        <v>#N/A</v>
      </c>
      <c r="L537" t="e">
        <f t="shared" si="103"/>
        <v>#N/A</v>
      </c>
      <c r="M537" t="e">
        <f t="shared" si="104"/>
        <v>#N/A</v>
      </c>
      <c r="N537" t="e">
        <f t="shared" si="105"/>
        <v>#N/A</v>
      </c>
      <c r="O537" t="e">
        <f t="shared" si="106"/>
        <v>#N/A</v>
      </c>
      <c r="P537" t="e">
        <f t="shared" si="107"/>
        <v>#N/A</v>
      </c>
      <c r="Q537" t="e">
        <f t="shared" si="108"/>
        <v>#N/A</v>
      </c>
      <c r="R537" t="e">
        <f t="shared" si="109"/>
        <v>#N/A</v>
      </c>
      <c r="S537" t="e">
        <f t="shared" si="110"/>
        <v>#N/A</v>
      </c>
      <c r="T537" t="e">
        <f t="shared" si="111"/>
        <v>#N/A</v>
      </c>
      <c r="U537" t="e">
        <f t="shared" si="112"/>
        <v>#N/A</v>
      </c>
    </row>
    <row r="538" spans="10:21" x14ac:dyDescent="0.3">
      <c r="J538" t="e">
        <f t="shared" si="101"/>
        <v>#N/A</v>
      </c>
      <c r="K538" t="e">
        <f t="shared" si="102"/>
        <v>#N/A</v>
      </c>
      <c r="L538" t="e">
        <f t="shared" si="103"/>
        <v>#N/A</v>
      </c>
      <c r="M538" t="e">
        <f t="shared" si="104"/>
        <v>#N/A</v>
      </c>
      <c r="N538" t="e">
        <f t="shared" si="105"/>
        <v>#N/A</v>
      </c>
      <c r="O538" t="e">
        <f t="shared" si="106"/>
        <v>#N/A</v>
      </c>
      <c r="P538" t="e">
        <f t="shared" si="107"/>
        <v>#N/A</v>
      </c>
      <c r="Q538" t="e">
        <f t="shared" si="108"/>
        <v>#N/A</v>
      </c>
      <c r="R538" t="e">
        <f t="shared" si="109"/>
        <v>#N/A</v>
      </c>
      <c r="S538" t="e">
        <f t="shared" si="110"/>
        <v>#N/A</v>
      </c>
      <c r="T538" t="e">
        <f t="shared" si="111"/>
        <v>#N/A</v>
      </c>
      <c r="U538" t="e">
        <f t="shared" si="112"/>
        <v>#N/A</v>
      </c>
    </row>
    <row r="539" spans="10:21" x14ac:dyDescent="0.3">
      <c r="J539" t="e">
        <f t="shared" si="101"/>
        <v>#N/A</v>
      </c>
      <c r="K539" t="e">
        <f t="shared" si="102"/>
        <v>#N/A</v>
      </c>
      <c r="L539" t="e">
        <f t="shared" si="103"/>
        <v>#N/A</v>
      </c>
      <c r="M539" t="e">
        <f t="shared" si="104"/>
        <v>#N/A</v>
      </c>
      <c r="N539" t="e">
        <f t="shared" si="105"/>
        <v>#N/A</v>
      </c>
      <c r="O539" t="e">
        <f t="shared" si="106"/>
        <v>#N/A</v>
      </c>
      <c r="P539" t="e">
        <f t="shared" si="107"/>
        <v>#N/A</v>
      </c>
      <c r="Q539" t="e">
        <f t="shared" si="108"/>
        <v>#N/A</v>
      </c>
      <c r="R539" t="e">
        <f t="shared" si="109"/>
        <v>#N/A</v>
      </c>
      <c r="S539" t="e">
        <f t="shared" si="110"/>
        <v>#N/A</v>
      </c>
      <c r="T539" t="e">
        <f t="shared" si="111"/>
        <v>#N/A</v>
      </c>
      <c r="U539" t="e">
        <f t="shared" si="112"/>
        <v>#N/A</v>
      </c>
    </row>
    <row r="540" spans="10:21" x14ac:dyDescent="0.3">
      <c r="J540" t="e">
        <f t="shared" si="101"/>
        <v>#N/A</v>
      </c>
      <c r="K540" t="e">
        <f t="shared" si="102"/>
        <v>#N/A</v>
      </c>
      <c r="L540" t="e">
        <f t="shared" si="103"/>
        <v>#N/A</v>
      </c>
      <c r="M540" t="e">
        <f t="shared" si="104"/>
        <v>#N/A</v>
      </c>
      <c r="N540" t="e">
        <f t="shared" si="105"/>
        <v>#N/A</v>
      </c>
      <c r="O540" t="e">
        <f t="shared" si="106"/>
        <v>#N/A</v>
      </c>
      <c r="P540" t="e">
        <f t="shared" si="107"/>
        <v>#N/A</v>
      </c>
      <c r="Q540" t="e">
        <f t="shared" si="108"/>
        <v>#N/A</v>
      </c>
      <c r="R540" t="e">
        <f t="shared" si="109"/>
        <v>#N/A</v>
      </c>
      <c r="S540" t="e">
        <f t="shared" si="110"/>
        <v>#N/A</v>
      </c>
      <c r="T540" t="e">
        <f t="shared" si="111"/>
        <v>#N/A</v>
      </c>
      <c r="U540" t="e">
        <f t="shared" si="112"/>
        <v>#N/A</v>
      </c>
    </row>
    <row r="541" spans="10:21" x14ac:dyDescent="0.3">
      <c r="J541" t="e">
        <f t="shared" si="101"/>
        <v>#N/A</v>
      </c>
      <c r="K541" t="e">
        <f t="shared" si="102"/>
        <v>#N/A</v>
      </c>
      <c r="L541" t="e">
        <f t="shared" si="103"/>
        <v>#N/A</v>
      </c>
      <c r="M541" t="e">
        <f t="shared" si="104"/>
        <v>#N/A</v>
      </c>
      <c r="N541" t="e">
        <f t="shared" si="105"/>
        <v>#N/A</v>
      </c>
      <c r="O541" t="e">
        <f t="shared" si="106"/>
        <v>#N/A</v>
      </c>
      <c r="P541" t="e">
        <f t="shared" si="107"/>
        <v>#N/A</v>
      </c>
      <c r="Q541" t="e">
        <f t="shared" si="108"/>
        <v>#N/A</v>
      </c>
      <c r="R541" t="e">
        <f t="shared" si="109"/>
        <v>#N/A</v>
      </c>
      <c r="S541" t="e">
        <f t="shared" si="110"/>
        <v>#N/A</v>
      </c>
      <c r="T541" t="e">
        <f t="shared" si="111"/>
        <v>#N/A</v>
      </c>
      <c r="U541" t="e">
        <f t="shared" si="112"/>
        <v>#N/A</v>
      </c>
    </row>
    <row r="542" spans="10:21" x14ac:dyDescent="0.3">
      <c r="J542" t="e">
        <f t="shared" si="101"/>
        <v>#N/A</v>
      </c>
      <c r="K542" t="e">
        <f t="shared" si="102"/>
        <v>#N/A</v>
      </c>
      <c r="L542" t="e">
        <f t="shared" si="103"/>
        <v>#N/A</v>
      </c>
      <c r="M542" t="e">
        <f t="shared" si="104"/>
        <v>#N/A</v>
      </c>
      <c r="N542" t="e">
        <f t="shared" si="105"/>
        <v>#N/A</v>
      </c>
      <c r="O542" t="e">
        <f t="shared" si="106"/>
        <v>#N/A</v>
      </c>
      <c r="P542" t="e">
        <f t="shared" si="107"/>
        <v>#N/A</v>
      </c>
      <c r="Q542" t="e">
        <f t="shared" si="108"/>
        <v>#N/A</v>
      </c>
      <c r="R542" t="e">
        <f t="shared" si="109"/>
        <v>#N/A</v>
      </c>
      <c r="S542" t="e">
        <f t="shared" si="110"/>
        <v>#N/A</v>
      </c>
      <c r="T542" t="e">
        <f t="shared" si="111"/>
        <v>#N/A</v>
      </c>
      <c r="U542" t="e">
        <f t="shared" si="112"/>
        <v>#N/A</v>
      </c>
    </row>
    <row r="543" spans="10:21" x14ac:dyDescent="0.3">
      <c r="J543" t="e">
        <f t="shared" si="101"/>
        <v>#N/A</v>
      </c>
      <c r="K543" t="e">
        <f t="shared" si="102"/>
        <v>#N/A</v>
      </c>
      <c r="L543" t="e">
        <f t="shared" si="103"/>
        <v>#N/A</v>
      </c>
      <c r="M543" t="e">
        <f t="shared" si="104"/>
        <v>#N/A</v>
      </c>
      <c r="N543" t="e">
        <f t="shared" si="105"/>
        <v>#N/A</v>
      </c>
      <c r="O543" t="e">
        <f t="shared" si="106"/>
        <v>#N/A</v>
      </c>
      <c r="P543" t="e">
        <f t="shared" si="107"/>
        <v>#N/A</v>
      </c>
      <c r="Q543" t="e">
        <f t="shared" si="108"/>
        <v>#N/A</v>
      </c>
      <c r="R543" t="e">
        <f t="shared" si="109"/>
        <v>#N/A</v>
      </c>
      <c r="S543" t="e">
        <f t="shared" si="110"/>
        <v>#N/A</v>
      </c>
      <c r="T543" t="e">
        <f t="shared" si="111"/>
        <v>#N/A</v>
      </c>
      <c r="U543" t="e">
        <f t="shared" si="112"/>
        <v>#N/A</v>
      </c>
    </row>
    <row r="544" spans="10:21" x14ac:dyDescent="0.3">
      <c r="J544" t="e">
        <f t="shared" si="101"/>
        <v>#N/A</v>
      </c>
      <c r="K544" t="e">
        <f t="shared" si="102"/>
        <v>#N/A</v>
      </c>
      <c r="L544" t="e">
        <f t="shared" si="103"/>
        <v>#N/A</v>
      </c>
      <c r="M544" t="e">
        <f t="shared" si="104"/>
        <v>#N/A</v>
      </c>
      <c r="N544" t="e">
        <f t="shared" si="105"/>
        <v>#N/A</v>
      </c>
      <c r="O544" t="e">
        <f t="shared" si="106"/>
        <v>#N/A</v>
      </c>
      <c r="P544" t="e">
        <f t="shared" si="107"/>
        <v>#N/A</v>
      </c>
      <c r="Q544" t="e">
        <f t="shared" si="108"/>
        <v>#N/A</v>
      </c>
      <c r="R544" t="e">
        <f t="shared" si="109"/>
        <v>#N/A</v>
      </c>
      <c r="S544" t="e">
        <f t="shared" si="110"/>
        <v>#N/A</v>
      </c>
      <c r="T544" t="e">
        <f t="shared" si="111"/>
        <v>#N/A</v>
      </c>
      <c r="U544" t="e">
        <f t="shared" si="112"/>
        <v>#N/A</v>
      </c>
    </row>
    <row r="545" spans="10:21" x14ac:dyDescent="0.3">
      <c r="J545" t="e">
        <f t="shared" si="101"/>
        <v>#N/A</v>
      </c>
      <c r="K545" t="e">
        <f t="shared" si="102"/>
        <v>#N/A</v>
      </c>
      <c r="L545" t="e">
        <f t="shared" si="103"/>
        <v>#N/A</v>
      </c>
      <c r="M545" t="e">
        <f t="shared" si="104"/>
        <v>#N/A</v>
      </c>
      <c r="N545" t="e">
        <f t="shared" si="105"/>
        <v>#N/A</v>
      </c>
      <c r="O545" t="e">
        <f t="shared" si="106"/>
        <v>#N/A</v>
      </c>
      <c r="P545" t="e">
        <f t="shared" si="107"/>
        <v>#N/A</v>
      </c>
      <c r="Q545" t="e">
        <f t="shared" si="108"/>
        <v>#N/A</v>
      </c>
      <c r="R545" t="e">
        <f t="shared" si="109"/>
        <v>#N/A</v>
      </c>
      <c r="S545" t="e">
        <f t="shared" si="110"/>
        <v>#N/A</v>
      </c>
      <c r="T545" t="e">
        <f t="shared" si="111"/>
        <v>#N/A</v>
      </c>
      <c r="U545" t="e">
        <f t="shared" si="112"/>
        <v>#N/A</v>
      </c>
    </row>
    <row r="546" spans="10:21" x14ac:dyDescent="0.3">
      <c r="J546" t="e">
        <f t="shared" si="101"/>
        <v>#N/A</v>
      </c>
      <c r="K546" t="e">
        <f t="shared" si="102"/>
        <v>#N/A</v>
      </c>
      <c r="L546" t="e">
        <f t="shared" si="103"/>
        <v>#N/A</v>
      </c>
      <c r="M546" t="e">
        <f t="shared" si="104"/>
        <v>#N/A</v>
      </c>
      <c r="N546" t="e">
        <f t="shared" si="105"/>
        <v>#N/A</v>
      </c>
      <c r="O546" t="e">
        <f t="shared" si="106"/>
        <v>#N/A</v>
      </c>
      <c r="P546" t="e">
        <f t="shared" si="107"/>
        <v>#N/A</v>
      </c>
      <c r="Q546" t="e">
        <f t="shared" si="108"/>
        <v>#N/A</v>
      </c>
      <c r="R546" t="e">
        <f t="shared" si="109"/>
        <v>#N/A</v>
      </c>
      <c r="S546" t="e">
        <f t="shared" si="110"/>
        <v>#N/A</v>
      </c>
      <c r="T546" t="e">
        <f t="shared" si="111"/>
        <v>#N/A</v>
      </c>
      <c r="U546" t="e">
        <f t="shared" si="112"/>
        <v>#N/A</v>
      </c>
    </row>
    <row r="547" spans="10:21" x14ac:dyDescent="0.3">
      <c r="J547" t="e">
        <f t="shared" si="101"/>
        <v>#N/A</v>
      </c>
      <c r="K547" t="e">
        <f t="shared" si="102"/>
        <v>#N/A</v>
      </c>
      <c r="L547" t="e">
        <f t="shared" si="103"/>
        <v>#N/A</v>
      </c>
      <c r="M547" t="e">
        <f t="shared" si="104"/>
        <v>#N/A</v>
      </c>
      <c r="N547" t="e">
        <f t="shared" si="105"/>
        <v>#N/A</v>
      </c>
      <c r="O547" t="e">
        <f t="shared" si="106"/>
        <v>#N/A</v>
      </c>
      <c r="P547" t="e">
        <f t="shared" si="107"/>
        <v>#N/A</v>
      </c>
      <c r="Q547" t="e">
        <f t="shared" si="108"/>
        <v>#N/A</v>
      </c>
      <c r="R547" t="e">
        <f t="shared" si="109"/>
        <v>#N/A</v>
      </c>
      <c r="S547" t="e">
        <f t="shared" si="110"/>
        <v>#N/A</v>
      </c>
      <c r="T547" t="e">
        <f t="shared" si="111"/>
        <v>#N/A</v>
      </c>
      <c r="U547" t="e">
        <f t="shared" si="112"/>
        <v>#N/A</v>
      </c>
    </row>
    <row r="548" spans="10:21" x14ac:dyDescent="0.3">
      <c r="J548" t="e">
        <f t="shared" si="101"/>
        <v>#N/A</v>
      </c>
      <c r="K548" t="e">
        <f t="shared" si="102"/>
        <v>#N/A</v>
      </c>
      <c r="L548" t="e">
        <f t="shared" si="103"/>
        <v>#N/A</v>
      </c>
      <c r="M548" t="e">
        <f t="shared" si="104"/>
        <v>#N/A</v>
      </c>
      <c r="N548" t="e">
        <f t="shared" si="105"/>
        <v>#N/A</v>
      </c>
      <c r="O548" t="e">
        <f t="shared" si="106"/>
        <v>#N/A</v>
      </c>
      <c r="P548" t="e">
        <f t="shared" si="107"/>
        <v>#N/A</v>
      </c>
      <c r="Q548" t="e">
        <f t="shared" si="108"/>
        <v>#N/A</v>
      </c>
      <c r="R548" t="e">
        <f t="shared" si="109"/>
        <v>#N/A</v>
      </c>
      <c r="S548" t="e">
        <f t="shared" si="110"/>
        <v>#N/A</v>
      </c>
      <c r="T548" t="e">
        <f t="shared" si="111"/>
        <v>#N/A</v>
      </c>
      <c r="U548" t="e">
        <f t="shared" si="112"/>
        <v>#N/A</v>
      </c>
    </row>
    <row r="549" spans="10:21" x14ac:dyDescent="0.3">
      <c r="J549" t="e">
        <f t="shared" si="101"/>
        <v>#N/A</v>
      </c>
      <c r="K549" t="e">
        <f t="shared" si="102"/>
        <v>#N/A</v>
      </c>
      <c r="L549" t="e">
        <f t="shared" si="103"/>
        <v>#N/A</v>
      </c>
      <c r="M549" t="e">
        <f t="shared" si="104"/>
        <v>#N/A</v>
      </c>
      <c r="N549" t="e">
        <f t="shared" si="105"/>
        <v>#N/A</v>
      </c>
      <c r="O549" t="e">
        <f t="shared" si="106"/>
        <v>#N/A</v>
      </c>
      <c r="P549" t="e">
        <f t="shared" si="107"/>
        <v>#N/A</v>
      </c>
      <c r="Q549" t="e">
        <f t="shared" si="108"/>
        <v>#N/A</v>
      </c>
      <c r="R549" t="e">
        <f t="shared" si="109"/>
        <v>#N/A</v>
      </c>
      <c r="S549" t="e">
        <f t="shared" si="110"/>
        <v>#N/A</v>
      </c>
      <c r="T549" t="e">
        <f t="shared" si="111"/>
        <v>#N/A</v>
      </c>
      <c r="U549" t="e">
        <f t="shared" si="112"/>
        <v>#N/A</v>
      </c>
    </row>
    <row r="550" spans="10:21" x14ac:dyDescent="0.3">
      <c r="J550" t="e">
        <f t="shared" si="101"/>
        <v>#N/A</v>
      </c>
      <c r="K550" t="e">
        <f t="shared" si="102"/>
        <v>#N/A</v>
      </c>
      <c r="L550" t="e">
        <f t="shared" si="103"/>
        <v>#N/A</v>
      </c>
      <c r="M550" t="e">
        <f t="shared" si="104"/>
        <v>#N/A</v>
      </c>
      <c r="N550" t="e">
        <f t="shared" si="105"/>
        <v>#N/A</v>
      </c>
      <c r="O550" t="e">
        <f t="shared" si="106"/>
        <v>#N/A</v>
      </c>
      <c r="P550" t="e">
        <f t="shared" si="107"/>
        <v>#N/A</v>
      </c>
      <c r="Q550" t="e">
        <f t="shared" si="108"/>
        <v>#N/A</v>
      </c>
      <c r="R550" t="e">
        <f t="shared" si="109"/>
        <v>#N/A</v>
      </c>
      <c r="S550" t="e">
        <f t="shared" si="110"/>
        <v>#N/A</v>
      </c>
      <c r="T550" t="e">
        <f t="shared" si="111"/>
        <v>#N/A</v>
      </c>
      <c r="U550" t="e">
        <f t="shared" si="112"/>
        <v>#N/A</v>
      </c>
    </row>
    <row r="551" spans="10:21" x14ac:dyDescent="0.3">
      <c r="J551" t="e">
        <f t="shared" si="101"/>
        <v>#N/A</v>
      </c>
      <c r="K551" t="e">
        <f t="shared" si="102"/>
        <v>#N/A</v>
      </c>
      <c r="L551" t="e">
        <f t="shared" si="103"/>
        <v>#N/A</v>
      </c>
      <c r="M551" t="e">
        <f t="shared" si="104"/>
        <v>#N/A</v>
      </c>
      <c r="N551" t="e">
        <f t="shared" si="105"/>
        <v>#N/A</v>
      </c>
      <c r="O551" t="e">
        <f t="shared" si="106"/>
        <v>#N/A</v>
      </c>
      <c r="P551" t="e">
        <f t="shared" si="107"/>
        <v>#N/A</v>
      </c>
      <c r="Q551" t="e">
        <f t="shared" si="108"/>
        <v>#N/A</v>
      </c>
      <c r="R551" t="e">
        <f t="shared" si="109"/>
        <v>#N/A</v>
      </c>
      <c r="S551" t="e">
        <f t="shared" si="110"/>
        <v>#N/A</v>
      </c>
      <c r="T551" t="e">
        <f t="shared" si="111"/>
        <v>#N/A</v>
      </c>
      <c r="U551" t="e">
        <f t="shared" si="112"/>
        <v>#N/A</v>
      </c>
    </row>
    <row r="552" spans="10:21" x14ac:dyDescent="0.3">
      <c r="J552" t="e">
        <f t="shared" si="101"/>
        <v>#N/A</v>
      </c>
      <c r="K552" t="e">
        <f t="shared" si="102"/>
        <v>#N/A</v>
      </c>
      <c r="L552" t="e">
        <f t="shared" si="103"/>
        <v>#N/A</v>
      </c>
      <c r="M552" t="e">
        <f t="shared" si="104"/>
        <v>#N/A</v>
      </c>
      <c r="N552" t="e">
        <f t="shared" si="105"/>
        <v>#N/A</v>
      </c>
      <c r="O552" t="e">
        <f t="shared" si="106"/>
        <v>#N/A</v>
      </c>
      <c r="P552" t="e">
        <f t="shared" si="107"/>
        <v>#N/A</v>
      </c>
      <c r="Q552" t="e">
        <f t="shared" si="108"/>
        <v>#N/A</v>
      </c>
      <c r="R552" t="e">
        <f t="shared" si="109"/>
        <v>#N/A</v>
      </c>
      <c r="S552" t="e">
        <f t="shared" si="110"/>
        <v>#N/A</v>
      </c>
      <c r="T552" t="e">
        <f t="shared" si="111"/>
        <v>#N/A</v>
      </c>
      <c r="U552" t="e">
        <f t="shared" si="112"/>
        <v>#N/A</v>
      </c>
    </row>
    <row r="553" spans="10:21" x14ac:dyDescent="0.3">
      <c r="J553" t="e">
        <f t="shared" si="101"/>
        <v>#N/A</v>
      </c>
      <c r="K553" t="e">
        <f t="shared" si="102"/>
        <v>#N/A</v>
      </c>
      <c r="L553" t="e">
        <f t="shared" si="103"/>
        <v>#N/A</v>
      </c>
      <c r="M553" t="e">
        <f t="shared" si="104"/>
        <v>#N/A</v>
      </c>
      <c r="N553" t="e">
        <f t="shared" si="105"/>
        <v>#N/A</v>
      </c>
      <c r="O553" t="e">
        <f t="shared" si="106"/>
        <v>#N/A</v>
      </c>
      <c r="P553" t="e">
        <f t="shared" si="107"/>
        <v>#N/A</v>
      </c>
      <c r="Q553" t="e">
        <f t="shared" si="108"/>
        <v>#N/A</v>
      </c>
      <c r="R553" t="e">
        <f t="shared" si="109"/>
        <v>#N/A</v>
      </c>
      <c r="S553" t="e">
        <f t="shared" si="110"/>
        <v>#N/A</v>
      </c>
      <c r="T553" t="e">
        <f t="shared" si="111"/>
        <v>#N/A</v>
      </c>
      <c r="U553" t="e">
        <f t="shared" si="112"/>
        <v>#N/A</v>
      </c>
    </row>
    <row r="554" spans="10:21" x14ac:dyDescent="0.3">
      <c r="J554" t="e">
        <f t="shared" si="101"/>
        <v>#N/A</v>
      </c>
      <c r="K554" t="e">
        <f t="shared" si="102"/>
        <v>#N/A</v>
      </c>
      <c r="L554" t="e">
        <f t="shared" si="103"/>
        <v>#N/A</v>
      </c>
      <c r="M554" t="e">
        <f t="shared" si="104"/>
        <v>#N/A</v>
      </c>
      <c r="N554" t="e">
        <f t="shared" si="105"/>
        <v>#N/A</v>
      </c>
      <c r="O554" t="e">
        <f t="shared" si="106"/>
        <v>#N/A</v>
      </c>
      <c r="P554" t="e">
        <f t="shared" si="107"/>
        <v>#N/A</v>
      </c>
      <c r="Q554" t="e">
        <f t="shared" si="108"/>
        <v>#N/A</v>
      </c>
      <c r="R554" t="e">
        <f t="shared" si="109"/>
        <v>#N/A</v>
      </c>
      <c r="S554" t="e">
        <f t="shared" si="110"/>
        <v>#N/A</v>
      </c>
      <c r="T554" t="e">
        <f t="shared" si="111"/>
        <v>#N/A</v>
      </c>
      <c r="U554" t="e">
        <f t="shared" si="112"/>
        <v>#N/A</v>
      </c>
    </row>
    <row r="555" spans="10:21" x14ac:dyDescent="0.3">
      <c r="J555" t="e">
        <f t="shared" si="101"/>
        <v>#N/A</v>
      </c>
      <c r="K555" t="e">
        <f t="shared" si="102"/>
        <v>#N/A</v>
      </c>
      <c r="L555" t="e">
        <f t="shared" si="103"/>
        <v>#N/A</v>
      </c>
      <c r="M555" t="e">
        <f t="shared" si="104"/>
        <v>#N/A</v>
      </c>
      <c r="N555" t="e">
        <f t="shared" si="105"/>
        <v>#N/A</v>
      </c>
      <c r="O555" t="e">
        <f t="shared" si="106"/>
        <v>#N/A</v>
      </c>
      <c r="P555" t="e">
        <f t="shared" si="107"/>
        <v>#N/A</v>
      </c>
      <c r="Q555" t="e">
        <f t="shared" si="108"/>
        <v>#N/A</v>
      </c>
      <c r="R555" t="e">
        <f t="shared" si="109"/>
        <v>#N/A</v>
      </c>
      <c r="S555" t="e">
        <f t="shared" si="110"/>
        <v>#N/A</v>
      </c>
      <c r="T555" t="e">
        <f t="shared" si="111"/>
        <v>#N/A</v>
      </c>
      <c r="U555" t="e">
        <f t="shared" si="112"/>
        <v>#N/A</v>
      </c>
    </row>
    <row r="556" spans="10:21" x14ac:dyDescent="0.3">
      <c r="J556" t="e">
        <f t="shared" si="101"/>
        <v>#N/A</v>
      </c>
      <c r="K556" t="e">
        <f t="shared" si="102"/>
        <v>#N/A</v>
      </c>
      <c r="L556" t="e">
        <f t="shared" si="103"/>
        <v>#N/A</v>
      </c>
      <c r="M556" t="e">
        <f t="shared" si="104"/>
        <v>#N/A</v>
      </c>
      <c r="N556" t="e">
        <f t="shared" si="105"/>
        <v>#N/A</v>
      </c>
      <c r="O556" t="e">
        <f t="shared" si="106"/>
        <v>#N/A</v>
      </c>
      <c r="P556" t="e">
        <f t="shared" si="107"/>
        <v>#N/A</v>
      </c>
      <c r="Q556" t="e">
        <f t="shared" si="108"/>
        <v>#N/A</v>
      </c>
      <c r="R556" t="e">
        <f t="shared" si="109"/>
        <v>#N/A</v>
      </c>
      <c r="S556" t="e">
        <f t="shared" si="110"/>
        <v>#N/A</v>
      </c>
      <c r="T556" t="e">
        <f t="shared" si="111"/>
        <v>#N/A</v>
      </c>
      <c r="U556" t="e">
        <f t="shared" si="112"/>
        <v>#N/A</v>
      </c>
    </row>
    <row r="557" spans="10:21" x14ac:dyDescent="0.3">
      <c r="J557" t="e">
        <f t="shared" si="101"/>
        <v>#N/A</v>
      </c>
      <c r="K557" t="e">
        <f t="shared" si="102"/>
        <v>#N/A</v>
      </c>
      <c r="L557" t="e">
        <f t="shared" si="103"/>
        <v>#N/A</v>
      </c>
      <c r="M557" t="e">
        <f t="shared" si="104"/>
        <v>#N/A</v>
      </c>
      <c r="N557" t="e">
        <f t="shared" si="105"/>
        <v>#N/A</v>
      </c>
      <c r="O557" t="e">
        <f t="shared" si="106"/>
        <v>#N/A</v>
      </c>
      <c r="P557" t="e">
        <f t="shared" si="107"/>
        <v>#N/A</v>
      </c>
      <c r="Q557" t="e">
        <f t="shared" si="108"/>
        <v>#N/A</v>
      </c>
      <c r="R557" t="e">
        <f t="shared" si="109"/>
        <v>#N/A</v>
      </c>
      <c r="S557" t="e">
        <f t="shared" si="110"/>
        <v>#N/A</v>
      </c>
      <c r="T557" t="e">
        <f t="shared" si="111"/>
        <v>#N/A</v>
      </c>
      <c r="U557" t="e">
        <f t="shared" si="112"/>
        <v>#N/A</v>
      </c>
    </row>
    <row r="558" spans="10:21" x14ac:dyDescent="0.3">
      <c r="J558" t="e">
        <f t="shared" si="101"/>
        <v>#N/A</v>
      </c>
      <c r="K558" t="e">
        <f t="shared" si="102"/>
        <v>#N/A</v>
      </c>
      <c r="L558" t="e">
        <f t="shared" si="103"/>
        <v>#N/A</v>
      </c>
      <c r="M558" t="e">
        <f t="shared" si="104"/>
        <v>#N/A</v>
      </c>
      <c r="N558" t="e">
        <f t="shared" si="105"/>
        <v>#N/A</v>
      </c>
      <c r="O558" t="e">
        <f t="shared" si="106"/>
        <v>#N/A</v>
      </c>
      <c r="P558" t="e">
        <f t="shared" si="107"/>
        <v>#N/A</v>
      </c>
      <c r="Q558" t="e">
        <f t="shared" si="108"/>
        <v>#N/A</v>
      </c>
      <c r="R558" t="e">
        <f t="shared" si="109"/>
        <v>#N/A</v>
      </c>
      <c r="S558" t="e">
        <f t="shared" si="110"/>
        <v>#N/A</v>
      </c>
      <c r="T558" t="e">
        <f t="shared" si="111"/>
        <v>#N/A</v>
      </c>
      <c r="U558" t="e">
        <f t="shared" si="112"/>
        <v>#N/A</v>
      </c>
    </row>
    <row r="559" spans="10:21" x14ac:dyDescent="0.3">
      <c r="J559" t="e">
        <f t="shared" si="101"/>
        <v>#N/A</v>
      </c>
      <c r="K559" t="e">
        <f t="shared" si="102"/>
        <v>#N/A</v>
      </c>
      <c r="L559" t="e">
        <f t="shared" si="103"/>
        <v>#N/A</v>
      </c>
      <c r="M559" t="e">
        <f t="shared" si="104"/>
        <v>#N/A</v>
      </c>
      <c r="N559" t="e">
        <f t="shared" si="105"/>
        <v>#N/A</v>
      </c>
      <c r="O559" t="e">
        <f t="shared" si="106"/>
        <v>#N/A</v>
      </c>
      <c r="P559" t="e">
        <f t="shared" si="107"/>
        <v>#N/A</v>
      </c>
      <c r="Q559" t="e">
        <f t="shared" si="108"/>
        <v>#N/A</v>
      </c>
      <c r="R559" t="e">
        <f t="shared" si="109"/>
        <v>#N/A</v>
      </c>
      <c r="S559" t="e">
        <f t="shared" si="110"/>
        <v>#N/A</v>
      </c>
      <c r="T559" t="e">
        <f t="shared" si="111"/>
        <v>#N/A</v>
      </c>
      <c r="U559" t="e">
        <f t="shared" si="112"/>
        <v>#N/A</v>
      </c>
    </row>
    <row r="560" spans="10:21" x14ac:dyDescent="0.3">
      <c r="J560" t="e">
        <f t="shared" si="101"/>
        <v>#N/A</v>
      </c>
      <c r="K560" t="e">
        <f t="shared" si="102"/>
        <v>#N/A</v>
      </c>
      <c r="L560" t="e">
        <f t="shared" si="103"/>
        <v>#N/A</v>
      </c>
      <c r="M560" t="e">
        <f t="shared" si="104"/>
        <v>#N/A</v>
      </c>
      <c r="N560" t="e">
        <f t="shared" si="105"/>
        <v>#N/A</v>
      </c>
      <c r="O560" t="e">
        <f t="shared" si="106"/>
        <v>#N/A</v>
      </c>
      <c r="P560" t="e">
        <f t="shared" si="107"/>
        <v>#N/A</v>
      </c>
      <c r="Q560" t="e">
        <f t="shared" si="108"/>
        <v>#N/A</v>
      </c>
      <c r="R560" t="e">
        <f t="shared" si="109"/>
        <v>#N/A</v>
      </c>
      <c r="S560" t="e">
        <f t="shared" si="110"/>
        <v>#N/A</v>
      </c>
      <c r="T560" t="e">
        <f t="shared" si="111"/>
        <v>#N/A</v>
      </c>
      <c r="U560" t="e">
        <f t="shared" si="112"/>
        <v>#N/A</v>
      </c>
    </row>
    <row r="561" spans="10:21" x14ac:dyDescent="0.3">
      <c r="J561" t="e">
        <f t="shared" si="101"/>
        <v>#N/A</v>
      </c>
      <c r="K561" t="e">
        <f t="shared" si="102"/>
        <v>#N/A</v>
      </c>
      <c r="L561" t="e">
        <f t="shared" si="103"/>
        <v>#N/A</v>
      </c>
      <c r="M561" t="e">
        <f t="shared" si="104"/>
        <v>#N/A</v>
      </c>
      <c r="N561" t="e">
        <f t="shared" si="105"/>
        <v>#N/A</v>
      </c>
      <c r="O561" t="e">
        <f t="shared" si="106"/>
        <v>#N/A</v>
      </c>
      <c r="P561" t="e">
        <f t="shared" si="107"/>
        <v>#N/A</v>
      </c>
      <c r="Q561" t="e">
        <f t="shared" si="108"/>
        <v>#N/A</v>
      </c>
      <c r="R561" t="e">
        <f t="shared" si="109"/>
        <v>#N/A</v>
      </c>
      <c r="S561" t="e">
        <f t="shared" si="110"/>
        <v>#N/A</v>
      </c>
      <c r="T561" t="e">
        <f t="shared" si="111"/>
        <v>#N/A</v>
      </c>
      <c r="U561" t="e">
        <f t="shared" si="112"/>
        <v>#N/A</v>
      </c>
    </row>
    <row r="562" spans="10:21" x14ac:dyDescent="0.3">
      <c r="J562" t="e">
        <f t="shared" si="101"/>
        <v>#N/A</v>
      </c>
      <c r="K562" t="e">
        <f t="shared" si="102"/>
        <v>#N/A</v>
      </c>
      <c r="L562" t="e">
        <f t="shared" si="103"/>
        <v>#N/A</v>
      </c>
      <c r="M562" t="e">
        <f t="shared" si="104"/>
        <v>#N/A</v>
      </c>
      <c r="N562" t="e">
        <f t="shared" si="105"/>
        <v>#N/A</v>
      </c>
      <c r="O562" t="e">
        <f t="shared" si="106"/>
        <v>#N/A</v>
      </c>
      <c r="P562" t="e">
        <f t="shared" si="107"/>
        <v>#N/A</v>
      </c>
      <c r="Q562" t="e">
        <f t="shared" si="108"/>
        <v>#N/A</v>
      </c>
      <c r="R562" t="e">
        <f t="shared" si="109"/>
        <v>#N/A</v>
      </c>
      <c r="S562" t="e">
        <f t="shared" si="110"/>
        <v>#N/A</v>
      </c>
      <c r="T562" t="e">
        <f t="shared" si="111"/>
        <v>#N/A</v>
      </c>
      <c r="U562" t="e">
        <f t="shared" si="112"/>
        <v>#N/A</v>
      </c>
    </row>
    <row r="1000" spans="1:3" x14ac:dyDescent="0.3">
      <c r="A1000" t="s">
        <v>469</v>
      </c>
      <c r="B1000" t="str">
        <f>IF(MID(A1000,2,1)="月",LEFT(A1000,2),LEFT(A1000,3))</f>
        <v>8月</v>
      </c>
      <c r="C1000" t="str">
        <f>IF(MID(B1000,2,1)="月",LEFT(B1000,2),LEFT(B1000,3))</f>
        <v>8月</v>
      </c>
    </row>
    <row r="1001" spans="1:3" x14ac:dyDescent="0.3">
      <c r="A1001" t="s">
        <v>469</v>
      </c>
      <c r="B1001" t="str">
        <f t="shared" ref="B1001:B1064" si="113">IF(MID(A1001,2,1)="月",LEFT(A1001,2),LEFT(A1001,3))</f>
        <v>8月</v>
      </c>
      <c r="C1001" t="s">
        <v>466</v>
      </c>
    </row>
    <row r="1002" spans="1:3" x14ac:dyDescent="0.3">
      <c r="A1002" t="s">
        <v>469</v>
      </c>
      <c r="B1002" t="str">
        <f t="shared" si="113"/>
        <v>8月</v>
      </c>
      <c r="C1002" t="s">
        <v>479</v>
      </c>
    </row>
    <row r="1003" spans="1:3" x14ac:dyDescent="0.3">
      <c r="A1003" t="s">
        <v>469</v>
      </c>
      <c r="B1003" t="str">
        <f t="shared" si="113"/>
        <v>8月</v>
      </c>
      <c r="C1003" t="s">
        <v>480</v>
      </c>
    </row>
    <row r="1004" spans="1:3" x14ac:dyDescent="0.3">
      <c r="A1004" t="s">
        <v>469</v>
      </c>
      <c r="B1004" t="str">
        <f t="shared" si="113"/>
        <v>8月</v>
      </c>
      <c r="C1004" t="s">
        <v>481</v>
      </c>
    </row>
    <row r="1005" spans="1:3" x14ac:dyDescent="0.3">
      <c r="A1005" t="s">
        <v>469</v>
      </c>
      <c r="B1005" t="str">
        <f t="shared" si="113"/>
        <v>8月</v>
      </c>
      <c r="C1005" t="s">
        <v>482</v>
      </c>
    </row>
    <row r="1006" spans="1:3" x14ac:dyDescent="0.3">
      <c r="A1006" t="s">
        <v>469</v>
      </c>
      <c r="B1006" t="str">
        <f t="shared" si="113"/>
        <v>8月</v>
      </c>
      <c r="C1006" t="s">
        <v>483</v>
      </c>
    </row>
    <row r="1007" spans="1:3" x14ac:dyDescent="0.3">
      <c r="A1007" t="s">
        <v>469</v>
      </c>
      <c r="B1007" t="str">
        <f t="shared" si="113"/>
        <v>8月</v>
      </c>
      <c r="C1007" t="s">
        <v>484</v>
      </c>
    </row>
    <row r="1008" spans="1:3" x14ac:dyDescent="0.3">
      <c r="A1008" t="s">
        <v>469</v>
      </c>
      <c r="B1008" t="str">
        <f t="shared" si="113"/>
        <v>8月</v>
      </c>
    </row>
    <row r="1009" spans="1:2" x14ac:dyDescent="0.3">
      <c r="A1009" t="s">
        <v>469</v>
      </c>
      <c r="B1009" t="str">
        <f t="shared" si="113"/>
        <v>8月</v>
      </c>
    </row>
    <row r="1010" spans="1:2" x14ac:dyDescent="0.3">
      <c r="A1010" t="s">
        <v>469</v>
      </c>
      <c r="B1010" t="str">
        <f t="shared" si="113"/>
        <v>8月</v>
      </c>
    </row>
    <row r="1011" spans="1:2" x14ac:dyDescent="0.3">
      <c r="A1011" t="s">
        <v>469</v>
      </c>
      <c r="B1011" t="str">
        <f t="shared" si="113"/>
        <v>8月</v>
      </c>
    </row>
    <row r="1012" spans="1:2" x14ac:dyDescent="0.3">
      <c r="A1012" t="s">
        <v>469</v>
      </c>
      <c r="B1012" t="str">
        <f t="shared" si="113"/>
        <v>8月</v>
      </c>
    </row>
    <row r="1013" spans="1:2" x14ac:dyDescent="0.3">
      <c r="A1013" t="s">
        <v>469</v>
      </c>
      <c r="B1013" t="str">
        <f t="shared" si="113"/>
        <v>8月</v>
      </c>
    </row>
    <row r="1014" spans="1:2" x14ac:dyDescent="0.3">
      <c r="A1014" t="s">
        <v>469</v>
      </c>
      <c r="B1014" t="str">
        <f t="shared" si="113"/>
        <v>8月</v>
      </c>
    </row>
    <row r="1015" spans="1:2" x14ac:dyDescent="0.3">
      <c r="A1015" t="s">
        <v>469</v>
      </c>
      <c r="B1015" t="str">
        <f t="shared" si="113"/>
        <v>8月</v>
      </c>
    </row>
    <row r="1016" spans="1:2" x14ac:dyDescent="0.3">
      <c r="A1016" t="s">
        <v>469</v>
      </c>
      <c r="B1016" t="str">
        <f t="shared" si="113"/>
        <v>8月</v>
      </c>
    </row>
    <row r="1017" spans="1:2" x14ac:dyDescent="0.3">
      <c r="A1017" t="s">
        <v>469</v>
      </c>
      <c r="B1017" t="str">
        <f t="shared" si="113"/>
        <v>8月</v>
      </c>
    </row>
    <row r="1018" spans="1:2" x14ac:dyDescent="0.3">
      <c r="A1018" t="s">
        <v>469</v>
      </c>
      <c r="B1018" t="str">
        <f t="shared" si="113"/>
        <v>8月</v>
      </c>
    </row>
    <row r="1019" spans="1:2" x14ac:dyDescent="0.3">
      <c r="A1019" t="s">
        <v>469</v>
      </c>
      <c r="B1019" t="str">
        <f t="shared" si="113"/>
        <v>8月</v>
      </c>
    </row>
    <row r="1020" spans="1:2" x14ac:dyDescent="0.3">
      <c r="A1020" t="s">
        <v>469</v>
      </c>
      <c r="B1020" t="str">
        <f t="shared" si="113"/>
        <v>8月</v>
      </c>
    </row>
    <row r="1021" spans="1:2" x14ac:dyDescent="0.3">
      <c r="A1021" t="s">
        <v>469</v>
      </c>
      <c r="B1021" t="str">
        <f t="shared" si="113"/>
        <v>8月</v>
      </c>
    </row>
    <row r="1022" spans="1:2" x14ac:dyDescent="0.3">
      <c r="A1022" t="s">
        <v>469</v>
      </c>
      <c r="B1022" t="str">
        <f t="shared" si="113"/>
        <v>8月</v>
      </c>
    </row>
    <row r="1023" spans="1:2" x14ac:dyDescent="0.3">
      <c r="A1023" t="s">
        <v>469</v>
      </c>
      <c r="B1023" t="str">
        <f t="shared" si="113"/>
        <v>8月</v>
      </c>
    </row>
    <row r="1024" spans="1:2" x14ac:dyDescent="0.3">
      <c r="A1024" t="s">
        <v>469</v>
      </c>
      <c r="B1024" t="str">
        <f t="shared" si="113"/>
        <v>8月</v>
      </c>
    </row>
    <row r="1025" spans="1:2" x14ac:dyDescent="0.3">
      <c r="A1025" t="s">
        <v>470</v>
      </c>
      <c r="B1025" t="str">
        <f t="shared" si="113"/>
        <v>8月</v>
      </c>
    </row>
    <row r="1026" spans="1:2" x14ac:dyDescent="0.3">
      <c r="A1026" t="s">
        <v>470</v>
      </c>
      <c r="B1026" t="str">
        <f t="shared" si="113"/>
        <v>8月</v>
      </c>
    </row>
    <row r="1027" spans="1:2" x14ac:dyDescent="0.3">
      <c r="A1027" t="s">
        <v>470</v>
      </c>
      <c r="B1027" t="str">
        <f t="shared" si="113"/>
        <v>8月</v>
      </c>
    </row>
    <row r="1028" spans="1:2" x14ac:dyDescent="0.3">
      <c r="A1028" t="s">
        <v>470</v>
      </c>
      <c r="B1028" t="str">
        <f t="shared" si="113"/>
        <v>8月</v>
      </c>
    </row>
    <row r="1029" spans="1:2" x14ac:dyDescent="0.3">
      <c r="A1029" t="s">
        <v>470</v>
      </c>
      <c r="B1029" t="str">
        <f t="shared" si="113"/>
        <v>8月</v>
      </c>
    </row>
    <row r="1030" spans="1:2" x14ac:dyDescent="0.3">
      <c r="A1030" t="s">
        <v>470</v>
      </c>
      <c r="B1030" t="str">
        <f t="shared" si="113"/>
        <v>8月</v>
      </c>
    </row>
    <row r="1031" spans="1:2" x14ac:dyDescent="0.3">
      <c r="A1031" t="s">
        <v>470</v>
      </c>
      <c r="B1031" t="str">
        <f t="shared" si="113"/>
        <v>8月</v>
      </c>
    </row>
    <row r="1032" spans="1:2" x14ac:dyDescent="0.3">
      <c r="A1032" t="s">
        <v>470</v>
      </c>
      <c r="B1032" t="str">
        <f t="shared" si="113"/>
        <v>8月</v>
      </c>
    </row>
    <row r="1033" spans="1:2" x14ac:dyDescent="0.3">
      <c r="A1033" t="s">
        <v>470</v>
      </c>
      <c r="B1033" t="str">
        <f t="shared" si="113"/>
        <v>8月</v>
      </c>
    </row>
    <row r="1034" spans="1:2" x14ac:dyDescent="0.3">
      <c r="A1034" t="s">
        <v>470</v>
      </c>
      <c r="B1034" t="str">
        <f t="shared" si="113"/>
        <v>8月</v>
      </c>
    </row>
    <row r="1035" spans="1:2" x14ac:dyDescent="0.3">
      <c r="A1035" t="s">
        <v>470</v>
      </c>
      <c r="B1035" t="str">
        <f t="shared" si="113"/>
        <v>8月</v>
      </c>
    </row>
    <row r="1036" spans="1:2" x14ac:dyDescent="0.3">
      <c r="A1036" t="s">
        <v>470</v>
      </c>
      <c r="B1036" t="str">
        <f t="shared" si="113"/>
        <v>8月</v>
      </c>
    </row>
    <row r="1037" spans="1:2" x14ac:dyDescent="0.3">
      <c r="A1037" t="s">
        <v>470</v>
      </c>
      <c r="B1037" t="str">
        <f t="shared" si="113"/>
        <v>8月</v>
      </c>
    </row>
    <row r="1038" spans="1:2" x14ac:dyDescent="0.3">
      <c r="A1038" t="s">
        <v>470</v>
      </c>
      <c r="B1038" t="str">
        <f t="shared" si="113"/>
        <v>8月</v>
      </c>
    </row>
    <row r="1039" spans="1:2" x14ac:dyDescent="0.3">
      <c r="A1039" t="s">
        <v>470</v>
      </c>
      <c r="B1039" t="str">
        <f t="shared" si="113"/>
        <v>8月</v>
      </c>
    </row>
    <row r="1040" spans="1:2" x14ac:dyDescent="0.3">
      <c r="A1040" t="s">
        <v>470</v>
      </c>
      <c r="B1040" t="str">
        <f t="shared" si="113"/>
        <v>8月</v>
      </c>
    </row>
    <row r="1041" spans="1:2" x14ac:dyDescent="0.3">
      <c r="A1041" t="s">
        <v>470</v>
      </c>
      <c r="B1041" t="str">
        <f t="shared" si="113"/>
        <v>8月</v>
      </c>
    </row>
    <row r="1042" spans="1:2" x14ac:dyDescent="0.3">
      <c r="A1042" t="s">
        <v>470</v>
      </c>
      <c r="B1042" t="str">
        <f t="shared" si="113"/>
        <v>8月</v>
      </c>
    </row>
    <row r="1043" spans="1:2" x14ac:dyDescent="0.3">
      <c r="A1043" t="s">
        <v>470</v>
      </c>
      <c r="B1043" t="str">
        <f t="shared" si="113"/>
        <v>8月</v>
      </c>
    </row>
    <row r="1044" spans="1:2" x14ac:dyDescent="0.3">
      <c r="A1044" t="s">
        <v>470</v>
      </c>
      <c r="B1044" t="str">
        <f t="shared" si="113"/>
        <v>8月</v>
      </c>
    </row>
    <row r="1045" spans="1:2" x14ac:dyDescent="0.3">
      <c r="A1045" t="s">
        <v>470</v>
      </c>
      <c r="B1045" t="str">
        <f t="shared" si="113"/>
        <v>8月</v>
      </c>
    </row>
    <row r="1046" spans="1:2" x14ac:dyDescent="0.3">
      <c r="A1046" t="s">
        <v>470</v>
      </c>
      <c r="B1046" t="str">
        <f t="shared" si="113"/>
        <v>8月</v>
      </c>
    </row>
    <row r="1047" spans="1:2" x14ac:dyDescent="0.3">
      <c r="A1047" t="s">
        <v>470</v>
      </c>
      <c r="B1047" t="str">
        <f t="shared" si="113"/>
        <v>8月</v>
      </c>
    </row>
    <row r="1048" spans="1:2" x14ac:dyDescent="0.3">
      <c r="A1048" t="s">
        <v>470</v>
      </c>
      <c r="B1048" t="str">
        <f t="shared" si="113"/>
        <v>8月</v>
      </c>
    </row>
    <row r="1049" spans="1:2" x14ac:dyDescent="0.3">
      <c r="A1049" t="s">
        <v>470</v>
      </c>
      <c r="B1049" t="str">
        <f t="shared" si="113"/>
        <v>8月</v>
      </c>
    </row>
    <row r="1050" spans="1:2" x14ac:dyDescent="0.3">
      <c r="A1050" t="s">
        <v>471</v>
      </c>
      <c r="B1050" t="str">
        <f t="shared" si="113"/>
        <v>9月</v>
      </c>
    </row>
    <row r="1051" spans="1:2" x14ac:dyDescent="0.3">
      <c r="A1051" t="s">
        <v>471</v>
      </c>
      <c r="B1051" t="str">
        <f t="shared" si="113"/>
        <v>9月</v>
      </c>
    </row>
    <row r="1052" spans="1:2" x14ac:dyDescent="0.3">
      <c r="A1052" t="s">
        <v>471</v>
      </c>
      <c r="B1052" t="str">
        <f t="shared" si="113"/>
        <v>9月</v>
      </c>
    </row>
    <row r="1053" spans="1:2" x14ac:dyDescent="0.3">
      <c r="A1053" t="s">
        <v>471</v>
      </c>
      <c r="B1053" t="str">
        <f t="shared" si="113"/>
        <v>9月</v>
      </c>
    </row>
    <row r="1054" spans="1:2" x14ac:dyDescent="0.3">
      <c r="A1054" t="s">
        <v>471</v>
      </c>
      <c r="B1054" t="str">
        <f t="shared" si="113"/>
        <v>9月</v>
      </c>
    </row>
    <row r="1055" spans="1:2" x14ac:dyDescent="0.3">
      <c r="A1055" t="s">
        <v>471</v>
      </c>
      <c r="B1055" t="str">
        <f t="shared" si="113"/>
        <v>9月</v>
      </c>
    </row>
    <row r="1056" spans="1:2" x14ac:dyDescent="0.3">
      <c r="A1056" t="s">
        <v>471</v>
      </c>
      <c r="B1056" t="str">
        <f t="shared" si="113"/>
        <v>9月</v>
      </c>
    </row>
    <row r="1057" spans="1:2" x14ac:dyDescent="0.3">
      <c r="A1057" t="s">
        <v>471</v>
      </c>
      <c r="B1057" t="str">
        <f t="shared" si="113"/>
        <v>9月</v>
      </c>
    </row>
    <row r="1058" spans="1:2" x14ac:dyDescent="0.3">
      <c r="A1058" t="s">
        <v>471</v>
      </c>
      <c r="B1058" t="str">
        <f t="shared" si="113"/>
        <v>9月</v>
      </c>
    </row>
    <row r="1059" spans="1:2" x14ac:dyDescent="0.3">
      <c r="A1059" t="s">
        <v>471</v>
      </c>
      <c r="B1059" t="str">
        <f t="shared" si="113"/>
        <v>9月</v>
      </c>
    </row>
    <row r="1060" spans="1:2" x14ac:dyDescent="0.3">
      <c r="A1060" t="s">
        <v>471</v>
      </c>
      <c r="B1060" t="str">
        <f t="shared" si="113"/>
        <v>9月</v>
      </c>
    </row>
    <row r="1061" spans="1:2" x14ac:dyDescent="0.3">
      <c r="A1061" t="s">
        <v>471</v>
      </c>
      <c r="B1061" t="str">
        <f t="shared" si="113"/>
        <v>9月</v>
      </c>
    </row>
    <row r="1062" spans="1:2" x14ac:dyDescent="0.3">
      <c r="A1062" t="s">
        <v>471</v>
      </c>
      <c r="B1062" t="str">
        <f t="shared" si="113"/>
        <v>9月</v>
      </c>
    </row>
    <row r="1063" spans="1:2" x14ac:dyDescent="0.3">
      <c r="A1063" t="s">
        <v>471</v>
      </c>
      <c r="B1063" t="str">
        <f t="shared" si="113"/>
        <v>9月</v>
      </c>
    </row>
    <row r="1064" spans="1:2" x14ac:dyDescent="0.3">
      <c r="A1064" t="s">
        <v>471</v>
      </c>
      <c r="B1064" t="str">
        <f t="shared" si="113"/>
        <v>9月</v>
      </c>
    </row>
    <row r="1065" spans="1:2" x14ac:dyDescent="0.3">
      <c r="A1065" t="s">
        <v>471</v>
      </c>
      <c r="B1065" t="str">
        <f t="shared" ref="B1065:B1128" si="114">IF(MID(A1065,2,1)="月",LEFT(A1065,2),LEFT(A1065,3))</f>
        <v>9月</v>
      </c>
    </row>
    <row r="1066" spans="1:2" x14ac:dyDescent="0.3">
      <c r="A1066" t="s">
        <v>471</v>
      </c>
      <c r="B1066" t="str">
        <f t="shared" si="114"/>
        <v>9月</v>
      </c>
    </row>
    <row r="1067" spans="1:2" x14ac:dyDescent="0.3">
      <c r="A1067" t="s">
        <v>471</v>
      </c>
      <c r="B1067" t="str">
        <f t="shared" si="114"/>
        <v>9月</v>
      </c>
    </row>
    <row r="1068" spans="1:2" x14ac:dyDescent="0.3">
      <c r="A1068" t="s">
        <v>471</v>
      </c>
      <c r="B1068" t="str">
        <f t="shared" si="114"/>
        <v>9月</v>
      </c>
    </row>
    <row r="1069" spans="1:2" x14ac:dyDescent="0.3">
      <c r="A1069" t="s">
        <v>471</v>
      </c>
      <c r="B1069" t="str">
        <f t="shared" si="114"/>
        <v>9月</v>
      </c>
    </row>
    <row r="1070" spans="1:2" x14ac:dyDescent="0.3">
      <c r="A1070" t="s">
        <v>471</v>
      </c>
      <c r="B1070" t="str">
        <f t="shared" si="114"/>
        <v>9月</v>
      </c>
    </row>
    <row r="1071" spans="1:2" x14ac:dyDescent="0.3">
      <c r="A1071" t="s">
        <v>471</v>
      </c>
      <c r="B1071" t="str">
        <f t="shared" si="114"/>
        <v>9月</v>
      </c>
    </row>
    <row r="1072" spans="1:2" x14ac:dyDescent="0.3">
      <c r="A1072" t="s">
        <v>471</v>
      </c>
      <c r="B1072" t="str">
        <f t="shared" si="114"/>
        <v>9月</v>
      </c>
    </row>
    <row r="1073" spans="1:2" x14ac:dyDescent="0.3">
      <c r="A1073" t="s">
        <v>471</v>
      </c>
      <c r="B1073" t="str">
        <f t="shared" si="114"/>
        <v>9月</v>
      </c>
    </row>
    <row r="1074" spans="1:2" x14ac:dyDescent="0.3">
      <c r="A1074" t="s">
        <v>471</v>
      </c>
      <c r="B1074" t="str">
        <f t="shared" si="114"/>
        <v>9月</v>
      </c>
    </row>
    <row r="1075" spans="1:2" x14ac:dyDescent="0.3">
      <c r="A1075" t="s">
        <v>472</v>
      </c>
      <c r="B1075" t="str">
        <f t="shared" si="114"/>
        <v>9月</v>
      </c>
    </row>
    <row r="1076" spans="1:2" x14ac:dyDescent="0.3">
      <c r="A1076" t="s">
        <v>472</v>
      </c>
      <c r="B1076" t="str">
        <f t="shared" si="114"/>
        <v>9月</v>
      </c>
    </row>
    <row r="1077" spans="1:2" x14ac:dyDescent="0.3">
      <c r="A1077" t="s">
        <v>472</v>
      </c>
      <c r="B1077" t="str">
        <f t="shared" si="114"/>
        <v>9月</v>
      </c>
    </row>
    <row r="1078" spans="1:2" x14ac:dyDescent="0.3">
      <c r="A1078" t="s">
        <v>472</v>
      </c>
      <c r="B1078" t="str">
        <f t="shared" si="114"/>
        <v>9月</v>
      </c>
    </row>
    <row r="1079" spans="1:2" x14ac:dyDescent="0.3">
      <c r="A1079" t="s">
        <v>472</v>
      </c>
      <c r="B1079" t="str">
        <f t="shared" si="114"/>
        <v>9月</v>
      </c>
    </row>
    <row r="1080" spans="1:2" x14ac:dyDescent="0.3">
      <c r="A1080" t="s">
        <v>472</v>
      </c>
      <c r="B1080" t="str">
        <f t="shared" si="114"/>
        <v>9月</v>
      </c>
    </row>
    <row r="1081" spans="1:2" x14ac:dyDescent="0.3">
      <c r="A1081" t="s">
        <v>472</v>
      </c>
      <c r="B1081" t="str">
        <f t="shared" si="114"/>
        <v>9月</v>
      </c>
    </row>
    <row r="1082" spans="1:2" x14ac:dyDescent="0.3">
      <c r="A1082" t="s">
        <v>472</v>
      </c>
      <c r="B1082" t="str">
        <f t="shared" si="114"/>
        <v>9月</v>
      </c>
    </row>
    <row r="1083" spans="1:2" x14ac:dyDescent="0.3">
      <c r="A1083" t="s">
        <v>472</v>
      </c>
      <c r="B1083" t="str">
        <f t="shared" si="114"/>
        <v>9月</v>
      </c>
    </row>
    <row r="1084" spans="1:2" x14ac:dyDescent="0.3">
      <c r="A1084" t="s">
        <v>472</v>
      </c>
      <c r="B1084" t="str">
        <f t="shared" si="114"/>
        <v>9月</v>
      </c>
    </row>
    <row r="1085" spans="1:2" x14ac:dyDescent="0.3">
      <c r="A1085" t="s">
        <v>472</v>
      </c>
      <c r="B1085" t="str">
        <f t="shared" si="114"/>
        <v>9月</v>
      </c>
    </row>
    <row r="1086" spans="1:2" x14ac:dyDescent="0.3">
      <c r="A1086" t="s">
        <v>472</v>
      </c>
      <c r="B1086" t="str">
        <f t="shared" si="114"/>
        <v>9月</v>
      </c>
    </row>
    <row r="1087" spans="1:2" x14ac:dyDescent="0.3">
      <c r="A1087" t="s">
        <v>472</v>
      </c>
      <c r="B1087" t="str">
        <f t="shared" si="114"/>
        <v>9月</v>
      </c>
    </row>
    <row r="1088" spans="1:2" x14ac:dyDescent="0.3">
      <c r="A1088" t="s">
        <v>472</v>
      </c>
      <c r="B1088" t="str">
        <f t="shared" si="114"/>
        <v>9月</v>
      </c>
    </row>
    <row r="1089" spans="1:2" x14ac:dyDescent="0.3">
      <c r="A1089" t="s">
        <v>472</v>
      </c>
      <c r="B1089" t="str">
        <f t="shared" si="114"/>
        <v>9月</v>
      </c>
    </row>
    <row r="1090" spans="1:2" x14ac:dyDescent="0.3">
      <c r="A1090" t="s">
        <v>472</v>
      </c>
      <c r="B1090" t="str">
        <f t="shared" si="114"/>
        <v>9月</v>
      </c>
    </row>
    <row r="1091" spans="1:2" x14ac:dyDescent="0.3">
      <c r="A1091" t="s">
        <v>472</v>
      </c>
      <c r="B1091" t="str">
        <f t="shared" si="114"/>
        <v>9月</v>
      </c>
    </row>
    <row r="1092" spans="1:2" x14ac:dyDescent="0.3">
      <c r="A1092" t="s">
        <v>472</v>
      </c>
      <c r="B1092" t="str">
        <f t="shared" si="114"/>
        <v>9月</v>
      </c>
    </row>
    <row r="1093" spans="1:2" x14ac:dyDescent="0.3">
      <c r="A1093" t="s">
        <v>472</v>
      </c>
      <c r="B1093" t="str">
        <f t="shared" si="114"/>
        <v>9月</v>
      </c>
    </row>
    <row r="1094" spans="1:2" x14ac:dyDescent="0.3">
      <c r="A1094" t="s">
        <v>472</v>
      </c>
      <c r="B1094" t="str">
        <f t="shared" si="114"/>
        <v>9月</v>
      </c>
    </row>
    <row r="1095" spans="1:2" x14ac:dyDescent="0.3">
      <c r="A1095" t="s">
        <v>472</v>
      </c>
      <c r="B1095" t="str">
        <f t="shared" si="114"/>
        <v>9月</v>
      </c>
    </row>
    <row r="1096" spans="1:2" x14ac:dyDescent="0.3">
      <c r="A1096" t="s">
        <v>472</v>
      </c>
      <c r="B1096" t="str">
        <f t="shared" si="114"/>
        <v>9月</v>
      </c>
    </row>
    <row r="1097" spans="1:2" x14ac:dyDescent="0.3">
      <c r="A1097" t="s">
        <v>472</v>
      </c>
      <c r="B1097" t="str">
        <f t="shared" si="114"/>
        <v>9月</v>
      </c>
    </row>
    <row r="1098" spans="1:2" x14ac:dyDescent="0.3">
      <c r="A1098" t="s">
        <v>472</v>
      </c>
      <c r="B1098" t="str">
        <f t="shared" si="114"/>
        <v>9月</v>
      </c>
    </row>
    <row r="1099" spans="1:2" x14ac:dyDescent="0.3">
      <c r="A1099" t="s">
        <v>472</v>
      </c>
      <c r="B1099" t="str">
        <f t="shared" si="114"/>
        <v>9月</v>
      </c>
    </row>
    <row r="1100" spans="1:2" x14ac:dyDescent="0.3">
      <c r="A1100" t="s">
        <v>460</v>
      </c>
      <c r="B1100" t="str">
        <f t="shared" si="114"/>
        <v>11月</v>
      </c>
    </row>
    <row r="1101" spans="1:2" x14ac:dyDescent="0.3">
      <c r="A1101" t="s">
        <v>460</v>
      </c>
      <c r="B1101" t="str">
        <f t="shared" si="114"/>
        <v>11月</v>
      </c>
    </row>
    <row r="1102" spans="1:2" x14ac:dyDescent="0.3">
      <c r="A1102" t="s">
        <v>460</v>
      </c>
      <c r="B1102" t="str">
        <f t="shared" si="114"/>
        <v>11月</v>
      </c>
    </row>
    <row r="1103" spans="1:2" x14ac:dyDescent="0.3">
      <c r="A1103" t="s">
        <v>460</v>
      </c>
      <c r="B1103" t="str">
        <f t="shared" si="114"/>
        <v>11月</v>
      </c>
    </row>
    <row r="1104" spans="1:2" x14ac:dyDescent="0.3">
      <c r="A1104" t="s">
        <v>460</v>
      </c>
      <c r="B1104" t="str">
        <f t="shared" si="114"/>
        <v>11月</v>
      </c>
    </row>
    <row r="1105" spans="1:2" x14ac:dyDescent="0.3">
      <c r="A1105" t="s">
        <v>460</v>
      </c>
      <c r="B1105" t="str">
        <f t="shared" si="114"/>
        <v>11月</v>
      </c>
    </row>
    <row r="1106" spans="1:2" x14ac:dyDescent="0.3">
      <c r="A1106" t="s">
        <v>460</v>
      </c>
      <c r="B1106" t="str">
        <f t="shared" si="114"/>
        <v>11月</v>
      </c>
    </row>
    <row r="1107" spans="1:2" x14ac:dyDescent="0.3">
      <c r="A1107" t="s">
        <v>460</v>
      </c>
      <c r="B1107" t="str">
        <f t="shared" si="114"/>
        <v>11月</v>
      </c>
    </row>
    <row r="1108" spans="1:2" x14ac:dyDescent="0.3">
      <c r="A1108" t="s">
        <v>460</v>
      </c>
      <c r="B1108" t="str">
        <f t="shared" si="114"/>
        <v>11月</v>
      </c>
    </row>
    <row r="1109" spans="1:2" x14ac:dyDescent="0.3">
      <c r="A1109" t="s">
        <v>460</v>
      </c>
      <c r="B1109" t="str">
        <f t="shared" si="114"/>
        <v>11月</v>
      </c>
    </row>
    <row r="1110" spans="1:2" x14ac:dyDescent="0.3">
      <c r="A1110" t="s">
        <v>460</v>
      </c>
      <c r="B1110" t="str">
        <f t="shared" si="114"/>
        <v>11月</v>
      </c>
    </row>
    <row r="1111" spans="1:2" x14ac:dyDescent="0.3">
      <c r="A1111" t="s">
        <v>460</v>
      </c>
      <c r="B1111" t="str">
        <f t="shared" si="114"/>
        <v>11月</v>
      </c>
    </row>
    <row r="1112" spans="1:2" x14ac:dyDescent="0.3">
      <c r="A1112" t="s">
        <v>460</v>
      </c>
      <c r="B1112" t="str">
        <f t="shared" si="114"/>
        <v>11月</v>
      </c>
    </row>
    <row r="1113" spans="1:2" x14ac:dyDescent="0.3">
      <c r="A1113" t="s">
        <v>460</v>
      </c>
      <c r="B1113" t="str">
        <f t="shared" si="114"/>
        <v>11月</v>
      </c>
    </row>
    <row r="1114" spans="1:2" x14ac:dyDescent="0.3">
      <c r="A1114" t="s">
        <v>460</v>
      </c>
      <c r="B1114" t="str">
        <f t="shared" si="114"/>
        <v>11月</v>
      </c>
    </row>
    <row r="1115" spans="1:2" x14ac:dyDescent="0.3">
      <c r="A1115" t="s">
        <v>460</v>
      </c>
      <c r="B1115" t="str">
        <f t="shared" si="114"/>
        <v>11月</v>
      </c>
    </row>
    <row r="1116" spans="1:2" x14ac:dyDescent="0.3">
      <c r="A1116" t="s">
        <v>460</v>
      </c>
      <c r="B1116" t="str">
        <f t="shared" si="114"/>
        <v>11月</v>
      </c>
    </row>
    <row r="1117" spans="1:2" x14ac:dyDescent="0.3">
      <c r="A1117" t="s">
        <v>460</v>
      </c>
      <c r="B1117" t="str">
        <f t="shared" si="114"/>
        <v>11月</v>
      </c>
    </row>
    <row r="1118" spans="1:2" x14ac:dyDescent="0.3">
      <c r="A1118" t="s">
        <v>460</v>
      </c>
      <c r="B1118" t="str">
        <f t="shared" si="114"/>
        <v>11月</v>
      </c>
    </row>
    <row r="1119" spans="1:2" x14ac:dyDescent="0.3">
      <c r="A1119" t="s">
        <v>460</v>
      </c>
      <c r="B1119" t="str">
        <f t="shared" si="114"/>
        <v>11月</v>
      </c>
    </row>
    <row r="1120" spans="1:2" x14ac:dyDescent="0.3">
      <c r="A1120" t="s">
        <v>460</v>
      </c>
      <c r="B1120" t="str">
        <f t="shared" si="114"/>
        <v>11月</v>
      </c>
    </row>
    <row r="1121" spans="1:2" x14ac:dyDescent="0.3">
      <c r="A1121" t="s">
        <v>460</v>
      </c>
      <c r="B1121" t="str">
        <f t="shared" si="114"/>
        <v>11月</v>
      </c>
    </row>
    <row r="1122" spans="1:2" x14ac:dyDescent="0.3">
      <c r="A1122" t="s">
        <v>460</v>
      </c>
      <c r="B1122" t="str">
        <f t="shared" si="114"/>
        <v>11月</v>
      </c>
    </row>
    <row r="1123" spans="1:2" x14ac:dyDescent="0.3">
      <c r="A1123" t="s">
        <v>461</v>
      </c>
      <c r="B1123" t="str">
        <f t="shared" si="114"/>
        <v>11月</v>
      </c>
    </row>
    <row r="1124" spans="1:2" x14ac:dyDescent="0.3">
      <c r="A1124" t="s">
        <v>461</v>
      </c>
      <c r="B1124" t="str">
        <f t="shared" si="114"/>
        <v>11月</v>
      </c>
    </row>
    <row r="1125" spans="1:2" x14ac:dyDescent="0.3">
      <c r="A1125" t="s">
        <v>461</v>
      </c>
      <c r="B1125" t="str">
        <f t="shared" si="114"/>
        <v>11月</v>
      </c>
    </row>
    <row r="1126" spans="1:2" x14ac:dyDescent="0.3">
      <c r="A1126" t="s">
        <v>461</v>
      </c>
      <c r="B1126" t="str">
        <f t="shared" si="114"/>
        <v>11月</v>
      </c>
    </row>
    <row r="1127" spans="1:2" x14ac:dyDescent="0.3">
      <c r="A1127" t="s">
        <v>461</v>
      </c>
      <c r="B1127" t="str">
        <f t="shared" si="114"/>
        <v>11月</v>
      </c>
    </row>
    <row r="1128" spans="1:2" x14ac:dyDescent="0.3">
      <c r="A1128" t="s">
        <v>461</v>
      </c>
      <c r="B1128" t="str">
        <f t="shared" si="114"/>
        <v>11月</v>
      </c>
    </row>
    <row r="1129" spans="1:2" x14ac:dyDescent="0.3">
      <c r="A1129" t="s">
        <v>461</v>
      </c>
      <c r="B1129" t="str">
        <f t="shared" ref="B1129:B1192" si="115">IF(MID(A1129,2,1)="月",LEFT(A1129,2),LEFT(A1129,3))</f>
        <v>11月</v>
      </c>
    </row>
    <row r="1130" spans="1:2" x14ac:dyDescent="0.3">
      <c r="A1130" t="s">
        <v>461</v>
      </c>
      <c r="B1130" t="str">
        <f t="shared" si="115"/>
        <v>11月</v>
      </c>
    </row>
    <row r="1131" spans="1:2" x14ac:dyDescent="0.3">
      <c r="A1131" t="s">
        <v>461</v>
      </c>
      <c r="B1131" t="str">
        <f t="shared" si="115"/>
        <v>11月</v>
      </c>
    </row>
    <row r="1132" spans="1:2" x14ac:dyDescent="0.3">
      <c r="A1132" t="s">
        <v>461</v>
      </c>
      <c r="B1132" t="str">
        <f t="shared" si="115"/>
        <v>11月</v>
      </c>
    </row>
    <row r="1133" spans="1:2" x14ac:dyDescent="0.3">
      <c r="A1133" t="s">
        <v>461</v>
      </c>
      <c r="B1133" t="str">
        <f t="shared" si="115"/>
        <v>11月</v>
      </c>
    </row>
    <row r="1134" spans="1:2" x14ac:dyDescent="0.3">
      <c r="A1134" t="s">
        <v>461</v>
      </c>
      <c r="B1134" t="str">
        <f t="shared" si="115"/>
        <v>11月</v>
      </c>
    </row>
    <row r="1135" spans="1:2" x14ac:dyDescent="0.3">
      <c r="A1135" t="s">
        <v>461</v>
      </c>
      <c r="B1135" t="str">
        <f t="shared" si="115"/>
        <v>11月</v>
      </c>
    </row>
    <row r="1136" spans="1:2" x14ac:dyDescent="0.3">
      <c r="A1136" t="s">
        <v>461</v>
      </c>
      <c r="B1136" t="str">
        <f t="shared" si="115"/>
        <v>11月</v>
      </c>
    </row>
    <row r="1137" spans="1:2" x14ac:dyDescent="0.3">
      <c r="A1137" t="s">
        <v>461</v>
      </c>
      <c r="B1137" t="str">
        <f t="shared" si="115"/>
        <v>11月</v>
      </c>
    </row>
    <row r="1138" spans="1:2" x14ac:dyDescent="0.3">
      <c r="A1138" t="s">
        <v>461</v>
      </c>
      <c r="B1138" t="str">
        <f t="shared" si="115"/>
        <v>11月</v>
      </c>
    </row>
    <row r="1139" spans="1:2" x14ac:dyDescent="0.3">
      <c r="A1139" t="s">
        <v>461</v>
      </c>
      <c r="B1139" t="str">
        <f t="shared" si="115"/>
        <v>11月</v>
      </c>
    </row>
    <row r="1140" spans="1:2" x14ac:dyDescent="0.3">
      <c r="A1140" t="s">
        <v>461</v>
      </c>
      <c r="B1140" t="str">
        <f t="shared" si="115"/>
        <v>11月</v>
      </c>
    </row>
    <row r="1141" spans="1:2" x14ac:dyDescent="0.3">
      <c r="A1141" t="s">
        <v>461</v>
      </c>
      <c r="B1141" t="str">
        <f t="shared" si="115"/>
        <v>11月</v>
      </c>
    </row>
    <row r="1142" spans="1:2" x14ac:dyDescent="0.3">
      <c r="A1142" t="s">
        <v>461</v>
      </c>
      <c r="B1142" t="str">
        <f t="shared" si="115"/>
        <v>11月</v>
      </c>
    </row>
    <row r="1143" spans="1:2" x14ac:dyDescent="0.3">
      <c r="A1143" t="s">
        <v>461</v>
      </c>
      <c r="B1143" t="str">
        <f t="shared" si="115"/>
        <v>11月</v>
      </c>
    </row>
    <row r="1144" spans="1:2" x14ac:dyDescent="0.3">
      <c r="A1144" t="s">
        <v>461</v>
      </c>
      <c r="B1144" t="str">
        <f t="shared" si="115"/>
        <v>11月</v>
      </c>
    </row>
    <row r="1145" spans="1:2" x14ac:dyDescent="0.3">
      <c r="A1145" t="s">
        <v>461</v>
      </c>
      <c r="B1145" t="str">
        <f t="shared" si="115"/>
        <v>11月</v>
      </c>
    </row>
    <row r="1146" spans="1:2" x14ac:dyDescent="0.3">
      <c r="A1146" t="s">
        <v>462</v>
      </c>
      <c r="B1146" t="str">
        <f t="shared" si="115"/>
        <v>12月</v>
      </c>
    </row>
    <row r="1147" spans="1:2" x14ac:dyDescent="0.3">
      <c r="A1147" t="s">
        <v>462</v>
      </c>
      <c r="B1147" t="str">
        <f t="shared" si="115"/>
        <v>12月</v>
      </c>
    </row>
    <row r="1148" spans="1:2" x14ac:dyDescent="0.3">
      <c r="A1148" t="s">
        <v>462</v>
      </c>
      <c r="B1148" t="str">
        <f t="shared" si="115"/>
        <v>12月</v>
      </c>
    </row>
    <row r="1149" spans="1:2" x14ac:dyDescent="0.3">
      <c r="A1149" t="s">
        <v>462</v>
      </c>
      <c r="B1149" t="str">
        <f t="shared" si="115"/>
        <v>12月</v>
      </c>
    </row>
    <row r="1150" spans="1:2" x14ac:dyDescent="0.3">
      <c r="A1150" t="s">
        <v>462</v>
      </c>
      <c r="B1150" t="str">
        <f t="shared" si="115"/>
        <v>12月</v>
      </c>
    </row>
    <row r="1151" spans="1:2" x14ac:dyDescent="0.3">
      <c r="A1151" t="s">
        <v>462</v>
      </c>
      <c r="B1151" t="str">
        <f t="shared" si="115"/>
        <v>12月</v>
      </c>
    </row>
    <row r="1152" spans="1:2" x14ac:dyDescent="0.3">
      <c r="A1152" t="s">
        <v>462</v>
      </c>
      <c r="B1152" t="str">
        <f t="shared" si="115"/>
        <v>12月</v>
      </c>
    </row>
    <row r="1153" spans="1:2" x14ac:dyDescent="0.3">
      <c r="A1153" t="s">
        <v>462</v>
      </c>
      <c r="B1153" t="str">
        <f t="shared" si="115"/>
        <v>12月</v>
      </c>
    </row>
    <row r="1154" spans="1:2" x14ac:dyDescent="0.3">
      <c r="A1154" t="s">
        <v>462</v>
      </c>
      <c r="B1154" t="str">
        <f t="shared" si="115"/>
        <v>12月</v>
      </c>
    </row>
    <row r="1155" spans="1:2" x14ac:dyDescent="0.3">
      <c r="A1155" t="s">
        <v>462</v>
      </c>
      <c r="B1155" t="str">
        <f t="shared" si="115"/>
        <v>12月</v>
      </c>
    </row>
    <row r="1156" spans="1:2" x14ac:dyDescent="0.3">
      <c r="A1156" t="s">
        <v>462</v>
      </c>
      <c r="B1156" t="str">
        <f t="shared" si="115"/>
        <v>12月</v>
      </c>
    </row>
    <row r="1157" spans="1:2" x14ac:dyDescent="0.3">
      <c r="A1157" t="s">
        <v>462</v>
      </c>
      <c r="B1157" t="str">
        <f t="shared" si="115"/>
        <v>12月</v>
      </c>
    </row>
    <row r="1158" spans="1:2" x14ac:dyDescent="0.3">
      <c r="A1158" t="s">
        <v>462</v>
      </c>
      <c r="B1158" t="str">
        <f t="shared" si="115"/>
        <v>12月</v>
      </c>
    </row>
    <row r="1159" spans="1:2" x14ac:dyDescent="0.3">
      <c r="A1159" t="s">
        <v>462</v>
      </c>
      <c r="B1159" t="str">
        <f t="shared" si="115"/>
        <v>12月</v>
      </c>
    </row>
    <row r="1160" spans="1:2" x14ac:dyDescent="0.3">
      <c r="A1160" t="s">
        <v>462</v>
      </c>
      <c r="B1160" t="str">
        <f t="shared" si="115"/>
        <v>12月</v>
      </c>
    </row>
    <row r="1161" spans="1:2" x14ac:dyDescent="0.3">
      <c r="A1161" t="s">
        <v>462</v>
      </c>
      <c r="B1161" t="str">
        <f t="shared" si="115"/>
        <v>12月</v>
      </c>
    </row>
    <row r="1162" spans="1:2" x14ac:dyDescent="0.3">
      <c r="A1162" t="s">
        <v>462</v>
      </c>
      <c r="B1162" t="str">
        <f t="shared" si="115"/>
        <v>12月</v>
      </c>
    </row>
    <row r="1163" spans="1:2" x14ac:dyDescent="0.3">
      <c r="A1163" t="s">
        <v>462</v>
      </c>
      <c r="B1163" t="str">
        <f t="shared" si="115"/>
        <v>12月</v>
      </c>
    </row>
    <row r="1164" spans="1:2" x14ac:dyDescent="0.3">
      <c r="A1164" t="s">
        <v>462</v>
      </c>
      <c r="B1164" t="str">
        <f t="shared" si="115"/>
        <v>12月</v>
      </c>
    </row>
    <row r="1165" spans="1:2" x14ac:dyDescent="0.3">
      <c r="A1165" t="s">
        <v>462</v>
      </c>
      <c r="B1165" t="str">
        <f t="shared" si="115"/>
        <v>12月</v>
      </c>
    </row>
    <row r="1166" spans="1:2" x14ac:dyDescent="0.3">
      <c r="A1166" t="s">
        <v>462</v>
      </c>
      <c r="B1166" t="str">
        <f t="shared" si="115"/>
        <v>12月</v>
      </c>
    </row>
    <row r="1167" spans="1:2" x14ac:dyDescent="0.3">
      <c r="A1167" t="s">
        <v>462</v>
      </c>
      <c r="B1167" t="str">
        <f t="shared" si="115"/>
        <v>12月</v>
      </c>
    </row>
    <row r="1168" spans="1:2" x14ac:dyDescent="0.3">
      <c r="A1168" t="s">
        <v>462</v>
      </c>
      <c r="B1168" t="str">
        <f t="shared" si="115"/>
        <v>12月</v>
      </c>
    </row>
    <row r="1169" spans="1:2" x14ac:dyDescent="0.3">
      <c r="A1169" t="s">
        <v>462</v>
      </c>
      <c r="B1169" t="str">
        <f t="shared" si="115"/>
        <v>12月</v>
      </c>
    </row>
    <row r="1170" spans="1:2" x14ac:dyDescent="0.3">
      <c r="A1170" t="s">
        <v>462</v>
      </c>
      <c r="B1170" t="str">
        <f t="shared" si="115"/>
        <v>12月</v>
      </c>
    </row>
    <row r="1171" spans="1:2" x14ac:dyDescent="0.3">
      <c r="A1171" t="s">
        <v>463</v>
      </c>
      <c r="B1171" t="str">
        <f t="shared" si="115"/>
        <v>12月</v>
      </c>
    </row>
    <row r="1172" spans="1:2" x14ac:dyDescent="0.3">
      <c r="A1172" t="s">
        <v>463</v>
      </c>
      <c r="B1172" t="str">
        <f t="shared" si="115"/>
        <v>12月</v>
      </c>
    </row>
    <row r="1173" spans="1:2" x14ac:dyDescent="0.3">
      <c r="A1173" t="s">
        <v>463</v>
      </c>
      <c r="B1173" t="str">
        <f t="shared" si="115"/>
        <v>12月</v>
      </c>
    </row>
    <row r="1174" spans="1:2" x14ac:dyDescent="0.3">
      <c r="A1174" t="s">
        <v>463</v>
      </c>
      <c r="B1174" t="str">
        <f t="shared" si="115"/>
        <v>12月</v>
      </c>
    </row>
    <row r="1175" spans="1:2" x14ac:dyDescent="0.3">
      <c r="A1175" t="s">
        <v>463</v>
      </c>
      <c r="B1175" t="str">
        <f t="shared" si="115"/>
        <v>12月</v>
      </c>
    </row>
    <row r="1176" spans="1:2" x14ac:dyDescent="0.3">
      <c r="A1176" t="s">
        <v>463</v>
      </c>
      <c r="B1176" t="str">
        <f t="shared" si="115"/>
        <v>12月</v>
      </c>
    </row>
    <row r="1177" spans="1:2" x14ac:dyDescent="0.3">
      <c r="A1177" t="s">
        <v>463</v>
      </c>
      <c r="B1177" t="str">
        <f t="shared" si="115"/>
        <v>12月</v>
      </c>
    </row>
    <row r="1178" spans="1:2" x14ac:dyDescent="0.3">
      <c r="A1178" t="s">
        <v>463</v>
      </c>
      <c r="B1178" t="str">
        <f t="shared" si="115"/>
        <v>12月</v>
      </c>
    </row>
    <row r="1179" spans="1:2" x14ac:dyDescent="0.3">
      <c r="A1179" t="s">
        <v>463</v>
      </c>
      <c r="B1179" t="str">
        <f t="shared" si="115"/>
        <v>12月</v>
      </c>
    </row>
    <row r="1180" spans="1:2" x14ac:dyDescent="0.3">
      <c r="A1180" t="s">
        <v>463</v>
      </c>
      <c r="B1180" t="str">
        <f t="shared" si="115"/>
        <v>12月</v>
      </c>
    </row>
    <row r="1181" spans="1:2" x14ac:dyDescent="0.3">
      <c r="A1181" t="s">
        <v>463</v>
      </c>
      <c r="B1181" t="str">
        <f t="shared" si="115"/>
        <v>12月</v>
      </c>
    </row>
    <row r="1182" spans="1:2" x14ac:dyDescent="0.3">
      <c r="A1182" t="s">
        <v>463</v>
      </c>
      <c r="B1182" t="str">
        <f t="shared" si="115"/>
        <v>12月</v>
      </c>
    </row>
    <row r="1183" spans="1:2" x14ac:dyDescent="0.3">
      <c r="A1183" t="s">
        <v>463</v>
      </c>
      <c r="B1183" t="str">
        <f t="shared" si="115"/>
        <v>12月</v>
      </c>
    </row>
    <row r="1184" spans="1:2" x14ac:dyDescent="0.3">
      <c r="A1184" t="s">
        <v>463</v>
      </c>
      <c r="B1184" t="str">
        <f t="shared" si="115"/>
        <v>12月</v>
      </c>
    </row>
    <row r="1185" spans="1:2" x14ac:dyDescent="0.3">
      <c r="A1185" t="s">
        <v>463</v>
      </c>
      <c r="B1185" t="str">
        <f t="shared" si="115"/>
        <v>12月</v>
      </c>
    </row>
    <row r="1186" spans="1:2" x14ac:dyDescent="0.3">
      <c r="A1186" t="s">
        <v>463</v>
      </c>
      <c r="B1186" t="str">
        <f t="shared" si="115"/>
        <v>12月</v>
      </c>
    </row>
    <row r="1187" spans="1:2" x14ac:dyDescent="0.3">
      <c r="A1187" t="s">
        <v>463</v>
      </c>
      <c r="B1187" t="str">
        <f t="shared" si="115"/>
        <v>12月</v>
      </c>
    </row>
    <row r="1188" spans="1:2" x14ac:dyDescent="0.3">
      <c r="A1188" t="s">
        <v>463</v>
      </c>
      <c r="B1188" t="str">
        <f t="shared" si="115"/>
        <v>12月</v>
      </c>
    </row>
    <row r="1189" spans="1:2" x14ac:dyDescent="0.3">
      <c r="A1189" t="s">
        <v>463</v>
      </c>
      <c r="B1189" t="str">
        <f t="shared" si="115"/>
        <v>12月</v>
      </c>
    </row>
    <row r="1190" spans="1:2" x14ac:dyDescent="0.3">
      <c r="A1190" t="s">
        <v>463</v>
      </c>
      <c r="B1190" t="str">
        <f t="shared" si="115"/>
        <v>12月</v>
      </c>
    </row>
    <row r="1191" spans="1:2" x14ac:dyDescent="0.3">
      <c r="A1191" t="s">
        <v>463</v>
      </c>
      <c r="B1191" t="str">
        <f t="shared" si="115"/>
        <v>12月</v>
      </c>
    </row>
    <row r="1192" spans="1:2" x14ac:dyDescent="0.3">
      <c r="A1192" t="s">
        <v>463</v>
      </c>
      <c r="B1192" t="str">
        <f t="shared" si="115"/>
        <v>12月</v>
      </c>
    </row>
    <row r="1193" spans="1:2" x14ac:dyDescent="0.3">
      <c r="A1193" t="s">
        <v>463</v>
      </c>
      <c r="B1193" t="str">
        <f t="shared" ref="B1193:B1256" si="116">IF(MID(A1193,2,1)="月",LEFT(A1193,2),LEFT(A1193,3))</f>
        <v>12月</v>
      </c>
    </row>
    <row r="1194" spans="1:2" x14ac:dyDescent="0.3">
      <c r="A1194" t="s">
        <v>463</v>
      </c>
      <c r="B1194" t="str">
        <f t="shared" si="116"/>
        <v>12月</v>
      </c>
    </row>
    <row r="1195" spans="1:2" x14ac:dyDescent="0.3">
      <c r="A1195" t="s">
        <v>463</v>
      </c>
      <c r="B1195" t="str">
        <f t="shared" si="116"/>
        <v>12月</v>
      </c>
    </row>
    <row r="1196" spans="1:2" x14ac:dyDescent="0.3">
      <c r="A1196" t="s">
        <v>473</v>
      </c>
      <c r="B1196" t="str">
        <f t="shared" si="116"/>
        <v>1月</v>
      </c>
    </row>
    <row r="1197" spans="1:2" x14ac:dyDescent="0.3">
      <c r="A1197" t="s">
        <v>473</v>
      </c>
      <c r="B1197" t="str">
        <f t="shared" si="116"/>
        <v>1月</v>
      </c>
    </row>
    <row r="1198" spans="1:2" x14ac:dyDescent="0.3">
      <c r="A1198" t="s">
        <v>473</v>
      </c>
      <c r="B1198" t="str">
        <f t="shared" si="116"/>
        <v>1月</v>
      </c>
    </row>
    <row r="1199" spans="1:2" x14ac:dyDescent="0.3">
      <c r="A1199" t="s">
        <v>473</v>
      </c>
      <c r="B1199" t="str">
        <f t="shared" si="116"/>
        <v>1月</v>
      </c>
    </row>
    <row r="1200" spans="1:2" x14ac:dyDescent="0.3">
      <c r="A1200" t="s">
        <v>473</v>
      </c>
      <c r="B1200" t="str">
        <f t="shared" si="116"/>
        <v>1月</v>
      </c>
    </row>
    <row r="1201" spans="1:2" x14ac:dyDescent="0.3">
      <c r="A1201" t="s">
        <v>473</v>
      </c>
      <c r="B1201" t="str">
        <f t="shared" si="116"/>
        <v>1月</v>
      </c>
    </row>
    <row r="1202" spans="1:2" x14ac:dyDescent="0.3">
      <c r="A1202" t="s">
        <v>473</v>
      </c>
      <c r="B1202" t="str">
        <f t="shared" si="116"/>
        <v>1月</v>
      </c>
    </row>
    <row r="1203" spans="1:2" x14ac:dyDescent="0.3">
      <c r="A1203" t="s">
        <v>473</v>
      </c>
      <c r="B1203" t="str">
        <f t="shared" si="116"/>
        <v>1月</v>
      </c>
    </row>
    <row r="1204" spans="1:2" x14ac:dyDescent="0.3">
      <c r="A1204" t="s">
        <v>473</v>
      </c>
      <c r="B1204" t="str">
        <f t="shared" si="116"/>
        <v>1月</v>
      </c>
    </row>
    <row r="1205" spans="1:2" x14ac:dyDescent="0.3">
      <c r="A1205" t="s">
        <v>473</v>
      </c>
      <c r="B1205" t="str">
        <f t="shared" si="116"/>
        <v>1月</v>
      </c>
    </row>
    <row r="1206" spans="1:2" x14ac:dyDescent="0.3">
      <c r="A1206" t="s">
        <v>473</v>
      </c>
      <c r="B1206" t="str">
        <f t="shared" si="116"/>
        <v>1月</v>
      </c>
    </row>
    <row r="1207" spans="1:2" x14ac:dyDescent="0.3">
      <c r="A1207" t="s">
        <v>473</v>
      </c>
      <c r="B1207" t="str">
        <f t="shared" si="116"/>
        <v>1月</v>
      </c>
    </row>
    <row r="1208" spans="1:2" x14ac:dyDescent="0.3">
      <c r="A1208" t="s">
        <v>473</v>
      </c>
      <c r="B1208" t="str">
        <f t="shared" si="116"/>
        <v>1月</v>
      </c>
    </row>
    <row r="1209" spans="1:2" x14ac:dyDescent="0.3">
      <c r="A1209" t="s">
        <v>473</v>
      </c>
      <c r="B1209" t="str">
        <f t="shared" si="116"/>
        <v>1月</v>
      </c>
    </row>
    <row r="1210" spans="1:2" x14ac:dyDescent="0.3">
      <c r="A1210" t="s">
        <v>473</v>
      </c>
      <c r="B1210" t="str">
        <f t="shared" si="116"/>
        <v>1月</v>
      </c>
    </row>
    <row r="1211" spans="1:2" x14ac:dyDescent="0.3">
      <c r="A1211" t="s">
        <v>473</v>
      </c>
      <c r="B1211" t="str">
        <f t="shared" si="116"/>
        <v>1月</v>
      </c>
    </row>
    <row r="1212" spans="1:2" x14ac:dyDescent="0.3">
      <c r="A1212" t="s">
        <v>473</v>
      </c>
      <c r="B1212" t="str">
        <f t="shared" si="116"/>
        <v>1月</v>
      </c>
    </row>
    <row r="1213" spans="1:2" x14ac:dyDescent="0.3">
      <c r="A1213" t="s">
        <v>473</v>
      </c>
      <c r="B1213" t="str">
        <f t="shared" si="116"/>
        <v>1月</v>
      </c>
    </row>
    <row r="1214" spans="1:2" x14ac:dyDescent="0.3">
      <c r="A1214" t="s">
        <v>473</v>
      </c>
      <c r="B1214" t="str">
        <f t="shared" si="116"/>
        <v>1月</v>
      </c>
    </row>
    <row r="1215" spans="1:2" x14ac:dyDescent="0.3">
      <c r="A1215" t="s">
        <v>473</v>
      </c>
      <c r="B1215" t="str">
        <f t="shared" si="116"/>
        <v>1月</v>
      </c>
    </row>
    <row r="1216" spans="1:2" x14ac:dyDescent="0.3">
      <c r="A1216" t="s">
        <v>473</v>
      </c>
      <c r="B1216" t="str">
        <f t="shared" si="116"/>
        <v>1月</v>
      </c>
    </row>
    <row r="1217" spans="1:2" x14ac:dyDescent="0.3">
      <c r="A1217" t="s">
        <v>473</v>
      </c>
      <c r="B1217" t="str">
        <f t="shared" si="116"/>
        <v>1月</v>
      </c>
    </row>
    <row r="1218" spans="1:2" x14ac:dyDescent="0.3">
      <c r="A1218" t="s">
        <v>473</v>
      </c>
      <c r="B1218" t="str">
        <f t="shared" si="116"/>
        <v>1月</v>
      </c>
    </row>
    <row r="1219" spans="1:2" x14ac:dyDescent="0.3">
      <c r="A1219" t="s">
        <v>473</v>
      </c>
      <c r="B1219" t="str">
        <f t="shared" si="116"/>
        <v>1月</v>
      </c>
    </row>
    <row r="1220" spans="1:2" x14ac:dyDescent="0.3">
      <c r="A1220" t="s">
        <v>474</v>
      </c>
      <c r="B1220" t="str">
        <f t="shared" si="116"/>
        <v>1月</v>
      </c>
    </row>
    <row r="1221" spans="1:2" x14ac:dyDescent="0.3">
      <c r="A1221" t="s">
        <v>474</v>
      </c>
      <c r="B1221" t="str">
        <f t="shared" si="116"/>
        <v>1月</v>
      </c>
    </row>
    <row r="1222" spans="1:2" x14ac:dyDescent="0.3">
      <c r="A1222" t="s">
        <v>474</v>
      </c>
      <c r="B1222" t="str">
        <f t="shared" si="116"/>
        <v>1月</v>
      </c>
    </row>
    <row r="1223" spans="1:2" x14ac:dyDescent="0.3">
      <c r="A1223" t="s">
        <v>474</v>
      </c>
      <c r="B1223" t="str">
        <f t="shared" si="116"/>
        <v>1月</v>
      </c>
    </row>
    <row r="1224" spans="1:2" x14ac:dyDescent="0.3">
      <c r="A1224" t="s">
        <v>474</v>
      </c>
      <c r="B1224" t="str">
        <f t="shared" si="116"/>
        <v>1月</v>
      </c>
    </row>
    <row r="1225" spans="1:2" x14ac:dyDescent="0.3">
      <c r="A1225" t="s">
        <v>474</v>
      </c>
      <c r="B1225" t="str">
        <f t="shared" si="116"/>
        <v>1月</v>
      </c>
    </row>
    <row r="1226" spans="1:2" x14ac:dyDescent="0.3">
      <c r="A1226" t="s">
        <v>474</v>
      </c>
      <c r="B1226" t="str">
        <f t="shared" si="116"/>
        <v>1月</v>
      </c>
    </row>
    <row r="1227" spans="1:2" x14ac:dyDescent="0.3">
      <c r="A1227" t="s">
        <v>474</v>
      </c>
      <c r="B1227" t="str">
        <f t="shared" si="116"/>
        <v>1月</v>
      </c>
    </row>
    <row r="1228" spans="1:2" x14ac:dyDescent="0.3">
      <c r="A1228" t="s">
        <v>474</v>
      </c>
      <c r="B1228" t="str">
        <f t="shared" si="116"/>
        <v>1月</v>
      </c>
    </row>
    <row r="1229" spans="1:2" x14ac:dyDescent="0.3">
      <c r="A1229" t="s">
        <v>474</v>
      </c>
      <c r="B1229" t="str">
        <f t="shared" si="116"/>
        <v>1月</v>
      </c>
    </row>
    <row r="1230" spans="1:2" x14ac:dyDescent="0.3">
      <c r="A1230" t="s">
        <v>474</v>
      </c>
      <c r="B1230" t="str">
        <f t="shared" si="116"/>
        <v>1月</v>
      </c>
    </row>
    <row r="1231" spans="1:2" x14ac:dyDescent="0.3">
      <c r="A1231" t="s">
        <v>474</v>
      </c>
      <c r="B1231" t="str">
        <f t="shared" si="116"/>
        <v>1月</v>
      </c>
    </row>
    <row r="1232" spans="1:2" x14ac:dyDescent="0.3">
      <c r="A1232" t="s">
        <v>474</v>
      </c>
      <c r="B1232" t="str">
        <f t="shared" si="116"/>
        <v>1月</v>
      </c>
    </row>
    <row r="1233" spans="1:2" x14ac:dyDescent="0.3">
      <c r="A1233" t="s">
        <v>474</v>
      </c>
      <c r="B1233" t="str">
        <f t="shared" si="116"/>
        <v>1月</v>
      </c>
    </row>
    <row r="1234" spans="1:2" x14ac:dyDescent="0.3">
      <c r="A1234" t="s">
        <v>474</v>
      </c>
      <c r="B1234" t="str">
        <f t="shared" si="116"/>
        <v>1月</v>
      </c>
    </row>
    <row r="1235" spans="1:2" x14ac:dyDescent="0.3">
      <c r="A1235" t="s">
        <v>474</v>
      </c>
      <c r="B1235" t="str">
        <f t="shared" si="116"/>
        <v>1月</v>
      </c>
    </row>
    <row r="1236" spans="1:2" x14ac:dyDescent="0.3">
      <c r="A1236" t="s">
        <v>474</v>
      </c>
      <c r="B1236" t="str">
        <f t="shared" si="116"/>
        <v>1月</v>
      </c>
    </row>
    <row r="1237" spans="1:2" x14ac:dyDescent="0.3">
      <c r="A1237" t="s">
        <v>474</v>
      </c>
      <c r="B1237" t="str">
        <f t="shared" si="116"/>
        <v>1月</v>
      </c>
    </row>
    <row r="1238" spans="1:2" x14ac:dyDescent="0.3">
      <c r="A1238" t="s">
        <v>474</v>
      </c>
      <c r="B1238" t="str">
        <f t="shared" si="116"/>
        <v>1月</v>
      </c>
    </row>
    <row r="1239" spans="1:2" x14ac:dyDescent="0.3">
      <c r="A1239" t="s">
        <v>474</v>
      </c>
      <c r="B1239" t="str">
        <f t="shared" si="116"/>
        <v>1月</v>
      </c>
    </row>
    <row r="1240" spans="1:2" x14ac:dyDescent="0.3">
      <c r="A1240" t="s">
        <v>474</v>
      </c>
      <c r="B1240" t="str">
        <f t="shared" si="116"/>
        <v>1月</v>
      </c>
    </row>
    <row r="1241" spans="1:2" x14ac:dyDescent="0.3">
      <c r="A1241" t="s">
        <v>474</v>
      </c>
      <c r="B1241" t="str">
        <f t="shared" si="116"/>
        <v>1月</v>
      </c>
    </row>
    <row r="1242" spans="1:2" x14ac:dyDescent="0.3">
      <c r="A1242" t="s">
        <v>474</v>
      </c>
      <c r="B1242" t="str">
        <f t="shared" si="116"/>
        <v>1月</v>
      </c>
    </row>
    <row r="1243" spans="1:2" x14ac:dyDescent="0.3">
      <c r="A1243" t="s">
        <v>474</v>
      </c>
      <c r="B1243" t="str">
        <f t="shared" si="116"/>
        <v>1月</v>
      </c>
    </row>
    <row r="1244" spans="1:2" x14ac:dyDescent="0.3">
      <c r="A1244" t="s">
        <v>475</v>
      </c>
      <c r="B1244" t="str">
        <f t="shared" si="116"/>
        <v>3月</v>
      </c>
    </row>
    <row r="1245" spans="1:2" x14ac:dyDescent="0.3">
      <c r="A1245" t="s">
        <v>475</v>
      </c>
      <c r="B1245" t="str">
        <f t="shared" si="116"/>
        <v>3月</v>
      </c>
    </row>
    <row r="1246" spans="1:2" x14ac:dyDescent="0.3">
      <c r="A1246" t="s">
        <v>475</v>
      </c>
      <c r="B1246" t="str">
        <f t="shared" si="116"/>
        <v>3月</v>
      </c>
    </row>
    <row r="1247" spans="1:2" x14ac:dyDescent="0.3">
      <c r="A1247" t="s">
        <v>475</v>
      </c>
      <c r="B1247" t="str">
        <f t="shared" si="116"/>
        <v>3月</v>
      </c>
    </row>
    <row r="1248" spans="1:2" x14ac:dyDescent="0.3">
      <c r="A1248" t="s">
        <v>475</v>
      </c>
      <c r="B1248" t="str">
        <f t="shared" si="116"/>
        <v>3月</v>
      </c>
    </row>
    <row r="1249" spans="1:2" x14ac:dyDescent="0.3">
      <c r="A1249" t="s">
        <v>475</v>
      </c>
      <c r="B1249" t="str">
        <f t="shared" si="116"/>
        <v>3月</v>
      </c>
    </row>
    <row r="1250" spans="1:2" x14ac:dyDescent="0.3">
      <c r="A1250" t="s">
        <v>475</v>
      </c>
      <c r="B1250" t="str">
        <f t="shared" si="116"/>
        <v>3月</v>
      </c>
    </row>
    <row r="1251" spans="1:2" x14ac:dyDescent="0.3">
      <c r="A1251" t="s">
        <v>475</v>
      </c>
      <c r="B1251" t="str">
        <f t="shared" si="116"/>
        <v>3月</v>
      </c>
    </row>
    <row r="1252" spans="1:2" x14ac:dyDescent="0.3">
      <c r="A1252" t="s">
        <v>475</v>
      </c>
      <c r="B1252" t="str">
        <f t="shared" si="116"/>
        <v>3月</v>
      </c>
    </row>
    <row r="1253" spans="1:2" x14ac:dyDescent="0.3">
      <c r="A1253" t="s">
        <v>475</v>
      </c>
      <c r="B1253" t="str">
        <f t="shared" si="116"/>
        <v>3月</v>
      </c>
    </row>
    <row r="1254" spans="1:2" x14ac:dyDescent="0.3">
      <c r="A1254" t="s">
        <v>475</v>
      </c>
      <c r="B1254" t="str">
        <f t="shared" si="116"/>
        <v>3月</v>
      </c>
    </row>
    <row r="1255" spans="1:2" x14ac:dyDescent="0.3">
      <c r="A1255" t="s">
        <v>475</v>
      </c>
      <c r="B1255" t="str">
        <f t="shared" si="116"/>
        <v>3月</v>
      </c>
    </row>
    <row r="1256" spans="1:2" x14ac:dyDescent="0.3">
      <c r="A1256" t="s">
        <v>475</v>
      </c>
      <c r="B1256" t="str">
        <f t="shared" si="116"/>
        <v>3月</v>
      </c>
    </row>
    <row r="1257" spans="1:2" x14ac:dyDescent="0.3">
      <c r="A1257" t="s">
        <v>475</v>
      </c>
      <c r="B1257" t="str">
        <f t="shared" ref="B1257:B1320" si="117">IF(MID(A1257,2,1)="月",LEFT(A1257,2),LEFT(A1257,3))</f>
        <v>3月</v>
      </c>
    </row>
    <row r="1258" spans="1:2" x14ac:dyDescent="0.3">
      <c r="A1258" t="s">
        <v>475</v>
      </c>
      <c r="B1258" t="str">
        <f t="shared" si="117"/>
        <v>3月</v>
      </c>
    </row>
    <row r="1259" spans="1:2" x14ac:dyDescent="0.3">
      <c r="A1259" t="s">
        <v>475</v>
      </c>
      <c r="B1259" t="str">
        <f t="shared" si="117"/>
        <v>3月</v>
      </c>
    </row>
    <row r="1260" spans="1:2" x14ac:dyDescent="0.3">
      <c r="A1260" t="s">
        <v>475</v>
      </c>
      <c r="B1260" t="str">
        <f t="shared" si="117"/>
        <v>3月</v>
      </c>
    </row>
    <row r="1261" spans="1:2" x14ac:dyDescent="0.3">
      <c r="A1261" t="s">
        <v>475</v>
      </c>
      <c r="B1261" t="str">
        <f t="shared" si="117"/>
        <v>3月</v>
      </c>
    </row>
    <row r="1262" spans="1:2" x14ac:dyDescent="0.3">
      <c r="A1262" t="s">
        <v>475</v>
      </c>
      <c r="B1262" t="str">
        <f t="shared" si="117"/>
        <v>3月</v>
      </c>
    </row>
    <row r="1263" spans="1:2" x14ac:dyDescent="0.3">
      <c r="A1263" t="s">
        <v>475</v>
      </c>
      <c r="B1263" t="str">
        <f t="shared" si="117"/>
        <v>3月</v>
      </c>
    </row>
    <row r="1264" spans="1:2" x14ac:dyDescent="0.3">
      <c r="A1264" t="s">
        <v>476</v>
      </c>
      <c r="B1264" t="str">
        <f t="shared" si="117"/>
        <v>3月</v>
      </c>
    </row>
    <row r="1265" spans="1:2" x14ac:dyDescent="0.3">
      <c r="A1265" t="s">
        <v>476</v>
      </c>
      <c r="B1265" t="str">
        <f t="shared" si="117"/>
        <v>3月</v>
      </c>
    </row>
    <row r="1266" spans="1:2" x14ac:dyDescent="0.3">
      <c r="A1266" t="s">
        <v>476</v>
      </c>
      <c r="B1266" t="str">
        <f t="shared" si="117"/>
        <v>3月</v>
      </c>
    </row>
    <row r="1267" spans="1:2" x14ac:dyDescent="0.3">
      <c r="A1267" t="s">
        <v>476</v>
      </c>
      <c r="B1267" t="str">
        <f t="shared" si="117"/>
        <v>3月</v>
      </c>
    </row>
    <row r="1268" spans="1:2" x14ac:dyDescent="0.3">
      <c r="A1268" t="s">
        <v>476</v>
      </c>
      <c r="B1268" t="str">
        <f t="shared" si="117"/>
        <v>3月</v>
      </c>
    </row>
    <row r="1269" spans="1:2" x14ac:dyDescent="0.3">
      <c r="A1269" t="s">
        <v>476</v>
      </c>
      <c r="B1269" t="str">
        <f t="shared" si="117"/>
        <v>3月</v>
      </c>
    </row>
    <row r="1270" spans="1:2" x14ac:dyDescent="0.3">
      <c r="A1270" t="s">
        <v>476</v>
      </c>
      <c r="B1270" t="str">
        <f t="shared" si="117"/>
        <v>3月</v>
      </c>
    </row>
    <row r="1271" spans="1:2" x14ac:dyDescent="0.3">
      <c r="A1271" t="s">
        <v>476</v>
      </c>
      <c r="B1271" t="str">
        <f t="shared" si="117"/>
        <v>3月</v>
      </c>
    </row>
    <row r="1272" spans="1:2" x14ac:dyDescent="0.3">
      <c r="A1272" t="s">
        <v>476</v>
      </c>
      <c r="B1272" t="str">
        <f t="shared" si="117"/>
        <v>3月</v>
      </c>
    </row>
    <row r="1273" spans="1:2" x14ac:dyDescent="0.3">
      <c r="A1273" t="s">
        <v>476</v>
      </c>
      <c r="B1273" t="str">
        <f t="shared" si="117"/>
        <v>3月</v>
      </c>
    </row>
    <row r="1274" spans="1:2" x14ac:dyDescent="0.3">
      <c r="A1274" t="s">
        <v>476</v>
      </c>
      <c r="B1274" t="str">
        <f t="shared" si="117"/>
        <v>3月</v>
      </c>
    </row>
    <row r="1275" spans="1:2" x14ac:dyDescent="0.3">
      <c r="A1275" t="s">
        <v>476</v>
      </c>
      <c r="B1275" t="str">
        <f t="shared" si="117"/>
        <v>3月</v>
      </c>
    </row>
    <row r="1276" spans="1:2" x14ac:dyDescent="0.3">
      <c r="A1276" t="s">
        <v>476</v>
      </c>
      <c r="B1276" t="str">
        <f t="shared" si="117"/>
        <v>3月</v>
      </c>
    </row>
    <row r="1277" spans="1:2" x14ac:dyDescent="0.3">
      <c r="A1277" t="s">
        <v>476</v>
      </c>
      <c r="B1277" t="str">
        <f t="shared" si="117"/>
        <v>3月</v>
      </c>
    </row>
    <row r="1278" spans="1:2" x14ac:dyDescent="0.3">
      <c r="A1278" t="s">
        <v>476</v>
      </c>
      <c r="B1278" t="str">
        <f t="shared" si="117"/>
        <v>3月</v>
      </c>
    </row>
    <row r="1279" spans="1:2" x14ac:dyDescent="0.3">
      <c r="A1279" t="s">
        <v>476</v>
      </c>
      <c r="B1279" t="str">
        <f t="shared" si="117"/>
        <v>3月</v>
      </c>
    </row>
    <row r="1280" spans="1:2" x14ac:dyDescent="0.3">
      <c r="A1280" t="s">
        <v>476</v>
      </c>
      <c r="B1280" t="str">
        <f t="shared" si="117"/>
        <v>3月</v>
      </c>
    </row>
    <row r="1281" spans="1:2" x14ac:dyDescent="0.3">
      <c r="A1281" t="s">
        <v>476</v>
      </c>
      <c r="B1281" t="str">
        <f t="shared" si="117"/>
        <v>3月</v>
      </c>
    </row>
    <row r="1282" spans="1:2" x14ac:dyDescent="0.3">
      <c r="A1282" t="s">
        <v>476</v>
      </c>
      <c r="B1282" t="str">
        <f t="shared" si="117"/>
        <v>3月</v>
      </c>
    </row>
    <row r="1283" spans="1:2" x14ac:dyDescent="0.3">
      <c r="A1283" t="s">
        <v>476</v>
      </c>
      <c r="B1283" t="str">
        <f t="shared" si="117"/>
        <v>3月</v>
      </c>
    </row>
    <row r="1284" spans="1:2" x14ac:dyDescent="0.3">
      <c r="A1284" t="s">
        <v>477</v>
      </c>
      <c r="B1284" t="str">
        <f t="shared" si="117"/>
        <v>5月</v>
      </c>
    </row>
    <row r="1285" spans="1:2" x14ac:dyDescent="0.3">
      <c r="A1285" t="s">
        <v>477</v>
      </c>
      <c r="B1285" t="str">
        <f t="shared" si="117"/>
        <v>5月</v>
      </c>
    </row>
    <row r="1286" spans="1:2" x14ac:dyDescent="0.3">
      <c r="A1286" t="s">
        <v>477</v>
      </c>
      <c r="B1286" t="str">
        <f t="shared" si="117"/>
        <v>5月</v>
      </c>
    </row>
    <row r="1287" spans="1:2" x14ac:dyDescent="0.3">
      <c r="A1287" t="s">
        <v>477</v>
      </c>
      <c r="B1287" t="str">
        <f t="shared" si="117"/>
        <v>5月</v>
      </c>
    </row>
    <row r="1288" spans="1:2" x14ac:dyDescent="0.3">
      <c r="A1288" t="s">
        <v>477</v>
      </c>
      <c r="B1288" t="str">
        <f t="shared" si="117"/>
        <v>5月</v>
      </c>
    </row>
    <row r="1289" spans="1:2" x14ac:dyDescent="0.3">
      <c r="A1289" t="s">
        <v>477</v>
      </c>
      <c r="B1289" t="str">
        <f t="shared" si="117"/>
        <v>5月</v>
      </c>
    </row>
    <row r="1290" spans="1:2" x14ac:dyDescent="0.3">
      <c r="A1290" t="s">
        <v>477</v>
      </c>
      <c r="B1290" t="str">
        <f t="shared" si="117"/>
        <v>5月</v>
      </c>
    </row>
    <row r="1291" spans="1:2" x14ac:dyDescent="0.3">
      <c r="A1291" t="s">
        <v>477</v>
      </c>
      <c r="B1291" t="str">
        <f t="shared" si="117"/>
        <v>5月</v>
      </c>
    </row>
    <row r="1292" spans="1:2" x14ac:dyDescent="0.3">
      <c r="A1292" t="s">
        <v>477</v>
      </c>
      <c r="B1292" t="str">
        <f t="shared" si="117"/>
        <v>5月</v>
      </c>
    </row>
    <row r="1293" spans="1:2" x14ac:dyDescent="0.3">
      <c r="A1293" t="s">
        <v>477</v>
      </c>
      <c r="B1293" t="str">
        <f t="shared" si="117"/>
        <v>5月</v>
      </c>
    </row>
    <row r="1294" spans="1:2" x14ac:dyDescent="0.3">
      <c r="A1294" t="s">
        <v>477</v>
      </c>
      <c r="B1294" t="str">
        <f t="shared" si="117"/>
        <v>5月</v>
      </c>
    </row>
    <row r="1295" spans="1:2" x14ac:dyDescent="0.3">
      <c r="A1295" t="s">
        <v>477</v>
      </c>
      <c r="B1295" t="str">
        <f t="shared" si="117"/>
        <v>5月</v>
      </c>
    </row>
    <row r="1296" spans="1:2" x14ac:dyDescent="0.3">
      <c r="A1296" t="s">
        <v>477</v>
      </c>
      <c r="B1296" t="str">
        <f t="shared" si="117"/>
        <v>5月</v>
      </c>
    </row>
    <row r="1297" spans="1:2" x14ac:dyDescent="0.3">
      <c r="A1297" t="s">
        <v>478</v>
      </c>
      <c r="B1297" t="str">
        <f t="shared" si="117"/>
        <v>5月</v>
      </c>
    </row>
    <row r="1298" spans="1:2" x14ac:dyDescent="0.3">
      <c r="A1298" t="s">
        <v>478</v>
      </c>
      <c r="B1298" t="str">
        <f t="shared" si="117"/>
        <v>5月</v>
      </c>
    </row>
    <row r="1299" spans="1:2" x14ac:dyDescent="0.3">
      <c r="A1299" t="s">
        <v>478</v>
      </c>
      <c r="B1299" t="str">
        <f t="shared" si="117"/>
        <v>5月</v>
      </c>
    </row>
    <row r="1300" spans="1:2" x14ac:dyDescent="0.3">
      <c r="A1300" t="s">
        <v>478</v>
      </c>
      <c r="B1300" t="str">
        <f t="shared" si="117"/>
        <v>5月</v>
      </c>
    </row>
    <row r="1301" spans="1:2" x14ac:dyDescent="0.3">
      <c r="A1301" t="s">
        <v>478</v>
      </c>
      <c r="B1301" t="str">
        <f t="shared" si="117"/>
        <v>5月</v>
      </c>
    </row>
    <row r="1302" spans="1:2" x14ac:dyDescent="0.3">
      <c r="A1302" t="s">
        <v>478</v>
      </c>
      <c r="B1302" t="str">
        <f t="shared" si="117"/>
        <v>5月</v>
      </c>
    </row>
    <row r="1303" spans="1:2" x14ac:dyDescent="0.3">
      <c r="A1303" t="s">
        <v>478</v>
      </c>
      <c r="B1303" t="str">
        <f t="shared" si="117"/>
        <v>5月</v>
      </c>
    </row>
    <row r="1304" spans="1:2" x14ac:dyDescent="0.3">
      <c r="A1304" t="s">
        <v>478</v>
      </c>
      <c r="B1304" t="str">
        <f t="shared" si="117"/>
        <v>5月</v>
      </c>
    </row>
    <row r="1305" spans="1:2" x14ac:dyDescent="0.3">
      <c r="A1305" t="s">
        <v>478</v>
      </c>
      <c r="B1305" t="str">
        <f t="shared" si="117"/>
        <v>5月</v>
      </c>
    </row>
    <row r="1306" spans="1:2" x14ac:dyDescent="0.3">
      <c r="A1306" t="s">
        <v>478</v>
      </c>
      <c r="B1306" t="str">
        <f t="shared" si="117"/>
        <v>5月</v>
      </c>
    </row>
    <row r="1307" spans="1:2" x14ac:dyDescent="0.3">
      <c r="A1307" t="s">
        <v>478</v>
      </c>
      <c r="B1307" t="str">
        <f t="shared" si="117"/>
        <v>5月</v>
      </c>
    </row>
    <row r="1308" spans="1:2" x14ac:dyDescent="0.3">
      <c r="A1308" t="s">
        <v>478</v>
      </c>
      <c r="B1308" t="str">
        <f t="shared" si="117"/>
        <v>5月</v>
      </c>
    </row>
    <row r="1309" spans="1:2" x14ac:dyDescent="0.3">
      <c r="A1309" t="s">
        <v>478</v>
      </c>
      <c r="B1309" t="str">
        <f t="shared" si="117"/>
        <v>5月</v>
      </c>
    </row>
    <row r="1310" spans="1:2" x14ac:dyDescent="0.3">
      <c r="A1310" t="s">
        <v>469</v>
      </c>
      <c r="B1310" t="str">
        <f t="shared" si="117"/>
        <v>8月</v>
      </c>
    </row>
    <row r="1311" spans="1:2" x14ac:dyDescent="0.3">
      <c r="A1311" t="s">
        <v>469</v>
      </c>
      <c r="B1311" t="str">
        <f t="shared" si="117"/>
        <v>8月</v>
      </c>
    </row>
    <row r="1312" spans="1:2" x14ac:dyDescent="0.3">
      <c r="A1312" t="s">
        <v>469</v>
      </c>
      <c r="B1312" t="str">
        <f t="shared" si="117"/>
        <v>8月</v>
      </c>
    </row>
    <row r="1313" spans="1:2" x14ac:dyDescent="0.3">
      <c r="A1313" t="s">
        <v>469</v>
      </c>
      <c r="B1313" t="str">
        <f t="shared" si="117"/>
        <v>8月</v>
      </c>
    </row>
    <row r="1314" spans="1:2" x14ac:dyDescent="0.3">
      <c r="A1314" t="s">
        <v>469</v>
      </c>
      <c r="B1314" t="str">
        <f t="shared" si="117"/>
        <v>8月</v>
      </c>
    </row>
    <row r="1315" spans="1:2" x14ac:dyDescent="0.3">
      <c r="A1315" t="s">
        <v>469</v>
      </c>
      <c r="B1315" t="str">
        <f t="shared" si="117"/>
        <v>8月</v>
      </c>
    </row>
    <row r="1316" spans="1:2" x14ac:dyDescent="0.3">
      <c r="A1316" t="s">
        <v>469</v>
      </c>
      <c r="B1316" t="str">
        <f t="shared" si="117"/>
        <v>8月</v>
      </c>
    </row>
    <row r="1317" spans="1:2" x14ac:dyDescent="0.3">
      <c r="A1317" t="s">
        <v>469</v>
      </c>
      <c r="B1317" t="str">
        <f t="shared" si="117"/>
        <v>8月</v>
      </c>
    </row>
    <row r="1318" spans="1:2" x14ac:dyDescent="0.3">
      <c r="A1318" t="s">
        <v>469</v>
      </c>
      <c r="B1318" t="str">
        <f t="shared" si="117"/>
        <v>8月</v>
      </c>
    </row>
    <row r="1319" spans="1:2" x14ac:dyDescent="0.3">
      <c r="A1319" t="s">
        <v>469</v>
      </c>
      <c r="B1319" t="str">
        <f t="shared" si="117"/>
        <v>8月</v>
      </c>
    </row>
    <row r="1320" spans="1:2" x14ac:dyDescent="0.3">
      <c r="A1320" t="s">
        <v>469</v>
      </c>
      <c r="B1320" t="str">
        <f t="shared" si="117"/>
        <v>8月</v>
      </c>
    </row>
    <row r="1321" spans="1:2" x14ac:dyDescent="0.3">
      <c r="A1321" t="s">
        <v>469</v>
      </c>
      <c r="B1321" t="str">
        <f t="shared" ref="B1321:B1384" si="118">IF(MID(A1321,2,1)="月",LEFT(A1321,2),LEFT(A1321,3))</f>
        <v>8月</v>
      </c>
    </row>
    <row r="1322" spans="1:2" x14ac:dyDescent="0.3">
      <c r="A1322" t="s">
        <v>469</v>
      </c>
      <c r="B1322" t="str">
        <f t="shared" si="118"/>
        <v>8月</v>
      </c>
    </row>
    <row r="1323" spans="1:2" x14ac:dyDescent="0.3">
      <c r="A1323" t="s">
        <v>469</v>
      </c>
      <c r="B1323" t="str">
        <f t="shared" si="118"/>
        <v>8月</v>
      </c>
    </row>
    <row r="1324" spans="1:2" x14ac:dyDescent="0.3">
      <c r="A1324" t="s">
        <v>469</v>
      </c>
      <c r="B1324" t="str">
        <f t="shared" si="118"/>
        <v>8月</v>
      </c>
    </row>
    <row r="1325" spans="1:2" x14ac:dyDescent="0.3">
      <c r="A1325" t="s">
        <v>469</v>
      </c>
      <c r="B1325" t="str">
        <f t="shared" si="118"/>
        <v>8月</v>
      </c>
    </row>
    <row r="1326" spans="1:2" x14ac:dyDescent="0.3">
      <c r="A1326" t="s">
        <v>469</v>
      </c>
      <c r="B1326" t="str">
        <f t="shared" si="118"/>
        <v>8月</v>
      </c>
    </row>
    <row r="1327" spans="1:2" x14ac:dyDescent="0.3">
      <c r="A1327" t="s">
        <v>469</v>
      </c>
      <c r="B1327" t="str">
        <f t="shared" si="118"/>
        <v>8月</v>
      </c>
    </row>
    <row r="1328" spans="1:2" x14ac:dyDescent="0.3">
      <c r="A1328" t="s">
        <v>469</v>
      </c>
      <c r="B1328" t="str">
        <f t="shared" si="118"/>
        <v>8月</v>
      </c>
    </row>
    <row r="1329" spans="1:2" x14ac:dyDescent="0.3">
      <c r="A1329" t="s">
        <v>469</v>
      </c>
      <c r="B1329" t="str">
        <f t="shared" si="118"/>
        <v>8月</v>
      </c>
    </row>
    <row r="1330" spans="1:2" x14ac:dyDescent="0.3">
      <c r="A1330" t="s">
        <v>469</v>
      </c>
      <c r="B1330" t="str">
        <f t="shared" si="118"/>
        <v>8月</v>
      </c>
    </row>
    <row r="1331" spans="1:2" x14ac:dyDescent="0.3">
      <c r="A1331" t="s">
        <v>469</v>
      </c>
      <c r="B1331" t="str">
        <f t="shared" si="118"/>
        <v>8月</v>
      </c>
    </row>
    <row r="1332" spans="1:2" x14ac:dyDescent="0.3">
      <c r="A1332" t="s">
        <v>469</v>
      </c>
      <c r="B1332" t="str">
        <f t="shared" si="118"/>
        <v>8月</v>
      </c>
    </row>
    <row r="1333" spans="1:2" x14ac:dyDescent="0.3">
      <c r="A1333" t="s">
        <v>469</v>
      </c>
      <c r="B1333" t="str">
        <f t="shared" si="118"/>
        <v>8月</v>
      </c>
    </row>
    <row r="1334" spans="1:2" x14ac:dyDescent="0.3">
      <c r="A1334" t="s">
        <v>469</v>
      </c>
      <c r="B1334" t="str">
        <f t="shared" si="118"/>
        <v>8月</v>
      </c>
    </row>
    <row r="1335" spans="1:2" x14ac:dyDescent="0.3">
      <c r="A1335" t="s">
        <v>470</v>
      </c>
      <c r="B1335" t="str">
        <f t="shared" si="118"/>
        <v>8月</v>
      </c>
    </row>
    <row r="1336" spans="1:2" x14ac:dyDescent="0.3">
      <c r="A1336" t="s">
        <v>470</v>
      </c>
      <c r="B1336" t="str">
        <f t="shared" si="118"/>
        <v>8月</v>
      </c>
    </row>
    <row r="1337" spans="1:2" x14ac:dyDescent="0.3">
      <c r="A1337" t="s">
        <v>470</v>
      </c>
      <c r="B1337" t="str">
        <f t="shared" si="118"/>
        <v>8月</v>
      </c>
    </row>
    <row r="1338" spans="1:2" x14ac:dyDescent="0.3">
      <c r="A1338" t="s">
        <v>470</v>
      </c>
      <c r="B1338" t="str">
        <f t="shared" si="118"/>
        <v>8月</v>
      </c>
    </row>
    <row r="1339" spans="1:2" x14ac:dyDescent="0.3">
      <c r="A1339" t="s">
        <v>470</v>
      </c>
      <c r="B1339" t="str">
        <f t="shared" si="118"/>
        <v>8月</v>
      </c>
    </row>
    <row r="1340" spans="1:2" x14ac:dyDescent="0.3">
      <c r="A1340" t="s">
        <v>470</v>
      </c>
      <c r="B1340" t="str">
        <f t="shared" si="118"/>
        <v>8月</v>
      </c>
    </row>
    <row r="1341" spans="1:2" x14ac:dyDescent="0.3">
      <c r="A1341" t="s">
        <v>470</v>
      </c>
      <c r="B1341" t="str">
        <f t="shared" si="118"/>
        <v>8月</v>
      </c>
    </row>
    <row r="1342" spans="1:2" x14ac:dyDescent="0.3">
      <c r="A1342" t="s">
        <v>470</v>
      </c>
      <c r="B1342" t="str">
        <f t="shared" si="118"/>
        <v>8月</v>
      </c>
    </row>
    <row r="1343" spans="1:2" x14ac:dyDescent="0.3">
      <c r="A1343" t="s">
        <v>470</v>
      </c>
      <c r="B1343" t="str">
        <f t="shared" si="118"/>
        <v>8月</v>
      </c>
    </row>
    <row r="1344" spans="1:2" x14ac:dyDescent="0.3">
      <c r="A1344" t="s">
        <v>470</v>
      </c>
      <c r="B1344" t="str">
        <f t="shared" si="118"/>
        <v>8月</v>
      </c>
    </row>
    <row r="1345" spans="1:2" x14ac:dyDescent="0.3">
      <c r="A1345" t="s">
        <v>470</v>
      </c>
      <c r="B1345" t="str">
        <f t="shared" si="118"/>
        <v>8月</v>
      </c>
    </row>
    <row r="1346" spans="1:2" x14ac:dyDescent="0.3">
      <c r="A1346" t="s">
        <v>470</v>
      </c>
      <c r="B1346" t="str">
        <f t="shared" si="118"/>
        <v>8月</v>
      </c>
    </row>
    <row r="1347" spans="1:2" x14ac:dyDescent="0.3">
      <c r="A1347" t="s">
        <v>470</v>
      </c>
      <c r="B1347" t="str">
        <f t="shared" si="118"/>
        <v>8月</v>
      </c>
    </row>
    <row r="1348" spans="1:2" x14ac:dyDescent="0.3">
      <c r="A1348" t="s">
        <v>470</v>
      </c>
      <c r="B1348" t="str">
        <f t="shared" si="118"/>
        <v>8月</v>
      </c>
    </row>
    <row r="1349" spans="1:2" x14ac:dyDescent="0.3">
      <c r="A1349" t="s">
        <v>470</v>
      </c>
      <c r="B1349" t="str">
        <f t="shared" si="118"/>
        <v>8月</v>
      </c>
    </row>
    <row r="1350" spans="1:2" x14ac:dyDescent="0.3">
      <c r="A1350" t="s">
        <v>470</v>
      </c>
      <c r="B1350" t="str">
        <f t="shared" si="118"/>
        <v>8月</v>
      </c>
    </row>
    <row r="1351" spans="1:2" x14ac:dyDescent="0.3">
      <c r="A1351" t="s">
        <v>470</v>
      </c>
      <c r="B1351" t="str">
        <f t="shared" si="118"/>
        <v>8月</v>
      </c>
    </row>
    <row r="1352" spans="1:2" x14ac:dyDescent="0.3">
      <c r="A1352" t="s">
        <v>470</v>
      </c>
      <c r="B1352" t="str">
        <f t="shared" si="118"/>
        <v>8月</v>
      </c>
    </row>
    <row r="1353" spans="1:2" x14ac:dyDescent="0.3">
      <c r="A1353" t="s">
        <v>470</v>
      </c>
      <c r="B1353" t="str">
        <f t="shared" si="118"/>
        <v>8月</v>
      </c>
    </row>
    <row r="1354" spans="1:2" x14ac:dyDescent="0.3">
      <c r="A1354" t="s">
        <v>470</v>
      </c>
      <c r="B1354" t="str">
        <f t="shared" si="118"/>
        <v>8月</v>
      </c>
    </row>
    <row r="1355" spans="1:2" x14ac:dyDescent="0.3">
      <c r="A1355" t="s">
        <v>470</v>
      </c>
      <c r="B1355" t="str">
        <f t="shared" si="118"/>
        <v>8月</v>
      </c>
    </row>
    <row r="1356" spans="1:2" x14ac:dyDescent="0.3">
      <c r="A1356" t="s">
        <v>470</v>
      </c>
      <c r="B1356" t="str">
        <f t="shared" si="118"/>
        <v>8月</v>
      </c>
    </row>
    <row r="1357" spans="1:2" x14ac:dyDescent="0.3">
      <c r="A1357" t="s">
        <v>470</v>
      </c>
      <c r="B1357" t="str">
        <f t="shared" si="118"/>
        <v>8月</v>
      </c>
    </row>
    <row r="1358" spans="1:2" x14ac:dyDescent="0.3">
      <c r="A1358" t="s">
        <v>470</v>
      </c>
      <c r="B1358" t="str">
        <f t="shared" si="118"/>
        <v>8月</v>
      </c>
    </row>
    <row r="1359" spans="1:2" x14ac:dyDescent="0.3">
      <c r="A1359" t="s">
        <v>470</v>
      </c>
      <c r="B1359" t="str">
        <f t="shared" si="118"/>
        <v>8月</v>
      </c>
    </row>
    <row r="1360" spans="1:2" x14ac:dyDescent="0.3">
      <c r="A1360" t="s">
        <v>471</v>
      </c>
      <c r="B1360" t="str">
        <f t="shared" si="118"/>
        <v>9月</v>
      </c>
    </row>
    <row r="1361" spans="1:2" x14ac:dyDescent="0.3">
      <c r="A1361" t="s">
        <v>471</v>
      </c>
      <c r="B1361" t="str">
        <f t="shared" si="118"/>
        <v>9月</v>
      </c>
    </row>
    <row r="1362" spans="1:2" x14ac:dyDescent="0.3">
      <c r="A1362" t="s">
        <v>471</v>
      </c>
      <c r="B1362" t="str">
        <f t="shared" si="118"/>
        <v>9月</v>
      </c>
    </row>
    <row r="1363" spans="1:2" x14ac:dyDescent="0.3">
      <c r="A1363" t="s">
        <v>471</v>
      </c>
      <c r="B1363" t="str">
        <f t="shared" si="118"/>
        <v>9月</v>
      </c>
    </row>
    <row r="1364" spans="1:2" x14ac:dyDescent="0.3">
      <c r="A1364" t="s">
        <v>471</v>
      </c>
      <c r="B1364" t="str">
        <f t="shared" si="118"/>
        <v>9月</v>
      </c>
    </row>
    <row r="1365" spans="1:2" x14ac:dyDescent="0.3">
      <c r="A1365" t="s">
        <v>471</v>
      </c>
      <c r="B1365" t="str">
        <f t="shared" si="118"/>
        <v>9月</v>
      </c>
    </row>
    <row r="1366" spans="1:2" x14ac:dyDescent="0.3">
      <c r="A1366" t="s">
        <v>471</v>
      </c>
      <c r="B1366" t="str">
        <f t="shared" si="118"/>
        <v>9月</v>
      </c>
    </row>
    <row r="1367" spans="1:2" x14ac:dyDescent="0.3">
      <c r="A1367" t="s">
        <v>471</v>
      </c>
      <c r="B1367" t="str">
        <f t="shared" si="118"/>
        <v>9月</v>
      </c>
    </row>
    <row r="1368" spans="1:2" x14ac:dyDescent="0.3">
      <c r="A1368" t="s">
        <v>471</v>
      </c>
      <c r="B1368" t="str">
        <f t="shared" si="118"/>
        <v>9月</v>
      </c>
    </row>
    <row r="1369" spans="1:2" x14ac:dyDescent="0.3">
      <c r="A1369" t="s">
        <v>471</v>
      </c>
      <c r="B1369" t="str">
        <f t="shared" si="118"/>
        <v>9月</v>
      </c>
    </row>
    <row r="1370" spans="1:2" x14ac:dyDescent="0.3">
      <c r="A1370" t="s">
        <v>471</v>
      </c>
      <c r="B1370" t="str">
        <f t="shared" si="118"/>
        <v>9月</v>
      </c>
    </row>
    <row r="1371" spans="1:2" x14ac:dyDescent="0.3">
      <c r="A1371" t="s">
        <v>471</v>
      </c>
      <c r="B1371" t="str">
        <f t="shared" si="118"/>
        <v>9月</v>
      </c>
    </row>
    <row r="1372" spans="1:2" x14ac:dyDescent="0.3">
      <c r="A1372" t="s">
        <v>471</v>
      </c>
      <c r="B1372" t="str">
        <f t="shared" si="118"/>
        <v>9月</v>
      </c>
    </row>
    <row r="1373" spans="1:2" x14ac:dyDescent="0.3">
      <c r="A1373" t="s">
        <v>471</v>
      </c>
      <c r="B1373" t="str">
        <f t="shared" si="118"/>
        <v>9月</v>
      </c>
    </row>
    <row r="1374" spans="1:2" x14ac:dyDescent="0.3">
      <c r="A1374" t="s">
        <v>471</v>
      </c>
      <c r="B1374" t="str">
        <f t="shared" si="118"/>
        <v>9月</v>
      </c>
    </row>
    <row r="1375" spans="1:2" x14ac:dyDescent="0.3">
      <c r="A1375" t="s">
        <v>471</v>
      </c>
      <c r="B1375" t="str">
        <f t="shared" si="118"/>
        <v>9月</v>
      </c>
    </row>
    <row r="1376" spans="1:2" x14ac:dyDescent="0.3">
      <c r="A1376" t="s">
        <v>471</v>
      </c>
      <c r="B1376" t="str">
        <f t="shared" si="118"/>
        <v>9月</v>
      </c>
    </row>
    <row r="1377" spans="1:2" x14ac:dyDescent="0.3">
      <c r="A1377" t="s">
        <v>471</v>
      </c>
      <c r="B1377" t="str">
        <f t="shared" si="118"/>
        <v>9月</v>
      </c>
    </row>
    <row r="1378" spans="1:2" x14ac:dyDescent="0.3">
      <c r="A1378" t="s">
        <v>471</v>
      </c>
      <c r="B1378" t="str">
        <f t="shared" si="118"/>
        <v>9月</v>
      </c>
    </row>
    <row r="1379" spans="1:2" x14ac:dyDescent="0.3">
      <c r="A1379" t="s">
        <v>471</v>
      </c>
      <c r="B1379" t="str">
        <f t="shared" si="118"/>
        <v>9月</v>
      </c>
    </row>
    <row r="1380" spans="1:2" x14ac:dyDescent="0.3">
      <c r="A1380" t="s">
        <v>471</v>
      </c>
      <c r="B1380" t="str">
        <f t="shared" si="118"/>
        <v>9月</v>
      </c>
    </row>
    <row r="1381" spans="1:2" x14ac:dyDescent="0.3">
      <c r="A1381" t="s">
        <v>471</v>
      </c>
      <c r="B1381" t="str">
        <f t="shared" si="118"/>
        <v>9月</v>
      </c>
    </row>
    <row r="1382" spans="1:2" x14ac:dyDescent="0.3">
      <c r="A1382" t="s">
        <v>471</v>
      </c>
      <c r="B1382" t="str">
        <f t="shared" si="118"/>
        <v>9月</v>
      </c>
    </row>
    <row r="1383" spans="1:2" x14ac:dyDescent="0.3">
      <c r="A1383" t="s">
        <v>471</v>
      </c>
      <c r="B1383" t="str">
        <f t="shared" si="118"/>
        <v>9月</v>
      </c>
    </row>
    <row r="1384" spans="1:2" x14ac:dyDescent="0.3">
      <c r="A1384" t="s">
        <v>471</v>
      </c>
      <c r="B1384" t="str">
        <f t="shared" si="118"/>
        <v>9月</v>
      </c>
    </row>
    <row r="1385" spans="1:2" x14ac:dyDescent="0.3">
      <c r="A1385" t="s">
        <v>472</v>
      </c>
      <c r="B1385" t="str">
        <f t="shared" ref="B1385:B1448" si="119">IF(MID(A1385,2,1)="月",LEFT(A1385,2),LEFT(A1385,3))</f>
        <v>9月</v>
      </c>
    </row>
    <row r="1386" spans="1:2" x14ac:dyDescent="0.3">
      <c r="A1386" t="s">
        <v>472</v>
      </c>
      <c r="B1386" t="str">
        <f t="shared" si="119"/>
        <v>9月</v>
      </c>
    </row>
    <row r="1387" spans="1:2" x14ac:dyDescent="0.3">
      <c r="A1387" t="s">
        <v>472</v>
      </c>
      <c r="B1387" t="str">
        <f t="shared" si="119"/>
        <v>9月</v>
      </c>
    </row>
    <row r="1388" spans="1:2" x14ac:dyDescent="0.3">
      <c r="A1388" t="s">
        <v>472</v>
      </c>
      <c r="B1388" t="str">
        <f t="shared" si="119"/>
        <v>9月</v>
      </c>
    </row>
    <row r="1389" spans="1:2" x14ac:dyDescent="0.3">
      <c r="A1389" t="s">
        <v>472</v>
      </c>
      <c r="B1389" t="str">
        <f t="shared" si="119"/>
        <v>9月</v>
      </c>
    </row>
    <row r="1390" spans="1:2" x14ac:dyDescent="0.3">
      <c r="A1390" t="s">
        <v>472</v>
      </c>
      <c r="B1390" t="str">
        <f t="shared" si="119"/>
        <v>9月</v>
      </c>
    </row>
    <row r="1391" spans="1:2" x14ac:dyDescent="0.3">
      <c r="A1391" t="s">
        <v>472</v>
      </c>
      <c r="B1391" t="str">
        <f t="shared" si="119"/>
        <v>9月</v>
      </c>
    </row>
    <row r="1392" spans="1:2" x14ac:dyDescent="0.3">
      <c r="A1392" t="s">
        <v>472</v>
      </c>
      <c r="B1392" t="str">
        <f t="shared" si="119"/>
        <v>9月</v>
      </c>
    </row>
    <row r="1393" spans="1:2" x14ac:dyDescent="0.3">
      <c r="A1393" t="s">
        <v>472</v>
      </c>
      <c r="B1393" t="str">
        <f t="shared" si="119"/>
        <v>9月</v>
      </c>
    </row>
    <row r="1394" spans="1:2" x14ac:dyDescent="0.3">
      <c r="A1394" t="s">
        <v>472</v>
      </c>
      <c r="B1394" t="str">
        <f t="shared" si="119"/>
        <v>9月</v>
      </c>
    </row>
    <row r="1395" spans="1:2" x14ac:dyDescent="0.3">
      <c r="A1395" t="s">
        <v>472</v>
      </c>
      <c r="B1395" t="str">
        <f t="shared" si="119"/>
        <v>9月</v>
      </c>
    </row>
    <row r="1396" spans="1:2" x14ac:dyDescent="0.3">
      <c r="A1396" t="s">
        <v>472</v>
      </c>
      <c r="B1396" t="str">
        <f t="shared" si="119"/>
        <v>9月</v>
      </c>
    </row>
    <row r="1397" spans="1:2" x14ac:dyDescent="0.3">
      <c r="A1397" t="s">
        <v>472</v>
      </c>
      <c r="B1397" t="str">
        <f t="shared" si="119"/>
        <v>9月</v>
      </c>
    </row>
    <row r="1398" spans="1:2" x14ac:dyDescent="0.3">
      <c r="A1398" t="s">
        <v>472</v>
      </c>
      <c r="B1398" t="str">
        <f t="shared" si="119"/>
        <v>9月</v>
      </c>
    </row>
    <row r="1399" spans="1:2" x14ac:dyDescent="0.3">
      <c r="A1399" t="s">
        <v>472</v>
      </c>
      <c r="B1399" t="str">
        <f t="shared" si="119"/>
        <v>9月</v>
      </c>
    </row>
    <row r="1400" spans="1:2" x14ac:dyDescent="0.3">
      <c r="A1400" t="s">
        <v>472</v>
      </c>
      <c r="B1400" t="str">
        <f t="shared" si="119"/>
        <v>9月</v>
      </c>
    </row>
    <row r="1401" spans="1:2" x14ac:dyDescent="0.3">
      <c r="A1401" t="s">
        <v>472</v>
      </c>
      <c r="B1401" t="str">
        <f t="shared" si="119"/>
        <v>9月</v>
      </c>
    </row>
    <row r="1402" spans="1:2" x14ac:dyDescent="0.3">
      <c r="A1402" t="s">
        <v>472</v>
      </c>
      <c r="B1402" t="str">
        <f t="shared" si="119"/>
        <v>9月</v>
      </c>
    </row>
    <row r="1403" spans="1:2" x14ac:dyDescent="0.3">
      <c r="A1403" t="s">
        <v>472</v>
      </c>
      <c r="B1403" t="str">
        <f t="shared" si="119"/>
        <v>9月</v>
      </c>
    </row>
    <row r="1404" spans="1:2" x14ac:dyDescent="0.3">
      <c r="A1404" t="s">
        <v>472</v>
      </c>
      <c r="B1404" t="str">
        <f t="shared" si="119"/>
        <v>9月</v>
      </c>
    </row>
    <row r="1405" spans="1:2" x14ac:dyDescent="0.3">
      <c r="A1405" t="s">
        <v>472</v>
      </c>
      <c r="B1405" t="str">
        <f t="shared" si="119"/>
        <v>9月</v>
      </c>
    </row>
    <row r="1406" spans="1:2" x14ac:dyDescent="0.3">
      <c r="A1406" t="s">
        <v>472</v>
      </c>
      <c r="B1406" t="str">
        <f t="shared" si="119"/>
        <v>9月</v>
      </c>
    </row>
    <row r="1407" spans="1:2" x14ac:dyDescent="0.3">
      <c r="A1407" t="s">
        <v>472</v>
      </c>
      <c r="B1407" t="str">
        <f t="shared" si="119"/>
        <v>9月</v>
      </c>
    </row>
    <row r="1408" spans="1:2" x14ac:dyDescent="0.3">
      <c r="A1408" t="s">
        <v>472</v>
      </c>
      <c r="B1408" t="str">
        <f t="shared" si="119"/>
        <v>9月</v>
      </c>
    </row>
    <row r="1409" spans="1:2" x14ac:dyDescent="0.3">
      <c r="A1409" t="s">
        <v>472</v>
      </c>
      <c r="B1409" t="str">
        <f t="shared" si="119"/>
        <v>9月</v>
      </c>
    </row>
    <row r="1410" spans="1:2" x14ac:dyDescent="0.3">
      <c r="A1410" t="s">
        <v>460</v>
      </c>
      <c r="B1410" t="str">
        <f t="shared" si="119"/>
        <v>11月</v>
      </c>
    </row>
    <row r="1411" spans="1:2" x14ac:dyDescent="0.3">
      <c r="A1411" t="s">
        <v>460</v>
      </c>
      <c r="B1411" t="str">
        <f t="shared" si="119"/>
        <v>11月</v>
      </c>
    </row>
    <row r="1412" spans="1:2" x14ac:dyDescent="0.3">
      <c r="A1412" t="s">
        <v>460</v>
      </c>
      <c r="B1412" t="str">
        <f t="shared" si="119"/>
        <v>11月</v>
      </c>
    </row>
    <row r="1413" spans="1:2" x14ac:dyDescent="0.3">
      <c r="A1413" t="s">
        <v>460</v>
      </c>
      <c r="B1413" t="str">
        <f t="shared" si="119"/>
        <v>11月</v>
      </c>
    </row>
    <row r="1414" spans="1:2" x14ac:dyDescent="0.3">
      <c r="A1414" t="s">
        <v>460</v>
      </c>
      <c r="B1414" t="str">
        <f t="shared" si="119"/>
        <v>11月</v>
      </c>
    </row>
    <row r="1415" spans="1:2" x14ac:dyDescent="0.3">
      <c r="A1415" t="s">
        <v>460</v>
      </c>
      <c r="B1415" t="str">
        <f t="shared" si="119"/>
        <v>11月</v>
      </c>
    </row>
    <row r="1416" spans="1:2" x14ac:dyDescent="0.3">
      <c r="A1416" t="s">
        <v>460</v>
      </c>
      <c r="B1416" t="str">
        <f t="shared" si="119"/>
        <v>11月</v>
      </c>
    </row>
    <row r="1417" spans="1:2" x14ac:dyDescent="0.3">
      <c r="A1417" t="s">
        <v>460</v>
      </c>
      <c r="B1417" t="str">
        <f t="shared" si="119"/>
        <v>11月</v>
      </c>
    </row>
    <row r="1418" spans="1:2" x14ac:dyDescent="0.3">
      <c r="A1418" t="s">
        <v>460</v>
      </c>
      <c r="B1418" t="str">
        <f t="shared" si="119"/>
        <v>11月</v>
      </c>
    </row>
    <row r="1419" spans="1:2" x14ac:dyDescent="0.3">
      <c r="A1419" t="s">
        <v>460</v>
      </c>
      <c r="B1419" t="str">
        <f t="shared" si="119"/>
        <v>11月</v>
      </c>
    </row>
    <row r="1420" spans="1:2" x14ac:dyDescent="0.3">
      <c r="A1420" t="s">
        <v>460</v>
      </c>
      <c r="B1420" t="str">
        <f t="shared" si="119"/>
        <v>11月</v>
      </c>
    </row>
    <row r="1421" spans="1:2" x14ac:dyDescent="0.3">
      <c r="A1421" t="s">
        <v>460</v>
      </c>
      <c r="B1421" t="str">
        <f t="shared" si="119"/>
        <v>11月</v>
      </c>
    </row>
    <row r="1422" spans="1:2" x14ac:dyDescent="0.3">
      <c r="A1422" t="s">
        <v>460</v>
      </c>
      <c r="B1422" t="str">
        <f t="shared" si="119"/>
        <v>11月</v>
      </c>
    </row>
    <row r="1423" spans="1:2" x14ac:dyDescent="0.3">
      <c r="A1423" t="s">
        <v>460</v>
      </c>
      <c r="B1423" t="str">
        <f t="shared" si="119"/>
        <v>11月</v>
      </c>
    </row>
    <row r="1424" spans="1:2" x14ac:dyDescent="0.3">
      <c r="A1424" t="s">
        <v>460</v>
      </c>
      <c r="B1424" t="str">
        <f t="shared" si="119"/>
        <v>11月</v>
      </c>
    </row>
    <row r="1425" spans="1:2" x14ac:dyDescent="0.3">
      <c r="A1425" t="s">
        <v>460</v>
      </c>
      <c r="B1425" t="str">
        <f t="shared" si="119"/>
        <v>11月</v>
      </c>
    </row>
    <row r="1426" spans="1:2" x14ac:dyDescent="0.3">
      <c r="A1426" t="s">
        <v>460</v>
      </c>
      <c r="B1426" t="str">
        <f t="shared" si="119"/>
        <v>11月</v>
      </c>
    </row>
    <row r="1427" spans="1:2" x14ac:dyDescent="0.3">
      <c r="A1427" t="s">
        <v>460</v>
      </c>
      <c r="B1427" t="str">
        <f t="shared" si="119"/>
        <v>11月</v>
      </c>
    </row>
    <row r="1428" spans="1:2" x14ac:dyDescent="0.3">
      <c r="A1428" t="s">
        <v>460</v>
      </c>
      <c r="B1428" t="str">
        <f t="shared" si="119"/>
        <v>11月</v>
      </c>
    </row>
    <row r="1429" spans="1:2" x14ac:dyDescent="0.3">
      <c r="A1429" t="s">
        <v>460</v>
      </c>
      <c r="B1429" t="str">
        <f t="shared" si="119"/>
        <v>11月</v>
      </c>
    </row>
    <row r="1430" spans="1:2" x14ac:dyDescent="0.3">
      <c r="A1430" t="s">
        <v>460</v>
      </c>
      <c r="B1430" t="str">
        <f t="shared" si="119"/>
        <v>11月</v>
      </c>
    </row>
    <row r="1431" spans="1:2" x14ac:dyDescent="0.3">
      <c r="A1431" t="s">
        <v>460</v>
      </c>
      <c r="B1431" t="str">
        <f t="shared" si="119"/>
        <v>11月</v>
      </c>
    </row>
    <row r="1432" spans="1:2" x14ac:dyDescent="0.3">
      <c r="A1432" t="s">
        <v>460</v>
      </c>
      <c r="B1432" t="str">
        <f t="shared" si="119"/>
        <v>11月</v>
      </c>
    </row>
    <row r="1433" spans="1:2" x14ac:dyDescent="0.3">
      <c r="A1433" t="s">
        <v>461</v>
      </c>
      <c r="B1433" t="str">
        <f t="shared" si="119"/>
        <v>11月</v>
      </c>
    </row>
    <row r="1434" spans="1:2" x14ac:dyDescent="0.3">
      <c r="A1434" t="s">
        <v>461</v>
      </c>
      <c r="B1434" t="str">
        <f t="shared" si="119"/>
        <v>11月</v>
      </c>
    </row>
    <row r="1435" spans="1:2" x14ac:dyDescent="0.3">
      <c r="A1435" t="s">
        <v>461</v>
      </c>
      <c r="B1435" t="str">
        <f t="shared" si="119"/>
        <v>11月</v>
      </c>
    </row>
    <row r="1436" spans="1:2" x14ac:dyDescent="0.3">
      <c r="A1436" t="s">
        <v>461</v>
      </c>
      <c r="B1436" t="str">
        <f t="shared" si="119"/>
        <v>11月</v>
      </c>
    </row>
    <row r="1437" spans="1:2" x14ac:dyDescent="0.3">
      <c r="A1437" t="s">
        <v>461</v>
      </c>
      <c r="B1437" t="str">
        <f t="shared" si="119"/>
        <v>11月</v>
      </c>
    </row>
    <row r="1438" spans="1:2" x14ac:dyDescent="0.3">
      <c r="A1438" t="s">
        <v>461</v>
      </c>
      <c r="B1438" t="str">
        <f t="shared" si="119"/>
        <v>11月</v>
      </c>
    </row>
    <row r="1439" spans="1:2" x14ac:dyDescent="0.3">
      <c r="A1439" t="s">
        <v>461</v>
      </c>
      <c r="B1439" t="str">
        <f t="shared" si="119"/>
        <v>11月</v>
      </c>
    </row>
    <row r="1440" spans="1:2" x14ac:dyDescent="0.3">
      <c r="A1440" t="s">
        <v>461</v>
      </c>
      <c r="B1440" t="str">
        <f t="shared" si="119"/>
        <v>11月</v>
      </c>
    </row>
    <row r="1441" spans="1:2" x14ac:dyDescent="0.3">
      <c r="A1441" t="s">
        <v>461</v>
      </c>
      <c r="B1441" t="str">
        <f t="shared" si="119"/>
        <v>11月</v>
      </c>
    </row>
    <row r="1442" spans="1:2" x14ac:dyDescent="0.3">
      <c r="A1442" t="s">
        <v>461</v>
      </c>
      <c r="B1442" t="str">
        <f t="shared" si="119"/>
        <v>11月</v>
      </c>
    </row>
    <row r="1443" spans="1:2" x14ac:dyDescent="0.3">
      <c r="A1443" t="s">
        <v>461</v>
      </c>
      <c r="B1443" t="str">
        <f t="shared" si="119"/>
        <v>11月</v>
      </c>
    </row>
    <row r="1444" spans="1:2" x14ac:dyDescent="0.3">
      <c r="A1444" t="s">
        <v>461</v>
      </c>
      <c r="B1444" t="str">
        <f t="shared" si="119"/>
        <v>11月</v>
      </c>
    </row>
    <row r="1445" spans="1:2" x14ac:dyDescent="0.3">
      <c r="A1445" t="s">
        <v>461</v>
      </c>
      <c r="B1445" t="str">
        <f t="shared" si="119"/>
        <v>11月</v>
      </c>
    </row>
    <row r="1446" spans="1:2" x14ac:dyDescent="0.3">
      <c r="A1446" t="s">
        <v>461</v>
      </c>
      <c r="B1446" t="str">
        <f t="shared" si="119"/>
        <v>11月</v>
      </c>
    </row>
    <row r="1447" spans="1:2" x14ac:dyDescent="0.3">
      <c r="A1447" t="s">
        <v>461</v>
      </c>
      <c r="B1447" t="str">
        <f t="shared" si="119"/>
        <v>11月</v>
      </c>
    </row>
    <row r="1448" spans="1:2" x14ac:dyDescent="0.3">
      <c r="A1448" t="s">
        <v>461</v>
      </c>
      <c r="B1448" t="str">
        <f t="shared" si="119"/>
        <v>11月</v>
      </c>
    </row>
    <row r="1449" spans="1:2" x14ac:dyDescent="0.3">
      <c r="A1449" t="s">
        <v>461</v>
      </c>
      <c r="B1449" t="str">
        <f t="shared" ref="B1449:B1491" si="120">IF(MID(A1449,2,1)="月",LEFT(A1449,2),LEFT(A1449,3))</f>
        <v>11月</v>
      </c>
    </row>
    <row r="1450" spans="1:2" x14ac:dyDescent="0.3">
      <c r="A1450" t="s">
        <v>461</v>
      </c>
      <c r="B1450" t="str">
        <f t="shared" si="120"/>
        <v>11月</v>
      </c>
    </row>
    <row r="1451" spans="1:2" x14ac:dyDescent="0.3">
      <c r="A1451" t="s">
        <v>461</v>
      </c>
      <c r="B1451" t="str">
        <f t="shared" si="120"/>
        <v>11月</v>
      </c>
    </row>
    <row r="1452" spans="1:2" x14ac:dyDescent="0.3">
      <c r="A1452" t="s">
        <v>461</v>
      </c>
      <c r="B1452" t="str">
        <f t="shared" si="120"/>
        <v>11月</v>
      </c>
    </row>
    <row r="1453" spans="1:2" x14ac:dyDescent="0.3">
      <c r="A1453" t="s">
        <v>461</v>
      </c>
      <c r="B1453" t="str">
        <f t="shared" si="120"/>
        <v>11月</v>
      </c>
    </row>
    <row r="1454" spans="1:2" x14ac:dyDescent="0.3">
      <c r="A1454" t="s">
        <v>461</v>
      </c>
      <c r="B1454" t="str">
        <f t="shared" si="120"/>
        <v>11月</v>
      </c>
    </row>
    <row r="1455" spans="1:2" x14ac:dyDescent="0.3">
      <c r="A1455" t="s">
        <v>461</v>
      </c>
      <c r="B1455" t="str">
        <f t="shared" si="120"/>
        <v>11月</v>
      </c>
    </row>
    <row r="1456" spans="1:2" x14ac:dyDescent="0.3">
      <c r="A1456" t="s">
        <v>462</v>
      </c>
      <c r="B1456" t="str">
        <f t="shared" si="120"/>
        <v>12月</v>
      </c>
    </row>
    <row r="1457" spans="1:2" x14ac:dyDescent="0.3">
      <c r="A1457" t="s">
        <v>462</v>
      </c>
      <c r="B1457" t="str">
        <f t="shared" si="120"/>
        <v>12月</v>
      </c>
    </row>
    <row r="1458" spans="1:2" x14ac:dyDescent="0.3">
      <c r="A1458" t="s">
        <v>462</v>
      </c>
      <c r="B1458" t="str">
        <f t="shared" si="120"/>
        <v>12月</v>
      </c>
    </row>
    <row r="1459" spans="1:2" x14ac:dyDescent="0.3">
      <c r="A1459" t="s">
        <v>462</v>
      </c>
      <c r="B1459" t="str">
        <f t="shared" si="120"/>
        <v>12月</v>
      </c>
    </row>
    <row r="1460" spans="1:2" x14ac:dyDescent="0.3">
      <c r="A1460" t="s">
        <v>462</v>
      </c>
      <c r="B1460" t="str">
        <f t="shared" si="120"/>
        <v>12月</v>
      </c>
    </row>
    <row r="1461" spans="1:2" x14ac:dyDescent="0.3">
      <c r="A1461" t="s">
        <v>462</v>
      </c>
      <c r="B1461" t="str">
        <f t="shared" si="120"/>
        <v>12月</v>
      </c>
    </row>
    <row r="1462" spans="1:2" x14ac:dyDescent="0.3">
      <c r="A1462" t="s">
        <v>462</v>
      </c>
      <c r="B1462" t="str">
        <f t="shared" si="120"/>
        <v>12月</v>
      </c>
    </row>
    <row r="1463" spans="1:2" x14ac:dyDescent="0.3">
      <c r="A1463" t="s">
        <v>462</v>
      </c>
      <c r="B1463" t="str">
        <f t="shared" si="120"/>
        <v>12月</v>
      </c>
    </row>
    <row r="1464" spans="1:2" x14ac:dyDescent="0.3">
      <c r="A1464" t="s">
        <v>462</v>
      </c>
      <c r="B1464" t="str">
        <f t="shared" si="120"/>
        <v>12月</v>
      </c>
    </row>
    <row r="1465" spans="1:2" x14ac:dyDescent="0.3">
      <c r="A1465" t="s">
        <v>462</v>
      </c>
      <c r="B1465" t="str">
        <f t="shared" si="120"/>
        <v>12月</v>
      </c>
    </row>
    <row r="1466" spans="1:2" x14ac:dyDescent="0.3">
      <c r="A1466" t="s">
        <v>462</v>
      </c>
      <c r="B1466" t="str">
        <f t="shared" si="120"/>
        <v>12月</v>
      </c>
    </row>
    <row r="1467" spans="1:2" x14ac:dyDescent="0.3">
      <c r="A1467" t="s">
        <v>462</v>
      </c>
      <c r="B1467" t="str">
        <f t="shared" si="120"/>
        <v>12月</v>
      </c>
    </row>
    <row r="1468" spans="1:2" x14ac:dyDescent="0.3">
      <c r="A1468" t="s">
        <v>462</v>
      </c>
      <c r="B1468" t="str">
        <f t="shared" si="120"/>
        <v>12月</v>
      </c>
    </row>
    <row r="1469" spans="1:2" x14ac:dyDescent="0.3">
      <c r="A1469" t="s">
        <v>462</v>
      </c>
      <c r="B1469" t="str">
        <f t="shared" si="120"/>
        <v>12月</v>
      </c>
    </row>
    <row r="1470" spans="1:2" x14ac:dyDescent="0.3">
      <c r="A1470" t="s">
        <v>462</v>
      </c>
      <c r="B1470" t="str">
        <f t="shared" si="120"/>
        <v>12月</v>
      </c>
    </row>
    <row r="1471" spans="1:2" x14ac:dyDescent="0.3">
      <c r="A1471" t="s">
        <v>462</v>
      </c>
      <c r="B1471" t="str">
        <f t="shared" si="120"/>
        <v>12月</v>
      </c>
    </row>
    <row r="1472" spans="1:2" x14ac:dyDescent="0.3">
      <c r="A1472" t="s">
        <v>462</v>
      </c>
      <c r="B1472" t="str">
        <f t="shared" si="120"/>
        <v>12月</v>
      </c>
    </row>
    <row r="1473" spans="1:2" x14ac:dyDescent="0.3">
      <c r="A1473" t="s">
        <v>462</v>
      </c>
      <c r="B1473" t="str">
        <f t="shared" si="120"/>
        <v>12月</v>
      </c>
    </row>
    <row r="1474" spans="1:2" x14ac:dyDescent="0.3">
      <c r="A1474" t="s">
        <v>462</v>
      </c>
      <c r="B1474" t="str">
        <f t="shared" si="120"/>
        <v>12月</v>
      </c>
    </row>
    <row r="1475" spans="1:2" x14ac:dyDescent="0.3">
      <c r="A1475" t="s">
        <v>462</v>
      </c>
      <c r="B1475" t="str">
        <f t="shared" si="120"/>
        <v>12月</v>
      </c>
    </row>
    <row r="1476" spans="1:2" x14ac:dyDescent="0.3">
      <c r="A1476" t="s">
        <v>462</v>
      </c>
      <c r="B1476" t="str">
        <f t="shared" si="120"/>
        <v>12月</v>
      </c>
    </row>
    <row r="1477" spans="1:2" x14ac:dyDescent="0.3">
      <c r="A1477" t="s">
        <v>462</v>
      </c>
      <c r="B1477" t="str">
        <f t="shared" si="120"/>
        <v>12月</v>
      </c>
    </row>
    <row r="1478" spans="1:2" x14ac:dyDescent="0.3">
      <c r="A1478" t="s">
        <v>462</v>
      </c>
      <c r="B1478" t="str">
        <f t="shared" si="120"/>
        <v>12月</v>
      </c>
    </row>
    <row r="1479" spans="1:2" x14ac:dyDescent="0.3">
      <c r="A1479" t="s">
        <v>462</v>
      </c>
      <c r="B1479" t="str">
        <f t="shared" si="120"/>
        <v>12月</v>
      </c>
    </row>
    <row r="1480" spans="1:2" x14ac:dyDescent="0.3">
      <c r="A1480" t="s">
        <v>462</v>
      </c>
      <c r="B1480" t="str">
        <f t="shared" si="120"/>
        <v>12月</v>
      </c>
    </row>
    <row r="1481" spans="1:2" x14ac:dyDescent="0.3">
      <c r="A1481" t="s">
        <v>463</v>
      </c>
      <c r="B1481" t="str">
        <f t="shared" si="120"/>
        <v>12月</v>
      </c>
    </row>
    <row r="1482" spans="1:2" x14ac:dyDescent="0.3">
      <c r="A1482" t="s">
        <v>463</v>
      </c>
      <c r="B1482" t="str">
        <f t="shared" si="120"/>
        <v>12月</v>
      </c>
    </row>
    <row r="1483" spans="1:2" x14ac:dyDescent="0.3">
      <c r="A1483" t="s">
        <v>463</v>
      </c>
      <c r="B1483" t="str">
        <f t="shared" si="120"/>
        <v>12月</v>
      </c>
    </row>
    <row r="1484" spans="1:2" x14ac:dyDescent="0.3">
      <c r="A1484" t="s">
        <v>463</v>
      </c>
      <c r="B1484" t="str">
        <f t="shared" si="120"/>
        <v>12月</v>
      </c>
    </row>
    <row r="1485" spans="1:2" x14ac:dyDescent="0.3">
      <c r="A1485" t="s">
        <v>463</v>
      </c>
      <c r="B1485" t="str">
        <f t="shared" si="120"/>
        <v>12月</v>
      </c>
    </row>
    <row r="1486" spans="1:2" x14ac:dyDescent="0.3">
      <c r="A1486" t="s">
        <v>463</v>
      </c>
      <c r="B1486" t="str">
        <f t="shared" si="120"/>
        <v>12月</v>
      </c>
    </row>
    <row r="1487" spans="1:2" x14ac:dyDescent="0.3">
      <c r="A1487" t="s">
        <v>463</v>
      </c>
      <c r="B1487" t="str">
        <f t="shared" si="120"/>
        <v>12月</v>
      </c>
    </row>
    <row r="1488" spans="1:2" x14ac:dyDescent="0.3">
      <c r="A1488" t="s">
        <v>463</v>
      </c>
      <c r="B1488" t="str">
        <f t="shared" si="120"/>
        <v>12月</v>
      </c>
    </row>
    <row r="1489" spans="1:2" x14ac:dyDescent="0.3">
      <c r="A1489" t="s">
        <v>463</v>
      </c>
      <c r="B1489" t="str">
        <f t="shared" si="120"/>
        <v>12月</v>
      </c>
    </row>
    <row r="1490" spans="1:2" x14ac:dyDescent="0.3">
      <c r="A1490" t="s">
        <v>463</v>
      </c>
      <c r="B1490" t="str">
        <f t="shared" si="120"/>
        <v>12月</v>
      </c>
    </row>
    <row r="1491" spans="1:2" x14ac:dyDescent="0.3">
      <c r="A1491" t="s">
        <v>463</v>
      </c>
      <c r="B1491" t="str">
        <f t="shared" si="120"/>
        <v>12月</v>
      </c>
    </row>
  </sheetData>
  <phoneticPr fontId="1" type="noConversion"/>
  <dataValidations count="1">
    <dataValidation type="list" allowBlank="1" showInputMessage="1" showErrorMessage="1" sqref="I1" xr:uid="{3EB46E96-75C7-4B2A-B97B-3FF839C4CE94}">
      <formula1>$J$1:$P$1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19949-D9BF-435F-A04A-1BE2519B8B93}">
  <sheetPr codeName="Sheet7"/>
  <dimension ref="A1:BZ433"/>
  <sheetViews>
    <sheetView topLeftCell="D410" workbookViewId="0">
      <selection activeCell="I410" sqref="I410"/>
    </sheetView>
  </sheetViews>
  <sheetFormatPr defaultRowHeight="14" x14ac:dyDescent="0.3"/>
  <cols>
    <col min="1" max="1" width="6.1640625" bestFit="1" customWidth="1"/>
    <col min="2" max="2" width="14.08203125" bestFit="1" customWidth="1"/>
    <col min="3" max="3" width="21.9140625" bestFit="1" customWidth="1"/>
    <col min="4" max="5" width="6.6640625" bestFit="1" customWidth="1"/>
    <col min="6" max="7" width="10.4140625" bestFit="1" customWidth="1"/>
    <col min="8" max="9" width="8.58203125" customWidth="1"/>
    <col min="10" max="11" width="10.4140625" bestFit="1" customWidth="1"/>
    <col min="12" max="12" width="13.83203125" bestFit="1" customWidth="1"/>
    <col min="13" max="14" width="8.58203125" customWidth="1"/>
    <col min="15" max="15" width="9.9140625" bestFit="1" customWidth="1"/>
    <col min="16" max="16" width="10.4140625" customWidth="1"/>
    <col min="17" max="17" width="13.83203125" bestFit="1" customWidth="1"/>
    <col min="19" max="19" width="10" bestFit="1" customWidth="1"/>
    <col min="25" max="25" width="9.25" customWidth="1"/>
  </cols>
  <sheetData>
    <row r="1" spans="1:78" x14ac:dyDescent="0.3">
      <c r="I1" t="s">
        <v>891</v>
      </c>
      <c r="S1" t="s">
        <v>892</v>
      </c>
      <c r="AC1" t="s">
        <v>893</v>
      </c>
      <c r="AM1" t="s">
        <v>894</v>
      </c>
      <c r="AW1" t="s">
        <v>895</v>
      </c>
      <c r="BG1" t="s">
        <v>896</v>
      </c>
      <c r="BQ1" t="s">
        <v>896</v>
      </c>
    </row>
    <row r="3" spans="1:78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t="str">
        <f>日行情按到期月份分类!D3</f>
        <v>成交量</v>
      </c>
      <c r="E3" t="str">
        <f>日行情按到期月份分类!E3</f>
        <v>持仓量</v>
      </c>
      <c r="F3" t="str">
        <f>日行情按到期月份分类!F3</f>
        <v>成交量变化</v>
      </c>
      <c r="G3" t="str">
        <f>日行情按到期月份分类!G3</f>
        <v>持仓量变化</v>
      </c>
      <c r="I3" s="20" t="s">
        <v>464</v>
      </c>
      <c r="J3" s="20" t="s">
        <v>485</v>
      </c>
      <c r="K3" s="20" t="s">
        <v>486</v>
      </c>
      <c r="L3" s="20" t="s">
        <v>452</v>
      </c>
      <c r="M3" s="20" t="s">
        <v>453</v>
      </c>
      <c r="N3" s="21" t="s">
        <v>468</v>
      </c>
      <c r="O3" s="21" t="s">
        <v>4</v>
      </c>
      <c r="P3" s="21" t="s">
        <v>5</v>
      </c>
      <c r="Q3" s="21" t="s">
        <v>452</v>
      </c>
      <c r="R3" s="21" t="s">
        <v>453</v>
      </c>
      <c r="S3" s="20" t="s">
        <v>464</v>
      </c>
      <c r="T3" s="20" t="s">
        <v>485</v>
      </c>
      <c r="U3" s="20" t="s">
        <v>486</v>
      </c>
      <c r="V3" s="20" t="s">
        <v>452</v>
      </c>
      <c r="W3" s="20" t="s">
        <v>453</v>
      </c>
      <c r="X3" s="21" t="s">
        <v>468</v>
      </c>
      <c r="Y3" s="21" t="s">
        <v>4</v>
      </c>
      <c r="Z3" s="21" t="s">
        <v>5</v>
      </c>
      <c r="AA3" s="21" t="s">
        <v>452</v>
      </c>
      <c r="AB3" s="21" t="s">
        <v>453</v>
      </c>
      <c r="AC3" s="20" t="s">
        <v>464</v>
      </c>
      <c r="AD3" s="20" t="s">
        <v>485</v>
      </c>
      <c r="AE3" s="20" t="s">
        <v>486</v>
      </c>
      <c r="AF3" s="20" t="s">
        <v>452</v>
      </c>
      <c r="AG3" s="20" t="s">
        <v>453</v>
      </c>
      <c r="AH3" s="21" t="s">
        <v>468</v>
      </c>
      <c r="AI3" s="21" t="s">
        <v>4</v>
      </c>
      <c r="AJ3" s="21" t="s">
        <v>5</v>
      </c>
      <c r="AK3" s="21" t="s">
        <v>452</v>
      </c>
      <c r="AL3" s="21" t="s">
        <v>453</v>
      </c>
      <c r="AM3" s="20" t="s">
        <v>464</v>
      </c>
      <c r="AN3" s="20" t="s">
        <v>485</v>
      </c>
      <c r="AO3" s="20" t="s">
        <v>486</v>
      </c>
      <c r="AP3" s="20" t="s">
        <v>452</v>
      </c>
      <c r="AQ3" s="20" t="s">
        <v>453</v>
      </c>
      <c r="AR3" s="21" t="s">
        <v>468</v>
      </c>
      <c r="AS3" s="21" t="s">
        <v>4</v>
      </c>
      <c r="AT3" s="21" t="s">
        <v>5</v>
      </c>
      <c r="AU3" s="21" t="s">
        <v>452</v>
      </c>
      <c r="AV3" s="21" t="s">
        <v>453</v>
      </c>
      <c r="AW3" s="20" t="s">
        <v>464</v>
      </c>
      <c r="AX3" s="20" t="s">
        <v>485</v>
      </c>
      <c r="AY3" s="20" t="s">
        <v>486</v>
      </c>
      <c r="AZ3" s="20" t="s">
        <v>452</v>
      </c>
      <c r="BA3" s="20" t="s">
        <v>453</v>
      </c>
      <c r="BB3" s="21" t="s">
        <v>468</v>
      </c>
      <c r="BC3" s="21" t="s">
        <v>4</v>
      </c>
      <c r="BD3" s="21" t="s">
        <v>5</v>
      </c>
      <c r="BE3" s="21" t="s">
        <v>452</v>
      </c>
      <c r="BF3" s="21" t="s">
        <v>453</v>
      </c>
      <c r="BG3" s="20" t="s">
        <v>464</v>
      </c>
      <c r="BH3" s="20" t="s">
        <v>485</v>
      </c>
      <c r="BI3" s="20" t="s">
        <v>486</v>
      </c>
      <c r="BJ3" s="20" t="s">
        <v>452</v>
      </c>
      <c r="BK3" s="20" t="s">
        <v>453</v>
      </c>
      <c r="BL3" s="21" t="s">
        <v>468</v>
      </c>
      <c r="BM3" s="21" t="s">
        <v>4</v>
      </c>
      <c r="BN3" s="21" t="s">
        <v>5</v>
      </c>
      <c r="BO3" s="21" t="s">
        <v>452</v>
      </c>
      <c r="BP3" s="21" t="s">
        <v>453</v>
      </c>
      <c r="BQ3" s="20" t="s">
        <v>464</v>
      </c>
      <c r="BR3" s="20" t="s">
        <v>485</v>
      </c>
      <c r="BS3" s="20" t="s">
        <v>486</v>
      </c>
      <c r="BT3" s="20" t="s">
        <v>452</v>
      </c>
      <c r="BU3" s="20" t="s">
        <v>453</v>
      </c>
      <c r="BV3" s="21" t="s">
        <v>468</v>
      </c>
      <c r="BW3" s="21" t="s">
        <v>4</v>
      </c>
      <c r="BX3" s="21" t="s">
        <v>5</v>
      </c>
      <c r="BY3" s="21" t="s">
        <v>452</v>
      </c>
      <c r="BZ3" s="21" t="s">
        <v>453</v>
      </c>
    </row>
    <row r="4" spans="1:78" x14ac:dyDescent="0.3">
      <c r="A4" t="str">
        <f>日行情按到期月份分类!A4</f>
        <v>C811月</v>
      </c>
      <c r="B4" t="str">
        <f>日行情按到期月份分类!B4</f>
        <v>M1811-C-2500</v>
      </c>
      <c r="C4" t="str">
        <f>日行情按到期月份分类!C4</f>
        <v>豆粕期权M1811-C-2500</v>
      </c>
      <c r="D4">
        <f>日行情按到期月份分类!D4</f>
        <v>0</v>
      </c>
      <c r="E4">
        <f>日行情按到期月份分类!E4</f>
        <v>102</v>
      </c>
      <c r="F4">
        <f>日行情按到期月份分类!F4</f>
        <v>0</v>
      </c>
      <c r="G4">
        <f>日行情按到期月份分类!G4</f>
        <v>0</v>
      </c>
      <c r="I4" t="str">
        <f>RIGHT(VLOOKUP("C"&amp;I$1,A4:G4,3,FALSE),4)</f>
        <v>2500</v>
      </c>
      <c r="J4">
        <f>VLOOKUP("C"&amp;$I$1,$A4:$G4,4,FALSE)</f>
        <v>0</v>
      </c>
      <c r="K4">
        <f>VLOOKUP("C"&amp;$I$1,$A4:$G4,5,FALSE)</f>
        <v>102</v>
      </c>
      <c r="L4">
        <f>VLOOKUP("C"&amp;$I$1,$A4:$G4,6,FALSE)</f>
        <v>0</v>
      </c>
      <c r="M4">
        <f>VLOOKUP("C"&amp;$I$1,$A4:$G4,7,FALSE)</f>
        <v>0</v>
      </c>
      <c r="N4" t="e">
        <f>RIGHT(VLOOKUP("P"&amp;I$1,$A4:$G4,3,FALSE),4)</f>
        <v>#N/A</v>
      </c>
      <c r="O4" t="e">
        <f>VLOOKUP("P"&amp;I$1,$A4:$G4,4,FALSE)</f>
        <v>#N/A</v>
      </c>
      <c r="P4" t="e">
        <f>VLOOKUP("P"&amp;I$1,$A4:$G4,5,FALSE)</f>
        <v>#N/A</v>
      </c>
      <c r="Q4" t="e">
        <f>VLOOKUP("P"&amp;I$1,$A4:$G4,6,FALSE)</f>
        <v>#N/A</v>
      </c>
      <c r="R4" t="e">
        <f>VLOOKUP("P"&amp;I$1,$A4:$G4,7,FALSE)</f>
        <v>#N/A</v>
      </c>
      <c r="S4" t="e">
        <f>RIGHT(VLOOKUP("C"&amp;S$1,$A4:$G4,3,FALSE),4)</f>
        <v>#N/A</v>
      </c>
      <c r="T4" t="e">
        <f>VLOOKUP("C"&amp;S$1,$A4:$G4,4,FALSE)</f>
        <v>#N/A</v>
      </c>
      <c r="U4" t="e">
        <f>VLOOKUP("C"&amp;S$1,$A4:$G4,5,FALSE)</f>
        <v>#N/A</v>
      </c>
      <c r="V4" t="e">
        <f>VLOOKUP("C"&amp;S$1,$A4:$G4,6,FALSE)</f>
        <v>#N/A</v>
      </c>
      <c r="W4" t="e">
        <f>VLOOKUP("C"&amp;S$1,$A4:$G4,7,FALSE)</f>
        <v>#N/A</v>
      </c>
      <c r="X4" t="e">
        <f>RIGHT(VLOOKUP("P"&amp;S$1,$A4:$G4,3,FALSE),4)</f>
        <v>#N/A</v>
      </c>
      <c r="Y4" t="e">
        <f>VLOOKUP("P"&amp;S$1,$A4:$G4,4,FALSE)</f>
        <v>#N/A</v>
      </c>
      <c r="Z4" t="e">
        <f>VLOOKUP("P"&amp;S$1,$A4:$G4,5,FALSE)</f>
        <v>#N/A</v>
      </c>
      <c r="AA4" t="e">
        <f>VLOOKUP("P"&amp;S$1,$A4:$G4,6,FALSE)</f>
        <v>#N/A</v>
      </c>
      <c r="AB4" t="e">
        <f>VLOOKUP("P"&amp;S$1,$A4:$G4,7,FALSE)</f>
        <v>#N/A</v>
      </c>
      <c r="AC4" t="e">
        <f>RIGHT(VLOOKUP("C"&amp;AC$1,$A4:$G4,3,FALSE),4)</f>
        <v>#N/A</v>
      </c>
      <c r="AD4" t="e">
        <f>VLOOKUP("C"&amp;AC$1,$A4:$G4,4,FALSE)</f>
        <v>#N/A</v>
      </c>
      <c r="AE4" t="e">
        <f>VLOOKUP("C"&amp;AC$1,$A4:$G4,5,FALSE)</f>
        <v>#N/A</v>
      </c>
      <c r="AF4" t="e">
        <f>VLOOKUP("C"&amp;AC$1,$A4:$G4,6,FALSE)</f>
        <v>#N/A</v>
      </c>
      <c r="AG4" t="e">
        <f>VLOOKUP("C"&amp;AC$1,$A4:$G4,7,FALSE)</f>
        <v>#N/A</v>
      </c>
      <c r="AH4" t="e">
        <f>RIGHT(VLOOKUP("P"&amp;AC$1,$A4:$G4,3,FALSE),4)</f>
        <v>#N/A</v>
      </c>
      <c r="AI4" t="e">
        <f>VLOOKUP("P"&amp;AC$1,$A4:$G4,4,FALSE)</f>
        <v>#N/A</v>
      </c>
      <c r="AJ4" t="e">
        <f>VLOOKUP("P"&amp;AC$1,$A4:$G4,5,FALSE)</f>
        <v>#N/A</v>
      </c>
      <c r="AK4" t="e">
        <f>VLOOKUP("P"&amp;AC$1,$A4:$G4,6,FALSE)</f>
        <v>#N/A</v>
      </c>
      <c r="AL4" t="e">
        <f>VLOOKUP("P"&amp;AC$1,$A4:$G4,7,FALSE)</f>
        <v>#N/A</v>
      </c>
      <c r="AM4" t="e">
        <f>RIGHT(VLOOKUP("C"&amp;AM$1,$A4:$G4,3,FALSE),4)</f>
        <v>#N/A</v>
      </c>
      <c r="AN4" t="e">
        <f>VLOOKUP("C"&amp;AM$1,$A4:$G4,4,FALSE)</f>
        <v>#N/A</v>
      </c>
      <c r="AO4" t="e">
        <f>VLOOKUP("C"&amp;AM$1,$A4:$G4,5,FALSE)</f>
        <v>#N/A</v>
      </c>
      <c r="AP4" t="e">
        <f>VLOOKUP("C"&amp;AM$1,$A4:$G4,6,FALSE)</f>
        <v>#N/A</v>
      </c>
      <c r="AQ4" t="e">
        <f>VLOOKUP("C"&amp;AM$1,$A4:$G4,7,FALSE)</f>
        <v>#N/A</v>
      </c>
      <c r="AR4" t="e">
        <f>RIGHT(VLOOKUP("P"&amp;AM$1,$A4:$G4,3,FALSE),4)</f>
        <v>#N/A</v>
      </c>
      <c r="AS4" t="e">
        <f>VLOOKUP("P"&amp;AM$1,$A4:$G4,4,FALSE)</f>
        <v>#N/A</v>
      </c>
      <c r="AT4" t="e">
        <f>VLOOKUP("P"&amp;AM$1,$A4:$G4,5,FALSE)</f>
        <v>#N/A</v>
      </c>
      <c r="AU4" t="e">
        <f>VLOOKUP("P"&amp;AM$1,$A4:$G4,6,FALSE)</f>
        <v>#N/A</v>
      </c>
      <c r="AV4" t="e">
        <f>VLOOKUP("P"&amp;AM$1,$A4:$G4,7,FALSE)</f>
        <v>#N/A</v>
      </c>
      <c r="AW4" t="e">
        <f>RIGHT(VLOOKUP("C"&amp;AW$1,$A4:$G4,3,FALSE),4)</f>
        <v>#N/A</v>
      </c>
      <c r="AX4" t="e">
        <f>VLOOKUP("C"&amp;AW$1,$A4:$G4,4,FALSE)</f>
        <v>#N/A</v>
      </c>
      <c r="AY4" t="e">
        <f>VLOOKUP("C"&amp;AW$1,$A4:$G4,5,FALSE)</f>
        <v>#N/A</v>
      </c>
      <c r="AZ4" t="e">
        <f>VLOOKUP("C"&amp;AW$1,$A4:$G4,6,FALSE)</f>
        <v>#N/A</v>
      </c>
      <c r="BA4" t="e">
        <f>VLOOKUP("C"&amp;AW$1,$A4:$G4,7,FALSE)</f>
        <v>#N/A</v>
      </c>
      <c r="BB4" t="e">
        <f>RIGHT(VLOOKUP("P"&amp;AW$1,$A4:$G4,3,FALSE),4)</f>
        <v>#N/A</v>
      </c>
      <c r="BC4" t="e">
        <f>VLOOKUP("P"&amp;AW$1,$A4:$G4,4,FALSE)</f>
        <v>#N/A</v>
      </c>
      <c r="BD4" t="e">
        <f>VLOOKUP("P"&amp;AW$1,$A4:$G4,5,FALSE)</f>
        <v>#N/A</v>
      </c>
      <c r="BE4" t="e">
        <f>VLOOKUP("P"&amp;AW$1,$A4:$G4,6,FALSE)</f>
        <v>#N/A</v>
      </c>
      <c r="BF4" t="e">
        <f>VLOOKUP("P"&amp;AW$1,$A4:$G4,7,FALSE)</f>
        <v>#N/A</v>
      </c>
      <c r="BG4" t="e">
        <f>RIGHT(VLOOKUP("C"&amp;BG$1,$A4:$G4,3,FALSE),4)</f>
        <v>#N/A</v>
      </c>
      <c r="BH4" t="e">
        <f>VLOOKUP("C"&amp;BG$1,$A4:$G4,4,FALSE)</f>
        <v>#N/A</v>
      </c>
      <c r="BI4" t="e">
        <f>VLOOKUP("C"&amp;BG$1,$A4:$G4,5,FALSE)</f>
        <v>#N/A</v>
      </c>
      <c r="BJ4" t="e">
        <f>VLOOKUP("C"&amp;BG$1,$A4:$G4,6,FALSE)</f>
        <v>#N/A</v>
      </c>
      <c r="BK4" t="e">
        <f>VLOOKUP("C"&amp;BG$1,$A4:$G4,7,FALSE)</f>
        <v>#N/A</v>
      </c>
      <c r="BL4" t="e">
        <f>RIGHT(VLOOKUP("P"&amp;BG$1,$A4:$G4,3,FALSE),4)</f>
        <v>#N/A</v>
      </c>
      <c r="BM4" t="e">
        <f>VLOOKUP("P"&amp;BG$1,$A4:$G4,4,FALSE)</f>
        <v>#N/A</v>
      </c>
      <c r="BN4" t="e">
        <f>VLOOKUP("P"&amp;BG$1,$A4:$G4,5,FALSE)</f>
        <v>#N/A</v>
      </c>
      <c r="BO4" t="e">
        <f>VLOOKUP("P"&amp;BG$1,$A4:$G4,6,FALSE)</f>
        <v>#N/A</v>
      </c>
      <c r="BP4" t="e">
        <f>VLOOKUP("P"&amp;BG$1,$A4:$G4,7,FALSE)</f>
        <v>#N/A</v>
      </c>
      <c r="BQ4" t="e">
        <f>RIGHT(VLOOKUP("C"&amp;BQ$1,$A4:$G4,3,FALSE),4)</f>
        <v>#N/A</v>
      </c>
      <c r="BR4" t="e">
        <f>VLOOKUP("C"&amp;BQ$1,$A4:$G4,4,FALSE)</f>
        <v>#N/A</v>
      </c>
      <c r="BS4" t="e">
        <f>VLOOKUP("C"&amp;BQ$1,$A4:$G4,5,FALSE)</f>
        <v>#N/A</v>
      </c>
      <c r="BT4" t="e">
        <f>VLOOKUP("C"&amp;BQ$1,$A4:$G4,6,FALSE)</f>
        <v>#N/A</v>
      </c>
      <c r="BU4" t="e">
        <f>VLOOKUP("C"&amp;BQ$1,$A4:$G4,7,FALSE)</f>
        <v>#N/A</v>
      </c>
      <c r="BV4" t="e">
        <f>RIGHT(VLOOKUP("P"&amp;BQ$1,$A4:$G4,3,FALSE),4)</f>
        <v>#N/A</v>
      </c>
      <c r="BW4" t="e">
        <f>VLOOKUP("P"&amp;BQ$1,$A4:$G4,4,FALSE)</f>
        <v>#N/A</v>
      </c>
      <c r="BX4" t="e">
        <f>VLOOKUP("P"&amp;BQ$1,$A4:$G4,5,FALSE)</f>
        <v>#N/A</v>
      </c>
      <c r="BY4" t="e">
        <f>VLOOKUP("P"&amp;BQ$1,$A4:$G4,6,FALSE)</f>
        <v>#N/A</v>
      </c>
      <c r="BZ4" t="e">
        <f>VLOOKUP("P"&amp;BQ$1,$A4:$G4,7,FALSE)</f>
        <v>#N/A</v>
      </c>
    </row>
    <row r="5" spans="1:78" x14ac:dyDescent="0.3">
      <c r="A5" t="str">
        <f>日行情按到期月份分类!A5</f>
        <v>C811月</v>
      </c>
      <c r="B5" t="str">
        <f>日行情按到期月份分类!B5</f>
        <v>M1811-C-2550</v>
      </c>
      <c r="C5" t="str">
        <f>日行情按到期月份分类!C5</f>
        <v>豆粕期权M1811-C-2550</v>
      </c>
      <c r="D5">
        <f>日行情按到期月份分类!D5</f>
        <v>0</v>
      </c>
      <c r="E5">
        <f>日行情按到期月份分类!E5</f>
        <v>132</v>
      </c>
      <c r="F5">
        <f>日行情按到期月份分类!F5</f>
        <v>0</v>
      </c>
      <c r="G5">
        <f>日行情按到期月份分类!G5</f>
        <v>0</v>
      </c>
      <c r="I5" t="str">
        <f>RIGHT(VLOOKUP("C"&amp;I$1,A5:G5,3,FALSE),4)</f>
        <v>2550</v>
      </c>
      <c r="J5">
        <f t="shared" ref="J5:J68" si="0">VLOOKUP("C"&amp;$I$1,$A5:$G5,4,FALSE)</f>
        <v>0</v>
      </c>
      <c r="K5">
        <f t="shared" ref="K5:K68" si="1">VLOOKUP("C"&amp;$I$1,$A5:$G5,5,FALSE)</f>
        <v>132</v>
      </c>
      <c r="L5">
        <f t="shared" ref="L5:L68" si="2">VLOOKUP("C"&amp;$I$1,$A5:$G5,6,FALSE)</f>
        <v>0</v>
      </c>
      <c r="M5">
        <f t="shared" ref="M5:M68" si="3">VLOOKUP("C"&amp;$I$1,$A5:$G5,7,FALSE)</f>
        <v>0</v>
      </c>
      <c r="N5" t="e">
        <f>RIGHT(VLOOKUP("P"&amp;I$1,$A5:$G5,3,FALSE),4)</f>
        <v>#N/A</v>
      </c>
      <c r="O5" t="e">
        <f>VLOOKUP("P"&amp;I$1,$A5:$G5,4,FALSE)</f>
        <v>#N/A</v>
      </c>
      <c r="P5" t="e">
        <f>VLOOKUP("P"&amp;I$1,$A5:$G5,5,FALSE)</f>
        <v>#N/A</v>
      </c>
      <c r="Q5" t="e">
        <f>VLOOKUP("P"&amp;I$1,$A5:$G5,6,FALSE)</f>
        <v>#N/A</v>
      </c>
      <c r="R5" t="e">
        <f>VLOOKUP("P"&amp;I$1,$A5:$G5,7,FALSE)</f>
        <v>#N/A</v>
      </c>
      <c r="S5" t="e">
        <f t="shared" ref="S5:S68" si="4">RIGHT(VLOOKUP("C"&amp;S$1,$A5:$G5,3,FALSE),4)</f>
        <v>#N/A</v>
      </c>
      <c r="T5" t="e">
        <f t="shared" ref="T5:T68" si="5">VLOOKUP("C"&amp;S$1,$A5:$G5,4,FALSE)</f>
        <v>#N/A</v>
      </c>
      <c r="U5" t="e">
        <f>VLOOKUP("C"&amp;S$1,$A5:$G5,5,FALSE)</f>
        <v>#N/A</v>
      </c>
      <c r="V5" t="e">
        <f>VLOOKUP("C"&amp;S$1,$A5:$G5,6,FALSE)</f>
        <v>#N/A</v>
      </c>
      <c r="W5" t="e">
        <f>VLOOKUP("C"&amp;S$1,$A5:$G5,7,FALSE)</f>
        <v>#N/A</v>
      </c>
      <c r="X5" t="e">
        <f>RIGHT(VLOOKUP("P"&amp;S$1,$A5:$G5,3,FALSE),4)</f>
        <v>#N/A</v>
      </c>
      <c r="Y5" t="e">
        <f>VLOOKUP("P"&amp;S$1,$A5:$G5,4,FALSE)</f>
        <v>#N/A</v>
      </c>
      <c r="Z5" t="e">
        <f>VLOOKUP("P"&amp;S$1,$A5:$G5,5,FALSE)</f>
        <v>#N/A</v>
      </c>
      <c r="AA5" t="e">
        <f>VLOOKUP("P"&amp;S$1,$A5:$G5,6,FALSE)</f>
        <v>#N/A</v>
      </c>
      <c r="AB5" t="e">
        <f>VLOOKUP("P"&amp;S$1,$A5:$G5,7,FALSE)</f>
        <v>#N/A</v>
      </c>
      <c r="AC5" t="e">
        <f t="shared" ref="AC5:AC68" si="6">RIGHT(VLOOKUP("C"&amp;AC$1,$A5:$G5,3,FALSE),4)</f>
        <v>#N/A</v>
      </c>
      <c r="AD5" t="e">
        <f t="shared" ref="AD5:AD68" si="7">VLOOKUP("C"&amp;AC$1,$A5:$G5,4,FALSE)</f>
        <v>#N/A</v>
      </c>
      <c r="AE5" t="e">
        <f>VLOOKUP("C"&amp;AC$1,$A5:$G5,5,FALSE)</f>
        <v>#N/A</v>
      </c>
      <c r="AF5" t="e">
        <f>VLOOKUP("C"&amp;AC$1,$A5:$G5,6,FALSE)</f>
        <v>#N/A</v>
      </c>
      <c r="AG5" t="e">
        <f>VLOOKUP("C"&amp;AC$1,$A5:$G5,7,FALSE)</f>
        <v>#N/A</v>
      </c>
      <c r="AH5" t="e">
        <f>RIGHT(VLOOKUP("P"&amp;AC$1,$A5:$G5,3,FALSE),4)</f>
        <v>#N/A</v>
      </c>
      <c r="AI5" t="e">
        <f>VLOOKUP("P"&amp;AC$1,$A5:$G5,4,FALSE)</f>
        <v>#N/A</v>
      </c>
      <c r="AJ5" t="e">
        <f>VLOOKUP("P"&amp;AC$1,$A5:$G5,5,FALSE)</f>
        <v>#N/A</v>
      </c>
      <c r="AK5" t="e">
        <f>VLOOKUP("P"&amp;AC$1,$A5:$G5,6,FALSE)</f>
        <v>#N/A</v>
      </c>
      <c r="AL5" t="e">
        <f>VLOOKUP("P"&amp;AC$1,$A5:$G5,7,FALSE)</f>
        <v>#N/A</v>
      </c>
      <c r="AM5" t="e">
        <f t="shared" ref="AM5:AM68" si="8">RIGHT(VLOOKUP("C"&amp;AM$1,$A5:$G5,3,FALSE),4)</f>
        <v>#N/A</v>
      </c>
      <c r="AN5" t="e">
        <f t="shared" ref="AN5:AN68" si="9">VLOOKUP("C"&amp;AM$1,$A5:$G5,4,FALSE)</f>
        <v>#N/A</v>
      </c>
      <c r="AO5" t="e">
        <f>VLOOKUP("C"&amp;AM$1,$A5:$G5,5,FALSE)</f>
        <v>#N/A</v>
      </c>
      <c r="AP5" t="e">
        <f>VLOOKUP("C"&amp;AM$1,$A5:$G5,6,FALSE)</f>
        <v>#N/A</v>
      </c>
      <c r="AQ5" t="e">
        <f>VLOOKUP("C"&amp;AM$1,$A5:$G5,7,FALSE)</f>
        <v>#N/A</v>
      </c>
      <c r="AR5" t="e">
        <f>RIGHT(VLOOKUP("P"&amp;AM$1,$A5:$G5,3,FALSE),4)</f>
        <v>#N/A</v>
      </c>
      <c r="AS5" t="e">
        <f>VLOOKUP("P"&amp;AM$1,$A5:$G5,4,FALSE)</f>
        <v>#N/A</v>
      </c>
      <c r="AT5" t="e">
        <f>VLOOKUP("P"&amp;AM$1,$A5:$G5,5,FALSE)</f>
        <v>#N/A</v>
      </c>
      <c r="AU5" t="e">
        <f>VLOOKUP("P"&amp;AM$1,$A5:$G5,6,FALSE)</f>
        <v>#N/A</v>
      </c>
      <c r="AV5" t="e">
        <f>VLOOKUP("P"&amp;AM$1,$A5:$G5,7,FALSE)</f>
        <v>#N/A</v>
      </c>
      <c r="AW5" t="e">
        <f t="shared" ref="AW5:AW68" si="10">RIGHT(VLOOKUP("C"&amp;AW$1,$A5:$G5,3,FALSE),4)</f>
        <v>#N/A</v>
      </c>
      <c r="AX5" t="e">
        <f t="shared" ref="AX5:AX68" si="11">VLOOKUP("C"&amp;AW$1,$A5:$G5,4,FALSE)</f>
        <v>#N/A</v>
      </c>
      <c r="AY5" t="e">
        <f t="shared" ref="AY5:AY68" si="12">VLOOKUP("C"&amp;AW$1,$A5:$G5,5,FALSE)</f>
        <v>#N/A</v>
      </c>
      <c r="AZ5" t="e">
        <f t="shared" ref="AZ5:AZ68" si="13">VLOOKUP("C"&amp;AW$1,$A5:$G5,6,FALSE)</f>
        <v>#N/A</v>
      </c>
      <c r="BA5" t="e">
        <f t="shared" ref="BA5:BA68" si="14">VLOOKUP("C"&amp;AW$1,$A5:$G5,7,FALSE)</f>
        <v>#N/A</v>
      </c>
      <c r="BB5" t="e">
        <f t="shared" ref="BB5:BB68" si="15">RIGHT(VLOOKUP("P"&amp;AW$1,$A5:$G5,3,FALSE),4)</f>
        <v>#N/A</v>
      </c>
      <c r="BC5" t="e">
        <f t="shared" ref="BC5:BC68" si="16">VLOOKUP("P"&amp;AW$1,$A5:$G5,4,FALSE)</f>
        <v>#N/A</v>
      </c>
      <c r="BD5" t="e">
        <f t="shared" ref="BD5:BD68" si="17">VLOOKUP("P"&amp;AW$1,$A5:$G5,5,FALSE)</f>
        <v>#N/A</v>
      </c>
      <c r="BE5" t="e">
        <f t="shared" ref="BE5:BE68" si="18">VLOOKUP("P"&amp;AW$1,$A5:$G5,6,FALSE)</f>
        <v>#N/A</v>
      </c>
      <c r="BF5" t="e">
        <f t="shared" ref="BF5:BF68" si="19">VLOOKUP("P"&amp;AW$1,$A5:$G5,7,FALSE)</f>
        <v>#N/A</v>
      </c>
      <c r="BG5" t="e">
        <f t="shared" ref="BG5:BG68" si="20">RIGHT(VLOOKUP("C"&amp;BG$1,$A5:$G5,3,FALSE),4)</f>
        <v>#N/A</v>
      </c>
      <c r="BH5" t="e">
        <f t="shared" ref="BH5:BH68" si="21">VLOOKUP("C"&amp;BG$1,$A5:$G5,4,FALSE)</f>
        <v>#N/A</v>
      </c>
      <c r="BI5" t="e">
        <f t="shared" ref="BI5:BI68" si="22">VLOOKUP("C"&amp;BG$1,$A5:$G5,5,FALSE)</f>
        <v>#N/A</v>
      </c>
      <c r="BJ5" t="e">
        <f t="shared" ref="BJ5:BJ68" si="23">VLOOKUP("C"&amp;BG$1,$A5:$G5,6,FALSE)</f>
        <v>#N/A</v>
      </c>
      <c r="BK5" t="e">
        <f t="shared" ref="BK5:BK68" si="24">VLOOKUP("C"&amp;BG$1,$A5:$G5,7,FALSE)</f>
        <v>#N/A</v>
      </c>
      <c r="BL5" t="e">
        <f t="shared" ref="BL5:BL68" si="25">RIGHT(VLOOKUP("P"&amp;BG$1,$A5:$G5,3,FALSE),4)</f>
        <v>#N/A</v>
      </c>
      <c r="BM5" t="e">
        <f t="shared" ref="BM5:BM68" si="26">VLOOKUP("P"&amp;BG$1,$A5:$G5,4,FALSE)</f>
        <v>#N/A</v>
      </c>
      <c r="BN5" t="e">
        <f t="shared" ref="BN5:BN68" si="27">VLOOKUP("P"&amp;BG$1,$A5:$G5,5,FALSE)</f>
        <v>#N/A</v>
      </c>
      <c r="BO5" t="e">
        <f t="shared" ref="BO5:BO68" si="28">VLOOKUP("P"&amp;BG$1,$A5:$G5,6,FALSE)</f>
        <v>#N/A</v>
      </c>
      <c r="BP5" t="e">
        <f t="shared" ref="BP5:BP68" si="29">VLOOKUP("P"&amp;BG$1,$A5:$G5,7,FALSE)</f>
        <v>#N/A</v>
      </c>
      <c r="BQ5" t="e">
        <f t="shared" ref="BQ5:BQ68" si="30">RIGHT(VLOOKUP("C"&amp;BQ$1,$A5:$G5,3,FALSE),4)</f>
        <v>#N/A</v>
      </c>
      <c r="BR5" t="e">
        <f t="shared" ref="BR5:BR68" si="31">VLOOKUP("C"&amp;BQ$1,$A5:$G5,4,FALSE)</f>
        <v>#N/A</v>
      </c>
      <c r="BS5" t="e">
        <f t="shared" ref="BS5:BS68" si="32">VLOOKUP("C"&amp;BQ$1,$A5:$G5,5,FALSE)</f>
        <v>#N/A</v>
      </c>
      <c r="BT5" t="e">
        <f t="shared" ref="BT5:BT68" si="33">VLOOKUP("C"&amp;BQ$1,$A5:$G5,6,FALSE)</f>
        <v>#N/A</v>
      </c>
      <c r="BU5" t="e">
        <f t="shared" ref="BU5:BU68" si="34">VLOOKUP("C"&amp;BQ$1,$A5:$G5,7,FALSE)</f>
        <v>#N/A</v>
      </c>
      <c r="BV5" t="e">
        <f t="shared" ref="BV5:BV68" si="35">RIGHT(VLOOKUP("P"&amp;BQ$1,$A5:$G5,3,FALSE),4)</f>
        <v>#N/A</v>
      </c>
      <c r="BW5" t="e">
        <f t="shared" ref="BW5:BW68" si="36">VLOOKUP("P"&amp;BQ$1,$A5:$G5,4,FALSE)</f>
        <v>#N/A</v>
      </c>
      <c r="BX5" t="e">
        <f t="shared" ref="BX5:BX68" si="37">VLOOKUP("P"&amp;BQ$1,$A5:$G5,5,FALSE)</f>
        <v>#N/A</v>
      </c>
      <c r="BY5" t="e">
        <f t="shared" ref="BY5:BY68" si="38">VLOOKUP("P"&amp;BQ$1,$A5:$G5,6,FALSE)</f>
        <v>#N/A</v>
      </c>
      <c r="BZ5" t="e">
        <f t="shared" ref="BZ5:BZ68" si="39">VLOOKUP("P"&amp;BQ$1,$A5:$G5,7,FALSE)</f>
        <v>#N/A</v>
      </c>
    </row>
    <row r="6" spans="1:78" x14ac:dyDescent="0.3">
      <c r="A6" t="str">
        <f>日行情按到期月份分类!A6</f>
        <v>C811月</v>
      </c>
      <c r="B6" t="str">
        <f>日行情按到期月份分类!B6</f>
        <v>M1811-C-2600</v>
      </c>
      <c r="C6" t="str">
        <f>日行情按到期月份分类!C6</f>
        <v>豆粕期权M1811-C-2600</v>
      </c>
      <c r="D6">
        <f>日行情按到期月份分类!D6</f>
        <v>0</v>
      </c>
      <c r="E6">
        <f>日行情按到期月份分类!E6</f>
        <v>118</v>
      </c>
      <c r="F6">
        <f>日行情按到期月份分类!F6</f>
        <v>0</v>
      </c>
      <c r="G6">
        <f>日行情按到期月份分类!G6</f>
        <v>0</v>
      </c>
      <c r="I6" t="str">
        <f>RIGHT(VLOOKUP("C"&amp;I$1,A6:G6,3,FALSE),4)</f>
        <v>2600</v>
      </c>
      <c r="J6">
        <f t="shared" si="0"/>
        <v>0</v>
      </c>
      <c r="K6">
        <f t="shared" si="1"/>
        <v>118</v>
      </c>
      <c r="L6">
        <f t="shared" si="2"/>
        <v>0</v>
      </c>
      <c r="M6">
        <f t="shared" si="3"/>
        <v>0</v>
      </c>
      <c r="N6" t="e">
        <f>RIGHT(VLOOKUP("P"&amp;I$1,$A6:$G6,3,FALSE),4)</f>
        <v>#N/A</v>
      </c>
      <c r="O6" t="e">
        <f>VLOOKUP("P"&amp;I$1,$A6:$G6,4,FALSE)</f>
        <v>#N/A</v>
      </c>
      <c r="P6" t="e">
        <f>VLOOKUP("P"&amp;I$1,$A6:$G6,5,FALSE)</f>
        <v>#N/A</v>
      </c>
      <c r="Q6" t="e">
        <f>VLOOKUP("P"&amp;I$1,$A6:$G6,6,FALSE)</f>
        <v>#N/A</v>
      </c>
      <c r="R6" t="e">
        <f>VLOOKUP("P"&amp;I$1,$A6:$G6,7,FALSE)</f>
        <v>#N/A</v>
      </c>
      <c r="S6" t="e">
        <f t="shared" si="4"/>
        <v>#N/A</v>
      </c>
      <c r="T6" t="e">
        <f t="shared" si="5"/>
        <v>#N/A</v>
      </c>
      <c r="U6" t="e">
        <f>VLOOKUP("C"&amp;S$1,$A6:$G6,5,FALSE)</f>
        <v>#N/A</v>
      </c>
      <c r="V6" t="e">
        <f>VLOOKUP("C"&amp;S$1,$A6:$G6,6,FALSE)</f>
        <v>#N/A</v>
      </c>
      <c r="W6" t="e">
        <f>VLOOKUP("C"&amp;S$1,$A6:$G6,7,FALSE)</f>
        <v>#N/A</v>
      </c>
      <c r="X6" t="e">
        <f>RIGHT(VLOOKUP("P"&amp;S$1,$A6:$G6,3,FALSE),4)</f>
        <v>#N/A</v>
      </c>
      <c r="Y6" t="e">
        <f>VLOOKUP("P"&amp;S$1,$A6:$G6,4,FALSE)</f>
        <v>#N/A</v>
      </c>
      <c r="Z6" t="e">
        <f>VLOOKUP("P"&amp;S$1,$A6:$G6,5,FALSE)</f>
        <v>#N/A</v>
      </c>
      <c r="AA6" t="e">
        <f>VLOOKUP("P"&amp;S$1,$A6:$G6,6,FALSE)</f>
        <v>#N/A</v>
      </c>
      <c r="AB6" t="e">
        <f>VLOOKUP("P"&amp;S$1,$A6:$G6,7,FALSE)</f>
        <v>#N/A</v>
      </c>
      <c r="AC6" t="e">
        <f t="shared" si="6"/>
        <v>#N/A</v>
      </c>
      <c r="AD6" t="e">
        <f t="shared" si="7"/>
        <v>#N/A</v>
      </c>
      <c r="AE6" t="e">
        <f>VLOOKUP("C"&amp;AC$1,$A6:$G6,5,FALSE)</f>
        <v>#N/A</v>
      </c>
      <c r="AF6" t="e">
        <f>VLOOKUP("C"&amp;AC$1,$A6:$G6,6,FALSE)</f>
        <v>#N/A</v>
      </c>
      <c r="AG6" t="e">
        <f>VLOOKUP("C"&amp;AC$1,$A6:$G6,7,FALSE)</f>
        <v>#N/A</v>
      </c>
      <c r="AH6" t="e">
        <f>RIGHT(VLOOKUP("P"&amp;AC$1,$A6:$G6,3,FALSE),4)</f>
        <v>#N/A</v>
      </c>
      <c r="AI6" t="e">
        <f>VLOOKUP("P"&amp;AC$1,$A6:$G6,4,FALSE)</f>
        <v>#N/A</v>
      </c>
      <c r="AJ6" t="e">
        <f>VLOOKUP("P"&amp;AC$1,$A6:$G6,5,FALSE)</f>
        <v>#N/A</v>
      </c>
      <c r="AK6" t="e">
        <f>VLOOKUP("P"&amp;AC$1,$A6:$G6,6,FALSE)</f>
        <v>#N/A</v>
      </c>
      <c r="AL6" t="e">
        <f>VLOOKUP("P"&amp;AC$1,$A6:$G6,7,FALSE)</f>
        <v>#N/A</v>
      </c>
      <c r="AM6" t="e">
        <f t="shared" si="8"/>
        <v>#N/A</v>
      </c>
      <c r="AN6" t="e">
        <f t="shared" si="9"/>
        <v>#N/A</v>
      </c>
      <c r="AO6" t="e">
        <f>VLOOKUP("C"&amp;AM$1,$A6:$G6,5,FALSE)</f>
        <v>#N/A</v>
      </c>
      <c r="AP6" t="e">
        <f>VLOOKUP("C"&amp;AM$1,$A6:$G6,6,FALSE)</f>
        <v>#N/A</v>
      </c>
      <c r="AQ6" t="e">
        <f>VLOOKUP("C"&amp;AM$1,$A6:$G6,7,FALSE)</f>
        <v>#N/A</v>
      </c>
      <c r="AR6" t="e">
        <f>RIGHT(VLOOKUP("P"&amp;AM$1,$A6:$G6,3,FALSE),4)</f>
        <v>#N/A</v>
      </c>
      <c r="AS6" t="e">
        <f>VLOOKUP("P"&amp;AM$1,$A6:$G6,4,FALSE)</f>
        <v>#N/A</v>
      </c>
      <c r="AT6" t="e">
        <f>VLOOKUP("P"&amp;AM$1,$A6:$G6,5,FALSE)</f>
        <v>#N/A</v>
      </c>
      <c r="AU6" t="e">
        <f>VLOOKUP("P"&amp;AM$1,$A6:$G6,6,FALSE)</f>
        <v>#N/A</v>
      </c>
      <c r="AV6" t="e">
        <f>VLOOKUP("P"&amp;AM$1,$A6:$G6,7,FALSE)</f>
        <v>#N/A</v>
      </c>
      <c r="AW6" t="e">
        <f t="shared" si="10"/>
        <v>#N/A</v>
      </c>
      <c r="AX6" t="e">
        <f t="shared" si="11"/>
        <v>#N/A</v>
      </c>
      <c r="AY6" t="e">
        <f t="shared" si="12"/>
        <v>#N/A</v>
      </c>
      <c r="AZ6" t="e">
        <f t="shared" si="13"/>
        <v>#N/A</v>
      </c>
      <c r="BA6" t="e">
        <f t="shared" si="14"/>
        <v>#N/A</v>
      </c>
      <c r="BB6" t="e">
        <f t="shared" si="15"/>
        <v>#N/A</v>
      </c>
      <c r="BC6" t="e">
        <f t="shared" si="16"/>
        <v>#N/A</v>
      </c>
      <c r="BD6" t="e">
        <f t="shared" si="17"/>
        <v>#N/A</v>
      </c>
      <c r="BE6" t="e">
        <f t="shared" si="18"/>
        <v>#N/A</v>
      </c>
      <c r="BF6" t="e">
        <f t="shared" si="19"/>
        <v>#N/A</v>
      </c>
      <c r="BG6" t="e">
        <f t="shared" si="20"/>
        <v>#N/A</v>
      </c>
      <c r="BH6" t="e">
        <f t="shared" si="21"/>
        <v>#N/A</v>
      </c>
      <c r="BI6" t="e">
        <f t="shared" si="22"/>
        <v>#N/A</v>
      </c>
      <c r="BJ6" t="e">
        <f t="shared" si="23"/>
        <v>#N/A</v>
      </c>
      <c r="BK6" t="e">
        <f t="shared" si="24"/>
        <v>#N/A</v>
      </c>
      <c r="BL6" t="e">
        <f t="shared" si="25"/>
        <v>#N/A</v>
      </c>
      <c r="BM6" t="e">
        <f t="shared" si="26"/>
        <v>#N/A</v>
      </c>
      <c r="BN6" t="e">
        <f t="shared" si="27"/>
        <v>#N/A</v>
      </c>
      <c r="BO6" t="e">
        <f t="shared" si="28"/>
        <v>#N/A</v>
      </c>
      <c r="BP6" t="e">
        <f t="shared" si="29"/>
        <v>#N/A</v>
      </c>
      <c r="BQ6" t="e">
        <f t="shared" si="30"/>
        <v>#N/A</v>
      </c>
      <c r="BR6" t="e">
        <f t="shared" si="31"/>
        <v>#N/A</v>
      </c>
      <c r="BS6" t="e">
        <f t="shared" si="32"/>
        <v>#N/A</v>
      </c>
      <c r="BT6" t="e">
        <f t="shared" si="33"/>
        <v>#N/A</v>
      </c>
      <c r="BU6" t="e">
        <f t="shared" si="34"/>
        <v>#N/A</v>
      </c>
      <c r="BV6" t="e">
        <f t="shared" si="35"/>
        <v>#N/A</v>
      </c>
      <c r="BW6" t="e">
        <f t="shared" si="36"/>
        <v>#N/A</v>
      </c>
      <c r="BX6" t="e">
        <f t="shared" si="37"/>
        <v>#N/A</v>
      </c>
      <c r="BY6" t="e">
        <f t="shared" si="38"/>
        <v>#N/A</v>
      </c>
      <c r="BZ6" t="e">
        <f t="shared" si="39"/>
        <v>#N/A</v>
      </c>
    </row>
    <row r="7" spans="1:78" x14ac:dyDescent="0.3">
      <c r="A7" t="str">
        <f>日行情按到期月份分类!A7</f>
        <v>C811月</v>
      </c>
      <c r="B7" t="str">
        <f>日行情按到期月份分类!B7</f>
        <v>M1811-C-2650</v>
      </c>
      <c r="C7" t="str">
        <f>日行情按到期月份分类!C7</f>
        <v>豆粕期权M1811-C-2650</v>
      </c>
      <c r="D7">
        <f>日行情按到期月份分类!D7</f>
        <v>0</v>
      </c>
      <c r="E7">
        <f>日行情按到期月份分类!E7</f>
        <v>106</v>
      </c>
      <c r="F7">
        <f>日行情按到期月份分类!F7</f>
        <v>0</v>
      </c>
      <c r="G7">
        <f>日行情按到期月份分类!G7</f>
        <v>0</v>
      </c>
      <c r="I7" t="str">
        <f>RIGHT(VLOOKUP("C"&amp;I$1,A7:G7,3,FALSE),4)</f>
        <v>2650</v>
      </c>
      <c r="J7">
        <f t="shared" si="0"/>
        <v>0</v>
      </c>
      <c r="K7">
        <f t="shared" si="1"/>
        <v>106</v>
      </c>
      <c r="L7">
        <f t="shared" si="2"/>
        <v>0</v>
      </c>
      <c r="M7">
        <f t="shared" si="3"/>
        <v>0</v>
      </c>
      <c r="N7" t="e">
        <f>RIGHT(VLOOKUP("P"&amp;I$1,$A7:$G7,3,FALSE),4)</f>
        <v>#N/A</v>
      </c>
      <c r="O7" t="e">
        <f>VLOOKUP("P"&amp;I$1,$A7:$G7,4,FALSE)</f>
        <v>#N/A</v>
      </c>
      <c r="P7" t="e">
        <f>VLOOKUP("P"&amp;I$1,$A7:$G7,5,FALSE)</f>
        <v>#N/A</v>
      </c>
      <c r="Q7" t="e">
        <f>VLOOKUP("P"&amp;I$1,$A7:$G7,6,FALSE)</f>
        <v>#N/A</v>
      </c>
      <c r="R7" t="e">
        <f>VLOOKUP("P"&amp;I$1,$A7:$G7,7,FALSE)</f>
        <v>#N/A</v>
      </c>
      <c r="S7" t="e">
        <f t="shared" si="4"/>
        <v>#N/A</v>
      </c>
      <c r="T7" t="e">
        <f t="shared" si="5"/>
        <v>#N/A</v>
      </c>
      <c r="U7" t="e">
        <f>VLOOKUP("C"&amp;S$1,$A7:$G7,5,FALSE)</f>
        <v>#N/A</v>
      </c>
      <c r="V7" t="e">
        <f>VLOOKUP("C"&amp;S$1,$A7:$G7,6,FALSE)</f>
        <v>#N/A</v>
      </c>
      <c r="W7" t="e">
        <f>VLOOKUP("C"&amp;S$1,$A7:$G7,7,FALSE)</f>
        <v>#N/A</v>
      </c>
      <c r="X7" t="e">
        <f>RIGHT(VLOOKUP("P"&amp;S$1,$A7:$G7,3,FALSE),4)</f>
        <v>#N/A</v>
      </c>
      <c r="Y7" t="e">
        <f>VLOOKUP("P"&amp;S$1,$A7:$G7,4,FALSE)</f>
        <v>#N/A</v>
      </c>
      <c r="Z7" t="e">
        <f>VLOOKUP("P"&amp;S$1,$A7:$G7,5,FALSE)</f>
        <v>#N/A</v>
      </c>
      <c r="AA7" t="e">
        <f>VLOOKUP("P"&amp;S$1,$A7:$G7,6,FALSE)</f>
        <v>#N/A</v>
      </c>
      <c r="AB7" t="e">
        <f>VLOOKUP("P"&amp;S$1,$A7:$G7,7,FALSE)</f>
        <v>#N/A</v>
      </c>
      <c r="AC7" t="e">
        <f t="shared" si="6"/>
        <v>#N/A</v>
      </c>
      <c r="AD7" t="e">
        <f t="shared" si="7"/>
        <v>#N/A</v>
      </c>
      <c r="AE7" t="e">
        <f>VLOOKUP("C"&amp;AC$1,$A7:$G7,5,FALSE)</f>
        <v>#N/A</v>
      </c>
      <c r="AF7" t="e">
        <f>VLOOKUP("C"&amp;AC$1,$A7:$G7,6,FALSE)</f>
        <v>#N/A</v>
      </c>
      <c r="AG7" t="e">
        <f>VLOOKUP("C"&amp;AC$1,$A7:$G7,7,FALSE)</f>
        <v>#N/A</v>
      </c>
      <c r="AH7" t="e">
        <f>RIGHT(VLOOKUP("P"&amp;AC$1,$A7:$G7,3,FALSE),4)</f>
        <v>#N/A</v>
      </c>
      <c r="AI7" t="e">
        <f>VLOOKUP("P"&amp;AC$1,$A7:$G7,4,FALSE)</f>
        <v>#N/A</v>
      </c>
      <c r="AJ7" t="e">
        <f>VLOOKUP("P"&amp;AC$1,$A7:$G7,5,FALSE)</f>
        <v>#N/A</v>
      </c>
      <c r="AK7" t="e">
        <f>VLOOKUP("P"&amp;AC$1,$A7:$G7,6,FALSE)</f>
        <v>#N/A</v>
      </c>
      <c r="AL7" t="e">
        <f>VLOOKUP("P"&amp;AC$1,$A7:$G7,7,FALSE)</f>
        <v>#N/A</v>
      </c>
      <c r="AM7" t="e">
        <f t="shared" si="8"/>
        <v>#N/A</v>
      </c>
      <c r="AN7" t="e">
        <f t="shared" si="9"/>
        <v>#N/A</v>
      </c>
      <c r="AO7" t="e">
        <f>VLOOKUP("C"&amp;AM$1,$A7:$G7,5,FALSE)</f>
        <v>#N/A</v>
      </c>
      <c r="AP7" t="e">
        <f>VLOOKUP("C"&amp;AM$1,$A7:$G7,6,FALSE)</f>
        <v>#N/A</v>
      </c>
      <c r="AQ7" t="e">
        <f>VLOOKUP("C"&amp;AM$1,$A7:$G7,7,FALSE)</f>
        <v>#N/A</v>
      </c>
      <c r="AR7" t="e">
        <f>RIGHT(VLOOKUP("P"&amp;AM$1,$A7:$G7,3,FALSE),4)</f>
        <v>#N/A</v>
      </c>
      <c r="AS7" t="e">
        <f>VLOOKUP("P"&amp;AM$1,$A7:$G7,4,FALSE)</f>
        <v>#N/A</v>
      </c>
      <c r="AT7" t="e">
        <f>VLOOKUP("P"&amp;AM$1,$A7:$G7,5,FALSE)</f>
        <v>#N/A</v>
      </c>
      <c r="AU7" t="e">
        <f>VLOOKUP("P"&amp;AM$1,$A7:$G7,6,FALSE)</f>
        <v>#N/A</v>
      </c>
      <c r="AV7" t="e">
        <f>VLOOKUP("P"&amp;AM$1,$A7:$G7,7,FALSE)</f>
        <v>#N/A</v>
      </c>
      <c r="AW7" t="e">
        <f t="shared" si="10"/>
        <v>#N/A</v>
      </c>
      <c r="AX7" t="e">
        <f t="shared" si="11"/>
        <v>#N/A</v>
      </c>
      <c r="AY7" t="e">
        <f t="shared" si="12"/>
        <v>#N/A</v>
      </c>
      <c r="AZ7" t="e">
        <f t="shared" si="13"/>
        <v>#N/A</v>
      </c>
      <c r="BA7" t="e">
        <f t="shared" si="14"/>
        <v>#N/A</v>
      </c>
      <c r="BB7" t="e">
        <f t="shared" si="15"/>
        <v>#N/A</v>
      </c>
      <c r="BC7" t="e">
        <f t="shared" si="16"/>
        <v>#N/A</v>
      </c>
      <c r="BD7" t="e">
        <f t="shared" si="17"/>
        <v>#N/A</v>
      </c>
      <c r="BE7" t="e">
        <f t="shared" si="18"/>
        <v>#N/A</v>
      </c>
      <c r="BF7" t="e">
        <f t="shared" si="19"/>
        <v>#N/A</v>
      </c>
      <c r="BG7" t="e">
        <f t="shared" si="20"/>
        <v>#N/A</v>
      </c>
      <c r="BH7" t="e">
        <f t="shared" si="21"/>
        <v>#N/A</v>
      </c>
      <c r="BI7" t="e">
        <f t="shared" si="22"/>
        <v>#N/A</v>
      </c>
      <c r="BJ7" t="e">
        <f t="shared" si="23"/>
        <v>#N/A</v>
      </c>
      <c r="BK7" t="e">
        <f t="shared" si="24"/>
        <v>#N/A</v>
      </c>
      <c r="BL7" t="e">
        <f t="shared" si="25"/>
        <v>#N/A</v>
      </c>
      <c r="BM7" t="e">
        <f t="shared" si="26"/>
        <v>#N/A</v>
      </c>
      <c r="BN7" t="e">
        <f t="shared" si="27"/>
        <v>#N/A</v>
      </c>
      <c r="BO7" t="e">
        <f t="shared" si="28"/>
        <v>#N/A</v>
      </c>
      <c r="BP7" t="e">
        <f t="shared" si="29"/>
        <v>#N/A</v>
      </c>
      <c r="BQ7" t="e">
        <f t="shared" si="30"/>
        <v>#N/A</v>
      </c>
      <c r="BR7" t="e">
        <f t="shared" si="31"/>
        <v>#N/A</v>
      </c>
      <c r="BS7" t="e">
        <f t="shared" si="32"/>
        <v>#N/A</v>
      </c>
      <c r="BT7" t="e">
        <f t="shared" si="33"/>
        <v>#N/A</v>
      </c>
      <c r="BU7" t="e">
        <f t="shared" si="34"/>
        <v>#N/A</v>
      </c>
      <c r="BV7" t="e">
        <f t="shared" si="35"/>
        <v>#N/A</v>
      </c>
      <c r="BW7" t="e">
        <f t="shared" si="36"/>
        <v>#N/A</v>
      </c>
      <c r="BX7" t="e">
        <f t="shared" si="37"/>
        <v>#N/A</v>
      </c>
      <c r="BY7" t="e">
        <f t="shared" si="38"/>
        <v>#N/A</v>
      </c>
      <c r="BZ7" t="e">
        <f t="shared" si="39"/>
        <v>#N/A</v>
      </c>
    </row>
    <row r="8" spans="1:78" x14ac:dyDescent="0.3">
      <c r="A8" t="str">
        <f>日行情按到期月份分类!A8</f>
        <v>C811月</v>
      </c>
      <c r="B8" t="str">
        <f>日行情按到期月份分类!B8</f>
        <v>M1811-C-2700</v>
      </c>
      <c r="C8" t="str">
        <f>日行情按到期月份分类!C8</f>
        <v>豆粕期权M1811-C-2700</v>
      </c>
      <c r="D8">
        <f>日行情按到期月份分类!D8</f>
        <v>0</v>
      </c>
      <c r="E8">
        <f>日行情按到期月份分类!E8</f>
        <v>26</v>
      </c>
      <c r="F8">
        <f>日行情按到期月份分类!F8</f>
        <v>0</v>
      </c>
      <c r="G8">
        <f>日行情按到期月份分类!G8</f>
        <v>0</v>
      </c>
      <c r="I8" t="str">
        <f>RIGHT(VLOOKUP("C"&amp;I$1,A8:G8,3,FALSE),4)</f>
        <v>2700</v>
      </c>
      <c r="J8">
        <f t="shared" si="0"/>
        <v>0</v>
      </c>
      <c r="K8">
        <f t="shared" si="1"/>
        <v>26</v>
      </c>
      <c r="L8">
        <f t="shared" si="2"/>
        <v>0</v>
      </c>
      <c r="M8">
        <f t="shared" si="3"/>
        <v>0</v>
      </c>
      <c r="N8" t="e">
        <f>RIGHT(VLOOKUP("P"&amp;I$1,$A8:$G8,3,FALSE),4)</f>
        <v>#N/A</v>
      </c>
      <c r="O8" t="e">
        <f>VLOOKUP("P"&amp;I$1,$A8:$G8,4,FALSE)</f>
        <v>#N/A</v>
      </c>
      <c r="P8" t="e">
        <f>VLOOKUP("P"&amp;I$1,$A8:$G8,5,FALSE)</f>
        <v>#N/A</v>
      </c>
      <c r="Q8" t="e">
        <f>VLOOKUP("P"&amp;I$1,$A8:$G8,6,FALSE)</f>
        <v>#N/A</v>
      </c>
      <c r="R8" t="e">
        <f>VLOOKUP("P"&amp;I$1,$A8:$G8,7,FALSE)</f>
        <v>#N/A</v>
      </c>
      <c r="S8" t="e">
        <f t="shared" si="4"/>
        <v>#N/A</v>
      </c>
      <c r="T8" t="e">
        <f t="shared" si="5"/>
        <v>#N/A</v>
      </c>
      <c r="U8" t="e">
        <f>VLOOKUP("C"&amp;S$1,$A8:$G8,5,FALSE)</f>
        <v>#N/A</v>
      </c>
      <c r="V8" t="e">
        <f>VLOOKUP("C"&amp;S$1,$A8:$G8,6,FALSE)</f>
        <v>#N/A</v>
      </c>
      <c r="W8" t="e">
        <f>VLOOKUP("C"&amp;S$1,$A8:$G8,7,FALSE)</f>
        <v>#N/A</v>
      </c>
      <c r="X8" t="e">
        <f>RIGHT(VLOOKUP("P"&amp;S$1,$A8:$G8,3,FALSE),4)</f>
        <v>#N/A</v>
      </c>
      <c r="Y8" t="e">
        <f>VLOOKUP("P"&amp;S$1,$A8:$G8,4,FALSE)</f>
        <v>#N/A</v>
      </c>
      <c r="Z8" t="e">
        <f>VLOOKUP("P"&amp;S$1,$A8:$G8,5,FALSE)</f>
        <v>#N/A</v>
      </c>
      <c r="AA8" t="e">
        <f>VLOOKUP("P"&amp;S$1,$A8:$G8,6,FALSE)</f>
        <v>#N/A</v>
      </c>
      <c r="AB8" t="e">
        <f>VLOOKUP("P"&amp;S$1,$A8:$G8,7,FALSE)</f>
        <v>#N/A</v>
      </c>
      <c r="AC8" t="e">
        <f t="shared" si="6"/>
        <v>#N/A</v>
      </c>
      <c r="AD8" t="e">
        <f t="shared" si="7"/>
        <v>#N/A</v>
      </c>
      <c r="AE8" t="e">
        <f>VLOOKUP("C"&amp;AC$1,$A8:$G8,5,FALSE)</f>
        <v>#N/A</v>
      </c>
      <c r="AF8" t="e">
        <f>VLOOKUP("C"&amp;AC$1,$A8:$G8,6,FALSE)</f>
        <v>#N/A</v>
      </c>
      <c r="AG8" t="e">
        <f>VLOOKUP("C"&amp;AC$1,$A8:$G8,7,FALSE)</f>
        <v>#N/A</v>
      </c>
      <c r="AH8" t="e">
        <f>RIGHT(VLOOKUP("P"&amp;AC$1,$A8:$G8,3,FALSE),4)</f>
        <v>#N/A</v>
      </c>
      <c r="AI8" t="e">
        <f>VLOOKUP("P"&amp;AC$1,$A8:$G8,4,FALSE)</f>
        <v>#N/A</v>
      </c>
      <c r="AJ8" t="e">
        <f>VLOOKUP("P"&amp;AC$1,$A8:$G8,5,FALSE)</f>
        <v>#N/A</v>
      </c>
      <c r="AK8" t="e">
        <f>VLOOKUP("P"&amp;AC$1,$A8:$G8,6,FALSE)</f>
        <v>#N/A</v>
      </c>
      <c r="AL8" t="e">
        <f>VLOOKUP("P"&amp;AC$1,$A8:$G8,7,FALSE)</f>
        <v>#N/A</v>
      </c>
      <c r="AM8" t="e">
        <f t="shared" si="8"/>
        <v>#N/A</v>
      </c>
      <c r="AN8" t="e">
        <f t="shared" si="9"/>
        <v>#N/A</v>
      </c>
      <c r="AO8" t="e">
        <f>VLOOKUP("C"&amp;AM$1,$A8:$G8,5,FALSE)</f>
        <v>#N/A</v>
      </c>
      <c r="AP8" t="e">
        <f>VLOOKUP("C"&amp;AM$1,$A8:$G8,6,FALSE)</f>
        <v>#N/A</v>
      </c>
      <c r="AQ8" t="e">
        <f>VLOOKUP("C"&amp;AM$1,$A8:$G8,7,FALSE)</f>
        <v>#N/A</v>
      </c>
      <c r="AR8" t="e">
        <f>RIGHT(VLOOKUP("P"&amp;AM$1,$A8:$G8,3,FALSE),4)</f>
        <v>#N/A</v>
      </c>
      <c r="AS8" t="e">
        <f>VLOOKUP("P"&amp;AM$1,$A8:$G8,4,FALSE)</f>
        <v>#N/A</v>
      </c>
      <c r="AT8" t="e">
        <f>VLOOKUP("P"&amp;AM$1,$A8:$G8,5,FALSE)</f>
        <v>#N/A</v>
      </c>
      <c r="AU8" t="e">
        <f>VLOOKUP("P"&amp;AM$1,$A8:$G8,6,FALSE)</f>
        <v>#N/A</v>
      </c>
      <c r="AV8" t="e">
        <f>VLOOKUP("P"&amp;AM$1,$A8:$G8,7,FALSE)</f>
        <v>#N/A</v>
      </c>
      <c r="AW8" t="e">
        <f t="shared" si="10"/>
        <v>#N/A</v>
      </c>
      <c r="AX8" t="e">
        <f t="shared" si="11"/>
        <v>#N/A</v>
      </c>
      <c r="AY8" t="e">
        <f t="shared" si="12"/>
        <v>#N/A</v>
      </c>
      <c r="AZ8" t="e">
        <f t="shared" si="13"/>
        <v>#N/A</v>
      </c>
      <c r="BA8" t="e">
        <f t="shared" si="14"/>
        <v>#N/A</v>
      </c>
      <c r="BB8" t="e">
        <f t="shared" si="15"/>
        <v>#N/A</v>
      </c>
      <c r="BC8" t="e">
        <f t="shared" si="16"/>
        <v>#N/A</v>
      </c>
      <c r="BD8" t="e">
        <f t="shared" si="17"/>
        <v>#N/A</v>
      </c>
      <c r="BE8" t="e">
        <f t="shared" si="18"/>
        <v>#N/A</v>
      </c>
      <c r="BF8" t="e">
        <f t="shared" si="19"/>
        <v>#N/A</v>
      </c>
      <c r="BG8" t="e">
        <f t="shared" si="20"/>
        <v>#N/A</v>
      </c>
      <c r="BH8" t="e">
        <f t="shared" si="21"/>
        <v>#N/A</v>
      </c>
      <c r="BI8" t="e">
        <f t="shared" si="22"/>
        <v>#N/A</v>
      </c>
      <c r="BJ8" t="e">
        <f t="shared" si="23"/>
        <v>#N/A</v>
      </c>
      <c r="BK8" t="e">
        <f t="shared" si="24"/>
        <v>#N/A</v>
      </c>
      <c r="BL8" t="e">
        <f t="shared" si="25"/>
        <v>#N/A</v>
      </c>
      <c r="BM8" t="e">
        <f t="shared" si="26"/>
        <v>#N/A</v>
      </c>
      <c r="BN8" t="e">
        <f t="shared" si="27"/>
        <v>#N/A</v>
      </c>
      <c r="BO8" t="e">
        <f t="shared" si="28"/>
        <v>#N/A</v>
      </c>
      <c r="BP8" t="e">
        <f t="shared" si="29"/>
        <v>#N/A</v>
      </c>
      <c r="BQ8" t="e">
        <f t="shared" si="30"/>
        <v>#N/A</v>
      </c>
      <c r="BR8" t="e">
        <f t="shared" si="31"/>
        <v>#N/A</v>
      </c>
      <c r="BS8" t="e">
        <f t="shared" si="32"/>
        <v>#N/A</v>
      </c>
      <c r="BT8" t="e">
        <f t="shared" si="33"/>
        <v>#N/A</v>
      </c>
      <c r="BU8" t="e">
        <f t="shared" si="34"/>
        <v>#N/A</v>
      </c>
      <c r="BV8" t="e">
        <f t="shared" si="35"/>
        <v>#N/A</v>
      </c>
      <c r="BW8" t="e">
        <f t="shared" si="36"/>
        <v>#N/A</v>
      </c>
      <c r="BX8" t="e">
        <f t="shared" si="37"/>
        <v>#N/A</v>
      </c>
      <c r="BY8" t="e">
        <f t="shared" si="38"/>
        <v>#N/A</v>
      </c>
      <c r="BZ8" t="e">
        <f t="shared" si="39"/>
        <v>#N/A</v>
      </c>
    </row>
    <row r="9" spans="1:78" x14ac:dyDescent="0.3">
      <c r="A9" t="str">
        <f>日行情按到期月份分类!A9</f>
        <v>C811月</v>
      </c>
      <c r="B9" t="str">
        <f>日行情按到期月份分类!B9</f>
        <v>M1811-C-2750</v>
      </c>
      <c r="C9" t="str">
        <f>日行情按到期月份分类!C9</f>
        <v>豆粕期权M1811-C-2750</v>
      </c>
      <c r="D9">
        <f>日行情按到期月份分类!D9</f>
        <v>0</v>
      </c>
      <c r="E9">
        <f>日行情按到期月份分类!E9</f>
        <v>102</v>
      </c>
      <c r="F9">
        <f>日行情按到期月份分类!F9</f>
        <v>0</v>
      </c>
      <c r="G9">
        <f>日行情按到期月份分类!G9</f>
        <v>0</v>
      </c>
      <c r="I9" t="str">
        <f t="shared" ref="I9:I72" si="40">RIGHT(VLOOKUP("C"&amp;I$1,A9:G9,3,FALSE),4)</f>
        <v>2750</v>
      </c>
      <c r="J9">
        <f t="shared" si="0"/>
        <v>0</v>
      </c>
      <c r="K9">
        <f t="shared" si="1"/>
        <v>102</v>
      </c>
      <c r="L9">
        <f t="shared" si="2"/>
        <v>0</v>
      </c>
      <c r="M9">
        <f t="shared" si="3"/>
        <v>0</v>
      </c>
      <c r="N9" t="e">
        <f t="shared" ref="N9:N72" si="41">RIGHT(VLOOKUP("P"&amp;I$1,$A9:$G9,3,FALSE),4)</f>
        <v>#N/A</v>
      </c>
      <c r="O9" t="e">
        <f t="shared" ref="O9:O72" si="42">VLOOKUP("P"&amp;I$1,$A9:$G9,4,FALSE)</f>
        <v>#N/A</v>
      </c>
      <c r="P9" t="e">
        <f t="shared" ref="P9:P72" si="43">VLOOKUP("P"&amp;I$1,$A9:$G9,5,FALSE)</f>
        <v>#N/A</v>
      </c>
      <c r="Q9" t="e">
        <f t="shared" ref="Q9:Q72" si="44">VLOOKUP("P"&amp;I$1,$A9:$G9,6,FALSE)</f>
        <v>#N/A</v>
      </c>
      <c r="R9" t="e">
        <f t="shared" ref="R9:R72" si="45">VLOOKUP("P"&amp;I$1,$A9:$G9,7,FALSE)</f>
        <v>#N/A</v>
      </c>
      <c r="S9" t="e">
        <f t="shared" si="4"/>
        <v>#N/A</v>
      </c>
      <c r="T9" t="e">
        <f t="shared" si="5"/>
        <v>#N/A</v>
      </c>
      <c r="U9" t="e">
        <f t="shared" ref="U9:U72" si="46">VLOOKUP("C"&amp;S$1,$A9:$G9,5,FALSE)</f>
        <v>#N/A</v>
      </c>
      <c r="V9" t="e">
        <f t="shared" ref="V9:V72" si="47">VLOOKUP("C"&amp;S$1,$A9:$G9,6,FALSE)</f>
        <v>#N/A</v>
      </c>
      <c r="W9" t="e">
        <f t="shared" ref="W9:W72" si="48">VLOOKUP("C"&amp;S$1,$A9:$G9,7,FALSE)</f>
        <v>#N/A</v>
      </c>
      <c r="X9" t="e">
        <f t="shared" ref="X9:X72" si="49">RIGHT(VLOOKUP("P"&amp;S$1,$A9:$G9,3,FALSE),4)</f>
        <v>#N/A</v>
      </c>
      <c r="Y9" t="e">
        <f t="shared" ref="Y9:Y72" si="50">VLOOKUP("P"&amp;S$1,$A9:$G9,4,FALSE)</f>
        <v>#N/A</v>
      </c>
      <c r="Z9" t="e">
        <f t="shared" ref="Z9:Z72" si="51">VLOOKUP("P"&amp;S$1,$A9:$G9,5,FALSE)</f>
        <v>#N/A</v>
      </c>
      <c r="AA9" t="e">
        <f t="shared" ref="AA9:AA72" si="52">VLOOKUP("P"&amp;S$1,$A9:$G9,6,FALSE)</f>
        <v>#N/A</v>
      </c>
      <c r="AB9" t="e">
        <f t="shared" ref="AB9:AB72" si="53">VLOOKUP("P"&amp;S$1,$A9:$G9,7,FALSE)</f>
        <v>#N/A</v>
      </c>
      <c r="AC9" t="e">
        <f t="shared" si="6"/>
        <v>#N/A</v>
      </c>
      <c r="AD9" t="e">
        <f t="shared" si="7"/>
        <v>#N/A</v>
      </c>
      <c r="AE9" t="e">
        <f t="shared" ref="AE9:AE72" si="54">VLOOKUP("C"&amp;AC$1,$A9:$G9,5,FALSE)</f>
        <v>#N/A</v>
      </c>
      <c r="AF9" t="e">
        <f t="shared" ref="AF9:AF72" si="55">VLOOKUP("C"&amp;AC$1,$A9:$G9,6,FALSE)</f>
        <v>#N/A</v>
      </c>
      <c r="AG9" t="e">
        <f t="shared" ref="AG9:AG72" si="56">VLOOKUP("C"&amp;AC$1,$A9:$G9,7,FALSE)</f>
        <v>#N/A</v>
      </c>
      <c r="AH9" t="e">
        <f t="shared" ref="AH9:AH72" si="57">RIGHT(VLOOKUP("P"&amp;AC$1,$A9:$G9,3,FALSE),4)</f>
        <v>#N/A</v>
      </c>
      <c r="AI9" t="e">
        <f t="shared" ref="AI9:AI72" si="58">VLOOKUP("P"&amp;AC$1,$A9:$G9,4,FALSE)</f>
        <v>#N/A</v>
      </c>
      <c r="AJ9" t="e">
        <f t="shared" ref="AJ9:AJ72" si="59">VLOOKUP("P"&amp;AC$1,$A9:$G9,5,FALSE)</f>
        <v>#N/A</v>
      </c>
      <c r="AK9" t="e">
        <f t="shared" ref="AK9:AK72" si="60">VLOOKUP("P"&amp;AC$1,$A9:$G9,6,FALSE)</f>
        <v>#N/A</v>
      </c>
      <c r="AL9" t="e">
        <f t="shared" ref="AL9:AL72" si="61">VLOOKUP("P"&amp;AC$1,$A9:$G9,7,FALSE)</f>
        <v>#N/A</v>
      </c>
      <c r="AM9" t="e">
        <f t="shared" si="8"/>
        <v>#N/A</v>
      </c>
      <c r="AN9" t="e">
        <f t="shared" si="9"/>
        <v>#N/A</v>
      </c>
      <c r="AO9" t="e">
        <f t="shared" ref="AO9:AO72" si="62">VLOOKUP("C"&amp;AM$1,$A9:$G9,5,FALSE)</f>
        <v>#N/A</v>
      </c>
      <c r="AP9" t="e">
        <f t="shared" ref="AP9:AP72" si="63">VLOOKUP("C"&amp;AM$1,$A9:$G9,6,FALSE)</f>
        <v>#N/A</v>
      </c>
      <c r="AQ9" t="e">
        <f t="shared" ref="AQ9:AQ72" si="64">VLOOKUP("C"&amp;AM$1,$A9:$G9,7,FALSE)</f>
        <v>#N/A</v>
      </c>
      <c r="AR9" t="e">
        <f t="shared" ref="AR9:AR72" si="65">RIGHT(VLOOKUP("P"&amp;AM$1,$A9:$G9,3,FALSE),4)</f>
        <v>#N/A</v>
      </c>
      <c r="AS9" t="e">
        <f t="shared" ref="AS9:AS72" si="66">VLOOKUP("P"&amp;AM$1,$A9:$G9,4,FALSE)</f>
        <v>#N/A</v>
      </c>
      <c r="AT9" t="e">
        <f t="shared" ref="AT9:AT72" si="67">VLOOKUP("P"&amp;AM$1,$A9:$G9,5,FALSE)</f>
        <v>#N/A</v>
      </c>
      <c r="AU9" t="e">
        <f t="shared" ref="AU9:AU72" si="68">VLOOKUP("P"&amp;AM$1,$A9:$G9,6,FALSE)</f>
        <v>#N/A</v>
      </c>
      <c r="AV9" t="e">
        <f t="shared" ref="AV9:AV72" si="69">VLOOKUP("P"&amp;AM$1,$A9:$G9,7,FALSE)</f>
        <v>#N/A</v>
      </c>
      <c r="AW9" t="e">
        <f t="shared" si="10"/>
        <v>#N/A</v>
      </c>
      <c r="AX9" t="e">
        <f t="shared" si="11"/>
        <v>#N/A</v>
      </c>
      <c r="AY9" t="e">
        <f t="shared" si="12"/>
        <v>#N/A</v>
      </c>
      <c r="AZ9" t="e">
        <f t="shared" si="13"/>
        <v>#N/A</v>
      </c>
      <c r="BA9" t="e">
        <f t="shared" si="14"/>
        <v>#N/A</v>
      </c>
      <c r="BB9" t="e">
        <f t="shared" si="15"/>
        <v>#N/A</v>
      </c>
      <c r="BC9" t="e">
        <f t="shared" si="16"/>
        <v>#N/A</v>
      </c>
      <c r="BD9" t="e">
        <f t="shared" si="17"/>
        <v>#N/A</v>
      </c>
      <c r="BE9" t="e">
        <f t="shared" si="18"/>
        <v>#N/A</v>
      </c>
      <c r="BF9" t="e">
        <f t="shared" si="19"/>
        <v>#N/A</v>
      </c>
      <c r="BG9" t="e">
        <f t="shared" si="20"/>
        <v>#N/A</v>
      </c>
      <c r="BH9" t="e">
        <f t="shared" si="21"/>
        <v>#N/A</v>
      </c>
      <c r="BI9" t="e">
        <f t="shared" si="22"/>
        <v>#N/A</v>
      </c>
      <c r="BJ9" t="e">
        <f t="shared" si="23"/>
        <v>#N/A</v>
      </c>
      <c r="BK9" t="e">
        <f t="shared" si="24"/>
        <v>#N/A</v>
      </c>
      <c r="BL9" t="e">
        <f t="shared" si="25"/>
        <v>#N/A</v>
      </c>
      <c r="BM9" t="e">
        <f t="shared" si="26"/>
        <v>#N/A</v>
      </c>
      <c r="BN9" t="e">
        <f t="shared" si="27"/>
        <v>#N/A</v>
      </c>
      <c r="BO9" t="e">
        <f t="shared" si="28"/>
        <v>#N/A</v>
      </c>
      <c r="BP9" t="e">
        <f t="shared" si="29"/>
        <v>#N/A</v>
      </c>
      <c r="BQ9" t="e">
        <f t="shared" si="30"/>
        <v>#N/A</v>
      </c>
      <c r="BR9" t="e">
        <f t="shared" si="31"/>
        <v>#N/A</v>
      </c>
      <c r="BS9" t="e">
        <f t="shared" si="32"/>
        <v>#N/A</v>
      </c>
      <c r="BT9" t="e">
        <f t="shared" si="33"/>
        <v>#N/A</v>
      </c>
      <c r="BU9" t="e">
        <f t="shared" si="34"/>
        <v>#N/A</v>
      </c>
      <c r="BV9" t="e">
        <f t="shared" si="35"/>
        <v>#N/A</v>
      </c>
      <c r="BW9" t="e">
        <f t="shared" si="36"/>
        <v>#N/A</v>
      </c>
      <c r="BX9" t="e">
        <f t="shared" si="37"/>
        <v>#N/A</v>
      </c>
      <c r="BY9" t="e">
        <f t="shared" si="38"/>
        <v>#N/A</v>
      </c>
      <c r="BZ9" t="e">
        <f t="shared" si="39"/>
        <v>#N/A</v>
      </c>
    </row>
    <row r="10" spans="1:78" x14ac:dyDescent="0.3">
      <c r="A10" t="str">
        <f>日行情按到期月份分类!A10</f>
        <v>C811月</v>
      </c>
      <c r="B10" t="str">
        <f>日行情按到期月份分类!B10</f>
        <v>M1811-C-2800</v>
      </c>
      <c r="C10" t="str">
        <f>日行情按到期月份分类!C10</f>
        <v>豆粕期权M1811-C-2800</v>
      </c>
      <c r="D10">
        <f>日行情按到期月份分类!D10</f>
        <v>0</v>
      </c>
      <c r="E10">
        <f>日行情按到期月份分类!E10</f>
        <v>104</v>
      </c>
      <c r="F10">
        <f>日行情按到期月份分类!F10</f>
        <v>0</v>
      </c>
      <c r="G10">
        <f>日行情按到期月份分类!G10</f>
        <v>0</v>
      </c>
      <c r="I10" t="str">
        <f t="shared" si="40"/>
        <v>2800</v>
      </c>
      <c r="J10">
        <f t="shared" si="0"/>
        <v>0</v>
      </c>
      <c r="K10">
        <f t="shared" si="1"/>
        <v>104</v>
      </c>
      <c r="L10">
        <f t="shared" si="2"/>
        <v>0</v>
      </c>
      <c r="M10">
        <f t="shared" si="3"/>
        <v>0</v>
      </c>
      <c r="N10" t="e">
        <f t="shared" si="41"/>
        <v>#N/A</v>
      </c>
      <c r="O10" t="e">
        <f t="shared" si="42"/>
        <v>#N/A</v>
      </c>
      <c r="P10" t="e">
        <f t="shared" si="43"/>
        <v>#N/A</v>
      </c>
      <c r="Q10" t="e">
        <f t="shared" si="44"/>
        <v>#N/A</v>
      </c>
      <c r="R10" t="e">
        <f t="shared" si="45"/>
        <v>#N/A</v>
      </c>
      <c r="S10" t="e">
        <f t="shared" si="4"/>
        <v>#N/A</v>
      </c>
      <c r="T10" t="e">
        <f t="shared" si="5"/>
        <v>#N/A</v>
      </c>
      <c r="U10" t="e">
        <f t="shared" si="46"/>
        <v>#N/A</v>
      </c>
      <c r="V10" t="e">
        <f t="shared" si="47"/>
        <v>#N/A</v>
      </c>
      <c r="W10" t="e">
        <f t="shared" si="48"/>
        <v>#N/A</v>
      </c>
      <c r="X10" t="e">
        <f t="shared" si="49"/>
        <v>#N/A</v>
      </c>
      <c r="Y10" t="e">
        <f t="shared" si="50"/>
        <v>#N/A</v>
      </c>
      <c r="Z10" t="e">
        <f t="shared" si="51"/>
        <v>#N/A</v>
      </c>
      <c r="AA10" t="e">
        <f t="shared" si="52"/>
        <v>#N/A</v>
      </c>
      <c r="AB10" t="e">
        <f t="shared" si="53"/>
        <v>#N/A</v>
      </c>
      <c r="AC10" t="e">
        <f t="shared" si="6"/>
        <v>#N/A</v>
      </c>
      <c r="AD10" t="e">
        <f t="shared" si="7"/>
        <v>#N/A</v>
      </c>
      <c r="AE10" t="e">
        <f t="shared" si="54"/>
        <v>#N/A</v>
      </c>
      <c r="AF10" t="e">
        <f t="shared" si="55"/>
        <v>#N/A</v>
      </c>
      <c r="AG10" t="e">
        <f t="shared" si="56"/>
        <v>#N/A</v>
      </c>
      <c r="AH10" t="e">
        <f t="shared" si="57"/>
        <v>#N/A</v>
      </c>
      <c r="AI10" t="e">
        <f t="shared" si="58"/>
        <v>#N/A</v>
      </c>
      <c r="AJ10" t="e">
        <f t="shared" si="59"/>
        <v>#N/A</v>
      </c>
      <c r="AK10" t="e">
        <f t="shared" si="60"/>
        <v>#N/A</v>
      </c>
      <c r="AL10" t="e">
        <f t="shared" si="61"/>
        <v>#N/A</v>
      </c>
      <c r="AM10" t="e">
        <f t="shared" si="8"/>
        <v>#N/A</v>
      </c>
      <c r="AN10" t="e">
        <f t="shared" si="9"/>
        <v>#N/A</v>
      </c>
      <c r="AO10" t="e">
        <f t="shared" si="62"/>
        <v>#N/A</v>
      </c>
      <c r="AP10" t="e">
        <f t="shared" si="63"/>
        <v>#N/A</v>
      </c>
      <c r="AQ10" t="e">
        <f t="shared" si="64"/>
        <v>#N/A</v>
      </c>
      <c r="AR10" t="e">
        <f t="shared" si="65"/>
        <v>#N/A</v>
      </c>
      <c r="AS10" t="e">
        <f t="shared" si="66"/>
        <v>#N/A</v>
      </c>
      <c r="AT10" t="e">
        <f t="shared" si="67"/>
        <v>#N/A</v>
      </c>
      <c r="AU10" t="e">
        <f t="shared" si="68"/>
        <v>#N/A</v>
      </c>
      <c r="AV10" t="e">
        <f t="shared" si="69"/>
        <v>#N/A</v>
      </c>
      <c r="AW10" t="e">
        <f t="shared" si="10"/>
        <v>#N/A</v>
      </c>
      <c r="AX10" t="e">
        <f t="shared" si="11"/>
        <v>#N/A</v>
      </c>
      <c r="AY10" t="e">
        <f t="shared" si="12"/>
        <v>#N/A</v>
      </c>
      <c r="AZ10" t="e">
        <f t="shared" si="13"/>
        <v>#N/A</v>
      </c>
      <c r="BA10" t="e">
        <f t="shared" si="14"/>
        <v>#N/A</v>
      </c>
      <c r="BB10" t="e">
        <f t="shared" si="15"/>
        <v>#N/A</v>
      </c>
      <c r="BC10" t="e">
        <f t="shared" si="16"/>
        <v>#N/A</v>
      </c>
      <c r="BD10" t="e">
        <f t="shared" si="17"/>
        <v>#N/A</v>
      </c>
      <c r="BE10" t="e">
        <f t="shared" si="18"/>
        <v>#N/A</v>
      </c>
      <c r="BF10" t="e">
        <f t="shared" si="19"/>
        <v>#N/A</v>
      </c>
      <c r="BG10" t="e">
        <f t="shared" si="20"/>
        <v>#N/A</v>
      </c>
      <c r="BH10" t="e">
        <f t="shared" si="21"/>
        <v>#N/A</v>
      </c>
      <c r="BI10" t="e">
        <f t="shared" si="22"/>
        <v>#N/A</v>
      </c>
      <c r="BJ10" t="e">
        <f t="shared" si="23"/>
        <v>#N/A</v>
      </c>
      <c r="BK10" t="e">
        <f t="shared" si="24"/>
        <v>#N/A</v>
      </c>
      <c r="BL10" t="e">
        <f t="shared" si="25"/>
        <v>#N/A</v>
      </c>
      <c r="BM10" t="e">
        <f t="shared" si="26"/>
        <v>#N/A</v>
      </c>
      <c r="BN10" t="e">
        <f t="shared" si="27"/>
        <v>#N/A</v>
      </c>
      <c r="BO10" t="e">
        <f t="shared" si="28"/>
        <v>#N/A</v>
      </c>
      <c r="BP10" t="e">
        <f t="shared" si="29"/>
        <v>#N/A</v>
      </c>
      <c r="BQ10" t="e">
        <f t="shared" si="30"/>
        <v>#N/A</v>
      </c>
      <c r="BR10" t="e">
        <f t="shared" si="31"/>
        <v>#N/A</v>
      </c>
      <c r="BS10" t="e">
        <f t="shared" si="32"/>
        <v>#N/A</v>
      </c>
      <c r="BT10" t="e">
        <f t="shared" si="33"/>
        <v>#N/A</v>
      </c>
      <c r="BU10" t="e">
        <f t="shared" si="34"/>
        <v>#N/A</v>
      </c>
      <c r="BV10" t="e">
        <f t="shared" si="35"/>
        <v>#N/A</v>
      </c>
      <c r="BW10" t="e">
        <f t="shared" si="36"/>
        <v>#N/A</v>
      </c>
      <c r="BX10" t="e">
        <f t="shared" si="37"/>
        <v>#N/A</v>
      </c>
      <c r="BY10" t="e">
        <f t="shared" si="38"/>
        <v>#N/A</v>
      </c>
      <c r="BZ10" t="e">
        <f t="shared" si="39"/>
        <v>#N/A</v>
      </c>
    </row>
    <row r="11" spans="1:78" x14ac:dyDescent="0.3">
      <c r="A11" t="str">
        <f>日行情按到期月份分类!A11</f>
        <v>C811月</v>
      </c>
      <c r="B11" t="str">
        <f>日行情按到期月份分类!B11</f>
        <v>M1811-C-2850</v>
      </c>
      <c r="C11" t="str">
        <f>日行情按到期月份分类!C11</f>
        <v>豆粕期权M1811-C-2850</v>
      </c>
      <c r="D11">
        <f>日行情按到期月份分类!D11</f>
        <v>0</v>
      </c>
      <c r="E11">
        <f>日行情按到期月份分类!E11</f>
        <v>158</v>
      </c>
      <c r="F11">
        <f>日行情按到期月份分类!F11</f>
        <v>0</v>
      </c>
      <c r="G11">
        <f>日行情按到期月份分类!G11</f>
        <v>0</v>
      </c>
      <c r="I11" t="str">
        <f t="shared" si="40"/>
        <v>2850</v>
      </c>
      <c r="J11">
        <f t="shared" si="0"/>
        <v>0</v>
      </c>
      <c r="K11">
        <f t="shared" si="1"/>
        <v>158</v>
      </c>
      <c r="L11">
        <f t="shared" si="2"/>
        <v>0</v>
      </c>
      <c r="M11">
        <f t="shared" si="3"/>
        <v>0</v>
      </c>
      <c r="N11" t="e">
        <f t="shared" si="41"/>
        <v>#N/A</v>
      </c>
      <c r="O11" t="e">
        <f t="shared" si="42"/>
        <v>#N/A</v>
      </c>
      <c r="P11" t="e">
        <f t="shared" si="43"/>
        <v>#N/A</v>
      </c>
      <c r="Q11" t="e">
        <f t="shared" si="44"/>
        <v>#N/A</v>
      </c>
      <c r="R11" t="e">
        <f t="shared" si="45"/>
        <v>#N/A</v>
      </c>
      <c r="S11" t="e">
        <f t="shared" si="4"/>
        <v>#N/A</v>
      </c>
      <c r="T11" t="e">
        <f t="shared" si="5"/>
        <v>#N/A</v>
      </c>
      <c r="U11" t="e">
        <f t="shared" si="46"/>
        <v>#N/A</v>
      </c>
      <c r="V11" t="e">
        <f t="shared" si="47"/>
        <v>#N/A</v>
      </c>
      <c r="W11" t="e">
        <f t="shared" si="48"/>
        <v>#N/A</v>
      </c>
      <c r="X11" t="e">
        <f t="shared" si="49"/>
        <v>#N/A</v>
      </c>
      <c r="Y11" t="e">
        <f t="shared" si="50"/>
        <v>#N/A</v>
      </c>
      <c r="Z11" t="e">
        <f t="shared" si="51"/>
        <v>#N/A</v>
      </c>
      <c r="AA11" t="e">
        <f t="shared" si="52"/>
        <v>#N/A</v>
      </c>
      <c r="AB11" t="e">
        <f t="shared" si="53"/>
        <v>#N/A</v>
      </c>
      <c r="AC11" t="e">
        <f t="shared" si="6"/>
        <v>#N/A</v>
      </c>
      <c r="AD11" t="e">
        <f t="shared" si="7"/>
        <v>#N/A</v>
      </c>
      <c r="AE11" t="e">
        <f t="shared" si="54"/>
        <v>#N/A</v>
      </c>
      <c r="AF11" t="e">
        <f t="shared" si="55"/>
        <v>#N/A</v>
      </c>
      <c r="AG11" t="e">
        <f t="shared" si="56"/>
        <v>#N/A</v>
      </c>
      <c r="AH11" t="e">
        <f t="shared" si="57"/>
        <v>#N/A</v>
      </c>
      <c r="AI11" t="e">
        <f t="shared" si="58"/>
        <v>#N/A</v>
      </c>
      <c r="AJ11" t="e">
        <f t="shared" si="59"/>
        <v>#N/A</v>
      </c>
      <c r="AK11" t="e">
        <f t="shared" si="60"/>
        <v>#N/A</v>
      </c>
      <c r="AL11" t="e">
        <f t="shared" si="61"/>
        <v>#N/A</v>
      </c>
      <c r="AM11" t="e">
        <f t="shared" si="8"/>
        <v>#N/A</v>
      </c>
      <c r="AN11" t="e">
        <f t="shared" si="9"/>
        <v>#N/A</v>
      </c>
      <c r="AO11" t="e">
        <f t="shared" si="62"/>
        <v>#N/A</v>
      </c>
      <c r="AP11" t="e">
        <f t="shared" si="63"/>
        <v>#N/A</v>
      </c>
      <c r="AQ11" t="e">
        <f t="shared" si="64"/>
        <v>#N/A</v>
      </c>
      <c r="AR11" t="e">
        <f t="shared" si="65"/>
        <v>#N/A</v>
      </c>
      <c r="AS11" t="e">
        <f t="shared" si="66"/>
        <v>#N/A</v>
      </c>
      <c r="AT11" t="e">
        <f t="shared" si="67"/>
        <v>#N/A</v>
      </c>
      <c r="AU11" t="e">
        <f t="shared" si="68"/>
        <v>#N/A</v>
      </c>
      <c r="AV11" t="e">
        <f t="shared" si="69"/>
        <v>#N/A</v>
      </c>
      <c r="AW11" t="e">
        <f t="shared" si="10"/>
        <v>#N/A</v>
      </c>
      <c r="AX11" t="e">
        <f t="shared" si="11"/>
        <v>#N/A</v>
      </c>
      <c r="AY11" t="e">
        <f t="shared" si="12"/>
        <v>#N/A</v>
      </c>
      <c r="AZ11" t="e">
        <f t="shared" si="13"/>
        <v>#N/A</v>
      </c>
      <c r="BA11" t="e">
        <f t="shared" si="14"/>
        <v>#N/A</v>
      </c>
      <c r="BB11" t="e">
        <f t="shared" si="15"/>
        <v>#N/A</v>
      </c>
      <c r="BC11" t="e">
        <f t="shared" si="16"/>
        <v>#N/A</v>
      </c>
      <c r="BD11" t="e">
        <f t="shared" si="17"/>
        <v>#N/A</v>
      </c>
      <c r="BE11" t="e">
        <f t="shared" si="18"/>
        <v>#N/A</v>
      </c>
      <c r="BF11" t="e">
        <f t="shared" si="19"/>
        <v>#N/A</v>
      </c>
      <c r="BG11" t="e">
        <f t="shared" si="20"/>
        <v>#N/A</v>
      </c>
      <c r="BH11" t="e">
        <f t="shared" si="21"/>
        <v>#N/A</v>
      </c>
      <c r="BI11" t="e">
        <f t="shared" si="22"/>
        <v>#N/A</v>
      </c>
      <c r="BJ11" t="e">
        <f t="shared" si="23"/>
        <v>#N/A</v>
      </c>
      <c r="BK11" t="e">
        <f t="shared" si="24"/>
        <v>#N/A</v>
      </c>
      <c r="BL11" t="e">
        <f t="shared" si="25"/>
        <v>#N/A</v>
      </c>
      <c r="BM11" t="e">
        <f t="shared" si="26"/>
        <v>#N/A</v>
      </c>
      <c r="BN11" t="e">
        <f t="shared" si="27"/>
        <v>#N/A</v>
      </c>
      <c r="BO11" t="e">
        <f t="shared" si="28"/>
        <v>#N/A</v>
      </c>
      <c r="BP11" t="e">
        <f t="shared" si="29"/>
        <v>#N/A</v>
      </c>
      <c r="BQ11" t="e">
        <f t="shared" si="30"/>
        <v>#N/A</v>
      </c>
      <c r="BR11" t="e">
        <f t="shared" si="31"/>
        <v>#N/A</v>
      </c>
      <c r="BS11" t="e">
        <f t="shared" si="32"/>
        <v>#N/A</v>
      </c>
      <c r="BT11" t="e">
        <f t="shared" si="33"/>
        <v>#N/A</v>
      </c>
      <c r="BU11" t="e">
        <f t="shared" si="34"/>
        <v>#N/A</v>
      </c>
      <c r="BV11" t="e">
        <f t="shared" si="35"/>
        <v>#N/A</v>
      </c>
      <c r="BW11" t="e">
        <f t="shared" si="36"/>
        <v>#N/A</v>
      </c>
      <c r="BX11" t="e">
        <f t="shared" si="37"/>
        <v>#N/A</v>
      </c>
      <c r="BY11" t="e">
        <f t="shared" si="38"/>
        <v>#N/A</v>
      </c>
      <c r="BZ11" t="e">
        <f t="shared" si="39"/>
        <v>#N/A</v>
      </c>
    </row>
    <row r="12" spans="1:78" x14ac:dyDescent="0.3">
      <c r="A12" t="str">
        <f>日行情按到期月份分类!A12</f>
        <v>C811月</v>
      </c>
      <c r="B12" t="str">
        <f>日行情按到期月份分类!B12</f>
        <v>M1811-C-2900</v>
      </c>
      <c r="C12" t="str">
        <f>日行情按到期月份分类!C12</f>
        <v>豆粕期权M1811-C-2900</v>
      </c>
      <c r="D12">
        <f>日行情按到期月份分类!D12</f>
        <v>34</v>
      </c>
      <c r="E12">
        <f>日行情按到期月份分类!E12</f>
        <v>84</v>
      </c>
      <c r="F12">
        <f>日行情按到期月份分类!F12</f>
        <v>34</v>
      </c>
      <c r="G12">
        <f>日行情按到期月份分类!G12</f>
        <v>0</v>
      </c>
      <c r="I12" t="str">
        <f t="shared" si="40"/>
        <v>2900</v>
      </c>
      <c r="J12">
        <f t="shared" si="0"/>
        <v>34</v>
      </c>
      <c r="K12">
        <f t="shared" si="1"/>
        <v>84</v>
      </c>
      <c r="L12">
        <f t="shared" si="2"/>
        <v>34</v>
      </c>
      <c r="M12">
        <f t="shared" si="3"/>
        <v>0</v>
      </c>
      <c r="N12" t="e">
        <f t="shared" si="41"/>
        <v>#N/A</v>
      </c>
      <c r="O12" t="e">
        <f t="shared" si="42"/>
        <v>#N/A</v>
      </c>
      <c r="P12" t="e">
        <f t="shared" si="43"/>
        <v>#N/A</v>
      </c>
      <c r="Q12" t="e">
        <f t="shared" si="44"/>
        <v>#N/A</v>
      </c>
      <c r="R12" t="e">
        <f t="shared" si="45"/>
        <v>#N/A</v>
      </c>
      <c r="S12" t="e">
        <f t="shared" si="4"/>
        <v>#N/A</v>
      </c>
      <c r="T12" t="e">
        <f t="shared" si="5"/>
        <v>#N/A</v>
      </c>
      <c r="U12" t="e">
        <f t="shared" si="46"/>
        <v>#N/A</v>
      </c>
      <c r="V12" t="e">
        <f t="shared" si="47"/>
        <v>#N/A</v>
      </c>
      <c r="W12" t="e">
        <f t="shared" si="48"/>
        <v>#N/A</v>
      </c>
      <c r="X12" t="e">
        <f t="shared" si="49"/>
        <v>#N/A</v>
      </c>
      <c r="Y12" t="e">
        <f t="shared" si="50"/>
        <v>#N/A</v>
      </c>
      <c r="Z12" t="e">
        <f t="shared" si="51"/>
        <v>#N/A</v>
      </c>
      <c r="AA12" t="e">
        <f t="shared" si="52"/>
        <v>#N/A</v>
      </c>
      <c r="AB12" t="e">
        <f t="shared" si="53"/>
        <v>#N/A</v>
      </c>
      <c r="AC12" t="e">
        <f t="shared" si="6"/>
        <v>#N/A</v>
      </c>
      <c r="AD12" t="e">
        <f t="shared" si="7"/>
        <v>#N/A</v>
      </c>
      <c r="AE12" t="e">
        <f t="shared" si="54"/>
        <v>#N/A</v>
      </c>
      <c r="AF12" t="e">
        <f t="shared" si="55"/>
        <v>#N/A</v>
      </c>
      <c r="AG12" t="e">
        <f t="shared" si="56"/>
        <v>#N/A</v>
      </c>
      <c r="AH12" t="e">
        <f t="shared" si="57"/>
        <v>#N/A</v>
      </c>
      <c r="AI12" t="e">
        <f t="shared" si="58"/>
        <v>#N/A</v>
      </c>
      <c r="AJ12" t="e">
        <f t="shared" si="59"/>
        <v>#N/A</v>
      </c>
      <c r="AK12" t="e">
        <f t="shared" si="60"/>
        <v>#N/A</v>
      </c>
      <c r="AL12" t="e">
        <f t="shared" si="61"/>
        <v>#N/A</v>
      </c>
      <c r="AM12" t="e">
        <f t="shared" si="8"/>
        <v>#N/A</v>
      </c>
      <c r="AN12" t="e">
        <f t="shared" si="9"/>
        <v>#N/A</v>
      </c>
      <c r="AO12" t="e">
        <f t="shared" si="62"/>
        <v>#N/A</v>
      </c>
      <c r="AP12" t="e">
        <f t="shared" si="63"/>
        <v>#N/A</v>
      </c>
      <c r="AQ12" t="e">
        <f t="shared" si="64"/>
        <v>#N/A</v>
      </c>
      <c r="AR12" t="e">
        <f t="shared" si="65"/>
        <v>#N/A</v>
      </c>
      <c r="AS12" t="e">
        <f t="shared" si="66"/>
        <v>#N/A</v>
      </c>
      <c r="AT12" t="e">
        <f t="shared" si="67"/>
        <v>#N/A</v>
      </c>
      <c r="AU12" t="e">
        <f t="shared" si="68"/>
        <v>#N/A</v>
      </c>
      <c r="AV12" t="e">
        <f t="shared" si="69"/>
        <v>#N/A</v>
      </c>
      <c r="AW12" t="e">
        <f t="shared" si="10"/>
        <v>#N/A</v>
      </c>
      <c r="AX12" t="e">
        <f t="shared" si="11"/>
        <v>#N/A</v>
      </c>
      <c r="AY12" t="e">
        <f t="shared" si="12"/>
        <v>#N/A</v>
      </c>
      <c r="AZ12" t="e">
        <f t="shared" si="13"/>
        <v>#N/A</v>
      </c>
      <c r="BA12" t="e">
        <f t="shared" si="14"/>
        <v>#N/A</v>
      </c>
      <c r="BB12" t="e">
        <f t="shared" si="15"/>
        <v>#N/A</v>
      </c>
      <c r="BC12" t="e">
        <f t="shared" si="16"/>
        <v>#N/A</v>
      </c>
      <c r="BD12" t="e">
        <f t="shared" si="17"/>
        <v>#N/A</v>
      </c>
      <c r="BE12" t="e">
        <f t="shared" si="18"/>
        <v>#N/A</v>
      </c>
      <c r="BF12" t="e">
        <f t="shared" si="19"/>
        <v>#N/A</v>
      </c>
      <c r="BG12" t="e">
        <f t="shared" si="20"/>
        <v>#N/A</v>
      </c>
      <c r="BH12" t="e">
        <f t="shared" si="21"/>
        <v>#N/A</v>
      </c>
      <c r="BI12" t="e">
        <f t="shared" si="22"/>
        <v>#N/A</v>
      </c>
      <c r="BJ12" t="e">
        <f t="shared" si="23"/>
        <v>#N/A</v>
      </c>
      <c r="BK12" t="e">
        <f t="shared" si="24"/>
        <v>#N/A</v>
      </c>
      <c r="BL12" t="e">
        <f t="shared" si="25"/>
        <v>#N/A</v>
      </c>
      <c r="BM12" t="e">
        <f t="shared" si="26"/>
        <v>#N/A</v>
      </c>
      <c r="BN12" t="e">
        <f t="shared" si="27"/>
        <v>#N/A</v>
      </c>
      <c r="BO12" t="e">
        <f t="shared" si="28"/>
        <v>#N/A</v>
      </c>
      <c r="BP12" t="e">
        <f t="shared" si="29"/>
        <v>#N/A</v>
      </c>
      <c r="BQ12" t="e">
        <f t="shared" si="30"/>
        <v>#N/A</v>
      </c>
      <c r="BR12" t="e">
        <f t="shared" si="31"/>
        <v>#N/A</v>
      </c>
      <c r="BS12" t="e">
        <f t="shared" si="32"/>
        <v>#N/A</v>
      </c>
      <c r="BT12" t="e">
        <f t="shared" si="33"/>
        <v>#N/A</v>
      </c>
      <c r="BU12" t="e">
        <f t="shared" si="34"/>
        <v>#N/A</v>
      </c>
      <c r="BV12" t="e">
        <f t="shared" si="35"/>
        <v>#N/A</v>
      </c>
      <c r="BW12" t="e">
        <f t="shared" si="36"/>
        <v>#N/A</v>
      </c>
      <c r="BX12" t="e">
        <f t="shared" si="37"/>
        <v>#N/A</v>
      </c>
      <c r="BY12" t="e">
        <f t="shared" si="38"/>
        <v>#N/A</v>
      </c>
      <c r="BZ12" t="e">
        <f t="shared" si="39"/>
        <v>#N/A</v>
      </c>
    </row>
    <row r="13" spans="1:78" x14ac:dyDescent="0.3">
      <c r="A13" t="str">
        <f>日行情按到期月份分类!A13</f>
        <v>C811月</v>
      </c>
      <c r="B13" t="str">
        <f>日行情按到期月份分类!B13</f>
        <v>M1811-C-2950</v>
      </c>
      <c r="C13" t="str">
        <f>日行情按到期月份分类!C13</f>
        <v>豆粕期权M1811-C-2950</v>
      </c>
      <c r="D13">
        <f>日行情按到期月份分类!D13</f>
        <v>20</v>
      </c>
      <c r="E13">
        <f>日行情按到期月份分类!E13</f>
        <v>224</v>
      </c>
      <c r="F13">
        <f>日行情按到期月份分类!F13</f>
        <v>20</v>
      </c>
      <c r="G13">
        <f>日行情按到期月份分类!G13</f>
        <v>0</v>
      </c>
      <c r="I13" t="str">
        <f t="shared" si="40"/>
        <v>2950</v>
      </c>
      <c r="J13">
        <f t="shared" si="0"/>
        <v>20</v>
      </c>
      <c r="K13">
        <f t="shared" si="1"/>
        <v>224</v>
      </c>
      <c r="L13">
        <f t="shared" si="2"/>
        <v>20</v>
      </c>
      <c r="M13">
        <f t="shared" si="3"/>
        <v>0</v>
      </c>
      <c r="N13" t="e">
        <f t="shared" si="41"/>
        <v>#N/A</v>
      </c>
      <c r="O13" t="e">
        <f t="shared" si="42"/>
        <v>#N/A</v>
      </c>
      <c r="P13" t="e">
        <f t="shared" si="43"/>
        <v>#N/A</v>
      </c>
      <c r="Q13" t="e">
        <f t="shared" si="44"/>
        <v>#N/A</v>
      </c>
      <c r="R13" t="e">
        <f t="shared" si="45"/>
        <v>#N/A</v>
      </c>
      <c r="S13" t="e">
        <f t="shared" si="4"/>
        <v>#N/A</v>
      </c>
      <c r="T13" t="e">
        <f t="shared" si="5"/>
        <v>#N/A</v>
      </c>
      <c r="U13" t="e">
        <f t="shared" si="46"/>
        <v>#N/A</v>
      </c>
      <c r="V13" t="e">
        <f t="shared" si="47"/>
        <v>#N/A</v>
      </c>
      <c r="W13" t="e">
        <f t="shared" si="48"/>
        <v>#N/A</v>
      </c>
      <c r="X13" t="e">
        <f t="shared" si="49"/>
        <v>#N/A</v>
      </c>
      <c r="Y13" t="e">
        <f t="shared" si="50"/>
        <v>#N/A</v>
      </c>
      <c r="Z13" t="e">
        <f t="shared" si="51"/>
        <v>#N/A</v>
      </c>
      <c r="AA13" t="e">
        <f t="shared" si="52"/>
        <v>#N/A</v>
      </c>
      <c r="AB13" t="e">
        <f t="shared" si="53"/>
        <v>#N/A</v>
      </c>
      <c r="AC13" t="e">
        <f t="shared" si="6"/>
        <v>#N/A</v>
      </c>
      <c r="AD13" t="e">
        <f t="shared" si="7"/>
        <v>#N/A</v>
      </c>
      <c r="AE13" t="e">
        <f t="shared" si="54"/>
        <v>#N/A</v>
      </c>
      <c r="AF13" t="e">
        <f t="shared" si="55"/>
        <v>#N/A</v>
      </c>
      <c r="AG13" t="e">
        <f t="shared" si="56"/>
        <v>#N/A</v>
      </c>
      <c r="AH13" t="e">
        <f t="shared" si="57"/>
        <v>#N/A</v>
      </c>
      <c r="AI13" t="e">
        <f t="shared" si="58"/>
        <v>#N/A</v>
      </c>
      <c r="AJ13" t="e">
        <f t="shared" si="59"/>
        <v>#N/A</v>
      </c>
      <c r="AK13" t="e">
        <f t="shared" si="60"/>
        <v>#N/A</v>
      </c>
      <c r="AL13" t="e">
        <f t="shared" si="61"/>
        <v>#N/A</v>
      </c>
      <c r="AM13" t="e">
        <f t="shared" si="8"/>
        <v>#N/A</v>
      </c>
      <c r="AN13" t="e">
        <f t="shared" si="9"/>
        <v>#N/A</v>
      </c>
      <c r="AO13" t="e">
        <f t="shared" si="62"/>
        <v>#N/A</v>
      </c>
      <c r="AP13" t="e">
        <f t="shared" si="63"/>
        <v>#N/A</v>
      </c>
      <c r="AQ13" t="e">
        <f t="shared" si="64"/>
        <v>#N/A</v>
      </c>
      <c r="AR13" t="e">
        <f t="shared" si="65"/>
        <v>#N/A</v>
      </c>
      <c r="AS13" t="e">
        <f t="shared" si="66"/>
        <v>#N/A</v>
      </c>
      <c r="AT13" t="e">
        <f t="shared" si="67"/>
        <v>#N/A</v>
      </c>
      <c r="AU13" t="e">
        <f t="shared" si="68"/>
        <v>#N/A</v>
      </c>
      <c r="AV13" t="e">
        <f t="shared" si="69"/>
        <v>#N/A</v>
      </c>
      <c r="AW13" t="e">
        <f t="shared" si="10"/>
        <v>#N/A</v>
      </c>
      <c r="AX13" t="e">
        <f t="shared" si="11"/>
        <v>#N/A</v>
      </c>
      <c r="AY13" t="e">
        <f t="shared" si="12"/>
        <v>#N/A</v>
      </c>
      <c r="AZ13" t="e">
        <f t="shared" si="13"/>
        <v>#N/A</v>
      </c>
      <c r="BA13" t="e">
        <f t="shared" si="14"/>
        <v>#N/A</v>
      </c>
      <c r="BB13" t="e">
        <f t="shared" si="15"/>
        <v>#N/A</v>
      </c>
      <c r="BC13" t="e">
        <f t="shared" si="16"/>
        <v>#N/A</v>
      </c>
      <c r="BD13" t="e">
        <f t="shared" si="17"/>
        <v>#N/A</v>
      </c>
      <c r="BE13" t="e">
        <f t="shared" si="18"/>
        <v>#N/A</v>
      </c>
      <c r="BF13" t="e">
        <f t="shared" si="19"/>
        <v>#N/A</v>
      </c>
      <c r="BG13" t="e">
        <f t="shared" si="20"/>
        <v>#N/A</v>
      </c>
      <c r="BH13" t="e">
        <f t="shared" si="21"/>
        <v>#N/A</v>
      </c>
      <c r="BI13" t="e">
        <f t="shared" si="22"/>
        <v>#N/A</v>
      </c>
      <c r="BJ13" t="e">
        <f t="shared" si="23"/>
        <v>#N/A</v>
      </c>
      <c r="BK13" t="e">
        <f t="shared" si="24"/>
        <v>#N/A</v>
      </c>
      <c r="BL13" t="e">
        <f t="shared" si="25"/>
        <v>#N/A</v>
      </c>
      <c r="BM13" t="e">
        <f t="shared" si="26"/>
        <v>#N/A</v>
      </c>
      <c r="BN13" t="e">
        <f t="shared" si="27"/>
        <v>#N/A</v>
      </c>
      <c r="BO13" t="e">
        <f t="shared" si="28"/>
        <v>#N/A</v>
      </c>
      <c r="BP13" t="e">
        <f t="shared" si="29"/>
        <v>#N/A</v>
      </c>
      <c r="BQ13" t="e">
        <f t="shared" si="30"/>
        <v>#N/A</v>
      </c>
      <c r="BR13" t="e">
        <f t="shared" si="31"/>
        <v>#N/A</v>
      </c>
      <c r="BS13" t="e">
        <f t="shared" si="32"/>
        <v>#N/A</v>
      </c>
      <c r="BT13" t="e">
        <f t="shared" si="33"/>
        <v>#N/A</v>
      </c>
      <c r="BU13" t="e">
        <f t="shared" si="34"/>
        <v>#N/A</v>
      </c>
      <c r="BV13" t="e">
        <f t="shared" si="35"/>
        <v>#N/A</v>
      </c>
      <c r="BW13" t="e">
        <f t="shared" si="36"/>
        <v>#N/A</v>
      </c>
      <c r="BX13" t="e">
        <f t="shared" si="37"/>
        <v>#N/A</v>
      </c>
      <c r="BY13" t="e">
        <f t="shared" si="38"/>
        <v>#N/A</v>
      </c>
      <c r="BZ13" t="e">
        <f t="shared" si="39"/>
        <v>#N/A</v>
      </c>
    </row>
    <row r="14" spans="1:78" x14ac:dyDescent="0.3">
      <c r="A14" t="str">
        <f>日行情按到期月份分类!A14</f>
        <v>C811月</v>
      </c>
      <c r="B14" t="str">
        <f>日行情按到期月份分类!B14</f>
        <v>M1811-C-3000</v>
      </c>
      <c r="C14" t="str">
        <f>日行情按到期月份分类!C14</f>
        <v>豆粕期权M1811-C-3000</v>
      </c>
      <c r="D14">
        <f>日行情按到期月份分类!D14</f>
        <v>0</v>
      </c>
      <c r="E14">
        <f>日行情按到期月份分类!E14</f>
        <v>152</v>
      </c>
      <c r="F14">
        <f>日行情按到期月份分类!F14</f>
        <v>0</v>
      </c>
      <c r="G14">
        <f>日行情按到期月份分类!G14</f>
        <v>0</v>
      </c>
      <c r="I14" t="str">
        <f t="shared" si="40"/>
        <v>3000</v>
      </c>
      <c r="J14">
        <f t="shared" si="0"/>
        <v>0</v>
      </c>
      <c r="K14">
        <f t="shared" si="1"/>
        <v>152</v>
      </c>
      <c r="L14">
        <f t="shared" si="2"/>
        <v>0</v>
      </c>
      <c r="M14">
        <f t="shared" si="3"/>
        <v>0</v>
      </c>
      <c r="N14" t="e">
        <f t="shared" si="41"/>
        <v>#N/A</v>
      </c>
      <c r="O14" t="e">
        <f t="shared" si="42"/>
        <v>#N/A</v>
      </c>
      <c r="P14" t="e">
        <f t="shared" si="43"/>
        <v>#N/A</v>
      </c>
      <c r="Q14" t="e">
        <f t="shared" si="44"/>
        <v>#N/A</v>
      </c>
      <c r="R14" t="e">
        <f t="shared" si="45"/>
        <v>#N/A</v>
      </c>
      <c r="S14" t="e">
        <f t="shared" si="4"/>
        <v>#N/A</v>
      </c>
      <c r="T14" t="e">
        <f t="shared" si="5"/>
        <v>#N/A</v>
      </c>
      <c r="U14" t="e">
        <f t="shared" si="46"/>
        <v>#N/A</v>
      </c>
      <c r="V14" t="e">
        <f t="shared" si="47"/>
        <v>#N/A</v>
      </c>
      <c r="W14" t="e">
        <f t="shared" si="48"/>
        <v>#N/A</v>
      </c>
      <c r="X14" t="e">
        <f t="shared" si="49"/>
        <v>#N/A</v>
      </c>
      <c r="Y14" t="e">
        <f t="shared" si="50"/>
        <v>#N/A</v>
      </c>
      <c r="Z14" t="e">
        <f t="shared" si="51"/>
        <v>#N/A</v>
      </c>
      <c r="AA14" t="e">
        <f t="shared" si="52"/>
        <v>#N/A</v>
      </c>
      <c r="AB14" t="e">
        <f t="shared" si="53"/>
        <v>#N/A</v>
      </c>
      <c r="AC14" t="e">
        <f t="shared" si="6"/>
        <v>#N/A</v>
      </c>
      <c r="AD14" t="e">
        <f t="shared" si="7"/>
        <v>#N/A</v>
      </c>
      <c r="AE14" t="e">
        <f t="shared" si="54"/>
        <v>#N/A</v>
      </c>
      <c r="AF14" t="e">
        <f t="shared" si="55"/>
        <v>#N/A</v>
      </c>
      <c r="AG14" t="e">
        <f t="shared" si="56"/>
        <v>#N/A</v>
      </c>
      <c r="AH14" t="e">
        <f t="shared" si="57"/>
        <v>#N/A</v>
      </c>
      <c r="AI14" t="e">
        <f t="shared" si="58"/>
        <v>#N/A</v>
      </c>
      <c r="AJ14" t="e">
        <f t="shared" si="59"/>
        <v>#N/A</v>
      </c>
      <c r="AK14" t="e">
        <f t="shared" si="60"/>
        <v>#N/A</v>
      </c>
      <c r="AL14" t="e">
        <f t="shared" si="61"/>
        <v>#N/A</v>
      </c>
      <c r="AM14" t="e">
        <f t="shared" si="8"/>
        <v>#N/A</v>
      </c>
      <c r="AN14" t="e">
        <f t="shared" si="9"/>
        <v>#N/A</v>
      </c>
      <c r="AO14" t="e">
        <f t="shared" si="62"/>
        <v>#N/A</v>
      </c>
      <c r="AP14" t="e">
        <f t="shared" si="63"/>
        <v>#N/A</v>
      </c>
      <c r="AQ14" t="e">
        <f t="shared" si="64"/>
        <v>#N/A</v>
      </c>
      <c r="AR14" t="e">
        <f t="shared" si="65"/>
        <v>#N/A</v>
      </c>
      <c r="AS14" t="e">
        <f t="shared" si="66"/>
        <v>#N/A</v>
      </c>
      <c r="AT14" t="e">
        <f t="shared" si="67"/>
        <v>#N/A</v>
      </c>
      <c r="AU14" t="e">
        <f t="shared" si="68"/>
        <v>#N/A</v>
      </c>
      <c r="AV14" t="e">
        <f t="shared" si="69"/>
        <v>#N/A</v>
      </c>
      <c r="AW14" t="e">
        <f t="shared" si="10"/>
        <v>#N/A</v>
      </c>
      <c r="AX14" t="e">
        <f t="shared" si="11"/>
        <v>#N/A</v>
      </c>
      <c r="AY14" t="e">
        <f t="shared" si="12"/>
        <v>#N/A</v>
      </c>
      <c r="AZ14" t="e">
        <f t="shared" si="13"/>
        <v>#N/A</v>
      </c>
      <c r="BA14" t="e">
        <f t="shared" si="14"/>
        <v>#N/A</v>
      </c>
      <c r="BB14" t="e">
        <f t="shared" si="15"/>
        <v>#N/A</v>
      </c>
      <c r="BC14" t="e">
        <f t="shared" si="16"/>
        <v>#N/A</v>
      </c>
      <c r="BD14" t="e">
        <f t="shared" si="17"/>
        <v>#N/A</v>
      </c>
      <c r="BE14" t="e">
        <f t="shared" si="18"/>
        <v>#N/A</v>
      </c>
      <c r="BF14" t="e">
        <f t="shared" si="19"/>
        <v>#N/A</v>
      </c>
      <c r="BG14" t="e">
        <f t="shared" si="20"/>
        <v>#N/A</v>
      </c>
      <c r="BH14" t="e">
        <f t="shared" si="21"/>
        <v>#N/A</v>
      </c>
      <c r="BI14" t="e">
        <f t="shared" si="22"/>
        <v>#N/A</v>
      </c>
      <c r="BJ14" t="e">
        <f t="shared" si="23"/>
        <v>#N/A</v>
      </c>
      <c r="BK14" t="e">
        <f t="shared" si="24"/>
        <v>#N/A</v>
      </c>
      <c r="BL14" t="e">
        <f t="shared" si="25"/>
        <v>#N/A</v>
      </c>
      <c r="BM14" t="e">
        <f t="shared" si="26"/>
        <v>#N/A</v>
      </c>
      <c r="BN14" t="e">
        <f t="shared" si="27"/>
        <v>#N/A</v>
      </c>
      <c r="BO14" t="e">
        <f t="shared" si="28"/>
        <v>#N/A</v>
      </c>
      <c r="BP14" t="e">
        <f t="shared" si="29"/>
        <v>#N/A</v>
      </c>
      <c r="BQ14" t="e">
        <f t="shared" si="30"/>
        <v>#N/A</v>
      </c>
      <c r="BR14" t="e">
        <f t="shared" si="31"/>
        <v>#N/A</v>
      </c>
      <c r="BS14" t="e">
        <f t="shared" si="32"/>
        <v>#N/A</v>
      </c>
      <c r="BT14" t="e">
        <f t="shared" si="33"/>
        <v>#N/A</v>
      </c>
      <c r="BU14" t="e">
        <f t="shared" si="34"/>
        <v>#N/A</v>
      </c>
      <c r="BV14" t="e">
        <f t="shared" si="35"/>
        <v>#N/A</v>
      </c>
      <c r="BW14" t="e">
        <f t="shared" si="36"/>
        <v>#N/A</v>
      </c>
      <c r="BX14" t="e">
        <f t="shared" si="37"/>
        <v>#N/A</v>
      </c>
      <c r="BY14" t="e">
        <f t="shared" si="38"/>
        <v>#N/A</v>
      </c>
      <c r="BZ14" t="e">
        <f t="shared" si="39"/>
        <v>#N/A</v>
      </c>
    </row>
    <row r="15" spans="1:78" x14ac:dyDescent="0.3">
      <c r="A15" t="str">
        <f>日行情按到期月份分类!A15</f>
        <v>C811月</v>
      </c>
      <c r="B15" t="str">
        <f>日行情按到期月份分类!B15</f>
        <v>M1811-C-3050</v>
      </c>
      <c r="C15" t="str">
        <f>日行情按到期月份分类!C15</f>
        <v>豆粕期权M1811-C-3050</v>
      </c>
      <c r="D15">
        <f>日行情按到期月份分类!D15</f>
        <v>0</v>
      </c>
      <c r="E15">
        <f>日行情按到期月份分类!E15</f>
        <v>338</v>
      </c>
      <c r="F15">
        <f>日行情按到期月份分类!F15</f>
        <v>0</v>
      </c>
      <c r="G15">
        <f>日行情按到期月份分类!G15</f>
        <v>0</v>
      </c>
      <c r="I15" t="str">
        <f t="shared" si="40"/>
        <v>3050</v>
      </c>
      <c r="J15">
        <f t="shared" si="0"/>
        <v>0</v>
      </c>
      <c r="K15">
        <f t="shared" si="1"/>
        <v>338</v>
      </c>
      <c r="L15">
        <f t="shared" si="2"/>
        <v>0</v>
      </c>
      <c r="M15">
        <f t="shared" si="3"/>
        <v>0</v>
      </c>
      <c r="N15" t="e">
        <f t="shared" si="41"/>
        <v>#N/A</v>
      </c>
      <c r="O15" t="e">
        <f t="shared" si="42"/>
        <v>#N/A</v>
      </c>
      <c r="P15" t="e">
        <f t="shared" si="43"/>
        <v>#N/A</v>
      </c>
      <c r="Q15" t="e">
        <f t="shared" si="44"/>
        <v>#N/A</v>
      </c>
      <c r="R15" t="e">
        <f t="shared" si="45"/>
        <v>#N/A</v>
      </c>
      <c r="S15" t="e">
        <f t="shared" si="4"/>
        <v>#N/A</v>
      </c>
      <c r="T15" t="e">
        <f t="shared" si="5"/>
        <v>#N/A</v>
      </c>
      <c r="U15" t="e">
        <f t="shared" si="46"/>
        <v>#N/A</v>
      </c>
      <c r="V15" t="e">
        <f t="shared" si="47"/>
        <v>#N/A</v>
      </c>
      <c r="W15" t="e">
        <f t="shared" si="48"/>
        <v>#N/A</v>
      </c>
      <c r="X15" t="e">
        <f t="shared" si="49"/>
        <v>#N/A</v>
      </c>
      <c r="Y15" t="e">
        <f t="shared" si="50"/>
        <v>#N/A</v>
      </c>
      <c r="Z15" t="e">
        <f t="shared" si="51"/>
        <v>#N/A</v>
      </c>
      <c r="AA15" t="e">
        <f t="shared" si="52"/>
        <v>#N/A</v>
      </c>
      <c r="AB15" t="e">
        <f t="shared" si="53"/>
        <v>#N/A</v>
      </c>
      <c r="AC15" t="e">
        <f t="shared" si="6"/>
        <v>#N/A</v>
      </c>
      <c r="AD15" t="e">
        <f t="shared" si="7"/>
        <v>#N/A</v>
      </c>
      <c r="AE15" t="e">
        <f t="shared" si="54"/>
        <v>#N/A</v>
      </c>
      <c r="AF15" t="e">
        <f t="shared" si="55"/>
        <v>#N/A</v>
      </c>
      <c r="AG15" t="e">
        <f t="shared" si="56"/>
        <v>#N/A</v>
      </c>
      <c r="AH15" t="e">
        <f t="shared" si="57"/>
        <v>#N/A</v>
      </c>
      <c r="AI15" t="e">
        <f t="shared" si="58"/>
        <v>#N/A</v>
      </c>
      <c r="AJ15" t="e">
        <f t="shared" si="59"/>
        <v>#N/A</v>
      </c>
      <c r="AK15" t="e">
        <f t="shared" si="60"/>
        <v>#N/A</v>
      </c>
      <c r="AL15" t="e">
        <f t="shared" si="61"/>
        <v>#N/A</v>
      </c>
      <c r="AM15" t="e">
        <f t="shared" si="8"/>
        <v>#N/A</v>
      </c>
      <c r="AN15" t="e">
        <f t="shared" si="9"/>
        <v>#N/A</v>
      </c>
      <c r="AO15" t="e">
        <f t="shared" si="62"/>
        <v>#N/A</v>
      </c>
      <c r="AP15" t="e">
        <f t="shared" si="63"/>
        <v>#N/A</v>
      </c>
      <c r="AQ15" t="e">
        <f t="shared" si="64"/>
        <v>#N/A</v>
      </c>
      <c r="AR15" t="e">
        <f t="shared" si="65"/>
        <v>#N/A</v>
      </c>
      <c r="AS15" t="e">
        <f t="shared" si="66"/>
        <v>#N/A</v>
      </c>
      <c r="AT15" t="e">
        <f t="shared" si="67"/>
        <v>#N/A</v>
      </c>
      <c r="AU15" t="e">
        <f t="shared" si="68"/>
        <v>#N/A</v>
      </c>
      <c r="AV15" t="e">
        <f t="shared" si="69"/>
        <v>#N/A</v>
      </c>
      <c r="AW15" t="e">
        <f t="shared" si="10"/>
        <v>#N/A</v>
      </c>
      <c r="AX15" t="e">
        <f t="shared" si="11"/>
        <v>#N/A</v>
      </c>
      <c r="AY15" t="e">
        <f t="shared" si="12"/>
        <v>#N/A</v>
      </c>
      <c r="AZ15" t="e">
        <f t="shared" si="13"/>
        <v>#N/A</v>
      </c>
      <c r="BA15" t="e">
        <f t="shared" si="14"/>
        <v>#N/A</v>
      </c>
      <c r="BB15" t="e">
        <f t="shared" si="15"/>
        <v>#N/A</v>
      </c>
      <c r="BC15" t="e">
        <f t="shared" si="16"/>
        <v>#N/A</v>
      </c>
      <c r="BD15" t="e">
        <f t="shared" si="17"/>
        <v>#N/A</v>
      </c>
      <c r="BE15" t="e">
        <f t="shared" si="18"/>
        <v>#N/A</v>
      </c>
      <c r="BF15" t="e">
        <f t="shared" si="19"/>
        <v>#N/A</v>
      </c>
      <c r="BG15" t="e">
        <f t="shared" si="20"/>
        <v>#N/A</v>
      </c>
      <c r="BH15" t="e">
        <f t="shared" si="21"/>
        <v>#N/A</v>
      </c>
      <c r="BI15" t="e">
        <f t="shared" si="22"/>
        <v>#N/A</v>
      </c>
      <c r="BJ15" t="e">
        <f t="shared" si="23"/>
        <v>#N/A</v>
      </c>
      <c r="BK15" t="e">
        <f t="shared" si="24"/>
        <v>#N/A</v>
      </c>
      <c r="BL15" t="e">
        <f t="shared" si="25"/>
        <v>#N/A</v>
      </c>
      <c r="BM15" t="e">
        <f t="shared" si="26"/>
        <v>#N/A</v>
      </c>
      <c r="BN15" t="e">
        <f t="shared" si="27"/>
        <v>#N/A</v>
      </c>
      <c r="BO15" t="e">
        <f t="shared" si="28"/>
        <v>#N/A</v>
      </c>
      <c r="BP15" t="e">
        <f t="shared" si="29"/>
        <v>#N/A</v>
      </c>
      <c r="BQ15" t="e">
        <f t="shared" si="30"/>
        <v>#N/A</v>
      </c>
      <c r="BR15" t="e">
        <f t="shared" si="31"/>
        <v>#N/A</v>
      </c>
      <c r="BS15" t="e">
        <f t="shared" si="32"/>
        <v>#N/A</v>
      </c>
      <c r="BT15" t="e">
        <f t="shared" si="33"/>
        <v>#N/A</v>
      </c>
      <c r="BU15" t="e">
        <f t="shared" si="34"/>
        <v>#N/A</v>
      </c>
      <c r="BV15" t="e">
        <f t="shared" si="35"/>
        <v>#N/A</v>
      </c>
      <c r="BW15" t="e">
        <f t="shared" si="36"/>
        <v>#N/A</v>
      </c>
      <c r="BX15" t="e">
        <f t="shared" si="37"/>
        <v>#N/A</v>
      </c>
      <c r="BY15" t="e">
        <f t="shared" si="38"/>
        <v>#N/A</v>
      </c>
      <c r="BZ15" t="e">
        <f t="shared" si="39"/>
        <v>#N/A</v>
      </c>
    </row>
    <row r="16" spans="1:78" x14ac:dyDescent="0.3">
      <c r="A16" t="str">
        <f>日行情按到期月份分类!A16</f>
        <v>C811月</v>
      </c>
      <c r="B16" t="str">
        <f>日行情按到期月份分类!B16</f>
        <v>M1811-C-3100</v>
      </c>
      <c r="C16" t="str">
        <f>日行情按到期月份分类!C16</f>
        <v>豆粕期权M1811-C-3100</v>
      </c>
      <c r="D16">
        <f>日行情按到期月份分类!D16</f>
        <v>112</v>
      </c>
      <c r="E16">
        <f>日行情按到期月份分类!E16</f>
        <v>378</v>
      </c>
      <c r="F16">
        <f>日行情按到期月份分类!F16</f>
        <v>92</v>
      </c>
      <c r="G16">
        <f>日行情按到期月份分类!G16</f>
        <v>-20</v>
      </c>
      <c r="I16" t="str">
        <f t="shared" si="40"/>
        <v>3100</v>
      </c>
      <c r="J16">
        <f t="shared" si="0"/>
        <v>112</v>
      </c>
      <c r="K16">
        <f t="shared" si="1"/>
        <v>378</v>
      </c>
      <c r="L16">
        <f t="shared" si="2"/>
        <v>92</v>
      </c>
      <c r="M16">
        <f t="shared" si="3"/>
        <v>-20</v>
      </c>
      <c r="N16" t="e">
        <f t="shared" si="41"/>
        <v>#N/A</v>
      </c>
      <c r="O16" t="e">
        <f t="shared" si="42"/>
        <v>#N/A</v>
      </c>
      <c r="P16" t="e">
        <f t="shared" si="43"/>
        <v>#N/A</v>
      </c>
      <c r="Q16" t="e">
        <f t="shared" si="44"/>
        <v>#N/A</v>
      </c>
      <c r="R16" t="e">
        <f t="shared" si="45"/>
        <v>#N/A</v>
      </c>
      <c r="S16" t="e">
        <f t="shared" si="4"/>
        <v>#N/A</v>
      </c>
      <c r="T16" t="e">
        <f t="shared" si="5"/>
        <v>#N/A</v>
      </c>
      <c r="U16" t="e">
        <f t="shared" si="46"/>
        <v>#N/A</v>
      </c>
      <c r="V16" t="e">
        <f t="shared" si="47"/>
        <v>#N/A</v>
      </c>
      <c r="W16" t="e">
        <f t="shared" si="48"/>
        <v>#N/A</v>
      </c>
      <c r="X16" t="e">
        <f t="shared" si="49"/>
        <v>#N/A</v>
      </c>
      <c r="Y16" t="e">
        <f t="shared" si="50"/>
        <v>#N/A</v>
      </c>
      <c r="Z16" t="e">
        <f t="shared" si="51"/>
        <v>#N/A</v>
      </c>
      <c r="AA16" t="e">
        <f t="shared" si="52"/>
        <v>#N/A</v>
      </c>
      <c r="AB16" t="e">
        <f t="shared" si="53"/>
        <v>#N/A</v>
      </c>
      <c r="AC16" t="e">
        <f t="shared" si="6"/>
        <v>#N/A</v>
      </c>
      <c r="AD16" t="e">
        <f t="shared" si="7"/>
        <v>#N/A</v>
      </c>
      <c r="AE16" t="e">
        <f t="shared" si="54"/>
        <v>#N/A</v>
      </c>
      <c r="AF16" t="e">
        <f t="shared" si="55"/>
        <v>#N/A</v>
      </c>
      <c r="AG16" t="e">
        <f t="shared" si="56"/>
        <v>#N/A</v>
      </c>
      <c r="AH16" t="e">
        <f t="shared" si="57"/>
        <v>#N/A</v>
      </c>
      <c r="AI16" t="e">
        <f t="shared" si="58"/>
        <v>#N/A</v>
      </c>
      <c r="AJ16" t="e">
        <f t="shared" si="59"/>
        <v>#N/A</v>
      </c>
      <c r="AK16" t="e">
        <f t="shared" si="60"/>
        <v>#N/A</v>
      </c>
      <c r="AL16" t="e">
        <f t="shared" si="61"/>
        <v>#N/A</v>
      </c>
      <c r="AM16" t="e">
        <f t="shared" si="8"/>
        <v>#N/A</v>
      </c>
      <c r="AN16" t="e">
        <f t="shared" si="9"/>
        <v>#N/A</v>
      </c>
      <c r="AO16" t="e">
        <f t="shared" si="62"/>
        <v>#N/A</v>
      </c>
      <c r="AP16" t="e">
        <f t="shared" si="63"/>
        <v>#N/A</v>
      </c>
      <c r="AQ16" t="e">
        <f t="shared" si="64"/>
        <v>#N/A</v>
      </c>
      <c r="AR16" t="e">
        <f t="shared" si="65"/>
        <v>#N/A</v>
      </c>
      <c r="AS16" t="e">
        <f t="shared" si="66"/>
        <v>#N/A</v>
      </c>
      <c r="AT16" t="e">
        <f t="shared" si="67"/>
        <v>#N/A</v>
      </c>
      <c r="AU16" t="e">
        <f t="shared" si="68"/>
        <v>#N/A</v>
      </c>
      <c r="AV16" t="e">
        <f t="shared" si="69"/>
        <v>#N/A</v>
      </c>
      <c r="AW16" t="e">
        <f t="shared" si="10"/>
        <v>#N/A</v>
      </c>
      <c r="AX16" t="e">
        <f t="shared" si="11"/>
        <v>#N/A</v>
      </c>
      <c r="AY16" t="e">
        <f t="shared" si="12"/>
        <v>#N/A</v>
      </c>
      <c r="AZ16" t="e">
        <f t="shared" si="13"/>
        <v>#N/A</v>
      </c>
      <c r="BA16" t="e">
        <f t="shared" si="14"/>
        <v>#N/A</v>
      </c>
      <c r="BB16" t="e">
        <f t="shared" si="15"/>
        <v>#N/A</v>
      </c>
      <c r="BC16" t="e">
        <f t="shared" si="16"/>
        <v>#N/A</v>
      </c>
      <c r="BD16" t="e">
        <f t="shared" si="17"/>
        <v>#N/A</v>
      </c>
      <c r="BE16" t="e">
        <f t="shared" si="18"/>
        <v>#N/A</v>
      </c>
      <c r="BF16" t="e">
        <f t="shared" si="19"/>
        <v>#N/A</v>
      </c>
      <c r="BG16" t="e">
        <f t="shared" si="20"/>
        <v>#N/A</v>
      </c>
      <c r="BH16" t="e">
        <f t="shared" si="21"/>
        <v>#N/A</v>
      </c>
      <c r="BI16" t="e">
        <f t="shared" si="22"/>
        <v>#N/A</v>
      </c>
      <c r="BJ16" t="e">
        <f t="shared" si="23"/>
        <v>#N/A</v>
      </c>
      <c r="BK16" t="e">
        <f t="shared" si="24"/>
        <v>#N/A</v>
      </c>
      <c r="BL16" t="e">
        <f t="shared" si="25"/>
        <v>#N/A</v>
      </c>
      <c r="BM16" t="e">
        <f t="shared" si="26"/>
        <v>#N/A</v>
      </c>
      <c r="BN16" t="e">
        <f t="shared" si="27"/>
        <v>#N/A</v>
      </c>
      <c r="BO16" t="e">
        <f t="shared" si="28"/>
        <v>#N/A</v>
      </c>
      <c r="BP16" t="e">
        <f t="shared" si="29"/>
        <v>#N/A</v>
      </c>
      <c r="BQ16" t="e">
        <f t="shared" si="30"/>
        <v>#N/A</v>
      </c>
      <c r="BR16" t="e">
        <f t="shared" si="31"/>
        <v>#N/A</v>
      </c>
      <c r="BS16" t="e">
        <f t="shared" si="32"/>
        <v>#N/A</v>
      </c>
      <c r="BT16" t="e">
        <f t="shared" si="33"/>
        <v>#N/A</v>
      </c>
      <c r="BU16" t="e">
        <f t="shared" si="34"/>
        <v>#N/A</v>
      </c>
      <c r="BV16" t="e">
        <f t="shared" si="35"/>
        <v>#N/A</v>
      </c>
      <c r="BW16" t="e">
        <f t="shared" si="36"/>
        <v>#N/A</v>
      </c>
      <c r="BX16" t="e">
        <f t="shared" si="37"/>
        <v>#N/A</v>
      </c>
      <c r="BY16" t="e">
        <f t="shared" si="38"/>
        <v>#N/A</v>
      </c>
      <c r="BZ16" t="e">
        <f t="shared" si="39"/>
        <v>#N/A</v>
      </c>
    </row>
    <row r="17" spans="1:78" x14ac:dyDescent="0.3">
      <c r="A17" t="str">
        <f>日行情按到期月份分类!A17</f>
        <v>C811月</v>
      </c>
      <c r="B17" t="str">
        <f>日行情按到期月份分类!B17</f>
        <v>M1811-C-3150</v>
      </c>
      <c r="C17" t="str">
        <f>日行情按到期月份分类!C17</f>
        <v>豆粕期权M1811-C-3150</v>
      </c>
      <c r="D17">
        <f>日行情按到期月份分类!D17</f>
        <v>20</v>
      </c>
      <c r="E17">
        <f>日行情按到期月份分类!E17</f>
        <v>382</v>
      </c>
      <c r="F17">
        <f>日行情按到期月份分类!F17</f>
        <v>-4</v>
      </c>
      <c r="G17">
        <f>日行情按到期月份分类!G17</f>
        <v>0</v>
      </c>
      <c r="I17" t="str">
        <f t="shared" si="40"/>
        <v>3150</v>
      </c>
      <c r="J17">
        <f t="shared" si="0"/>
        <v>20</v>
      </c>
      <c r="K17">
        <f t="shared" si="1"/>
        <v>382</v>
      </c>
      <c r="L17">
        <f t="shared" si="2"/>
        <v>-4</v>
      </c>
      <c r="M17">
        <f t="shared" si="3"/>
        <v>0</v>
      </c>
      <c r="N17" t="e">
        <f t="shared" si="41"/>
        <v>#N/A</v>
      </c>
      <c r="O17" t="e">
        <f t="shared" si="42"/>
        <v>#N/A</v>
      </c>
      <c r="P17" t="e">
        <f t="shared" si="43"/>
        <v>#N/A</v>
      </c>
      <c r="Q17" t="e">
        <f t="shared" si="44"/>
        <v>#N/A</v>
      </c>
      <c r="R17" t="e">
        <f t="shared" si="45"/>
        <v>#N/A</v>
      </c>
      <c r="S17" t="e">
        <f t="shared" si="4"/>
        <v>#N/A</v>
      </c>
      <c r="T17" t="e">
        <f t="shared" si="5"/>
        <v>#N/A</v>
      </c>
      <c r="U17" t="e">
        <f t="shared" si="46"/>
        <v>#N/A</v>
      </c>
      <c r="V17" t="e">
        <f t="shared" si="47"/>
        <v>#N/A</v>
      </c>
      <c r="W17" t="e">
        <f t="shared" si="48"/>
        <v>#N/A</v>
      </c>
      <c r="X17" t="e">
        <f t="shared" si="49"/>
        <v>#N/A</v>
      </c>
      <c r="Y17" t="e">
        <f t="shared" si="50"/>
        <v>#N/A</v>
      </c>
      <c r="Z17" t="e">
        <f t="shared" si="51"/>
        <v>#N/A</v>
      </c>
      <c r="AA17" t="e">
        <f t="shared" si="52"/>
        <v>#N/A</v>
      </c>
      <c r="AB17" t="e">
        <f t="shared" si="53"/>
        <v>#N/A</v>
      </c>
      <c r="AC17" t="e">
        <f t="shared" si="6"/>
        <v>#N/A</v>
      </c>
      <c r="AD17" t="e">
        <f t="shared" si="7"/>
        <v>#N/A</v>
      </c>
      <c r="AE17" t="e">
        <f t="shared" si="54"/>
        <v>#N/A</v>
      </c>
      <c r="AF17" t="e">
        <f t="shared" si="55"/>
        <v>#N/A</v>
      </c>
      <c r="AG17" t="e">
        <f t="shared" si="56"/>
        <v>#N/A</v>
      </c>
      <c r="AH17" t="e">
        <f t="shared" si="57"/>
        <v>#N/A</v>
      </c>
      <c r="AI17" t="e">
        <f t="shared" si="58"/>
        <v>#N/A</v>
      </c>
      <c r="AJ17" t="e">
        <f t="shared" si="59"/>
        <v>#N/A</v>
      </c>
      <c r="AK17" t="e">
        <f t="shared" si="60"/>
        <v>#N/A</v>
      </c>
      <c r="AL17" t="e">
        <f t="shared" si="61"/>
        <v>#N/A</v>
      </c>
      <c r="AM17" t="e">
        <f t="shared" si="8"/>
        <v>#N/A</v>
      </c>
      <c r="AN17" t="e">
        <f t="shared" si="9"/>
        <v>#N/A</v>
      </c>
      <c r="AO17" t="e">
        <f t="shared" si="62"/>
        <v>#N/A</v>
      </c>
      <c r="AP17" t="e">
        <f t="shared" si="63"/>
        <v>#N/A</v>
      </c>
      <c r="AQ17" t="e">
        <f t="shared" si="64"/>
        <v>#N/A</v>
      </c>
      <c r="AR17" t="e">
        <f t="shared" si="65"/>
        <v>#N/A</v>
      </c>
      <c r="AS17" t="e">
        <f t="shared" si="66"/>
        <v>#N/A</v>
      </c>
      <c r="AT17" t="e">
        <f t="shared" si="67"/>
        <v>#N/A</v>
      </c>
      <c r="AU17" t="e">
        <f t="shared" si="68"/>
        <v>#N/A</v>
      </c>
      <c r="AV17" t="e">
        <f t="shared" si="69"/>
        <v>#N/A</v>
      </c>
      <c r="AW17" t="e">
        <f t="shared" si="10"/>
        <v>#N/A</v>
      </c>
      <c r="AX17" t="e">
        <f t="shared" si="11"/>
        <v>#N/A</v>
      </c>
      <c r="AY17" t="e">
        <f t="shared" si="12"/>
        <v>#N/A</v>
      </c>
      <c r="AZ17" t="e">
        <f t="shared" si="13"/>
        <v>#N/A</v>
      </c>
      <c r="BA17" t="e">
        <f t="shared" si="14"/>
        <v>#N/A</v>
      </c>
      <c r="BB17" t="e">
        <f t="shared" si="15"/>
        <v>#N/A</v>
      </c>
      <c r="BC17" t="e">
        <f t="shared" si="16"/>
        <v>#N/A</v>
      </c>
      <c r="BD17" t="e">
        <f t="shared" si="17"/>
        <v>#N/A</v>
      </c>
      <c r="BE17" t="e">
        <f t="shared" si="18"/>
        <v>#N/A</v>
      </c>
      <c r="BF17" t="e">
        <f t="shared" si="19"/>
        <v>#N/A</v>
      </c>
      <c r="BG17" t="e">
        <f t="shared" si="20"/>
        <v>#N/A</v>
      </c>
      <c r="BH17" t="e">
        <f t="shared" si="21"/>
        <v>#N/A</v>
      </c>
      <c r="BI17" t="e">
        <f t="shared" si="22"/>
        <v>#N/A</v>
      </c>
      <c r="BJ17" t="e">
        <f t="shared" si="23"/>
        <v>#N/A</v>
      </c>
      <c r="BK17" t="e">
        <f t="shared" si="24"/>
        <v>#N/A</v>
      </c>
      <c r="BL17" t="e">
        <f t="shared" si="25"/>
        <v>#N/A</v>
      </c>
      <c r="BM17" t="e">
        <f t="shared" si="26"/>
        <v>#N/A</v>
      </c>
      <c r="BN17" t="e">
        <f t="shared" si="27"/>
        <v>#N/A</v>
      </c>
      <c r="BO17" t="e">
        <f t="shared" si="28"/>
        <v>#N/A</v>
      </c>
      <c r="BP17" t="e">
        <f t="shared" si="29"/>
        <v>#N/A</v>
      </c>
      <c r="BQ17" t="e">
        <f t="shared" si="30"/>
        <v>#N/A</v>
      </c>
      <c r="BR17" t="e">
        <f t="shared" si="31"/>
        <v>#N/A</v>
      </c>
      <c r="BS17" t="e">
        <f t="shared" si="32"/>
        <v>#N/A</v>
      </c>
      <c r="BT17" t="e">
        <f t="shared" si="33"/>
        <v>#N/A</v>
      </c>
      <c r="BU17" t="e">
        <f t="shared" si="34"/>
        <v>#N/A</v>
      </c>
      <c r="BV17" t="e">
        <f t="shared" si="35"/>
        <v>#N/A</v>
      </c>
      <c r="BW17" t="e">
        <f t="shared" si="36"/>
        <v>#N/A</v>
      </c>
      <c r="BX17" t="e">
        <f t="shared" si="37"/>
        <v>#N/A</v>
      </c>
      <c r="BY17" t="e">
        <f t="shared" si="38"/>
        <v>#N/A</v>
      </c>
      <c r="BZ17" t="e">
        <f t="shared" si="39"/>
        <v>#N/A</v>
      </c>
    </row>
    <row r="18" spans="1:78" x14ac:dyDescent="0.3">
      <c r="A18" t="str">
        <f>日行情按到期月份分类!A18</f>
        <v>C811月</v>
      </c>
      <c r="B18" t="str">
        <f>日行情按到期月份分类!B18</f>
        <v>M1811-C-3200</v>
      </c>
      <c r="C18" t="str">
        <f>日行情按到期月份分类!C18</f>
        <v>豆粕期权M1811-C-3200</v>
      </c>
      <c r="D18">
        <f>日行情按到期月份分类!D18</f>
        <v>28</v>
      </c>
      <c r="E18">
        <f>日行情按到期月份分类!E18</f>
        <v>496</v>
      </c>
      <c r="F18">
        <f>日行情按到期月份分类!F18</f>
        <v>-118</v>
      </c>
      <c r="G18">
        <f>日行情按到期月份分类!G18</f>
        <v>-6</v>
      </c>
      <c r="I18" t="str">
        <f t="shared" si="40"/>
        <v>3200</v>
      </c>
      <c r="J18">
        <f t="shared" si="0"/>
        <v>28</v>
      </c>
      <c r="K18">
        <f t="shared" si="1"/>
        <v>496</v>
      </c>
      <c r="L18">
        <f t="shared" si="2"/>
        <v>-118</v>
      </c>
      <c r="M18">
        <f t="shared" si="3"/>
        <v>-6</v>
      </c>
      <c r="N18" t="e">
        <f t="shared" si="41"/>
        <v>#N/A</v>
      </c>
      <c r="O18" t="e">
        <f t="shared" si="42"/>
        <v>#N/A</v>
      </c>
      <c r="P18" t="e">
        <f t="shared" si="43"/>
        <v>#N/A</v>
      </c>
      <c r="Q18" t="e">
        <f t="shared" si="44"/>
        <v>#N/A</v>
      </c>
      <c r="R18" t="e">
        <f t="shared" si="45"/>
        <v>#N/A</v>
      </c>
      <c r="S18" t="e">
        <f t="shared" si="4"/>
        <v>#N/A</v>
      </c>
      <c r="T18" t="e">
        <f t="shared" si="5"/>
        <v>#N/A</v>
      </c>
      <c r="U18" t="e">
        <f t="shared" si="46"/>
        <v>#N/A</v>
      </c>
      <c r="V18" t="e">
        <f t="shared" si="47"/>
        <v>#N/A</v>
      </c>
      <c r="W18" t="e">
        <f t="shared" si="48"/>
        <v>#N/A</v>
      </c>
      <c r="X18" t="e">
        <f t="shared" si="49"/>
        <v>#N/A</v>
      </c>
      <c r="Y18" t="e">
        <f t="shared" si="50"/>
        <v>#N/A</v>
      </c>
      <c r="Z18" t="e">
        <f t="shared" si="51"/>
        <v>#N/A</v>
      </c>
      <c r="AA18" t="e">
        <f t="shared" si="52"/>
        <v>#N/A</v>
      </c>
      <c r="AB18" t="e">
        <f t="shared" si="53"/>
        <v>#N/A</v>
      </c>
      <c r="AC18" t="e">
        <f t="shared" si="6"/>
        <v>#N/A</v>
      </c>
      <c r="AD18" t="e">
        <f t="shared" si="7"/>
        <v>#N/A</v>
      </c>
      <c r="AE18" t="e">
        <f t="shared" si="54"/>
        <v>#N/A</v>
      </c>
      <c r="AF18" t="e">
        <f t="shared" si="55"/>
        <v>#N/A</v>
      </c>
      <c r="AG18" t="e">
        <f t="shared" si="56"/>
        <v>#N/A</v>
      </c>
      <c r="AH18" t="e">
        <f t="shared" si="57"/>
        <v>#N/A</v>
      </c>
      <c r="AI18" t="e">
        <f t="shared" si="58"/>
        <v>#N/A</v>
      </c>
      <c r="AJ18" t="e">
        <f t="shared" si="59"/>
        <v>#N/A</v>
      </c>
      <c r="AK18" t="e">
        <f t="shared" si="60"/>
        <v>#N/A</v>
      </c>
      <c r="AL18" t="e">
        <f t="shared" si="61"/>
        <v>#N/A</v>
      </c>
      <c r="AM18" t="e">
        <f t="shared" si="8"/>
        <v>#N/A</v>
      </c>
      <c r="AN18" t="e">
        <f t="shared" si="9"/>
        <v>#N/A</v>
      </c>
      <c r="AO18" t="e">
        <f t="shared" si="62"/>
        <v>#N/A</v>
      </c>
      <c r="AP18" t="e">
        <f t="shared" si="63"/>
        <v>#N/A</v>
      </c>
      <c r="AQ18" t="e">
        <f t="shared" si="64"/>
        <v>#N/A</v>
      </c>
      <c r="AR18" t="e">
        <f t="shared" si="65"/>
        <v>#N/A</v>
      </c>
      <c r="AS18" t="e">
        <f t="shared" si="66"/>
        <v>#N/A</v>
      </c>
      <c r="AT18" t="e">
        <f t="shared" si="67"/>
        <v>#N/A</v>
      </c>
      <c r="AU18" t="e">
        <f t="shared" si="68"/>
        <v>#N/A</v>
      </c>
      <c r="AV18" t="e">
        <f t="shared" si="69"/>
        <v>#N/A</v>
      </c>
      <c r="AW18" t="e">
        <f t="shared" si="10"/>
        <v>#N/A</v>
      </c>
      <c r="AX18" t="e">
        <f t="shared" si="11"/>
        <v>#N/A</v>
      </c>
      <c r="AY18" t="e">
        <f t="shared" si="12"/>
        <v>#N/A</v>
      </c>
      <c r="AZ18" t="e">
        <f t="shared" si="13"/>
        <v>#N/A</v>
      </c>
      <c r="BA18" t="e">
        <f t="shared" si="14"/>
        <v>#N/A</v>
      </c>
      <c r="BB18" t="e">
        <f t="shared" si="15"/>
        <v>#N/A</v>
      </c>
      <c r="BC18" t="e">
        <f t="shared" si="16"/>
        <v>#N/A</v>
      </c>
      <c r="BD18" t="e">
        <f t="shared" si="17"/>
        <v>#N/A</v>
      </c>
      <c r="BE18" t="e">
        <f t="shared" si="18"/>
        <v>#N/A</v>
      </c>
      <c r="BF18" t="e">
        <f t="shared" si="19"/>
        <v>#N/A</v>
      </c>
      <c r="BG18" t="e">
        <f t="shared" si="20"/>
        <v>#N/A</v>
      </c>
      <c r="BH18" t="e">
        <f t="shared" si="21"/>
        <v>#N/A</v>
      </c>
      <c r="BI18" t="e">
        <f t="shared" si="22"/>
        <v>#N/A</v>
      </c>
      <c r="BJ18" t="e">
        <f t="shared" si="23"/>
        <v>#N/A</v>
      </c>
      <c r="BK18" t="e">
        <f t="shared" si="24"/>
        <v>#N/A</v>
      </c>
      <c r="BL18" t="e">
        <f t="shared" si="25"/>
        <v>#N/A</v>
      </c>
      <c r="BM18" t="e">
        <f t="shared" si="26"/>
        <v>#N/A</v>
      </c>
      <c r="BN18" t="e">
        <f t="shared" si="27"/>
        <v>#N/A</v>
      </c>
      <c r="BO18" t="e">
        <f t="shared" si="28"/>
        <v>#N/A</v>
      </c>
      <c r="BP18" t="e">
        <f t="shared" si="29"/>
        <v>#N/A</v>
      </c>
      <c r="BQ18" t="e">
        <f t="shared" si="30"/>
        <v>#N/A</v>
      </c>
      <c r="BR18" t="e">
        <f t="shared" si="31"/>
        <v>#N/A</v>
      </c>
      <c r="BS18" t="e">
        <f t="shared" si="32"/>
        <v>#N/A</v>
      </c>
      <c r="BT18" t="e">
        <f t="shared" si="33"/>
        <v>#N/A</v>
      </c>
      <c r="BU18" t="e">
        <f t="shared" si="34"/>
        <v>#N/A</v>
      </c>
      <c r="BV18" t="e">
        <f t="shared" si="35"/>
        <v>#N/A</v>
      </c>
      <c r="BW18" t="e">
        <f t="shared" si="36"/>
        <v>#N/A</v>
      </c>
      <c r="BX18" t="e">
        <f t="shared" si="37"/>
        <v>#N/A</v>
      </c>
      <c r="BY18" t="e">
        <f t="shared" si="38"/>
        <v>#N/A</v>
      </c>
      <c r="BZ18" t="e">
        <f t="shared" si="39"/>
        <v>#N/A</v>
      </c>
    </row>
    <row r="19" spans="1:78" x14ac:dyDescent="0.3">
      <c r="A19" t="str">
        <f>日行情按到期月份分类!A19</f>
        <v>C811月</v>
      </c>
      <c r="B19" t="str">
        <f>日行情按到期月份分类!B19</f>
        <v>M1811-C-3250</v>
      </c>
      <c r="C19" t="str">
        <f>日行情按到期月份分类!C19</f>
        <v>豆粕期权M1811-C-3250</v>
      </c>
      <c r="D19">
        <f>日行情按到期月份分类!D19</f>
        <v>604</v>
      </c>
      <c r="E19">
        <f>日行情按到期月份分类!E19</f>
        <v>720</v>
      </c>
      <c r="F19">
        <f>日行情按到期月份分类!F19</f>
        <v>262</v>
      </c>
      <c r="G19">
        <f>日行情按到期月份分类!G19</f>
        <v>-68</v>
      </c>
      <c r="I19" t="str">
        <f t="shared" si="40"/>
        <v>3250</v>
      </c>
      <c r="J19">
        <f t="shared" si="0"/>
        <v>604</v>
      </c>
      <c r="K19">
        <f t="shared" si="1"/>
        <v>720</v>
      </c>
      <c r="L19">
        <f t="shared" si="2"/>
        <v>262</v>
      </c>
      <c r="M19">
        <f t="shared" si="3"/>
        <v>-68</v>
      </c>
      <c r="N19" t="e">
        <f t="shared" si="41"/>
        <v>#N/A</v>
      </c>
      <c r="O19" t="e">
        <f t="shared" si="42"/>
        <v>#N/A</v>
      </c>
      <c r="P19" t="e">
        <f t="shared" si="43"/>
        <v>#N/A</v>
      </c>
      <c r="Q19" t="e">
        <f t="shared" si="44"/>
        <v>#N/A</v>
      </c>
      <c r="R19" t="e">
        <f t="shared" si="45"/>
        <v>#N/A</v>
      </c>
      <c r="S19" t="e">
        <f t="shared" si="4"/>
        <v>#N/A</v>
      </c>
      <c r="T19" t="e">
        <f t="shared" si="5"/>
        <v>#N/A</v>
      </c>
      <c r="U19" t="e">
        <f t="shared" si="46"/>
        <v>#N/A</v>
      </c>
      <c r="V19" t="e">
        <f t="shared" si="47"/>
        <v>#N/A</v>
      </c>
      <c r="W19" t="e">
        <f t="shared" si="48"/>
        <v>#N/A</v>
      </c>
      <c r="X19" t="e">
        <f t="shared" si="49"/>
        <v>#N/A</v>
      </c>
      <c r="Y19" t="e">
        <f t="shared" si="50"/>
        <v>#N/A</v>
      </c>
      <c r="Z19" t="e">
        <f t="shared" si="51"/>
        <v>#N/A</v>
      </c>
      <c r="AA19" t="e">
        <f t="shared" si="52"/>
        <v>#N/A</v>
      </c>
      <c r="AB19" t="e">
        <f t="shared" si="53"/>
        <v>#N/A</v>
      </c>
      <c r="AC19" t="e">
        <f t="shared" si="6"/>
        <v>#N/A</v>
      </c>
      <c r="AD19" t="e">
        <f t="shared" si="7"/>
        <v>#N/A</v>
      </c>
      <c r="AE19" t="e">
        <f t="shared" si="54"/>
        <v>#N/A</v>
      </c>
      <c r="AF19" t="e">
        <f t="shared" si="55"/>
        <v>#N/A</v>
      </c>
      <c r="AG19" t="e">
        <f t="shared" si="56"/>
        <v>#N/A</v>
      </c>
      <c r="AH19" t="e">
        <f t="shared" si="57"/>
        <v>#N/A</v>
      </c>
      <c r="AI19" t="e">
        <f t="shared" si="58"/>
        <v>#N/A</v>
      </c>
      <c r="AJ19" t="e">
        <f t="shared" si="59"/>
        <v>#N/A</v>
      </c>
      <c r="AK19" t="e">
        <f t="shared" si="60"/>
        <v>#N/A</v>
      </c>
      <c r="AL19" t="e">
        <f t="shared" si="61"/>
        <v>#N/A</v>
      </c>
      <c r="AM19" t="e">
        <f t="shared" si="8"/>
        <v>#N/A</v>
      </c>
      <c r="AN19" t="e">
        <f t="shared" si="9"/>
        <v>#N/A</v>
      </c>
      <c r="AO19" t="e">
        <f t="shared" si="62"/>
        <v>#N/A</v>
      </c>
      <c r="AP19" t="e">
        <f t="shared" si="63"/>
        <v>#N/A</v>
      </c>
      <c r="AQ19" t="e">
        <f t="shared" si="64"/>
        <v>#N/A</v>
      </c>
      <c r="AR19" t="e">
        <f t="shared" si="65"/>
        <v>#N/A</v>
      </c>
      <c r="AS19" t="e">
        <f t="shared" si="66"/>
        <v>#N/A</v>
      </c>
      <c r="AT19" t="e">
        <f t="shared" si="67"/>
        <v>#N/A</v>
      </c>
      <c r="AU19" t="e">
        <f t="shared" si="68"/>
        <v>#N/A</v>
      </c>
      <c r="AV19" t="e">
        <f t="shared" si="69"/>
        <v>#N/A</v>
      </c>
      <c r="AW19" t="e">
        <f t="shared" si="10"/>
        <v>#N/A</v>
      </c>
      <c r="AX19" t="e">
        <f t="shared" si="11"/>
        <v>#N/A</v>
      </c>
      <c r="AY19" t="e">
        <f t="shared" si="12"/>
        <v>#N/A</v>
      </c>
      <c r="AZ19" t="e">
        <f t="shared" si="13"/>
        <v>#N/A</v>
      </c>
      <c r="BA19" t="e">
        <f t="shared" si="14"/>
        <v>#N/A</v>
      </c>
      <c r="BB19" t="e">
        <f t="shared" si="15"/>
        <v>#N/A</v>
      </c>
      <c r="BC19" t="e">
        <f t="shared" si="16"/>
        <v>#N/A</v>
      </c>
      <c r="BD19" t="e">
        <f t="shared" si="17"/>
        <v>#N/A</v>
      </c>
      <c r="BE19" t="e">
        <f t="shared" si="18"/>
        <v>#N/A</v>
      </c>
      <c r="BF19" t="e">
        <f t="shared" si="19"/>
        <v>#N/A</v>
      </c>
      <c r="BG19" t="e">
        <f t="shared" si="20"/>
        <v>#N/A</v>
      </c>
      <c r="BH19" t="e">
        <f t="shared" si="21"/>
        <v>#N/A</v>
      </c>
      <c r="BI19" t="e">
        <f t="shared" si="22"/>
        <v>#N/A</v>
      </c>
      <c r="BJ19" t="e">
        <f t="shared" si="23"/>
        <v>#N/A</v>
      </c>
      <c r="BK19" t="e">
        <f t="shared" si="24"/>
        <v>#N/A</v>
      </c>
      <c r="BL19" t="e">
        <f t="shared" si="25"/>
        <v>#N/A</v>
      </c>
      <c r="BM19" t="e">
        <f t="shared" si="26"/>
        <v>#N/A</v>
      </c>
      <c r="BN19" t="e">
        <f t="shared" si="27"/>
        <v>#N/A</v>
      </c>
      <c r="BO19" t="e">
        <f t="shared" si="28"/>
        <v>#N/A</v>
      </c>
      <c r="BP19" t="e">
        <f t="shared" si="29"/>
        <v>#N/A</v>
      </c>
      <c r="BQ19" t="e">
        <f t="shared" si="30"/>
        <v>#N/A</v>
      </c>
      <c r="BR19" t="e">
        <f t="shared" si="31"/>
        <v>#N/A</v>
      </c>
      <c r="BS19" t="e">
        <f t="shared" si="32"/>
        <v>#N/A</v>
      </c>
      <c r="BT19" t="e">
        <f t="shared" si="33"/>
        <v>#N/A</v>
      </c>
      <c r="BU19" t="e">
        <f t="shared" si="34"/>
        <v>#N/A</v>
      </c>
      <c r="BV19" t="e">
        <f t="shared" si="35"/>
        <v>#N/A</v>
      </c>
      <c r="BW19" t="e">
        <f t="shared" si="36"/>
        <v>#N/A</v>
      </c>
      <c r="BX19" t="e">
        <f t="shared" si="37"/>
        <v>#N/A</v>
      </c>
      <c r="BY19" t="e">
        <f t="shared" si="38"/>
        <v>#N/A</v>
      </c>
      <c r="BZ19" t="e">
        <f t="shared" si="39"/>
        <v>#N/A</v>
      </c>
    </row>
    <row r="20" spans="1:78" x14ac:dyDescent="0.3">
      <c r="A20" t="str">
        <f>日行情按到期月份分类!A20</f>
        <v>C811月</v>
      </c>
      <c r="B20" t="str">
        <f>日行情按到期月份分类!B20</f>
        <v>M1811-C-3300</v>
      </c>
      <c r="C20" t="str">
        <f>日行情按到期月份分类!C20</f>
        <v>豆粕期权M1811-C-3300</v>
      </c>
      <c r="D20">
        <f>日行情按到期月份分类!D20</f>
        <v>696</v>
      </c>
      <c r="E20">
        <f>日行情按到期月份分类!E20</f>
        <v>2544</v>
      </c>
      <c r="F20">
        <f>日行情按到期月份分类!F20</f>
        <v>204</v>
      </c>
      <c r="G20">
        <f>日行情按到期月份分类!G20</f>
        <v>-52</v>
      </c>
      <c r="I20" t="str">
        <f t="shared" si="40"/>
        <v>3300</v>
      </c>
      <c r="J20">
        <f t="shared" si="0"/>
        <v>696</v>
      </c>
      <c r="K20">
        <f t="shared" si="1"/>
        <v>2544</v>
      </c>
      <c r="L20">
        <f t="shared" si="2"/>
        <v>204</v>
      </c>
      <c r="M20">
        <f t="shared" si="3"/>
        <v>-52</v>
      </c>
      <c r="N20" t="e">
        <f t="shared" si="41"/>
        <v>#N/A</v>
      </c>
      <c r="O20" t="e">
        <f t="shared" si="42"/>
        <v>#N/A</v>
      </c>
      <c r="P20" t="e">
        <f t="shared" si="43"/>
        <v>#N/A</v>
      </c>
      <c r="Q20" t="e">
        <f t="shared" si="44"/>
        <v>#N/A</v>
      </c>
      <c r="R20" t="e">
        <f t="shared" si="45"/>
        <v>#N/A</v>
      </c>
      <c r="S20" t="e">
        <f t="shared" si="4"/>
        <v>#N/A</v>
      </c>
      <c r="T20" t="e">
        <f t="shared" si="5"/>
        <v>#N/A</v>
      </c>
      <c r="U20" t="e">
        <f t="shared" si="46"/>
        <v>#N/A</v>
      </c>
      <c r="V20" t="e">
        <f t="shared" si="47"/>
        <v>#N/A</v>
      </c>
      <c r="W20" t="e">
        <f t="shared" si="48"/>
        <v>#N/A</v>
      </c>
      <c r="X20" t="e">
        <f t="shared" si="49"/>
        <v>#N/A</v>
      </c>
      <c r="Y20" t="e">
        <f t="shared" si="50"/>
        <v>#N/A</v>
      </c>
      <c r="Z20" t="e">
        <f t="shared" si="51"/>
        <v>#N/A</v>
      </c>
      <c r="AA20" t="e">
        <f t="shared" si="52"/>
        <v>#N/A</v>
      </c>
      <c r="AB20" t="e">
        <f t="shared" si="53"/>
        <v>#N/A</v>
      </c>
      <c r="AC20" t="e">
        <f t="shared" si="6"/>
        <v>#N/A</v>
      </c>
      <c r="AD20" t="e">
        <f t="shared" si="7"/>
        <v>#N/A</v>
      </c>
      <c r="AE20" t="e">
        <f t="shared" si="54"/>
        <v>#N/A</v>
      </c>
      <c r="AF20" t="e">
        <f t="shared" si="55"/>
        <v>#N/A</v>
      </c>
      <c r="AG20" t="e">
        <f t="shared" si="56"/>
        <v>#N/A</v>
      </c>
      <c r="AH20" t="e">
        <f t="shared" si="57"/>
        <v>#N/A</v>
      </c>
      <c r="AI20" t="e">
        <f t="shared" si="58"/>
        <v>#N/A</v>
      </c>
      <c r="AJ20" t="e">
        <f t="shared" si="59"/>
        <v>#N/A</v>
      </c>
      <c r="AK20" t="e">
        <f t="shared" si="60"/>
        <v>#N/A</v>
      </c>
      <c r="AL20" t="e">
        <f t="shared" si="61"/>
        <v>#N/A</v>
      </c>
      <c r="AM20" t="e">
        <f t="shared" si="8"/>
        <v>#N/A</v>
      </c>
      <c r="AN20" t="e">
        <f t="shared" si="9"/>
        <v>#N/A</v>
      </c>
      <c r="AO20" t="e">
        <f t="shared" si="62"/>
        <v>#N/A</v>
      </c>
      <c r="AP20" t="e">
        <f t="shared" si="63"/>
        <v>#N/A</v>
      </c>
      <c r="AQ20" t="e">
        <f t="shared" si="64"/>
        <v>#N/A</v>
      </c>
      <c r="AR20" t="e">
        <f t="shared" si="65"/>
        <v>#N/A</v>
      </c>
      <c r="AS20" t="e">
        <f t="shared" si="66"/>
        <v>#N/A</v>
      </c>
      <c r="AT20" t="e">
        <f t="shared" si="67"/>
        <v>#N/A</v>
      </c>
      <c r="AU20" t="e">
        <f t="shared" si="68"/>
        <v>#N/A</v>
      </c>
      <c r="AV20" t="e">
        <f t="shared" si="69"/>
        <v>#N/A</v>
      </c>
      <c r="AW20" t="e">
        <f t="shared" si="10"/>
        <v>#N/A</v>
      </c>
      <c r="AX20" t="e">
        <f t="shared" si="11"/>
        <v>#N/A</v>
      </c>
      <c r="AY20" t="e">
        <f t="shared" si="12"/>
        <v>#N/A</v>
      </c>
      <c r="AZ20" t="e">
        <f t="shared" si="13"/>
        <v>#N/A</v>
      </c>
      <c r="BA20" t="e">
        <f t="shared" si="14"/>
        <v>#N/A</v>
      </c>
      <c r="BB20" t="e">
        <f t="shared" si="15"/>
        <v>#N/A</v>
      </c>
      <c r="BC20" t="e">
        <f t="shared" si="16"/>
        <v>#N/A</v>
      </c>
      <c r="BD20" t="e">
        <f t="shared" si="17"/>
        <v>#N/A</v>
      </c>
      <c r="BE20" t="e">
        <f t="shared" si="18"/>
        <v>#N/A</v>
      </c>
      <c r="BF20" t="e">
        <f t="shared" si="19"/>
        <v>#N/A</v>
      </c>
      <c r="BG20" t="e">
        <f t="shared" si="20"/>
        <v>#N/A</v>
      </c>
      <c r="BH20" t="e">
        <f t="shared" si="21"/>
        <v>#N/A</v>
      </c>
      <c r="BI20" t="e">
        <f t="shared" si="22"/>
        <v>#N/A</v>
      </c>
      <c r="BJ20" t="e">
        <f t="shared" si="23"/>
        <v>#N/A</v>
      </c>
      <c r="BK20" t="e">
        <f t="shared" si="24"/>
        <v>#N/A</v>
      </c>
      <c r="BL20" t="e">
        <f t="shared" si="25"/>
        <v>#N/A</v>
      </c>
      <c r="BM20" t="e">
        <f t="shared" si="26"/>
        <v>#N/A</v>
      </c>
      <c r="BN20" t="e">
        <f t="shared" si="27"/>
        <v>#N/A</v>
      </c>
      <c r="BO20" t="e">
        <f t="shared" si="28"/>
        <v>#N/A</v>
      </c>
      <c r="BP20" t="e">
        <f t="shared" si="29"/>
        <v>#N/A</v>
      </c>
      <c r="BQ20" t="e">
        <f t="shared" si="30"/>
        <v>#N/A</v>
      </c>
      <c r="BR20" t="e">
        <f t="shared" si="31"/>
        <v>#N/A</v>
      </c>
      <c r="BS20" t="e">
        <f t="shared" si="32"/>
        <v>#N/A</v>
      </c>
      <c r="BT20" t="e">
        <f t="shared" si="33"/>
        <v>#N/A</v>
      </c>
      <c r="BU20" t="e">
        <f t="shared" si="34"/>
        <v>#N/A</v>
      </c>
      <c r="BV20" t="e">
        <f t="shared" si="35"/>
        <v>#N/A</v>
      </c>
      <c r="BW20" t="e">
        <f t="shared" si="36"/>
        <v>#N/A</v>
      </c>
      <c r="BX20" t="e">
        <f t="shared" si="37"/>
        <v>#N/A</v>
      </c>
      <c r="BY20" t="e">
        <f t="shared" si="38"/>
        <v>#N/A</v>
      </c>
      <c r="BZ20" t="e">
        <f t="shared" si="39"/>
        <v>#N/A</v>
      </c>
    </row>
    <row r="21" spans="1:78" x14ac:dyDescent="0.3">
      <c r="A21" t="str">
        <f>日行情按到期月份分类!A21</f>
        <v>C811月</v>
      </c>
      <c r="B21" t="str">
        <f>日行情按到期月份分类!B21</f>
        <v>M1811-C-3350</v>
      </c>
      <c r="C21" t="str">
        <f>日行情按到期月份分类!C21</f>
        <v>豆粕期权M1811-C-3350</v>
      </c>
      <c r="D21">
        <f>日行情按到期月份分类!D21</f>
        <v>276</v>
      </c>
      <c r="E21">
        <f>日行情按到期月份分类!E21</f>
        <v>1312</v>
      </c>
      <c r="F21">
        <f>日行情按到期月份分类!F21</f>
        <v>64</v>
      </c>
      <c r="G21">
        <f>日行情按到期月份分类!G21</f>
        <v>-94</v>
      </c>
      <c r="I21" t="str">
        <f t="shared" si="40"/>
        <v>3350</v>
      </c>
      <c r="J21">
        <f t="shared" si="0"/>
        <v>276</v>
      </c>
      <c r="K21">
        <f t="shared" si="1"/>
        <v>1312</v>
      </c>
      <c r="L21">
        <f t="shared" si="2"/>
        <v>64</v>
      </c>
      <c r="M21">
        <f t="shared" si="3"/>
        <v>-94</v>
      </c>
      <c r="N21" t="e">
        <f t="shared" si="41"/>
        <v>#N/A</v>
      </c>
      <c r="O21" t="e">
        <f t="shared" si="42"/>
        <v>#N/A</v>
      </c>
      <c r="P21" t="e">
        <f t="shared" si="43"/>
        <v>#N/A</v>
      </c>
      <c r="Q21" t="e">
        <f t="shared" si="44"/>
        <v>#N/A</v>
      </c>
      <c r="R21" t="e">
        <f t="shared" si="45"/>
        <v>#N/A</v>
      </c>
      <c r="S21" t="e">
        <f t="shared" si="4"/>
        <v>#N/A</v>
      </c>
      <c r="T21" t="e">
        <f t="shared" si="5"/>
        <v>#N/A</v>
      </c>
      <c r="U21" t="e">
        <f t="shared" si="46"/>
        <v>#N/A</v>
      </c>
      <c r="V21" t="e">
        <f t="shared" si="47"/>
        <v>#N/A</v>
      </c>
      <c r="W21" t="e">
        <f t="shared" si="48"/>
        <v>#N/A</v>
      </c>
      <c r="X21" t="e">
        <f t="shared" si="49"/>
        <v>#N/A</v>
      </c>
      <c r="Y21" t="e">
        <f t="shared" si="50"/>
        <v>#N/A</v>
      </c>
      <c r="Z21" t="e">
        <f t="shared" si="51"/>
        <v>#N/A</v>
      </c>
      <c r="AA21" t="e">
        <f t="shared" si="52"/>
        <v>#N/A</v>
      </c>
      <c r="AB21" t="e">
        <f t="shared" si="53"/>
        <v>#N/A</v>
      </c>
      <c r="AC21" t="e">
        <f t="shared" si="6"/>
        <v>#N/A</v>
      </c>
      <c r="AD21" t="e">
        <f t="shared" si="7"/>
        <v>#N/A</v>
      </c>
      <c r="AE21" t="e">
        <f t="shared" si="54"/>
        <v>#N/A</v>
      </c>
      <c r="AF21" t="e">
        <f t="shared" si="55"/>
        <v>#N/A</v>
      </c>
      <c r="AG21" t="e">
        <f t="shared" si="56"/>
        <v>#N/A</v>
      </c>
      <c r="AH21" t="e">
        <f t="shared" si="57"/>
        <v>#N/A</v>
      </c>
      <c r="AI21" t="e">
        <f t="shared" si="58"/>
        <v>#N/A</v>
      </c>
      <c r="AJ21" t="e">
        <f t="shared" si="59"/>
        <v>#N/A</v>
      </c>
      <c r="AK21" t="e">
        <f t="shared" si="60"/>
        <v>#N/A</v>
      </c>
      <c r="AL21" t="e">
        <f t="shared" si="61"/>
        <v>#N/A</v>
      </c>
      <c r="AM21" t="e">
        <f t="shared" si="8"/>
        <v>#N/A</v>
      </c>
      <c r="AN21" t="e">
        <f t="shared" si="9"/>
        <v>#N/A</v>
      </c>
      <c r="AO21" t="e">
        <f t="shared" si="62"/>
        <v>#N/A</v>
      </c>
      <c r="AP21" t="e">
        <f t="shared" si="63"/>
        <v>#N/A</v>
      </c>
      <c r="AQ21" t="e">
        <f t="shared" si="64"/>
        <v>#N/A</v>
      </c>
      <c r="AR21" t="e">
        <f t="shared" si="65"/>
        <v>#N/A</v>
      </c>
      <c r="AS21" t="e">
        <f t="shared" si="66"/>
        <v>#N/A</v>
      </c>
      <c r="AT21" t="e">
        <f t="shared" si="67"/>
        <v>#N/A</v>
      </c>
      <c r="AU21" t="e">
        <f t="shared" si="68"/>
        <v>#N/A</v>
      </c>
      <c r="AV21" t="e">
        <f t="shared" si="69"/>
        <v>#N/A</v>
      </c>
      <c r="AW21" t="e">
        <f t="shared" si="10"/>
        <v>#N/A</v>
      </c>
      <c r="AX21" t="e">
        <f t="shared" si="11"/>
        <v>#N/A</v>
      </c>
      <c r="AY21" t="e">
        <f t="shared" si="12"/>
        <v>#N/A</v>
      </c>
      <c r="AZ21" t="e">
        <f t="shared" si="13"/>
        <v>#N/A</v>
      </c>
      <c r="BA21" t="e">
        <f t="shared" si="14"/>
        <v>#N/A</v>
      </c>
      <c r="BB21" t="e">
        <f t="shared" si="15"/>
        <v>#N/A</v>
      </c>
      <c r="BC21" t="e">
        <f t="shared" si="16"/>
        <v>#N/A</v>
      </c>
      <c r="BD21" t="e">
        <f t="shared" si="17"/>
        <v>#N/A</v>
      </c>
      <c r="BE21" t="e">
        <f t="shared" si="18"/>
        <v>#N/A</v>
      </c>
      <c r="BF21" t="e">
        <f t="shared" si="19"/>
        <v>#N/A</v>
      </c>
      <c r="BG21" t="e">
        <f t="shared" si="20"/>
        <v>#N/A</v>
      </c>
      <c r="BH21" t="e">
        <f t="shared" si="21"/>
        <v>#N/A</v>
      </c>
      <c r="BI21" t="e">
        <f t="shared" si="22"/>
        <v>#N/A</v>
      </c>
      <c r="BJ21" t="e">
        <f t="shared" si="23"/>
        <v>#N/A</v>
      </c>
      <c r="BK21" t="e">
        <f t="shared" si="24"/>
        <v>#N/A</v>
      </c>
      <c r="BL21" t="e">
        <f t="shared" si="25"/>
        <v>#N/A</v>
      </c>
      <c r="BM21" t="e">
        <f t="shared" si="26"/>
        <v>#N/A</v>
      </c>
      <c r="BN21" t="e">
        <f t="shared" si="27"/>
        <v>#N/A</v>
      </c>
      <c r="BO21" t="e">
        <f t="shared" si="28"/>
        <v>#N/A</v>
      </c>
      <c r="BP21" t="e">
        <f t="shared" si="29"/>
        <v>#N/A</v>
      </c>
      <c r="BQ21" t="e">
        <f t="shared" si="30"/>
        <v>#N/A</v>
      </c>
      <c r="BR21" t="e">
        <f t="shared" si="31"/>
        <v>#N/A</v>
      </c>
      <c r="BS21" t="e">
        <f t="shared" si="32"/>
        <v>#N/A</v>
      </c>
      <c r="BT21" t="e">
        <f t="shared" si="33"/>
        <v>#N/A</v>
      </c>
      <c r="BU21" t="e">
        <f t="shared" si="34"/>
        <v>#N/A</v>
      </c>
      <c r="BV21" t="e">
        <f t="shared" si="35"/>
        <v>#N/A</v>
      </c>
      <c r="BW21" t="e">
        <f t="shared" si="36"/>
        <v>#N/A</v>
      </c>
      <c r="BX21" t="e">
        <f t="shared" si="37"/>
        <v>#N/A</v>
      </c>
      <c r="BY21" t="e">
        <f t="shared" si="38"/>
        <v>#N/A</v>
      </c>
      <c r="BZ21" t="e">
        <f t="shared" si="39"/>
        <v>#N/A</v>
      </c>
    </row>
    <row r="22" spans="1:78" x14ac:dyDescent="0.3">
      <c r="A22" t="str">
        <f>日行情按到期月份分类!A22</f>
        <v>C811月</v>
      </c>
      <c r="B22" t="str">
        <f>日行情按到期月份分类!B22</f>
        <v>M1811-C-3400</v>
      </c>
      <c r="C22" t="str">
        <f>日行情按到期月份分类!C22</f>
        <v>豆粕期权M1811-C-3400</v>
      </c>
      <c r="D22">
        <f>日行情按到期月份分类!D22</f>
        <v>256</v>
      </c>
      <c r="E22">
        <f>日行情按到期月份分类!E22</f>
        <v>1168</v>
      </c>
      <c r="F22">
        <f>日行情按到期月份分类!F22</f>
        <v>-1274</v>
      </c>
      <c r="G22">
        <f>日行情按到期月份分类!G22</f>
        <v>-54</v>
      </c>
      <c r="I22" t="str">
        <f t="shared" si="40"/>
        <v>3400</v>
      </c>
      <c r="J22">
        <f t="shared" si="0"/>
        <v>256</v>
      </c>
      <c r="K22">
        <f t="shared" si="1"/>
        <v>1168</v>
      </c>
      <c r="L22">
        <f t="shared" si="2"/>
        <v>-1274</v>
      </c>
      <c r="M22">
        <f t="shared" si="3"/>
        <v>-54</v>
      </c>
      <c r="N22" t="e">
        <f t="shared" si="41"/>
        <v>#N/A</v>
      </c>
      <c r="O22" t="e">
        <f t="shared" si="42"/>
        <v>#N/A</v>
      </c>
      <c r="P22" t="e">
        <f t="shared" si="43"/>
        <v>#N/A</v>
      </c>
      <c r="Q22" t="e">
        <f t="shared" si="44"/>
        <v>#N/A</v>
      </c>
      <c r="R22" t="e">
        <f t="shared" si="45"/>
        <v>#N/A</v>
      </c>
      <c r="S22" t="e">
        <f t="shared" si="4"/>
        <v>#N/A</v>
      </c>
      <c r="T22" t="e">
        <f t="shared" si="5"/>
        <v>#N/A</v>
      </c>
      <c r="U22" t="e">
        <f t="shared" si="46"/>
        <v>#N/A</v>
      </c>
      <c r="V22" t="e">
        <f t="shared" si="47"/>
        <v>#N/A</v>
      </c>
      <c r="W22" t="e">
        <f t="shared" si="48"/>
        <v>#N/A</v>
      </c>
      <c r="X22" t="e">
        <f t="shared" si="49"/>
        <v>#N/A</v>
      </c>
      <c r="Y22" t="e">
        <f t="shared" si="50"/>
        <v>#N/A</v>
      </c>
      <c r="Z22" t="e">
        <f t="shared" si="51"/>
        <v>#N/A</v>
      </c>
      <c r="AA22" t="e">
        <f t="shared" si="52"/>
        <v>#N/A</v>
      </c>
      <c r="AB22" t="e">
        <f t="shared" si="53"/>
        <v>#N/A</v>
      </c>
      <c r="AC22" t="e">
        <f t="shared" si="6"/>
        <v>#N/A</v>
      </c>
      <c r="AD22" t="e">
        <f t="shared" si="7"/>
        <v>#N/A</v>
      </c>
      <c r="AE22" t="e">
        <f t="shared" si="54"/>
        <v>#N/A</v>
      </c>
      <c r="AF22" t="e">
        <f t="shared" si="55"/>
        <v>#N/A</v>
      </c>
      <c r="AG22" t="e">
        <f t="shared" si="56"/>
        <v>#N/A</v>
      </c>
      <c r="AH22" t="e">
        <f t="shared" si="57"/>
        <v>#N/A</v>
      </c>
      <c r="AI22" t="e">
        <f t="shared" si="58"/>
        <v>#N/A</v>
      </c>
      <c r="AJ22" t="e">
        <f t="shared" si="59"/>
        <v>#N/A</v>
      </c>
      <c r="AK22" t="e">
        <f t="shared" si="60"/>
        <v>#N/A</v>
      </c>
      <c r="AL22" t="e">
        <f t="shared" si="61"/>
        <v>#N/A</v>
      </c>
      <c r="AM22" t="e">
        <f t="shared" si="8"/>
        <v>#N/A</v>
      </c>
      <c r="AN22" t="e">
        <f t="shared" si="9"/>
        <v>#N/A</v>
      </c>
      <c r="AO22" t="e">
        <f t="shared" si="62"/>
        <v>#N/A</v>
      </c>
      <c r="AP22" t="e">
        <f t="shared" si="63"/>
        <v>#N/A</v>
      </c>
      <c r="AQ22" t="e">
        <f t="shared" si="64"/>
        <v>#N/A</v>
      </c>
      <c r="AR22" t="e">
        <f t="shared" si="65"/>
        <v>#N/A</v>
      </c>
      <c r="AS22" t="e">
        <f t="shared" si="66"/>
        <v>#N/A</v>
      </c>
      <c r="AT22" t="e">
        <f t="shared" si="67"/>
        <v>#N/A</v>
      </c>
      <c r="AU22" t="e">
        <f t="shared" si="68"/>
        <v>#N/A</v>
      </c>
      <c r="AV22" t="e">
        <f t="shared" si="69"/>
        <v>#N/A</v>
      </c>
      <c r="AW22" t="e">
        <f t="shared" si="10"/>
        <v>#N/A</v>
      </c>
      <c r="AX22" t="e">
        <f t="shared" si="11"/>
        <v>#N/A</v>
      </c>
      <c r="AY22" t="e">
        <f t="shared" si="12"/>
        <v>#N/A</v>
      </c>
      <c r="AZ22" t="e">
        <f t="shared" si="13"/>
        <v>#N/A</v>
      </c>
      <c r="BA22" t="e">
        <f t="shared" si="14"/>
        <v>#N/A</v>
      </c>
      <c r="BB22" t="e">
        <f t="shared" si="15"/>
        <v>#N/A</v>
      </c>
      <c r="BC22" t="e">
        <f t="shared" si="16"/>
        <v>#N/A</v>
      </c>
      <c r="BD22" t="e">
        <f t="shared" si="17"/>
        <v>#N/A</v>
      </c>
      <c r="BE22" t="e">
        <f t="shared" si="18"/>
        <v>#N/A</v>
      </c>
      <c r="BF22" t="e">
        <f t="shared" si="19"/>
        <v>#N/A</v>
      </c>
      <c r="BG22" t="e">
        <f t="shared" si="20"/>
        <v>#N/A</v>
      </c>
      <c r="BH22" t="e">
        <f t="shared" si="21"/>
        <v>#N/A</v>
      </c>
      <c r="BI22" t="e">
        <f t="shared" si="22"/>
        <v>#N/A</v>
      </c>
      <c r="BJ22" t="e">
        <f t="shared" si="23"/>
        <v>#N/A</v>
      </c>
      <c r="BK22" t="e">
        <f t="shared" si="24"/>
        <v>#N/A</v>
      </c>
      <c r="BL22" t="e">
        <f t="shared" si="25"/>
        <v>#N/A</v>
      </c>
      <c r="BM22" t="e">
        <f t="shared" si="26"/>
        <v>#N/A</v>
      </c>
      <c r="BN22" t="e">
        <f t="shared" si="27"/>
        <v>#N/A</v>
      </c>
      <c r="BO22" t="e">
        <f t="shared" si="28"/>
        <v>#N/A</v>
      </c>
      <c r="BP22" t="e">
        <f t="shared" si="29"/>
        <v>#N/A</v>
      </c>
      <c r="BQ22" t="e">
        <f t="shared" si="30"/>
        <v>#N/A</v>
      </c>
      <c r="BR22" t="e">
        <f t="shared" si="31"/>
        <v>#N/A</v>
      </c>
      <c r="BS22" t="e">
        <f t="shared" si="32"/>
        <v>#N/A</v>
      </c>
      <c r="BT22" t="e">
        <f t="shared" si="33"/>
        <v>#N/A</v>
      </c>
      <c r="BU22" t="e">
        <f t="shared" si="34"/>
        <v>#N/A</v>
      </c>
      <c r="BV22" t="e">
        <f t="shared" si="35"/>
        <v>#N/A</v>
      </c>
      <c r="BW22" t="e">
        <f t="shared" si="36"/>
        <v>#N/A</v>
      </c>
      <c r="BX22" t="e">
        <f t="shared" si="37"/>
        <v>#N/A</v>
      </c>
      <c r="BY22" t="e">
        <f t="shared" si="38"/>
        <v>#N/A</v>
      </c>
      <c r="BZ22" t="e">
        <f t="shared" si="39"/>
        <v>#N/A</v>
      </c>
    </row>
    <row r="23" spans="1:78" x14ac:dyDescent="0.3">
      <c r="A23" t="str">
        <f>日行情按到期月份分类!A23</f>
        <v>C811月</v>
      </c>
      <c r="B23" t="str">
        <f>日行情按到期月份分类!B23</f>
        <v>M1811-C-3450</v>
      </c>
      <c r="C23" t="str">
        <f>日行情按到期月份分类!C23</f>
        <v>豆粕期权M1811-C-3450</v>
      </c>
      <c r="D23">
        <f>日行情按到期月份分类!D23</f>
        <v>198</v>
      </c>
      <c r="E23">
        <f>日行情按到期月份分类!E23</f>
        <v>1142</v>
      </c>
      <c r="F23">
        <f>日行情按到期月份分类!F23</f>
        <v>-470</v>
      </c>
      <c r="G23">
        <f>日行情按到期月份分类!G23</f>
        <v>-84</v>
      </c>
      <c r="I23" t="str">
        <f t="shared" si="40"/>
        <v>3450</v>
      </c>
      <c r="J23">
        <f t="shared" si="0"/>
        <v>198</v>
      </c>
      <c r="K23">
        <f t="shared" si="1"/>
        <v>1142</v>
      </c>
      <c r="L23">
        <f t="shared" si="2"/>
        <v>-470</v>
      </c>
      <c r="M23">
        <f t="shared" si="3"/>
        <v>-84</v>
      </c>
      <c r="N23" t="e">
        <f t="shared" si="41"/>
        <v>#N/A</v>
      </c>
      <c r="O23" t="e">
        <f t="shared" si="42"/>
        <v>#N/A</v>
      </c>
      <c r="P23" t="e">
        <f t="shared" si="43"/>
        <v>#N/A</v>
      </c>
      <c r="Q23" t="e">
        <f t="shared" si="44"/>
        <v>#N/A</v>
      </c>
      <c r="R23" t="e">
        <f t="shared" si="45"/>
        <v>#N/A</v>
      </c>
      <c r="S23" t="e">
        <f t="shared" si="4"/>
        <v>#N/A</v>
      </c>
      <c r="T23" t="e">
        <f t="shared" si="5"/>
        <v>#N/A</v>
      </c>
      <c r="U23" t="e">
        <f t="shared" si="46"/>
        <v>#N/A</v>
      </c>
      <c r="V23" t="e">
        <f t="shared" si="47"/>
        <v>#N/A</v>
      </c>
      <c r="W23" t="e">
        <f t="shared" si="48"/>
        <v>#N/A</v>
      </c>
      <c r="X23" t="e">
        <f t="shared" si="49"/>
        <v>#N/A</v>
      </c>
      <c r="Y23" t="e">
        <f t="shared" si="50"/>
        <v>#N/A</v>
      </c>
      <c r="Z23" t="e">
        <f t="shared" si="51"/>
        <v>#N/A</v>
      </c>
      <c r="AA23" t="e">
        <f t="shared" si="52"/>
        <v>#N/A</v>
      </c>
      <c r="AB23" t="e">
        <f t="shared" si="53"/>
        <v>#N/A</v>
      </c>
      <c r="AC23" t="e">
        <f t="shared" si="6"/>
        <v>#N/A</v>
      </c>
      <c r="AD23" t="e">
        <f t="shared" si="7"/>
        <v>#N/A</v>
      </c>
      <c r="AE23" t="e">
        <f t="shared" si="54"/>
        <v>#N/A</v>
      </c>
      <c r="AF23" t="e">
        <f t="shared" si="55"/>
        <v>#N/A</v>
      </c>
      <c r="AG23" t="e">
        <f t="shared" si="56"/>
        <v>#N/A</v>
      </c>
      <c r="AH23" t="e">
        <f t="shared" si="57"/>
        <v>#N/A</v>
      </c>
      <c r="AI23" t="e">
        <f t="shared" si="58"/>
        <v>#N/A</v>
      </c>
      <c r="AJ23" t="e">
        <f t="shared" si="59"/>
        <v>#N/A</v>
      </c>
      <c r="AK23" t="e">
        <f t="shared" si="60"/>
        <v>#N/A</v>
      </c>
      <c r="AL23" t="e">
        <f t="shared" si="61"/>
        <v>#N/A</v>
      </c>
      <c r="AM23" t="e">
        <f t="shared" si="8"/>
        <v>#N/A</v>
      </c>
      <c r="AN23" t="e">
        <f t="shared" si="9"/>
        <v>#N/A</v>
      </c>
      <c r="AO23" t="e">
        <f t="shared" si="62"/>
        <v>#N/A</v>
      </c>
      <c r="AP23" t="e">
        <f t="shared" si="63"/>
        <v>#N/A</v>
      </c>
      <c r="AQ23" t="e">
        <f t="shared" si="64"/>
        <v>#N/A</v>
      </c>
      <c r="AR23" t="e">
        <f t="shared" si="65"/>
        <v>#N/A</v>
      </c>
      <c r="AS23" t="e">
        <f t="shared" si="66"/>
        <v>#N/A</v>
      </c>
      <c r="AT23" t="e">
        <f t="shared" si="67"/>
        <v>#N/A</v>
      </c>
      <c r="AU23" t="e">
        <f t="shared" si="68"/>
        <v>#N/A</v>
      </c>
      <c r="AV23" t="e">
        <f t="shared" si="69"/>
        <v>#N/A</v>
      </c>
      <c r="AW23" t="e">
        <f t="shared" si="10"/>
        <v>#N/A</v>
      </c>
      <c r="AX23" t="e">
        <f t="shared" si="11"/>
        <v>#N/A</v>
      </c>
      <c r="AY23" t="e">
        <f t="shared" si="12"/>
        <v>#N/A</v>
      </c>
      <c r="AZ23" t="e">
        <f t="shared" si="13"/>
        <v>#N/A</v>
      </c>
      <c r="BA23" t="e">
        <f t="shared" si="14"/>
        <v>#N/A</v>
      </c>
      <c r="BB23" t="e">
        <f t="shared" si="15"/>
        <v>#N/A</v>
      </c>
      <c r="BC23" t="e">
        <f t="shared" si="16"/>
        <v>#N/A</v>
      </c>
      <c r="BD23" t="e">
        <f t="shared" si="17"/>
        <v>#N/A</v>
      </c>
      <c r="BE23" t="e">
        <f t="shared" si="18"/>
        <v>#N/A</v>
      </c>
      <c r="BF23" t="e">
        <f t="shared" si="19"/>
        <v>#N/A</v>
      </c>
      <c r="BG23" t="e">
        <f t="shared" si="20"/>
        <v>#N/A</v>
      </c>
      <c r="BH23" t="e">
        <f t="shared" si="21"/>
        <v>#N/A</v>
      </c>
      <c r="BI23" t="e">
        <f t="shared" si="22"/>
        <v>#N/A</v>
      </c>
      <c r="BJ23" t="e">
        <f t="shared" si="23"/>
        <v>#N/A</v>
      </c>
      <c r="BK23" t="e">
        <f t="shared" si="24"/>
        <v>#N/A</v>
      </c>
      <c r="BL23" t="e">
        <f t="shared" si="25"/>
        <v>#N/A</v>
      </c>
      <c r="BM23" t="e">
        <f t="shared" si="26"/>
        <v>#N/A</v>
      </c>
      <c r="BN23" t="e">
        <f t="shared" si="27"/>
        <v>#N/A</v>
      </c>
      <c r="BO23" t="e">
        <f t="shared" si="28"/>
        <v>#N/A</v>
      </c>
      <c r="BP23" t="e">
        <f t="shared" si="29"/>
        <v>#N/A</v>
      </c>
      <c r="BQ23" t="e">
        <f t="shared" si="30"/>
        <v>#N/A</v>
      </c>
      <c r="BR23" t="e">
        <f t="shared" si="31"/>
        <v>#N/A</v>
      </c>
      <c r="BS23" t="e">
        <f t="shared" si="32"/>
        <v>#N/A</v>
      </c>
      <c r="BT23" t="e">
        <f t="shared" si="33"/>
        <v>#N/A</v>
      </c>
      <c r="BU23" t="e">
        <f t="shared" si="34"/>
        <v>#N/A</v>
      </c>
      <c r="BV23" t="e">
        <f t="shared" si="35"/>
        <v>#N/A</v>
      </c>
      <c r="BW23" t="e">
        <f t="shared" si="36"/>
        <v>#N/A</v>
      </c>
      <c r="BX23" t="e">
        <f t="shared" si="37"/>
        <v>#N/A</v>
      </c>
      <c r="BY23" t="e">
        <f t="shared" si="38"/>
        <v>#N/A</v>
      </c>
      <c r="BZ23" t="e">
        <f t="shared" si="39"/>
        <v>#N/A</v>
      </c>
    </row>
    <row r="24" spans="1:78" x14ac:dyDescent="0.3">
      <c r="A24" t="str">
        <f>日行情按到期月份分类!A24</f>
        <v>C811月</v>
      </c>
      <c r="B24" t="str">
        <f>日行情按到期月份分类!B24</f>
        <v>M1811-C-3500</v>
      </c>
      <c r="C24" t="str">
        <f>日行情按到期月份分类!C24</f>
        <v>豆粕期权M1811-C-3500</v>
      </c>
      <c r="D24">
        <f>日行情按到期月份分类!D24</f>
        <v>442</v>
      </c>
      <c r="E24">
        <f>日行情按到期月份分类!E24</f>
        <v>1578</v>
      </c>
      <c r="F24">
        <f>日行情按到期月份分类!F24</f>
        <v>-718</v>
      </c>
      <c r="G24">
        <f>日行情按到期月份分类!G24</f>
        <v>200</v>
      </c>
      <c r="I24" t="str">
        <f t="shared" si="40"/>
        <v>3500</v>
      </c>
      <c r="J24">
        <f t="shared" si="0"/>
        <v>442</v>
      </c>
      <c r="K24">
        <f t="shared" si="1"/>
        <v>1578</v>
      </c>
      <c r="L24">
        <f t="shared" si="2"/>
        <v>-718</v>
      </c>
      <c r="M24">
        <f t="shared" si="3"/>
        <v>200</v>
      </c>
      <c r="N24" t="e">
        <f t="shared" si="41"/>
        <v>#N/A</v>
      </c>
      <c r="O24" t="e">
        <f t="shared" si="42"/>
        <v>#N/A</v>
      </c>
      <c r="P24" t="e">
        <f t="shared" si="43"/>
        <v>#N/A</v>
      </c>
      <c r="Q24" t="e">
        <f t="shared" si="44"/>
        <v>#N/A</v>
      </c>
      <c r="R24" t="e">
        <f t="shared" si="45"/>
        <v>#N/A</v>
      </c>
      <c r="S24" t="e">
        <f t="shared" si="4"/>
        <v>#N/A</v>
      </c>
      <c r="T24" t="e">
        <f t="shared" si="5"/>
        <v>#N/A</v>
      </c>
      <c r="U24" t="e">
        <f t="shared" si="46"/>
        <v>#N/A</v>
      </c>
      <c r="V24" t="e">
        <f t="shared" si="47"/>
        <v>#N/A</v>
      </c>
      <c r="W24" t="e">
        <f t="shared" si="48"/>
        <v>#N/A</v>
      </c>
      <c r="X24" t="e">
        <f t="shared" si="49"/>
        <v>#N/A</v>
      </c>
      <c r="Y24" t="e">
        <f t="shared" si="50"/>
        <v>#N/A</v>
      </c>
      <c r="Z24" t="e">
        <f t="shared" si="51"/>
        <v>#N/A</v>
      </c>
      <c r="AA24" t="e">
        <f t="shared" si="52"/>
        <v>#N/A</v>
      </c>
      <c r="AB24" t="e">
        <f t="shared" si="53"/>
        <v>#N/A</v>
      </c>
      <c r="AC24" t="e">
        <f t="shared" si="6"/>
        <v>#N/A</v>
      </c>
      <c r="AD24" t="e">
        <f t="shared" si="7"/>
        <v>#N/A</v>
      </c>
      <c r="AE24" t="e">
        <f t="shared" si="54"/>
        <v>#N/A</v>
      </c>
      <c r="AF24" t="e">
        <f t="shared" si="55"/>
        <v>#N/A</v>
      </c>
      <c r="AG24" t="e">
        <f t="shared" si="56"/>
        <v>#N/A</v>
      </c>
      <c r="AH24" t="e">
        <f t="shared" si="57"/>
        <v>#N/A</v>
      </c>
      <c r="AI24" t="e">
        <f t="shared" si="58"/>
        <v>#N/A</v>
      </c>
      <c r="AJ24" t="e">
        <f t="shared" si="59"/>
        <v>#N/A</v>
      </c>
      <c r="AK24" t="e">
        <f t="shared" si="60"/>
        <v>#N/A</v>
      </c>
      <c r="AL24" t="e">
        <f t="shared" si="61"/>
        <v>#N/A</v>
      </c>
      <c r="AM24" t="e">
        <f t="shared" si="8"/>
        <v>#N/A</v>
      </c>
      <c r="AN24" t="e">
        <f t="shared" si="9"/>
        <v>#N/A</v>
      </c>
      <c r="AO24" t="e">
        <f t="shared" si="62"/>
        <v>#N/A</v>
      </c>
      <c r="AP24" t="e">
        <f t="shared" si="63"/>
        <v>#N/A</v>
      </c>
      <c r="AQ24" t="e">
        <f t="shared" si="64"/>
        <v>#N/A</v>
      </c>
      <c r="AR24" t="e">
        <f t="shared" si="65"/>
        <v>#N/A</v>
      </c>
      <c r="AS24" t="e">
        <f t="shared" si="66"/>
        <v>#N/A</v>
      </c>
      <c r="AT24" t="e">
        <f t="shared" si="67"/>
        <v>#N/A</v>
      </c>
      <c r="AU24" t="e">
        <f t="shared" si="68"/>
        <v>#N/A</v>
      </c>
      <c r="AV24" t="e">
        <f t="shared" si="69"/>
        <v>#N/A</v>
      </c>
      <c r="AW24" t="e">
        <f t="shared" si="10"/>
        <v>#N/A</v>
      </c>
      <c r="AX24" t="e">
        <f t="shared" si="11"/>
        <v>#N/A</v>
      </c>
      <c r="AY24" t="e">
        <f t="shared" si="12"/>
        <v>#N/A</v>
      </c>
      <c r="AZ24" t="e">
        <f t="shared" si="13"/>
        <v>#N/A</v>
      </c>
      <c r="BA24" t="e">
        <f t="shared" si="14"/>
        <v>#N/A</v>
      </c>
      <c r="BB24" t="e">
        <f t="shared" si="15"/>
        <v>#N/A</v>
      </c>
      <c r="BC24" t="e">
        <f t="shared" si="16"/>
        <v>#N/A</v>
      </c>
      <c r="BD24" t="e">
        <f t="shared" si="17"/>
        <v>#N/A</v>
      </c>
      <c r="BE24" t="e">
        <f t="shared" si="18"/>
        <v>#N/A</v>
      </c>
      <c r="BF24" t="e">
        <f t="shared" si="19"/>
        <v>#N/A</v>
      </c>
      <c r="BG24" t="e">
        <f t="shared" si="20"/>
        <v>#N/A</v>
      </c>
      <c r="BH24" t="e">
        <f t="shared" si="21"/>
        <v>#N/A</v>
      </c>
      <c r="BI24" t="e">
        <f t="shared" si="22"/>
        <v>#N/A</v>
      </c>
      <c r="BJ24" t="e">
        <f t="shared" si="23"/>
        <v>#N/A</v>
      </c>
      <c r="BK24" t="e">
        <f t="shared" si="24"/>
        <v>#N/A</v>
      </c>
      <c r="BL24" t="e">
        <f t="shared" si="25"/>
        <v>#N/A</v>
      </c>
      <c r="BM24" t="e">
        <f t="shared" si="26"/>
        <v>#N/A</v>
      </c>
      <c r="BN24" t="e">
        <f t="shared" si="27"/>
        <v>#N/A</v>
      </c>
      <c r="BO24" t="e">
        <f t="shared" si="28"/>
        <v>#N/A</v>
      </c>
      <c r="BP24" t="e">
        <f t="shared" si="29"/>
        <v>#N/A</v>
      </c>
      <c r="BQ24" t="e">
        <f t="shared" si="30"/>
        <v>#N/A</v>
      </c>
      <c r="BR24" t="e">
        <f t="shared" si="31"/>
        <v>#N/A</v>
      </c>
      <c r="BS24" t="e">
        <f t="shared" si="32"/>
        <v>#N/A</v>
      </c>
      <c r="BT24" t="e">
        <f t="shared" si="33"/>
        <v>#N/A</v>
      </c>
      <c r="BU24" t="e">
        <f t="shared" si="34"/>
        <v>#N/A</v>
      </c>
      <c r="BV24" t="e">
        <f t="shared" si="35"/>
        <v>#N/A</v>
      </c>
      <c r="BW24" t="e">
        <f t="shared" si="36"/>
        <v>#N/A</v>
      </c>
      <c r="BX24" t="e">
        <f t="shared" si="37"/>
        <v>#N/A</v>
      </c>
      <c r="BY24" t="e">
        <f t="shared" si="38"/>
        <v>#N/A</v>
      </c>
      <c r="BZ24" t="e">
        <f t="shared" si="39"/>
        <v>#N/A</v>
      </c>
    </row>
    <row r="25" spans="1:78" x14ac:dyDescent="0.3">
      <c r="A25" t="str">
        <f>日行情按到期月份分类!A25</f>
        <v>C811月</v>
      </c>
      <c r="B25" t="str">
        <f>日行情按到期月份分类!B25</f>
        <v>M1811-C-3550</v>
      </c>
      <c r="C25" t="str">
        <f>日行情按到期月份分类!C25</f>
        <v>豆粕期权M1811-C-3550</v>
      </c>
      <c r="D25">
        <f>日行情按到期月份分类!D25</f>
        <v>168</v>
      </c>
      <c r="E25">
        <f>日行情按到期月份分类!E25</f>
        <v>942</v>
      </c>
      <c r="F25">
        <f>日行情按到期月份分类!F25</f>
        <v>68</v>
      </c>
      <c r="G25">
        <f>日行情按到期月份分类!G25</f>
        <v>-8</v>
      </c>
      <c r="I25" t="str">
        <f t="shared" si="40"/>
        <v>3550</v>
      </c>
      <c r="J25">
        <f t="shared" si="0"/>
        <v>168</v>
      </c>
      <c r="K25">
        <f t="shared" si="1"/>
        <v>942</v>
      </c>
      <c r="L25">
        <f t="shared" si="2"/>
        <v>68</v>
      </c>
      <c r="M25">
        <f t="shared" si="3"/>
        <v>-8</v>
      </c>
      <c r="N25" t="e">
        <f t="shared" si="41"/>
        <v>#N/A</v>
      </c>
      <c r="O25" t="e">
        <f t="shared" si="42"/>
        <v>#N/A</v>
      </c>
      <c r="P25" t="e">
        <f t="shared" si="43"/>
        <v>#N/A</v>
      </c>
      <c r="Q25" t="e">
        <f t="shared" si="44"/>
        <v>#N/A</v>
      </c>
      <c r="R25" t="e">
        <f t="shared" si="45"/>
        <v>#N/A</v>
      </c>
      <c r="S25" t="e">
        <f t="shared" si="4"/>
        <v>#N/A</v>
      </c>
      <c r="T25" t="e">
        <f t="shared" si="5"/>
        <v>#N/A</v>
      </c>
      <c r="U25" t="e">
        <f t="shared" si="46"/>
        <v>#N/A</v>
      </c>
      <c r="V25" t="e">
        <f t="shared" si="47"/>
        <v>#N/A</v>
      </c>
      <c r="W25" t="e">
        <f t="shared" si="48"/>
        <v>#N/A</v>
      </c>
      <c r="X25" t="e">
        <f t="shared" si="49"/>
        <v>#N/A</v>
      </c>
      <c r="Y25" t="e">
        <f t="shared" si="50"/>
        <v>#N/A</v>
      </c>
      <c r="Z25" t="e">
        <f t="shared" si="51"/>
        <v>#N/A</v>
      </c>
      <c r="AA25" t="e">
        <f t="shared" si="52"/>
        <v>#N/A</v>
      </c>
      <c r="AB25" t="e">
        <f t="shared" si="53"/>
        <v>#N/A</v>
      </c>
      <c r="AC25" t="e">
        <f t="shared" si="6"/>
        <v>#N/A</v>
      </c>
      <c r="AD25" t="e">
        <f t="shared" si="7"/>
        <v>#N/A</v>
      </c>
      <c r="AE25" t="e">
        <f t="shared" si="54"/>
        <v>#N/A</v>
      </c>
      <c r="AF25" t="e">
        <f t="shared" si="55"/>
        <v>#N/A</v>
      </c>
      <c r="AG25" t="e">
        <f t="shared" si="56"/>
        <v>#N/A</v>
      </c>
      <c r="AH25" t="e">
        <f t="shared" si="57"/>
        <v>#N/A</v>
      </c>
      <c r="AI25" t="e">
        <f t="shared" si="58"/>
        <v>#N/A</v>
      </c>
      <c r="AJ25" t="e">
        <f t="shared" si="59"/>
        <v>#N/A</v>
      </c>
      <c r="AK25" t="e">
        <f t="shared" si="60"/>
        <v>#N/A</v>
      </c>
      <c r="AL25" t="e">
        <f t="shared" si="61"/>
        <v>#N/A</v>
      </c>
      <c r="AM25" t="e">
        <f t="shared" si="8"/>
        <v>#N/A</v>
      </c>
      <c r="AN25" t="e">
        <f t="shared" si="9"/>
        <v>#N/A</v>
      </c>
      <c r="AO25" t="e">
        <f t="shared" si="62"/>
        <v>#N/A</v>
      </c>
      <c r="AP25" t="e">
        <f t="shared" si="63"/>
        <v>#N/A</v>
      </c>
      <c r="AQ25" t="e">
        <f t="shared" si="64"/>
        <v>#N/A</v>
      </c>
      <c r="AR25" t="e">
        <f t="shared" si="65"/>
        <v>#N/A</v>
      </c>
      <c r="AS25" t="e">
        <f t="shared" si="66"/>
        <v>#N/A</v>
      </c>
      <c r="AT25" t="e">
        <f t="shared" si="67"/>
        <v>#N/A</v>
      </c>
      <c r="AU25" t="e">
        <f t="shared" si="68"/>
        <v>#N/A</v>
      </c>
      <c r="AV25" t="e">
        <f t="shared" si="69"/>
        <v>#N/A</v>
      </c>
      <c r="AW25" t="e">
        <f t="shared" si="10"/>
        <v>#N/A</v>
      </c>
      <c r="AX25" t="e">
        <f t="shared" si="11"/>
        <v>#N/A</v>
      </c>
      <c r="AY25" t="e">
        <f t="shared" si="12"/>
        <v>#N/A</v>
      </c>
      <c r="AZ25" t="e">
        <f t="shared" si="13"/>
        <v>#N/A</v>
      </c>
      <c r="BA25" t="e">
        <f t="shared" si="14"/>
        <v>#N/A</v>
      </c>
      <c r="BB25" t="e">
        <f t="shared" si="15"/>
        <v>#N/A</v>
      </c>
      <c r="BC25" t="e">
        <f t="shared" si="16"/>
        <v>#N/A</v>
      </c>
      <c r="BD25" t="e">
        <f t="shared" si="17"/>
        <v>#N/A</v>
      </c>
      <c r="BE25" t="e">
        <f t="shared" si="18"/>
        <v>#N/A</v>
      </c>
      <c r="BF25" t="e">
        <f t="shared" si="19"/>
        <v>#N/A</v>
      </c>
      <c r="BG25" t="e">
        <f t="shared" si="20"/>
        <v>#N/A</v>
      </c>
      <c r="BH25" t="e">
        <f t="shared" si="21"/>
        <v>#N/A</v>
      </c>
      <c r="BI25" t="e">
        <f t="shared" si="22"/>
        <v>#N/A</v>
      </c>
      <c r="BJ25" t="e">
        <f t="shared" si="23"/>
        <v>#N/A</v>
      </c>
      <c r="BK25" t="e">
        <f t="shared" si="24"/>
        <v>#N/A</v>
      </c>
      <c r="BL25" t="e">
        <f t="shared" si="25"/>
        <v>#N/A</v>
      </c>
      <c r="BM25" t="e">
        <f t="shared" si="26"/>
        <v>#N/A</v>
      </c>
      <c r="BN25" t="e">
        <f t="shared" si="27"/>
        <v>#N/A</v>
      </c>
      <c r="BO25" t="e">
        <f t="shared" si="28"/>
        <v>#N/A</v>
      </c>
      <c r="BP25" t="e">
        <f t="shared" si="29"/>
        <v>#N/A</v>
      </c>
      <c r="BQ25" t="e">
        <f t="shared" si="30"/>
        <v>#N/A</v>
      </c>
      <c r="BR25" t="e">
        <f t="shared" si="31"/>
        <v>#N/A</v>
      </c>
      <c r="BS25" t="e">
        <f t="shared" si="32"/>
        <v>#N/A</v>
      </c>
      <c r="BT25" t="e">
        <f t="shared" si="33"/>
        <v>#N/A</v>
      </c>
      <c r="BU25" t="e">
        <f t="shared" si="34"/>
        <v>#N/A</v>
      </c>
      <c r="BV25" t="e">
        <f t="shared" si="35"/>
        <v>#N/A</v>
      </c>
      <c r="BW25" t="e">
        <f t="shared" si="36"/>
        <v>#N/A</v>
      </c>
      <c r="BX25" t="e">
        <f t="shared" si="37"/>
        <v>#N/A</v>
      </c>
      <c r="BY25" t="e">
        <f t="shared" si="38"/>
        <v>#N/A</v>
      </c>
      <c r="BZ25" t="e">
        <f t="shared" si="39"/>
        <v>#N/A</v>
      </c>
    </row>
    <row r="26" spans="1:78" x14ac:dyDescent="0.3">
      <c r="A26" t="str">
        <f>日行情按到期月份分类!A26</f>
        <v>C811月</v>
      </c>
      <c r="B26" t="str">
        <f>日行情按到期月份分类!B26</f>
        <v>M1811-C-3600</v>
      </c>
      <c r="C26" t="str">
        <f>日行情按到期月份分类!C26</f>
        <v>豆粕期权M1811-C-3600</v>
      </c>
      <c r="D26">
        <f>日行情按到期月份分类!D26</f>
        <v>432</v>
      </c>
      <c r="E26">
        <f>日行情按到期月份分类!E26</f>
        <v>1044</v>
      </c>
      <c r="F26">
        <f>日行情按到期月份分类!F26</f>
        <v>136</v>
      </c>
      <c r="G26">
        <f>日行情按到期月份分类!G26</f>
        <v>164</v>
      </c>
      <c r="I26" t="str">
        <f t="shared" si="40"/>
        <v>3600</v>
      </c>
      <c r="J26">
        <f t="shared" si="0"/>
        <v>432</v>
      </c>
      <c r="K26">
        <f t="shared" si="1"/>
        <v>1044</v>
      </c>
      <c r="L26">
        <f t="shared" si="2"/>
        <v>136</v>
      </c>
      <c r="M26">
        <f t="shared" si="3"/>
        <v>164</v>
      </c>
      <c r="N26" t="e">
        <f t="shared" si="41"/>
        <v>#N/A</v>
      </c>
      <c r="O26" t="e">
        <f t="shared" si="42"/>
        <v>#N/A</v>
      </c>
      <c r="P26" t="e">
        <f t="shared" si="43"/>
        <v>#N/A</v>
      </c>
      <c r="Q26" t="e">
        <f t="shared" si="44"/>
        <v>#N/A</v>
      </c>
      <c r="R26" t="e">
        <f t="shared" si="45"/>
        <v>#N/A</v>
      </c>
      <c r="S26" t="e">
        <f t="shared" si="4"/>
        <v>#N/A</v>
      </c>
      <c r="T26" t="e">
        <f t="shared" si="5"/>
        <v>#N/A</v>
      </c>
      <c r="U26" t="e">
        <f t="shared" si="46"/>
        <v>#N/A</v>
      </c>
      <c r="V26" t="e">
        <f t="shared" si="47"/>
        <v>#N/A</v>
      </c>
      <c r="W26" t="e">
        <f t="shared" si="48"/>
        <v>#N/A</v>
      </c>
      <c r="X26" t="e">
        <f t="shared" si="49"/>
        <v>#N/A</v>
      </c>
      <c r="Y26" t="e">
        <f t="shared" si="50"/>
        <v>#N/A</v>
      </c>
      <c r="Z26" t="e">
        <f t="shared" si="51"/>
        <v>#N/A</v>
      </c>
      <c r="AA26" t="e">
        <f t="shared" si="52"/>
        <v>#N/A</v>
      </c>
      <c r="AB26" t="e">
        <f t="shared" si="53"/>
        <v>#N/A</v>
      </c>
      <c r="AC26" t="e">
        <f t="shared" si="6"/>
        <v>#N/A</v>
      </c>
      <c r="AD26" t="e">
        <f t="shared" si="7"/>
        <v>#N/A</v>
      </c>
      <c r="AE26" t="e">
        <f t="shared" si="54"/>
        <v>#N/A</v>
      </c>
      <c r="AF26" t="e">
        <f t="shared" si="55"/>
        <v>#N/A</v>
      </c>
      <c r="AG26" t="e">
        <f t="shared" si="56"/>
        <v>#N/A</v>
      </c>
      <c r="AH26" t="e">
        <f t="shared" si="57"/>
        <v>#N/A</v>
      </c>
      <c r="AI26" t="e">
        <f t="shared" si="58"/>
        <v>#N/A</v>
      </c>
      <c r="AJ26" t="e">
        <f t="shared" si="59"/>
        <v>#N/A</v>
      </c>
      <c r="AK26" t="e">
        <f t="shared" si="60"/>
        <v>#N/A</v>
      </c>
      <c r="AL26" t="e">
        <f t="shared" si="61"/>
        <v>#N/A</v>
      </c>
      <c r="AM26" t="e">
        <f t="shared" si="8"/>
        <v>#N/A</v>
      </c>
      <c r="AN26" t="e">
        <f t="shared" si="9"/>
        <v>#N/A</v>
      </c>
      <c r="AO26" t="e">
        <f t="shared" si="62"/>
        <v>#N/A</v>
      </c>
      <c r="AP26" t="e">
        <f t="shared" si="63"/>
        <v>#N/A</v>
      </c>
      <c r="AQ26" t="e">
        <f t="shared" si="64"/>
        <v>#N/A</v>
      </c>
      <c r="AR26" t="e">
        <f t="shared" si="65"/>
        <v>#N/A</v>
      </c>
      <c r="AS26" t="e">
        <f t="shared" si="66"/>
        <v>#N/A</v>
      </c>
      <c r="AT26" t="e">
        <f t="shared" si="67"/>
        <v>#N/A</v>
      </c>
      <c r="AU26" t="e">
        <f t="shared" si="68"/>
        <v>#N/A</v>
      </c>
      <c r="AV26" t="e">
        <f t="shared" si="69"/>
        <v>#N/A</v>
      </c>
      <c r="AW26" t="e">
        <f t="shared" si="10"/>
        <v>#N/A</v>
      </c>
      <c r="AX26" t="e">
        <f t="shared" si="11"/>
        <v>#N/A</v>
      </c>
      <c r="AY26" t="e">
        <f t="shared" si="12"/>
        <v>#N/A</v>
      </c>
      <c r="AZ26" t="e">
        <f t="shared" si="13"/>
        <v>#N/A</v>
      </c>
      <c r="BA26" t="e">
        <f t="shared" si="14"/>
        <v>#N/A</v>
      </c>
      <c r="BB26" t="e">
        <f t="shared" si="15"/>
        <v>#N/A</v>
      </c>
      <c r="BC26" t="e">
        <f t="shared" si="16"/>
        <v>#N/A</v>
      </c>
      <c r="BD26" t="e">
        <f t="shared" si="17"/>
        <v>#N/A</v>
      </c>
      <c r="BE26" t="e">
        <f t="shared" si="18"/>
        <v>#N/A</v>
      </c>
      <c r="BF26" t="e">
        <f t="shared" si="19"/>
        <v>#N/A</v>
      </c>
      <c r="BG26" t="e">
        <f t="shared" si="20"/>
        <v>#N/A</v>
      </c>
      <c r="BH26" t="e">
        <f t="shared" si="21"/>
        <v>#N/A</v>
      </c>
      <c r="BI26" t="e">
        <f t="shared" si="22"/>
        <v>#N/A</v>
      </c>
      <c r="BJ26" t="e">
        <f t="shared" si="23"/>
        <v>#N/A</v>
      </c>
      <c r="BK26" t="e">
        <f t="shared" si="24"/>
        <v>#N/A</v>
      </c>
      <c r="BL26" t="e">
        <f t="shared" si="25"/>
        <v>#N/A</v>
      </c>
      <c r="BM26" t="e">
        <f t="shared" si="26"/>
        <v>#N/A</v>
      </c>
      <c r="BN26" t="e">
        <f t="shared" si="27"/>
        <v>#N/A</v>
      </c>
      <c r="BO26" t="e">
        <f t="shared" si="28"/>
        <v>#N/A</v>
      </c>
      <c r="BP26" t="e">
        <f t="shared" si="29"/>
        <v>#N/A</v>
      </c>
      <c r="BQ26" t="e">
        <f t="shared" si="30"/>
        <v>#N/A</v>
      </c>
      <c r="BR26" t="e">
        <f t="shared" si="31"/>
        <v>#N/A</v>
      </c>
      <c r="BS26" t="e">
        <f t="shared" si="32"/>
        <v>#N/A</v>
      </c>
      <c r="BT26" t="e">
        <f t="shared" si="33"/>
        <v>#N/A</v>
      </c>
      <c r="BU26" t="e">
        <f t="shared" si="34"/>
        <v>#N/A</v>
      </c>
      <c r="BV26" t="e">
        <f t="shared" si="35"/>
        <v>#N/A</v>
      </c>
      <c r="BW26" t="e">
        <f t="shared" si="36"/>
        <v>#N/A</v>
      </c>
      <c r="BX26" t="e">
        <f t="shared" si="37"/>
        <v>#N/A</v>
      </c>
      <c r="BY26" t="e">
        <f t="shared" si="38"/>
        <v>#N/A</v>
      </c>
      <c r="BZ26" t="e">
        <f t="shared" si="39"/>
        <v>#N/A</v>
      </c>
    </row>
    <row r="27" spans="1:78" x14ac:dyDescent="0.3">
      <c r="A27" t="str">
        <f>日行情按到期月份分类!A27</f>
        <v>P811月</v>
      </c>
      <c r="B27" t="str">
        <f>日行情按到期月份分类!B27</f>
        <v>M1811-P-2500</v>
      </c>
      <c r="C27" t="str">
        <f>日行情按到期月份分类!C27</f>
        <v>豆粕期权M1811-P-2500</v>
      </c>
      <c r="D27">
        <f>日行情按到期月份分类!D27</f>
        <v>86</v>
      </c>
      <c r="E27">
        <f>日行情按到期月份分类!E27</f>
        <v>1552</v>
      </c>
      <c r="F27">
        <f>日行情按到期月份分类!F27</f>
        <v>86</v>
      </c>
      <c r="G27">
        <f>日行情按到期月份分类!G27</f>
        <v>20</v>
      </c>
      <c r="I27" t="e">
        <f t="shared" si="40"/>
        <v>#N/A</v>
      </c>
      <c r="J27" t="e">
        <f t="shared" si="0"/>
        <v>#N/A</v>
      </c>
      <c r="K27" t="e">
        <f t="shared" si="1"/>
        <v>#N/A</v>
      </c>
      <c r="L27" t="e">
        <f t="shared" si="2"/>
        <v>#N/A</v>
      </c>
      <c r="M27" t="e">
        <f t="shared" si="3"/>
        <v>#N/A</v>
      </c>
      <c r="N27" t="str">
        <f t="shared" si="41"/>
        <v>2500</v>
      </c>
      <c r="O27">
        <f t="shared" si="42"/>
        <v>86</v>
      </c>
      <c r="P27">
        <f t="shared" si="43"/>
        <v>1552</v>
      </c>
      <c r="Q27">
        <f t="shared" si="44"/>
        <v>86</v>
      </c>
      <c r="R27">
        <f t="shared" si="45"/>
        <v>20</v>
      </c>
      <c r="S27" t="e">
        <f t="shared" si="4"/>
        <v>#N/A</v>
      </c>
      <c r="T27" t="e">
        <f t="shared" si="5"/>
        <v>#N/A</v>
      </c>
      <c r="U27" t="e">
        <f t="shared" si="46"/>
        <v>#N/A</v>
      </c>
      <c r="V27" t="e">
        <f t="shared" si="47"/>
        <v>#N/A</v>
      </c>
      <c r="W27" t="e">
        <f t="shared" si="48"/>
        <v>#N/A</v>
      </c>
      <c r="X27" t="e">
        <f t="shared" si="49"/>
        <v>#N/A</v>
      </c>
      <c r="Y27" t="e">
        <f t="shared" si="50"/>
        <v>#N/A</v>
      </c>
      <c r="Z27" t="e">
        <f t="shared" si="51"/>
        <v>#N/A</v>
      </c>
      <c r="AA27" t="e">
        <f t="shared" si="52"/>
        <v>#N/A</v>
      </c>
      <c r="AB27" t="e">
        <f t="shared" si="53"/>
        <v>#N/A</v>
      </c>
      <c r="AC27" t="e">
        <f t="shared" si="6"/>
        <v>#N/A</v>
      </c>
      <c r="AD27" t="e">
        <f t="shared" si="7"/>
        <v>#N/A</v>
      </c>
      <c r="AE27" t="e">
        <f t="shared" si="54"/>
        <v>#N/A</v>
      </c>
      <c r="AF27" t="e">
        <f t="shared" si="55"/>
        <v>#N/A</v>
      </c>
      <c r="AG27" t="e">
        <f t="shared" si="56"/>
        <v>#N/A</v>
      </c>
      <c r="AH27" t="e">
        <f t="shared" si="57"/>
        <v>#N/A</v>
      </c>
      <c r="AI27" t="e">
        <f t="shared" si="58"/>
        <v>#N/A</v>
      </c>
      <c r="AJ27" t="e">
        <f t="shared" si="59"/>
        <v>#N/A</v>
      </c>
      <c r="AK27" t="e">
        <f t="shared" si="60"/>
        <v>#N/A</v>
      </c>
      <c r="AL27" t="e">
        <f t="shared" si="61"/>
        <v>#N/A</v>
      </c>
      <c r="AM27" t="e">
        <f t="shared" si="8"/>
        <v>#N/A</v>
      </c>
      <c r="AN27" t="e">
        <f t="shared" si="9"/>
        <v>#N/A</v>
      </c>
      <c r="AO27" t="e">
        <f t="shared" si="62"/>
        <v>#N/A</v>
      </c>
      <c r="AP27" t="e">
        <f t="shared" si="63"/>
        <v>#N/A</v>
      </c>
      <c r="AQ27" t="e">
        <f t="shared" si="64"/>
        <v>#N/A</v>
      </c>
      <c r="AR27" t="e">
        <f t="shared" si="65"/>
        <v>#N/A</v>
      </c>
      <c r="AS27" t="e">
        <f t="shared" si="66"/>
        <v>#N/A</v>
      </c>
      <c r="AT27" t="e">
        <f t="shared" si="67"/>
        <v>#N/A</v>
      </c>
      <c r="AU27" t="e">
        <f t="shared" si="68"/>
        <v>#N/A</v>
      </c>
      <c r="AV27" t="e">
        <f t="shared" si="69"/>
        <v>#N/A</v>
      </c>
      <c r="AW27" t="e">
        <f t="shared" si="10"/>
        <v>#N/A</v>
      </c>
      <c r="AX27" t="e">
        <f t="shared" si="11"/>
        <v>#N/A</v>
      </c>
      <c r="AY27" t="e">
        <f t="shared" si="12"/>
        <v>#N/A</v>
      </c>
      <c r="AZ27" t="e">
        <f t="shared" si="13"/>
        <v>#N/A</v>
      </c>
      <c r="BA27" t="e">
        <f t="shared" si="14"/>
        <v>#N/A</v>
      </c>
      <c r="BB27" t="e">
        <f t="shared" si="15"/>
        <v>#N/A</v>
      </c>
      <c r="BC27" t="e">
        <f t="shared" si="16"/>
        <v>#N/A</v>
      </c>
      <c r="BD27" t="e">
        <f t="shared" si="17"/>
        <v>#N/A</v>
      </c>
      <c r="BE27" t="e">
        <f t="shared" si="18"/>
        <v>#N/A</v>
      </c>
      <c r="BF27" t="e">
        <f t="shared" si="19"/>
        <v>#N/A</v>
      </c>
      <c r="BG27" t="e">
        <f t="shared" si="20"/>
        <v>#N/A</v>
      </c>
      <c r="BH27" t="e">
        <f t="shared" si="21"/>
        <v>#N/A</v>
      </c>
      <c r="BI27" t="e">
        <f t="shared" si="22"/>
        <v>#N/A</v>
      </c>
      <c r="BJ27" t="e">
        <f t="shared" si="23"/>
        <v>#N/A</v>
      </c>
      <c r="BK27" t="e">
        <f t="shared" si="24"/>
        <v>#N/A</v>
      </c>
      <c r="BL27" t="e">
        <f t="shared" si="25"/>
        <v>#N/A</v>
      </c>
      <c r="BM27" t="e">
        <f t="shared" si="26"/>
        <v>#N/A</v>
      </c>
      <c r="BN27" t="e">
        <f t="shared" si="27"/>
        <v>#N/A</v>
      </c>
      <c r="BO27" t="e">
        <f t="shared" si="28"/>
        <v>#N/A</v>
      </c>
      <c r="BP27" t="e">
        <f t="shared" si="29"/>
        <v>#N/A</v>
      </c>
      <c r="BQ27" t="e">
        <f t="shared" si="30"/>
        <v>#N/A</v>
      </c>
      <c r="BR27" t="e">
        <f t="shared" si="31"/>
        <v>#N/A</v>
      </c>
      <c r="BS27" t="e">
        <f t="shared" si="32"/>
        <v>#N/A</v>
      </c>
      <c r="BT27" t="e">
        <f t="shared" si="33"/>
        <v>#N/A</v>
      </c>
      <c r="BU27" t="e">
        <f t="shared" si="34"/>
        <v>#N/A</v>
      </c>
      <c r="BV27" t="e">
        <f t="shared" si="35"/>
        <v>#N/A</v>
      </c>
      <c r="BW27" t="e">
        <f t="shared" si="36"/>
        <v>#N/A</v>
      </c>
      <c r="BX27" t="e">
        <f t="shared" si="37"/>
        <v>#N/A</v>
      </c>
      <c r="BY27" t="e">
        <f t="shared" si="38"/>
        <v>#N/A</v>
      </c>
      <c r="BZ27" t="e">
        <f t="shared" si="39"/>
        <v>#N/A</v>
      </c>
    </row>
    <row r="28" spans="1:78" x14ac:dyDescent="0.3">
      <c r="A28" t="str">
        <f>日行情按到期月份分类!A28</f>
        <v>P811月</v>
      </c>
      <c r="B28" t="str">
        <f>日行情按到期月份分类!B28</f>
        <v>M1811-P-2550</v>
      </c>
      <c r="C28" t="str">
        <f>日行情按到期月份分类!C28</f>
        <v>豆粕期权M1811-P-2550</v>
      </c>
      <c r="D28">
        <f>日行情按到期月份分类!D28</f>
        <v>20</v>
      </c>
      <c r="E28">
        <f>日行情按到期月份分类!E28</f>
        <v>2076</v>
      </c>
      <c r="F28">
        <f>日行情按到期月份分类!F28</f>
        <v>0</v>
      </c>
      <c r="G28">
        <f>日行情按到期月份分类!G28</f>
        <v>0</v>
      </c>
      <c r="I28" t="e">
        <f t="shared" si="40"/>
        <v>#N/A</v>
      </c>
      <c r="J28" t="e">
        <f t="shared" si="0"/>
        <v>#N/A</v>
      </c>
      <c r="K28" t="e">
        <f t="shared" si="1"/>
        <v>#N/A</v>
      </c>
      <c r="L28" t="e">
        <f t="shared" si="2"/>
        <v>#N/A</v>
      </c>
      <c r="M28" t="e">
        <f t="shared" si="3"/>
        <v>#N/A</v>
      </c>
      <c r="N28" t="str">
        <f t="shared" si="41"/>
        <v>2550</v>
      </c>
      <c r="O28">
        <f t="shared" si="42"/>
        <v>20</v>
      </c>
      <c r="P28">
        <f t="shared" si="43"/>
        <v>2076</v>
      </c>
      <c r="Q28">
        <f t="shared" si="44"/>
        <v>0</v>
      </c>
      <c r="R28">
        <f t="shared" si="45"/>
        <v>0</v>
      </c>
      <c r="S28" t="e">
        <f t="shared" si="4"/>
        <v>#N/A</v>
      </c>
      <c r="T28" t="e">
        <f t="shared" si="5"/>
        <v>#N/A</v>
      </c>
      <c r="U28" t="e">
        <f t="shared" si="46"/>
        <v>#N/A</v>
      </c>
      <c r="V28" t="e">
        <f t="shared" si="47"/>
        <v>#N/A</v>
      </c>
      <c r="W28" t="e">
        <f t="shared" si="48"/>
        <v>#N/A</v>
      </c>
      <c r="X28" t="e">
        <f t="shared" si="49"/>
        <v>#N/A</v>
      </c>
      <c r="Y28" t="e">
        <f t="shared" si="50"/>
        <v>#N/A</v>
      </c>
      <c r="Z28" t="e">
        <f t="shared" si="51"/>
        <v>#N/A</v>
      </c>
      <c r="AA28" t="e">
        <f t="shared" si="52"/>
        <v>#N/A</v>
      </c>
      <c r="AB28" t="e">
        <f t="shared" si="53"/>
        <v>#N/A</v>
      </c>
      <c r="AC28" t="e">
        <f t="shared" si="6"/>
        <v>#N/A</v>
      </c>
      <c r="AD28" t="e">
        <f t="shared" si="7"/>
        <v>#N/A</v>
      </c>
      <c r="AE28" t="e">
        <f t="shared" si="54"/>
        <v>#N/A</v>
      </c>
      <c r="AF28" t="e">
        <f t="shared" si="55"/>
        <v>#N/A</v>
      </c>
      <c r="AG28" t="e">
        <f t="shared" si="56"/>
        <v>#N/A</v>
      </c>
      <c r="AH28" t="e">
        <f t="shared" si="57"/>
        <v>#N/A</v>
      </c>
      <c r="AI28" t="e">
        <f t="shared" si="58"/>
        <v>#N/A</v>
      </c>
      <c r="AJ28" t="e">
        <f t="shared" si="59"/>
        <v>#N/A</v>
      </c>
      <c r="AK28" t="e">
        <f t="shared" si="60"/>
        <v>#N/A</v>
      </c>
      <c r="AL28" t="e">
        <f t="shared" si="61"/>
        <v>#N/A</v>
      </c>
      <c r="AM28" t="e">
        <f t="shared" si="8"/>
        <v>#N/A</v>
      </c>
      <c r="AN28" t="e">
        <f t="shared" si="9"/>
        <v>#N/A</v>
      </c>
      <c r="AO28" t="e">
        <f t="shared" si="62"/>
        <v>#N/A</v>
      </c>
      <c r="AP28" t="e">
        <f t="shared" si="63"/>
        <v>#N/A</v>
      </c>
      <c r="AQ28" t="e">
        <f t="shared" si="64"/>
        <v>#N/A</v>
      </c>
      <c r="AR28" t="e">
        <f t="shared" si="65"/>
        <v>#N/A</v>
      </c>
      <c r="AS28" t="e">
        <f t="shared" si="66"/>
        <v>#N/A</v>
      </c>
      <c r="AT28" t="e">
        <f t="shared" si="67"/>
        <v>#N/A</v>
      </c>
      <c r="AU28" t="e">
        <f t="shared" si="68"/>
        <v>#N/A</v>
      </c>
      <c r="AV28" t="e">
        <f t="shared" si="69"/>
        <v>#N/A</v>
      </c>
      <c r="AW28" t="e">
        <f t="shared" si="10"/>
        <v>#N/A</v>
      </c>
      <c r="AX28" t="e">
        <f t="shared" si="11"/>
        <v>#N/A</v>
      </c>
      <c r="AY28" t="e">
        <f t="shared" si="12"/>
        <v>#N/A</v>
      </c>
      <c r="AZ28" t="e">
        <f t="shared" si="13"/>
        <v>#N/A</v>
      </c>
      <c r="BA28" t="e">
        <f t="shared" si="14"/>
        <v>#N/A</v>
      </c>
      <c r="BB28" t="e">
        <f t="shared" si="15"/>
        <v>#N/A</v>
      </c>
      <c r="BC28" t="e">
        <f t="shared" si="16"/>
        <v>#N/A</v>
      </c>
      <c r="BD28" t="e">
        <f t="shared" si="17"/>
        <v>#N/A</v>
      </c>
      <c r="BE28" t="e">
        <f t="shared" si="18"/>
        <v>#N/A</v>
      </c>
      <c r="BF28" t="e">
        <f t="shared" si="19"/>
        <v>#N/A</v>
      </c>
      <c r="BG28" t="e">
        <f t="shared" si="20"/>
        <v>#N/A</v>
      </c>
      <c r="BH28" t="e">
        <f t="shared" si="21"/>
        <v>#N/A</v>
      </c>
      <c r="BI28" t="e">
        <f t="shared" si="22"/>
        <v>#N/A</v>
      </c>
      <c r="BJ28" t="e">
        <f t="shared" si="23"/>
        <v>#N/A</v>
      </c>
      <c r="BK28" t="e">
        <f t="shared" si="24"/>
        <v>#N/A</v>
      </c>
      <c r="BL28" t="e">
        <f t="shared" si="25"/>
        <v>#N/A</v>
      </c>
      <c r="BM28" t="e">
        <f t="shared" si="26"/>
        <v>#N/A</v>
      </c>
      <c r="BN28" t="e">
        <f t="shared" si="27"/>
        <v>#N/A</v>
      </c>
      <c r="BO28" t="e">
        <f t="shared" si="28"/>
        <v>#N/A</v>
      </c>
      <c r="BP28" t="e">
        <f t="shared" si="29"/>
        <v>#N/A</v>
      </c>
      <c r="BQ28" t="e">
        <f t="shared" si="30"/>
        <v>#N/A</v>
      </c>
      <c r="BR28" t="e">
        <f t="shared" si="31"/>
        <v>#N/A</v>
      </c>
      <c r="BS28" t="e">
        <f t="shared" si="32"/>
        <v>#N/A</v>
      </c>
      <c r="BT28" t="e">
        <f t="shared" si="33"/>
        <v>#N/A</v>
      </c>
      <c r="BU28" t="e">
        <f t="shared" si="34"/>
        <v>#N/A</v>
      </c>
      <c r="BV28" t="e">
        <f t="shared" si="35"/>
        <v>#N/A</v>
      </c>
      <c r="BW28" t="e">
        <f t="shared" si="36"/>
        <v>#N/A</v>
      </c>
      <c r="BX28" t="e">
        <f t="shared" si="37"/>
        <v>#N/A</v>
      </c>
      <c r="BY28" t="e">
        <f t="shared" si="38"/>
        <v>#N/A</v>
      </c>
      <c r="BZ28" t="e">
        <f t="shared" si="39"/>
        <v>#N/A</v>
      </c>
    </row>
    <row r="29" spans="1:78" x14ac:dyDescent="0.3">
      <c r="A29" t="str">
        <f>日行情按到期月份分类!A29</f>
        <v>P811月</v>
      </c>
      <c r="B29" t="str">
        <f>日行情按到期月份分类!B29</f>
        <v>M1811-P-2600</v>
      </c>
      <c r="C29" t="str">
        <f>日行情按到期月份分类!C29</f>
        <v>豆粕期权M1811-P-2600</v>
      </c>
      <c r="D29">
        <f>日行情按到期月份分类!D29</f>
        <v>42</v>
      </c>
      <c r="E29">
        <f>日行情按到期月份分类!E29</f>
        <v>590</v>
      </c>
      <c r="F29">
        <f>日行情按到期月份分类!F29</f>
        <v>42</v>
      </c>
      <c r="G29">
        <f>日行情按到期月份分类!G29</f>
        <v>-2</v>
      </c>
      <c r="I29" t="e">
        <f t="shared" si="40"/>
        <v>#N/A</v>
      </c>
      <c r="J29" t="e">
        <f t="shared" si="0"/>
        <v>#N/A</v>
      </c>
      <c r="K29" t="e">
        <f t="shared" si="1"/>
        <v>#N/A</v>
      </c>
      <c r="L29" t="e">
        <f t="shared" si="2"/>
        <v>#N/A</v>
      </c>
      <c r="M29" t="e">
        <f t="shared" si="3"/>
        <v>#N/A</v>
      </c>
      <c r="N29" t="str">
        <f t="shared" si="41"/>
        <v>2600</v>
      </c>
      <c r="O29">
        <f t="shared" si="42"/>
        <v>42</v>
      </c>
      <c r="P29">
        <f t="shared" si="43"/>
        <v>590</v>
      </c>
      <c r="Q29">
        <f t="shared" si="44"/>
        <v>42</v>
      </c>
      <c r="R29">
        <f t="shared" si="45"/>
        <v>-2</v>
      </c>
      <c r="S29" t="e">
        <f t="shared" si="4"/>
        <v>#N/A</v>
      </c>
      <c r="T29" t="e">
        <f t="shared" si="5"/>
        <v>#N/A</v>
      </c>
      <c r="U29" t="e">
        <f t="shared" si="46"/>
        <v>#N/A</v>
      </c>
      <c r="V29" t="e">
        <f t="shared" si="47"/>
        <v>#N/A</v>
      </c>
      <c r="W29" t="e">
        <f t="shared" si="48"/>
        <v>#N/A</v>
      </c>
      <c r="X29" t="e">
        <f t="shared" si="49"/>
        <v>#N/A</v>
      </c>
      <c r="Y29" t="e">
        <f t="shared" si="50"/>
        <v>#N/A</v>
      </c>
      <c r="Z29" t="e">
        <f t="shared" si="51"/>
        <v>#N/A</v>
      </c>
      <c r="AA29" t="e">
        <f t="shared" si="52"/>
        <v>#N/A</v>
      </c>
      <c r="AB29" t="e">
        <f t="shared" si="53"/>
        <v>#N/A</v>
      </c>
      <c r="AC29" t="e">
        <f t="shared" si="6"/>
        <v>#N/A</v>
      </c>
      <c r="AD29" t="e">
        <f t="shared" si="7"/>
        <v>#N/A</v>
      </c>
      <c r="AE29" t="e">
        <f t="shared" si="54"/>
        <v>#N/A</v>
      </c>
      <c r="AF29" t="e">
        <f t="shared" si="55"/>
        <v>#N/A</v>
      </c>
      <c r="AG29" t="e">
        <f t="shared" si="56"/>
        <v>#N/A</v>
      </c>
      <c r="AH29" t="e">
        <f t="shared" si="57"/>
        <v>#N/A</v>
      </c>
      <c r="AI29" t="e">
        <f t="shared" si="58"/>
        <v>#N/A</v>
      </c>
      <c r="AJ29" t="e">
        <f t="shared" si="59"/>
        <v>#N/A</v>
      </c>
      <c r="AK29" t="e">
        <f t="shared" si="60"/>
        <v>#N/A</v>
      </c>
      <c r="AL29" t="e">
        <f t="shared" si="61"/>
        <v>#N/A</v>
      </c>
      <c r="AM29" t="e">
        <f t="shared" si="8"/>
        <v>#N/A</v>
      </c>
      <c r="AN29" t="e">
        <f t="shared" si="9"/>
        <v>#N/A</v>
      </c>
      <c r="AO29" t="e">
        <f t="shared" si="62"/>
        <v>#N/A</v>
      </c>
      <c r="AP29" t="e">
        <f t="shared" si="63"/>
        <v>#N/A</v>
      </c>
      <c r="AQ29" t="e">
        <f t="shared" si="64"/>
        <v>#N/A</v>
      </c>
      <c r="AR29" t="e">
        <f t="shared" si="65"/>
        <v>#N/A</v>
      </c>
      <c r="AS29" t="e">
        <f t="shared" si="66"/>
        <v>#N/A</v>
      </c>
      <c r="AT29" t="e">
        <f t="shared" si="67"/>
        <v>#N/A</v>
      </c>
      <c r="AU29" t="e">
        <f t="shared" si="68"/>
        <v>#N/A</v>
      </c>
      <c r="AV29" t="e">
        <f t="shared" si="69"/>
        <v>#N/A</v>
      </c>
      <c r="AW29" t="e">
        <f t="shared" si="10"/>
        <v>#N/A</v>
      </c>
      <c r="AX29" t="e">
        <f t="shared" si="11"/>
        <v>#N/A</v>
      </c>
      <c r="AY29" t="e">
        <f t="shared" si="12"/>
        <v>#N/A</v>
      </c>
      <c r="AZ29" t="e">
        <f t="shared" si="13"/>
        <v>#N/A</v>
      </c>
      <c r="BA29" t="e">
        <f t="shared" si="14"/>
        <v>#N/A</v>
      </c>
      <c r="BB29" t="e">
        <f t="shared" si="15"/>
        <v>#N/A</v>
      </c>
      <c r="BC29" t="e">
        <f t="shared" si="16"/>
        <v>#N/A</v>
      </c>
      <c r="BD29" t="e">
        <f t="shared" si="17"/>
        <v>#N/A</v>
      </c>
      <c r="BE29" t="e">
        <f t="shared" si="18"/>
        <v>#N/A</v>
      </c>
      <c r="BF29" t="e">
        <f t="shared" si="19"/>
        <v>#N/A</v>
      </c>
      <c r="BG29" t="e">
        <f t="shared" si="20"/>
        <v>#N/A</v>
      </c>
      <c r="BH29" t="e">
        <f t="shared" si="21"/>
        <v>#N/A</v>
      </c>
      <c r="BI29" t="e">
        <f t="shared" si="22"/>
        <v>#N/A</v>
      </c>
      <c r="BJ29" t="e">
        <f t="shared" si="23"/>
        <v>#N/A</v>
      </c>
      <c r="BK29" t="e">
        <f t="shared" si="24"/>
        <v>#N/A</v>
      </c>
      <c r="BL29" t="e">
        <f t="shared" si="25"/>
        <v>#N/A</v>
      </c>
      <c r="BM29" t="e">
        <f t="shared" si="26"/>
        <v>#N/A</v>
      </c>
      <c r="BN29" t="e">
        <f t="shared" si="27"/>
        <v>#N/A</v>
      </c>
      <c r="BO29" t="e">
        <f t="shared" si="28"/>
        <v>#N/A</v>
      </c>
      <c r="BP29" t="e">
        <f t="shared" si="29"/>
        <v>#N/A</v>
      </c>
      <c r="BQ29" t="e">
        <f t="shared" si="30"/>
        <v>#N/A</v>
      </c>
      <c r="BR29" t="e">
        <f t="shared" si="31"/>
        <v>#N/A</v>
      </c>
      <c r="BS29" t="e">
        <f t="shared" si="32"/>
        <v>#N/A</v>
      </c>
      <c r="BT29" t="e">
        <f t="shared" si="33"/>
        <v>#N/A</v>
      </c>
      <c r="BU29" t="e">
        <f t="shared" si="34"/>
        <v>#N/A</v>
      </c>
      <c r="BV29" t="e">
        <f t="shared" si="35"/>
        <v>#N/A</v>
      </c>
      <c r="BW29" t="e">
        <f t="shared" si="36"/>
        <v>#N/A</v>
      </c>
      <c r="BX29" t="e">
        <f t="shared" si="37"/>
        <v>#N/A</v>
      </c>
      <c r="BY29" t="e">
        <f t="shared" si="38"/>
        <v>#N/A</v>
      </c>
      <c r="BZ29" t="e">
        <f t="shared" si="39"/>
        <v>#N/A</v>
      </c>
    </row>
    <row r="30" spans="1:78" x14ac:dyDescent="0.3">
      <c r="A30" t="str">
        <f>日行情按到期月份分类!A30</f>
        <v>P811月</v>
      </c>
      <c r="B30" t="str">
        <f>日行情按到期月份分类!B30</f>
        <v>M1811-P-2650</v>
      </c>
      <c r="C30" t="str">
        <f>日行情按到期月份分类!C30</f>
        <v>豆粕期权M1811-P-2650</v>
      </c>
      <c r="D30">
        <f>日行情按到期月份分类!D30</f>
        <v>24</v>
      </c>
      <c r="E30">
        <f>日行情按到期月份分类!E30</f>
        <v>606</v>
      </c>
      <c r="F30">
        <f>日行情按到期月份分类!F30</f>
        <v>4</v>
      </c>
      <c r="G30">
        <f>日行情按到期月份分类!G30</f>
        <v>-14</v>
      </c>
      <c r="I30" t="e">
        <f t="shared" si="40"/>
        <v>#N/A</v>
      </c>
      <c r="J30" t="e">
        <f t="shared" si="0"/>
        <v>#N/A</v>
      </c>
      <c r="K30" t="e">
        <f t="shared" si="1"/>
        <v>#N/A</v>
      </c>
      <c r="L30" t="e">
        <f t="shared" si="2"/>
        <v>#N/A</v>
      </c>
      <c r="M30" t="e">
        <f t="shared" si="3"/>
        <v>#N/A</v>
      </c>
      <c r="N30" t="str">
        <f t="shared" si="41"/>
        <v>2650</v>
      </c>
      <c r="O30">
        <f t="shared" si="42"/>
        <v>24</v>
      </c>
      <c r="P30">
        <f t="shared" si="43"/>
        <v>606</v>
      </c>
      <c r="Q30">
        <f t="shared" si="44"/>
        <v>4</v>
      </c>
      <c r="R30">
        <f t="shared" si="45"/>
        <v>-14</v>
      </c>
      <c r="S30" t="e">
        <f t="shared" si="4"/>
        <v>#N/A</v>
      </c>
      <c r="T30" t="e">
        <f t="shared" si="5"/>
        <v>#N/A</v>
      </c>
      <c r="U30" t="e">
        <f t="shared" si="46"/>
        <v>#N/A</v>
      </c>
      <c r="V30" t="e">
        <f t="shared" si="47"/>
        <v>#N/A</v>
      </c>
      <c r="W30" t="e">
        <f t="shared" si="48"/>
        <v>#N/A</v>
      </c>
      <c r="X30" t="e">
        <f t="shared" si="49"/>
        <v>#N/A</v>
      </c>
      <c r="Y30" t="e">
        <f t="shared" si="50"/>
        <v>#N/A</v>
      </c>
      <c r="Z30" t="e">
        <f t="shared" si="51"/>
        <v>#N/A</v>
      </c>
      <c r="AA30" t="e">
        <f t="shared" si="52"/>
        <v>#N/A</v>
      </c>
      <c r="AB30" t="e">
        <f t="shared" si="53"/>
        <v>#N/A</v>
      </c>
      <c r="AC30" t="e">
        <f t="shared" si="6"/>
        <v>#N/A</v>
      </c>
      <c r="AD30" t="e">
        <f t="shared" si="7"/>
        <v>#N/A</v>
      </c>
      <c r="AE30" t="e">
        <f t="shared" si="54"/>
        <v>#N/A</v>
      </c>
      <c r="AF30" t="e">
        <f t="shared" si="55"/>
        <v>#N/A</v>
      </c>
      <c r="AG30" t="e">
        <f t="shared" si="56"/>
        <v>#N/A</v>
      </c>
      <c r="AH30" t="e">
        <f t="shared" si="57"/>
        <v>#N/A</v>
      </c>
      <c r="AI30" t="e">
        <f t="shared" si="58"/>
        <v>#N/A</v>
      </c>
      <c r="AJ30" t="e">
        <f t="shared" si="59"/>
        <v>#N/A</v>
      </c>
      <c r="AK30" t="e">
        <f t="shared" si="60"/>
        <v>#N/A</v>
      </c>
      <c r="AL30" t="e">
        <f t="shared" si="61"/>
        <v>#N/A</v>
      </c>
      <c r="AM30" t="e">
        <f t="shared" si="8"/>
        <v>#N/A</v>
      </c>
      <c r="AN30" t="e">
        <f t="shared" si="9"/>
        <v>#N/A</v>
      </c>
      <c r="AO30" t="e">
        <f t="shared" si="62"/>
        <v>#N/A</v>
      </c>
      <c r="AP30" t="e">
        <f t="shared" si="63"/>
        <v>#N/A</v>
      </c>
      <c r="AQ30" t="e">
        <f t="shared" si="64"/>
        <v>#N/A</v>
      </c>
      <c r="AR30" t="e">
        <f t="shared" si="65"/>
        <v>#N/A</v>
      </c>
      <c r="AS30" t="e">
        <f t="shared" si="66"/>
        <v>#N/A</v>
      </c>
      <c r="AT30" t="e">
        <f t="shared" si="67"/>
        <v>#N/A</v>
      </c>
      <c r="AU30" t="e">
        <f t="shared" si="68"/>
        <v>#N/A</v>
      </c>
      <c r="AV30" t="e">
        <f t="shared" si="69"/>
        <v>#N/A</v>
      </c>
      <c r="AW30" t="e">
        <f t="shared" si="10"/>
        <v>#N/A</v>
      </c>
      <c r="AX30" t="e">
        <f t="shared" si="11"/>
        <v>#N/A</v>
      </c>
      <c r="AY30" t="e">
        <f t="shared" si="12"/>
        <v>#N/A</v>
      </c>
      <c r="AZ30" t="e">
        <f t="shared" si="13"/>
        <v>#N/A</v>
      </c>
      <c r="BA30" t="e">
        <f t="shared" si="14"/>
        <v>#N/A</v>
      </c>
      <c r="BB30" t="e">
        <f t="shared" si="15"/>
        <v>#N/A</v>
      </c>
      <c r="BC30" t="e">
        <f t="shared" si="16"/>
        <v>#N/A</v>
      </c>
      <c r="BD30" t="e">
        <f t="shared" si="17"/>
        <v>#N/A</v>
      </c>
      <c r="BE30" t="e">
        <f t="shared" si="18"/>
        <v>#N/A</v>
      </c>
      <c r="BF30" t="e">
        <f t="shared" si="19"/>
        <v>#N/A</v>
      </c>
      <c r="BG30" t="e">
        <f t="shared" si="20"/>
        <v>#N/A</v>
      </c>
      <c r="BH30" t="e">
        <f t="shared" si="21"/>
        <v>#N/A</v>
      </c>
      <c r="BI30" t="e">
        <f t="shared" si="22"/>
        <v>#N/A</v>
      </c>
      <c r="BJ30" t="e">
        <f t="shared" si="23"/>
        <v>#N/A</v>
      </c>
      <c r="BK30" t="e">
        <f t="shared" si="24"/>
        <v>#N/A</v>
      </c>
      <c r="BL30" t="e">
        <f t="shared" si="25"/>
        <v>#N/A</v>
      </c>
      <c r="BM30" t="e">
        <f t="shared" si="26"/>
        <v>#N/A</v>
      </c>
      <c r="BN30" t="e">
        <f t="shared" si="27"/>
        <v>#N/A</v>
      </c>
      <c r="BO30" t="e">
        <f t="shared" si="28"/>
        <v>#N/A</v>
      </c>
      <c r="BP30" t="e">
        <f t="shared" si="29"/>
        <v>#N/A</v>
      </c>
      <c r="BQ30" t="e">
        <f t="shared" si="30"/>
        <v>#N/A</v>
      </c>
      <c r="BR30" t="e">
        <f t="shared" si="31"/>
        <v>#N/A</v>
      </c>
      <c r="BS30" t="e">
        <f t="shared" si="32"/>
        <v>#N/A</v>
      </c>
      <c r="BT30" t="e">
        <f t="shared" si="33"/>
        <v>#N/A</v>
      </c>
      <c r="BU30" t="e">
        <f t="shared" si="34"/>
        <v>#N/A</v>
      </c>
      <c r="BV30" t="e">
        <f t="shared" si="35"/>
        <v>#N/A</v>
      </c>
      <c r="BW30" t="e">
        <f t="shared" si="36"/>
        <v>#N/A</v>
      </c>
      <c r="BX30" t="e">
        <f t="shared" si="37"/>
        <v>#N/A</v>
      </c>
      <c r="BY30" t="e">
        <f t="shared" si="38"/>
        <v>#N/A</v>
      </c>
      <c r="BZ30" t="e">
        <f t="shared" si="39"/>
        <v>#N/A</v>
      </c>
    </row>
    <row r="31" spans="1:78" x14ac:dyDescent="0.3">
      <c r="A31" t="str">
        <f>日行情按到期月份分类!A31</f>
        <v>P811月</v>
      </c>
      <c r="B31" t="str">
        <f>日行情按到期月份分类!B31</f>
        <v>M1811-P-2700</v>
      </c>
      <c r="C31" t="str">
        <f>日行情按到期月份分类!C31</f>
        <v>豆粕期权M1811-P-2700</v>
      </c>
      <c r="D31">
        <f>日行情按到期月份分类!D31</f>
        <v>0</v>
      </c>
      <c r="E31">
        <f>日行情按到期月份分类!E31</f>
        <v>364</v>
      </c>
      <c r="F31">
        <f>日行情按到期月份分类!F31</f>
        <v>0</v>
      </c>
      <c r="G31">
        <f>日行情按到期月份分类!G31</f>
        <v>0</v>
      </c>
      <c r="I31" t="e">
        <f t="shared" si="40"/>
        <v>#N/A</v>
      </c>
      <c r="J31" t="e">
        <f t="shared" si="0"/>
        <v>#N/A</v>
      </c>
      <c r="K31" t="e">
        <f t="shared" si="1"/>
        <v>#N/A</v>
      </c>
      <c r="L31" t="e">
        <f t="shared" si="2"/>
        <v>#N/A</v>
      </c>
      <c r="M31" t="e">
        <f t="shared" si="3"/>
        <v>#N/A</v>
      </c>
      <c r="N31" t="str">
        <f t="shared" si="41"/>
        <v>2700</v>
      </c>
      <c r="O31">
        <f t="shared" si="42"/>
        <v>0</v>
      </c>
      <c r="P31">
        <f t="shared" si="43"/>
        <v>364</v>
      </c>
      <c r="Q31">
        <f t="shared" si="44"/>
        <v>0</v>
      </c>
      <c r="R31">
        <f t="shared" si="45"/>
        <v>0</v>
      </c>
      <c r="S31" t="e">
        <f t="shared" si="4"/>
        <v>#N/A</v>
      </c>
      <c r="T31" t="e">
        <f t="shared" si="5"/>
        <v>#N/A</v>
      </c>
      <c r="U31" t="e">
        <f t="shared" si="46"/>
        <v>#N/A</v>
      </c>
      <c r="V31" t="e">
        <f t="shared" si="47"/>
        <v>#N/A</v>
      </c>
      <c r="W31" t="e">
        <f t="shared" si="48"/>
        <v>#N/A</v>
      </c>
      <c r="X31" t="e">
        <f t="shared" si="49"/>
        <v>#N/A</v>
      </c>
      <c r="Y31" t="e">
        <f t="shared" si="50"/>
        <v>#N/A</v>
      </c>
      <c r="Z31" t="e">
        <f t="shared" si="51"/>
        <v>#N/A</v>
      </c>
      <c r="AA31" t="e">
        <f t="shared" si="52"/>
        <v>#N/A</v>
      </c>
      <c r="AB31" t="e">
        <f t="shared" si="53"/>
        <v>#N/A</v>
      </c>
      <c r="AC31" t="e">
        <f t="shared" si="6"/>
        <v>#N/A</v>
      </c>
      <c r="AD31" t="e">
        <f t="shared" si="7"/>
        <v>#N/A</v>
      </c>
      <c r="AE31" t="e">
        <f t="shared" si="54"/>
        <v>#N/A</v>
      </c>
      <c r="AF31" t="e">
        <f t="shared" si="55"/>
        <v>#N/A</v>
      </c>
      <c r="AG31" t="e">
        <f t="shared" si="56"/>
        <v>#N/A</v>
      </c>
      <c r="AH31" t="e">
        <f t="shared" si="57"/>
        <v>#N/A</v>
      </c>
      <c r="AI31" t="e">
        <f t="shared" si="58"/>
        <v>#N/A</v>
      </c>
      <c r="AJ31" t="e">
        <f t="shared" si="59"/>
        <v>#N/A</v>
      </c>
      <c r="AK31" t="e">
        <f t="shared" si="60"/>
        <v>#N/A</v>
      </c>
      <c r="AL31" t="e">
        <f t="shared" si="61"/>
        <v>#N/A</v>
      </c>
      <c r="AM31" t="e">
        <f t="shared" si="8"/>
        <v>#N/A</v>
      </c>
      <c r="AN31" t="e">
        <f t="shared" si="9"/>
        <v>#N/A</v>
      </c>
      <c r="AO31" t="e">
        <f t="shared" si="62"/>
        <v>#N/A</v>
      </c>
      <c r="AP31" t="e">
        <f t="shared" si="63"/>
        <v>#N/A</v>
      </c>
      <c r="AQ31" t="e">
        <f t="shared" si="64"/>
        <v>#N/A</v>
      </c>
      <c r="AR31" t="e">
        <f t="shared" si="65"/>
        <v>#N/A</v>
      </c>
      <c r="AS31" t="e">
        <f t="shared" si="66"/>
        <v>#N/A</v>
      </c>
      <c r="AT31" t="e">
        <f t="shared" si="67"/>
        <v>#N/A</v>
      </c>
      <c r="AU31" t="e">
        <f t="shared" si="68"/>
        <v>#N/A</v>
      </c>
      <c r="AV31" t="e">
        <f t="shared" si="69"/>
        <v>#N/A</v>
      </c>
      <c r="AW31" t="e">
        <f t="shared" si="10"/>
        <v>#N/A</v>
      </c>
      <c r="AX31" t="e">
        <f t="shared" si="11"/>
        <v>#N/A</v>
      </c>
      <c r="AY31" t="e">
        <f t="shared" si="12"/>
        <v>#N/A</v>
      </c>
      <c r="AZ31" t="e">
        <f t="shared" si="13"/>
        <v>#N/A</v>
      </c>
      <c r="BA31" t="e">
        <f t="shared" si="14"/>
        <v>#N/A</v>
      </c>
      <c r="BB31" t="e">
        <f t="shared" si="15"/>
        <v>#N/A</v>
      </c>
      <c r="BC31" t="e">
        <f t="shared" si="16"/>
        <v>#N/A</v>
      </c>
      <c r="BD31" t="e">
        <f t="shared" si="17"/>
        <v>#N/A</v>
      </c>
      <c r="BE31" t="e">
        <f t="shared" si="18"/>
        <v>#N/A</v>
      </c>
      <c r="BF31" t="e">
        <f t="shared" si="19"/>
        <v>#N/A</v>
      </c>
      <c r="BG31" t="e">
        <f t="shared" si="20"/>
        <v>#N/A</v>
      </c>
      <c r="BH31" t="e">
        <f t="shared" si="21"/>
        <v>#N/A</v>
      </c>
      <c r="BI31" t="e">
        <f t="shared" si="22"/>
        <v>#N/A</v>
      </c>
      <c r="BJ31" t="e">
        <f t="shared" si="23"/>
        <v>#N/A</v>
      </c>
      <c r="BK31" t="e">
        <f t="shared" si="24"/>
        <v>#N/A</v>
      </c>
      <c r="BL31" t="e">
        <f t="shared" si="25"/>
        <v>#N/A</v>
      </c>
      <c r="BM31" t="e">
        <f t="shared" si="26"/>
        <v>#N/A</v>
      </c>
      <c r="BN31" t="e">
        <f t="shared" si="27"/>
        <v>#N/A</v>
      </c>
      <c r="BO31" t="e">
        <f t="shared" si="28"/>
        <v>#N/A</v>
      </c>
      <c r="BP31" t="e">
        <f t="shared" si="29"/>
        <v>#N/A</v>
      </c>
      <c r="BQ31" t="e">
        <f t="shared" si="30"/>
        <v>#N/A</v>
      </c>
      <c r="BR31" t="e">
        <f t="shared" si="31"/>
        <v>#N/A</v>
      </c>
      <c r="BS31" t="e">
        <f t="shared" si="32"/>
        <v>#N/A</v>
      </c>
      <c r="BT31" t="e">
        <f t="shared" si="33"/>
        <v>#N/A</v>
      </c>
      <c r="BU31" t="e">
        <f t="shared" si="34"/>
        <v>#N/A</v>
      </c>
      <c r="BV31" t="e">
        <f t="shared" si="35"/>
        <v>#N/A</v>
      </c>
      <c r="BW31" t="e">
        <f t="shared" si="36"/>
        <v>#N/A</v>
      </c>
      <c r="BX31" t="e">
        <f t="shared" si="37"/>
        <v>#N/A</v>
      </c>
      <c r="BY31" t="e">
        <f t="shared" si="38"/>
        <v>#N/A</v>
      </c>
      <c r="BZ31" t="e">
        <f t="shared" si="39"/>
        <v>#N/A</v>
      </c>
    </row>
    <row r="32" spans="1:78" x14ac:dyDescent="0.3">
      <c r="A32" t="str">
        <f>日行情按到期月份分类!A32</f>
        <v>P811月</v>
      </c>
      <c r="B32" t="str">
        <f>日行情按到期月份分类!B32</f>
        <v>M1811-P-2750</v>
      </c>
      <c r="C32" t="str">
        <f>日行情按到期月份分类!C32</f>
        <v>豆粕期权M1811-P-2750</v>
      </c>
      <c r="D32">
        <f>日行情按到期月份分类!D32</f>
        <v>2</v>
      </c>
      <c r="E32">
        <f>日行情按到期月份分类!E32</f>
        <v>500</v>
      </c>
      <c r="F32">
        <f>日行情按到期月份分类!F32</f>
        <v>-298</v>
      </c>
      <c r="G32">
        <f>日行情按到期月份分类!G32</f>
        <v>-2</v>
      </c>
      <c r="I32" t="e">
        <f t="shared" si="40"/>
        <v>#N/A</v>
      </c>
      <c r="J32" t="e">
        <f t="shared" si="0"/>
        <v>#N/A</v>
      </c>
      <c r="K32" t="e">
        <f t="shared" si="1"/>
        <v>#N/A</v>
      </c>
      <c r="L32" t="e">
        <f t="shared" si="2"/>
        <v>#N/A</v>
      </c>
      <c r="M32" t="e">
        <f t="shared" si="3"/>
        <v>#N/A</v>
      </c>
      <c r="N32" t="str">
        <f t="shared" si="41"/>
        <v>2750</v>
      </c>
      <c r="O32">
        <f t="shared" si="42"/>
        <v>2</v>
      </c>
      <c r="P32">
        <f t="shared" si="43"/>
        <v>500</v>
      </c>
      <c r="Q32">
        <f t="shared" si="44"/>
        <v>-298</v>
      </c>
      <c r="R32">
        <f t="shared" si="45"/>
        <v>-2</v>
      </c>
      <c r="S32" t="e">
        <f t="shared" si="4"/>
        <v>#N/A</v>
      </c>
      <c r="T32" t="e">
        <f t="shared" si="5"/>
        <v>#N/A</v>
      </c>
      <c r="U32" t="e">
        <f t="shared" si="46"/>
        <v>#N/A</v>
      </c>
      <c r="V32" t="e">
        <f t="shared" si="47"/>
        <v>#N/A</v>
      </c>
      <c r="W32" t="e">
        <f t="shared" si="48"/>
        <v>#N/A</v>
      </c>
      <c r="X32" t="e">
        <f t="shared" si="49"/>
        <v>#N/A</v>
      </c>
      <c r="Y32" t="e">
        <f t="shared" si="50"/>
        <v>#N/A</v>
      </c>
      <c r="Z32" t="e">
        <f t="shared" si="51"/>
        <v>#N/A</v>
      </c>
      <c r="AA32" t="e">
        <f t="shared" si="52"/>
        <v>#N/A</v>
      </c>
      <c r="AB32" t="e">
        <f t="shared" si="53"/>
        <v>#N/A</v>
      </c>
      <c r="AC32" t="e">
        <f t="shared" si="6"/>
        <v>#N/A</v>
      </c>
      <c r="AD32" t="e">
        <f t="shared" si="7"/>
        <v>#N/A</v>
      </c>
      <c r="AE32" t="e">
        <f t="shared" si="54"/>
        <v>#N/A</v>
      </c>
      <c r="AF32" t="e">
        <f t="shared" si="55"/>
        <v>#N/A</v>
      </c>
      <c r="AG32" t="e">
        <f t="shared" si="56"/>
        <v>#N/A</v>
      </c>
      <c r="AH32" t="e">
        <f t="shared" si="57"/>
        <v>#N/A</v>
      </c>
      <c r="AI32" t="e">
        <f t="shared" si="58"/>
        <v>#N/A</v>
      </c>
      <c r="AJ32" t="e">
        <f t="shared" si="59"/>
        <v>#N/A</v>
      </c>
      <c r="AK32" t="e">
        <f t="shared" si="60"/>
        <v>#N/A</v>
      </c>
      <c r="AL32" t="e">
        <f t="shared" si="61"/>
        <v>#N/A</v>
      </c>
      <c r="AM32" t="e">
        <f t="shared" si="8"/>
        <v>#N/A</v>
      </c>
      <c r="AN32" t="e">
        <f t="shared" si="9"/>
        <v>#N/A</v>
      </c>
      <c r="AO32" t="e">
        <f t="shared" si="62"/>
        <v>#N/A</v>
      </c>
      <c r="AP32" t="e">
        <f t="shared" si="63"/>
        <v>#N/A</v>
      </c>
      <c r="AQ32" t="e">
        <f t="shared" si="64"/>
        <v>#N/A</v>
      </c>
      <c r="AR32" t="e">
        <f t="shared" si="65"/>
        <v>#N/A</v>
      </c>
      <c r="AS32" t="e">
        <f t="shared" si="66"/>
        <v>#N/A</v>
      </c>
      <c r="AT32" t="e">
        <f t="shared" si="67"/>
        <v>#N/A</v>
      </c>
      <c r="AU32" t="e">
        <f t="shared" si="68"/>
        <v>#N/A</v>
      </c>
      <c r="AV32" t="e">
        <f t="shared" si="69"/>
        <v>#N/A</v>
      </c>
      <c r="AW32" t="e">
        <f t="shared" si="10"/>
        <v>#N/A</v>
      </c>
      <c r="AX32" t="e">
        <f t="shared" si="11"/>
        <v>#N/A</v>
      </c>
      <c r="AY32" t="e">
        <f t="shared" si="12"/>
        <v>#N/A</v>
      </c>
      <c r="AZ32" t="e">
        <f t="shared" si="13"/>
        <v>#N/A</v>
      </c>
      <c r="BA32" t="e">
        <f t="shared" si="14"/>
        <v>#N/A</v>
      </c>
      <c r="BB32" t="e">
        <f t="shared" si="15"/>
        <v>#N/A</v>
      </c>
      <c r="BC32" t="e">
        <f t="shared" si="16"/>
        <v>#N/A</v>
      </c>
      <c r="BD32" t="e">
        <f t="shared" si="17"/>
        <v>#N/A</v>
      </c>
      <c r="BE32" t="e">
        <f t="shared" si="18"/>
        <v>#N/A</v>
      </c>
      <c r="BF32" t="e">
        <f t="shared" si="19"/>
        <v>#N/A</v>
      </c>
      <c r="BG32" t="e">
        <f t="shared" si="20"/>
        <v>#N/A</v>
      </c>
      <c r="BH32" t="e">
        <f t="shared" si="21"/>
        <v>#N/A</v>
      </c>
      <c r="BI32" t="e">
        <f t="shared" si="22"/>
        <v>#N/A</v>
      </c>
      <c r="BJ32" t="e">
        <f t="shared" si="23"/>
        <v>#N/A</v>
      </c>
      <c r="BK32" t="e">
        <f t="shared" si="24"/>
        <v>#N/A</v>
      </c>
      <c r="BL32" t="e">
        <f t="shared" si="25"/>
        <v>#N/A</v>
      </c>
      <c r="BM32" t="e">
        <f t="shared" si="26"/>
        <v>#N/A</v>
      </c>
      <c r="BN32" t="e">
        <f t="shared" si="27"/>
        <v>#N/A</v>
      </c>
      <c r="BO32" t="e">
        <f t="shared" si="28"/>
        <v>#N/A</v>
      </c>
      <c r="BP32" t="e">
        <f t="shared" si="29"/>
        <v>#N/A</v>
      </c>
      <c r="BQ32" t="e">
        <f t="shared" si="30"/>
        <v>#N/A</v>
      </c>
      <c r="BR32" t="e">
        <f t="shared" si="31"/>
        <v>#N/A</v>
      </c>
      <c r="BS32" t="e">
        <f t="shared" si="32"/>
        <v>#N/A</v>
      </c>
      <c r="BT32" t="e">
        <f t="shared" si="33"/>
        <v>#N/A</v>
      </c>
      <c r="BU32" t="e">
        <f t="shared" si="34"/>
        <v>#N/A</v>
      </c>
      <c r="BV32" t="e">
        <f t="shared" si="35"/>
        <v>#N/A</v>
      </c>
      <c r="BW32" t="e">
        <f t="shared" si="36"/>
        <v>#N/A</v>
      </c>
      <c r="BX32" t="e">
        <f t="shared" si="37"/>
        <v>#N/A</v>
      </c>
      <c r="BY32" t="e">
        <f t="shared" si="38"/>
        <v>#N/A</v>
      </c>
      <c r="BZ32" t="e">
        <f t="shared" si="39"/>
        <v>#N/A</v>
      </c>
    </row>
    <row r="33" spans="1:78" x14ac:dyDescent="0.3">
      <c r="A33" t="str">
        <f>日行情按到期月份分类!A33</f>
        <v>P811月</v>
      </c>
      <c r="B33" t="str">
        <f>日行情按到期月份分类!B33</f>
        <v>M1811-P-2800</v>
      </c>
      <c r="C33" t="str">
        <f>日行情按到期月份分类!C33</f>
        <v>豆粕期权M1811-P-2800</v>
      </c>
      <c r="D33">
        <f>日行情按到期月份分类!D33</f>
        <v>54</v>
      </c>
      <c r="E33">
        <f>日行情按到期月份分类!E33</f>
        <v>482</v>
      </c>
      <c r="F33">
        <f>日行情按到期月份分类!F33</f>
        <v>54</v>
      </c>
      <c r="G33">
        <f>日行情按到期月份分类!G33</f>
        <v>32</v>
      </c>
      <c r="I33" t="e">
        <f t="shared" si="40"/>
        <v>#N/A</v>
      </c>
      <c r="J33" t="e">
        <f t="shared" si="0"/>
        <v>#N/A</v>
      </c>
      <c r="K33" t="e">
        <f t="shared" si="1"/>
        <v>#N/A</v>
      </c>
      <c r="L33" t="e">
        <f t="shared" si="2"/>
        <v>#N/A</v>
      </c>
      <c r="M33" t="e">
        <f t="shared" si="3"/>
        <v>#N/A</v>
      </c>
      <c r="N33" t="str">
        <f t="shared" si="41"/>
        <v>2800</v>
      </c>
      <c r="O33">
        <f t="shared" si="42"/>
        <v>54</v>
      </c>
      <c r="P33">
        <f t="shared" si="43"/>
        <v>482</v>
      </c>
      <c r="Q33">
        <f t="shared" si="44"/>
        <v>54</v>
      </c>
      <c r="R33">
        <f t="shared" si="45"/>
        <v>32</v>
      </c>
      <c r="S33" t="e">
        <f t="shared" si="4"/>
        <v>#N/A</v>
      </c>
      <c r="T33" t="e">
        <f t="shared" si="5"/>
        <v>#N/A</v>
      </c>
      <c r="U33" t="e">
        <f t="shared" si="46"/>
        <v>#N/A</v>
      </c>
      <c r="V33" t="e">
        <f t="shared" si="47"/>
        <v>#N/A</v>
      </c>
      <c r="W33" t="e">
        <f t="shared" si="48"/>
        <v>#N/A</v>
      </c>
      <c r="X33" t="e">
        <f t="shared" si="49"/>
        <v>#N/A</v>
      </c>
      <c r="Y33" t="e">
        <f t="shared" si="50"/>
        <v>#N/A</v>
      </c>
      <c r="Z33" t="e">
        <f t="shared" si="51"/>
        <v>#N/A</v>
      </c>
      <c r="AA33" t="e">
        <f t="shared" si="52"/>
        <v>#N/A</v>
      </c>
      <c r="AB33" t="e">
        <f t="shared" si="53"/>
        <v>#N/A</v>
      </c>
      <c r="AC33" t="e">
        <f t="shared" si="6"/>
        <v>#N/A</v>
      </c>
      <c r="AD33" t="e">
        <f t="shared" si="7"/>
        <v>#N/A</v>
      </c>
      <c r="AE33" t="e">
        <f t="shared" si="54"/>
        <v>#N/A</v>
      </c>
      <c r="AF33" t="e">
        <f t="shared" si="55"/>
        <v>#N/A</v>
      </c>
      <c r="AG33" t="e">
        <f t="shared" si="56"/>
        <v>#N/A</v>
      </c>
      <c r="AH33" t="e">
        <f t="shared" si="57"/>
        <v>#N/A</v>
      </c>
      <c r="AI33" t="e">
        <f t="shared" si="58"/>
        <v>#N/A</v>
      </c>
      <c r="AJ33" t="e">
        <f t="shared" si="59"/>
        <v>#N/A</v>
      </c>
      <c r="AK33" t="e">
        <f t="shared" si="60"/>
        <v>#N/A</v>
      </c>
      <c r="AL33" t="e">
        <f t="shared" si="61"/>
        <v>#N/A</v>
      </c>
      <c r="AM33" t="e">
        <f t="shared" si="8"/>
        <v>#N/A</v>
      </c>
      <c r="AN33" t="e">
        <f t="shared" si="9"/>
        <v>#N/A</v>
      </c>
      <c r="AO33" t="e">
        <f t="shared" si="62"/>
        <v>#N/A</v>
      </c>
      <c r="AP33" t="e">
        <f t="shared" si="63"/>
        <v>#N/A</v>
      </c>
      <c r="AQ33" t="e">
        <f t="shared" si="64"/>
        <v>#N/A</v>
      </c>
      <c r="AR33" t="e">
        <f t="shared" si="65"/>
        <v>#N/A</v>
      </c>
      <c r="AS33" t="e">
        <f t="shared" si="66"/>
        <v>#N/A</v>
      </c>
      <c r="AT33" t="e">
        <f t="shared" si="67"/>
        <v>#N/A</v>
      </c>
      <c r="AU33" t="e">
        <f t="shared" si="68"/>
        <v>#N/A</v>
      </c>
      <c r="AV33" t="e">
        <f t="shared" si="69"/>
        <v>#N/A</v>
      </c>
      <c r="AW33" t="e">
        <f t="shared" si="10"/>
        <v>#N/A</v>
      </c>
      <c r="AX33" t="e">
        <f t="shared" si="11"/>
        <v>#N/A</v>
      </c>
      <c r="AY33" t="e">
        <f t="shared" si="12"/>
        <v>#N/A</v>
      </c>
      <c r="AZ33" t="e">
        <f t="shared" si="13"/>
        <v>#N/A</v>
      </c>
      <c r="BA33" t="e">
        <f t="shared" si="14"/>
        <v>#N/A</v>
      </c>
      <c r="BB33" t="e">
        <f t="shared" si="15"/>
        <v>#N/A</v>
      </c>
      <c r="BC33" t="e">
        <f t="shared" si="16"/>
        <v>#N/A</v>
      </c>
      <c r="BD33" t="e">
        <f t="shared" si="17"/>
        <v>#N/A</v>
      </c>
      <c r="BE33" t="e">
        <f t="shared" si="18"/>
        <v>#N/A</v>
      </c>
      <c r="BF33" t="e">
        <f t="shared" si="19"/>
        <v>#N/A</v>
      </c>
      <c r="BG33" t="e">
        <f t="shared" si="20"/>
        <v>#N/A</v>
      </c>
      <c r="BH33" t="e">
        <f t="shared" si="21"/>
        <v>#N/A</v>
      </c>
      <c r="BI33" t="e">
        <f t="shared" si="22"/>
        <v>#N/A</v>
      </c>
      <c r="BJ33" t="e">
        <f t="shared" si="23"/>
        <v>#N/A</v>
      </c>
      <c r="BK33" t="e">
        <f t="shared" si="24"/>
        <v>#N/A</v>
      </c>
      <c r="BL33" t="e">
        <f t="shared" si="25"/>
        <v>#N/A</v>
      </c>
      <c r="BM33" t="e">
        <f t="shared" si="26"/>
        <v>#N/A</v>
      </c>
      <c r="BN33" t="e">
        <f t="shared" si="27"/>
        <v>#N/A</v>
      </c>
      <c r="BO33" t="e">
        <f t="shared" si="28"/>
        <v>#N/A</v>
      </c>
      <c r="BP33" t="e">
        <f t="shared" si="29"/>
        <v>#N/A</v>
      </c>
      <c r="BQ33" t="e">
        <f t="shared" si="30"/>
        <v>#N/A</v>
      </c>
      <c r="BR33" t="e">
        <f t="shared" si="31"/>
        <v>#N/A</v>
      </c>
      <c r="BS33" t="e">
        <f t="shared" si="32"/>
        <v>#N/A</v>
      </c>
      <c r="BT33" t="e">
        <f t="shared" si="33"/>
        <v>#N/A</v>
      </c>
      <c r="BU33" t="e">
        <f t="shared" si="34"/>
        <v>#N/A</v>
      </c>
      <c r="BV33" t="e">
        <f t="shared" si="35"/>
        <v>#N/A</v>
      </c>
      <c r="BW33" t="e">
        <f t="shared" si="36"/>
        <v>#N/A</v>
      </c>
      <c r="BX33" t="e">
        <f t="shared" si="37"/>
        <v>#N/A</v>
      </c>
      <c r="BY33" t="e">
        <f t="shared" si="38"/>
        <v>#N/A</v>
      </c>
      <c r="BZ33" t="e">
        <f t="shared" si="39"/>
        <v>#N/A</v>
      </c>
    </row>
    <row r="34" spans="1:78" x14ac:dyDescent="0.3">
      <c r="A34" t="str">
        <f>日行情按到期月份分类!A34</f>
        <v>P811月</v>
      </c>
      <c r="B34" t="str">
        <f>日行情按到期月份分类!B34</f>
        <v>M1811-P-2850</v>
      </c>
      <c r="C34" t="str">
        <f>日行情按到期月份分类!C34</f>
        <v>豆粕期权M1811-P-2850</v>
      </c>
      <c r="D34">
        <f>日行情按到期月份分类!D34</f>
        <v>210</v>
      </c>
      <c r="E34">
        <f>日行情按到期月份分类!E34</f>
        <v>454</v>
      </c>
      <c r="F34">
        <f>日行情按到期月份分类!F34</f>
        <v>-50</v>
      </c>
      <c r="G34">
        <f>日行情按到期月份分类!G34</f>
        <v>30</v>
      </c>
      <c r="I34" t="e">
        <f t="shared" si="40"/>
        <v>#N/A</v>
      </c>
      <c r="J34" t="e">
        <f t="shared" si="0"/>
        <v>#N/A</v>
      </c>
      <c r="K34" t="e">
        <f t="shared" si="1"/>
        <v>#N/A</v>
      </c>
      <c r="L34" t="e">
        <f t="shared" si="2"/>
        <v>#N/A</v>
      </c>
      <c r="M34" t="e">
        <f t="shared" si="3"/>
        <v>#N/A</v>
      </c>
      <c r="N34" t="str">
        <f t="shared" si="41"/>
        <v>2850</v>
      </c>
      <c r="O34">
        <f t="shared" si="42"/>
        <v>210</v>
      </c>
      <c r="P34">
        <f t="shared" si="43"/>
        <v>454</v>
      </c>
      <c r="Q34">
        <f t="shared" si="44"/>
        <v>-50</v>
      </c>
      <c r="R34">
        <f t="shared" si="45"/>
        <v>30</v>
      </c>
      <c r="S34" t="e">
        <f t="shared" si="4"/>
        <v>#N/A</v>
      </c>
      <c r="T34" t="e">
        <f t="shared" si="5"/>
        <v>#N/A</v>
      </c>
      <c r="U34" t="e">
        <f t="shared" si="46"/>
        <v>#N/A</v>
      </c>
      <c r="V34" t="e">
        <f t="shared" si="47"/>
        <v>#N/A</v>
      </c>
      <c r="W34" t="e">
        <f t="shared" si="48"/>
        <v>#N/A</v>
      </c>
      <c r="X34" t="e">
        <f t="shared" si="49"/>
        <v>#N/A</v>
      </c>
      <c r="Y34" t="e">
        <f t="shared" si="50"/>
        <v>#N/A</v>
      </c>
      <c r="Z34" t="e">
        <f t="shared" si="51"/>
        <v>#N/A</v>
      </c>
      <c r="AA34" t="e">
        <f t="shared" si="52"/>
        <v>#N/A</v>
      </c>
      <c r="AB34" t="e">
        <f t="shared" si="53"/>
        <v>#N/A</v>
      </c>
      <c r="AC34" t="e">
        <f t="shared" si="6"/>
        <v>#N/A</v>
      </c>
      <c r="AD34" t="e">
        <f t="shared" si="7"/>
        <v>#N/A</v>
      </c>
      <c r="AE34" t="e">
        <f t="shared" si="54"/>
        <v>#N/A</v>
      </c>
      <c r="AF34" t="e">
        <f t="shared" si="55"/>
        <v>#N/A</v>
      </c>
      <c r="AG34" t="e">
        <f t="shared" si="56"/>
        <v>#N/A</v>
      </c>
      <c r="AH34" t="e">
        <f t="shared" si="57"/>
        <v>#N/A</v>
      </c>
      <c r="AI34" t="e">
        <f t="shared" si="58"/>
        <v>#N/A</v>
      </c>
      <c r="AJ34" t="e">
        <f t="shared" si="59"/>
        <v>#N/A</v>
      </c>
      <c r="AK34" t="e">
        <f t="shared" si="60"/>
        <v>#N/A</v>
      </c>
      <c r="AL34" t="e">
        <f t="shared" si="61"/>
        <v>#N/A</v>
      </c>
      <c r="AM34" t="e">
        <f t="shared" si="8"/>
        <v>#N/A</v>
      </c>
      <c r="AN34" t="e">
        <f t="shared" si="9"/>
        <v>#N/A</v>
      </c>
      <c r="AO34" t="e">
        <f t="shared" si="62"/>
        <v>#N/A</v>
      </c>
      <c r="AP34" t="e">
        <f t="shared" si="63"/>
        <v>#N/A</v>
      </c>
      <c r="AQ34" t="e">
        <f t="shared" si="64"/>
        <v>#N/A</v>
      </c>
      <c r="AR34" t="e">
        <f t="shared" si="65"/>
        <v>#N/A</v>
      </c>
      <c r="AS34" t="e">
        <f t="shared" si="66"/>
        <v>#N/A</v>
      </c>
      <c r="AT34" t="e">
        <f t="shared" si="67"/>
        <v>#N/A</v>
      </c>
      <c r="AU34" t="e">
        <f t="shared" si="68"/>
        <v>#N/A</v>
      </c>
      <c r="AV34" t="e">
        <f t="shared" si="69"/>
        <v>#N/A</v>
      </c>
      <c r="AW34" t="e">
        <f t="shared" si="10"/>
        <v>#N/A</v>
      </c>
      <c r="AX34" t="e">
        <f t="shared" si="11"/>
        <v>#N/A</v>
      </c>
      <c r="AY34" t="e">
        <f t="shared" si="12"/>
        <v>#N/A</v>
      </c>
      <c r="AZ34" t="e">
        <f t="shared" si="13"/>
        <v>#N/A</v>
      </c>
      <c r="BA34" t="e">
        <f t="shared" si="14"/>
        <v>#N/A</v>
      </c>
      <c r="BB34" t="e">
        <f t="shared" si="15"/>
        <v>#N/A</v>
      </c>
      <c r="BC34" t="e">
        <f t="shared" si="16"/>
        <v>#N/A</v>
      </c>
      <c r="BD34" t="e">
        <f t="shared" si="17"/>
        <v>#N/A</v>
      </c>
      <c r="BE34" t="e">
        <f t="shared" si="18"/>
        <v>#N/A</v>
      </c>
      <c r="BF34" t="e">
        <f t="shared" si="19"/>
        <v>#N/A</v>
      </c>
      <c r="BG34" t="e">
        <f t="shared" si="20"/>
        <v>#N/A</v>
      </c>
      <c r="BH34" t="e">
        <f t="shared" si="21"/>
        <v>#N/A</v>
      </c>
      <c r="BI34" t="e">
        <f t="shared" si="22"/>
        <v>#N/A</v>
      </c>
      <c r="BJ34" t="e">
        <f t="shared" si="23"/>
        <v>#N/A</v>
      </c>
      <c r="BK34" t="e">
        <f t="shared" si="24"/>
        <v>#N/A</v>
      </c>
      <c r="BL34" t="e">
        <f t="shared" si="25"/>
        <v>#N/A</v>
      </c>
      <c r="BM34" t="e">
        <f t="shared" si="26"/>
        <v>#N/A</v>
      </c>
      <c r="BN34" t="e">
        <f t="shared" si="27"/>
        <v>#N/A</v>
      </c>
      <c r="BO34" t="e">
        <f t="shared" si="28"/>
        <v>#N/A</v>
      </c>
      <c r="BP34" t="e">
        <f t="shared" si="29"/>
        <v>#N/A</v>
      </c>
      <c r="BQ34" t="e">
        <f t="shared" si="30"/>
        <v>#N/A</v>
      </c>
      <c r="BR34" t="e">
        <f t="shared" si="31"/>
        <v>#N/A</v>
      </c>
      <c r="BS34" t="e">
        <f t="shared" si="32"/>
        <v>#N/A</v>
      </c>
      <c r="BT34" t="e">
        <f t="shared" si="33"/>
        <v>#N/A</v>
      </c>
      <c r="BU34" t="e">
        <f t="shared" si="34"/>
        <v>#N/A</v>
      </c>
      <c r="BV34" t="e">
        <f t="shared" si="35"/>
        <v>#N/A</v>
      </c>
      <c r="BW34" t="e">
        <f t="shared" si="36"/>
        <v>#N/A</v>
      </c>
      <c r="BX34" t="e">
        <f t="shared" si="37"/>
        <v>#N/A</v>
      </c>
      <c r="BY34" t="e">
        <f t="shared" si="38"/>
        <v>#N/A</v>
      </c>
      <c r="BZ34" t="e">
        <f t="shared" si="39"/>
        <v>#N/A</v>
      </c>
    </row>
    <row r="35" spans="1:78" x14ac:dyDescent="0.3">
      <c r="A35" t="str">
        <f>日行情按到期月份分类!A35</f>
        <v>P811月</v>
      </c>
      <c r="B35" t="str">
        <f>日行情按到期月份分类!B35</f>
        <v>M1811-P-2900</v>
      </c>
      <c r="C35" t="str">
        <f>日行情按到期月份分类!C35</f>
        <v>豆粕期权M1811-P-2900</v>
      </c>
      <c r="D35">
        <f>日行情按到期月份分类!D35</f>
        <v>312</v>
      </c>
      <c r="E35">
        <f>日行情按到期月份分类!E35</f>
        <v>512</v>
      </c>
      <c r="F35">
        <f>日行情按到期月份分类!F35</f>
        <v>312</v>
      </c>
      <c r="G35">
        <f>日行情按到期月份分类!G35</f>
        <v>168</v>
      </c>
      <c r="I35" t="e">
        <f t="shared" si="40"/>
        <v>#N/A</v>
      </c>
      <c r="J35" t="e">
        <f t="shared" si="0"/>
        <v>#N/A</v>
      </c>
      <c r="K35" t="e">
        <f t="shared" si="1"/>
        <v>#N/A</v>
      </c>
      <c r="L35" t="e">
        <f t="shared" si="2"/>
        <v>#N/A</v>
      </c>
      <c r="M35" t="e">
        <f t="shared" si="3"/>
        <v>#N/A</v>
      </c>
      <c r="N35" t="str">
        <f t="shared" si="41"/>
        <v>2900</v>
      </c>
      <c r="O35">
        <f t="shared" si="42"/>
        <v>312</v>
      </c>
      <c r="P35">
        <f t="shared" si="43"/>
        <v>512</v>
      </c>
      <c r="Q35">
        <f t="shared" si="44"/>
        <v>312</v>
      </c>
      <c r="R35">
        <f t="shared" si="45"/>
        <v>168</v>
      </c>
      <c r="S35" t="e">
        <f t="shared" si="4"/>
        <v>#N/A</v>
      </c>
      <c r="T35" t="e">
        <f t="shared" si="5"/>
        <v>#N/A</v>
      </c>
      <c r="U35" t="e">
        <f t="shared" si="46"/>
        <v>#N/A</v>
      </c>
      <c r="V35" t="e">
        <f t="shared" si="47"/>
        <v>#N/A</v>
      </c>
      <c r="W35" t="e">
        <f t="shared" si="48"/>
        <v>#N/A</v>
      </c>
      <c r="X35" t="e">
        <f t="shared" si="49"/>
        <v>#N/A</v>
      </c>
      <c r="Y35" t="e">
        <f t="shared" si="50"/>
        <v>#N/A</v>
      </c>
      <c r="Z35" t="e">
        <f t="shared" si="51"/>
        <v>#N/A</v>
      </c>
      <c r="AA35" t="e">
        <f t="shared" si="52"/>
        <v>#N/A</v>
      </c>
      <c r="AB35" t="e">
        <f t="shared" si="53"/>
        <v>#N/A</v>
      </c>
      <c r="AC35" t="e">
        <f t="shared" si="6"/>
        <v>#N/A</v>
      </c>
      <c r="AD35" t="e">
        <f t="shared" si="7"/>
        <v>#N/A</v>
      </c>
      <c r="AE35" t="e">
        <f t="shared" si="54"/>
        <v>#N/A</v>
      </c>
      <c r="AF35" t="e">
        <f t="shared" si="55"/>
        <v>#N/A</v>
      </c>
      <c r="AG35" t="e">
        <f t="shared" si="56"/>
        <v>#N/A</v>
      </c>
      <c r="AH35" t="e">
        <f t="shared" si="57"/>
        <v>#N/A</v>
      </c>
      <c r="AI35" t="e">
        <f t="shared" si="58"/>
        <v>#N/A</v>
      </c>
      <c r="AJ35" t="e">
        <f t="shared" si="59"/>
        <v>#N/A</v>
      </c>
      <c r="AK35" t="e">
        <f t="shared" si="60"/>
        <v>#N/A</v>
      </c>
      <c r="AL35" t="e">
        <f t="shared" si="61"/>
        <v>#N/A</v>
      </c>
      <c r="AM35" t="e">
        <f t="shared" si="8"/>
        <v>#N/A</v>
      </c>
      <c r="AN35" t="e">
        <f t="shared" si="9"/>
        <v>#N/A</v>
      </c>
      <c r="AO35" t="e">
        <f t="shared" si="62"/>
        <v>#N/A</v>
      </c>
      <c r="AP35" t="e">
        <f t="shared" si="63"/>
        <v>#N/A</v>
      </c>
      <c r="AQ35" t="e">
        <f t="shared" si="64"/>
        <v>#N/A</v>
      </c>
      <c r="AR35" t="e">
        <f t="shared" si="65"/>
        <v>#N/A</v>
      </c>
      <c r="AS35" t="e">
        <f t="shared" si="66"/>
        <v>#N/A</v>
      </c>
      <c r="AT35" t="e">
        <f t="shared" si="67"/>
        <v>#N/A</v>
      </c>
      <c r="AU35" t="e">
        <f t="shared" si="68"/>
        <v>#N/A</v>
      </c>
      <c r="AV35" t="e">
        <f t="shared" si="69"/>
        <v>#N/A</v>
      </c>
      <c r="AW35" t="e">
        <f t="shared" si="10"/>
        <v>#N/A</v>
      </c>
      <c r="AX35" t="e">
        <f t="shared" si="11"/>
        <v>#N/A</v>
      </c>
      <c r="AY35" t="e">
        <f t="shared" si="12"/>
        <v>#N/A</v>
      </c>
      <c r="AZ35" t="e">
        <f t="shared" si="13"/>
        <v>#N/A</v>
      </c>
      <c r="BA35" t="e">
        <f t="shared" si="14"/>
        <v>#N/A</v>
      </c>
      <c r="BB35" t="e">
        <f t="shared" si="15"/>
        <v>#N/A</v>
      </c>
      <c r="BC35" t="e">
        <f t="shared" si="16"/>
        <v>#N/A</v>
      </c>
      <c r="BD35" t="e">
        <f t="shared" si="17"/>
        <v>#N/A</v>
      </c>
      <c r="BE35" t="e">
        <f t="shared" si="18"/>
        <v>#N/A</v>
      </c>
      <c r="BF35" t="e">
        <f t="shared" si="19"/>
        <v>#N/A</v>
      </c>
      <c r="BG35" t="e">
        <f t="shared" si="20"/>
        <v>#N/A</v>
      </c>
      <c r="BH35" t="e">
        <f t="shared" si="21"/>
        <v>#N/A</v>
      </c>
      <c r="BI35" t="e">
        <f t="shared" si="22"/>
        <v>#N/A</v>
      </c>
      <c r="BJ35" t="e">
        <f t="shared" si="23"/>
        <v>#N/A</v>
      </c>
      <c r="BK35" t="e">
        <f t="shared" si="24"/>
        <v>#N/A</v>
      </c>
      <c r="BL35" t="e">
        <f t="shared" si="25"/>
        <v>#N/A</v>
      </c>
      <c r="BM35" t="e">
        <f t="shared" si="26"/>
        <v>#N/A</v>
      </c>
      <c r="BN35" t="e">
        <f t="shared" si="27"/>
        <v>#N/A</v>
      </c>
      <c r="BO35" t="e">
        <f t="shared" si="28"/>
        <v>#N/A</v>
      </c>
      <c r="BP35" t="e">
        <f t="shared" si="29"/>
        <v>#N/A</v>
      </c>
      <c r="BQ35" t="e">
        <f t="shared" si="30"/>
        <v>#N/A</v>
      </c>
      <c r="BR35" t="e">
        <f t="shared" si="31"/>
        <v>#N/A</v>
      </c>
      <c r="BS35" t="e">
        <f t="shared" si="32"/>
        <v>#N/A</v>
      </c>
      <c r="BT35" t="e">
        <f t="shared" si="33"/>
        <v>#N/A</v>
      </c>
      <c r="BU35" t="e">
        <f t="shared" si="34"/>
        <v>#N/A</v>
      </c>
      <c r="BV35" t="e">
        <f t="shared" si="35"/>
        <v>#N/A</v>
      </c>
      <c r="BW35" t="e">
        <f t="shared" si="36"/>
        <v>#N/A</v>
      </c>
      <c r="BX35" t="e">
        <f t="shared" si="37"/>
        <v>#N/A</v>
      </c>
      <c r="BY35" t="e">
        <f t="shared" si="38"/>
        <v>#N/A</v>
      </c>
      <c r="BZ35" t="e">
        <f t="shared" si="39"/>
        <v>#N/A</v>
      </c>
    </row>
    <row r="36" spans="1:78" x14ac:dyDescent="0.3">
      <c r="A36" t="str">
        <f>日行情按到期月份分类!A36</f>
        <v>P811月</v>
      </c>
      <c r="B36" t="str">
        <f>日行情按到期月份分类!B36</f>
        <v>M1811-P-2950</v>
      </c>
      <c r="C36" t="str">
        <f>日行情按到期月份分类!C36</f>
        <v>豆粕期权M1811-P-2950</v>
      </c>
      <c r="D36">
        <f>日行情按到期月份分类!D36</f>
        <v>190</v>
      </c>
      <c r="E36">
        <f>日行情按到期月份分类!E36</f>
        <v>462</v>
      </c>
      <c r="F36">
        <f>日行情按到期月份分类!F36</f>
        <v>138</v>
      </c>
      <c r="G36">
        <f>日行情按到期月份分类!G36</f>
        <v>110</v>
      </c>
      <c r="I36" t="e">
        <f t="shared" si="40"/>
        <v>#N/A</v>
      </c>
      <c r="J36" t="e">
        <f t="shared" si="0"/>
        <v>#N/A</v>
      </c>
      <c r="K36" t="e">
        <f t="shared" si="1"/>
        <v>#N/A</v>
      </c>
      <c r="L36" t="e">
        <f t="shared" si="2"/>
        <v>#N/A</v>
      </c>
      <c r="M36" t="e">
        <f t="shared" si="3"/>
        <v>#N/A</v>
      </c>
      <c r="N36" t="str">
        <f t="shared" si="41"/>
        <v>2950</v>
      </c>
      <c r="O36">
        <f t="shared" si="42"/>
        <v>190</v>
      </c>
      <c r="P36">
        <f t="shared" si="43"/>
        <v>462</v>
      </c>
      <c r="Q36">
        <f t="shared" si="44"/>
        <v>138</v>
      </c>
      <c r="R36">
        <f t="shared" si="45"/>
        <v>110</v>
      </c>
      <c r="S36" t="e">
        <f t="shared" si="4"/>
        <v>#N/A</v>
      </c>
      <c r="T36" t="e">
        <f t="shared" si="5"/>
        <v>#N/A</v>
      </c>
      <c r="U36" t="e">
        <f t="shared" si="46"/>
        <v>#N/A</v>
      </c>
      <c r="V36" t="e">
        <f t="shared" si="47"/>
        <v>#N/A</v>
      </c>
      <c r="W36" t="e">
        <f t="shared" si="48"/>
        <v>#N/A</v>
      </c>
      <c r="X36" t="e">
        <f t="shared" si="49"/>
        <v>#N/A</v>
      </c>
      <c r="Y36" t="e">
        <f t="shared" si="50"/>
        <v>#N/A</v>
      </c>
      <c r="Z36" t="e">
        <f t="shared" si="51"/>
        <v>#N/A</v>
      </c>
      <c r="AA36" t="e">
        <f t="shared" si="52"/>
        <v>#N/A</v>
      </c>
      <c r="AB36" t="e">
        <f t="shared" si="53"/>
        <v>#N/A</v>
      </c>
      <c r="AC36" t="e">
        <f t="shared" si="6"/>
        <v>#N/A</v>
      </c>
      <c r="AD36" t="e">
        <f t="shared" si="7"/>
        <v>#N/A</v>
      </c>
      <c r="AE36" t="e">
        <f t="shared" si="54"/>
        <v>#N/A</v>
      </c>
      <c r="AF36" t="e">
        <f t="shared" si="55"/>
        <v>#N/A</v>
      </c>
      <c r="AG36" t="e">
        <f t="shared" si="56"/>
        <v>#N/A</v>
      </c>
      <c r="AH36" t="e">
        <f t="shared" si="57"/>
        <v>#N/A</v>
      </c>
      <c r="AI36" t="e">
        <f t="shared" si="58"/>
        <v>#N/A</v>
      </c>
      <c r="AJ36" t="e">
        <f t="shared" si="59"/>
        <v>#N/A</v>
      </c>
      <c r="AK36" t="e">
        <f t="shared" si="60"/>
        <v>#N/A</v>
      </c>
      <c r="AL36" t="e">
        <f t="shared" si="61"/>
        <v>#N/A</v>
      </c>
      <c r="AM36" t="e">
        <f t="shared" si="8"/>
        <v>#N/A</v>
      </c>
      <c r="AN36" t="e">
        <f t="shared" si="9"/>
        <v>#N/A</v>
      </c>
      <c r="AO36" t="e">
        <f t="shared" si="62"/>
        <v>#N/A</v>
      </c>
      <c r="AP36" t="e">
        <f t="shared" si="63"/>
        <v>#N/A</v>
      </c>
      <c r="AQ36" t="e">
        <f t="shared" si="64"/>
        <v>#N/A</v>
      </c>
      <c r="AR36" t="e">
        <f t="shared" si="65"/>
        <v>#N/A</v>
      </c>
      <c r="AS36" t="e">
        <f t="shared" si="66"/>
        <v>#N/A</v>
      </c>
      <c r="AT36" t="e">
        <f t="shared" si="67"/>
        <v>#N/A</v>
      </c>
      <c r="AU36" t="e">
        <f t="shared" si="68"/>
        <v>#N/A</v>
      </c>
      <c r="AV36" t="e">
        <f t="shared" si="69"/>
        <v>#N/A</v>
      </c>
      <c r="AW36" t="e">
        <f t="shared" si="10"/>
        <v>#N/A</v>
      </c>
      <c r="AX36" t="e">
        <f t="shared" si="11"/>
        <v>#N/A</v>
      </c>
      <c r="AY36" t="e">
        <f t="shared" si="12"/>
        <v>#N/A</v>
      </c>
      <c r="AZ36" t="e">
        <f t="shared" si="13"/>
        <v>#N/A</v>
      </c>
      <c r="BA36" t="e">
        <f t="shared" si="14"/>
        <v>#N/A</v>
      </c>
      <c r="BB36" t="e">
        <f t="shared" si="15"/>
        <v>#N/A</v>
      </c>
      <c r="BC36" t="e">
        <f t="shared" si="16"/>
        <v>#N/A</v>
      </c>
      <c r="BD36" t="e">
        <f t="shared" si="17"/>
        <v>#N/A</v>
      </c>
      <c r="BE36" t="e">
        <f t="shared" si="18"/>
        <v>#N/A</v>
      </c>
      <c r="BF36" t="e">
        <f t="shared" si="19"/>
        <v>#N/A</v>
      </c>
      <c r="BG36" t="e">
        <f t="shared" si="20"/>
        <v>#N/A</v>
      </c>
      <c r="BH36" t="e">
        <f t="shared" si="21"/>
        <v>#N/A</v>
      </c>
      <c r="BI36" t="e">
        <f t="shared" si="22"/>
        <v>#N/A</v>
      </c>
      <c r="BJ36" t="e">
        <f t="shared" si="23"/>
        <v>#N/A</v>
      </c>
      <c r="BK36" t="e">
        <f t="shared" si="24"/>
        <v>#N/A</v>
      </c>
      <c r="BL36" t="e">
        <f t="shared" si="25"/>
        <v>#N/A</v>
      </c>
      <c r="BM36" t="e">
        <f t="shared" si="26"/>
        <v>#N/A</v>
      </c>
      <c r="BN36" t="e">
        <f t="shared" si="27"/>
        <v>#N/A</v>
      </c>
      <c r="BO36" t="e">
        <f t="shared" si="28"/>
        <v>#N/A</v>
      </c>
      <c r="BP36" t="e">
        <f t="shared" si="29"/>
        <v>#N/A</v>
      </c>
      <c r="BQ36" t="e">
        <f t="shared" si="30"/>
        <v>#N/A</v>
      </c>
      <c r="BR36" t="e">
        <f t="shared" si="31"/>
        <v>#N/A</v>
      </c>
      <c r="BS36" t="e">
        <f t="shared" si="32"/>
        <v>#N/A</v>
      </c>
      <c r="BT36" t="e">
        <f t="shared" si="33"/>
        <v>#N/A</v>
      </c>
      <c r="BU36" t="e">
        <f t="shared" si="34"/>
        <v>#N/A</v>
      </c>
      <c r="BV36" t="e">
        <f t="shared" si="35"/>
        <v>#N/A</v>
      </c>
      <c r="BW36" t="e">
        <f t="shared" si="36"/>
        <v>#N/A</v>
      </c>
      <c r="BX36" t="e">
        <f t="shared" si="37"/>
        <v>#N/A</v>
      </c>
      <c r="BY36" t="e">
        <f t="shared" si="38"/>
        <v>#N/A</v>
      </c>
      <c r="BZ36" t="e">
        <f t="shared" si="39"/>
        <v>#N/A</v>
      </c>
    </row>
    <row r="37" spans="1:78" x14ac:dyDescent="0.3">
      <c r="A37" t="str">
        <f>日行情按到期月份分类!A37</f>
        <v>P811月</v>
      </c>
      <c r="B37" t="str">
        <f>日行情按到期月份分类!B37</f>
        <v>M1811-P-3000</v>
      </c>
      <c r="C37" t="str">
        <f>日行情按到期月份分类!C37</f>
        <v>豆粕期权M1811-P-3000</v>
      </c>
      <c r="D37">
        <f>日行情按到期月份分类!D37</f>
        <v>214</v>
      </c>
      <c r="E37">
        <f>日行情按到期月份分类!E37</f>
        <v>1514</v>
      </c>
      <c r="F37">
        <f>日行情按到期月份分类!F37</f>
        <v>152</v>
      </c>
      <c r="G37">
        <f>日行情按到期月份分类!G37</f>
        <v>192</v>
      </c>
      <c r="I37" t="e">
        <f t="shared" si="40"/>
        <v>#N/A</v>
      </c>
      <c r="J37" t="e">
        <f t="shared" si="0"/>
        <v>#N/A</v>
      </c>
      <c r="K37" t="e">
        <f t="shared" si="1"/>
        <v>#N/A</v>
      </c>
      <c r="L37" t="e">
        <f t="shared" si="2"/>
        <v>#N/A</v>
      </c>
      <c r="M37" t="e">
        <f t="shared" si="3"/>
        <v>#N/A</v>
      </c>
      <c r="N37" t="str">
        <f t="shared" si="41"/>
        <v>3000</v>
      </c>
      <c r="O37">
        <f t="shared" si="42"/>
        <v>214</v>
      </c>
      <c r="P37">
        <f t="shared" si="43"/>
        <v>1514</v>
      </c>
      <c r="Q37">
        <f t="shared" si="44"/>
        <v>152</v>
      </c>
      <c r="R37">
        <f t="shared" si="45"/>
        <v>192</v>
      </c>
      <c r="S37" t="e">
        <f t="shared" si="4"/>
        <v>#N/A</v>
      </c>
      <c r="T37" t="e">
        <f t="shared" si="5"/>
        <v>#N/A</v>
      </c>
      <c r="U37" t="e">
        <f t="shared" si="46"/>
        <v>#N/A</v>
      </c>
      <c r="V37" t="e">
        <f t="shared" si="47"/>
        <v>#N/A</v>
      </c>
      <c r="W37" t="e">
        <f t="shared" si="48"/>
        <v>#N/A</v>
      </c>
      <c r="X37" t="e">
        <f t="shared" si="49"/>
        <v>#N/A</v>
      </c>
      <c r="Y37" t="e">
        <f t="shared" si="50"/>
        <v>#N/A</v>
      </c>
      <c r="Z37" t="e">
        <f t="shared" si="51"/>
        <v>#N/A</v>
      </c>
      <c r="AA37" t="e">
        <f t="shared" si="52"/>
        <v>#N/A</v>
      </c>
      <c r="AB37" t="e">
        <f t="shared" si="53"/>
        <v>#N/A</v>
      </c>
      <c r="AC37" t="e">
        <f t="shared" si="6"/>
        <v>#N/A</v>
      </c>
      <c r="AD37" t="e">
        <f t="shared" si="7"/>
        <v>#N/A</v>
      </c>
      <c r="AE37" t="e">
        <f t="shared" si="54"/>
        <v>#N/A</v>
      </c>
      <c r="AF37" t="e">
        <f t="shared" si="55"/>
        <v>#N/A</v>
      </c>
      <c r="AG37" t="e">
        <f t="shared" si="56"/>
        <v>#N/A</v>
      </c>
      <c r="AH37" t="e">
        <f t="shared" si="57"/>
        <v>#N/A</v>
      </c>
      <c r="AI37" t="e">
        <f t="shared" si="58"/>
        <v>#N/A</v>
      </c>
      <c r="AJ37" t="e">
        <f t="shared" si="59"/>
        <v>#N/A</v>
      </c>
      <c r="AK37" t="e">
        <f t="shared" si="60"/>
        <v>#N/A</v>
      </c>
      <c r="AL37" t="e">
        <f t="shared" si="61"/>
        <v>#N/A</v>
      </c>
      <c r="AM37" t="e">
        <f t="shared" si="8"/>
        <v>#N/A</v>
      </c>
      <c r="AN37" t="e">
        <f t="shared" si="9"/>
        <v>#N/A</v>
      </c>
      <c r="AO37" t="e">
        <f t="shared" si="62"/>
        <v>#N/A</v>
      </c>
      <c r="AP37" t="e">
        <f t="shared" si="63"/>
        <v>#N/A</v>
      </c>
      <c r="AQ37" t="e">
        <f t="shared" si="64"/>
        <v>#N/A</v>
      </c>
      <c r="AR37" t="e">
        <f t="shared" si="65"/>
        <v>#N/A</v>
      </c>
      <c r="AS37" t="e">
        <f t="shared" si="66"/>
        <v>#N/A</v>
      </c>
      <c r="AT37" t="e">
        <f t="shared" si="67"/>
        <v>#N/A</v>
      </c>
      <c r="AU37" t="e">
        <f t="shared" si="68"/>
        <v>#N/A</v>
      </c>
      <c r="AV37" t="e">
        <f t="shared" si="69"/>
        <v>#N/A</v>
      </c>
      <c r="AW37" t="e">
        <f t="shared" si="10"/>
        <v>#N/A</v>
      </c>
      <c r="AX37" t="e">
        <f t="shared" si="11"/>
        <v>#N/A</v>
      </c>
      <c r="AY37" t="e">
        <f t="shared" si="12"/>
        <v>#N/A</v>
      </c>
      <c r="AZ37" t="e">
        <f t="shared" si="13"/>
        <v>#N/A</v>
      </c>
      <c r="BA37" t="e">
        <f t="shared" si="14"/>
        <v>#N/A</v>
      </c>
      <c r="BB37" t="e">
        <f t="shared" si="15"/>
        <v>#N/A</v>
      </c>
      <c r="BC37" t="e">
        <f t="shared" si="16"/>
        <v>#N/A</v>
      </c>
      <c r="BD37" t="e">
        <f t="shared" si="17"/>
        <v>#N/A</v>
      </c>
      <c r="BE37" t="e">
        <f t="shared" si="18"/>
        <v>#N/A</v>
      </c>
      <c r="BF37" t="e">
        <f t="shared" si="19"/>
        <v>#N/A</v>
      </c>
      <c r="BG37" t="e">
        <f t="shared" si="20"/>
        <v>#N/A</v>
      </c>
      <c r="BH37" t="e">
        <f t="shared" si="21"/>
        <v>#N/A</v>
      </c>
      <c r="BI37" t="e">
        <f t="shared" si="22"/>
        <v>#N/A</v>
      </c>
      <c r="BJ37" t="e">
        <f t="shared" si="23"/>
        <v>#N/A</v>
      </c>
      <c r="BK37" t="e">
        <f t="shared" si="24"/>
        <v>#N/A</v>
      </c>
      <c r="BL37" t="e">
        <f t="shared" si="25"/>
        <v>#N/A</v>
      </c>
      <c r="BM37" t="e">
        <f t="shared" si="26"/>
        <v>#N/A</v>
      </c>
      <c r="BN37" t="e">
        <f t="shared" si="27"/>
        <v>#N/A</v>
      </c>
      <c r="BO37" t="e">
        <f t="shared" si="28"/>
        <v>#N/A</v>
      </c>
      <c r="BP37" t="e">
        <f t="shared" si="29"/>
        <v>#N/A</v>
      </c>
      <c r="BQ37" t="e">
        <f t="shared" si="30"/>
        <v>#N/A</v>
      </c>
      <c r="BR37" t="e">
        <f t="shared" si="31"/>
        <v>#N/A</v>
      </c>
      <c r="BS37" t="e">
        <f t="shared" si="32"/>
        <v>#N/A</v>
      </c>
      <c r="BT37" t="e">
        <f t="shared" si="33"/>
        <v>#N/A</v>
      </c>
      <c r="BU37" t="e">
        <f t="shared" si="34"/>
        <v>#N/A</v>
      </c>
      <c r="BV37" t="e">
        <f t="shared" si="35"/>
        <v>#N/A</v>
      </c>
      <c r="BW37" t="e">
        <f t="shared" si="36"/>
        <v>#N/A</v>
      </c>
      <c r="BX37" t="e">
        <f t="shared" si="37"/>
        <v>#N/A</v>
      </c>
      <c r="BY37" t="e">
        <f t="shared" si="38"/>
        <v>#N/A</v>
      </c>
      <c r="BZ37" t="e">
        <f t="shared" si="39"/>
        <v>#N/A</v>
      </c>
    </row>
    <row r="38" spans="1:78" x14ac:dyDescent="0.3">
      <c r="A38" t="str">
        <f>日行情按到期月份分类!A38</f>
        <v>P811月</v>
      </c>
      <c r="B38" t="str">
        <f>日行情按到期月份分类!B38</f>
        <v>M1811-P-3050</v>
      </c>
      <c r="C38" t="str">
        <f>日行情按到期月份分类!C38</f>
        <v>豆粕期权M1811-P-3050</v>
      </c>
      <c r="D38">
        <f>日行情按到期月份分类!D38</f>
        <v>122</v>
      </c>
      <c r="E38">
        <f>日行情按到期月份分类!E38</f>
        <v>982</v>
      </c>
      <c r="F38">
        <f>日行情按到期月份分类!F38</f>
        <v>34</v>
      </c>
      <c r="G38">
        <f>日行情按到期月份分类!G38</f>
        <v>62</v>
      </c>
      <c r="I38" t="e">
        <f t="shared" si="40"/>
        <v>#N/A</v>
      </c>
      <c r="J38" t="e">
        <f t="shared" si="0"/>
        <v>#N/A</v>
      </c>
      <c r="K38" t="e">
        <f t="shared" si="1"/>
        <v>#N/A</v>
      </c>
      <c r="L38" t="e">
        <f t="shared" si="2"/>
        <v>#N/A</v>
      </c>
      <c r="M38" t="e">
        <f t="shared" si="3"/>
        <v>#N/A</v>
      </c>
      <c r="N38" t="str">
        <f t="shared" si="41"/>
        <v>3050</v>
      </c>
      <c r="O38">
        <f t="shared" si="42"/>
        <v>122</v>
      </c>
      <c r="P38">
        <f t="shared" si="43"/>
        <v>982</v>
      </c>
      <c r="Q38">
        <f t="shared" si="44"/>
        <v>34</v>
      </c>
      <c r="R38">
        <f t="shared" si="45"/>
        <v>62</v>
      </c>
      <c r="S38" t="e">
        <f t="shared" si="4"/>
        <v>#N/A</v>
      </c>
      <c r="T38" t="e">
        <f t="shared" si="5"/>
        <v>#N/A</v>
      </c>
      <c r="U38" t="e">
        <f t="shared" si="46"/>
        <v>#N/A</v>
      </c>
      <c r="V38" t="e">
        <f t="shared" si="47"/>
        <v>#N/A</v>
      </c>
      <c r="W38" t="e">
        <f t="shared" si="48"/>
        <v>#N/A</v>
      </c>
      <c r="X38" t="e">
        <f t="shared" si="49"/>
        <v>#N/A</v>
      </c>
      <c r="Y38" t="e">
        <f t="shared" si="50"/>
        <v>#N/A</v>
      </c>
      <c r="Z38" t="e">
        <f t="shared" si="51"/>
        <v>#N/A</v>
      </c>
      <c r="AA38" t="e">
        <f t="shared" si="52"/>
        <v>#N/A</v>
      </c>
      <c r="AB38" t="e">
        <f t="shared" si="53"/>
        <v>#N/A</v>
      </c>
      <c r="AC38" t="e">
        <f t="shared" si="6"/>
        <v>#N/A</v>
      </c>
      <c r="AD38" t="e">
        <f t="shared" si="7"/>
        <v>#N/A</v>
      </c>
      <c r="AE38" t="e">
        <f t="shared" si="54"/>
        <v>#N/A</v>
      </c>
      <c r="AF38" t="e">
        <f t="shared" si="55"/>
        <v>#N/A</v>
      </c>
      <c r="AG38" t="e">
        <f t="shared" si="56"/>
        <v>#N/A</v>
      </c>
      <c r="AH38" t="e">
        <f t="shared" si="57"/>
        <v>#N/A</v>
      </c>
      <c r="AI38" t="e">
        <f t="shared" si="58"/>
        <v>#N/A</v>
      </c>
      <c r="AJ38" t="e">
        <f t="shared" si="59"/>
        <v>#N/A</v>
      </c>
      <c r="AK38" t="e">
        <f t="shared" si="60"/>
        <v>#N/A</v>
      </c>
      <c r="AL38" t="e">
        <f t="shared" si="61"/>
        <v>#N/A</v>
      </c>
      <c r="AM38" t="e">
        <f t="shared" si="8"/>
        <v>#N/A</v>
      </c>
      <c r="AN38" t="e">
        <f t="shared" si="9"/>
        <v>#N/A</v>
      </c>
      <c r="AO38" t="e">
        <f t="shared" si="62"/>
        <v>#N/A</v>
      </c>
      <c r="AP38" t="e">
        <f t="shared" si="63"/>
        <v>#N/A</v>
      </c>
      <c r="AQ38" t="e">
        <f t="shared" si="64"/>
        <v>#N/A</v>
      </c>
      <c r="AR38" t="e">
        <f t="shared" si="65"/>
        <v>#N/A</v>
      </c>
      <c r="AS38" t="e">
        <f t="shared" si="66"/>
        <v>#N/A</v>
      </c>
      <c r="AT38" t="e">
        <f t="shared" si="67"/>
        <v>#N/A</v>
      </c>
      <c r="AU38" t="e">
        <f t="shared" si="68"/>
        <v>#N/A</v>
      </c>
      <c r="AV38" t="e">
        <f t="shared" si="69"/>
        <v>#N/A</v>
      </c>
      <c r="AW38" t="e">
        <f t="shared" si="10"/>
        <v>#N/A</v>
      </c>
      <c r="AX38" t="e">
        <f t="shared" si="11"/>
        <v>#N/A</v>
      </c>
      <c r="AY38" t="e">
        <f t="shared" si="12"/>
        <v>#N/A</v>
      </c>
      <c r="AZ38" t="e">
        <f t="shared" si="13"/>
        <v>#N/A</v>
      </c>
      <c r="BA38" t="e">
        <f t="shared" si="14"/>
        <v>#N/A</v>
      </c>
      <c r="BB38" t="e">
        <f t="shared" si="15"/>
        <v>#N/A</v>
      </c>
      <c r="BC38" t="e">
        <f t="shared" si="16"/>
        <v>#N/A</v>
      </c>
      <c r="BD38" t="e">
        <f t="shared" si="17"/>
        <v>#N/A</v>
      </c>
      <c r="BE38" t="e">
        <f t="shared" si="18"/>
        <v>#N/A</v>
      </c>
      <c r="BF38" t="e">
        <f t="shared" si="19"/>
        <v>#N/A</v>
      </c>
      <c r="BG38" t="e">
        <f t="shared" si="20"/>
        <v>#N/A</v>
      </c>
      <c r="BH38" t="e">
        <f t="shared" si="21"/>
        <v>#N/A</v>
      </c>
      <c r="BI38" t="e">
        <f t="shared" si="22"/>
        <v>#N/A</v>
      </c>
      <c r="BJ38" t="e">
        <f t="shared" si="23"/>
        <v>#N/A</v>
      </c>
      <c r="BK38" t="e">
        <f t="shared" si="24"/>
        <v>#N/A</v>
      </c>
      <c r="BL38" t="e">
        <f t="shared" si="25"/>
        <v>#N/A</v>
      </c>
      <c r="BM38" t="e">
        <f t="shared" si="26"/>
        <v>#N/A</v>
      </c>
      <c r="BN38" t="e">
        <f t="shared" si="27"/>
        <v>#N/A</v>
      </c>
      <c r="BO38" t="e">
        <f t="shared" si="28"/>
        <v>#N/A</v>
      </c>
      <c r="BP38" t="e">
        <f t="shared" si="29"/>
        <v>#N/A</v>
      </c>
      <c r="BQ38" t="e">
        <f t="shared" si="30"/>
        <v>#N/A</v>
      </c>
      <c r="BR38" t="e">
        <f t="shared" si="31"/>
        <v>#N/A</v>
      </c>
      <c r="BS38" t="e">
        <f t="shared" si="32"/>
        <v>#N/A</v>
      </c>
      <c r="BT38" t="e">
        <f t="shared" si="33"/>
        <v>#N/A</v>
      </c>
      <c r="BU38" t="e">
        <f t="shared" si="34"/>
        <v>#N/A</v>
      </c>
      <c r="BV38" t="e">
        <f t="shared" si="35"/>
        <v>#N/A</v>
      </c>
      <c r="BW38" t="e">
        <f t="shared" si="36"/>
        <v>#N/A</v>
      </c>
      <c r="BX38" t="e">
        <f t="shared" si="37"/>
        <v>#N/A</v>
      </c>
      <c r="BY38" t="e">
        <f t="shared" si="38"/>
        <v>#N/A</v>
      </c>
      <c r="BZ38" t="e">
        <f t="shared" si="39"/>
        <v>#N/A</v>
      </c>
    </row>
    <row r="39" spans="1:78" x14ac:dyDescent="0.3">
      <c r="A39" t="str">
        <f>日行情按到期月份分类!A39</f>
        <v>P811月</v>
      </c>
      <c r="B39" t="str">
        <f>日行情按到期月份分类!B39</f>
        <v>M1811-P-3100</v>
      </c>
      <c r="C39" t="str">
        <f>日行情按到期月份分类!C39</f>
        <v>豆粕期权M1811-P-3100</v>
      </c>
      <c r="D39">
        <f>日行情按到期月份分类!D39</f>
        <v>578</v>
      </c>
      <c r="E39">
        <f>日行情按到期月份分类!E39</f>
        <v>2166</v>
      </c>
      <c r="F39">
        <f>日行情按到期月份分类!F39</f>
        <v>28</v>
      </c>
      <c r="G39">
        <f>日行情按到期月份分类!G39</f>
        <v>40</v>
      </c>
      <c r="I39" t="e">
        <f t="shared" si="40"/>
        <v>#N/A</v>
      </c>
      <c r="J39" t="e">
        <f t="shared" si="0"/>
        <v>#N/A</v>
      </c>
      <c r="K39" t="e">
        <f t="shared" si="1"/>
        <v>#N/A</v>
      </c>
      <c r="L39" t="e">
        <f t="shared" si="2"/>
        <v>#N/A</v>
      </c>
      <c r="M39" t="e">
        <f t="shared" si="3"/>
        <v>#N/A</v>
      </c>
      <c r="N39" t="str">
        <f t="shared" si="41"/>
        <v>3100</v>
      </c>
      <c r="O39">
        <f t="shared" si="42"/>
        <v>578</v>
      </c>
      <c r="P39">
        <f t="shared" si="43"/>
        <v>2166</v>
      </c>
      <c r="Q39">
        <f t="shared" si="44"/>
        <v>28</v>
      </c>
      <c r="R39">
        <f t="shared" si="45"/>
        <v>40</v>
      </c>
      <c r="S39" t="e">
        <f t="shared" si="4"/>
        <v>#N/A</v>
      </c>
      <c r="T39" t="e">
        <f t="shared" si="5"/>
        <v>#N/A</v>
      </c>
      <c r="U39" t="e">
        <f t="shared" si="46"/>
        <v>#N/A</v>
      </c>
      <c r="V39" t="e">
        <f t="shared" si="47"/>
        <v>#N/A</v>
      </c>
      <c r="W39" t="e">
        <f t="shared" si="48"/>
        <v>#N/A</v>
      </c>
      <c r="X39" t="e">
        <f t="shared" si="49"/>
        <v>#N/A</v>
      </c>
      <c r="Y39" t="e">
        <f t="shared" si="50"/>
        <v>#N/A</v>
      </c>
      <c r="Z39" t="e">
        <f t="shared" si="51"/>
        <v>#N/A</v>
      </c>
      <c r="AA39" t="e">
        <f t="shared" si="52"/>
        <v>#N/A</v>
      </c>
      <c r="AB39" t="e">
        <f t="shared" si="53"/>
        <v>#N/A</v>
      </c>
      <c r="AC39" t="e">
        <f t="shared" si="6"/>
        <v>#N/A</v>
      </c>
      <c r="AD39" t="e">
        <f t="shared" si="7"/>
        <v>#N/A</v>
      </c>
      <c r="AE39" t="e">
        <f t="shared" si="54"/>
        <v>#N/A</v>
      </c>
      <c r="AF39" t="e">
        <f t="shared" si="55"/>
        <v>#N/A</v>
      </c>
      <c r="AG39" t="e">
        <f t="shared" si="56"/>
        <v>#N/A</v>
      </c>
      <c r="AH39" t="e">
        <f t="shared" si="57"/>
        <v>#N/A</v>
      </c>
      <c r="AI39" t="e">
        <f t="shared" si="58"/>
        <v>#N/A</v>
      </c>
      <c r="AJ39" t="e">
        <f t="shared" si="59"/>
        <v>#N/A</v>
      </c>
      <c r="AK39" t="e">
        <f t="shared" si="60"/>
        <v>#N/A</v>
      </c>
      <c r="AL39" t="e">
        <f t="shared" si="61"/>
        <v>#N/A</v>
      </c>
      <c r="AM39" t="e">
        <f t="shared" si="8"/>
        <v>#N/A</v>
      </c>
      <c r="AN39" t="e">
        <f t="shared" si="9"/>
        <v>#N/A</v>
      </c>
      <c r="AO39" t="e">
        <f t="shared" si="62"/>
        <v>#N/A</v>
      </c>
      <c r="AP39" t="e">
        <f t="shared" si="63"/>
        <v>#N/A</v>
      </c>
      <c r="AQ39" t="e">
        <f t="shared" si="64"/>
        <v>#N/A</v>
      </c>
      <c r="AR39" t="e">
        <f t="shared" si="65"/>
        <v>#N/A</v>
      </c>
      <c r="AS39" t="e">
        <f t="shared" si="66"/>
        <v>#N/A</v>
      </c>
      <c r="AT39" t="e">
        <f t="shared" si="67"/>
        <v>#N/A</v>
      </c>
      <c r="AU39" t="e">
        <f t="shared" si="68"/>
        <v>#N/A</v>
      </c>
      <c r="AV39" t="e">
        <f t="shared" si="69"/>
        <v>#N/A</v>
      </c>
      <c r="AW39" t="e">
        <f t="shared" si="10"/>
        <v>#N/A</v>
      </c>
      <c r="AX39" t="e">
        <f t="shared" si="11"/>
        <v>#N/A</v>
      </c>
      <c r="AY39" t="e">
        <f t="shared" si="12"/>
        <v>#N/A</v>
      </c>
      <c r="AZ39" t="e">
        <f t="shared" si="13"/>
        <v>#N/A</v>
      </c>
      <c r="BA39" t="e">
        <f t="shared" si="14"/>
        <v>#N/A</v>
      </c>
      <c r="BB39" t="e">
        <f t="shared" si="15"/>
        <v>#N/A</v>
      </c>
      <c r="BC39" t="e">
        <f t="shared" si="16"/>
        <v>#N/A</v>
      </c>
      <c r="BD39" t="e">
        <f t="shared" si="17"/>
        <v>#N/A</v>
      </c>
      <c r="BE39" t="e">
        <f t="shared" si="18"/>
        <v>#N/A</v>
      </c>
      <c r="BF39" t="e">
        <f t="shared" si="19"/>
        <v>#N/A</v>
      </c>
      <c r="BG39" t="e">
        <f t="shared" si="20"/>
        <v>#N/A</v>
      </c>
      <c r="BH39" t="e">
        <f t="shared" si="21"/>
        <v>#N/A</v>
      </c>
      <c r="BI39" t="e">
        <f t="shared" si="22"/>
        <v>#N/A</v>
      </c>
      <c r="BJ39" t="e">
        <f t="shared" si="23"/>
        <v>#N/A</v>
      </c>
      <c r="BK39" t="e">
        <f t="shared" si="24"/>
        <v>#N/A</v>
      </c>
      <c r="BL39" t="e">
        <f t="shared" si="25"/>
        <v>#N/A</v>
      </c>
      <c r="BM39" t="e">
        <f t="shared" si="26"/>
        <v>#N/A</v>
      </c>
      <c r="BN39" t="e">
        <f t="shared" si="27"/>
        <v>#N/A</v>
      </c>
      <c r="BO39" t="e">
        <f t="shared" si="28"/>
        <v>#N/A</v>
      </c>
      <c r="BP39" t="e">
        <f t="shared" si="29"/>
        <v>#N/A</v>
      </c>
      <c r="BQ39" t="e">
        <f t="shared" si="30"/>
        <v>#N/A</v>
      </c>
      <c r="BR39" t="e">
        <f t="shared" si="31"/>
        <v>#N/A</v>
      </c>
      <c r="BS39" t="e">
        <f t="shared" si="32"/>
        <v>#N/A</v>
      </c>
      <c r="BT39" t="e">
        <f t="shared" si="33"/>
        <v>#N/A</v>
      </c>
      <c r="BU39" t="e">
        <f t="shared" si="34"/>
        <v>#N/A</v>
      </c>
      <c r="BV39" t="e">
        <f t="shared" si="35"/>
        <v>#N/A</v>
      </c>
      <c r="BW39" t="e">
        <f t="shared" si="36"/>
        <v>#N/A</v>
      </c>
      <c r="BX39" t="e">
        <f t="shared" si="37"/>
        <v>#N/A</v>
      </c>
      <c r="BY39" t="e">
        <f t="shared" si="38"/>
        <v>#N/A</v>
      </c>
      <c r="BZ39" t="e">
        <f t="shared" si="39"/>
        <v>#N/A</v>
      </c>
    </row>
    <row r="40" spans="1:78" x14ac:dyDescent="0.3">
      <c r="A40" t="str">
        <f>日行情按到期月份分类!A40</f>
        <v>P811月</v>
      </c>
      <c r="B40" t="str">
        <f>日行情按到期月份分类!B40</f>
        <v>M1811-P-3150</v>
      </c>
      <c r="C40" t="str">
        <f>日行情按到期月份分类!C40</f>
        <v>豆粕期权M1811-P-3150</v>
      </c>
      <c r="D40">
        <f>日行情按到期月份分类!D40</f>
        <v>456</v>
      </c>
      <c r="E40">
        <f>日行情按到期月份分类!E40</f>
        <v>1802</v>
      </c>
      <c r="F40">
        <f>日行情按到期月份分类!F40</f>
        <v>124</v>
      </c>
      <c r="G40">
        <f>日行情按到期月份分类!G40</f>
        <v>106</v>
      </c>
      <c r="I40" t="e">
        <f t="shared" si="40"/>
        <v>#N/A</v>
      </c>
      <c r="J40" t="e">
        <f t="shared" si="0"/>
        <v>#N/A</v>
      </c>
      <c r="K40" t="e">
        <f t="shared" si="1"/>
        <v>#N/A</v>
      </c>
      <c r="L40" t="e">
        <f t="shared" si="2"/>
        <v>#N/A</v>
      </c>
      <c r="M40" t="e">
        <f t="shared" si="3"/>
        <v>#N/A</v>
      </c>
      <c r="N40" t="str">
        <f t="shared" si="41"/>
        <v>3150</v>
      </c>
      <c r="O40">
        <f t="shared" si="42"/>
        <v>456</v>
      </c>
      <c r="P40">
        <f t="shared" si="43"/>
        <v>1802</v>
      </c>
      <c r="Q40">
        <f t="shared" si="44"/>
        <v>124</v>
      </c>
      <c r="R40">
        <f t="shared" si="45"/>
        <v>106</v>
      </c>
      <c r="S40" t="e">
        <f t="shared" si="4"/>
        <v>#N/A</v>
      </c>
      <c r="T40" t="e">
        <f t="shared" si="5"/>
        <v>#N/A</v>
      </c>
      <c r="U40" t="e">
        <f t="shared" si="46"/>
        <v>#N/A</v>
      </c>
      <c r="V40" t="e">
        <f t="shared" si="47"/>
        <v>#N/A</v>
      </c>
      <c r="W40" t="e">
        <f t="shared" si="48"/>
        <v>#N/A</v>
      </c>
      <c r="X40" t="e">
        <f t="shared" si="49"/>
        <v>#N/A</v>
      </c>
      <c r="Y40" t="e">
        <f t="shared" si="50"/>
        <v>#N/A</v>
      </c>
      <c r="Z40" t="e">
        <f t="shared" si="51"/>
        <v>#N/A</v>
      </c>
      <c r="AA40" t="e">
        <f t="shared" si="52"/>
        <v>#N/A</v>
      </c>
      <c r="AB40" t="e">
        <f t="shared" si="53"/>
        <v>#N/A</v>
      </c>
      <c r="AC40" t="e">
        <f t="shared" si="6"/>
        <v>#N/A</v>
      </c>
      <c r="AD40" t="e">
        <f t="shared" si="7"/>
        <v>#N/A</v>
      </c>
      <c r="AE40" t="e">
        <f t="shared" si="54"/>
        <v>#N/A</v>
      </c>
      <c r="AF40" t="e">
        <f t="shared" si="55"/>
        <v>#N/A</v>
      </c>
      <c r="AG40" t="e">
        <f t="shared" si="56"/>
        <v>#N/A</v>
      </c>
      <c r="AH40" t="e">
        <f t="shared" si="57"/>
        <v>#N/A</v>
      </c>
      <c r="AI40" t="e">
        <f t="shared" si="58"/>
        <v>#N/A</v>
      </c>
      <c r="AJ40" t="e">
        <f t="shared" si="59"/>
        <v>#N/A</v>
      </c>
      <c r="AK40" t="e">
        <f t="shared" si="60"/>
        <v>#N/A</v>
      </c>
      <c r="AL40" t="e">
        <f t="shared" si="61"/>
        <v>#N/A</v>
      </c>
      <c r="AM40" t="e">
        <f t="shared" si="8"/>
        <v>#N/A</v>
      </c>
      <c r="AN40" t="e">
        <f t="shared" si="9"/>
        <v>#N/A</v>
      </c>
      <c r="AO40" t="e">
        <f t="shared" si="62"/>
        <v>#N/A</v>
      </c>
      <c r="AP40" t="e">
        <f t="shared" si="63"/>
        <v>#N/A</v>
      </c>
      <c r="AQ40" t="e">
        <f t="shared" si="64"/>
        <v>#N/A</v>
      </c>
      <c r="AR40" t="e">
        <f t="shared" si="65"/>
        <v>#N/A</v>
      </c>
      <c r="AS40" t="e">
        <f t="shared" si="66"/>
        <v>#N/A</v>
      </c>
      <c r="AT40" t="e">
        <f t="shared" si="67"/>
        <v>#N/A</v>
      </c>
      <c r="AU40" t="e">
        <f t="shared" si="68"/>
        <v>#N/A</v>
      </c>
      <c r="AV40" t="e">
        <f t="shared" si="69"/>
        <v>#N/A</v>
      </c>
      <c r="AW40" t="e">
        <f t="shared" si="10"/>
        <v>#N/A</v>
      </c>
      <c r="AX40" t="e">
        <f t="shared" si="11"/>
        <v>#N/A</v>
      </c>
      <c r="AY40" t="e">
        <f t="shared" si="12"/>
        <v>#N/A</v>
      </c>
      <c r="AZ40" t="e">
        <f t="shared" si="13"/>
        <v>#N/A</v>
      </c>
      <c r="BA40" t="e">
        <f t="shared" si="14"/>
        <v>#N/A</v>
      </c>
      <c r="BB40" t="e">
        <f t="shared" si="15"/>
        <v>#N/A</v>
      </c>
      <c r="BC40" t="e">
        <f t="shared" si="16"/>
        <v>#N/A</v>
      </c>
      <c r="BD40" t="e">
        <f t="shared" si="17"/>
        <v>#N/A</v>
      </c>
      <c r="BE40" t="e">
        <f t="shared" si="18"/>
        <v>#N/A</v>
      </c>
      <c r="BF40" t="e">
        <f t="shared" si="19"/>
        <v>#N/A</v>
      </c>
      <c r="BG40" t="e">
        <f t="shared" si="20"/>
        <v>#N/A</v>
      </c>
      <c r="BH40" t="e">
        <f t="shared" si="21"/>
        <v>#N/A</v>
      </c>
      <c r="BI40" t="e">
        <f t="shared" si="22"/>
        <v>#N/A</v>
      </c>
      <c r="BJ40" t="e">
        <f t="shared" si="23"/>
        <v>#N/A</v>
      </c>
      <c r="BK40" t="e">
        <f t="shared" si="24"/>
        <v>#N/A</v>
      </c>
      <c r="BL40" t="e">
        <f t="shared" si="25"/>
        <v>#N/A</v>
      </c>
      <c r="BM40" t="e">
        <f t="shared" si="26"/>
        <v>#N/A</v>
      </c>
      <c r="BN40" t="e">
        <f t="shared" si="27"/>
        <v>#N/A</v>
      </c>
      <c r="BO40" t="e">
        <f t="shared" si="28"/>
        <v>#N/A</v>
      </c>
      <c r="BP40" t="e">
        <f t="shared" si="29"/>
        <v>#N/A</v>
      </c>
      <c r="BQ40" t="e">
        <f t="shared" si="30"/>
        <v>#N/A</v>
      </c>
      <c r="BR40" t="e">
        <f t="shared" si="31"/>
        <v>#N/A</v>
      </c>
      <c r="BS40" t="e">
        <f t="shared" si="32"/>
        <v>#N/A</v>
      </c>
      <c r="BT40" t="e">
        <f t="shared" si="33"/>
        <v>#N/A</v>
      </c>
      <c r="BU40" t="e">
        <f t="shared" si="34"/>
        <v>#N/A</v>
      </c>
      <c r="BV40" t="e">
        <f t="shared" si="35"/>
        <v>#N/A</v>
      </c>
      <c r="BW40" t="e">
        <f t="shared" si="36"/>
        <v>#N/A</v>
      </c>
      <c r="BX40" t="e">
        <f t="shared" si="37"/>
        <v>#N/A</v>
      </c>
      <c r="BY40" t="e">
        <f t="shared" si="38"/>
        <v>#N/A</v>
      </c>
      <c r="BZ40" t="e">
        <f t="shared" si="39"/>
        <v>#N/A</v>
      </c>
    </row>
    <row r="41" spans="1:78" x14ac:dyDescent="0.3">
      <c r="A41" t="str">
        <f>日行情按到期月份分类!A41</f>
        <v>P811月</v>
      </c>
      <c r="B41" t="str">
        <f>日行情按到期月份分类!B41</f>
        <v>M1811-P-3200</v>
      </c>
      <c r="C41" t="str">
        <f>日行情按到期月份分类!C41</f>
        <v>豆粕期权M1811-P-3200</v>
      </c>
      <c r="D41">
        <f>日行情按到期月份分类!D41</f>
        <v>418</v>
      </c>
      <c r="E41">
        <f>日行情按到期月份分类!E41</f>
        <v>988</v>
      </c>
      <c r="F41">
        <f>日行情按到期月份分类!F41</f>
        <v>-706</v>
      </c>
      <c r="G41">
        <f>日行情按到期月份分类!G41</f>
        <v>-2</v>
      </c>
      <c r="I41" t="e">
        <f t="shared" si="40"/>
        <v>#N/A</v>
      </c>
      <c r="J41" t="e">
        <f t="shared" si="0"/>
        <v>#N/A</v>
      </c>
      <c r="K41" t="e">
        <f t="shared" si="1"/>
        <v>#N/A</v>
      </c>
      <c r="L41" t="e">
        <f t="shared" si="2"/>
        <v>#N/A</v>
      </c>
      <c r="M41" t="e">
        <f t="shared" si="3"/>
        <v>#N/A</v>
      </c>
      <c r="N41" t="str">
        <f t="shared" si="41"/>
        <v>3200</v>
      </c>
      <c r="O41">
        <f t="shared" si="42"/>
        <v>418</v>
      </c>
      <c r="P41">
        <f t="shared" si="43"/>
        <v>988</v>
      </c>
      <c r="Q41">
        <f t="shared" si="44"/>
        <v>-706</v>
      </c>
      <c r="R41">
        <f t="shared" si="45"/>
        <v>-2</v>
      </c>
      <c r="S41" t="e">
        <f t="shared" si="4"/>
        <v>#N/A</v>
      </c>
      <c r="T41" t="e">
        <f t="shared" si="5"/>
        <v>#N/A</v>
      </c>
      <c r="U41" t="e">
        <f t="shared" si="46"/>
        <v>#N/A</v>
      </c>
      <c r="V41" t="e">
        <f t="shared" si="47"/>
        <v>#N/A</v>
      </c>
      <c r="W41" t="e">
        <f t="shared" si="48"/>
        <v>#N/A</v>
      </c>
      <c r="X41" t="e">
        <f t="shared" si="49"/>
        <v>#N/A</v>
      </c>
      <c r="Y41" t="e">
        <f t="shared" si="50"/>
        <v>#N/A</v>
      </c>
      <c r="Z41" t="e">
        <f t="shared" si="51"/>
        <v>#N/A</v>
      </c>
      <c r="AA41" t="e">
        <f t="shared" si="52"/>
        <v>#N/A</v>
      </c>
      <c r="AB41" t="e">
        <f t="shared" si="53"/>
        <v>#N/A</v>
      </c>
      <c r="AC41" t="e">
        <f t="shared" si="6"/>
        <v>#N/A</v>
      </c>
      <c r="AD41" t="e">
        <f t="shared" si="7"/>
        <v>#N/A</v>
      </c>
      <c r="AE41" t="e">
        <f t="shared" si="54"/>
        <v>#N/A</v>
      </c>
      <c r="AF41" t="e">
        <f t="shared" si="55"/>
        <v>#N/A</v>
      </c>
      <c r="AG41" t="e">
        <f t="shared" si="56"/>
        <v>#N/A</v>
      </c>
      <c r="AH41" t="e">
        <f t="shared" si="57"/>
        <v>#N/A</v>
      </c>
      <c r="AI41" t="e">
        <f t="shared" si="58"/>
        <v>#N/A</v>
      </c>
      <c r="AJ41" t="e">
        <f t="shared" si="59"/>
        <v>#N/A</v>
      </c>
      <c r="AK41" t="e">
        <f t="shared" si="60"/>
        <v>#N/A</v>
      </c>
      <c r="AL41" t="e">
        <f t="shared" si="61"/>
        <v>#N/A</v>
      </c>
      <c r="AM41" t="e">
        <f t="shared" si="8"/>
        <v>#N/A</v>
      </c>
      <c r="AN41" t="e">
        <f t="shared" si="9"/>
        <v>#N/A</v>
      </c>
      <c r="AO41" t="e">
        <f t="shared" si="62"/>
        <v>#N/A</v>
      </c>
      <c r="AP41" t="e">
        <f t="shared" si="63"/>
        <v>#N/A</v>
      </c>
      <c r="AQ41" t="e">
        <f t="shared" si="64"/>
        <v>#N/A</v>
      </c>
      <c r="AR41" t="e">
        <f t="shared" si="65"/>
        <v>#N/A</v>
      </c>
      <c r="AS41" t="e">
        <f t="shared" si="66"/>
        <v>#N/A</v>
      </c>
      <c r="AT41" t="e">
        <f t="shared" si="67"/>
        <v>#N/A</v>
      </c>
      <c r="AU41" t="e">
        <f t="shared" si="68"/>
        <v>#N/A</v>
      </c>
      <c r="AV41" t="e">
        <f t="shared" si="69"/>
        <v>#N/A</v>
      </c>
      <c r="AW41" t="e">
        <f t="shared" si="10"/>
        <v>#N/A</v>
      </c>
      <c r="AX41" t="e">
        <f t="shared" si="11"/>
        <v>#N/A</v>
      </c>
      <c r="AY41" t="e">
        <f t="shared" si="12"/>
        <v>#N/A</v>
      </c>
      <c r="AZ41" t="e">
        <f t="shared" si="13"/>
        <v>#N/A</v>
      </c>
      <c r="BA41" t="e">
        <f t="shared" si="14"/>
        <v>#N/A</v>
      </c>
      <c r="BB41" t="e">
        <f t="shared" si="15"/>
        <v>#N/A</v>
      </c>
      <c r="BC41" t="e">
        <f t="shared" si="16"/>
        <v>#N/A</v>
      </c>
      <c r="BD41" t="e">
        <f t="shared" si="17"/>
        <v>#N/A</v>
      </c>
      <c r="BE41" t="e">
        <f t="shared" si="18"/>
        <v>#N/A</v>
      </c>
      <c r="BF41" t="e">
        <f t="shared" si="19"/>
        <v>#N/A</v>
      </c>
      <c r="BG41" t="e">
        <f t="shared" si="20"/>
        <v>#N/A</v>
      </c>
      <c r="BH41" t="e">
        <f t="shared" si="21"/>
        <v>#N/A</v>
      </c>
      <c r="BI41" t="e">
        <f t="shared" si="22"/>
        <v>#N/A</v>
      </c>
      <c r="BJ41" t="e">
        <f t="shared" si="23"/>
        <v>#N/A</v>
      </c>
      <c r="BK41" t="e">
        <f t="shared" si="24"/>
        <v>#N/A</v>
      </c>
      <c r="BL41" t="e">
        <f t="shared" si="25"/>
        <v>#N/A</v>
      </c>
      <c r="BM41" t="e">
        <f t="shared" si="26"/>
        <v>#N/A</v>
      </c>
      <c r="BN41" t="e">
        <f t="shared" si="27"/>
        <v>#N/A</v>
      </c>
      <c r="BO41" t="e">
        <f t="shared" si="28"/>
        <v>#N/A</v>
      </c>
      <c r="BP41" t="e">
        <f t="shared" si="29"/>
        <v>#N/A</v>
      </c>
      <c r="BQ41" t="e">
        <f t="shared" si="30"/>
        <v>#N/A</v>
      </c>
      <c r="BR41" t="e">
        <f t="shared" si="31"/>
        <v>#N/A</v>
      </c>
      <c r="BS41" t="e">
        <f t="shared" si="32"/>
        <v>#N/A</v>
      </c>
      <c r="BT41" t="e">
        <f t="shared" si="33"/>
        <v>#N/A</v>
      </c>
      <c r="BU41" t="e">
        <f t="shared" si="34"/>
        <v>#N/A</v>
      </c>
      <c r="BV41" t="e">
        <f t="shared" si="35"/>
        <v>#N/A</v>
      </c>
      <c r="BW41" t="e">
        <f t="shared" si="36"/>
        <v>#N/A</v>
      </c>
      <c r="BX41" t="e">
        <f t="shared" si="37"/>
        <v>#N/A</v>
      </c>
      <c r="BY41" t="e">
        <f t="shared" si="38"/>
        <v>#N/A</v>
      </c>
      <c r="BZ41" t="e">
        <f t="shared" si="39"/>
        <v>#N/A</v>
      </c>
    </row>
    <row r="42" spans="1:78" x14ac:dyDescent="0.3">
      <c r="A42" t="str">
        <f>日行情按到期月份分类!A42</f>
        <v>P811月</v>
      </c>
      <c r="B42" t="str">
        <f>日行情按到期月份分类!B42</f>
        <v>M1811-P-3250</v>
      </c>
      <c r="C42" t="str">
        <f>日行情按到期月份分类!C42</f>
        <v>豆粕期权M1811-P-3250</v>
      </c>
      <c r="D42">
        <f>日行情按到期月份分类!D42</f>
        <v>176</v>
      </c>
      <c r="E42">
        <f>日行情按到期月份分类!E42</f>
        <v>596</v>
      </c>
      <c r="F42">
        <f>日行情按到期月份分类!F42</f>
        <v>108</v>
      </c>
      <c r="G42">
        <f>日行情按到期月份分类!G42</f>
        <v>-30</v>
      </c>
      <c r="I42" t="e">
        <f t="shared" si="40"/>
        <v>#N/A</v>
      </c>
      <c r="J42" t="e">
        <f t="shared" si="0"/>
        <v>#N/A</v>
      </c>
      <c r="K42" t="e">
        <f t="shared" si="1"/>
        <v>#N/A</v>
      </c>
      <c r="L42" t="e">
        <f t="shared" si="2"/>
        <v>#N/A</v>
      </c>
      <c r="M42" t="e">
        <f t="shared" si="3"/>
        <v>#N/A</v>
      </c>
      <c r="N42" t="str">
        <f t="shared" si="41"/>
        <v>3250</v>
      </c>
      <c r="O42">
        <f t="shared" si="42"/>
        <v>176</v>
      </c>
      <c r="P42">
        <f t="shared" si="43"/>
        <v>596</v>
      </c>
      <c r="Q42">
        <f t="shared" si="44"/>
        <v>108</v>
      </c>
      <c r="R42">
        <f t="shared" si="45"/>
        <v>-30</v>
      </c>
      <c r="S42" t="e">
        <f t="shared" si="4"/>
        <v>#N/A</v>
      </c>
      <c r="T42" t="e">
        <f t="shared" si="5"/>
        <v>#N/A</v>
      </c>
      <c r="U42" t="e">
        <f t="shared" si="46"/>
        <v>#N/A</v>
      </c>
      <c r="V42" t="e">
        <f t="shared" si="47"/>
        <v>#N/A</v>
      </c>
      <c r="W42" t="e">
        <f t="shared" si="48"/>
        <v>#N/A</v>
      </c>
      <c r="X42" t="e">
        <f t="shared" si="49"/>
        <v>#N/A</v>
      </c>
      <c r="Y42" t="e">
        <f t="shared" si="50"/>
        <v>#N/A</v>
      </c>
      <c r="Z42" t="e">
        <f t="shared" si="51"/>
        <v>#N/A</v>
      </c>
      <c r="AA42" t="e">
        <f t="shared" si="52"/>
        <v>#N/A</v>
      </c>
      <c r="AB42" t="e">
        <f t="shared" si="53"/>
        <v>#N/A</v>
      </c>
      <c r="AC42" t="e">
        <f t="shared" si="6"/>
        <v>#N/A</v>
      </c>
      <c r="AD42" t="e">
        <f t="shared" si="7"/>
        <v>#N/A</v>
      </c>
      <c r="AE42" t="e">
        <f t="shared" si="54"/>
        <v>#N/A</v>
      </c>
      <c r="AF42" t="e">
        <f t="shared" si="55"/>
        <v>#N/A</v>
      </c>
      <c r="AG42" t="e">
        <f t="shared" si="56"/>
        <v>#N/A</v>
      </c>
      <c r="AH42" t="e">
        <f t="shared" si="57"/>
        <v>#N/A</v>
      </c>
      <c r="AI42" t="e">
        <f t="shared" si="58"/>
        <v>#N/A</v>
      </c>
      <c r="AJ42" t="e">
        <f t="shared" si="59"/>
        <v>#N/A</v>
      </c>
      <c r="AK42" t="e">
        <f t="shared" si="60"/>
        <v>#N/A</v>
      </c>
      <c r="AL42" t="e">
        <f t="shared" si="61"/>
        <v>#N/A</v>
      </c>
      <c r="AM42" t="e">
        <f t="shared" si="8"/>
        <v>#N/A</v>
      </c>
      <c r="AN42" t="e">
        <f t="shared" si="9"/>
        <v>#N/A</v>
      </c>
      <c r="AO42" t="e">
        <f t="shared" si="62"/>
        <v>#N/A</v>
      </c>
      <c r="AP42" t="e">
        <f t="shared" si="63"/>
        <v>#N/A</v>
      </c>
      <c r="AQ42" t="e">
        <f t="shared" si="64"/>
        <v>#N/A</v>
      </c>
      <c r="AR42" t="e">
        <f t="shared" si="65"/>
        <v>#N/A</v>
      </c>
      <c r="AS42" t="e">
        <f t="shared" si="66"/>
        <v>#N/A</v>
      </c>
      <c r="AT42" t="e">
        <f t="shared" si="67"/>
        <v>#N/A</v>
      </c>
      <c r="AU42" t="e">
        <f t="shared" si="68"/>
        <v>#N/A</v>
      </c>
      <c r="AV42" t="e">
        <f t="shared" si="69"/>
        <v>#N/A</v>
      </c>
      <c r="AW42" t="e">
        <f t="shared" si="10"/>
        <v>#N/A</v>
      </c>
      <c r="AX42" t="e">
        <f t="shared" si="11"/>
        <v>#N/A</v>
      </c>
      <c r="AY42" t="e">
        <f t="shared" si="12"/>
        <v>#N/A</v>
      </c>
      <c r="AZ42" t="e">
        <f t="shared" si="13"/>
        <v>#N/A</v>
      </c>
      <c r="BA42" t="e">
        <f t="shared" si="14"/>
        <v>#N/A</v>
      </c>
      <c r="BB42" t="e">
        <f t="shared" si="15"/>
        <v>#N/A</v>
      </c>
      <c r="BC42" t="e">
        <f t="shared" si="16"/>
        <v>#N/A</v>
      </c>
      <c r="BD42" t="e">
        <f t="shared" si="17"/>
        <v>#N/A</v>
      </c>
      <c r="BE42" t="e">
        <f t="shared" si="18"/>
        <v>#N/A</v>
      </c>
      <c r="BF42" t="e">
        <f t="shared" si="19"/>
        <v>#N/A</v>
      </c>
      <c r="BG42" t="e">
        <f t="shared" si="20"/>
        <v>#N/A</v>
      </c>
      <c r="BH42" t="e">
        <f t="shared" si="21"/>
        <v>#N/A</v>
      </c>
      <c r="BI42" t="e">
        <f t="shared" si="22"/>
        <v>#N/A</v>
      </c>
      <c r="BJ42" t="e">
        <f t="shared" si="23"/>
        <v>#N/A</v>
      </c>
      <c r="BK42" t="e">
        <f t="shared" si="24"/>
        <v>#N/A</v>
      </c>
      <c r="BL42" t="e">
        <f t="shared" si="25"/>
        <v>#N/A</v>
      </c>
      <c r="BM42" t="e">
        <f t="shared" si="26"/>
        <v>#N/A</v>
      </c>
      <c r="BN42" t="e">
        <f t="shared" si="27"/>
        <v>#N/A</v>
      </c>
      <c r="BO42" t="e">
        <f t="shared" si="28"/>
        <v>#N/A</v>
      </c>
      <c r="BP42" t="e">
        <f t="shared" si="29"/>
        <v>#N/A</v>
      </c>
      <c r="BQ42" t="e">
        <f t="shared" si="30"/>
        <v>#N/A</v>
      </c>
      <c r="BR42" t="e">
        <f t="shared" si="31"/>
        <v>#N/A</v>
      </c>
      <c r="BS42" t="e">
        <f t="shared" si="32"/>
        <v>#N/A</v>
      </c>
      <c r="BT42" t="e">
        <f t="shared" si="33"/>
        <v>#N/A</v>
      </c>
      <c r="BU42" t="e">
        <f t="shared" si="34"/>
        <v>#N/A</v>
      </c>
      <c r="BV42" t="e">
        <f t="shared" si="35"/>
        <v>#N/A</v>
      </c>
      <c r="BW42" t="e">
        <f t="shared" si="36"/>
        <v>#N/A</v>
      </c>
      <c r="BX42" t="e">
        <f t="shared" si="37"/>
        <v>#N/A</v>
      </c>
      <c r="BY42" t="e">
        <f t="shared" si="38"/>
        <v>#N/A</v>
      </c>
      <c r="BZ42" t="e">
        <f t="shared" si="39"/>
        <v>#N/A</v>
      </c>
    </row>
    <row r="43" spans="1:78" x14ac:dyDescent="0.3">
      <c r="A43" t="str">
        <f>日行情按到期月份分类!A43</f>
        <v>P811月</v>
      </c>
      <c r="B43" t="str">
        <f>日行情按到期月份分类!B43</f>
        <v>M1811-P-3300</v>
      </c>
      <c r="C43" t="str">
        <f>日行情按到期月份分类!C43</f>
        <v>豆粕期权M1811-P-3300</v>
      </c>
      <c r="D43">
        <f>日行情按到期月份分类!D43</f>
        <v>252</v>
      </c>
      <c r="E43">
        <f>日行情按到期月份分类!E43</f>
        <v>666</v>
      </c>
      <c r="F43">
        <f>日行情按到期月份分类!F43</f>
        <v>-26</v>
      </c>
      <c r="G43">
        <f>日行情按到期月份分类!G43</f>
        <v>-44</v>
      </c>
      <c r="I43" t="e">
        <f t="shared" si="40"/>
        <v>#N/A</v>
      </c>
      <c r="J43" t="e">
        <f t="shared" si="0"/>
        <v>#N/A</v>
      </c>
      <c r="K43" t="e">
        <f t="shared" si="1"/>
        <v>#N/A</v>
      </c>
      <c r="L43" t="e">
        <f t="shared" si="2"/>
        <v>#N/A</v>
      </c>
      <c r="M43" t="e">
        <f t="shared" si="3"/>
        <v>#N/A</v>
      </c>
      <c r="N43" t="str">
        <f t="shared" si="41"/>
        <v>3300</v>
      </c>
      <c r="O43">
        <f t="shared" si="42"/>
        <v>252</v>
      </c>
      <c r="P43">
        <f t="shared" si="43"/>
        <v>666</v>
      </c>
      <c r="Q43">
        <f t="shared" si="44"/>
        <v>-26</v>
      </c>
      <c r="R43">
        <f t="shared" si="45"/>
        <v>-44</v>
      </c>
      <c r="S43" t="e">
        <f t="shared" si="4"/>
        <v>#N/A</v>
      </c>
      <c r="T43" t="e">
        <f t="shared" si="5"/>
        <v>#N/A</v>
      </c>
      <c r="U43" t="e">
        <f t="shared" si="46"/>
        <v>#N/A</v>
      </c>
      <c r="V43" t="e">
        <f t="shared" si="47"/>
        <v>#N/A</v>
      </c>
      <c r="W43" t="e">
        <f t="shared" si="48"/>
        <v>#N/A</v>
      </c>
      <c r="X43" t="e">
        <f t="shared" si="49"/>
        <v>#N/A</v>
      </c>
      <c r="Y43" t="e">
        <f t="shared" si="50"/>
        <v>#N/A</v>
      </c>
      <c r="Z43" t="e">
        <f t="shared" si="51"/>
        <v>#N/A</v>
      </c>
      <c r="AA43" t="e">
        <f t="shared" si="52"/>
        <v>#N/A</v>
      </c>
      <c r="AB43" t="e">
        <f t="shared" si="53"/>
        <v>#N/A</v>
      </c>
      <c r="AC43" t="e">
        <f t="shared" si="6"/>
        <v>#N/A</v>
      </c>
      <c r="AD43" t="e">
        <f t="shared" si="7"/>
        <v>#N/A</v>
      </c>
      <c r="AE43" t="e">
        <f t="shared" si="54"/>
        <v>#N/A</v>
      </c>
      <c r="AF43" t="e">
        <f t="shared" si="55"/>
        <v>#N/A</v>
      </c>
      <c r="AG43" t="e">
        <f t="shared" si="56"/>
        <v>#N/A</v>
      </c>
      <c r="AH43" t="e">
        <f t="shared" si="57"/>
        <v>#N/A</v>
      </c>
      <c r="AI43" t="e">
        <f t="shared" si="58"/>
        <v>#N/A</v>
      </c>
      <c r="AJ43" t="e">
        <f t="shared" si="59"/>
        <v>#N/A</v>
      </c>
      <c r="AK43" t="e">
        <f t="shared" si="60"/>
        <v>#N/A</v>
      </c>
      <c r="AL43" t="e">
        <f t="shared" si="61"/>
        <v>#N/A</v>
      </c>
      <c r="AM43" t="e">
        <f t="shared" si="8"/>
        <v>#N/A</v>
      </c>
      <c r="AN43" t="e">
        <f t="shared" si="9"/>
        <v>#N/A</v>
      </c>
      <c r="AO43" t="e">
        <f t="shared" si="62"/>
        <v>#N/A</v>
      </c>
      <c r="AP43" t="e">
        <f t="shared" si="63"/>
        <v>#N/A</v>
      </c>
      <c r="AQ43" t="e">
        <f t="shared" si="64"/>
        <v>#N/A</v>
      </c>
      <c r="AR43" t="e">
        <f t="shared" si="65"/>
        <v>#N/A</v>
      </c>
      <c r="AS43" t="e">
        <f t="shared" si="66"/>
        <v>#N/A</v>
      </c>
      <c r="AT43" t="e">
        <f t="shared" si="67"/>
        <v>#N/A</v>
      </c>
      <c r="AU43" t="e">
        <f t="shared" si="68"/>
        <v>#N/A</v>
      </c>
      <c r="AV43" t="e">
        <f t="shared" si="69"/>
        <v>#N/A</v>
      </c>
      <c r="AW43" t="e">
        <f t="shared" si="10"/>
        <v>#N/A</v>
      </c>
      <c r="AX43" t="e">
        <f t="shared" si="11"/>
        <v>#N/A</v>
      </c>
      <c r="AY43" t="e">
        <f t="shared" si="12"/>
        <v>#N/A</v>
      </c>
      <c r="AZ43" t="e">
        <f t="shared" si="13"/>
        <v>#N/A</v>
      </c>
      <c r="BA43" t="e">
        <f t="shared" si="14"/>
        <v>#N/A</v>
      </c>
      <c r="BB43" t="e">
        <f t="shared" si="15"/>
        <v>#N/A</v>
      </c>
      <c r="BC43" t="e">
        <f t="shared" si="16"/>
        <v>#N/A</v>
      </c>
      <c r="BD43" t="e">
        <f t="shared" si="17"/>
        <v>#N/A</v>
      </c>
      <c r="BE43" t="e">
        <f t="shared" si="18"/>
        <v>#N/A</v>
      </c>
      <c r="BF43" t="e">
        <f t="shared" si="19"/>
        <v>#N/A</v>
      </c>
      <c r="BG43" t="e">
        <f t="shared" si="20"/>
        <v>#N/A</v>
      </c>
      <c r="BH43" t="e">
        <f t="shared" si="21"/>
        <v>#N/A</v>
      </c>
      <c r="BI43" t="e">
        <f t="shared" si="22"/>
        <v>#N/A</v>
      </c>
      <c r="BJ43" t="e">
        <f t="shared" si="23"/>
        <v>#N/A</v>
      </c>
      <c r="BK43" t="e">
        <f t="shared" si="24"/>
        <v>#N/A</v>
      </c>
      <c r="BL43" t="e">
        <f t="shared" si="25"/>
        <v>#N/A</v>
      </c>
      <c r="BM43" t="e">
        <f t="shared" si="26"/>
        <v>#N/A</v>
      </c>
      <c r="BN43" t="e">
        <f t="shared" si="27"/>
        <v>#N/A</v>
      </c>
      <c r="BO43" t="e">
        <f t="shared" si="28"/>
        <v>#N/A</v>
      </c>
      <c r="BP43" t="e">
        <f t="shared" si="29"/>
        <v>#N/A</v>
      </c>
      <c r="BQ43" t="e">
        <f t="shared" si="30"/>
        <v>#N/A</v>
      </c>
      <c r="BR43" t="e">
        <f t="shared" si="31"/>
        <v>#N/A</v>
      </c>
      <c r="BS43" t="e">
        <f t="shared" si="32"/>
        <v>#N/A</v>
      </c>
      <c r="BT43" t="e">
        <f t="shared" si="33"/>
        <v>#N/A</v>
      </c>
      <c r="BU43" t="e">
        <f t="shared" si="34"/>
        <v>#N/A</v>
      </c>
      <c r="BV43" t="e">
        <f t="shared" si="35"/>
        <v>#N/A</v>
      </c>
      <c r="BW43" t="e">
        <f t="shared" si="36"/>
        <v>#N/A</v>
      </c>
      <c r="BX43" t="e">
        <f t="shared" si="37"/>
        <v>#N/A</v>
      </c>
      <c r="BY43" t="e">
        <f t="shared" si="38"/>
        <v>#N/A</v>
      </c>
      <c r="BZ43" t="e">
        <f t="shared" si="39"/>
        <v>#N/A</v>
      </c>
    </row>
    <row r="44" spans="1:78" x14ac:dyDescent="0.3">
      <c r="A44" t="str">
        <f>日行情按到期月份分类!A44</f>
        <v>P811月</v>
      </c>
      <c r="B44" t="str">
        <f>日行情按到期月份分类!B44</f>
        <v>M1811-P-3350</v>
      </c>
      <c r="C44" t="str">
        <f>日行情按到期月份分类!C44</f>
        <v>豆粕期权M1811-P-3350</v>
      </c>
      <c r="D44">
        <f>日行情按到期月份分类!D44</f>
        <v>90</v>
      </c>
      <c r="E44">
        <f>日行情按到期月份分类!E44</f>
        <v>806</v>
      </c>
      <c r="F44">
        <f>日行情按到期月份分类!F44</f>
        <v>-172</v>
      </c>
      <c r="G44">
        <f>日行情按到期月份分类!G44</f>
        <v>-6</v>
      </c>
      <c r="I44" t="e">
        <f t="shared" si="40"/>
        <v>#N/A</v>
      </c>
      <c r="J44" t="e">
        <f t="shared" si="0"/>
        <v>#N/A</v>
      </c>
      <c r="K44" t="e">
        <f t="shared" si="1"/>
        <v>#N/A</v>
      </c>
      <c r="L44" t="e">
        <f t="shared" si="2"/>
        <v>#N/A</v>
      </c>
      <c r="M44" t="e">
        <f t="shared" si="3"/>
        <v>#N/A</v>
      </c>
      <c r="N44" t="str">
        <f t="shared" si="41"/>
        <v>3350</v>
      </c>
      <c r="O44">
        <f t="shared" si="42"/>
        <v>90</v>
      </c>
      <c r="P44">
        <f t="shared" si="43"/>
        <v>806</v>
      </c>
      <c r="Q44">
        <f t="shared" si="44"/>
        <v>-172</v>
      </c>
      <c r="R44">
        <f t="shared" si="45"/>
        <v>-6</v>
      </c>
      <c r="S44" t="e">
        <f t="shared" si="4"/>
        <v>#N/A</v>
      </c>
      <c r="T44" t="e">
        <f t="shared" si="5"/>
        <v>#N/A</v>
      </c>
      <c r="U44" t="e">
        <f t="shared" si="46"/>
        <v>#N/A</v>
      </c>
      <c r="V44" t="e">
        <f t="shared" si="47"/>
        <v>#N/A</v>
      </c>
      <c r="W44" t="e">
        <f t="shared" si="48"/>
        <v>#N/A</v>
      </c>
      <c r="X44" t="e">
        <f t="shared" si="49"/>
        <v>#N/A</v>
      </c>
      <c r="Y44" t="e">
        <f t="shared" si="50"/>
        <v>#N/A</v>
      </c>
      <c r="Z44" t="e">
        <f t="shared" si="51"/>
        <v>#N/A</v>
      </c>
      <c r="AA44" t="e">
        <f t="shared" si="52"/>
        <v>#N/A</v>
      </c>
      <c r="AB44" t="e">
        <f t="shared" si="53"/>
        <v>#N/A</v>
      </c>
      <c r="AC44" t="e">
        <f t="shared" si="6"/>
        <v>#N/A</v>
      </c>
      <c r="AD44" t="e">
        <f t="shared" si="7"/>
        <v>#N/A</v>
      </c>
      <c r="AE44" t="e">
        <f t="shared" si="54"/>
        <v>#N/A</v>
      </c>
      <c r="AF44" t="e">
        <f t="shared" si="55"/>
        <v>#N/A</v>
      </c>
      <c r="AG44" t="e">
        <f t="shared" si="56"/>
        <v>#N/A</v>
      </c>
      <c r="AH44" t="e">
        <f t="shared" si="57"/>
        <v>#N/A</v>
      </c>
      <c r="AI44" t="e">
        <f t="shared" si="58"/>
        <v>#N/A</v>
      </c>
      <c r="AJ44" t="e">
        <f t="shared" si="59"/>
        <v>#N/A</v>
      </c>
      <c r="AK44" t="e">
        <f t="shared" si="60"/>
        <v>#N/A</v>
      </c>
      <c r="AL44" t="e">
        <f t="shared" si="61"/>
        <v>#N/A</v>
      </c>
      <c r="AM44" t="e">
        <f t="shared" si="8"/>
        <v>#N/A</v>
      </c>
      <c r="AN44" t="e">
        <f t="shared" si="9"/>
        <v>#N/A</v>
      </c>
      <c r="AO44" t="e">
        <f t="shared" si="62"/>
        <v>#N/A</v>
      </c>
      <c r="AP44" t="e">
        <f t="shared" si="63"/>
        <v>#N/A</v>
      </c>
      <c r="AQ44" t="e">
        <f t="shared" si="64"/>
        <v>#N/A</v>
      </c>
      <c r="AR44" t="e">
        <f t="shared" si="65"/>
        <v>#N/A</v>
      </c>
      <c r="AS44" t="e">
        <f t="shared" si="66"/>
        <v>#N/A</v>
      </c>
      <c r="AT44" t="e">
        <f t="shared" si="67"/>
        <v>#N/A</v>
      </c>
      <c r="AU44" t="e">
        <f t="shared" si="68"/>
        <v>#N/A</v>
      </c>
      <c r="AV44" t="e">
        <f t="shared" si="69"/>
        <v>#N/A</v>
      </c>
      <c r="AW44" t="e">
        <f t="shared" si="10"/>
        <v>#N/A</v>
      </c>
      <c r="AX44" t="e">
        <f t="shared" si="11"/>
        <v>#N/A</v>
      </c>
      <c r="AY44" t="e">
        <f t="shared" si="12"/>
        <v>#N/A</v>
      </c>
      <c r="AZ44" t="e">
        <f t="shared" si="13"/>
        <v>#N/A</v>
      </c>
      <c r="BA44" t="e">
        <f t="shared" si="14"/>
        <v>#N/A</v>
      </c>
      <c r="BB44" t="e">
        <f t="shared" si="15"/>
        <v>#N/A</v>
      </c>
      <c r="BC44" t="e">
        <f t="shared" si="16"/>
        <v>#N/A</v>
      </c>
      <c r="BD44" t="e">
        <f t="shared" si="17"/>
        <v>#N/A</v>
      </c>
      <c r="BE44" t="e">
        <f t="shared" si="18"/>
        <v>#N/A</v>
      </c>
      <c r="BF44" t="e">
        <f t="shared" si="19"/>
        <v>#N/A</v>
      </c>
      <c r="BG44" t="e">
        <f t="shared" si="20"/>
        <v>#N/A</v>
      </c>
      <c r="BH44" t="e">
        <f t="shared" si="21"/>
        <v>#N/A</v>
      </c>
      <c r="BI44" t="e">
        <f t="shared" si="22"/>
        <v>#N/A</v>
      </c>
      <c r="BJ44" t="e">
        <f t="shared" si="23"/>
        <v>#N/A</v>
      </c>
      <c r="BK44" t="e">
        <f t="shared" si="24"/>
        <v>#N/A</v>
      </c>
      <c r="BL44" t="e">
        <f t="shared" si="25"/>
        <v>#N/A</v>
      </c>
      <c r="BM44" t="e">
        <f t="shared" si="26"/>
        <v>#N/A</v>
      </c>
      <c r="BN44" t="e">
        <f t="shared" si="27"/>
        <v>#N/A</v>
      </c>
      <c r="BO44" t="e">
        <f t="shared" si="28"/>
        <v>#N/A</v>
      </c>
      <c r="BP44" t="e">
        <f t="shared" si="29"/>
        <v>#N/A</v>
      </c>
      <c r="BQ44" t="e">
        <f t="shared" si="30"/>
        <v>#N/A</v>
      </c>
      <c r="BR44" t="e">
        <f t="shared" si="31"/>
        <v>#N/A</v>
      </c>
      <c r="BS44" t="e">
        <f t="shared" si="32"/>
        <v>#N/A</v>
      </c>
      <c r="BT44" t="e">
        <f t="shared" si="33"/>
        <v>#N/A</v>
      </c>
      <c r="BU44" t="e">
        <f t="shared" si="34"/>
        <v>#N/A</v>
      </c>
      <c r="BV44" t="e">
        <f t="shared" si="35"/>
        <v>#N/A</v>
      </c>
      <c r="BW44" t="e">
        <f t="shared" si="36"/>
        <v>#N/A</v>
      </c>
      <c r="BX44" t="e">
        <f t="shared" si="37"/>
        <v>#N/A</v>
      </c>
      <c r="BY44" t="e">
        <f t="shared" si="38"/>
        <v>#N/A</v>
      </c>
      <c r="BZ44" t="e">
        <f t="shared" si="39"/>
        <v>#N/A</v>
      </c>
    </row>
    <row r="45" spans="1:78" x14ac:dyDescent="0.3">
      <c r="A45" t="str">
        <f>日行情按到期月份分类!A45</f>
        <v>P811月</v>
      </c>
      <c r="B45" t="str">
        <f>日行情按到期月份分类!B45</f>
        <v>M1811-P-3400</v>
      </c>
      <c r="C45" t="str">
        <f>日行情按到期月份分类!C45</f>
        <v>豆粕期权M1811-P-3400</v>
      </c>
      <c r="D45">
        <f>日行情按到期月份分类!D45</f>
        <v>126</v>
      </c>
      <c r="E45">
        <f>日行情按到期月份分类!E45</f>
        <v>946</v>
      </c>
      <c r="F45">
        <f>日行情按到期月份分类!F45</f>
        <v>-408</v>
      </c>
      <c r="G45">
        <f>日行情按到期月份分类!G45</f>
        <v>52</v>
      </c>
      <c r="I45" t="e">
        <f t="shared" si="40"/>
        <v>#N/A</v>
      </c>
      <c r="J45" t="e">
        <f t="shared" si="0"/>
        <v>#N/A</v>
      </c>
      <c r="K45" t="e">
        <f t="shared" si="1"/>
        <v>#N/A</v>
      </c>
      <c r="L45" t="e">
        <f t="shared" si="2"/>
        <v>#N/A</v>
      </c>
      <c r="M45" t="e">
        <f t="shared" si="3"/>
        <v>#N/A</v>
      </c>
      <c r="N45" t="str">
        <f t="shared" si="41"/>
        <v>3400</v>
      </c>
      <c r="O45">
        <f t="shared" si="42"/>
        <v>126</v>
      </c>
      <c r="P45">
        <f t="shared" si="43"/>
        <v>946</v>
      </c>
      <c r="Q45">
        <f t="shared" si="44"/>
        <v>-408</v>
      </c>
      <c r="R45">
        <f t="shared" si="45"/>
        <v>52</v>
      </c>
      <c r="S45" t="e">
        <f t="shared" si="4"/>
        <v>#N/A</v>
      </c>
      <c r="T45" t="e">
        <f t="shared" si="5"/>
        <v>#N/A</v>
      </c>
      <c r="U45" t="e">
        <f t="shared" si="46"/>
        <v>#N/A</v>
      </c>
      <c r="V45" t="e">
        <f t="shared" si="47"/>
        <v>#N/A</v>
      </c>
      <c r="W45" t="e">
        <f t="shared" si="48"/>
        <v>#N/A</v>
      </c>
      <c r="X45" t="e">
        <f t="shared" si="49"/>
        <v>#N/A</v>
      </c>
      <c r="Y45" t="e">
        <f t="shared" si="50"/>
        <v>#N/A</v>
      </c>
      <c r="Z45" t="e">
        <f t="shared" si="51"/>
        <v>#N/A</v>
      </c>
      <c r="AA45" t="e">
        <f t="shared" si="52"/>
        <v>#N/A</v>
      </c>
      <c r="AB45" t="e">
        <f t="shared" si="53"/>
        <v>#N/A</v>
      </c>
      <c r="AC45" t="e">
        <f t="shared" si="6"/>
        <v>#N/A</v>
      </c>
      <c r="AD45" t="e">
        <f t="shared" si="7"/>
        <v>#N/A</v>
      </c>
      <c r="AE45" t="e">
        <f t="shared" si="54"/>
        <v>#N/A</v>
      </c>
      <c r="AF45" t="e">
        <f t="shared" si="55"/>
        <v>#N/A</v>
      </c>
      <c r="AG45" t="e">
        <f t="shared" si="56"/>
        <v>#N/A</v>
      </c>
      <c r="AH45" t="e">
        <f t="shared" si="57"/>
        <v>#N/A</v>
      </c>
      <c r="AI45" t="e">
        <f t="shared" si="58"/>
        <v>#N/A</v>
      </c>
      <c r="AJ45" t="e">
        <f t="shared" si="59"/>
        <v>#N/A</v>
      </c>
      <c r="AK45" t="e">
        <f t="shared" si="60"/>
        <v>#N/A</v>
      </c>
      <c r="AL45" t="e">
        <f t="shared" si="61"/>
        <v>#N/A</v>
      </c>
      <c r="AM45" t="e">
        <f t="shared" si="8"/>
        <v>#N/A</v>
      </c>
      <c r="AN45" t="e">
        <f t="shared" si="9"/>
        <v>#N/A</v>
      </c>
      <c r="AO45" t="e">
        <f t="shared" si="62"/>
        <v>#N/A</v>
      </c>
      <c r="AP45" t="e">
        <f t="shared" si="63"/>
        <v>#N/A</v>
      </c>
      <c r="AQ45" t="e">
        <f t="shared" si="64"/>
        <v>#N/A</v>
      </c>
      <c r="AR45" t="e">
        <f t="shared" si="65"/>
        <v>#N/A</v>
      </c>
      <c r="AS45" t="e">
        <f t="shared" si="66"/>
        <v>#N/A</v>
      </c>
      <c r="AT45" t="e">
        <f t="shared" si="67"/>
        <v>#N/A</v>
      </c>
      <c r="AU45" t="e">
        <f t="shared" si="68"/>
        <v>#N/A</v>
      </c>
      <c r="AV45" t="e">
        <f t="shared" si="69"/>
        <v>#N/A</v>
      </c>
      <c r="AW45" t="e">
        <f t="shared" si="10"/>
        <v>#N/A</v>
      </c>
      <c r="AX45" t="e">
        <f t="shared" si="11"/>
        <v>#N/A</v>
      </c>
      <c r="AY45" t="e">
        <f t="shared" si="12"/>
        <v>#N/A</v>
      </c>
      <c r="AZ45" t="e">
        <f t="shared" si="13"/>
        <v>#N/A</v>
      </c>
      <c r="BA45" t="e">
        <f t="shared" si="14"/>
        <v>#N/A</v>
      </c>
      <c r="BB45" t="e">
        <f t="shared" si="15"/>
        <v>#N/A</v>
      </c>
      <c r="BC45" t="e">
        <f t="shared" si="16"/>
        <v>#N/A</v>
      </c>
      <c r="BD45" t="e">
        <f t="shared" si="17"/>
        <v>#N/A</v>
      </c>
      <c r="BE45" t="e">
        <f t="shared" si="18"/>
        <v>#N/A</v>
      </c>
      <c r="BF45" t="e">
        <f t="shared" si="19"/>
        <v>#N/A</v>
      </c>
      <c r="BG45" t="e">
        <f t="shared" si="20"/>
        <v>#N/A</v>
      </c>
      <c r="BH45" t="e">
        <f t="shared" si="21"/>
        <v>#N/A</v>
      </c>
      <c r="BI45" t="e">
        <f t="shared" si="22"/>
        <v>#N/A</v>
      </c>
      <c r="BJ45" t="e">
        <f t="shared" si="23"/>
        <v>#N/A</v>
      </c>
      <c r="BK45" t="e">
        <f t="shared" si="24"/>
        <v>#N/A</v>
      </c>
      <c r="BL45" t="e">
        <f t="shared" si="25"/>
        <v>#N/A</v>
      </c>
      <c r="BM45" t="e">
        <f t="shared" si="26"/>
        <v>#N/A</v>
      </c>
      <c r="BN45" t="e">
        <f t="shared" si="27"/>
        <v>#N/A</v>
      </c>
      <c r="BO45" t="e">
        <f t="shared" si="28"/>
        <v>#N/A</v>
      </c>
      <c r="BP45" t="e">
        <f t="shared" si="29"/>
        <v>#N/A</v>
      </c>
      <c r="BQ45" t="e">
        <f t="shared" si="30"/>
        <v>#N/A</v>
      </c>
      <c r="BR45" t="e">
        <f t="shared" si="31"/>
        <v>#N/A</v>
      </c>
      <c r="BS45" t="e">
        <f t="shared" si="32"/>
        <v>#N/A</v>
      </c>
      <c r="BT45" t="e">
        <f t="shared" si="33"/>
        <v>#N/A</v>
      </c>
      <c r="BU45" t="e">
        <f t="shared" si="34"/>
        <v>#N/A</v>
      </c>
      <c r="BV45" t="e">
        <f t="shared" si="35"/>
        <v>#N/A</v>
      </c>
      <c r="BW45" t="e">
        <f t="shared" si="36"/>
        <v>#N/A</v>
      </c>
      <c r="BX45" t="e">
        <f t="shared" si="37"/>
        <v>#N/A</v>
      </c>
      <c r="BY45" t="e">
        <f t="shared" si="38"/>
        <v>#N/A</v>
      </c>
      <c r="BZ45" t="e">
        <f t="shared" si="39"/>
        <v>#N/A</v>
      </c>
    </row>
    <row r="46" spans="1:78" x14ac:dyDescent="0.3">
      <c r="A46" t="str">
        <f>日行情按到期月份分类!A46</f>
        <v>P811月</v>
      </c>
      <c r="B46" t="str">
        <f>日行情按到期月份分类!B46</f>
        <v>M1811-P-3450</v>
      </c>
      <c r="C46" t="str">
        <f>日行情按到期月份分类!C46</f>
        <v>豆粕期权M1811-P-3450</v>
      </c>
      <c r="D46">
        <f>日行情按到期月份分类!D46</f>
        <v>250</v>
      </c>
      <c r="E46">
        <f>日行情按到期月份分类!E46</f>
        <v>574</v>
      </c>
      <c r="F46">
        <f>日行情按到期月份分类!F46</f>
        <v>-260</v>
      </c>
      <c r="G46">
        <f>日行情按到期月份分类!G46</f>
        <v>20</v>
      </c>
      <c r="I46" t="e">
        <f t="shared" si="40"/>
        <v>#N/A</v>
      </c>
      <c r="J46" t="e">
        <f t="shared" si="0"/>
        <v>#N/A</v>
      </c>
      <c r="K46" t="e">
        <f t="shared" si="1"/>
        <v>#N/A</v>
      </c>
      <c r="L46" t="e">
        <f t="shared" si="2"/>
        <v>#N/A</v>
      </c>
      <c r="M46" t="e">
        <f t="shared" si="3"/>
        <v>#N/A</v>
      </c>
      <c r="N46" t="str">
        <f t="shared" si="41"/>
        <v>3450</v>
      </c>
      <c r="O46">
        <f t="shared" si="42"/>
        <v>250</v>
      </c>
      <c r="P46">
        <f t="shared" si="43"/>
        <v>574</v>
      </c>
      <c r="Q46">
        <f t="shared" si="44"/>
        <v>-260</v>
      </c>
      <c r="R46">
        <f t="shared" si="45"/>
        <v>20</v>
      </c>
      <c r="S46" t="e">
        <f t="shared" si="4"/>
        <v>#N/A</v>
      </c>
      <c r="T46" t="e">
        <f t="shared" si="5"/>
        <v>#N/A</v>
      </c>
      <c r="U46" t="e">
        <f t="shared" si="46"/>
        <v>#N/A</v>
      </c>
      <c r="V46" t="e">
        <f t="shared" si="47"/>
        <v>#N/A</v>
      </c>
      <c r="W46" t="e">
        <f t="shared" si="48"/>
        <v>#N/A</v>
      </c>
      <c r="X46" t="e">
        <f t="shared" si="49"/>
        <v>#N/A</v>
      </c>
      <c r="Y46" t="e">
        <f t="shared" si="50"/>
        <v>#N/A</v>
      </c>
      <c r="Z46" t="e">
        <f t="shared" si="51"/>
        <v>#N/A</v>
      </c>
      <c r="AA46" t="e">
        <f t="shared" si="52"/>
        <v>#N/A</v>
      </c>
      <c r="AB46" t="e">
        <f t="shared" si="53"/>
        <v>#N/A</v>
      </c>
      <c r="AC46" t="e">
        <f t="shared" si="6"/>
        <v>#N/A</v>
      </c>
      <c r="AD46" t="e">
        <f t="shared" si="7"/>
        <v>#N/A</v>
      </c>
      <c r="AE46" t="e">
        <f t="shared" si="54"/>
        <v>#N/A</v>
      </c>
      <c r="AF46" t="e">
        <f t="shared" si="55"/>
        <v>#N/A</v>
      </c>
      <c r="AG46" t="e">
        <f t="shared" si="56"/>
        <v>#N/A</v>
      </c>
      <c r="AH46" t="e">
        <f t="shared" si="57"/>
        <v>#N/A</v>
      </c>
      <c r="AI46" t="e">
        <f t="shared" si="58"/>
        <v>#N/A</v>
      </c>
      <c r="AJ46" t="e">
        <f t="shared" si="59"/>
        <v>#N/A</v>
      </c>
      <c r="AK46" t="e">
        <f t="shared" si="60"/>
        <v>#N/A</v>
      </c>
      <c r="AL46" t="e">
        <f t="shared" si="61"/>
        <v>#N/A</v>
      </c>
      <c r="AM46" t="e">
        <f t="shared" si="8"/>
        <v>#N/A</v>
      </c>
      <c r="AN46" t="e">
        <f t="shared" si="9"/>
        <v>#N/A</v>
      </c>
      <c r="AO46" t="e">
        <f t="shared" si="62"/>
        <v>#N/A</v>
      </c>
      <c r="AP46" t="e">
        <f t="shared" si="63"/>
        <v>#N/A</v>
      </c>
      <c r="AQ46" t="e">
        <f t="shared" si="64"/>
        <v>#N/A</v>
      </c>
      <c r="AR46" t="e">
        <f t="shared" si="65"/>
        <v>#N/A</v>
      </c>
      <c r="AS46" t="e">
        <f t="shared" si="66"/>
        <v>#N/A</v>
      </c>
      <c r="AT46" t="e">
        <f t="shared" si="67"/>
        <v>#N/A</v>
      </c>
      <c r="AU46" t="e">
        <f t="shared" si="68"/>
        <v>#N/A</v>
      </c>
      <c r="AV46" t="e">
        <f t="shared" si="69"/>
        <v>#N/A</v>
      </c>
      <c r="AW46" t="e">
        <f t="shared" si="10"/>
        <v>#N/A</v>
      </c>
      <c r="AX46" t="e">
        <f t="shared" si="11"/>
        <v>#N/A</v>
      </c>
      <c r="AY46" t="e">
        <f t="shared" si="12"/>
        <v>#N/A</v>
      </c>
      <c r="AZ46" t="e">
        <f t="shared" si="13"/>
        <v>#N/A</v>
      </c>
      <c r="BA46" t="e">
        <f t="shared" si="14"/>
        <v>#N/A</v>
      </c>
      <c r="BB46" t="e">
        <f t="shared" si="15"/>
        <v>#N/A</v>
      </c>
      <c r="BC46" t="e">
        <f t="shared" si="16"/>
        <v>#N/A</v>
      </c>
      <c r="BD46" t="e">
        <f t="shared" si="17"/>
        <v>#N/A</v>
      </c>
      <c r="BE46" t="e">
        <f t="shared" si="18"/>
        <v>#N/A</v>
      </c>
      <c r="BF46" t="e">
        <f t="shared" si="19"/>
        <v>#N/A</v>
      </c>
      <c r="BG46" t="e">
        <f t="shared" si="20"/>
        <v>#N/A</v>
      </c>
      <c r="BH46" t="e">
        <f t="shared" si="21"/>
        <v>#N/A</v>
      </c>
      <c r="BI46" t="e">
        <f t="shared" si="22"/>
        <v>#N/A</v>
      </c>
      <c r="BJ46" t="e">
        <f t="shared" si="23"/>
        <v>#N/A</v>
      </c>
      <c r="BK46" t="e">
        <f t="shared" si="24"/>
        <v>#N/A</v>
      </c>
      <c r="BL46" t="e">
        <f t="shared" si="25"/>
        <v>#N/A</v>
      </c>
      <c r="BM46" t="e">
        <f t="shared" si="26"/>
        <v>#N/A</v>
      </c>
      <c r="BN46" t="e">
        <f t="shared" si="27"/>
        <v>#N/A</v>
      </c>
      <c r="BO46" t="e">
        <f t="shared" si="28"/>
        <v>#N/A</v>
      </c>
      <c r="BP46" t="e">
        <f t="shared" si="29"/>
        <v>#N/A</v>
      </c>
      <c r="BQ46" t="e">
        <f t="shared" si="30"/>
        <v>#N/A</v>
      </c>
      <c r="BR46" t="e">
        <f t="shared" si="31"/>
        <v>#N/A</v>
      </c>
      <c r="BS46" t="e">
        <f t="shared" si="32"/>
        <v>#N/A</v>
      </c>
      <c r="BT46" t="e">
        <f t="shared" si="33"/>
        <v>#N/A</v>
      </c>
      <c r="BU46" t="e">
        <f t="shared" si="34"/>
        <v>#N/A</v>
      </c>
      <c r="BV46" t="e">
        <f t="shared" si="35"/>
        <v>#N/A</v>
      </c>
      <c r="BW46" t="e">
        <f t="shared" si="36"/>
        <v>#N/A</v>
      </c>
      <c r="BX46" t="e">
        <f t="shared" si="37"/>
        <v>#N/A</v>
      </c>
      <c r="BY46" t="e">
        <f t="shared" si="38"/>
        <v>#N/A</v>
      </c>
      <c r="BZ46" t="e">
        <f t="shared" si="39"/>
        <v>#N/A</v>
      </c>
    </row>
    <row r="47" spans="1:78" x14ac:dyDescent="0.3">
      <c r="A47" t="str">
        <f>日行情按到期月份分类!A47</f>
        <v>P811月</v>
      </c>
      <c r="B47" t="str">
        <f>日行情按到期月份分类!B47</f>
        <v>M1811-P-3500</v>
      </c>
      <c r="C47" t="str">
        <f>日行情按到期月份分类!C47</f>
        <v>豆粕期权M1811-P-3500</v>
      </c>
      <c r="D47">
        <f>日行情按到期月份分类!D47</f>
        <v>118</v>
      </c>
      <c r="E47">
        <f>日行情按到期月份分类!E47</f>
        <v>252</v>
      </c>
      <c r="F47">
        <f>日行情按到期月份分类!F47</f>
        <v>118</v>
      </c>
      <c r="G47">
        <f>日行情按到期月份分类!G47</f>
        <v>88</v>
      </c>
      <c r="I47" t="e">
        <f t="shared" si="40"/>
        <v>#N/A</v>
      </c>
      <c r="J47" t="e">
        <f t="shared" si="0"/>
        <v>#N/A</v>
      </c>
      <c r="K47" t="e">
        <f t="shared" si="1"/>
        <v>#N/A</v>
      </c>
      <c r="L47" t="e">
        <f t="shared" si="2"/>
        <v>#N/A</v>
      </c>
      <c r="M47" t="e">
        <f t="shared" si="3"/>
        <v>#N/A</v>
      </c>
      <c r="N47" t="str">
        <f t="shared" si="41"/>
        <v>3500</v>
      </c>
      <c r="O47">
        <f t="shared" si="42"/>
        <v>118</v>
      </c>
      <c r="P47">
        <f t="shared" si="43"/>
        <v>252</v>
      </c>
      <c r="Q47">
        <f t="shared" si="44"/>
        <v>118</v>
      </c>
      <c r="R47">
        <f t="shared" si="45"/>
        <v>88</v>
      </c>
      <c r="S47" t="e">
        <f t="shared" si="4"/>
        <v>#N/A</v>
      </c>
      <c r="T47" t="e">
        <f t="shared" si="5"/>
        <v>#N/A</v>
      </c>
      <c r="U47" t="e">
        <f t="shared" si="46"/>
        <v>#N/A</v>
      </c>
      <c r="V47" t="e">
        <f t="shared" si="47"/>
        <v>#N/A</v>
      </c>
      <c r="W47" t="e">
        <f t="shared" si="48"/>
        <v>#N/A</v>
      </c>
      <c r="X47" t="e">
        <f t="shared" si="49"/>
        <v>#N/A</v>
      </c>
      <c r="Y47" t="e">
        <f t="shared" si="50"/>
        <v>#N/A</v>
      </c>
      <c r="Z47" t="e">
        <f t="shared" si="51"/>
        <v>#N/A</v>
      </c>
      <c r="AA47" t="e">
        <f t="shared" si="52"/>
        <v>#N/A</v>
      </c>
      <c r="AB47" t="e">
        <f t="shared" si="53"/>
        <v>#N/A</v>
      </c>
      <c r="AC47" t="e">
        <f t="shared" si="6"/>
        <v>#N/A</v>
      </c>
      <c r="AD47" t="e">
        <f t="shared" si="7"/>
        <v>#N/A</v>
      </c>
      <c r="AE47" t="e">
        <f t="shared" si="54"/>
        <v>#N/A</v>
      </c>
      <c r="AF47" t="e">
        <f t="shared" si="55"/>
        <v>#N/A</v>
      </c>
      <c r="AG47" t="e">
        <f t="shared" si="56"/>
        <v>#N/A</v>
      </c>
      <c r="AH47" t="e">
        <f t="shared" si="57"/>
        <v>#N/A</v>
      </c>
      <c r="AI47" t="e">
        <f t="shared" si="58"/>
        <v>#N/A</v>
      </c>
      <c r="AJ47" t="e">
        <f t="shared" si="59"/>
        <v>#N/A</v>
      </c>
      <c r="AK47" t="e">
        <f t="shared" si="60"/>
        <v>#N/A</v>
      </c>
      <c r="AL47" t="e">
        <f t="shared" si="61"/>
        <v>#N/A</v>
      </c>
      <c r="AM47" t="e">
        <f t="shared" si="8"/>
        <v>#N/A</v>
      </c>
      <c r="AN47" t="e">
        <f t="shared" si="9"/>
        <v>#N/A</v>
      </c>
      <c r="AO47" t="e">
        <f t="shared" si="62"/>
        <v>#N/A</v>
      </c>
      <c r="AP47" t="e">
        <f t="shared" si="63"/>
        <v>#N/A</v>
      </c>
      <c r="AQ47" t="e">
        <f t="shared" si="64"/>
        <v>#N/A</v>
      </c>
      <c r="AR47" t="e">
        <f t="shared" si="65"/>
        <v>#N/A</v>
      </c>
      <c r="AS47" t="e">
        <f t="shared" si="66"/>
        <v>#N/A</v>
      </c>
      <c r="AT47" t="e">
        <f t="shared" si="67"/>
        <v>#N/A</v>
      </c>
      <c r="AU47" t="e">
        <f t="shared" si="68"/>
        <v>#N/A</v>
      </c>
      <c r="AV47" t="e">
        <f t="shared" si="69"/>
        <v>#N/A</v>
      </c>
      <c r="AW47" t="e">
        <f t="shared" si="10"/>
        <v>#N/A</v>
      </c>
      <c r="AX47" t="e">
        <f t="shared" si="11"/>
        <v>#N/A</v>
      </c>
      <c r="AY47" t="e">
        <f t="shared" si="12"/>
        <v>#N/A</v>
      </c>
      <c r="AZ47" t="e">
        <f t="shared" si="13"/>
        <v>#N/A</v>
      </c>
      <c r="BA47" t="e">
        <f t="shared" si="14"/>
        <v>#N/A</v>
      </c>
      <c r="BB47" t="e">
        <f t="shared" si="15"/>
        <v>#N/A</v>
      </c>
      <c r="BC47" t="e">
        <f t="shared" si="16"/>
        <v>#N/A</v>
      </c>
      <c r="BD47" t="e">
        <f t="shared" si="17"/>
        <v>#N/A</v>
      </c>
      <c r="BE47" t="e">
        <f t="shared" si="18"/>
        <v>#N/A</v>
      </c>
      <c r="BF47" t="e">
        <f t="shared" si="19"/>
        <v>#N/A</v>
      </c>
      <c r="BG47" t="e">
        <f t="shared" si="20"/>
        <v>#N/A</v>
      </c>
      <c r="BH47" t="e">
        <f t="shared" si="21"/>
        <v>#N/A</v>
      </c>
      <c r="BI47" t="e">
        <f t="shared" si="22"/>
        <v>#N/A</v>
      </c>
      <c r="BJ47" t="e">
        <f t="shared" si="23"/>
        <v>#N/A</v>
      </c>
      <c r="BK47" t="e">
        <f t="shared" si="24"/>
        <v>#N/A</v>
      </c>
      <c r="BL47" t="e">
        <f t="shared" si="25"/>
        <v>#N/A</v>
      </c>
      <c r="BM47" t="e">
        <f t="shared" si="26"/>
        <v>#N/A</v>
      </c>
      <c r="BN47" t="e">
        <f t="shared" si="27"/>
        <v>#N/A</v>
      </c>
      <c r="BO47" t="e">
        <f t="shared" si="28"/>
        <v>#N/A</v>
      </c>
      <c r="BP47" t="e">
        <f t="shared" si="29"/>
        <v>#N/A</v>
      </c>
      <c r="BQ47" t="e">
        <f t="shared" si="30"/>
        <v>#N/A</v>
      </c>
      <c r="BR47" t="e">
        <f t="shared" si="31"/>
        <v>#N/A</v>
      </c>
      <c r="BS47" t="e">
        <f t="shared" si="32"/>
        <v>#N/A</v>
      </c>
      <c r="BT47" t="e">
        <f t="shared" si="33"/>
        <v>#N/A</v>
      </c>
      <c r="BU47" t="e">
        <f t="shared" si="34"/>
        <v>#N/A</v>
      </c>
      <c r="BV47" t="e">
        <f t="shared" si="35"/>
        <v>#N/A</v>
      </c>
      <c r="BW47" t="e">
        <f t="shared" si="36"/>
        <v>#N/A</v>
      </c>
      <c r="BX47" t="e">
        <f t="shared" si="37"/>
        <v>#N/A</v>
      </c>
      <c r="BY47" t="e">
        <f t="shared" si="38"/>
        <v>#N/A</v>
      </c>
      <c r="BZ47" t="e">
        <f t="shared" si="39"/>
        <v>#N/A</v>
      </c>
    </row>
    <row r="48" spans="1:78" x14ac:dyDescent="0.3">
      <c r="A48" t="str">
        <f>日行情按到期月份分类!A48</f>
        <v>P811月</v>
      </c>
      <c r="B48" t="str">
        <f>日行情按到期月份分类!B48</f>
        <v>M1811-P-3550</v>
      </c>
      <c r="C48" t="str">
        <f>日行情按到期月份分类!C48</f>
        <v>豆粕期权M1811-P-3550</v>
      </c>
      <c r="D48">
        <f>日行情按到期月份分类!D48</f>
        <v>0</v>
      </c>
      <c r="E48">
        <f>日行情按到期月份分类!E48</f>
        <v>84</v>
      </c>
      <c r="F48">
        <f>日行情按到期月份分类!F48</f>
        <v>0</v>
      </c>
      <c r="G48">
        <f>日行情按到期月份分类!G48</f>
        <v>0</v>
      </c>
      <c r="I48" t="e">
        <f t="shared" si="40"/>
        <v>#N/A</v>
      </c>
      <c r="J48" t="e">
        <f t="shared" si="0"/>
        <v>#N/A</v>
      </c>
      <c r="K48" t="e">
        <f t="shared" si="1"/>
        <v>#N/A</v>
      </c>
      <c r="L48" t="e">
        <f t="shared" si="2"/>
        <v>#N/A</v>
      </c>
      <c r="M48" t="e">
        <f t="shared" si="3"/>
        <v>#N/A</v>
      </c>
      <c r="N48" t="str">
        <f t="shared" si="41"/>
        <v>3550</v>
      </c>
      <c r="O48">
        <f t="shared" si="42"/>
        <v>0</v>
      </c>
      <c r="P48">
        <f t="shared" si="43"/>
        <v>84</v>
      </c>
      <c r="Q48">
        <f t="shared" si="44"/>
        <v>0</v>
      </c>
      <c r="R48">
        <f t="shared" si="45"/>
        <v>0</v>
      </c>
      <c r="S48" t="e">
        <f t="shared" si="4"/>
        <v>#N/A</v>
      </c>
      <c r="T48" t="e">
        <f t="shared" si="5"/>
        <v>#N/A</v>
      </c>
      <c r="U48" t="e">
        <f t="shared" si="46"/>
        <v>#N/A</v>
      </c>
      <c r="V48" t="e">
        <f t="shared" si="47"/>
        <v>#N/A</v>
      </c>
      <c r="W48" t="e">
        <f t="shared" si="48"/>
        <v>#N/A</v>
      </c>
      <c r="X48" t="e">
        <f t="shared" si="49"/>
        <v>#N/A</v>
      </c>
      <c r="Y48" t="e">
        <f t="shared" si="50"/>
        <v>#N/A</v>
      </c>
      <c r="Z48" t="e">
        <f t="shared" si="51"/>
        <v>#N/A</v>
      </c>
      <c r="AA48" t="e">
        <f t="shared" si="52"/>
        <v>#N/A</v>
      </c>
      <c r="AB48" t="e">
        <f t="shared" si="53"/>
        <v>#N/A</v>
      </c>
      <c r="AC48" t="e">
        <f t="shared" si="6"/>
        <v>#N/A</v>
      </c>
      <c r="AD48" t="e">
        <f t="shared" si="7"/>
        <v>#N/A</v>
      </c>
      <c r="AE48" t="e">
        <f t="shared" si="54"/>
        <v>#N/A</v>
      </c>
      <c r="AF48" t="e">
        <f t="shared" si="55"/>
        <v>#N/A</v>
      </c>
      <c r="AG48" t="e">
        <f t="shared" si="56"/>
        <v>#N/A</v>
      </c>
      <c r="AH48" t="e">
        <f t="shared" si="57"/>
        <v>#N/A</v>
      </c>
      <c r="AI48" t="e">
        <f t="shared" si="58"/>
        <v>#N/A</v>
      </c>
      <c r="AJ48" t="e">
        <f t="shared" si="59"/>
        <v>#N/A</v>
      </c>
      <c r="AK48" t="e">
        <f t="shared" si="60"/>
        <v>#N/A</v>
      </c>
      <c r="AL48" t="e">
        <f t="shared" si="61"/>
        <v>#N/A</v>
      </c>
      <c r="AM48" t="e">
        <f t="shared" si="8"/>
        <v>#N/A</v>
      </c>
      <c r="AN48" t="e">
        <f t="shared" si="9"/>
        <v>#N/A</v>
      </c>
      <c r="AO48" t="e">
        <f t="shared" si="62"/>
        <v>#N/A</v>
      </c>
      <c r="AP48" t="e">
        <f t="shared" si="63"/>
        <v>#N/A</v>
      </c>
      <c r="AQ48" t="e">
        <f t="shared" si="64"/>
        <v>#N/A</v>
      </c>
      <c r="AR48" t="e">
        <f t="shared" si="65"/>
        <v>#N/A</v>
      </c>
      <c r="AS48" t="e">
        <f t="shared" si="66"/>
        <v>#N/A</v>
      </c>
      <c r="AT48" t="e">
        <f t="shared" si="67"/>
        <v>#N/A</v>
      </c>
      <c r="AU48" t="e">
        <f t="shared" si="68"/>
        <v>#N/A</v>
      </c>
      <c r="AV48" t="e">
        <f t="shared" si="69"/>
        <v>#N/A</v>
      </c>
      <c r="AW48" t="e">
        <f t="shared" si="10"/>
        <v>#N/A</v>
      </c>
      <c r="AX48" t="e">
        <f t="shared" si="11"/>
        <v>#N/A</v>
      </c>
      <c r="AY48" t="e">
        <f t="shared" si="12"/>
        <v>#N/A</v>
      </c>
      <c r="AZ48" t="e">
        <f t="shared" si="13"/>
        <v>#N/A</v>
      </c>
      <c r="BA48" t="e">
        <f t="shared" si="14"/>
        <v>#N/A</v>
      </c>
      <c r="BB48" t="e">
        <f t="shared" si="15"/>
        <v>#N/A</v>
      </c>
      <c r="BC48" t="e">
        <f t="shared" si="16"/>
        <v>#N/A</v>
      </c>
      <c r="BD48" t="e">
        <f t="shared" si="17"/>
        <v>#N/A</v>
      </c>
      <c r="BE48" t="e">
        <f t="shared" si="18"/>
        <v>#N/A</v>
      </c>
      <c r="BF48" t="e">
        <f t="shared" si="19"/>
        <v>#N/A</v>
      </c>
      <c r="BG48" t="e">
        <f t="shared" si="20"/>
        <v>#N/A</v>
      </c>
      <c r="BH48" t="e">
        <f t="shared" si="21"/>
        <v>#N/A</v>
      </c>
      <c r="BI48" t="e">
        <f t="shared" si="22"/>
        <v>#N/A</v>
      </c>
      <c r="BJ48" t="e">
        <f t="shared" si="23"/>
        <v>#N/A</v>
      </c>
      <c r="BK48" t="e">
        <f t="shared" si="24"/>
        <v>#N/A</v>
      </c>
      <c r="BL48" t="e">
        <f t="shared" si="25"/>
        <v>#N/A</v>
      </c>
      <c r="BM48" t="e">
        <f t="shared" si="26"/>
        <v>#N/A</v>
      </c>
      <c r="BN48" t="e">
        <f t="shared" si="27"/>
        <v>#N/A</v>
      </c>
      <c r="BO48" t="e">
        <f t="shared" si="28"/>
        <v>#N/A</v>
      </c>
      <c r="BP48" t="e">
        <f t="shared" si="29"/>
        <v>#N/A</v>
      </c>
      <c r="BQ48" t="e">
        <f t="shared" si="30"/>
        <v>#N/A</v>
      </c>
      <c r="BR48" t="e">
        <f t="shared" si="31"/>
        <v>#N/A</v>
      </c>
      <c r="BS48" t="e">
        <f t="shared" si="32"/>
        <v>#N/A</v>
      </c>
      <c r="BT48" t="e">
        <f t="shared" si="33"/>
        <v>#N/A</v>
      </c>
      <c r="BU48" t="e">
        <f t="shared" si="34"/>
        <v>#N/A</v>
      </c>
      <c r="BV48" t="e">
        <f t="shared" si="35"/>
        <v>#N/A</v>
      </c>
      <c r="BW48" t="e">
        <f t="shared" si="36"/>
        <v>#N/A</v>
      </c>
      <c r="BX48" t="e">
        <f t="shared" si="37"/>
        <v>#N/A</v>
      </c>
      <c r="BY48" t="e">
        <f t="shared" si="38"/>
        <v>#N/A</v>
      </c>
      <c r="BZ48" t="e">
        <f t="shared" si="39"/>
        <v>#N/A</v>
      </c>
    </row>
    <row r="49" spans="1:78" x14ac:dyDescent="0.3">
      <c r="A49" t="str">
        <f>日行情按到期月份分类!A49</f>
        <v>P811月</v>
      </c>
      <c r="B49" t="str">
        <f>日行情按到期月份分类!B49</f>
        <v>M1811-P-3600</v>
      </c>
      <c r="C49" t="str">
        <f>日行情按到期月份分类!C49</f>
        <v>豆粕期权M1811-P-3600</v>
      </c>
      <c r="D49">
        <f>日行情按到期月份分类!D49</f>
        <v>20</v>
      </c>
      <c r="E49">
        <f>日行情按到期月份分类!E49</f>
        <v>166</v>
      </c>
      <c r="F49">
        <f>日行情按到期月份分类!F49</f>
        <v>20</v>
      </c>
      <c r="G49">
        <f>日行情按到期月份分类!G49</f>
        <v>20</v>
      </c>
      <c r="I49" t="e">
        <f t="shared" si="40"/>
        <v>#N/A</v>
      </c>
      <c r="J49" t="e">
        <f t="shared" si="0"/>
        <v>#N/A</v>
      </c>
      <c r="K49" t="e">
        <f t="shared" si="1"/>
        <v>#N/A</v>
      </c>
      <c r="L49" t="e">
        <f t="shared" si="2"/>
        <v>#N/A</v>
      </c>
      <c r="M49" t="e">
        <f t="shared" si="3"/>
        <v>#N/A</v>
      </c>
      <c r="N49" t="str">
        <f t="shared" si="41"/>
        <v>3600</v>
      </c>
      <c r="O49">
        <f t="shared" si="42"/>
        <v>20</v>
      </c>
      <c r="P49">
        <f t="shared" si="43"/>
        <v>166</v>
      </c>
      <c r="Q49">
        <f t="shared" si="44"/>
        <v>20</v>
      </c>
      <c r="R49">
        <f t="shared" si="45"/>
        <v>20</v>
      </c>
      <c r="S49" t="e">
        <f t="shared" si="4"/>
        <v>#N/A</v>
      </c>
      <c r="T49" t="e">
        <f t="shared" si="5"/>
        <v>#N/A</v>
      </c>
      <c r="U49" t="e">
        <f t="shared" si="46"/>
        <v>#N/A</v>
      </c>
      <c r="V49" t="e">
        <f t="shared" si="47"/>
        <v>#N/A</v>
      </c>
      <c r="W49" t="e">
        <f t="shared" si="48"/>
        <v>#N/A</v>
      </c>
      <c r="X49" t="e">
        <f t="shared" si="49"/>
        <v>#N/A</v>
      </c>
      <c r="Y49" t="e">
        <f t="shared" si="50"/>
        <v>#N/A</v>
      </c>
      <c r="Z49" t="e">
        <f t="shared" si="51"/>
        <v>#N/A</v>
      </c>
      <c r="AA49" t="e">
        <f t="shared" si="52"/>
        <v>#N/A</v>
      </c>
      <c r="AB49" t="e">
        <f t="shared" si="53"/>
        <v>#N/A</v>
      </c>
      <c r="AC49" t="e">
        <f t="shared" si="6"/>
        <v>#N/A</v>
      </c>
      <c r="AD49" t="e">
        <f t="shared" si="7"/>
        <v>#N/A</v>
      </c>
      <c r="AE49" t="e">
        <f t="shared" si="54"/>
        <v>#N/A</v>
      </c>
      <c r="AF49" t="e">
        <f t="shared" si="55"/>
        <v>#N/A</v>
      </c>
      <c r="AG49" t="e">
        <f t="shared" si="56"/>
        <v>#N/A</v>
      </c>
      <c r="AH49" t="e">
        <f t="shared" si="57"/>
        <v>#N/A</v>
      </c>
      <c r="AI49" t="e">
        <f t="shared" si="58"/>
        <v>#N/A</v>
      </c>
      <c r="AJ49" t="e">
        <f t="shared" si="59"/>
        <v>#N/A</v>
      </c>
      <c r="AK49" t="e">
        <f t="shared" si="60"/>
        <v>#N/A</v>
      </c>
      <c r="AL49" t="e">
        <f t="shared" si="61"/>
        <v>#N/A</v>
      </c>
      <c r="AM49" t="e">
        <f t="shared" si="8"/>
        <v>#N/A</v>
      </c>
      <c r="AN49" t="e">
        <f t="shared" si="9"/>
        <v>#N/A</v>
      </c>
      <c r="AO49" t="e">
        <f t="shared" si="62"/>
        <v>#N/A</v>
      </c>
      <c r="AP49" t="e">
        <f t="shared" si="63"/>
        <v>#N/A</v>
      </c>
      <c r="AQ49" t="e">
        <f t="shared" si="64"/>
        <v>#N/A</v>
      </c>
      <c r="AR49" t="e">
        <f t="shared" si="65"/>
        <v>#N/A</v>
      </c>
      <c r="AS49" t="e">
        <f t="shared" si="66"/>
        <v>#N/A</v>
      </c>
      <c r="AT49" t="e">
        <f t="shared" si="67"/>
        <v>#N/A</v>
      </c>
      <c r="AU49" t="e">
        <f t="shared" si="68"/>
        <v>#N/A</v>
      </c>
      <c r="AV49" t="e">
        <f t="shared" si="69"/>
        <v>#N/A</v>
      </c>
      <c r="AW49" t="e">
        <f t="shared" si="10"/>
        <v>#N/A</v>
      </c>
      <c r="AX49" t="e">
        <f t="shared" si="11"/>
        <v>#N/A</v>
      </c>
      <c r="AY49" t="e">
        <f t="shared" si="12"/>
        <v>#N/A</v>
      </c>
      <c r="AZ49" t="e">
        <f t="shared" si="13"/>
        <v>#N/A</v>
      </c>
      <c r="BA49" t="e">
        <f t="shared" si="14"/>
        <v>#N/A</v>
      </c>
      <c r="BB49" t="e">
        <f t="shared" si="15"/>
        <v>#N/A</v>
      </c>
      <c r="BC49" t="e">
        <f t="shared" si="16"/>
        <v>#N/A</v>
      </c>
      <c r="BD49" t="e">
        <f t="shared" si="17"/>
        <v>#N/A</v>
      </c>
      <c r="BE49" t="e">
        <f t="shared" si="18"/>
        <v>#N/A</v>
      </c>
      <c r="BF49" t="e">
        <f t="shared" si="19"/>
        <v>#N/A</v>
      </c>
      <c r="BG49" t="e">
        <f t="shared" si="20"/>
        <v>#N/A</v>
      </c>
      <c r="BH49" t="e">
        <f t="shared" si="21"/>
        <v>#N/A</v>
      </c>
      <c r="BI49" t="e">
        <f t="shared" si="22"/>
        <v>#N/A</v>
      </c>
      <c r="BJ49" t="e">
        <f t="shared" si="23"/>
        <v>#N/A</v>
      </c>
      <c r="BK49" t="e">
        <f t="shared" si="24"/>
        <v>#N/A</v>
      </c>
      <c r="BL49" t="e">
        <f t="shared" si="25"/>
        <v>#N/A</v>
      </c>
      <c r="BM49" t="e">
        <f t="shared" si="26"/>
        <v>#N/A</v>
      </c>
      <c r="BN49" t="e">
        <f t="shared" si="27"/>
        <v>#N/A</v>
      </c>
      <c r="BO49" t="e">
        <f t="shared" si="28"/>
        <v>#N/A</v>
      </c>
      <c r="BP49" t="e">
        <f t="shared" si="29"/>
        <v>#N/A</v>
      </c>
      <c r="BQ49" t="e">
        <f t="shared" si="30"/>
        <v>#N/A</v>
      </c>
      <c r="BR49" t="e">
        <f t="shared" si="31"/>
        <v>#N/A</v>
      </c>
      <c r="BS49" t="e">
        <f t="shared" si="32"/>
        <v>#N/A</v>
      </c>
      <c r="BT49" t="e">
        <f t="shared" si="33"/>
        <v>#N/A</v>
      </c>
      <c r="BU49" t="e">
        <f t="shared" si="34"/>
        <v>#N/A</v>
      </c>
      <c r="BV49" t="e">
        <f t="shared" si="35"/>
        <v>#N/A</v>
      </c>
      <c r="BW49" t="e">
        <f t="shared" si="36"/>
        <v>#N/A</v>
      </c>
      <c r="BX49" t="e">
        <f t="shared" si="37"/>
        <v>#N/A</v>
      </c>
      <c r="BY49" t="e">
        <f t="shared" si="38"/>
        <v>#N/A</v>
      </c>
      <c r="BZ49" t="e">
        <f t="shared" si="39"/>
        <v>#N/A</v>
      </c>
    </row>
    <row r="50" spans="1:78" x14ac:dyDescent="0.3">
      <c r="A50" t="str">
        <f>日行情按到期月份分类!A50</f>
        <v>C812月</v>
      </c>
      <c r="B50" t="str">
        <f>日行情按到期月份分类!B50</f>
        <v>M1812-C-2450</v>
      </c>
      <c r="C50" t="str">
        <f>日行情按到期月份分类!C50</f>
        <v>豆粕期权M1812-C-2450</v>
      </c>
      <c r="D50">
        <f>日行情按到期月份分类!D50</f>
        <v>0</v>
      </c>
      <c r="E50">
        <f>日行情按到期月份分类!E50</f>
        <v>50</v>
      </c>
      <c r="F50">
        <f>日行情按到期月份分类!F50</f>
        <v>0</v>
      </c>
      <c r="G50">
        <f>日行情按到期月份分类!G50</f>
        <v>0</v>
      </c>
      <c r="I50" t="e">
        <f t="shared" si="40"/>
        <v>#N/A</v>
      </c>
      <c r="J50" t="e">
        <f t="shared" si="0"/>
        <v>#N/A</v>
      </c>
      <c r="K50" t="e">
        <f t="shared" si="1"/>
        <v>#N/A</v>
      </c>
      <c r="L50" t="e">
        <f t="shared" si="2"/>
        <v>#N/A</v>
      </c>
      <c r="M50" t="e">
        <f t="shared" si="3"/>
        <v>#N/A</v>
      </c>
      <c r="N50" t="e">
        <f t="shared" si="41"/>
        <v>#N/A</v>
      </c>
      <c r="O50" t="e">
        <f t="shared" si="42"/>
        <v>#N/A</v>
      </c>
      <c r="P50" t="e">
        <f t="shared" si="43"/>
        <v>#N/A</v>
      </c>
      <c r="Q50" t="e">
        <f t="shared" si="44"/>
        <v>#N/A</v>
      </c>
      <c r="R50" t="e">
        <f t="shared" si="45"/>
        <v>#N/A</v>
      </c>
      <c r="S50" t="str">
        <f t="shared" si="4"/>
        <v>2450</v>
      </c>
      <c r="T50">
        <f t="shared" si="5"/>
        <v>0</v>
      </c>
      <c r="U50">
        <f t="shared" si="46"/>
        <v>50</v>
      </c>
      <c r="V50">
        <f t="shared" si="47"/>
        <v>0</v>
      </c>
      <c r="W50">
        <f t="shared" si="48"/>
        <v>0</v>
      </c>
      <c r="X50" t="e">
        <f t="shared" si="49"/>
        <v>#N/A</v>
      </c>
      <c r="Y50" t="e">
        <f t="shared" si="50"/>
        <v>#N/A</v>
      </c>
      <c r="Z50" t="e">
        <f t="shared" si="51"/>
        <v>#N/A</v>
      </c>
      <c r="AA50" t="e">
        <f t="shared" si="52"/>
        <v>#N/A</v>
      </c>
      <c r="AB50" t="e">
        <f t="shared" si="53"/>
        <v>#N/A</v>
      </c>
      <c r="AC50" t="e">
        <f t="shared" si="6"/>
        <v>#N/A</v>
      </c>
      <c r="AD50" t="e">
        <f t="shared" si="7"/>
        <v>#N/A</v>
      </c>
      <c r="AE50" t="e">
        <f t="shared" si="54"/>
        <v>#N/A</v>
      </c>
      <c r="AF50" t="e">
        <f t="shared" si="55"/>
        <v>#N/A</v>
      </c>
      <c r="AG50" t="e">
        <f t="shared" si="56"/>
        <v>#N/A</v>
      </c>
      <c r="AH50" t="e">
        <f t="shared" si="57"/>
        <v>#N/A</v>
      </c>
      <c r="AI50" t="e">
        <f t="shared" si="58"/>
        <v>#N/A</v>
      </c>
      <c r="AJ50" t="e">
        <f t="shared" si="59"/>
        <v>#N/A</v>
      </c>
      <c r="AK50" t="e">
        <f t="shared" si="60"/>
        <v>#N/A</v>
      </c>
      <c r="AL50" t="e">
        <f t="shared" si="61"/>
        <v>#N/A</v>
      </c>
      <c r="AM50" t="e">
        <f t="shared" si="8"/>
        <v>#N/A</v>
      </c>
      <c r="AN50" t="e">
        <f t="shared" si="9"/>
        <v>#N/A</v>
      </c>
      <c r="AO50" t="e">
        <f t="shared" si="62"/>
        <v>#N/A</v>
      </c>
      <c r="AP50" t="e">
        <f t="shared" si="63"/>
        <v>#N/A</v>
      </c>
      <c r="AQ50" t="e">
        <f t="shared" si="64"/>
        <v>#N/A</v>
      </c>
      <c r="AR50" t="e">
        <f t="shared" si="65"/>
        <v>#N/A</v>
      </c>
      <c r="AS50" t="e">
        <f t="shared" si="66"/>
        <v>#N/A</v>
      </c>
      <c r="AT50" t="e">
        <f t="shared" si="67"/>
        <v>#N/A</v>
      </c>
      <c r="AU50" t="e">
        <f t="shared" si="68"/>
        <v>#N/A</v>
      </c>
      <c r="AV50" t="e">
        <f t="shared" si="69"/>
        <v>#N/A</v>
      </c>
      <c r="AW50" t="e">
        <f t="shared" si="10"/>
        <v>#N/A</v>
      </c>
      <c r="AX50" t="e">
        <f t="shared" si="11"/>
        <v>#N/A</v>
      </c>
      <c r="AY50" t="e">
        <f t="shared" si="12"/>
        <v>#N/A</v>
      </c>
      <c r="AZ50" t="e">
        <f t="shared" si="13"/>
        <v>#N/A</v>
      </c>
      <c r="BA50" t="e">
        <f t="shared" si="14"/>
        <v>#N/A</v>
      </c>
      <c r="BB50" t="e">
        <f t="shared" si="15"/>
        <v>#N/A</v>
      </c>
      <c r="BC50" t="e">
        <f t="shared" si="16"/>
        <v>#N/A</v>
      </c>
      <c r="BD50" t="e">
        <f t="shared" si="17"/>
        <v>#N/A</v>
      </c>
      <c r="BE50" t="e">
        <f t="shared" si="18"/>
        <v>#N/A</v>
      </c>
      <c r="BF50" t="e">
        <f t="shared" si="19"/>
        <v>#N/A</v>
      </c>
      <c r="BG50" t="e">
        <f t="shared" si="20"/>
        <v>#N/A</v>
      </c>
      <c r="BH50" t="e">
        <f t="shared" si="21"/>
        <v>#N/A</v>
      </c>
      <c r="BI50" t="e">
        <f t="shared" si="22"/>
        <v>#N/A</v>
      </c>
      <c r="BJ50" t="e">
        <f t="shared" si="23"/>
        <v>#N/A</v>
      </c>
      <c r="BK50" t="e">
        <f t="shared" si="24"/>
        <v>#N/A</v>
      </c>
      <c r="BL50" t="e">
        <f t="shared" si="25"/>
        <v>#N/A</v>
      </c>
      <c r="BM50" t="e">
        <f t="shared" si="26"/>
        <v>#N/A</v>
      </c>
      <c r="BN50" t="e">
        <f t="shared" si="27"/>
        <v>#N/A</v>
      </c>
      <c r="BO50" t="e">
        <f t="shared" si="28"/>
        <v>#N/A</v>
      </c>
      <c r="BP50" t="e">
        <f t="shared" si="29"/>
        <v>#N/A</v>
      </c>
      <c r="BQ50" t="e">
        <f t="shared" si="30"/>
        <v>#N/A</v>
      </c>
      <c r="BR50" t="e">
        <f t="shared" si="31"/>
        <v>#N/A</v>
      </c>
      <c r="BS50" t="e">
        <f t="shared" si="32"/>
        <v>#N/A</v>
      </c>
      <c r="BT50" t="e">
        <f t="shared" si="33"/>
        <v>#N/A</v>
      </c>
      <c r="BU50" t="e">
        <f t="shared" si="34"/>
        <v>#N/A</v>
      </c>
      <c r="BV50" t="e">
        <f t="shared" si="35"/>
        <v>#N/A</v>
      </c>
      <c r="BW50" t="e">
        <f t="shared" si="36"/>
        <v>#N/A</v>
      </c>
      <c r="BX50" t="e">
        <f t="shared" si="37"/>
        <v>#N/A</v>
      </c>
      <c r="BY50" t="e">
        <f t="shared" si="38"/>
        <v>#N/A</v>
      </c>
      <c r="BZ50" t="e">
        <f t="shared" si="39"/>
        <v>#N/A</v>
      </c>
    </row>
    <row r="51" spans="1:78" x14ac:dyDescent="0.3">
      <c r="A51" t="str">
        <f>日行情按到期月份分类!A51</f>
        <v>C812月</v>
      </c>
      <c r="B51" t="str">
        <f>日行情按到期月份分类!B51</f>
        <v>M1812-C-2500</v>
      </c>
      <c r="C51" t="str">
        <f>日行情按到期月份分类!C51</f>
        <v>豆粕期权M1812-C-2500</v>
      </c>
      <c r="D51">
        <f>日行情按到期月份分类!D51</f>
        <v>0</v>
      </c>
      <c r="E51">
        <f>日行情按到期月份分类!E51</f>
        <v>46</v>
      </c>
      <c r="F51">
        <f>日行情按到期月份分类!F51</f>
        <v>0</v>
      </c>
      <c r="G51">
        <f>日行情按到期月份分类!G51</f>
        <v>0</v>
      </c>
      <c r="I51" t="e">
        <f t="shared" si="40"/>
        <v>#N/A</v>
      </c>
      <c r="J51" t="e">
        <f t="shared" si="0"/>
        <v>#N/A</v>
      </c>
      <c r="K51" t="e">
        <f t="shared" si="1"/>
        <v>#N/A</v>
      </c>
      <c r="L51" t="e">
        <f t="shared" si="2"/>
        <v>#N/A</v>
      </c>
      <c r="M51" t="e">
        <f t="shared" si="3"/>
        <v>#N/A</v>
      </c>
      <c r="N51" t="e">
        <f t="shared" si="41"/>
        <v>#N/A</v>
      </c>
      <c r="O51" t="e">
        <f t="shared" si="42"/>
        <v>#N/A</v>
      </c>
      <c r="P51" t="e">
        <f t="shared" si="43"/>
        <v>#N/A</v>
      </c>
      <c r="Q51" t="e">
        <f t="shared" si="44"/>
        <v>#N/A</v>
      </c>
      <c r="R51" t="e">
        <f t="shared" si="45"/>
        <v>#N/A</v>
      </c>
      <c r="S51" t="str">
        <f t="shared" si="4"/>
        <v>2500</v>
      </c>
      <c r="T51">
        <f t="shared" si="5"/>
        <v>0</v>
      </c>
      <c r="U51">
        <f t="shared" si="46"/>
        <v>46</v>
      </c>
      <c r="V51">
        <f t="shared" si="47"/>
        <v>0</v>
      </c>
      <c r="W51">
        <f t="shared" si="48"/>
        <v>0</v>
      </c>
      <c r="X51" t="e">
        <f t="shared" si="49"/>
        <v>#N/A</v>
      </c>
      <c r="Y51" t="e">
        <f t="shared" si="50"/>
        <v>#N/A</v>
      </c>
      <c r="Z51" t="e">
        <f t="shared" si="51"/>
        <v>#N/A</v>
      </c>
      <c r="AA51" t="e">
        <f t="shared" si="52"/>
        <v>#N/A</v>
      </c>
      <c r="AB51" t="e">
        <f t="shared" si="53"/>
        <v>#N/A</v>
      </c>
      <c r="AC51" t="e">
        <f t="shared" si="6"/>
        <v>#N/A</v>
      </c>
      <c r="AD51" t="e">
        <f t="shared" si="7"/>
        <v>#N/A</v>
      </c>
      <c r="AE51" t="e">
        <f t="shared" si="54"/>
        <v>#N/A</v>
      </c>
      <c r="AF51" t="e">
        <f t="shared" si="55"/>
        <v>#N/A</v>
      </c>
      <c r="AG51" t="e">
        <f t="shared" si="56"/>
        <v>#N/A</v>
      </c>
      <c r="AH51" t="e">
        <f t="shared" si="57"/>
        <v>#N/A</v>
      </c>
      <c r="AI51" t="e">
        <f t="shared" si="58"/>
        <v>#N/A</v>
      </c>
      <c r="AJ51" t="e">
        <f t="shared" si="59"/>
        <v>#N/A</v>
      </c>
      <c r="AK51" t="e">
        <f t="shared" si="60"/>
        <v>#N/A</v>
      </c>
      <c r="AL51" t="e">
        <f t="shared" si="61"/>
        <v>#N/A</v>
      </c>
      <c r="AM51" t="e">
        <f t="shared" si="8"/>
        <v>#N/A</v>
      </c>
      <c r="AN51" t="e">
        <f t="shared" si="9"/>
        <v>#N/A</v>
      </c>
      <c r="AO51" t="e">
        <f t="shared" si="62"/>
        <v>#N/A</v>
      </c>
      <c r="AP51" t="e">
        <f t="shared" si="63"/>
        <v>#N/A</v>
      </c>
      <c r="AQ51" t="e">
        <f t="shared" si="64"/>
        <v>#N/A</v>
      </c>
      <c r="AR51" t="e">
        <f t="shared" si="65"/>
        <v>#N/A</v>
      </c>
      <c r="AS51" t="e">
        <f t="shared" si="66"/>
        <v>#N/A</v>
      </c>
      <c r="AT51" t="e">
        <f t="shared" si="67"/>
        <v>#N/A</v>
      </c>
      <c r="AU51" t="e">
        <f t="shared" si="68"/>
        <v>#N/A</v>
      </c>
      <c r="AV51" t="e">
        <f t="shared" si="69"/>
        <v>#N/A</v>
      </c>
      <c r="AW51" t="e">
        <f t="shared" si="10"/>
        <v>#N/A</v>
      </c>
      <c r="AX51" t="e">
        <f t="shared" si="11"/>
        <v>#N/A</v>
      </c>
      <c r="AY51" t="e">
        <f t="shared" si="12"/>
        <v>#N/A</v>
      </c>
      <c r="AZ51" t="e">
        <f t="shared" si="13"/>
        <v>#N/A</v>
      </c>
      <c r="BA51" t="e">
        <f t="shared" si="14"/>
        <v>#N/A</v>
      </c>
      <c r="BB51" t="e">
        <f t="shared" si="15"/>
        <v>#N/A</v>
      </c>
      <c r="BC51" t="e">
        <f t="shared" si="16"/>
        <v>#N/A</v>
      </c>
      <c r="BD51" t="e">
        <f t="shared" si="17"/>
        <v>#N/A</v>
      </c>
      <c r="BE51" t="e">
        <f t="shared" si="18"/>
        <v>#N/A</v>
      </c>
      <c r="BF51" t="e">
        <f t="shared" si="19"/>
        <v>#N/A</v>
      </c>
      <c r="BG51" t="e">
        <f t="shared" si="20"/>
        <v>#N/A</v>
      </c>
      <c r="BH51" t="e">
        <f t="shared" si="21"/>
        <v>#N/A</v>
      </c>
      <c r="BI51" t="e">
        <f t="shared" si="22"/>
        <v>#N/A</v>
      </c>
      <c r="BJ51" t="e">
        <f t="shared" si="23"/>
        <v>#N/A</v>
      </c>
      <c r="BK51" t="e">
        <f t="shared" si="24"/>
        <v>#N/A</v>
      </c>
      <c r="BL51" t="e">
        <f t="shared" si="25"/>
        <v>#N/A</v>
      </c>
      <c r="BM51" t="e">
        <f t="shared" si="26"/>
        <v>#N/A</v>
      </c>
      <c r="BN51" t="e">
        <f t="shared" si="27"/>
        <v>#N/A</v>
      </c>
      <c r="BO51" t="e">
        <f t="shared" si="28"/>
        <v>#N/A</v>
      </c>
      <c r="BP51" t="e">
        <f t="shared" si="29"/>
        <v>#N/A</v>
      </c>
      <c r="BQ51" t="e">
        <f t="shared" si="30"/>
        <v>#N/A</v>
      </c>
      <c r="BR51" t="e">
        <f t="shared" si="31"/>
        <v>#N/A</v>
      </c>
      <c r="BS51" t="e">
        <f t="shared" si="32"/>
        <v>#N/A</v>
      </c>
      <c r="BT51" t="e">
        <f t="shared" si="33"/>
        <v>#N/A</v>
      </c>
      <c r="BU51" t="e">
        <f t="shared" si="34"/>
        <v>#N/A</v>
      </c>
      <c r="BV51" t="e">
        <f t="shared" si="35"/>
        <v>#N/A</v>
      </c>
      <c r="BW51" t="e">
        <f t="shared" si="36"/>
        <v>#N/A</v>
      </c>
      <c r="BX51" t="e">
        <f t="shared" si="37"/>
        <v>#N/A</v>
      </c>
      <c r="BY51" t="e">
        <f t="shared" si="38"/>
        <v>#N/A</v>
      </c>
      <c r="BZ51" t="e">
        <f t="shared" si="39"/>
        <v>#N/A</v>
      </c>
    </row>
    <row r="52" spans="1:78" x14ac:dyDescent="0.3">
      <c r="A52" t="str">
        <f>日行情按到期月份分类!A52</f>
        <v>C812月</v>
      </c>
      <c r="B52" t="str">
        <f>日行情按到期月份分类!B52</f>
        <v>M1812-C-2550</v>
      </c>
      <c r="C52" t="str">
        <f>日行情按到期月份分类!C52</f>
        <v>豆粕期权M1812-C-2550</v>
      </c>
      <c r="D52">
        <f>日行情按到期月份分类!D52</f>
        <v>0</v>
      </c>
      <c r="E52">
        <f>日行情按到期月份分类!E52</f>
        <v>38</v>
      </c>
      <c r="F52">
        <f>日行情按到期月份分类!F52</f>
        <v>0</v>
      </c>
      <c r="G52">
        <f>日行情按到期月份分类!G52</f>
        <v>0</v>
      </c>
      <c r="I52" t="e">
        <f t="shared" si="40"/>
        <v>#N/A</v>
      </c>
      <c r="J52" t="e">
        <f t="shared" si="0"/>
        <v>#N/A</v>
      </c>
      <c r="K52" t="e">
        <f t="shared" si="1"/>
        <v>#N/A</v>
      </c>
      <c r="L52" t="e">
        <f t="shared" si="2"/>
        <v>#N/A</v>
      </c>
      <c r="M52" t="e">
        <f t="shared" si="3"/>
        <v>#N/A</v>
      </c>
      <c r="N52" t="e">
        <f t="shared" si="41"/>
        <v>#N/A</v>
      </c>
      <c r="O52" t="e">
        <f t="shared" si="42"/>
        <v>#N/A</v>
      </c>
      <c r="P52" t="e">
        <f t="shared" si="43"/>
        <v>#N/A</v>
      </c>
      <c r="Q52" t="e">
        <f t="shared" si="44"/>
        <v>#N/A</v>
      </c>
      <c r="R52" t="e">
        <f t="shared" si="45"/>
        <v>#N/A</v>
      </c>
      <c r="S52" t="str">
        <f t="shared" si="4"/>
        <v>2550</v>
      </c>
      <c r="T52">
        <f t="shared" si="5"/>
        <v>0</v>
      </c>
      <c r="U52">
        <f t="shared" si="46"/>
        <v>38</v>
      </c>
      <c r="V52">
        <f t="shared" si="47"/>
        <v>0</v>
      </c>
      <c r="W52">
        <f t="shared" si="48"/>
        <v>0</v>
      </c>
      <c r="X52" t="e">
        <f t="shared" si="49"/>
        <v>#N/A</v>
      </c>
      <c r="Y52" t="e">
        <f t="shared" si="50"/>
        <v>#N/A</v>
      </c>
      <c r="Z52" t="e">
        <f t="shared" si="51"/>
        <v>#N/A</v>
      </c>
      <c r="AA52" t="e">
        <f t="shared" si="52"/>
        <v>#N/A</v>
      </c>
      <c r="AB52" t="e">
        <f t="shared" si="53"/>
        <v>#N/A</v>
      </c>
      <c r="AC52" t="e">
        <f t="shared" si="6"/>
        <v>#N/A</v>
      </c>
      <c r="AD52" t="e">
        <f t="shared" si="7"/>
        <v>#N/A</v>
      </c>
      <c r="AE52" t="e">
        <f t="shared" si="54"/>
        <v>#N/A</v>
      </c>
      <c r="AF52" t="e">
        <f t="shared" si="55"/>
        <v>#N/A</v>
      </c>
      <c r="AG52" t="e">
        <f t="shared" si="56"/>
        <v>#N/A</v>
      </c>
      <c r="AH52" t="e">
        <f t="shared" si="57"/>
        <v>#N/A</v>
      </c>
      <c r="AI52" t="e">
        <f t="shared" si="58"/>
        <v>#N/A</v>
      </c>
      <c r="AJ52" t="e">
        <f t="shared" si="59"/>
        <v>#N/A</v>
      </c>
      <c r="AK52" t="e">
        <f t="shared" si="60"/>
        <v>#N/A</v>
      </c>
      <c r="AL52" t="e">
        <f t="shared" si="61"/>
        <v>#N/A</v>
      </c>
      <c r="AM52" t="e">
        <f t="shared" si="8"/>
        <v>#N/A</v>
      </c>
      <c r="AN52" t="e">
        <f t="shared" si="9"/>
        <v>#N/A</v>
      </c>
      <c r="AO52" t="e">
        <f t="shared" si="62"/>
        <v>#N/A</v>
      </c>
      <c r="AP52" t="e">
        <f t="shared" si="63"/>
        <v>#N/A</v>
      </c>
      <c r="AQ52" t="e">
        <f t="shared" si="64"/>
        <v>#N/A</v>
      </c>
      <c r="AR52" t="e">
        <f t="shared" si="65"/>
        <v>#N/A</v>
      </c>
      <c r="AS52" t="e">
        <f t="shared" si="66"/>
        <v>#N/A</v>
      </c>
      <c r="AT52" t="e">
        <f t="shared" si="67"/>
        <v>#N/A</v>
      </c>
      <c r="AU52" t="e">
        <f t="shared" si="68"/>
        <v>#N/A</v>
      </c>
      <c r="AV52" t="e">
        <f t="shared" si="69"/>
        <v>#N/A</v>
      </c>
      <c r="AW52" t="e">
        <f t="shared" si="10"/>
        <v>#N/A</v>
      </c>
      <c r="AX52" t="e">
        <f t="shared" si="11"/>
        <v>#N/A</v>
      </c>
      <c r="AY52" t="e">
        <f t="shared" si="12"/>
        <v>#N/A</v>
      </c>
      <c r="AZ52" t="e">
        <f t="shared" si="13"/>
        <v>#N/A</v>
      </c>
      <c r="BA52" t="e">
        <f t="shared" si="14"/>
        <v>#N/A</v>
      </c>
      <c r="BB52" t="e">
        <f t="shared" si="15"/>
        <v>#N/A</v>
      </c>
      <c r="BC52" t="e">
        <f t="shared" si="16"/>
        <v>#N/A</v>
      </c>
      <c r="BD52" t="e">
        <f t="shared" si="17"/>
        <v>#N/A</v>
      </c>
      <c r="BE52" t="e">
        <f t="shared" si="18"/>
        <v>#N/A</v>
      </c>
      <c r="BF52" t="e">
        <f t="shared" si="19"/>
        <v>#N/A</v>
      </c>
      <c r="BG52" t="e">
        <f t="shared" si="20"/>
        <v>#N/A</v>
      </c>
      <c r="BH52" t="e">
        <f t="shared" si="21"/>
        <v>#N/A</v>
      </c>
      <c r="BI52" t="e">
        <f t="shared" si="22"/>
        <v>#N/A</v>
      </c>
      <c r="BJ52" t="e">
        <f t="shared" si="23"/>
        <v>#N/A</v>
      </c>
      <c r="BK52" t="e">
        <f t="shared" si="24"/>
        <v>#N/A</v>
      </c>
      <c r="BL52" t="e">
        <f t="shared" si="25"/>
        <v>#N/A</v>
      </c>
      <c r="BM52" t="e">
        <f t="shared" si="26"/>
        <v>#N/A</v>
      </c>
      <c r="BN52" t="e">
        <f t="shared" si="27"/>
        <v>#N/A</v>
      </c>
      <c r="BO52" t="e">
        <f t="shared" si="28"/>
        <v>#N/A</v>
      </c>
      <c r="BP52" t="e">
        <f t="shared" si="29"/>
        <v>#N/A</v>
      </c>
      <c r="BQ52" t="e">
        <f t="shared" si="30"/>
        <v>#N/A</v>
      </c>
      <c r="BR52" t="e">
        <f t="shared" si="31"/>
        <v>#N/A</v>
      </c>
      <c r="BS52" t="e">
        <f t="shared" si="32"/>
        <v>#N/A</v>
      </c>
      <c r="BT52" t="e">
        <f t="shared" si="33"/>
        <v>#N/A</v>
      </c>
      <c r="BU52" t="e">
        <f t="shared" si="34"/>
        <v>#N/A</v>
      </c>
      <c r="BV52" t="e">
        <f t="shared" si="35"/>
        <v>#N/A</v>
      </c>
      <c r="BW52" t="e">
        <f t="shared" si="36"/>
        <v>#N/A</v>
      </c>
      <c r="BX52" t="e">
        <f t="shared" si="37"/>
        <v>#N/A</v>
      </c>
      <c r="BY52" t="e">
        <f t="shared" si="38"/>
        <v>#N/A</v>
      </c>
      <c r="BZ52" t="e">
        <f t="shared" si="39"/>
        <v>#N/A</v>
      </c>
    </row>
    <row r="53" spans="1:78" x14ac:dyDescent="0.3">
      <c r="A53" t="str">
        <f>日行情按到期月份分类!A53</f>
        <v>C812月</v>
      </c>
      <c r="B53" t="str">
        <f>日行情按到期月份分类!B53</f>
        <v>M1812-C-2600</v>
      </c>
      <c r="C53" t="str">
        <f>日行情按到期月份分类!C53</f>
        <v>豆粕期权M1812-C-2600</v>
      </c>
      <c r="D53">
        <f>日行情按到期月份分类!D53</f>
        <v>0</v>
      </c>
      <c r="E53">
        <f>日行情按到期月份分类!E53</f>
        <v>46</v>
      </c>
      <c r="F53">
        <f>日行情按到期月份分类!F53</f>
        <v>0</v>
      </c>
      <c r="G53">
        <f>日行情按到期月份分类!G53</f>
        <v>0</v>
      </c>
      <c r="I53" t="e">
        <f t="shared" si="40"/>
        <v>#N/A</v>
      </c>
      <c r="J53" t="e">
        <f t="shared" si="0"/>
        <v>#N/A</v>
      </c>
      <c r="K53" t="e">
        <f t="shared" si="1"/>
        <v>#N/A</v>
      </c>
      <c r="L53" t="e">
        <f t="shared" si="2"/>
        <v>#N/A</v>
      </c>
      <c r="M53" t="e">
        <f t="shared" si="3"/>
        <v>#N/A</v>
      </c>
      <c r="N53" t="e">
        <f t="shared" si="41"/>
        <v>#N/A</v>
      </c>
      <c r="O53" t="e">
        <f t="shared" si="42"/>
        <v>#N/A</v>
      </c>
      <c r="P53" t="e">
        <f t="shared" si="43"/>
        <v>#N/A</v>
      </c>
      <c r="Q53" t="e">
        <f t="shared" si="44"/>
        <v>#N/A</v>
      </c>
      <c r="R53" t="e">
        <f t="shared" si="45"/>
        <v>#N/A</v>
      </c>
      <c r="S53" t="str">
        <f t="shared" si="4"/>
        <v>2600</v>
      </c>
      <c r="T53">
        <f t="shared" si="5"/>
        <v>0</v>
      </c>
      <c r="U53">
        <f t="shared" si="46"/>
        <v>46</v>
      </c>
      <c r="V53">
        <f t="shared" si="47"/>
        <v>0</v>
      </c>
      <c r="W53">
        <f t="shared" si="48"/>
        <v>0</v>
      </c>
      <c r="X53" t="e">
        <f t="shared" si="49"/>
        <v>#N/A</v>
      </c>
      <c r="Y53" t="e">
        <f t="shared" si="50"/>
        <v>#N/A</v>
      </c>
      <c r="Z53" t="e">
        <f t="shared" si="51"/>
        <v>#N/A</v>
      </c>
      <c r="AA53" t="e">
        <f t="shared" si="52"/>
        <v>#N/A</v>
      </c>
      <c r="AB53" t="e">
        <f t="shared" si="53"/>
        <v>#N/A</v>
      </c>
      <c r="AC53" t="e">
        <f t="shared" si="6"/>
        <v>#N/A</v>
      </c>
      <c r="AD53" t="e">
        <f t="shared" si="7"/>
        <v>#N/A</v>
      </c>
      <c r="AE53" t="e">
        <f t="shared" si="54"/>
        <v>#N/A</v>
      </c>
      <c r="AF53" t="e">
        <f t="shared" si="55"/>
        <v>#N/A</v>
      </c>
      <c r="AG53" t="e">
        <f t="shared" si="56"/>
        <v>#N/A</v>
      </c>
      <c r="AH53" t="e">
        <f t="shared" si="57"/>
        <v>#N/A</v>
      </c>
      <c r="AI53" t="e">
        <f t="shared" si="58"/>
        <v>#N/A</v>
      </c>
      <c r="AJ53" t="e">
        <f t="shared" si="59"/>
        <v>#N/A</v>
      </c>
      <c r="AK53" t="e">
        <f t="shared" si="60"/>
        <v>#N/A</v>
      </c>
      <c r="AL53" t="e">
        <f t="shared" si="61"/>
        <v>#N/A</v>
      </c>
      <c r="AM53" t="e">
        <f t="shared" si="8"/>
        <v>#N/A</v>
      </c>
      <c r="AN53" t="e">
        <f t="shared" si="9"/>
        <v>#N/A</v>
      </c>
      <c r="AO53" t="e">
        <f t="shared" si="62"/>
        <v>#N/A</v>
      </c>
      <c r="AP53" t="e">
        <f t="shared" si="63"/>
        <v>#N/A</v>
      </c>
      <c r="AQ53" t="e">
        <f t="shared" si="64"/>
        <v>#N/A</v>
      </c>
      <c r="AR53" t="e">
        <f t="shared" si="65"/>
        <v>#N/A</v>
      </c>
      <c r="AS53" t="e">
        <f t="shared" si="66"/>
        <v>#N/A</v>
      </c>
      <c r="AT53" t="e">
        <f t="shared" si="67"/>
        <v>#N/A</v>
      </c>
      <c r="AU53" t="e">
        <f t="shared" si="68"/>
        <v>#N/A</v>
      </c>
      <c r="AV53" t="e">
        <f t="shared" si="69"/>
        <v>#N/A</v>
      </c>
      <c r="AW53" t="e">
        <f t="shared" si="10"/>
        <v>#N/A</v>
      </c>
      <c r="AX53" t="e">
        <f t="shared" si="11"/>
        <v>#N/A</v>
      </c>
      <c r="AY53" t="e">
        <f t="shared" si="12"/>
        <v>#N/A</v>
      </c>
      <c r="AZ53" t="e">
        <f t="shared" si="13"/>
        <v>#N/A</v>
      </c>
      <c r="BA53" t="e">
        <f t="shared" si="14"/>
        <v>#N/A</v>
      </c>
      <c r="BB53" t="e">
        <f t="shared" si="15"/>
        <v>#N/A</v>
      </c>
      <c r="BC53" t="e">
        <f t="shared" si="16"/>
        <v>#N/A</v>
      </c>
      <c r="BD53" t="e">
        <f t="shared" si="17"/>
        <v>#N/A</v>
      </c>
      <c r="BE53" t="e">
        <f t="shared" si="18"/>
        <v>#N/A</v>
      </c>
      <c r="BF53" t="e">
        <f t="shared" si="19"/>
        <v>#N/A</v>
      </c>
      <c r="BG53" t="e">
        <f t="shared" si="20"/>
        <v>#N/A</v>
      </c>
      <c r="BH53" t="e">
        <f t="shared" si="21"/>
        <v>#N/A</v>
      </c>
      <c r="BI53" t="e">
        <f t="shared" si="22"/>
        <v>#N/A</v>
      </c>
      <c r="BJ53" t="e">
        <f t="shared" si="23"/>
        <v>#N/A</v>
      </c>
      <c r="BK53" t="e">
        <f t="shared" si="24"/>
        <v>#N/A</v>
      </c>
      <c r="BL53" t="e">
        <f t="shared" si="25"/>
        <v>#N/A</v>
      </c>
      <c r="BM53" t="e">
        <f t="shared" si="26"/>
        <v>#N/A</v>
      </c>
      <c r="BN53" t="e">
        <f t="shared" si="27"/>
        <v>#N/A</v>
      </c>
      <c r="BO53" t="e">
        <f t="shared" si="28"/>
        <v>#N/A</v>
      </c>
      <c r="BP53" t="e">
        <f t="shared" si="29"/>
        <v>#N/A</v>
      </c>
      <c r="BQ53" t="e">
        <f t="shared" si="30"/>
        <v>#N/A</v>
      </c>
      <c r="BR53" t="e">
        <f t="shared" si="31"/>
        <v>#N/A</v>
      </c>
      <c r="BS53" t="e">
        <f t="shared" si="32"/>
        <v>#N/A</v>
      </c>
      <c r="BT53" t="e">
        <f t="shared" si="33"/>
        <v>#N/A</v>
      </c>
      <c r="BU53" t="e">
        <f t="shared" si="34"/>
        <v>#N/A</v>
      </c>
      <c r="BV53" t="e">
        <f t="shared" si="35"/>
        <v>#N/A</v>
      </c>
      <c r="BW53" t="e">
        <f t="shared" si="36"/>
        <v>#N/A</v>
      </c>
      <c r="BX53" t="e">
        <f t="shared" si="37"/>
        <v>#N/A</v>
      </c>
      <c r="BY53" t="e">
        <f t="shared" si="38"/>
        <v>#N/A</v>
      </c>
      <c r="BZ53" t="e">
        <f t="shared" si="39"/>
        <v>#N/A</v>
      </c>
    </row>
    <row r="54" spans="1:78" x14ac:dyDescent="0.3">
      <c r="A54" t="str">
        <f>日行情按到期月份分类!A54</f>
        <v>C812月</v>
      </c>
      <c r="B54" t="str">
        <f>日行情按到期月份分类!B54</f>
        <v>M1812-C-2650</v>
      </c>
      <c r="C54" t="str">
        <f>日行情按到期月份分类!C54</f>
        <v>豆粕期权M1812-C-2650</v>
      </c>
      <c r="D54">
        <f>日行情按到期月份分类!D54</f>
        <v>0</v>
      </c>
      <c r="E54">
        <f>日行情按到期月份分类!E54</f>
        <v>110</v>
      </c>
      <c r="F54">
        <f>日行情按到期月份分类!F54</f>
        <v>0</v>
      </c>
      <c r="G54">
        <f>日行情按到期月份分类!G54</f>
        <v>0</v>
      </c>
      <c r="I54" t="e">
        <f t="shared" si="40"/>
        <v>#N/A</v>
      </c>
      <c r="J54" t="e">
        <f t="shared" si="0"/>
        <v>#N/A</v>
      </c>
      <c r="K54" t="e">
        <f t="shared" si="1"/>
        <v>#N/A</v>
      </c>
      <c r="L54" t="e">
        <f t="shared" si="2"/>
        <v>#N/A</v>
      </c>
      <c r="M54" t="e">
        <f t="shared" si="3"/>
        <v>#N/A</v>
      </c>
      <c r="N54" t="e">
        <f t="shared" si="41"/>
        <v>#N/A</v>
      </c>
      <c r="O54" t="e">
        <f t="shared" si="42"/>
        <v>#N/A</v>
      </c>
      <c r="P54" t="e">
        <f t="shared" si="43"/>
        <v>#N/A</v>
      </c>
      <c r="Q54" t="e">
        <f t="shared" si="44"/>
        <v>#N/A</v>
      </c>
      <c r="R54" t="e">
        <f t="shared" si="45"/>
        <v>#N/A</v>
      </c>
      <c r="S54" t="str">
        <f t="shared" si="4"/>
        <v>2650</v>
      </c>
      <c r="T54">
        <f t="shared" si="5"/>
        <v>0</v>
      </c>
      <c r="U54">
        <f t="shared" si="46"/>
        <v>110</v>
      </c>
      <c r="V54">
        <f t="shared" si="47"/>
        <v>0</v>
      </c>
      <c r="W54">
        <f t="shared" si="48"/>
        <v>0</v>
      </c>
      <c r="X54" t="e">
        <f t="shared" si="49"/>
        <v>#N/A</v>
      </c>
      <c r="Y54" t="e">
        <f t="shared" si="50"/>
        <v>#N/A</v>
      </c>
      <c r="Z54" t="e">
        <f t="shared" si="51"/>
        <v>#N/A</v>
      </c>
      <c r="AA54" t="e">
        <f t="shared" si="52"/>
        <v>#N/A</v>
      </c>
      <c r="AB54" t="e">
        <f t="shared" si="53"/>
        <v>#N/A</v>
      </c>
      <c r="AC54" t="e">
        <f t="shared" si="6"/>
        <v>#N/A</v>
      </c>
      <c r="AD54" t="e">
        <f t="shared" si="7"/>
        <v>#N/A</v>
      </c>
      <c r="AE54" t="e">
        <f t="shared" si="54"/>
        <v>#N/A</v>
      </c>
      <c r="AF54" t="e">
        <f t="shared" si="55"/>
        <v>#N/A</v>
      </c>
      <c r="AG54" t="e">
        <f t="shared" si="56"/>
        <v>#N/A</v>
      </c>
      <c r="AH54" t="e">
        <f t="shared" si="57"/>
        <v>#N/A</v>
      </c>
      <c r="AI54" t="e">
        <f t="shared" si="58"/>
        <v>#N/A</v>
      </c>
      <c r="AJ54" t="e">
        <f t="shared" si="59"/>
        <v>#N/A</v>
      </c>
      <c r="AK54" t="e">
        <f t="shared" si="60"/>
        <v>#N/A</v>
      </c>
      <c r="AL54" t="e">
        <f t="shared" si="61"/>
        <v>#N/A</v>
      </c>
      <c r="AM54" t="e">
        <f t="shared" si="8"/>
        <v>#N/A</v>
      </c>
      <c r="AN54" t="e">
        <f t="shared" si="9"/>
        <v>#N/A</v>
      </c>
      <c r="AO54" t="e">
        <f t="shared" si="62"/>
        <v>#N/A</v>
      </c>
      <c r="AP54" t="e">
        <f t="shared" si="63"/>
        <v>#N/A</v>
      </c>
      <c r="AQ54" t="e">
        <f t="shared" si="64"/>
        <v>#N/A</v>
      </c>
      <c r="AR54" t="e">
        <f t="shared" si="65"/>
        <v>#N/A</v>
      </c>
      <c r="AS54" t="e">
        <f t="shared" si="66"/>
        <v>#N/A</v>
      </c>
      <c r="AT54" t="e">
        <f t="shared" si="67"/>
        <v>#N/A</v>
      </c>
      <c r="AU54" t="e">
        <f t="shared" si="68"/>
        <v>#N/A</v>
      </c>
      <c r="AV54" t="e">
        <f t="shared" si="69"/>
        <v>#N/A</v>
      </c>
      <c r="AW54" t="e">
        <f t="shared" si="10"/>
        <v>#N/A</v>
      </c>
      <c r="AX54" t="e">
        <f t="shared" si="11"/>
        <v>#N/A</v>
      </c>
      <c r="AY54" t="e">
        <f t="shared" si="12"/>
        <v>#N/A</v>
      </c>
      <c r="AZ54" t="e">
        <f t="shared" si="13"/>
        <v>#N/A</v>
      </c>
      <c r="BA54" t="e">
        <f t="shared" si="14"/>
        <v>#N/A</v>
      </c>
      <c r="BB54" t="e">
        <f t="shared" si="15"/>
        <v>#N/A</v>
      </c>
      <c r="BC54" t="e">
        <f t="shared" si="16"/>
        <v>#N/A</v>
      </c>
      <c r="BD54" t="e">
        <f t="shared" si="17"/>
        <v>#N/A</v>
      </c>
      <c r="BE54" t="e">
        <f t="shared" si="18"/>
        <v>#N/A</v>
      </c>
      <c r="BF54" t="e">
        <f t="shared" si="19"/>
        <v>#N/A</v>
      </c>
      <c r="BG54" t="e">
        <f t="shared" si="20"/>
        <v>#N/A</v>
      </c>
      <c r="BH54" t="e">
        <f t="shared" si="21"/>
        <v>#N/A</v>
      </c>
      <c r="BI54" t="e">
        <f t="shared" si="22"/>
        <v>#N/A</v>
      </c>
      <c r="BJ54" t="e">
        <f t="shared" si="23"/>
        <v>#N/A</v>
      </c>
      <c r="BK54" t="e">
        <f t="shared" si="24"/>
        <v>#N/A</v>
      </c>
      <c r="BL54" t="e">
        <f t="shared" si="25"/>
        <v>#N/A</v>
      </c>
      <c r="BM54" t="e">
        <f t="shared" si="26"/>
        <v>#N/A</v>
      </c>
      <c r="BN54" t="e">
        <f t="shared" si="27"/>
        <v>#N/A</v>
      </c>
      <c r="BO54" t="e">
        <f t="shared" si="28"/>
        <v>#N/A</v>
      </c>
      <c r="BP54" t="e">
        <f t="shared" si="29"/>
        <v>#N/A</v>
      </c>
      <c r="BQ54" t="e">
        <f t="shared" si="30"/>
        <v>#N/A</v>
      </c>
      <c r="BR54" t="e">
        <f t="shared" si="31"/>
        <v>#N/A</v>
      </c>
      <c r="BS54" t="e">
        <f t="shared" si="32"/>
        <v>#N/A</v>
      </c>
      <c r="BT54" t="e">
        <f t="shared" si="33"/>
        <v>#N/A</v>
      </c>
      <c r="BU54" t="e">
        <f t="shared" si="34"/>
        <v>#N/A</v>
      </c>
      <c r="BV54" t="e">
        <f t="shared" si="35"/>
        <v>#N/A</v>
      </c>
      <c r="BW54" t="e">
        <f t="shared" si="36"/>
        <v>#N/A</v>
      </c>
      <c r="BX54" t="e">
        <f t="shared" si="37"/>
        <v>#N/A</v>
      </c>
      <c r="BY54" t="e">
        <f t="shared" si="38"/>
        <v>#N/A</v>
      </c>
      <c r="BZ54" t="e">
        <f t="shared" si="39"/>
        <v>#N/A</v>
      </c>
    </row>
    <row r="55" spans="1:78" x14ac:dyDescent="0.3">
      <c r="A55" t="str">
        <f>日行情按到期月份分类!A55</f>
        <v>C812月</v>
      </c>
      <c r="B55" t="str">
        <f>日行情按到期月份分类!B55</f>
        <v>M1812-C-2700</v>
      </c>
      <c r="C55" t="str">
        <f>日行情按到期月份分类!C55</f>
        <v>豆粕期权M1812-C-2700</v>
      </c>
      <c r="D55">
        <f>日行情按到期月份分类!D55</f>
        <v>0</v>
      </c>
      <c r="E55">
        <f>日行情按到期月份分类!E55</f>
        <v>46</v>
      </c>
      <c r="F55">
        <f>日行情按到期月份分类!F55</f>
        <v>0</v>
      </c>
      <c r="G55">
        <f>日行情按到期月份分类!G55</f>
        <v>0</v>
      </c>
      <c r="I55" t="e">
        <f t="shared" si="40"/>
        <v>#N/A</v>
      </c>
      <c r="J55" t="e">
        <f t="shared" si="0"/>
        <v>#N/A</v>
      </c>
      <c r="K55" t="e">
        <f t="shared" si="1"/>
        <v>#N/A</v>
      </c>
      <c r="L55" t="e">
        <f t="shared" si="2"/>
        <v>#N/A</v>
      </c>
      <c r="M55" t="e">
        <f t="shared" si="3"/>
        <v>#N/A</v>
      </c>
      <c r="N55" t="e">
        <f t="shared" si="41"/>
        <v>#N/A</v>
      </c>
      <c r="O55" t="e">
        <f t="shared" si="42"/>
        <v>#N/A</v>
      </c>
      <c r="P55" t="e">
        <f t="shared" si="43"/>
        <v>#N/A</v>
      </c>
      <c r="Q55" t="e">
        <f t="shared" si="44"/>
        <v>#N/A</v>
      </c>
      <c r="R55" t="e">
        <f t="shared" si="45"/>
        <v>#N/A</v>
      </c>
      <c r="S55" t="str">
        <f t="shared" si="4"/>
        <v>2700</v>
      </c>
      <c r="T55">
        <f t="shared" si="5"/>
        <v>0</v>
      </c>
      <c r="U55">
        <f t="shared" si="46"/>
        <v>46</v>
      </c>
      <c r="V55">
        <f t="shared" si="47"/>
        <v>0</v>
      </c>
      <c r="W55">
        <f t="shared" si="48"/>
        <v>0</v>
      </c>
      <c r="X55" t="e">
        <f t="shared" si="49"/>
        <v>#N/A</v>
      </c>
      <c r="Y55" t="e">
        <f t="shared" si="50"/>
        <v>#N/A</v>
      </c>
      <c r="Z55" t="e">
        <f t="shared" si="51"/>
        <v>#N/A</v>
      </c>
      <c r="AA55" t="e">
        <f t="shared" si="52"/>
        <v>#N/A</v>
      </c>
      <c r="AB55" t="e">
        <f t="shared" si="53"/>
        <v>#N/A</v>
      </c>
      <c r="AC55" t="e">
        <f t="shared" si="6"/>
        <v>#N/A</v>
      </c>
      <c r="AD55" t="e">
        <f t="shared" si="7"/>
        <v>#N/A</v>
      </c>
      <c r="AE55" t="e">
        <f t="shared" si="54"/>
        <v>#N/A</v>
      </c>
      <c r="AF55" t="e">
        <f t="shared" si="55"/>
        <v>#N/A</v>
      </c>
      <c r="AG55" t="e">
        <f t="shared" si="56"/>
        <v>#N/A</v>
      </c>
      <c r="AH55" t="e">
        <f t="shared" si="57"/>
        <v>#N/A</v>
      </c>
      <c r="AI55" t="e">
        <f t="shared" si="58"/>
        <v>#N/A</v>
      </c>
      <c r="AJ55" t="e">
        <f t="shared" si="59"/>
        <v>#N/A</v>
      </c>
      <c r="AK55" t="e">
        <f t="shared" si="60"/>
        <v>#N/A</v>
      </c>
      <c r="AL55" t="e">
        <f t="shared" si="61"/>
        <v>#N/A</v>
      </c>
      <c r="AM55" t="e">
        <f t="shared" si="8"/>
        <v>#N/A</v>
      </c>
      <c r="AN55" t="e">
        <f t="shared" si="9"/>
        <v>#N/A</v>
      </c>
      <c r="AO55" t="e">
        <f t="shared" si="62"/>
        <v>#N/A</v>
      </c>
      <c r="AP55" t="e">
        <f t="shared" si="63"/>
        <v>#N/A</v>
      </c>
      <c r="AQ55" t="e">
        <f t="shared" si="64"/>
        <v>#N/A</v>
      </c>
      <c r="AR55" t="e">
        <f t="shared" si="65"/>
        <v>#N/A</v>
      </c>
      <c r="AS55" t="e">
        <f t="shared" si="66"/>
        <v>#N/A</v>
      </c>
      <c r="AT55" t="e">
        <f t="shared" si="67"/>
        <v>#N/A</v>
      </c>
      <c r="AU55" t="e">
        <f t="shared" si="68"/>
        <v>#N/A</v>
      </c>
      <c r="AV55" t="e">
        <f t="shared" si="69"/>
        <v>#N/A</v>
      </c>
      <c r="AW55" t="e">
        <f t="shared" si="10"/>
        <v>#N/A</v>
      </c>
      <c r="AX55" t="e">
        <f t="shared" si="11"/>
        <v>#N/A</v>
      </c>
      <c r="AY55" t="e">
        <f t="shared" si="12"/>
        <v>#N/A</v>
      </c>
      <c r="AZ55" t="e">
        <f t="shared" si="13"/>
        <v>#N/A</v>
      </c>
      <c r="BA55" t="e">
        <f t="shared" si="14"/>
        <v>#N/A</v>
      </c>
      <c r="BB55" t="e">
        <f t="shared" si="15"/>
        <v>#N/A</v>
      </c>
      <c r="BC55" t="e">
        <f t="shared" si="16"/>
        <v>#N/A</v>
      </c>
      <c r="BD55" t="e">
        <f t="shared" si="17"/>
        <v>#N/A</v>
      </c>
      <c r="BE55" t="e">
        <f t="shared" si="18"/>
        <v>#N/A</v>
      </c>
      <c r="BF55" t="e">
        <f t="shared" si="19"/>
        <v>#N/A</v>
      </c>
      <c r="BG55" t="e">
        <f t="shared" si="20"/>
        <v>#N/A</v>
      </c>
      <c r="BH55" t="e">
        <f t="shared" si="21"/>
        <v>#N/A</v>
      </c>
      <c r="BI55" t="e">
        <f t="shared" si="22"/>
        <v>#N/A</v>
      </c>
      <c r="BJ55" t="e">
        <f t="shared" si="23"/>
        <v>#N/A</v>
      </c>
      <c r="BK55" t="e">
        <f t="shared" si="24"/>
        <v>#N/A</v>
      </c>
      <c r="BL55" t="e">
        <f t="shared" si="25"/>
        <v>#N/A</v>
      </c>
      <c r="BM55" t="e">
        <f t="shared" si="26"/>
        <v>#N/A</v>
      </c>
      <c r="BN55" t="e">
        <f t="shared" si="27"/>
        <v>#N/A</v>
      </c>
      <c r="BO55" t="e">
        <f t="shared" si="28"/>
        <v>#N/A</v>
      </c>
      <c r="BP55" t="e">
        <f t="shared" si="29"/>
        <v>#N/A</v>
      </c>
      <c r="BQ55" t="e">
        <f t="shared" si="30"/>
        <v>#N/A</v>
      </c>
      <c r="BR55" t="e">
        <f t="shared" si="31"/>
        <v>#N/A</v>
      </c>
      <c r="BS55" t="e">
        <f t="shared" si="32"/>
        <v>#N/A</v>
      </c>
      <c r="BT55" t="e">
        <f t="shared" si="33"/>
        <v>#N/A</v>
      </c>
      <c r="BU55" t="e">
        <f t="shared" si="34"/>
        <v>#N/A</v>
      </c>
      <c r="BV55" t="e">
        <f t="shared" si="35"/>
        <v>#N/A</v>
      </c>
      <c r="BW55" t="e">
        <f t="shared" si="36"/>
        <v>#N/A</v>
      </c>
      <c r="BX55" t="e">
        <f t="shared" si="37"/>
        <v>#N/A</v>
      </c>
      <c r="BY55" t="e">
        <f t="shared" si="38"/>
        <v>#N/A</v>
      </c>
      <c r="BZ55" t="e">
        <f t="shared" si="39"/>
        <v>#N/A</v>
      </c>
    </row>
    <row r="56" spans="1:78" x14ac:dyDescent="0.3">
      <c r="A56" t="str">
        <f>日行情按到期月份分类!A56</f>
        <v>C812月</v>
      </c>
      <c r="B56" t="str">
        <f>日行情按到期月份分类!B56</f>
        <v>M1812-C-2750</v>
      </c>
      <c r="C56" t="str">
        <f>日行情按到期月份分类!C56</f>
        <v>豆粕期权M1812-C-2750</v>
      </c>
      <c r="D56">
        <f>日行情按到期月份分类!D56</f>
        <v>0</v>
      </c>
      <c r="E56">
        <f>日行情按到期月份分类!E56</f>
        <v>68</v>
      </c>
      <c r="F56">
        <f>日行情按到期月份分类!F56</f>
        <v>0</v>
      </c>
      <c r="G56">
        <f>日行情按到期月份分类!G56</f>
        <v>0</v>
      </c>
      <c r="I56" t="e">
        <f t="shared" si="40"/>
        <v>#N/A</v>
      </c>
      <c r="J56" t="e">
        <f t="shared" si="0"/>
        <v>#N/A</v>
      </c>
      <c r="K56" t="e">
        <f t="shared" si="1"/>
        <v>#N/A</v>
      </c>
      <c r="L56" t="e">
        <f t="shared" si="2"/>
        <v>#N/A</v>
      </c>
      <c r="M56" t="e">
        <f t="shared" si="3"/>
        <v>#N/A</v>
      </c>
      <c r="N56" t="e">
        <f t="shared" si="41"/>
        <v>#N/A</v>
      </c>
      <c r="O56" t="e">
        <f t="shared" si="42"/>
        <v>#N/A</v>
      </c>
      <c r="P56" t="e">
        <f t="shared" si="43"/>
        <v>#N/A</v>
      </c>
      <c r="Q56" t="e">
        <f t="shared" si="44"/>
        <v>#N/A</v>
      </c>
      <c r="R56" t="e">
        <f t="shared" si="45"/>
        <v>#N/A</v>
      </c>
      <c r="S56" t="str">
        <f t="shared" si="4"/>
        <v>2750</v>
      </c>
      <c r="T56">
        <f t="shared" si="5"/>
        <v>0</v>
      </c>
      <c r="U56">
        <f t="shared" si="46"/>
        <v>68</v>
      </c>
      <c r="V56">
        <f t="shared" si="47"/>
        <v>0</v>
      </c>
      <c r="W56">
        <f t="shared" si="48"/>
        <v>0</v>
      </c>
      <c r="X56" t="e">
        <f t="shared" si="49"/>
        <v>#N/A</v>
      </c>
      <c r="Y56" t="e">
        <f t="shared" si="50"/>
        <v>#N/A</v>
      </c>
      <c r="Z56" t="e">
        <f t="shared" si="51"/>
        <v>#N/A</v>
      </c>
      <c r="AA56" t="e">
        <f t="shared" si="52"/>
        <v>#N/A</v>
      </c>
      <c r="AB56" t="e">
        <f t="shared" si="53"/>
        <v>#N/A</v>
      </c>
      <c r="AC56" t="e">
        <f t="shared" si="6"/>
        <v>#N/A</v>
      </c>
      <c r="AD56" t="e">
        <f t="shared" si="7"/>
        <v>#N/A</v>
      </c>
      <c r="AE56" t="e">
        <f t="shared" si="54"/>
        <v>#N/A</v>
      </c>
      <c r="AF56" t="e">
        <f t="shared" si="55"/>
        <v>#N/A</v>
      </c>
      <c r="AG56" t="e">
        <f t="shared" si="56"/>
        <v>#N/A</v>
      </c>
      <c r="AH56" t="e">
        <f t="shared" si="57"/>
        <v>#N/A</v>
      </c>
      <c r="AI56" t="e">
        <f t="shared" si="58"/>
        <v>#N/A</v>
      </c>
      <c r="AJ56" t="e">
        <f t="shared" si="59"/>
        <v>#N/A</v>
      </c>
      <c r="AK56" t="e">
        <f t="shared" si="60"/>
        <v>#N/A</v>
      </c>
      <c r="AL56" t="e">
        <f t="shared" si="61"/>
        <v>#N/A</v>
      </c>
      <c r="AM56" t="e">
        <f t="shared" si="8"/>
        <v>#N/A</v>
      </c>
      <c r="AN56" t="e">
        <f t="shared" si="9"/>
        <v>#N/A</v>
      </c>
      <c r="AO56" t="e">
        <f t="shared" si="62"/>
        <v>#N/A</v>
      </c>
      <c r="AP56" t="e">
        <f t="shared" si="63"/>
        <v>#N/A</v>
      </c>
      <c r="AQ56" t="e">
        <f t="shared" si="64"/>
        <v>#N/A</v>
      </c>
      <c r="AR56" t="e">
        <f t="shared" si="65"/>
        <v>#N/A</v>
      </c>
      <c r="AS56" t="e">
        <f t="shared" si="66"/>
        <v>#N/A</v>
      </c>
      <c r="AT56" t="e">
        <f t="shared" si="67"/>
        <v>#N/A</v>
      </c>
      <c r="AU56" t="e">
        <f t="shared" si="68"/>
        <v>#N/A</v>
      </c>
      <c r="AV56" t="e">
        <f t="shared" si="69"/>
        <v>#N/A</v>
      </c>
      <c r="AW56" t="e">
        <f t="shared" si="10"/>
        <v>#N/A</v>
      </c>
      <c r="AX56" t="e">
        <f t="shared" si="11"/>
        <v>#N/A</v>
      </c>
      <c r="AY56" t="e">
        <f t="shared" si="12"/>
        <v>#N/A</v>
      </c>
      <c r="AZ56" t="e">
        <f t="shared" si="13"/>
        <v>#N/A</v>
      </c>
      <c r="BA56" t="e">
        <f t="shared" si="14"/>
        <v>#N/A</v>
      </c>
      <c r="BB56" t="e">
        <f t="shared" si="15"/>
        <v>#N/A</v>
      </c>
      <c r="BC56" t="e">
        <f t="shared" si="16"/>
        <v>#N/A</v>
      </c>
      <c r="BD56" t="e">
        <f t="shared" si="17"/>
        <v>#N/A</v>
      </c>
      <c r="BE56" t="e">
        <f t="shared" si="18"/>
        <v>#N/A</v>
      </c>
      <c r="BF56" t="e">
        <f t="shared" si="19"/>
        <v>#N/A</v>
      </c>
      <c r="BG56" t="e">
        <f t="shared" si="20"/>
        <v>#N/A</v>
      </c>
      <c r="BH56" t="e">
        <f t="shared" si="21"/>
        <v>#N/A</v>
      </c>
      <c r="BI56" t="e">
        <f t="shared" si="22"/>
        <v>#N/A</v>
      </c>
      <c r="BJ56" t="e">
        <f t="shared" si="23"/>
        <v>#N/A</v>
      </c>
      <c r="BK56" t="e">
        <f t="shared" si="24"/>
        <v>#N/A</v>
      </c>
      <c r="BL56" t="e">
        <f t="shared" si="25"/>
        <v>#N/A</v>
      </c>
      <c r="BM56" t="e">
        <f t="shared" si="26"/>
        <v>#N/A</v>
      </c>
      <c r="BN56" t="e">
        <f t="shared" si="27"/>
        <v>#N/A</v>
      </c>
      <c r="BO56" t="e">
        <f t="shared" si="28"/>
        <v>#N/A</v>
      </c>
      <c r="BP56" t="e">
        <f t="shared" si="29"/>
        <v>#N/A</v>
      </c>
      <c r="BQ56" t="e">
        <f t="shared" si="30"/>
        <v>#N/A</v>
      </c>
      <c r="BR56" t="e">
        <f t="shared" si="31"/>
        <v>#N/A</v>
      </c>
      <c r="BS56" t="e">
        <f t="shared" si="32"/>
        <v>#N/A</v>
      </c>
      <c r="BT56" t="e">
        <f t="shared" si="33"/>
        <v>#N/A</v>
      </c>
      <c r="BU56" t="e">
        <f t="shared" si="34"/>
        <v>#N/A</v>
      </c>
      <c r="BV56" t="e">
        <f t="shared" si="35"/>
        <v>#N/A</v>
      </c>
      <c r="BW56" t="e">
        <f t="shared" si="36"/>
        <v>#N/A</v>
      </c>
      <c r="BX56" t="e">
        <f t="shared" si="37"/>
        <v>#N/A</v>
      </c>
      <c r="BY56" t="e">
        <f t="shared" si="38"/>
        <v>#N/A</v>
      </c>
      <c r="BZ56" t="e">
        <f t="shared" si="39"/>
        <v>#N/A</v>
      </c>
    </row>
    <row r="57" spans="1:78" x14ac:dyDescent="0.3">
      <c r="A57" t="str">
        <f>日行情按到期月份分类!A57</f>
        <v>C812月</v>
      </c>
      <c r="B57" t="str">
        <f>日行情按到期月份分类!B57</f>
        <v>M1812-C-2800</v>
      </c>
      <c r="C57" t="str">
        <f>日行情按到期月份分类!C57</f>
        <v>豆粕期权M1812-C-2800</v>
      </c>
      <c r="D57">
        <f>日行情按到期月份分类!D57</f>
        <v>0</v>
      </c>
      <c r="E57">
        <f>日行情按到期月份分类!E57</f>
        <v>30</v>
      </c>
      <c r="F57">
        <f>日行情按到期月份分类!F57</f>
        <v>0</v>
      </c>
      <c r="G57">
        <f>日行情按到期月份分类!G57</f>
        <v>0</v>
      </c>
      <c r="I57" t="e">
        <f t="shared" si="40"/>
        <v>#N/A</v>
      </c>
      <c r="J57" t="e">
        <f t="shared" si="0"/>
        <v>#N/A</v>
      </c>
      <c r="K57" t="e">
        <f t="shared" si="1"/>
        <v>#N/A</v>
      </c>
      <c r="L57" t="e">
        <f t="shared" si="2"/>
        <v>#N/A</v>
      </c>
      <c r="M57" t="e">
        <f t="shared" si="3"/>
        <v>#N/A</v>
      </c>
      <c r="N57" t="e">
        <f t="shared" si="41"/>
        <v>#N/A</v>
      </c>
      <c r="O57" t="e">
        <f t="shared" si="42"/>
        <v>#N/A</v>
      </c>
      <c r="P57" t="e">
        <f t="shared" si="43"/>
        <v>#N/A</v>
      </c>
      <c r="Q57" t="e">
        <f t="shared" si="44"/>
        <v>#N/A</v>
      </c>
      <c r="R57" t="e">
        <f t="shared" si="45"/>
        <v>#N/A</v>
      </c>
      <c r="S57" t="str">
        <f t="shared" si="4"/>
        <v>2800</v>
      </c>
      <c r="T57">
        <f t="shared" si="5"/>
        <v>0</v>
      </c>
      <c r="U57">
        <f t="shared" si="46"/>
        <v>30</v>
      </c>
      <c r="V57">
        <f t="shared" si="47"/>
        <v>0</v>
      </c>
      <c r="W57">
        <f t="shared" si="48"/>
        <v>0</v>
      </c>
      <c r="X57" t="e">
        <f t="shared" si="49"/>
        <v>#N/A</v>
      </c>
      <c r="Y57" t="e">
        <f t="shared" si="50"/>
        <v>#N/A</v>
      </c>
      <c r="Z57" t="e">
        <f t="shared" si="51"/>
        <v>#N/A</v>
      </c>
      <c r="AA57" t="e">
        <f t="shared" si="52"/>
        <v>#N/A</v>
      </c>
      <c r="AB57" t="e">
        <f t="shared" si="53"/>
        <v>#N/A</v>
      </c>
      <c r="AC57" t="e">
        <f t="shared" si="6"/>
        <v>#N/A</v>
      </c>
      <c r="AD57" t="e">
        <f t="shared" si="7"/>
        <v>#N/A</v>
      </c>
      <c r="AE57" t="e">
        <f t="shared" si="54"/>
        <v>#N/A</v>
      </c>
      <c r="AF57" t="e">
        <f t="shared" si="55"/>
        <v>#N/A</v>
      </c>
      <c r="AG57" t="e">
        <f t="shared" si="56"/>
        <v>#N/A</v>
      </c>
      <c r="AH57" t="e">
        <f t="shared" si="57"/>
        <v>#N/A</v>
      </c>
      <c r="AI57" t="e">
        <f t="shared" si="58"/>
        <v>#N/A</v>
      </c>
      <c r="AJ57" t="e">
        <f t="shared" si="59"/>
        <v>#N/A</v>
      </c>
      <c r="AK57" t="e">
        <f t="shared" si="60"/>
        <v>#N/A</v>
      </c>
      <c r="AL57" t="e">
        <f t="shared" si="61"/>
        <v>#N/A</v>
      </c>
      <c r="AM57" t="e">
        <f t="shared" si="8"/>
        <v>#N/A</v>
      </c>
      <c r="AN57" t="e">
        <f t="shared" si="9"/>
        <v>#N/A</v>
      </c>
      <c r="AO57" t="e">
        <f t="shared" si="62"/>
        <v>#N/A</v>
      </c>
      <c r="AP57" t="e">
        <f t="shared" si="63"/>
        <v>#N/A</v>
      </c>
      <c r="AQ57" t="e">
        <f t="shared" si="64"/>
        <v>#N/A</v>
      </c>
      <c r="AR57" t="e">
        <f t="shared" si="65"/>
        <v>#N/A</v>
      </c>
      <c r="AS57" t="e">
        <f t="shared" si="66"/>
        <v>#N/A</v>
      </c>
      <c r="AT57" t="e">
        <f t="shared" si="67"/>
        <v>#N/A</v>
      </c>
      <c r="AU57" t="e">
        <f t="shared" si="68"/>
        <v>#N/A</v>
      </c>
      <c r="AV57" t="e">
        <f t="shared" si="69"/>
        <v>#N/A</v>
      </c>
      <c r="AW57" t="e">
        <f t="shared" si="10"/>
        <v>#N/A</v>
      </c>
      <c r="AX57" t="e">
        <f t="shared" si="11"/>
        <v>#N/A</v>
      </c>
      <c r="AY57" t="e">
        <f t="shared" si="12"/>
        <v>#N/A</v>
      </c>
      <c r="AZ57" t="e">
        <f t="shared" si="13"/>
        <v>#N/A</v>
      </c>
      <c r="BA57" t="e">
        <f t="shared" si="14"/>
        <v>#N/A</v>
      </c>
      <c r="BB57" t="e">
        <f t="shared" si="15"/>
        <v>#N/A</v>
      </c>
      <c r="BC57" t="e">
        <f t="shared" si="16"/>
        <v>#N/A</v>
      </c>
      <c r="BD57" t="e">
        <f t="shared" si="17"/>
        <v>#N/A</v>
      </c>
      <c r="BE57" t="e">
        <f t="shared" si="18"/>
        <v>#N/A</v>
      </c>
      <c r="BF57" t="e">
        <f t="shared" si="19"/>
        <v>#N/A</v>
      </c>
      <c r="BG57" t="e">
        <f t="shared" si="20"/>
        <v>#N/A</v>
      </c>
      <c r="BH57" t="e">
        <f t="shared" si="21"/>
        <v>#N/A</v>
      </c>
      <c r="BI57" t="e">
        <f t="shared" si="22"/>
        <v>#N/A</v>
      </c>
      <c r="BJ57" t="e">
        <f t="shared" si="23"/>
        <v>#N/A</v>
      </c>
      <c r="BK57" t="e">
        <f t="shared" si="24"/>
        <v>#N/A</v>
      </c>
      <c r="BL57" t="e">
        <f t="shared" si="25"/>
        <v>#N/A</v>
      </c>
      <c r="BM57" t="e">
        <f t="shared" si="26"/>
        <v>#N/A</v>
      </c>
      <c r="BN57" t="e">
        <f t="shared" si="27"/>
        <v>#N/A</v>
      </c>
      <c r="BO57" t="e">
        <f t="shared" si="28"/>
        <v>#N/A</v>
      </c>
      <c r="BP57" t="e">
        <f t="shared" si="29"/>
        <v>#N/A</v>
      </c>
      <c r="BQ57" t="e">
        <f t="shared" si="30"/>
        <v>#N/A</v>
      </c>
      <c r="BR57" t="e">
        <f t="shared" si="31"/>
        <v>#N/A</v>
      </c>
      <c r="BS57" t="e">
        <f t="shared" si="32"/>
        <v>#N/A</v>
      </c>
      <c r="BT57" t="e">
        <f t="shared" si="33"/>
        <v>#N/A</v>
      </c>
      <c r="BU57" t="e">
        <f t="shared" si="34"/>
        <v>#N/A</v>
      </c>
      <c r="BV57" t="e">
        <f t="shared" si="35"/>
        <v>#N/A</v>
      </c>
      <c r="BW57" t="e">
        <f t="shared" si="36"/>
        <v>#N/A</v>
      </c>
      <c r="BX57" t="e">
        <f t="shared" si="37"/>
        <v>#N/A</v>
      </c>
      <c r="BY57" t="e">
        <f t="shared" si="38"/>
        <v>#N/A</v>
      </c>
      <c r="BZ57" t="e">
        <f t="shared" si="39"/>
        <v>#N/A</v>
      </c>
    </row>
    <row r="58" spans="1:78" x14ac:dyDescent="0.3">
      <c r="A58" t="str">
        <f>日行情按到期月份分类!A58</f>
        <v>C812月</v>
      </c>
      <c r="B58" t="str">
        <f>日行情按到期月份分类!B58</f>
        <v>M1812-C-2850</v>
      </c>
      <c r="C58" t="str">
        <f>日行情按到期月份分类!C58</f>
        <v>豆粕期权M1812-C-2850</v>
      </c>
      <c r="D58">
        <f>日行情按到期月份分类!D58</f>
        <v>0</v>
      </c>
      <c r="E58">
        <f>日行情按到期月份分类!E58</f>
        <v>82</v>
      </c>
      <c r="F58">
        <f>日行情按到期月份分类!F58</f>
        <v>0</v>
      </c>
      <c r="G58">
        <f>日行情按到期月份分类!G58</f>
        <v>0</v>
      </c>
      <c r="I58" t="e">
        <f t="shared" si="40"/>
        <v>#N/A</v>
      </c>
      <c r="J58" t="e">
        <f t="shared" si="0"/>
        <v>#N/A</v>
      </c>
      <c r="K58" t="e">
        <f t="shared" si="1"/>
        <v>#N/A</v>
      </c>
      <c r="L58" t="e">
        <f t="shared" si="2"/>
        <v>#N/A</v>
      </c>
      <c r="M58" t="e">
        <f t="shared" si="3"/>
        <v>#N/A</v>
      </c>
      <c r="N58" t="e">
        <f t="shared" si="41"/>
        <v>#N/A</v>
      </c>
      <c r="O58" t="e">
        <f t="shared" si="42"/>
        <v>#N/A</v>
      </c>
      <c r="P58" t="e">
        <f t="shared" si="43"/>
        <v>#N/A</v>
      </c>
      <c r="Q58" t="e">
        <f t="shared" si="44"/>
        <v>#N/A</v>
      </c>
      <c r="R58" t="e">
        <f t="shared" si="45"/>
        <v>#N/A</v>
      </c>
      <c r="S58" t="str">
        <f t="shared" si="4"/>
        <v>2850</v>
      </c>
      <c r="T58">
        <f t="shared" si="5"/>
        <v>0</v>
      </c>
      <c r="U58">
        <f t="shared" si="46"/>
        <v>82</v>
      </c>
      <c r="V58">
        <f t="shared" si="47"/>
        <v>0</v>
      </c>
      <c r="W58">
        <f t="shared" si="48"/>
        <v>0</v>
      </c>
      <c r="X58" t="e">
        <f t="shared" si="49"/>
        <v>#N/A</v>
      </c>
      <c r="Y58" t="e">
        <f t="shared" si="50"/>
        <v>#N/A</v>
      </c>
      <c r="Z58" t="e">
        <f t="shared" si="51"/>
        <v>#N/A</v>
      </c>
      <c r="AA58" t="e">
        <f t="shared" si="52"/>
        <v>#N/A</v>
      </c>
      <c r="AB58" t="e">
        <f t="shared" si="53"/>
        <v>#N/A</v>
      </c>
      <c r="AC58" t="e">
        <f t="shared" si="6"/>
        <v>#N/A</v>
      </c>
      <c r="AD58" t="e">
        <f t="shared" si="7"/>
        <v>#N/A</v>
      </c>
      <c r="AE58" t="e">
        <f t="shared" si="54"/>
        <v>#N/A</v>
      </c>
      <c r="AF58" t="e">
        <f t="shared" si="55"/>
        <v>#N/A</v>
      </c>
      <c r="AG58" t="e">
        <f t="shared" si="56"/>
        <v>#N/A</v>
      </c>
      <c r="AH58" t="e">
        <f t="shared" si="57"/>
        <v>#N/A</v>
      </c>
      <c r="AI58" t="e">
        <f t="shared" si="58"/>
        <v>#N/A</v>
      </c>
      <c r="AJ58" t="e">
        <f t="shared" si="59"/>
        <v>#N/A</v>
      </c>
      <c r="AK58" t="e">
        <f t="shared" si="60"/>
        <v>#N/A</v>
      </c>
      <c r="AL58" t="e">
        <f t="shared" si="61"/>
        <v>#N/A</v>
      </c>
      <c r="AM58" t="e">
        <f t="shared" si="8"/>
        <v>#N/A</v>
      </c>
      <c r="AN58" t="e">
        <f t="shared" si="9"/>
        <v>#N/A</v>
      </c>
      <c r="AO58" t="e">
        <f t="shared" si="62"/>
        <v>#N/A</v>
      </c>
      <c r="AP58" t="e">
        <f t="shared" si="63"/>
        <v>#N/A</v>
      </c>
      <c r="AQ58" t="e">
        <f t="shared" si="64"/>
        <v>#N/A</v>
      </c>
      <c r="AR58" t="e">
        <f t="shared" si="65"/>
        <v>#N/A</v>
      </c>
      <c r="AS58" t="e">
        <f t="shared" si="66"/>
        <v>#N/A</v>
      </c>
      <c r="AT58" t="e">
        <f t="shared" si="67"/>
        <v>#N/A</v>
      </c>
      <c r="AU58" t="e">
        <f t="shared" si="68"/>
        <v>#N/A</v>
      </c>
      <c r="AV58" t="e">
        <f t="shared" si="69"/>
        <v>#N/A</v>
      </c>
      <c r="AW58" t="e">
        <f t="shared" si="10"/>
        <v>#N/A</v>
      </c>
      <c r="AX58" t="e">
        <f t="shared" si="11"/>
        <v>#N/A</v>
      </c>
      <c r="AY58" t="e">
        <f t="shared" si="12"/>
        <v>#N/A</v>
      </c>
      <c r="AZ58" t="e">
        <f t="shared" si="13"/>
        <v>#N/A</v>
      </c>
      <c r="BA58" t="e">
        <f t="shared" si="14"/>
        <v>#N/A</v>
      </c>
      <c r="BB58" t="e">
        <f t="shared" si="15"/>
        <v>#N/A</v>
      </c>
      <c r="BC58" t="e">
        <f t="shared" si="16"/>
        <v>#N/A</v>
      </c>
      <c r="BD58" t="e">
        <f t="shared" si="17"/>
        <v>#N/A</v>
      </c>
      <c r="BE58" t="e">
        <f t="shared" si="18"/>
        <v>#N/A</v>
      </c>
      <c r="BF58" t="e">
        <f t="shared" si="19"/>
        <v>#N/A</v>
      </c>
      <c r="BG58" t="e">
        <f t="shared" si="20"/>
        <v>#N/A</v>
      </c>
      <c r="BH58" t="e">
        <f t="shared" si="21"/>
        <v>#N/A</v>
      </c>
      <c r="BI58" t="e">
        <f t="shared" si="22"/>
        <v>#N/A</v>
      </c>
      <c r="BJ58" t="e">
        <f t="shared" si="23"/>
        <v>#N/A</v>
      </c>
      <c r="BK58" t="e">
        <f t="shared" si="24"/>
        <v>#N/A</v>
      </c>
      <c r="BL58" t="e">
        <f t="shared" si="25"/>
        <v>#N/A</v>
      </c>
      <c r="BM58" t="e">
        <f t="shared" si="26"/>
        <v>#N/A</v>
      </c>
      <c r="BN58" t="e">
        <f t="shared" si="27"/>
        <v>#N/A</v>
      </c>
      <c r="BO58" t="e">
        <f t="shared" si="28"/>
        <v>#N/A</v>
      </c>
      <c r="BP58" t="e">
        <f t="shared" si="29"/>
        <v>#N/A</v>
      </c>
      <c r="BQ58" t="e">
        <f t="shared" si="30"/>
        <v>#N/A</v>
      </c>
      <c r="BR58" t="e">
        <f t="shared" si="31"/>
        <v>#N/A</v>
      </c>
      <c r="BS58" t="e">
        <f t="shared" si="32"/>
        <v>#N/A</v>
      </c>
      <c r="BT58" t="e">
        <f t="shared" si="33"/>
        <v>#N/A</v>
      </c>
      <c r="BU58" t="e">
        <f t="shared" si="34"/>
        <v>#N/A</v>
      </c>
      <c r="BV58" t="e">
        <f t="shared" si="35"/>
        <v>#N/A</v>
      </c>
      <c r="BW58" t="e">
        <f t="shared" si="36"/>
        <v>#N/A</v>
      </c>
      <c r="BX58" t="e">
        <f t="shared" si="37"/>
        <v>#N/A</v>
      </c>
      <c r="BY58" t="e">
        <f t="shared" si="38"/>
        <v>#N/A</v>
      </c>
      <c r="BZ58" t="e">
        <f t="shared" si="39"/>
        <v>#N/A</v>
      </c>
    </row>
    <row r="59" spans="1:78" x14ac:dyDescent="0.3">
      <c r="A59" t="str">
        <f>日行情按到期月份分类!A59</f>
        <v>C812月</v>
      </c>
      <c r="B59" t="str">
        <f>日行情按到期月份分类!B59</f>
        <v>M1812-C-2900</v>
      </c>
      <c r="C59" t="str">
        <f>日行情按到期月份分类!C59</f>
        <v>豆粕期权M1812-C-2900</v>
      </c>
      <c r="D59">
        <f>日行情按到期月份分类!D59</f>
        <v>0</v>
      </c>
      <c r="E59">
        <f>日行情按到期月份分类!E59</f>
        <v>76</v>
      </c>
      <c r="F59">
        <f>日行情按到期月份分类!F59</f>
        <v>0</v>
      </c>
      <c r="G59">
        <f>日行情按到期月份分类!G59</f>
        <v>0</v>
      </c>
      <c r="I59" t="e">
        <f t="shared" si="40"/>
        <v>#N/A</v>
      </c>
      <c r="J59" t="e">
        <f t="shared" si="0"/>
        <v>#N/A</v>
      </c>
      <c r="K59" t="e">
        <f t="shared" si="1"/>
        <v>#N/A</v>
      </c>
      <c r="L59" t="e">
        <f t="shared" si="2"/>
        <v>#N/A</v>
      </c>
      <c r="M59" t="e">
        <f t="shared" si="3"/>
        <v>#N/A</v>
      </c>
      <c r="N59" t="e">
        <f t="shared" si="41"/>
        <v>#N/A</v>
      </c>
      <c r="O59" t="e">
        <f t="shared" si="42"/>
        <v>#N/A</v>
      </c>
      <c r="P59" t="e">
        <f t="shared" si="43"/>
        <v>#N/A</v>
      </c>
      <c r="Q59" t="e">
        <f t="shared" si="44"/>
        <v>#N/A</v>
      </c>
      <c r="R59" t="e">
        <f t="shared" si="45"/>
        <v>#N/A</v>
      </c>
      <c r="S59" t="str">
        <f t="shared" si="4"/>
        <v>2900</v>
      </c>
      <c r="T59">
        <f t="shared" si="5"/>
        <v>0</v>
      </c>
      <c r="U59">
        <f t="shared" si="46"/>
        <v>76</v>
      </c>
      <c r="V59">
        <f t="shared" si="47"/>
        <v>0</v>
      </c>
      <c r="W59">
        <f t="shared" si="48"/>
        <v>0</v>
      </c>
      <c r="X59" t="e">
        <f t="shared" si="49"/>
        <v>#N/A</v>
      </c>
      <c r="Y59" t="e">
        <f t="shared" si="50"/>
        <v>#N/A</v>
      </c>
      <c r="Z59" t="e">
        <f t="shared" si="51"/>
        <v>#N/A</v>
      </c>
      <c r="AA59" t="e">
        <f t="shared" si="52"/>
        <v>#N/A</v>
      </c>
      <c r="AB59" t="e">
        <f t="shared" si="53"/>
        <v>#N/A</v>
      </c>
      <c r="AC59" t="e">
        <f t="shared" si="6"/>
        <v>#N/A</v>
      </c>
      <c r="AD59" t="e">
        <f t="shared" si="7"/>
        <v>#N/A</v>
      </c>
      <c r="AE59" t="e">
        <f t="shared" si="54"/>
        <v>#N/A</v>
      </c>
      <c r="AF59" t="e">
        <f t="shared" si="55"/>
        <v>#N/A</v>
      </c>
      <c r="AG59" t="e">
        <f t="shared" si="56"/>
        <v>#N/A</v>
      </c>
      <c r="AH59" t="e">
        <f t="shared" si="57"/>
        <v>#N/A</v>
      </c>
      <c r="AI59" t="e">
        <f t="shared" si="58"/>
        <v>#N/A</v>
      </c>
      <c r="AJ59" t="e">
        <f t="shared" si="59"/>
        <v>#N/A</v>
      </c>
      <c r="AK59" t="e">
        <f t="shared" si="60"/>
        <v>#N/A</v>
      </c>
      <c r="AL59" t="e">
        <f t="shared" si="61"/>
        <v>#N/A</v>
      </c>
      <c r="AM59" t="e">
        <f t="shared" si="8"/>
        <v>#N/A</v>
      </c>
      <c r="AN59" t="e">
        <f t="shared" si="9"/>
        <v>#N/A</v>
      </c>
      <c r="AO59" t="e">
        <f t="shared" si="62"/>
        <v>#N/A</v>
      </c>
      <c r="AP59" t="e">
        <f t="shared" si="63"/>
        <v>#N/A</v>
      </c>
      <c r="AQ59" t="e">
        <f t="shared" si="64"/>
        <v>#N/A</v>
      </c>
      <c r="AR59" t="e">
        <f t="shared" si="65"/>
        <v>#N/A</v>
      </c>
      <c r="AS59" t="e">
        <f t="shared" si="66"/>
        <v>#N/A</v>
      </c>
      <c r="AT59" t="e">
        <f t="shared" si="67"/>
        <v>#N/A</v>
      </c>
      <c r="AU59" t="e">
        <f t="shared" si="68"/>
        <v>#N/A</v>
      </c>
      <c r="AV59" t="e">
        <f t="shared" si="69"/>
        <v>#N/A</v>
      </c>
      <c r="AW59" t="e">
        <f t="shared" si="10"/>
        <v>#N/A</v>
      </c>
      <c r="AX59" t="e">
        <f t="shared" si="11"/>
        <v>#N/A</v>
      </c>
      <c r="AY59" t="e">
        <f t="shared" si="12"/>
        <v>#N/A</v>
      </c>
      <c r="AZ59" t="e">
        <f t="shared" si="13"/>
        <v>#N/A</v>
      </c>
      <c r="BA59" t="e">
        <f t="shared" si="14"/>
        <v>#N/A</v>
      </c>
      <c r="BB59" t="e">
        <f t="shared" si="15"/>
        <v>#N/A</v>
      </c>
      <c r="BC59" t="e">
        <f t="shared" si="16"/>
        <v>#N/A</v>
      </c>
      <c r="BD59" t="e">
        <f t="shared" si="17"/>
        <v>#N/A</v>
      </c>
      <c r="BE59" t="e">
        <f t="shared" si="18"/>
        <v>#N/A</v>
      </c>
      <c r="BF59" t="e">
        <f t="shared" si="19"/>
        <v>#N/A</v>
      </c>
      <c r="BG59" t="e">
        <f t="shared" si="20"/>
        <v>#N/A</v>
      </c>
      <c r="BH59" t="e">
        <f t="shared" si="21"/>
        <v>#N/A</v>
      </c>
      <c r="BI59" t="e">
        <f t="shared" si="22"/>
        <v>#N/A</v>
      </c>
      <c r="BJ59" t="e">
        <f t="shared" si="23"/>
        <v>#N/A</v>
      </c>
      <c r="BK59" t="e">
        <f t="shared" si="24"/>
        <v>#N/A</v>
      </c>
      <c r="BL59" t="e">
        <f t="shared" si="25"/>
        <v>#N/A</v>
      </c>
      <c r="BM59" t="e">
        <f t="shared" si="26"/>
        <v>#N/A</v>
      </c>
      <c r="BN59" t="e">
        <f t="shared" si="27"/>
        <v>#N/A</v>
      </c>
      <c r="BO59" t="e">
        <f t="shared" si="28"/>
        <v>#N/A</v>
      </c>
      <c r="BP59" t="e">
        <f t="shared" si="29"/>
        <v>#N/A</v>
      </c>
      <c r="BQ59" t="e">
        <f t="shared" si="30"/>
        <v>#N/A</v>
      </c>
      <c r="BR59" t="e">
        <f t="shared" si="31"/>
        <v>#N/A</v>
      </c>
      <c r="BS59" t="e">
        <f t="shared" si="32"/>
        <v>#N/A</v>
      </c>
      <c r="BT59" t="e">
        <f t="shared" si="33"/>
        <v>#N/A</v>
      </c>
      <c r="BU59" t="e">
        <f t="shared" si="34"/>
        <v>#N/A</v>
      </c>
      <c r="BV59" t="e">
        <f t="shared" si="35"/>
        <v>#N/A</v>
      </c>
      <c r="BW59" t="e">
        <f t="shared" si="36"/>
        <v>#N/A</v>
      </c>
      <c r="BX59" t="e">
        <f t="shared" si="37"/>
        <v>#N/A</v>
      </c>
      <c r="BY59" t="e">
        <f t="shared" si="38"/>
        <v>#N/A</v>
      </c>
      <c r="BZ59" t="e">
        <f t="shared" si="39"/>
        <v>#N/A</v>
      </c>
    </row>
    <row r="60" spans="1:78" x14ac:dyDescent="0.3">
      <c r="A60" t="str">
        <f>日行情按到期月份分类!A60</f>
        <v>C812月</v>
      </c>
      <c r="B60" t="str">
        <f>日行情按到期月份分类!B60</f>
        <v>M1812-C-2950</v>
      </c>
      <c r="C60" t="str">
        <f>日行情按到期月份分类!C60</f>
        <v>豆粕期权M1812-C-2950</v>
      </c>
      <c r="D60">
        <f>日行情按到期月份分类!D60</f>
        <v>0</v>
      </c>
      <c r="E60">
        <f>日行情按到期月份分类!E60</f>
        <v>40</v>
      </c>
      <c r="F60">
        <f>日行情按到期月份分类!F60</f>
        <v>0</v>
      </c>
      <c r="G60">
        <f>日行情按到期月份分类!G60</f>
        <v>0</v>
      </c>
      <c r="I60" t="e">
        <f t="shared" si="40"/>
        <v>#N/A</v>
      </c>
      <c r="J60" t="e">
        <f t="shared" si="0"/>
        <v>#N/A</v>
      </c>
      <c r="K60" t="e">
        <f t="shared" si="1"/>
        <v>#N/A</v>
      </c>
      <c r="L60" t="e">
        <f t="shared" si="2"/>
        <v>#N/A</v>
      </c>
      <c r="M60" t="e">
        <f t="shared" si="3"/>
        <v>#N/A</v>
      </c>
      <c r="N60" t="e">
        <f t="shared" si="41"/>
        <v>#N/A</v>
      </c>
      <c r="O60" t="e">
        <f t="shared" si="42"/>
        <v>#N/A</v>
      </c>
      <c r="P60" t="e">
        <f t="shared" si="43"/>
        <v>#N/A</v>
      </c>
      <c r="Q60" t="e">
        <f t="shared" si="44"/>
        <v>#N/A</v>
      </c>
      <c r="R60" t="e">
        <f t="shared" si="45"/>
        <v>#N/A</v>
      </c>
      <c r="S60" t="str">
        <f t="shared" si="4"/>
        <v>2950</v>
      </c>
      <c r="T60">
        <f t="shared" si="5"/>
        <v>0</v>
      </c>
      <c r="U60">
        <f t="shared" si="46"/>
        <v>40</v>
      </c>
      <c r="V60">
        <f t="shared" si="47"/>
        <v>0</v>
      </c>
      <c r="W60">
        <f t="shared" si="48"/>
        <v>0</v>
      </c>
      <c r="X60" t="e">
        <f t="shared" si="49"/>
        <v>#N/A</v>
      </c>
      <c r="Y60" t="e">
        <f t="shared" si="50"/>
        <v>#N/A</v>
      </c>
      <c r="Z60" t="e">
        <f t="shared" si="51"/>
        <v>#N/A</v>
      </c>
      <c r="AA60" t="e">
        <f t="shared" si="52"/>
        <v>#N/A</v>
      </c>
      <c r="AB60" t="e">
        <f t="shared" si="53"/>
        <v>#N/A</v>
      </c>
      <c r="AC60" t="e">
        <f t="shared" si="6"/>
        <v>#N/A</v>
      </c>
      <c r="AD60" t="e">
        <f t="shared" si="7"/>
        <v>#N/A</v>
      </c>
      <c r="AE60" t="e">
        <f t="shared" si="54"/>
        <v>#N/A</v>
      </c>
      <c r="AF60" t="e">
        <f t="shared" si="55"/>
        <v>#N/A</v>
      </c>
      <c r="AG60" t="e">
        <f t="shared" si="56"/>
        <v>#N/A</v>
      </c>
      <c r="AH60" t="e">
        <f t="shared" si="57"/>
        <v>#N/A</v>
      </c>
      <c r="AI60" t="e">
        <f t="shared" si="58"/>
        <v>#N/A</v>
      </c>
      <c r="AJ60" t="e">
        <f t="shared" si="59"/>
        <v>#N/A</v>
      </c>
      <c r="AK60" t="e">
        <f t="shared" si="60"/>
        <v>#N/A</v>
      </c>
      <c r="AL60" t="e">
        <f t="shared" si="61"/>
        <v>#N/A</v>
      </c>
      <c r="AM60" t="e">
        <f t="shared" si="8"/>
        <v>#N/A</v>
      </c>
      <c r="AN60" t="e">
        <f t="shared" si="9"/>
        <v>#N/A</v>
      </c>
      <c r="AO60" t="e">
        <f t="shared" si="62"/>
        <v>#N/A</v>
      </c>
      <c r="AP60" t="e">
        <f t="shared" si="63"/>
        <v>#N/A</v>
      </c>
      <c r="AQ60" t="e">
        <f t="shared" si="64"/>
        <v>#N/A</v>
      </c>
      <c r="AR60" t="e">
        <f t="shared" si="65"/>
        <v>#N/A</v>
      </c>
      <c r="AS60" t="e">
        <f t="shared" si="66"/>
        <v>#N/A</v>
      </c>
      <c r="AT60" t="e">
        <f t="shared" si="67"/>
        <v>#N/A</v>
      </c>
      <c r="AU60" t="e">
        <f t="shared" si="68"/>
        <v>#N/A</v>
      </c>
      <c r="AV60" t="e">
        <f t="shared" si="69"/>
        <v>#N/A</v>
      </c>
      <c r="AW60" t="e">
        <f t="shared" si="10"/>
        <v>#N/A</v>
      </c>
      <c r="AX60" t="e">
        <f t="shared" si="11"/>
        <v>#N/A</v>
      </c>
      <c r="AY60" t="e">
        <f t="shared" si="12"/>
        <v>#N/A</v>
      </c>
      <c r="AZ60" t="e">
        <f t="shared" si="13"/>
        <v>#N/A</v>
      </c>
      <c r="BA60" t="e">
        <f t="shared" si="14"/>
        <v>#N/A</v>
      </c>
      <c r="BB60" t="e">
        <f t="shared" si="15"/>
        <v>#N/A</v>
      </c>
      <c r="BC60" t="e">
        <f t="shared" si="16"/>
        <v>#N/A</v>
      </c>
      <c r="BD60" t="e">
        <f t="shared" si="17"/>
        <v>#N/A</v>
      </c>
      <c r="BE60" t="e">
        <f t="shared" si="18"/>
        <v>#N/A</v>
      </c>
      <c r="BF60" t="e">
        <f t="shared" si="19"/>
        <v>#N/A</v>
      </c>
      <c r="BG60" t="e">
        <f t="shared" si="20"/>
        <v>#N/A</v>
      </c>
      <c r="BH60" t="e">
        <f t="shared" si="21"/>
        <v>#N/A</v>
      </c>
      <c r="BI60" t="e">
        <f t="shared" si="22"/>
        <v>#N/A</v>
      </c>
      <c r="BJ60" t="e">
        <f t="shared" si="23"/>
        <v>#N/A</v>
      </c>
      <c r="BK60" t="e">
        <f t="shared" si="24"/>
        <v>#N/A</v>
      </c>
      <c r="BL60" t="e">
        <f t="shared" si="25"/>
        <v>#N/A</v>
      </c>
      <c r="BM60" t="e">
        <f t="shared" si="26"/>
        <v>#N/A</v>
      </c>
      <c r="BN60" t="e">
        <f t="shared" si="27"/>
        <v>#N/A</v>
      </c>
      <c r="BO60" t="e">
        <f t="shared" si="28"/>
        <v>#N/A</v>
      </c>
      <c r="BP60" t="e">
        <f t="shared" si="29"/>
        <v>#N/A</v>
      </c>
      <c r="BQ60" t="e">
        <f t="shared" si="30"/>
        <v>#N/A</v>
      </c>
      <c r="BR60" t="e">
        <f t="shared" si="31"/>
        <v>#N/A</v>
      </c>
      <c r="BS60" t="e">
        <f t="shared" si="32"/>
        <v>#N/A</v>
      </c>
      <c r="BT60" t="e">
        <f t="shared" si="33"/>
        <v>#N/A</v>
      </c>
      <c r="BU60" t="e">
        <f t="shared" si="34"/>
        <v>#N/A</v>
      </c>
      <c r="BV60" t="e">
        <f t="shared" si="35"/>
        <v>#N/A</v>
      </c>
      <c r="BW60" t="e">
        <f t="shared" si="36"/>
        <v>#N/A</v>
      </c>
      <c r="BX60" t="e">
        <f t="shared" si="37"/>
        <v>#N/A</v>
      </c>
      <c r="BY60" t="e">
        <f t="shared" si="38"/>
        <v>#N/A</v>
      </c>
      <c r="BZ60" t="e">
        <f t="shared" si="39"/>
        <v>#N/A</v>
      </c>
    </row>
    <row r="61" spans="1:78" x14ac:dyDescent="0.3">
      <c r="A61" t="str">
        <f>日行情按到期月份分类!A61</f>
        <v>C812月</v>
      </c>
      <c r="B61" t="str">
        <f>日行情按到期月份分类!B61</f>
        <v>M1812-C-3000</v>
      </c>
      <c r="C61" t="str">
        <f>日行情按到期月份分类!C61</f>
        <v>豆粕期权M1812-C-3000</v>
      </c>
      <c r="D61">
        <f>日行情按到期月份分类!D61</f>
        <v>0</v>
      </c>
      <c r="E61">
        <f>日行情按到期月份分类!E61</f>
        <v>116</v>
      </c>
      <c r="F61">
        <f>日行情按到期月份分类!F61</f>
        <v>0</v>
      </c>
      <c r="G61">
        <f>日行情按到期月份分类!G61</f>
        <v>0</v>
      </c>
      <c r="I61" t="e">
        <f t="shared" si="40"/>
        <v>#N/A</v>
      </c>
      <c r="J61" t="e">
        <f t="shared" si="0"/>
        <v>#N/A</v>
      </c>
      <c r="K61" t="e">
        <f t="shared" si="1"/>
        <v>#N/A</v>
      </c>
      <c r="L61" t="e">
        <f t="shared" si="2"/>
        <v>#N/A</v>
      </c>
      <c r="M61" t="e">
        <f t="shared" si="3"/>
        <v>#N/A</v>
      </c>
      <c r="N61" t="e">
        <f t="shared" si="41"/>
        <v>#N/A</v>
      </c>
      <c r="O61" t="e">
        <f t="shared" si="42"/>
        <v>#N/A</v>
      </c>
      <c r="P61" t="e">
        <f t="shared" si="43"/>
        <v>#N/A</v>
      </c>
      <c r="Q61" t="e">
        <f t="shared" si="44"/>
        <v>#N/A</v>
      </c>
      <c r="R61" t="e">
        <f t="shared" si="45"/>
        <v>#N/A</v>
      </c>
      <c r="S61" t="str">
        <f t="shared" si="4"/>
        <v>3000</v>
      </c>
      <c r="T61">
        <f t="shared" si="5"/>
        <v>0</v>
      </c>
      <c r="U61">
        <f t="shared" si="46"/>
        <v>116</v>
      </c>
      <c r="V61">
        <f t="shared" si="47"/>
        <v>0</v>
      </c>
      <c r="W61">
        <f t="shared" si="48"/>
        <v>0</v>
      </c>
      <c r="X61" t="e">
        <f t="shared" si="49"/>
        <v>#N/A</v>
      </c>
      <c r="Y61" t="e">
        <f t="shared" si="50"/>
        <v>#N/A</v>
      </c>
      <c r="Z61" t="e">
        <f t="shared" si="51"/>
        <v>#N/A</v>
      </c>
      <c r="AA61" t="e">
        <f t="shared" si="52"/>
        <v>#N/A</v>
      </c>
      <c r="AB61" t="e">
        <f t="shared" si="53"/>
        <v>#N/A</v>
      </c>
      <c r="AC61" t="e">
        <f t="shared" si="6"/>
        <v>#N/A</v>
      </c>
      <c r="AD61" t="e">
        <f t="shared" si="7"/>
        <v>#N/A</v>
      </c>
      <c r="AE61" t="e">
        <f t="shared" si="54"/>
        <v>#N/A</v>
      </c>
      <c r="AF61" t="e">
        <f t="shared" si="55"/>
        <v>#N/A</v>
      </c>
      <c r="AG61" t="e">
        <f t="shared" si="56"/>
        <v>#N/A</v>
      </c>
      <c r="AH61" t="e">
        <f t="shared" si="57"/>
        <v>#N/A</v>
      </c>
      <c r="AI61" t="e">
        <f t="shared" si="58"/>
        <v>#N/A</v>
      </c>
      <c r="AJ61" t="e">
        <f t="shared" si="59"/>
        <v>#N/A</v>
      </c>
      <c r="AK61" t="e">
        <f t="shared" si="60"/>
        <v>#N/A</v>
      </c>
      <c r="AL61" t="e">
        <f t="shared" si="61"/>
        <v>#N/A</v>
      </c>
      <c r="AM61" t="e">
        <f t="shared" si="8"/>
        <v>#N/A</v>
      </c>
      <c r="AN61" t="e">
        <f t="shared" si="9"/>
        <v>#N/A</v>
      </c>
      <c r="AO61" t="e">
        <f t="shared" si="62"/>
        <v>#N/A</v>
      </c>
      <c r="AP61" t="e">
        <f t="shared" si="63"/>
        <v>#N/A</v>
      </c>
      <c r="AQ61" t="e">
        <f t="shared" si="64"/>
        <v>#N/A</v>
      </c>
      <c r="AR61" t="e">
        <f t="shared" si="65"/>
        <v>#N/A</v>
      </c>
      <c r="AS61" t="e">
        <f t="shared" si="66"/>
        <v>#N/A</v>
      </c>
      <c r="AT61" t="e">
        <f t="shared" si="67"/>
        <v>#N/A</v>
      </c>
      <c r="AU61" t="e">
        <f t="shared" si="68"/>
        <v>#N/A</v>
      </c>
      <c r="AV61" t="e">
        <f t="shared" si="69"/>
        <v>#N/A</v>
      </c>
      <c r="AW61" t="e">
        <f t="shared" si="10"/>
        <v>#N/A</v>
      </c>
      <c r="AX61" t="e">
        <f t="shared" si="11"/>
        <v>#N/A</v>
      </c>
      <c r="AY61" t="e">
        <f t="shared" si="12"/>
        <v>#N/A</v>
      </c>
      <c r="AZ61" t="e">
        <f t="shared" si="13"/>
        <v>#N/A</v>
      </c>
      <c r="BA61" t="e">
        <f t="shared" si="14"/>
        <v>#N/A</v>
      </c>
      <c r="BB61" t="e">
        <f t="shared" si="15"/>
        <v>#N/A</v>
      </c>
      <c r="BC61" t="e">
        <f t="shared" si="16"/>
        <v>#N/A</v>
      </c>
      <c r="BD61" t="e">
        <f t="shared" si="17"/>
        <v>#N/A</v>
      </c>
      <c r="BE61" t="e">
        <f t="shared" si="18"/>
        <v>#N/A</v>
      </c>
      <c r="BF61" t="e">
        <f t="shared" si="19"/>
        <v>#N/A</v>
      </c>
      <c r="BG61" t="e">
        <f t="shared" si="20"/>
        <v>#N/A</v>
      </c>
      <c r="BH61" t="e">
        <f t="shared" si="21"/>
        <v>#N/A</v>
      </c>
      <c r="BI61" t="e">
        <f t="shared" si="22"/>
        <v>#N/A</v>
      </c>
      <c r="BJ61" t="e">
        <f t="shared" si="23"/>
        <v>#N/A</v>
      </c>
      <c r="BK61" t="e">
        <f t="shared" si="24"/>
        <v>#N/A</v>
      </c>
      <c r="BL61" t="e">
        <f t="shared" si="25"/>
        <v>#N/A</v>
      </c>
      <c r="BM61" t="e">
        <f t="shared" si="26"/>
        <v>#N/A</v>
      </c>
      <c r="BN61" t="e">
        <f t="shared" si="27"/>
        <v>#N/A</v>
      </c>
      <c r="BO61" t="e">
        <f t="shared" si="28"/>
        <v>#N/A</v>
      </c>
      <c r="BP61" t="e">
        <f t="shared" si="29"/>
        <v>#N/A</v>
      </c>
      <c r="BQ61" t="e">
        <f t="shared" si="30"/>
        <v>#N/A</v>
      </c>
      <c r="BR61" t="e">
        <f t="shared" si="31"/>
        <v>#N/A</v>
      </c>
      <c r="BS61" t="e">
        <f t="shared" si="32"/>
        <v>#N/A</v>
      </c>
      <c r="BT61" t="e">
        <f t="shared" si="33"/>
        <v>#N/A</v>
      </c>
      <c r="BU61" t="e">
        <f t="shared" si="34"/>
        <v>#N/A</v>
      </c>
      <c r="BV61" t="e">
        <f t="shared" si="35"/>
        <v>#N/A</v>
      </c>
      <c r="BW61" t="e">
        <f t="shared" si="36"/>
        <v>#N/A</v>
      </c>
      <c r="BX61" t="e">
        <f t="shared" si="37"/>
        <v>#N/A</v>
      </c>
      <c r="BY61" t="e">
        <f t="shared" si="38"/>
        <v>#N/A</v>
      </c>
      <c r="BZ61" t="e">
        <f t="shared" si="39"/>
        <v>#N/A</v>
      </c>
    </row>
    <row r="62" spans="1:78" x14ac:dyDescent="0.3">
      <c r="A62" t="str">
        <f>日行情按到期月份分类!A62</f>
        <v>C812月</v>
      </c>
      <c r="B62" t="str">
        <f>日行情按到期月份分类!B62</f>
        <v>M1812-C-3050</v>
      </c>
      <c r="C62" t="str">
        <f>日行情按到期月份分类!C62</f>
        <v>豆粕期权M1812-C-3050</v>
      </c>
      <c r="D62">
        <f>日行情按到期月份分类!D62</f>
        <v>0</v>
      </c>
      <c r="E62">
        <f>日行情按到期月份分类!E62</f>
        <v>198</v>
      </c>
      <c r="F62">
        <f>日行情按到期月份分类!F62</f>
        <v>0</v>
      </c>
      <c r="G62">
        <f>日行情按到期月份分类!G62</f>
        <v>0</v>
      </c>
      <c r="I62" t="e">
        <f t="shared" si="40"/>
        <v>#N/A</v>
      </c>
      <c r="J62" t="e">
        <f t="shared" si="0"/>
        <v>#N/A</v>
      </c>
      <c r="K62" t="e">
        <f t="shared" si="1"/>
        <v>#N/A</v>
      </c>
      <c r="L62" t="e">
        <f t="shared" si="2"/>
        <v>#N/A</v>
      </c>
      <c r="M62" t="e">
        <f t="shared" si="3"/>
        <v>#N/A</v>
      </c>
      <c r="N62" t="e">
        <f t="shared" si="41"/>
        <v>#N/A</v>
      </c>
      <c r="O62" t="e">
        <f t="shared" si="42"/>
        <v>#N/A</v>
      </c>
      <c r="P62" t="e">
        <f t="shared" si="43"/>
        <v>#N/A</v>
      </c>
      <c r="Q62" t="e">
        <f t="shared" si="44"/>
        <v>#N/A</v>
      </c>
      <c r="R62" t="e">
        <f t="shared" si="45"/>
        <v>#N/A</v>
      </c>
      <c r="S62" t="str">
        <f t="shared" si="4"/>
        <v>3050</v>
      </c>
      <c r="T62">
        <f t="shared" si="5"/>
        <v>0</v>
      </c>
      <c r="U62">
        <f t="shared" si="46"/>
        <v>198</v>
      </c>
      <c r="V62">
        <f t="shared" si="47"/>
        <v>0</v>
      </c>
      <c r="W62">
        <f t="shared" si="48"/>
        <v>0</v>
      </c>
      <c r="X62" t="e">
        <f t="shared" si="49"/>
        <v>#N/A</v>
      </c>
      <c r="Y62" t="e">
        <f t="shared" si="50"/>
        <v>#N/A</v>
      </c>
      <c r="Z62" t="e">
        <f t="shared" si="51"/>
        <v>#N/A</v>
      </c>
      <c r="AA62" t="e">
        <f t="shared" si="52"/>
        <v>#N/A</v>
      </c>
      <c r="AB62" t="e">
        <f t="shared" si="53"/>
        <v>#N/A</v>
      </c>
      <c r="AC62" t="e">
        <f t="shared" si="6"/>
        <v>#N/A</v>
      </c>
      <c r="AD62" t="e">
        <f t="shared" si="7"/>
        <v>#N/A</v>
      </c>
      <c r="AE62" t="e">
        <f t="shared" si="54"/>
        <v>#N/A</v>
      </c>
      <c r="AF62" t="e">
        <f t="shared" si="55"/>
        <v>#N/A</v>
      </c>
      <c r="AG62" t="e">
        <f t="shared" si="56"/>
        <v>#N/A</v>
      </c>
      <c r="AH62" t="e">
        <f t="shared" si="57"/>
        <v>#N/A</v>
      </c>
      <c r="AI62" t="e">
        <f t="shared" si="58"/>
        <v>#N/A</v>
      </c>
      <c r="AJ62" t="e">
        <f t="shared" si="59"/>
        <v>#N/A</v>
      </c>
      <c r="AK62" t="e">
        <f t="shared" si="60"/>
        <v>#N/A</v>
      </c>
      <c r="AL62" t="e">
        <f t="shared" si="61"/>
        <v>#N/A</v>
      </c>
      <c r="AM62" t="e">
        <f t="shared" si="8"/>
        <v>#N/A</v>
      </c>
      <c r="AN62" t="e">
        <f t="shared" si="9"/>
        <v>#N/A</v>
      </c>
      <c r="AO62" t="e">
        <f t="shared" si="62"/>
        <v>#N/A</v>
      </c>
      <c r="AP62" t="e">
        <f t="shared" si="63"/>
        <v>#N/A</v>
      </c>
      <c r="AQ62" t="e">
        <f t="shared" si="64"/>
        <v>#N/A</v>
      </c>
      <c r="AR62" t="e">
        <f t="shared" si="65"/>
        <v>#N/A</v>
      </c>
      <c r="AS62" t="e">
        <f t="shared" si="66"/>
        <v>#N/A</v>
      </c>
      <c r="AT62" t="e">
        <f t="shared" si="67"/>
        <v>#N/A</v>
      </c>
      <c r="AU62" t="e">
        <f t="shared" si="68"/>
        <v>#N/A</v>
      </c>
      <c r="AV62" t="e">
        <f t="shared" si="69"/>
        <v>#N/A</v>
      </c>
      <c r="AW62" t="e">
        <f t="shared" si="10"/>
        <v>#N/A</v>
      </c>
      <c r="AX62" t="e">
        <f t="shared" si="11"/>
        <v>#N/A</v>
      </c>
      <c r="AY62" t="e">
        <f t="shared" si="12"/>
        <v>#N/A</v>
      </c>
      <c r="AZ62" t="e">
        <f t="shared" si="13"/>
        <v>#N/A</v>
      </c>
      <c r="BA62" t="e">
        <f t="shared" si="14"/>
        <v>#N/A</v>
      </c>
      <c r="BB62" t="e">
        <f t="shared" si="15"/>
        <v>#N/A</v>
      </c>
      <c r="BC62" t="e">
        <f t="shared" si="16"/>
        <v>#N/A</v>
      </c>
      <c r="BD62" t="e">
        <f t="shared" si="17"/>
        <v>#N/A</v>
      </c>
      <c r="BE62" t="e">
        <f t="shared" si="18"/>
        <v>#N/A</v>
      </c>
      <c r="BF62" t="e">
        <f t="shared" si="19"/>
        <v>#N/A</v>
      </c>
      <c r="BG62" t="e">
        <f t="shared" si="20"/>
        <v>#N/A</v>
      </c>
      <c r="BH62" t="e">
        <f t="shared" si="21"/>
        <v>#N/A</v>
      </c>
      <c r="BI62" t="e">
        <f t="shared" si="22"/>
        <v>#N/A</v>
      </c>
      <c r="BJ62" t="e">
        <f t="shared" si="23"/>
        <v>#N/A</v>
      </c>
      <c r="BK62" t="e">
        <f t="shared" si="24"/>
        <v>#N/A</v>
      </c>
      <c r="BL62" t="e">
        <f t="shared" si="25"/>
        <v>#N/A</v>
      </c>
      <c r="BM62" t="e">
        <f t="shared" si="26"/>
        <v>#N/A</v>
      </c>
      <c r="BN62" t="e">
        <f t="shared" si="27"/>
        <v>#N/A</v>
      </c>
      <c r="BO62" t="e">
        <f t="shared" si="28"/>
        <v>#N/A</v>
      </c>
      <c r="BP62" t="e">
        <f t="shared" si="29"/>
        <v>#N/A</v>
      </c>
      <c r="BQ62" t="e">
        <f t="shared" si="30"/>
        <v>#N/A</v>
      </c>
      <c r="BR62" t="e">
        <f t="shared" si="31"/>
        <v>#N/A</v>
      </c>
      <c r="BS62" t="e">
        <f t="shared" si="32"/>
        <v>#N/A</v>
      </c>
      <c r="BT62" t="e">
        <f t="shared" si="33"/>
        <v>#N/A</v>
      </c>
      <c r="BU62" t="e">
        <f t="shared" si="34"/>
        <v>#N/A</v>
      </c>
      <c r="BV62" t="e">
        <f t="shared" si="35"/>
        <v>#N/A</v>
      </c>
      <c r="BW62" t="e">
        <f t="shared" si="36"/>
        <v>#N/A</v>
      </c>
      <c r="BX62" t="e">
        <f t="shared" si="37"/>
        <v>#N/A</v>
      </c>
      <c r="BY62" t="e">
        <f t="shared" si="38"/>
        <v>#N/A</v>
      </c>
      <c r="BZ62" t="e">
        <f t="shared" si="39"/>
        <v>#N/A</v>
      </c>
    </row>
    <row r="63" spans="1:78" x14ac:dyDescent="0.3">
      <c r="A63" t="str">
        <f>日行情按到期月份分类!A63</f>
        <v>C812月</v>
      </c>
      <c r="B63" t="str">
        <f>日行情按到期月份分类!B63</f>
        <v>M1812-C-3100</v>
      </c>
      <c r="C63" t="str">
        <f>日行情按到期月份分类!C63</f>
        <v>豆粕期权M1812-C-3100</v>
      </c>
      <c r="D63">
        <f>日行情按到期月份分类!D63</f>
        <v>0</v>
      </c>
      <c r="E63">
        <f>日行情按到期月份分类!E63</f>
        <v>114</v>
      </c>
      <c r="F63">
        <f>日行情按到期月份分类!F63</f>
        <v>0</v>
      </c>
      <c r="G63">
        <f>日行情按到期月份分类!G63</f>
        <v>0</v>
      </c>
      <c r="I63" t="e">
        <f t="shared" si="40"/>
        <v>#N/A</v>
      </c>
      <c r="J63" t="e">
        <f t="shared" si="0"/>
        <v>#N/A</v>
      </c>
      <c r="K63" t="e">
        <f t="shared" si="1"/>
        <v>#N/A</v>
      </c>
      <c r="L63" t="e">
        <f t="shared" si="2"/>
        <v>#N/A</v>
      </c>
      <c r="M63" t="e">
        <f t="shared" si="3"/>
        <v>#N/A</v>
      </c>
      <c r="N63" t="e">
        <f t="shared" si="41"/>
        <v>#N/A</v>
      </c>
      <c r="O63" t="e">
        <f t="shared" si="42"/>
        <v>#N/A</v>
      </c>
      <c r="P63" t="e">
        <f t="shared" si="43"/>
        <v>#N/A</v>
      </c>
      <c r="Q63" t="e">
        <f t="shared" si="44"/>
        <v>#N/A</v>
      </c>
      <c r="R63" t="e">
        <f t="shared" si="45"/>
        <v>#N/A</v>
      </c>
      <c r="S63" t="str">
        <f t="shared" si="4"/>
        <v>3100</v>
      </c>
      <c r="T63">
        <f t="shared" si="5"/>
        <v>0</v>
      </c>
      <c r="U63">
        <f t="shared" si="46"/>
        <v>114</v>
      </c>
      <c r="V63">
        <f t="shared" si="47"/>
        <v>0</v>
      </c>
      <c r="W63">
        <f t="shared" si="48"/>
        <v>0</v>
      </c>
      <c r="X63" t="e">
        <f t="shared" si="49"/>
        <v>#N/A</v>
      </c>
      <c r="Y63" t="e">
        <f t="shared" si="50"/>
        <v>#N/A</v>
      </c>
      <c r="Z63" t="e">
        <f t="shared" si="51"/>
        <v>#N/A</v>
      </c>
      <c r="AA63" t="e">
        <f t="shared" si="52"/>
        <v>#N/A</v>
      </c>
      <c r="AB63" t="e">
        <f t="shared" si="53"/>
        <v>#N/A</v>
      </c>
      <c r="AC63" t="e">
        <f t="shared" si="6"/>
        <v>#N/A</v>
      </c>
      <c r="AD63" t="e">
        <f t="shared" si="7"/>
        <v>#N/A</v>
      </c>
      <c r="AE63" t="e">
        <f t="shared" si="54"/>
        <v>#N/A</v>
      </c>
      <c r="AF63" t="e">
        <f t="shared" si="55"/>
        <v>#N/A</v>
      </c>
      <c r="AG63" t="e">
        <f t="shared" si="56"/>
        <v>#N/A</v>
      </c>
      <c r="AH63" t="e">
        <f t="shared" si="57"/>
        <v>#N/A</v>
      </c>
      <c r="AI63" t="e">
        <f t="shared" si="58"/>
        <v>#N/A</v>
      </c>
      <c r="AJ63" t="e">
        <f t="shared" si="59"/>
        <v>#N/A</v>
      </c>
      <c r="AK63" t="e">
        <f t="shared" si="60"/>
        <v>#N/A</v>
      </c>
      <c r="AL63" t="e">
        <f t="shared" si="61"/>
        <v>#N/A</v>
      </c>
      <c r="AM63" t="e">
        <f t="shared" si="8"/>
        <v>#N/A</v>
      </c>
      <c r="AN63" t="e">
        <f t="shared" si="9"/>
        <v>#N/A</v>
      </c>
      <c r="AO63" t="e">
        <f t="shared" si="62"/>
        <v>#N/A</v>
      </c>
      <c r="AP63" t="e">
        <f t="shared" si="63"/>
        <v>#N/A</v>
      </c>
      <c r="AQ63" t="e">
        <f t="shared" si="64"/>
        <v>#N/A</v>
      </c>
      <c r="AR63" t="e">
        <f t="shared" si="65"/>
        <v>#N/A</v>
      </c>
      <c r="AS63" t="e">
        <f t="shared" si="66"/>
        <v>#N/A</v>
      </c>
      <c r="AT63" t="e">
        <f t="shared" si="67"/>
        <v>#N/A</v>
      </c>
      <c r="AU63" t="e">
        <f t="shared" si="68"/>
        <v>#N/A</v>
      </c>
      <c r="AV63" t="e">
        <f t="shared" si="69"/>
        <v>#N/A</v>
      </c>
      <c r="AW63" t="e">
        <f t="shared" si="10"/>
        <v>#N/A</v>
      </c>
      <c r="AX63" t="e">
        <f t="shared" si="11"/>
        <v>#N/A</v>
      </c>
      <c r="AY63" t="e">
        <f t="shared" si="12"/>
        <v>#N/A</v>
      </c>
      <c r="AZ63" t="e">
        <f t="shared" si="13"/>
        <v>#N/A</v>
      </c>
      <c r="BA63" t="e">
        <f t="shared" si="14"/>
        <v>#N/A</v>
      </c>
      <c r="BB63" t="e">
        <f t="shared" si="15"/>
        <v>#N/A</v>
      </c>
      <c r="BC63" t="e">
        <f t="shared" si="16"/>
        <v>#N/A</v>
      </c>
      <c r="BD63" t="e">
        <f t="shared" si="17"/>
        <v>#N/A</v>
      </c>
      <c r="BE63" t="e">
        <f t="shared" si="18"/>
        <v>#N/A</v>
      </c>
      <c r="BF63" t="e">
        <f t="shared" si="19"/>
        <v>#N/A</v>
      </c>
      <c r="BG63" t="e">
        <f t="shared" si="20"/>
        <v>#N/A</v>
      </c>
      <c r="BH63" t="e">
        <f t="shared" si="21"/>
        <v>#N/A</v>
      </c>
      <c r="BI63" t="e">
        <f t="shared" si="22"/>
        <v>#N/A</v>
      </c>
      <c r="BJ63" t="e">
        <f t="shared" si="23"/>
        <v>#N/A</v>
      </c>
      <c r="BK63" t="e">
        <f t="shared" si="24"/>
        <v>#N/A</v>
      </c>
      <c r="BL63" t="e">
        <f t="shared" si="25"/>
        <v>#N/A</v>
      </c>
      <c r="BM63" t="e">
        <f t="shared" si="26"/>
        <v>#N/A</v>
      </c>
      <c r="BN63" t="e">
        <f t="shared" si="27"/>
        <v>#N/A</v>
      </c>
      <c r="BO63" t="e">
        <f t="shared" si="28"/>
        <v>#N/A</v>
      </c>
      <c r="BP63" t="e">
        <f t="shared" si="29"/>
        <v>#N/A</v>
      </c>
      <c r="BQ63" t="e">
        <f t="shared" si="30"/>
        <v>#N/A</v>
      </c>
      <c r="BR63" t="e">
        <f t="shared" si="31"/>
        <v>#N/A</v>
      </c>
      <c r="BS63" t="e">
        <f t="shared" si="32"/>
        <v>#N/A</v>
      </c>
      <c r="BT63" t="e">
        <f t="shared" si="33"/>
        <v>#N/A</v>
      </c>
      <c r="BU63" t="e">
        <f t="shared" si="34"/>
        <v>#N/A</v>
      </c>
      <c r="BV63" t="e">
        <f t="shared" si="35"/>
        <v>#N/A</v>
      </c>
      <c r="BW63" t="e">
        <f t="shared" si="36"/>
        <v>#N/A</v>
      </c>
      <c r="BX63" t="e">
        <f t="shared" si="37"/>
        <v>#N/A</v>
      </c>
      <c r="BY63" t="e">
        <f t="shared" si="38"/>
        <v>#N/A</v>
      </c>
      <c r="BZ63" t="e">
        <f t="shared" si="39"/>
        <v>#N/A</v>
      </c>
    </row>
    <row r="64" spans="1:78" x14ac:dyDescent="0.3">
      <c r="A64" t="str">
        <f>日行情按到期月份分类!A64</f>
        <v>C812月</v>
      </c>
      <c r="B64" t="str">
        <f>日行情按到期月份分类!B64</f>
        <v>M1812-C-3150</v>
      </c>
      <c r="C64" t="str">
        <f>日行情按到期月份分类!C64</f>
        <v>豆粕期权M1812-C-3150</v>
      </c>
      <c r="D64">
        <f>日行情按到期月份分类!D64</f>
        <v>0</v>
      </c>
      <c r="E64">
        <f>日行情按到期月份分类!E64</f>
        <v>98</v>
      </c>
      <c r="F64">
        <f>日行情按到期月份分类!F64</f>
        <v>0</v>
      </c>
      <c r="G64">
        <f>日行情按到期月份分类!G64</f>
        <v>0</v>
      </c>
      <c r="I64" t="e">
        <f t="shared" si="40"/>
        <v>#N/A</v>
      </c>
      <c r="J64" t="e">
        <f t="shared" si="0"/>
        <v>#N/A</v>
      </c>
      <c r="K64" t="e">
        <f t="shared" si="1"/>
        <v>#N/A</v>
      </c>
      <c r="L64" t="e">
        <f t="shared" si="2"/>
        <v>#N/A</v>
      </c>
      <c r="M64" t="e">
        <f t="shared" si="3"/>
        <v>#N/A</v>
      </c>
      <c r="N64" t="e">
        <f t="shared" si="41"/>
        <v>#N/A</v>
      </c>
      <c r="O64" t="e">
        <f t="shared" si="42"/>
        <v>#N/A</v>
      </c>
      <c r="P64" t="e">
        <f t="shared" si="43"/>
        <v>#N/A</v>
      </c>
      <c r="Q64" t="e">
        <f t="shared" si="44"/>
        <v>#N/A</v>
      </c>
      <c r="R64" t="e">
        <f t="shared" si="45"/>
        <v>#N/A</v>
      </c>
      <c r="S64" t="str">
        <f t="shared" si="4"/>
        <v>3150</v>
      </c>
      <c r="T64">
        <f t="shared" si="5"/>
        <v>0</v>
      </c>
      <c r="U64">
        <f t="shared" si="46"/>
        <v>98</v>
      </c>
      <c r="V64">
        <f t="shared" si="47"/>
        <v>0</v>
      </c>
      <c r="W64">
        <f t="shared" si="48"/>
        <v>0</v>
      </c>
      <c r="X64" t="e">
        <f t="shared" si="49"/>
        <v>#N/A</v>
      </c>
      <c r="Y64" t="e">
        <f t="shared" si="50"/>
        <v>#N/A</v>
      </c>
      <c r="Z64" t="e">
        <f t="shared" si="51"/>
        <v>#N/A</v>
      </c>
      <c r="AA64" t="e">
        <f t="shared" si="52"/>
        <v>#N/A</v>
      </c>
      <c r="AB64" t="e">
        <f t="shared" si="53"/>
        <v>#N/A</v>
      </c>
      <c r="AC64" t="e">
        <f t="shared" si="6"/>
        <v>#N/A</v>
      </c>
      <c r="AD64" t="e">
        <f t="shared" si="7"/>
        <v>#N/A</v>
      </c>
      <c r="AE64" t="e">
        <f t="shared" si="54"/>
        <v>#N/A</v>
      </c>
      <c r="AF64" t="e">
        <f t="shared" si="55"/>
        <v>#N/A</v>
      </c>
      <c r="AG64" t="e">
        <f t="shared" si="56"/>
        <v>#N/A</v>
      </c>
      <c r="AH64" t="e">
        <f t="shared" si="57"/>
        <v>#N/A</v>
      </c>
      <c r="AI64" t="e">
        <f t="shared" si="58"/>
        <v>#N/A</v>
      </c>
      <c r="AJ64" t="e">
        <f t="shared" si="59"/>
        <v>#N/A</v>
      </c>
      <c r="AK64" t="e">
        <f t="shared" si="60"/>
        <v>#N/A</v>
      </c>
      <c r="AL64" t="e">
        <f t="shared" si="61"/>
        <v>#N/A</v>
      </c>
      <c r="AM64" t="e">
        <f t="shared" si="8"/>
        <v>#N/A</v>
      </c>
      <c r="AN64" t="e">
        <f t="shared" si="9"/>
        <v>#N/A</v>
      </c>
      <c r="AO64" t="e">
        <f t="shared" si="62"/>
        <v>#N/A</v>
      </c>
      <c r="AP64" t="e">
        <f t="shared" si="63"/>
        <v>#N/A</v>
      </c>
      <c r="AQ64" t="e">
        <f t="shared" si="64"/>
        <v>#N/A</v>
      </c>
      <c r="AR64" t="e">
        <f t="shared" si="65"/>
        <v>#N/A</v>
      </c>
      <c r="AS64" t="e">
        <f t="shared" si="66"/>
        <v>#N/A</v>
      </c>
      <c r="AT64" t="e">
        <f t="shared" si="67"/>
        <v>#N/A</v>
      </c>
      <c r="AU64" t="e">
        <f t="shared" si="68"/>
        <v>#N/A</v>
      </c>
      <c r="AV64" t="e">
        <f t="shared" si="69"/>
        <v>#N/A</v>
      </c>
      <c r="AW64" t="e">
        <f t="shared" si="10"/>
        <v>#N/A</v>
      </c>
      <c r="AX64" t="e">
        <f t="shared" si="11"/>
        <v>#N/A</v>
      </c>
      <c r="AY64" t="e">
        <f t="shared" si="12"/>
        <v>#N/A</v>
      </c>
      <c r="AZ64" t="e">
        <f t="shared" si="13"/>
        <v>#N/A</v>
      </c>
      <c r="BA64" t="e">
        <f t="shared" si="14"/>
        <v>#N/A</v>
      </c>
      <c r="BB64" t="e">
        <f t="shared" si="15"/>
        <v>#N/A</v>
      </c>
      <c r="BC64" t="e">
        <f t="shared" si="16"/>
        <v>#N/A</v>
      </c>
      <c r="BD64" t="e">
        <f t="shared" si="17"/>
        <v>#N/A</v>
      </c>
      <c r="BE64" t="e">
        <f t="shared" si="18"/>
        <v>#N/A</v>
      </c>
      <c r="BF64" t="e">
        <f t="shared" si="19"/>
        <v>#N/A</v>
      </c>
      <c r="BG64" t="e">
        <f t="shared" si="20"/>
        <v>#N/A</v>
      </c>
      <c r="BH64" t="e">
        <f t="shared" si="21"/>
        <v>#N/A</v>
      </c>
      <c r="BI64" t="e">
        <f t="shared" si="22"/>
        <v>#N/A</v>
      </c>
      <c r="BJ64" t="e">
        <f t="shared" si="23"/>
        <v>#N/A</v>
      </c>
      <c r="BK64" t="e">
        <f t="shared" si="24"/>
        <v>#N/A</v>
      </c>
      <c r="BL64" t="e">
        <f t="shared" si="25"/>
        <v>#N/A</v>
      </c>
      <c r="BM64" t="e">
        <f t="shared" si="26"/>
        <v>#N/A</v>
      </c>
      <c r="BN64" t="e">
        <f t="shared" si="27"/>
        <v>#N/A</v>
      </c>
      <c r="BO64" t="e">
        <f t="shared" si="28"/>
        <v>#N/A</v>
      </c>
      <c r="BP64" t="e">
        <f t="shared" si="29"/>
        <v>#N/A</v>
      </c>
      <c r="BQ64" t="e">
        <f t="shared" si="30"/>
        <v>#N/A</v>
      </c>
      <c r="BR64" t="e">
        <f t="shared" si="31"/>
        <v>#N/A</v>
      </c>
      <c r="BS64" t="e">
        <f t="shared" si="32"/>
        <v>#N/A</v>
      </c>
      <c r="BT64" t="e">
        <f t="shared" si="33"/>
        <v>#N/A</v>
      </c>
      <c r="BU64" t="e">
        <f t="shared" si="34"/>
        <v>#N/A</v>
      </c>
      <c r="BV64" t="e">
        <f t="shared" si="35"/>
        <v>#N/A</v>
      </c>
      <c r="BW64" t="e">
        <f t="shared" si="36"/>
        <v>#N/A</v>
      </c>
      <c r="BX64" t="e">
        <f t="shared" si="37"/>
        <v>#N/A</v>
      </c>
      <c r="BY64" t="e">
        <f t="shared" si="38"/>
        <v>#N/A</v>
      </c>
      <c r="BZ64" t="e">
        <f t="shared" si="39"/>
        <v>#N/A</v>
      </c>
    </row>
    <row r="65" spans="1:78" x14ac:dyDescent="0.3">
      <c r="A65" t="str">
        <f>日行情按到期月份分类!A65</f>
        <v>C812月</v>
      </c>
      <c r="B65" t="str">
        <f>日行情按到期月份分类!B65</f>
        <v>M1812-C-3200</v>
      </c>
      <c r="C65" t="str">
        <f>日行情按到期月份分类!C65</f>
        <v>豆粕期权M1812-C-3200</v>
      </c>
      <c r="D65">
        <f>日行情按到期月份分类!D65</f>
        <v>0</v>
      </c>
      <c r="E65">
        <f>日行情按到期月份分类!E65</f>
        <v>40</v>
      </c>
      <c r="F65">
        <f>日行情按到期月份分类!F65</f>
        <v>0</v>
      </c>
      <c r="G65">
        <f>日行情按到期月份分类!G65</f>
        <v>0</v>
      </c>
      <c r="I65" t="e">
        <f t="shared" si="40"/>
        <v>#N/A</v>
      </c>
      <c r="J65" t="e">
        <f t="shared" si="0"/>
        <v>#N/A</v>
      </c>
      <c r="K65" t="e">
        <f t="shared" si="1"/>
        <v>#N/A</v>
      </c>
      <c r="L65" t="e">
        <f t="shared" si="2"/>
        <v>#N/A</v>
      </c>
      <c r="M65" t="e">
        <f t="shared" si="3"/>
        <v>#N/A</v>
      </c>
      <c r="N65" t="e">
        <f t="shared" si="41"/>
        <v>#N/A</v>
      </c>
      <c r="O65" t="e">
        <f t="shared" si="42"/>
        <v>#N/A</v>
      </c>
      <c r="P65" t="e">
        <f t="shared" si="43"/>
        <v>#N/A</v>
      </c>
      <c r="Q65" t="e">
        <f t="shared" si="44"/>
        <v>#N/A</v>
      </c>
      <c r="R65" t="e">
        <f t="shared" si="45"/>
        <v>#N/A</v>
      </c>
      <c r="S65" t="str">
        <f t="shared" si="4"/>
        <v>3200</v>
      </c>
      <c r="T65">
        <f t="shared" si="5"/>
        <v>0</v>
      </c>
      <c r="U65">
        <f t="shared" si="46"/>
        <v>40</v>
      </c>
      <c r="V65">
        <f t="shared" si="47"/>
        <v>0</v>
      </c>
      <c r="W65">
        <f t="shared" si="48"/>
        <v>0</v>
      </c>
      <c r="X65" t="e">
        <f t="shared" si="49"/>
        <v>#N/A</v>
      </c>
      <c r="Y65" t="e">
        <f t="shared" si="50"/>
        <v>#N/A</v>
      </c>
      <c r="Z65" t="e">
        <f t="shared" si="51"/>
        <v>#N/A</v>
      </c>
      <c r="AA65" t="e">
        <f t="shared" si="52"/>
        <v>#N/A</v>
      </c>
      <c r="AB65" t="e">
        <f t="shared" si="53"/>
        <v>#N/A</v>
      </c>
      <c r="AC65" t="e">
        <f t="shared" si="6"/>
        <v>#N/A</v>
      </c>
      <c r="AD65" t="e">
        <f t="shared" si="7"/>
        <v>#N/A</v>
      </c>
      <c r="AE65" t="e">
        <f t="shared" si="54"/>
        <v>#N/A</v>
      </c>
      <c r="AF65" t="e">
        <f t="shared" si="55"/>
        <v>#N/A</v>
      </c>
      <c r="AG65" t="e">
        <f t="shared" si="56"/>
        <v>#N/A</v>
      </c>
      <c r="AH65" t="e">
        <f t="shared" si="57"/>
        <v>#N/A</v>
      </c>
      <c r="AI65" t="e">
        <f t="shared" si="58"/>
        <v>#N/A</v>
      </c>
      <c r="AJ65" t="e">
        <f t="shared" si="59"/>
        <v>#N/A</v>
      </c>
      <c r="AK65" t="e">
        <f t="shared" si="60"/>
        <v>#N/A</v>
      </c>
      <c r="AL65" t="e">
        <f t="shared" si="61"/>
        <v>#N/A</v>
      </c>
      <c r="AM65" t="e">
        <f t="shared" si="8"/>
        <v>#N/A</v>
      </c>
      <c r="AN65" t="e">
        <f t="shared" si="9"/>
        <v>#N/A</v>
      </c>
      <c r="AO65" t="e">
        <f t="shared" si="62"/>
        <v>#N/A</v>
      </c>
      <c r="AP65" t="e">
        <f t="shared" si="63"/>
        <v>#N/A</v>
      </c>
      <c r="AQ65" t="e">
        <f t="shared" si="64"/>
        <v>#N/A</v>
      </c>
      <c r="AR65" t="e">
        <f t="shared" si="65"/>
        <v>#N/A</v>
      </c>
      <c r="AS65" t="e">
        <f t="shared" si="66"/>
        <v>#N/A</v>
      </c>
      <c r="AT65" t="e">
        <f t="shared" si="67"/>
        <v>#N/A</v>
      </c>
      <c r="AU65" t="e">
        <f t="shared" si="68"/>
        <v>#N/A</v>
      </c>
      <c r="AV65" t="e">
        <f t="shared" si="69"/>
        <v>#N/A</v>
      </c>
      <c r="AW65" t="e">
        <f t="shared" si="10"/>
        <v>#N/A</v>
      </c>
      <c r="AX65" t="e">
        <f t="shared" si="11"/>
        <v>#N/A</v>
      </c>
      <c r="AY65" t="e">
        <f t="shared" si="12"/>
        <v>#N/A</v>
      </c>
      <c r="AZ65" t="e">
        <f t="shared" si="13"/>
        <v>#N/A</v>
      </c>
      <c r="BA65" t="e">
        <f t="shared" si="14"/>
        <v>#N/A</v>
      </c>
      <c r="BB65" t="e">
        <f t="shared" si="15"/>
        <v>#N/A</v>
      </c>
      <c r="BC65" t="e">
        <f t="shared" si="16"/>
        <v>#N/A</v>
      </c>
      <c r="BD65" t="e">
        <f t="shared" si="17"/>
        <v>#N/A</v>
      </c>
      <c r="BE65" t="e">
        <f t="shared" si="18"/>
        <v>#N/A</v>
      </c>
      <c r="BF65" t="e">
        <f t="shared" si="19"/>
        <v>#N/A</v>
      </c>
      <c r="BG65" t="e">
        <f t="shared" si="20"/>
        <v>#N/A</v>
      </c>
      <c r="BH65" t="e">
        <f t="shared" si="21"/>
        <v>#N/A</v>
      </c>
      <c r="BI65" t="e">
        <f t="shared" si="22"/>
        <v>#N/A</v>
      </c>
      <c r="BJ65" t="e">
        <f t="shared" si="23"/>
        <v>#N/A</v>
      </c>
      <c r="BK65" t="e">
        <f t="shared" si="24"/>
        <v>#N/A</v>
      </c>
      <c r="BL65" t="e">
        <f t="shared" si="25"/>
        <v>#N/A</v>
      </c>
      <c r="BM65" t="e">
        <f t="shared" si="26"/>
        <v>#N/A</v>
      </c>
      <c r="BN65" t="e">
        <f t="shared" si="27"/>
        <v>#N/A</v>
      </c>
      <c r="BO65" t="e">
        <f t="shared" si="28"/>
        <v>#N/A</v>
      </c>
      <c r="BP65" t="e">
        <f t="shared" si="29"/>
        <v>#N/A</v>
      </c>
      <c r="BQ65" t="e">
        <f t="shared" si="30"/>
        <v>#N/A</v>
      </c>
      <c r="BR65" t="e">
        <f t="shared" si="31"/>
        <v>#N/A</v>
      </c>
      <c r="BS65" t="e">
        <f t="shared" si="32"/>
        <v>#N/A</v>
      </c>
      <c r="BT65" t="e">
        <f t="shared" si="33"/>
        <v>#N/A</v>
      </c>
      <c r="BU65" t="e">
        <f t="shared" si="34"/>
        <v>#N/A</v>
      </c>
      <c r="BV65" t="e">
        <f t="shared" si="35"/>
        <v>#N/A</v>
      </c>
      <c r="BW65" t="e">
        <f t="shared" si="36"/>
        <v>#N/A</v>
      </c>
      <c r="BX65" t="e">
        <f t="shared" si="37"/>
        <v>#N/A</v>
      </c>
      <c r="BY65" t="e">
        <f t="shared" si="38"/>
        <v>#N/A</v>
      </c>
      <c r="BZ65" t="e">
        <f t="shared" si="39"/>
        <v>#N/A</v>
      </c>
    </row>
    <row r="66" spans="1:78" x14ac:dyDescent="0.3">
      <c r="A66" t="str">
        <f>日行情按到期月份分类!A66</f>
        <v>C812月</v>
      </c>
      <c r="B66" t="str">
        <f>日行情按到期月份分类!B66</f>
        <v>M1812-C-3250</v>
      </c>
      <c r="C66" t="str">
        <f>日行情按到期月份分类!C66</f>
        <v>豆粕期权M1812-C-3250</v>
      </c>
      <c r="D66">
        <f>日行情按到期月份分类!D66</f>
        <v>0</v>
      </c>
      <c r="E66">
        <f>日行情按到期月份分类!E66</f>
        <v>202</v>
      </c>
      <c r="F66">
        <f>日行情按到期月份分类!F66</f>
        <v>0</v>
      </c>
      <c r="G66">
        <f>日行情按到期月份分类!G66</f>
        <v>0</v>
      </c>
      <c r="I66" t="e">
        <f t="shared" si="40"/>
        <v>#N/A</v>
      </c>
      <c r="J66" t="e">
        <f t="shared" si="0"/>
        <v>#N/A</v>
      </c>
      <c r="K66" t="e">
        <f t="shared" si="1"/>
        <v>#N/A</v>
      </c>
      <c r="L66" t="e">
        <f t="shared" si="2"/>
        <v>#N/A</v>
      </c>
      <c r="M66" t="e">
        <f t="shared" si="3"/>
        <v>#N/A</v>
      </c>
      <c r="N66" t="e">
        <f t="shared" si="41"/>
        <v>#N/A</v>
      </c>
      <c r="O66" t="e">
        <f t="shared" si="42"/>
        <v>#N/A</v>
      </c>
      <c r="P66" t="e">
        <f t="shared" si="43"/>
        <v>#N/A</v>
      </c>
      <c r="Q66" t="e">
        <f t="shared" si="44"/>
        <v>#N/A</v>
      </c>
      <c r="R66" t="e">
        <f t="shared" si="45"/>
        <v>#N/A</v>
      </c>
      <c r="S66" t="str">
        <f t="shared" si="4"/>
        <v>3250</v>
      </c>
      <c r="T66">
        <f t="shared" si="5"/>
        <v>0</v>
      </c>
      <c r="U66">
        <f t="shared" si="46"/>
        <v>202</v>
      </c>
      <c r="V66">
        <f t="shared" si="47"/>
        <v>0</v>
      </c>
      <c r="W66">
        <f t="shared" si="48"/>
        <v>0</v>
      </c>
      <c r="X66" t="e">
        <f t="shared" si="49"/>
        <v>#N/A</v>
      </c>
      <c r="Y66" t="e">
        <f t="shared" si="50"/>
        <v>#N/A</v>
      </c>
      <c r="Z66" t="e">
        <f t="shared" si="51"/>
        <v>#N/A</v>
      </c>
      <c r="AA66" t="e">
        <f t="shared" si="52"/>
        <v>#N/A</v>
      </c>
      <c r="AB66" t="e">
        <f t="shared" si="53"/>
        <v>#N/A</v>
      </c>
      <c r="AC66" t="e">
        <f t="shared" si="6"/>
        <v>#N/A</v>
      </c>
      <c r="AD66" t="e">
        <f t="shared" si="7"/>
        <v>#N/A</v>
      </c>
      <c r="AE66" t="e">
        <f t="shared" si="54"/>
        <v>#N/A</v>
      </c>
      <c r="AF66" t="e">
        <f t="shared" si="55"/>
        <v>#N/A</v>
      </c>
      <c r="AG66" t="e">
        <f t="shared" si="56"/>
        <v>#N/A</v>
      </c>
      <c r="AH66" t="e">
        <f t="shared" si="57"/>
        <v>#N/A</v>
      </c>
      <c r="AI66" t="e">
        <f t="shared" si="58"/>
        <v>#N/A</v>
      </c>
      <c r="AJ66" t="e">
        <f t="shared" si="59"/>
        <v>#N/A</v>
      </c>
      <c r="AK66" t="e">
        <f t="shared" si="60"/>
        <v>#N/A</v>
      </c>
      <c r="AL66" t="e">
        <f t="shared" si="61"/>
        <v>#N/A</v>
      </c>
      <c r="AM66" t="e">
        <f t="shared" si="8"/>
        <v>#N/A</v>
      </c>
      <c r="AN66" t="e">
        <f t="shared" si="9"/>
        <v>#N/A</v>
      </c>
      <c r="AO66" t="e">
        <f t="shared" si="62"/>
        <v>#N/A</v>
      </c>
      <c r="AP66" t="e">
        <f t="shared" si="63"/>
        <v>#N/A</v>
      </c>
      <c r="AQ66" t="e">
        <f t="shared" si="64"/>
        <v>#N/A</v>
      </c>
      <c r="AR66" t="e">
        <f t="shared" si="65"/>
        <v>#N/A</v>
      </c>
      <c r="AS66" t="e">
        <f t="shared" si="66"/>
        <v>#N/A</v>
      </c>
      <c r="AT66" t="e">
        <f t="shared" si="67"/>
        <v>#N/A</v>
      </c>
      <c r="AU66" t="e">
        <f t="shared" si="68"/>
        <v>#N/A</v>
      </c>
      <c r="AV66" t="e">
        <f t="shared" si="69"/>
        <v>#N/A</v>
      </c>
      <c r="AW66" t="e">
        <f t="shared" si="10"/>
        <v>#N/A</v>
      </c>
      <c r="AX66" t="e">
        <f t="shared" si="11"/>
        <v>#N/A</v>
      </c>
      <c r="AY66" t="e">
        <f t="shared" si="12"/>
        <v>#N/A</v>
      </c>
      <c r="AZ66" t="e">
        <f t="shared" si="13"/>
        <v>#N/A</v>
      </c>
      <c r="BA66" t="e">
        <f t="shared" si="14"/>
        <v>#N/A</v>
      </c>
      <c r="BB66" t="e">
        <f t="shared" si="15"/>
        <v>#N/A</v>
      </c>
      <c r="BC66" t="e">
        <f t="shared" si="16"/>
        <v>#N/A</v>
      </c>
      <c r="BD66" t="e">
        <f t="shared" si="17"/>
        <v>#N/A</v>
      </c>
      <c r="BE66" t="e">
        <f t="shared" si="18"/>
        <v>#N/A</v>
      </c>
      <c r="BF66" t="e">
        <f t="shared" si="19"/>
        <v>#N/A</v>
      </c>
      <c r="BG66" t="e">
        <f t="shared" si="20"/>
        <v>#N/A</v>
      </c>
      <c r="BH66" t="e">
        <f t="shared" si="21"/>
        <v>#N/A</v>
      </c>
      <c r="BI66" t="e">
        <f t="shared" si="22"/>
        <v>#N/A</v>
      </c>
      <c r="BJ66" t="e">
        <f t="shared" si="23"/>
        <v>#N/A</v>
      </c>
      <c r="BK66" t="e">
        <f t="shared" si="24"/>
        <v>#N/A</v>
      </c>
      <c r="BL66" t="e">
        <f t="shared" si="25"/>
        <v>#N/A</v>
      </c>
      <c r="BM66" t="e">
        <f t="shared" si="26"/>
        <v>#N/A</v>
      </c>
      <c r="BN66" t="e">
        <f t="shared" si="27"/>
        <v>#N/A</v>
      </c>
      <c r="BO66" t="e">
        <f t="shared" si="28"/>
        <v>#N/A</v>
      </c>
      <c r="BP66" t="e">
        <f t="shared" si="29"/>
        <v>#N/A</v>
      </c>
      <c r="BQ66" t="e">
        <f t="shared" si="30"/>
        <v>#N/A</v>
      </c>
      <c r="BR66" t="e">
        <f t="shared" si="31"/>
        <v>#N/A</v>
      </c>
      <c r="BS66" t="e">
        <f t="shared" si="32"/>
        <v>#N/A</v>
      </c>
      <c r="BT66" t="e">
        <f t="shared" si="33"/>
        <v>#N/A</v>
      </c>
      <c r="BU66" t="e">
        <f t="shared" si="34"/>
        <v>#N/A</v>
      </c>
      <c r="BV66" t="e">
        <f t="shared" si="35"/>
        <v>#N/A</v>
      </c>
      <c r="BW66" t="e">
        <f t="shared" si="36"/>
        <v>#N/A</v>
      </c>
      <c r="BX66" t="e">
        <f t="shared" si="37"/>
        <v>#N/A</v>
      </c>
      <c r="BY66" t="e">
        <f t="shared" si="38"/>
        <v>#N/A</v>
      </c>
      <c r="BZ66" t="e">
        <f t="shared" si="39"/>
        <v>#N/A</v>
      </c>
    </row>
    <row r="67" spans="1:78" x14ac:dyDescent="0.3">
      <c r="A67" t="str">
        <f>日行情按到期月份分类!A67</f>
        <v>C812月</v>
      </c>
      <c r="B67" t="str">
        <f>日行情按到期月份分类!B67</f>
        <v>M1812-C-3300</v>
      </c>
      <c r="C67" t="str">
        <f>日行情按到期月份分类!C67</f>
        <v>豆粕期权M1812-C-3300</v>
      </c>
      <c r="D67">
        <f>日行情按到期月份分类!D67</f>
        <v>0</v>
      </c>
      <c r="E67">
        <f>日行情按到期月份分类!E67</f>
        <v>196</v>
      </c>
      <c r="F67">
        <f>日行情按到期月份分类!F67</f>
        <v>0</v>
      </c>
      <c r="G67">
        <f>日行情按到期月份分类!G67</f>
        <v>0</v>
      </c>
      <c r="I67" t="e">
        <f t="shared" si="40"/>
        <v>#N/A</v>
      </c>
      <c r="J67" t="e">
        <f t="shared" si="0"/>
        <v>#N/A</v>
      </c>
      <c r="K67" t="e">
        <f t="shared" si="1"/>
        <v>#N/A</v>
      </c>
      <c r="L67" t="e">
        <f t="shared" si="2"/>
        <v>#N/A</v>
      </c>
      <c r="M67" t="e">
        <f t="shared" si="3"/>
        <v>#N/A</v>
      </c>
      <c r="N67" t="e">
        <f t="shared" si="41"/>
        <v>#N/A</v>
      </c>
      <c r="O67" t="e">
        <f t="shared" si="42"/>
        <v>#N/A</v>
      </c>
      <c r="P67" t="e">
        <f t="shared" si="43"/>
        <v>#N/A</v>
      </c>
      <c r="Q67" t="e">
        <f t="shared" si="44"/>
        <v>#N/A</v>
      </c>
      <c r="R67" t="e">
        <f t="shared" si="45"/>
        <v>#N/A</v>
      </c>
      <c r="S67" t="str">
        <f t="shared" si="4"/>
        <v>3300</v>
      </c>
      <c r="T67">
        <f t="shared" si="5"/>
        <v>0</v>
      </c>
      <c r="U67">
        <f t="shared" si="46"/>
        <v>196</v>
      </c>
      <c r="V67">
        <f t="shared" si="47"/>
        <v>0</v>
      </c>
      <c r="W67">
        <f t="shared" si="48"/>
        <v>0</v>
      </c>
      <c r="X67" t="e">
        <f t="shared" si="49"/>
        <v>#N/A</v>
      </c>
      <c r="Y67" t="e">
        <f t="shared" si="50"/>
        <v>#N/A</v>
      </c>
      <c r="Z67" t="e">
        <f t="shared" si="51"/>
        <v>#N/A</v>
      </c>
      <c r="AA67" t="e">
        <f t="shared" si="52"/>
        <v>#N/A</v>
      </c>
      <c r="AB67" t="e">
        <f t="shared" si="53"/>
        <v>#N/A</v>
      </c>
      <c r="AC67" t="e">
        <f t="shared" si="6"/>
        <v>#N/A</v>
      </c>
      <c r="AD67" t="e">
        <f t="shared" si="7"/>
        <v>#N/A</v>
      </c>
      <c r="AE67" t="e">
        <f t="shared" si="54"/>
        <v>#N/A</v>
      </c>
      <c r="AF67" t="e">
        <f t="shared" si="55"/>
        <v>#N/A</v>
      </c>
      <c r="AG67" t="e">
        <f t="shared" si="56"/>
        <v>#N/A</v>
      </c>
      <c r="AH67" t="e">
        <f t="shared" si="57"/>
        <v>#N/A</v>
      </c>
      <c r="AI67" t="e">
        <f t="shared" si="58"/>
        <v>#N/A</v>
      </c>
      <c r="AJ67" t="e">
        <f t="shared" si="59"/>
        <v>#N/A</v>
      </c>
      <c r="AK67" t="e">
        <f t="shared" si="60"/>
        <v>#N/A</v>
      </c>
      <c r="AL67" t="e">
        <f t="shared" si="61"/>
        <v>#N/A</v>
      </c>
      <c r="AM67" t="e">
        <f t="shared" si="8"/>
        <v>#N/A</v>
      </c>
      <c r="AN67" t="e">
        <f t="shared" si="9"/>
        <v>#N/A</v>
      </c>
      <c r="AO67" t="e">
        <f t="shared" si="62"/>
        <v>#N/A</v>
      </c>
      <c r="AP67" t="e">
        <f t="shared" si="63"/>
        <v>#N/A</v>
      </c>
      <c r="AQ67" t="e">
        <f t="shared" si="64"/>
        <v>#N/A</v>
      </c>
      <c r="AR67" t="e">
        <f t="shared" si="65"/>
        <v>#N/A</v>
      </c>
      <c r="AS67" t="e">
        <f t="shared" si="66"/>
        <v>#N/A</v>
      </c>
      <c r="AT67" t="e">
        <f t="shared" si="67"/>
        <v>#N/A</v>
      </c>
      <c r="AU67" t="e">
        <f t="shared" si="68"/>
        <v>#N/A</v>
      </c>
      <c r="AV67" t="e">
        <f t="shared" si="69"/>
        <v>#N/A</v>
      </c>
      <c r="AW67" t="e">
        <f t="shared" si="10"/>
        <v>#N/A</v>
      </c>
      <c r="AX67" t="e">
        <f t="shared" si="11"/>
        <v>#N/A</v>
      </c>
      <c r="AY67" t="e">
        <f t="shared" si="12"/>
        <v>#N/A</v>
      </c>
      <c r="AZ67" t="e">
        <f t="shared" si="13"/>
        <v>#N/A</v>
      </c>
      <c r="BA67" t="e">
        <f t="shared" si="14"/>
        <v>#N/A</v>
      </c>
      <c r="BB67" t="e">
        <f t="shared" si="15"/>
        <v>#N/A</v>
      </c>
      <c r="BC67" t="e">
        <f t="shared" si="16"/>
        <v>#N/A</v>
      </c>
      <c r="BD67" t="e">
        <f t="shared" si="17"/>
        <v>#N/A</v>
      </c>
      <c r="BE67" t="e">
        <f t="shared" si="18"/>
        <v>#N/A</v>
      </c>
      <c r="BF67" t="e">
        <f t="shared" si="19"/>
        <v>#N/A</v>
      </c>
      <c r="BG67" t="e">
        <f t="shared" si="20"/>
        <v>#N/A</v>
      </c>
      <c r="BH67" t="e">
        <f t="shared" si="21"/>
        <v>#N/A</v>
      </c>
      <c r="BI67" t="e">
        <f t="shared" si="22"/>
        <v>#N/A</v>
      </c>
      <c r="BJ67" t="e">
        <f t="shared" si="23"/>
        <v>#N/A</v>
      </c>
      <c r="BK67" t="e">
        <f t="shared" si="24"/>
        <v>#N/A</v>
      </c>
      <c r="BL67" t="e">
        <f t="shared" si="25"/>
        <v>#N/A</v>
      </c>
      <c r="BM67" t="e">
        <f t="shared" si="26"/>
        <v>#N/A</v>
      </c>
      <c r="BN67" t="e">
        <f t="shared" si="27"/>
        <v>#N/A</v>
      </c>
      <c r="BO67" t="e">
        <f t="shared" si="28"/>
        <v>#N/A</v>
      </c>
      <c r="BP67" t="e">
        <f t="shared" si="29"/>
        <v>#N/A</v>
      </c>
      <c r="BQ67" t="e">
        <f t="shared" si="30"/>
        <v>#N/A</v>
      </c>
      <c r="BR67" t="e">
        <f t="shared" si="31"/>
        <v>#N/A</v>
      </c>
      <c r="BS67" t="e">
        <f t="shared" si="32"/>
        <v>#N/A</v>
      </c>
      <c r="BT67" t="e">
        <f t="shared" si="33"/>
        <v>#N/A</v>
      </c>
      <c r="BU67" t="e">
        <f t="shared" si="34"/>
        <v>#N/A</v>
      </c>
      <c r="BV67" t="e">
        <f t="shared" si="35"/>
        <v>#N/A</v>
      </c>
      <c r="BW67" t="e">
        <f t="shared" si="36"/>
        <v>#N/A</v>
      </c>
      <c r="BX67" t="e">
        <f t="shared" si="37"/>
        <v>#N/A</v>
      </c>
      <c r="BY67" t="e">
        <f t="shared" si="38"/>
        <v>#N/A</v>
      </c>
      <c r="BZ67" t="e">
        <f t="shared" si="39"/>
        <v>#N/A</v>
      </c>
    </row>
    <row r="68" spans="1:78" x14ac:dyDescent="0.3">
      <c r="A68" t="str">
        <f>日行情按到期月份分类!A68</f>
        <v>C812月</v>
      </c>
      <c r="B68" t="str">
        <f>日行情按到期月份分类!B68</f>
        <v>M1812-C-3350</v>
      </c>
      <c r="C68" t="str">
        <f>日行情按到期月份分类!C68</f>
        <v>豆粕期权M1812-C-3350</v>
      </c>
      <c r="D68">
        <f>日行情按到期月份分类!D68</f>
        <v>0</v>
      </c>
      <c r="E68">
        <f>日行情按到期月份分类!E68</f>
        <v>182</v>
      </c>
      <c r="F68">
        <f>日行情按到期月份分类!F68</f>
        <v>0</v>
      </c>
      <c r="G68">
        <f>日行情按到期月份分类!G68</f>
        <v>0</v>
      </c>
      <c r="I68" t="e">
        <f t="shared" si="40"/>
        <v>#N/A</v>
      </c>
      <c r="J68" t="e">
        <f t="shared" si="0"/>
        <v>#N/A</v>
      </c>
      <c r="K68" t="e">
        <f t="shared" si="1"/>
        <v>#N/A</v>
      </c>
      <c r="L68" t="e">
        <f t="shared" si="2"/>
        <v>#N/A</v>
      </c>
      <c r="M68" t="e">
        <f t="shared" si="3"/>
        <v>#N/A</v>
      </c>
      <c r="N68" t="e">
        <f t="shared" si="41"/>
        <v>#N/A</v>
      </c>
      <c r="O68" t="e">
        <f t="shared" si="42"/>
        <v>#N/A</v>
      </c>
      <c r="P68" t="e">
        <f t="shared" si="43"/>
        <v>#N/A</v>
      </c>
      <c r="Q68" t="e">
        <f t="shared" si="44"/>
        <v>#N/A</v>
      </c>
      <c r="R68" t="e">
        <f t="shared" si="45"/>
        <v>#N/A</v>
      </c>
      <c r="S68" t="str">
        <f t="shared" si="4"/>
        <v>3350</v>
      </c>
      <c r="T68">
        <f t="shared" si="5"/>
        <v>0</v>
      </c>
      <c r="U68">
        <f t="shared" si="46"/>
        <v>182</v>
      </c>
      <c r="V68">
        <f t="shared" si="47"/>
        <v>0</v>
      </c>
      <c r="W68">
        <f t="shared" si="48"/>
        <v>0</v>
      </c>
      <c r="X68" t="e">
        <f t="shared" si="49"/>
        <v>#N/A</v>
      </c>
      <c r="Y68" t="e">
        <f t="shared" si="50"/>
        <v>#N/A</v>
      </c>
      <c r="Z68" t="e">
        <f t="shared" si="51"/>
        <v>#N/A</v>
      </c>
      <c r="AA68" t="e">
        <f t="shared" si="52"/>
        <v>#N/A</v>
      </c>
      <c r="AB68" t="e">
        <f t="shared" si="53"/>
        <v>#N/A</v>
      </c>
      <c r="AC68" t="e">
        <f t="shared" si="6"/>
        <v>#N/A</v>
      </c>
      <c r="AD68" t="e">
        <f t="shared" si="7"/>
        <v>#N/A</v>
      </c>
      <c r="AE68" t="e">
        <f t="shared" si="54"/>
        <v>#N/A</v>
      </c>
      <c r="AF68" t="e">
        <f t="shared" si="55"/>
        <v>#N/A</v>
      </c>
      <c r="AG68" t="e">
        <f t="shared" si="56"/>
        <v>#N/A</v>
      </c>
      <c r="AH68" t="e">
        <f t="shared" si="57"/>
        <v>#N/A</v>
      </c>
      <c r="AI68" t="e">
        <f t="shared" si="58"/>
        <v>#N/A</v>
      </c>
      <c r="AJ68" t="e">
        <f t="shared" si="59"/>
        <v>#N/A</v>
      </c>
      <c r="AK68" t="e">
        <f t="shared" si="60"/>
        <v>#N/A</v>
      </c>
      <c r="AL68" t="e">
        <f t="shared" si="61"/>
        <v>#N/A</v>
      </c>
      <c r="AM68" t="e">
        <f t="shared" si="8"/>
        <v>#N/A</v>
      </c>
      <c r="AN68" t="e">
        <f t="shared" si="9"/>
        <v>#N/A</v>
      </c>
      <c r="AO68" t="e">
        <f t="shared" si="62"/>
        <v>#N/A</v>
      </c>
      <c r="AP68" t="e">
        <f t="shared" si="63"/>
        <v>#N/A</v>
      </c>
      <c r="AQ68" t="e">
        <f t="shared" si="64"/>
        <v>#N/A</v>
      </c>
      <c r="AR68" t="e">
        <f t="shared" si="65"/>
        <v>#N/A</v>
      </c>
      <c r="AS68" t="e">
        <f t="shared" si="66"/>
        <v>#N/A</v>
      </c>
      <c r="AT68" t="e">
        <f t="shared" si="67"/>
        <v>#N/A</v>
      </c>
      <c r="AU68" t="e">
        <f t="shared" si="68"/>
        <v>#N/A</v>
      </c>
      <c r="AV68" t="e">
        <f t="shared" si="69"/>
        <v>#N/A</v>
      </c>
      <c r="AW68" t="e">
        <f t="shared" si="10"/>
        <v>#N/A</v>
      </c>
      <c r="AX68" t="e">
        <f t="shared" si="11"/>
        <v>#N/A</v>
      </c>
      <c r="AY68" t="e">
        <f t="shared" si="12"/>
        <v>#N/A</v>
      </c>
      <c r="AZ68" t="e">
        <f t="shared" si="13"/>
        <v>#N/A</v>
      </c>
      <c r="BA68" t="e">
        <f t="shared" si="14"/>
        <v>#N/A</v>
      </c>
      <c r="BB68" t="e">
        <f t="shared" si="15"/>
        <v>#N/A</v>
      </c>
      <c r="BC68" t="e">
        <f t="shared" si="16"/>
        <v>#N/A</v>
      </c>
      <c r="BD68" t="e">
        <f t="shared" si="17"/>
        <v>#N/A</v>
      </c>
      <c r="BE68" t="e">
        <f t="shared" si="18"/>
        <v>#N/A</v>
      </c>
      <c r="BF68" t="e">
        <f t="shared" si="19"/>
        <v>#N/A</v>
      </c>
      <c r="BG68" t="e">
        <f t="shared" si="20"/>
        <v>#N/A</v>
      </c>
      <c r="BH68" t="e">
        <f t="shared" si="21"/>
        <v>#N/A</v>
      </c>
      <c r="BI68" t="e">
        <f t="shared" si="22"/>
        <v>#N/A</v>
      </c>
      <c r="BJ68" t="e">
        <f t="shared" si="23"/>
        <v>#N/A</v>
      </c>
      <c r="BK68" t="e">
        <f t="shared" si="24"/>
        <v>#N/A</v>
      </c>
      <c r="BL68" t="e">
        <f t="shared" si="25"/>
        <v>#N/A</v>
      </c>
      <c r="BM68" t="e">
        <f t="shared" si="26"/>
        <v>#N/A</v>
      </c>
      <c r="BN68" t="e">
        <f t="shared" si="27"/>
        <v>#N/A</v>
      </c>
      <c r="BO68" t="e">
        <f t="shared" si="28"/>
        <v>#N/A</v>
      </c>
      <c r="BP68" t="e">
        <f t="shared" si="29"/>
        <v>#N/A</v>
      </c>
      <c r="BQ68" t="e">
        <f t="shared" si="30"/>
        <v>#N/A</v>
      </c>
      <c r="BR68" t="e">
        <f t="shared" si="31"/>
        <v>#N/A</v>
      </c>
      <c r="BS68" t="e">
        <f t="shared" si="32"/>
        <v>#N/A</v>
      </c>
      <c r="BT68" t="e">
        <f t="shared" si="33"/>
        <v>#N/A</v>
      </c>
      <c r="BU68" t="e">
        <f t="shared" si="34"/>
        <v>#N/A</v>
      </c>
      <c r="BV68" t="e">
        <f t="shared" si="35"/>
        <v>#N/A</v>
      </c>
      <c r="BW68" t="e">
        <f t="shared" si="36"/>
        <v>#N/A</v>
      </c>
      <c r="BX68" t="e">
        <f t="shared" si="37"/>
        <v>#N/A</v>
      </c>
      <c r="BY68" t="e">
        <f t="shared" si="38"/>
        <v>#N/A</v>
      </c>
      <c r="BZ68" t="e">
        <f t="shared" si="39"/>
        <v>#N/A</v>
      </c>
    </row>
    <row r="69" spans="1:78" x14ac:dyDescent="0.3">
      <c r="A69" t="str">
        <f>日行情按到期月份分类!A69</f>
        <v>C812月</v>
      </c>
      <c r="B69" t="str">
        <f>日行情按到期月份分类!B69</f>
        <v>M1812-C-3400</v>
      </c>
      <c r="C69" t="str">
        <f>日行情按到期月份分类!C69</f>
        <v>豆粕期权M1812-C-3400</v>
      </c>
      <c r="D69">
        <f>日行情按到期月份分类!D69</f>
        <v>0</v>
      </c>
      <c r="E69">
        <f>日行情按到期月份分类!E69</f>
        <v>182</v>
      </c>
      <c r="F69">
        <f>日行情按到期月份分类!F69</f>
        <v>0</v>
      </c>
      <c r="G69">
        <f>日行情按到期月份分类!G69</f>
        <v>0</v>
      </c>
      <c r="I69" t="e">
        <f t="shared" si="40"/>
        <v>#N/A</v>
      </c>
      <c r="J69" t="e">
        <f t="shared" ref="J69:J132" si="70">VLOOKUP("C"&amp;$I$1,$A69:$G69,4,FALSE)</f>
        <v>#N/A</v>
      </c>
      <c r="K69" t="e">
        <f t="shared" ref="K69:K132" si="71">VLOOKUP("C"&amp;$I$1,$A69:$G69,5,FALSE)</f>
        <v>#N/A</v>
      </c>
      <c r="L69" t="e">
        <f t="shared" ref="L69:L132" si="72">VLOOKUP("C"&amp;$I$1,$A69:$G69,6,FALSE)</f>
        <v>#N/A</v>
      </c>
      <c r="M69" t="e">
        <f t="shared" ref="M69:M132" si="73">VLOOKUP("C"&amp;$I$1,$A69:$G69,7,FALSE)</f>
        <v>#N/A</v>
      </c>
      <c r="N69" t="e">
        <f t="shared" si="41"/>
        <v>#N/A</v>
      </c>
      <c r="O69" t="e">
        <f t="shared" si="42"/>
        <v>#N/A</v>
      </c>
      <c r="P69" t="e">
        <f t="shared" si="43"/>
        <v>#N/A</v>
      </c>
      <c r="Q69" t="e">
        <f t="shared" si="44"/>
        <v>#N/A</v>
      </c>
      <c r="R69" t="e">
        <f t="shared" si="45"/>
        <v>#N/A</v>
      </c>
      <c r="S69" t="str">
        <f t="shared" ref="S69:S132" si="74">RIGHT(VLOOKUP("C"&amp;S$1,$A69:$G69,3,FALSE),4)</f>
        <v>3400</v>
      </c>
      <c r="T69">
        <f t="shared" ref="T69:T132" si="75">VLOOKUP("C"&amp;S$1,$A69:$G69,4,FALSE)</f>
        <v>0</v>
      </c>
      <c r="U69">
        <f t="shared" si="46"/>
        <v>182</v>
      </c>
      <c r="V69">
        <f t="shared" si="47"/>
        <v>0</v>
      </c>
      <c r="W69">
        <f t="shared" si="48"/>
        <v>0</v>
      </c>
      <c r="X69" t="e">
        <f t="shared" si="49"/>
        <v>#N/A</v>
      </c>
      <c r="Y69" t="e">
        <f t="shared" si="50"/>
        <v>#N/A</v>
      </c>
      <c r="Z69" t="e">
        <f t="shared" si="51"/>
        <v>#N/A</v>
      </c>
      <c r="AA69" t="e">
        <f t="shared" si="52"/>
        <v>#N/A</v>
      </c>
      <c r="AB69" t="e">
        <f t="shared" si="53"/>
        <v>#N/A</v>
      </c>
      <c r="AC69" t="e">
        <f t="shared" ref="AC69:AC132" si="76">RIGHT(VLOOKUP("C"&amp;AC$1,$A69:$G69,3,FALSE),4)</f>
        <v>#N/A</v>
      </c>
      <c r="AD69" t="e">
        <f t="shared" ref="AD69:AD132" si="77">VLOOKUP("C"&amp;AC$1,$A69:$G69,4,FALSE)</f>
        <v>#N/A</v>
      </c>
      <c r="AE69" t="e">
        <f t="shared" si="54"/>
        <v>#N/A</v>
      </c>
      <c r="AF69" t="e">
        <f t="shared" si="55"/>
        <v>#N/A</v>
      </c>
      <c r="AG69" t="e">
        <f t="shared" si="56"/>
        <v>#N/A</v>
      </c>
      <c r="AH69" t="e">
        <f t="shared" si="57"/>
        <v>#N/A</v>
      </c>
      <c r="AI69" t="e">
        <f t="shared" si="58"/>
        <v>#N/A</v>
      </c>
      <c r="AJ69" t="e">
        <f t="shared" si="59"/>
        <v>#N/A</v>
      </c>
      <c r="AK69" t="e">
        <f t="shared" si="60"/>
        <v>#N/A</v>
      </c>
      <c r="AL69" t="e">
        <f t="shared" si="61"/>
        <v>#N/A</v>
      </c>
      <c r="AM69" t="e">
        <f t="shared" ref="AM69:AM132" si="78">RIGHT(VLOOKUP("C"&amp;AM$1,$A69:$G69,3,FALSE),4)</f>
        <v>#N/A</v>
      </c>
      <c r="AN69" t="e">
        <f t="shared" ref="AN69:AN132" si="79">VLOOKUP("C"&amp;AM$1,$A69:$G69,4,FALSE)</f>
        <v>#N/A</v>
      </c>
      <c r="AO69" t="e">
        <f t="shared" si="62"/>
        <v>#N/A</v>
      </c>
      <c r="AP69" t="e">
        <f t="shared" si="63"/>
        <v>#N/A</v>
      </c>
      <c r="AQ69" t="e">
        <f t="shared" si="64"/>
        <v>#N/A</v>
      </c>
      <c r="AR69" t="e">
        <f t="shared" si="65"/>
        <v>#N/A</v>
      </c>
      <c r="AS69" t="e">
        <f t="shared" si="66"/>
        <v>#N/A</v>
      </c>
      <c r="AT69" t="e">
        <f t="shared" si="67"/>
        <v>#N/A</v>
      </c>
      <c r="AU69" t="e">
        <f t="shared" si="68"/>
        <v>#N/A</v>
      </c>
      <c r="AV69" t="e">
        <f t="shared" si="69"/>
        <v>#N/A</v>
      </c>
      <c r="AW69" t="e">
        <f t="shared" ref="AW69:AW132" si="80">RIGHT(VLOOKUP("C"&amp;AW$1,$A69:$G69,3,FALSE),4)</f>
        <v>#N/A</v>
      </c>
      <c r="AX69" t="e">
        <f t="shared" ref="AX69:AX132" si="81">VLOOKUP("C"&amp;AW$1,$A69:$G69,4,FALSE)</f>
        <v>#N/A</v>
      </c>
      <c r="AY69" t="e">
        <f t="shared" ref="AY69:AY132" si="82">VLOOKUP("C"&amp;AW$1,$A69:$G69,5,FALSE)</f>
        <v>#N/A</v>
      </c>
      <c r="AZ69" t="e">
        <f t="shared" ref="AZ69:AZ132" si="83">VLOOKUP("C"&amp;AW$1,$A69:$G69,6,FALSE)</f>
        <v>#N/A</v>
      </c>
      <c r="BA69" t="e">
        <f t="shared" ref="BA69:BA132" si="84">VLOOKUP("C"&amp;AW$1,$A69:$G69,7,FALSE)</f>
        <v>#N/A</v>
      </c>
      <c r="BB69" t="e">
        <f t="shared" ref="BB69:BB132" si="85">RIGHT(VLOOKUP("P"&amp;AW$1,$A69:$G69,3,FALSE),4)</f>
        <v>#N/A</v>
      </c>
      <c r="BC69" t="e">
        <f t="shared" ref="BC69:BC132" si="86">VLOOKUP("P"&amp;AW$1,$A69:$G69,4,FALSE)</f>
        <v>#N/A</v>
      </c>
      <c r="BD69" t="e">
        <f t="shared" ref="BD69:BD132" si="87">VLOOKUP("P"&amp;AW$1,$A69:$G69,5,FALSE)</f>
        <v>#N/A</v>
      </c>
      <c r="BE69" t="e">
        <f t="shared" ref="BE69:BE132" si="88">VLOOKUP("P"&amp;AW$1,$A69:$G69,6,FALSE)</f>
        <v>#N/A</v>
      </c>
      <c r="BF69" t="e">
        <f t="shared" ref="BF69:BF132" si="89">VLOOKUP("P"&amp;AW$1,$A69:$G69,7,FALSE)</f>
        <v>#N/A</v>
      </c>
      <c r="BG69" t="e">
        <f t="shared" ref="BG69:BG132" si="90">RIGHT(VLOOKUP("C"&amp;BG$1,$A69:$G69,3,FALSE),4)</f>
        <v>#N/A</v>
      </c>
      <c r="BH69" t="e">
        <f t="shared" ref="BH69:BH132" si="91">VLOOKUP("C"&amp;BG$1,$A69:$G69,4,FALSE)</f>
        <v>#N/A</v>
      </c>
      <c r="BI69" t="e">
        <f t="shared" ref="BI69:BI132" si="92">VLOOKUP("C"&amp;BG$1,$A69:$G69,5,FALSE)</f>
        <v>#N/A</v>
      </c>
      <c r="BJ69" t="e">
        <f t="shared" ref="BJ69:BJ132" si="93">VLOOKUP("C"&amp;BG$1,$A69:$G69,6,FALSE)</f>
        <v>#N/A</v>
      </c>
      <c r="BK69" t="e">
        <f t="shared" ref="BK69:BK132" si="94">VLOOKUP("C"&amp;BG$1,$A69:$G69,7,FALSE)</f>
        <v>#N/A</v>
      </c>
      <c r="BL69" t="e">
        <f t="shared" ref="BL69:BL132" si="95">RIGHT(VLOOKUP("P"&amp;BG$1,$A69:$G69,3,FALSE),4)</f>
        <v>#N/A</v>
      </c>
      <c r="BM69" t="e">
        <f t="shared" ref="BM69:BM132" si="96">VLOOKUP("P"&amp;BG$1,$A69:$G69,4,FALSE)</f>
        <v>#N/A</v>
      </c>
      <c r="BN69" t="e">
        <f t="shared" ref="BN69:BN132" si="97">VLOOKUP("P"&amp;BG$1,$A69:$G69,5,FALSE)</f>
        <v>#N/A</v>
      </c>
      <c r="BO69" t="e">
        <f t="shared" ref="BO69:BO132" si="98">VLOOKUP("P"&amp;BG$1,$A69:$G69,6,FALSE)</f>
        <v>#N/A</v>
      </c>
      <c r="BP69" t="e">
        <f t="shared" ref="BP69:BP132" si="99">VLOOKUP("P"&amp;BG$1,$A69:$G69,7,FALSE)</f>
        <v>#N/A</v>
      </c>
      <c r="BQ69" t="e">
        <f t="shared" ref="BQ69:BQ132" si="100">RIGHT(VLOOKUP("C"&amp;BQ$1,$A69:$G69,3,FALSE),4)</f>
        <v>#N/A</v>
      </c>
      <c r="BR69" t="e">
        <f t="shared" ref="BR69:BR132" si="101">VLOOKUP("C"&amp;BQ$1,$A69:$G69,4,FALSE)</f>
        <v>#N/A</v>
      </c>
      <c r="BS69" t="e">
        <f t="shared" ref="BS69:BS132" si="102">VLOOKUP("C"&amp;BQ$1,$A69:$G69,5,FALSE)</f>
        <v>#N/A</v>
      </c>
      <c r="BT69" t="e">
        <f t="shared" ref="BT69:BT132" si="103">VLOOKUP("C"&amp;BQ$1,$A69:$G69,6,FALSE)</f>
        <v>#N/A</v>
      </c>
      <c r="BU69" t="e">
        <f t="shared" ref="BU69:BU132" si="104">VLOOKUP("C"&amp;BQ$1,$A69:$G69,7,FALSE)</f>
        <v>#N/A</v>
      </c>
      <c r="BV69" t="e">
        <f t="shared" ref="BV69:BV132" si="105">RIGHT(VLOOKUP("P"&amp;BQ$1,$A69:$G69,3,FALSE),4)</f>
        <v>#N/A</v>
      </c>
      <c r="BW69" t="e">
        <f t="shared" ref="BW69:BW132" si="106">VLOOKUP("P"&amp;BQ$1,$A69:$G69,4,FALSE)</f>
        <v>#N/A</v>
      </c>
      <c r="BX69" t="e">
        <f t="shared" ref="BX69:BX132" si="107">VLOOKUP("P"&amp;BQ$1,$A69:$G69,5,FALSE)</f>
        <v>#N/A</v>
      </c>
      <c r="BY69" t="e">
        <f t="shared" ref="BY69:BY132" si="108">VLOOKUP("P"&amp;BQ$1,$A69:$G69,6,FALSE)</f>
        <v>#N/A</v>
      </c>
      <c r="BZ69" t="e">
        <f t="shared" ref="BZ69:BZ132" si="109">VLOOKUP("P"&amp;BQ$1,$A69:$G69,7,FALSE)</f>
        <v>#N/A</v>
      </c>
    </row>
    <row r="70" spans="1:78" x14ac:dyDescent="0.3">
      <c r="A70" t="str">
        <f>日行情按到期月份分类!A70</f>
        <v>C812月</v>
      </c>
      <c r="B70" t="str">
        <f>日行情按到期月份分类!B70</f>
        <v>M1812-C-3450</v>
      </c>
      <c r="C70" t="str">
        <f>日行情按到期月份分类!C70</f>
        <v>豆粕期权M1812-C-3450</v>
      </c>
      <c r="D70">
        <f>日行情按到期月份分类!D70</f>
        <v>0</v>
      </c>
      <c r="E70">
        <f>日行情按到期月份分类!E70</f>
        <v>104</v>
      </c>
      <c r="F70">
        <f>日行情按到期月份分类!F70</f>
        <v>0</v>
      </c>
      <c r="G70">
        <f>日行情按到期月份分类!G70</f>
        <v>0</v>
      </c>
      <c r="I70" t="e">
        <f t="shared" si="40"/>
        <v>#N/A</v>
      </c>
      <c r="J70" t="e">
        <f t="shared" si="70"/>
        <v>#N/A</v>
      </c>
      <c r="K70" t="e">
        <f t="shared" si="71"/>
        <v>#N/A</v>
      </c>
      <c r="L70" t="e">
        <f t="shared" si="72"/>
        <v>#N/A</v>
      </c>
      <c r="M70" t="e">
        <f t="shared" si="73"/>
        <v>#N/A</v>
      </c>
      <c r="N70" t="e">
        <f t="shared" si="41"/>
        <v>#N/A</v>
      </c>
      <c r="O70" t="e">
        <f t="shared" si="42"/>
        <v>#N/A</v>
      </c>
      <c r="P70" t="e">
        <f t="shared" si="43"/>
        <v>#N/A</v>
      </c>
      <c r="Q70" t="e">
        <f t="shared" si="44"/>
        <v>#N/A</v>
      </c>
      <c r="R70" t="e">
        <f t="shared" si="45"/>
        <v>#N/A</v>
      </c>
      <c r="S70" t="str">
        <f t="shared" si="74"/>
        <v>3450</v>
      </c>
      <c r="T70">
        <f t="shared" si="75"/>
        <v>0</v>
      </c>
      <c r="U70">
        <f t="shared" si="46"/>
        <v>104</v>
      </c>
      <c r="V70">
        <f t="shared" si="47"/>
        <v>0</v>
      </c>
      <c r="W70">
        <f t="shared" si="48"/>
        <v>0</v>
      </c>
      <c r="X70" t="e">
        <f t="shared" si="49"/>
        <v>#N/A</v>
      </c>
      <c r="Y70" t="e">
        <f t="shared" si="50"/>
        <v>#N/A</v>
      </c>
      <c r="Z70" t="e">
        <f t="shared" si="51"/>
        <v>#N/A</v>
      </c>
      <c r="AA70" t="e">
        <f t="shared" si="52"/>
        <v>#N/A</v>
      </c>
      <c r="AB70" t="e">
        <f t="shared" si="53"/>
        <v>#N/A</v>
      </c>
      <c r="AC70" t="e">
        <f t="shared" si="76"/>
        <v>#N/A</v>
      </c>
      <c r="AD70" t="e">
        <f t="shared" si="77"/>
        <v>#N/A</v>
      </c>
      <c r="AE70" t="e">
        <f t="shared" si="54"/>
        <v>#N/A</v>
      </c>
      <c r="AF70" t="e">
        <f t="shared" si="55"/>
        <v>#N/A</v>
      </c>
      <c r="AG70" t="e">
        <f t="shared" si="56"/>
        <v>#N/A</v>
      </c>
      <c r="AH70" t="e">
        <f t="shared" si="57"/>
        <v>#N/A</v>
      </c>
      <c r="AI70" t="e">
        <f t="shared" si="58"/>
        <v>#N/A</v>
      </c>
      <c r="AJ70" t="e">
        <f t="shared" si="59"/>
        <v>#N/A</v>
      </c>
      <c r="AK70" t="e">
        <f t="shared" si="60"/>
        <v>#N/A</v>
      </c>
      <c r="AL70" t="e">
        <f t="shared" si="61"/>
        <v>#N/A</v>
      </c>
      <c r="AM70" t="e">
        <f t="shared" si="78"/>
        <v>#N/A</v>
      </c>
      <c r="AN70" t="e">
        <f t="shared" si="79"/>
        <v>#N/A</v>
      </c>
      <c r="AO70" t="e">
        <f t="shared" si="62"/>
        <v>#N/A</v>
      </c>
      <c r="AP70" t="e">
        <f t="shared" si="63"/>
        <v>#N/A</v>
      </c>
      <c r="AQ70" t="e">
        <f t="shared" si="64"/>
        <v>#N/A</v>
      </c>
      <c r="AR70" t="e">
        <f t="shared" si="65"/>
        <v>#N/A</v>
      </c>
      <c r="AS70" t="e">
        <f t="shared" si="66"/>
        <v>#N/A</v>
      </c>
      <c r="AT70" t="e">
        <f t="shared" si="67"/>
        <v>#N/A</v>
      </c>
      <c r="AU70" t="e">
        <f t="shared" si="68"/>
        <v>#N/A</v>
      </c>
      <c r="AV70" t="e">
        <f t="shared" si="69"/>
        <v>#N/A</v>
      </c>
      <c r="AW70" t="e">
        <f t="shared" si="80"/>
        <v>#N/A</v>
      </c>
      <c r="AX70" t="e">
        <f t="shared" si="81"/>
        <v>#N/A</v>
      </c>
      <c r="AY70" t="e">
        <f t="shared" si="82"/>
        <v>#N/A</v>
      </c>
      <c r="AZ70" t="e">
        <f t="shared" si="83"/>
        <v>#N/A</v>
      </c>
      <c r="BA70" t="e">
        <f t="shared" si="84"/>
        <v>#N/A</v>
      </c>
      <c r="BB70" t="e">
        <f t="shared" si="85"/>
        <v>#N/A</v>
      </c>
      <c r="BC70" t="e">
        <f t="shared" si="86"/>
        <v>#N/A</v>
      </c>
      <c r="BD70" t="e">
        <f t="shared" si="87"/>
        <v>#N/A</v>
      </c>
      <c r="BE70" t="e">
        <f t="shared" si="88"/>
        <v>#N/A</v>
      </c>
      <c r="BF70" t="e">
        <f t="shared" si="89"/>
        <v>#N/A</v>
      </c>
      <c r="BG70" t="e">
        <f t="shared" si="90"/>
        <v>#N/A</v>
      </c>
      <c r="BH70" t="e">
        <f t="shared" si="91"/>
        <v>#N/A</v>
      </c>
      <c r="BI70" t="e">
        <f t="shared" si="92"/>
        <v>#N/A</v>
      </c>
      <c r="BJ70" t="e">
        <f t="shared" si="93"/>
        <v>#N/A</v>
      </c>
      <c r="BK70" t="e">
        <f t="shared" si="94"/>
        <v>#N/A</v>
      </c>
      <c r="BL70" t="e">
        <f t="shared" si="95"/>
        <v>#N/A</v>
      </c>
      <c r="BM70" t="e">
        <f t="shared" si="96"/>
        <v>#N/A</v>
      </c>
      <c r="BN70" t="e">
        <f t="shared" si="97"/>
        <v>#N/A</v>
      </c>
      <c r="BO70" t="e">
        <f t="shared" si="98"/>
        <v>#N/A</v>
      </c>
      <c r="BP70" t="e">
        <f t="shared" si="99"/>
        <v>#N/A</v>
      </c>
      <c r="BQ70" t="e">
        <f t="shared" si="100"/>
        <v>#N/A</v>
      </c>
      <c r="BR70" t="e">
        <f t="shared" si="101"/>
        <v>#N/A</v>
      </c>
      <c r="BS70" t="e">
        <f t="shared" si="102"/>
        <v>#N/A</v>
      </c>
      <c r="BT70" t="e">
        <f t="shared" si="103"/>
        <v>#N/A</v>
      </c>
      <c r="BU70" t="e">
        <f t="shared" si="104"/>
        <v>#N/A</v>
      </c>
      <c r="BV70" t="e">
        <f t="shared" si="105"/>
        <v>#N/A</v>
      </c>
      <c r="BW70" t="e">
        <f t="shared" si="106"/>
        <v>#N/A</v>
      </c>
      <c r="BX70" t="e">
        <f t="shared" si="107"/>
        <v>#N/A</v>
      </c>
      <c r="BY70" t="e">
        <f t="shared" si="108"/>
        <v>#N/A</v>
      </c>
      <c r="BZ70" t="e">
        <f t="shared" si="109"/>
        <v>#N/A</v>
      </c>
    </row>
    <row r="71" spans="1:78" x14ac:dyDescent="0.3">
      <c r="A71" t="str">
        <f>日行情按到期月份分类!A71</f>
        <v>C812月</v>
      </c>
      <c r="B71" t="str">
        <f>日行情按到期月份分类!B71</f>
        <v>M1812-C-3500</v>
      </c>
      <c r="C71" t="str">
        <f>日行情按到期月份分类!C71</f>
        <v>豆粕期权M1812-C-3500</v>
      </c>
      <c r="D71">
        <f>日行情按到期月份分类!D71</f>
        <v>0</v>
      </c>
      <c r="E71">
        <f>日行情按到期月份分类!E71</f>
        <v>86</v>
      </c>
      <c r="F71">
        <f>日行情按到期月份分类!F71</f>
        <v>-20</v>
      </c>
      <c r="G71">
        <f>日行情按到期月份分类!G71</f>
        <v>0</v>
      </c>
      <c r="I71" t="e">
        <f t="shared" si="40"/>
        <v>#N/A</v>
      </c>
      <c r="J71" t="e">
        <f t="shared" si="70"/>
        <v>#N/A</v>
      </c>
      <c r="K71" t="e">
        <f t="shared" si="71"/>
        <v>#N/A</v>
      </c>
      <c r="L71" t="e">
        <f t="shared" si="72"/>
        <v>#N/A</v>
      </c>
      <c r="M71" t="e">
        <f t="shared" si="73"/>
        <v>#N/A</v>
      </c>
      <c r="N71" t="e">
        <f t="shared" si="41"/>
        <v>#N/A</v>
      </c>
      <c r="O71" t="e">
        <f t="shared" si="42"/>
        <v>#N/A</v>
      </c>
      <c r="P71" t="e">
        <f t="shared" si="43"/>
        <v>#N/A</v>
      </c>
      <c r="Q71" t="e">
        <f t="shared" si="44"/>
        <v>#N/A</v>
      </c>
      <c r="R71" t="e">
        <f t="shared" si="45"/>
        <v>#N/A</v>
      </c>
      <c r="S71" t="str">
        <f t="shared" si="74"/>
        <v>3500</v>
      </c>
      <c r="T71">
        <f t="shared" si="75"/>
        <v>0</v>
      </c>
      <c r="U71">
        <f t="shared" si="46"/>
        <v>86</v>
      </c>
      <c r="V71">
        <f t="shared" si="47"/>
        <v>-20</v>
      </c>
      <c r="W71">
        <f t="shared" si="48"/>
        <v>0</v>
      </c>
      <c r="X71" t="e">
        <f t="shared" si="49"/>
        <v>#N/A</v>
      </c>
      <c r="Y71" t="e">
        <f t="shared" si="50"/>
        <v>#N/A</v>
      </c>
      <c r="Z71" t="e">
        <f t="shared" si="51"/>
        <v>#N/A</v>
      </c>
      <c r="AA71" t="e">
        <f t="shared" si="52"/>
        <v>#N/A</v>
      </c>
      <c r="AB71" t="e">
        <f t="shared" si="53"/>
        <v>#N/A</v>
      </c>
      <c r="AC71" t="e">
        <f t="shared" si="76"/>
        <v>#N/A</v>
      </c>
      <c r="AD71" t="e">
        <f t="shared" si="77"/>
        <v>#N/A</v>
      </c>
      <c r="AE71" t="e">
        <f t="shared" si="54"/>
        <v>#N/A</v>
      </c>
      <c r="AF71" t="e">
        <f t="shared" si="55"/>
        <v>#N/A</v>
      </c>
      <c r="AG71" t="e">
        <f t="shared" si="56"/>
        <v>#N/A</v>
      </c>
      <c r="AH71" t="e">
        <f t="shared" si="57"/>
        <v>#N/A</v>
      </c>
      <c r="AI71" t="e">
        <f t="shared" si="58"/>
        <v>#N/A</v>
      </c>
      <c r="AJ71" t="e">
        <f t="shared" si="59"/>
        <v>#N/A</v>
      </c>
      <c r="AK71" t="e">
        <f t="shared" si="60"/>
        <v>#N/A</v>
      </c>
      <c r="AL71" t="e">
        <f t="shared" si="61"/>
        <v>#N/A</v>
      </c>
      <c r="AM71" t="e">
        <f t="shared" si="78"/>
        <v>#N/A</v>
      </c>
      <c r="AN71" t="e">
        <f t="shared" si="79"/>
        <v>#N/A</v>
      </c>
      <c r="AO71" t="e">
        <f t="shared" si="62"/>
        <v>#N/A</v>
      </c>
      <c r="AP71" t="e">
        <f t="shared" si="63"/>
        <v>#N/A</v>
      </c>
      <c r="AQ71" t="e">
        <f t="shared" si="64"/>
        <v>#N/A</v>
      </c>
      <c r="AR71" t="e">
        <f t="shared" si="65"/>
        <v>#N/A</v>
      </c>
      <c r="AS71" t="e">
        <f t="shared" si="66"/>
        <v>#N/A</v>
      </c>
      <c r="AT71" t="e">
        <f t="shared" si="67"/>
        <v>#N/A</v>
      </c>
      <c r="AU71" t="e">
        <f t="shared" si="68"/>
        <v>#N/A</v>
      </c>
      <c r="AV71" t="e">
        <f t="shared" si="69"/>
        <v>#N/A</v>
      </c>
      <c r="AW71" t="e">
        <f t="shared" si="80"/>
        <v>#N/A</v>
      </c>
      <c r="AX71" t="e">
        <f t="shared" si="81"/>
        <v>#N/A</v>
      </c>
      <c r="AY71" t="e">
        <f t="shared" si="82"/>
        <v>#N/A</v>
      </c>
      <c r="AZ71" t="e">
        <f t="shared" si="83"/>
        <v>#N/A</v>
      </c>
      <c r="BA71" t="e">
        <f t="shared" si="84"/>
        <v>#N/A</v>
      </c>
      <c r="BB71" t="e">
        <f t="shared" si="85"/>
        <v>#N/A</v>
      </c>
      <c r="BC71" t="e">
        <f t="shared" si="86"/>
        <v>#N/A</v>
      </c>
      <c r="BD71" t="e">
        <f t="shared" si="87"/>
        <v>#N/A</v>
      </c>
      <c r="BE71" t="e">
        <f t="shared" si="88"/>
        <v>#N/A</v>
      </c>
      <c r="BF71" t="e">
        <f t="shared" si="89"/>
        <v>#N/A</v>
      </c>
      <c r="BG71" t="e">
        <f t="shared" si="90"/>
        <v>#N/A</v>
      </c>
      <c r="BH71" t="e">
        <f t="shared" si="91"/>
        <v>#N/A</v>
      </c>
      <c r="BI71" t="e">
        <f t="shared" si="92"/>
        <v>#N/A</v>
      </c>
      <c r="BJ71" t="e">
        <f t="shared" si="93"/>
        <v>#N/A</v>
      </c>
      <c r="BK71" t="e">
        <f t="shared" si="94"/>
        <v>#N/A</v>
      </c>
      <c r="BL71" t="e">
        <f t="shared" si="95"/>
        <v>#N/A</v>
      </c>
      <c r="BM71" t="e">
        <f t="shared" si="96"/>
        <v>#N/A</v>
      </c>
      <c r="BN71" t="e">
        <f t="shared" si="97"/>
        <v>#N/A</v>
      </c>
      <c r="BO71" t="e">
        <f t="shared" si="98"/>
        <v>#N/A</v>
      </c>
      <c r="BP71" t="e">
        <f t="shared" si="99"/>
        <v>#N/A</v>
      </c>
      <c r="BQ71" t="e">
        <f t="shared" si="100"/>
        <v>#N/A</v>
      </c>
      <c r="BR71" t="e">
        <f t="shared" si="101"/>
        <v>#N/A</v>
      </c>
      <c r="BS71" t="e">
        <f t="shared" si="102"/>
        <v>#N/A</v>
      </c>
      <c r="BT71" t="e">
        <f t="shared" si="103"/>
        <v>#N/A</v>
      </c>
      <c r="BU71" t="e">
        <f t="shared" si="104"/>
        <v>#N/A</v>
      </c>
      <c r="BV71" t="e">
        <f t="shared" si="105"/>
        <v>#N/A</v>
      </c>
      <c r="BW71" t="e">
        <f t="shared" si="106"/>
        <v>#N/A</v>
      </c>
      <c r="BX71" t="e">
        <f t="shared" si="107"/>
        <v>#N/A</v>
      </c>
      <c r="BY71" t="e">
        <f t="shared" si="108"/>
        <v>#N/A</v>
      </c>
      <c r="BZ71" t="e">
        <f t="shared" si="109"/>
        <v>#N/A</v>
      </c>
    </row>
    <row r="72" spans="1:78" x14ac:dyDescent="0.3">
      <c r="A72" t="str">
        <f>日行情按到期月份分类!A72</f>
        <v>C812月</v>
      </c>
      <c r="B72" t="str">
        <f>日行情按到期月份分类!B72</f>
        <v>M1812-C-3550</v>
      </c>
      <c r="C72" t="str">
        <f>日行情按到期月份分类!C72</f>
        <v>豆粕期权M1812-C-3550</v>
      </c>
      <c r="D72">
        <f>日行情按到期月份分类!D72</f>
        <v>0</v>
      </c>
      <c r="E72">
        <f>日行情按到期月份分类!E72</f>
        <v>100</v>
      </c>
      <c r="F72">
        <f>日行情按到期月份分类!F72</f>
        <v>0</v>
      </c>
      <c r="G72">
        <f>日行情按到期月份分类!G72</f>
        <v>0</v>
      </c>
      <c r="I72" t="e">
        <f t="shared" si="40"/>
        <v>#N/A</v>
      </c>
      <c r="J72" t="e">
        <f t="shared" si="70"/>
        <v>#N/A</v>
      </c>
      <c r="K72" t="e">
        <f t="shared" si="71"/>
        <v>#N/A</v>
      </c>
      <c r="L72" t="e">
        <f t="shared" si="72"/>
        <v>#N/A</v>
      </c>
      <c r="M72" t="e">
        <f t="shared" si="73"/>
        <v>#N/A</v>
      </c>
      <c r="N72" t="e">
        <f t="shared" si="41"/>
        <v>#N/A</v>
      </c>
      <c r="O72" t="e">
        <f t="shared" si="42"/>
        <v>#N/A</v>
      </c>
      <c r="P72" t="e">
        <f t="shared" si="43"/>
        <v>#N/A</v>
      </c>
      <c r="Q72" t="e">
        <f t="shared" si="44"/>
        <v>#N/A</v>
      </c>
      <c r="R72" t="e">
        <f t="shared" si="45"/>
        <v>#N/A</v>
      </c>
      <c r="S72" t="str">
        <f t="shared" si="74"/>
        <v>3550</v>
      </c>
      <c r="T72">
        <f t="shared" si="75"/>
        <v>0</v>
      </c>
      <c r="U72">
        <f t="shared" si="46"/>
        <v>100</v>
      </c>
      <c r="V72">
        <f t="shared" si="47"/>
        <v>0</v>
      </c>
      <c r="W72">
        <f t="shared" si="48"/>
        <v>0</v>
      </c>
      <c r="X72" t="e">
        <f t="shared" si="49"/>
        <v>#N/A</v>
      </c>
      <c r="Y72" t="e">
        <f t="shared" si="50"/>
        <v>#N/A</v>
      </c>
      <c r="Z72" t="e">
        <f t="shared" si="51"/>
        <v>#N/A</v>
      </c>
      <c r="AA72" t="e">
        <f t="shared" si="52"/>
        <v>#N/A</v>
      </c>
      <c r="AB72" t="e">
        <f t="shared" si="53"/>
        <v>#N/A</v>
      </c>
      <c r="AC72" t="e">
        <f t="shared" si="76"/>
        <v>#N/A</v>
      </c>
      <c r="AD72" t="e">
        <f t="shared" si="77"/>
        <v>#N/A</v>
      </c>
      <c r="AE72" t="e">
        <f t="shared" si="54"/>
        <v>#N/A</v>
      </c>
      <c r="AF72" t="e">
        <f t="shared" si="55"/>
        <v>#N/A</v>
      </c>
      <c r="AG72" t="e">
        <f t="shared" si="56"/>
        <v>#N/A</v>
      </c>
      <c r="AH72" t="e">
        <f t="shared" si="57"/>
        <v>#N/A</v>
      </c>
      <c r="AI72" t="e">
        <f t="shared" si="58"/>
        <v>#N/A</v>
      </c>
      <c r="AJ72" t="e">
        <f t="shared" si="59"/>
        <v>#N/A</v>
      </c>
      <c r="AK72" t="e">
        <f t="shared" si="60"/>
        <v>#N/A</v>
      </c>
      <c r="AL72" t="e">
        <f t="shared" si="61"/>
        <v>#N/A</v>
      </c>
      <c r="AM72" t="e">
        <f t="shared" si="78"/>
        <v>#N/A</v>
      </c>
      <c r="AN72" t="e">
        <f t="shared" si="79"/>
        <v>#N/A</v>
      </c>
      <c r="AO72" t="e">
        <f t="shared" si="62"/>
        <v>#N/A</v>
      </c>
      <c r="AP72" t="e">
        <f t="shared" si="63"/>
        <v>#N/A</v>
      </c>
      <c r="AQ72" t="e">
        <f t="shared" si="64"/>
        <v>#N/A</v>
      </c>
      <c r="AR72" t="e">
        <f t="shared" si="65"/>
        <v>#N/A</v>
      </c>
      <c r="AS72" t="e">
        <f t="shared" si="66"/>
        <v>#N/A</v>
      </c>
      <c r="AT72" t="e">
        <f t="shared" si="67"/>
        <v>#N/A</v>
      </c>
      <c r="AU72" t="e">
        <f t="shared" si="68"/>
        <v>#N/A</v>
      </c>
      <c r="AV72" t="e">
        <f t="shared" si="69"/>
        <v>#N/A</v>
      </c>
      <c r="AW72" t="e">
        <f t="shared" si="80"/>
        <v>#N/A</v>
      </c>
      <c r="AX72" t="e">
        <f t="shared" si="81"/>
        <v>#N/A</v>
      </c>
      <c r="AY72" t="e">
        <f t="shared" si="82"/>
        <v>#N/A</v>
      </c>
      <c r="AZ72" t="e">
        <f t="shared" si="83"/>
        <v>#N/A</v>
      </c>
      <c r="BA72" t="e">
        <f t="shared" si="84"/>
        <v>#N/A</v>
      </c>
      <c r="BB72" t="e">
        <f t="shared" si="85"/>
        <v>#N/A</v>
      </c>
      <c r="BC72" t="e">
        <f t="shared" si="86"/>
        <v>#N/A</v>
      </c>
      <c r="BD72" t="e">
        <f t="shared" si="87"/>
        <v>#N/A</v>
      </c>
      <c r="BE72" t="e">
        <f t="shared" si="88"/>
        <v>#N/A</v>
      </c>
      <c r="BF72" t="e">
        <f t="shared" si="89"/>
        <v>#N/A</v>
      </c>
      <c r="BG72" t="e">
        <f t="shared" si="90"/>
        <v>#N/A</v>
      </c>
      <c r="BH72" t="e">
        <f t="shared" si="91"/>
        <v>#N/A</v>
      </c>
      <c r="BI72" t="e">
        <f t="shared" si="92"/>
        <v>#N/A</v>
      </c>
      <c r="BJ72" t="e">
        <f t="shared" si="93"/>
        <v>#N/A</v>
      </c>
      <c r="BK72" t="e">
        <f t="shared" si="94"/>
        <v>#N/A</v>
      </c>
      <c r="BL72" t="e">
        <f t="shared" si="95"/>
        <v>#N/A</v>
      </c>
      <c r="BM72" t="e">
        <f t="shared" si="96"/>
        <v>#N/A</v>
      </c>
      <c r="BN72" t="e">
        <f t="shared" si="97"/>
        <v>#N/A</v>
      </c>
      <c r="BO72" t="e">
        <f t="shared" si="98"/>
        <v>#N/A</v>
      </c>
      <c r="BP72" t="e">
        <f t="shared" si="99"/>
        <v>#N/A</v>
      </c>
      <c r="BQ72" t="e">
        <f t="shared" si="100"/>
        <v>#N/A</v>
      </c>
      <c r="BR72" t="e">
        <f t="shared" si="101"/>
        <v>#N/A</v>
      </c>
      <c r="BS72" t="e">
        <f t="shared" si="102"/>
        <v>#N/A</v>
      </c>
      <c r="BT72" t="e">
        <f t="shared" si="103"/>
        <v>#N/A</v>
      </c>
      <c r="BU72" t="e">
        <f t="shared" si="104"/>
        <v>#N/A</v>
      </c>
      <c r="BV72" t="e">
        <f t="shared" si="105"/>
        <v>#N/A</v>
      </c>
      <c r="BW72" t="e">
        <f t="shared" si="106"/>
        <v>#N/A</v>
      </c>
      <c r="BX72" t="e">
        <f t="shared" si="107"/>
        <v>#N/A</v>
      </c>
      <c r="BY72" t="e">
        <f t="shared" si="108"/>
        <v>#N/A</v>
      </c>
      <c r="BZ72" t="e">
        <f t="shared" si="109"/>
        <v>#N/A</v>
      </c>
    </row>
    <row r="73" spans="1:78" x14ac:dyDescent="0.3">
      <c r="A73" t="str">
        <f>日行情按到期月份分类!A73</f>
        <v>C812月</v>
      </c>
      <c r="B73" t="str">
        <f>日行情按到期月份分类!B73</f>
        <v>M1812-C-3600</v>
      </c>
      <c r="C73" t="str">
        <f>日行情按到期月份分类!C73</f>
        <v>豆粕期权M1812-C-3600</v>
      </c>
      <c r="D73">
        <f>日行情按到期月份分类!D73</f>
        <v>0</v>
      </c>
      <c r="E73">
        <f>日行情按到期月份分类!E73</f>
        <v>66</v>
      </c>
      <c r="F73">
        <f>日行情按到期月份分类!F73</f>
        <v>0</v>
      </c>
      <c r="G73">
        <f>日行情按到期月份分类!G73</f>
        <v>0</v>
      </c>
      <c r="I73" t="e">
        <f t="shared" ref="I73:I136" si="110">RIGHT(VLOOKUP("C"&amp;I$1,A73:G73,3,FALSE),4)</f>
        <v>#N/A</v>
      </c>
      <c r="J73" t="e">
        <f t="shared" si="70"/>
        <v>#N/A</v>
      </c>
      <c r="K73" t="e">
        <f t="shared" si="71"/>
        <v>#N/A</v>
      </c>
      <c r="L73" t="e">
        <f t="shared" si="72"/>
        <v>#N/A</v>
      </c>
      <c r="M73" t="e">
        <f t="shared" si="73"/>
        <v>#N/A</v>
      </c>
      <c r="N73" t="e">
        <f t="shared" ref="N73:N136" si="111">RIGHT(VLOOKUP("P"&amp;I$1,$A73:$G73,3,FALSE),4)</f>
        <v>#N/A</v>
      </c>
      <c r="O73" t="e">
        <f t="shared" ref="O73:O136" si="112">VLOOKUP("P"&amp;I$1,$A73:$G73,4,FALSE)</f>
        <v>#N/A</v>
      </c>
      <c r="P73" t="e">
        <f t="shared" ref="P73:P136" si="113">VLOOKUP("P"&amp;I$1,$A73:$G73,5,FALSE)</f>
        <v>#N/A</v>
      </c>
      <c r="Q73" t="e">
        <f t="shared" ref="Q73:Q136" si="114">VLOOKUP("P"&amp;I$1,$A73:$G73,6,FALSE)</f>
        <v>#N/A</v>
      </c>
      <c r="R73" t="e">
        <f t="shared" ref="R73:R136" si="115">VLOOKUP("P"&amp;I$1,$A73:$G73,7,FALSE)</f>
        <v>#N/A</v>
      </c>
      <c r="S73" t="str">
        <f t="shared" si="74"/>
        <v>3600</v>
      </c>
      <c r="T73">
        <f t="shared" si="75"/>
        <v>0</v>
      </c>
      <c r="U73">
        <f t="shared" ref="U73:U136" si="116">VLOOKUP("C"&amp;S$1,$A73:$G73,5,FALSE)</f>
        <v>66</v>
      </c>
      <c r="V73">
        <f t="shared" ref="V73:V136" si="117">VLOOKUP("C"&amp;S$1,$A73:$G73,6,FALSE)</f>
        <v>0</v>
      </c>
      <c r="W73">
        <f t="shared" ref="W73:W136" si="118">VLOOKUP("C"&amp;S$1,$A73:$G73,7,FALSE)</f>
        <v>0</v>
      </c>
      <c r="X73" t="e">
        <f t="shared" ref="X73:X136" si="119">RIGHT(VLOOKUP("P"&amp;S$1,$A73:$G73,3,FALSE),4)</f>
        <v>#N/A</v>
      </c>
      <c r="Y73" t="e">
        <f t="shared" ref="Y73:Y136" si="120">VLOOKUP("P"&amp;S$1,$A73:$G73,4,FALSE)</f>
        <v>#N/A</v>
      </c>
      <c r="Z73" t="e">
        <f t="shared" ref="Z73:Z136" si="121">VLOOKUP("P"&amp;S$1,$A73:$G73,5,FALSE)</f>
        <v>#N/A</v>
      </c>
      <c r="AA73" t="e">
        <f t="shared" ref="AA73:AA136" si="122">VLOOKUP("P"&amp;S$1,$A73:$G73,6,FALSE)</f>
        <v>#N/A</v>
      </c>
      <c r="AB73" t="e">
        <f t="shared" ref="AB73:AB136" si="123">VLOOKUP("P"&amp;S$1,$A73:$G73,7,FALSE)</f>
        <v>#N/A</v>
      </c>
      <c r="AC73" t="e">
        <f t="shared" si="76"/>
        <v>#N/A</v>
      </c>
      <c r="AD73" t="e">
        <f t="shared" si="77"/>
        <v>#N/A</v>
      </c>
      <c r="AE73" t="e">
        <f t="shared" ref="AE73:AE136" si="124">VLOOKUP("C"&amp;AC$1,$A73:$G73,5,FALSE)</f>
        <v>#N/A</v>
      </c>
      <c r="AF73" t="e">
        <f t="shared" ref="AF73:AF136" si="125">VLOOKUP("C"&amp;AC$1,$A73:$G73,6,FALSE)</f>
        <v>#N/A</v>
      </c>
      <c r="AG73" t="e">
        <f t="shared" ref="AG73:AG136" si="126">VLOOKUP("C"&amp;AC$1,$A73:$G73,7,FALSE)</f>
        <v>#N/A</v>
      </c>
      <c r="AH73" t="e">
        <f t="shared" ref="AH73:AH136" si="127">RIGHT(VLOOKUP("P"&amp;AC$1,$A73:$G73,3,FALSE),4)</f>
        <v>#N/A</v>
      </c>
      <c r="AI73" t="e">
        <f t="shared" ref="AI73:AI136" si="128">VLOOKUP("P"&amp;AC$1,$A73:$G73,4,FALSE)</f>
        <v>#N/A</v>
      </c>
      <c r="AJ73" t="e">
        <f t="shared" ref="AJ73:AJ136" si="129">VLOOKUP("P"&amp;AC$1,$A73:$G73,5,FALSE)</f>
        <v>#N/A</v>
      </c>
      <c r="AK73" t="e">
        <f t="shared" ref="AK73:AK136" si="130">VLOOKUP("P"&amp;AC$1,$A73:$G73,6,FALSE)</f>
        <v>#N/A</v>
      </c>
      <c r="AL73" t="e">
        <f t="shared" ref="AL73:AL136" si="131">VLOOKUP("P"&amp;AC$1,$A73:$G73,7,FALSE)</f>
        <v>#N/A</v>
      </c>
      <c r="AM73" t="e">
        <f t="shared" si="78"/>
        <v>#N/A</v>
      </c>
      <c r="AN73" t="e">
        <f t="shared" si="79"/>
        <v>#N/A</v>
      </c>
      <c r="AO73" t="e">
        <f t="shared" ref="AO73:AO136" si="132">VLOOKUP("C"&amp;AM$1,$A73:$G73,5,FALSE)</f>
        <v>#N/A</v>
      </c>
      <c r="AP73" t="e">
        <f t="shared" ref="AP73:AP136" si="133">VLOOKUP("C"&amp;AM$1,$A73:$G73,6,FALSE)</f>
        <v>#N/A</v>
      </c>
      <c r="AQ73" t="e">
        <f t="shared" ref="AQ73:AQ136" si="134">VLOOKUP("C"&amp;AM$1,$A73:$G73,7,FALSE)</f>
        <v>#N/A</v>
      </c>
      <c r="AR73" t="e">
        <f t="shared" ref="AR73:AR136" si="135">RIGHT(VLOOKUP("P"&amp;AM$1,$A73:$G73,3,FALSE),4)</f>
        <v>#N/A</v>
      </c>
      <c r="AS73" t="e">
        <f t="shared" ref="AS73:AS136" si="136">VLOOKUP("P"&amp;AM$1,$A73:$G73,4,FALSE)</f>
        <v>#N/A</v>
      </c>
      <c r="AT73" t="e">
        <f t="shared" ref="AT73:AT136" si="137">VLOOKUP("P"&amp;AM$1,$A73:$G73,5,FALSE)</f>
        <v>#N/A</v>
      </c>
      <c r="AU73" t="e">
        <f t="shared" ref="AU73:AU136" si="138">VLOOKUP("P"&amp;AM$1,$A73:$G73,6,FALSE)</f>
        <v>#N/A</v>
      </c>
      <c r="AV73" t="e">
        <f t="shared" ref="AV73:AV136" si="139">VLOOKUP("P"&amp;AM$1,$A73:$G73,7,FALSE)</f>
        <v>#N/A</v>
      </c>
      <c r="AW73" t="e">
        <f t="shared" si="80"/>
        <v>#N/A</v>
      </c>
      <c r="AX73" t="e">
        <f t="shared" si="81"/>
        <v>#N/A</v>
      </c>
      <c r="AY73" t="e">
        <f t="shared" si="82"/>
        <v>#N/A</v>
      </c>
      <c r="AZ73" t="e">
        <f t="shared" si="83"/>
        <v>#N/A</v>
      </c>
      <c r="BA73" t="e">
        <f t="shared" si="84"/>
        <v>#N/A</v>
      </c>
      <c r="BB73" t="e">
        <f t="shared" si="85"/>
        <v>#N/A</v>
      </c>
      <c r="BC73" t="e">
        <f t="shared" si="86"/>
        <v>#N/A</v>
      </c>
      <c r="BD73" t="e">
        <f t="shared" si="87"/>
        <v>#N/A</v>
      </c>
      <c r="BE73" t="e">
        <f t="shared" si="88"/>
        <v>#N/A</v>
      </c>
      <c r="BF73" t="e">
        <f t="shared" si="89"/>
        <v>#N/A</v>
      </c>
      <c r="BG73" t="e">
        <f t="shared" si="90"/>
        <v>#N/A</v>
      </c>
      <c r="BH73" t="e">
        <f t="shared" si="91"/>
        <v>#N/A</v>
      </c>
      <c r="BI73" t="e">
        <f t="shared" si="92"/>
        <v>#N/A</v>
      </c>
      <c r="BJ73" t="e">
        <f t="shared" si="93"/>
        <v>#N/A</v>
      </c>
      <c r="BK73" t="e">
        <f t="shared" si="94"/>
        <v>#N/A</v>
      </c>
      <c r="BL73" t="e">
        <f t="shared" si="95"/>
        <v>#N/A</v>
      </c>
      <c r="BM73" t="e">
        <f t="shared" si="96"/>
        <v>#N/A</v>
      </c>
      <c r="BN73" t="e">
        <f t="shared" si="97"/>
        <v>#N/A</v>
      </c>
      <c r="BO73" t="e">
        <f t="shared" si="98"/>
        <v>#N/A</v>
      </c>
      <c r="BP73" t="e">
        <f t="shared" si="99"/>
        <v>#N/A</v>
      </c>
      <c r="BQ73" t="e">
        <f t="shared" si="100"/>
        <v>#N/A</v>
      </c>
      <c r="BR73" t="e">
        <f t="shared" si="101"/>
        <v>#N/A</v>
      </c>
      <c r="BS73" t="e">
        <f t="shared" si="102"/>
        <v>#N/A</v>
      </c>
      <c r="BT73" t="e">
        <f t="shared" si="103"/>
        <v>#N/A</v>
      </c>
      <c r="BU73" t="e">
        <f t="shared" si="104"/>
        <v>#N/A</v>
      </c>
      <c r="BV73" t="e">
        <f t="shared" si="105"/>
        <v>#N/A</v>
      </c>
      <c r="BW73" t="e">
        <f t="shared" si="106"/>
        <v>#N/A</v>
      </c>
      <c r="BX73" t="e">
        <f t="shared" si="107"/>
        <v>#N/A</v>
      </c>
      <c r="BY73" t="e">
        <f t="shared" si="108"/>
        <v>#N/A</v>
      </c>
      <c r="BZ73" t="e">
        <f t="shared" si="109"/>
        <v>#N/A</v>
      </c>
    </row>
    <row r="74" spans="1:78" x14ac:dyDescent="0.3">
      <c r="A74" t="str">
        <f>日行情按到期月份分类!A74</f>
        <v>C812月</v>
      </c>
      <c r="B74" t="str">
        <f>日行情按到期月份分类!B74</f>
        <v>M1812-C-3650</v>
      </c>
      <c r="C74" t="str">
        <f>日行情按到期月份分类!C74</f>
        <v>豆粕期权M1812-C-3650</v>
      </c>
      <c r="D74">
        <f>日行情按到期月份分类!D74</f>
        <v>0</v>
      </c>
      <c r="E74">
        <f>日行情按到期月份分类!E74</f>
        <v>210</v>
      </c>
      <c r="F74">
        <f>日行情按到期月份分类!F74</f>
        <v>0</v>
      </c>
      <c r="G74">
        <f>日行情按到期月份分类!G74</f>
        <v>0</v>
      </c>
      <c r="I74" t="e">
        <f t="shared" si="110"/>
        <v>#N/A</v>
      </c>
      <c r="J74" t="e">
        <f t="shared" si="70"/>
        <v>#N/A</v>
      </c>
      <c r="K74" t="e">
        <f t="shared" si="71"/>
        <v>#N/A</v>
      </c>
      <c r="L74" t="e">
        <f t="shared" si="72"/>
        <v>#N/A</v>
      </c>
      <c r="M74" t="e">
        <f t="shared" si="73"/>
        <v>#N/A</v>
      </c>
      <c r="N74" t="e">
        <f t="shared" si="111"/>
        <v>#N/A</v>
      </c>
      <c r="O74" t="e">
        <f t="shared" si="112"/>
        <v>#N/A</v>
      </c>
      <c r="P74" t="e">
        <f t="shared" si="113"/>
        <v>#N/A</v>
      </c>
      <c r="Q74" t="e">
        <f t="shared" si="114"/>
        <v>#N/A</v>
      </c>
      <c r="R74" t="e">
        <f t="shared" si="115"/>
        <v>#N/A</v>
      </c>
      <c r="S74" t="str">
        <f t="shared" si="74"/>
        <v>3650</v>
      </c>
      <c r="T74">
        <f t="shared" si="75"/>
        <v>0</v>
      </c>
      <c r="U74">
        <f t="shared" si="116"/>
        <v>210</v>
      </c>
      <c r="V74">
        <f t="shared" si="117"/>
        <v>0</v>
      </c>
      <c r="W74">
        <f t="shared" si="118"/>
        <v>0</v>
      </c>
      <c r="X74" t="e">
        <f t="shared" si="119"/>
        <v>#N/A</v>
      </c>
      <c r="Y74" t="e">
        <f t="shared" si="120"/>
        <v>#N/A</v>
      </c>
      <c r="Z74" t="e">
        <f t="shared" si="121"/>
        <v>#N/A</v>
      </c>
      <c r="AA74" t="e">
        <f t="shared" si="122"/>
        <v>#N/A</v>
      </c>
      <c r="AB74" t="e">
        <f t="shared" si="123"/>
        <v>#N/A</v>
      </c>
      <c r="AC74" t="e">
        <f t="shared" si="76"/>
        <v>#N/A</v>
      </c>
      <c r="AD74" t="e">
        <f t="shared" si="77"/>
        <v>#N/A</v>
      </c>
      <c r="AE74" t="e">
        <f t="shared" si="124"/>
        <v>#N/A</v>
      </c>
      <c r="AF74" t="e">
        <f t="shared" si="125"/>
        <v>#N/A</v>
      </c>
      <c r="AG74" t="e">
        <f t="shared" si="126"/>
        <v>#N/A</v>
      </c>
      <c r="AH74" t="e">
        <f t="shared" si="127"/>
        <v>#N/A</v>
      </c>
      <c r="AI74" t="e">
        <f t="shared" si="128"/>
        <v>#N/A</v>
      </c>
      <c r="AJ74" t="e">
        <f t="shared" si="129"/>
        <v>#N/A</v>
      </c>
      <c r="AK74" t="e">
        <f t="shared" si="130"/>
        <v>#N/A</v>
      </c>
      <c r="AL74" t="e">
        <f t="shared" si="131"/>
        <v>#N/A</v>
      </c>
      <c r="AM74" t="e">
        <f t="shared" si="78"/>
        <v>#N/A</v>
      </c>
      <c r="AN74" t="e">
        <f t="shared" si="79"/>
        <v>#N/A</v>
      </c>
      <c r="AO74" t="e">
        <f t="shared" si="132"/>
        <v>#N/A</v>
      </c>
      <c r="AP74" t="e">
        <f t="shared" si="133"/>
        <v>#N/A</v>
      </c>
      <c r="AQ74" t="e">
        <f t="shared" si="134"/>
        <v>#N/A</v>
      </c>
      <c r="AR74" t="e">
        <f t="shared" si="135"/>
        <v>#N/A</v>
      </c>
      <c r="AS74" t="e">
        <f t="shared" si="136"/>
        <v>#N/A</v>
      </c>
      <c r="AT74" t="e">
        <f t="shared" si="137"/>
        <v>#N/A</v>
      </c>
      <c r="AU74" t="e">
        <f t="shared" si="138"/>
        <v>#N/A</v>
      </c>
      <c r="AV74" t="e">
        <f t="shared" si="139"/>
        <v>#N/A</v>
      </c>
      <c r="AW74" t="e">
        <f t="shared" si="80"/>
        <v>#N/A</v>
      </c>
      <c r="AX74" t="e">
        <f t="shared" si="81"/>
        <v>#N/A</v>
      </c>
      <c r="AY74" t="e">
        <f t="shared" si="82"/>
        <v>#N/A</v>
      </c>
      <c r="AZ74" t="e">
        <f t="shared" si="83"/>
        <v>#N/A</v>
      </c>
      <c r="BA74" t="e">
        <f t="shared" si="84"/>
        <v>#N/A</v>
      </c>
      <c r="BB74" t="e">
        <f t="shared" si="85"/>
        <v>#N/A</v>
      </c>
      <c r="BC74" t="e">
        <f t="shared" si="86"/>
        <v>#N/A</v>
      </c>
      <c r="BD74" t="e">
        <f t="shared" si="87"/>
        <v>#N/A</v>
      </c>
      <c r="BE74" t="e">
        <f t="shared" si="88"/>
        <v>#N/A</v>
      </c>
      <c r="BF74" t="e">
        <f t="shared" si="89"/>
        <v>#N/A</v>
      </c>
      <c r="BG74" t="e">
        <f t="shared" si="90"/>
        <v>#N/A</v>
      </c>
      <c r="BH74" t="e">
        <f t="shared" si="91"/>
        <v>#N/A</v>
      </c>
      <c r="BI74" t="e">
        <f t="shared" si="92"/>
        <v>#N/A</v>
      </c>
      <c r="BJ74" t="e">
        <f t="shared" si="93"/>
        <v>#N/A</v>
      </c>
      <c r="BK74" t="e">
        <f t="shared" si="94"/>
        <v>#N/A</v>
      </c>
      <c r="BL74" t="e">
        <f t="shared" si="95"/>
        <v>#N/A</v>
      </c>
      <c r="BM74" t="e">
        <f t="shared" si="96"/>
        <v>#N/A</v>
      </c>
      <c r="BN74" t="e">
        <f t="shared" si="97"/>
        <v>#N/A</v>
      </c>
      <c r="BO74" t="e">
        <f t="shared" si="98"/>
        <v>#N/A</v>
      </c>
      <c r="BP74" t="e">
        <f t="shared" si="99"/>
        <v>#N/A</v>
      </c>
      <c r="BQ74" t="e">
        <f t="shared" si="100"/>
        <v>#N/A</v>
      </c>
      <c r="BR74" t="e">
        <f t="shared" si="101"/>
        <v>#N/A</v>
      </c>
      <c r="BS74" t="e">
        <f t="shared" si="102"/>
        <v>#N/A</v>
      </c>
      <c r="BT74" t="e">
        <f t="shared" si="103"/>
        <v>#N/A</v>
      </c>
      <c r="BU74" t="e">
        <f t="shared" si="104"/>
        <v>#N/A</v>
      </c>
      <c r="BV74" t="e">
        <f t="shared" si="105"/>
        <v>#N/A</v>
      </c>
      <c r="BW74" t="e">
        <f t="shared" si="106"/>
        <v>#N/A</v>
      </c>
      <c r="BX74" t="e">
        <f t="shared" si="107"/>
        <v>#N/A</v>
      </c>
      <c r="BY74" t="e">
        <f t="shared" si="108"/>
        <v>#N/A</v>
      </c>
      <c r="BZ74" t="e">
        <f t="shared" si="109"/>
        <v>#N/A</v>
      </c>
    </row>
    <row r="75" spans="1:78" x14ac:dyDescent="0.3">
      <c r="A75" t="str">
        <f>日行情按到期月份分类!A75</f>
        <v>P812月</v>
      </c>
      <c r="B75" t="str">
        <f>日行情按到期月份分类!B75</f>
        <v>M1812-P-2450</v>
      </c>
      <c r="C75" t="str">
        <f>日行情按到期月份分类!C75</f>
        <v>豆粕期权M1812-P-2450</v>
      </c>
      <c r="D75">
        <f>日行情按到期月份分类!D75</f>
        <v>20</v>
      </c>
      <c r="E75">
        <f>日行情按到期月份分类!E75</f>
        <v>536</v>
      </c>
      <c r="F75">
        <f>日行情按到期月份分类!F75</f>
        <v>0</v>
      </c>
      <c r="G75">
        <f>日行情按到期月份分类!G75</f>
        <v>20</v>
      </c>
      <c r="I75" t="e">
        <f t="shared" si="110"/>
        <v>#N/A</v>
      </c>
      <c r="J75" t="e">
        <f t="shared" si="70"/>
        <v>#N/A</v>
      </c>
      <c r="K75" t="e">
        <f t="shared" si="71"/>
        <v>#N/A</v>
      </c>
      <c r="L75" t="e">
        <f t="shared" si="72"/>
        <v>#N/A</v>
      </c>
      <c r="M75" t="e">
        <f t="shared" si="73"/>
        <v>#N/A</v>
      </c>
      <c r="N75" t="e">
        <f t="shared" si="111"/>
        <v>#N/A</v>
      </c>
      <c r="O75" t="e">
        <f t="shared" si="112"/>
        <v>#N/A</v>
      </c>
      <c r="P75" t="e">
        <f t="shared" si="113"/>
        <v>#N/A</v>
      </c>
      <c r="Q75" t="e">
        <f t="shared" si="114"/>
        <v>#N/A</v>
      </c>
      <c r="R75" t="e">
        <f t="shared" si="115"/>
        <v>#N/A</v>
      </c>
      <c r="S75" t="e">
        <f t="shared" si="74"/>
        <v>#N/A</v>
      </c>
      <c r="T75" t="e">
        <f t="shared" si="75"/>
        <v>#N/A</v>
      </c>
      <c r="U75" t="e">
        <f t="shared" si="116"/>
        <v>#N/A</v>
      </c>
      <c r="V75" t="e">
        <f t="shared" si="117"/>
        <v>#N/A</v>
      </c>
      <c r="W75" t="e">
        <f t="shared" si="118"/>
        <v>#N/A</v>
      </c>
      <c r="X75" t="str">
        <f t="shared" si="119"/>
        <v>2450</v>
      </c>
      <c r="Y75">
        <f t="shared" si="120"/>
        <v>20</v>
      </c>
      <c r="Z75">
        <f t="shared" si="121"/>
        <v>536</v>
      </c>
      <c r="AA75">
        <f t="shared" si="122"/>
        <v>0</v>
      </c>
      <c r="AB75">
        <f t="shared" si="123"/>
        <v>20</v>
      </c>
      <c r="AC75" t="e">
        <f t="shared" si="76"/>
        <v>#N/A</v>
      </c>
      <c r="AD75" t="e">
        <f t="shared" si="77"/>
        <v>#N/A</v>
      </c>
      <c r="AE75" t="e">
        <f t="shared" si="124"/>
        <v>#N/A</v>
      </c>
      <c r="AF75" t="e">
        <f t="shared" si="125"/>
        <v>#N/A</v>
      </c>
      <c r="AG75" t="e">
        <f t="shared" si="126"/>
        <v>#N/A</v>
      </c>
      <c r="AH75" t="e">
        <f t="shared" si="127"/>
        <v>#N/A</v>
      </c>
      <c r="AI75" t="e">
        <f t="shared" si="128"/>
        <v>#N/A</v>
      </c>
      <c r="AJ75" t="e">
        <f t="shared" si="129"/>
        <v>#N/A</v>
      </c>
      <c r="AK75" t="e">
        <f t="shared" si="130"/>
        <v>#N/A</v>
      </c>
      <c r="AL75" t="e">
        <f t="shared" si="131"/>
        <v>#N/A</v>
      </c>
      <c r="AM75" t="e">
        <f t="shared" si="78"/>
        <v>#N/A</v>
      </c>
      <c r="AN75" t="e">
        <f t="shared" si="79"/>
        <v>#N/A</v>
      </c>
      <c r="AO75" t="e">
        <f t="shared" si="132"/>
        <v>#N/A</v>
      </c>
      <c r="AP75" t="e">
        <f t="shared" si="133"/>
        <v>#N/A</v>
      </c>
      <c r="AQ75" t="e">
        <f t="shared" si="134"/>
        <v>#N/A</v>
      </c>
      <c r="AR75" t="e">
        <f t="shared" si="135"/>
        <v>#N/A</v>
      </c>
      <c r="AS75" t="e">
        <f t="shared" si="136"/>
        <v>#N/A</v>
      </c>
      <c r="AT75" t="e">
        <f t="shared" si="137"/>
        <v>#N/A</v>
      </c>
      <c r="AU75" t="e">
        <f t="shared" si="138"/>
        <v>#N/A</v>
      </c>
      <c r="AV75" t="e">
        <f t="shared" si="139"/>
        <v>#N/A</v>
      </c>
      <c r="AW75" t="e">
        <f t="shared" si="80"/>
        <v>#N/A</v>
      </c>
      <c r="AX75" t="e">
        <f t="shared" si="81"/>
        <v>#N/A</v>
      </c>
      <c r="AY75" t="e">
        <f t="shared" si="82"/>
        <v>#N/A</v>
      </c>
      <c r="AZ75" t="e">
        <f t="shared" si="83"/>
        <v>#N/A</v>
      </c>
      <c r="BA75" t="e">
        <f t="shared" si="84"/>
        <v>#N/A</v>
      </c>
      <c r="BB75" t="e">
        <f t="shared" si="85"/>
        <v>#N/A</v>
      </c>
      <c r="BC75" t="e">
        <f t="shared" si="86"/>
        <v>#N/A</v>
      </c>
      <c r="BD75" t="e">
        <f t="shared" si="87"/>
        <v>#N/A</v>
      </c>
      <c r="BE75" t="e">
        <f t="shared" si="88"/>
        <v>#N/A</v>
      </c>
      <c r="BF75" t="e">
        <f t="shared" si="89"/>
        <v>#N/A</v>
      </c>
      <c r="BG75" t="e">
        <f t="shared" si="90"/>
        <v>#N/A</v>
      </c>
      <c r="BH75" t="e">
        <f t="shared" si="91"/>
        <v>#N/A</v>
      </c>
      <c r="BI75" t="e">
        <f t="shared" si="92"/>
        <v>#N/A</v>
      </c>
      <c r="BJ75" t="e">
        <f t="shared" si="93"/>
        <v>#N/A</v>
      </c>
      <c r="BK75" t="e">
        <f t="shared" si="94"/>
        <v>#N/A</v>
      </c>
      <c r="BL75" t="e">
        <f t="shared" si="95"/>
        <v>#N/A</v>
      </c>
      <c r="BM75" t="e">
        <f t="shared" si="96"/>
        <v>#N/A</v>
      </c>
      <c r="BN75" t="e">
        <f t="shared" si="97"/>
        <v>#N/A</v>
      </c>
      <c r="BO75" t="e">
        <f t="shared" si="98"/>
        <v>#N/A</v>
      </c>
      <c r="BP75" t="e">
        <f t="shared" si="99"/>
        <v>#N/A</v>
      </c>
      <c r="BQ75" t="e">
        <f t="shared" si="100"/>
        <v>#N/A</v>
      </c>
      <c r="BR75" t="e">
        <f t="shared" si="101"/>
        <v>#N/A</v>
      </c>
      <c r="BS75" t="e">
        <f t="shared" si="102"/>
        <v>#N/A</v>
      </c>
      <c r="BT75" t="e">
        <f t="shared" si="103"/>
        <v>#N/A</v>
      </c>
      <c r="BU75" t="e">
        <f t="shared" si="104"/>
        <v>#N/A</v>
      </c>
      <c r="BV75" t="e">
        <f t="shared" si="105"/>
        <v>#N/A</v>
      </c>
      <c r="BW75" t="e">
        <f t="shared" si="106"/>
        <v>#N/A</v>
      </c>
      <c r="BX75" t="e">
        <f t="shared" si="107"/>
        <v>#N/A</v>
      </c>
      <c r="BY75" t="e">
        <f t="shared" si="108"/>
        <v>#N/A</v>
      </c>
      <c r="BZ75" t="e">
        <f t="shared" si="109"/>
        <v>#N/A</v>
      </c>
    </row>
    <row r="76" spans="1:78" x14ac:dyDescent="0.3">
      <c r="A76" t="str">
        <f>日行情按到期月份分类!A76</f>
        <v>P812月</v>
      </c>
      <c r="B76" t="str">
        <f>日行情按到期月份分类!B76</f>
        <v>M1812-P-2500</v>
      </c>
      <c r="C76" t="str">
        <f>日行情按到期月份分类!C76</f>
        <v>豆粕期权M1812-P-2500</v>
      </c>
      <c r="D76">
        <f>日行情按到期月份分类!D76</f>
        <v>0</v>
      </c>
      <c r="E76">
        <f>日行情按到期月份分类!E76</f>
        <v>376</v>
      </c>
      <c r="F76">
        <f>日行情按到期月份分类!F76</f>
        <v>0</v>
      </c>
      <c r="G76">
        <f>日行情按到期月份分类!G76</f>
        <v>0</v>
      </c>
      <c r="I76" t="e">
        <f t="shared" si="110"/>
        <v>#N/A</v>
      </c>
      <c r="J76" t="e">
        <f t="shared" si="70"/>
        <v>#N/A</v>
      </c>
      <c r="K76" t="e">
        <f t="shared" si="71"/>
        <v>#N/A</v>
      </c>
      <c r="L76" t="e">
        <f t="shared" si="72"/>
        <v>#N/A</v>
      </c>
      <c r="M76" t="e">
        <f t="shared" si="73"/>
        <v>#N/A</v>
      </c>
      <c r="N76" t="e">
        <f t="shared" si="111"/>
        <v>#N/A</v>
      </c>
      <c r="O76" t="e">
        <f t="shared" si="112"/>
        <v>#N/A</v>
      </c>
      <c r="P76" t="e">
        <f t="shared" si="113"/>
        <v>#N/A</v>
      </c>
      <c r="Q76" t="e">
        <f t="shared" si="114"/>
        <v>#N/A</v>
      </c>
      <c r="R76" t="e">
        <f t="shared" si="115"/>
        <v>#N/A</v>
      </c>
      <c r="S76" t="e">
        <f t="shared" si="74"/>
        <v>#N/A</v>
      </c>
      <c r="T76" t="e">
        <f t="shared" si="75"/>
        <v>#N/A</v>
      </c>
      <c r="U76" t="e">
        <f t="shared" si="116"/>
        <v>#N/A</v>
      </c>
      <c r="V76" t="e">
        <f t="shared" si="117"/>
        <v>#N/A</v>
      </c>
      <c r="W76" t="e">
        <f t="shared" si="118"/>
        <v>#N/A</v>
      </c>
      <c r="X76" t="str">
        <f t="shared" si="119"/>
        <v>2500</v>
      </c>
      <c r="Y76">
        <f t="shared" si="120"/>
        <v>0</v>
      </c>
      <c r="Z76">
        <f t="shared" si="121"/>
        <v>376</v>
      </c>
      <c r="AA76">
        <f t="shared" si="122"/>
        <v>0</v>
      </c>
      <c r="AB76">
        <f t="shared" si="123"/>
        <v>0</v>
      </c>
      <c r="AC76" t="e">
        <f t="shared" si="76"/>
        <v>#N/A</v>
      </c>
      <c r="AD76" t="e">
        <f t="shared" si="77"/>
        <v>#N/A</v>
      </c>
      <c r="AE76" t="e">
        <f t="shared" si="124"/>
        <v>#N/A</v>
      </c>
      <c r="AF76" t="e">
        <f t="shared" si="125"/>
        <v>#N/A</v>
      </c>
      <c r="AG76" t="e">
        <f t="shared" si="126"/>
        <v>#N/A</v>
      </c>
      <c r="AH76" t="e">
        <f t="shared" si="127"/>
        <v>#N/A</v>
      </c>
      <c r="AI76" t="e">
        <f t="shared" si="128"/>
        <v>#N/A</v>
      </c>
      <c r="AJ76" t="e">
        <f t="shared" si="129"/>
        <v>#N/A</v>
      </c>
      <c r="AK76" t="e">
        <f t="shared" si="130"/>
        <v>#N/A</v>
      </c>
      <c r="AL76" t="e">
        <f t="shared" si="131"/>
        <v>#N/A</v>
      </c>
      <c r="AM76" t="e">
        <f t="shared" si="78"/>
        <v>#N/A</v>
      </c>
      <c r="AN76" t="e">
        <f t="shared" si="79"/>
        <v>#N/A</v>
      </c>
      <c r="AO76" t="e">
        <f t="shared" si="132"/>
        <v>#N/A</v>
      </c>
      <c r="AP76" t="e">
        <f t="shared" si="133"/>
        <v>#N/A</v>
      </c>
      <c r="AQ76" t="e">
        <f t="shared" si="134"/>
        <v>#N/A</v>
      </c>
      <c r="AR76" t="e">
        <f t="shared" si="135"/>
        <v>#N/A</v>
      </c>
      <c r="AS76" t="e">
        <f t="shared" si="136"/>
        <v>#N/A</v>
      </c>
      <c r="AT76" t="e">
        <f t="shared" si="137"/>
        <v>#N/A</v>
      </c>
      <c r="AU76" t="e">
        <f t="shared" si="138"/>
        <v>#N/A</v>
      </c>
      <c r="AV76" t="e">
        <f t="shared" si="139"/>
        <v>#N/A</v>
      </c>
      <c r="AW76" t="e">
        <f t="shared" si="80"/>
        <v>#N/A</v>
      </c>
      <c r="AX76" t="e">
        <f t="shared" si="81"/>
        <v>#N/A</v>
      </c>
      <c r="AY76" t="e">
        <f t="shared" si="82"/>
        <v>#N/A</v>
      </c>
      <c r="AZ76" t="e">
        <f t="shared" si="83"/>
        <v>#N/A</v>
      </c>
      <c r="BA76" t="e">
        <f t="shared" si="84"/>
        <v>#N/A</v>
      </c>
      <c r="BB76" t="e">
        <f t="shared" si="85"/>
        <v>#N/A</v>
      </c>
      <c r="BC76" t="e">
        <f t="shared" si="86"/>
        <v>#N/A</v>
      </c>
      <c r="BD76" t="e">
        <f t="shared" si="87"/>
        <v>#N/A</v>
      </c>
      <c r="BE76" t="e">
        <f t="shared" si="88"/>
        <v>#N/A</v>
      </c>
      <c r="BF76" t="e">
        <f t="shared" si="89"/>
        <v>#N/A</v>
      </c>
      <c r="BG76" t="e">
        <f t="shared" si="90"/>
        <v>#N/A</v>
      </c>
      <c r="BH76" t="e">
        <f t="shared" si="91"/>
        <v>#N/A</v>
      </c>
      <c r="BI76" t="e">
        <f t="shared" si="92"/>
        <v>#N/A</v>
      </c>
      <c r="BJ76" t="e">
        <f t="shared" si="93"/>
        <v>#N/A</v>
      </c>
      <c r="BK76" t="e">
        <f t="shared" si="94"/>
        <v>#N/A</v>
      </c>
      <c r="BL76" t="e">
        <f t="shared" si="95"/>
        <v>#N/A</v>
      </c>
      <c r="BM76" t="e">
        <f t="shared" si="96"/>
        <v>#N/A</v>
      </c>
      <c r="BN76" t="e">
        <f t="shared" si="97"/>
        <v>#N/A</v>
      </c>
      <c r="BO76" t="e">
        <f t="shared" si="98"/>
        <v>#N/A</v>
      </c>
      <c r="BP76" t="e">
        <f t="shared" si="99"/>
        <v>#N/A</v>
      </c>
      <c r="BQ76" t="e">
        <f t="shared" si="100"/>
        <v>#N/A</v>
      </c>
      <c r="BR76" t="e">
        <f t="shared" si="101"/>
        <v>#N/A</v>
      </c>
      <c r="BS76" t="e">
        <f t="shared" si="102"/>
        <v>#N/A</v>
      </c>
      <c r="BT76" t="e">
        <f t="shared" si="103"/>
        <v>#N/A</v>
      </c>
      <c r="BU76" t="e">
        <f t="shared" si="104"/>
        <v>#N/A</v>
      </c>
      <c r="BV76" t="e">
        <f t="shared" si="105"/>
        <v>#N/A</v>
      </c>
      <c r="BW76" t="e">
        <f t="shared" si="106"/>
        <v>#N/A</v>
      </c>
      <c r="BX76" t="e">
        <f t="shared" si="107"/>
        <v>#N/A</v>
      </c>
      <c r="BY76" t="e">
        <f t="shared" si="108"/>
        <v>#N/A</v>
      </c>
      <c r="BZ76" t="e">
        <f t="shared" si="109"/>
        <v>#N/A</v>
      </c>
    </row>
    <row r="77" spans="1:78" x14ac:dyDescent="0.3">
      <c r="A77" t="str">
        <f>日行情按到期月份分类!A77</f>
        <v>P812月</v>
      </c>
      <c r="B77" t="str">
        <f>日行情按到期月份分类!B77</f>
        <v>M1812-P-2550</v>
      </c>
      <c r="C77" t="str">
        <f>日行情按到期月份分类!C77</f>
        <v>豆粕期权M1812-P-2550</v>
      </c>
      <c r="D77">
        <f>日行情按到期月份分类!D77</f>
        <v>0</v>
      </c>
      <c r="E77">
        <f>日行情按到期月份分类!E77</f>
        <v>328</v>
      </c>
      <c r="F77">
        <f>日行情按到期月份分类!F77</f>
        <v>0</v>
      </c>
      <c r="G77">
        <f>日行情按到期月份分类!G77</f>
        <v>0</v>
      </c>
      <c r="I77" t="e">
        <f t="shared" si="110"/>
        <v>#N/A</v>
      </c>
      <c r="J77" t="e">
        <f t="shared" si="70"/>
        <v>#N/A</v>
      </c>
      <c r="K77" t="e">
        <f t="shared" si="71"/>
        <v>#N/A</v>
      </c>
      <c r="L77" t="e">
        <f t="shared" si="72"/>
        <v>#N/A</v>
      </c>
      <c r="M77" t="e">
        <f t="shared" si="73"/>
        <v>#N/A</v>
      </c>
      <c r="N77" t="e">
        <f t="shared" si="111"/>
        <v>#N/A</v>
      </c>
      <c r="O77" t="e">
        <f t="shared" si="112"/>
        <v>#N/A</v>
      </c>
      <c r="P77" t="e">
        <f t="shared" si="113"/>
        <v>#N/A</v>
      </c>
      <c r="Q77" t="e">
        <f t="shared" si="114"/>
        <v>#N/A</v>
      </c>
      <c r="R77" t="e">
        <f t="shared" si="115"/>
        <v>#N/A</v>
      </c>
      <c r="S77" t="e">
        <f t="shared" si="74"/>
        <v>#N/A</v>
      </c>
      <c r="T77" t="e">
        <f t="shared" si="75"/>
        <v>#N/A</v>
      </c>
      <c r="U77" t="e">
        <f t="shared" si="116"/>
        <v>#N/A</v>
      </c>
      <c r="V77" t="e">
        <f t="shared" si="117"/>
        <v>#N/A</v>
      </c>
      <c r="W77" t="e">
        <f t="shared" si="118"/>
        <v>#N/A</v>
      </c>
      <c r="X77" t="str">
        <f t="shared" si="119"/>
        <v>2550</v>
      </c>
      <c r="Y77">
        <f t="shared" si="120"/>
        <v>0</v>
      </c>
      <c r="Z77">
        <f t="shared" si="121"/>
        <v>328</v>
      </c>
      <c r="AA77">
        <f t="shared" si="122"/>
        <v>0</v>
      </c>
      <c r="AB77">
        <f t="shared" si="123"/>
        <v>0</v>
      </c>
      <c r="AC77" t="e">
        <f t="shared" si="76"/>
        <v>#N/A</v>
      </c>
      <c r="AD77" t="e">
        <f t="shared" si="77"/>
        <v>#N/A</v>
      </c>
      <c r="AE77" t="e">
        <f t="shared" si="124"/>
        <v>#N/A</v>
      </c>
      <c r="AF77" t="e">
        <f t="shared" si="125"/>
        <v>#N/A</v>
      </c>
      <c r="AG77" t="e">
        <f t="shared" si="126"/>
        <v>#N/A</v>
      </c>
      <c r="AH77" t="e">
        <f t="shared" si="127"/>
        <v>#N/A</v>
      </c>
      <c r="AI77" t="e">
        <f t="shared" si="128"/>
        <v>#N/A</v>
      </c>
      <c r="AJ77" t="e">
        <f t="shared" si="129"/>
        <v>#N/A</v>
      </c>
      <c r="AK77" t="e">
        <f t="shared" si="130"/>
        <v>#N/A</v>
      </c>
      <c r="AL77" t="e">
        <f t="shared" si="131"/>
        <v>#N/A</v>
      </c>
      <c r="AM77" t="e">
        <f t="shared" si="78"/>
        <v>#N/A</v>
      </c>
      <c r="AN77" t="e">
        <f t="shared" si="79"/>
        <v>#N/A</v>
      </c>
      <c r="AO77" t="e">
        <f t="shared" si="132"/>
        <v>#N/A</v>
      </c>
      <c r="AP77" t="e">
        <f t="shared" si="133"/>
        <v>#N/A</v>
      </c>
      <c r="AQ77" t="e">
        <f t="shared" si="134"/>
        <v>#N/A</v>
      </c>
      <c r="AR77" t="e">
        <f t="shared" si="135"/>
        <v>#N/A</v>
      </c>
      <c r="AS77" t="e">
        <f t="shared" si="136"/>
        <v>#N/A</v>
      </c>
      <c r="AT77" t="e">
        <f t="shared" si="137"/>
        <v>#N/A</v>
      </c>
      <c r="AU77" t="e">
        <f t="shared" si="138"/>
        <v>#N/A</v>
      </c>
      <c r="AV77" t="e">
        <f t="shared" si="139"/>
        <v>#N/A</v>
      </c>
      <c r="AW77" t="e">
        <f t="shared" si="80"/>
        <v>#N/A</v>
      </c>
      <c r="AX77" t="e">
        <f t="shared" si="81"/>
        <v>#N/A</v>
      </c>
      <c r="AY77" t="e">
        <f t="shared" si="82"/>
        <v>#N/A</v>
      </c>
      <c r="AZ77" t="e">
        <f t="shared" si="83"/>
        <v>#N/A</v>
      </c>
      <c r="BA77" t="e">
        <f t="shared" si="84"/>
        <v>#N/A</v>
      </c>
      <c r="BB77" t="e">
        <f t="shared" si="85"/>
        <v>#N/A</v>
      </c>
      <c r="BC77" t="e">
        <f t="shared" si="86"/>
        <v>#N/A</v>
      </c>
      <c r="BD77" t="e">
        <f t="shared" si="87"/>
        <v>#N/A</v>
      </c>
      <c r="BE77" t="e">
        <f t="shared" si="88"/>
        <v>#N/A</v>
      </c>
      <c r="BF77" t="e">
        <f t="shared" si="89"/>
        <v>#N/A</v>
      </c>
      <c r="BG77" t="e">
        <f t="shared" si="90"/>
        <v>#N/A</v>
      </c>
      <c r="BH77" t="e">
        <f t="shared" si="91"/>
        <v>#N/A</v>
      </c>
      <c r="BI77" t="e">
        <f t="shared" si="92"/>
        <v>#N/A</v>
      </c>
      <c r="BJ77" t="e">
        <f t="shared" si="93"/>
        <v>#N/A</v>
      </c>
      <c r="BK77" t="e">
        <f t="shared" si="94"/>
        <v>#N/A</v>
      </c>
      <c r="BL77" t="e">
        <f t="shared" si="95"/>
        <v>#N/A</v>
      </c>
      <c r="BM77" t="e">
        <f t="shared" si="96"/>
        <v>#N/A</v>
      </c>
      <c r="BN77" t="e">
        <f t="shared" si="97"/>
        <v>#N/A</v>
      </c>
      <c r="BO77" t="e">
        <f t="shared" si="98"/>
        <v>#N/A</v>
      </c>
      <c r="BP77" t="e">
        <f t="shared" si="99"/>
        <v>#N/A</v>
      </c>
      <c r="BQ77" t="e">
        <f t="shared" si="100"/>
        <v>#N/A</v>
      </c>
      <c r="BR77" t="e">
        <f t="shared" si="101"/>
        <v>#N/A</v>
      </c>
      <c r="BS77" t="e">
        <f t="shared" si="102"/>
        <v>#N/A</v>
      </c>
      <c r="BT77" t="e">
        <f t="shared" si="103"/>
        <v>#N/A</v>
      </c>
      <c r="BU77" t="e">
        <f t="shared" si="104"/>
        <v>#N/A</v>
      </c>
      <c r="BV77" t="e">
        <f t="shared" si="105"/>
        <v>#N/A</v>
      </c>
      <c r="BW77" t="e">
        <f t="shared" si="106"/>
        <v>#N/A</v>
      </c>
      <c r="BX77" t="e">
        <f t="shared" si="107"/>
        <v>#N/A</v>
      </c>
      <c r="BY77" t="e">
        <f t="shared" si="108"/>
        <v>#N/A</v>
      </c>
      <c r="BZ77" t="e">
        <f t="shared" si="109"/>
        <v>#N/A</v>
      </c>
    </row>
    <row r="78" spans="1:78" x14ac:dyDescent="0.3">
      <c r="A78" t="str">
        <f>日行情按到期月份分类!A78</f>
        <v>P812月</v>
      </c>
      <c r="B78" t="str">
        <f>日行情按到期月份分类!B78</f>
        <v>M1812-P-2600</v>
      </c>
      <c r="C78" t="str">
        <f>日行情按到期月份分类!C78</f>
        <v>豆粕期权M1812-P-2600</v>
      </c>
      <c r="D78">
        <f>日行情按到期月份分类!D78</f>
        <v>0</v>
      </c>
      <c r="E78">
        <f>日行情按到期月份分类!E78</f>
        <v>490</v>
      </c>
      <c r="F78">
        <f>日行情按到期月份分类!F78</f>
        <v>0</v>
      </c>
      <c r="G78">
        <f>日行情按到期月份分类!G78</f>
        <v>0</v>
      </c>
      <c r="I78" t="e">
        <f t="shared" si="110"/>
        <v>#N/A</v>
      </c>
      <c r="J78" t="e">
        <f t="shared" si="70"/>
        <v>#N/A</v>
      </c>
      <c r="K78" t="e">
        <f t="shared" si="71"/>
        <v>#N/A</v>
      </c>
      <c r="L78" t="e">
        <f t="shared" si="72"/>
        <v>#N/A</v>
      </c>
      <c r="M78" t="e">
        <f t="shared" si="73"/>
        <v>#N/A</v>
      </c>
      <c r="N78" t="e">
        <f t="shared" si="111"/>
        <v>#N/A</v>
      </c>
      <c r="O78" t="e">
        <f t="shared" si="112"/>
        <v>#N/A</v>
      </c>
      <c r="P78" t="e">
        <f t="shared" si="113"/>
        <v>#N/A</v>
      </c>
      <c r="Q78" t="e">
        <f t="shared" si="114"/>
        <v>#N/A</v>
      </c>
      <c r="R78" t="e">
        <f t="shared" si="115"/>
        <v>#N/A</v>
      </c>
      <c r="S78" t="e">
        <f t="shared" si="74"/>
        <v>#N/A</v>
      </c>
      <c r="T78" t="e">
        <f t="shared" si="75"/>
        <v>#N/A</v>
      </c>
      <c r="U78" t="e">
        <f t="shared" si="116"/>
        <v>#N/A</v>
      </c>
      <c r="V78" t="e">
        <f t="shared" si="117"/>
        <v>#N/A</v>
      </c>
      <c r="W78" t="e">
        <f t="shared" si="118"/>
        <v>#N/A</v>
      </c>
      <c r="X78" t="str">
        <f t="shared" si="119"/>
        <v>2600</v>
      </c>
      <c r="Y78">
        <f t="shared" si="120"/>
        <v>0</v>
      </c>
      <c r="Z78">
        <f t="shared" si="121"/>
        <v>490</v>
      </c>
      <c r="AA78">
        <f t="shared" si="122"/>
        <v>0</v>
      </c>
      <c r="AB78">
        <f t="shared" si="123"/>
        <v>0</v>
      </c>
      <c r="AC78" t="e">
        <f t="shared" si="76"/>
        <v>#N/A</v>
      </c>
      <c r="AD78" t="e">
        <f t="shared" si="77"/>
        <v>#N/A</v>
      </c>
      <c r="AE78" t="e">
        <f t="shared" si="124"/>
        <v>#N/A</v>
      </c>
      <c r="AF78" t="e">
        <f t="shared" si="125"/>
        <v>#N/A</v>
      </c>
      <c r="AG78" t="e">
        <f t="shared" si="126"/>
        <v>#N/A</v>
      </c>
      <c r="AH78" t="e">
        <f t="shared" si="127"/>
        <v>#N/A</v>
      </c>
      <c r="AI78" t="e">
        <f t="shared" si="128"/>
        <v>#N/A</v>
      </c>
      <c r="AJ78" t="e">
        <f t="shared" si="129"/>
        <v>#N/A</v>
      </c>
      <c r="AK78" t="e">
        <f t="shared" si="130"/>
        <v>#N/A</v>
      </c>
      <c r="AL78" t="e">
        <f t="shared" si="131"/>
        <v>#N/A</v>
      </c>
      <c r="AM78" t="e">
        <f t="shared" si="78"/>
        <v>#N/A</v>
      </c>
      <c r="AN78" t="e">
        <f t="shared" si="79"/>
        <v>#N/A</v>
      </c>
      <c r="AO78" t="e">
        <f t="shared" si="132"/>
        <v>#N/A</v>
      </c>
      <c r="AP78" t="e">
        <f t="shared" si="133"/>
        <v>#N/A</v>
      </c>
      <c r="AQ78" t="e">
        <f t="shared" si="134"/>
        <v>#N/A</v>
      </c>
      <c r="AR78" t="e">
        <f t="shared" si="135"/>
        <v>#N/A</v>
      </c>
      <c r="AS78" t="e">
        <f t="shared" si="136"/>
        <v>#N/A</v>
      </c>
      <c r="AT78" t="e">
        <f t="shared" si="137"/>
        <v>#N/A</v>
      </c>
      <c r="AU78" t="e">
        <f t="shared" si="138"/>
        <v>#N/A</v>
      </c>
      <c r="AV78" t="e">
        <f t="shared" si="139"/>
        <v>#N/A</v>
      </c>
      <c r="AW78" t="e">
        <f t="shared" si="80"/>
        <v>#N/A</v>
      </c>
      <c r="AX78" t="e">
        <f t="shared" si="81"/>
        <v>#N/A</v>
      </c>
      <c r="AY78" t="e">
        <f t="shared" si="82"/>
        <v>#N/A</v>
      </c>
      <c r="AZ78" t="e">
        <f t="shared" si="83"/>
        <v>#N/A</v>
      </c>
      <c r="BA78" t="e">
        <f t="shared" si="84"/>
        <v>#N/A</v>
      </c>
      <c r="BB78" t="e">
        <f t="shared" si="85"/>
        <v>#N/A</v>
      </c>
      <c r="BC78" t="e">
        <f t="shared" si="86"/>
        <v>#N/A</v>
      </c>
      <c r="BD78" t="e">
        <f t="shared" si="87"/>
        <v>#N/A</v>
      </c>
      <c r="BE78" t="e">
        <f t="shared" si="88"/>
        <v>#N/A</v>
      </c>
      <c r="BF78" t="e">
        <f t="shared" si="89"/>
        <v>#N/A</v>
      </c>
      <c r="BG78" t="e">
        <f t="shared" si="90"/>
        <v>#N/A</v>
      </c>
      <c r="BH78" t="e">
        <f t="shared" si="91"/>
        <v>#N/A</v>
      </c>
      <c r="BI78" t="e">
        <f t="shared" si="92"/>
        <v>#N/A</v>
      </c>
      <c r="BJ78" t="e">
        <f t="shared" si="93"/>
        <v>#N/A</v>
      </c>
      <c r="BK78" t="e">
        <f t="shared" si="94"/>
        <v>#N/A</v>
      </c>
      <c r="BL78" t="e">
        <f t="shared" si="95"/>
        <v>#N/A</v>
      </c>
      <c r="BM78" t="e">
        <f t="shared" si="96"/>
        <v>#N/A</v>
      </c>
      <c r="BN78" t="e">
        <f t="shared" si="97"/>
        <v>#N/A</v>
      </c>
      <c r="BO78" t="e">
        <f t="shared" si="98"/>
        <v>#N/A</v>
      </c>
      <c r="BP78" t="e">
        <f t="shared" si="99"/>
        <v>#N/A</v>
      </c>
      <c r="BQ78" t="e">
        <f t="shared" si="100"/>
        <v>#N/A</v>
      </c>
      <c r="BR78" t="e">
        <f t="shared" si="101"/>
        <v>#N/A</v>
      </c>
      <c r="BS78" t="e">
        <f t="shared" si="102"/>
        <v>#N/A</v>
      </c>
      <c r="BT78" t="e">
        <f t="shared" si="103"/>
        <v>#N/A</v>
      </c>
      <c r="BU78" t="e">
        <f t="shared" si="104"/>
        <v>#N/A</v>
      </c>
      <c r="BV78" t="e">
        <f t="shared" si="105"/>
        <v>#N/A</v>
      </c>
      <c r="BW78" t="e">
        <f t="shared" si="106"/>
        <v>#N/A</v>
      </c>
      <c r="BX78" t="e">
        <f t="shared" si="107"/>
        <v>#N/A</v>
      </c>
      <c r="BY78" t="e">
        <f t="shared" si="108"/>
        <v>#N/A</v>
      </c>
      <c r="BZ78" t="e">
        <f t="shared" si="109"/>
        <v>#N/A</v>
      </c>
    </row>
    <row r="79" spans="1:78" x14ac:dyDescent="0.3">
      <c r="A79" t="str">
        <f>日行情按到期月份分类!A79</f>
        <v>P812月</v>
      </c>
      <c r="B79" t="str">
        <f>日行情按到期月份分类!B79</f>
        <v>M1812-P-2650</v>
      </c>
      <c r="C79" t="str">
        <f>日行情按到期月份分类!C79</f>
        <v>豆粕期权M1812-P-2650</v>
      </c>
      <c r="D79">
        <f>日行情按到期月份分类!D79</f>
        <v>20</v>
      </c>
      <c r="E79">
        <f>日行情按到期月份分类!E79</f>
        <v>186</v>
      </c>
      <c r="F79">
        <f>日行情按到期月份分类!F79</f>
        <v>20</v>
      </c>
      <c r="G79">
        <f>日行情按到期月份分类!G79</f>
        <v>20</v>
      </c>
      <c r="I79" t="e">
        <f t="shared" si="110"/>
        <v>#N/A</v>
      </c>
      <c r="J79" t="e">
        <f t="shared" si="70"/>
        <v>#N/A</v>
      </c>
      <c r="K79" t="e">
        <f t="shared" si="71"/>
        <v>#N/A</v>
      </c>
      <c r="L79" t="e">
        <f t="shared" si="72"/>
        <v>#N/A</v>
      </c>
      <c r="M79" t="e">
        <f t="shared" si="73"/>
        <v>#N/A</v>
      </c>
      <c r="N79" t="e">
        <f t="shared" si="111"/>
        <v>#N/A</v>
      </c>
      <c r="O79" t="e">
        <f t="shared" si="112"/>
        <v>#N/A</v>
      </c>
      <c r="P79" t="e">
        <f t="shared" si="113"/>
        <v>#N/A</v>
      </c>
      <c r="Q79" t="e">
        <f t="shared" si="114"/>
        <v>#N/A</v>
      </c>
      <c r="R79" t="e">
        <f t="shared" si="115"/>
        <v>#N/A</v>
      </c>
      <c r="S79" t="e">
        <f t="shared" si="74"/>
        <v>#N/A</v>
      </c>
      <c r="T79" t="e">
        <f t="shared" si="75"/>
        <v>#N/A</v>
      </c>
      <c r="U79" t="e">
        <f t="shared" si="116"/>
        <v>#N/A</v>
      </c>
      <c r="V79" t="e">
        <f t="shared" si="117"/>
        <v>#N/A</v>
      </c>
      <c r="W79" t="e">
        <f t="shared" si="118"/>
        <v>#N/A</v>
      </c>
      <c r="X79" t="str">
        <f t="shared" si="119"/>
        <v>2650</v>
      </c>
      <c r="Y79">
        <f t="shared" si="120"/>
        <v>20</v>
      </c>
      <c r="Z79">
        <f t="shared" si="121"/>
        <v>186</v>
      </c>
      <c r="AA79">
        <f t="shared" si="122"/>
        <v>20</v>
      </c>
      <c r="AB79">
        <f t="shared" si="123"/>
        <v>20</v>
      </c>
      <c r="AC79" t="e">
        <f t="shared" si="76"/>
        <v>#N/A</v>
      </c>
      <c r="AD79" t="e">
        <f t="shared" si="77"/>
        <v>#N/A</v>
      </c>
      <c r="AE79" t="e">
        <f t="shared" si="124"/>
        <v>#N/A</v>
      </c>
      <c r="AF79" t="e">
        <f t="shared" si="125"/>
        <v>#N/A</v>
      </c>
      <c r="AG79" t="e">
        <f t="shared" si="126"/>
        <v>#N/A</v>
      </c>
      <c r="AH79" t="e">
        <f t="shared" si="127"/>
        <v>#N/A</v>
      </c>
      <c r="AI79" t="e">
        <f t="shared" si="128"/>
        <v>#N/A</v>
      </c>
      <c r="AJ79" t="e">
        <f t="shared" si="129"/>
        <v>#N/A</v>
      </c>
      <c r="AK79" t="e">
        <f t="shared" si="130"/>
        <v>#N/A</v>
      </c>
      <c r="AL79" t="e">
        <f t="shared" si="131"/>
        <v>#N/A</v>
      </c>
      <c r="AM79" t="e">
        <f t="shared" si="78"/>
        <v>#N/A</v>
      </c>
      <c r="AN79" t="e">
        <f t="shared" si="79"/>
        <v>#N/A</v>
      </c>
      <c r="AO79" t="e">
        <f t="shared" si="132"/>
        <v>#N/A</v>
      </c>
      <c r="AP79" t="e">
        <f t="shared" si="133"/>
        <v>#N/A</v>
      </c>
      <c r="AQ79" t="e">
        <f t="shared" si="134"/>
        <v>#N/A</v>
      </c>
      <c r="AR79" t="e">
        <f t="shared" si="135"/>
        <v>#N/A</v>
      </c>
      <c r="AS79" t="e">
        <f t="shared" si="136"/>
        <v>#N/A</v>
      </c>
      <c r="AT79" t="e">
        <f t="shared" si="137"/>
        <v>#N/A</v>
      </c>
      <c r="AU79" t="e">
        <f t="shared" si="138"/>
        <v>#N/A</v>
      </c>
      <c r="AV79" t="e">
        <f t="shared" si="139"/>
        <v>#N/A</v>
      </c>
      <c r="AW79" t="e">
        <f t="shared" si="80"/>
        <v>#N/A</v>
      </c>
      <c r="AX79" t="e">
        <f t="shared" si="81"/>
        <v>#N/A</v>
      </c>
      <c r="AY79" t="e">
        <f t="shared" si="82"/>
        <v>#N/A</v>
      </c>
      <c r="AZ79" t="e">
        <f t="shared" si="83"/>
        <v>#N/A</v>
      </c>
      <c r="BA79" t="e">
        <f t="shared" si="84"/>
        <v>#N/A</v>
      </c>
      <c r="BB79" t="e">
        <f t="shared" si="85"/>
        <v>#N/A</v>
      </c>
      <c r="BC79" t="e">
        <f t="shared" si="86"/>
        <v>#N/A</v>
      </c>
      <c r="BD79" t="e">
        <f t="shared" si="87"/>
        <v>#N/A</v>
      </c>
      <c r="BE79" t="e">
        <f t="shared" si="88"/>
        <v>#N/A</v>
      </c>
      <c r="BF79" t="e">
        <f t="shared" si="89"/>
        <v>#N/A</v>
      </c>
      <c r="BG79" t="e">
        <f t="shared" si="90"/>
        <v>#N/A</v>
      </c>
      <c r="BH79" t="e">
        <f t="shared" si="91"/>
        <v>#N/A</v>
      </c>
      <c r="BI79" t="e">
        <f t="shared" si="92"/>
        <v>#N/A</v>
      </c>
      <c r="BJ79" t="e">
        <f t="shared" si="93"/>
        <v>#N/A</v>
      </c>
      <c r="BK79" t="e">
        <f t="shared" si="94"/>
        <v>#N/A</v>
      </c>
      <c r="BL79" t="e">
        <f t="shared" si="95"/>
        <v>#N/A</v>
      </c>
      <c r="BM79" t="e">
        <f t="shared" si="96"/>
        <v>#N/A</v>
      </c>
      <c r="BN79" t="e">
        <f t="shared" si="97"/>
        <v>#N/A</v>
      </c>
      <c r="BO79" t="e">
        <f t="shared" si="98"/>
        <v>#N/A</v>
      </c>
      <c r="BP79" t="e">
        <f t="shared" si="99"/>
        <v>#N/A</v>
      </c>
      <c r="BQ79" t="e">
        <f t="shared" si="100"/>
        <v>#N/A</v>
      </c>
      <c r="BR79" t="e">
        <f t="shared" si="101"/>
        <v>#N/A</v>
      </c>
      <c r="BS79" t="e">
        <f t="shared" si="102"/>
        <v>#N/A</v>
      </c>
      <c r="BT79" t="e">
        <f t="shared" si="103"/>
        <v>#N/A</v>
      </c>
      <c r="BU79" t="e">
        <f t="shared" si="104"/>
        <v>#N/A</v>
      </c>
      <c r="BV79" t="e">
        <f t="shared" si="105"/>
        <v>#N/A</v>
      </c>
      <c r="BW79" t="e">
        <f t="shared" si="106"/>
        <v>#N/A</v>
      </c>
      <c r="BX79" t="e">
        <f t="shared" si="107"/>
        <v>#N/A</v>
      </c>
      <c r="BY79" t="e">
        <f t="shared" si="108"/>
        <v>#N/A</v>
      </c>
      <c r="BZ79" t="e">
        <f t="shared" si="109"/>
        <v>#N/A</v>
      </c>
    </row>
    <row r="80" spans="1:78" x14ac:dyDescent="0.3">
      <c r="A80" t="str">
        <f>日行情按到期月份分类!A80</f>
        <v>P812月</v>
      </c>
      <c r="B80" t="str">
        <f>日行情按到期月份分类!B80</f>
        <v>M1812-P-2700</v>
      </c>
      <c r="C80" t="str">
        <f>日行情按到期月份分类!C80</f>
        <v>豆粕期权M1812-P-2700</v>
      </c>
      <c r="D80">
        <f>日行情按到期月份分类!D80</f>
        <v>0</v>
      </c>
      <c r="E80">
        <f>日行情按到期月份分类!E80</f>
        <v>172</v>
      </c>
      <c r="F80">
        <f>日行情按到期月份分类!F80</f>
        <v>0</v>
      </c>
      <c r="G80">
        <f>日行情按到期月份分类!G80</f>
        <v>0</v>
      </c>
      <c r="I80" t="e">
        <f t="shared" si="110"/>
        <v>#N/A</v>
      </c>
      <c r="J80" t="e">
        <f t="shared" si="70"/>
        <v>#N/A</v>
      </c>
      <c r="K80" t="e">
        <f t="shared" si="71"/>
        <v>#N/A</v>
      </c>
      <c r="L80" t="e">
        <f t="shared" si="72"/>
        <v>#N/A</v>
      </c>
      <c r="M80" t="e">
        <f t="shared" si="73"/>
        <v>#N/A</v>
      </c>
      <c r="N80" t="e">
        <f t="shared" si="111"/>
        <v>#N/A</v>
      </c>
      <c r="O80" t="e">
        <f t="shared" si="112"/>
        <v>#N/A</v>
      </c>
      <c r="P80" t="e">
        <f t="shared" si="113"/>
        <v>#N/A</v>
      </c>
      <c r="Q80" t="e">
        <f t="shared" si="114"/>
        <v>#N/A</v>
      </c>
      <c r="R80" t="e">
        <f t="shared" si="115"/>
        <v>#N/A</v>
      </c>
      <c r="S80" t="e">
        <f t="shared" si="74"/>
        <v>#N/A</v>
      </c>
      <c r="T80" t="e">
        <f t="shared" si="75"/>
        <v>#N/A</v>
      </c>
      <c r="U80" t="e">
        <f t="shared" si="116"/>
        <v>#N/A</v>
      </c>
      <c r="V80" t="e">
        <f t="shared" si="117"/>
        <v>#N/A</v>
      </c>
      <c r="W80" t="e">
        <f t="shared" si="118"/>
        <v>#N/A</v>
      </c>
      <c r="X80" t="str">
        <f t="shared" si="119"/>
        <v>2700</v>
      </c>
      <c r="Y80">
        <f t="shared" si="120"/>
        <v>0</v>
      </c>
      <c r="Z80">
        <f t="shared" si="121"/>
        <v>172</v>
      </c>
      <c r="AA80">
        <f t="shared" si="122"/>
        <v>0</v>
      </c>
      <c r="AB80">
        <f t="shared" si="123"/>
        <v>0</v>
      </c>
      <c r="AC80" t="e">
        <f t="shared" si="76"/>
        <v>#N/A</v>
      </c>
      <c r="AD80" t="e">
        <f t="shared" si="77"/>
        <v>#N/A</v>
      </c>
      <c r="AE80" t="e">
        <f t="shared" si="124"/>
        <v>#N/A</v>
      </c>
      <c r="AF80" t="e">
        <f t="shared" si="125"/>
        <v>#N/A</v>
      </c>
      <c r="AG80" t="e">
        <f t="shared" si="126"/>
        <v>#N/A</v>
      </c>
      <c r="AH80" t="e">
        <f t="shared" si="127"/>
        <v>#N/A</v>
      </c>
      <c r="AI80" t="e">
        <f t="shared" si="128"/>
        <v>#N/A</v>
      </c>
      <c r="AJ80" t="e">
        <f t="shared" si="129"/>
        <v>#N/A</v>
      </c>
      <c r="AK80" t="e">
        <f t="shared" si="130"/>
        <v>#N/A</v>
      </c>
      <c r="AL80" t="e">
        <f t="shared" si="131"/>
        <v>#N/A</v>
      </c>
      <c r="AM80" t="e">
        <f t="shared" si="78"/>
        <v>#N/A</v>
      </c>
      <c r="AN80" t="e">
        <f t="shared" si="79"/>
        <v>#N/A</v>
      </c>
      <c r="AO80" t="e">
        <f t="shared" si="132"/>
        <v>#N/A</v>
      </c>
      <c r="AP80" t="e">
        <f t="shared" si="133"/>
        <v>#N/A</v>
      </c>
      <c r="AQ80" t="e">
        <f t="shared" si="134"/>
        <v>#N/A</v>
      </c>
      <c r="AR80" t="e">
        <f t="shared" si="135"/>
        <v>#N/A</v>
      </c>
      <c r="AS80" t="e">
        <f t="shared" si="136"/>
        <v>#N/A</v>
      </c>
      <c r="AT80" t="e">
        <f t="shared" si="137"/>
        <v>#N/A</v>
      </c>
      <c r="AU80" t="e">
        <f t="shared" si="138"/>
        <v>#N/A</v>
      </c>
      <c r="AV80" t="e">
        <f t="shared" si="139"/>
        <v>#N/A</v>
      </c>
      <c r="AW80" t="e">
        <f t="shared" si="80"/>
        <v>#N/A</v>
      </c>
      <c r="AX80" t="e">
        <f t="shared" si="81"/>
        <v>#N/A</v>
      </c>
      <c r="AY80" t="e">
        <f t="shared" si="82"/>
        <v>#N/A</v>
      </c>
      <c r="AZ80" t="e">
        <f t="shared" si="83"/>
        <v>#N/A</v>
      </c>
      <c r="BA80" t="e">
        <f t="shared" si="84"/>
        <v>#N/A</v>
      </c>
      <c r="BB80" t="e">
        <f t="shared" si="85"/>
        <v>#N/A</v>
      </c>
      <c r="BC80" t="e">
        <f t="shared" si="86"/>
        <v>#N/A</v>
      </c>
      <c r="BD80" t="e">
        <f t="shared" si="87"/>
        <v>#N/A</v>
      </c>
      <c r="BE80" t="e">
        <f t="shared" si="88"/>
        <v>#N/A</v>
      </c>
      <c r="BF80" t="e">
        <f t="shared" si="89"/>
        <v>#N/A</v>
      </c>
      <c r="BG80" t="e">
        <f t="shared" si="90"/>
        <v>#N/A</v>
      </c>
      <c r="BH80" t="e">
        <f t="shared" si="91"/>
        <v>#N/A</v>
      </c>
      <c r="BI80" t="e">
        <f t="shared" si="92"/>
        <v>#N/A</v>
      </c>
      <c r="BJ80" t="e">
        <f t="shared" si="93"/>
        <v>#N/A</v>
      </c>
      <c r="BK80" t="e">
        <f t="shared" si="94"/>
        <v>#N/A</v>
      </c>
      <c r="BL80" t="e">
        <f t="shared" si="95"/>
        <v>#N/A</v>
      </c>
      <c r="BM80" t="e">
        <f t="shared" si="96"/>
        <v>#N/A</v>
      </c>
      <c r="BN80" t="e">
        <f t="shared" si="97"/>
        <v>#N/A</v>
      </c>
      <c r="BO80" t="e">
        <f t="shared" si="98"/>
        <v>#N/A</v>
      </c>
      <c r="BP80" t="e">
        <f t="shared" si="99"/>
        <v>#N/A</v>
      </c>
      <c r="BQ80" t="e">
        <f t="shared" si="100"/>
        <v>#N/A</v>
      </c>
      <c r="BR80" t="e">
        <f t="shared" si="101"/>
        <v>#N/A</v>
      </c>
      <c r="BS80" t="e">
        <f t="shared" si="102"/>
        <v>#N/A</v>
      </c>
      <c r="BT80" t="e">
        <f t="shared" si="103"/>
        <v>#N/A</v>
      </c>
      <c r="BU80" t="e">
        <f t="shared" si="104"/>
        <v>#N/A</v>
      </c>
      <c r="BV80" t="e">
        <f t="shared" si="105"/>
        <v>#N/A</v>
      </c>
      <c r="BW80" t="e">
        <f t="shared" si="106"/>
        <v>#N/A</v>
      </c>
      <c r="BX80" t="e">
        <f t="shared" si="107"/>
        <v>#N/A</v>
      </c>
      <c r="BY80" t="e">
        <f t="shared" si="108"/>
        <v>#N/A</v>
      </c>
      <c r="BZ80" t="e">
        <f t="shared" si="109"/>
        <v>#N/A</v>
      </c>
    </row>
    <row r="81" spans="1:78" x14ac:dyDescent="0.3">
      <c r="A81" t="str">
        <f>日行情按到期月份分类!A81</f>
        <v>P812月</v>
      </c>
      <c r="B81" t="str">
        <f>日行情按到期月份分类!B81</f>
        <v>M1812-P-2750</v>
      </c>
      <c r="C81" t="str">
        <f>日行情按到期月份分类!C81</f>
        <v>豆粕期权M1812-P-2750</v>
      </c>
      <c r="D81">
        <f>日行情按到期月份分类!D81</f>
        <v>0</v>
      </c>
      <c r="E81">
        <f>日行情按到期月份分类!E81</f>
        <v>60</v>
      </c>
      <c r="F81">
        <f>日行情按到期月份分类!F81</f>
        <v>0</v>
      </c>
      <c r="G81">
        <f>日行情按到期月份分类!G81</f>
        <v>0</v>
      </c>
      <c r="I81" t="e">
        <f t="shared" si="110"/>
        <v>#N/A</v>
      </c>
      <c r="J81" t="e">
        <f t="shared" si="70"/>
        <v>#N/A</v>
      </c>
      <c r="K81" t="e">
        <f t="shared" si="71"/>
        <v>#N/A</v>
      </c>
      <c r="L81" t="e">
        <f t="shared" si="72"/>
        <v>#N/A</v>
      </c>
      <c r="M81" t="e">
        <f t="shared" si="73"/>
        <v>#N/A</v>
      </c>
      <c r="N81" t="e">
        <f t="shared" si="111"/>
        <v>#N/A</v>
      </c>
      <c r="O81" t="e">
        <f t="shared" si="112"/>
        <v>#N/A</v>
      </c>
      <c r="P81" t="e">
        <f t="shared" si="113"/>
        <v>#N/A</v>
      </c>
      <c r="Q81" t="e">
        <f t="shared" si="114"/>
        <v>#N/A</v>
      </c>
      <c r="R81" t="e">
        <f t="shared" si="115"/>
        <v>#N/A</v>
      </c>
      <c r="S81" t="e">
        <f t="shared" si="74"/>
        <v>#N/A</v>
      </c>
      <c r="T81" t="e">
        <f t="shared" si="75"/>
        <v>#N/A</v>
      </c>
      <c r="U81" t="e">
        <f t="shared" si="116"/>
        <v>#N/A</v>
      </c>
      <c r="V81" t="e">
        <f t="shared" si="117"/>
        <v>#N/A</v>
      </c>
      <c r="W81" t="e">
        <f t="shared" si="118"/>
        <v>#N/A</v>
      </c>
      <c r="X81" t="str">
        <f t="shared" si="119"/>
        <v>2750</v>
      </c>
      <c r="Y81">
        <f t="shared" si="120"/>
        <v>0</v>
      </c>
      <c r="Z81">
        <f t="shared" si="121"/>
        <v>60</v>
      </c>
      <c r="AA81">
        <f t="shared" si="122"/>
        <v>0</v>
      </c>
      <c r="AB81">
        <f t="shared" si="123"/>
        <v>0</v>
      </c>
      <c r="AC81" t="e">
        <f t="shared" si="76"/>
        <v>#N/A</v>
      </c>
      <c r="AD81" t="e">
        <f t="shared" si="77"/>
        <v>#N/A</v>
      </c>
      <c r="AE81" t="e">
        <f t="shared" si="124"/>
        <v>#N/A</v>
      </c>
      <c r="AF81" t="e">
        <f t="shared" si="125"/>
        <v>#N/A</v>
      </c>
      <c r="AG81" t="e">
        <f t="shared" si="126"/>
        <v>#N/A</v>
      </c>
      <c r="AH81" t="e">
        <f t="shared" si="127"/>
        <v>#N/A</v>
      </c>
      <c r="AI81" t="e">
        <f t="shared" si="128"/>
        <v>#N/A</v>
      </c>
      <c r="AJ81" t="e">
        <f t="shared" si="129"/>
        <v>#N/A</v>
      </c>
      <c r="AK81" t="e">
        <f t="shared" si="130"/>
        <v>#N/A</v>
      </c>
      <c r="AL81" t="e">
        <f t="shared" si="131"/>
        <v>#N/A</v>
      </c>
      <c r="AM81" t="e">
        <f t="shared" si="78"/>
        <v>#N/A</v>
      </c>
      <c r="AN81" t="e">
        <f t="shared" si="79"/>
        <v>#N/A</v>
      </c>
      <c r="AO81" t="e">
        <f t="shared" si="132"/>
        <v>#N/A</v>
      </c>
      <c r="AP81" t="e">
        <f t="shared" si="133"/>
        <v>#N/A</v>
      </c>
      <c r="AQ81" t="e">
        <f t="shared" si="134"/>
        <v>#N/A</v>
      </c>
      <c r="AR81" t="e">
        <f t="shared" si="135"/>
        <v>#N/A</v>
      </c>
      <c r="AS81" t="e">
        <f t="shared" si="136"/>
        <v>#N/A</v>
      </c>
      <c r="AT81" t="e">
        <f t="shared" si="137"/>
        <v>#N/A</v>
      </c>
      <c r="AU81" t="e">
        <f t="shared" si="138"/>
        <v>#N/A</v>
      </c>
      <c r="AV81" t="e">
        <f t="shared" si="139"/>
        <v>#N/A</v>
      </c>
      <c r="AW81" t="e">
        <f t="shared" si="80"/>
        <v>#N/A</v>
      </c>
      <c r="AX81" t="e">
        <f t="shared" si="81"/>
        <v>#N/A</v>
      </c>
      <c r="AY81" t="e">
        <f t="shared" si="82"/>
        <v>#N/A</v>
      </c>
      <c r="AZ81" t="e">
        <f t="shared" si="83"/>
        <v>#N/A</v>
      </c>
      <c r="BA81" t="e">
        <f t="shared" si="84"/>
        <v>#N/A</v>
      </c>
      <c r="BB81" t="e">
        <f t="shared" si="85"/>
        <v>#N/A</v>
      </c>
      <c r="BC81" t="e">
        <f t="shared" si="86"/>
        <v>#N/A</v>
      </c>
      <c r="BD81" t="e">
        <f t="shared" si="87"/>
        <v>#N/A</v>
      </c>
      <c r="BE81" t="e">
        <f t="shared" si="88"/>
        <v>#N/A</v>
      </c>
      <c r="BF81" t="e">
        <f t="shared" si="89"/>
        <v>#N/A</v>
      </c>
      <c r="BG81" t="e">
        <f t="shared" si="90"/>
        <v>#N/A</v>
      </c>
      <c r="BH81" t="e">
        <f t="shared" si="91"/>
        <v>#N/A</v>
      </c>
      <c r="BI81" t="e">
        <f t="shared" si="92"/>
        <v>#N/A</v>
      </c>
      <c r="BJ81" t="e">
        <f t="shared" si="93"/>
        <v>#N/A</v>
      </c>
      <c r="BK81" t="e">
        <f t="shared" si="94"/>
        <v>#N/A</v>
      </c>
      <c r="BL81" t="e">
        <f t="shared" si="95"/>
        <v>#N/A</v>
      </c>
      <c r="BM81" t="e">
        <f t="shared" si="96"/>
        <v>#N/A</v>
      </c>
      <c r="BN81" t="e">
        <f t="shared" si="97"/>
        <v>#N/A</v>
      </c>
      <c r="BO81" t="e">
        <f t="shared" si="98"/>
        <v>#N/A</v>
      </c>
      <c r="BP81" t="e">
        <f t="shared" si="99"/>
        <v>#N/A</v>
      </c>
      <c r="BQ81" t="e">
        <f t="shared" si="100"/>
        <v>#N/A</v>
      </c>
      <c r="BR81" t="e">
        <f t="shared" si="101"/>
        <v>#N/A</v>
      </c>
      <c r="BS81" t="e">
        <f t="shared" si="102"/>
        <v>#N/A</v>
      </c>
      <c r="BT81" t="e">
        <f t="shared" si="103"/>
        <v>#N/A</v>
      </c>
      <c r="BU81" t="e">
        <f t="shared" si="104"/>
        <v>#N/A</v>
      </c>
      <c r="BV81" t="e">
        <f t="shared" si="105"/>
        <v>#N/A</v>
      </c>
      <c r="BW81" t="e">
        <f t="shared" si="106"/>
        <v>#N/A</v>
      </c>
      <c r="BX81" t="e">
        <f t="shared" si="107"/>
        <v>#N/A</v>
      </c>
      <c r="BY81" t="e">
        <f t="shared" si="108"/>
        <v>#N/A</v>
      </c>
      <c r="BZ81" t="e">
        <f t="shared" si="109"/>
        <v>#N/A</v>
      </c>
    </row>
    <row r="82" spans="1:78" x14ac:dyDescent="0.3">
      <c r="A82" t="str">
        <f>日行情按到期月份分类!A82</f>
        <v>P812月</v>
      </c>
      <c r="B82" t="str">
        <f>日行情按到期月份分类!B82</f>
        <v>M1812-P-2800</v>
      </c>
      <c r="C82" t="str">
        <f>日行情按到期月份分类!C82</f>
        <v>豆粕期权M1812-P-2800</v>
      </c>
      <c r="D82">
        <f>日行情按到期月份分类!D82</f>
        <v>0</v>
      </c>
      <c r="E82">
        <f>日行情按到期月份分类!E82</f>
        <v>132</v>
      </c>
      <c r="F82">
        <f>日行情按到期月份分类!F82</f>
        <v>0</v>
      </c>
      <c r="G82">
        <f>日行情按到期月份分类!G82</f>
        <v>0</v>
      </c>
      <c r="I82" t="e">
        <f t="shared" si="110"/>
        <v>#N/A</v>
      </c>
      <c r="J82" t="e">
        <f t="shared" si="70"/>
        <v>#N/A</v>
      </c>
      <c r="K82" t="e">
        <f t="shared" si="71"/>
        <v>#N/A</v>
      </c>
      <c r="L82" t="e">
        <f t="shared" si="72"/>
        <v>#N/A</v>
      </c>
      <c r="M82" t="e">
        <f t="shared" si="73"/>
        <v>#N/A</v>
      </c>
      <c r="N82" t="e">
        <f t="shared" si="111"/>
        <v>#N/A</v>
      </c>
      <c r="O82" t="e">
        <f t="shared" si="112"/>
        <v>#N/A</v>
      </c>
      <c r="P82" t="e">
        <f t="shared" si="113"/>
        <v>#N/A</v>
      </c>
      <c r="Q82" t="e">
        <f t="shared" si="114"/>
        <v>#N/A</v>
      </c>
      <c r="R82" t="e">
        <f t="shared" si="115"/>
        <v>#N/A</v>
      </c>
      <c r="S82" t="e">
        <f t="shared" si="74"/>
        <v>#N/A</v>
      </c>
      <c r="T82" t="e">
        <f t="shared" si="75"/>
        <v>#N/A</v>
      </c>
      <c r="U82" t="e">
        <f t="shared" si="116"/>
        <v>#N/A</v>
      </c>
      <c r="V82" t="e">
        <f t="shared" si="117"/>
        <v>#N/A</v>
      </c>
      <c r="W82" t="e">
        <f t="shared" si="118"/>
        <v>#N/A</v>
      </c>
      <c r="X82" t="str">
        <f t="shared" si="119"/>
        <v>2800</v>
      </c>
      <c r="Y82">
        <f t="shared" si="120"/>
        <v>0</v>
      </c>
      <c r="Z82">
        <f t="shared" si="121"/>
        <v>132</v>
      </c>
      <c r="AA82">
        <f t="shared" si="122"/>
        <v>0</v>
      </c>
      <c r="AB82">
        <f t="shared" si="123"/>
        <v>0</v>
      </c>
      <c r="AC82" t="e">
        <f t="shared" si="76"/>
        <v>#N/A</v>
      </c>
      <c r="AD82" t="e">
        <f t="shared" si="77"/>
        <v>#N/A</v>
      </c>
      <c r="AE82" t="e">
        <f t="shared" si="124"/>
        <v>#N/A</v>
      </c>
      <c r="AF82" t="e">
        <f t="shared" si="125"/>
        <v>#N/A</v>
      </c>
      <c r="AG82" t="e">
        <f t="shared" si="126"/>
        <v>#N/A</v>
      </c>
      <c r="AH82" t="e">
        <f t="shared" si="127"/>
        <v>#N/A</v>
      </c>
      <c r="AI82" t="e">
        <f t="shared" si="128"/>
        <v>#N/A</v>
      </c>
      <c r="AJ82" t="e">
        <f t="shared" si="129"/>
        <v>#N/A</v>
      </c>
      <c r="AK82" t="e">
        <f t="shared" si="130"/>
        <v>#N/A</v>
      </c>
      <c r="AL82" t="e">
        <f t="shared" si="131"/>
        <v>#N/A</v>
      </c>
      <c r="AM82" t="e">
        <f t="shared" si="78"/>
        <v>#N/A</v>
      </c>
      <c r="AN82" t="e">
        <f t="shared" si="79"/>
        <v>#N/A</v>
      </c>
      <c r="AO82" t="e">
        <f t="shared" si="132"/>
        <v>#N/A</v>
      </c>
      <c r="AP82" t="e">
        <f t="shared" si="133"/>
        <v>#N/A</v>
      </c>
      <c r="AQ82" t="e">
        <f t="shared" si="134"/>
        <v>#N/A</v>
      </c>
      <c r="AR82" t="e">
        <f t="shared" si="135"/>
        <v>#N/A</v>
      </c>
      <c r="AS82" t="e">
        <f t="shared" si="136"/>
        <v>#N/A</v>
      </c>
      <c r="AT82" t="e">
        <f t="shared" si="137"/>
        <v>#N/A</v>
      </c>
      <c r="AU82" t="e">
        <f t="shared" si="138"/>
        <v>#N/A</v>
      </c>
      <c r="AV82" t="e">
        <f t="shared" si="139"/>
        <v>#N/A</v>
      </c>
      <c r="AW82" t="e">
        <f t="shared" si="80"/>
        <v>#N/A</v>
      </c>
      <c r="AX82" t="e">
        <f t="shared" si="81"/>
        <v>#N/A</v>
      </c>
      <c r="AY82" t="e">
        <f t="shared" si="82"/>
        <v>#N/A</v>
      </c>
      <c r="AZ82" t="e">
        <f t="shared" si="83"/>
        <v>#N/A</v>
      </c>
      <c r="BA82" t="e">
        <f t="shared" si="84"/>
        <v>#N/A</v>
      </c>
      <c r="BB82" t="e">
        <f t="shared" si="85"/>
        <v>#N/A</v>
      </c>
      <c r="BC82" t="e">
        <f t="shared" si="86"/>
        <v>#N/A</v>
      </c>
      <c r="BD82" t="e">
        <f t="shared" si="87"/>
        <v>#N/A</v>
      </c>
      <c r="BE82" t="e">
        <f t="shared" si="88"/>
        <v>#N/A</v>
      </c>
      <c r="BF82" t="e">
        <f t="shared" si="89"/>
        <v>#N/A</v>
      </c>
      <c r="BG82" t="e">
        <f t="shared" si="90"/>
        <v>#N/A</v>
      </c>
      <c r="BH82" t="e">
        <f t="shared" si="91"/>
        <v>#N/A</v>
      </c>
      <c r="BI82" t="e">
        <f t="shared" si="92"/>
        <v>#N/A</v>
      </c>
      <c r="BJ82" t="e">
        <f t="shared" si="93"/>
        <v>#N/A</v>
      </c>
      <c r="BK82" t="e">
        <f t="shared" si="94"/>
        <v>#N/A</v>
      </c>
      <c r="BL82" t="e">
        <f t="shared" si="95"/>
        <v>#N/A</v>
      </c>
      <c r="BM82" t="e">
        <f t="shared" si="96"/>
        <v>#N/A</v>
      </c>
      <c r="BN82" t="e">
        <f t="shared" si="97"/>
        <v>#N/A</v>
      </c>
      <c r="BO82" t="e">
        <f t="shared" si="98"/>
        <v>#N/A</v>
      </c>
      <c r="BP82" t="e">
        <f t="shared" si="99"/>
        <v>#N/A</v>
      </c>
      <c r="BQ82" t="e">
        <f t="shared" si="100"/>
        <v>#N/A</v>
      </c>
      <c r="BR82" t="e">
        <f t="shared" si="101"/>
        <v>#N/A</v>
      </c>
      <c r="BS82" t="e">
        <f t="shared" si="102"/>
        <v>#N/A</v>
      </c>
      <c r="BT82" t="e">
        <f t="shared" si="103"/>
        <v>#N/A</v>
      </c>
      <c r="BU82" t="e">
        <f t="shared" si="104"/>
        <v>#N/A</v>
      </c>
      <c r="BV82" t="e">
        <f t="shared" si="105"/>
        <v>#N/A</v>
      </c>
      <c r="BW82" t="e">
        <f t="shared" si="106"/>
        <v>#N/A</v>
      </c>
      <c r="BX82" t="e">
        <f t="shared" si="107"/>
        <v>#N/A</v>
      </c>
      <c r="BY82" t="e">
        <f t="shared" si="108"/>
        <v>#N/A</v>
      </c>
      <c r="BZ82" t="e">
        <f t="shared" si="109"/>
        <v>#N/A</v>
      </c>
    </row>
    <row r="83" spans="1:78" x14ac:dyDescent="0.3">
      <c r="A83" t="str">
        <f>日行情按到期月份分类!A83</f>
        <v>P812月</v>
      </c>
      <c r="B83" t="str">
        <f>日行情按到期月份分类!B83</f>
        <v>M1812-P-2850</v>
      </c>
      <c r="C83" t="str">
        <f>日行情按到期月份分类!C83</f>
        <v>豆粕期权M1812-P-2850</v>
      </c>
      <c r="D83">
        <f>日行情按到期月份分类!D83</f>
        <v>0</v>
      </c>
      <c r="E83">
        <f>日行情按到期月份分类!E83</f>
        <v>244</v>
      </c>
      <c r="F83">
        <f>日行情按到期月份分类!F83</f>
        <v>0</v>
      </c>
      <c r="G83">
        <f>日行情按到期月份分类!G83</f>
        <v>0</v>
      </c>
      <c r="I83" t="e">
        <f t="shared" si="110"/>
        <v>#N/A</v>
      </c>
      <c r="J83" t="e">
        <f t="shared" si="70"/>
        <v>#N/A</v>
      </c>
      <c r="K83" t="e">
        <f t="shared" si="71"/>
        <v>#N/A</v>
      </c>
      <c r="L83" t="e">
        <f t="shared" si="72"/>
        <v>#N/A</v>
      </c>
      <c r="M83" t="e">
        <f t="shared" si="73"/>
        <v>#N/A</v>
      </c>
      <c r="N83" t="e">
        <f t="shared" si="111"/>
        <v>#N/A</v>
      </c>
      <c r="O83" t="e">
        <f t="shared" si="112"/>
        <v>#N/A</v>
      </c>
      <c r="P83" t="e">
        <f t="shared" si="113"/>
        <v>#N/A</v>
      </c>
      <c r="Q83" t="e">
        <f t="shared" si="114"/>
        <v>#N/A</v>
      </c>
      <c r="R83" t="e">
        <f t="shared" si="115"/>
        <v>#N/A</v>
      </c>
      <c r="S83" t="e">
        <f t="shared" si="74"/>
        <v>#N/A</v>
      </c>
      <c r="T83" t="e">
        <f t="shared" si="75"/>
        <v>#N/A</v>
      </c>
      <c r="U83" t="e">
        <f t="shared" si="116"/>
        <v>#N/A</v>
      </c>
      <c r="V83" t="e">
        <f t="shared" si="117"/>
        <v>#N/A</v>
      </c>
      <c r="W83" t="e">
        <f t="shared" si="118"/>
        <v>#N/A</v>
      </c>
      <c r="X83" t="str">
        <f t="shared" si="119"/>
        <v>2850</v>
      </c>
      <c r="Y83">
        <f t="shared" si="120"/>
        <v>0</v>
      </c>
      <c r="Z83">
        <f t="shared" si="121"/>
        <v>244</v>
      </c>
      <c r="AA83">
        <f t="shared" si="122"/>
        <v>0</v>
      </c>
      <c r="AB83">
        <f t="shared" si="123"/>
        <v>0</v>
      </c>
      <c r="AC83" t="e">
        <f t="shared" si="76"/>
        <v>#N/A</v>
      </c>
      <c r="AD83" t="e">
        <f t="shared" si="77"/>
        <v>#N/A</v>
      </c>
      <c r="AE83" t="e">
        <f t="shared" si="124"/>
        <v>#N/A</v>
      </c>
      <c r="AF83" t="e">
        <f t="shared" si="125"/>
        <v>#N/A</v>
      </c>
      <c r="AG83" t="e">
        <f t="shared" si="126"/>
        <v>#N/A</v>
      </c>
      <c r="AH83" t="e">
        <f t="shared" si="127"/>
        <v>#N/A</v>
      </c>
      <c r="AI83" t="e">
        <f t="shared" si="128"/>
        <v>#N/A</v>
      </c>
      <c r="AJ83" t="e">
        <f t="shared" si="129"/>
        <v>#N/A</v>
      </c>
      <c r="AK83" t="e">
        <f t="shared" si="130"/>
        <v>#N/A</v>
      </c>
      <c r="AL83" t="e">
        <f t="shared" si="131"/>
        <v>#N/A</v>
      </c>
      <c r="AM83" t="e">
        <f t="shared" si="78"/>
        <v>#N/A</v>
      </c>
      <c r="AN83" t="e">
        <f t="shared" si="79"/>
        <v>#N/A</v>
      </c>
      <c r="AO83" t="e">
        <f t="shared" si="132"/>
        <v>#N/A</v>
      </c>
      <c r="AP83" t="e">
        <f t="shared" si="133"/>
        <v>#N/A</v>
      </c>
      <c r="AQ83" t="e">
        <f t="shared" si="134"/>
        <v>#N/A</v>
      </c>
      <c r="AR83" t="e">
        <f t="shared" si="135"/>
        <v>#N/A</v>
      </c>
      <c r="AS83" t="e">
        <f t="shared" si="136"/>
        <v>#N/A</v>
      </c>
      <c r="AT83" t="e">
        <f t="shared" si="137"/>
        <v>#N/A</v>
      </c>
      <c r="AU83" t="e">
        <f t="shared" si="138"/>
        <v>#N/A</v>
      </c>
      <c r="AV83" t="e">
        <f t="shared" si="139"/>
        <v>#N/A</v>
      </c>
      <c r="AW83" t="e">
        <f t="shared" si="80"/>
        <v>#N/A</v>
      </c>
      <c r="AX83" t="e">
        <f t="shared" si="81"/>
        <v>#N/A</v>
      </c>
      <c r="AY83" t="e">
        <f t="shared" si="82"/>
        <v>#N/A</v>
      </c>
      <c r="AZ83" t="e">
        <f t="shared" si="83"/>
        <v>#N/A</v>
      </c>
      <c r="BA83" t="e">
        <f t="shared" si="84"/>
        <v>#N/A</v>
      </c>
      <c r="BB83" t="e">
        <f t="shared" si="85"/>
        <v>#N/A</v>
      </c>
      <c r="BC83" t="e">
        <f t="shared" si="86"/>
        <v>#N/A</v>
      </c>
      <c r="BD83" t="e">
        <f t="shared" si="87"/>
        <v>#N/A</v>
      </c>
      <c r="BE83" t="e">
        <f t="shared" si="88"/>
        <v>#N/A</v>
      </c>
      <c r="BF83" t="e">
        <f t="shared" si="89"/>
        <v>#N/A</v>
      </c>
      <c r="BG83" t="e">
        <f t="shared" si="90"/>
        <v>#N/A</v>
      </c>
      <c r="BH83" t="e">
        <f t="shared" si="91"/>
        <v>#N/A</v>
      </c>
      <c r="BI83" t="e">
        <f t="shared" si="92"/>
        <v>#N/A</v>
      </c>
      <c r="BJ83" t="e">
        <f t="shared" si="93"/>
        <v>#N/A</v>
      </c>
      <c r="BK83" t="e">
        <f t="shared" si="94"/>
        <v>#N/A</v>
      </c>
      <c r="BL83" t="e">
        <f t="shared" si="95"/>
        <v>#N/A</v>
      </c>
      <c r="BM83" t="e">
        <f t="shared" si="96"/>
        <v>#N/A</v>
      </c>
      <c r="BN83" t="e">
        <f t="shared" si="97"/>
        <v>#N/A</v>
      </c>
      <c r="BO83" t="e">
        <f t="shared" si="98"/>
        <v>#N/A</v>
      </c>
      <c r="BP83" t="e">
        <f t="shared" si="99"/>
        <v>#N/A</v>
      </c>
      <c r="BQ83" t="e">
        <f t="shared" si="100"/>
        <v>#N/A</v>
      </c>
      <c r="BR83" t="e">
        <f t="shared" si="101"/>
        <v>#N/A</v>
      </c>
      <c r="BS83" t="e">
        <f t="shared" si="102"/>
        <v>#N/A</v>
      </c>
      <c r="BT83" t="e">
        <f t="shared" si="103"/>
        <v>#N/A</v>
      </c>
      <c r="BU83" t="e">
        <f t="shared" si="104"/>
        <v>#N/A</v>
      </c>
      <c r="BV83" t="e">
        <f t="shared" si="105"/>
        <v>#N/A</v>
      </c>
      <c r="BW83" t="e">
        <f t="shared" si="106"/>
        <v>#N/A</v>
      </c>
      <c r="BX83" t="e">
        <f t="shared" si="107"/>
        <v>#N/A</v>
      </c>
      <c r="BY83" t="e">
        <f t="shared" si="108"/>
        <v>#N/A</v>
      </c>
      <c r="BZ83" t="e">
        <f t="shared" si="109"/>
        <v>#N/A</v>
      </c>
    </row>
    <row r="84" spans="1:78" x14ac:dyDescent="0.3">
      <c r="A84" t="str">
        <f>日行情按到期月份分类!A84</f>
        <v>P812月</v>
      </c>
      <c r="B84" t="str">
        <f>日行情按到期月份分类!B84</f>
        <v>M1812-P-2900</v>
      </c>
      <c r="C84" t="str">
        <f>日行情按到期月份分类!C84</f>
        <v>豆粕期权M1812-P-2900</v>
      </c>
      <c r="D84">
        <f>日行情按到期月份分类!D84</f>
        <v>0</v>
      </c>
      <c r="E84">
        <f>日行情按到期月份分类!E84</f>
        <v>100</v>
      </c>
      <c r="F84">
        <f>日行情按到期月份分类!F84</f>
        <v>0</v>
      </c>
      <c r="G84">
        <f>日行情按到期月份分类!G84</f>
        <v>0</v>
      </c>
      <c r="I84" t="e">
        <f t="shared" si="110"/>
        <v>#N/A</v>
      </c>
      <c r="J84" t="e">
        <f t="shared" si="70"/>
        <v>#N/A</v>
      </c>
      <c r="K84" t="e">
        <f t="shared" si="71"/>
        <v>#N/A</v>
      </c>
      <c r="L84" t="e">
        <f t="shared" si="72"/>
        <v>#N/A</v>
      </c>
      <c r="M84" t="e">
        <f t="shared" si="73"/>
        <v>#N/A</v>
      </c>
      <c r="N84" t="e">
        <f t="shared" si="111"/>
        <v>#N/A</v>
      </c>
      <c r="O84" t="e">
        <f t="shared" si="112"/>
        <v>#N/A</v>
      </c>
      <c r="P84" t="e">
        <f t="shared" si="113"/>
        <v>#N/A</v>
      </c>
      <c r="Q84" t="e">
        <f t="shared" si="114"/>
        <v>#N/A</v>
      </c>
      <c r="R84" t="e">
        <f t="shared" si="115"/>
        <v>#N/A</v>
      </c>
      <c r="S84" t="e">
        <f t="shared" si="74"/>
        <v>#N/A</v>
      </c>
      <c r="T84" t="e">
        <f t="shared" si="75"/>
        <v>#N/A</v>
      </c>
      <c r="U84" t="e">
        <f t="shared" si="116"/>
        <v>#N/A</v>
      </c>
      <c r="V84" t="e">
        <f t="shared" si="117"/>
        <v>#N/A</v>
      </c>
      <c r="W84" t="e">
        <f t="shared" si="118"/>
        <v>#N/A</v>
      </c>
      <c r="X84" t="str">
        <f t="shared" si="119"/>
        <v>2900</v>
      </c>
      <c r="Y84">
        <f t="shared" si="120"/>
        <v>0</v>
      </c>
      <c r="Z84">
        <f t="shared" si="121"/>
        <v>100</v>
      </c>
      <c r="AA84">
        <f t="shared" si="122"/>
        <v>0</v>
      </c>
      <c r="AB84">
        <f t="shared" si="123"/>
        <v>0</v>
      </c>
      <c r="AC84" t="e">
        <f t="shared" si="76"/>
        <v>#N/A</v>
      </c>
      <c r="AD84" t="e">
        <f t="shared" si="77"/>
        <v>#N/A</v>
      </c>
      <c r="AE84" t="e">
        <f t="shared" si="124"/>
        <v>#N/A</v>
      </c>
      <c r="AF84" t="e">
        <f t="shared" si="125"/>
        <v>#N/A</v>
      </c>
      <c r="AG84" t="e">
        <f t="shared" si="126"/>
        <v>#N/A</v>
      </c>
      <c r="AH84" t="e">
        <f t="shared" si="127"/>
        <v>#N/A</v>
      </c>
      <c r="AI84" t="e">
        <f t="shared" si="128"/>
        <v>#N/A</v>
      </c>
      <c r="AJ84" t="e">
        <f t="shared" si="129"/>
        <v>#N/A</v>
      </c>
      <c r="AK84" t="e">
        <f t="shared" si="130"/>
        <v>#N/A</v>
      </c>
      <c r="AL84" t="e">
        <f t="shared" si="131"/>
        <v>#N/A</v>
      </c>
      <c r="AM84" t="e">
        <f t="shared" si="78"/>
        <v>#N/A</v>
      </c>
      <c r="AN84" t="e">
        <f t="shared" si="79"/>
        <v>#N/A</v>
      </c>
      <c r="AO84" t="e">
        <f t="shared" si="132"/>
        <v>#N/A</v>
      </c>
      <c r="AP84" t="e">
        <f t="shared" si="133"/>
        <v>#N/A</v>
      </c>
      <c r="AQ84" t="e">
        <f t="shared" si="134"/>
        <v>#N/A</v>
      </c>
      <c r="AR84" t="e">
        <f t="shared" si="135"/>
        <v>#N/A</v>
      </c>
      <c r="AS84" t="e">
        <f t="shared" si="136"/>
        <v>#N/A</v>
      </c>
      <c r="AT84" t="e">
        <f t="shared" si="137"/>
        <v>#N/A</v>
      </c>
      <c r="AU84" t="e">
        <f t="shared" si="138"/>
        <v>#N/A</v>
      </c>
      <c r="AV84" t="e">
        <f t="shared" si="139"/>
        <v>#N/A</v>
      </c>
      <c r="AW84" t="e">
        <f t="shared" si="80"/>
        <v>#N/A</v>
      </c>
      <c r="AX84" t="e">
        <f t="shared" si="81"/>
        <v>#N/A</v>
      </c>
      <c r="AY84" t="e">
        <f t="shared" si="82"/>
        <v>#N/A</v>
      </c>
      <c r="AZ84" t="e">
        <f t="shared" si="83"/>
        <v>#N/A</v>
      </c>
      <c r="BA84" t="e">
        <f t="shared" si="84"/>
        <v>#N/A</v>
      </c>
      <c r="BB84" t="e">
        <f t="shared" si="85"/>
        <v>#N/A</v>
      </c>
      <c r="BC84" t="e">
        <f t="shared" si="86"/>
        <v>#N/A</v>
      </c>
      <c r="BD84" t="e">
        <f t="shared" si="87"/>
        <v>#N/A</v>
      </c>
      <c r="BE84" t="e">
        <f t="shared" si="88"/>
        <v>#N/A</v>
      </c>
      <c r="BF84" t="e">
        <f t="shared" si="89"/>
        <v>#N/A</v>
      </c>
      <c r="BG84" t="e">
        <f t="shared" si="90"/>
        <v>#N/A</v>
      </c>
      <c r="BH84" t="e">
        <f t="shared" si="91"/>
        <v>#N/A</v>
      </c>
      <c r="BI84" t="e">
        <f t="shared" si="92"/>
        <v>#N/A</v>
      </c>
      <c r="BJ84" t="e">
        <f t="shared" si="93"/>
        <v>#N/A</v>
      </c>
      <c r="BK84" t="e">
        <f t="shared" si="94"/>
        <v>#N/A</v>
      </c>
      <c r="BL84" t="e">
        <f t="shared" si="95"/>
        <v>#N/A</v>
      </c>
      <c r="BM84" t="e">
        <f t="shared" si="96"/>
        <v>#N/A</v>
      </c>
      <c r="BN84" t="e">
        <f t="shared" si="97"/>
        <v>#N/A</v>
      </c>
      <c r="BO84" t="e">
        <f t="shared" si="98"/>
        <v>#N/A</v>
      </c>
      <c r="BP84" t="e">
        <f t="shared" si="99"/>
        <v>#N/A</v>
      </c>
      <c r="BQ84" t="e">
        <f t="shared" si="100"/>
        <v>#N/A</v>
      </c>
      <c r="BR84" t="e">
        <f t="shared" si="101"/>
        <v>#N/A</v>
      </c>
      <c r="BS84" t="e">
        <f t="shared" si="102"/>
        <v>#N/A</v>
      </c>
      <c r="BT84" t="e">
        <f t="shared" si="103"/>
        <v>#N/A</v>
      </c>
      <c r="BU84" t="e">
        <f t="shared" si="104"/>
        <v>#N/A</v>
      </c>
      <c r="BV84" t="e">
        <f t="shared" si="105"/>
        <v>#N/A</v>
      </c>
      <c r="BW84" t="e">
        <f t="shared" si="106"/>
        <v>#N/A</v>
      </c>
      <c r="BX84" t="e">
        <f t="shared" si="107"/>
        <v>#N/A</v>
      </c>
      <c r="BY84" t="e">
        <f t="shared" si="108"/>
        <v>#N/A</v>
      </c>
      <c r="BZ84" t="e">
        <f t="shared" si="109"/>
        <v>#N/A</v>
      </c>
    </row>
    <row r="85" spans="1:78" x14ac:dyDescent="0.3">
      <c r="A85" t="str">
        <f>日行情按到期月份分类!A85</f>
        <v>P812月</v>
      </c>
      <c r="B85" t="str">
        <f>日行情按到期月份分类!B85</f>
        <v>M1812-P-2950</v>
      </c>
      <c r="C85" t="str">
        <f>日行情按到期月份分类!C85</f>
        <v>豆粕期权M1812-P-2950</v>
      </c>
      <c r="D85">
        <f>日行情按到期月份分类!D85</f>
        <v>0</v>
      </c>
      <c r="E85">
        <f>日行情按到期月份分类!E85</f>
        <v>288</v>
      </c>
      <c r="F85">
        <f>日行情按到期月份分类!F85</f>
        <v>0</v>
      </c>
      <c r="G85">
        <f>日行情按到期月份分类!G85</f>
        <v>0</v>
      </c>
      <c r="I85" t="e">
        <f t="shared" si="110"/>
        <v>#N/A</v>
      </c>
      <c r="J85" t="e">
        <f t="shared" si="70"/>
        <v>#N/A</v>
      </c>
      <c r="K85" t="e">
        <f t="shared" si="71"/>
        <v>#N/A</v>
      </c>
      <c r="L85" t="e">
        <f t="shared" si="72"/>
        <v>#N/A</v>
      </c>
      <c r="M85" t="e">
        <f t="shared" si="73"/>
        <v>#N/A</v>
      </c>
      <c r="N85" t="e">
        <f t="shared" si="111"/>
        <v>#N/A</v>
      </c>
      <c r="O85" t="e">
        <f t="shared" si="112"/>
        <v>#N/A</v>
      </c>
      <c r="P85" t="e">
        <f t="shared" si="113"/>
        <v>#N/A</v>
      </c>
      <c r="Q85" t="e">
        <f t="shared" si="114"/>
        <v>#N/A</v>
      </c>
      <c r="R85" t="e">
        <f t="shared" si="115"/>
        <v>#N/A</v>
      </c>
      <c r="S85" t="e">
        <f t="shared" si="74"/>
        <v>#N/A</v>
      </c>
      <c r="T85" t="e">
        <f t="shared" si="75"/>
        <v>#N/A</v>
      </c>
      <c r="U85" t="e">
        <f t="shared" si="116"/>
        <v>#N/A</v>
      </c>
      <c r="V85" t="e">
        <f t="shared" si="117"/>
        <v>#N/A</v>
      </c>
      <c r="W85" t="e">
        <f t="shared" si="118"/>
        <v>#N/A</v>
      </c>
      <c r="X85" t="str">
        <f t="shared" si="119"/>
        <v>2950</v>
      </c>
      <c r="Y85">
        <f t="shared" si="120"/>
        <v>0</v>
      </c>
      <c r="Z85">
        <f t="shared" si="121"/>
        <v>288</v>
      </c>
      <c r="AA85">
        <f t="shared" si="122"/>
        <v>0</v>
      </c>
      <c r="AB85">
        <f t="shared" si="123"/>
        <v>0</v>
      </c>
      <c r="AC85" t="e">
        <f t="shared" si="76"/>
        <v>#N/A</v>
      </c>
      <c r="AD85" t="e">
        <f t="shared" si="77"/>
        <v>#N/A</v>
      </c>
      <c r="AE85" t="e">
        <f t="shared" si="124"/>
        <v>#N/A</v>
      </c>
      <c r="AF85" t="e">
        <f t="shared" si="125"/>
        <v>#N/A</v>
      </c>
      <c r="AG85" t="e">
        <f t="shared" si="126"/>
        <v>#N/A</v>
      </c>
      <c r="AH85" t="e">
        <f t="shared" si="127"/>
        <v>#N/A</v>
      </c>
      <c r="AI85" t="e">
        <f t="shared" si="128"/>
        <v>#N/A</v>
      </c>
      <c r="AJ85" t="e">
        <f t="shared" si="129"/>
        <v>#N/A</v>
      </c>
      <c r="AK85" t="e">
        <f t="shared" si="130"/>
        <v>#N/A</v>
      </c>
      <c r="AL85" t="e">
        <f t="shared" si="131"/>
        <v>#N/A</v>
      </c>
      <c r="AM85" t="e">
        <f t="shared" si="78"/>
        <v>#N/A</v>
      </c>
      <c r="AN85" t="e">
        <f t="shared" si="79"/>
        <v>#N/A</v>
      </c>
      <c r="AO85" t="e">
        <f t="shared" si="132"/>
        <v>#N/A</v>
      </c>
      <c r="AP85" t="e">
        <f t="shared" si="133"/>
        <v>#N/A</v>
      </c>
      <c r="AQ85" t="e">
        <f t="shared" si="134"/>
        <v>#N/A</v>
      </c>
      <c r="AR85" t="e">
        <f t="shared" si="135"/>
        <v>#N/A</v>
      </c>
      <c r="AS85" t="e">
        <f t="shared" si="136"/>
        <v>#N/A</v>
      </c>
      <c r="AT85" t="e">
        <f t="shared" si="137"/>
        <v>#N/A</v>
      </c>
      <c r="AU85" t="e">
        <f t="shared" si="138"/>
        <v>#N/A</v>
      </c>
      <c r="AV85" t="e">
        <f t="shared" si="139"/>
        <v>#N/A</v>
      </c>
      <c r="AW85" t="e">
        <f t="shared" si="80"/>
        <v>#N/A</v>
      </c>
      <c r="AX85" t="e">
        <f t="shared" si="81"/>
        <v>#N/A</v>
      </c>
      <c r="AY85" t="e">
        <f t="shared" si="82"/>
        <v>#N/A</v>
      </c>
      <c r="AZ85" t="e">
        <f t="shared" si="83"/>
        <v>#N/A</v>
      </c>
      <c r="BA85" t="e">
        <f t="shared" si="84"/>
        <v>#N/A</v>
      </c>
      <c r="BB85" t="e">
        <f t="shared" si="85"/>
        <v>#N/A</v>
      </c>
      <c r="BC85" t="e">
        <f t="shared" si="86"/>
        <v>#N/A</v>
      </c>
      <c r="BD85" t="e">
        <f t="shared" si="87"/>
        <v>#N/A</v>
      </c>
      <c r="BE85" t="e">
        <f t="shared" si="88"/>
        <v>#N/A</v>
      </c>
      <c r="BF85" t="e">
        <f t="shared" si="89"/>
        <v>#N/A</v>
      </c>
      <c r="BG85" t="e">
        <f t="shared" si="90"/>
        <v>#N/A</v>
      </c>
      <c r="BH85" t="e">
        <f t="shared" si="91"/>
        <v>#N/A</v>
      </c>
      <c r="BI85" t="e">
        <f t="shared" si="92"/>
        <v>#N/A</v>
      </c>
      <c r="BJ85" t="e">
        <f t="shared" si="93"/>
        <v>#N/A</v>
      </c>
      <c r="BK85" t="e">
        <f t="shared" si="94"/>
        <v>#N/A</v>
      </c>
      <c r="BL85" t="e">
        <f t="shared" si="95"/>
        <v>#N/A</v>
      </c>
      <c r="BM85" t="e">
        <f t="shared" si="96"/>
        <v>#N/A</v>
      </c>
      <c r="BN85" t="e">
        <f t="shared" si="97"/>
        <v>#N/A</v>
      </c>
      <c r="BO85" t="e">
        <f t="shared" si="98"/>
        <v>#N/A</v>
      </c>
      <c r="BP85" t="e">
        <f t="shared" si="99"/>
        <v>#N/A</v>
      </c>
      <c r="BQ85" t="e">
        <f t="shared" si="100"/>
        <v>#N/A</v>
      </c>
      <c r="BR85" t="e">
        <f t="shared" si="101"/>
        <v>#N/A</v>
      </c>
      <c r="BS85" t="e">
        <f t="shared" si="102"/>
        <v>#N/A</v>
      </c>
      <c r="BT85" t="e">
        <f t="shared" si="103"/>
        <v>#N/A</v>
      </c>
      <c r="BU85" t="e">
        <f t="shared" si="104"/>
        <v>#N/A</v>
      </c>
      <c r="BV85" t="e">
        <f t="shared" si="105"/>
        <v>#N/A</v>
      </c>
      <c r="BW85" t="e">
        <f t="shared" si="106"/>
        <v>#N/A</v>
      </c>
      <c r="BX85" t="e">
        <f t="shared" si="107"/>
        <v>#N/A</v>
      </c>
      <c r="BY85" t="e">
        <f t="shared" si="108"/>
        <v>#N/A</v>
      </c>
      <c r="BZ85" t="e">
        <f t="shared" si="109"/>
        <v>#N/A</v>
      </c>
    </row>
    <row r="86" spans="1:78" x14ac:dyDescent="0.3">
      <c r="A86" t="str">
        <f>日行情按到期月份分类!A86</f>
        <v>P812月</v>
      </c>
      <c r="B86" t="str">
        <f>日行情按到期月份分类!B86</f>
        <v>M1812-P-3000</v>
      </c>
      <c r="C86" t="str">
        <f>日行情按到期月份分类!C86</f>
        <v>豆粕期权M1812-P-3000</v>
      </c>
      <c r="D86">
        <f>日行情按到期月份分类!D86</f>
        <v>0</v>
      </c>
      <c r="E86">
        <f>日行情按到期月份分类!E86</f>
        <v>198</v>
      </c>
      <c r="F86">
        <f>日行情按到期月份分类!F86</f>
        <v>0</v>
      </c>
      <c r="G86">
        <f>日行情按到期月份分类!G86</f>
        <v>0</v>
      </c>
      <c r="I86" t="e">
        <f t="shared" si="110"/>
        <v>#N/A</v>
      </c>
      <c r="J86" t="e">
        <f t="shared" si="70"/>
        <v>#N/A</v>
      </c>
      <c r="K86" t="e">
        <f t="shared" si="71"/>
        <v>#N/A</v>
      </c>
      <c r="L86" t="e">
        <f t="shared" si="72"/>
        <v>#N/A</v>
      </c>
      <c r="M86" t="e">
        <f t="shared" si="73"/>
        <v>#N/A</v>
      </c>
      <c r="N86" t="e">
        <f t="shared" si="111"/>
        <v>#N/A</v>
      </c>
      <c r="O86" t="e">
        <f t="shared" si="112"/>
        <v>#N/A</v>
      </c>
      <c r="P86" t="e">
        <f t="shared" si="113"/>
        <v>#N/A</v>
      </c>
      <c r="Q86" t="e">
        <f t="shared" si="114"/>
        <v>#N/A</v>
      </c>
      <c r="R86" t="e">
        <f t="shared" si="115"/>
        <v>#N/A</v>
      </c>
      <c r="S86" t="e">
        <f t="shared" si="74"/>
        <v>#N/A</v>
      </c>
      <c r="T86" t="e">
        <f t="shared" si="75"/>
        <v>#N/A</v>
      </c>
      <c r="U86" t="e">
        <f t="shared" si="116"/>
        <v>#N/A</v>
      </c>
      <c r="V86" t="e">
        <f t="shared" si="117"/>
        <v>#N/A</v>
      </c>
      <c r="W86" t="e">
        <f t="shared" si="118"/>
        <v>#N/A</v>
      </c>
      <c r="X86" t="str">
        <f t="shared" si="119"/>
        <v>3000</v>
      </c>
      <c r="Y86">
        <f t="shared" si="120"/>
        <v>0</v>
      </c>
      <c r="Z86">
        <f t="shared" si="121"/>
        <v>198</v>
      </c>
      <c r="AA86">
        <f t="shared" si="122"/>
        <v>0</v>
      </c>
      <c r="AB86">
        <f t="shared" si="123"/>
        <v>0</v>
      </c>
      <c r="AC86" t="e">
        <f t="shared" si="76"/>
        <v>#N/A</v>
      </c>
      <c r="AD86" t="e">
        <f t="shared" si="77"/>
        <v>#N/A</v>
      </c>
      <c r="AE86" t="e">
        <f t="shared" si="124"/>
        <v>#N/A</v>
      </c>
      <c r="AF86" t="e">
        <f t="shared" si="125"/>
        <v>#N/A</v>
      </c>
      <c r="AG86" t="e">
        <f t="shared" si="126"/>
        <v>#N/A</v>
      </c>
      <c r="AH86" t="e">
        <f t="shared" si="127"/>
        <v>#N/A</v>
      </c>
      <c r="AI86" t="e">
        <f t="shared" si="128"/>
        <v>#N/A</v>
      </c>
      <c r="AJ86" t="e">
        <f t="shared" si="129"/>
        <v>#N/A</v>
      </c>
      <c r="AK86" t="e">
        <f t="shared" si="130"/>
        <v>#N/A</v>
      </c>
      <c r="AL86" t="e">
        <f t="shared" si="131"/>
        <v>#N/A</v>
      </c>
      <c r="AM86" t="e">
        <f t="shared" si="78"/>
        <v>#N/A</v>
      </c>
      <c r="AN86" t="e">
        <f t="shared" si="79"/>
        <v>#N/A</v>
      </c>
      <c r="AO86" t="e">
        <f t="shared" si="132"/>
        <v>#N/A</v>
      </c>
      <c r="AP86" t="e">
        <f t="shared" si="133"/>
        <v>#N/A</v>
      </c>
      <c r="AQ86" t="e">
        <f t="shared" si="134"/>
        <v>#N/A</v>
      </c>
      <c r="AR86" t="e">
        <f t="shared" si="135"/>
        <v>#N/A</v>
      </c>
      <c r="AS86" t="e">
        <f t="shared" si="136"/>
        <v>#N/A</v>
      </c>
      <c r="AT86" t="e">
        <f t="shared" si="137"/>
        <v>#N/A</v>
      </c>
      <c r="AU86" t="e">
        <f t="shared" si="138"/>
        <v>#N/A</v>
      </c>
      <c r="AV86" t="e">
        <f t="shared" si="139"/>
        <v>#N/A</v>
      </c>
      <c r="AW86" t="e">
        <f t="shared" si="80"/>
        <v>#N/A</v>
      </c>
      <c r="AX86" t="e">
        <f t="shared" si="81"/>
        <v>#N/A</v>
      </c>
      <c r="AY86" t="e">
        <f t="shared" si="82"/>
        <v>#N/A</v>
      </c>
      <c r="AZ86" t="e">
        <f t="shared" si="83"/>
        <v>#N/A</v>
      </c>
      <c r="BA86" t="e">
        <f t="shared" si="84"/>
        <v>#N/A</v>
      </c>
      <c r="BB86" t="e">
        <f t="shared" si="85"/>
        <v>#N/A</v>
      </c>
      <c r="BC86" t="e">
        <f t="shared" si="86"/>
        <v>#N/A</v>
      </c>
      <c r="BD86" t="e">
        <f t="shared" si="87"/>
        <v>#N/A</v>
      </c>
      <c r="BE86" t="e">
        <f t="shared" si="88"/>
        <v>#N/A</v>
      </c>
      <c r="BF86" t="e">
        <f t="shared" si="89"/>
        <v>#N/A</v>
      </c>
      <c r="BG86" t="e">
        <f t="shared" si="90"/>
        <v>#N/A</v>
      </c>
      <c r="BH86" t="e">
        <f t="shared" si="91"/>
        <v>#N/A</v>
      </c>
      <c r="BI86" t="e">
        <f t="shared" si="92"/>
        <v>#N/A</v>
      </c>
      <c r="BJ86" t="e">
        <f t="shared" si="93"/>
        <v>#N/A</v>
      </c>
      <c r="BK86" t="e">
        <f t="shared" si="94"/>
        <v>#N/A</v>
      </c>
      <c r="BL86" t="e">
        <f t="shared" si="95"/>
        <v>#N/A</v>
      </c>
      <c r="BM86" t="e">
        <f t="shared" si="96"/>
        <v>#N/A</v>
      </c>
      <c r="BN86" t="e">
        <f t="shared" si="97"/>
        <v>#N/A</v>
      </c>
      <c r="BO86" t="e">
        <f t="shared" si="98"/>
        <v>#N/A</v>
      </c>
      <c r="BP86" t="e">
        <f t="shared" si="99"/>
        <v>#N/A</v>
      </c>
      <c r="BQ86" t="e">
        <f t="shared" si="100"/>
        <v>#N/A</v>
      </c>
      <c r="BR86" t="e">
        <f t="shared" si="101"/>
        <v>#N/A</v>
      </c>
      <c r="BS86" t="e">
        <f t="shared" si="102"/>
        <v>#N/A</v>
      </c>
      <c r="BT86" t="e">
        <f t="shared" si="103"/>
        <v>#N/A</v>
      </c>
      <c r="BU86" t="e">
        <f t="shared" si="104"/>
        <v>#N/A</v>
      </c>
      <c r="BV86" t="e">
        <f t="shared" si="105"/>
        <v>#N/A</v>
      </c>
      <c r="BW86" t="e">
        <f t="shared" si="106"/>
        <v>#N/A</v>
      </c>
      <c r="BX86" t="e">
        <f t="shared" si="107"/>
        <v>#N/A</v>
      </c>
      <c r="BY86" t="e">
        <f t="shared" si="108"/>
        <v>#N/A</v>
      </c>
      <c r="BZ86" t="e">
        <f t="shared" si="109"/>
        <v>#N/A</v>
      </c>
    </row>
    <row r="87" spans="1:78" x14ac:dyDescent="0.3">
      <c r="A87" t="str">
        <f>日行情按到期月份分类!A87</f>
        <v>P812月</v>
      </c>
      <c r="B87" t="str">
        <f>日行情按到期月份分类!B87</f>
        <v>M1812-P-3050</v>
      </c>
      <c r="C87" t="str">
        <f>日行情按到期月份分类!C87</f>
        <v>豆粕期权M1812-P-3050</v>
      </c>
      <c r="D87">
        <f>日行情按到期月份分类!D87</f>
        <v>0</v>
      </c>
      <c r="E87">
        <f>日行情按到期月份分类!E87</f>
        <v>258</v>
      </c>
      <c r="F87">
        <f>日行情按到期月份分类!F87</f>
        <v>0</v>
      </c>
      <c r="G87">
        <f>日行情按到期月份分类!G87</f>
        <v>0</v>
      </c>
      <c r="I87" t="e">
        <f t="shared" si="110"/>
        <v>#N/A</v>
      </c>
      <c r="J87" t="e">
        <f t="shared" si="70"/>
        <v>#N/A</v>
      </c>
      <c r="K87" t="e">
        <f t="shared" si="71"/>
        <v>#N/A</v>
      </c>
      <c r="L87" t="e">
        <f t="shared" si="72"/>
        <v>#N/A</v>
      </c>
      <c r="M87" t="e">
        <f t="shared" si="73"/>
        <v>#N/A</v>
      </c>
      <c r="N87" t="e">
        <f t="shared" si="111"/>
        <v>#N/A</v>
      </c>
      <c r="O87" t="e">
        <f t="shared" si="112"/>
        <v>#N/A</v>
      </c>
      <c r="P87" t="e">
        <f t="shared" si="113"/>
        <v>#N/A</v>
      </c>
      <c r="Q87" t="e">
        <f t="shared" si="114"/>
        <v>#N/A</v>
      </c>
      <c r="R87" t="e">
        <f t="shared" si="115"/>
        <v>#N/A</v>
      </c>
      <c r="S87" t="e">
        <f t="shared" si="74"/>
        <v>#N/A</v>
      </c>
      <c r="T87" t="e">
        <f t="shared" si="75"/>
        <v>#N/A</v>
      </c>
      <c r="U87" t="e">
        <f t="shared" si="116"/>
        <v>#N/A</v>
      </c>
      <c r="V87" t="e">
        <f t="shared" si="117"/>
        <v>#N/A</v>
      </c>
      <c r="W87" t="e">
        <f t="shared" si="118"/>
        <v>#N/A</v>
      </c>
      <c r="X87" t="str">
        <f t="shared" si="119"/>
        <v>3050</v>
      </c>
      <c r="Y87">
        <f t="shared" si="120"/>
        <v>0</v>
      </c>
      <c r="Z87">
        <f t="shared" si="121"/>
        <v>258</v>
      </c>
      <c r="AA87">
        <f t="shared" si="122"/>
        <v>0</v>
      </c>
      <c r="AB87">
        <f t="shared" si="123"/>
        <v>0</v>
      </c>
      <c r="AC87" t="e">
        <f t="shared" si="76"/>
        <v>#N/A</v>
      </c>
      <c r="AD87" t="e">
        <f t="shared" si="77"/>
        <v>#N/A</v>
      </c>
      <c r="AE87" t="e">
        <f t="shared" si="124"/>
        <v>#N/A</v>
      </c>
      <c r="AF87" t="e">
        <f t="shared" si="125"/>
        <v>#N/A</v>
      </c>
      <c r="AG87" t="e">
        <f t="shared" si="126"/>
        <v>#N/A</v>
      </c>
      <c r="AH87" t="e">
        <f t="shared" si="127"/>
        <v>#N/A</v>
      </c>
      <c r="AI87" t="e">
        <f t="shared" si="128"/>
        <v>#N/A</v>
      </c>
      <c r="AJ87" t="e">
        <f t="shared" si="129"/>
        <v>#N/A</v>
      </c>
      <c r="AK87" t="e">
        <f t="shared" si="130"/>
        <v>#N/A</v>
      </c>
      <c r="AL87" t="e">
        <f t="shared" si="131"/>
        <v>#N/A</v>
      </c>
      <c r="AM87" t="e">
        <f t="shared" si="78"/>
        <v>#N/A</v>
      </c>
      <c r="AN87" t="e">
        <f t="shared" si="79"/>
        <v>#N/A</v>
      </c>
      <c r="AO87" t="e">
        <f t="shared" si="132"/>
        <v>#N/A</v>
      </c>
      <c r="AP87" t="e">
        <f t="shared" si="133"/>
        <v>#N/A</v>
      </c>
      <c r="AQ87" t="e">
        <f t="shared" si="134"/>
        <v>#N/A</v>
      </c>
      <c r="AR87" t="e">
        <f t="shared" si="135"/>
        <v>#N/A</v>
      </c>
      <c r="AS87" t="e">
        <f t="shared" si="136"/>
        <v>#N/A</v>
      </c>
      <c r="AT87" t="e">
        <f t="shared" si="137"/>
        <v>#N/A</v>
      </c>
      <c r="AU87" t="e">
        <f t="shared" si="138"/>
        <v>#N/A</v>
      </c>
      <c r="AV87" t="e">
        <f t="shared" si="139"/>
        <v>#N/A</v>
      </c>
      <c r="AW87" t="e">
        <f t="shared" si="80"/>
        <v>#N/A</v>
      </c>
      <c r="AX87" t="e">
        <f t="shared" si="81"/>
        <v>#N/A</v>
      </c>
      <c r="AY87" t="e">
        <f t="shared" si="82"/>
        <v>#N/A</v>
      </c>
      <c r="AZ87" t="e">
        <f t="shared" si="83"/>
        <v>#N/A</v>
      </c>
      <c r="BA87" t="e">
        <f t="shared" si="84"/>
        <v>#N/A</v>
      </c>
      <c r="BB87" t="e">
        <f t="shared" si="85"/>
        <v>#N/A</v>
      </c>
      <c r="BC87" t="e">
        <f t="shared" si="86"/>
        <v>#N/A</v>
      </c>
      <c r="BD87" t="e">
        <f t="shared" si="87"/>
        <v>#N/A</v>
      </c>
      <c r="BE87" t="e">
        <f t="shared" si="88"/>
        <v>#N/A</v>
      </c>
      <c r="BF87" t="e">
        <f t="shared" si="89"/>
        <v>#N/A</v>
      </c>
      <c r="BG87" t="e">
        <f t="shared" si="90"/>
        <v>#N/A</v>
      </c>
      <c r="BH87" t="e">
        <f t="shared" si="91"/>
        <v>#N/A</v>
      </c>
      <c r="BI87" t="e">
        <f t="shared" si="92"/>
        <v>#N/A</v>
      </c>
      <c r="BJ87" t="e">
        <f t="shared" si="93"/>
        <v>#N/A</v>
      </c>
      <c r="BK87" t="e">
        <f t="shared" si="94"/>
        <v>#N/A</v>
      </c>
      <c r="BL87" t="e">
        <f t="shared" si="95"/>
        <v>#N/A</v>
      </c>
      <c r="BM87" t="e">
        <f t="shared" si="96"/>
        <v>#N/A</v>
      </c>
      <c r="BN87" t="e">
        <f t="shared" si="97"/>
        <v>#N/A</v>
      </c>
      <c r="BO87" t="e">
        <f t="shared" si="98"/>
        <v>#N/A</v>
      </c>
      <c r="BP87" t="e">
        <f t="shared" si="99"/>
        <v>#N/A</v>
      </c>
      <c r="BQ87" t="e">
        <f t="shared" si="100"/>
        <v>#N/A</v>
      </c>
      <c r="BR87" t="e">
        <f t="shared" si="101"/>
        <v>#N/A</v>
      </c>
      <c r="BS87" t="e">
        <f t="shared" si="102"/>
        <v>#N/A</v>
      </c>
      <c r="BT87" t="e">
        <f t="shared" si="103"/>
        <v>#N/A</v>
      </c>
      <c r="BU87" t="e">
        <f t="shared" si="104"/>
        <v>#N/A</v>
      </c>
      <c r="BV87" t="e">
        <f t="shared" si="105"/>
        <v>#N/A</v>
      </c>
      <c r="BW87" t="e">
        <f t="shared" si="106"/>
        <v>#N/A</v>
      </c>
      <c r="BX87" t="e">
        <f t="shared" si="107"/>
        <v>#N/A</v>
      </c>
      <c r="BY87" t="e">
        <f t="shared" si="108"/>
        <v>#N/A</v>
      </c>
      <c r="BZ87" t="e">
        <f t="shared" si="109"/>
        <v>#N/A</v>
      </c>
    </row>
    <row r="88" spans="1:78" x14ac:dyDescent="0.3">
      <c r="A88" t="str">
        <f>日行情按到期月份分类!A88</f>
        <v>P812月</v>
      </c>
      <c r="B88" t="str">
        <f>日行情按到期月份分类!B88</f>
        <v>M1812-P-3100</v>
      </c>
      <c r="C88" t="str">
        <f>日行情按到期月份分类!C88</f>
        <v>豆粕期权M1812-P-3100</v>
      </c>
      <c r="D88">
        <f>日行情按到期月份分类!D88</f>
        <v>0</v>
      </c>
      <c r="E88">
        <f>日行情按到期月份分类!E88</f>
        <v>60</v>
      </c>
      <c r="F88">
        <f>日行情按到期月份分类!F88</f>
        <v>0</v>
      </c>
      <c r="G88">
        <f>日行情按到期月份分类!G88</f>
        <v>0</v>
      </c>
      <c r="I88" t="e">
        <f t="shared" si="110"/>
        <v>#N/A</v>
      </c>
      <c r="J88" t="e">
        <f t="shared" si="70"/>
        <v>#N/A</v>
      </c>
      <c r="K88" t="e">
        <f t="shared" si="71"/>
        <v>#N/A</v>
      </c>
      <c r="L88" t="e">
        <f t="shared" si="72"/>
        <v>#N/A</v>
      </c>
      <c r="M88" t="e">
        <f t="shared" si="73"/>
        <v>#N/A</v>
      </c>
      <c r="N88" t="e">
        <f t="shared" si="111"/>
        <v>#N/A</v>
      </c>
      <c r="O88" t="e">
        <f t="shared" si="112"/>
        <v>#N/A</v>
      </c>
      <c r="P88" t="e">
        <f t="shared" si="113"/>
        <v>#N/A</v>
      </c>
      <c r="Q88" t="e">
        <f t="shared" si="114"/>
        <v>#N/A</v>
      </c>
      <c r="R88" t="e">
        <f t="shared" si="115"/>
        <v>#N/A</v>
      </c>
      <c r="S88" t="e">
        <f t="shared" si="74"/>
        <v>#N/A</v>
      </c>
      <c r="T88" t="e">
        <f t="shared" si="75"/>
        <v>#N/A</v>
      </c>
      <c r="U88" t="e">
        <f t="shared" si="116"/>
        <v>#N/A</v>
      </c>
      <c r="V88" t="e">
        <f t="shared" si="117"/>
        <v>#N/A</v>
      </c>
      <c r="W88" t="e">
        <f t="shared" si="118"/>
        <v>#N/A</v>
      </c>
      <c r="X88" t="str">
        <f t="shared" si="119"/>
        <v>3100</v>
      </c>
      <c r="Y88">
        <f t="shared" si="120"/>
        <v>0</v>
      </c>
      <c r="Z88">
        <f t="shared" si="121"/>
        <v>60</v>
      </c>
      <c r="AA88">
        <f t="shared" si="122"/>
        <v>0</v>
      </c>
      <c r="AB88">
        <f t="shared" si="123"/>
        <v>0</v>
      </c>
      <c r="AC88" t="e">
        <f t="shared" si="76"/>
        <v>#N/A</v>
      </c>
      <c r="AD88" t="e">
        <f t="shared" si="77"/>
        <v>#N/A</v>
      </c>
      <c r="AE88" t="e">
        <f t="shared" si="124"/>
        <v>#N/A</v>
      </c>
      <c r="AF88" t="e">
        <f t="shared" si="125"/>
        <v>#N/A</v>
      </c>
      <c r="AG88" t="e">
        <f t="shared" si="126"/>
        <v>#N/A</v>
      </c>
      <c r="AH88" t="e">
        <f t="shared" si="127"/>
        <v>#N/A</v>
      </c>
      <c r="AI88" t="e">
        <f t="shared" si="128"/>
        <v>#N/A</v>
      </c>
      <c r="AJ88" t="e">
        <f t="shared" si="129"/>
        <v>#N/A</v>
      </c>
      <c r="AK88" t="e">
        <f t="shared" si="130"/>
        <v>#N/A</v>
      </c>
      <c r="AL88" t="e">
        <f t="shared" si="131"/>
        <v>#N/A</v>
      </c>
      <c r="AM88" t="e">
        <f t="shared" si="78"/>
        <v>#N/A</v>
      </c>
      <c r="AN88" t="e">
        <f t="shared" si="79"/>
        <v>#N/A</v>
      </c>
      <c r="AO88" t="e">
        <f t="shared" si="132"/>
        <v>#N/A</v>
      </c>
      <c r="AP88" t="e">
        <f t="shared" si="133"/>
        <v>#N/A</v>
      </c>
      <c r="AQ88" t="e">
        <f t="shared" si="134"/>
        <v>#N/A</v>
      </c>
      <c r="AR88" t="e">
        <f t="shared" si="135"/>
        <v>#N/A</v>
      </c>
      <c r="AS88" t="e">
        <f t="shared" si="136"/>
        <v>#N/A</v>
      </c>
      <c r="AT88" t="e">
        <f t="shared" si="137"/>
        <v>#N/A</v>
      </c>
      <c r="AU88" t="e">
        <f t="shared" si="138"/>
        <v>#N/A</v>
      </c>
      <c r="AV88" t="e">
        <f t="shared" si="139"/>
        <v>#N/A</v>
      </c>
      <c r="AW88" t="e">
        <f t="shared" si="80"/>
        <v>#N/A</v>
      </c>
      <c r="AX88" t="e">
        <f t="shared" si="81"/>
        <v>#N/A</v>
      </c>
      <c r="AY88" t="e">
        <f t="shared" si="82"/>
        <v>#N/A</v>
      </c>
      <c r="AZ88" t="e">
        <f t="shared" si="83"/>
        <v>#N/A</v>
      </c>
      <c r="BA88" t="e">
        <f t="shared" si="84"/>
        <v>#N/A</v>
      </c>
      <c r="BB88" t="e">
        <f t="shared" si="85"/>
        <v>#N/A</v>
      </c>
      <c r="BC88" t="e">
        <f t="shared" si="86"/>
        <v>#N/A</v>
      </c>
      <c r="BD88" t="e">
        <f t="shared" si="87"/>
        <v>#N/A</v>
      </c>
      <c r="BE88" t="e">
        <f t="shared" si="88"/>
        <v>#N/A</v>
      </c>
      <c r="BF88" t="e">
        <f t="shared" si="89"/>
        <v>#N/A</v>
      </c>
      <c r="BG88" t="e">
        <f t="shared" si="90"/>
        <v>#N/A</v>
      </c>
      <c r="BH88" t="e">
        <f t="shared" si="91"/>
        <v>#N/A</v>
      </c>
      <c r="BI88" t="e">
        <f t="shared" si="92"/>
        <v>#N/A</v>
      </c>
      <c r="BJ88" t="e">
        <f t="shared" si="93"/>
        <v>#N/A</v>
      </c>
      <c r="BK88" t="e">
        <f t="shared" si="94"/>
        <v>#N/A</v>
      </c>
      <c r="BL88" t="e">
        <f t="shared" si="95"/>
        <v>#N/A</v>
      </c>
      <c r="BM88" t="e">
        <f t="shared" si="96"/>
        <v>#N/A</v>
      </c>
      <c r="BN88" t="e">
        <f t="shared" si="97"/>
        <v>#N/A</v>
      </c>
      <c r="BO88" t="e">
        <f t="shared" si="98"/>
        <v>#N/A</v>
      </c>
      <c r="BP88" t="e">
        <f t="shared" si="99"/>
        <v>#N/A</v>
      </c>
      <c r="BQ88" t="e">
        <f t="shared" si="100"/>
        <v>#N/A</v>
      </c>
      <c r="BR88" t="e">
        <f t="shared" si="101"/>
        <v>#N/A</v>
      </c>
      <c r="BS88" t="e">
        <f t="shared" si="102"/>
        <v>#N/A</v>
      </c>
      <c r="BT88" t="e">
        <f t="shared" si="103"/>
        <v>#N/A</v>
      </c>
      <c r="BU88" t="e">
        <f t="shared" si="104"/>
        <v>#N/A</v>
      </c>
      <c r="BV88" t="e">
        <f t="shared" si="105"/>
        <v>#N/A</v>
      </c>
      <c r="BW88" t="e">
        <f t="shared" si="106"/>
        <v>#N/A</v>
      </c>
      <c r="BX88" t="e">
        <f t="shared" si="107"/>
        <v>#N/A</v>
      </c>
      <c r="BY88" t="e">
        <f t="shared" si="108"/>
        <v>#N/A</v>
      </c>
      <c r="BZ88" t="e">
        <f t="shared" si="109"/>
        <v>#N/A</v>
      </c>
    </row>
    <row r="89" spans="1:78" x14ac:dyDescent="0.3">
      <c r="A89" t="str">
        <f>日行情按到期月份分类!A89</f>
        <v>P812月</v>
      </c>
      <c r="B89" t="str">
        <f>日行情按到期月份分类!B89</f>
        <v>M1812-P-3150</v>
      </c>
      <c r="C89" t="str">
        <f>日行情按到期月份分类!C89</f>
        <v>豆粕期权M1812-P-3150</v>
      </c>
      <c r="D89">
        <f>日行情按到期月份分类!D89</f>
        <v>0</v>
      </c>
      <c r="E89">
        <f>日行情按到期月份分类!E89</f>
        <v>62</v>
      </c>
      <c r="F89">
        <f>日行情按到期月份分类!F89</f>
        <v>-20</v>
      </c>
      <c r="G89">
        <f>日行情按到期月份分类!G89</f>
        <v>0</v>
      </c>
      <c r="I89" t="e">
        <f t="shared" si="110"/>
        <v>#N/A</v>
      </c>
      <c r="J89" t="e">
        <f t="shared" si="70"/>
        <v>#N/A</v>
      </c>
      <c r="K89" t="e">
        <f t="shared" si="71"/>
        <v>#N/A</v>
      </c>
      <c r="L89" t="e">
        <f t="shared" si="72"/>
        <v>#N/A</v>
      </c>
      <c r="M89" t="e">
        <f t="shared" si="73"/>
        <v>#N/A</v>
      </c>
      <c r="N89" t="e">
        <f t="shared" si="111"/>
        <v>#N/A</v>
      </c>
      <c r="O89" t="e">
        <f t="shared" si="112"/>
        <v>#N/A</v>
      </c>
      <c r="P89" t="e">
        <f t="shared" si="113"/>
        <v>#N/A</v>
      </c>
      <c r="Q89" t="e">
        <f t="shared" si="114"/>
        <v>#N/A</v>
      </c>
      <c r="R89" t="e">
        <f t="shared" si="115"/>
        <v>#N/A</v>
      </c>
      <c r="S89" t="e">
        <f t="shared" si="74"/>
        <v>#N/A</v>
      </c>
      <c r="T89" t="e">
        <f t="shared" si="75"/>
        <v>#N/A</v>
      </c>
      <c r="U89" t="e">
        <f t="shared" si="116"/>
        <v>#N/A</v>
      </c>
      <c r="V89" t="e">
        <f t="shared" si="117"/>
        <v>#N/A</v>
      </c>
      <c r="W89" t="e">
        <f t="shared" si="118"/>
        <v>#N/A</v>
      </c>
      <c r="X89" t="str">
        <f t="shared" si="119"/>
        <v>3150</v>
      </c>
      <c r="Y89">
        <f t="shared" si="120"/>
        <v>0</v>
      </c>
      <c r="Z89">
        <f t="shared" si="121"/>
        <v>62</v>
      </c>
      <c r="AA89">
        <f t="shared" si="122"/>
        <v>-20</v>
      </c>
      <c r="AB89">
        <f t="shared" si="123"/>
        <v>0</v>
      </c>
      <c r="AC89" t="e">
        <f t="shared" si="76"/>
        <v>#N/A</v>
      </c>
      <c r="AD89" t="e">
        <f t="shared" si="77"/>
        <v>#N/A</v>
      </c>
      <c r="AE89" t="e">
        <f t="shared" si="124"/>
        <v>#N/A</v>
      </c>
      <c r="AF89" t="e">
        <f t="shared" si="125"/>
        <v>#N/A</v>
      </c>
      <c r="AG89" t="e">
        <f t="shared" si="126"/>
        <v>#N/A</v>
      </c>
      <c r="AH89" t="e">
        <f t="shared" si="127"/>
        <v>#N/A</v>
      </c>
      <c r="AI89" t="e">
        <f t="shared" si="128"/>
        <v>#N/A</v>
      </c>
      <c r="AJ89" t="e">
        <f t="shared" si="129"/>
        <v>#N/A</v>
      </c>
      <c r="AK89" t="e">
        <f t="shared" si="130"/>
        <v>#N/A</v>
      </c>
      <c r="AL89" t="e">
        <f t="shared" si="131"/>
        <v>#N/A</v>
      </c>
      <c r="AM89" t="e">
        <f t="shared" si="78"/>
        <v>#N/A</v>
      </c>
      <c r="AN89" t="e">
        <f t="shared" si="79"/>
        <v>#N/A</v>
      </c>
      <c r="AO89" t="e">
        <f t="shared" si="132"/>
        <v>#N/A</v>
      </c>
      <c r="AP89" t="e">
        <f t="shared" si="133"/>
        <v>#N/A</v>
      </c>
      <c r="AQ89" t="e">
        <f t="shared" si="134"/>
        <v>#N/A</v>
      </c>
      <c r="AR89" t="e">
        <f t="shared" si="135"/>
        <v>#N/A</v>
      </c>
      <c r="AS89" t="e">
        <f t="shared" si="136"/>
        <v>#N/A</v>
      </c>
      <c r="AT89" t="e">
        <f t="shared" si="137"/>
        <v>#N/A</v>
      </c>
      <c r="AU89" t="e">
        <f t="shared" si="138"/>
        <v>#N/A</v>
      </c>
      <c r="AV89" t="e">
        <f t="shared" si="139"/>
        <v>#N/A</v>
      </c>
      <c r="AW89" t="e">
        <f t="shared" si="80"/>
        <v>#N/A</v>
      </c>
      <c r="AX89" t="e">
        <f t="shared" si="81"/>
        <v>#N/A</v>
      </c>
      <c r="AY89" t="e">
        <f t="shared" si="82"/>
        <v>#N/A</v>
      </c>
      <c r="AZ89" t="e">
        <f t="shared" si="83"/>
        <v>#N/A</v>
      </c>
      <c r="BA89" t="e">
        <f t="shared" si="84"/>
        <v>#N/A</v>
      </c>
      <c r="BB89" t="e">
        <f t="shared" si="85"/>
        <v>#N/A</v>
      </c>
      <c r="BC89" t="e">
        <f t="shared" si="86"/>
        <v>#N/A</v>
      </c>
      <c r="BD89" t="e">
        <f t="shared" si="87"/>
        <v>#N/A</v>
      </c>
      <c r="BE89" t="e">
        <f t="shared" si="88"/>
        <v>#N/A</v>
      </c>
      <c r="BF89" t="e">
        <f t="shared" si="89"/>
        <v>#N/A</v>
      </c>
      <c r="BG89" t="e">
        <f t="shared" si="90"/>
        <v>#N/A</v>
      </c>
      <c r="BH89" t="e">
        <f t="shared" si="91"/>
        <v>#N/A</v>
      </c>
      <c r="BI89" t="e">
        <f t="shared" si="92"/>
        <v>#N/A</v>
      </c>
      <c r="BJ89" t="e">
        <f t="shared" si="93"/>
        <v>#N/A</v>
      </c>
      <c r="BK89" t="e">
        <f t="shared" si="94"/>
        <v>#N/A</v>
      </c>
      <c r="BL89" t="e">
        <f t="shared" si="95"/>
        <v>#N/A</v>
      </c>
      <c r="BM89" t="e">
        <f t="shared" si="96"/>
        <v>#N/A</v>
      </c>
      <c r="BN89" t="e">
        <f t="shared" si="97"/>
        <v>#N/A</v>
      </c>
      <c r="BO89" t="e">
        <f t="shared" si="98"/>
        <v>#N/A</v>
      </c>
      <c r="BP89" t="e">
        <f t="shared" si="99"/>
        <v>#N/A</v>
      </c>
      <c r="BQ89" t="e">
        <f t="shared" si="100"/>
        <v>#N/A</v>
      </c>
      <c r="BR89" t="e">
        <f t="shared" si="101"/>
        <v>#N/A</v>
      </c>
      <c r="BS89" t="e">
        <f t="shared" si="102"/>
        <v>#N/A</v>
      </c>
      <c r="BT89" t="e">
        <f t="shared" si="103"/>
        <v>#N/A</v>
      </c>
      <c r="BU89" t="e">
        <f t="shared" si="104"/>
        <v>#N/A</v>
      </c>
      <c r="BV89" t="e">
        <f t="shared" si="105"/>
        <v>#N/A</v>
      </c>
      <c r="BW89" t="e">
        <f t="shared" si="106"/>
        <v>#N/A</v>
      </c>
      <c r="BX89" t="e">
        <f t="shared" si="107"/>
        <v>#N/A</v>
      </c>
      <c r="BY89" t="e">
        <f t="shared" si="108"/>
        <v>#N/A</v>
      </c>
      <c r="BZ89" t="e">
        <f t="shared" si="109"/>
        <v>#N/A</v>
      </c>
    </row>
    <row r="90" spans="1:78" x14ac:dyDescent="0.3">
      <c r="A90" t="str">
        <f>日行情按到期月份分类!A90</f>
        <v>P812月</v>
      </c>
      <c r="B90" t="str">
        <f>日行情按到期月份分类!B90</f>
        <v>M1812-P-3200</v>
      </c>
      <c r="C90" t="str">
        <f>日行情按到期月份分类!C90</f>
        <v>豆粕期权M1812-P-3200</v>
      </c>
      <c r="D90">
        <f>日行情按到期月份分类!D90</f>
        <v>0</v>
      </c>
      <c r="E90">
        <f>日行情按到期月份分类!E90</f>
        <v>62</v>
      </c>
      <c r="F90">
        <f>日行情按到期月份分类!F90</f>
        <v>0</v>
      </c>
      <c r="G90">
        <f>日行情按到期月份分类!G90</f>
        <v>0</v>
      </c>
      <c r="I90" t="e">
        <f t="shared" si="110"/>
        <v>#N/A</v>
      </c>
      <c r="J90" t="e">
        <f t="shared" si="70"/>
        <v>#N/A</v>
      </c>
      <c r="K90" t="e">
        <f t="shared" si="71"/>
        <v>#N/A</v>
      </c>
      <c r="L90" t="e">
        <f t="shared" si="72"/>
        <v>#N/A</v>
      </c>
      <c r="M90" t="e">
        <f t="shared" si="73"/>
        <v>#N/A</v>
      </c>
      <c r="N90" t="e">
        <f t="shared" si="111"/>
        <v>#N/A</v>
      </c>
      <c r="O90" t="e">
        <f t="shared" si="112"/>
        <v>#N/A</v>
      </c>
      <c r="P90" t="e">
        <f t="shared" si="113"/>
        <v>#N/A</v>
      </c>
      <c r="Q90" t="e">
        <f t="shared" si="114"/>
        <v>#N/A</v>
      </c>
      <c r="R90" t="e">
        <f t="shared" si="115"/>
        <v>#N/A</v>
      </c>
      <c r="S90" t="e">
        <f t="shared" si="74"/>
        <v>#N/A</v>
      </c>
      <c r="T90" t="e">
        <f t="shared" si="75"/>
        <v>#N/A</v>
      </c>
      <c r="U90" t="e">
        <f t="shared" si="116"/>
        <v>#N/A</v>
      </c>
      <c r="V90" t="e">
        <f t="shared" si="117"/>
        <v>#N/A</v>
      </c>
      <c r="W90" t="e">
        <f t="shared" si="118"/>
        <v>#N/A</v>
      </c>
      <c r="X90" t="str">
        <f t="shared" si="119"/>
        <v>3200</v>
      </c>
      <c r="Y90">
        <f t="shared" si="120"/>
        <v>0</v>
      </c>
      <c r="Z90">
        <f t="shared" si="121"/>
        <v>62</v>
      </c>
      <c r="AA90">
        <f t="shared" si="122"/>
        <v>0</v>
      </c>
      <c r="AB90">
        <f t="shared" si="123"/>
        <v>0</v>
      </c>
      <c r="AC90" t="e">
        <f t="shared" si="76"/>
        <v>#N/A</v>
      </c>
      <c r="AD90" t="e">
        <f t="shared" si="77"/>
        <v>#N/A</v>
      </c>
      <c r="AE90" t="e">
        <f t="shared" si="124"/>
        <v>#N/A</v>
      </c>
      <c r="AF90" t="e">
        <f t="shared" si="125"/>
        <v>#N/A</v>
      </c>
      <c r="AG90" t="e">
        <f t="shared" si="126"/>
        <v>#N/A</v>
      </c>
      <c r="AH90" t="e">
        <f t="shared" si="127"/>
        <v>#N/A</v>
      </c>
      <c r="AI90" t="e">
        <f t="shared" si="128"/>
        <v>#N/A</v>
      </c>
      <c r="AJ90" t="e">
        <f t="shared" si="129"/>
        <v>#N/A</v>
      </c>
      <c r="AK90" t="e">
        <f t="shared" si="130"/>
        <v>#N/A</v>
      </c>
      <c r="AL90" t="e">
        <f t="shared" si="131"/>
        <v>#N/A</v>
      </c>
      <c r="AM90" t="e">
        <f t="shared" si="78"/>
        <v>#N/A</v>
      </c>
      <c r="AN90" t="e">
        <f t="shared" si="79"/>
        <v>#N/A</v>
      </c>
      <c r="AO90" t="e">
        <f t="shared" si="132"/>
        <v>#N/A</v>
      </c>
      <c r="AP90" t="e">
        <f t="shared" si="133"/>
        <v>#N/A</v>
      </c>
      <c r="AQ90" t="e">
        <f t="shared" si="134"/>
        <v>#N/A</v>
      </c>
      <c r="AR90" t="e">
        <f t="shared" si="135"/>
        <v>#N/A</v>
      </c>
      <c r="AS90" t="e">
        <f t="shared" si="136"/>
        <v>#N/A</v>
      </c>
      <c r="AT90" t="e">
        <f t="shared" si="137"/>
        <v>#N/A</v>
      </c>
      <c r="AU90" t="e">
        <f t="shared" si="138"/>
        <v>#N/A</v>
      </c>
      <c r="AV90" t="e">
        <f t="shared" si="139"/>
        <v>#N/A</v>
      </c>
      <c r="AW90" t="e">
        <f t="shared" si="80"/>
        <v>#N/A</v>
      </c>
      <c r="AX90" t="e">
        <f t="shared" si="81"/>
        <v>#N/A</v>
      </c>
      <c r="AY90" t="e">
        <f t="shared" si="82"/>
        <v>#N/A</v>
      </c>
      <c r="AZ90" t="e">
        <f t="shared" si="83"/>
        <v>#N/A</v>
      </c>
      <c r="BA90" t="e">
        <f t="shared" si="84"/>
        <v>#N/A</v>
      </c>
      <c r="BB90" t="e">
        <f t="shared" si="85"/>
        <v>#N/A</v>
      </c>
      <c r="BC90" t="e">
        <f t="shared" si="86"/>
        <v>#N/A</v>
      </c>
      <c r="BD90" t="e">
        <f t="shared" si="87"/>
        <v>#N/A</v>
      </c>
      <c r="BE90" t="e">
        <f t="shared" si="88"/>
        <v>#N/A</v>
      </c>
      <c r="BF90" t="e">
        <f t="shared" si="89"/>
        <v>#N/A</v>
      </c>
      <c r="BG90" t="e">
        <f t="shared" si="90"/>
        <v>#N/A</v>
      </c>
      <c r="BH90" t="e">
        <f t="shared" si="91"/>
        <v>#N/A</v>
      </c>
      <c r="BI90" t="e">
        <f t="shared" si="92"/>
        <v>#N/A</v>
      </c>
      <c r="BJ90" t="e">
        <f t="shared" si="93"/>
        <v>#N/A</v>
      </c>
      <c r="BK90" t="e">
        <f t="shared" si="94"/>
        <v>#N/A</v>
      </c>
      <c r="BL90" t="e">
        <f t="shared" si="95"/>
        <v>#N/A</v>
      </c>
      <c r="BM90" t="e">
        <f t="shared" si="96"/>
        <v>#N/A</v>
      </c>
      <c r="BN90" t="e">
        <f t="shared" si="97"/>
        <v>#N/A</v>
      </c>
      <c r="BO90" t="e">
        <f t="shared" si="98"/>
        <v>#N/A</v>
      </c>
      <c r="BP90" t="e">
        <f t="shared" si="99"/>
        <v>#N/A</v>
      </c>
      <c r="BQ90" t="e">
        <f t="shared" si="100"/>
        <v>#N/A</v>
      </c>
      <c r="BR90" t="e">
        <f t="shared" si="101"/>
        <v>#N/A</v>
      </c>
      <c r="BS90" t="e">
        <f t="shared" si="102"/>
        <v>#N/A</v>
      </c>
      <c r="BT90" t="e">
        <f t="shared" si="103"/>
        <v>#N/A</v>
      </c>
      <c r="BU90" t="e">
        <f t="shared" si="104"/>
        <v>#N/A</v>
      </c>
      <c r="BV90" t="e">
        <f t="shared" si="105"/>
        <v>#N/A</v>
      </c>
      <c r="BW90" t="e">
        <f t="shared" si="106"/>
        <v>#N/A</v>
      </c>
      <c r="BX90" t="e">
        <f t="shared" si="107"/>
        <v>#N/A</v>
      </c>
      <c r="BY90" t="e">
        <f t="shared" si="108"/>
        <v>#N/A</v>
      </c>
      <c r="BZ90" t="e">
        <f t="shared" si="109"/>
        <v>#N/A</v>
      </c>
    </row>
    <row r="91" spans="1:78" x14ac:dyDescent="0.3">
      <c r="A91" t="str">
        <f>日行情按到期月份分类!A91</f>
        <v>P812月</v>
      </c>
      <c r="B91" t="str">
        <f>日行情按到期月份分类!B91</f>
        <v>M1812-P-3250</v>
      </c>
      <c r="C91" t="str">
        <f>日行情按到期月份分类!C91</f>
        <v>豆粕期权M1812-P-3250</v>
      </c>
      <c r="D91">
        <f>日行情按到期月份分类!D91</f>
        <v>0</v>
      </c>
      <c r="E91">
        <f>日行情按到期月份分类!E91</f>
        <v>68</v>
      </c>
      <c r="F91">
        <f>日行情按到期月份分类!F91</f>
        <v>0</v>
      </c>
      <c r="G91">
        <f>日行情按到期月份分类!G91</f>
        <v>0</v>
      </c>
      <c r="I91" t="e">
        <f t="shared" si="110"/>
        <v>#N/A</v>
      </c>
      <c r="J91" t="e">
        <f t="shared" si="70"/>
        <v>#N/A</v>
      </c>
      <c r="K91" t="e">
        <f t="shared" si="71"/>
        <v>#N/A</v>
      </c>
      <c r="L91" t="e">
        <f t="shared" si="72"/>
        <v>#N/A</v>
      </c>
      <c r="M91" t="e">
        <f t="shared" si="73"/>
        <v>#N/A</v>
      </c>
      <c r="N91" t="e">
        <f t="shared" si="111"/>
        <v>#N/A</v>
      </c>
      <c r="O91" t="e">
        <f t="shared" si="112"/>
        <v>#N/A</v>
      </c>
      <c r="P91" t="e">
        <f t="shared" si="113"/>
        <v>#N/A</v>
      </c>
      <c r="Q91" t="e">
        <f t="shared" si="114"/>
        <v>#N/A</v>
      </c>
      <c r="R91" t="e">
        <f t="shared" si="115"/>
        <v>#N/A</v>
      </c>
      <c r="S91" t="e">
        <f t="shared" si="74"/>
        <v>#N/A</v>
      </c>
      <c r="T91" t="e">
        <f t="shared" si="75"/>
        <v>#N/A</v>
      </c>
      <c r="U91" t="e">
        <f t="shared" si="116"/>
        <v>#N/A</v>
      </c>
      <c r="V91" t="e">
        <f t="shared" si="117"/>
        <v>#N/A</v>
      </c>
      <c r="W91" t="e">
        <f t="shared" si="118"/>
        <v>#N/A</v>
      </c>
      <c r="X91" t="str">
        <f t="shared" si="119"/>
        <v>3250</v>
      </c>
      <c r="Y91">
        <f t="shared" si="120"/>
        <v>0</v>
      </c>
      <c r="Z91">
        <f t="shared" si="121"/>
        <v>68</v>
      </c>
      <c r="AA91">
        <f t="shared" si="122"/>
        <v>0</v>
      </c>
      <c r="AB91">
        <f t="shared" si="123"/>
        <v>0</v>
      </c>
      <c r="AC91" t="e">
        <f t="shared" si="76"/>
        <v>#N/A</v>
      </c>
      <c r="AD91" t="e">
        <f t="shared" si="77"/>
        <v>#N/A</v>
      </c>
      <c r="AE91" t="e">
        <f t="shared" si="124"/>
        <v>#N/A</v>
      </c>
      <c r="AF91" t="e">
        <f t="shared" si="125"/>
        <v>#N/A</v>
      </c>
      <c r="AG91" t="e">
        <f t="shared" si="126"/>
        <v>#N/A</v>
      </c>
      <c r="AH91" t="e">
        <f t="shared" si="127"/>
        <v>#N/A</v>
      </c>
      <c r="AI91" t="e">
        <f t="shared" si="128"/>
        <v>#N/A</v>
      </c>
      <c r="AJ91" t="e">
        <f t="shared" si="129"/>
        <v>#N/A</v>
      </c>
      <c r="AK91" t="e">
        <f t="shared" si="130"/>
        <v>#N/A</v>
      </c>
      <c r="AL91" t="e">
        <f t="shared" si="131"/>
        <v>#N/A</v>
      </c>
      <c r="AM91" t="e">
        <f t="shared" si="78"/>
        <v>#N/A</v>
      </c>
      <c r="AN91" t="e">
        <f t="shared" si="79"/>
        <v>#N/A</v>
      </c>
      <c r="AO91" t="e">
        <f t="shared" si="132"/>
        <v>#N/A</v>
      </c>
      <c r="AP91" t="e">
        <f t="shared" si="133"/>
        <v>#N/A</v>
      </c>
      <c r="AQ91" t="e">
        <f t="shared" si="134"/>
        <v>#N/A</v>
      </c>
      <c r="AR91" t="e">
        <f t="shared" si="135"/>
        <v>#N/A</v>
      </c>
      <c r="AS91" t="e">
        <f t="shared" si="136"/>
        <v>#N/A</v>
      </c>
      <c r="AT91" t="e">
        <f t="shared" si="137"/>
        <v>#N/A</v>
      </c>
      <c r="AU91" t="e">
        <f t="shared" si="138"/>
        <v>#N/A</v>
      </c>
      <c r="AV91" t="e">
        <f t="shared" si="139"/>
        <v>#N/A</v>
      </c>
      <c r="AW91" t="e">
        <f t="shared" si="80"/>
        <v>#N/A</v>
      </c>
      <c r="AX91" t="e">
        <f t="shared" si="81"/>
        <v>#N/A</v>
      </c>
      <c r="AY91" t="e">
        <f t="shared" si="82"/>
        <v>#N/A</v>
      </c>
      <c r="AZ91" t="e">
        <f t="shared" si="83"/>
        <v>#N/A</v>
      </c>
      <c r="BA91" t="e">
        <f t="shared" si="84"/>
        <v>#N/A</v>
      </c>
      <c r="BB91" t="e">
        <f t="shared" si="85"/>
        <v>#N/A</v>
      </c>
      <c r="BC91" t="e">
        <f t="shared" si="86"/>
        <v>#N/A</v>
      </c>
      <c r="BD91" t="e">
        <f t="shared" si="87"/>
        <v>#N/A</v>
      </c>
      <c r="BE91" t="e">
        <f t="shared" si="88"/>
        <v>#N/A</v>
      </c>
      <c r="BF91" t="e">
        <f t="shared" si="89"/>
        <v>#N/A</v>
      </c>
      <c r="BG91" t="e">
        <f t="shared" si="90"/>
        <v>#N/A</v>
      </c>
      <c r="BH91" t="e">
        <f t="shared" si="91"/>
        <v>#N/A</v>
      </c>
      <c r="BI91" t="e">
        <f t="shared" si="92"/>
        <v>#N/A</v>
      </c>
      <c r="BJ91" t="e">
        <f t="shared" si="93"/>
        <v>#N/A</v>
      </c>
      <c r="BK91" t="e">
        <f t="shared" si="94"/>
        <v>#N/A</v>
      </c>
      <c r="BL91" t="e">
        <f t="shared" si="95"/>
        <v>#N/A</v>
      </c>
      <c r="BM91" t="e">
        <f t="shared" si="96"/>
        <v>#N/A</v>
      </c>
      <c r="BN91" t="e">
        <f t="shared" si="97"/>
        <v>#N/A</v>
      </c>
      <c r="BO91" t="e">
        <f t="shared" si="98"/>
        <v>#N/A</v>
      </c>
      <c r="BP91" t="e">
        <f t="shared" si="99"/>
        <v>#N/A</v>
      </c>
      <c r="BQ91" t="e">
        <f t="shared" si="100"/>
        <v>#N/A</v>
      </c>
      <c r="BR91" t="e">
        <f t="shared" si="101"/>
        <v>#N/A</v>
      </c>
      <c r="BS91" t="e">
        <f t="shared" si="102"/>
        <v>#N/A</v>
      </c>
      <c r="BT91" t="e">
        <f t="shared" si="103"/>
        <v>#N/A</v>
      </c>
      <c r="BU91" t="e">
        <f t="shared" si="104"/>
        <v>#N/A</v>
      </c>
      <c r="BV91" t="e">
        <f t="shared" si="105"/>
        <v>#N/A</v>
      </c>
      <c r="BW91" t="e">
        <f t="shared" si="106"/>
        <v>#N/A</v>
      </c>
      <c r="BX91" t="e">
        <f t="shared" si="107"/>
        <v>#N/A</v>
      </c>
      <c r="BY91" t="e">
        <f t="shared" si="108"/>
        <v>#N/A</v>
      </c>
      <c r="BZ91" t="e">
        <f t="shared" si="109"/>
        <v>#N/A</v>
      </c>
    </row>
    <row r="92" spans="1:78" x14ac:dyDescent="0.3">
      <c r="A92" t="str">
        <f>日行情按到期月份分类!A92</f>
        <v>P812月</v>
      </c>
      <c r="B92" t="str">
        <f>日行情按到期月份分类!B92</f>
        <v>M1812-P-3300</v>
      </c>
      <c r="C92" t="str">
        <f>日行情按到期月份分类!C92</f>
        <v>豆粕期权M1812-P-3300</v>
      </c>
      <c r="D92">
        <f>日行情按到期月份分类!D92</f>
        <v>0</v>
      </c>
      <c r="E92">
        <f>日行情按到期月份分类!E92</f>
        <v>40</v>
      </c>
      <c r="F92">
        <f>日行情按到期月份分类!F92</f>
        <v>0</v>
      </c>
      <c r="G92">
        <f>日行情按到期月份分类!G92</f>
        <v>0</v>
      </c>
      <c r="I92" t="e">
        <f t="shared" si="110"/>
        <v>#N/A</v>
      </c>
      <c r="J92" t="e">
        <f t="shared" si="70"/>
        <v>#N/A</v>
      </c>
      <c r="K92" t="e">
        <f t="shared" si="71"/>
        <v>#N/A</v>
      </c>
      <c r="L92" t="e">
        <f t="shared" si="72"/>
        <v>#N/A</v>
      </c>
      <c r="M92" t="e">
        <f t="shared" si="73"/>
        <v>#N/A</v>
      </c>
      <c r="N92" t="e">
        <f t="shared" si="111"/>
        <v>#N/A</v>
      </c>
      <c r="O92" t="e">
        <f t="shared" si="112"/>
        <v>#N/A</v>
      </c>
      <c r="P92" t="e">
        <f t="shared" si="113"/>
        <v>#N/A</v>
      </c>
      <c r="Q92" t="e">
        <f t="shared" si="114"/>
        <v>#N/A</v>
      </c>
      <c r="R92" t="e">
        <f t="shared" si="115"/>
        <v>#N/A</v>
      </c>
      <c r="S92" t="e">
        <f t="shared" si="74"/>
        <v>#N/A</v>
      </c>
      <c r="T92" t="e">
        <f t="shared" si="75"/>
        <v>#N/A</v>
      </c>
      <c r="U92" t="e">
        <f t="shared" si="116"/>
        <v>#N/A</v>
      </c>
      <c r="V92" t="e">
        <f t="shared" si="117"/>
        <v>#N/A</v>
      </c>
      <c r="W92" t="e">
        <f t="shared" si="118"/>
        <v>#N/A</v>
      </c>
      <c r="X92" t="str">
        <f t="shared" si="119"/>
        <v>3300</v>
      </c>
      <c r="Y92">
        <f t="shared" si="120"/>
        <v>0</v>
      </c>
      <c r="Z92">
        <f t="shared" si="121"/>
        <v>40</v>
      </c>
      <c r="AA92">
        <f t="shared" si="122"/>
        <v>0</v>
      </c>
      <c r="AB92">
        <f t="shared" si="123"/>
        <v>0</v>
      </c>
      <c r="AC92" t="e">
        <f t="shared" si="76"/>
        <v>#N/A</v>
      </c>
      <c r="AD92" t="e">
        <f t="shared" si="77"/>
        <v>#N/A</v>
      </c>
      <c r="AE92" t="e">
        <f t="shared" si="124"/>
        <v>#N/A</v>
      </c>
      <c r="AF92" t="e">
        <f t="shared" si="125"/>
        <v>#N/A</v>
      </c>
      <c r="AG92" t="e">
        <f t="shared" si="126"/>
        <v>#N/A</v>
      </c>
      <c r="AH92" t="e">
        <f t="shared" si="127"/>
        <v>#N/A</v>
      </c>
      <c r="AI92" t="e">
        <f t="shared" si="128"/>
        <v>#N/A</v>
      </c>
      <c r="AJ92" t="e">
        <f t="shared" si="129"/>
        <v>#N/A</v>
      </c>
      <c r="AK92" t="e">
        <f t="shared" si="130"/>
        <v>#N/A</v>
      </c>
      <c r="AL92" t="e">
        <f t="shared" si="131"/>
        <v>#N/A</v>
      </c>
      <c r="AM92" t="e">
        <f t="shared" si="78"/>
        <v>#N/A</v>
      </c>
      <c r="AN92" t="e">
        <f t="shared" si="79"/>
        <v>#N/A</v>
      </c>
      <c r="AO92" t="e">
        <f t="shared" si="132"/>
        <v>#N/A</v>
      </c>
      <c r="AP92" t="e">
        <f t="shared" si="133"/>
        <v>#N/A</v>
      </c>
      <c r="AQ92" t="e">
        <f t="shared" si="134"/>
        <v>#N/A</v>
      </c>
      <c r="AR92" t="e">
        <f t="shared" si="135"/>
        <v>#N/A</v>
      </c>
      <c r="AS92" t="e">
        <f t="shared" si="136"/>
        <v>#N/A</v>
      </c>
      <c r="AT92" t="e">
        <f t="shared" si="137"/>
        <v>#N/A</v>
      </c>
      <c r="AU92" t="e">
        <f t="shared" si="138"/>
        <v>#N/A</v>
      </c>
      <c r="AV92" t="e">
        <f t="shared" si="139"/>
        <v>#N/A</v>
      </c>
      <c r="AW92" t="e">
        <f t="shared" si="80"/>
        <v>#N/A</v>
      </c>
      <c r="AX92" t="e">
        <f t="shared" si="81"/>
        <v>#N/A</v>
      </c>
      <c r="AY92" t="e">
        <f t="shared" si="82"/>
        <v>#N/A</v>
      </c>
      <c r="AZ92" t="e">
        <f t="shared" si="83"/>
        <v>#N/A</v>
      </c>
      <c r="BA92" t="e">
        <f t="shared" si="84"/>
        <v>#N/A</v>
      </c>
      <c r="BB92" t="e">
        <f t="shared" si="85"/>
        <v>#N/A</v>
      </c>
      <c r="BC92" t="e">
        <f t="shared" si="86"/>
        <v>#N/A</v>
      </c>
      <c r="BD92" t="e">
        <f t="shared" si="87"/>
        <v>#N/A</v>
      </c>
      <c r="BE92" t="e">
        <f t="shared" si="88"/>
        <v>#N/A</v>
      </c>
      <c r="BF92" t="e">
        <f t="shared" si="89"/>
        <v>#N/A</v>
      </c>
      <c r="BG92" t="e">
        <f t="shared" si="90"/>
        <v>#N/A</v>
      </c>
      <c r="BH92" t="e">
        <f t="shared" si="91"/>
        <v>#N/A</v>
      </c>
      <c r="BI92" t="e">
        <f t="shared" si="92"/>
        <v>#N/A</v>
      </c>
      <c r="BJ92" t="e">
        <f t="shared" si="93"/>
        <v>#N/A</v>
      </c>
      <c r="BK92" t="e">
        <f t="shared" si="94"/>
        <v>#N/A</v>
      </c>
      <c r="BL92" t="e">
        <f t="shared" si="95"/>
        <v>#N/A</v>
      </c>
      <c r="BM92" t="e">
        <f t="shared" si="96"/>
        <v>#N/A</v>
      </c>
      <c r="BN92" t="e">
        <f t="shared" si="97"/>
        <v>#N/A</v>
      </c>
      <c r="BO92" t="e">
        <f t="shared" si="98"/>
        <v>#N/A</v>
      </c>
      <c r="BP92" t="e">
        <f t="shared" si="99"/>
        <v>#N/A</v>
      </c>
      <c r="BQ92" t="e">
        <f t="shared" si="100"/>
        <v>#N/A</v>
      </c>
      <c r="BR92" t="e">
        <f t="shared" si="101"/>
        <v>#N/A</v>
      </c>
      <c r="BS92" t="e">
        <f t="shared" si="102"/>
        <v>#N/A</v>
      </c>
      <c r="BT92" t="e">
        <f t="shared" si="103"/>
        <v>#N/A</v>
      </c>
      <c r="BU92" t="e">
        <f t="shared" si="104"/>
        <v>#N/A</v>
      </c>
      <c r="BV92" t="e">
        <f t="shared" si="105"/>
        <v>#N/A</v>
      </c>
      <c r="BW92" t="e">
        <f t="shared" si="106"/>
        <v>#N/A</v>
      </c>
      <c r="BX92" t="e">
        <f t="shared" si="107"/>
        <v>#N/A</v>
      </c>
      <c r="BY92" t="e">
        <f t="shared" si="108"/>
        <v>#N/A</v>
      </c>
      <c r="BZ92" t="e">
        <f t="shared" si="109"/>
        <v>#N/A</v>
      </c>
    </row>
    <row r="93" spans="1:78" x14ac:dyDescent="0.3">
      <c r="A93" t="str">
        <f>日行情按到期月份分类!A93</f>
        <v>P812月</v>
      </c>
      <c r="B93" t="str">
        <f>日行情按到期月份分类!B93</f>
        <v>M1812-P-3350</v>
      </c>
      <c r="C93" t="str">
        <f>日行情按到期月份分类!C93</f>
        <v>豆粕期权M1812-P-3350</v>
      </c>
      <c r="D93">
        <f>日行情按到期月份分类!D93</f>
        <v>0</v>
      </c>
      <c r="E93">
        <f>日行情按到期月份分类!E93</f>
        <v>20</v>
      </c>
      <c r="F93">
        <f>日行情按到期月份分类!F93</f>
        <v>0</v>
      </c>
      <c r="G93">
        <f>日行情按到期月份分类!G93</f>
        <v>0</v>
      </c>
      <c r="I93" t="e">
        <f t="shared" si="110"/>
        <v>#N/A</v>
      </c>
      <c r="J93" t="e">
        <f t="shared" si="70"/>
        <v>#N/A</v>
      </c>
      <c r="K93" t="e">
        <f t="shared" si="71"/>
        <v>#N/A</v>
      </c>
      <c r="L93" t="e">
        <f t="shared" si="72"/>
        <v>#N/A</v>
      </c>
      <c r="M93" t="e">
        <f t="shared" si="73"/>
        <v>#N/A</v>
      </c>
      <c r="N93" t="e">
        <f t="shared" si="111"/>
        <v>#N/A</v>
      </c>
      <c r="O93" t="e">
        <f t="shared" si="112"/>
        <v>#N/A</v>
      </c>
      <c r="P93" t="e">
        <f t="shared" si="113"/>
        <v>#N/A</v>
      </c>
      <c r="Q93" t="e">
        <f t="shared" si="114"/>
        <v>#N/A</v>
      </c>
      <c r="R93" t="e">
        <f t="shared" si="115"/>
        <v>#N/A</v>
      </c>
      <c r="S93" t="e">
        <f t="shared" si="74"/>
        <v>#N/A</v>
      </c>
      <c r="T93" t="e">
        <f t="shared" si="75"/>
        <v>#N/A</v>
      </c>
      <c r="U93" t="e">
        <f t="shared" si="116"/>
        <v>#N/A</v>
      </c>
      <c r="V93" t="e">
        <f t="shared" si="117"/>
        <v>#N/A</v>
      </c>
      <c r="W93" t="e">
        <f t="shared" si="118"/>
        <v>#N/A</v>
      </c>
      <c r="X93" t="str">
        <f t="shared" si="119"/>
        <v>3350</v>
      </c>
      <c r="Y93">
        <f t="shared" si="120"/>
        <v>0</v>
      </c>
      <c r="Z93">
        <f t="shared" si="121"/>
        <v>20</v>
      </c>
      <c r="AA93">
        <f t="shared" si="122"/>
        <v>0</v>
      </c>
      <c r="AB93">
        <f t="shared" si="123"/>
        <v>0</v>
      </c>
      <c r="AC93" t="e">
        <f t="shared" si="76"/>
        <v>#N/A</v>
      </c>
      <c r="AD93" t="e">
        <f t="shared" si="77"/>
        <v>#N/A</v>
      </c>
      <c r="AE93" t="e">
        <f t="shared" si="124"/>
        <v>#N/A</v>
      </c>
      <c r="AF93" t="e">
        <f t="shared" si="125"/>
        <v>#N/A</v>
      </c>
      <c r="AG93" t="e">
        <f t="shared" si="126"/>
        <v>#N/A</v>
      </c>
      <c r="AH93" t="e">
        <f t="shared" si="127"/>
        <v>#N/A</v>
      </c>
      <c r="AI93" t="e">
        <f t="shared" si="128"/>
        <v>#N/A</v>
      </c>
      <c r="AJ93" t="e">
        <f t="shared" si="129"/>
        <v>#N/A</v>
      </c>
      <c r="AK93" t="e">
        <f t="shared" si="130"/>
        <v>#N/A</v>
      </c>
      <c r="AL93" t="e">
        <f t="shared" si="131"/>
        <v>#N/A</v>
      </c>
      <c r="AM93" t="e">
        <f t="shared" si="78"/>
        <v>#N/A</v>
      </c>
      <c r="AN93" t="e">
        <f t="shared" si="79"/>
        <v>#N/A</v>
      </c>
      <c r="AO93" t="e">
        <f t="shared" si="132"/>
        <v>#N/A</v>
      </c>
      <c r="AP93" t="e">
        <f t="shared" si="133"/>
        <v>#N/A</v>
      </c>
      <c r="AQ93" t="e">
        <f t="shared" si="134"/>
        <v>#N/A</v>
      </c>
      <c r="AR93" t="e">
        <f t="shared" si="135"/>
        <v>#N/A</v>
      </c>
      <c r="AS93" t="e">
        <f t="shared" si="136"/>
        <v>#N/A</v>
      </c>
      <c r="AT93" t="e">
        <f t="shared" si="137"/>
        <v>#N/A</v>
      </c>
      <c r="AU93" t="e">
        <f t="shared" si="138"/>
        <v>#N/A</v>
      </c>
      <c r="AV93" t="e">
        <f t="shared" si="139"/>
        <v>#N/A</v>
      </c>
      <c r="AW93" t="e">
        <f t="shared" si="80"/>
        <v>#N/A</v>
      </c>
      <c r="AX93" t="e">
        <f t="shared" si="81"/>
        <v>#N/A</v>
      </c>
      <c r="AY93" t="e">
        <f t="shared" si="82"/>
        <v>#N/A</v>
      </c>
      <c r="AZ93" t="e">
        <f t="shared" si="83"/>
        <v>#N/A</v>
      </c>
      <c r="BA93" t="e">
        <f t="shared" si="84"/>
        <v>#N/A</v>
      </c>
      <c r="BB93" t="e">
        <f t="shared" si="85"/>
        <v>#N/A</v>
      </c>
      <c r="BC93" t="e">
        <f t="shared" si="86"/>
        <v>#N/A</v>
      </c>
      <c r="BD93" t="e">
        <f t="shared" si="87"/>
        <v>#N/A</v>
      </c>
      <c r="BE93" t="e">
        <f t="shared" si="88"/>
        <v>#N/A</v>
      </c>
      <c r="BF93" t="e">
        <f t="shared" si="89"/>
        <v>#N/A</v>
      </c>
      <c r="BG93" t="e">
        <f t="shared" si="90"/>
        <v>#N/A</v>
      </c>
      <c r="BH93" t="e">
        <f t="shared" si="91"/>
        <v>#N/A</v>
      </c>
      <c r="BI93" t="e">
        <f t="shared" si="92"/>
        <v>#N/A</v>
      </c>
      <c r="BJ93" t="e">
        <f t="shared" si="93"/>
        <v>#N/A</v>
      </c>
      <c r="BK93" t="e">
        <f t="shared" si="94"/>
        <v>#N/A</v>
      </c>
      <c r="BL93" t="e">
        <f t="shared" si="95"/>
        <v>#N/A</v>
      </c>
      <c r="BM93" t="e">
        <f t="shared" si="96"/>
        <v>#N/A</v>
      </c>
      <c r="BN93" t="e">
        <f t="shared" si="97"/>
        <v>#N/A</v>
      </c>
      <c r="BO93" t="e">
        <f t="shared" si="98"/>
        <v>#N/A</v>
      </c>
      <c r="BP93" t="e">
        <f t="shared" si="99"/>
        <v>#N/A</v>
      </c>
      <c r="BQ93" t="e">
        <f t="shared" si="100"/>
        <v>#N/A</v>
      </c>
      <c r="BR93" t="e">
        <f t="shared" si="101"/>
        <v>#N/A</v>
      </c>
      <c r="BS93" t="e">
        <f t="shared" si="102"/>
        <v>#N/A</v>
      </c>
      <c r="BT93" t="e">
        <f t="shared" si="103"/>
        <v>#N/A</v>
      </c>
      <c r="BU93" t="e">
        <f t="shared" si="104"/>
        <v>#N/A</v>
      </c>
      <c r="BV93" t="e">
        <f t="shared" si="105"/>
        <v>#N/A</v>
      </c>
      <c r="BW93" t="e">
        <f t="shared" si="106"/>
        <v>#N/A</v>
      </c>
      <c r="BX93" t="e">
        <f t="shared" si="107"/>
        <v>#N/A</v>
      </c>
      <c r="BY93" t="e">
        <f t="shared" si="108"/>
        <v>#N/A</v>
      </c>
      <c r="BZ93" t="e">
        <f t="shared" si="109"/>
        <v>#N/A</v>
      </c>
    </row>
    <row r="94" spans="1:78" x14ac:dyDescent="0.3">
      <c r="A94" t="str">
        <f>日行情按到期月份分类!A94</f>
        <v>P812月</v>
      </c>
      <c r="B94" t="str">
        <f>日行情按到期月份分类!B94</f>
        <v>M1812-P-3400</v>
      </c>
      <c r="C94" t="str">
        <f>日行情按到期月份分类!C94</f>
        <v>豆粕期权M1812-P-3400</v>
      </c>
      <c r="D94">
        <f>日行情按到期月份分类!D94</f>
        <v>0</v>
      </c>
      <c r="E94">
        <f>日行情按到期月份分类!E94</f>
        <v>40</v>
      </c>
      <c r="F94">
        <f>日行情按到期月份分类!F94</f>
        <v>0</v>
      </c>
      <c r="G94">
        <f>日行情按到期月份分类!G94</f>
        <v>0</v>
      </c>
      <c r="I94" t="e">
        <f t="shared" si="110"/>
        <v>#N/A</v>
      </c>
      <c r="J94" t="e">
        <f t="shared" si="70"/>
        <v>#N/A</v>
      </c>
      <c r="K94" t="e">
        <f t="shared" si="71"/>
        <v>#N/A</v>
      </c>
      <c r="L94" t="e">
        <f t="shared" si="72"/>
        <v>#N/A</v>
      </c>
      <c r="M94" t="e">
        <f t="shared" si="73"/>
        <v>#N/A</v>
      </c>
      <c r="N94" t="e">
        <f t="shared" si="111"/>
        <v>#N/A</v>
      </c>
      <c r="O94" t="e">
        <f t="shared" si="112"/>
        <v>#N/A</v>
      </c>
      <c r="P94" t="e">
        <f t="shared" si="113"/>
        <v>#N/A</v>
      </c>
      <c r="Q94" t="e">
        <f t="shared" si="114"/>
        <v>#N/A</v>
      </c>
      <c r="R94" t="e">
        <f t="shared" si="115"/>
        <v>#N/A</v>
      </c>
      <c r="S94" t="e">
        <f t="shared" si="74"/>
        <v>#N/A</v>
      </c>
      <c r="T94" t="e">
        <f t="shared" si="75"/>
        <v>#N/A</v>
      </c>
      <c r="U94" t="e">
        <f t="shared" si="116"/>
        <v>#N/A</v>
      </c>
      <c r="V94" t="e">
        <f t="shared" si="117"/>
        <v>#N/A</v>
      </c>
      <c r="W94" t="e">
        <f t="shared" si="118"/>
        <v>#N/A</v>
      </c>
      <c r="X94" t="str">
        <f t="shared" si="119"/>
        <v>3400</v>
      </c>
      <c r="Y94">
        <f t="shared" si="120"/>
        <v>0</v>
      </c>
      <c r="Z94">
        <f t="shared" si="121"/>
        <v>40</v>
      </c>
      <c r="AA94">
        <f t="shared" si="122"/>
        <v>0</v>
      </c>
      <c r="AB94">
        <f t="shared" si="123"/>
        <v>0</v>
      </c>
      <c r="AC94" t="e">
        <f t="shared" si="76"/>
        <v>#N/A</v>
      </c>
      <c r="AD94" t="e">
        <f t="shared" si="77"/>
        <v>#N/A</v>
      </c>
      <c r="AE94" t="e">
        <f t="shared" si="124"/>
        <v>#N/A</v>
      </c>
      <c r="AF94" t="e">
        <f t="shared" si="125"/>
        <v>#N/A</v>
      </c>
      <c r="AG94" t="e">
        <f t="shared" si="126"/>
        <v>#N/A</v>
      </c>
      <c r="AH94" t="e">
        <f t="shared" si="127"/>
        <v>#N/A</v>
      </c>
      <c r="AI94" t="e">
        <f t="shared" si="128"/>
        <v>#N/A</v>
      </c>
      <c r="AJ94" t="e">
        <f t="shared" si="129"/>
        <v>#N/A</v>
      </c>
      <c r="AK94" t="e">
        <f t="shared" si="130"/>
        <v>#N/A</v>
      </c>
      <c r="AL94" t="e">
        <f t="shared" si="131"/>
        <v>#N/A</v>
      </c>
      <c r="AM94" t="e">
        <f t="shared" si="78"/>
        <v>#N/A</v>
      </c>
      <c r="AN94" t="e">
        <f t="shared" si="79"/>
        <v>#N/A</v>
      </c>
      <c r="AO94" t="e">
        <f t="shared" si="132"/>
        <v>#N/A</v>
      </c>
      <c r="AP94" t="e">
        <f t="shared" si="133"/>
        <v>#N/A</v>
      </c>
      <c r="AQ94" t="e">
        <f t="shared" si="134"/>
        <v>#N/A</v>
      </c>
      <c r="AR94" t="e">
        <f t="shared" si="135"/>
        <v>#N/A</v>
      </c>
      <c r="AS94" t="e">
        <f t="shared" si="136"/>
        <v>#N/A</v>
      </c>
      <c r="AT94" t="e">
        <f t="shared" si="137"/>
        <v>#N/A</v>
      </c>
      <c r="AU94" t="e">
        <f t="shared" si="138"/>
        <v>#N/A</v>
      </c>
      <c r="AV94" t="e">
        <f t="shared" si="139"/>
        <v>#N/A</v>
      </c>
      <c r="AW94" t="e">
        <f t="shared" si="80"/>
        <v>#N/A</v>
      </c>
      <c r="AX94" t="e">
        <f t="shared" si="81"/>
        <v>#N/A</v>
      </c>
      <c r="AY94" t="e">
        <f t="shared" si="82"/>
        <v>#N/A</v>
      </c>
      <c r="AZ94" t="e">
        <f t="shared" si="83"/>
        <v>#N/A</v>
      </c>
      <c r="BA94" t="e">
        <f t="shared" si="84"/>
        <v>#N/A</v>
      </c>
      <c r="BB94" t="e">
        <f t="shared" si="85"/>
        <v>#N/A</v>
      </c>
      <c r="BC94" t="e">
        <f t="shared" si="86"/>
        <v>#N/A</v>
      </c>
      <c r="BD94" t="e">
        <f t="shared" si="87"/>
        <v>#N/A</v>
      </c>
      <c r="BE94" t="e">
        <f t="shared" si="88"/>
        <v>#N/A</v>
      </c>
      <c r="BF94" t="e">
        <f t="shared" si="89"/>
        <v>#N/A</v>
      </c>
      <c r="BG94" t="e">
        <f t="shared" si="90"/>
        <v>#N/A</v>
      </c>
      <c r="BH94" t="e">
        <f t="shared" si="91"/>
        <v>#N/A</v>
      </c>
      <c r="BI94" t="e">
        <f t="shared" si="92"/>
        <v>#N/A</v>
      </c>
      <c r="BJ94" t="e">
        <f t="shared" si="93"/>
        <v>#N/A</v>
      </c>
      <c r="BK94" t="e">
        <f t="shared" si="94"/>
        <v>#N/A</v>
      </c>
      <c r="BL94" t="e">
        <f t="shared" si="95"/>
        <v>#N/A</v>
      </c>
      <c r="BM94" t="e">
        <f t="shared" si="96"/>
        <v>#N/A</v>
      </c>
      <c r="BN94" t="e">
        <f t="shared" si="97"/>
        <v>#N/A</v>
      </c>
      <c r="BO94" t="e">
        <f t="shared" si="98"/>
        <v>#N/A</v>
      </c>
      <c r="BP94" t="e">
        <f t="shared" si="99"/>
        <v>#N/A</v>
      </c>
      <c r="BQ94" t="e">
        <f t="shared" si="100"/>
        <v>#N/A</v>
      </c>
      <c r="BR94" t="e">
        <f t="shared" si="101"/>
        <v>#N/A</v>
      </c>
      <c r="BS94" t="e">
        <f t="shared" si="102"/>
        <v>#N/A</v>
      </c>
      <c r="BT94" t="e">
        <f t="shared" si="103"/>
        <v>#N/A</v>
      </c>
      <c r="BU94" t="e">
        <f t="shared" si="104"/>
        <v>#N/A</v>
      </c>
      <c r="BV94" t="e">
        <f t="shared" si="105"/>
        <v>#N/A</v>
      </c>
      <c r="BW94" t="e">
        <f t="shared" si="106"/>
        <v>#N/A</v>
      </c>
      <c r="BX94" t="e">
        <f t="shared" si="107"/>
        <v>#N/A</v>
      </c>
      <c r="BY94" t="e">
        <f t="shared" si="108"/>
        <v>#N/A</v>
      </c>
      <c r="BZ94" t="e">
        <f t="shared" si="109"/>
        <v>#N/A</v>
      </c>
    </row>
    <row r="95" spans="1:78" x14ac:dyDescent="0.3">
      <c r="A95" t="str">
        <f>日行情按到期月份分类!A95</f>
        <v>P812月</v>
      </c>
      <c r="B95" t="str">
        <f>日行情按到期月份分类!B95</f>
        <v>M1812-P-3450</v>
      </c>
      <c r="C95" t="str">
        <f>日行情按到期月份分类!C95</f>
        <v>豆粕期权M1812-P-3450</v>
      </c>
      <c r="D95">
        <f>日行情按到期月份分类!D95</f>
        <v>0</v>
      </c>
      <c r="E95">
        <f>日行情按到期月份分类!E95</f>
        <v>80</v>
      </c>
      <c r="F95">
        <f>日行情按到期月份分类!F95</f>
        <v>0</v>
      </c>
      <c r="G95">
        <f>日行情按到期月份分类!G95</f>
        <v>0</v>
      </c>
      <c r="I95" t="e">
        <f t="shared" si="110"/>
        <v>#N/A</v>
      </c>
      <c r="J95" t="e">
        <f t="shared" si="70"/>
        <v>#N/A</v>
      </c>
      <c r="K95" t="e">
        <f t="shared" si="71"/>
        <v>#N/A</v>
      </c>
      <c r="L95" t="e">
        <f t="shared" si="72"/>
        <v>#N/A</v>
      </c>
      <c r="M95" t="e">
        <f t="shared" si="73"/>
        <v>#N/A</v>
      </c>
      <c r="N95" t="e">
        <f t="shared" si="111"/>
        <v>#N/A</v>
      </c>
      <c r="O95" t="e">
        <f t="shared" si="112"/>
        <v>#N/A</v>
      </c>
      <c r="P95" t="e">
        <f t="shared" si="113"/>
        <v>#N/A</v>
      </c>
      <c r="Q95" t="e">
        <f t="shared" si="114"/>
        <v>#N/A</v>
      </c>
      <c r="R95" t="e">
        <f t="shared" si="115"/>
        <v>#N/A</v>
      </c>
      <c r="S95" t="e">
        <f t="shared" si="74"/>
        <v>#N/A</v>
      </c>
      <c r="T95" t="e">
        <f t="shared" si="75"/>
        <v>#N/A</v>
      </c>
      <c r="U95" t="e">
        <f t="shared" si="116"/>
        <v>#N/A</v>
      </c>
      <c r="V95" t="e">
        <f t="shared" si="117"/>
        <v>#N/A</v>
      </c>
      <c r="W95" t="e">
        <f t="shared" si="118"/>
        <v>#N/A</v>
      </c>
      <c r="X95" t="str">
        <f t="shared" si="119"/>
        <v>3450</v>
      </c>
      <c r="Y95">
        <f t="shared" si="120"/>
        <v>0</v>
      </c>
      <c r="Z95">
        <f t="shared" si="121"/>
        <v>80</v>
      </c>
      <c r="AA95">
        <f t="shared" si="122"/>
        <v>0</v>
      </c>
      <c r="AB95">
        <f t="shared" si="123"/>
        <v>0</v>
      </c>
      <c r="AC95" t="e">
        <f t="shared" si="76"/>
        <v>#N/A</v>
      </c>
      <c r="AD95" t="e">
        <f t="shared" si="77"/>
        <v>#N/A</v>
      </c>
      <c r="AE95" t="e">
        <f t="shared" si="124"/>
        <v>#N/A</v>
      </c>
      <c r="AF95" t="e">
        <f t="shared" si="125"/>
        <v>#N/A</v>
      </c>
      <c r="AG95" t="e">
        <f t="shared" si="126"/>
        <v>#N/A</v>
      </c>
      <c r="AH95" t="e">
        <f t="shared" si="127"/>
        <v>#N/A</v>
      </c>
      <c r="AI95" t="e">
        <f t="shared" si="128"/>
        <v>#N/A</v>
      </c>
      <c r="AJ95" t="e">
        <f t="shared" si="129"/>
        <v>#N/A</v>
      </c>
      <c r="AK95" t="e">
        <f t="shared" si="130"/>
        <v>#N/A</v>
      </c>
      <c r="AL95" t="e">
        <f t="shared" si="131"/>
        <v>#N/A</v>
      </c>
      <c r="AM95" t="e">
        <f t="shared" si="78"/>
        <v>#N/A</v>
      </c>
      <c r="AN95" t="e">
        <f t="shared" si="79"/>
        <v>#N/A</v>
      </c>
      <c r="AO95" t="e">
        <f t="shared" si="132"/>
        <v>#N/A</v>
      </c>
      <c r="AP95" t="e">
        <f t="shared" si="133"/>
        <v>#N/A</v>
      </c>
      <c r="AQ95" t="e">
        <f t="shared" si="134"/>
        <v>#N/A</v>
      </c>
      <c r="AR95" t="e">
        <f t="shared" si="135"/>
        <v>#N/A</v>
      </c>
      <c r="AS95" t="e">
        <f t="shared" si="136"/>
        <v>#N/A</v>
      </c>
      <c r="AT95" t="e">
        <f t="shared" si="137"/>
        <v>#N/A</v>
      </c>
      <c r="AU95" t="e">
        <f t="shared" si="138"/>
        <v>#N/A</v>
      </c>
      <c r="AV95" t="e">
        <f t="shared" si="139"/>
        <v>#N/A</v>
      </c>
      <c r="AW95" t="e">
        <f t="shared" si="80"/>
        <v>#N/A</v>
      </c>
      <c r="AX95" t="e">
        <f t="shared" si="81"/>
        <v>#N/A</v>
      </c>
      <c r="AY95" t="e">
        <f t="shared" si="82"/>
        <v>#N/A</v>
      </c>
      <c r="AZ95" t="e">
        <f t="shared" si="83"/>
        <v>#N/A</v>
      </c>
      <c r="BA95" t="e">
        <f t="shared" si="84"/>
        <v>#N/A</v>
      </c>
      <c r="BB95" t="e">
        <f t="shared" si="85"/>
        <v>#N/A</v>
      </c>
      <c r="BC95" t="e">
        <f t="shared" si="86"/>
        <v>#N/A</v>
      </c>
      <c r="BD95" t="e">
        <f t="shared" si="87"/>
        <v>#N/A</v>
      </c>
      <c r="BE95" t="e">
        <f t="shared" si="88"/>
        <v>#N/A</v>
      </c>
      <c r="BF95" t="e">
        <f t="shared" si="89"/>
        <v>#N/A</v>
      </c>
      <c r="BG95" t="e">
        <f t="shared" si="90"/>
        <v>#N/A</v>
      </c>
      <c r="BH95" t="e">
        <f t="shared" si="91"/>
        <v>#N/A</v>
      </c>
      <c r="BI95" t="e">
        <f t="shared" si="92"/>
        <v>#N/A</v>
      </c>
      <c r="BJ95" t="e">
        <f t="shared" si="93"/>
        <v>#N/A</v>
      </c>
      <c r="BK95" t="e">
        <f t="shared" si="94"/>
        <v>#N/A</v>
      </c>
      <c r="BL95" t="e">
        <f t="shared" si="95"/>
        <v>#N/A</v>
      </c>
      <c r="BM95" t="e">
        <f t="shared" si="96"/>
        <v>#N/A</v>
      </c>
      <c r="BN95" t="e">
        <f t="shared" si="97"/>
        <v>#N/A</v>
      </c>
      <c r="BO95" t="e">
        <f t="shared" si="98"/>
        <v>#N/A</v>
      </c>
      <c r="BP95" t="e">
        <f t="shared" si="99"/>
        <v>#N/A</v>
      </c>
      <c r="BQ95" t="e">
        <f t="shared" si="100"/>
        <v>#N/A</v>
      </c>
      <c r="BR95" t="e">
        <f t="shared" si="101"/>
        <v>#N/A</v>
      </c>
      <c r="BS95" t="e">
        <f t="shared" si="102"/>
        <v>#N/A</v>
      </c>
      <c r="BT95" t="e">
        <f t="shared" si="103"/>
        <v>#N/A</v>
      </c>
      <c r="BU95" t="e">
        <f t="shared" si="104"/>
        <v>#N/A</v>
      </c>
      <c r="BV95" t="e">
        <f t="shared" si="105"/>
        <v>#N/A</v>
      </c>
      <c r="BW95" t="e">
        <f t="shared" si="106"/>
        <v>#N/A</v>
      </c>
      <c r="BX95" t="e">
        <f t="shared" si="107"/>
        <v>#N/A</v>
      </c>
      <c r="BY95" t="e">
        <f t="shared" si="108"/>
        <v>#N/A</v>
      </c>
      <c r="BZ95" t="e">
        <f t="shared" si="109"/>
        <v>#N/A</v>
      </c>
    </row>
    <row r="96" spans="1:78" x14ac:dyDescent="0.3">
      <c r="A96" t="str">
        <f>日行情按到期月份分类!A96</f>
        <v>P812月</v>
      </c>
      <c r="B96" t="str">
        <f>日行情按到期月份分类!B96</f>
        <v>M1812-P-3500</v>
      </c>
      <c r="C96" t="str">
        <f>日行情按到期月份分类!C96</f>
        <v>豆粕期权M1812-P-3500</v>
      </c>
      <c r="D96">
        <f>日行情按到期月份分类!D96</f>
        <v>0</v>
      </c>
      <c r="E96">
        <f>日行情按到期月份分类!E96</f>
        <v>120</v>
      </c>
      <c r="F96">
        <f>日行情按到期月份分类!F96</f>
        <v>0</v>
      </c>
      <c r="G96">
        <f>日行情按到期月份分类!G96</f>
        <v>0</v>
      </c>
      <c r="I96" t="e">
        <f t="shared" si="110"/>
        <v>#N/A</v>
      </c>
      <c r="J96" t="e">
        <f t="shared" si="70"/>
        <v>#N/A</v>
      </c>
      <c r="K96" t="e">
        <f t="shared" si="71"/>
        <v>#N/A</v>
      </c>
      <c r="L96" t="e">
        <f t="shared" si="72"/>
        <v>#N/A</v>
      </c>
      <c r="M96" t="e">
        <f t="shared" si="73"/>
        <v>#N/A</v>
      </c>
      <c r="N96" t="e">
        <f t="shared" si="111"/>
        <v>#N/A</v>
      </c>
      <c r="O96" t="e">
        <f t="shared" si="112"/>
        <v>#N/A</v>
      </c>
      <c r="P96" t="e">
        <f t="shared" si="113"/>
        <v>#N/A</v>
      </c>
      <c r="Q96" t="e">
        <f t="shared" si="114"/>
        <v>#N/A</v>
      </c>
      <c r="R96" t="e">
        <f t="shared" si="115"/>
        <v>#N/A</v>
      </c>
      <c r="S96" t="e">
        <f t="shared" si="74"/>
        <v>#N/A</v>
      </c>
      <c r="T96" t="e">
        <f t="shared" si="75"/>
        <v>#N/A</v>
      </c>
      <c r="U96" t="e">
        <f t="shared" si="116"/>
        <v>#N/A</v>
      </c>
      <c r="V96" t="e">
        <f t="shared" si="117"/>
        <v>#N/A</v>
      </c>
      <c r="W96" t="e">
        <f t="shared" si="118"/>
        <v>#N/A</v>
      </c>
      <c r="X96" t="str">
        <f t="shared" si="119"/>
        <v>3500</v>
      </c>
      <c r="Y96">
        <f t="shared" si="120"/>
        <v>0</v>
      </c>
      <c r="Z96">
        <f t="shared" si="121"/>
        <v>120</v>
      </c>
      <c r="AA96">
        <f t="shared" si="122"/>
        <v>0</v>
      </c>
      <c r="AB96">
        <f t="shared" si="123"/>
        <v>0</v>
      </c>
      <c r="AC96" t="e">
        <f t="shared" si="76"/>
        <v>#N/A</v>
      </c>
      <c r="AD96" t="e">
        <f t="shared" si="77"/>
        <v>#N/A</v>
      </c>
      <c r="AE96" t="e">
        <f t="shared" si="124"/>
        <v>#N/A</v>
      </c>
      <c r="AF96" t="e">
        <f t="shared" si="125"/>
        <v>#N/A</v>
      </c>
      <c r="AG96" t="e">
        <f t="shared" si="126"/>
        <v>#N/A</v>
      </c>
      <c r="AH96" t="e">
        <f t="shared" si="127"/>
        <v>#N/A</v>
      </c>
      <c r="AI96" t="e">
        <f t="shared" si="128"/>
        <v>#N/A</v>
      </c>
      <c r="AJ96" t="e">
        <f t="shared" si="129"/>
        <v>#N/A</v>
      </c>
      <c r="AK96" t="e">
        <f t="shared" si="130"/>
        <v>#N/A</v>
      </c>
      <c r="AL96" t="e">
        <f t="shared" si="131"/>
        <v>#N/A</v>
      </c>
      <c r="AM96" t="e">
        <f t="shared" si="78"/>
        <v>#N/A</v>
      </c>
      <c r="AN96" t="e">
        <f t="shared" si="79"/>
        <v>#N/A</v>
      </c>
      <c r="AO96" t="e">
        <f t="shared" si="132"/>
        <v>#N/A</v>
      </c>
      <c r="AP96" t="e">
        <f t="shared" si="133"/>
        <v>#N/A</v>
      </c>
      <c r="AQ96" t="e">
        <f t="shared" si="134"/>
        <v>#N/A</v>
      </c>
      <c r="AR96" t="e">
        <f t="shared" si="135"/>
        <v>#N/A</v>
      </c>
      <c r="AS96" t="e">
        <f t="shared" si="136"/>
        <v>#N/A</v>
      </c>
      <c r="AT96" t="e">
        <f t="shared" si="137"/>
        <v>#N/A</v>
      </c>
      <c r="AU96" t="e">
        <f t="shared" si="138"/>
        <v>#N/A</v>
      </c>
      <c r="AV96" t="e">
        <f t="shared" si="139"/>
        <v>#N/A</v>
      </c>
      <c r="AW96" t="e">
        <f t="shared" si="80"/>
        <v>#N/A</v>
      </c>
      <c r="AX96" t="e">
        <f t="shared" si="81"/>
        <v>#N/A</v>
      </c>
      <c r="AY96" t="e">
        <f t="shared" si="82"/>
        <v>#N/A</v>
      </c>
      <c r="AZ96" t="e">
        <f t="shared" si="83"/>
        <v>#N/A</v>
      </c>
      <c r="BA96" t="e">
        <f t="shared" si="84"/>
        <v>#N/A</v>
      </c>
      <c r="BB96" t="e">
        <f t="shared" si="85"/>
        <v>#N/A</v>
      </c>
      <c r="BC96" t="e">
        <f t="shared" si="86"/>
        <v>#N/A</v>
      </c>
      <c r="BD96" t="e">
        <f t="shared" si="87"/>
        <v>#N/A</v>
      </c>
      <c r="BE96" t="e">
        <f t="shared" si="88"/>
        <v>#N/A</v>
      </c>
      <c r="BF96" t="e">
        <f t="shared" si="89"/>
        <v>#N/A</v>
      </c>
      <c r="BG96" t="e">
        <f t="shared" si="90"/>
        <v>#N/A</v>
      </c>
      <c r="BH96" t="e">
        <f t="shared" si="91"/>
        <v>#N/A</v>
      </c>
      <c r="BI96" t="e">
        <f t="shared" si="92"/>
        <v>#N/A</v>
      </c>
      <c r="BJ96" t="e">
        <f t="shared" si="93"/>
        <v>#N/A</v>
      </c>
      <c r="BK96" t="e">
        <f t="shared" si="94"/>
        <v>#N/A</v>
      </c>
      <c r="BL96" t="e">
        <f t="shared" si="95"/>
        <v>#N/A</v>
      </c>
      <c r="BM96" t="e">
        <f t="shared" si="96"/>
        <v>#N/A</v>
      </c>
      <c r="BN96" t="e">
        <f t="shared" si="97"/>
        <v>#N/A</v>
      </c>
      <c r="BO96" t="e">
        <f t="shared" si="98"/>
        <v>#N/A</v>
      </c>
      <c r="BP96" t="e">
        <f t="shared" si="99"/>
        <v>#N/A</v>
      </c>
      <c r="BQ96" t="e">
        <f t="shared" si="100"/>
        <v>#N/A</v>
      </c>
      <c r="BR96" t="e">
        <f t="shared" si="101"/>
        <v>#N/A</v>
      </c>
      <c r="BS96" t="e">
        <f t="shared" si="102"/>
        <v>#N/A</v>
      </c>
      <c r="BT96" t="e">
        <f t="shared" si="103"/>
        <v>#N/A</v>
      </c>
      <c r="BU96" t="e">
        <f t="shared" si="104"/>
        <v>#N/A</v>
      </c>
      <c r="BV96" t="e">
        <f t="shared" si="105"/>
        <v>#N/A</v>
      </c>
      <c r="BW96" t="e">
        <f t="shared" si="106"/>
        <v>#N/A</v>
      </c>
      <c r="BX96" t="e">
        <f t="shared" si="107"/>
        <v>#N/A</v>
      </c>
      <c r="BY96" t="e">
        <f t="shared" si="108"/>
        <v>#N/A</v>
      </c>
      <c r="BZ96" t="e">
        <f t="shared" si="109"/>
        <v>#N/A</v>
      </c>
    </row>
    <row r="97" spans="1:78" x14ac:dyDescent="0.3">
      <c r="A97" t="str">
        <f>日行情按到期月份分类!A97</f>
        <v>P812月</v>
      </c>
      <c r="B97" t="str">
        <f>日行情按到期月份分类!B97</f>
        <v>M1812-P-3550</v>
      </c>
      <c r="C97" t="str">
        <f>日行情按到期月份分类!C97</f>
        <v>豆粕期权M1812-P-3550</v>
      </c>
      <c r="D97">
        <f>日行情按到期月份分类!D97</f>
        <v>6</v>
      </c>
      <c r="E97">
        <f>日行情按到期月份分类!E97</f>
        <v>160</v>
      </c>
      <c r="F97">
        <f>日行情按到期月份分类!F97</f>
        <v>6</v>
      </c>
      <c r="G97">
        <f>日行情按到期月份分类!G97</f>
        <v>0</v>
      </c>
      <c r="I97" t="e">
        <f t="shared" si="110"/>
        <v>#N/A</v>
      </c>
      <c r="J97" t="e">
        <f t="shared" si="70"/>
        <v>#N/A</v>
      </c>
      <c r="K97" t="e">
        <f t="shared" si="71"/>
        <v>#N/A</v>
      </c>
      <c r="L97" t="e">
        <f t="shared" si="72"/>
        <v>#N/A</v>
      </c>
      <c r="M97" t="e">
        <f t="shared" si="73"/>
        <v>#N/A</v>
      </c>
      <c r="N97" t="e">
        <f t="shared" si="111"/>
        <v>#N/A</v>
      </c>
      <c r="O97" t="e">
        <f t="shared" si="112"/>
        <v>#N/A</v>
      </c>
      <c r="P97" t="e">
        <f t="shared" si="113"/>
        <v>#N/A</v>
      </c>
      <c r="Q97" t="e">
        <f t="shared" si="114"/>
        <v>#N/A</v>
      </c>
      <c r="R97" t="e">
        <f t="shared" si="115"/>
        <v>#N/A</v>
      </c>
      <c r="S97" t="e">
        <f t="shared" si="74"/>
        <v>#N/A</v>
      </c>
      <c r="T97" t="e">
        <f t="shared" si="75"/>
        <v>#N/A</v>
      </c>
      <c r="U97" t="e">
        <f t="shared" si="116"/>
        <v>#N/A</v>
      </c>
      <c r="V97" t="e">
        <f t="shared" si="117"/>
        <v>#N/A</v>
      </c>
      <c r="W97" t="e">
        <f t="shared" si="118"/>
        <v>#N/A</v>
      </c>
      <c r="X97" t="str">
        <f t="shared" si="119"/>
        <v>3550</v>
      </c>
      <c r="Y97">
        <f t="shared" si="120"/>
        <v>6</v>
      </c>
      <c r="Z97">
        <f t="shared" si="121"/>
        <v>160</v>
      </c>
      <c r="AA97">
        <f t="shared" si="122"/>
        <v>6</v>
      </c>
      <c r="AB97">
        <f t="shared" si="123"/>
        <v>0</v>
      </c>
      <c r="AC97" t="e">
        <f t="shared" si="76"/>
        <v>#N/A</v>
      </c>
      <c r="AD97" t="e">
        <f t="shared" si="77"/>
        <v>#N/A</v>
      </c>
      <c r="AE97" t="e">
        <f t="shared" si="124"/>
        <v>#N/A</v>
      </c>
      <c r="AF97" t="e">
        <f t="shared" si="125"/>
        <v>#N/A</v>
      </c>
      <c r="AG97" t="e">
        <f t="shared" si="126"/>
        <v>#N/A</v>
      </c>
      <c r="AH97" t="e">
        <f t="shared" si="127"/>
        <v>#N/A</v>
      </c>
      <c r="AI97" t="e">
        <f t="shared" si="128"/>
        <v>#N/A</v>
      </c>
      <c r="AJ97" t="e">
        <f t="shared" si="129"/>
        <v>#N/A</v>
      </c>
      <c r="AK97" t="e">
        <f t="shared" si="130"/>
        <v>#N/A</v>
      </c>
      <c r="AL97" t="e">
        <f t="shared" si="131"/>
        <v>#N/A</v>
      </c>
      <c r="AM97" t="e">
        <f t="shared" si="78"/>
        <v>#N/A</v>
      </c>
      <c r="AN97" t="e">
        <f t="shared" si="79"/>
        <v>#N/A</v>
      </c>
      <c r="AO97" t="e">
        <f t="shared" si="132"/>
        <v>#N/A</v>
      </c>
      <c r="AP97" t="e">
        <f t="shared" si="133"/>
        <v>#N/A</v>
      </c>
      <c r="AQ97" t="e">
        <f t="shared" si="134"/>
        <v>#N/A</v>
      </c>
      <c r="AR97" t="e">
        <f t="shared" si="135"/>
        <v>#N/A</v>
      </c>
      <c r="AS97" t="e">
        <f t="shared" si="136"/>
        <v>#N/A</v>
      </c>
      <c r="AT97" t="e">
        <f t="shared" si="137"/>
        <v>#N/A</v>
      </c>
      <c r="AU97" t="e">
        <f t="shared" si="138"/>
        <v>#N/A</v>
      </c>
      <c r="AV97" t="e">
        <f t="shared" si="139"/>
        <v>#N/A</v>
      </c>
      <c r="AW97" t="e">
        <f t="shared" si="80"/>
        <v>#N/A</v>
      </c>
      <c r="AX97" t="e">
        <f t="shared" si="81"/>
        <v>#N/A</v>
      </c>
      <c r="AY97" t="e">
        <f t="shared" si="82"/>
        <v>#N/A</v>
      </c>
      <c r="AZ97" t="e">
        <f t="shared" si="83"/>
        <v>#N/A</v>
      </c>
      <c r="BA97" t="e">
        <f t="shared" si="84"/>
        <v>#N/A</v>
      </c>
      <c r="BB97" t="e">
        <f t="shared" si="85"/>
        <v>#N/A</v>
      </c>
      <c r="BC97" t="e">
        <f t="shared" si="86"/>
        <v>#N/A</v>
      </c>
      <c r="BD97" t="e">
        <f t="shared" si="87"/>
        <v>#N/A</v>
      </c>
      <c r="BE97" t="e">
        <f t="shared" si="88"/>
        <v>#N/A</v>
      </c>
      <c r="BF97" t="e">
        <f t="shared" si="89"/>
        <v>#N/A</v>
      </c>
      <c r="BG97" t="e">
        <f t="shared" si="90"/>
        <v>#N/A</v>
      </c>
      <c r="BH97" t="e">
        <f t="shared" si="91"/>
        <v>#N/A</v>
      </c>
      <c r="BI97" t="e">
        <f t="shared" si="92"/>
        <v>#N/A</v>
      </c>
      <c r="BJ97" t="e">
        <f t="shared" si="93"/>
        <v>#N/A</v>
      </c>
      <c r="BK97" t="e">
        <f t="shared" si="94"/>
        <v>#N/A</v>
      </c>
      <c r="BL97" t="e">
        <f t="shared" si="95"/>
        <v>#N/A</v>
      </c>
      <c r="BM97" t="e">
        <f t="shared" si="96"/>
        <v>#N/A</v>
      </c>
      <c r="BN97" t="e">
        <f t="shared" si="97"/>
        <v>#N/A</v>
      </c>
      <c r="BO97" t="e">
        <f t="shared" si="98"/>
        <v>#N/A</v>
      </c>
      <c r="BP97" t="e">
        <f t="shared" si="99"/>
        <v>#N/A</v>
      </c>
      <c r="BQ97" t="e">
        <f t="shared" si="100"/>
        <v>#N/A</v>
      </c>
      <c r="BR97" t="e">
        <f t="shared" si="101"/>
        <v>#N/A</v>
      </c>
      <c r="BS97" t="e">
        <f t="shared" si="102"/>
        <v>#N/A</v>
      </c>
      <c r="BT97" t="e">
        <f t="shared" si="103"/>
        <v>#N/A</v>
      </c>
      <c r="BU97" t="e">
        <f t="shared" si="104"/>
        <v>#N/A</v>
      </c>
      <c r="BV97" t="e">
        <f t="shared" si="105"/>
        <v>#N/A</v>
      </c>
      <c r="BW97" t="e">
        <f t="shared" si="106"/>
        <v>#N/A</v>
      </c>
      <c r="BX97" t="e">
        <f t="shared" si="107"/>
        <v>#N/A</v>
      </c>
      <c r="BY97" t="e">
        <f t="shared" si="108"/>
        <v>#N/A</v>
      </c>
      <c r="BZ97" t="e">
        <f t="shared" si="109"/>
        <v>#N/A</v>
      </c>
    </row>
    <row r="98" spans="1:78" x14ac:dyDescent="0.3">
      <c r="A98" t="str">
        <f>日行情按到期月份分类!A98</f>
        <v>P812月</v>
      </c>
      <c r="B98" t="str">
        <f>日行情按到期月份分类!B98</f>
        <v>M1812-P-3600</v>
      </c>
      <c r="C98" t="str">
        <f>日行情按到期月份分类!C98</f>
        <v>豆粕期权M1812-P-3600</v>
      </c>
      <c r="D98">
        <f>日行情按到期月份分类!D98</f>
        <v>0</v>
      </c>
      <c r="E98">
        <f>日行情按到期月份分类!E98</f>
        <v>0</v>
      </c>
      <c r="F98">
        <f>日行情按到期月份分类!F98</f>
        <v>0</v>
      </c>
      <c r="G98">
        <f>日行情按到期月份分类!G98</f>
        <v>0</v>
      </c>
      <c r="I98" t="e">
        <f t="shared" si="110"/>
        <v>#N/A</v>
      </c>
      <c r="J98" t="e">
        <f t="shared" si="70"/>
        <v>#N/A</v>
      </c>
      <c r="K98" t="e">
        <f t="shared" si="71"/>
        <v>#N/A</v>
      </c>
      <c r="L98" t="e">
        <f t="shared" si="72"/>
        <v>#N/A</v>
      </c>
      <c r="M98" t="e">
        <f t="shared" si="73"/>
        <v>#N/A</v>
      </c>
      <c r="N98" t="e">
        <f t="shared" si="111"/>
        <v>#N/A</v>
      </c>
      <c r="O98" t="e">
        <f t="shared" si="112"/>
        <v>#N/A</v>
      </c>
      <c r="P98" t="e">
        <f t="shared" si="113"/>
        <v>#N/A</v>
      </c>
      <c r="Q98" t="e">
        <f t="shared" si="114"/>
        <v>#N/A</v>
      </c>
      <c r="R98" t="e">
        <f t="shared" si="115"/>
        <v>#N/A</v>
      </c>
      <c r="S98" t="e">
        <f t="shared" si="74"/>
        <v>#N/A</v>
      </c>
      <c r="T98" t="e">
        <f t="shared" si="75"/>
        <v>#N/A</v>
      </c>
      <c r="U98" t="e">
        <f t="shared" si="116"/>
        <v>#N/A</v>
      </c>
      <c r="V98" t="e">
        <f t="shared" si="117"/>
        <v>#N/A</v>
      </c>
      <c r="W98" t="e">
        <f t="shared" si="118"/>
        <v>#N/A</v>
      </c>
      <c r="X98" t="str">
        <f t="shared" si="119"/>
        <v>3600</v>
      </c>
      <c r="Y98">
        <f t="shared" si="120"/>
        <v>0</v>
      </c>
      <c r="Z98">
        <f t="shared" si="121"/>
        <v>0</v>
      </c>
      <c r="AA98">
        <f t="shared" si="122"/>
        <v>0</v>
      </c>
      <c r="AB98">
        <f t="shared" si="123"/>
        <v>0</v>
      </c>
      <c r="AC98" t="e">
        <f t="shared" si="76"/>
        <v>#N/A</v>
      </c>
      <c r="AD98" t="e">
        <f t="shared" si="77"/>
        <v>#N/A</v>
      </c>
      <c r="AE98" t="e">
        <f t="shared" si="124"/>
        <v>#N/A</v>
      </c>
      <c r="AF98" t="e">
        <f t="shared" si="125"/>
        <v>#N/A</v>
      </c>
      <c r="AG98" t="e">
        <f t="shared" si="126"/>
        <v>#N/A</v>
      </c>
      <c r="AH98" t="e">
        <f t="shared" si="127"/>
        <v>#N/A</v>
      </c>
      <c r="AI98" t="e">
        <f t="shared" si="128"/>
        <v>#N/A</v>
      </c>
      <c r="AJ98" t="e">
        <f t="shared" si="129"/>
        <v>#N/A</v>
      </c>
      <c r="AK98" t="e">
        <f t="shared" si="130"/>
        <v>#N/A</v>
      </c>
      <c r="AL98" t="e">
        <f t="shared" si="131"/>
        <v>#N/A</v>
      </c>
      <c r="AM98" t="e">
        <f t="shared" si="78"/>
        <v>#N/A</v>
      </c>
      <c r="AN98" t="e">
        <f t="shared" si="79"/>
        <v>#N/A</v>
      </c>
      <c r="AO98" t="e">
        <f t="shared" si="132"/>
        <v>#N/A</v>
      </c>
      <c r="AP98" t="e">
        <f t="shared" si="133"/>
        <v>#N/A</v>
      </c>
      <c r="AQ98" t="e">
        <f t="shared" si="134"/>
        <v>#N/A</v>
      </c>
      <c r="AR98" t="e">
        <f t="shared" si="135"/>
        <v>#N/A</v>
      </c>
      <c r="AS98" t="e">
        <f t="shared" si="136"/>
        <v>#N/A</v>
      </c>
      <c r="AT98" t="e">
        <f t="shared" si="137"/>
        <v>#N/A</v>
      </c>
      <c r="AU98" t="e">
        <f t="shared" si="138"/>
        <v>#N/A</v>
      </c>
      <c r="AV98" t="e">
        <f t="shared" si="139"/>
        <v>#N/A</v>
      </c>
      <c r="AW98" t="e">
        <f t="shared" si="80"/>
        <v>#N/A</v>
      </c>
      <c r="AX98" t="e">
        <f t="shared" si="81"/>
        <v>#N/A</v>
      </c>
      <c r="AY98" t="e">
        <f t="shared" si="82"/>
        <v>#N/A</v>
      </c>
      <c r="AZ98" t="e">
        <f t="shared" si="83"/>
        <v>#N/A</v>
      </c>
      <c r="BA98" t="e">
        <f t="shared" si="84"/>
        <v>#N/A</v>
      </c>
      <c r="BB98" t="e">
        <f t="shared" si="85"/>
        <v>#N/A</v>
      </c>
      <c r="BC98" t="e">
        <f t="shared" si="86"/>
        <v>#N/A</v>
      </c>
      <c r="BD98" t="e">
        <f t="shared" si="87"/>
        <v>#N/A</v>
      </c>
      <c r="BE98" t="e">
        <f t="shared" si="88"/>
        <v>#N/A</v>
      </c>
      <c r="BF98" t="e">
        <f t="shared" si="89"/>
        <v>#N/A</v>
      </c>
      <c r="BG98" t="e">
        <f t="shared" si="90"/>
        <v>#N/A</v>
      </c>
      <c r="BH98" t="e">
        <f t="shared" si="91"/>
        <v>#N/A</v>
      </c>
      <c r="BI98" t="e">
        <f t="shared" si="92"/>
        <v>#N/A</v>
      </c>
      <c r="BJ98" t="e">
        <f t="shared" si="93"/>
        <v>#N/A</v>
      </c>
      <c r="BK98" t="e">
        <f t="shared" si="94"/>
        <v>#N/A</v>
      </c>
      <c r="BL98" t="e">
        <f t="shared" si="95"/>
        <v>#N/A</v>
      </c>
      <c r="BM98" t="e">
        <f t="shared" si="96"/>
        <v>#N/A</v>
      </c>
      <c r="BN98" t="e">
        <f t="shared" si="97"/>
        <v>#N/A</v>
      </c>
      <c r="BO98" t="e">
        <f t="shared" si="98"/>
        <v>#N/A</v>
      </c>
      <c r="BP98" t="e">
        <f t="shared" si="99"/>
        <v>#N/A</v>
      </c>
      <c r="BQ98" t="e">
        <f t="shared" si="100"/>
        <v>#N/A</v>
      </c>
      <c r="BR98" t="e">
        <f t="shared" si="101"/>
        <v>#N/A</v>
      </c>
      <c r="BS98" t="e">
        <f t="shared" si="102"/>
        <v>#N/A</v>
      </c>
      <c r="BT98" t="e">
        <f t="shared" si="103"/>
        <v>#N/A</v>
      </c>
      <c r="BU98" t="e">
        <f t="shared" si="104"/>
        <v>#N/A</v>
      </c>
      <c r="BV98" t="e">
        <f t="shared" si="105"/>
        <v>#N/A</v>
      </c>
      <c r="BW98" t="e">
        <f t="shared" si="106"/>
        <v>#N/A</v>
      </c>
      <c r="BX98" t="e">
        <f t="shared" si="107"/>
        <v>#N/A</v>
      </c>
      <c r="BY98" t="e">
        <f t="shared" si="108"/>
        <v>#N/A</v>
      </c>
      <c r="BZ98" t="e">
        <f t="shared" si="109"/>
        <v>#N/A</v>
      </c>
    </row>
    <row r="99" spans="1:78" x14ac:dyDescent="0.3">
      <c r="A99" t="str">
        <f>日行情按到期月份分类!A99</f>
        <v>P812月</v>
      </c>
      <c r="B99" t="str">
        <f>日行情按到期月份分类!B99</f>
        <v>M1812-P-3650</v>
      </c>
      <c r="C99" t="str">
        <f>日行情按到期月份分类!C99</f>
        <v>豆粕期权M1812-P-3650</v>
      </c>
      <c r="D99">
        <f>日行情按到期月份分类!D99</f>
        <v>0</v>
      </c>
      <c r="E99">
        <f>日行情按到期月份分类!E99</f>
        <v>0</v>
      </c>
      <c r="F99">
        <f>日行情按到期月份分类!F99</f>
        <v>0</v>
      </c>
      <c r="G99">
        <f>日行情按到期月份分类!G99</f>
        <v>0</v>
      </c>
      <c r="I99" t="e">
        <f t="shared" si="110"/>
        <v>#N/A</v>
      </c>
      <c r="J99" t="e">
        <f t="shared" si="70"/>
        <v>#N/A</v>
      </c>
      <c r="K99" t="e">
        <f t="shared" si="71"/>
        <v>#N/A</v>
      </c>
      <c r="L99" t="e">
        <f t="shared" si="72"/>
        <v>#N/A</v>
      </c>
      <c r="M99" t="e">
        <f t="shared" si="73"/>
        <v>#N/A</v>
      </c>
      <c r="N99" t="e">
        <f t="shared" si="111"/>
        <v>#N/A</v>
      </c>
      <c r="O99" t="e">
        <f t="shared" si="112"/>
        <v>#N/A</v>
      </c>
      <c r="P99" t="e">
        <f t="shared" si="113"/>
        <v>#N/A</v>
      </c>
      <c r="Q99" t="e">
        <f t="shared" si="114"/>
        <v>#N/A</v>
      </c>
      <c r="R99" t="e">
        <f t="shared" si="115"/>
        <v>#N/A</v>
      </c>
      <c r="S99" t="e">
        <f t="shared" si="74"/>
        <v>#N/A</v>
      </c>
      <c r="T99" t="e">
        <f t="shared" si="75"/>
        <v>#N/A</v>
      </c>
      <c r="U99" t="e">
        <f t="shared" si="116"/>
        <v>#N/A</v>
      </c>
      <c r="V99" t="e">
        <f t="shared" si="117"/>
        <v>#N/A</v>
      </c>
      <c r="W99" t="e">
        <f t="shared" si="118"/>
        <v>#N/A</v>
      </c>
      <c r="X99" t="str">
        <f t="shared" si="119"/>
        <v>3650</v>
      </c>
      <c r="Y99">
        <f t="shared" si="120"/>
        <v>0</v>
      </c>
      <c r="Z99">
        <f t="shared" si="121"/>
        <v>0</v>
      </c>
      <c r="AA99">
        <f t="shared" si="122"/>
        <v>0</v>
      </c>
      <c r="AB99">
        <f t="shared" si="123"/>
        <v>0</v>
      </c>
      <c r="AC99" t="e">
        <f t="shared" si="76"/>
        <v>#N/A</v>
      </c>
      <c r="AD99" t="e">
        <f t="shared" si="77"/>
        <v>#N/A</v>
      </c>
      <c r="AE99" t="e">
        <f t="shared" si="124"/>
        <v>#N/A</v>
      </c>
      <c r="AF99" t="e">
        <f t="shared" si="125"/>
        <v>#N/A</v>
      </c>
      <c r="AG99" t="e">
        <f t="shared" si="126"/>
        <v>#N/A</v>
      </c>
      <c r="AH99" t="e">
        <f t="shared" si="127"/>
        <v>#N/A</v>
      </c>
      <c r="AI99" t="e">
        <f t="shared" si="128"/>
        <v>#N/A</v>
      </c>
      <c r="AJ99" t="e">
        <f t="shared" si="129"/>
        <v>#N/A</v>
      </c>
      <c r="AK99" t="e">
        <f t="shared" si="130"/>
        <v>#N/A</v>
      </c>
      <c r="AL99" t="e">
        <f t="shared" si="131"/>
        <v>#N/A</v>
      </c>
      <c r="AM99" t="e">
        <f t="shared" si="78"/>
        <v>#N/A</v>
      </c>
      <c r="AN99" t="e">
        <f t="shared" si="79"/>
        <v>#N/A</v>
      </c>
      <c r="AO99" t="e">
        <f t="shared" si="132"/>
        <v>#N/A</v>
      </c>
      <c r="AP99" t="e">
        <f t="shared" si="133"/>
        <v>#N/A</v>
      </c>
      <c r="AQ99" t="e">
        <f t="shared" si="134"/>
        <v>#N/A</v>
      </c>
      <c r="AR99" t="e">
        <f t="shared" si="135"/>
        <v>#N/A</v>
      </c>
      <c r="AS99" t="e">
        <f t="shared" si="136"/>
        <v>#N/A</v>
      </c>
      <c r="AT99" t="e">
        <f t="shared" si="137"/>
        <v>#N/A</v>
      </c>
      <c r="AU99" t="e">
        <f t="shared" si="138"/>
        <v>#N/A</v>
      </c>
      <c r="AV99" t="e">
        <f t="shared" si="139"/>
        <v>#N/A</v>
      </c>
      <c r="AW99" t="e">
        <f t="shared" si="80"/>
        <v>#N/A</v>
      </c>
      <c r="AX99" t="e">
        <f t="shared" si="81"/>
        <v>#N/A</v>
      </c>
      <c r="AY99" t="e">
        <f t="shared" si="82"/>
        <v>#N/A</v>
      </c>
      <c r="AZ99" t="e">
        <f t="shared" si="83"/>
        <v>#N/A</v>
      </c>
      <c r="BA99" t="e">
        <f t="shared" si="84"/>
        <v>#N/A</v>
      </c>
      <c r="BB99" t="e">
        <f t="shared" si="85"/>
        <v>#N/A</v>
      </c>
      <c r="BC99" t="e">
        <f t="shared" si="86"/>
        <v>#N/A</v>
      </c>
      <c r="BD99" t="e">
        <f t="shared" si="87"/>
        <v>#N/A</v>
      </c>
      <c r="BE99" t="e">
        <f t="shared" si="88"/>
        <v>#N/A</v>
      </c>
      <c r="BF99" t="e">
        <f t="shared" si="89"/>
        <v>#N/A</v>
      </c>
      <c r="BG99" t="e">
        <f t="shared" si="90"/>
        <v>#N/A</v>
      </c>
      <c r="BH99" t="e">
        <f t="shared" si="91"/>
        <v>#N/A</v>
      </c>
      <c r="BI99" t="e">
        <f t="shared" si="92"/>
        <v>#N/A</v>
      </c>
      <c r="BJ99" t="e">
        <f t="shared" si="93"/>
        <v>#N/A</v>
      </c>
      <c r="BK99" t="e">
        <f t="shared" si="94"/>
        <v>#N/A</v>
      </c>
      <c r="BL99" t="e">
        <f t="shared" si="95"/>
        <v>#N/A</v>
      </c>
      <c r="BM99" t="e">
        <f t="shared" si="96"/>
        <v>#N/A</v>
      </c>
      <c r="BN99" t="e">
        <f t="shared" si="97"/>
        <v>#N/A</v>
      </c>
      <c r="BO99" t="e">
        <f t="shared" si="98"/>
        <v>#N/A</v>
      </c>
      <c r="BP99" t="e">
        <f t="shared" si="99"/>
        <v>#N/A</v>
      </c>
      <c r="BQ99" t="e">
        <f t="shared" si="100"/>
        <v>#N/A</v>
      </c>
      <c r="BR99" t="e">
        <f t="shared" si="101"/>
        <v>#N/A</v>
      </c>
      <c r="BS99" t="e">
        <f t="shared" si="102"/>
        <v>#N/A</v>
      </c>
      <c r="BT99" t="e">
        <f t="shared" si="103"/>
        <v>#N/A</v>
      </c>
      <c r="BU99" t="e">
        <f t="shared" si="104"/>
        <v>#N/A</v>
      </c>
      <c r="BV99" t="e">
        <f t="shared" si="105"/>
        <v>#N/A</v>
      </c>
      <c r="BW99" t="e">
        <f t="shared" si="106"/>
        <v>#N/A</v>
      </c>
      <c r="BX99" t="e">
        <f t="shared" si="107"/>
        <v>#N/A</v>
      </c>
      <c r="BY99" t="e">
        <f t="shared" si="108"/>
        <v>#N/A</v>
      </c>
      <c r="BZ99" t="e">
        <f t="shared" si="109"/>
        <v>#N/A</v>
      </c>
    </row>
    <row r="100" spans="1:78" x14ac:dyDescent="0.3">
      <c r="A100" t="str">
        <f>日行情按到期月份分类!A100</f>
        <v>C91月</v>
      </c>
      <c r="B100" t="str">
        <f>日行情按到期月份分类!B100</f>
        <v>M1901-C-2500</v>
      </c>
      <c r="C100" t="str">
        <f>日行情按到期月份分类!C100</f>
        <v>豆粕期权M1901-C-2500</v>
      </c>
      <c r="D100">
        <f>日行情按到期月份分类!D100</f>
        <v>198</v>
      </c>
      <c r="E100">
        <f>日行情按到期月份分类!E100</f>
        <v>906</v>
      </c>
      <c r="F100">
        <f>日行情按到期月份分类!F100</f>
        <v>120</v>
      </c>
      <c r="G100">
        <f>日行情按到期月份分类!G100</f>
        <v>54</v>
      </c>
      <c r="I100" t="e">
        <f t="shared" si="110"/>
        <v>#N/A</v>
      </c>
      <c r="J100" t="e">
        <f t="shared" si="70"/>
        <v>#N/A</v>
      </c>
      <c r="K100" t="e">
        <f t="shared" si="71"/>
        <v>#N/A</v>
      </c>
      <c r="L100" t="e">
        <f t="shared" si="72"/>
        <v>#N/A</v>
      </c>
      <c r="M100" t="e">
        <f t="shared" si="73"/>
        <v>#N/A</v>
      </c>
      <c r="N100" t="e">
        <f t="shared" si="111"/>
        <v>#N/A</v>
      </c>
      <c r="O100" t="e">
        <f t="shared" si="112"/>
        <v>#N/A</v>
      </c>
      <c r="P100" t="e">
        <f t="shared" si="113"/>
        <v>#N/A</v>
      </c>
      <c r="Q100" t="e">
        <f t="shared" si="114"/>
        <v>#N/A</v>
      </c>
      <c r="R100" t="e">
        <f t="shared" si="115"/>
        <v>#N/A</v>
      </c>
      <c r="S100" t="e">
        <f t="shared" si="74"/>
        <v>#N/A</v>
      </c>
      <c r="T100" t="e">
        <f t="shared" si="75"/>
        <v>#N/A</v>
      </c>
      <c r="U100" t="e">
        <f t="shared" si="116"/>
        <v>#N/A</v>
      </c>
      <c r="V100" t="e">
        <f t="shared" si="117"/>
        <v>#N/A</v>
      </c>
      <c r="W100" t="e">
        <f t="shared" si="118"/>
        <v>#N/A</v>
      </c>
      <c r="X100" t="e">
        <f t="shared" si="119"/>
        <v>#N/A</v>
      </c>
      <c r="Y100" t="e">
        <f t="shared" si="120"/>
        <v>#N/A</v>
      </c>
      <c r="Z100" t="e">
        <f t="shared" si="121"/>
        <v>#N/A</v>
      </c>
      <c r="AA100" t="e">
        <f t="shared" si="122"/>
        <v>#N/A</v>
      </c>
      <c r="AB100" t="e">
        <f t="shared" si="123"/>
        <v>#N/A</v>
      </c>
      <c r="AC100" t="str">
        <f t="shared" si="76"/>
        <v>2500</v>
      </c>
      <c r="AD100">
        <f t="shared" si="77"/>
        <v>198</v>
      </c>
      <c r="AE100">
        <f t="shared" si="124"/>
        <v>906</v>
      </c>
      <c r="AF100">
        <f t="shared" si="125"/>
        <v>120</v>
      </c>
      <c r="AG100">
        <f t="shared" si="126"/>
        <v>54</v>
      </c>
      <c r="AH100" t="e">
        <f t="shared" si="127"/>
        <v>#N/A</v>
      </c>
      <c r="AI100" t="e">
        <f t="shared" si="128"/>
        <v>#N/A</v>
      </c>
      <c r="AJ100" t="e">
        <f t="shared" si="129"/>
        <v>#N/A</v>
      </c>
      <c r="AK100" t="e">
        <f t="shared" si="130"/>
        <v>#N/A</v>
      </c>
      <c r="AL100" t="e">
        <f t="shared" si="131"/>
        <v>#N/A</v>
      </c>
      <c r="AM100" t="e">
        <f t="shared" si="78"/>
        <v>#N/A</v>
      </c>
      <c r="AN100" t="e">
        <f t="shared" si="79"/>
        <v>#N/A</v>
      </c>
      <c r="AO100" t="e">
        <f t="shared" si="132"/>
        <v>#N/A</v>
      </c>
      <c r="AP100" t="e">
        <f t="shared" si="133"/>
        <v>#N/A</v>
      </c>
      <c r="AQ100" t="e">
        <f t="shared" si="134"/>
        <v>#N/A</v>
      </c>
      <c r="AR100" t="e">
        <f t="shared" si="135"/>
        <v>#N/A</v>
      </c>
      <c r="AS100" t="e">
        <f t="shared" si="136"/>
        <v>#N/A</v>
      </c>
      <c r="AT100" t="e">
        <f t="shared" si="137"/>
        <v>#N/A</v>
      </c>
      <c r="AU100" t="e">
        <f t="shared" si="138"/>
        <v>#N/A</v>
      </c>
      <c r="AV100" t="e">
        <f t="shared" si="139"/>
        <v>#N/A</v>
      </c>
      <c r="AW100" t="e">
        <f t="shared" si="80"/>
        <v>#N/A</v>
      </c>
      <c r="AX100" t="e">
        <f t="shared" si="81"/>
        <v>#N/A</v>
      </c>
      <c r="AY100" t="e">
        <f t="shared" si="82"/>
        <v>#N/A</v>
      </c>
      <c r="AZ100" t="e">
        <f t="shared" si="83"/>
        <v>#N/A</v>
      </c>
      <c r="BA100" t="e">
        <f t="shared" si="84"/>
        <v>#N/A</v>
      </c>
      <c r="BB100" t="e">
        <f t="shared" si="85"/>
        <v>#N/A</v>
      </c>
      <c r="BC100" t="e">
        <f t="shared" si="86"/>
        <v>#N/A</v>
      </c>
      <c r="BD100" t="e">
        <f t="shared" si="87"/>
        <v>#N/A</v>
      </c>
      <c r="BE100" t="e">
        <f t="shared" si="88"/>
        <v>#N/A</v>
      </c>
      <c r="BF100" t="e">
        <f t="shared" si="89"/>
        <v>#N/A</v>
      </c>
      <c r="BG100" t="e">
        <f t="shared" si="90"/>
        <v>#N/A</v>
      </c>
      <c r="BH100" t="e">
        <f t="shared" si="91"/>
        <v>#N/A</v>
      </c>
      <c r="BI100" t="e">
        <f t="shared" si="92"/>
        <v>#N/A</v>
      </c>
      <c r="BJ100" t="e">
        <f t="shared" si="93"/>
        <v>#N/A</v>
      </c>
      <c r="BK100" t="e">
        <f t="shared" si="94"/>
        <v>#N/A</v>
      </c>
      <c r="BL100" t="e">
        <f t="shared" si="95"/>
        <v>#N/A</v>
      </c>
      <c r="BM100" t="e">
        <f t="shared" si="96"/>
        <v>#N/A</v>
      </c>
      <c r="BN100" t="e">
        <f t="shared" si="97"/>
        <v>#N/A</v>
      </c>
      <c r="BO100" t="e">
        <f t="shared" si="98"/>
        <v>#N/A</v>
      </c>
      <c r="BP100" t="e">
        <f t="shared" si="99"/>
        <v>#N/A</v>
      </c>
      <c r="BQ100" t="e">
        <f t="shared" si="100"/>
        <v>#N/A</v>
      </c>
      <c r="BR100" t="e">
        <f t="shared" si="101"/>
        <v>#N/A</v>
      </c>
      <c r="BS100" t="e">
        <f t="shared" si="102"/>
        <v>#N/A</v>
      </c>
      <c r="BT100" t="e">
        <f t="shared" si="103"/>
        <v>#N/A</v>
      </c>
      <c r="BU100" t="e">
        <f t="shared" si="104"/>
        <v>#N/A</v>
      </c>
      <c r="BV100" t="e">
        <f t="shared" si="105"/>
        <v>#N/A</v>
      </c>
      <c r="BW100" t="e">
        <f t="shared" si="106"/>
        <v>#N/A</v>
      </c>
      <c r="BX100" t="e">
        <f t="shared" si="107"/>
        <v>#N/A</v>
      </c>
      <c r="BY100" t="e">
        <f t="shared" si="108"/>
        <v>#N/A</v>
      </c>
      <c r="BZ100" t="e">
        <f t="shared" si="109"/>
        <v>#N/A</v>
      </c>
    </row>
    <row r="101" spans="1:78" x14ac:dyDescent="0.3">
      <c r="A101" t="str">
        <f>日行情按到期月份分类!A101</f>
        <v>C91月</v>
      </c>
      <c r="B101" t="str">
        <f>日行情按到期月份分类!B101</f>
        <v>M1901-C-2550</v>
      </c>
      <c r="C101" t="str">
        <f>日行情按到期月份分类!C101</f>
        <v>豆粕期权M1901-C-2550</v>
      </c>
      <c r="D101">
        <f>日行情按到期月份分类!D101</f>
        <v>196</v>
      </c>
      <c r="E101">
        <f>日行情按到期月份分类!E101</f>
        <v>748</v>
      </c>
      <c r="F101">
        <f>日行情按到期月份分类!F101</f>
        <v>172</v>
      </c>
      <c r="G101">
        <f>日行情按到期月份分类!G101</f>
        <v>26</v>
      </c>
      <c r="I101" t="e">
        <f t="shared" si="110"/>
        <v>#N/A</v>
      </c>
      <c r="J101" t="e">
        <f t="shared" si="70"/>
        <v>#N/A</v>
      </c>
      <c r="K101" t="e">
        <f t="shared" si="71"/>
        <v>#N/A</v>
      </c>
      <c r="L101" t="e">
        <f t="shared" si="72"/>
        <v>#N/A</v>
      </c>
      <c r="M101" t="e">
        <f t="shared" si="73"/>
        <v>#N/A</v>
      </c>
      <c r="N101" t="e">
        <f t="shared" si="111"/>
        <v>#N/A</v>
      </c>
      <c r="O101" t="e">
        <f t="shared" si="112"/>
        <v>#N/A</v>
      </c>
      <c r="P101" t="e">
        <f t="shared" si="113"/>
        <v>#N/A</v>
      </c>
      <c r="Q101" t="e">
        <f t="shared" si="114"/>
        <v>#N/A</v>
      </c>
      <c r="R101" t="e">
        <f t="shared" si="115"/>
        <v>#N/A</v>
      </c>
      <c r="S101" t="e">
        <f t="shared" si="74"/>
        <v>#N/A</v>
      </c>
      <c r="T101" t="e">
        <f t="shared" si="75"/>
        <v>#N/A</v>
      </c>
      <c r="U101" t="e">
        <f t="shared" si="116"/>
        <v>#N/A</v>
      </c>
      <c r="V101" t="e">
        <f t="shared" si="117"/>
        <v>#N/A</v>
      </c>
      <c r="W101" t="e">
        <f t="shared" si="118"/>
        <v>#N/A</v>
      </c>
      <c r="X101" t="e">
        <f t="shared" si="119"/>
        <v>#N/A</v>
      </c>
      <c r="Y101" t="e">
        <f t="shared" si="120"/>
        <v>#N/A</v>
      </c>
      <c r="Z101" t="e">
        <f t="shared" si="121"/>
        <v>#N/A</v>
      </c>
      <c r="AA101" t="e">
        <f t="shared" si="122"/>
        <v>#N/A</v>
      </c>
      <c r="AB101" t="e">
        <f t="shared" si="123"/>
        <v>#N/A</v>
      </c>
      <c r="AC101" t="str">
        <f t="shared" si="76"/>
        <v>2550</v>
      </c>
      <c r="AD101">
        <f t="shared" si="77"/>
        <v>196</v>
      </c>
      <c r="AE101">
        <f t="shared" si="124"/>
        <v>748</v>
      </c>
      <c r="AF101">
        <f t="shared" si="125"/>
        <v>172</v>
      </c>
      <c r="AG101">
        <f t="shared" si="126"/>
        <v>26</v>
      </c>
      <c r="AH101" t="e">
        <f t="shared" si="127"/>
        <v>#N/A</v>
      </c>
      <c r="AI101" t="e">
        <f t="shared" si="128"/>
        <v>#N/A</v>
      </c>
      <c r="AJ101" t="e">
        <f t="shared" si="129"/>
        <v>#N/A</v>
      </c>
      <c r="AK101" t="e">
        <f t="shared" si="130"/>
        <v>#N/A</v>
      </c>
      <c r="AL101" t="e">
        <f t="shared" si="131"/>
        <v>#N/A</v>
      </c>
      <c r="AM101" t="e">
        <f t="shared" si="78"/>
        <v>#N/A</v>
      </c>
      <c r="AN101" t="e">
        <f t="shared" si="79"/>
        <v>#N/A</v>
      </c>
      <c r="AO101" t="e">
        <f t="shared" si="132"/>
        <v>#N/A</v>
      </c>
      <c r="AP101" t="e">
        <f t="shared" si="133"/>
        <v>#N/A</v>
      </c>
      <c r="AQ101" t="e">
        <f t="shared" si="134"/>
        <v>#N/A</v>
      </c>
      <c r="AR101" t="e">
        <f t="shared" si="135"/>
        <v>#N/A</v>
      </c>
      <c r="AS101" t="e">
        <f t="shared" si="136"/>
        <v>#N/A</v>
      </c>
      <c r="AT101" t="e">
        <f t="shared" si="137"/>
        <v>#N/A</v>
      </c>
      <c r="AU101" t="e">
        <f t="shared" si="138"/>
        <v>#N/A</v>
      </c>
      <c r="AV101" t="e">
        <f t="shared" si="139"/>
        <v>#N/A</v>
      </c>
      <c r="AW101" t="e">
        <f t="shared" si="80"/>
        <v>#N/A</v>
      </c>
      <c r="AX101" t="e">
        <f t="shared" si="81"/>
        <v>#N/A</v>
      </c>
      <c r="AY101" t="e">
        <f t="shared" si="82"/>
        <v>#N/A</v>
      </c>
      <c r="AZ101" t="e">
        <f t="shared" si="83"/>
        <v>#N/A</v>
      </c>
      <c r="BA101" t="e">
        <f t="shared" si="84"/>
        <v>#N/A</v>
      </c>
      <c r="BB101" t="e">
        <f t="shared" si="85"/>
        <v>#N/A</v>
      </c>
      <c r="BC101" t="e">
        <f t="shared" si="86"/>
        <v>#N/A</v>
      </c>
      <c r="BD101" t="e">
        <f t="shared" si="87"/>
        <v>#N/A</v>
      </c>
      <c r="BE101" t="e">
        <f t="shared" si="88"/>
        <v>#N/A</v>
      </c>
      <c r="BF101" t="e">
        <f t="shared" si="89"/>
        <v>#N/A</v>
      </c>
      <c r="BG101" t="e">
        <f t="shared" si="90"/>
        <v>#N/A</v>
      </c>
      <c r="BH101" t="e">
        <f t="shared" si="91"/>
        <v>#N/A</v>
      </c>
      <c r="BI101" t="e">
        <f t="shared" si="92"/>
        <v>#N/A</v>
      </c>
      <c r="BJ101" t="e">
        <f t="shared" si="93"/>
        <v>#N/A</v>
      </c>
      <c r="BK101" t="e">
        <f t="shared" si="94"/>
        <v>#N/A</v>
      </c>
      <c r="BL101" t="e">
        <f t="shared" si="95"/>
        <v>#N/A</v>
      </c>
      <c r="BM101" t="e">
        <f t="shared" si="96"/>
        <v>#N/A</v>
      </c>
      <c r="BN101" t="e">
        <f t="shared" si="97"/>
        <v>#N/A</v>
      </c>
      <c r="BO101" t="e">
        <f t="shared" si="98"/>
        <v>#N/A</v>
      </c>
      <c r="BP101" t="e">
        <f t="shared" si="99"/>
        <v>#N/A</v>
      </c>
      <c r="BQ101" t="e">
        <f t="shared" si="100"/>
        <v>#N/A</v>
      </c>
      <c r="BR101" t="e">
        <f t="shared" si="101"/>
        <v>#N/A</v>
      </c>
      <c r="BS101" t="e">
        <f t="shared" si="102"/>
        <v>#N/A</v>
      </c>
      <c r="BT101" t="e">
        <f t="shared" si="103"/>
        <v>#N/A</v>
      </c>
      <c r="BU101" t="e">
        <f t="shared" si="104"/>
        <v>#N/A</v>
      </c>
      <c r="BV101" t="e">
        <f t="shared" si="105"/>
        <v>#N/A</v>
      </c>
      <c r="BW101" t="e">
        <f t="shared" si="106"/>
        <v>#N/A</v>
      </c>
      <c r="BX101" t="e">
        <f t="shared" si="107"/>
        <v>#N/A</v>
      </c>
      <c r="BY101" t="e">
        <f t="shared" si="108"/>
        <v>#N/A</v>
      </c>
      <c r="BZ101" t="e">
        <f t="shared" si="109"/>
        <v>#N/A</v>
      </c>
    </row>
    <row r="102" spans="1:78" x14ac:dyDescent="0.3">
      <c r="A102" t="str">
        <f>日行情按到期月份分类!A102</f>
        <v>C91月</v>
      </c>
      <c r="B102" t="str">
        <f>日行情按到期月份分类!B102</f>
        <v>M1901-C-2600</v>
      </c>
      <c r="C102" t="str">
        <f>日行情按到期月份分类!C102</f>
        <v>豆粕期权M1901-C-2600</v>
      </c>
      <c r="D102">
        <f>日行情按到期月份分类!D102</f>
        <v>240</v>
      </c>
      <c r="E102">
        <f>日行情按到期月份分类!E102</f>
        <v>788</v>
      </c>
      <c r="F102">
        <f>日行情按到期月份分类!F102</f>
        <v>156</v>
      </c>
      <c r="G102">
        <f>日行情按到期月份分类!G102</f>
        <v>68</v>
      </c>
      <c r="I102" t="e">
        <f t="shared" si="110"/>
        <v>#N/A</v>
      </c>
      <c r="J102" t="e">
        <f t="shared" si="70"/>
        <v>#N/A</v>
      </c>
      <c r="K102" t="e">
        <f t="shared" si="71"/>
        <v>#N/A</v>
      </c>
      <c r="L102" t="e">
        <f t="shared" si="72"/>
        <v>#N/A</v>
      </c>
      <c r="M102" t="e">
        <f t="shared" si="73"/>
        <v>#N/A</v>
      </c>
      <c r="N102" t="e">
        <f t="shared" si="111"/>
        <v>#N/A</v>
      </c>
      <c r="O102" t="e">
        <f t="shared" si="112"/>
        <v>#N/A</v>
      </c>
      <c r="P102" t="e">
        <f t="shared" si="113"/>
        <v>#N/A</v>
      </c>
      <c r="Q102" t="e">
        <f t="shared" si="114"/>
        <v>#N/A</v>
      </c>
      <c r="R102" t="e">
        <f t="shared" si="115"/>
        <v>#N/A</v>
      </c>
      <c r="S102" t="e">
        <f t="shared" si="74"/>
        <v>#N/A</v>
      </c>
      <c r="T102" t="e">
        <f t="shared" si="75"/>
        <v>#N/A</v>
      </c>
      <c r="U102" t="e">
        <f t="shared" si="116"/>
        <v>#N/A</v>
      </c>
      <c r="V102" t="e">
        <f t="shared" si="117"/>
        <v>#N/A</v>
      </c>
      <c r="W102" t="e">
        <f t="shared" si="118"/>
        <v>#N/A</v>
      </c>
      <c r="X102" t="e">
        <f t="shared" si="119"/>
        <v>#N/A</v>
      </c>
      <c r="Y102" t="e">
        <f t="shared" si="120"/>
        <v>#N/A</v>
      </c>
      <c r="Z102" t="e">
        <f t="shared" si="121"/>
        <v>#N/A</v>
      </c>
      <c r="AA102" t="e">
        <f t="shared" si="122"/>
        <v>#N/A</v>
      </c>
      <c r="AB102" t="e">
        <f t="shared" si="123"/>
        <v>#N/A</v>
      </c>
      <c r="AC102" t="str">
        <f t="shared" si="76"/>
        <v>2600</v>
      </c>
      <c r="AD102">
        <f t="shared" si="77"/>
        <v>240</v>
      </c>
      <c r="AE102">
        <f t="shared" si="124"/>
        <v>788</v>
      </c>
      <c r="AF102">
        <f t="shared" si="125"/>
        <v>156</v>
      </c>
      <c r="AG102">
        <f t="shared" si="126"/>
        <v>68</v>
      </c>
      <c r="AH102" t="e">
        <f t="shared" si="127"/>
        <v>#N/A</v>
      </c>
      <c r="AI102" t="e">
        <f t="shared" si="128"/>
        <v>#N/A</v>
      </c>
      <c r="AJ102" t="e">
        <f t="shared" si="129"/>
        <v>#N/A</v>
      </c>
      <c r="AK102" t="e">
        <f t="shared" si="130"/>
        <v>#N/A</v>
      </c>
      <c r="AL102" t="e">
        <f t="shared" si="131"/>
        <v>#N/A</v>
      </c>
      <c r="AM102" t="e">
        <f t="shared" si="78"/>
        <v>#N/A</v>
      </c>
      <c r="AN102" t="e">
        <f t="shared" si="79"/>
        <v>#N/A</v>
      </c>
      <c r="AO102" t="e">
        <f t="shared" si="132"/>
        <v>#N/A</v>
      </c>
      <c r="AP102" t="e">
        <f t="shared" si="133"/>
        <v>#N/A</v>
      </c>
      <c r="AQ102" t="e">
        <f t="shared" si="134"/>
        <v>#N/A</v>
      </c>
      <c r="AR102" t="e">
        <f t="shared" si="135"/>
        <v>#N/A</v>
      </c>
      <c r="AS102" t="e">
        <f t="shared" si="136"/>
        <v>#N/A</v>
      </c>
      <c r="AT102" t="e">
        <f t="shared" si="137"/>
        <v>#N/A</v>
      </c>
      <c r="AU102" t="e">
        <f t="shared" si="138"/>
        <v>#N/A</v>
      </c>
      <c r="AV102" t="e">
        <f t="shared" si="139"/>
        <v>#N/A</v>
      </c>
      <c r="AW102" t="e">
        <f t="shared" si="80"/>
        <v>#N/A</v>
      </c>
      <c r="AX102" t="e">
        <f t="shared" si="81"/>
        <v>#N/A</v>
      </c>
      <c r="AY102" t="e">
        <f t="shared" si="82"/>
        <v>#N/A</v>
      </c>
      <c r="AZ102" t="e">
        <f t="shared" si="83"/>
        <v>#N/A</v>
      </c>
      <c r="BA102" t="e">
        <f t="shared" si="84"/>
        <v>#N/A</v>
      </c>
      <c r="BB102" t="e">
        <f t="shared" si="85"/>
        <v>#N/A</v>
      </c>
      <c r="BC102" t="e">
        <f t="shared" si="86"/>
        <v>#N/A</v>
      </c>
      <c r="BD102" t="e">
        <f t="shared" si="87"/>
        <v>#N/A</v>
      </c>
      <c r="BE102" t="e">
        <f t="shared" si="88"/>
        <v>#N/A</v>
      </c>
      <c r="BF102" t="e">
        <f t="shared" si="89"/>
        <v>#N/A</v>
      </c>
      <c r="BG102" t="e">
        <f t="shared" si="90"/>
        <v>#N/A</v>
      </c>
      <c r="BH102" t="e">
        <f t="shared" si="91"/>
        <v>#N/A</v>
      </c>
      <c r="BI102" t="e">
        <f t="shared" si="92"/>
        <v>#N/A</v>
      </c>
      <c r="BJ102" t="e">
        <f t="shared" si="93"/>
        <v>#N/A</v>
      </c>
      <c r="BK102" t="e">
        <f t="shared" si="94"/>
        <v>#N/A</v>
      </c>
      <c r="BL102" t="e">
        <f t="shared" si="95"/>
        <v>#N/A</v>
      </c>
      <c r="BM102" t="e">
        <f t="shared" si="96"/>
        <v>#N/A</v>
      </c>
      <c r="BN102" t="e">
        <f t="shared" si="97"/>
        <v>#N/A</v>
      </c>
      <c r="BO102" t="e">
        <f t="shared" si="98"/>
        <v>#N/A</v>
      </c>
      <c r="BP102" t="e">
        <f t="shared" si="99"/>
        <v>#N/A</v>
      </c>
      <c r="BQ102" t="e">
        <f t="shared" si="100"/>
        <v>#N/A</v>
      </c>
      <c r="BR102" t="e">
        <f t="shared" si="101"/>
        <v>#N/A</v>
      </c>
      <c r="BS102" t="e">
        <f t="shared" si="102"/>
        <v>#N/A</v>
      </c>
      <c r="BT102" t="e">
        <f t="shared" si="103"/>
        <v>#N/A</v>
      </c>
      <c r="BU102" t="e">
        <f t="shared" si="104"/>
        <v>#N/A</v>
      </c>
      <c r="BV102" t="e">
        <f t="shared" si="105"/>
        <v>#N/A</v>
      </c>
      <c r="BW102" t="e">
        <f t="shared" si="106"/>
        <v>#N/A</v>
      </c>
      <c r="BX102" t="e">
        <f t="shared" si="107"/>
        <v>#N/A</v>
      </c>
      <c r="BY102" t="e">
        <f t="shared" si="108"/>
        <v>#N/A</v>
      </c>
      <c r="BZ102" t="e">
        <f t="shared" si="109"/>
        <v>#N/A</v>
      </c>
    </row>
    <row r="103" spans="1:78" x14ac:dyDescent="0.3">
      <c r="A103" t="str">
        <f>日行情按到期月份分类!A103</f>
        <v>C91月</v>
      </c>
      <c r="B103" t="str">
        <f>日行情按到期月份分类!B103</f>
        <v>M1901-C-2650</v>
      </c>
      <c r="C103" t="str">
        <f>日行情按到期月份分类!C103</f>
        <v>豆粕期权M1901-C-2650</v>
      </c>
      <c r="D103">
        <f>日行情按到期月份分类!D103</f>
        <v>54</v>
      </c>
      <c r="E103">
        <f>日行情按到期月份分类!E103</f>
        <v>716</v>
      </c>
      <c r="F103">
        <f>日行情按到期月份分类!F103</f>
        <v>14</v>
      </c>
      <c r="G103">
        <f>日行情按到期月份分类!G103</f>
        <v>14</v>
      </c>
      <c r="I103" t="e">
        <f t="shared" si="110"/>
        <v>#N/A</v>
      </c>
      <c r="J103" t="e">
        <f t="shared" si="70"/>
        <v>#N/A</v>
      </c>
      <c r="K103" t="e">
        <f t="shared" si="71"/>
        <v>#N/A</v>
      </c>
      <c r="L103" t="e">
        <f t="shared" si="72"/>
        <v>#N/A</v>
      </c>
      <c r="M103" t="e">
        <f t="shared" si="73"/>
        <v>#N/A</v>
      </c>
      <c r="N103" t="e">
        <f t="shared" si="111"/>
        <v>#N/A</v>
      </c>
      <c r="O103" t="e">
        <f t="shared" si="112"/>
        <v>#N/A</v>
      </c>
      <c r="P103" t="e">
        <f t="shared" si="113"/>
        <v>#N/A</v>
      </c>
      <c r="Q103" t="e">
        <f t="shared" si="114"/>
        <v>#N/A</v>
      </c>
      <c r="R103" t="e">
        <f t="shared" si="115"/>
        <v>#N/A</v>
      </c>
      <c r="S103" t="e">
        <f t="shared" si="74"/>
        <v>#N/A</v>
      </c>
      <c r="T103" t="e">
        <f t="shared" si="75"/>
        <v>#N/A</v>
      </c>
      <c r="U103" t="e">
        <f t="shared" si="116"/>
        <v>#N/A</v>
      </c>
      <c r="V103" t="e">
        <f t="shared" si="117"/>
        <v>#N/A</v>
      </c>
      <c r="W103" t="e">
        <f t="shared" si="118"/>
        <v>#N/A</v>
      </c>
      <c r="X103" t="e">
        <f t="shared" si="119"/>
        <v>#N/A</v>
      </c>
      <c r="Y103" t="e">
        <f t="shared" si="120"/>
        <v>#N/A</v>
      </c>
      <c r="Z103" t="e">
        <f t="shared" si="121"/>
        <v>#N/A</v>
      </c>
      <c r="AA103" t="e">
        <f t="shared" si="122"/>
        <v>#N/A</v>
      </c>
      <c r="AB103" t="e">
        <f t="shared" si="123"/>
        <v>#N/A</v>
      </c>
      <c r="AC103" t="str">
        <f t="shared" si="76"/>
        <v>2650</v>
      </c>
      <c r="AD103">
        <f t="shared" si="77"/>
        <v>54</v>
      </c>
      <c r="AE103">
        <f t="shared" si="124"/>
        <v>716</v>
      </c>
      <c r="AF103">
        <f t="shared" si="125"/>
        <v>14</v>
      </c>
      <c r="AG103">
        <f t="shared" si="126"/>
        <v>14</v>
      </c>
      <c r="AH103" t="e">
        <f t="shared" si="127"/>
        <v>#N/A</v>
      </c>
      <c r="AI103" t="e">
        <f t="shared" si="128"/>
        <v>#N/A</v>
      </c>
      <c r="AJ103" t="e">
        <f t="shared" si="129"/>
        <v>#N/A</v>
      </c>
      <c r="AK103" t="e">
        <f t="shared" si="130"/>
        <v>#N/A</v>
      </c>
      <c r="AL103" t="e">
        <f t="shared" si="131"/>
        <v>#N/A</v>
      </c>
      <c r="AM103" t="e">
        <f t="shared" si="78"/>
        <v>#N/A</v>
      </c>
      <c r="AN103" t="e">
        <f t="shared" si="79"/>
        <v>#N/A</v>
      </c>
      <c r="AO103" t="e">
        <f t="shared" si="132"/>
        <v>#N/A</v>
      </c>
      <c r="AP103" t="e">
        <f t="shared" si="133"/>
        <v>#N/A</v>
      </c>
      <c r="AQ103" t="e">
        <f t="shared" si="134"/>
        <v>#N/A</v>
      </c>
      <c r="AR103" t="e">
        <f t="shared" si="135"/>
        <v>#N/A</v>
      </c>
      <c r="AS103" t="e">
        <f t="shared" si="136"/>
        <v>#N/A</v>
      </c>
      <c r="AT103" t="e">
        <f t="shared" si="137"/>
        <v>#N/A</v>
      </c>
      <c r="AU103" t="e">
        <f t="shared" si="138"/>
        <v>#N/A</v>
      </c>
      <c r="AV103" t="e">
        <f t="shared" si="139"/>
        <v>#N/A</v>
      </c>
      <c r="AW103" t="e">
        <f t="shared" si="80"/>
        <v>#N/A</v>
      </c>
      <c r="AX103" t="e">
        <f t="shared" si="81"/>
        <v>#N/A</v>
      </c>
      <c r="AY103" t="e">
        <f t="shared" si="82"/>
        <v>#N/A</v>
      </c>
      <c r="AZ103" t="e">
        <f t="shared" si="83"/>
        <v>#N/A</v>
      </c>
      <c r="BA103" t="e">
        <f t="shared" si="84"/>
        <v>#N/A</v>
      </c>
      <c r="BB103" t="e">
        <f t="shared" si="85"/>
        <v>#N/A</v>
      </c>
      <c r="BC103" t="e">
        <f t="shared" si="86"/>
        <v>#N/A</v>
      </c>
      <c r="BD103" t="e">
        <f t="shared" si="87"/>
        <v>#N/A</v>
      </c>
      <c r="BE103" t="e">
        <f t="shared" si="88"/>
        <v>#N/A</v>
      </c>
      <c r="BF103" t="e">
        <f t="shared" si="89"/>
        <v>#N/A</v>
      </c>
      <c r="BG103" t="e">
        <f t="shared" si="90"/>
        <v>#N/A</v>
      </c>
      <c r="BH103" t="e">
        <f t="shared" si="91"/>
        <v>#N/A</v>
      </c>
      <c r="BI103" t="e">
        <f t="shared" si="92"/>
        <v>#N/A</v>
      </c>
      <c r="BJ103" t="e">
        <f t="shared" si="93"/>
        <v>#N/A</v>
      </c>
      <c r="BK103" t="e">
        <f t="shared" si="94"/>
        <v>#N/A</v>
      </c>
      <c r="BL103" t="e">
        <f t="shared" si="95"/>
        <v>#N/A</v>
      </c>
      <c r="BM103" t="e">
        <f t="shared" si="96"/>
        <v>#N/A</v>
      </c>
      <c r="BN103" t="e">
        <f t="shared" si="97"/>
        <v>#N/A</v>
      </c>
      <c r="BO103" t="e">
        <f t="shared" si="98"/>
        <v>#N/A</v>
      </c>
      <c r="BP103" t="e">
        <f t="shared" si="99"/>
        <v>#N/A</v>
      </c>
      <c r="BQ103" t="e">
        <f t="shared" si="100"/>
        <v>#N/A</v>
      </c>
      <c r="BR103" t="e">
        <f t="shared" si="101"/>
        <v>#N/A</v>
      </c>
      <c r="BS103" t="e">
        <f t="shared" si="102"/>
        <v>#N/A</v>
      </c>
      <c r="BT103" t="e">
        <f t="shared" si="103"/>
        <v>#N/A</v>
      </c>
      <c r="BU103" t="e">
        <f t="shared" si="104"/>
        <v>#N/A</v>
      </c>
      <c r="BV103" t="e">
        <f t="shared" si="105"/>
        <v>#N/A</v>
      </c>
      <c r="BW103" t="e">
        <f t="shared" si="106"/>
        <v>#N/A</v>
      </c>
      <c r="BX103" t="e">
        <f t="shared" si="107"/>
        <v>#N/A</v>
      </c>
      <c r="BY103" t="e">
        <f t="shared" si="108"/>
        <v>#N/A</v>
      </c>
      <c r="BZ103" t="e">
        <f t="shared" si="109"/>
        <v>#N/A</v>
      </c>
    </row>
    <row r="104" spans="1:78" x14ac:dyDescent="0.3">
      <c r="A104" t="str">
        <f>日行情按到期月份分类!A104</f>
        <v>C91月</v>
      </c>
      <c r="B104" t="str">
        <f>日行情按到期月份分类!B104</f>
        <v>M1901-C-2700</v>
      </c>
      <c r="C104" t="str">
        <f>日行情按到期月份分类!C104</f>
        <v>豆粕期权M1901-C-2700</v>
      </c>
      <c r="D104">
        <f>日行情按到期月份分类!D104</f>
        <v>58</v>
      </c>
      <c r="E104">
        <f>日行情按到期月份分类!E104</f>
        <v>670</v>
      </c>
      <c r="F104">
        <f>日行情按到期月份分类!F104</f>
        <v>-6</v>
      </c>
      <c r="G104">
        <f>日行情按到期月份分类!G104</f>
        <v>22</v>
      </c>
      <c r="I104" t="e">
        <f t="shared" si="110"/>
        <v>#N/A</v>
      </c>
      <c r="J104" t="e">
        <f t="shared" si="70"/>
        <v>#N/A</v>
      </c>
      <c r="K104" t="e">
        <f t="shared" si="71"/>
        <v>#N/A</v>
      </c>
      <c r="L104" t="e">
        <f t="shared" si="72"/>
        <v>#N/A</v>
      </c>
      <c r="M104" t="e">
        <f t="shared" si="73"/>
        <v>#N/A</v>
      </c>
      <c r="N104" t="e">
        <f t="shared" si="111"/>
        <v>#N/A</v>
      </c>
      <c r="O104" t="e">
        <f t="shared" si="112"/>
        <v>#N/A</v>
      </c>
      <c r="P104" t="e">
        <f t="shared" si="113"/>
        <v>#N/A</v>
      </c>
      <c r="Q104" t="e">
        <f t="shared" si="114"/>
        <v>#N/A</v>
      </c>
      <c r="R104" t="e">
        <f t="shared" si="115"/>
        <v>#N/A</v>
      </c>
      <c r="S104" t="e">
        <f t="shared" si="74"/>
        <v>#N/A</v>
      </c>
      <c r="T104" t="e">
        <f t="shared" si="75"/>
        <v>#N/A</v>
      </c>
      <c r="U104" t="e">
        <f t="shared" si="116"/>
        <v>#N/A</v>
      </c>
      <c r="V104" t="e">
        <f t="shared" si="117"/>
        <v>#N/A</v>
      </c>
      <c r="W104" t="e">
        <f t="shared" si="118"/>
        <v>#N/A</v>
      </c>
      <c r="X104" t="e">
        <f t="shared" si="119"/>
        <v>#N/A</v>
      </c>
      <c r="Y104" t="e">
        <f t="shared" si="120"/>
        <v>#N/A</v>
      </c>
      <c r="Z104" t="e">
        <f t="shared" si="121"/>
        <v>#N/A</v>
      </c>
      <c r="AA104" t="e">
        <f t="shared" si="122"/>
        <v>#N/A</v>
      </c>
      <c r="AB104" t="e">
        <f t="shared" si="123"/>
        <v>#N/A</v>
      </c>
      <c r="AC104" t="str">
        <f t="shared" si="76"/>
        <v>2700</v>
      </c>
      <c r="AD104">
        <f t="shared" si="77"/>
        <v>58</v>
      </c>
      <c r="AE104">
        <f t="shared" si="124"/>
        <v>670</v>
      </c>
      <c r="AF104">
        <f t="shared" si="125"/>
        <v>-6</v>
      </c>
      <c r="AG104">
        <f t="shared" si="126"/>
        <v>22</v>
      </c>
      <c r="AH104" t="e">
        <f t="shared" si="127"/>
        <v>#N/A</v>
      </c>
      <c r="AI104" t="e">
        <f t="shared" si="128"/>
        <v>#N/A</v>
      </c>
      <c r="AJ104" t="e">
        <f t="shared" si="129"/>
        <v>#N/A</v>
      </c>
      <c r="AK104" t="e">
        <f t="shared" si="130"/>
        <v>#N/A</v>
      </c>
      <c r="AL104" t="e">
        <f t="shared" si="131"/>
        <v>#N/A</v>
      </c>
      <c r="AM104" t="e">
        <f t="shared" si="78"/>
        <v>#N/A</v>
      </c>
      <c r="AN104" t="e">
        <f t="shared" si="79"/>
        <v>#N/A</v>
      </c>
      <c r="AO104" t="e">
        <f t="shared" si="132"/>
        <v>#N/A</v>
      </c>
      <c r="AP104" t="e">
        <f t="shared" si="133"/>
        <v>#N/A</v>
      </c>
      <c r="AQ104" t="e">
        <f t="shared" si="134"/>
        <v>#N/A</v>
      </c>
      <c r="AR104" t="e">
        <f t="shared" si="135"/>
        <v>#N/A</v>
      </c>
      <c r="AS104" t="e">
        <f t="shared" si="136"/>
        <v>#N/A</v>
      </c>
      <c r="AT104" t="e">
        <f t="shared" si="137"/>
        <v>#N/A</v>
      </c>
      <c r="AU104" t="e">
        <f t="shared" si="138"/>
        <v>#N/A</v>
      </c>
      <c r="AV104" t="e">
        <f t="shared" si="139"/>
        <v>#N/A</v>
      </c>
      <c r="AW104" t="e">
        <f t="shared" si="80"/>
        <v>#N/A</v>
      </c>
      <c r="AX104" t="e">
        <f t="shared" si="81"/>
        <v>#N/A</v>
      </c>
      <c r="AY104" t="e">
        <f t="shared" si="82"/>
        <v>#N/A</v>
      </c>
      <c r="AZ104" t="e">
        <f t="shared" si="83"/>
        <v>#N/A</v>
      </c>
      <c r="BA104" t="e">
        <f t="shared" si="84"/>
        <v>#N/A</v>
      </c>
      <c r="BB104" t="e">
        <f t="shared" si="85"/>
        <v>#N/A</v>
      </c>
      <c r="BC104" t="e">
        <f t="shared" si="86"/>
        <v>#N/A</v>
      </c>
      <c r="BD104" t="e">
        <f t="shared" si="87"/>
        <v>#N/A</v>
      </c>
      <c r="BE104" t="e">
        <f t="shared" si="88"/>
        <v>#N/A</v>
      </c>
      <c r="BF104" t="e">
        <f t="shared" si="89"/>
        <v>#N/A</v>
      </c>
      <c r="BG104" t="e">
        <f t="shared" si="90"/>
        <v>#N/A</v>
      </c>
      <c r="BH104" t="e">
        <f t="shared" si="91"/>
        <v>#N/A</v>
      </c>
      <c r="BI104" t="e">
        <f t="shared" si="92"/>
        <v>#N/A</v>
      </c>
      <c r="BJ104" t="e">
        <f t="shared" si="93"/>
        <v>#N/A</v>
      </c>
      <c r="BK104" t="e">
        <f t="shared" si="94"/>
        <v>#N/A</v>
      </c>
      <c r="BL104" t="e">
        <f t="shared" si="95"/>
        <v>#N/A</v>
      </c>
      <c r="BM104" t="e">
        <f t="shared" si="96"/>
        <v>#N/A</v>
      </c>
      <c r="BN104" t="e">
        <f t="shared" si="97"/>
        <v>#N/A</v>
      </c>
      <c r="BO104" t="e">
        <f t="shared" si="98"/>
        <v>#N/A</v>
      </c>
      <c r="BP104" t="e">
        <f t="shared" si="99"/>
        <v>#N/A</v>
      </c>
      <c r="BQ104" t="e">
        <f t="shared" si="100"/>
        <v>#N/A</v>
      </c>
      <c r="BR104" t="e">
        <f t="shared" si="101"/>
        <v>#N/A</v>
      </c>
      <c r="BS104" t="e">
        <f t="shared" si="102"/>
        <v>#N/A</v>
      </c>
      <c r="BT104" t="e">
        <f t="shared" si="103"/>
        <v>#N/A</v>
      </c>
      <c r="BU104" t="e">
        <f t="shared" si="104"/>
        <v>#N/A</v>
      </c>
      <c r="BV104" t="e">
        <f t="shared" si="105"/>
        <v>#N/A</v>
      </c>
      <c r="BW104" t="e">
        <f t="shared" si="106"/>
        <v>#N/A</v>
      </c>
      <c r="BX104" t="e">
        <f t="shared" si="107"/>
        <v>#N/A</v>
      </c>
      <c r="BY104" t="e">
        <f t="shared" si="108"/>
        <v>#N/A</v>
      </c>
      <c r="BZ104" t="e">
        <f t="shared" si="109"/>
        <v>#N/A</v>
      </c>
    </row>
    <row r="105" spans="1:78" x14ac:dyDescent="0.3">
      <c r="A105" t="str">
        <f>日行情按到期月份分类!A105</f>
        <v>C91月</v>
      </c>
      <c r="B105" t="str">
        <f>日行情按到期月份分类!B105</f>
        <v>M1901-C-2750</v>
      </c>
      <c r="C105" t="str">
        <f>日行情按到期月份分类!C105</f>
        <v>豆粕期权M1901-C-2750</v>
      </c>
      <c r="D105">
        <f>日行情按到期月份分类!D105</f>
        <v>82</v>
      </c>
      <c r="E105">
        <f>日行情按到期月份分类!E105</f>
        <v>424</v>
      </c>
      <c r="F105">
        <f>日行情按到期月份分类!F105</f>
        <v>-282</v>
      </c>
      <c r="G105">
        <f>日行情按到期月份分类!G105</f>
        <v>0</v>
      </c>
      <c r="I105" t="e">
        <f t="shared" si="110"/>
        <v>#N/A</v>
      </c>
      <c r="J105" t="e">
        <f t="shared" si="70"/>
        <v>#N/A</v>
      </c>
      <c r="K105" t="e">
        <f t="shared" si="71"/>
        <v>#N/A</v>
      </c>
      <c r="L105" t="e">
        <f t="shared" si="72"/>
        <v>#N/A</v>
      </c>
      <c r="M105" t="e">
        <f t="shared" si="73"/>
        <v>#N/A</v>
      </c>
      <c r="N105" t="e">
        <f t="shared" si="111"/>
        <v>#N/A</v>
      </c>
      <c r="O105" t="e">
        <f t="shared" si="112"/>
        <v>#N/A</v>
      </c>
      <c r="P105" t="e">
        <f t="shared" si="113"/>
        <v>#N/A</v>
      </c>
      <c r="Q105" t="e">
        <f t="shared" si="114"/>
        <v>#N/A</v>
      </c>
      <c r="R105" t="e">
        <f t="shared" si="115"/>
        <v>#N/A</v>
      </c>
      <c r="S105" t="e">
        <f t="shared" si="74"/>
        <v>#N/A</v>
      </c>
      <c r="T105" t="e">
        <f t="shared" si="75"/>
        <v>#N/A</v>
      </c>
      <c r="U105" t="e">
        <f t="shared" si="116"/>
        <v>#N/A</v>
      </c>
      <c r="V105" t="e">
        <f t="shared" si="117"/>
        <v>#N/A</v>
      </c>
      <c r="W105" t="e">
        <f t="shared" si="118"/>
        <v>#N/A</v>
      </c>
      <c r="X105" t="e">
        <f t="shared" si="119"/>
        <v>#N/A</v>
      </c>
      <c r="Y105" t="e">
        <f t="shared" si="120"/>
        <v>#N/A</v>
      </c>
      <c r="Z105" t="e">
        <f t="shared" si="121"/>
        <v>#N/A</v>
      </c>
      <c r="AA105" t="e">
        <f t="shared" si="122"/>
        <v>#N/A</v>
      </c>
      <c r="AB105" t="e">
        <f t="shared" si="123"/>
        <v>#N/A</v>
      </c>
      <c r="AC105" t="str">
        <f t="shared" si="76"/>
        <v>2750</v>
      </c>
      <c r="AD105">
        <f t="shared" si="77"/>
        <v>82</v>
      </c>
      <c r="AE105">
        <f t="shared" si="124"/>
        <v>424</v>
      </c>
      <c r="AF105">
        <f t="shared" si="125"/>
        <v>-282</v>
      </c>
      <c r="AG105">
        <f t="shared" si="126"/>
        <v>0</v>
      </c>
      <c r="AH105" t="e">
        <f t="shared" si="127"/>
        <v>#N/A</v>
      </c>
      <c r="AI105" t="e">
        <f t="shared" si="128"/>
        <v>#N/A</v>
      </c>
      <c r="AJ105" t="e">
        <f t="shared" si="129"/>
        <v>#N/A</v>
      </c>
      <c r="AK105" t="e">
        <f t="shared" si="130"/>
        <v>#N/A</v>
      </c>
      <c r="AL105" t="e">
        <f t="shared" si="131"/>
        <v>#N/A</v>
      </c>
      <c r="AM105" t="e">
        <f t="shared" si="78"/>
        <v>#N/A</v>
      </c>
      <c r="AN105" t="e">
        <f t="shared" si="79"/>
        <v>#N/A</v>
      </c>
      <c r="AO105" t="e">
        <f t="shared" si="132"/>
        <v>#N/A</v>
      </c>
      <c r="AP105" t="e">
        <f t="shared" si="133"/>
        <v>#N/A</v>
      </c>
      <c r="AQ105" t="e">
        <f t="shared" si="134"/>
        <v>#N/A</v>
      </c>
      <c r="AR105" t="e">
        <f t="shared" si="135"/>
        <v>#N/A</v>
      </c>
      <c r="AS105" t="e">
        <f t="shared" si="136"/>
        <v>#N/A</v>
      </c>
      <c r="AT105" t="e">
        <f t="shared" si="137"/>
        <v>#N/A</v>
      </c>
      <c r="AU105" t="e">
        <f t="shared" si="138"/>
        <v>#N/A</v>
      </c>
      <c r="AV105" t="e">
        <f t="shared" si="139"/>
        <v>#N/A</v>
      </c>
      <c r="AW105" t="e">
        <f t="shared" si="80"/>
        <v>#N/A</v>
      </c>
      <c r="AX105" t="e">
        <f t="shared" si="81"/>
        <v>#N/A</v>
      </c>
      <c r="AY105" t="e">
        <f t="shared" si="82"/>
        <v>#N/A</v>
      </c>
      <c r="AZ105" t="e">
        <f t="shared" si="83"/>
        <v>#N/A</v>
      </c>
      <c r="BA105" t="e">
        <f t="shared" si="84"/>
        <v>#N/A</v>
      </c>
      <c r="BB105" t="e">
        <f t="shared" si="85"/>
        <v>#N/A</v>
      </c>
      <c r="BC105" t="e">
        <f t="shared" si="86"/>
        <v>#N/A</v>
      </c>
      <c r="BD105" t="e">
        <f t="shared" si="87"/>
        <v>#N/A</v>
      </c>
      <c r="BE105" t="e">
        <f t="shared" si="88"/>
        <v>#N/A</v>
      </c>
      <c r="BF105" t="e">
        <f t="shared" si="89"/>
        <v>#N/A</v>
      </c>
      <c r="BG105" t="e">
        <f t="shared" si="90"/>
        <v>#N/A</v>
      </c>
      <c r="BH105" t="e">
        <f t="shared" si="91"/>
        <v>#N/A</v>
      </c>
      <c r="BI105" t="e">
        <f t="shared" si="92"/>
        <v>#N/A</v>
      </c>
      <c r="BJ105" t="e">
        <f t="shared" si="93"/>
        <v>#N/A</v>
      </c>
      <c r="BK105" t="e">
        <f t="shared" si="94"/>
        <v>#N/A</v>
      </c>
      <c r="BL105" t="e">
        <f t="shared" si="95"/>
        <v>#N/A</v>
      </c>
      <c r="BM105" t="e">
        <f t="shared" si="96"/>
        <v>#N/A</v>
      </c>
      <c r="BN105" t="e">
        <f t="shared" si="97"/>
        <v>#N/A</v>
      </c>
      <c r="BO105" t="e">
        <f t="shared" si="98"/>
        <v>#N/A</v>
      </c>
      <c r="BP105" t="e">
        <f t="shared" si="99"/>
        <v>#N/A</v>
      </c>
      <c r="BQ105" t="e">
        <f t="shared" si="100"/>
        <v>#N/A</v>
      </c>
      <c r="BR105" t="e">
        <f t="shared" si="101"/>
        <v>#N/A</v>
      </c>
      <c r="BS105" t="e">
        <f t="shared" si="102"/>
        <v>#N/A</v>
      </c>
      <c r="BT105" t="e">
        <f t="shared" si="103"/>
        <v>#N/A</v>
      </c>
      <c r="BU105" t="e">
        <f t="shared" si="104"/>
        <v>#N/A</v>
      </c>
      <c r="BV105" t="e">
        <f t="shared" si="105"/>
        <v>#N/A</v>
      </c>
      <c r="BW105" t="e">
        <f t="shared" si="106"/>
        <v>#N/A</v>
      </c>
      <c r="BX105" t="e">
        <f t="shared" si="107"/>
        <v>#N/A</v>
      </c>
      <c r="BY105" t="e">
        <f t="shared" si="108"/>
        <v>#N/A</v>
      </c>
      <c r="BZ105" t="e">
        <f t="shared" si="109"/>
        <v>#N/A</v>
      </c>
    </row>
    <row r="106" spans="1:78" x14ac:dyDescent="0.3">
      <c r="A106" t="str">
        <f>日行情按到期月份分类!A106</f>
        <v>C91月</v>
      </c>
      <c r="B106" t="str">
        <f>日行情按到期月份分类!B106</f>
        <v>M1901-C-2800</v>
      </c>
      <c r="C106" t="str">
        <f>日行情按到期月份分类!C106</f>
        <v>豆粕期权M1901-C-2800</v>
      </c>
      <c r="D106">
        <f>日行情按到期月份分类!D106</f>
        <v>208</v>
      </c>
      <c r="E106">
        <f>日行情按到期月份分类!E106</f>
        <v>548</v>
      </c>
      <c r="F106">
        <f>日行情按到期月份分类!F106</f>
        <v>-62</v>
      </c>
      <c r="G106">
        <f>日行情按到期月份分类!G106</f>
        <v>12</v>
      </c>
      <c r="I106" t="e">
        <f t="shared" si="110"/>
        <v>#N/A</v>
      </c>
      <c r="J106" t="e">
        <f t="shared" si="70"/>
        <v>#N/A</v>
      </c>
      <c r="K106" t="e">
        <f t="shared" si="71"/>
        <v>#N/A</v>
      </c>
      <c r="L106" t="e">
        <f t="shared" si="72"/>
        <v>#N/A</v>
      </c>
      <c r="M106" t="e">
        <f t="shared" si="73"/>
        <v>#N/A</v>
      </c>
      <c r="N106" t="e">
        <f t="shared" si="111"/>
        <v>#N/A</v>
      </c>
      <c r="O106" t="e">
        <f t="shared" si="112"/>
        <v>#N/A</v>
      </c>
      <c r="P106" t="e">
        <f t="shared" si="113"/>
        <v>#N/A</v>
      </c>
      <c r="Q106" t="e">
        <f t="shared" si="114"/>
        <v>#N/A</v>
      </c>
      <c r="R106" t="e">
        <f t="shared" si="115"/>
        <v>#N/A</v>
      </c>
      <c r="S106" t="e">
        <f t="shared" si="74"/>
        <v>#N/A</v>
      </c>
      <c r="T106" t="e">
        <f t="shared" si="75"/>
        <v>#N/A</v>
      </c>
      <c r="U106" t="e">
        <f t="shared" si="116"/>
        <v>#N/A</v>
      </c>
      <c r="V106" t="e">
        <f t="shared" si="117"/>
        <v>#N/A</v>
      </c>
      <c r="W106" t="e">
        <f t="shared" si="118"/>
        <v>#N/A</v>
      </c>
      <c r="X106" t="e">
        <f t="shared" si="119"/>
        <v>#N/A</v>
      </c>
      <c r="Y106" t="e">
        <f t="shared" si="120"/>
        <v>#N/A</v>
      </c>
      <c r="Z106" t="e">
        <f t="shared" si="121"/>
        <v>#N/A</v>
      </c>
      <c r="AA106" t="e">
        <f t="shared" si="122"/>
        <v>#N/A</v>
      </c>
      <c r="AB106" t="e">
        <f t="shared" si="123"/>
        <v>#N/A</v>
      </c>
      <c r="AC106" t="str">
        <f t="shared" si="76"/>
        <v>2800</v>
      </c>
      <c r="AD106">
        <f t="shared" si="77"/>
        <v>208</v>
      </c>
      <c r="AE106">
        <f t="shared" si="124"/>
        <v>548</v>
      </c>
      <c r="AF106">
        <f t="shared" si="125"/>
        <v>-62</v>
      </c>
      <c r="AG106">
        <f t="shared" si="126"/>
        <v>12</v>
      </c>
      <c r="AH106" t="e">
        <f t="shared" si="127"/>
        <v>#N/A</v>
      </c>
      <c r="AI106" t="e">
        <f t="shared" si="128"/>
        <v>#N/A</v>
      </c>
      <c r="AJ106" t="e">
        <f t="shared" si="129"/>
        <v>#N/A</v>
      </c>
      <c r="AK106" t="e">
        <f t="shared" si="130"/>
        <v>#N/A</v>
      </c>
      <c r="AL106" t="e">
        <f t="shared" si="131"/>
        <v>#N/A</v>
      </c>
      <c r="AM106" t="e">
        <f t="shared" si="78"/>
        <v>#N/A</v>
      </c>
      <c r="AN106" t="e">
        <f t="shared" si="79"/>
        <v>#N/A</v>
      </c>
      <c r="AO106" t="e">
        <f t="shared" si="132"/>
        <v>#N/A</v>
      </c>
      <c r="AP106" t="e">
        <f t="shared" si="133"/>
        <v>#N/A</v>
      </c>
      <c r="AQ106" t="e">
        <f t="shared" si="134"/>
        <v>#N/A</v>
      </c>
      <c r="AR106" t="e">
        <f t="shared" si="135"/>
        <v>#N/A</v>
      </c>
      <c r="AS106" t="e">
        <f t="shared" si="136"/>
        <v>#N/A</v>
      </c>
      <c r="AT106" t="e">
        <f t="shared" si="137"/>
        <v>#N/A</v>
      </c>
      <c r="AU106" t="e">
        <f t="shared" si="138"/>
        <v>#N/A</v>
      </c>
      <c r="AV106" t="e">
        <f t="shared" si="139"/>
        <v>#N/A</v>
      </c>
      <c r="AW106" t="e">
        <f t="shared" si="80"/>
        <v>#N/A</v>
      </c>
      <c r="AX106" t="e">
        <f t="shared" si="81"/>
        <v>#N/A</v>
      </c>
      <c r="AY106" t="e">
        <f t="shared" si="82"/>
        <v>#N/A</v>
      </c>
      <c r="AZ106" t="e">
        <f t="shared" si="83"/>
        <v>#N/A</v>
      </c>
      <c r="BA106" t="e">
        <f t="shared" si="84"/>
        <v>#N/A</v>
      </c>
      <c r="BB106" t="e">
        <f t="shared" si="85"/>
        <v>#N/A</v>
      </c>
      <c r="BC106" t="e">
        <f t="shared" si="86"/>
        <v>#N/A</v>
      </c>
      <c r="BD106" t="e">
        <f t="shared" si="87"/>
        <v>#N/A</v>
      </c>
      <c r="BE106" t="e">
        <f t="shared" si="88"/>
        <v>#N/A</v>
      </c>
      <c r="BF106" t="e">
        <f t="shared" si="89"/>
        <v>#N/A</v>
      </c>
      <c r="BG106" t="e">
        <f t="shared" si="90"/>
        <v>#N/A</v>
      </c>
      <c r="BH106" t="e">
        <f t="shared" si="91"/>
        <v>#N/A</v>
      </c>
      <c r="BI106" t="e">
        <f t="shared" si="92"/>
        <v>#N/A</v>
      </c>
      <c r="BJ106" t="e">
        <f t="shared" si="93"/>
        <v>#N/A</v>
      </c>
      <c r="BK106" t="e">
        <f t="shared" si="94"/>
        <v>#N/A</v>
      </c>
      <c r="BL106" t="e">
        <f t="shared" si="95"/>
        <v>#N/A</v>
      </c>
      <c r="BM106" t="e">
        <f t="shared" si="96"/>
        <v>#N/A</v>
      </c>
      <c r="BN106" t="e">
        <f t="shared" si="97"/>
        <v>#N/A</v>
      </c>
      <c r="BO106" t="e">
        <f t="shared" si="98"/>
        <v>#N/A</v>
      </c>
      <c r="BP106" t="e">
        <f t="shared" si="99"/>
        <v>#N/A</v>
      </c>
      <c r="BQ106" t="e">
        <f t="shared" si="100"/>
        <v>#N/A</v>
      </c>
      <c r="BR106" t="e">
        <f t="shared" si="101"/>
        <v>#N/A</v>
      </c>
      <c r="BS106" t="e">
        <f t="shared" si="102"/>
        <v>#N/A</v>
      </c>
      <c r="BT106" t="e">
        <f t="shared" si="103"/>
        <v>#N/A</v>
      </c>
      <c r="BU106" t="e">
        <f t="shared" si="104"/>
        <v>#N/A</v>
      </c>
      <c r="BV106" t="e">
        <f t="shared" si="105"/>
        <v>#N/A</v>
      </c>
      <c r="BW106" t="e">
        <f t="shared" si="106"/>
        <v>#N/A</v>
      </c>
      <c r="BX106" t="e">
        <f t="shared" si="107"/>
        <v>#N/A</v>
      </c>
      <c r="BY106" t="e">
        <f t="shared" si="108"/>
        <v>#N/A</v>
      </c>
      <c r="BZ106" t="e">
        <f t="shared" si="109"/>
        <v>#N/A</v>
      </c>
    </row>
    <row r="107" spans="1:78" x14ac:dyDescent="0.3">
      <c r="A107" t="str">
        <f>日行情按到期月份分类!A107</f>
        <v>C91月</v>
      </c>
      <c r="B107" t="str">
        <f>日行情按到期月份分类!B107</f>
        <v>M1901-C-2850</v>
      </c>
      <c r="C107" t="str">
        <f>日行情按到期月份分类!C107</f>
        <v>豆粕期权M1901-C-2850</v>
      </c>
      <c r="D107">
        <f>日行情按到期月份分类!D107</f>
        <v>132</v>
      </c>
      <c r="E107">
        <f>日行情按到期月份分类!E107</f>
        <v>700</v>
      </c>
      <c r="F107">
        <f>日行情按到期月份分类!F107</f>
        <v>-84</v>
      </c>
      <c r="G107">
        <f>日行情按到期月份分类!G107</f>
        <v>-22</v>
      </c>
      <c r="I107" t="e">
        <f t="shared" si="110"/>
        <v>#N/A</v>
      </c>
      <c r="J107" t="e">
        <f t="shared" si="70"/>
        <v>#N/A</v>
      </c>
      <c r="K107" t="e">
        <f t="shared" si="71"/>
        <v>#N/A</v>
      </c>
      <c r="L107" t="e">
        <f t="shared" si="72"/>
        <v>#N/A</v>
      </c>
      <c r="M107" t="e">
        <f t="shared" si="73"/>
        <v>#N/A</v>
      </c>
      <c r="N107" t="e">
        <f t="shared" si="111"/>
        <v>#N/A</v>
      </c>
      <c r="O107" t="e">
        <f t="shared" si="112"/>
        <v>#N/A</v>
      </c>
      <c r="P107" t="e">
        <f t="shared" si="113"/>
        <v>#N/A</v>
      </c>
      <c r="Q107" t="e">
        <f t="shared" si="114"/>
        <v>#N/A</v>
      </c>
      <c r="R107" t="e">
        <f t="shared" si="115"/>
        <v>#N/A</v>
      </c>
      <c r="S107" t="e">
        <f t="shared" si="74"/>
        <v>#N/A</v>
      </c>
      <c r="T107" t="e">
        <f t="shared" si="75"/>
        <v>#N/A</v>
      </c>
      <c r="U107" t="e">
        <f t="shared" si="116"/>
        <v>#N/A</v>
      </c>
      <c r="V107" t="e">
        <f t="shared" si="117"/>
        <v>#N/A</v>
      </c>
      <c r="W107" t="e">
        <f t="shared" si="118"/>
        <v>#N/A</v>
      </c>
      <c r="X107" t="e">
        <f t="shared" si="119"/>
        <v>#N/A</v>
      </c>
      <c r="Y107" t="e">
        <f t="shared" si="120"/>
        <v>#N/A</v>
      </c>
      <c r="Z107" t="e">
        <f t="shared" si="121"/>
        <v>#N/A</v>
      </c>
      <c r="AA107" t="e">
        <f t="shared" si="122"/>
        <v>#N/A</v>
      </c>
      <c r="AB107" t="e">
        <f t="shared" si="123"/>
        <v>#N/A</v>
      </c>
      <c r="AC107" t="str">
        <f t="shared" si="76"/>
        <v>2850</v>
      </c>
      <c r="AD107">
        <f t="shared" si="77"/>
        <v>132</v>
      </c>
      <c r="AE107">
        <f t="shared" si="124"/>
        <v>700</v>
      </c>
      <c r="AF107">
        <f t="shared" si="125"/>
        <v>-84</v>
      </c>
      <c r="AG107">
        <f t="shared" si="126"/>
        <v>-22</v>
      </c>
      <c r="AH107" t="e">
        <f t="shared" si="127"/>
        <v>#N/A</v>
      </c>
      <c r="AI107" t="e">
        <f t="shared" si="128"/>
        <v>#N/A</v>
      </c>
      <c r="AJ107" t="e">
        <f t="shared" si="129"/>
        <v>#N/A</v>
      </c>
      <c r="AK107" t="e">
        <f t="shared" si="130"/>
        <v>#N/A</v>
      </c>
      <c r="AL107" t="e">
        <f t="shared" si="131"/>
        <v>#N/A</v>
      </c>
      <c r="AM107" t="e">
        <f t="shared" si="78"/>
        <v>#N/A</v>
      </c>
      <c r="AN107" t="e">
        <f t="shared" si="79"/>
        <v>#N/A</v>
      </c>
      <c r="AO107" t="e">
        <f t="shared" si="132"/>
        <v>#N/A</v>
      </c>
      <c r="AP107" t="e">
        <f t="shared" si="133"/>
        <v>#N/A</v>
      </c>
      <c r="AQ107" t="e">
        <f t="shared" si="134"/>
        <v>#N/A</v>
      </c>
      <c r="AR107" t="e">
        <f t="shared" si="135"/>
        <v>#N/A</v>
      </c>
      <c r="AS107" t="e">
        <f t="shared" si="136"/>
        <v>#N/A</v>
      </c>
      <c r="AT107" t="e">
        <f t="shared" si="137"/>
        <v>#N/A</v>
      </c>
      <c r="AU107" t="e">
        <f t="shared" si="138"/>
        <v>#N/A</v>
      </c>
      <c r="AV107" t="e">
        <f t="shared" si="139"/>
        <v>#N/A</v>
      </c>
      <c r="AW107" t="e">
        <f t="shared" si="80"/>
        <v>#N/A</v>
      </c>
      <c r="AX107" t="e">
        <f t="shared" si="81"/>
        <v>#N/A</v>
      </c>
      <c r="AY107" t="e">
        <f t="shared" si="82"/>
        <v>#N/A</v>
      </c>
      <c r="AZ107" t="e">
        <f t="shared" si="83"/>
        <v>#N/A</v>
      </c>
      <c r="BA107" t="e">
        <f t="shared" si="84"/>
        <v>#N/A</v>
      </c>
      <c r="BB107" t="e">
        <f t="shared" si="85"/>
        <v>#N/A</v>
      </c>
      <c r="BC107" t="e">
        <f t="shared" si="86"/>
        <v>#N/A</v>
      </c>
      <c r="BD107" t="e">
        <f t="shared" si="87"/>
        <v>#N/A</v>
      </c>
      <c r="BE107" t="e">
        <f t="shared" si="88"/>
        <v>#N/A</v>
      </c>
      <c r="BF107" t="e">
        <f t="shared" si="89"/>
        <v>#N/A</v>
      </c>
      <c r="BG107" t="e">
        <f t="shared" si="90"/>
        <v>#N/A</v>
      </c>
      <c r="BH107" t="e">
        <f t="shared" si="91"/>
        <v>#N/A</v>
      </c>
      <c r="BI107" t="e">
        <f t="shared" si="92"/>
        <v>#N/A</v>
      </c>
      <c r="BJ107" t="e">
        <f t="shared" si="93"/>
        <v>#N/A</v>
      </c>
      <c r="BK107" t="e">
        <f t="shared" si="94"/>
        <v>#N/A</v>
      </c>
      <c r="BL107" t="e">
        <f t="shared" si="95"/>
        <v>#N/A</v>
      </c>
      <c r="BM107" t="e">
        <f t="shared" si="96"/>
        <v>#N/A</v>
      </c>
      <c r="BN107" t="e">
        <f t="shared" si="97"/>
        <v>#N/A</v>
      </c>
      <c r="BO107" t="e">
        <f t="shared" si="98"/>
        <v>#N/A</v>
      </c>
      <c r="BP107" t="e">
        <f t="shared" si="99"/>
        <v>#N/A</v>
      </c>
      <c r="BQ107" t="e">
        <f t="shared" si="100"/>
        <v>#N/A</v>
      </c>
      <c r="BR107" t="e">
        <f t="shared" si="101"/>
        <v>#N/A</v>
      </c>
      <c r="BS107" t="e">
        <f t="shared" si="102"/>
        <v>#N/A</v>
      </c>
      <c r="BT107" t="e">
        <f t="shared" si="103"/>
        <v>#N/A</v>
      </c>
      <c r="BU107" t="e">
        <f t="shared" si="104"/>
        <v>#N/A</v>
      </c>
      <c r="BV107" t="e">
        <f t="shared" si="105"/>
        <v>#N/A</v>
      </c>
      <c r="BW107" t="e">
        <f t="shared" si="106"/>
        <v>#N/A</v>
      </c>
      <c r="BX107" t="e">
        <f t="shared" si="107"/>
        <v>#N/A</v>
      </c>
      <c r="BY107" t="e">
        <f t="shared" si="108"/>
        <v>#N/A</v>
      </c>
      <c r="BZ107" t="e">
        <f t="shared" si="109"/>
        <v>#N/A</v>
      </c>
    </row>
    <row r="108" spans="1:78" x14ac:dyDescent="0.3">
      <c r="A108" t="str">
        <f>日行情按到期月份分类!A108</f>
        <v>C91月</v>
      </c>
      <c r="B108" t="str">
        <f>日行情按到期月份分类!B108</f>
        <v>M1901-C-2900</v>
      </c>
      <c r="C108" t="str">
        <f>日行情按到期月份分类!C108</f>
        <v>豆粕期权M1901-C-2900</v>
      </c>
      <c r="D108">
        <f>日行情按到期月份分类!D108</f>
        <v>334</v>
      </c>
      <c r="E108">
        <f>日行情按到期月份分类!E108</f>
        <v>964</v>
      </c>
      <c r="F108">
        <f>日行情按到期月份分类!F108</f>
        <v>-96</v>
      </c>
      <c r="G108">
        <f>日行情按到期月份分类!G108</f>
        <v>34</v>
      </c>
      <c r="I108" t="e">
        <f t="shared" si="110"/>
        <v>#N/A</v>
      </c>
      <c r="J108" t="e">
        <f t="shared" si="70"/>
        <v>#N/A</v>
      </c>
      <c r="K108" t="e">
        <f t="shared" si="71"/>
        <v>#N/A</v>
      </c>
      <c r="L108" t="e">
        <f t="shared" si="72"/>
        <v>#N/A</v>
      </c>
      <c r="M108" t="e">
        <f t="shared" si="73"/>
        <v>#N/A</v>
      </c>
      <c r="N108" t="e">
        <f t="shared" si="111"/>
        <v>#N/A</v>
      </c>
      <c r="O108" t="e">
        <f t="shared" si="112"/>
        <v>#N/A</v>
      </c>
      <c r="P108" t="e">
        <f t="shared" si="113"/>
        <v>#N/A</v>
      </c>
      <c r="Q108" t="e">
        <f t="shared" si="114"/>
        <v>#N/A</v>
      </c>
      <c r="R108" t="e">
        <f t="shared" si="115"/>
        <v>#N/A</v>
      </c>
      <c r="S108" t="e">
        <f t="shared" si="74"/>
        <v>#N/A</v>
      </c>
      <c r="T108" t="e">
        <f t="shared" si="75"/>
        <v>#N/A</v>
      </c>
      <c r="U108" t="e">
        <f t="shared" si="116"/>
        <v>#N/A</v>
      </c>
      <c r="V108" t="e">
        <f t="shared" si="117"/>
        <v>#N/A</v>
      </c>
      <c r="W108" t="e">
        <f t="shared" si="118"/>
        <v>#N/A</v>
      </c>
      <c r="X108" t="e">
        <f t="shared" si="119"/>
        <v>#N/A</v>
      </c>
      <c r="Y108" t="e">
        <f t="shared" si="120"/>
        <v>#N/A</v>
      </c>
      <c r="Z108" t="e">
        <f t="shared" si="121"/>
        <v>#N/A</v>
      </c>
      <c r="AA108" t="e">
        <f t="shared" si="122"/>
        <v>#N/A</v>
      </c>
      <c r="AB108" t="e">
        <f t="shared" si="123"/>
        <v>#N/A</v>
      </c>
      <c r="AC108" t="str">
        <f t="shared" si="76"/>
        <v>2900</v>
      </c>
      <c r="AD108">
        <f t="shared" si="77"/>
        <v>334</v>
      </c>
      <c r="AE108">
        <f t="shared" si="124"/>
        <v>964</v>
      </c>
      <c r="AF108">
        <f t="shared" si="125"/>
        <v>-96</v>
      </c>
      <c r="AG108">
        <f t="shared" si="126"/>
        <v>34</v>
      </c>
      <c r="AH108" t="e">
        <f t="shared" si="127"/>
        <v>#N/A</v>
      </c>
      <c r="AI108" t="e">
        <f t="shared" si="128"/>
        <v>#N/A</v>
      </c>
      <c r="AJ108" t="e">
        <f t="shared" si="129"/>
        <v>#N/A</v>
      </c>
      <c r="AK108" t="e">
        <f t="shared" si="130"/>
        <v>#N/A</v>
      </c>
      <c r="AL108" t="e">
        <f t="shared" si="131"/>
        <v>#N/A</v>
      </c>
      <c r="AM108" t="e">
        <f t="shared" si="78"/>
        <v>#N/A</v>
      </c>
      <c r="AN108" t="e">
        <f t="shared" si="79"/>
        <v>#N/A</v>
      </c>
      <c r="AO108" t="e">
        <f t="shared" si="132"/>
        <v>#N/A</v>
      </c>
      <c r="AP108" t="e">
        <f t="shared" si="133"/>
        <v>#N/A</v>
      </c>
      <c r="AQ108" t="e">
        <f t="shared" si="134"/>
        <v>#N/A</v>
      </c>
      <c r="AR108" t="e">
        <f t="shared" si="135"/>
        <v>#N/A</v>
      </c>
      <c r="AS108" t="e">
        <f t="shared" si="136"/>
        <v>#N/A</v>
      </c>
      <c r="AT108" t="e">
        <f t="shared" si="137"/>
        <v>#N/A</v>
      </c>
      <c r="AU108" t="e">
        <f t="shared" si="138"/>
        <v>#N/A</v>
      </c>
      <c r="AV108" t="e">
        <f t="shared" si="139"/>
        <v>#N/A</v>
      </c>
      <c r="AW108" t="e">
        <f t="shared" si="80"/>
        <v>#N/A</v>
      </c>
      <c r="AX108" t="e">
        <f t="shared" si="81"/>
        <v>#N/A</v>
      </c>
      <c r="AY108" t="e">
        <f t="shared" si="82"/>
        <v>#N/A</v>
      </c>
      <c r="AZ108" t="e">
        <f t="shared" si="83"/>
        <v>#N/A</v>
      </c>
      <c r="BA108" t="e">
        <f t="shared" si="84"/>
        <v>#N/A</v>
      </c>
      <c r="BB108" t="e">
        <f t="shared" si="85"/>
        <v>#N/A</v>
      </c>
      <c r="BC108" t="e">
        <f t="shared" si="86"/>
        <v>#N/A</v>
      </c>
      <c r="BD108" t="e">
        <f t="shared" si="87"/>
        <v>#N/A</v>
      </c>
      <c r="BE108" t="e">
        <f t="shared" si="88"/>
        <v>#N/A</v>
      </c>
      <c r="BF108" t="e">
        <f t="shared" si="89"/>
        <v>#N/A</v>
      </c>
      <c r="BG108" t="e">
        <f t="shared" si="90"/>
        <v>#N/A</v>
      </c>
      <c r="BH108" t="e">
        <f t="shared" si="91"/>
        <v>#N/A</v>
      </c>
      <c r="BI108" t="e">
        <f t="shared" si="92"/>
        <v>#N/A</v>
      </c>
      <c r="BJ108" t="e">
        <f t="shared" si="93"/>
        <v>#N/A</v>
      </c>
      <c r="BK108" t="e">
        <f t="shared" si="94"/>
        <v>#N/A</v>
      </c>
      <c r="BL108" t="e">
        <f t="shared" si="95"/>
        <v>#N/A</v>
      </c>
      <c r="BM108" t="e">
        <f t="shared" si="96"/>
        <v>#N/A</v>
      </c>
      <c r="BN108" t="e">
        <f t="shared" si="97"/>
        <v>#N/A</v>
      </c>
      <c r="BO108" t="e">
        <f t="shared" si="98"/>
        <v>#N/A</v>
      </c>
      <c r="BP108" t="e">
        <f t="shared" si="99"/>
        <v>#N/A</v>
      </c>
      <c r="BQ108" t="e">
        <f t="shared" si="100"/>
        <v>#N/A</v>
      </c>
      <c r="BR108" t="e">
        <f t="shared" si="101"/>
        <v>#N/A</v>
      </c>
      <c r="BS108" t="e">
        <f t="shared" si="102"/>
        <v>#N/A</v>
      </c>
      <c r="BT108" t="e">
        <f t="shared" si="103"/>
        <v>#N/A</v>
      </c>
      <c r="BU108" t="e">
        <f t="shared" si="104"/>
        <v>#N/A</v>
      </c>
      <c r="BV108" t="e">
        <f t="shared" si="105"/>
        <v>#N/A</v>
      </c>
      <c r="BW108" t="e">
        <f t="shared" si="106"/>
        <v>#N/A</v>
      </c>
      <c r="BX108" t="e">
        <f t="shared" si="107"/>
        <v>#N/A</v>
      </c>
      <c r="BY108" t="e">
        <f t="shared" si="108"/>
        <v>#N/A</v>
      </c>
      <c r="BZ108" t="e">
        <f t="shared" si="109"/>
        <v>#N/A</v>
      </c>
    </row>
    <row r="109" spans="1:78" x14ac:dyDescent="0.3">
      <c r="A109" t="str">
        <f>日行情按到期月份分类!A109</f>
        <v>C91月</v>
      </c>
      <c r="B109" t="str">
        <f>日行情按到期月份分类!B109</f>
        <v>M1901-C-2950</v>
      </c>
      <c r="C109" t="str">
        <f>日行情按到期月份分类!C109</f>
        <v>豆粕期权M1901-C-2950</v>
      </c>
      <c r="D109">
        <f>日行情按到期月份分类!D109</f>
        <v>652</v>
      </c>
      <c r="E109">
        <f>日行情按到期月份分类!E109</f>
        <v>1308</v>
      </c>
      <c r="F109">
        <f>日行情按到期月份分类!F109</f>
        <v>112</v>
      </c>
      <c r="G109">
        <f>日行情按到期月份分类!G109</f>
        <v>172</v>
      </c>
      <c r="I109" t="e">
        <f t="shared" si="110"/>
        <v>#N/A</v>
      </c>
      <c r="J109" t="e">
        <f t="shared" si="70"/>
        <v>#N/A</v>
      </c>
      <c r="K109" t="e">
        <f t="shared" si="71"/>
        <v>#N/A</v>
      </c>
      <c r="L109" t="e">
        <f t="shared" si="72"/>
        <v>#N/A</v>
      </c>
      <c r="M109" t="e">
        <f t="shared" si="73"/>
        <v>#N/A</v>
      </c>
      <c r="N109" t="e">
        <f t="shared" si="111"/>
        <v>#N/A</v>
      </c>
      <c r="O109" t="e">
        <f t="shared" si="112"/>
        <v>#N/A</v>
      </c>
      <c r="P109" t="e">
        <f t="shared" si="113"/>
        <v>#N/A</v>
      </c>
      <c r="Q109" t="e">
        <f t="shared" si="114"/>
        <v>#N/A</v>
      </c>
      <c r="R109" t="e">
        <f t="shared" si="115"/>
        <v>#N/A</v>
      </c>
      <c r="S109" t="e">
        <f t="shared" si="74"/>
        <v>#N/A</v>
      </c>
      <c r="T109" t="e">
        <f t="shared" si="75"/>
        <v>#N/A</v>
      </c>
      <c r="U109" t="e">
        <f t="shared" si="116"/>
        <v>#N/A</v>
      </c>
      <c r="V109" t="e">
        <f t="shared" si="117"/>
        <v>#N/A</v>
      </c>
      <c r="W109" t="e">
        <f t="shared" si="118"/>
        <v>#N/A</v>
      </c>
      <c r="X109" t="e">
        <f t="shared" si="119"/>
        <v>#N/A</v>
      </c>
      <c r="Y109" t="e">
        <f t="shared" si="120"/>
        <v>#N/A</v>
      </c>
      <c r="Z109" t="e">
        <f t="shared" si="121"/>
        <v>#N/A</v>
      </c>
      <c r="AA109" t="e">
        <f t="shared" si="122"/>
        <v>#N/A</v>
      </c>
      <c r="AB109" t="e">
        <f t="shared" si="123"/>
        <v>#N/A</v>
      </c>
      <c r="AC109" t="str">
        <f t="shared" si="76"/>
        <v>2950</v>
      </c>
      <c r="AD109">
        <f t="shared" si="77"/>
        <v>652</v>
      </c>
      <c r="AE109">
        <f t="shared" si="124"/>
        <v>1308</v>
      </c>
      <c r="AF109">
        <f t="shared" si="125"/>
        <v>112</v>
      </c>
      <c r="AG109">
        <f t="shared" si="126"/>
        <v>172</v>
      </c>
      <c r="AH109" t="e">
        <f t="shared" si="127"/>
        <v>#N/A</v>
      </c>
      <c r="AI109" t="e">
        <f t="shared" si="128"/>
        <v>#N/A</v>
      </c>
      <c r="AJ109" t="e">
        <f t="shared" si="129"/>
        <v>#N/A</v>
      </c>
      <c r="AK109" t="e">
        <f t="shared" si="130"/>
        <v>#N/A</v>
      </c>
      <c r="AL109" t="e">
        <f t="shared" si="131"/>
        <v>#N/A</v>
      </c>
      <c r="AM109" t="e">
        <f t="shared" si="78"/>
        <v>#N/A</v>
      </c>
      <c r="AN109" t="e">
        <f t="shared" si="79"/>
        <v>#N/A</v>
      </c>
      <c r="AO109" t="e">
        <f t="shared" si="132"/>
        <v>#N/A</v>
      </c>
      <c r="AP109" t="e">
        <f t="shared" si="133"/>
        <v>#N/A</v>
      </c>
      <c r="AQ109" t="e">
        <f t="shared" si="134"/>
        <v>#N/A</v>
      </c>
      <c r="AR109" t="e">
        <f t="shared" si="135"/>
        <v>#N/A</v>
      </c>
      <c r="AS109" t="e">
        <f t="shared" si="136"/>
        <v>#N/A</v>
      </c>
      <c r="AT109" t="e">
        <f t="shared" si="137"/>
        <v>#N/A</v>
      </c>
      <c r="AU109" t="e">
        <f t="shared" si="138"/>
        <v>#N/A</v>
      </c>
      <c r="AV109" t="e">
        <f t="shared" si="139"/>
        <v>#N/A</v>
      </c>
      <c r="AW109" t="e">
        <f t="shared" si="80"/>
        <v>#N/A</v>
      </c>
      <c r="AX109" t="e">
        <f t="shared" si="81"/>
        <v>#N/A</v>
      </c>
      <c r="AY109" t="e">
        <f t="shared" si="82"/>
        <v>#N/A</v>
      </c>
      <c r="AZ109" t="e">
        <f t="shared" si="83"/>
        <v>#N/A</v>
      </c>
      <c r="BA109" t="e">
        <f t="shared" si="84"/>
        <v>#N/A</v>
      </c>
      <c r="BB109" t="e">
        <f t="shared" si="85"/>
        <v>#N/A</v>
      </c>
      <c r="BC109" t="e">
        <f t="shared" si="86"/>
        <v>#N/A</v>
      </c>
      <c r="BD109" t="e">
        <f t="shared" si="87"/>
        <v>#N/A</v>
      </c>
      <c r="BE109" t="e">
        <f t="shared" si="88"/>
        <v>#N/A</v>
      </c>
      <c r="BF109" t="e">
        <f t="shared" si="89"/>
        <v>#N/A</v>
      </c>
      <c r="BG109" t="e">
        <f t="shared" si="90"/>
        <v>#N/A</v>
      </c>
      <c r="BH109" t="e">
        <f t="shared" si="91"/>
        <v>#N/A</v>
      </c>
      <c r="BI109" t="e">
        <f t="shared" si="92"/>
        <v>#N/A</v>
      </c>
      <c r="BJ109" t="e">
        <f t="shared" si="93"/>
        <v>#N/A</v>
      </c>
      <c r="BK109" t="e">
        <f t="shared" si="94"/>
        <v>#N/A</v>
      </c>
      <c r="BL109" t="e">
        <f t="shared" si="95"/>
        <v>#N/A</v>
      </c>
      <c r="BM109" t="e">
        <f t="shared" si="96"/>
        <v>#N/A</v>
      </c>
      <c r="BN109" t="e">
        <f t="shared" si="97"/>
        <v>#N/A</v>
      </c>
      <c r="BO109" t="e">
        <f t="shared" si="98"/>
        <v>#N/A</v>
      </c>
      <c r="BP109" t="e">
        <f t="shared" si="99"/>
        <v>#N/A</v>
      </c>
      <c r="BQ109" t="e">
        <f t="shared" si="100"/>
        <v>#N/A</v>
      </c>
      <c r="BR109" t="e">
        <f t="shared" si="101"/>
        <v>#N/A</v>
      </c>
      <c r="BS109" t="e">
        <f t="shared" si="102"/>
        <v>#N/A</v>
      </c>
      <c r="BT109" t="e">
        <f t="shared" si="103"/>
        <v>#N/A</v>
      </c>
      <c r="BU109" t="e">
        <f t="shared" si="104"/>
        <v>#N/A</v>
      </c>
      <c r="BV109" t="e">
        <f t="shared" si="105"/>
        <v>#N/A</v>
      </c>
      <c r="BW109" t="e">
        <f t="shared" si="106"/>
        <v>#N/A</v>
      </c>
      <c r="BX109" t="e">
        <f t="shared" si="107"/>
        <v>#N/A</v>
      </c>
      <c r="BY109" t="e">
        <f t="shared" si="108"/>
        <v>#N/A</v>
      </c>
      <c r="BZ109" t="e">
        <f t="shared" si="109"/>
        <v>#N/A</v>
      </c>
    </row>
    <row r="110" spans="1:78" x14ac:dyDescent="0.3">
      <c r="A110" t="str">
        <f>日行情按到期月份分类!A110</f>
        <v>C91月</v>
      </c>
      <c r="B110" t="str">
        <f>日行情按到期月份分类!B110</f>
        <v>M1901-C-3000</v>
      </c>
      <c r="C110" t="str">
        <f>日行情按到期月份分类!C110</f>
        <v>豆粕期权M1901-C-3000</v>
      </c>
      <c r="D110">
        <f>日行情按到期月份分类!D110</f>
        <v>450</v>
      </c>
      <c r="E110">
        <f>日行情按到期月份分类!E110</f>
        <v>1534</v>
      </c>
      <c r="F110">
        <f>日行情按到期月份分类!F110</f>
        <v>-166</v>
      </c>
      <c r="G110">
        <f>日行情按到期月份分类!G110</f>
        <v>-108</v>
      </c>
      <c r="I110" t="e">
        <f t="shared" si="110"/>
        <v>#N/A</v>
      </c>
      <c r="J110" t="e">
        <f t="shared" si="70"/>
        <v>#N/A</v>
      </c>
      <c r="K110" t="e">
        <f t="shared" si="71"/>
        <v>#N/A</v>
      </c>
      <c r="L110" t="e">
        <f t="shared" si="72"/>
        <v>#N/A</v>
      </c>
      <c r="M110" t="e">
        <f t="shared" si="73"/>
        <v>#N/A</v>
      </c>
      <c r="N110" t="e">
        <f t="shared" si="111"/>
        <v>#N/A</v>
      </c>
      <c r="O110" t="e">
        <f t="shared" si="112"/>
        <v>#N/A</v>
      </c>
      <c r="P110" t="e">
        <f t="shared" si="113"/>
        <v>#N/A</v>
      </c>
      <c r="Q110" t="e">
        <f t="shared" si="114"/>
        <v>#N/A</v>
      </c>
      <c r="R110" t="e">
        <f t="shared" si="115"/>
        <v>#N/A</v>
      </c>
      <c r="S110" t="e">
        <f t="shared" si="74"/>
        <v>#N/A</v>
      </c>
      <c r="T110" t="e">
        <f t="shared" si="75"/>
        <v>#N/A</v>
      </c>
      <c r="U110" t="e">
        <f t="shared" si="116"/>
        <v>#N/A</v>
      </c>
      <c r="V110" t="e">
        <f t="shared" si="117"/>
        <v>#N/A</v>
      </c>
      <c r="W110" t="e">
        <f t="shared" si="118"/>
        <v>#N/A</v>
      </c>
      <c r="X110" t="e">
        <f t="shared" si="119"/>
        <v>#N/A</v>
      </c>
      <c r="Y110" t="e">
        <f t="shared" si="120"/>
        <v>#N/A</v>
      </c>
      <c r="Z110" t="e">
        <f t="shared" si="121"/>
        <v>#N/A</v>
      </c>
      <c r="AA110" t="e">
        <f t="shared" si="122"/>
        <v>#N/A</v>
      </c>
      <c r="AB110" t="e">
        <f t="shared" si="123"/>
        <v>#N/A</v>
      </c>
      <c r="AC110" t="str">
        <f t="shared" si="76"/>
        <v>3000</v>
      </c>
      <c r="AD110">
        <f t="shared" si="77"/>
        <v>450</v>
      </c>
      <c r="AE110">
        <f t="shared" si="124"/>
        <v>1534</v>
      </c>
      <c r="AF110">
        <f t="shared" si="125"/>
        <v>-166</v>
      </c>
      <c r="AG110">
        <f t="shared" si="126"/>
        <v>-108</v>
      </c>
      <c r="AH110" t="e">
        <f t="shared" si="127"/>
        <v>#N/A</v>
      </c>
      <c r="AI110" t="e">
        <f t="shared" si="128"/>
        <v>#N/A</v>
      </c>
      <c r="AJ110" t="e">
        <f t="shared" si="129"/>
        <v>#N/A</v>
      </c>
      <c r="AK110" t="e">
        <f t="shared" si="130"/>
        <v>#N/A</v>
      </c>
      <c r="AL110" t="e">
        <f t="shared" si="131"/>
        <v>#N/A</v>
      </c>
      <c r="AM110" t="e">
        <f t="shared" si="78"/>
        <v>#N/A</v>
      </c>
      <c r="AN110" t="e">
        <f t="shared" si="79"/>
        <v>#N/A</v>
      </c>
      <c r="AO110" t="e">
        <f t="shared" si="132"/>
        <v>#N/A</v>
      </c>
      <c r="AP110" t="e">
        <f t="shared" si="133"/>
        <v>#N/A</v>
      </c>
      <c r="AQ110" t="e">
        <f t="shared" si="134"/>
        <v>#N/A</v>
      </c>
      <c r="AR110" t="e">
        <f t="shared" si="135"/>
        <v>#N/A</v>
      </c>
      <c r="AS110" t="e">
        <f t="shared" si="136"/>
        <v>#N/A</v>
      </c>
      <c r="AT110" t="e">
        <f t="shared" si="137"/>
        <v>#N/A</v>
      </c>
      <c r="AU110" t="e">
        <f t="shared" si="138"/>
        <v>#N/A</v>
      </c>
      <c r="AV110" t="e">
        <f t="shared" si="139"/>
        <v>#N/A</v>
      </c>
      <c r="AW110" t="e">
        <f t="shared" si="80"/>
        <v>#N/A</v>
      </c>
      <c r="AX110" t="e">
        <f t="shared" si="81"/>
        <v>#N/A</v>
      </c>
      <c r="AY110" t="e">
        <f t="shared" si="82"/>
        <v>#N/A</v>
      </c>
      <c r="AZ110" t="e">
        <f t="shared" si="83"/>
        <v>#N/A</v>
      </c>
      <c r="BA110" t="e">
        <f t="shared" si="84"/>
        <v>#N/A</v>
      </c>
      <c r="BB110" t="e">
        <f t="shared" si="85"/>
        <v>#N/A</v>
      </c>
      <c r="BC110" t="e">
        <f t="shared" si="86"/>
        <v>#N/A</v>
      </c>
      <c r="BD110" t="e">
        <f t="shared" si="87"/>
        <v>#N/A</v>
      </c>
      <c r="BE110" t="e">
        <f t="shared" si="88"/>
        <v>#N/A</v>
      </c>
      <c r="BF110" t="e">
        <f t="shared" si="89"/>
        <v>#N/A</v>
      </c>
      <c r="BG110" t="e">
        <f t="shared" si="90"/>
        <v>#N/A</v>
      </c>
      <c r="BH110" t="e">
        <f t="shared" si="91"/>
        <v>#N/A</v>
      </c>
      <c r="BI110" t="e">
        <f t="shared" si="92"/>
        <v>#N/A</v>
      </c>
      <c r="BJ110" t="e">
        <f t="shared" si="93"/>
        <v>#N/A</v>
      </c>
      <c r="BK110" t="e">
        <f t="shared" si="94"/>
        <v>#N/A</v>
      </c>
      <c r="BL110" t="e">
        <f t="shared" si="95"/>
        <v>#N/A</v>
      </c>
      <c r="BM110" t="e">
        <f t="shared" si="96"/>
        <v>#N/A</v>
      </c>
      <c r="BN110" t="e">
        <f t="shared" si="97"/>
        <v>#N/A</v>
      </c>
      <c r="BO110" t="e">
        <f t="shared" si="98"/>
        <v>#N/A</v>
      </c>
      <c r="BP110" t="e">
        <f t="shared" si="99"/>
        <v>#N/A</v>
      </c>
      <c r="BQ110" t="e">
        <f t="shared" si="100"/>
        <v>#N/A</v>
      </c>
      <c r="BR110" t="e">
        <f t="shared" si="101"/>
        <v>#N/A</v>
      </c>
      <c r="BS110" t="e">
        <f t="shared" si="102"/>
        <v>#N/A</v>
      </c>
      <c r="BT110" t="e">
        <f t="shared" si="103"/>
        <v>#N/A</v>
      </c>
      <c r="BU110" t="e">
        <f t="shared" si="104"/>
        <v>#N/A</v>
      </c>
      <c r="BV110" t="e">
        <f t="shared" si="105"/>
        <v>#N/A</v>
      </c>
      <c r="BW110" t="e">
        <f t="shared" si="106"/>
        <v>#N/A</v>
      </c>
      <c r="BX110" t="e">
        <f t="shared" si="107"/>
        <v>#N/A</v>
      </c>
      <c r="BY110" t="e">
        <f t="shared" si="108"/>
        <v>#N/A</v>
      </c>
      <c r="BZ110" t="e">
        <f t="shared" si="109"/>
        <v>#N/A</v>
      </c>
    </row>
    <row r="111" spans="1:78" x14ac:dyDescent="0.3">
      <c r="A111" t="str">
        <f>日行情按到期月份分类!A111</f>
        <v>C91月</v>
      </c>
      <c r="B111" t="str">
        <f>日行情按到期月份分类!B111</f>
        <v>M1901-C-3050</v>
      </c>
      <c r="C111" t="str">
        <f>日行情按到期月份分类!C111</f>
        <v>豆粕期权M1901-C-3050</v>
      </c>
      <c r="D111">
        <f>日行情按到期月份分类!D111</f>
        <v>544</v>
      </c>
      <c r="E111">
        <f>日行情按到期月份分类!E111</f>
        <v>1746</v>
      </c>
      <c r="F111">
        <f>日行情按到期月份分类!F111</f>
        <v>-226</v>
      </c>
      <c r="G111">
        <f>日行情按到期月份分类!G111</f>
        <v>-80</v>
      </c>
      <c r="I111" t="e">
        <f t="shared" si="110"/>
        <v>#N/A</v>
      </c>
      <c r="J111" t="e">
        <f t="shared" si="70"/>
        <v>#N/A</v>
      </c>
      <c r="K111" t="e">
        <f t="shared" si="71"/>
        <v>#N/A</v>
      </c>
      <c r="L111" t="e">
        <f t="shared" si="72"/>
        <v>#N/A</v>
      </c>
      <c r="M111" t="e">
        <f t="shared" si="73"/>
        <v>#N/A</v>
      </c>
      <c r="N111" t="e">
        <f t="shared" si="111"/>
        <v>#N/A</v>
      </c>
      <c r="O111" t="e">
        <f t="shared" si="112"/>
        <v>#N/A</v>
      </c>
      <c r="P111" t="e">
        <f t="shared" si="113"/>
        <v>#N/A</v>
      </c>
      <c r="Q111" t="e">
        <f t="shared" si="114"/>
        <v>#N/A</v>
      </c>
      <c r="R111" t="e">
        <f t="shared" si="115"/>
        <v>#N/A</v>
      </c>
      <c r="S111" t="e">
        <f t="shared" si="74"/>
        <v>#N/A</v>
      </c>
      <c r="T111" t="e">
        <f t="shared" si="75"/>
        <v>#N/A</v>
      </c>
      <c r="U111" t="e">
        <f t="shared" si="116"/>
        <v>#N/A</v>
      </c>
      <c r="V111" t="e">
        <f t="shared" si="117"/>
        <v>#N/A</v>
      </c>
      <c r="W111" t="e">
        <f t="shared" si="118"/>
        <v>#N/A</v>
      </c>
      <c r="X111" t="e">
        <f t="shared" si="119"/>
        <v>#N/A</v>
      </c>
      <c r="Y111" t="e">
        <f t="shared" si="120"/>
        <v>#N/A</v>
      </c>
      <c r="Z111" t="e">
        <f t="shared" si="121"/>
        <v>#N/A</v>
      </c>
      <c r="AA111" t="e">
        <f t="shared" si="122"/>
        <v>#N/A</v>
      </c>
      <c r="AB111" t="e">
        <f t="shared" si="123"/>
        <v>#N/A</v>
      </c>
      <c r="AC111" t="str">
        <f t="shared" si="76"/>
        <v>3050</v>
      </c>
      <c r="AD111">
        <f t="shared" si="77"/>
        <v>544</v>
      </c>
      <c r="AE111">
        <f t="shared" si="124"/>
        <v>1746</v>
      </c>
      <c r="AF111">
        <f t="shared" si="125"/>
        <v>-226</v>
      </c>
      <c r="AG111">
        <f t="shared" si="126"/>
        <v>-80</v>
      </c>
      <c r="AH111" t="e">
        <f t="shared" si="127"/>
        <v>#N/A</v>
      </c>
      <c r="AI111" t="e">
        <f t="shared" si="128"/>
        <v>#N/A</v>
      </c>
      <c r="AJ111" t="e">
        <f t="shared" si="129"/>
        <v>#N/A</v>
      </c>
      <c r="AK111" t="e">
        <f t="shared" si="130"/>
        <v>#N/A</v>
      </c>
      <c r="AL111" t="e">
        <f t="shared" si="131"/>
        <v>#N/A</v>
      </c>
      <c r="AM111" t="e">
        <f t="shared" si="78"/>
        <v>#N/A</v>
      </c>
      <c r="AN111" t="e">
        <f t="shared" si="79"/>
        <v>#N/A</v>
      </c>
      <c r="AO111" t="e">
        <f t="shared" si="132"/>
        <v>#N/A</v>
      </c>
      <c r="AP111" t="e">
        <f t="shared" si="133"/>
        <v>#N/A</v>
      </c>
      <c r="AQ111" t="e">
        <f t="shared" si="134"/>
        <v>#N/A</v>
      </c>
      <c r="AR111" t="e">
        <f t="shared" si="135"/>
        <v>#N/A</v>
      </c>
      <c r="AS111" t="e">
        <f t="shared" si="136"/>
        <v>#N/A</v>
      </c>
      <c r="AT111" t="e">
        <f t="shared" si="137"/>
        <v>#N/A</v>
      </c>
      <c r="AU111" t="e">
        <f t="shared" si="138"/>
        <v>#N/A</v>
      </c>
      <c r="AV111" t="e">
        <f t="shared" si="139"/>
        <v>#N/A</v>
      </c>
      <c r="AW111" t="e">
        <f t="shared" si="80"/>
        <v>#N/A</v>
      </c>
      <c r="AX111" t="e">
        <f t="shared" si="81"/>
        <v>#N/A</v>
      </c>
      <c r="AY111" t="e">
        <f t="shared" si="82"/>
        <v>#N/A</v>
      </c>
      <c r="AZ111" t="e">
        <f t="shared" si="83"/>
        <v>#N/A</v>
      </c>
      <c r="BA111" t="e">
        <f t="shared" si="84"/>
        <v>#N/A</v>
      </c>
      <c r="BB111" t="e">
        <f t="shared" si="85"/>
        <v>#N/A</v>
      </c>
      <c r="BC111" t="e">
        <f t="shared" si="86"/>
        <v>#N/A</v>
      </c>
      <c r="BD111" t="e">
        <f t="shared" si="87"/>
        <v>#N/A</v>
      </c>
      <c r="BE111" t="e">
        <f t="shared" si="88"/>
        <v>#N/A</v>
      </c>
      <c r="BF111" t="e">
        <f t="shared" si="89"/>
        <v>#N/A</v>
      </c>
      <c r="BG111" t="e">
        <f t="shared" si="90"/>
        <v>#N/A</v>
      </c>
      <c r="BH111" t="e">
        <f t="shared" si="91"/>
        <v>#N/A</v>
      </c>
      <c r="BI111" t="e">
        <f t="shared" si="92"/>
        <v>#N/A</v>
      </c>
      <c r="BJ111" t="e">
        <f t="shared" si="93"/>
        <v>#N/A</v>
      </c>
      <c r="BK111" t="e">
        <f t="shared" si="94"/>
        <v>#N/A</v>
      </c>
      <c r="BL111" t="e">
        <f t="shared" si="95"/>
        <v>#N/A</v>
      </c>
      <c r="BM111" t="e">
        <f t="shared" si="96"/>
        <v>#N/A</v>
      </c>
      <c r="BN111" t="e">
        <f t="shared" si="97"/>
        <v>#N/A</v>
      </c>
      <c r="BO111" t="e">
        <f t="shared" si="98"/>
        <v>#N/A</v>
      </c>
      <c r="BP111" t="e">
        <f t="shared" si="99"/>
        <v>#N/A</v>
      </c>
      <c r="BQ111" t="e">
        <f t="shared" si="100"/>
        <v>#N/A</v>
      </c>
      <c r="BR111" t="e">
        <f t="shared" si="101"/>
        <v>#N/A</v>
      </c>
      <c r="BS111" t="e">
        <f t="shared" si="102"/>
        <v>#N/A</v>
      </c>
      <c r="BT111" t="e">
        <f t="shared" si="103"/>
        <v>#N/A</v>
      </c>
      <c r="BU111" t="e">
        <f t="shared" si="104"/>
        <v>#N/A</v>
      </c>
      <c r="BV111" t="e">
        <f t="shared" si="105"/>
        <v>#N/A</v>
      </c>
      <c r="BW111" t="e">
        <f t="shared" si="106"/>
        <v>#N/A</v>
      </c>
      <c r="BX111" t="e">
        <f t="shared" si="107"/>
        <v>#N/A</v>
      </c>
      <c r="BY111" t="e">
        <f t="shared" si="108"/>
        <v>#N/A</v>
      </c>
      <c r="BZ111" t="e">
        <f t="shared" si="109"/>
        <v>#N/A</v>
      </c>
    </row>
    <row r="112" spans="1:78" x14ac:dyDescent="0.3">
      <c r="A112" t="str">
        <f>日行情按到期月份分类!A112</f>
        <v>C91月</v>
      </c>
      <c r="B112" t="str">
        <f>日行情按到期月份分类!B112</f>
        <v>M1901-C-3100</v>
      </c>
      <c r="C112" t="str">
        <f>日行情按到期月份分类!C112</f>
        <v>豆粕期权M1901-C-3100</v>
      </c>
      <c r="D112">
        <f>日行情按到期月份分类!D112</f>
        <v>300</v>
      </c>
      <c r="E112">
        <f>日行情按到期月份分类!E112</f>
        <v>2710</v>
      </c>
      <c r="F112">
        <f>日行情按到期月份分类!F112</f>
        <v>-76</v>
      </c>
      <c r="G112">
        <f>日行情按到期月份分类!G112</f>
        <v>-6</v>
      </c>
      <c r="I112" t="e">
        <f t="shared" si="110"/>
        <v>#N/A</v>
      </c>
      <c r="J112" t="e">
        <f t="shared" si="70"/>
        <v>#N/A</v>
      </c>
      <c r="K112" t="e">
        <f t="shared" si="71"/>
        <v>#N/A</v>
      </c>
      <c r="L112" t="e">
        <f t="shared" si="72"/>
        <v>#N/A</v>
      </c>
      <c r="M112" t="e">
        <f t="shared" si="73"/>
        <v>#N/A</v>
      </c>
      <c r="N112" t="e">
        <f t="shared" si="111"/>
        <v>#N/A</v>
      </c>
      <c r="O112" t="e">
        <f t="shared" si="112"/>
        <v>#N/A</v>
      </c>
      <c r="P112" t="e">
        <f t="shared" si="113"/>
        <v>#N/A</v>
      </c>
      <c r="Q112" t="e">
        <f t="shared" si="114"/>
        <v>#N/A</v>
      </c>
      <c r="R112" t="e">
        <f t="shared" si="115"/>
        <v>#N/A</v>
      </c>
      <c r="S112" t="e">
        <f t="shared" si="74"/>
        <v>#N/A</v>
      </c>
      <c r="T112" t="e">
        <f t="shared" si="75"/>
        <v>#N/A</v>
      </c>
      <c r="U112" t="e">
        <f t="shared" si="116"/>
        <v>#N/A</v>
      </c>
      <c r="V112" t="e">
        <f t="shared" si="117"/>
        <v>#N/A</v>
      </c>
      <c r="W112" t="e">
        <f t="shared" si="118"/>
        <v>#N/A</v>
      </c>
      <c r="X112" t="e">
        <f t="shared" si="119"/>
        <v>#N/A</v>
      </c>
      <c r="Y112" t="e">
        <f t="shared" si="120"/>
        <v>#N/A</v>
      </c>
      <c r="Z112" t="e">
        <f t="shared" si="121"/>
        <v>#N/A</v>
      </c>
      <c r="AA112" t="e">
        <f t="shared" si="122"/>
        <v>#N/A</v>
      </c>
      <c r="AB112" t="e">
        <f t="shared" si="123"/>
        <v>#N/A</v>
      </c>
      <c r="AC112" t="str">
        <f t="shared" si="76"/>
        <v>3100</v>
      </c>
      <c r="AD112">
        <f t="shared" si="77"/>
        <v>300</v>
      </c>
      <c r="AE112">
        <f t="shared" si="124"/>
        <v>2710</v>
      </c>
      <c r="AF112">
        <f t="shared" si="125"/>
        <v>-76</v>
      </c>
      <c r="AG112">
        <f t="shared" si="126"/>
        <v>-6</v>
      </c>
      <c r="AH112" t="e">
        <f t="shared" si="127"/>
        <v>#N/A</v>
      </c>
      <c r="AI112" t="e">
        <f t="shared" si="128"/>
        <v>#N/A</v>
      </c>
      <c r="AJ112" t="e">
        <f t="shared" si="129"/>
        <v>#N/A</v>
      </c>
      <c r="AK112" t="e">
        <f t="shared" si="130"/>
        <v>#N/A</v>
      </c>
      <c r="AL112" t="e">
        <f t="shared" si="131"/>
        <v>#N/A</v>
      </c>
      <c r="AM112" t="e">
        <f t="shared" si="78"/>
        <v>#N/A</v>
      </c>
      <c r="AN112" t="e">
        <f t="shared" si="79"/>
        <v>#N/A</v>
      </c>
      <c r="AO112" t="e">
        <f t="shared" si="132"/>
        <v>#N/A</v>
      </c>
      <c r="AP112" t="e">
        <f t="shared" si="133"/>
        <v>#N/A</v>
      </c>
      <c r="AQ112" t="e">
        <f t="shared" si="134"/>
        <v>#N/A</v>
      </c>
      <c r="AR112" t="e">
        <f t="shared" si="135"/>
        <v>#N/A</v>
      </c>
      <c r="AS112" t="e">
        <f t="shared" si="136"/>
        <v>#N/A</v>
      </c>
      <c r="AT112" t="e">
        <f t="shared" si="137"/>
        <v>#N/A</v>
      </c>
      <c r="AU112" t="e">
        <f t="shared" si="138"/>
        <v>#N/A</v>
      </c>
      <c r="AV112" t="e">
        <f t="shared" si="139"/>
        <v>#N/A</v>
      </c>
      <c r="AW112" t="e">
        <f t="shared" si="80"/>
        <v>#N/A</v>
      </c>
      <c r="AX112" t="e">
        <f t="shared" si="81"/>
        <v>#N/A</v>
      </c>
      <c r="AY112" t="e">
        <f t="shared" si="82"/>
        <v>#N/A</v>
      </c>
      <c r="AZ112" t="e">
        <f t="shared" si="83"/>
        <v>#N/A</v>
      </c>
      <c r="BA112" t="e">
        <f t="shared" si="84"/>
        <v>#N/A</v>
      </c>
      <c r="BB112" t="e">
        <f t="shared" si="85"/>
        <v>#N/A</v>
      </c>
      <c r="BC112" t="e">
        <f t="shared" si="86"/>
        <v>#N/A</v>
      </c>
      <c r="BD112" t="e">
        <f t="shared" si="87"/>
        <v>#N/A</v>
      </c>
      <c r="BE112" t="e">
        <f t="shared" si="88"/>
        <v>#N/A</v>
      </c>
      <c r="BF112" t="e">
        <f t="shared" si="89"/>
        <v>#N/A</v>
      </c>
      <c r="BG112" t="e">
        <f t="shared" si="90"/>
        <v>#N/A</v>
      </c>
      <c r="BH112" t="e">
        <f t="shared" si="91"/>
        <v>#N/A</v>
      </c>
      <c r="BI112" t="e">
        <f t="shared" si="92"/>
        <v>#N/A</v>
      </c>
      <c r="BJ112" t="e">
        <f t="shared" si="93"/>
        <v>#N/A</v>
      </c>
      <c r="BK112" t="e">
        <f t="shared" si="94"/>
        <v>#N/A</v>
      </c>
      <c r="BL112" t="e">
        <f t="shared" si="95"/>
        <v>#N/A</v>
      </c>
      <c r="BM112" t="e">
        <f t="shared" si="96"/>
        <v>#N/A</v>
      </c>
      <c r="BN112" t="e">
        <f t="shared" si="97"/>
        <v>#N/A</v>
      </c>
      <c r="BO112" t="e">
        <f t="shared" si="98"/>
        <v>#N/A</v>
      </c>
      <c r="BP112" t="e">
        <f t="shared" si="99"/>
        <v>#N/A</v>
      </c>
      <c r="BQ112" t="e">
        <f t="shared" si="100"/>
        <v>#N/A</v>
      </c>
      <c r="BR112" t="e">
        <f t="shared" si="101"/>
        <v>#N/A</v>
      </c>
      <c r="BS112" t="e">
        <f t="shared" si="102"/>
        <v>#N/A</v>
      </c>
      <c r="BT112" t="e">
        <f t="shared" si="103"/>
        <v>#N/A</v>
      </c>
      <c r="BU112" t="e">
        <f t="shared" si="104"/>
        <v>#N/A</v>
      </c>
      <c r="BV112" t="e">
        <f t="shared" si="105"/>
        <v>#N/A</v>
      </c>
      <c r="BW112" t="e">
        <f t="shared" si="106"/>
        <v>#N/A</v>
      </c>
      <c r="BX112" t="e">
        <f t="shared" si="107"/>
        <v>#N/A</v>
      </c>
      <c r="BY112" t="e">
        <f t="shared" si="108"/>
        <v>#N/A</v>
      </c>
      <c r="BZ112" t="e">
        <f t="shared" si="109"/>
        <v>#N/A</v>
      </c>
    </row>
    <row r="113" spans="1:78" x14ac:dyDescent="0.3">
      <c r="A113" t="str">
        <f>日行情按到期月份分类!A113</f>
        <v>C91月</v>
      </c>
      <c r="B113" t="str">
        <f>日行情按到期月份分类!B113</f>
        <v>M1901-C-3150</v>
      </c>
      <c r="C113" t="str">
        <f>日行情按到期月份分类!C113</f>
        <v>豆粕期权M1901-C-3150</v>
      </c>
      <c r="D113">
        <f>日行情按到期月份分类!D113</f>
        <v>1096</v>
      </c>
      <c r="E113">
        <f>日行情按到期月份分类!E113</f>
        <v>2986</v>
      </c>
      <c r="F113">
        <f>日行情按到期月份分类!F113</f>
        <v>632</v>
      </c>
      <c r="G113">
        <f>日行情按到期月份分类!G113</f>
        <v>-64</v>
      </c>
      <c r="I113" t="e">
        <f t="shared" si="110"/>
        <v>#N/A</v>
      </c>
      <c r="J113" t="e">
        <f t="shared" si="70"/>
        <v>#N/A</v>
      </c>
      <c r="K113" t="e">
        <f t="shared" si="71"/>
        <v>#N/A</v>
      </c>
      <c r="L113" t="e">
        <f t="shared" si="72"/>
        <v>#N/A</v>
      </c>
      <c r="M113" t="e">
        <f t="shared" si="73"/>
        <v>#N/A</v>
      </c>
      <c r="N113" t="e">
        <f t="shared" si="111"/>
        <v>#N/A</v>
      </c>
      <c r="O113" t="e">
        <f t="shared" si="112"/>
        <v>#N/A</v>
      </c>
      <c r="P113" t="e">
        <f t="shared" si="113"/>
        <v>#N/A</v>
      </c>
      <c r="Q113" t="e">
        <f t="shared" si="114"/>
        <v>#N/A</v>
      </c>
      <c r="R113" t="e">
        <f t="shared" si="115"/>
        <v>#N/A</v>
      </c>
      <c r="S113" t="e">
        <f t="shared" si="74"/>
        <v>#N/A</v>
      </c>
      <c r="T113" t="e">
        <f t="shared" si="75"/>
        <v>#N/A</v>
      </c>
      <c r="U113" t="e">
        <f t="shared" si="116"/>
        <v>#N/A</v>
      </c>
      <c r="V113" t="e">
        <f t="shared" si="117"/>
        <v>#N/A</v>
      </c>
      <c r="W113" t="e">
        <f t="shared" si="118"/>
        <v>#N/A</v>
      </c>
      <c r="X113" t="e">
        <f t="shared" si="119"/>
        <v>#N/A</v>
      </c>
      <c r="Y113" t="e">
        <f t="shared" si="120"/>
        <v>#N/A</v>
      </c>
      <c r="Z113" t="e">
        <f t="shared" si="121"/>
        <v>#N/A</v>
      </c>
      <c r="AA113" t="e">
        <f t="shared" si="122"/>
        <v>#N/A</v>
      </c>
      <c r="AB113" t="e">
        <f t="shared" si="123"/>
        <v>#N/A</v>
      </c>
      <c r="AC113" t="str">
        <f t="shared" si="76"/>
        <v>3150</v>
      </c>
      <c r="AD113">
        <f t="shared" si="77"/>
        <v>1096</v>
      </c>
      <c r="AE113">
        <f t="shared" si="124"/>
        <v>2986</v>
      </c>
      <c r="AF113">
        <f t="shared" si="125"/>
        <v>632</v>
      </c>
      <c r="AG113">
        <f t="shared" si="126"/>
        <v>-64</v>
      </c>
      <c r="AH113" t="e">
        <f t="shared" si="127"/>
        <v>#N/A</v>
      </c>
      <c r="AI113" t="e">
        <f t="shared" si="128"/>
        <v>#N/A</v>
      </c>
      <c r="AJ113" t="e">
        <f t="shared" si="129"/>
        <v>#N/A</v>
      </c>
      <c r="AK113" t="e">
        <f t="shared" si="130"/>
        <v>#N/A</v>
      </c>
      <c r="AL113" t="e">
        <f t="shared" si="131"/>
        <v>#N/A</v>
      </c>
      <c r="AM113" t="e">
        <f t="shared" si="78"/>
        <v>#N/A</v>
      </c>
      <c r="AN113" t="e">
        <f t="shared" si="79"/>
        <v>#N/A</v>
      </c>
      <c r="AO113" t="e">
        <f t="shared" si="132"/>
        <v>#N/A</v>
      </c>
      <c r="AP113" t="e">
        <f t="shared" si="133"/>
        <v>#N/A</v>
      </c>
      <c r="AQ113" t="e">
        <f t="shared" si="134"/>
        <v>#N/A</v>
      </c>
      <c r="AR113" t="e">
        <f t="shared" si="135"/>
        <v>#N/A</v>
      </c>
      <c r="AS113" t="e">
        <f t="shared" si="136"/>
        <v>#N/A</v>
      </c>
      <c r="AT113" t="e">
        <f t="shared" si="137"/>
        <v>#N/A</v>
      </c>
      <c r="AU113" t="e">
        <f t="shared" si="138"/>
        <v>#N/A</v>
      </c>
      <c r="AV113" t="e">
        <f t="shared" si="139"/>
        <v>#N/A</v>
      </c>
      <c r="AW113" t="e">
        <f t="shared" si="80"/>
        <v>#N/A</v>
      </c>
      <c r="AX113" t="e">
        <f t="shared" si="81"/>
        <v>#N/A</v>
      </c>
      <c r="AY113" t="e">
        <f t="shared" si="82"/>
        <v>#N/A</v>
      </c>
      <c r="AZ113" t="e">
        <f t="shared" si="83"/>
        <v>#N/A</v>
      </c>
      <c r="BA113" t="e">
        <f t="shared" si="84"/>
        <v>#N/A</v>
      </c>
      <c r="BB113" t="e">
        <f t="shared" si="85"/>
        <v>#N/A</v>
      </c>
      <c r="BC113" t="e">
        <f t="shared" si="86"/>
        <v>#N/A</v>
      </c>
      <c r="BD113" t="e">
        <f t="shared" si="87"/>
        <v>#N/A</v>
      </c>
      <c r="BE113" t="e">
        <f t="shared" si="88"/>
        <v>#N/A</v>
      </c>
      <c r="BF113" t="e">
        <f t="shared" si="89"/>
        <v>#N/A</v>
      </c>
      <c r="BG113" t="e">
        <f t="shared" si="90"/>
        <v>#N/A</v>
      </c>
      <c r="BH113" t="e">
        <f t="shared" si="91"/>
        <v>#N/A</v>
      </c>
      <c r="BI113" t="e">
        <f t="shared" si="92"/>
        <v>#N/A</v>
      </c>
      <c r="BJ113" t="e">
        <f t="shared" si="93"/>
        <v>#N/A</v>
      </c>
      <c r="BK113" t="e">
        <f t="shared" si="94"/>
        <v>#N/A</v>
      </c>
      <c r="BL113" t="e">
        <f t="shared" si="95"/>
        <v>#N/A</v>
      </c>
      <c r="BM113" t="e">
        <f t="shared" si="96"/>
        <v>#N/A</v>
      </c>
      <c r="BN113" t="e">
        <f t="shared" si="97"/>
        <v>#N/A</v>
      </c>
      <c r="BO113" t="e">
        <f t="shared" si="98"/>
        <v>#N/A</v>
      </c>
      <c r="BP113" t="e">
        <f t="shared" si="99"/>
        <v>#N/A</v>
      </c>
      <c r="BQ113" t="e">
        <f t="shared" si="100"/>
        <v>#N/A</v>
      </c>
      <c r="BR113" t="e">
        <f t="shared" si="101"/>
        <v>#N/A</v>
      </c>
      <c r="BS113" t="e">
        <f t="shared" si="102"/>
        <v>#N/A</v>
      </c>
      <c r="BT113" t="e">
        <f t="shared" si="103"/>
        <v>#N/A</v>
      </c>
      <c r="BU113" t="e">
        <f t="shared" si="104"/>
        <v>#N/A</v>
      </c>
      <c r="BV113" t="e">
        <f t="shared" si="105"/>
        <v>#N/A</v>
      </c>
      <c r="BW113" t="e">
        <f t="shared" si="106"/>
        <v>#N/A</v>
      </c>
      <c r="BX113" t="e">
        <f t="shared" si="107"/>
        <v>#N/A</v>
      </c>
      <c r="BY113" t="e">
        <f t="shared" si="108"/>
        <v>#N/A</v>
      </c>
      <c r="BZ113" t="e">
        <f t="shared" si="109"/>
        <v>#N/A</v>
      </c>
    </row>
    <row r="114" spans="1:78" x14ac:dyDescent="0.3">
      <c r="A114" t="str">
        <f>日行情按到期月份分类!A114</f>
        <v>C91月</v>
      </c>
      <c r="B114" t="str">
        <f>日行情按到期月份分类!B114</f>
        <v>M1901-C-3200</v>
      </c>
      <c r="C114" t="str">
        <f>日行情按到期月份分类!C114</f>
        <v>豆粕期权M1901-C-3200</v>
      </c>
      <c r="D114">
        <f>日行情按到期月份分类!D114</f>
        <v>1240</v>
      </c>
      <c r="E114">
        <f>日行情按到期月份分类!E114</f>
        <v>5282</v>
      </c>
      <c r="F114">
        <f>日行情按到期月份分类!F114</f>
        <v>-722</v>
      </c>
      <c r="G114">
        <f>日行情按到期月份分类!G114</f>
        <v>-100</v>
      </c>
      <c r="I114" t="e">
        <f t="shared" si="110"/>
        <v>#N/A</v>
      </c>
      <c r="J114" t="e">
        <f t="shared" si="70"/>
        <v>#N/A</v>
      </c>
      <c r="K114" t="e">
        <f t="shared" si="71"/>
        <v>#N/A</v>
      </c>
      <c r="L114" t="e">
        <f t="shared" si="72"/>
        <v>#N/A</v>
      </c>
      <c r="M114" t="e">
        <f t="shared" si="73"/>
        <v>#N/A</v>
      </c>
      <c r="N114" t="e">
        <f t="shared" si="111"/>
        <v>#N/A</v>
      </c>
      <c r="O114" t="e">
        <f t="shared" si="112"/>
        <v>#N/A</v>
      </c>
      <c r="P114" t="e">
        <f t="shared" si="113"/>
        <v>#N/A</v>
      </c>
      <c r="Q114" t="e">
        <f t="shared" si="114"/>
        <v>#N/A</v>
      </c>
      <c r="R114" t="e">
        <f t="shared" si="115"/>
        <v>#N/A</v>
      </c>
      <c r="S114" t="e">
        <f t="shared" si="74"/>
        <v>#N/A</v>
      </c>
      <c r="T114" t="e">
        <f t="shared" si="75"/>
        <v>#N/A</v>
      </c>
      <c r="U114" t="e">
        <f t="shared" si="116"/>
        <v>#N/A</v>
      </c>
      <c r="V114" t="e">
        <f t="shared" si="117"/>
        <v>#N/A</v>
      </c>
      <c r="W114" t="e">
        <f t="shared" si="118"/>
        <v>#N/A</v>
      </c>
      <c r="X114" t="e">
        <f t="shared" si="119"/>
        <v>#N/A</v>
      </c>
      <c r="Y114" t="e">
        <f t="shared" si="120"/>
        <v>#N/A</v>
      </c>
      <c r="Z114" t="e">
        <f t="shared" si="121"/>
        <v>#N/A</v>
      </c>
      <c r="AA114" t="e">
        <f t="shared" si="122"/>
        <v>#N/A</v>
      </c>
      <c r="AB114" t="e">
        <f t="shared" si="123"/>
        <v>#N/A</v>
      </c>
      <c r="AC114" t="str">
        <f t="shared" si="76"/>
        <v>3200</v>
      </c>
      <c r="AD114">
        <f t="shared" si="77"/>
        <v>1240</v>
      </c>
      <c r="AE114">
        <f t="shared" si="124"/>
        <v>5282</v>
      </c>
      <c r="AF114">
        <f t="shared" si="125"/>
        <v>-722</v>
      </c>
      <c r="AG114">
        <f t="shared" si="126"/>
        <v>-100</v>
      </c>
      <c r="AH114" t="e">
        <f t="shared" si="127"/>
        <v>#N/A</v>
      </c>
      <c r="AI114" t="e">
        <f t="shared" si="128"/>
        <v>#N/A</v>
      </c>
      <c r="AJ114" t="e">
        <f t="shared" si="129"/>
        <v>#N/A</v>
      </c>
      <c r="AK114" t="e">
        <f t="shared" si="130"/>
        <v>#N/A</v>
      </c>
      <c r="AL114" t="e">
        <f t="shared" si="131"/>
        <v>#N/A</v>
      </c>
      <c r="AM114" t="e">
        <f t="shared" si="78"/>
        <v>#N/A</v>
      </c>
      <c r="AN114" t="e">
        <f t="shared" si="79"/>
        <v>#N/A</v>
      </c>
      <c r="AO114" t="e">
        <f t="shared" si="132"/>
        <v>#N/A</v>
      </c>
      <c r="AP114" t="e">
        <f t="shared" si="133"/>
        <v>#N/A</v>
      </c>
      <c r="AQ114" t="e">
        <f t="shared" si="134"/>
        <v>#N/A</v>
      </c>
      <c r="AR114" t="e">
        <f t="shared" si="135"/>
        <v>#N/A</v>
      </c>
      <c r="AS114" t="e">
        <f t="shared" si="136"/>
        <v>#N/A</v>
      </c>
      <c r="AT114" t="e">
        <f t="shared" si="137"/>
        <v>#N/A</v>
      </c>
      <c r="AU114" t="e">
        <f t="shared" si="138"/>
        <v>#N/A</v>
      </c>
      <c r="AV114" t="e">
        <f t="shared" si="139"/>
        <v>#N/A</v>
      </c>
      <c r="AW114" t="e">
        <f t="shared" si="80"/>
        <v>#N/A</v>
      </c>
      <c r="AX114" t="e">
        <f t="shared" si="81"/>
        <v>#N/A</v>
      </c>
      <c r="AY114" t="e">
        <f t="shared" si="82"/>
        <v>#N/A</v>
      </c>
      <c r="AZ114" t="e">
        <f t="shared" si="83"/>
        <v>#N/A</v>
      </c>
      <c r="BA114" t="e">
        <f t="shared" si="84"/>
        <v>#N/A</v>
      </c>
      <c r="BB114" t="e">
        <f t="shared" si="85"/>
        <v>#N/A</v>
      </c>
      <c r="BC114" t="e">
        <f t="shared" si="86"/>
        <v>#N/A</v>
      </c>
      <c r="BD114" t="e">
        <f t="shared" si="87"/>
        <v>#N/A</v>
      </c>
      <c r="BE114" t="e">
        <f t="shared" si="88"/>
        <v>#N/A</v>
      </c>
      <c r="BF114" t="e">
        <f t="shared" si="89"/>
        <v>#N/A</v>
      </c>
      <c r="BG114" t="e">
        <f t="shared" si="90"/>
        <v>#N/A</v>
      </c>
      <c r="BH114" t="e">
        <f t="shared" si="91"/>
        <v>#N/A</v>
      </c>
      <c r="BI114" t="e">
        <f t="shared" si="92"/>
        <v>#N/A</v>
      </c>
      <c r="BJ114" t="e">
        <f t="shared" si="93"/>
        <v>#N/A</v>
      </c>
      <c r="BK114" t="e">
        <f t="shared" si="94"/>
        <v>#N/A</v>
      </c>
      <c r="BL114" t="e">
        <f t="shared" si="95"/>
        <v>#N/A</v>
      </c>
      <c r="BM114" t="e">
        <f t="shared" si="96"/>
        <v>#N/A</v>
      </c>
      <c r="BN114" t="e">
        <f t="shared" si="97"/>
        <v>#N/A</v>
      </c>
      <c r="BO114" t="e">
        <f t="shared" si="98"/>
        <v>#N/A</v>
      </c>
      <c r="BP114" t="e">
        <f t="shared" si="99"/>
        <v>#N/A</v>
      </c>
      <c r="BQ114" t="e">
        <f t="shared" si="100"/>
        <v>#N/A</v>
      </c>
      <c r="BR114" t="e">
        <f t="shared" si="101"/>
        <v>#N/A</v>
      </c>
      <c r="BS114" t="e">
        <f t="shared" si="102"/>
        <v>#N/A</v>
      </c>
      <c r="BT114" t="e">
        <f t="shared" si="103"/>
        <v>#N/A</v>
      </c>
      <c r="BU114" t="e">
        <f t="shared" si="104"/>
        <v>#N/A</v>
      </c>
      <c r="BV114" t="e">
        <f t="shared" si="105"/>
        <v>#N/A</v>
      </c>
      <c r="BW114" t="e">
        <f t="shared" si="106"/>
        <v>#N/A</v>
      </c>
      <c r="BX114" t="e">
        <f t="shared" si="107"/>
        <v>#N/A</v>
      </c>
      <c r="BY114" t="e">
        <f t="shared" si="108"/>
        <v>#N/A</v>
      </c>
      <c r="BZ114" t="e">
        <f t="shared" si="109"/>
        <v>#N/A</v>
      </c>
    </row>
    <row r="115" spans="1:78" x14ac:dyDescent="0.3">
      <c r="A115" t="str">
        <f>日行情按到期月份分类!A115</f>
        <v>C91月</v>
      </c>
      <c r="B115" t="str">
        <f>日行情按到期月份分类!B115</f>
        <v>M1901-C-3250</v>
      </c>
      <c r="C115" t="str">
        <f>日行情按到期月份分类!C115</f>
        <v>豆粕期权M1901-C-3250</v>
      </c>
      <c r="D115">
        <f>日行情按到期月份分类!D115</f>
        <v>1750</v>
      </c>
      <c r="E115">
        <f>日行情按到期月份分类!E115</f>
        <v>7080</v>
      </c>
      <c r="F115">
        <f>日行情按到期月份分类!F115</f>
        <v>-448</v>
      </c>
      <c r="G115">
        <f>日行情按到期月份分类!G115</f>
        <v>-188</v>
      </c>
      <c r="I115" t="e">
        <f t="shared" si="110"/>
        <v>#N/A</v>
      </c>
      <c r="J115" t="e">
        <f t="shared" si="70"/>
        <v>#N/A</v>
      </c>
      <c r="K115" t="e">
        <f t="shared" si="71"/>
        <v>#N/A</v>
      </c>
      <c r="L115" t="e">
        <f t="shared" si="72"/>
        <v>#N/A</v>
      </c>
      <c r="M115" t="e">
        <f t="shared" si="73"/>
        <v>#N/A</v>
      </c>
      <c r="N115" t="e">
        <f t="shared" si="111"/>
        <v>#N/A</v>
      </c>
      <c r="O115" t="e">
        <f t="shared" si="112"/>
        <v>#N/A</v>
      </c>
      <c r="P115" t="e">
        <f t="shared" si="113"/>
        <v>#N/A</v>
      </c>
      <c r="Q115" t="e">
        <f t="shared" si="114"/>
        <v>#N/A</v>
      </c>
      <c r="R115" t="e">
        <f t="shared" si="115"/>
        <v>#N/A</v>
      </c>
      <c r="S115" t="e">
        <f t="shared" si="74"/>
        <v>#N/A</v>
      </c>
      <c r="T115" t="e">
        <f t="shared" si="75"/>
        <v>#N/A</v>
      </c>
      <c r="U115" t="e">
        <f t="shared" si="116"/>
        <v>#N/A</v>
      </c>
      <c r="V115" t="e">
        <f t="shared" si="117"/>
        <v>#N/A</v>
      </c>
      <c r="W115" t="e">
        <f t="shared" si="118"/>
        <v>#N/A</v>
      </c>
      <c r="X115" t="e">
        <f t="shared" si="119"/>
        <v>#N/A</v>
      </c>
      <c r="Y115" t="e">
        <f t="shared" si="120"/>
        <v>#N/A</v>
      </c>
      <c r="Z115" t="e">
        <f t="shared" si="121"/>
        <v>#N/A</v>
      </c>
      <c r="AA115" t="e">
        <f t="shared" si="122"/>
        <v>#N/A</v>
      </c>
      <c r="AB115" t="e">
        <f t="shared" si="123"/>
        <v>#N/A</v>
      </c>
      <c r="AC115" t="str">
        <f t="shared" si="76"/>
        <v>3250</v>
      </c>
      <c r="AD115">
        <f t="shared" si="77"/>
        <v>1750</v>
      </c>
      <c r="AE115">
        <f t="shared" si="124"/>
        <v>7080</v>
      </c>
      <c r="AF115">
        <f t="shared" si="125"/>
        <v>-448</v>
      </c>
      <c r="AG115">
        <f t="shared" si="126"/>
        <v>-188</v>
      </c>
      <c r="AH115" t="e">
        <f t="shared" si="127"/>
        <v>#N/A</v>
      </c>
      <c r="AI115" t="e">
        <f t="shared" si="128"/>
        <v>#N/A</v>
      </c>
      <c r="AJ115" t="e">
        <f t="shared" si="129"/>
        <v>#N/A</v>
      </c>
      <c r="AK115" t="e">
        <f t="shared" si="130"/>
        <v>#N/A</v>
      </c>
      <c r="AL115" t="e">
        <f t="shared" si="131"/>
        <v>#N/A</v>
      </c>
      <c r="AM115" t="e">
        <f t="shared" si="78"/>
        <v>#N/A</v>
      </c>
      <c r="AN115" t="e">
        <f t="shared" si="79"/>
        <v>#N/A</v>
      </c>
      <c r="AO115" t="e">
        <f t="shared" si="132"/>
        <v>#N/A</v>
      </c>
      <c r="AP115" t="e">
        <f t="shared" si="133"/>
        <v>#N/A</v>
      </c>
      <c r="AQ115" t="e">
        <f t="shared" si="134"/>
        <v>#N/A</v>
      </c>
      <c r="AR115" t="e">
        <f t="shared" si="135"/>
        <v>#N/A</v>
      </c>
      <c r="AS115" t="e">
        <f t="shared" si="136"/>
        <v>#N/A</v>
      </c>
      <c r="AT115" t="e">
        <f t="shared" si="137"/>
        <v>#N/A</v>
      </c>
      <c r="AU115" t="e">
        <f t="shared" si="138"/>
        <v>#N/A</v>
      </c>
      <c r="AV115" t="e">
        <f t="shared" si="139"/>
        <v>#N/A</v>
      </c>
      <c r="AW115" t="e">
        <f t="shared" si="80"/>
        <v>#N/A</v>
      </c>
      <c r="AX115" t="e">
        <f t="shared" si="81"/>
        <v>#N/A</v>
      </c>
      <c r="AY115" t="e">
        <f t="shared" si="82"/>
        <v>#N/A</v>
      </c>
      <c r="AZ115" t="e">
        <f t="shared" si="83"/>
        <v>#N/A</v>
      </c>
      <c r="BA115" t="e">
        <f t="shared" si="84"/>
        <v>#N/A</v>
      </c>
      <c r="BB115" t="e">
        <f t="shared" si="85"/>
        <v>#N/A</v>
      </c>
      <c r="BC115" t="e">
        <f t="shared" si="86"/>
        <v>#N/A</v>
      </c>
      <c r="BD115" t="e">
        <f t="shared" si="87"/>
        <v>#N/A</v>
      </c>
      <c r="BE115" t="e">
        <f t="shared" si="88"/>
        <v>#N/A</v>
      </c>
      <c r="BF115" t="e">
        <f t="shared" si="89"/>
        <v>#N/A</v>
      </c>
      <c r="BG115" t="e">
        <f t="shared" si="90"/>
        <v>#N/A</v>
      </c>
      <c r="BH115" t="e">
        <f t="shared" si="91"/>
        <v>#N/A</v>
      </c>
      <c r="BI115" t="e">
        <f t="shared" si="92"/>
        <v>#N/A</v>
      </c>
      <c r="BJ115" t="e">
        <f t="shared" si="93"/>
        <v>#N/A</v>
      </c>
      <c r="BK115" t="e">
        <f t="shared" si="94"/>
        <v>#N/A</v>
      </c>
      <c r="BL115" t="e">
        <f t="shared" si="95"/>
        <v>#N/A</v>
      </c>
      <c r="BM115" t="e">
        <f t="shared" si="96"/>
        <v>#N/A</v>
      </c>
      <c r="BN115" t="e">
        <f t="shared" si="97"/>
        <v>#N/A</v>
      </c>
      <c r="BO115" t="e">
        <f t="shared" si="98"/>
        <v>#N/A</v>
      </c>
      <c r="BP115" t="e">
        <f t="shared" si="99"/>
        <v>#N/A</v>
      </c>
      <c r="BQ115" t="e">
        <f t="shared" si="100"/>
        <v>#N/A</v>
      </c>
      <c r="BR115" t="e">
        <f t="shared" si="101"/>
        <v>#N/A</v>
      </c>
      <c r="BS115" t="e">
        <f t="shared" si="102"/>
        <v>#N/A</v>
      </c>
      <c r="BT115" t="e">
        <f t="shared" si="103"/>
        <v>#N/A</v>
      </c>
      <c r="BU115" t="e">
        <f t="shared" si="104"/>
        <v>#N/A</v>
      </c>
      <c r="BV115" t="e">
        <f t="shared" si="105"/>
        <v>#N/A</v>
      </c>
      <c r="BW115" t="e">
        <f t="shared" si="106"/>
        <v>#N/A</v>
      </c>
      <c r="BX115" t="e">
        <f t="shared" si="107"/>
        <v>#N/A</v>
      </c>
      <c r="BY115" t="e">
        <f t="shared" si="108"/>
        <v>#N/A</v>
      </c>
      <c r="BZ115" t="e">
        <f t="shared" si="109"/>
        <v>#N/A</v>
      </c>
    </row>
    <row r="116" spans="1:78" x14ac:dyDescent="0.3">
      <c r="A116" t="str">
        <f>日行情按到期月份分类!A116</f>
        <v>C91月</v>
      </c>
      <c r="B116" t="str">
        <f>日行情按到期月份分类!B116</f>
        <v>M1901-C-3300</v>
      </c>
      <c r="C116" t="str">
        <f>日行情按到期月份分类!C116</f>
        <v>豆粕期权M1901-C-3300</v>
      </c>
      <c r="D116">
        <f>日行情按到期月份分类!D116</f>
        <v>3436</v>
      </c>
      <c r="E116">
        <f>日行情按到期月份分类!E116</f>
        <v>14068</v>
      </c>
      <c r="F116">
        <f>日行情按到期月份分类!F116</f>
        <v>744</v>
      </c>
      <c r="G116">
        <f>日行情按到期月份分类!G116</f>
        <v>462</v>
      </c>
      <c r="I116" t="e">
        <f t="shared" si="110"/>
        <v>#N/A</v>
      </c>
      <c r="J116" t="e">
        <f t="shared" si="70"/>
        <v>#N/A</v>
      </c>
      <c r="K116" t="e">
        <f t="shared" si="71"/>
        <v>#N/A</v>
      </c>
      <c r="L116" t="e">
        <f t="shared" si="72"/>
        <v>#N/A</v>
      </c>
      <c r="M116" t="e">
        <f t="shared" si="73"/>
        <v>#N/A</v>
      </c>
      <c r="N116" t="e">
        <f t="shared" si="111"/>
        <v>#N/A</v>
      </c>
      <c r="O116" t="e">
        <f t="shared" si="112"/>
        <v>#N/A</v>
      </c>
      <c r="P116" t="e">
        <f t="shared" si="113"/>
        <v>#N/A</v>
      </c>
      <c r="Q116" t="e">
        <f t="shared" si="114"/>
        <v>#N/A</v>
      </c>
      <c r="R116" t="e">
        <f t="shared" si="115"/>
        <v>#N/A</v>
      </c>
      <c r="S116" t="e">
        <f t="shared" si="74"/>
        <v>#N/A</v>
      </c>
      <c r="T116" t="e">
        <f t="shared" si="75"/>
        <v>#N/A</v>
      </c>
      <c r="U116" t="e">
        <f t="shared" si="116"/>
        <v>#N/A</v>
      </c>
      <c r="V116" t="e">
        <f t="shared" si="117"/>
        <v>#N/A</v>
      </c>
      <c r="W116" t="e">
        <f t="shared" si="118"/>
        <v>#N/A</v>
      </c>
      <c r="X116" t="e">
        <f t="shared" si="119"/>
        <v>#N/A</v>
      </c>
      <c r="Y116" t="e">
        <f t="shared" si="120"/>
        <v>#N/A</v>
      </c>
      <c r="Z116" t="e">
        <f t="shared" si="121"/>
        <v>#N/A</v>
      </c>
      <c r="AA116" t="e">
        <f t="shared" si="122"/>
        <v>#N/A</v>
      </c>
      <c r="AB116" t="e">
        <f t="shared" si="123"/>
        <v>#N/A</v>
      </c>
      <c r="AC116" t="str">
        <f t="shared" si="76"/>
        <v>3300</v>
      </c>
      <c r="AD116">
        <f t="shared" si="77"/>
        <v>3436</v>
      </c>
      <c r="AE116">
        <f t="shared" si="124"/>
        <v>14068</v>
      </c>
      <c r="AF116">
        <f t="shared" si="125"/>
        <v>744</v>
      </c>
      <c r="AG116">
        <f t="shared" si="126"/>
        <v>462</v>
      </c>
      <c r="AH116" t="e">
        <f t="shared" si="127"/>
        <v>#N/A</v>
      </c>
      <c r="AI116" t="e">
        <f t="shared" si="128"/>
        <v>#N/A</v>
      </c>
      <c r="AJ116" t="e">
        <f t="shared" si="129"/>
        <v>#N/A</v>
      </c>
      <c r="AK116" t="e">
        <f t="shared" si="130"/>
        <v>#N/A</v>
      </c>
      <c r="AL116" t="e">
        <f t="shared" si="131"/>
        <v>#N/A</v>
      </c>
      <c r="AM116" t="e">
        <f t="shared" si="78"/>
        <v>#N/A</v>
      </c>
      <c r="AN116" t="e">
        <f t="shared" si="79"/>
        <v>#N/A</v>
      </c>
      <c r="AO116" t="e">
        <f t="shared" si="132"/>
        <v>#N/A</v>
      </c>
      <c r="AP116" t="e">
        <f t="shared" si="133"/>
        <v>#N/A</v>
      </c>
      <c r="AQ116" t="e">
        <f t="shared" si="134"/>
        <v>#N/A</v>
      </c>
      <c r="AR116" t="e">
        <f t="shared" si="135"/>
        <v>#N/A</v>
      </c>
      <c r="AS116" t="e">
        <f t="shared" si="136"/>
        <v>#N/A</v>
      </c>
      <c r="AT116" t="e">
        <f t="shared" si="137"/>
        <v>#N/A</v>
      </c>
      <c r="AU116" t="e">
        <f t="shared" si="138"/>
        <v>#N/A</v>
      </c>
      <c r="AV116" t="e">
        <f t="shared" si="139"/>
        <v>#N/A</v>
      </c>
      <c r="AW116" t="e">
        <f t="shared" si="80"/>
        <v>#N/A</v>
      </c>
      <c r="AX116" t="e">
        <f t="shared" si="81"/>
        <v>#N/A</v>
      </c>
      <c r="AY116" t="e">
        <f t="shared" si="82"/>
        <v>#N/A</v>
      </c>
      <c r="AZ116" t="e">
        <f t="shared" si="83"/>
        <v>#N/A</v>
      </c>
      <c r="BA116" t="e">
        <f t="shared" si="84"/>
        <v>#N/A</v>
      </c>
      <c r="BB116" t="e">
        <f t="shared" si="85"/>
        <v>#N/A</v>
      </c>
      <c r="BC116" t="e">
        <f t="shared" si="86"/>
        <v>#N/A</v>
      </c>
      <c r="BD116" t="e">
        <f t="shared" si="87"/>
        <v>#N/A</v>
      </c>
      <c r="BE116" t="e">
        <f t="shared" si="88"/>
        <v>#N/A</v>
      </c>
      <c r="BF116" t="e">
        <f t="shared" si="89"/>
        <v>#N/A</v>
      </c>
      <c r="BG116" t="e">
        <f t="shared" si="90"/>
        <v>#N/A</v>
      </c>
      <c r="BH116" t="e">
        <f t="shared" si="91"/>
        <v>#N/A</v>
      </c>
      <c r="BI116" t="e">
        <f t="shared" si="92"/>
        <v>#N/A</v>
      </c>
      <c r="BJ116" t="e">
        <f t="shared" si="93"/>
        <v>#N/A</v>
      </c>
      <c r="BK116" t="e">
        <f t="shared" si="94"/>
        <v>#N/A</v>
      </c>
      <c r="BL116" t="e">
        <f t="shared" si="95"/>
        <v>#N/A</v>
      </c>
      <c r="BM116" t="e">
        <f t="shared" si="96"/>
        <v>#N/A</v>
      </c>
      <c r="BN116" t="e">
        <f t="shared" si="97"/>
        <v>#N/A</v>
      </c>
      <c r="BO116" t="e">
        <f t="shared" si="98"/>
        <v>#N/A</v>
      </c>
      <c r="BP116" t="e">
        <f t="shared" si="99"/>
        <v>#N/A</v>
      </c>
      <c r="BQ116" t="e">
        <f t="shared" si="100"/>
        <v>#N/A</v>
      </c>
      <c r="BR116" t="e">
        <f t="shared" si="101"/>
        <v>#N/A</v>
      </c>
      <c r="BS116" t="e">
        <f t="shared" si="102"/>
        <v>#N/A</v>
      </c>
      <c r="BT116" t="e">
        <f t="shared" si="103"/>
        <v>#N/A</v>
      </c>
      <c r="BU116" t="e">
        <f t="shared" si="104"/>
        <v>#N/A</v>
      </c>
      <c r="BV116" t="e">
        <f t="shared" si="105"/>
        <v>#N/A</v>
      </c>
      <c r="BW116" t="e">
        <f t="shared" si="106"/>
        <v>#N/A</v>
      </c>
      <c r="BX116" t="e">
        <f t="shared" si="107"/>
        <v>#N/A</v>
      </c>
      <c r="BY116" t="e">
        <f t="shared" si="108"/>
        <v>#N/A</v>
      </c>
      <c r="BZ116" t="e">
        <f t="shared" si="109"/>
        <v>#N/A</v>
      </c>
    </row>
    <row r="117" spans="1:78" x14ac:dyDescent="0.3">
      <c r="A117" t="str">
        <f>日行情按到期月份分类!A117</f>
        <v>C91月</v>
      </c>
      <c r="B117" t="str">
        <f>日行情按到期月份分类!B117</f>
        <v>M1901-C-3350</v>
      </c>
      <c r="C117" t="str">
        <f>日行情按到期月份分类!C117</f>
        <v>豆粕期权M1901-C-3350</v>
      </c>
      <c r="D117">
        <f>日行情按到期月份分类!D117</f>
        <v>1614</v>
      </c>
      <c r="E117">
        <f>日行情按到期月份分类!E117</f>
        <v>8926</v>
      </c>
      <c r="F117">
        <f>日行情按到期月份分类!F117</f>
        <v>304</v>
      </c>
      <c r="G117">
        <f>日行情按到期月份分类!G117</f>
        <v>-126</v>
      </c>
      <c r="I117" t="e">
        <f t="shared" si="110"/>
        <v>#N/A</v>
      </c>
      <c r="J117" t="e">
        <f t="shared" si="70"/>
        <v>#N/A</v>
      </c>
      <c r="K117" t="e">
        <f t="shared" si="71"/>
        <v>#N/A</v>
      </c>
      <c r="L117" t="e">
        <f t="shared" si="72"/>
        <v>#N/A</v>
      </c>
      <c r="M117" t="e">
        <f t="shared" si="73"/>
        <v>#N/A</v>
      </c>
      <c r="N117" t="e">
        <f t="shared" si="111"/>
        <v>#N/A</v>
      </c>
      <c r="O117" t="e">
        <f t="shared" si="112"/>
        <v>#N/A</v>
      </c>
      <c r="P117" t="e">
        <f t="shared" si="113"/>
        <v>#N/A</v>
      </c>
      <c r="Q117" t="e">
        <f t="shared" si="114"/>
        <v>#N/A</v>
      </c>
      <c r="R117" t="e">
        <f t="shared" si="115"/>
        <v>#N/A</v>
      </c>
      <c r="S117" t="e">
        <f t="shared" si="74"/>
        <v>#N/A</v>
      </c>
      <c r="T117" t="e">
        <f t="shared" si="75"/>
        <v>#N/A</v>
      </c>
      <c r="U117" t="e">
        <f t="shared" si="116"/>
        <v>#N/A</v>
      </c>
      <c r="V117" t="e">
        <f t="shared" si="117"/>
        <v>#N/A</v>
      </c>
      <c r="W117" t="e">
        <f t="shared" si="118"/>
        <v>#N/A</v>
      </c>
      <c r="X117" t="e">
        <f t="shared" si="119"/>
        <v>#N/A</v>
      </c>
      <c r="Y117" t="e">
        <f t="shared" si="120"/>
        <v>#N/A</v>
      </c>
      <c r="Z117" t="e">
        <f t="shared" si="121"/>
        <v>#N/A</v>
      </c>
      <c r="AA117" t="e">
        <f t="shared" si="122"/>
        <v>#N/A</v>
      </c>
      <c r="AB117" t="e">
        <f t="shared" si="123"/>
        <v>#N/A</v>
      </c>
      <c r="AC117" t="str">
        <f t="shared" si="76"/>
        <v>3350</v>
      </c>
      <c r="AD117">
        <f t="shared" si="77"/>
        <v>1614</v>
      </c>
      <c r="AE117">
        <f t="shared" si="124"/>
        <v>8926</v>
      </c>
      <c r="AF117">
        <f t="shared" si="125"/>
        <v>304</v>
      </c>
      <c r="AG117">
        <f t="shared" si="126"/>
        <v>-126</v>
      </c>
      <c r="AH117" t="e">
        <f t="shared" si="127"/>
        <v>#N/A</v>
      </c>
      <c r="AI117" t="e">
        <f t="shared" si="128"/>
        <v>#N/A</v>
      </c>
      <c r="AJ117" t="e">
        <f t="shared" si="129"/>
        <v>#N/A</v>
      </c>
      <c r="AK117" t="e">
        <f t="shared" si="130"/>
        <v>#N/A</v>
      </c>
      <c r="AL117" t="e">
        <f t="shared" si="131"/>
        <v>#N/A</v>
      </c>
      <c r="AM117" t="e">
        <f t="shared" si="78"/>
        <v>#N/A</v>
      </c>
      <c r="AN117" t="e">
        <f t="shared" si="79"/>
        <v>#N/A</v>
      </c>
      <c r="AO117" t="e">
        <f t="shared" si="132"/>
        <v>#N/A</v>
      </c>
      <c r="AP117" t="e">
        <f t="shared" si="133"/>
        <v>#N/A</v>
      </c>
      <c r="AQ117" t="e">
        <f t="shared" si="134"/>
        <v>#N/A</v>
      </c>
      <c r="AR117" t="e">
        <f t="shared" si="135"/>
        <v>#N/A</v>
      </c>
      <c r="AS117" t="e">
        <f t="shared" si="136"/>
        <v>#N/A</v>
      </c>
      <c r="AT117" t="e">
        <f t="shared" si="137"/>
        <v>#N/A</v>
      </c>
      <c r="AU117" t="e">
        <f t="shared" si="138"/>
        <v>#N/A</v>
      </c>
      <c r="AV117" t="e">
        <f t="shared" si="139"/>
        <v>#N/A</v>
      </c>
      <c r="AW117" t="e">
        <f t="shared" si="80"/>
        <v>#N/A</v>
      </c>
      <c r="AX117" t="e">
        <f t="shared" si="81"/>
        <v>#N/A</v>
      </c>
      <c r="AY117" t="e">
        <f t="shared" si="82"/>
        <v>#N/A</v>
      </c>
      <c r="AZ117" t="e">
        <f t="shared" si="83"/>
        <v>#N/A</v>
      </c>
      <c r="BA117" t="e">
        <f t="shared" si="84"/>
        <v>#N/A</v>
      </c>
      <c r="BB117" t="e">
        <f t="shared" si="85"/>
        <v>#N/A</v>
      </c>
      <c r="BC117" t="e">
        <f t="shared" si="86"/>
        <v>#N/A</v>
      </c>
      <c r="BD117" t="e">
        <f t="shared" si="87"/>
        <v>#N/A</v>
      </c>
      <c r="BE117" t="e">
        <f t="shared" si="88"/>
        <v>#N/A</v>
      </c>
      <c r="BF117" t="e">
        <f t="shared" si="89"/>
        <v>#N/A</v>
      </c>
      <c r="BG117" t="e">
        <f t="shared" si="90"/>
        <v>#N/A</v>
      </c>
      <c r="BH117" t="e">
        <f t="shared" si="91"/>
        <v>#N/A</v>
      </c>
      <c r="BI117" t="e">
        <f t="shared" si="92"/>
        <v>#N/A</v>
      </c>
      <c r="BJ117" t="e">
        <f t="shared" si="93"/>
        <v>#N/A</v>
      </c>
      <c r="BK117" t="e">
        <f t="shared" si="94"/>
        <v>#N/A</v>
      </c>
      <c r="BL117" t="e">
        <f t="shared" si="95"/>
        <v>#N/A</v>
      </c>
      <c r="BM117" t="e">
        <f t="shared" si="96"/>
        <v>#N/A</v>
      </c>
      <c r="BN117" t="e">
        <f t="shared" si="97"/>
        <v>#N/A</v>
      </c>
      <c r="BO117" t="e">
        <f t="shared" si="98"/>
        <v>#N/A</v>
      </c>
      <c r="BP117" t="e">
        <f t="shared" si="99"/>
        <v>#N/A</v>
      </c>
      <c r="BQ117" t="e">
        <f t="shared" si="100"/>
        <v>#N/A</v>
      </c>
      <c r="BR117" t="e">
        <f t="shared" si="101"/>
        <v>#N/A</v>
      </c>
      <c r="BS117" t="e">
        <f t="shared" si="102"/>
        <v>#N/A</v>
      </c>
      <c r="BT117" t="e">
        <f t="shared" si="103"/>
        <v>#N/A</v>
      </c>
      <c r="BU117" t="e">
        <f t="shared" si="104"/>
        <v>#N/A</v>
      </c>
      <c r="BV117" t="e">
        <f t="shared" si="105"/>
        <v>#N/A</v>
      </c>
      <c r="BW117" t="e">
        <f t="shared" si="106"/>
        <v>#N/A</v>
      </c>
      <c r="BX117" t="e">
        <f t="shared" si="107"/>
        <v>#N/A</v>
      </c>
      <c r="BY117" t="e">
        <f t="shared" si="108"/>
        <v>#N/A</v>
      </c>
      <c r="BZ117" t="e">
        <f t="shared" si="109"/>
        <v>#N/A</v>
      </c>
    </row>
    <row r="118" spans="1:78" x14ac:dyDescent="0.3">
      <c r="A118" t="str">
        <f>日行情按到期月份分类!A118</f>
        <v>C91月</v>
      </c>
      <c r="B118" t="str">
        <f>日行情按到期月份分类!B118</f>
        <v>M1901-C-3400</v>
      </c>
      <c r="C118" t="str">
        <f>日行情按到期月份分类!C118</f>
        <v>豆粕期权M1901-C-3400</v>
      </c>
      <c r="D118">
        <f>日行情按到期月份分类!D118</f>
        <v>5268</v>
      </c>
      <c r="E118">
        <f>日行情按到期月份分类!E118</f>
        <v>8218</v>
      </c>
      <c r="F118">
        <f>日行情按到期月份分类!F118</f>
        <v>2236</v>
      </c>
      <c r="G118">
        <f>日行情按到期月份分类!G118</f>
        <v>1698</v>
      </c>
      <c r="I118" t="e">
        <f t="shared" si="110"/>
        <v>#N/A</v>
      </c>
      <c r="J118" t="e">
        <f t="shared" si="70"/>
        <v>#N/A</v>
      </c>
      <c r="K118" t="e">
        <f t="shared" si="71"/>
        <v>#N/A</v>
      </c>
      <c r="L118" t="e">
        <f t="shared" si="72"/>
        <v>#N/A</v>
      </c>
      <c r="M118" t="e">
        <f t="shared" si="73"/>
        <v>#N/A</v>
      </c>
      <c r="N118" t="e">
        <f t="shared" si="111"/>
        <v>#N/A</v>
      </c>
      <c r="O118" t="e">
        <f t="shared" si="112"/>
        <v>#N/A</v>
      </c>
      <c r="P118" t="e">
        <f t="shared" si="113"/>
        <v>#N/A</v>
      </c>
      <c r="Q118" t="e">
        <f t="shared" si="114"/>
        <v>#N/A</v>
      </c>
      <c r="R118" t="e">
        <f t="shared" si="115"/>
        <v>#N/A</v>
      </c>
      <c r="S118" t="e">
        <f t="shared" si="74"/>
        <v>#N/A</v>
      </c>
      <c r="T118" t="e">
        <f t="shared" si="75"/>
        <v>#N/A</v>
      </c>
      <c r="U118" t="e">
        <f t="shared" si="116"/>
        <v>#N/A</v>
      </c>
      <c r="V118" t="e">
        <f t="shared" si="117"/>
        <v>#N/A</v>
      </c>
      <c r="W118" t="e">
        <f t="shared" si="118"/>
        <v>#N/A</v>
      </c>
      <c r="X118" t="e">
        <f t="shared" si="119"/>
        <v>#N/A</v>
      </c>
      <c r="Y118" t="e">
        <f t="shared" si="120"/>
        <v>#N/A</v>
      </c>
      <c r="Z118" t="e">
        <f t="shared" si="121"/>
        <v>#N/A</v>
      </c>
      <c r="AA118" t="e">
        <f t="shared" si="122"/>
        <v>#N/A</v>
      </c>
      <c r="AB118" t="e">
        <f t="shared" si="123"/>
        <v>#N/A</v>
      </c>
      <c r="AC118" t="str">
        <f t="shared" si="76"/>
        <v>3400</v>
      </c>
      <c r="AD118">
        <f t="shared" si="77"/>
        <v>5268</v>
      </c>
      <c r="AE118">
        <f t="shared" si="124"/>
        <v>8218</v>
      </c>
      <c r="AF118">
        <f t="shared" si="125"/>
        <v>2236</v>
      </c>
      <c r="AG118">
        <f t="shared" si="126"/>
        <v>1698</v>
      </c>
      <c r="AH118" t="e">
        <f t="shared" si="127"/>
        <v>#N/A</v>
      </c>
      <c r="AI118" t="e">
        <f t="shared" si="128"/>
        <v>#N/A</v>
      </c>
      <c r="AJ118" t="e">
        <f t="shared" si="129"/>
        <v>#N/A</v>
      </c>
      <c r="AK118" t="e">
        <f t="shared" si="130"/>
        <v>#N/A</v>
      </c>
      <c r="AL118" t="e">
        <f t="shared" si="131"/>
        <v>#N/A</v>
      </c>
      <c r="AM118" t="e">
        <f t="shared" si="78"/>
        <v>#N/A</v>
      </c>
      <c r="AN118" t="e">
        <f t="shared" si="79"/>
        <v>#N/A</v>
      </c>
      <c r="AO118" t="e">
        <f t="shared" si="132"/>
        <v>#N/A</v>
      </c>
      <c r="AP118" t="e">
        <f t="shared" si="133"/>
        <v>#N/A</v>
      </c>
      <c r="AQ118" t="e">
        <f t="shared" si="134"/>
        <v>#N/A</v>
      </c>
      <c r="AR118" t="e">
        <f t="shared" si="135"/>
        <v>#N/A</v>
      </c>
      <c r="AS118" t="e">
        <f t="shared" si="136"/>
        <v>#N/A</v>
      </c>
      <c r="AT118" t="e">
        <f t="shared" si="137"/>
        <v>#N/A</v>
      </c>
      <c r="AU118" t="e">
        <f t="shared" si="138"/>
        <v>#N/A</v>
      </c>
      <c r="AV118" t="e">
        <f t="shared" si="139"/>
        <v>#N/A</v>
      </c>
      <c r="AW118" t="e">
        <f t="shared" si="80"/>
        <v>#N/A</v>
      </c>
      <c r="AX118" t="e">
        <f t="shared" si="81"/>
        <v>#N/A</v>
      </c>
      <c r="AY118" t="e">
        <f t="shared" si="82"/>
        <v>#N/A</v>
      </c>
      <c r="AZ118" t="e">
        <f t="shared" si="83"/>
        <v>#N/A</v>
      </c>
      <c r="BA118" t="e">
        <f t="shared" si="84"/>
        <v>#N/A</v>
      </c>
      <c r="BB118" t="e">
        <f t="shared" si="85"/>
        <v>#N/A</v>
      </c>
      <c r="BC118" t="e">
        <f t="shared" si="86"/>
        <v>#N/A</v>
      </c>
      <c r="BD118" t="e">
        <f t="shared" si="87"/>
        <v>#N/A</v>
      </c>
      <c r="BE118" t="e">
        <f t="shared" si="88"/>
        <v>#N/A</v>
      </c>
      <c r="BF118" t="e">
        <f t="shared" si="89"/>
        <v>#N/A</v>
      </c>
      <c r="BG118" t="e">
        <f t="shared" si="90"/>
        <v>#N/A</v>
      </c>
      <c r="BH118" t="e">
        <f t="shared" si="91"/>
        <v>#N/A</v>
      </c>
      <c r="BI118" t="e">
        <f t="shared" si="92"/>
        <v>#N/A</v>
      </c>
      <c r="BJ118" t="e">
        <f t="shared" si="93"/>
        <v>#N/A</v>
      </c>
      <c r="BK118" t="e">
        <f t="shared" si="94"/>
        <v>#N/A</v>
      </c>
      <c r="BL118" t="e">
        <f t="shared" si="95"/>
        <v>#N/A</v>
      </c>
      <c r="BM118" t="e">
        <f t="shared" si="96"/>
        <v>#N/A</v>
      </c>
      <c r="BN118" t="e">
        <f t="shared" si="97"/>
        <v>#N/A</v>
      </c>
      <c r="BO118" t="e">
        <f t="shared" si="98"/>
        <v>#N/A</v>
      </c>
      <c r="BP118" t="e">
        <f t="shared" si="99"/>
        <v>#N/A</v>
      </c>
      <c r="BQ118" t="e">
        <f t="shared" si="100"/>
        <v>#N/A</v>
      </c>
      <c r="BR118" t="e">
        <f t="shared" si="101"/>
        <v>#N/A</v>
      </c>
      <c r="BS118" t="e">
        <f t="shared" si="102"/>
        <v>#N/A</v>
      </c>
      <c r="BT118" t="e">
        <f t="shared" si="103"/>
        <v>#N/A</v>
      </c>
      <c r="BU118" t="e">
        <f t="shared" si="104"/>
        <v>#N/A</v>
      </c>
      <c r="BV118" t="e">
        <f t="shared" si="105"/>
        <v>#N/A</v>
      </c>
      <c r="BW118" t="e">
        <f t="shared" si="106"/>
        <v>#N/A</v>
      </c>
      <c r="BX118" t="e">
        <f t="shared" si="107"/>
        <v>#N/A</v>
      </c>
      <c r="BY118" t="e">
        <f t="shared" si="108"/>
        <v>#N/A</v>
      </c>
      <c r="BZ118" t="e">
        <f t="shared" si="109"/>
        <v>#N/A</v>
      </c>
    </row>
    <row r="119" spans="1:78" x14ac:dyDescent="0.3">
      <c r="A119" t="str">
        <f>日行情按到期月份分类!A119</f>
        <v>C91月</v>
      </c>
      <c r="B119" t="str">
        <f>日行情按到期月份分类!B119</f>
        <v>M1901-C-3450</v>
      </c>
      <c r="C119" t="str">
        <f>日行情按到期月份分类!C119</f>
        <v>豆粕期权M1901-C-3450</v>
      </c>
      <c r="D119">
        <f>日行情按到期月份分类!D119</f>
        <v>1132</v>
      </c>
      <c r="E119">
        <f>日行情按到期月份分类!E119</f>
        <v>5424</v>
      </c>
      <c r="F119">
        <f>日行情按到期月份分类!F119</f>
        <v>-640</v>
      </c>
      <c r="G119">
        <f>日行情按到期月份分类!G119</f>
        <v>88</v>
      </c>
      <c r="I119" t="e">
        <f t="shared" si="110"/>
        <v>#N/A</v>
      </c>
      <c r="J119" t="e">
        <f t="shared" si="70"/>
        <v>#N/A</v>
      </c>
      <c r="K119" t="e">
        <f t="shared" si="71"/>
        <v>#N/A</v>
      </c>
      <c r="L119" t="e">
        <f t="shared" si="72"/>
        <v>#N/A</v>
      </c>
      <c r="M119" t="e">
        <f t="shared" si="73"/>
        <v>#N/A</v>
      </c>
      <c r="N119" t="e">
        <f t="shared" si="111"/>
        <v>#N/A</v>
      </c>
      <c r="O119" t="e">
        <f t="shared" si="112"/>
        <v>#N/A</v>
      </c>
      <c r="P119" t="e">
        <f t="shared" si="113"/>
        <v>#N/A</v>
      </c>
      <c r="Q119" t="e">
        <f t="shared" si="114"/>
        <v>#N/A</v>
      </c>
      <c r="R119" t="e">
        <f t="shared" si="115"/>
        <v>#N/A</v>
      </c>
      <c r="S119" t="e">
        <f t="shared" si="74"/>
        <v>#N/A</v>
      </c>
      <c r="T119" t="e">
        <f t="shared" si="75"/>
        <v>#N/A</v>
      </c>
      <c r="U119" t="e">
        <f t="shared" si="116"/>
        <v>#N/A</v>
      </c>
      <c r="V119" t="e">
        <f t="shared" si="117"/>
        <v>#N/A</v>
      </c>
      <c r="W119" t="e">
        <f t="shared" si="118"/>
        <v>#N/A</v>
      </c>
      <c r="X119" t="e">
        <f t="shared" si="119"/>
        <v>#N/A</v>
      </c>
      <c r="Y119" t="e">
        <f t="shared" si="120"/>
        <v>#N/A</v>
      </c>
      <c r="Z119" t="e">
        <f t="shared" si="121"/>
        <v>#N/A</v>
      </c>
      <c r="AA119" t="e">
        <f t="shared" si="122"/>
        <v>#N/A</v>
      </c>
      <c r="AB119" t="e">
        <f t="shared" si="123"/>
        <v>#N/A</v>
      </c>
      <c r="AC119" t="str">
        <f t="shared" si="76"/>
        <v>3450</v>
      </c>
      <c r="AD119">
        <f t="shared" si="77"/>
        <v>1132</v>
      </c>
      <c r="AE119">
        <f t="shared" si="124"/>
        <v>5424</v>
      </c>
      <c r="AF119">
        <f t="shared" si="125"/>
        <v>-640</v>
      </c>
      <c r="AG119">
        <f t="shared" si="126"/>
        <v>88</v>
      </c>
      <c r="AH119" t="e">
        <f t="shared" si="127"/>
        <v>#N/A</v>
      </c>
      <c r="AI119" t="e">
        <f t="shared" si="128"/>
        <v>#N/A</v>
      </c>
      <c r="AJ119" t="e">
        <f t="shared" si="129"/>
        <v>#N/A</v>
      </c>
      <c r="AK119" t="e">
        <f t="shared" si="130"/>
        <v>#N/A</v>
      </c>
      <c r="AL119" t="e">
        <f t="shared" si="131"/>
        <v>#N/A</v>
      </c>
      <c r="AM119" t="e">
        <f t="shared" si="78"/>
        <v>#N/A</v>
      </c>
      <c r="AN119" t="e">
        <f t="shared" si="79"/>
        <v>#N/A</v>
      </c>
      <c r="AO119" t="e">
        <f t="shared" si="132"/>
        <v>#N/A</v>
      </c>
      <c r="AP119" t="e">
        <f t="shared" si="133"/>
        <v>#N/A</v>
      </c>
      <c r="AQ119" t="e">
        <f t="shared" si="134"/>
        <v>#N/A</v>
      </c>
      <c r="AR119" t="e">
        <f t="shared" si="135"/>
        <v>#N/A</v>
      </c>
      <c r="AS119" t="e">
        <f t="shared" si="136"/>
        <v>#N/A</v>
      </c>
      <c r="AT119" t="e">
        <f t="shared" si="137"/>
        <v>#N/A</v>
      </c>
      <c r="AU119" t="e">
        <f t="shared" si="138"/>
        <v>#N/A</v>
      </c>
      <c r="AV119" t="e">
        <f t="shared" si="139"/>
        <v>#N/A</v>
      </c>
      <c r="AW119" t="e">
        <f t="shared" si="80"/>
        <v>#N/A</v>
      </c>
      <c r="AX119" t="e">
        <f t="shared" si="81"/>
        <v>#N/A</v>
      </c>
      <c r="AY119" t="e">
        <f t="shared" si="82"/>
        <v>#N/A</v>
      </c>
      <c r="AZ119" t="e">
        <f t="shared" si="83"/>
        <v>#N/A</v>
      </c>
      <c r="BA119" t="e">
        <f t="shared" si="84"/>
        <v>#N/A</v>
      </c>
      <c r="BB119" t="e">
        <f t="shared" si="85"/>
        <v>#N/A</v>
      </c>
      <c r="BC119" t="e">
        <f t="shared" si="86"/>
        <v>#N/A</v>
      </c>
      <c r="BD119" t="e">
        <f t="shared" si="87"/>
        <v>#N/A</v>
      </c>
      <c r="BE119" t="e">
        <f t="shared" si="88"/>
        <v>#N/A</v>
      </c>
      <c r="BF119" t="e">
        <f t="shared" si="89"/>
        <v>#N/A</v>
      </c>
      <c r="BG119" t="e">
        <f t="shared" si="90"/>
        <v>#N/A</v>
      </c>
      <c r="BH119" t="e">
        <f t="shared" si="91"/>
        <v>#N/A</v>
      </c>
      <c r="BI119" t="e">
        <f t="shared" si="92"/>
        <v>#N/A</v>
      </c>
      <c r="BJ119" t="e">
        <f t="shared" si="93"/>
        <v>#N/A</v>
      </c>
      <c r="BK119" t="e">
        <f t="shared" si="94"/>
        <v>#N/A</v>
      </c>
      <c r="BL119" t="e">
        <f t="shared" si="95"/>
        <v>#N/A</v>
      </c>
      <c r="BM119" t="e">
        <f t="shared" si="96"/>
        <v>#N/A</v>
      </c>
      <c r="BN119" t="e">
        <f t="shared" si="97"/>
        <v>#N/A</v>
      </c>
      <c r="BO119" t="e">
        <f t="shared" si="98"/>
        <v>#N/A</v>
      </c>
      <c r="BP119" t="e">
        <f t="shared" si="99"/>
        <v>#N/A</v>
      </c>
      <c r="BQ119" t="e">
        <f t="shared" si="100"/>
        <v>#N/A</v>
      </c>
      <c r="BR119" t="e">
        <f t="shared" si="101"/>
        <v>#N/A</v>
      </c>
      <c r="BS119" t="e">
        <f t="shared" si="102"/>
        <v>#N/A</v>
      </c>
      <c r="BT119" t="e">
        <f t="shared" si="103"/>
        <v>#N/A</v>
      </c>
      <c r="BU119" t="e">
        <f t="shared" si="104"/>
        <v>#N/A</v>
      </c>
      <c r="BV119" t="e">
        <f t="shared" si="105"/>
        <v>#N/A</v>
      </c>
      <c r="BW119" t="e">
        <f t="shared" si="106"/>
        <v>#N/A</v>
      </c>
      <c r="BX119" t="e">
        <f t="shared" si="107"/>
        <v>#N/A</v>
      </c>
      <c r="BY119" t="e">
        <f t="shared" si="108"/>
        <v>#N/A</v>
      </c>
      <c r="BZ119" t="e">
        <f t="shared" si="109"/>
        <v>#N/A</v>
      </c>
    </row>
    <row r="120" spans="1:78" x14ac:dyDescent="0.3">
      <c r="A120" t="str">
        <f>日行情按到期月份分类!A120</f>
        <v>C91月</v>
      </c>
      <c r="B120" t="str">
        <f>日行情按到期月份分类!B120</f>
        <v>M1901-C-3500</v>
      </c>
      <c r="C120" t="str">
        <f>日行情按到期月份分类!C120</f>
        <v>豆粕期权M1901-C-3500</v>
      </c>
      <c r="D120">
        <f>日行情按到期月份分类!D120</f>
        <v>1472</v>
      </c>
      <c r="E120">
        <f>日行情按到期月份分类!E120</f>
        <v>10744</v>
      </c>
      <c r="F120">
        <f>日行情按到期月份分类!F120</f>
        <v>-630</v>
      </c>
      <c r="G120">
        <f>日行情按到期月份分类!G120</f>
        <v>18</v>
      </c>
      <c r="I120" t="e">
        <f t="shared" si="110"/>
        <v>#N/A</v>
      </c>
      <c r="J120" t="e">
        <f t="shared" si="70"/>
        <v>#N/A</v>
      </c>
      <c r="K120" t="e">
        <f t="shared" si="71"/>
        <v>#N/A</v>
      </c>
      <c r="L120" t="e">
        <f t="shared" si="72"/>
        <v>#N/A</v>
      </c>
      <c r="M120" t="e">
        <f t="shared" si="73"/>
        <v>#N/A</v>
      </c>
      <c r="N120" t="e">
        <f t="shared" si="111"/>
        <v>#N/A</v>
      </c>
      <c r="O120" t="e">
        <f t="shared" si="112"/>
        <v>#N/A</v>
      </c>
      <c r="P120" t="e">
        <f t="shared" si="113"/>
        <v>#N/A</v>
      </c>
      <c r="Q120" t="e">
        <f t="shared" si="114"/>
        <v>#N/A</v>
      </c>
      <c r="R120" t="e">
        <f t="shared" si="115"/>
        <v>#N/A</v>
      </c>
      <c r="S120" t="e">
        <f t="shared" si="74"/>
        <v>#N/A</v>
      </c>
      <c r="T120" t="e">
        <f t="shared" si="75"/>
        <v>#N/A</v>
      </c>
      <c r="U120" t="e">
        <f t="shared" si="116"/>
        <v>#N/A</v>
      </c>
      <c r="V120" t="e">
        <f t="shared" si="117"/>
        <v>#N/A</v>
      </c>
      <c r="W120" t="e">
        <f t="shared" si="118"/>
        <v>#N/A</v>
      </c>
      <c r="X120" t="e">
        <f t="shared" si="119"/>
        <v>#N/A</v>
      </c>
      <c r="Y120" t="e">
        <f t="shared" si="120"/>
        <v>#N/A</v>
      </c>
      <c r="Z120" t="e">
        <f t="shared" si="121"/>
        <v>#N/A</v>
      </c>
      <c r="AA120" t="e">
        <f t="shared" si="122"/>
        <v>#N/A</v>
      </c>
      <c r="AB120" t="e">
        <f t="shared" si="123"/>
        <v>#N/A</v>
      </c>
      <c r="AC120" t="str">
        <f t="shared" si="76"/>
        <v>3500</v>
      </c>
      <c r="AD120">
        <f t="shared" si="77"/>
        <v>1472</v>
      </c>
      <c r="AE120">
        <f t="shared" si="124"/>
        <v>10744</v>
      </c>
      <c r="AF120">
        <f t="shared" si="125"/>
        <v>-630</v>
      </c>
      <c r="AG120">
        <f t="shared" si="126"/>
        <v>18</v>
      </c>
      <c r="AH120" t="e">
        <f t="shared" si="127"/>
        <v>#N/A</v>
      </c>
      <c r="AI120" t="e">
        <f t="shared" si="128"/>
        <v>#N/A</v>
      </c>
      <c r="AJ120" t="e">
        <f t="shared" si="129"/>
        <v>#N/A</v>
      </c>
      <c r="AK120" t="e">
        <f t="shared" si="130"/>
        <v>#N/A</v>
      </c>
      <c r="AL120" t="e">
        <f t="shared" si="131"/>
        <v>#N/A</v>
      </c>
      <c r="AM120" t="e">
        <f t="shared" si="78"/>
        <v>#N/A</v>
      </c>
      <c r="AN120" t="e">
        <f t="shared" si="79"/>
        <v>#N/A</v>
      </c>
      <c r="AO120" t="e">
        <f t="shared" si="132"/>
        <v>#N/A</v>
      </c>
      <c r="AP120" t="e">
        <f t="shared" si="133"/>
        <v>#N/A</v>
      </c>
      <c r="AQ120" t="e">
        <f t="shared" si="134"/>
        <v>#N/A</v>
      </c>
      <c r="AR120" t="e">
        <f t="shared" si="135"/>
        <v>#N/A</v>
      </c>
      <c r="AS120" t="e">
        <f t="shared" si="136"/>
        <v>#N/A</v>
      </c>
      <c r="AT120" t="e">
        <f t="shared" si="137"/>
        <v>#N/A</v>
      </c>
      <c r="AU120" t="e">
        <f t="shared" si="138"/>
        <v>#N/A</v>
      </c>
      <c r="AV120" t="e">
        <f t="shared" si="139"/>
        <v>#N/A</v>
      </c>
      <c r="AW120" t="e">
        <f t="shared" si="80"/>
        <v>#N/A</v>
      </c>
      <c r="AX120" t="e">
        <f t="shared" si="81"/>
        <v>#N/A</v>
      </c>
      <c r="AY120" t="e">
        <f t="shared" si="82"/>
        <v>#N/A</v>
      </c>
      <c r="AZ120" t="e">
        <f t="shared" si="83"/>
        <v>#N/A</v>
      </c>
      <c r="BA120" t="e">
        <f t="shared" si="84"/>
        <v>#N/A</v>
      </c>
      <c r="BB120" t="e">
        <f t="shared" si="85"/>
        <v>#N/A</v>
      </c>
      <c r="BC120" t="e">
        <f t="shared" si="86"/>
        <v>#N/A</v>
      </c>
      <c r="BD120" t="e">
        <f t="shared" si="87"/>
        <v>#N/A</v>
      </c>
      <c r="BE120" t="e">
        <f t="shared" si="88"/>
        <v>#N/A</v>
      </c>
      <c r="BF120" t="e">
        <f t="shared" si="89"/>
        <v>#N/A</v>
      </c>
      <c r="BG120" t="e">
        <f t="shared" si="90"/>
        <v>#N/A</v>
      </c>
      <c r="BH120" t="e">
        <f t="shared" si="91"/>
        <v>#N/A</v>
      </c>
      <c r="BI120" t="e">
        <f t="shared" si="92"/>
        <v>#N/A</v>
      </c>
      <c r="BJ120" t="e">
        <f t="shared" si="93"/>
        <v>#N/A</v>
      </c>
      <c r="BK120" t="e">
        <f t="shared" si="94"/>
        <v>#N/A</v>
      </c>
      <c r="BL120" t="e">
        <f t="shared" si="95"/>
        <v>#N/A</v>
      </c>
      <c r="BM120" t="e">
        <f t="shared" si="96"/>
        <v>#N/A</v>
      </c>
      <c r="BN120" t="e">
        <f t="shared" si="97"/>
        <v>#N/A</v>
      </c>
      <c r="BO120" t="e">
        <f t="shared" si="98"/>
        <v>#N/A</v>
      </c>
      <c r="BP120" t="e">
        <f t="shared" si="99"/>
        <v>#N/A</v>
      </c>
      <c r="BQ120" t="e">
        <f t="shared" si="100"/>
        <v>#N/A</v>
      </c>
      <c r="BR120" t="e">
        <f t="shared" si="101"/>
        <v>#N/A</v>
      </c>
      <c r="BS120" t="e">
        <f t="shared" si="102"/>
        <v>#N/A</v>
      </c>
      <c r="BT120" t="e">
        <f t="shared" si="103"/>
        <v>#N/A</v>
      </c>
      <c r="BU120" t="e">
        <f t="shared" si="104"/>
        <v>#N/A</v>
      </c>
      <c r="BV120" t="e">
        <f t="shared" si="105"/>
        <v>#N/A</v>
      </c>
      <c r="BW120" t="e">
        <f t="shared" si="106"/>
        <v>#N/A</v>
      </c>
      <c r="BX120" t="e">
        <f t="shared" si="107"/>
        <v>#N/A</v>
      </c>
      <c r="BY120" t="e">
        <f t="shared" si="108"/>
        <v>#N/A</v>
      </c>
      <c r="BZ120" t="e">
        <f t="shared" si="109"/>
        <v>#N/A</v>
      </c>
    </row>
    <row r="121" spans="1:78" x14ac:dyDescent="0.3">
      <c r="A121" t="str">
        <f>日行情按到期月份分类!A121</f>
        <v>C91月</v>
      </c>
      <c r="B121" t="str">
        <f>日行情按到期月份分类!B121</f>
        <v>M1901-C-3550</v>
      </c>
      <c r="C121" t="str">
        <f>日行情按到期月份分类!C121</f>
        <v>豆粕期权M1901-C-3550</v>
      </c>
      <c r="D121">
        <f>日行情按到期月份分类!D121</f>
        <v>1074</v>
      </c>
      <c r="E121">
        <f>日行情按到期月份分类!E121</f>
        <v>7264</v>
      </c>
      <c r="F121">
        <f>日行情按到期月份分类!F121</f>
        <v>640</v>
      </c>
      <c r="G121">
        <f>日行情按到期月份分类!G121</f>
        <v>-22</v>
      </c>
      <c r="I121" t="e">
        <f t="shared" si="110"/>
        <v>#N/A</v>
      </c>
      <c r="J121" t="e">
        <f t="shared" si="70"/>
        <v>#N/A</v>
      </c>
      <c r="K121" t="e">
        <f t="shared" si="71"/>
        <v>#N/A</v>
      </c>
      <c r="L121" t="e">
        <f t="shared" si="72"/>
        <v>#N/A</v>
      </c>
      <c r="M121" t="e">
        <f t="shared" si="73"/>
        <v>#N/A</v>
      </c>
      <c r="N121" t="e">
        <f t="shared" si="111"/>
        <v>#N/A</v>
      </c>
      <c r="O121" t="e">
        <f t="shared" si="112"/>
        <v>#N/A</v>
      </c>
      <c r="P121" t="e">
        <f t="shared" si="113"/>
        <v>#N/A</v>
      </c>
      <c r="Q121" t="e">
        <f t="shared" si="114"/>
        <v>#N/A</v>
      </c>
      <c r="R121" t="e">
        <f t="shared" si="115"/>
        <v>#N/A</v>
      </c>
      <c r="S121" t="e">
        <f t="shared" si="74"/>
        <v>#N/A</v>
      </c>
      <c r="T121" t="e">
        <f t="shared" si="75"/>
        <v>#N/A</v>
      </c>
      <c r="U121" t="e">
        <f t="shared" si="116"/>
        <v>#N/A</v>
      </c>
      <c r="V121" t="e">
        <f t="shared" si="117"/>
        <v>#N/A</v>
      </c>
      <c r="W121" t="e">
        <f t="shared" si="118"/>
        <v>#N/A</v>
      </c>
      <c r="X121" t="e">
        <f t="shared" si="119"/>
        <v>#N/A</v>
      </c>
      <c r="Y121" t="e">
        <f t="shared" si="120"/>
        <v>#N/A</v>
      </c>
      <c r="Z121" t="e">
        <f t="shared" si="121"/>
        <v>#N/A</v>
      </c>
      <c r="AA121" t="e">
        <f t="shared" si="122"/>
        <v>#N/A</v>
      </c>
      <c r="AB121" t="e">
        <f t="shared" si="123"/>
        <v>#N/A</v>
      </c>
      <c r="AC121" t="str">
        <f t="shared" si="76"/>
        <v>3550</v>
      </c>
      <c r="AD121">
        <f t="shared" si="77"/>
        <v>1074</v>
      </c>
      <c r="AE121">
        <f t="shared" si="124"/>
        <v>7264</v>
      </c>
      <c r="AF121">
        <f t="shared" si="125"/>
        <v>640</v>
      </c>
      <c r="AG121">
        <f t="shared" si="126"/>
        <v>-22</v>
      </c>
      <c r="AH121" t="e">
        <f t="shared" si="127"/>
        <v>#N/A</v>
      </c>
      <c r="AI121" t="e">
        <f t="shared" si="128"/>
        <v>#N/A</v>
      </c>
      <c r="AJ121" t="e">
        <f t="shared" si="129"/>
        <v>#N/A</v>
      </c>
      <c r="AK121" t="e">
        <f t="shared" si="130"/>
        <v>#N/A</v>
      </c>
      <c r="AL121" t="e">
        <f t="shared" si="131"/>
        <v>#N/A</v>
      </c>
      <c r="AM121" t="e">
        <f t="shared" si="78"/>
        <v>#N/A</v>
      </c>
      <c r="AN121" t="e">
        <f t="shared" si="79"/>
        <v>#N/A</v>
      </c>
      <c r="AO121" t="e">
        <f t="shared" si="132"/>
        <v>#N/A</v>
      </c>
      <c r="AP121" t="e">
        <f t="shared" si="133"/>
        <v>#N/A</v>
      </c>
      <c r="AQ121" t="e">
        <f t="shared" si="134"/>
        <v>#N/A</v>
      </c>
      <c r="AR121" t="e">
        <f t="shared" si="135"/>
        <v>#N/A</v>
      </c>
      <c r="AS121" t="e">
        <f t="shared" si="136"/>
        <v>#N/A</v>
      </c>
      <c r="AT121" t="e">
        <f t="shared" si="137"/>
        <v>#N/A</v>
      </c>
      <c r="AU121" t="e">
        <f t="shared" si="138"/>
        <v>#N/A</v>
      </c>
      <c r="AV121" t="e">
        <f t="shared" si="139"/>
        <v>#N/A</v>
      </c>
      <c r="AW121" t="e">
        <f t="shared" si="80"/>
        <v>#N/A</v>
      </c>
      <c r="AX121" t="e">
        <f t="shared" si="81"/>
        <v>#N/A</v>
      </c>
      <c r="AY121" t="e">
        <f t="shared" si="82"/>
        <v>#N/A</v>
      </c>
      <c r="AZ121" t="e">
        <f t="shared" si="83"/>
        <v>#N/A</v>
      </c>
      <c r="BA121" t="e">
        <f t="shared" si="84"/>
        <v>#N/A</v>
      </c>
      <c r="BB121" t="e">
        <f t="shared" si="85"/>
        <v>#N/A</v>
      </c>
      <c r="BC121" t="e">
        <f t="shared" si="86"/>
        <v>#N/A</v>
      </c>
      <c r="BD121" t="e">
        <f t="shared" si="87"/>
        <v>#N/A</v>
      </c>
      <c r="BE121" t="e">
        <f t="shared" si="88"/>
        <v>#N/A</v>
      </c>
      <c r="BF121" t="e">
        <f t="shared" si="89"/>
        <v>#N/A</v>
      </c>
      <c r="BG121" t="e">
        <f t="shared" si="90"/>
        <v>#N/A</v>
      </c>
      <c r="BH121" t="e">
        <f t="shared" si="91"/>
        <v>#N/A</v>
      </c>
      <c r="BI121" t="e">
        <f t="shared" si="92"/>
        <v>#N/A</v>
      </c>
      <c r="BJ121" t="e">
        <f t="shared" si="93"/>
        <v>#N/A</v>
      </c>
      <c r="BK121" t="e">
        <f t="shared" si="94"/>
        <v>#N/A</v>
      </c>
      <c r="BL121" t="e">
        <f t="shared" si="95"/>
        <v>#N/A</v>
      </c>
      <c r="BM121" t="e">
        <f t="shared" si="96"/>
        <v>#N/A</v>
      </c>
      <c r="BN121" t="e">
        <f t="shared" si="97"/>
        <v>#N/A</v>
      </c>
      <c r="BO121" t="e">
        <f t="shared" si="98"/>
        <v>#N/A</v>
      </c>
      <c r="BP121" t="e">
        <f t="shared" si="99"/>
        <v>#N/A</v>
      </c>
      <c r="BQ121" t="e">
        <f t="shared" si="100"/>
        <v>#N/A</v>
      </c>
      <c r="BR121" t="e">
        <f t="shared" si="101"/>
        <v>#N/A</v>
      </c>
      <c r="BS121" t="e">
        <f t="shared" si="102"/>
        <v>#N/A</v>
      </c>
      <c r="BT121" t="e">
        <f t="shared" si="103"/>
        <v>#N/A</v>
      </c>
      <c r="BU121" t="e">
        <f t="shared" si="104"/>
        <v>#N/A</v>
      </c>
      <c r="BV121" t="e">
        <f t="shared" si="105"/>
        <v>#N/A</v>
      </c>
      <c r="BW121" t="e">
        <f t="shared" si="106"/>
        <v>#N/A</v>
      </c>
      <c r="BX121" t="e">
        <f t="shared" si="107"/>
        <v>#N/A</v>
      </c>
      <c r="BY121" t="e">
        <f t="shared" si="108"/>
        <v>#N/A</v>
      </c>
      <c r="BZ121" t="e">
        <f t="shared" si="109"/>
        <v>#N/A</v>
      </c>
    </row>
    <row r="122" spans="1:78" x14ac:dyDescent="0.3">
      <c r="A122" t="str">
        <f>日行情按到期月份分类!A122</f>
        <v>C91月</v>
      </c>
      <c r="B122" t="str">
        <f>日行情按到期月份分类!B122</f>
        <v>M1901-C-3600</v>
      </c>
      <c r="C122" t="str">
        <f>日行情按到期月份分类!C122</f>
        <v>豆粕期权M1901-C-3600</v>
      </c>
      <c r="D122">
        <f>日行情按到期月份分类!D122</f>
        <v>812</v>
      </c>
      <c r="E122">
        <f>日行情按到期月份分类!E122</f>
        <v>6980</v>
      </c>
      <c r="F122">
        <f>日行情按到期月份分类!F122</f>
        <v>84</v>
      </c>
      <c r="G122">
        <f>日行情按到期月份分类!G122</f>
        <v>62</v>
      </c>
      <c r="I122" t="e">
        <f t="shared" si="110"/>
        <v>#N/A</v>
      </c>
      <c r="J122" t="e">
        <f t="shared" si="70"/>
        <v>#N/A</v>
      </c>
      <c r="K122" t="e">
        <f t="shared" si="71"/>
        <v>#N/A</v>
      </c>
      <c r="L122" t="e">
        <f t="shared" si="72"/>
        <v>#N/A</v>
      </c>
      <c r="M122" t="e">
        <f t="shared" si="73"/>
        <v>#N/A</v>
      </c>
      <c r="N122" t="e">
        <f t="shared" si="111"/>
        <v>#N/A</v>
      </c>
      <c r="O122" t="e">
        <f t="shared" si="112"/>
        <v>#N/A</v>
      </c>
      <c r="P122" t="e">
        <f t="shared" si="113"/>
        <v>#N/A</v>
      </c>
      <c r="Q122" t="e">
        <f t="shared" si="114"/>
        <v>#N/A</v>
      </c>
      <c r="R122" t="e">
        <f t="shared" si="115"/>
        <v>#N/A</v>
      </c>
      <c r="S122" t="e">
        <f t="shared" si="74"/>
        <v>#N/A</v>
      </c>
      <c r="T122" t="e">
        <f t="shared" si="75"/>
        <v>#N/A</v>
      </c>
      <c r="U122" t="e">
        <f t="shared" si="116"/>
        <v>#N/A</v>
      </c>
      <c r="V122" t="e">
        <f t="shared" si="117"/>
        <v>#N/A</v>
      </c>
      <c r="W122" t="e">
        <f t="shared" si="118"/>
        <v>#N/A</v>
      </c>
      <c r="X122" t="e">
        <f t="shared" si="119"/>
        <v>#N/A</v>
      </c>
      <c r="Y122" t="e">
        <f t="shared" si="120"/>
        <v>#N/A</v>
      </c>
      <c r="Z122" t="e">
        <f t="shared" si="121"/>
        <v>#N/A</v>
      </c>
      <c r="AA122" t="e">
        <f t="shared" si="122"/>
        <v>#N/A</v>
      </c>
      <c r="AB122" t="e">
        <f t="shared" si="123"/>
        <v>#N/A</v>
      </c>
      <c r="AC122" t="str">
        <f t="shared" si="76"/>
        <v>3600</v>
      </c>
      <c r="AD122">
        <f t="shared" si="77"/>
        <v>812</v>
      </c>
      <c r="AE122">
        <f t="shared" si="124"/>
        <v>6980</v>
      </c>
      <c r="AF122">
        <f t="shared" si="125"/>
        <v>84</v>
      </c>
      <c r="AG122">
        <f t="shared" si="126"/>
        <v>62</v>
      </c>
      <c r="AH122" t="e">
        <f t="shared" si="127"/>
        <v>#N/A</v>
      </c>
      <c r="AI122" t="e">
        <f t="shared" si="128"/>
        <v>#N/A</v>
      </c>
      <c r="AJ122" t="e">
        <f t="shared" si="129"/>
        <v>#N/A</v>
      </c>
      <c r="AK122" t="e">
        <f t="shared" si="130"/>
        <v>#N/A</v>
      </c>
      <c r="AL122" t="e">
        <f t="shared" si="131"/>
        <v>#N/A</v>
      </c>
      <c r="AM122" t="e">
        <f t="shared" si="78"/>
        <v>#N/A</v>
      </c>
      <c r="AN122" t="e">
        <f t="shared" si="79"/>
        <v>#N/A</v>
      </c>
      <c r="AO122" t="e">
        <f t="shared" si="132"/>
        <v>#N/A</v>
      </c>
      <c r="AP122" t="e">
        <f t="shared" si="133"/>
        <v>#N/A</v>
      </c>
      <c r="AQ122" t="e">
        <f t="shared" si="134"/>
        <v>#N/A</v>
      </c>
      <c r="AR122" t="e">
        <f t="shared" si="135"/>
        <v>#N/A</v>
      </c>
      <c r="AS122" t="e">
        <f t="shared" si="136"/>
        <v>#N/A</v>
      </c>
      <c r="AT122" t="e">
        <f t="shared" si="137"/>
        <v>#N/A</v>
      </c>
      <c r="AU122" t="e">
        <f t="shared" si="138"/>
        <v>#N/A</v>
      </c>
      <c r="AV122" t="e">
        <f t="shared" si="139"/>
        <v>#N/A</v>
      </c>
      <c r="AW122" t="e">
        <f t="shared" si="80"/>
        <v>#N/A</v>
      </c>
      <c r="AX122" t="e">
        <f t="shared" si="81"/>
        <v>#N/A</v>
      </c>
      <c r="AY122" t="e">
        <f t="shared" si="82"/>
        <v>#N/A</v>
      </c>
      <c r="AZ122" t="e">
        <f t="shared" si="83"/>
        <v>#N/A</v>
      </c>
      <c r="BA122" t="e">
        <f t="shared" si="84"/>
        <v>#N/A</v>
      </c>
      <c r="BB122" t="e">
        <f t="shared" si="85"/>
        <v>#N/A</v>
      </c>
      <c r="BC122" t="e">
        <f t="shared" si="86"/>
        <v>#N/A</v>
      </c>
      <c r="BD122" t="e">
        <f t="shared" si="87"/>
        <v>#N/A</v>
      </c>
      <c r="BE122" t="e">
        <f t="shared" si="88"/>
        <v>#N/A</v>
      </c>
      <c r="BF122" t="e">
        <f t="shared" si="89"/>
        <v>#N/A</v>
      </c>
      <c r="BG122" t="e">
        <f t="shared" si="90"/>
        <v>#N/A</v>
      </c>
      <c r="BH122" t="e">
        <f t="shared" si="91"/>
        <v>#N/A</v>
      </c>
      <c r="BI122" t="e">
        <f t="shared" si="92"/>
        <v>#N/A</v>
      </c>
      <c r="BJ122" t="e">
        <f t="shared" si="93"/>
        <v>#N/A</v>
      </c>
      <c r="BK122" t="e">
        <f t="shared" si="94"/>
        <v>#N/A</v>
      </c>
      <c r="BL122" t="e">
        <f t="shared" si="95"/>
        <v>#N/A</v>
      </c>
      <c r="BM122" t="e">
        <f t="shared" si="96"/>
        <v>#N/A</v>
      </c>
      <c r="BN122" t="e">
        <f t="shared" si="97"/>
        <v>#N/A</v>
      </c>
      <c r="BO122" t="e">
        <f t="shared" si="98"/>
        <v>#N/A</v>
      </c>
      <c r="BP122" t="e">
        <f t="shared" si="99"/>
        <v>#N/A</v>
      </c>
      <c r="BQ122" t="e">
        <f t="shared" si="100"/>
        <v>#N/A</v>
      </c>
      <c r="BR122" t="e">
        <f t="shared" si="101"/>
        <v>#N/A</v>
      </c>
      <c r="BS122" t="e">
        <f t="shared" si="102"/>
        <v>#N/A</v>
      </c>
      <c r="BT122" t="e">
        <f t="shared" si="103"/>
        <v>#N/A</v>
      </c>
      <c r="BU122" t="e">
        <f t="shared" si="104"/>
        <v>#N/A</v>
      </c>
      <c r="BV122" t="e">
        <f t="shared" si="105"/>
        <v>#N/A</v>
      </c>
      <c r="BW122" t="e">
        <f t="shared" si="106"/>
        <v>#N/A</v>
      </c>
      <c r="BX122" t="e">
        <f t="shared" si="107"/>
        <v>#N/A</v>
      </c>
      <c r="BY122" t="e">
        <f t="shared" si="108"/>
        <v>#N/A</v>
      </c>
      <c r="BZ122" t="e">
        <f t="shared" si="109"/>
        <v>#N/A</v>
      </c>
    </row>
    <row r="123" spans="1:78" x14ac:dyDescent="0.3">
      <c r="A123" t="str">
        <f>日行情按到期月份分类!A123</f>
        <v>C91月</v>
      </c>
      <c r="B123" t="str">
        <f>日行情按到期月份分类!B123</f>
        <v>M1901-C-3650</v>
      </c>
      <c r="C123" t="str">
        <f>日行情按到期月份分类!C123</f>
        <v>豆粕期权M1901-C-3650</v>
      </c>
      <c r="D123">
        <f>日行情按到期月份分类!D123</f>
        <v>3998</v>
      </c>
      <c r="E123">
        <f>日行情按到期月份分类!E123</f>
        <v>21618</v>
      </c>
      <c r="F123">
        <f>日行情按到期月份分类!F123</f>
        <v>302</v>
      </c>
      <c r="G123">
        <f>日行情按到期月份分类!G123</f>
        <v>64</v>
      </c>
      <c r="I123" t="e">
        <f t="shared" si="110"/>
        <v>#N/A</v>
      </c>
      <c r="J123" t="e">
        <f t="shared" si="70"/>
        <v>#N/A</v>
      </c>
      <c r="K123" t="e">
        <f t="shared" si="71"/>
        <v>#N/A</v>
      </c>
      <c r="L123" t="e">
        <f t="shared" si="72"/>
        <v>#N/A</v>
      </c>
      <c r="M123" t="e">
        <f t="shared" si="73"/>
        <v>#N/A</v>
      </c>
      <c r="N123" t="e">
        <f t="shared" si="111"/>
        <v>#N/A</v>
      </c>
      <c r="O123" t="e">
        <f t="shared" si="112"/>
        <v>#N/A</v>
      </c>
      <c r="P123" t="e">
        <f t="shared" si="113"/>
        <v>#N/A</v>
      </c>
      <c r="Q123" t="e">
        <f t="shared" si="114"/>
        <v>#N/A</v>
      </c>
      <c r="R123" t="e">
        <f t="shared" si="115"/>
        <v>#N/A</v>
      </c>
      <c r="S123" t="e">
        <f t="shared" si="74"/>
        <v>#N/A</v>
      </c>
      <c r="T123" t="e">
        <f t="shared" si="75"/>
        <v>#N/A</v>
      </c>
      <c r="U123" t="e">
        <f t="shared" si="116"/>
        <v>#N/A</v>
      </c>
      <c r="V123" t="e">
        <f t="shared" si="117"/>
        <v>#N/A</v>
      </c>
      <c r="W123" t="e">
        <f t="shared" si="118"/>
        <v>#N/A</v>
      </c>
      <c r="X123" t="e">
        <f t="shared" si="119"/>
        <v>#N/A</v>
      </c>
      <c r="Y123" t="e">
        <f t="shared" si="120"/>
        <v>#N/A</v>
      </c>
      <c r="Z123" t="e">
        <f t="shared" si="121"/>
        <v>#N/A</v>
      </c>
      <c r="AA123" t="e">
        <f t="shared" si="122"/>
        <v>#N/A</v>
      </c>
      <c r="AB123" t="e">
        <f t="shared" si="123"/>
        <v>#N/A</v>
      </c>
      <c r="AC123" t="str">
        <f t="shared" si="76"/>
        <v>3650</v>
      </c>
      <c r="AD123">
        <f t="shared" si="77"/>
        <v>3998</v>
      </c>
      <c r="AE123">
        <f t="shared" si="124"/>
        <v>21618</v>
      </c>
      <c r="AF123">
        <f t="shared" si="125"/>
        <v>302</v>
      </c>
      <c r="AG123">
        <f t="shared" si="126"/>
        <v>64</v>
      </c>
      <c r="AH123" t="e">
        <f t="shared" si="127"/>
        <v>#N/A</v>
      </c>
      <c r="AI123" t="e">
        <f t="shared" si="128"/>
        <v>#N/A</v>
      </c>
      <c r="AJ123" t="e">
        <f t="shared" si="129"/>
        <v>#N/A</v>
      </c>
      <c r="AK123" t="e">
        <f t="shared" si="130"/>
        <v>#N/A</v>
      </c>
      <c r="AL123" t="e">
        <f t="shared" si="131"/>
        <v>#N/A</v>
      </c>
      <c r="AM123" t="e">
        <f t="shared" si="78"/>
        <v>#N/A</v>
      </c>
      <c r="AN123" t="e">
        <f t="shared" si="79"/>
        <v>#N/A</v>
      </c>
      <c r="AO123" t="e">
        <f t="shared" si="132"/>
        <v>#N/A</v>
      </c>
      <c r="AP123" t="e">
        <f t="shared" si="133"/>
        <v>#N/A</v>
      </c>
      <c r="AQ123" t="e">
        <f t="shared" si="134"/>
        <v>#N/A</v>
      </c>
      <c r="AR123" t="e">
        <f t="shared" si="135"/>
        <v>#N/A</v>
      </c>
      <c r="AS123" t="e">
        <f t="shared" si="136"/>
        <v>#N/A</v>
      </c>
      <c r="AT123" t="e">
        <f t="shared" si="137"/>
        <v>#N/A</v>
      </c>
      <c r="AU123" t="e">
        <f t="shared" si="138"/>
        <v>#N/A</v>
      </c>
      <c r="AV123" t="e">
        <f t="shared" si="139"/>
        <v>#N/A</v>
      </c>
      <c r="AW123" t="e">
        <f t="shared" si="80"/>
        <v>#N/A</v>
      </c>
      <c r="AX123" t="e">
        <f t="shared" si="81"/>
        <v>#N/A</v>
      </c>
      <c r="AY123" t="e">
        <f t="shared" si="82"/>
        <v>#N/A</v>
      </c>
      <c r="AZ123" t="e">
        <f t="shared" si="83"/>
        <v>#N/A</v>
      </c>
      <c r="BA123" t="e">
        <f t="shared" si="84"/>
        <v>#N/A</v>
      </c>
      <c r="BB123" t="e">
        <f t="shared" si="85"/>
        <v>#N/A</v>
      </c>
      <c r="BC123" t="e">
        <f t="shared" si="86"/>
        <v>#N/A</v>
      </c>
      <c r="BD123" t="e">
        <f t="shared" si="87"/>
        <v>#N/A</v>
      </c>
      <c r="BE123" t="e">
        <f t="shared" si="88"/>
        <v>#N/A</v>
      </c>
      <c r="BF123" t="e">
        <f t="shared" si="89"/>
        <v>#N/A</v>
      </c>
      <c r="BG123" t="e">
        <f t="shared" si="90"/>
        <v>#N/A</v>
      </c>
      <c r="BH123" t="e">
        <f t="shared" si="91"/>
        <v>#N/A</v>
      </c>
      <c r="BI123" t="e">
        <f t="shared" si="92"/>
        <v>#N/A</v>
      </c>
      <c r="BJ123" t="e">
        <f t="shared" si="93"/>
        <v>#N/A</v>
      </c>
      <c r="BK123" t="e">
        <f t="shared" si="94"/>
        <v>#N/A</v>
      </c>
      <c r="BL123" t="e">
        <f t="shared" si="95"/>
        <v>#N/A</v>
      </c>
      <c r="BM123" t="e">
        <f t="shared" si="96"/>
        <v>#N/A</v>
      </c>
      <c r="BN123" t="e">
        <f t="shared" si="97"/>
        <v>#N/A</v>
      </c>
      <c r="BO123" t="e">
        <f t="shared" si="98"/>
        <v>#N/A</v>
      </c>
      <c r="BP123" t="e">
        <f t="shared" si="99"/>
        <v>#N/A</v>
      </c>
      <c r="BQ123" t="e">
        <f t="shared" si="100"/>
        <v>#N/A</v>
      </c>
      <c r="BR123" t="e">
        <f t="shared" si="101"/>
        <v>#N/A</v>
      </c>
      <c r="BS123" t="e">
        <f t="shared" si="102"/>
        <v>#N/A</v>
      </c>
      <c r="BT123" t="e">
        <f t="shared" si="103"/>
        <v>#N/A</v>
      </c>
      <c r="BU123" t="e">
        <f t="shared" si="104"/>
        <v>#N/A</v>
      </c>
      <c r="BV123" t="e">
        <f t="shared" si="105"/>
        <v>#N/A</v>
      </c>
      <c r="BW123" t="e">
        <f t="shared" si="106"/>
        <v>#N/A</v>
      </c>
      <c r="BX123" t="e">
        <f t="shared" si="107"/>
        <v>#N/A</v>
      </c>
      <c r="BY123" t="e">
        <f t="shared" si="108"/>
        <v>#N/A</v>
      </c>
      <c r="BZ123" t="e">
        <f t="shared" si="109"/>
        <v>#N/A</v>
      </c>
    </row>
    <row r="124" spans="1:78" x14ac:dyDescent="0.3">
      <c r="A124" t="str">
        <f>日行情按到期月份分类!A124</f>
        <v>P91月</v>
      </c>
      <c r="B124" t="str">
        <f>日行情按到期月份分类!B124</f>
        <v>M1901-P-2500</v>
      </c>
      <c r="C124" t="str">
        <f>日行情按到期月份分类!C124</f>
        <v>豆粕期权M1901-P-2500</v>
      </c>
      <c r="D124">
        <f>日行情按到期月份分类!D124</f>
        <v>368</v>
      </c>
      <c r="E124">
        <f>日行情按到期月份分类!E124</f>
        <v>5858</v>
      </c>
      <c r="F124">
        <f>日行情按到期月份分类!F124</f>
        <v>226</v>
      </c>
      <c r="G124">
        <f>日行情按到期月份分类!G124</f>
        <v>278</v>
      </c>
      <c r="I124" t="e">
        <f t="shared" si="110"/>
        <v>#N/A</v>
      </c>
      <c r="J124" t="e">
        <f t="shared" si="70"/>
        <v>#N/A</v>
      </c>
      <c r="K124" t="e">
        <f t="shared" si="71"/>
        <v>#N/A</v>
      </c>
      <c r="L124" t="e">
        <f t="shared" si="72"/>
        <v>#N/A</v>
      </c>
      <c r="M124" t="e">
        <f t="shared" si="73"/>
        <v>#N/A</v>
      </c>
      <c r="N124" t="e">
        <f t="shared" si="111"/>
        <v>#N/A</v>
      </c>
      <c r="O124" t="e">
        <f t="shared" si="112"/>
        <v>#N/A</v>
      </c>
      <c r="P124" t="e">
        <f t="shared" si="113"/>
        <v>#N/A</v>
      </c>
      <c r="Q124" t="e">
        <f t="shared" si="114"/>
        <v>#N/A</v>
      </c>
      <c r="R124" t="e">
        <f t="shared" si="115"/>
        <v>#N/A</v>
      </c>
      <c r="S124" t="e">
        <f t="shared" si="74"/>
        <v>#N/A</v>
      </c>
      <c r="T124" t="e">
        <f t="shared" si="75"/>
        <v>#N/A</v>
      </c>
      <c r="U124" t="e">
        <f t="shared" si="116"/>
        <v>#N/A</v>
      </c>
      <c r="V124" t="e">
        <f t="shared" si="117"/>
        <v>#N/A</v>
      </c>
      <c r="W124" t="e">
        <f t="shared" si="118"/>
        <v>#N/A</v>
      </c>
      <c r="X124" t="e">
        <f t="shared" si="119"/>
        <v>#N/A</v>
      </c>
      <c r="Y124" t="e">
        <f t="shared" si="120"/>
        <v>#N/A</v>
      </c>
      <c r="Z124" t="e">
        <f t="shared" si="121"/>
        <v>#N/A</v>
      </c>
      <c r="AA124" t="e">
        <f t="shared" si="122"/>
        <v>#N/A</v>
      </c>
      <c r="AB124" t="e">
        <f t="shared" si="123"/>
        <v>#N/A</v>
      </c>
      <c r="AC124" t="e">
        <f t="shared" si="76"/>
        <v>#N/A</v>
      </c>
      <c r="AD124" t="e">
        <f t="shared" si="77"/>
        <v>#N/A</v>
      </c>
      <c r="AE124" t="e">
        <f t="shared" si="124"/>
        <v>#N/A</v>
      </c>
      <c r="AF124" t="e">
        <f t="shared" si="125"/>
        <v>#N/A</v>
      </c>
      <c r="AG124" t="e">
        <f t="shared" si="126"/>
        <v>#N/A</v>
      </c>
      <c r="AH124" t="str">
        <f t="shared" si="127"/>
        <v>2500</v>
      </c>
      <c r="AI124">
        <f t="shared" si="128"/>
        <v>368</v>
      </c>
      <c r="AJ124">
        <f t="shared" si="129"/>
        <v>5858</v>
      </c>
      <c r="AK124">
        <f t="shared" si="130"/>
        <v>226</v>
      </c>
      <c r="AL124">
        <f t="shared" si="131"/>
        <v>278</v>
      </c>
      <c r="AM124" t="e">
        <f t="shared" si="78"/>
        <v>#N/A</v>
      </c>
      <c r="AN124" t="e">
        <f t="shared" si="79"/>
        <v>#N/A</v>
      </c>
      <c r="AO124" t="e">
        <f t="shared" si="132"/>
        <v>#N/A</v>
      </c>
      <c r="AP124" t="e">
        <f t="shared" si="133"/>
        <v>#N/A</v>
      </c>
      <c r="AQ124" t="e">
        <f t="shared" si="134"/>
        <v>#N/A</v>
      </c>
      <c r="AR124" t="e">
        <f t="shared" si="135"/>
        <v>#N/A</v>
      </c>
      <c r="AS124" t="e">
        <f t="shared" si="136"/>
        <v>#N/A</v>
      </c>
      <c r="AT124" t="e">
        <f t="shared" si="137"/>
        <v>#N/A</v>
      </c>
      <c r="AU124" t="e">
        <f t="shared" si="138"/>
        <v>#N/A</v>
      </c>
      <c r="AV124" t="e">
        <f t="shared" si="139"/>
        <v>#N/A</v>
      </c>
      <c r="AW124" t="e">
        <f t="shared" si="80"/>
        <v>#N/A</v>
      </c>
      <c r="AX124" t="e">
        <f t="shared" si="81"/>
        <v>#N/A</v>
      </c>
      <c r="AY124" t="e">
        <f t="shared" si="82"/>
        <v>#N/A</v>
      </c>
      <c r="AZ124" t="e">
        <f t="shared" si="83"/>
        <v>#N/A</v>
      </c>
      <c r="BA124" t="e">
        <f t="shared" si="84"/>
        <v>#N/A</v>
      </c>
      <c r="BB124" t="e">
        <f t="shared" si="85"/>
        <v>#N/A</v>
      </c>
      <c r="BC124" t="e">
        <f t="shared" si="86"/>
        <v>#N/A</v>
      </c>
      <c r="BD124" t="e">
        <f t="shared" si="87"/>
        <v>#N/A</v>
      </c>
      <c r="BE124" t="e">
        <f t="shared" si="88"/>
        <v>#N/A</v>
      </c>
      <c r="BF124" t="e">
        <f t="shared" si="89"/>
        <v>#N/A</v>
      </c>
      <c r="BG124" t="e">
        <f t="shared" si="90"/>
        <v>#N/A</v>
      </c>
      <c r="BH124" t="e">
        <f t="shared" si="91"/>
        <v>#N/A</v>
      </c>
      <c r="BI124" t="e">
        <f t="shared" si="92"/>
        <v>#N/A</v>
      </c>
      <c r="BJ124" t="e">
        <f t="shared" si="93"/>
        <v>#N/A</v>
      </c>
      <c r="BK124" t="e">
        <f t="shared" si="94"/>
        <v>#N/A</v>
      </c>
      <c r="BL124" t="e">
        <f t="shared" si="95"/>
        <v>#N/A</v>
      </c>
      <c r="BM124" t="e">
        <f t="shared" si="96"/>
        <v>#N/A</v>
      </c>
      <c r="BN124" t="e">
        <f t="shared" si="97"/>
        <v>#N/A</v>
      </c>
      <c r="BO124" t="e">
        <f t="shared" si="98"/>
        <v>#N/A</v>
      </c>
      <c r="BP124" t="e">
        <f t="shared" si="99"/>
        <v>#N/A</v>
      </c>
      <c r="BQ124" t="e">
        <f t="shared" si="100"/>
        <v>#N/A</v>
      </c>
      <c r="BR124" t="e">
        <f t="shared" si="101"/>
        <v>#N/A</v>
      </c>
      <c r="BS124" t="e">
        <f t="shared" si="102"/>
        <v>#N/A</v>
      </c>
      <c r="BT124" t="e">
        <f t="shared" si="103"/>
        <v>#N/A</v>
      </c>
      <c r="BU124" t="e">
        <f t="shared" si="104"/>
        <v>#N/A</v>
      </c>
      <c r="BV124" t="e">
        <f t="shared" si="105"/>
        <v>#N/A</v>
      </c>
      <c r="BW124" t="e">
        <f t="shared" si="106"/>
        <v>#N/A</v>
      </c>
      <c r="BX124" t="e">
        <f t="shared" si="107"/>
        <v>#N/A</v>
      </c>
      <c r="BY124" t="e">
        <f t="shared" si="108"/>
        <v>#N/A</v>
      </c>
      <c r="BZ124" t="e">
        <f t="shared" si="109"/>
        <v>#N/A</v>
      </c>
    </row>
    <row r="125" spans="1:78" x14ac:dyDescent="0.3">
      <c r="A125" t="str">
        <f>日行情按到期月份分类!A125</f>
        <v>P91月</v>
      </c>
      <c r="B125" t="str">
        <f>日行情按到期月份分类!B125</f>
        <v>M1901-P-2550</v>
      </c>
      <c r="C125" t="str">
        <f>日行情按到期月份分类!C125</f>
        <v>豆粕期权M1901-P-2550</v>
      </c>
      <c r="D125">
        <f>日行情按到期月份分类!D125</f>
        <v>234</v>
      </c>
      <c r="E125">
        <f>日行情按到期月份分类!E125</f>
        <v>1402</v>
      </c>
      <c r="F125">
        <f>日行情按到期月份分类!F125</f>
        <v>80</v>
      </c>
      <c r="G125">
        <f>日行情按到期月份分类!G125</f>
        <v>-16</v>
      </c>
      <c r="I125" t="e">
        <f t="shared" si="110"/>
        <v>#N/A</v>
      </c>
      <c r="J125" t="e">
        <f t="shared" si="70"/>
        <v>#N/A</v>
      </c>
      <c r="K125" t="e">
        <f t="shared" si="71"/>
        <v>#N/A</v>
      </c>
      <c r="L125" t="e">
        <f t="shared" si="72"/>
        <v>#N/A</v>
      </c>
      <c r="M125" t="e">
        <f t="shared" si="73"/>
        <v>#N/A</v>
      </c>
      <c r="N125" t="e">
        <f t="shared" si="111"/>
        <v>#N/A</v>
      </c>
      <c r="O125" t="e">
        <f t="shared" si="112"/>
        <v>#N/A</v>
      </c>
      <c r="P125" t="e">
        <f t="shared" si="113"/>
        <v>#N/A</v>
      </c>
      <c r="Q125" t="e">
        <f t="shared" si="114"/>
        <v>#N/A</v>
      </c>
      <c r="R125" t="e">
        <f t="shared" si="115"/>
        <v>#N/A</v>
      </c>
      <c r="S125" t="e">
        <f t="shared" si="74"/>
        <v>#N/A</v>
      </c>
      <c r="T125" t="e">
        <f t="shared" si="75"/>
        <v>#N/A</v>
      </c>
      <c r="U125" t="e">
        <f t="shared" si="116"/>
        <v>#N/A</v>
      </c>
      <c r="V125" t="e">
        <f t="shared" si="117"/>
        <v>#N/A</v>
      </c>
      <c r="W125" t="e">
        <f t="shared" si="118"/>
        <v>#N/A</v>
      </c>
      <c r="X125" t="e">
        <f t="shared" si="119"/>
        <v>#N/A</v>
      </c>
      <c r="Y125" t="e">
        <f t="shared" si="120"/>
        <v>#N/A</v>
      </c>
      <c r="Z125" t="e">
        <f t="shared" si="121"/>
        <v>#N/A</v>
      </c>
      <c r="AA125" t="e">
        <f t="shared" si="122"/>
        <v>#N/A</v>
      </c>
      <c r="AB125" t="e">
        <f t="shared" si="123"/>
        <v>#N/A</v>
      </c>
      <c r="AC125" t="e">
        <f t="shared" si="76"/>
        <v>#N/A</v>
      </c>
      <c r="AD125" t="e">
        <f t="shared" si="77"/>
        <v>#N/A</v>
      </c>
      <c r="AE125" t="e">
        <f t="shared" si="124"/>
        <v>#N/A</v>
      </c>
      <c r="AF125" t="e">
        <f t="shared" si="125"/>
        <v>#N/A</v>
      </c>
      <c r="AG125" t="e">
        <f t="shared" si="126"/>
        <v>#N/A</v>
      </c>
      <c r="AH125" t="str">
        <f t="shared" si="127"/>
        <v>2550</v>
      </c>
      <c r="AI125">
        <f t="shared" si="128"/>
        <v>234</v>
      </c>
      <c r="AJ125">
        <f t="shared" si="129"/>
        <v>1402</v>
      </c>
      <c r="AK125">
        <f t="shared" si="130"/>
        <v>80</v>
      </c>
      <c r="AL125">
        <f t="shared" si="131"/>
        <v>-16</v>
      </c>
      <c r="AM125" t="e">
        <f t="shared" si="78"/>
        <v>#N/A</v>
      </c>
      <c r="AN125" t="e">
        <f t="shared" si="79"/>
        <v>#N/A</v>
      </c>
      <c r="AO125" t="e">
        <f t="shared" si="132"/>
        <v>#N/A</v>
      </c>
      <c r="AP125" t="e">
        <f t="shared" si="133"/>
        <v>#N/A</v>
      </c>
      <c r="AQ125" t="e">
        <f t="shared" si="134"/>
        <v>#N/A</v>
      </c>
      <c r="AR125" t="e">
        <f t="shared" si="135"/>
        <v>#N/A</v>
      </c>
      <c r="AS125" t="e">
        <f t="shared" si="136"/>
        <v>#N/A</v>
      </c>
      <c r="AT125" t="e">
        <f t="shared" si="137"/>
        <v>#N/A</v>
      </c>
      <c r="AU125" t="e">
        <f t="shared" si="138"/>
        <v>#N/A</v>
      </c>
      <c r="AV125" t="e">
        <f t="shared" si="139"/>
        <v>#N/A</v>
      </c>
      <c r="AW125" t="e">
        <f t="shared" si="80"/>
        <v>#N/A</v>
      </c>
      <c r="AX125" t="e">
        <f t="shared" si="81"/>
        <v>#N/A</v>
      </c>
      <c r="AY125" t="e">
        <f t="shared" si="82"/>
        <v>#N/A</v>
      </c>
      <c r="AZ125" t="e">
        <f t="shared" si="83"/>
        <v>#N/A</v>
      </c>
      <c r="BA125" t="e">
        <f t="shared" si="84"/>
        <v>#N/A</v>
      </c>
      <c r="BB125" t="e">
        <f t="shared" si="85"/>
        <v>#N/A</v>
      </c>
      <c r="BC125" t="e">
        <f t="shared" si="86"/>
        <v>#N/A</v>
      </c>
      <c r="BD125" t="e">
        <f t="shared" si="87"/>
        <v>#N/A</v>
      </c>
      <c r="BE125" t="e">
        <f t="shared" si="88"/>
        <v>#N/A</v>
      </c>
      <c r="BF125" t="e">
        <f t="shared" si="89"/>
        <v>#N/A</v>
      </c>
      <c r="BG125" t="e">
        <f t="shared" si="90"/>
        <v>#N/A</v>
      </c>
      <c r="BH125" t="e">
        <f t="shared" si="91"/>
        <v>#N/A</v>
      </c>
      <c r="BI125" t="e">
        <f t="shared" si="92"/>
        <v>#N/A</v>
      </c>
      <c r="BJ125" t="e">
        <f t="shared" si="93"/>
        <v>#N/A</v>
      </c>
      <c r="BK125" t="e">
        <f t="shared" si="94"/>
        <v>#N/A</v>
      </c>
      <c r="BL125" t="e">
        <f t="shared" si="95"/>
        <v>#N/A</v>
      </c>
      <c r="BM125" t="e">
        <f t="shared" si="96"/>
        <v>#N/A</v>
      </c>
      <c r="BN125" t="e">
        <f t="shared" si="97"/>
        <v>#N/A</v>
      </c>
      <c r="BO125" t="e">
        <f t="shared" si="98"/>
        <v>#N/A</v>
      </c>
      <c r="BP125" t="e">
        <f t="shared" si="99"/>
        <v>#N/A</v>
      </c>
      <c r="BQ125" t="e">
        <f t="shared" si="100"/>
        <v>#N/A</v>
      </c>
      <c r="BR125" t="e">
        <f t="shared" si="101"/>
        <v>#N/A</v>
      </c>
      <c r="BS125" t="e">
        <f t="shared" si="102"/>
        <v>#N/A</v>
      </c>
      <c r="BT125" t="e">
        <f t="shared" si="103"/>
        <v>#N/A</v>
      </c>
      <c r="BU125" t="e">
        <f t="shared" si="104"/>
        <v>#N/A</v>
      </c>
      <c r="BV125" t="e">
        <f t="shared" si="105"/>
        <v>#N/A</v>
      </c>
      <c r="BW125" t="e">
        <f t="shared" si="106"/>
        <v>#N/A</v>
      </c>
      <c r="BX125" t="e">
        <f t="shared" si="107"/>
        <v>#N/A</v>
      </c>
      <c r="BY125" t="e">
        <f t="shared" si="108"/>
        <v>#N/A</v>
      </c>
      <c r="BZ125" t="e">
        <f t="shared" si="109"/>
        <v>#N/A</v>
      </c>
    </row>
    <row r="126" spans="1:78" x14ac:dyDescent="0.3">
      <c r="A126" t="str">
        <f>日行情按到期月份分类!A126</f>
        <v>P91月</v>
      </c>
      <c r="B126" t="str">
        <f>日行情按到期月份分类!B126</f>
        <v>M1901-P-2600</v>
      </c>
      <c r="C126" t="str">
        <f>日行情按到期月份分类!C126</f>
        <v>豆粕期权M1901-P-2600</v>
      </c>
      <c r="D126">
        <f>日行情按到期月份分类!D126</f>
        <v>366</v>
      </c>
      <c r="E126">
        <f>日行情按到期月份分类!E126</f>
        <v>2212</v>
      </c>
      <c r="F126">
        <f>日行情按到期月份分类!F126</f>
        <v>-354</v>
      </c>
      <c r="G126">
        <f>日行情按到期月份分类!G126</f>
        <v>-46</v>
      </c>
      <c r="I126" t="e">
        <f t="shared" si="110"/>
        <v>#N/A</v>
      </c>
      <c r="J126" t="e">
        <f t="shared" si="70"/>
        <v>#N/A</v>
      </c>
      <c r="K126" t="e">
        <f t="shared" si="71"/>
        <v>#N/A</v>
      </c>
      <c r="L126" t="e">
        <f t="shared" si="72"/>
        <v>#N/A</v>
      </c>
      <c r="M126" t="e">
        <f t="shared" si="73"/>
        <v>#N/A</v>
      </c>
      <c r="N126" t="e">
        <f t="shared" si="111"/>
        <v>#N/A</v>
      </c>
      <c r="O126" t="e">
        <f t="shared" si="112"/>
        <v>#N/A</v>
      </c>
      <c r="P126" t="e">
        <f t="shared" si="113"/>
        <v>#N/A</v>
      </c>
      <c r="Q126" t="e">
        <f t="shared" si="114"/>
        <v>#N/A</v>
      </c>
      <c r="R126" t="e">
        <f t="shared" si="115"/>
        <v>#N/A</v>
      </c>
      <c r="S126" t="e">
        <f t="shared" si="74"/>
        <v>#N/A</v>
      </c>
      <c r="T126" t="e">
        <f t="shared" si="75"/>
        <v>#N/A</v>
      </c>
      <c r="U126" t="e">
        <f t="shared" si="116"/>
        <v>#N/A</v>
      </c>
      <c r="V126" t="e">
        <f t="shared" si="117"/>
        <v>#N/A</v>
      </c>
      <c r="W126" t="e">
        <f t="shared" si="118"/>
        <v>#N/A</v>
      </c>
      <c r="X126" t="e">
        <f t="shared" si="119"/>
        <v>#N/A</v>
      </c>
      <c r="Y126" t="e">
        <f t="shared" si="120"/>
        <v>#N/A</v>
      </c>
      <c r="Z126" t="e">
        <f t="shared" si="121"/>
        <v>#N/A</v>
      </c>
      <c r="AA126" t="e">
        <f t="shared" si="122"/>
        <v>#N/A</v>
      </c>
      <c r="AB126" t="e">
        <f t="shared" si="123"/>
        <v>#N/A</v>
      </c>
      <c r="AC126" t="e">
        <f t="shared" si="76"/>
        <v>#N/A</v>
      </c>
      <c r="AD126" t="e">
        <f t="shared" si="77"/>
        <v>#N/A</v>
      </c>
      <c r="AE126" t="e">
        <f t="shared" si="124"/>
        <v>#N/A</v>
      </c>
      <c r="AF126" t="e">
        <f t="shared" si="125"/>
        <v>#N/A</v>
      </c>
      <c r="AG126" t="e">
        <f t="shared" si="126"/>
        <v>#N/A</v>
      </c>
      <c r="AH126" t="str">
        <f t="shared" si="127"/>
        <v>2600</v>
      </c>
      <c r="AI126">
        <f t="shared" si="128"/>
        <v>366</v>
      </c>
      <c r="AJ126">
        <f t="shared" si="129"/>
        <v>2212</v>
      </c>
      <c r="AK126">
        <f t="shared" si="130"/>
        <v>-354</v>
      </c>
      <c r="AL126">
        <f t="shared" si="131"/>
        <v>-46</v>
      </c>
      <c r="AM126" t="e">
        <f t="shared" si="78"/>
        <v>#N/A</v>
      </c>
      <c r="AN126" t="e">
        <f t="shared" si="79"/>
        <v>#N/A</v>
      </c>
      <c r="AO126" t="e">
        <f t="shared" si="132"/>
        <v>#N/A</v>
      </c>
      <c r="AP126" t="e">
        <f t="shared" si="133"/>
        <v>#N/A</v>
      </c>
      <c r="AQ126" t="e">
        <f t="shared" si="134"/>
        <v>#N/A</v>
      </c>
      <c r="AR126" t="e">
        <f t="shared" si="135"/>
        <v>#N/A</v>
      </c>
      <c r="AS126" t="e">
        <f t="shared" si="136"/>
        <v>#N/A</v>
      </c>
      <c r="AT126" t="e">
        <f t="shared" si="137"/>
        <v>#N/A</v>
      </c>
      <c r="AU126" t="e">
        <f t="shared" si="138"/>
        <v>#N/A</v>
      </c>
      <c r="AV126" t="e">
        <f t="shared" si="139"/>
        <v>#N/A</v>
      </c>
      <c r="AW126" t="e">
        <f t="shared" si="80"/>
        <v>#N/A</v>
      </c>
      <c r="AX126" t="e">
        <f t="shared" si="81"/>
        <v>#N/A</v>
      </c>
      <c r="AY126" t="e">
        <f t="shared" si="82"/>
        <v>#N/A</v>
      </c>
      <c r="AZ126" t="e">
        <f t="shared" si="83"/>
        <v>#N/A</v>
      </c>
      <c r="BA126" t="e">
        <f t="shared" si="84"/>
        <v>#N/A</v>
      </c>
      <c r="BB126" t="e">
        <f t="shared" si="85"/>
        <v>#N/A</v>
      </c>
      <c r="BC126" t="e">
        <f t="shared" si="86"/>
        <v>#N/A</v>
      </c>
      <c r="BD126" t="e">
        <f t="shared" si="87"/>
        <v>#N/A</v>
      </c>
      <c r="BE126" t="e">
        <f t="shared" si="88"/>
        <v>#N/A</v>
      </c>
      <c r="BF126" t="e">
        <f t="shared" si="89"/>
        <v>#N/A</v>
      </c>
      <c r="BG126" t="e">
        <f t="shared" si="90"/>
        <v>#N/A</v>
      </c>
      <c r="BH126" t="e">
        <f t="shared" si="91"/>
        <v>#N/A</v>
      </c>
      <c r="BI126" t="e">
        <f t="shared" si="92"/>
        <v>#N/A</v>
      </c>
      <c r="BJ126" t="e">
        <f t="shared" si="93"/>
        <v>#N/A</v>
      </c>
      <c r="BK126" t="e">
        <f t="shared" si="94"/>
        <v>#N/A</v>
      </c>
      <c r="BL126" t="e">
        <f t="shared" si="95"/>
        <v>#N/A</v>
      </c>
      <c r="BM126" t="e">
        <f t="shared" si="96"/>
        <v>#N/A</v>
      </c>
      <c r="BN126" t="e">
        <f t="shared" si="97"/>
        <v>#N/A</v>
      </c>
      <c r="BO126" t="e">
        <f t="shared" si="98"/>
        <v>#N/A</v>
      </c>
      <c r="BP126" t="e">
        <f t="shared" si="99"/>
        <v>#N/A</v>
      </c>
      <c r="BQ126" t="e">
        <f t="shared" si="100"/>
        <v>#N/A</v>
      </c>
      <c r="BR126" t="e">
        <f t="shared" si="101"/>
        <v>#N/A</v>
      </c>
      <c r="BS126" t="e">
        <f t="shared" si="102"/>
        <v>#N/A</v>
      </c>
      <c r="BT126" t="e">
        <f t="shared" si="103"/>
        <v>#N/A</v>
      </c>
      <c r="BU126" t="e">
        <f t="shared" si="104"/>
        <v>#N/A</v>
      </c>
      <c r="BV126" t="e">
        <f t="shared" si="105"/>
        <v>#N/A</v>
      </c>
      <c r="BW126" t="e">
        <f t="shared" si="106"/>
        <v>#N/A</v>
      </c>
      <c r="BX126" t="e">
        <f t="shared" si="107"/>
        <v>#N/A</v>
      </c>
      <c r="BY126" t="e">
        <f t="shared" si="108"/>
        <v>#N/A</v>
      </c>
      <c r="BZ126" t="e">
        <f t="shared" si="109"/>
        <v>#N/A</v>
      </c>
    </row>
    <row r="127" spans="1:78" x14ac:dyDescent="0.3">
      <c r="A127" t="str">
        <f>日行情按到期月份分类!A127</f>
        <v>P91月</v>
      </c>
      <c r="B127" t="str">
        <f>日行情按到期月份分类!B127</f>
        <v>M1901-P-2650</v>
      </c>
      <c r="C127" t="str">
        <f>日行情按到期月份分类!C127</f>
        <v>豆粕期权M1901-P-2650</v>
      </c>
      <c r="D127">
        <f>日行情按到期月份分类!D127</f>
        <v>352</v>
      </c>
      <c r="E127">
        <f>日行情按到期月份分类!E127</f>
        <v>3454</v>
      </c>
      <c r="F127">
        <f>日行情按到期月份分类!F127</f>
        <v>2</v>
      </c>
      <c r="G127">
        <f>日行情按到期月份分类!G127</f>
        <v>30</v>
      </c>
      <c r="I127" t="e">
        <f t="shared" si="110"/>
        <v>#N/A</v>
      </c>
      <c r="J127" t="e">
        <f t="shared" si="70"/>
        <v>#N/A</v>
      </c>
      <c r="K127" t="e">
        <f t="shared" si="71"/>
        <v>#N/A</v>
      </c>
      <c r="L127" t="e">
        <f t="shared" si="72"/>
        <v>#N/A</v>
      </c>
      <c r="M127" t="e">
        <f t="shared" si="73"/>
        <v>#N/A</v>
      </c>
      <c r="N127" t="e">
        <f t="shared" si="111"/>
        <v>#N/A</v>
      </c>
      <c r="O127" t="e">
        <f t="shared" si="112"/>
        <v>#N/A</v>
      </c>
      <c r="P127" t="e">
        <f t="shared" si="113"/>
        <v>#N/A</v>
      </c>
      <c r="Q127" t="e">
        <f t="shared" si="114"/>
        <v>#N/A</v>
      </c>
      <c r="R127" t="e">
        <f t="shared" si="115"/>
        <v>#N/A</v>
      </c>
      <c r="S127" t="e">
        <f t="shared" si="74"/>
        <v>#N/A</v>
      </c>
      <c r="T127" t="e">
        <f t="shared" si="75"/>
        <v>#N/A</v>
      </c>
      <c r="U127" t="e">
        <f t="shared" si="116"/>
        <v>#N/A</v>
      </c>
      <c r="V127" t="e">
        <f t="shared" si="117"/>
        <v>#N/A</v>
      </c>
      <c r="W127" t="e">
        <f t="shared" si="118"/>
        <v>#N/A</v>
      </c>
      <c r="X127" t="e">
        <f t="shared" si="119"/>
        <v>#N/A</v>
      </c>
      <c r="Y127" t="e">
        <f t="shared" si="120"/>
        <v>#N/A</v>
      </c>
      <c r="Z127" t="e">
        <f t="shared" si="121"/>
        <v>#N/A</v>
      </c>
      <c r="AA127" t="e">
        <f t="shared" si="122"/>
        <v>#N/A</v>
      </c>
      <c r="AB127" t="e">
        <f t="shared" si="123"/>
        <v>#N/A</v>
      </c>
      <c r="AC127" t="e">
        <f t="shared" si="76"/>
        <v>#N/A</v>
      </c>
      <c r="AD127" t="e">
        <f t="shared" si="77"/>
        <v>#N/A</v>
      </c>
      <c r="AE127" t="e">
        <f t="shared" si="124"/>
        <v>#N/A</v>
      </c>
      <c r="AF127" t="e">
        <f t="shared" si="125"/>
        <v>#N/A</v>
      </c>
      <c r="AG127" t="e">
        <f t="shared" si="126"/>
        <v>#N/A</v>
      </c>
      <c r="AH127" t="str">
        <f t="shared" si="127"/>
        <v>2650</v>
      </c>
      <c r="AI127">
        <f t="shared" si="128"/>
        <v>352</v>
      </c>
      <c r="AJ127">
        <f t="shared" si="129"/>
        <v>3454</v>
      </c>
      <c r="AK127">
        <f t="shared" si="130"/>
        <v>2</v>
      </c>
      <c r="AL127">
        <f t="shared" si="131"/>
        <v>30</v>
      </c>
      <c r="AM127" t="e">
        <f t="shared" si="78"/>
        <v>#N/A</v>
      </c>
      <c r="AN127" t="e">
        <f t="shared" si="79"/>
        <v>#N/A</v>
      </c>
      <c r="AO127" t="e">
        <f t="shared" si="132"/>
        <v>#N/A</v>
      </c>
      <c r="AP127" t="e">
        <f t="shared" si="133"/>
        <v>#N/A</v>
      </c>
      <c r="AQ127" t="e">
        <f t="shared" si="134"/>
        <v>#N/A</v>
      </c>
      <c r="AR127" t="e">
        <f t="shared" si="135"/>
        <v>#N/A</v>
      </c>
      <c r="AS127" t="e">
        <f t="shared" si="136"/>
        <v>#N/A</v>
      </c>
      <c r="AT127" t="e">
        <f t="shared" si="137"/>
        <v>#N/A</v>
      </c>
      <c r="AU127" t="e">
        <f t="shared" si="138"/>
        <v>#N/A</v>
      </c>
      <c r="AV127" t="e">
        <f t="shared" si="139"/>
        <v>#N/A</v>
      </c>
      <c r="AW127" t="e">
        <f t="shared" si="80"/>
        <v>#N/A</v>
      </c>
      <c r="AX127" t="e">
        <f t="shared" si="81"/>
        <v>#N/A</v>
      </c>
      <c r="AY127" t="e">
        <f t="shared" si="82"/>
        <v>#N/A</v>
      </c>
      <c r="AZ127" t="e">
        <f t="shared" si="83"/>
        <v>#N/A</v>
      </c>
      <c r="BA127" t="e">
        <f t="shared" si="84"/>
        <v>#N/A</v>
      </c>
      <c r="BB127" t="e">
        <f t="shared" si="85"/>
        <v>#N/A</v>
      </c>
      <c r="BC127" t="e">
        <f t="shared" si="86"/>
        <v>#N/A</v>
      </c>
      <c r="BD127" t="e">
        <f t="shared" si="87"/>
        <v>#N/A</v>
      </c>
      <c r="BE127" t="e">
        <f t="shared" si="88"/>
        <v>#N/A</v>
      </c>
      <c r="BF127" t="e">
        <f t="shared" si="89"/>
        <v>#N/A</v>
      </c>
      <c r="BG127" t="e">
        <f t="shared" si="90"/>
        <v>#N/A</v>
      </c>
      <c r="BH127" t="e">
        <f t="shared" si="91"/>
        <v>#N/A</v>
      </c>
      <c r="BI127" t="e">
        <f t="shared" si="92"/>
        <v>#N/A</v>
      </c>
      <c r="BJ127" t="e">
        <f t="shared" si="93"/>
        <v>#N/A</v>
      </c>
      <c r="BK127" t="e">
        <f t="shared" si="94"/>
        <v>#N/A</v>
      </c>
      <c r="BL127" t="e">
        <f t="shared" si="95"/>
        <v>#N/A</v>
      </c>
      <c r="BM127" t="e">
        <f t="shared" si="96"/>
        <v>#N/A</v>
      </c>
      <c r="BN127" t="e">
        <f t="shared" si="97"/>
        <v>#N/A</v>
      </c>
      <c r="BO127" t="e">
        <f t="shared" si="98"/>
        <v>#N/A</v>
      </c>
      <c r="BP127" t="e">
        <f t="shared" si="99"/>
        <v>#N/A</v>
      </c>
      <c r="BQ127" t="e">
        <f t="shared" si="100"/>
        <v>#N/A</v>
      </c>
      <c r="BR127" t="e">
        <f t="shared" si="101"/>
        <v>#N/A</v>
      </c>
      <c r="BS127" t="e">
        <f t="shared" si="102"/>
        <v>#N/A</v>
      </c>
      <c r="BT127" t="e">
        <f t="shared" si="103"/>
        <v>#N/A</v>
      </c>
      <c r="BU127" t="e">
        <f t="shared" si="104"/>
        <v>#N/A</v>
      </c>
      <c r="BV127" t="e">
        <f t="shared" si="105"/>
        <v>#N/A</v>
      </c>
      <c r="BW127" t="e">
        <f t="shared" si="106"/>
        <v>#N/A</v>
      </c>
      <c r="BX127" t="e">
        <f t="shared" si="107"/>
        <v>#N/A</v>
      </c>
      <c r="BY127" t="e">
        <f t="shared" si="108"/>
        <v>#N/A</v>
      </c>
      <c r="BZ127" t="e">
        <f t="shared" si="109"/>
        <v>#N/A</v>
      </c>
    </row>
    <row r="128" spans="1:78" x14ac:dyDescent="0.3">
      <c r="A128" t="str">
        <f>日行情按到期月份分类!A128</f>
        <v>P91月</v>
      </c>
      <c r="B128" t="str">
        <f>日行情按到期月份分类!B128</f>
        <v>M1901-P-2700</v>
      </c>
      <c r="C128" t="str">
        <f>日行情按到期月份分类!C128</f>
        <v>豆粕期权M1901-P-2700</v>
      </c>
      <c r="D128">
        <f>日行情按到期月份分类!D128</f>
        <v>1122</v>
      </c>
      <c r="E128">
        <f>日行情按到期月份分类!E128</f>
        <v>3830</v>
      </c>
      <c r="F128">
        <f>日行情按到期月份分类!F128</f>
        <v>926</v>
      </c>
      <c r="G128">
        <f>日行情按到期月份分类!G128</f>
        <v>-310</v>
      </c>
      <c r="I128" t="e">
        <f t="shared" si="110"/>
        <v>#N/A</v>
      </c>
      <c r="J128" t="e">
        <f t="shared" si="70"/>
        <v>#N/A</v>
      </c>
      <c r="K128" t="e">
        <f t="shared" si="71"/>
        <v>#N/A</v>
      </c>
      <c r="L128" t="e">
        <f t="shared" si="72"/>
        <v>#N/A</v>
      </c>
      <c r="M128" t="e">
        <f t="shared" si="73"/>
        <v>#N/A</v>
      </c>
      <c r="N128" t="e">
        <f t="shared" si="111"/>
        <v>#N/A</v>
      </c>
      <c r="O128" t="e">
        <f t="shared" si="112"/>
        <v>#N/A</v>
      </c>
      <c r="P128" t="e">
        <f t="shared" si="113"/>
        <v>#N/A</v>
      </c>
      <c r="Q128" t="e">
        <f t="shared" si="114"/>
        <v>#N/A</v>
      </c>
      <c r="R128" t="e">
        <f t="shared" si="115"/>
        <v>#N/A</v>
      </c>
      <c r="S128" t="e">
        <f t="shared" si="74"/>
        <v>#N/A</v>
      </c>
      <c r="T128" t="e">
        <f t="shared" si="75"/>
        <v>#N/A</v>
      </c>
      <c r="U128" t="e">
        <f t="shared" si="116"/>
        <v>#N/A</v>
      </c>
      <c r="V128" t="e">
        <f t="shared" si="117"/>
        <v>#N/A</v>
      </c>
      <c r="W128" t="e">
        <f t="shared" si="118"/>
        <v>#N/A</v>
      </c>
      <c r="X128" t="e">
        <f t="shared" si="119"/>
        <v>#N/A</v>
      </c>
      <c r="Y128" t="e">
        <f t="shared" si="120"/>
        <v>#N/A</v>
      </c>
      <c r="Z128" t="e">
        <f t="shared" si="121"/>
        <v>#N/A</v>
      </c>
      <c r="AA128" t="e">
        <f t="shared" si="122"/>
        <v>#N/A</v>
      </c>
      <c r="AB128" t="e">
        <f t="shared" si="123"/>
        <v>#N/A</v>
      </c>
      <c r="AC128" t="e">
        <f t="shared" si="76"/>
        <v>#N/A</v>
      </c>
      <c r="AD128" t="e">
        <f t="shared" si="77"/>
        <v>#N/A</v>
      </c>
      <c r="AE128" t="e">
        <f t="shared" si="124"/>
        <v>#N/A</v>
      </c>
      <c r="AF128" t="e">
        <f t="shared" si="125"/>
        <v>#N/A</v>
      </c>
      <c r="AG128" t="e">
        <f t="shared" si="126"/>
        <v>#N/A</v>
      </c>
      <c r="AH128" t="str">
        <f t="shared" si="127"/>
        <v>2700</v>
      </c>
      <c r="AI128">
        <f t="shared" si="128"/>
        <v>1122</v>
      </c>
      <c r="AJ128">
        <f t="shared" si="129"/>
        <v>3830</v>
      </c>
      <c r="AK128">
        <f t="shared" si="130"/>
        <v>926</v>
      </c>
      <c r="AL128">
        <f t="shared" si="131"/>
        <v>-310</v>
      </c>
      <c r="AM128" t="e">
        <f t="shared" si="78"/>
        <v>#N/A</v>
      </c>
      <c r="AN128" t="e">
        <f t="shared" si="79"/>
        <v>#N/A</v>
      </c>
      <c r="AO128" t="e">
        <f t="shared" si="132"/>
        <v>#N/A</v>
      </c>
      <c r="AP128" t="e">
        <f t="shared" si="133"/>
        <v>#N/A</v>
      </c>
      <c r="AQ128" t="e">
        <f t="shared" si="134"/>
        <v>#N/A</v>
      </c>
      <c r="AR128" t="e">
        <f t="shared" si="135"/>
        <v>#N/A</v>
      </c>
      <c r="AS128" t="e">
        <f t="shared" si="136"/>
        <v>#N/A</v>
      </c>
      <c r="AT128" t="e">
        <f t="shared" si="137"/>
        <v>#N/A</v>
      </c>
      <c r="AU128" t="e">
        <f t="shared" si="138"/>
        <v>#N/A</v>
      </c>
      <c r="AV128" t="e">
        <f t="shared" si="139"/>
        <v>#N/A</v>
      </c>
      <c r="AW128" t="e">
        <f t="shared" si="80"/>
        <v>#N/A</v>
      </c>
      <c r="AX128" t="e">
        <f t="shared" si="81"/>
        <v>#N/A</v>
      </c>
      <c r="AY128" t="e">
        <f t="shared" si="82"/>
        <v>#N/A</v>
      </c>
      <c r="AZ128" t="e">
        <f t="shared" si="83"/>
        <v>#N/A</v>
      </c>
      <c r="BA128" t="e">
        <f t="shared" si="84"/>
        <v>#N/A</v>
      </c>
      <c r="BB128" t="e">
        <f t="shared" si="85"/>
        <v>#N/A</v>
      </c>
      <c r="BC128" t="e">
        <f t="shared" si="86"/>
        <v>#N/A</v>
      </c>
      <c r="BD128" t="e">
        <f t="shared" si="87"/>
        <v>#N/A</v>
      </c>
      <c r="BE128" t="e">
        <f t="shared" si="88"/>
        <v>#N/A</v>
      </c>
      <c r="BF128" t="e">
        <f t="shared" si="89"/>
        <v>#N/A</v>
      </c>
      <c r="BG128" t="e">
        <f t="shared" si="90"/>
        <v>#N/A</v>
      </c>
      <c r="BH128" t="e">
        <f t="shared" si="91"/>
        <v>#N/A</v>
      </c>
      <c r="BI128" t="e">
        <f t="shared" si="92"/>
        <v>#N/A</v>
      </c>
      <c r="BJ128" t="e">
        <f t="shared" si="93"/>
        <v>#N/A</v>
      </c>
      <c r="BK128" t="e">
        <f t="shared" si="94"/>
        <v>#N/A</v>
      </c>
      <c r="BL128" t="e">
        <f t="shared" si="95"/>
        <v>#N/A</v>
      </c>
      <c r="BM128" t="e">
        <f t="shared" si="96"/>
        <v>#N/A</v>
      </c>
      <c r="BN128" t="e">
        <f t="shared" si="97"/>
        <v>#N/A</v>
      </c>
      <c r="BO128" t="e">
        <f t="shared" si="98"/>
        <v>#N/A</v>
      </c>
      <c r="BP128" t="e">
        <f t="shared" si="99"/>
        <v>#N/A</v>
      </c>
      <c r="BQ128" t="e">
        <f t="shared" si="100"/>
        <v>#N/A</v>
      </c>
      <c r="BR128" t="e">
        <f t="shared" si="101"/>
        <v>#N/A</v>
      </c>
      <c r="BS128" t="e">
        <f t="shared" si="102"/>
        <v>#N/A</v>
      </c>
      <c r="BT128" t="e">
        <f t="shared" si="103"/>
        <v>#N/A</v>
      </c>
      <c r="BU128" t="e">
        <f t="shared" si="104"/>
        <v>#N/A</v>
      </c>
      <c r="BV128" t="e">
        <f t="shared" si="105"/>
        <v>#N/A</v>
      </c>
      <c r="BW128" t="e">
        <f t="shared" si="106"/>
        <v>#N/A</v>
      </c>
      <c r="BX128" t="e">
        <f t="shared" si="107"/>
        <v>#N/A</v>
      </c>
      <c r="BY128" t="e">
        <f t="shared" si="108"/>
        <v>#N/A</v>
      </c>
      <c r="BZ128" t="e">
        <f t="shared" si="109"/>
        <v>#N/A</v>
      </c>
    </row>
    <row r="129" spans="1:78" x14ac:dyDescent="0.3">
      <c r="A129" t="str">
        <f>日行情按到期月份分类!A129</f>
        <v>P91月</v>
      </c>
      <c r="B129" t="str">
        <f>日行情按到期月份分类!B129</f>
        <v>M1901-P-2750</v>
      </c>
      <c r="C129" t="str">
        <f>日行情按到期月份分类!C129</f>
        <v>豆粕期权M1901-P-2750</v>
      </c>
      <c r="D129">
        <f>日行情按到期月份分类!D129</f>
        <v>1072</v>
      </c>
      <c r="E129">
        <f>日行情按到期月份分类!E129</f>
        <v>3002</v>
      </c>
      <c r="F129">
        <f>日行情按到期月份分类!F129</f>
        <v>598</v>
      </c>
      <c r="G129">
        <f>日行情按到期月份分类!G129</f>
        <v>-628</v>
      </c>
      <c r="I129" t="e">
        <f t="shared" si="110"/>
        <v>#N/A</v>
      </c>
      <c r="J129" t="e">
        <f t="shared" si="70"/>
        <v>#N/A</v>
      </c>
      <c r="K129" t="e">
        <f t="shared" si="71"/>
        <v>#N/A</v>
      </c>
      <c r="L129" t="e">
        <f t="shared" si="72"/>
        <v>#N/A</v>
      </c>
      <c r="M129" t="e">
        <f t="shared" si="73"/>
        <v>#N/A</v>
      </c>
      <c r="N129" t="e">
        <f t="shared" si="111"/>
        <v>#N/A</v>
      </c>
      <c r="O129" t="e">
        <f t="shared" si="112"/>
        <v>#N/A</v>
      </c>
      <c r="P129" t="e">
        <f t="shared" si="113"/>
        <v>#N/A</v>
      </c>
      <c r="Q129" t="e">
        <f t="shared" si="114"/>
        <v>#N/A</v>
      </c>
      <c r="R129" t="e">
        <f t="shared" si="115"/>
        <v>#N/A</v>
      </c>
      <c r="S129" t="e">
        <f t="shared" si="74"/>
        <v>#N/A</v>
      </c>
      <c r="T129" t="e">
        <f t="shared" si="75"/>
        <v>#N/A</v>
      </c>
      <c r="U129" t="e">
        <f t="shared" si="116"/>
        <v>#N/A</v>
      </c>
      <c r="V129" t="e">
        <f t="shared" si="117"/>
        <v>#N/A</v>
      </c>
      <c r="W129" t="e">
        <f t="shared" si="118"/>
        <v>#N/A</v>
      </c>
      <c r="X129" t="e">
        <f t="shared" si="119"/>
        <v>#N/A</v>
      </c>
      <c r="Y129" t="e">
        <f t="shared" si="120"/>
        <v>#N/A</v>
      </c>
      <c r="Z129" t="e">
        <f t="shared" si="121"/>
        <v>#N/A</v>
      </c>
      <c r="AA129" t="e">
        <f t="shared" si="122"/>
        <v>#N/A</v>
      </c>
      <c r="AB129" t="e">
        <f t="shared" si="123"/>
        <v>#N/A</v>
      </c>
      <c r="AC129" t="e">
        <f t="shared" si="76"/>
        <v>#N/A</v>
      </c>
      <c r="AD129" t="e">
        <f t="shared" si="77"/>
        <v>#N/A</v>
      </c>
      <c r="AE129" t="e">
        <f t="shared" si="124"/>
        <v>#N/A</v>
      </c>
      <c r="AF129" t="e">
        <f t="shared" si="125"/>
        <v>#N/A</v>
      </c>
      <c r="AG129" t="e">
        <f t="shared" si="126"/>
        <v>#N/A</v>
      </c>
      <c r="AH129" t="str">
        <f t="shared" si="127"/>
        <v>2750</v>
      </c>
      <c r="AI129">
        <f t="shared" si="128"/>
        <v>1072</v>
      </c>
      <c r="AJ129">
        <f t="shared" si="129"/>
        <v>3002</v>
      </c>
      <c r="AK129">
        <f t="shared" si="130"/>
        <v>598</v>
      </c>
      <c r="AL129">
        <f t="shared" si="131"/>
        <v>-628</v>
      </c>
      <c r="AM129" t="e">
        <f t="shared" si="78"/>
        <v>#N/A</v>
      </c>
      <c r="AN129" t="e">
        <f t="shared" si="79"/>
        <v>#N/A</v>
      </c>
      <c r="AO129" t="e">
        <f t="shared" si="132"/>
        <v>#N/A</v>
      </c>
      <c r="AP129" t="e">
        <f t="shared" si="133"/>
        <v>#N/A</v>
      </c>
      <c r="AQ129" t="e">
        <f t="shared" si="134"/>
        <v>#N/A</v>
      </c>
      <c r="AR129" t="e">
        <f t="shared" si="135"/>
        <v>#N/A</v>
      </c>
      <c r="AS129" t="e">
        <f t="shared" si="136"/>
        <v>#N/A</v>
      </c>
      <c r="AT129" t="e">
        <f t="shared" si="137"/>
        <v>#N/A</v>
      </c>
      <c r="AU129" t="e">
        <f t="shared" si="138"/>
        <v>#N/A</v>
      </c>
      <c r="AV129" t="e">
        <f t="shared" si="139"/>
        <v>#N/A</v>
      </c>
      <c r="AW129" t="e">
        <f t="shared" si="80"/>
        <v>#N/A</v>
      </c>
      <c r="AX129" t="e">
        <f t="shared" si="81"/>
        <v>#N/A</v>
      </c>
      <c r="AY129" t="e">
        <f t="shared" si="82"/>
        <v>#N/A</v>
      </c>
      <c r="AZ129" t="e">
        <f t="shared" si="83"/>
        <v>#N/A</v>
      </c>
      <c r="BA129" t="e">
        <f t="shared" si="84"/>
        <v>#N/A</v>
      </c>
      <c r="BB129" t="e">
        <f t="shared" si="85"/>
        <v>#N/A</v>
      </c>
      <c r="BC129" t="e">
        <f t="shared" si="86"/>
        <v>#N/A</v>
      </c>
      <c r="BD129" t="e">
        <f t="shared" si="87"/>
        <v>#N/A</v>
      </c>
      <c r="BE129" t="e">
        <f t="shared" si="88"/>
        <v>#N/A</v>
      </c>
      <c r="BF129" t="e">
        <f t="shared" si="89"/>
        <v>#N/A</v>
      </c>
      <c r="BG129" t="e">
        <f t="shared" si="90"/>
        <v>#N/A</v>
      </c>
      <c r="BH129" t="e">
        <f t="shared" si="91"/>
        <v>#N/A</v>
      </c>
      <c r="BI129" t="e">
        <f t="shared" si="92"/>
        <v>#N/A</v>
      </c>
      <c r="BJ129" t="e">
        <f t="shared" si="93"/>
        <v>#N/A</v>
      </c>
      <c r="BK129" t="e">
        <f t="shared" si="94"/>
        <v>#N/A</v>
      </c>
      <c r="BL129" t="e">
        <f t="shared" si="95"/>
        <v>#N/A</v>
      </c>
      <c r="BM129" t="e">
        <f t="shared" si="96"/>
        <v>#N/A</v>
      </c>
      <c r="BN129" t="e">
        <f t="shared" si="97"/>
        <v>#N/A</v>
      </c>
      <c r="BO129" t="e">
        <f t="shared" si="98"/>
        <v>#N/A</v>
      </c>
      <c r="BP129" t="e">
        <f t="shared" si="99"/>
        <v>#N/A</v>
      </c>
      <c r="BQ129" t="e">
        <f t="shared" si="100"/>
        <v>#N/A</v>
      </c>
      <c r="BR129" t="e">
        <f t="shared" si="101"/>
        <v>#N/A</v>
      </c>
      <c r="BS129" t="e">
        <f t="shared" si="102"/>
        <v>#N/A</v>
      </c>
      <c r="BT129" t="e">
        <f t="shared" si="103"/>
        <v>#N/A</v>
      </c>
      <c r="BU129" t="e">
        <f t="shared" si="104"/>
        <v>#N/A</v>
      </c>
      <c r="BV129" t="e">
        <f t="shared" si="105"/>
        <v>#N/A</v>
      </c>
      <c r="BW129" t="e">
        <f t="shared" si="106"/>
        <v>#N/A</v>
      </c>
      <c r="BX129" t="e">
        <f t="shared" si="107"/>
        <v>#N/A</v>
      </c>
      <c r="BY129" t="e">
        <f t="shared" si="108"/>
        <v>#N/A</v>
      </c>
      <c r="BZ129" t="e">
        <f t="shared" si="109"/>
        <v>#N/A</v>
      </c>
    </row>
    <row r="130" spans="1:78" x14ac:dyDescent="0.3">
      <c r="A130" t="str">
        <f>日行情按到期月份分类!A130</f>
        <v>P91月</v>
      </c>
      <c r="B130" t="str">
        <f>日行情按到期月份分类!B130</f>
        <v>M1901-P-2800</v>
      </c>
      <c r="C130" t="str">
        <f>日行情按到期月份分类!C130</f>
        <v>豆粕期权M1901-P-2800</v>
      </c>
      <c r="D130">
        <f>日行情按到期月份分类!D130</f>
        <v>260</v>
      </c>
      <c r="E130">
        <f>日行情按到期月份分类!E130</f>
        <v>5178</v>
      </c>
      <c r="F130">
        <f>日行情按到期月份分类!F130</f>
        <v>-428</v>
      </c>
      <c r="G130">
        <f>日行情按到期月份分类!G130</f>
        <v>-42</v>
      </c>
      <c r="I130" t="e">
        <f t="shared" si="110"/>
        <v>#N/A</v>
      </c>
      <c r="J130" t="e">
        <f t="shared" si="70"/>
        <v>#N/A</v>
      </c>
      <c r="K130" t="e">
        <f t="shared" si="71"/>
        <v>#N/A</v>
      </c>
      <c r="L130" t="e">
        <f t="shared" si="72"/>
        <v>#N/A</v>
      </c>
      <c r="M130" t="e">
        <f t="shared" si="73"/>
        <v>#N/A</v>
      </c>
      <c r="N130" t="e">
        <f t="shared" si="111"/>
        <v>#N/A</v>
      </c>
      <c r="O130" t="e">
        <f t="shared" si="112"/>
        <v>#N/A</v>
      </c>
      <c r="P130" t="e">
        <f t="shared" si="113"/>
        <v>#N/A</v>
      </c>
      <c r="Q130" t="e">
        <f t="shared" si="114"/>
        <v>#N/A</v>
      </c>
      <c r="R130" t="e">
        <f t="shared" si="115"/>
        <v>#N/A</v>
      </c>
      <c r="S130" t="e">
        <f t="shared" si="74"/>
        <v>#N/A</v>
      </c>
      <c r="T130" t="e">
        <f t="shared" si="75"/>
        <v>#N/A</v>
      </c>
      <c r="U130" t="e">
        <f t="shared" si="116"/>
        <v>#N/A</v>
      </c>
      <c r="V130" t="e">
        <f t="shared" si="117"/>
        <v>#N/A</v>
      </c>
      <c r="W130" t="e">
        <f t="shared" si="118"/>
        <v>#N/A</v>
      </c>
      <c r="X130" t="e">
        <f t="shared" si="119"/>
        <v>#N/A</v>
      </c>
      <c r="Y130" t="e">
        <f t="shared" si="120"/>
        <v>#N/A</v>
      </c>
      <c r="Z130" t="e">
        <f t="shared" si="121"/>
        <v>#N/A</v>
      </c>
      <c r="AA130" t="e">
        <f t="shared" si="122"/>
        <v>#N/A</v>
      </c>
      <c r="AB130" t="e">
        <f t="shared" si="123"/>
        <v>#N/A</v>
      </c>
      <c r="AC130" t="e">
        <f t="shared" si="76"/>
        <v>#N/A</v>
      </c>
      <c r="AD130" t="e">
        <f t="shared" si="77"/>
        <v>#N/A</v>
      </c>
      <c r="AE130" t="e">
        <f t="shared" si="124"/>
        <v>#N/A</v>
      </c>
      <c r="AF130" t="e">
        <f t="shared" si="125"/>
        <v>#N/A</v>
      </c>
      <c r="AG130" t="e">
        <f t="shared" si="126"/>
        <v>#N/A</v>
      </c>
      <c r="AH130" t="str">
        <f t="shared" si="127"/>
        <v>2800</v>
      </c>
      <c r="AI130">
        <f t="shared" si="128"/>
        <v>260</v>
      </c>
      <c r="AJ130">
        <f t="shared" si="129"/>
        <v>5178</v>
      </c>
      <c r="AK130">
        <f t="shared" si="130"/>
        <v>-428</v>
      </c>
      <c r="AL130">
        <f t="shared" si="131"/>
        <v>-42</v>
      </c>
      <c r="AM130" t="e">
        <f t="shared" si="78"/>
        <v>#N/A</v>
      </c>
      <c r="AN130" t="e">
        <f t="shared" si="79"/>
        <v>#N/A</v>
      </c>
      <c r="AO130" t="e">
        <f t="shared" si="132"/>
        <v>#N/A</v>
      </c>
      <c r="AP130" t="e">
        <f t="shared" si="133"/>
        <v>#N/A</v>
      </c>
      <c r="AQ130" t="e">
        <f t="shared" si="134"/>
        <v>#N/A</v>
      </c>
      <c r="AR130" t="e">
        <f t="shared" si="135"/>
        <v>#N/A</v>
      </c>
      <c r="AS130" t="e">
        <f t="shared" si="136"/>
        <v>#N/A</v>
      </c>
      <c r="AT130" t="e">
        <f t="shared" si="137"/>
        <v>#N/A</v>
      </c>
      <c r="AU130" t="e">
        <f t="shared" si="138"/>
        <v>#N/A</v>
      </c>
      <c r="AV130" t="e">
        <f t="shared" si="139"/>
        <v>#N/A</v>
      </c>
      <c r="AW130" t="e">
        <f t="shared" si="80"/>
        <v>#N/A</v>
      </c>
      <c r="AX130" t="e">
        <f t="shared" si="81"/>
        <v>#N/A</v>
      </c>
      <c r="AY130" t="e">
        <f t="shared" si="82"/>
        <v>#N/A</v>
      </c>
      <c r="AZ130" t="e">
        <f t="shared" si="83"/>
        <v>#N/A</v>
      </c>
      <c r="BA130" t="e">
        <f t="shared" si="84"/>
        <v>#N/A</v>
      </c>
      <c r="BB130" t="e">
        <f t="shared" si="85"/>
        <v>#N/A</v>
      </c>
      <c r="BC130" t="e">
        <f t="shared" si="86"/>
        <v>#N/A</v>
      </c>
      <c r="BD130" t="e">
        <f t="shared" si="87"/>
        <v>#N/A</v>
      </c>
      <c r="BE130" t="e">
        <f t="shared" si="88"/>
        <v>#N/A</v>
      </c>
      <c r="BF130" t="e">
        <f t="shared" si="89"/>
        <v>#N/A</v>
      </c>
      <c r="BG130" t="e">
        <f t="shared" si="90"/>
        <v>#N/A</v>
      </c>
      <c r="BH130" t="e">
        <f t="shared" si="91"/>
        <v>#N/A</v>
      </c>
      <c r="BI130" t="e">
        <f t="shared" si="92"/>
        <v>#N/A</v>
      </c>
      <c r="BJ130" t="e">
        <f t="shared" si="93"/>
        <v>#N/A</v>
      </c>
      <c r="BK130" t="e">
        <f t="shared" si="94"/>
        <v>#N/A</v>
      </c>
      <c r="BL130" t="e">
        <f t="shared" si="95"/>
        <v>#N/A</v>
      </c>
      <c r="BM130" t="e">
        <f t="shared" si="96"/>
        <v>#N/A</v>
      </c>
      <c r="BN130" t="e">
        <f t="shared" si="97"/>
        <v>#N/A</v>
      </c>
      <c r="BO130" t="e">
        <f t="shared" si="98"/>
        <v>#N/A</v>
      </c>
      <c r="BP130" t="e">
        <f t="shared" si="99"/>
        <v>#N/A</v>
      </c>
      <c r="BQ130" t="e">
        <f t="shared" si="100"/>
        <v>#N/A</v>
      </c>
      <c r="BR130" t="e">
        <f t="shared" si="101"/>
        <v>#N/A</v>
      </c>
      <c r="BS130" t="e">
        <f t="shared" si="102"/>
        <v>#N/A</v>
      </c>
      <c r="BT130" t="e">
        <f t="shared" si="103"/>
        <v>#N/A</v>
      </c>
      <c r="BU130" t="e">
        <f t="shared" si="104"/>
        <v>#N/A</v>
      </c>
      <c r="BV130" t="e">
        <f t="shared" si="105"/>
        <v>#N/A</v>
      </c>
      <c r="BW130" t="e">
        <f t="shared" si="106"/>
        <v>#N/A</v>
      </c>
      <c r="BX130" t="e">
        <f t="shared" si="107"/>
        <v>#N/A</v>
      </c>
      <c r="BY130" t="e">
        <f t="shared" si="108"/>
        <v>#N/A</v>
      </c>
      <c r="BZ130" t="e">
        <f t="shared" si="109"/>
        <v>#N/A</v>
      </c>
    </row>
    <row r="131" spans="1:78" x14ac:dyDescent="0.3">
      <c r="A131" t="str">
        <f>日行情按到期月份分类!A131</f>
        <v>P91月</v>
      </c>
      <c r="B131" t="str">
        <f>日行情按到期月份分类!B131</f>
        <v>M1901-P-2850</v>
      </c>
      <c r="C131" t="str">
        <f>日行情按到期月份分类!C131</f>
        <v>豆粕期权M1901-P-2850</v>
      </c>
      <c r="D131">
        <f>日行情按到期月份分类!D131</f>
        <v>766</v>
      </c>
      <c r="E131">
        <f>日行情按到期月份分类!E131</f>
        <v>7512</v>
      </c>
      <c r="F131">
        <f>日行情按到期月份分类!F131</f>
        <v>310</v>
      </c>
      <c r="G131">
        <f>日行情按到期月份分类!G131</f>
        <v>246</v>
      </c>
      <c r="I131" t="e">
        <f t="shared" si="110"/>
        <v>#N/A</v>
      </c>
      <c r="J131" t="e">
        <f t="shared" si="70"/>
        <v>#N/A</v>
      </c>
      <c r="K131" t="e">
        <f t="shared" si="71"/>
        <v>#N/A</v>
      </c>
      <c r="L131" t="e">
        <f t="shared" si="72"/>
        <v>#N/A</v>
      </c>
      <c r="M131" t="e">
        <f t="shared" si="73"/>
        <v>#N/A</v>
      </c>
      <c r="N131" t="e">
        <f t="shared" si="111"/>
        <v>#N/A</v>
      </c>
      <c r="O131" t="e">
        <f t="shared" si="112"/>
        <v>#N/A</v>
      </c>
      <c r="P131" t="e">
        <f t="shared" si="113"/>
        <v>#N/A</v>
      </c>
      <c r="Q131" t="e">
        <f t="shared" si="114"/>
        <v>#N/A</v>
      </c>
      <c r="R131" t="e">
        <f t="shared" si="115"/>
        <v>#N/A</v>
      </c>
      <c r="S131" t="e">
        <f t="shared" si="74"/>
        <v>#N/A</v>
      </c>
      <c r="T131" t="e">
        <f t="shared" si="75"/>
        <v>#N/A</v>
      </c>
      <c r="U131" t="e">
        <f t="shared" si="116"/>
        <v>#N/A</v>
      </c>
      <c r="V131" t="e">
        <f t="shared" si="117"/>
        <v>#N/A</v>
      </c>
      <c r="W131" t="e">
        <f t="shared" si="118"/>
        <v>#N/A</v>
      </c>
      <c r="X131" t="e">
        <f t="shared" si="119"/>
        <v>#N/A</v>
      </c>
      <c r="Y131" t="e">
        <f t="shared" si="120"/>
        <v>#N/A</v>
      </c>
      <c r="Z131" t="e">
        <f t="shared" si="121"/>
        <v>#N/A</v>
      </c>
      <c r="AA131" t="e">
        <f t="shared" si="122"/>
        <v>#N/A</v>
      </c>
      <c r="AB131" t="e">
        <f t="shared" si="123"/>
        <v>#N/A</v>
      </c>
      <c r="AC131" t="e">
        <f t="shared" si="76"/>
        <v>#N/A</v>
      </c>
      <c r="AD131" t="e">
        <f t="shared" si="77"/>
        <v>#N/A</v>
      </c>
      <c r="AE131" t="e">
        <f t="shared" si="124"/>
        <v>#N/A</v>
      </c>
      <c r="AF131" t="e">
        <f t="shared" si="125"/>
        <v>#N/A</v>
      </c>
      <c r="AG131" t="e">
        <f t="shared" si="126"/>
        <v>#N/A</v>
      </c>
      <c r="AH131" t="str">
        <f t="shared" si="127"/>
        <v>2850</v>
      </c>
      <c r="AI131">
        <f t="shared" si="128"/>
        <v>766</v>
      </c>
      <c r="AJ131">
        <f t="shared" si="129"/>
        <v>7512</v>
      </c>
      <c r="AK131">
        <f t="shared" si="130"/>
        <v>310</v>
      </c>
      <c r="AL131">
        <f t="shared" si="131"/>
        <v>246</v>
      </c>
      <c r="AM131" t="e">
        <f t="shared" si="78"/>
        <v>#N/A</v>
      </c>
      <c r="AN131" t="e">
        <f t="shared" si="79"/>
        <v>#N/A</v>
      </c>
      <c r="AO131" t="e">
        <f t="shared" si="132"/>
        <v>#N/A</v>
      </c>
      <c r="AP131" t="e">
        <f t="shared" si="133"/>
        <v>#N/A</v>
      </c>
      <c r="AQ131" t="e">
        <f t="shared" si="134"/>
        <v>#N/A</v>
      </c>
      <c r="AR131" t="e">
        <f t="shared" si="135"/>
        <v>#N/A</v>
      </c>
      <c r="AS131" t="e">
        <f t="shared" si="136"/>
        <v>#N/A</v>
      </c>
      <c r="AT131" t="e">
        <f t="shared" si="137"/>
        <v>#N/A</v>
      </c>
      <c r="AU131" t="e">
        <f t="shared" si="138"/>
        <v>#N/A</v>
      </c>
      <c r="AV131" t="e">
        <f t="shared" si="139"/>
        <v>#N/A</v>
      </c>
      <c r="AW131" t="e">
        <f t="shared" si="80"/>
        <v>#N/A</v>
      </c>
      <c r="AX131" t="e">
        <f t="shared" si="81"/>
        <v>#N/A</v>
      </c>
      <c r="AY131" t="e">
        <f t="shared" si="82"/>
        <v>#N/A</v>
      </c>
      <c r="AZ131" t="e">
        <f t="shared" si="83"/>
        <v>#N/A</v>
      </c>
      <c r="BA131" t="e">
        <f t="shared" si="84"/>
        <v>#N/A</v>
      </c>
      <c r="BB131" t="e">
        <f t="shared" si="85"/>
        <v>#N/A</v>
      </c>
      <c r="BC131" t="e">
        <f t="shared" si="86"/>
        <v>#N/A</v>
      </c>
      <c r="BD131" t="e">
        <f t="shared" si="87"/>
        <v>#N/A</v>
      </c>
      <c r="BE131" t="e">
        <f t="shared" si="88"/>
        <v>#N/A</v>
      </c>
      <c r="BF131" t="e">
        <f t="shared" si="89"/>
        <v>#N/A</v>
      </c>
      <c r="BG131" t="e">
        <f t="shared" si="90"/>
        <v>#N/A</v>
      </c>
      <c r="BH131" t="e">
        <f t="shared" si="91"/>
        <v>#N/A</v>
      </c>
      <c r="BI131" t="e">
        <f t="shared" si="92"/>
        <v>#N/A</v>
      </c>
      <c r="BJ131" t="e">
        <f t="shared" si="93"/>
        <v>#N/A</v>
      </c>
      <c r="BK131" t="e">
        <f t="shared" si="94"/>
        <v>#N/A</v>
      </c>
      <c r="BL131" t="e">
        <f t="shared" si="95"/>
        <v>#N/A</v>
      </c>
      <c r="BM131" t="e">
        <f t="shared" si="96"/>
        <v>#N/A</v>
      </c>
      <c r="BN131" t="e">
        <f t="shared" si="97"/>
        <v>#N/A</v>
      </c>
      <c r="BO131" t="e">
        <f t="shared" si="98"/>
        <v>#N/A</v>
      </c>
      <c r="BP131" t="e">
        <f t="shared" si="99"/>
        <v>#N/A</v>
      </c>
      <c r="BQ131" t="e">
        <f t="shared" si="100"/>
        <v>#N/A</v>
      </c>
      <c r="BR131" t="e">
        <f t="shared" si="101"/>
        <v>#N/A</v>
      </c>
      <c r="BS131" t="e">
        <f t="shared" si="102"/>
        <v>#N/A</v>
      </c>
      <c r="BT131" t="e">
        <f t="shared" si="103"/>
        <v>#N/A</v>
      </c>
      <c r="BU131" t="e">
        <f t="shared" si="104"/>
        <v>#N/A</v>
      </c>
      <c r="BV131" t="e">
        <f t="shared" si="105"/>
        <v>#N/A</v>
      </c>
      <c r="BW131" t="e">
        <f t="shared" si="106"/>
        <v>#N/A</v>
      </c>
      <c r="BX131" t="e">
        <f t="shared" si="107"/>
        <v>#N/A</v>
      </c>
      <c r="BY131" t="e">
        <f t="shared" si="108"/>
        <v>#N/A</v>
      </c>
      <c r="BZ131" t="e">
        <f t="shared" si="109"/>
        <v>#N/A</v>
      </c>
    </row>
    <row r="132" spans="1:78" x14ac:dyDescent="0.3">
      <c r="A132" t="str">
        <f>日行情按到期月份分类!A132</f>
        <v>P91月</v>
      </c>
      <c r="B132" t="str">
        <f>日行情按到期月份分类!B132</f>
        <v>M1901-P-2900</v>
      </c>
      <c r="C132" t="str">
        <f>日行情按到期月份分类!C132</f>
        <v>豆粕期权M1901-P-2900</v>
      </c>
      <c r="D132">
        <f>日行情按到期月份分类!D132</f>
        <v>2062</v>
      </c>
      <c r="E132">
        <f>日行情按到期月份分类!E132</f>
        <v>16190</v>
      </c>
      <c r="F132">
        <f>日行情按到期月份分类!F132</f>
        <v>1112</v>
      </c>
      <c r="G132">
        <f>日行情按到期月份分类!G132</f>
        <v>1166</v>
      </c>
      <c r="I132" t="e">
        <f t="shared" si="110"/>
        <v>#N/A</v>
      </c>
      <c r="J132" t="e">
        <f t="shared" si="70"/>
        <v>#N/A</v>
      </c>
      <c r="K132" t="e">
        <f t="shared" si="71"/>
        <v>#N/A</v>
      </c>
      <c r="L132" t="e">
        <f t="shared" si="72"/>
        <v>#N/A</v>
      </c>
      <c r="M132" t="e">
        <f t="shared" si="73"/>
        <v>#N/A</v>
      </c>
      <c r="N132" t="e">
        <f t="shared" si="111"/>
        <v>#N/A</v>
      </c>
      <c r="O132" t="e">
        <f t="shared" si="112"/>
        <v>#N/A</v>
      </c>
      <c r="P132" t="e">
        <f t="shared" si="113"/>
        <v>#N/A</v>
      </c>
      <c r="Q132" t="e">
        <f t="shared" si="114"/>
        <v>#N/A</v>
      </c>
      <c r="R132" t="e">
        <f t="shared" si="115"/>
        <v>#N/A</v>
      </c>
      <c r="S132" t="e">
        <f t="shared" si="74"/>
        <v>#N/A</v>
      </c>
      <c r="T132" t="e">
        <f t="shared" si="75"/>
        <v>#N/A</v>
      </c>
      <c r="U132" t="e">
        <f t="shared" si="116"/>
        <v>#N/A</v>
      </c>
      <c r="V132" t="e">
        <f t="shared" si="117"/>
        <v>#N/A</v>
      </c>
      <c r="W132" t="e">
        <f t="shared" si="118"/>
        <v>#N/A</v>
      </c>
      <c r="X132" t="e">
        <f t="shared" si="119"/>
        <v>#N/A</v>
      </c>
      <c r="Y132" t="e">
        <f t="shared" si="120"/>
        <v>#N/A</v>
      </c>
      <c r="Z132" t="e">
        <f t="shared" si="121"/>
        <v>#N/A</v>
      </c>
      <c r="AA132" t="e">
        <f t="shared" si="122"/>
        <v>#N/A</v>
      </c>
      <c r="AB132" t="e">
        <f t="shared" si="123"/>
        <v>#N/A</v>
      </c>
      <c r="AC132" t="e">
        <f t="shared" si="76"/>
        <v>#N/A</v>
      </c>
      <c r="AD132" t="e">
        <f t="shared" si="77"/>
        <v>#N/A</v>
      </c>
      <c r="AE132" t="e">
        <f t="shared" si="124"/>
        <v>#N/A</v>
      </c>
      <c r="AF132" t="e">
        <f t="shared" si="125"/>
        <v>#N/A</v>
      </c>
      <c r="AG132" t="e">
        <f t="shared" si="126"/>
        <v>#N/A</v>
      </c>
      <c r="AH132" t="str">
        <f t="shared" si="127"/>
        <v>2900</v>
      </c>
      <c r="AI132">
        <f t="shared" si="128"/>
        <v>2062</v>
      </c>
      <c r="AJ132">
        <f t="shared" si="129"/>
        <v>16190</v>
      </c>
      <c r="AK132">
        <f t="shared" si="130"/>
        <v>1112</v>
      </c>
      <c r="AL132">
        <f t="shared" si="131"/>
        <v>1166</v>
      </c>
      <c r="AM132" t="e">
        <f t="shared" si="78"/>
        <v>#N/A</v>
      </c>
      <c r="AN132" t="e">
        <f t="shared" si="79"/>
        <v>#N/A</v>
      </c>
      <c r="AO132" t="e">
        <f t="shared" si="132"/>
        <v>#N/A</v>
      </c>
      <c r="AP132" t="e">
        <f t="shared" si="133"/>
        <v>#N/A</v>
      </c>
      <c r="AQ132" t="e">
        <f t="shared" si="134"/>
        <v>#N/A</v>
      </c>
      <c r="AR132" t="e">
        <f t="shared" si="135"/>
        <v>#N/A</v>
      </c>
      <c r="AS132" t="e">
        <f t="shared" si="136"/>
        <v>#N/A</v>
      </c>
      <c r="AT132" t="e">
        <f t="shared" si="137"/>
        <v>#N/A</v>
      </c>
      <c r="AU132" t="e">
        <f t="shared" si="138"/>
        <v>#N/A</v>
      </c>
      <c r="AV132" t="e">
        <f t="shared" si="139"/>
        <v>#N/A</v>
      </c>
      <c r="AW132" t="e">
        <f t="shared" si="80"/>
        <v>#N/A</v>
      </c>
      <c r="AX132" t="e">
        <f t="shared" si="81"/>
        <v>#N/A</v>
      </c>
      <c r="AY132" t="e">
        <f t="shared" si="82"/>
        <v>#N/A</v>
      </c>
      <c r="AZ132" t="e">
        <f t="shared" si="83"/>
        <v>#N/A</v>
      </c>
      <c r="BA132" t="e">
        <f t="shared" si="84"/>
        <v>#N/A</v>
      </c>
      <c r="BB132" t="e">
        <f t="shared" si="85"/>
        <v>#N/A</v>
      </c>
      <c r="BC132" t="e">
        <f t="shared" si="86"/>
        <v>#N/A</v>
      </c>
      <c r="BD132" t="e">
        <f t="shared" si="87"/>
        <v>#N/A</v>
      </c>
      <c r="BE132" t="e">
        <f t="shared" si="88"/>
        <v>#N/A</v>
      </c>
      <c r="BF132" t="e">
        <f t="shared" si="89"/>
        <v>#N/A</v>
      </c>
      <c r="BG132" t="e">
        <f t="shared" si="90"/>
        <v>#N/A</v>
      </c>
      <c r="BH132" t="e">
        <f t="shared" si="91"/>
        <v>#N/A</v>
      </c>
      <c r="BI132" t="e">
        <f t="shared" si="92"/>
        <v>#N/A</v>
      </c>
      <c r="BJ132" t="e">
        <f t="shared" si="93"/>
        <v>#N/A</v>
      </c>
      <c r="BK132" t="e">
        <f t="shared" si="94"/>
        <v>#N/A</v>
      </c>
      <c r="BL132" t="e">
        <f t="shared" si="95"/>
        <v>#N/A</v>
      </c>
      <c r="BM132" t="e">
        <f t="shared" si="96"/>
        <v>#N/A</v>
      </c>
      <c r="BN132" t="e">
        <f t="shared" si="97"/>
        <v>#N/A</v>
      </c>
      <c r="BO132" t="e">
        <f t="shared" si="98"/>
        <v>#N/A</v>
      </c>
      <c r="BP132" t="e">
        <f t="shared" si="99"/>
        <v>#N/A</v>
      </c>
      <c r="BQ132" t="e">
        <f t="shared" si="100"/>
        <v>#N/A</v>
      </c>
      <c r="BR132" t="e">
        <f t="shared" si="101"/>
        <v>#N/A</v>
      </c>
      <c r="BS132" t="e">
        <f t="shared" si="102"/>
        <v>#N/A</v>
      </c>
      <c r="BT132" t="e">
        <f t="shared" si="103"/>
        <v>#N/A</v>
      </c>
      <c r="BU132" t="e">
        <f t="shared" si="104"/>
        <v>#N/A</v>
      </c>
      <c r="BV132" t="e">
        <f t="shared" si="105"/>
        <v>#N/A</v>
      </c>
      <c r="BW132" t="e">
        <f t="shared" si="106"/>
        <v>#N/A</v>
      </c>
      <c r="BX132" t="e">
        <f t="shared" si="107"/>
        <v>#N/A</v>
      </c>
      <c r="BY132" t="e">
        <f t="shared" si="108"/>
        <v>#N/A</v>
      </c>
      <c r="BZ132" t="e">
        <f t="shared" si="109"/>
        <v>#N/A</v>
      </c>
    </row>
    <row r="133" spans="1:78" x14ac:dyDescent="0.3">
      <c r="A133" t="str">
        <f>日行情按到期月份分类!A133</f>
        <v>P91月</v>
      </c>
      <c r="B133" t="str">
        <f>日行情按到期月份分类!B133</f>
        <v>M1901-P-2950</v>
      </c>
      <c r="C133" t="str">
        <f>日行情按到期月份分类!C133</f>
        <v>豆粕期权M1901-P-2950</v>
      </c>
      <c r="D133">
        <f>日行情按到期月份分类!D133</f>
        <v>550</v>
      </c>
      <c r="E133">
        <f>日行情按到期月份分类!E133</f>
        <v>9912</v>
      </c>
      <c r="F133">
        <f>日行情按到期月份分类!F133</f>
        <v>-214</v>
      </c>
      <c r="G133">
        <f>日行情按到期月份分类!G133</f>
        <v>130</v>
      </c>
      <c r="I133" t="e">
        <f t="shared" si="110"/>
        <v>#N/A</v>
      </c>
      <c r="J133" t="e">
        <f t="shared" ref="J133:J196" si="140">VLOOKUP("C"&amp;$I$1,$A133:$G133,4,FALSE)</f>
        <v>#N/A</v>
      </c>
      <c r="K133" t="e">
        <f t="shared" ref="K133:K196" si="141">VLOOKUP("C"&amp;$I$1,$A133:$G133,5,FALSE)</f>
        <v>#N/A</v>
      </c>
      <c r="L133" t="e">
        <f t="shared" ref="L133:L196" si="142">VLOOKUP("C"&amp;$I$1,$A133:$G133,6,FALSE)</f>
        <v>#N/A</v>
      </c>
      <c r="M133" t="e">
        <f t="shared" ref="M133:M196" si="143">VLOOKUP("C"&amp;$I$1,$A133:$G133,7,FALSE)</f>
        <v>#N/A</v>
      </c>
      <c r="N133" t="e">
        <f t="shared" si="111"/>
        <v>#N/A</v>
      </c>
      <c r="O133" t="e">
        <f t="shared" si="112"/>
        <v>#N/A</v>
      </c>
      <c r="P133" t="e">
        <f t="shared" si="113"/>
        <v>#N/A</v>
      </c>
      <c r="Q133" t="e">
        <f t="shared" si="114"/>
        <v>#N/A</v>
      </c>
      <c r="R133" t="e">
        <f t="shared" si="115"/>
        <v>#N/A</v>
      </c>
      <c r="S133" t="e">
        <f t="shared" ref="S133:S196" si="144">RIGHT(VLOOKUP("C"&amp;S$1,$A133:$G133,3,FALSE),4)</f>
        <v>#N/A</v>
      </c>
      <c r="T133" t="e">
        <f t="shared" ref="T133:T196" si="145">VLOOKUP("C"&amp;S$1,$A133:$G133,4,FALSE)</f>
        <v>#N/A</v>
      </c>
      <c r="U133" t="e">
        <f t="shared" si="116"/>
        <v>#N/A</v>
      </c>
      <c r="V133" t="e">
        <f t="shared" si="117"/>
        <v>#N/A</v>
      </c>
      <c r="W133" t="e">
        <f t="shared" si="118"/>
        <v>#N/A</v>
      </c>
      <c r="X133" t="e">
        <f t="shared" si="119"/>
        <v>#N/A</v>
      </c>
      <c r="Y133" t="e">
        <f t="shared" si="120"/>
        <v>#N/A</v>
      </c>
      <c r="Z133" t="e">
        <f t="shared" si="121"/>
        <v>#N/A</v>
      </c>
      <c r="AA133" t="e">
        <f t="shared" si="122"/>
        <v>#N/A</v>
      </c>
      <c r="AB133" t="e">
        <f t="shared" si="123"/>
        <v>#N/A</v>
      </c>
      <c r="AC133" t="e">
        <f t="shared" ref="AC133:AC196" si="146">RIGHT(VLOOKUP("C"&amp;AC$1,$A133:$G133,3,FALSE),4)</f>
        <v>#N/A</v>
      </c>
      <c r="AD133" t="e">
        <f t="shared" ref="AD133:AD196" si="147">VLOOKUP("C"&amp;AC$1,$A133:$G133,4,FALSE)</f>
        <v>#N/A</v>
      </c>
      <c r="AE133" t="e">
        <f t="shared" si="124"/>
        <v>#N/A</v>
      </c>
      <c r="AF133" t="e">
        <f t="shared" si="125"/>
        <v>#N/A</v>
      </c>
      <c r="AG133" t="e">
        <f t="shared" si="126"/>
        <v>#N/A</v>
      </c>
      <c r="AH133" t="str">
        <f t="shared" si="127"/>
        <v>2950</v>
      </c>
      <c r="AI133">
        <f t="shared" si="128"/>
        <v>550</v>
      </c>
      <c r="AJ133">
        <f t="shared" si="129"/>
        <v>9912</v>
      </c>
      <c r="AK133">
        <f t="shared" si="130"/>
        <v>-214</v>
      </c>
      <c r="AL133">
        <f t="shared" si="131"/>
        <v>130</v>
      </c>
      <c r="AM133" t="e">
        <f t="shared" ref="AM133:AM196" si="148">RIGHT(VLOOKUP("C"&amp;AM$1,$A133:$G133,3,FALSE),4)</f>
        <v>#N/A</v>
      </c>
      <c r="AN133" t="e">
        <f t="shared" ref="AN133:AN196" si="149">VLOOKUP("C"&amp;AM$1,$A133:$G133,4,FALSE)</f>
        <v>#N/A</v>
      </c>
      <c r="AO133" t="e">
        <f t="shared" si="132"/>
        <v>#N/A</v>
      </c>
      <c r="AP133" t="e">
        <f t="shared" si="133"/>
        <v>#N/A</v>
      </c>
      <c r="AQ133" t="e">
        <f t="shared" si="134"/>
        <v>#N/A</v>
      </c>
      <c r="AR133" t="e">
        <f t="shared" si="135"/>
        <v>#N/A</v>
      </c>
      <c r="AS133" t="e">
        <f t="shared" si="136"/>
        <v>#N/A</v>
      </c>
      <c r="AT133" t="e">
        <f t="shared" si="137"/>
        <v>#N/A</v>
      </c>
      <c r="AU133" t="e">
        <f t="shared" si="138"/>
        <v>#N/A</v>
      </c>
      <c r="AV133" t="e">
        <f t="shared" si="139"/>
        <v>#N/A</v>
      </c>
      <c r="AW133" t="e">
        <f t="shared" ref="AW133:AW196" si="150">RIGHT(VLOOKUP("C"&amp;AW$1,$A133:$G133,3,FALSE),4)</f>
        <v>#N/A</v>
      </c>
      <c r="AX133" t="e">
        <f t="shared" ref="AX133:AX196" si="151">VLOOKUP("C"&amp;AW$1,$A133:$G133,4,FALSE)</f>
        <v>#N/A</v>
      </c>
      <c r="AY133" t="e">
        <f t="shared" ref="AY133:AY196" si="152">VLOOKUP("C"&amp;AW$1,$A133:$G133,5,FALSE)</f>
        <v>#N/A</v>
      </c>
      <c r="AZ133" t="e">
        <f t="shared" ref="AZ133:AZ196" si="153">VLOOKUP("C"&amp;AW$1,$A133:$G133,6,FALSE)</f>
        <v>#N/A</v>
      </c>
      <c r="BA133" t="e">
        <f t="shared" ref="BA133:BA196" si="154">VLOOKUP("C"&amp;AW$1,$A133:$G133,7,FALSE)</f>
        <v>#N/A</v>
      </c>
      <c r="BB133" t="e">
        <f t="shared" ref="BB133:BB196" si="155">RIGHT(VLOOKUP("P"&amp;AW$1,$A133:$G133,3,FALSE),4)</f>
        <v>#N/A</v>
      </c>
      <c r="BC133" t="e">
        <f t="shared" ref="BC133:BC196" si="156">VLOOKUP("P"&amp;AW$1,$A133:$G133,4,FALSE)</f>
        <v>#N/A</v>
      </c>
      <c r="BD133" t="e">
        <f t="shared" ref="BD133:BD196" si="157">VLOOKUP("P"&amp;AW$1,$A133:$G133,5,FALSE)</f>
        <v>#N/A</v>
      </c>
      <c r="BE133" t="e">
        <f t="shared" ref="BE133:BE196" si="158">VLOOKUP("P"&amp;AW$1,$A133:$G133,6,FALSE)</f>
        <v>#N/A</v>
      </c>
      <c r="BF133" t="e">
        <f t="shared" ref="BF133:BF196" si="159">VLOOKUP("P"&amp;AW$1,$A133:$G133,7,FALSE)</f>
        <v>#N/A</v>
      </c>
      <c r="BG133" t="e">
        <f t="shared" ref="BG133:BG196" si="160">RIGHT(VLOOKUP("C"&amp;BG$1,$A133:$G133,3,FALSE),4)</f>
        <v>#N/A</v>
      </c>
      <c r="BH133" t="e">
        <f t="shared" ref="BH133:BH196" si="161">VLOOKUP("C"&amp;BG$1,$A133:$G133,4,FALSE)</f>
        <v>#N/A</v>
      </c>
      <c r="BI133" t="e">
        <f t="shared" ref="BI133:BI196" si="162">VLOOKUP("C"&amp;BG$1,$A133:$G133,5,FALSE)</f>
        <v>#N/A</v>
      </c>
      <c r="BJ133" t="e">
        <f t="shared" ref="BJ133:BJ196" si="163">VLOOKUP("C"&amp;BG$1,$A133:$G133,6,FALSE)</f>
        <v>#N/A</v>
      </c>
      <c r="BK133" t="e">
        <f t="shared" ref="BK133:BK196" si="164">VLOOKUP("C"&amp;BG$1,$A133:$G133,7,FALSE)</f>
        <v>#N/A</v>
      </c>
      <c r="BL133" t="e">
        <f t="shared" ref="BL133:BL196" si="165">RIGHT(VLOOKUP("P"&amp;BG$1,$A133:$G133,3,FALSE),4)</f>
        <v>#N/A</v>
      </c>
      <c r="BM133" t="e">
        <f t="shared" ref="BM133:BM196" si="166">VLOOKUP("P"&amp;BG$1,$A133:$G133,4,FALSE)</f>
        <v>#N/A</v>
      </c>
      <c r="BN133" t="e">
        <f t="shared" ref="BN133:BN196" si="167">VLOOKUP("P"&amp;BG$1,$A133:$G133,5,FALSE)</f>
        <v>#N/A</v>
      </c>
      <c r="BO133" t="e">
        <f t="shared" ref="BO133:BO196" si="168">VLOOKUP("P"&amp;BG$1,$A133:$G133,6,FALSE)</f>
        <v>#N/A</v>
      </c>
      <c r="BP133" t="e">
        <f t="shared" ref="BP133:BP196" si="169">VLOOKUP("P"&amp;BG$1,$A133:$G133,7,FALSE)</f>
        <v>#N/A</v>
      </c>
      <c r="BQ133" t="e">
        <f t="shared" ref="BQ133:BQ196" si="170">RIGHT(VLOOKUP("C"&amp;BQ$1,$A133:$G133,3,FALSE),4)</f>
        <v>#N/A</v>
      </c>
      <c r="BR133" t="e">
        <f t="shared" ref="BR133:BR196" si="171">VLOOKUP("C"&amp;BQ$1,$A133:$G133,4,FALSE)</f>
        <v>#N/A</v>
      </c>
      <c r="BS133" t="e">
        <f t="shared" ref="BS133:BS196" si="172">VLOOKUP("C"&amp;BQ$1,$A133:$G133,5,FALSE)</f>
        <v>#N/A</v>
      </c>
      <c r="BT133" t="e">
        <f t="shared" ref="BT133:BT196" si="173">VLOOKUP("C"&amp;BQ$1,$A133:$G133,6,FALSE)</f>
        <v>#N/A</v>
      </c>
      <c r="BU133" t="e">
        <f t="shared" ref="BU133:BU196" si="174">VLOOKUP("C"&amp;BQ$1,$A133:$G133,7,FALSE)</f>
        <v>#N/A</v>
      </c>
      <c r="BV133" t="e">
        <f t="shared" ref="BV133:BV196" si="175">RIGHT(VLOOKUP("P"&amp;BQ$1,$A133:$G133,3,FALSE),4)</f>
        <v>#N/A</v>
      </c>
      <c r="BW133" t="e">
        <f t="shared" ref="BW133:BW196" si="176">VLOOKUP("P"&amp;BQ$1,$A133:$G133,4,FALSE)</f>
        <v>#N/A</v>
      </c>
      <c r="BX133" t="e">
        <f t="shared" ref="BX133:BX196" si="177">VLOOKUP("P"&amp;BQ$1,$A133:$G133,5,FALSE)</f>
        <v>#N/A</v>
      </c>
      <c r="BY133" t="e">
        <f t="shared" ref="BY133:BY196" si="178">VLOOKUP("P"&amp;BQ$1,$A133:$G133,6,FALSE)</f>
        <v>#N/A</v>
      </c>
      <c r="BZ133" t="e">
        <f t="shared" ref="BZ133:BZ196" si="179">VLOOKUP("P"&amp;BQ$1,$A133:$G133,7,FALSE)</f>
        <v>#N/A</v>
      </c>
    </row>
    <row r="134" spans="1:78" x14ac:dyDescent="0.3">
      <c r="A134" t="str">
        <f>日行情按到期月份分类!A134</f>
        <v>P91月</v>
      </c>
      <c r="B134" t="str">
        <f>日行情按到期月份分类!B134</f>
        <v>M1901-P-3000</v>
      </c>
      <c r="C134" t="str">
        <f>日行情按到期月份分类!C134</f>
        <v>豆粕期权M1901-P-3000</v>
      </c>
      <c r="D134">
        <f>日行情按到期月份分类!D134</f>
        <v>2560</v>
      </c>
      <c r="E134">
        <f>日行情按到期月份分类!E134</f>
        <v>20170</v>
      </c>
      <c r="F134">
        <f>日行情按到期月份分类!F134</f>
        <v>-806</v>
      </c>
      <c r="G134">
        <f>日行情按到期月份分类!G134</f>
        <v>160</v>
      </c>
      <c r="I134" t="e">
        <f t="shared" si="110"/>
        <v>#N/A</v>
      </c>
      <c r="J134" t="e">
        <f t="shared" si="140"/>
        <v>#N/A</v>
      </c>
      <c r="K134" t="e">
        <f t="shared" si="141"/>
        <v>#N/A</v>
      </c>
      <c r="L134" t="e">
        <f t="shared" si="142"/>
        <v>#N/A</v>
      </c>
      <c r="M134" t="e">
        <f t="shared" si="143"/>
        <v>#N/A</v>
      </c>
      <c r="N134" t="e">
        <f t="shared" si="111"/>
        <v>#N/A</v>
      </c>
      <c r="O134" t="e">
        <f t="shared" si="112"/>
        <v>#N/A</v>
      </c>
      <c r="P134" t="e">
        <f t="shared" si="113"/>
        <v>#N/A</v>
      </c>
      <c r="Q134" t="e">
        <f t="shared" si="114"/>
        <v>#N/A</v>
      </c>
      <c r="R134" t="e">
        <f t="shared" si="115"/>
        <v>#N/A</v>
      </c>
      <c r="S134" t="e">
        <f t="shared" si="144"/>
        <v>#N/A</v>
      </c>
      <c r="T134" t="e">
        <f t="shared" si="145"/>
        <v>#N/A</v>
      </c>
      <c r="U134" t="e">
        <f t="shared" si="116"/>
        <v>#N/A</v>
      </c>
      <c r="V134" t="e">
        <f t="shared" si="117"/>
        <v>#N/A</v>
      </c>
      <c r="W134" t="e">
        <f t="shared" si="118"/>
        <v>#N/A</v>
      </c>
      <c r="X134" t="e">
        <f t="shared" si="119"/>
        <v>#N/A</v>
      </c>
      <c r="Y134" t="e">
        <f t="shared" si="120"/>
        <v>#N/A</v>
      </c>
      <c r="Z134" t="e">
        <f t="shared" si="121"/>
        <v>#N/A</v>
      </c>
      <c r="AA134" t="e">
        <f t="shared" si="122"/>
        <v>#N/A</v>
      </c>
      <c r="AB134" t="e">
        <f t="shared" si="123"/>
        <v>#N/A</v>
      </c>
      <c r="AC134" t="e">
        <f t="shared" si="146"/>
        <v>#N/A</v>
      </c>
      <c r="AD134" t="e">
        <f t="shared" si="147"/>
        <v>#N/A</v>
      </c>
      <c r="AE134" t="e">
        <f t="shared" si="124"/>
        <v>#N/A</v>
      </c>
      <c r="AF134" t="e">
        <f t="shared" si="125"/>
        <v>#N/A</v>
      </c>
      <c r="AG134" t="e">
        <f t="shared" si="126"/>
        <v>#N/A</v>
      </c>
      <c r="AH134" t="str">
        <f t="shared" si="127"/>
        <v>3000</v>
      </c>
      <c r="AI134">
        <f t="shared" si="128"/>
        <v>2560</v>
      </c>
      <c r="AJ134">
        <f t="shared" si="129"/>
        <v>20170</v>
      </c>
      <c r="AK134">
        <f t="shared" si="130"/>
        <v>-806</v>
      </c>
      <c r="AL134">
        <f t="shared" si="131"/>
        <v>160</v>
      </c>
      <c r="AM134" t="e">
        <f t="shared" si="148"/>
        <v>#N/A</v>
      </c>
      <c r="AN134" t="e">
        <f t="shared" si="149"/>
        <v>#N/A</v>
      </c>
      <c r="AO134" t="e">
        <f t="shared" si="132"/>
        <v>#N/A</v>
      </c>
      <c r="AP134" t="e">
        <f t="shared" si="133"/>
        <v>#N/A</v>
      </c>
      <c r="AQ134" t="e">
        <f t="shared" si="134"/>
        <v>#N/A</v>
      </c>
      <c r="AR134" t="e">
        <f t="shared" si="135"/>
        <v>#N/A</v>
      </c>
      <c r="AS134" t="e">
        <f t="shared" si="136"/>
        <v>#N/A</v>
      </c>
      <c r="AT134" t="e">
        <f t="shared" si="137"/>
        <v>#N/A</v>
      </c>
      <c r="AU134" t="e">
        <f t="shared" si="138"/>
        <v>#N/A</v>
      </c>
      <c r="AV134" t="e">
        <f t="shared" si="139"/>
        <v>#N/A</v>
      </c>
      <c r="AW134" t="e">
        <f t="shared" si="150"/>
        <v>#N/A</v>
      </c>
      <c r="AX134" t="e">
        <f t="shared" si="151"/>
        <v>#N/A</v>
      </c>
      <c r="AY134" t="e">
        <f t="shared" si="152"/>
        <v>#N/A</v>
      </c>
      <c r="AZ134" t="e">
        <f t="shared" si="153"/>
        <v>#N/A</v>
      </c>
      <c r="BA134" t="e">
        <f t="shared" si="154"/>
        <v>#N/A</v>
      </c>
      <c r="BB134" t="e">
        <f t="shared" si="155"/>
        <v>#N/A</v>
      </c>
      <c r="BC134" t="e">
        <f t="shared" si="156"/>
        <v>#N/A</v>
      </c>
      <c r="BD134" t="e">
        <f t="shared" si="157"/>
        <v>#N/A</v>
      </c>
      <c r="BE134" t="e">
        <f t="shared" si="158"/>
        <v>#N/A</v>
      </c>
      <c r="BF134" t="e">
        <f t="shared" si="159"/>
        <v>#N/A</v>
      </c>
      <c r="BG134" t="e">
        <f t="shared" si="160"/>
        <v>#N/A</v>
      </c>
      <c r="BH134" t="e">
        <f t="shared" si="161"/>
        <v>#N/A</v>
      </c>
      <c r="BI134" t="e">
        <f t="shared" si="162"/>
        <v>#N/A</v>
      </c>
      <c r="BJ134" t="e">
        <f t="shared" si="163"/>
        <v>#N/A</v>
      </c>
      <c r="BK134" t="e">
        <f t="shared" si="164"/>
        <v>#N/A</v>
      </c>
      <c r="BL134" t="e">
        <f t="shared" si="165"/>
        <v>#N/A</v>
      </c>
      <c r="BM134" t="e">
        <f t="shared" si="166"/>
        <v>#N/A</v>
      </c>
      <c r="BN134" t="e">
        <f t="shared" si="167"/>
        <v>#N/A</v>
      </c>
      <c r="BO134" t="e">
        <f t="shared" si="168"/>
        <v>#N/A</v>
      </c>
      <c r="BP134" t="e">
        <f t="shared" si="169"/>
        <v>#N/A</v>
      </c>
      <c r="BQ134" t="e">
        <f t="shared" si="170"/>
        <v>#N/A</v>
      </c>
      <c r="BR134" t="e">
        <f t="shared" si="171"/>
        <v>#N/A</v>
      </c>
      <c r="BS134" t="e">
        <f t="shared" si="172"/>
        <v>#N/A</v>
      </c>
      <c r="BT134" t="e">
        <f t="shared" si="173"/>
        <v>#N/A</v>
      </c>
      <c r="BU134" t="e">
        <f t="shared" si="174"/>
        <v>#N/A</v>
      </c>
      <c r="BV134" t="e">
        <f t="shared" si="175"/>
        <v>#N/A</v>
      </c>
      <c r="BW134" t="e">
        <f t="shared" si="176"/>
        <v>#N/A</v>
      </c>
      <c r="BX134" t="e">
        <f t="shared" si="177"/>
        <v>#N/A</v>
      </c>
      <c r="BY134" t="e">
        <f t="shared" si="178"/>
        <v>#N/A</v>
      </c>
      <c r="BZ134" t="e">
        <f t="shared" si="179"/>
        <v>#N/A</v>
      </c>
    </row>
    <row r="135" spans="1:78" x14ac:dyDescent="0.3">
      <c r="A135" t="str">
        <f>日行情按到期月份分类!A135</f>
        <v>P91月</v>
      </c>
      <c r="B135" t="str">
        <f>日行情按到期月份分类!B135</f>
        <v>M1901-P-3050</v>
      </c>
      <c r="C135" t="str">
        <f>日行情按到期月份分类!C135</f>
        <v>豆粕期权M1901-P-3050</v>
      </c>
      <c r="D135">
        <f>日行情按到期月份分类!D135</f>
        <v>850</v>
      </c>
      <c r="E135">
        <f>日行情按到期月份分类!E135</f>
        <v>6478</v>
      </c>
      <c r="F135">
        <f>日行情按到期月份分类!F135</f>
        <v>-186</v>
      </c>
      <c r="G135">
        <f>日行情按到期月份分类!G135</f>
        <v>-310</v>
      </c>
      <c r="I135" t="e">
        <f t="shared" si="110"/>
        <v>#N/A</v>
      </c>
      <c r="J135" t="e">
        <f t="shared" si="140"/>
        <v>#N/A</v>
      </c>
      <c r="K135" t="e">
        <f t="shared" si="141"/>
        <v>#N/A</v>
      </c>
      <c r="L135" t="e">
        <f t="shared" si="142"/>
        <v>#N/A</v>
      </c>
      <c r="M135" t="e">
        <f t="shared" si="143"/>
        <v>#N/A</v>
      </c>
      <c r="N135" t="e">
        <f t="shared" si="111"/>
        <v>#N/A</v>
      </c>
      <c r="O135" t="e">
        <f t="shared" si="112"/>
        <v>#N/A</v>
      </c>
      <c r="P135" t="e">
        <f t="shared" si="113"/>
        <v>#N/A</v>
      </c>
      <c r="Q135" t="e">
        <f t="shared" si="114"/>
        <v>#N/A</v>
      </c>
      <c r="R135" t="e">
        <f t="shared" si="115"/>
        <v>#N/A</v>
      </c>
      <c r="S135" t="e">
        <f t="shared" si="144"/>
        <v>#N/A</v>
      </c>
      <c r="T135" t="e">
        <f t="shared" si="145"/>
        <v>#N/A</v>
      </c>
      <c r="U135" t="e">
        <f t="shared" si="116"/>
        <v>#N/A</v>
      </c>
      <c r="V135" t="e">
        <f t="shared" si="117"/>
        <v>#N/A</v>
      </c>
      <c r="W135" t="e">
        <f t="shared" si="118"/>
        <v>#N/A</v>
      </c>
      <c r="X135" t="e">
        <f t="shared" si="119"/>
        <v>#N/A</v>
      </c>
      <c r="Y135" t="e">
        <f t="shared" si="120"/>
        <v>#N/A</v>
      </c>
      <c r="Z135" t="e">
        <f t="shared" si="121"/>
        <v>#N/A</v>
      </c>
      <c r="AA135" t="e">
        <f t="shared" si="122"/>
        <v>#N/A</v>
      </c>
      <c r="AB135" t="e">
        <f t="shared" si="123"/>
        <v>#N/A</v>
      </c>
      <c r="AC135" t="e">
        <f t="shared" si="146"/>
        <v>#N/A</v>
      </c>
      <c r="AD135" t="e">
        <f t="shared" si="147"/>
        <v>#N/A</v>
      </c>
      <c r="AE135" t="e">
        <f t="shared" si="124"/>
        <v>#N/A</v>
      </c>
      <c r="AF135" t="e">
        <f t="shared" si="125"/>
        <v>#N/A</v>
      </c>
      <c r="AG135" t="e">
        <f t="shared" si="126"/>
        <v>#N/A</v>
      </c>
      <c r="AH135" t="str">
        <f t="shared" si="127"/>
        <v>3050</v>
      </c>
      <c r="AI135">
        <f t="shared" si="128"/>
        <v>850</v>
      </c>
      <c r="AJ135">
        <f t="shared" si="129"/>
        <v>6478</v>
      </c>
      <c r="AK135">
        <f t="shared" si="130"/>
        <v>-186</v>
      </c>
      <c r="AL135">
        <f t="shared" si="131"/>
        <v>-310</v>
      </c>
      <c r="AM135" t="e">
        <f t="shared" si="148"/>
        <v>#N/A</v>
      </c>
      <c r="AN135" t="e">
        <f t="shared" si="149"/>
        <v>#N/A</v>
      </c>
      <c r="AO135" t="e">
        <f t="shared" si="132"/>
        <v>#N/A</v>
      </c>
      <c r="AP135" t="e">
        <f t="shared" si="133"/>
        <v>#N/A</v>
      </c>
      <c r="AQ135" t="e">
        <f t="shared" si="134"/>
        <v>#N/A</v>
      </c>
      <c r="AR135" t="e">
        <f t="shared" si="135"/>
        <v>#N/A</v>
      </c>
      <c r="AS135" t="e">
        <f t="shared" si="136"/>
        <v>#N/A</v>
      </c>
      <c r="AT135" t="e">
        <f t="shared" si="137"/>
        <v>#N/A</v>
      </c>
      <c r="AU135" t="e">
        <f t="shared" si="138"/>
        <v>#N/A</v>
      </c>
      <c r="AV135" t="e">
        <f t="shared" si="139"/>
        <v>#N/A</v>
      </c>
      <c r="AW135" t="e">
        <f t="shared" si="150"/>
        <v>#N/A</v>
      </c>
      <c r="AX135" t="e">
        <f t="shared" si="151"/>
        <v>#N/A</v>
      </c>
      <c r="AY135" t="e">
        <f t="shared" si="152"/>
        <v>#N/A</v>
      </c>
      <c r="AZ135" t="e">
        <f t="shared" si="153"/>
        <v>#N/A</v>
      </c>
      <c r="BA135" t="e">
        <f t="shared" si="154"/>
        <v>#N/A</v>
      </c>
      <c r="BB135" t="e">
        <f t="shared" si="155"/>
        <v>#N/A</v>
      </c>
      <c r="BC135" t="e">
        <f t="shared" si="156"/>
        <v>#N/A</v>
      </c>
      <c r="BD135" t="e">
        <f t="shared" si="157"/>
        <v>#N/A</v>
      </c>
      <c r="BE135" t="e">
        <f t="shared" si="158"/>
        <v>#N/A</v>
      </c>
      <c r="BF135" t="e">
        <f t="shared" si="159"/>
        <v>#N/A</v>
      </c>
      <c r="BG135" t="e">
        <f t="shared" si="160"/>
        <v>#N/A</v>
      </c>
      <c r="BH135" t="e">
        <f t="shared" si="161"/>
        <v>#N/A</v>
      </c>
      <c r="BI135" t="e">
        <f t="shared" si="162"/>
        <v>#N/A</v>
      </c>
      <c r="BJ135" t="e">
        <f t="shared" si="163"/>
        <v>#N/A</v>
      </c>
      <c r="BK135" t="e">
        <f t="shared" si="164"/>
        <v>#N/A</v>
      </c>
      <c r="BL135" t="e">
        <f t="shared" si="165"/>
        <v>#N/A</v>
      </c>
      <c r="BM135" t="e">
        <f t="shared" si="166"/>
        <v>#N/A</v>
      </c>
      <c r="BN135" t="e">
        <f t="shared" si="167"/>
        <v>#N/A</v>
      </c>
      <c r="BO135" t="e">
        <f t="shared" si="168"/>
        <v>#N/A</v>
      </c>
      <c r="BP135" t="e">
        <f t="shared" si="169"/>
        <v>#N/A</v>
      </c>
      <c r="BQ135" t="e">
        <f t="shared" si="170"/>
        <v>#N/A</v>
      </c>
      <c r="BR135" t="e">
        <f t="shared" si="171"/>
        <v>#N/A</v>
      </c>
      <c r="BS135" t="e">
        <f t="shared" si="172"/>
        <v>#N/A</v>
      </c>
      <c r="BT135" t="e">
        <f t="shared" si="173"/>
        <v>#N/A</v>
      </c>
      <c r="BU135" t="e">
        <f t="shared" si="174"/>
        <v>#N/A</v>
      </c>
      <c r="BV135" t="e">
        <f t="shared" si="175"/>
        <v>#N/A</v>
      </c>
      <c r="BW135" t="e">
        <f t="shared" si="176"/>
        <v>#N/A</v>
      </c>
      <c r="BX135" t="e">
        <f t="shared" si="177"/>
        <v>#N/A</v>
      </c>
      <c r="BY135" t="e">
        <f t="shared" si="178"/>
        <v>#N/A</v>
      </c>
      <c r="BZ135" t="e">
        <f t="shared" si="179"/>
        <v>#N/A</v>
      </c>
    </row>
    <row r="136" spans="1:78" x14ac:dyDescent="0.3">
      <c r="A136" t="str">
        <f>日行情按到期月份分类!A136</f>
        <v>P91月</v>
      </c>
      <c r="B136" t="str">
        <f>日行情按到期月份分类!B136</f>
        <v>M1901-P-3100</v>
      </c>
      <c r="C136" t="str">
        <f>日行情按到期月份分类!C136</f>
        <v>豆粕期权M1901-P-3100</v>
      </c>
      <c r="D136">
        <f>日行情按到期月份分类!D136</f>
        <v>1234</v>
      </c>
      <c r="E136">
        <f>日行情按到期月份分类!E136</f>
        <v>16224</v>
      </c>
      <c r="F136">
        <f>日行情按到期月份分类!F136</f>
        <v>-2056</v>
      </c>
      <c r="G136">
        <f>日行情按到期月份分类!G136</f>
        <v>-180</v>
      </c>
      <c r="I136" t="e">
        <f t="shared" si="110"/>
        <v>#N/A</v>
      </c>
      <c r="J136" t="e">
        <f t="shared" si="140"/>
        <v>#N/A</v>
      </c>
      <c r="K136" t="e">
        <f t="shared" si="141"/>
        <v>#N/A</v>
      </c>
      <c r="L136" t="e">
        <f t="shared" si="142"/>
        <v>#N/A</v>
      </c>
      <c r="M136" t="e">
        <f t="shared" si="143"/>
        <v>#N/A</v>
      </c>
      <c r="N136" t="e">
        <f t="shared" si="111"/>
        <v>#N/A</v>
      </c>
      <c r="O136" t="e">
        <f t="shared" si="112"/>
        <v>#N/A</v>
      </c>
      <c r="P136" t="e">
        <f t="shared" si="113"/>
        <v>#N/A</v>
      </c>
      <c r="Q136" t="e">
        <f t="shared" si="114"/>
        <v>#N/A</v>
      </c>
      <c r="R136" t="e">
        <f t="shared" si="115"/>
        <v>#N/A</v>
      </c>
      <c r="S136" t="e">
        <f t="shared" si="144"/>
        <v>#N/A</v>
      </c>
      <c r="T136" t="e">
        <f t="shared" si="145"/>
        <v>#N/A</v>
      </c>
      <c r="U136" t="e">
        <f t="shared" si="116"/>
        <v>#N/A</v>
      </c>
      <c r="V136" t="e">
        <f t="shared" si="117"/>
        <v>#N/A</v>
      </c>
      <c r="W136" t="e">
        <f t="shared" si="118"/>
        <v>#N/A</v>
      </c>
      <c r="X136" t="e">
        <f t="shared" si="119"/>
        <v>#N/A</v>
      </c>
      <c r="Y136" t="e">
        <f t="shared" si="120"/>
        <v>#N/A</v>
      </c>
      <c r="Z136" t="e">
        <f t="shared" si="121"/>
        <v>#N/A</v>
      </c>
      <c r="AA136" t="e">
        <f t="shared" si="122"/>
        <v>#N/A</v>
      </c>
      <c r="AB136" t="e">
        <f t="shared" si="123"/>
        <v>#N/A</v>
      </c>
      <c r="AC136" t="e">
        <f t="shared" si="146"/>
        <v>#N/A</v>
      </c>
      <c r="AD136" t="e">
        <f t="shared" si="147"/>
        <v>#N/A</v>
      </c>
      <c r="AE136" t="e">
        <f t="shared" si="124"/>
        <v>#N/A</v>
      </c>
      <c r="AF136" t="e">
        <f t="shared" si="125"/>
        <v>#N/A</v>
      </c>
      <c r="AG136" t="e">
        <f t="shared" si="126"/>
        <v>#N/A</v>
      </c>
      <c r="AH136" t="str">
        <f t="shared" si="127"/>
        <v>3100</v>
      </c>
      <c r="AI136">
        <f t="shared" si="128"/>
        <v>1234</v>
      </c>
      <c r="AJ136">
        <f t="shared" si="129"/>
        <v>16224</v>
      </c>
      <c r="AK136">
        <f t="shared" si="130"/>
        <v>-2056</v>
      </c>
      <c r="AL136">
        <f t="shared" si="131"/>
        <v>-180</v>
      </c>
      <c r="AM136" t="e">
        <f t="shared" si="148"/>
        <v>#N/A</v>
      </c>
      <c r="AN136" t="e">
        <f t="shared" si="149"/>
        <v>#N/A</v>
      </c>
      <c r="AO136" t="e">
        <f t="shared" si="132"/>
        <v>#N/A</v>
      </c>
      <c r="AP136" t="e">
        <f t="shared" si="133"/>
        <v>#N/A</v>
      </c>
      <c r="AQ136" t="e">
        <f t="shared" si="134"/>
        <v>#N/A</v>
      </c>
      <c r="AR136" t="e">
        <f t="shared" si="135"/>
        <v>#N/A</v>
      </c>
      <c r="AS136" t="e">
        <f t="shared" si="136"/>
        <v>#N/A</v>
      </c>
      <c r="AT136" t="e">
        <f t="shared" si="137"/>
        <v>#N/A</v>
      </c>
      <c r="AU136" t="e">
        <f t="shared" si="138"/>
        <v>#N/A</v>
      </c>
      <c r="AV136" t="e">
        <f t="shared" si="139"/>
        <v>#N/A</v>
      </c>
      <c r="AW136" t="e">
        <f t="shared" si="150"/>
        <v>#N/A</v>
      </c>
      <c r="AX136" t="e">
        <f t="shared" si="151"/>
        <v>#N/A</v>
      </c>
      <c r="AY136" t="e">
        <f t="shared" si="152"/>
        <v>#N/A</v>
      </c>
      <c r="AZ136" t="e">
        <f t="shared" si="153"/>
        <v>#N/A</v>
      </c>
      <c r="BA136" t="e">
        <f t="shared" si="154"/>
        <v>#N/A</v>
      </c>
      <c r="BB136" t="e">
        <f t="shared" si="155"/>
        <v>#N/A</v>
      </c>
      <c r="BC136" t="e">
        <f t="shared" si="156"/>
        <v>#N/A</v>
      </c>
      <c r="BD136" t="e">
        <f t="shared" si="157"/>
        <v>#N/A</v>
      </c>
      <c r="BE136" t="e">
        <f t="shared" si="158"/>
        <v>#N/A</v>
      </c>
      <c r="BF136" t="e">
        <f t="shared" si="159"/>
        <v>#N/A</v>
      </c>
      <c r="BG136" t="e">
        <f t="shared" si="160"/>
        <v>#N/A</v>
      </c>
      <c r="BH136" t="e">
        <f t="shared" si="161"/>
        <v>#N/A</v>
      </c>
      <c r="BI136" t="e">
        <f t="shared" si="162"/>
        <v>#N/A</v>
      </c>
      <c r="BJ136" t="e">
        <f t="shared" si="163"/>
        <v>#N/A</v>
      </c>
      <c r="BK136" t="e">
        <f t="shared" si="164"/>
        <v>#N/A</v>
      </c>
      <c r="BL136" t="e">
        <f t="shared" si="165"/>
        <v>#N/A</v>
      </c>
      <c r="BM136" t="e">
        <f t="shared" si="166"/>
        <v>#N/A</v>
      </c>
      <c r="BN136" t="e">
        <f t="shared" si="167"/>
        <v>#N/A</v>
      </c>
      <c r="BO136" t="e">
        <f t="shared" si="168"/>
        <v>#N/A</v>
      </c>
      <c r="BP136" t="e">
        <f t="shared" si="169"/>
        <v>#N/A</v>
      </c>
      <c r="BQ136" t="e">
        <f t="shared" si="170"/>
        <v>#N/A</v>
      </c>
      <c r="BR136" t="e">
        <f t="shared" si="171"/>
        <v>#N/A</v>
      </c>
      <c r="BS136" t="e">
        <f t="shared" si="172"/>
        <v>#N/A</v>
      </c>
      <c r="BT136" t="e">
        <f t="shared" si="173"/>
        <v>#N/A</v>
      </c>
      <c r="BU136" t="e">
        <f t="shared" si="174"/>
        <v>#N/A</v>
      </c>
      <c r="BV136" t="e">
        <f t="shared" si="175"/>
        <v>#N/A</v>
      </c>
      <c r="BW136" t="e">
        <f t="shared" si="176"/>
        <v>#N/A</v>
      </c>
      <c r="BX136" t="e">
        <f t="shared" si="177"/>
        <v>#N/A</v>
      </c>
      <c r="BY136" t="e">
        <f t="shared" si="178"/>
        <v>#N/A</v>
      </c>
      <c r="BZ136" t="e">
        <f t="shared" si="179"/>
        <v>#N/A</v>
      </c>
    </row>
    <row r="137" spans="1:78" x14ac:dyDescent="0.3">
      <c r="A137" t="str">
        <f>日行情按到期月份分类!A137</f>
        <v>P91月</v>
      </c>
      <c r="B137" t="str">
        <f>日行情按到期月份分类!B137</f>
        <v>M1901-P-3150</v>
      </c>
      <c r="C137" t="str">
        <f>日行情按到期月份分类!C137</f>
        <v>豆粕期权M1901-P-3150</v>
      </c>
      <c r="D137">
        <f>日行情按到期月份分类!D137</f>
        <v>1044</v>
      </c>
      <c r="E137">
        <f>日行情按到期月份分类!E137</f>
        <v>6528</v>
      </c>
      <c r="F137">
        <f>日行情按到期月份分类!F137</f>
        <v>118</v>
      </c>
      <c r="G137">
        <f>日行情按到期月份分类!G137</f>
        <v>442</v>
      </c>
      <c r="I137" t="e">
        <f t="shared" ref="I137:I200" si="180">RIGHT(VLOOKUP("C"&amp;I$1,A137:G137,3,FALSE),4)</f>
        <v>#N/A</v>
      </c>
      <c r="J137" t="e">
        <f t="shared" si="140"/>
        <v>#N/A</v>
      </c>
      <c r="K137" t="e">
        <f t="shared" si="141"/>
        <v>#N/A</v>
      </c>
      <c r="L137" t="e">
        <f t="shared" si="142"/>
        <v>#N/A</v>
      </c>
      <c r="M137" t="e">
        <f t="shared" si="143"/>
        <v>#N/A</v>
      </c>
      <c r="N137" t="e">
        <f t="shared" ref="N137:N200" si="181">RIGHT(VLOOKUP("P"&amp;I$1,$A137:$G137,3,FALSE),4)</f>
        <v>#N/A</v>
      </c>
      <c r="O137" t="e">
        <f t="shared" ref="O137:O200" si="182">VLOOKUP("P"&amp;I$1,$A137:$G137,4,FALSE)</f>
        <v>#N/A</v>
      </c>
      <c r="P137" t="e">
        <f t="shared" ref="P137:P200" si="183">VLOOKUP("P"&amp;I$1,$A137:$G137,5,FALSE)</f>
        <v>#N/A</v>
      </c>
      <c r="Q137" t="e">
        <f t="shared" ref="Q137:Q200" si="184">VLOOKUP("P"&amp;I$1,$A137:$G137,6,FALSE)</f>
        <v>#N/A</v>
      </c>
      <c r="R137" t="e">
        <f t="shared" ref="R137:R200" si="185">VLOOKUP("P"&amp;I$1,$A137:$G137,7,FALSE)</f>
        <v>#N/A</v>
      </c>
      <c r="S137" t="e">
        <f t="shared" si="144"/>
        <v>#N/A</v>
      </c>
      <c r="T137" t="e">
        <f t="shared" si="145"/>
        <v>#N/A</v>
      </c>
      <c r="U137" t="e">
        <f t="shared" ref="U137:U200" si="186">VLOOKUP("C"&amp;S$1,$A137:$G137,5,FALSE)</f>
        <v>#N/A</v>
      </c>
      <c r="V137" t="e">
        <f t="shared" ref="V137:V200" si="187">VLOOKUP("C"&amp;S$1,$A137:$G137,6,FALSE)</f>
        <v>#N/A</v>
      </c>
      <c r="W137" t="e">
        <f t="shared" ref="W137:W200" si="188">VLOOKUP("C"&amp;S$1,$A137:$G137,7,FALSE)</f>
        <v>#N/A</v>
      </c>
      <c r="X137" t="e">
        <f t="shared" ref="X137:X200" si="189">RIGHT(VLOOKUP("P"&amp;S$1,$A137:$G137,3,FALSE),4)</f>
        <v>#N/A</v>
      </c>
      <c r="Y137" t="e">
        <f t="shared" ref="Y137:Y200" si="190">VLOOKUP("P"&amp;S$1,$A137:$G137,4,FALSE)</f>
        <v>#N/A</v>
      </c>
      <c r="Z137" t="e">
        <f t="shared" ref="Z137:Z200" si="191">VLOOKUP("P"&amp;S$1,$A137:$G137,5,FALSE)</f>
        <v>#N/A</v>
      </c>
      <c r="AA137" t="e">
        <f t="shared" ref="AA137:AA200" si="192">VLOOKUP("P"&amp;S$1,$A137:$G137,6,FALSE)</f>
        <v>#N/A</v>
      </c>
      <c r="AB137" t="e">
        <f t="shared" ref="AB137:AB200" si="193">VLOOKUP("P"&amp;S$1,$A137:$G137,7,FALSE)</f>
        <v>#N/A</v>
      </c>
      <c r="AC137" t="e">
        <f t="shared" si="146"/>
        <v>#N/A</v>
      </c>
      <c r="AD137" t="e">
        <f t="shared" si="147"/>
        <v>#N/A</v>
      </c>
      <c r="AE137" t="e">
        <f t="shared" ref="AE137:AE200" si="194">VLOOKUP("C"&amp;AC$1,$A137:$G137,5,FALSE)</f>
        <v>#N/A</v>
      </c>
      <c r="AF137" t="e">
        <f t="shared" ref="AF137:AF200" si="195">VLOOKUP("C"&amp;AC$1,$A137:$G137,6,FALSE)</f>
        <v>#N/A</v>
      </c>
      <c r="AG137" t="e">
        <f t="shared" ref="AG137:AG200" si="196">VLOOKUP("C"&amp;AC$1,$A137:$G137,7,FALSE)</f>
        <v>#N/A</v>
      </c>
      <c r="AH137" t="str">
        <f t="shared" ref="AH137:AH200" si="197">RIGHT(VLOOKUP("P"&amp;AC$1,$A137:$G137,3,FALSE),4)</f>
        <v>3150</v>
      </c>
      <c r="AI137">
        <f t="shared" ref="AI137:AI200" si="198">VLOOKUP("P"&amp;AC$1,$A137:$G137,4,FALSE)</f>
        <v>1044</v>
      </c>
      <c r="AJ137">
        <f t="shared" ref="AJ137:AJ200" si="199">VLOOKUP("P"&amp;AC$1,$A137:$G137,5,FALSE)</f>
        <v>6528</v>
      </c>
      <c r="AK137">
        <f t="shared" ref="AK137:AK200" si="200">VLOOKUP("P"&amp;AC$1,$A137:$G137,6,FALSE)</f>
        <v>118</v>
      </c>
      <c r="AL137">
        <f t="shared" ref="AL137:AL200" si="201">VLOOKUP("P"&amp;AC$1,$A137:$G137,7,FALSE)</f>
        <v>442</v>
      </c>
      <c r="AM137" t="e">
        <f t="shared" si="148"/>
        <v>#N/A</v>
      </c>
      <c r="AN137" t="e">
        <f t="shared" si="149"/>
        <v>#N/A</v>
      </c>
      <c r="AO137" t="e">
        <f t="shared" ref="AO137:AO200" si="202">VLOOKUP("C"&amp;AM$1,$A137:$G137,5,FALSE)</f>
        <v>#N/A</v>
      </c>
      <c r="AP137" t="e">
        <f t="shared" ref="AP137:AP200" si="203">VLOOKUP("C"&amp;AM$1,$A137:$G137,6,FALSE)</f>
        <v>#N/A</v>
      </c>
      <c r="AQ137" t="e">
        <f t="shared" ref="AQ137:AQ200" si="204">VLOOKUP("C"&amp;AM$1,$A137:$G137,7,FALSE)</f>
        <v>#N/A</v>
      </c>
      <c r="AR137" t="e">
        <f t="shared" ref="AR137:AR200" si="205">RIGHT(VLOOKUP("P"&amp;AM$1,$A137:$G137,3,FALSE),4)</f>
        <v>#N/A</v>
      </c>
      <c r="AS137" t="e">
        <f t="shared" ref="AS137:AS200" si="206">VLOOKUP("P"&amp;AM$1,$A137:$G137,4,FALSE)</f>
        <v>#N/A</v>
      </c>
      <c r="AT137" t="e">
        <f t="shared" ref="AT137:AT200" si="207">VLOOKUP("P"&amp;AM$1,$A137:$G137,5,FALSE)</f>
        <v>#N/A</v>
      </c>
      <c r="AU137" t="e">
        <f t="shared" ref="AU137:AU200" si="208">VLOOKUP("P"&amp;AM$1,$A137:$G137,6,FALSE)</f>
        <v>#N/A</v>
      </c>
      <c r="AV137" t="e">
        <f t="shared" ref="AV137:AV200" si="209">VLOOKUP("P"&amp;AM$1,$A137:$G137,7,FALSE)</f>
        <v>#N/A</v>
      </c>
      <c r="AW137" t="e">
        <f t="shared" si="150"/>
        <v>#N/A</v>
      </c>
      <c r="AX137" t="e">
        <f t="shared" si="151"/>
        <v>#N/A</v>
      </c>
      <c r="AY137" t="e">
        <f t="shared" si="152"/>
        <v>#N/A</v>
      </c>
      <c r="AZ137" t="e">
        <f t="shared" si="153"/>
        <v>#N/A</v>
      </c>
      <c r="BA137" t="e">
        <f t="shared" si="154"/>
        <v>#N/A</v>
      </c>
      <c r="BB137" t="e">
        <f t="shared" si="155"/>
        <v>#N/A</v>
      </c>
      <c r="BC137" t="e">
        <f t="shared" si="156"/>
        <v>#N/A</v>
      </c>
      <c r="BD137" t="e">
        <f t="shared" si="157"/>
        <v>#N/A</v>
      </c>
      <c r="BE137" t="e">
        <f t="shared" si="158"/>
        <v>#N/A</v>
      </c>
      <c r="BF137" t="e">
        <f t="shared" si="159"/>
        <v>#N/A</v>
      </c>
      <c r="BG137" t="e">
        <f t="shared" si="160"/>
        <v>#N/A</v>
      </c>
      <c r="BH137" t="e">
        <f t="shared" si="161"/>
        <v>#N/A</v>
      </c>
      <c r="BI137" t="e">
        <f t="shared" si="162"/>
        <v>#N/A</v>
      </c>
      <c r="BJ137" t="e">
        <f t="shared" si="163"/>
        <v>#N/A</v>
      </c>
      <c r="BK137" t="e">
        <f t="shared" si="164"/>
        <v>#N/A</v>
      </c>
      <c r="BL137" t="e">
        <f t="shared" si="165"/>
        <v>#N/A</v>
      </c>
      <c r="BM137" t="e">
        <f t="shared" si="166"/>
        <v>#N/A</v>
      </c>
      <c r="BN137" t="e">
        <f t="shared" si="167"/>
        <v>#N/A</v>
      </c>
      <c r="BO137" t="e">
        <f t="shared" si="168"/>
        <v>#N/A</v>
      </c>
      <c r="BP137" t="e">
        <f t="shared" si="169"/>
        <v>#N/A</v>
      </c>
      <c r="BQ137" t="e">
        <f t="shared" si="170"/>
        <v>#N/A</v>
      </c>
      <c r="BR137" t="e">
        <f t="shared" si="171"/>
        <v>#N/A</v>
      </c>
      <c r="BS137" t="e">
        <f t="shared" si="172"/>
        <v>#N/A</v>
      </c>
      <c r="BT137" t="e">
        <f t="shared" si="173"/>
        <v>#N/A</v>
      </c>
      <c r="BU137" t="e">
        <f t="shared" si="174"/>
        <v>#N/A</v>
      </c>
      <c r="BV137" t="e">
        <f t="shared" si="175"/>
        <v>#N/A</v>
      </c>
      <c r="BW137" t="e">
        <f t="shared" si="176"/>
        <v>#N/A</v>
      </c>
      <c r="BX137" t="e">
        <f t="shared" si="177"/>
        <v>#N/A</v>
      </c>
      <c r="BY137" t="e">
        <f t="shared" si="178"/>
        <v>#N/A</v>
      </c>
      <c r="BZ137" t="e">
        <f t="shared" si="179"/>
        <v>#N/A</v>
      </c>
    </row>
    <row r="138" spans="1:78" x14ac:dyDescent="0.3">
      <c r="A138" t="str">
        <f>日行情按到期月份分类!A138</f>
        <v>P91月</v>
      </c>
      <c r="B138" t="str">
        <f>日行情按到期月份分类!B138</f>
        <v>M1901-P-3200</v>
      </c>
      <c r="C138" t="str">
        <f>日行情按到期月份分类!C138</f>
        <v>豆粕期权M1901-P-3200</v>
      </c>
      <c r="D138">
        <f>日行情按到期月份分类!D138</f>
        <v>898</v>
      </c>
      <c r="E138">
        <f>日行情按到期月份分类!E138</f>
        <v>5218</v>
      </c>
      <c r="F138">
        <f>日行情按到期月份分类!F138</f>
        <v>-90</v>
      </c>
      <c r="G138">
        <f>日行情按到期月份分类!G138</f>
        <v>62</v>
      </c>
      <c r="I138" t="e">
        <f t="shared" si="180"/>
        <v>#N/A</v>
      </c>
      <c r="J138" t="e">
        <f t="shared" si="140"/>
        <v>#N/A</v>
      </c>
      <c r="K138" t="e">
        <f t="shared" si="141"/>
        <v>#N/A</v>
      </c>
      <c r="L138" t="e">
        <f t="shared" si="142"/>
        <v>#N/A</v>
      </c>
      <c r="M138" t="e">
        <f t="shared" si="143"/>
        <v>#N/A</v>
      </c>
      <c r="N138" t="e">
        <f t="shared" si="181"/>
        <v>#N/A</v>
      </c>
      <c r="O138" t="e">
        <f t="shared" si="182"/>
        <v>#N/A</v>
      </c>
      <c r="P138" t="e">
        <f t="shared" si="183"/>
        <v>#N/A</v>
      </c>
      <c r="Q138" t="e">
        <f t="shared" si="184"/>
        <v>#N/A</v>
      </c>
      <c r="R138" t="e">
        <f t="shared" si="185"/>
        <v>#N/A</v>
      </c>
      <c r="S138" t="e">
        <f t="shared" si="144"/>
        <v>#N/A</v>
      </c>
      <c r="T138" t="e">
        <f t="shared" si="145"/>
        <v>#N/A</v>
      </c>
      <c r="U138" t="e">
        <f t="shared" si="186"/>
        <v>#N/A</v>
      </c>
      <c r="V138" t="e">
        <f t="shared" si="187"/>
        <v>#N/A</v>
      </c>
      <c r="W138" t="e">
        <f t="shared" si="188"/>
        <v>#N/A</v>
      </c>
      <c r="X138" t="e">
        <f t="shared" si="189"/>
        <v>#N/A</v>
      </c>
      <c r="Y138" t="e">
        <f t="shared" si="190"/>
        <v>#N/A</v>
      </c>
      <c r="Z138" t="e">
        <f t="shared" si="191"/>
        <v>#N/A</v>
      </c>
      <c r="AA138" t="e">
        <f t="shared" si="192"/>
        <v>#N/A</v>
      </c>
      <c r="AB138" t="e">
        <f t="shared" si="193"/>
        <v>#N/A</v>
      </c>
      <c r="AC138" t="e">
        <f t="shared" si="146"/>
        <v>#N/A</v>
      </c>
      <c r="AD138" t="e">
        <f t="shared" si="147"/>
        <v>#N/A</v>
      </c>
      <c r="AE138" t="e">
        <f t="shared" si="194"/>
        <v>#N/A</v>
      </c>
      <c r="AF138" t="e">
        <f t="shared" si="195"/>
        <v>#N/A</v>
      </c>
      <c r="AG138" t="e">
        <f t="shared" si="196"/>
        <v>#N/A</v>
      </c>
      <c r="AH138" t="str">
        <f t="shared" si="197"/>
        <v>3200</v>
      </c>
      <c r="AI138">
        <f t="shared" si="198"/>
        <v>898</v>
      </c>
      <c r="AJ138">
        <f t="shared" si="199"/>
        <v>5218</v>
      </c>
      <c r="AK138">
        <f t="shared" si="200"/>
        <v>-90</v>
      </c>
      <c r="AL138">
        <f t="shared" si="201"/>
        <v>62</v>
      </c>
      <c r="AM138" t="e">
        <f t="shared" si="148"/>
        <v>#N/A</v>
      </c>
      <c r="AN138" t="e">
        <f t="shared" si="149"/>
        <v>#N/A</v>
      </c>
      <c r="AO138" t="e">
        <f t="shared" si="202"/>
        <v>#N/A</v>
      </c>
      <c r="AP138" t="e">
        <f t="shared" si="203"/>
        <v>#N/A</v>
      </c>
      <c r="AQ138" t="e">
        <f t="shared" si="204"/>
        <v>#N/A</v>
      </c>
      <c r="AR138" t="e">
        <f t="shared" si="205"/>
        <v>#N/A</v>
      </c>
      <c r="AS138" t="e">
        <f t="shared" si="206"/>
        <v>#N/A</v>
      </c>
      <c r="AT138" t="e">
        <f t="shared" si="207"/>
        <v>#N/A</v>
      </c>
      <c r="AU138" t="e">
        <f t="shared" si="208"/>
        <v>#N/A</v>
      </c>
      <c r="AV138" t="e">
        <f t="shared" si="209"/>
        <v>#N/A</v>
      </c>
      <c r="AW138" t="e">
        <f t="shared" si="150"/>
        <v>#N/A</v>
      </c>
      <c r="AX138" t="e">
        <f t="shared" si="151"/>
        <v>#N/A</v>
      </c>
      <c r="AY138" t="e">
        <f t="shared" si="152"/>
        <v>#N/A</v>
      </c>
      <c r="AZ138" t="e">
        <f t="shared" si="153"/>
        <v>#N/A</v>
      </c>
      <c r="BA138" t="e">
        <f t="shared" si="154"/>
        <v>#N/A</v>
      </c>
      <c r="BB138" t="e">
        <f t="shared" si="155"/>
        <v>#N/A</v>
      </c>
      <c r="BC138" t="e">
        <f t="shared" si="156"/>
        <v>#N/A</v>
      </c>
      <c r="BD138" t="e">
        <f t="shared" si="157"/>
        <v>#N/A</v>
      </c>
      <c r="BE138" t="e">
        <f t="shared" si="158"/>
        <v>#N/A</v>
      </c>
      <c r="BF138" t="e">
        <f t="shared" si="159"/>
        <v>#N/A</v>
      </c>
      <c r="BG138" t="e">
        <f t="shared" si="160"/>
        <v>#N/A</v>
      </c>
      <c r="BH138" t="e">
        <f t="shared" si="161"/>
        <v>#N/A</v>
      </c>
      <c r="BI138" t="e">
        <f t="shared" si="162"/>
        <v>#N/A</v>
      </c>
      <c r="BJ138" t="e">
        <f t="shared" si="163"/>
        <v>#N/A</v>
      </c>
      <c r="BK138" t="e">
        <f t="shared" si="164"/>
        <v>#N/A</v>
      </c>
      <c r="BL138" t="e">
        <f t="shared" si="165"/>
        <v>#N/A</v>
      </c>
      <c r="BM138" t="e">
        <f t="shared" si="166"/>
        <v>#N/A</v>
      </c>
      <c r="BN138" t="e">
        <f t="shared" si="167"/>
        <v>#N/A</v>
      </c>
      <c r="BO138" t="e">
        <f t="shared" si="168"/>
        <v>#N/A</v>
      </c>
      <c r="BP138" t="e">
        <f t="shared" si="169"/>
        <v>#N/A</v>
      </c>
      <c r="BQ138" t="e">
        <f t="shared" si="170"/>
        <v>#N/A</v>
      </c>
      <c r="BR138" t="e">
        <f t="shared" si="171"/>
        <v>#N/A</v>
      </c>
      <c r="BS138" t="e">
        <f t="shared" si="172"/>
        <v>#N/A</v>
      </c>
      <c r="BT138" t="e">
        <f t="shared" si="173"/>
        <v>#N/A</v>
      </c>
      <c r="BU138" t="e">
        <f t="shared" si="174"/>
        <v>#N/A</v>
      </c>
      <c r="BV138" t="e">
        <f t="shared" si="175"/>
        <v>#N/A</v>
      </c>
      <c r="BW138" t="e">
        <f t="shared" si="176"/>
        <v>#N/A</v>
      </c>
      <c r="BX138" t="e">
        <f t="shared" si="177"/>
        <v>#N/A</v>
      </c>
      <c r="BY138" t="e">
        <f t="shared" si="178"/>
        <v>#N/A</v>
      </c>
      <c r="BZ138" t="e">
        <f t="shared" si="179"/>
        <v>#N/A</v>
      </c>
    </row>
    <row r="139" spans="1:78" x14ac:dyDescent="0.3">
      <c r="A139" t="str">
        <f>日行情按到期月份分类!A139</f>
        <v>P91月</v>
      </c>
      <c r="B139" t="str">
        <f>日行情按到期月份分类!B139</f>
        <v>M1901-P-3250</v>
      </c>
      <c r="C139" t="str">
        <f>日行情按到期月份分类!C139</f>
        <v>豆粕期权M1901-P-3250</v>
      </c>
      <c r="D139">
        <f>日行情按到期月份分类!D139</f>
        <v>1686</v>
      </c>
      <c r="E139">
        <f>日行情按到期月份分类!E139</f>
        <v>3604</v>
      </c>
      <c r="F139">
        <f>日行情按到期月份分类!F139</f>
        <v>668</v>
      </c>
      <c r="G139">
        <f>日行情按到期月份分类!G139</f>
        <v>716</v>
      </c>
      <c r="I139" t="e">
        <f t="shared" si="180"/>
        <v>#N/A</v>
      </c>
      <c r="J139" t="e">
        <f t="shared" si="140"/>
        <v>#N/A</v>
      </c>
      <c r="K139" t="e">
        <f t="shared" si="141"/>
        <v>#N/A</v>
      </c>
      <c r="L139" t="e">
        <f t="shared" si="142"/>
        <v>#N/A</v>
      </c>
      <c r="M139" t="e">
        <f t="shared" si="143"/>
        <v>#N/A</v>
      </c>
      <c r="N139" t="e">
        <f t="shared" si="181"/>
        <v>#N/A</v>
      </c>
      <c r="O139" t="e">
        <f t="shared" si="182"/>
        <v>#N/A</v>
      </c>
      <c r="P139" t="e">
        <f t="shared" si="183"/>
        <v>#N/A</v>
      </c>
      <c r="Q139" t="e">
        <f t="shared" si="184"/>
        <v>#N/A</v>
      </c>
      <c r="R139" t="e">
        <f t="shared" si="185"/>
        <v>#N/A</v>
      </c>
      <c r="S139" t="e">
        <f t="shared" si="144"/>
        <v>#N/A</v>
      </c>
      <c r="T139" t="e">
        <f t="shared" si="145"/>
        <v>#N/A</v>
      </c>
      <c r="U139" t="e">
        <f t="shared" si="186"/>
        <v>#N/A</v>
      </c>
      <c r="V139" t="e">
        <f t="shared" si="187"/>
        <v>#N/A</v>
      </c>
      <c r="W139" t="e">
        <f t="shared" si="188"/>
        <v>#N/A</v>
      </c>
      <c r="X139" t="e">
        <f t="shared" si="189"/>
        <v>#N/A</v>
      </c>
      <c r="Y139" t="e">
        <f t="shared" si="190"/>
        <v>#N/A</v>
      </c>
      <c r="Z139" t="e">
        <f t="shared" si="191"/>
        <v>#N/A</v>
      </c>
      <c r="AA139" t="e">
        <f t="shared" si="192"/>
        <v>#N/A</v>
      </c>
      <c r="AB139" t="e">
        <f t="shared" si="193"/>
        <v>#N/A</v>
      </c>
      <c r="AC139" t="e">
        <f t="shared" si="146"/>
        <v>#N/A</v>
      </c>
      <c r="AD139" t="e">
        <f t="shared" si="147"/>
        <v>#N/A</v>
      </c>
      <c r="AE139" t="e">
        <f t="shared" si="194"/>
        <v>#N/A</v>
      </c>
      <c r="AF139" t="e">
        <f t="shared" si="195"/>
        <v>#N/A</v>
      </c>
      <c r="AG139" t="e">
        <f t="shared" si="196"/>
        <v>#N/A</v>
      </c>
      <c r="AH139" t="str">
        <f t="shared" si="197"/>
        <v>3250</v>
      </c>
      <c r="AI139">
        <f t="shared" si="198"/>
        <v>1686</v>
      </c>
      <c r="AJ139">
        <f t="shared" si="199"/>
        <v>3604</v>
      </c>
      <c r="AK139">
        <f t="shared" si="200"/>
        <v>668</v>
      </c>
      <c r="AL139">
        <f t="shared" si="201"/>
        <v>716</v>
      </c>
      <c r="AM139" t="e">
        <f t="shared" si="148"/>
        <v>#N/A</v>
      </c>
      <c r="AN139" t="e">
        <f t="shared" si="149"/>
        <v>#N/A</v>
      </c>
      <c r="AO139" t="e">
        <f t="shared" si="202"/>
        <v>#N/A</v>
      </c>
      <c r="AP139" t="e">
        <f t="shared" si="203"/>
        <v>#N/A</v>
      </c>
      <c r="AQ139" t="e">
        <f t="shared" si="204"/>
        <v>#N/A</v>
      </c>
      <c r="AR139" t="e">
        <f t="shared" si="205"/>
        <v>#N/A</v>
      </c>
      <c r="AS139" t="e">
        <f t="shared" si="206"/>
        <v>#N/A</v>
      </c>
      <c r="AT139" t="e">
        <f t="shared" si="207"/>
        <v>#N/A</v>
      </c>
      <c r="AU139" t="e">
        <f t="shared" si="208"/>
        <v>#N/A</v>
      </c>
      <c r="AV139" t="e">
        <f t="shared" si="209"/>
        <v>#N/A</v>
      </c>
      <c r="AW139" t="e">
        <f t="shared" si="150"/>
        <v>#N/A</v>
      </c>
      <c r="AX139" t="e">
        <f t="shared" si="151"/>
        <v>#N/A</v>
      </c>
      <c r="AY139" t="e">
        <f t="shared" si="152"/>
        <v>#N/A</v>
      </c>
      <c r="AZ139" t="e">
        <f t="shared" si="153"/>
        <v>#N/A</v>
      </c>
      <c r="BA139" t="e">
        <f t="shared" si="154"/>
        <v>#N/A</v>
      </c>
      <c r="BB139" t="e">
        <f t="shared" si="155"/>
        <v>#N/A</v>
      </c>
      <c r="BC139" t="e">
        <f t="shared" si="156"/>
        <v>#N/A</v>
      </c>
      <c r="BD139" t="e">
        <f t="shared" si="157"/>
        <v>#N/A</v>
      </c>
      <c r="BE139" t="e">
        <f t="shared" si="158"/>
        <v>#N/A</v>
      </c>
      <c r="BF139" t="e">
        <f t="shared" si="159"/>
        <v>#N/A</v>
      </c>
      <c r="BG139" t="e">
        <f t="shared" si="160"/>
        <v>#N/A</v>
      </c>
      <c r="BH139" t="e">
        <f t="shared" si="161"/>
        <v>#N/A</v>
      </c>
      <c r="BI139" t="e">
        <f t="shared" si="162"/>
        <v>#N/A</v>
      </c>
      <c r="BJ139" t="e">
        <f t="shared" si="163"/>
        <v>#N/A</v>
      </c>
      <c r="BK139" t="e">
        <f t="shared" si="164"/>
        <v>#N/A</v>
      </c>
      <c r="BL139" t="e">
        <f t="shared" si="165"/>
        <v>#N/A</v>
      </c>
      <c r="BM139" t="e">
        <f t="shared" si="166"/>
        <v>#N/A</v>
      </c>
      <c r="BN139" t="e">
        <f t="shared" si="167"/>
        <v>#N/A</v>
      </c>
      <c r="BO139" t="e">
        <f t="shared" si="168"/>
        <v>#N/A</v>
      </c>
      <c r="BP139" t="e">
        <f t="shared" si="169"/>
        <v>#N/A</v>
      </c>
      <c r="BQ139" t="e">
        <f t="shared" si="170"/>
        <v>#N/A</v>
      </c>
      <c r="BR139" t="e">
        <f t="shared" si="171"/>
        <v>#N/A</v>
      </c>
      <c r="BS139" t="e">
        <f t="shared" si="172"/>
        <v>#N/A</v>
      </c>
      <c r="BT139" t="e">
        <f t="shared" si="173"/>
        <v>#N/A</v>
      </c>
      <c r="BU139" t="e">
        <f t="shared" si="174"/>
        <v>#N/A</v>
      </c>
      <c r="BV139" t="e">
        <f t="shared" si="175"/>
        <v>#N/A</v>
      </c>
      <c r="BW139" t="e">
        <f t="shared" si="176"/>
        <v>#N/A</v>
      </c>
      <c r="BX139" t="e">
        <f t="shared" si="177"/>
        <v>#N/A</v>
      </c>
      <c r="BY139" t="e">
        <f t="shared" si="178"/>
        <v>#N/A</v>
      </c>
      <c r="BZ139" t="e">
        <f t="shared" si="179"/>
        <v>#N/A</v>
      </c>
    </row>
    <row r="140" spans="1:78" x14ac:dyDescent="0.3">
      <c r="A140" t="str">
        <f>日行情按到期月份分类!A140</f>
        <v>P91月</v>
      </c>
      <c r="B140" t="str">
        <f>日行情按到期月份分类!B140</f>
        <v>M1901-P-3300</v>
      </c>
      <c r="C140" t="str">
        <f>日行情按到期月份分类!C140</f>
        <v>豆粕期权M1901-P-3300</v>
      </c>
      <c r="D140">
        <f>日行情按到期月份分类!D140</f>
        <v>2338</v>
      </c>
      <c r="E140">
        <f>日行情按到期月份分类!E140</f>
        <v>4966</v>
      </c>
      <c r="F140">
        <f>日行情按到期月份分类!F140</f>
        <v>1586</v>
      </c>
      <c r="G140">
        <f>日行情按到期月份分类!G140</f>
        <v>520</v>
      </c>
      <c r="I140" t="e">
        <f t="shared" si="180"/>
        <v>#N/A</v>
      </c>
      <c r="J140" t="e">
        <f t="shared" si="140"/>
        <v>#N/A</v>
      </c>
      <c r="K140" t="e">
        <f t="shared" si="141"/>
        <v>#N/A</v>
      </c>
      <c r="L140" t="e">
        <f t="shared" si="142"/>
        <v>#N/A</v>
      </c>
      <c r="M140" t="e">
        <f t="shared" si="143"/>
        <v>#N/A</v>
      </c>
      <c r="N140" t="e">
        <f t="shared" si="181"/>
        <v>#N/A</v>
      </c>
      <c r="O140" t="e">
        <f t="shared" si="182"/>
        <v>#N/A</v>
      </c>
      <c r="P140" t="e">
        <f t="shared" si="183"/>
        <v>#N/A</v>
      </c>
      <c r="Q140" t="e">
        <f t="shared" si="184"/>
        <v>#N/A</v>
      </c>
      <c r="R140" t="e">
        <f t="shared" si="185"/>
        <v>#N/A</v>
      </c>
      <c r="S140" t="e">
        <f t="shared" si="144"/>
        <v>#N/A</v>
      </c>
      <c r="T140" t="e">
        <f t="shared" si="145"/>
        <v>#N/A</v>
      </c>
      <c r="U140" t="e">
        <f t="shared" si="186"/>
        <v>#N/A</v>
      </c>
      <c r="V140" t="e">
        <f t="shared" si="187"/>
        <v>#N/A</v>
      </c>
      <c r="W140" t="e">
        <f t="shared" si="188"/>
        <v>#N/A</v>
      </c>
      <c r="X140" t="e">
        <f t="shared" si="189"/>
        <v>#N/A</v>
      </c>
      <c r="Y140" t="e">
        <f t="shared" si="190"/>
        <v>#N/A</v>
      </c>
      <c r="Z140" t="e">
        <f t="shared" si="191"/>
        <v>#N/A</v>
      </c>
      <c r="AA140" t="e">
        <f t="shared" si="192"/>
        <v>#N/A</v>
      </c>
      <c r="AB140" t="e">
        <f t="shared" si="193"/>
        <v>#N/A</v>
      </c>
      <c r="AC140" t="e">
        <f t="shared" si="146"/>
        <v>#N/A</v>
      </c>
      <c r="AD140" t="e">
        <f t="shared" si="147"/>
        <v>#N/A</v>
      </c>
      <c r="AE140" t="e">
        <f t="shared" si="194"/>
        <v>#N/A</v>
      </c>
      <c r="AF140" t="e">
        <f t="shared" si="195"/>
        <v>#N/A</v>
      </c>
      <c r="AG140" t="e">
        <f t="shared" si="196"/>
        <v>#N/A</v>
      </c>
      <c r="AH140" t="str">
        <f t="shared" si="197"/>
        <v>3300</v>
      </c>
      <c r="AI140">
        <f t="shared" si="198"/>
        <v>2338</v>
      </c>
      <c r="AJ140">
        <f t="shared" si="199"/>
        <v>4966</v>
      </c>
      <c r="AK140">
        <f t="shared" si="200"/>
        <v>1586</v>
      </c>
      <c r="AL140">
        <f t="shared" si="201"/>
        <v>520</v>
      </c>
      <c r="AM140" t="e">
        <f t="shared" si="148"/>
        <v>#N/A</v>
      </c>
      <c r="AN140" t="e">
        <f t="shared" si="149"/>
        <v>#N/A</v>
      </c>
      <c r="AO140" t="e">
        <f t="shared" si="202"/>
        <v>#N/A</v>
      </c>
      <c r="AP140" t="e">
        <f t="shared" si="203"/>
        <v>#N/A</v>
      </c>
      <c r="AQ140" t="e">
        <f t="shared" si="204"/>
        <v>#N/A</v>
      </c>
      <c r="AR140" t="e">
        <f t="shared" si="205"/>
        <v>#N/A</v>
      </c>
      <c r="AS140" t="e">
        <f t="shared" si="206"/>
        <v>#N/A</v>
      </c>
      <c r="AT140" t="e">
        <f t="shared" si="207"/>
        <v>#N/A</v>
      </c>
      <c r="AU140" t="e">
        <f t="shared" si="208"/>
        <v>#N/A</v>
      </c>
      <c r="AV140" t="e">
        <f t="shared" si="209"/>
        <v>#N/A</v>
      </c>
      <c r="AW140" t="e">
        <f t="shared" si="150"/>
        <v>#N/A</v>
      </c>
      <c r="AX140" t="e">
        <f t="shared" si="151"/>
        <v>#N/A</v>
      </c>
      <c r="AY140" t="e">
        <f t="shared" si="152"/>
        <v>#N/A</v>
      </c>
      <c r="AZ140" t="e">
        <f t="shared" si="153"/>
        <v>#N/A</v>
      </c>
      <c r="BA140" t="e">
        <f t="shared" si="154"/>
        <v>#N/A</v>
      </c>
      <c r="BB140" t="e">
        <f t="shared" si="155"/>
        <v>#N/A</v>
      </c>
      <c r="BC140" t="e">
        <f t="shared" si="156"/>
        <v>#N/A</v>
      </c>
      <c r="BD140" t="e">
        <f t="shared" si="157"/>
        <v>#N/A</v>
      </c>
      <c r="BE140" t="e">
        <f t="shared" si="158"/>
        <v>#N/A</v>
      </c>
      <c r="BF140" t="e">
        <f t="shared" si="159"/>
        <v>#N/A</v>
      </c>
      <c r="BG140" t="e">
        <f t="shared" si="160"/>
        <v>#N/A</v>
      </c>
      <c r="BH140" t="e">
        <f t="shared" si="161"/>
        <v>#N/A</v>
      </c>
      <c r="BI140" t="e">
        <f t="shared" si="162"/>
        <v>#N/A</v>
      </c>
      <c r="BJ140" t="e">
        <f t="shared" si="163"/>
        <v>#N/A</v>
      </c>
      <c r="BK140" t="e">
        <f t="shared" si="164"/>
        <v>#N/A</v>
      </c>
      <c r="BL140" t="e">
        <f t="shared" si="165"/>
        <v>#N/A</v>
      </c>
      <c r="BM140" t="e">
        <f t="shared" si="166"/>
        <v>#N/A</v>
      </c>
      <c r="BN140" t="e">
        <f t="shared" si="167"/>
        <v>#N/A</v>
      </c>
      <c r="BO140" t="e">
        <f t="shared" si="168"/>
        <v>#N/A</v>
      </c>
      <c r="BP140" t="e">
        <f t="shared" si="169"/>
        <v>#N/A</v>
      </c>
      <c r="BQ140" t="e">
        <f t="shared" si="170"/>
        <v>#N/A</v>
      </c>
      <c r="BR140" t="e">
        <f t="shared" si="171"/>
        <v>#N/A</v>
      </c>
      <c r="BS140" t="e">
        <f t="shared" si="172"/>
        <v>#N/A</v>
      </c>
      <c r="BT140" t="e">
        <f t="shared" si="173"/>
        <v>#N/A</v>
      </c>
      <c r="BU140" t="e">
        <f t="shared" si="174"/>
        <v>#N/A</v>
      </c>
      <c r="BV140" t="e">
        <f t="shared" si="175"/>
        <v>#N/A</v>
      </c>
      <c r="BW140" t="e">
        <f t="shared" si="176"/>
        <v>#N/A</v>
      </c>
      <c r="BX140" t="e">
        <f t="shared" si="177"/>
        <v>#N/A</v>
      </c>
      <c r="BY140" t="e">
        <f t="shared" si="178"/>
        <v>#N/A</v>
      </c>
      <c r="BZ140" t="e">
        <f t="shared" si="179"/>
        <v>#N/A</v>
      </c>
    </row>
    <row r="141" spans="1:78" x14ac:dyDescent="0.3">
      <c r="A141" t="str">
        <f>日行情按到期月份分类!A141</f>
        <v>P91月</v>
      </c>
      <c r="B141" t="str">
        <f>日行情按到期月份分类!B141</f>
        <v>M1901-P-3350</v>
      </c>
      <c r="C141" t="str">
        <f>日行情按到期月份分类!C141</f>
        <v>豆粕期权M1901-P-3350</v>
      </c>
      <c r="D141">
        <f>日行情按到期月份分类!D141</f>
        <v>530</v>
      </c>
      <c r="E141">
        <f>日行情按到期月份分类!E141</f>
        <v>2206</v>
      </c>
      <c r="F141">
        <f>日行情按到期月份分类!F141</f>
        <v>268</v>
      </c>
      <c r="G141">
        <f>日行情按到期月份分类!G141</f>
        <v>102</v>
      </c>
      <c r="I141" t="e">
        <f t="shared" si="180"/>
        <v>#N/A</v>
      </c>
      <c r="J141" t="e">
        <f t="shared" si="140"/>
        <v>#N/A</v>
      </c>
      <c r="K141" t="e">
        <f t="shared" si="141"/>
        <v>#N/A</v>
      </c>
      <c r="L141" t="e">
        <f t="shared" si="142"/>
        <v>#N/A</v>
      </c>
      <c r="M141" t="e">
        <f t="shared" si="143"/>
        <v>#N/A</v>
      </c>
      <c r="N141" t="e">
        <f t="shared" si="181"/>
        <v>#N/A</v>
      </c>
      <c r="O141" t="e">
        <f t="shared" si="182"/>
        <v>#N/A</v>
      </c>
      <c r="P141" t="e">
        <f t="shared" si="183"/>
        <v>#N/A</v>
      </c>
      <c r="Q141" t="e">
        <f t="shared" si="184"/>
        <v>#N/A</v>
      </c>
      <c r="R141" t="e">
        <f t="shared" si="185"/>
        <v>#N/A</v>
      </c>
      <c r="S141" t="e">
        <f t="shared" si="144"/>
        <v>#N/A</v>
      </c>
      <c r="T141" t="e">
        <f t="shared" si="145"/>
        <v>#N/A</v>
      </c>
      <c r="U141" t="e">
        <f t="shared" si="186"/>
        <v>#N/A</v>
      </c>
      <c r="V141" t="e">
        <f t="shared" si="187"/>
        <v>#N/A</v>
      </c>
      <c r="W141" t="e">
        <f t="shared" si="188"/>
        <v>#N/A</v>
      </c>
      <c r="X141" t="e">
        <f t="shared" si="189"/>
        <v>#N/A</v>
      </c>
      <c r="Y141" t="e">
        <f t="shared" si="190"/>
        <v>#N/A</v>
      </c>
      <c r="Z141" t="e">
        <f t="shared" si="191"/>
        <v>#N/A</v>
      </c>
      <c r="AA141" t="e">
        <f t="shared" si="192"/>
        <v>#N/A</v>
      </c>
      <c r="AB141" t="e">
        <f t="shared" si="193"/>
        <v>#N/A</v>
      </c>
      <c r="AC141" t="e">
        <f t="shared" si="146"/>
        <v>#N/A</v>
      </c>
      <c r="AD141" t="e">
        <f t="shared" si="147"/>
        <v>#N/A</v>
      </c>
      <c r="AE141" t="e">
        <f t="shared" si="194"/>
        <v>#N/A</v>
      </c>
      <c r="AF141" t="e">
        <f t="shared" si="195"/>
        <v>#N/A</v>
      </c>
      <c r="AG141" t="e">
        <f t="shared" si="196"/>
        <v>#N/A</v>
      </c>
      <c r="AH141" t="str">
        <f t="shared" si="197"/>
        <v>3350</v>
      </c>
      <c r="AI141">
        <f t="shared" si="198"/>
        <v>530</v>
      </c>
      <c r="AJ141">
        <f t="shared" si="199"/>
        <v>2206</v>
      </c>
      <c r="AK141">
        <f t="shared" si="200"/>
        <v>268</v>
      </c>
      <c r="AL141">
        <f t="shared" si="201"/>
        <v>102</v>
      </c>
      <c r="AM141" t="e">
        <f t="shared" si="148"/>
        <v>#N/A</v>
      </c>
      <c r="AN141" t="e">
        <f t="shared" si="149"/>
        <v>#N/A</v>
      </c>
      <c r="AO141" t="e">
        <f t="shared" si="202"/>
        <v>#N/A</v>
      </c>
      <c r="AP141" t="e">
        <f t="shared" si="203"/>
        <v>#N/A</v>
      </c>
      <c r="AQ141" t="e">
        <f t="shared" si="204"/>
        <v>#N/A</v>
      </c>
      <c r="AR141" t="e">
        <f t="shared" si="205"/>
        <v>#N/A</v>
      </c>
      <c r="AS141" t="e">
        <f t="shared" si="206"/>
        <v>#N/A</v>
      </c>
      <c r="AT141" t="e">
        <f t="shared" si="207"/>
        <v>#N/A</v>
      </c>
      <c r="AU141" t="e">
        <f t="shared" si="208"/>
        <v>#N/A</v>
      </c>
      <c r="AV141" t="e">
        <f t="shared" si="209"/>
        <v>#N/A</v>
      </c>
      <c r="AW141" t="e">
        <f t="shared" si="150"/>
        <v>#N/A</v>
      </c>
      <c r="AX141" t="e">
        <f t="shared" si="151"/>
        <v>#N/A</v>
      </c>
      <c r="AY141" t="e">
        <f t="shared" si="152"/>
        <v>#N/A</v>
      </c>
      <c r="AZ141" t="e">
        <f t="shared" si="153"/>
        <v>#N/A</v>
      </c>
      <c r="BA141" t="e">
        <f t="shared" si="154"/>
        <v>#N/A</v>
      </c>
      <c r="BB141" t="e">
        <f t="shared" si="155"/>
        <v>#N/A</v>
      </c>
      <c r="BC141" t="e">
        <f t="shared" si="156"/>
        <v>#N/A</v>
      </c>
      <c r="BD141" t="e">
        <f t="shared" si="157"/>
        <v>#N/A</v>
      </c>
      <c r="BE141" t="e">
        <f t="shared" si="158"/>
        <v>#N/A</v>
      </c>
      <c r="BF141" t="e">
        <f t="shared" si="159"/>
        <v>#N/A</v>
      </c>
      <c r="BG141" t="e">
        <f t="shared" si="160"/>
        <v>#N/A</v>
      </c>
      <c r="BH141" t="e">
        <f t="shared" si="161"/>
        <v>#N/A</v>
      </c>
      <c r="BI141" t="e">
        <f t="shared" si="162"/>
        <v>#N/A</v>
      </c>
      <c r="BJ141" t="e">
        <f t="shared" si="163"/>
        <v>#N/A</v>
      </c>
      <c r="BK141" t="e">
        <f t="shared" si="164"/>
        <v>#N/A</v>
      </c>
      <c r="BL141" t="e">
        <f t="shared" si="165"/>
        <v>#N/A</v>
      </c>
      <c r="BM141" t="e">
        <f t="shared" si="166"/>
        <v>#N/A</v>
      </c>
      <c r="BN141" t="e">
        <f t="shared" si="167"/>
        <v>#N/A</v>
      </c>
      <c r="BO141" t="e">
        <f t="shared" si="168"/>
        <v>#N/A</v>
      </c>
      <c r="BP141" t="e">
        <f t="shared" si="169"/>
        <v>#N/A</v>
      </c>
      <c r="BQ141" t="e">
        <f t="shared" si="170"/>
        <v>#N/A</v>
      </c>
      <c r="BR141" t="e">
        <f t="shared" si="171"/>
        <v>#N/A</v>
      </c>
      <c r="BS141" t="e">
        <f t="shared" si="172"/>
        <v>#N/A</v>
      </c>
      <c r="BT141" t="e">
        <f t="shared" si="173"/>
        <v>#N/A</v>
      </c>
      <c r="BU141" t="e">
        <f t="shared" si="174"/>
        <v>#N/A</v>
      </c>
      <c r="BV141" t="e">
        <f t="shared" si="175"/>
        <v>#N/A</v>
      </c>
      <c r="BW141" t="e">
        <f t="shared" si="176"/>
        <v>#N/A</v>
      </c>
      <c r="BX141" t="e">
        <f t="shared" si="177"/>
        <v>#N/A</v>
      </c>
      <c r="BY141" t="e">
        <f t="shared" si="178"/>
        <v>#N/A</v>
      </c>
      <c r="BZ141" t="e">
        <f t="shared" si="179"/>
        <v>#N/A</v>
      </c>
    </row>
    <row r="142" spans="1:78" x14ac:dyDescent="0.3">
      <c r="A142" t="str">
        <f>日行情按到期月份分类!A142</f>
        <v>P91月</v>
      </c>
      <c r="B142" t="str">
        <f>日行情按到期月份分类!B142</f>
        <v>M1901-P-3400</v>
      </c>
      <c r="C142" t="str">
        <f>日行情按到期月份分类!C142</f>
        <v>豆粕期权M1901-P-3400</v>
      </c>
      <c r="D142">
        <f>日行情按到期月份分类!D142</f>
        <v>342</v>
      </c>
      <c r="E142">
        <f>日行情按到期月份分类!E142</f>
        <v>1710</v>
      </c>
      <c r="F142">
        <f>日行情按到期月份分类!F142</f>
        <v>-42</v>
      </c>
      <c r="G142">
        <f>日行情按到期月份分类!G142</f>
        <v>90</v>
      </c>
      <c r="I142" t="e">
        <f t="shared" si="180"/>
        <v>#N/A</v>
      </c>
      <c r="J142" t="e">
        <f t="shared" si="140"/>
        <v>#N/A</v>
      </c>
      <c r="K142" t="e">
        <f t="shared" si="141"/>
        <v>#N/A</v>
      </c>
      <c r="L142" t="e">
        <f t="shared" si="142"/>
        <v>#N/A</v>
      </c>
      <c r="M142" t="e">
        <f t="shared" si="143"/>
        <v>#N/A</v>
      </c>
      <c r="N142" t="e">
        <f t="shared" si="181"/>
        <v>#N/A</v>
      </c>
      <c r="O142" t="e">
        <f t="shared" si="182"/>
        <v>#N/A</v>
      </c>
      <c r="P142" t="e">
        <f t="shared" si="183"/>
        <v>#N/A</v>
      </c>
      <c r="Q142" t="e">
        <f t="shared" si="184"/>
        <v>#N/A</v>
      </c>
      <c r="R142" t="e">
        <f t="shared" si="185"/>
        <v>#N/A</v>
      </c>
      <c r="S142" t="e">
        <f t="shared" si="144"/>
        <v>#N/A</v>
      </c>
      <c r="T142" t="e">
        <f t="shared" si="145"/>
        <v>#N/A</v>
      </c>
      <c r="U142" t="e">
        <f t="shared" si="186"/>
        <v>#N/A</v>
      </c>
      <c r="V142" t="e">
        <f t="shared" si="187"/>
        <v>#N/A</v>
      </c>
      <c r="W142" t="e">
        <f t="shared" si="188"/>
        <v>#N/A</v>
      </c>
      <c r="X142" t="e">
        <f t="shared" si="189"/>
        <v>#N/A</v>
      </c>
      <c r="Y142" t="e">
        <f t="shared" si="190"/>
        <v>#N/A</v>
      </c>
      <c r="Z142" t="e">
        <f t="shared" si="191"/>
        <v>#N/A</v>
      </c>
      <c r="AA142" t="e">
        <f t="shared" si="192"/>
        <v>#N/A</v>
      </c>
      <c r="AB142" t="e">
        <f t="shared" si="193"/>
        <v>#N/A</v>
      </c>
      <c r="AC142" t="e">
        <f t="shared" si="146"/>
        <v>#N/A</v>
      </c>
      <c r="AD142" t="e">
        <f t="shared" si="147"/>
        <v>#N/A</v>
      </c>
      <c r="AE142" t="e">
        <f t="shared" si="194"/>
        <v>#N/A</v>
      </c>
      <c r="AF142" t="e">
        <f t="shared" si="195"/>
        <v>#N/A</v>
      </c>
      <c r="AG142" t="e">
        <f t="shared" si="196"/>
        <v>#N/A</v>
      </c>
      <c r="AH142" t="str">
        <f t="shared" si="197"/>
        <v>3400</v>
      </c>
      <c r="AI142">
        <f t="shared" si="198"/>
        <v>342</v>
      </c>
      <c r="AJ142">
        <f t="shared" si="199"/>
        <v>1710</v>
      </c>
      <c r="AK142">
        <f t="shared" si="200"/>
        <v>-42</v>
      </c>
      <c r="AL142">
        <f t="shared" si="201"/>
        <v>90</v>
      </c>
      <c r="AM142" t="e">
        <f t="shared" si="148"/>
        <v>#N/A</v>
      </c>
      <c r="AN142" t="e">
        <f t="shared" si="149"/>
        <v>#N/A</v>
      </c>
      <c r="AO142" t="e">
        <f t="shared" si="202"/>
        <v>#N/A</v>
      </c>
      <c r="AP142" t="e">
        <f t="shared" si="203"/>
        <v>#N/A</v>
      </c>
      <c r="AQ142" t="e">
        <f t="shared" si="204"/>
        <v>#N/A</v>
      </c>
      <c r="AR142" t="e">
        <f t="shared" si="205"/>
        <v>#N/A</v>
      </c>
      <c r="AS142" t="e">
        <f t="shared" si="206"/>
        <v>#N/A</v>
      </c>
      <c r="AT142" t="e">
        <f t="shared" si="207"/>
        <v>#N/A</v>
      </c>
      <c r="AU142" t="e">
        <f t="shared" si="208"/>
        <v>#N/A</v>
      </c>
      <c r="AV142" t="e">
        <f t="shared" si="209"/>
        <v>#N/A</v>
      </c>
      <c r="AW142" t="e">
        <f t="shared" si="150"/>
        <v>#N/A</v>
      </c>
      <c r="AX142" t="e">
        <f t="shared" si="151"/>
        <v>#N/A</v>
      </c>
      <c r="AY142" t="e">
        <f t="shared" si="152"/>
        <v>#N/A</v>
      </c>
      <c r="AZ142" t="e">
        <f t="shared" si="153"/>
        <v>#N/A</v>
      </c>
      <c r="BA142" t="e">
        <f t="shared" si="154"/>
        <v>#N/A</v>
      </c>
      <c r="BB142" t="e">
        <f t="shared" si="155"/>
        <v>#N/A</v>
      </c>
      <c r="BC142" t="e">
        <f t="shared" si="156"/>
        <v>#N/A</v>
      </c>
      <c r="BD142" t="e">
        <f t="shared" si="157"/>
        <v>#N/A</v>
      </c>
      <c r="BE142" t="e">
        <f t="shared" si="158"/>
        <v>#N/A</v>
      </c>
      <c r="BF142" t="e">
        <f t="shared" si="159"/>
        <v>#N/A</v>
      </c>
      <c r="BG142" t="e">
        <f t="shared" si="160"/>
        <v>#N/A</v>
      </c>
      <c r="BH142" t="e">
        <f t="shared" si="161"/>
        <v>#N/A</v>
      </c>
      <c r="BI142" t="e">
        <f t="shared" si="162"/>
        <v>#N/A</v>
      </c>
      <c r="BJ142" t="e">
        <f t="shared" si="163"/>
        <v>#N/A</v>
      </c>
      <c r="BK142" t="e">
        <f t="shared" si="164"/>
        <v>#N/A</v>
      </c>
      <c r="BL142" t="e">
        <f t="shared" si="165"/>
        <v>#N/A</v>
      </c>
      <c r="BM142" t="e">
        <f t="shared" si="166"/>
        <v>#N/A</v>
      </c>
      <c r="BN142" t="e">
        <f t="shared" si="167"/>
        <v>#N/A</v>
      </c>
      <c r="BO142" t="e">
        <f t="shared" si="168"/>
        <v>#N/A</v>
      </c>
      <c r="BP142" t="e">
        <f t="shared" si="169"/>
        <v>#N/A</v>
      </c>
      <c r="BQ142" t="e">
        <f t="shared" si="170"/>
        <v>#N/A</v>
      </c>
      <c r="BR142" t="e">
        <f t="shared" si="171"/>
        <v>#N/A</v>
      </c>
      <c r="BS142" t="e">
        <f t="shared" si="172"/>
        <v>#N/A</v>
      </c>
      <c r="BT142" t="e">
        <f t="shared" si="173"/>
        <v>#N/A</v>
      </c>
      <c r="BU142" t="e">
        <f t="shared" si="174"/>
        <v>#N/A</v>
      </c>
      <c r="BV142" t="e">
        <f t="shared" si="175"/>
        <v>#N/A</v>
      </c>
      <c r="BW142" t="e">
        <f t="shared" si="176"/>
        <v>#N/A</v>
      </c>
      <c r="BX142" t="e">
        <f t="shared" si="177"/>
        <v>#N/A</v>
      </c>
      <c r="BY142" t="e">
        <f t="shared" si="178"/>
        <v>#N/A</v>
      </c>
      <c r="BZ142" t="e">
        <f t="shared" si="179"/>
        <v>#N/A</v>
      </c>
    </row>
    <row r="143" spans="1:78" x14ac:dyDescent="0.3">
      <c r="A143" t="str">
        <f>日行情按到期月份分类!A143</f>
        <v>P91月</v>
      </c>
      <c r="B143" t="str">
        <f>日行情按到期月份分类!B143</f>
        <v>M1901-P-3450</v>
      </c>
      <c r="C143" t="str">
        <f>日行情按到期月份分类!C143</f>
        <v>豆粕期权M1901-P-3450</v>
      </c>
      <c r="D143">
        <f>日行情按到期月份分类!D143</f>
        <v>234</v>
      </c>
      <c r="E143">
        <f>日行情按到期月份分类!E143</f>
        <v>764</v>
      </c>
      <c r="F143">
        <f>日行情按到期月份分类!F143</f>
        <v>-38</v>
      </c>
      <c r="G143">
        <f>日行情按到期月份分类!G143</f>
        <v>36</v>
      </c>
      <c r="I143" t="e">
        <f t="shared" si="180"/>
        <v>#N/A</v>
      </c>
      <c r="J143" t="e">
        <f t="shared" si="140"/>
        <v>#N/A</v>
      </c>
      <c r="K143" t="e">
        <f t="shared" si="141"/>
        <v>#N/A</v>
      </c>
      <c r="L143" t="e">
        <f t="shared" si="142"/>
        <v>#N/A</v>
      </c>
      <c r="M143" t="e">
        <f t="shared" si="143"/>
        <v>#N/A</v>
      </c>
      <c r="N143" t="e">
        <f t="shared" si="181"/>
        <v>#N/A</v>
      </c>
      <c r="O143" t="e">
        <f t="shared" si="182"/>
        <v>#N/A</v>
      </c>
      <c r="P143" t="e">
        <f t="shared" si="183"/>
        <v>#N/A</v>
      </c>
      <c r="Q143" t="e">
        <f t="shared" si="184"/>
        <v>#N/A</v>
      </c>
      <c r="R143" t="e">
        <f t="shared" si="185"/>
        <v>#N/A</v>
      </c>
      <c r="S143" t="e">
        <f t="shared" si="144"/>
        <v>#N/A</v>
      </c>
      <c r="T143" t="e">
        <f t="shared" si="145"/>
        <v>#N/A</v>
      </c>
      <c r="U143" t="e">
        <f t="shared" si="186"/>
        <v>#N/A</v>
      </c>
      <c r="V143" t="e">
        <f t="shared" si="187"/>
        <v>#N/A</v>
      </c>
      <c r="W143" t="e">
        <f t="shared" si="188"/>
        <v>#N/A</v>
      </c>
      <c r="X143" t="e">
        <f t="shared" si="189"/>
        <v>#N/A</v>
      </c>
      <c r="Y143" t="e">
        <f t="shared" si="190"/>
        <v>#N/A</v>
      </c>
      <c r="Z143" t="e">
        <f t="shared" si="191"/>
        <v>#N/A</v>
      </c>
      <c r="AA143" t="e">
        <f t="shared" si="192"/>
        <v>#N/A</v>
      </c>
      <c r="AB143" t="e">
        <f t="shared" si="193"/>
        <v>#N/A</v>
      </c>
      <c r="AC143" t="e">
        <f t="shared" si="146"/>
        <v>#N/A</v>
      </c>
      <c r="AD143" t="e">
        <f t="shared" si="147"/>
        <v>#N/A</v>
      </c>
      <c r="AE143" t="e">
        <f t="shared" si="194"/>
        <v>#N/A</v>
      </c>
      <c r="AF143" t="e">
        <f t="shared" si="195"/>
        <v>#N/A</v>
      </c>
      <c r="AG143" t="e">
        <f t="shared" si="196"/>
        <v>#N/A</v>
      </c>
      <c r="AH143" t="str">
        <f t="shared" si="197"/>
        <v>3450</v>
      </c>
      <c r="AI143">
        <f t="shared" si="198"/>
        <v>234</v>
      </c>
      <c r="AJ143">
        <f t="shared" si="199"/>
        <v>764</v>
      </c>
      <c r="AK143">
        <f t="shared" si="200"/>
        <v>-38</v>
      </c>
      <c r="AL143">
        <f t="shared" si="201"/>
        <v>36</v>
      </c>
      <c r="AM143" t="e">
        <f t="shared" si="148"/>
        <v>#N/A</v>
      </c>
      <c r="AN143" t="e">
        <f t="shared" si="149"/>
        <v>#N/A</v>
      </c>
      <c r="AO143" t="e">
        <f t="shared" si="202"/>
        <v>#N/A</v>
      </c>
      <c r="AP143" t="e">
        <f t="shared" si="203"/>
        <v>#N/A</v>
      </c>
      <c r="AQ143" t="e">
        <f t="shared" si="204"/>
        <v>#N/A</v>
      </c>
      <c r="AR143" t="e">
        <f t="shared" si="205"/>
        <v>#N/A</v>
      </c>
      <c r="AS143" t="e">
        <f t="shared" si="206"/>
        <v>#N/A</v>
      </c>
      <c r="AT143" t="e">
        <f t="shared" si="207"/>
        <v>#N/A</v>
      </c>
      <c r="AU143" t="e">
        <f t="shared" si="208"/>
        <v>#N/A</v>
      </c>
      <c r="AV143" t="e">
        <f t="shared" si="209"/>
        <v>#N/A</v>
      </c>
      <c r="AW143" t="e">
        <f t="shared" si="150"/>
        <v>#N/A</v>
      </c>
      <c r="AX143" t="e">
        <f t="shared" si="151"/>
        <v>#N/A</v>
      </c>
      <c r="AY143" t="e">
        <f t="shared" si="152"/>
        <v>#N/A</v>
      </c>
      <c r="AZ143" t="e">
        <f t="shared" si="153"/>
        <v>#N/A</v>
      </c>
      <c r="BA143" t="e">
        <f t="shared" si="154"/>
        <v>#N/A</v>
      </c>
      <c r="BB143" t="e">
        <f t="shared" si="155"/>
        <v>#N/A</v>
      </c>
      <c r="BC143" t="e">
        <f t="shared" si="156"/>
        <v>#N/A</v>
      </c>
      <c r="BD143" t="e">
        <f t="shared" si="157"/>
        <v>#N/A</v>
      </c>
      <c r="BE143" t="e">
        <f t="shared" si="158"/>
        <v>#N/A</v>
      </c>
      <c r="BF143" t="e">
        <f t="shared" si="159"/>
        <v>#N/A</v>
      </c>
      <c r="BG143" t="e">
        <f t="shared" si="160"/>
        <v>#N/A</v>
      </c>
      <c r="BH143" t="e">
        <f t="shared" si="161"/>
        <v>#N/A</v>
      </c>
      <c r="BI143" t="e">
        <f t="shared" si="162"/>
        <v>#N/A</v>
      </c>
      <c r="BJ143" t="e">
        <f t="shared" si="163"/>
        <v>#N/A</v>
      </c>
      <c r="BK143" t="e">
        <f t="shared" si="164"/>
        <v>#N/A</v>
      </c>
      <c r="BL143" t="e">
        <f t="shared" si="165"/>
        <v>#N/A</v>
      </c>
      <c r="BM143" t="e">
        <f t="shared" si="166"/>
        <v>#N/A</v>
      </c>
      <c r="BN143" t="e">
        <f t="shared" si="167"/>
        <v>#N/A</v>
      </c>
      <c r="BO143" t="e">
        <f t="shared" si="168"/>
        <v>#N/A</v>
      </c>
      <c r="BP143" t="e">
        <f t="shared" si="169"/>
        <v>#N/A</v>
      </c>
      <c r="BQ143" t="e">
        <f t="shared" si="170"/>
        <v>#N/A</v>
      </c>
      <c r="BR143" t="e">
        <f t="shared" si="171"/>
        <v>#N/A</v>
      </c>
      <c r="BS143" t="e">
        <f t="shared" si="172"/>
        <v>#N/A</v>
      </c>
      <c r="BT143" t="e">
        <f t="shared" si="173"/>
        <v>#N/A</v>
      </c>
      <c r="BU143" t="e">
        <f t="shared" si="174"/>
        <v>#N/A</v>
      </c>
      <c r="BV143" t="e">
        <f t="shared" si="175"/>
        <v>#N/A</v>
      </c>
      <c r="BW143" t="e">
        <f t="shared" si="176"/>
        <v>#N/A</v>
      </c>
      <c r="BX143" t="e">
        <f t="shared" si="177"/>
        <v>#N/A</v>
      </c>
      <c r="BY143" t="e">
        <f t="shared" si="178"/>
        <v>#N/A</v>
      </c>
      <c r="BZ143" t="e">
        <f t="shared" si="179"/>
        <v>#N/A</v>
      </c>
    </row>
    <row r="144" spans="1:78" x14ac:dyDescent="0.3">
      <c r="A144" t="str">
        <f>日行情按到期月份分类!A144</f>
        <v>P91月</v>
      </c>
      <c r="B144" t="str">
        <f>日行情按到期月份分类!B144</f>
        <v>M1901-P-3500</v>
      </c>
      <c r="C144" t="str">
        <f>日行情按到期月份分类!C144</f>
        <v>豆粕期权M1901-P-3500</v>
      </c>
      <c r="D144">
        <f>日行情按到期月份分类!D144</f>
        <v>320</v>
      </c>
      <c r="E144">
        <f>日行情按到期月份分类!E144</f>
        <v>922</v>
      </c>
      <c r="F144">
        <f>日行情按到期月份分类!F144</f>
        <v>-22</v>
      </c>
      <c r="G144">
        <f>日行情按到期月份分类!G144</f>
        <v>116</v>
      </c>
      <c r="I144" t="e">
        <f t="shared" si="180"/>
        <v>#N/A</v>
      </c>
      <c r="J144" t="e">
        <f t="shared" si="140"/>
        <v>#N/A</v>
      </c>
      <c r="K144" t="e">
        <f t="shared" si="141"/>
        <v>#N/A</v>
      </c>
      <c r="L144" t="e">
        <f t="shared" si="142"/>
        <v>#N/A</v>
      </c>
      <c r="M144" t="e">
        <f t="shared" si="143"/>
        <v>#N/A</v>
      </c>
      <c r="N144" t="e">
        <f t="shared" si="181"/>
        <v>#N/A</v>
      </c>
      <c r="O144" t="e">
        <f t="shared" si="182"/>
        <v>#N/A</v>
      </c>
      <c r="P144" t="e">
        <f t="shared" si="183"/>
        <v>#N/A</v>
      </c>
      <c r="Q144" t="e">
        <f t="shared" si="184"/>
        <v>#N/A</v>
      </c>
      <c r="R144" t="e">
        <f t="shared" si="185"/>
        <v>#N/A</v>
      </c>
      <c r="S144" t="e">
        <f t="shared" si="144"/>
        <v>#N/A</v>
      </c>
      <c r="T144" t="e">
        <f t="shared" si="145"/>
        <v>#N/A</v>
      </c>
      <c r="U144" t="e">
        <f t="shared" si="186"/>
        <v>#N/A</v>
      </c>
      <c r="V144" t="e">
        <f t="shared" si="187"/>
        <v>#N/A</v>
      </c>
      <c r="W144" t="e">
        <f t="shared" si="188"/>
        <v>#N/A</v>
      </c>
      <c r="X144" t="e">
        <f t="shared" si="189"/>
        <v>#N/A</v>
      </c>
      <c r="Y144" t="e">
        <f t="shared" si="190"/>
        <v>#N/A</v>
      </c>
      <c r="Z144" t="e">
        <f t="shared" si="191"/>
        <v>#N/A</v>
      </c>
      <c r="AA144" t="e">
        <f t="shared" si="192"/>
        <v>#N/A</v>
      </c>
      <c r="AB144" t="e">
        <f t="shared" si="193"/>
        <v>#N/A</v>
      </c>
      <c r="AC144" t="e">
        <f t="shared" si="146"/>
        <v>#N/A</v>
      </c>
      <c r="AD144" t="e">
        <f t="shared" si="147"/>
        <v>#N/A</v>
      </c>
      <c r="AE144" t="e">
        <f t="shared" si="194"/>
        <v>#N/A</v>
      </c>
      <c r="AF144" t="e">
        <f t="shared" si="195"/>
        <v>#N/A</v>
      </c>
      <c r="AG144" t="e">
        <f t="shared" si="196"/>
        <v>#N/A</v>
      </c>
      <c r="AH144" t="str">
        <f t="shared" si="197"/>
        <v>3500</v>
      </c>
      <c r="AI144">
        <f t="shared" si="198"/>
        <v>320</v>
      </c>
      <c r="AJ144">
        <f t="shared" si="199"/>
        <v>922</v>
      </c>
      <c r="AK144">
        <f t="shared" si="200"/>
        <v>-22</v>
      </c>
      <c r="AL144">
        <f t="shared" si="201"/>
        <v>116</v>
      </c>
      <c r="AM144" t="e">
        <f t="shared" si="148"/>
        <v>#N/A</v>
      </c>
      <c r="AN144" t="e">
        <f t="shared" si="149"/>
        <v>#N/A</v>
      </c>
      <c r="AO144" t="e">
        <f t="shared" si="202"/>
        <v>#N/A</v>
      </c>
      <c r="AP144" t="e">
        <f t="shared" si="203"/>
        <v>#N/A</v>
      </c>
      <c r="AQ144" t="e">
        <f t="shared" si="204"/>
        <v>#N/A</v>
      </c>
      <c r="AR144" t="e">
        <f t="shared" si="205"/>
        <v>#N/A</v>
      </c>
      <c r="AS144" t="e">
        <f t="shared" si="206"/>
        <v>#N/A</v>
      </c>
      <c r="AT144" t="e">
        <f t="shared" si="207"/>
        <v>#N/A</v>
      </c>
      <c r="AU144" t="e">
        <f t="shared" si="208"/>
        <v>#N/A</v>
      </c>
      <c r="AV144" t="e">
        <f t="shared" si="209"/>
        <v>#N/A</v>
      </c>
      <c r="AW144" t="e">
        <f t="shared" si="150"/>
        <v>#N/A</v>
      </c>
      <c r="AX144" t="e">
        <f t="shared" si="151"/>
        <v>#N/A</v>
      </c>
      <c r="AY144" t="e">
        <f t="shared" si="152"/>
        <v>#N/A</v>
      </c>
      <c r="AZ144" t="e">
        <f t="shared" si="153"/>
        <v>#N/A</v>
      </c>
      <c r="BA144" t="e">
        <f t="shared" si="154"/>
        <v>#N/A</v>
      </c>
      <c r="BB144" t="e">
        <f t="shared" si="155"/>
        <v>#N/A</v>
      </c>
      <c r="BC144" t="e">
        <f t="shared" si="156"/>
        <v>#N/A</v>
      </c>
      <c r="BD144" t="e">
        <f t="shared" si="157"/>
        <v>#N/A</v>
      </c>
      <c r="BE144" t="e">
        <f t="shared" si="158"/>
        <v>#N/A</v>
      </c>
      <c r="BF144" t="e">
        <f t="shared" si="159"/>
        <v>#N/A</v>
      </c>
      <c r="BG144" t="e">
        <f t="shared" si="160"/>
        <v>#N/A</v>
      </c>
      <c r="BH144" t="e">
        <f t="shared" si="161"/>
        <v>#N/A</v>
      </c>
      <c r="BI144" t="e">
        <f t="shared" si="162"/>
        <v>#N/A</v>
      </c>
      <c r="BJ144" t="e">
        <f t="shared" si="163"/>
        <v>#N/A</v>
      </c>
      <c r="BK144" t="e">
        <f t="shared" si="164"/>
        <v>#N/A</v>
      </c>
      <c r="BL144" t="e">
        <f t="shared" si="165"/>
        <v>#N/A</v>
      </c>
      <c r="BM144" t="e">
        <f t="shared" si="166"/>
        <v>#N/A</v>
      </c>
      <c r="BN144" t="e">
        <f t="shared" si="167"/>
        <v>#N/A</v>
      </c>
      <c r="BO144" t="e">
        <f t="shared" si="168"/>
        <v>#N/A</v>
      </c>
      <c r="BP144" t="e">
        <f t="shared" si="169"/>
        <v>#N/A</v>
      </c>
      <c r="BQ144" t="e">
        <f t="shared" si="170"/>
        <v>#N/A</v>
      </c>
      <c r="BR144" t="e">
        <f t="shared" si="171"/>
        <v>#N/A</v>
      </c>
      <c r="BS144" t="e">
        <f t="shared" si="172"/>
        <v>#N/A</v>
      </c>
      <c r="BT144" t="e">
        <f t="shared" si="173"/>
        <v>#N/A</v>
      </c>
      <c r="BU144" t="e">
        <f t="shared" si="174"/>
        <v>#N/A</v>
      </c>
      <c r="BV144" t="e">
        <f t="shared" si="175"/>
        <v>#N/A</v>
      </c>
      <c r="BW144" t="e">
        <f t="shared" si="176"/>
        <v>#N/A</v>
      </c>
      <c r="BX144" t="e">
        <f t="shared" si="177"/>
        <v>#N/A</v>
      </c>
      <c r="BY144" t="e">
        <f t="shared" si="178"/>
        <v>#N/A</v>
      </c>
      <c r="BZ144" t="e">
        <f t="shared" si="179"/>
        <v>#N/A</v>
      </c>
    </row>
    <row r="145" spans="1:78" x14ac:dyDescent="0.3">
      <c r="A145" t="str">
        <f>日行情按到期月份分类!A145</f>
        <v>P91月</v>
      </c>
      <c r="B145" t="str">
        <f>日行情按到期月份分类!B145</f>
        <v>M1901-P-3550</v>
      </c>
      <c r="C145" t="str">
        <f>日行情按到期月份分类!C145</f>
        <v>豆粕期权M1901-P-3550</v>
      </c>
      <c r="D145">
        <f>日行情按到期月份分类!D145</f>
        <v>238</v>
      </c>
      <c r="E145">
        <f>日行情按到期月份分类!E145</f>
        <v>616</v>
      </c>
      <c r="F145">
        <f>日行情按到期月份分类!F145</f>
        <v>84</v>
      </c>
      <c r="G145">
        <f>日行情按到期月份分类!G145</f>
        <v>94</v>
      </c>
      <c r="I145" t="e">
        <f t="shared" si="180"/>
        <v>#N/A</v>
      </c>
      <c r="J145" t="e">
        <f t="shared" si="140"/>
        <v>#N/A</v>
      </c>
      <c r="K145" t="e">
        <f t="shared" si="141"/>
        <v>#N/A</v>
      </c>
      <c r="L145" t="e">
        <f t="shared" si="142"/>
        <v>#N/A</v>
      </c>
      <c r="M145" t="e">
        <f t="shared" si="143"/>
        <v>#N/A</v>
      </c>
      <c r="N145" t="e">
        <f t="shared" si="181"/>
        <v>#N/A</v>
      </c>
      <c r="O145" t="e">
        <f t="shared" si="182"/>
        <v>#N/A</v>
      </c>
      <c r="P145" t="e">
        <f t="shared" si="183"/>
        <v>#N/A</v>
      </c>
      <c r="Q145" t="e">
        <f t="shared" si="184"/>
        <v>#N/A</v>
      </c>
      <c r="R145" t="e">
        <f t="shared" si="185"/>
        <v>#N/A</v>
      </c>
      <c r="S145" t="e">
        <f t="shared" si="144"/>
        <v>#N/A</v>
      </c>
      <c r="T145" t="e">
        <f t="shared" si="145"/>
        <v>#N/A</v>
      </c>
      <c r="U145" t="e">
        <f t="shared" si="186"/>
        <v>#N/A</v>
      </c>
      <c r="V145" t="e">
        <f t="shared" si="187"/>
        <v>#N/A</v>
      </c>
      <c r="W145" t="e">
        <f t="shared" si="188"/>
        <v>#N/A</v>
      </c>
      <c r="X145" t="e">
        <f t="shared" si="189"/>
        <v>#N/A</v>
      </c>
      <c r="Y145" t="e">
        <f t="shared" si="190"/>
        <v>#N/A</v>
      </c>
      <c r="Z145" t="e">
        <f t="shared" si="191"/>
        <v>#N/A</v>
      </c>
      <c r="AA145" t="e">
        <f t="shared" si="192"/>
        <v>#N/A</v>
      </c>
      <c r="AB145" t="e">
        <f t="shared" si="193"/>
        <v>#N/A</v>
      </c>
      <c r="AC145" t="e">
        <f t="shared" si="146"/>
        <v>#N/A</v>
      </c>
      <c r="AD145" t="e">
        <f t="shared" si="147"/>
        <v>#N/A</v>
      </c>
      <c r="AE145" t="e">
        <f t="shared" si="194"/>
        <v>#N/A</v>
      </c>
      <c r="AF145" t="e">
        <f t="shared" si="195"/>
        <v>#N/A</v>
      </c>
      <c r="AG145" t="e">
        <f t="shared" si="196"/>
        <v>#N/A</v>
      </c>
      <c r="AH145" t="str">
        <f t="shared" si="197"/>
        <v>3550</v>
      </c>
      <c r="AI145">
        <f t="shared" si="198"/>
        <v>238</v>
      </c>
      <c r="AJ145">
        <f t="shared" si="199"/>
        <v>616</v>
      </c>
      <c r="AK145">
        <f t="shared" si="200"/>
        <v>84</v>
      </c>
      <c r="AL145">
        <f t="shared" si="201"/>
        <v>94</v>
      </c>
      <c r="AM145" t="e">
        <f t="shared" si="148"/>
        <v>#N/A</v>
      </c>
      <c r="AN145" t="e">
        <f t="shared" si="149"/>
        <v>#N/A</v>
      </c>
      <c r="AO145" t="e">
        <f t="shared" si="202"/>
        <v>#N/A</v>
      </c>
      <c r="AP145" t="e">
        <f t="shared" si="203"/>
        <v>#N/A</v>
      </c>
      <c r="AQ145" t="e">
        <f t="shared" si="204"/>
        <v>#N/A</v>
      </c>
      <c r="AR145" t="e">
        <f t="shared" si="205"/>
        <v>#N/A</v>
      </c>
      <c r="AS145" t="e">
        <f t="shared" si="206"/>
        <v>#N/A</v>
      </c>
      <c r="AT145" t="e">
        <f t="shared" si="207"/>
        <v>#N/A</v>
      </c>
      <c r="AU145" t="e">
        <f t="shared" si="208"/>
        <v>#N/A</v>
      </c>
      <c r="AV145" t="e">
        <f t="shared" si="209"/>
        <v>#N/A</v>
      </c>
      <c r="AW145" t="e">
        <f t="shared" si="150"/>
        <v>#N/A</v>
      </c>
      <c r="AX145" t="e">
        <f t="shared" si="151"/>
        <v>#N/A</v>
      </c>
      <c r="AY145" t="e">
        <f t="shared" si="152"/>
        <v>#N/A</v>
      </c>
      <c r="AZ145" t="e">
        <f t="shared" si="153"/>
        <v>#N/A</v>
      </c>
      <c r="BA145" t="e">
        <f t="shared" si="154"/>
        <v>#N/A</v>
      </c>
      <c r="BB145" t="e">
        <f t="shared" si="155"/>
        <v>#N/A</v>
      </c>
      <c r="BC145" t="e">
        <f t="shared" si="156"/>
        <v>#N/A</v>
      </c>
      <c r="BD145" t="e">
        <f t="shared" si="157"/>
        <v>#N/A</v>
      </c>
      <c r="BE145" t="e">
        <f t="shared" si="158"/>
        <v>#N/A</v>
      </c>
      <c r="BF145" t="e">
        <f t="shared" si="159"/>
        <v>#N/A</v>
      </c>
      <c r="BG145" t="e">
        <f t="shared" si="160"/>
        <v>#N/A</v>
      </c>
      <c r="BH145" t="e">
        <f t="shared" si="161"/>
        <v>#N/A</v>
      </c>
      <c r="BI145" t="e">
        <f t="shared" si="162"/>
        <v>#N/A</v>
      </c>
      <c r="BJ145" t="e">
        <f t="shared" si="163"/>
        <v>#N/A</v>
      </c>
      <c r="BK145" t="e">
        <f t="shared" si="164"/>
        <v>#N/A</v>
      </c>
      <c r="BL145" t="e">
        <f t="shared" si="165"/>
        <v>#N/A</v>
      </c>
      <c r="BM145" t="e">
        <f t="shared" si="166"/>
        <v>#N/A</v>
      </c>
      <c r="BN145" t="e">
        <f t="shared" si="167"/>
        <v>#N/A</v>
      </c>
      <c r="BO145" t="e">
        <f t="shared" si="168"/>
        <v>#N/A</v>
      </c>
      <c r="BP145" t="e">
        <f t="shared" si="169"/>
        <v>#N/A</v>
      </c>
      <c r="BQ145" t="e">
        <f t="shared" si="170"/>
        <v>#N/A</v>
      </c>
      <c r="BR145" t="e">
        <f t="shared" si="171"/>
        <v>#N/A</v>
      </c>
      <c r="BS145" t="e">
        <f t="shared" si="172"/>
        <v>#N/A</v>
      </c>
      <c r="BT145" t="e">
        <f t="shared" si="173"/>
        <v>#N/A</v>
      </c>
      <c r="BU145" t="e">
        <f t="shared" si="174"/>
        <v>#N/A</v>
      </c>
      <c r="BV145" t="e">
        <f t="shared" si="175"/>
        <v>#N/A</v>
      </c>
      <c r="BW145" t="e">
        <f t="shared" si="176"/>
        <v>#N/A</v>
      </c>
      <c r="BX145" t="e">
        <f t="shared" si="177"/>
        <v>#N/A</v>
      </c>
      <c r="BY145" t="e">
        <f t="shared" si="178"/>
        <v>#N/A</v>
      </c>
      <c r="BZ145" t="e">
        <f t="shared" si="179"/>
        <v>#N/A</v>
      </c>
    </row>
    <row r="146" spans="1:78" x14ac:dyDescent="0.3">
      <c r="A146" t="str">
        <f>日行情按到期月份分类!A146</f>
        <v>P91月</v>
      </c>
      <c r="B146" t="str">
        <f>日行情按到期月份分类!B146</f>
        <v>M1901-P-3600</v>
      </c>
      <c r="C146" t="str">
        <f>日行情按到期月份分类!C146</f>
        <v>豆粕期权M1901-P-3600</v>
      </c>
      <c r="D146">
        <f>日行情按到期月份分类!D146</f>
        <v>422</v>
      </c>
      <c r="E146">
        <f>日行情按到期月份分类!E146</f>
        <v>718</v>
      </c>
      <c r="F146">
        <f>日行情按到期月份分类!F146</f>
        <v>378</v>
      </c>
      <c r="G146">
        <f>日行情按到期月份分类!G146</f>
        <v>124</v>
      </c>
      <c r="I146" t="e">
        <f t="shared" si="180"/>
        <v>#N/A</v>
      </c>
      <c r="J146" t="e">
        <f t="shared" si="140"/>
        <v>#N/A</v>
      </c>
      <c r="K146" t="e">
        <f t="shared" si="141"/>
        <v>#N/A</v>
      </c>
      <c r="L146" t="e">
        <f t="shared" si="142"/>
        <v>#N/A</v>
      </c>
      <c r="M146" t="e">
        <f t="shared" si="143"/>
        <v>#N/A</v>
      </c>
      <c r="N146" t="e">
        <f t="shared" si="181"/>
        <v>#N/A</v>
      </c>
      <c r="O146" t="e">
        <f t="shared" si="182"/>
        <v>#N/A</v>
      </c>
      <c r="P146" t="e">
        <f t="shared" si="183"/>
        <v>#N/A</v>
      </c>
      <c r="Q146" t="e">
        <f t="shared" si="184"/>
        <v>#N/A</v>
      </c>
      <c r="R146" t="e">
        <f t="shared" si="185"/>
        <v>#N/A</v>
      </c>
      <c r="S146" t="e">
        <f t="shared" si="144"/>
        <v>#N/A</v>
      </c>
      <c r="T146" t="e">
        <f t="shared" si="145"/>
        <v>#N/A</v>
      </c>
      <c r="U146" t="e">
        <f t="shared" si="186"/>
        <v>#N/A</v>
      </c>
      <c r="V146" t="e">
        <f t="shared" si="187"/>
        <v>#N/A</v>
      </c>
      <c r="W146" t="e">
        <f t="shared" si="188"/>
        <v>#N/A</v>
      </c>
      <c r="X146" t="e">
        <f t="shared" si="189"/>
        <v>#N/A</v>
      </c>
      <c r="Y146" t="e">
        <f t="shared" si="190"/>
        <v>#N/A</v>
      </c>
      <c r="Z146" t="e">
        <f t="shared" si="191"/>
        <v>#N/A</v>
      </c>
      <c r="AA146" t="e">
        <f t="shared" si="192"/>
        <v>#N/A</v>
      </c>
      <c r="AB146" t="e">
        <f t="shared" si="193"/>
        <v>#N/A</v>
      </c>
      <c r="AC146" t="e">
        <f t="shared" si="146"/>
        <v>#N/A</v>
      </c>
      <c r="AD146" t="e">
        <f t="shared" si="147"/>
        <v>#N/A</v>
      </c>
      <c r="AE146" t="e">
        <f t="shared" si="194"/>
        <v>#N/A</v>
      </c>
      <c r="AF146" t="e">
        <f t="shared" si="195"/>
        <v>#N/A</v>
      </c>
      <c r="AG146" t="e">
        <f t="shared" si="196"/>
        <v>#N/A</v>
      </c>
      <c r="AH146" t="str">
        <f t="shared" si="197"/>
        <v>3600</v>
      </c>
      <c r="AI146">
        <f t="shared" si="198"/>
        <v>422</v>
      </c>
      <c r="AJ146">
        <f t="shared" si="199"/>
        <v>718</v>
      </c>
      <c r="AK146">
        <f t="shared" si="200"/>
        <v>378</v>
      </c>
      <c r="AL146">
        <f t="shared" si="201"/>
        <v>124</v>
      </c>
      <c r="AM146" t="e">
        <f t="shared" si="148"/>
        <v>#N/A</v>
      </c>
      <c r="AN146" t="e">
        <f t="shared" si="149"/>
        <v>#N/A</v>
      </c>
      <c r="AO146" t="e">
        <f t="shared" si="202"/>
        <v>#N/A</v>
      </c>
      <c r="AP146" t="e">
        <f t="shared" si="203"/>
        <v>#N/A</v>
      </c>
      <c r="AQ146" t="e">
        <f t="shared" si="204"/>
        <v>#N/A</v>
      </c>
      <c r="AR146" t="e">
        <f t="shared" si="205"/>
        <v>#N/A</v>
      </c>
      <c r="AS146" t="e">
        <f t="shared" si="206"/>
        <v>#N/A</v>
      </c>
      <c r="AT146" t="e">
        <f t="shared" si="207"/>
        <v>#N/A</v>
      </c>
      <c r="AU146" t="e">
        <f t="shared" si="208"/>
        <v>#N/A</v>
      </c>
      <c r="AV146" t="e">
        <f t="shared" si="209"/>
        <v>#N/A</v>
      </c>
      <c r="AW146" t="e">
        <f t="shared" si="150"/>
        <v>#N/A</v>
      </c>
      <c r="AX146" t="e">
        <f t="shared" si="151"/>
        <v>#N/A</v>
      </c>
      <c r="AY146" t="e">
        <f t="shared" si="152"/>
        <v>#N/A</v>
      </c>
      <c r="AZ146" t="e">
        <f t="shared" si="153"/>
        <v>#N/A</v>
      </c>
      <c r="BA146" t="e">
        <f t="shared" si="154"/>
        <v>#N/A</v>
      </c>
      <c r="BB146" t="e">
        <f t="shared" si="155"/>
        <v>#N/A</v>
      </c>
      <c r="BC146" t="e">
        <f t="shared" si="156"/>
        <v>#N/A</v>
      </c>
      <c r="BD146" t="e">
        <f t="shared" si="157"/>
        <v>#N/A</v>
      </c>
      <c r="BE146" t="e">
        <f t="shared" si="158"/>
        <v>#N/A</v>
      </c>
      <c r="BF146" t="e">
        <f t="shared" si="159"/>
        <v>#N/A</v>
      </c>
      <c r="BG146" t="e">
        <f t="shared" si="160"/>
        <v>#N/A</v>
      </c>
      <c r="BH146" t="e">
        <f t="shared" si="161"/>
        <v>#N/A</v>
      </c>
      <c r="BI146" t="e">
        <f t="shared" si="162"/>
        <v>#N/A</v>
      </c>
      <c r="BJ146" t="e">
        <f t="shared" si="163"/>
        <v>#N/A</v>
      </c>
      <c r="BK146" t="e">
        <f t="shared" si="164"/>
        <v>#N/A</v>
      </c>
      <c r="BL146" t="e">
        <f t="shared" si="165"/>
        <v>#N/A</v>
      </c>
      <c r="BM146" t="e">
        <f t="shared" si="166"/>
        <v>#N/A</v>
      </c>
      <c r="BN146" t="e">
        <f t="shared" si="167"/>
        <v>#N/A</v>
      </c>
      <c r="BO146" t="e">
        <f t="shared" si="168"/>
        <v>#N/A</v>
      </c>
      <c r="BP146" t="e">
        <f t="shared" si="169"/>
        <v>#N/A</v>
      </c>
      <c r="BQ146" t="e">
        <f t="shared" si="170"/>
        <v>#N/A</v>
      </c>
      <c r="BR146" t="e">
        <f t="shared" si="171"/>
        <v>#N/A</v>
      </c>
      <c r="BS146" t="e">
        <f t="shared" si="172"/>
        <v>#N/A</v>
      </c>
      <c r="BT146" t="e">
        <f t="shared" si="173"/>
        <v>#N/A</v>
      </c>
      <c r="BU146" t="e">
        <f t="shared" si="174"/>
        <v>#N/A</v>
      </c>
      <c r="BV146" t="e">
        <f t="shared" si="175"/>
        <v>#N/A</v>
      </c>
      <c r="BW146" t="e">
        <f t="shared" si="176"/>
        <v>#N/A</v>
      </c>
      <c r="BX146" t="e">
        <f t="shared" si="177"/>
        <v>#N/A</v>
      </c>
      <c r="BY146" t="e">
        <f t="shared" si="178"/>
        <v>#N/A</v>
      </c>
      <c r="BZ146" t="e">
        <f t="shared" si="179"/>
        <v>#N/A</v>
      </c>
    </row>
    <row r="147" spans="1:78" x14ac:dyDescent="0.3">
      <c r="A147" t="str">
        <f>日行情按到期月份分类!A147</f>
        <v>P91月</v>
      </c>
      <c r="B147" t="str">
        <f>日行情按到期月份分类!B147</f>
        <v>M1901-P-3650</v>
      </c>
      <c r="C147" t="str">
        <f>日行情按到期月份分类!C147</f>
        <v>豆粕期权M1901-P-3650</v>
      </c>
      <c r="D147">
        <f>日行情按到期月份分类!D147</f>
        <v>320</v>
      </c>
      <c r="E147">
        <f>日行情按到期月份分类!E147</f>
        <v>1952</v>
      </c>
      <c r="F147">
        <f>日行情按到期月份分类!F147</f>
        <v>138</v>
      </c>
      <c r="G147">
        <f>日行情按到期月份分类!G147</f>
        <v>-46</v>
      </c>
      <c r="I147" t="e">
        <f t="shared" si="180"/>
        <v>#N/A</v>
      </c>
      <c r="J147" t="e">
        <f t="shared" si="140"/>
        <v>#N/A</v>
      </c>
      <c r="K147" t="e">
        <f t="shared" si="141"/>
        <v>#N/A</v>
      </c>
      <c r="L147" t="e">
        <f t="shared" si="142"/>
        <v>#N/A</v>
      </c>
      <c r="M147" t="e">
        <f t="shared" si="143"/>
        <v>#N/A</v>
      </c>
      <c r="N147" t="e">
        <f t="shared" si="181"/>
        <v>#N/A</v>
      </c>
      <c r="O147" t="e">
        <f t="shared" si="182"/>
        <v>#N/A</v>
      </c>
      <c r="P147" t="e">
        <f t="shared" si="183"/>
        <v>#N/A</v>
      </c>
      <c r="Q147" t="e">
        <f t="shared" si="184"/>
        <v>#N/A</v>
      </c>
      <c r="R147" t="e">
        <f t="shared" si="185"/>
        <v>#N/A</v>
      </c>
      <c r="S147" t="e">
        <f t="shared" si="144"/>
        <v>#N/A</v>
      </c>
      <c r="T147" t="e">
        <f t="shared" si="145"/>
        <v>#N/A</v>
      </c>
      <c r="U147" t="e">
        <f t="shared" si="186"/>
        <v>#N/A</v>
      </c>
      <c r="V147" t="e">
        <f t="shared" si="187"/>
        <v>#N/A</v>
      </c>
      <c r="W147" t="e">
        <f t="shared" si="188"/>
        <v>#N/A</v>
      </c>
      <c r="X147" t="e">
        <f t="shared" si="189"/>
        <v>#N/A</v>
      </c>
      <c r="Y147" t="e">
        <f t="shared" si="190"/>
        <v>#N/A</v>
      </c>
      <c r="Z147" t="e">
        <f t="shared" si="191"/>
        <v>#N/A</v>
      </c>
      <c r="AA147" t="e">
        <f t="shared" si="192"/>
        <v>#N/A</v>
      </c>
      <c r="AB147" t="e">
        <f t="shared" si="193"/>
        <v>#N/A</v>
      </c>
      <c r="AC147" t="e">
        <f t="shared" si="146"/>
        <v>#N/A</v>
      </c>
      <c r="AD147" t="e">
        <f t="shared" si="147"/>
        <v>#N/A</v>
      </c>
      <c r="AE147" t="e">
        <f t="shared" si="194"/>
        <v>#N/A</v>
      </c>
      <c r="AF147" t="e">
        <f t="shared" si="195"/>
        <v>#N/A</v>
      </c>
      <c r="AG147" t="e">
        <f t="shared" si="196"/>
        <v>#N/A</v>
      </c>
      <c r="AH147" t="str">
        <f t="shared" si="197"/>
        <v>3650</v>
      </c>
      <c r="AI147">
        <f t="shared" si="198"/>
        <v>320</v>
      </c>
      <c r="AJ147">
        <f t="shared" si="199"/>
        <v>1952</v>
      </c>
      <c r="AK147">
        <f t="shared" si="200"/>
        <v>138</v>
      </c>
      <c r="AL147">
        <f t="shared" si="201"/>
        <v>-46</v>
      </c>
      <c r="AM147" t="e">
        <f t="shared" si="148"/>
        <v>#N/A</v>
      </c>
      <c r="AN147" t="e">
        <f t="shared" si="149"/>
        <v>#N/A</v>
      </c>
      <c r="AO147" t="e">
        <f t="shared" si="202"/>
        <v>#N/A</v>
      </c>
      <c r="AP147" t="e">
        <f t="shared" si="203"/>
        <v>#N/A</v>
      </c>
      <c r="AQ147" t="e">
        <f t="shared" si="204"/>
        <v>#N/A</v>
      </c>
      <c r="AR147" t="e">
        <f t="shared" si="205"/>
        <v>#N/A</v>
      </c>
      <c r="AS147" t="e">
        <f t="shared" si="206"/>
        <v>#N/A</v>
      </c>
      <c r="AT147" t="e">
        <f t="shared" si="207"/>
        <v>#N/A</v>
      </c>
      <c r="AU147" t="e">
        <f t="shared" si="208"/>
        <v>#N/A</v>
      </c>
      <c r="AV147" t="e">
        <f t="shared" si="209"/>
        <v>#N/A</v>
      </c>
      <c r="AW147" t="e">
        <f t="shared" si="150"/>
        <v>#N/A</v>
      </c>
      <c r="AX147" t="e">
        <f t="shared" si="151"/>
        <v>#N/A</v>
      </c>
      <c r="AY147" t="e">
        <f t="shared" si="152"/>
        <v>#N/A</v>
      </c>
      <c r="AZ147" t="e">
        <f t="shared" si="153"/>
        <v>#N/A</v>
      </c>
      <c r="BA147" t="e">
        <f t="shared" si="154"/>
        <v>#N/A</v>
      </c>
      <c r="BB147" t="e">
        <f t="shared" si="155"/>
        <v>#N/A</v>
      </c>
      <c r="BC147" t="e">
        <f t="shared" si="156"/>
        <v>#N/A</v>
      </c>
      <c r="BD147" t="e">
        <f t="shared" si="157"/>
        <v>#N/A</v>
      </c>
      <c r="BE147" t="e">
        <f t="shared" si="158"/>
        <v>#N/A</v>
      </c>
      <c r="BF147" t="e">
        <f t="shared" si="159"/>
        <v>#N/A</v>
      </c>
      <c r="BG147" t="e">
        <f t="shared" si="160"/>
        <v>#N/A</v>
      </c>
      <c r="BH147" t="e">
        <f t="shared" si="161"/>
        <v>#N/A</v>
      </c>
      <c r="BI147" t="e">
        <f t="shared" si="162"/>
        <v>#N/A</v>
      </c>
      <c r="BJ147" t="e">
        <f t="shared" si="163"/>
        <v>#N/A</v>
      </c>
      <c r="BK147" t="e">
        <f t="shared" si="164"/>
        <v>#N/A</v>
      </c>
      <c r="BL147" t="e">
        <f t="shared" si="165"/>
        <v>#N/A</v>
      </c>
      <c r="BM147" t="e">
        <f t="shared" si="166"/>
        <v>#N/A</v>
      </c>
      <c r="BN147" t="e">
        <f t="shared" si="167"/>
        <v>#N/A</v>
      </c>
      <c r="BO147" t="e">
        <f t="shared" si="168"/>
        <v>#N/A</v>
      </c>
      <c r="BP147" t="e">
        <f t="shared" si="169"/>
        <v>#N/A</v>
      </c>
      <c r="BQ147" t="e">
        <f t="shared" si="170"/>
        <v>#N/A</v>
      </c>
      <c r="BR147" t="e">
        <f t="shared" si="171"/>
        <v>#N/A</v>
      </c>
      <c r="BS147" t="e">
        <f t="shared" si="172"/>
        <v>#N/A</v>
      </c>
      <c r="BT147" t="e">
        <f t="shared" si="173"/>
        <v>#N/A</v>
      </c>
      <c r="BU147" t="e">
        <f t="shared" si="174"/>
        <v>#N/A</v>
      </c>
      <c r="BV147" t="e">
        <f t="shared" si="175"/>
        <v>#N/A</v>
      </c>
      <c r="BW147" t="e">
        <f t="shared" si="176"/>
        <v>#N/A</v>
      </c>
      <c r="BX147" t="e">
        <f t="shared" si="177"/>
        <v>#N/A</v>
      </c>
      <c r="BY147" t="e">
        <f t="shared" si="178"/>
        <v>#N/A</v>
      </c>
      <c r="BZ147" t="e">
        <f t="shared" si="179"/>
        <v>#N/A</v>
      </c>
    </row>
    <row r="148" spans="1:78" x14ac:dyDescent="0.3">
      <c r="A148" t="str">
        <f>日行情按到期月份分类!A148</f>
        <v>C93月</v>
      </c>
      <c r="B148" t="str">
        <f>日行情按到期月份分类!B148</f>
        <v>M1903-C-2650</v>
      </c>
      <c r="C148" t="str">
        <f>日行情按到期月份分类!C148</f>
        <v>豆粕期权M1903-C-2650</v>
      </c>
      <c r="D148">
        <f>日行情按到期月份分类!D148</f>
        <v>0</v>
      </c>
      <c r="E148">
        <f>日行情按到期月份分类!E148</f>
        <v>0</v>
      </c>
      <c r="F148">
        <f>日行情按到期月份分类!F148</f>
        <v>0</v>
      </c>
      <c r="G148">
        <f>日行情按到期月份分类!G148</f>
        <v>0</v>
      </c>
      <c r="I148" t="e">
        <f t="shared" si="180"/>
        <v>#N/A</v>
      </c>
      <c r="J148" t="e">
        <f t="shared" si="140"/>
        <v>#N/A</v>
      </c>
      <c r="K148" t="e">
        <f t="shared" si="141"/>
        <v>#N/A</v>
      </c>
      <c r="L148" t="e">
        <f t="shared" si="142"/>
        <v>#N/A</v>
      </c>
      <c r="M148" t="e">
        <f t="shared" si="143"/>
        <v>#N/A</v>
      </c>
      <c r="N148" t="e">
        <f t="shared" si="181"/>
        <v>#N/A</v>
      </c>
      <c r="O148" t="e">
        <f t="shared" si="182"/>
        <v>#N/A</v>
      </c>
      <c r="P148" t="e">
        <f t="shared" si="183"/>
        <v>#N/A</v>
      </c>
      <c r="Q148" t="e">
        <f t="shared" si="184"/>
        <v>#N/A</v>
      </c>
      <c r="R148" t="e">
        <f t="shared" si="185"/>
        <v>#N/A</v>
      </c>
      <c r="S148" t="e">
        <f t="shared" si="144"/>
        <v>#N/A</v>
      </c>
      <c r="T148" t="e">
        <f t="shared" si="145"/>
        <v>#N/A</v>
      </c>
      <c r="U148" t="e">
        <f t="shared" si="186"/>
        <v>#N/A</v>
      </c>
      <c r="V148" t="e">
        <f t="shared" si="187"/>
        <v>#N/A</v>
      </c>
      <c r="W148" t="e">
        <f t="shared" si="188"/>
        <v>#N/A</v>
      </c>
      <c r="X148" t="e">
        <f t="shared" si="189"/>
        <v>#N/A</v>
      </c>
      <c r="Y148" t="e">
        <f t="shared" si="190"/>
        <v>#N/A</v>
      </c>
      <c r="Z148" t="e">
        <f t="shared" si="191"/>
        <v>#N/A</v>
      </c>
      <c r="AA148" t="e">
        <f t="shared" si="192"/>
        <v>#N/A</v>
      </c>
      <c r="AB148" t="e">
        <f t="shared" si="193"/>
        <v>#N/A</v>
      </c>
      <c r="AC148" t="e">
        <f t="shared" si="146"/>
        <v>#N/A</v>
      </c>
      <c r="AD148" t="e">
        <f t="shared" si="147"/>
        <v>#N/A</v>
      </c>
      <c r="AE148" t="e">
        <f t="shared" si="194"/>
        <v>#N/A</v>
      </c>
      <c r="AF148" t="e">
        <f t="shared" si="195"/>
        <v>#N/A</v>
      </c>
      <c r="AG148" t="e">
        <f t="shared" si="196"/>
        <v>#N/A</v>
      </c>
      <c r="AH148" t="e">
        <f t="shared" si="197"/>
        <v>#N/A</v>
      </c>
      <c r="AI148" t="e">
        <f t="shared" si="198"/>
        <v>#N/A</v>
      </c>
      <c r="AJ148" t="e">
        <f t="shared" si="199"/>
        <v>#N/A</v>
      </c>
      <c r="AK148" t="e">
        <f t="shared" si="200"/>
        <v>#N/A</v>
      </c>
      <c r="AL148" t="e">
        <f t="shared" si="201"/>
        <v>#N/A</v>
      </c>
      <c r="AM148" t="str">
        <f t="shared" si="148"/>
        <v>2650</v>
      </c>
      <c r="AN148">
        <f t="shared" si="149"/>
        <v>0</v>
      </c>
      <c r="AO148">
        <f t="shared" si="202"/>
        <v>0</v>
      </c>
      <c r="AP148">
        <f t="shared" si="203"/>
        <v>0</v>
      </c>
      <c r="AQ148">
        <f t="shared" si="204"/>
        <v>0</v>
      </c>
      <c r="AR148" t="e">
        <f t="shared" si="205"/>
        <v>#N/A</v>
      </c>
      <c r="AS148" t="e">
        <f t="shared" si="206"/>
        <v>#N/A</v>
      </c>
      <c r="AT148" t="e">
        <f t="shared" si="207"/>
        <v>#N/A</v>
      </c>
      <c r="AU148" t="e">
        <f t="shared" si="208"/>
        <v>#N/A</v>
      </c>
      <c r="AV148" t="e">
        <f t="shared" si="209"/>
        <v>#N/A</v>
      </c>
      <c r="AW148" t="e">
        <f t="shared" si="150"/>
        <v>#N/A</v>
      </c>
      <c r="AX148" t="e">
        <f t="shared" si="151"/>
        <v>#N/A</v>
      </c>
      <c r="AY148" t="e">
        <f t="shared" si="152"/>
        <v>#N/A</v>
      </c>
      <c r="AZ148" t="e">
        <f t="shared" si="153"/>
        <v>#N/A</v>
      </c>
      <c r="BA148" t="e">
        <f t="shared" si="154"/>
        <v>#N/A</v>
      </c>
      <c r="BB148" t="e">
        <f t="shared" si="155"/>
        <v>#N/A</v>
      </c>
      <c r="BC148" t="e">
        <f t="shared" si="156"/>
        <v>#N/A</v>
      </c>
      <c r="BD148" t="e">
        <f t="shared" si="157"/>
        <v>#N/A</v>
      </c>
      <c r="BE148" t="e">
        <f t="shared" si="158"/>
        <v>#N/A</v>
      </c>
      <c r="BF148" t="e">
        <f t="shared" si="159"/>
        <v>#N/A</v>
      </c>
      <c r="BG148" t="e">
        <f t="shared" si="160"/>
        <v>#N/A</v>
      </c>
      <c r="BH148" t="e">
        <f t="shared" si="161"/>
        <v>#N/A</v>
      </c>
      <c r="BI148" t="e">
        <f t="shared" si="162"/>
        <v>#N/A</v>
      </c>
      <c r="BJ148" t="e">
        <f t="shared" si="163"/>
        <v>#N/A</v>
      </c>
      <c r="BK148" t="e">
        <f t="shared" si="164"/>
        <v>#N/A</v>
      </c>
      <c r="BL148" t="e">
        <f t="shared" si="165"/>
        <v>#N/A</v>
      </c>
      <c r="BM148" t="e">
        <f t="shared" si="166"/>
        <v>#N/A</v>
      </c>
      <c r="BN148" t="e">
        <f t="shared" si="167"/>
        <v>#N/A</v>
      </c>
      <c r="BO148" t="e">
        <f t="shared" si="168"/>
        <v>#N/A</v>
      </c>
      <c r="BP148" t="e">
        <f t="shared" si="169"/>
        <v>#N/A</v>
      </c>
      <c r="BQ148" t="e">
        <f t="shared" si="170"/>
        <v>#N/A</v>
      </c>
      <c r="BR148" t="e">
        <f t="shared" si="171"/>
        <v>#N/A</v>
      </c>
      <c r="BS148" t="e">
        <f t="shared" si="172"/>
        <v>#N/A</v>
      </c>
      <c r="BT148" t="e">
        <f t="shared" si="173"/>
        <v>#N/A</v>
      </c>
      <c r="BU148" t="e">
        <f t="shared" si="174"/>
        <v>#N/A</v>
      </c>
      <c r="BV148" t="e">
        <f t="shared" si="175"/>
        <v>#N/A</v>
      </c>
      <c r="BW148" t="e">
        <f t="shared" si="176"/>
        <v>#N/A</v>
      </c>
      <c r="BX148" t="e">
        <f t="shared" si="177"/>
        <v>#N/A</v>
      </c>
      <c r="BY148" t="e">
        <f t="shared" si="178"/>
        <v>#N/A</v>
      </c>
      <c r="BZ148" t="e">
        <f t="shared" si="179"/>
        <v>#N/A</v>
      </c>
    </row>
    <row r="149" spans="1:78" x14ac:dyDescent="0.3">
      <c r="A149" t="str">
        <f>日行情按到期月份分类!A149</f>
        <v>C93月</v>
      </c>
      <c r="B149" t="str">
        <f>日行情按到期月份分类!B149</f>
        <v>M1903-C-2700</v>
      </c>
      <c r="C149" t="str">
        <f>日行情按到期月份分类!C149</f>
        <v>豆粕期权M1903-C-2700</v>
      </c>
      <c r="D149">
        <f>日行情按到期月份分类!D149</f>
        <v>0</v>
      </c>
      <c r="E149">
        <f>日行情按到期月份分类!E149</f>
        <v>118</v>
      </c>
      <c r="F149">
        <f>日行情按到期月份分类!F149</f>
        <v>0</v>
      </c>
      <c r="G149">
        <f>日行情按到期月份分类!G149</f>
        <v>0</v>
      </c>
      <c r="I149" t="e">
        <f t="shared" si="180"/>
        <v>#N/A</v>
      </c>
      <c r="J149" t="e">
        <f t="shared" si="140"/>
        <v>#N/A</v>
      </c>
      <c r="K149" t="e">
        <f t="shared" si="141"/>
        <v>#N/A</v>
      </c>
      <c r="L149" t="e">
        <f t="shared" si="142"/>
        <v>#N/A</v>
      </c>
      <c r="M149" t="e">
        <f t="shared" si="143"/>
        <v>#N/A</v>
      </c>
      <c r="N149" t="e">
        <f t="shared" si="181"/>
        <v>#N/A</v>
      </c>
      <c r="O149" t="e">
        <f t="shared" si="182"/>
        <v>#N/A</v>
      </c>
      <c r="P149" t="e">
        <f t="shared" si="183"/>
        <v>#N/A</v>
      </c>
      <c r="Q149" t="e">
        <f t="shared" si="184"/>
        <v>#N/A</v>
      </c>
      <c r="R149" t="e">
        <f t="shared" si="185"/>
        <v>#N/A</v>
      </c>
      <c r="S149" t="e">
        <f t="shared" si="144"/>
        <v>#N/A</v>
      </c>
      <c r="T149" t="e">
        <f t="shared" si="145"/>
        <v>#N/A</v>
      </c>
      <c r="U149" t="e">
        <f t="shared" si="186"/>
        <v>#N/A</v>
      </c>
      <c r="V149" t="e">
        <f t="shared" si="187"/>
        <v>#N/A</v>
      </c>
      <c r="W149" t="e">
        <f t="shared" si="188"/>
        <v>#N/A</v>
      </c>
      <c r="X149" t="e">
        <f t="shared" si="189"/>
        <v>#N/A</v>
      </c>
      <c r="Y149" t="e">
        <f t="shared" si="190"/>
        <v>#N/A</v>
      </c>
      <c r="Z149" t="e">
        <f t="shared" si="191"/>
        <v>#N/A</v>
      </c>
      <c r="AA149" t="e">
        <f t="shared" si="192"/>
        <v>#N/A</v>
      </c>
      <c r="AB149" t="e">
        <f t="shared" si="193"/>
        <v>#N/A</v>
      </c>
      <c r="AC149" t="e">
        <f t="shared" si="146"/>
        <v>#N/A</v>
      </c>
      <c r="AD149" t="e">
        <f t="shared" si="147"/>
        <v>#N/A</v>
      </c>
      <c r="AE149" t="e">
        <f t="shared" si="194"/>
        <v>#N/A</v>
      </c>
      <c r="AF149" t="e">
        <f t="shared" si="195"/>
        <v>#N/A</v>
      </c>
      <c r="AG149" t="e">
        <f t="shared" si="196"/>
        <v>#N/A</v>
      </c>
      <c r="AH149" t="e">
        <f t="shared" si="197"/>
        <v>#N/A</v>
      </c>
      <c r="AI149" t="e">
        <f t="shared" si="198"/>
        <v>#N/A</v>
      </c>
      <c r="AJ149" t="e">
        <f t="shared" si="199"/>
        <v>#N/A</v>
      </c>
      <c r="AK149" t="e">
        <f t="shared" si="200"/>
        <v>#N/A</v>
      </c>
      <c r="AL149" t="e">
        <f t="shared" si="201"/>
        <v>#N/A</v>
      </c>
      <c r="AM149" t="str">
        <f t="shared" si="148"/>
        <v>2700</v>
      </c>
      <c r="AN149">
        <f t="shared" si="149"/>
        <v>0</v>
      </c>
      <c r="AO149">
        <f t="shared" si="202"/>
        <v>118</v>
      </c>
      <c r="AP149">
        <f t="shared" si="203"/>
        <v>0</v>
      </c>
      <c r="AQ149">
        <f t="shared" si="204"/>
        <v>0</v>
      </c>
      <c r="AR149" t="e">
        <f t="shared" si="205"/>
        <v>#N/A</v>
      </c>
      <c r="AS149" t="e">
        <f t="shared" si="206"/>
        <v>#N/A</v>
      </c>
      <c r="AT149" t="e">
        <f t="shared" si="207"/>
        <v>#N/A</v>
      </c>
      <c r="AU149" t="e">
        <f t="shared" si="208"/>
        <v>#N/A</v>
      </c>
      <c r="AV149" t="e">
        <f t="shared" si="209"/>
        <v>#N/A</v>
      </c>
      <c r="AW149" t="e">
        <f t="shared" si="150"/>
        <v>#N/A</v>
      </c>
      <c r="AX149" t="e">
        <f t="shared" si="151"/>
        <v>#N/A</v>
      </c>
      <c r="AY149" t="e">
        <f t="shared" si="152"/>
        <v>#N/A</v>
      </c>
      <c r="AZ149" t="e">
        <f t="shared" si="153"/>
        <v>#N/A</v>
      </c>
      <c r="BA149" t="e">
        <f t="shared" si="154"/>
        <v>#N/A</v>
      </c>
      <c r="BB149" t="e">
        <f t="shared" si="155"/>
        <v>#N/A</v>
      </c>
      <c r="BC149" t="e">
        <f t="shared" si="156"/>
        <v>#N/A</v>
      </c>
      <c r="BD149" t="e">
        <f t="shared" si="157"/>
        <v>#N/A</v>
      </c>
      <c r="BE149" t="e">
        <f t="shared" si="158"/>
        <v>#N/A</v>
      </c>
      <c r="BF149" t="e">
        <f t="shared" si="159"/>
        <v>#N/A</v>
      </c>
      <c r="BG149" t="e">
        <f t="shared" si="160"/>
        <v>#N/A</v>
      </c>
      <c r="BH149" t="e">
        <f t="shared" si="161"/>
        <v>#N/A</v>
      </c>
      <c r="BI149" t="e">
        <f t="shared" si="162"/>
        <v>#N/A</v>
      </c>
      <c r="BJ149" t="e">
        <f t="shared" si="163"/>
        <v>#N/A</v>
      </c>
      <c r="BK149" t="e">
        <f t="shared" si="164"/>
        <v>#N/A</v>
      </c>
      <c r="BL149" t="e">
        <f t="shared" si="165"/>
        <v>#N/A</v>
      </c>
      <c r="BM149" t="e">
        <f t="shared" si="166"/>
        <v>#N/A</v>
      </c>
      <c r="BN149" t="e">
        <f t="shared" si="167"/>
        <v>#N/A</v>
      </c>
      <c r="BO149" t="e">
        <f t="shared" si="168"/>
        <v>#N/A</v>
      </c>
      <c r="BP149" t="e">
        <f t="shared" si="169"/>
        <v>#N/A</v>
      </c>
      <c r="BQ149" t="e">
        <f t="shared" si="170"/>
        <v>#N/A</v>
      </c>
      <c r="BR149" t="e">
        <f t="shared" si="171"/>
        <v>#N/A</v>
      </c>
      <c r="BS149" t="e">
        <f t="shared" si="172"/>
        <v>#N/A</v>
      </c>
      <c r="BT149" t="e">
        <f t="shared" si="173"/>
        <v>#N/A</v>
      </c>
      <c r="BU149" t="e">
        <f t="shared" si="174"/>
        <v>#N/A</v>
      </c>
      <c r="BV149" t="e">
        <f t="shared" si="175"/>
        <v>#N/A</v>
      </c>
      <c r="BW149" t="e">
        <f t="shared" si="176"/>
        <v>#N/A</v>
      </c>
      <c r="BX149" t="e">
        <f t="shared" si="177"/>
        <v>#N/A</v>
      </c>
      <c r="BY149" t="e">
        <f t="shared" si="178"/>
        <v>#N/A</v>
      </c>
      <c r="BZ149" t="e">
        <f t="shared" si="179"/>
        <v>#N/A</v>
      </c>
    </row>
    <row r="150" spans="1:78" x14ac:dyDescent="0.3">
      <c r="A150" t="str">
        <f>日行情按到期月份分类!A150</f>
        <v>C93月</v>
      </c>
      <c r="B150" t="str">
        <f>日行情按到期月份分类!B150</f>
        <v>M1903-C-2750</v>
      </c>
      <c r="C150" t="str">
        <f>日行情按到期月份分类!C150</f>
        <v>豆粕期权M1903-C-2750</v>
      </c>
      <c r="D150">
        <f>日行情按到期月份分类!D150</f>
        <v>0</v>
      </c>
      <c r="E150">
        <f>日行情按到期月份分类!E150</f>
        <v>28</v>
      </c>
      <c r="F150">
        <f>日行情按到期月份分类!F150</f>
        <v>0</v>
      </c>
      <c r="G150">
        <f>日行情按到期月份分类!G150</f>
        <v>0</v>
      </c>
      <c r="I150" t="e">
        <f t="shared" si="180"/>
        <v>#N/A</v>
      </c>
      <c r="J150" t="e">
        <f t="shared" si="140"/>
        <v>#N/A</v>
      </c>
      <c r="K150" t="e">
        <f t="shared" si="141"/>
        <v>#N/A</v>
      </c>
      <c r="L150" t="e">
        <f t="shared" si="142"/>
        <v>#N/A</v>
      </c>
      <c r="M150" t="e">
        <f t="shared" si="143"/>
        <v>#N/A</v>
      </c>
      <c r="N150" t="e">
        <f t="shared" si="181"/>
        <v>#N/A</v>
      </c>
      <c r="O150" t="e">
        <f t="shared" si="182"/>
        <v>#N/A</v>
      </c>
      <c r="P150" t="e">
        <f t="shared" si="183"/>
        <v>#N/A</v>
      </c>
      <c r="Q150" t="e">
        <f t="shared" si="184"/>
        <v>#N/A</v>
      </c>
      <c r="R150" t="e">
        <f t="shared" si="185"/>
        <v>#N/A</v>
      </c>
      <c r="S150" t="e">
        <f t="shared" si="144"/>
        <v>#N/A</v>
      </c>
      <c r="T150" t="e">
        <f t="shared" si="145"/>
        <v>#N/A</v>
      </c>
      <c r="U150" t="e">
        <f t="shared" si="186"/>
        <v>#N/A</v>
      </c>
      <c r="V150" t="e">
        <f t="shared" si="187"/>
        <v>#N/A</v>
      </c>
      <c r="W150" t="e">
        <f t="shared" si="188"/>
        <v>#N/A</v>
      </c>
      <c r="X150" t="e">
        <f t="shared" si="189"/>
        <v>#N/A</v>
      </c>
      <c r="Y150" t="e">
        <f t="shared" si="190"/>
        <v>#N/A</v>
      </c>
      <c r="Z150" t="e">
        <f t="shared" si="191"/>
        <v>#N/A</v>
      </c>
      <c r="AA150" t="e">
        <f t="shared" si="192"/>
        <v>#N/A</v>
      </c>
      <c r="AB150" t="e">
        <f t="shared" si="193"/>
        <v>#N/A</v>
      </c>
      <c r="AC150" t="e">
        <f t="shared" si="146"/>
        <v>#N/A</v>
      </c>
      <c r="AD150" t="e">
        <f t="shared" si="147"/>
        <v>#N/A</v>
      </c>
      <c r="AE150" t="e">
        <f t="shared" si="194"/>
        <v>#N/A</v>
      </c>
      <c r="AF150" t="e">
        <f t="shared" si="195"/>
        <v>#N/A</v>
      </c>
      <c r="AG150" t="e">
        <f t="shared" si="196"/>
        <v>#N/A</v>
      </c>
      <c r="AH150" t="e">
        <f t="shared" si="197"/>
        <v>#N/A</v>
      </c>
      <c r="AI150" t="e">
        <f t="shared" si="198"/>
        <v>#N/A</v>
      </c>
      <c r="AJ150" t="e">
        <f t="shared" si="199"/>
        <v>#N/A</v>
      </c>
      <c r="AK150" t="e">
        <f t="shared" si="200"/>
        <v>#N/A</v>
      </c>
      <c r="AL150" t="e">
        <f t="shared" si="201"/>
        <v>#N/A</v>
      </c>
      <c r="AM150" t="str">
        <f t="shared" si="148"/>
        <v>2750</v>
      </c>
      <c r="AN150">
        <f t="shared" si="149"/>
        <v>0</v>
      </c>
      <c r="AO150">
        <f t="shared" si="202"/>
        <v>28</v>
      </c>
      <c r="AP150">
        <f t="shared" si="203"/>
        <v>0</v>
      </c>
      <c r="AQ150">
        <f t="shared" si="204"/>
        <v>0</v>
      </c>
      <c r="AR150" t="e">
        <f t="shared" si="205"/>
        <v>#N/A</v>
      </c>
      <c r="AS150" t="e">
        <f t="shared" si="206"/>
        <v>#N/A</v>
      </c>
      <c r="AT150" t="e">
        <f t="shared" si="207"/>
        <v>#N/A</v>
      </c>
      <c r="AU150" t="e">
        <f t="shared" si="208"/>
        <v>#N/A</v>
      </c>
      <c r="AV150" t="e">
        <f t="shared" si="209"/>
        <v>#N/A</v>
      </c>
      <c r="AW150" t="e">
        <f t="shared" si="150"/>
        <v>#N/A</v>
      </c>
      <c r="AX150" t="e">
        <f t="shared" si="151"/>
        <v>#N/A</v>
      </c>
      <c r="AY150" t="e">
        <f t="shared" si="152"/>
        <v>#N/A</v>
      </c>
      <c r="AZ150" t="e">
        <f t="shared" si="153"/>
        <v>#N/A</v>
      </c>
      <c r="BA150" t="e">
        <f t="shared" si="154"/>
        <v>#N/A</v>
      </c>
      <c r="BB150" t="e">
        <f t="shared" si="155"/>
        <v>#N/A</v>
      </c>
      <c r="BC150" t="e">
        <f t="shared" si="156"/>
        <v>#N/A</v>
      </c>
      <c r="BD150" t="e">
        <f t="shared" si="157"/>
        <v>#N/A</v>
      </c>
      <c r="BE150" t="e">
        <f t="shared" si="158"/>
        <v>#N/A</v>
      </c>
      <c r="BF150" t="e">
        <f t="shared" si="159"/>
        <v>#N/A</v>
      </c>
      <c r="BG150" t="e">
        <f t="shared" si="160"/>
        <v>#N/A</v>
      </c>
      <c r="BH150" t="e">
        <f t="shared" si="161"/>
        <v>#N/A</v>
      </c>
      <c r="BI150" t="e">
        <f t="shared" si="162"/>
        <v>#N/A</v>
      </c>
      <c r="BJ150" t="e">
        <f t="shared" si="163"/>
        <v>#N/A</v>
      </c>
      <c r="BK150" t="e">
        <f t="shared" si="164"/>
        <v>#N/A</v>
      </c>
      <c r="BL150" t="e">
        <f t="shared" si="165"/>
        <v>#N/A</v>
      </c>
      <c r="BM150" t="e">
        <f t="shared" si="166"/>
        <v>#N/A</v>
      </c>
      <c r="BN150" t="e">
        <f t="shared" si="167"/>
        <v>#N/A</v>
      </c>
      <c r="BO150" t="e">
        <f t="shared" si="168"/>
        <v>#N/A</v>
      </c>
      <c r="BP150" t="e">
        <f t="shared" si="169"/>
        <v>#N/A</v>
      </c>
      <c r="BQ150" t="e">
        <f t="shared" si="170"/>
        <v>#N/A</v>
      </c>
      <c r="BR150" t="e">
        <f t="shared" si="171"/>
        <v>#N/A</v>
      </c>
      <c r="BS150" t="e">
        <f t="shared" si="172"/>
        <v>#N/A</v>
      </c>
      <c r="BT150" t="e">
        <f t="shared" si="173"/>
        <v>#N/A</v>
      </c>
      <c r="BU150" t="e">
        <f t="shared" si="174"/>
        <v>#N/A</v>
      </c>
      <c r="BV150" t="e">
        <f t="shared" si="175"/>
        <v>#N/A</v>
      </c>
      <c r="BW150" t="e">
        <f t="shared" si="176"/>
        <v>#N/A</v>
      </c>
      <c r="BX150" t="e">
        <f t="shared" si="177"/>
        <v>#N/A</v>
      </c>
      <c r="BY150" t="e">
        <f t="shared" si="178"/>
        <v>#N/A</v>
      </c>
      <c r="BZ150" t="e">
        <f t="shared" si="179"/>
        <v>#N/A</v>
      </c>
    </row>
    <row r="151" spans="1:78" x14ac:dyDescent="0.3">
      <c r="A151" t="str">
        <f>日行情按到期月份分类!A151</f>
        <v>C93月</v>
      </c>
      <c r="B151" t="str">
        <f>日行情按到期月份分类!B151</f>
        <v>M1903-C-2800</v>
      </c>
      <c r="C151" t="str">
        <f>日行情按到期月份分类!C151</f>
        <v>豆粕期权M1903-C-2800</v>
      </c>
      <c r="D151">
        <f>日行情按到期月份分类!D151</f>
        <v>0</v>
      </c>
      <c r="E151">
        <f>日行情按到期月份分类!E151</f>
        <v>20</v>
      </c>
      <c r="F151">
        <f>日行情按到期月份分类!F151</f>
        <v>0</v>
      </c>
      <c r="G151">
        <f>日行情按到期月份分类!G151</f>
        <v>0</v>
      </c>
      <c r="I151" t="e">
        <f t="shared" si="180"/>
        <v>#N/A</v>
      </c>
      <c r="J151" t="e">
        <f t="shared" si="140"/>
        <v>#N/A</v>
      </c>
      <c r="K151" t="e">
        <f t="shared" si="141"/>
        <v>#N/A</v>
      </c>
      <c r="L151" t="e">
        <f t="shared" si="142"/>
        <v>#N/A</v>
      </c>
      <c r="M151" t="e">
        <f t="shared" si="143"/>
        <v>#N/A</v>
      </c>
      <c r="N151" t="e">
        <f t="shared" si="181"/>
        <v>#N/A</v>
      </c>
      <c r="O151" t="e">
        <f t="shared" si="182"/>
        <v>#N/A</v>
      </c>
      <c r="P151" t="e">
        <f t="shared" si="183"/>
        <v>#N/A</v>
      </c>
      <c r="Q151" t="e">
        <f t="shared" si="184"/>
        <v>#N/A</v>
      </c>
      <c r="R151" t="e">
        <f t="shared" si="185"/>
        <v>#N/A</v>
      </c>
      <c r="S151" t="e">
        <f t="shared" si="144"/>
        <v>#N/A</v>
      </c>
      <c r="T151" t="e">
        <f t="shared" si="145"/>
        <v>#N/A</v>
      </c>
      <c r="U151" t="e">
        <f t="shared" si="186"/>
        <v>#N/A</v>
      </c>
      <c r="V151" t="e">
        <f t="shared" si="187"/>
        <v>#N/A</v>
      </c>
      <c r="W151" t="e">
        <f t="shared" si="188"/>
        <v>#N/A</v>
      </c>
      <c r="X151" t="e">
        <f t="shared" si="189"/>
        <v>#N/A</v>
      </c>
      <c r="Y151" t="e">
        <f t="shared" si="190"/>
        <v>#N/A</v>
      </c>
      <c r="Z151" t="e">
        <f t="shared" si="191"/>
        <v>#N/A</v>
      </c>
      <c r="AA151" t="e">
        <f t="shared" si="192"/>
        <v>#N/A</v>
      </c>
      <c r="AB151" t="e">
        <f t="shared" si="193"/>
        <v>#N/A</v>
      </c>
      <c r="AC151" t="e">
        <f t="shared" si="146"/>
        <v>#N/A</v>
      </c>
      <c r="AD151" t="e">
        <f t="shared" si="147"/>
        <v>#N/A</v>
      </c>
      <c r="AE151" t="e">
        <f t="shared" si="194"/>
        <v>#N/A</v>
      </c>
      <c r="AF151" t="e">
        <f t="shared" si="195"/>
        <v>#N/A</v>
      </c>
      <c r="AG151" t="e">
        <f t="shared" si="196"/>
        <v>#N/A</v>
      </c>
      <c r="AH151" t="e">
        <f t="shared" si="197"/>
        <v>#N/A</v>
      </c>
      <c r="AI151" t="e">
        <f t="shared" si="198"/>
        <v>#N/A</v>
      </c>
      <c r="AJ151" t="e">
        <f t="shared" si="199"/>
        <v>#N/A</v>
      </c>
      <c r="AK151" t="e">
        <f t="shared" si="200"/>
        <v>#N/A</v>
      </c>
      <c r="AL151" t="e">
        <f t="shared" si="201"/>
        <v>#N/A</v>
      </c>
      <c r="AM151" t="str">
        <f t="shared" si="148"/>
        <v>2800</v>
      </c>
      <c r="AN151">
        <f t="shared" si="149"/>
        <v>0</v>
      </c>
      <c r="AO151">
        <f t="shared" si="202"/>
        <v>20</v>
      </c>
      <c r="AP151">
        <f t="shared" si="203"/>
        <v>0</v>
      </c>
      <c r="AQ151">
        <f t="shared" si="204"/>
        <v>0</v>
      </c>
      <c r="AR151" t="e">
        <f t="shared" si="205"/>
        <v>#N/A</v>
      </c>
      <c r="AS151" t="e">
        <f t="shared" si="206"/>
        <v>#N/A</v>
      </c>
      <c r="AT151" t="e">
        <f t="shared" si="207"/>
        <v>#N/A</v>
      </c>
      <c r="AU151" t="e">
        <f t="shared" si="208"/>
        <v>#N/A</v>
      </c>
      <c r="AV151" t="e">
        <f t="shared" si="209"/>
        <v>#N/A</v>
      </c>
      <c r="AW151" t="e">
        <f t="shared" si="150"/>
        <v>#N/A</v>
      </c>
      <c r="AX151" t="e">
        <f t="shared" si="151"/>
        <v>#N/A</v>
      </c>
      <c r="AY151" t="e">
        <f t="shared" si="152"/>
        <v>#N/A</v>
      </c>
      <c r="AZ151" t="e">
        <f t="shared" si="153"/>
        <v>#N/A</v>
      </c>
      <c r="BA151" t="e">
        <f t="shared" si="154"/>
        <v>#N/A</v>
      </c>
      <c r="BB151" t="e">
        <f t="shared" si="155"/>
        <v>#N/A</v>
      </c>
      <c r="BC151" t="e">
        <f t="shared" si="156"/>
        <v>#N/A</v>
      </c>
      <c r="BD151" t="e">
        <f t="shared" si="157"/>
        <v>#N/A</v>
      </c>
      <c r="BE151" t="e">
        <f t="shared" si="158"/>
        <v>#N/A</v>
      </c>
      <c r="BF151" t="e">
        <f t="shared" si="159"/>
        <v>#N/A</v>
      </c>
      <c r="BG151" t="e">
        <f t="shared" si="160"/>
        <v>#N/A</v>
      </c>
      <c r="BH151" t="e">
        <f t="shared" si="161"/>
        <v>#N/A</v>
      </c>
      <c r="BI151" t="e">
        <f t="shared" si="162"/>
        <v>#N/A</v>
      </c>
      <c r="BJ151" t="e">
        <f t="shared" si="163"/>
        <v>#N/A</v>
      </c>
      <c r="BK151" t="e">
        <f t="shared" si="164"/>
        <v>#N/A</v>
      </c>
      <c r="BL151" t="e">
        <f t="shared" si="165"/>
        <v>#N/A</v>
      </c>
      <c r="BM151" t="e">
        <f t="shared" si="166"/>
        <v>#N/A</v>
      </c>
      <c r="BN151" t="e">
        <f t="shared" si="167"/>
        <v>#N/A</v>
      </c>
      <c r="BO151" t="e">
        <f t="shared" si="168"/>
        <v>#N/A</v>
      </c>
      <c r="BP151" t="e">
        <f t="shared" si="169"/>
        <v>#N/A</v>
      </c>
      <c r="BQ151" t="e">
        <f t="shared" si="170"/>
        <v>#N/A</v>
      </c>
      <c r="BR151" t="e">
        <f t="shared" si="171"/>
        <v>#N/A</v>
      </c>
      <c r="BS151" t="e">
        <f t="shared" si="172"/>
        <v>#N/A</v>
      </c>
      <c r="BT151" t="e">
        <f t="shared" si="173"/>
        <v>#N/A</v>
      </c>
      <c r="BU151" t="e">
        <f t="shared" si="174"/>
        <v>#N/A</v>
      </c>
      <c r="BV151" t="e">
        <f t="shared" si="175"/>
        <v>#N/A</v>
      </c>
      <c r="BW151" t="e">
        <f t="shared" si="176"/>
        <v>#N/A</v>
      </c>
      <c r="BX151" t="e">
        <f t="shared" si="177"/>
        <v>#N/A</v>
      </c>
      <c r="BY151" t="e">
        <f t="shared" si="178"/>
        <v>#N/A</v>
      </c>
      <c r="BZ151" t="e">
        <f t="shared" si="179"/>
        <v>#N/A</v>
      </c>
    </row>
    <row r="152" spans="1:78" x14ac:dyDescent="0.3">
      <c r="A152" t="str">
        <f>日行情按到期月份分类!A152</f>
        <v>C93月</v>
      </c>
      <c r="B152" t="str">
        <f>日行情按到期月份分类!B152</f>
        <v>M1903-C-2850</v>
      </c>
      <c r="C152" t="str">
        <f>日行情按到期月份分类!C152</f>
        <v>豆粕期权M1903-C-2850</v>
      </c>
      <c r="D152">
        <f>日行情按到期月份分类!D152</f>
        <v>0</v>
      </c>
      <c r="E152">
        <f>日行情按到期月份分类!E152</f>
        <v>2</v>
      </c>
      <c r="F152">
        <f>日行情按到期月份分类!F152</f>
        <v>0</v>
      </c>
      <c r="G152">
        <f>日行情按到期月份分类!G152</f>
        <v>0</v>
      </c>
      <c r="I152" t="e">
        <f t="shared" si="180"/>
        <v>#N/A</v>
      </c>
      <c r="J152" t="e">
        <f t="shared" si="140"/>
        <v>#N/A</v>
      </c>
      <c r="K152" t="e">
        <f t="shared" si="141"/>
        <v>#N/A</v>
      </c>
      <c r="L152" t="e">
        <f t="shared" si="142"/>
        <v>#N/A</v>
      </c>
      <c r="M152" t="e">
        <f t="shared" si="143"/>
        <v>#N/A</v>
      </c>
      <c r="N152" t="e">
        <f t="shared" si="181"/>
        <v>#N/A</v>
      </c>
      <c r="O152" t="e">
        <f t="shared" si="182"/>
        <v>#N/A</v>
      </c>
      <c r="P152" t="e">
        <f t="shared" si="183"/>
        <v>#N/A</v>
      </c>
      <c r="Q152" t="e">
        <f t="shared" si="184"/>
        <v>#N/A</v>
      </c>
      <c r="R152" t="e">
        <f t="shared" si="185"/>
        <v>#N/A</v>
      </c>
      <c r="S152" t="e">
        <f t="shared" si="144"/>
        <v>#N/A</v>
      </c>
      <c r="T152" t="e">
        <f t="shared" si="145"/>
        <v>#N/A</v>
      </c>
      <c r="U152" t="e">
        <f t="shared" si="186"/>
        <v>#N/A</v>
      </c>
      <c r="V152" t="e">
        <f t="shared" si="187"/>
        <v>#N/A</v>
      </c>
      <c r="W152" t="e">
        <f t="shared" si="188"/>
        <v>#N/A</v>
      </c>
      <c r="X152" t="e">
        <f t="shared" si="189"/>
        <v>#N/A</v>
      </c>
      <c r="Y152" t="e">
        <f t="shared" si="190"/>
        <v>#N/A</v>
      </c>
      <c r="Z152" t="e">
        <f t="shared" si="191"/>
        <v>#N/A</v>
      </c>
      <c r="AA152" t="e">
        <f t="shared" si="192"/>
        <v>#N/A</v>
      </c>
      <c r="AB152" t="e">
        <f t="shared" si="193"/>
        <v>#N/A</v>
      </c>
      <c r="AC152" t="e">
        <f t="shared" si="146"/>
        <v>#N/A</v>
      </c>
      <c r="AD152" t="e">
        <f t="shared" si="147"/>
        <v>#N/A</v>
      </c>
      <c r="AE152" t="e">
        <f t="shared" si="194"/>
        <v>#N/A</v>
      </c>
      <c r="AF152" t="e">
        <f t="shared" si="195"/>
        <v>#N/A</v>
      </c>
      <c r="AG152" t="e">
        <f t="shared" si="196"/>
        <v>#N/A</v>
      </c>
      <c r="AH152" t="e">
        <f t="shared" si="197"/>
        <v>#N/A</v>
      </c>
      <c r="AI152" t="e">
        <f t="shared" si="198"/>
        <v>#N/A</v>
      </c>
      <c r="AJ152" t="e">
        <f t="shared" si="199"/>
        <v>#N/A</v>
      </c>
      <c r="AK152" t="e">
        <f t="shared" si="200"/>
        <v>#N/A</v>
      </c>
      <c r="AL152" t="e">
        <f t="shared" si="201"/>
        <v>#N/A</v>
      </c>
      <c r="AM152" t="str">
        <f t="shared" si="148"/>
        <v>2850</v>
      </c>
      <c r="AN152">
        <f t="shared" si="149"/>
        <v>0</v>
      </c>
      <c r="AO152">
        <f t="shared" si="202"/>
        <v>2</v>
      </c>
      <c r="AP152">
        <f t="shared" si="203"/>
        <v>0</v>
      </c>
      <c r="AQ152">
        <f t="shared" si="204"/>
        <v>0</v>
      </c>
      <c r="AR152" t="e">
        <f t="shared" si="205"/>
        <v>#N/A</v>
      </c>
      <c r="AS152" t="e">
        <f t="shared" si="206"/>
        <v>#N/A</v>
      </c>
      <c r="AT152" t="e">
        <f t="shared" si="207"/>
        <v>#N/A</v>
      </c>
      <c r="AU152" t="e">
        <f t="shared" si="208"/>
        <v>#N/A</v>
      </c>
      <c r="AV152" t="e">
        <f t="shared" si="209"/>
        <v>#N/A</v>
      </c>
      <c r="AW152" t="e">
        <f t="shared" si="150"/>
        <v>#N/A</v>
      </c>
      <c r="AX152" t="e">
        <f t="shared" si="151"/>
        <v>#N/A</v>
      </c>
      <c r="AY152" t="e">
        <f t="shared" si="152"/>
        <v>#N/A</v>
      </c>
      <c r="AZ152" t="e">
        <f t="shared" si="153"/>
        <v>#N/A</v>
      </c>
      <c r="BA152" t="e">
        <f t="shared" si="154"/>
        <v>#N/A</v>
      </c>
      <c r="BB152" t="e">
        <f t="shared" si="155"/>
        <v>#N/A</v>
      </c>
      <c r="BC152" t="e">
        <f t="shared" si="156"/>
        <v>#N/A</v>
      </c>
      <c r="BD152" t="e">
        <f t="shared" si="157"/>
        <v>#N/A</v>
      </c>
      <c r="BE152" t="e">
        <f t="shared" si="158"/>
        <v>#N/A</v>
      </c>
      <c r="BF152" t="e">
        <f t="shared" si="159"/>
        <v>#N/A</v>
      </c>
      <c r="BG152" t="e">
        <f t="shared" si="160"/>
        <v>#N/A</v>
      </c>
      <c r="BH152" t="e">
        <f t="shared" si="161"/>
        <v>#N/A</v>
      </c>
      <c r="BI152" t="e">
        <f t="shared" si="162"/>
        <v>#N/A</v>
      </c>
      <c r="BJ152" t="e">
        <f t="shared" si="163"/>
        <v>#N/A</v>
      </c>
      <c r="BK152" t="e">
        <f t="shared" si="164"/>
        <v>#N/A</v>
      </c>
      <c r="BL152" t="e">
        <f t="shared" si="165"/>
        <v>#N/A</v>
      </c>
      <c r="BM152" t="e">
        <f t="shared" si="166"/>
        <v>#N/A</v>
      </c>
      <c r="BN152" t="e">
        <f t="shared" si="167"/>
        <v>#N/A</v>
      </c>
      <c r="BO152" t="e">
        <f t="shared" si="168"/>
        <v>#N/A</v>
      </c>
      <c r="BP152" t="e">
        <f t="shared" si="169"/>
        <v>#N/A</v>
      </c>
      <c r="BQ152" t="e">
        <f t="shared" si="170"/>
        <v>#N/A</v>
      </c>
      <c r="BR152" t="e">
        <f t="shared" si="171"/>
        <v>#N/A</v>
      </c>
      <c r="BS152" t="e">
        <f t="shared" si="172"/>
        <v>#N/A</v>
      </c>
      <c r="BT152" t="e">
        <f t="shared" si="173"/>
        <v>#N/A</v>
      </c>
      <c r="BU152" t="e">
        <f t="shared" si="174"/>
        <v>#N/A</v>
      </c>
      <c r="BV152" t="e">
        <f t="shared" si="175"/>
        <v>#N/A</v>
      </c>
      <c r="BW152" t="e">
        <f t="shared" si="176"/>
        <v>#N/A</v>
      </c>
      <c r="BX152" t="e">
        <f t="shared" si="177"/>
        <v>#N/A</v>
      </c>
      <c r="BY152" t="e">
        <f t="shared" si="178"/>
        <v>#N/A</v>
      </c>
      <c r="BZ152" t="e">
        <f t="shared" si="179"/>
        <v>#N/A</v>
      </c>
    </row>
    <row r="153" spans="1:78" x14ac:dyDescent="0.3">
      <c r="A153" t="str">
        <f>日行情按到期月份分类!A153</f>
        <v>C93月</v>
      </c>
      <c r="B153" t="str">
        <f>日行情按到期月份分类!B153</f>
        <v>M1903-C-2900</v>
      </c>
      <c r="C153" t="str">
        <f>日行情按到期月份分类!C153</f>
        <v>豆粕期权M1903-C-2900</v>
      </c>
      <c r="D153">
        <f>日行情按到期月份分类!D153</f>
        <v>0</v>
      </c>
      <c r="E153">
        <f>日行情按到期月份分类!E153</f>
        <v>40</v>
      </c>
      <c r="F153">
        <f>日行情按到期月份分类!F153</f>
        <v>0</v>
      </c>
      <c r="G153">
        <f>日行情按到期月份分类!G153</f>
        <v>0</v>
      </c>
      <c r="I153" t="e">
        <f t="shared" si="180"/>
        <v>#N/A</v>
      </c>
      <c r="J153" t="e">
        <f t="shared" si="140"/>
        <v>#N/A</v>
      </c>
      <c r="K153" t="e">
        <f t="shared" si="141"/>
        <v>#N/A</v>
      </c>
      <c r="L153" t="e">
        <f t="shared" si="142"/>
        <v>#N/A</v>
      </c>
      <c r="M153" t="e">
        <f t="shared" si="143"/>
        <v>#N/A</v>
      </c>
      <c r="N153" t="e">
        <f t="shared" si="181"/>
        <v>#N/A</v>
      </c>
      <c r="O153" t="e">
        <f t="shared" si="182"/>
        <v>#N/A</v>
      </c>
      <c r="P153" t="e">
        <f t="shared" si="183"/>
        <v>#N/A</v>
      </c>
      <c r="Q153" t="e">
        <f t="shared" si="184"/>
        <v>#N/A</v>
      </c>
      <c r="R153" t="e">
        <f t="shared" si="185"/>
        <v>#N/A</v>
      </c>
      <c r="S153" t="e">
        <f t="shared" si="144"/>
        <v>#N/A</v>
      </c>
      <c r="T153" t="e">
        <f t="shared" si="145"/>
        <v>#N/A</v>
      </c>
      <c r="U153" t="e">
        <f t="shared" si="186"/>
        <v>#N/A</v>
      </c>
      <c r="V153" t="e">
        <f t="shared" si="187"/>
        <v>#N/A</v>
      </c>
      <c r="W153" t="e">
        <f t="shared" si="188"/>
        <v>#N/A</v>
      </c>
      <c r="X153" t="e">
        <f t="shared" si="189"/>
        <v>#N/A</v>
      </c>
      <c r="Y153" t="e">
        <f t="shared" si="190"/>
        <v>#N/A</v>
      </c>
      <c r="Z153" t="e">
        <f t="shared" si="191"/>
        <v>#N/A</v>
      </c>
      <c r="AA153" t="e">
        <f t="shared" si="192"/>
        <v>#N/A</v>
      </c>
      <c r="AB153" t="e">
        <f t="shared" si="193"/>
        <v>#N/A</v>
      </c>
      <c r="AC153" t="e">
        <f t="shared" si="146"/>
        <v>#N/A</v>
      </c>
      <c r="AD153" t="e">
        <f t="shared" si="147"/>
        <v>#N/A</v>
      </c>
      <c r="AE153" t="e">
        <f t="shared" si="194"/>
        <v>#N/A</v>
      </c>
      <c r="AF153" t="e">
        <f t="shared" si="195"/>
        <v>#N/A</v>
      </c>
      <c r="AG153" t="e">
        <f t="shared" si="196"/>
        <v>#N/A</v>
      </c>
      <c r="AH153" t="e">
        <f t="shared" si="197"/>
        <v>#N/A</v>
      </c>
      <c r="AI153" t="e">
        <f t="shared" si="198"/>
        <v>#N/A</v>
      </c>
      <c r="AJ153" t="e">
        <f t="shared" si="199"/>
        <v>#N/A</v>
      </c>
      <c r="AK153" t="e">
        <f t="shared" si="200"/>
        <v>#N/A</v>
      </c>
      <c r="AL153" t="e">
        <f t="shared" si="201"/>
        <v>#N/A</v>
      </c>
      <c r="AM153" t="str">
        <f t="shared" si="148"/>
        <v>2900</v>
      </c>
      <c r="AN153">
        <f t="shared" si="149"/>
        <v>0</v>
      </c>
      <c r="AO153">
        <f t="shared" si="202"/>
        <v>40</v>
      </c>
      <c r="AP153">
        <f t="shared" si="203"/>
        <v>0</v>
      </c>
      <c r="AQ153">
        <f t="shared" si="204"/>
        <v>0</v>
      </c>
      <c r="AR153" t="e">
        <f t="shared" si="205"/>
        <v>#N/A</v>
      </c>
      <c r="AS153" t="e">
        <f t="shared" si="206"/>
        <v>#N/A</v>
      </c>
      <c r="AT153" t="e">
        <f t="shared" si="207"/>
        <v>#N/A</v>
      </c>
      <c r="AU153" t="e">
        <f t="shared" si="208"/>
        <v>#N/A</v>
      </c>
      <c r="AV153" t="e">
        <f t="shared" si="209"/>
        <v>#N/A</v>
      </c>
      <c r="AW153" t="e">
        <f t="shared" si="150"/>
        <v>#N/A</v>
      </c>
      <c r="AX153" t="e">
        <f t="shared" si="151"/>
        <v>#N/A</v>
      </c>
      <c r="AY153" t="e">
        <f t="shared" si="152"/>
        <v>#N/A</v>
      </c>
      <c r="AZ153" t="e">
        <f t="shared" si="153"/>
        <v>#N/A</v>
      </c>
      <c r="BA153" t="e">
        <f t="shared" si="154"/>
        <v>#N/A</v>
      </c>
      <c r="BB153" t="e">
        <f t="shared" si="155"/>
        <v>#N/A</v>
      </c>
      <c r="BC153" t="e">
        <f t="shared" si="156"/>
        <v>#N/A</v>
      </c>
      <c r="BD153" t="e">
        <f t="shared" si="157"/>
        <v>#N/A</v>
      </c>
      <c r="BE153" t="e">
        <f t="shared" si="158"/>
        <v>#N/A</v>
      </c>
      <c r="BF153" t="e">
        <f t="shared" si="159"/>
        <v>#N/A</v>
      </c>
      <c r="BG153" t="e">
        <f t="shared" si="160"/>
        <v>#N/A</v>
      </c>
      <c r="BH153" t="e">
        <f t="shared" si="161"/>
        <v>#N/A</v>
      </c>
      <c r="BI153" t="e">
        <f t="shared" si="162"/>
        <v>#N/A</v>
      </c>
      <c r="BJ153" t="e">
        <f t="shared" si="163"/>
        <v>#N/A</v>
      </c>
      <c r="BK153" t="e">
        <f t="shared" si="164"/>
        <v>#N/A</v>
      </c>
      <c r="BL153" t="e">
        <f t="shared" si="165"/>
        <v>#N/A</v>
      </c>
      <c r="BM153" t="e">
        <f t="shared" si="166"/>
        <v>#N/A</v>
      </c>
      <c r="BN153" t="e">
        <f t="shared" si="167"/>
        <v>#N/A</v>
      </c>
      <c r="BO153" t="e">
        <f t="shared" si="168"/>
        <v>#N/A</v>
      </c>
      <c r="BP153" t="e">
        <f t="shared" si="169"/>
        <v>#N/A</v>
      </c>
      <c r="BQ153" t="e">
        <f t="shared" si="170"/>
        <v>#N/A</v>
      </c>
      <c r="BR153" t="e">
        <f t="shared" si="171"/>
        <v>#N/A</v>
      </c>
      <c r="BS153" t="e">
        <f t="shared" si="172"/>
        <v>#N/A</v>
      </c>
      <c r="BT153" t="e">
        <f t="shared" si="173"/>
        <v>#N/A</v>
      </c>
      <c r="BU153" t="e">
        <f t="shared" si="174"/>
        <v>#N/A</v>
      </c>
      <c r="BV153" t="e">
        <f t="shared" si="175"/>
        <v>#N/A</v>
      </c>
      <c r="BW153" t="e">
        <f t="shared" si="176"/>
        <v>#N/A</v>
      </c>
      <c r="BX153" t="e">
        <f t="shared" si="177"/>
        <v>#N/A</v>
      </c>
      <c r="BY153" t="e">
        <f t="shared" si="178"/>
        <v>#N/A</v>
      </c>
      <c r="BZ153" t="e">
        <f t="shared" si="179"/>
        <v>#N/A</v>
      </c>
    </row>
    <row r="154" spans="1:78" x14ac:dyDescent="0.3">
      <c r="A154" t="str">
        <f>日行情按到期月份分类!A154</f>
        <v>C93月</v>
      </c>
      <c r="B154" t="str">
        <f>日行情按到期月份分类!B154</f>
        <v>M1903-C-2950</v>
      </c>
      <c r="C154" t="str">
        <f>日行情按到期月份分类!C154</f>
        <v>豆粕期权M1903-C-2950</v>
      </c>
      <c r="D154">
        <f>日行情按到期月份分类!D154</f>
        <v>0</v>
      </c>
      <c r="E154">
        <f>日行情按到期月份分类!E154</f>
        <v>22</v>
      </c>
      <c r="F154">
        <f>日行情按到期月份分类!F154</f>
        <v>0</v>
      </c>
      <c r="G154">
        <f>日行情按到期月份分类!G154</f>
        <v>0</v>
      </c>
      <c r="I154" t="e">
        <f t="shared" si="180"/>
        <v>#N/A</v>
      </c>
      <c r="J154" t="e">
        <f t="shared" si="140"/>
        <v>#N/A</v>
      </c>
      <c r="K154" t="e">
        <f t="shared" si="141"/>
        <v>#N/A</v>
      </c>
      <c r="L154" t="e">
        <f t="shared" si="142"/>
        <v>#N/A</v>
      </c>
      <c r="M154" t="e">
        <f t="shared" si="143"/>
        <v>#N/A</v>
      </c>
      <c r="N154" t="e">
        <f t="shared" si="181"/>
        <v>#N/A</v>
      </c>
      <c r="O154" t="e">
        <f t="shared" si="182"/>
        <v>#N/A</v>
      </c>
      <c r="P154" t="e">
        <f t="shared" si="183"/>
        <v>#N/A</v>
      </c>
      <c r="Q154" t="e">
        <f t="shared" si="184"/>
        <v>#N/A</v>
      </c>
      <c r="R154" t="e">
        <f t="shared" si="185"/>
        <v>#N/A</v>
      </c>
      <c r="S154" t="e">
        <f t="shared" si="144"/>
        <v>#N/A</v>
      </c>
      <c r="T154" t="e">
        <f t="shared" si="145"/>
        <v>#N/A</v>
      </c>
      <c r="U154" t="e">
        <f t="shared" si="186"/>
        <v>#N/A</v>
      </c>
      <c r="V154" t="e">
        <f t="shared" si="187"/>
        <v>#N/A</v>
      </c>
      <c r="W154" t="e">
        <f t="shared" si="188"/>
        <v>#N/A</v>
      </c>
      <c r="X154" t="e">
        <f t="shared" si="189"/>
        <v>#N/A</v>
      </c>
      <c r="Y154" t="e">
        <f t="shared" si="190"/>
        <v>#N/A</v>
      </c>
      <c r="Z154" t="e">
        <f t="shared" si="191"/>
        <v>#N/A</v>
      </c>
      <c r="AA154" t="e">
        <f t="shared" si="192"/>
        <v>#N/A</v>
      </c>
      <c r="AB154" t="e">
        <f t="shared" si="193"/>
        <v>#N/A</v>
      </c>
      <c r="AC154" t="e">
        <f t="shared" si="146"/>
        <v>#N/A</v>
      </c>
      <c r="AD154" t="e">
        <f t="shared" si="147"/>
        <v>#N/A</v>
      </c>
      <c r="AE154" t="e">
        <f t="shared" si="194"/>
        <v>#N/A</v>
      </c>
      <c r="AF154" t="e">
        <f t="shared" si="195"/>
        <v>#N/A</v>
      </c>
      <c r="AG154" t="e">
        <f t="shared" si="196"/>
        <v>#N/A</v>
      </c>
      <c r="AH154" t="e">
        <f t="shared" si="197"/>
        <v>#N/A</v>
      </c>
      <c r="AI154" t="e">
        <f t="shared" si="198"/>
        <v>#N/A</v>
      </c>
      <c r="AJ154" t="e">
        <f t="shared" si="199"/>
        <v>#N/A</v>
      </c>
      <c r="AK154" t="e">
        <f t="shared" si="200"/>
        <v>#N/A</v>
      </c>
      <c r="AL154" t="e">
        <f t="shared" si="201"/>
        <v>#N/A</v>
      </c>
      <c r="AM154" t="str">
        <f t="shared" si="148"/>
        <v>2950</v>
      </c>
      <c r="AN154">
        <f t="shared" si="149"/>
        <v>0</v>
      </c>
      <c r="AO154">
        <f t="shared" si="202"/>
        <v>22</v>
      </c>
      <c r="AP154">
        <f t="shared" si="203"/>
        <v>0</v>
      </c>
      <c r="AQ154">
        <f t="shared" si="204"/>
        <v>0</v>
      </c>
      <c r="AR154" t="e">
        <f t="shared" si="205"/>
        <v>#N/A</v>
      </c>
      <c r="AS154" t="e">
        <f t="shared" si="206"/>
        <v>#N/A</v>
      </c>
      <c r="AT154" t="e">
        <f t="shared" si="207"/>
        <v>#N/A</v>
      </c>
      <c r="AU154" t="e">
        <f t="shared" si="208"/>
        <v>#N/A</v>
      </c>
      <c r="AV154" t="e">
        <f t="shared" si="209"/>
        <v>#N/A</v>
      </c>
      <c r="AW154" t="e">
        <f t="shared" si="150"/>
        <v>#N/A</v>
      </c>
      <c r="AX154" t="e">
        <f t="shared" si="151"/>
        <v>#N/A</v>
      </c>
      <c r="AY154" t="e">
        <f t="shared" si="152"/>
        <v>#N/A</v>
      </c>
      <c r="AZ154" t="e">
        <f t="shared" si="153"/>
        <v>#N/A</v>
      </c>
      <c r="BA154" t="e">
        <f t="shared" si="154"/>
        <v>#N/A</v>
      </c>
      <c r="BB154" t="e">
        <f t="shared" si="155"/>
        <v>#N/A</v>
      </c>
      <c r="BC154" t="e">
        <f t="shared" si="156"/>
        <v>#N/A</v>
      </c>
      <c r="BD154" t="e">
        <f t="shared" si="157"/>
        <v>#N/A</v>
      </c>
      <c r="BE154" t="e">
        <f t="shared" si="158"/>
        <v>#N/A</v>
      </c>
      <c r="BF154" t="e">
        <f t="shared" si="159"/>
        <v>#N/A</v>
      </c>
      <c r="BG154" t="e">
        <f t="shared" si="160"/>
        <v>#N/A</v>
      </c>
      <c r="BH154" t="e">
        <f t="shared" si="161"/>
        <v>#N/A</v>
      </c>
      <c r="BI154" t="e">
        <f t="shared" si="162"/>
        <v>#N/A</v>
      </c>
      <c r="BJ154" t="e">
        <f t="shared" si="163"/>
        <v>#N/A</v>
      </c>
      <c r="BK154" t="e">
        <f t="shared" si="164"/>
        <v>#N/A</v>
      </c>
      <c r="BL154" t="e">
        <f t="shared" si="165"/>
        <v>#N/A</v>
      </c>
      <c r="BM154" t="e">
        <f t="shared" si="166"/>
        <v>#N/A</v>
      </c>
      <c r="BN154" t="e">
        <f t="shared" si="167"/>
        <v>#N/A</v>
      </c>
      <c r="BO154" t="e">
        <f t="shared" si="168"/>
        <v>#N/A</v>
      </c>
      <c r="BP154" t="e">
        <f t="shared" si="169"/>
        <v>#N/A</v>
      </c>
      <c r="BQ154" t="e">
        <f t="shared" si="170"/>
        <v>#N/A</v>
      </c>
      <c r="BR154" t="e">
        <f t="shared" si="171"/>
        <v>#N/A</v>
      </c>
      <c r="BS154" t="e">
        <f t="shared" si="172"/>
        <v>#N/A</v>
      </c>
      <c r="BT154" t="e">
        <f t="shared" si="173"/>
        <v>#N/A</v>
      </c>
      <c r="BU154" t="e">
        <f t="shared" si="174"/>
        <v>#N/A</v>
      </c>
      <c r="BV154" t="e">
        <f t="shared" si="175"/>
        <v>#N/A</v>
      </c>
      <c r="BW154" t="e">
        <f t="shared" si="176"/>
        <v>#N/A</v>
      </c>
      <c r="BX154" t="e">
        <f t="shared" si="177"/>
        <v>#N/A</v>
      </c>
      <c r="BY154" t="e">
        <f t="shared" si="178"/>
        <v>#N/A</v>
      </c>
      <c r="BZ154" t="e">
        <f t="shared" si="179"/>
        <v>#N/A</v>
      </c>
    </row>
    <row r="155" spans="1:78" x14ac:dyDescent="0.3">
      <c r="A155" t="str">
        <f>日行情按到期月份分类!A155</f>
        <v>C93月</v>
      </c>
      <c r="B155" t="str">
        <f>日行情按到期月份分类!B155</f>
        <v>M1903-C-3000</v>
      </c>
      <c r="C155" t="str">
        <f>日行情按到期月份分类!C155</f>
        <v>豆粕期权M1903-C-3000</v>
      </c>
      <c r="D155">
        <f>日行情按到期月份分类!D155</f>
        <v>0</v>
      </c>
      <c r="E155">
        <f>日行情按到期月份分类!E155</f>
        <v>40</v>
      </c>
      <c r="F155">
        <f>日行情按到期月份分类!F155</f>
        <v>0</v>
      </c>
      <c r="G155">
        <f>日行情按到期月份分类!G155</f>
        <v>0</v>
      </c>
      <c r="I155" t="e">
        <f t="shared" si="180"/>
        <v>#N/A</v>
      </c>
      <c r="J155" t="e">
        <f t="shared" si="140"/>
        <v>#N/A</v>
      </c>
      <c r="K155" t="e">
        <f t="shared" si="141"/>
        <v>#N/A</v>
      </c>
      <c r="L155" t="e">
        <f t="shared" si="142"/>
        <v>#N/A</v>
      </c>
      <c r="M155" t="e">
        <f t="shared" si="143"/>
        <v>#N/A</v>
      </c>
      <c r="N155" t="e">
        <f t="shared" si="181"/>
        <v>#N/A</v>
      </c>
      <c r="O155" t="e">
        <f t="shared" si="182"/>
        <v>#N/A</v>
      </c>
      <c r="P155" t="e">
        <f t="shared" si="183"/>
        <v>#N/A</v>
      </c>
      <c r="Q155" t="e">
        <f t="shared" si="184"/>
        <v>#N/A</v>
      </c>
      <c r="R155" t="e">
        <f t="shared" si="185"/>
        <v>#N/A</v>
      </c>
      <c r="S155" t="e">
        <f t="shared" si="144"/>
        <v>#N/A</v>
      </c>
      <c r="T155" t="e">
        <f t="shared" si="145"/>
        <v>#N/A</v>
      </c>
      <c r="U155" t="e">
        <f t="shared" si="186"/>
        <v>#N/A</v>
      </c>
      <c r="V155" t="e">
        <f t="shared" si="187"/>
        <v>#N/A</v>
      </c>
      <c r="W155" t="e">
        <f t="shared" si="188"/>
        <v>#N/A</v>
      </c>
      <c r="X155" t="e">
        <f t="shared" si="189"/>
        <v>#N/A</v>
      </c>
      <c r="Y155" t="e">
        <f t="shared" si="190"/>
        <v>#N/A</v>
      </c>
      <c r="Z155" t="e">
        <f t="shared" si="191"/>
        <v>#N/A</v>
      </c>
      <c r="AA155" t="e">
        <f t="shared" si="192"/>
        <v>#N/A</v>
      </c>
      <c r="AB155" t="e">
        <f t="shared" si="193"/>
        <v>#N/A</v>
      </c>
      <c r="AC155" t="e">
        <f t="shared" si="146"/>
        <v>#N/A</v>
      </c>
      <c r="AD155" t="e">
        <f t="shared" si="147"/>
        <v>#N/A</v>
      </c>
      <c r="AE155" t="e">
        <f t="shared" si="194"/>
        <v>#N/A</v>
      </c>
      <c r="AF155" t="e">
        <f t="shared" si="195"/>
        <v>#N/A</v>
      </c>
      <c r="AG155" t="e">
        <f t="shared" si="196"/>
        <v>#N/A</v>
      </c>
      <c r="AH155" t="e">
        <f t="shared" si="197"/>
        <v>#N/A</v>
      </c>
      <c r="AI155" t="e">
        <f t="shared" si="198"/>
        <v>#N/A</v>
      </c>
      <c r="AJ155" t="e">
        <f t="shared" si="199"/>
        <v>#N/A</v>
      </c>
      <c r="AK155" t="e">
        <f t="shared" si="200"/>
        <v>#N/A</v>
      </c>
      <c r="AL155" t="e">
        <f t="shared" si="201"/>
        <v>#N/A</v>
      </c>
      <c r="AM155" t="str">
        <f t="shared" si="148"/>
        <v>3000</v>
      </c>
      <c r="AN155">
        <f t="shared" si="149"/>
        <v>0</v>
      </c>
      <c r="AO155">
        <f t="shared" si="202"/>
        <v>40</v>
      </c>
      <c r="AP155">
        <f t="shared" si="203"/>
        <v>0</v>
      </c>
      <c r="AQ155">
        <f t="shared" si="204"/>
        <v>0</v>
      </c>
      <c r="AR155" t="e">
        <f t="shared" si="205"/>
        <v>#N/A</v>
      </c>
      <c r="AS155" t="e">
        <f t="shared" si="206"/>
        <v>#N/A</v>
      </c>
      <c r="AT155" t="e">
        <f t="shared" si="207"/>
        <v>#N/A</v>
      </c>
      <c r="AU155" t="e">
        <f t="shared" si="208"/>
        <v>#N/A</v>
      </c>
      <c r="AV155" t="e">
        <f t="shared" si="209"/>
        <v>#N/A</v>
      </c>
      <c r="AW155" t="e">
        <f t="shared" si="150"/>
        <v>#N/A</v>
      </c>
      <c r="AX155" t="e">
        <f t="shared" si="151"/>
        <v>#N/A</v>
      </c>
      <c r="AY155" t="e">
        <f t="shared" si="152"/>
        <v>#N/A</v>
      </c>
      <c r="AZ155" t="e">
        <f t="shared" si="153"/>
        <v>#N/A</v>
      </c>
      <c r="BA155" t="e">
        <f t="shared" si="154"/>
        <v>#N/A</v>
      </c>
      <c r="BB155" t="e">
        <f t="shared" si="155"/>
        <v>#N/A</v>
      </c>
      <c r="BC155" t="e">
        <f t="shared" si="156"/>
        <v>#N/A</v>
      </c>
      <c r="BD155" t="e">
        <f t="shared" si="157"/>
        <v>#N/A</v>
      </c>
      <c r="BE155" t="e">
        <f t="shared" si="158"/>
        <v>#N/A</v>
      </c>
      <c r="BF155" t="e">
        <f t="shared" si="159"/>
        <v>#N/A</v>
      </c>
      <c r="BG155" t="e">
        <f t="shared" si="160"/>
        <v>#N/A</v>
      </c>
      <c r="BH155" t="e">
        <f t="shared" si="161"/>
        <v>#N/A</v>
      </c>
      <c r="BI155" t="e">
        <f t="shared" si="162"/>
        <v>#N/A</v>
      </c>
      <c r="BJ155" t="e">
        <f t="shared" si="163"/>
        <v>#N/A</v>
      </c>
      <c r="BK155" t="e">
        <f t="shared" si="164"/>
        <v>#N/A</v>
      </c>
      <c r="BL155" t="e">
        <f t="shared" si="165"/>
        <v>#N/A</v>
      </c>
      <c r="BM155" t="e">
        <f t="shared" si="166"/>
        <v>#N/A</v>
      </c>
      <c r="BN155" t="e">
        <f t="shared" si="167"/>
        <v>#N/A</v>
      </c>
      <c r="BO155" t="e">
        <f t="shared" si="168"/>
        <v>#N/A</v>
      </c>
      <c r="BP155" t="e">
        <f t="shared" si="169"/>
        <v>#N/A</v>
      </c>
      <c r="BQ155" t="e">
        <f t="shared" si="170"/>
        <v>#N/A</v>
      </c>
      <c r="BR155" t="e">
        <f t="shared" si="171"/>
        <v>#N/A</v>
      </c>
      <c r="BS155" t="e">
        <f t="shared" si="172"/>
        <v>#N/A</v>
      </c>
      <c r="BT155" t="e">
        <f t="shared" si="173"/>
        <v>#N/A</v>
      </c>
      <c r="BU155" t="e">
        <f t="shared" si="174"/>
        <v>#N/A</v>
      </c>
      <c r="BV155" t="e">
        <f t="shared" si="175"/>
        <v>#N/A</v>
      </c>
      <c r="BW155" t="e">
        <f t="shared" si="176"/>
        <v>#N/A</v>
      </c>
      <c r="BX155" t="e">
        <f t="shared" si="177"/>
        <v>#N/A</v>
      </c>
      <c r="BY155" t="e">
        <f t="shared" si="178"/>
        <v>#N/A</v>
      </c>
      <c r="BZ155" t="e">
        <f t="shared" si="179"/>
        <v>#N/A</v>
      </c>
    </row>
    <row r="156" spans="1:78" x14ac:dyDescent="0.3">
      <c r="A156" t="str">
        <f>日行情按到期月份分类!A156</f>
        <v>C93月</v>
      </c>
      <c r="B156" t="str">
        <f>日行情按到期月份分类!B156</f>
        <v>M1903-C-3050</v>
      </c>
      <c r="C156" t="str">
        <f>日行情按到期月份分类!C156</f>
        <v>豆粕期权M1903-C-3050</v>
      </c>
      <c r="D156">
        <f>日行情按到期月份分类!D156</f>
        <v>0</v>
      </c>
      <c r="E156">
        <f>日行情按到期月份分类!E156</f>
        <v>20</v>
      </c>
      <c r="F156">
        <f>日行情按到期月份分类!F156</f>
        <v>0</v>
      </c>
      <c r="G156">
        <f>日行情按到期月份分类!G156</f>
        <v>0</v>
      </c>
      <c r="I156" t="e">
        <f t="shared" si="180"/>
        <v>#N/A</v>
      </c>
      <c r="J156" t="e">
        <f t="shared" si="140"/>
        <v>#N/A</v>
      </c>
      <c r="K156" t="e">
        <f t="shared" si="141"/>
        <v>#N/A</v>
      </c>
      <c r="L156" t="e">
        <f t="shared" si="142"/>
        <v>#N/A</v>
      </c>
      <c r="M156" t="e">
        <f t="shared" si="143"/>
        <v>#N/A</v>
      </c>
      <c r="N156" t="e">
        <f t="shared" si="181"/>
        <v>#N/A</v>
      </c>
      <c r="O156" t="e">
        <f t="shared" si="182"/>
        <v>#N/A</v>
      </c>
      <c r="P156" t="e">
        <f t="shared" si="183"/>
        <v>#N/A</v>
      </c>
      <c r="Q156" t="e">
        <f t="shared" si="184"/>
        <v>#N/A</v>
      </c>
      <c r="R156" t="e">
        <f t="shared" si="185"/>
        <v>#N/A</v>
      </c>
      <c r="S156" t="e">
        <f t="shared" si="144"/>
        <v>#N/A</v>
      </c>
      <c r="T156" t="e">
        <f t="shared" si="145"/>
        <v>#N/A</v>
      </c>
      <c r="U156" t="e">
        <f t="shared" si="186"/>
        <v>#N/A</v>
      </c>
      <c r="V156" t="e">
        <f t="shared" si="187"/>
        <v>#N/A</v>
      </c>
      <c r="W156" t="e">
        <f t="shared" si="188"/>
        <v>#N/A</v>
      </c>
      <c r="X156" t="e">
        <f t="shared" si="189"/>
        <v>#N/A</v>
      </c>
      <c r="Y156" t="e">
        <f t="shared" si="190"/>
        <v>#N/A</v>
      </c>
      <c r="Z156" t="e">
        <f t="shared" si="191"/>
        <v>#N/A</v>
      </c>
      <c r="AA156" t="e">
        <f t="shared" si="192"/>
        <v>#N/A</v>
      </c>
      <c r="AB156" t="e">
        <f t="shared" si="193"/>
        <v>#N/A</v>
      </c>
      <c r="AC156" t="e">
        <f t="shared" si="146"/>
        <v>#N/A</v>
      </c>
      <c r="AD156" t="e">
        <f t="shared" si="147"/>
        <v>#N/A</v>
      </c>
      <c r="AE156" t="e">
        <f t="shared" si="194"/>
        <v>#N/A</v>
      </c>
      <c r="AF156" t="e">
        <f t="shared" si="195"/>
        <v>#N/A</v>
      </c>
      <c r="AG156" t="e">
        <f t="shared" si="196"/>
        <v>#N/A</v>
      </c>
      <c r="AH156" t="e">
        <f t="shared" si="197"/>
        <v>#N/A</v>
      </c>
      <c r="AI156" t="e">
        <f t="shared" si="198"/>
        <v>#N/A</v>
      </c>
      <c r="AJ156" t="e">
        <f t="shared" si="199"/>
        <v>#N/A</v>
      </c>
      <c r="AK156" t="e">
        <f t="shared" si="200"/>
        <v>#N/A</v>
      </c>
      <c r="AL156" t="e">
        <f t="shared" si="201"/>
        <v>#N/A</v>
      </c>
      <c r="AM156" t="str">
        <f t="shared" si="148"/>
        <v>3050</v>
      </c>
      <c r="AN156">
        <f t="shared" si="149"/>
        <v>0</v>
      </c>
      <c r="AO156">
        <f t="shared" si="202"/>
        <v>20</v>
      </c>
      <c r="AP156">
        <f t="shared" si="203"/>
        <v>0</v>
      </c>
      <c r="AQ156">
        <f t="shared" si="204"/>
        <v>0</v>
      </c>
      <c r="AR156" t="e">
        <f t="shared" si="205"/>
        <v>#N/A</v>
      </c>
      <c r="AS156" t="e">
        <f t="shared" si="206"/>
        <v>#N/A</v>
      </c>
      <c r="AT156" t="e">
        <f t="shared" si="207"/>
        <v>#N/A</v>
      </c>
      <c r="AU156" t="e">
        <f t="shared" si="208"/>
        <v>#N/A</v>
      </c>
      <c r="AV156" t="e">
        <f t="shared" si="209"/>
        <v>#N/A</v>
      </c>
      <c r="AW156" t="e">
        <f t="shared" si="150"/>
        <v>#N/A</v>
      </c>
      <c r="AX156" t="e">
        <f t="shared" si="151"/>
        <v>#N/A</v>
      </c>
      <c r="AY156" t="e">
        <f t="shared" si="152"/>
        <v>#N/A</v>
      </c>
      <c r="AZ156" t="e">
        <f t="shared" si="153"/>
        <v>#N/A</v>
      </c>
      <c r="BA156" t="e">
        <f t="shared" si="154"/>
        <v>#N/A</v>
      </c>
      <c r="BB156" t="e">
        <f t="shared" si="155"/>
        <v>#N/A</v>
      </c>
      <c r="BC156" t="e">
        <f t="shared" si="156"/>
        <v>#N/A</v>
      </c>
      <c r="BD156" t="e">
        <f t="shared" si="157"/>
        <v>#N/A</v>
      </c>
      <c r="BE156" t="e">
        <f t="shared" si="158"/>
        <v>#N/A</v>
      </c>
      <c r="BF156" t="e">
        <f t="shared" si="159"/>
        <v>#N/A</v>
      </c>
      <c r="BG156" t="e">
        <f t="shared" si="160"/>
        <v>#N/A</v>
      </c>
      <c r="BH156" t="e">
        <f t="shared" si="161"/>
        <v>#N/A</v>
      </c>
      <c r="BI156" t="e">
        <f t="shared" si="162"/>
        <v>#N/A</v>
      </c>
      <c r="BJ156" t="e">
        <f t="shared" si="163"/>
        <v>#N/A</v>
      </c>
      <c r="BK156" t="e">
        <f t="shared" si="164"/>
        <v>#N/A</v>
      </c>
      <c r="BL156" t="e">
        <f t="shared" si="165"/>
        <v>#N/A</v>
      </c>
      <c r="BM156" t="e">
        <f t="shared" si="166"/>
        <v>#N/A</v>
      </c>
      <c r="BN156" t="e">
        <f t="shared" si="167"/>
        <v>#N/A</v>
      </c>
      <c r="BO156" t="e">
        <f t="shared" si="168"/>
        <v>#N/A</v>
      </c>
      <c r="BP156" t="e">
        <f t="shared" si="169"/>
        <v>#N/A</v>
      </c>
      <c r="BQ156" t="e">
        <f t="shared" si="170"/>
        <v>#N/A</v>
      </c>
      <c r="BR156" t="e">
        <f t="shared" si="171"/>
        <v>#N/A</v>
      </c>
      <c r="BS156" t="e">
        <f t="shared" si="172"/>
        <v>#N/A</v>
      </c>
      <c r="BT156" t="e">
        <f t="shared" si="173"/>
        <v>#N/A</v>
      </c>
      <c r="BU156" t="e">
        <f t="shared" si="174"/>
        <v>#N/A</v>
      </c>
      <c r="BV156" t="e">
        <f t="shared" si="175"/>
        <v>#N/A</v>
      </c>
      <c r="BW156" t="e">
        <f t="shared" si="176"/>
        <v>#N/A</v>
      </c>
      <c r="BX156" t="e">
        <f t="shared" si="177"/>
        <v>#N/A</v>
      </c>
      <c r="BY156" t="e">
        <f t="shared" si="178"/>
        <v>#N/A</v>
      </c>
      <c r="BZ156" t="e">
        <f t="shared" si="179"/>
        <v>#N/A</v>
      </c>
    </row>
    <row r="157" spans="1:78" x14ac:dyDescent="0.3">
      <c r="A157" t="str">
        <f>日行情按到期月份分类!A157</f>
        <v>C93月</v>
      </c>
      <c r="B157" t="str">
        <f>日行情按到期月份分类!B157</f>
        <v>M1903-C-3100</v>
      </c>
      <c r="C157" t="str">
        <f>日行情按到期月份分类!C157</f>
        <v>豆粕期权M1903-C-3100</v>
      </c>
      <c r="D157">
        <f>日行情按到期月份分类!D157</f>
        <v>0</v>
      </c>
      <c r="E157">
        <f>日行情按到期月份分类!E157</f>
        <v>62</v>
      </c>
      <c r="F157">
        <f>日行情按到期月份分类!F157</f>
        <v>0</v>
      </c>
      <c r="G157">
        <f>日行情按到期月份分类!G157</f>
        <v>0</v>
      </c>
      <c r="I157" t="e">
        <f t="shared" si="180"/>
        <v>#N/A</v>
      </c>
      <c r="J157" t="e">
        <f t="shared" si="140"/>
        <v>#N/A</v>
      </c>
      <c r="K157" t="e">
        <f t="shared" si="141"/>
        <v>#N/A</v>
      </c>
      <c r="L157" t="e">
        <f t="shared" si="142"/>
        <v>#N/A</v>
      </c>
      <c r="M157" t="e">
        <f t="shared" si="143"/>
        <v>#N/A</v>
      </c>
      <c r="N157" t="e">
        <f t="shared" si="181"/>
        <v>#N/A</v>
      </c>
      <c r="O157" t="e">
        <f t="shared" si="182"/>
        <v>#N/A</v>
      </c>
      <c r="P157" t="e">
        <f t="shared" si="183"/>
        <v>#N/A</v>
      </c>
      <c r="Q157" t="e">
        <f t="shared" si="184"/>
        <v>#N/A</v>
      </c>
      <c r="R157" t="e">
        <f t="shared" si="185"/>
        <v>#N/A</v>
      </c>
      <c r="S157" t="e">
        <f t="shared" si="144"/>
        <v>#N/A</v>
      </c>
      <c r="T157" t="e">
        <f t="shared" si="145"/>
        <v>#N/A</v>
      </c>
      <c r="U157" t="e">
        <f t="shared" si="186"/>
        <v>#N/A</v>
      </c>
      <c r="V157" t="e">
        <f t="shared" si="187"/>
        <v>#N/A</v>
      </c>
      <c r="W157" t="e">
        <f t="shared" si="188"/>
        <v>#N/A</v>
      </c>
      <c r="X157" t="e">
        <f t="shared" si="189"/>
        <v>#N/A</v>
      </c>
      <c r="Y157" t="e">
        <f t="shared" si="190"/>
        <v>#N/A</v>
      </c>
      <c r="Z157" t="e">
        <f t="shared" si="191"/>
        <v>#N/A</v>
      </c>
      <c r="AA157" t="e">
        <f t="shared" si="192"/>
        <v>#N/A</v>
      </c>
      <c r="AB157" t="e">
        <f t="shared" si="193"/>
        <v>#N/A</v>
      </c>
      <c r="AC157" t="e">
        <f t="shared" si="146"/>
        <v>#N/A</v>
      </c>
      <c r="AD157" t="e">
        <f t="shared" si="147"/>
        <v>#N/A</v>
      </c>
      <c r="AE157" t="e">
        <f t="shared" si="194"/>
        <v>#N/A</v>
      </c>
      <c r="AF157" t="e">
        <f t="shared" si="195"/>
        <v>#N/A</v>
      </c>
      <c r="AG157" t="e">
        <f t="shared" si="196"/>
        <v>#N/A</v>
      </c>
      <c r="AH157" t="e">
        <f t="shared" si="197"/>
        <v>#N/A</v>
      </c>
      <c r="AI157" t="e">
        <f t="shared" si="198"/>
        <v>#N/A</v>
      </c>
      <c r="AJ157" t="e">
        <f t="shared" si="199"/>
        <v>#N/A</v>
      </c>
      <c r="AK157" t="e">
        <f t="shared" si="200"/>
        <v>#N/A</v>
      </c>
      <c r="AL157" t="e">
        <f t="shared" si="201"/>
        <v>#N/A</v>
      </c>
      <c r="AM157" t="str">
        <f t="shared" si="148"/>
        <v>3100</v>
      </c>
      <c r="AN157">
        <f t="shared" si="149"/>
        <v>0</v>
      </c>
      <c r="AO157">
        <f t="shared" si="202"/>
        <v>62</v>
      </c>
      <c r="AP157">
        <f t="shared" si="203"/>
        <v>0</v>
      </c>
      <c r="AQ157">
        <f t="shared" si="204"/>
        <v>0</v>
      </c>
      <c r="AR157" t="e">
        <f t="shared" si="205"/>
        <v>#N/A</v>
      </c>
      <c r="AS157" t="e">
        <f t="shared" si="206"/>
        <v>#N/A</v>
      </c>
      <c r="AT157" t="e">
        <f t="shared" si="207"/>
        <v>#N/A</v>
      </c>
      <c r="AU157" t="e">
        <f t="shared" si="208"/>
        <v>#N/A</v>
      </c>
      <c r="AV157" t="e">
        <f t="shared" si="209"/>
        <v>#N/A</v>
      </c>
      <c r="AW157" t="e">
        <f t="shared" si="150"/>
        <v>#N/A</v>
      </c>
      <c r="AX157" t="e">
        <f t="shared" si="151"/>
        <v>#N/A</v>
      </c>
      <c r="AY157" t="e">
        <f t="shared" si="152"/>
        <v>#N/A</v>
      </c>
      <c r="AZ157" t="e">
        <f t="shared" si="153"/>
        <v>#N/A</v>
      </c>
      <c r="BA157" t="e">
        <f t="shared" si="154"/>
        <v>#N/A</v>
      </c>
      <c r="BB157" t="e">
        <f t="shared" si="155"/>
        <v>#N/A</v>
      </c>
      <c r="BC157" t="e">
        <f t="shared" si="156"/>
        <v>#N/A</v>
      </c>
      <c r="BD157" t="e">
        <f t="shared" si="157"/>
        <v>#N/A</v>
      </c>
      <c r="BE157" t="e">
        <f t="shared" si="158"/>
        <v>#N/A</v>
      </c>
      <c r="BF157" t="e">
        <f t="shared" si="159"/>
        <v>#N/A</v>
      </c>
      <c r="BG157" t="e">
        <f t="shared" si="160"/>
        <v>#N/A</v>
      </c>
      <c r="BH157" t="e">
        <f t="shared" si="161"/>
        <v>#N/A</v>
      </c>
      <c r="BI157" t="e">
        <f t="shared" si="162"/>
        <v>#N/A</v>
      </c>
      <c r="BJ157" t="e">
        <f t="shared" si="163"/>
        <v>#N/A</v>
      </c>
      <c r="BK157" t="e">
        <f t="shared" si="164"/>
        <v>#N/A</v>
      </c>
      <c r="BL157" t="e">
        <f t="shared" si="165"/>
        <v>#N/A</v>
      </c>
      <c r="BM157" t="e">
        <f t="shared" si="166"/>
        <v>#N/A</v>
      </c>
      <c r="BN157" t="e">
        <f t="shared" si="167"/>
        <v>#N/A</v>
      </c>
      <c r="BO157" t="e">
        <f t="shared" si="168"/>
        <v>#N/A</v>
      </c>
      <c r="BP157" t="e">
        <f t="shared" si="169"/>
        <v>#N/A</v>
      </c>
      <c r="BQ157" t="e">
        <f t="shared" si="170"/>
        <v>#N/A</v>
      </c>
      <c r="BR157" t="e">
        <f t="shared" si="171"/>
        <v>#N/A</v>
      </c>
      <c r="BS157" t="e">
        <f t="shared" si="172"/>
        <v>#N/A</v>
      </c>
      <c r="BT157" t="e">
        <f t="shared" si="173"/>
        <v>#N/A</v>
      </c>
      <c r="BU157" t="e">
        <f t="shared" si="174"/>
        <v>#N/A</v>
      </c>
      <c r="BV157" t="e">
        <f t="shared" si="175"/>
        <v>#N/A</v>
      </c>
      <c r="BW157" t="e">
        <f t="shared" si="176"/>
        <v>#N/A</v>
      </c>
      <c r="BX157" t="e">
        <f t="shared" si="177"/>
        <v>#N/A</v>
      </c>
      <c r="BY157" t="e">
        <f t="shared" si="178"/>
        <v>#N/A</v>
      </c>
      <c r="BZ157" t="e">
        <f t="shared" si="179"/>
        <v>#N/A</v>
      </c>
    </row>
    <row r="158" spans="1:78" x14ac:dyDescent="0.3">
      <c r="A158" t="str">
        <f>日行情按到期月份分类!A158</f>
        <v>C93月</v>
      </c>
      <c r="B158" t="str">
        <f>日行情按到期月份分类!B158</f>
        <v>M1903-C-3150</v>
      </c>
      <c r="C158" t="str">
        <f>日行情按到期月份分类!C158</f>
        <v>豆粕期权M1903-C-3150</v>
      </c>
      <c r="D158">
        <f>日行情按到期月份分类!D158</f>
        <v>0</v>
      </c>
      <c r="E158">
        <f>日行情按到期月份分类!E158</f>
        <v>60</v>
      </c>
      <c r="F158">
        <f>日行情按到期月份分类!F158</f>
        <v>0</v>
      </c>
      <c r="G158">
        <f>日行情按到期月份分类!G158</f>
        <v>0</v>
      </c>
      <c r="I158" t="e">
        <f t="shared" si="180"/>
        <v>#N/A</v>
      </c>
      <c r="J158" t="e">
        <f t="shared" si="140"/>
        <v>#N/A</v>
      </c>
      <c r="K158" t="e">
        <f t="shared" si="141"/>
        <v>#N/A</v>
      </c>
      <c r="L158" t="e">
        <f t="shared" si="142"/>
        <v>#N/A</v>
      </c>
      <c r="M158" t="e">
        <f t="shared" si="143"/>
        <v>#N/A</v>
      </c>
      <c r="N158" t="e">
        <f t="shared" si="181"/>
        <v>#N/A</v>
      </c>
      <c r="O158" t="e">
        <f t="shared" si="182"/>
        <v>#N/A</v>
      </c>
      <c r="P158" t="e">
        <f t="shared" si="183"/>
        <v>#N/A</v>
      </c>
      <c r="Q158" t="e">
        <f t="shared" si="184"/>
        <v>#N/A</v>
      </c>
      <c r="R158" t="e">
        <f t="shared" si="185"/>
        <v>#N/A</v>
      </c>
      <c r="S158" t="e">
        <f t="shared" si="144"/>
        <v>#N/A</v>
      </c>
      <c r="T158" t="e">
        <f t="shared" si="145"/>
        <v>#N/A</v>
      </c>
      <c r="U158" t="e">
        <f t="shared" si="186"/>
        <v>#N/A</v>
      </c>
      <c r="V158" t="e">
        <f t="shared" si="187"/>
        <v>#N/A</v>
      </c>
      <c r="W158" t="e">
        <f t="shared" si="188"/>
        <v>#N/A</v>
      </c>
      <c r="X158" t="e">
        <f t="shared" si="189"/>
        <v>#N/A</v>
      </c>
      <c r="Y158" t="e">
        <f t="shared" si="190"/>
        <v>#N/A</v>
      </c>
      <c r="Z158" t="e">
        <f t="shared" si="191"/>
        <v>#N/A</v>
      </c>
      <c r="AA158" t="e">
        <f t="shared" si="192"/>
        <v>#N/A</v>
      </c>
      <c r="AB158" t="e">
        <f t="shared" si="193"/>
        <v>#N/A</v>
      </c>
      <c r="AC158" t="e">
        <f t="shared" si="146"/>
        <v>#N/A</v>
      </c>
      <c r="AD158" t="e">
        <f t="shared" si="147"/>
        <v>#N/A</v>
      </c>
      <c r="AE158" t="e">
        <f t="shared" si="194"/>
        <v>#N/A</v>
      </c>
      <c r="AF158" t="e">
        <f t="shared" si="195"/>
        <v>#N/A</v>
      </c>
      <c r="AG158" t="e">
        <f t="shared" si="196"/>
        <v>#N/A</v>
      </c>
      <c r="AH158" t="e">
        <f t="shared" si="197"/>
        <v>#N/A</v>
      </c>
      <c r="AI158" t="e">
        <f t="shared" si="198"/>
        <v>#N/A</v>
      </c>
      <c r="AJ158" t="e">
        <f t="shared" si="199"/>
        <v>#N/A</v>
      </c>
      <c r="AK158" t="e">
        <f t="shared" si="200"/>
        <v>#N/A</v>
      </c>
      <c r="AL158" t="e">
        <f t="shared" si="201"/>
        <v>#N/A</v>
      </c>
      <c r="AM158" t="str">
        <f t="shared" si="148"/>
        <v>3150</v>
      </c>
      <c r="AN158">
        <f t="shared" si="149"/>
        <v>0</v>
      </c>
      <c r="AO158">
        <f t="shared" si="202"/>
        <v>60</v>
      </c>
      <c r="AP158">
        <f t="shared" si="203"/>
        <v>0</v>
      </c>
      <c r="AQ158">
        <f t="shared" si="204"/>
        <v>0</v>
      </c>
      <c r="AR158" t="e">
        <f t="shared" si="205"/>
        <v>#N/A</v>
      </c>
      <c r="AS158" t="e">
        <f t="shared" si="206"/>
        <v>#N/A</v>
      </c>
      <c r="AT158" t="e">
        <f t="shared" si="207"/>
        <v>#N/A</v>
      </c>
      <c r="AU158" t="e">
        <f t="shared" si="208"/>
        <v>#N/A</v>
      </c>
      <c r="AV158" t="e">
        <f t="shared" si="209"/>
        <v>#N/A</v>
      </c>
      <c r="AW158" t="e">
        <f t="shared" si="150"/>
        <v>#N/A</v>
      </c>
      <c r="AX158" t="e">
        <f t="shared" si="151"/>
        <v>#N/A</v>
      </c>
      <c r="AY158" t="e">
        <f t="shared" si="152"/>
        <v>#N/A</v>
      </c>
      <c r="AZ158" t="e">
        <f t="shared" si="153"/>
        <v>#N/A</v>
      </c>
      <c r="BA158" t="e">
        <f t="shared" si="154"/>
        <v>#N/A</v>
      </c>
      <c r="BB158" t="e">
        <f t="shared" si="155"/>
        <v>#N/A</v>
      </c>
      <c r="BC158" t="e">
        <f t="shared" si="156"/>
        <v>#N/A</v>
      </c>
      <c r="BD158" t="e">
        <f t="shared" si="157"/>
        <v>#N/A</v>
      </c>
      <c r="BE158" t="e">
        <f t="shared" si="158"/>
        <v>#N/A</v>
      </c>
      <c r="BF158" t="e">
        <f t="shared" si="159"/>
        <v>#N/A</v>
      </c>
      <c r="BG158" t="e">
        <f t="shared" si="160"/>
        <v>#N/A</v>
      </c>
      <c r="BH158" t="e">
        <f t="shared" si="161"/>
        <v>#N/A</v>
      </c>
      <c r="BI158" t="e">
        <f t="shared" si="162"/>
        <v>#N/A</v>
      </c>
      <c r="BJ158" t="e">
        <f t="shared" si="163"/>
        <v>#N/A</v>
      </c>
      <c r="BK158" t="e">
        <f t="shared" si="164"/>
        <v>#N/A</v>
      </c>
      <c r="BL158" t="e">
        <f t="shared" si="165"/>
        <v>#N/A</v>
      </c>
      <c r="BM158" t="e">
        <f t="shared" si="166"/>
        <v>#N/A</v>
      </c>
      <c r="BN158" t="e">
        <f t="shared" si="167"/>
        <v>#N/A</v>
      </c>
      <c r="BO158" t="e">
        <f t="shared" si="168"/>
        <v>#N/A</v>
      </c>
      <c r="BP158" t="e">
        <f t="shared" si="169"/>
        <v>#N/A</v>
      </c>
      <c r="BQ158" t="e">
        <f t="shared" si="170"/>
        <v>#N/A</v>
      </c>
      <c r="BR158" t="e">
        <f t="shared" si="171"/>
        <v>#N/A</v>
      </c>
      <c r="BS158" t="e">
        <f t="shared" si="172"/>
        <v>#N/A</v>
      </c>
      <c r="BT158" t="e">
        <f t="shared" si="173"/>
        <v>#N/A</v>
      </c>
      <c r="BU158" t="e">
        <f t="shared" si="174"/>
        <v>#N/A</v>
      </c>
      <c r="BV158" t="e">
        <f t="shared" si="175"/>
        <v>#N/A</v>
      </c>
      <c r="BW158" t="e">
        <f t="shared" si="176"/>
        <v>#N/A</v>
      </c>
      <c r="BX158" t="e">
        <f t="shared" si="177"/>
        <v>#N/A</v>
      </c>
      <c r="BY158" t="e">
        <f t="shared" si="178"/>
        <v>#N/A</v>
      </c>
      <c r="BZ158" t="e">
        <f t="shared" si="179"/>
        <v>#N/A</v>
      </c>
    </row>
    <row r="159" spans="1:78" x14ac:dyDescent="0.3">
      <c r="A159" t="str">
        <f>日行情按到期月份分类!A159</f>
        <v>C93月</v>
      </c>
      <c r="B159" t="str">
        <f>日行情按到期月份分类!B159</f>
        <v>M1903-C-3200</v>
      </c>
      <c r="C159" t="str">
        <f>日行情按到期月份分类!C159</f>
        <v>豆粕期权M1903-C-3200</v>
      </c>
      <c r="D159">
        <f>日行情按到期月份分类!D159</f>
        <v>0</v>
      </c>
      <c r="E159">
        <f>日行情按到期月份分类!E159</f>
        <v>124</v>
      </c>
      <c r="F159">
        <f>日行情按到期月份分类!F159</f>
        <v>0</v>
      </c>
      <c r="G159">
        <f>日行情按到期月份分类!G159</f>
        <v>0</v>
      </c>
      <c r="I159" t="e">
        <f t="shared" si="180"/>
        <v>#N/A</v>
      </c>
      <c r="J159" t="e">
        <f t="shared" si="140"/>
        <v>#N/A</v>
      </c>
      <c r="K159" t="e">
        <f t="shared" si="141"/>
        <v>#N/A</v>
      </c>
      <c r="L159" t="e">
        <f t="shared" si="142"/>
        <v>#N/A</v>
      </c>
      <c r="M159" t="e">
        <f t="shared" si="143"/>
        <v>#N/A</v>
      </c>
      <c r="N159" t="e">
        <f t="shared" si="181"/>
        <v>#N/A</v>
      </c>
      <c r="O159" t="e">
        <f t="shared" si="182"/>
        <v>#N/A</v>
      </c>
      <c r="P159" t="e">
        <f t="shared" si="183"/>
        <v>#N/A</v>
      </c>
      <c r="Q159" t="e">
        <f t="shared" si="184"/>
        <v>#N/A</v>
      </c>
      <c r="R159" t="e">
        <f t="shared" si="185"/>
        <v>#N/A</v>
      </c>
      <c r="S159" t="e">
        <f t="shared" si="144"/>
        <v>#N/A</v>
      </c>
      <c r="T159" t="e">
        <f t="shared" si="145"/>
        <v>#N/A</v>
      </c>
      <c r="U159" t="e">
        <f t="shared" si="186"/>
        <v>#N/A</v>
      </c>
      <c r="V159" t="e">
        <f t="shared" si="187"/>
        <v>#N/A</v>
      </c>
      <c r="W159" t="e">
        <f t="shared" si="188"/>
        <v>#N/A</v>
      </c>
      <c r="X159" t="e">
        <f t="shared" si="189"/>
        <v>#N/A</v>
      </c>
      <c r="Y159" t="e">
        <f t="shared" si="190"/>
        <v>#N/A</v>
      </c>
      <c r="Z159" t="e">
        <f t="shared" si="191"/>
        <v>#N/A</v>
      </c>
      <c r="AA159" t="e">
        <f t="shared" si="192"/>
        <v>#N/A</v>
      </c>
      <c r="AB159" t="e">
        <f t="shared" si="193"/>
        <v>#N/A</v>
      </c>
      <c r="AC159" t="e">
        <f t="shared" si="146"/>
        <v>#N/A</v>
      </c>
      <c r="AD159" t="e">
        <f t="shared" si="147"/>
        <v>#N/A</v>
      </c>
      <c r="AE159" t="e">
        <f t="shared" si="194"/>
        <v>#N/A</v>
      </c>
      <c r="AF159" t="e">
        <f t="shared" si="195"/>
        <v>#N/A</v>
      </c>
      <c r="AG159" t="e">
        <f t="shared" si="196"/>
        <v>#N/A</v>
      </c>
      <c r="AH159" t="e">
        <f t="shared" si="197"/>
        <v>#N/A</v>
      </c>
      <c r="AI159" t="e">
        <f t="shared" si="198"/>
        <v>#N/A</v>
      </c>
      <c r="AJ159" t="e">
        <f t="shared" si="199"/>
        <v>#N/A</v>
      </c>
      <c r="AK159" t="e">
        <f t="shared" si="200"/>
        <v>#N/A</v>
      </c>
      <c r="AL159" t="e">
        <f t="shared" si="201"/>
        <v>#N/A</v>
      </c>
      <c r="AM159" t="str">
        <f t="shared" si="148"/>
        <v>3200</v>
      </c>
      <c r="AN159">
        <f t="shared" si="149"/>
        <v>0</v>
      </c>
      <c r="AO159">
        <f t="shared" si="202"/>
        <v>124</v>
      </c>
      <c r="AP159">
        <f t="shared" si="203"/>
        <v>0</v>
      </c>
      <c r="AQ159">
        <f t="shared" si="204"/>
        <v>0</v>
      </c>
      <c r="AR159" t="e">
        <f t="shared" si="205"/>
        <v>#N/A</v>
      </c>
      <c r="AS159" t="e">
        <f t="shared" si="206"/>
        <v>#N/A</v>
      </c>
      <c r="AT159" t="e">
        <f t="shared" si="207"/>
        <v>#N/A</v>
      </c>
      <c r="AU159" t="e">
        <f t="shared" si="208"/>
        <v>#N/A</v>
      </c>
      <c r="AV159" t="e">
        <f t="shared" si="209"/>
        <v>#N/A</v>
      </c>
      <c r="AW159" t="e">
        <f t="shared" si="150"/>
        <v>#N/A</v>
      </c>
      <c r="AX159" t="e">
        <f t="shared" si="151"/>
        <v>#N/A</v>
      </c>
      <c r="AY159" t="e">
        <f t="shared" si="152"/>
        <v>#N/A</v>
      </c>
      <c r="AZ159" t="e">
        <f t="shared" si="153"/>
        <v>#N/A</v>
      </c>
      <c r="BA159" t="e">
        <f t="shared" si="154"/>
        <v>#N/A</v>
      </c>
      <c r="BB159" t="e">
        <f t="shared" si="155"/>
        <v>#N/A</v>
      </c>
      <c r="BC159" t="e">
        <f t="shared" si="156"/>
        <v>#N/A</v>
      </c>
      <c r="BD159" t="e">
        <f t="shared" si="157"/>
        <v>#N/A</v>
      </c>
      <c r="BE159" t="e">
        <f t="shared" si="158"/>
        <v>#N/A</v>
      </c>
      <c r="BF159" t="e">
        <f t="shared" si="159"/>
        <v>#N/A</v>
      </c>
      <c r="BG159" t="e">
        <f t="shared" si="160"/>
        <v>#N/A</v>
      </c>
      <c r="BH159" t="e">
        <f t="shared" si="161"/>
        <v>#N/A</v>
      </c>
      <c r="BI159" t="e">
        <f t="shared" si="162"/>
        <v>#N/A</v>
      </c>
      <c r="BJ159" t="e">
        <f t="shared" si="163"/>
        <v>#N/A</v>
      </c>
      <c r="BK159" t="e">
        <f t="shared" si="164"/>
        <v>#N/A</v>
      </c>
      <c r="BL159" t="e">
        <f t="shared" si="165"/>
        <v>#N/A</v>
      </c>
      <c r="BM159" t="e">
        <f t="shared" si="166"/>
        <v>#N/A</v>
      </c>
      <c r="BN159" t="e">
        <f t="shared" si="167"/>
        <v>#N/A</v>
      </c>
      <c r="BO159" t="e">
        <f t="shared" si="168"/>
        <v>#N/A</v>
      </c>
      <c r="BP159" t="e">
        <f t="shared" si="169"/>
        <v>#N/A</v>
      </c>
      <c r="BQ159" t="e">
        <f t="shared" si="170"/>
        <v>#N/A</v>
      </c>
      <c r="BR159" t="e">
        <f t="shared" si="171"/>
        <v>#N/A</v>
      </c>
      <c r="BS159" t="e">
        <f t="shared" si="172"/>
        <v>#N/A</v>
      </c>
      <c r="BT159" t="e">
        <f t="shared" si="173"/>
        <v>#N/A</v>
      </c>
      <c r="BU159" t="e">
        <f t="shared" si="174"/>
        <v>#N/A</v>
      </c>
      <c r="BV159" t="e">
        <f t="shared" si="175"/>
        <v>#N/A</v>
      </c>
      <c r="BW159" t="e">
        <f t="shared" si="176"/>
        <v>#N/A</v>
      </c>
      <c r="BX159" t="e">
        <f t="shared" si="177"/>
        <v>#N/A</v>
      </c>
      <c r="BY159" t="e">
        <f t="shared" si="178"/>
        <v>#N/A</v>
      </c>
      <c r="BZ159" t="e">
        <f t="shared" si="179"/>
        <v>#N/A</v>
      </c>
    </row>
    <row r="160" spans="1:78" x14ac:dyDescent="0.3">
      <c r="A160" t="str">
        <f>日行情按到期月份分类!A160</f>
        <v>C93月</v>
      </c>
      <c r="B160" t="str">
        <f>日行情按到期月份分类!B160</f>
        <v>M1903-C-3250</v>
      </c>
      <c r="C160" t="str">
        <f>日行情按到期月份分类!C160</f>
        <v>豆粕期权M1903-C-3250</v>
      </c>
      <c r="D160">
        <f>日行情按到期月份分类!D160</f>
        <v>0</v>
      </c>
      <c r="E160">
        <f>日行情按到期月份分类!E160</f>
        <v>114</v>
      </c>
      <c r="F160">
        <f>日行情按到期月份分类!F160</f>
        <v>0</v>
      </c>
      <c r="G160">
        <f>日行情按到期月份分类!G160</f>
        <v>0</v>
      </c>
      <c r="I160" t="e">
        <f t="shared" si="180"/>
        <v>#N/A</v>
      </c>
      <c r="J160" t="e">
        <f t="shared" si="140"/>
        <v>#N/A</v>
      </c>
      <c r="K160" t="e">
        <f t="shared" si="141"/>
        <v>#N/A</v>
      </c>
      <c r="L160" t="e">
        <f t="shared" si="142"/>
        <v>#N/A</v>
      </c>
      <c r="M160" t="e">
        <f t="shared" si="143"/>
        <v>#N/A</v>
      </c>
      <c r="N160" t="e">
        <f t="shared" si="181"/>
        <v>#N/A</v>
      </c>
      <c r="O160" t="e">
        <f t="shared" si="182"/>
        <v>#N/A</v>
      </c>
      <c r="P160" t="e">
        <f t="shared" si="183"/>
        <v>#N/A</v>
      </c>
      <c r="Q160" t="e">
        <f t="shared" si="184"/>
        <v>#N/A</v>
      </c>
      <c r="R160" t="e">
        <f t="shared" si="185"/>
        <v>#N/A</v>
      </c>
      <c r="S160" t="e">
        <f t="shared" si="144"/>
        <v>#N/A</v>
      </c>
      <c r="T160" t="e">
        <f t="shared" si="145"/>
        <v>#N/A</v>
      </c>
      <c r="U160" t="e">
        <f t="shared" si="186"/>
        <v>#N/A</v>
      </c>
      <c r="V160" t="e">
        <f t="shared" si="187"/>
        <v>#N/A</v>
      </c>
      <c r="W160" t="e">
        <f t="shared" si="188"/>
        <v>#N/A</v>
      </c>
      <c r="X160" t="e">
        <f t="shared" si="189"/>
        <v>#N/A</v>
      </c>
      <c r="Y160" t="e">
        <f t="shared" si="190"/>
        <v>#N/A</v>
      </c>
      <c r="Z160" t="e">
        <f t="shared" si="191"/>
        <v>#N/A</v>
      </c>
      <c r="AA160" t="e">
        <f t="shared" si="192"/>
        <v>#N/A</v>
      </c>
      <c r="AB160" t="e">
        <f t="shared" si="193"/>
        <v>#N/A</v>
      </c>
      <c r="AC160" t="e">
        <f t="shared" si="146"/>
        <v>#N/A</v>
      </c>
      <c r="AD160" t="e">
        <f t="shared" si="147"/>
        <v>#N/A</v>
      </c>
      <c r="AE160" t="e">
        <f t="shared" si="194"/>
        <v>#N/A</v>
      </c>
      <c r="AF160" t="e">
        <f t="shared" si="195"/>
        <v>#N/A</v>
      </c>
      <c r="AG160" t="e">
        <f t="shared" si="196"/>
        <v>#N/A</v>
      </c>
      <c r="AH160" t="e">
        <f t="shared" si="197"/>
        <v>#N/A</v>
      </c>
      <c r="AI160" t="e">
        <f t="shared" si="198"/>
        <v>#N/A</v>
      </c>
      <c r="AJ160" t="e">
        <f t="shared" si="199"/>
        <v>#N/A</v>
      </c>
      <c r="AK160" t="e">
        <f t="shared" si="200"/>
        <v>#N/A</v>
      </c>
      <c r="AL160" t="e">
        <f t="shared" si="201"/>
        <v>#N/A</v>
      </c>
      <c r="AM160" t="str">
        <f t="shared" si="148"/>
        <v>3250</v>
      </c>
      <c r="AN160">
        <f t="shared" si="149"/>
        <v>0</v>
      </c>
      <c r="AO160">
        <f t="shared" si="202"/>
        <v>114</v>
      </c>
      <c r="AP160">
        <f t="shared" si="203"/>
        <v>0</v>
      </c>
      <c r="AQ160">
        <f t="shared" si="204"/>
        <v>0</v>
      </c>
      <c r="AR160" t="e">
        <f t="shared" si="205"/>
        <v>#N/A</v>
      </c>
      <c r="AS160" t="e">
        <f t="shared" si="206"/>
        <v>#N/A</v>
      </c>
      <c r="AT160" t="e">
        <f t="shared" si="207"/>
        <v>#N/A</v>
      </c>
      <c r="AU160" t="e">
        <f t="shared" si="208"/>
        <v>#N/A</v>
      </c>
      <c r="AV160" t="e">
        <f t="shared" si="209"/>
        <v>#N/A</v>
      </c>
      <c r="AW160" t="e">
        <f t="shared" si="150"/>
        <v>#N/A</v>
      </c>
      <c r="AX160" t="e">
        <f t="shared" si="151"/>
        <v>#N/A</v>
      </c>
      <c r="AY160" t="e">
        <f t="shared" si="152"/>
        <v>#N/A</v>
      </c>
      <c r="AZ160" t="e">
        <f t="shared" si="153"/>
        <v>#N/A</v>
      </c>
      <c r="BA160" t="e">
        <f t="shared" si="154"/>
        <v>#N/A</v>
      </c>
      <c r="BB160" t="e">
        <f t="shared" si="155"/>
        <v>#N/A</v>
      </c>
      <c r="BC160" t="e">
        <f t="shared" si="156"/>
        <v>#N/A</v>
      </c>
      <c r="BD160" t="e">
        <f t="shared" si="157"/>
        <v>#N/A</v>
      </c>
      <c r="BE160" t="e">
        <f t="shared" si="158"/>
        <v>#N/A</v>
      </c>
      <c r="BF160" t="e">
        <f t="shared" si="159"/>
        <v>#N/A</v>
      </c>
      <c r="BG160" t="e">
        <f t="shared" si="160"/>
        <v>#N/A</v>
      </c>
      <c r="BH160" t="e">
        <f t="shared" si="161"/>
        <v>#N/A</v>
      </c>
      <c r="BI160" t="e">
        <f t="shared" si="162"/>
        <v>#N/A</v>
      </c>
      <c r="BJ160" t="e">
        <f t="shared" si="163"/>
        <v>#N/A</v>
      </c>
      <c r="BK160" t="e">
        <f t="shared" si="164"/>
        <v>#N/A</v>
      </c>
      <c r="BL160" t="e">
        <f t="shared" si="165"/>
        <v>#N/A</v>
      </c>
      <c r="BM160" t="e">
        <f t="shared" si="166"/>
        <v>#N/A</v>
      </c>
      <c r="BN160" t="e">
        <f t="shared" si="167"/>
        <v>#N/A</v>
      </c>
      <c r="BO160" t="e">
        <f t="shared" si="168"/>
        <v>#N/A</v>
      </c>
      <c r="BP160" t="e">
        <f t="shared" si="169"/>
        <v>#N/A</v>
      </c>
      <c r="BQ160" t="e">
        <f t="shared" si="170"/>
        <v>#N/A</v>
      </c>
      <c r="BR160" t="e">
        <f t="shared" si="171"/>
        <v>#N/A</v>
      </c>
      <c r="BS160" t="e">
        <f t="shared" si="172"/>
        <v>#N/A</v>
      </c>
      <c r="BT160" t="e">
        <f t="shared" si="173"/>
        <v>#N/A</v>
      </c>
      <c r="BU160" t="e">
        <f t="shared" si="174"/>
        <v>#N/A</v>
      </c>
      <c r="BV160" t="e">
        <f t="shared" si="175"/>
        <v>#N/A</v>
      </c>
      <c r="BW160" t="e">
        <f t="shared" si="176"/>
        <v>#N/A</v>
      </c>
      <c r="BX160" t="e">
        <f t="shared" si="177"/>
        <v>#N/A</v>
      </c>
      <c r="BY160" t="e">
        <f t="shared" si="178"/>
        <v>#N/A</v>
      </c>
      <c r="BZ160" t="e">
        <f t="shared" si="179"/>
        <v>#N/A</v>
      </c>
    </row>
    <row r="161" spans="1:78" x14ac:dyDescent="0.3">
      <c r="A161" t="str">
        <f>日行情按到期月份分类!A161</f>
        <v>C93月</v>
      </c>
      <c r="B161" t="str">
        <f>日行情按到期月份分类!B161</f>
        <v>M1903-C-3300</v>
      </c>
      <c r="C161" t="str">
        <f>日行情按到期月份分类!C161</f>
        <v>豆粕期权M1903-C-3300</v>
      </c>
      <c r="D161">
        <f>日行情按到期月份分类!D161</f>
        <v>0</v>
      </c>
      <c r="E161">
        <f>日行情按到期月份分类!E161</f>
        <v>66</v>
      </c>
      <c r="F161">
        <f>日行情按到期月份分类!F161</f>
        <v>0</v>
      </c>
      <c r="G161">
        <f>日行情按到期月份分类!G161</f>
        <v>0</v>
      </c>
      <c r="I161" t="e">
        <f t="shared" si="180"/>
        <v>#N/A</v>
      </c>
      <c r="J161" t="e">
        <f t="shared" si="140"/>
        <v>#N/A</v>
      </c>
      <c r="K161" t="e">
        <f t="shared" si="141"/>
        <v>#N/A</v>
      </c>
      <c r="L161" t="e">
        <f t="shared" si="142"/>
        <v>#N/A</v>
      </c>
      <c r="M161" t="e">
        <f t="shared" si="143"/>
        <v>#N/A</v>
      </c>
      <c r="N161" t="e">
        <f t="shared" si="181"/>
        <v>#N/A</v>
      </c>
      <c r="O161" t="e">
        <f t="shared" si="182"/>
        <v>#N/A</v>
      </c>
      <c r="P161" t="e">
        <f t="shared" si="183"/>
        <v>#N/A</v>
      </c>
      <c r="Q161" t="e">
        <f t="shared" si="184"/>
        <v>#N/A</v>
      </c>
      <c r="R161" t="e">
        <f t="shared" si="185"/>
        <v>#N/A</v>
      </c>
      <c r="S161" t="e">
        <f t="shared" si="144"/>
        <v>#N/A</v>
      </c>
      <c r="T161" t="e">
        <f t="shared" si="145"/>
        <v>#N/A</v>
      </c>
      <c r="U161" t="e">
        <f t="shared" si="186"/>
        <v>#N/A</v>
      </c>
      <c r="V161" t="e">
        <f t="shared" si="187"/>
        <v>#N/A</v>
      </c>
      <c r="W161" t="e">
        <f t="shared" si="188"/>
        <v>#N/A</v>
      </c>
      <c r="X161" t="e">
        <f t="shared" si="189"/>
        <v>#N/A</v>
      </c>
      <c r="Y161" t="e">
        <f t="shared" si="190"/>
        <v>#N/A</v>
      </c>
      <c r="Z161" t="e">
        <f t="shared" si="191"/>
        <v>#N/A</v>
      </c>
      <c r="AA161" t="e">
        <f t="shared" si="192"/>
        <v>#N/A</v>
      </c>
      <c r="AB161" t="e">
        <f t="shared" si="193"/>
        <v>#N/A</v>
      </c>
      <c r="AC161" t="e">
        <f t="shared" si="146"/>
        <v>#N/A</v>
      </c>
      <c r="AD161" t="e">
        <f t="shared" si="147"/>
        <v>#N/A</v>
      </c>
      <c r="AE161" t="e">
        <f t="shared" si="194"/>
        <v>#N/A</v>
      </c>
      <c r="AF161" t="e">
        <f t="shared" si="195"/>
        <v>#N/A</v>
      </c>
      <c r="AG161" t="e">
        <f t="shared" si="196"/>
        <v>#N/A</v>
      </c>
      <c r="AH161" t="e">
        <f t="shared" si="197"/>
        <v>#N/A</v>
      </c>
      <c r="AI161" t="e">
        <f t="shared" si="198"/>
        <v>#N/A</v>
      </c>
      <c r="AJ161" t="e">
        <f t="shared" si="199"/>
        <v>#N/A</v>
      </c>
      <c r="AK161" t="e">
        <f t="shared" si="200"/>
        <v>#N/A</v>
      </c>
      <c r="AL161" t="e">
        <f t="shared" si="201"/>
        <v>#N/A</v>
      </c>
      <c r="AM161" t="str">
        <f t="shared" si="148"/>
        <v>3300</v>
      </c>
      <c r="AN161">
        <f t="shared" si="149"/>
        <v>0</v>
      </c>
      <c r="AO161">
        <f t="shared" si="202"/>
        <v>66</v>
      </c>
      <c r="AP161">
        <f t="shared" si="203"/>
        <v>0</v>
      </c>
      <c r="AQ161">
        <f t="shared" si="204"/>
        <v>0</v>
      </c>
      <c r="AR161" t="e">
        <f t="shared" si="205"/>
        <v>#N/A</v>
      </c>
      <c r="AS161" t="e">
        <f t="shared" si="206"/>
        <v>#N/A</v>
      </c>
      <c r="AT161" t="e">
        <f t="shared" si="207"/>
        <v>#N/A</v>
      </c>
      <c r="AU161" t="e">
        <f t="shared" si="208"/>
        <v>#N/A</v>
      </c>
      <c r="AV161" t="e">
        <f t="shared" si="209"/>
        <v>#N/A</v>
      </c>
      <c r="AW161" t="e">
        <f t="shared" si="150"/>
        <v>#N/A</v>
      </c>
      <c r="AX161" t="e">
        <f t="shared" si="151"/>
        <v>#N/A</v>
      </c>
      <c r="AY161" t="e">
        <f t="shared" si="152"/>
        <v>#N/A</v>
      </c>
      <c r="AZ161" t="e">
        <f t="shared" si="153"/>
        <v>#N/A</v>
      </c>
      <c r="BA161" t="e">
        <f t="shared" si="154"/>
        <v>#N/A</v>
      </c>
      <c r="BB161" t="e">
        <f t="shared" si="155"/>
        <v>#N/A</v>
      </c>
      <c r="BC161" t="e">
        <f t="shared" si="156"/>
        <v>#N/A</v>
      </c>
      <c r="BD161" t="e">
        <f t="shared" si="157"/>
        <v>#N/A</v>
      </c>
      <c r="BE161" t="e">
        <f t="shared" si="158"/>
        <v>#N/A</v>
      </c>
      <c r="BF161" t="e">
        <f t="shared" si="159"/>
        <v>#N/A</v>
      </c>
      <c r="BG161" t="e">
        <f t="shared" si="160"/>
        <v>#N/A</v>
      </c>
      <c r="BH161" t="e">
        <f t="shared" si="161"/>
        <v>#N/A</v>
      </c>
      <c r="BI161" t="e">
        <f t="shared" si="162"/>
        <v>#N/A</v>
      </c>
      <c r="BJ161" t="e">
        <f t="shared" si="163"/>
        <v>#N/A</v>
      </c>
      <c r="BK161" t="e">
        <f t="shared" si="164"/>
        <v>#N/A</v>
      </c>
      <c r="BL161" t="e">
        <f t="shared" si="165"/>
        <v>#N/A</v>
      </c>
      <c r="BM161" t="e">
        <f t="shared" si="166"/>
        <v>#N/A</v>
      </c>
      <c r="BN161" t="e">
        <f t="shared" si="167"/>
        <v>#N/A</v>
      </c>
      <c r="BO161" t="e">
        <f t="shared" si="168"/>
        <v>#N/A</v>
      </c>
      <c r="BP161" t="e">
        <f t="shared" si="169"/>
        <v>#N/A</v>
      </c>
      <c r="BQ161" t="e">
        <f t="shared" si="170"/>
        <v>#N/A</v>
      </c>
      <c r="BR161" t="e">
        <f t="shared" si="171"/>
        <v>#N/A</v>
      </c>
      <c r="BS161" t="e">
        <f t="shared" si="172"/>
        <v>#N/A</v>
      </c>
      <c r="BT161" t="e">
        <f t="shared" si="173"/>
        <v>#N/A</v>
      </c>
      <c r="BU161" t="e">
        <f t="shared" si="174"/>
        <v>#N/A</v>
      </c>
      <c r="BV161" t="e">
        <f t="shared" si="175"/>
        <v>#N/A</v>
      </c>
      <c r="BW161" t="e">
        <f t="shared" si="176"/>
        <v>#N/A</v>
      </c>
      <c r="BX161" t="e">
        <f t="shared" si="177"/>
        <v>#N/A</v>
      </c>
      <c r="BY161" t="e">
        <f t="shared" si="178"/>
        <v>#N/A</v>
      </c>
      <c r="BZ161" t="e">
        <f t="shared" si="179"/>
        <v>#N/A</v>
      </c>
    </row>
    <row r="162" spans="1:78" x14ac:dyDescent="0.3">
      <c r="A162" t="str">
        <f>日行情按到期月份分类!A162</f>
        <v>C93月</v>
      </c>
      <c r="B162" t="str">
        <f>日行情按到期月份分类!B162</f>
        <v>M1903-C-3350</v>
      </c>
      <c r="C162" t="str">
        <f>日行情按到期月份分类!C162</f>
        <v>豆粕期权M1903-C-3350</v>
      </c>
      <c r="D162">
        <f>日行情按到期月份分类!D162</f>
        <v>0</v>
      </c>
      <c r="E162">
        <f>日行情按到期月份分类!E162</f>
        <v>150</v>
      </c>
      <c r="F162">
        <f>日行情按到期月份分类!F162</f>
        <v>0</v>
      </c>
      <c r="G162">
        <f>日行情按到期月份分类!G162</f>
        <v>0</v>
      </c>
      <c r="I162" t="e">
        <f t="shared" si="180"/>
        <v>#N/A</v>
      </c>
      <c r="J162" t="e">
        <f t="shared" si="140"/>
        <v>#N/A</v>
      </c>
      <c r="K162" t="e">
        <f t="shared" si="141"/>
        <v>#N/A</v>
      </c>
      <c r="L162" t="e">
        <f t="shared" si="142"/>
        <v>#N/A</v>
      </c>
      <c r="M162" t="e">
        <f t="shared" si="143"/>
        <v>#N/A</v>
      </c>
      <c r="N162" t="e">
        <f t="shared" si="181"/>
        <v>#N/A</v>
      </c>
      <c r="O162" t="e">
        <f t="shared" si="182"/>
        <v>#N/A</v>
      </c>
      <c r="P162" t="e">
        <f t="shared" si="183"/>
        <v>#N/A</v>
      </c>
      <c r="Q162" t="e">
        <f t="shared" si="184"/>
        <v>#N/A</v>
      </c>
      <c r="R162" t="e">
        <f t="shared" si="185"/>
        <v>#N/A</v>
      </c>
      <c r="S162" t="e">
        <f t="shared" si="144"/>
        <v>#N/A</v>
      </c>
      <c r="T162" t="e">
        <f t="shared" si="145"/>
        <v>#N/A</v>
      </c>
      <c r="U162" t="e">
        <f t="shared" si="186"/>
        <v>#N/A</v>
      </c>
      <c r="V162" t="e">
        <f t="shared" si="187"/>
        <v>#N/A</v>
      </c>
      <c r="W162" t="e">
        <f t="shared" si="188"/>
        <v>#N/A</v>
      </c>
      <c r="X162" t="e">
        <f t="shared" si="189"/>
        <v>#N/A</v>
      </c>
      <c r="Y162" t="e">
        <f t="shared" si="190"/>
        <v>#N/A</v>
      </c>
      <c r="Z162" t="e">
        <f t="shared" si="191"/>
        <v>#N/A</v>
      </c>
      <c r="AA162" t="e">
        <f t="shared" si="192"/>
        <v>#N/A</v>
      </c>
      <c r="AB162" t="e">
        <f t="shared" si="193"/>
        <v>#N/A</v>
      </c>
      <c r="AC162" t="e">
        <f t="shared" si="146"/>
        <v>#N/A</v>
      </c>
      <c r="AD162" t="e">
        <f t="shared" si="147"/>
        <v>#N/A</v>
      </c>
      <c r="AE162" t="e">
        <f t="shared" si="194"/>
        <v>#N/A</v>
      </c>
      <c r="AF162" t="e">
        <f t="shared" si="195"/>
        <v>#N/A</v>
      </c>
      <c r="AG162" t="e">
        <f t="shared" si="196"/>
        <v>#N/A</v>
      </c>
      <c r="AH162" t="e">
        <f t="shared" si="197"/>
        <v>#N/A</v>
      </c>
      <c r="AI162" t="e">
        <f t="shared" si="198"/>
        <v>#N/A</v>
      </c>
      <c r="AJ162" t="e">
        <f t="shared" si="199"/>
        <v>#N/A</v>
      </c>
      <c r="AK162" t="e">
        <f t="shared" si="200"/>
        <v>#N/A</v>
      </c>
      <c r="AL162" t="e">
        <f t="shared" si="201"/>
        <v>#N/A</v>
      </c>
      <c r="AM162" t="str">
        <f t="shared" si="148"/>
        <v>3350</v>
      </c>
      <c r="AN162">
        <f t="shared" si="149"/>
        <v>0</v>
      </c>
      <c r="AO162">
        <f t="shared" si="202"/>
        <v>150</v>
      </c>
      <c r="AP162">
        <f t="shared" si="203"/>
        <v>0</v>
      </c>
      <c r="AQ162">
        <f t="shared" si="204"/>
        <v>0</v>
      </c>
      <c r="AR162" t="e">
        <f t="shared" si="205"/>
        <v>#N/A</v>
      </c>
      <c r="AS162" t="e">
        <f t="shared" si="206"/>
        <v>#N/A</v>
      </c>
      <c r="AT162" t="e">
        <f t="shared" si="207"/>
        <v>#N/A</v>
      </c>
      <c r="AU162" t="e">
        <f t="shared" si="208"/>
        <v>#N/A</v>
      </c>
      <c r="AV162" t="e">
        <f t="shared" si="209"/>
        <v>#N/A</v>
      </c>
      <c r="AW162" t="e">
        <f t="shared" si="150"/>
        <v>#N/A</v>
      </c>
      <c r="AX162" t="e">
        <f t="shared" si="151"/>
        <v>#N/A</v>
      </c>
      <c r="AY162" t="e">
        <f t="shared" si="152"/>
        <v>#N/A</v>
      </c>
      <c r="AZ162" t="e">
        <f t="shared" si="153"/>
        <v>#N/A</v>
      </c>
      <c r="BA162" t="e">
        <f t="shared" si="154"/>
        <v>#N/A</v>
      </c>
      <c r="BB162" t="e">
        <f t="shared" si="155"/>
        <v>#N/A</v>
      </c>
      <c r="BC162" t="e">
        <f t="shared" si="156"/>
        <v>#N/A</v>
      </c>
      <c r="BD162" t="e">
        <f t="shared" si="157"/>
        <v>#N/A</v>
      </c>
      <c r="BE162" t="e">
        <f t="shared" si="158"/>
        <v>#N/A</v>
      </c>
      <c r="BF162" t="e">
        <f t="shared" si="159"/>
        <v>#N/A</v>
      </c>
      <c r="BG162" t="e">
        <f t="shared" si="160"/>
        <v>#N/A</v>
      </c>
      <c r="BH162" t="e">
        <f t="shared" si="161"/>
        <v>#N/A</v>
      </c>
      <c r="BI162" t="e">
        <f t="shared" si="162"/>
        <v>#N/A</v>
      </c>
      <c r="BJ162" t="e">
        <f t="shared" si="163"/>
        <v>#N/A</v>
      </c>
      <c r="BK162" t="e">
        <f t="shared" si="164"/>
        <v>#N/A</v>
      </c>
      <c r="BL162" t="e">
        <f t="shared" si="165"/>
        <v>#N/A</v>
      </c>
      <c r="BM162" t="e">
        <f t="shared" si="166"/>
        <v>#N/A</v>
      </c>
      <c r="BN162" t="e">
        <f t="shared" si="167"/>
        <v>#N/A</v>
      </c>
      <c r="BO162" t="e">
        <f t="shared" si="168"/>
        <v>#N/A</v>
      </c>
      <c r="BP162" t="e">
        <f t="shared" si="169"/>
        <v>#N/A</v>
      </c>
      <c r="BQ162" t="e">
        <f t="shared" si="170"/>
        <v>#N/A</v>
      </c>
      <c r="BR162" t="e">
        <f t="shared" si="171"/>
        <v>#N/A</v>
      </c>
      <c r="BS162" t="e">
        <f t="shared" si="172"/>
        <v>#N/A</v>
      </c>
      <c r="BT162" t="e">
        <f t="shared" si="173"/>
        <v>#N/A</v>
      </c>
      <c r="BU162" t="e">
        <f t="shared" si="174"/>
        <v>#N/A</v>
      </c>
      <c r="BV162" t="e">
        <f t="shared" si="175"/>
        <v>#N/A</v>
      </c>
      <c r="BW162" t="e">
        <f t="shared" si="176"/>
        <v>#N/A</v>
      </c>
      <c r="BX162" t="e">
        <f t="shared" si="177"/>
        <v>#N/A</v>
      </c>
      <c r="BY162" t="e">
        <f t="shared" si="178"/>
        <v>#N/A</v>
      </c>
      <c r="BZ162" t="e">
        <f t="shared" si="179"/>
        <v>#N/A</v>
      </c>
    </row>
    <row r="163" spans="1:78" x14ac:dyDescent="0.3">
      <c r="A163" t="str">
        <f>日行情按到期月份分类!A163</f>
        <v>C93月</v>
      </c>
      <c r="B163" t="str">
        <f>日行情按到期月份分类!B163</f>
        <v>M1903-C-3400</v>
      </c>
      <c r="C163" t="str">
        <f>日行情按到期月份分类!C163</f>
        <v>豆粕期权M1903-C-3400</v>
      </c>
      <c r="D163">
        <f>日行情按到期月份分类!D163</f>
        <v>0</v>
      </c>
      <c r="E163">
        <f>日行情按到期月份分类!E163</f>
        <v>120</v>
      </c>
      <c r="F163">
        <f>日行情按到期月份分类!F163</f>
        <v>0</v>
      </c>
      <c r="G163">
        <f>日行情按到期月份分类!G163</f>
        <v>0</v>
      </c>
      <c r="I163" t="e">
        <f t="shared" si="180"/>
        <v>#N/A</v>
      </c>
      <c r="J163" t="e">
        <f t="shared" si="140"/>
        <v>#N/A</v>
      </c>
      <c r="K163" t="e">
        <f t="shared" si="141"/>
        <v>#N/A</v>
      </c>
      <c r="L163" t="e">
        <f t="shared" si="142"/>
        <v>#N/A</v>
      </c>
      <c r="M163" t="e">
        <f t="shared" si="143"/>
        <v>#N/A</v>
      </c>
      <c r="N163" t="e">
        <f t="shared" si="181"/>
        <v>#N/A</v>
      </c>
      <c r="O163" t="e">
        <f t="shared" si="182"/>
        <v>#N/A</v>
      </c>
      <c r="P163" t="e">
        <f t="shared" si="183"/>
        <v>#N/A</v>
      </c>
      <c r="Q163" t="e">
        <f t="shared" si="184"/>
        <v>#N/A</v>
      </c>
      <c r="R163" t="e">
        <f t="shared" si="185"/>
        <v>#N/A</v>
      </c>
      <c r="S163" t="e">
        <f t="shared" si="144"/>
        <v>#N/A</v>
      </c>
      <c r="T163" t="e">
        <f t="shared" si="145"/>
        <v>#N/A</v>
      </c>
      <c r="U163" t="e">
        <f t="shared" si="186"/>
        <v>#N/A</v>
      </c>
      <c r="V163" t="e">
        <f t="shared" si="187"/>
        <v>#N/A</v>
      </c>
      <c r="W163" t="e">
        <f t="shared" si="188"/>
        <v>#N/A</v>
      </c>
      <c r="X163" t="e">
        <f t="shared" si="189"/>
        <v>#N/A</v>
      </c>
      <c r="Y163" t="e">
        <f t="shared" si="190"/>
        <v>#N/A</v>
      </c>
      <c r="Z163" t="e">
        <f t="shared" si="191"/>
        <v>#N/A</v>
      </c>
      <c r="AA163" t="e">
        <f t="shared" si="192"/>
        <v>#N/A</v>
      </c>
      <c r="AB163" t="e">
        <f t="shared" si="193"/>
        <v>#N/A</v>
      </c>
      <c r="AC163" t="e">
        <f t="shared" si="146"/>
        <v>#N/A</v>
      </c>
      <c r="AD163" t="e">
        <f t="shared" si="147"/>
        <v>#N/A</v>
      </c>
      <c r="AE163" t="e">
        <f t="shared" si="194"/>
        <v>#N/A</v>
      </c>
      <c r="AF163" t="e">
        <f t="shared" si="195"/>
        <v>#N/A</v>
      </c>
      <c r="AG163" t="e">
        <f t="shared" si="196"/>
        <v>#N/A</v>
      </c>
      <c r="AH163" t="e">
        <f t="shared" si="197"/>
        <v>#N/A</v>
      </c>
      <c r="AI163" t="e">
        <f t="shared" si="198"/>
        <v>#N/A</v>
      </c>
      <c r="AJ163" t="e">
        <f t="shared" si="199"/>
        <v>#N/A</v>
      </c>
      <c r="AK163" t="e">
        <f t="shared" si="200"/>
        <v>#N/A</v>
      </c>
      <c r="AL163" t="e">
        <f t="shared" si="201"/>
        <v>#N/A</v>
      </c>
      <c r="AM163" t="str">
        <f t="shared" si="148"/>
        <v>3400</v>
      </c>
      <c r="AN163">
        <f t="shared" si="149"/>
        <v>0</v>
      </c>
      <c r="AO163">
        <f t="shared" si="202"/>
        <v>120</v>
      </c>
      <c r="AP163">
        <f t="shared" si="203"/>
        <v>0</v>
      </c>
      <c r="AQ163">
        <f t="shared" si="204"/>
        <v>0</v>
      </c>
      <c r="AR163" t="e">
        <f t="shared" si="205"/>
        <v>#N/A</v>
      </c>
      <c r="AS163" t="e">
        <f t="shared" si="206"/>
        <v>#N/A</v>
      </c>
      <c r="AT163" t="e">
        <f t="shared" si="207"/>
        <v>#N/A</v>
      </c>
      <c r="AU163" t="e">
        <f t="shared" si="208"/>
        <v>#N/A</v>
      </c>
      <c r="AV163" t="e">
        <f t="shared" si="209"/>
        <v>#N/A</v>
      </c>
      <c r="AW163" t="e">
        <f t="shared" si="150"/>
        <v>#N/A</v>
      </c>
      <c r="AX163" t="e">
        <f t="shared" si="151"/>
        <v>#N/A</v>
      </c>
      <c r="AY163" t="e">
        <f t="shared" si="152"/>
        <v>#N/A</v>
      </c>
      <c r="AZ163" t="e">
        <f t="shared" si="153"/>
        <v>#N/A</v>
      </c>
      <c r="BA163" t="e">
        <f t="shared" si="154"/>
        <v>#N/A</v>
      </c>
      <c r="BB163" t="e">
        <f t="shared" si="155"/>
        <v>#N/A</v>
      </c>
      <c r="BC163" t="e">
        <f t="shared" si="156"/>
        <v>#N/A</v>
      </c>
      <c r="BD163" t="e">
        <f t="shared" si="157"/>
        <v>#N/A</v>
      </c>
      <c r="BE163" t="e">
        <f t="shared" si="158"/>
        <v>#N/A</v>
      </c>
      <c r="BF163" t="e">
        <f t="shared" si="159"/>
        <v>#N/A</v>
      </c>
      <c r="BG163" t="e">
        <f t="shared" si="160"/>
        <v>#N/A</v>
      </c>
      <c r="BH163" t="e">
        <f t="shared" si="161"/>
        <v>#N/A</v>
      </c>
      <c r="BI163" t="e">
        <f t="shared" si="162"/>
        <v>#N/A</v>
      </c>
      <c r="BJ163" t="e">
        <f t="shared" si="163"/>
        <v>#N/A</v>
      </c>
      <c r="BK163" t="e">
        <f t="shared" si="164"/>
        <v>#N/A</v>
      </c>
      <c r="BL163" t="e">
        <f t="shared" si="165"/>
        <v>#N/A</v>
      </c>
      <c r="BM163" t="e">
        <f t="shared" si="166"/>
        <v>#N/A</v>
      </c>
      <c r="BN163" t="e">
        <f t="shared" si="167"/>
        <v>#N/A</v>
      </c>
      <c r="BO163" t="e">
        <f t="shared" si="168"/>
        <v>#N/A</v>
      </c>
      <c r="BP163" t="e">
        <f t="shared" si="169"/>
        <v>#N/A</v>
      </c>
      <c r="BQ163" t="e">
        <f t="shared" si="170"/>
        <v>#N/A</v>
      </c>
      <c r="BR163" t="e">
        <f t="shared" si="171"/>
        <v>#N/A</v>
      </c>
      <c r="BS163" t="e">
        <f t="shared" si="172"/>
        <v>#N/A</v>
      </c>
      <c r="BT163" t="e">
        <f t="shared" si="173"/>
        <v>#N/A</v>
      </c>
      <c r="BU163" t="e">
        <f t="shared" si="174"/>
        <v>#N/A</v>
      </c>
      <c r="BV163" t="e">
        <f t="shared" si="175"/>
        <v>#N/A</v>
      </c>
      <c r="BW163" t="e">
        <f t="shared" si="176"/>
        <v>#N/A</v>
      </c>
      <c r="BX163" t="e">
        <f t="shared" si="177"/>
        <v>#N/A</v>
      </c>
      <c r="BY163" t="e">
        <f t="shared" si="178"/>
        <v>#N/A</v>
      </c>
      <c r="BZ163" t="e">
        <f t="shared" si="179"/>
        <v>#N/A</v>
      </c>
    </row>
    <row r="164" spans="1:78" x14ac:dyDescent="0.3">
      <c r="A164" t="str">
        <f>日行情按到期月份分类!A164</f>
        <v>C93月</v>
      </c>
      <c r="B164" t="str">
        <f>日行情按到期月份分类!B164</f>
        <v>M1903-C-3450</v>
      </c>
      <c r="C164" t="str">
        <f>日行情按到期月份分类!C164</f>
        <v>豆粕期权M1903-C-3450</v>
      </c>
      <c r="D164">
        <f>日行情按到期月份分类!D164</f>
        <v>0</v>
      </c>
      <c r="E164">
        <f>日行情按到期月份分类!E164</f>
        <v>100</v>
      </c>
      <c r="F164">
        <f>日行情按到期月份分类!F164</f>
        <v>0</v>
      </c>
      <c r="G164">
        <f>日行情按到期月份分类!G164</f>
        <v>0</v>
      </c>
      <c r="I164" t="e">
        <f t="shared" si="180"/>
        <v>#N/A</v>
      </c>
      <c r="J164" t="e">
        <f t="shared" si="140"/>
        <v>#N/A</v>
      </c>
      <c r="K164" t="e">
        <f t="shared" si="141"/>
        <v>#N/A</v>
      </c>
      <c r="L164" t="e">
        <f t="shared" si="142"/>
        <v>#N/A</v>
      </c>
      <c r="M164" t="e">
        <f t="shared" si="143"/>
        <v>#N/A</v>
      </c>
      <c r="N164" t="e">
        <f t="shared" si="181"/>
        <v>#N/A</v>
      </c>
      <c r="O164" t="e">
        <f t="shared" si="182"/>
        <v>#N/A</v>
      </c>
      <c r="P164" t="e">
        <f t="shared" si="183"/>
        <v>#N/A</v>
      </c>
      <c r="Q164" t="e">
        <f t="shared" si="184"/>
        <v>#N/A</v>
      </c>
      <c r="R164" t="e">
        <f t="shared" si="185"/>
        <v>#N/A</v>
      </c>
      <c r="S164" t="e">
        <f t="shared" si="144"/>
        <v>#N/A</v>
      </c>
      <c r="T164" t="e">
        <f t="shared" si="145"/>
        <v>#N/A</v>
      </c>
      <c r="U164" t="e">
        <f t="shared" si="186"/>
        <v>#N/A</v>
      </c>
      <c r="V164" t="e">
        <f t="shared" si="187"/>
        <v>#N/A</v>
      </c>
      <c r="W164" t="e">
        <f t="shared" si="188"/>
        <v>#N/A</v>
      </c>
      <c r="X164" t="e">
        <f t="shared" si="189"/>
        <v>#N/A</v>
      </c>
      <c r="Y164" t="e">
        <f t="shared" si="190"/>
        <v>#N/A</v>
      </c>
      <c r="Z164" t="e">
        <f t="shared" si="191"/>
        <v>#N/A</v>
      </c>
      <c r="AA164" t="e">
        <f t="shared" si="192"/>
        <v>#N/A</v>
      </c>
      <c r="AB164" t="e">
        <f t="shared" si="193"/>
        <v>#N/A</v>
      </c>
      <c r="AC164" t="e">
        <f t="shared" si="146"/>
        <v>#N/A</v>
      </c>
      <c r="AD164" t="e">
        <f t="shared" si="147"/>
        <v>#N/A</v>
      </c>
      <c r="AE164" t="e">
        <f t="shared" si="194"/>
        <v>#N/A</v>
      </c>
      <c r="AF164" t="e">
        <f t="shared" si="195"/>
        <v>#N/A</v>
      </c>
      <c r="AG164" t="e">
        <f t="shared" si="196"/>
        <v>#N/A</v>
      </c>
      <c r="AH164" t="e">
        <f t="shared" si="197"/>
        <v>#N/A</v>
      </c>
      <c r="AI164" t="e">
        <f t="shared" si="198"/>
        <v>#N/A</v>
      </c>
      <c r="AJ164" t="e">
        <f t="shared" si="199"/>
        <v>#N/A</v>
      </c>
      <c r="AK164" t="e">
        <f t="shared" si="200"/>
        <v>#N/A</v>
      </c>
      <c r="AL164" t="e">
        <f t="shared" si="201"/>
        <v>#N/A</v>
      </c>
      <c r="AM164" t="str">
        <f t="shared" si="148"/>
        <v>3450</v>
      </c>
      <c r="AN164">
        <f t="shared" si="149"/>
        <v>0</v>
      </c>
      <c r="AO164">
        <f t="shared" si="202"/>
        <v>100</v>
      </c>
      <c r="AP164">
        <f t="shared" si="203"/>
        <v>0</v>
      </c>
      <c r="AQ164">
        <f t="shared" si="204"/>
        <v>0</v>
      </c>
      <c r="AR164" t="e">
        <f t="shared" si="205"/>
        <v>#N/A</v>
      </c>
      <c r="AS164" t="e">
        <f t="shared" si="206"/>
        <v>#N/A</v>
      </c>
      <c r="AT164" t="e">
        <f t="shared" si="207"/>
        <v>#N/A</v>
      </c>
      <c r="AU164" t="e">
        <f t="shared" si="208"/>
        <v>#N/A</v>
      </c>
      <c r="AV164" t="e">
        <f t="shared" si="209"/>
        <v>#N/A</v>
      </c>
      <c r="AW164" t="e">
        <f t="shared" si="150"/>
        <v>#N/A</v>
      </c>
      <c r="AX164" t="e">
        <f t="shared" si="151"/>
        <v>#N/A</v>
      </c>
      <c r="AY164" t="e">
        <f t="shared" si="152"/>
        <v>#N/A</v>
      </c>
      <c r="AZ164" t="e">
        <f t="shared" si="153"/>
        <v>#N/A</v>
      </c>
      <c r="BA164" t="e">
        <f t="shared" si="154"/>
        <v>#N/A</v>
      </c>
      <c r="BB164" t="e">
        <f t="shared" si="155"/>
        <v>#N/A</v>
      </c>
      <c r="BC164" t="e">
        <f t="shared" si="156"/>
        <v>#N/A</v>
      </c>
      <c r="BD164" t="e">
        <f t="shared" si="157"/>
        <v>#N/A</v>
      </c>
      <c r="BE164" t="e">
        <f t="shared" si="158"/>
        <v>#N/A</v>
      </c>
      <c r="BF164" t="e">
        <f t="shared" si="159"/>
        <v>#N/A</v>
      </c>
      <c r="BG164" t="e">
        <f t="shared" si="160"/>
        <v>#N/A</v>
      </c>
      <c r="BH164" t="e">
        <f t="shared" si="161"/>
        <v>#N/A</v>
      </c>
      <c r="BI164" t="e">
        <f t="shared" si="162"/>
        <v>#N/A</v>
      </c>
      <c r="BJ164" t="e">
        <f t="shared" si="163"/>
        <v>#N/A</v>
      </c>
      <c r="BK164" t="e">
        <f t="shared" si="164"/>
        <v>#N/A</v>
      </c>
      <c r="BL164" t="e">
        <f t="shared" si="165"/>
        <v>#N/A</v>
      </c>
      <c r="BM164" t="e">
        <f t="shared" si="166"/>
        <v>#N/A</v>
      </c>
      <c r="BN164" t="e">
        <f t="shared" si="167"/>
        <v>#N/A</v>
      </c>
      <c r="BO164" t="e">
        <f t="shared" si="168"/>
        <v>#N/A</v>
      </c>
      <c r="BP164" t="e">
        <f t="shared" si="169"/>
        <v>#N/A</v>
      </c>
      <c r="BQ164" t="e">
        <f t="shared" si="170"/>
        <v>#N/A</v>
      </c>
      <c r="BR164" t="e">
        <f t="shared" si="171"/>
        <v>#N/A</v>
      </c>
      <c r="BS164" t="e">
        <f t="shared" si="172"/>
        <v>#N/A</v>
      </c>
      <c r="BT164" t="e">
        <f t="shared" si="173"/>
        <v>#N/A</v>
      </c>
      <c r="BU164" t="e">
        <f t="shared" si="174"/>
        <v>#N/A</v>
      </c>
      <c r="BV164" t="e">
        <f t="shared" si="175"/>
        <v>#N/A</v>
      </c>
      <c r="BW164" t="e">
        <f t="shared" si="176"/>
        <v>#N/A</v>
      </c>
      <c r="BX164" t="e">
        <f t="shared" si="177"/>
        <v>#N/A</v>
      </c>
      <c r="BY164" t="e">
        <f t="shared" si="178"/>
        <v>#N/A</v>
      </c>
      <c r="BZ164" t="e">
        <f t="shared" si="179"/>
        <v>#N/A</v>
      </c>
    </row>
    <row r="165" spans="1:78" x14ac:dyDescent="0.3">
      <c r="A165" t="str">
        <f>日行情按到期月份分类!A165</f>
        <v>C93月</v>
      </c>
      <c r="B165" t="str">
        <f>日行情按到期月份分类!B165</f>
        <v>M1903-C-3500</v>
      </c>
      <c r="C165" t="str">
        <f>日行情按到期月份分类!C165</f>
        <v>豆粕期权M1903-C-3500</v>
      </c>
      <c r="D165">
        <f>日行情按到期月份分类!D165</f>
        <v>0</v>
      </c>
      <c r="E165">
        <f>日行情按到期月份分类!E165</f>
        <v>114</v>
      </c>
      <c r="F165">
        <f>日行情按到期月份分类!F165</f>
        <v>0</v>
      </c>
      <c r="G165">
        <f>日行情按到期月份分类!G165</f>
        <v>0</v>
      </c>
      <c r="I165" t="e">
        <f t="shared" si="180"/>
        <v>#N/A</v>
      </c>
      <c r="J165" t="e">
        <f t="shared" si="140"/>
        <v>#N/A</v>
      </c>
      <c r="K165" t="e">
        <f t="shared" si="141"/>
        <v>#N/A</v>
      </c>
      <c r="L165" t="e">
        <f t="shared" si="142"/>
        <v>#N/A</v>
      </c>
      <c r="M165" t="e">
        <f t="shared" si="143"/>
        <v>#N/A</v>
      </c>
      <c r="N165" t="e">
        <f t="shared" si="181"/>
        <v>#N/A</v>
      </c>
      <c r="O165" t="e">
        <f t="shared" si="182"/>
        <v>#N/A</v>
      </c>
      <c r="P165" t="e">
        <f t="shared" si="183"/>
        <v>#N/A</v>
      </c>
      <c r="Q165" t="e">
        <f t="shared" si="184"/>
        <v>#N/A</v>
      </c>
      <c r="R165" t="e">
        <f t="shared" si="185"/>
        <v>#N/A</v>
      </c>
      <c r="S165" t="e">
        <f t="shared" si="144"/>
        <v>#N/A</v>
      </c>
      <c r="T165" t="e">
        <f t="shared" si="145"/>
        <v>#N/A</v>
      </c>
      <c r="U165" t="e">
        <f t="shared" si="186"/>
        <v>#N/A</v>
      </c>
      <c r="V165" t="e">
        <f t="shared" si="187"/>
        <v>#N/A</v>
      </c>
      <c r="W165" t="e">
        <f t="shared" si="188"/>
        <v>#N/A</v>
      </c>
      <c r="X165" t="e">
        <f t="shared" si="189"/>
        <v>#N/A</v>
      </c>
      <c r="Y165" t="e">
        <f t="shared" si="190"/>
        <v>#N/A</v>
      </c>
      <c r="Z165" t="e">
        <f t="shared" si="191"/>
        <v>#N/A</v>
      </c>
      <c r="AA165" t="e">
        <f t="shared" si="192"/>
        <v>#N/A</v>
      </c>
      <c r="AB165" t="e">
        <f t="shared" si="193"/>
        <v>#N/A</v>
      </c>
      <c r="AC165" t="e">
        <f t="shared" si="146"/>
        <v>#N/A</v>
      </c>
      <c r="AD165" t="e">
        <f t="shared" si="147"/>
        <v>#N/A</v>
      </c>
      <c r="AE165" t="e">
        <f t="shared" si="194"/>
        <v>#N/A</v>
      </c>
      <c r="AF165" t="e">
        <f t="shared" si="195"/>
        <v>#N/A</v>
      </c>
      <c r="AG165" t="e">
        <f t="shared" si="196"/>
        <v>#N/A</v>
      </c>
      <c r="AH165" t="e">
        <f t="shared" si="197"/>
        <v>#N/A</v>
      </c>
      <c r="AI165" t="e">
        <f t="shared" si="198"/>
        <v>#N/A</v>
      </c>
      <c r="AJ165" t="e">
        <f t="shared" si="199"/>
        <v>#N/A</v>
      </c>
      <c r="AK165" t="e">
        <f t="shared" si="200"/>
        <v>#N/A</v>
      </c>
      <c r="AL165" t="e">
        <f t="shared" si="201"/>
        <v>#N/A</v>
      </c>
      <c r="AM165" t="str">
        <f t="shared" si="148"/>
        <v>3500</v>
      </c>
      <c r="AN165">
        <f t="shared" si="149"/>
        <v>0</v>
      </c>
      <c r="AO165">
        <f t="shared" si="202"/>
        <v>114</v>
      </c>
      <c r="AP165">
        <f t="shared" si="203"/>
        <v>0</v>
      </c>
      <c r="AQ165">
        <f t="shared" si="204"/>
        <v>0</v>
      </c>
      <c r="AR165" t="e">
        <f t="shared" si="205"/>
        <v>#N/A</v>
      </c>
      <c r="AS165" t="e">
        <f t="shared" si="206"/>
        <v>#N/A</v>
      </c>
      <c r="AT165" t="e">
        <f t="shared" si="207"/>
        <v>#N/A</v>
      </c>
      <c r="AU165" t="e">
        <f t="shared" si="208"/>
        <v>#N/A</v>
      </c>
      <c r="AV165" t="e">
        <f t="shared" si="209"/>
        <v>#N/A</v>
      </c>
      <c r="AW165" t="e">
        <f t="shared" si="150"/>
        <v>#N/A</v>
      </c>
      <c r="AX165" t="e">
        <f t="shared" si="151"/>
        <v>#N/A</v>
      </c>
      <c r="AY165" t="e">
        <f t="shared" si="152"/>
        <v>#N/A</v>
      </c>
      <c r="AZ165" t="e">
        <f t="shared" si="153"/>
        <v>#N/A</v>
      </c>
      <c r="BA165" t="e">
        <f t="shared" si="154"/>
        <v>#N/A</v>
      </c>
      <c r="BB165" t="e">
        <f t="shared" si="155"/>
        <v>#N/A</v>
      </c>
      <c r="BC165" t="e">
        <f t="shared" si="156"/>
        <v>#N/A</v>
      </c>
      <c r="BD165" t="e">
        <f t="shared" si="157"/>
        <v>#N/A</v>
      </c>
      <c r="BE165" t="e">
        <f t="shared" si="158"/>
        <v>#N/A</v>
      </c>
      <c r="BF165" t="e">
        <f t="shared" si="159"/>
        <v>#N/A</v>
      </c>
      <c r="BG165" t="e">
        <f t="shared" si="160"/>
        <v>#N/A</v>
      </c>
      <c r="BH165" t="e">
        <f t="shared" si="161"/>
        <v>#N/A</v>
      </c>
      <c r="BI165" t="e">
        <f t="shared" si="162"/>
        <v>#N/A</v>
      </c>
      <c r="BJ165" t="e">
        <f t="shared" si="163"/>
        <v>#N/A</v>
      </c>
      <c r="BK165" t="e">
        <f t="shared" si="164"/>
        <v>#N/A</v>
      </c>
      <c r="BL165" t="e">
        <f t="shared" si="165"/>
        <v>#N/A</v>
      </c>
      <c r="BM165" t="e">
        <f t="shared" si="166"/>
        <v>#N/A</v>
      </c>
      <c r="BN165" t="e">
        <f t="shared" si="167"/>
        <v>#N/A</v>
      </c>
      <c r="BO165" t="e">
        <f t="shared" si="168"/>
        <v>#N/A</v>
      </c>
      <c r="BP165" t="e">
        <f t="shared" si="169"/>
        <v>#N/A</v>
      </c>
      <c r="BQ165" t="e">
        <f t="shared" si="170"/>
        <v>#N/A</v>
      </c>
      <c r="BR165" t="e">
        <f t="shared" si="171"/>
        <v>#N/A</v>
      </c>
      <c r="BS165" t="e">
        <f t="shared" si="172"/>
        <v>#N/A</v>
      </c>
      <c r="BT165" t="e">
        <f t="shared" si="173"/>
        <v>#N/A</v>
      </c>
      <c r="BU165" t="e">
        <f t="shared" si="174"/>
        <v>#N/A</v>
      </c>
      <c r="BV165" t="e">
        <f t="shared" si="175"/>
        <v>#N/A</v>
      </c>
      <c r="BW165" t="e">
        <f t="shared" si="176"/>
        <v>#N/A</v>
      </c>
      <c r="BX165" t="e">
        <f t="shared" si="177"/>
        <v>#N/A</v>
      </c>
      <c r="BY165" t="e">
        <f t="shared" si="178"/>
        <v>#N/A</v>
      </c>
      <c r="BZ165" t="e">
        <f t="shared" si="179"/>
        <v>#N/A</v>
      </c>
    </row>
    <row r="166" spans="1:78" x14ac:dyDescent="0.3">
      <c r="A166" t="str">
        <f>日行情按到期月份分类!A166</f>
        <v>C93月</v>
      </c>
      <c r="B166" t="str">
        <f>日行情按到期月份分类!B166</f>
        <v>M1903-C-3550</v>
      </c>
      <c r="C166" t="str">
        <f>日行情按到期月份分类!C166</f>
        <v>豆粕期权M1903-C-3550</v>
      </c>
      <c r="D166">
        <f>日行情按到期月份分类!D166</f>
        <v>0</v>
      </c>
      <c r="E166">
        <f>日行情按到期月份分类!E166</f>
        <v>98</v>
      </c>
      <c r="F166">
        <f>日行情按到期月份分类!F166</f>
        <v>0</v>
      </c>
      <c r="G166">
        <f>日行情按到期月份分类!G166</f>
        <v>0</v>
      </c>
      <c r="I166" t="e">
        <f t="shared" si="180"/>
        <v>#N/A</v>
      </c>
      <c r="J166" t="e">
        <f t="shared" si="140"/>
        <v>#N/A</v>
      </c>
      <c r="K166" t="e">
        <f t="shared" si="141"/>
        <v>#N/A</v>
      </c>
      <c r="L166" t="e">
        <f t="shared" si="142"/>
        <v>#N/A</v>
      </c>
      <c r="M166" t="e">
        <f t="shared" si="143"/>
        <v>#N/A</v>
      </c>
      <c r="N166" t="e">
        <f t="shared" si="181"/>
        <v>#N/A</v>
      </c>
      <c r="O166" t="e">
        <f t="shared" si="182"/>
        <v>#N/A</v>
      </c>
      <c r="P166" t="e">
        <f t="shared" si="183"/>
        <v>#N/A</v>
      </c>
      <c r="Q166" t="e">
        <f t="shared" si="184"/>
        <v>#N/A</v>
      </c>
      <c r="R166" t="e">
        <f t="shared" si="185"/>
        <v>#N/A</v>
      </c>
      <c r="S166" t="e">
        <f t="shared" si="144"/>
        <v>#N/A</v>
      </c>
      <c r="T166" t="e">
        <f t="shared" si="145"/>
        <v>#N/A</v>
      </c>
      <c r="U166" t="e">
        <f t="shared" si="186"/>
        <v>#N/A</v>
      </c>
      <c r="V166" t="e">
        <f t="shared" si="187"/>
        <v>#N/A</v>
      </c>
      <c r="W166" t="e">
        <f t="shared" si="188"/>
        <v>#N/A</v>
      </c>
      <c r="X166" t="e">
        <f t="shared" si="189"/>
        <v>#N/A</v>
      </c>
      <c r="Y166" t="e">
        <f t="shared" si="190"/>
        <v>#N/A</v>
      </c>
      <c r="Z166" t="e">
        <f t="shared" si="191"/>
        <v>#N/A</v>
      </c>
      <c r="AA166" t="e">
        <f t="shared" si="192"/>
        <v>#N/A</v>
      </c>
      <c r="AB166" t="e">
        <f t="shared" si="193"/>
        <v>#N/A</v>
      </c>
      <c r="AC166" t="e">
        <f t="shared" si="146"/>
        <v>#N/A</v>
      </c>
      <c r="AD166" t="e">
        <f t="shared" si="147"/>
        <v>#N/A</v>
      </c>
      <c r="AE166" t="e">
        <f t="shared" si="194"/>
        <v>#N/A</v>
      </c>
      <c r="AF166" t="e">
        <f t="shared" si="195"/>
        <v>#N/A</v>
      </c>
      <c r="AG166" t="e">
        <f t="shared" si="196"/>
        <v>#N/A</v>
      </c>
      <c r="AH166" t="e">
        <f t="shared" si="197"/>
        <v>#N/A</v>
      </c>
      <c r="AI166" t="e">
        <f t="shared" si="198"/>
        <v>#N/A</v>
      </c>
      <c r="AJ166" t="e">
        <f t="shared" si="199"/>
        <v>#N/A</v>
      </c>
      <c r="AK166" t="e">
        <f t="shared" si="200"/>
        <v>#N/A</v>
      </c>
      <c r="AL166" t="e">
        <f t="shared" si="201"/>
        <v>#N/A</v>
      </c>
      <c r="AM166" t="str">
        <f t="shared" si="148"/>
        <v>3550</v>
      </c>
      <c r="AN166">
        <f t="shared" si="149"/>
        <v>0</v>
      </c>
      <c r="AO166">
        <f t="shared" si="202"/>
        <v>98</v>
      </c>
      <c r="AP166">
        <f t="shared" si="203"/>
        <v>0</v>
      </c>
      <c r="AQ166">
        <f t="shared" si="204"/>
        <v>0</v>
      </c>
      <c r="AR166" t="e">
        <f t="shared" si="205"/>
        <v>#N/A</v>
      </c>
      <c r="AS166" t="e">
        <f t="shared" si="206"/>
        <v>#N/A</v>
      </c>
      <c r="AT166" t="e">
        <f t="shared" si="207"/>
        <v>#N/A</v>
      </c>
      <c r="AU166" t="e">
        <f t="shared" si="208"/>
        <v>#N/A</v>
      </c>
      <c r="AV166" t="e">
        <f t="shared" si="209"/>
        <v>#N/A</v>
      </c>
      <c r="AW166" t="e">
        <f t="shared" si="150"/>
        <v>#N/A</v>
      </c>
      <c r="AX166" t="e">
        <f t="shared" si="151"/>
        <v>#N/A</v>
      </c>
      <c r="AY166" t="e">
        <f t="shared" si="152"/>
        <v>#N/A</v>
      </c>
      <c r="AZ166" t="e">
        <f t="shared" si="153"/>
        <v>#N/A</v>
      </c>
      <c r="BA166" t="e">
        <f t="shared" si="154"/>
        <v>#N/A</v>
      </c>
      <c r="BB166" t="e">
        <f t="shared" si="155"/>
        <v>#N/A</v>
      </c>
      <c r="BC166" t="e">
        <f t="shared" si="156"/>
        <v>#N/A</v>
      </c>
      <c r="BD166" t="e">
        <f t="shared" si="157"/>
        <v>#N/A</v>
      </c>
      <c r="BE166" t="e">
        <f t="shared" si="158"/>
        <v>#N/A</v>
      </c>
      <c r="BF166" t="e">
        <f t="shared" si="159"/>
        <v>#N/A</v>
      </c>
      <c r="BG166" t="e">
        <f t="shared" si="160"/>
        <v>#N/A</v>
      </c>
      <c r="BH166" t="e">
        <f t="shared" si="161"/>
        <v>#N/A</v>
      </c>
      <c r="BI166" t="e">
        <f t="shared" si="162"/>
        <v>#N/A</v>
      </c>
      <c r="BJ166" t="e">
        <f t="shared" si="163"/>
        <v>#N/A</v>
      </c>
      <c r="BK166" t="e">
        <f t="shared" si="164"/>
        <v>#N/A</v>
      </c>
      <c r="BL166" t="e">
        <f t="shared" si="165"/>
        <v>#N/A</v>
      </c>
      <c r="BM166" t="e">
        <f t="shared" si="166"/>
        <v>#N/A</v>
      </c>
      <c r="BN166" t="e">
        <f t="shared" si="167"/>
        <v>#N/A</v>
      </c>
      <c r="BO166" t="e">
        <f t="shared" si="168"/>
        <v>#N/A</v>
      </c>
      <c r="BP166" t="e">
        <f t="shared" si="169"/>
        <v>#N/A</v>
      </c>
      <c r="BQ166" t="e">
        <f t="shared" si="170"/>
        <v>#N/A</v>
      </c>
      <c r="BR166" t="e">
        <f t="shared" si="171"/>
        <v>#N/A</v>
      </c>
      <c r="BS166" t="e">
        <f t="shared" si="172"/>
        <v>#N/A</v>
      </c>
      <c r="BT166" t="e">
        <f t="shared" si="173"/>
        <v>#N/A</v>
      </c>
      <c r="BU166" t="e">
        <f t="shared" si="174"/>
        <v>#N/A</v>
      </c>
      <c r="BV166" t="e">
        <f t="shared" si="175"/>
        <v>#N/A</v>
      </c>
      <c r="BW166" t="e">
        <f t="shared" si="176"/>
        <v>#N/A</v>
      </c>
      <c r="BX166" t="e">
        <f t="shared" si="177"/>
        <v>#N/A</v>
      </c>
      <c r="BY166" t="e">
        <f t="shared" si="178"/>
        <v>#N/A</v>
      </c>
      <c r="BZ166" t="e">
        <f t="shared" si="179"/>
        <v>#N/A</v>
      </c>
    </row>
    <row r="167" spans="1:78" x14ac:dyDescent="0.3">
      <c r="A167" t="str">
        <f>日行情按到期月份分类!A167</f>
        <v>C93月</v>
      </c>
      <c r="B167" t="str">
        <f>日行情按到期月份分类!B167</f>
        <v>M1903-C-3600</v>
      </c>
      <c r="C167" t="str">
        <f>日行情按到期月份分类!C167</f>
        <v>豆粕期权M1903-C-3600</v>
      </c>
      <c r="D167">
        <f>日行情按到期月份分类!D167</f>
        <v>6</v>
      </c>
      <c r="E167">
        <f>日行情按到期月份分类!E167</f>
        <v>250</v>
      </c>
      <c r="F167">
        <f>日行情按到期月份分类!F167</f>
        <v>-14</v>
      </c>
      <c r="G167">
        <f>日行情按到期月份分类!G167</f>
        <v>-4</v>
      </c>
      <c r="I167" t="e">
        <f t="shared" si="180"/>
        <v>#N/A</v>
      </c>
      <c r="J167" t="e">
        <f t="shared" si="140"/>
        <v>#N/A</v>
      </c>
      <c r="K167" t="e">
        <f t="shared" si="141"/>
        <v>#N/A</v>
      </c>
      <c r="L167" t="e">
        <f t="shared" si="142"/>
        <v>#N/A</v>
      </c>
      <c r="M167" t="e">
        <f t="shared" si="143"/>
        <v>#N/A</v>
      </c>
      <c r="N167" t="e">
        <f t="shared" si="181"/>
        <v>#N/A</v>
      </c>
      <c r="O167" t="e">
        <f t="shared" si="182"/>
        <v>#N/A</v>
      </c>
      <c r="P167" t="e">
        <f t="shared" si="183"/>
        <v>#N/A</v>
      </c>
      <c r="Q167" t="e">
        <f t="shared" si="184"/>
        <v>#N/A</v>
      </c>
      <c r="R167" t="e">
        <f t="shared" si="185"/>
        <v>#N/A</v>
      </c>
      <c r="S167" t="e">
        <f t="shared" si="144"/>
        <v>#N/A</v>
      </c>
      <c r="T167" t="e">
        <f t="shared" si="145"/>
        <v>#N/A</v>
      </c>
      <c r="U167" t="e">
        <f t="shared" si="186"/>
        <v>#N/A</v>
      </c>
      <c r="V167" t="e">
        <f t="shared" si="187"/>
        <v>#N/A</v>
      </c>
      <c r="W167" t="e">
        <f t="shared" si="188"/>
        <v>#N/A</v>
      </c>
      <c r="X167" t="e">
        <f t="shared" si="189"/>
        <v>#N/A</v>
      </c>
      <c r="Y167" t="e">
        <f t="shared" si="190"/>
        <v>#N/A</v>
      </c>
      <c r="Z167" t="e">
        <f t="shared" si="191"/>
        <v>#N/A</v>
      </c>
      <c r="AA167" t="e">
        <f t="shared" si="192"/>
        <v>#N/A</v>
      </c>
      <c r="AB167" t="e">
        <f t="shared" si="193"/>
        <v>#N/A</v>
      </c>
      <c r="AC167" t="e">
        <f t="shared" si="146"/>
        <v>#N/A</v>
      </c>
      <c r="AD167" t="e">
        <f t="shared" si="147"/>
        <v>#N/A</v>
      </c>
      <c r="AE167" t="e">
        <f t="shared" si="194"/>
        <v>#N/A</v>
      </c>
      <c r="AF167" t="e">
        <f t="shared" si="195"/>
        <v>#N/A</v>
      </c>
      <c r="AG167" t="e">
        <f t="shared" si="196"/>
        <v>#N/A</v>
      </c>
      <c r="AH167" t="e">
        <f t="shared" si="197"/>
        <v>#N/A</v>
      </c>
      <c r="AI167" t="e">
        <f t="shared" si="198"/>
        <v>#N/A</v>
      </c>
      <c r="AJ167" t="e">
        <f t="shared" si="199"/>
        <v>#N/A</v>
      </c>
      <c r="AK167" t="e">
        <f t="shared" si="200"/>
        <v>#N/A</v>
      </c>
      <c r="AL167" t="e">
        <f t="shared" si="201"/>
        <v>#N/A</v>
      </c>
      <c r="AM167" t="str">
        <f t="shared" si="148"/>
        <v>3600</v>
      </c>
      <c r="AN167">
        <f t="shared" si="149"/>
        <v>6</v>
      </c>
      <c r="AO167">
        <f t="shared" si="202"/>
        <v>250</v>
      </c>
      <c r="AP167">
        <f t="shared" si="203"/>
        <v>-14</v>
      </c>
      <c r="AQ167">
        <f t="shared" si="204"/>
        <v>-4</v>
      </c>
      <c r="AR167" t="e">
        <f t="shared" si="205"/>
        <v>#N/A</v>
      </c>
      <c r="AS167" t="e">
        <f t="shared" si="206"/>
        <v>#N/A</v>
      </c>
      <c r="AT167" t="e">
        <f t="shared" si="207"/>
        <v>#N/A</v>
      </c>
      <c r="AU167" t="e">
        <f t="shared" si="208"/>
        <v>#N/A</v>
      </c>
      <c r="AV167" t="e">
        <f t="shared" si="209"/>
        <v>#N/A</v>
      </c>
      <c r="AW167" t="e">
        <f t="shared" si="150"/>
        <v>#N/A</v>
      </c>
      <c r="AX167" t="e">
        <f t="shared" si="151"/>
        <v>#N/A</v>
      </c>
      <c r="AY167" t="e">
        <f t="shared" si="152"/>
        <v>#N/A</v>
      </c>
      <c r="AZ167" t="e">
        <f t="shared" si="153"/>
        <v>#N/A</v>
      </c>
      <c r="BA167" t="e">
        <f t="shared" si="154"/>
        <v>#N/A</v>
      </c>
      <c r="BB167" t="e">
        <f t="shared" si="155"/>
        <v>#N/A</v>
      </c>
      <c r="BC167" t="e">
        <f t="shared" si="156"/>
        <v>#N/A</v>
      </c>
      <c r="BD167" t="e">
        <f t="shared" si="157"/>
        <v>#N/A</v>
      </c>
      <c r="BE167" t="e">
        <f t="shared" si="158"/>
        <v>#N/A</v>
      </c>
      <c r="BF167" t="e">
        <f t="shared" si="159"/>
        <v>#N/A</v>
      </c>
      <c r="BG167" t="e">
        <f t="shared" si="160"/>
        <v>#N/A</v>
      </c>
      <c r="BH167" t="e">
        <f t="shared" si="161"/>
        <v>#N/A</v>
      </c>
      <c r="BI167" t="e">
        <f t="shared" si="162"/>
        <v>#N/A</v>
      </c>
      <c r="BJ167" t="e">
        <f t="shared" si="163"/>
        <v>#N/A</v>
      </c>
      <c r="BK167" t="e">
        <f t="shared" si="164"/>
        <v>#N/A</v>
      </c>
      <c r="BL167" t="e">
        <f t="shared" si="165"/>
        <v>#N/A</v>
      </c>
      <c r="BM167" t="e">
        <f t="shared" si="166"/>
        <v>#N/A</v>
      </c>
      <c r="BN167" t="e">
        <f t="shared" si="167"/>
        <v>#N/A</v>
      </c>
      <c r="BO167" t="e">
        <f t="shared" si="168"/>
        <v>#N/A</v>
      </c>
      <c r="BP167" t="e">
        <f t="shared" si="169"/>
        <v>#N/A</v>
      </c>
      <c r="BQ167" t="e">
        <f t="shared" si="170"/>
        <v>#N/A</v>
      </c>
      <c r="BR167" t="e">
        <f t="shared" si="171"/>
        <v>#N/A</v>
      </c>
      <c r="BS167" t="e">
        <f t="shared" si="172"/>
        <v>#N/A</v>
      </c>
      <c r="BT167" t="e">
        <f t="shared" si="173"/>
        <v>#N/A</v>
      </c>
      <c r="BU167" t="e">
        <f t="shared" si="174"/>
        <v>#N/A</v>
      </c>
      <c r="BV167" t="e">
        <f t="shared" si="175"/>
        <v>#N/A</v>
      </c>
      <c r="BW167" t="e">
        <f t="shared" si="176"/>
        <v>#N/A</v>
      </c>
      <c r="BX167" t="e">
        <f t="shared" si="177"/>
        <v>#N/A</v>
      </c>
      <c r="BY167" t="e">
        <f t="shared" si="178"/>
        <v>#N/A</v>
      </c>
      <c r="BZ167" t="e">
        <f t="shared" si="179"/>
        <v>#N/A</v>
      </c>
    </row>
    <row r="168" spans="1:78" x14ac:dyDescent="0.3">
      <c r="A168" t="str">
        <f>日行情按到期月份分类!A168</f>
        <v>P93月</v>
      </c>
      <c r="B168" t="str">
        <f>日行情按到期月份分类!B168</f>
        <v>M1903-P-2650</v>
      </c>
      <c r="C168" t="str">
        <f>日行情按到期月份分类!C168</f>
        <v>豆粕期权M1903-P-2650</v>
      </c>
      <c r="D168">
        <f>日行情按到期月份分类!D168</f>
        <v>0</v>
      </c>
      <c r="E168">
        <f>日行情按到期月份分类!E168</f>
        <v>124</v>
      </c>
      <c r="F168">
        <f>日行情按到期月份分类!F168</f>
        <v>-10</v>
      </c>
      <c r="G168">
        <f>日行情按到期月份分类!G168</f>
        <v>0</v>
      </c>
      <c r="I168" t="e">
        <f t="shared" si="180"/>
        <v>#N/A</v>
      </c>
      <c r="J168" t="e">
        <f t="shared" si="140"/>
        <v>#N/A</v>
      </c>
      <c r="K168" t="e">
        <f t="shared" si="141"/>
        <v>#N/A</v>
      </c>
      <c r="L168" t="e">
        <f t="shared" si="142"/>
        <v>#N/A</v>
      </c>
      <c r="M168" t="e">
        <f t="shared" si="143"/>
        <v>#N/A</v>
      </c>
      <c r="N168" t="e">
        <f t="shared" si="181"/>
        <v>#N/A</v>
      </c>
      <c r="O168" t="e">
        <f t="shared" si="182"/>
        <v>#N/A</v>
      </c>
      <c r="P168" t="e">
        <f t="shared" si="183"/>
        <v>#N/A</v>
      </c>
      <c r="Q168" t="e">
        <f t="shared" si="184"/>
        <v>#N/A</v>
      </c>
      <c r="R168" t="e">
        <f t="shared" si="185"/>
        <v>#N/A</v>
      </c>
      <c r="S168" t="e">
        <f t="shared" si="144"/>
        <v>#N/A</v>
      </c>
      <c r="T168" t="e">
        <f t="shared" si="145"/>
        <v>#N/A</v>
      </c>
      <c r="U168" t="e">
        <f t="shared" si="186"/>
        <v>#N/A</v>
      </c>
      <c r="V168" t="e">
        <f t="shared" si="187"/>
        <v>#N/A</v>
      </c>
      <c r="W168" t="e">
        <f t="shared" si="188"/>
        <v>#N/A</v>
      </c>
      <c r="X168" t="e">
        <f t="shared" si="189"/>
        <v>#N/A</v>
      </c>
      <c r="Y168" t="e">
        <f t="shared" si="190"/>
        <v>#N/A</v>
      </c>
      <c r="Z168" t="e">
        <f t="shared" si="191"/>
        <v>#N/A</v>
      </c>
      <c r="AA168" t="e">
        <f t="shared" si="192"/>
        <v>#N/A</v>
      </c>
      <c r="AB168" t="e">
        <f t="shared" si="193"/>
        <v>#N/A</v>
      </c>
      <c r="AC168" t="e">
        <f t="shared" si="146"/>
        <v>#N/A</v>
      </c>
      <c r="AD168" t="e">
        <f t="shared" si="147"/>
        <v>#N/A</v>
      </c>
      <c r="AE168" t="e">
        <f t="shared" si="194"/>
        <v>#N/A</v>
      </c>
      <c r="AF168" t="e">
        <f t="shared" si="195"/>
        <v>#N/A</v>
      </c>
      <c r="AG168" t="e">
        <f t="shared" si="196"/>
        <v>#N/A</v>
      </c>
      <c r="AH168" t="e">
        <f t="shared" si="197"/>
        <v>#N/A</v>
      </c>
      <c r="AI168" t="e">
        <f t="shared" si="198"/>
        <v>#N/A</v>
      </c>
      <c r="AJ168" t="e">
        <f t="shared" si="199"/>
        <v>#N/A</v>
      </c>
      <c r="AK168" t="e">
        <f t="shared" si="200"/>
        <v>#N/A</v>
      </c>
      <c r="AL168" t="e">
        <f t="shared" si="201"/>
        <v>#N/A</v>
      </c>
      <c r="AM168" t="e">
        <f t="shared" si="148"/>
        <v>#N/A</v>
      </c>
      <c r="AN168" t="e">
        <f t="shared" si="149"/>
        <v>#N/A</v>
      </c>
      <c r="AO168" t="e">
        <f t="shared" si="202"/>
        <v>#N/A</v>
      </c>
      <c r="AP168" t="e">
        <f t="shared" si="203"/>
        <v>#N/A</v>
      </c>
      <c r="AQ168" t="e">
        <f t="shared" si="204"/>
        <v>#N/A</v>
      </c>
      <c r="AR168" t="str">
        <f t="shared" si="205"/>
        <v>2650</v>
      </c>
      <c r="AS168">
        <f t="shared" si="206"/>
        <v>0</v>
      </c>
      <c r="AT168">
        <f t="shared" si="207"/>
        <v>124</v>
      </c>
      <c r="AU168">
        <f t="shared" si="208"/>
        <v>-10</v>
      </c>
      <c r="AV168">
        <f t="shared" si="209"/>
        <v>0</v>
      </c>
      <c r="AW168" t="e">
        <f t="shared" si="150"/>
        <v>#N/A</v>
      </c>
      <c r="AX168" t="e">
        <f t="shared" si="151"/>
        <v>#N/A</v>
      </c>
      <c r="AY168" t="e">
        <f t="shared" si="152"/>
        <v>#N/A</v>
      </c>
      <c r="AZ168" t="e">
        <f t="shared" si="153"/>
        <v>#N/A</v>
      </c>
      <c r="BA168" t="e">
        <f t="shared" si="154"/>
        <v>#N/A</v>
      </c>
      <c r="BB168" t="e">
        <f t="shared" si="155"/>
        <v>#N/A</v>
      </c>
      <c r="BC168" t="e">
        <f t="shared" si="156"/>
        <v>#N/A</v>
      </c>
      <c r="BD168" t="e">
        <f t="shared" si="157"/>
        <v>#N/A</v>
      </c>
      <c r="BE168" t="e">
        <f t="shared" si="158"/>
        <v>#N/A</v>
      </c>
      <c r="BF168" t="e">
        <f t="shared" si="159"/>
        <v>#N/A</v>
      </c>
      <c r="BG168" t="e">
        <f t="shared" si="160"/>
        <v>#N/A</v>
      </c>
      <c r="BH168" t="e">
        <f t="shared" si="161"/>
        <v>#N/A</v>
      </c>
      <c r="BI168" t="e">
        <f t="shared" si="162"/>
        <v>#N/A</v>
      </c>
      <c r="BJ168" t="e">
        <f t="shared" si="163"/>
        <v>#N/A</v>
      </c>
      <c r="BK168" t="e">
        <f t="shared" si="164"/>
        <v>#N/A</v>
      </c>
      <c r="BL168" t="e">
        <f t="shared" si="165"/>
        <v>#N/A</v>
      </c>
      <c r="BM168" t="e">
        <f t="shared" si="166"/>
        <v>#N/A</v>
      </c>
      <c r="BN168" t="e">
        <f t="shared" si="167"/>
        <v>#N/A</v>
      </c>
      <c r="BO168" t="e">
        <f t="shared" si="168"/>
        <v>#N/A</v>
      </c>
      <c r="BP168" t="e">
        <f t="shared" si="169"/>
        <v>#N/A</v>
      </c>
      <c r="BQ168" t="e">
        <f t="shared" si="170"/>
        <v>#N/A</v>
      </c>
      <c r="BR168" t="e">
        <f t="shared" si="171"/>
        <v>#N/A</v>
      </c>
      <c r="BS168" t="e">
        <f t="shared" si="172"/>
        <v>#N/A</v>
      </c>
      <c r="BT168" t="e">
        <f t="shared" si="173"/>
        <v>#N/A</v>
      </c>
      <c r="BU168" t="e">
        <f t="shared" si="174"/>
        <v>#N/A</v>
      </c>
      <c r="BV168" t="e">
        <f t="shared" si="175"/>
        <v>#N/A</v>
      </c>
      <c r="BW168" t="e">
        <f t="shared" si="176"/>
        <v>#N/A</v>
      </c>
      <c r="BX168" t="e">
        <f t="shared" si="177"/>
        <v>#N/A</v>
      </c>
      <c r="BY168" t="e">
        <f t="shared" si="178"/>
        <v>#N/A</v>
      </c>
      <c r="BZ168" t="e">
        <f t="shared" si="179"/>
        <v>#N/A</v>
      </c>
    </row>
    <row r="169" spans="1:78" x14ac:dyDescent="0.3">
      <c r="A169" t="str">
        <f>日行情按到期月份分类!A169</f>
        <v>P93月</v>
      </c>
      <c r="B169" t="str">
        <f>日行情按到期月份分类!B169</f>
        <v>M1903-P-2700</v>
      </c>
      <c r="C169" t="str">
        <f>日行情按到期月份分类!C169</f>
        <v>豆粕期权M1903-P-2700</v>
      </c>
      <c r="D169">
        <f>日行情按到期月份分类!D169</f>
        <v>0</v>
      </c>
      <c r="E169">
        <f>日行情按到期月份分类!E169</f>
        <v>476</v>
      </c>
      <c r="F169">
        <f>日行情按到期月份分类!F169</f>
        <v>0</v>
      </c>
      <c r="G169">
        <f>日行情按到期月份分类!G169</f>
        <v>0</v>
      </c>
      <c r="I169" t="e">
        <f t="shared" si="180"/>
        <v>#N/A</v>
      </c>
      <c r="J169" t="e">
        <f t="shared" si="140"/>
        <v>#N/A</v>
      </c>
      <c r="K169" t="e">
        <f t="shared" si="141"/>
        <v>#N/A</v>
      </c>
      <c r="L169" t="e">
        <f t="shared" si="142"/>
        <v>#N/A</v>
      </c>
      <c r="M169" t="e">
        <f t="shared" si="143"/>
        <v>#N/A</v>
      </c>
      <c r="N169" t="e">
        <f t="shared" si="181"/>
        <v>#N/A</v>
      </c>
      <c r="O169" t="e">
        <f t="shared" si="182"/>
        <v>#N/A</v>
      </c>
      <c r="P169" t="e">
        <f t="shared" si="183"/>
        <v>#N/A</v>
      </c>
      <c r="Q169" t="e">
        <f t="shared" si="184"/>
        <v>#N/A</v>
      </c>
      <c r="R169" t="e">
        <f t="shared" si="185"/>
        <v>#N/A</v>
      </c>
      <c r="S169" t="e">
        <f t="shared" si="144"/>
        <v>#N/A</v>
      </c>
      <c r="T169" t="e">
        <f t="shared" si="145"/>
        <v>#N/A</v>
      </c>
      <c r="U169" t="e">
        <f t="shared" si="186"/>
        <v>#N/A</v>
      </c>
      <c r="V169" t="e">
        <f t="shared" si="187"/>
        <v>#N/A</v>
      </c>
      <c r="W169" t="e">
        <f t="shared" si="188"/>
        <v>#N/A</v>
      </c>
      <c r="X169" t="e">
        <f t="shared" si="189"/>
        <v>#N/A</v>
      </c>
      <c r="Y169" t="e">
        <f t="shared" si="190"/>
        <v>#N/A</v>
      </c>
      <c r="Z169" t="e">
        <f t="shared" si="191"/>
        <v>#N/A</v>
      </c>
      <c r="AA169" t="e">
        <f t="shared" si="192"/>
        <v>#N/A</v>
      </c>
      <c r="AB169" t="e">
        <f t="shared" si="193"/>
        <v>#N/A</v>
      </c>
      <c r="AC169" t="e">
        <f t="shared" si="146"/>
        <v>#N/A</v>
      </c>
      <c r="AD169" t="e">
        <f t="shared" si="147"/>
        <v>#N/A</v>
      </c>
      <c r="AE169" t="e">
        <f t="shared" si="194"/>
        <v>#N/A</v>
      </c>
      <c r="AF169" t="e">
        <f t="shared" si="195"/>
        <v>#N/A</v>
      </c>
      <c r="AG169" t="e">
        <f t="shared" si="196"/>
        <v>#N/A</v>
      </c>
      <c r="AH169" t="e">
        <f t="shared" si="197"/>
        <v>#N/A</v>
      </c>
      <c r="AI169" t="e">
        <f t="shared" si="198"/>
        <v>#N/A</v>
      </c>
      <c r="AJ169" t="e">
        <f t="shared" si="199"/>
        <v>#N/A</v>
      </c>
      <c r="AK169" t="e">
        <f t="shared" si="200"/>
        <v>#N/A</v>
      </c>
      <c r="AL169" t="e">
        <f t="shared" si="201"/>
        <v>#N/A</v>
      </c>
      <c r="AM169" t="e">
        <f t="shared" si="148"/>
        <v>#N/A</v>
      </c>
      <c r="AN169" t="e">
        <f t="shared" si="149"/>
        <v>#N/A</v>
      </c>
      <c r="AO169" t="e">
        <f t="shared" si="202"/>
        <v>#N/A</v>
      </c>
      <c r="AP169" t="e">
        <f t="shared" si="203"/>
        <v>#N/A</v>
      </c>
      <c r="AQ169" t="e">
        <f t="shared" si="204"/>
        <v>#N/A</v>
      </c>
      <c r="AR169" t="str">
        <f t="shared" si="205"/>
        <v>2700</v>
      </c>
      <c r="AS169">
        <f t="shared" si="206"/>
        <v>0</v>
      </c>
      <c r="AT169">
        <f t="shared" si="207"/>
        <v>476</v>
      </c>
      <c r="AU169">
        <f t="shared" si="208"/>
        <v>0</v>
      </c>
      <c r="AV169">
        <f t="shared" si="209"/>
        <v>0</v>
      </c>
      <c r="AW169" t="e">
        <f t="shared" si="150"/>
        <v>#N/A</v>
      </c>
      <c r="AX169" t="e">
        <f t="shared" si="151"/>
        <v>#N/A</v>
      </c>
      <c r="AY169" t="e">
        <f t="shared" si="152"/>
        <v>#N/A</v>
      </c>
      <c r="AZ169" t="e">
        <f t="shared" si="153"/>
        <v>#N/A</v>
      </c>
      <c r="BA169" t="e">
        <f t="shared" si="154"/>
        <v>#N/A</v>
      </c>
      <c r="BB169" t="e">
        <f t="shared" si="155"/>
        <v>#N/A</v>
      </c>
      <c r="BC169" t="e">
        <f t="shared" si="156"/>
        <v>#N/A</v>
      </c>
      <c r="BD169" t="e">
        <f t="shared" si="157"/>
        <v>#N/A</v>
      </c>
      <c r="BE169" t="e">
        <f t="shared" si="158"/>
        <v>#N/A</v>
      </c>
      <c r="BF169" t="e">
        <f t="shared" si="159"/>
        <v>#N/A</v>
      </c>
      <c r="BG169" t="e">
        <f t="shared" si="160"/>
        <v>#N/A</v>
      </c>
      <c r="BH169" t="e">
        <f t="shared" si="161"/>
        <v>#N/A</v>
      </c>
      <c r="BI169" t="e">
        <f t="shared" si="162"/>
        <v>#N/A</v>
      </c>
      <c r="BJ169" t="e">
        <f t="shared" si="163"/>
        <v>#N/A</v>
      </c>
      <c r="BK169" t="e">
        <f t="shared" si="164"/>
        <v>#N/A</v>
      </c>
      <c r="BL169" t="e">
        <f t="shared" si="165"/>
        <v>#N/A</v>
      </c>
      <c r="BM169" t="e">
        <f t="shared" si="166"/>
        <v>#N/A</v>
      </c>
      <c r="BN169" t="e">
        <f t="shared" si="167"/>
        <v>#N/A</v>
      </c>
      <c r="BO169" t="e">
        <f t="shared" si="168"/>
        <v>#N/A</v>
      </c>
      <c r="BP169" t="e">
        <f t="shared" si="169"/>
        <v>#N/A</v>
      </c>
      <c r="BQ169" t="e">
        <f t="shared" si="170"/>
        <v>#N/A</v>
      </c>
      <c r="BR169" t="e">
        <f t="shared" si="171"/>
        <v>#N/A</v>
      </c>
      <c r="BS169" t="e">
        <f t="shared" si="172"/>
        <v>#N/A</v>
      </c>
      <c r="BT169" t="e">
        <f t="shared" si="173"/>
        <v>#N/A</v>
      </c>
      <c r="BU169" t="e">
        <f t="shared" si="174"/>
        <v>#N/A</v>
      </c>
      <c r="BV169" t="e">
        <f t="shared" si="175"/>
        <v>#N/A</v>
      </c>
      <c r="BW169" t="e">
        <f t="shared" si="176"/>
        <v>#N/A</v>
      </c>
      <c r="BX169" t="e">
        <f t="shared" si="177"/>
        <v>#N/A</v>
      </c>
      <c r="BY169" t="e">
        <f t="shared" si="178"/>
        <v>#N/A</v>
      </c>
      <c r="BZ169" t="e">
        <f t="shared" si="179"/>
        <v>#N/A</v>
      </c>
    </row>
    <row r="170" spans="1:78" x14ac:dyDescent="0.3">
      <c r="A170" t="str">
        <f>日行情按到期月份分类!A170</f>
        <v>P93月</v>
      </c>
      <c r="B170" t="str">
        <f>日行情按到期月份分类!B170</f>
        <v>M1903-P-2750</v>
      </c>
      <c r="C170" t="str">
        <f>日行情按到期月份分类!C170</f>
        <v>豆粕期权M1903-P-2750</v>
      </c>
      <c r="D170">
        <f>日行情按到期月份分类!D170</f>
        <v>0</v>
      </c>
      <c r="E170">
        <f>日行情按到期月份分类!E170</f>
        <v>634</v>
      </c>
      <c r="F170">
        <f>日行情按到期月份分类!F170</f>
        <v>0</v>
      </c>
      <c r="G170">
        <f>日行情按到期月份分类!G170</f>
        <v>0</v>
      </c>
      <c r="I170" t="e">
        <f t="shared" si="180"/>
        <v>#N/A</v>
      </c>
      <c r="J170" t="e">
        <f t="shared" si="140"/>
        <v>#N/A</v>
      </c>
      <c r="K170" t="e">
        <f t="shared" si="141"/>
        <v>#N/A</v>
      </c>
      <c r="L170" t="e">
        <f t="shared" si="142"/>
        <v>#N/A</v>
      </c>
      <c r="M170" t="e">
        <f t="shared" si="143"/>
        <v>#N/A</v>
      </c>
      <c r="N170" t="e">
        <f t="shared" si="181"/>
        <v>#N/A</v>
      </c>
      <c r="O170" t="e">
        <f t="shared" si="182"/>
        <v>#N/A</v>
      </c>
      <c r="P170" t="e">
        <f t="shared" si="183"/>
        <v>#N/A</v>
      </c>
      <c r="Q170" t="e">
        <f t="shared" si="184"/>
        <v>#N/A</v>
      </c>
      <c r="R170" t="e">
        <f t="shared" si="185"/>
        <v>#N/A</v>
      </c>
      <c r="S170" t="e">
        <f t="shared" si="144"/>
        <v>#N/A</v>
      </c>
      <c r="T170" t="e">
        <f t="shared" si="145"/>
        <v>#N/A</v>
      </c>
      <c r="U170" t="e">
        <f t="shared" si="186"/>
        <v>#N/A</v>
      </c>
      <c r="V170" t="e">
        <f t="shared" si="187"/>
        <v>#N/A</v>
      </c>
      <c r="W170" t="e">
        <f t="shared" si="188"/>
        <v>#N/A</v>
      </c>
      <c r="X170" t="e">
        <f t="shared" si="189"/>
        <v>#N/A</v>
      </c>
      <c r="Y170" t="e">
        <f t="shared" si="190"/>
        <v>#N/A</v>
      </c>
      <c r="Z170" t="e">
        <f t="shared" si="191"/>
        <v>#N/A</v>
      </c>
      <c r="AA170" t="e">
        <f t="shared" si="192"/>
        <v>#N/A</v>
      </c>
      <c r="AB170" t="e">
        <f t="shared" si="193"/>
        <v>#N/A</v>
      </c>
      <c r="AC170" t="e">
        <f t="shared" si="146"/>
        <v>#N/A</v>
      </c>
      <c r="AD170" t="e">
        <f t="shared" si="147"/>
        <v>#N/A</v>
      </c>
      <c r="AE170" t="e">
        <f t="shared" si="194"/>
        <v>#N/A</v>
      </c>
      <c r="AF170" t="e">
        <f t="shared" si="195"/>
        <v>#N/A</v>
      </c>
      <c r="AG170" t="e">
        <f t="shared" si="196"/>
        <v>#N/A</v>
      </c>
      <c r="AH170" t="e">
        <f t="shared" si="197"/>
        <v>#N/A</v>
      </c>
      <c r="AI170" t="e">
        <f t="shared" si="198"/>
        <v>#N/A</v>
      </c>
      <c r="AJ170" t="e">
        <f t="shared" si="199"/>
        <v>#N/A</v>
      </c>
      <c r="AK170" t="e">
        <f t="shared" si="200"/>
        <v>#N/A</v>
      </c>
      <c r="AL170" t="e">
        <f t="shared" si="201"/>
        <v>#N/A</v>
      </c>
      <c r="AM170" t="e">
        <f t="shared" si="148"/>
        <v>#N/A</v>
      </c>
      <c r="AN170" t="e">
        <f t="shared" si="149"/>
        <v>#N/A</v>
      </c>
      <c r="AO170" t="e">
        <f t="shared" si="202"/>
        <v>#N/A</v>
      </c>
      <c r="AP170" t="e">
        <f t="shared" si="203"/>
        <v>#N/A</v>
      </c>
      <c r="AQ170" t="e">
        <f t="shared" si="204"/>
        <v>#N/A</v>
      </c>
      <c r="AR170" t="str">
        <f t="shared" si="205"/>
        <v>2750</v>
      </c>
      <c r="AS170">
        <f t="shared" si="206"/>
        <v>0</v>
      </c>
      <c r="AT170">
        <f t="shared" si="207"/>
        <v>634</v>
      </c>
      <c r="AU170">
        <f t="shared" si="208"/>
        <v>0</v>
      </c>
      <c r="AV170">
        <f t="shared" si="209"/>
        <v>0</v>
      </c>
      <c r="AW170" t="e">
        <f t="shared" si="150"/>
        <v>#N/A</v>
      </c>
      <c r="AX170" t="e">
        <f t="shared" si="151"/>
        <v>#N/A</v>
      </c>
      <c r="AY170" t="e">
        <f t="shared" si="152"/>
        <v>#N/A</v>
      </c>
      <c r="AZ170" t="e">
        <f t="shared" si="153"/>
        <v>#N/A</v>
      </c>
      <c r="BA170" t="e">
        <f t="shared" si="154"/>
        <v>#N/A</v>
      </c>
      <c r="BB170" t="e">
        <f t="shared" si="155"/>
        <v>#N/A</v>
      </c>
      <c r="BC170" t="e">
        <f t="shared" si="156"/>
        <v>#N/A</v>
      </c>
      <c r="BD170" t="e">
        <f t="shared" si="157"/>
        <v>#N/A</v>
      </c>
      <c r="BE170" t="e">
        <f t="shared" si="158"/>
        <v>#N/A</v>
      </c>
      <c r="BF170" t="e">
        <f t="shared" si="159"/>
        <v>#N/A</v>
      </c>
      <c r="BG170" t="e">
        <f t="shared" si="160"/>
        <v>#N/A</v>
      </c>
      <c r="BH170" t="e">
        <f t="shared" si="161"/>
        <v>#N/A</v>
      </c>
      <c r="BI170" t="e">
        <f t="shared" si="162"/>
        <v>#N/A</v>
      </c>
      <c r="BJ170" t="e">
        <f t="shared" si="163"/>
        <v>#N/A</v>
      </c>
      <c r="BK170" t="e">
        <f t="shared" si="164"/>
        <v>#N/A</v>
      </c>
      <c r="BL170" t="e">
        <f t="shared" si="165"/>
        <v>#N/A</v>
      </c>
      <c r="BM170" t="e">
        <f t="shared" si="166"/>
        <v>#N/A</v>
      </c>
      <c r="BN170" t="e">
        <f t="shared" si="167"/>
        <v>#N/A</v>
      </c>
      <c r="BO170" t="e">
        <f t="shared" si="168"/>
        <v>#N/A</v>
      </c>
      <c r="BP170" t="e">
        <f t="shared" si="169"/>
        <v>#N/A</v>
      </c>
      <c r="BQ170" t="e">
        <f t="shared" si="170"/>
        <v>#N/A</v>
      </c>
      <c r="BR170" t="e">
        <f t="shared" si="171"/>
        <v>#N/A</v>
      </c>
      <c r="BS170" t="e">
        <f t="shared" si="172"/>
        <v>#N/A</v>
      </c>
      <c r="BT170" t="e">
        <f t="shared" si="173"/>
        <v>#N/A</v>
      </c>
      <c r="BU170" t="e">
        <f t="shared" si="174"/>
        <v>#N/A</v>
      </c>
      <c r="BV170" t="e">
        <f t="shared" si="175"/>
        <v>#N/A</v>
      </c>
      <c r="BW170" t="e">
        <f t="shared" si="176"/>
        <v>#N/A</v>
      </c>
      <c r="BX170" t="e">
        <f t="shared" si="177"/>
        <v>#N/A</v>
      </c>
      <c r="BY170" t="e">
        <f t="shared" si="178"/>
        <v>#N/A</v>
      </c>
      <c r="BZ170" t="e">
        <f t="shared" si="179"/>
        <v>#N/A</v>
      </c>
    </row>
    <row r="171" spans="1:78" x14ac:dyDescent="0.3">
      <c r="A171" t="str">
        <f>日行情按到期月份分类!A171</f>
        <v>P93月</v>
      </c>
      <c r="B171" t="str">
        <f>日行情按到期月份分类!B171</f>
        <v>M1903-P-2800</v>
      </c>
      <c r="C171" t="str">
        <f>日行情按到期月份分类!C171</f>
        <v>豆粕期权M1903-P-2800</v>
      </c>
      <c r="D171">
        <f>日行情按到期月份分类!D171</f>
        <v>0</v>
      </c>
      <c r="E171">
        <f>日行情按到期月份分类!E171</f>
        <v>644</v>
      </c>
      <c r="F171">
        <f>日行情按到期月份分类!F171</f>
        <v>0</v>
      </c>
      <c r="G171">
        <f>日行情按到期月份分类!G171</f>
        <v>0</v>
      </c>
      <c r="I171" t="e">
        <f t="shared" si="180"/>
        <v>#N/A</v>
      </c>
      <c r="J171" t="e">
        <f t="shared" si="140"/>
        <v>#N/A</v>
      </c>
      <c r="K171" t="e">
        <f t="shared" si="141"/>
        <v>#N/A</v>
      </c>
      <c r="L171" t="e">
        <f t="shared" si="142"/>
        <v>#N/A</v>
      </c>
      <c r="M171" t="e">
        <f t="shared" si="143"/>
        <v>#N/A</v>
      </c>
      <c r="N171" t="e">
        <f t="shared" si="181"/>
        <v>#N/A</v>
      </c>
      <c r="O171" t="e">
        <f t="shared" si="182"/>
        <v>#N/A</v>
      </c>
      <c r="P171" t="e">
        <f t="shared" si="183"/>
        <v>#N/A</v>
      </c>
      <c r="Q171" t="e">
        <f t="shared" si="184"/>
        <v>#N/A</v>
      </c>
      <c r="R171" t="e">
        <f t="shared" si="185"/>
        <v>#N/A</v>
      </c>
      <c r="S171" t="e">
        <f t="shared" si="144"/>
        <v>#N/A</v>
      </c>
      <c r="T171" t="e">
        <f t="shared" si="145"/>
        <v>#N/A</v>
      </c>
      <c r="U171" t="e">
        <f t="shared" si="186"/>
        <v>#N/A</v>
      </c>
      <c r="V171" t="e">
        <f t="shared" si="187"/>
        <v>#N/A</v>
      </c>
      <c r="W171" t="e">
        <f t="shared" si="188"/>
        <v>#N/A</v>
      </c>
      <c r="X171" t="e">
        <f t="shared" si="189"/>
        <v>#N/A</v>
      </c>
      <c r="Y171" t="e">
        <f t="shared" si="190"/>
        <v>#N/A</v>
      </c>
      <c r="Z171" t="e">
        <f t="shared" si="191"/>
        <v>#N/A</v>
      </c>
      <c r="AA171" t="e">
        <f t="shared" si="192"/>
        <v>#N/A</v>
      </c>
      <c r="AB171" t="e">
        <f t="shared" si="193"/>
        <v>#N/A</v>
      </c>
      <c r="AC171" t="e">
        <f t="shared" si="146"/>
        <v>#N/A</v>
      </c>
      <c r="AD171" t="e">
        <f t="shared" si="147"/>
        <v>#N/A</v>
      </c>
      <c r="AE171" t="e">
        <f t="shared" si="194"/>
        <v>#N/A</v>
      </c>
      <c r="AF171" t="e">
        <f t="shared" si="195"/>
        <v>#N/A</v>
      </c>
      <c r="AG171" t="e">
        <f t="shared" si="196"/>
        <v>#N/A</v>
      </c>
      <c r="AH171" t="e">
        <f t="shared" si="197"/>
        <v>#N/A</v>
      </c>
      <c r="AI171" t="e">
        <f t="shared" si="198"/>
        <v>#N/A</v>
      </c>
      <c r="AJ171" t="e">
        <f t="shared" si="199"/>
        <v>#N/A</v>
      </c>
      <c r="AK171" t="e">
        <f t="shared" si="200"/>
        <v>#N/A</v>
      </c>
      <c r="AL171" t="e">
        <f t="shared" si="201"/>
        <v>#N/A</v>
      </c>
      <c r="AM171" t="e">
        <f t="shared" si="148"/>
        <v>#N/A</v>
      </c>
      <c r="AN171" t="e">
        <f t="shared" si="149"/>
        <v>#N/A</v>
      </c>
      <c r="AO171" t="e">
        <f t="shared" si="202"/>
        <v>#N/A</v>
      </c>
      <c r="AP171" t="e">
        <f t="shared" si="203"/>
        <v>#N/A</v>
      </c>
      <c r="AQ171" t="e">
        <f t="shared" si="204"/>
        <v>#N/A</v>
      </c>
      <c r="AR171" t="str">
        <f t="shared" si="205"/>
        <v>2800</v>
      </c>
      <c r="AS171">
        <f t="shared" si="206"/>
        <v>0</v>
      </c>
      <c r="AT171">
        <f t="shared" si="207"/>
        <v>644</v>
      </c>
      <c r="AU171">
        <f t="shared" si="208"/>
        <v>0</v>
      </c>
      <c r="AV171">
        <f t="shared" si="209"/>
        <v>0</v>
      </c>
      <c r="AW171" t="e">
        <f t="shared" si="150"/>
        <v>#N/A</v>
      </c>
      <c r="AX171" t="e">
        <f t="shared" si="151"/>
        <v>#N/A</v>
      </c>
      <c r="AY171" t="e">
        <f t="shared" si="152"/>
        <v>#N/A</v>
      </c>
      <c r="AZ171" t="e">
        <f t="shared" si="153"/>
        <v>#N/A</v>
      </c>
      <c r="BA171" t="e">
        <f t="shared" si="154"/>
        <v>#N/A</v>
      </c>
      <c r="BB171" t="e">
        <f t="shared" si="155"/>
        <v>#N/A</v>
      </c>
      <c r="BC171" t="e">
        <f t="shared" si="156"/>
        <v>#N/A</v>
      </c>
      <c r="BD171" t="e">
        <f t="shared" si="157"/>
        <v>#N/A</v>
      </c>
      <c r="BE171" t="e">
        <f t="shared" si="158"/>
        <v>#N/A</v>
      </c>
      <c r="BF171" t="e">
        <f t="shared" si="159"/>
        <v>#N/A</v>
      </c>
      <c r="BG171" t="e">
        <f t="shared" si="160"/>
        <v>#N/A</v>
      </c>
      <c r="BH171" t="e">
        <f t="shared" si="161"/>
        <v>#N/A</v>
      </c>
      <c r="BI171" t="e">
        <f t="shared" si="162"/>
        <v>#N/A</v>
      </c>
      <c r="BJ171" t="e">
        <f t="shared" si="163"/>
        <v>#N/A</v>
      </c>
      <c r="BK171" t="e">
        <f t="shared" si="164"/>
        <v>#N/A</v>
      </c>
      <c r="BL171" t="e">
        <f t="shared" si="165"/>
        <v>#N/A</v>
      </c>
      <c r="BM171" t="e">
        <f t="shared" si="166"/>
        <v>#N/A</v>
      </c>
      <c r="BN171" t="e">
        <f t="shared" si="167"/>
        <v>#N/A</v>
      </c>
      <c r="BO171" t="e">
        <f t="shared" si="168"/>
        <v>#N/A</v>
      </c>
      <c r="BP171" t="e">
        <f t="shared" si="169"/>
        <v>#N/A</v>
      </c>
      <c r="BQ171" t="e">
        <f t="shared" si="170"/>
        <v>#N/A</v>
      </c>
      <c r="BR171" t="e">
        <f t="shared" si="171"/>
        <v>#N/A</v>
      </c>
      <c r="BS171" t="e">
        <f t="shared" si="172"/>
        <v>#N/A</v>
      </c>
      <c r="BT171" t="e">
        <f t="shared" si="173"/>
        <v>#N/A</v>
      </c>
      <c r="BU171" t="e">
        <f t="shared" si="174"/>
        <v>#N/A</v>
      </c>
      <c r="BV171" t="e">
        <f t="shared" si="175"/>
        <v>#N/A</v>
      </c>
      <c r="BW171" t="e">
        <f t="shared" si="176"/>
        <v>#N/A</v>
      </c>
      <c r="BX171" t="e">
        <f t="shared" si="177"/>
        <v>#N/A</v>
      </c>
      <c r="BY171" t="e">
        <f t="shared" si="178"/>
        <v>#N/A</v>
      </c>
      <c r="BZ171" t="e">
        <f t="shared" si="179"/>
        <v>#N/A</v>
      </c>
    </row>
    <row r="172" spans="1:78" x14ac:dyDescent="0.3">
      <c r="A172" t="str">
        <f>日行情按到期月份分类!A172</f>
        <v>P93月</v>
      </c>
      <c r="B172" t="str">
        <f>日行情按到期月份分类!B172</f>
        <v>M1903-P-2850</v>
      </c>
      <c r="C172" t="str">
        <f>日行情按到期月份分类!C172</f>
        <v>豆粕期权M1903-P-2850</v>
      </c>
      <c r="D172">
        <f>日行情按到期月份分类!D172</f>
        <v>0</v>
      </c>
      <c r="E172">
        <f>日行情按到期月份分类!E172</f>
        <v>158</v>
      </c>
      <c r="F172">
        <f>日行情按到期月份分类!F172</f>
        <v>0</v>
      </c>
      <c r="G172">
        <f>日行情按到期月份分类!G172</f>
        <v>0</v>
      </c>
      <c r="I172" t="e">
        <f t="shared" si="180"/>
        <v>#N/A</v>
      </c>
      <c r="J172" t="e">
        <f t="shared" si="140"/>
        <v>#N/A</v>
      </c>
      <c r="K172" t="e">
        <f t="shared" si="141"/>
        <v>#N/A</v>
      </c>
      <c r="L172" t="e">
        <f t="shared" si="142"/>
        <v>#N/A</v>
      </c>
      <c r="M172" t="e">
        <f t="shared" si="143"/>
        <v>#N/A</v>
      </c>
      <c r="N172" t="e">
        <f t="shared" si="181"/>
        <v>#N/A</v>
      </c>
      <c r="O172" t="e">
        <f t="shared" si="182"/>
        <v>#N/A</v>
      </c>
      <c r="P172" t="e">
        <f t="shared" si="183"/>
        <v>#N/A</v>
      </c>
      <c r="Q172" t="e">
        <f t="shared" si="184"/>
        <v>#N/A</v>
      </c>
      <c r="R172" t="e">
        <f t="shared" si="185"/>
        <v>#N/A</v>
      </c>
      <c r="S172" t="e">
        <f t="shared" si="144"/>
        <v>#N/A</v>
      </c>
      <c r="T172" t="e">
        <f t="shared" si="145"/>
        <v>#N/A</v>
      </c>
      <c r="U172" t="e">
        <f t="shared" si="186"/>
        <v>#N/A</v>
      </c>
      <c r="V172" t="e">
        <f t="shared" si="187"/>
        <v>#N/A</v>
      </c>
      <c r="W172" t="e">
        <f t="shared" si="188"/>
        <v>#N/A</v>
      </c>
      <c r="X172" t="e">
        <f t="shared" si="189"/>
        <v>#N/A</v>
      </c>
      <c r="Y172" t="e">
        <f t="shared" si="190"/>
        <v>#N/A</v>
      </c>
      <c r="Z172" t="e">
        <f t="shared" si="191"/>
        <v>#N/A</v>
      </c>
      <c r="AA172" t="e">
        <f t="shared" si="192"/>
        <v>#N/A</v>
      </c>
      <c r="AB172" t="e">
        <f t="shared" si="193"/>
        <v>#N/A</v>
      </c>
      <c r="AC172" t="e">
        <f t="shared" si="146"/>
        <v>#N/A</v>
      </c>
      <c r="AD172" t="e">
        <f t="shared" si="147"/>
        <v>#N/A</v>
      </c>
      <c r="AE172" t="e">
        <f t="shared" si="194"/>
        <v>#N/A</v>
      </c>
      <c r="AF172" t="e">
        <f t="shared" si="195"/>
        <v>#N/A</v>
      </c>
      <c r="AG172" t="e">
        <f t="shared" si="196"/>
        <v>#N/A</v>
      </c>
      <c r="AH172" t="e">
        <f t="shared" si="197"/>
        <v>#N/A</v>
      </c>
      <c r="AI172" t="e">
        <f t="shared" si="198"/>
        <v>#N/A</v>
      </c>
      <c r="AJ172" t="e">
        <f t="shared" si="199"/>
        <v>#N/A</v>
      </c>
      <c r="AK172" t="e">
        <f t="shared" si="200"/>
        <v>#N/A</v>
      </c>
      <c r="AL172" t="e">
        <f t="shared" si="201"/>
        <v>#N/A</v>
      </c>
      <c r="AM172" t="e">
        <f t="shared" si="148"/>
        <v>#N/A</v>
      </c>
      <c r="AN172" t="e">
        <f t="shared" si="149"/>
        <v>#N/A</v>
      </c>
      <c r="AO172" t="e">
        <f t="shared" si="202"/>
        <v>#N/A</v>
      </c>
      <c r="AP172" t="e">
        <f t="shared" si="203"/>
        <v>#N/A</v>
      </c>
      <c r="AQ172" t="e">
        <f t="shared" si="204"/>
        <v>#N/A</v>
      </c>
      <c r="AR172" t="str">
        <f t="shared" si="205"/>
        <v>2850</v>
      </c>
      <c r="AS172">
        <f t="shared" si="206"/>
        <v>0</v>
      </c>
      <c r="AT172">
        <f t="shared" si="207"/>
        <v>158</v>
      </c>
      <c r="AU172">
        <f t="shared" si="208"/>
        <v>0</v>
      </c>
      <c r="AV172">
        <f t="shared" si="209"/>
        <v>0</v>
      </c>
      <c r="AW172" t="e">
        <f t="shared" si="150"/>
        <v>#N/A</v>
      </c>
      <c r="AX172" t="e">
        <f t="shared" si="151"/>
        <v>#N/A</v>
      </c>
      <c r="AY172" t="e">
        <f t="shared" si="152"/>
        <v>#N/A</v>
      </c>
      <c r="AZ172" t="e">
        <f t="shared" si="153"/>
        <v>#N/A</v>
      </c>
      <c r="BA172" t="e">
        <f t="shared" si="154"/>
        <v>#N/A</v>
      </c>
      <c r="BB172" t="e">
        <f t="shared" si="155"/>
        <v>#N/A</v>
      </c>
      <c r="BC172" t="e">
        <f t="shared" si="156"/>
        <v>#N/A</v>
      </c>
      <c r="BD172" t="e">
        <f t="shared" si="157"/>
        <v>#N/A</v>
      </c>
      <c r="BE172" t="e">
        <f t="shared" si="158"/>
        <v>#N/A</v>
      </c>
      <c r="BF172" t="e">
        <f t="shared" si="159"/>
        <v>#N/A</v>
      </c>
      <c r="BG172" t="e">
        <f t="shared" si="160"/>
        <v>#N/A</v>
      </c>
      <c r="BH172" t="e">
        <f t="shared" si="161"/>
        <v>#N/A</v>
      </c>
      <c r="BI172" t="e">
        <f t="shared" si="162"/>
        <v>#N/A</v>
      </c>
      <c r="BJ172" t="e">
        <f t="shared" si="163"/>
        <v>#N/A</v>
      </c>
      <c r="BK172" t="e">
        <f t="shared" si="164"/>
        <v>#N/A</v>
      </c>
      <c r="BL172" t="e">
        <f t="shared" si="165"/>
        <v>#N/A</v>
      </c>
      <c r="BM172" t="e">
        <f t="shared" si="166"/>
        <v>#N/A</v>
      </c>
      <c r="BN172" t="e">
        <f t="shared" si="167"/>
        <v>#N/A</v>
      </c>
      <c r="BO172" t="e">
        <f t="shared" si="168"/>
        <v>#N/A</v>
      </c>
      <c r="BP172" t="e">
        <f t="shared" si="169"/>
        <v>#N/A</v>
      </c>
      <c r="BQ172" t="e">
        <f t="shared" si="170"/>
        <v>#N/A</v>
      </c>
      <c r="BR172" t="e">
        <f t="shared" si="171"/>
        <v>#N/A</v>
      </c>
      <c r="BS172" t="e">
        <f t="shared" si="172"/>
        <v>#N/A</v>
      </c>
      <c r="BT172" t="e">
        <f t="shared" si="173"/>
        <v>#N/A</v>
      </c>
      <c r="BU172" t="e">
        <f t="shared" si="174"/>
        <v>#N/A</v>
      </c>
      <c r="BV172" t="e">
        <f t="shared" si="175"/>
        <v>#N/A</v>
      </c>
      <c r="BW172" t="e">
        <f t="shared" si="176"/>
        <v>#N/A</v>
      </c>
      <c r="BX172" t="e">
        <f t="shared" si="177"/>
        <v>#N/A</v>
      </c>
      <c r="BY172" t="e">
        <f t="shared" si="178"/>
        <v>#N/A</v>
      </c>
      <c r="BZ172" t="e">
        <f t="shared" si="179"/>
        <v>#N/A</v>
      </c>
    </row>
    <row r="173" spans="1:78" x14ac:dyDescent="0.3">
      <c r="A173" t="str">
        <f>日行情按到期月份分类!A173</f>
        <v>P93月</v>
      </c>
      <c r="B173" t="str">
        <f>日行情按到期月份分类!B173</f>
        <v>M1903-P-2900</v>
      </c>
      <c r="C173" t="str">
        <f>日行情按到期月份分类!C173</f>
        <v>豆粕期权M1903-P-2900</v>
      </c>
      <c r="D173">
        <f>日行情按到期月份分类!D173</f>
        <v>0</v>
      </c>
      <c r="E173">
        <f>日行情按到期月份分类!E173</f>
        <v>292</v>
      </c>
      <c r="F173">
        <f>日行情按到期月份分类!F173</f>
        <v>0</v>
      </c>
      <c r="G173">
        <f>日行情按到期月份分类!G173</f>
        <v>0</v>
      </c>
      <c r="I173" t="e">
        <f t="shared" si="180"/>
        <v>#N/A</v>
      </c>
      <c r="J173" t="e">
        <f t="shared" si="140"/>
        <v>#N/A</v>
      </c>
      <c r="K173" t="e">
        <f t="shared" si="141"/>
        <v>#N/A</v>
      </c>
      <c r="L173" t="e">
        <f t="shared" si="142"/>
        <v>#N/A</v>
      </c>
      <c r="M173" t="e">
        <f t="shared" si="143"/>
        <v>#N/A</v>
      </c>
      <c r="N173" t="e">
        <f t="shared" si="181"/>
        <v>#N/A</v>
      </c>
      <c r="O173" t="e">
        <f t="shared" si="182"/>
        <v>#N/A</v>
      </c>
      <c r="P173" t="e">
        <f t="shared" si="183"/>
        <v>#N/A</v>
      </c>
      <c r="Q173" t="e">
        <f t="shared" si="184"/>
        <v>#N/A</v>
      </c>
      <c r="R173" t="e">
        <f t="shared" si="185"/>
        <v>#N/A</v>
      </c>
      <c r="S173" t="e">
        <f t="shared" si="144"/>
        <v>#N/A</v>
      </c>
      <c r="T173" t="e">
        <f t="shared" si="145"/>
        <v>#N/A</v>
      </c>
      <c r="U173" t="e">
        <f t="shared" si="186"/>
        <v>#N/A</v>
      </c>
      <c r="V173" t="e">
        <f t="shared" si="187"/>
        <v>#N/A</v>
      </c>
      <c r="W173" t="e">
        <f t="shared" si="188"/>
        <v>#N/A</v>
      </c>
      <c r="X173" t="e">
        <f t="shared" si="189"/>
        <v>#N/A</v>
      </c>
      <c r="Y173" t="e">
        <f t="shared" si="190"/>
        <v>#N/A</v>
      </c>
      <c r="Z173" t="e">
        <f t="shared" si="191"/>
        <v>#N/A</v>
      </c>
      <c r="AA173" t="e">
        <f t="shared" si="192"/>
        <v>#N/A</v>
      </c>
      <c r="AB173" t="e">
        <f t="shared" si="193"/>
        <v>#N/A</v>
      </c>
      <c r="AC173" t="e">
        <f t="shared" si="146"/>
        <v>#N/A</v>
      </c>
      <c r="AD173" t="e">
        <f t="shared" si="147"/>
        <v>#N/A</v>
      </c>
      <c r="AE173" t="e">
        <f t="shared" si="194"/>
        <v>#N/A</v>
      </c>
      <c r="AF173" t="e">
        <f t="shared" si="195"/>
        <v>#N/A</v>
      </c>
      <c r="AG173" t="e">
        <f t="shared" si="196"/>
        <v>#N/A</v>
      </c>
      <c r="AH173" t="e">
        <f t="shared" si="197"/>
        <v>#N/A</v>
      </c>
      <c r="AI173" t="e">
        <f t="shared" si="198"/>
        <v>#N/A</v>
      </c>
      <c r="AJ173" t="e">
        <f t="shared" si="199"/>
        <v>#N/A</v>
      </c>
      <c r="AK173" t="e">
        <f t="shared" si="200"/>
        <v>#N/A</v>
      </c>
      <c r="AL173" t="e">
        <f t="shared" si="201"/>
        <v>#N/A</v>
      </c>
      <c r="AM173" t="e">
        <f t="shared" si="148"/>
        <v>#N/A</v>
      </c>
      <c r="AN173" t="e">
        <f t="shared" si="149"/>
        <v>#N/A</v>
      </c>
      <c r="AO173" t="e">
        <f t="shared" si="202"/>
        <v>#N/A</v>
      </c>
      <c r="AP173" t="e">
        <f t="shared" si="203"/>
        <v>#N/A</v>
      </c>
      <c r="AQ173" t="e">
        <f t="shared" si="204"/>
        <v>#N/A</v>
      </c>
      <c r="AR173" t="str">
        <f t="shared" si="205"/>
        <v>2900</v>
      </c>
      <c r="AS173">
        <f t="shared" si="206"/>
        <v>0</v>
      </c>
      <c r="AT173">
        <f t="shared" si="207"/>
        <v>292</v>
      </c>
      <c r="AU173">
        <f t="shared" si="208"/>
        <v>0</v>
      </c>
      <c r="AV173">
        <f t="shared" si="209"/>
        <v>0</v>
      </c>
      <c r="AW173" t="e">
        <f t="shared" si="150"/>
        <v>#N/A</v>
      </c>
      <c r="AX173" t="e">
        <f t="shared" si="151"/>
        <v>#N/A</v>
      </c>
      <c r="AY173" t="e">
        <f t="shared" si="152"/>
        <v>#N/A</v>
      </c>
      <c r="AZ173" t="e">
        <f t="shared" si="153"/>
        <v>#N/A</v>
      </c>
      <c r="BA173" t="e">
        <f t="shared" si="154"/>
        <v>#N/A</v>
      </c>
      <c r="BB173" t="e">
        <f t="shared" si="155"/>
        <v>#N/A</v>
      </c>
      <c r="BC173" t="e">
        <f t="shared" si="156"/>
        <v>#N/A</v>
      </c>
      <c r="BD173" t="e">
        <f t="shared" si="157"/>
        <v>#N/A</v>
      </c>
      <c r="BE173" t="e">
        <f t="shared" si="158"/>
        <v>#N/A</v>
      </c>
      <c r="BF173" t="e">
        <f t="shared" si="159"/>
        <v>#N/A</v>
      </c>
      <c r="BG173" t="e">
        <f t="shared" si="160"/>
        <v>#N/A</v>
      </c>
      <c r="BH173" t="e">
        <f t="shared" si="161"/>
        <v>#N/A</v>
      </c>
      <c r="BI173" t="e">
        <f t="shared" si="162"/>
        <v>#N/A</v>
      </c>
      <c r="BJ173" t="e">
        <f t="shared" si="163"/>
        <v>#N/A</v>
      </c>
      <c r="BK173" t="e">
        <f t="shared" si="164"/>
        <v>#N/A</v>
      </c>
      <c r="BL173" t="e">
        <f t="shared" si="165"/>
        <v>#N/A</v>
      </c>
      <c r="BM173" t="e">
        <f t="shared" si="166"/>
        <v>#N/A</v>
      </c>
      <c r="BN173" t="e">
        <f t="shared" si="167"/>
        <v>#N/A</v>
      </c>
      <c r="BO173" t="e">
        <f t="shared" si="168"/>
        <v>#N/A</v>
      </c>
      <c r="BP173" t="e">
        <f t="shared" si="169"/>
        <v>#N/A</v>
      </c>
      <c r="BQ173" t="e">
        <f t="shared" si="170"/>
        <v>#N/A</v>
      </c>
      <c r="BR173" t="e">
        <f t="shared" si="171"/>
        <v>#N/A</v>
      </c>
      <c r="BS173" t="e">
        <f t="shared" si="172"/>
        <v>#N/A</v>
      </c>
      <c r="BT173" t="e">
        <f t="shared" si="173"/>
        <v>#N/A</v>
      </c>
      <c r="BU173" t="e">
        <f t="shared" si="174"/>
        <v>#N/A</v>
      </c>
      <c r="BV173" t="e">
        <f t="shared" si="175"/>
        <v>#N/A</v>
      </c>
      <c r="BW173" t="e">
        <f t="shared" si="176"/>
        <v>#N/A</v>
      </c>
      <c r="BX173" t="e">
        <f t="shared" si="177"/>
        <v>#N/A</v>
      </c>
      <c r="BY173" t="e">
        <f t="shared" si="178"/>
        <v>#N/A</v>
      </c>
      <c r="BZ173" t="e">
        <f t="shared" si="179"/>
        <v>#N/A</v>
      </c>
    </row>
    <row r="174" spans="1:78" x14ac:dyDescent="0.3">
      <c r="A174" t="str">
        <f>日行情按到期月份分类!A174</f>
        <v>P93月</v>
      </c>
      <c r="B174" t="str">
        <f>日行情按到期月份分类!B174</f>
        <v>M1903-P-2950</v>
      </c>
      <c r="C174" t="str">
        <f>日行情按到期月份分类!C174</f>
        <v>豆粕期权M1903-P-2950</v>
      </c>
      <c r="D174">
        <f>日行情按到期月份分类!D174</f>
        <v>0</v>
      </c>
      <c r="E174">
        <f>日行情按到期月份分类!E174</f>
        <v>142</v>
      </c>
      <c r="F174">
        <f>日行情按到期月份分类!F174</f>
        <v>0</v>
      </c>
      <c r="G174">
        <f>日行情按到期月份分类!G174</f>
        <v>0</v>
      </c>
      <c r="I174" t="e">
        <f t="shared" si="180"/>
        <v>#N/A</v>
      </c>
      <c r="J174" t="e">
        <f t="shared" si="140"/>
        <v>#N/A</v>
      </c>
      <c r="K174" t="e">
        <f t="shared" si="141"/>
        <v>#N/A</v>
      </c>
      <c r="L174" t="e">
        <f t="shared" si="142"/>
        <v>#N/A</v>
      </c>
      <c r="M174" t="e">
        <f t="shared" si="143"/>
        <v>#N/A</v>
      </c>
      <c r="N174" t="e">
        <f t="shared" si="181"/>
        <v>#N/A</v>
      </c>
      <c r="O174" t="e">
        <f t="shared" si="182"/>
        <v>#N/A</v>
      </c>
      <c r="P174" t="e">
        <f t="shared" si="183"/>
        <v>#N/A</v>
      </c>
      <c r="Q174" t="e">
        <f t="shared" si="184"/>
        <v>#N/A</v>
      </c>
      <c r="R174" t="e">
        <f t="shared" si="185"/>
        <v>#N/A</v>
      </c>
      <c r="S174" t="e">
        <f t="shared" si="144"/>
        <v>#N/A</v>
      </c>
      <c r="T174" t="e">
        <f t="shared" si="145"/>
        <v>#N/A</v>
      </c>
      <c r="U174" t="e">
        <f t="shared" si="186"/>
        <v>#N/A</v>
      </c>
      <c r="V174" t="e">
        <f t="shared" si="187"/>
        <v>#N/A</v>
      </c>
      <c r="W174" t="e">
        <f t="shared" si="188"/>
        <v>#N/A</v>
      </c>
      <c r="X174" t="e">
        <f t="shared" si="189"/>
        <v>#N/A</v>
      </c>
      <c r="Y174" t="e">
        <f t="shared" si="190"/>
        <v>#N/A</v>
      </c>
      <c r="Z174" t="e">
        <f t="shared" si="191"/>
        <v>#N/A</v>
      </c>
      <c r="AA174" t="e">
        <f t="shared" si="192"/>
        <v>#N/A</v>
      </c>
      <c r="AB174" t="e">
        <f t="shared" si="193"/>
        <v>#N/A</v>
      </c>
      <c r="AC174" t="e">
        <f t="shared" si="146"/>
        <v>#N/A</v>
      </c>
      <c r="AD174" t="e">
        <f t="shared" si="147"/>
        <v>#N/A</v>
      </c>
      <c r="AE174" t="e">
        <f t="shared" si="194"/>
        <v>#N/A</v>
      </c>
      <c r="AF174" t="e">
        <f t="shared" si="195"/>
        <v>#N/A</v>
      </c>
      <c r="AG174" t="e">
        <f t="shared" si="196"/>
        <v>#N/A</v>
      </c>
      <c r="AH174" t="e">
        <f t="shared" si="197"/>
        <v>#N/A</v>
      </c>
      <c r="AI174" t="e">
        <f t="shared" si="198"/>
        <v>#N/A</v>
      </c>
      <c r="AJ174" t="e">
        <f t="shared" si="199"/>
        <v>#N/A</v>
      </c>
      <c r="AK174" t="e">
        <f t="shared" si="200"/>
        <v>#N/A</v>
      </c>
      <c r="AL174" t="e">
        <f t="shared" si="201"/>
        <v>#N/A</v>
      </c>
      <c r="AM174" t="e">
        <f t="shared" si="148"/>
        <v>#N/A</v>
      </c>
      <c r="AN174" t="e">
        <f t="shared" si="149"/>
        <v>#N/A</v>
      </c>
      <c r="AO174" t="e">
        <f t="shared" si="202"/>
        <v>#N/A</v>
      </c>
      <c r="AP174" t="e">
        <f t="shared" si="203"/>
        <v>#N/A</v>
      </c>
      <c r="AQ174" t="e">
        <f t="shared" si="204"/>
        <v>#N/A</v>
      </c>
      <c r="AR174" t="str">
        <f t="shared" si="205"/>
        <v>2950</v>
      </c>
      <c r="AS174">
        <f t="shared" si="206"/>
        <v>0</v>
      </c>
      <c r="AT174">
        <f t="shared" si="207"/>
        <v>142</v>
      </c>
      <c r="AU174">
        <f t="shared" si="208"/>
        <v>0</v>
      </c>
      <c r="AV174">
        <f t="shared" si="209"/>
        <v>0</v>
      </c>
      <c r="AW174" t="e">
        <f t="shared" si="150"/>
        <v>#N/A</v>
      </c>
      <c r="AX174" t="e">
        <f t="shared" si="151"/>
        <v>#N/A</v>
      </c>
      <c r="AY174" t="e">
        <f t="shared" si="152"/>
        <v>#N/A</v>
      </c>
      <c r="AZ174" t="e">
        <f t="shared" si="153"/>
        <v>#N/A</v>
      </c>
      <c r="BA174" t="e">
        <f t="shared" si="154"/>
        <v>#N/A</v>
      </c>
      <c r="BB174" t="e">
        <f t="shared" si="155"/>
        <v>#N/A</v>
      </c>
      <c r="BC174" t="e">
        <f t="shared" si="156"/>
        <v>#N/A</v>
      </c>
      <c r="BD174" t="e">
        <f t="shared" si="157"/>
        <v>#N/A</v>
      </c>
      <c r="BE174" t="e">
        <f t="shared" si="158"/>
        <v>#N/A</v>
      </c>
      <c r="BF174" t="e">
        <f t="shared" si="159"/>
        <v>#N/A</v>
      </c>
      <c r="BG174" t="e">
        <f t="shared" si="160"/>
        <v>#N/A</v>
      </c>
      <c r="BH174" t="e">
        <f t="shared" si="161"/>
        <v>#N/A</v>
      </c>
      <c r="BI174" t="e">
        <f t="shared" si="162"/>
        <v>#N/A</v>
      </c>
      <c r="BJ174" t="e">
        <f t="shared" si="163"/>
        <v>#N/A</v>
      </c>
      <c r="BK174" t="e">
        <f t="shared" si="164"/>
        <v>#N/A</v>
      </c>
      <c r="BL174" t="e">
        <f t="shared" si="165"/>
        <v>#N/A</v>
      </c>
      <c r="BM174" t="e">
        <f t="shared" si="166"/>
        <v>#N/A</v>
      </c>
      <c r="BN174" t="e">
        <f t="shared" si="167"/>
        <v>#N/A</v>
      </c>
      <c r="BO174" t="e">
        <f t="shared" si="168"/>
        <v>#N/A</v>
      </c>
      <c r="BP174" t="e">
        <f t="shared" si="169"/>
        <v>#N/A</v>
      </c>
      <c r="BQ174" t="e">
        <f t="shared" si="170"/>
        <v>#N/A</v>
      </c>
      <c r="BR174" t="e">
        <f t="shared" si="171"/>
        <v>#N/A</v>
      </c>
      <c r="BS174" t="e">
        <f t="shared" si="172"/>
        <v>#N/A</v>
      </c>
      <c r="BT174" t="e">
        <f t="shared" si="173"/>
        <v>#N/A</v>
      </c>
      <c r="BU174" t="e">
        <f t="shared" si="174"/>
        <v>#N/A</v>
      </c>
      <c r="BV174" t="e">
        <f t="shared" si="175"/>
        <v>#N/A</v>
      </c>
      <c r="BW174" t="e">
        <f t="shared" si="176"/>
        <v>#N/A</v>
      </c>
      <c r="BX174" t="e">
        <f t="shared" si="177"/>
        <v>#N/A</v>
      </c>
      <c r="BY174" t="e">
        <f t="shared" si="178"/>
        <v>#N/A</v>
      </c>
      <c r="BZ174" t="e">
        <f t="shared" si="179"/>
        <v>#N/A</v>
      </c>
    </row>
    <row r="175" spans="1:78" x14ac:dyDescent="0.3">
      <c r="A175" t="str">
        <f>日行情按到期月份分类!A175</f>
        <v>P93月</v>
      </c>
      <c r="B175" t="str">
        <f>日行情按到期月份分类!B175</f>
        <v>M1903-P-3000</v>
      </c>
      <c r="C175" t="str">
        <f>日行情按到期月份分类!C175</f>
        <v>豆粕期权M1903-P-3000</v>
      </c>
      <c r="D175">
        <f>日行情按到期月份分类!D175</f>
        <v>0</v>
      </c>
      <c r="E175">
        <f>日行情按到期月份分类!E175</f>
        <v>172</v>
      </c>
      <c r="F175">
        <f>日行情按到期月份分类!F175</f>
        <v>0</v>
      </c>
      <c r="G175">
        <f>日行情按到期月份分类!G175</f>
        <v>0</v>
      </c>
      <c r="I175" t="e">
        <f t="shared" si="180"/>
        <v>#N/A</v>
      </c>
      <c r="J175" t="e">
        <f t="shared" si="140"/>
        <v>#N/A</v>
      </c>
      <c r="K175" t="e">
        <f t="shared" si="141"/>
        <v>#N/A</v>
      </c>
      <c r="L175" t="e">
        <f t="shared" si="142"/>
        <v>#N/A</v>
      </c>
      <c r="M175" t="e">
        <f t="shared" si="143"/>
        <v>#N/A</v>
      </c>
      <c r="N175" t="e">
        <f t="shared" si="181"/>
        <v>#N/A</v>
      </c>
      <c r="O175" t="e">
        <f t="shared" si="182"/>
        <v>#N/A</v>
      </c>
      <c r="P175" t="e">
        <f t="shared" si="183"/>
        <v>#N/A</v>
      </c>
      <c r="Q175" t="e">
        <f t="shared" si="184"/>
        <v>#N/A</v>
      </c>
      <c r="R175" t="e">
        <f t="shared" si="185"/>
        <v>#N/A</v>
      </c>
      <c r="S175" t="e">
        <f t="shared" si="144"/>
        <v>#N/A</v>
      </c>
      <c r="T175" t="e">
        <f t="shared" si="145"/>
        <v>#N/A</v>
      </c>
      <c r="U175" t="e">
        <f t="shared" si="186"/>
        <v>#N/A</v>
      </c>
      <c r="V175" t="e">
        <f t="shared" si="187"/>
        <v>#N/A</v>
      </c>
      <c r="W175" t="e">
        <f t="shared" si="188"/>
        <v>#N/A</v>
      </c>
      <c r="X175" t="e">
        <f t="shared" si="189"/>
        <v>#N/A</v>
      </c>
      <c r="Y175" t="e">
        <f t="shared" si="190"/>
        <v>#N/A</v>
      </c>
      <c r="Z175" t="e">
        <f t="shared" si="191"/>
        <v>#N/A</v>
      </c>
      <c r="AA175" t="e">
        <f t="shared" si="192"/>
        <v>#N/A</v>
      </c>
      <c r="AB175" t="e">
        <f t="shared" si="193"/>
        <v>#N/A</v>
      </c>
      <c r="AC175" t="e">
        <f t="shared" si="146"/>
        <v>#N/A</v>
      </c>
      <c r="AD175" t="e">
        <f t="shared" si="147"/>
        <v>#N/A</v>
      </c>
      <c r="AE175" t="e">
        <f t="shared" si="194"/>
        <v>#N/A</v>
      </c>
      <c r="AF175" t="e">
        <f t="shared" si="195"/>
        <v>#N/A</v>
      </c>
      <c r="AG175" t="e">
        <f t="shared" si="196"/>
        <v>#N/A</v>
      </c>
      <c r="AH175" t="e">
        <f t="shared" si="197"/>
        <v>#N/A</v>
      </c>
      <c r="AI175" t="e">
        <f t="shared" si="198"/>
        <v>#N/A</v>
      </c>
      <c r="AJ175" t="e">
        <f t="shared" si="199"/>
        <v>#N/A</v>
      </c>
      <c r="AK175" t="e">
        <f t="shared" si="200"/>
        <v>#N/A</v>
      </c>
      <c r="AL175" t="e">
        <f t="shared" si="201"/>
        <v>#N/A</v>
      </c>
      <c r="AM175" t="e">
        <f t="shared" si="148"/>
        <v>#N/A</v>
      </c>
      <c r="AN175" t="e">
        <f t="shared" si="149"/>
        <v>#N/A</v>
      </c>
      <c r="AO175" t="e">
        <f t="shared" si="202"/>
        <v>#N/A</v>
      </c>
      <c r="AP175" t="e">
        <f t="shared" si="203"/>
        <v>#N/A</v>
      </c>
      <c r="AQ175" t="e">
        <f t="shared" si="204"/>
        <v>#N/A</v>
      </c>
      <c r="AR175" t="str">
        <f t="shared" si="205"/>
        <v>3000</v>
      </c>
      <c r="AS175">
        <f t="shared" si="206"/>
        <v>0</v>
      </c>
      <c r="AT175">
        <f t="shared" si="207"/>
        <v>172</v>
      </c>
      <c r="AU175">
        <f t="shared" si="208"/>
        <v>0</v>
      </c>
      <c r="AV175">
        <f t="shared" si="209"/>
        <v>0</v>
      </c>
      <c r="AW175" t="e">
        <f t="shared" si="150"/>
        <v>#N/A</v>
      </c>
      <c r="AX175" t="e">
        <f t="shared" si="151"/>
        <v>#N/A</v>
      </c>
      <c r="AY175" t="e">
        <f t="shared" si="152"/>
        <v>#N/A</v>
      </c>
      <c r="AZ175" t="e">
        <f t="shared" si="153"/>
        <v>#N/A</v>
      </c>
      <c r="BA175" t="e">
        <f t="shared" si="154"/>
        <v>#N/A</v>
      </c>
      <c r="BB175" t="e">
        <f t="shared" si="155"/>
        <v>#N/A</v>
      </c>
      <c r="BC175" t="e">
        <f t="shared" si="156"/>
        <v>#N/A</v>
      </c>
      <c r="BD175" t="e">
        <f t="shared" si="157"/>
        <v>#N/A</v>
      </c>
      <c r="BE175" t="e">
        <f t="shared" si="158"/>
        <v>#N/A</v>
      </c>
      <c r="BF175" t="e">
        <f t="shared" si="159"/>
        <v>#N/A</v>
      </c>
      <c r="BG175" t="e">
        <f t="shared" si="160"/>
        <v>#N/A</v>
      </c>
      <c r="BH175" t="e">
        <f t="shared" si="161"/>
        <v>#N/A</v>
      </c>
      <c r="BI175" t="e">
        <f t="shared" si="162"/>
        <v>#N/A</v>
      </c>
      <c r="BJ175" t="e">
        <f t="shared" si="163"/>
        <v>#N/A</v>
      </c>
      <c r="BK175" t="e">
        <f t="shared" si="164"/>
        <v>#N/A</v>
      </c>
      <c r="BL175" t="e">
        <f t="shared" si="165"/>
        <v>#N/A</v>
      </c>
      <c r="BM175" t="e">
        <f t="shared" si="166"/>
        <v>#N/A</v>
      </c>
      <c r="BN175" t="e">
        <f t="shared" si="167"/>
        <v>#N/A</v>
      </c>
      <c r="BO175" t="e">
        <f t="shared" si="168"/>
        <v>#N/A</v>
      </c>
      <c r="BP175" t="e">
        <f t="shared" si="169"/>
        <v>#N/A</v>
      </c>
      <c r="BQ175" t="e">
        <f t="shared" si="170"/>
        <v>#N/A</v>
      </c>
      <c r="BR175" t="e">
        <f t="shared" si="171"/>
        <v>#N/A</v>
      </c>
      <c r="BS175" t="e">
        <f t="shared" si="172"/>
        <v>#N/A</v>
      </c>
      <c r="BT175" t="e">
        <f t="shared" si="173"/>
        <v>#N/A</v>
      </c>
      <c r="BU175" t="e">
        <f t="shared" si="174"/>
        <v>#N/A</v>
      </c>
      <c r="BV175" t="e">
        <f t="shared" si="175"/>
        <v>#N/A</v>
      </c>
      <c r="BW175" t="e">
        <f t="shared" si="176"/>
        <v>#N/A</v>
      </c>
      <c r="BX175" t="e">
        <f t="shared" si="177"/>
        <v>#N/A</v>
      </c>
      <c r="BY175" t="e">
        <f t="shared" si="178"/>
        <v>#N/A</v>
      </c>
      <c r="BZ175" t="e">
        <f t="shared" si="179"/>
        <v>#N/A</v>
      </c>
    </row>
    <row r="176" spans="1:78" x14ac:dyDescent="0.3">
      <c r="A176" t="str">
        <f>日行情按到期月份分类!A176</f>
        <v>P93月</v>
      </c>
      <c r="B176" t="str">
        <f>日行情按到期月份分类!B176</f>
        <v>M1903-P-3050</v>
      </c>
      <c r="C176" t="str">
        <f>日行情按到期月份分类!C176</f>
        <v>豆粕期权M1903-P-3050</v>
      </c>
      <c r="D176">
        <f>日行情按到期月份分类!D176</f>
        <v>0</v>
      </c>
      <c r="E176">
        <f>日行情按到期月份分类!E176</f>
        <v>88</v>
      </c>
      <c r="F176">
        <f>日行情按到期月份分类!F176</f>
        <v>0</v>
      </c>
      <c r="G176">
        <f>日行情按到期月份分类!G176</f>
        <v>0</v>
      </c>
      <c r="I176" t="e">
        <f t="shared" si="180"/>
        <v>#N/A</v>
      </c>
      <c r="J176" t="e">
        <f t="shared" si="140"/>
        <v>#N/A</v>
      </c>
      <c r="K176" t="e">
        <f t="shared" si="141"/>
        <v>#N/A</v>
      </c>
      <c r="L176" t="e">
        <f t="shared" si="142"/>
        <v>#N/A</v>
      </c>
      <c r="M176" t="e">
        <f t="shared" si="143"/>
        <v>#N/A</v>
      </c>
      <c r="N176" t="e">
        <f t="shared" si="181"/>
        <v>#N/A</v>
      </c>
      <c r="O176" t="e">
        <f t="shared" si="182"/>
        <v>#N/A</v>
      </c>
      <c r="P176" t="e">
        <f t="shared" si="183"/>
        <v>#N/A</v>
      </c>
      <c r="Q176" t="e">
        <f t="shared" si="184"/>
        <v>#N/A</v>
      </c>
      <c r="R176" t="e">
        <f t="shared" si="185"/>
        <v>#N/A</v>
      </c>
      <c r="S176" t="e">
        <f t="shared" si="144"/>
        <v>#N/A</v>
      </c>
      <c r="T176" t="e">
        <f t="shared" si="145"/>
        <v>#N/A</v>
      </c>
      <c r="U176" t="e">
        <f t="shared" si="186"/>
        <v>#N/A</v>
      </c>
      <c r="V176" t="e">
        <f t="shared" si="187"/>
        <v>#N/A</v>
      </c>
      <c r="W176" t="e">
        <f t="shared" si="188"/>
        <v>#N/A</v>
      </c>
      <c r="X176" t="e">
        <f t="shared" si="189"/>
        <v>#N/A</v>
      </c>
      <c r="Y176" t="e">
        <f t="shared" si="190"/>
        <v>#N/A</v>
      </c>
      <c r="Z176" t="e">
        <f t="shared" si="191"/>
        <v>#N/A</v>
      </c>
      <c r="AA176" t="e">
        <f t="shared" si="192"/>
        <v>#N/A</v>
      </c>
      <c r="AB176" t="e">
        <f t="shared" si="193"/>
        <v>#N/A</v>
      </c>
      <c r="AC176" t="e">
        <f t="shared" si="146"/>
        <v>#N/A</v>
      </c>
      <c r="AD176" t="e">
        <f t="shared" si="147"/>
        <v>#N/A</v>
      </c>
      <c r="AE176" t="e">
        <f t="shared" si="194"/>
        <v>#N/A</v>
      </c>
      <c r="AF176" t="e">
        <f t="shared" si="195"/>
        <v>#N/A</v>
      </c>
      <c r="AG176" t="e">
        <f t="shared" si="196"/>
        <v>#N/A</v>
      </c>
      <c r="AH176" t="e">
        <f t="shared" si="197"/>
        <v>#N/A</v>
      </c>
      <c r="AI176" t="e">
        <f t="shared" si="198"/>
        <v>#N/A</v>
      </c>
      <c r="AJ176" t="e">
        <f t="shared" si="199"/>
        <v>#N/A</v>
      </c>
      <c r="AK176" t="e">
        <f t="shared" si="200"/>
        <v>#N/A</v>
      </c>
      <c r="AL176" t="e">
        <f t="shared" si="201"/>
        <v>#N/A</v>
      </c>
      <c r="AM176" t="e">
        <f t="shared" si="148"/>
        <v>#N/A</v>
      </c>
      <c r="AN176" t="e">
        <f t="shared" si="149"/>
        <v>#N/A</v>
      </c>
      <c r="AO176" t="e">
        <f t="shared" si="202"/>
        <v>#N/A</v>
      </c>
      <c r="AP176" t="e">
        <f t="shared" si="203"/>
        <v>#N/A</v>
      </c>
      <c r="AQ176" t="e">
        <f t="shared" si="204"/>
        <v>#N/A</v>
      </c>
      <c r="AR176" t="str">
        <f t="shared" si="205"/>
        <v>3050</v>
      </c>
      <c r="AS176">
        <f t="shared" si="206"/>
        <v>0</v>
      </c>
      <c r="AT176">
        <f t="shared" si="207"/>
        <v>88</v>
      </c>
      <c r="AU176">
        <f t="shared" si="208"/>
        <v>0</v>
      </c>
      <c r="AV176">
        <f t="shared" si="209"/>
        <v>0</v>
      </c>
      <c r="AW176" t="e">
        <f t="shared" si="150"/>
        <v>#N/A</v>
      </c>
      <c r="AX176" t="e">
        <f t="shared" si="151"/>
        <v>#N/A</v>
      </c>
      <c r="AY176" t="e">
        <f t="shared" si="152"/>
        <v>#N/A</v>
      </c>
      <c r="AZ176" t="e">
        <f t="shared" si="153"/>
        <v>#N/A</v>
      </c>
      <c r="BA176" t="e">
        <f t="shared" si="154"/>
        <v>#N/A</v>
      </c>
      <c r="BB176" t="e">
        <f t="shared" si="155"/>
        <v>#N/A</v>
      </c>
      <c r="BC176" t="e">
        <f t="shared" si="156"/>
        <v>#N/A</v>
      </c>
      <c r="BD176" t="e">
        <f t="shared" si="157"/>
        <v>#N/A</v>
      </c>
      <c r="BE176" t="e">
        <f t="shared" si="158"/>
        <v>#N/A</v>
      </c>
      <c r="BF176" t="e">
        <f t="shared" si="159"/>
        <v>#N/A</v>
      </c>
      <c r="BG176" t="e">
        <f t="shared" si="160"/>
        <v>#N/A</v>
      </c>
      <c r="BH176" t="e">
        <f t="shared" si="161"/>
        <v>#N/A</v>
      </c>
      <c r="BI176" t="e">
        <f t="shared" si="162"/>
        <v>#N/A</v>
      </c>
      <c r="BJ176" t="e">
        <f t="shared" si="163"/>
        <v>#N/A</v>
      </c>
      <c r="BK176" t="e">
        <f t="shared" si="164"/>
        <v>#N/A</v>
      </c>
      <c r="BL176" t="e">
        <f t="shared" si="165"/>
        <v>#N/A</v>
      </c>
      <c r="BM176" t="e">
        <f t="shared" si="166"/>
        <v>#N/A</v>
      </c>
      <c r="BN176" t="e">
        <f t="shared" si="167"/>
        <v>#N/A</v>
      </c>
      <c r="BO176" t="e">
        <f t="shared" si="168"/>
        <v>#N/A</v>
      </c>
      <c r="BP176" t="e">
        <f t="shared" si="169"/>
        <v>#N/A</v>
      </c>
      <c r="BQ176" t="e">
        <f t="shared" si="170"/>
        <v>#N/A</v>
      </c>
      <c r="BR176" t="e">
        <f t="shared" si="171"/>
        <v>#N/A</v>
      </c>
      <c r="BS176" t="e">
        <f t="shared" si="172"/>
        <v>#N/A</v>
      </c>
      <c r="BT176" t="e">
        <f t="shared" si="173"/>
        <v>#N/A</v>
      </c>
      <c r="BU176" t="e">
        <f t="shared" si="174"/>
        <v>#N/A</v>
      </c>
      <c r="BV176" t="e">
        <f t="shared" si="175"/>
        <v>#N/A</v>
      </c>
      <c r="BW176" t="e">
        <f t="shared" si="176"/>
        <v>#N/A</v>
      </c>
      <c r="BX176" t="e">
        <f t="shared" si="177"/>
        <v>#N/A</v>
      </c>
      <c r="BY176" t="e">
        <f t="shared" si="178"/>
        <v>#N/A</v>
      </c>
      <c r="BZ176" t="e">
        <f t="shared" si="179"/>
        <v>#N/A</v>
      </c>
    </row>
    <row r="177" spans="1:78" x14ac:dyDescent="0.3">
      <c r="A177" t="str">
        <f>日行情按到期月份分类!A177</f>
        <v>P93月</v>
      </c>
      <c r="B177" t="str">
        <f>日行情按到期月份分类!B177</f>
        <v>M1903-P-3100</v>
      </c>
      <c r="C177" t="str">
        <f>日行情按到期月份分类!C177</f>
        <v>豆粕期权M1903-P-3100</v>
      </c>
      <c r="D177">
        <f>日行情按到期月份分类!D177</f>
        <v>0</v>
      </c>
      <c r="E177">
        <f>日行情按到期月份分类!E177</f>
        <v>60</v>
      </c>
      <c r="F177">
        <f>日行情按到期月份分类!F177</f>
        <v>0</v>
      </c>
      <c r="G177">
        <f>日行情按到期月份分类!G177</f>
        <v>0</v>
      </c>
      <c r="I177" t="e">
        <f t="shared" si="180"/>
        <v>#N/A</v>
      </c>
      <c r="J177" t="e">
        <f t="shared" si="140"/>
        <v>#N/A</v>
      </c>
      <c r="K177" t="e">
        <f t="shared" si="141"/>
        <v>#N/A</v>
      </c>
      <c r="L177" t="e">
        <f t="shared" si="142"/>
        <v>#N/A</v>
      </c>
      <c r="M177" t="e">
        <f t="shared" si="143"/>
        <v>#N/A</v>
      </c>
      <c r="N177" t="e">
        <f t="shared" si="181"/>
        <v>#N/A</v>
      </c>
      <c r="O177" t="e">
        <f t="shared" si="182"/>
        <v>#N/A</v>
      </c>
      <c r="P177" t="e">
        <f t="shared" si="183"/>
        <v>#N/A</v>
      </c>
      <c r="Q177" t="e">
        <f t="shared" si="184"/>
        <v>#N/A</v>
      </c>
      <c r="R177" t="e">
        <f t="shared" si="185"/>
        <v>#N/A</v>
      </c>
      <c r="S177" t="e">
        <f t="shared" si="144"/>
        <v>#N/A</v>
      </c>
      <c r="T177" t="e">
        <f t="shared" si="145"/>
        <v>#N/A</v>
      </c>
      <c r="U177" t="e">
        <f t="shared" si="186"/>
        <v>#N/A</v>
      </c>
      <c r="V177" t="e">
        <f t="shared" si="187"/>
        <v>#N/A</v>
      </c>
      <c r="W177" t="e">
        <f t="shared" si="188"/>
        <v>#N/A</v>
      </c>
      <c r="X177" t="e">
        <f t="shared" si="189"/>
        <v>#N/A</v>
      </c>
      <c r="Y177" t="e">
        <f t="shared" si="190"/>
        <v>#N/A</v>
      </c>
      <c r="Z177" t="e">
        <f t="shared" si="191"/>
        <v>#N/A</v>
      </c>
      <c r="AA177" t="e">
        <f t="shared" si="192"/>
        <v>#N/A</v>
      </c>
      <c r="AB177" t="e">
        <f t="shared" si="193"/>
        <v>#N/A</v>
      </c>
      <c r="AC177" t="e">
        <f t="shared" si="146"/>
        <v>#N/A</v>
      </c>
      <c r="AD177" t="e">
        <f t="shared" si="147"/>
        <v>#N/A</v>
      </c>
      <c r="AE177" t="e">
        <f t="shared" si="194"/>
        <v>#N/A</v>
      </c>
      <c r="AF177" t="e">
        <f t="shared" si="195"/>
        <v>#N/A</v>
      </c>
      <c r="AG177" t="e">
        <f t="shared" si="196"/>
        <v>#N/A</v>
      </c>
      <c r="AH177" t="e">
        <f t="shared" si="197"/>
        <v>#N/A</v>
      </c>
      <c r="AI177" t="e">
        <f t="shared" si="198"/>
        <v>#N/A</v>
      </c>
      <c r="AJ177" t="e">
        <f t="shared" si="199"/>
        <v>#N/A</v>
      </c>
      <c r="AK177" t="e">
        <f t="shared" si="200"/>
        <v>#N/A</v>
      </c>
      <c r="AL177" t="e">
        <f t="shared" si="201"/>
        <v>#N/A</v>
      </c>
      <c r="AM177" t="e">
        <f t="shared" si="148"/>
        <v>#N/A</v>
      </c>
      <c r="AN177" t="e">
        <f t="shared" si="149"/>
        <v>#N/A</v>
      </c>
      <c r="AO177" t="e">
        <f t="shared" si="202"/>
        <v>#N/A</v>
      </c>
      <c r="AP177" t="e">
        <f t="shared" si="203"/>
        <v>#N/A</v>
      </c>
      <c r="AQ177" t="e">
        <f t="shared" si="204"/>
        <v>#N/A</v>
      </c>
      <c r="AR177" t="str">
        <f t="shared" si="205"/>
        <v>3100</v>
      </c>
      <c r="AS177">
        <f t="shared" si="206"/>
        <v>0</v>
      </c>
      <c r="AT177">
        <f t="shared" si="207"/>
        <v>60</v>
      </c>
      <c r="AU177">
        <f t="shared" si="208"/>
        <v>0</v>
      </c>
      <c r="AV177">
        <f t="shared" si="209"/>
        <v>0</v>
      </c>
      <c r="AW177" t="e">
        <f t="shared" si="150"/>
        <v>#N/A</v>
      </c>
      <c r="AX177" t="e">
        <f t="shared" si="151"/>
        <v>#N/A</v>
      </c>
      <c r="AY177" t="e">
        <f t="shared" si="152"/>
        <v>#N/A</v>
      </c>
      <c r="AZ177" t="e">
        <f t="shared" si="153"/>
        <v>#N/A</v>
      </c>
      <c r="BA177" t="e">
        <f t="shared" si="154"/>
        <v>#N/A</v>
      </c>
      <c r="BB177" t="e">
        <f t="shared" si="155"/>
        <v>#N/A</v>
      </c>
      <c r="BC177" t="e">
        <f t="shared" si="156"/>
        <v>#N/A</v>
      </c>
      <c r="BD177" t="e">
        <f t="shared" si="157"/>
        <v>#N/A</v>
      </c>
      <c r="BE177" t="e">
        <f t="shared" si="158"/>
        <v>#N/A</v>
      </c>
      <c r="BF177" t="e">
        <f t="shared" si="159"/>
        <v>#N/A</v>
      </c>
      <c r="BG177" t="e">
        <f t="shared" si="160"/>
        <v>#N/A</v>
      </c>
      <c r="BH177" t="e">
        <f t="shared" si="161"/>
        <v>#N/A</v>
      </c>
      <c r="BI177" t="e">
        <f t="shared" si="162"/>
        <v>#N/A</v>
      </c>
      <c r="BJ177" t="e">
        <f t="shared" si="163"/>
        <v>#N/A</v>
      </c>
      <c r="BK177" t="e">
        <f t="shared" si="164"/>
        <v>#N/A</v>
      </c>
      <c r="BL177" t="e">
        <f t="shared" si="165"/>
        <v>#N/A</v>
      </c>
      <c r="BM177" t="e">
        <f t="shared" si="166"/>
        <v>#N/A</v>
      </c>
      <c r="BN177" t="e">
        <f t="shared" si="167"/>
        <v>#N/A</v>
      </c>
      <c r="BO177" t="e">
        <f t="shared" si="168"/>
        <v>#N/A</v>
      </c>
      <c r="BP177" t="e">
        <f t="shared" si="169"/>
        <v>#N/A</v>
      </c>
      <c r="BQ177" t="e">
        <f t="shared" si="170"/>
        <v>#N/A</v>
      </c>
      <c r="BR177" t="e">
        <f t="shared" si="171"/>
        <v>#N/A</v>
      </c>
      <c r="BS177" t="e">
        <f t="shared" si="172"/>
        <v>#N/A</v>
      </c>
      <c r="BT177" t="e">
        <f t="shared" si="173"/>
        <v>#N/A</v>
      </c>
      <c r="BU177" t="e">
        <f t="shared" si="174"/>
        <v>#N/A</v>
      </c>
      <c r="BV177" t="e">
        <f t="shared" si="175"/>
        <v>#N/A</v>
      </c>
      <c r="BW177" t="e">
        <f t="shared" si="176"/>
        <v>#N/A</v>
      </c>
      <c r="BX177" t="e">
        <f t="shared" si="177"/>
        <v>#N/A</v>
      </c>
      <c r="BY177" t="e">
        <f t="shared" si="178"/>
        <v>#N/A</v>
      </c>
      <c r="BZ177" t="e">
        <f t="shared" si="179"/>
        <v>#N/A</v>
      </c>
    </row>
    <row r="178" spans="1:78" x14ac:dyDescent="0.3">
      <c r="A178" t="str">
        <f>日行情按到期月份分类!A178</f>
        <v>P93月</v>
      </c>
      <c r="B178" t="str">
        <f>日行情按到期月份分类!B178</f>
        <v>M1903-P-3150</v>
      </c>
      <c r="C178" t="str">
        <f>日行情按到期月份分类!C178</f>
        <v>豆粕期权M1903-P-3150</v>
      </c>
      <c r="D178">
        <f>日行情按到期月份分类!D178</f>
        <v>0</v>
      </c>
      <c r="E178">
        <f>日行情按到期月份分类!E178</f>
        <v>200</v>
      </c>
      <c r="F178">
        <f>日行情按到期月份分类!F178</f>
        <v>0</v>
      </c>
      <c r="G178">
        <f>日行情按到期月份分类!G178</f>
        <v>0</v>
      </c>
      <c r="I178" t="e">
        <f t="shared" si="180"/>
        <v>#N/A</v>
      </c>
      <c r="J178" t="e">
        <f t="shared" si="140"/>
        <v>#N/A</v>
      </c>
      <c r="K178" t="e">
        <f t="shared" si="141"/>
        <v>#N/A</v>
      </c>
      <c r="L178" t="e">
        <f t="shared" si="142"/>
        <v>#N/A</v>
      </c>
      <c r="M178" t="e">
        <f t="shared" si="143"/>
        <v>#N/A</v>
      </c>
      <c r="N178" t="e">
        <f t="shared" si="181"/>
        <v>#N/A</v>
      </c>
      <c r="O178" t="e">
        <f t="shared" si="182"/>
        <v>#N/A</v>
      </c>
      <c r="P178" t="e">
        <f t="shared" si="183"/>
        <v>#N/A</v>
      </c>
      <c r="Q178" t="e">
        <f t="shared" si="184"/>
        <v>#N/A</v>
      </c>
      <c r="R178" t="e">
        <f t="shared" si="185"/>
        <v>#N/A</v>
      </c>
      <c r="S178" t="e">
        <f t="shared" si="144"/>
        <v>#N/A</v>
      </c>
      <c r="T178" t="e">
        <f t="shared" si="145"/>
        <v>#N/A</v>
      </c>
      <c r="U178" t="e">
        <f t="shared" si="186"/>
        <v>#N/A</v>
      </c>
      <c r="V178" t="e">
        <f t="shared" si="187"/>
        <v>#N/A</v>
      </c>
      <c r="W178" t="e">
        <f t="shared" si="188"/>
        <v>#N/A</v>
      </c>
      <c r="X178" t="e">
        <f t="shared" si="189"/>
        <v>#N/A</v>
      </c>
      <c r="Y178" t="e">
        <f t="shared" si="190"/>
        <v>#N/A</v>
      </c>
      <c r="Z178" t="e">
        <f t="shared" si="191"/>
        <v>#N/A</v>
      </c>
      <c r="AA178" t="e">
        <f t="shared" si="192"/>
        <v>#N/A</v>
      </c>
      <c r="AB178" t="e">
        <f t="shared" si="193"/>
        <v>#N/A</v>
      </c>
      <c r="AC178" t="e">
        <f t="shared" si="146"/>
        <v>#N/A</v>
      </c>
      <c r="AD178" t="e">
        <f t="shared" si="147"/>
        <v>#N/A</v>
      </c>
      <c r="AE178" t="e">
        <f t="shared" si="194"/>
        <v>#N/A</v>
      </c>
      <c r="AF178" t="e">
        <f t="shared" si="195"/>
        <v>#N/A</v>
      </c>
      <c r="AG178" t="e">
        <f t="shared" si="196"/>
        <v>#N/A</v>
      </c>
      <c r="AH178" t="e">
        <f t="shared" si="197"/>
        <v>#N/A</v>
      </c>
      <c r="AI178" t="e">
        <f t="shared" si="198"/>
        <v>#N/A</v>
      </c>
      <c r="AJ178" t="e">
        <f t="shared" si="199"/>
        <v>#N/A</v>
      </c>
      <c r="AK178" t="e">
        <f t="shared" si="200"/>
        <v>#N/A</v>
      </c>
      <c r="AL178" t="e">
        <f t="shared" si="201"/>
        <v>#N/A</v>
      </c>
      <c r="AM178" t="e">
        <f t="shared" si="148"/>
        <v>#N/A</v>
      </c>
      <c r="AN178" t="e">
        <f t="shared" si="149"/>
        <v>#N/A</v>
      </c>
      <c r="AO178" t="e">
        <f t="shared" si="202"/>
        <v>#N/A</v>
      </c>
      <c r="AP178" t="e">
        <f t="shared" si="203"/>
        <v>#N/A</v>
      </c>
      <c r="AQ178" t="e">
        <f t="shared" si="204"/>
        <v>#N/A</v>
      </c>
      <c r="AR178" t="str">
        <f t="shared" si="205"/>
        <v>3150</v>
      </c>
      <c r="AS178">
        <f t="shared" si="206"/>
        <v>0</v>
      </c>
      <c r="AT178">
        <f t="shared" si="207"/>
        <v>200</v>
      </c>
      <c r="AU178">
        <f t="shared" si="208"/>
        <v>0</v>
      </c>
      <c r="AV178">
        <f t="shared" si="209"/>
        <v>0</v>
      </c>
      <c r="AW178" t="e">
        <f t="shared" si="150"/>
        <v>#N/A</v>
      </c>
      <c r="AX178" t="e">
        <f t="shared" si="151"/>
        <v>#N/A</v>
      </c>
      <c r="AY178" t="e">
        <f t="shared" si="152"/>
        <v>#N/A</v>
      </c>
      <c r="AZ178" t="e">
        <f t="shared" si="153"/>
        <v>#N/A</v>
      </c>
      <c r="BA178" t="e">
        <f t="shared" si="154"/>
        <v>#N/A</v>
      </c>
      <c r="BB178" t="e">
        <f t="shared" si="155"/>
        <v>#N/A</v>
      </c>
      <c r="BC178" t="e">
        <f t="shared" si="156"/>
        <v>#N/A</v>
      </c>
      <c r="BD178" t="e">
        <f t="shared" si="157"/>
        <v>#N/A</v>
      </c>
      <c r="BE178" t="e">
        <f t="shared" si="158"/>
        <v>#N/A</v>
      </c>
      <c r="BF178" t="e">
        <f t="shared" si="159"/>
        <v>#N/A</v>
      </c>
      <c r="BG178" t="e">
        <f t="shared" si="160"/>
        <v>#N/A</v>
      </c>
      <c r="BH178" t="e">
        <f t="shared" si="161"/>
        <v>#N/A</v>
      </c>
      <c r="BI178" t="e">
        <f t="shared" si="162"/>
        <v>#N/A</v>
      </c>
      <c r="BJ178" t="e">
        <f t="shared" si="163"/>
        <v>#N/A</v>
      </c>
      <c r="BK178" t="e">
        <f t="shared" si="164"/>
        <v>#N/A</v>
      </c>
      <c r="BL178" t="e">
        <f t="shared" si="165"/>
        <v>#N/A</v>
      </c>
      <c r="BM178" t="e">
        <f t="shared" si="166"/>
        <v>#N/A</v>
      </c>
      <c r="BN178" t="e">
        <f t="shared" si="167"/>
        <v>#N/A</v>
      </c>
      <c r="BO178" t="e">
        <f t="shared" si="168"/>
        <v>#N/A</v>
      </c>
      <c r="BP178" t="e">
        <f t="shared" si="169"/>
        <v>#N/A</v>
      </c>
      <c r="BQ178" t="e">
        <f t="shared" si="170"/>
        <v>#N/A</v>
      </c>
      <c r="BR178" t="e">
        <f t="shared" si="171"/>
        <v>#N/A</v>
      </c>
      <c r="BS178" t="e">
        <f t="shared" si="172"/>
        <v>#N/A</v>
      </c>
      <c r="BT178" t="e">
        <f t="shared" si="173"/>
        <v>#N/A</v>
      </c>
      <c r="BU178" t="e">
        <f t="shared" si="174"/>
        <v>#N/A</v>
      </c>
      <c r="BV178" t="e">
        <f t="shared" si="175"/>
        <v>#N/A</v>
      </c>
      <c r="BW178" t="e">
        <f t="shared" si="176"/>
        <v>#N/A</v>
      </c>
      <c r="BX178" t="e">
        <f t="shared" si="177"/>
        <v>#N/A</v>
      </c>
      <c r="BY178" t="e">
        <f t="shared" si="178"/>
        <v>#N/A</v>
      </c>
      <c r="BZ178" t="e">
        <f t="shared" si="179"/>
        <v>#N/A</v>
      </c>
    </row>
    <row r="179" spans="1:78" x14ac:dyDescent="0.3">
      <c r="A179" t="str">
        <f>日行情按到期月份分类!A179</f>
        <v>P93月</v>
      </c>
      <c r="B179" t="str">
        <f>日行情按到期月份分类!B179</f>
        <v>M1903-P-3200</v>
      </c>
      <c r="C179" t="str">
        <f>日行情按到期月份分类!C179</f>
        <v>豆粕期权M1903-P-3200</v>
      </c>
      <c r="D179">
        <f>日行情按到期月份分类!D179</f>
        <v>0</v>
      </c>
      <c r="E179">
        <f>日行情按到期月份分类!E179</f>
        <v>42</v>
      </c>
      <c r="F179">
        <f>日行情按到期月份分类!F179</f>
        <v>0</v>
      </c>
      <c r="G179">
        <f>日行情按到期月份分类!G179</f>
        <v>0</v>
      </c>
      <c r="I179" t="e">
        <f t="shared" si="180"/>
        <v>#N/A</v>
      </c>
      <c r="J179" t="e">
        <f t="shared" si="140"/>
        <v>#N/A</v>
      </c>
      <c r="K179" t="e">
        <f t="shared" si="141"/>
        <v>#N/A</v>
      </c>
      <c r="L179" t="e">
        <f t="shared" si="142"/>
        <v>#N/A</v>
      </c>
      <c r="M179" t="e">
        <f t="shared" si="143"/>
        <v>#N/A</v>
      </c>
      <c r="N179" t="e">
        <f t="shared" si="181"/>
        <v>#N/A</v>
      </c>
      <c r="O179" t="e">
        <f t="shared" si="182"/>
        <v>#N/A</v>
      </c>
      <c r="P179" t="e">
        <f t="shared" si="183"/>
        <v>#N/A</v>
      </c>
      <c r="Q179" t="e">
        <f t="shared" si="184"/>
        <v>#N/A</v>
      </c>
      <c r="R179" t="e">
        <f t="shared" si="185"/>
        <v>#N/A</v>
      </c>
      <c r="S179" t="e">
        <f t="shared" si="144"/>
        <v>#N/A</v>
      </c>
      <c r="T179" t="e">
        <f t="shared" si="145"/>
        <v>#N/A</v>
      </c>
      <c r="U179" t="e">
        <f t="shared" si="186"/>
        <v>#N/A</v>
      </c>
      <c r="V179" t="e">
        <f t="shared" si="187"/>
        <v>#N/A</v>
      </c>
      <c r="W179" t="e">
        <f t="shared" si="188"/>
        <v>#N/A</v>
      </c>
      <c r="X179" t="e">
        <f t="shared" si="189"/>
        <v>#N/A</v>
      </c>
      <c r="Y179" t="e">
        <f t="shared" si="190"/>
        <v>#N/A</v>
      </c>
      <c r="Z179" t="e">
        <f t="shared" si="191"/>
        <v>#N/A</v>
      </c>
      <c r="AA179" t="e">
        <f t="shared" si="192"/>
        <v>#N/A</v>
      </c>
      <c r="AB179" t="e">
        <f t="shared" si="193"/>
        <v>#N/A</v>
      </c>
      <c r="AC179" t="e">
        <f t="shared" si="146"/>
        <v>#N/A</v>
      </c>
      <c r="AD179" t="e">
        <f t="shared" si="147"/>
        <v>#N/A</v>
      </c>
      <c r="AE179" t="e">
        <f t="shared" si="194"/>
        <v>#N/A</v>
      </c>
      <c r="AF179" t="e">
        <f t="shared" si="195"/>
        <v>#N/A</v>
      </c>
      <c r="AG179" t="e">
        <f t="shared" si="196"/>
        <v>#N/A</v>
      </c>
      <c r="AH179" t="e">
        <f t="shared" si="197"/>
        <v>#N/A</v>
      </c>
      <c r="AI179" t="e">
        <f t="shared" si="198"/>
        <v>#N/A</v>
      </c>
      <c r="AJ179" t="e">
        <f t="shared" si="199"/>
        <v>#N/A</v>
      </c>
      <c r="AK179" t="e">
        <f t="shared" si="200"/>
        <v>#N/A</v>
      </c>
      <c r="AL179" t="e">
        <f t="shared" si="201"/>
        <v>#N/A</v>
      </c>
      <c r="AM179" t="e">
        <f t="shared" si="148"/>
        <v>#N/A</v>
      </c>
      <c r="AN179" t="e">
        <f t="shared" si="149"/>
        <v>#N/A</v>
      </c>
      <c r="AO179" t="e">
        <f t="shared" si="202"/>
        <v>#N/A</v>
      </c>
      <c r="AP179" t="e">
        <f t="shared" si="203"/>
        <v>#N/A</v>
      </c>
      <c r="AQ179" t="e">
        <f t="shared" si="204"/>
        <v>#N/A</v>
      </c>
      <c r="AR179" t="str">
        <f t="shared" si="205"/>
        <v>3200</v>
      </c>
      <c r="AS179">
        <f t="shared" si="206"/>
        <v>0</v>
      </c>
      <c r="AT179">
        <f t="shared" si="207"/>
        <v>42</v>
      </c>
      <c r="AU179">
        <f t="shared" si="208"/>
        <v>0</v>
      </c>
      <c r="AV179">
        <f t="shared" si="209"/>
        <v>0</v>
      </c>
      <c r="AW179" t="e">
        <f t="shared" si="150"/>
        <v>#N/A</v>
      </c>
      <c r="AX179" t="e">
        <f t="shared" si="151"/>
        <v>#N/A</v>
      </c>
      <c r="AY179" t="e">
        <f t="shared" si="152"/>
        <v>#N/A</v>
      </c>
      <c r="AZ179" t="e">
        <f t="shared" si="153"/>
        <v>#N/A</v>
      </c>
      <c r="BA179" t="e">
        <f t="shared" si="154"/>
        <v>#N/A</v>
      </c>
      <c r="BB179" t="e">
        <f t="shared" si="155"/>
        <v>#N/A</v>
      </c>
      <c r="BC179" t="e">
        <f t="shared" si="156"/>
        <v>#N/A</v>
      </c>
      <c r="BD179" t="e">
        <f t="shared" si="157"/>
        <v>#N/A</v>
      </c>
      <c r="BE179" t="e">
        <f t="shared" si="158"/>
        <v>#N/A</v>
      </c>
      <c r="BF179" t="e">
        <f t="shared" si="159"/>
        <v>#N/A</v>
      </c>
      <c r="BG179" t="e">
        <f t="shared" si="160"/>
        <v>#N/A</v>
      </c>
      <c r="BH179" t="e">
        <f t="shared" si="161"/>
        <v>#N/A</v>
      </c>
      <c r="BI179" t="e">
        <f t="shared" si="162"/>
        <v>#N/A</v>
      </c>
      <c r="BJ179" t="e">
        <f t="shared" si="163"/>
        <v>#N/A</v>
      </c>
      <c r="BK179" t="e">
        <f t="shared" si="164"/>
        <v>#N/A</v>
      </c>
      <c r="BL179" t="e">
        <f t="shared" si="165"/>
        <v>#N/A</v>
      </c>
      <c r="BM179" t="e">
        <f t="shared" si="166"/>
        <v>#N/A</v>
      </c>
      <c r="BN179" t="e">
        <f t="shared" si="167"/>
        <v>#N/A</v>
      </c>
      <c r="BO179" t="e">
        <f t="shared" si="168"/>
        <v>#N/A</v>
      </c>
      <c r="BP179" t="e">
        <f t="shared" si="169"/>
        <v>#N/A</v>
      </c>
      <c r="BQ179" t="e">
        <f t="shared" si="170"/>
        <v>#N/A</v>
      </c>
      <c r="BR179" t="e">
        <f t="shared" si="171"/>
        <v>#N/A</v>
      </c>
      <c r="BS179" t="e">
        <f t="shared" si="172"/>
        <v>#N/A</v>
      </c>
      <c r="BT179" t="e">
        <f t="shared" si="173"/>
        <v>#N/A</v>
      </c>
      <c r="BU179" t="e">
        <f t="shared" si="174"/>
        <v>#N/A</v>
      </c>
      <c r="BV179" t="e">
        <f t="shared" si="175"/>
        <v>#N/A</v>
      </c>
      <c r="BW179" t="e">
        <f t="shared" si="176"/>
        <v>#N/A</v>
      </c>
      <c r="BX179" t="e">
        <f t="shared" si="177"/>
        <v>#N/A</v>
      </c>
      <c r="BY179" t="e">
        <f t="shared" si="178"/>
        <v>#N/A</v>
      </c>
      <c r="BZ179" t="e">
        <f t="shared" si="179"/>
        <v>#N/A</v>
      </c>
    </row>
    <row r="180" spans="1:78" x14ac:dyDescent="0.3">
      <c r="A180" t="str">
        <f>日行情按到期月份分类!A180</f>
        <v>P93月</v>
      </c>
      <c r="B180" t="str">
        <f>日行情按到期月份分类!B180</f>
        <v>M1903-P-3250</v>
      </c>
      <c r="C180" t="str">
        <f>日行情按到期月份分类!C180</f>
        <v>豆粕期权M1903-P-3250</v>
      </c>
      <c r="D180">
        <f>日行情按到期月份分类!D180</f>
        <v>0</v>
      </c>
      <c r="E180">
        <f>日行情按到期月份分类!E180</f>
        <v>56</v>
      </c>
      <c r="F180">
        <f>日行情按到期月份分类!F180</f>
        <v>0</v>
      </c>
      <c r="G180">
        <f>日行情按到期月份分类!G180</f>
        <v>0</v>
      </c>
      <c r="I180" t="e">
        <f t="shared" si="180"/>
        <v>#N/A</v>
      </c>
      <c r="J180" t="e">
        <f t="shared" si="140"/>
        <v>#N/A</v>
      </c>
      <c r="K180" t="e">
        <f t="shared" si="141"/>
        <v>#N/A</v>
      </c>
      <c r="L180" t="e">
        <f t="shared" si="142"/>
        <v>#N/A</v>
      </c>
      <c r="M180" t="e">
        <f t="shared" si="143"/>
        <v>#N/A</v>
      </c>
      <c r="N180" t="e">
        <f t="shared" si="181"/>
        <v>#N/A</v>
      </c>
      <c r="O180" t="e">
        <f t="shared" si="182"/>
        <v>#N/A</v>
      </c>
      <c r="P180" t="e">
        <f t="shared" si="183"/>
        <v>#N/A</v>
      </c>
      <c r="Q180" t="e">
        <f t="shared" si="184"/>
        <v>#N/A</v>
      </c>
      <c r="R180" t="e">
        <f t="shared" si="185"/>
        <v>#N/A</v>
      </c>
      <c r="S180" t="e">
        <f t="shared" si="144"/>
        <v>#N/A</v>
      </c>
      <c r="T180" t="e">
        <f t="shared" si="145"/>
        <v>#N/A</v>
      </c>
      <c r="U180" t="e">
        <f t="shared" si="186"/>
        <v>#N/A</v>
      </c>
      <c r="V180" t="e">
        <f t="shared" si="187"/>
        <v>#N/A</v>
      </c>
      <c r="W180" t="e">
        <f t="shared" si="188"/>
        <v>#N/A</v>
      </c>
      <c r="X180" t="e">
        <f t="shared" si="189"/>
        <v>#N/A</v>
      </c>
      <c r="Y180" t="e">
        <f t="shared" si="190"/>
        <v>#N/A</v>
      </c>
      <c r="Z180" t="e">
        <f t="shared" si="191"/>
        <v>#N/A</v>
      </c>
      <c r="AA180" t="e">
        <f t="shared" si="192"/>
        <v>#N/A</v>
      </c>
      <c r="AB180" t="e">
        <f t="shared" si="193"/>
        <v>#N/A</v>
      </c>
      <c r="AC180" t="e">
        <f t="shared" si="146"/>
        <v>#N/A</v>
      </c>
      <c r="AD180" t="e">
        <f t="shared" si="147"/>
        <v>#N/A</v>
      </c>
      <c r="AE180" t="e">
        <f t="shared" si="194"/>
        <v>#N/A</v>
      </c>
      <c r="AF180" t="e">
        <f t="shared" si="195"/>
        <v>#N/A</v>
      </c>
      <c r="AG180" t="e">
        <f t="shared" si="196"/>
        <v>#N/A</v>
      </c>
      <c r="AH180" t="e">
        <f t="shared" si="197"/>
        <v>#N/A</v>
      </c>
      <c r="AI180" t="e">
        <f t="shared" si="198"/>
        <v>#N/A</v>
      </c>
      <c r="AJ180" t="e">
        <f t="shared" si="199"/>
        <v>#N/A</v>
      </c>
      <c r="AK180" t="e">
        <f t="shared" si="200"/>
        <v>#N/A</v>
      </c>
      <c r="AL180" t="e">
        <f t="shared" si="201"/>
        <v>#N/A</v>
      </c>
      <c r="AM180" t="e">
        <f t="shared" si="148"/>
        <v>#N/A</v>
      </c>
      <c r="AN180" t="e">
        <f t="shared" si="149"/>
        <v>#N/A</v>
      </c>
      <c r="AO180" t="e">
        <f t="shared" si="202"/>
        <v>#N/A</v>
      </c>
      <c r="AP180" t="e">
        <f t="shared" si="203"/>
        <v>#N/A</v>
      </c>
      <c r="AQ180" t="e">
        <f t="shared" si="204"/>
        <v>#N/A</v>
      </c>
      <c r="AR180" t="str">
        <f t="shared" si="205"/>
        <v>3250</v>
      </c>
      <c r="AS180">
        <f t="shared" si="206"/>
        <v>0</v>
      </c>
      <c r="AT180">
        <f t="shared" si="207"/>
        <v>56</v>
      </c>
      <c r="AU180">
        <f t="shared" si="208"/>
        <v>0</v>
      </c>
      <c r="AV180">
        <f t="shared" si="209"/>
        <v>0</v>
      </c>
      <c r="AW180" t="e">
        <f t="shared" si="150"/>
        <v>#N/A</v>
      </c>
      <c r="AX180" t="e">
        <f t="shared" si="151"/>
        <v>#N/A</v>
      </c>
      <c r="AY180" t="e">
        <f t="shared" si="152"/>
        <v>#N/A</v>
      </c>
      <c r="AZ180" t="e">
        <f t="shared" si="153"/>
        <v>#N/A</v>
      </c>
      <c r="BA180" t="e">
        <f t="shared" si="154"/>
        <v>#N/A</v>
      </c>
      <c r="BB180" t="e">
        <f t="shared" si="155"/>
        <v>#N/A</v>
      </c>
      <c r="BC180" t="e">
        <f t="shared" si="156"/>
        <v>#N/A</v>
      </c>
      <c r="BD180" t="e">
        <f t="shared" si="157"/>
        <v>#N/A</v>
      </c>
      <c r="BE180" t="e">
        <f t="shared" si="158"/>
        <v>#N/A</v>
      </c>
      <c r="BF180" t="e">
        <f t="shared" si="159"/>
        <v>#N/A</v>
      </c>
      <c r="BG180" t="e">
        <f t="shared" si="160"/>
        <v>#N/A</v>
      </c>
      <c r="BH180" t="e">
        <f t="shared" si="161"/>
        <v>#N/A</v>
      </c>
      <c r="BI180" t="e">
        <f t="shared" si="162"/>
        <v>#N/A</v>
      </c>
      <c r="BJ180" t="e">
        <f t="shared" si="163"/>
        <v>#N/A</v>
      </c>
      <c r="BK180" t="e">
        <f t="shared" si="164"/>
        <v>#N/A</v>
      </c>
      <c r="BL180" t="e">
        <f t="shared" si="165"/>
        <v>#N/A</v>
      </c>
      <c r="BM180" t="e">
        <f t="shared" si="166"/>
        <v>#N/A</v>
      </c>
      <c r="BN180" t="e">
        <f t="shared" si="167"/>
        <v>#N/A</v>
      </c>
      <c r="BO180" t="e">
        <f t="shared" si="168"/>
        <v>#N/A</v>
      </c>
      <c r="BP180" t="e">
        <f t="shared" si="169"/>
        <v>#N/A</v>
      </c>
      <c r="BQ180" t="e">
        <f t="shared" si="170"/>
        <v>#N/A</v>
      </c>
      <c r="BR180" t="e">
        <f t="shared" si="171"/>
        <v>#N/A</v>
      </c>
      <c r="BS180" t="e">
        <f t="shared" si="172"/>
        <v>#N/A</v>
      </c>
      <c r="BT180" t="e">
        <f t="shared" si="173"/>
        <v>#N/A</v>
      </c>
      <c r="BU180" t="e">
        <f t="shared" si="174"/>
        <v>#N/A</v>
      </c>
      <c r="BV180" t="e">
        <f t="shared" si="175"/>
        <v>#N/A</v>
      </c>
      <c r="BW180" t="e">
        <f t="shared" si="176"/>
        <v>#N/A</v>
      </c>
      <c r="BX180" t="e">
        <f t="shared" si="177"/>
        <v>#N/A</v>
      </c>
      <c r="BY180" t="e">
        <f t="shared" si="178"/>
        <v>#N/A</v>
      </c>
      <c r="BZ180" t="e">
        <f t="shared" si="179"/>
        <v>#N/A</v>
      </c>
    </row>
    <row r="181" spans="1:78" x14ac:dyDescent="0.3">
      <c r="A181" t="str">
        <f>日行情按到期月份分类!A181</f>
        <v>P93月</v>
      </c>
      <c r="B181" t="str">
        <f>日行情按到期月份分类!B181</f>
        <v>M1903-P-3300</v>
      </c>
      <c r="C181" t="str">
        <f>日行情按到期月份分类!C181</f>
        <v>豆粕期权M1903-P-3300</v>
      </c>
      <c r="D181">
        <f>日行情按到期月份分类!D181</f>
        <v>0</v>
      </c>
      <c r="E181">
        <f>日行情按到期月份分类!E181</f>
        <v>20</v>
      </c>
      <c r="F181">
        <f>日行情按到期月份分类!F181</f>
        <v>0</v>
      </c>
      <c r="G181">
        <f>日行情按到期月份分类!G181</f>
        <v>0</v>
      </c>
      <c r="I181" t="e">
        <f t="shared" si="180"/>
        <v>#N/A</v>
      </c>
      <c r="J181" t="e">
        <f t="shared" si="140"/>
        <v>#N/A</v>
      </c>
      <c r="K181" t="e">
        <f t="shared" si="141"/>
        <v>#N/A</v>
      </c>
      <c r="L181" t="e">
        <f t="shared" si="142"/>
        <v>#N/A</v>
      </c>
      <c r="M181" t="e">
        <f t="shared" si="143"/>
        <v>#N/A</v>
      </c>
      <c r="N181" t="e">
        <f t="shared" si="181"/>
        <v>#N/A</v>
      </c>
      <c r="O181" t="e">
        <f t="shared" si="182"/>
        <v>#N/A</v>
      </c>
      <c r="P181" t="e">
        <f t="shared" si="183"/>
        <v>#N/A</v>
      </c>
      <c r="Q181" t="e">
        <f t="shared" si="184"/>
        <v>#N/A</v>
      </c>
      <c r="R181" t="e">
        <f t="shared" si="185"/>
        <v>#N/A</v>
      </c>
      <c r="S181" t="e">
        <f t="shared" si="144"/>
        <v>#N/A</v>
      </c>
      <c r="T181" t="e">
        <f t="shared" si="145"/>
        <v>#N/A</v>
      </c>
      <c r="U181" t="e">
        <f t="shared" si="186"/>
        <v>#N/A</v>
      </c>
      <c r="V181" t="e">
        <f t="shared" si="187"/>
        <v>#N/A</v>
      </c>
      <c r="W181" t="e">
        <f t="shared" si="188"/>
        <v>#N/A</v>
      </c>
      <c r="X181" t="e">
        <f t="shared" si="189"/>
        <v>#N/A</v>
      </c>
      <c r="Y181" t="e">
        <f t="shared" si="190"/>
        <v>#N/A</v>
      </c>
      <c r="Z181" t="e">
        <f t="shared" si="191"/>
        <v>#N/A</v>
      </c>
      <c r="AA181" t="e">
        <f t="shared" si="192"/>
        <v>#N/A</v>
      </c>
      <c r="AB181" t="e">
        <f t="shared" si="193"/>
        <v>#N/A</v>
      </c>
      <c r="AC181" t="e">
        <f t="shared" si="146"/>
        <v>#N/A</v>
      </c>
      <c r="AD181" t="e">
        <f t="shared" si="147"/>
        <v>#N/A</v>
      </c>
      <c r="AE181" t="e">
        <f t="shared" si="194"/>
        <v>#N/A</v>
      </c>
      <c r="AF181" t="e">
        <f t="shared" si="195"/>
        <v>#N/A</v>
      </c>
      <c r="AG181" t="e">
        <f t="shared" si="196"/>
        <v>#N/A</v>
      </c>
      <c r="AH181" t="e">
        <f t="shared" si="197"/>
        <v>#N/A</v>
      </c>
      <c r="AI181" t="e">
        <f t="shared" si="198"/>
        <v>#N/A</v>
      </c>
      <c r="AJ181" t="e">
        <f t="shared" si="199"/>
        <v>#N/A</v>
      </c>
      <c r="AK181" t="e">
        <f t="shared" si="200"/>
        <v>#N/A</v>
      </c>
      <c r="AL181" t="e">
        <f t="shared" si="201"/>
        <v>#N/A</v>
      </c>
      <c r="AM181" t="e">
        <f t="shared" si="148"/>
        <v>#N/A</v>
      </c>
      <c r="AN181" t="e">
        <f t="shared" si="149"/>
        <v>#N/A</v>
      </c>
      <c r="AO181" t="e">
        <f t="shared" si="202"/>
        <v>#N/A</v>
      </c>
      <c r="AP181" t="e">
        <f t="shared" si="203"/>
        <v>#N/A</v>
      </c>
      <c r="AQ181" t="e">
        <f t="shared" si="204"/>
        <v>#N/A</v>
      </c>
      <c r="AR181" t="str">
        <f t="shared" si="205"/>
        <v>3300</v>
      </c>
      <c r="AS181">
        <f t="shared" si="206"/>
        <v>0</v>
      </c>
      <c r="AT181">
        <f t="shared" si="207"/>
        <v>20</v>
      </c>
      <c r="AU181">
        <f t="shared" si="208"/>
        <v>0</v>
      </c>
      <c r="AV181">
        <f t="shared" si="209"/>
        <v>0</v>
      </c>
      <c r="AW181" t="e">
        <f t="shared" si="150"/>
        <v>#N/A</v>
      </c>
      <c r="AX181" t="e">
        <f t="shared" si="151"/>
        <v>#N/A</v>
      </c>
      <c r="AY181" t="e">
        <f t="shared" si="152"/>
        <v>#N/A</v>
      </c>
      <c r="AZ181" t="e">
        <f t="shared" si="153"/>
        <v>#N/A</v>
      </c>
      <c r="BA181" t="e">
        <f t="shared" si="154"/>
        <v>#N/A</v>
      </c>
      <c r="BB181" t="e">
        <f t="shared" si="155"/>
        <v>#N/A</v>
      </c>
      <c r="BC181" t="e">
        <f t="shared" si="156"/>
        <v>#N/A</v>
      </c>
      <c r="BD181" t="e">
        <f t="shared" si="157"/>
        <v>#N/A</v>
      </c>
      <c r="BE181" t="e">
        <f t="shared" si="158"/>
        <v>#N/A</v>
      </c>
      <c r="BF181" t="e">
        <f t="shared" si="159"/>
        <v>#N/A</v>
      </c>
      <c r="BG181" t="e">
        <f t="shared" si="160"/>
        <v>#N/A</v>
      </c>
      <c r="BH181" t="e">
        <f t="shared" si="161"/>
        <v>#N/A</v>
      </c>
      <c r="BI181" t="e">
        <f t="shared" si="162"/>
        <v>#N/A</v>
      </c>
      <c r="BJ181" t="e">
        <f t="shared" si="163"/>
        <v>#N/A</v>
      </c>
      <c r="BK181" t="e">
        <f t="shared" si="164"/>
        <v>#N/A</v>
      </c>
      <c r="BL181" t="e">
        <f t="shared" si="165"/>
        <v>#N/A</v>
      </c>
      <c r="BM181" t="e">
        <f t="shared" si="166"/>
        <v>#N/A</v>
      </c>
      <c r="BN181" t="e">
        <f t="shared" si="167"/>
        <v>#N/A</v>
      </c>
      <c r="BO181" t="e">
        <f t="shared" si="168"/>
        <v>#N/A</v>
      </c>
      <c r="BP181" t="e">
        <f t="shared" si="169"/>
        <v>#N/A</v>
      </c>
      <c r="BQ181" t="e">
        <f t="shared" si="170"/>
        <v>#N/A</v>
      </c>
      <c r="BR181" t="e">
        <f t="shared" si="171"/>
        <v>#N/A</v>
      </c>
      <c r="BS181" t="e">
        <f t="shared" si="172"/>
        <v>#N/A</v>
      </c>
      <c r="BT181" t="e">
        <f t="shared" si="173"/>
        <v>#N/A</v>
      </c>
      <c r="BU181" t="e">
        <f t="shared" si="174"/>
        <v>#N/A</v>
      </c>
      <c r="BV181" t="e">
        <f t="shared" si="175"/>
        <v>#N/A</v>
      </c>
      <c r="BW181" t="e">
        <f t="shared" si="176"/>
        <v>#N/A</v>
      </c>
      <c r="BX181" t="e">
        <f t="shared" si="177"/>
        <v>#N/A</v>
      </c>
      <c r="BY181" t="e">
        <f t="shared" si="178"/>
        <v>#N/A</v>
      </c>
      <c r="BZ181" t="e">
        <f t="shared" si="179"/>
        <v>#N/A</v>
      </c>
    </row>
    <row r="182" spans="1:78" x14ac:dyDescent="0.3">
      <c r="A182" t="str">
        <f>日行情按到期月份分类!A182</f>
        <v>P93月</v>
      </c>
      <c r="B182" t="str">
        <f>日行情按到期月份分类!B182</f>
        <v>M1903-P-3350</v>
      </c>
      <c r="C182" t="str">
        <f>日行情按到期月份分类!C182</f>
        <v>豆粕期权M1903-P-3350</v>
      </c>
      <c r="D182">
        <f>日行情按到期月份分类!D182</f>
        <v>0</v>
      </c>
      <c r="E182">
        <f>日行情按到期月份分类!E182</f>
        <v>4</v>
      </c>
      <c r="F182">
        <f>日行情按到期月份分类!F182</f>
        <v>0</v>
      </c>
      <c r="G182">
        <f>日行情按到期月份分类!G182</f>
        <v>0</v>
      </c>
      <c r="I182" t="e">
        <f t="shared" si="180"/>
        <v>#N/A</v>
      </c>
      <c r="J182" t="e">
        <f t="shared" si="140"/>
        <v>#N/A</v>
      </c>
      <c r="K182" t="e">
        <f t="shared" si="141"/>
        <v>#N/A</v>
      </c>
      <c r="L182" t="e">
        <f t="shared" si="142"/>
        <v>#N/A</v>
      </c>
      <c r="M182" t="e">
        <f t="shared" si="143"/>
        <v>#N/A</v>
      </c>
      <c r="N182" t="e">
        <f t="shared" si="181"/>
        <v>#N/A</v>
      </c>
      <c r="O182" t="e">
        <f t="shared" si="182"/>
        <v>#N/A</v>
      </c>
      <c r="P182" t="e">
        <f t="shared" si="183"/>
        <v>#N/A</v>
      </c>
      <c r="Q182" t="e">
        <f t="shared" si="184"/>
        <v>#N/A</v>
      </c>
      <c r="R182" t="e">
        <f t="shared" si="185"/>
        <v>#N/A</v>
      </c>
      <c r="S182" t="e">
        <f t="shared" si="144"/>
        <v>#N/A</v>
      </c>
      <c r="T182" t="e">
        <f t="shared" si="145"/>
        <v>#N/A</v>
      </c>
      <c r="U182" t="e">
        <f t="shared" si="186"/>
        <v>#N/A</v>
      </c>
      <c r="V182" t="e">
        <f t="shared" si="187"/>
        <v>#N/A</v>
      </c>
      <c r="W182" t="e">
        <f t="shared" si="188"/>
        <v>#N/A</v>
      </c>
      <c r="X182" t="e">
        <f t="shared" si="189"/>
        <v>#N/A</v>
      </c>
      <c r="Y182" t="e">
        <f t="shared" si="190"/>
        <v>#N/A</v>
      </c>
      <c r="Z182" t="e">
        <f t="shared" si="191"/>
        <v>#N/A</v>
      </c>
      <c r="AA182" t="e">
        <f t="shared" si="192"/>
        <v>#N/A</v>
      </c>
      <c r="AB182" t="e">
        <f t="shared" si="193"/>
        <v>#N/A</v>
      </c>
      <c r="AC182" t="e">
        <f t="shared" si="146"/>
        <v>#N/A</v>
      </c>
      <c r="AD182" t="e">
        <f t="shared" si="147"/>
        <v>#N/A</v>
      </c>
      <c r="AE182" t="e">
        <f t="shared" si="194"/>
        <v>#N/A</v>
      </c>
      <c r="AF182" t="e">
        <f t="shared" si="195"/>
        <v>#N/A</v>
      </c>
      <c r="AG182" t="e">
        <f t="shared" si="196"/>
        <v>#N/A</v>
      </c>
      <c r="AH182" t="e">
        <f t="shared" si="197"/>
        <v>#N/A</v>
      </c>
      <c r="AI182" t="e">
        <f t="shared" si="198"/>
        <v>#N/A</v>
      </c>
      <c r="AJ182" t="e">
        <f t="shared" si="199"/>
        <v>#N/A</v>
      </c>
      <c r="AK182" t="e">
        <f t="shared" si="200"/>
        <v>#N/A</v>
      </c>
      <c r="AL182" t="e">
        <f t="shared" si="201"/>
        <v>#N/A</v>
      </c>
      <c r="AM182" t="e">
        <f t="shared" si="148"/>
        <v>#N/A</v>
      </c>
      <c r="AN182" t="e">
        <f t="shared" si="149"/>
        <v>#N/A</v>
      </c>
      <c r="AO182" t="e">
        <f t="shared" si="202"/>
        <v>#N/A</v>
      </c>
      <c r="AP182" t="e">
        <f t="shared" si="203"/>
        <v>#N/A</v>
      </c>
      <c r="AQ182" t="e">
        <f t="shared" si="204"/>
        <v>#N/A</v>
      </c>
      <c r="AR182" t="str">
        <f t="shared" si="205"/>
        <v>3350</v>
      </c>
      <c r="AS182">
        <f t="shared" si="206"/>
        <v>0</v>
      </c>
      <c r="AT182">
        <f t="shared" si="207"/>
        <v>4</v>
      </c>
      <c r="AU182">
        <f t="shared" si="208"/>
        <v>0</v>
      </c>
      <c r="AV182">
        <f t="shared" si="209"/>
        <v>0</v>
      </c>
      <c r="AW182" t="e">
        <f t="shared" si="150"/>
        <v>#N/A</v>
      </c>
      <c r="AX182" t="e">
        <f t="shared" si="151"/>
        <v>#N/A</v>
      </c>
      <c r="AY182" t="e">
        <f t="shared" si="152"/>
        <v>#N/A</v>
      </c>
      <c r="AZ182" t="e">
        <f t="shared" si="153"/>
        <v>#N/A</v>
      </c>
      <c r="BA182" t="e">
        <f t="shared" si="154"/>
        <v>#N/A</v>
      </c>
      <c r="BB182" t="e">
        <f t="shared" si="155"/>
        <v>#N/A</v>
      </c>
      <c r="BC182" t="e">
        <f t="shared" si="156"/>
        <v>#N/A</v>
      </c>
      <c r="BD182" t="e">
        <f t="shared" si="157"/>
        <v>#N/A</v>
      </c>
      <c r="BE182" t="e">
        <f t="shared" si="158"/>
        <v>#N/A</v>
      </c>
      <c r="BF182" t="e">
        <f t="shared" si="159"/>
        <v>#N/A</v>
      </c>
      <c r="BG182" t="e">
        <f t="shared" si="160"/>
        <v>#N/A</v>
      </c>
      <c r="BH182" t="e">
        <f t="shared" si="161"/>
        <v>#N/A</v>
      </c>
      <c r="BI182" t="e">
        <f t="shared" si="162"/>
        <v>#N/A</v>
      </c>
      <c r="BJ182" t="e">
        <f t="shared" si="163"/>
        <v>#N/A</v>
      </c>
      <c r="BK182" t="e">
        <f t="shared" si="164"/>
        <v>#N/A</v>
      </c>
      <c r="BL182" t="e">
        <f t="shared" si="165"/>
        <v>#N/A</v>
      </c>
      <c r="BM182" t="e">
        <f t="shared" si="166"/>
        <v>#N/A</v>
      </c>
      <c r="BN182" t="e">
        <f t="shared" si="167"/>
        <v>#N/A</v>
      </c>
      <c r="BO182" t="e">
        <f t="shared" si="168"/>
        <v>#N/A</v>
      </c>
      <c r="BP182" t="e">
        <f t="shared" si="169"/>
        <v>#N/A</v>
      </c>
      <c r="BQ182" t="e">
        <f t="shared" si="170"/>
        <v>#N/A</v>
      </c>
      <c r="BR182" t="e">
        <f t="shared" si="171"/>
        <v>#N/A</v>
      </c>
      <c r="BS182" t="e">
        <f t="shared" si="172"/>
        <v>#N/A</v>
      </c>
      <c r="BT182" t="e">
        <f t="shared" si="173"/>
        <v>#N/A</v>
      </c>
      <c r="BU182" t="e">
        <f t="shared" si="174"/>
        <v>#N/A</v>
      </c>
      <c r="BV182" t="e">
        <f t="shared" si="175"/>
        <v>#N/A</v>
      </c>
      <c r="BW182" t="e">
        <f t="shared" si="176"/>
        <v>#N/A</v>
      </c>
      <c r="BX182" t="e">
        <f t="shared" si="177"/>
        <v>#N/A</v>
      </c>
      <c r="BY182" t="e">
        <f t="shared" si="178"/>
        <v>#N/A</v>
      </c>
      <c r="BZ182" t="e">
        <f t="shared" si="179"/>
        <v>#N/A</v>
      </c>
    </row>
    <row r="183" spans="1:78" x14ac:dyDescent="0.3">
      <c r="A183" t="str">
        <f>日行情按到期月份分类!A183</f>
        <v>P93月</v>
      </c>
      <c r="B183" t="str">
        <f>日行情按到期月份分类!B183</f>
        <v>M1903-P-3400</v>
      </c>
      <c r="C183" t="str">
        <f>日行情按到期月份分类!C183</f>
        <v>豆粕期权M1903-P-3400</v>
      </c>
      <c r="D183">
        <f>日行情按到期月份分类!D183</f>
        <v>0</v>
      </c>
      <c r="E183">
        <f>日行情按到期月份分类!E183</f>
        <v>24</v>
      </c>
      <c r="F183">
        <f>日行情按到期月份分类!F183</f>
        <v>0</v>
      </c>
      <c r="G183">
        <f>日行情按到期月份分类!G183</f>
        <v>0</v>
      </c>
      <c r="I183" t="e">
        <f t="shared" si="180"/>
        <v>#N/A</v>
      </c>
      <c r="J183" t="e">
        <f t="shared" si="140"/>
        <v>#N/A</v>
      </c>
      <c r="K183" t="e">
        <f t="shared" si="141"/>
        <v>#N/A</v>
      </c>
      <c r="L183" t="e">
        <f t="shared" si="142"/>
        <v>#N/A</v>
      </c>
      <c r="M183" t="e">
        <f t="shared" si="143"/>
        <v>#N/A</v>
      </c>
      <c r="N183" t="e">
        <f t="shared" si="181"/>
        <v>#N/A</v>
      </c>
      <c r="O183" t="e">
        <f t="shared" si="182"/>
        <v>#N/A</v>
      </c>
      <c r="P183" t="e">
        <f t="shared" si="183"/>
        <v>#N/A</v>
      </c>
      <c r="Q183" t="e">
        <f t="shared" si="184"/>
        <v>#N/A</v>
      </c>
      <c r="R183" t="e">
        <f t="shared" si="185"/>
        <v>#N/A</v>
      </c>
      <c r="S183" t="e">
        <f t="shared" si="144"/>
        <v>#N/A</v>
      </c>
      <c r="T183" t="e">
        <f t="shared" si="145"/>
        <v>#N/A</v>
      </c>
      <c r="U183" t="e">
        <f t="shared" si="186"/>
        <v>#N/A</v>
      </c>
      <c r="V183" t="e">
        <f t="shared" si="187"/>
        <v>#N/A</v>
      </c>
      <c r="W183" t="e">
        <f t="shared" si="188"/>
        <v>#N/A</v>
      </c>
      <c r="X183" t="e">
        <f t="shared" si="189"/>
        <v>#N/A</v>
      </c>
      <c r="Y183" t="e">
        <f t="shared" si="190"/>
        <v>#N/A</v>
      </c>
      <c r="Z183" t="e">
        <f t="shared" si="191"/>
        <v>#N/A</v>
      </c>
      <c r="AA183" t="e">
        <f t="shared" si="192"/>
        <v>#N/A</v>
      </c>
      <c r="AB183" t="e">
        <f t="shared" si="193"/>
        <v>#N/A</v>
      </c>
      <c r="AC183" t="e">
        <f t="shared" si="146"/>
        <v>#N/A</v>
      </c>
      <c r="AD183" t="e">
        <f t="shared" si="147"/>
        <v>#N/A</v>
      </c>
      <c r="AE183" t="e">
        <f t="shared" si="194"/>
        <v>#N/A</v>
      </c>
      <c r="AF183" t="e">
        <f t="shared" si="195"/>
        <v>#N/A</v>
      </c>
      <c r="AG183" t="e">
        <f t="shared" si="196"/>
        <v>#N/A</v>
      </c>
      <c r="AH183" t="e">
        <f t="shared" si="197"/>
        <v>#N/A</v>
      </c>
      <c r="AI183" t="e">
        <f t="shared" si="198"/>
        <v>#N/A</v>
      </c>
      <c r="AJ183" t="e">
        <f t="shared" si="199"/>
        <v>#N/A</v>
      </c>
      <c r="AK183" t="e">
        <f t="shared" si="200"/>
        <v>#N/A</v>
      </c>
      <c r="AL183" t="e">
        <f t="shared" si="201"/>
        <v>#N/A</v>
      </c>
      <c r="AM183" t="e">
        <f t="shared" si="148"/>
        <v>#N/A</v>
      </c>
      <c r="AN183" t="e">
        <f t="shared" si="149"/>
        <v>#N/A</v>
      </c>
      <c r="AO183" t="e">
        <f t="shared" si="202"/>
        <v>#N/A</v>
      </c>
      <c r="AP183" t="e">
        <f t="shared" si="203"/>
        <v>#N/A</v>
      </c>
      <c r="AQ183" t="e">
        <f t="shared" si="204"/>
        <v>#N/A</v>
      </c>
      <c r="AR183" t="str">
        <f t="shared" si="205"/>
        <v>3400</v>
      </c>
      <c r="AS183">
        <f t="shared" si="206"/>
        <v>0</v>
      </c>
      <c r="AT183">
        <f t="shared" si="207"/>
        <v>24</v>
      </c>
      <c r="AU183">
        <f t="shared" si="208"/>
        <v>0</v>
      </c>
      <c r="AV183">
        <f t="shared" si="209"/>
        <v>0</v>
      </c>
      <c r="AW183" t="e">
        <f t="shared" si="150"/>
        <v>#N/A</v>
      </c>
      <c r="AX183" t="e">
        <f t="shared" si="151"/>
        <v>#N/A</v>
      </c>
      <c r="AY183" t="e">
        <f t="shared" si="152"/>
        <v>#N/A</v>
      </c>
      <c r="AZ183" t="e">
        <f t="shared" si="153"/>
        <v>#N/A</v>
      </c>
      <c r="BA183" t="e">
        <f t="shared" si="154"/>
        <v>#N/A</v>
      </c>
      <c r="BB183" t="e">
        <f t="shared" si="155"/>
        <v>#N/A</v>
      </c>
      <c r="BC183" t="e">
        <f t="shared" si="156"/>
        <v>#N/A</v>
      </c>
      <c r="BD183" t="e">
        <f t="shared" si="157"/>
        <v>#N/A</v>
      </c>
      <c r="BE183" t="e">
        <f t="shared" si="158"/>
        <v>#N/A</v>
      </c>
      <c r="BF183" t="e">
        <f t="shared" si="159"/>
        <v>#N/A</v>
      </c>
      <c r="BG183" t="e">
        <f t="shared" si="160"/>
        <v>#N/A</v>
      </c>
      <c r="BH183" t="e">
        <f t="shared" si="161"/>
        <v>#N/A</v>
      </c>
      <c r="BI183" t="e">
        <f t="shared" si="162"/>
        <v>#N/A</v>
      </c>
      <c r="BJ183" t="e">
        <f t="shared" si="163"/>
        <v>#N/A</v>
      </c>
      <c r="BK183" t="e">
        <f t="shared" si="164"/>
        <v>#N/A</v>
      </c>
      <c r="BL183" t="e">
        <f t="shared" si="165"/>
        <v>#N/A</v>
      </c>
      <c r="BM183" t="e">
        <f t="shared" si="166"/>
        <v>#N/A</v>
      </c>
      <c r="BN183" t="e">
        <f t="shared" si="167"/>
        <v>#N/A</v>
      </c>
      <c r="BO183" t="e">
        <f t="shared" si="168"/>
        <v>#N/A</v>
      </c>
      <c r="BP183" t="e">
        <f t="shared" si="169"/>
        <v>#N/A</v>
      </c>
      <c r="BQ183" t="e">
        <f t="shared" si="170"/>
        <v>#N/A</v>
      </c>
      <c r="BR183" t="e">
        <f t="shared" si="171"/>
        <v>#N/A</v>
      </c>
      <c r="BS183" t="e">
        <f t="shared" si="172"/>
        <v>#N/A</v>
      </c>
      <c r="BT183" t="e">
        <f t="shared" si="173"/>
        <v>#N/A</v>
      </c>
      <c r="BU183" t="e">
        <f t="shared" si="174"/>
        <v>#N/A</v>
      </c>
      <c r="BV183" t="e">
        <f t="shared" si="175"/>
        <v>#N/A</v>
      </c>
      <c r="BW183" t="e">
        <f t="shared" si="176"/>
        <v>#N/A</v>
      </c>
      <c r="BX183" t="e">
        <f t="shared" si="177"/>
        <v>#N/A</v>
      </c>
      <c r="BY183" t="e">
        <f t="shared" si="178"/>
        <v>#N/A</v>
      </c>
      <c r="BZ183" t="e">
        <f t="shared" si="179"/>
        <v>#N/A</v>
      </c>
    </row>
    <row r="184" spans="1:78" x14ac:dyDescent="0.3">
      <c r="A184" t="str">
        <f>日行情按到期月份分类!A184</f>
        <v>P93月</v>
      </c>
      <c r="B184" t="str">
        <f>日行情按到期月份分类!B184</f>
        <v>M1903-P-3450</v>
      </c>
      <c r="C184" t="str">
        <f>日行情按到期月份分类!C184</f>
        <v>豆粕期权M1903-P-3450</v>
      </c>
      <c r="D184">
        <f>日行情按到期月份分类!D184</f>
        <v>0</v>
      </c>
      <c r="E184">
        <f>日行情按到期月份分类!E184</f>
        <v>60</v>
      </c>
      <c r="F184">
        <f>日行情按到期月份分类!F184</f>
        <v>0</v>
      </c>
      <c r="G184">
        <f>日行情按到期月份分类!G184</f>
        <v>0</v>
      </c>
      <c r="I184" t="e">
        <f t="shared" si="180"/>
        <v>#N/A</v>
      </c>
      <c r="J184" t="e">
        <f t="shared" si="140"/>
        <v>#N/A</v>
      </c>
      <c r="K184" t="e">
        <f t="shared" si="141"/>
        <v>#N/A</v>
      </c>
      <c r="L184" t="e">
        <f t="shared" si="142"/>
        <v>#N/A</v>
      </c>
      <c r="M184" t="e">
        <f t="shared" si="143"/>
        <v>#N/A</v>
      </c>
      <c r="N184" t="e">
        <f t="shared" si="181"/>
        <v>#N/A</v>
      </c>
      <c r="O184" t="e">
        <f t="shared" si="182"/>
        <v>#N/A</v>
      </c>
      <c r="P184" t="e">
        <f t="shared" si="183"/>
        <v>#N/A</v>
      </c>
      <c r="Q184" t="e">
        <f t="shared" si="184"/>
        <v>#N/A</v>
      </c>
      <c r="R184" t="e">
        <f t="shared" si="185"/>
        <v>#N/A</v>
      </c>
      <c r="S184" t="e">
        <f t="shared" si="144"/>
        <v>#N/A</v>
      </c>
      <c r="T184" t="e">
        <f t="shared" si="145"/>
        <v>#N/A</v>
      </c>
      <c r="U184" t="e">
        <f t="shared" si="186"/>
        <v>#N/A</v>
      </c>
      <c r="V184" t="e">
        <f t="shared" si="187"/>
        <v>#N/A</v>
      </c>
      <c r="W184" t="e">
        <f t="shared" si="188"/>
        <v>#N/A</v>
      </c>
      <c r="X184" t="e">
        <f t="shared" si="189"/>
        <v>#N/A</v>
      </c>
      <c r="Y184" t="e">
        <f t="shared" si="190"/>
        <v>#N/A</v>
      </c>
      <c r="Z184" t="e">
        <f t="shared" si="191"/>
        <v>#N/A</v>
      </c>
      <c r="AA184" t="e">
        <f t="shared" si="192"/>
        <v>#N/A</v>
      </c>
      <c r="AB184" t="e">
        <f t="shared" si="193"/>
        <v>#N/A</v>
      </c>
      <c r="AC184" t="e">
        <f t="shared" si="146"/>
        <v>#N/A</v>
      </c>
      <c r="AD184" t="e">
        <f t="shared" si="147"/>
        <v>#N/A</v>
      </c>
      <c r="AE184" t="e">
        <f t="shared" si="194"/>
        <v>#N/A</v>
      </c>
      <c r="AF184" t="e">
        <f t="shared" si="195"/>
        <v>#N/A</v>
      </c>
      <c r="AG184" t="e">
        <f t="shared" si="196"/>
        <v>#N/A</v>
      </c>
      <c r="AH184" t="e">
        <f t="shared" si="197"/>
        <v>#N/A</v>
      </c>
      <c r="AI184" t="e">
        <f t="shared" si="198"/>
        <v>#N/A</v>
      </c>
      <c r="AJ184" t="e">
        <f t="shared" si="199"/>
        <v>#N/A</v>
      </c>
      <c r="AK184" t="e">
        <f t="shared" si="200"/>
        <v>#N/A</v>
      </c>
      <c r="AL184" t="e">
        <f t="shared" si="201"/>
        <v>#N/A</v>
      </c>
      <c r="AM184" t="e">
        <f t="shared" si="148"/>
        <v>#N/A</v>
      </c>
      <c r="AN184" t="e">
        <f t="shared" si="149"/>
        <v>#N/A</v>
      </c>
      <c r="AO184" t="e">
        <f t="shared" si="202"/>
        <v>#N/A</v>
      </c>
      <c r="AP184" t="e">
        <f t="shared" si="203"/>
        <v>#N/A</v>
      </c>
      <c r="AQ184" t="e">
        <f t="shared" si="204"/>
        <v>#N/A</v>
      </c>
      <c r="AR184" t="str">
        <f t="shared" si="205"/>
        <v>3450</v>
      </c>
      <c r="AS184">
        <f t="shared" si="206"/>
        <v>0</v>
      </c>
      <c r="AT184">
        <f t="shared" si="207"/>
        <v>60</v>
      </c>
      <c r="AU184">
        <f t="shared" si="208"/>
        <v>0</v>
      </c>
      <c r="AV184">
        <f t="shared" si="209"/>
        <v>0</v>
      </c>
      <c r="AW184" t="e">
        <f t="shared" si="150"/>
        <v>#N/A</v>
      </c>
      <c r="AX184" t="e">
        <f t="shared" si="151"/>
        <v>#N/A</v>
      </c>
      <c r="AY184" t="e">
        <f t="shared" si="152"/>
        <v>#N/A</v>
      </c>
      <c r="AZ184" t="e">
        <f t="shared" si="153"/>
        <v>#N/A</v>
      </c>
      <c r="BA184" t="e">
        <f t="shared" si="154"/>
        <v>#N/A</v>
      </c>
      <c r="BB184" t="e">
        <f t="shared" si="155"/>
        <v>#N/A</v>
      </c>
      <c r="BC184" t="e">
        <f t="shared" si="156"/>
        <v>#N/A</v>
      </c>
      <c r="BD184" t="e">
        <f t="shared" si="157"/>
        <v>#N/A</v>
      </c>
      <c r="BE184" t="e">
        <f t="shared" si="158"/>
        <v>#N/A</v>
      </c>
      <c r="BF184" t="e">
        <f t="shared" si="159"/>
        <v>#N/A</v>
      </c>
      <c r="BG184" t="e">
        <f t="shared" si="160"/>
        <v>#N/A</v>
      </c>
      <c r="BH184" t="e">
        <f t="shared" si="161"/>
        <v>#N/A</v>
      </c>
      <c r="BI184" t="e">
        <f t="shared" si="162"/>
        <v>#N/A</v>
      </c>
      <c r="BJ184" t="e">
        <f t="shared" si="163"/>
        <v>#N/A</v>
      </c>
      <c r="BK184" t="e">
        <f t="shared" si="164"/>
        <v>#N/A</v>
      </c>
      <c r="BL184" t="e">
        <f t="shared" si="165"/>
        <v>#N/A</v>
      </c>
      <c r="BM184" t="e">
        <f t="shared" si="166"/>
        <v>#N/A</v>
      </c>
      <c r="BN184" t="e">
        <f t="shared" si="167"/>
        <v>#N/A</v>
      </c>
      <c r="BO184" t="e">
        <f t="shared" si="168"/>
        <v>#N/A</v>
      </c>
      <c r="BP184" t="e">
        <f t="shared" si="169"/>
        <v>#N/A</v>
      </c>
      <c r="BQ184" t="e">
        <f t="shared" si="170"/>
        <v>#N/A</v>
      </c>
      <c r="BR184" t="e">
        <f t="shared" si="171"/>
        <v>#N/A</v>
      </c>
      <c r="BS184" t="e">
        <f t="shared" si="172"/>
        <v>#N/A</v>
      </c>
      <c r="BT184" t="e">
        <f t="shared" si="173"/>
        <v>#N/A</v>
      </c>
      <c r="BU184" t="e">
        <f t="shared" si="174"/>
        <v>#N/A</v>
      </c>
      <c r="BV184" t="e">
        <f t="shared" si="175"/>
        <v>#N/A</v>
      </c>
      <c r="BW184" t="e">
        <f t="shared" si="176"/>
        <v>#N/A</v>
      </c>
      <c r="BX184" t="e">
        <f t="shared" si="177"/>
        <v>#N/A</v>
      </c>
      <c r="BY184" t="e">
        <f t="shared" si="178"/>
        <v>#N/A</v>
      </c>
      <c r="BZ184" t="e">
        <f t="shared" si="179"/>
        <v>#N/A</v>
      </c>
    </row>
    <row r="185" spans="1:78" x14ac:dyDescent="0.3">
      <c r="A185" t="str">
        <f>日行情按到期月份分类!A185</f>
        <v>P93月</v>
      </c>
      <c r="B185" t="str">
        <f>日行情按到期月份分类!B185</f>
        <v>M1903-P-3500</v>
      </c>
      <c r="C185" t="str">
        <f>日行情按到期月份分类!C185</f>
        <v>豆粕期权M1903-P-3500</v>
      </c>
      <c r="D185">
        <f>日行情按到期月份分类!D185</f>
        <v>0</v>
      </c>
      <c r="E185">
        <f>日行情按到期月份分类!E185</f>
        <v>50</v>
      </c>
      <c r="F185">
        <f>日行情按到期月份分类!F185</f>
        <v>0</v>
      </c>
      <c r="G185">
        <f>日行情按到期月份分类!G185</f>
        <v>0</v>
      </c>
      <c r="I185" t="e">
        <f t="shared" si="180"/>
        <v>#N/A</v>
      </c>
      <c r="J185" t="e">
        <f t="shared" si="140"/>
        <v>#N/A</v>
      </c>
      <c r="K185" t="e">
        <f t="shared" si="141"/>
        <v>#N/A</v>
      </c>
      <c r="L185" t="e">
        <f t="shared" si="142"/>
        <v>#N/A</v>
      </c>
      <c r="M185" t="e">
        <f t="shared" si="143"/>
        <v>#N/A</v>
      </c>
      <c r="N185" t="e">
        <f t="shared" si="181"/>
        <v>#N/A</v>
      </c>
      <c r="O185" t="e">
        <f t="shared" si="182"/>
        <v>#N/A</v>
      </c>
      <c r="P185" t="e">
        <f t="shared" si="183"/>
        <v>#N/A</v>
      </c>
      <c r="Q185" t="e">
        <f t="shared" si="184"/>
        <v>#N/A</v>
      </c>
      <c r="R185" t="e">
        <f t="shared" si="185"/>
        <v>#N/A</v>
      </c>
      <c r="S185" t="e">
        <f t="shared" si="144"/>
        <v>#N/A</v>
      </c>
      <c r="T185" t="e">
        <f t="shared" si="145"/>
        <v>#N/A</v>
      </c>
      <c r="U185" t="e">
        <f t="shared" si="186"/>
        <v>#N/A</v>
      </c>
      <c r="V185" t="e">
        <f t="shared" si="187"/>
        <v>#N/A</v>
      </c>
      <c r="W185" t="e">
        <f t="shared" si="188"/>
        <v>#N/A</v>
      </c>
      <c r="X185" t="e">
        <f t="shared" si="189"/>
        <v>#N/A</v>
      </c>
      <c r="Y185" t="e">
        <f t="shared" si="190"/>
        <v>#N/A</v>
      </c>
      <c r="Z185" t="e">
        <f t="shared" si="191"/>
        <v>#N/A</v>
      </c>
      <c r="AA185" t="e">
        <f t="shared" si="192"/>
        <v>#N/A</v>
      </c>
      <c r="AB185" t="e">
        <f t="shared" si="193"/>
        <v>#N/A</v>
      </c>
      <c r="AC185" t="e">
        <f t="shared" si="146"/>
        <v>#N/A</v>
      </c>
      <c r="AD185" t="e">
        <f t="shared" si="147"/>
        <v>#N/A</v>
      </c>
      <c r="AE185" t="e">
        <f t="shared" si="194"/>
        <v>#N/A</v>
      </c>
      <c r="AF185" t="e">
        <f t="shared" si="195"/>
        <v>#N/A</v>
      </c>
      <c r="AG185" t="e">
        <f t="shared" si="196"/>
        <v>#N/A</v>
      </c>
      <c r="AH185" t="e">
        <f t="shared" si="197"/>
        <v>#N/A</v>
      </c>
      <c r="AI185" t="e">
        <f t="shared" si="198"/>
        <v>#N/A</v>
      </c>
      <c r="AJ185" t="e">
        <f t="shared" si="199"/>
        <v>#N/A</v>
      </c>
      <c r="AK185" t="e">
        <f t="shared" si="200"/>
        <v>#N/A</v>
      </c>
      <c r="AL185" t="e">
        <f t="shared" si="201"/>
        <v>#N/A</v>
      </c>
      <c r="AM185" t="e">
        <f t="shared" si="148"/>
        <v>#N/A</v>
      </c>
      <c r="AN185" t="e">
        <f t="shared" si="149"/>
        <v>#N/A</v>
      </c>
      <c r="AO185" t="e">
        <f t="shared" si="202"/>
        <v>#N/A</v>
      </c>
      <c r="AP185" t="e">
        <f t="shared" si="203"/>
        <v>#N/A</v>
      </c>
      <c r="AQ185" t="e">
        <f t="shared" si="204"/>
        <v>#N/A</v>
      </c>
      <c r="AR185" t="str">
        <f t="shared" si="205"/>
        <v>3500</v>
      </c>
      <c r="AS185">
        <f t="shared" si="206"/>
        <v>0</v>
      </c>
      <c r="AT185">
        <f t="shared" si="207"/>
        <v>50</v>
      </c>
      <c r="AU185">
        <f t="shared" si="208"/>
        <v>0</v>
      </c>
      <c r="AV185">
        <f t="shared" si="209"/>
        <v>0</v>
      </c>
      <c r="AW185" t="e">
        <f t="shared" si="150"/>
        <v>#N/A</v>
      </c>
      <c r="AX185" t="e">
        <f t="shared" si="151"/>
        <v>#N/A</v>
      </c>
      <c r="AY185" t="e">
        <f t="shared" si="152"/>
        <v>#N/A</v>
      </c>
      <c r="AZ185" t="e">
        <f t="shared" si="153"/>
        <v>#N/A</v>
      </c>
      <c r="BA185" t="e">
        <f t="shared" si="154"/>
        <v>#N/A</v>
      </c>
      <c r="BB185" t="e">
        <f t="shared" si="155"/>
        <v>#N/A</v>
      </c>
      <c r="BC185" t="e">
        <f t="shared" si="156"/>
        <v>#N/A</v>
      </c>
      <c r="BD185" t="e">
        <f t="shared" si="157"/>
        <v>#N/A</v>
      </c>
      <c r="BE185" t="e">
        <f t="shared" si="158"/>
        <v>#N/A</v>
      </c>
      <c r="BF185" t="e">
        <f t="shared" si="159"/>
        <v>#N/A</v>
      </c>
      <c r="BG185" t="e">
        <f t="shared" si="160"/>
        <v>#N/A</v>
      </c>
      <c r="BH185" t="e">
        <f t="shared" si="161"/>
        <v>#N/A</v>
      </c>
      <c r="BI185" t="e">
        <f t="shared" si="162"/>
        <v>#N/A</v>
      </c>
      <c r="BJ185" t="e">
        <f t="shared" si="163"/>
        <v>#N/A</v>
      </c>
      <c r="BK185" t="e">
        <f t="shared" si="164"/>
        <v>#N/A</v>
      </c>
      <c r="BL185" t="e">
        <f t="shared" si="165"/>
        <v>#N/A</v>
      </c>
      <c r="BM185" t="e">
        <f t="shared" si="166"/>
        <v>#N/A</v>
      </c>
      <c r="BN185" t="e">
        <f t="shared" si="167"/>
        <v>#N/A</v>
      </c>
      <c r="BO185" t="e">
        <f t="shared" si="168"/>
        <v>#N/A</v>
      </c>
      <c r="BP185" t="e">
        <f t="shared" si="169"/>
        <v>#N/A</v>
      </c>
      <c r="BQ185" t="e">
        <f t="shared" si="170"/>
        <v>#N/A</v>
      </c>
      <c r="BR185" t="e">
        <f t="shared" si="171"/>
        <v>#N/A</v>
      </c>
      <c r="BS185" t="e">
        <f t="shared" si="172"/>
        <v>#N/A</v>
      </c>
      <c r="BT185" t="e">
        <f t="shared" si="173"/>
        <v>#N/A</v>
      </c>
      <c r="BU185" t="e">
        <f t="shared" si="174"/>
        <v>#N/A</v>
      </c>
      <c r="BV185" t="e">
        <f t="shared" si="175"/>
        <v>#N/A</v>
      </c>
      <c r="BW185" t="e">
        <f t="shared" si="176"/>
        <v>#N/A</v>
      </c>
      <c r="BX185" t="e">
        <f t="shared" si="177"/>
        <v>#N/A</v>
      </c>
      <c r="BY185" t="e">
        <f t="shared" si="178"/>
        <v>#N/A</v>
      </c>
      <c r="BZ185" t="e">
        <f t="shared" si="179"/>
        <v>#N/A</v>
      </c>
    </row>
    <row r="186" spans="1:78" x14ac:dyDescent="0.3">
      <c r="A186" t="str">
        <f>日行情按到期月份分类!A186</f>
        <v>P93月</v>
      </c>
      <c r="B186" t="str">
        <f>日行情按到期月份分类!B186</f>
        <v>M1903-P-3550</v>
      </c>
      <c r="C186" t="str">
        <f>日行情按到期月份分类!C186</f>
        <v>豆粕期权M1903-P-3550</v>
      </c>
      <c r="D186">
        <f>日行情按到期月份分类!D186</f>
        <v>0</v>
      </c>
      <c r="E186">
        <f>日行情按到期月份分类!E186</f>
        <v>10</v>
      </c>
      <c r="F186">
        <f>日行情按到期月份分类!F186</f>
        <v>0</v>
      </c>
      <c r="G186">
        <f>日行情按到期月份分类!G186</f>
        <v>0</v>
      </c>
      <c r="I186" t="e">
        <f t="shared" si="180"/>
        <v>#N/A</v>
      </c>
      <c r="J186" t="e">
        <f t="shared" si="140"/>
        <v>#N/A</v>
      </c>
      <c r="K186" t="e">
        <f t="shared" si="141"/>
        <v>#N/A</v>
      </c>
      <c r="L186" t="e">
        <f t="shared" si="142"/>
        <v>#N/A</v>
      </c>
      <c r="M186" t="e">
        <f t="shared" si="143"/>
        <v>#N/A</v>
      </c>
      <c r="N186" t="e">
        <f t="shared" si="181"/>
        <v>#N/A</v>
      </c>
      <c r="O186" t="e">
        <f t="shared" si="182"/>
        <v>#N/A</v>
      </c>
      <c r="P186" t="e">
        <f t="shared" si="183"/>
        <v>#N/A</v>
      </c>
      <c r="Q186" t="e">
        <f t="shared" si="184"/>
        <v>#N/A</v>
      </c>
      <c r="R186" t="e">
        <f t="shared" si="185"/>
        <v>#N/A</v>
      </c>
      <c r="S186" t="e">
        <f t="shared" si="144"/>
        <v>#N/A</v>
      </c>
      <c r="T186" t="e">
        <f t="shared" si="145"/>
        <v>#N/A</v>
      </c>
      <c r="U186" t="e">
        <f t="shared" si="186"/>
        <v>#N/A</v>
      </c>
      <c r="V186" t="e">
        <f t="shared" si="187"/>
        <v>#N/A</v>
      </c>
      <c r="W186" t="e">
        <f t="shared" si="188"/>
        <v>#N/A</v>
      </c>
      <c r="X186" t="e">
        <f t="shared" si="189"/>
        <v>#N/A</v>
      </c>
      <c r="Y186" t="e">
        <f t="shared" si="190"/>
        <v>#N/A</v>
      </c>
      <c r="Z186" t="e">
        <f t="shared" si="191"/>
        <v>#N/A</v>
      </c>
      <c r="AA186" t="e">
        <f t="shared" si="192"/>
        <v>#N/A</v>
      </c>
      <c r="AB186" t="e">
        <f t="shared" si="193"/>
        <v>#N/A</v>
      </c>
      <c r="AC186" t="e">
        <f t="shared" si="146"/>
        <v>#N/A</v>
      </c>
      <c r="AD186" t="e">
        <f t="shared" si="147"/>
        <v>#N/A</v>
      </c>
      <c r="AE186" t="e">
        <f t="shared" si="194"/>
        <v>#N/A</v>
      </c>
      <c r="AF186" t="e">
        <f t="shared" si="195"/>
        <v>#N/A</v>
      </c>
      <c r="AG186" t="e">
        <f t="shared" si="196"/>
        <v>#N/A</v>
      </c>
      <c r="AH186" t="e">
        <f t="shared" si="197"/>
        <v>#N/A</v>
      </c>
      <c r="AI186" t="e">
        <f t="shared" si="198"/>
        <v>#N/A</v>
      </c>
      <c r="AJ186" t="e">
        <f t="shared" si="199"/>
        <v>#N/A</v>
      </c>
      <c r="AK186" t="e">
        <f t="shared" si="200"/>
        <v>#N/A</v>
      </c>
      <c r="AL186" t="e">
        <f t="shared" si="201"/>
        <v>#N/A</v>
      </c>
      <c r="AM186" t="e">
        <f t="shared" si="148"/>
        <v>#N/A</v>
      </c>
      <c r="AN186" t="e">
        <f t="shared" si="149"/>
        <v>#N/A</v>
      </c>
      <c r="AO186" t="e">
        <f t="shared" si="202"/>
        <v>#N/A</v>
      </c>
      <c r="AP186" t="e">
        <f t="shared" si="203"/>
        <v>#N/A</v>
      </c>
      <c r="AQ186" t="e">
        <f t="shared" si="204"/>
        <v>#N/A</v>
      </c>
      <c r="AR186" t="str">
        <f t="shared" si="205"/>
        <v>3550</v>
      </c>
      <c r="AS186">
        <f t="shared" si="206"/>
        <v>0</v>
      </c>
      <c r="AT186">
        <f t="shared" si="207"/>
        <v>10</v>
      </c>
      <c r="AU186">
        <f t="shared" si="208"/>
        <v>0</v>
      </c>
      <c r="AV186">
        <f t="shared" si="209"/>
        <v>0</v>
      </c>
      <c r="AW186" t="e">
        <f t="shared" si="150"/>
        <v>#N/A</v>
      </c>
      <c r="AX186" t="e">
        <f t="shared" si="151"/>
        <v>#N/A</v>
      </c>
      <c r="AY186" t="e">
        <f t="shared" si="152"/>
        <v>#N/A</v>
      </c>
      <c r="AZ186" t="e">
        <f t="shared" si="153"/>
        <v>#N/A</v>
      </c>
      <c r="BA186" t="e">
        <f t="shared" si="154"/>
        <v>#N/A</v>
      </c>
      <c r="BB186" t="e">
        <f t="shared" si="155"/>
        <v>#N/A</v>
      </c>
      <c r="BC186" t="e">
        <f t="shared" si="156"/>
        <v>#N/A</v>
      </c>
      <c r="BD186" t="e">
        <f t="shared" si="157"/>
        <v>#N/A</v>
      </c>
      <c r="BE186" t="e">
        <f t="shared" si="158"/>
        <v>#N/A</v>
      </c>
      <c r="BF186" t="e">
        <f t="shared" si="159"/>
        <v>#N/A</v>
      </c>
      <c r="BG186" t="e">
        <f t="shared" si="160"/>
        <v>#N/A</v>
      </c>
      <c r="BH186" t="e">
        <f t="shared" si="161"/>
        <v>#N/A</v>
      </c>
      <c r="BI186" t="e">
        <f t="shared" si="162"/>
        <v>#N/A</v>
      </c>
      <c r="BJ186" t="e">
        <f t="shared" si="163"/>
        <v>#N/A</v>
      </c>
      <c r="BK186" t="e">
        <f t="shared" si="164"/>
        <v>#N/A</v>
      </c>
      <c r="BL186" t="e">
        <f t="shared" si="165"/>
        <v>#N/A</v>
      </c>
      <c r="BM186" t="e">
        <f t="shared" si="166"/>
        <v>#N/A</v>
      </c>
      <c r="BN186" t="e">
        <f t="shared" si="167"/>
        <v>#N/A</v>
      </c>
      <c r="BO186" t="e">
        <f t="shared" si="168"/>
        <v>#N/A</v>
      </c>
      <c r="BP186" t="e">
        <f t="shared" si="169"/>
        <v>#N/A</v>
      </c>
      <c r="BQ186" t="e">
        <f t="shared" si="170"/>
        <v>#N/A</v>
      </c>
      <c r="BR186" t="e">
        <f t="shared" si="171"/>
        <v>#N/A</v>
      </c>
      <c r="BS186" t="e">
        <f t="shared" si="172"/>
        <v>#N/A</v>
      </c>
      <c r="BT186" t="e">
        <f t="shared" si="173"/>
        <v>#N/A</v>
      </c>
      <c r="BU186" t="e">
        <f t="shared" si="174"/>
        <v>#N/A</v>
      </c>
      <c r="BV186" t="e">
        <f t="shared" si="175"/>
        <v>#N/A</v>
      </c>
      <c r="BW186" t="e">
        <f t="shared" si="176"/>
        <v>#N/A</v>
      </c>
      <c r="BX186" t="e">
        <f t="shared" si="177"/>
        <v>#N/A</v>
      </c>
      <c r="BY186" t="e">
        <f t="shared" si="178"/>
        <v>#N/A</v>
      </c>
      <c r="BZ186" t="e">
        <f t="shared" si="179"/>
        <v>#N/A</v>
      </c>
    </row>
    <row r="187" spans="1:78" x14ac:dyDescent="0.3">
      <c r="A187" t="str">
        <f>日行情按到期月份分类!A187</f>
        <v>P93月</v>
      </c>
      <c r="B187" t="str">
        <f>日行情按到期月份分类!B187</f>
        <v>M1903-P-3600</v>
      </c>
      <c r="C187" t="str">
        <f>日行情按到期月份分类!C187</f>
        <v>豆粕期权M1903-P-3600</v>
      </c>
      <c r="D187">
        <f>日行情按到期月份分类!D187</f>
        <v>0</v>
      </c>
      <c r="E187">
        <f>日行情按到期月份分类!E187</f>
        <v>44</v>
      </c>
      <c r="F187">
        <f>日行情按到期月份分类!F187</f>
        <v>0</v>
      </c>
      <c r="G187">
        <f>日行情按到期月份分类!G187</f>
        <v>0</v>
      </c>
      <c r="I187" t="e">
        <f t="shared" si="180"/>
        <v>#N/A</v>
      </c>
      <c r="J187" t="e">
        <f t="shared" si="140"/>
        <v>#N/A</v>
      </c>
      <c r="K187" t="e">
        <f t="shared" si="141"/>
        <v>#N/A</v>
      </c>
      <c r="L187" t="e">
        <f t="shared" si="142"/>
        <v>#N/A</v>
      </c>
      <c r="M187" t="e">
        <f t="shared" si="143"/>
        <v>#N/A</v>
      </c>
      <c r="N187" t="e">
        <f t="shared" si="181"/>
        <v>#N/A</v>
      </c>
      <c r="O187" t="e">
        <f t="shared" si="182"/>
        <v>#N/A</v>
      </c>
      <c r="P187" t="e">
        <f t="shared" si="183"/>
        <v>#N/A</v>
      </c>
      <c r="Q187" t="e">
        <f t="shared" si="184"/>
        <v>#N/A</v>
      </c>
      <c r="R187" t="e">
        <f t="shared" si="185"/>
        <v>#N/A</v>
      </c>
      <c r="S187" t="e">
        <f t="shared" si="144"/>
        <v>#N/A</v>
      </c>
      <c r="T187" t="e">
        <f t="shared" si="145"/>
        <v>#N/A</v>
      </c>
      <c r="U187" t="e">
        <f t="shared" si="186"/>
        <v>#N/A</v>
      </c>
      <c r="V187" t="e">
        <f t="shared" si="187"/>
        <v>#N/A</v>
      </c>
      <c r="W187" t="e">
        <f t="shared" si="188"/>
        <v>#N/A</v>
      </c>
      <c r="X187" t="e">
        <f t="shared" si="189"/>
        <v>#N/A</v>
      </c>
      <c r="Y187" t="e">
        <f t="shared" si="190"/>
        <v>#N/A</v>
      </c>
      <c r="Z187" t="e">
        <f t="shared" si="191"/>
        <v>#N/A</v>
      </c>
      <c r="AA187" t="e">
        <f t="shared" si="192"/>
        <v>#N/A</v>
      </c>
      <c r="AB187" t="e">
        <f t="shared" si="193"/>
        <v>#N/A</v>
      </c>
      <c r="AC187" t="e">
        <f t="shared" si="146"/>
        <v>#N/A</v>
      </c>
      <c r="AD187" t="e">
        <f t="shared" si="147"/>
        <v>#N/A</v>
      </c>
      <c r="AE187" t="e">
        <f t="shared" si="194"/>
        <v>#N/A</v>
      </c>
      <c r="AF187" t="e">
        <f t="shared" si="195"/>
        <v>#N/A</v>
      </c>
      <c r="AG187" t="e">
        <f t="shared" si="196"/>
        <v>#N/A</v>
      </c>
      <c r="AH187" t="e">
        <f t="shared" si="197"/>
        <v>#N/A</v>
      </c>
      <c r="AI187" t="e">
        <f t="shared" si="198"/>
        <v>#N/A</v>
      </c>
      <c r="AJ187" t="e">
        <f t="shared" si="199"/>
        <v>#N/A</v>
      </c>
      <c r="AK187" t="e">
        <f t="shared" si="200"/>
        <v>#N/A</v>
      </c>
      <c r="AL187" t="e">
        <f t="shared" si="201"/>
        <v>#N/A</v>
      </c>
      <c r="AM187" t="e">
        <f t="shared" si="148"/>
        <v>#N/A</v>
      </c>
      <c r="AN187" t="e">
        <f t="shared" si="149"/>
        <v>#N/A</v>
      </c>
      <c r="AO187" t="e">
        <f t="shared" si="202"/>
        <v>#N/A</v>
      </c>
      <c r="AP187" t="e">
        <f t="shared" si="203"/>
        <v>#N/A</v>
      </c>
      <c r="AQ187" t="e">
        <f t="shared" si="204"/>
        <v>#N/A</v>
      </c>
      <c r="AR187" t="str">
        <f t="shared" si="205"/>
        <v>3600</v>
      </c>
      <c r="AS187">
        <f t="shared" si="206"/>
        <v>0</v>
      </c>
      <c r="AT187">
        <f t="shared" si="207"/>
        <v>44</v>
      </c>
      <c r="AU187">
        <f t="shared" si="208"/>
        <v>0</v>
      </c>
      <c r="AV187">
        <f t="shared" si="209"/>
        <v>0</v>
      </c>
      <c r="AW187" t="e">
        <f t="shared" si="150"/>
        <v>#N/A</v>
      </c>
      <c r="AX187" t="e">
        <f t="shared" si="151"/>
        <v>#N/A</v>
      </c>
      <c r="AY187" t="e">
        <f t="shared" si="152"/>
        <v>#N/A</v>
      </c>
      <c r="AZ187" t="e">
        <f t="shared" si="153"/>
        <v>#N/A</v>
      </c>
      <c r="BA187" t="e">
        <f t="shared" si="154"/>
        <v>#N/A</v>
      </c>
      <c r="BB187" t="e">
        <f t="shared" si="155"/>
        <v>#N/A</v>
      </c>
      <c r="BC187" t="e">
        <f t="shared" si="156"/>
        <v>#N/A</v>
      </c>
      <c r="BD187" t="e">
        <f t="shared" si="157"/>
        <v>#N/A</v>
      </c>
      <c r="BE187" t="e">
        <f t="shared" si="158"/>
        <v>#N/A</v>
      </c>
      <c r="BF187" t="e">
        <f t="shared" si="159"/>
        <v>#N/A</v>
      </c>
      <c r="BG187" t="e">
        <f t="shared" si="160"/>
        <v>#N/A</v>
      </c>
      <c r="BH187" t="e">
        <f t="shared" si="161"/>
        <v>#N/A</v>
      </c>
      <c r="BI187" t="e">
        <f t="shared" si="162"/>
        <v>#N/A</v>
      </c>
      <c r="BJ187" t="e">
        <f t="shared" si="163"/>
        <v>#N/A</v>
      </c>
      <c r="BK187" t="e">
        <f t="shared" si="164"/>
        <v>#N/A</v>
      </c>
      <c r="BL187" t="e">
        <f t="shared" si="165"/>
        <v>#N/A</v>
      </c>
      <c r="BM187" t="e">
        <f t="shared" si="166"/>
        <v>#N/A</v>
      </c>
      <c r="BN187" t="e">
        <f t="shared" si="167"/>
        <v>#N/A</v>
      </c>
      <c r="BO187" t="e">
        <f t="shared" si="168"/>
        <v>#N/A</v>
      </c>
      <c r="BP187" t="e">
        <f t="shared" si="169"/>
        <v>#N/A</v>
      </c>
      <c r="BQ187" t="e">
        <f t="shared" si="170"/>
        <v>#N/A</v>
      </c>
      <c r="BR187" t="e">
        <f t="shared" si="171"/>
        <v>#N/A</v>
      </c>
      <c r="BS187" t="e">
        <f t="shared" si="172"/>
        <v>#N/A</v>
      </c>
      <c r="BT187" t="e">
        <f t="shared" si="173"/>
        <v>#N/A</v>
      </c>
      <c r="BU187" t="e">
        <f t="shared" si="174"/>
        <v>#N/A</v>
      </c>
      <c r="BV187" t="e">
        <f t="shared" si="175"/>
        <v>#N/A</v>
      </c>
      <c r="BW187" t="e">
        <f t="shared" si="176"/>
        <v>#N/A</v>
      </c>
      <c r="BX187" t="e">
        <f t="shared" si="177"/>
        <v>#N/A</v>
      </c>
      <c r="BY187" t="e">
        <f t="shared" si="178"/>
        <v>#N/A</v>
      </c>
      <c r="BZ187" t="e">
        <f t="shared" si="179"/>
        <v>#N/A</v>
      </c>
    </row>
    <row r="188" spans="1:78" x14ac:dyDescent="0.3">
      <c r="A188" t="str">
        <f>日行情按到期月份分类!A188</f>
        <v>C95月</v>
      </c>
      <c r="B188" t="str">
        <f>日行情按到期月份分类!B188</f>
        <v>M1905-C-2550</v>
      </c>
      <c r="C188" t="str">
        <f>日行情按到期月份分类!C188</f>
        <v>豆粕期权M1905-C-2550</v>
      </c>
      <c r="D188">
        <f>日行情按到期月份分类!D188</f>
        <v>10</v>
      </c>
      <c r="E188">
        <f>日行情按到期月份分类!E188</f>
        <v>560</v>
      </c>
      <c r="F188">
        <f>日行情按到期月份分类!F188</f>
        <v>-20</v>
      </c>
      <c r="G188">
        <f>日行情按到期月份分类!G188</f>
        <v>-10</v>
      </c>
      <c r="I188" t="e">
        <f t="shared" si="180"/>
        <v>#N/A</v>
      </c>
      <c r="J188" t="e">
        <f t="shared" si="140"/>
        <v>#N/A</v>
      </c>
      <c r="K188" t="e">
        <f t="shared" si="141"/>
        <v>#N/A</v>
      </c>
      <c r="L188" t="e">
        <f t="shared" si="142"/>
        <v>#N/A</v>
      </c>
      <c r="M188" t="e">
        <f t="shared" si="143"/>
        <v>#N/A</v>
      </c>
      <c r="N188" t="e">
        <f t="shared" si="181"/>
        <v>#N/A</v>
      </c>
      <c r="O188" t="e">
        <f t="shared" si="182"/>
        <v>#N/A</v>
      </c>
      <c r="P188" t="e">
        <f t="shared" si="183"/>
        <v>#N/A</v>
      </c>
      <c r="Q188" t="e">
        <f t="shared" si="184"/>
        <v>#N/A</v>
      </c>
      <c r="R188" t="e">
        <f t="shared" si="185"/>
        <v>#N/A</v>
      </c>
      <c r="S188" t="e">
        <f t="shared" si="144"/>
        <v>#N/A</v>
      </c>
      <c r="T188" t="e">
        <f t="shared" si="145"/>
        <v>#N/A</v>
      </c>
      <c r="U188" t="e">
        <f t="shared" si="186"/>
        <v>#N/A</v>
      </c>
      <c r="V188" t="e">
        <f t="shared" si="187"/>
        <v>#N/A</v>
      </c>
      <c r="W188" t="e">
        <f t="shared" si="188"/>
        <v>#N/A</v>
      </c>
      <c r="X188" t="e">
        <f t="shared" si="189"/>
        <v>#N/A</v>
      </c>
      <c r="Y188" t="e">
        <f t="shared" si="190"/>
        <v>#N/A</v>
      </c>
      <c r="Z188" t="e">
        <f t="shared" si="191"/>
        <v>#N/A</v>
      </c>
      <c r="AA188" t="e">
        <f t="shared" si="192"/>
        <v>#N/A</v>
      </c>
      <c r="AB188" t="e">
        <f t="shared" si="193"/>
        <v>#N/A</v>
      </c>
      <c r="AC188" t="e">
        <f t="shared" si="146"/>
        <v>#N/A</v>
      </c>
      <c r="AD188" t="e">
        <f t="shared" si="147"/>
        <v>#N/A</v>
      </c>
      <c r="AE188" t="e">
        <f t="shared" si="194"/>
        <v>#N/A</v>
      </c>
      <c r="AF188" t="e">
        <f t="shared" si="195"/>
        <v>#N/A</v>
      </c>
      <c r="AG188" t="e">
        <f t="shared" si="196"/>
        <v>#N/A</v>
      </c>
      <c r="AH188" t="e">
        <f t="shared" si="197"/>
        <v>#N/A</v>
      </c>
      <c r="AI188" t="e">
        <f t="shared" si="198"/>
        <v>#N/A</v>
      </c>
      <c r="AJ188" t="e">
        <f t="shared" si="199"/>
        <v>#N/A</v>
      </c>
      <c r="AK188" t="e">
        <f t="shared" si="200"/>
        <v>#N/A</v>
      </c>
      <c r="AL188" t="e">
        <f t="shared" si="201"/>
        <v>#N/A</v>
      </c>
      <c r="AM188" t="e">
        <f t="shared" si="148"/>
        <v>#N/A</v>
      </c>
      <c r="AN188" t="e">
        <f t="shared" si="149"/>
        <v>#N/A</v>
      </c>
      <c r="AO188" t="e">
        <f t="shared" si="202"/>
        <v>#N/A</v>
      </c>
      <c r="AP188" t="e">
        <f t="shared" si="203"/>
        <v>#N/A</v>
      </c>
      <c r="AQ188" t="e">
        <f t="shared" si="204"/>
        <v>#N/A</v>
      </c>
      <c r="AR188" t="e">
        <f t="shared" si="205"/>
        <v>#N/A</v>
      </c>
      <c r="AS188" t="e">
        <f t="shared" si="206"/>
        <v>#N/A</v>
      </c>
      <c r="AT188" t="e">
        <f t="shared" si="207"/>
        <v>#N/A</v>
      </c>
      <c r="AU188" t="e">
        <f t="shared" si="208"/>
        <v>#N/A</v>
      </c>
      <c r="AV188" t="e">
        <f t="shared" si="209"/>
        <v>#N/A</v>
      </c>
      <c r="AW188" t="str">
        <f t="shared" si="150"/>
        <v>2550</v>
      </c>
      <c r="AX188">
        <f t="shared" si="151"/>
        <v>10</v>
      </c>
      <c r="AY188">
        <f t="shared" si="152"/>
        <v>560</v>
      </c>
      <c r="AZ188">
        <f t="shared" si="153"/>
        <v>-20</v>
      </c>
      <c r="BA188">
        <f t="shared" si="154"/>
        <v>-10</v>
      </c>
      <c r="BB188" t="e">
        <f t="shared" si="155"/>
        <v>#N/A</v>
      </c>
      <c r="BC188" t="e">
        <f t="shared" si="156"/>
        <v>#N/A</v>
      </c>
      <c r="BD188" t="e">
        <f t="shared" si="157"/>
        <v>#N/A</v>
      </c>
      <c r="BE188" t="e">
        <f t="shared" si="158"/>
        <v>#N/A</v>
      </c>
      <c r="BF188" t="e">
        <f t="shared" si="159"/>
        <v>#N/A</v>
      </c>
      <c r="BG188" t="e">
        <f t="shared" si="160"/>
        <v>#N/A</v>
      </c>
      <c r="BH188" t="e">
        <f t="shared" si="161"/>
        <v>#N/A</v>
      </c>
      <c r="BI188" t="e">
        <f t="shared" si="162"/>
        <v>#N/A</v>
      </c>
      <c r="BJ188" t="e">
        <f t="shared" si="163"/>
        <v>#N/A</v>
      </c>
      <c r="BK188" t="e">
        <f t="shared" si="164"/>
        <v>#N/A</v>
      </c>
      <c r="BL188" t="e">
        <f t="shared" si="165"/>
        <v>#N/A</v>
      </c>
      <c r="BM188" t="e">
        <f t="shared" si="166"/>
        <v>#N/A</v>
      </c>
      <c r="BN188" t="e">
        <f t="shared" si="167"/>
        <v>#N/A</v>
      </c>
      <c r="BO188" t="e">
        <f t="shared" si="168"/>
        <v>#N/A</v>
      </c>
      <c r="BP188" t="e">
        <f t="shared" si="169"/>
        <v>#N/A</v>
      </c>
      <c r="BQ188" t="e">
        <f t="shared" si="170"/>
        <v>#N/A</v>
      </c>
      <c r="BR188" t="e">
        <f t="shared" si="171"/>
        <v>#N/A</v>
      </c>
      <c r="BS188" t="e">
        <f t="shared" si="172"/>
        <v>#N/A</v>
      </c>
      <c r="BT188" t="e">
        <f t="shared" si="173"/>
        <v>#N/A</v>
      </c>
      <c r="BU188" t="e">
        <f t="shared" si="174"/>
        <v>#N/A</v>
      </c>
      <c r="BV188" t="e">
        <f t="shared" si="175"/>
        <v>#N/A</v>
      </c>
      <c r="BW188" t="e">
        <f t="shared" si="176"/>
        <v>#N/A</v>
      </c>
      <c r="BX188" t="e">
        <f t="shared" si="177"/>
        <v>#N/A</v>
      </c>
      <c r="BY188" t="e">
        <f t="shared" si="178"/>
        <v>#N/A</v>
      </c>
      <c r="BZ188" t="e">
        <f t="shared" si="179"/>
        <v>#N/A</v>
      </c>
    </row>
    <row r="189" spans="1:78" x14ac:dyDescent="0.3">
      <c r="A189" t="str">
        <f>日行情按到期月份分类!A189</f>
        <v>C95月</v>
      </c>
      <c r="B189" t="str">
        <f>日行情按到期月份分类!B189</f>
        <v>M1905-C-2600</v>
      </c>
      <c r="C189" t="str">
        <f>日行情按到期月份分类!C189</f>
        <v>豆粕期权M1905-C-2600</v>
      </c>
      <c r="D189">
        <f>日行情按到期月份分类!D189</f>
        <v>0</v>
      </c>
      <c r="E189">
        <f>日行情按到期月份分类!E189</f>
        <v>184</v>
      </c>
      <c r="F189">
        <f>日行情按到期月份分类!F189</f>
        <v>0</v>
      </c>
      <c r="G189">
        <f>日行情按到期月份分类!G189</f>
        <v>0</v>
      </c>
      <c r="I189" t="e">
        <f t="shared" si="180"/>
        <v>#N/A</v>
      </c>
      <c r="J189" t="e">
        <f t="shared" si="140"/>
        <v>#N/A</v>
      </c>
      <c r="K189" t="e">
        <f t="shared" si="141"/>
        <v>#N/A</v>
      </c>
      <c r="L189" t="e">
        <f t="shared" si="142"/>
        <v>#N/A</v>
      </c>
      <c r="M189" t="e">
        <f t="shared" si="143"/>
        <v>#N/A</v>
      </c>
      <c r="N189" t="e">
        <f t="shared" si="181"/>
        <v>#N/A</v>
      </c>
      <c r="O189" t="e">
        <f t="shared" si="182"/>
        <v>#N/A</v>
      </c>
      <c r="P189" t="e">
        <f t="shared" si="183"/>
        <v>#N/A</v>
      </c>
      <c r="Q189" t="e">
        <f t="shared" si="184"/>
        <v>#N/A</v>
      </c>
      <c r="R189" t="e">
        <f t="shared" si="185"/>
        <v>#N/A</v>
      </c>
      <c r="S189" t="e">
        <f t="shared" si="144"/>
        <v>#N/A</v>
      </c>
      <c r="T189" t="e">
        <f t="shared" si="145"/>
        <v>#N/A</v>
      </c>
      <c r="U189" t="e">
        <f t="shared" si="186"/>
        <v>#N/A</v>
      </c>
      <c r="V189" t="e">
        <f t="shared" si="187"/>
        <v>#N/A</v>
      </c>
      <c r="W189" t="e">
        <f t="shared" si="188"/>
        <v>#N/A</v>
      </c>
      <c r="X189" t="e">
        <f t="shared" si="189"/>
        <v>#N/A</v>
      </c>
      <c r="Y189" t="e">
        <f t="shared" si="190"/>
        <v>#N/A</v>
      </c>
      <c r="Z189" t="e">
        <f t="shared" si="191"/>
        <v>#N/A</v>
      </c>
      <c r="AA189" t="e">
        <f t="shared" si="192"/>
        <v>#N/A</v>
      </c>
      <c r="AB189" t="e">
        <f t="shared" si="193"/>
        <v>#N/A</v>
      </c>
      <c r="AC189" t="e">
        <f t="shared" si="146"/>
        <v>#N/A</v>
      </c>
      <c r="AD189" t="e">
        <f t="shared" si="147"/>
        <v>#N/A</v>
      </c>
      <c r="AE189" t="e">
        <f t="shared" si="194"/>
        <v>#N/A</v>
      </c>
      <c r="AF189" t="e">
        <f t="shared" si="195"/>
        <v>#N/A</v>
      </c>
      <c r="AG189" t="e">
        <f t="shared" si="196"/>
        <v>#N/A</v>
      </c>
      <c r="AH189" t="e">
        <f t="shared" si="197"/>
        <v>#N/A</v>
      </c>
      <c r="AI189" t="e">
        <f t="shared" si="198"/>
        <v>#N/A</v>
      </c>
      <c r="AJ189" t="e">
        <f t="shared" si="199"/>
        <v>#N/A</v>
      </c>
      <c r="AK189" t="e">
        <f t="shared" si="200"/>
        <v>#N/A</v>
      </c>
      <c r="AL189" t="e">
        <f t="shared" si="201"/>
        <v>#N/A</v>
      </c>
      <c r="AM189" t="e">
        <f t="shared" si="148"/>
        <v>#N/A</v>
      </c>
      <c r="AN189" t="e">
        <f t="shared" si="149"/>
        <v>#N/A</v>
      </c>
      <c r="AO189" t="e">
        <f t="shared" si="202"/>
        <v>#N/A</v>
      </c>
      <c r="AP189" t="e">
        <f t="shared" si="203"/>
        <v>#N/A</v>
      </c>
      <c r="AQ189" t="e">
        <f t="shared" si="204"/>
        <v>#N/A</v>
      </c>
      <c r="AR189" t="e">
        <f t="shared" si="205"/>
        <v>#N/A</v>
      </c>
      <c r="AS189" t="e">
        <f t="shared" si="206"/>
        <v>#N/A</v>
      </c>
      <c r="AT189" t="e">
        <f t="shared" si="207"/>
        <v>#N/A</v>
      </c>
      <c r="AU189" t="e">
        <f t="shared" si="208"/>
        <v>#N/A</v>
      </c>
      <c r="AV189" t="e">
        <f t="shared" si="209"/>
        <v>#N/A</v>
      </c>
      <c r="AW189" t="str">
        <f t="shared" si="150"/>
        <v>2600</v>
      </c>
      <c r="AX189">
        <f t="shared" si="151"/>
        <v>0</v>
      </c>
      <c r="AY189">
        <f t="shared" si="152"/>
        <v>184</v>
      </c>
      <c r="AZ189">
        <f t="shared" si="153"/>
        <v>0</v>
      </c>
      <c r="BA189">
        <f t="shared" si="154"/>
        <v>0</v>
      </c>
      <c r="BB189" t="e">
        <f t="shared" si="155"/>
        <v>#N/A</v>
      </c>
      <c r="BC189" t="e">
        <f t="shared" si="156"/>
        <v>#N/A</v>
      </c>
      <c r="BD189" t="e">
        <f t="shared" si="157"/>
        <v>#N/A</v>
      </c>
      <c r="BE189" t="e">
        <f t="shared" si="158"/>
        <v>#N/A</v>
      </c>
      <c r="BF189" t="e">
        <f t="shared" si="159"/>
        <v>#N/A</v>
      </c>
      <c r="BG189" t="e">
        <f t="shared" si="160"/>
        <v>#N/A</v>
      </c>
      <c r="BH189" t="e">
        <f t="shared" si="161"/>
        <v>#N/A</v>
      </c>
      <c r="BI189" t="e">
        <f t="shared" si="162"/>
        <v>#N/A</v>
      </c>
      <c r="BJ189" t="e">
        <f t="shared" si="163"/>
        <v>#N/A</v>
      </c>
      <c r="BK189" t="e">
        <f t="shared" si="164"/>
        <v>#N/A</v>
      </c>
      <c r="BL189" t="e">
        <f t="shared" si="165"/>
        <v>#N/A</v>
      </c>
      <c r="BM189" t="e">
        <f t="shared" si="166"/>
        <v>#N/A</v>
      </c>
      <c r="BN189" t="e">
        <f t="shared" si="167"/>
        <v>#N/A</v>
      </c>
      <c r="BO189" t="e">
        <f t="shared" si="168"/>
        <v>#N/A</v>
      </c>
      <c r="BP189" t="e">
        <f t="shared" si="169"/>
        <v>#N/A</v>
      </c>
      <c r="BQ189" t="e">
        <f t="shared" si="170"/>
        <v>#N/A</v>
      </c>
      <c r="BR189" t="e">
        <f t="shared" si="171"/>
        <v>#N/A</v>
      </c>
      <c r="BS189" t="e">
        <f t="shared" si="172"/>
        <v>#N/A</v>
      </c>
      <c r="BT189" t="e">
        <f t="shared" si="173"/>
        <v>#N/A</v>
      </c>
      <c r="BU189" t="e">
        <f t="shared" si="174"/>
        <v>#N/A</v>
      </c>
      <c r="BV189" t="e">
        <f t="shared" si="175"/>
        <v>#N/A</v>
      </c>
      <c r="BW189" t="e">
        <f t="shared" si="176"/>
        <v>#N/A</v>
      </c>
      <c r="BX189" t="e">
        <f t="shared" si="177"/>
        <v>#N/A</v>
      </c>
      <c r="BY189" t="e">
        <f t="shared" si="178"/>
        <v>#N/A</v>
      </c>
      <c r="BZ189" t="e">
        <f t="shared" si="179"/>
        <v>#N/A</v>
      </c>
    </row>
    <row r="190" spans="1:78" x14ac:dyDescent="0.3">
      <c r="A190" t="str">
        <f>日行情按到期月份分类!A190</f>
        <v>C95月</v>
      </c>
      <c r="B190" t="str">
        <f>日行情按到期月份分类!B190</f>
        <v>M1905-C-2650</v>
      </c>
      <c r="C190" t="str">
        <f>日行情按到期月份分类!C190</f>
        <v>豆粕期权M1905-C-2650</v>
      </c>
      <c r="D190">
        <f>日行情按到期月份分类!D190</f>
        <v>4</v>
      </c>
      <c r="E190">
        <f>日行情按到期月份分类!E190</f>
        <v>196</v>
      </c>
      <c r="F190">
        <f>日行情按到期月份分类!F190</f>
        <v>2</v>
      </c>
      <c r="G190">
        <f>日行情按到期月份分类!G190</f>
        <v>-2</v>
      </c>
      <c r="I190" t="e">
        <f t="shared" si="180"/>
        <v>#N/A</v>
      </c>
      <c r="J190" t="e">
        <f t="shared" si="140"/>
        <v>#N/A</v>
      </c>
      <c r="K190" t="e">
        <f t="shared" si="141"/>
        <v>#N/A</v>
      </c>
      <c r="L190" t="e">
        <f t="shared" si="142"/>
        <v>#N/A</v>
      </c>
      <c r="M190" t="e">
        <f t="shared" si="143"/>
        <v>#N/A</v>
      </c>
      <c r="N190" t="e">
        <f t="shared" si="181"/>
        <v>#N/A</v>
      </c>
      <c r="O190" t="e">
        <f t="shared" si="182"/>
        <v>#N/A</v>
      </c>
      <c r="P190" t="e">
        <f t="shared" si="183"/>
        <v>#N/A</v>
      </c>
      <c r="Q190" t="e">
        <f t="shared" si="184"/>
        <v>#N/A</v>
      </c>
      <c r="R190" t="e">
        <f t="shared" si="185"/>
        <v>#N/A</v>
      </c>
      <c r="S190" t="e">
        <f t="shared" si="144"/>
        <v>#N/A</v>
      </c>
      <c r="T190" t="e">
        <f t="shared" si="145"/>
        <v>#N/A</v>
      </c>
      <c r="U190" t="e">
        <f t="shared" si="186"/>
        <v>#N/A</v>
      </c>
      <c r="V190" t="e">
        <f t="shared" si="187"/>
        <v>#N/A</v>
      </c>
      <c r="W190" t="e">
        <f t="shared" si="188"/>
        <v>#N/A</v>
      </c>
      <c r="X190" t="e">
        <f t="shared" si="189"/>
        <v>#N/A</v>
      </c>
      <c r="Y190" t="e">
        <f t="shared" si="190"/>
        <v>#N/A</v>
      </c>
      <c r="Z190" t="e">
        <f t="shared" si="191"/>
        <v>#N/A</v>
      </c>
      <c r="AA190" t="e">
        <f t="shared" si="192"/>
        <v>#N/A</v>
      </c>
      <c r="AB190" t="e">
        <f t="shared" si="193"/>
        <v>#N/A</v>
      </c>
      <c r="AC190" t="e">
        <f t="shared" si="146"/>
        <v>#N/A</v>
      </c>
      <c r="AD190" t="e">
        <f t="shared" si="147"/>
        <v>#N/A</v>
      </c>
      <c r="AE190" t="e">
        <f t="shared" si="194"/>
        <v>#N/A</v>
      </c>
      <c r="AF190" t="e">
        <f t="shared" si="195"/>
        <v>#N/A</v>
      </c>
      <c r="AG190" t="e">
        <f t="shared" si="196"/>
        <v>#N/A</v>
      </c>
      <c r="AH190" t="e">
        <f t="shared" si="197"/>
        <v>#N/A</v>
      </c>
      <c r="AI190" t="e">
        <f t="shared" si="198"/>
        <v>#N/A</v>
      </c>
      <c r="AJ190" t="e">
        <f t="shared" si="199"/>
        <v>#N/A</v>
      </c>
      <c r="AK190" t="e">
        <f t="shared" si="200"/>
        <v>#N/A</v>
      </c>
      <c r="AL190" t="e">
        <f t="shared" si="201"/>
        <v>#N/A</v>
      </c>
      <c r="AM190" t="e">
        <f t="shared" si="148"/>
        <v>#N/A</v>
      </c>
      <c r="AN190" t="e">
        <f t="shared" si="149"/>
        <v>#N/A</v>
      </c>
      <c r="AO190" t="e">
        <f t="shared" si="202"/>
        <v>#N/A</v>
      </c>
      <c r="AP190" t="e">
        <f t="shared" si="203"/>
        <v>#N/A</v>
      </c>
      <c r="AQ190" t="e">
        <f t="shared" si="204"/>
        <v>#N/A</v>
      </c>
      <c r="AR190" t="e">
        <f t="shared" si="205"/>
        <v>#N/A</v>
      </c>
      <c r="AS190" t="e">
        <f t="shared" si="206"/>
        <v>#N/A</v>
      </c>
      <c r="AT190" t="e">
        <f t="shared" si="207"/>
        <v>#N/A</v>
      </c>
      <c r="AU190" t="e">
        <f t="shared" si="208"/>
        <v>#N/A</v>
      </c>
      <c r="AV190" t="e">
        <f t="shared" si="209"/>
        <v>#N/A</v>
      </c>
      <c r="AW190" t="str">
        <f t="shared" si="150"/>
        <v>2650</v>
      </c>
      <c r="AX190">
        <f t="shared" si="151"/>
        <v>4</v>
      </c>
      <c r="AY190">
        <f t="shared" si="152"/>
        <v>196</v>
      </c>
      <c r="AZ190">
        <f t="shared" si="153"/>
        <v>2</v>
      </c>
      <c r="BA190">
        <f t="shared" si="154"/>
        <v>-2</v>
      </c>
      <c r="BB190" t="e">
        <f t="shared" si="155"/>
        <v>#N/A</v>
      </c>
      <c r="BC190" t="e">
        <f t="shared" si="156"/>
        <v>#N/A</v>
      </c>
      <c r="BD190" t="e">
        <f t="shared" si="157"/>
        <v>#N/A</v>
      </c>
      <c r="BE190" t="e">
        <f t="shared" si="158"/>
        <v>#N/A</v>
      </c>
      <c r="BF190" t="e">
        <f t="shared" si="159"/>
        <v>#N/A</v>
      </c>
      <c r="BG190" t="e">
        <f t="shared" si="160"/>
        <v>#N/A</v>
      </c>
      <c r="BH190" t="e">
        <f t="shared" si="161"/>
        <v>#N/A</v>
      </c>
      <c r="BI190" t="e">
        <f t="shared" si="162"/>
        <v>#N/A</v>
      </c>
      <c r="BJ190" t="e">
        <f t="shared" si="163"/>
        <v>#N/A</v>
      </c>
      <c r="BK190" t="e">
        <f t="shared" si="164"/>
        <v>#N/A</v>
      </c>
      <c r="BL190" t="e">
        <f t="shared" si="165"/>
        <v>#N/A</v>
      </c>
      <c r="BM190" t="e">
        <f t="shared" si="166"/>
        <v>#N/A</v>
      </c>
      <c r="BN190" t="e">
        <f t="shared" si="167"/>
        <v>#N/A</v>
      </c>
      <c r="BO190" t="e">
        <f t="shared" si="168"/>
        <v>#N/A</v>
      </c>
      <c r="BP190" t="e">
        <f t="shared" si="169"/>
        <v>#N/A</v>
      </c>
      <c r="BQ190" t="e">
        <f t="shared" si="170"/>
        <v>#N/A</v>
      </c>
      <c r="BR190" t="e">
        <f t="shared" si="171"/>
        <v>#N/A</v>
      </c>
      <c r="BS190" t="e">
        <f t="shared" si="172"/>
        <v>#N/A</v>
      </c>
      <c r="BT190" t="e">
        <f t="shared" si="173"/>
        <v>#N/A</v>
      </c>
      <c r="BU190" t="e">
        <f t="shared" si="174"/>
        <v>#N/A</v>
      </c>
      <c r="BV190" t="e">
        <f t="shared" si="175"/>
        <v>#N/A</v>
      </c>
      <c r="BW190" t="e">
        <f t="shared" si="176"/>
        <v>#N/A</v>
      </c>
      <c r="BX190" t="e">
        <f t="shared" si="177"/>
        <v>#N/A</v>
      </c>
      <c r="BY190" t="e">
        <f t="shared" si="178"/>
        <v>#N/A</v>
      </c>
      <c r="BZ190" t="e">
        <f t="shared" si="179"/>
        <v>#N/A</v>
      </c>
    </row>
    <row r="191" spans="1:78" x14ac:dyDescent="0.3">
      <c r="A191" t="str">
        <f>日行情按到期月份分类!A191</f>
        <v>C95月</v>
      </c>
      <c r="B191" t="str">
        <f>日行情按到期月份分类!B191</f>
        <v>M1905-C-2700</v>
      </c>
      <c r="C191" t="str">
        <f>日行情按到期月份分类!C191</f>
        <v>豆粕期权M1905-C-2700</v>
      </c>
      <c r="D191">
        <f>日行情按到期月份分类!D191</f>
        <v>0</v>
      </c>
      <c r="E191">
        <f>日行情按到期月份分类!E191</f>
        <v>272</v>
      </c>
      <c r="F191">
        <f>日行情按到期月份分类!F191</f>
        <v>0</v>
      </c>
      <c r="G191">
        <f>日行情按到期月份分类!G191</f>
        <v>0</v>
      </c>
      <c r="I191" t="e">
        <f t="shared" si="180"/>
        <v>#N/A</v>
      </c>
      <c r="J191" t="e">
        <f t="shared" si="140"/>
        <v>#N/A</v>
      </c>
      <c r="K191" t="e">
        <f t="shared" si="141"/>
        <v>#N/A</v>
      </c>
      <c r="L191" t="e">
        <f t="shared" si="142"/>
        <v>#N/A</v>
      </c>
      <c r="M191" t="e">
        <f t="shared" si="143"/>
        <v>#N/A</v>
      </c>
      <c r="N191" t="e">
        <f t="shared" si="181"/>
        <v>#N/A</v>
      </c>
      <c r="O191" t="e">
        <f t="shared" si="182"/>
        <v>#N/A</v>
      </c>
      <c r="P191" t="e">
        <f t="shared" si="183"/>
        <v>#N/A</v>
      </c>
      <c r="Q191" t="e">
        <f t="shared" si="184"/>
        <v>#N/A</v>
      </c>
      <c r="R191" t="e">
        <f t="shared" si="185"/>
        <v>#N/A</v>
      </c>
      <c r="S191" t="e">
        <f t="shared" si="144"/>
        <v>#N/A</v>
      </c>
      <c r="T191" t="e">
        <f t="shared" si="145"/>
        <v>#N/A</v>
      </c>
      <c r="U191" t="e">
        <f t="shared" si="186"/>
        <v>#N/A</v>
      </c>
      <c r="V191" t="e">
        <f t="shared" si="187"/>
        <v>#N/A</v>
      </c>
      <c r="W191" t="e">
        <f t="shared" si="188"/>
        <v>#N/A</v>
      </c>
      <c r="X191" t="e">
        <f t="shared" si="189"/>
        <v>#N/A</v>
      </c>
      <c r="Y191" t="e">
        <f t="shared" si="190"/>
        <v>#N/A</v>
      </c>
      <c r="Z191" t="e">
        <f t="shared" si="191"/>
        <v>#N/A</v>
      </c>
      <c r="AA191" t="e">
        <f t="shared" si="192"/>
        <v>#N/A</v>
      </c>
      <c r="AB191" t="e">
        <f t="shared" si="193"/>
        <v>#N/A</v>
      </c>
      <c r="AC191" t="e">
        <f t="shared" si="146"/>
        <v>#N/A</v>
      </c>
      <c r="AD191" t="e">
        <f t="shared" si="147"/>
        <v>#N/A</v>
      </c>
      <c r="AE191" t="e">
        <f t="shared" si="194"/>
        <v>#N/A</v>
      </c>
      <c r="AF191" t="e">
        <f t="shared" si="195"/>
        <v>#N/A</v>
      </c>
      <c r="AG191" t="e">
        <f t="shared" si="196"/>
        <v>#N/A</v>
      </c>
      <c r="AH191" t="e">
        <f t="shared" si="197"/>
        <v>#N/A</v>
      </c>
      <c r="AI191" t="e">
        <f t="shared" si="198"/>
        <v>#N/A</v>
      </c>
      <c r="AJ191" t="e">
        <f t="shared" si="199"/>
        <v>#N/A</v>
      </c>
      <c r="AK191" t="e">
        <f t="shared" si="200"/>
        <v>#N/A</v>
      </c>
      <c r="AL191" t="e">
        <f t="shared" si="201"/>
        <v>#N/A</v>
      </c>
      <c r="AM191" t="e">
        <f t="shared" si="148"/>
        <v>#N/A</v>
      </c>
      <c r="AN191" t="e">
        <f t="shared" si="149"/>
        <v>#N/A</v>
      </c>
      <c r="AO191" t="e">
        <f t="shared" si="202"/>
        <v>#N/A</v>
      </c>
      <c r="AP191" t="e">
        <f t="shared" si="203"/>
        <v>#N/A</v>
      </c>
      <c r="AQ191" t="e">
        <f t="shared" si="204"/>
        <v>#N/A</v>
      </c>
      <c r="AR191" t="e">
        <f t="shared" si="205"/>
        <v>#N/A</v>
      </c>
      <c r="AS191" t="e">
        <f t="shared" si="206"/>
        <v>#N/A</v>
      </c>
      <c r="AT191" t="e">
        <f t="shared" si="207"/>
        <v>#N/A</v>
      </c>
      <c r="AU191" t="e">
        <f t="shared" si="208"/>
        <v>#N/A</v>
      </c>
      <c r="AV191" t="e">
        <f t="shared" si="209"/>
        <v>#N/A</v>
      </c>
      <c r="AW191" t="str">
        <f t="shared" si="150"/>
        <v>2700</v>
      </c>
      <c r="AX191">
        <f t="shared" si="151"/>
        <v>0</v>
      </c>
      <c r="AY191">
        <f t="shared" si="152"/>
        <v>272</v>
      </c>
      <c r="AZ191">
        <f t="shared" si="153"/>
        <v>0</v>
      </c>
      <c r="BA191">
        <f t="shared" si="154"/>
        <v>0</v>
      </c>
      <c r="BB191" t="e">
        <f t="shared" si="155"/>
        <v>#N/A</v>
      </c>
      <c r="BC191" t="e">
        <f t="shared" si="156"/>
        <v>#N/A</v>
      </c>
      <c r="BD191" t="e">
        <f t="shared" si="157"/>
        <v>#N/A</v>
      </c>
      <c r="BE191" t="e">
        <f t="shared" si="158"/>
        <v>#N/A</v>
      </c>
      <c r="BF191" t="e">
        <f t="shared" si="159"/>
        <v>#N/A</v>
      </c>
      <c r="BG191" t="e">
        <f t="shared" si="160"/>
        <v>#N/A</v>
      </c>
      <c r="BH191" t="e">
        <f t="shared" si="161"/>
        <v>#N/A</v>
      </c>
      <c r="BI191" t="e">
        <f t="shared" si="162"/>
        <v>#N/A</v>
      </c>
      <c r="BJ191" t="e">
        <f t="shared" si="163"/>
        <v>#N/A</v>
      </c>
      <c r="BK191" t="e">
        <f t="shared" si="164"/>
        <v>#N/A</v>
      </c>
      <c r="BL191" t="e">
        <f t="shared" si="165"/>
        <v>#N/A</v>
      </c>
      <c r="BM191" t="e">
        <f t="shared" si="166"/>
        <v>#N/A</v>
      </c>
      <c r="BN191" t="e">
        <f t="shared" si="167"/>
        <v>#N/A</v>
      </c>
      <c r="BO191" t="e">
        <f t="shared" si="168"/>
        <v>#N/A</v>
      </c>
      <c r="BP191" t="e">
        <f t="shared" si="169"/>
        <v>#N/A</v>
      </c>
      <c r="BQ191" t="e">
        <f t="shared" si="170"/>
        <v>#N/A</v>
      </c>
      <c r="BR191" t="e">
        <f t="shared" si="171"/>
        <v>#N/A</v>
      </c>
      <c r="BS191" t="e">
        <f t="shared" si="172"/>
        <v>#N/A</v>
      </c>
      <c r="BT191" t="e">
        <f t="shared" si="173"/>
        <v>#N/A</v>
      </c>
      <c r="BU191" t="e">
        <f t="shared" si="174"/>
        <v>#N/A</v>
      </c>
      <c r="BV191" t="e">
        <f t="shared" si="175"/>
        <v>#N/A</v>
      </c>
      <c r="BW191" t="e">
        <f t="shared" si="176"/>
        <v>#N/A</v>
      </c>
      <c r="BX191" t="e">
        <f t="shared" si="177"/>
        <v>#N/A</v>
      </c>
      <c r="BY191" t="e">
        <f t="shared" si="178"/>
        <v>#N/A</v>
      </c>
      <c r="BZ191" t="e">
        <f t="shared" si="179"/>
        <v>#N/A</v>
      </c>
    </row>
    <row r="192" spans="1:78" x14ac:dyDescent="0.3">
      <c r="A192" t="str">
        <f>日行情按到期月份分类!A192</f>
        <v>C95月</v>
      </c>
      <c r="B192" t="str">
        <f>日行情按到期月份分类!B192</f>
        <v>M1905-C-2750</v>
      </c>
      <c r="C192" t="str">
        <f>日行情按到期月份分类!C192</f>
        <v>豆粕期权M1905-C-2750</v>
      </c>
      <c r="D192">
        <f>日行情按到期月份分类!D192</f>
        <v>2</v>
      </c>
      <c r="E192">
        <f>日行情按到期月份分类!E192</f>
        <v>460</v>
      </c>
      <c r="F192">
        <f>日行情按到期月份分类!F192</f>
        <v>-18</v>
      </c>
      <c r="G192">
        <f>日行情按到期月份分类!G192</f>
        <v>0</v>
      </c>
      <c r="I192" t="e">
        <f t="shared" si="180"/>
        <v>#N/A</v>
      </c>
      <c r="J192" t="e">
        <f t="shared" si="140"/>
        <v>#N/A</v>
      </c>
      <c r="K192" t="e">
        <f t="shared" si="141"/>
        <v>#N/A</v>
      </c>
      <c r="L192" t="e">
        <f t="shared" si="142"/>
        <v>#N/A</v>
      </c>
      <c r="M192" t="e">
        <f t="shared" si="143"/>
        <v>#N/A</v>
      </c>
      <c r="N192" t="e">
        <f t="shared" si="181"/>
        <v>#N/A</v>
      </c>
      <c r="O192" t="e">
        <f t="shared" si="182"/>
        <v>#N/A</v>
      </c>
      <c r="P192" t="e">
        <f t="shared" si="183"/>
        <v>#N/A</v>
      </c>
      <c r="Q192" t="e">
        <f t="shared" si="184"/>
        <v>#N/A</v>
      </c>
      <c r="R192" t="e">
        <f t="shared" si="185"/>
        <v>#N/A</v>
      </c>
      <c r="S192" t="e">
        <f t="shared" si="144"/>
        <v>#N/A</v>
      </c>
      <c r="T192" t="e">
        <f t="shared" si="145"/>
        <v>#N/A</v>
      </c>
      <c r="U192" t="e">
        <f t="shared" si="186"/>
        <v>#N/A</v>
      </c>
      <c r="V192" t="e">
        <f t="shared" si="187"/>
        <v>#N/A</v>
      </c>
      <c r="W192" t="e">
        <f t="shared" si="188"/>
        <v>#N/A</v>
      </c>
      <c r="X192" t="e">
        <f t="shared" si="189"/>
        <v>#N/A</v>
      </c>
      <c r="Y192" t="e">
        <f t="shared" si="190"/>
        <v>#N/A</v>
      </c>
      <c r="Z192" t="e">
        <f t="shared" si="191"/>
        <v>#N/A</v>
      </c>
      <c r="AA192" t="e">
        <f t="shared" si="192"/>
        <v>#N/A</v>
      </c>
      <c r="AB192" t="e">
        <f t="shared" si="193"/>
        <v>#N/A</v>
      </c>
      <c r="AC192" t="e">
        <f t="shared" si="146"/>
        <v>#N/A</v>
      </c>
      <c r="AD192" t="e">
        <f t="shared" si="147"/>
        <v>#N/A</v>
      </c>
      <c r="AE192" t="e">
        <f t="shared" si="194"/>
        <v>#N/A</v>
      </c>
      <c r="AF192" t="e">
        <f t="shared" si="195"/>
        <v>#N/A</v>
      </c>
      <c r="AG192" t="e">
        <f t="shared" si="196"/>
        <v>#N/A</v>
      </c>
      <c r="AH192" t="e">
        <f t="shared" si="197"/>
        <v>#N/A</v>
      </c>
      <c r="AI192" t="e">
        <f t="shared" si="198"/>
        <v>#N/A</v>
      </c>
      <c r="AJ192" t="e">
        <f t="shared" si="199"/>
        <v>#N/A</v>
      </c>
      <c r="AK192" t="e">
        <f t="shared" si="200"/>
        <v>#N/A</v>
      </c>
      <c r="AL192" t="e">
        <f t="shared" si="201"/>
        <v>#N/A</v>
      </c>
      <c r="AM192" t="e">
        <f t="shared" si="148"/>
        <v>#N/A</v>
      </c>
      <c r="AN192" t="e">
        <f t="shared" si="149"/>
        <v>#N/A</v>
      </c>
      <c r="AO192" t="e">
        <f t="shared" si="202"/>
        <v>#N/A</v>
      </c>
      <c r="AP192" t="e">
        <f t="shared" si="203"/>
        <v>#N/A</v>
      </c>
      <c r="AQ192" t="e">
        <f t="shared" si="204"/>
        <v>#N/A</v>
      </c>
      <c r="AR192" t="e">
        <f t="shared" si="205"/>
        <v>#N/A</v>
      </c>
      <c r="AS192" t="e">
        <f t="shared" si="206"/>
        <v>#N/A</v>
      </c>
      <c r="AT192" t="e">
        <f t="shared" si="207"/>
        <v>#N/A</v>
      </c>
      <c r="AU192" t="e">
        <f t="shared" si="208"/>
        <v>#N/A</v>
      </c>
      <c r="AV192" t="e">
        <f t="shared" si="209"/>
        <v>#N/A</v>
      </c>
      <c r="AW192" t="str">
        <f t="shared" si="150"/>
        <v>2750</v>
      </c>
      <c r="AX192">
        <f t="shared" si="151"/>
        <v>2</v>
      </c>
      <c r="AY192">
        <f t="shared" si="152"/>
        <v>460</v>
      </c>
      <c r="AZ192">
        <f t="shared" si="153"/>
        <v>-18</v>
      </c>
      <c r="BA192">
        <f t="shared" si="154"/>
        <v>0</v>
      </c>
      <c r="BB192" t="e">
        <f t="shared" si="155"/>
        <v>#N/A</v>
      </c>
      <c r="BC192" t="e">
        <f t="shared" si="156"/>
        <v>#N/A</v>
      </c>
      <c r="BD192" t="e">
        <f t="shared" si="157"/>
        <v>#N/A</v>
      </c>
      <c r="BE192" t="e">
        <f t="shared" si="158"/>
        <v>#N/A</v>
      </c>
      <c r="BF192" t="e">
        <f t="shared" si="159"/>
        <v>#N/A</v>
      </c>
      <c r="BG192" t="e">
        <f t="shared" si="160"/>
        <v>#N/A</v>
      </c>
      <c r="BH192" t="e">
        <f t="shared" si="161"/>
        <v>#N/A</v>
      </c>
      <c r="BI192" t="e">
        <f t="shared" si="162"/>
        <v>#N/A</v>
      </c>
      <c r="BJ192" t="e">
        <f t="shared" si="163"/>
        <v>#N/A</v>
      </c>
      <c r="BK192" t="e">
        <f t="shared" si="164"/>
        <v>#N/A</v>
      </c>
      <c r="BL192" t="e">
        <f t="shared" si="165"/>
        <v>#N/A</v>
      </c>
      <c r="BM192" t="e">
        <f t="shared" si="166"/>
        <v>#N/A</v>
      </c>
      <c r="BN192" t="e">
        <f t="shared" si="167"/>
        <v>#N/A</v>
      </c>
      <c r="BO192" t="e">
        <f t="shared" si="168"/>
        <v>#N/A</v>
      </c>
      <c r="BP192" t="e">
        <f t="shared" si="169"/>
        <v>#N/A</v>
      </c>
      <c r="BQ192" t="e">
        <f t="shared" si="170"/>
        <v>#N/A</v>
      </c>
      <c r="BR192" t="e">
        <f t="shared" si="171"/>
        <v>#N/A</v>
      </c>
      <c r="BS192" t="e">
        <f t="shared" si="172"/>
        <v>#N/A</v>
      </c>
      <c r="BT192" t="e">
        <f t="shared" si="173"/>
        <v>#N/A</v>
      </c>
      <c r="BU192" t="e">
        <f t="shared" si="174"/>
        <v>#N/A</v>
      </c>
      <c r="BV192" t="e">
        <f t="shared" si="175"/>
        <v>#N/A</v>
      </c>
      <c r="BW192" t="e">
        <f t="shared" si="176"/>
        <v>#N/A</v>
      </c>
      <c r="BX192" t="e">
        <f t="shared" si="177"/>
        <v>#N/A</v>
      </c>
      <c r="BY192" t="e">
        <f t="shared" si="178"/>
        <v>#N/A</v>
      </c>
      <c r="BZ192" t="e">
        <f t="shared" si="179"/>
        <v>#N/A</v>
      </c>
    </row>
    <row r="193" spans="1:78" x14ac:dyDescent="0.3">
      <c r="A193" t="str">
        <f>日行情按到期月份分类!A193</f>
        <v>C95月</v>
      </c>
      <c r="B193" t="str">
        <f>日行情按到期月份分类!B193</f>
        <v>M1905-C-2800</v>
      </c>
      <c r="C193" t="str">
        <f>日行情按到期月份分类!C193</f>
        <v>豆粕期权M1905-C-2800</v>
      </c>
      <c r="D193">
        <f>日行情按到期月份分类!D193</f>
        <v>40</v>
      </c>
      <c r="E193">
        <f>日行情按到期月份分类!E193</f>
        <v>550</v>
      </c>
      <c r="F193">
        <f>日行情按到期月份分类!F193</f>
        <v>-6</v>
      </c>
      <c r="G193">
        <f>日行情按到期月份分类!G193</f>
        <v>-28</v>
      </c>
      <c r="I193" t="e">
        <f t="shared" si="180"/>
        <v>#N/A</v>
      </c>
      <c r="J193" t="e">
        <f t="shared" si="140"/>
        <v>#N/A</v>
      </c>
      <c r="K193" t="e">
        <f t="shared" si="141"/>
        <v>#N/A</v>
      </c>
      <c r="L193" t="e">
        <f t="shared" si="142"/>
        <v>#N/A</v>
      </c>
      <c r="M193" t="e">
        <f t="shared" si="143"/>
        <v>#N/A</v>
      </c>
      <c r="N193" t="e">
        <f t="shared" si="181"/>
        <v>#N/A</v>
      </c>
      <c r="O193" t="e">
        <f t="shared" si="182"/>
        <v>#N/A</v>
      </c>
      <c r="P193" t="e">
        <f t="shared" si="183"/>
        <v>#N/A</v>
      </c>
      <c r="Q193" t="e">
        <f t="shared" si="184"/>
        <v>#N/A</v>
      </c>
      <c r="R193" t="e">
        <f t="shared" si="185"/>
        <v>#N/A</v>
      </c>
      <c r="S193" t="e">
        <f t="shared" si="144"/>
        <v>#N/A</v>
      </c>
      <c r="T193" t="e">
        <f t="shared" si="145"/>
        <v>#N/A</v>
      </c>
      <c r="U193" t="e">
        <f t="shared" si="186"/>
        <v>#N/A</v>
      </c>
      <c r="V193" t="e">
        <f t="shared" si="187"/>
        <v>#N/A</v>
      </c>
      <c r="W193" t="e">
        <f t="shared" si="188"/>
        <v>#N/A</v>
      </c>
      <c r="X193" t="e">
        <f t="shared" si="189"/>
        <v>#N/A</v>
      </c>
      <c r="Y193" t="e">
        <f t="shared" si="190"/>
        <v>#N/A</v>
      </c>
      <c r="Z193" t="e">
        <f t="shared" si="191"/>
        <v>#N/A</v>
      </c>
      <c r="AA193" t="e">
        <f t="shared" si="192"/>
        <v>#N/A</v>
      </c>
      <c r="AB193" t="e">
        <f t="shared" si="193"/>
        <v>#N/A</v>
      </c>
      <c r="AC193" t="e">
        <f t="shared" si="146"/>
        <v>#N/A</v>
      </c>
      <c r="AD193" t="e">
        <f t="shared" si="147"/>
        <v>#N/A</v>
      </c>
      <c r="AE193" t="e">
        <f t="shared" si="194"/>
        <v>#N/A</v>
      </c>
      <c r="AF193" t="e">
        <f t="shared" si="195"/>
        <v>#N/A</v>
      </c>
      <c r="AG193" t="e">
        <f t="shared" si="196"/>
        <v>#N/A</v>
      </c>
      <c r="AH193" t="e">
        <f t="shared" si="197"/>
        <v>#N/A</v>
      </c>
      <c r="AI193" t="e">
        <f t="shared" si="198"/>
        <v>#N/A</v>
      </c>
      <c r="AJ193" t="e">
        <f t="shared" si="199"/>
        <v>#N/A</v>
      </c>
      <c r="AK193" t="e">
        <f t="shared" si="200"/>
        <v>#N/A</v>
      </c>
      <c r="AL193" t="e">
        <f t="shared" si="201"/>
        <v>#N/A</v>
      </c>
      <c r="AM193" t="e">
        <f t="shared" si="148"/>
        <v>#N/A</v>
      </c>
      <c r="AN193" t="e">
        <f t="shared" si="149"/>
        <v>#N/A</v>
      </c>
      <c r="AO193" t="e">
        <f t="shared" si="202"/>
        <v>#N/A</v>
      </c>
      <c r="AP193" t="e">
        <f t="shared" si="203"/>
        <v>#N/A</v>
      </c>
      <c r="AQ193" t="e">
        <f t="shared" si="204"/>
        <v>#N/A</v>
      </c>
      <c r="AR193" t="e">
        <f t="shared" si="205"/>
        <v>#N/A</v>
      </c>
      <c r="AS193" t="e">
        <f t="shared" si="206"/>
        <v>#N/A</v>
      </c>
      <c r="AT193" t="e">
        <f t="shared" si="207"/>
        <v>#N/A</v>
      </c>
      <c r="AU193" t="e">
        <f t="shared" si="208"/>
        <v>#N/A</v>
      </c>
      <c r="AV193" t="e">
        <f t="shared" si="209"/>
        <v>#N/A</v>
      </c>
      <c r="AW193" t="str">
        <f t="shared" si="150"/>
        <v>2800</v>
      </c>
      <c r="AX193">
        <f t="shared" si="151"/>
        <v>40</v>
      </c>
      <c r="AY193">
        <f t="shared" si="152"/>
        <v>550</v>
      </c>
      <c r="AZ193">
        <f t="shared" si="153"/>
        <v>-6</v>
      </c>
      <c r="BA193">
        <f t="shared" si="154"/>
        <v>-28</v>
      </c>
      <c r="BB193" t="e">
        <f t="shared" si="155"/>
        <v>#N/A</v>
      </c>
      <c r="BC193" t="e">
        <f t="shared" si="156"/>
        <v>#N/A</v>
      </c>
      <c r="BD193" t="e">
        <f t="shared" si="157"/>
        <v>#N/A</v>
      </c>
      <c r="BE193" t="e">
        <f t="shared" si="158"/>
        <v>#N/A</v>
      </c>
      <c r="BF193" t="e">
        <f t="shared" si="159"/>
        <v>#N/A</v>
      </c>
      <c r="BG193" t="e">
        <f t="shared" si="160"/>
        <v>#N/A</v>
      </c>
      <c r="BH193" t="e">
        <f t="shared" si="161"/>
        <v>#N/A</v>
      </c>
      <c r="BI193" t="e">
        <f t="shared" si="162"/>
        <v>#N/A</v>
      </c>
      <c r="BJ193" t="e">
        <f t="shared" si="163"/>
        <v>#N/A</v>
      </c>
      <c r="BK193" t="e">
        <f t="shared" si="164"/>
        <v>#N/A</v>
      </c>
      <c r="BL193" t="e">
        <f t="shared" si="165"/>
        <v>#N/A</v>
      </c>
      <c r="BM193" t="e">
        <f t="shared" si="166"/>
        <v>#N/A</v>
      </c>
      <c r="BN193" t="e">
        <f t="shared" si="167"/>
        <v>#N/A</v>
      </c>
      <c r="BO193" t="e">
        <f t="shared" si="168"/>
        <v>#N/A</v>
      </c>
      <c r="BP193" t="e">
        <f t="shared" si="169"/>
        <v>#N/A</v>
      </c>
      <c r="BQ193" t="e">
        <f t="shared" si="170"/>
        <v>#N/A</v>
      </c>
      <c r="BR193" t="e">
        <f t="shared" si="171"/>
        <v>#N/A</v>
      </c>
      <c r="BS193" t="e">
        <f t="shared" si="172"/>
        <v>#N/A</v>
      </c>
      <c r="BT193" t="e">
        <f t="shared" si="173"/>
        <v>#N/A</v>
      </c>
      <c r="BU193" t="e">
        <f t="shared" si="174"/>
        <v>#N/A</v>
      </c>
      <c r="BV193" t="e">
        <f t="shared" si="175"/>
        <v>#N/A</v>
      </c>
      <c r="BW193" t="e">
        <f t="shared" si="176"/>
        <v>#N/A</v>
      </c>
      <c r="BX193" t="e">
        <f t="shared" si="177"/>
        <v>#N/A</v>
      </c>
      <c r="BY193" t="e">
        <f t="shared" si="178"/>
        <v>#N/A</v>
      </c>
      <c r="BZ193" t="e">
        <f t="shared" si="179"/>
        <v>#N/A</v>
      </c>
    </row>
    <row r="194" spans="1:78" x14ac:dyDescent="0.3">
      <c r="A194" t="str">
        <f>日行情按到期月份分类!A194</f>
        <v>C95月</v>
      </c>
      <c r="B194" t="str">
        <f>日行情按到期月份分类!B194</f>
        <v>M1905-C-2850</v>
      </c>
      <c r="C194" t="str">
        <f>日行情按到期月份分类!C194</f>
        <v>豆粕期权M1905-C-2850</v>
      </c>
      <c r="D194">
        <f>日行情按到期月份分类!D194</f>
        <v>36</v>
      </c>
      <c r="E194">
        <f>日行情按到期月份分类!E194</f>
        <v>3108</v>
      </c>
      <c r="F194">
        <f>日行情按到期月份分类!F194</f>
        <v>-62</v>
      </c>
      <c r="G194">
        <f>日行情按到期月份分类!G194</f>
        <v>18</v>
      </c>
      <c r="I194" t="e">
        <f t="shared" si="180"/>
        <v>#N/A</v>
      </c>
      <c r="J194" t="e">
        <f t="shared" si="140"/>
        <v>#N/A</v>
      </c>
      <c r="K194" t="e">
        <f t="shared" si="141"/>
        <v>#N/A</v>
      </c>
      <c r="L194" t="e">
        <f t="shared" si="142"/>
        <v>#N/A</v>
      </c>
      <c r="M194" t="e">
        <f t="shared" si="143"/>
        <v>#N/A</v>
      </c>
      <c r="N194" t="e">
        <f t="shared" si="181"/>
        <v>#N/A</v>
      </c>
      <c r="O194" t="e">
        <f t="shared" si="182"/>
        <v>#N/A</v>
      </c>
      <c r="P194" t="e">
        <f t="shared" si="183"/>
        <v>#N/A</v>
      </c>
      <c r="Q194" t="e">
        <f t="shared" si="184"/>
        <v>#N/A</v>
      </c>
      <c r="R194" t="e">
        <f t="shared" si="185"/>
        <v>#N/A</v>
      </c>
      <c r="S194" t="e">
        <f t="shared" si="144"/>
        <v>#N/A</v>
      </c>
      <c r="T194" t="e">
        <f t="shared" si="145"/>
        <v>#N/A</v>
      </c>
      <c r="U194" t="e">
        <f t="shared" si="186"/>
        <v>#N/A</v>
      </c>
      <c r="V194" t="e">
        <f t="shared" si="187"/>
        <v>#N/A</v>
      </c>
      <c r="W194" t="e">
        <f t="shared" si="188"/>
        <v>#N/A</v>
      </c>
      <c r="X194" t="e">
        <f t="shared" si="189"/>
        <v>#N/A</v>
      </c>
      <c r="Y194" t="e">
        <f t="shared" si="190"/>
        <v>#N/A</v>
      </c>
      <c r="Z194" t="e">
        <f t="shared" si="191"/>
        <v>#N/A</v>
      </c>
      <c r="AA194" t="e">
        <f t="shared" si="192"/>
        <v>#N/A</v>
      </c>
      <c r="AB194" t="e">
        <f t="shared" si="193"/>
        <v>#N/A</v>
      </c>
      <c r="AC194" t="e">
        <f t="shared" si="146"/>
        <v>#N/A</v>
      </c>
      <c r="AD194" t="e">
        <f t="shared" si="147"/>
        <v>#N/A</v>
      </c>
      <c r="AE194" t="e">
        <f t="shared" si="194"/>
        <v>#N/A</v>
      </c>
      <c r="AF194" t="e">
        <f t="shared" si="195"/>
        <v>#N/A</v>
      </c>
      <c r="AG194" t="e">
        <f t="shared" si="196"/>
        <v>#N/A</v>
      </c>
      <c r="AH194" t="e">
        <f t="shared" si="197"/>
        <v>#N/A</v>
      </c>
      <c r="AI194" t="e">
        <f t="shared" si="198"/>
        <v>#N/A</v>
      </c>
      <c r="AJ194" t="e">
        <f t="shared" si="199"/>
        <v>#N/A</v>
      </c>
      <c r="AK194" t="e">
        <f t="shared" si="200"/>
        <v>#N/A</v>
      </c>
      <c r="AL194" t="e">
        <f t="shared" si="201"/>
        <v>#N/A</v>
      </c>
      <c r="AM194" t="e">
        <f t="shared" si="148"/>
        <v>#N/A</v>
      </c>
      <c r="AN194" t="e">
        <f t="shared" si="149"/>
        <v>#N/A</v>
      </c>
      <c r="AO194" t="e">
        <f t="shared" si="202"/>
        <v>#N/A</v>
      </c>
      <c r="AP194" t="e">
        <f t="shared" si="203"/>
        <v>#N/A</v>
      </c>
      <c r="AQ194" t="e">
        <f t="shared" si="204"/>
        <v>#N/A</v>
      </c>
      <c r="AR194" t="e">
        <f t="shared" si="205"/>
        <v>#N/A</v>
      </c>
      <c r="AS194" t="e">
        <f t="shared" si="206"/>
        <v>#N/A</v>
      </c>
      <c r="AT194" t="e">
        <f t="shared" si="207"/>
        <v>#N/A</v>
      </c>
      <c r="AU194" t="e">
        <f t="shared" si="208"/>
        <v>#N/A</v>
      </c>
      <c r="AV194" t="e">
        <f t="shared" si="209"/>
        <v>#N/A</v>
      </c>
      <c r="AW194" t="str">
        <f t="shared" si="150"/>
        <v>2850</v>
      </c>
      <c r="AX194">
        <f t="shared" si="151"/>
        <v>36</v>
      </c>
      <c r="AY194">
        <f t="shared" si="152"/>
        <v>3108</v>
      </c>
      <c r="AZ194">
        <f t="shared" si="153"/>
        <v>-62</v>
      </c>
      <c r="BA194">
        <f t="shared" si="154"/>
        <v>18</v>
      </c>
      <c r="BB194" t="e">
        <f t="shared" si="155"/>
        <v>#N/A</v>
      </c>
      <c r="BC194" t="e">
        <f t="shared" si="156"/>
        <v>#N/A</v>
      </c>
      <c r="BD194" t="e">
        <f t="shared" si="157"/>
        <v>#N/A</v>
      </c>
      <c r="BE194" t="e">
        <f t="shared" si="158"/>
        <v>#N/A</v>
      </c>
      <c r="BF194" t="e">
        <f t="shared" si="159"/>
        <v>#N/A</v>
      </c>
      <c r="BG194" t="e">
        <f t="shared" si="160"/>
        <v>#N/A</v>
      </c>
      <c r="BH194" t="e">
        <f t="shared" si="161"/>
        <v>#N/A</v>
      </c>
      <c r="BI194" t="e">
        <f t="shared" si="162"/>
        <v>#N/A</v>
      </c>
      <c r="BJ194" t="e">
        <f t="shared" si="163"/>
        <v>#N/A</v>
      </c>
      <c r="BK194" t="e">
        <f t="shared" si="164"/>
        <v>#N/A</v>
      </c>
      <c r="BL194" t="e">
        <f t="shared" si="165"/>
        <v>#N/A</v>
      </c>
      <c r="BM194" t="e">
        <f t="shared" si="166"/>
        <v>#N/A</v>
      </c>
      <c r="BN194" t="e">
        <f t="shared" si="167"/>
        <v>#N/A</v>
      </c>
      <c r="BO194" t="e">
        <f t="shared" si="168"/>
        <v>#N/A</v>
      </c>
      <c r="BP194" t="e">
        <f t="shared" si="169"/>
        <v>#N/A</v>
      </c>
      <c r="BQ194" t="e">
        <f t="shared" si="170"/>
        <v>#N/A</v>
      </c>
      <c r="BR194" t="e">
        <f t="shared" si="171"/>
        <v>#N/A</v>
      </c>
      <c r="BS194" t="e">
        <f t="shared" si="172"/>
        <v>#N/A</v>
      </c>
      <c r="BT194" t="e">
        <f t="shared" si="173"/>
        <v>#N/A</v>
      </c>
      <c r="BU194" t="e">
        <f t="shared" si="174"/>
        <v>#N/A</v>
      </c>
      <c r="BV194" t="e">
        <f t="shared" si="175"/>
        <v>#N/A</v>
      </c>
      <c r="BW194" t="e">
        <f t="shared" si="176"/>
        <v>#N/A</v>
      </c>
      <c r="BX194" t="e">
        <f t="shared" si="177"/>
        <v>#N/A</v>
      </c>
      <c r="BY194" t="e">
        <f t="shared" si="178"/>
        <v>#N/A</v>
      </c>
      <c r="BZ194" t="e">
        <f t="shared" si="179"/>
        <v>#N/A</v>
      </c>
    </row>
    <row r="195" spans="1:78" x14ac:dyDescent="0.3">
      <c r="A195" t="str">
        <f>日行情按到期月份分类!A195</f>
        <v>C95月</v>
      </c>
      <c r="B195" t="str">
        <f>日行情按到期月份分类!B195</f>
        <v>M1905-C-2900</v>
      </c>
      <c r="C195" t="str">
        <f>日行情按到期月份分类!C195</f>
        <v>豆粕期权M1905-C-2900</v>
      </c>
      <c r="D195">
        <f>日行情按到期月份分类!D195</f>
        <v>126</v>
      </c>
      <c r="E195">
        <f>日行情按到期月份分类!E195</f>
        <v>1250</v>
      </c>
      <c r="F195">
        <f>日行情按到期月份分类!F195</f>
        <v>-2</v>
      </c>
      <c r="G195">
        <f>日行情按到期月份分类!G195</f>
        <v>-2</v>
      </c>
      <c r="I195" t="e">
        <f t="shared" si="180"/>
        <v>#N/A</v>
      </c>
      <c r="J195" t="e">
        <f t="shared" si="140"/>
        <v>#N/A</v>
      </c>
      <c r="K195" t="e">
        <f t="shared" si="141"/>
        <v>#N/A</v>
      </c>
      <c r="L195" t="e">
        <f t="shared" si="142"/>
        <v>#N/A</v>
      </c>
      <c r="M195" t="e">
        <f t="shared" si="143"/>
        <v>#N/A</v>
      </c>
      <c r="N195" t="e">
        <f t="shared" si="181"/>
        <v>#N/A</v>
      </c>
      <c r="O195" t="e">
        <f t="shared" si="182"/>
        <v>#N/A</v>
      </c>
      <c r="P195" t="e">
        <f t="shared" si="183"/>
        <v>#N/A</v>
      </c>
      <c r="Q195" t="e">
        <f t="shared" si="184"/>
        <v>#N/A</v>
      </c>
      <c r="R195" t="e">
        <f t="shared" si="185"/>
        <v>#N/A</v>
      </c>
      <c r="S195" t="e">
        <f t="shared" si="144"/>
        <v>#N/A</v>
      </c>
      <c r="T195" t="e">
        <f t="shared" si="145"/>
        <v>#N/A</v>
      </c>
      <c r="U195" t="e">
        <f t="shared" si="186"/>
        <v>#N/A</v>
      </c>
      <c r="V195" t="e">
        <f t="shared" si="187"/>
        <v>#N/A</v>
      </c>
      <c r="W195" t="e">
        <f t="shared" si="188"/>
        <v>#N/A</v>
      </c>
      <c r="X195" t="e">
        <f t="shared" si="189"/>
        <v>#N/A</v>
      </c>
      <c r="Y195" t="e">
        <f t="shared" si="190"/>
        <v>#N/A</v>
      </c>
      <c r="Z195" t="e">
        <f t="shared" si="191"/>
        <v>#N/A</v>
      </c>
      <c r="AA195" t="e">
        <f t="shared" si="192"/>
        <v>#N/A</v>
      </c>
      <c r="AB195" t="e">
        <f t="shared" si="193"/>
        <v>#N/A</v>
      </c>
      <c r="AC195" t="e">
        <f t="shared" si="146"/>
        <v>#N/A</v>
      </c>
      <c r="AD195" t="e">
        <f t="shared" si="147"/>
        <v>#N/A</v>
      </c>
      <c r="AE195" t="e">
        <f t="shared" si="194"/>
        <v>#N/A</v>
      </c>
      <c r="AF195" t="e">
        <f t="shared" si="195"/>
        <v>#N/A</v>
      </c>
      <c r="AG195" t="e">
        <f t="shared" si="196"/>
        <v>#N/A</v>
      </c>
      <c r="AH195" t="e">
        <f t="shared" si="197"/>
        <v>#N/A</v>
      </c>
      <c r="AI195" t="e">
        <f t="shared" si="198"/>
        <v>#N/A</v>
      </c>
      <c r="AJ195" t="e">
        <f t="shared" si="199"/>
        <v>#N/A</v>
      </c>
      <c r="AK195" t="e">
        <f t="shared" si="200"/>
        <v>#N/A</v>
      </c>
      <c r="AL195" t="e">
        <f t="shared" si="201"/>
        <v>#N/A</v>
      </c>
      <c r="AM195" t="e">
        <f t="shared" si="148"/>
        <v>#N/A</v>
      </c>
      <c r="AN195" t="e">
        <f t="shared" si="149"/>
        <v>#N/A</v>
      </c>
      <c r="AO195" t="e">
        <f t="shared" si="202"/>
        <v>#N/A</v>
      </c>
      <c r="AP195" t="e">
        <f t="shared" si="203"/>
        <v>#N/A</v>
      </c>
      <c r="AQ195" t="e">
        <f t="shared" si="204"/>
        <v>#N/A</v>
      </c>
      <c r="AR195" t="e">
        <f t="shared" si="205"/>
        <v>#N/A</v>
      </c>
      <c r="AS195" t="e">
        <f t="shared" si="206"/>
        <v>#N/A</v>
      </c>
      <c r="AT195" t="e">
        <f t="shared" si="207"/>
        <v>#N/A</v>
      </c>
      <c r="AU195" t="e">
        <f t="shared" si="208"/>
        <v>#N/A</v>
      </c>
      <c r="AV195" t="e">
        <f t="shared" si="209"/>
        <v>#N/A</v>
      </c>
      <c r="AW195" t="str">
        <f t="shared" si="150"/>
        <v>2900</v>
      </c>
      <c r="AX195">
        <f t="shared" si="151"/>
        <v>126</v>
      </c>
      <c r="AY195">
        <f t="shared" si="152"/>
        <v>1250</v>
      </c>
      <c r="AZ195">
        <f t="shared" si="153"/>
        <v>-2</v>
      </c>
      <c r="BA195">
        <f t="shared" si="154"/>
        <v>-2</v>
      </c>
      <c r="BB195" t="e">
        <f t="shared" si="155"/>
        <v>#N/A</v>
      </c>
      <c r="BC195" t="e">
        <f t="shared" si="156"/>
        <v>#N/A</v>
      </c>
      <c r="BD195" t="e">
        <f t="shared" si="157"/>
        <v>#N/A</v>
      </c>
      <c r="BE195" t="e">
        <f t="shared" si="158"/>
        <v>#N/A</v>
      </c>
      <c r="BF195" t="e">
        <f t="shared" si="159"/>
        <v>#N/A</v>
      </c>
      <c r="BG195" t="e">
        <f t="shared" si="160"/>
        <v>#N/A</v>
      </c>
      <c r="BH195" t="e">
        <f t="shared" si="161"/>
        <v>#N/A</v>
      </c>
      <c r="BI195" t="e">
        <f t="shared" si="162"/>
        <v>#N/A</v>
      </c>
      <c r="BJ195" t="e">
        <f t="shared" si="163"/>
        <v>#N/A</v>
      </c>
      <c r="BK195" t="e">
        <f t="shared" si="164"/>
        <v>#N/A</v>
      </c>
      <c r="BL195" t="e">
        <f t="shared" si="165"/>
        <v>#N/A</v>
      </c>
      <c r="BM195" t="e">
        <f t="shared" si="166"/>
        <v>#N/A</v>
      </c>
      <c r="BN195" t="e">
        <f t="shared" si="167"/>
        <v>#N/A</v>
      </c>
      <c r="BO195" t="e">
        <f t="shared" si="168"/>
        <v>#N/A</v>
      </c>
      <c r="BP195" t="e">
        <f t="shared" si="169"/>
        <v>#N/A</v>
      </c>
      <c r="BQ195" t="e">
        <f t="shared" si="170"/>
        <v>#N/A</v>
      </c>
      <c r="BR195" t="e">
        <f t="shared" si="171"/>
        <v>#N/A</v>
      </c>
      <c r="BS195" t="e">
        <f t="shared" si="172"/>
        <v>#N/A</v>
      </c>
      <c r="BT195" t="e">
        <f t="shared" si="173"/>
        <v>#N/A</v>
      </c>
      <c r="BU195" t="e">
        <f t="shared" si="174"/>
        <v>#N/A</v>
      </c>
      <c r="BV195" t="e">
        <f t="shared" si="175"/>
        <v>#N/A</v>
      </c>
      <c r="BW195" t="e">
        <f t="shared" si="176"/>
        <v>#N/A</v>
      </c>
      <c r="BX195" t="e">
        <f t="shared" si="177"/>
        <v>#N/A</v>
      </c>
      <c r="BY195" t="e">
        <f t="shared" si="178"/>
        <v>#N/A</v>
      </c>
      <c r="BZ195" t="e">
        <f t="shared" si="179"/>
        <v>#N/A</v>
      </c>
    </row>
    <row r="196" spans="1:78" x14ac:dyDescent="0.3">
      <c r="A196" t="str">
        <f>日行情按到期月份分类!A196</f>
        <v>C95月</v>
      </c>
      <c r="B196" t="str">
        <f>日行情按到期月份分类!B196</f>
        <v>M1905-C-2950</v>
      </c>
      <c r="C196" t="str">
        <f>日行情按到期月份分类!C196</f>
        <v>豆粕期权M1905-C-2950</v>
      </c>
      <c r="D196">
        <f>日行情按到期月份分类!D196</f>
        <v>208</v>
      </c>
      <c r="E196">
        <f>日行情按到期月份分类!E196</f>
        <v>760</v>
      </c>
      <c r="F196">
        <f>日行情按到期月份分类!F196</f>
        <v>110</v>
      </c>
      <c r="G196">
        <f>日行情按到期月份分类!G196</f>
        <v>38</v>
      </c>
      <c r="I196" t="e">
        <f t="shared" si="180"/>
        <v>#N/A</v>
      </c>
      <c r="J196" t="e">
        <f t="shared" si="140"/>
        <v>#N/A</v>
      </c>
      <c r="K196" t="e">
        <f t="shared" si="141"/>
        <v>#N/A</v>
      </c>
      <c r="L196" t="e">
        <f t="shared" si="142"/>
        <v>#N/A</v>
      </c>
      <c r="M196" t="e">
        <f t="shared" si="143"/>
        <v>#N/A</v>
      </c>
      <c r="N196" t="e">
        <f t="shared" si="181"/>
        <v>#N/A</v>
      </c>
      <c r="O196" t="e">
        <f t="shared" si="182"/>
        <v>#N/A</v>
      </c>
      <c r="P196" t="e">
        <f t="shared" si="183"/>
        <v>#N/A</v>
      </c>
      <c r="Q196" t="e">
        <f t="shared" si="184"/>
        <v>#N/A</v>
      </c>
      <c r="R196" t="e">
        <f t="shared" si="185"/>
        <v>#N/A</v>
      </c>
      <c r="S196" t="e">
        <f t="shared" si="144"/>
        <v>#N/A</v>
      </c>
      <c r="T196" t="e">
        <f t="shared" si="145"/>
        <v>#N/A</v>
      </c>
      <c r="U196" t="e">
        <f t="shared" si="186"/>
        <v>#N/A</v>
      </c>
      <c r="V196" t="e">
        <f t="shared" si="187"/>
        <v>#N/A</v>
      </c>
      <c r="W196" t="e">
        <f t="shared" si="188"/>
        <v>#N/A</v>
      </c>
      <c r="X196" t="e">
        <f t="shared" si="189"/>
        <v>#N/A</v>
      </c>
      <c r="Y196" t="e">
        <f t="shared" si="190"/>
        <v>#N/A</v>
      </c>
      <c r="Z196" t="e">
        <f t="shared" si="191"/>
        <v>#N/A</v>
      </c>
      <c r="AA196" t="e">
        <f t="shared" si="192"/>
        <v>#N/A</v>
      </c>
      <c r="AB196" t="e">
        <f t="shared" si="193"/>
        <v>#N/A</v>
      </c>
      <c r="AC196" t="e">
        <f t="shared" si="146"/>
        <v>#N/A</v>
      </c>
      <c r="AD196" t="e">
        <f t="shared" si="147"/>
        <v>#N/A</v>
      </c>
      <c r="AE196" t="e">
        <f t="shared" si="194"/>
        <v>#N/A</v>
      </c>
      <c r="AF196" t="e">
        <f t="shared" si="195"/>
        <v>#N/A</v>
      </c>
      <c r="AG196" t="e">
        <f t="shared" si="196"/>
        <v>#N/A</v>
      </c>
      <c r="AH196" t="e">
        <f t="shared" si="197"/>
        <v>#N/A</v>
      </c>
      <c r="AI196" t="e">
        <f t="shared" si="198"/>
        <v>#N/A</v>
      </c>
      <c r="AJ196" t="e">
        <f t="shared" si="199"/>
        <v>#N/A</v>
      </c>
      <c r="AK196" t="e">
        <f t="shared" si="200"/>
        <v>#N/A</v>
      </c>
      <c r="AL196" t="e">
        <f t="shared" si="201"/>
        <v>#N/A</v>
      </c>
      <c r="AM196" t="e">
        <f t="shared" si="148"/>
        <v>#N/A</v>
      </c>
      <c r="AN196" t="e">
        <f t="shared" si="149"/>
        <v>#N/A</v>
      </c>
      <c r="AO196" t="e">
        <f t="shared" si="202"/>
        <v>#N/A</v>
      </c>
      <c r="AP196" t="e">
        <f t="shared" si="203"/>
        <v>#N/A</v>
      </c>
      <c r="AQ196" t="e">
        <f t="shared" si="204"/>
        <v>#N/A</v>
      </c>
      <c r="AR196" t="e">
        <f t="shared" si="205"/>
        <v>#N/A</v>
      </c>
      <c r="AS196" t="e">
        <f t="shared" si="206"/>
        <v>#N/A</v>
      </c>
      <c r="AT196" t="e">
        <f t="shared" si="207"/>
        <v>#N/A</v>
      </c>
      <c r="AU196" t="e">
        <f t="shared" si="208"/>
        <v>#N/A</v>
      </c>
      <c r="AV196" t="e">
        <f t="shared" si="209"/>
        <v>#N/A</v>
      </c>
      <c r="AW196" t="str">
        <f t="shared" si="150"/>
        <v>2950</v>
      </c>
      <c r="AX196">
        <f t="shared" si="151"/>
        <v>208</v>
      </c>
      <c r="AY196">
        <f t="shared" si="152"/>
        <v>760</v>
      </c>
      <c r="AZ196">
        <f t="shared" si="153"/>
        <v>110</v>
      </c>
      <c r="BA196">
        <f t="shared" si="154"/>
        <v>38</v>
      </c>
      <c r="BB196" t="e">
        <f t="shared" si="155"/>
        <v>#N/A</v>
      </c>
      <c r="BC196" t="e">
        <f t="shared" si="156"/>
        <v>#N/A</v>
      </c>
      <c r="BD196" t="e">
        <f t="shared" si="157"/>
        <v>#N/A</v>
      </c>
      <c r="BE196" t="e">
        <f t="shared" si="158"/>
        <v>#N/A</v>
      </c>
      <c r="BF196" t="e">
        <f t="shared" si="159"/>
        <v>#N/A</v>
      </c>
      <c r="BG196" t="e">
        <f t="shared" si="160"/>
        <v>#N/A</v>
      </c>
      <c r="BH196" t="e">
        <f t="shared" si="161"/>
        <v>#N/A</v>
      </c>
      <c r="BI196" t="e">
        <f t="shared" si="162"/>
        <v>#N/A</v>
      </c>
      <c r="BJ196" t="e">
        <f t="shared" si="163"/>
        <v>#N/A</v>
      </c>
      <c r="BK196" t="e">
        <f t="shared" si="164"/>
        <v>#N/A</v>
      </c>
      <c r="BL196" t="e">
        <f t="shared" si="165"/>
        <v>#N/A</v>
      </c>
      <c r="BM196" t="e">
        <f t="shared" si="166"/>
        <v>#N/A</v>
      </c>
      <c r="BN196" t="e">
        <f t="shared" si="167"/>
        <v>#N/A</v>
      </c>
      <c r="BO196" t="e">
        <f t="shared" si="168"/>
        <v>#N/A</v>
      </c>
      <c r="BP196" t="e">
        <f t="shared" si="169"/>
        <v>#N/A</v>
      </c>
      <c r="BQ196" t="e">
        <f t="shared" si="170"/>
        <v>#N/A</v>
      </c>
      <c r="BR196" t="e">
        <f t="shared" si="171"/>
        <v>#N/A</v>
      </c>
      <c r="BS196" t="e">
        <f t="shared" si="172"/>
        <v>#N/A</v>
      </c>
      <c r="BT196" t="e">
        <f t="shared" si="173"/>
        <v>#N/A</v>
      </c>
      <c r="BU196" t="e">
        <f t="shared" si="174"/>
        <v>#N/A</v>
      </c>
      <c r="BV196" t="e">
        <f t="shared" si="175"/>
        <v>#N/A</v>
      </c>
      <c r="BW196" t="e">
        <f t="shared" si="176"/>
        <v>#N/A</v>
      </c>
      <c r="BX196" t="e">
        <f t="shared" si="177"/>
        <v>#N/A</v>
      </c>
      <c r="BY196" t="e">
        <f t="shared" si="178"/>
        <v>#N/A</v>
      </c>
      <c r="BZ196" t="e">
        <f t="shared" si="179"/>
        <v>#N/A</v>
      </c>
    </row>
    <row r="197" spans="1:78" x14ac:dyDescent="0.3">
      <c r="A197" t="str">
        <f>日行情按到期月份分类!A197</f>
        <v>C95月</v>
      </c>
      <c r="B197" t="str">
        <f>日行情按到期月份分类!B197</f>
        <v>M1905-C-3000</v>
      </c>
      <c r="C197" t="str">
        <f>日行情按到期月份分类!C197</f>
        <v>豆粕期权M1905-C-3000</v>
      </c>
      <c r="D197">
        <f>日行情按到期月份分类!D197</f>
        <v>168</v>
      </c>
      <c r="E197">
        <f>日行情按到期月份分类!E197</f>
        <v>2672</v>
      </c>
      <c r="F197">
        <f>日行情按到期月份分类!F197</f>
        <v>50</v>
      </c>
      <c r="G197">
        <f>日行情按到期月份分类!G197</f>
        <v>94</v>
      </c>
      <c r="I197" t="e">
        <f t="shared" si="180"/>
        <v>#N/A</v>
      </c>
      <c r="J197" t="e">
        <f t="shared" ref="J197:J260" si="210">VLOOKUP("C"&amp;$I$1,$A197:$G197,4,FALSE)</f>
        <v>#N/A</v>
      </c>
      <c r="K197" t="e">
        <f t="shared" ref="K197:K260" si="211">VLOOKUP("C"&amp;$I$1,$A197:$G197,5,FALSE)</f>
        <v>#N/A</v>
      </c>
      <c r="L197" t="e">
        <f t="shared" ref="L197:L260" si="212">VLOOKUP("C"&amp;$I$1,$A197:$G197,6,FALSE)</f>
        <v>#N/A</v>
      </c>
      <c r="M197" t="e">
        <f t="shared" ref="M197:M260" si="213">VLOOKUP("C"&amp;$I$1,$A197:$G197,7,FALSE)</f>
        <v>#N/A</v>
      </c>
      <c r="N197" t="e">
        <f t="shared" si="181"/>
        <v>#N/A</v>
      </c>
      <c r="O197" t="e">
        <f t="shared" si="182"/>
        <v>#N/A</v>
      </c>
      <c r="P197" t="e">
        <f t="shared" si="183"/>
        <v>#N/A</v>
      </c>
      <c r="Q197" t="e">
        <f t="shared" si="184"/>
        <v>#N/A</v>
      </c>
      <c r="R197" t="e">
        <f t="shared" si="185"/>
        <v>#N/A</v>
      </c>
      <c r="S197" t="e">
        <f t="shared" ref="S197:S260" si="214">RIGHT(VLOOKUP("C"&amp;S$1,$A197:$G197,3,FALSE),4)</f>
        <v>#N/A</v>
      </c>
      <c r="T197" t="e">
        <f t="shared" ref="T197:T260" si="215">VLOOKUP("C"&amp;S$1,$A197:$G197,4,FALSE)</f>
        <v>#N/A</v>
      </c>
      <c r="U197" t="e">
        <f t="shared" si="186"/>
        <v>#N/A</v>
      </c>
      <c r="V197" t="e">
        <f t="shared" si="187"/>
        <v>#N/A</v>
      </c>
      <c r="W197" t="e">
        <f t="shared" si="188"/>
        <v>#N/A</v>
      </c>
      <c r="X197" t="e">
        <f t="shared" si="189"/>
        <v>#N/A</v>
      </c>
      <c r="Y197" t="e">
        <f t="shared" si="190"/>
        <v>#N/A</v>
      </c>
      <c r="Z197" t="e">
        <f t="shared" si="191"/>
        <v>#N/A</v>
      </c>
      <c r="AA197" t="e">
        <f t="shared" si="192"/>
        <v>#N/A</v>
      </c>
      <c r="AB197" t="e">
        <f t="shared" si="193"/>
        <v>#N/A</v>
      </c>
      <c r="AC197" t="e">
        <f t="shared" ref="AC197:AC260" si="216">RIGHT(VLOOKUP("C"&amp;AC$1,$A197:$G197,3,FALSE),4)</f>
        <v>#N/A</v>
      </c>
      <c r="AD197" t="e">
        <f t="shared" ref="AD197:AD260" si="217">VLOOKUP("C"&amp;AC$1,$A197:$G197,4,FALSE)</f>
        <v>#N/A</v>
      </c>
      <c r="AE197" t="e">
        <f t="shared" si="194"/>
        <v>#N/A</v>
      </c>
      <c r="AF197" t="e">
        <f t="shared" si="195"/>
        <v>#N/A</v>
      </c>
      <c r="AG197" t="e">
        <f t="shared" si="196"/>
        <v>#N/A</v>
      </c>
      <c r="AH197" t="e">
        <f t="shared" si="197"/>
        <v>#N/A</v>
      </c>
      <c r="AI197" t="e">
        <f t="shared" si="198"/>
        <v>#N/A</v>
      </c>
      <c r="AJ197" t="e">
        <f t="shared" si="199"/>
        <v>#N/A</v>
      </c>
      <c r="AK197" t="e">
        <f t="shared" si="200"/>
        <v>#N/A</v>
      </c>
      <c r="AL197" t="e">
        <f t="shared" si="201"/>
        <v>#N/A</v>
      </c>
      <c r="AM197" t="e">
        <f t="shared" ref="AM197:AM260" si="218">RIGHT(VLOOKUP("C"&amp;AM$1,$A197:$G197,3,FALSE),4)</f>
        <v>#N/A</v>
      </c>
      <c r="AN197" t="e">
        <f t="shared" ref="AN197:AN260" si="219">VLOOKUP("C"&amp;AM$1,$A197:$G197,4,FALSE)</f>
        <v>#N/A</v>
      </c>
      <c r="AO197" t="e">
        <f t="shared" si="202"/>
        <v>#N/A</v>
      </c>
      <c r="AP197" t="e">
        <f t="shared" si="203"/>
        <v>#N/A</v>
      </c>
      <c r="AQ197" t="e">
        <f t="shared" si="204"/>
        <v>#N/A</v>
      </c>
      <c r="AR197" t="e">
        <f t="shared" si="205"/>
        <v>#N/A</v>
      </c>
      <c r="AS197" t="e">
        <f t="shared" si="206"/>
        <v>#N/A</v>
      </c>
      <c r="AT197" t="e">
        <f t="shared" si="207"/>
        <v>#N/A</v>
      </c>
      <c r="AU197" t="e">
        <f t="shared" si="208"/>
        <v>#N/A</v>
      </c>
      <c r="AV197" t="e">
        <f t="shared" si="209"/>
        <v>#N/A</v>
      </c>
      <c r="AW197" t="str">
        <f t="shared" ref="AW197:AW260" si="220">RIGHT(VLOOKUP("C"&amp;AW$1,$A197:$G197,3,FALSE),4)</f>
        <v>3000</v>
      </c>
      <c r="AX197">
        <f t="shared" ref="AX197:AX260" si="221">VLOOKUP("C"&amp;AW$1,$A197:$G197,4,FALSE)</f>
        <v>168</v>
      </c>
      <c r="AY197">
        <f t="shared" ref="AY197:AY260" si="222">VLOOKUP("C"&amp;AW$1,$A197:$G197,5,FALSE)</f>
        <v>2672</v>
      </c>
      <c r="AZ197">
        <f t="shared" ref="AZ197:AZ260" si="223">VLOOKUP("C"&amp;AW$1,$A197:$G197,6,FALSE)</f>
        <v>50</v>
      </c>
      <c r="BA197">
        <f t="shared" ref="BA197:BA260" si="224">VLOOKUP("C"&amp;AW$1,$A197:$G197,7,FALSE)</f>
        <v>94</v>
      </c>
      <c r="BB197" t="e">
        <f t="shared" ref="BB197:BB260" si="225">RIGHT(VLOOKUP("P"&amp;AW$1,$A197:$G197,3,FALSE),4)</f>
        <v>#N/A</v>
      </c>
      <c r="BC197" t="e">
        <f t="shared" ref="BC197:BC260" si="226">VLOOKUP("P"&amp;AW$1,$A197:$G197,4,FALSE)</f>
        <v>#N/A</v>
      </c>
      <c r="BD197" t="e">
        <f t="shared" ref="BD197:BD260" si="227">VLOOKUP("P"&amp;AW$1,$A197:$G197,5,FALSE)</f>
        <v>#N/A</v>
      </c>
      <c r="BE197" t="e">
        <f t="shared" ref="BE197:BE260" si="228">VLOOKUP("P"&amp;AW$1,$A197:$G197,6,FALSE)</f>
        <v>#N/A</v>
      </c>
      <c r="BF197" t="e">
        <f t="shared" ref="BF197:BF260" si="229">VLOOKUP("P"&amp;AW$1,$A197:$G197,7,FALSE)</f>
        <v>#N/A</v>
      </c>
      <c r="BG197" t="e">
        <f t="shared" ref="BG197:BG260" si="230">RIGHT(VLOOKUP("C"&amp;BG$1,$A197:$G197,3,FALSE),4)</f>
        <v>#N/A</v>
      </c>
      <c r="BH197" t="e">
        <f t="shared" ref="BH197:BH260" si="231">VLOOKUP("C"&amp;BG$1,$A197:$G197,4,FALSE)</f>
        <v>#N/A</v>
      </c>
      <c r="BI197" t="e">
        <f t="shared" ref="BI197:BI260" si="232">VLOOKUP("C"&amp;BG$1,$A197:$G197,5,FALSE)</f>
        <v>#N/A</v>
      </c>
      <c r="BJ197" t="e">
        <f t="shared" ref="BJ197:BJ260" si="233">VLOOKUP("C"&amp;BG$1,$A197:$G197,6,FALSE)</f>
        <v>#N/A</v>
      </c>
      <c r="BK197" t="e">
        <f t="shared" ref="BK197:BK260" si="234">VLOOKUP("C"&amp;BG$1,$A197:$G197,7,FALSE)</f>
        <v>#N/A</v>
      </c>
      <c r="BL197" t="e">
        <f t="shared" ref="BL197:BL260" si="235">RIGHT(VLOOKUP("P"&amp;BG$1,$A197:$G197,3,FALSE),4)</f>
        <v>#N/A</v>
      </c>
      <c r="BM197" t="e">
        <f t="shared" ref="BM197:BM260" si="236">VLOOKUP("P"&amp;BG$1,$A197:$G197,4,FALSE)</f>
        <v>#N/A</v>
      </c>
      <c r="BN197" t="e">
        <f t="shared" ref="BN197:BN260" si="237">VLOOKUP("P"&amp;BG$1,$A197:$G197,5,FALSE)</f>
        <v>#N/A</v>
      </c>
      <c r="BO197" t="e">
        <f t="shared" ref="BO197:BO260" si="238">VLOOKUP("P"&amp;BG$1,$A197:$G197,6,FALSE)</f>
        <v>#N/A</v>
      </c>
      <c r="BP197" t="e">
        <f t="shared" ref="BP197:BP260" si="239">VLOOKUP("P"&amp;BG$1,$A197:$G197,7,FALSE)</f>
        <v>#N/A</v>
      </c>
      <c r="BQ197" t="e">
        <f t="shared" ref="BQ197:BQ260" si="240">RIGHT(VLOOKUP("C"&amp;BQ$1,$A197:$G197,3,FALSE),4)</f>
        <v>#N/A</v>
      </c>
      <c r="BR197" t="e">
        <f t="shared" ref="BR197:BR260" si="241">VLOOKUP("C"&amp;BQ$1,$A197:$G197,4,FALSE)</f>
        <v>#N/A</v>
      </c>
      <c r="BS197" t="e">
        <f t="shared" ref="BS197:BS260" si="242">VLOOKUP("C"&amp;BQ$1,$A197:$G197,5,FALSE)</f>
        <v>#N/A</v>
      </c>
      <c r="BT197" t="e">
        <f t="shared" ref="BT197:BT260" si="243">VLOOKUP("C"&amp;BQ$1,$A197:$G197,6,FALSE)</f>
        <v>#N/A</v>
      </c>
      <c r="BU197" t="e">
        <f t="shared" ref="BU197:BU260" si="244">VLOOKUP("C"&amp;BQ$1,$A197:$G197,7,FALSE)</f>
        <v>#N/A</v>
      </c>
      <c r="BV197" t="e">
        <f t="shared" ref="BV197:BV260" si="245">RIGHT(VLOOKUP("P"&amp;BQ$1,$A197:$G197,3,FALSE),4)</f>
        <v>#N/A</v>
      </c>
      <c r="BW197" t="e">
        <f t="shared" ref="BW197:BW260" si="246">VLOOKUP("P"&amp;BQ$1,$A197:$G197,4,FALSE)</f>
        <v>#N/A</v>
      </c>
      <c r="BX197" t="e">
        <f t="shared" ref="BX197:BX260" si="247">VLOOKUP("P"&amp;BQ$1,$A197:$G197,5,FALSE)</f>
        <v>#N/A</v>
      </c>
      <c r="BY197" t="e">
        <f t="shared" ref="BY197:BY260" si="248">VLOOKUP("P"&amp;BQ$1,$A197:$G197,6,FALSE)</f>
        <v>#N/A</v>
      </c>
      <c r="BZ197" t="e">
        <f t="shared" ref="BZ197:BZ260" si="249">VLOOKUP("P"&amp;BQ$1,$A197:$G197,7,FALSE)</f>
        <v>#N/A</v>
      </c>
    </row>
    <row r="198" spans="1:78" x14ac:dyDescent="0.3">
      <c r="A198" t="str">
        <f>日行情按到期月份分类!A198</f>
        <v>C95月</v>
      </c>
      <c r="B198" t="str">
        <f>日行情按到期月份分类!B198</f>
        <v>M1905-C-3050</v>
      </c>
      <c r="C198" t="str">
        <f>日行情按到期月份分类!C198</f>
        <v>豆粕期权M1905-C-3050</v>
      </c>
      <c r="D198">
        <f>日行情按到期月份分类!D198</f>
        <v>294</v>
      </c>
      <c r="E198">
        <f>日行情按到期月份分类!E198</f>
        <v>1664</v>
      </c>
      <c r="F198">
        <f>日行情按到期月份分类!F198</f>
        <v>180</v>
      </c>
      <c r="G198">
        <f>日行情按到期月份分类!G198</f>
        <v>104</v>
      </c>
      <c r="I198" t="e">
        <f t="shared" si="180"/>
        <v>#N/A</v>
      </c>
      <c r="J198" t="e">
        <f t="shared" si="210"/>
        <v>#N/A</v>
      </c>
      <c r="K198" t="e">
        <f t="shared" si="211"/>
        <v>#N/A</v>
      </c>
      <c r="L198" t="e">
        <f t="shared" si="212"/>
        <v>#N/A</v>
      </c>
      <c r="M198" t="e">
        <f t="shared" si="213"/>
        <v>#N/A</v>
      </c>
      <c r="N198" t="e">
        <f t="shared" si="181"/>
        <v>#N/A</v>
      </c>
      <c r="O198" t="e">
        <f t="shared" si="182"/>
        <v>#N/A</v>
      </c>
      <c r="P198" t="e">
        <f t="shared" si="183"/>
        <v>#N/A</v>
      </c>
      <c r="Q198" t="e">
        <f t="shared" si="184"/>
        <v>#N/A</v>
      </c>
      <c r="R198" t="e">
        <f t="shared" si="185"/>
        <v>#N/A</v>
      </c>
      <c r="S198" t="e">
        <f t="shared" si="214"/>
        <v>#N/A</v>
      </c>
      <c r="T198" t="e">
        <f t="shared" si="215"/>
        <v>#N/A</v>
      </c>
      <c r="U198" t="e">
        <f t="shared" si="186"/>
        <v>#N/A</v>
      </c>
      <c r="V198" t="e">
        <f t="shared" si="187"/>
        <v>#N/A</v>
      </c>
      <c r="W198" t="e">
        <f t="shared" si="188"/>
        <v>#N/A</v>
      </c>
      <c r="X198" t="e">
        <f t="shared" si="189"/>
        <v>#N/A</v>
      </c>
      <c r="Y198" t="e">
        <f t="shared" si="190"/>
        <v>#N/A</v>
      </c>
      <c r="Z198" t="e">
        <f t="shared" si="191"/>
        <v>#N/A</v>
      </c>
      <c r="AA198" t="e">
        <f t="shared" si="192"/>
        <v>#N/A</v>
      </c>
      <c r="AB198" t="e">
        <f t="shared" si="193"/>
        <v>#N/A</v>
      </c>
      <c r="AC198" t="e">
        <f t="shared" si="216"/>
        <v>#N/A</v>
      </c>
      <c r="AD198" t="e">
        <f t="shared" si="217"/>
        <v>#N/A</v>
      </c>
      <c r="AE198" t="e">
        <f t="shared" si="194"/>
        <v>#N/A</v>
      </c>
      <c r="AF198" t="e">
        <f t="shared" si="195"/>
        <v>#N/A</v>
      </c>
      <c r="AG198" t="e">
        <f t="shared" si="196"/>
        <v>#N/A</v>
      </c>
      <c r="AH198" t="e">
        <f t="shared" si="197"/>
        <v>#N/A</v>
      </c>
      <c r="AI198" t="e">
        <f t="shared" si="198"/>
        <v>#N/A</v>
      </c>
      <c r="AJ198" t="e">
        <f t="shared" si="199"/>
        <v>#N/A</v>
      </c>
      <c r="AK198" t="e">
        <f t="shared" si="200"/>
        <v>#N/A</v>
      </c>
      <c r="AL198" t="e">
        <f t="shared" si="201"/>
        <v>#N/A</v>
      </c>
      <c r="AM198" t="e">
        <f t="shared" si="218"/>
        <v>#N/A</v>
      </c>
      <c r="AN198" t="e">
        <f t="shared" si="219"/>
        <v>#N/A</v>
      </c>
      <c r="AO198" t="e">
        <f t="shared" si="202"/>
        <v>#N/A</v>
      </c>
      <c r="AP198" t="e">
        <f t="shared" si="203"/>
        <v>#N/A</v>
      </c>
      <c r="AQ198" t="e">
        <f t="shared" si="204"/>
        <v>#N/A</v>
      </c>
      <c r="AR198" t="e">
        <f t="shared" si="205"/>
        <v>#N/A</v>
      </c>
      <c r="AS198" t="e">
        <f t="shared" si="206"/>
        <v>#N/A</v>
      </c>
      <c r="AT198" t="e">
        <f t="shared" si="207"/>
        <v>#N/A</v>
      </c>
      <c r="AU198" t="e">
        <f t="shared" si="208"/>
        <v>#N/A</v>
      </c>
      <c r="AV198" t="e">
        <f t="shared" si="209"/>
        <v>#N/A</v>
      </c>
      <c r="AW198" t="str">
        <f t="shared" si="220"/>
        <v>3050</v>
      </c>
      <c r="AX198">
        <f t="shared" si="221"/>
        <v>294</v>
      </c>
      <c r="AY198">
        <f t="shared" si="222"/>
        <v>1664</v>
      </c>
      <c r="AZ198">
        <f t="shared" si="223"/>
        <v>180</v>
      </c>
      <c r="BA198">
        <f t="shared" si="224"/>
        <v>104</v>
      </c>
      <c r="BB198" t="e">
        <f t="shared" si="225"/>
        <v>#N/A</v>
      </c>
      <c r="BC198" t="e">
        <f t="shared" si="226"/>
        <v>#N/A</v>
      </c>
      <c r="BD198" t="e">
        <f t="shared" si="227"/>
        <v>#N/A</v>
      </c>
      <c r="BE198" t="e">
        <f t="shared" si="228"/>
        <v>#N/A</v>
      </c>
      <c r="BF198" t="e">
        <f t="shared" si="229"/>
        <v>#N/A</v>
      </c>
      <c r="BG198" t="e">
        <f t="shared" si="230"/>
        <v>#N/A</v>
      </c>
      <c r="BH198" t="e">
        <f t="shared" si="231"/>
        <v>#N/A</v>
      </c>
      <c r="BI198" t="e">
        <f t="shared" si="232"/>
        <v>#N/A</v>
      </c>
      <c r="BJ198" t="e">
        <f t="shared" si="233"/>
        <v>#N/A</v>
      </c>
      <c r="BK198" t="e">
        <f t="shared" si="234"/>
        <v>#N/A</v>
      </c>
      <c r="BL198" t="e">
        <f t="shared" si="235"/>
        <v>#N/A</v>
      </c>
      <c r="BM198" t="e">
        <f t="shared" si="236"/>
        <v>#N/A</v>
      </c>
      <c r="BN198" t="e">
        <f t="shared" si="237"/>
        <v>#N/A</v>
      </c>
      <c r="BO198" t="e">
        <f t="shared" si="238"/>
        <v>#N/A</v>
      </c>
      <c r="BP198" t="e">
        <f t="shared" si="239"/>
        <v>#N/A</v>
      </c>
      <c r="BQ198" t="e">
        <f t="shared" si="240"/>
        <v>#N/A</v>
      </c>
      <c r="BR198" t="e">
        <f t="shared" si="241"/>
        <v>#N/A</v>
      </c>
      <c r="BS198" t="e">
        <f t="shared" si="242"/>
        <v>#N/A</v>
      </c>
      <c r="BT198" t="e">
        <f t="shared" si="243"/>
        <v>#N/A</v>
      </c>
      <c r="BU198" t="e">
        <f t="shared" si="244"/>
        <v>#N/A</v>
      </c>
      <c r="BV198" t="e">
        <f t="shared" si="245"/>
        <v>#N/A</v>
      </c>
      <c r="BW198" t="e">
        <f t="shared" si="246"/>
        <v>#N/A</v>
      </c>
      <c r="BX198" t="e">
        <f t="shared" si="247"/>
        <v>#N/A</v>
      </c>
      <c r="BY198" t="e">
        <f t="shared" si="248"/>
        <v>#N/A</v>
      </c>
      <c r="BZ198" t="e">
        <f t="shared" si="249"/>
        <v>#N/A</v>
      </c>
    </row>
    <row r="199" spans="1:78" x14ac:dyDescent="0.3">
      <c r="A199" t="str">
        <f>日行情按到期月份分类!A199</f>
        <v>C95月</v>
      </c>
      <c r="B199" t="str">
        <f>日行情按到期月份分类!B199</f>
        <v>M1905-C-3100</v>
      </c>
      <c r="C199" t="str">
        <f>日行情按到期月份分类!C199</f>
        <v>豆粕期权M1905-C-3100</v>
      </c>
      <c r="D199">
        <f>日行情按到期月份分类!D199</f>
        <v>1150</v>
      </c>
      <c r="E199">
        <f>日行情按到期月份分类!E199</f>
        <v>1608</v>
      </c>
      <c r="F199">
        <f>日行情按到期月份分类!F199</f>
        <v>1098</v>
      </c>
      <c r="G199">
        <f>日行情按到期月份分类!G199</f>
        <v>42</v>
      </c>
      <c r="I199" t="e">
        <f t="shared" si="180"/>
        <v>#N/A</v>
      </c>
      <c r="J199" t="e">
        <f t="shared" si="210"/>
        <v>#N/A</v>
      </c>
      <c r="K199" t="e">
        <f t="shared" si="211"/>
        <v>#N/A</v>
      </c>
      <c r="L199" t="e">
        <f t="shared" si="212"/>
        <v>#N/A</v>
      </c>
      <c r="M199" t="e">
        <f t="shared" si="213"/>
        <v>#N/A</v>
      </c>
      <c r="N199" t="e">
        <f t="shared" si="181"/>
        <v>#N/A</v>
      </c>
      <c r="O199" t="e">
        <f t="shared" si="182"/>
        <v>#N/A</v>
      </c>
      <c r="P199" t="e">
        <f t="shared" si="183"/>
        <v>#N/A</v>
      </c>
      <c r="Q199" t="e">
        <f t="shared" si="184"/>
        <v>#N/A</v>
      </c>
      <c r="R199" t="e">
        <f t="shared" si="185"/>
        <v>#N/A</v>
      </c>
      <c r="S199" t="e">
        <f t="shared" si="214"/>
        <v>#N/A</v>
      </c>
      <c r="T199" t="e">
        <f t="shared" si="215"/>
        <v>#N/A</v>
      </c>
      <c r="U199" t="e">
        <f t="shared" si="186"/>
        <v>#N/A</v>
      </c>
      <c r="V199" t="e">
        <f t="shared" si="187"/>
        <v>#N/A</v>
      </c>
      <c r="W199" t="e">
        <f t="shared" si="188"/>
        <v>#N/A</v>
      </c>
      <c r="X199" t="e">
        <f t="shared" si="189"/>
        <v>#N/A</v>
      </c>
      <c r="Y199" t="e">
        <f t="shared" si="190"/>
        <v>#N/A</v>
      </c>
      <c r="Z199" t="e">
        <f t="shared" si="191"/>
        <v>#N/A</v>
      </c>
      <c r="AA199" t="e">
        <f t="shared" si="192"/>
        <v>#N/A</v>
      </c>
      <c r="AB199" t="e">
        <f t="shared" si="193"/>
        <v>#N/A</v>
      </c>
      <c r="AC199" t="e">
        <f t="shared" si="216"/>
        <v>#N/A</v>
      </c>
      <c r="AD199" t="e">
        <f t="shared" si="217"/>
        <v>#N/A</v>
      </c>
      <c r="AE199" t="e">
        <f t="shared" si="194"/>
        <v>#N/A</v>
      </c>
      <c r="AF199" t="e">
        <f t="shared" si="195"/>
        <v>#N/A</v>
      </c>
      <c r="AG199" t="e">
        <f t="shared" si="196"/>
        <v>#N/A</v>
      </c>
      <c r="AH199" t="e">
        <f t="shared" si="197"/>
        <v>#N/A</v>
      </c>
      <c r="AI199" t="e">
        <f t="shared" si="198"/>
        <v>#N/A</v>
      </c>
      <c r="AJ199" t="e">
        <f t="shared" si="199"/>
        <v>#N/A</v>
      </c>
      <c r="AK199" t="e">
        <f t="shared" si="200"/>
        <v>#N/A</v>
      </c>
      <c r="AL199" t="e">
        <f t="shared" si="201"/>
        <v>#N/A</v>
      </c>
      <c r="AM199" t="e">
        <f t="shared" si="218"/>
        <v>#N/A</v>
      </c>
      <c r="AN199" t="e">
        <f t="shared" si="219"/>
        <v>#N/A</v>
      </c>
      <c r="AO199" t="e">
        <f t="shared" si="202"/>
        <v>#N/A</v>
      </c>
      <c r="AP199" t="e">
        <f t="shared" si="203"/>
        <v>#N/A</v>
      </c>
      <c r="AQ199" t="e">
        <f t="shared" si="204"/>
        <v>#N/A</v>
      </c>
      <c r="AR199" t="e">
        <f t="shared" si="205"/>
        <v>#N/A</v>
      </c>
      <c r="AS199" t="e">
        <f t="shared" si="206"/>
        <v>#N/A</v>
      </c>
      <c r="AT199" t="e">
        <f t="shared" si="207"/>
        <v>#N/A</v>
      </c>
      <c r="AU199" t="e">
        <f t="shared" si="208"/>
        <v>#N/A</v>
      </c>
      <c r="AV199" t="e">
        <f t="shared" si="209"/>
        <v>#N/A</v>
      </c>
      <c r="AW199" t="str">
        <f t="shared" si="220"/>
        <v>3100</v>
      </c>
      <c r="AX199">
        <f t="shared" si="221"/>
        <v>1150</v>
      </c>
      <c r="AY199">
        <f t="shared" si="222"/>
        <v>1608</v>
      </c>
      <c r="AZ199">
        <f t="shared" si="223"/>
        <v>1098</v>
      </c>
      <c r="BA199">
        <f t="shared" si="224"/>
        <v>42</v>
      </c>
      <c r="BB199" t="e">
        <f t="shared" si="225"/>
        <v>#N/A</v>
      </c>
      <c r="BC199" t="e">
        <f t="shared" si="226"/>
        <v>#N/A</v>
      </c>
      <c r="BD199" t="e">
        <f t="shared" si="227"/>
        <v>#N/A</v>
      </c>
      <c r="BE199" t="e">
        <f t="shared" si="228"/>
        <v>#N/A</v>
      </c>
      <c r="BF199" t="e">
        <f t="shared" si="229"/>
        <v>#N/A</v>
      </c>
      <c r="BG199" t="e">
        <f t="shared" si="230"/>
        <v>#N/A</v>
      </c>
      <c r="BH199" t="e">
        <f t="shared" si="231"/>
        <v>#N/A</v>
      </c>
      <c r="BI199" t="e">
        <f t="shared" si="232"/>
        <v>#N/A</v>
      </c>
      <c r="BJ199" t="e">
        <f t="shared" si="233"/>
        <v>#N/A</v>
      </c>
      <c r="BK199" t="e">
        <f t="shared" si="234"/>
        <v>#N/A</v>
      </c>
      <c r="BL199" t="e">
        <f t="shared" si="235"/>
        <v>#N/A</v>
      </c>
      <c r="BM199" t="e">
        <f t="shared" si="236"/>
        <v>#N/A</v>
      </c>
      <c r="BN199" t="e">
        <f t="shared" si="237"/>
        <v>#N/A</v>
      </c>
      <c r="BO199" t="e">
        <f t="shared" si="238"/>
        <v>#N/A</v>
      </c>
      <c r="BP199" t="e">
        <f t="shared" si="239"/>
        <v>#N/A</v>
      </c>
      <c r="BQ199" t="e">
        <f t="shared" si="240"/>
        <v>#N/A</v>
      </c>
      <c r="BR199" t="e">
        <f t="shared" si="241"/>
        <v>#N/A</v>
      </c>
      <c r="BS199" t="e">
        <f t="shared" si="242"/>
        <v>#N/A</v>
      </c>
      <c r="BT199" t="e">
        <f t="shared" si="243"/>
        <v>#N/A</v>
      </c>
      <c r="BU199" t="e">
        <f t="shared" si="244"/>
        <v>#N/A</v>
      </c>
      <c r="BV199" t="e">
        <f t="shared" si="245"/>
        <v>#N/A</v>
      </c>
      <c r="BW199" t="e">
        <f t="shared" si="246"/>
        <v>#N/A</v>
      </c>
      <c r="BX199" t="e">
        <f t="shared" si="247"/>
        <v>#N/A</v>
      </c>
      <c r="BY199" t="e">
        <f t="shared" si="248"/>
        <v>#N/A</v>
      </c>
      <c r="BZ199" t="e">
        <f t="shared" si="249"/>
        <v>#N/A</v>
      </c>
    </row>
    <row r="200" spans="1:78" x14ac:dyDescent="0.3">
      <c r="A200" t="str">
        <f>日行情按到期月份分类!A200</f>
        <v>C95月</v>
      </c>
      <c r="B200" t="str">
        <f>日行情按到期月份分类!B200</f>
        <v>M1905-C-3150</v>
      </c>
      <c r="C200" t="str">
        <f>日行情按到期月份分类!C200</f>
        <v>豆粕期权M1905-C-3150</v>
      </c>
      <c r="D200">
        <f>日行情按到期月份分类!D200</f>
        <v>818</v>
      </c>
      <c r="E200">
        <f>日行情按到期月份分类!E200</f>
        <v>9942</v>
      </c>
      <c r="F200">
        <f>日行情按到期月份分类!F200</f>
        <v>124</v>
      </c>
      <c r="G200">
        <f>日行情按到期月份分类!G200</f>
        <v>-32</v>
      </c>
      <c r="I200" t="e">
        <f t="shared" si="180"/>
        <v>#N/A</v>
      </c>
      <c r="J200" t="e">
        <f t="shared" si="210"/>
        <v>#N/A</v>
      </c>
      <c r="K200" t="e">
        <f t="shared" si="211"/>
        <v>#N/A</v>
      </c>
      <c r="L200" t="e">
        <f t="shared" si="212"/>
        <v>#N/A</v>
      </c>
      <c r="M200" t="e">
        <f t="shared" si="213"/>
        <v>#N/A</v>
      </c>
      <c r="N200" t="e">
        <f t="shared" si="181"/>
        <v>#N/A</v>
      </c>
      <c r="O200" t="e">
        <f t="shared" si="182"/>
        <v>#N/A</v>
      </c>
      <c r="P200" t="e">
        <f t="shared" si="183"/>
        <v>#N/A</v>
      </c>
      <c r="Q200" t="e">
        <f t="shared" si="184"/>
        <v>#N/A</v>
      </c>
      <c r="R200" t="e">
        <f t="shared" si="185"/>
        <v>#N/A</v>
      </c>
      <c r="S200" t="e">
        <f t="shared" si="214"/>
        <v>#N/A</v>
      </c>
      <c r="T200" t="e">
        <f t="shared" si="215"/>
        <v>#N/A</v>
      </c>
      <c r="U200" t="e">
        <f t="shared" si="186"/>
        <v>#N/A</v>
      </c>
      <c r="V200" t="e">
        <f t="shared" si="187"/>
        <v>#N/A</v>
      </c>
      <c r="W200" t="e">
        <f t="shared" si="188"/>
        <v>#N/A</v>
      </c>
      <c r="X200" t="e">
        <f t="shared" si="189"/>
        <v>#N/A</v>
      </c>
      <c r="Y200" t="e">
        <f t="shared" si="190"/>
        <v>#N/A</v>
      </c>
      <c r="Z200" t="e">
        <f t="shared" si="191"/>
        <v>#N/A</v>
      </c>
      <c r="AA200" t="e">
        <f t="shared" si="192"/>
        <v>#N/A</v>
      </c>
      <c r="AB200" t="e">
        <f t="shared" si="193"/>
        <v>#N/A</v>
      </c>
      <c r="AC200" t="e">
        <f t="shared" si="216"/>
        <v>#N/A</v>
      </c>
      <c r="AD200" t="e">
        <f t="shared" si="217"/>
        <v>#N/A</v>
      </c>
      <c r="AE200" t="e">
        <f t="shared" si="194"/>
        <v>#N/A</v>
      </c>
      <c r="AF200" t="e">
        <f t="shared" si="195"/>
        <v>#N/A</v>
      </c>
      <c r="AG200" t="e">
        <f t="shared" si="196"/>
        <v>#N/A</v>
      </c>
      <c r="AH200" t="e">
        <f t="shared" si="197"/>
        <v>#N/A</v>
      </c>
      <c r="AI200" t="e">
        <f t="shared" si="198"/>
        <v>#N/A</v>
      </c>
      <c r="AJ200" t="e">
        <f t="shared" si="199"/>
        <v>#N/A</v>
      </c>
      <c r="AK200" t="e">
        <f t="shared" si="200"/>
        <v>#N/A</v>
      </c>
      <c r="AL200" t="e">
        <f t="shared" si="201"/>
        <v>#N/A</v>
      </c>
      <c r="AM200" t="e">
        <f t="shared" si="218"/>
        <v>#N/A</v>
      </c>
      <c r="AN200" t="e">
        <f t="shared" si="219"/>
        <v>#N/A</v>
      </c>
      <c r="AO200" t="e">
        <f t="shared" si="202"/>
        <v>#N/A</v>
      </c>
      <c r="AP200" t="e">
        <f t="shared" si="203"/>
        <v>#N/A</v>
      </c>
      <c r="AQ200" t="e">
        <f t="shared" si="204"/>
        <v>#N/A</v>
      </c>
      <c r="AR200" t="e">
        <f t="shared" si="205"/>
        <v>#N/A</v>
      </c>
      <c r="AS200" t="e">
        <f t="shared" si="206"/>
        <v>#N/A</v>
      </c>
      <c r="AT200" t="e">
        <f t="shared" si="207"/>
        <v>#N/A</v>
      </c>
      <c r="AU200" t="e">
        <f t="shared" si="208"/>
        <v>#N/A</v>
      </c>
      <c r="AV200" t="e">
        <f t="shared" si="209"/>
        <v>#N/A</v>
      </c>
      <c r="AW200" t="str">
        <f t="shared" si="220"/>
        <v>3150</v>
      </c>
      <c r="AX200">
        <f t="shared" si="221"/>
        <v>818</v>
      </c>
      <c r="AY200">
        <f t="shared" si="222"/>
        <v>9942</v>
      </c>
      <c r="AZ200">
        <f t="shared" si="223"/>
        <v>124</v>
      </c>
      <c r="BA200">
        <f t="shared" si="224"/>
        <v>-32</v>
      </c>
      <c r="BB200" t="e">
        <f t="shared" si="225"/>
        <v>#N/A</v>
      </c>
      <c r="BC200" t="e">
        <f t="shared" si="226"/>
        <v>#N/A</v>
      </c>
      <c r="BD200" t="e">
        <f t="shared" si="227"/>
        <v>#N/A</v>
      </c>
      <c r="BE200" t="e">
        <f t="shared" si="228"/>
        <v>#N/A</v>
      </c>
      <c r="BF200" t="e">
        <f t="shared" si="229"/>
        <v>#N/A</v>
      </c>
      <c r="BG200" t="e">
        <f t="shared" si="230"/>
        <v>#N/A</v>
      </c>
      <c r="BH200" t="e">
        <f t="shared" si="231"/>
        <v>#N/A</v>
      </c>
      <c r="BI200" t="e">
        <f t="shared" si="232"/>
        <v>#N/A</v>
      </c>
      <c r="BJ200" t="e">
        <f t="shared" si="233"/>
        <v>#N/A</v>
      </c>
      <c r="BK200" t="e">
        <f t="shared" si="234"/>
        <v>#N/A</v>
      </c>
      <c r="BL200" t="e">
        <f t="shared" si="235"/>
        <v>#N/A</v>
      </c>
      <c r="BM200" t="e">
        <f t="shared" si="236"/>
        <v>#N/A</v>
      </c>
      <c r="BN200" t="e">
        <f t="shared" si="237"/>
        <v>#N/A</v>
      </c>
      <c r="BO200" t="e">
        <f t="shared" si="238"/>
        <v>#N/A</v>
      </c>
      <c r="BP200" t="e">
        <f t="shared" si="239"/>
        <v>#N/A</v>
      </c>
      <c r="BQ200" t="e">
        <f t="shared" si="240"/>
        <v>#N/A</v>
      </c>
      <c r="BR200" t="e">
        <f t="shared" si="241"/>
        <v>#N/A</v>
      </c>
      <c r="BS200" t="e">
        <f t="shared" si="242"/>
        <v>#N/A</v>
      </c>
      <c r="BT200" t="e">
        <f t="shared" si="243"/>
        <v>#N/A</v>
      </c>
      <c r="BU200" t="e">
        <f t="shared" si="244"/>
        <v>#N/A</v>
      </c>
      <c r="BV200" t="e">
        <f t="shared" si="245"/>
        <v>#N/A</v>
      </c>
      <c r="BW200" t="e">
        <f t="shared" si="246"/>
        <v>#N/A</v>
      </c>
      <c r="BX200" t="e">
        <f t="shared" si="247"/>
        <v>#N/A</v>
      </c>
      <c r="BY200" t="e">
        <f t="shared" si="248"/>
        <v>#N/A</v>
      </c>
      <c r="BZ200" t="e">
        <f t="shared" si="249"/>
        <v>#N/A</v>
      </c>
    </row>
    <row r="201" spans="1:78" x14ac:dyDescent="0.3">
      <c r="A201" t="str">
        <f>日行情按到期月份分类!A201</f>
        <v>C95月</v>
      </c>
      <c r="B201" t="str">
        <f>日行情按到期月份分类!B201</f>
        <v>M1905-C-3200</v>
      </c>
      <c r="C201" t="str">
        <f>日行情按到期月份分类!C201</f>
        <v>豆粕期权M1905-C-3200</v>
      </c>
      <c r="D201">
        <f>日行情按到期月份分类!D201</f>
        <v>128</v>
      </c>
      <c r="E201">
        <f>日行情按到期月份分类!E201</f>
        <v>2174</v>
      </c>
      <c r="F201">
        <f>日行情按到期月份分类!F201</f>
        <v>-58</v>
      </c>
      <c r="G201">
        <f>日行情按到期月份分类!G201</f>
        <v>6</v>
      </c>
      <c r="I201" t="e">
        <f t="shared" ref="I201:I264" si="250">RIGHT(VLOOKUP("C"&amp;I$1,A201:G201,3,FALSE),4)</f>
        <v>#N/A</v>
      </c>
      <c r="J201" t="e">
        <f t="shared" si="210"/>
        <v>#N/A</v>
      </c>
      <c r="K201" t="e">
        <f t="shared" si="211"/>
        <v>#N/A</v>
      </c>
      <c r="L201" t="e">
        <f t="shared" si="212"/>
        <v>#N/A</v>
      </c>
      <c r="M201" t="e">
        <f t="shared" si="213"/>
        <v>#N/A</v>
      </c>
      <c r="N201" t="e">
        <f t="shared" ref="N201:N264" si="251">RIGHT(VLOOKUP("P"&amp;I$1,$A201:$G201,3,FALSE),4)</f>
        <v>#N/A</v>
      </c>
      <c r="O201" t="e">
        <f t="shared" ref="O201:O264" si="252">VLOOKUP("P"&amp;I$1,$A201:$G201,4,FALSE)</f>
        <v>#N/A</v>
      </c>
      <c r="P201" t="e">
        <f t="shared" ref="P201:P264" si="253">VLOOKUP("P"&amp;I$1,$A201:$G201,5,FALSE)</f>
        <v>#N/A</v>
      </c>
      <c r="Q201" t="e">
        <f t="shared" ref="Q201:Q264" si="254">VLOOKUP("P"&amp;I$1,$A201:$G201,6,FALSE)</f>
        <v>#N/A</v>
      </c>
      <c r="R201" t="e">
        <f t="shared" ref="R201:R264" si="255">VLOOKUP("P"&amp;I$1,$A201:$G201,7,FALSE)</f>
        <v>#N/A</v>
      </c>
      <c r="S201" t="e">
        <f t="shared" si="214"/>
        <v>#N/A</v>
      </c>
      <c r="T201" t="e">
        <f t="shared" si="215"/>
        <v>#N/A</v>
      </c>
      <c r="U201" t="e">
        <f t="shared" ref="U201:U264" si="256">VLOOKUP("C"&amp;S$1,$A201:$G201,5,FALSE)</f>
        <v>#N/A</v>
      </c>
      <c r="V201" t="e">
        <f t="shared" ref="V201:V264" si="257">VLOOKUP("C"&amp;S$1,$A201:$G201,6,FALSE)</f>
        <v>#N/A</v>
      </c>
      <c r="W201" t="e">
        <f t="shared" ref="W201:W264" si="258">VLOOKUP("C"&amp;S$1,$A201:$G201,7,FALSE)</f>
        <v>#N/A</v>
      </c>
      <c r="X201" t="e">
        <f t="shared" ref="X201:X264" si="259">RIGHT(VLOOKUP("P"&amp;S$1,$A201:$G201,3,FALSE),4)</f>
        <v>#N/A</v>
      </c>
      <c r="Y201" t="e">
        <f t="shared" ref="Y201:Y264" si="260">VLOOKUP("P"&amp;S$1,$A201:$G201,4,FALSE)</f>
        <v>#N/A</v>
      </c>
      <c r="Z201" t="e">
        <f t="shared" ref="Z201:Z264" si="261">VLOOKUP("P"&amp;S$1,$A201:$G201,5,FALSE)</f>
        <v>#N/A</v>
      </c>
      <c r="AA201" t="e">
        <f t="shared" ref="AA201:AA264" si="262">VLOOKUP("P"&amp;S$1,$A201:$G201,6,FALSE)</f>
        <v>#N/A</v>
      </c>
      <c r="AB201" t="e">
        <f t="shared" ref="AB201:AB264" si="263">VLOOKUP("P"&amp;S$1,$A201:$G201,7,FALSE)</f>
        <v>#N/A</v>
      </c>
      <c r="AC201" t="e">
        <f t="shared" si="216"/>
        <v>#N/A</v>
      </c>
      <c r="AD201" t="e">
        <f t="shared" si="217"/>
        <v>#N/A</v>
      </c>
      <c r="AE201" t="e">
        <f t="shared" ref="AE201:AE264" si="264">VLOOKUP("C"&amp;AC$1,$A201:$G201,5,FALSE)</f>
        <v>#N/A</v>
      </c>
      <c r="AF201" t="e">
        <f t="shared" ref="AF201:AF264" si="265">VLOOKUP("C"&amp;AC$1,$A201:$G201,6,FALSE)</f>
        <v>#N/A</v>
      </c>
      <c r="AG201" t="e">
        <f t="shared" ref="AG201:AG264" si="266">VLOOKUP("C"&amp;AC$1,$A201:$G201,7,FALSE)</f>
        <v>#N/A</v>
      </c>
      <c r="AH201" t="e">
        <f t="shared" ref="AH201:AH264" si="267">RIGHT(VLOOKUP("P"&amp;AC$1,$A201:$G201,3,FALSE),4)</f>
        <v>#N/A</v>
      </c>
      <c r="AI201" t="e">
        <f t="shared" ref="AI201:AI264" si="268">VLOOKUP("P"&amp;AC$1,$A201:$G201,4,FALSE)</f>
        <v>#N/A</v>
      </c>
      <c r="AJ201" t="e">
        <f t="shared" ref="AJ201:AJ264" si="269">VLOOKUP("P"&amp;AC$1,$A201:$G201,5,FALSE)</f>
        <v>#N/A</v>
      </c>
      <c r="AK201" t="e">
        <f t="shared" ref="AK201:AK264" si="270">VLOOKUP("P"&amp;AC$1,$A201:$G201,6,FALSE)</f>
        <v>#N/A</v>
      </c>
      <c r="AL201" t="e">
        <f t="shared" ref="AL201:AL264" si="271">VLOOKUP("P"&amp;AC$1,$A201:$G201,7,FALSE)</f>
        <v>#N/A</v>
      </c>
      <c r="AM201" t="e">
        <f t="shared" si="218"/>
        <v>#N/A</v>
      </c>
      <c r="AN201" t="e">
        <f t="shared" si="219"/>
        <v>#N/A</v>
      </c>
      <c r="AO201" t="e">
        <f t="shared" ref="AO201:AO264" si="272">VLOOKUP("C"&amp;AM$1,$A201:$G201,5,FALSE)</f>
        <v>#N/A</v>
      </c>
      <c r="AP201" t="e">
        <f t="shared" ref="AP201:AP264" si="273">VLOOKUP("C"&amp;AM$1,$A201:$G201,6,FALSE)</f>
        <v>#N/A</v>
      </c>
      <c r="AQ201" t="e">
        <f t="shared" ref="AQ201:AQ264" si="274">VLOOKUP("C"&amp;AM$1,$A201:$G201,7,FALSE)</f>
        <v>#N/A</v>
      </c>
      <c r="AR201" t="e">
        <f t="shared" ref="AR201:AR264" si="275">RIGHT(VLOOKUP("P"&amp;AM$1,$A201:$G201,3,FALSE),4)</f>
        <v>#N/A</v>
      </c>
      <c r="AS201" t="e">
        <f t="shared" ref="AS201:AS264" si="276">VLOOKUP("P"&amp;AM$1,$A201:$G201,4,FALSE)</f>
        <v>#N/A</v>
      </c>
      <c r="AT201" t="e">
        <f t="shared" ref="AT201:AT264" si="277">VLOOKUP("P"&amp;AM$1,$A201:$G201,5,FALSE)</f>
        <v>#N/A</v>
      </c>
      <c r="AU201" t="e">
        <f t="shared" ref="AU201:AU264" si="278">VLOOKUP("P"&amp;AM$1,$A201:$G201,6,FALSE)</f>
        <v>#N/A</v>
      </c>
      <c r="AV201" t="e">
        <f t="shared" ref="AV201:AV264" si="279">VLOOKUP("P"&amp;AM$1,$A201:$G201,7,FALSE)</f>
        <v>#N/A</v>
      </c>
      <c r="AW201" t="str">
        <f t="shared" si="220"/>
        <v>3200</v>
      </c>
      <c r="AX201">
        <f t="shared" si="221"/>
        <v>128</v>
      </c>
      <c r="AY201">
        <f t="shared" si="222"/>
        <v>2174</v>
      </c>
      <c r="AZ201">
        <f t="shared" si="223"/>
        <v>-58</v>
      </c>
      <c r="BA201">
        <f t="shared" si="224"/>
        <v>6</v>
      </c>
      <c r="BB201" t="e">
        <f t="shared" si="225"/>
        <v>#N/A</v>
      </c>
      <c r="BC201" t="e">
        <f t="shared" si="226"/>
        <v>#N/A</v>
      </c>
      <c r="BD201" t="e">
        <f t="shared" si="227"/>
        <v>#N/A</v>
      </c>
      <c r="BE201" t="e">
        <f t="shared" si="228"/>
        <v>#N/A</v>
      </c>
      <c r="BF201" t="e">
        <f t="shared" si="229"/>
        <v>#N/A</v>
      </c>
      <c r="BG201" t="e">
        <f t="shared" si="230"/>
        <v>#N/A</v>
      </c>
      <c r="BH201" t="e">
        <f t="shared" si="231"/>
        <v>#N/A</v>
      </c>
      <c r="BI201" t="e">
        <f t="shared" si="232"/>
        <v>#N/A</v>
      </c>
      <c r="BJ201" t="e">
        <f t="shared" si="233"/>
        <v>#N/A</v>
      </c>
      <c r="BK201" t="e">
        <f t="shared" si="234"/>
        <v>#N/A</v>
      </c>
      <c r="BL201" t="e">
        <f t="shared" si="235"/>
        <v>#N/A</v>
      </c>
      <c r="BM201" t="e">
        <f t="shared" si="236"/>
        <v>#N/A</v>
      </c>
      <c r="BN201" t="e">
        <f t="shared" si="237"/>
        <v>#N/A</v>
      </c>
      <c r="BO201" t="e">
        <f t="shared" si="238"/>
        <v>#N/A</v>
      </c>
      <c r="BP201" t="e">
        <f t="shared" si="239"/>
        <v>#N/A</v>
      </c>
      <c r="BQ201" t="e">
        <f t="shared" si="240"/>
        <v>#N/A</v>
      </c>
      <c r="BR201" t="e">
        <f t="shared" si="241"/>
        <v>#N/A</v>
      </c>
      <c r="BS201" t="e">
        <f t="shared" si="242"/>
        <v>#N/A</v>
      </c>
      <c r="BT201" t="e">
        <f t="shared" si="243"/>
        <v>#N/A</v>
      </c>
      <c r="BU201" t="e">
        <f t="shared" si="244"/>
        <v>#N/A</v>
      </c>
      <c r="BV201" t="e">
        <f t="shared" si="245"/>
        <v>#N/A</v>
      </c>
      <c r="BW201" t="e">
        <f t="shared" si="246"/>
        <v>#N/A</v>
      </c>
      <c r="BX201" t="e">
        <f t="shared" si="247"/>
        <v>#N/A</v>
      </c>
      <c r="BY201" t="e">
        <f t="shared" si="248"/>
        <v>#N/A</v>
      </c>
      <c r="BZ201" t="e">
        <f t="shared" si="249"/>
        <v>#N/A</v>
      </c>
    </row>
    <row r="202" spans="1:78" x14ac:dyDescent="0.3">
      <c r="A202" t="str">
        <f>日行情按到期月份分类!A202</f>
        <v>C95月</v>
      </c>
      <c r="B202" t="str">
        <f>日行情按到期月份分类!B202</f>
        <v>M1905-C-3250</v>
      </c>
      <c r="C202" t="str">
        <f>日行情按到期月份分类!C202</f>
        <v>豆粕期权M1905-C-3250</v>
      </c>
      <c r="D202">
        <f>日行情按到期月份分类!D202</f>
        <v>200</v>
      </c>
      <c r="E202">
        <f>日行情按到期月份分类!E202</f>
        <v>904</v>
      </c>
      <c r="F202">
        <f>日行情按到期月份分类!F202</f>
        <v>68</v>
      </c>
      <c r="G202">
        <f>日行情按到期月份分类!G202</f>
        <v>124</v>
      </c>
      <c r="I202" t="e">
        <f t="shared" si="250"/>
        <v>#N/A</v>
      </c>
      <c r="J202" t="e">
        <f t="shared" si="210"/>
        <v>#N/A</v>
      </c>
      <c r="K202" t="e">
        <f t="shared" si="211"/>
        <v>#N/A</v>
      </c>
      <c r="L202" t="e">
        <f t="shared" si="212"/>
        <v>#N/A</v>
      </c>
      <c r="M202" t="e">
        <f t="shared" si="213"/>
        <v>#N/A</v>
      </c>
      <c r="N202" t="e">
        <f t="shared" si="251"/>
        <v>#N/A</v>
      </c>
      <c r="O202" t="e">
        <f t="shared" si="252"/>
        <v>#N/A</v>
      </c>
      <c r="P202" t="e">
        <f t="shared" si="253"/>
        <v>#N/A</v>
      </c>
      <c r="Q202" t="e">
        <f t="shared" si="254"/>
        <v>#N/A</v>
      </c>
      <c r="R202" t="e">
        <f t="shared" si="255"/>
        <v>#N/A</v>
      </c>
      <c r="S202" t="e">
        <f t="shared" si="214"/>
        <v>#N/A</v>
      </c>
      <c r="T202" t="e">
        <f t="shared" si="215"/>
        <v>#N/A</v>
      </c>
      <c r="U202" t="e">
        <f t="shared" si="256"/>
        <v>#N/A</v>
      </c>
      <c r="V202" t="e">
        <f t="shared" si="257"/>
        <v>#N/A</v>
      </c>
      <c r="W202" t="e">
        <f t="shared" si="258"/>
        <v>#N/A</v>
      </c>
      <c r="X202" t="e">
        <f t="shared" si="259"/>
        <v>#N/A</v>
      </c>
      <c r="Y202" t="e">
        <f t="shared" si="260"/>
        <v>#N/A</v>
      </c>
      <c r="Z202" t="e">
        <f t="shared" si="261"/>
        <v>#N/A</v>
      </c>
      <c r="AA202" t="e">
        <f t="shared" si="262"/>
        <v>#N/A</v>
      </c>
      <c r="AB202" t="e">
        <f t="shared" si="263"/>
        <v>#N/A</v>
      </c>
      <c r="AC202" t="e">
        <f t="shared" si="216"/>
        <v>#N/A</v>
      </c>
      <c r="AD202" t="e">
        <f t="shared" si="217"/>
        <v>#N/A</v>
      </c>
      <c r="AE202" t="e">
        <f t="shared" si="264"/>
        <v>#N/A</v>
      </c>
      <c r="AF202" t="e">
        <f t="shared" si="265"/>
        <v>#N/A</v>
      </c>
      <c r="AG202" t="e">
        <f t="shared" si="266"/>
        <v>#N/A</v>
      </c>
      <c r="AH202" t="e">
        <f t="shared" si="267"/>
        <v>#N/A</v>
      </c>
      <c r="AI202" t="e">
        <f t="shared" si="268"/>
        <v>#N/A</v>
      </c>
      <c r="AJ202" t="e">
        <f t="shared" si="269"/>
        <v>#N/A</v>
      </c>
      <c r="AK202" t="e">
        <f t="shared" si="270"/>
        <v>#N/A</v>
      </c>
      <c r="AL202" t="e">
        <f t="shared" si="271"/>
        <v>#N/A</v>
      </c>
      <c r="AM202" t="e">
        <f t="shared" si="218"/>
        <v>#N/A</v>
      </c>
      <c r="AN202" t="e">
        <f t="shared" si="219"/>
        <v>#N/A</v>
      </c>
      <c r="AO202" t="e">
        <f t="shared" si="272"/>
        <v>#N/A</v>
      </c>
      <c r="AP202" t="e">
        <f t="shared" si="273"/>
        <v>#N/A</v>
      </c>
      <c r="AQ202" t="e">
        <f t="shared" si="274"/>
        <v>#N/A</v>
      </c>
      <c r="AR202" t="e">
        <f t="shared" si="275"/>
        <v>#N/A</v>
      </c>
      <c r="AS202" t="e">
        <f t="shared" si="276"/>
        <v>#N/A</v>
      </c>
      <c r="AT202" t="e">
        <f t="shared" si="277"/>
        <v>#N/A</v>
      </c>
      <c r="AU202" t="e">
        <f t="shared" si="278"/>
        <v>#N/A</v>
      </c>
      <c r="AV202" t="e">
        <f t="shared" si="279"/>
        <v>#N/A</v>
      </c>
      <c r="AW202" t="str">
        <f t="shared" si="220"/>
        <v>3250</v>
      </c>
      <c r="AX202">
        <f t="shared" si="221"/>
        <v>200</v>
      </c>
      <c r="AY202">
        <f t="shared" si="222"/>
        <v>904</v>
      </c>
      <c r="AZ202">
        <f t="shared" si="223"/>
        <v>68</v>
      </c>
      <c r="BA202">
        <f t="shared" si="224"/>
        <v>124</v>
      </c>
      <c r="BB202" t="e">
        <f t="shared" si="225"/>
        <v>#N/A</v>
      </c>
      <c r="BC202" t="e">
        <f t="shared" si="226"/>
        <v>#N/A</v>
      </c>
      <c r="BD202" t="e">
        <f t="shared" si="227"/>
        <v>#N/A</v>
      </c>
      <c r="BE202" t="e">
        <f t="shared" si="228"/>
        <v>#N/A</v>
      </c>
      <c r="BF202" t="e">
        <f t="shared" si="229"/>
        <v>#N/A</v>
      </c>
      <c r="BG202" t="e">
        <f t="shared" si="230"/>
        <v>#N/A</v>
      </c>
      <c r="BH202" t="e">
        <f t="shared" si="231"/>
        <v>#N/A</v>
      </c>
      <c r="BI202" t="e">
        <f t="shared" si="232"/>
        <v>#N/A</v>
      </c>
      <c r="BJ202" t="e">
        <f t="shared" si="233"/>
        <v>#N/A</v>
      </c>
      <c r="BK202" t="e">
        <f t="shared" si="234"/>
        <v>#N/A</v>
      </c>
      <c r="BL202" t="e">
        <f t="shared" si="235"/>
        <v>#N/A</v>
      </c>
      <c r="BM202" t="e">
        <f t="shared" si="236"/>
        <v>#N/A</v>
      </c>
      <c r="BN202" t="e">
        <f t="shared" si="237"/>
        <v>#N/A</v>
      </c>
      <c r="BO202" t="e">
        <f t="shared" si="238"/>
        <v>#N/A</v>
      </c>
      <c r="BP202" t="e">
        <f t="shared" si="239"/>
        <v>#N/A</v>
      </c>
      <c r="BQ202" t="e">
        <f t="shared" si="240"/>
        <v>#N/A</v>
      </c>
      <c r="BR202" t="e">
        <f t="shared" si="241"/>
        <v>#N/A</v>
      </c>
      <c r="BS202" t="e">
        <f t="shared" si="242"/>
        <v>#N/A</v>
      </c>
      <c r="BT202" t="e">
        <f t="shared" si="243"/>
        <v>#N/A</v>
      </c>
      <c r="BU202" t="e">
        <f t="shared" si="244"/>
        <v>#N/A</v>
      </c>
      <c r="BV202" t="e">
        <f t="shared" si="245"/>
        <v>#N/A</v>
      </c>
      <c r="BW202" t="e">
        <f t="shared" si="246"/>
        <v>#N/A</v>
      </c>
      <c r="BX202" t="e">
        <f t="shared" si="247"/>
        <v>#N/A</v>
      </c>
      <c r="BY202" t="e">
        <f t="shared" si="248"/>
        <v>#N/A</v>
      </c>
      <c r="BZ202" t="e">
        <f t="shared" si="249"/>
        <v>#N/A</v>
      </c>
    </row>
    <row r="203" spans="1:78" x14ac:dyDescent="0.3">
      <c r="A203" t="str">
        <f>日行情按到期月份分类!A203</f>
        <v>P95月</v>
      </c>
      <c r="B203" t="str">
        <f>日行情按到期月份分类!B203</f>
        <v>M1905-P-2550</v>
      </c>
      <c r="C203" t="str">
        <f>日行情按到期月份分类!C203</f>
        <v>豆粕期权M1905-P-2550</v>
      </c>
      <c r="D203">
        <f>日行情按到期月份分类!D203</f>
        <v>92</v>
      </c>
      <c r="E203">
        <f>日行情按到期月份分类!E203</f>
        <v>1026</v>
      </c>
      <c r="F203">
        <f>日行情按到期月份分类!F203</f>
        <v>-194</v>
      </c>
      <c r="G203">
        <f>日行情按到期月份分类!G203</f>
        <v>2</v>
      </c>
      <c r="I203" t="e">
        <f t="shared" si="250"/>
        <v>#N/A</v>
      </c>
      <c r="J203" t="e">
        <f t="shared" si="210"/>
        <v>#N/A</v>
      </c>
      <c r="K203" t="e">
        <f t="shared" si="211"/>
        <v>#N/A</v>
      </c>
      <c r="L203" t="e">
        <f t="shared" si="212"/>
        <v>#N/A</v>
      </c>
      <c r="M203" t="e">
        <f t="shared" si="213"/>
        <v>#N/A</v>
      </c>
      <c r="N203" t="e">
        <f t="shared" si="251"/>
        <v>#N/A</v>
      </c>
      <c r="O203" t="e">
        <f t="shared" si="252"/>
        <v>#N/A</v>
      </c>
      <c r="P203" t="e">
        <f t="shared" si="253"/>
        <v>#N/A</v>
      </c>
      <c r="Q203" t="e">
        <f t="shared" si="254"/>
        <v>#N/A</v>
      </c>
      <c r="R203" t="e">
        <f t="shared" si="255"/>
        <v>#N/A</v>
      </c>
      <c r="S203" t="e">
        <f t="shared" si="214"/>
        <v>#N/A</v>
      </c>
      <c r="T203" t="e">
        <f t="shared" si="215"/>
        <v>#N/A</v>
      </c>
      <c r="U203" t="e">
        <f t="shared" si="256"/>
        <v>#N/A</v>
      </c>
      <c r="V203" t="e">
        <f t="shared" si="257"/>
        <v>#N/A</v>
      </c>
      <c r="W203" t="e">
        <f t="shared" si="258"/>
        <v>#N/A</v>
      </c>
      <c r="X203" t="e">
        <f t="shared" si="259"/>
        <v>#N/A</v>
      </c>
      <c r="Y203" t="e">
        <f t="shared" si="260"/>
        <v>#N/A</v>
      </c>
      <c r="Z203" t="e">
        <f t="shared" si="261"/>
        <v>#N/A</v>
      </c>
      <c r="AA203" t="e">
        <f t="shared" si="262"/>
        <v>#N/A</v>
      </c>
      <c r="AB203" t="e">
        <f t="shared" si="263"/>
        <v>#N/A</v>
      </c>
      <c r="AC203" t="e">
        <f t="shared" si="216"/>
        <v>#N/A</v>
      </c>
      <c r="AD203" t="e">
        <f t="shared" si="217"/>
        <v>#N/A</v>
      </c>
      <c r="AE203" t="e">
        <f t="shared" si="264"/>
        <v>#N/A</v>
      </c>
      <c r="AF203" t="e">
        <f t="shared" si="265"/>
        <v>#N/A</v>
      </c>
      <c r="AG203" t="e">
        <f t="shared" si="266"/>
        <v>#N/A</v>
      </c>
      <c r="AH203" t="e">
        <f t="shared" si="267"/>
        <v>#N/A</v>
      </c>
      <c r="AI203" t="e">
        <f t="shared" si="268"/>
        <v>#N/A</v>
      </c>
      <c r="AJ203" t="e">
        <f t="shared" si="269"/>
        <v>#N/A</v>
      </c>
      <c r="AK203" t="e">
        <f t="shared" si="270"/>
        <v>#N/A</v>
      </c>
      <c r="AL203" t="e">
        <f t="shared" si="271"/>
        <v>#N/A</v>
      </c>
      <c r="AM203" t="e">
        <f t="shared" si="218"/>
        <v>#N/A</v>
      </c>
      <c r="AN203" t="e">
        <f t="shared" si="219"/>
        <v>#N/A</v>
      </c>
      <c r="AO203" t="e">
        <f t="shared" si="272"/>
        <v>#N/A</v>
      </c>
      <c r="AP203" t="e">
        <f t="shared" si="273"/>
        <v>#N/A</v>
      </c>
      <c r="AQ203" t="e">
        <f t="shared" si="274"/>
        <v>#N/A</v>
      </c>
      <c r="AR203" t="e">
        <f t="shared" si="275"/>
        <v>#N/A</v>
      </c>
      <c r="AS203" t="e">
        <f t="shared" si="276"/>
        <v>#N/A</v>
      </c>
      <c r="AT203" t="e">
        <f t="shared" si="277"/>
        <v>#N/A</v>
      </c>
      <c r="AU203" t="e">
        <f t="shared" si="278"/>
        <v>#N/A</v>
      </c>
      <c r="AV203" t="e">
        <f t="shared" si="279"/>
        <v>#N/A</v>
      </c>
      <c r="AW203" t="e">
        <f t="shared" si="220"/>
        <v>#N/A</v>
      </c>
      <c r="AX203" t="e">
        <f t="shared" si="221"/>
        <v>#N/A</v>
      </c>
      <c r="AY203" t="e">
        <f t="shared" si="222"/>
        <v>#N/A</v>
      </c>
      <c r="AZ203" t="e">
        <f t="shared" si="223"/>
        <v>#N/A</v>
      </c>
      <c r="BA203" t="e">
        <f t="shared" si="224"/>
        <v>#N/A</v>
      </c>
      <c r="BB203" t="str">
        <f t="shared" si="225"/>
        <v>2550</v>
      </c>
      <c r="BC203">
        <f t="shared" si="226"/>
        <v>92</v>
      </c>
      <c r="BD203">
        <f t="shared" si="227"/>
        <v>1026</v>
      </c>
      <c r="BE203">
        <f t="shared" si="228"/>
        <v>-194</v>
      </c>
      <c r="BF203">
        <f t="shared" si="229"/>
        <v>2</v>
      </c>
      <c r="BG203" t="e">
        <f t="shared" si="230"/>
        <v>#N/A</v>
      </c>
      <c r="BH203" t="e">
        <f t="shared" si="231"/>
        <v>#N/A</v>
      </c>
      <c r="BI203" t="e">
        <f t="shared" si="232"/>
        <v>#N/A</v>
      </c>
      <c r="BJ203" t="e">
        <f t="shared" si="233"/>
        <v>#N/A</v>
      </c>
      <c r="BK203" t="e">
        <f t="shared" si="234"/>
        <v>#N/A</v>
      </c>
      <c r="BL203" t="e">
        <f t="shared" si="235"/>
        <v>#N/A</v>
      </c>
      <c r="BM203" t="e">
        <f t="shared" si="236"/>
        <v>#N/A</v>
      </c>
      <c r="BN203" t="e">
        <f t="shared" si="237"/>
        <v>#N/A</v>
      </c>
      <c r="BO203" t="e">
        <f t="shared" si="238"/>
        <v>#N/A</v>
      </c>
      <c r="BP203" t="e">
        <f t="shared" si="239"/>
        <v>#N/A</v>
      </c>
      <c r="BQ203" t="e">
        <f t="shared" si="240"/>
        <v>#N/A</v>
      </c>
      <c r="BR203" t="e">
        <f t="shared" si="241"/>
        <v>#N/A</v>
      </c>
      <c r="BS203" t="e">
        <f t="shared" si="242"/>
        <v>#N/A</v>
      </c>
      <c r="BT203" t="e">
        <f t="shared" si="243"/>
        <v>#N/A</v>
      </c>
      <c r="BU203" t="e">
        <f t="shared" si="244"/>
        <v>#N/A</v>
      </c>
      <c r="BV203" t="e">
        <f t="shared" si="245"/>
        <v>#N/A</v>
      </c>
      <c r="BW203" t="e">
        <f t="shared" si="246"/>
        <v>#N/A</v>
      </c>
      <c r="BX203" t="e">
        <f t="shared" si="247"/>
        <v>#N/A</v>
      </c>
      <c r="BY203" t="e">
        <f t="shared" si="248"/>
        <v>#N/A</v>
      </c>
      <c r="BZ203" t="e">
        <f t="shared" si="249"/>
        <v>#N/A</v>
      </c>
    </row>
    <row r="204" spans="1:78" x14ac:dyDescent="0.3">
      <c r="A204" t="str">
        <f>日行情按到期月份分类!A204</f>
        <v>P95月</v>
      </c>
      <c r="B204" t="str">
        <f>日行情按到期月份分类!B204</f>
        <v>M1905-P-2600</v>
      </c>
      <c r="C204" t="str">
        <f>日行情按到期月份分类!C204</f>
        <v>豆粕期权M1905-P-2600</v>
      </c>
      <c r="D204">
        <f>日行情按到期月份分类!D204</f>
        <v>16</v>
      </c>
      <c r="E204">
        <f>日行情按到期月份分类!E204</f>
        <v>1466</v>
      </c>
      <c r="F204">
        <f>日行情按到期月份分类!F204</f>
        <v>-110</v>
      </c>
      <c r="G204">
        <f>日行情按到期月份分类!G204</f>
        <v>-2</v>
      </c>
      <c r="I204" t="e">
        <f t="shared" si="250"/>
        <v>#N/A</v>
      </c>
      <c r="J204" t="e">
        <f t="shared" si="210"/>
        <v>#N/A</v>
      </c>
      <c r="K204" t="e">
        <f t="shared" si="211"/>
        <v>#N/A</v>
      </c>
      <c r="L204" t="e">
        <f t="shared" si="212"/>
        <v>#N/A</v>
      </c>
      <c r="M204" t="e">
        <f t="shared" si="213"/>
        <v>#N/A</v>
      </c>
      <c r="N204" t="e">
        <f t="shared" si="251"/>
        <v>#N/A</v>
      </c>
      <c r="O204" t="e">
        <f t="shared" si="252"/>
        <v>#N/A</v>
      </c>
      <c r="P204" t="e">
        <f t="shared" si="253"/>
        <v>#N/A</v>
      </c>
      <c r="Q204" t="e">
        <f t="shared" si="254"/>
        <v>#N/A</v>
      </c>
      <c r="R204" t="e">
        <f t="shared" si="255"/>
        <v>#N/A</v>
      </c>
      <c r="S204" t="e">
        <f t="shared" si="214"/>
        <v>#N/A</v>
      </c>
      <c r="T204" t="e">
        <f t="shared" si="215"/>
        <v>#N/A</v>
      </c>
      <c r="U204" t="e">
        <f t="shared" si="256"/>
        <v>#N/A</v>
      </c>
      <c r="V204" t="e">
        <f t="shared" si="257"/>
        <v>#N/A</v>
      </c>
      <c r="W204" t="e">
        <f t="shared" si="258"/>
        <v>#N/A</v>
      </c>
      <c r="X204" t="e">
        <f t="shared" si="259"/>
        <v>#N/A</v>
      </c>
      <c r="Y204" t="e">
        <f t="shared" si="260"/>
        <v>#N/A</v>
      </c>
      <c r="Z204" t="e">
        <f t="shared" si="261"/>
        <v>#N/A</v>
      </c>
      <c r="AA204" t="e">
        <f t="shared" si="262"/>
        <v>#N/A</v>
      </c>
      <c r="AB204" t="e">
        <f t="shared" si="263"/>
        <v>#N/A</v>
      </c>
      <c r="AC204" t="e">
        <f t="shared" si="216"/>
        <v>#N/A</v>
      </c>
      <c r="AD204" t="e">
        <f t="shared" si="217"/>
        <v>#N/A</v>
      </c>
      <c r="AE204" t="e">
        <f t="shared" si="264"/>
        <v>#N/A</v>
      </c>
      <c r="AF204" t="e">
        <f t="shared" si="265"/>
        <v>#N/A</v>
      </c>
      <c r="AG204" t="e">
        <f t="shared" si="266"/>
        <v>#N/A</v>
      </c>
      <c r="AH204" t="e">
        <f t="shared" si="267"/>
        <v>#N/A</v>
      </c>
      <c r="AI204" t="e">
        <f t="shared" si="268"/>
        <v>#N/A</v>
      </c>
      <c r="AJ204" t="e">
        <f t="shared" si="269"/>
        <v>#N/A</v>
      </c>
      <c r="AK204" t="e">
        <f t="shared" si="270"/>
        <v>#N/A</v>
      </c>
      <c r="AL204" t="e">
        <f t="shared" si="271"/>
        <v>#N/A</v>
      </c>
      <c r="AM204" t="e">
        <f t="shared" si="218"/>
        <v>#N/A</v>
      </c>
      <c r="AN204" t="e">
        <f t="shared" si="219"/>
        <v>#N/A</v>
      </c>
      <c r="AO204" t="e">
        <f t="shared" si="272"/>
        <v>#N/A</v>
      </c>
      <c r="AP204" t="e">
        <f t="shared" si="273"/>
        <v>#N/A</v>
      </c>
      <c r="AQ204" t="e">
        <f t="shared" si="274"/>
        <v>#N/A</v>
      </c>
      <c r="AR204" t="e">
        <f t="shared" si="275"/>
        <v>#N/A</v>
      </c>
      <c r="AS204" t="e">
        <f t="shared" si="276"/>
        <v>#N/A</v>
      </c>
      <c r="AT204" t="e">
        <f t="shared" si="277"/>
        <v>#N/A</v>
      </c>
      <c r="AU204" t="e">
        <f t="shared" si="278"/>
        <v>#N/A</v>
      </c>
      <c r="AV204" t="e">
        <f t="shared" si="279"/>
        <v>#N/A</v>
      </c>
      <c r="AW204" t="e">
        <f t="shared" si="220"/>
        <v>#N/A</v>
      </c>
      <c r="AX204" t="e">
        <f t="shared" si="221"/>
        <v>#N/A</v>
      </c>
      <c r="AY204" t="e">
        <f t="shared" si="222"/>
        <v>#N/A</v>
      </c>
      <c r="AZ204" t="e">
        <f t="shared" si="223"/>
        <v>#N/A</v>
      </c>
      <c r="BA204" t="e">
        <f t="shared" si="224"/>
        <v>#N/A</v>
      </c>
      <c r="BB204" t="str">
        <f t="shared" si="225"/>
        <v>2600</v>
      </c>
      <c r="BC204">
        <f t="shared" si="226"/>
        <v>16</v>
      </c>
      <c r="BD204">
        <f t="shared" si="227"/>
        <v>1466</v>
      </c>
      <c r="BE204">
        <f t="shared" si="228"/>
        <v>-110</v>
      </c>
      <c r="BF204">
        <f t="shared" si="229"/>
        <v>-2</v>
      </c>
      <c r="BG204" t="e">
        <f t="shared" si="230"/>
        <v>#N/A</v>
      </c>
      <c r="BH204" t="e">
        <f t="shared" si="231"/>
        <v>#N/A</v>
      </c>
      <c r="BI204" t="e">
        <f t="shared" si="232"/>
        <v>#N/A</v>
      </c>
      <c r="BJ204" t="e">
        <f t="shared" si="233"/>
        <v>#N/A</v>
      </c>
      <c r="BK204" t="e">
        <f t="shared" si="234"/>
        <v>#N/A</v>
      </c>
      <c r="BL204" t="e">
        <f t="shared" si="235"/>
        <v>#N/A</v>
      </c>
      <c r="BM204" t="e">
        <f t="shared" si="236"/>
        <v>#N/A</v>
      </c>
      <c r="BN204" t="e">
        <f t="shared" si="237"/>
        <v>#N/A</v>
      </c>
      <c r="BO204" t="e">
        <f t="shared" si="238"/>
        <v>#N/A</v>
      </c>
      <c r="BP204" t="e">
        <f t="shared" si="239"/>
        <v>#N/A</v>
      </c>
      <c r="BQ204" t="e">
        <f t="shared" si="240"/>
        <v>#N/A</v>
      </c>
      <c r="BR204" t="e">
        <f t="shared" si="241"/>
        <v>#N/A</v>
      </c>
      <c r="BS204" t="e">
        <f t="shared" si="242"/>
        <v>#N/A</v>
      </c>
      <c r="BT204" t="e">
        <f t="shared" si="243"/>
        <v>#N/A</v>
      </c>
      <c r="BU204" t="e">
        <f t="shared" si="244"/>
        <v>#N/A</v>
      </c>
      <c r="BV204" t="e">
        <f t="shared" si="245"/>
        <v>#N/A</v>
      </c>
      <c r="BW204" t="e">
        <f t="shared" si="246"/>
        <v>#N/A</v>
      </c>
      <c r="BX204" t="e">
        <f t="shared" si="247"/>
        <v>#N/A</v>
      </c>
      <c r="BY204" t="e">
        <f t="shared" si="248"/>
        <v>#N/A</v>
      </c>
      <c r="BZ204" t="e">
        <f t="shared" si="249"/>
        <v>#N/A</v>
      </c>
    </row>
    <row r="205" spans="1:78" x14ac:dyDescent="0.3">
      <c r="A205" t="str">
        <f>日行情按到期月份分类!A205</f>
        <v>P95月</v>
      </c>
      <c r="B205" t="str">
        <f>日行情按到期月份分类!B205</f>
        <v>M1905-P-2650</v>
      </c>
      <c r="C205" t="str">
        <f>日行情按到期月份分类!C205</f>
        <v>豆粕期权M1905-P-2650</v>
      </c>
      <c r="D205">
        <f>日行情按到期月份分类!D205</f>
        <v>112</v>
      </c>
      <c r="E205">
        <f>日行情按到期月份分类!E205</f>
        <v>2568</v>
      </c>
      <c r="F205">
        <f>日行情按到期月份分类!F205</f>
        <v>16</v>
      </c>
      <c r="G205">
        <f>日行情按到期月份分类!G205</f>
        <v>70</v>
      </c>
      <c r="I205" t="e">
        <f t="shared" si="250"/>
        <v>#N/A</v>
      </c>
      <c r="J205" t="e">
        <f t="shared" si="210"/>
        <v>#N/A</v>
      </c>
      <c r="K205" t="e">
        <f t="shared" si="211"/>
        <v>#N/A</v>
      </c>
      <c r="L205" t="e">
        <f t="shared" si="212"/>
        <v>#N/A</v>
      </c>
      <c r="M205" t="e">
        <f t="shared" si="213"/>
        <v>#N/A</v>
      </c>
      <c r="N205" t="e">
        <f t="shared" si="251"/>
        <v>#N/A</v>
      </c>
      <c r="O205" t="e">
        <f t="shared" si="252"/>
        <v>#N/A</v>
      </c>
      <c r="P205" t="e">
        <f t="shared" si="253"/>
        <v>#N/A</v>
      </c>
      <c r="Q205" t="e">
        <f t="shared" si="254"/>
        <v>#N/A</v>
      </c>
      <c r="R205" t="e">
        <f t="shared" si="255"/>
        <v>#N/A</v>
      </c>
      <c r="S205" t="e">
        <f t="shared" si="214"/>
        <v>#N/A</v>
      </c>
      <c r="T205" t="e">
        <f t="shared" si="215"/>
        <v>#N/A</v>
      </c>
      <c r="U205" t="e">
        <f t="shared" si="256"/>
        <v>#N/A</v>
      </c>
      <c r="V205" t="e">
        <f t="shared" si="257"/>
        <v>#N/A</v>
      </c>
      <c r="W205" t="e">
        <f t="shared" si="258"/>
        <v>#N/A</v>
      </c>
      <c r="X205" t="e">
        <f t="shared" si="259"/>
        <v>#N/A</v>
      </c>
      <c r="Y205" t="e">
        <f t="shared" si="260"/>
        <v>#N/A</v>
      </c>
      <c r="Z205" t="e">
        <f t="shared" si="261"/>
        <v>#N/A</v>
      </c>
      <c r="AA205" t="e">
        <f t="shared" si="262"/>
        <v>#N/A</v>
      </c>
      <c r="AB205" t="e">
        <f t="shared" si="263"/>
        <v>#N/A</v>
      </c>
      <c r="AC205" t="e">
        <f t="shared" si="216"/>
        <v>#N/A</v>
      </c>
      <c r="AD205" t="e">
        <f t="shared" si="217"/>
        <v>#N/A</v>
      </c>
      <c r="AE205" t="e">
        <f t="shared" si="264"/>
        <v>#N/A</v>
      </c>
      <c r="AF205" t="e">
        <f t="shared" si="265"/>
        <v>#N/A</v>
      </c>
      <c r="AG205" t="e">
        <f t="shared" si="266"/>
        <v>#N/A</v>
      </c>
      <c r="AH205" t="e">
        <f t="shared" si="267"/>
        <v>#N/A</v>
      </c>
      <c r="AI205" t="e">
        <f t="shared" si="268"/>
        <v>#N/A</v>
      </c>
      <c r="AJ205" t="e">
        <f t="shared" si="269"/>
        <v>#N/A</v>
      </c>
      <c r="AK205" t="e">
        <f t="shared" si="270"/>
        <v>#N/A</v>
      </c>
      <c r="AL205" t="e">
        <f t="shared" si="271"/>
        <v>#N/A</v>
      </c>
      <c r="AM205" t="e">
        <f t="shared" si="218"/>
        <v>#N/A</v>
      </c>
      <c r="AN205" t="e">
        <f t="shared" si="219"/>
        <v>#N/A</v>
      </c>
      <c r="AO205" t="e">
        <f t="shared" si="272"/>
        <v>#N/A</v>
      </c>
      <c r="AP205" t="e">
        <f t="shared" si="273"/>
        <v>#N/A</v>
      </c>
      <c r="AQ205" t="e">
        <f t="shared" si="274"/>
        <v>#N/A</v>
      </c>
      <c r="AR205" t="e">
        <f t="shared" si="275"/>
        <v>#N/A</v>
      </c>
      <c r="AS205" t="e">
        <f t="shared" si="276"/>
        <v>#N/A</v>
      </c>
      <c r="AT205" t="e">
        <f t="shared" si="277"/>
        <v>#N/A</v>
      </c>
      <c r="AU205" t="e">
        <f t="shared" si="278"/>
        <v>#N/A</v>
      </c>
      <c r="AV205" t="e">
        <f t="shared" si="279"/>
        <v>#N/A</v>
      </c>
      <c r="AW205" t="e">
        <f t="shared" si="220"/>
        <v>#N/A</v>
      </c>
      <c r="AX205" t="e">
        <f t="shared" si="221"/>
        <v>#N/A</v>
      </c>
      <c r="AY205" t="e">
        <f t="shared" si="222"/>
        <v>#N/A</v>
      </c>
      <c r="AZ205" t="e">
        <f t="shared" si="223"/>
        <v>#N/A</v>
      </c>
      <c r="BA205" t="e">
        <f t="shared" si="224"/>
        <v>#N/A</v>
      </c>
      <c r="BB205" t="str">
        <f t="shared" si="225"/>
        <v>2650</v>
      </c>
      <c r="BC205">
        <f t="shared" si="226"/>
        <v>112</v>
      </c>
      <c r="BD205">
        <f t="shared" si="227"/>
        <v>2568</v>
      </c>
      <c r="BE205">
        <f t="shared" si="228"/>
        <v>16</v>
      </c>
      <c r="BF205">
        <f t="shared" si="229"/>
        <v>70</v>
      </c>
      <c r="BG205" t="e">
        <f t="shared" si="230"/>
        <v>#N/A</v>
      </c>
      <c r="BH205" t="e">
        <f t="shared" si="231"/>
        <v>#N/A</v>
      </c>
      <c r="BI205" t="e">
        <f t="shared" si="232"/>
        <v>#N/A</v>
      </c>
      <c r="BJ205" t="e">
        <f t="shared" si="233"/>
        <v>#N/A</v>
      </c>
      <c r="BK205" t="e">
        <f t="shared" si="234"/>
        <v>#N/A</v>
      </c>
      <c r="BL205" t="e">
        <f t="shared" si="235"/>
        <v>#N/A</v>
      </c>
      <c r="BM205" t="e">
        <f t="shared" si="236"/>
        <v>#N/A</v>
      </c>
      <c r="BN205" t="e">
        <f t="shared" si="237"/>
        <v>#N/A</v>
      </c>
      <c r="BO205" t="e">
        <f t="shared" si="238"/>
        <v>#N/A</v>
      </c>
      <c r="BP205" t="e">
        <f t="shared" si="239"/>
        <v>#N/A</v>
      </c>
      <c r="BQ205" t="e">
        <f t="shared" si="240"/>
        <v>#N/A</v>
      </c>
      <c r="BR205" t="e">
        <f t="shared" si="241"/>
        <v>#N/A</v>
      </c>
      <c r="BS205" t="e">
        <f t="shared" si="242"/>
        <v>#N/A</v>
      </c>
      <c r="BT205" t="e">
        <f t="shared" si="243"/>
        <v>#N/A</v>
      </c>
      <c r="BU205" t="e">
        <f t="shared" si="244"/>
        <v>#N/A</v>
      </c>
      <c r="BV205" t="e">
        <f t="shared" si="245"/>
        <v>#N/A</v>
      </c>
      <c r="BW205" t="e">
        <f t="shared" si="246"/>
        <v>#N/A</v>
      </c>
      <c r="BX205" t="e">
        <f t="shared" si="247"/>
        <v>#N/A</v>
      </c>
      <c r="BY205" t="e">
        <f t="shared" si="248"/>
        <v>#N/A</v>
      </c>
      <c r="BZ205" t="e">
        <f t="shared" si="249"/>
        <v>#N/A</v>
      </c>
    </row>
    <row r="206" spans="1:78" x14ac:dyDescent="0.3">
      <c r="A206" t="str">
        <f>日行情按到期月份分类!A206</f>
        <v>P95月</v>
      </c>
      <c r="B206" t="str">
        <f>日行情按到期月份分类!B206</f>
        <v>M1905-P-2700</v>
      </c>
      <c r="C206" t="str">
        <f>日行情按到期月份分类!C206</f>
        <v>豆粕期权M1905-P-2700</v>
      </c>
      <c r="D206">
        <f>日行情按到期月份分类!D206</f>
        <v>110</v>
      </c>
      <c r="E206">
        <f>日行情按到期月份分类!E206</f>
        <v>3618</v>
      </c>
      <c r="F206">
        <f>日行情按到期月份分类!F206</f>
        <v>-384</v>
      </c>
      <c r="G206">
        <f>日行情按到期月份分类!G206</f>
        <v>-26</v>
      </c>
      <c r="I206" t="e">
        <f t="shared" si="250"/>
        <v>#N/A</v>
      </c>
      <c r="J206" t="e">
        <f t="shared" si="210"/>
        <v>#N/A</v>
      </c>
      <c r="K206" t="e">
        <f t="shared" si="211"/>
        <v>#N/A</v>
      </c>
      <c r="L206" t="e">
        <f t="shared" si="212"/>
        <v>#N/A</v>
      </c>
      <c r="M206" t="e">
        <f t="shared" si="213"/>
        <v>#N/A</v>
      </c>
      <c r="N206" t="e">
        <f t="shared" si="251"/>
        <v>#N/A</v>
      </c>
      <c r="O206" t="e">
        <f t="shared" si="252"/>
        <v>#N/A</v>
      </c>
      <c r="P206" t="e">
        <f t="shared" si="253"/>
        <v>#N/A</v>
      </c>
      <c r="Q206" t="e">
        <f t="shared" si="254"/>
        <v>#N/A</v>
      </c>
      <c r="R206" t="e">
        <f t="shared" si="255"/>
        <v>#N/A</v>
      </c>
      <c r="S206" t="e">
        <f t="shared" si="214"/>
        <v>#N/A</v>
      </c>
      <c r="T206" t="e">
        <f t="shared" si="215"/>
        <v>#N/A</v>
      </c>
      <c r="U206" t="e">
        <f t="shared" si="256"/>
        <v>#N/A</v>
      </c>
      <c r="V206" t="e">
        <f t="shared" si="257"/>
        <v>#N/A</v>
      </c>
      <c r="W206" t="e">
        <f t="shared" si="258"/>
        <v>#N/A</v>
      </c>
      <c r="X206" t="e">
        <f t="shared" si="259"/>
        <v>#N/A</v>
      </c>
      <c r="Y206" t="e">
        <f t="shared" si="260"/>
        <v>#N/A</v>
      </c>
      <c r="Z206" t="e">
        <f t="shared" si="261"/>
        <v>#N/A</v>
      </c>
      <c r="AA206" t="e">
        <f t="shared" si="262"/>
        <v>#N/A</v>
      </c>
      <c r="AB206" t="e">
        <f t="shared" si="263"/>
        <v>#N/A</v>
      </c>
      <c r="AC206" t="e">
        <f t="shared" si="216"/>
        <v>#N/A</v>
      </c>
      <c r="AD206" t="e">
        <f t="shared" si="217"/>
        <v>#N/A</v>
      </c>
      <c r="AE206" t="e">
        <f t="shared" si="264"/>
        <v>#N/A</v>
      </c>
      <c r="AF206" t="e">
        <f t="shared" si="265"/>
        <v>#N/A</v>
      </c>
      <c r="AG206" t="e">
        <f t="shared" si="266"/>
        <v>#N/A</v>
      </c>
      <c r="AH206" t="e">
        <f t="shared" si="267"/>
        <v>#N/A</v>
      </c>
      <c r="AI206" t="e">
        <f t="shared" si="268"/>
        <v>#N/A</v>
      </c>
      <c r="AJ206" t="e">
        <f t="shared" si="269"/>
        <v>#N/A</v>
      </c>
      <c r="AK206" t="e">
        <f t="shared" si="270"/>
        <v>#N/A</v>
      </c>
      <c r="AL206" t="e">
        <f t="shared" si="271"/>
        <v>#N/A</v>
      </c>
      <c r="AM206" t="e">
        <f t="shared" si="218"/>
        <v>#N/A</v>
      </c>
      <c r="AN206" t="e">
        <f t="shared" si="219"/>
        <v>#N/A</v>
      </c>
      <c r="AO206" t="e">
        <f t="shared" si="272"/>
        <v>#N/A</v>
      </c>
      <c r="AP206" t="e">
        <f t="shared" si="273"/>
        <v>#N/A</v>
      </c>
      <c r="AQ206" t="e">
        <f t="shared" si="274"/>
        <v>#N/A</v>
      </c>
      <c r="AR206" t="e">
        <f t="shared" si="275"/>
        <v>#N/A</v>
      </c>
      <c r="AS206" t="e">
        <f t="shared" si="276"/>
        <v>#N/A</v>
      </c>
      <c r="AT206" t="e">
        <f t="shared" si="277"/>
        <v>#N/A</v>
      </c>
      <c r="AU206" t="e">
        <f t="shared" si="278"/>
        <v>#N/A</v>
      </c>
      <c r="AV206" t="e">
        <f t="shared" si="279"/>
        <v>#N/A</v>
      </c>
      <c r="AW206" t="e">
        <f t="shared" si="220"/>
        <v>#N/A</v>
      </c>
      <c r="AX206" t="e">
        <f t="shared" si="221"/>
        <v>#N/A</v>
      </c>
      <c r="AY206" t="e">
        <f t="shared" si="222"/>
        <v>#N/A</v>
      </c>
      <c r="AZ206" t="e">
        <f t="shared" si="223"/>
        <v>#N/A</v>
      </c>
      <c r="BA206" t="e">
        <f t="shared" si="224"/>
        <v>#N/A</v>
      </c>
      <c r="BB206" t="str">
        <f t="shared" si="225"/>
        <v>2700</v>
      </c>
      <c r="BC206">
        <f t="shared" si="226"/>
        <v>110</v>
      </c>
      <c r="BD206">
        <f t="shared" si="227"/>
        <v>3618</v>
      </c>
      <c r="BE206">
        <f t="shared" si="228"/>
        <v>-384</v>
      </c>
      <c r="BF206">
        <f t="shared" si="229"/>
        <v>-26</v>
      </c>
      <c r="BG206" t="e">
        <f t="shared" si="230"/>
        <v>#N/A</v>
      </c>
      <c r="BH206" t="e">
        <f t="shared" si="231"/>
        <v>#N/A</v>
      </c>
      <c r="BI206" t="e">
        <f t="shared" si="232"/>
        <v>#N/A</v>
      </c>
      <c r="BJ206" t="e">
        <f t="shared" si="233"/>
        <v>#N/A</v>
      </c>
      <c r="BK206" t="e">
        <f t="shared" si="234"/>
        <v>#N/A</v>
      </c>
      <c r="BL206" t="e">
        <f t="shared" si="235"/>
        <v>#N/A</v>
      </c>
      <c r="BM206" t="e">
        <f t="shared" si="236"/>
        <v>#N/A</v>
      </c>
      <c r="BN206" t="e">
        <f t="shared" si="237"/>
        <v>#N/A</v>
      </c>
      <c r="BO206" t="e">
        <f t="shared" si="238"/>
        <v>#N/A</v>
      </c>
      <c r="BP206" t="e">
        <f t="shared" si="239"/>
        <v>#N/A</v>
      </c>
      <c r="BQ206" t="e">
        <f t="shared" si="240"/>
        <v>#N/A</v>
      </c>
      <c r="BR206" t="e">
        <f t="shared" si="241"/>
        <v>#N/A</v>
      </c>
      <c r="BS206" t="e">
        <f t="shared" si="242"/>
        <v>#N/A</v>
      </c>
      <c r="BT206" t="e">
        <f t="shared" si="243"/>
        <v>#N/A</v>
      </c>
      <c r="BU206" t="e">
        <f t="shared" si="244"/>
        <v>#N/A</v>
      </c>
      <c r="BV206" t="e">
        <f t="shared" si="245"/>
        <v>#N/A</v>
      </c>
      <c r="BW206" t="e">
        <f t="shared" si="246"/>
        <v>#N/A</v>
      </c>
      <c r="BX206" t="e">
        <f t="shared" si="247"/>
        <v>#N/A</v>
      </c>
      <c r="BY206" t="e">
        <f t="shared" si="248"/>
        <v>#N/A</v>
      </c>
      <c r="BZ206" t="e">
        <f t="shared" si="249"/>
        <v>#N/A</v>
      </c>
    </row>
    <row r="207" spans="1:78" x14ac:dyDescent="0.3">
      <c r="A207" t="str">
        <f>日行情按到期月份分类!A207</f>
        <v>P95月</v>
      </c>
      <c r="B207" t="str">
        <f>日行情按到期月份分类!B207</f>
        <v>M1905-P-2750</v>
      </c>
      <c r="C207" t="str">
        <f>日行情按到期月份分类!C207</f>
        <v>豆粕期权M1905-P-2750</v>
      </c>
      <c r="D207">
        <f>日行情按到期月份分类!D207</f>
        <v>298</v>
      </c>
      <c r="E207">
        <f>日行情按到期月份分类!E207</f>
        <v>1668</v>
      </c>
      <c r="F207">
        <f>日行情按到期月份分类!F207</f>
        <v>204</v>
      </c>
      <c r="G207">
        <f>日行情按到期月份分类!G207</f>
        <v>-160</v>
      </c>
      <c r="I207" t="e">
        <f t="shared" si="250"/>
        <v>#N/A</v>
      </c>
      <c r="J207" t="e">
        <f t="shared" si="210"/>
        <v>#N/A</v>
      </c>
      <c r="K207" t="e">
        <f t="shared" si="211"/>
        <v>#N/A</v>
      </c>
      <c r="L207" t="e">
        <f t="shared" si="212"/>
        <v>#N/A</v>
      </c>
      <c r="M207" t="e">
        <f t="shared" si="213"/>
        <v>#N/A</v>
      </c>
      <c r="N207" t="e">
        <f t="shared" si="251"/>
        <v>#N/A</v>
      </c>
      <c r="O207" t="e">
        <f t="shared" si="252"/>
        <v>#N/A</v>
      </c>
      <c r="P207" t="e">
        <f t="shared" si="253"/>
        <v>#N/A</v>
      </c>
      <c r="Q207" t="e">
        <f t="shared" si="254"/>
        <v>#N/A</v>
      </c>
      <c r="R207" t="e">
        <f t="shared" si="255"/>
        <v>#N/A</v>
      </c>
      <c r="S207" t="e">
        <f t="shared" si="214"/>
        <v>#N/A</v>
      </c>
      <c r="T207" t="e">
        <f t="shared" si="215"/>
        <v>#N/A</v>
      </c>
      <c r="U207" t="e">
        <f t="shared" si="256"/>
        <v>#N/A</v>
      </c>
      <c r="V207" t="e">
        <f t="shared" si="257"/>
        <v>#N/A</v>
      </c>
      <c r="W207" t="e">
        <f t="shared" si="258"/>
        <v>#N/A</v>
      </c>
      <c r="X207" t="e">
        <f t="shared" si="259"/>
        <v>#N/A</v>
      </c>
      <c r="Y207" t="e">
        <f t="shared" si="260"/>
        <v>#N/A</v>
      </c>
      <c r="Z207" t="e">
        <f t="shared" si="261"/>
        <v>#N/A</v>
      </c>
      <c r="AA207" t="e">
        <f t="shared" si="262"/>
        <v>#N/A</v>
      </c>
      <c r="AB207" t="e">
        <f t="shared" si="263"/>
        <v>#N/A</v>
      </c>
      <c r="AC207" t="e">
        <f t="shared" si="216"/>
        <v>#N/A</v>
      </c>
      <c r="AD207" t="e">
        <f t="shared" si="217"/>
        <v>#N/A</v>
      </c>
      <c r="AE207" t="e">
        <f t="shared" si="264"/>
        <v>#N/A</v>
      </c>
      <c r="AF207" t="e">
        <f t="shared" si="265"/>
        <v>#N/A</v>
      </c>
      <c r="AG207" t="e">
        <f t="shared" si="266"/>
        <v>#N/A</v>
      </c>
      <c r="AH207" t="e">
        <f t="shared" si="267"/>
        <v>#N/A</v>
      </c>
      <c r="AI207" t="e">
        <f t="shared" si="268"/>
        <v>#N/A</v>
      </c>
      <c r="AJ207" t="e">
        <f t="shared" si="269"/>
        <v>#N/A</v>
      </c>
      <c r="AK207" t="e">
        <f t="shared" si="270"/>
        <v>#N/A</v>
      </c>
      <c r="AL207" t="e">
        <f t="shared" si="271"/>
        <v>#N/A</v>
      </c>
      <c r="AM207" t="e">
        <f t="shared" si="218"/>
        <v>#N/A</v>
      </c>
      <c r="AN207" t="e">
        <f t="shared" si="219"/>
        <v>#N/A</v>
      </c>
      <c r="AO207" t="e">
        <f t="shared" si="272"/>
        <v>#N/A</v>
      </c>
      <c r="AP207" t="e">
        <f t="shared" si="273"/>
        <v>#N/A</v>
      </c>
      <c r="AQ207" t="e">
        <f t="shared" si="274"/>
        <v>#N/A</v>
      </c>
      <c r="AR207" t="e">
        <f t="shared" si="275"/>
        <v>#N/A</v>
      </c>
      <c r="AS207" t="e">
        <f t="shared" si="276"/>
        <v>#N/A</v>
      </c>
      <c r="AT207" t="e">
        <f t="shared" si="277"/>
        <v>#N/A</v>
      </c>
      <c r="AU207" t="e">
        <f t="shared" si="278"/>
        <v>#N/A</v>
      </c>
      <c r="AV207" t="e">
        <f t="shared" si="279"/>
        <v>#N/A</v>
      </c>
      <c r="AW207" t="e">
        <f t="shared" si="220"/>
        <v>#N/A</v>
      </c>
      <c r="AX207" t="e">
        <f t="shared" si="221"/>
        <v>#N/A</v>
      </c>
      <c r="AY207" t="e">
        <f t="shared" si="222"/>
        <v>#N/A</v>
      </c>
      <c r="AZ207" t="e">
        <f t="shared" si="223"/>
        <v>#N/A</v>
      </c>
      <c r="BA207" t="e">
        <f t="shared" si="224"/>
        <v>#N/A</v>
      </c>
      <c r="BB207" t="str">
        <f t="shared" si="225"/>
        <v>2750</v>
      </c>
      <c r="BC207">
        <f t="shared" si="226"/>
        <v>298</v>
      </c>
      <c r="BD207">
        <f t="shared" si="227"/>
        <v>1668</v>
      </c>
      <c r="BE207">
        <f t="shared" si="228"/>
        <v>204</v>
      </c>
      <c r="BF207">
        <f t="shared" si="229"/>
        <v>-160</v>
      </c>
      <c r="BG207" t="e">
        <f t="shared" si="230"/>
        <v>#N/A</v>
      </c>
      <c r="BH207" t="e">
        <f t="shared" si="231"/>
        <v>#N/A</v>
      </c>
      <c r="BI207" t="e">
        <f t="shared" si="232"/>
        <v>#N/A</v>
      </c>
      <c r="BJ207" t="e">
        <f t="shared" si="233"/>
        <v>#N/A</v>
      </c>
      <c r="BK207" t="e">
        <f t="shared" si="234"/>
        <v>#N/A</v>
      </c>
      <c r="BL207" t="e">
        <f t="shared" si="235"/>
        <v>#N/A</v>
      </c>
      <c r="BM207" t="e">
        <f t="shared" si="236"/>
        <v>#N/A</v>
      </c>
      <c r="BN207" t="e">
        <f t="shared" si="237"/>
        <v>#N/A</v>
      </c>
      <c r="BO207" t="e">
        <f t="shared" si="238"/>
        <v>#N/A</v>
      </c>
      <c r="BP207" t="e">
        <f t="shared" si="239"/>
        <v>#N/A</v>
      </c>
      <c r="BQ207" t="e">
        <f t="shared" si="240"/>
        <v>#N/A</v>
      </c>
      <c r="BR207" t="e">
        <f t="shared" si="241"/>
        <v>#N/A</v>
      </c>
      <c r="BS207" t="e">
        <f t="shared" si="242"/>
        <v>#N/A</v>
      </c>
      <c r="BT207" t="e">
        <f t="shared" si="243"/>
        <v>#N/A</v>
      </c>
      <c r="BU207" t="e">
        <f t="shared" si="244"/>
        <v>#N/A</v>
      </c>
      <c r="BV207" t="e">
        <f t="shared" si="245"/>
        <v>#N/A</v>
      </c>
      <c r="BW207" t="e">
        <f t="shared" si="246"/>
        <v>#N/A</v>
      </c>
      <c r="BX207" t="e">
        <f t="shared" si="247"/>
        <v>#N/A</v>
      </c>
      <c r="BY207" t="e">
        <f t="shared" si="248"/>
        <v>#N/A</v>
      </c>
      <c r="BZ207" t="e">
        <f t="shared" si="249"/>
        <v>#N/A</v>
      </c>
    </row>
    <row r="208" spans="1:78" x14ac:dyDescent="0.3">
      <c r="A208" t="str">
        <f>日行情按到期月份分类!A208</f>
        <v>P95月</v>
      </c>
      <c r="B208" t="str">
        <f>日行情按到期月份分类!B208</f>
        <v>M1905-P-2800</v>
      </c>
      <c r="C208" t="str">
        <f>日行情按到期月份分类!C208</f>
        <v>豆粕期权M1905-P-2800</v>
      </c>
      <c r="D208">
        <f>日行情按到期月份分类!D208</f>
        <v>82</v>
      </c>
      <c r="E208">
        <f>日行情按到期月份分类!E208</f>
        <v>820</v>
      </c>
      <c r="F208">
        <f>日行情按到期月份分类!F208</f>
        <v>-58</v>
      </c>
      <c r="G208">
        <f>日行情按到期月份分类!G208</f>
        <v>-46</v>
      </c>
      <c r="I208" t="e">
        <f t="shared" si="250"/>
        <v>#N/A</v>
      </c>
      <c r="J208" t="e">
        <f t="shared" si="210"/>
        <v>#N/A</v>
      </c>
      <c r="K208" t="e">
        <f t="shared" si="211"/>
        <v>#N/A</v>
      </c>
      <c r="L208" t="e">
        <f t="shared" si="212"/>
        <v>#N/A</v>
      </c>
      <c r="M208" t="e">
        <f t="shared" si="213"/>
        <v>#N/A</v>
      </c>
      <c r="N208" t="e">
        <f t="shared" si="251"/>
        <v>#N/A</v>
      </c>
      <c r="O208" t="e">
        <f t="shared" si="252"/>
        <v>#N/A</v>
      </c>
      <c r="P208" t="e">
        <f t="shared" si="253"/>
        <v>#N/A</v>
      </c>
      <c r="Q208" t="e">
        <f t="shared" si="254"/>
        <v>#N/A</v>
      </c>
      <c r="R208" t="e">
        <f t="shared" si="255"/>
        <v>#N/A</v>
      </c>
      <c r="S208" t="e">
        <f t="shared" si="214"/>
        <v>#N/A</v>
      </c>
      <c r="T208" t="e">
        <f t="shared" si="215"/>
        <v>#N/A</v>
      </c>
      <c r="U208" t="e">
        <f t="shared" si="256"/>
        <v>#N/A</v>
      </c>
      <c r="V208" t="e">
        <f t="shared" si="257"/>
        <v>#N/A</v>
      </c>
      <c r="W208" t="e">
        <f t="shared" si="258"/>
        <v>#N/A</v>
      </c>
      <c r="X208" t="e">
        <f t="shared" si="259"/>
        <v>#N/A</v>
      </c>
      <c r="Y208" t="e">
        <f t="shared" si="260"/>
        <v>#N/A</v>
      </c>
      <c r="Z208" t="e">
        <f t="shared" si="261"/>
        <v>#N/A</v>
      </c>
      <c r="AA208" t="e">
        <f t="shared" si="262"/>
        <v>#N/A</v>
      </c>
      <c r="AB208" t="e">
        <f t="shared" si="263"/>
        <v>#N/A</v>
      </c>
      <c r="AC208" t="e">
        <f t="shared" si="216"/>
        <v>#N/A</v>
      </c>
      <c r="AD208" t="e">
        <f t="shared" si="217"/>
        <v>#N/A</v>
      </c>
      <c r="AE208" t="e">
        <f t="shared" si="264"/>
        <v>#N/A</v>
      </c>
      <c r="AF208" t="e">
        <f t="shared" si="265"/>
        <v>#N/A</v>
      </c>
      <c r="AG208" t="e">
        <f t="shared" si="266"/>
        <v>#N/A</v>
      </c>
      <c r="AH208" t="e">
        <f t="shared" si="267"/>
        <v>#N/A</v>
      </c>
      <c r="AI208" t="e">
        <f t="shared" si="268"/>
        <v>#N/A</v>
      </c>
      <c r="AJ208" t="e">
        <f t="shared" si="269"/>
        <v>#N/A</v>
      </c>
      <c r="AK208" t="e">
        <f t="shared" si="270"/>
        <v>#N/A</v>
      </c>
      <c r="AL208" t="e">
        <f t="shared" si="271"/>
        <v>#N/A</v>
      </c>
      <c r="AM208" t="e">
        <f t="shared" si="218"/>
        <v>#N/A</v>
      </c>
      <c r="AN208" t="e">
        <f t="shared" si="219"/>
        <v>#N/A</v>
      </c>
      <c r="AO208" t="e">
        <f t="shared" si="272"/>
        <v>#N/A</v>
      </c>
      <c r="AP208" t="e">
        <f t="shared" si="273"/>
        <v>#N/A</v>
      </c>
      <c r="AQ208" t="e">
        <f t="shared" si="274"/>
        <v>#N/A</v>
      </c>
      <c r="AR208" t="e">
        <f t="shared" si="275"/>
        <v>#N/A</v>
      </c>
      <c r="AS208" t="e">
        <f t="shared" si="276"/>
        <v>#N/A</v>
      </c>
      <c r="AT208" t="e">
        <f t="shared" si="277"/>
        <v>#N/A</v>
      </c>
      <c r="AU208" t="e">
        <f t="shared" si="278"/>
        <v>#N/A</v>
      </c>
      <c r="AV208" t="e">
        <f t="shared" si="279"/>
        <v>#N/A</v>
      </c>
      <c r="AW208" t="e">
        <f t="shared" si="220"/>
        <v>#N/A</v>
      </c>
      <c r="AX208" t="e">
        <f t="shared" si="221"/>
        <v>#N/A</v>
      </c>
      <c r="AY208" t="e">
        <f t="shared" si="222"/>
        <v>#N/A</v>
      </c>
      <c r="AZ208" t="e">
        <f t="shared" si="223"/>
        <v>#N/A</v>
      </c>
      <c r="BA208" t="e">
        <f t="shared" si="224"/>
        <v>#N/A</v>
      </c>
      <c r="BB208" t="str">
        <f t="shared" si="225"/>
        <v>2800</v>
      </c>
      <c r="BC208">
        <f t="shared" si="226"/>
        <v>82</v>
      </c>
      <c r="BD208">
        <f t="shared" si="227"/>
        <v>820</v>
      </c>
      <c r="BE208">
        <f t="shared" si="228"/>
        <v>-58</v>
      </c>
      <c r="BF208">
        <f t="shared" si="229"/>
        <v>-46</v>
      </c>
      <c r="BG208" t="e">
        <f t="shared" si="230"/>
        <v>#N/A</v>
      </c>
      <c r="BH208" t="e">
        <f t="shared" si="231"/>
        <v>#N/A</v>
      </c>
      <c r="BI208" t="e">
        <f t="shared" si="232"/>
        <v>#N/A</v>
      </c>
      <c r="BJ208" t="e">
        <f t="shared" si="233"/>
        <v>#N/A</v>
      </c>
      <c r="BK208" t="e">
        <f t="shared" si="234"/>
        <v>#N/A</v>
      </c>
      <c r="BL208" t="e">
        <f t="shared" si="235"/>
        <v>#N/A</v>
      </c>
      <c r="BM208" t="e">
        <f t="shared" si="236"/>
        <v>#N/A</v>
      </c>
      <c r="BN208" t="e">
        <f t="shared" si="237"/>
        <v>#N/A</v>
      </c>
      <c r="BO208" t="e">
        <f t="shared" si="238"/>
        <v>#N/A</v>
      </c>
      <c r="BP208" t="e">
        <f t="shared" si="239"/>
        <v>#N/A</v>
      </c>
      <c r="BQ208" t="e">
        <f t="shared" si="240"/>
        <v>#N/A</v>
      </c>
      <c r="BR208" t="e">
        <f t="shared" si="241"/>
        <v>#N/A</v>
      </c>
      <c r="BS208" t="e">
        <f t="shared" si="242"/>
        <v>#N/A</v>
      </c>
      <c r="BT208" t="e">
        <f t="shared" si="243"/>
        <v>#N/A</v>
      </c>
      <c r="BU208" t="e">
        <f t="shared" si="244"/>
        <v>#N/A</v>
      </c>
      <c r="BV208" t="e">
        <f t="shared" si="245"/>
        <v>#N/A</v>
      </c>
      <c r="BW208" t="e">
        <f t="shared" si="246"/>
        <v>#N/A</v>
      </c>
      <c r="BX208" t="e">
        <f t="shared" si="247"/>
        <v>#N/A</v>
      </c>
      <c r="BY208" t="e">
        <f t="shared" si="248"/>
        <v>#N/A</v>
      </c>
      <c r="BZ208" t="e">
        <f t="shared" si="249"/>
        <v>#N/A</v>
      </c>
    </row>
    <row r="209" spans="1:78" x14ac:dyDescent="0.3">
      <c r="A209" t="str">
        <f>日行情按到期月份分类!A209</f>
        <v>P95月</v>
      </c>
      <c r="B209" t="str">
        <f>日行情按到期月份分类!B209</f>
        <v>M1905-P-2850</v>
      </c>
      <c r="C209" t="str">
        <f>日行情按到期月份分类!C209</f>
        <v>豆粕期权M1905-P-2850</v>
      </c>
      <c r="D209">
        <f>日行情按到期月份分类!D209</f>
        <v>150</v>
      </c>
      <c r="E209">
        <f>日行情按到期月份分类!E209</f>
        <v>2026</v>
      </c>
      <c r="F209">
        <f>日行情按到期月份分类!F209</f>
        <v>74</v>
      </c>
      <c r="G209">
        <f>日行情按到期月份分类!G209</f>
        <v>-34</v>
      </c>
      <c r="I209" t="e">
        <f t="shared" si="250"/>
        <v>#N/A</v>
      </c>
      <c r="J209" t="e">
        <f t="shared" si="210"/>
        <v>#N/A</v>
      </c>
      <c r="K209" t="e">
        <f t="shared" si="211"/>
        <v>#N/A</v>
      </c>
      <c r="L209" t="e">
        <f t="shared" si="212"/>
        <v>#N/A</v>
      </c>
      <c r="M209" t="e">
        <f t="shared" si="213"/>
        <v>#N/A</v>
      </c>
      <c r="N209" t="e">
        <f t="shared" si="251"/>
        <v>#N/A</v>
      </c>
      <c r="O209" t="e">
        <f t="shared" si="252"/>
        <v>#N/A</v>
      </c>
      <c r="P209" t="e">
        <f t="shared" si="253"/>
        <v>#N/A</v>
      </c>
      <c r="Q209" t="e">
        <f t="shared" si="254"/>
        <v>#N/A</v>
      </c>
      <c r="R209" t="e">
        <f t="shared" si="255"/>
        <v>#N/A</v>
      </c>
      <c r="S209" t="e">
        <f t="shared" si="214"/>
        <v>#N/A</v>
      </c>
      <c r="T209" t="e">
        <f t="shared" si="215"/>
        <v>#N/A</v>
      </c>
      <c r="U209" t="e">
        <f t="shared" si="256"/>
        <v>#N/A</v>
      </c>
      <c r="V209" t="e">
        <f t="shared" si="257"/>
        <v>#N/A</v>
      </c>
      <c r="W209" t="e">
        <f t="shared" si="258"/>
        <v>#N/A</v>
      </c>
      <c r="X209" t="e">
        <f t="shared" si="259"/>
        <v>#N/A</v>
      </c>
      <c r="Y209" t="e">
        <f t="shared" si="260"/>
        <v>#N/A</v>
      </c>
      <c r="Z209" t="e">
        <f t="shared" si="261"/>
        <v>#N/A</v>
      </c>
      <c r="AA209" t="e">
        <f t="shared" si="262"/>
        <v>#N/A</v>
      </c>
      <c r="AB209" t="e">
        <f t="shared" si="263"/>
        <v>#N/A</v>
      </c>
      <c r="AC209" t="e">
        <f t="shared" si="216"/>
        <v>#N/A</v>
      </c>
      <c r="AD209" t="e">
        <f t="shared" si="217"/>
        <v>#N/A</v>
      </c>
      <c r="AE209" t="e">
        <f t="shared" si="264"/>
        <v>#N/A</v>
      </c>
      <c r="AF209" t="e">
        <f t="shared" si="265"/>
        <v>#N/A</v>
      </c>
      <c r="AG209" t="e">
        <f t="shared" si="266"/>
        <v>#N/A</v>
      </c>
      <c r="AH209" t="e">
        <f t="shared" si="267"/>
        <v>#N/A</v>
      </c>
      <c r="AI209" t="e">
        <f t="shared" si="268"/>
        <v>#N/A</v>
      </c>
      <c r="AJ209" t="e">
        <f t="shared" si="269"/>
        <v>#N/A</v>
      </c>
      <c r="AK209" t="e">
        <f t="shared" si="270"/>
        <v>#N/A</v>
      </c>
      <c r="AL209" t="e">
        <f t="shared" si="271"/>
        <v>#N/A</v>
      </c>
      <c r="AM209" t="e">
        <f t="shared" si="218"/>
        <v>#N/A</v>
      </c>
      <c r="AN209" t="e">
        <f t="shared" si="219"/>
        <v>#N/A</v>
      </c>
      <c r="AO209" t="e">
        <f t="shared" si="272"/>
        <v>#N/A</v>
      </c>
      <c r="AP209" t="e">
        <f t="shared" si="273"/>
        <v>#N/A</v>
      </c>
      <c r="AQ209" t="e">
        <f t="shared" si="274"/>
        <v>#N/A</v>
      </c>
      <c r="AR209" t="e">
        <f t="shared" si="275"/>
        <v>#N/A</v>
      </c>
      <c r="AS209" t="e">
        <f t="shared" si="276"/>
        <v>#N/A</v>
      </c>
      <c r="AT209" t="e">
        <f t="shared" si="277"/>
        <v>#N/A</v>
      </c>
      <c r="AU209" t="e">
        <f t="shared" si="278"/>
        <v>#N/A</v>
      </c>
      <c r="AV209" t="e">
        <f t="shared" si="279"/>
        <v>#N/A</v>
      </c>
      <c r="AW209" t="e">
        <f t="shared" si="220"/>
        <v>#N/A</v>
      </c>
      <c r="AX209" t="e">
        <f t="shared" si="221"/>
        <v>#N/A</v>
      </c>
      <c r="AY209" t="e">
        <f t="shared" si="222"/>
        <v>#N/A</v>
      </c>
      <c r="AZ209" t="e">
        <f t="shared" si="223"/>
        <v>#N/A</v>
      </c>
      <c r="BA209" t="e">
        <f t="shared" si="224"/>
        <v>#N/A</v>
      </c>
      <c r="BB209" t="str">
        <f t="shared" si="225"/>
        <v>2850</v>
      </c>
      <c r="BC209">
        <f t="shared" si="226"/>
        <v>150</v>
      </c>
      <c r="BD209">
        <f t="shared" si="227"/>
        <v>2026</v>
      </c>
      <c r="BE209">
        <f t="shared" si="228"/>
        <v>74</v>
      </c>
      <c r="BF209">
        <f t="shared" si="229"/>
        <v>-34</v>
      </c>
      <c r="BG209" t="e">
        <f t="shared" si="230"/>
        <v>#N/A</v>
      </c>
      <c r="BH209" t="e">
        <f t="shared" si="231"/>
        <v>#N/A</v>
      </c>
      <c r="BI209" t="e">
        <f t="shared" si="232"/>
        <v>#N/A</v>
      </c>
      <c r="BJ209" t="e">
        <f t="shared" si="233"/>
        <v>#N/A</v>
      </c>
      <c r="BK209" t="e">
        <f t="shared" si="234"/>
        <v>#N/A</v>
      </c>
      <c r="BL209" t="e">
        <f t="shared" si="235"/>
        <v>#N/A</v>
      </c>
      <c r="BM209" t="e">
        <f t="shared" si="236"/>
        <v>#N/A</v>
      </c>
      <c r="BN209" t="e">
        <f t="shared" si="237"/>
        <v>#N/A</v>
      </c>
      <c r="BO209" t="e">
        <f t="shared" si="238"/>
        <v>#N/A</v>
      </c>
      <c r="BP209" t="e">
        <f t="shared" si="239"/>
        <v>#N/A</v>
      </c>
      <c r="BQ209" t="e">
        <f t="shared" si="240"/>
        <v>#N/A</v>
      </c>
      <c r="BR209" t="e">
        <f t="shared" si="241"/>
        <v>#N/A</v>
      </c>
      <c r="BS209" t="e">
        <f t="shared" si="242"/>
        <v>#N/A</v>
      </c>
      <c r="BT209" t="e">
        <f t="shared" si="243"/>
        <v>#N/A</v>
      </c>
      <c r="BU209" t="e">
        <f t="shared" si="244"/>
        <v>#N/A</v>
      </c>
      <c r="BV209" t="e">
        <f t="shared" si="245"/>
        <v>#N/A</v>
      </c>
      <c r="BW209" t="e">
        <f t="shared" si="246"/>
        <v>#N/A</v>
      </c>
      <c r="BX209" t="e">
        <f t="shared" si="247"/>
        <v>#N/A</v>
      </c>
      <c r="BY209" t="e">
        <f t="shared" si="248"/>
        <v>#N/A</v>
      </c>
      <c r="BZ209" t="e">
        <f t="shared" si="249"/>
        <v>#N/A</v>
      </c>
    </row>
    <row r="210" spans="1:78" x14ac:dyDescent="0.3">
      <c r="A210" t="str">
        <f>日行情按到期月份分类!A210</f>
        <v>P95月</v>
      </c>
      <c r="B210" t="str">
        <f>日行情按到期月份分类!B210</f>
        <v>M1905-P-2900</v>
      </c>
      <c r="C210" t="str">
        <f>日行情按到期月份分类!C210</f>
        <v>豆粕期权M1905-P-2900</v>
      </c>
      <c r="D210">
        <f>日行情按到期月份分类!D210</f>
        <v>26</v>
      </c>
      <c r="E210">
        <f>日行情按到期月份分类!E210</f>
        <v>834</v>
      </c>
      <c r="F210">
        <f>日行情按到期月份分类!F210</f>
        <v>-28</v>
      </c>
      <c r="G210">
        <f>日行情按到期月份分类!G210</f>
        <v>8</v>
      </c>
      <c r="I210" t="e">
        <f t="shared" si="250"/>
        <v>#N/A</v>
      </c>
      <c r="J210" t="e">
        <f t="shared" si="210"/>
        <v>#N/A</v>
      </c>
      <c r="K210" t="e">
        <f t="shared" si="211"/>
        <v>#N/A</v>
      </c>
      <c r="L210" t="e">
        <f t="shared" si="212"/>
        <v>#N/A</v>
      </c>
      <c r="M210" t="e">
        <f t="shared" si="213"/>
        <v>#N/A</v>
      </c>
      <c r="N210" t="e">
        <f t="shared" si="251"/>
        <v>#N/A</v>
      </c>
      <c r="O210" t="e">
        <f t="shared" si="252"/>
        <v>#N/A</v>
      </c>
      <c r="P210" t="e">
        <f t="shared" si="253"/>
        <v>#N/A</v>
      </c>
      <c r="Q210" t="e">
        <f t="shared" si="254"/>
        <v>#N/A</v>
      </c>
      <c r="R210" t="e">
        <f t="shared" si="255"/>
        <v>#N/A</v>
      </c>
      <c r="S210" t="e">
        <f t="shared" si="214"/>
        <v>#N/A</v>
      </c>
      <c r="T210" t="e">
        <f t="shared" si="215"/>
        <v>#N/A</v>
      </c>
      <c r="U210" t="e">
        <f t="shared" si="256"/>
        <v>#N/A</v>
      </c>
      <c r="V210" t="e">
        <f t="shared" si="257"/>
        <v>#N/A</v>
      </c>
      <c r="W210" t="e">
        <f t="shared" si="258"/>
        <v>#N/A</v>
      </c>
      <c r="X210" t="e">
        <f t="shared" si="259"/>
        <v>#N/A</v>
      </c>
      <c r="Y210" t="e">
        <f t="shared" si="260"/>
        <v>#N/A</v>
      </c>
      <c r="Z210" t="e">
        <f t="shared" si="261"/>
        <v>#N/A</v>
      </c>
      <c r="AA210" t="e">
        <f t="shared" si="262"/>
        <v>#N/A</v>
      </c>
      <c r="AB210" t="e">
        <f t="shared" si="263"/>
        <v>#N/A</v>
      </c>
      <c r="AC210" t="e">
        <f t="shared" si="216"/>
        <v>#N/A</v>
      </c>
      <c r="AD210" t="e">
        <f t="shared" si="217"/>
        <v>#N/A</v>
      </c>
      <c r="AE210" t="e">
        <f t="shared" si="264"/>
        <v>#N/A</v>
      </c>
      <c r="AF210" t="e">
        <f t="shared" si="265"/>
        <v>#N/A</v>
      </c>
      <c r="AG210" t="e">
        <f t="shared" si="266"/>
        <v>#N/A</v>
      </c>
      <c r="AH210" t="e">
        <f t="shared" si="267"/>
        <v>#N/A</v>
      </c>
      <c r="AI210" t="e">
        <f t="shared" si="268"/>
        <v>#N/A</v>
      </c>
      <c r="AJ210" t="e">
        <f t="shared" si="269"/>
        <v>#N/A</v>
      </c>
      <c r="AK210" t="e">
        <f t="shared" si="270"/>
        <v>#N/A</v>
      </c>
      <c r="AL210" t="e">
        <f t="shared" si="271"/>
        <v>#N/A</v>
      </c>
      <c r="AM210" t="e">
        <f t="shared" si="218"/>
        <v>#N/A</v>
      </c>
      <c r="AN210" t="e">
        <f t="shared" si="219"/>
        <v>#N/A</v>
      </c>
      <c r="AO210" t="e">
        <f t="shared" si="272"/>
        <v>#N/A</v>
      </c>
      <c r="AP210" t="e">
        <f t="shared" si="273"/>
        <v>#N/A</v>
      </c>
      <c r="AQ210" t="e">
        <f t="shared" si="274"/>
        <v>#N/A</v>
      </c>
      <c r="AR210" t="e">
        <f t="shared" si="275"/>
        <v>#N/A</v>
      </c>
      <c r="AS210" t="e">
        <f t="shared" si="276"/>
        <v>#N/A</v>
      </c>
      <c r="AT210" t="e">
        <f t="shared" si="277"/>
        <v>#N/A</v>
      </c>
      <c r="AU210" t="e">
        <f t="shared" si="278"/>
        <v>#N/A</v>
      </c>
      <c r="AV210" t="e">
        <f t="shared" si="279"/>
        <v>#N/A</v>
      </c>
      <c r="AW210" t="e">
        <f t="shared" si="220"/>
        <v>#N/A</v>
      </c>
      <c r="AX210" t="e">
        <f t="shared" si="221"/>
        <v>#N/A</v>
      </c>
      <c r="AY210" t="e">
        <f t="shared" si="222"/>
        <v>#N/A</v>
      </c>
      <c r="AZ210" t="e">
        <f t="shared" si="223"/>
        <v>#N/A</v>
      </c>
      <c r="BA210" t="e">
        <f t="shared" si="224"/>
        <v>#N/A</v>
      </c>
      <c r="BB210" t="str">
        <f t="shared" si="225"/>
        <v>2900</v>
      </c>
      <c r="BC210">
        <f t="shared" si="226"/>
        <v>26</v>
      </c>
      <c r="BD210">
        <f t="shared" si="227"/>
        <v>834</v>
      </c>
      <c r="BE210">
        <f t="shared" si="228"/>
        <v>-28</v>
      </c>
      <c r="BF210">
        <f t="shared" si="229"/>
        <v>8</v>
      </c>
      <c r="BG210" t="e">
        <f t="shared" si="230"/>
        <v>#N/A</v>
      </c>
      <c r="BH210" t="e">
        <f t="shared" si="231"/>
        <v>#N/A</v>
      </c>
      <c r="BI210" t="e">
        <f t="shared" si="232"/>
        <v>#N/A</v>
      </c>
      <c r="BJ210" t="e">
        <f t="shared" si="233"/>
        <v>#N/A</v>
      </c>
      <c r="BK210" t="e">
        <f t="shared" si="234"/>
        <v>#N/A</v>
      </c>
      <c r="BL210" t="e">
        <f t="shared" si="235"/>
        <v>#N/A</v>
      </c>
      <c r="BM210" t="e">
        <f t="shared" si="236"/>
        <v>#N/A</v>
      </c>
      <c r="BN210" t="e">
        <f t="shared" si="237"/>
        <v>#N/A</v>
      </c>
      <c r="BO210" t="e">
        <f t="shared" si="238"/>
        <v>#N/A</v>
      </c>
      <c r="BP210" t="e">
        <f t="shared" si="239"/>
        <v>#N/A</v>
      </c>
      <c r="BQ210" t="e">
        <f t="shared" si="240"/>
        <v>#N/A</v>
      </c>
      <c r="BR210" t="e">
        <f t="shared" si="241"/>
        <v>#N/A</v>
      </c>
      <c r="BS210" t="e">
        <f t="shared" si="242"/>
        <v>#N/A</v>
      </c>
      <c r="BT210" t="e">
        <f t="shared" si="243"/>
        <v>#N/A</v>
      </c>
      <c r="BU210" t="e">
        <f t="shared" si="244"/>
        <v>#N/A</v>
      </c>
      <c r="BV210" t="e">
        <f t="shared" si="245"/>
        <v>#N/A</v>
      </c>
      <c r="BW210" t="e">
        <f t="shared" si="246"/>
        <v>#N/A</v>
      </c>
      <c r="BX210" t="e">
        <f t="shared" si="247"/>
        <v>#N/A</v>
      </c>
      <c r="BY210" t="e">
        <f t="shared" si="248"/>
        <v>#N/A</v>
      </c>
      <c r="BZ210" t="e">
        <f t="shared" si="249"/>
        <v>#N/A</v>
      </c>
    </row>
    <row r="211" spans="1:78" x14ac:dyDescent="0.3">
      <c r="A211" t="str">
        <f>日行情按到期月份分类!A211</f>
        <v>P95月</v>
      </c>
      <c r="B211" t="str">
        <f>日行情按到期月份分类!B211</f>
        <v>M1905-P-2950</v>
      </c>
      <c r="C211" t="str">
        <f>日行情按到期月份分类!C211</f>
        <v>豆粕期权M1905-P-2950</v>
      </c>
      <c r="D211">
        <f>日行情按到期月份分类!D211</f>
        <v>40</v>
      </c>
      <c r="E211">
        <f>日行情按到期月份分类!E211</f>
        <v>414</v>
      </c>
      <c r="F211">
        <f>日行情按到期月份分类!F211</f>
        <v>-128</v>
      </c>
      <c r="G211">
        <f>日行情按到期月份分类!G211</f>
        <v>28</v>
      </c>
      <c r="I211" t="e">
        <f t="shared" si="250"/>
        <v>#N/A</v>
      </c>
      <c r="J211" t="e">
        <f t="shared" si="210"/>
        <v>#N/A</v>
      </c>
      <c r="K211" t="e">
        <f t="shared" si="211"/>
        <v>#N/A</v>
      </c>
      <c r="L211" t="e">
        <f t="shared" si="212"/>
        <v>#N/A</v>
      </c>
      <c r="M211" t="e">
        <f t="shared" si="213"/>
        <v>#N/A</v>
      </c>
      <c r="N211" t="e">
        <f t="shared" si="251"/>
        <v>#N/A</v>
      </c>
      <c r="O211" t="e">
        <f t="shared" si="252"/>
        <v>#N/A</v>
      </c>
      <c r="P211" t="e">
        <f t="shared" si="253"/>
        <v>#N/A</v>
      </c>
      <c r="Q211" t="e">
        <f t="shared" si="254"/>
        <v>#N/A</v>
      </c>
      <c r="R211" t="e">
        <f t="shared" si="255"/>
        <v>#N/A</v>
      </c>
      <c r="S211" t="e">
        <f t="shared" si="214"/>
        <v>#N/A</v>
      </c>
      <c r="T211" t="e">
        <f t="shared" si="215"/>
        <v>#N/A</v>
      </c>
      <c r="U211" t="e">
        <f t="shared" si="256"/>
        <v>#N/A</v>
      </c>
      <c r="V211" t="e">
        <f t="shared" si="257"/>
        <v>#N/A</v>
      </c>
      <c r="W211" t="e">
        <f t="shared" si="258"/>
        <v>#N/A</v>
      </c>
      <c r="X211" t="e">
        <f t="shared" si="259"/>
        <v>#N/A</v>
      </c>
      <c r="Y211" t="e">
        <f t="shared" si="260"/>
        <v>#N/A</v>
      </c>
      <c r="Z211" t="e">
        <f t="shared" si="261"/>
        <v>#N/A</v>
      </c>
      <c r="AA211" t="e">
        <f t="shared" si="262"/>
        <v>#N/A</v>
      </c>
      <c r="AB211" t="e">
        <f t="shared" si="263"/>
        <v>#N/A</v>
      </c>
      <c r="AC211" t="e">
        <f t="shared" si="216"/>
        <v>#N/A</v>
      </c>
      <c r="AD211" t="e">
        <f t="shared" si="217"/>
        <v>#N/A</v>
      </c>
      <c r="AE211" t="e">
        <f t="shared" si="264"/>
        <v>#N/A</v>
      </c>
      <c r="AF211" t="e">
        <f t="shared" si="265"/>
        <v>#N/A</v>
      </c>
      <c r="AG211" t="e">
        <f t="shared" si="266"/>
        <v>#N/A</v>
      </c>
      <c r="AH211" t="e">
        <f t="shared" si="267"/>
        <v>#N/A</v>
      </c>
      <c r="AI211" t="e">
        <f t="shared" si="268"/>
        <v>#N/A</v>
      </c>
      <c r="AJ211" t="e">
        <f t="shared" si="269"/>
        <v>#N/A</v>
      </c>
      <c r="AK211" t="e">
        <f t="shared" si="270"/>
        <v>#N/A</v>
      </c>
      <c r="AL211" t="e">
        <f t="shared" si="271"/>
        <v>#N/A</v>
      </c>
      <c r="AM211" t="e">
        <f t="shared" si="218"/>
        <v>#N/A</v>
      </c>
      <c r="AN211" t="e">
        <f t="shared" si="219"/>
        <v>#N/A</v>
      </c>
      <c r="AO211" t="e">
        <f t="shared" si="272"/>
        <v>#N/A</v>
      </c>
      <c r="AP211" t="e">
        <f t="shared" si="273"/>
        <v>#N/A</v>
      </c>
      <c r="AQ211" t="e">
        <f t="shared" si="274"/>
        <v>#N/A</v>
      </c>
      <c r="AR211" t="e">
        <f t="shared" si="275"/>
        <v>#N/A</v>
      </c>
      <c r="AS211" t="e">
        <f t="shared" si="276"/>
        <v>#N/A</v>
      </c>
      <c r="AT211" t="e">
        <f t="shared" si="277"/>
        <v>#N/A</v>
      </c>
      <c r="AU211" t="e">
        <f t="shared" si="278"/>
        <v>#N/A</v>
      </c>
      <c r="AV211" t="e">
        <f t="shared" si="279"/>
        <v>#N/A</v>
      </c>
      <c r="AW211" t="e">
        <f t="shared" si="220"/>
        <v>#N/A</v>
      </c>
      <c r="AX211" t="e">
        <f t="shared" si="221"/>
        <v>#N/A</v>
      </c>
      <c r="AY211" t="e">
        <f t="shared" si="222"/>
        <v>#N/A</v>
      </c>
      <c r="AZ211" t="e">
        <f t="shared" si="223"/>
        <v>#N/A</v>
      </c>
      <c r="BA211" t="e">
        <f t="shared" si="224"/>
        <v>#N/A</v>
      </c>
      <c r="BB211" t="str">
        <f t="shared" si="225"/>
        <v>2950</v>
      </c>
      <c r="BC211">
        <f t="shared" si="226"/>
        <v>40</v>
      </c>
      <c r="BD211">
        <f t="shared" si="227"/>
        <v>414</v>
      </c>
      <c r="BE211">
        <f t="shared" si="228"/>
        <v>-128</v>
      </c>
      <c r="BF211">
        <f t="shared" si="229"/>
        <v>28</v>
      </c>
      <c r="BG211" t="e">
        <f t="shared" si="230"/>
        <v>#N/A</v>
      </c>
      <c r="BH211" t="e">
        <f t="shared" si="231"/>
        <v>#N/A</v>
      </c>
      <c r="BI211" t="e">
        <f t="shared" si="232"/>
        <v>#N/A</v>
      </c>
      <c r="BJ211" t="e">
        <f t="shared" si="233"/>
        <v>#N/A</v>
      </c>
      <c r="BK211" t="e">
        <f t="shared" si="234"/>
        <v>#N/A</v>
      </c>
      <c r="BL211" t="e">
        <f t="shared" si="235"/>
        <v>#N/A</v>
      </c>
      <c r="BM211" t="e">
        <f t="shared" si="236"/>
        <v>#N/A</v>
      </c>
      <c r="BN211" t="e">
        <f t="shared" si="237"/>
        <v>#N/A</v>
      </c>
      <c r="BO211" t="e">
        <f t="shared" si="238"/>
        <v>#N/A</v>
      </c>
      <c r="BP211" t="e">
        <f t="shared" si="239"/>
        <v>#N/A</v>
      </c>
      <c r="BQ211" t="e">
        <f t="shared" si="240"/>
        <v>#N/A</v>
      </c>
      <c r="BR211" t="e">
        <f t="shared" si="241"/>
        <v>#N/A</v>
      </c>
      <c r="BS211" t="e">
        <f t="shared" si="242"/>
        <v>#N/A</v>
      </c>
      <c r="BT211" t="e">
        <f t="shared" si="243"/>
        <v>#N/A</v>
      </c>
      <c r="BU211" t="e">
        <f t="shared" si="244"/>
        <v>#N/A</v>
      </c>
      <c r="BV211" t="e">
        <f t="shared" si="245"/>
        <v>#N/A</v>
      </c>
      <c r="BW211" t="e">
        <f t="shared" si="246"/>
        <v>#N/A</v>
      </c>
      <c r="BX211" t="e">
        <f t="shared" si="247"/>
        <v>#N/A</v>
      </c>
      <c r="BY211" t="e">
        <f t="shared" si="248"/>
        <v>#N/A</v>
      </c>
      <c r="BZ211" t="e">
        <f t="shared" si="249"/>
        <v>#N/A</v>
      </c>
    </row>
    <row r="212" spans="1:78" x14ac:dyDescent="0.3">
      <c r="A212" t="str">
        <f>日行情按到期月份分类!A212</f>
        <v>P95月</v>
      </c>
      <c r="B212" t="str">
        <f>日行情按到期月份分类!B212</f>
        <v>M1905-P-3000</v>
      </c>
      <c r="C212" t="str">
        <f>日行情按到期月份分类!C212</f>
        <v>豆粕期权M1905-P-3000</v>
      </c>
      <c r="D212">
        <f>日行情按到期月份分类!D212</f>
        <v>46</v>
      </c>
      <c r="E212">
        <f>日行情按到期月份分类!E212</f>
        <v>1302</v>
      </c>
      <c r="F212">
        <f>日行情按到期月份分类!F212</f>
        <v>2</v>
      </c>
      <c r="G212">
        <f>日行情按到期月份分类!G212</f>
        <v>18</v>
      </c>
      <c r="I212" t="e">
        <f t="shared" si="250"/>
        <v>#N/A</v>
      </c>
      <c r="J212" t="e">
        <f t="shared" si="210"/>
        <v>#N/A</v>
      </c>
      <c r="K212" t="e">
        <f t="shared" si="211"/>
        <v>#N/A</v>
      </c>
      <c r="L212" t="e">
        <f t="shared" si="212"/>
        <v>#N/A</v>
      </c>
      <c r="M212" t="e">
        <f t="shared" si="213"/>
        <v>#N/A</v>
      </c>
      <c r="N212" t="e">
        <f t="shared" si="251"/>
        <v>#N/A</v>
      </c>
      <c r="O212" t="e">
        <f t="shared" si="252"/>
        <v>#N/A</v>
      </c>
      <c r="P212" t="e">
        <f t="shared" si="253"/>
        <v>#N/A</v>
      </c>
      <c r="Q212" t="e">
        <f t="shared" si="254"/>
        <v>#N/A</v>
      </c>
      <c r="R212" t="e">
        <f t="shared" si="255"/>
        <v>#N/A</v>
      </c>
      <c r="S212" t="e">
        <f t="shared" si="214"/>
        <v>#N/A</v>
      </c>
      <c r="T212" t="e">
        <f t="shared" si="215"/>
        <v>#N/A</v>
      </c>
      <c r="U212" t="e">
        <f t="shared" si="256"/>
        <v>#N/A</v>
      </c>
      <c r="V212" t="e">
        <f t="shared" si="257"/>
        <v>#N/A</v>
      </c>
      <c r="W212" t="e">
        <f t="shared" si="258"/>
        <v>#N/A</v>
      </c>
      <c r="X212" t="e">
        <f t="shared" si="259"/>
        <v>#N/A</v>
      </c>
      <c r="Y212" t="e">
        <f t="shared" si="260"/>
        <v>#N/A</v>
      </c>
      <c r="Z212" t="e">
        <f t="shared" si="261"/>
        <v>#N/A</v>
      </c>
      <c r="AA212" t="e">
        <f t="shared" si="262"/>
        <v>#N/A</v>
      </c>
      <c r="AB212" t="e">
        <f t="shared" si="263"/>
        <v>#N/A</v>
      </c>
      <c r="AC212" t="e">
        <f t="shared" si="216"/>
        <v>#N/A</v>
      </c>
      <c r="AD212" t="e">
        <f t="shared" si="217"/>
        <v>#N/A</v>
      </c>
      <c r="AE212" t="e">
        <f t="shared" si="264"/>
        <v>#N/A</v>
      </c>
      <c r="AF212" t="e">
        <f t="shared" si="265"/>
        <v>#N/A</v>
      </c>
      <c r="AG212" t="e">
        <f t="shared" si="266"/>
        <v>#N/A</v>
      </c>
      <c r="AH212" t="e">
        <f t="shared" si="267"/>
        <v>#N/A</v>
      </c>
      <c r="AI212" t="e">
        <f t="shared" si="268"/>
        <v>#N/A</v>
      </c>
      <c r="AJ212" t="e">
        <f t="shared" si="269"/>
        <v>#N/A</v>
      </c>
      <c r="AK212" t="e">
        <f t="shared" si="270"/>
        <v>#N/A</v>
      </c>
      <c r="AL212" t="e">
        <f t="shared" si="271"/>
        <v>#N/A</v>
      </c>
      <c r="AM212" t="e">
        <f t="shared" si="218"/>
        <v>#N/A</v>
      </c>
      <c r="AN212" t="e">
        <f t="shared" si="219"/>
        <v>#N/A</v>
      </c>
      <c r="AO212" t="e">
        <f t="shared" si="272"/>
        <v>#N/A</v>
      </c>
      <c r="AP212" t="e">
        <f t="shared" si="273"/>
        <v>#N/A</v>
      </c>
      <c r="AQ212" t="e">
        <f t="shared" si="274"/>
        <v>#N/A</v>
      </c>
      <c r="AR212" t="e">
        <f t="shared" si="275"/>
        <v>#N/A</v>
      </c>
      <c r="AS212" t="e">
        <f t="shared" si="276"/>
        <v>#N/A</v>
      </c>
      <c r="AT212" t="e">
        <f t="shared" si="277"/>
        <v>#N/A</v>
      </c>
      <c r="AU212" t="e">
        <f t="shared" si="278"/>
        <v>#N/A</v>
      </c>
      <c r="AV212" t="e">
        <f t="shared" si="279"/>
        <v>#N/A</v>
      </c>
      <c r="AW212" t="e">
        <f t="shared" si="220"/>
        <v>#N/A</v>
      </c>
      <c r="AX212" t="e">
        <f t="shared" si="221"/>
        <v>#N/A</v>
      </c>
      <c r="AY212" t="e">
        <f t="shared" si="222"/>
        <v>#N/A</v>
      </c>
      <c r="AZ212" t="e">
        <f t="shared" si="223"/>
        <v>#N/A</v>
      </c>
      <c r="BA212" t="e">
        <f t="shared" si="224"/>
        <v>#N/A</v>
      </c>
      <c r="BB212" t="str">
        <f t="shared" si="225"/>
        <v>3000</v>
      </c>
      <c r="BC212">
        <f t="shared" si="226"/>
        <v>46</v>
      </c>
      <c r="BD212">
        <f t="shared" si="227"/>
        <v>1302</v>
      </c>
      <c r="BE212">
        <f t="shared" si="228"/>
        <v>2</v>
      </c>
      <c r="BF212">
        <f t="shared" si="229"/>
        <v>18</v>
      </c>
      <c r="BG212" t="e">
        <f t="shared" si="230"/>
        <v>#N/A</v>
      </c>
      <c r="BH212" t="e">
        <f t="shared" si="231"/>
        <v>#N/A</v>
      </c>
      <c r="BI212" t="e">
        <f t="shared" si="232"/>
        <v>#N/A</v>
      </c>
      <c r="BJ212" t="e">
        <f t="shared" si="233"/>
        <v>#N/A</v>
      </c>
      <c r="BK212" t="e">
        <f t="shared" si="234"/>
        <v>#N/A</v>
      </c>
      <c r="BL212" t="e">
        <f t="shared" si="235"/>
        <v>#N/A</v>
      </c>
      <c r="BM212" t="e">
        <f t="shared" si="236"/>
        <v>#N/A</v>
      </c>
      <c r="BN212" t="e">
        <f t="shared" si="237"/>
        <v>#N/A</v>
      </c>
      <c r="BO212" t="e">
        <f t="shared" si="238"/>
        <v>#N/A</v>
      </c>
      <c r="BP212" t="e">
        <f t="shared" si="239"/>
        <v>#N/A</v>
      </c>
      <c r="BQ212" t="e">
        <f t="shared" si="240"/>
        <v>#N/A</v>
      </c>
      <c r="BR212" t="e">
        <f t="shared" si="241"/>
        <v>#N/A</v>
      </c>
      <c r="BS212" t="e">
        <f t="shared" si="242"/>
        <v>#N/A</v>
      </c>
      <c r="BT212" t="e">
        <f t="shared" si="243"/>
        <v>#N/A</v>
      </c>
      <c r="BU212" t="e">
        <f t="shared" si="244"/>
        <v>#N/A</v>
      </c>
      <c r="BV212" t="e">
        <f t="shared" si="245"/>
        <v>#N/A</v>
      </c>
      <c r="BW212" t="e">
        <f t="shared" si="246"/>
        <v>#N/A</v>
      </c>
      <c r="BX212" t="e">
        <f t="shared" si="247"/>
        <v>#N/A</v>
      </c>
      <c r="BY212" t="e">
        <f t="shared" si="248"/>
        <v>#N/A</v>
      </c>
      <c r="BZ212" t="e">
        <f t="shared" si="249"/>
        <v>#N/A</v>
      </c>
    </row>
    <row r="213" spans="1:78" x14ac:dyDescent="0.3">
      <c r="A213" t="str">
        <f>日行情按到期月份分类!A213</f>
        <v>P95月</v>
      </c>
      <c r="B213" t="str">
        <f>日行情按到期月份分类!B213</f>
        <v>M1905-P-3050</v>
      </c>
      <c r="C213" t="str">
        <f>日行情按到期月份分类!C213</f>
        <v>豆粕期权M1905-P-3050</v>
      </c>
      <c r="D213">
        <f>日行情按到期月份分类!D213</f>
        <v>18</v>
      </c>
      <c r="E213">
        <f>日行情按到期月份分类!E213</f>
        <v>342</v>
      </c>
      <c r="F213">
        <f>日行情按到期月份分类!F213</f>
        <v>-140</v>
      </c>
      <c r="G213">
        <f>日行情按到期月份分类!G213</f>
        <v>-4</v>
      </c>
      <c r="I213" t="e">
        <f t="shared" si="250"/>
        <v>#N/A</v>
      </c>
      <c r="J213" t="e">
        <f t="shared" si="210"/>
        <v>#N/A</v>
      </c>
      <c r="K213" t="e">
        <f t="shared" si="211"/>
        <v>#N/A</v>
      </c>
      <c r="L213" t="e">
        <f t="shared" si="212"/>
        <v>#N/A</v>
      </c>
      <c r="M213" t="e">
        <f t="shared" si="213"/>
        <v>#N/A</v>
      </c>
      <c r="N213" t="e">
        <f t="shared" si="251"/>
        <v>#N/A</v>
      </c>
      <c r="O213" t="e">
        <f t="shared" si="252"/>
        <v>#N/A</v>
      </c>
      <c r="P213" t="e">
        <f t="shared" si="253"/>
        <v>#N/A</v>
      </c>
      <c r="Q213" t="e">
        <f t="shared" si="254"/>
        <v>#N/A</v>
      </c>
      <c r="R213" t="e">
        <f t="shared" si="255"/>
        <v>#N/A</v>
      </c>
      <c r="S213" t="e">
        <f t="shared" si="214"/>
        <v>#N/A</v>
      </c>
      <c r="T213" t="e">
        <f t="shared" si="215"/>
        <v>#N/A</v>
      </c>
      <c r="U213" t="e">
        <f t="shared" si="256"/>
        <v>#N/A</v>
      </c>
      <c r="V213" t="e">
        <f t="shared" si="257"/>
        <v>#N/A</v>
      </c>
      <c r="W213" t="e">
        <f t="shared" si="258"/>
        <v>#N/A</v>
      </c>
      <c r="X213" t="e">
        <f t="shared" si="259"/>
        <v>#N/A</v>
      </c>
      <c r="Y213" t="e">
        <f t="shared" si="260"/>
        <v>#N/A</v>
      </c>
      <c r="Z213" t="e">
        <f t="shared" si="261"/>
        <v>#N/A</v>
      </c>
      <c r="AA213" t="e">
        <f t="shared" si="262"/>
        <v>#N/A</v>
      </c>
      <c r="AB213" t="e">
        <f t="shared" si="263"/>
        <v>#N/A</v>
      </c>
      <c r="AC213" t="e">
        <f t="shared" si="216"/>
        <v>#N/A</v>
      </c>
      <c r="AD213" t="e">
        <f t="shared" si="217"/>
        <v>#N/A</v>
      </c>
      <c r="AE213" t="e">
        <f t="shared" si="264"/>
        <v>#N/A</v>
      </c>
      <c r="AF213" t="e">
        <f t="shared" si="265"/>
        <v>#N/A</v>
      </c>
      <c r="AG213" t="e">
        <f t="shared" si="266"/>
        <v>#N/A</v>
      </c>
      <c r="AH213" t="e">
        <f t="shared" si="267"/>
        <v>#N/A</v>
      </c>
      <c r="AI213" t="e">
        <f t="shared" si="268"/>
        <v>#N/A</v>
      </c>
      <c r="AJ213" t="e">
        <f t="shared" si="269"/>
        <v>#N/A</v>
      </c>
      <c r="AK213" t="e">
        <f t="shared" si="270"/>
        <v>#N/A</v>
      </c>
      <c r="AL213" t="e">
        <f t="shared" si="271"/>
        <v>#N/A</v>
      </c>
      <c r="AM213" t="e">
        <f t="shared" si="218"/>
        <v>#N/A</v>
      </c>
      <c r="AN213" t="e">
        <f t="shared" si="219"/>
        <v>#N/A</v>
      </c>
      <c r="AO213" t="e">
        <f t="shared" si="272"/>
        <v>#N/A</v>
      </c>
      <c r="AP213" t="e">
        <f t="shared" si="273"/>
        <v>#N/A</v>
      </c>
      <c r="AQ213" t="e">
        <f t="shared" si="274"/>
        <v>#N/A</v>
      </c>
      <c r="AR213" t="e">
        <f t="shared" si="275"/>
        <v>#N/A</v>
      </c>
      <c r="AS213" t="e">
        <f t="shared" si="276"/>
        <v>#N/A</v>
      </c>
      <c r="AT213" t="e">
        <f t="shared" si="277"/>
        <v>#N/A</v>
      </c>
      <c r="AU213" t="e">
        <f t="shared" si="278"/>
        <v>#N/A</v>
      </c>
      <c r="AV213" t="e">
        <f t="shared" si="279"/>
        <v>#N/A</v>
      </c>
      <c r="AW213" t="e">
        <f t="shared" si="220"/>
        <v>#N/A</v>
      </c>
      <c r="AX213" t="e">
        <f t="shared" si="221"/>
        <v>#N/A</v>
      </c>
      <c r="AY213" t="e">
        <f t="shared" si="222"/>
        <v>#N/A</v>
      </c>
      <c r="AZ213" t="e">
        <f t="shared" si="223"/>
        <v>#N/A</v>
      </c>
      <c r="BA213" t="e">
        <f t="shared" si="224"/>
        <v>#N/A</v>
      </c>
      <c r="BB213" t="str">
        <f t="shared" si="225"/>
        <v>3050</v>
      </c>
      <c r="BC213">
        <f t="shared" si="226"/>
        <v>18</v>
      </c>
      <c r="BD213">
        <f t="shared" si="227"/>
        <v>342</v>
      </c>
      <c r="BE213">
        <f t="shared" si="228"/>
        <v>-140</v>
      </c>
      <c r="BF213">
        <f t="shared" si="229"/>
        <v>-4</v>
      </c>
      <c r="BG213" t="e">
        <f t="shared" si="230"/>
        <v>#N/A</v>
      </c>
      <c r="BH213" t="e">
        <f t="shared" si="231"/>
        <v>#N/A</v>
      </c>
      <c r="BI213" t="e">
        <f t="shared" si="232"/>
        <v>#N/A</v>
      </c>
      <c r="BJ213" t="e">
        <f t="shared" si="233"/>
        <v>#N/A</v>
      </c>
      <c r="BK213" t="e">
        <f t="shared" si="234"/>
        <v>#N/A</v>
      </c>
      <c r="BL213" t="e">
        <f t="shared" si="235"/>
        <v>#N/A</v>
      </c>
      <c r="BM213" t="e">
        <f t="shared" si="236"/>
        <v>#N/A</v>
      </c>
      <c r="BN213" t="e">
        <f t="shared" si="237"/>
        <v>#N/A</v>
      </c>
      <c r="BO213" t="e">
        <f t="shared" si="238"/>
        <v>#N/A</v>
      </c>
      <c r="BP213" t="e">
        <f t="shared" si="239"/>
        <v>#N/A</v>
      </c>
      <c r="BQ213" t="e">
        <f t="shared" si="240"/>
        <v>#N/A</v>
      </c>
      <c r="BR213" t="e">
        <f t="shared" si="241"/>
        <v>#N/A</v>
      </c>
      <c r="BS213" t="e">
        <f t="shared" si="242"/>
        <v>#N/A</v>
      </c>
      <c r="BT213" t="e">
        <f t="shared" si="243"/>
        <v>#N/A</v>
      </c>
      <c r="BU213" t="e">
        <f t="shared" si="244"/>
        <v>#N/A</v>
      </c>
      <c r="BV213" t="e">
        <f t="shared" si="245"/>
        <v>#N/A</v>
      </c>
      <c r="BW213" t="e">
        <f t="shared" si="246"/>
        <v>#N/A</v>
      </c>
      <c r="BX213" t="e">
        <f t="shared" si="247"/>
        <v>#N/A</v>
      </c>
      <c r="BY213" t="e">
        <f t="shared" si="248"/>
        <v>#N/A</v>
      </c>
      <c r="BZ213" t="e">
        <f t="shared" si="249"/>
        <v>#N/A</v>
      </c>
    </row>
    <row r="214" spans="1:78" x14ac:dyDescent="0.3">
      <c r="A214" t="str">
        <f>日行情按到期月份分类!A214</f>
        <v>P95月</v>
      </c>
      <c r="B214" t="str">
        <f>日行情按到期月份分类!B214</f>
        <v>M1905-P-3100</v>
      </c>
      <c r="C214" t="str">
        <f>日行情按到期月份分类!C214</f>
        <v>豆粕期权M1905-P-3100</v>
      </c>
      <c r="D214">
        <f>日行情按到期月份分类!D214</f>
        <v>34</v>
      </c>
      <c r="E214">
        <f>日行情按到期月份分类!E214</f>
        <v>170</v>
      </c>
      <c r="F214">
        <f>日行情按到期月份分类!F214</f>
        <v>14</v>
      </c>
      <c r="G214">
        <f>日行情按到期月份分类!G214</f>
        <v>-4</v>
      </c>
      <c r="I214" t="e">
        <f t="shared" si="250"/>
        <v>#N/A</v>
      </c>
      <c r="J214" t="e">
        <f t="shared" si="210"/>
        <v>#N/A</v>
      </c>
      <c r="K214" t="e">
        <f t="shared" si="211"/>
        <v>#N/A</v>
      </c>
      <c r="L214" t="e">
        <f t="shared" si="212"/>
        <v>#N/A</v>
      </c>
      <c r="M214" t="e">
        <f t="shared" si="213"/>
        <v>#N/A</v>
      </c>
      <c r="N214" t="e">
        <f t="shared" si="251"/>
        <v>#N/A</v>
      </c>
      <c r="O214" t="e">
        <f t="shared" si="252"/>
        <v>#N/A</v>
      </c>
      <c r="P214" t="e">
        <f t="shared" si="253"/>
        <v>#N/A</v>
      </c>
      <c r="Q214" t="e">
        <f t="shared" si="254"/>
        <v>#N/A</v>
      </c>
      <c r="R214" t="e">
        <f t="shared" si="255"/>
        <v>#N/A</v>
      </c>
      <c r="S214" t="e">
        <f t="shared" si="214"/>
        <v>#N/A</v>
      </c>
      <c r="T214" t="e">
        <f t="shared" si="215"/>
        <v>#N/A</v>
      </c>
      <c r="U214" t="e">
        <f t="shared" si="256"/>
        <v>#N/A</v>
      </c>
      <c r="V214" t="e">
        <f t="shared" si="257"/>
        <v>#N/A</v>
      </c>
      <c r="W214" t="e">
        <f t="shared" si="258"/>
        <v>#N/A</v>
      </c>
      <c r="X214" t="e">
        <f t="shared" si="259"/>
        <v>#N/A</v>
      </c>
      <c r="Y214" t="e">
        <f t="shared" si="260"/>
        <v>#N/A</v>
      </c>
      <c r="Z214" t="e">
        <f t="shared" si="261"/>
        <v>#N/A</v>
      </c>
      <c r="AA214" t="e">
        <f t="shared" si="262"/>
        <v>#N/A</v>
      </c>
      <c r="AB214" t="e">
        <f t="shared" si="263"/>
        <v>#N/A</v>
      </c>
      <c r="AC214" t="e">
        <f t="shared" si="216"/>
        <v>#N/A</v>
      </c>
      <c r="AD214" t="e">
        <f t="shared" si="217"/>
        <v>#N/A</v>
      </c>
      <c r="AE214" t="e">
        <f t="shared" si="264"/>
        <v>#N/A</v>
      </c>
      <c r="AF214" t="e">
        <f t="shared" si="265"/>
        <v>#N/A</v>
      </c>
      <c r="AG214" t="e">
        <f t="shared" si="266"/>
        <v>#N/A</v>
      </c>
      <c r="AH214" t="e">
        <f t="shared" si="267"/>
        <v>#N/A</v>
      </c>
      <c r="AI214" t="e">
        <f t="shared" si="268"/>
        <v>#N/A</v>
      </c>
      <c r="AJ214" t="e">
        <f t="shared" si="269"/>
        <v>#N/A</v>
      </c>
      <c r="AK214" t="e">
        <f t="shared" si="270"/>
        <v>#N/A</v>
      </c>
      <c r="AL214" t="e">
        <f t="shared" si="271"/>
        <v>#N/A</v>
      </c>
      <c r="AM214" t="e">
        <f t="shared" si="218"/>
        <v>#N/A</v>
      </c>
      <c r="AN214" t="e">
        <f t="shared" si="219"/>
        <v>#N/A</v>
      </c>
      <c r="AO214" t="e">
        <f t="shared" si="272"/>
        <v>#N/A</v>
      </c>
      <c r="AP214" t="e">
        <f t="shared" si="273"/>
        <v>#N/A</v>
      </c>
      <c r="AQ214" t="e">
        <f t="shared" si="274"/>
        <v>#N/A</v>
      </c>
      <c r="AR214" t="e">
        <f t="shared" si="275"/>
        <v>#N/A</v>
      </c>
      <c r="AS214" t="e">
        <f t="shared" si="276"/>
        <v>#N/A</v>
      </c>
      <c r="AT214" t="e">
        <f t="shared" si="277"/>
        <v>#N/A</v>
      </c>
      <c r="AU214" t="e">
        <f t="shared" si="278"/>
        <v>#N/A</v>
      </c>
      <c r="AV214" t="e">
        <f t="shared" si="279"/>
        <v>#N/A</v>
      </c>
      <c r="AW214" t="e">
        <f t="shared" si="220"/>
        <v>#N/A</v>
      </c>
      <c r="AX214" t="e">
        <f t="shared" si="221"/>
        <v>#N/A</v>
      </c>
      <c r="AY214" t="e">
        <f t="shared" si="222"/>
        <v>#N/A</v>
      </c>
      <c r="AZ214" t="e">
        <f t="shared" si="223"/>
        <v>#N/A</v>
      </c>
      <c r="BA214" t="e">
        <f t="shared" si="224"/>
        <v>#N/A</v>
      </c>
      <c r="BB214" t="str">
        <f t="shared" si="225"/>
        <v>3100</v>
      </c>
      <c r="BC214">
        <f t="shared" si="226"/>
        <v>34</v>
      </c>
      <c r="BD214">
        <f t="shared" si="227"/>
        <v>170</v>
      </c>
      <c r="BE214">
        <f t="shared" si="228"/>
        <v>14</v>
      </c>
      <c r="BF214">
        <f t="shared" si="229"/>
        <v>-4</v>
      </c>
      <c r="BG214" t="e">
        <f t="shared" si="230"/>
        <v>#N/A</v>
      </c>
      <c r="BH214" t="e">
        <f t="shared" si="231"/>
        <v>#N/A</v>
      </c>
      <c r="BI214" t="e">
        <f t="shared" si="232"/>
        <v>#N/A</v>
      </c>
      <c r="BJ214" t="e">
        <f t="shared" si="233"/>
        <v>#N/A</v>
      </c>
      <c r="BK214" t="e">
        <f t="shared" si="234"/>
        <v>#N/A</v>
      </c>
      <c r="BL214" t="e">
        <f t="shared" si="235"/>
        <v>#N/A</v>
      </c>
      <c r="BM214" t="e">
        <f t="shared" si="236"/>
        <v>#N/A</v>
      </c>
      <c r="BN214" t="e">
        <f t="shared" si="237"/>
        <v>#N/A</v>
      </c>
      <c r="BO214" t="e">
        <f t="shared" si="238"/>
        <v>#N/A</v>
      </c>
      <c r="BP214" t="e">
        <f t="shared" si="239"/>
        <v>#N/A</v>
      </c>
      <c r="BQ214" t="e">
        <f t="shared" si="240"/>
        <v>#N/A</v>
      </c>
      <c r="BR214" t="e">
        <f t="shared" si="241"/>
        <v>#N/A</v>
      </c>
      <c r="BS214" t="e">
        <f t="shared" si="242"/>
        <v>#N/A</v>
      </c>
      <c r="BT214" t="e">
        <f t="shared" si="243"/>
        <v>#N/A</v>
      </c>
      <c r="BU214" t="e">
        <f t="shared" si="244"/>
        <v>#N/A</v>
      </c>
      <c r="BV214" t="e">
        <f t="shared" si="245"/>
        <v>#N/A</v>
      </c>
      <c r="BW214" t="e">
        <f t="shared" si="246"/>
        <v>#N/A</v>
      </c>
      <c r="BX214" t="e">
        <f t="shared" si="247"/>
        <v>#N/A</v>
      </c>
      <c r="BY214" t="e">
        <f t="shared" si="248"/>
        <v>#N/A</v>
      </c>
      <c r="BZ214" t="e">
        <f t="shared" si="249"/>
        <v>#N/A</v>
      </c>
    </row>
    <row r="215" spans="1:78" x14ac:dyDescent="0.3">
      <c r="A215" t="str">
        <f>日行情按到期月份分类!A215</f>
        <v>P95月</v>
      </c>
      <c r="B215" t="str">
        <f>日行情按到期月份分类!B215</f>
        <v>M1905-P-3150</v>
      </c>
      <c r="C215" t="str">
        <f>日行情按到期月份分类!C215</f>
        <v>豆粕期权M1905-P-3150</v>
      </c>
      <c r="D215">
        <f>日行情按到期月份分类!D215</f>
        <v>2</v>
      </c>
      <c r="E215">
        <f>日行情按到期月份分类!E215</f>
        <v>296</v>
      </c>
      <c r="F215">
        <f>日行情按到期月份分类!F215</f>
        <v>-26</v>
      </c>
      <c r="G215">
        <f>日行情按到期月份分类!G215</f>
        <v>0</v>
      </c>
      <c r="I215" t="e">
        <f t="shared" si="250"/>
        <v>#N/A</v>
      </c>
      <c r="J215" t="e">
        <f t="shared" si="210"/>
        <v>#N/A</v>
      </c>
      <c r="K215" t="e">
        <f t="shared" si="211"/>
        <v>#N/A</v>
      </c>
      <c r="L215" t="e">
        <f t="shared" si="212"/>
        <v>#N/A</v>
      </c>
      <c r="M215" t="e">
        <f t="shared" si="213"/>
        <v>#N/A</v>
      </c>
      <c r="N215" t="e">
        <f t="shared" si="251"/>
        <v>#N/A</v>
      </c>
      <c r="O215" t="e">
        <f t="shared" si="252"/>
        <v>#N/A</v>
      </c>
      <c r="P215" t="e">
        <f t="shared" si="253"/>
        <v>#N/A</v>
      </c>
      <c r="Q215" t="e">
        <f t="shared" si="254"/>
        <v>#N/A</v>
      </c>
      <c r="R215" t="e">
        <f t="shared" si="255"/>
        <v>#N/A</v>
      </c>
      <c r="S215" t="e">
        <f t="shared" si="214"/>
        <v>#N/A</v>
      </c>
      <c r="T215" t="e">
        <f t="shared" si="215"/>
        <v>#N/A</v>
      </c>
      <c r="U215" t="e">
        <f t="shared" si="256"/>
        <v>#N/A</v>
      </c>
      <c r="V215" t="e">
        <f t="shared" si="257"/>
        <v>#N/A</v>
      </c>
      <c r="W215" t="e">
        <f t="shared" si="258"/>
        <v>#N/A</v>
      </c>
      <c r="X215" t="e">
        <f t="shared" si="259"/>
        <v>#N/A</v>
      </c>
      <c r="Y215" t="e">
        <f t="shared" si="260"/>
        <v>#N/A</v>
      </c>
      <c r="Z215" t="e">
        <f t="shared" si="261"/>
        <v>#N/A</v>
      </c>
      <c r="AA215" t="e">
        <f t="shared" si="262"/>
        <v>#N/A</v>
      </c>
      <c r="AB215" t="e">
        <f t="shared" si="263"/>
        <v>#N/A</v>
      </c>
      <c r="AC215" t="e">
        <f t="shared" si="216"/>
        <v>#N/A</v>
      </c>
      <c r="AD215" t="e">
        <f t="shared" si="217"/>
        <v>#N/A</v>
      </c>
      <c r="AE215" t="e">
        <f t="shared" si="264"/>
        <v>#N/A</v>
      </c>
      <c r="AF215" t="e">
        <f t="shared" si="265"/>
        <v>#N/A</v>
      </c>
      <c r="AG215" t="e">
        <f t="shared" si="266"/>
        <v>#N/A</v>
      </c>
      <c r="AH215" t="e">
        <f t="shared" si="267"/>
        <v>#N/A</v>
      </c>
      <c r="AI215" t="e">
        <f t="shared" si="268"/>
        <v>#N/A</v>
      </c>
      <c r="AJ215" t="e">
        <f t="shared" si="269"/>
        <v>#N/A</v>
      </c>
      <c r="AK215" t="e">
        <f t="shared" si="270"/>
        <v>#N/A</v>
      </c>
      <c r="AL215" t="e">
        <f t="shared" si="271"/>
        <v>#N/A</v>
      </c>
      <c r="AM215" t="e">
        <f t="shared" si="218"/>
        <v>#N/A</v>
      </c>
      <c r="AN215" t="e">
        <f t="shared" si="219"/>
        <v>#N/A</v>
      </c>
      <c r="AO215" t="e">
        <f t="shared" si="272"/>
        <v>#N/A</v>
      </c>
      <c r="AP215" t="e">
        <f t="shared" si="273"/>
        <v>#N/A</v>
      </c>
      <c r="AQ215" t="e">
        <f t="shared" si="274"/>
        <v>#N/A</v>
      </c>
      <c r="AR215" t="e">
        <f t="shared" si="275"/>
        <v>#N/A</v>
      </c>
      <c r="AS215" t="e">
        <f t="shared" si="276"/>
        <v>#N/A</v>
      </c>
      <c r="AT215" t="e">
        <f t="shared" si="277"/>
        <v>#N/A</v>
      </c>
      <c r="AU215" t="e">
        <f t="shared" si="278"/>
        <v>#N/A</v>
      </c>
      <c r="AV215" t="e">
        <f t="shared" si="279"/>
        <v>#N/A</v>
      </c>
      <c r="AW215" t="e">
        <f t="shared" si="220"/>
        <v>#N/A</v>
      </c>
      <c r="AX215" t="e">
        <f t="shared" si="221"/>
        <v>#N/A</v>
      </c>
      <c r="AY215" t="e">
        <f t="shared" si="222"/>
        <v>#N/A</v>
      </c>
      <c r="AZ215" t="e">
        <f t="shared" si="223"/>
        <v>#N/A</v>
      </c>
      <c r="BA215" t="e">
        <f t="shared" si="224"/>
        <v>#N/A</v>
      </c>
      <c r="BB215" t="str">
        <f t="shared" si="225"/>
        <v>3150</v>
      </c>
      <c r="BC215">
        <f t="shared" si="226"/>
        <v>2</v>
      </c>
      <c r="BD215">
        <f t="shared" si="227"/>
        <v>296</v>
      </c>
      <c r="BE215">
        <f t="shared" si="228"/>
        <v>-26</v>
      </c>
      <c r="BF215">
        <f t="shared" si="229"/>
        <v>0</v>
      </c>
      <c r="BG215" t="e">
        <f t="shared" si="230"/>
        <v>#N/A</v>
      </c>
      <c r="BH215" t="e">
        <f t="shared" si="231"/>
        <v>#N/A</v>
      </c>
      <c r="BI215" t="e">
        <f t="shared" si="232"/>
        <v>#N/A</v>
      </c>
      <c r="BJ215" t="e">
        <f t="shared" si="233"/>
        <v>#N/A</v>
      </c>
      <c r="BK215" t="e">
        <f t="shared" si="234"/>
        <v>#N/A</v>
      </c>
      <c r="BL215" t="e">
        <f t="shared" si="235"/>
        <v>#N/A</v>
      </c>
      <c r="BM215" t="e">
        <f t="shared" si="236"/>
        <v>#N/A</v>
      </c>
      <c r="BN215" t="e">
        <f t="shared" si="237"/>
        <v>#N/A</v>
      </c>
      <c r="BO215" t="e">
        <f t="shared" si="238"/>
        <v>#N/A</v>
      </c>
      <c r="BP215" t="e">
        <f t="shared" si="239"/>
        <v>#N/A</v>
      </c>
      <c r="BQ215" t="e">
        <f t="shared" si="240"/>
        <v>#N/A</v>
      </c>
      <c r="BR215" t="e">
        <f t="shared" si="241"/>
        <v>#N/A</v>
      </c>
      <c r="BS215" t="e">
        <f t="shared" si="242"/>
        <v>#N/A</v>
      </c>
      <c r="BT215" t="e">
        <f t="shared" si="243"/>
        <v>#N/A</v>
      </c>
      <c r="BU215" t="e">
        <f t="shared" si="244"/>
        <v>#N/A</v>
      </c>
      <c r="BV215" t="e">
        <f t="shared" si="245"/>
        <v>#N/A</v>
      </c>
      <c r="BW215" t="e">
        <f t="shared" si="246"/>
        <v>#N/A</v>
      </c>
      <c r="BX215" t="e">
        <f t="shared" si="247"/>
        <v>#N/A</v>
      </c>
      <c r="BY215" t="e">
        <f t="shared" si="248"/>
        <v>#N/A</v>
      </c>
      <c r="BZ215" t="e">
        <f t="shared" si="249"/>
        <v>#N/A</v>
      </c>
    </row>
    <row r="216" spans="1:78" x14ac:dyDescent="0.3">
      <c r="A216" t="str">
        <f>日行情按到期月份分类!A216</f>
        <v>P95月</v>
      </c>
      <c r="B216" t="str">
        <f>日行情按到期月份分类!B216</f>
        <v>M1905-P-3200</v>
      </c>
      <c r="C216" t="str">
        <f>日行情按到期月份分类!C216</f>
        <v>豆粕期权M1905-P-3200</v>
      </c>
      <c r="D216">
        <f>日行情按到期月份分类!D216</f>
        <v>0</v>
      </c>
      <c r="E216">
        <f>日行情按到期月份分类!E216</f>
        <v>310</v>
      </c>
      <c r="F216">
        <f>日行情按到期月份分类!F216</f>
        <v>-30</v>
      </c>
      <c r="G216">
        <f>日行情按到期月份分类!G216</f>
        <v>0</v>
      </c>
      <c r="I216" t="e">
        <f t="shared" si="250"/>
        <v>#N/A</v>
      </c>
      <c r="J216" t="e">
        <f t="shared" si="210"/>
        <v>#N/A</v>
      </c>
      <c r="K216" t="e">
        <f t="shared" si="211"/>
        <v>#N/A</v>
      </c>
      <c r="L216" t="e">
        <f t="shared" si="212"/>
        <v>#N/A</v>
      </c>
      <c r="M216" t="e">
        <f t="shared" si="213"/>
        <v>#N/A</v>
      </c>
      <c r="N216" t="e">
        <f t="shared" si="251"/>
        <v>#N/A</v>
      </c>
      <c r="O216" t="e">
        <f t="shared" si="252"/>
        <v>#N/A</v>
      </c>
      <c r="P216" t="e">
        <f t="shared" si="253"/>
        <v>#N/A</v>
      </c>
      <c r="Q216" t="e">
        <f t="shared" si="254"/>
        <v>#N/A</v>
      </c>
      <c r="R216" t="e">
        <f t="shared" si="255"/>
        <v>#N/A</v>
      </c>
      <c r="S216" t="e">
        <f t="shared" si="214"/>
        <v>#N/A</v>
      </c>
      <c r="T216" t="e">
        <f t="shared" si="215"/>
        <v>#N/A</v>
      </c>
      <c r="U216" t="e">
        <f t="shared" si="256"/>
        <v>#N/A</v>
      </c>
      <c r="V216" t="e">
        <f t="shared" si="257"/>
        <v>#N/A</v>
      </c>
      <c r="W216" t="e">
        <f t="shared" si="258"/>
        <v>#N/A</v>
      </c>
      <c r="X216" t="e">
        <f t="shared" si="259"/>
        <v>#N/A</v>
      </c>
      <c r="Y216" t="e">
        <f t="shared" si="260"/>
        <v>#N/A</v>
      </c>
      <c r="Z216" t="e">
        <f t="shared" si="261"/>
        <v>#N/A</v>
      </c>
      <c r="AA216" t="e">
        <f t="shared" si="262"/>
        <v>#N/A</v>
      </c>
      <c r="AB216" t="e">
        <f t="shared" si="263"/>
        <v>#N/A</v>
      </c>
      <c r="AC216" t="e">
        <f t="shared" si="216"/>
        <v>#N/A</v>
      </c>
      <c r="AD216" t="e">
        <f t="shared" si="217"/>
        <v>#N/A</v>
      </c>
      <c r="AE216" t="e">
        <f t="shared" si="264"/>
        <v>#N/A</v>
      </c>
      <c r="AF216" t="e">
        <f t="shared" si="265"/>
        <v>#N/A</v>
      </c>
      <c r="AG216" t="e">
        <f t="shared" si="266"/>
        <v>#N/A</v>
      </c>
      <c r="AH216" t="e">
        <f t="shared" si="267"/>
        <v>#N/A</v>
      </c>
      <c r="AI216" t="e">
        <f t="shared" si="268"/>
        <v>#N/A</v>
      </c>
      <c r="AJ216" t="e">
        <f t="shared" si="269"/>
        <v>#N/A</v>
      </c>
      <c r="AK216" t="e">
        <f t="shared" si="270"/>
        <v>#N/A</v>
      </c>
      <c r="AL216" t="e">
        <f t="shared" si="271"/>
        <v>#N/A</v>
      </c>
      <c r="AM216" t="e">
        <f t="shared" si="218"/>
        <v>#N/A</v>
      </c>
      <c r="AN216" t="e">
        <f t="shared" si="219"/>
        <v>#N/A</v>
      </c>
      <c r="AO216" t="e">
        <f t="shared" si="272"/>
        <v>#N/A</v>
      </c>
      <c r="AP216" t="e">
        <f t="shared" si="273"/>
        <v>#N/A</v>
      </c>
      <c r="AQ216" t="e">
        <f t="shared" si="274"/>
        <v>#N/A</v>
      </c>
      <c r="AR216" t="e">
        <f t="shared" si="275"/>
        <v>#N/A</v>
      </c>
      <c r="AS216" t="e">
        <f t="shared" si="276"/>
        <v>#N/A</v>
      </c>
      <c r="AT216" t="e">
        <f t="shared" si="277"/>
        <v>#N/A</v>
      </c>
      <c r="AU216" t="e">
        <f t="shared" si="278"/>
        <v>#N/A</v>
      </c>
      <c r="AV216" t="e">
        <f t="shared" si="279"/>
        <v>#N/A</v>
      </c>
      <c r="AW216" t="e">
        <f t="shared" si="220"/>
        <v>#N/A</v>
      </c>
      <c r="AX216" t="e">
        <f t="shared" si="221"/>
        <v>#N/A</v>
      </c>
      <c r="AY216" t="e">
        <f t="shared" si="222"/>
        <v>#N/A</v>
      </c>
      <c r="AZ216" t="e">
        <f t="shared" si="223"/>
        <v>#N/A</v>
      </c>
      <c r="BA216" t="e">
        <f t="shared" si="224"/>
        <v>#N/A</v>
      </c>
      <c r="BB216" t="str">
        <f t="shared" si="225"/>
        <v>3200</v>
      </c>
      <c r="BC216">
        <f t="shared" si="226"/>
        <v>0</v>
      </c>
      <c r="BD216">
        <f t="shared" si="227"/>
        <v>310</v>
      </c>
      <c r="BE216">
        <f t="shared" si="228"/>
        <v>-30</v>
      </c>
      <c r="BF216">
        <f t="shared" si="229"/>
        <v>0</v>
      </c>
      <c r="BG216" t="e">
        <f t="shared" si="230"/>
        <v>#N/A</v>
      </c>
      <c r="BH216" t="e">
        <f t="shared" si="231"/>
        <v>#N/A</v>
      </c>
      <c r="BI216" t="e">
        <f t="shared" si="232"/>
        <v>#N/A</v>
      </c>
      <c r="BJ216" t="e">
        <f t="shared" si="233"/>
        <v>#N/A</v>
      </c>
      <c r="BK216" t="e">
        <f t="shared" si="234"/>
        <v>#N/A</v>
      </c>
      <c r="BL216" t="e">
        <f t="shared" si="235"/>
        <v>#N/A</v>
      </c>
      <c r="BM216" t="e">
        <f t="shared" si="236"/>
        <v>#N/A</v>
      </c>
      <c r="BN216" t="e">
        <f t="shared" si="237"/>
        <v>#N/A</v>
      </c>
      <c r="BO216" t="e">
        <f t="shared" si="238"/>
        <v>#N/A</v>
      </c>
      <c r="BP216" t="e">
        <f t="shared" si="239"/>
        <v>#N/A</v>
      </c>
      <c r="BQ216" t="e">
        <f t="shared" si="240"/>
        <v>#N/A</v>
      </c>
      <c r="BR216" t="e">
        <f t="shared" si="241"/>
        <v>#N/A</v>
      </c>
      <c r="BS216" t="e">
        <f t="shared" si="242"/>
        <v>#N/A</v>
      </c>
      <c r="BT216" t="e">
        <f t="shared" si="243"/>
        <v>#N/A</v>
      </c>
      <c r="BU216" t="e">
        <f t="shared" si="244"/>
        <v>#N/A</v>
      </c>
      <c r="BV216" t="e">
        <f t="shared" si="245"/>
        <v>#N/A</v>
      </c>
      <c r="BW216" t="e">
        <f t="shared" si="246"/>
        <v>#N/A</v>
      </c>
      <c r="BX216" t="e">
        <f t="shared" si="247"/>
        <v>#N/A</v>
      </c>
      <c r="BY216" t="e">
        <f t="shared" si="248"/>
        <v>#N/A</v>
      </c>
      <c r="BZ216" t="e">
        <f t="shared" si="249"/>
        <v>#N/A</v>
      </c>
    </row>
    <row r="217" spans="1:78" x14ac:dyDescent="0.3">
      <c r="A217" t="str">
        <f>日行情按到期月份分类!A217</f>
        <v>P95月</v>
      </c>
      <c r="B217" t="str">
        <f>日行情按到期月份分类!B217</f>
        <v>M1905-P-3250</v>
      </c>
      <c r="C217" t="str">
        <f>日行情按到期月份分类!C217</f>
        <v>豆粕期权M1905-P-3250</v>
      </c>
      <c r="D217">
        <f>日行情按到期月份分类!D217</f>
        <v>54</v>
      </c>
      <c r="E217">
        <f>日行情按到期月份分类!E217</f>
        <v>96</v>
      </c>
      <c r="F217">
        <f>日行情按到期月份分类!F217</f>
        <v>52</v>
      </c>
      <c r="G217">
        <f>日行情按到期月份分类!G217</f>
        <v>24</v>
      </c>
      <c r="I217" t="e">
        <f t="shared" si="250"/>
        <v>#N/A</v>
      </c>
      <c r="J217" t="e">
        <f t="shared" si="210"/>
        <v>#N/A</v>
      </c>
      <c r="K217" t="e">
        <f t="shared" si="211"/>
        <v>#N/A</v>
      </c>
      <c r="L217" t="e">
        <f t="shared" si="212"/>
        <v>#N/A</v>
      </c>
      <c r="M217" t="e">
        <f t="shared" si="213"/>
        <v>#N/A</v>
      </c>
      <c r="N217" t="e">
        <f t="shared" si="251"/>
        <v>#N/A</v>
      </c>
      <c r="O217" t="e">
        <f t="shared" si="252"/>
        <v>#N/A</v>
      </c>
      <c r="P217" t="e">
        <f t="shared" si="253"/>
        <v>#N/A</v>
      </c>
      <c r="Q217" t="e">
        <f t="shared" si="254"/>
        <v>#N/A</v>
      </c>
      <c r="R217" t="e">
        <f t="shared" si="255"/>
        <v>#N/A</v>
      </c>
      <c r="S217" t="e">
        <f t="shared" si="214"/>
        <v>#N/A</v>
      </c>
      <c r="T217" t="e">
        <f t="shared" si="215"/>
        <v>#N/A</v>
      </c>
      <c r="U217" t="e">
        <f t="shared" si="256"/>
        <v>#N/A</v>
      </c>
      <c r="V217" t="e">
        <f t="shared" si="257"/>
        <v>#N/A</v>
      </c>
      <c r="W217" t="e">
        <f t="shared" si="258"/>
        <v>#N/A</v>
      </c>
      <c r="X217" t="e">
        <f t="shared" si="259"/>
        <v>#N/A</v>
      </c>
      <c r="Y217" t="e">
        <f t="shared" si="260"/>
        <v>#N/A</v>
      </c>
      <c r="Z217" t="e">
        <f t="shared" si="261"/>
        <v>#N/A</v>
      </c>
      <c r="AA217" t="e">
        <f t="shared" si="262"/>
        <v>#N/A</v>
      </c>
      <c r="AB217" t="e">
        <f t="shared" si="263"/>
        <v>#N/A</v>
      </c>
      <c r="AC217" t="e">
        <f t="shared" si="216"/>
        <v>#N/A</v>
      </c>
      <c r="AD217" t="e">
        <f t="shared" si="217"/>
        <v>#N/A</v>
      </c>
      <c r="AE217" t="e">
        <f t="shared" si="264"/>
        <v>#N/A</v>
      </c>
      <c r="AF217" t="e">
        <f t="shared" si="265"/>
        <v>#N/A</v>
      </c>
      <c r="AG217" t="e">
        <f t="shared" si="266"/>
        <v>#N/A</v>
      </c>
      <c r="AH217" t="e">
        <f t="shared" si="267"/>
        <v>#N/A</v>
      </c>
      <c r="AI217" t="e">
        <f t="shared" si="268"/>
        <v>#N/A</v>
      </c>
      <c r="AJ217" t="e">
        <f t="shared" si="269"/>
        <v>#N/A</v>
      </c>
      <c r="AK217" t="e">
        <f t="shared" si="270"/>
        <v>#N/A</v>
      </c>
      <c r="AL217" t="e">
        <f t="shared" si="271"/>
        <v>#N/A</v>
      </c>
      <c r="AM217" t="e">
        <f t="shared" si="218"/>
        <v>#N/A</v>
      </c>
      <c r="AN217" t="e">
        <f t="shared" si="219"/>
        <v>#N/A</v>
      </c>
      <c r="AO217" t="e">
        <f t="shared" si="272"/>
        <v>#N/A</v>
      </c>
      <c r="AP217" t="e">
        <f t="shared" si="273"/>
        <v>#N/A</v>
      </c>
      <c r="AQ217" t="e">
        <f t="shared" si="274"/>
        <v>#N/A</v>
      </c>
      <c r="AR217" t="e">
        <f t="shared" si="275"/>
        <v>#N/A</v>
      </c>
      <c r="AS217" t="e">
        <f t="shared" si="276"/>
        <v>#N/A</v>
      </c>
      <c r="AT217" t="e">
        <f t="shared" si="277"/>
        <v>#N/A</v>
      </c>
      <c r="AU217" t="e">
        <f t="shared" si="278"/>
        <v>#N/A</v>
      </c>
      <c r="AV217" t="e">
        <f t="shared" si="279"/>
        <v>#N/A</v>
      </c>
      <c r="AW217" t="e">
        <f t="shared" si="220"/>
        <v>#N/A</v>
      </c>
      <c r="AX217" t="e">
        <f t="shared" si="221"/>
        <v>#N/A</v>
      </c>
      <c r="AY217" t="e">
        <f t="shared" si="222"/>
        <v>#N/A</v>
      </c>
      <c r="AZ217" t="e">
        <f t="shared" si="223"/>
        <v>#N/A</v>
      </c>
      <c r="BA217" t="e">
        <f t="shared" si="224"/>
        <v>#N/A</v>
      </c>
      <c r="BB217" t="str">
        <f t="shared" si="225"/>
        <v>3250</v>
      </c>
      <c r="BC217">
        <f t="shared" si="226"/>
        <v>54</v>
      </c>
      <c r="BD217">
        <f t="shared" si="227"/>
        <v>96</v>
      </c>
      <c r="BE217">
        <f t="shared" si="228"/>
        <v>52</v>
      </c>
      <c r="BF217">
        <f t="shared" si="229"/>
        <v>24</v>
      </c>
      <c r="BG217" t="e">
        <f t="shared" si="230"/>
        <v>#N/A</v>
      </c>
      <c r="BH217" t="e">
        <f t="shared" si="231"/>
        <v>#N/A</v>
      </c>
      <c r="BI217" t="e">
        <f t="shared" si="232"/>
        <v>#N/A</v>
      </c>
      <c r="BJ217" t="e">
        <f t="shared" si="233"/>
        <v>#N/A</v>
      </c>
      <c r="BK217" t="e">
        <f t="shared" si="234"/>
        <v>#N/A</v>
      </c>
      <c r="BL217" t="e">
        <f t="shared" si="235"/>
        <v>#N/A</v>
      </c>
      <c r="BM217" t="e">
        <f t="shared" si="236"/>
        <v>#N/A</v>
      </c>
      <c r="BN217" t="e">
        <f t="shared" si="237"/>
        <v>#N/A</v>
      </c>
      <c r="BO217" t="e">
        <f t="shared" si="238"/>
        <v>#N/A</v>
      </c>
      <c r="BP217" t="e">
        <f t="shared" si="239"/>
        <v>#N/A</v>
      </c>
      <c r="BQ217" t="e">
        <f t="shared" si="240"/>
        <v>#N/A</v>
      </c>
      <c r="BR217" t="e">
        <f t="shared" si="241"/>
        <v>#N/A</v>
      </c>
      <c r="BS217" t="e">
        <f t="shared" si="242"/>
        <v>#N/A</v>
      </c>
      <c r="BT217" t="e">
        <f t="shared" si="243"/>
        <v>#N/A</v>
      </c>
      <c r="BU217" t="e">
        <f t="shared" si="244"/>
        <v>#N/A</v>
      </c>
      <c r="BV217" t="e">
        <f t="shared" si="245"/>
        <v>#N/A</v>
      </c>
      <c r="BW217" t="e">
        <f t="shared" si="246"/>
        <v>#N/A</v>
      </c>
      <c r="BX217" t="e">
        <f t="shared" si="247"/>
        <v>#N/A</v>
      </c>
      <c r="BY217" t="e">
        <f t="shared" si="248"/>
        <v>#N/A</v>
      </c>
      <c r="BZ217" t="e">
        <f t="shared" si="249"/>
        <v>#N/A</v>
      </c>
    </row>
    <row r="218" spans="1:78" x14ac:dyDescent="0.3">
      <c r="A218" t="str">
        <f>日行情按到期月份分类!A218</f>
        <v>C97月</v>
      </c>
      <c r="B218" t="str">
        <f>日行情按到期月份分类!B218</f>
        <v>M1907-C-2600</v>
      </c>
      <c r="C218" t="str">
        <f>日行情按到期月份分类!C218</f>
        <v>豆粕期权M1907-C-2600</v>
      </c>
      <c r="D218">
        <f>日行情按到期月份分类!D218</f>
        <v>0</v>
      </c>
      <c r="E218">
        <f>日行情按到期月份分类!E218</f>
        <v>0</v>
      </c>
      <c r="F218">
        <f>日行情按到期月份分类!F218</f>
        <v>0</v>
      </c>
      <c r="G218">
        <f>日行情按到期月份分类!G218</f>
        <v>0</v>
      </c>
      <c r="I218" t="e">
        <f t="shared" si="250"/>
        <v>#N/A</v>
      </c>
      <c r="J218" t="e">
        <f t="shared" si="210"/>
        <v>#N/A</v>
      </c>
      <c r="K218" t="e">
        <f t="shared" si="211"/>
        <v>#N/A</v>
      </c>
      <c r="L218" t="e">
        <f t="shared" si="212"/>
        <v>#N/A</v>
      </c>
      <c r="M218" t="e">
        <f t="shared" si="213"/>
        <v>#N/A</v>
      </c>
      <c r="N218" t="e">
        <f t="shared" si="251"/>
        <v>#N/A</v>
      </c>
      <c r="O218" t="e">
        <f t="shared" si="252"/>
        <v>#N/A</v>
      </c>
      <c r="P218" t="e">
        <f t="shared" si="253"/>
        <v>#N/A</v>
      </c>
      <c r="Q218" t="e">
        <f t="shared" si="254"/>
        <v>#N/A</v>
      </c>
      <c r="R218" t="e">
        <f t="shared" si="255"/>
        <v>#N/A</v>
      </c>
      <c r="S218" t="e">
        <f t="shared" si="214"/>
        <v>#N/A</v>
      </c>
      <c r="T218" t="e">
        <f t="shared" si="215"/>
        <v>#N/A</v>
      </c>
      <c r="U218" t="e">
        <f t="shared" si="256"/>
        <v>#N/A</v>
      </c>
      <c r="V218" t="e">
        <f t="shared" si="257"/>
        <v>#N/A</v>
      </c>
      <c r="W218" t="e">
        <f t="shared" si="258"/>
        <v>#N/A</v>
      </c>
      <c r="X218" t="e">
        <f t="shared" si="259"/>
        <v>#N/A</v>
      </c>
      <c r="Y218" t="e">
        <f t="shared" si="260"/>
        <v>#N/A</v>
      </c>
      <c r="Z218" t="e">
        <f t="shared" si="261"/>
        <v>#N/A</v>
      </c>
      <c r="AA218" t="e">
        <f t="shared" si="262"/>
        <v>#N/A</v>
      </c>
      <c r="AB218" t="e">
        <f t="shared" si="263"/>
        <v>#N/A</v>
      </c>
      <c r="AC218" t="e">
        <f t="shared" si="216"/>
        <v>#N/A</v>
      </c>
      <c r="AD218" t="e">
        <f t="shared" si="217"/>
        <v>#N/A</v>
      </c>
      <c r="AE218" t="e">
        <f t="shared" si="264"/>
        <v>#N/A</v>
      </c>
      <c r="AF218" t="e">
        <f t="shared" si="265"/>
        <v>#N/A</v>
      </c>
      <c r="AG218" t="e">
        <f t="shared" si="266"/>
        <v>#N/A</v>
      </c>
      <c r="AH218" t="e">
        <f t="shared" si="267"/>
        <v>#N/A</v>
      </c>
      <c r="AI218" t="e">
        <f t="shared" si="268"/>
        <v>#N/A</v>
      </c>
      <c r="AJ218" t="e">
        <f t="shared" si="269"/>
        <v>#N/A</v>
      </c>
      <c r="AK218" t="e">
        <f t="shared" si="270"/>
        <v>#N/A</v>
      </c>
      <c r="AL218" t="e">
        <f t="shared" si="271"/>
        <v>#N/A</v>
      </c>
      <c r="AM218" t="e">
        <f t="shared" si="218"/>
        <v>#N/A</v>
      </c>
      <c r="AN218" t="e">
        <f t="shared" si="219"/>
        <v>#N/A</v>
      </c>
      <c r="AO218" t="e">
        <f t="shared" si="272"/>
        <v>#N/A</v>
      </c>
      <c r="AP218" t="e">
        <f t="shared" si="273"/>
        <v>#N/A</v>
      </c>
      <c r="AQ218" t="e">
        <f t="shared" si="274"/>
        <v>#N/A</v>
      </c>
      <c r="AR218" t="e">
        <f t="shared" si="275"/>
        <v>#N/A</v>
      </c>
      <c r="AS218" t="e">
        <f t="shared" si="276"/>
        <v>#N/A</v>
      </c>
      <c r="AT218" t="e">
        <f t="shared" si="277"/>
        <v>#N/A</v>
      </c>
      <c r="AU218" t="e">
        <f t="shared" si="278"/>
        <v>#N/A</v>
      </c>
      <c r="AV218" t="e">
        <f t="shared" si="279"/>
        <v>#N/A</v>
      </c>
      <c r="AW218" t="e">
        <f t="shared" si="220"/>
        <v>#N/A</v>
      </c>
      <c r="AX218" t="e">
        <f t="shared" si="221"/>
        <v>#N/A</v>
      </c>
      <c r="AY218" t="e">
        <f t="shared" si="222"/>
        <v>#N/A</v>
      </c>
      <c r="AZ218" t="e">
        <f t="shared" si="223"/>
        <v>#N/A</v>
      </c>
      <c r="BA218" t="e">
        <f t="shared" si="224"/>
        <v>#N/A</v>
      </c>
      <c r="BB218" t="e">
        <f t="shared" si="225"/>
        <v>#N/A</v>
      </c>
      <c r="BC218" t="e">
        <f t="shared" si="226"/>
        <v>#N/A</v>
      </c>
      <c r="BD218" t="e">
        <f t="shared" si="227"/>
        <v>#N/A</v>
      </c>
      <c r="BE218" t="e">
        <f t="shared" si="228"/>
        <v>#N/A</v>
      </c>
      <c r="BF218" t="e">
        <f t="shared" si="229"/>
        <v>#N/A</v>
      </c>
      <c r="BG218" t="str">
        <f t="shared" si="230"/>
        <v>2600</v>
      </c>
      <c r="BH218">
        <f t="shared" si="231"/>
        <v>0</v>
      </c>
      <c r="BI218">
        <f t="shared" si="232"/>
        <v>0</v>
      </c>
      <c r="BJ218">
        <f t="shared" si="233"/>
        <v>0</v>
      </c>
      <c r="BK218">
        <f t="shared" si="234"/>
        <v>0</v>
      </c>
      <c r="BL218" t="e">
        <f t="shared" si="235"/>
        <v>#N/A</v>
      </c>
      <c r="BM218" t="e">
        <f t="shared" si="236"/>
        <v>#N/A</v>
      </c>
      <c r="BN218" t="e">
        <f t="shared" si="237"/>
        <v>#N/A</v>
      </c>
      <c r="BO218" t="e">
        <f t="shared" si="238"/>
        <v>#N/A</v>
      </c>
      <c r="BP218" t="e">
        <f t="shared" si="239"/>
        <v>#N/A</v>
      </c>
      <c r="BQ218" t="str">
        <f t="shared" si="240"/>
        <v>2600</v>
      </c>
      <c r="BR218">
        <f t="shared" si="241"/>
        <v>0</v>
      </c>
      <c r="BS218">
        <f t="shared" si="242"/>
        <v>0</v>
      </c>
      <c r="BT218">
        <f t="shared" si="243"/>
        <v>0</v>
      </c>
      <c r="BU218">
        <f t="shared" si="244"/>
        <v>0</v>
      </c>
      <c r="BV218" t="e">
        <f t="shared" si="245"/>
        <v>#N/A</v>
      </c>
      <c r="BW218" t="e">
        <f t="shared" si="246"/>
        <v>#N/A</v>
      </c>
      <c r="BX218" t="e">
        <f t="shared" si="247"/>
        <v>#N/A</v>
      </c>
      <c r="BY218" t="e">
        <f t="shared" si="248"/>
        <v>#N/A</v>
      </c>
      <c r="BZ218" t="e">
        <f t="shared" si="249"/>
        <v>#N/A</v>
      </c>
    </row>
    <row r="219" spans="1:78" x14ac:dyDescent="0.3">
      <c r="A219" t="str">
        <f>日行情按到期月份分类!A219</f>
        <v>C97月</v>
      </c>
      <c r="B219" t="str">
        <f>日行情按到期月份分类!B219</f>
        <v>M1907-C-2650</v>
      </c>
      <c r="C219" t="str">
        <f>日行情按到期月份分类!C219</f>
        <v>豆粕期权M1907-C-2650</v>
      </c>
      <c r="D219">
        <f>日行情按到期月份分类!D219</f>
        <v>0</v>
      </c>
      <c r="E219">
        <f>日行情按到期月份分类!E219</f>
        <v>120</v>
      </c>
      <c r="F219">
        <f>日行情按到期月份分类!F219</f>
        <v>0</v>
      </c>
      <c r="G219">
        <f>日行情按到期月份分类!G219</f>
        <v>0</v>
      </c>
      <c r="I219" t="e">
        <f t="shared" si="250"/>
        <v>#N/A</v>
      </c>
      <c r="J219" t="e">
        <f t="shared" si="210"/>
        <v>#N/A</v>
      </c>
      <c r="K219" t="e">
        <f t="shared" si="211"/>
        <v>#N/A</v>
      </c>
      <c r="L219" t="e">
        <f t="shared" si="212"/>
        <v>#N/A</v>
      </c>
      <c r="M219" t="e">
        <f t="shared" si="213"/>
        <v>#N/A</v>
      </c>
      <c r="N219" t="e">
        <f t="shared" si="251"/>
        <v>#N/A</v>
      </c>
      <c r="O219" t="e">
        <f t="shared" si="252"/>
        <v>#N/A</v>
      </c>
      <c r="P219" t="e">
        <f t="shared" si="253"/>
        <v>#N/A</v>
      </c>
      <c r="Q219" t="e">
        <f t="shared" si="254"/>
        <v>#N/A</v>
      </c>
      <c r="R219" t="e">
        <f t="shared" si="255"/>
        <v>#N/A</v>
      </c>
      <c r="S219" t="e">
        <f t="shared" si="214"/>
        <v>#N/A</v>
      </c>
      <c r="T219" t="e">
        <f t="shared" si="215"/>
        <v>#N/A</v>
      </c>
      <c r="U219" t="e">
        <f t="shared" si="256"/>
        <v>#N/A</v>
      </c>
      <c r="V219" t="e">
        <f t="shared" si="257"/>
        <v>#N/A</v>
      </c>
      <c r="W219" t="e">
        <f t="shared" si="258"/>
        <v>#N/A</v>
      </c>
      <c r="X219" t="e">
        <f t="shared" si="259"/>
        <v>#N/A</v>
      </c>
      <c r="Y219" t="e">
        <f t="shared" si="260"/>
        <v>#N/A</v>
      </c>
      <c r="Z219" t="e">
        <f t="shared" si="261"/>
        <v>#N/A</v>
      </c>
      <c r="AA219" t="e">
        <f t="shared" si="262"/>
        <v>#N/A</v>
      </c>
      <c r="AB219" t="e">
        <f t="shared" si="263"/>
        <v>#N/A</v>
      </c>
      <c r="AC219" t="e">
        <f t="shared" si="216"/>
        <v>#N/A</v>
      </c>
      <c r="AD219" t="e">
        <f t="shared" si="217"/>
        <v>#N/A</v>
      </c>
      <c r="AE219" t="e">
        <f t="shared" si="264"/>
        <v>#N/A</v>
      </c>
      <c r="AF219" t="e">
        <f t="shared" si="265"/>
        <v>#N/A</v>
      </c>
      <c r="AG219" t="e">
        <f t="shared" si="266"/>
        <v>#N/A</v>
      </c>
      <c r="AH219" t="e">
        <f t="shared" si="267"/>
        <v>#N/A</v>
      </c>
      <c r="AI219" t="e">
        <f t="shared" si="268"/>
        <v>#N/A</v>
      </c>
      <c r="AJ219" t="e">
        <f t="shared" si="269"/>
        <v>#N/A</v>
      </c>
      <c r="AK219" t="e">
        <f t="shared" si="270"/>
        <v>#N/A</v>
      </c>
      <c r="AL219" t="e">
        <f t="shared" si="271"/>
        <v>#N/A</v>
      </c>
      <c r="AM219" t="e">
        <f t="shared" si="218"/>
        <v>#N/A</v>
      </c>
      <c r="AN219" t="e">
        <f t="shared" si="219"/>
        <v>#N/A</v>
      </c>
      <c r="AO219" t="e">
        <f t="shared" si="272"/>
        <v>#N/A</v>
      </c>
      <c r="AP219" t="e">
        <f t="shared" si="273"/>
        <v>#N/A</v>
      </c>
      <c r="AQ219" t="e">
        <f t="shared" si="274"/>
        <v>#N/A</v>
      </c>
      <c r="AR219" t="e">
        <f t="shared" si="275"/>
        <v>#N/A</v>
      </c>
      <c r="AS219" t="e">
        <f t="shared" si="276"/>
        <v>#N/A</v>
      </c>
      <c r="AT219" t="e">
        <f t="shared" si="277"/>
        <v>#N/A</v>
      </c>
      <c r="AU219" t="e">
        <f t="shared" si="278"/>
        <v>#N/A</v>
      </c>
      <c r="AV219" t="e">
        <f t="shared" si="279"/>
        <v>#N/A</v>
      </c>
      <c r="AW219" t="e">
        <f t="shared" si="220"/>
        <v>#N/A</v>
      </c>
      <c r="AX219" t="e">
        <f t="shared" si="221"/>
        <v>#N/A</v>
      </c>
      <c r="AY219" t="e">
        <f t="shared" si="222"/>
        <v>#N/A</v>
      </c>
      <c r="AZ219" t="e">
        <f t="shared" si="223"/>
        <v>#N/A</v>
      </c>
      <c r="BA219" t="e">
        <f t="shared" si="224"/>
        <v>#N/A</v>
      </c>
      <c r="BB219" t="e">
        <f t="shared" si="225"/>
        <v>#N/A</v>
      </c>
      <c r="BC219" t="e">
        <f t="shared" si="226"/>
        <v>#N/A</v>
      </c>
      <c r="BD219" t="e">
        <f t="shared" si="227"/>
        <v>#N/A</v>
      </c>
      <c r="BE219" t="e">
        <f t="shared" si="228"/>
        <v>#N/A</v>
      </c>
      <c r="BF219" t="e">
        <f t="shared" si="229"/>
        <v>#N/A</v>
      </c>
      <c r="BG219" t="str">
        <f t="shared" si="230"/>
        <v>2650</v>
      </c>
      <c r="BH219">
        <f t="shared" si="231"/>
        <v>0</v>
      </c>
      <c r="BI219">
        <f t="shared" si="232"/>
        <v>120</v>
      </c>
      <c r="BJ219">
        <f t="shared" si="233"/>
        <v>0</v>
      </c>
      <c r="BK219">
        <f t="shared" si="234"/>
        <v>0</v>
      </c>
      <c r="BL219" t="e">
        <f t="shared" si="235"/>
        <v>#N/A</v>
      </c>
      <c r="BM219" t="e">
        <f t="shared" si="236"/>
        <v>#N/A</v>
      </c>
      <c r="BN219" t="e">
        <f t="shared" si="237"/>
        <v>#N/A</v>
      </c>
      <c r="BO219" t="e">
        <f t="shared" si="238"/>
        <v>#N/A</v>
      </c>
      <c r="BP219" t="e">
        <f t="shared" si="239"/>
        <v>#N/A</v>
      </c>
      <c r="BQ219" t="str">
        <f t="shared" si="240"/>
        <v>2650</v>
      </c>
      <c r="BR219">
        <f t="shared" si="241"/>
        <v>0</v>
      </c>
      <c r="BS219">
        <f t="shared" si="242"/>
        <v>120</v>
      </c>
      <c r="BT219">
        <f t="shared" si="243"/>
        <v>0</v>
      </c>
      <c r="BU219">
        <f t="shared" si="244"/>
        <v>0</v>
      </c>
      <c r="BV219" t="e">
        <f t="shared" si="245"/>
        <v>#N/A</v>
      </c>
      <c r="BW219" t="e">
        <f t="shared" si="246"/>
        <v>#N/A</v>
      </c>
      <c r="BX219" t="e">
        <f t="shared" si="247"/>
        <v>#N/A</v>
      </c>
      <c r="BY219" t="e">
        <f t="shared" si="248"/>
        <v>#N/A</v>
      </c>
      <c r="BZ219" t="e">
        <f t="shared" si="249"/>
        <v>#N/A</v>
      </c>
    </row>
    <row r="220" spans="1:78" x14ac:dyDescent="0.3">
      <c r="A220" t="str">
        <f>日行情按到期月份分类!A220</f>
        <v>C97月</v>
      </c>
      <c r="B220" t="str">
        <f>日行情按到期月份分类!B220</f>
        <v>M1907-C-2700</v>
      </c>
      <c r="C220" t="str">
        <f>日行情按到期月份分类!C220</f>
        <v>豆粕期权M1907-C-2700</v>
      </c>
      <c r="D220">
        <f>日行情按到期月份分类!D220</f>
        <v>0</v>
      </c>
      <c r="E220">
        <f>日行情按到期月份分类!E220</f>
        <v>60</v>
      </c>
      <c r="F220">
        <f>日行情按到期月份分类!F220</f>
        <v>0</v>
      </c>
      <c r="G220">
        <f>日行情按到期月份分类!G220</f>
        <v>0</v>
      </c>
      <c r="I220" t="e">
        <f t="shared" si="250"/>
        <v>#N/A</v>
      </c>
      <c r="J220" t="e">
        <f t="shared" si="210"/>
        <v>#N/A</v>
      </c>
      <c r="K220" t="e">
        <f t="shared" si="211"/>
        <v>#N/A</v>
      </c>
      <c r="L220" t="e">
        <f t="shared" si="212"/>
        <v>#N/A</v>
      </c>
      <c r="M220" t="e">
        <f t="shared" si="213"/>
        <v>#N/A</v>
      </c>
      <c r="N220" t="e">
        <f t="shared" si="251"/>
        <v>#N/A</v>
      </c>
      <c r="O220" t="e">
        <f t="shared" si="252"/>
        <v>#N/A</v>
      </c>
      <c r="P220" t="e">
        <f t="shared" si="253"/>
        <v>#N/A</v>
      </c>
      <c r="Q220" t="e">
        <f t="shared" si="254"/>
        <v>#N/A</v>
      </c>
      <c r="R220" t="e">
        <f t="shared" si="255"/>
        <v>#N/A</v>
      </c>
      <c r="S220" t="e">
        <f t="shared" si="214"/>
        <v>#N/A</v>
      </c>
      <c r="T220" t="e">
        <f t="shared" si="215"/>
        <v>#N/A</v>
      </c>
      <c r="U220" t="e">
        <f t="shared" si="256"/>
        <v>#N/A</v>
      </c>
      <c r="V220" t="e">
        <f t="shared" si="257"/>
        <v>#N/A</v>
      </c>
      <c r="W220" t="e">
        <f t="shared" si="258"/>
        <v>#N/A</v>
      </c>
      <c r="X220" t="e">
        <f t="shared" si="259"/>
        <v>#N/A</v>
      </c>
      <c r="Y220" t="e">
        <f t="shared" si="260"/>
        <v>#N/A</v>
      </c>
      <c r="Z220" t="e">
        <f t="shared" si="261"/>
        <v>#N/A</v>
      </c>
      <c r="AA220" t="e">
        <f t="shared" si="262"/>
        <v>#N/A</v>
      </c>
      <c r="AB220" t="e">
        <f t="shared" si="263"/>
        <v>#N/A</v>
      </c>
      <c r="AC220" t="e">
        <f t="shared" si="216"/>
        <v>#N/A</v>
      </c>
      <c r="AD220" t="e">
        <f t="shared" si="217"/>
        <v>#N/A</v>
      </c>
      <c r="AE220" t="e">
        <f t="shared" si="264"/>
        <v>#N/A</v>
      </c>
      <c r="AF220" t="e">
        <f t="shared" si="265"/>
        <v>#N/A</v>
      </c>
      <c r="AG220" t="e">
        <f t="shared" si="266"/>
        <v>#N/A</v>
      </c>
      <c r="AH220" t="e">
        <f t="shared" si="267"/>
        <v>#N/A</v>
      </c>
      <c r="AI220" t="e">
        <f t="shared" si="268"/>
        <v>#N/A</v>
      </c>
      <c r="AJ220" t="e">
        <f t="shared" si="269"/>
        <v>#N/A</v>
      </c>
      <c r="AK220" t="e">
        <f t="shared" si="270"/>
        <v>#N/A</v>
      </c>
      <c r="AL220" t="e">
        <f t="shared" si="271"/>
        <v>#N/A</v>
      </c>
      <c r="AM220" t="e">
        <f t="shared" si="218"/>
        <v>#N/A</v>
      </c>
      <c r="AN220" t="e">
        <f t="shared" si="219"/>
        <v>#N/A</v>
      </c>
      <c r="AO220" t="e">
        <f t="shared" si="272"/>
        <v>#N/A</v>
      </c>
      <c r="AP220" t="e">
        <f t="shared" si="273"/>
        <v>#N/A</v>
      </c>
      <c r="AQ220" t="e">
        <f t="shared" si="274"/>
        <v>#N/A</v>
      </c>
      <c r="AR220" t="e">
        <f t="shared" si="275"/>
        <v>#N/A</v>
      </c>
      <c r="AS220" t="e">
        <f t="shared" si="276"/>
        <v>#N/A</v>
      </c>
      <c r="AT220" t="e">
        <f t="shared" si="277"/>
        <v>#N/A</v>
      </c>
      <c r="AU220" t="e">
        <f t="shared" si="278"/>
        <v>#N/A</v>
      </c>
      <c r="AV220" t="e">
        <f t="shared" si="279"/>
        <v>#N/A</v>
      </c>
      <c r="AW220" t="e">
        <f t="shared" si="220"/>
        <v>#N/A</v>
      </c>
      <c r="AX220" t="e">
        <f t="shared" si="221"/>
        <v>#N/A</v>
      </c>
      <c r="AY220" t="e">
        <f t="shared" si="222"/>
        <v>#N/A</v>
      </c>
      <c r="AZ220" t="e">
        <f t="shared" si="223"/>
        <v>#N/A</v>
      </c>
      <c r="BA220" t="e">
        <f t="shared" si="224"/>
        <v>#N/A</v>
      </c>
      <c r="BB220" t="e">
        <f t="shared" si="225"/>
        <v>#N/A</v>
      </c>
      <c r="BC220" t="e">
        <f t="shared" si="226"/>
        <v>#N/A</v>
      </c>
      <c r="BD220" t="e">
        <f t="shared" si="227"/>
        <v>#N/A</v>
      </c>
      <c r="BE220" t="e">
        <f t="shared" si="228"/>
        <v>#N/A</v>
      </c>
      <c r="BF220" t="e">
        <f t="shared" si="229"/>
        <v>#N/A</v>
      </c>
      <c r="BG220" t="str">
        <f t="shared" si="230"/>
        <v>2700</v>
      </c>
      <c r="BH220">
        <f t="shared" si="231"/>
        <v>0</v>
      </c>
      <c r="BI220">
        <f t="shared" si="232"/>
        <v>60</v>
      </c>
      <c r="BJ220">
        <f t="shared" si="233"/>
        <v>0</v>
      </c>
      <c r="BK220">
        <f t="shared" si="234"/>
        <v>0</v>
      </c>
      <c r="BL220" t="e">
        <f t="shared" si="235"/>
        <v>#N/A</v>
      </c>
      <c r="BM220" t="e">
        <f t="shared" si="236"/>
        <v>#N/A</v>
      </c>
      <c r="BN220" t="e">
        <f t="shared" si="237"/>
        <v>#N/A</v>
      </c>
      <c r="BO220" t="e">
        <f t="shared" si="238"/>
        <v>#N/A</v>
      </c>
      <c r="BP220" t="e">
        <f t="shared" si="239"/>
        <v>#N/A</v>
      </c>
      <c r="BQ220" t="str">
        <f t="shared" si="240"/>
        <v>2700</v>
      </c>
      <c r="BR220">
        <f t="shared" si="241"/>
        <v>0</v>
      </c>
      <c r="BS220">
        <f t="shared" si="242"/>
        <v>60</v>
      </c>
      <c r="BT220">
        <f t="shared" si="243"/>
        <v>0</v>
      </c>
      <c r="BU220">
        <f t="shared" si="244"/>
        <v>0</v>
      </c>
      <c r="BV220" t="e">
        <f t="shared" si="245"/>
        <v>#N/A</v>
      </c>
      <c r="BW220" t="e">
        <f t="shared" si="246"/>
        <v>#N/A</v>
      </c>
      <c r="BX220" t="e">
        <f t="shared" si="247"/>
        <v>#N/A</v>
      </c>
      <c r="BY220" t="e">
        <f t="shared" si="248"/>
        <v>#N/A</v>
      </c>
      <c r="BZ220" t="e">
        <f t="shared" si="249"/>
        <v>#N/A</v>
      </c>
    </row>
    <row r="221" spans="1:78" x14ac:dyDescent="0.3">
      <c r="A221" t="str">
        <f>日行情按到期月份分类!A221</f>
        <v>C97月</v>
      </c>
      <c r="B221" t="str">
        <f>日行情按到期月份分类!B221</f>
        <v>M1907-C-2750</v>
      </c>
      <c r="C221" t="str">
        <f>日行情按到期月份分类!C221</f>
        <v>豆粕期权M1907-C-2750</v>
      </c>
      <c r="D221">
        <f>日行情按到期月份分类!D221</f>
        <v>0</v>
      </c>
      <c r="E221">
        <f>日行情按到期月份分类!E221</f>
        <v>20</v>
      </c>
      <c r="F221">
        <f>日行情按到期月份分类!F221</f>
        <v>0</v>
      </c>
      <c r="G221">
        <f>日行情按到期月份分类!G221</f>
        <v>0</v>
      </c>
      <c r="I221" t="e">
        <f t="shared" si="250"/>
        <v>#N/A</v>
      </c>
      <c r="J221" t="e">
        <f t="shared" si="210"/>
        <v>#N/A</v>
      </c>
      <c r="K221" t="e">
        <f t="shared" si="211"/>
        <v>#N/A</v>
      </c>
      <c r="L221" t="e">
        <f t="shared" si="212"/>
        <v>#N/A</v>
      </c>
      <c r="M221" t="e">
        <f t="shared" si="213"/>
        <v>#N/A</v>
      </c>
      <c r="N221" t="e">
        <f t="shared" si="251"/>
        <v>#N/A</v>
      </c>
      <c r="O221" t="e">
        <f t="shared" si="252"/>
        <v>#N/A</v>
      </c>
      <c r="P221" t="e">
        <f t="shared" si="253"/>
        <v>#N/A</v>
      </c>
      <c r="Q221" t="e">
        <f t="shared" si="254"/>
        <v>#N/A</v>
      </c>
      <c r="R221" t="e">
        <f t="shared" si="255"/>
        <v>#N/A</v>
      </c>
      <c r="S221" t="e">
        <f t="shared" si="214"/>
        <v>#N/A</v>
      </c>
      <c r="T221" t="e">
        <f t="shared" si="215"/>
        <v>#N/A</v>
      </c>
      <c r="U221" t="e">
        <f t="shared" si="256"/>
        <v>#N/A</v>
      </c>
      <c r="V221" t="e">
        <f t="shared" si="257"/>
        <v>#N/A</v>
      </c>
      <c r="W221" t="e">
        <f t="shared" si="258"/>
        <v>#N/A</v>
      </c>
      <c r="X221" t="e">
        <f t="shared" si="259"/>
        <v>#N/A</v>
      </c>
      <c r="Y221" t="e">
        <f t="shared" si="260"/>
        <v>#N/A</v>
      </c>
      <c r="Z221" t="e">
        <f t="shared" si="261"/>
        <v>#N/A</v>
      </c>
      <c r="AA221" t="e">
        <f t="shared" si="262"/>
        <v>#N/A</v>
      </c>
      <c r="AB221" t="e">
        <f t="shared" si="263"/>
        <v>#N/A</v>
      </c>
      <c r="AC221" t="e">
        <f t="shared" si="216"/>
        <v>#N/A</v>
      </c>
      <c r="AD221" t="e">
        <f t="shared" si="217"/>
        <v>#N/A</v>
      </c>
      <c r="AE221" t="e">
        <f t="shared" si="264"/>
        <v>#N/A</v>
      </c>
      <c r="AF221" t="e">
        <f t="shared" si="265"/>
        <v>#N/A</v>
      </c>
      <c r="AG221" t="e">
        <f t="shared" si="266"/>
        <v>#N/A</v>
      </c>
      <c r="AH221" t="e">
        <f t="shared" si="267"/>
        <v>#N/A</v>
      </c>
      <c r="AI221" t="e">
        <f t="shared" si="268"/>
        <v>#N/A</v>
      </c>
      <c r="AJ221" t="e">
        <f t="shared" si="269"/>
        <v>#N/A</v>
      </c>
      <c r="AK221" t="e">
        <f t="shared" si="270"/>
        <v>#N/A</v>
      </c>
      <c r="AL221" t="e">
        <f t="shared" si="271"/>
        <v>#N/A</v>
      </c>
      <c r="AM221" t="e">
        <f t="shared" si="218"/>
        <v>#N/A</v>
      </c>
      <c r="AN221" t="e">
        <f t="shared" si="219"/>
        <v>#N/A</v>
      </c>
      <c r="AO221" t="e">
        <f t="shared" si="272"/>
        <v>#N/A</v>
      </c>
      <c r="AP221" t="e">
        <f t="shared" si="273"/>
        <v>#N/A</v>
      </c>
      <c r="AQ221" t="e">
        <f t="shared" si="274"/>
        <v>#N/A</v>
      </c>
      <c r="AR221" t="e">
        <f t="shared" si="275"/>
        <v>#N/A</v>
      </c>
      <c r="AS221" t="e">
        <f t="shared" si="276"/>
        <v>#N/A</v>
      </c>
      <c r="AT221" t="e">
        <f t="shared" si="277"/>
        <v>#N/A</v>
      </c>
      <c r="AU221" t="e">
        <f t="shared" si="278"/>
        <v>#N/A</v>
      </c>
      <c r="AV221" t="e">
        <f t="shared" si="279"/>
        <v>#N/A</v>
      </c>
      <c r="AW221" t="e">
        <f t="shared" si="220"/>
        <v>#N/A</v>
      </c>
      <c r="AX221" t="e">
        <f t="shared" si="221"/>
        <v>#N/A</v>
      </c>
      <c r="AY221" t="e">
        <f t="shared" si="222"/>
        <v>#N/A</v>
      </c>
      <c r="AZ221" t="e">
        <f t="shared" si="223"/>
        <v>#N/A</v>
      </c>
      <c r="BA221" t="e">
        <f t="shared" si="224"/>
        <v>#N/A</v>
      </c>
      <c r="BB221" t="e">
        <f t="shared" si="225"/>
        <v>#N/A</v>
      </c>
      <c r="BC221" t="e">
        <f t="shared" si="226"/>
        <v>#N/A</v>
      </c>
      <c r="BD221" t="e">
        <f t="shared" si="227"/>
        <v>#N/A</v>
      </c>
      <c r="BE221" t="e">
        <f t="shared" si="228"/>
        <v>#N/A</v>
      </c>
      <c r="BF221" t="e">
        <f t="shared" si="229"/>
        <v>#N/A</v>
      </c>
      <c r="BG221" t="str">
        <f t="shared" si="230"/>
        <v>2750</v>
      </c>
      <c r="BH221">
        <f t="shared" si="231"/>
        <v>0</v>
      </c>
      <c r="BI221">
        <f t="shared" si="232"/>
        <v>20</v>
      </c>
      <c r="BJ221">
        <f t="shared" si="233"/>
        <v>0</v>
      </c>
      <c r="BK221">
        <f t="shared" si="234"/>
        <v>0</v>
      </c>
      <c r="BL221" t="e">
        <f t="shared" si="235"/>
        <v>#N/A</v>
      </c>
      <c r="BM221" t="e">
        <f t="shared" si="236"/>
        <v>#N/A</v>
      </c>
      <c r="BN221" t="e">
        <f t="shared" si="237"/>
        <v>#N/A</v>
      </c>
      <c r="BO221" t="e">
        <f t="shared" si="238"/>
        <v>#N/A</v>
      </c>
      <c r="BP221" t="e">
        <f t="shared" si="239"/>
        <v>#N/A</v>
      </c>
      <c r="BQ221" t="str">
        <f t="shared" si="240"/>
        <v>2750</v>
      </c>
      <c r="BR221">
        <f t="shared" si="241"/>
        <v>0</v>
      </c>
      <c r="BS221">
        <f t="shared" si="242"/>
        <v>20</v>
      </c>
      <c r="BT221">
        <f t="shared" si="243"/>
        <v>0</v>
      </c>
      <c r="BU221">
        <f t="shared" si="244"/>
        <v>0</v>
      </c>
      <c r="BV221" t="e">
        <f t="shared" si="245"/>
        <v>#N/A</v>
      </c>
      <c r="BW221" t="e">
        <f t="shared" si="246"/>
        <v>#N/A</v>
      </c>
      <c r="BX221" t="e">
        <f t="shared" si="247"/>
        <v>#N/A</v>
      </c>
      <c r="BY221" t="e">
        <f t="shared" si="248"/>
        <v>#N/A</v>
      </c>
      <c r="BZ221" t="e">
        <f t="shared" si="249"/>
        <v>#N/A</v>
      </c>
    </row>
    <row r="222" spans="1:78" x14ac:dyDescent="0.3">
      <c r="A222" t="str">
        <f>日行情按到期月份分类!A222</f>
        <v>C97月</v>
      </c>
      <c r="B222" t="str">
        <f>日行情按到期月份分类!B222</f>
        <v>M1907-C-2800</v>
      </c>
      <c r="C222" t="str">
        <f>日行情按到期月份分类!C222</f>
        <v>豆粕期权M1907-C-2800</v>
      </c>
      <c r="D222">
        <f>日行情按到期月份分类!D222</f>
        <v>0</v>
      </c>
      <c r="E222">
        <f>日行情按到期月份分类!E222</f>
        <v>70</v>
      </c>
      <c r="F222">
        <f>日行情按到期月份分类!F222</f>
        <v>0</v>
      </c>
      <c r="G222">
        <f>日行情按到期月份分类!G222</f>
        <v>0</v>
      </c>
      <c r="I222" t="e">
        <f t="shared" si="250"/>
        <v>#N/A</v>
      </c>
      <c r="J222" t="e">
        <f t="shared" si="210"/>
        <v>#N/A</v>
      </c>
      <c r="K222" t="e">
        <f t="shared" si="211"/>
        <v>#N/A</v>
      </c>
      <c r="L222" t="e">
        <f t="shared" si="212"/>
        <v>#N/A</v>
      </c>
      <c r="M222" t="e">
        <f t="shared" si="213"/>
        <v>#N/A</v>
      </c>
      <c r="N222" t="e">
        <f t="shared" si="251"/>
        <v>#N/A</v>
      </c>
      <c r="O222" t="e">
        <f t="shared" si="252"/>
        <v>#N/A</v>
      </c>
      <c r="P222" t="e">
        <f t="shared" si="253"/>
        <v>#N/A</v>
      </c>
      <c r="Q222" t="e">
        <f t="shared" si="254"/>
        <v>#N/A</v>
      </c>
      <c r="R222" t="e">
        <f t="shared" si="255"/>
        <v>#N/A</v>
      </c>
      <c r="S222" t="e">
        <f t="shared" si="214"/>
        <v>#N/A</v>
      </c>
      <c r="T222" t="e">
        <f t="shared" si="215"/>
        <v>#N/A</v>
      </c>
      <c r="U222" t="e">
        <f t="shared" si="256"/>
        <v>#N/A</v>
      </c>
      <c r="V222" t="e">
        <f t="shared" si="257"/>
        <v>#N/A</v>
      </c>
      <c r="W222" t="e">
        <f t="shared" si="258"/>
        <v>#N/A</v>
      </c>
      <c r="X222" t="e">
        <f t="shared" si="259"/>
        <v>#N/A</v>
      </c>
      <c r="Y222" t="e">
        <f t="shared" si="260"/>
        <v>#N/A</v>
      </c>
      <c r="Z222" t="e">
        <f t="shared" si="261"/>
        <v>#N/A</v>
      </c>
      <c r="AA222" t="e">
        <f t="shared" si="262"/>
        <v>#N/A</v>
      </c>
      <c r="AB222" t="e">
        <f t="shared" si="263"/>
        <v>#N/A</v>
      </c>
      <c r="AC222" t="e">
        <f t="shared" si="216"/>
        <v>#N/A</v>
      </c>
      <c r="AD222" t="e">
        <f t="shared" si="217"/>
        <v>#N/A</v>
      </c>
      <c r="AE222" t="e">
        <f t="shared" si="264"/>
        <v>#N/A</v>
      </c>
      <c r="AF222" t="e">
        <f t="shared" si="265"/>
        <v>#N/A</v>
      </c>
      <c r="AG222" t="e">
        <f t="shared" si="266"/>
        <v>#N/A</v>
      </c>
      <c r="AH222" t="e">
        <f t="shared" si="267"/>
        <v>#N/A</v>
      </c>
      <c r="AI222" t="e">
        <f t="shared" si="268"/>
        <v>#N/A</v>
      </c>
      <c r="AJ222" t="e">
        <f t="shared" si="269"/>
        <v>#N/A</v>
      </c>
      <c r="AK222" t="e">
        <f t="shared" si="270"/>
        <v>#N/A</v>
      </c>
      <c r="AL222" t="e">
        <f t="shared" si="271"/>
        <v>#N/A</v>
      </c>
      <c r="AM222" t="e">
        <f t="shared" si="218"/>
        <v>#N/A</v>
      </c>
      <c r="AN222" t="e">
        <f t="shared" si="219"/>
        <v>#N/A</v>
      </c>
      <c r="AO222" t="e">
        <f t="shared" si="272"/>
        <v>#N/A</v>
      </c>
      <c r="AP222" t="e">
        <f t="shared" si="273"/>
        <v>#N/A</v>
      </c>
      <c r="AQ222" t="e">
        <f t="shared" si="274"/>
        <v>#N/A</v>
      </c>
      <c r="AR222" t="e">
        <f t="shared" si="275"/>
        <v>#N/A</v>
      </c>
      <c r="AS222" t="e">
        <f t="shared" si="276"/>
        <v>#N/A</v>
      </c>
      <c r="AT222" t="e">
        <f t="shared" si="277"/>
        <v>#N/A</v>
      </c>
      <c r="AU222" t="e">
        <f t="shared" si="278"/>
        <v>#N/A</v>
      </c>
      <c r="AV222" t="e">
        <f t="shared" si="279"/>
        <v>#N/A</v>
      </c>
      <c r="AW222" t="e">
        <f t="shared" si="220"/>
        <v>#N/A</v>
      </c>
      <c r="AX222" t="e">
        <f t="shared" si="221"/>
        <v>#N/A</v>
      </c>
      <c r="AY222" t="e">
        <f t="shared" si="222"/>
        <v>#N/A</v>
      </c>
      <c r="AZ222" t="e">
        <f t="shared" si="223"/>
        <v>#N/A</v>
      </c>
      <c r="BA222" t="e">
        <f t="shared" si="224"/>
        <v>#N/A</v>
      </c>
      <c r="BB222" t="e">
        <f t="shared" si="225"/>
        <v>#N/A</v>
      </c>
      <c r="BC222" t="e">
        <f t="shared" si="226"/>
        <v>#N/A</v>
      </c>
      <c r="BD222" t="e">
        <f t="shared" si="227"/>
        <v>#N/A</v>
      </c>
      <c r="BE222" t="e">
        <f t="shared" si="228"/>
        <v>#N/A</v>
      </c>
      <c r="BF222" t="e">
        <f t="shared" si="229"/>
        <v>#N/A</v>
      </c>
      <c r="BG222" t="str">
        <f t="shared" si="230"/>
        <v>2800</v>
      </c>
      <c r="BH222">
        <f t="shared" si="231"/>
        <v>0</v>
      </c>
      <c r="BI222">
        <f t="shared" si="232"/>
        <v>70</v>
      </c>
      <c r="BJ222">
        <f t="shared" si="233"/>
        <v>0</v>
      </c>
      <c r="BK222">
        <f t="shared" si="234"/>
        <v>0</v>
      </c>
      <c r="BL222" t="e">
        <f t="shared" si="235"/>
        <v>#N/A</v>
      </c>
      <c r="BM222" t="e">
        <f t="shared" si="236"/>
        <v>#N/A</v>
      </c>
      <c r="BN222" t="e">
        <f t="shared" si="237"/>
        <v>#N/A</v>
      </c>
      <c r="BO222" t="e">
        <f t="shared" si="238"/>
        <v>#N/A</v>
      </c>
      <c r="BP222" t="e">
        <f t="shared" si="239"/>
        <v>#N/A</v>
      </c>
      <c r="BQ222" t="str">
        <f t="shared" si="240"/>
        <v>2800</v>
      </c>
      <c r="BR222">
        <f t="shared" si="241"/>
        <v>0</v>
      </c>
      <c r="BS222">
        <f t="shared" si="242"/>
        <v>70</v>
      </c>
      <c r="BT222">
        <f t="shared" si="243"/>
        <v>0</v>
      </c>
      <c r="BU222">
        <f t="shared" si="244"/>
        <v>0</v>
      </c>
      <c r="BV222" t="e">
        <f t="shared" si="245"/>
        <v>#N/A</v>
      </c>
      <c r="BW222" t="e">
        <f t="shared" si="246"/>
        <v>#N/A</v>
      </c>
      <c r="BX222" t="e">
        <f t="shared" si="247"/>
        <v>#N/A</v>
      </c>
      <c r="BY222" t="e">
        <f t="shared" si="248"/>
        <v>#N/A</v>
      </c>
      <c r="BZ222" t="e">
        <f t="shared" si="249"/>
        <v>#N/A</v>
      </c>
    </row>
    <row r="223" spans="1:78" x14ac:dyDescent="0.3">
      <c r="A223" t="str">
        <f>日行情按到期月份分类!A223</f>
        <v>C97月</v>
      </c>
      <c r="B223" t="str">
        <f>日行情按到期月份分类!B223</f>
        <v>M1907-C-2850</v>
      </c>
      <c r="C223" t="str">
        <f>日行情按到期月份分类!C223</f>
        <v>豆粕期权M1907-C-2850</v>
      </c>
      <c r="D223">
        <f>日行情按到期月份分类!D223</f>
        <v>0</v>
      </c>
      <c r="E223">
        <f>日行情按到期月份分类!E223</f>
        <v>84</v>
      </c>
      <c r="F223">
        <f>日行情按到期月份分类!F223</f>
        <v>0</v>
      </c>
      <c r="G223">
        <f>日行情按到期月份分类!G223</f>
        <v>0</v>
      </c>
      <c r="I223" t="e">
        <f t="shared" si="250"/>
        <v>#N/A</v>
      </c>
      <c r="J223" t="e">
        <f t="shared" si="210"/>
        <v>#N/A</v>
      </c>
      <c r="K223" t="e">
        <f t="shared" si="211"/>
        <v>#N/A</v>
      </c>
      <c r="L223" t="e">
        <f t="shared" si="212"/>
        <v>#N/A</v>
      </c>
      <c r="M223" t="e">
        <f t="shared" si="213"/>
        <v>#N/A</v>
      </c>
      <c r="N223" t="e">
        <f t="shared" si="251"/>
        <v>#N/A</v>
      </c>
      <c r="O223" t="e">
        <f t="shared" si="252"/>
        <v>#N/A</v>
      </c>
      <c r="P223" t="e">
        <f t="shared" si="253"/>
        <v>#N/A</v>
      </c>
      <c r="Q223" t="e">
        <f t="shared" si="254"/>
        <v>#N/A</v>
      </c>
      <c r="R223" t="e">
        <f t="shared" si="255"/>
        <v>#N/A</v>
      </c>
      <c r="S223" t="e">
        <f t="shared" si="214"/>
        <v>#N/A</v>
      </c>
      <c r="T223" t="e">
        <f t="shared" si="215"/>
        <v>#N/A</v>
      </c>
      <c r="U223" t="e">
        <f t="shared" si="256"/>
        <v>#N/A</v>
      </c>
      <c r="V223" t="e">
        <f t="shared" si="257"/>
        <v>#N/A</v>
      </c>
      <c r="W223" t="e">
        <f t="shared" si="258"/>
        <v>#N/A</v>
      </c>
      <c r="X223" t="e">
        <f t="shared" si="259"/>
        <v>#N/A</v>
      </c>
      <c r="Y223" t="e">
        <f t="shared" si="260"/>
        <v>#N/A</v>
      </c>
      <c r="Z223" t="e">
        <f t="shared" si="261"/>
        <v>#N/A</v>
      </c>
      <c r="AA223" t="e">
        <f t="shared" si="262"/>
        <v>#N/A</v>
      </c>
      <c r="AB223" t="e">
        <f t="shared" si="263"/>
        <v>#N/A</v>
      </c>
      <c r="AC223" t="e">
        <f t="shared" si="216"/>
        <v>#N/A</v>
      </c>
      <c r="AD223" t="e">
        <f t="shared" si="217"/>
        <v>#N/A</v>
      </c>
      <c r="AE223" t="e">
        <f t="shared" si="264"/>
        <v>#N/A</v>
      </c>
      <c r="AF223" t="e">
        <f t="shared" si="265"/>
        <v>#N/A</v>
      </c>
      <c r="AG223" t="e">
        <f t="shared" si="266"/>
        <v>#N/A</v>
      </c>
      <c r="AH223" t="e">
        <f t="shared" si="267"/>
        <v>#N/A</v>
      </c>
      <c r="AI223" t="e">
        <f t="shared" si="268"/>
        <v>#N/A</v>
      </c>
      <c r="AJ223" t="e">
        <f t="shared" si="269"/>
        <v>#N/A</v>
      </c>
      <c r="AK223" t="e">
        <f t="shared" si="270"/>
        <v>#N/A</v>
      </c>
      <c r="AL223" t="e">
        <f t="shared" si="271"/>
        <v>#N/A</v>
      </c>
      <c r="AM223" t="e">
        <f t="shared" si="218"/>
        <v>#N/A</v>
      </c>
      <c r="AN223" t="e">
        <f t="shared" si="219"/>
        <v>#N/A</v>
      </c>
      <c r="AO223" t="e">
        <f t="shared" si="272"/>
        <v>#N/A</v>
      </c>
      <c r="AP223" t="e">
        <f t="shared" si="273"/>
        <v>#N/A</v>
      </c>
      <c r="AQ223" t="e">
        <f t="shared" si="274"/>
        <v>#N/A</v>
      </c>
      <c r="AR223" t="e">
        <f t="shared" si="275"/>
        <v>#N/A</v>
      </c>
      <c r="AS223" t="e">
        <f t="shared" si="276"/>
        <v>#N/A</v>
      </c>
      <c r="AT223" t="e">
        <f t="shared" si="277"/>
        <v>#N/A</v>
      </c>
      <c r="AU223" t="e">
        <f t="shared" si="278"/>
        <v>#N/A</v>
      </c>
      <c r="AV223" t="e">
        <f t="shared" si="279"/>
        <v>#N/A</v>
      </c>
      <c r="AW223" t="e">
        <f t="shared" si="220"/>
        <v>#N/A</v>
      </c>
      <c r="AX223" t="e">
        <f t="shared" si="221"/>
        <v>#N/A</v>
      </c>
      <c r="AY223" t="e">
        <f t="shared" si="222"/>
        <v>#N/A</v>
      </c>
      <c r="AZ223" t="e">
        <f t="shared" si="223"/>
        <v>#N/A</v>
      </c>
      <c r="BA223" t="e">
        <f t="shared" si="224"/>
        <v>#N/A</v>
      </c>
      <c r="BB223" t="e">
        <f t="shared" si="225"/>
        <v>#N/A</v>
      </c>
      <c r="BC223" t="e">
        <f t="shared" si="226"/>
        <v>#N/A</v>
      </c>
      <c r="BD223" t="e">
        <f t="shared" si="227"/>
        <v>#N/A</v>
      </c>
      <c r="BE223" t="e">
        <f t="shared" si="228"/>
        <v>#N/A</v>
      </c>
      <c r="BF223" t="e">
        <f t="shared" si="229"/>
        <v>#N/A</v>
      </c>
      <c r="BG223" t="str">
        <f t="shared" si="230"/>
        <v>2850</v>
      </c>
      <c r="BH223">
        <f t="shared" si="231"/>
        <v>0</v>
      </c>
      <c r="BI223">
        <f t="shared" si="232"/>
        <v>84</v>
      </c>
      <c r="BJ223">
        <f t="shared" si="233"/>
        <v>0</v>
      </c>
      <c r="BK223">
        <f t="shared" si="234"/>
        <v>0</v>
      </c>
      <c r="BL223" t="e">
        <f t="shared" si="235"/>
        <v>#N/A</v>
      </c>
      <c r="BM223" t="e">
        <f t="shared" si="236"/>
        <v>#N/A</v>
      </c>
      <c r="BN223" t="e">
        <f t="shared" si="237"/>
        <v>#N/A</v>
      </c>
      <c r="BO223" t="e">
        <f t="shared" si="238"/>
        <v>#N/A</v>
      </c>
      <c r="BP223" t="e">
        <f t="shared" si="239"/>
        <v>#N/A</v>
      </c>
      <c r="BQ223" t="str">
        <f t="shared" si="240"/>
        <v>2850</v>
      </c>
      <c r="BR223">
        <f t="shared" si="241"/>
        <v>0</v>
      </c>
      <c r="BS223">
        <f t="shared" si="242"/>
        <v>84</v>
      </c>
      <c r="BT223">
        <f t="shared" si="243"/>
        <v>0</v>
      </c>
      <c r="BU223">
        <f t="shared" si="244"/>
        <v>0</v>
      </c>
      <c r="BV223" t="e">
        <f t="shared" si="245"/>
        <v>#N/A</v>
      </c>
      <c r="BW223" t="e">
        <f t="shared" si="246"/>
        <v>#N/A</v>
      </c>
      <c r="BX223" t="e">
        <f t="shared" si="247"/>
        <v>#N/A</v>
      </c>
      <c r="BY223" t="e">
        <f t="shared" si="248"/>
        <v>#N/A</v>
      </c>
      <c r="BZ223" t="e">
        <f t="shared" si="249"/>
        <v>#N/A</v>
      </c>
    </row>
    <row r="224" spans="1:78" x14ac:dyDescent="0.3">
      <c r="A224" t="str">
        <f>日行情按到期月份分类!A224</f>
        <v>C97月</v>
      </c>
      <c r="B224" t="str">
        <f>日行情按到期月份分类!B224</f>
        <v>M1907-C-2900</v>
      </c>
      <c r="C224" t="str">
        <f>日行情按到期月份分类!C224</f>
        <v>豆粕期权M1907-C-2900</v>
      </c>
      <c r="D224">
        <f>日行情按到期月份分类!D224</f>
        <v>0</v>
      </c>
      <c r="E224">
        <f>日行情按到期月份分类!E224</f>
        <v>56</v>
      </c>
      <c r="F224">
        <f>日行情按到期月份分类!F224</f>
        <v>0</v>
      </c>
      <c r="G224">
        <f>日行情按到期月份分类!G224</f>
        <v>0</v>
      </c>
      <c r="I224" t="e">
        <f t="shared" si="250"/>
        <v>#N/A</v>
      </c>
      <c r="J224" t="e">
        <f t="shared" si="210"/>
        <v>#N/A</v>
      </c>
      <c r="K224" t="e">
        <f t="shared" si="211"/>
        <v>#N/A</v>
      </c>
      <c r="L224" t="e">
        <f t="shared" si="212"/>
        <v>#N/A</v>
      </c>
      <c r="M224" t="e">
        <f t="shared" si="213"/>
        <v>#N/A</v>
      </c>
      <c r="N224" t="e">
        <f t="shared" si="251"/>
        <v>#N/A</v>
      </c>
      <c r="O224" t="e">
        <f t="shared" si="252"/>
        <v>#N/A</v>
      </c>
      <c r="P224" t="e">
        <f t="shared" si="253"/>
        <v>#N/A</v>
      </c>
      <c r="Q224" t="e">
        <f t="shared" si="254"/>
        <v>#N/A</v>
      </c>
      <c r="R224" t="e">
        <f t="shared" si="255"/>
        <v>#N/A</v>
      </c>
      <c r="S224" t="e">
        <f t="shared" si="214"/>
        <v>#N/A</v>
      </c>
      <c r="T224" t="e">
        <f t="shared" si="215"/>
        <v>#N/A</v>
      </c>
      <c r="U224" t="e">
        <f t="shared" si="256"/>
        <v>#N/A</v>
      </c>
      <c r="V224" t="e">
        <f t="shared" si="257"/>
        <v>#N/A</v>
      </c>
      <c r="W224" t="e">
        <f t="shared" si="258"/>
        <v>#N/A</v>
      </c>
      <c r="X224" t="e">
        <f t="shared" si="259"/>
        <v>#N/A</v>
      </c>
      <c r="Y224" t="e">
        <f t="shared" si="260"/>
        <v>#N/A</v>
      </c>
      <c r="Z224" t="e">
        <f t="shared" si="261"/>
        <v>#N/A</v>
      </c>
      <c r="AA224" t="e">
        <f t="shared" si="262"/>
        <v>#N/A</v>
      </c>
      <c r="AB224" t="e">
        <f t="shared" si="263"/>
        <v>#N/A</v>
      </c>
      <c r="AC224" t="e">
        <f t="shared" si="216"/>
        <v>#N/A</v>
      </c>
      <c r="AD224" t="e">
        <f t="shared" si="217"/>
        <v>#N/A</v>
      </c>
      <c r="AE224" t="e">
        <f t="shared" si="264"/>
        <v>#N/A</v>
      </c>
      <c r="AF224" t="e">
        <f t="shared" si="265"/>
        <v>#N/A</v>
      </c>
      <c r="AG224" t="e">
        <f t="shared" si="266"/>
        <v>#N/A</v>
      </c>
      <c r="AH224" t="e">
        <f t="shared" si="267"/>
        <v>#N/A</v>
      </c>
      <c r="AI224" t="e">
        <f t="shared" si="268"/>
        <v>#N/A</v>
      </c>
      <c r="AJ224" t="e">
        <f t="shared" si="269"/>
        <v>#N/A</v>
      </c>
      <c r="AK224" t="e">
        <f t="shared" si="270"/>
        <v>#N/A</v>
      </c>
      <c r="AL224" t="e">
        <f t="shared" si="271"/>
        <v>#N/A</v>
      </c>
      <c r="AM224" t="e">
        <f t="shared" si="218"/>
        <v>#N/A</v>
      </c>
      <c r="AN224" t="e">
        <f t="shared" si="219"/>
        <v>#N/A</v>
      </c>
      <c r="AO224" t="e">
        <f t="shared" si="272"/>
        <v>#N/A</v>
      </c>
      <c r="AP224" t="e">
        <f t="shared" si="273"/>
        <v>#N/A</v>
      </c>
      <c r="AQ224" t="e">
        <f t="shared" si="274"/>
        <v>#N/A</v>
      </c>
      <c r="AR224" t="e">
        <f t="shared" si="275"/>
        <v>#N/A</v>
      </c>
      <c r="AS224" t="e">
        <f t="shared" si="276"/>
        <v>#N/A</v>
      </c>
      <c r="AT224" t="e">
        <f t="shared" si="277"/>
        <v>#N/A</v>
      </c>
      <c r="AU224" t="e">
        <f t="shared" si="278"/>
        <v>#N/A</v>
      </c>
      <c r="AV224" t="e">
        <f t="shared" si="279"/>
        <v>#N/A</v>
      </c>
      <c r="AW224" t="e">
        <f t="shared" si="220"/>
        <v>#N/A</v>
      </c>
      <c r="AX224" t="e">
        <f t="shared" si="221"/>
        <v>#N/A</v>
      </c>
      <c r="AY224" t="e">
        <f t="shared" si="222"/>
        <v>#N/A</v>
      </c>
      <c r="AZ224" t="e">
        <f t="shared" si="223"/>
        <v>#N/A</v>
      </c>
      <c r="BA224" t="e">
        <f t="shared" si="224"/>
        <v>#N/A</v>
      </c>
      <c r="BB224" t="e">
        <f t="shared" si="225"/>
        <v>#N/A</v>
      </c>
      <c r="BC224" t="e">
        <f t="shared" si="226"/>
        <v>#N/A</v>
      </c>
      <c r="BD224" t="e">
        <f t="shared" si="227"/>
        <v>#N/A</v>
      </c>
      <c r="BE224" t="e">
        <f t="shared" si="228"/>
        <v>#N/A</v>
      </c>
      <c r="BF224" t="e">
        <f t="shared" si="229"/>
        <v>#N/A</v>
      </c>
      <c r="BG224" t="str">
        <f t="shared" si="230"/>
        <v>2900</v>
      </c>
      <c r="BH224">
        <f t="shared" si="231"/>
        <v>0</v>
      </c>
      <c r="BI224">
        <f t="shared" si="232"/>
        <v>56</v>
      </c>
      <c r="BJ224">
        <f t="shared" si="233"/>
        <v>0</v>
      </c>
      <c r="BK224">
        <f t="shared" si="234"/>
        <v>0</v>
      </c>
      <c r="BL224" t="e">
        <f t="shared" si="235"/>
        <v>#N/A</v>
      </c>
      <c r="BM224" t="e">
        <f t="shared" si="236"/>
        <v>#N/A</v>
      </c>
      <c r="BN224" t="e">
        <f t="shared" si="237"/>
        <v>#N/A</v>
      </c>
      <c r="BO224" t="e">
        <f t="shared" si="238"/>
        <v>#N/A</v>
      </c>
      <c r="BP224" t="e">
        <f t="shared" si="239"/>
        <v>#N/A</v>
      </c>
      <c r="BQ224" t="str">
        <f t="shared" si="240"/>
        <v>2900</v>
      </c>
      <c r="BR224">
        <f t="shared" si="241"/>
        <v>0</v>
      </c>
      <c r="BS224">
        <f t="shared" si="242"/>
        <v>56</v>
      </c>
      <c r="BT224">
        <f t="shared" si="243"/>
        <v>0</v>
      </c>
      <c r="BU224">
        <f t="shared" si="244"/>
        <v>0</v>
      </c>
      <c r="BV224" t="e">
        <f t="shared" si="245"/>
        <v>#N/A</v>
      </c>
      <c r="BW224" t="e">
        <f t="shared" si="246"/>
        <v>#N/A</v>
      </c>
      <c r="BX224" t="e">
        <f t="shared" si="247"/>
        <v>#N/A</v>
      </c>
      <c r="BY224" t="e">
        <f t="shared" si="248"/>
        <v>#N/A</v>
      </c>
      <c r="BZ224" t="e">
        <f t="shared" si="249"/>
        <v>#N/A</v>
      </c>
    </row>
    <row r="225" spans="1:78" x14ac:dyDescent="0.3">
      <c r="A225" t="str">
        <f>日行情按到期月份分类!A225</f>
        <v>C97月</v>
      </c>
      <c r="B225" t="str">
        <f>日行情按到期月份分类!B225</f>
        <v>M1907-C-2950</v>
      </c>
      <c r="C225" t="str">
        <f>日行情按到期月份分类!C225</f>
        <v>豆粕期权M1907-C-2950</v>
      </c>
      <c r="D225">
        <f>日行情按到期月份分类!D225</f>
        <v>0</v>
      </c>
      <c r="E225">
        <f>日行情按到期月份分类!E225</f>
        <v>90</v>
      </c>
      <c r="F225">
        <f>日行情按到期月份分类!F225</f>
        <v>0</v>
      </c>
      <c r="G225">
        <f>日行情按到期月份分类!G225</f>
        <v>0</v>
      </c>
      <c r="I225" t="e">
        <f t="shared" si="250"/>
        <v>#N/A</v>
      </c>
      <c r="J225" t="e">
        <f t="shared" si="210"/>
        <v>#N/A</v>
      </c>
      <c r="K225" t="e">
        <f t="shared" si="211"/>
        <v>#N/A</v>
      </c>
      <c r="L225" t="e">
        <f t="shared" si="212"/>
        <v>#N/A</v>
      </c>
      <c r="M225" t="e">
        <f t="shared" si="213"/>
        <v>#N/A</v>
      </c>
      <c r="N225" t="e">
        <f t="shared" si="251"/>
        <v>#N/A</v>
      </c>
      <c r="O225" t="e">
        <f t="shared" si="252"/>
        <v>#N/A</v>
      </c>
      <c r="P225" t="e">
        <f t="shared" si="253"/>
        <v>#N/A</v>
      </c>
      <c r="Q225" t="e">
        <f t="shared" si="254"/>
        <v>#N/A</v>
      </c>
      <c r="R225" t="e">
        <f t="shared" si="255"/>
        <v>#N/A</v>
      </c>
      <c r="S225" t="e">
        <f t="shared" si="214"/>
        <v>#N/A</v>
      </c>
      <c r="T225" t="e">
        <f t="shared" si="215"/>
        <v>#N/A</v>
      </c>
      <c r="U225" t="e">
        <f t="shared" si="256"/>
        <v>#N/A</v>
      </c>
      <c r="V225" t="e">
        <f t="shared" si="257"/>
        <v>#N/A</v>
      </c>
      <c r="W225" t="e">
        <f t="shared" si="258"/>
        <v>#N/A</v>
      </c>
      <c r="X225" t="e">
        <f t="shared" si="259"/>
        <v>#N/A</v>
      </c>
      <c r="Y225" t="e">
        <f t="shared" si="260"/>
        <v>#N/A</v>
      </c>
      <c r="Z225" t="e">
        <f t="shared" si="261"/>
        <v>#N/A</v>
      </c>
      <c r="AA225" t="e">
        <f t="shared" si="262"/>
        <v>#N/A</v>
      </c>
      <c r="AB225" t="e">
        <f t="shared" si="263"/>
        <v>#N/A</v>
      </c>
      <c r="AC225" t="e">
        <f t="shared" si="216"/>
        <v>#N/A</v>
      </c>
      <c r="AD225" t="e">
        <f t="shared" si="217"/>
        <v>#N/A</v>
      </c>
      <c r="AE225" t="e">
        <f t="shared" si="264"/>
        <v>#N/A</v>
      </c>
      <c r="AF225" t="e">
        <f t="shared" si="265"/>
        <v>#N/A</v>
      </c>
      <c r="AG225" t="e">
        <f t="shared" si="266"/>
        <v>#N/A</v>
      </c>
      <c r="AH225" t="e">
        <f t="shared" si="267"/>
        <v>#N/A</v>
      </c>
      <c r="AI225" t="e">
        <f t="shared" si="268"/>
        <v>#N/A</v>
      </c>
      <c r="AJ225" t="e">
        <f t="shared" si="269"/>
        <v>#N/A</v>
      </c>
      <c r="AK225" t="e">
        <f t="shared" si="270"/>
        <v>#N/A</v>
      </c>
      <c r="AL225" t="e">
        <f t="shared" si="271"/>
        <v>#N/A</v>
      </c>
      <c r="AM225" t="e">
        <f t="shared" si="218"/>
        <v>#N/A</v>
      </c>
      <c r="AN225" t="e">
        <f t="shared" si="219"/>
        <v>#N/A</v>
      </c>
      <c r="AO225" t="e">
        <f t="shared" si="272"/>
        <v>#N/A</v>
      </c>
      <c r="AP225" t="e">
        <f t="shared" si="273"/>
        <v>#N/A</v>
      </c>
      <c r="AQ225" t="e">
        <f t="shared" si="274"/>
        <v>#N/A</v>
      </c>
      <c r="AR225" t="e">
        <f t="shared" si="275"/>
        <v>#N/A</v>
      </c>
      <c r="AS225" t="e">
        <f t="shared" si="276"/>
        <v>#N/A</v>
      </c>
      <c r="AT225" t="e">
        <f t="shared" si="277"/>
        <v>#N/A</v>
      </c>
      <c r="AU225" t="e">
        <f t="shared" si="278"/>
        <v>#N/A</v>
      </c>
      <c r="AV225" t="e">
        <f t="shared" si="279"/>
        <v>#N/A</v>
      </c>
      <c r="AW225" t="e">
        <f t="shared" si="220"/>
        <v>#N/A</v>
      </c>
      <c r="AX225" t="e">
        <f t="shared" si="221"/>
        <v>#N/A</v>
      </c>
      <c r="AY225" t="e">
        <f t="shared" si="222"/>
        <v>#N/A</v>
      </c>
      <c r="AZ225" t="e">
        <f t="shared" si="223"/>
        <v>#N/A</v>
      </c>
      <c r="BA225" t="e">
        <f t="shared" si="224"/>
        <v>#N/A</v>
      </c>
      <c r="BB225" t="e">
        <f t="shared" si="225"/>
        <v>#N/A</v>
      </c>
      <c r="BC225" t="e">
        <f t="shared" si="226"/>
        <v>#N/A</v>
      </c>
      <c r="BD225" t="e">
        <f t="shared" si="227"/>
        <v>#N/A</v>
      </c>
      <c r="BE225" t="e">
        <f t="shared" si="228"/>
        <v>#N/A</v>
      </c>
      <c r="BF225" t="e">
        <f t="shared" si="229"/>
        <v>#N/A</v>
      </c>
      <c r="BG225" t="str">
        <f t="shared" si="230"/>
        <v>2950</v>
      </c>
      <c r="BH225">
        <f t="shared" si="231"/>
        <v>0</v>
      </c>
      <c r="BI225">
        <f t="shared" si="232"/>
        <v>90</v>
      </c>
      <c r="BJ225">
        <f t="shared" si="233"/>
        <v>0</v>
      </c>
      <c r="BK225">
        <f t="shared" si="234"/>
        <v>0</v>
      </c>
      <c r="BL225" t="e">
        <f t="shared" si="235"/>
        <v>#N/A</v>
      </c>
      <c r="BM225" t="e">
        <f t="shared" si="236"/>
        <v>#N/A</v>
      </c>
      <c r="BN225" t="e">
        <f t="shared" si="237"/>
        <v>#N/A</v>
      </c>
      <c r="BO225" t="e">
        <f t="shared" si="238"/>
        <v>#N/A</v>
      </c>
      <c r="BP225" t="e">
        <f t="shared" si="239"/>
        <v>#N/A</v>
      </c>
      <c r="BQ225" t="str">
        <f t="shared" si="240"/>
        <v>2950</v>
      </c>
      <c r="BR225">
        <f t="shared" si="241"/>
        <v>0</v>
      </c>
      <c r="BS225">
        <f t="shared" si="242"/>
        <v>90</v>
      </c>
      <c r="BT225">
        <f t="shared" si="243"/>
        <v>0</v>
      </c>
      <c r="BU225">
        <f t="shared" si="244"/>
        <v>0</v>
      </c>
      <c r="BV225" t="e">
        <f t="shared" si="245"/>
        <v>#N/A</v>
      </c>
      <c r="BW225" t="e">
        <f t="shared" si="246"/>
        <v>#N/A</v>
      </c>
      <c r="BX225" t="e">
        <f t="shared" si="247"/>
        <v>#N/A</v>
      </c>
      <c r="BY225" t="e">
        <f t="shared" si="248"/>
        <v>#N/A</v>
      </c>
      <c r="BZ225" t="e">
        <f t="shared" si="249"/>
        <v>#N/A</v>
      </c>
    </row>
    <row r="226" spans="1:78" x14ac:dyDescent="0.3">
      <c r="A226" t="str">
        <f>日行情按到期月份分类!A226</f>
        <v>C97月</v>
      </c>
      <c r="B226" t="str">
        <f>日行情按到期月份分类!B226</f>
        <v>M1907-C-3000</v>
      </c>
      <c r="C226" t="str">
        <f>日行情按到期月份分类!C226</f>
        <v>豆粕期权M1907-C-3000</v>
      </c>
      <c r="D226">
        <f>日行情按到期月份分类!D226</f>
        <v>0</v>
      </c>
      <c r="E226">
        <f>日行情按到期月份分类!E226</f>
        <v>42</v>
      </c>
      <c r="F226">
        <f>日行情按到期月份分类!F226</f>
        <v>0</v>
      </c>
      <c r="G226">
        <f>日行情按到期月份分类!G226</f>
        <v>0</v>
      </c>
      <c r="I226" t="e">
        <f t="shared" si="250"/>
        <v>#N/A</v>
      </c>
      <c r="J226" t="e">
        <f t="shared" si="210"/>
        <v>#N/A</v>
      </c>
      <c r="K226" t="e">
        <f t="shared" si="211"/>
        <v>#N/A</v>
      </c>
      <c r="L226" t="e">
        <f t="shared" si="212"/>
        <v>#N/A</v>
      </c>
      <c r="M226" t="e">
        <f t="shared" si="213"/>
        <v>#N/A</v>
      </c>
      <c r="N226" t="e">
        <f t="shared" si="251"/>
        <v>#N/A</v>
      </c>
      <c r="O226" t="e">
        <f t="shared" si="252"/>
        <v>#N/A</v>
      </c>
      <c r="P226" t="e">
        <f t="shared" si="253"/>
        <v>#N/A</v>
      </c>
      <c r="Q226" t="e">
        <f t="shared" si="254"/>
        <v>#N/A</v>
      </c>
      <c r="R226" t="e">
        <f t="shared" si="255"/>
        <v>#N/A</v>
      </c>
      <c r="S226" t="e">
        <f t="shared" si="214"/>
        <v>#N/A</v>
      </c>
      <c r="T226" t="e">
        <f t="shared" si="215"/>
        <v>#N/A</v>
      </c>
      <c r="U226" t="e">
        <f t="shared" si="256"/>
        <v>#N/A</v>
      </c>
      <c r="V226" t="e">
        <f t="shared" si="257"/>
        <v>#N/A</v>
      </c>
      <c r="W226" t="e">
        <f t="shared" si="258"/>
        <v>#N/A</v>
      </c>
      <c r="X226" t="e">
        <f t="shared" si="259"/>
        <v>#N/A</v>
      </c>
      <c r="Y226" t="e">
        <f t="shared" si="260"/>
        <v>#N/A</v>
      </c>
      <c r="Z226" t="e">
        <f t="shared" si="261"/>
        <v>#N/A</v>
      </c>
      <c r="AA226" t="e">
        <f t="shared" si="262"/>
        <v>#N/A</v>
      </c>
      <c r="AB226" t="e">
        <f t="shared" si="263"/>
        <v>#N/A</v>
      </c>
      <c r="AC226" t="e">
        <f t="shared" si="216"/>
        <v>#N/A</v>
      </c>
      <c r="AD226" t="e">
        <f t="shared" si="217"/>
        <v>#N/A</v>
      </c>
      <c r="AE226" t="e">
        <f t="shared" si="264"/>
        <v>#N/A</v>
      </c>
      <c r="AF226" t="e">
        <f t="shared" si="265"/>
        <v>#N/A</v>
      </c>
      <c r="AG226" t="e">
        <f t="shared" si="266"/>
        <v>#N/A</v>
      </c>
      <c r="AH226" t="e">
        <f t="shared" si="267"/>
        <v>#N/A</v>
      </c>
      <c r="AI226" t="e">
        <f t="shared" si="268"/>
        <v>#N/A</v>
      </c>
      <c r="AJ226" t="e">
        <f t="shared" si="269"/>
        <v>#N/A</v>
      </c>
      <c r="AK226" t="e">
        <f t="shared" si="270"/>
        <v>#N/A</v>
      </c>
      <c r="AL226" t="e">
        <f t="shared" si="271"/>
        <v>#N/A</v>
      </c>
      <c r="AM226" t="e">
        <f t="shared" si="218"/>
        <v>#N/A</v>
      </c>
      <c r="AN226" t="e">
        <f t="shared" si="219"/>
        <v>#N/A</v>
      </c>
      <c r="AO226" t="e">
        <f t="shared" si="272"/>
        <v>#N/A</v>
      </c>
      <c r="AP226" t="e">
        <f t="shared" si="273"/>
        <v>#N/A</v>
      </c>
      <c r="AQ226" t="e">
        <f t="shared" si="274"/>
        <v>#N/A</v>
      </c>
      <c r="AR226" t="e">
        <f t="shared" si="275"/>
        <v>#N/A</v>
      </c>
      <c r="AS226" t="e">
        <f t="shared" si="276"/>
        <v>#N/A</v>
      </c>
      <c r="AT226" t="e">
        <f t="shared" si="277"/>
        <v>#N/A</v>
      </c>
      <c r="AU226" t="e">
        <f t="shared" si="278"/>
        <v>#N/A</v>
      </c>
      <c r="AV226" t="e">
        <f t="shared" si="279"/>
        <v>#N/A</v>
      </c>
      <c r="AW226" t="e">
        <f t="shared" si="220"/>
        <v>#N/A</v>
      </c>
      <c r="AX226" t="e">
        <f t="shared" si="221"/>
        <v>#N/A</v>
      </c>
      <c r="AY226" t="e">
        <f t="shared" si="222"/>
        <v>#N/A</v>
      </c>
      <c r="AZ226" t="e">
        <f t="shared" si="223"/>
        <v>#N/A</v>
      </c>
      <c r="BA226" t="e">
        <f t="shared" si="224"/>
        <v>#N/A</v>
      </c>
      <c r="BB226" t="e">
        <f t="shared" si="225"/>
        <v>#N/A</v>
      </c>
      <c r="BC226" t="e">
        <f t="shared" si="226"/>
        <v>#N/A</v>
      </c>
      <c r="BD226" t="e">
        <f t="shared" si="227"/>
        <v>#N/A</v>
      </c>
      <c r="BE226" t="e">
        <f t="shared" si="228"/>
        <v>#N/A</v>
      </c>
      <c r="BF226" t="e">
        <f t="shared" si="229"/>
        <v>#N/A</v>
      </c>
      <c r="BG226" t="str">
        <f t="shared" si="230"/>
        <v>3000</v>
      </c>
      <c r="BH226">
        <f t="shared" si="231"/>
        <v>0</v>
      </c>
      <c r="BI226">
        <f t="shared" si="232"/>
        <v>42</v>
      </c>
      <c r="BJ226">
        <f t="shared" si="233"/>
        <v>0</v>
      </c>
      <c r="BK226">
        <f t="shared" si="234"/>
        <v>0</v>
      </c>
      <c r="BL226" t="e">
        <f t="shared" si="235"/>
        <v>#N/A</v>
      </c>
      <c r="BM226" t="e">
        <f t="shared" si="236"/>
        <v>#N/A</v>
      </c>
      <c r="BN226" t="e">
        <f t="shared" si="237"/>
        <v>#N/A</v>
      </c>
      <c r="BO226" t="e">
        <f t="shared" si="238"/>
        <v>#N/A</v>
      </c>
      <c r="BP226" t="e">
        <f t="shared" si="239"/>
        <v>#N/A</v>
      </c>
      <c r="BQ226" t="str">
        <f t="shared" si="240"/>
        <v>3000</v>
      </c>
      <c r="BR226">
        <f t="shared" si="241"/>
        <v>0</v>
      </c>
      <c r="BS226">
        <f t="shared" si="242"/>
        <v>42</v>
      </c>
      <c r="BT226">
        <f t="shared" si="243"/>
        <v>0</v>
      </c>
      <c r="BU226">
        <f t="shared" si="244"/>
        <v>0</v>
      </c>
      <c r="BV226" t="e">
        <f t="shared" si="245"/>
        <v>#N/A</v>
      </c>
      <c r="BW226" t="e">
        <f t="shared" si="246"/>
        <v>#N/A</v>
      </c>
      <c r="BX226" t="e">
        <f t="shared" si="247"/>
        <v>#N/A</v>
      </c>
      <c r="BY226" t="e">
        <f t="shared" si="248"/>
        <v>#N/A</v>
      </c>
      <c r="BZ226" t="e">
        <f t="shared" si="249"/>
        <v>#N/A</v>
      </c>
    </row>
    <row r="227" spans="1:78" x14ac:dyDescent="0.3">
      <c r="A227" t="str">
        <f>日行情按到期月份分类!A227</f>
        <v>C97月</v>
      </c>
      <c r="B227" t="str">
        <f>日行情按到期月份分类!B227</f>
        <v>M1907-C-3050</v>
      </c>
      <c r="C227" t="str">
        <f>日行情按到期月份分类!C227</f>
        <v>豆粕期权M1907-C-3050</v>
      </c>
      <c r="D227">
        <f>日行情按到期月份分类!D227</f>
        <v>0</v>
      </c>
      <c r="E227">
        <f>日行情按到期月份分类!E227</f>
        <v>78</v>
      </c>
      <c r="F227">
        <f>日行情按到期月份分类!F227</f>
        <v>0</v>
      </c>
      <c r="G227">
        <f>日行情按到期月份分类!G227</f>
        <v>0</v>
      </c>
      <c r="I227" t="e">
        <f t="shared" si="250"/>
        <v>#N/A</v>
      </c>
      <c r="J227" t="e">
        <f t="shared" si="210"/>
        <v>#N/A</v>
      </c>
      <c r="K227" t="e">
        <f t="shared" si="211"/>
        <v>#N/A</v>
      </c>
      <c r="L227" t="e">
        <f t="shared" si="212"/>
        <v>#N/A</v>
      </c>
      <c r="M227" t="e">
        <f t="shared" si="213"/>
        <v>#N/A</v>
      </c>
      <c r="N227" t="e">
        <f t="shared" si="251"/>
        <v>#N/A</v>
      </c>
      <c r="O227" t="e">
        <f t="shared" si="252"/>
        <v>#N/A</v>
      </c>
      <c r="P227" t="e">
        <f t="shared" si="253"/>
        <v>#N/A</v>
      </c>
      <c r="Q227" t="e">
        <f t="shared" si="254"/>
        <v>#N/A</v>
      </c>
      <c r="R227" t="e">
        <f t="shared" si="255"/>
        <v>#N/A</v>
      </c>
      <c r="S227" t="e">
        <f t="shared" si="214"/>
        <v>#N/A</v>
      </c>
      <c r="T227" t="e">
        <f t="shared" si="215"/>
        <v>#N/A</v>
      </c>
      <c r="U227" t="e">
        <f t="shared" si="256"/>
        <v>#N/A</v>
      </c>
      <c r="V227" t="e">
        <f t="shared" si="257"/>
        <v>#N/A</v>
      </c>
      <c r="W227" t="e">
        <f t="shared" si="258"/>
        <v>#N/A</v>
      </c>
      <c r="X227" t="e">
        <f t="shared" si="259"/>
        <v>#N/A</v>
      </c>
      <c r="Y227" t="e">
        <f t="shared" si="260"/>
        <v>#N/A</v>
      </c>
      <c r="Z227" t="e">
        <f t="shared" si="261"/>
        <v>#N/A</v>
      </c>
      <c r="AA227" t="e">
        <f t="shared" si="262"/>
        <v>#N/A</v>
      </c>
      <c r="AB227" t="e">
        <f t="shared" si="263"/>
        <v>#N/A</v>
      </c>
      <c r="AC227" t="e">
        <f t="shared" si="216"/>
        <v>#N/A</v>
      </c>
      <c r="AD227" t="e">
        <f t="shared" si="217"/>
        <v>#N/A</v>
      </c>
      <c r="AE227" t="e">
        <f t="shared" si="264"/>
        <v>#N/A</v>
      </c>
      <c r="AF227" t="e">
        <f t="shared" si="265"/>
        <v>#N/A</v>
      </c>
      <c r="AG227" t="e">
        <f t="shared" si="266"/>
        <v>#N/A</v>
      </c>
      <c r="AH227" t="e">
        <f t="shared" si="267"/>
        <v>#N/A</v>
      </c>
      <c r="AI227" t="e">
        <f t="shared" si="268"/>
        <v>#N/A</v>
      </c>
      <c r="AJ227" t="e">
        <f t="shared" si="269"/>
        <v>#N/A</v>
      </c>
      <c r="AK227" t="e">
        <f t="shared" si="270"/>
        <v>#N/A</v>
      </c>
      <c r="AL227" t="e">
        <f t="shared" si="271"/>
        <v>#N/A</v>
      </c>
      <c r="AM227" t="e">
        <f t="shared" si="218"/>
        <v>#N/A</v>
      </c>
      <c r="AN227" t="e">
        <f t="shared" si="219"/>
        <v>#N/A</v>
      </c>
      <c r="AO227" t="e">
        <f t="shared" si="272"/>
        <v>#N/A</v>
      </c>
      <c r="AP227" t="e">
        <f t="shared" si="273"/>
        <v>#N/A</v>
      </c>
      <c r="AQ227" t="e">
        <f t="shared" si="274"/>
        <v>#N/A</v>
      </c>
      <c r="AR227" t="e">
        <f t="shared" si="275"/>
        <v>#N/A</v>
      </c>
      <c r="AS227" t="e">
        <f t="shared" si="276"/>
        <v>#N/A</v>
      </c>
      <c r="AT227" t="e">
        <f t="shared" si="277"/>
        <v>#N/A</v>
      </c>
      <c r="AU227" t="e">
        <f t="shared" si="278"/>
        <v>#N/A</v>
      </c>
      <c r="AV227" t="e">
        <f t="shared" si="279"/>
        <v>#N/A</v>
      </c>
      <c r="AW227" t="e">
        <f t="shared" si="220"/>
        <v>#N/A</v>
      </c>
      <c r="AX227" t="e">
        <f t="shared" si="221"/>
        <v>#N/A</v>
      </c>
      <c r="AY227" t="e">
        <f t="shared" si="222"/>
        <v>#N/A</v>
      </c>
      <c r="AZ227" t="e">
        <f t="shared" si="223"/>
        <v>#N/A</v>
      </c>
      <c r="BA227" t="e">
        <f t="shared" si="224"/>
        <v>#N/A</v>
      </c>
      <c r="BB227" t="e">
        <f t="shared" si="225"/>
        <v>#N/A</v>
      </c>
      <c r="BC227" t="e">
        <f t="shared" si="226"/>
        <v>#N/A</v>
      </c>
      <c r="BD227" t="e">
        <f t="shared" si="227"/>
        <v>#N/A</v>
      </c>
      <c r="BE227" t="e">
        <f t="shared" si="228"/>
        <v>#N/A</v>
      </c>
      <c r="BF227" t="e">
        <f t="shared" si="229"/>
        <v>#N/A</v>
      </c>
      <c r="BG227" t="str">
        <f t="shared" si="230"/>
        <v>3050</v>
      </c>
      <c r="BH227">
        <f t="shared" si="231"/>
        <v>0</v>
      </c>
      <c r="BI227">
        <f t="shared" si="232"/>
        <v>78</v>
      </c>
      <c r="BJ227">
        <f t="shared" si="233"/>
        <v>0</v>
      </c>
      <c r="BK227">
        <f t="shared" si="234"/>
        <v>0</v>
      </c>
      <c r="BL227" t="e">
        <f t="shared" si="235"/>
        <v>#N/A</v>
      </c>
      <c r="BM227" t="e">
        <f t="shared" si="236"/>
        <v>#N/A</v>
      </c>
      <c r="BN227" t="e">
        <f t="shared" si="237"/>
        <v>#N/A</v>
      </c>
      <c r="BO227" t="e">
        <f t="shared" si="238"/>
        <v>#N/A</v>
      </c>
      <c r="BP227" t="e">
        <f t="shared" si="239"/>
        <v>#N/A</v>
      </c>
      <c r="BQ227" t="str">
        <f t="shared" si="240"/>
        <v>3050</v>
      </c>
      <c r="BR227">
        <f t="shared" si="241"/>
        <v>0</v>
      </c>
      <c r="BS227">
        <f t="shared" si="242"/>
        <v>78</v>
      </c>
      <c r="BT227">
        <f t="shared" si="243"/>
        <v>0</v>
      </c>
      <c r="BU227">
        <f t="shared" si="244"/>
        <v>0</v>
      </c>
      <c r="BV227" t="e">
        <f t="shared" si="245"/>
        <v>#N/A</v>
      </c>
      <c r="BW227" t="e">
        <f t="shared" si="246"/>
        <v>#N/A</v>
      </c>
      <c r="BX227" t="e">
        <f t="shared" si="247"/>
        <v>#N/A</v>
      </c>
      <c r="BY227" t="e">
        <f t="shared" si="248"/>
        <v>#N/A</v>
      </c>
      <c r="BZ227" t="e">
        <f t="shared" si="249"/>
        <v>#N/A</v>
      </c>
    </row>
    <row r="228" spans="1:78" x14ac:dyDescent="0.3">
      <c r="A228" t="str">
        <f>日行情按到期月份分类!A228</f>
        <v>C97月</v>
      </c>
      <c r="B228" t="str">
        <f>日行情按到期月份分类!B228</f>
        <v>M1907-C-3100</v>
      </c>
      <c r="C228" t="str">
        <f>日行情按到期月份分类!C228</f>
        <v>豆粕期权M1907-C-3100</v>
      </c>
      <c r="D228">
        <f>日行情按到期月份分类!D228</f>
        <v>0</v>
      </c>
      <c r="E228">
        <f>日行情按到期月份分类!E228</f>
        <v>60</v>
      </c>
      <c r="F228">
        <f>日行情按到期月份分类!F228</f>
        <v>0</v>
      </c>
      <c r="G228">
        <f>日行情按到期月份分类!G228</f>
        <v>0</v>
      </c>
      <c r="I228" t="e">
        <f t="shared" si="250"/>
        <v>#N/A</v>
      </c>
      <c r="J228" t="e">
        <f t="shared" si="210"/>
        <v>#N/A</v>
      </c>
      <c r="K228" t="e">
        <f t="shared" si="211"/>
        <v>#N/A</v>
      </c>
      <c r="L228" t="e">
        <f t="shared" si="212"/>
        <v>#N/A</v>
      </c>
      <c r="M228" t="e">
        <f t="shared" si="213"/>
        <v>#N/A</v>
      </c>
      <c r="N228" t="e">
        <f t="shared" si="251"/>
        <v>#N/A</v>
      </c>
      <c r="O228" t="e">
        <f t="shared" si="252"/>
        <v>#N/A</v>
      </c>
      <c r="P228" t="e">
        <f t="shared" si="253"/>
        <v>#N/A</v>
      </c>
      <c r="Q228" t="e">
        <f t="shared" si="254"/>
        <v>#N/A</v>
      </c>
      <c r="R228" t="e">
        <f t="shared" si="255"/>
        <v>#N/A</v>
      </c>
      <c r="S228" t="e">
        <f t="shared" si="214"/>
        <v>#N/A</v>
      </c>
      <c r="T228" t="e">
        <f t="shared" si="215"/>
        <v>#N/A</v>
      </c>
      <c r="U228" t="e">
        <f t="shared" si="256"/>
        <v>#N/A</v>
      </c>
      <c r="V228" t="e">
        <f t="shared" si="257"/>
        <v>#N/A</v>
      </c>
      <c r="W228" t="e">
        <f t="shared" si="258"/>
        <v>#N/A</v>
      </c>
      <c r="X228" t="e">
        <f t="shared" si="259"/>
        <v>#N/A</v>
      </c>
      <c r="Y228" t="e">
        <f t="shared" si="260"/>
        <v>#N/A</v>
      </c>
      <c r="Z228" t="e">
        <f t="shared" si="261"/>
        <v>#N/A</v>
      </c>
      <c r="AA228" t="e">
        <f t="shared" si="262"/>
        <v>#N/A</v>
      </c>
      <c r="AB228" t="e">
        <f t="shared" si="263"/>
        <v>#N/A</v>
      </c>
      <c r="AC228" t="e">
        <f t="shared" si="216"/>
        <v>#N/A</v>
      </c>
      <c r="AD228" t="e">
        <f t="shared" si="217"/>
        <v>#N/A</v>
      </c>
      <c r="AE228" t="e">
        <f t="shared" si="264"/>
        <v>#N/A</v>
      </c>
      <c r="AF228" t="e">
        <f t="shared" si="265"/>
        <v>#N/A</v>
      </c>
      <c r="AG228" t="e">
        <f t="shared" si="266"/>
        <v>#N/A</v>
      </c>
      <c r="AH228" t="e">
        <f t="shared" si="267"/>
        <v>#N/A</v>
      </c>
      <c r="AI228" t="e">
        <f t="shared" si="268"/>
        <v>#N/A</v>
      </c>
      <c r="AJ228" t="e">
        <f t="shared" si="269"/>
        <v>#N/A</v>
      </c>
      <c r="AK228" t="e">
        <f t="shared" si="270"/>
        <v>#N/A</v>
      </c>
      <c r="AL228" t="e">
        <f t="shared" si="271"/>
        <v>#N/A</v>
      </c>
      <c r="AM228" t="e">
        <f t="shared" si="218"/>
        <v>#N/A</v>
      </c>
      <c r="AN228" t="e">
        <f t="shared" si="219"/>
        <v>#N/A</v>
      </c>
      <c r="AO228" t="e">
        <f t="shared" si="272"/>
        <v>#N/A</v>
      </c>
      <c r="AP228" t="e">
        <f t="shared" si="273"/>
        <v>#N/A</v>
      </c>
      <c r="AQ228" t="e">
        <f t="shared" si="274"/>
        <v>#N/A</v>
      </c>
      <c r="AR228" t="e">
        <f t="shared" si="275"/>
        <v>#N/A</v>
      </c>
      <c r="AS228" t="e">
        <f t="shared" si="276"/>
        <v>#N/A</v>
      </c>
      <c r="AT228" t="e">
        <f t="shared" si="277"/>
        <v>#N/A</v>
      </c>
      <c r="AU228" t="e">
        <f t="shared" si="278"/>
        <v>#N/A</v>
      </c>
      <c r="AV228" t="e">
        <f t="shared" si="279"/>
        <v>#N/A</v>
      </c>
      <c r="AW228" t="e">
        <f t="shared" si="220"/>
        <v>#N/A</v>
      </c>
      <c r="AX228" t="e">
        <f t="shared" si="221"/>
        <v>#N/A</v>
      </c>
      <c r="AY228" t="e">
        <f t="shared" si="222"/>
        <v>#N/A</v>
      </c>
      <c r="AZ228" t="e">
        <f t="shared" si="223"/>
        <v>#N/A</v>
      </c>
      <c r="BA228" t="e">
        <f t="shared" si="224"/>
        <v>#N/A</v>
      </c>
      <c r="BB228" t="e">
        <f t="shared" si="225"/>
        <v>#N/A</v>
      </c>
      <c r="BC228" t="e">
        <f t="shared" si="226"/>
        <v>#N/A</v>
      </c>
      <c r="BD228" t="e">
        <f t="shared" si="227"/>
        <v>#N/A</v>
      </c>
      <c r="BE228" t="e">
        <f t="shared" si="228"/>
        <v>#N/A</v>
      </c>
      <c r="BF228" t="e">
        <f t="shared" si="229"/>
        <v>#N/A</v>
      </c>
      <c r="BG228" t="str">
        <f t="shared" si="230"/>
        <v>3100</v>
      </c>
      <c r="BH228">
        <f t="shared" si="231"/>
        <v>0</v>
      </c>
      <c r="BI228">
        <f t="shared" si="232"/>
        <v>60</v>
      </c>
      <c r="BJ228">
        <f t="shared" si="233"/>
        <v>0</v>
      </c>
      <c r="BK228">
        <f t="shared" si="234"/>
        <v>0</v>
      </c>
      <c r="BL228" t="e">
        <f t="shared" si="235"/>
        <v>#N/A</v>
      </c>
      <c r="BM228" t="e">
        <f t="shared" si="236"/>
        <v>#N/A</v>
      </c>
      <c r="BN228" t="e">
        <f t="shared" si="237"/>
        <v>#N/A</v>
      </c>
      <c r="BO228" t="e">
        <f t="shared" si="238"/>
        <v>#N/A</v>
      </c>
      <c r="BP228" t="e">
        <f t="shared" si="239"/>
        <v>#N/A</v>
      </c>
      <c r="BQ228" t="str">
        <f t="shared" si="240"/>
        <v>3100</v>
      </c>
      <c r="BR228">
        <f t="shared" si="241"/>
        <v>0</v>
      </c>
      <c r="BS228">
        <f t="shared" si="242"/>
        <v>60</v>
      </c>
      <c r="BT228">
        <f t="shared" si="243"/>
        <v>0</v>
      </c>
      <c r="BU228">
        <f t="shared" si="244"/>
        <v>0</v>
      </c>
      <c r="BV228" t="e">
        <f t="shared" si="245"/>
        <v>#N/A</v>
      </c>
      <c r="BW228" t="e">
        <f t="shared" si="246"/>
        <v>#N/A</v>
      </c>
      <c r="BX228" t="e">
        <f t="shared" si="247"/>
        <v>#N/A</v>
      </c>
      <c r="BY228" t="e">
        <f t="shared" si="248"/>
        <v>#N/A</v>
      </c>
      <c r="BZ228" t="e">
        <f t="shared" si="249"/>
        <v>#N/A</v>
      </c>
    </row>
    <row r="229" spans="1:78" x14ac:dyDescent="0.3">
      <c r="A229" t="str">
        <f>日行情按到期月份分类!A229</f>
        <v>C97月</v>
      </c>
      <c r="B229" t="str">
        <f>日行情按到期月份分类!B229</f>
        <v>M1907-C-3150</v>
      </c>
      <c r="C229" t="str">
        <f>日行情按到期月份分类!C229</f>
        <v>豆粕期权M1907-C-3150</v>
      </c>
      <c r="D229">
        <f>日行情按到期月份分类!D229</f>
        <v>0</v>
      </c>
      <c r="E229">
        <f>日行情按到期月份分类!E229</f>
        <v>40</v>
      </c>
      <c r="F229">
        <f>日行情按到期月份分类!F229</f>
        <v>0</v>
      </c>
      <c r="G229">
        <f>日行情按到期月份分类!G229</f>
        <v>0</v>
      </c>
      <c r="I229" t="e">
        <f t="shared" si="250"/>
        <v>#N/A</v>
      </c>
      <c r="J229" t="e">
        <f t="shared" si="210"/>
        <v>#N/A</v>
      </c>
      <c r="K229" t="e">
        <f t="shared" si="211"/>
        <v>#N/A</v>
      </c>
      <c r="L229" t="e">
        <f t="shared" si="212"/>
        <v>#N/A</v>
      </c>
      <c r="M229" t="e">
        <f t="shared" si="213"/>
        <v>#N/A</v>
      </c>
      <c r="N229" t="e">
        <f t="shared" si="251"/>
        <v>#N/A</v>
      </c>
      <c r="O229" t="e">
        <f t="shared" si="252"/>
        <v>#N/A</v>
      </c>
      <c r="P229" t="e">
        <f t="shared" si="253"/>
        <v>#N/A</v>
      </c>
      <c r="Q229" t="e">
        <f t="shared" si="254"/>
        <v>#N/A</v>
      </c>
      <c r="R229" t="e">
        <f t="shared" si="255"/>
        <v>#N/A</v>
      </c>
      <c r="S229" t="e">
        <f t="shared" si="214"/>
        <v>#N/A</v>
      </c>
      <c r="T229" t="e">
        <f t="shared" si="215"/>
        <v>#N/A</v>
      </c>
      <c r="U229" t="e">
        <f t="shared" si="256"/>
        <v>#N/A</v>
      </c>
      <c r="V229" t="e">
        <f t="shared" si="257"/>
        <v>#N/A</v>
      </c>
      <c r="W229" t="e">
        <f t="shared" si="258"/>
        <v>#N/A</v>
      </c>
      <c r="X229" t="e">
        <f t="shared" si="259"/>
        <v>#N/A</v>
      </c>
      <c r="Y229" t="e">
        <f t="shared" si="260"/>
        <v>#N/A</v>
      </c>
      <c r="Z229" t="e">
        <f t="shared" si="261"/>
        <v>#N/A</v>
      </c>
      <c r="AA229" t="e">
        <f t="shared" si="262"/>
        <v>#N/A</v>
      </c>
      <c r="AB229" t="e">
        <f t="shared" si="263"/>
        <v>#N/A</v>
      </c>
      <c r="AC229" t="e">
        <f t="shared" si="216"/>
        <v>#N/A</v>
      </c>
      <c r="AD229" t="e">
        <f t="shared" si="217"/>
        <v>#N/A</v>
      </c>
      <c r="AE229" t="e">
        <f t="shared" si="264"/>
        <v>#N/A</v>
      </c>
      <c r="AF229" t="e">
        <f t="shared" si="265"/>
        <v>#N/A</v>
      </c>
      <c r="AG229" t="e">
        <f t="shared" si="266"/>
        <v>#N/A</v>
      </c>
      <c r="AH229" t="e">
        <f t="shared" si="267"/>
        <v>#N/A</v>
      </c>
      <c r="AI229" t="e">
        <f t="shared" si="268"/>
        <v>#N/A</v>
      </c>
      <c r="AJ229" t="e">
        <f t="shared" si="269"/>
        <v>#N/A</v>
      </c>
      <c r="AK229" t="e">
        <f t="shared" si="270"/>
        <v>#N/A</v>
      </c>
      <c r="AL229" t="e">
        <f t="shared" si="271"/>
        <v>#N/A</v>
      </c>
      <c r="AM229" t="e">
        <f t="shared" si="218"/>
        <v>#N/A</v>
      </c>
      <c r="AN229" t="e">
        <f t="shared" si="219"/>
        <v>#N/A</v>
      </c>
      <c r="AO229" t="e">
        <f t="shared" si="272"/>
        <v>#N/A</v>
      </c>
      <c r="AP229" t="e">
        <f t="shared" si="273"/>
        <v>#N/A</v>
      </c>
      <c r="AQ229" t="e">
        <f t="shared" si="274"/>
        <v>#N/A</v>
      </c>
      <c r="AR229" t="e">
        <f t="shared" si="275"/>
        <v>#N/A</v>
      </c>
      <c r="AS229" t="e">
        <f t="shared" si="276"/>
        <v>#N/A</v>
      </c>
      <c r="AT229" t="e">
        <f t="shared" si="277"/>
        <v>#N/A</v>
      </c>
      <c r="AU229" t="e">
        <f t="shared" si="278"/>
        <v>#N/A</v>
      </c>
      <c r="AV229" t="e">
        <f t="shared" si="279"/>
        <v>#N/A</v>
      </c>
      <c r="AW229" t="e">
        <f t="shared" si="220"/>
        <v>#N/A</v>
      </c>
      <c r="AX229" t="e">
        <f t="shared" si="221"/>
        <v>#N/A</v>
      </c>
      <c r="AY229" t="e">
        <f t="shared" si="222"/>
        <v>#N/A</v>
      </c>
      <c r="AZ229" t="e">
        <f t="shared" si="223"/>
        <v>#N/A</v>
      </c>
      <c r="BA229" t="e">
        <f t="shared" si="224"/>
        <v>#N/A</v>
      </c>
      <c r="BB229" t="e">
        <f t="shared" si="225"/>
        <v>#N/A</v>
      </c>
      <c r="BC229" t="e">
        <f t="shared" si="226"/>
        <v>#N/A</v>
      </c>
      <c r="BD229" t="e">
        <f t="shared" si="227"/>
        <v>#N/A</v>
      </c>
      <c r="BE229" t="e">
        <f t="shared" si="228"/>
        <v>#N/A</v>
      </c>
      <c r="BF229" t="e">
        <f t="shared" si="229"/>
        <v>#N/A</v>
      </c>
      <c r="BG229" t="str">
        <f t="shared" si="230"/>
        <v>3150</v>
      </c>
      <c r="BH229">
        <f t="shared" si="231"/>
        <v>0</v>
      </c>
      <c r="BI229">
        <f t="shared" si="232"/>
        <v>40</v>
      </c>
      <c r="BJ229">
        <f t="shared" si="233"/>
        <v>0</v>
      </c>
      <c r="BK229">
        <f t="shared" si="234"/>
        <v>0</v>
      </c>
      <c r="BL229" t="e">
        <f t="shared" si="235"/>
        <v>#N/A</v>
      </c>
      <c r="BM229" t="e">
        <f t="shared" si="236"/>
        <v>#N/A</v>
      </c>
      <c r="BN229" t="e">
        <f t="shared" si="237"/>
        <v>#N/A</v>
      </c>
      <c r="BO229" t="e">
        <f t="shared" si="238"/>
        <v>#N/A</v>
      </c>
      <c r="BP229" t="e">
        <f t="shared" si="239"/>
        <v>#N/A</v>
      </c>
      <c r="BQ229" t="str">
        <f t="shared" si="240"/>
        <v>3150</v>
      </c>
      <c r="BR229">
        <f t="shared" si="241"/>
        <v>0</v>
      </c>
      <c r="BS229">
        <f t="shared" si="242"/>
        <v>40</v>
      </c>
      <c r="BT229">
        <f t="shared" si="243"/>
        <v>0</v>
      </c>
      <c r="BU229">
        <f t="shared" si="244"/>
        <v>0</v>
      </c>
      <c r="BV229" t="e">
        <f t="shared" si="245"/>
        <v>#N/A</v>
      </c>
      <c r="BW229" t="e">
        <f t="shared" si="246"/>
        <v>#N/A</v>
      </c>
      <c r="BX229" t="e">
        <f t="shared" si="247"/>
        <v>#N/A</v>
      </c>
      <c r="BY229" t="e">
        <f t="shared" si="248"/>
        <v>#N/A</v>
      </c>
      <c r="BZ229" t="e">
        <f t="shared" si="249"/>
        <v>#N/A</v>
      </c>
    </row>
    <row r="230" spans="1:78" x14ac:dyDescent="0.3">
      <c r="A230" t="str">
        <f>日行情按到期月份分类!A230</f>
        <v>C97月</v>
      </c>
      <c r="B230" t="str">
        <f>日行情按到期月份分类!B230</f>
        <v>M1907-C-3200</v>
      </c>
      <c r="C230" t="str">
        <f>日行情按到期月份分类!C230</f>
        <v>豆粕期权M1907-C-3200</v>
      </c>
      <c r="D230">
        <f>日行情按到期月份分类!D230</f>
        <v>0</v>
      </c>
      <c r="E230">
        <f>日行情按到期月份分类!E230</f>
        <v>0</v>
      </c>
      <c r="F230">
        <f>日行情按到期月份分类!F230</f>
        <v>0</v>
      </c>
      <c r="G230">
        <f>日行情按到期月份分类!G230</f>
        <v>0</v>
      </c>
      <c r="I230" t="e">
        <f t="shared" si="250"/>
        <v>#N/A</v>
      </c>
      <c r="J230" t="e">
        <f t="shared" si="210"/>
        <v>#N/A</v>
      </c>
      <c r="K230" t="e">
        <f t="shared" si="211"/>
        <v>#N/A</v>
      </c>
      <c r="L230" t="e">
        <f t="shared" si="212"/>
        <v>#N/A</v>
      </c>
      <c r="M230" t="e">
        <f t="shared" si="213"/>
        <v>#N/A</v>
      </c>
      <c r="N230" t="e">
        <f t="shared" si="251"/>
        <v>#N/A</v>
      </c>
      <c r="O230" t="e">
        <f t="shared" si="252"/>
        <v>#N/A</v>
      </c>
      <c r="P230" t="e">
        <f t="shared" si="253"/>
        <v>#N/A</v>
      </c>
      <c r="Q230" t="e">
        <f t="shared" si="254"/>
        <v>#N/A</v>
      </c>
      <c r="R230" t="e">
        <f t="shared" si="255"/>
        <v>#N/A</v>
      </c>
      <c r="S230" t="e">
        <f t="shared" si="214"/>
        <v>#N/A</v>
      </c>
      <c r="T230" t="e">
        <f t="shared" si="215"/>
        <v>#N/A</v>
      </c>
      <c r="U230" t="e">
        <f t="shared" si="256"/>
        <v>#N/A</v>
      </c>
      <c r="V230" t="e">
        <f t="shared" si="257"/>
        <v>#N/A</v>
      </c>
      <c r="W230" t="e">
        <f t="shared" si="258"/>
        <v>#N/A</v>
      </c>
      <c r="X230" t="e">
        <f t="shared" si="259"/>
        <v>#N/A</v>
      </c>
      <c r="Y230" t="e">
        <f t="shared" si="260"/>
        <v>#N/A</v>
      </c>
      <c r="Z230" t="e">
        <f t="shared" si="261"/>
        <v>#N/A</v>
      </c>
      <c r="AA230" t="e">
        <f t="shared" si="262"/>
        <v>#N/A</v>
      </c>
      <c r="AB230" t="e">
        <f t="shared" si="263"/>
        <v>#N/A</v>
      </c>
      <c r="AC230" t="e">
        <f t="shared" si="216"/>
        <v>#N/A</v>
      </c>
      <c r="AD230" t="e">
        <f t="shared" si="217"/>
        <v>#N/A</v>
      </c>
      <c r="AE230" t="e">
        <f t="shared" si="264"/>
        <v>#N/A</v>
      </c>
      <c r="AF230" t="e">
        <f t="shared" si="265"/>
        <v>#N/A</v>
      </c>
      <c r="AG230" t="e">
        <f t="shared" si="266"/>
        <v>#N/A</v>
      </c>
      <c r="AH230" t="e">
        <f t="shared" si="267"/>
        <v>#N/A</v>
      </c>
      <c r="AI230" t="e">
        <f t="shared" si="268"/>
        <v>#N/A</v>
      </c>
      <c r="AJ230" t="e">
        <f t="shared" si="269"/>
        <v>#N/A</v>
      </c>
      <c r="AK230" t="e">
        <f t="shared" si="270"/>
        <v>#N/A</v>
      </c>
      <c r="AL230" t="e">
        <f t="shared" si="271"/>
        <v>#N/A</v>
      </c>
      <c r="AM230" t="e">
        <f t="shared" si="218"/>
        <v>#N/A</v>
      </c>
      <c r="AN230" t="e">
        <f t="shared" si="219"/>
        <v>#N/A</v>
      </c>
      <c r="AO230" t="e">
        <f t="shared" si="272"/>
        <v>#N/A</v>
      </c>
      <c r="AP230" t="e">
        <f t="shared" si="273"/>
        <v>#N/A</v>
      </c>
      <c r="AQ230" t="e">
        <f t="shared" si="274"/>
        <v>#N/A</v>
      </c>
      <c r="AR230" t="e">
        <f t="shared" si="275"/>
        <v>#N/A</v>
      </c>
      <c r="AS230" t="e">
        <f t="shared" si="276"/>
        <v>#N/A</v>
      </c>
      <c r="AT230" t="e">
        <f t="shared" si="277"/>
        <v>#N/A</v>
      </c>
      <c r="AU230" t="e">
        <f t="shared" si="278"/>
        <v>#N/A</v>
      </c>
      <c r="AV230" t="e">
        <f t="shared" si="279"/>
        <v>#N/A</v>
      </c>
      <c r="AW230" t="e">
        <f t="shared" si="220"/>
        <v>#N/A</v>
      </c>
      <c r="AX230" t="e">
        <f t="shared" si="221"/>
        <v>#N/A</v>
      </c>
      <c r="AY230" t="e">
        <f t="shared" si="222"/>
        <v>#N/A</v>
      </c>
      <c r="AZ230" t="e">
        <f t="shared" si="223"/>
        <v>#N/A</v>
      </c>
      <c r="BA230" t="e">
        <f t="shared" si="224"/>
        <v>#N/A</v>
      </c>
      <c r="BB230" t="e">
        <f t="shared" si="225"/>
        <v>#N/A</v>
      </c>
      <c r="BC230" t="e">
        <f t="shared" si="226"/>
        <v>#N/A</v>
      </c>
      <c r="BD230" t="e">
        <f t="shared" si="227"/>
        <v>#N/A</v>
      </c>
      <c r="BE230" t="e">
        <f t="shared" si="228"/>
        <v>#N/A</v>
      </c>
      <c r="BF230" t="e">
        <f t="shared" si="229"/>
        <v>#N/A</v>
      </c>
      <c r="BG230" t="str">
        <f t="shared" si="230"/>
        <v>3200</v>
      </c>
      <c r="BH230">
        <f t="shared" si="231"/>
        <v>0</v>
      </c>
      <c r="BI230">
        <f t="shared" si="232"/>
        <v>0</v>
      </c>
      <c r="BJ230">
        <f t="shared" si="233"/>
        <v>0</v>
      </c>
      <c r="BK230">
        <f t="shared" si="234"/>
        <v>0</v>
      </c>
      <c r="BL230" t="e">
        <f t="shared" si="235"/>
        <v>#N/A</v>
      </c>
      <c r="BM230" t="e">
        <f t="shared" si="236"/>
        <v>#N/A</v>
      </c>
      <c r="BN230" t="e">
        <f t="shared" si="237"/>
        <v>#N/A</v>
      </c>
      <c r="BO230" t="e">
        <f t="shared" si="238"/>
        <v>#N/A</v>
      </c>
      <c r="BP230" t="e">
        <f t="shared" si="239"/>
        <v>#N/A</v>
      </c>
      <c r="BQ230" t="str">
        <f t="shared" si="240"/>
        <v>3200</v>
      </c>
      <c r="BR230">
        <f t="shared" si="241"/>
        <v>0</v>
      </c>
      <c r="BS230">
        <f t="shared" si="242"/>
        <v>0</v>
      </c>
      <c r="BT230">
        <f t="shared" si="243"/>
        <v>0</v>
      </c>
      <c r="BU230">
        <f t="shared" si="244"/>
        <v>0</v>
      </c>
      <c r="BV230" t="e">
        <f t="shared" si="245"/>
        <v>#N/A</v>
      </c>
      <c r="BW230" t="e">
        <f t="shared" si="246"/>
        <v>#N/A</v>
      </c>
      <c r="BX230" t="e">
        <f t="shared" si="247"/>
        <v>#N/A</v>
      </c>
      <c r="BY230" t="e">
        <f t="shared" si="248"/>
        <v>#N/A</v>
      </c>
      <c r="BZ230" t="e">
        <f t="shared" si="249"/>
        <v>#N/A</v>
      </c>
    </row>
    <row r="231" spans="1:78" x14ac:dyDescent="0.3">
      <c r="A231" t="str">
        <f>日行情按到期月份分类!A231</f>
        <v>P97月</v>
      </c>
      <c r="B231" t="str">
        <f>日行情按到期月份分类!B231</f>
        <v>M1907-P-2600</v>
      </c>
      <c r="C231" t="str">
        <f>日行情按到期月份分类!C231</f>
        <v>豆粕期权M1907-P-2600</v>
      </c>
      <c r="D231">
        <f>日行情按到期月份分类!D231</f>
        <v>0</v>
      </c>
      <c r="E231">
        <f>日行情按到期月份分类!E231</f>
        <v>210</v>
      </c>
      <c r="F231">
        <f>日行情按到期月份分类!F231</f>
        <v>-20</v>
      </c>
      <c r="G231">
        <f>日行情按到期月份分类!G231</f>
        <v>0</v>
      </c>
      <c r="I231" t="e">
        <f t="shared" si="250"/>
        <v>#N/A</v>
      </c>
      <c r="J231" t="e">
        <f t="shared" si="210"/>
        <v>#N/A</v>
      </c>
      <c r="K231" t="e">
        <f t="shared" si="211"/>
        <v>#N/A</v>
      </c>
      <c r="L231" t="e">
        <f t="shared" si="212"/>
        <v>#N/A</v>
      </c>
      <c r="M231" t="e">
        <f t="shared" si="213"/>
        <v>#N/A</v>
      </c>
      <c r="N231" t="e">
        <f t="shared" si="251"/>
        <v>#N/A</v>
      </c>
      <c r="O231" t="e">
        <f t="shared" si="252"/>
        <v>#N/A</v>
      </c>
      <c r="P231" t="e">
        <f t="shared" si="253"/>
        <v>#N/A</v>
      </c>
      <c r="Q231" t="e">
        <f t="shared" si="254"/>
        <v>#N/A</v>
      </c>
      <c r="R231" t="e">
        <f t="shared" si="255"/>
        <v>#N/A</v>
      </c>
      <c r="S231" t="e">
        <f t="shared" si="214"/>
        <v>#N/A</v>
      </c>
      <c r="T231" t="e">
        <f t="shared" si="215"/>
        <v>#N/A</v>
      </c>
      <c r="U231" t="e">
        <f t="shared" si="256"/>
        <v>#N/A</v>
      </c>
      <c r="V231" t="e">
        <f t="shared" si="257"/>
        <v>#N/A</v>
      </c>
      <c r="W231" t="e">
        <f t="shared" si="258"/>
        <v>#N/A</v>
      </c>
      <c r="X231" t="e">
        <f t="shared" si="259"/>
        <v>#N/A</v>
      </c>
      <c r="Y231" t="e">
        <f t="shared" si="260"/>
        <v>#N/A</v>
      </c>
      <c r="Z231" t="e">
        <f t="shared" si="261"/>
        <v>#N/A</v>
      </c>
      <c r="AA231" t="e">
        <f t="shared" si="262"/>
        <v>#N/A</v>
      </c>
      <c r="AB231" t="e">
        <f t="shared" si="263"/>
        <v>#N/A</v>
      </c>
      <c r="AC231" t="e">
        <f t="shared" si="216"/>
        <v>#N/A</v>
      </c>
      <c r="AD231" t="e">
        <f t="shared" si="217"/>
        <v>#N/A</v>
      </c>
      <c r="AE231" t="e">
        <f t="shared" si="264"/>
        <v>#N/A</v>
      </c>
      <c r="AF231" t="e">
        <f t="shared" si="265"/>
        <v>#N/A</v>
      </c>
      <c r="AG231" t="e">
        <f t="shared" si="266"/>
        <v>#N/A</v>
      </c>
      <c r="AH231" t="e">
        <f t="shared" si="267"/>
        <v>#N/A</v>
      </c>
      <c r="AI231" t="e">
        <f t="shared" si="268"/>
        <v>#N/A</v>
      </c>
      <c r="AJ231" t="e">
        <f t="shared" si="269"/>
        <v>#N/A</v>
      </c>
      <c r="AK231" t="e">
        <f t="shared" si="270"/>
        <v>#N/A</v>
      </c>
      <c r="AL231" t="e">
        <f t="shared" si="271"/>
        <v>#N/A</v>
      </c>
      <c r="AM231" t="e">
        <f t="shared" si="218"/>
        <v>#N/A</v>
      </c>
      <c r="AN231" t="e">
        <f t="shared" si="219"/>
        <v>#N/A</v>
      </c>
      <c r="AO231" t="e">
        <f t="shared" si="272"/>
        <v>#N/A</v>
      </c>
      <c r="AP231" t="e">
        <f t="shared" si="273"/>
        <v>#N/A</v>
      </c>
      <c r="AQ231" t="e">
        <f t="shared" si="274"/>
        <v>#N/A</v>
      </c>
      <c r="AR231" t="e">
        <f t="shared" si="275"/>
        <v>#N/A</v>
      </c>
      <c r="AS231" t="e">
        <f t="shared" si="276"/>
        <v>#N/A</v>
      </c>
      <c r="AT231" t="e">
        <f t="shared" si="277"/>
        <v>#N/A</v>
      </c>
      <c r="AU231" t="e">
        <f t="shared" si="278"/>
        <v>#N/A</v>
      </c>
      <c r="AV231" t="e">
        <f t="shared" si="279"/>
        <v>#N/A</v>
      </c>
      <c r="AW231" t="e">
        <f t="shared" si="220"/>
        <v>#N/A</v>
      </c>
      <c r="AX231" t="e">
        <f t="shared" si="221"/>
        <v>#N/A</v>
      </c>
      <c r="AY231" t="e">
        <f t="shared" si="222"/>
        <v>#N/A</v>
      </c>
      <c r="AZ231" t="e">
        <f t="shared" si="223"/>
        <v>#N/A</v>
      </c>
      <c r="BA231" t="e">
        <f t="shared" si="224"/>
        <v>#N/A</v>
      </c>
      <c r="BB231" t="e">
        <f t="shared" si="225"/>
        <v>#N/A</v>
      </c>
      <c r="BC231" t="e">
        <f t="shared" si="226"/>
        <v>#N/A</v>
      </c>
      <c r="BD231" t="e">
        <f t="shared" si="227"/>
        <v>#N/A</v>
      </c>
      <c r="BE231" t="e">
        <f t="shared" si="228"/>
        <v>#N/A</v>
      </c>
      <c r="BF231" t="e">
        <f t="shared" si="229"/>
        <v>#N/A</v>
      </c>
      <c r="BG231" t="e">
        <f t="shared" si="230"/>
        <v>#N/A</v>
      </c>
      <c r="BH231" t="e">
        <f t="shared" si="231"/>
        <v>#N/A</v>
      </c>
      <c r="BI231" t="e">
        <f t="shared" si="232"/>
        <v>#N/A</v>
      </c>
      <c r="BJ231" t="e">
        <f t="shared" si="233"/>
        <v>#N/A</v>
      </c>
      <c r="BK231" t="e">
        <f t="shared" si="234"/>
        <v>#N/A</v>
      </c>
      <c r="BL231" t="str">
        <f t="shared" si="235"/>
        <v>2600</v>
      </c>
      <c r="BM231">
        <f t="shared" si="236"/>
        <v>0</v>
      </c>
      <c r="BN231">
        <f t="shared" si="237"/>
        <v>210</v>
      </c>
      <c r="BO231">
        <f t="shared" si="238"/>
        <v>-20</v>
      </c>
      <c r="BP231">
        <f t="shared" si="239"/>
        <v>0</v>
      </c>
      <c r="BQ231" t="e">
        <f t="shared" si="240"/>
        <v>#N/A</v>
      </c>
      <c r="BR231" t="e">
        <f t="shared" si="241"/>
        <v>#N/A</v>
      </c>
      <c r="BS231" t="e">
        <f t="shared" si="242"/>
        <v>#N/A</v>
      </c>
      <c r="BT231" t="e">
        <f t="shared" si="243"/>
        <v>#N/A</v>
      </c>
      <c r="BU231" t="e">
        <f t="shared" si="244"/>
        <v>#N/A</v>
      </c>
      <c r="BV231" t="str">
        <f t="shared" si="245"/>
        <v>2600</v>
      </c>
      <c r="BW231">
        <f t="shared" si="246"/>
        <v>0</v>
      </c>
      <c r="BX231">
        <f t="shared" si="247"/>
        <v>210</v>
      </c>
      <c r="BY231">
        <f t="shared" si="248"/>
        <v>-20</v>
      </c>
      <c r="BZ231">
        <f t="shared" si="249"/>
        <v>0</v>
      </c>
    </row>
    <row r="232" spans="1:78" x14ac:dyDescent="0.3">
      <c r="A232" t="str">
        <f>日行情按到期月份分类!A232</f>
        <v>P97月</v>
      </c>
      <c r="B232" t="str">
        <f>日行情按到期月份分类!B232</f>
        <v>M1907-P-2650</v>
      </c>
      <c r="C232" t="str">
        <f>日行情按到期月份分类!C232</f>
        <v>豆粕期权M1907-P-2650</v>
      </c>
      <c r="D232">
        <f>日行情按到期月份分类!D232</f>
        <v>0</v>
      </c>
      <c r="E232">
        <f>日行情按到期月份分类!E232</f>
        <v>536</v>
      </c>
      <c r="F232">
        <f>日行情按到期月份分类!F232</f>
        <v>-62</v>
      </c>
      <c r="G232">
        <f>日行情按到期月份分类!G232</f>
        <v>0</v>
      </c>
      <c r="I232" t="e">
        <f t="shared" si="250"/>
        <v>#N/A</v>
      </c>
      <c r="J232" t="e">
        <f t="shared" si="210"/>
        <v>#N/A</v>
      </c>
      <c r="K232" t="e">
        <f t="shared" si="211"/>
        <v>#N/A</v>
      </c>
      <c r="L232" t="e">
        <f t="shared" si="212"/>
        <v>#N/A</v>
      </c>
      <c r="M232" t="e">
        <f t="shared" si="213"/>
        <v>#N/A</v>
      </c>
      <c r="N232" t="e">
        <f t="shared" si="251"/>
        <v>#N/A</v>
      </c>
      <c r="O232" t="e">
        <f t="shared" si="252"/>
        <v>#N/A</v>
      </c>
      <c r="P232" t="e">
        <f t="shared" si="253"/>
        <v>#N/A</v>
      </c>
      <c r="Q232" t="e">
        <f t="shared" si="254"/>
        <v>#N/A</v>
      </c>
      <c r="R232" t="e">
        <f t="shared" si="255"/>
        <v>#N/A</v>
      </c>
      <c r="S232" t="e">
        <f t="shared" si="214"/>
        <v>#N/A</v>
      </c>
      <c r="T232" t="e">
        <f t="shared" si="215"/>
        <v>#N/A</v>
      </c>
      <c r="U232" t="e">
        <f t="shared" si="256"/>
        <v>#N/A</v>
      </c>
      <c r="V232" t="e">
        <f t="shared" si="257"/>
        <v>#N/A</v>
      </c>
      <c r="W232" t="e">
        <f t="shared" si="258"/>
        <v>#N/A</v>
      </c>
      <c r="X232" t="e">
        <f t="shared" si="259"/>
        <v>#N/A</v>
      </c>
      <c r="Y232" t="e">
        <f t="shared" si="260"/>
        <v>#N/A</v>
      </c>
      <c r="Z232" t="e">
        <f t="shared" si="261"/>
        <v>#N/A</v>
      </c>
      <c r="AA232" t="e">
        <f t="shared" si="262"/>
        <v>#N/A</v>
      </c>
      <c r="AB232" t="e">
        <f t="shared" si="263"/>
        <v>#N/A</v>
      </c>
      <c r="AC232" t="e">
        <f t="shared" si="216"/>
        <v>#N/A</v>
      </c>
      <c r="AD232" t="e">
        <f t="shared" si="217"/>
        <v>#N/A</v>
      </c>
      <c r="AE232" t="e">
        <f t="shared" si="264"/>
        <v>#N/A</v>
      </c>
      <c r="AF232" t="e">
        <f t="shared" si="265"/>
        <v>#N/A</v>
      </c>
      <c r="AG232" t="e">
        <f t="shared" si="266"/>
        <v>#N/A</v>
      </c>
      <c r="AH232" t="e">
        <f t="shared" si="267"/>
        <v>#N/A</v>
      </c>
      <c r="AI232" t="e">
        <f t="shared" si="268"/>
        <v>#N/A</v>
      </c>
      <c r="AJ232" t="e">
        <f t="shared" si="269"/>
        <v>#N/A</v>
      </c>
      <c r="AK232" t="e">
        <f t="shared" si="270"/>
        <v>#N/A</v>
      </c>
      <c r="AL232" t="e">
        <f t="shared" si="271"/>
        <v>#N/A</v>
      </c>
      <c r="AM232" t="e">
        <f t="shared" si="218"/>
        <v>#N/A</v>
      </c>
      <c r="AN232" t="e">
        <f t="shared" si="219"/>
        <v>#N/A</v>
      </c>
      <c r="AO232" t="e">
        <f t="shared" si="272"/>
        <v>#N/A</v>
      </c>
      <c r="AP232" t="e">
        <f t="shared" si="273"/>
        <v>#N/A</v>
      </c>
      <c r="AQ232" t="e">
        <f t="shared" si="274"/>
        <v>#N/A</v>
      </c>
      <c r="AR232" t="e">
        <f t="shared" si="275"/>
        <v>#N/A</v>
      </c>
      <c r="AS232" t="e">
        <f t="shared" si="276"/>
        <v>#N/A</v>
      </c>
      <c r="AT232" t="e">
        <f t="shared" si="277"/>
        <v>#N/A</v>
      </c>
      <c r="AU232" t="e">
        <f t="shared" si="278"/>
        <v>#N/A</v>
      </c>
      <c r="AV232" t="e">
        <f t="shared" si="279"/>
        <v>#N/A</v>
      </c>
      <c r="AW232" t="e">
        <f t="shared" si="220"/>
        <v>#N/A</v>
      </c>
      <c r="AX232" t="e">
        <f t="shared" si="221"/>
        <v>#N/A</v>
      </c>
      <c r="AY232" t="e">
        <f t="shared" si="222"/>
        <v>#N/A</v>
      </c>
      <c r="AZ232" t="e">
        <f t="shared" si="223"/>
        <v>#N/A</v>
      </c>
      <c r="BA232" t="e">
        <f t="shared" si="224"/>
        <v>#N/A</v>
      </c>
      <c r="BB232" t="e">
        <f t="shared" si="225"/>
        <v>#N/A</v>
      </c>
      <c r="BC232" t="e">
        <f t="shared" si="226"/>
        <v>#N/A</v>
      </c>
      <c r="BD232" t="e">
        <f t="shared" si="227"/>
        <v>#N/A</v>
      </c>
      <c r="BE232" t="e">
        <f t="shared" si="228"/>
        <v>#N/A</v>
      </c>
      <c r="BF232" t="e">
        <f t="shared" si="229"/>
        <v>#N/A</v>
      </c>
      <c r="BG232" t="e">
        <f t="shared" si="230"/>
        <v>#N/A</v>
      </c>
      <c r="BH232" t="e">
        <f t="shared" si="231"/>
        <v>#N/A</v>
      </c>
      <c r="BI232" t="e">
        <f t="shared" si="232"/>
        <v>#N/A</v>
      </c>
      <c r="BJ232" t="e">
        <f t="shared" si="233"/>
        <v>#N/A</v>
      </c>
      <c r="BK232" t="e">
        <f t="shared" si="234"/>
        <v>#N/A</v>
      </c>
      <c r="BL232" t="str">
        <f t="shared" si="235"/>
        <v>2650</v>
      </c>
      <c r="BM232">
        <f t="shared" si="236"/>
        <v>0</v>
      </c>
      <c r="BN232">
        <f t="shared" si="237"/>
        <v>536</v>
      </c>
      <c r="BO232">
        <f t="shared" si="238"/>
        <v>-62</v>
      </c>
      <c r="BP232">
        <f t="shared" si="239"/>
        <v>0</v>
      </c>
      <c r="BQ232" t="e">
        <f t="shared" si="240"/>
        <v>#N/A</v>
      </c>
      <c r="BR232" t="e">
        <f t="shared" si="241"/>
        <v>#N/A</v>
      </c>
      <c r="BS232" t="e">
        <f t="shared" si="242"/>
        <v>#N/A</v>
      </c>
      <c r="BT232" t="e">
        <f t="shared" si="243"/>
        <v>#N/A</v>
      </c>
      <c r="BU232" t="e">
        <f t="shared" si="244"/>
        <v>#N/A</v>
      </c>
      <c r="BV232" t="str">
        <f t="shared" si="245"/>
        <v>2650</v>
      </c>
      <c r="BW232">
        <f t="shared" si="246"/>
        <v>0</v>
      </c>
      <c r="BX232">
        <f t="shared" si="247"/>
        <v>536</v>
      </c>
      <c r="BY232">
        <f t="shared" si="248"/>
        <v>-62</v>
      </c>
      <c r="BZ232">
        <f t="shared" si="249"/>
        <v>0</v>
      </c>
    </row>
    <row r="233" spans="1:78" x14ac:dyDescent="0.3">
      <c r="A233" t="str">
        <f>日行情按到期月份分类!A233</f>
        <v>P97月</v>
      </c>
      <c r="B233" t="str">
        <f>日行情按到期月份分类!B233</f>
        <v>M1907-P-2700</v>
      </c>
      <c r="C233" t="str">
        <f>日行情按到期月份分类!C233</f>
        <v>豆粕期权M1907-P-2700</v>
      </c>
      <c r="D233">
        <f>日行情按到期月份分类!D233</f>
        <v>40</v>
      </c>
      <c r="E233">
        <f>日行情按到期月份分类!E233</f>
        <v>306</v>
      </c>
      <c r="F233">
        <f>日行情按到期月份分类!F233</f>
        <v>18</v>
      </c>
      <c r="G233">
        <f>日行情按到期月份分类!G233</f>
        <v>40</v>
      </c>
      <c r="I233" t="e">
        <f t="shared" si="250"/>
        <v>#N/A</v>
      </c>
      <c r="J233" t="e">
        <f t="shared" si="210"/>
        <v>#N/A</v>
      </c>
      <c r="K233" t="e">
        <f t="shared" si="211"/>
        <v>#N/A</v>
      </c>
      <c r="L233" t="e">
        <f t="shared" si="212"/>
        <v>#N/A</v>
      </c>
      <c r="M233" t="e">
        <f t="shared" si="213"/>
        <v>#N/A</v>
      </c>
      <c r="N233" t="e">
        <f t="shared" si="251"/>
        <v>#N/A</v>
      </c>
      <c r="O233" t="e">
        <f t="shared" si="252"/>
        <v>#N/A</v>
      </c>
      <c r="P233" t="e">
        <f t="shared" si="253"/>
        <v>#N/A</v>
      </c>
      <c r="Q233" t="e">
        <f t="shared" si="254"/>
        <v>#N/A</v>
      </c>
      <c r="R233" t="e">
        <f t="shared" si="255"/>
        <v>#N/A</v>
      </c>
      <c r="S233" t="e">
        <f t="shared" si="214"/>
        <v>#N/A</v>
      </c>
      <c r="T233" t="e">
        <f t="shared" si="215"/>
        <v>#N/A</v>
      </c>
      <c r="U233" t="e">
        <f t="shared" si="256"/>
        <v>#N/A</v>
      </c>
      <c r="V233" t="e">
        <f t="shared" si="257"/>
        <v>#N/A</v>
      </c>
      <c r="W233" t="e">
        <f t="shared" si="258"/>
        <v>#N/A</v>
      </c>
      <c r="X233" t="e">
        <f t="shared" si="259"/>
        <v>#N/A</v>
      </c>
      <c r="Y233" t="e">
        <f t="shared" si="260"/>
        <v>#N/A</v>
      </c>
      <c r="Z233" t="e">
        <f t="shared" si="261"/>
        <v>#N/A</v>
      </c>
      <c r="AA233" t="e">
        <f t="shared" si="262"/>
        <v>#N/A</v>
      </c>
      <c r="AB233" t="e">
        <f t="shared" si="263"/>
        <v>#N/A</v>
      </c>
      <c r="AC233" t="e">
        <f t="shared" si="216"/>
        <v>#N/A</v>
      </c>
      <c r="AD233" t="e">
        <f t="shared" si="217"/>
        <v>#N/A</v>
      </c>
      <c r="AE233" t="e">
        <f t="shared" si="264"/>
        <v>#N/A</v>
      </c>
      <c r="AF233" t="e">
        <f t="shared" si="265"/>
        <v>#N/A</v>
      </c>
      <c r="AG233" t="e">
        <f t="shared" si="266"/>
        <v>#N/A</v>
      </c>
      <c r="AH233" t="e">
        <f t="shared" si="267"/>
        <v>#N/A</v>
      </c>
      <c r="AI233" t="e">
        <f t="shared" si="268"/>
        <v>#N/A</v>
      </c>
      <c r="AJ233" t="e">
        <f t="shared" si="269"/>
        <v>#N/A</v>
      </c>
      <c r="AK233" t="e">
        <f t="shared" si="270"/>
        <v>#N/A</v>
      </c>
      <c r="AL233" t="e">
        <f t="shared" si="271"/>
        <v>#N/A</v>
      </c>
      <c r="AM233" t="e">
        <f t="shared" si="218"/>
        <v>#N/A</v>
      </c>
      <c r="AN233" t="e">
        <f t="shared" si="219"/>
        <v>#N/A</v>
      </c>
      <c r="AO233" t="e">
        <f t="shared" si="272"/>
        <v>#N/A</v>
      </c>
      <c r="AP233" t="e">
        <f t="shared" si="273"/>
        <v>#N/A</v>
      </c>
      <c r="AQ233" t="e">
        <f t="shared" si="274"/>
        <v>#N/A</v>
      </c>
      <c r="AR233" t="e">
        <f t="shared" si="275"/>
        <v>#N/A</v>
      </c>
      <c r="AS233" t="e">
        <f t="shared" si="276"/>
        <v>#N/A</v>
      </c>
      <c r="AT233" t="e">
        <f t="shared" si="277"/>
        <v>#N/A</v>
      </c>
      <c r="AU233" t="e">
        <f t="shared" si="278"/>
        <v>#N/A</v>
      </c>
      <c r="AV233" t="e">
        <f t="shared" si="279"/>
        <v>#N/A</v>
      </c>
      <c r="AW233" t="e">
        <f t="shared" si="220"/>
        <v>#N/A</v>
      </c>
      <c r="AX233" t="e">
        <f t="shared" si="221"/>
        <v>#N/A</v>
      </c>
      <c r="AY233" t="e">
        <f t="shared" si="222"/>
        <v>#N/A</v>
      </c>
      <c r="AZ233" t="e">
        <f t="shared" si="223"/>
        <v>#N/A</v>
      </c>
      <c r="BA233" t="e">
        <f t="shared" si="224"/>
        <v>#N/A</v>
      </c>
      <c r="BB233" t="e">
        <f t="shared" si="225"/>
        <v>#N/A</v>
      </c>
      <c r="BC233" t="e">
        <f t="shared" si="226"/>
        <v>#N/A</v>
      </c>
      <c r="BD233" t="e">
        <f t="shared" si="227"/>
        <v>#N/A</v>
      </c>
      <c r="BE233" t="e">
        <f t="shared" si="228"/>
        <v>#N/A</v>
      </c>
      <c r="BF233" t="e">
        <f t="shared" si="229"/>
        <v>#N/A</v>
      </c>
      <c r="BG233" t="e">
        <f t="shared" si="230"/>
        <v>#N/A</v>
      </c>
      <c r="BH233" t="e">
        <f t="shared" si="231"/>
        <v>#N/A</v>
      </c>
      <c r="BI233" t="e">
        <f t="shared" si="232"/>
        <v>#N/A</v>
      </c>
      <c r="BJ233" t="e">
        <f t="shared" si="233"/>
        <v>#N/A</v>
      </c>
      <c r="BK233" t="e">
        <f t="shared" si="234"/>
        <v>#N/A</v>
      </c>
      <c r="BL233" t="str">
        <f t="shared" si="235"/>
        <v>2700</v>
      </c>
      <c r="BM233">
        <f t="shared" si="236"/>
        <v>40</v>
      </c>
      <c r="BN233">
        <f t="shared" si="237"/>
        <v>306</v>
      </c>
      <c r="BO233">
        <f t="shared" si="238"/>
        <v>18</v>
      </c>
      <c r="BP233">
        <f t="shared" si="239"/>
        <v>40</v>
      </c>
      <c r="BQ233" t="e">
        <f t="shared" si="240"/>
        <v>#N/A</v>
      </c>
      <c r="BR233" t="e">
        <f t="shared" si="241"/>
        <v>#N/A</v>
      </c>
      <c r="BS233" t="e">
        <f t="shared" si="242"/>
        <v>#N/A</v>
      </c>
      <c r="BT233" t="e">
        <f t="shared" si="243"/>
        <v>#N/A</v>
      </c>
      <c r="BU233" t="e">
        <f t="shared" si="244"/>
        <v>#N/A</v>
      </c>
      <c r="BV233" t="str">
        <f t="shared" si="245"/>
        <v>2700</v>
      </c>
      <c r="BW233">
        <f t="shared" si="246"/>
        <v>40</v>
      </c>
      <c r="BX233">
        <f t="shared" si="247"/>
        <v>306</v>
      </c>
      <c r="BY233">
        <f t="shared" si="248"/>
        <v>18</v>
      </c>
      <c r="BZ233">
        <f t="shared" si="249"/>
        <v>40</v>
      </c>
    </row>
    <row r="234" spans="1:78" x14ac:dyDescent="0.3">
      <c r="A234" t="str">
        <f>日行情按到期月份分类!A234</f>
        <v>P97月</v>
      </c>
      <c r="B234" t="str">
        <f>日行情按到期月份分类!B234</f>
        <v>M1907-P-2750</v>
      </c>
      <c r="C234" t="str">
        <f>日行情按到期月份分类!C234</f>
        <v>豆粕期权M1907-P-2750</v>
      </c>
      <c r="D234">
        <f>日行情按到期月份分类!D234</f>
        <v>60</v>
      </c>
      <c r="E234">
        <f>日行情按到期月份分类!E234</f>
        <v>118</v>
      </c>
      <c r="F234">
        <f>日行情按到期月份分类!F234</f>
        <v>60</v>
      </c>
      <c r="G234">
        <f>日行情按到期月份分类!G234</f>
        <v>50</v>
      </c>
      <c r="I234" t="e">
        <f t="shared" si="250"/>
        <v>#N/A</v>
      </c>
      <c r="J234" t="e">
        <f t="shared" si="210"/>
        <v>#N/A</v>
      </c>
      <c r="K234" t="e">
        <f t="shared" si="211"/>
        <v>#N/A</v>
      </c>
      <c r="L234" t="e">
        <f t="shared" si="212"/>
        <v>#N/A</v>
      </c>
      <c r="M234" t="e">
        <f t="shared" si="213"/>
        <v>#N/A</v>
      </c>
      <c r="N234" t="e">
        <f t="shared" si="251"/>
        <v>#N/A</v>
      </c>
      <c r="O234" t="e">
        <f t="shared" si="252"/>
        <v>#N/A</v>
      </c>
      <c r="P234" t="e">
        <f t="shared" si="253"/>
        <v>#N/A</v>
      </c>
      <c r="Q234" t="e">
        <f t="shared" si="254"/>
        <v>#N/A</v>
      </c>
      <c r="R234" t="e">
        <f t="shared" si="255"/>
        <v>#N/A</v>
      </c>
      <c r="S234" t="e">
        <f t="shared" si="214"/>
        <v>#N/A</v>
      </c>
      <c r="T234" t="e">
        <f t="shared" si="215"/>
        <v>#N/A</v>
      </c>
      <c r="U234" t="e">
        <f t="shared" si="256"/>
        <v>#N/A</v>
      </c>
      <c r="V234" t="e">
        <f t="shared" si="257"/>
        <v>#N/A</v>
      </c>
      <c r="W234" t="e">
        <f t="shared" si="258"/>
        <v>#N/A</v>
      </c>
      <c r="X234" t="e">
        <f t="shared" si="259"/>
        <v>#N/A</v>
      </c>
      <c r="Y234" t="e">
        <f t="shared" si="260"/>
        <v>#N/A</v>
      </c>
      <c r="Z234" t="e">
        <f t="shared" si="261"/>
        <v>#N/A</v>
      </c>
      <c r="AA234" t="e">
        <f t="shared" si="262"/>
        <v>#N/A</v>
      </c>
      <c r="AB234" t="e">
        <f t="shared" si="263"/>
        <v>#N/A</v>
      </c>
      <c r="AC234" t="e">
        <f t="shared" si="216"/>
        <v>#N/A</v>
      </c>
      <c r="AD234" t="e">
        <f t="shared" si="217"/>
        <v>#N/A</v>
      </c>
      <c r="AE234" t="e">
        <f t="shared" si="264"/>
        <v>#N/A</v>
      </c>
      <c r="AF234" t="e">
        <f t="shared" si="265"/>
        <v>#N/A</v>
      </c>
      <c r="AG234" t="e">
        <f t="shared" si="266"/>
        <v>#N/A</v>
      </c>
      <c r="AH234" t="e">
        <f t="shared" si="267"/>
        <v>#N/A</v>
      </c>
      <c r="AI234" t="e">
        <f t="shared" si="268"/>
        <v>#N/A</v>
      </c>
      <c r="AJ234" t="e">
        <f t="shared" si="269"/>
        <v>#N/A</v>
      </c>
      <c r="AK234" t="e">
        <f t="shared" si="270"/>
        <v>#N/A</v>
      </c>
      <c r="AL234" t="e">
        <f t="shared" si="271"/>
        <v>#N/A</v>
      </c>
      <c r="AM234" t="e">
        <f t="shared" si="218"/>
        <v>#N/A</v>
      </c>
      <c r="AN234" t="e">
        <f t="shared" si="219"/>
        <v>#N/A</v>
      </c>
      <c r="AO234" t="e">
        <f t="shared" si="272"/>
        <v>#N/A</v>
      </c>
      <c r="AP234" t="e">
        <f t="shared" si="273"/>
        <v>#N/A</v>
      </c>
      <c r="AQ234" t="e">
        <f t="shared" si="274"/>
        <v>#N/A</v>
      </c>
      <c r="AR234" t="e">
        <f t="shared" si="275"/>
        <v>#N/A</v>
      </c>
      <c r="AS234" t="e">
        <f t="shared" si="276"/>
        <v>#N/A</v>
      </c>
      <c r="AT234" t="e">
        <f t="shared" si="277"/>
        <v>#N/A</v>
      </c>
      <c r="AU234" t="e">
        <f t="shared" si="278"/>
        <v>#N/A</v>
      </c>
      <c r="AV234" t="e">
        <f t="shared" si="279"/>
        <v>#N/A</v>
      </c>
      <c r="AW234" t="e">
        <f t="shared" si="220"/>
        <v>#N/A</v>
      </c>
      <c r="AX234" t="e">
        <f t="shared" si="221"/>
        <v>#N/A</v>
      </c>
      <c r="AY234" t="e">
        <f t="shared" si="222"/>
        <v>#N/A</v>
      </c>
      <c r="AZ234" t="e">
        <f t="shared" si="223"/>
        <v>#N/A</v>
      </c>
      <c r="BA234" t="e">
        <f t="shared" si="224"/>
        <v>#N/A</v>
      </c>
      <c r="BB234" t="e">
        <f t="shared" si="225"/>
        <v>#N/A</v>
      </c>
      <c r="BC234" t="e">
        <f t="shared" si="226"/>
        <v>#N/A</v>
      </c>
      <c r="BD234" t="e">
        <f t="shared" si="227"/>
        <v>#N/A</v>
      </c>
      <c r="BE234" t="e">
        <f t="shared" si="228"/>
        <v>#N/A</v>
      </c>
      <c r="BF234" t="e">
        <f t="shared" si="229"/>
        <v>#N/A</v>
      </c>
      <c r="BG234" t="e">
        <f t="shared" si="230"/>
        <v>#N/A</v>
      </c>
      <c r="BH234" t="e">
        <f t="shared" si="231"/>
        <v>#N/A</v>
      </c>
      <c r="BI234" t="e">
        <f t="shared" si="232"/>
        <v>#N/A</v>
      </c>
      <c r="BJ234" t="e">
        <f t="shared" si="233"/>
        <v>#N/A</v>
      </c>
      <c r="BK234" t="e">
        <f t="shared" si="234"/>
        <v>#N/A</v>
      </c>
      <c r="BL234" t="str">
        <f t="shared" si="235"/>
        <v>2750</v>
      </c>
      <c r="BM234">
        <f t="shared" si="236"/>
        <v>60</v>
      </c>
      <c r="BN234">
        <f t="shared" si="237"/>
        <v>118</v>
      </c>
      <c r="BO234">
        <f t="shared" si="238"/>
        <v>60</v>
      </c>
      <c r="BP234">
        <f t="shared" si="239"/>
        <v>50</v>
      </c>
      <c r="BQ234" t="e">
        <f t="shared" si="240"/>
        <v>#N/A</v>
      </c>
      <c r="BR234" t="e">
        <f t="shared" si="241"/>
        <v>#N/A</v>
      </c>
      <c r="BS234" t="e">
        <f t="shared" si="242"/>
        <v>#N/A</v>
      </c>
      <c r="BT234" t="e">
        <f t="shared" si="243"/>
        <v>#N/A</v>
      </c>
      <c r="BU234" t="e">
        <f t="shared" si="244"/>
        <v>#N/A</v>
      </c>
      <c r="BV234" t="str">
        <f t="shared" si="245"/>
        <v>2750</v>
      </c>
      <c r="BW234">
        <f t="shared" si="246"/>
        <v>60</v>
      </c>
      <c r="BX234">
        <f t="shared" si="247"/>
        <v>118</v>
      </c>
      <c r="BY234">
        <f t="shared" si="248"/>
        <v>60</v>
      </c>
      <c r="BZ234">
        <f t="shared" si="249"/>
        <v>50</v>
      </c>
    </row>
    <row r="235" spans="1:78" x14ac:dyDescent="0.3">
      <c r="A235" t="str">
        <f>日行情按到期月份分类!A235</f>
        <v>P97月</v>
      </c>
      <c r="B235" t="str">
        <f>日行情按到期月份分类!B235</f>
        <v>M1907-P-2800</v>
      </c>
      <c r="C235" t="str">
        <f>日行情按到期月份分类!C235</f>
        <v>豆粕期权M1907-P-2800</v>
      </c>
      <c r="D235">
        <f>日行情按到期月份分类!D235</f>
        <v>0</v>
      </c>
      <c r="E235">
        <f>日行情按到期月份分类!E235</f>
        <v>70</v>
      </c>
      <c r="F235">
        <f>日行情按到期月份分类!F235</f>
        <v>0</v>
      </c>
      <c r="G235">
        <f>日行情按到期月份分类!G235</f>
        <v>0</v>
      </c>
      <c r="I235" t="e">
        <f t="shared" si="250"/>
        <v>#N/A</v>
      </c>
      <c r="J235" t="e">
        <f t="shared" si="210"/>
        <v>#N/A</v>
      </c>
      <c r="K235" t="e">
        <f t="shared" si="211"/>
        <v>#N/A</v>
      </c>
      <c r="L235" t="e">
        <f t="shared" si="212"/>
        <v>#N/A</v>
      </c>
      <c r="M235" t="e">
        <f t="shared" si="213"/>
        <v>#N/A</v>
      </c>
      <c r="N235" t="e">
        <f t="shared" si="251"/>
        <v>#N/A</v>
      </c>
      <c r="O235" t="e">
        <f t="shared" si="252"/>
        <v>#N/A</v>
      </c>
      <c r="P235" t="e">
        <f t="shared" si="253"/>
        <v>#N/A</v>
      </c>
      <c r="Q235" t="e">
        <f t="shared" si="254"/>
        <v>#N/A</v>
      </c>
      <c r="R235" t="e">
        <f t="shared" si="255"/>
        <v>#N/A</v>
      </c>
      <c r="S235" t="e">
        <f t="shared" si="214"/>
        <v>#N/A</v>
      </c>
      <c r="T235" t="e">
        <f t="shared" si="215"/>
        <v>#N/A</v>
      </c>
      <c r="U235" t="e">
        <f t="shared" si="256"/>
        <v>#N/A</v>
      </c>
      <c r="V235" t="e">
        <f t="shared" si="257"/>
        <v>#N/A</v>
      </c>
      <c r="W235" t="e">
        <f t="shared" si="258"/>
        <v>#N/A</v>
      </c>
      <c r="X235" t="e">
        <f t="shared" si="259"/>
        <v>#N/A</v>
      </c>
      <c r="Y235" t="e">
        <f t="shared" si="260"/>
        <v>#N/A</v>
      </c>
      <c r="Z235" t="e">
        <f t="shared" si="261"/>
        <v>#N/A</v>
      </c>
      <c r="AA235" t="e">
        <f t="shared" si="262"/>
        <v>#N/A</v>
      </c>
      <c r="AB235" t="e">
        <f t="shared" si="263"/>
        <v>#N/A</v>
      </c>
      <c r="AC235" t="e">
        <f t="shared" si="216"/>
        <v>#N/A</v>
      </c>
      <c r="AD235" t="e">
        <f t="shared" si="217"/>
        <v>#N/A</v>
      </c>
      <c r="AE235" t="e">
        <f t="shared" si="264"/>
        <v>#N/A</v>
      </c>
      <c r="AF235" t="e">
        <f t="shared" si="265"/>
        <v>#N/A</v>
      </c>
      <c r="AG235" t="e">
        <f t="shared" si="266"/>
        <v>#N/A</v>
      </c>
      <c r="AH235" t="e">
        <f t="shared" si="267"/>
        <v>#N/A</v>
      </c>
      <c r="AI235" t="e">
        <f t="shared" si="268"/>
        <v>#N/A</v>
      </c>
      <c r="AJ235" t="e">
        <f t="shared" si="269"/>
        <v>#N/A</v>
      </c>
      <c r="AK235" t="e">
        <f t="shared" si="270"/>
        <v>#N/A</v>
      </c>
      <c r="AL235" t="e">
        <f t="shared" si="271"/>
        <v>#N/A</v>
      </c>
      <c r="AM235" t="e">
        <f t="shared" si="218"/>
        <v>#N/A</v>
      </c>
      <c r="AN235" t="e">
        <f t="shared" si="219"/>
        <v>#N/A</v>
      </c>
      <c r="AO235" t="e">
        <f t="shared" si="272"/>
        <v>#N/A</v>
      </c>
      <c r="AP235" t="e">
        <f t="shared" si="273"/>
        <v>#N/A</v>
      </c>
      <c r="AQ235" t="e">
        <f t="shared" si="274"/>
        <v>#N/A</v>
      </c>
      <c r="AR235" t="e">
        <f t="shared" si="275"/>
        <v>#N/A</v>
      </c>
      <c r="AS235" t="e">
        <f t="shared" si="276"/>
        <v>#N/A</v>
      </c>
      <c r="AT235" t="e">
        <f t="shared" si="277"/>
        <v>#N/A</v>
      </c>
      <c r="AU235" t="e">
        <f t="shared" si="278"/>
        <v>#N/A</v>
      </c>
      <c r="AV235" t="e">
        <f t="shared" si="279"/>
        <v>#N/A</v>
      </c>
      <c r="AW235" t="e">
        <f t="shared" si="220"/>
        <v>#N/A</v>
      </c>
      <c r="AX235" t="e">
        <f t="shared" si="221"/>
        <v>#N/A</v>
      </c>
      <c r="AY235" t="e">
        <f t="shared" si="222"/>
        <v>#N/A</v>
      </c>
      <c r="AZ235" t="e">
        <f t="shared" si="223"/>
        <v>#N/A</v>
      </c>
      <c r="BA235" t="e">
        <f t="shared" si="224"/>
        <v>#N/A</v>
      </c>
      <c r="BB235" t="e">
        <f t="shared" si="225"/>
        <v>#N/A</v>
      </c>
      <c r="BC235" t="e">
        <f t="shared" si="226"/>
        <v>#N/A</v>
      </c>
      <c r="BD235" t="e">
        <f t="shared" si="227"/>
        <v>#N/A</v>
      </c>
      <c r="BE235" t="e">
        <f t="shared" si="228"/>
        <v>#N/A</v>
      </c>
      <c r="BF235" t="e">
        <f t="shared" si="229"/>
        <v>#N/A</v>
      </c>
      <c r="BG235" t="e">
        <f t="shared" si="230"/>
        <v>#N/A</v>
      </c>
      <c r="BH235" t="e">
        <f t="shared" si="231"/>
        <v>#N/A</v>
      </c>
      <c r="BI235" t="e">
        <f t="shared" si="232"/>
        <v>#N/A</v>
      </c>
      <c r="BJ235" t="e">
        <f t="shared" si="233"/>
        <v>#N/A</v>
      </c>
      <c r="BK235" t="e">
        <f t="shared" si="234"/>
        <v>#N/A</v>
      </c>
      <c r="BL235" t="str">
        <f t="shared" si="235"/>
        <v>2800</v>
      </c>
      <c r="BM235">
        <f t="shared" si="236"/>
        <v>0</v>
      </c>
      <c r="BN235">
        <f t="shared" si="237"/>
        <v>70</v>
      </c>
      <c r="BO235">
        <f t="shared" si="238"/>
        <v>0</v>
      </c>
      <c r="BP235">
        <f t="shared" si="239"/>
        <v>0</v>
      </c>
      <c r="BQ235" t="e">
        <f t="shared" si="240"/>
        <v>#N/A</v>
      </c>
      <c r="BR235" t="e">
        <f t="shared" si="241"/>
        <v>#N/A</v>
      </c>
      <c r="BS235" t="e">
        <f t="shared" si="242"/>
        <v>#N/A</v>
      </c>
      <c r="BT235" t="e">
        <f t="shared" si="243"/>
        <v>#N/A</v>
      </c>
      <c r="BU235" t="e">
        <f t="shared" si="244"/>
        <v>#N/A</v>
      </c>
      <c r="BV235" t="str">
        <f t="shared" si="245"/>
        <v>2800</v>
      </c>
      <c r="BW235">
        <f t="shared" si="246"/>
        <v>0</v>
      </c>
      <c r="BX235">
        <f t="shared" si="247"/>
        <v>70</v>
      </c>
      <c r="BY235">
        <f t="shared" si="248"/>
        <v>0</v>
      </c>
      <c r="BZ235">
        <f t="shared" si="249"/>
        <v>0</v>
      </c>
    </row>
    <row r="236" spans="1:78" x14ac:dyDescent="0.3">
      <c r="A236" t="str">
        <f>日行情按到期月份分类!A236</f>
        <v>P97月</v>
      </c>
      <c r="B236" t="str">
        <f>日行情按到期月份分类!B236</f>
        <v>M1907-P-2850</v>
      </c>
      <c r="C236" t="str">
        <f>日行情按到期月份分类!C236</f>
        <v>豆粕期权M1907-P-2850</v>
      </c>
      <c r="D236">
        <f>日行情按到期月份分类!D236</f>
        <v>0</v>
      </c>
      <c r="E236">
        <f>日行情按到期月份分类!E236</f>
        <v>36</v>
      </c>
      <c r="F236">
        <f>日行情按到期月份分类!F236</f>
        <v>0</v>
      </c>
      <c r="G236">
        <f>日行情按到期月份分类!G236</f>
        <v>0</v>
      </c>
      <c r="I236" t="e">
        <f t="shared" si="250"/>
        <v>#N/A</v>
      </c>
      <c r="J236" t="e">
        <f t="shared" si="210"/>
        <v>#N/A</v>
      </c>
      <c r="K236" t="e">
        <f t="shared" si="211"/>
        <v>#N/A</v>
      </c>
      <c r="L236" t="e">
        <f t="shared" si="212"/>
        <v>#N/A</v>
      </c>
      <c r="M236" t="e">
        <f t="shared" si="213"/>
        <v>#N/A</v>
      </c>
      <c r="N236" t="e">
        <f t="shared" si="251"/>
        <v>#N/A</v>
      </c>
      <c r="O236" t="e">
        <f t="shared" si="252"/>
        <v>#N/A</v>
      </c>
      <c r="P236" t="e">
        <f t="shared" si="253"/>
        <v>#N/A</v>
      </c>
      <c r="Q236" t="e">
        <f t="shared" si="254"/>
        <v>#N/A</v>
      </c>
      <c r="R236" t="e">
        <f t="shared" si="255"/>
        <v>#N/A</v>
      </c>
      <c r="S236" t="e">
        <f t="shared" si="214"/>
        <v>#N/A</v>
      </c>
      <c r="T236" t="e">
        <f t="shared" si="215"/>
        <v>#N/A</v>
      </c>
      <c r="U236" t="e">
        <f t="shared" si="256"/>
        <v>#N/A</v>
      </c>
      <c r="V236" t="e">
        <f t="shared" si="257"/>
        <v>#N/A</v>
      </c>
      <c r="W236" t="e">
        <f t="shared" si="258"/>
        <v>#N/A</v>
      </c>
      <c r="X236" t="e">
        <f t="shared" si="259"/>
        <v>#N/A</v>
      </c>
      <c r="Y236" t="e">
        <f t="shared" si="260"/>
        <v>#N/A</v>
      </c>
      <c r="Z236" t="e">
        <f t="shared" si="261"/>
        <v>#N/A</v>
      </c>
      <c r="AA236" t="e">
        <f t="shared" si="262"/>
        <v>#N/A</v>
      </c>
      <c r="AB236" t="e">
        <f t="shared" si="263"/>
        <v>#N/A</v>
      </c>
      <c r="AC236" t="e">
        <f t="shared" si="216"/>
        <v>#N/A</v>
      </c>
      <c r="AD236" t="e">
        <f t="shared" si="217"/>
        <v>#N/A</v>
      </c>
      <c r="AE236" t="e">
        <f t="shared" si="264"/>
        <v>#N/A</v>
      </c>
      <c r="AF236" t="e">
        <f t="shared" si="265"/>
        <v>#N/A</v>
      </c>
      <c r="AG236" t="e">
        <f t="shared" si="266"/>
        <v>#N/A</v>
      </c>
      <c r="AH236" t="e">
        <f t="shared" si="267"/>
        <v>#N/A</v>
      </c>
      <c r="AI236" t="e">
        <f t="shared" si="268"/>
        <v>#N/A</v>
      </c>
      <c r="AJ236" t="e">
        <f t="shared" si="269"/>
        <v>#N/A</v>
      </c>
      <c r="AK236" t="e">
        <f t="shared" si="270"/>
        <v>#N/A</v>
      </c>
      <c r="AL236" t="e">
        <f t="shared" si="271"/>
        <v>#N/A</v>
      </c>
      <c r="AM236" t="e">
        <f t="shared" si="218"/>
        <v>#N/A</v>
      </c>
      <c r="AN236" t="e">
        <f t="shared" si="219"/>
        <v>#N/A</v>
      </c>
      <c r="AO236" t="e">
        <f t="shared" si="272"/>
        <v>#N/A</v>
      </c>
      <c r="AP236" t="e">
        <f t="shared" si="273"/>
        <v>#N/A</v>
      </c>
      <c r="AQ236" t="e">
        <f t="shared" si="274"/>
        <v>#N/A</v>
      </c>
      <c r="AR236" t="e">
        <f t="shared" si="275"/>
        <v>#N/A</v>
      </c>
      <c r="AS236" t="e">
        <f t="shared" si="276"/>
        <v>#N/A</v>
      </c>
      <c r="AT236" t="e">
        <f t="shared" si="277"/>
        <v>#N/A</v>
      </c>
      <c r="AU236" t="e">
        <f t="shared" si="278"/>
        <v>#N/A</v>
      </c>
      <c r="AV236" t="e">
        <f t="shared" si="279"/>
        <v>#N/A</v>
      </c>
      <c r="AW236" t="e">
        <f t="shared" si="220"/>
        <v>#N/A</v>
      </c>
      <c r="AX236" t="e">
        <f t="shared" si="221"/>
        <v>#N/A</v>
      </c>
      <c r="AY236" t="e">
        <f t="shared" si="222"/>
        <v>#N/A</v>
      </c>
      <c r="AZ236" t="e">
        <f t="shared" si="223"/>
        <v>#N/A</v>
      </c>
      <c r="BA236" t="e">
        <f t="shared" si="224"/>
        <v>#N/A</v>
      </c>
      <c r="BB236" t="e">
        <f t="shared" si="225"/>
        <v>#N/A</v>
      </c>
      <c r="BC236" t="e">
        <f t="shared" si="226"/>
        <v>#N/A</v>
      </c>
      <c r="BD236" t="e">
        <f t="shared" si="227"/>
        <v>#N/A</v>
      </c>
      <c r="BE236" t="e">
        <f t="shared" si="228"/>
        <v>#N/A</v>
      </c>
      <c r="BF236" t="e">
        <f t="shared" si="229"/>
        <v>#N/A</v>
      </c>
      <c r="BG236" t="e">
        <f t="shared" si="230"/>
        <v>#N/A</v>
      </c>
      <c r="BH236" t="e">
        <f t="shared" si="231"/>
        <v>#N/A</v>
      </c>
      <c r="BI236" t="e">
        <f t="shared" si="232"/>
        <v>#N/A</v>
      </c>
      <c r="BJ236" t="e">
        <f t="shared" si="233"/>
        <v>#N/A</v>
      </c>
      <c r="BK236" t="e">
        <f t="shared" si="234"/>
        <v>#N/A</v>
      </c>
      <c r="BL236" t="str">
        <f t="shared" si="235"/>
        <v>2850</v>
      </c>
      <c r="BM236">
        <f t="shared" si="236"/>
        <v>0</v>
      </c>
      <c r="BN236">
        <f t="shared" si="237"/>
        <v>36</v>
      </c>
      <c r="BO236">
        <f t="shared" si="238"/>
        <v>0</v>
      </c>
      <c r="BP236">
        <f t="shared" si="239"/>
        <v>0</v>
      </c>
      <c r="BQ236" t="e">
        <f t="shared" si="240"/>
        <v>#N/A</v>
      </c>
      <c r="BR236" t="e">
        <f t="shared" si="241"/>
        <v>#N/A</v>
      </c>
      <c r="BS236" t="e">
        <f t="shared" si="242"/>
        <v>#N/A</v>
      </c>
      <c r="BT236" t="e">
        <f t="shared" si="243"/>
        <v>#N/A</v>
      </c>
      <c r="BU236" t="e">
        <f t="shared" si="244"/>
        <v>#N/A</v>
      </c>
      <c r="BV236" t="str">
        <f t="shared" si="245"/>
        <v>2850</v>
      </c>
      <c r="BW236">
        <f t="shared" si="246"/>
        <v>0</v>
      </c>
      <c r="BX236">
        <f t="shared" si="247"/>
        <v>36</v>
      </c>
      <c r="BY236">
        <f t="shared" si="248"/>
        <v>0</v>
      </c>
      <c r="BZ236">
        <f t="shared" si="249"/>
        <v>0</v>
      </c>
    </row>
    <row r="237" spans="1:78" x14ac:dyDescent="0.3">
      <c r="A237" t="str">
        <f>日行情按到期月份分类!A237</f>
        <v>P97月</v>
      </c>
      <c r="B237" t="str">
        <f>日行情按到期月份分类!B237</f>
        <v>M1907-P-2900</v>
      </c>
      <c r="C237" t="str">
        <f>日行情按到期月份分类!C237</f>
        <v>豆粕期权M1907-P-2900</v>
      </c>
      <c r="D237">
        <f>日行情按到期月份分类!D237</f>
        <v>0</v>
      </c>
      <c r="E237">
        <f>日行情按到期月份分类!E237</f>
        <v>84</v>
      </c>
      <c r="F237">
        <f>日行情按到期月份分类!F237</f>
        <v>0</v>
      </c>
      <c r="G237">
        <f>日行情按到期月份分类!G237</f>
        <v>0</v>
      </c>
      <c r="I237" t="e">
        <f t="shared" si="250"/>
        <v>#N/A</v>
      </c>
      <c r="J237" t="e">
        <f t="shared" si="210"/>
        <v>#N/A</v>
      </c>
      <c r="K237" t="e">
        <f t="shared" si="211"/>
        <v>#N/A</v>
      </c>
      <c r="L237" t="e">
        <f t="shared" si="212"/>
        <v>#N/A</v>
      </c>
      <c r="M237" t="e">
        <f t="shared" si="213"/>
        <v>#N/A</v>
      </c>
      <c r="N237" t="e">
        <f t="shared" si="251"/>
        <v>#N/A</v>
      </c>
      <c r="O237" t="e">
        <f t="shared" si="252"/>
        <v>#N/A</v>
      </c>
      <c r="P237" t="e">
        <f t="shared" si="253"/>
        <v>#N/A</v>
      </c>
      <c r="Q237" t="e">
        <f t="shared" si="254"/>
        <v>#N/A</v>
      </c>
      <c r="R237" t="e">
        <f t="shared" si="255"/>
        <v>#N/A</v>
      </c>
      <c r="S237" t="e">
        <f t="shared" si="214"/>
        <v>#N/A</v>
      </c>
      <c r="T237" t="e">
        <f t="shared" si="215"/>
        <v>#N/A</v>
      </c>
      <c r="U237" t="e">
        <f t="shared" si="256"/>
        <v>#N/A</v>
      </c>
      <c r="V237" t="e">
        <f t="shared" si="257"/>
        <v>#N/A</v>
      </c>
      <c r="W237" t="e">
        <f t="shared" si="258"/>
        <v>#N/A</v>
      </c>
      <c r="X237" t="e">
        <f t="shared" si="259"/>
        <v>#N/A</v>
      </c>
      <c r="Y237" t="e">
        <f t="shared" si="260"/>
        <v>#N/A</v>
      </c>
      <c r="Z237" t="e">
        <f t="shared" si="261"/>
        <v>#N/A</v>
      </c>
      <c r="AA237" t="e">
        <f t="shared" si="262"/>
        <v>#N/A</v>
      </c>
      <c r="AB237" t="e">
        <f t="shared" si="263"/>
        <v>#N/A</v>
      </c>
      <c r="AC237" t="e">
        <f t="shared" si="216"/>
        <v>#N/A</v>
      </c>
      <c r="AD237" t="e">
        <f t="shared" si="217"/>
        <v>#N/A</v>
      </c>
      <c r="AE237" t="e">
        <f t="shared" si="264"/>
        <v>#N/A</v>
      </c>
      <c r="AF237" t="e">
        <f t="shared" si="265"/>
        <v>#N/A</v>
      </c>
      <c r="AG237" t="e">
        <f t="shared" si="266"/>
        <v>#N/A</v>
      </c>
      <c r="AH237" t="e">
        <f t="shared" si="267"/>
        <v>#N/A</v>
      </c>
      <c r="AI237" t="e">
        <f t="shared" si="268"/>
        <v>#N/A</v>
      </c>
      <c r="AJ237" t="e">
        <f t="shared" si="269"/>
        <v>#N/A</v>
      </c>
      <c r="AK237" t="e">
        <f t="shared" si="270"/>
        <v>#N/A</v>
      </c>
      <c r="AL237" t="e">
        <f t="shared" si="271"/>
        <v>#N/A</v>
      </c>
      <c r="AM237" t="e">
        <f t="shared" si="218"/>
        <v>#N/A</v>
      </c>
      <c r="AN237" t="e">
        <f t="shared" si="219"/>
        <v>#N/A</v>
      </c>
      <c r="AO237" t="e">
        <f t="shared" si="272"/>
        <v>#N/A</v>
      </c>
      <c r="AP237" t="e">
        <f t="shared" si="273"/>
        <v>#N/A</v>
      </c>
      <c r="AQ237" t="e">
        <f t="shared" si="274"/>
        <v>#N/A</v>
      </c>
      <c r="AR237" t="e">
        <f t="shared" si="275"/>
        <v>#N/A</v>
      </c>
      <c r="AS237" t="e">
        <f t="shared" si="276"/>
        <v>#N/A</v>
      </c>
      <c r="AT237" t="e">
        <f t="shared" si="277"/>
        <v>#N/A</v>
      </c>
      <c r="AU237" t="e">
        <f t="shared" si="278"/>
        <v>#N/A</v>
      </c>
      <c r="AV237" t="e">
        <f t="shared" si="279"/>
        <v>#N/A</v>
      </c>
      <c r="AW237" t="e">
        <f t="shared" si="220"/>
        <v>#N/A</v>
      </c>
      <c r="AX237" t="e">
        <f t="shared" si="221"/>
        <v>#N/A</v>
      </c>
      <c r="AY237" t="e">
        <f t="shared" si="222"/>
        <v>#N/A</v>
      </c>
      <c r="AZ237" t="e">
        <f t="shared" si="223"/>
        <v>#N/A</v>
      </c>
      <c r="BA237" t="e">
        <f t="shared" si="224"/>
        <v>#N/A</v>
      </c>
      <c r="BB237" t="e">
        <f t="shared" si="225"/>
        <v>#N/A</v>
      </c>
      <c r="BC237" t="e">
        <f t="shared" si="226"/>
        <v>#N/A</v>
      </c>
      <c r="BD237" t="e">
        <f t="shared" si="227"/>
        <v>#N/A</v>
      </c>
      <c r="BE237" t="e">
        <f t="shared" si="228"/>
        <v>#N/A</v>
      </c>
      <c r="BF237" t="e">
        <f t="shared" si="229"/>
        <v>#N/A</v>
      </c>
      <c r="BG237" t="e">
        <f t="shared" si="230"/>
        <v>#N/A</v>
      </c>
      <c r="BH237" t="e">
        <f t="shared" si="231"/>
        <v>#N/A</v>
      </c>
      <c r="BI237" t="e">
        <f t="shared" si="232"/>
        <v>#N/A</v>
      </c>
      <c r="BJ237" t="e">
        <f t="shared" si="233"/>
        <v>#N/A</v>
      </c>
      <c r="BK237" t="e">
        <f t="shared" si="234"/>
        <v>#N/A</v>
      </c>
      <c r="BL237" t="str">
        <f t="shared" si="235"/>
        <v>2900</v>
      </c>
      <c r="BM237">
        <f t="shared" si="236"/>
        <v>0</v>
      </c>
      <c r="BN237">
        <f t="shared" si="237"/>
        <v>84</v>
      </c>
      <c r="BO237">
        <f t="shared" si="238"/>
        <v>0</v>
      </c>
      <c r="BP237">
        <f t="shared" si="239"/>
        <v>0</v>
      </c>
      <c r="BQ237" t="e">
        <f t="shared" si="240"/>
        <v>#N/A</v>
      </c>
      <c r="BR237" t="e">
        <f t="shared" si="241"/>
        <v>#N/A</v>
      </c>
      <c r="BS237" t="e">
        <f t="shared" si="242"/>
        <v>#N/A</v>
      </c>
      <c r="BT237" t="e">
        <f t="shared" si="243"/>
        <v>#N/A</v>
      </c>
      <c r="BU237" t="e">
        <f t="shared" si="244"/>
        <v>#N/A</v>
      </c>
      <c r="BV237" t="str">
        <f t="shared" si="245"/>
        <v>2900</v>
      </c>
      <c r="BW237">
        <f t="shared" si="246"/>
        <v>0</v>
      </c>
      <c r="BX237">
        <f t="shared" si="247"/>
        <v>84</v>
      </c>
      <c r="BY237">
        <f t="shared" si="248"/>
        <v>0</v>
      </c>
      <c r="BZ237">
        <f t="shared" si="249"/>
        <v>0</v>
      </c>
    </row>
    <row r="238" spans="1:78" x14ac:dyDescent="0.3">
      <c r="A238" t="str">
        <f>日行情按到期月份分类!A238</f>
        <v>P97月</v>
      </c>
      <c r="B238" t="str">
        <f>日行情按到期月份分类!B238</f>
        <v>M1907-P-2950</v>
      </c>
      <c r="C238" t="str">
        <f>日行情按到期月份分类!C238</f>
        <v>豆粕期权M1907-P-2950</v>
      </c>
      <c r="D238">
        <f>日行情按到期月份分类!D238</f>
        <v>0</v>
      </c>
      <c r="E238">
        <f>日行情按到期月份分类!E238</f>
        <v>86</v>
      </c>
      <c r="F238">
        <f>日行情按到期月份分类!F238</f>
        <v>0</v>
      </c>
      <c r="G238">
        <f>日行情按到期月份分类!G238</f>
        <v>0</v>
      </c>
      <c r="I238" t="e">
        <f t="shared" si="250"/>
        <v>#N/A</v>
      </c>
      <c r="J238" t="e">
        <f t="shared" si="210"/>
        <v>#N/A</v>
      </c>
      <c r="K238" t="e">
        <f t="shared" si="211"/>
        <v>#N/A</v>
      </c>
      <c r="L238" t="e">
        <f t="shared" si="212"/>
        <v>#N/A</v>
      </c>
      <c r="M238" t="e">
        <f t="shared" si="213"/>
        <v>#N/A</v>
      </c>
      <c r="N238" t="e">
        <f t="shared" si="251"/>
        <v>#N/A</v>
      </c>
      <c r="O238" t="e">
        <f t="shared" si="252"/>
        <v>#N/A</v>
      </c>
      <c r="P238" t="e">
        <f t="shared" si="253"/>
        <v>#N/A</v>
      </c>
      <c r="Q238" t="e">
        <f t="shared" si="254"/>
        <v>#N/A</v>
      </c>
      <c r="R238" t="e">
        <f t="shared" si="255"/>
        <v>#N/A</v>
      </c>
      <c r="S238" t="e">
        <f t="shared" si="214"/>
        <v>#N/A</v>
      </c>
      <c r="T238" t="e">
        <f t="shared" si="215"/>
        <v>#N/A</v>
      </c>
      <c r="U238" t="e">
        <f t="shared" si="256"/>
        <v>#N/A</v>
      </c>
      <c r="V238" t="e">
        <f t="shared" si="257"/>
        <v>#N/A</v>
      </c>
      <c r="W238" t="e">
        <f t="shared" si="258"/>
        <v>#N/A</v>
      </c>
      <c r="X238" t="e">
        <f t="shared" si="259"/>
        <v>#N/A</v>
      </c>
      <c r="Y238" t="e">
        <f t="shared" si="260"/>
        <v>#N/A</v>
      </c>
      <c r="Z238" t="e">
        <f t="shared" si="261"/>
        <v>#N/A</v>
      </c>
      <c r="AA238" t="e">
        <f t="shared" si="262"/>
        <v>#N/A</v>
      </c>
      <c r="AB238" t="e">
        <f t="shared" si="263"/>
        <v>#N/A</v>
      </c>
      <c r="AC238" t="e">
        <f t="shared" si="216"/>
        <v>#N/A</v>
      </c>
      <c r="AD238" t="e">
        <f t="shared" si="217"/>
        <v>#N/A</v>
      </c>
      <c r="AE238" t="e">
        <f t="shared" si="264"/>
        <v>#N/A</v>
      </c>
      <c r="AF238" t="e">
        <f t="shared" si="265"/>
        <v>#N/A</v>
      </c>
      <c r="AG238" t="e">
        <f t="shared" si="266"/>
        <v>#N/A</v>
      </c>
      <c r="AH238" t="e">
        <f t="shared" si="267"/>
        <v>#N/A</v>
      </c>
      <c r="AI238" t="e">
        <f t="shared" si="268"/>
        <v>#N/A</v>
      </c>
      <c r="AJ238" t="e">
        <f t="shared" si="269"/>
        <v>#N/A</v>
      </c>
      <c r="AK238" t="e">
        <f t="shared" si="270"/>
        <v>#N/A</v>
      </c>
      <c r="AL238" t="e">
        <f t="shared" si="271"/>
        <v>#N/A</v>
      </c>
      <c r="AM238" t="e">
        <f t="shared" si="218"/>
        <v>#N/A</v>
      </c>
      <c r="AN238" t="e">
        <f t="shared" si="219"/>
        <v>#N/A</v>
      </c>
      <c r="AO238" t="e">
        <f t="shared" si="272"/>
        <v>#N/A</v>
      </c>
      <c r="AP238" t="e">
        <f t="shared" si="273"/>
        <v>#N/A</v>
      </c>
      <c r="AQ238" t="e">
        <f t="shared" si="274"/>
        <v>#N/A</v>
      </c>
      <c r="AR238" t="e">
        <f t="shared" si="275"/>
        <v>#N/A</v>
      </c>
      <c r="AS238" t="e">
        <f t="shared" si="276"/>
        <v>#N/A</v>
      </c>
      <c r="AT238" t="e">
        <f t="shared" si="277"/>
        <v>#N/A</v>
      </c>
      <c r="AU238" t="e">
        <f t="shared" si="278"/>
        <v>#N/A</v>
      </c>
      <c r="AV238" t="e">
        <f t="shared" si="279"/>
        <v>#N/A</v>
      </c>
      <c r="AW238" t="e">
        <f t="shared" si="220"/>
        <v>#N/A</v>
      </c>
      <c r="AX238" t="e">
        <f t="shared" si="221"/>
        <v>#N/A</v>
      </c>
      <c r="AY238" t="e">
        <f t="shared" si="222"/>
        <v>#N/A</v>
      </c>
      <c r="AZ238" t="e">
        <f t="shared" si="223"/>
        <v>#N/A</v>
      </c>
      <c r="BA238" t="e">
        <f t="shared" si="224"/>
        <v>#N/A</v>
      </c>
      <c r="BB238" t="e">
        <f t="shared" si="225"/>
        <v>#N/A</v>
      </c>
      <c r="BC238" t="e">
        <f t="shared" si="226"/>
        <v>#N/A</v>
      </c>
      <c r="BD238" t="e">
        <f t="shared" si="227"/>
        <v>#N/A</v>
      </c>
      <c r="BE238" t="e">
        <f t="shared" si="228"/>
        <v>#N/A</v>
      </c>
      <c r="BF238" t="e">
        <f t="shared" si="229"/>
        <v>#N/A</v>
      </c>
      <c r="BG238" t="e">
        <f t="shared" si="230"/>
        <v>#N/A</v>
      </c>
      <c r="BH238" t="e">
        <f t="shared" si="231"/>
        <v>#N/A</v>
      </c>
      <c r="BI238" t="e">
        <f t="shared" si="232"/>
        <v>#N/A</v>
      </c>
      <c r="BJ238" t="e">
        <f t="shared" si="233"/>
        <v>#N/A</v>
      </c>
      <c r="BK238" t="e">
        <f t="shared" si="234"/>
        <v>#N/A</v>
      </c>
      <c r="BL238" t="str">
        <f t="shared" si="235"/>
        <v>2950</v>
      </c>
      <c r="BM238">
        <f t="shared" si="236"/>
        <v>0</v>
      </c>
      <c r="BN238">
        <f t="shared" si="237"/>
        <v>86</v>
      </c>
      <c r="BO238">
        <f t="shared" si="238"/>
        <v>0</v>
      </c>
      <c r="BP238">
        <f t="shared" si="239"/>
        <v>0</v>
      </c>
      <c r="BQ238" t="e">
        <f t="shared" si="240"/>
        <v>#N/A</v>
      </c>
      <c r="BR238" t="e">
        <f t="shared" si="241"/>
        <v>#N/A</v>
      </c>
      <c r="BS238" t="e">
        <f t="shared" si="242"/>
        <v>#N/A</v>
      </c>
      <c r="BT238" t="e">
        <f t="shared" si="243"/>
        <v>#N/A</v>
      </c>
      <c r="BU238" t="e">
        <f t="shared" si="244"/>
        <v>#N/A</v>
      </c>
      <c r="BV238" t="str">
        <f t="shared" si="245"/>
        <v>2950</v>
      </c>
      <c r="BW238">
        <f t="shared" si="246"/>
        <v>0</v>
      </c>
      <c r="BX238">
        <f t="shared" si="247"/>
        <v>86</v>
      </c>
      <c r="BY238">
        <f t="shared" si="248"/>
        <v>0</v>
      </c>
      <c r="BZ238">
        <f t="shared" si="249"/>
        <v>0</v>
      </c>
    </row>
    <row r="239" spans="1:78" x14ac:dyDescent="0.3">
      <c r="A239" t="str">
        <f>日行情按到期月份分类!A239</f>
        <v>P97月</v>
      </c>
      <c r="B239" t="str">
        <f>日行情按到期月份分类!B239</f>
        <v>M1907-P-3000</v>
      </c>
      <c r="C239" t="str">
        <f>日行情按到期月份分类!C239</f>
        <v>豆粕期权M1907-P-3000</v>
      </c>
      <c r="D239">
        <f>日行情按到期月份分类!D239</f>
        <v>0</v>
      </c>
      <c r="E239">
        <f>日行情按到期月份分类!E239</f>
        <v>84</v>
      </c>
      <c r="F239">
        <f>日行情按到期月份分类!F239</f>
        <v>0</v>
      </c>
      <c r="G239">
        <f>日行情按到期月份分类!G239</f>
        <v>0</v>
      </c>
      <c r="I239" t="e">
        <f t="shared" si="250"/>
        <v>#N/A</v>
      </c>
      <c r="J239" t="e">
        <f t="shared" si="210"/>
        <v>#N/A</v>
      </c>
      <c r="K239" t="e">
        <f t="shared" si="211"/>
        <v>#N/A</v>
      </c>
      <c r="L239" t="e">
        <f t="shared" si="212"/>
        <v>#N/A</v>
      </c>
      <c r="M239" t="e">
        <f t="shared" si="213"/>
        <v>#N/A</v>
      </c>
      <c r="N239" t="e">
        <f t="shared" si="251"/>
        <v>#N/A</v>
      </c>
      <c r="O239" t="e">
        <f t="shared" si="252"/>
        <v>#N/A</v>
      </c>
      <c r="P239" t="e">
        <f t="shared" si="253"/>
        <v>#N/A</v>
      </c>
      <c r="Q239" t="e">
        <f t="shared" si="254"/>
        <v>#N/A</v>
      </c>
      <c r="R239" t="e">
        <f t="shared" si="255"/>
        <v>#N/A</v>
      </c>
      <c r="S239" t="e">
        <f t="shared" si="214"/>
        <v>#N/A</v>
      </c>
      <c r="T239" t="e">
        <f t="shared" si="215"/>
        <v>#N/A</v>
      </c>
      <c r="U239" t="e">
        <f t="shared" si="256"/>
        <v>#N/A</v>
      </c>
      <c r="V239" t="e">
        <f t="shared" si="257"/>
        <v>#N/A</v>
      </c>
      <c r="W239" t="e">
        <f t="shared" si="258"/>
        <v>#N/A</v>
      </c>
      <c r="X239" t="e">
        <f t="shared" si="259"/>
        <v>#N/A</v>
      </c>
      <c r="Y239" t="e">
        <f t="shared" si="260"/>
        <v>#N/A</v>
      </c>
      <c r="Z239" t="e">
        <f t="shared" si="261"/>
        <v>#N/A</v>
      </c>
      <c r="AA239" t="e">
        <f t="shared" si="262"/>
        <v>#N/A</v>
      </c>
      <c r="AB239" t="e">
        <f t="shared" si="263"/>
        <v>#N/A</v>
      </c>
      <c r="AC239" t="e">
        <f t="shared" si="216"/>
        <v>#N/A</v>
      </c>
      <c r="AD239" t="e">
        <f t="shared" si="217"/>
        <v>#N/A</v>
      </c>
      <c r="AE239" t="e">
        <f t="shared" si="264"/>
        <v>#N/A</v>
      </c>
      <c r="AF239" t="e">
        <f t="shared" si="265"/>
        <v>#N/A</v>
      </c>
      <c r="AG239" t="e">
        <f t="shared" si="266"/>
        <v>#N/A</v>
      </c>
      <c r="AH239" t="e">
        <f t="shared" si="267"/>
        <v>#N/A</v>
      </c>
      <c r="AI239" t="e">
        <f t="shared" si="268"/>
        <v>#N/A</v>
      </c>
      <c r="AJ239" t="e">
        <f t="shared" si="269"/>
        <v>#N/A</v>
      </c>
      <c r="AK239" t="e">
        <f t="shared" si="270"/>
        <v>#N/A</v>
      </c>
      <c r="AL239" t="e">
        <f t="shared" si="271"/>
        <v>#N/A</v>
      </c>
      <c r="AM239" t="e">
        <f t="shared" si="218"/>
        <v>#N/A</v>
      </c>
      <c r="AN239" t="e">
        <f t="shared" si="219"/>
        <v>#N/A</v>
      </c>
      <c r="AO239" t="e">
        <f t="shared" si="272"/>
        <v>#N/A</v>
      </c>
      <c r="AP239" t="e">
        <f t="shared" si="273"/>
        <v>#N/A</v>
      </c>
      <c r="AQ239" t="e">
        <f t="shared" si="274"/>
        <v>#N/A</v>
      </c>
      <c r="AR239" t="e">
        <f t="shared" si="275"/>
        <v>#N/A</v>
      </c>
      <c r="AS239" t="e">
        <f t="shared" si="276"/>
        <v>#N/A</v>
      </c>
      <c r="AT239" t="e">
        <f t="shared" si="277"/>
        <v>#N/A</v>
      </c>
      <c r="AU239" t="e">
        <f t="shared" si="278"/>
        <v>#N/A</v>
      </c>
      <c r="AV239" t="e">
        <f t="shared" si="279"/>
        <v>#N/A</v>
      </c>
      <c r="AW239" t="e">
        <f t="shared" si="220"/>
        <v>#N/A</v>
      </c>
      <c r="AX239" t="e">
        <f t="shared" si="221"/>
        <v>#N/A</v>
      </c>
      <c r="AY239" t="e">
        <f t="shared" si="222"/>
        <v>#N/A</v>
      </c>
      <c r="AZ239" t="e">
        <f t="shared" si="223"/>
        <v>#N/A</v>
      </c>
      <c r="BA239" t="e">
        <f t="shared" si="224"/>
        <v>#N/A</v>
      </c>
      <c r="BB239" t="e">
        <f t="shared" si="225"/>
        <v>#N/A</v>
      </c>
      <c r="BC239" t="e">
        <f t="shared" si="226"/>
        <v>#N/A</v>
      </c>
      <c r="BD239" t="e">
        <f t="shared" si="227"/>
        <v>#N/A</v>
      </c>
      <c r="BE239" t="e">
        <f t="shared" si="228"/>
        <v>#N/A</v>
      </c>
      <c r="BF239" t="e">
        <f t="shared" si="229"/>
        <v>#N/A</v>
      </c>
      <c r="BG239" t="e">
        <f t="shared" si="230"/>
        <v>#N/A</v>
      </c>
      <c r="BH239" t="e">
        <f t="shared" si="231"/>
        <v>#N/A</v>
      </c>
      <c r="BI239" t="e">
        <f t="shared" si="232"/>
        <v>#N/A</v>
      </c>
      <c r="BJ239" t="e">
        <f t="shared" si="233"/>
        <v>#N/A</v>
      </c>
      <c r="BK239" t="e">
        <f t="shared" si="234"/>
        <v>#N/A</v>
      </c>
      <c r="BL239" t="str">
        <f t="shared" si="235"/>
        <v>3000</v>
      </c>
      <c r="BM239">
        <f t="shared" si="236"/>
        <v>0</v>
      </c>
      <c r="BN239">
        <f t="shared" si="237"/>
        <v>84</v>
      </c>
      <c r="BO239">
        <f t="shared" si="238"/>
        <v>0</v>
      </c>
      <c r="BP239">
        <f t="shared" si="239"/>
        <v>0</v>
      </c>
      <c r="BQ239" t="e">
        <f t="shared" si="240"/>
        <v>#N/A</v>
      </c>
      <c r="BR239" t="e">
        <f t="shared" si="241"/>
        <v>#N/A</v>
      </c>
      <c r="BS239" t="e">
        <f t="shared" si="242"/>
        <v>#N/A</v>
      </c>
      <c r="BT239" t="e">
        <f t="shared" si="243"/>
        <v>#N/A</v>
      </c>
      <c r="BU239" t="e">
        <f t="shared" si="244"/>
        <v>#N/A</v>
      </c>
      <c r="BV239" t="str">
        <f t="shared" si="245"/>
        <v>3000</v>
      </c>
      <c r="BW239">
        <f t="shared" si="246"/>
        <v>0</v>
      </c>
      <c r="BX239">
        <f t="shared" si="247"/>
        <v>84</v>
      </c>
      <c r="BY239">
        <f t="shared" si="248"/>
        <v>0</v>
      </c>
      <c r="BZ239">
        <f t="shared" si="249"/>
        <v>0</v>
      </c>
    </row>
    <row r="240" spans="1:78" x14ac:dyDescent="0.3">
      <c r="A240" t="str">
        <f>日行情按到期月份分类!A240</f>
        <v>P97月</v>
      </c>
      <c r="B240" t="str">
        <f>日行情按到期月份分类!B240</f>
        <v>M1907-P-3050</v>
      </c>
      <c r="C240" t="str">
        <f>日行情按到期月份分类!C240</f>
        <v>豆粕期权M1907-P-3050</v>
      </c>
      <c r="D240">
        <f>日行情按到期月份分类!D240</f>
        <v>0</v>
      </c>
      <c r="E240">
        <f>日行情按到期月份分类!E240</f>
        <v>94</v>
      </c>
      <c r="F240">
        <f>日行情按到期月份分类!F240</f>
        <v>0</v>
      </c>
      <c r="G240">
        <f>日行情按到期月份分类!G240</f>
        <v>0</v>
      </c>
      <c r="I240" t="e">
        <f t="shared" si="250"/>
        <v>#N/A</v>
      </c>
      <c r="J240" t="e">
        <f t="shared" si="210"/>
        <v>#N/A</v>
      </c>
      <c r="K240" t="e">
        <f t="shared" si="211"/>
        <v>#N/A</v>
      </c>
      <c r="L240" t="e">
        <f t="shared" si="212"/>
        <v>#N/A</v>
      </c>
      <c r="M240" t="e">
        <f t="shared" si="213"/>
        <v>#N/A</v>
      </c>
      <c r="N240" t="e">
        <f t="shared" si="251"/>
        <v>#N/A</v>
      </c>
      <c r="O240" t="e">
        <f t="shared" si="252"/>
        <v>#N/A</v>
      </c>
      <c r="P240" t="e">
        <f t="shared" si="253"/>
        <v>#N/A</v>
      </c>
      <c r="Q240" t="e">
        <f t="shared" si="254"/>
        <v>#N/A</v>
      </c>
      <c r="R240" t="e">
        <f t="shared" si="255"/>
        <v>#N/A</v>
      </c>
      <c r="S240" t="e">
        <f t="shared" si="214"/>
        <v>#N/A</v>
      </c>
      <c r="T240" t="e">
        <f t="shared" si="215"/>
        <v>#N/A</v>
      </c>
      <c r="U240" t="e">
        <f t="shared" si="256"/>
        <v>#N/A</v>
      </c>
      <c r="V240" t="e">
        <f t="shared" si="257"/>
        <v>#N/A</v>
      </c>
      <c r="W240" t="e">
        <f t="shared" si="258"/>
        <v>#N/A</v>
      </c>
      <c r="X240" t="e">
        <f t="shared" si="259"/>
        <v>#N/A</v>
      </c>
      <c r="Y240" t="e">
        <f t="shared" si="260"/>
        <v>#N/A</v>
      </c>
      <c r="Z240" t="e">
        <f t="shared" si="261"/>
        <v>#N/A</v>
      </c>
      <c r="AA240" t="e">
        <f t="shared" si="262"/>
        <v>#N/A</v>
      </c>
      <c r="AB240" t="e">
        <f t="shared" si="263"/>
        <v>#N/A</v>
      </c>
      <c r="AC240" t="e">
        <f t="shared" si="216"/>
        <v>#N/A</v>
      </c>
      <c r="AD240" t="e">
        <f t="shared" si="217"/>
        <v>#N/A</v>
      </c>
      <c r="AE240" t="e">
        <f t="shared" si="264"/>
        <v>#N/A</v>
      </c>
      <c r="AF240" t="e">
        <f t="shared" si="265"/>
        <v>#N/A</v>
      </c>
      <c r="AG240" t="e">
        <f t="shared" si="266"/>
        <v>#N/A</v>
      </c>
      <c r="AH240" t="e">
        <f t="shared" si="267"/>
        <v>#N/A</v>
      </c>
      <c r="AI240" t="e">
        <f t="shared" si="268"/>
        <v>#N/A</v>
      </c>
      <c r="AJ240" t="e">
        <f t="shared" si="269"/>
        <v>#N/A</v>
      </c>
      <c r="AK240" t="e">
        <f t="shared" si="270"/>
        <v>#N/A</v>
      </c>
      <c r="AL240" t="e">
        <f t="shared" si="271"/>
        <v>#N/A</v>
      </c>
      <c r="AM240" t="e">
        <f t="shared" si="218"/>
        <v>#N/A</v>
      </c>
      <c r="AN240" t="e">
        <f t="shared" si="219"/>
        <v>#N/A</v>
      </c>
      <c r="AO240" t="e">
        <f t="shared" si="272"/>
        <v>#N/A</v>
      </c>
      <c r="AP240" t="e">
        <f t="shared" si="273"/>
        <v>#N/A</v>
      </c>
      <c r="AQ240" t="e">
        <f t="shared" si="274"/>
        <v>#N/A</v>
      </c>
      <c r="AR240" t="e">
        <f t="shared" si="275"/>
        <v>#N/A</v>
      </c>
      <c r="AS240" t="e">
        <f t="shared" si="276"/>
        <v>#N/A</v>
      </c>
      <c r="AT240" t="e">
        <f t="shared" si="277"/>
        <v>#N/A</v>
      </c>
      <c r="AU240" t="e">
        <f t="shared" si="278"/>
        <v>#N/A</v>
      </c>
      <c r="AV240" t="e">
        <f t="shared" si="279"/>
        <v>#N/A</v>
      </c>
      <c r="AW240" t="e">
        <f t="shared" si="220"/>
        <v>#N/A</v>
      </c>
      <c r="AX240" t="e">
        <f t="shared" si="221"/>
        <v>#N/A</v>
      </c>
      <c r="AY240" t="e">
        <f t="shared" si="222"/>
        <v>#N/A</v>
      </c>
      <c r="AZ240" t="e">
        <f t="shared" si="223"/>
        <v>#N/A</v>
      </c>
      <c r="BA240" t="e">
        <f t="shared" si="224"/>
        <v>#N/A</v>
      </c>
      <c r="BB240" t="e">
        <f t="shared" si="225"/>
        <v>#N/A</v>
      </c>
      <c r="BC240" t="e">
        <f t="shared" si="226"/>
        <v>#N/A</v>
      </c>
      <c r="BD240" t="e">
        <f t="shared" si="227"/>
        <v>#N/A</v>
      </c>
      <c r="BE240" t="e">
        <f t="shared" si="228"/>
        <v>#N/A</v>
      </c>
      <c r="BF240" t="e">
        <f t="shared" si="229"/>
        <v>#N/A</v>
      </c>
      <c r="BG240" t="e">
        <f t="shared" si="230"/>
        <v>#N/A</v>
      </c>
      <c r="BH240" t="e">
        <f t="shared" si="231"/>
        <v>#N/A</v>
      </c>
      <c r="BI240" t="e">
        <f t="shared" si="232"/>
        <v>#N/A</v>
      </c>
      <c r="BJ240" t="e">
        <f t="shared" si="233"/>
        <v>#N/A</v>
      </c>
      <c r="BK240" t="e">
        <f t="shared" si="234"/>
        <v>#N/A</v>
      </c>
      <c r="BL240" t="str">
        <f t="shared" si="235"/>
        <v>3050</v>
      </c>
      <c r="BM240">
        <f t="shared" si="236"/>
        <v>0</v>
      </c>
      <c r="BN240">
        <f t="shared" si="237"/>
        <v>94</v>
      </c>
      <c r="BO240">
        <f t="shared" si="238"/>
        <v>0</v>
      </c>
      <c r="BP240">
        <f t="shared" si="239"/>
        <v>0</v>
      </c>
      <c r="BQ240" t="e">
        <f t="shared" si="240"/>
        <v>#N/A</v>
      </c>
      <c r="BR240" t="e">
        <f t="shared" si="241"/>
        <v>#N/A</v>
      </c>
      <c r="BS240" t="e">
        <f t="shared" si="242"/>
        <v>#N/A</v>
      </c>
      <c r="BT240" t="e">
        <f t="shared" si="243"/>
        <v>#N/A</v>
      </c>
      <c r="BU240" t="e">
        <f t="shared" si="244"/>
        <v>#N/A</v>
      </c>
      <c r="BV240" t="str">
        <f t="shared" si="245"/>
        <v>3050</v>
      </c>
      <c r="BW240">
        <f t="shared" si="246"/>
        <v>0</v>
      </c>
      <c r="BX240">
        <f t="shared" si="247"/>
        <v>94</v>
      </c>
      <c r="BY240">
        <f t="shared" si="248"/>
        <v>0</v>
      </c>
      <c r="BZ240">
        <f t="shared" si="249"/>
        <v>0</v>
      </c>
    </row>
    <row r="241" spans="1:78" x14ac:dyDescent="0.3">
      <c r="A241" t="str">
        <f>日行情按到期月份分类!A241</f>
        <v>P97月</v>
      </c>
      <c r="B241" t="str">
        <f>日行情按到期月份分类!B241</f>
        <v>M1907-P-3100</v>
      </c>
      <c r="C241" t="str">
        <f>日行情按到期月份分类!C241</f>
        <v>豆粕期权M1907-P-3100</v>
      </c>
      <c r="D241">
        <f>日行情按到期月份分类!D241</f>
        <v>0</v>
      </c>
      <c r="E241">
        <f>日行情按到期月份分类!E241</f>
        <v>114</v>
      </c>
      <c r="F241">
        <f>日行情按到期月份分类!F241</f>
        <v>0</v>
      </c>
      <c r="G241">
        <f>日行情按到期月份分类!G241</f>
        <v>0</v>
      </c>
      <c r="I241" t="e">
        <f t="shared" si="250"/>
        <v>#N/A</v>
      </c>
      <c r="J241" t="e">
        <f t="shared" si="210"/>
        <v>#N/A</v>
      </c>
      <c r="K241" t="e">
        <f t="shared" si="211"/>
        <v>#N/A</v>
      </c>
      <c r="L241" t="e">
        <f t="shared" si="212"/>
        <v>#N/A</v>
      </c>
      <c r="M241" t="e">
        <f t="shared" si="213"/>
        <v>#N/A</v>
      </c>
      <c r="N241" t="e">
        <f t="shared" si="251"/>
        <v>#N/A</v>
      </c>
      <c r="O241" t="e">
        <f t="shared" si="252"/>
        <v>#N/A</v>
      </c>
      <c r="P241" t="e">
        <f t="shared" si="253"/>
        <v>#N/A</v>
      </c>
      <c r="Q241" t="e">
        <f t="shared" si="254"/>
        <v>#N/A</v>
      </c>
      <c r="R241" t="e">
        <f t="shared" si="255"/>
        <v>#N/A</v>
      </c>
      <c r="S241" t="e">
        <f t="shared" si="214"/>
        <v>#N/A</v>
      </c>
      <c r="T241" t="e">
        <f t="shared" si="215"/>
        <v>#N/A</v>
      </c>
      <c r="U241" t="e">
        <f t="shared" si="256"/>
        <v>#N/A</v>
      </c>
      <c r="V241" t="e">
        <f t="shared" si="257"/>
        <v>#N/A</v>
      </c>
      <c r="W241" t="e">
        <f t="shared" si="258"/>
        <v>#N/A</v>
      </c>
      <c r="X241" t="e">
        <f t="shared" si="259"/>
        <v>#N/A</v>
      </c>
      <c r="Y241" t="e">
        <f t="shared" si="260"/>
        <v>#N/A</v>
      </c>
      <c r="Z241" t="e">
        <f t="shared" si="261"/>
        <v>#N/A</v>
      </c>
      <c r="AA241" t="e">
        <f t="shared" si="262"/>
        <v>#N/A</v>
      </c>
      <c r="AB241" t="e">
        <f t="shared" si="263"/>
        <v>#N/A</v>
      </c>
      <c r="AC241" t="e">
        <f t="shared" si="216"/>
        <v>#N/A</v>
      </c>
      <c r="AD241" t="e">
        <f t="shared" si="217"/>
        <v>#N/A</v>
      </c>
      <c r="AE241" t="e">
        <f t="shared" si="264"/>
        <v>#N/A</v>
      </c>
      <c r="AF241" t="e">
        <f t="shared" si="265"/>
        <v>#N/A</v>
      </c>
      <c r="AG241" t="e">
        <f t="shared" si="266"/>
        <v>#N/A</v>
      </c>
      <c r="AH241" t="e">
        <f t="shared" si="267"/>
        <v>#N/A</v>
      </c>
      <c r="AI241" t="e">
        <f t="shared" si="268"/>
        <v>#N/A</v>
      </c>
      <c r="AJ241" t="e">
        <f t="shared" si="269"/>
        <v>#N/A</v>
      </c>
      <c r="AK241" t="e">
        <f t="shared" si="270"/>
        <v>#N/A</v>
      </c>
      <c r="AL241" t="e">
        <f t="shared" si="271"/>
        <v>#N/A</v>
      </c>
      <c r="AM241" t="e">
        <f t="shared" si="218"/>
        <v>#N/A</v>
      </c>
      <c r="AN241" t="e">
        <f t="shared" si="219"/>
        <v>#N/A</v>
      </c>
      <c r="AO241" t="e">
        <f t="shared" si="272"/>
        <v>#N/A</v>
      </c>
      <c r="AP241" t="e">
        <f t="shared" si="273"/>
        <v>#N/A</v>
      </c>
      <c r="AQ241" t="e">
        <f t="shared" si="274"/>
        <v>#N/A</v>
      </c>
      <c r="AR241" t="e">
        <f t="shared" si="275"/>
        <v>#N/A</v>
      </c>
      <c r="AS241" t="e">
        <f t="shared" si="276"/>
        <v>#N/A</v>
      </c>
      <c r="AT241" t="e">
        <f t="shared" si="277"/>
        <v>#N/A</v>
      </c>
      <c r="AU241" t="e">
        <f t="shared" si="278"/>
        <v>#N/A</v>
      </c>
      <c r="AV241" t="e">
        <f t="shared" si="279"/>
        <v>#N/A</v>
      </c>
      <c r="AW241" t="e">
        <f t="shared" si="220"/>
        <v>#N/A</v>
      </c>
      <c r="AX241" t="e">
        <f t="shared" si="221"/>
        <v>#N/A</v>
      </c>
      <c r="AY241" t="e">
        <f t="shared" si="222"/>
        <v>#N/A</v>
      </c>
      <c r="AZ241" t="e">
        <f t="shared" si="223"/>
        <v>#N/A</v>
      </c>
      <c r="BA241" t="e">
        <f t="shared" si="224"/>
        <v>#N/A</v>
      </c>
      <c r="BB241" t="e">
        <f t="shared" si="225"/>
        <v>#N/A</v>
      </c>
      <c r="BC241" t="e">
        <f t="shared" si="226"/>
        <v>#N/A</v>
      </c>
      <c r="BD241" t="e">
        <f t="shared" si="227"/>
        <v>#N/A</v>
      </c>
      <c r="BE241" t="e">
        <f t="shared" si="228"/>
        <v>#N/A</v>
      </c>
      <c r="BF241" t="e">
        <f t="shared" si="229"/>
        <v>#N/A</v>
      </c>
      <c r="BG241" t="e">
        <f t="shared" si="230"/>
        <v>#N/A</v>
      </c>
      <c r="BH241" t="e">
        <f t="shared" si="231"/>
        <v>#N/A</v>
      </c>
      <c r="BI241" t="e">
        <f t="shared" si="232"/>
        <v>#N/A</v>
      </c>
      <c r="BJ241" t="e">
        <f t="shared" si="233"/>
        <v>#N/A</v>
      </c>
      <c r="BK241" t="e">
        <f t="shared" si="234"/>
        <v>#N/A</v>
      </c>
      <c r="BL241" t="str">
        <f t="shared" si="235"/>
        <v>3100</v>
      </c>
      <c r="BM241">
        <f t="shared" si="236"/>
        <v>0</v>
      </c>
      <c r="BN241">
        <f t="shared" si="237"/>
        <v>114</v>
      </c>
      <c r="BO241">
        <f t="shared" si="238"/>
        <v>0</v>
      </c>
      <c r="BP241">
        <f t="shared" si="239"/>
        <v>0</v>
      </c>
      <c r="BQ241" t="e">
        <f t="shared" si="240"/>
        <v>#N/A</v>
      </c>
      <c r="BR241" t="e">
        <f t="shared" si="241"/>
        <v>#N/A</v>
      </c>
      <c r="BS241" t="e">
        <f t="shared" si="242"/>
        <v>#N/A</v>
      </c>
      <c r="BT241" t="e">
        <f t="shared" si="243"/>
        <v>#N/A</v>
      </c>
      <c r="BU241" t="e">
        <f t="shared" si="244"/>
        <v>#N/A</v>
      </c>
      <c r="BV241" t="str">
        <f t="shared" si="245"/>
        <v>3100</v>
      </c>
      <c r="BW241">
        <f t="shared" si="246"/>
        <v>0</v>
      </c>
      <c r="BX241">
        <f t="shared" si="247"/>
        <v>114</v>
      </c>
      <c r="BY241">
        <f t="shared" si="248"/>
        <v>0</v>
      </c>
      <c r="BZ241">
        <f t="shared" si="249"/>
        <v>0</v>
      </c>
    </row>
    <row r="242" spans="1:78" x14ac:dyDescent="0.3">
      <c r="A242" t="str">
        <f>日行情按到期月份分类!A242</f>
        <v>P97月</v>
      </c>
      <c r="B242" t="str">
        <f>日行情按到期月份分类!B242</f>
        <v>M1907-P-3150</v>
      </c>
      <c r="C242" t="str">
        <f>日行情按到期月份分类!C242</f>
        <v>豆粕期权M1907-P-3150</v>
      </c>
      <c r="D242">
        <f>日行情按到期月份分类!D242</f>
        <v>0</v>
      </c>
      <c r="E242">
        <f>日行情按到期月份分类!E242</f>
        <v>44</v>
      </c>
      <c r="F242">
        <f>日行情按到期月份分类!F242</f>
        <v>0</v>
      </c>
      <c r="G242">
        <f>日行情按到期月份分类!G242</f>
        <v>0</v>
      </c>
      <c r="I242" t="e">
        <f t="shared" si="250"/>
        <v>#N/A</v>
      </c>
      <c r="J242" t="e">
        <f t="shared" si="210"/>
        <v>#N/A</v>
      </c>
      <c r="K242" t="e">
        <f t="shared" si="211"/>
        <v>#N/A</v>
      </c>
      <c r="L242" t="e">
        <f t="shared" si="212"/>
        <v>#N/A</v>
      </c>
      <c r="M242" t="e">
        <f t="shared" si="213"/>
        <v>#N/A</v>
      </c>
      <c r="N242" t="e">
        <f t="shared" si="251"/>
        <v>#N/A</v>
      </c>
      <c r="O242" t="e">
        <f t="shared" si="252"/>
        <v>#N/A</v>
      </c>
      <c r="P242" t="e">
        <f t="shared" si="253"/>
        <v>#N/A</v>
      </c>
      <c r="Q242" t="e">
        <f t="shared" si="254"/>
        <v>#N/A</v>
      </c>
      <c r="R242" t="e">
        <f t="shared" si="255"/>
        <v>#N/A</v>
      </c>
      <c r="S242" t="e">
        <f t="shared" si="214"/>
        <v>#N/A</v>
      </c>
      <c r="T242" t="e">
        <f t="shared" si="215"/>
        <v>#N/A</v>
      </c>
      <c r="U242" t="e">
        <f t="shared" si="256"/>
        <v>#N/A</v>
      </c>
      <c r="V242" t="e">
        <f t="shared" si="257"/>
        <v>#N/A</v>
      </c>
      <c r="W242" t="e">
        <f t="shared" si="258"/>
        <v>#N/A</v>
      </c>
      <c r="X242" t="e">
        <f t="shared" si="259"/>
        <v>#N/A</v>
      </c>
      <c r="Y242" t="e">
        <f t="shared" si="260"/>
        <v>#N/A</v>
      </c>
      <c r="Z242" t="e">
        <f t="shared" si="261"/>
        <v>#N/A</v>
      </c>
      <c r="AA242" t="e">
        <f t="shared" si="262"/>
        <v>#N/A</v>
      </c>
      <c r="AB242" t="e">
        <f t="shared" si="263"/>
        <v>#N/A</v>
      </c>
      <c r="AC242" t="e">
        <f t="shared" si="216"/>
        <v>#N/A</v>
      </c>
      <c r="AD242" t="e">
        <f t="shared" si="217"/>
        <v>#N/A</v>
      </c>
      <c r="AE242" t="e">
        <f t="shared" si="264"/>
        <v>#N/A</v>
      </c>
      <c r="AF242" t="e">
        <f t="shared" si="265"/>
        <v>#N/A</v>
      </c>
      <c r="AG242" t="e">
        <f t="shared" si="266"/>
        <v>#N/A</v>
      </c>
      <c r="AH242" t="e">
        <f t="shared" si="267"/>
        <v>#N/A</v>
      </c>
      <c r="AI242" t="e">
        <f t="shared" si="268"/>
        <v>#N/A</v>
      </c>
      <c r="AJ242" t="e">
        <f t="shared" si="269"/>
        <v>#N/A</v>
      </c>
      <c r="AK242" t="e">
        <f t="shared" si="270"/>
        <v>#N/A</v>
      </c>
      <c r="AL242" t="e">
        <f t="shared" si="271"/>
        <v>#N/A</v>
      </c>
      <c r="AM242" t="e">
        <f t="shared" si="218"/>
        <v>#N/A</v>
      </c>
      <c r="AN242" t="e">
        <f t="shared" si="219"/>
        <v>#N/A</v>
      </c>
      <c r="AO242" t="e">
        <f t="shared" si="272"/>
        <v>#N/A</v>
      </c>
      <c r="AP242" t="e">
        <f t="shared" si="273"/>
        <v>#N/A</v>
      </c>
      <c r="AQ242" t="e">
        <f t="shared" si="274"/>
        <v>#N/A</v>
      </c>
      <c r="AR242" t="e">
        <f t="shared" si="275"/>
        <v>#N/A</v>
      </c>
      <c r="AS242" t="e">
        <f t="shared" si="276"/>
        <v>#N/A</v>
      </c>
      <c r="AT242" t="e">
        <f t="shared" si="277"/>
        <v>#N/A</v>
      </c>
      <c r="AU242" t="e">
        <f t="shared" si="278"/>
        <v>#N/A</v>
      </c>
      <c r="AV242" t="e">
        <f t="shared" si="279"/>
        <v>#N/A</v>
      </c>
      <c r="AW242" t="e">
        <f t="shared" si="220"/>
        <v>#N/A</v>
      </c>
      <c r="AX242" t="e">
        <f t="shared" si="221"/>
        <v>#N/A</v>
      </c>
      <c r="AY242" t="e">
        <f t="shared" si="222"/>
        <v>#N/A</v>
      </c>
      <c r="AZ242" t="e">
        <f t="shared" si="223"/>
        <v>#N/A</v>
      </c>
      <c r="BA242" t="e">
        <f t="shared" si="224"/>
        <v>#N/A</v>
      </c>
      <c r="BB242" t="e">
        <f t="shared" si="225"/>
        <v>#N/A</v>
      </c>
      <c r="BC242" t="e">
        <f t="shared" si="226"/>
        <v>#N/A</v>
      </c>
      <c r="BD242" t="e">
        <f t="shared" si="227"/>
        <v>#N/A</v>
      </c>
      <c r="BE242" t="e">
        <f t="shared" si="228"/>
        <v>#N/A</v>
      </c>
      <c r="BF242" t="e">
        <f t="shared" si="229"/>
        <v>#N/A</v>
      </c>
      <c r="BG242" t="e">
        <f t="shared" si="230"/>
        <v>#N/A</v>
      </c>
      <c r="BH242" t="e">
        <f t="shared" si="231"/>
        <v>#N/A</v>
      </c>
      <c r="BI242" t="e">
        <f t="shared" si="232"/>
        <v>#N/A</v>
      </c>
      <c r="BJ242" t="e">
        <f t="shared" si="233"/>
        <v>#N/A</v>
      </c>
      <c r="BK242" t="e">
        <f t="shared" si="234"/>
        <v>#N/A</v>
      </c>
      <c r="BL242" t="str">
        <f t="shared" si="235"/>
        <v>3150</v>
      </c>
      <c r="BM242">
        <f t="shared" si="236"/>
        <v>0</v>
      </c>
      <c r="BN242">
        <f t="shared" si="237"/>
        <v>44</v>
      </c>
      <c r="BO242">
        <f t="shared" si="238"/>
        <v>0</v>
      </c>
      <c r="BP242">
        <f t="shared" si="239"/>
        <v>0</v>
      </c>
      <c r="BQ242" t="e">
        <f t="shared" si="240"/>
        <v>#N/A</v>
      </c>
      <c r="BR242" t="e">
        <f t="shared" si="241"/>
        <v>#N/A</v>
      </c>
      <c r="BS242" t="e">
        <f t="shared" si="242"/>
        <v>#N/A</v>
      </c>
      <c r="BT242" t="e">
        <f t="shared" si="243"/>
        <v>#N/A</v>
      </c>
      <c r="BU242" t="e">
        <f t="shared" si="244"/>
        <v>#N/A</v>
      </c>
      <c r="BV242" t="str">
        <f t="shared" si="245"/>
        <v>3150</v>
      </c>
      <c r="BW242">
        <f t="shared" si="246"/>
        <v>0</v>
      </c>
      <c r="BX242">
        <f t="shared" si="247"/>
        <v>44</v>
      </c>
      <c r="BY242">
        <f t="shared" si="248"/>
        <v>0</v>
      </c>
      <c r="BZ242">
        <f t="shared" si="249"/>
        <v>0</v>
      </c>
    </row>
    <row r="243" spans="1:78" x14ac:dyDescent="0.3">
      <c r="A243" t="str">
        <f>日行情按到期月份分类!A243</f>
        <v>P97月</v>
      </c>
      <c r="B243" t="str">
        <f>日行情按到期月份分类!B243</f>
        <v>M1907-P-3200</v>
      </c>
      <c r="C243" t="str">
        <f>日行情按到期月份分类!C243</f>
        <v>豆粕期权M1907-P-3200</v>
      </c>
      <c r="D243">
        <f>日行情按到期月份分类!D243</f>
        <v>0</v>
      </c>
      <c r="E243">
        <f>日行情按到期月份分类!E243</f>
        <v>0</v>
      </c>
      <c r="F243">
        <f>日行情按到期月份分类!F243</f>
        <v>0</v>
      </c>
      <c r="G243">
        <f>日行情按到期月份分类!G243</f>
        <v>0</v>
      </c>
      <c r="I243" t="e">
        <f t="shared" si="250"/>
        <v>#N/A</v>
      </c>
      <c r="J243" t="e">
        <f t="shared" si="210"/>
        <v>#N/A</v>
      </c>
      <c r="K243" t="e">
        <f t="shared" si="211"/>
        <v>#N/A</v>
      </c>
      <c r="L243" t="e">
        <f t="shared" si="212"/>
        <v>#N/A</v>
      </c>
      <c r="M243" t="e">
        <f t="shared" si="213"/>
        <v>#N/A</v>
      </c>
      <c r="N243" t="e">
        <f t="shared" si="251"/>
        <v>#N/A</v>
      </c>
      <c r="O243" t="e">
        <f t="shared" si="252"/>
        <v>#N/A</v>
      </c>
      <c r="P243" t="e">
        <f t="shared" si="253"/>
        <v>#N/A</v>
      </c>
      <c r="Q243" t="e">
        <f t="shared" si="254"/>
        <v>#N/A</v>
      </c>
      <c r="R243" t="e">
        <f t="shared" si="255"/>
        <v>#N/A</v>
      </c>
      <c r="S243" t="e">
        <f t="shared" si="214"/>
        <v>#N/A</v>
      </c>
      <c r="T243" t="e">
        <f t="shared" si="215"/>
        <v>#N/A</v>
      </c>
      <c r="U243" t="e">
        <f t="shared" si="256"/>
        <v>#N/A</v>
      </c>
      <c r="V243" t="e">
        <f t="shared" si="257"/>
        <v>#N/A</v>
      </c>
      <c r="W243" t="e">
        <f t="shared" si="258"/>
        <v>#N/A</v>
      </c>
      <c r="X243" t="e">
        <f t="shared" si="259"/>
        <v>#N/A</v>
      </c>
      <c r="Y243" t="e">
        <f t="shared" si="260"/>
        <v>#N/A</v>
      </c>
      <c r="Z243" t="e">
        <f t="shared" si="261"/>
        <v>#N/A</v>
      </c>
      <c r="AA243" t="e">
        <f t="shared" si="262"/>
        <v>#N/A</v>
      </c>
      <c r="AB243" t="e">
        <f t="shared" si="263"/>
        <v>#N/A</v>
      </c>
      <c r="AC243" t="e">
        <f t="shared" si="216"/>
        <v>#N/A</v>
      </c>
      <c r="AD243" t="e">
        <f t="shared" si="217"/>
        <v>#N/A</v>
      </c>
      <c r="AE243" t="e">
        <f t="shared" si="264"/>
        <v>#N/A</v>
      </c>
      <c r="AF243" t="e">
        <f t="shared" si="265"/>
        <v>#N/A</v>
      </c>
      <c r="AG243" t="e">
        <f t="shared" si="266"/>
        <v>#N/A</v>
      </c>
      <c r="AH243" t="e">
        <f t="shared" si="267"/>
        <v>#N/A</v>
      </c>
      <c r="AI243" t="e">
        <f t="shared" si="268"/>
        <v>#N/A</v>
      </c>
      <c r="AJ243" t="e">
        <f t="shared" si="269"/>
        <v>#N/A</v>
      </c>
      <c r="AK243" t="e">
        <f t="shared" si="270"/>
        <v>#N/A</v>
      </c>
      <c r="AL243" t="e">
        <f t="shared" si="271"/>
        <v>#N/A</v>
      </c>
      <c r="AM243" t="e">
        <f t="shared" si="218"/>
        <v>#N/A</v>
      </c>
      <c r="AN243" t="e">
        <f t="shared" si="219"/>
        <v>#N/A</v>
      </c>
      <c r="AO243" t="e">
        <f t="shared" si="272"/>
        <v>#N/A</v>
      </c>
      <c r="AP243" t="e">
        <f t="shared" si="273"/>
        <v>#N/A</v>
      </c>
      <c r="AQ243" t="e">
        <f t="shared" si="274"/>
        <v>#N/A</v>
      </c>
      <c r="AR243" t="e">
        <f t="shared" si="275"/>
        <v>#N/A</v>
      </c>
      <c r="AS243" t="e">
        <f t="shared" si="276"/>
        <v>#N/A</v>
      </c>
      <c r="AT243" t="e">
        <f t="shared" si="277"/>
        <v>#N/A</v>
      </c>
      <c r="AU243" t="e">
        <f t="shared" si="278"/>
        <v>#N/A</v>
      </c>
      <c r="AV243" t="e">
        <f t="shared" si="279"/>
        <v>#N/A</v>
      </c>
      <c r="AW243" t="e">
        <f t="shared" si="220"/>
        <v>#N/A</v>
      </c>
      <c r="AX243" t="e">
        <f t="shared" si="221"/>
        <v>#N/A</v>
      </c>
      <c r="AY243" t="e">
        <f t="shared" si="222"/>
        <v>#N/A</v>
      </c>
      <c r="AZ243" t="e">
        <f t="shared" si="223"/>
        <v>#N/A</v>
      </c>
      <c r="BA243" t="e">
        <f t="shared" si="224"/>
        <v>#N/A</v>
      </c>
      <c r="BB243" t="e">
        <f t="shared" si="225"/>
        <v>#N/A</v>
      </c>
      <c r="BC243" t="e">
        <f t="shared" si="226"/>
        <v>#N/A</v>
      </c>
      <c r="BD243" t="e">
        <f t="shared" si="227"/>
        <v>#N/A</v>
      </c>
      <c r="BE243" t="e">
        <f t="shared" si="228"/>
        <v>#N/A</v>
      </c>
      <c r="BF243" t="e">
        <f t="shared" si="229"/>
        <v>#N/A</v>
      </c>
      <c r="BG243" t="e">
        <f t="shared" si="230"/>
        <v>#N/A</v>
      </c>
      <c r="BH243" t="e">
        <f t="shared" si="231"/>
        <v>#N/A</v>
      </c>
      <c r="BI243" t="e">
        <f t="shared" si="232"/>
        <v>#N/A</v>
      </c>
      <c r="BJ243" t="e">
        <f t="shared" si="233"/>
        <v>#N/A</v>
      </c>
      <c r="BK243" t="e">
        <f t="shared" si="234"/>
        <v>#N/A</v>
      </c>
      <c r="BL243" t="str">
        <f t="shared" si="235"/>
        <v>3200</v>
      </c>
      <c r="BM243">
        <f t="shared" si="236"/>
        <v>0</v>
      </c>
      <c r="BN243">
        <f t="shared" si="237"/>
        <v>0</v>
      </c>
      <c r="BO243">
        <f t="shared" si="238"/>
        <v>0</v>
      </c>
      <c r="BP243">
        <f t="shared" si="239"/>
        <v>0</v>
      </c>
      <c r="BQ243" t="e">
        <f t="shared" si="240"/>
        <v>#N/A</v>
      </c>
      <c r="BR243" t="e">
        <f t="shared" si="241"/>
        <v>#N/A</v>
      </c>
      <c r="BS243" t="e">
        <f t="shared" si="242"/>
        <v>#N/A</v>
      </c>
      <c r="BT243" t="e">
        <f t="shared" si="243"/>
        <v>#N/A</v>
      </c>
      <c r="BU243" t="e">
        <f t="shared" si="244"/>
        <v>#N/A</v>
      </c>
      <c r="BV243" t="str">
        <f t="shared" si="245"/>
        <v>3200</v>
      </c>
      <c r="BW243">
        <f t="shared" si="246"/>
        <v>0</v>
      </c>
      <c r="BX243">
        <f t="shared" si="247"/>
        <v>0</v>
      </c>
      <c r="BY243">
        <f t="shared" si="248"/>
        <v>0</v>
      </c>
      <c r="BZ243">
        <f t="shared" si="249"/>
        <v>0</v>
      </c>
    </row>
    <row r="244" spans="1:78" x14ac:dyDescent="0.3">
      <c r="A244" t="str">
        <f>日行情按到期月份分类!A244</f>
        <v/>
      </c>
      <c r="B244">
        <f>日行情按到期月份分类!B244</f>
        <v>0</v>
      </c>
      <c r="C244">
        <f>日行情按到期月份分类!C244</f>
        <v>0</v>
      </c>
      <c r="D244">
        <f>日行情按到期月份分类!D244</f>
        <v>0</v>
      </c>
      <c r="E244">
        <f>日行情按到期月份分类!E244</f>
        <v>0</v>
      </c>
      <c r="F244">
        <f>日行情按到期月份分类!F244</f>
        <v>0</v>
      </c>
      <c r="G244">
        <f>日行情按到期月份分类!G244</f>
        <v>0</v>
      </c>
      <c r="I244" t="e">
        <f t="shared" si="250"/>
        <v>#N/A</v>
      </c>
      <c r="J244" t="e">
        <f t="shared" si="210"/>
        <v>#N/A</v>
      </c>
      <c r="K244" t="e">
        <f t="shared" si="211"/>
        <v>#N/A</v>
      </c>
      <c r="L244" t="e">
        <f t="shared" si="212"/>
        <v>#N/A</v>
      </c>
      <c r="M244" t="e">
        <f t="shared" si="213"/>
        <v>#N/A</v>
      </c>
      <c r="N244" t="e">
        <f t="shared" si="251"/>
        <v>#N/A</v>
      </c>
      <c r="O244" t="e">
        <f t="shared" si="252"/>
        <v>#N/A</v>
      </c>
      <c r="P244" t="e">
        <f t="shared" si="253"/>
        <v>#N/A</v>
      </c>
      <c r="Q244" t="e">
        <f t="shared" si="254"/>
        <v>#N/A</v>
      </c>
      <c r="R244" t="e">
        <f t="shared" si="255"/>
        <v>#N/A</v>
      </c>
      <c r="S244" t="e">
        <f t="shared" si="214"/>
        <v>#N/A</v>
      </c>
      <c r="T244" t="e">
        <f t="shared" si="215"/>
        <v>#N/A</v>
      </c>
      <c r="U244" t="e">
        <f t="shared" si="256"/>
        <v>#N/A</v>
      </c>
      <c r="V244" t="e">
        <f t="shared" si="257"/>
        <v>#N/A</v>
      </c>
      <c r="W244" t="e">
        <f t="shared" si="258"/>
        <v>#N/A</v>
      </c>
      <c r="X244" t="e">
        <f t="shared" si="259"/>
        <v>#N/A</v>
      </c>
      <c r="Y244" t="e">
        <f t="shared" si="260"/>
        <v>#N/A</v>
      </c>
      <c r="Z244" t="e">
        <f t="shared" si="261"/>
        <v>#N/A</v>
      </c>
      <c r="AA244" t="e">
        <f t="shared" si="262"/>
        <v>#N/A</v>
      </c>
      <c r="AB244" t="e">
        <f t="shared" si="263"/>
        <v>#N/A</v>
      </c>
      <c r="AC244" t="e">
        <f t="shared" si="216"/>
        <v>#N/A</v>
      </c>
      <c r="AD244" t="e">
        <f t="shared" si="217"/>
        <v>#N/A</v>
      </c>
      <c r="AE244" t="e">
        <f t="shared" si="264"/>
        <v>#N/A</v>
      </c>
      <c r="AF244" t="e">
        <f t="shared" si="265"/>
        <v>#N/A</v>
      </c>
      <c r="AG244" t="e">
        <f t="shared" si="266"/>
        <v>#N/A</v>
      </c>
      <c r="AH244" t="e">
        <f t="shared" si="267"/>
        <v>#N/A</v>
      </c>
      <c r="AI244" t="e">
        <f t="shared" si="268"/>
        <v>#N/A</v>
      </c>
      <c r="AJ244" t="e">
        <f t="shared" si="269"/>
        <v>#N/A</v>
      </c>
      <c r="AK244" t="e">
        <f t="shared" si="270"/>
        <v>#N/A</v>
      </c>
      <c r="AL244" t="e">
        <f t="shared" si="271"/>
        <v>#N/A</v>
      </c>
      <c r="AM244" t="e">
        <f t="shared" si="218"/>
        <v>#N/A</v>
      </c>
      <c r="AN244" t="e">
        <f t="shared" si="219"/>
        <v>#N/A</v>
      </c>
      <c r="AO244" t="e">
        <f t="shared" si="272"/>
        <v>#N/A</v>
      </c>
      <c r="AP244" t="e">
        <f t="shared" si="273"/>
        <v>#N/A</v>
      </c>
      <c r="AQ244" t="e">
        <f t="shared" si="274"/>
        <v>#N/A</v>
      </c>
      <c r="AR244" t="e">
        <f t="shared" si="275"/>
        <v>#N/A</v>
      </c>
      <c r="AS244" t="e">
        <f t="shared" si="276"/>
        <v>#N/A</v>
      </c>
      <c r="AT244" t="e">
        <f t="shared" si="277"/>
        <v>#N/A</v>
      </c>
      <c r="AU244" t="e">
        <f t="shared" si="278"/>
        <v>#N/A</v>
      </c>
      <c r="AV244" t="e">
        <f t="shared" si="279"/>
        <v>#N/A</v>
      </c>
      <c r="AW244" t="e">
        <f t="shared" si="220"/>
        <v>#N/A</v>
      </c>
      <c r="AX244" t="e">
        <f t="shared" si="221"/>
        <v>#N/A</v>
      </c>
      <c r="AY244" t="e">
        <f t="shared" si="222"/>
        <v>#N/A</v>
      </c>
      <c r="AZ244" t="e">
        <f t="shared" si="223"/>
        <v>#N/A</v>
      </c>
      <c r="BA244" t="e">
        <f t="shared" si="224"/>
        <v>#N/A</v>
      </c>
      <c r="BB244" t="e">
        <f t="shared" si="225"/>
        <v>#N/A</v>
      </c>
      <c r="BC244" t="e">
        <f t="shared" si="226"/>
        <v>#N/A</v>
      </c>
      <c r="BD244" t="e">
        <f t="shared" si="227"/>
        <v>#N/A</v>
      </c>
      <c r="BE244" t="e">
        <f t="shared" si="228"/>
        <v>#N/A</v>
      </c>
      <c r="BF244" t="e">
        <f t="shared" si="229"/>
        <v>#N/A</v>
      </c>
      <c r="BG244" t="e">
        <f t="shared" si="230"/>
        <v>#N/A</v>
      </c>
      <c r="BH244" t="e">
        <f t="shared" si="231"/>
        <v>#N/A</v>
      </c>
      <c r="BI244" t="e">
        <f t="shared" si="232"/>
        <v>#N/A</v>
      </c>
      <c r="BJ244" t="e">
        <f t="shared" si="233"/>
        <v>#N/A</v>
      </c>
      <c r="BK244" t="e">
        <f t="shared" si="234"/>
        <v>#N/A</v>
      </c>
      <c r="BL244" t="e">
        <f t="shared" si="235"/>
        <v>#N/A</v>
      </c>
      <c r="BM244" t="e">
        <f t="shared" si="236"/>
        <v>#N/A</v>
      </c>
      <c r="BN244" t="e">
        <f t="shared" si="237"/>
        <v>#N/A</v>
      </c>
      <c r="BO244" t="e">
        <f t="shared" si="238"/>
        <v>#N/A</v>
      </c>
      <c r="BP244" t="e">
        <f t="shared" si="239"/>
        <v>#N/A</v>
      </c>
      <c r="BQ244" t="e">
        <f t="shared" si="240"/>
        <v>#N/A</v>
      </c>
      <c r="BR244" t="e">
        <f t="shared" si="241"/>
        <v>#N/A</v>
      </c>
      <c r="BS244" t="e">
        <f t="shared" si="242"/>
        <v>#N/A</v>
      </c>
      <c r="BT244" t="e">
        <f t="shared" si="243"/>
        <v>#N/A</v>
      </c>
      <c r="BU244" t="e">
        <f t="shared" si="244"/>
        <v>#N/A</v>
      </c>
      <c r="BV244" t="e">
        <f t="shared" si="245"/>
        <v>#N/A</v>
      </c>
      <c r="BW244" t="e">
        <f t="shared" si="246"/>
        <v>#N/A</v>
      </c>
      <c r="BX244" t="e">
        <f t="shared" si="247"/>
        <v>#N/A</v>
      </c>
      <c r="BY244" t="e">
        <f t="shared" si="248"/>
        <v>#N/A</v>
      </c>
      <c r="BZ244" t="e">
        <f t="shared" si="249"/>
        <v>#N/A</v>
      </c>
    </row>
    <row r="245" spans="1:78" x14ac:dyDescent="0.3">
      <c r="A245" t="str">
        <f>日行情按到期月份分类!A245</f>
        <v/>
      </c>
      <c r="B245">
        <f>日行情按到期月份分类!B245</f>
        <v>0</v>
      </c>
      <c r="C245">
        <f>日行情按到期月份分类!C245</f>
        <v>0</v>
      </c>
      <c r="D245">
        <f>日行情按到期月份分类!D245</f>
        <v>0</v>
      </c>
      <c r="E245">
        <f>日行情按到期月份分类!E245</f>
        <v>0</v>
      </c>
      <c r="F245">
        <f>日行情按到期月份分类!F245</f>
        <v>0</v>
      </c>
      <c r="G245">
        <f>日行情按到期月份分类!G245</f>
        <v>0</v>
      </c>
      <c r="I245" t="e">
        <f t="shared" si="250"/>
        <v>#N/A</v>
      </c>
      <c r="J245" t="e">
        <f t="shared" si="210"/>
        <v>#N/A</v>
      </c>
      <c r="K245" t="e">
        <f t="shared" si="211"/>
        <v>#N/A</v>
      </c>
      <c r="L245" t="e">
        <f t="shared" si="212"/>
        <v>#N/A</v>
      </c>
      <c r="M245" t="e">
        <f t="shared" si="213"/>
        <v>#N/A</v>
      </c>
      <c r="N245" t="e">
        <f t="shared" si="251"/>
        <v>#N/A</v>
      </c>
      <c r="O245" t="e">
        <f t="shared" si="252"/>
        <v>#N/A</v>
      </c>
      <c r="P245" t="e">
        <f t="shared" si="253"/>
        <v>#N/A</v>
      </c>
      <c r="Q245" t="e">
        <f t="shared" si="254"/>
        <v>#N/A</v>
      </c>
      <c r="R245" t="e">
        <f t="shared" si="255"/>
        <v>#N/A</v>
      </c>
      <c r="S245" t="e">
        <f t="shared" si="214"/>
        <v>#N/A</v>
      </c>
      <c r="T245" t="e">
        <f t="shared" si="215"/>
        <v>#N/A</v>
      </c>
      <c r="U245" t="e">
        <f t="shared" si="256"/>
        <v>#N/A</v>
      </c>
      <c r="V245" t="e">
        <f t="shared" si="257"/>
        <v>#N/A</v>
      </c>
      <c r="W245" t="e">
        <f t="shared" si="258"/>
        <v>#N/A</v>
      </c>
      <c r="X245" t="e">
        <f t="shared" si="259"/>
        <v>#N/A</v>
      </c>
      <c r="Y245" t="e">
        <f t="shared" si="260"/>
        <v>#N/A</v>
      </c>
      <c r="Z245" t="e">
        <f t="shared" si="261"/>
        <v>#N/A</v>
      </c>
      <c r="AA245" t="e">
        <f t="shared" si="262"/>
        <v>#N/A</v>
      </c>
      <c r="AB245" t="e">
        <f t="shared" si="263"/>
        <v>#N/A</v>
      </c>
      <c r="AC245" t="e">
        <f t="shared" si="216"/>
        <v>#N/A</v>
      </c>
      <c r="AD245" t="e">
        <f t="shared" si="217"/>
        <v>#N/A</v>
      </c>
      <c r="AE245" t="e">
        <f t="shared" si="264"/>
        <v>#N/A</v>
      </c>
      <c r="AF245" t="e">
        <f t="shared" si="265"/>
        <v>#N/A</v>
      </c>
      <c r="AG245" t="e">
        <f t="shared" si="266"/>
        <v>#N/A</v>
      </c>
      <c r="AH245" t="e">
        <f t="shared" si="267"/>
        <v>#N/A</v>
      </c>
      <c r="AI245" t="e">
        <f t="shared" si="268"/>
        <v>#N/A</v>
      </c>
      <c r="AJ245" t="e">
        <f t="shared" si="269"/>
        <v>#N/A</v>
      </c>
      <c r="AK245" t="e">
        <f t="shared" si="270"/>
        <v>#N/A</v>
      </c>
      <c r="AL245" t="e">
        <f t="shared" si="271"/>
        <v>#N/A</v>
      </c>
      <c r="AM245" t="e">
        <f t="shared" si="218"/>
        <v>#N/A</v>
      </c>
      <c r="AN245" t="e">
        <f t="shared" si="219"/>
        <v>#N/A</v>
      </c>
      <c r="AO245" t="e">
        <f t="shared" si="272"/>
        <v>#N/A</v>
      </c>
      <c r="AP245" t="e">
        <f t="shared" si="273"/>
        <v>#N/A</v>
      </c>
      <c r="AQ245" t="e">
        <f t="shared" si="274"/>
        <v>#N/A</v>
      </c>
      <c r="AR245" t="e">
        <f t="shared" si="275"/>
        <v>#N/A</v>
      </c>
      <c r="AS245" t="e">
        <f t="shared" si="276"/>
        <v>#N/A</v>
      </c>
      <c r="AT245" t="e">
        <f t="shared" si="277"/>
        <v>#N/A</v>
      </c>
      <c r="AU245" t="e">
        <f t="shared" si="278"/>
        <v>#N/A</v>
      </c>
      <c r="AV245" t="e">
        <f t="shared" si="279"/>
        <v>#N/A</v>
      </c>
      <c r="AW245" t="e">
        <f t="shared" si="220"/>
        <v>#N/A</v>
      </c>
      <c r="AX245" t="e">
        <f t="shared" si="221"/>
        <v>#N/A</v>
      </c>
      <c r="AY245" t="e">
        <f t="shared" si="222"/>
        <v>#N/A</v>
      </c>
      <c r="AZ245" t="e">
        <f t="shared" si="223"/>
        <v>#N/A</v>
      </c>
      <c r="BA245" t="e">
        <f t="shared" si="224"/>
        <v>#N/A</v>
      </c>
      <c r="BB245" t="e">
        <f t="shared" si="225"/>
        <v>#N/A</v>
      </c>
      <c r="BC245" t="e">
        <f t="shared" si="226"/>
        <v>#N/A</v>
      </c>
      <c r="BD245" t="e">
        <f t="shared" si="227"/>
        <v>#N/A</v>
      </c>
      <c r="BE245" t="e">
        <f t="shared" si="228"/>
        <v>#N/A</v>
      </c>
      <c r="BF245" t="e">
        <f t="shared" si="229"/>
        <v>#N/A</v>
      </c>
      <c r="BG245" t="e">
        <f t="shared" si="230"/>
        <v>#N/A</v>
      </c>
      <c r="BH245" t="e">
        <f t="shared" si="231"/>
        <v>#N/A</v>
      </c>
      <c r="BI245" t="e">
        <f t="shared" si="232"/>
        <v>#N/A</v>
      </c>
      <c r="BJ245" t="e">
        <f t="shared" si="233"/>
        <v>#N/A</v>
      </c>
      <c r="BK245" t="e">
        <f t="shared" si="234"/>
        <v>#N/A</v>
      </c>
      <c r="BL245" t="e">
        <f t="shared" si="235"/>
        <v>#N/A</v>
      </c>
      <c r="BM245" t="e">
        <f t="shared" si="236"/>
        <v>#N/A</v>
      </c>
      <c r="BN245" t="e">
        <f t="shared" si="237"/>
        <v>#N/A</v>
      </c>
      <c r="BO245" t="e">
        <f t="shared" si="238"/>
        <v>#N/A</v>
      </c>
      <c r="BP245" t="e">
        <f t="shared" si="239"/>
        <v>#N/A</v>
      </c>
      <c r="BQ245" t="e">
        <f t="shared" si="240"/>
        <v>#N/A</v>
      </c>
      <c r="BR245" t="e">
        <f t="shared" si="241"/>
        <v>#N/A</v>
      </c>
      <c r="BS245" t="e">
        <f t="shared" si="242"/>
        <v>#N/A</v>
      </c>
      <c r="BT245" t="e">
        <f t="shared" si="243"/>
        <v>#N/A</v>
      </c>
      <c r="BU245" t="e">
        <f t="shared" si="244"/>
        <v>#N/A</v>
      </c>
      <c r="BV245" t="e">
        <f t="shared" si="245"/>
        <v>#N/A</v>
      </c>
      <c r="BW245" t="e">
        <f t="shared" si="246"/>
        <v>#N/A</v>
      </c>
      <c r="BX245" t="e">
        <f t="shared" si="247"/>
        <v>#N/A</v>
      </c>
      <c r="BY245" t="e">
        <f t="shared" si="248"/>
        <v>#N/A</v>
      </c>
      <c r="BZ245" t="e">
        <f t="shared" si="249"/>
        <v>#N/A</v>
      </c>
    </row>
    <row r="246" spans="1:78" x14ac:dyDescent="0.3">
      <c r="A246" t="str">
        <f>日行情按到期月份分类!A246</f>
        <v/>
      </c>
      <c r="B246">
        <f>日行情按到期月份分类!B246</f>
        <v>0</v>
      </c>
      <c r="C246">
        <f>日行情按到期月份分类!C246</f>
        <v>0</v>
      </c>
      <c r="D246">
        <f>日行情按到期月份分类!D246</f>
        <v>0</v>
      </c>
      <c r="E246">
        <f>日行情按到期月份分类!E246</f>
        <v>0</v>
      </c>
      <c r="F246">
        <f>日行情按到期月份分类!F246</f>
        <v>0</v>
      </c>
      <c r="G246">
        <f>日行情按到期月份分类!G246</f>
        <v>0</v>
      </c>
      <c r="I246" t="e">
        <f t="shared" si="250"/>
        <v>#N/A</v>
      </c>
      <c r="J246" t="e">
        <f t="shared" si="210"/>
        <v>#N/A</v>
      </c>
      <c r="K246" t="e">
        <f t="shared" si="211"/>
        <v>#N/A</v>
      </c>
      <c r="L246" t="e">
        <f t="shared" si="212"/>
        <v>#N/A</v>
      </c>
      <c r="M246" t="e">
        <f t="shared" si="213"/>
        <v>#N/A</v>
      </c>
      <c r="N246" t="e">
        <f t="shared" si="251"/>
        <v>#N/A</v>
      </c>
      <c r="O246" t="e">
        <f t="shared" si="252"/>
        <v>#N/A</v>
      </c>
      <c r="P246" t="e">
        <f t="shared" si="253"/>
        <v>#N/A</v>
      </c>
      <c r="Q246" t="e">
        <f t="shared" si="254"/>
        <v>#N/A</v>
      </c>
      <c r="R246" t="e">
        <f t="shared" si="255"/>
        <v>#N/A</v>
      </c>
      <c r="S246" t="e">
        <f t="shared" si="214"/>
        <v>#N/A</v>
      </c>
      <c r="T246" t="e">
        <f t="shared" si="215"/>
        <v>#N/A</v>
      </c>
      <c r="U246" t="e">
        <f t="shared" si="256"/>
        <v>#N/A</v>
      </c>
      <c r="V246" t="e">
        <f t="shared" si="257"/>
        <v>#N/A</v>
      </c>
      <c r="W246" t="e">
        <f t="shared" si="258"/>
        <v>#N/A</v>
      </c>
      <c r="X246" t="e">
        <f t="shared" si="259"/>
        <v>#N/A</v>
      </c>
      <c r="Y246" t="e">
        <f t="shared" si="260"/>
        <v>#N/A</v>
      </c>
      <c r="Z246" t="e">
        <f t="shared" si="261"/>
        <v>#N/A</v>
      </c>
      <c r="AA246" t="e">
        <f t="shared" si="262"/>
        <v>#N/A</v>
      </c>
      <c r="AB246" t="e">
        <f t="shared" si="263"/>
        <v>#N/A</v>
      </c>
      <c r="AC246" t="e">
        <f t="shared" si="216"/>
        <v>#N/A</v>
      </c>
      <c r="AD246" t="e">
        <f t="shared" si="217"/>
        <v>#N/A</v>
      </c>
      <c r="AE246" t="e">
        <f t="shared" si="264"/>
        <v>#N/A</v>
      </c>
      <c r="AF246" t="e">
        <f t="shared" si="265"/>
        <v>#N/A</v>
      </c>
      <c r="AG246" t="e">
        <f t="shared" si="266"/>
        <v>#N/A</v>
      </c>
      <c r="AH246" t="e">
        <f t="shared" si="267"/>
        <v>#N/A</v>
      </c>
      <c r="AI246" t="e">
        <f t="shared" si="268"/>
        <v>#N/A</v>
      </c>
      <c r="AJ246" t="e">
        <f t="shared" si="269"/>
        <v>#N/A</v>
      </c>
      <c r="AK246" t="e">
        <f t="shared" si="270"/>
        <v>#N/A</v>
      </c>
      <c r="AL246" t="e">
        <f t="shared" si="271"/>
        <v>#N/A</v>
      </c>
      <c r="AM246" t="e">
        <f t="shared" si="218"/>
        <v>#N/A</v>
      </c>
      <c r="AN246" t="e">
        <f t="shared" si="219"/>
        <v>#N/A</v>
      </c>
      <c r="AO246" t="e">
        <f t="shared" si="272"/>
        <v>#N/A</v>
      </c>
      <c r="AP246" t="e">
        <f t="shared" si="273"/>
        <v>#N/A</v>
      </c>
      <c r="AQ246" t="e">
        <f t="shared" si="274"/>
        <v>#N/A</v>
      </c>
      <c r="AR246" t="e">
        <f t="shared" si="275"/>
        <v>#N/A</v>
      </c>
      <c r="AS246" t="e">
        <f t="shared" si="276"/>
        <v>#N/A</v>
      </c>
      <c r="AT246" t="e">
        <f t="shared" si="277"/>
        <v>#N/A</v>
      </c>
      <c r="AU246" t="e">
        <f t="shared" si="278"/>
        <v>#N/A</v>
      </c>
      <c r="AV246" t="e">
        <f t="shared" si="279"/>
        <v>#N/A</v>
      </c>
      <c r="AW246" t="e">
        <f t="shared" si="220"/>
        <v>#N/A</v>
      </c>
      <c r="AX246" t="e">
        <f t="shared" si="221"/>
        <v>#N/A</v>
      </c>
      <c r="AY246" t="e">
        <f t="shared" si="222"/>
        <v>#N/A</v>
      </c>
      <c r="AZ246" t="e">
        <f t="shared" si="223"/>
        <v>#N/A</v>
      </c>
      <c r="BA246" t="e">
        <f t="shared" si="224"/>
        <v>#N/A</v>
      </c>
      <c r="BB246" t="e">
        <f t="shared" si="225"/>
        <v>#N/A</v>
      </c>
      <c r="BC246" t="e">
        <f t="shared" si="226"/>
        <v>#N/A</v>
      </c>
      <c r="BD246" t="e">
        <f t="shared" si="227"/>
        <v>#N/A</v>
      </c>
      <c r="BE246" t="e">
        <f t="shared" si="228"/>
        <v>#N/A</v>
      </c>
      <c r="BF246" t="e">
        <f t="shared" si="229"/>
        <v>#N/A</v>
      </c>
      <c r="BG246" t="e">
        <f t="shared" si="230"/>
        <v>#N/A</v>
      </c>
      <c r="BH246" t="e">
        <f t="shared" si="231"/>
        <v>#N/A</v>
      </c>
      <c r="BI246" t="e">
        <f t="shared" si="232"/>
        <v>#N/A</v>
      </c>
      <c r="BJ246" t="e">
        <f t="shared" si="233"/>
        <v>#N/A</v>
      </c>
      <c r="BK246" t="e">
        <f t="shared" si="234"/>
        <v>#N/A</v>
      </c>
      <c r="BL246" t="e">
        <f t="shared" si="235"/>
        <v>#N/A</v>
      </c>
      <c r="BM246" t="e">
        <f t="shared" si="236"/>
        <v>#N/A</v>
      </c>
      <c r="BN246" t="e">
        <f t="shared" si="237"/>
        <v>#N/A</v>
      </c>
      <c r="BO246" t="e">
        <f t="shared" si="238"/>
        <v>#N/A</v>
      </c>
      <c r="BP246" t="e">
        <f t="shared" si="239"/>
        <v>#N/A</v>
      </c>
      <c r="BQ246" t="e">
        <f t="shared" si="240"/>
        <v>#N/A</v>
      </c>
      <c r="BR246" t="e">
        <f t="shared" si="241"/>
        <v>#N/A</v>
      </c>
      <c r="BS246" t="e">
        <f t="shared" si="242"/>
        <v>#N/A</v>
      </c>
      <c r="BT246" t="e">
        <f t="shared" si="243"/>
        <v>#N/A</v>
      </c>
      <c r="BU246" t="e">
        <f t="shared" si="244"/>
        <v>#N/A</v>
      </c>
      <c r="BV246" t="e">
        <f t="shared" si="245"/>
        <v>#N/A</v>
      </c>
      <c r="BW246" t="e">
        <f t="shared" si="246"/>
        <v>#N/A</v>
      </c>
      <c r="BX246" t="e">
        <f t="shared" si="247"/>
        <v>#N/A</v>
      </c>
      <c r="BY246" t="e">
        <f t="shared" si="248"/>
        <v>#N/A</v>
      </c>
      <c r="BZ246" t="e">
        <f t="shared" si="249"/>
        <v>#N/A</v>
      </c>
    </row>
    <row r="247" spans="1:78" x14ac:dyDescent="0.3">
      <c r="A247" t="str">
        <f>日行情按到期月份分类!A247</f>
        <v/>
      </c>
      <c r="B247">
        <f>日行情按到期月份分类!B247</f>
        <v>0</v>
      </c>
      <c r="C247">
        <f>日行情按到期月份分类!C247</f>
        <v>0</v>
      </c>
      <c r="D247">
        <f>日行情按到期月份分类!D247</f>
        <v>0</v>
      </c>
      <c r="E247">
        <f>日行情按到期月份分类!E247</f>
        <v>0</v>
      </c>
      <c r="F247">
        <f>日行情按到期月份分类!F247</f>
        <v>0</v>
      </c>
      <c r="G247">
        <f>日行情按到期月份分类!G247</f>
        <v>0</v>
      </c>
      <c r="I247" t="e">
        <f t="shared" si="250"/>
        <v>#N/A</v>
      </c>
      <c r="J247" t="e">
        <f t="shared" si="210"/>
        <v>#N/A</v>
      </c>
      <c r="K247" t="e">
        <f t="shared" si="211"/>
        <v>#N/A</v>
      </c>
      <c r="L247" t="e">
        <f t="shared" si="212"/>
        <v>#N/A</v>
      </c>
      <c r="M247" t="e">
        <f t="shared" si="213"/>
        <v>#N/A</v>
      </c>
      <c r="N247" t="e">
        <f t="shared" si="251"/>
        <v>#N/A</v>
      </c>
      <c r="O247" t="e">
        <f t="shared" si="252"/>
        <v>#N/A</v>
      </c>
      <c r="P247" t="e">
        <f t="shared" si="253"/>
        <v>#N/A</v>
      </c>
      <c r="Q247" t="e">
        <f t="shared" si="254"/>
        <v>#N/A</v>
      </c>
      <c r="R247" t="e">
        <f t="shared" si="255"/>
        <v>#N/A</v>
      </c>
      <c r="S247" t="e">
        <f t="shared" si="214"/>
        <v>#N/A</v>
      </c>
      <c r="T247" t="e">
        <f t="shared" si="215"/>
        <v>#N/A</v>
      </c>
      <c r="U247" t="e">
        <f t="shared" si="256"/>
        <v>#N/A</v>
      </c>
      <c r="V247" t="e">
        <f t="shared" si="257"/>
        <v>#N/A</v>
      </c>
      <c r="W247" t="e">
        <f t="shared" si="258"/>
        <v>#N/A</v>
      </c>
      <c r="X247" t="e">
        <f t="shared" si="259"/>
        <v>#N/A</v>
      </c>
      <c r="Y247" t="e">
        <f t="shared" si="260"/>
        <v>#N/A</v>
      </c>
      <c r="Z247" t="e">
        <f t="shared" si="261"/>
        <v>#N/A</v>
      </c>
      <c r="AA247" t="e">
        <f t="shared" si="262"/>
        <v>#N/A</v>
      </c>
      <c r="AB247" t="e">
        <f t="shared" si="263"/>
        <v>#N/A</v>
      </c>
      <c r="AC247" t="e">
        <f t="shared" si="216"/>
        <v>#N/A</v>
      </c>
      <c r="AD247" t="e">
        <f t="shared" si="217"/>
        <v>#N/A</v>
      </c>
      <c r="AE247" t="e">
        <f t="shared" si="264"/>
        <v>#N/A</v>
      </c>
      <c r="AF247" t="e">
        <f t="shared" si="265"/>
        <v>#N/A</v>
      </c>
      <c r="AG247" t="e">
        <f t="shared" si="266"/>
        <v>#N/A</v>
      </c>
      <c r="AH247" t="e">
        <f t="shared" si="267"/>
        <v>#N/A</v>
      </c>
      <c r="AI247" t="e">
        <f t="shared" si="268"/>
        <v>#N/A</v>
      </c>
      <c r="AJ247" t="e">
        <f t="shared" si="269"/>
        <v>#N/A</v>
      </c>
      <c r="AK247" t="e">
        <f t="shared" si="270"/>
        <v>#N/A</v>
      </c>
      <c r="AL247" t="e">
        <f t="shared" si="271"/>
        <v>#N/A</v>
      </c>
      <c r="AM247" t="e">
        <f t="shared" si="218"/>
        <v>#N/A</v>
      </c>
      <c r="AN247" t="e">
        <f t="shared" si="219"/>
        <v>#N/A</v>
      </c>
      <c r="AO247" t="e">
        <f t="shared" si="272"/>
        <v>#N/A</v>
      </c>
      <c r="AP247" t="e">
        <f t="shared" si="273"/>
        <v>#N/A</v>
      </c>
      <c r="AQ247" t="e">
        <f t="shared" si="274"/>
        <v>#N/A</v>
      </c>
      <c r="AR247" t="e">
        <f t="shared" si="275"/>
        <v>#N/A</v>
      </c>
      <c r="AS247" t="e">
        <f t="shared" si="276"/>
        <v>#N/A</v>
      </c>
      <c r="AT247" t="e">
        <f t="shared" si="277"/>
        <v>#N/A</v>
      </c>
      <c r="AU247" t="e">
        <f t="shared" si="278"/>
        <v>#N/A</v>
      </c>
      <c r="AV247" t="e">
        <f t="shared" si="279"/>
        <v>#N/A</v>
      </c>
      <c r="AW247" t="e">
        <f t="shared" si="220"/>
        <v>#N/A</v>
      </c>
      <c r="AX247" t="e">
        <f t="shared" si="221"/>
        <v>#N/A</v>
      </c>
      <c r="AY247" t="e">
        <f t="shared" si="222"/>
        <v>#N/A</v>
      </c>
      <c r="AZ247" t="e">
        <f t="shared" si="223"/>
        <v>#N/A</v>
      </c>
      <c r="BA247" t="e">
        <f t="shared" si="224"/>
        <v>#N/A</v>
      </c>
      <c r="BB247" t="e">
        <f t="shared" si="225"/>
        <v>#N/A</v>
      </c>
      <c r="BC247" t="e">
        <f t="shared" si="226"/>
        <v>#N/A</v>
      </c>
      <c r="BD247" t="e">
        <f t="shared" si="227"/>
        <v>#N/A</v>
      </c>
      <c r="BE247" t="e">
        <f t="shared" si="228"/>
        <v>#N/A</v>
      </c>
      <c r="BF247" t="e">
        <f t="shared" si="229"/>
        <v>#N/A</v>
      </c>
      <c r="BG247" t="e">
        <f t="shared" si="230"/>
        <v>#N/A</v>
      </c>
      <c r="BH247" t="e">
        <f t="shared" si="231"/>
        <v>#N/A</v>
      </c>
      <c r="BI247" t="e">
        <f t="shared" si="232"/>
        <v>#N/A</v>
      </c>
      <c r="BJ247" t="e">
        <f t="shared" si="233"/>
        <v>#N/A</v>
      </c>
      <c r="BK247" t="e">
        <f t="shared" si="234"/>
        <v>#N/A</v>
      </c>
      <c r="BL247" t="e">
        <f t="shared" si="235"/>
        <v>#N/A</v>
      </c>
      <c r="BM247" t="e">
        <f t="shared" si="236"/>
        <v>#N/A</v>
      </c>
      <c r="BN247" t="e">
        <f t="shared" si="237"/>
        <v>#N/A</v>
      </c>
      <c r="BO247" t="e">
        <f t="shared" si="238"/>
        <v>#N/A</v>
      </c>
      <c r="BP247" t="e">
        <f t="shared" si="239"/>
        <v>#N/A</v>
      </c>
      <c r="BQ247" t="e">
        <f t="shared" si="240"/>
        <v>#N/A</v>
      </c>
      <c r="BR247" t="e">
        <f t="shared" si="241"/>
        <v>#N/A</v>
      </c>
      <c r="BS247" t="e">
        <f t="shared" si="242"/>
        <v>#N/A</v>
      </c>
      <c r="BT247" t="e">
        <f t="shared" si="243"/>
        <v>#N/A</v>
      </c>
      <c r="BU247" t="e">
        <f t="shared" si="244"/>
        <v>#N/A</v>
      </c>
      <c r="BV247" t="e">
        <f t="shared" si="245"/>
        <v>#N/A</v>
      </c>
      <c r="BW247" t="e">
        <f t="shared" si="246"/>
        <v>#N/A</v>
      </c>
      <c r="BX247" t="e">
        <f t="shared" si="247"/>
        <v>#N/A</v>
      </c>
      <c r="BY247" t="e">
        <f t="shared" si="248"/>
        <v>#N/A</v>
      </c>
      <c r="BZ247" t="e">
        <f t="shared" si="249"/>
        <v>#N/A</v>
      </c>
    </row>
    <row r="248" spans="1:78" x14ac:dyDescent="0.3">
      <c r="A248" t="str">
        <f>日行情按到期月份分类!A248</f>
        <v/>
      </c>
      <c r="B248">
        <f>日行情按到期月份分类!B248</f>
        <v>0</v>
      </c>
      <c r="C248">
        <f>日行情按到期月份分类!C248</f>
        <v>0</v>
      </c>
      <c r="D248">
        <f>日行情按到期月份分类!D248</f>
        <v>0</v>
      </c>
      <c r="E248">
        <f>日行情按到期月份分类!E248</f>
        <v>0</v>
      </c>
      <c r="F248">
        <f>日行情按到期月份分类!F248</f>
        <v>0</v>
      </c>
      <c r="G248">
        <f>日行情按到期月份分类!G248</f>
        <v>0</v>
      </c>
      <c r="I248" t="e">
        <f t="shared" si="250"/>
        <v>#N/A</v>
      </c>
      <c r="J248" t="e">
        <f t="shared" si="210"/>
        <v>#N/A</v>
      </c>
      <c r="K248" t="e">
        <f t="shared" si="211"/>
        <v>#N/A</v>
      </c>
      <c r="L248" t="e">
        <f t="shared" si="212"/>
        <v>#N/A</v>
      </c>
      <c r="M248" t="e">
        <f t="shared" si="213"/>
        <v>#N/A</v>
      </c>
      <c r="N248" t="e">
        <f t="shared" si="251"/>
        <v>#N/A</v>
      </c>
      <c r="O248" t="e">
        <f t="shared" si="252"/>
        <v>#N/A</v>
      </c>
      <c r="P248" t="e">
        <f t="shared" si="253"/>
        <v>#N/A</v>
      </c>
      <c r="Q248" t="e">
        <f t="shared" si="254"/>
        <v>#N/A</v>
      </c>
      <c r="R248" t="e">
        <f t="shared" si="255"/>
        <v>#N/A</v>
      </c>
      <c r="S248" t="e">
        <f t="shared" si="214"/>
        <v>#N/A</v>
      </c>
      <c r="T248" t="e">
        <f t="shared" si="215"/>
        <v>#N/A</v>
      </c>
      <c r="U248" t="e">
        <f t="shared" si="256"/>
        <v>#N/A</v>
      </c>
      <c r="V248" t="e">
        <f t="shared" si="257"/>
        <v>#N/A</v>
      </c>
      <c r="W248" t="e">
        <f t="shared" si="258"/>
        <v>#N/A</v>
      </c>
      <c r="X248" t="e">
        <f t="shared" si="259"/>
        <v>#N/A</v>
      </c>
      <c r="Y248" t="e">
        <f t="shared" si="260"/>
        <v>#N/A</v>
      </c>
      <c r="Z248" t="e">
        <f t="shared" si="261"/>
        <v>#N/A</v>
      </c>
      <c r="AA248" t="e">
        <f t="shared" si="262"/>
        <v>#N/A</v>
      </c>
      <c r="AB248" t="e">
        <f t="shared" si="263"/>
        <v>#N/A</v>
      </c>
      <c r="AC248" t="e">
        <f t="shared" si="216"/>
        <v>#N/A</v>
      </c>
      <c r="AD248" t="e">
        <f t="shared" si="217"/>
        <v>#N/A</v>
      </c>
      <c r="AE248" t="e">
        <f t="shared" si="264"/>
        <v>#N/A</v>
      </c>
      <c r="AF248" t="e">
        <f t="shared" si="265"/>
        <v>#N/A</v>
      </c>
      <c r="AG248" t="e">
        <f t="shared" si="266"/>
        <v>#N/A</v>
      </c>
      <c r="AH248" t="e">
        <f t="shared" si="267"/>
        <v>#N/A</v>
      </c>
      <c r="AI248" t="e">
        <f t="shared" si="268"/>
        <v>#N/A</v>
      </c>
      <c r="AJ248" t="e">
        <f t="shared" si="269"/>
        <v>#N/A</v>
      </c>
      <c r="AK248" t="e">
        <f t="shared" si="270"/>
        <v>#N/A</v>
      </c>
      <c r="AL248" t="e">
        <f t="shared" si="271"/>
        <v>#N/A</v>
      </c>
      <c r="AM248" t="e">
        <f t="shared" si="218"/>
        <v>#N/A</v>
      </c>
      <c r="AN248" t="e">
        <f t="shared" si="219"/>
        <v>#N/A</v>
      </c>
      <c r="AO248" t="e">
        <f t="shared" si="272"/>
        <v>#N/A</v>
      </c>
      <c r="AP248" t="e">
        <f t="shared" si="273"/>
        <v>#N/A</v>
      </c>
      <c r="AQ248" t="e">
        <f t="shared" si="274"/>
        <v>#N/A</v>
      </c>
      <c r="AR248" t="e">
        <f t="shared" si="275"/>
        <v>#N/A</v>
      </c>
      <c r="AS248" t="e">
        <f t="shared" si="276"/>
        <v>#N/A</v>
      </c>
      <c r="AT248" t="e">
        <f t="shared" si="277"/>
        <v>#N/A</v>
      </c>
      <c r="AU248" t="e">
        <f t="shared" si="278"/>
        <v>#N/A</v>
      </c>
      <c r="AV248" t="e">
        <f t="shared" si="279"/>
        <v>#N/A</v>
      </c>
      <c r="AW248" t="e">
        <f t="shared" si="220"/>
        <v>#N/A</v>
      </c>
      <c r="AX248" t="e">
        <f t="shared" si="221"/>
        <v>#N/A</v>
      </c>
      <c r="AY248" t="e">
        <f t="shared" si="222"/>
        <v>#N/A</v>
      </c>
      <c r="AZ248" t="e">
        <f t="shared" si="223"/>
        <v>#N/A</v>
      </c>
      <c r="BA248" t="e">
        <f t="shared" si="224"/>
        <v>#N/A</v>
      </c>
      <c r="BB248" t="e">
        <f t="shared" si="225"/>
        <v>#N/A</v>
      </c>
      <c r="BC248" t="e">
        <f t="shared" si="226"/>
        <v>#N/A</v>
      </c>
      <c r="BD248" t="e">
        <f t="shared" si="227"/>
        <v>#N/A</v>
      </c>
      <c r="BE248" t="e">
        <f t="shared" si="228"/>
        <v>#N/A</v>
      </c>
      <c r="BF248" t="e">
        <f t="shared" si="229"/>
        <v>#N/A</v>
      </c>
      <c r="BG248" t="e">
        <f t="shared" si="230"/>
        <v>#N/A</v>
      </c>
      <c r="BH248" t="e">
        <f t="shared" si="231"/>
        <v>#N/A</v>
      </c>
      <c r="BI248" t="e">
        <f t="shared" si="232"/>
        <v>#N/A</v>
      </c>
      <c r="BJ248" t="e">
        <f t="shared" si="233"/>
        <v>#N/A</v>
      </c>
      <c r="BK248" t="e">
        <f t="shared" si="234"/>
        <v>#N/A</v>
      </c>
      <c r="BL248" t="e">
        <f t="shared" si="235"/>
        <v>#N/A</v>
      </c>
      <c r="BM248" t="e">
        <f t="shared" si="236"/>
        <v>#N/A</v>
      </c>
      <c r="BN248" t="e">
        <f t="shared" si="237"/>
        <v>#N/A</v>
      </c>
      <c r="BO248" t="e">
        <f t="shared" si="238"/>
        <v>#N/A</v>
      </c>
      <c r="BP248" t="e">
        <f t="shared" si="239"/>
        <v>#N/A</v>
      </c>
      <c r="BQ248" t="e">
        <f t="shared" si="240"/>
        <v>#N/A</v>
      </c>
      <c r="BR248" t="e">
        <f t="shared" si="241"/>
        <v>#N/A</v>
      </c>
      <c r="BS248" t="e">
        <f t="shared" si="242"/>
        <v>#N/A</v>
      </c>
      <c r="BT248" t="e">
        <f t="shared" si="243"/>
        <v>#N/A</v>
      </c>
      <c r="BU248" t="e">
        <f t="shared" si="244"/>
        <v>#N/A</v>
      </c>
      <c r="BV248" t="e">
        <f t="shared" si="245"/>
        <v>#N/A</v>
      </c>
      <c r="BW248" t="e">
        <f t="shared" si="246"/>
        <v>#N/A</v>
      </c>
      <c r="BX248" t="e">
        <f t="shared" si="247"/>
        <v>#N/A</v>
      </c>
      <c r="BY248" t="e">
        <f t="shared" si="248"/>
        <v>#N/A</v>
      </c>
      <c r="BZ248" t="e">
        <f t="shared" si="249"/>
        <v>#N/A</v>
      </c>
    </row>
    <row r="249" spans="1:78" x14ac:dyDescent="0.3">
      <c r="A249" t="str">
        <f>日行情按到期月份分类!A249</f>
        <v/>
      </c>
      <c r="B249">
        <f>日行情按到期月份分类!B249</f>
        <v>0</v>
      </c>
      <c r="C249">
        <f>日行情按到期月份分类!C249</f>
        <v>0</v>
      </c>
      <c r="D249">
        <f>日行情按到期月份分类!D249</f>
        <v>0</v>
      </c>
      <c r="E249">
        <f>日行情按到期月份分类!E249</f>
        <v>0</v>
      </c>
      <c r="F249">
        <f>日行情按到期月份分类!F249</f>
        <v>0</v>
      </c>
      <c r="G249">
        <f>日行情按到期月份分类!G249</f>
        <v>0</v>
      </c>
      <c r="I249" t="e">
        <f t="shared" si="250"/>
        <v>#N/A</v>
      </c>
      <c r="J249" t="e">
        <f t="shared" si="210"/>
        <v>#N/A</v>
      </c>
      <c r="K249" t="e">
        <f t="shared" si="211"/>
        <v>#N/A</v>
      </c>
      <c r="L249" t="e">
        <f t="shared" si="212"/>
        <v>#N/A</v>
      </c>
      <c r="M249" t="e">
        <f t="shared" si="213"/>
        <v>#N/A</v>
      </c>
      <c r="N249" t="e">
        <f t="shared" si="251"/>
        <v>#N/A</v>
      </c>
      <c r="O249" t="e">
        <f t="shared" si="252"/>
        <v>#N/A</v>
      </c>
      <c r="P249" t="e">
        <f t="shared" si="253"/>
        <v>#N/A</v>
      </c>
      <c r="Q249" t="e">
        <f t="shared" si="254"/>
        <v>#N/A</v>
      </c>
      <c r="R249" t="e">
        <f t="shared" si="255"/>
        <v>#N/A</v>
      </c>
      <c r="S249" t="e">
        <f t="shared" si="214"/>
        <v>#N/A</v>
      </c>
      <c r="T249" t="e">
        <f t="shared" si="215"/>
        <v>#N/A</v>
      </c>
      <c r="U249" t="e">
        <f t="shared" si="256"/>
        <v>#N/A</v>
      </c>
      <c r="V249" t="e">
        <f t="shared" si="257"/>
        <v>#N/A</v>
      </c>
      <c r="W249" t="e">
        <f t="shared" si="258"/>
        <v>#N/A</v>
      </c>
      <c r="X249" t="e">
        <f t="shared" si="259"/>
        <v>#N/A</v>
      </c>
      <c r="Y249" t="e">
        <f t="shared" si="260"/>
        <v>#N/A</v>
      </c>
      <c r="Z249" t="e">
        <f t="shared" si="261"/>
        <v>#N/A</v>
      </c>
      <c r="AA249" t="e">
        <f t="shared" si="262"/>
        <v>#N/A</v>
      </c>
      <c r="AB249" t="e">
        <f t="shared" si="263"/>
        <v>#N/A</v>
      </c>
      <c r="AC249" t="e">
        <f t="shared" si="216"/>
        <v>#N/A</v>
      </c>
      <c r="AD249" t="e">
        <f t="shared" si="217"/>
        <v>#N/A</v>
      </c>
      <c r="AE249" t="e">
        <f t="shared" si="264"/>
        <v>#N/A</v>
      </c>
      <c r="AF249" t="e">
        <f t="shared" si="265"/>
        <v>#N/A</v>
      </c>
      <c r="AG249" t="e">
        <f t="shared" si="266"/>
        <v>#N/A</v>
      </c>
      <c r="AH249" t="e">
        <f t="shared" si="267"/>
        <v>#N/A</v>
      </c>
      <c r="AI249" t="e">
        <f t="shared" si="268"/>
        <v>#N/A</v>
      </c>
      <c r="AJ249" t="e">
        <f t="shared" si="269"/>
        <v>#N/A</v>
      </c>
      <c r="AK249" t="e">
        <f t="shared" si="270"/>
        <v>#N/A</v>
      </c>
      <c r="AL249" t="e">
        <f t="shared" si="271"/>
        <v>#N/A</v>
      </c>
      <c r="AM249" t="e">
        <f t="shared" si="218"/>
        <v>#N/A</v>
      </c>
      <c r="AN249" t="e">
        <f t="shared" si="219"/>
        <v>#N/A</v>
      </c>
      <c r="AO249" t="e">
        <f t="shared" si="272"/>
        <v>#N/A</v>
      </c>
      <c r="AP249" t="e">
        <f t="shared" si="273"/>
        <v>#N/A</v>
      </c>
      <c r="AQ249" t="e">
        <f t="shared" si="274"/>
        <v>#N/A</v>
      </c>
      <c r="AR249" t="e">
        <f t="shared" si="275"/>
        <v>#N/A</v>
      </c>
      <c r="AS249" t="e">
        <f t="shared" si="276"/>
        <v>#N/A</v>
      </c>
      <c r="AT249" t="e">
        <f t="shared" si="277"/>
        <v>#N/A</v>
      </c>
      <c r="AU249" t="e">
        <f t="shared" si="278"/>
        <v>#N/A</v>
      </c>
      <c r="AV249" t="e">
        <f t="shared" si="279"/>
        <v>#N/A</v>
      </c>
      <c r="AW249" t="e">
        <f t="shared" si="220"/>
        <v>#N/A</v>
      </c>
      <c r="AX249" t="e">
        <f t="shared" si="221"/>
        <v>#N/A</v>
      </c>
      <c r="AY249" t="e">
        <f t="shared" si="222"/>
        <v>#N/A</v>
      </c>
      <c r="AZ249" t="e">
        <f t="shared" si="223"/>
        <v>#N/A</v>
      </c>
      <c r="BA249" t="e">
        <f t="shared" si="224"/>
        <v>#N/A</v>
      </c>
      <c r="BB249" t="e">
        <f t="shared" si="225"/>
        <v>#N/A</v>
      </c>
      <c r="BC249" t="e">
        <f t="shared" si="226"/>
        <v>#N/A</v>
      </c>
      <c r="BD249" t="e">
        <f t="shared" si="227"/>
        <v>#N/A</v>
      </c>
      <c r="BE249" t="e">
        <f t="shared" si="228"/>
        <v>#N/A</v>
      </c>
      <c r="BF249" t="e">
        <f t="shared" si="229"/>
        <v>#N/A</v>
      </c>
      <c r="BG249" t="e">
        <f t="shared" si="230"/>
        <v>#N/A</v>
      </c>
      <c r="BH249" t="e">
        <f t="shared" si="231"/>
        <v>#N/A</v>
      </c>
      <c r="BI249" t="e">
        <f t="shared" si="232"/>
        <v>#N/A</v>
      </c>
      <c r="BJ249" t="e">
        <f t="shared" si="233"/>
        <v>#N/A</v>
      </c>
      <c r="BK249" t="e">
        <f t="shared" si="234"/>
        <v>#N/A</v>
      </c>
      <c r="BL249" t="e">
        <f t="shared" si="235"/>
        <v>#N/A</v>
      </c>
      <c r="BM249" t="e">
        <f t="shared" si="236"/>
        <v>#N/A</v>
      </c>
      <c r="BN249" t="e">
        <f t="shared" si="237"/>
        <v>#N/A</v>
      </c>
      <c r="BO249" t="e">
        <f t="shared" si="238"/>
        <v>#N/A</v>
      </c>
      <c r="BP249" t="e">
        <f t="shared" si="239"/>
        <v>#N/A</v>
      </c>
      <c r="BQ249" t="e">
        <f t="shared" si="240"/>
        <v>#N/A</v>
      </c>
      <c r="BR249" t="e">
        <f t="shared" si="241"/>
        <v>#N/A</v>
      </c>
      <c r="BS249" t="e">
        <f t="shared" si="242"/>
        <v>#N/A</v>
      </c>
      <c r="BT249" t="e">
        <f t="shared" si="243"/>
        <v>#N/A</v>
      </c>
      <c r="BU249" t="e">
        <f t="shared" si="244"/>
        <v>#N/A</v>
      </c>
      <c r="BV249" t="e">
        <f t="shared" si="245"/>
        <v>#N/A</v>
      </c>
      <c r="BW249" t="e">
        <f t="shared" si="246"/>
        <v>#N/A</v>
      </c>
      <c r="BX249" t="e">
        <f t="shared" si="247"/>
        <v>#N/A</v>
      </c>
      <c r="BY249" t="e">
        <f t="shared" si="248"/>
        <v>#N/A</v>
      </c>
      <c r="BZ249" t="e">
        <f t="shared" si="249"/>
        <v>#N/A</v>
      </c>
    </row>
    <row r="250" spans="1:78" x14ac:dyDescent="0.3">
      <c r="A250" t="str">
        <f>日行情按到期月份分类!A250</f>
        <v/>
      </c>
      <c r="B250">
        <f>日行情按到期月份分类!B250</f>
        <v>0</v>
      </c>
      <c r="C250">
        <f>日行情按到期月份分类!C250</f>
        <v>0</v>
      </c>
      <c r="D250">
        <f>日行情按到期月份分类!D250</f>
        <v>0</v>
      </c>
      <c r="E250">
        <f>日行情按到期月份分类!E250</f>
        <v>0</v>
      </c>
      <c r="F250">
        <f>日行情按到期月份分类!F250</f>
        <v>0</v>
      </c>
      <c r="G250">
        <f>日行情按到期月份分类!G250</f>
        <v>0</v>
      </c>
      <c r="I250" t="e">
        <f t="shared" si="250"/>
        <v>#N/A</v>
      </c>
      <c r="J250" t="e">
        <f t="shared" si="210"/>
        <v>#N/A</v>
      </c>
      <c r="K250" t="e">
        <f t="shared" si="211"/>
        <v>#N/A</v>
      </c>
      <c r="L250" t="e">
        <f t="shared" si="212"/>
        <v>#N/A</v>
      </c>
      <c r="M250" t="e">
        <f t="shared" si="213"/>
        <v>#N/A</v>
      </c>
      <c r="N250" t="e">
        <f t="shared" si="251"/>
        <v>#N/A</v>
      </c>
      <c r="O250" t="e">
        <f t="shared" si="252"/>
        <v>#N/A</v>
      </c>
      <c r="P250" t="e">
        <f t="shared" si="253"/>
        <v>#N/A</v>
      </c>
      <c r="Q250" t="e">
        <f t="shared" si="254"/>
        <v>#N/A</v>
      </c>
      <c r="R250" t="e">
        <f t="shared" si="255"/>
        <v>#N/A</v>
      </c>
      <c r="S250" t="e">
        <f t="shared" si="214"/>
        <v>#N/A</v>
      </c>
      <c r="T250" t="e">
        <f t="shared" si="215"/>
        <v>#N/A</v>
      </c>
      <c r="U250" t="e">
        <f t="shared" si="256"/>
        <v>#N/A</v>
      </c>
      <c r="V250" t="e">
        <f t="shared" si="257"/>
        <v>#N/A</v>
      </c>
      <c r="W250" t="e">
        <f t="shared" si="258"/>
        <v>#N/A</v>
      </c>
      <c r="X250" t="e">
        <f t="shared" si="259"/>
        <v>#N/A</v>
      </c>
      <c r="Y250" t="e">
        <f t="shared" si="260"/>
        <v>#N/A</v>
      </c>
      <c r="Z250" t="e">
        <f t="shared" si="261"/>
        <v>#N/A</v>
      </c>
      <c r="AA250" t="e">
        <f t="shared" si="262"/>
        <v>#N/A</v>
      </c>
      <c r="AB250" t="e">
        <f t="shared" si="263"/>
        <v>#N/A</v>
      </c>
      <c r="AC250" t="e">
        <f t="shared" si="216"/>
        <v>#N/A</v>
      </c>
      <c r="AD250" t="e">
        <f t="shared" si="217"/>
        <v>#N/A</v>
      </c>
      <c r="AE250" t="e">
        <f t="shared" si="264"/>
        <v>#N/A</v>
      </c>
      <c r="AF250" t="e">
        <f t="shared" si="265"/>
        <v>#N/A</v>
      </c>
      <c r="AG250" t="e">
        <f t="shared" si="266"/>
        <v>#N/A</v>
      </c>
      <c r="AH250" t="e">
        <f t="shared" si="267"/>
        <v>#N/A</v>
      </c>
      <c r="AI250" t="e">
        <f t="shared" si="268"/>
        <v>#N/A</v>
      </c>
      <c r="AJ250" t="e">
        <f t="shared" si="269"/>
        <v>#N/A</v>
      </c>
      <c r="AK250" t="e">
        <f t="shared" si="270"/>
        <v>#N/A</v>
      </c>
      <c r="AL250" t="e">
        <f t="shared" si="271"/>
        <v>#N/A</v>
      </c>
      <c r="AM250" t="e">
        <f t="shared" si="218"/>
        <v>#N/A</v>
      </c>
      <c r="AN250" t="e">
        <f t="shared" si="219"/>
        <v>#N/A</v>
      </c>
      <c r="AO250" t="e">
        <f t="shared" si="272"/>
        <v>#N/A</v>
      </c>
      <c r="AP250" t="e">
        <f t="shared" si="273"/>
        <v>#N/A</v>
      </c>
      <c r="AQ250" t="e">
        <f t="shared" si="274"/>
        <v>#N/A</v>
      </c>
      <c r="AR250" t="e">
        <f t="shared" si="275"/>
        <v>#N/A</v>
      </c>
      <c r="AS250" t="e">
        <f t="shared" si="276"/>
        <v>#N/A</v>
      </c>
      <c r="AT250" t="e">
        <f t="shared" si="277"/>
        <v>#N/A</v>
      </c>
      <c r="AU250" t="e">
        <f t="shared" si="278"/>
        <v>#N/A</v>
      </c>
      <c r="AV250" t="e">
        <f t="shared" si="279"/>
        <v>#N/A</v>
      </c>
      <c r="AW250" t="e">
        <f t="shared" si="220"/>
        <v>#N/A</v>
      </c>
      <c r="AX250" t="e">
        <f t="shared" si="221"/>
        <v>#N/A</v>
      </c>
      <c r="AY250" t="e">
        <f t="shared" si="222"/>
        <v>#N/A</v>
      </c>
      <c r="AZ250" t="e">
        <f t="shared" si="223"/>
        <v>#N/A</v>
      </c>
      <c r="BA250" t="e">
        <f t="shared" si="224"/>
        <v>#N/A</v>
      </c>
      <c r="BB250" t="e">
        <f t="shared" si="225"/>
        <v>#N/A</v>
      </c>
      <c r="BC250" t="e">
        <f t="shared" si="226"/>
        <v>#N/A</v>
      </c>
      <c r="BD250" t="e">
        <f t="shared" si="227"/>
        <v>#N/A</v>
      </c>
      <c r="BE250" t="e">
        <f t="shared" si="228"/>
        <v>#N/A</v>
      </c>
      <c r="BF250" t="e">
        <f t="shared" si="229"/>
        <v>#N/A</v>
      </c>
      <c r="BG250" t="e">
        <f t="shared" si="230"/>
        <v>#N/A</v>
      </c>
      <c r="BH250" t="e">
        <f t="shared" si="231"/>
        <v>#N/A</v>
      </c>
      <c r="BI250" t="e">
        <f t="shared" si="232"/>
        <v>#N/A</v>
      </c>
      <c r="BJ250" t="e">
        <f t="shared" si="233"/>
        <v>#N/A</v>
      </c>
      <c r="BK250" t="e">
        <f t="shared" si="234"/>
        <v>#N/A</v>
      </c>
      <c r="BL250" t="e">
        <f t="shared" si="235"/>
        <v>#N/A</v>
      </c>
      <c r="BM250" t="e">
        <f t="shared" si="236"/>
        <v>#N/A</v>
      </c>
      <c r="BN250" t="e">
        <f t="shared" si="237"/>
        <v>#N/A</v>
      </c>
      <c r="BO250" t="e">
        <f t="shared" si="238"/>
        <v>#N/A</v>
      </c>
      <c r="BP250" t="e">
        <f t="shared" si="239"/>
        <v>#N/A</v>
      </c>
      <c r="BQ250" t="e">
        <f t="shared" si="240"/>
        <v>#N/A</v>
      </c>
      <c r="BR250" t="e">
        <f t="shared" si="241"/>
        <v>#N/A</v>
      </c>
      <c r="BS250" t="e">
        <f t="shared" si="242"/>
        <v>#N/A</v>
      </c>
      <c r="BT250" t="e">
        <f t="shared" si="243"/>
        <v>#N/A</v>
      </c>
      <c r="BU250" t="e">
        <f t="shared" si="244"/>
        <v>#N/A</v>
      </c>
      <c r="BV250" t="e">
        <f t="shared" si="245"/>
        <v>#N/A</v>
      </c>
      <c r="BW250" t="e">
        <f t="shared" si="246"/>
        <v>#N/A</v>
      </c>
      <c r="BX250" t="e">
        <f t="shared" si="247"/>
        <v>#N/A</v>
      </c>
      <c r="BY250" t="e">
        <f t="shared" si="248"/>
        <v>#N/A</v>
      </c>
      <c r="BZ250" t="e">
        <f t="shared" si="249"/>
        <v>#N/A</v>
      </c>
    </row>
    <row r="251" spans="1:78" x14ac:dyDescent="0.3">
      <c r="A251" t="str">
        <f>日行情按到期月份分类!A251</f>
        <v/>
      </c>
      <c r="B251">
        <f>日行情按到期月份分类!B251</f>
        <v>0</v>
      </c>
      <c r="C251">
        <f>日行情按到期月份分类!C251</f>
        <v>0</v>
      </c>
      <c r="D251">
        <f>日行情按到期月份分类!D251</f>
        <v>0</v>
      </c>
      <c r="E251">
        <f>日行情按到期月份分类!E251</f>
        <v>0</v>
      </c>
      <c r="F251">
        <f>日行情按到期月份分类!F251</f>
        <v>0</v>
      </c>
      <c r="G251">
        <f>日行情按到期月份分类!G251</f>
        <v>0</v>
      </c>
      <c r="I251" t="e">
        <f t="shared" si="250"/>
        <v>#N/A</v>
      </c>
      <c r="J251" t="e">
        <f t="shared" si="210"/>
        <v>#N/A</v>
      </c>
      <c r="K251" t="e">
        <f t="shared" si="211"/>
        <v>#N/A</v>
      </c>
      <c r="L251" t="e">
        <f t="shared" si="212"/>
        <v>#N/A</v>
      </c>
      <c r="M251" t="e">
        <f t="shared" si="213"/>
        <v>#N/A</v>
      </c>
      <c r="N251" t="e">
        <f t="shared" si="251"/>
        <v>#N/A</v>
      </c>
      <c r="O251" t="e">
        <f t="shared" si="252"/>
        <v>#N/A</v>
      </c>
      <c r="P251" t="e">
        <f t="shared" si="253"/>
        <v>#N/A</v>
      </c>
      <c r="Q251" t="e">
        <f t="shared" si="254"/>
        <v>#N/A</v>
      </c>
      <c r="R251" t="e">
        <f t="shared" si="255"/>
        <v>#N/A</v>
      </c>
      <c r="S251" t="e">
        <f t="shared" si="214"/>
        <v>#N/A</v>
      </c>
      <c r="T251" t="e">
        <f t="shared" si="215"/>
        <v>#N/A</v>
      </c>
      <c r="U251" t="e">
        <f t="shared" si="256"/>
        <v>#N/A</v>
      </c>
      <c r="V251" t="e">
        <f t="shared" si="257"/>
        <v>#N/A</v>
      </c>
      <c r="W251" t="e">
        <f t="shared" si="258"/>
        <v>#N/A</v>
      </c>
      <c r="X251" t="e">
        <f t="shared" si="259"/>
        <v>#N/A</v>
      </c>
      <c r="Y251" t="e">
        <f t="shared" si="260"/>
        <v>#N/A</v>
      </c>
      <c r="Z251" t="e">
        <f t="shared" si="261"/>
        <v>#N/A</v>
      </c>
      <c r="AA251" t="e">
        <f t="shared" si="262"/>
        <v>#N/A</v>
      </c>
      <c r="AB251" t="e">
        <f t="shared" si="263"/>
        <v>#N/A</v>
      </c>
      <c r="AC251" t="e">
        <f t="shared" si="216"/>
        <v>#N/A</v>
      </c>
      <c r="AD251" t="e">
        <f t="shared" si="217"/>
        <v>#N/A</v>
      </c>
      <c r="AE251" t="e">
        <f t="shared" si="264"/>
        <v>#N/A</v>
      </c>
      <c r="AF251" t="e">
        <f t="shared" si="265"/>
        <v>#N/A</v>
      </c>
      <c r="AG251" t="e">
        <f t="shared" si="266"/>
        <v>#N/A</v>
      </c>
      <c r="AH251" t="e">
        <f t="shared" si="267"/>
        <v>#N/A</v>
      </c>
      <c r="AI251" t="e">
        <f t="shared" si="268"/>
        <v>#N/A</v>
      </c>
      <c r="AJ251" t="e">
        <f t="shared" si="269"/>
        <v>#N/A</v>
      </c>
      <c r="AK251" t="e">
        <f t="shared" si="270"/>
        <v>#N/A</v>
      </c>
      <c r="AL251" t="e">
        <f t="shared" si="271"/>
        <v>#N/A</v>
      </c>
      <c r="AM251" t="e">
        <f t="shared" si="218"/>
        <v>#N/A</v>
      </c>
      <c r="AN251" t="e">
        <f t="shared" si="219"/>
        <v>#N/A</v>
      </c>
      <c r="AO251" t="e">
        <f t="shared" si="272"/>
        <v>#N/A</v>
      </c>
      <c r="AP251" t="e">
        <f t="shared" si="273"/>
        <v>#N/A</v>
      </c>
      <c r="AQ251" t="e">
        <f t="shared" si="274"/>
        <v>#N/A</v>
      </c>
      <c r="AR251" t="e">
        <f t="shared" si="275"/>
        <v>#N/A</v>
      </c>
      <c r="AS251" t="e">
        <f t="shared" si="276"/>
        <v>#N/A</v>
      </c>
      <c r="AT251" t="e">
        <f t="shared" si="277"/>
        <v>#N/A</v>
      </c>
      <c r="AU251" t="e">
        <f t="shared" si="278"/>
        <v>#N/A</v>
      </c>
      <c r="AV251" t="e">
        <f t="shared" si="279"/>
        <v>#N/A</v>
      </c>
      <c r="AW251" t="e">
        <f t="shared" si="220"/>
        <v>#N/A</v>
      </c>
      <c r="AX251" t="e">
        <f t="shared" si="221"/>
        <v>#N/A</v>
      </c>
      <c r="AY251" t="e">
        <f t="shared" si="222"/>
        <v>#N/A</v>
      </c>
      <c r="AZ251" t="e">
        <f t="shared" si="223"/>
        <v>#N/A</v>
      </c>
      <c r="BA251" t="e">
        <f t="shared" si="224"/>
        <v>#N/A</v>
      </c>
      <c r="BB251" t="e">
        <f t="shared" si="225"/>
        <v>#N/A</v>
      </c>
      <c r="BC251" t="e">
        <f t="shared" si="226"/>
        <v>#N/A</v>
      </c>
      <c r="BD251" t="e">
        <f t="shared" si="227"/>
        <v>#N/A</v>
      </c>
      <c r="BE251" t="e">
        <f t="shared" si="228"/>
        <v>#N/A</v>
      </c>
      <c r="BF251" t="e">
        <f t="shared" si="229"/>
        <v>#N/A</v>
      </c>
      <c r="BG251" t="e">
        <f t="shared" si="230"/>
        <v>#N/A</v>
      </c>
      <c r="BH251" t="e">
        <f t="shared" si="231"/>
        <v>#N/A</v>
      </c>
      <c r="BI251" t="e">
        <f t="shared" si="232"/>
        <v>#N/A</v>
      </c>
      <c r="BJ251" t="e">
        <f t="shared" si="233"/>
        <v>#N/A</v>
      </c>
      <c r="BK251" t="e">
        <f t="shared" si="234"/>
        <v>#N/A</v>
      </c>
      <c r="BL251" t="e">
        <f t="shared" si="235"/>
        <v>#N/A</v>
      </c>
      <c r="BM251" t="e">
        <f t="shared" si="236"/>
        <v>#N/A</v>
      </c>
      <c r="BN251" t="e">
        <f t="shared" si="237"/>
        <v>#N/A</v>
      </c>
      <c r="BO251" t="e">
        <f t="shared" si="238"/>
        <v>#N/A</v>
      </c>
      <c r="BP251" t="e">
        <f t="shared" si="239"/>
        <v>#N/A</v>
      </c>
      <c r="BQ251" t="e">
        <f t="shared" si="240"/>
        <v>#N/A</v>
      </c>
      <c r="BR251" t="e">
        <f t="shared" si="241"/>
        <v>#N/A</v>
      </c>
      <c r="BS251" t="e">
        <f t="shared" si="242"/>
        <v>#N/A</v>
      </c>
      <c r="BT251" t="e">
        <f t="shared" si="243"/>
        <v>#N/A</v>
      </c>
      <c r="BU251" t="e">
        <f t="shared" si="244"/>
        <v>#N/A</v>
      </c>
      <c r="BV251" t="e">
        <f t="shared" si="245"/>
        <v>#N/A</v>
      </c>
      <c r="BW251" t="e">
        <f t="shared" si="246"/>
        <v>#N/A</v>
      </c>
      <c r="BX251" t="e">
        <f t="shared" si="247"/>
        <v>#N/A</v>
      </c>
      <c r="BY251" t="e">
        <f t="shared" si="248"/>
        <v>#N/A</v>
      </c>
      <c r="BZ251" t="e">
        <f t="shared" si="249"/>
        <v>#N/A</v>
      </c>
    </row>
    <row r="252" spans="1:78" x14ac:dyDescent="0.3">
      <c r="A252" t="str">
        <f>日行情按到期月份分类!A252</f>
        <v/>
      </c>
      <c r="B252">
        <f>日行情按到期月份分类!B252</f>
        <v>0</v>
      </c>
      <c r="C252">
        <f>日行情按到期月份分类!C252</f>
        <v>0</v>
      </c>
      <c r="D252">
        <f>日行情按到期月份分类!D252</f>
        <v>0</v>
      </c>
      <c r="E252">
        <f>日行情按到期月份分类!E252</f>
        <v>0</v>
      </c>
      <c r="F252">
        <f>日行情按到期月份分类!F252</f>
        <v>0</v>
      </c>
      <c r="G252">
        <f>日行情按到期月份分类!G252</f>
        <v>0</v>
      </c>
      <c r="I252" t="e">
        <f t="shared" si="250"/>
        <v>#N/A</v>
      </c>
      <c r="J252" t="e">
        <f t="shared" si="210"/>
        <v>#N/A</v>
      </c>
      <c r="K252" t="e">
        <f t="shared" si="211"/>
        <v>#N/A</v>
      </c>
      <c r="L252" t="e">
        <f t="shared" si="212"/>
        <v>#N/A</v>
      </c>
      <c r="M252" t="e">
        <f t="shared" si="213"/>
        <v>#N/A</v>
      </c>
      <c r="N252" t="e">
        <f t="shared" si="251"/>
        <v>#N/A</v>
      </c>
      <c r="O252" t="e">
        <f t="shared" si="252"/>
        <v>#N/A</v>
      </c>
      <c r="P252" t="e">
        <f t="shared" si="253"/>
        <v>#N/A</v>
      </c>
      <c r="Q252" t="e">
        <f t="shared" si="254"/>
        <v>#N/A</v>
      </c>
      <c r="R252" t="e">
        <f t="shared" si="255"/>
        <v>#N/A</v>
      </c>
      <c r="S252" t="e">
        <f t="shared" si="214"/>
        <v>#N/A</v>
      </c>
      <c r="T252" t="e">
        <f t="shared" si="215"/>
        <v>#N/A</v>
      </c>
      <c r="U252" t="e">
        <f t="shared" si="256"/>
        <v>#N/A</v>
      </c>
      <c r="V252" t="e">
        <f t="shared" si="257"/>
        <v>#N/A</v>
      </c>
      <c r="W252" t="e">
        <f t="shared" si="258"/>
        <v>#N/A</v>
      </c>
      <c r="X252" t="e">
        <f t="shared" si="259"/>
        <v>#N/A</v>
      </c>
      <c r="Y252" t="e">
        <f t="shared" si="260"/>
        <v>#N/A</v>
      </c>
      <c r="Z252" t="e">
        <f t="shared" si="261"/>
        <v>#N/A</v>
      </c>
      <c r="AA252" t="e">
        <f t="shared" si="262"/>
        <v>#N/A</v>
      </c>
      <c r="AB252" t="e">
        <f t="shared" si="263"/>
        <v>#N/A</v>
      </c>
      <c r="AC252" t="e">
        <f t="shared" si="216"/>
        <v>#N/A</v>
      </c>
      <c r="AD252" t="e">
        <f t="shared" si="217"/>
        <v>#N/A</v>
      </c>
      <c r="AE252" t="e">
        <f t="shared" si="264"/>
        <v>#N/A</v>
      </c>
      <c r="AF252" t="e">
        <f t="shared" si="265"/>
        <v>#N/A</v>
      </c>
      <c r="AG252" t="e">
        <f t="shared" si="266"/>
        <v>#N/A</v>
      </c>
      <c r="AH252" t="e">
        <f t="shared" si="267"/>
        <v>#N/A</v>
      </c>
      <c r="AI252" t="e">
        <f t="shared" si="268"/>
        <v>#N/A</v>
      </c>
      <c r="AJ252" t="e">
        <f t="shared" si="269"/>
        <v>#N/A</v>
      </c>
      <c r="AK252" t="e">
        <f t="shared" si="270"/>
        <v>#N/A</v>
      </c>
      <c r="AL252" t="e">
        <f t="shared" si="271"/>
        <v>#N/A</v>
      </c>
      <c r="AM252" t="e">
        <f t="shared" si="218"/>
        <v>#N/A</v>
      </c>
      <c r="AN252" t="e">
        <f t="shared" si="219"/>
        <v>#N/A</v>
      </c>
      <c r="AO252" t="e">
        <f t="shared" si="272"/>
        <v>#N/A</v>
      </c>
      <c r="AP252" t="e">
        <f t="shared" si="273"/>
        <v>#N/A</v>
      </c>
      <c r="AQ252" t="e">
        <f t="shared" si="274"/>
        <v>#N/A</v>
      </c>
      <c r="AR252" t="e">
        <f t="shared" si="275"/>
        <v>#N/A</v>
      </c>
      <c r="AS252" t="e">
        <f t="shared" si="276"/>
        <v>#N/A</v>
      </c>
      <c r="AT252" t="e">
        <f t="shared" si="277"/>
        <v>#N/A</v>
      </c>
      <c r="AU252" t="e">
        <f t="shared" si="278"/>
        <v>#N/A</v>
      </c>
      <c r="AV252" t="e">
        <f t="shared" si="279"/>
        <v>#N/A</v>
      </c>
      <c r="AW252" t="e">
        <f t="shared" si="220"/>
        <v>#N/A</v>
      </c>
      <c r="AX252" t="e">
        <f t="shared" si="221"/>
        <v>#N/A</v>
      </c>
      <c r="AY252" t="e">
        <f t="shared" si="222"/>
        <v>#N/A</v>
      </c>
      <c r="AZ252" t="e">
        <f t="shared" si="223"/>
        <v>#N/A</v>
      </c>
      <c r="BA252" t="e">
        <f t="shared" si="224"/>
        <v>#N/A</v>
      </c>
      <c r="BB252" t="e">
        <f t="shared" si="225"/>
        <v>#N/A</v>
      </c>
      <c r="BC252" t="e">
        <f t="shared" si="226"/>
        <v>#N/A</v>
      </c>
      <c r="BD252" t="e">
        <f t="shared" si="227"/>
        <v>#N/A</v>
      </c>
      <c r="BE252" t="e">
        <f t="shared" si="228"/>
        <v>#N/A</v>
      </c>
      <c r="BF252" t="e">
        <f t="shared" si="229"/>
        <v>#N/A</v>
      </c>
      <c r="BG252" t="e">
        <f t="shared" si="230"/>
        <v>#N/A</v>
      </c>
      <c r="BH252" t="e">
        <f t="shared" si="231"/>
        <v>#N/A</v>
      </c>
      <c r="BI252" t="e">
        <f t="shared" si="232"/>
        <v>#N/A</v>
      </c>
      <c r="BJ252" t="e">
        <f t="shared" si="233"/>
        <v>#N/A</v>
      </c>
      <c r="BK252" t="e">
        <f t="shared" si="234"/>
        <v>#N/A</v>
      </c>
      <c r="BL252" t="e">
        <f t="shared" si="235"/>
        <v>#N/A</v>
      </c>
      <c r="BM252" t="e">
        <f t="shared" si="236"/>
        <v>#N/A</v>
      </c>
      <c r="BN252" t="e">
        <f t="shared" si="237"/>
        <v>#N/A</v>
      </c>
      <c r="BO252" t="e">
        <f t="shared" si="238"/>
        <v>#N/A</v>
      </c>
      <c r="BP252" t="e">
        <f t="shared" si="239"/>
        <v>#N/A</v>
      </c>
      <c r="BQ252" t="e">
        <f t="shared" si="240"/>
        <v>#N/A</v>
      </c>
      <c r="BR252" t="e">
        <f t="shared" si="241"/>
        <v>#N/A</v>
      </c>
      <c r="BS252" t="e">
        <f t="shared" si="242"/>
        <v>#N/A</v>
      </c>
      <c r="BT252" t="e">
        <f t="shared" si="243"/>
        <v>#N/A</v>
      </c>
      <c r="BU252" t="e">
        <f t="shared" si="244"/>
        <v>#N/A</v>
      </c>
      <c r="BV252" t="e">
        <f t="shared" si="245"/>
        <v>#N/A</v>
      </c>
      <c r="BW252" t="e">
        <f t="shared" si="246"/>
        <v>#N/A</v>
      </c>
      <c r="BX252" t="e">
        <f t="shared" si="247"/>
        <v>#N/A</v>
      </c>
      <c r="BY252" t="e">
        <f t="shared" si="248"/>
        <v>#N/A</v>
      </c>
      <c r="BZ252" t="e">
        <f t="shared" si="249"/>
        <v>#N/A</v>
      </c>
    </row>
    <row r="253" spans="1:78" x14ac:dyDescent="0.3">
      <c r="A253" t="str">
        <f>日行情按到期月份分类!A253</f>
        <v/>
      </c>
      <c r="B253">
        <f>日行情按到期月份分类!B253</f>
        <v>0</v>
      </c>
      <c r="C253">
        <f>日行情按到期月份分类!C253</f>
        <v>0</v>
      </c>
      <c r="D253">
        <f>日行情按到期月份分类!D253</f>
        <v>0</v>
      </c>
      <c r="E253">
        <f>日行情按到期月份分类!E253</f>
        <v>0</v>
      </c>
      <c r="F253">
        <f>日行情按到期月份分类!F253</f>
        <v>0</v>
      </c>
      <c r="G253">
        <f>日行情按到期月份分类!G253</f>
        <v>0</v>
      </c>
      <c r="I253" t="e">
        <f t="shared" si="250"/>
        <v>#N/A</v>
      </c>
      <c r="J253" t="e">
        <f t="shared" si="210"/>
        <v>#N/A</v>
      </c>
      <c r="K253" t="e">
        <f t="shared" si="211"/>
        <v>#N/A</v>
      </c>
      <c r="L253" t="e">
        <f t="shared" si="212"/>
        <v>#N/A</v>
      </c>
      <c r="M253" t="e">
        <f t="shared" si="213"/>
        <v>#N/A</v>
      </c>
      <c r="N253" t="e">
        <f t="shared" si="251"/>
        <v>#N/A</v>
      </c>
      <c r="O253" t="e">
        <f t="shared" si="252"/>
        <v>#N/A</v>
      </c>
      <c r="P253" t="e">
        <f t="shared" si="253"/>
        <v>#N/A</v>
      </c>
      <c r="Q253" t="e">
        <f t="shared" si="254"/>
        <v>#N/A</v>
      </c>
      <c r="R253" t="e">
        <f t="shared" si="255"/>
        <v>#N/A</v>
      </c>
      <c r="S253" t="e">
        <f t="shared" si="214"/>
        <v>#N/A</v>
      </c>
      <c r="T253" t="e">
        <f t="shared" si="215"/>
        <v>#N/A</v>
      </c>
      <c r="U253" t="e">
        <f t="shared" si="256"/>
        <v>#N/A</v>
      </c>
      <c r="V253" t="e">
        <f t="shared" si="257"/>
        <v>#N/A</v>
      </c>
      <c r="W253" t="e">
        <f t="shared" si="258"/>
        <v>#N/A</v>
      </c>
      <c r="X253" t="e">
        <f t="shared" si="259"/>
        <v>#N/A</v>
      </c>
      <c r="Y253" t="e">
        <f t="shared" si="260"/>
        <v>#N/A</v>
      </c>
      <c r="Z253" t="e">
        <f t="shared" si="261"/>
        <v>#N/A</v>
      </c>
      <c r="AA253" t="e">
        <f t="shared" si="262"/>
        <v>#N/A</v>
      </c>
      <c r="AB253" t="e">
        <f t="shared" si="263"/>
        <v>#N/A</v>
      </c>
      <c r="AC253" t="e">
        <f t="shared" si="216"/>
        <v>#N/A</v>
      </c>
      <c r="AD253" t="e">
        <f t="shared" si="217"/>
        <v>#N/A</v>
      </c>
      <c r="AE253" t="e">
        <f t="shared" si="264"/>
        <v>#N/A</v>
      </c>
      <c r="AF253" t="e">
        <f t="shared" si="265"/>
        <v>#N/A</v>
      </c>
      <c r="AG253" t="e">
        <f t="shared" si="266"/>
        <v>#N/A</v>
      </c>
      <c r="AH253" t="e">
        <f t="shared" si="267"/>
        <v>#N/A</v>
      </c>
      <c r="AI253" t="e">
        <f t="shared" si="268"/>
        <v>#N/A</v>
      </c>
      <c r="AJ253" t="e">
        <f t="shared" si="269"/>
        <v>#N/A</v>
      </c>
      <c r="AK253" t="e">
        <f t="shared" si="270"/>
        <v>#N/A</v>
      </c>
      <c r="AL253" t="e">
        <f t="shared" si="271"/>
        <v>#N/A</v>
      </c>
      <c r="AM253" t="e">
        <f t="shared" si="218"/>
        <v>#N/A</v>
      </c>
      <c r="AN253" t="e">
        <f t="shared" si="219"/>
        <v>#N/A</v>
      </c>
      <c r="AO253" t="e">
        <f t="shared" si="272"/>
        <v>#N/A</v>
      </c>
      <c r="AP253" t="e">
        <f t="shared" si="273"/>
        <v>#N/A</v>
      </c>
      <c r="AQ253" t="e">
        <f t="shared" si="274"/>
        <v>#N/A</v>
      </c>
      <c r="AR253" t="e">
        <f t="shared" si="275"/>
        <v>#N/A</v>
      </c>
      <c r="AS253" t="e">
        <f t="shared" si="276"/>
        <v>#N/A</v>
      </c>
      <c r="AT253" t="e">
        <f t="shared" si="277"/>
        <v>#N/A</v>
      </c>
      <c r="AU253" t="e">
        <f t="shared" si="278"/>
        <v>#N/A</v>
      </c>
      <c r="AV253" t="e">
        <f t="shared" si="279"/>
        <v>#N/A</v>
      </c>
      <c r="AW253" t="e">
        <f t="shared" si="220"/>
        <v>#N/A</v>
      </c>
      <c r="AX253" t="e">
        <f t="shared" si="221"/>
        <v>#N/A</v>
      </c>
      <c r="AY253" t="e">
        <f t="shared" si="222"/>
        <v>#N/A</v>
      </c>
      <c r="AZ253" t="e">
        <f t="shared" si="223"/>
        <v>#N/A</v>
      </c>
      <c r="BA253" t="e">
        <f t="shared" si="224"/>
        <v>#N/A</v>
      </c>
      <c r="BB253" t="e">
        <f t="shared" si="225"/>
        <v>#N/A</v>
      </c>
      <c r="BC253" t="e">
        <f t="shared" si="226"/>
        <v>#N/A</v>
      </c>
      <c r="BD253" t="e">
        <f t="shared" si="227"/>
        <v>#N/A</v>
      </c>
      <c r="BE253" t="e">
        <f t="shared" si="228"/>
        <v>#N/A</v>
      </c>
      <c r="BF253" t="e">
        <f t="shared" si="229"/>
        <v>#N/A</v>
      </c>
      <c r="BG253" t="e">
        <f t="shared" si="230"/>
        <v>#N/A</v>
      </c>
      <c r="BH253" t="e">
        <f t="shared" si="231"/>
        <v>#N/A</v>
      </c>
      <c r="BI253" t="e">
        <f t="shared" si="232"/>
        <v>#N/A</v>
      </c>
      <c r="BJ253" t="e">
        <f t="shared" si="233"/>
        <v>#N/A</v>
      </c>
      <c r="BK253" t="e">
        <f t="shared" si="234"/>
        <v>#N/A</v>
      </c>
      <c r="BL253" t="e">
        <f t="shared" si="235"/>
        <v>#N/A</v>
      </c>
      <c r="BM253" t="e">
        <f t="shared" si="236"/>
        <v>#N/A</v>
      </c>
      <c r="BN253" t="e">
        <f t="shared" si="237"/>
        <v>#N/A</v>
      </c>
      <c r="BO253" t="e">
        <f t="shared" si="238"/>
        <v>#N/A</v>
      </c>
      <c r="BP253" t="e">
        <f t="shared" si="239"/>
        <v>#N/A</v>
      </c>
      <c r="BQ253" t="e">
        <f t="shared" si="240"/>
        <v>#N/A</v>
      </c>
      <c r="BR253" t="e">
        <f t="shared" si="241"/>
        <v>#N/A</v>
      </c>
      <c r="BS253" t="e">
        <f t="shared" si="242"/>
        <v>#N/A</v>
      </c>
      <c r="BT253" t="e">
        <f t="shared" si="243"/>
        <v>#N/A</v>
      </c>
      <c r="BU253" t="e">
        <f t="shared" si="244"/>
        <v>#N/A</v>
      </c>
      <c r="BV253" t="e">
        <f t="shared" si="245"/>
        <v>#N/A</v>
      </c>
      <c r="BW253" t="e">
        <f t="shared" si="246"/>
        <v>#N/A</v>
      </c>
      <c r="BX253" t="e">
        <f t="shared" si="247"/>
        <v>#N/A</v>
      </c>
      <c r="BY253" t="e">
        <f t="shared" si="248"/>
        <v>#N/A</v>
      </c>
      <c r="BZ253" t="e">
        <f t="shared" si="249"/>
        <v>#N/A</v>
      </c>
    </row>
    <row r="254" spans="1:78" x14ac:dyDescent="0.3">
      <c r="A254" t="str">
        <f>日行情按到期月份分类!A254</f>
        <v/>
      </c>
      <c r="B254">
        <f>日行情按到期月份分类!B254</f>
        <v>0</v>
      </c>
      <c r="C254">
        <f>日行情按到期月份分类!C254</f>
        <v>0</v>
      </c>
      <c r="D254">
        <f>日行情按到期月份分类!D254</f>
        <v>0</v>
      </c>
      <c r="E254">
        <f>日行情按到期月份分类!E254</f>
        <v>0</v>
      </c>
      <c r="F254">
        <f>日行情按到期月份分类!F254</f>
        <v>0</v>
      </c>
      <c r="G254">
        <f>日行情按到期月份分类!G254</f>
        <v>0</v>
      </c>
      <c r="I254" t="e">
        <f t="shared" si="250"/>
        <v>#N/A</v>
      </c>
      <c r="J254" t="e">
        <f t="shared" si="210"/>
        <v>#N/A</v>
      </c>
      <c r="K254" t="e">
        <f t="shared" si="211"/>
        <v>#N/A</v>
      </c>
      <c r="L254" t="e">
        <f t="shared" si="212"/>
        <v>#N/A</v>
      </c>
      <c r="M254" t="e">
        <f t="shared" si="213"/>
        <v>#N/A</v>
      </c>
      <c r="N254" t="e">
        <f t="shared" si="251"/>
        <v>#N/A</v>
      </c>
      <c r="O254" t="e">
        <f t="shared" si="252"/>
        <v>#N/A</v>
      </c>
      <c r="P254" t="e">
        <f t="shared" si="253"/>
        <v>#N/A</v>
      </c>
      <c r="Q254" t="e">
        <f t="shared" si="254"/>
        <v>#N/A</v>
      </c>
      <c r="R254" t="e">
        <f t="shared" si="255"/>
        <v>#N/A</v>
      </c>
      <c r="S254" t="e">
        <f t="shared" si="214"/>
        <v>#N/A</v>
      </c>
      <c r="T254" t="e">
        <f t="shared" si="215"/>
        <v>#N/A</v>
      </c>
      <c r="U254" t="e">
        <f t="shared" si="256"/>
        <v>#N/A</v>
      </c>
      <c r="V254" t="e">
        <f t="shared" si="257"/>
        <v>#N/A</v>
      </c>
      <c r="W254" t="e">
        <f t="shared" si="258"/>
        <v>#N/A</v>
      </c>
      <c r="X254" t="e">
        <f t="shared" si="259"/>
        <v>#N/A</v>
      </c>
      <c r="Y254" t="e">
        <f t="shared" si="260"/>
        <v>#N/A</v>
      </c>
      <c r="Z254" t="e">
        <f t="shared" si="261"/>
        <v>#N/A</v>
      </c>
      <c r="AA254" t="e">
        <f t="shared" si="262"/>
        <v>#N/A</v>
      </c>
      <c r="AB254" t="e">
        <f t="shared" si="263"/>
        <v>#N/A</v>
      </c>
      <c r="AC254" t="e">
        <f t="shared" si="216"/>
        <v>#N/A</v>
      </c>
      <c r="AD254" t="e">
        <f t="shared" si="217"/>
        <v>#N/A</v>
      </c>
      <c r="AE254" t="e">
        <f t="shared" si="264"/>
        <v>#N/A</v>
      </c>
      <c r="AF254" t="e">
        <f t="shared" si="265"/>
        <v>#N/A</v>
      </c>
      <c r="AG254" t="e">
        <f t="shared" si="266"/>
        <v>#N/A</v>
      </c>
      <c r="AH254" t="e">
        <f t="shared" si="267"/>
        <v>#N/A</v>
      </c>
      <c r="AI254" t="e">
        <f t="shared" si="268"/>
        <v>#N/A</v>
      </c>
      <c r="AJ254" t="e">
        <f t="shared" si="269"/>
        <v>#N/A</v>
      </c>
      <c r="AK254" t="e">
        <f t="shared" si="270"/>
        <v>#N/A</v>
      </c>
      <c r="AL254" t="e">
        <f t="shared" si="271"/>
        <v>#N/A</v>
      </c>
      <c r="AM254" t="e">
        <f t="shared" si="218"/>
        <v>#N/A</v>
      </c>
      <c r="AN254" t="e">
        <f t="shared" si="219"/>
        <v>#N/A</v>
      </c>
      <c r="AO254" t="e">
        <f t="shared" si="272"/>
        <v>#N/A</v>
      </c>
      <c r="AP254" t="e">
        <f t="shared" si="273"/>
        <v>#N/A</v>
      </c>
      <c r="AQ254" t="e">
        <f t="shared" si="274"/>
        <v>#N/A</v>
      </c>
      <c r="AR254" t="e">
        <f t="shared" si="275"/>
        <v>#N/A</v>
      </c>
      <c r="AS254" t="e">
        <f t="shared" si="276"/>
        <v>#N/A</v>
      </c>
      <c r="AT254" t="e">
        <f t="shared" si="277"/>
        <v>#N/A</v>
      </c>
      <c r="AU254" t="e">
        <f t="shared" si="278"/>
        <v>#N/A</v>
      </c>
      <c r="AV254" t="e">
        <f t="shared" si="279"/>
        <v>#N/A</v>
      </c>
      <c r="AW254" t="e">
        <f t="shared" si="220"/>
        <v>#N/A</v>
      </c>
      <c r="AX254" t="e">
        <f t="shared" si="221"/>
        <v>#N/A</v>
      </c>
      <c r="AY254" t="e">
        <f t="shared" si="222"/>
        <v>#N/A</v>
      </c>
      <c r="AZ254" t="e">
        <f t="shared" si="223"/>
        <v>#N/A</v>
      </c>
      <c r="BA254" t="e">
        <f t="shared" si="224"/>
        <v>#N/A</v>
      </c>
      <c r="BB254" t="e">
        <f t="shared" si="225"/>
        <v>#N/A</v>
      </c>
      <c r="BC254" t="e">
        <f t="shared" si="226"/>
        <v>#N/A</v>
      </c>
      <c r="BD254" t="e">
        <f t="shared" si="227"/>
        <v>#N/A</v>
      </c>
      <c r="BE254" t="e">
        <f t="shared" si="228"/>
        <v>#N/A</v>
      </c>
      <c r="BF254" t="e">
        <f t="shared" si="229"/>
        <v>#N/A</v>
      </c>
      <c r="BG254" t="e">
        <f t="shared" si="230"/>
        <v>#N/A</v>
      </c>
      <c r="BH254" t="e">
        <f t="shared" si="231"/>
        <v>#N/A</v>
      </c>
      <c r="BI254" t="e">
        <f t="shared" si="232"/>
        <v>#N/A</v>
      </c>
      <c r="BJ254" t="e">
        <f t="shared" si="233"/>
        <v>#N/A</v>
      </c>
      <c r="BK254" t="e">
        <f t="shared" si="234"/>
        <v>#N/A</v>
      </c>
      <c r="BL254" t="e">
        <f t="shared" si="235"/>
        <v>#N/A</v>
      </c>
      <c r="BM254" t="e">
        <f t="shared" si="236"/>
        <v>#N/A</v>
      </c>
      <c r="BN254" t="e">
        <f t="shared" si="237"/>
        <v>#N/A</v>
      </c>
      <c r="BO254" t="e">
        <f t="shared" si="238"/>
        <v>#N/A</v>
      </c>
      <c r="BP254" t="e">
        <f t="shared" si="239"/>
        <v>#N/A</v>
      </c>
      <c r="BQ254" t="e">
        <f t="shared" si="240"/>
        <v>#N/A</v>
      </c>
      <c r="BR254" t="e">
        <f t="shared" si="241"/>
        <v>#N/A</v>
      </c>
      <c r="BS254" t="e">
        <f t="shared" si="242"/>
        <v>#N/A</v>
      </c>
      <c r="BT254" t="e">
        <f t="shared" si="243"/>
        <v>#N/A</v>
      </c>
      <c r="BU254" t="e">
        <f t="shared" si="244"/>
        <v>#N/A</v>
      </c>
      <c r="BV254" t="e">
        <f t="shared" si="245"/>
        <v>#N/A</v>
      </c>
      <c r="BW254" t="e">
        <f t="shared" si="246"/>
        <v>#N/A</v>
      </c>
      <c r="BX254" t="e">
        <f t="shared" si="247"/>
        <v>#N/A</v>
      </c>
      <c r="BY254" t="e">
        <f t="shared" si="248"/>
        <v>#N/A</v>
      </c>
      <c r="BZ254" t="e">
        <f t="shared" si="249"/>
        <v>#N/A</v>
      </c>
    </row>
    <row r="255" spans="1:78" x14ac:dyDescent="0.3">
      <c r="A255" t="str">
        <f>日行情按到期月份分类!A255</f>
        <v/>
      </c>
      <c r="B255">
        <f>日行情按到期月份分类!B255</f>
        <v>0</v>
      </c>
      <c r="C255">
        <f>日行情按到期月份分类!C255</f>
        <v>0</v>
      </c>
      <c r="D255">
        <f>日行情按到期月份分类!D255</f>
        <v>0</v>
      </c>
      <c r="E255">
        <f>日行情按到期月份分类!E255</f>
        <v>0</v>
      </c>
      <c r="F255">
        <f>日行情按到期月份分类!F255</f>
        <v>0</v>
      </c>
      <c r="G255">
        <f>日行情按到期月份分类!G255</f>
        <v>0</v>
      </c>
      <c r="I255" t="e">
        <f t="shared" si="250"/>
        <v>#N/A</v>
      </c>
      <c r="J255" t="e">
        <f t="shared" si="210"/>
        <v>#N/A</v>
      </c>
      <c r="K255" t="e">
        <f t="shared" si="211"/>
        <v>#N/A</v>
      </c>
      <c r="L255" t="e">
        <f t="shared" si="212"/>
        <v>#N/A</v>
      </c>
      <c r="M255" t="e">
        <f t="shared" si="213"/>
        <v>#N/A</v>
      </c>
      <c r="N255" t="e">
        <f t="shared" si="251"/>
        <v>#N/A</v>
      </c>
      <c r="O255" t="e">
        <f t="shared" si="252"/>
        <v>#N/A</v>
      </c>
      <c r="P255" t="e">
        <f t="shared" si="253"/>
        <v>#N/A</v>
      </c>
      <c r="Q255" t="e">
        <f t="shared" si="254"/>
        <v>#N/A</v>
      </c>
      <c r="R255" t="e">
        <f t="shared" si="255"/>
        <v>#N/A</v>
      </c>
      <c r="S255" t="e">
        <f t="shared" si="214"/>
        <v>#N/A</v>
      </c>
      <c r="T255" t="e">
        <f t="shared" si="215"/>
        <v>#N/A</v>
      </c>
      <c r="U255" t="e">
        <f t="shared" si="256"/>
        <v>#N/A</v>
      </c>
      <c r="V255" t="e">
        <f t="shared" si="257"/>
        <v>#N/A</v>
      </c>
      <c r="W255" t="e">
        <f t="shared" si="258"/>
        <v>#N/A</v>
      </c>
      <c r="X255" t="e">
        <f t="shared" si="259"/>
        <v>#N/A</v>
      </c>
      <c r="Y255" t="e">
        <f t="shared" si="260"/>
        <v>#N/A</v>
      </c>
      <c r="Z255" t="e">
        <f t="shared" si="261"/>
        <v>#N/A</v>
      </c>
      <c r="AA255" t="e">
        <f t="shared" si="262"/>
        <v>#N/A</v>
      </c>
      <c r="AB255" t="e">
        <f t="shared" si="263"/>
        <v>#N/A</v>
      </c>
      <c r="AC255" t="e">
        <f t="shared" si="216"/>
        <v>#N/A</v>
      </c>
      <c r="AD255" t="e">
        <f t="shared" si="217"/>
        <v>#N/A</v>
      </c>
      <c r="AE255" t="e">
        <f t="shared" si="264"/>
        <v>#N/A</v>
      </c>
      <c r="AF255" t="e">
        <f t="shared" si="265"/>
        <v>#N/A</v>
      </c>
      <c r="AG255" t="e">
        <f t="shared" si="266"/>
        <v>#N/A</v>
      </c>
      <c r="AH255" t="e">
        <f t="shared" si="267"/>
        <v>#N/A</v>
      </c>
      <c r="AI255" t="e">
        <f t="shared" si="268"/>
        <v>#N/A</v>
      </c>
      <c r="AJ255" t="e">
        <f t="shared" si="269"/>
        <v>#N/A</v>
      </c>
      <c r="AK255" t="e">
        <f t="shared" si="270"/>
        <v>#N/A</v>
      </c>
      <c r="AL255" t="e">
        <f t="shared" si="271"/>
        <v>#N/A</v>
      </c>
      <c r="AM255" t="e">
        <f t="shared" si="218"/>
        <v>#N/A</v>
      </c>
      <c r="AN255" t="e">
        <f t="shared" si="219"/>
        <v>#N/A</v>
      </c>
      <c r="AO255" t="e">
        <f t="shared" si="272"/>
        <v>#N/A</v>
      </c>
      <c r="AP255" t="e">
        <f t="shared" si="273"/>
        <v>#N/A</v>
      </c>
      <c r="AQ255" t="e">
        <f t="shared" si="274"/>
        <v>#N/A</v>
      </c>
      <c r="AR255" t="e">
        <f t="shared" si="275"/>
        <v>#N/A</v>
      </c>
      <c r="AS255" t="e">
        <f t="shared" si="276"/>
        <v>#N/A</v>
      </c>
      <c r="AT255" t="e">
        <f t="shared" si="277"/>
        <v>#N/A</v>
      </c>
      <c r="AU255" t="e">
        <f t="shared" si="278"/>
        <v>#N/A</v>
      </c>
      <c r="AV255" t="e">
        <f t="shared" si="279"/>
        <v>#N/A</v>
      </c>
      <c r="AW255" t="e">
        <f t="shared" si="220"/>
        <v>#N/A</v>
      </c>
      <c r="AX255" t="e">
        <f t="shared" si="221"/>
        <v>#N/A</v>
      </c>
      <c r="AY255" t="e">
        <f t="shared" si="222"/>
        <v>#N/A</v>
      </c>
      <c r="AZ255" t="e">
        <f t="shared" si="223"/>
        <v>#N/A</v>
      </c>
      <c r="BA255" t="e">
        <f t="shared" si="224"/>
        <v>#N/A</v>
      </c>
      <c r="BB255" t="e">
        <f t="shared" si="225"/>
        <v>#N/A</v>
      </c>
      <c r="BC255" t="e">
        <f t="shared" si="226"/>
        <v>#N/A</v>
      </c>
      <c r="BD255" t="e">
        <f t="shared" si="227"/>
        <v>#N/A</v>
      </c>
      <c r="BE255" t="e">
        <f t="shared" si="228"/>
        <v>#N/A</v>
      </c>
      <c r="BF255" t="e">
        <f t="shared" si="229"/>
        <v>#N/A</v>
      </c>
      <c r="BG255" t="e">
        <f t="shared" si="230"/>
        <v>#N/A</v>
      </c>
      <c r="BH255" t="e">
        <f t="shared" si="231"/>
        <v>#N/A</v>
      </c>
      <c r="BI255" t="e">
        <f t="shared" si="232"/>
        <v>#N/A</v>
      </c>
      <c r="BJ255" t="e">
        <f t="shared" si="233"/>
        <v>#N/A</v>
      </c>
      <c r="BK255" t="e">
        <f t="shared" si="234"/>
        <v>#N/A</v>
      </c>
      <c r="BL255" t="e">
        <f t="shared" si="235"/>
        <v>#N/A</v>
      </c>
      <c r="BM255" t="e">
        <f t="shared" si="236"/>
        <v>#N/A</v>
      </c>
      <c r="BN255" t="e">
        <f t="shared" si="237"/>
        <v>#N/A</v>
      </c>
      <c r="BO255" t="e">
        <f t="shared" si="238"/>
        <v>#N/A</v>
      </c>
      <c r="BP255" t="e">
        <f t="shared" si="239"/>
        <v>#N/A</v>
      </c>
      <c r="BQ255" t="e">
        <f t="shared" si="240"/>
        <v>#N/A</v>
      </c>
      <c r="BR255" t="e">
        <f t="shared" si="241"/>
        <v>#N/A</v>
      </c>
      <c r="BS255" t="e">
        <f t="shared" si="242"/>
        <v>#N/A</v>
      </c>
      <c r="BT255" t="e">
        <f t="shared" si="243"/>
        <v>#N/A</v>
      </c>
      <c r="BU255" t="e">
        <f t="shared" si="244"/>
        <v>#N/A</v>
      </c>
      <c r="BV255" t="e">
        <f t="shared" si="245"/>
        <v>#N/A</v>
      </c>
      <c r="BW255" t="e">
        <f t="shared" si="246"/>
        <v>#N/A</v>
      </c>
      <c r="BX255" t="e">
        <f t="shared" si="247"/>
        <v>#N/A</v>
      </c>
      <c r="BY255" t="e">
        <f t="shared" si="248"/>
        <v>#N/A</v>
      </c>
      <c r="BZ255" t="e">
        <f t="shared" si="249"/>
        <v>#N/A</v>
      </c>
    </row>
    <row r="256" spans="1:78" x14ac:dyDescent="0.3">
      <c r="A256" t="str">
        <f>日行情按到期月份分类!A256</f>
        <v/>
      </c>
      <c r="B256">
        <f>日行情按到期月份分类!B256</f>
        <v>0</v>
      </c>
      <c r="C256">
        <f>日行情按到期月份分类!C256</f>
        <v>0</v>
      </c>
      <c r="D256">
        <f>日行情按到期月份分类!D256</f>
        <v>0</v>
      </c>
      <c r="E256">
        <f>日行情按到期月份分类!E256</f>
        <v>0</v>
      </c>
      <c r="F256">
        <f>日行情按到期月份分类!F256</f>
        <v>0</v>
      </c>
      <c r="G256">
        <f>日行情按到期月份分类!G256</f>
        <v>0</v>
      </c>
      <c r="I256" t="e">
        <f t="shared" si="250"/>
        <v>#N/A</v>
      </c>
      <c r="J256" t="e">
        <f t="shared" si="210"/>
        <v>#N/A</v>
      </c>
      <c r="K256" t="e">
        <f t="shared" si="211"/>
        <v>#N/A</v>
      </c>
      <c r="L256" t="e">
        <f t="shared" si="212"/>
        <v>#N/A</v>
      </c>
      <c r="M256" t="e">
        <f t="shared" si="213"/>
        <v>#N/A</v>
      </c>
      <c r="N256" t="e">
        <f t="shared" si="251"/>
        <v>#N/A</v>
      </c>
      <c r="O256" t="e">
        <f t="shared" si="252"/>
        <v>#N/A</v>
      </c>
      <c r="P256" t="e">
        <f t="shared" si="253"/>
        <v>#N/A</v>
      </c>
      <c r="Q256" t="e">
        <f t="shared" si="254"/>
        <v>#N/A</v>
      </c>
      <c r="R256" t="e">
        <f t="shared" si="255"/>
        <v>#N/A</v>
      </c>
      <c r="S256" t="e">
        <f t="shared" si="214"/>
        <v>#N/A</v>
      </c>
      <c r="T256" t="e">
        <f t="shared" si="215"/>
        <v>#N/A</v>
      </c>
      <c r="U256" t="e">
        <f t="shared" si="256"/>
        <v>#N/A</v>
      </c>
      <c r="V256" t="e">
        <f t="shared" si="257"/>
        <v>#N/A</v>
      </c>
      <c r="W256" t="e">
        <f t="shared" si="258"/>
        <v>#N/A</v>
      </c>
      <c r="X256" t="e">
        <f t="shared" si="259"/>
        <v>#N/A</v>
      </c>
      <c r="Y256" t="e">
        <f t="shared" si="260"/>
        <v>#N/A</v>
      </c>
      <c r="Z256" t="e">
        <f t="shared" si="261"/>
        <v>#N/A</v>
      </c>
      <c r="AA256" t="e">
        <f t="shared" si="262"/>
        <v>#N/A</v>
      </c>
      <c r="AB256" t="e">
        <f t="shared" si="263"/>
        <v>#N/A</v>
      </c>
      <c r="AC256" t="e">
        <f t="shared" si="216"/>
        <v>#N/A</v>
      </c>
      <c r="AD256" t="e">
        <f t="shared" si="217"/>
        <v>#N/A</v>
      </c>
      <c r="AE256" t="e">
        <f t="shared" si="264"/>
        <v>#N/A</v>
      </c>
      <c r="AF256" t="e">
        <f t="shared" si="265"/>
        <v>#N/A</v>
      </c>
      <c r="AG256" t="e">
        <f t="shared" si="266"/>
        <v>#N/A</v>
      </c>
      <c r="AH256" t="e">
        <f t="shared" si="267"/>
        <v>#N/A</v>
      </c>
      <c r="AI256" t="e">
        <f t="shared" si="268"/>
        <v>#N/A</v>
      </c>
      <c r="AJ256" t="e">
        <f t="shared" si="269"/>
        <v>#N/A</v>
      </c>
      <c r="AK256" t="e">
        <f t="shared" si="270"/>
        <v>#N/A</v>
      </c>
      <c r="AL256" t="e">
        <f t="shared" si="271"/>
        <v>#N/A</v>
      </c>
      <c r="AM256" t="e">
        <f t="shared" si="218"/>
        <v>#N/A</v>
      </c>
      <c r="AN256" t="e">
        <f t="shared" si="219"/>
        <v>#N/A</v>
      </c>
      <c r="AO256" t="e">
        <f t="shared" si="272"/>
        <v>#N/A</v>
      </c>
      <c r="AP256" t="e">
        <f t="shared" si="273"/>
        <v>#N/A</v>
      </c>
      <c r="AQ256" t="e">
        <f t="shared" si="274"/>
        <v>#N/A</v>
      </c>
      <c r="AR256" t="e">
        <f t="shared" si="275"/>
        <v>#N/A</v>
      </c>
      <c r="AS256" t="e">
        <f t="shared" si="276"/>
        <v>#N/A</v>
      </c>
      <c r="AT256" t="e">
        <f t="shared" si="277"/>
        <v>#N/A</v>
      </c>
      <c r="AU256" t="e">
        <f t="shared" si="278"/>
        <v>#N/A</v>
      </c>
      <c r="AV256" t="e">
        <f t="shared" si="279"/>
        <v>#N/A</v>
      </c>
      <c r="AW256" t="e">
        <f t="shared" si="220"/>
        <v>#N/A</v>
      </c>
      <c r="AX256" t="e">
        <f t="shared" si="221"/>
        <v>#N/A</v>
      </c>
      <c r="AY256" t="e">
        <f t="shared" si="222"/>
        <v>#N/A</v>
      </c>
      <c r="AZ256" t="e">
        <f t="shared" si="223"/>
        <v>#N/A</v>
      </c>
      <c r="BA256" t="e">
        <f t="shared" si="224"/>
        <v>#N/A</v>
      </c>
      <c r="BB256" t="e">
        <f t="shared" si="225"/>
        <v>#N/A</v>
      </c>
      <c r="BC256" t="e">
        <f t="shared" si="226"/>
        <v>#N/A</v>
      </c>
      <c r="BD256" t="e">
        <f t="shared" si="227"/>
        <v>#N/A</v>
      </c>
      <c r="BE256" t="e">
        <f t="shared" si="228"/>
        <v>#N/A</v>
      </c>
      <c r="BF256" t="e">
        <f t="shared" si="229"/>
        <v>#N/A</v>
      </c>
      <c r="BG256" t="e">
        <f t="shared" si="230"/>
        <v>#N/A</v>
      </c>
      <c r="BH256" t="e">
        <f t="shared" si="231"/>
        <v>#N/A</v>
      </c>
      <c r="BI256" t="e">
        <f t="shared" si="232"/>
        <v>#N/A</v>
      </c>
      <c r="BJ256" t="e">
        <f t="shared" si="233"/>
        <v>#N/A</v>
      </c>
      <c r="BK256" t="e">
        <f t="shared" si="234"/>
        <v>#N/A</v>
      </c>
      <c r="BL256" t="e">
        <f t="shared" si="235"/>
        <v>#N/A</v>
      </c>
      <c r="BM256" t="e">
        <f t="shared" si="236"/>
        <v>#N/A</v>
      </c>
      <c r="BN256" t="e">
        <f t="shared" si="237"/>
        <v>#N/A</v>
      </c>
      <c r="BO256" t="e">
        <f t="shared" si="238"/>
        <v>#N/A</v>
      </c>
      <c r="BP256" t="e">
        <f t="shared" si="239"/>
        <v>#N/A</v>
      </c>
      <c r="BQ256" t="e">
        <f t="shared" si="240"/>
        <v>#N/A</v>
      </c>
      <c r="BR256" t="e">
        <f t="shared" si="241"/>
        <v>#N/A</v>
      </c>
      <c r="BS256" t="e">
        <f t="shared" si="242"/>
        <v>#N/A</v>
      </c>
      <c r="BT256" t="e">
        <f t="shared" si="243"/>
        <v>#N/A</v>
      </c>
      <c r="BU256" t="e">
        <f t="shared" si="244"/>
        <v>#N/A</v>
      </c>
      <c r="BV256" t="e">
        <f t="shared" si="245"/>
        <v>#N/A</v>
      </c>
      <c r="BW256" t="e">
        <f t="shared" si="246"/>
        <v>#N/A</v>
      </c>
      <c r="BX256" t="e">
        <f t="shared" si="247"/>
        <v>#N/A</v>
      </c>
      <c r="BY256" t="e">
        <f t="shared" si="248"/>
        <v>#N/A</v>
      </c>
      <c r="BZ256" t="e">
        <f t="shared" si="249"/>
        <v>#N/A</v>
      </c>
    </row>
    <row r="257" spans="1:78" x14ac:dyDescent="0.3">
      <c r="A257" t="str">
        <f>日行情按到期月份分类!A257</f>
        <v/>
      </c>
      <c r="B257">
        <f>日行情按到期月份分类!B257</f>
        <v>0</v>
      </c>
      <c r="C257">
        <f>日行情按到期月份分类!C257</f>
        <v>0</v>
      </c>
      <c r="D257">
        <f>日行情按到期月份分类!D257</f>
        <v>0</v>
      </c>
      <c r="E257">
        <f>日行情按到期月份分类!E257</f>
        <v>0</v>
      </c>
      <c r="F257">
        <f>日行情按到期月份分类!F257</f>
        <v>0</v>
      </c>
      <c r="G257">
        <f>日行情按到期月份分类!G257</f>
        <v>0</v>
      </c>
      <c r="I257" t="e">
        <f t="shared" si="250"/>
        <v>#N/A</v>
      </c>
      <c r="J257" t="e">
        <f t="shared" si="210"/>
        <v>#N/A</v>
      </c>
      <c r="K257" t="e">
        <f t="shared" si="211"/>
        <v>#N/A</v>
      </c>
      <c r="L257" t="e">
        <f t="shared" si="212"/>
        <v>#N/A</v>
      </c>
      <c r="M257" t="e">
        <f t="shared" si="213"/>
        <v>#N/A</v>
      </c>
      <c r="N257" t="e">
        <f t="shared" si="251"/>
        <v>#N/A</v>
      </c>
      <c r="O257" t="e">
        <f t="shared" si="252"/>
        <v>#N/A</v>
      </c>
      <c r="P257" t="e">
        <f t="shared" si="253"/>
        <v>#N/A</v>
      </c>
      <c r="Q257" t="e">
        <f t="shared" si="254"/>
        <v>#N/A</v>
      </c>
      <c r="R257" t="e">
        <f t="shared" si="255"/>
        <v>#N/A</v>
      </c>
      <c r="S257" t="e">
        <f t="shared" si="214"/>
        <v>#N/A</v>
      </c>
      <c r="T257" t="e">
        <f t="shared" si="215"/>
        <v>#N/A</v>
      </c>
      <c r="U257" t="e">
        <f t="shared" si="256"/>
        <v>#N/A</v>
      </c>
      <c r="V257" t="e">
        <f t="shared" si="257"/>
        <v>#N/A</v>
      </c>
      <c r="W257" t="e">
        <f t="shared" si="258"/>
        <v>#N/A</v>
      </c>
      <c r="X257" t="e">
        <f t="shared" si="259"/>
        <v>#N/A</v>
      </c>
      <c r="Y257" t="e">
        <f t="shared" si="260"/>
        <v>#N/A</v>
      </c>
      <c r="Z257" t="e">
        <f t="shared" si="261"/>
        <v>#N/A</v>
      </c>
      <c r="AA257" t="e">
        <f t="shared" si="262"/>
        <v>#N/A</v>
      </c>
      <c r="AB257" t="e">
        <f t="shared" si="263"/>
        <v>#N/A</v>
      </c>
      <c r="AC257" t="e">
        <f t="shared" si="216"/>
        <v>#N/A</v>
      </c>
      <c r="AD257" t="e">
        <f t="shared" si="217"/>
        <v>#N/A</v>
      </c>
      <c r="AE257" t="e">
        <f t="shared" si="264"/>
        <v>#N/A</v>
      </c>
      <c r="AF257" t="e">
        <f t="shared" si="265"/>
        <v>#N/A</v>
      </c>
      <c r="AG257" t="e">
        <f t="shared" si="266"/>
        <v>#N/A</v>
      </c>
      <c r="AH257" t="e">
        <f t="shared" si="267"/>
        <v>#N/A</v>
      </c>
      <c r="AI257" t="e">
        <f t="shared" si="268"/>
        <v>#N/A</v>
      </c>
      <c r="AJ257" t="e">
        <f t="shared" si="269"/>
        <v>#N/A</v>
      </c>
      <c r="AK257" t="e">
        <f t="shared" si="270"/>
        <v>#N/A</v>
      </c>
      <c r="AL257" t="e">
        <f t="shared" si="271"/>
        <v>#N/A</v>
      </c>
      <c r="AM257" t="e">
        <f t="shared" si="218"/>
        <v>#N/A</v>
      </c>
      <c r="AN257" t="e">
        <f t="shared" si="219"/>
        <v>#N/A</v>
      </c>
      <c r="AO257" t="e">
        <f t="shared" si="272"/>
        <v>#N/A</v>
      </c>
      <c r="AP257" t="e">
        <f t="shared" si="273"/>
        <v>#N/A</v>
      </c>
      <c r="AQ257" t="e">
        <f t="shared" si="274"/>
        <v>#N/A</v>
      </c>
      <c r="AR257" t="e">
        <f t="shared" si="275"/>
        <v>#N/A</v>
      </c>
      <c r="AS257" t="e">
        <f t="shared" si="276"/>
        <v>#N/A</v>
      </c>
      <c r="AT257" t="e">
        <f t="shared" si="277"/>
        <v>#N/A</v>
      </c>
      <c r="AU257" t="e">
        <f t="shared" si="278"/>
        <v>#N/A</v>
      </c>
      <c r="AV257" t="e">
        <f t="shared" si="279"/>
        <v>#N/A</v>
      </c>
      <c r="AW257" t="e">
        <f t="shared" si="220"/>
        <v>#N/A</v>
      </c>
      <c r="AX257" t="e">
        <f t="shared" si="221"/>
        <v>#N/A</v>
      </c>
      <c r="AY257" t="e">
        <f t="shared" si="222"/>
        <v>#N/A</v>
      </c>
      <c r="AZ257" t="e">
        <f t="shared" si="223"/>
        <v>#N/A</v>
      </c>
      <c r="BA257" t="e">
        <f t="shared" si="224"/>
        <v>#N/A</v>
      </c>
      <c r="BB257" t="e">
        <f t="shared" si="225"/>
        <v>#N/A</v>
      </c>
      <c r="BC257" t="e">
        <f t="shared" si="226"/>
        <v>#N/A</v>
      </c>
      <c r="BD257" t="e">
        <f t="shared" si="227"/>
        <v>#N/A</v>
      </c>
      <c r="BE257" t="e">
        <f t="shared" si="228"/>
        <v>#N/A</v>
      </c>
      <c r="BF257" t="e">
        <f t="shared" si="229"/>
        <v>#N/A</v>
      </c>
      <c r="BG257" t="e">
        <f t="shared" si="230"/>
        <v>#N/A</v>
      </c>
      <c r="BH257" t="e">
        <f t="shared" si="231"/>
        <v>#N/A</v>
      </c>
      <c r="BI257" t="e">
        <f t="shared" si="232"/>
        <v>#N/A</v>
      </c>
      <c r="BJ257" t="e">
        <f t="shared" si="233"/>
        <v>#N/A</v>
      </c>
      <c r="BK257" t="e">
        <f t="shared" si="234"/>
        <v>#N/A</v>
      </c>
      <c r="BL257" t="e">
        <f t="shared" si="235"/>
        <v>#N/A</v>
      </c>
      <c r="BM257" t="e">
        <f t="shared" si="236"/>
        <v>#N/A</v>
      </c>
      <c r="BN257" t="e">
        <f t="shared" si="237"/>
        <v>#N/A</v>
      </c>
      <c r="BO257" t="e">
        <f t="shared" si="238"/>
        <v>#N/A</v>
      </c>
      <c r="BP257" t="e">
        <f t="shared" si="239"/>
        <v>#N/A</v>
      </c>
      <c r="BQ257" t="e">
        <f t="shared" si="240"/>
        <v>#N/A</v>
      </c>
      <c r="BR257" t="e">
        <f t="shared" si="241"/>
        <v>#N/A</v>
      </c>
      <c r="BS257" t="e">
        <f t="shared" si="242"/>
        <v>#N/A</v>
      </c>
      <c r="BT257" t="e">
        <f t="shared" si="243"/>
        <v>#N/A</v>
      </c>
      <c r="BU257" t="e">
        <f t="shared" si="244"/>
        <v>#N/A</v>
      </c>
      <c r="BV257" t="e">
        <f t="shared" si="245"/>
        <v>#N/A</v>
      </c>
      <c r="BW257" t="e">
        <f t="shared" si="246"/>
        <v>#N/A</v>
      </c>
      <c r="BX257" t="e">
        <f t="shared" si="247"/>
        <v>#N/A</v>
      </c>
      <c r="BY257" t="e">
        <f t="shared" si="248"/>
        <v>#N/A</v>
      </c>
      <c r="BZ257" t="e">
        <f t="shared" si="249"/>
        <v>#N/A</v>
      </c>
    </row>
    <row r="258" spans="1:78" x14ac:dyDescent="0.3">
      <c r="A258" t="str">
        <f>日行情按到期月份分类!A258</f>
        <v/>
      </c>
      <c r="B258">
        <f>日行情按到期月份分类!B258</f>
        <v>0</v>
      </c>
      <c r="C258">
        <f>日行情按到期月份分类!C258</f>
        <v>0</v>
      </c>
      <c r="D258">
        <f>日行情按到期月份分类!D258</f>
        <v>0</v>
      </c>
      <c r="E258">
        <f>日行情按到期月份分类!E258</f>
        <v>0</v>
      </c>
      <c r="F258">
        <f>日行情按到期月份分类!F258</f>
        <v>0</v>
      </c>
      <c r="G258">
        <f>日行情按到期月份分类!G258</f>
        <v>0</v>
      </c>
      <c r="I258" t="e">
        <f t="shared" si="250"/>
        <v>#N/A</v>
      </c>
      <c r="J258" t="e">
        <f t="shared" si="210"/>
        <v>#N/A</v>
      </c>
      <c r="K258" t="e">
        <f t="shared" si="211"/>
        <v>#N/A</v>
      </c>
      <c r="L258" t="e">
        <f t="shared" si="212"/>
        <v>#N/A</v>
      </c>
      <c r="M258" t="e">
        <f t="shared" si="213"/>
        <v>#N/A</v>
      </c>
      <c r="N258" t="e">
        <f t="shared" si="251"/>
        <v>#N/A</v>
      </c>
      <c r="O258" t="e">
        <f t="shared" si="252"/>
        <v>#N/A</v>
      </c>
      <c r="P258" t="e">
        <f t="shared" si="253"/>
        <v>#N/A</v>
      </c>
      <c r="Q258" t="e">
        <f t="shared" si="254"/>
        <v>#N/A</v>
      </c>
      <c r="R258" t="e">
        <f t="shared" si="255"/>
        <v>#N/A</v>
      </c>
      <c r="S258" t="e">
        <f t="shared" si="214"/>
        <v>#N/A</v>
      </c>
      <c r="T258" t="e">
        <f t="shared" si="215"/>
        <v>#N/A</v>
      </c>
      <c r="U258" t="e">
        <f t="shared" si="256"/>
        <v>#N/A</v>
      </c>
      <c r="V258" t="e">
        <f t="shared" si="257"/>
        <v>#N/A</v>
      </c>
      <c r="W258" t="e">
        <f t="shared" si="258"/>
        <v>#N/A</v>
      </c>
      <c r="X258" t="e">
        <f t="shared" si="259"/>
        <v>#N/A</v>
      </c>
      <c r="Y258" t="e">
        <f t="shared" si="260"/>
        <v>#N/A</v>
      </c>
      <c r="Z258" t="e">
        <f t="shared" si="261"/>
        <v>#N/A</v>
      </c>
      <c r="AA258" t="e">
        <f t="shared" si="262"/>
        <v>#N/A</v>
      </c>
      <c r="AB258" t="e">
        <f t="shared" si="263"/>
        <v>#N/A</v>
      </c>
      <c r="AC258" t="e">
        <f t="shared" si="216"/>
        <v>#N/A</v>
      </c>
      <c r="AD258" t="e">
        <f t="shared" si="217"/>
        <v>#N/A</v>
      </c>
      <c r="AE258" t="e">
        <f t="shared" si="264"/>
        <v>#N/A</v>
      </c>
      <c r="AF258" t="e">
        <f t="shared" si="265"/>
        <v>#N/A</v>
      </c>
      <c r="AG258" t="e">
        <f t="shared" si="266"/>
        <v>#N/A</v>
      </c>
      <c r="AH258" t="e">
        <f t="shared" si="267"/>
        <v>#N/A</v>
      </c>
      <c r="AI258" t="e">
        <f t="shared" si="268"/>
        <v>#N/A</v>
      </c>
      <c r="AJ258" t="e">
        <f t="shared" si="269"/>
        <v>#N/A</v>
      </c>
      <c r="AK258" t="e">
        <f t="shared" si="270"/>
        <v>#N/A</v>
      </c>
      <c r="AL258" t="e">
        <f t="shared" si="271"/>
        <v>#N/A</v>
      </c>
      <c r="AM258" t="e">
        <f t="shared" si="218"/>
        <v>#N/A</v>
      </c>
      <c r="AN258" t="e">
        <f t="shared" si="219"/>
        <v>#N/A</v>
      </c>
      <c r="AO258" t="e">
        <f t="shared" si="272"/>
        <v>#N/A</v>
      </c>
      <c r="AP258" t="e">
        <f t="shared" si="273"/>
        <v>#N/A</v>
      </c>
      <c r="AQ258" t="e">
        <f t="shared" si="274"/>
        <v>#N/A</v>
      </c>
      <c r="AR258" t="e">
        <f t="shared" si="275"/>
        <v>#N/A</v>
      </c>
      <c r="AS258" t="e">
        <f t="shared" si="276"/>
        <v>#N/A</v>
      </c>
      <c r="AT258" t="e">
        <f t="shared" si="277"/>
        <v>#N/A</v>
      </c>
      <c r="AU258" t="e">
        <f t="shared" si="278"/>
        <v>#N/A</v>
      </c>
      <c r="AV258" t="e">
        <f t="shared" si="279"/>
        <v>#N/A</v>
      </c>
      <c r="AW258" t="e">
        <f t="shared" si="220"/>
        <v>#N/A</v>
      </c>
      <c r="AX258" t="e">
        <f t="shared" si="221"/>
        <v>#N/A</v>
      </c>
      <c r="AY258" t="e">
        <f t="shared" si="222"/>
        <v>#N/A</v>
      </c>
      <c r="AZ258" t="e">
        <f t="shared" si="223"/>
        <v>#N/A</v>
      </c>
      <c r="BA258" t="e">
        <f t="shared" si="224"/>
        <v>#N/A</v>
      </c>
      <c r="BB258" t="e">
        <f t="shared" si="225"/>
        <v>#N/A</v>
      </c>
      <c r="BC258" t="e">
        <f t="shared" si="226"/>
        <v>#N/A</v>
      </c>
      <c r="BD258" t="e">
        <f t="shared" si="227"/>
        <v>#N/A</v>
      </c>
      <c r="BE258" t="e">
        <f t="shared" si="228"/>
        <v>#N/A</v>
      </c>
      <c r="BF258" t="e">
        <f t="shared" si="229"/>
        <v>#N/A</v>
      </c>
      <c r="BG258" t="e">
        <f t="shared" si="230"/>
        <v>#N/A</v>
      </c>
      <c r="BH258" t="e">
        <f t="shared" si="231"/>
        <v>#N/A</v>
      </c>
      <c r="BI258" t="e">
        <f t="shared" si="232"/>
        <v>#N/A</v>
      </c>
      <c r="BJ258" t="e">
        <f t="shared" si="233"/>
        <v>#N/A</v>
      </c>
      <c r="BK258" t="e">
        <f t="shared" si="234"/>
        <v>#N/A</v>
      </c>
      <c r="BL258" t="e">
        <f t="shared" si="235"/>
        <v>#N/A</v>
      </c>
      <c r="BM258" t="e">
        <f t="shared" si="236"/>
        <v>#N/A</v>
      </c>
      <c r="BN258" t="e">
        <f t="shared" si="237"/>
        <v>#N/A</v>
      </c>
      <c r="BO258" t="e">
        <f t="shared" si="238"/>
        <v>#N/A</v>
      </c>
      <c r="BP258" t="e">
        <f t="shared" si="239"/>
        <v>#N/A</v>
      </c>
      <c r="BQ258" t="e">
        <f t="shared" si="240"/>
        <v>#N/A</v>
      </c>
      <c r="BR258" t="e">
        <f t="shared" si="241"/>
        <v>#N/A</v>
      </c>
      <c r="BS258" t="e">
        <f t="shared" si="242"/>
        <v>#N/A</v>
      </c>
      <c r="BT258" t="e">
        <f t="shared" si="243"/>
        <v>#N/A</v>
      </c>
      <c r="BU258" t="e">
        <f t="shared" si="244"/>
        <v>#N/A</v>
      </c>
      <c r="BV258" t="e">
        <f t="shared" si="245"/>
        <v>#N/A</v>
      </c>
      <c r="BW258" t="e">
        <f t="shared" si="246"/>
        <v>#N/A</v>
      </c>
      <c r="BX258" t="e">
        <f t="shared" si="247"/>
        <v>#N/A</v>
      </c>
      <c r="BY258" t="e">
        <f t="shared" si="248"/>
        <v>#N/A</v>
      </c>
      <c r="BZ258" t="e">
        <f t="shared" si="249"/>
        <v>#N/A</v>
      </c>
    </row>
    <row r="259" spans="1:78" x14ac:dyDescent="0.3">
      <c r="A259" t="str">
        <f>日行情按到期月份分类!A259</f>
        <v/>
      </c>
      <c r="B259">
        <f>日行情按到期月份分类!B259</f>
        <v>0</v>
      </c>
      <c r="C259">
        <f>日行情按到期月份分类!C259</f>
        <v>0</v>
      </c>
      <c r="D259">
        <f>日行情按到期月份分类!D259</f>
        <v>0</v>
      </c>
      <c r="E259">
        <f>日行情按到期月份分类!E259</f>
        <v>0</v>
      </c>
      <c r="F259">
        <f>日行情按到期月份分类!F259</f>
        <v>0</v>
      </c>
      <c r="G259">
        <f>日行情按到期月份分类!G259</f>
        <v>0</v>
      </c>
      <c r="I259" t="e">
        <f t="shared" si="250"/>
        <v>#N/A</v>
      </c>
      <c r="J259" t="e">
        <f t="shared" si="210"/>
        <v>#N/A</v>
      </c>
      <c r="K259" t="e">
        <f t="shared" si="211"/>
        <v>#N/A</v>
      </c>
      <c r="L259" t="e">
        <f t="shared" si="212"/>
        <v>#N/A</v>
      </c>
      <c r="M259" t="e">
        <f t="shared" si="213"/>
        <v>#N/A</v>
      </c>
      <c r="N259" t="e">
        <f t="shared" si="251"/>
        <v>#N/A</v>
      </c>
      <c r="O259" t="e">
        <f t="shared" si="252"/>
        <v>#N/A</v>
      </c>
      <c r="P259" t="e">
        <f t="shared" si="253"/>
        <v>#N/A</v>
      </c>
      <c r="Q259" t="e">
        <f t="shared" si="254"/>
        <v>#N/A</v>
      </c>
      <c r="R259" t="e">
        <f t="shared" si="255"/>
        <v>#N/A</v>
      </c>
      <c r="S259" t="e">
        <f t="shared" si="214"/>
        <v>#N/A</v>
      </c>
      <c r="T259" t="e">
        <f t="shared" si="215"/>
        <v>#N/A</v>
      </c>
      <c r="U259" t="e">
        <f t="shared" si="256"/>
        <v>#N/A</v>
      </c>
      <c r="V259" t="e">
        <f t="shared" si="257"/>
        <v>#N/A</v>
      </c>
      <c r="W259" t="e">
        <f t="shared" si="258"/>
        <v>#N/A</v>
      </c>
      <c r="X259" t="e">
        <f t="shared" si="259"/>
        <v>#N/A</v>
      </c>
      <c r="Y259" t="e">
        <f t="shared" si="260"/>
        <v>#N/A</v>
      </c>
      <c r="Z259" t="e">
        <f t="shared" si="261"/>
        <v>#N/A</v>
      </c>
      <c r="AA259" t="e">
        <f t="shared" si="262"/>
        <v>#N/A</v>
      </c>
      <c r="AB259" t="e">
        <f t="shared" si="263"/>
        <v>#N/A</v>
      </c>
      <c r="AC259" t="e">
        <f t="shared" si="216"/>
        <v>#N/A</v>
      </c>
      <c r="AD259" t="e">
        <f t="shared" si="217"/>
        <v>#N/A</v>
      </c>
      <c r="AE259" t="e">
        <f t="shared" si="264"/>
        <v>#N/A</v>
      </c>
      <c r="AF259" t="e">
        <f t="shared" si="265"/>
        <v>#N/A</v>
      </c>
      <c r="AG259" t="e">
        <f t="shared" si="266"/>
        <v>#N/A</v>
      </c>
      <c r="AH259" t="e">
        <f t="shared" si="267"/>
        <v>#N/A</v>
      </c>
      <c r="AI259" t="e">
        <f t="shared" si="268"/>
        <v>#N/A</v>
      </c>
      <c r="AJ259" t="e">
        <f t="shared" si="269"/>
        <v>#N/A</v>
      </c>
      <c r="AK259" t="e">
        <f t="shared" si="270"/>
        <v>#N/A</v>
      </c>
      <c r="AL259" t="e">
        <f t="shared" si="271"/>
        <v>#N/A</v>
      </c>
      <c r="AM259" t="e">
        <f t="shared" si="218"/>
        <v>#N/A</v>
      </c>
      <c r="AN259" t="e">
        <f t="shared" si="219"/>
        <v>#N/A</v>
      </c>
      <c r="AO259" t="e">
        <f t="shared" si="272"/>
        <v>#N/A</v>
      </c>
      <c r="AP259" t="e">
        <f t="shared" si="273"/>
        <v>#N/A</v>
      </c>
      <c r="AQ259" t="e">
        <f t="shared" si="274"/>
        <v>#N/A</v>
      </c>
      <c r="AR259" t="e">
        <f t="shared" si="275"/>
        <v>#N/A</v>
      </c>
      <c r="AS259" t="e">
        <f t="shared" si="276"/>
        <v>#N/A</v>
      </c>
      <c r="AT259" t="e">
        <f t="shared" si="277"/>
        <v>#N/A</v>
      </c>
      <c r="AU259" t="e">
        <f t="shared" si="278"/>
        <v>#N/A</v>
      </c>
      <c r="AV259" t="e">
        <f t="shared" si="279"/>
        <v>#N/A</v>
      </c>
      <c r="AW259" t="e">
        <f t="shared" si="220"/>
        <v>#N/A</v>
      </c>
      <c r="AX259" t="e">
        <f t="shared" si="221"/>
        <v>#N/A</v>
      </c>
      <c r="AY259" t="e">
        <f t="shared" si="222"/>
        <v>#N/A</v>
      </c>
      <c r="AZ259" t="e">
        <f t="shared" si="223"/>
        <v>#N/A</v>
      </c>
      <c r="BA259" t="e">
        <f t="shared" si="224"/>
        <v>#N/A</v>
      </c>
      <c r="BB259" t="e">
        <f t="shared" si="225"/>
        <v>#N/A</v>
      </c>
      <c r="BC259" t="e">
        <f t="shared" si="226"/>
        <v>#N/A</v>
      </c>
      <c r="BD259" t="e">
        <f t="shared" si="227"/>
        <v>#N/A</v>
      </c>
      <c r="BE259" t="e">
        <f t="shared" si="228"/>
        <v>#N/A</v>
      </c>
      <c r="BF259" t="e">
        <f t="shared" si="229"/>
        <v>#N/A</v>
      </c>
      <c r="BG259" t="e">
        <f t="shared" si="230"/>
        <v>#N/A</v>
      </c>
      <c r="BH259" t="e">
        <f t="shared" si="231"/>
        <v>#N/A</v>
      </c>
      <c r="BI259" t="e">
        <f t="shared" si="232"/>
        <v>#N/A</v>
      </c>
      <c r="BJ259" t="e">
        <f t="shared" si="233"/>
        <v>#N/A</v>
      </c>
      <c r="BK259" t="e">
        <f t="shared" si="234"/>
        <v>#N/A</v>
      </c>
      <c r="BL259" t="e">
        <f t="shared" si="235"/>
        <v>#N/A</v>
      </c>
      <c r="BM259" t="e">
        <f t="shared" si="236"/>
        <v>#N/A</v>
      </c>
      <c r="BN259" t="e">
        <f t="shared" si="237"/>
        <v>#N/A</v>
      </c>
      <c r="BO259" t="e">
        <f t="shared" si="238"/>
        <v>#N/A</v>
      </c>
      <c r="BP259" t="e">
        <f t="shared" si="239"/>
        <v>#N/A</v>
      </c>
      <c r="BQ259" t="e">
        <f t="shared" si="240"/>
        <v>#N/A</v>
      </c>
      <c r="BR259" t="e">
        <f t="shared" si="241"/>
        <v>#N/A</v>
      </c>
      <c r="BS259" t="e">
        <f t="shared" si="242"/>
        <v>#N/A</v>
      </c>
      <c r="BT259" t="e">
        <f t="shared" si="243"/>
        <v>#N/A</v>
      </c>
      <c r="BU259" t="e">
        <f t="shared" si="244"/>
        <v>#N/A</v>
      </c>
      <c r="BV259" t="e">
        <f t="shared" si="245"/>
        <v>#N/A</v>
      </c>
      <c r="BW259" t="e">
        <f t="shared" si="246"/>
        <v>#N/A</v>
      </c>
      <c r="BX259" t="e">
        <f t="shared" si="247"/>
        <v>#N/A</v>
      </c>
      <c r="BY259" t="e">
        <f t="shared" si="248"/>
        <v>#N/A</v>
      </c>
      <c r="BZ259" t="e">
        <f t="shared" si="249"/>
        <v>#N/A</v>
      </c>
    </row>
    <row r="260" spans="1:78" x14ac:dyDescent="0.3">
      <c r="A260" t="str">
        <f>日行情按到期月份分类!A260</f>
        <v/>
      </c>
      <c r="B260">
        <f>日行情按到期月份分类!B260</f>
        <v>0</v>
      </c>
      <c r="C260">
        <f>日行情按到期月份分类!C260</f>
        <v>0</v>
      </c>
      <c r="D260">
        <f>日行情按到期月份分类!D260</f>
        <v>0</v>
      </c>
      <c r="E260">
        <f>日行情按到期月份分类!E260</f>
        <v>0</v>
      </c>
      <c r="F260">
        <f>日行情按到期月份分类!F260</f>
        <v>0</v>
      </c>
      <c r="G260">
        <f>日行情按到期月份分类!G260</f>
        <v>0</v>
      </c>
      <c r="I260" t="e">
        <f t="shared" si="250"/>
        <v>#N/A</v>
      </c>
      <c r="J260" t="e">
        <f t="shared" si="210"/>
        <v>#N/A</v>
      </c>
      <c r="K260" t="e">
        <f t="shared" si="211"/>
        <v>#N/A</v>
      </c>
      <c r="L260" t="e">
        <f t="shared" si="212"/>
        <v>#N/A</v>
      </c>
      <c r="M260" t="e">
        <f t="shared" si="213"/>
        <v>#N/A</v>
      </c>
      <c r="N260" t="e">
        <f t="shared" si="251"/>
        <v>#N/A</v>
      </c>
      <c r="O260" t="e">
        <f t="shared" si="252"/>
        <v>#N/A</v>
      </c>
      <c r="P260" t="e">
        <f t="shared" si="253"/>
        <v>#N/A</v>
      </c>
      <c r="Q260" t="e">
        <f t="shared" si="254"/>
        <v>#N/A</v>
      </c>
      <c r="R260" t="e">
        <f t="shared" si="255"/>
        <v>#N/A</v>
      </c>
      <c r="S260" t="e">
        <f t="shared" si="214"/>
        <v>#N/A</v>
      </c>
      <c r="T260" t="e">
        <f t="shared" si="215"/>
        <v>#N/A</v>
      </c>
      <c r="U260" t="e">
        <f t="shared" si="256"/>
        <v>#N/A</v>
      </c>
      <c r="V260" t="e">
        <f t="shared" si="257"/>
        <v>#N/A</v>
      </c>
      <c r="W260" t="e">
        <f t="shared" si="258"/>
        <v>#N/A</v>
      </c>
      <c r="X260" t="e">
        <f t="shared" si="259"/>
        <v>#N/A</v>
      </c>
      <c r="Y260" t="e">
        <f t="shared" si="260"/>
        <v>#N/A</v>
      </c>
      <c r="Z260" t="e">
        <f t="shared" si="261"/>
        <v>#N/A</v>
      </c>
      <c r="AA260" t="e">
        <f t="shared" si="262"/>
        <v>#N/A</v>
      </c>
      <c r="AB260" t="e">
        <f t="shared" si="263"/>
        <v>#N/A</v>
      </c>
      <c r="AC260" t="e">
        <f t="shared" si="216"/>
        <v>#N/A</v>
      </c>
      <c r="AD260" t="e">
        <f t="shared" si="217"/>
        <v>#N/A</v>
      </c>
      <c r="AE260" t="e">
        <f t="shared" si="264"/>
        <v>#N/A</v>
      </c>
      <c r="AF260" t="e">
        <f t="shared" si="265"/>
        <v>#N/A</v>
      </c>
      <c r="AG260" t="e">
        <f t="shared" si="266"/>
        <v>#N/A</v>
      </c>
      <c r="AH260" t="e">
        <f t="shared" si="267"/>
        <v>#N/A</v>
      </c>
      <c r="AI260" t="e">
        <f t="shared" si="268"/>
        <v>#N/A</v>
      </c>
      <c r="AJ260" t="e">
        <f t="shared" si="269"/>
        <v>#N/A</v>
      </c>
      <c r="AK260" t="e">
        <f t="shared" si="270"/>
        <v>#N/A</v>
      </c>
      <c r="AL260" t="e">
        <f t="shared" si="271"/>
        <v>#N/A</v>
      </c>
      <c r="AM260" t="e">
        <f t="shared" si="218"/>
        <v>#N/A</v>
      </c>
      <c r="AN260" t="e">
        <f t="shared" si="219"/>
        <v>#N/A</v>
      </c>
      <c r="AO260" t="e">
        <f t="shared" si="272"/>
        <v>#N/A</v>
      </c>
      <c r="AP260" t="e">
        <f t="shared" si="273"/>
        <v>#N/A</v>
      </c>
      <c r="AQ260" t="e">
        <f t="shared" si="274"/>
        <v>#N/A</v>
      </c>
      <c r="AR260" t="e">
        <f t="shared" si="275"/>
        <v>#N/A</v>
      </c>
      <c r="AS260" t="e">
        <f t="shared" si="276"/>
        <v>#N/A</v>
      </c>
      <c r="AT260" t="e">
        <f t="shared" si="277"/>
        <v>#N/A</v>
      </c>
      <c r="AU260" t="e">
        <f t="shared" si="278"/>
        <v>#N/A</v>
      </c>
      <c r="AV260" t="e">
        <f t="shared" si="279"/>
        <v>#N/A</v>
      </c>
      <c r="AW260" t="e">
        <f t="shared" si="220"/>
        <v>#N/A</v>
      </c>
      <c r="AX260" t="e">
        <f t="shared" si="221"/>
        <v>#N/A</v>
      </c>
      <c r="AY260" t="e">
        <f t="shared" si="222"/>
        <v>#N/A</v>
      </c>
      <c r="AZ260" t="e">
        <f t="shared" si="223"/>
        <v>#N/A</v>
      </c>
      <c r="BA260" t="e">
        <f t="shared" si="224"/>
        <v>#N/A</v>
      </c>
      <c r="BB260" t="e">
        <f t="shared" si="225"/>
        <v>#N/A</v>
      </c>
      <c r="BC260" t="e">
        <f t="shared" si="226"/>
        <v>#N/A</v>
      </c>
      <c r="BD260" t="e">
        <f t="shared" si="227"/>
        <v>#N/A</v>
      </c>
      <c r="BE260" t="e">
        <f t="shared" si="228"/>
        <v>#N/A</v>
      </c>
      <c r="BF260" t="e">
        <f t="shared" si="229"/>
        <v>#N/A</v>
      </c>
      <c r="BG260" t="e">
        <f t="shared" si="230"/>
        <v>#N/A</v>
      </c>
      <c r="BH260" t="e">
        <f t="shared" si="231"/>
        <v>#N/A</v>
      </c>
      <c r="BI260" t="e">
        <f t="shared" si="232"/>
        <v>#N/A</v>
      </c>
      <c r="BJ260" t="e">
        <f t="shared" si="233"/>
        <v>#N/A</v>
      </c>
      <c r="BK260" t="e">
        <f t="shared" si="234"/>
        <v>#N/A</v>
      </c>
      <c r="BL260" t="e">
        <f t="shared" si="235"/>
        <v>#N/A</v>
      </c>
      <c r="BM260" t="e">
        <f t="shared" si="236"/>
        <v>#N/A</v>
      </c>
      <c r="BN260" t="e">
        <f t="shared" si="237"/>
        <v>#N/A</v>
      </c>
      <c r="BO260" t="e">
        <f t="shared" si="238"/>
        <v>#N/A</v>
      </c>
      <c r="BP260" t="e">
        <f t="shared" si="239"/>
        <v>#N/A</v>
      </c>
      <c r="BQ260" t="e">
        <f t="shared" si="240"/>
        <v>#N/A</v>
      </c>
      <c r="BR260" t="e">
        <f t="shared" si="241"/>
        <v>#N/A</v>
      </c>
      <c r="BS260" t="e">
        <f t="shared" si="242"/>
        <v>#N/A</v>
      </c>
      <c r="BT260" t="e">
        <f t="shared" si="243"/>
        <v>#N/A</v>
      </c>
      <c r="BU260" t="e">
        <f t="shared" si="244"/>
        <v>#N/A</v>
      </c>
      <c r="BV260" t="e">
        <f t="shared" si="245"/>
        <v>#N/A</v>
      </c>
      <c r="BW260" t="e">
        <f t="shared" si="246"/>
        <v>#N/A</v>
      </c>
      <c r="BX260" t="e">
        <f t="shared" si="247"/>
        <v>#N/A</v>
      </c>
      <c r="BY260" t="e">
        <f t="shared" si="248"/>
        <v>#N/A</v>
      </c>
      <c r="BZ260" t="e">
        <f t="shared" si="249"/>
        <v>#N/A</v>
      </c>
    </row>
    <row r="261" spans="1:78" x14ac:dyDescent="0.3">
      <c r="A261" t="str">
        <f>日行情按到期月份分类!A261</f>
        <v/>
      </c>
      <c r="B261">
        <f>日行情按到期月份分类!B261</f>
        <v>0</v>
      </c>
      <c r="C261">
        <f>日行情按到期月份分类!C261</f>
        <v>0</v>
      </c>
      <c r="D261">
        <f>日行情按到期月份分类!D261</f>
        <v>0</v>
      </c>
      <c r="E261">
        <f>日行情按到期月份分类!E261</f>
        <v>0</v>
      </c>
      <c r="F261">
        <f>日行情按到期月份分类!F261</f>
        <v>0</v>
      </c>
      <c r="G261">
        <f>日行情按到期月份分类!G261</f>
        <v>0</v>
      </c>
      <c r="I261" t="e">
        <f t="shared" si="250"/>
        <v>#N/A</v>
      </c>
      <c r="J261" t="e">
        <f t="shared" ref="J261:J324" si="280">VLOOKUP("C"&amp;$I$1,$A261:$G261,4,FALSE)</f>
        <v>#N/A</v>
      </c>
      <c r="K261" t="e">
        <f t="shared" ref="K261:K324" si="281">VLOOKUP("C"&amp;$I$1,$A261:$G261,5,FALSE)</f>
        <v>#N/A</v>
      </c>
      <c r="L261" t="e">
        <f t="shared" ref="L261:L324" si="282">VLOOKUP("C"&amp;$I$1,$A261:$G261,6,FALSE)</f>
        <v>#N/A</v>
      </c>
      <c r="M261" t="e">
        <f t="shared" ref="M261:M324" si="283">VLOOKUP("C"&amp;$I$1,$A261:$G261,7,FALSE)</f>
        <v>#N/A</v>
      </c>
      <c r="N261" t="e">
        <f t="shared" si="251"/>
        <v>#N/A</v>
      </c>
      <c r="O261" t="e">
        <f t="shared" si="252"/>
        <v>#N/A</v>
      </c>
      <c r="P261" t="e">
        <f t="shared" si="253"/>
        <v>#N/A</v>
      </c>
      <c r="Q261" t="e">
        <f t="shared" si="254"/>
        <v>#N/A</v>
      </c>
      <c r="R261" t="e">
        <f t="shared" si="255"/>
        <v>#N/A</v>
      </c>
      <c r="S261" t="e">
        <f t="shared" ref="S261:S324" si="284">RIGHT(VLOOKUP("C"&amp;S$1,$A261:$G261,3,FALSE),4)</f>
        <v>#N/A</v>
      </c>
      <c r="T261" t="e">
        <f t="shared" ref="T261:T324" si="285">VLOOKUP("C"&amp;S$1,$A261:$G261,4,FALSE)</f>
        <v>#N/A</v>
      </c>
      <c r="U261" t="e">
        <f t="shared" si="256"/>
        <v>#N/A</v>
      </c>
      <c r="V261" t="e">
        <f t="shared" si="257"/>
        <v>#N/A</v>
      </c>
      <c r="W261" t="e">
        <f t="shared" si="258"/>
        <v>#N/A</v>
      </c>
      <c r="X261" t="e">
        <f t="shared" si="259"/>
        <v>#N/A</v>
      </c>
      <c r="Y261" t="e">
        <f t="shared" si="260"/>
        <v>#N/A</v>
      </c>
      <c r="Z261" t="e">
        <f t="shared" si="261"/>
        <v>#N/A</v>
      </c>
      <c r="AA261" t="e">
        <f t="shared" si="262"/>
        <v>#N/A</v>
      </c>
      <c r="AB261" t="e">
        <f t="shared" si="263"/>
        <v>#N/A</v>
      </c>
      <c r="AC261" t="e">
        <f t="shared" ref="AC261:AC324" si="286">RIGHT(VLOOKUP("C"&amp;AC$1,$A261:$G261,3,FALSE),4)</f>
        <v>#N/A</v>
      </c>
      <c r="AD261" t="e">
        <f t="shared" ref="AD261:AD324" si="287">VLOOKUP("C"&amp;AC$1,$A261:$G261,4,FALSE)</f>
        <v>#N/A</v>
      </c>
      <c r="AE261" t="e">
        <f t="shared" si="264"/>
        <v>#N/A</v>
      </c>
      <c r="AF261" t="e">
        <f t="shared" si="265"/>
        <v>#N/A</v>
      </c>
      <c r="AG261" t="e">
        <f t="shared" si="266"/>
        <v>#N/A</v>
      </c>
      <c r="AH261" t="e">
        <f t="shared" si="267"/>
        <v>#N/A</v>
      </c>
      <c r="AI261" t="e">
        <f t="shared" si="268"/>
        <v>#N/A</v>
      </c>
      <c r="AJ261" t="e">
        <f t="shared" si="269"/>
        <v>#N/A</v>
      </c>
      <c r="AK261" t="e">
        <f t="shared" si="270"/>
        <v>#N/A</v>
      </c>
      <c r="AL261" t="e">
        <f t="shared" si="271"/>
        <v>#N/A</v>
      </c>
      <c r="AM261" t="e">
        <f t="shared" ref="AM261:AM324" si="288">RIGHT(VLOOKUP("C"&amp;AM$1,$A261:$G261,3,FALSE),4)</f>
        <v>#N/A</v>
      </c>
      <c r="AN261" t="e">
        <f t="shared" ref="AN261:AN324" si="289">VLOOKUP("C"&amp;AM$1,$A261:$G261,4,FALSE)</f>
        <v>#N/A</v>
      </c>
      <c r="AO261" t="e">
        <f t="shared" si="272"/>
        <v>#N/A</v>
      </c>
      <c r="AP261" t="e">
        <f t="shared" si="273"/>
        <v>#N/A</v>
      </c>
      <c r="AQ261" t="e">
        <f t="shared" si="274"/>
        <v>#N/A</v>
      </c>
      <c r="AR261" t="e">
        <f t="shared" si="275"/>
        <v>#N/A</v>
      </c>
      <c r="AS261" t="e">
        <f t="shared" si="276"/>
        <v>#N/A</v>
      </c>
      <c r="AT261" t="e">
        <f t="shared" si="277"/>
        <v>#N/A</v>
      </c>
      <c r="AU261" t="e">
        <f t="shared" si="278"/>
        <v>#N/A</v>
      </c>
      <c r="AV261" t="e">
        <f t="shared" si="279"/>
        <v>#N/A</v>
      </c>
      <c r="AW261" t="e">
        <f t="shared" ref="AW261:AW324" si="290">RIGHT(VLOOKUP("C"&amp;AW$1,$A261:$G261,3,FALSE),4)</f>
        <v>#N/A</v>
      </c>
      <c r="AX261" t="e">
        <f t="shared" ref="AX261:AX324" si="291">VLOOKUP("C"&amp;AW$1,$A261:$G261,4,FALSE)</f>
        <v>#N/A</v>
      </c>
      <c r="AY261" t="e">
        <f t="shared" ref="AY261:AY324" si="292">VLOOKUP("C"&amp;AW$1,$A261:$G261,5,FALSE)</f>
        <v>#N/A</v>
      </c>
      <c r="AZ261" t="e">
        <f t="shared" ref="AZ261:AZ324" si="293">VLOOKUP("C"&amp;AW$1,$A261:$G261,6,FALSE)</f>
        <v>#N/A</v>
      </c>
      <c r="BA261" t="e">
        <f t="shared" ref="BA261:BA324" si="294">VLOOKUP("C"&amp;AW$1,$A261:$G261,7,FALSE)</f>
        <v>#N/A</v>
      </c>
      <c r="BB261" t="e">
        <f t="shared" ref="BB261:BB324" si="295">RIGHT(VLOOKUP("P"&amp;AW$1,$A261:$G261,3,FALSE),4)</f>
        <v>#N/A</v>
      </c>
      <c r="BC261" t="e">
        <f t="shared" ref="BC261:BC324" si="296">VLOOKUP("P"&amp;AW$1,$A261:$G261,4,FALSE)</f>
        <v>#N/A</v>
      </c>
      <c r="BD261" t="e">
        <f t="shared" ref="BD261:BD324" si="297">VLOOKUP("P"&amp;AW$1,$A261:$G261,5,FALSE)</f>
        <v>#N/A</v>
      </c>
      <c r="BE261" t="e">
        <f t="shared" ref="BE261:BE324" si="298">VLOOKUP("P"&amp;AW$1,$A261:$G261,6,FALSE)</f>
        <v>#N/A</v>
      </c>
      <c r="BF261" t="e">
        <f t="shared" ref="BF261:BF324" si="299">VLOOKUP("P"&amp;AW$1,$A261:$G261,7,FALSE)</f>
        <v>#N/A</v>
      </c>
      <c r="BG261" t="e">
        <f t="shared" ref="BG261:BG324" si="300">RIGHT(VLOOKUP("C"&amp;BG$1,$A261:$G261,3,FALSE),4)</f>
        <v>#N/A</v>
      </c>
      <c r="BH261" t="e">
        <f t="shared" ref="BH261:BH324" si="301">VLOOKUP("C"&amp;BG$1,$A261:$G261,4,FALSE)</f>
        <v>#N/A</v>
      </c>
      <c r="BI261" t="e">
        <f t="shared" ref="BI261:BI324" si="302">VLOOKUP("C"&amp;BG$1,$A261:$G261,5,FALSE)</f>
        <v>#N/A</v>
      </c>
      <c r="BJ261" t="e">
        <f t="shared" ref="BJ261:BJ324" si="303">VLOOKUP("C"&amp;BG$1,$A261:$G261,6,FALSE)</f>
        <v>#N/A</v>
      </c>
      <c r="BK261" t="e">
        <f t="shared" ref="BK261:BK324" si="304">VLOOKUP("C"&amp;BG$1,$A261:$G261,7,FALSE)</f>
        <v>#N/A</v>
      </c>
      <c r="BL261" t="e">
        <f t="shared" ref="BL261:BL324" si="305">RIGHT(VLOOKUP("P"&amp;BG$1,$A261:$G261,3,FALSE),4)</f>
        <v>#N/A</v>
      </c>
      <c r="BM261" t="e">
        <f t="shared" ref="BM261:BM324" si="306">VLOOKUP("P"&amp;BG$1,$A261:$G261,4,FALSE)</f>
        <v>#N/A</v>
      </c>
      <c r="BN261" t="e">
        <f t="shared" ref="BN261:BN324" si="307">VLOOKUP("P"&amp;BG$1,$A261:$G261,5,FALSE)</f>
        <v>#N/A</v>
      </c>
      <c r="BO261" t="e">
        <f t="shared" ref="BO261:BO324" si="308">VLOOKUP("P"&amp;BG$1,$A261:$G261,6,FALSE)</f>
        <v>#N/A</v>
      </c>
      <c r="BP261" t="e">
        <f t="shared" ref="BP261:BP324" si="309">VLOOKUP("P"&amp;BG$1,$A261:$G261,7,FALSE)</f>
        <v>#N/A</v>
      </c>
      <c r="BQ261" t="e">
        <f t="shared" ref="BQ261:BQ324" si="310">RIGHT(VLOOKUP("C"&amp;BQ$1,$A261:$G261,3,FALSE),4)</f>
        <v>#N/A</v>
      </c>
      <c r="BR261" t="e">
        <f t="shared" ref="BR261:BR324" si="311">VLOOKUP("C"&amp;BQ$1,$A261:$G261,4,FALSE)</f>
        <v>#N/A</v>
      </c>
      <c r="BS261" t="e">
        <f t="shared" ref="BS261:BS324" si="312">VLOOKUP("C"&amp;BQ$1,$A261:$G261,5,FALSE)</f>
        <v>#N/A</v>
      </c>
      <c r="BT261" t="e">
        <f t="shared" ref="BT261:BT324" si="313">VLOOKUP("C"&amp;BQ$1,$A261:$G261,6,FALSE)</f>
        <v>#N/A</v>
      </c>
      <c r="BU261" t="e">
        <f t="shared" ref="BU261:BU324" si="314">VLOOKUP("C"&amp;BQ$1,$A261:$G261,7,FALSE)</f>
        <v>#N/A</v>
      </c>
      <c r="BV261" t="e">
        <f t="shared" ref="BV261:BV324" si="315">RIGHT(VLOOKUP("P"&amp;BQ$1,$A261:$G261,3,FALSE),4)</f>
        <v>#N/A</v>
      </c>
      <c r="BW261" t="e">
        <f t="shared" ref="BW261:BW324" si="316">VLOOKUP("P"&amp;BQ$1,$A261:$G261,4,FALSE)</f>
        <v>#N/A</v>
      </c>
      <c r="BX261" t="e">
        <f t="shared" ref="BX261:BX324" si="317">VLOOKUP("P"&amp;BQ$1,$A261:$G261,5,FALSE)</f>
        <v>#N/A</v>
      </c>
      <c r="BY261" t="e">
        <f t="shared" ref="BY261:BY324" si="318">VLOOKUP("P"&amp;BQ$1,$A261:$G261,6,FALSE)</f>
        <v>#N/A</v>
      </c>
      <c r="BZ261" t="e">
        <f t="shared" ref="BZ261:BZ324" si="319">VLOOKUP("P"&amp;BQ$1,$A261:$G261,7,FALSE)</f>
        <v>#N/A</v>
      </c>
    </row>
    <row r="262" spans="1:78" x14ac:dyDescent="0.3">
      <c r="A262" t="str">
        <f>日行情按到期月份分类!A262</f>
        <v/>
      </c>
      <c r="B262">
        <f>日行情按到期月份分类!B262</f>
        <v>0</v>
      </c>
      <c r="C262">
        <f>日行情按到期月份分类!C262</f>
        <v>0</v>
      </c>
      <c r="D262">
        <f>日行情按到期月份分类!D262</f>
        <v>0</v>
      </c>
      <c r="E262">
        <f>日行情按到期月份分类!E262</f>
        <v>0</v>
      </c>
      <c r="F262">
        <f>日行情按到期月份分类!F262</f>
        <v>0</v>
      </c>
      <c r="G262">
        <f>日行情按到期月份分类!G262</f>
        <v>0</v>
      </c>
      <c r="I262" t="e">
        <f t="shared" si="250"/>
        <v>#N/A</v>
      </c>
      <c r="J262" t="e">
        <f t="shared" si="280"/>
        <v>#N/A</v>
      </c>
      <c r="K262" t="e">
        <f t="shared" si="281"/>
        <v>#N/A</v>
      </c>
      <c r="L262" t="e">
        <f t="shared" si="282"/>
        <v>#N/A</v>
      </c>
      <c r="M262" t="e">
        <f t="shared" si="283"/>
        <v>#N/A</v>
      </c>
      <c r="N262" t="e">
        <f t="shared" si="251"/>
        <v>#N/A</v>
      </c>
      <c r="O262" t="e">
        <f t="shared" si="252"/>
        <v>#N/A</v>
      </c>
      <c r="P262" t="e">
        <f t="shared" si="253"/>
        <v>#N/A</v>
      </c>
      <c r="Q262" t="e">
        <f t="shared" si="254"/>
        <v>#N/A</v>
      </c>
      <c r="R262" t="e">
        <f t="shared" si="255"/>
        <v>#N/A</v>
      </c>
      <c r="S262" t="e">
        <f t="shared" si="284"/>
        <v>#N/A</v>
      </c>
      <c r="T262" t="e">
        <f t="shared" si="285"/>
        <v>#N/A</v>
      </c>
      <c r="U262" t="e">
        <f t="shared" si="256"/>
        <v>#N/A</v>
      </c>
      <c r="V262" t="e">
        <f t="shared" si="257"/>
        <v>#N/A</v>
      </c>
      <c r="W262" t="e">
        <f t="shared" si="258"/>
        <v>#N/A</v>
      </c>
      <c r="X262" t="e">
        <f t="shared" si="259"/>
        <v>#N/A</v>
      </c>
      <c r="Y262" t="e">
        <f t="shared" si="260"/>
        <v>#N/A</v>
      </c>
      <c r="Z262" t="e">
        <f t="shared" si="261"/>
        <v>#N/A</v>
      </c>
      <c r="AA262" t="e">
        <f t="shared" si="262"/>
        <v>#N/A</v>
      </c>
      <c r="AB262" t="e">
        <f t="shared" si="263"/>
        <v>#N/A</v>
      </c>
      <c r="AC262" t="e">
        <f t="shared" si="286"/>
        <v>#N/A</v>
      </c>
      <c r="AD262" t="e">
        <f t="shared" si="287"/>
        <v>#N/A</v>
      </c>
      <c r="AE262" t="e">
        <f t="shared" si="264"/>
        <v>#N/A</v>
      </c>
      <c r="AF262" t="e">
        <f t="shared" si="265"/>
        <v>#N/A</v>
      </c>
      <c r="AG262" t="e">
        <f t="shared" si="266"/>
        <v>#N/A</v>
      </c>
      <c r="AH262" t="e">
        <f t="shared" si="267"/>
        <v>#N/A</v>
      </c>
      <c r="AI262" t="e">
        <f t="shared" si="268"/>
        <v>#N/A</v>
      </c>
      <c r="AJ262" t="e">
        <f t="shared" si="269"/>
        <v>#N/A</v>
      </c>
      <c r="AK262" t="e">
        <f t="shared" si="270"/>
        <v>#N/A</v>
      </c>
      <c r="AL262" t="e">
        <f t="shared" si="271"/>
        <v>#N/A</v>
      </c>
      <c r="AM262" t="e">
        <f t="shared" si="288"/>
        <v>#N/A</v>
      </c>
      <c r="AN262" t="e">
        <f t="shared" si="289"/>
        <v>#N/A</v>
      </c>
      <c r="AO262" t="e">
        <f t="shared" si="272"/>
        <v>#N/A</v>
      </c>
      <c r="AP262" t="e">
        <f t="shared" si="273"/>
        <v>#N/A</v>
      </c>
      <c r="AQ262" t="e">
        <f t="shared" si="274"/>
        <v>#N/A</v>
      </c>
      <c r="AR262" t="e">
        <f t="shared" si="275"/>
        <v>#N/A</v>
      </c>
      <c r="AS262" t="e">
        <f t="shared" si="276"/>
        <v>#N/A</v>
      </c>
      <c r="AT262" t="e">
        <f t="shared" si="277"/>
        <v>#N/A</v>
      </c>
      <c r="AU262" t="e">
        <f t="shared" si="278"/>
        <v>#N/A</v>
      </c>
      <c r="AV262" t="e">
        <f t="shared" si="279"/>
        <v>#N/A</v>
      </c>
      <c r="AW262" t="e">
        <f t="shared" si="290"/>
        <v>#N/A</v>
      </c>
      <c r="AX262" t="e">
        <f t="shared" si="291"/>
        <v>#N/A</v>
      </c>
      <c r="AY262" t="e">
        <f t="shared" si="292"/>
        <v>#N/A</v>
      </c>
      <c r="AZ262" t="e">
        <f t="shared" si="293"/>
        <v>#N/A</v>
      </c>
      <c r="BA262" t="e">
        <f t="shared" si="294"/>
        <v>#N/A</v>
      </c>
      <c r="BB262" t="e">
        <f t="shared" si="295"/>
        <v>#N/A</v>
      </c>
      <c r="BC262" t="e">
        <f t="shared" si="296"/>
        <v>#N/A</v>
      </c>
      <c r="BD262" t="e">
        <f t="shared" si="297"/>
        <v>#N/A</v>
      </c>
      <c r="BE262" t="e">
        <f t="shared" si="298"/>
        <v>#N/A</v>
      </c>
      <c r="BF262" t="e">
        <f t="shared" si="299"/>
        <v>#N/A</v>
      </c>
      <c r="BG262" t="e">
        <f t="shared" si="300"/>
        <v>#N/A</v>
      </c>
      <c r="BH262" t="e">
        <f t="shared" si="301"/>
        <v>#N/A</v>
      </c>
      <c r="BI262" t="e">
        <f t="shared" si="302"/>
        <v>#N/A</v>
      </c>
      <c r="BJ262" t="e">
        <f t="shared" si="303"/>
        <v>#N/A</v>
      </c>
      <c r="BK262" t="e">
        <f t="shared" si="304"/>
        <v>#N/A</v>
      </c>
      <c r="BL262" t="e">
        <f t="shared" si="305"/>
        <v>#N/A</v>
      </c>
      <c r="BM262" t="e">
        <f t="shared" si="306"/>
        <v>#N/A</v>
      </c>
      <c r="BN262" t="e">
        <f t="shared" si="307"/>
        <v>#N/A</v>
      </c>
      <c r="BO262" t="e">
        <f t="shared" si="308"/>
        <v>#N/A</v>
      </c>
      <c r="BP262" t="e">
        <f t="shared" si="309"/>
        <v>#N/A</v>
      </c>
      <c r="BQ262" t="e">
        <f t="shared" si="310"/>
        <v>#N/A</v>
      </c>
      <c r="BR262" t="e">
        <f t="shared" si="311"/>
        <v>#N/A</v>
      </c>
      <c r="BS262" t="e">
        <f t="shared" si="312"/>
        <v>#N/A</v>
      </c>
      <c r="BT262" t="e">
        <f t="shared" si="313"/>
        <v>#N/A</v>
      </c>
      <c r="BU262" t="e">
        <f t="shared" si="314"/>
        <v>#N/A</v>
      </c>
      <c r="BV262" t="e">
        <f t="shared" si="315"/>
        <v>#N/A</v>
      </c>
      <c r="BW262" t="e">
        <f t="shared" si="316"/>
        <v>#N/A</v>
      </c>
      <c r="BX262" t="e">
        <f t="shared" si="317"/>
        <v>#N/A</v>
      </c>
      <c r="BY262" t="e">
        <f t="shared" si="318"/>
        <v>#N/A</v>
      </c>
      <c r="BZ262" t="e">
        <f t="shared" si="319"/>
        <v>#N/A</v>
      </c>
    </row>
    <row r="263" spans="1:78" x14ac:dyDescent="0.3">
      <c r="A263" t="str">
        <f>日行情按到期月份分类!A263</f>
        <v/>
      </c>
      <c r="B263">
        <f>日行情按到期月份分类!B263</f>
        <v>0</v>
      </c>
      <c r="C263">
        <f>日行情按到期月份分类!C263</f>
        <v>0</v>
      </c>
      <c r="D263">
        <f>日行情按到期月份分类!D263</f>
        <v>0</v>
      </c>
      <c r="E263">
        <f>日行情按到期月份分类!E263</f>
        <v>0</v>
      </c>
      <c r="F263">
        <f>日行情按到期月份分类!F263</f>
        <v>0</v>
      </c>
      <c r="G263">
        <f>日行情按到期月份分类!G263</f>
        <v>0</v>
      </c>
      <c r="I263" t="e">
        <f t="shared" si="250"/>
        <v>#N/A</v>
      </c>
      <c r="J263" t="e">
        <f t="shared" si="280"/>
        <v>#N/A</v>
      </c>
      <c r="K263" t="e">
        <f t="shared" si="281"/>
        <v>#N/A</v>
      </c>
      <c r="L263" t="e">
        <f t="shared" si="282"/>
        <v>#N/A</v>
      </c>
      <c r="M263" t="e">
        <f t="shared" si="283"/>
        <v>#N/A</v>
      </c>
      <c r="N263" t="e">
        <f t="shared" si="251"/>
        <v>#N/A</v>
      </c>
      <c r="O263" t="e">
        <f t="shared" si="252"/>
        <v>#N/A</v>
      </c>
      <c r="P263" t="e">
        <f t="shared" si="253"/>
        <v>#N/A</v>
      </c>
      <c r="Q263" t="e">
        <f t="shared" si="254"/>
        <v>#N/A</v>
      </c>
      <c r="R263" t="e">
        <f t="shared" si="255"/>
        <v>#N/A</v>
      </c>
      <c r="S263" t="e">
        <f t="shared" si="284"/>
        <v>#N/A</v>
      </c>
      <c r="T263" t="e">
        <f t="shared" si="285"/>
        <v>#N/A</v>
      </c>
      <c r="U263" t="e">
        <f t="shared" si="256"/>
        <v>#N/A</v>
      </c>
      <c r="V263" t="e">
        <f t="shared" si="257"/>
        <v>#N/A</v>
      </c>
      <c r="W263" t="e">
        <f t="shared" si="258"/>
        <v>#N/A</v>
      </c>
      <c r="X263" t="e">
        <f t="shared" si="259"/>
        <v>#N/A</v>
      </c>
      <c r="Y263" t="e">
        <f t="shared" si="260"/>
        <v>#N/A</v>
      </c>
      <c r="Z263" t="e">
        <f t="shared" si="261"/>
        <v>#N/A</v>
      </c>
      <c r="AA263" t="e">
        <f t="shared" si="262"/>
        <v>#N/A</v>
      </c>
      <c r="AB263" t="e">
        <f t="shared" si="263"/>
        <v>#N/A</v>
      </c>
      <c r="AC263" t="e">
        <f t="shared" si="286"/>
        <v>#N/A</v>
      </c>
      <c r="AD263" t="e">
        <f t="shared" si="287"/>
        <v>#N/A</v>
      </c>
      <c r="AE263" t="e">
        <f t="shared" si="264"/>
        <v>#N/A</v>
      </c>
      <c r="AF263" t="e">
        <f t="shared" si="265"/>
        <v>#N/A</v>
      </c>
      <c r="AG263" t="e">
        <f t="shared" si="266"/>
        <v>#N/A</v>
      </c>
      <c r="AH263" t="e">
        <f t="shared" si="267"/>
        <v>#N/A</v>
      </c>
      <c r="AI263" t="e">
        <f t="shared" si="268"/>
        <v>#N/A</v>
      </c>
      <c r="AJ263" t="e">
        <f t="shared" si="269"/>
        <v>#N/A</v>
      </c>
      <c r="AK263" t="e">
        <f t="shared" si="270"/>
        <v>#N/A</v>
      </c>
      <c r="AL263" t="e">
        <f t="shared" si="271"/>
        <v>#N/A</v>
      </c>
      <c r="AM263" t="e">
        <f t="shared" si="288"/>
        <v>#N/A</v>
      </c>
      <c r="AN263" t="e">
        <f t="shared" si="289"/>
        <v>#N/A</v>
      </c>
      <c r="AO263" t="e">
        <f t="shared" si="272"/>
        <v>#N/A</v>
      </c>
      <c r="AP263" t="e">
        <f t="shared" si="273"/>
        <v>#N/A</v>
      </c>
      <c r="AQ263" t="e">
        <f t="shared" si="274"/>
        <v>#N/A</v>
      </c>
      <c r="AR263" t="e">
        <f t="shared" si="275"/>
        <v>#N/A</v>
      </c>
      <c r="AS263" t="e">
        <f t="shared" si="276"/>
        <v>#N/A</v>
      </c>
      <c r="AT263" t="e">
        <f t="shared" si="277"/>
        <v>#N/A</v>
      </c>
      <c r="AU263" t="e">
        <f t="shared" si="278"/>
        <v>#N/A</v>
      </c>
      <c r="AV263" t="e">
        <f t="shared" si="279"/>
        <v>#N/A</v>
      </c>
      <c r="AW263" t="e">
        <f t="shared" si="290"/>
        <v>#N/A</v>
      </c>
      <c r="AX263" t="e">
        <f t="shared" si="291"/>
        <v>#N/A</v>
      </c>
      <c r="AY263" t="e">
        <f t="shared" si="292"/>
        <v>#N/A</v>
      </c>
      <c r="AZ263" t="e">
        <f t="shared" si="293"/>
        <v>#N/A</v>
      </c>
      <c r="BA263" t="e">
        <f t="shared" si="294"/>
        <v>#N/A</v>
      </c>
      <c r="BB263" t="e">
        <f t="shared" si="295"/>
        <v>#N/A</v>
      </c>
      <c r="BC263" t="e">
        <f t="shared" si="296"/>
        <v>#N/A</v>
      </c>
      <c r="BD263" t="e">
        <f t="shared" si="297"/>
        <v>#N/A</v>
      </c>
      <c r="BE263" t="e">
        <f t="shared" si="298"/>
        <v>#N/A</v>
      </c>
      <c r="BF263" t="e">
        <f t="shared" si="299"/>
        <v>#N/A</v>
      </c>
      <c r="BG263" t="e">
        <f t="shared" si="300"/>
        <v>#N/A</v>
      </c>
      <c r="BH263" t="e">
        <f t="shared" si="301"/>
        <v>#N/A</v>
      </c>
      <c r="BI263" t="e">
        <f t="shared" si="302"/>
        <v>#N/A</v>
      </c>
      <c r="BJ263" t="e">
        <f t="shared" si="303"/>
        <v>#N/A</v>
      </c>
      <c r="BK263" t="e">
        <f t="shared" si="304"/>
        <v>#N/A</v>
      </c>
      <c r="BL263" t="e">
        <f t="shared" si="305"/>
        <v>#N/A</v>
      </c>
      <c r="BM263" t="e">
        <f t="shared" si="306"/>
        <v>#N/A</v>
      </c>
      <c r="BN263" t="e">
        <f t="shared" si="307"/>
        <v>#N/A</v>
      </c>
      <c r="BO263" t="e">
        <f t="shared" si="308"/>
        <v>#N/A</v>
      </c>
      <c r="BP263" t="e">
        <f t="shared" si="309"/>
        <v>#N/A</v>
      </c>
      <c r="BQ263" t="e">
        <f t="shared" si="310"/>
        <v>#N/A</v>
      </c>
      <c r="BR263" t="e">
        <f t="shared" si="311"/>
        <v>#N/A</v>
      </c>
      <c r="BS263" t="e">
        <f t="shared" si="312"/>
        <v>#N/A</v>
      </c>
      <c r="BT263" t="e">
        <f t="shared" si="313"/>
        <v>#N/A</v>
      </c>
      <c r="BU263" t="e">
        <f t="shared" si="314"/>
        <v>#N/A</v>
      </c>
      <c r="BV263" t="e">
        <f t="shared" si="315"/>
        <v>#N/A</v>
      </c>
      <c r="BW263" t="e">
        <f t="shared" si="316"/>
        <v>#N/A</v>
      </c>
      <c r="BX263" t="e">
        <f t="shared" si="317"/>
        <v>#N/A</v>
      </c>
      <c r="BY263" t="e">
        <f t="shared" si="318"/>
        <v>#N/A</v>
      </c>
      <c r="BZ263" t="e">
        <f t="shared" si="319"/>
        <v>#N/A</v>
      </c>
    </row>
    <row r="264" spans="1:78" x14ac:dyDescent="0.3">
      <c r="A264" t="str">
        <f>日行情按到期月份分类!A264</f>
        <v/>
      </c>
      <c r="B264">
        <f>日行情按到期月份分类!B264</f>
        <v>0</v>
      </c>
      <c r="C264">
        <f>日行情按到期月份分类!C264</f>
        <v>0</v>
      </c>
      <c r="D264">
        <f>日行情按到期月份分类!D264</f>
        <v>0</v>
      </c>
      <c r="E264">
        <f>日行情按到期月份分类!E264</f>
        <v>0</v>
      </c>
      <c r="F264">
        <f>日行情按到期月份分类!F264</f>
        <v>0</v>
      </c>
      <c r="G264">
        <f>日行情按到期月份分类!G264</f>
        <v>0</v>
      </c>
      <c r="I264" t="e">
        <f t="shared" si="250"/>
        <v>#N/A</v>
      </c>
      <c r="J264" t="e">
        <f t="shared" si="280"/>
        <v>#N/A</v>
      </c>
      <c r="K264" t="e">
        <f t="shared" si="281"/>
        <v>#N/A</v>
      </c>
      <c r="L264" t="e">
        <f t="shared" si="282"/>
        <v>#N/A</v>
      </c>
      <c r="M264" t="e">
        <f t="shared" si="283"/>
        <v>#N/A</v>
      </c>
      <c r="N264" t="e">
        <f t="shared" si="251"/>
        <v>#N/A</v>
      </c>
      <c r="O264" t="e">
        <f t="shared" si="252"/>
        <v>#N/A</v>
      </c>
      <c r="P264" t="e">
        <f t="shared" si="253"/>
        <v>#N/A</v>
      </c>
      <c r="Q264" t="e">
        <f t="shared" si="254"/>
        <v>#N/A</v>
      </c>
      <c r="R264" t="e">
        <f t="shared" si="255"/>
        <v>#N/A</v>
      </c>
      <c r="S264" t="e">
        <f t="shared" si="284"/>
        <v>#N/A</v>
      </c>
      <c r="T264" t="e">
        <f t="shared" si="285"/>
        <v>#N/A</v>
      </c>
      <c r="U264" t="e">
        <f t="shared" si="256"/>
        <v>#N/A</v>
      </c>
      <c r="V264" t="e">
        <f t="shared" si="257"/>
        <v>#N/A</v>
      </c>
      <c r="W264" t="e">
        <f t="shared" si="258"/>
        <v>#N/A</v>
      </c>
      <c r="X264" t="e">
        <f t="shared" si="259"/>
        <v>#N/A</v>
      </c>
      <c r="Y264" t="e">
        <f t="shared" si="260"/>
        <v>#N/A</v>
      </c>
      <c r="Z264" t="e">
        <f t="shared" si="261"/>
        <v>#N/A</v>
      </c>
      <c r="AA264" t="e">
        <f t="shared" si="262"/>
        <v>#N/A</v>
      </c>
      <c r="AB264" t="e">
        <f t="shared" si="263"/>
        <v>#N/A</v>
      </c>
      <c r="AC264" t="e">
        <f t="shared" si="286"/>
        <v>#N/A</v>
      </c>
      <c r="AD264" t="e">
        <f t="shared" si="287"/>
        <v>#N/A</v>
      </c>
      <c r="AE264" t="e">
        <f t="shared" si="264"/>
        <v>#N/A</v>
      </c>
      <c r="AF264" t="e">
        <f t="shared" si="265"/>
        <v>#N/A</v>
      </c>
      <c r="AG264" t="e">
        <f t="shared" si="266"/>
        <v>#N/A</v>
      </c>
      <c r="AH264" t="e">
        <f t="shared" si="267"/>
        <v>#N/A</v>
      </c>
      <c r="AI264" t="e">
        <f t="shared" si="268"/>
        <v>#N/A</v>
      </c>
      <c r="AJ264" t="e">
        <f t="shared" si="269"/>
        <v>#N/A</v>
      </c>
      <c r="AK264" t="e">
        <f t="shared" si="270"/>
        <v>#N/A</v>
      </c>
      <c r="AL264" t="e">
        <f t="shared" si="271"/>
        <v>#N/A</v>
      </c>
      <c r="AM264" t="e">
        <f t="shared" si="288"/>
        <v>#N/A</v>
      </c>
      <c r="AN264" t="e">
        <f t="shared" si="289"/>
        <v>#N/A</v>
      </c>
      <c r="AO264" t="e">
        <f t="shared" si="272"/>
        <v>#N/A</v>
      </c>
      <c r="AP264" t="e">
        <f t="shared" si="273"/>
        <v>#N/A</v>
      </c>
      <c r="AQ264" t="e">
        <f t="shared" si="274"/>
        <v>#N/A</v>
      </c>
      <c r="AR264" t="e">
        <f t="shared" si="275"/>
        <v>#N/A</v>
      </c>
      <c r="AS264" t="e">
        <f t="shared" si="276"/>
        <v>#N/A</v>
      </c>
      <c r="AT264" t="e">
        <f t="shared" si="277"/>
        <v>#N/A</v>
      </c>
      <c r="AU264" t="e">
        <f t="shared" si="278"/>
        <v>#N/A</v>
      </c>
      <c r="AV264" t="e">
        <f t="shared" si="279"/>
        <v>#N/A</v>
      </c>
      <c r="AW264" t="e">
        <f t="shared" si="290"/>
        <v>#N/A</v>
      </c>
      <c r="AX264" t="e">
        <f t="shared" si="291"/>
        <v>#N/A</v>
      </c>
      <c r="AY264" t="e">
        <f t="shared" si="292"/>
        <v>#N/A</v>
      </c>
      <c r="AZ264" t="e">
        <f t="shared" si="293"/>
        <v>#N/A</v>
      </c>
      <c r="BA264" t="e">
        <f t="shared" si="294"/>
        <v>#N/A</v>
      </c>
      <c r="BB264" t="e">
        <f t="shared" si="295"/>
        <v>#N/A</v>
      </c>
      <c r="BC264" t="e">
        <f t="shared" si="296"/>
        <v>#N/A</v>
      </c>
      <c r="BD264" t="e">
        <f t="shared" si="297"/>
        <v>#N/A</v>
      </c>
      <c r="BE264" t="e">
        <f t="shared" si="298"/>
        <v>#N/A</v>
      </c>
      <c r="BF264" t="e">
        <f t="shared" si="299"/>
        <v>#N/A</v>
      </c>
      <c r="BG264" t="e">
        <f t="shared" si="300"/>
        <v>#N/A</v>
      </c>
      <c r="BH264" t="e">
        <f t="shared" si="301"/>
        <v>#N/A</v>
      </c>
      <c r="BI264" t="e">
        <f t="shared" si="302"/>
        <v>#N/A</v>
      </c>
      <c r="BJ264" t="e">
        <f t="shared" si="303"/>
        <v>#N/A</v>
      </c>
      <c r="BK264" t="e">
        <f t="shared" si="304"/>
        <v>#N/A</v>
      </c>
      <c r="BL264" t="e">
        <f t="shared" si="305"/>
        <v>#N/A</v>
      </c>
      <c r="BM264" t="e">
        <f t="shared" si="306"/>
        <v>#N/A</v>
      </c>
      <c r="BN264" t="e">
        <f t="shared" si="307"/>
        <v>#N/A</v>
      </c>
      <c r="BO264" t="e">
        <f t="shared" si="308"/>
        <v>#N/A</v>
      </c>
      <c r="BP264" t="e">
        <f t="shared" si="309"/>
        <v>#N/A</v>
      </c>
      <c r="BQ264" t="e">
        <f t="shared" si="310"/>
        <v>#N/A</v>
      </c>
      <c r="BR264" t="e">
        <f t="shared" si="311"/>
        <v>#N/A</v>
      </c>
      <c r="BS264" t="e">
        <f t="shared" si="312"/>
        <v>#N/A</v>
      </c>
      <c r="BT264" t="e">
        <f t="shared" si="313"/>
        <v>#N/A</v>
      </c>
      <c r="BU264" t="e">
        <f t="shared" si="314"/>
        <v>#N/A</v>
      </c>
      <c r="BV264" t="e">
        <f t="shared" si="315"/>
        <v>#N/A</v>
      </c>
      <c r="BW264" t="e">
        <f t="shared" si="316"/>
        <v>#N/A</v>
      </c>
      <c r="BX264" t="e">
        <f t="shared" si="317"/>
        <v>#N/A</v>
      </c>
      <c r="BY264" t="e">
        <f t="shared" si="318"/>
        <v>#N/A</v>
      </c>
      <c r="BZ264" t="e">
        <f t="shared" si="319"/>
        <v>#N/A</v>
      </c>
    </row>
    <row r="265" spans="1:78" x14ac:dyDescent="0.3">
      <c r="A265" t="str">
        <f>日行情按到期月份分类!A265</f>
        <v/>
      </c>
      <c r="B265">
        <f>日行情按到期月份分类!B265</f>
        <v>0</v>
      </c>
      <c r="C265">
        <f>日行情按到期月份分类!C265</f>
        <v>0</v>
      </c>
      <c r="D265">
        <f>日行情按到期月份分类!D265</f>
        <v>0</v>
      </c>
      <c r="E265">
        <f>日行情按到期月份分类!E265</f>
        <v>0</v>
      </c>
      <c r="F265">
        <f>日行情按到期月份分类!F265</f>
        <v>0</v>
      </c>
      <c r="G265">
        <f>日行情按到期月份分类!G265</f>
        <v>0</v>
      </c>
      <c r="I265" t="e">
        <f t="shared" ref="I265:I328" si="320">RIGHT(VLOOKUP("C"&amp;I$1,A265:G265,3,FALSE),4)</f>
        <v>#N/A</v>
      </c>
      <c r="J265" t="e">
        <f t="shared" si="280"/>
        <v>#N/A</v>
      </c>
      <c r="K265" t="e">
        <f t="shared" si="281"/>
        <v>#N/A</v>
      </c>
      <c r="L265" t="e">
        <f t="shared" si="282"/>
        <v>#N/A</v>
      </c>
      <c r="M265" t="e">
        <f t="shared" si="283"/>
        <v>#N/A</v>
      </c>
      <c r="N265" t="e">
        <f t="shared" ref="N265:N328" si="321">RIGHT(VLOOKUP("P"&amp;I$1,$A265:$G265,3,FALSE),4)</f>
        <v>#N/A</v>
      </c>
      <c r="O265" t="e">
        <f t="shared" ref="O265:O328" si="322">VLOOKUP("P"&amp;I$1,$A265:$G265,4,FALSE)</f>
        <v>#N/A</v>
      </c>
      <c r="P265" t="e">
        <f t="shared" ref="P265:P328" si="323">VLOOKUP("P"&amp;I$1,$A265:$G265,5,FALSE)</f>
        <v>#N/A</v>
      </c>
      <c r="Q265" t="e">
        <f t="shared" ref="Q265:Q328" si="324">VLOOKUP("P"&amp;I$1,$A265:$G265,6,FALSE)</f>
        <v>#N/A</v>
      </c>
      <c r="R265" t="e">
        <f t="shared" ref="R265:R328" si="325">VLOOKUP("P"&amp;I$1,$A265:$G265,7,FALSE)</f>
        <v>#N/A</v>
      </c>
      <c r="S265" t="e">
        <f t="shared" si="284"/>
        <v>#N/A</v>
      </c>
      <c r="T265" t="e">
        <f t="shared" si="285"/>
        <v>#N/A</v>
      </c>
      <c r="U265" t="e">
        <f t="shared" ref="U265:U328" si="326">VLOOKUP("C"&amp;S$1,$A265:$G265,5,FALSE)</f>
        <v>#N/A</v>
      </c>
      <c r="V265" t="e">
        <f t="shared" ref="V265:V328" si="327">VLOOKUP("C"&amp;S$1,$A265:$G265,6,FALSE)</f>
        <v>#N/A</v>
      </c>
      <c r="W265" t="e">
        <f t="shared" ref="W265:W328" si="328">VLOOKUP("C"&amp;S$1,$A265:$G265,7,FALSE)</f>
        <v>#N/A</v>
      </c>
      <c r="X265" t="e">
        <f t="shared" ref="X265:X328" si="329">RIGHT(VLOOKUP("P"&amp;S$1,$A265:$G265,3,FALSE),4)</f>
        <v>#N/A</v>
      </c>
      <c r="Y265" t="e">
        <f t="shared" ref="Y265:Y328" si="330">VLOOKUP("P"&amp;S$1,$A265:$G265,4,FALSE)</f>
        <v>#N/A</v>
      </c>
      <c r="Z265" t="e">
        <f t="shared" ref="Z265:Z328" si="331">VLOOKUP("P"&amp;S$1,$A265:$G265,5,FALSE)</f>
        <v>#N/A</v>
      </c>
      <c r="AA265" t="e">
        <f t="shared" ref="AA265:AA328" si="332">VLOOKUP("P"&amp;S$1,$A265:$G265,6,FALSE)</f>
        <v>#N/A</v>
      </c>
      <c r="AB265" t="e">
        <f t="shared" ref="AB265:AB328" si="333">VLOOKUP("P"&amp;S$1,$A265:$G265,7,FALSE)</f>
        <v>#N/A</v>
      </c>
      <c r="AC265" t="e">
        <f t="shared" si="286"/>
        <v>#N/A</v>
      </c>
      <c r="AD265" t="e">
        <f t="shared" si="287"/>
        <v>#N/A</v>
      </c>
      <c r="AE265" t="e">
        <f t="shared" ref="AE265:AE328" si="334">VLOOKUP("C"&amp;AC$1,$A265:$G265,5,FALSE)</f>
        <v>#N/A</v>
      </c>
      <c r="AF265" t="e">
        <f t="shared" ref="AF265:AF328" si="335">VLOOKUP("C"&amp;AC$1,$A265:$G265,6,FALSE)</f>
        <v>#N/A</v>
      </c>
      <c r="AG265" t="e">
        <f t="shared" ref="AG265:AG328" si="336">VLOOKUP("C"&amp;AC$1,$A265:$G265,7,FALSE)</f>
        <v>#N/A</v>
      </c>
      <c r="AH265" t="e">
        <f t="shared" ref="AH265:AH328" si="337">RIGHT(VLOOKUP("P"&amp;AC$1,$A265:$G265,3,FALSE),4)</f>
        <v>#N/A</v>
      </c>
      <c r="AI265" t="e">
        <f t="shared" ref="AI265:AI328" si="338">VLOOKUP("P"&amp;AC$1,$A265:$G265,4,FALSE)</f>
        <v>#N/A</v>
      </c>
      <c r="AJ265" t="e">
        <f t="shared" ref="AJ265:AJ328" si="339">VLOOKUP("P"&amp;AC$1,$A265:$G265,5,FALSE)</f>
        <v>#N/A</v>
      </c>
      <c r="AK265" t="e">
        <f t="shared" ref="AK265:AK328" si="340">VLOOKUP("P"&amp;AC$1,$A265:$G265,6,FALSE)</f>
        <v>#N/A</v>
      </c>
      <c r="AL265" t="e">
        <f t="shared" ref="AL265:AL328" si="341">VLOOKUP("P"&amp;AC$1,$A265:$G265,7,FALSE)</f>
        <v>#N/A</v>
      </c>
      <c r="AM265" t="e">
        <f t="shared" si="288"/>
        <v>#N/A</v>
      </c>
      <c r="AN265" t="e">
        <f t="shared" si="289"/>
        <v>#N/A</v>
      </c>
      <c r="AO265" t="e">
        <f t="shared" ref="AO265:AO328" si="342">VLOOKUP("C"&amp;AM$1,$A265:$G265,5,FALSE)</f>
        <v>#N/A</v>
      </c>
      <c r="AP265" t="e">
        <f t="shared" ref="AP265:AP328" si="343">VLOOKUP("C"&amp;AM$1,$A265:$G265,6,FALSE)</f>
        <v>#N/A</v>
      </c>
      <c r="AQ265" t="e">
        <f t="shared" ref="AQ265:AQ328" si="344">VLOOKUP("C"&amp;AM$1,$A265:$G265,7,FALSE)</f>
        <v>#N/A</v>
      </c>
      <c r="AR265" t="e">
        <f t="shared" ref="AR265:AR328" si="345">RIGHT(VLOOKUP("P"&amp;AM$1,$A265:$G265,3,FALSE),4)</f>
        <v>#N/A</v>
      </c>
      <c r="AS265" t="e">
        <f t="shared" ref="AS265:AS328" si="346">VLOOKUP("P"&amp;AM$1,$A265:$G265,4,FALSE)</f>
        <v>#N/A</v>
      </c>
      <c r="AT265" t="e">
        <f t="shared" ref="AT265:AT328" si="347">VLOOKUP("P"&amp;AM$1,$A265:$G265,5,FALSE)</f>
        <v>#N/A</v>
      </c>
      <c r="AU265" t="e">
        <f t="shared" ref="AU265:AU328" si="348">VLOOKUP("P"&amp;AM$1,$A265:$G265,6,FALSE)</f>
        <v>#N/A</v>
      </c>
      <c r="AV265" t="e">
        <f t="shared" ref="AV265:AV328" si="349">VLOOKUP("P"&amp;AM$1,$A265:$G265,7,FALSE)</f>
        <v>#N/A</v>
      </c>
      <c r="AW265" t="e">
        <f t="shared" si="290"/>
        <v>#N/A</v>
      </c>
      <c r="AX265" t="e">
        <f t="shared" si="291"/>
        <v>#N/A</v>
      </c>
      <c r="AY265" t="e">
        <f t="shared" si="292"/>
        <v>#N/A</v>
      </c>
      <c r="AZ265" t="e">
        <f t="shared" si="293"/>
        <v>#N/A</v>
      </c>
      <c r="BA265" t="e">
        <f t="shared" si="294"/>
        <v>#N/A</v>
      </c>
      <c r="BB265" t="e">
        <f t="shared" si="295"/>
        <v>#N/A</v>
      </c>
      <c r="BC265" t="e">
        <f t="shared" si="296"/>
        <v>#N/A</v>
      </c>
      <c r="BD265" t="e">
        <f t="shared" si="297"/>
        <v>#N/A</v>
      </c>
      <c r="BE265" t="e">
        <f t="shared" si="298"/>
        <v>#N/A</v>
      </c>
      <c r="BF265" t="e">
        <f t="shared" si="299"/>
        <v>#N/A</v>
      </c>
      <c r="BG265" t="e">
        <f t="shared" si="300"/>
        <v>#N/A</v>
      </c>
      <c r="BH265" t="e">
        <f t="shared" si="301"/>
        <v>#N/A</v>
      </c>
      <c r="BI265" t="e">
        <f t="shared" si="302"/>
        <v>#N/A</v>
      </c>
      <c r="BJ265" t="e">
        <f t="shared" si="303"/>
        <v>#N/A</v>
      </c>
      <c r="BK265" t="e">
        <f t="shared" si="304"/>
        <v>#N/A</v>
      </c>
      <c r="BL265" t="e">
        <f t="shared" si="305"/>
        <v>#N/A</v>
      </c>
      <c r="BM265" t="e">
        <f t="shared" si="306"/>
        <v>#N/A</v>
      </c>
      <c r="BN265" t="e">
        <f t="shared" si="307"/>
        <v>#N/A</v>
      </c>
      <c r="BO265" t="e">
        <f t="shared" si="308"/>
        <v>#N/A</v>
      </c>
      <c r="BP265" t="e">
        <f t="shared" si="309"/>
        <v>#N/A</v>
      </c>
      <c r="BQ265" t="e">
        <f t="shared" si="310"/>
        <v>#N/A</v>
      </c>
      <c r="BR265" t="e">
        <f t="shared" si="311"/>
        <v>#N/A</v>
      </c>
      <c r="BS265" t="e">
        <f t="shared" si="312"/>
        <v>#N/A</v>
      </c>
      <c r="BT265" t="e">
        <f t="shared" si="313"/>
        <v>#N/A</v>
      </c>
      <c r="BU265" t="e">
        <f t="shared" si="314"/>
        <v>#N/A</v>
      </c>
      <c r="BV265" t="e">
        <f t="shared" si="315"/>
        <v>#N/A</v>
      </c>
      <c r="BW265" t="e">
        <f t="shared" si="316"/>
        <v>#N/A</v>
      </c>
      <c r="BX265" t="e">
        <f t="shared" si="317"/>
        <v>#N/A</v>
      </c>
      <c r="BY265" t="e">
        <f t="shared" si="318"/>
        <v>#N/A</v>
      </c>
      <c r="BZ265" t="e">
        <f t="shared" si="319"/>
        <v>#N/A</v>
      </c>
    </row>
    <row r="266" spans="1:78" x14ac:dyDescent="0.3">
      <c r="A266" t="str">
        <f>日行情按到期月份分类!A266</f>
        <v/>
      </c>
      <c r="B266">
        <f>日行情按到期月份分类!B266</f>
        <v>0</v>
      </c>
      <c r="C266">
        <f>日行情按到期月份分类!C266</f>
        <v>0</v>
      </c>
      <c r="D266">
        <f>日行情按到期月份分类!D266</f>
        <v>0</v>
      </c>
      <c r="E266">
        <f>日行情按到期月份分类!E266</f>
        <v>0</v>
      </c>
      <c r="F266">
        <f>日行情按到期月份分类!F266</f>
        <v>0</v>
      </c>
      <c r="G266">
        <f>日行情按到期月份分类!G266</f>
        <v>0</v>
      </c>
      <c r="I266" t="e">
        <f t="shared" si="320"/>
        <v>#N/A</v>
      </c>
      <c r="J266" t="e">
        <f t="shared" si="280"/>
        <v>#N/A</v>
      </c>
      <c r="K266" t="e">
        <f t="shared" si="281"/>
        <v>#N/A</v>
      </c>
      <c r="L266" t="e">
        <f t="shared" si="282"/>
        <v>#N/A</v>
      </c>
      <c r="M266" t="e">
        <f t="shared" si="283"/>
        <v>#N/A</v>
      </c>
      <c r="N266" t="e">
        <f t="shared" si="321"/>
        <v>#N/A</v>
      </c>
      <c r="O266" t="e">
        <f t="shared" si="322"/>
        <v>#N/A</v>
      </c>
      <c r="P266" t="e">
        <f t="shared" si="323"/>
        <v>#N/A</v>
      </c>
      <c r="Q266" t="e">
        <f t="shared" si="324"/>
        <v>#N/A</v>
      </c>
      <c r="R266" t="e">
        <f t="shared" si="325"/>
        <v>#N/A</v>
      </c>
      <c r="S266" t="e">
        <f t="shared" si="284"/>
        <v>#N/A</v>
      </c>
      <c r="T266" t="e">
        <f t="shared" si="285"/>
        <v>#N/A</v>
      </c>
      <c r="U266" t="e">
        <f t="shared" si="326"/>
        <v>#N/A</v>
      </c>
      <c r="V266" t="e">
        <f t="shared" si="327"/>
        <v>#N/A</v>
      </c>
      <c r="W266" t="e">
        <f t="shared" si="328"/>
        <v>#N/A</v>
      </c>
      <c r="X266" t="e">
        <f t="shared" si="329"/>
        <v>#N/A</v>
      </c>
      <c r="Y266" t="e">
        <f t="shared" si="330"/>
        <v>#N/A</v>
      </c>
      <c r="Z266" t="e">
        <f t="shared" si="331"/>
        <v>#N/A</v>
      </c>
      <c r="AA266" t="e">
        <f t="shared" si="332"/>
        <v>#N/A</v>
      </c>
      <c r="AB266" t="e">
        <f t="shared" si="333"/>
        <v>#N/A</v>
      </c>
      <c r="AC266" t="e">
        <f t="shared" si="286"/>
        <v>#N/A</v>
      </c>
      <c r="AD266" t="e">
        <f t="shared" si="287"/>
        <v>#N/A</v>
      </c>
      <c r="AE266" t="e">
        <f t="shared" si="334"/>
        <v>#N/A</v>
      </c>
      <c r="AF266" t="e">
        <f t="shared" si="335"/>
        <v>#N/A</v>
      </c>
      <c r="AG266" t="e">
        <f t="shared" si="336"/>
        <v>#N/A</v>
      </c>
      <c r="AH266" t="e">
        <f t="shared" si="337"/>
        <v>#N/A</v>
      </c>
      <c r="AI266" t="e">
        <f t="shared" si="338"/>
        <v>#N/A</v>
      </c>
      <c r="AJ266" t="e">
        <f t="shared" si="339"/>
        <v>#N/A</v>
      </c>
      <c r="AK266" t="e">
        <f t="shared" si="340"/>
        <v>#N/A</v>
      </c>
      <c r="AL266" t="e">
        <f t="shared" si="341"/>
        <v>#N/A</v>
      </c>
      <c r="AM266" t="e">
        <f t="shared" si="288"/>
        <v>#N/A</v>
      </c>
      <c r="AN266" t="e">
        <f t="shared" si="289"/>
        <v>#N/A</v>
      </c>
      <c r="AO266" t="e">
        <f t="shared" si="342"/>
        <v>#N/A</v>
      </c>
      <c r="AP266" t="e">
        <f t="shared" si="343"/>
        <v>#N/A</v>
      </c>
      <c r="AQ266" t="e">
        <f t="shared" si="344"/>
        <v>#N/A</v>
      </c>
      <c r="AR266" t="e">
        <f t="shared" si="345"/>
        <v>#N/A</v>
      </c>
      <c r="AS266" t="e">
        <f t="shared" si="346"/>
        <v>#N/A</v>
      </c>
      <c r="AT266" t="e">
        <f t="shared" si="347"/>
        <v>#N/A</v>
      </c>
      <c r="AU266" t="e">
        <f t="shared" si="348"/>
        <v>#N/A</v>
      </c>
      <c r="AV266" t="e">
        <f t="shared" si="349"/>
        <v>#N/A</v>
      </c>
      <c r="AW266" t="e">
        <f t="shared" si="290"/>
        <v>#N/A</v>
      </c>
      <c r="AX266" t="e">
        <f t="shared" si="291"/>
        <v>#N/A</v>
      </c>
      <c r="AY266" t="e">
        <f t="shared" si="292"/>
        <v>#N/A</v>
      </c>
      <c r="AZ266" t="e">
        <f t="shared" si="293"/>
        <v>#N/A</v>
      </c>
      <c r="BA266" t="e">
        <f t="shared" si="294"/>
        <v>#N/A</v>
      </c>
      <c r="BB266" t="e">
        <f t="shared" si="295"/>
        <v>#N/A</v>
      </c>
      <c r="BC266" t="e">
        <f t="shared" si="296"/>
        <v>#N/A</v>
      </c>
      <c r="BD266" t="e">
        <f t="shared" si="297"/>
        <v>#N/A</v>
      </c>
      <c r="BE266" t="e">
        <f t="shared" si="298"/>
        <v>#N/A</v>
      </c>
      <c r="BF266" t="e">
        <f t="shared" si="299"/>
        <v>#N/A</v>
      </c>
      <c r="BG266" t="e">
        <f t="shared" si="300"/>
        <v>#N/A</v>
      </c>
      <c r="BH266" t="e">
        <f t="shared" si="301"/>
        <v>#N/A</v>
      </c>
      <c r="BI266" t="e">
        <f t="shared" si="302"/>
        <v>#N/A</v>
      </c>
      <c r="BJ266" t="e">
        <f t="shared" si="303"/>
        <v>#N/A</v>
      </c>
      <c r="BK266" t="e">
        <f t="shared" si="304"/>
        <v>#N/A</v>
      </c>
      <c r="BL266" t="e">
        <f t="shared" si="305"/>
        <v>#N/A</v>
      </c>
      <c r="BM266" t="e">
        <f t="shared" si="306"/>
        <v>#N/A</v>
      </c>
      <c r="BN266" t="e">
        <f t="shared" si="307"/>
        <v>#N/A</v>
      </c>
      <c r="BO266" t="e">
        <f t="shared" si="308"/>
        <v>#N/A</v>
      </c>
      <c r="BP266" t="e">
        <f t="shared" si="309"/>
        <v>#N/A</v>
      </c>
      <c r="BQ266" t="e">
        <f t="shared" si="310"/>
        <v>#N/A</v>
      </c>
      <c r="BR266" t="e">
        <f t="shared" si="311"/>
        <v>#N/A</v>
      </c>
      <c r="BS266" t="e">
        <f t="shared" si="312"/>
        <v>#N/A</v>
      </c>
      <c r="BT266" t="e">
        <f t="shared" si="313"/>
        <v>#N/A</v>
      </c>
      <c r="BU266" t="e">
        <f t="shared" si="314"/>
        <v>#N/A</v>
      </c>
      <c r="BV266" t="e">
        <f t="shared" si="315"/>
        <v>#N/A</v>
      </c>
      <c r="BW266" t="e">
        <f t="shared" si="316"/>
        <v>#N/A</v>
      </c>
      <c r="BX266" t="e">
        <f t="shared" si="317"/>
        <v>#N/A</v>
      </c>
      <c r="BY266" t="e">
        <f t="shared" si="318"/>
        <v>#N/A</v>
      </c>
      <c r="BZ266" t="e">
        <f t="shared" si="319"/>
        <v>#N/A</v>
      </c>
    </row>
    <row r="267" spans="1:78" x14ac:dyDescent="0.3">
      <c r="A267" t="str">
        <f>日行情按到期月份分类!A267</f>
        <v/>
      </c>
      <c r="B267">
        <f>日行情按到期月份分类!B267</f>
        <v>0</v>
      </c>
      <c r="C267">
        <f>日行情按到期月份分类!C267</f>
        <v>0</v>
      </c>
      <c r="D267">
        <f>日行情按到期月份分类!D267</f>
        <v>0</v>
      </c>
      <c r="E267">
        <f>日行情按到期月份分类!E267</f>
        <v>0</v>
      </c>
      <c r="F267">
        <f>日行情按到期月份分类!F267</f>
        <v>0</v>
      </c>
      <c r="G267">
        <f>日行情按到期月份分类!G267</f>
        <v>0</v>
      </c>
      <c r="I267" t="e">
        <f t="shared" si="320"/>
        <v>#N/A</v>
      </c>
      <c r="J267" t="e">
        <f t="shared" si="280"/>
        <v>#N/A</v>
      </c>
      <c r="K267" t="e">
        <f t="shared" si="281"/>
        <v>#N/A</v>
      </c>
      <c r="L267" t="e">
        <f t="shared" si="282"/>
        <v>#N/A</v>
      </c>
      <c r="M267" t="e">
        <f t="shared" si="283"/>
        <v>#N/A</v>
      </c>
      <c r="N267" t="e">
        <f t="shared" si="321"/>
        <v>#N/A</v>
      </c>
      <c r="O267" t="e">
        <f t="shared" si="322"/>
        <v>#N/A</v>
      </c>
      <c r="P267" t="e">
        <f t="shared" si="323"/>
        <v>#N/A</v>
      </c>
      <c r="Q267" t="e">
        <f t="shared" si="324"/>
        <v>#N/A</v>
      </c>
      <c r="R267" t="e">
        <f t="shared" si="325"/>
        <v>#N/A</v>
      </c>
      <c r="S267" t="e">
        <f t="shared" si="284"/>
        <v>#N/A</v>
      </c>
      <c r="T267" t="e">
        <f t="shared" si="285"/>
        <v>#N/A</v>
      </c>
      <c r="U267" t="e">
        <f t="shared" si="326"/>
        <v>#N/A</v>
      </c>
      <c r="V267" t="e">
        <f t="shared" si="327"/>
        <v>#N/A</v>
      </c>
      <c r="W267" t="e">
        <f t="shared" si="328"/>
        <v>#N/A</v>
      </c>
      <c r="X267" t="e">
        <f t="shared" si="329"/>
        <v>#N/A</v>
      </c>
      <c r="Y267" t="e">
        <f t="shared" si="330"/>
        <v>#N/A</v>
      </c>
      <c r="Z267" t="e">
        <f t="shared" si="331"/>
        <v>#N/A</v>
      </c>
      <c r="AA267" t="e">
        <f t="shared" si="332"/>
        <v>#N/A</v>
      </c>
      <c r="AB267" t="e">
        <f t="shared" si="333"/>
        <v>#N/A</v>
      </c>
      <c r="AC267" t="e">
        <f t="shared" si="286"/>
        <v>#N/A</v>
      </c>
      <c r="AD267" t="e">
        <f t="shared" si="287"/>
        <v>#N/A</v>
      </c>
      <c r="AE267" t="e">
        <f t="shared" si="334"/>
        <v>#N/A</v>
      </c>
      <c r="AF267" t="e">
        <f t="shared" si="335"/>
        <v>#N/A</v>
      </c>
      <c r="AG267" t="e">
        <f t="shared" si="336"/>
        <v>#N/A</v>
      </c>
      <c r="AH267" t="e">
        <f t="shared" si="337"/>
        <v>#N/A</v>
      </c>
      <c r="AI267" t="e">
        <f t="shared" si="338"/>
        <v>#N/A</v>
      </c>
      <c r="AJ267" t="e">
        <f t="shared" si="339"/>
        <v>#N/A</v>
      </c>
      <c r="AK267" t="e">
        <f t="shared" si="340"/>
        <v>#N/A</v>
      </c>
      <c r="AL267" t="e">
        <f t="shared" si="341"/>
        <v>#N/A</v>
      </c>
      <c r="AM267" t="e">
        <f t="shared" si="288"/>
        <v>#N/A</v>
      </c>
      <c r="AN267" t="e">
        <f t="shared" si="289"/>
        <v>#N/A</v>
      </c>
      <c r="AO267" t="e">
        <f t="shared" si="342"/>
        <v>#N/A</v>
      </c>
      <c r="AP267" t="e">
        <f t="shared" si="343"/>
        <v>#N/A</v>
      </c>
      <c r="AQ267" t="e">
        <f t="shared" si="344"/>
        <v>#N/A</v>
      </c>
      <c r="AR267" t="e">
        <f t="shared" si="345"/>
        <v>#N/A</v>
      </c>
      <c r="AS267" t="e">
        <f t="shared" si="346"/>
        <v>#N/A</v>
      </c>
      <c r="AT267" t="e">
        <f t="shared" si="347"/>
        <v>#N/A</v>
      </c>
      <c r="AU267" t="e">
        <f t="shared" si="348"/>
        <v>#N/A</v>
      </c>
      <c r="AV267" t="e">
        <f t="shared" si="349"/>
        <v>#N/A</v>
      </c>
      <c r="AW267" t="e">
        <f t="shared" si="290"/>
        <v>#N/A</v>
      </c>
      <c r="AX267" t="e">
        <f t="shared" si="291"/>
        <v>#N/A</v>
      </c>
      <c r="AY267" t="e">
        <f t="shared" si="292"/>
        <v>#N/A</v>
      </c>
      <c r="AZ267" t="e">
        <f t="shared" si="293"/>
        <v>#N/A</v>
      </c>
      <c r="BA267" t="e">
        <f t="shared" si="294"/>
        <v>#N/A</v>
      </c>
      <c r="BB267" t="e">
        <f t="shared" si="295"/>
        <v>#N/A</v>
      </c>
      <c r="BC267" t="e">
        <f t="shared" si="296"/>
        <v>#N/A</v>
      </c>
      <c r="BD267" t="e">
        <f t="shared" si="297"/>
        <v>#N/A</v>
      </c>
      <c r="BE267" t="e">
        <f t="shared" si="298"/>
        <v>#N/A</v>
      </c>
      <c r="BF267" t="e">
        <f t="shared" si="299"/>
        <v>#N/A</v>
      </c>
      <c r="BG267" t="e">
        <f t="shared" si="300"/>
        <v>#N/A</v>
      </c>
      <c r="BH267" t="e">
        <f t="shared" si="301"/>
        <v>#N/A</v>
      </c>
      <c r="BI267" t="e">
        <f t="shared" si="302"/>
        <v>#N/A</v>
      </c>
      <c r="BJ267" t="e">
        <f t="shared" si="303"/>
        <v>#N/A</v>
      </c>
      <c r="BK267" t="e">
        <f t="shared" si="304"/>
        <v>#N/A</v>
      </c>
      <c r="BL267" t="e">
        <f t="shared" si="305"/>
        <v>#N/A</v>
      </c>
      <c r="BM267" t="e">
        <f t="shared" si="306"/>
        <v>#N/A</v>
      </c>
      <c r="BN267" t="e">
        <f t="shared" si="307"/>
        <v>#N/A</v>
      </c>
      <c r="BO267" t="e">
        <f t="shared" si="308"/>
        <v>#N/A</v>
      </c>
      <c r="BP267" t="e">
        <f t="shared" si="309"/>
        <v>#N/A</v>
      </c>
      <c r="BQ267" t="e">
        <f t="shared" si="310"/>
        <v>#N/A</v>
      </c>
      <c r="BR267" t="e">
        <f t="shared" si="311"/>
        <v>#N/A</v>
      </c>
      <c r="BS267" t="e">
        <f t="shared" si="312"/>
        <v>#N/A</v>
      </c>
      <c r="BT267" t="e">
        <f t="shared" si="313"/>
        <v>#N/A</v>
      </c>
      <c r="BU267" t="e">
        <f t="shared" si="314"/>
        <v>#N/A</v>
      </c>
      <c r="BV267" t="e">
        <f t="shared" si="315"/>
        <v>#N/A</v>
      </c>
      <c r="BW267" t="e">
        <f t="shared" si="316"/>
        <v>#N/A</v>
      </c>
      <c r="BX267" t="e">
        <f t="shared" si="317"/>
        <v>#N/A</v>
      </c>
      <c r="BY267" t="e">
        <f t="shared" si="318"/>
        <v>#N/A</v>
      </c>
      <c r="BZ267" t="e">
        <f t="shared" si="319"/>
        <v>#N/A</v>
      </c>
    </row>
    <row r="268" spans="1:78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日行情按到期月份分类!D268</f>
        <v>0</v>
      </c>
      <c r="E268">
        <f>日行情按到期月份分类!E268</f>
        <v>0</v>
      </c>
      <c r="F268">
        <f>日行情按到期月份分类!F268</f>
        <v>0</v>
      </c>
      <c r="G268">
        <f>日行情按到期月份分类!G268</f>
        <v>0</v>
      </c>
      <c r="I268" t="e">
        <f t="shared" si="320"/>
        <v>#N/A</v>
      </c>
      <c r="J268" t="e">
        <f t="shared" si="280"/>
        <v>#N/A</v>
      </c>
      <c r="K268" t="e">
        <f t="shared" si="281"/>
        <v>#N/A</v>
      </c>
      <c r="L268" t="e">
        <f t="shared" si="282"/>
        <v>#N/A</v>
      </c>
      <c r="M268" t="e">
        <f t="shared" si="283"/>
        <v>#N/A</v>
      </c>
      <c r="N268" t="e">
        <f t="shared" si="321"/>
        <v>#N/A</v>
      </c>
      <c r="O268" t="e">
        <f t="shared" si="322"/>
        <v>#N/A</v>
      </c>
      <c r="P268" t="e">
        <f t="shared" si="323"/>
        <v>#N/A</v>
      </c>
      <c r="Q268" t="e">
        <f t="shared" si="324"/>
        <v>#N/A</v>
      </c>
      <c r="R268" t="e">
        <f t="shared" si="325"/>
        <v>#N/A</v>
      </c>
      <c r="S268" t="e">
        <f t="shared" si="284"/>
        <v>#N/A</v>
      </c>
      <c r="T268" t="e">
        <f t="shared" si="285"/>
        <v>#N/A</v>
      </c>
      <c r="U268" t="e">
        <f t="shared" si="326"/>
        <v>#N/A</v>
      </c>
      <c r="V268" t="e">
        <f t="shared" si="327"/>
        <v>#N/A</v>
      </c>
      <c r="W268" t="e">
        <f t="shared" si="328"/>
        <v>#N/A</v>
      </c>
      <c r="X268" t="e">
        <f t="shared" si="329"/>
        <v>#N/A</v>
      </c>
      <c r="Y268" t="e">
        <f t="shared" si="330"/>
        <v>#N/A</v>
      </c>
      <c r="Z268" t="e">
        <f t="shared" si="331"/>
        <v>#N/A</v>
      </c>
      <c r="AA268" t="e">
        <f t="shared" si="332"/>
        <v>#N/A</v>
      </c>
      <c r="AB268" t="e">
        <f t="shared" si="333"/>
        <v>#N/A</v>
      </c>
      <c r="AC268" t="e">
        <f t="shared" si="286"/>
        <v>#N/A</v>
      </c>
      <c r="AD268" t="e">
        <f t="shared" si="287"/>
        <v>#N/A</v>
      </c>
      <c r="AE268" t="e">
        <f t="shared" si="334"/>
        <v>#N/A</v>
      </c>
      <c r="AF268" t="e">
        <f t="shared" si="335"/>
        <v>#N/A</v>
      </c>
      <c r="AG268" t="e">
        <f t="shared" si="336"/>
        <v>#N/A</v>
      </c>
      <c r="AH268" t="e">
        <f t="shared" si="337"/>
        <v>#N/A</v>
      </c>
      <c r="AI268" t="e">
        <f t="shared" si="338"/>
        <v>#N/A</v>
      </c>
      <c r="AJ268" t="e">
        <f t="shared" si="339"/>
        <v>#N/A</v>
      </c>
      <c r="AK268" t="e">
        <f t="shared" si="340"/>
        <v>#N/A</v>
      </c>
      <c r="AL268" t="e">
        <f t="shared" si="341"/>
        <v>#N/A</v>
      </c>
      <c r="AM268" t="e">
        <f t="shared" si="288"/>
        <v>#N/A</v>
      </c>
      <c r="AN268" t="e">
        <f t="shared" si="289"/>
        <v>#N/A</v>
      </c>
      <c r="AO268" t="e">
        <f t="shared" si="342"/>
        <v>#N/A</v>
      </c>
      <c r="AP268" t="e">
        <f t="shared" si="343"/>
        <v>#N/A</v>
      </c>
      <c r="AQ268" t="e">
        <f t="shared" si="344"/>
        <v>#N/A</v>
      </c>
      <c r="AR268" t="e">
        <f t="shared" si="345"/>
        <v>#N/A</v>
      </c>
      <c r="AS268" t="e">
        <f t="shared" si="346"/>
        <v>#N/A</v>
      </c>
      <c r="AT268" t="e">
        <f t="shared" si="347"/>
        <v>#N/A</v>
      </c>
      <c r="AU268" t="e">
        <f t="shared" si="348"/>
        <v>#N/A</v>
      </c>
      <c r="AV268" t="e">
        <f t="shared" si="349"/>
        <v>#N/A</v>
      </c>
      <c r="AW268" t="e">
        <f t="shared" si="290"/>
        <v>#N/A</v>
      </c>
      <c r="AX268" t="e">
        <f t="shared" si="291"/>
        <v>#N/A</v>
      </c>
      <c r="AY268" t="e">
        <f t="shared" si="292"/>
        <v>#N/A</v>
      </c>
      <c r="AZ268" t="e">
        <f t="shared" si="293"/>
        <v>#N/A</v>
      </c>
      <c r="BA268" t="e">
        <f t="shared" si="294"/>
        <v>#N/A</v>
      </c>
      <c r="BB268" t="e">
        <f t="shared" si="295"/>
        <v>#N/A</v>
      </c>
      <c r="BC268" t="e">
        <f t="shared" si="296"/>
        <v>#N/A</v>
      </c>
      <c r="BD268" t="e">
        <f t="shared" si="297"/>
        <v>#N/A</v>
      </c>
      <c r="BE268" t="e">
        <f t="shared" si="298"/>
        <v>#N/A</v>
      </c>
      <c r="BF268" t="e">
        <f t="shared" si="299"/>
        <v>#N/A</v>
      </c>
      <c r="BG268" t="e">
        <f t="shared" si="300"/>
        <v>#N/A</v>
      </c>
      <c r="BH268" t="e">
        <f t="shared" si="301"/>
        <v>#N/A</v>
      </c>
      <c r="BI268" t="e">
        <f t="shared" si="302"/>
        <v>#N/A</v>
      </c>
      <c r="BJ268" t="e">
        <f t="shared" si="303"/>
        <v>#N/A</v>
      </c>
      <c r="BK268" t="e">
        <f t="shared" si="304"/>
        <v>#N/A</v>
      </c>
      <c r="BL268" t="e">
        <f t="shared" si="305"/>
        <v>#N/A</v>
      </c>
      <c r="BM268" t="e">
        <f t="shared" si="306"/>
        <v>#N/A</v>
      </c>
      <c r="BN268" t="e">
        <f t="shared" si="307"/>
        <v>#N/A</v>
      </c>
      <c r="BO268" t="e">
        <f t="shared" si="308"/>
        <v>#N/A</v>
      </c>
      <c r="BP268" t="e">
        <f t="shared" si="309"/>
        <v>#N/A</v>
      </c>
      <c r="BQ268" t="e">
        <f t="shared" si="310"/>
        <v>#N/A</v>
      </c>
      <c r="BR268" t="e">
        <f t="shared" si="311"/>
        <v>#N/A</v>
      </c>
      <c r="BS268" t="e">
        <f t="shared" si="312"/>
        <v>#N/A</v>
      </c>
      <c r="BT268" t="e">
        <f t="shared" si="313"/>
        <v>#N/A</v>
      </c>
      <c r="BU268" t="e">
        <f t="shared" si="314"/>
        <v>#N/A</v>
      </c>
      <c r="BV268" t="e">
        <f t="shared" si="315"/>
        <v>#N/A</v>
      </c>
      <c r="BW268" t="e">
        <f t="shared" si="316"/>
        <v>#N/A</v>
      </c>
      <c r="BX268" t="e">
        <f t="shared" si="317"/>
        <v>#N/A</v>
      </c>
      <c r="BY268" t="e">
        <f t="shared" si="318"/>
        <v>#N/A</v>
      </c>
      <c r="BZ268" t="e">
        <f t="shared" si="319"/>
        <v>#N/A</v>
      </c>
    </row>
    <row r="269" spans="1:78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日行情按到期月份分类!D269</f>
        <v>0</v>
      </c>
      <c r="E269">
        <f>日行情按到期月份分类!E269</f>
        <v>0</v>
      </c>
      <c r="F269">
        <f>日行情按到期月份分类!F269</f>
        <v>0</v>
      </c>
      <c r="G269">
        <f>日行情按到期月份分类!G269</f>
        <v>0</v>
      </c>
      <c r="I269" t="e">
        <f t="shared" si="320"/>
        <v>#N/A</v>
      </c>
      <c r="J269" t="e">
        <f t="shared" si="280"/>
        <v>#N/A</v>
      </c>
      <c r="K269" t="e">
        <f t="shared" si="281"/>
        <v>#N/A</v>
      </c>
      <c r="L269" t="e">
        <f t="shared" si="282"/>
        <v>#N/A</v>
      </c>
      <c r="M269" t="e">
        <f t="shared" si="283"/>
        <v>#N/A</v>
      </c>
      <c r="N269" t="e">
        <f t="shared" si="321"/>
        <v>#N/A</v>
      </c>
      <c r="O269" t="e">
        <f t="shared" si="322"/>
        <v>#N/A</v>
      </c>
      <c r="P269" t="e">
        <f t="shared" si="323"/>
        <v>#N/A</v>
      </c>
      <c r="Q269" t="e">
        <f t="shared" si="324"/>
        <v>#N/A</v>
      </c>
      <c r="R269" t="e">
        <f t="shared" si="325"/>
        <v>#N/A</v>
      </c>
      <c r="S269" t="e">
        <f t="shared" si="284"/>
        <v>#N/A</v>
      </c>
      <c r="T269" t="e">
        <f t="shared" si="285"/>
        <v>#N/A</v>
      </c>
      <c r="U269" t="e">
        <f t="shared" si="326"/>
        <v>#N/A</v>
      </c>
      <c r="V269" t="e">
        <f t="shared" si="327"/>
        <v>#N/A</v>
      </c>
      <c r="W269" t="e">
        <f t="shared" si="328"/>
        <v>#N/A</v>
      </c>
      <c r="X269" t="e">
        <f t="shared" si="329"/>
        <v>#N/A</v>
      </c>
      <c r="Y269" t="e">
        <f t="shared" si="330"/>
        <v>#N/A</v>
      </c>
      <c r="Z269" t="e">
        <f t="shared" si="331"/>
        <v>#N/A</v>
      </c>
      <c r="AA269" t="e">
        <f t="shared" si="332"/>
        <v>#N/A</v>
      </c>
      <c r="AB269" t="e">
        <f t="shared" si="333"/>
        <v>#N/A</v>
      </c>
      <c r="AC269" t="e">
        <f t="shared" si="286"/>
        <v>#N/A</v>
      </c>
      <c r="AD269" t="e">
        <f t="shared" si="287"/>
        <v>#N/A</v>
      </c>
      <c r="AE269" t="e">
        <f t="shared" si="334"/>
        <v>#N/A</v>
      </c>
      <c r="AF269" t="e">
        <f t="shared" si="335"/>
        <v>#N/A</v>
      </c>
      <c r="AG269" t="e">
        <f t="shared" si="336"/>
        <v>#N/A</v>
      </c>
      <c r="AH269" t="e">
        <f t="shared" si="337"/>
        <v>#N/A</v>
      </c>
      <c r="AI269" t="e">
        <f t="shared" si="338"/>
        <v>#N/A</v>
      </c>
      <c r="AJ269" t="e">
        <f t="shared" si="339"/>
        <v>#N/A</v>
      </c>
      <c r="AK269" t="e">
        <f t="shared" si="340"/>
        <v>#N/A</v>
      </c>
      <c r="AL269" t="e">
        <f t="shared" si="341"/>
        <v>#N/A</v>
      </c>
      <c r="AM269" t="e">
        <f t="shared" si="288"/>
        <v>#N/A</v>
      </c>
      <c r="AN269" t="e">
        <f t="shared" si="289"/>
        <v>#N/A</v>
      </c>
      <c r="AO269" t="e">
        <f t="shared" si="342"/>
        <v>#N/A</v>
      </c>
      <c r="AP269" t="e">
        <f t="shared" si="343"/>
        <v>#N/A</v>
      </c>
      <c r="AQ269" t="e">
        <f t="shared" si="344"/>
        <v>#N/A</v>
      </c>
      <c r="AR269" t="e">
        <f t="shared" si="345"/>
        <v>#N/A</v>
      </c>
      <c r="AS269" t="e">
        <f t="shared" si="346"/>
        <v>#N/A</v>
      </c>
      <c r="AT269" t="e">
        <f t="shared" si="347"/>
        <v>#N/A</v>
      </c>
      <c r="AU269" t="e">
        <f t="shared" si="348"/>
        <v>#N/A</v>
      </c>
      <c r="AV269" t="e">
        <f t="shared" si="349"/>
        <v>#N/A</v>
      </c>
      <c r="AW269" t="e">
        <f t="shared" si="290"/>
        <v>#N/A</v>
      </c>
      <c r="AX269" t="e">
        <f t="shared" si="291"/>
        <v>#N/A</v>
      </c>
      <c r="AY269" t="e">
        <f t="shared" si="292"/>
        <v>#N/A</v>
      </c>
      <c r="AZ269" t="e">
        <f t="shared" si="293"/>
        <v>#N/A</v>
      </c>
      <c r="BA269" t="e">
        <f t="shared" si="294"/>
        <v>#N/A</v>
      </c>
      <c r="BB269" t="e">
        <f t="shared" si="295"/>
        <v>#N/A</v>
      </c>
      <c r="BC269" t="e">
        <f t="shared" si="296"/>
        <v>#N/A</v>
      </c>
      <c r="BD269" t="e">
        <f t="shared" si="297"/>
        <v>#N/A</v>
      </c>
      <c r="BE269" t="e">
        <f t="shared" si="298"/>
        <v>#N/A</v>
      </c>
      <c r="BF269" t="e">
        <f t="shared" si="299"/>
        <v>#N/A</v>
      </c>
      <c r="BG269" t="e">
        <f t="shared" si="300"/>
        <v>#N/A</v>
      </c>
      <c r="BH269" t="e">
        <f t="shared" si="301"/>
        <v>#N/A</v>
      </c>
      <c r="BI269" t="e">
        <f t="shared" si="302"/>
        <v>#N/A</v>
      </c>
      <c r="BJ269" t="e">
        <f t="shared" si="303"/>
        <v>#N/A</v>
      </c>
      <c r="BK269" t="e">
        <f t="shared" si="304"/>
        <v>#N/A</v>
      </c>
      <c r="BL269" t="e">
        <f t="shared" si="305"/>
        <v>#N/A</v>
      </c>
      <c r="BM269" t="e">
        <f t="shared" si="306"/>
        <v>#N/A</v>
      </c>
      <c r="BN269" t="e">
        <f t="shared" si="307"/>
        <v>#N/A</v>
      </c>
      <c r="BO269" t="e">
        <f t="shared" si="308"/>
        <v>#N/A</v>
      </c>
      <c r="BP269" t="e">
        <f t="shared" si="309"/>
        <v>#N/A</v>
      </c>
      <c r="BQ269" t="e">
        <f t="shared" si="310"/>
        <v>#N/A</v>
      </c>
      <c r="BR269" t="e">
        <f t="shared" si="311"/>
        <v>#N/A</v>
      </c>
      <c r="BS269" t="e">
        <f t="shared" si="312"/>
        <v>#N/A</v>
      </c>
      <c r="BT269" t="e">
        <f t="shared" si="313"/>
        <v>#N/A</v>
      </c>
      <c r="BU269" t="e">
        <f t="shared" si="314"/>
        <v>#N/A</v>
      </c>
      <c r="BV269" t="e">
        <f t="shared" si="315"/>
        <v>#N/A</v>
      </c>
      <c r="BW269" t="e">
        <f t="shared" si="316"/>
        <v>#N/A</v>
      </c>
      <c r="BX269" t="e">
        <f t="shared" si="317"/>
        <v>#N/A</v>
      </c>
      <c r="BY269" t="e">
        <f t="shared" si="318"/>
        <v>#N/A</v>
      </c>
      <c r="BZ269" t="e">
        <f t="shared" si="319"/>
        <v>#N/A</v>
      </c>
    </row>
    <row r="270" spans="1:78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日行情按到期月份分类!D270</f>
        <v>0</v>
      </c>
      <c r="E270">
        <f>日行情按到期月份分类!E270</f>
        <v>0</v>
      </c>
      <c r="F270">
        <f>日行情按到期月份分类!F270</f>
        <v>0</v>
      </c>
      <c r="G270">
        <f>日行情按到期月份分类!G270</f>
        <v>0</v>
      </c>
      <c r="I270" t="e">
        <f t="shared" si="320"/>
        <v>#N/A</v>
      </c>
      <c r="J270" t="e">
        <f t="shared" si="280"/>
        <v>#N/A</v>
      </c>
      <c r="K270" t="e">
        <f t="shared" si="281"/>
        <v>#N/A</v>
      </c>
      <c r="L270" t="e">
        <f t="shared" si="282"/>
        <v>#N/A</v>
      </c>
      <c r="M270" t="e">
        <f t="shared" si="283"/>
        <v>#N/A</v>
      </c>
      <c r="N270" t="e">
        <f t="shared" si="321"/>
        <v>#N/A</v>
      </c>
      <c r="O270" t="e">
        <f t="shared" si="322"/>
        <v>#N/A</v>
      </c>
      <c r="P270" t="e">
        <f t="shared" si="323"/>
        <v>#N/A</v>
      </c>
      <c r="Q270" t="e">
        <f t="shared" si="324"/>
        <v>#N/A</v>
      </c>
      <c r="R270" t="e">
        <f t="shared" si="325"/>
        <v>#N/A</v>
      </c>
      <c r="S270" t="e">
        <f t="shared" si="284"/>
        <v>#N/A</v>
      </c>
      <c r="T270" t="e">
        <f t="shared" si="285"/>
        <v>#N/A</v>
      </c>
      <c r="U270" t="e">
        <f t="shared" si="326"/>
        <v>#N/A</v>
      </c>
      <c r="V270" t="e">
        <f t="shared" si="327"/>
        <v>#N/A</v>
      </c>
      <c r="W270" t="e">
        <f t="shared" si="328"/>
        <v>#N/A</v>
      </c>
      <c r="X270" t="e">
        <f t="shared" si="329"/>
        <v>#N/A</v>
      </c>
      <c r="Y270" t="e">
        <f t="shared" si="330"/>
        <v>#N/A</v>
      </c>
      <c r="Z270" t="e">
        <f t="shared" si="331"/>
        <v>#N/A</v>
      </c>
      <c r="AA270" t="e">
        <f t="shared" si="332"/>
        <v>#N/A</v>
      </c>
      <c r="AB270" t="e">
        <f t="shared" si="333"/>
        <v>#N/A</v>
      </c>
      <c r="AC270" t="e">
        <f t="shared" si="286"/>
        <v>#N/A</v>
      </c>
      <c r="AD270" t="e">
        <f t="shared" si="287"/>
        <v>#N/A</v>
      </c>
      <c r="AE270" t="e">
        <f t="shared" si="334"/>
        <v>#N/A</v>
      </c>
      <c r="AF270" t="e">
        <f t="shared" si="335"/>
        <v>#N/A</v>
      </c>
      <c r="AG270" t="e">
        <f t="shared" si="336"/>
        <v>#N/A</v>
      </c>
      <c r="AH270" t="e">
        <f t="shared" si="337"/>
        <v>#N/A</v>
      </c>
      <c r="AI270" t="e">
        <f t="shared" si="338"/>
        <v>#N/A</v>
      </c>
      <c r="AJ270" t="e">
        <f t="shared" si="339"/>
        <v>#N/A</v>
      </c>
      <c r="AK270" t="e">
        <f t="shared" si="340"/>
        <v>#N/A</v>
      </c>
      <c r="AL270" t="e">
        <f t="shared" si="341"/>
        <v>#N/A</v>
      </c>
      <c r="AM270" t="e">
        <f t="shared" si="288"/>
        <v>#N/A</v>
      </c>
      <c r="AN270" t="e">
        <f t="shared" si="289"/>
        <v>#N/A</v>
      </c>
      <c r="AO270" t="e">
        <f t="shared" si="342"/>
        <v>#N/A</v>
      </c>
      <c r="AP270" t="e">
        <f t="shared" si="343"/>
        <v>#N/A</v>
      </c>
      <c r="AQ270" t="e">
        <f t="shared" si="344"/>
        <v>#N/A</v>
      </c>
      <c r="AR270" t="e">
        <f t="shared" si="345"/>
        <v>#N/A</v>
      </c>
      <c r="AS270" t="e">
        <f t="shared" si="346"/>
        <v>#N/A</v>
      </c>
      <c r="AT270" t="e">
        <f t="shared" si="347"/>
        <v>#N/A</v>
      </c>
      <c r="AU270" t="e">
        <f t="shared" si="348"/>
        <v>#N/A</v>
      </c>
      <c r="AV270" t="e">
        <f t="shared" si="349"/>
        <v>#N/A</v>
      </c>
      <c r="AW270" t="e">
        <f t="shared" si="290"/>
        <v>#N/A</v>
      </c>
      <c r="AX270" t="e">
        <f t="shared" si="291"/>
        <v>#N/A</v>
      </c>
      <c r="AY270" t="e">
        <f t="shared" si="292"/>
        <v>#N/A</v>
      </c>
      <c r="AZ270" t="e">
        <f t="shared" si="293"/>
        <v>#N/A</v>
      </c>
      <c r="BA270" t="e">
        <f t="shared" si="294"/>
        <v>#N/A</v>
      </c>
      <c r="BB270" t="e">
        <f t="shared" si="295"/>
        <v>#N/A</v>
      </c>
      <c r="BC270" t="e">
        <f t="shared" si="296"/>
        <v>#N/A</v>
      </c>
      <c r="BD270" t="e">
        <f t="shared" si="297"/>
        <v>#N/A</v>
      </c>
      <c r="BE270" t="e">
        <f t="shared" si="298"/>
        <v>#N/A</v>
      </c>
      <c r="BF270" t="e">
        <f t="shared" si="299"/>
        <v>#N/A</v>
      </c>
      <c r="BG270" t="e">
        <f t="shared" si="300"/>
        <v>#N/A</v>
      </c>
      <c r="BH270" t="e">
        <f t="shared" si="301"/>
        <v>#N/A</v>
      </c>
      <c r="BI270" t="e">
        <f t="shared" si="302"/>
        <v>#N/A</v>
      </c>
      <c r="BJ270" t="e">
        <f t="shared" si="303"/>
        <v>#N/A</v>
      </c>
      <c r="BK270" t="e">
        <f t="shared" si="304"/>
        <v>#N/A</v>
      </c>
      <c r="BL270" t="e">
        <f t="shared" si="305"/>
        <v>#N/A</v>
      </c>
      <c r="BM270" t="e">
        <f t="shared" si="306"/>
        <v>#N/A</v>
      </c>
      <c r="BN270" t="e">
        <f t="shared" si="307"/>
        <v>#N/A</v>
      </c>
      <c r="BO270" t="e">
        <f t="shared" si="308"/>
        <v>#N/A</v>
      </c>
      <c r="BP270" t="e">
        <f t="shared" si="309"/>
        <v>#N/A</v>
      </c>
      <c r="BQ270" t="e">
        <f t="shared" si="310"/>
        <v>#N/A</v>
      </c>
      <c r="BR270" t="e">
        <f t="shared" si="311"/>
        <v>#N/A</v>
      </c>
      <c r="BS270" t="e">
        <f t="shared" si="312"/>
        <v>#N/A</v>
      </c>
      <c r="BT270" t="e">
        <f t="shared" si="313"/>
        <v>#N/A</v>
      </c>
      <c r="BU270" t="e">
        <f t="shared" si="314"/>
        <v>#N/A</v>
      </c>
      <c r="BV270" t="e">
        <f t="shared" si="315"/>
        <v>#N/A</v>
      </c>
      <c r="BW270" t="e">
        <f t="shared" si="316"/>
        <v>#N/A</v>
      </c>
      <c r="BX270" t="e">
        <f t="shared" si="317"/>
        <v>#N/A</v>
      </c>
      <c r="BY270" t="e">
        <f t="shared" si="318"/>
        <v>#N/A</v>
      </c>
      <c r="BZ270" t="e">
        <f t="shared" si="319"/>
        <v>#N/A</v>
      </c>
    </row>
    <row r="271" spans="1:78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日行情按到期月份分类!D271</f>
        <v>0</v>
      </c>
      <c r="E271">
        <f>日行情按到期月份分类!E271</f>
        <v>0</v>
      </c>
      <c r="F271">
        <f>日行情按到期月份分类!F271</f>
        <v>0</v>
      </c>
      <c r="G271">
        <f>日行情按到期月份分类!G271</f>
        <v>0</v>
      </c>
      <c r="I271" t="e">
        <f t="shared" si="320"/>
        <v>#N/A</v>
      </c>
      <c r="J271" t="e">
        <f t="shared" si="280"/>
        <v>#N/A</v>
      </c>
      <c r="K271" t="e">
        <f t="shared" si="281"/>
        <v>#N/A</v>
      </c>
      <c r="L271" t="e">
        <f t="shared" si="282"/>
        <v>#N/A</v>
      </c>
      <c r="M271" t="e">
        <f t="shared" si="283"/>
        <v>#N/A</v>
      </c>
      <c r="N271" t="e">
        <f t="shared" si="321"/>
        <v>#N/A</v>
      </c>
      <c r="O271" t="e">
        <f t="shared" si="322"/>
        <v>#N/A</v>
      </c>
      <c r="P271" t="e">
        <f t="shared" si="323"/>
        <v>#N/A</v>
      </c>
      <c r="Q271" t="e">
        <f t="shared" si="324"/>
        <v>#N/A</v>
      </c>
      <c r="R271" t="e">
        <f t="shared" si="325"/>
        <v>#N/A</v>
      </c>
      <c r="S271" t="e">
        <f t="shared" si="284"/>
        <v>#N/A</v>
      </c>
      <c r="T271" t="e">
        <f t="shared" si="285"/>
        <v>#N/A</v>
      </c>
      <c r="U271" t="e">
        <f t="shared" si="326"/>
        <v>#N/A</v>
      </c>
      <c r="V271" t="e">
        <f t="shared" si="327"/>
        <v>#N/A</v>
      </c>
      <c r="W271" t="e">
        <f t="shared" si="328"/>
        <v>#N/A</v>
      </c>
      <c r="X271" t="e">
        <f t="shared" si="329"/>
        <v>#N/A</v>
      </c>
      <c r="Y271" t="e">
        <f t="shared" si="330"/>
        <v>#N/A</v>
      </c>
      <c r="Z271" t="e">
        <f t="shared" si="331"/>
        <v>#N/A</v>
      </c>
      <c r="AA271" t="e">
        <f t="shared" si="332"/>
        <v>#N/A</v>
      </c>
      <c r="AB271" t="e">
        <f t="shared" si="333"/>
        <v>#N/A</v>
      </c>
      <c r="AC271" t="e">
        <f t="shared" si="286"/>
        <v>#N/A</v>
      </c>
      <c r="AD271" t="e">
        <f t="shared" si="287"/>
        <v>#N/A</v>
      </c>
      <c r="AE271" t="e">
        <f t="shared" si="334"/>
        <v>#N/A</v>
      </c>
      <c r="AF271" t="e">
        <f t="shared" si="335"/>
        <v>#N/A</v>
      </c>
      <c r="AG271" t="e">
        <f t="shared" si="336"/>
        <v>#N/A</v>
      </c>
      <c r="AH271" t="e">
        <f t="shared" si="337"/>
        <v>#N/A</v>
      </c>
      <c r="AI271" t="e">
        <f t="shared" si="338"/>
        <v>#N/A</v>
      </c>
      <c r="AJ271" t="e">
        <f t="shared" si="339"/>
        <v>#N/A</v>
      </c>
      <c r="AK271" t="e">
        <f t="shared" si="340"/>
        <v>#N/A</v>
      </c>
      <c r="AL271" t="e">
        <f t="shared" si="341"/>
        <v>#N/A</v>
      </c>
      <c r="AM271" t="e">
        <f t="shared" si="288"/>
        <v>#N/A</v>
      </c>
      <c r="AN271" t="e">
        <f t="shared" si="289"/>
        <v>#N/A</v>
      </c>
      <c r="AO271" t="e">
        <f t="shared" si="342"/>
        <v>#N/A</v>
      </c>
      <c r="AP271" t="e">
        <f t="shared" si="343"/>
        <v>#N/A</v>
      </c>
      <c r="AQ271" t="e">
        <f t="shared" si="344"/>
        <v>#N/A</v>
      </c>
      <c r="AR271" t="e">
        <f t="shared" si="345"/>
        <v>#N/A</v>
      </c>
      <c r="AS271" t="e">
        <f t="shared" si="346"/>
        <v>#N/A</v>
      </c>
      <c r="AT271" t="e">
        <f t="shared" si="347"/>
        <v>#N/A</v>
      </c>
      <c r="AU271" t="e">
        <f t="shared" si="348"/>
        <v>#N/A</v>
      </c>
      <c r="AV271" t="e">
        <f t="shared" si="349"/>
        <v>#N/A</v>
      </c>
      <c r="AW271" t="e">
        <f t="shared" si="290"/>
        <v>#N/A</v>
      </c>
      <c r="AX271" t="e">
        <f t="shared" si="291"/>
        <v>#N/A</v>
      </c>
      <c r="AY271" t="e">
        <f t="shared" si="292"/>
        <v>#N/A</v>
      </c>
      <c r="AZ271" t="e">
        <f t="shared" si="293"/>
        <v>#N/A</v>
      </c>
      <c r="BA271" t="e">
        <f t="shared" si="294"/>
        <v>#N/A</v>
      </c>
      <c r="BB271" t="e">
        <f t="shared" si="295"/>
        <v>#N/A</v>
      </c>
      <c r="BC271" t="e">
        <f t="shared" si="296"/>
        <v>#N/A</v>
      </c>
      <c r="BD271" t="e">
        <f t="shared" si="297"/>
        <v>#N/A</v>
      </c>
      <c r="BE271" t="e">
        <f t="shared" si="298"/>
        <v>#N/A</v>
      </c>
      <c r="BF271" t="e">
        <f t="shared" si="299"/>
        <v>#N/A</v>
      </c>
      <c r="BG271" t="e">
        <f t="shared" si="300"/>
        <v>#N/A</v>
      </c>
      <c r="BH271" t="e">
        <f t="shared" si="301"/>
        <v>#N/A</v>
      </c>
      <c r="BI271" t="e">
        <f t="shared" si="302"/>
        <v>#N/A</v>
      </c>
      <c r="BJ271" t="e">
        <f t="shared" si="303"/>
        <v>#N/A</v>
      </c>
      <c r="BK271" t="e">
        <f t="shared" si="304"/>
        <v>#N/A</v>
      </c>
      <c r="BL271" t="e">
        <f t="shared" si="305"/>
        <v>#N/A</v>
      </c>
      <c r="BM271" t="e">
        <f t="shared" si="306"/>
        <v>#N/A</v>
      </c>
      <c r="BN271" t="e">
        <f t="shared" si="307"/>
        <v>#N/A</v>
      </c>
      <c r="BO271" t="e">
        <f t="shared" si="308"/>
        <v>#N/A</v>
      </c>
      <c r="BP271" t="e">
        <f t="shared" si="309"/>
        <v>#N/A</v>
      </c>
      <c r="BQ271" t="e">
        <f t="shared" si="310"/>
        <v>#N/A</v>
      </c>
      <c r="BR271" t="e">
        <f t="shared" si="311"/>
        <v>#N/A</v>
      </c>
      <c r="BS271" t="e">
        <f t="shared" si="312"/>
        <v>#N/A</v>
      </c>
      <c r="BT271" t="e">
        <f t="shared" si="313"/>
        <v>#N/A</v>
      </c>
      <c r="BU271" t="e">
        <f t="shared" si="314"/>
        <v>#N/A</v>
      </c>
      <c r="BV271" t="e">
        <f t="shared" si="315"/>
        <v>#N/A</v>
      </c>
      <c r="BW271" t="e">
        <f t="shared" si="316"/>
        <v>#N/A</v>
      </c>
      <c r="BX271" t="e">
        <f t="shared" si="317"/>
        <v>#N/A</v>
      </c>
      <c r="BY271" t="e">
        <f t="shared" si="318"/>
        <v>#N/A</v>
      </c>
      <c r="BZ271" t="e">
        <f t="shared" si="319"/>
        <v>#N/A</v>
      </c>
    </row>
    <row r="272" spans="1:78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日行情按到期月份分类!D272</f>
        <v>0</v>
      </c>
      <c r="E272">
        <f>日行情按到期月份分类!E272</f>
        <v>0</v>
      </c>
      <c r="F272">
        <f>日行情按到期月份分类!F272</f>
        <v>0</v>
      </c>
      <c r="G272">
        <f>日行情按到期月份分类!G272</f>
        <v>0</v>
      </c>
      <c r="I272" t="e">
        <f t="shared" si="320"/>
        <v>#N/A</v>
      </c>
      <c r="J272" t="e">
        <f t="shared" si="280"/>
        <v>#N/A</v>
      </c>
      <c r="K272" t="e">
        <f t="shared" si="281"/>
        <v>#N/A</v>
      </c>
      <c r="L272" t="e">
        <f t="shared" si="282"/>
        <v>#N/A</v>
      </c>
      <c r="M272" t="e">
        <f t="shared" si="283"/>
        <v>#N/A</v>
      </c>
      <c r="N272" t="e">
        <f t="shared" si="321"/>
        <v>#N/A</v>
      </c>
      <c r="O272" t="e">
        <f t="shared" si="322"/>
        <v>#N/A</v>
      </c>
      <c r="P272" t="e">
        <f t="shared" si="323"/>
        <v>#N/A</v>
      </c>
      <c r="Q272" t="e">
        <f t="shared" si="324"/>
        <v>#N/A</v>
      </c>
      <c r="R272" t="e">
        <f t="shared" si="325"/>
        <v>#N/A</v>
      </c>
      <c r="S272" t="e">
        <f t="shared" si="284"/>
        <v>#N/A</v>
      </c>
      <c r="T272" t="e">
        <f t="shared" si="285"/>
        <v>#N/A</v>
      </c>
      <c r="U272" t="e">
        <f t="shared" si="326"/>
        <v>#N/A</v>
      </c>
      <c r="V272" t="e">
        <f t="shared" si="327"/>
        <v>#N/A</v>
      </c>
      <c r="W272" t="e">
        <f t="shared" si="328"/>
        <v>#N/A</v>
      </c>
      <c r="X272" t="e">
        <f t="shared" si="329"/>
        <v>#N/A</v>
      </c>
      <c r="Y272" t="e">
        <f t="shared" si="330"/>
        <v>#N/A</v>
      </c>
      <c r="Z272" t="e">
        <f t="shared" si="331"/>
        <v>#N/A</v>
      </c>
      <c r="AA272" t="e">
        <f t="shared" si="332"/>
        <v>#N/A</v>
      </c>
      <c r="AB272" t="e">
        <f t="shared" si="333"/>
        <v>#N/A</v>
      </c>
      <c r="AC272" t="e">
        <f t="shared" si="286"/>
        <v>#N/A</v>
      </c>
      <c r="AD272" t="e">
        <f t="shared" si="287"/>
        <v>#N/A</v>
      </c>
      <c r="AE272" t="e">
        <f t="shared" si="334"/>
        <v>#N/A</v>
      </c>
      <c r="AF272" t="e">
        <f t="shared" si="335"/>
        <v>#N/A</v>
      </c>
      <c r="AG272" t="e">
        <f t="shared" si="336"/>
        <v>#N/A</v>
      </c>
      <c r="AH272" t="e">
        <f t="shared" si="337"/>
        <v>#N/A</v>
      </c>
      <c r="AI272" t="e">
        <f t="shared" si="338"/>
        <v>#N/A</v>
      </c>
      <c r="AJ272" t="e">
        <f t="shared" si="339"/>
        <v>#N/A</v>
      </c>
      <c r="AK272" t="e">
        <f t="shared" si="340"/>
        <v>#N/A</v>
      </c>
      <c r="AL272" t="e">
        <f t="shared" si="341"/>
        <v>#N/A</v>
      </c>
      <c r="AM272" t="e">
        <f t="shared" si="288"/>
        <v>#N/A</v>
      </c>
      <c r="AN272" t="e">
        <f t="shared" si="289"/>
        <v>#N/A</v>
      </c>
      <c r="AO272" t="e">
        <f t="shared" si="342"/>
        <v>#N/A</v>
      </c>
      <c r="AP272" t="e">
        <f t="shared" si="343"/>
        <v>#N/A</v>
      </c>
      <c r="AQ272" t="e">
        <f t="shared" si="344"/>
        <v>#N/A</v>
      </c>
      <c r="AR272" t="e">
        <f t="shared" si="345"/>
        <v>#N/A</v>
      </c>
      <c r="AS272" t="e">
        <f t="shared" si="346"/>
        <v>#N/A</v>
      </c>
      <c r="AT272" t="e">
        <f t="shared" si="347"/>
        <v>#N/A</v>
      </c>
      <c r="AU272" t="e">
        <f t="shared" si="348"/>
        <v>#N/A</v>
      </c>
      <c r="AV272" t="e">
        <f t="shared" si="349"/>
        <v>#N/A</v>
      </c>
      <c r="AW272" t="e">
        <f t="shared" si="290"/>
        <v>#N/A</v>
      </c>
      <c r="AX272" t="e">
        <f t="shared" si="291"/>
        <v>#N/A</v>
      </c>
      <c r="AY272" t="e">
        <f t="shared" si="292"/>
        <v>#N/A</v>
      </c>
      <c r="AZ272" t="e">
        <f t="shared" si="293"/>
        <v>#N/A</v>
      </c>
      <c r="BA272" t="e">
        <f t="shared" si="294"/>
        <v>#N/A</v>
      </c>
      <c r="BB272" t="e">
        <f t="shared" si="295"/>
        <v>#N/A</v>
      </c>
      <c r="BC272" t="e">
        <f t="shared" si="296"/>
        <v>#N/A</v>
      </c>
      <c r="BD272" t="e">
        <f t="shared" si="297"/>
        <v>#N/A</v>
      </c>
      <c r="BE272" t="e">
        <f t="shared" si="298"/>
        <v>#N/A</v>
      </c>
      <c r="BF272" t="e">
        <f t="shared" si="299"/>
        <v>#N/A</v>
      </c>
      <c r="BG272" t="e">
        <f t="shared" si="300"/>
        <v>#N/A</v>
      </c>
      <c r="BH272" t="e">
        <f t="shared" si="301"/>
        <v>#N/A</v>
      </c>
      <c r="BI272" t="e">
        <f t="shared" si="302"/>
        <v>#N/A</v>
      </c>
      <c r="BJ272" t="e">
        <f t="shared" si="303"/>
        <v>#N/A</v>
      </c>
      <c r="BK272" t="e">
        <f t="shared" si="304"/>
        <v>#N/A</v>
      </c>
      <c r="BL272" t="e">
        <f t="shared" si="305"/>
        <v>#N/A</v>
      </c>
      <c r="BM272" t="e">
        <f t="shared" si="306"/>
        <v>#N/A</v>
      </c>
      <c r="BN272" t="e">
        <f t="shared" si="307"/>
        <v>#N/A</v>
      </c>
      <c r="BO272" t="e">
        <f t="shared" si="308"/>
        <v>#N/A</v>
      </c>
      <c r="BP272" t="e">
        <f t="shared" si="309"/>
        <v>#N/A</v>
      </c>
      <c r="BQ272" t="e">
        <f t="shared" si="310"/>
        <v>#N/A</v>
      </c>
      <c r="BR272" t="e">
        <f t="shared" si="311"/>
        <v>#N/A</v>
      </c>
      <c r="BS272" t="e">
        <f t="shared" si="312"/>
        <v>#N/A</v>
      </c>
      <c r="BT272" t="e">
        <f t="shared" si="313"/>
        <v>#N/A</v>
      </c>
      <c r="BU272" t="e">
        <f t="shared" si="314"/>
        <v>#N/A</v>
      </c>
      <c r="BV272" t="e">
        <f t="shared" si="315"/>
        <v>#N/A</v>
      </c>
      <c r="BW272" t="e">
        <f t="shared" si="316"/>
        <v>#N/A</v>
      </c>
      <c r="BX272" t="e">
        <f t="shared" si="317"/>
        <v>#N/A</v>
      </c>
      <c r="BY272" t="e">
        <f t="shared" si="318"/>
        <v>#N/A</v>
      </c>
      <c r="BZ272" t="e">
        <f t="shared" si="319"/>
        <v>#N/A</v>
      </c>
    </row>
    <row r="273" spans="1:78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日行情按到期月份分类!D273</f>
        <v>0</v>
      </c>
      <c r="E273">
        <f>日行情按到期月份分类!E273</f>
        <v>0</v>
      </c>
      <c r="F273">
        <f>日行情按到期月份分类!F273</f>
        <v>0</v>
      </c>
      <c r="G273">
        <f>日行情按到期月份分类!G273</f>
        <v>0</v>
      </c>
      <c r="I273" t="e">
        <f t="shared" si="320"/>
        <v>#N/A</v>
      </c>
      <c r="J273" t="e">
        <f t="shared" si="280"/>
        <v>#N/A</v>
      </c>
      <c r="K273" t="e">
        <f t="shared" si="281"/>
        <v>#N/A</v>
      </c>
      <c r="L273" t="e">
        <f t="shared" si="282"/>
        <v>#N/A</v>
      </c>
      <c r="M273" t="e">
        <f t="shared" si="283"/>
        <v>#N/A</v>
      </c>
      <c r="N273" t="e">
        <f t="shared" si="321"/>
        <v>#N/A</v>
      </c>
      <c r="O273" t="e">
        <f t="shared" si="322"/>
        <v>#N/A</v>
      </c>
      <c r="P273" t="e">
        <f t="shared" si="323"/>
        <v>#N/A</v>
      </c>
      <c r="Q273" t="e">
        <f t="shared" si="324"/>
        <v>#N/A</v>
      </c>
      <c r="R273" t="e">
        <f t="shared" si="325"/>
        <v>#N/A</v>
      </c>
      <c r="S273" t="e">
        <f t="shared" si="284"/>
        <v>#N/A</v>
      </c>
      <c r="T273" t="e">
        <f t="shared" si="285"/>
        <v>#N/A</v>
      </c>
      <c r="U273" t="e">
        <f t="shared" si="326"/>
        <v>#N/A</v>
      </c>
      <c r="V273" t="e">
        <f t="shared" si="327"/>
        <v>#N/A</v>
      </c>
      <c r="W273" t="e">
        <f t="shared" si="328"/>
        <v>#N/A</v>
      </c>
      <c r="X273" t="e">
        <f t="shared" si="329"/>
        <v>#N/A</v>
      </c>
      <c r="Y273" t="e">
        <f t="shared" si="330"/>
        <v>#N/A</v>
      </c>
      <c r="Z273" t="e">
        <f t="shared" si="331"/>
        <v>#N/A</v>
      </c>
      <c r="AA273" t="e">
        <f t="shared" si="332"/>
        <v>#N/A</v>
      </c>
      <c r="AB273" t="e">
        <f t="shared" si="333"/>
        <v>#N/A</v>
      </c>
      <c r="AC273" t="e">
        <f t="shared" si="286"/>
        <v>#N/A</v>
      </c>
      <c r="AD273" t="e">
        <f t="shared" si="287"/>
        <v>#N/A</v>
      </c>
      <c r="AE273" t="e">
        <f t="shared" si="334"/>
        <v>#N/A</v>
      </c>
      <c r="AF273" t="e">
        <f t="shared" si="335"/>
        <v>#N/A</v>
      </c>
      <c r="AG273" t="e">
        <f t="shared" si="336"/>
        <v>#N/A</v>
      </c>
      <c r="AH273" t="e">
        <f t="shared" si="337"/>
        <v>#N/A</v>
      </c>
      <c r="AI273" t="e">
        <f t="shared" si="338"/>
        <v>#N/A</v>
      </c>
      <c r="AJ273" t="e">
        <f t="shared" si="339"/>
        <v>#N/A</v>
      </c>
      <c r="AK273" t="e">
        <f t="shared" si="340"/>
        <v>#N/A</v>
      </c>
      <c r="AL273" t="e">
        <f t="shared" si="341"/>
        <v>#N/A</v>
      </c>
      <c r="AM273" t="e">
        <f t="shared" si="288"/>
        <v>#N/A</v>
      </c>
      <c r="AN273" t="e">
        <f t="shared" si="289"/>
        <v>#N/A</v>
      </c>
      <c r="AO273" t="e">
        <f t="shared" si="342"/>
        <v>#N/A</v>
      </c>
      <c r="AP273" t="e">
        <f t="shared" si="343"/>
        <v>#N/A</v>
      </c>
      <c r="AQ273" t="e">
        <f t="shared" si="344"/>
        <v>#N/A</v>
      </c>
      <c r="AR273" t="e">
        <f t="shared" si="345"/>
        <v>#N/A</v>
      </c>
      <c r="AS273" t="e">
        <f t="shared" si="346"/>
        <v>#N/A</v>
      </c>
      <c r="AT273" t="e">
        <f t="shared" si="347"/>
        <v>#N/A</v>
      </c>
      <c r="AU273" t="e">
        <f t="shared" si="348"/>
        <v>#N/A</v>
      </c>
      <c r="AV273" t="e">
        <f t="shared" si="349"/>
        <v>#N/A</v>
      </c>
      <c r="AW273" t="e">
        <f t="shared" si="290"/>
        <v>#N/A</v>
      </c>
      <c r="AX273" t="e">
        <f t="shared" si="291"/>
        <v>#N/A</v>
      </c>
      <c r="AY273" t="e">
        <f t="shared" si="292"/>
        <v>#N/A</v>
      </c>
      <c r="AZ273" t="e">
        <f t="shared" si="293"/>
        <v>#N/A</v>
      </c>
      <c r="BA273" t="e">
        <f t="shared" si="294"/>
        <v>#N/A</v>
      </c>
      <c r="BB273" t="e">
        <f t="shared" si="295"/>
        <v>#N/A</v>
      </c>
      <c r="BC273" t="e">
        <f t="shared" si="296"/>
        <v>#N/A</v>
      </c>
      <c r="BD273" t="e">
        <f t="shared" si="297"/>
        <v>#N/A</v>
      </c>
      <c r="BE273" t="e">
        <f t="shared" si="298"/>
        <v>#N/A</v>
      </c>
      <c r="BF273" t="e">
        <f t="shared" si="299"/>
        <v>#N/A</v>
      </c>
      <c r="BG273" t="e">
        <f t="shared" si="300"/>
        <v>#N/A</v>
      </c>
      <c r="BH273" t="e">
        <f t="shared" si="301"/>
        <v>#N/A</v>
      </c>
      <c r="BI273" t="e">
        <f t="shared" si="302"/>
        <v>#N/A</v>
      </c>
      <c r="BJ273" t="e">
        <f t="shared" si="303"/>
        <v>#N/A</v>
      </c>
      <c r="BK273" t="e">
        <f t="shared" si="304"/>
        <v>#N/A</v>
      </c>
      <c r="BL273" t="e">
        <f t="shared" si="305"/>
        <v>#N/A</v>
      </c>
      <c r="BM273" t="e">
        <f t="shared" si="306"/>
        <v>#N/A</v>
      </c>
      <c r="BN273" t="e">
        <f t="shared" si="307"/>
        <v>#N/A</v>
      </c>
      <c r="BO273" t="e">
        <f t="shared" si="308"/>
        <v>#N/A</v>
      </c>
      <c r="BP273" t="e">
        <f t="shared" si="309"/>
        <v>#N/A</v>
      </c>
      <c r="BQ273" t="e">
        <f t="shared" si="310"/>
        <v>#N/A</v>
      </c>
      <c r="BR273" t="e">
        <f t="shared" si="311"/>
        <v>#N/A</v>
      </c>
      <c r="BS273" t="e">
        <f t="shared" si="312"/>
        <v>#N/A</v>
      </c>
      <c r="BT273" t="e">
        <f t="shared" si="313"/>
        <v>#N/A</v>
      </c>
      <c r="BU273" t="e">
        <f t="shared" si="314"/>
        <v>#N/A</v>
      </c>
      <c r="BV273" t="e">
        <f t="shared" si="315"/>
        <v>#N/A</v>
      </c>
      <c r="BW273" t="e">
        <f t="shared" si="316"/>
        <v>#N/A</v>
      </c>
      <c r="BX273" t="e">
        <f t="shared" si="317"/>
        <v>#N/A</v>
      </c>
      <c r="BY273" t="e">
        <f t="shared" si="318"/>
        <v>#N/A</v>
      </c>
      <c r="BZ273" t="e">
        <f t="shared" si="319"/>
        <v>#N/A</v>
      </c>
    </row>
    <row r="274" spans="1:78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日行情按到期月份分类!D274</f>
        <v>0</v>
      </c>
      <c r="E274">
        <f>日行情按到期月份分类!E274</f>
        <v>0</v>
      </c>
      <c r="F274">
        <f>日行情按到期月份分类!F274</f>
        <v>0</v>
      </c>
      <c r="G274">
        <f>日行情按到期月份分类!G274</f>
        <v>0</v>
      </c>
      <c r="I274" t="e">
        <f t="shared" si="320"/>
        <v>#N/A</v>
      </c>
      <c r="J274" t="e">
        <f t="shared" si="280"/>
        <v>#N/A</v>
      </c>
      <c r="K274" t="e">
        <f t="shared" si="281"/>
        <v>#N/A</v>
      </c>
      <c r="L274" t="e">
        <f t="shared" si="282"/>
        <v>#N/A</v>
      </c>
      <c r="M274" t="e">
        <f t="shared" si="283"/>
        <v>#N/A</v>
      </c>
      <c r="N274" t="e">
        <f t="shared" si="321"/>
        <v>#N/A</v>
      </c>
      <c r="O274" t="e">
        <f t="shared" si="322"/>
        <v>#N/A</v>
      </c>
      <c r="P274" t="e">
        <f t="shared" si="323"/>
        <v>#N/A</v>
      </c>
      <c r="Q274" t="e">
        <f t="shared" si="324"/>
        <v>#N/A</v>
      </c>
      <c r="R274" t="e">
        <f t="shared" si="325"/>
        <v>#N/A</v>
      </c>
      <c r="S274" t="e">
        <f t="shared" si="284"/>
        <v>#N/A</v>
      </c>
      <c r="T274" t="e">
        <f t="shared" si="285"/>
        <v>#N/A</v>
      </c>
      <c r="U274" t="e">
        <f t="shared" si="326"/>
        <v>#N/A</v>
      </c>
      <c r="V274" t="e">
        <f t="shared" si="327"/>
        <v>#N/A</v>
      </c>
      <c r="W274" t="e">
        <f t="shared" si="328"/>
        <v>#N/A</v>
      </c>
      <c r="X274" t="e">
        <f t="shared" si="329"/>
        <v>#N/A</v>
      </c>
      <c r="Y274" t="e">
        <f t="shared" si="330"/>
        <v>#N/A</v>
      </c>
      <c r="Z274" t="e">
        <f t="shared" si="331"/>
        <v>#N/A</v>
      </c>
      <c r="AA274" t="e">
        <f t="shared" si="332"/>
        <v>#N/A</v>
      </c>
      <c r="AB274" t="e">
        <f t="shared" si="333"/>
        <v>#N/A</v>
      </c>
      <c r="AC274" t="e">
        <f t="shared" si="286"/>
        <v>#N/A</v>
      </c>
      <c r="AD274" t="e">
        <f t="shared" si="287"/>
        <v>#N/A</v>
      </c>
      <c r="AE274" t="e">
        <f t="shared" si="334"/>
        <v>#N/A</v>
      </c>
      <c r="AF274" t="e">
        <f t="shared" si="335"/>
        <v>#N/A</v>
      </c>
      <c r="AG274" t="e">
        <f t="shared" si="336"/>
        <v>#N/A</v>
      </c>
      <c r="AH274" t="e">
        <f t="shared" si="337"/>
        <v>#N/A</v>
      </c>
      <c r="AI274" t="e">
        <f t="shared" si="338"/>
        <v>#N/A</v>
      </c>
      <c r="AJ274" t="e">
        <f t="shared" si="339"/>
        <v>#N/A</v>
      </c>
      <c r="AK274" t="e">
        <f t="shared" si="340"/>
        <v>#N/A</v>
      </c>
      <c r="AL274" t="e">
        <f t="shared" si="341"/>
        <v>#N/A</v>
      </c>
      <c r="AM274" t="e">
        <f t="shared" si="288"/>
        <v>#N/A</v>
      </c>
      <c r="AN274" t="e">
        <f t="shared" si="289"/>
        <v>#N/A</v>
      </c>
      <c r="AO274" t="e">
        <f t="shared" si="342"/>
        <v>#N/A</v>
      </c>
      <c r="AP274" t="e">
        <f t="shared" si="343"/>
        <v>#N/A</v>
      </c>
      <c r="AQ274" t="e">
        <f t="shared" si="344"/>
        <v>#N/A</v>
      </c>
      <c r="AR274" t="e">
        <f t="shared" si="345"/>
        <v>#N/A</v>
      </c>
      <c r="AS274" t="e">
        <f t="shared" si="346"/>
        <v>#N/A</v>
      </c>
      <c r="AT274" t="e">
        <f t="shared" si="347"/>
        <v>#N/A</v>
      </c>
      <c r="AU274" t="e">
        <f t="shared" si="348"/>
        <v>#N/A</v>
      </c>
      <c r="AV274" t="e">
        <f t="shared" si="349"/>
        <v>#N/A</v>
      </c>
      <c r="AW274" t="e">
        <f t="shared" si="290"/>
        <v>#N/A</v>
      </c>
      <c r="AX274" t="e">
        <f t="shared" si="291"/>
        <v>#N/A</v>
      </c>
      <c r="AY274" t="e">
        <f t="shared" si="292"/>
        <v>#N/A</v>
      </c>
      <c r="AZ274" t="e">
        <f t="shared" si="293"/>
        <v>#N/A</v>
      </c>
      <c r="BA274" t="e">
        <f t="shared" si="294"/>
        <v>#N/A</v>
      </c>
      <c r="BB274" t="e">
        <f t="shared" si="295"/>
        <v>#N/A</v>
      </c>
      <c r="BC274" t="e">
        <f t="shared" si="296"/>
        <v>#N/A</v>
      </c>
      <c r="BD274" t="e">
        <f t="shared" si="297"/>
        <v>#N/A</v>
      </c>
      <c r="BE274" t="e">
        <f t="shared" si="298"/>
        <v>#N/A</v>
      </c>
      <c r="BF274" t="e">
        <f t="shared" si="299"/>
        <v>#N/A</v>
      </c>
      <c r="BG274" t="e">
        <f t="shared" si="300"/>
        <v>#N/A</v>
      </c>
      <c r="BH274" t="e">
        <f t="shared" si="301"/>
        <v>#N/A</v>
      </c>
      <c r="BI274" t="e">
        <f t="shared" si="302"/>
        <v>#N/A</v>
      </c>
      <c r="BJ274" t="e">
        <f t="shared" si="303"/>
        <v>#N/A</v>
      </c>
      <c r="BK274" t="e">
        <f t="shared" si="304"/>
        <v>#N/A</v>
      </c>
      <c r="BL274" t="e">
        <f t="shared" si="305"/>
        <v>#N/A</v>
      </c>
      <c r="BM274" t="e">
        <f t="shared" si="306"/>
        <v>#N/A</v>
      </c>
      <c r="BN274" t="e">
        <f t="shared" si="307"/>
        <v>#N/A</v>
      </c>
      <c r="BO274" t="e">
        <f t="shared" si="308"/>
        <v>#N/A</v>
      </c>
      <c r="BP274" t="e">
        <f t="shared" si="309"/>
        <v>#N/A</v>
      </c>
      <c r="BQ274" t="e">
        <f t="shared" si="310"/>
        <v>#N/A</v>
      </c>
      <c r="BR274" t="e">
        <f t="shared" si="311"/>
        <v>#N/A</v>
      </c>
      <c r="BS274" t="e">
        <f t="shared" si="312"/>
        <v>#N/A</v>
      </c>
      <c r="BT274" t="e">
        <f t="shared" si="313"/>
        <v>#N/A</v>
      </c>
      <c r="BU274" t="e">
        <f t="shared" si="314"/>
        <v>#N/A</v>
      </c>
      <c r="BV274" t="e">
        <f t="shared" si="315"/>
        <v>#N/A</v>
      </c>
      <c r="BW274" t="e">
        <f t="shared" si="316"/>
        <v>#N/A</v>
      </c>
      <c r="BX274" t="e">
        <f t="shared" si="317"/>
        <v>#N/A</v>
      </c>
      <c r="BY274" t="e">
        <f t="shared" si="318"/>
        <v>#N/A</v>
      </c>
      <c r="BZ274" t="e">
        <f t="shared" si="319"/>
        <v>#N/A</v>
      </c>
    </row>
    <row r="275" spans="1:78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日行情按到期月份分类!D275</f>
        <v>0</v>
      </c>
      <c r="E275">
        <f>日行情按到期月份分类!E275</f>
        <v>0</v>
      </c>
      <c r="F275">
        <f>日行情按到期月份分类!F275</f>
        <v>0</v>
      </c>
      <c r="G275">
        <f>日行情按到期月份分类!G275</f>
        <v>0</v>
      </c>
      <c r="I275" t="e">
        <f t="shared" si="320"/>
        <v>#N/A</v>
      </c>
      <c r="J275" t="e">
        <f t="shared" si="280"/>
        <v>#N/A</v>
      </c>
      <c r="K275" t="e">
        <f t="shared" si="281"/>
        <v>#N/A</v>
      </c>
      <c r="L275" t="e">
        <f t="shared" si="282"/>
        <v>#N/A</v>
      </c>
      <c r="M275" t="e">
        <f t="shared" si="283"/>
        <v>#N/A</v>
      </c>
      <c r="N275" t="e">
        <f t="shared" si="321"/>
        <v>#N/A</v>
      </c>
      <c r="O275" t="e">
        <f t="shared" si="322"/>
        <v>#N/A</v>
      </c>
      <c r="P275" t="e">
        <f t="shared" si="323"/>
        <v>#N/A</v>
      </c>
      <c r="Q275" t="e">
        <f t="shared" si="324"/>
        <v>#N/A</v>
      </c>
      <c r="R275" t="e">
        <f t="shared" si="325"/>
        <v>#N/A</v>
      </c>
      <c r="S275" t="e">
        <f t="shared" si="284"/>
        <v>#N/A</v>
      </c>
      <c r="T275" t="e">
        <f t="shared" si="285"/>
        <v>#N/A</v>
      </c>
      <c r="U275" t="e">
        <f t="shared" si="326"/>
        <v>#N/A</v>
      </c>
      <c r="V275" t="e">
        <f t="shared" si="327"/>
        <v>#N/A</v>
      </c>
      <c r="W275" t="e">
        <f t="shared" si="328"/>
        <v>#N/A</v>
      </c>
      <c r="X275" t="e">
        <f t="shared" si="329"/>
        <v>#N/A</v>
      </c>
      <c r="Y275" t="e">
        <f t="shared" si="330"/>
        <v>#N/A</v>
      </c>
      <c r="Z275" t="e">
        <f t="shared" si="331"/>
        <v>#N/A</v>
      </c>
      <c r="AA275" t="e">
        <f t="shared" si="332"/>
        <v>#N/A</v>
      </c>
      <c r="AB275" t="e">
        <f t="shared" si="333"/>
        <v>#N/A</v>
      </c>
      <c r="AC275" t="e">
        <f t="shared" si="286"/>
        <v>#N/A</v>
      </c>
      <c r="AD275" t="e">
        <f t="shared" si="287"/>
        <v>#N/A</v>
      </c>
      <c r="AE275" t="e">
        <f t="shared" si="334"/>
        <v>#N/A</v>
      </c>
      <c r="AF275" t="e">
        <f t="shared" si="335"/>
        <v>#N/A</v>
      </c>
      <c r="AG275" t="e">
        <f t="shared" si="336"/>
        <v>#N/A</v>
      </c>
      <c r="AH275" t="e">
        <f t="shared" si="337"/>
        <v>#N/A</v>
      </c>
      <c r="AI275" t="e">
        <f t="shared" si="338"/>
        <v>#N/A</v>
      </c>
      <c r="AJ275" t="e">
        <f t="shared" si="339"/>
        <v>#N/A</v>
      </c>
      <c r="AK275" t="e">
        <f t="shared" si="340"/>
        <v>#N/A</v>
      </c>
      <c r="AL275" t="e">
        <f t="shared" si="341"/>
        <v>#N/A</v>
      </c>
      <c r="AM275" t="e">
        <f t="shared" si="288"/>
        <v>#N/A</v>
      </c>
      <c r="AN275" t="e">
        <f t="shared" si="289"/>
        <v>#N/A</v>
      </c>
      <c r="AO275" t="e">
        <f t="shared" si="342"/>
        <v>#N/A</v>
      </c>
      <c r="AP275" t="e">
        <f t="shared" si="343"/>
        <v>#N/A</v>
      </c>
      <c r="AQ275" t="e">
        <f t="shared" si="344"/>
        <v>#N/A</v>
      </c>
      <c r="AR275" t="e">
        <f t="shared" si="345"/>
        <v>#N/A</v>
      </c>
      <c r="AS275" t="e">
        <f t="shared" si="346"/>
        <v>#N/A</v>
      </c>
      <c r="AT275" t="e">
        <f t="shared" si="347"/>
        <v>#N/A</v>
      </c>
      <c r="AU275" t="e">
        <f t="shared" si="348"/>
        <v>#N/A</v>
      </c>
      <c r="AV275" t="e">
        <f t="shared" si="349"/>
        <v>#N/A</v>
      </c>
      <c r="AW275" t="e">
        <f t="shared" si="290"/>
        <v>#N/A</v>
      </c>
      <c r="AX275" t="e">
        <f t="shared" si="291"/>
        <v>#N/A</v>
      </c>
      <c r="AY275" t="e">
        <f t="shared" si="292"/>
        <v>#N/A</v>
      </c>
      <c r="AZ275" t="e">
        <f t="shared" si="293"/>
        <v>#N/A</v>
      </c>
      <c r="BA275" t="e">
        <f t="shared" si="294"/>
        <v>#N/A</v>
      </c>
      <c r="BB275" t="e">
        <f t="shared" si="295"/>
        <v>#N/A</v>
      </c>
      <c r="BC275" t="e">
        <f t="shared" si="296"/>
        <v>#N/A</v>
      </c>
      <c r="BD275" t="e">
        <f t="shared" si="297"/>
        <v>#N/A</v>
      </c>
      <c r="BE275" t="e">
        <f t="shared" si="298"/>
        <v>#N/A</v>
      </c>
      <c r="BF275" t="e">
        <f t="shared" si="299"/>
        <v>#N/A</v>
      </c>
      <c r="BG275" t="e">
        <f t="shared" si="300"/>
        <v>#N/A</v>
      </c>
      <c r="BH275" t="e">
        <f t="shared" si="301"/>
        <v>#N/A</v>
      </c>
      <c r="BI275" t="e">
        <f t="shared" si="302"/>
        <v>#N/A</v>
      </c>
      <c r="BJ275" t="e">
        <f t="shared" si="303"/>
        <v>#N/A</v>
      </c>
      <c r="BK275" t="e">
        <f t="shared" si="304"/>
        <v>#N/A</v>
      </c>
      <c r="BL275" t="e">
        <f t="shared" si="305"/>
        <v>#N/A</v>
      </c>
      <c r="BM275" t="e">
        <f t="shared" si="306"/>
        <v>#N/A</v>
      </c>
      <c r="BN275" t="e">
        <f t="shared" si="307"/>
        <v>#N/A</v>
      </c>
      <c r="BO275" t="e">
        <f t="shared" si="308"/>
        <v>#N/A</v>
      </c>
      <c r="BP275" t="e">
        <f t="shared" si="309"/>
        <v>#N/A</v>
      </c>
      <c r="BQ275" t="e">
        <f t="shared" si="310"/>
        <v>#N/A</v>
      </c>
      <c r="BR275" t="e">
        <f t="shared" si="311"/>
        <v>#N/A</v>
      </c>
      <c r="BS275" t="e">
        <f t="shared" si="312"/>
        <v>#N/A</v>
      </c>
      <c r="BT275" t="e">
        <f t="shared" si="313"/>
        <v>#N/A</v>
      </c>
      <c r="BU275" t="e">
        <f t="shared" si="314"/>
        <v>#N/A</v>
      </c>
      <c r="BV275" t="e">
        <f t="shared" si="315"/>
        <v>#N/A</v>
      </c>
      <c r="BW275" t="e">
        <f t="shared" si="316"/>
        <v>#N/A</v>
      </c>
      <c r="BX275" t="e">
        <f t="shared" si="317"/>
        <v>#N/A</v>
      </c>
      <c r="BY275" t="e">
        <f t="shared" si="318"/>
        <v>#N/A</v>
      </c>
      <c r="BZ275" t="e">
        <f t="shared" si="319"/>
        <v>#N/A</v>
      </c>
    </row>
    <row r="276" spans="1:78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日行情按到期月份分类!D276</f>
        <v>0</v>
      </c>
      <c r="E276">
        <f>日行情按到期月份分类!E276</f>
        <v>0</v>
      </c>
      <c r="F276">
        <f>日行情按到期月份分类!F276</f>
        <v>0</v>
      </c>
      <c r="G276">
        <f>日行情按到期月份分类!G276</f>
        <v>0</v>
      </c>
      <c r="I276" t="e">
        <f t="shared" si="320"/>
        <v>#N/A</v>
      </c>
      <c r="J276" t="e">
        <f t="shared" si="280"/>
        <v>#N/A</v>
      </c>
      <c r="K276" t="e">
        <f t="shared" si="281"/>
        <v>#N/A</v>
      </c>
      <c r="L276" t="e">
        <f t="shared" si="282"/>
        <v>#N/A</v>
      </c>
      <c r="M276" t="e">
        <f t="shared" si="283"/>
        <v>#N/A</v>
      </c>
      <c r="N276" t="e">
        <f t="shared" si="321"/>
        <v>#N/A</v>
      </c>
      <c r="O276" t="e">
        <f t="shared" si="322"/>
        <v>#N/A</v>
      </c>
      <c r="P276" t="e">
        <f t="shared" si="323"/>
        <v>#N/A</v>
      </c>
      <c r="Q276" t="e">
        <f t="shared" si="324"/>
        <v>#N/A</v>
      </c>
      <c r="R276" t="e">
        <f t="shared" si="325"/>
        <v>#N/A</v>
      </c>
      <c r="S276" t="e">
        <f t="shared" si="284"/>
        <v>#N/A</v>
      </c>
      <c r="T276" t="e">
        <f t="shared" si="285"/>
        <v>#N/A</v>
      </c>
      <c r="U276" t="e">
        <f t="shared" si="326"/>
        <v>#N/A</v>
      </c>
      <c r="V276" t="e">
        <f t="shared" si="327"/>
        <v>#N/A</v>
      </c>
      <c r="W276" t="e">
        <f t="shared" si="328"/>
        <v>#N/A</v>
      </c>
      <c r="X276" t="e">
        <f t="shared" si="329"/>
        <v>#N/A</v>
      </c>
      <c r="Y276" t="e">
        <f t="shared" si="330"/>
        <v>#N/A</v>
      </c>
      <c r="Z276" t="e">
        <f t="shared" si="331"/>
        <v>#N/A</v>
      </c>
      <c r="AA276" t="e">
        <f t="shared" si="332"/>
        <v>#N/A</v>
      </c>
      <c r="AB276" t="e">
        <f t="shared" si="333"/>
        <v>#N/A</v>
      </c>
      <c r="AC276" t="e">
        <f t="shared" si="286"/>
        <v>#N/A</v>
      </c>
      <c r="AD276" t="e">
        <f t="shared" si="287"/>
        <v>#N/A</v>
      </c>
      <c r="AE276" t="e">
        <f t="shared" si="334"/>
        <v>#N/A</v>
      </c>
      <c r="AF276" t="e">
        <f t="shared" si="335"/>
        <v>#N/A</v>
      </c>
      <c r="AG276" t="e">
        <f t="shared" si="336"/>
        <v>#N/A</v>
      </c>
      <c r="AH276" t="e">
        <f t="shared" si="337"/>
        <v>#N/A</v>
      </c>
      <c r="AI276" t="e">
        <f t="shared" si="338"/>
        <v>#N/A</v>
      </c>
      <c r="AJ276" t="e">
        <f t="shared" si="339"/>
        <v>#N/A</v>
      </c>
      <c r="AK276" t="e">
        <f t="shared" si="340"/>
        <v>#N/A</v>
      </c>
      <c r="AL276" t="e">
        <f t="shared" si="341"/>
        <v>#N/A</v>
      </c>
      <c r="AM276" t="e">
        <f t="shared" si="288"/>
        <v>#N/A</v>
      </c>
      <c r="AN276" t="e">
        <f t="shared" si="289"/>
        <v>#N/A</v>
      </c>
      <c r="AO276" t="e">
        <f t="shared" si="342"/>
        <v>#N/A</v>
      </c>
      <c r="AP276" t="e">
        <f t="shared" si="343"/>
        <v>#N/A</v>
      </c>
      <c r="AQ276" t="e">
        <f t="shared" si="344"/>
        <v>#N/A</v>
      </c>
      <c r="AR276" t="e">
        <f t="shared" si="345"/>
        <v>#N/A</v>
      </c>
      <c r="AS276" t="e">
        <f t="shared" si="346"/>
        <v>#N/A</v>
      </c>
      <c r="AT276" t="e">
        <f t="shared" si="347"/>
        <v>#N/A</v>
      </c>
      <c r="AU276" t="e">
        <f t="shared" si="348"/>
        <v>#N/A</v>
      </c>
      <c r="AV276" t="e">
        <f t="shared" si="349"/>
        <v>#N/A</v>
      </c>
      <c r="AW276" t="e">
        <f t="shared" si="290"/>
        <v>#N/A</v>
      </c>
      <c r="AX276" t="e">
        <f t="shared" si="291"/>
        <v>#N/A</v>
      </c>
      <c r="AY276" t="e">
        <f t="shared" si="292"/>
        <v>#N/A</v>
      </c>
      <c r="AZ276" t="e">
        <f t="shared" si="293"/>
        <v>#N/A</v>
      </c>
      <c r="BA276" t="e">
        <f t="shared" si="294"/>
        <v>#N/A</v>
      </c>
      <c r="BB276" t="e">
        <f t="shared" si="295"/>
        <v>#N/A</v>
      </c>
      <c r="BC276" t="e">
        <f t="shared" si="296"/>
        <v>#N/A</v>
      </c>
      <c r="BD276" t="e">
        <f t="shared" si="297"/>
        <v>#N/A</v>
      </c>
      <c r="BE276" t="e">
        <f t="shared" si="298"/>
        <v>#N/A</v>
      </c>
      <c r="BF276" t="e">
        <f t="shared" si="299"/>
        <v>#N/A</v>
      </c>
      <c r="BG276" t="e">
        <f t="shared" si="300"/>
        <v>#N/A</v>
      </c>
      <c r="BH276" t="e">
        <f t="shared" si="301"/>
        <v>#N/A</v>
      </c>
      <c r="BI276" t="e">
        <f t="shared" si="302"/>
        <v>#N/A</v>
      </c>
      <c r="BJ276" t="e">
        <f t="shared" si="303"/>
        <v>#N/A</v>
      </c>
      <c r="BK276" t="e">
        <f t="shared" si="304"/>
        <v>#N/A</v>
      </c>
      <c r="BL276" t="e">
        <f t="shared" si="305"/>
        <v>#N/A</v>
      </c>
      <c r="BM276" t="e">
        <f t="shared" si="306"/>
        <v>#N/A</v>
      </c>
      <c r="BN276" t="e">
        <f t="shared" si="307"/>
        <v>#N/A</v>
      </c>
      <c r="BO276" t="e">
        <f t="shared" si="308"/>
        <v>#N/A</v>
      </c>
      <c r="BP276" t="e">
        <f t="shared" si="309"/>
        <v>#N/A</v>
      </c>
      <c r="BQ276" t="e">
        <f t="shared" si="310"/>
        <v>#N/A</v>
      </c>
      <c r="BR276" t="e">
        <f t="shared" si="311"/>
        <v>#N/A</v>
      </c>
      <c r="BS276" t="e">
        <f t="shared" si="312"/>
        <v>#N/A</v>
      </c>
      <c r="BT276" t="e">
        <f t="shared" si="313"/>
        <v>#N/A</v>
      </c>
      <c r="BU276" t="e">
        <f t="shared" si="314"/>
        <v>#N/A</v>
      </c>
      <c r="BV276" t="e">
        <f t="shared" si="315"/>
        <v>#N/A</v>
      </c>
      <c r="BW276" t="e">
        <f t="shared" si="316"/>
        <v>#N/A</v>
      </c>
      <c r="BX276" t="e">
        <f t="shared" si="317"/>
        <v>#N/A</v>
      </c>
      <c r="BY276" t="e">
        <f t="shared" si="318"/>
        <v>#N/A</v>
      </c>
      <c r="BZ276" t="e">
        <f t="shared" si="319"/>
        <v>#N/A</v>
      </c>
    </row>
    <row r="277" spans="1:78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日行情按到期月份分类!D277</f>
        <v>0</v>
      </c>
      <c r="E277">
        <f>日行情按到期月份分类!E277</f>
        <v>0</v>
      </c>
      <c r="F277">
        <f>日行情按到期月份分类!F277</f>
        <v>0</v>
      </c>
      <c r="G277">
        <f>日行情按到期月份分类!G277</f>
        <v>0</v>
      </c>
      <c r="I277" t="e">
        <f t="shared" si="320"/>
        <v>#N/A</v>
      </c>
      <c r="J277" t="e">
        <f t="shared" si="280"/>
        <v>#N/A</v>
      </c>
      <c r="K277" t="e">
        <f t="shared" si="281"/>
        <v>#N/A</v>
      </c>
      <c r="L277" t="e">
        <f t="shared" si="282"/>
        <v>#N/A</v>
      </c>
      <c r="M277" t="e">
        <f t="shared" si="283"/>
        <v>#N/A</v>
      </c>
      <c r="N277" t="e">
        <f t="shared" si="321"/>
        <v>#N/A</v>
      </c>
      <c r="O277" t="e">
        <f t="shared" si="322"/>
        <v>#N/A</v>
      </c>
      <c r="P277" t="e">
        <f t="shared" si="323"/>
        <v>#N/A</v>
      </c>
      <c r="Q277" t="e">
        <f t="shared" si="324"/>
        <v>#N/A</v>
      </c>
      <c r="R277" t="e">
        <f t="shared" si="325"/>
        <v>#N/A</v>
      </c>
      <c r="S277" t="e">
        <f t="shared" si="284"/>
        <v>#N/A</v>
      </c>
      <c r="T277" t="e">
        <f t="shared" si="285"/>
        <v>#N/A</v>
      </c>
      <c r="U277" t="e">
        <f t="shared" si="326"/>
        <v>#N/A</v>
      </c>
      <c r="V277" t="e">
        <f t="shared" si="327"/>
        <v>#N/A</v>
      </c>
      <c r="W277" t="e">
        <f t="shared" si="328"/>
        <v>#N/A</v>
      </c>
      <c r="X277" t="e">
        <f t="shared" si="329"/>
        <v>#N/A</v>
      </c>
      <c r="Y277" t="e">
        <f t="shared" si="330"/>
        <v>#N/A</v>
      </c>
      <c r="Z277" t="e">
        <f t="shared" si="331"/>
        <v>#N/A</v>
      </c>
      <c r="AA277" t="e">
        <f t="shared" si="332"/>
        <v>#N/A</v>
      </c>
      <c r="AB277" t="e">
        <f t="shared" si="333"/>
        <v>#N/A</v>
      </c>
      <c r="AC277" t="e">
        <f t="shared" si="286"/>
        <v>#N/A</v>
      </c>
      <c r="AD277" t="e">
        <f t="shared" si="287"/>
        <v>#N/A</v>
      </c>
      <c r="AE277" t="e">
        <f t="shared" si="334"/>
        <v>#N/A</v>
      </c>
      <c r="AF277" t="e">
        <f t="shared" si="335"/>
        <v>#N/A</v>
      </c>
      <c r="AG277" t="e">
        <f t="shared" si="336"/>
        <v>#N/A</v>
      </c>
      <c r="AH277" t="e">
        <f t="shared" si="337"/>
        <v>#N/A</v>
      </c>
      <c r="AI277" t="e">
        <f t="shared" si="338"/>
        <v>#N/A</v>
      </c>
      <c r="AJ277" t="e">
        <f t="shared" si="339"/>
        <v>#N/A</v>
      </c>
      <c r="AK277" t="e">
        <f t="shared" si="340"/>
        <v>#N/A</v>
      </c>
      <c r="AL277" t="e">
        <f t="shared" si="341"/>
        <v>#N/A</v>
      </c>
      <c r="AM277" t="e">
        <f t="shared" si="288"/>
        <v>#N/A</v>
      </c>
      <c r="AN277" t="e">
        <f t="shared" si="289"/>
        <v>#N/A</v>
      </c>
      <c r="AO277" t="e">
        <f t="shared" si="342"/>
        <v>#N/A</v>
      </c>
      <c r="AP277" t="e">
        <f t="shared" si="343"/>
        <v>#N/A</v>
      </c>
      <c r="AQ277" t="e">
        <f t="shared" si="344"/>
        <v>#N/A</v>
      </c>
      <c r="AR277" t="e">
        <f t="shared" si="345"/>
        <v>#N/A</v>
      </c>
      <c r="AS277" t="e">
        <f t="shared" si="346"/>
        <v>#N/A</v>
      </c>
      <c r="AT277" t="e">
        <f t="shared" si="347"/>
        <v>#N/A</v>
      </c>
      <c r="AU277" t="e">
        <f t="shared" si="348"/>
        <v>#N/A</v>
      </c>
      <c r="AV277" t="e">
        <f t="shared" si="349"/>
        <v>#N/A</v>
      </c>
      <c r="AW277" t="e">
        <f t="shared" si="290"/>
        <v>#N/A</v>
      </c>
      <c r="AX277" t="e">
        <f t="shared" si="291"/>
        <v>#N/A</v>
      </c>
      <c r="AY277" t="e">
        <f t="shared" si="292"/>
        <v>#N/A</v>
      </c>
      <c r="AZ277" t="e">
        <f t="shared" si="293"/>
        <v>#N/A</v>
      </c>
      <c r="BA277" t="e">
        <f t="shared" si="294"/>
        <v>#N/A</v>
      </c>
      <c r="BB277" t="e">
        <f t="shared" si="295"/>
        <v>#N/A</v>
      </c>
      <c r="BC277" t="e">
        <f t="shared" si="296"/>
        <v>#N/A</v>
      </c>
      <c r="BD277" t="e">
        <f t="shared" si="297"/>
        <v>#N/A</v>
      </c>
      <c r="BE277" t="e">
        <f t="shared" si="298"/>
        <v>#N/A</v>
      </c>
      <c r="BF277" t="e">
        <f t="shared" si="299"/>
        <v>#N/A</v>
      </c>
      <c r="BG277" t="e">
        <f t="shared" si="300"/>
        <v>#N/A</v>
      </c>
      <c r="BH277" t="e">
        <f t="shared" si="301"/>
        <v>#N/A</v>
      </c>
      <c r="BI277" t="e">
        <f t="shared" si="302"/>
        <v>#N/A</v>
      </c>
      <c r="BJ277" t="e">
        <f t="shared" si="303"/>
        <v>#N/A</v>
      </c>
      <c r="BK277" t="e">
        <f t="shared" si="304"/>
        <v>#N/A</v>
      </c>
      <c r="BL277" t="e">
        <f t="shared" si="305"/>
        <v>#N/A</v>
      </c>
      <c r="BM277" t="e">
        <f t="shared" si="306"/>
        <v>#N/A</v>
      </c>
      <c r="BN277" t="e">
        <f t="shared" si="307"/>
        <v>#N/A</v>
      </c>
      <c r="BO277" t="e">
        <f t="shared" si="308"/>
        <v>#N/A</v>
      </c>
      <c r="BP277" t="e">
        <f t="shared" si="309"/>
        <v>#N/A</v>
      </c>
      <c r="BQ277" t="e">
        <f t="shared" si="310"/>
        <v>#N/A</v>
      </c>
      <c r="BR277" t="e">
        <f t="shared" si="311"/>
        <v>#N/A</v>
      </c>
      <c r="BS277" t="e">
        <f t="shared" si="312"/>
        <v>#N/A</v>
      </c>
      <c r="BT277" t="e">
        <f t="shared" si="313"/>
        <v>#N/A</v>
      </c>
      <c r="BU277" t="e">
        <f t="shared" si="314"/>
        <v>#N/A</v>
      </c>
      <c r="BV277" t="e">
        <f t="shared" si="315"/>
        <v>#N/A</v>
      </c>
      <c r="BW277" t="e">
        <f t="shared" si="316"/>
        <v>#N/A</v>
      </c>
      <c r="BX277" t="e">
        <f t="shared" si="317"/>
        <v>#N/A</v>
      </c>
      <c r="BY277" t="e">
        <f t="shared" si="318"/>
        <v>#N/A</v>
      </c>
      <c r="BZ277" t="e">
        <f t="shared" si="319"/>
        <v>#N/A</v>
      </c>
    </row>
    <row r="278" spans="1:78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日行情按到期月份分类!D278</f>
        <v>0</v>
      </c>
      <c r="E278">
        <f>日行情按到期月份分类!E278</f>
        <v>0</v>
      </c>
      <c r="F278">
        <f>日行情按到期月份分类!F278</f>
        <v>0</v>
      </c>
      <c r="G278">
        <f>日行情按到期月份分类!G278</f>
        <v>0</v>
      </c>
      <c r="I278" t="e">
        <f t="shared" si="320"/>
        <v>#N/A</v>
      </c>
      <c r="J278" t="e">
        <f t="shared" si="280"/>
        <v>#N/A</v>
      </c>
      <c r="K278" t="e">
        <f t="shared" si="281"/>
        <v>#N/A</v>
      </c>
      <c r="L278" t="e">
        <f t="shared" si="282"/>
        <v>#N/A</v>
      </c>
      <c r="M278" t="e">
        <f t="shared" si="283"/>
        <v>#N/A</v>
      </c>
      <c r="N278" t="e">
        <f t="shared" si="321"/>
        <v>#N/A</v>
      </c>
      <c r="O278" t="e">
        <f t="shared" si="322"/>
        <v>#N/A</v>
      </c>
      <c r="P278" t="e">
        <f t="shared" si="323"/>
        <v>#N/A</v>
      </c>
      <c r="Q278" t="e">
        <f t="shared" si="324"/>
        <v>#N/A</v>
      </c>
      <c r="R278" t="e">
        <f t="shared" si="325"/>
        <v>#N/A</v>
      </c>
      <c r="S278" t="e">
        <f t="shared" si="284"/>
        <v>#N/A</v>
      </c>
      <c r="T278" t="e">
        <f t="shared" si="285"/>
        <v>#N/A</v>
      </c>
      <c r="U278" t="e">
        <f t="shared" si="326"/>
        <v>#N/A</v>
      </c>
      <c r="V278" t="e">
        <f t="shared" si="327"/>
        <v>#N/A</v>
      </c>
      <c r="W278" t="e">
        <f t="shared" si="328"/>
        <v>#N/A</v>
      </c>
      <c r="X278" t="e">
        <f t="shared" si="329"/>
        <v>#N/A</v>
      </c>
      <c r="Y278" t="e">
        <f t="shared" si="330"/>
        <v>#N/A</v>
      </c>
      <c r="Z278" t="e">
        <f t="shared" si="331"/>
        <v>#N/A</v>
      </c>
      <c r="AA278" t="e">
        <f t="shared" si="332"/>
        <v>#N/A</v>
      </c>
      <c r="AB278" t="e">
        <f t="shared" si="333"/>
        <v>#N/A</v>
      </c>
      <c r="AC278" t="e">
        <f t="shared" si="286"/>
        <v>#N/A</v>
      </c>
      <c r="AD278" t="e">
        <f t="shared" si="287"/>
        <v>#N/A</v>
      </c>
      <c r="AE278" t="e">
        <f t="shared" si="334"/>
        <v>#N/A</v>
      </c>
      <c r="AF278" t="e">
        <f t="shared" si="335"/>
        <v>#N/A</v>
      </c>
      <c r="AG278" t="e">
        <f t="shared" si="336"/>
        <v>#N/A</v>
      </c>
      <c r="AH278" t="e">
        <f t="shared" si="337"/>
        <v>#N/A</v>
      </c>
      <c r="AI278" t="e">
        <f t="shared" si="338"/>
        <v>#N/A</v>
      </c>
      <c r="AJ278" t="e">
        <f t="shared" si="339"/>
        <v>#N/A</v>
      </c>
      <c r="AK278" t="e">
        <f t="shared" si="340"/>
        <v>#N/A</v>
      </c>
      <c r="AL278" t="e">
        <f t="shared" si="341"/>
        <v>#N/A</v>
      </c>
      <c r="AM278" t="e">
        <f t="shared" si="288"/>
        <v>#N/A</v>
      </c>
      <c r="AN278" t="e">
        <f t="shared" si="289"/>
        <v>#N/A</v>
      </c>
      <c r="AO278" t="e">
        <f t="shared" si="342"/>
        <v>#N/A</v>
      </c>
      <c r="AP278" t="e">
        <f t="shared" si="343"/>
        <v>#N/A</v>
      </c>
      <c r="AQ278" t="e">
        <f t="shared" si="344"/>
        <v>#N/A</v>
      </c>
      <c r="AR278" t="e">
        <f t="shared" si="345"/>
        <v>#N/A</v>
      </c>
      <c r="AS278" t="e">
        <f t="shared" si="346"/>
        <v>#N/A</v>
      </c>
      <c r="AT278" t="e">
        <f t="shared" si="347"/>
        <v>#N/A</v>
      </c>
      <c r="AU278" t="e">
        <f t="shared" si="348"/>
        <v>#N/A</v>
      </c>
      <c r="AV278" t="e">
        <f t="shared" si="349"/>
        <v>#N/A</v>
      </c>
      <c r="AW278" t="e">
        <f t="shared" si="290"/>
        <v>#N/A</v>
      </c>
      <c r="AX278" t="e">
        <f t="shared" si="291"/>
        <v>#N/A</v>
      </c>
      <c r="AY278" t="e">
        <f t="shared" si="292"/>
        <v>#N/A</v>
      </c>
      <c r="AZ278" t="e">
        <f t="shared" si="293"/>
        <v>#N/A</v>
      </c>
      <c r="BA278" t="e">
        <f t="shared" si="294"/>
        <v>#N/A</v>
      </c>
      <c r="BB278" t="e">
        <f t="shared" si="295"/>
        <v>#N/A</v>
      </c>
      <c r="BC278" t="e">
        <f t="shared" si="296"/>
        <v>#N/A</v>
      </c>
      <c r="BD278" t="e">
        <f t="shared" si="297"/>
        <v>#N/A</v>
      </c>
      <c r="BE278" t="e">
        <f t="shared" si="298"/>
        <v>#N/A</v>
      </c>
      <c r="BF278" t="e">
        <f t="shared" si="299"/>
        <v>#N/A</v>
      </c>
      <c r="BG278" t="e">
        <f t="shared" si="300"/>
        <v>#N/A</v>
      </c>
      <c r="BH278" t="e">
        <f t="shared" si="301"/>
        <v>#N/A</v>
      </c>
      <c r="BI278" t="e">
        <f t="shared" si="302"/>
        <v>#N/A</v>
      </c>
      <c r="BJ278" t="e">
        <f t="shared" si="303"/>
        <v>#N/A</v>
      </c>
      <c r="BK278" t="e">
        <f t="shared" si="304"/>
        <v>#N/A</v>
      </c>
      <c r="BL278" t="e">
        <f t="shared" si="305"/>
        <v>#N/A</v>
      </c>
      <c r="BM278" t="e">
        <f t="shared" si="306"/>
        <v>#N/A</v>
      </c>
      <c r="BN278" t="e">
        <f t="shared" si="307"/>
        <v>#N/A</v>
      </c>
      <c r="BO278" t="e">
        <f t="shared" si="308"/>
        <v>#N/A</v>
      </c>
      <c r="BP278" t="e">
        <f t="shared" si="309"/>
        <v>#N/A</v>
      </c>
      <c r="BQ278" t="e">
        <f t="shared" si="310"/>
        <v>#N/A</v>
      </c>
      <c r="BR278" t="e">
        <f t="shared" si="311"/>
        <v>#N/A</v>
      </c>
      <c r="BS278" t="e">
        <f t="shared" si="312"/>
        <v>#N/A</v>
      </c>
      <c r="BT278" t="e">
        <f t="shared" si="313"/>
        <v>#N/A</v>
      </c>
      <c r="BU278" t="e">
        <f t="shared" si="314"/>
        <v>#N/A</v>
      </c>
      <c r="BV278" t="e">
        <f t="shared" si="315"/>
        <v>#N/A</v>
      </c>
      <c r="BW278" t="e">
        <f t="shared" si="316"/>
        <v>#N/A</v>
      </c>
      <c r="BX278" t="e">
        <f t="shared" si="317"/>
        <v>#N/A</v>
      </c>
      <c r="BY278" t="e">
        <f t="shared" si="318"/>
        <v>#N/A</v>
      </c>
      <c r="BZ278" t="e">
        <f t="shared" si="319"/>
        <v>#N/A</v>
      </c>
    </row>
    <row r="279" spans="1:78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日行情按到期月份分类!D279</f>
        <v>0</v>
      </c>
      <c r="E279">
        <f>日行情按到期月份分类!E279</f>
        <v>0</v>
      </c>
      <c r="F279">
        <f>日行情按到期月份分类!F279</f>
        <v>0</v>
      </c>
      <c r="G279">
        <f>日行情按到期月份分类!G279</f>
        <v>0</v>
      </c>
      <c r="I279" t="e">
        <f t="shared" si="320"/>
        <v>#N/A</v>
      </c>
      <c r="J279" t="e">
        <f t="shared" si="280"/>
        <v>#N/A</v>
      </c>
      <c r="K279" t="e">
        <f t="shared" si="281"/>
        <v>#N/A</v>
      </c>
      <c r="L279" t="e">
        <f t="shared" si="282"/>
        <v>#N/A</v>
      </c>
      <c r="M279" t="e">
        <f t="shared" si="283"/>
        <v>#N/A</v>
      </c>
      <c r="N279" t="e">
        <f t="shared" si="321"/>
        <v>#N/A</v>
      </c>
      <c r="O279" t="e">
        <f t="shared" si="322"/>
        <v>#N/A</v>
      </c>
      <c r="P279" t="e">
        <f t="shared" si="323"/>
        <v>#N/A</v>
      </c>
      <c r="Q279" t="e">
        <f t="shared" si="324"/>
        <v>#N/A</v>
      </c>
      <c r="R279" t="e">
        <f t="shared" si="325"/>
        <v>#N/A</v>
      </c>
      <c r="S279" t="e">
        <f t="shared" si="284"/>
        <v>#N/A</v>
      </c>
      <c r="T279" t="e">
        <f t="shared" si="285"/>
        <v>#N/A</v>
      </c>
      <c r="U279" t="e">
        <f t="shared" si="326"/>
        <v>#N/A</v>
      </c>
      <c r="V279" t="e">
        <f t="shared" si="327"/>
        <v>#N/A</v>
      </c>
      <c r="W279" t="e">
        <f t="shared" si="328"/>
        <v>#N/A</v>
      </c>
      <c r="X279" t="e">
        <f t="shared" si="329"/>
        <v>#N/A</v>
      </c>
      <c r="Y279" t="e">
        <f t="shared" si="330"/>
        <v>#N/A</v>
      </c>
      <c r="Z279" t="e">
        <f t="shared" si="331"/>
        <v>#N/A</v>
      </c>
      <c r="AA279" t="e">
        <f t="shared" si="332"/>
        <v>#N/A</v>
      </c>
      <c r="AB279" t="e">
        <f t="shared" si="333"/>
        <v>#N/A</v>
      </c>
      <c r="AC279" t="e">
        <f t="shared" si="286"/>
        <v>#N/A</v>
      </c>
      <c r="AD279" t="e">
        <f t="shared" si="287"/>
        <v>#N/A</v>
      </c>
      <c r="AE279" t="e">
        <f t="shared" si="334"/>
        <v>#N/A</v>
      </c>
      <c r="AF279" t="e">
        <f t="shared" si="335"/>
        <v>#N/A</v>
      </c>
      <c r="AG279" t="e">
        <f t="shared" si="336"/>
        <v>#N/A</v>
      </c>
      <c r="AH279" t="e">
        <f t="shared" si="337"/>
        <v>#N/A</v>
      </c>
      <c r="AI279" t="e">
        <f t="shared" si="338"/>
        <v>#N/A</v>
      </c>
      <c r="AJ279" t="e">
        <f t="shared" si="339"/>
        <v>#N/A</v>
      </c>
      <c r="AK279" t="e">
        <f t="shared" si="340"/>
        <v>#N/A</v>
      </c>
      <c r="AL279" t="e">
        <f t="shared" si="341"/>
        <v>#N/A</v>
      </c>
      <c r="AM279" t="e">
        <f t="shared" si="288"/>
        <v>#N/A</v>
      </c>
      <c r="AN279" t="e">
        <f t="shared" si="289"/>
        <v>#N/A</v>
      </c>
      <c r="AO279" t="e">
        <f t="shared" si="342"/>
        <v>#N/A</v>
      </c>
      <c r="AP279" t="e">
        <f t="shared" si="343"/>
        <v>#N/A</v>
      </c>
      <c r="AQ279" t="e">
        <f t="shared" si="344"/>
        <v>#N/A</v>
      </c>
      <c r="AR279" t="e">
        <f t="shared" si="345"/>
        <v>#N/A</v>
      </c>
      <c r="AS279" t="e">
        <f t="shared" si="346"/>
        <v>#N/A</v>
      </c>
      <c r="AT279" t="e">
        <f t="shared" si="347"/>
        <v>#N/A</v>
      </c>
      <c r="AU279" t="e">
        <f t="shared" si="348"/>
        <v>#N/A</v>
      </c>
      <c r="AV279" t="e">
        <f t="shared" si="349"/>
        <v>#N/A</v>
      </c>
      <c r="AW279" t="e">
        <f t="shared" si="290"/>
        <v>#N/A</v>
      </c>
      <c r="AX279" t="e">
        <f t="shared" si="291"/>
        <v>#N/A</v>
      </c>
      <c r="AY279" t="e">
        <f t="shared" si="292"/>
        <v>#N/A</v>
      </c>
      <c r="AZ279" t="e">
        <f t="shared" si="293"/>
        <v>#N/A</v>
      </c>
      <c r="BA279" t="e">
        <f t="shared" si="294"/>
        <v>#N/A</v>
      </c>
      <c r="BB279" t="e">
        <f t="shared" si="295"/>
        <v>#N/A</v>
      </c>
      <c r="BC279" t="e">
        <f t="shared" si="296"/>
        <v>#N/A</v>
      </c>
      <c r="BD279" t="e">
        <f t="shared" si="297"/>
        <v>#N/A</v>
      </c>
      <c r="BE279" t="e">
        <f t="shared" si="298"/>
        <v>#N/A</v>
      </c>
      <c r="BF279" t="e">
        <f t="shared" si="299"/>
        <v>#N/A</v>
      </c>
      <c r="BG279" t="e">
        <f t="shared" si="300"/>
        <v>#N/A</v>
      </c>
      <c r="BH279" t="e">
        <f t="shared" si="301"/>
        <v>#N/A</v>
      </c>
      <c r="BI279" t="e">
        <f t="shared" si="302"/>
        <v>#N/A</v>
      </c>
      <c r="BJ279" t="e">
        <f t="shared" si="303"/>
        <v>#N/A</v>
      </c>
      <c r="BK279" t="e">
        <f t="shared" si="304"/>
        <v>#N/A</v>
      </c>
      <c r="BL279" t="e">
        <f t="shared" si="305"/>
        <v>#N/A</v>
      </c>
      <c r="BM279" t="e">
        <f t="shared" si="306"/>
        <v>#N/A</v>
      </c>
      <c r="BN279" t="e">
        <f t="shared" si="307"/>
        <v>#N/A</v>
      </c>
      <c r="BO279" t="e">
        <f t="shared" si="308"/>
        <v>#N/A</v>
      </c>
      <c r="BP279" t="e">
        <f t="shared" si="309"/>
        <v>#N/A</v>
      </c>
      <c r="BQ279" t="e">
        <f t="shared" si="310"/>
        <v>#N/A</v>
      </c>
      <c r="BR279" t="e">
        <f t="shared" si="311"/>
        <v>#N/A</v>
      </c>
      <c r="BS279" t="e">
        <f t="shared" si="312"/>
        <v>#N/A</v>
      </c>
      <c r="BT279" t="e">
        <f t="shared" si="313"/>
        <v>#N/A</v>
      </c>
      <c r="BU279" t="e">
        <f t="shared" si="314"/>
        <v>#N/A</v>
      </c>
      <c r="BV279" t="e">
        <f t="shared" si="315"/>
        <v>#N/A</v>
      </c>
      <c r="BW279" t="e">
        <f t="shared" si="316"/>
        <v>#N/A</v>
      </c>
      <c r="BX279" t="e">
        <f t="shared" si="317"/>
        <v>#N/A</v>
      </c>
      <c r="BY279" t="e">
        <f t="shared" si="318"/>
        <v>#N/A</v>
      </c>
      <c r="BZ279" t="e">
        <f t="shared" si="319"/>
        <v>#N/A</v>
      </c>
    </row>
    <row r="280" spans="1:78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日行情按到期月份分类!D280</f>
        <v>0</v>
      </c>
      <c r="E280">
        <f>日行情按到期月份分类!E280</f>
        <v>0</v>
      </c>
      <c r="F280">
        <f>日行情按到期月份分类!F280</f>
        <v>0</v>
      </c>
      <c r="G280">
        <f>日行情按到期月份分类!G280</f>
        <v>0</v>
      </c>
      <c r="I280" t="e">
        <f t="shared" si="320"/>
        <v>#N/A</v>
      </c>
      <c r="J280" t="e">
        <f t="shared" si="280"/>
        <v>#N/A</v>
      </c>
      <c r="K280" t="e">
        <f t="shared" si="281"/>
        <v>#N/A</v>
      </c>
      <c r="L280" t="e">
        <f t="shared" si="282"/>
        <v>#N/A</v>
      </c>
      <c r="M280" t="e">
        <f t="shared" si="283"/>
        <v>#N/A</v>
      </c>
      <c r="N280" t="e">
        <f t="shared" si="321"/>
        <v>#N/A</v>
      </c>
      <c r="O280" t="e">
        <f t="shared" si="322"/>
        <v>#N/A</v>
      </c>
      <c r="P280" t="e">
        <f t="shared" si="323"/>
        <v>#N/A</v>
      </c>
      <c r="Q280" t="e">
        <f t="shared" si="324"/>
        <v>#N/A</v>
      </c>
      <c r="R280" t="e">
        <f t="shared" si="325"/>
        <v>#N/A</v>
      </c>
      <c r="S280" t="e">
        <f t="shared" si="284"/>
        <v>#N/A</v>
      </c>
      <c r="T280" t="e">
        <f t="shared" si="285"/>
        <v>#N/A</v>
      </c>
      <c r="U280" t="e">
        <f t="shared" si="326"/>
        <v>#N/A</v>
      </c>
      <c r="V280" t="e">
        <f t="shared" si="327"/>
        <v>#N/A</v>
      </c>
      <c r="W280" t="e">
        <f t="shared" si="328"/>
        <v>#N/A</v>
      </c>
      <c r="X280" t="e">
        <f t="shared" si="329"/>
        <v>#N/A</v>
      </c>
      <c r="Y280" t="e">
        <f t="shared" si="330"/>
        <v>#N/A</v>
      </c>
      <c r="Z280" t="e">
        <f t="shared" si="331"/>
        <v>#N/A</v>
      </c>
      <c r="AA280" t="e">
        <f t="shared" si="332"/>
        <v>#N/A</v>
      </c>
      <c r="AB280" t="e">
        <f t="shared" si="333"/>
        <v>#N/A</v>
      </c>
      <c r="AC280" t="e">
        <f t="shared" si="286"/>
        <v>#N/A</v>
      </c>
      <c r="AD280" t="e">
        <f t="shared" si="287"/>
        <v>#N/A</v>
      </c>
      <c r="AE280" t="e">
        <f t="shared" si="334"/>
        <v>#N/A</v>
      </c>
      <c r="AF280" t="e">
        <f t="shared" si="335"/>
        <v>#N/A</v>
      </c>
      <c r="AG280" t="e">
        <f t="shared" si="336"/>
        <v>#N/A</v>
      </c>
      <c r="AH280" t="e">
        <f t="shared" si="337"/>
        <v>#N/A</v>
      </c>
      <c r="AI280" t="e">
        <f t="shared" si="338"/>
        <v>#N/A</v>
      </c>
      <c r="AJ280" t="e">
        <f t="shared" si="339"/>
        <v>#N/A</v>
      </c>
      <c r="AK280" t="e">
        <f t="shared" si="340"/>
        <v>#N/A</v>
      </c>
      <c r="AL280" t="e">
        <f t="shared" si="341"/>
        <v>#N/A</v>
      </c>
      <c r="AM280" t="e">
        <f t="shared" si="288"/>
        <v>#N/A</v>
      </c>
      <c r="AN280" t="e">
        <f t="shared" si="289"/>
        <v>#N/A</v>
      </c>
      <c r="AO280" t="e">
        <f t="shared" si="342"/>
        <v>#N/A</v>
      </c>
      <c r="AP280" t="e">
        <f t="shared" si="343"/>
        <v>#N/A</v>
      </c>
      <c r="AQ280" t="e">
        <f t="shared" si="344"/>
        <v>#N/A</v>
      </c>
      <c r="AR280" t="e">
        <f t="shared" si="345"/>
        <v>#N/A</v>
      </c>
      <c r="AS280" t="e">
        <f t="shared" si="346"/>
        <v>#N/A</v>
      </c>
      <c r="AT280" t="e">
        <f t="shared" si="347"/>
        <v>#N/A</v>
      </c>
      <c r="AU280" t="e">
        <f t="shared" si="348"/>
        <v>#N/A</v>
      </c>
      <c r="AV280" t="e">
        <f t="shared" si="349"/>
        <v>#N/A</v>
      </c>
      <c r="AW280" t="e">
        <f t="shared" si="290"/>
        <v>#N/A</v>
      </c>
      <c r="AX280" t="e">
        <f t="shared" si="291"/>
        <v>#N/A</v>
      </c>
      <c r="AY280" t="e">
        <f t="shared" si="292"/>
        <v>#N/A</v>
      </c>
      <c r="AZ280" t="e">
        <f t="shared" si="293"/>
        <v>#N/A</v>
      </c>
      <c r="BA280" t="e">
        <f t="shared" si="294"/>
        <v>#N/A</v>
      </c>
      <c r="BB280" t="e">
        <f t="shared" si="295"/>
        <v>#N/A</v>
      </c>
      <c r="BC280" t="e">
        <f t="shared" si="296"/>
        <v>#N/A</v>
      </c>
      <c r="BD280" t="e">
        <f t="shared" si="297"/>
        <v>#N/A</v>
      </c>
      <c r="BE280" t="e">
        <f t="shared" si="298"/>
        <v>#N/A</v>
      </c>
      <c r="BF280" t="e">
        <f t="shared" si="299"/>
        <v>#N/A</v>
      </c>
      <c r="BG280" t="e">
        <f t="shared" si="300"/>
        <v>#N/A</v>
      </c>
      <c r="BH280" t="e">
        <f t="shared" si="301"/>
        <v>#N/A</v>
      </c>
      <c r="BI280" t="e">
        <f t="shared" si="302"/>
        <v>#N/A</v>
      </c>
      <c r="BJ280" t="e">
        <f t="shared" si="303"/>
        <v>#N/A</v>
      </c>
      <c r="BK280" t="e">
        <f t="shared" si="304"/>
        <v>#N/A</v>
      </c>
      <c r="BL280" t="e">
        <f t="shared" si="305"/>
        <v>#N/A</v>
      </c>
      <c r="BM280" t="e">
        <f t="shared" si="306"/>
        <v>#N/A</v>
      </c>
      <c r="BN280" t="e">
        <f t="shared" si="307"/>
        <v>#N/A</v>
      </c>
      <c r="BO280" t="e">
        <f t="shared" si="308"/>
        <v>#N/A</v>
      </c>
      <c r="BP280" t="e">
        <f t="shared" si="309"/>
        <v>#N/A</v>
      </c>
      <c r="BQ280" t="e">
        <f t="shared" si="310"/>
        <v>#N/A</v>
      </c>
      <c r="BR280" t="e">
        <f t="shared" si="311"/>
        <v>#N/A</v>
      </c>
      <c r="BS280" t="e">
        <f t="shared" si="312"/>
        <v>#N/A</v>
      </c>
      <c r="BT280" t="e">
        <f t="shared" si="313"/>
        <v>#N/A</v>
      </c>
      <c r="BU280" t="e">
        <f t="shared" si="314"/>
        <v>#N/A</v>
      </c>
      <c r="BV280" t="e">
        <f t="shared" si="315"/>
        <v>#N/A</v>
      </c>
      <c r="BW280" t="e">
        <f t="shared" si="316"/>
        <v>#N/A</v>
      </c>
      <c r="BX280" t="e">
        <f t="shared" si="317"/>
        <v>#N/A</v>
      </c>
      <c r="BY280" t="e">
        <f t="shared" si="318"/>
        <v>#N/A</v>
      </c>
      <c r="BZ280" t="e">
        <f t="shared" si="319"/>
        <v>#N/A</v>
      </c>
    </row>
    <row r="281" spans="1:78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日行情按到期月份分类!D281</f>
        <v>0</v>
      </c>
      <c r="E281">
        <f>日行情按到期月份分类!E281</f>
        <v>0</v>
      </c>
      <c r="F281">
        <f>日行情按到期月份分类!F281</f>
        <v>0</v>
      </c>
      <c r="G281">
        <f>日行情按到期月份分类!G281</f>
        <v>0</v>
      </c>
      <c r="I281" t="e">
        <f t="shared" si="320"/>
        <v>#N/A</v>
      </c>
      <c r="J281" t="e">
        <f t="shared" si="280"/>
        <v>#N/A</v>
      </c>
      <c r="K281" t="e">
        <f t="shared" si="281"/>
        <v>#N/A</v>
      </c>
      <c r="L281" t="e">
        <f t="shared" si="282"/>
        <v>#N/A</v>
      </c>
      <c r="M281" t="e">
        <f t="shared" si="283"/>
        <v>#N/A</v>
      </c>
      <c r="N281" t="e">
        <f t="shared" si="321"/>
        <v>#N/A</v>
      </c>
      <c r="O281" t="e">
        <f t="shared" si="322"/>
        <v>#N/A</v>
      </c>
      <c r="P281" t="e">
        <f t="shared" si="323"/>
        <v>#N/A</v>
      </c>
      <c r="Q281" t="e">
        <f t="shared" si="324"/>
        <v>#N/A</v>
      </c>
      <c r="R281" t="e">
        <f t="shared" si="325"/>
        <v>#N/A</v>
      </c>
      <c r="S281" t="e">
        <f t="shared" si="284"/>
        <v>#N/A</v>
      </c>
      <c r="T281" t="e">
        <f t="shared" si="285"/>
        <v>#N/A</v>
      </c>
      <c r="U281" t="e">
        <f t="shared" si="326"/>
        <v>#N/A</v>
      </c>
      <c r="V281" t="e">
        <f t="shared" si="327"/>
        <v>#N/A</v>
      </c>
      <c r="W281" t="e">
        <f t="shared" si="328"/>
        <v>#N/A</v>
      </c>
      <c r="X281" t="e">
        <f t="shared" si="329"/>
        <v>#N/A</v>
      </c>
      <c r="Y281" t="e">
        <f t="shared" si="330"/>
        <v>#N/A</v>
      </c>
      <c r="Z281" t="e">
        <f t="shared" si="331"/>
        <v>#N/A</v>
      </c>
      <c r="AA281" t="e">
        <f t="shared" si="332"/>
        <v>#N/A</v>
      </c>
      <c r="AB281" t="e">
        <f t="shared" si="333"/>
        <v>#N/A</v>
      </c>
      <c r="AC281" t="e">
        <f t="shared" si="286"/>
        <v>#N/A</v>
      </c>
      <c r="AD281" t="e">
        <f t="shared" si="287"/>
        <v>#N/A</v>
      </c>
      <c r="AE281" t="e">
        <f t="shared" si="334"/>
        <v>#N/A</v>
      </c>
      <c r="AF281" t="e">
        <f t="shared" si="335"/>
        <v>#N/A</v>
      </c>
      <c r="AG281" t="e">
        <f t="shared" si="336"/>
        <v>#N/A</v>
      </c>
      <c r="AH281" t="e">
        <f t="shared" si="337"/>
        <v>#N/A</v>
      </c>
      <c r="AI281" t="e">
        <f t="shared" si="338"/>
        <v>#N/A</v>
      </c>
      <c r="AJ281" t="e">
        <f t="shared" si="339"/>
        <v>#N/A</v>
      </c>
      <c r="AK281" t="e">
        <f t="shared" si="340"/>
        <v>#N/A</v>
      </c>
      <c r="AL281" t="e">
        <f t="shared" si="341"/>
        <v>#N/A</v>
      </c>
      <c r="AM281" t="e">
        <f t="shared" si="288"/>
        <v>#N/A</v>
      </c>
      <c r="AN281" t="e">
        <f t="shared" si="289"/>
        <v>#N/A</v>
      </c>
      <c r="AO281" t="e">
        <f t="shared" si="342"/>
        <v>#N/A</v>
      </c>
      <c r="AP281" t="e">
        <f t="shared" si="343"/>
        <v>#N/A</v>
      </c>
      <c r="AQ281" t="e">
        <f t="shared" si="344"/>
        <v>#N/A</v>
      </c>
      <c r="AR281" t="e">
        <f t="shared" si="345"/>
        <v>#N/A</v>
      </c>
      <c r="AS281" t="e">
        <f t="shared" si="346"/>
        <v>#N/A</v>
      </c>
      <c r="AT281" t="e">
        <f t="shared" si="347"/>
        <v>#N/A</v>
      </c>
      <c r="AU281" t="e">
        <f t="shared" si="348"/>
        <v>#N/A</v>
      </c>
      <c r="AV281" t="e">
        <f t="shared" si="349"/>
        <v>#N/A</v>
      </c>
      <c r="AW281" t="e">
        <f t="shared" si="290"/>
        <v>#N/A</v>
      </c>
      <c r="AX281" t="e">
        <f t="shared" si="291"/>
        <v>#N/A</v>
      </c>
      <c r="AY281" t="e">
        <f t="shared" si="292"/>
        <v>#N/A</v>
      </c>
      <c r="AZ281" t="e">
        <f t="shared" si="293"/>
        <v>#N/A</v>
      </c>
      <c r="BA281" t="e">
        <f t="shared" si="294"/>
        <v>#N/A</v>
      </c>
      <c r="BB281" t="e">
        <f t="shared" si="295"/>
        <v>#N/A</v>
      </c>
      <c r="BC281" t="e">
        <f t="shared" si="296"/>
        <v>#N/A</v>
      </c>
      <c r="BD281" t="e">
        <f t="shared" si="297"/>
        <v>#N/A</v>
      </c>
      <c r="BE281" t="e">
        <f t="shared" si="298"/>
        <v>#N/A</v>
      </c>
      <c r="BF281" t="e">
        <f t="shared" si="299"/>
        <v>#N/A</v>
      </c>
      <c r="BG281" t="e">
        <f t="shared" si="300"/>
        <v>#N/A</v>
      </c>
      <c r="BH281" t="e">
        <f t="shared" si="301"/>
        <v>#N/A</v>
      </c>
      <c r="BI281" t="e">
        <f t="shared" si="302"/>
        <v>#N/A</v>
      </c>
      <c r="BJ281" t="e">
        <f t="shared" si="303"/>
        <v>#N/A</v>
      </c>
      <c r="BK281" t="e">
        <f t="shared" si="304"/>
        <v>#N/A</v>
      </c>
      <c r="BL281" t="e">
        <f t="shared" si="305"/>
        <v>#N/A</v>
      </c>
      <c r="BM281" t="e">
        <f t="shared" si="306"/>
        <v>#N/A</v>
      </c>
      <c r="BN281" t="e">
        <f t="shared" si="307"/>
        <v>#N/A</v>
      </c>
      <c r="BO281" t="e">
        <f t="shared" si="308"/>
        <v>#N/A</v>
      </c>
      <c r="BP281" t="e">
        <f t="shared" si="309"/>
        <v>#N/A</v>
      </c>
      <c r="BQ281" t="e">
        <f t="shared" si="310"/>
        <v>#N/A</v>
      </c>
      <c r="BR281" t="e">
        <f t="shared" si="311"/>
        <v>#N/A</v>
      </c>
      <c r="BS281" t="e">
        <f t="shared" si="312"/>
        <v>#N/A</v>
      </c>
      <c r="BT281" t="e">
        <f t="shared" si="313"/>
        <v>#N/A</v>
      </c>
      <c r="BU281" t="e">
        <f t="shared" si="314"/>
        <v>#N/A</v>
      </c>
      <c r="BV281" t="e">
        <f t="shared" si="315"/>
        <v>#N/A</v>
      </c>
      <c r="BW281" t="e">
        <f t="shared" si="316"/>
        <v>#N/A</v>
      </c>
      <c r="BX281" t="e">
        <f t="shared" si="317"/>
        <v>#N/A</v>
      </c>
      <c r="BY281" t="e">
        <f t="shared" si="318"/>
        <v>#N/A</v>
      </c>
      <c r="BZ281" t="e">
        <f t="shared" si="319"/>
        <v>#N/A</v>
      </c>
    </row>
    <row r="282" spans="1:78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日行情按到期月份分类!D282</f>
        <v>0</v>
      </c>
      <c r="E282">
        <f>日行情按到期月份分类!E282</f>
        <v>0</v>
      </c>
      <c r="F282">
        <f>日行情按到期月份分类!F282</f>
        <v>0</v>
      </c>
      <c r="G282">
        <f>日行情按到期月份分类!G282</f>
        <v>0</v>
      </c>
      <c r="I282" t="e">
        <f t="shared" si="320"/>
        <v>#N/A</v>
      </c>
      <c r="J282" t="e">
        <f t="shared" si="280"/>
        <v>#N/A</v>
      </c>
      <c r="K282" t="e">
        <f t="shared" si="281"/>
        <v>#N/A</v>
      </c>
      <c r="L282" t="e">
        <f t="shared" si="282"/>
        <v>#N/A</v>
      </c>
      <c r="M282" t="e">
        <f t="shared" si="283"/>
        <v>#N/A</v>
      </c>
      <c r="N282" t="e">
        <f t="shared" si="321"/>
        <v>#N/A</v>
      </c>
      <c r="O282" t="e">
        <f t="shared" si="322"/>
        <v>#N/A</v>
      </c>
      <c r="P282" t="e">
        <f t="shared" si="323"/>
        <v>#N/A</v>
      </c>
      <c r="Q282" t="e">
        <f t="shared" si="324"/>
        <v>#N/A</v>
      </c>
      <c r="R282" t="e">
        <f t="shared" si="325"/>
        <v>#N/A</v>
      </c>
      <c r="S282" t="e">
        <f t="shared" si="284"/>
        <v>#N/A</v>
      </c>
      <c r="T282" t="e">
        <f t="shared" si="285"/>
        <v>#N/A</v>
      </c>
      <c r="U282" t="e">
        <f t="shared" si="326"/>
        <v>#N/A</v>
      </c>
      <c r="V282" t="e">
        <f t="shared" si="327"/>
        <v>#N/A</v>
      </c>
      <c r="W282" t="e">
        <f t="shared" si="328"/>
        <v>#N/A</v>
      </c>
      <c r="X282" t="e">
        <f t="shared" si="329"/>
        <v>#N/A</v>
      </c>
      <c r="Y282" t="e">
        <f t="shared" si="330"/>
        <v>#N/A</v>
      </c>
      <c r="Z282" t="e">
        <f t="shared" si="331"/>
        <v>#N/A</v>
      </c>
      <c r="AA282" t="e">
        <f t="shared" si="332"/>
        <v>#N/A</v>
      </c>
      <c r="AB282" t="e">
        <f t="shared" si="333"/>
        <v>#N/A</v>
      </c>
      <c r="AC282" t="e">
        <f t="shared" si="286"/>
        <v>#N/A</v>
      </c>
      <c r="AD282" t="e">
        <f t="shared" si="287"/>
        <v>#N/A</v>
      </c>
      <c r="AE282" t="e">
        <f t="shared" si="334"/>
        <v>#N/A</v>
      </c>
      <c r="AF282" t="e">
        <f t="shared" si="335"/>
        <v>#N/A</v>
      </c>
      <c r="AG282" t="e">
        <f t="shared" si="336"/>
        <v>#N/A</v>
      </c>
      <c r="AH282" t="e">
        <f t="shared" si="337"/>
        <v>#N/A</v>
      </c>
      <c r="AI282" t="e">
        <f t="shared" si="338"/>
        <v>#N/A</v>
      </c>
      <c r="AJ282" t="e">
        <f t="shared" si="339"/>
        <v>#N/A</v>
      </c>
      <c r="AK282" t="e">
        <f t="shared" si="340"/>
        <v>#N/A</v>
      </c>
      <c r="AL282" t="e">
        <f t="shared" si="341"/>
        <v>#N/A</v>
      </c>
      <c r="AM282" t="e">
        <f t="shared" si="288"/>
        <v>#N/A</v>
      </c>
      <c r="AN282" t="e">
        <f t="shared" si="289"/>
        <v>#N/A</v>
      </c>
      <c r="AO282" t="e">
        <f t="shared" si="342"/>
        <v>#N/A</v>
      </c>
      <c r="AP282" t="e">
        <f t="shared" si="343"/>
        <v>#N/A</v>
      </c>
      <c r="AQ282" t="e">
        <f t="shared" si="344"/>
        <v>#N/A</v>
      </c>
      <c r="AR282" t="e">
        <f t="shared" si="345"/>
        <v>#N/A</v>
      </c>
      <c r="AS282" t="e">
        <f t="shared" si="346"/>
        <v>#N/A</v>
      </c>
      <c r="AT282" t="e">
        <f t="shared" si="347"/>
        <v>#N/A</v>
      </c>
      <c r="AU282" t="e">
        <f t="shared" si="348"/>
        <v>#N/A</v>
      </c>
      <c r="AV282" t="e">
        <f t="shared" si="349"/>
        <v>#N/A</v>
      </c>
      <c r="AW282" t="e">
        <f t="shared" si="290"/>
        <v>#N/A</v>
      </c>
      <c r="AX282" t="e">
        <f t="shared" si="291"/>
        <v>#N/A</v>
      </c>
      <c r="AY282" t="e">
        <f t="shared" si="292"/>
        <v>#N/A</v>
      </c>
      <c r="AZ282" t="e">
        <f t="shared" si="293"/>
        <v>#N/A</v>
      </c>
      <c r="BA282" t="e">
        <f t="shared" si="294"/>
        <v>#N/A</v>
      </c>
      <c r="BB282" t="e">
        <f t="shared" si="295"/>
        <v>#N/A</v>
      </c>
      <c r="BC282" t="e">
        <f t="shared" si="296"/>
        <v>#N/A</v>
      </c>
      <c r="BD282" t="e">
        <f t="shared" si="297"/>
        <v>#N/A</v>
      </c>
      <c r="BE282" t="e">
        <f t="shared" si="298"/>
        <v>#N/A</v>
      </c>
      <c r="BF282" t="e">
        <f t="shared" si="299"/>
        <v>#N/A</v>
      </c>
      <c r="BG282" t="e">
        <f t="shared" si="300"/>
        <v>#N/A</v>
      </c>
      <c r="BH282" t="e">
        <f t="shared" si="301"/>
        <v>#N/A</v>
      </c>
      <c r="BI282" t="e">
        <f t="shared" si="302"/>
        <v>#N/A</v>
      </c>
      <c r="BJ282" t="e">
        <f t="shared" si="303"/>
        <v>#N/A</v>
      </c>
      <c r="BK282" t="e">
        <f t="shared" si="304"/>
        <v>#N/A</v>
      </c>
      <c r="BL282" t="e">
        <f t="shared" si="305"/>
        <v>#N/A</v>
      </c>
      <c r="BM282" t="e">
        <f t="shared" si="306"/>
        <v>#N/A</v>
      </c>
      <c r="BN282" t="e">
        <f t="shared" si="307"/>
        <v>#N/A</v>
      </c>
      <c r="BO282" t="e">
        <f t="shared" si="308"/>
        <v>#N/A</v>
      </c>
      <c r="BP282" t="e">
        <f t="shared" si="309"/>
        <v>#N/A</v>
      </c>
      <c r="BQ282" t="e">
        <f t="shared" si="310"/>
        <v>#N/A</v>
      </c>
      <c r="BR282" t="e">
        <f t="shared" si="311"/>
        <v>#N/A</v>
      </c>
      <c r="BS282" t="e">
        <f t="shared" si="312"/>
        <v>#N/A</v>
      </c>
      <c r="BT282" t="e">
        <f t="shared" si="313"/>
        <v>#N/A</v>
      </c>
      <c r="BU282" t="e">
        <f t="shared" si="314"/>
        <v>#N/A</v>
      </c>
      <c r="BV282" t="e">
        <f t="shared" si="315"/>
        <v>#N/A</v>
      </c>
      <c r="BW282" t="e">
        <f t="shared" si="316"/>
        <v>#N/A</v>
      </c>
      <c r="BX282" t="e">
        <f t="shared" si="317"/>
        <v>#N/A</v>
      </c>
      <c r="BY282" t="e">
        <f t="shared" si="318"/>
        <v>#N/A</v>
      </c>
      <c r="BZ282" t="e">
        <f t="shared" si="319"/>
        <v>#N/A</v>
      </c>
    </row>
    <row r="283" spans="1:78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日行情按到期月份分类!D283</f>
        <v>0</v>
      </c>
      <c r="E283">
        <f>日行情按到期月份分类!E283</f>
        <v>0</v>
      </c>
      <c r="F283">
        <f>日行情按到期月份分类!F283</f>
        <v>0</v>
      </c>
      <c r="G283">
        <f>日行情按到期月份分类!G283</f>
        <v>0</v>
      </c>
      <c r="I283" t="e">
        <f t="shared" si="320"/>
        <v>#N/A</v>
      </c>
      <c r="J283" t="e">
        <f t="shared" si="280"/>
        <v>#N/A</v>
      </c>
      <c r="K283" t="e">
        <f t="shared" si="281"/>
        <v>#N/A</v>
      </c>
      <c r="L283" t="e">
        <f t="shared" si="282"/>
        <v>#N/A</v>
      </c>
      <c r="M283" t="e">
        <f t="shared" si="283"/>
        <v>#N/A</v>
      </c>
      <c r="N283" t="e">
        <f t="shared" si="321"/>
        <v>#N/A</v>
      </c>
      <c r="O283" t="e">
        <f t="shared" si="322"/>
        <v>#N/A</v>
      </c>
      <c r="P283" t="e">
        <f t="shared" si="323"/>
        <v>#N/A</v>
      </c>
      <c r="Q283" t="e">
        <f t="shared" si="324"/>
        <v>#N/A</v>
      </c>
      <c r="R283" t="e">
        <f t="shared" si="325"/>
        <v>#N/A</v>
      </c>
      <c r="S283" t="e">
        <f t="shared" si="284"/>
        <v>#N/A</v>
      </c>
      <c r="T283" t="e">
        <f t="shared" si="285"/>
        <v>#N/A</v>
      </c>
      <c r="U283" t="e">
        <f t="shared" si="326"/>
        <v>#N/A</v>
      </c>
      <c r="V283" t="e">
        <f t="shared" si="327"/>
        <v>#N/A</v>
      </c>
      <c r="W283" t="e">
        <f t="shared" si="328"/>
        <v>#N/A</v>
      </c>
      <c r="X283" t="e">
        <f t="shared" si="329"/>
        <v>#N/A</v>
      </c>
      <c r="Y283" t="e">
        <f t="shared" si="330"/>
        <v>#N/A</v>
      </c>
      <c r="Z283" t="e">
        <f t="shared" si="331"/>
        <v>#N/A</v>
      </c>
      <c r="AA283" t="e">
        <f t="shared" si="332"/>
        <v>#N/A</v>
      </c>
      <c r="AB283" t="e">
        <f t="shared" si="333"/>
        <v>#N/A</v>
      </c>
      <c r="AC283" t="e">
        <f t="shared" si="286"/>
        <v>#N/A</v>
      </c>
      <c r="AD283" t="e">
        <f t="shared" si="287"/>
        <v>#N/A</v>
      </c>
      <c r="AE283" t="e">
        <f t="shared" si="334"/>
        <v>#N/A</v>
      </c>
      <c r="AF283" t="e">
        <f t="shared" si="335"/>
        <v>#N/A</v>
      </c>
      <c r="AG283" t="e">
        <f t="shared" si="336"/>
        <v>#N/A</v>
      </c>
      <c r="AH283" t="e">
        <f t="shared" si="337"/>
        <v>#N/A</v>
      </c>
      <c r="AI283" t="e">
        <f t="shared" si="338"/>
        <v>#N/A</v>
      </c>
      <c r="AJ283" t="e">
        <f t="shared" si="339"/>
        <v>#N/A</v>
      </c>
      <c r="AK283" t="e">
        <f t="shared" si="340"/>
        <v>#N/A</v>
      </c>
      <c r="AL283" t="e">
        <f t="shared" si="341"/>
        <v>#N/A</v>
      </c>
      <c r="AM283" t="e">
        <f t="shared" si="288"/>
        <v>#N/A</v>
      </c>
      <c r="AN283" t="e">
        <f t="shared" si="289"/>
        <v>#N/A</v>
      </c>
      <c r="AO283" t="e">
        <f t="shared" si="342"/>
        <v>#N/A</v>
      </c>
      <c r="AP283" t="e">
        <f t="shared" si="343"/>
        <v>#N/A</v>
      </c>
      <c r="AQ283" t="e">
        <f t="shared" si="344"/>
        <v>#N/A</v>
      </c>
      <c r="AR283" t="e">
        <f t="shared" si="345"/>
        <v>#N/A</v>
      </c>
      <c r="AS283" t="e">
        <f t="shared" si="346"/>
        <v>#N/A</v>
      </c>
      <c r="AT283" t="e">
        <f t="shared" si="347"/>
        <v>#N/A</v>
      </c>
      <c r="AU283" t="e">
        <f t="shared" si="348"/>
        <v>#N/A</v>
      </c>
      <c r="AV283" t="e">
        <f t="shared" si="349"/>
        <v>#N/A</v>
      </c>
      <c r="AW283" t="e">
        <f t="shared" si="290"/>
        <v>#N/A</v>
      </c>
      <c r="AX283" t="e">
        <f t="shared" si="291"/>
        <v>#N/A</v>
      </c>
      <c r="AY283" t="e">
        <f t="shared" si="292"/>
        <v>#N/A</v>
      </c>
      <c r="AZ283" t="e">
        <f t="shared" si="293"/>
        <v>#N/A</v>
      </c>
      <c r="BA283" t="e">
        <f t="shared" si="294"/>
        <v>#N/A</v>
      </c>
      <c r="BB283" t="e">
        <f t="shared" si="295"/>
        <v>#N/A</v>
      </c>
      <c r="BC283" t="e">
        <f t="shared" si="296"/>
        <v>#N/A</v>
      </c>
      <c r="BD283" t="e">
        <f t="shared" si="297"/>
        <v>#N/A</v>
      </c>
      <c r="BE283" t="e">
        <f t="shared" si="298"/>
        <v>#N/A</v>
      </c>
      <c r="BF283" t="e">
        <f t="shared" si="299"/>
        <v>#N/A</v>
      </c>
      <c r="BG283" t="e">
        <f t="shared" si="300"/>
        <v>#N/A</v>
      </c>
      <c r="BH283" t="e">
        <f t="shared" si="301"/>
        <v>#N/A</v>
      </c>
      <c r="BI283" t="e">
        <f t="shared" si="302"/>
        <v>#N/A</v>
      </c>
      <c r="BJ283" t="e">
        <f t="shared" si="303"/>
        <v>#N/A</v>
      </c>
      <c r="BK283" t="e">
        <f t="shared" si="304"/>
        <v>#N/A</v>
      </c>
      <c r="BL283" t="e">
        <f t="shared" si="305"/>
        <v>#N/A</v>
      </c>
      <c r="BM283" t="e">
        <f t="shared" si="306"/>
        <v>#N/A</v>
      </c>
      <c r="BN283" t="e">
        <f t="shared" si="307"/>
        <v>#N/A</v>
      </c>
      <c r="BO283" t="e">
        <f t="shared" si="308"/>
        <v>#N/A</v>
      </c>
      <c r="BP283" t="e">
        <f t="shared" si="309"/>
        <v>#N/A</v>
      </c>
      <c r="BQ283" t="e">
        <f t="shared" si="310"/>
        <v>#N/A</v>
      </c>
      <c r="BR283" t="e">
        <f t="shared" si="311"/>
        <v>#N/A</v>
      </c>
      <c r="BS283" t="e">
        <f t="shared" si="312"/>
        <v>#N/A</v>
      </c>
      <c r="BT283" t="e">
        <f t="shared" si="313"/>
        <v>#N/A</v>
      </c>
      <c r="BU283" t="e">
        <f t="shared" si="314"/>
        <v>#N/A</v>
      </c>
      <c r="BV283" t="e">
        <f t="shared" si="315"/>
        <v>#N/A</v>
      </c>
      <c r="BW283" t="e">
        <f t="shared" si="316"/>
        <v>#N/A</v>
      </c>
      <c r="BX283" t="e">
        <f t="shared" si="317"/>
        <v>#N/A</v>
      </c>
      <c r="BY283" t="e">
        <f t="shared" si="318"/>
        <v>#N/A</v>
      </c>
      <c r="BZ283" t="e">
        <f t="shared" si="319"/>
        <v>#N/A</v>
      </c>
    </row>
    <row r="284" spans="1:78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日行情按到期月份分类!D284</f>
        <v>0</v>
      </c>
      <c r="E284">
        <f>日行情按到期月份分类!E284</f>
        <v>0</v>
      </c>
      <c r="F284">
        <f>日行情按到期月份分类!F284</f>
        <v>0</v>
      </c>
      <c r="G284">
        <f>日行情按到期月份分类!G284</f>
        <v>0</v>
      </c>
      <c r="I284" t="e">
        <f t="shared" si="320"/>
        <v>#N/A</v>
      </c>
      <c r="J284" t="e">
        <f t="shared" si="280"/>
        <v>#N/A</v>
      </c>
      <c r="K284" t="e">
        <f t="shared" si="281"/>
        <v>#N/A</v>
      </c>
      <c r="L284" t="e">
        <f t="shared" si="282"/>
        <v>#N/A</v>
      </c>
      <c r="M284" t="e">
        <f t="shared" si="283"/>
        <v>#N/A</v>
      </c>
      <c r="N284" t="e">
        <f t="shared" si="321"/>
        <v>#N/A</v>
      </c>
      <c r="O284" t="e">
        <f t="shared" si="322"/>
        <v>#N/A</v>
      </c>
      <c r="P284" t="e">
        <f t="shared" si="323"/>
        <v>#N/A</v>
      </c>
      <c r="Q284" t="e">
        <f t="shared" si="324"/>
        <v>#N/A</v>
      </c>
      <c r="R284" t="e">
        <f t="shared" si="325"/>
        <v>#N/A</v>
      </c>
      <c r="S284" t="e">
        <f t="shared" si="284"/>
        <v>#N/A</v>
      </c>
      <c r="T284" t="e">
        <f t="shared" si="285"/>
        <v>#N/A</v>
      </c>
      <c r="U284" t="e">
        <f t="shared" si="326"/>
        <v>#N/A</v>
      </c>
      <c r="V284" t="e">
        <f t="shared" si="327"/>
        <v>#N/A</v>
      </c>
      <c r="W284" t="e">
        <f t="shared" si="328"/>
        <v>#N/A</v>
      </c>
      <c r="X284" t="e">
        <f t="shared" si="329"/>
        <v>#N/A</v>
      </c>
      <c r="Y284" t="e">
        <f t="shared" si="330"/>
        <v>#N/A</v>
      </c>
      <c r="Z284" t="e">
        <f t="shared" si="331"/>
        <v>#N/A</v>
      </c>
      <c r="AA284" t="e">
        <f t="shared" si="332"/>
        <v>#N/A</v>
      </c>
      <c r="AB284" t="e">
        <f t="shared" si="333"/>
        <v>#N/A</v>
      </c>
      <c r="AC284" t="e">
        <f t="shared" si="286"/>
        <v>#N/A</v>
      </c>
      <c r="AD284" t="e">
        <f t="shared" si="287"/>
        <v>#N/A</v>
      </c>
      <c r="AE284" t="e">
        <f t="shared" si="334"/>
        <v>#N/A</v>
      </c>
      <c r="AF284" t="e">
        <f t="shared" si="335"/>
        <v>#N/A</v>
      </c>
      <c r="AG284" t="e">
        <f t="shared" si="336"/>
        <v>#N/A</v>
      </c>
      <c r="AH284" t="e">
        <f t="shared" si="337"/>
        <v>#N/A</v>
      </c>
      <c r="AI284" t="e">
        <f t="shared" si="338"/>
        <v>#N/A</v>
      </c>
      <c r="AJ284" t="e">
        <f t="shared" si="339"/>
        <v>#N/A</v>
      </c>
      <c r="AK284" t="e">
        <f t="shared" si="340"/>
        <v>#N/A</v>
      </c>
      <c r="AL284" t="e">
        <f t="shared" si="341"/>
        <v>#N/A</v>
      </c>
      <c r="AM284" t="e">
        <f t="shared" si="288"/>
        <v>#N/A</v>
      </c>
      <c r="AN284" t="e">
        <f t="shared" si="289"/>
        <v>#N/A</v>
      </c>
      <c r="AO284" t="e">
        <f t="shared" si="342"/>
        <v>#N/A</v>
      </c>
      <c r="AP284" t="e">
        <f t="shared" si="343"/>
        <v>#N/A</v>
      </c>
      <c r="AQ284" t="e">
        <f t="shared" si="344"/>
        <v>#N/A</v>
      </c>
      <c r="AR284" t="e">
        <f t="shared" si="345"/>
        <v>#N/A</v>
      </c>
      <c r="AS284" t="e">
        <f t="shared" si="346"/>
        <v>#N/A</v>
      </c>
      <c r="AT284" t="e">
        <f t="shared" si="347"/>
        <v>#N/A</v>
      </c>
      <c r="AU284" t="e">
        <f t="shared" si="348"/>
        <v>#N/A</v>
      </c>
      <c r="AV284" t="e">
        <f t="shared" si="349"/>
        <v>#N/A</v>
      </c>
      <c r="AW284" t="e">
        <f t="shared" si="290"/>
        <v>#N/A</v>
      </c>
      <c r="AX284" t="e">
        <f t="shared" si="291"/>
        <v>#N/A</v>
      </c>
      <c r="AY284" t="e">
        <f t="shared" si="292"/>
        <v>#N/A</v>
      </c>
      <c r="AZ284" t="e">
        <f t="shared" si="293"/>
        <v>#N/A</v>
      </c>
      <c r="BA284" t="e">
        <f t="shared" si="294"/>
        <v>#N/A</v>
      </c>
      <c r="BB284" t="e">
        <f t="shared" si="295"/>
        <v>#N/A</v>
      </c>
      <c r="BC284" t="e">
        <f t="shared" si="296"/>
        <v>#N/A</v>
      </c>
      <c r="BD284" t="e">
        <f t="shared" si="297"/>
        <v>#N/A</v>
      </c>
      <c r="BE284" t="e">
        <f t="shared" si="298"/>
        <v>#N/A</v>
      </c>
      <c r="BF284" t="e">
        <f t="shared" si="299"/>
        <v>#N/A</v>
      </c>
      <c r="BG284" t="e">
        <f t="shared" si="300"/>
        <v>#N/A</v>
      </c>
      <c r="BH284" t="e">
        <f t="shared" si="301"/>
        <v>#N/A</v>
      </c>
      <c r="BI284" t="e">
        <f t="shared" si="302"/>
        <v>#N/A</v>
      </c>
      <c r="BJ284" t="e">
        <f t="shared" si="303"/>
        <v>#N/A</v>
      </c>
      <c r="BK284" t="e">
        <f t="shared" si="304"/>
        <v>#N/A</v>
      </c>
      <c r="BL284" t="e">
        <f t="shared" si="305"/>
        <v>#N/A</v>
      </c>
      <c r="BM284" t="e">
        <f t="shared" si="306"/>
        <v>#N/A</v>
      </c>
      <c r="BN284" t="e">
        <f t="shared" si="307"/>
        <v>#N/A</v>
      </c>
      <c r="BO284" t="e">
        <f t="shared" si="308"/>
        <v>#N/A</v>
      </c>
      <c r="BP284" t="e">
        <f t="shared" si="309"/>
        <v>#N/A</v>
      </c>
      <c r="BQ284" t="e">
        <f t="shared" si="310"/>
        <v>#N/A</v>
      </c>
      <c r="BR284" t="e">
        <f t="shared" si="311"/>
        <v>#N/A</v>
      </c>
      <c r="BS284" t="e">
        <f t="shared" si="312"/>
        <v>#N/A</v>
      </c>
      <c r="BT284" t="e">
        <f t="shared" si="313"/>
        <v>#N/A</v>
      </c>
      <c r="BU284" t="e">
        <f t="shared" si="314"/>
        <v>#N/A</v>
      </c>
      <c r="BV284" t="e">
        <f t="shared" si="315"/>
        <v>#N/A</v>
      </c>
      <c r="BW284" t="e">
        <f t="shared" si="316"/>
        <v>#N/A</v>
      </c>
      <c r="BX284" t="e">
        <f t="shared" si="317"/>
        <v>#N/A</v>
      </c>
      <c r="BY284" t="e">
        <f t="shared" si="318"/>
        <v>#N/A</v>
      </c>
      <c r="BZ284" t="e">
        <f t="shared" si="319"/>
        <v>#N/A</v>
      </c>
    </row>
    <row r="285" spans="1:78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日行情按到期月份分类!D285</f>
        <v>0</v>
      </c>
      <c r="E285">
        <f>日行情按到期月份分类!E285</f>
        <v>0</v>
      </c>
      <c r="F285">
        <f>日行情按到期月份分类!F285</f>
        <v>0</v>
      </c>
      <c r="G285">
        <f>日行情按到期月份分类!G285</f>
        <v>0</v>
      </c>
      <c r="I285" t="e">
        <f t="shared" si="320"/>
        <v>#N/A</v>
      </c>
      <c r="J285" t="e">
        <f t="shared" si="280"/>
        <v>#N/A</v>
      </c>
      <c r="K285" t="e">
        <f t="shared" si="281"/>
        <v>#N/A</v>
      </c>
      <c r="L285" t="e">
        <f t="shared" si="282"/>
        <v>#N/A</v>
      </c>
      <c r="M285" t="e">
        <f t="shared" si="283"/>
        <v>#N/A</v>
      </c>
      <c r="N285" t="e">
        <f t="shared" si="321"/>
        <v>#N/A</v>
      </c>
      <c r="O285" t="e">
        <f t="shared" si="322"/>
        <v>#N/A</v>
      </c>
      <c r="P285" t="e">
        <f t="shared" si="323"/>
        <v>#N/A</v>
      </c>
      <c r="Q285" t="e">
        <f t="shared" si="324"/>
        <v>#N/A</v>
      </c>
      <c r="R285" t="e">
        <f t="shared" si="325"/>
        <v>#N/A</v>
      </c>
      <c r="S285" t="e">
        <f t="shared" si="284"/>
        <v>#N/A</v>
      </c>
      <c r="T285" t="e">
        <f t="shared" si="285"/>
        <v>#N/A</v>
      </c>
      <c r="U285" t="e">
        <f t="shared" si="326"/>
        <v>#N/A</v>
      </c>
      <c r="V285" t="e">
        <f t="shared" si="327"/>
        <v>#N/A</v>
      </c>
      <c r="W285" t="e">
        <f t="shared" si="328"/>
        <v>#N/A</v>
      </c>
      <c r="X285" t="e">
        <f t="shared" si="329"/>
        <v>#N/A</v>
      </c>
      <c r="Y285" t="e">
        <f t="shared" si="330"/>
        <v>#N/A</v>
      </c>
      <c r="Z285" t="e">
        <f t="shared" si="331"/>
        <v>#N/A</v>
      </c>
      <c r="AA285" t="e">
        <f t="shared" si="332"/>
        <v>#N/A</v>
      </c>
      <c r="AB285" t="e">
        <f t="shared" si="333"/>
        <v>#N/A</v>
      </c>
      <c r="AC285" t="e">
        <f t="shared" si="286"/>
        <v>#N/A</v>
      </c>
      <c r="AD285" t="e">
        <f t="shared" si="287"/>
        <v>#N/A</v>
      </c>
      <c r="AE285" t="e">
        <f t="shared" si="334"/>
        <v>#N/A</v>
      </c>
      <c r="AF285" t="e">
        <f t="shared" si="335"/>
        <v>#N/A</v>
      </c>
      <c r="AG285" t="e">
        <f t="shared" si="336"/>
        <v>#N/A</v>
      </c>
      <c r="AH285" t="e">
        <f t="shared" si="337"/>
        <v>#N/A</v>
      </c>
      <c r="AI285" t="e">
        <f t="shared" si="338"/>
        <v>#N/A</v>
      </c>
      <c r="AJ285" t="e">
        <f t="shared" si="339"/>
        <v>#N/A</v>
      </c>
      <c r="AK285" t="e">
        <f t="shared" si="340"/>
        <v>#N/A</v>
      </c>
      <c r="AL285" t="e">
        <f t="shared" si="341"/>
        <v>#N/A</v>
      </c>
      <c r="AM285" t="e">
        <f t="shared" si="288"/>
        <v>#N/A</v>
      </c>
      <c r="AN285" t="e">
        <f t="shared" si="289"/>
        <v>#N/A</v>
      </c>
      <c r="AO285" t="e">
        <f t="shared" si="342"/>
        <v>#N/A</v>
      </c>
      <c r="AP285" t="e">
        <f t="shared" si="343"/>
        <v>#N/A</v>
      </c>
      <c r="AQ285" t="e">
        <f t="shared" si="344"/>
        <v>#N/A</v>
      </c>
      <c r="AR285" t="e">
        <f t="shared" si="345"/>
        <v>#N/A</v>
      </c>
      <c r="AS285" t="e">
        <f t="shared" si="346"/>
        <v>#N/A</v>
      </c>
      <c r="AT285" t="e">
        <f t="shared" si="347"/>
        <v>#N/A</v>
      </c>
      <c r="AU285" t="e">
        <f t="shared" si="348"/>
        <v>#N/A</v>
      </c>
      <c r="AV285" t="e">
        <f t="shared" si="349"/>
        <v>#N/A</v>
      </c>
      <c r="AW285" t="e">
        <f t="shared" si="290"/>
        <v>#N/A</v>
      </c>
      <c r="AX285" t="e">
        <f t="shared" si="291"/>
        <v>#N/A</v>
      </c>
      <c r="AY285" t="e">
        <f t="shared" si="292"/>
        <v>#N/A</v>
      </c>
      <c r="AZ285" t="e">
        <f t="shared" si="293"/>
        <v>#N/A</v>
      </c>
      <c r="BA285" t="e">
        <f t="shared" si="294"/>
        <v>#N/A</v>
      </c>
      <c r="BB285" t="e">
        <f t="shared" si="295"/>
        <v>#N/A</v>
      </c>
      <c r="BC285" t="e">
        <f t="shared" si="296"/>
        <v>#N/A</v>
      </c>
      <c r="BD285" t="e">
        <f t="shared" si="297"/>
        <v>#N/A</v>
      </c>
      <c r="BE285" t="e">
        <f t="shared" si="298"/>
        <v>#N/A</v>
      </c>
      <c r="BF285" t="e">
        <f t="shared" si="299"/>
        <v>#N/A</v>
      </c>
      <c r="BG285" t="e">
        <f t="shared" si="300"/>
        <v>#N/A</v>
      </c>
      <c r="BH285" t="e">
        <f t="shared" si="301"/>
        <v>#N/A</v>
      </c>
      <c r="BI285" t="e">
        <f t="shared" si="302"/>
        <v>#N/A</v>
      </c>
      <c r="BJ285" t="e">
        <f t="shared" si="303"/>
        <v>#N/A</v>
      </c>
      <c r="BK285" t="e">
        <f t="shared" si="304"/>
        <v>#N/A</v>
      </c>
      <c r="BL285" t="e">
        <f t="shared" si="305"/>
        <v>#N/A</v>
      </c>
      <c r="BM285" t="e">
        <f t="shared" si="306"/>
        <v>#N/A</v>
      </c>
      <c r="BN285" t="e">
        <f t="shared" si="307"/>
        <v>#N/A</v>
      </c>
      <c r="BO285" t="e">
        <f t="shared" si="308"/>
        <v>#N/A</v>
      </c>
      <c r="BP285" t="e">
        <f t="shared" si="309"/>
        <v>#N/A</v>
      </c>
      <c r="BQ285" t="e">
        <f t="shared" si="310"/>
        <v>#N/A</v>
      </c>
      <c r="BR285" t="e">
        <f t="shared" si="311"/>
        <v>#N/A</v>
      </c>
      <c r="BS285" t="e">
        <f t="shared" si="312"/>
        <v>#N/A</v>
      </c>
      <c r="BT285" t="e">
        <f t="shared" si="313"/>
        <v>#N/A</v>
      </c>
      <c r="BU285" t="e">
        <f t="shared" si="314"/>
        <v>#N/A</v>
      </c>
      <c r="BV285" t="e">
        <f t="shared" si="315"/>
        <v>#N/A</v>
      </c>
      <c r="BW285" t="e">
        <f t="shared" si="316"/>
        <v>#N/A</v>
      </c>
      <c r="BX285" t="e">
        <f t="shared" si="317"/>
        <v>#N/A</v>
      </c>
      <c r="BY285" t="e">
        <f t="shared" si="318"/>
        <v>#N/A</v>
      </c>
      <c r="BZ285" t="e">
        <f t="shared" si="319"/>
        <v>#N/A</v>
      </c>
    </row>
    <row r="286" spans="1:78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日行情按到期月份分类!D286</f>
        <v>0</v>
      </c>
      <c r="E286">
        <f>日行情按到期月份分类!E286</f>
        <v>0</v>
      </c>
      <c r="F286">
        <f>日行情按到期月份分类!F286</f>
        <v>0</v>
      </c>
      <c r="G286">
        <f>日行情按到期月份分类!G286</f>
        <v>0</v>
      </c>
      <c r="I286" t="e">
        <f t="shared" si="320"/>
        <v>#N/A</v>
      </c>
      <c r="J286" t="e">
        <f t="shared" si="280"/>
        <v>#N/A</v>
      </c>
      <c r="K286" t="e">
        <f t="shared" si="281"/>
        <v>#N/A</v>
      </c>
      <c r="L286" t="e">
        <f t="shared" si="282"/>
        <v>#N/A</v>
      </c>
      <c r="M286" t="e">
        <f t="shared" si="283"/>
        <v>#N/A</v>
      </c>
      <c r="N286" t="e">
        <f t="shared" si="321"/>
        <v>#N/A</v>
      </c>
      <c r="O286" t="e">
        <f t="shared" si="322"/>
        <v>#N/A</v>
      </c>
      <c r="P286" t="e">
        <f t="shared" si="323"/>
        <v>#N/A</v>
      </c>
      <c r="Q286" t="e">
        <f t="shared" si="324"/>
        <v>#N/A</v>
      </c>
      <c r="R286" t="e">
        <f t="shared" si="325"/>
        <v>#N/A</v>
      </c>
      <c r="S286" t="e">
        <f t="shared" si="284"/>
        <v>#N/A</v>
      </c>
      <c r="T286" t="e">
        <f t="shared" si="285"/>
        <v>#N/A</v>
      </c>
      <c r="U286" t="e">
        <f t="shared" si="326"/>
        <v>#N/A</v>
      </c>
      <c r="V286" t="e">
        <f t="shared" si="327"/>
        <v>#N/A</v>
      </c>
      <c r="W286" t="e">
        <f t="shared" si="328"/>
        <v>#N/A</v>
      </c>
      <c r="X286" t="e">
        <f t="shared" si="329"/>
        <v>#N/A</v>
      </c>
      <c r="Y286" t="e">
        <f t="shared" si="330"/>
        <v>#N/A</v>
      </c>
      <c r="Z286" t="e">
        <f t="shared" si="331"/>
        <v>#N/A</v>
      </c>
      <c r="AA286" t="e">
        <f t="shared" si="332"/>
        <v>#N/A</v>
      </c>
      <c r="AB286" t="e">
        <f t="shared" si="333"/>
        <v>#N/A</v>
      </c>
      <c r="AC286" t="e">
        <f t="shared" si="286"/>
        <v>#N/A</v>
      </c>
      <c r="AD286" t="e">
        <f t="shared" si="287"/>
        <v>#N/A</v>
      </c>
      <c r="AE286" t="e">
        <f t="shared" si="334"/>
        <v>#N/A</v>
      </c>
      <c r="AF286" t="e">
        <f t="shared" si="335"/>
        <v>#N/A</v>
      </c>
      <c r="AG286" t="e">
        <f t="shared" si="336"/>
        <v>#N/A</v>
      </c>
      <c r="AH286" t="e">
        <f t="shared" si="337"/>
        <v>#N/A</v>
      </c>
      <c r="AI286" t="e">
        <f t="shared" si="338"/>
        <v>#N/A</v>
      </c>
      <c r="AJ286" t="e">
        <f t="shared" si="339"/>
        <v>#N/A</v>
      </c>
      <c r="AK286" t="e">
        <f t="shared" si="340"/>
        <v>#N/A</v>
      </c>
      <c r="AL286" t="e">
        <f t="shared" si="341"/>
        <v>#N/A</v>
      </c>
      <c r="AM286" t="e">
        <f t="shared" si="288"/>
        <v>#N/A</v>
      </c>
      <c r="AN286" t="e">
        <f t="shared" si="289"/>
        <v>#N/A</v>
      </c>
      <c r="AO286" t="e">
        <f t="shared" si="342"/>
        <v>#N/A</v>
      </c>
      <c r="AP286" t="e">
        <f t="shared" si="343"/>
        <v>#N/A</v>
      </c>
      <c r="AQ286" t="e">
        <f t="shared" si="344"/>
        <v>#N/A</v>
      </c>
      <c r="AR286" t="e">
        <f t="shared" si="345"/>
        <v>#N/A</v>
      </c>
      <c r="AS286" t="e">
        <f t="shared" si="346"/>
        <v>#N/A</v>
      </c>
      <c r="AT286" t="e">
        <f t="shared" si="347"/>
        <v>#N/A</v>
      </c>
      <c r="AU286" t="e">
        <f t="shared" si="348"/>
        <v>#N/A</v>
      </c>
      <c r="AV286" t="e">
        <f t="shared" si="349"/>
        <v>#N/A</v>
      </c>
      <c r="AW286" t="e">
        <f t="shared" si="290"/>
        <v>#N/A</v>
      </c>
      <c r="AX286" t="e">
        <f t="shared" si="291"/>
        <v>#N/A</v>
      </c>
      <c r="AY286" t="e">
        <f t="shared" si="292"/>
        <v>#N/A</v>
      </c>
      <c r="AZ286" t="e">
        <f t="shared" si="293"/>
        <v>#N/A</v>
      </c>
      <c r="BA286" t="e">
        <f t="shared" si="294"/>
        <v>#N/A</v>
      </c>
      <c r="BB286" t="e">
        <f t="shared" si="295"/>
        <v>#N/A</v>
      </c>
      <c r="BC286" t="e">
        <f t="shared" si="296"/>
        <v>#N/A</v>
      </c>
      <c r="BD286" t="e">
        <f t="shared" si="297"/>
        <v>#N/A</v>
      </c>
      <c r="BE286" t="e">
        <f t="shared" si="298"/>
        <v>#N/A</v>
      </c>
      <c r="BF286" t="e">
        <f t="shared" si="299"/>
        <v>#N/A</v>
      </c>
      <c r="BG286" t="e">
        <f t="shared" si="300"/>
        <v>#N/A</v>
      </c>
      <c r="BH286" t="e">
        <f t="shared" si="301"/>
        <v>#N/A</v>
      </c>
      <c r="BI286" t="e">
        <f t="shared" si="302"/>
        <v>#N/A</v>
      </c>
      <c r="BJ286" t="e">
        <f t="shared" si="303"/>
        <v>#N/A</v>
      </c>
      <c r="BK286" t="e">
        <f t="shared" si="304"/>
        <v>#N/A</v>
      </c>
      <c r="BL286" t="e">
        <f t="shared" si="305"/>
        <v>#N/A</v>
      </c>
      <c r="BM286" t="e">
        <f t="shared" si="306"/>
        <v>#N/A</v>
      </c>
      <c r="BN286" t="e">
        <f t="shared" si="307"/>
        <v>#N/A</v>
      </c>
      <c r="BO286" t="e">
        <f t="shared" si="308"/>
        <v>#N/A</v>
      </c>
      <c r="BP286" t="e">
        <f t="shared" si="309"/>
        <v>#N/A</v>
      </c>
      <c r="BQ286" t="e">
        <f t="shared" si="310"/>
        <v>#N/A</v>
      </c>
      <c r="BR286" t="e">
        <f t="shared" si="311"/>
        <v>#N/A</v>
      </c>
      <c r="BS286" t="e">
        <f t="shared" si="312"/>
        <v>#N/A</v>
      </c>
      <c r="BT286" t="e">
        <f t="shared" si="313"/>
        <v>#N/A</v>
      </c>
      <c r="BU286" t="e">
        <f t="shared" si="314"/>
        <v>#N/A</v>
      </c>
      <c r="BV286" t="e">
        <f t="shared" si="315"/>
        <v>#N/A</v>
      </c>
      <c r="BW286" t="e">
        <f t="shared" si="316"/>
        <v>#N/A</v>
      </c>
      <c r="BX286" t="e">
        <f t="shared" si="317"/>
        <v>#N/A</v>
      </c>
      <c r="BY286" t="e">
        <f t="shared" si="318"/>
        <v>#N/A</v>
      </c>
      <c r="BZ286" t="e">
        <f t="shared" si="319"/>
        <v>#N/A</v>
      </c>
    </row>
    <row r="287" spans="1:78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日行情按到期月份分类!D287</f>
        <v>0</v>
      </c>
      <c r="E287">
        <f>日行情按到期月份分类!E287</f>
        <v>0</v>
      </c>
      <c r="F287">
        <f>日行情按到期月份分类!F287</f>
        <v>0</v>
      </c>
      <c r="G287">
        <f>日行情按到期月份分类!G287</f>
        <v>0</v>
      </c>
      <c r="I287" t="e">
        <f t="shared" si="320"/>
        <v>#N/A</v>
      </c>
      <c r="J287" t="e">
        <f t="shared" si="280"/>
        <v>#N/A</v>
      </c>
      <c r="K287" t="e">
        <f t="shared" si="281"/>
        <v>#N/A</v>
      </c>
      <c r="L287" t="e">
        <f t="shared" si="282"/>
        <v>#N/A</v>
      </c>
      <c r="M287" t="e">
        <f t="shared" si="283"/>
        <v>#N/A</v>
      </c>
      <c r="N287" t="e">
        <f t="shared" si="321"/>
        <v>#N/A</v>
      </c>
      <c r="O287" t="e">
        <f t="shared" si="322"/>
        <v>#N/A</v>
      </c>
      <c r="P287" t="e">
        <f t="shared" si="323"/>
        <v>#N/A</v>
      </c>
      <c r="Q287" t="e">
        <f t="shared" si="324"/>
        <v>#N/A</v>
      </c>
      <c r="R287" t="e">
        <f t="shared" si="325"/>
        <v>#N/A</v>
      </c>
      <c r="S287" t="e">
        <f t="shared" si="284"/>
        <v>#N/A</v>
      </c>
      <c r="T287" t="e">
        <f t="shared" si="285"/>
        <v>#N/A</v>
      </c>
      <c r="U287" t="e">
        <f t="shared" si="326"/>
        <v>#N/A</v>
      </c>
      <c r="V287" t="e">
        <f t="shared" si="327"/>
        <v>#N/A</v>
      </c>
      <c r="W287" t="e">
        <f t="shared" si="328"/>
        <v>#N/A</v>
      </c>
      <c r="X287" t="e">
        <f t="shared" si="329"/>
        <v>#N/A</v>
      </c>
      <c r="Y287" t="e">
        <f t="shared" si="330"/>
        <v>#N/A</v>
      </c>
      <c r="Z287" t="e">
        <f t="shared" si="331"/>
        <v>#N/A</v>
      </c>
      <c r="AA287" t="e">
        <f t="shared" si="332"/>
        <v>#N/A</v>
      </c>
      <c r="AB287" t="e">
        <f t="shared" si="333"/>
        <v>#N/A</v>
      </c>
      <c r="AC287" t="e">
        <f t="shared" si="286"/>
        <v>#N/A</v>
      </c>
      <c r="AD287" t="e">
        <f t="shared" si="287"/>
        <v>#N/A</v>
      </c>
      <c r="AE287" t="e">
        <f t="shared" si="334"/>
        <v>#N/A</v>
      </c>
      <c r="AF287" t="e">
        <f t="shared" si="335"/>
        <v>#N/A</v>
      </c>
      <c r="AG287" t="e">
        <f t="shared" si="336"/>
        <v>#N/A</v>
      </c>
      <c r="AH287" t="e">
        <f t="shared" si="337"/>
        <v>#N/A</v>
      </c>
      <c r="AI287" t="e">
        <f t="shared" si="338"/>
        <v>#N/A</v>
      </c>
      <c r="AJ287" t="e">
        <f t="shared" si="339"/>
        <v>#N/A</v>
      </c>
      <c r="AK287" t="e">
        <f t="shared" si="340"/>
        <v>#N/A</v>
      </c>
      <c r="AL287" t="e">
        <f t="shared" si="341"/>
        <v>#N/A</v>
      </c>
      <c r="AM287" t="e">
        <f t="shared" si="288"/>
        <v>#N/A</v>
      </c>
      <c r="AN287" t="e">
        <f t="shared" si="289"/>
        <v>#N/A</v>
      </c>
      <c r="AO287" t="e">
        <f t="shared" si="342"/>
        <v>#N/A</v>
      </c>
      <c r="AP287" t="e">
        <f t="shared" si="343"/>
        <v>#N/A</v>
      </c>
      <c r="AQ287" t="e">
        <f t="shared" si="344"/>
        <v>#N/A</v>
      </c>
      <c r="AR287" t="e">
        <f t="shared" si="345"/>
        <v>#N/A</v>
      </c>
      <c r="AS287" t="e">
        <f t="shared" si="346"/>
        <v>#N/A</v>
      </c>
      <c r="AT287" t="e">
        <f t="shared" si="347"/>
        <v>#N/A</v>
      </c>
      <c r="AU287" t="e">
        <f t="shared" si="348"/>
        <v>#N/A</v>
      </c>
      <c r="AV287" t="e">
        <f t="shared" si="349"/>
        <v>#N/A</v>
      </c>
      <c r="AW287" t="e">
        <f t="shared" si="290"/>
        <v>#N/A</v>
      </c>
      <c r="AX287" t="e">
        <f t="shared" si="291"/>
        <v>#N/A</v>
      </c>
      <c r="AY287" t="e">
        <f t="shared" si="292"/>
        <v>#N/A</v>
      </c>
      <c r="AZ287" t="e">
        <f t="shared" si="293"/>
        <v>#N/A</v>
      </c>
      <c r="BA287" t="e">
        <f t="shared" si="294"/>
        <v>#N/A</v>
      </c>
      <c r="BB287" t="e">
        <f t="shared" si="295"/>
        <v>#N/A</v>
      </c>
      <c r="BC287" t="e">
        <f t="shared" si="296"/>
        <v>#N/A</v>
      </c>
      <c r="BD287" t="e">
        <f t="shared" si="297"/>
        <v>#N/A</v>
      </c>
      <c r="BE287" t="e">
        <f t="shared" si="298"/>
        <v>#N/A</v>
      </c>
      <c r="BF287" t="e">
        <f t="shared" si="299"/>
        <v>#N/A</v>
      </c>
      <c r="BG287" t="e">
        <f t="shared" si="300"/>
        <v>#N/A</v>
      </c>
      <c r="BH287" t="e">
        <f t="shared" si="301"/>
        <v>#N/A</v>
      </c>
      <c r="BI287" t="e">
        <f t="shared" si="302"/>
        <v>#N/A</v>
      </c>
      <c r="BJ287" t="e">
        <f t="shared" si="303"/>
        <v>#N/A</v>
      </c>
      <c r="BK287" t="e">
        <f t="shared" si="304"/>
        <v>#N/A</v>
      </c>
      <c r="BL287" t="e">
        <f t="shared" si="305"/>
        <v>#N/A</v>
      </c>
      <c r="BM287" t="e">
        <f t="shared" si="306"/>
        <v>#N/A</v>
      </c>
      <c r="BN287" t="e">
        <f t="shared" si="307"/>
        <v>#N/A</v>
      </c>
      <c r="BO287" t="e">
        <f t="shared" si="308"/>
        <v>#N/A</v>
      </c>
      <c r="BP287" t="e">
        <f t="shared" si="309"/>
        <v>#N/A</v>
      </c>
      <c r="BQ287" t="e">
        <f t="shared" si="310"/>
        <v>#N/A</v>
      </c>
      <c r="BR287" t="e">
        <f t="shared" si="311"/>
        <v>#N/A</v>
      </c>
      <c r="BS287" t="e">
        <f t="shared" si="312"/>
        <v>#N/A</v>
      </c>
      <c r="BT287" t="e">
        <f t="shared" si="313"/>
        <v>#N/A</v>
      </c>
      <c r="BU287" t="e">
        <f t="shared" si="314"/>
        <v>#N/A</v>
      </c>
      <c r="BV287" t="e">
        <f t="shared" si="315"/>
        <v>#N/A</v>
      </c>
      <c r="BW287" t="e">
        <f t="shared" si="316"/>
        <v>#N/A</v>
      </c>
      <c r="BX287" t="e">
        <f t="shared" si="317"/>
        <v>#N/A</v>
      </c>
      <c r="BY287" t="e">
        <f t="shared" si="318"/>
        <v>#N/A</v>
      </c>
      <c r="BZ287" t="e">
        <f t="shared" si="319"/>
        <v>#N/A</v>
      </c>
    </row>
    <row r="288" spans="1:78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日行情按到期月份分类!D288</f>
        <v>0</v>
      </c>
      <c r="E288">
        <f>日行情按到期月份分类!E288</f>
        <v>0</v>
      </c>
      <c r="F288">
        <f>日行情按到期月份分类!F288</f>
        <v>0</v>
      </c>
      <c r="G288">
        <f>日行情按到期月份分类!G288</f>
        <v>0</v>
      </c>
      <c r="I288" t="e">
        <f t="shared" si="320"/>
        <v>#N/A</v>
      </c>
      <c r="J288" t="e">
        <f t="shared" si="280"/>
        <v>#N/A</v>
      </c>
      <c r="K288" t="e">
        <f t="shared" si="281"/>
        <v>#N/A</v>
      </c>
      <c r="L288" t="e">
        <f t="shared" si="282"/>
        <v>#N/A</v>
      </c>
      <c r="M288" t="e">
        <f t="shared" si="283"/>
        <v>#N/A</v>
      </c>
      <c r="N288" t="e">
        <f t="shared" si="321"/>
        <v>#N/A</v>
      </c>
      <c r="O288" t="e">
        <f t="shared" si="322"/>
        <v>#N/A</v>
      </c>
      <c r="P288" t="e">
        <f t="shared" si="323"/>
        <v>#N/A</v>
      </c>
      <c r="Q288" t="e">
        <f t="shared" si="324"/>
        <v>#N/A</v>
      </c>
      <c r="R288" t="e">
        <f t="shared" si="325"/>
        <v>#N/A</v>
      </c>
      <c r="S288" t="e">
        <f t="shared" si="284"/>
        <v>#N/A</v>
      </c>
      <c r="T288" t="e">
        <f t="shared" si="285"/>
        <v>#N/A</v>
      </c>
      <c r="U288" t="e">
        <f t="shared" si="326"/>
        <v>#N/A</v>
      </c>
      <c r="V288" t="e">
        <f t="shared" si="327"/>
        <v>#N/A</v>
      </c>
      <c r="W288" t="e">
        <f t="shared" si="328"/>
        <v>#N/A</v>
      </c>
      <c r="X288" t="e">
        <f t="shared" si="329"/>
        <v>#N/A</v>
      </c>
      <c r="Y288" t="e">
        <f t="shared" si="330"/>
        <v>#N/A</v>
      </c>
      <c r="Z288" t="e">
        <f t="shared" si="331"/>
        <v>#N/A</v>
      </c>
      <c r="AA288" t="e">
        <f t="shared" si="332"/>
        <v>#N/A</v>
      </c>
      <c r="AB288" t="e">
        <f t="shared" si="333"/>
        <v>#N/A</v>
      </c>
      <c r="AC288" t="e">
        <f t="shared" si="286"/>
        <v>#N/A</v>
      </c>
      <c r="AD288" t="e">
        <f t="shared" si="287"/>
        <v>#N/A</v>
      </c>
      <c r="AE288" t="e">
        <f t="shared" si="334"/>
        <v>#N/A</v>
      </c>
      <c r="AF288" t="e">
        <f t="shared" si="335"/>
        <v>#N/A</v>
      </c>
      <c r="AG288" t="e">
        <f t="shared" si="336"/>
        <v>#N/A</v>
      </c>
      <c r="AH288" t="e">
        <f t="shared" si="337"/>
        <v>#N/A</v>
      </c>
      <c r="AI288" t="e">
        <f t="shared" si="338"/>
        <v>#N/A</v>
      </c>
      <c r="AJ288" t="e">
        <f t="shared" si="339"/>
        <v>#N/A</v>
      </c>
      <c r="AK288" t="e">
        <f t="shared" si="340"/>
        <v>#N/A</v>
      </c>
      <c r="AL288" t="e">
        <f t="shared" si="341"/>
        <v>#N/A</v>
      </c>
      <c r="AM288" t="e">
        <f t="shared" si="288"/>
        <v>#N/A</v>
      </c>
      <c r="AN288" t="e">
        <f t="shared" si="289"/>
        <v>#N/A</v>
      </c>
      <c r="AO288" t="e">
        <f t="shared" si="342"/>
        <v>#N/A</v>
      </c>
      <c r="AP288" t="e">
        <f t="shared" si="343"/>
        <v>#N/A</v>
      </c>
      <c r="AQ288" t="e">
        <f t="shared" si="344"/>
        <v>#N/A</v>
      </c>
      <c r="AR288" t="e">
        <f t="shared" si="345"/>
        <v>#N/A</v>
      </c>
      <c r="AS288" t="e">
        <f t="shared" si="346"/>
        <v>#N/A</v>
      </c>
      <c r="AT288" t="e">
        <f t="shared" si="347"/>
        <v>#N/A</v>
      </c>
      <c r="AU288" t="e">
        <f t="shared" si="348"/>
        <v>#N/A</v>
      </c>
      <c r="AV288" t="e">
        <f t="shared" si="349"/>
        <v>#N/A</v>
      </c>
      <c r="AW288" t="e">
        <f t="shared" si="290"/>
        <v>#N/A</v>
      </c>
      <c r="AX288" t="e">
        <f t="shared" si="291"/>
        <v>#N/A</v>
      </c>
      <c r="AY288" t="e">
        <f t="shared" si="292"/>
        <v>#N/A</v>
      </c>
      <c r="AZ288" t="e">
        <f t="shared" si="293"/>
        <v>#N/A</v>
      </c>
      <c r="BA288" t="e">
        <f t="shared" si="294"/>
        <v>#N/A</v>
      </c>
      <c r="BB288" t="e">
        <f t="shared" si="295"/>
        <v>#N/A</v>
      </c>
      <c r="BC288" t="e">
        <f t="shared" si="296"/>
        <v>#N/A</v>
      </c>
      <c r="BD288" t="e">
        <f t="shared" si="297"/>
        <v>#N/A</v>
      </c>
      <c r="BE288" t="e">
        <f t="shared" si="298"/>
        <v>#N/A</v>
      </c>
      <c r="BF288" t="e">
        <f t="shared" si="299"/>
        <v>#N/A</v>
      </c>
      <c r="BG288" t="e">
        <f t="shared" si="300"/>
        <v>#N/A</v>
      </c>
      <c r="BH288" t="e">
        <f t="shared" si="301"/>
        <v>#N/A</v>
      </c>
      <c r="BI288" t="e">
        <f t="shared" si="302"/>
        <v>#N/A</v>
      </c>
      <c r="BJ288" t="e">
        <f t="shared" si="303"/>
        <v>#N/A</v>
      </c>
      <c r="BK288" t="e">
        <f t="shared" si="304"/>
        <v>#N/A</v>
      </c>
      <c r="BL288" t="e">
        <f t="shared" si="305"/>
        <v>#N/A</v>
      </c>
      <c r="BM288" t="e">
        <f t="shared" si="306"/>
        <v>#N/A</v>
      </c>
      <c r="BN288" t="e">
        <f t="shared" si="307"/>
        <v>#N/A</v>
      </c>
      <c r="BO288" t="e">
        <f t="shared" si="308"/>
        <v>#N/A</v>
      </c>
      <c r="BP288" t="e">
        <f t="shared" si="309"/>
        <v>#N/A</v>
      </c>
      <c r="BQ288" t="e">
        <f t="shared" si="310"/>
        <v>#N/A</v>
      </c>
      <c r="BR288" t="e">
        <f t="shared" si="311"/>
        <v>#N/A</v>
      </c>
      <c r="BS288" t="e">
        <f t="shared" si="312"/>
        <v>#N/A</v>
      </c>
      <c r="BT288" t="e">
        <f t="shared" si="313"/>
        <v>#N/A</v>
      </c>
      <c r="BU288" t="e">
        <f t="shared" si="314"/>
        <v>#N/A</v>
      </c>
      <c r="BV288" t="e">
        <f t="shared" si="315"/>
        <v>#N/A</v>
      </c>
      <c r="BW288" t="e">
        <f t="shared" si="316"/>
        <v>#N/A</v>
      </c>
      <c r="BX288" t="e">
        <f t="shared" si="317"/>
        <v>#N/A</v>
      </c>
      <c r="BY288" t="e">
        <f t="shared" si="318"/>
        <v>#N/A</v>
      </c>
      <c r="BZ288" t="e">
        <f t="shared" si="319"/>
        <v>#N/A</v>
      </c>
    </row>
    <row r="289" spans="1:78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日行情按到期月份分类!D289</f>
        <v>0</v>
      </c>
      <c r="E289">
        <f>日行情按到期月份分类!E289</f>
        <v>0</v>
      </c>
      <c r="F289">
        <f>日行情按到期月份分类!F289</f>
        <v>0</v>
      </c>
      <c r="G289">
        <f>日行情按到期月份分类!G289</f>
        <v>0</v>
      </c>
      <c r="I289" t="e">
        <f t="shared" si="320"/>
        <v>#N/A</v>
      </c>
      <c r="J289" t="e">
        <f t="shared" si="280"/>
        <v>#N/A</v>
      </c>
      <c r="K289" t="e">
        <f t="shared" si="281"/>
        <v>#N/A</v>
      </c>
      <c r="L289" t="e">
        <f t="shared" si="282"/>
        <v>#N/A</v>
      </c>
      <c r="M289" t="e">
        <f t="shared" si="283"/>
        <v>#N/A</v>
      </c>
      <c r="N289" t="e">
        <f t="shared" si="321"/>
        <v>#N/A</v>
      </c>
      <c r="O289" t="e">
        <f t="shared" si="322"/>
        <v>#N/A</v>
      </c>
      <c r="P289" t="e">
        <f t="shared" si="323"/>
        <v>#N/A</v>
      </c>
      <c r="Q289" t="e">
        <f t="shared" si="324"/>
        <v>#N/A</v>
      </c>
      <c r="R289" t="e">
        <f t="shared" si="325"/>
        <v>#N/A</v>
      </c>
      <c r="S289" t="e">
        <f t="shared" si="284"/>
        <v>#N/A</v>
      </c>
      <c r="T289" t="e">
        <f t="shared" si="285"/>
        <v>#N/A</v>
      </c>
      <c r="U289" t="e">
        <f t="shared" si="326"/>
        <v>#N/A</v>
      </c>
      <c r="V289" t="e">
        <f t="shared" si="327"/>
        <v>#N/A</v>
      </c>
      <c r="W289" t="e">
        <f t="shared" si="328"/>
        <v>#N/A</v>
      </c>
      <c r="X289" t="e">
        <f t="shared" si="329"/>
        <v>#N/A</v>
      </c>
      <c r="Y289" t="e">
        <f t="shared" si="330"/>
        <v>#N/A</v>
      </c>
      <c r="Z289" t="e">
        <f t="shared" si="331"/>
        <v>#N/A</v>
      </c>
      <c r="AA289" t="e">
        <f t="shared" si="332"/>
        <v>#N/A</v>
      </c>
      <c r="AB289" t="e">
        <f t="shared" si="333"/>
        <v>#N/A</v>
      </c>
      <c r="AC289" t="e">
        <f t="shared" si="286"/>
        <v>#N/A</v>
      </c>
      <c r="AD289" t="e">
        <f t="shared" si="287"/>
        <v>#N/A</v>
      </c>
      <c r="AE289" t="e">
        <f t="shared" si="334"/>
        <v>#N/A</v>
      </c>
      <c r="AF289" t="e">
        <f t="shared" si="335"/>
        <v>#N/A</v>
      </c>
      <c r="AG289" t="e">
        <f t="shared" si="336"/>
        <v>#N/A</v>
      </c>
      <c r="AH289" t="e">
        <f t="shared" si="337"/>
        <v>#N/A</v>
      </c>
      <c r="AI289" t="e">
        <f t="shared" si="338"/>
        <v>#N/A</v>
      </c>
      <c r="AJ289" t="e">
        <f t="shared" si="339"/>
        <v>#N/A</v>
      </c>
      <c r="AK289" t="e">
        <f t="shared" si="340"/>
        <v>#N/A</v>
      </c>
      <c r="AL289" t="e">
        <f t="shared" si="341"/>
        <v>#N/A</v>
      </c>
      <c r="AM289" t="e">
        <f t="shared" si="288"/>
        <v>#N/A</v>
      </c>
      <c r="AN289" t="e">
        <f t="shared" si="289"/>
        <v>#N/A</v>
      </c>
      <c r="AO289" t="e">
        <f t="shared" si="342"/>
        <v>#N/A</v>
      </c>
      <c r="AP289" t="e">
        <f t="shared" si="343"/>
        <v>#N/A</v>
      </c>
      <c r="AQ289" t="e">
        <f t="shared" si="344"/>
        <v>#N/A</v>
      </c>
      <c r="AR289" t="e">
        <f t="shared" si="345"/>
        <v>#N/A</v>
      </c>
      <c r="AS289" t="e">
        <f t="shared" si="346"/>
        <v>#N/A</v>
      </c>
      <c r="AT289" t="e">
        <f t="shared" si="347"/>
        <v>#N/A</v>
      </c>
      <c r="AU289" t="e">
        <f t="shared" si="348"/>
        <v>#N/A</v>
      </c>
      <c r="AV289" t="e">
        <f t="shared" si="349"/>
        <v>#N/A</v>
      </c>
      <c r="AW289" t="e">
        <f t="shared" si="290"/>
        <v>#N/A</v>
      </c>
      <c r="AX289" t="e">
        <f t="shared" si="291"/>
        <v>#N/A</v>
      </c>
      <c r="AY289" t="e">
        <f t="shared" si="292"/>
        <v>#N/A</v>
      </c>
      <c r="AZ289" t="e">
        <f t="shared" si="293"/>
        <v>#N/A</v>
      </c>
      <c r="BA289" t="e">
        <f t="shared" si="294"/>
        <v>#N/A</v>
      </c>
      <c r="BB289" t="e">
        <f t="shared" si="295"/>
        <v>#N/A</v>
      </c>
      <c r="BC289" t="e">
        <f t="shared" si="296"/>
        <v>#N/A</v>
      </c>
      <c r="BD289" t="e">
        <f t="shared" si="297"/>
        <v>#N/A</v>
      </c>
      <c r="BE289" t="e">
        <f t="shared" si="298"/>
        <v>#N/A</v>
      </c>
      <c r="BF289" t="e">
        <f t="shared" si="299"/>
        <v>#N/A</v>
      </c>
      <c r="BG289" t="e">
        <f t="shared" si="300"/>
        <v>#N/A</v>
      </c>
      <c r="BH289" t="e">
        <f t="shared" si="301"/>
        <v>#N/A</v>
      </c>
      <c r="BI289" t="e">
        <f t="shared" si="302"/>
        <v>#N/A</v>
      </c>
      <c r="BJ289" t="e">
        <f t="shared" si="303"/>
        <v>#N/A</v>
      </c>
      <c r="BK289" t="e">
        <f t="shared" si="304"/>
        <v>#N/A</v>
      </c>
      <c r="BL289" t="e">
        <f t="shared" si="305"/>
        <v>#N/A</v>
      </c>
      <c r="BM289" t="e">
        <f t="shared" si="306"/>
        <v>#N/A</v>
      </c>
      <c r="BN289" t="e">
        <f t="shared" si="307"/>
        <v>#N/A</v>
      </c>
      <c r="BO289" t="e">
        <f t="shared" si="308"/>
        <v>#N/A</v>
      </c>
      <c r="BP289" t="e">
        <f t="shared" si="309"/>
        <v>#N/A</v>
      </c>
      <c r="BQ289" t="e">
        <f t="shared" si="310"/>
        <v>#N/A</v>
      </c>
      <c r="BR289" t="e">
        <f t="shared" si="311"/>
        <v>#N/A</v>
      </c>
      <c r="BS289" t="e">
        <f t="shared" si="312"/>
        <v>#N/A</v>
      </c>
      <c r="BT289" t="e">
        <f t="shared" si="313"/>
        <v>#N/A</v>
      </c>
      <c r="BU289" t="e">
        <f t="shared" si="314"/>
        <v>#N/A</v>
      </c>
      <c r="BV289" t="e">
        <f t="shared" si="315"/>
        <v>#N/A</v>
      </c>
      <c r="BW289" t="e">
        <f t="shared" si="316"/>
        <v>#N/A</v>
      </c>
      <c r="BX289" t="e">
        <f t="shared" si="317"/>
        <v>#N/A</v>
      </c>
      <c r="BY289" t="e">
        <f t="shared" si="318"/>
        <v>#N/A</v>
      </c>
      <c r="BZ289" t="e">
        <f t="shared" si="319"/>
        <v>#N/A</v>
      </c>
    </row>
    <row r="290" spans="1:78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日行情按到期月份分类!D290</f>
        <v>0</v>
      </c>
      <c r="E290">
        <f>日行情按到期月份分类!E290</f>
        <v>0</v>
      </c>
      <c r="F290">
        <f>日行情按到期月份分类!F290</f>
        <v>0</v>
      </c>
      <c r="G290">
        <f>日行情按到期月份分类!G290</f>
        <v>0</v>
      </c>
      <c r="I290" t="e">
        <f t="shared" si="320"/>
        <v>#N/A</v>
      </c>
      <c r="J290" t="e">
        <f t="shared" si="280"/>
        <v>#N/A</v>
      </c>
      <c r="K290" t="e">
        <f t="shared" si="281"/>
        <v>#N/A</v>
      </c>
      <c r="L290" t="e">
        <f t="shared" si="282"/>
        <v>#N/A</v>
      </c>
      <c r="M290" t="e">
        <f t="shared" si="283"/>
        <v>#N/A</v>
      </c>
      <c r="N290" t="e">
        <f t="shared" si="321"/>
        <v>#N/A</v>
      </c>
      <c r="O290" t="e">
        <f t="shared" si="322"/>
        <v>#N/A</v>
      </c>
      <c r="P290" t="e">
        <f t="shared" si="323"/>
        <v>#N/A</v>
      </c>
      <c r="Q290" t="e">
        <f t="shared" si="324"/>
        <v>#N/A</v>
      </c>
      <c r="R290" t="e">
        <f t="shared" si="325"/>
        <v>#N/A</v>
      </c>
      <c r="S290" t="e">
        <f t="shared" si="284"/>
        <v>#N/A</v>
      </c>
      <c r="T290" t="e">
        <f t="shared" si="285"/>
        <v>#N/A</v>
      </c>
      <c r="U290" t="e">
        <f t="shared" si="326"/>
        <v>#N/A</v>
      </c>
      <c r="V290" t="e">
        <f t="shared" si="327"/>
        <v>#N/A</v>
      </c>
      <c r="W290" t="e">
        <f t="shared" si="328"/>
        <v>#N/A</v>
      </c>
      <c r="X290" t="e">
        <f t="shared" si="329"/>
        <v>#N/A</v>
      </c>
      <c r="Y290" t="e">
        <f t="shared" si="330"/>
        <v>#N/A</v>
      </c>
      <c r="Z290" t="e">
        <f t="shared" si="331"/>
        <v>#N/A</v>
      </c>
      <c r="AA290" t="e">
        <f t="shared" si="332"/>
        <v>#N/A</v>
      </c>
      <c r="AB290" t="e">
        <f t="shared" si="333"/>
        <v>#N/A</v>
      </c>
      <c r="AC290" t="e">
        <f t="shared" si="286"/>
        <v>#N/A</v>
      </c>
      <c r="AD290" t="e">
        <f t="shared" si="287"/>
        <v>#N/A</v>
      </c>
      <c r="AE290" t="e">
        <f t="shared" si="334"/>
        <v>#N/A</v>
      </c>
      <c r="AF290" t="e">
        <f t="shared" si="335"/>
        <v>#N/A</v>
      </c>
      <c r="AG290" t="e">
        <f t="shared" si="336"/>
        <v>#N/A</v>
      </c>
      <c r="AH290" t="e">
        <f t="shared" si="337"/>
        <v>#N/A</v>
      </c>
      <c r="AI290" t="e">
        <f t="shared" si="338"/>
        <v>#N/A</v>
      </c>
      <c r="AJ290" t="e">
        <f t="shared" si="339"/>
        <v>#N/A</v>
      </c>
      <c r="AK290" t="e">
        <f t="shared" si="340"/>
        <v>#N/A</v>
      </c>
      <c r="AL290" t="e">
        <f t="shared" si="341"/>
        <v>#N/A</v>
      </c>
      <c r="AM290" t="e">
        <f t="shared" si="288"/>
        <v>#N/A</v>
      </c>
      <c r="AN290" t="e">
        <f t="shared" si="289"/>
        <v>#N/A</v>
      </c>
      <c r="AO290" t="e">
        <f t="shared" si="342"/>
        <v>#N/A</v>
      </c>
      <c r="AP290" t="e">
        <f t="shared" si="343"/>
        <v>#N/A</v>
      </c>
      <c r="AQ290" t="e">
        <f t="shared" si="344"/>
        <v>#N/A</v>
      </c>
      <c r="AR290" t="e">
        <f t="shared" si="345"/>
        <v>#N/A</v>
      </c>
      <c r="AS290" t="e">
        <f t="shared" si="346"/>
        <v>#N/A</v>
      </c>
      <c r="AT290" t="e">
        <f t="shared" si="347"/>
        <v>#N/A</v>
      </c>
      <c r="AU290" t="e">
        <f t="shared" si="348"/>
        <v>#N/A</v>
      </c>
      <c r="AV290" t="e">
        <f t="shared" si="349"/>
        <v>#N/A</v>
      </c>
      <c r="AW290" t="e">
        <f t="shared" si="290"/>
        <v>#N/A</v>
      </c>
      <c r="AX290" t="e">
        <f t="shared" si="291"/>
        <v>#N/A</v>
      </c>
      <c r="AY290" t="e">
        <f t="shared" si="292"/>
        <v>#N/A</v>
      </c>
      <c r="AZ290" t="e">
        <f t="shared" si="293"/>
        <v>#N/A</v>
      </c>
      <c r="BA290" t="e">
        <f t="shared" si="294"/>
        <v>#N/A</v>
      </c>
      <c r="BB290" t="e">
        <f t="shared" si="295"/>
        <v>#N/A</v>
      </c>
      <c r="BC290" t="e">
        <f t="shared" si="296"/>
        <v>#N/A</v>
      </c>
      <c r="BD290" t="e">
        <f t="shared" si="297"/>
        <v>#N/A</v>
      </c>
      <c r="BE290" t="e">
        <f t="shared" si="298"/>
        <v>#N/A</v>
      </c>
      <c r="BF290" t="e">
        <f t="shared" si="299"/>
        <v>#N/A</v>
      </c>
      <c r="BG290" t="e">
        <f t="shared" si="300"/>
        <v>#N/A</v>
      </c>
      <c r="BH290" t="e">
        <f t="shared" si="301"/>
        <v>#N/A</v>
      </c>
      <c r="BI290" t="e">
        <f t="shared" si="302"/>
        <v>#N/A</v>
      </c>
      <c r="BJ290" t="e">
        <f t="shared" si="303"/>
        <v>#N/A</v>
      </c>
      <c r="BK290" t="e">
        <f t="shared" si="304"/>
        <v>#N/A</v>
      </c>
      <c r="BL290" t="e">
        <f t="shared" si="305"/>
        <v>#N/A</v>
      </c>
      <c r="BM290" t="e">
        <f t="shared" si="306"/>
        <v>#N/A</v>
      </c>
      <c r="BN290" t="e">
        <f t="shared" si="307"/>
        <v>#N/A</v>
      </c>
      <c r="BO290" t="e">
        <f t="shared" si="308"/>
        <v>#N/A</v>
      </c>
      <c r="BP290" t="e">
        <f t="shared" si="309"/>
        <v>#N/A</v>
      </c>
      <c r="BQ290" t="e">
        <f t="shared" si="310"/>
        <v>#N/A</v>
      </c>
      <c r="BR290" t="e">
        <f t="shared" si="311"/>
        <v>#N/A</v>
      </c>
      <c r="BS290" t="e">
        <f t="shared" si="312"/>
        <v>#N/A</v>
      </c>
      <c r="BT290" t="e">
        <f t="shared" si="313"/>
        <v>#N/A</v>
      </c>
      <c r="BU290" t="e">
        <f t="shared" si="314"/>
        <v>#N/A</v>
      </c>
      <c r="BV290" t="e">
        <f t="shared" si="315"/>
        <v>#N/A</v>
      </c>
      <c r="BW290" t="e">
        <f t="shared" si="316"/>
        <v>#N/A</v>
      </c>
      <c r="BX290" t="e">
        <f t="shared" si="317"/>
        <v>#N/A</v>
      </c>
      <c r="BY290" t="e">
        <f t="shared" si="318"/>
        <v>#N/A</v>
      </c>
      <c r="BZ290" t="e">
        <f t="shared" si="319"/>
        <v>#N/A</v>
      </c>
    </row>
    <row r="291" spans="1:78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日行情按到期月份分类!D291</f>
        <v>0</v>
      </c>
      <c r="E291">
        <f>日行情按到期月份分类!E291</f>
        <v>0</v>
      </c>
      <c r="F291">
        <f>日行情按到期月份分类!F291</f>
        <v>0</v>
      </c>
      <c r="G291">
        <f>日行情按到期月份分类!G291</f>
        <v>0</v>
      </c>
      <c r="I291" t="e">
        <f t="shared" si="320"/>
        <v>#N/A</v>
      </c>
      <c r="J291" t="e">
        <f t="shared" si="280"/>
        <v>#N/A</v>
      </c>
      <c r="K291" t="e">
        <f t="shared" si="281"/>
        <v>#N/A</v>
      </c>
      <c r="L291" t="e">
        <f t="shared" si="282"/>
        <v>#N/A</v>
      </c>
      <c r="M291" t="e">
        <f t="shared" si="283"/>
        <v>#N/A</v>
      </c>
      <c r="N291" t="e">
        <f t="shared" si="321"/>
        <v>#N/A</v>
      </c>
      <c r="O291" t="e">
        <f t="shared" si="322"/>
        <v>#N/A</v>
      </c>
      <c r="P291" t="e">
        <f t="shared" si="323"/>
        <v>#N/A</v>
      </c>
      <c r="Q291" t="e">
        <f t="shared" si="324"/>
        <v>#N/A</v>
      </c>
      <c r="R291" t="e">
        <f t="shared" si="325"/>
        <v>#N/A</v>
      </c>
      <c r="S291" t="e">
        <f t="shared" si="284"/>
        <v>#N/A</v>
      </c>
      <c r="T291" t="e">
        <f t="shared" si="285"/>
        <v>#N/A</v>
      </c>
      <c r="U291" t="e">
        <f t="shared" si="326"/>
        <v>#N/A</v>
      </c>
      <c r="V291" t="e">
        <f t="shared" si="327"/>
        <v>#N/A</v>
      </c>
      <c r="W291" t="e">
        <f t="shared" si="328"/>
        <v>#N/A</v>
      </c>
      <c r="X291" t="e">
        <f t="shared" si="329"/>
        <v>#N/A</v>
      </c>
      <c r="Y291" t="e">
        <f t="shared" si="330"/>
        <v>#N/A</v>
      </c>
      <c r="Z291" t="e">
        <f t="shared" si="331"/>
        <v>#N/A</v>
      </c>
      <c r="AA291" t="e">
        <f t="shared" si="332"/>
        <v>#N/A</v>
      </c>
      <c r="AB291" t="e">
        <f t="shared" si="333"/>
        <v>#N/A</v>
      </c>
      <c r="AC291" t="e">
        <f t="shared" si="286"/>
        <v>#N/A</v>
      </c>
      <c r="AD291" t="e">
        <f t="shared" si="287"/>
        <v>#N/A</v>
      </c>
      <c r="AE291" t="e">
        <f t="shared" si="334"/>
        <v>#N/A</v>
      </c>
      <c r="AF291" t="e">
        <f t="shared" si="335"/>
        <v>#N/A</v>
      </c>
      <c r="AG291" t="e">
        <f t="shared" si="336"/>
        <v>#N/A</v>
      </c>
      <c r="AH291" t="e">
        <f t="shared" si="337"/>
        <v>#N/A</v>
      </c>
      <c r="AI291" t="e">
        <f t="shared" si="338"/>
        <v>#N/A</v>
      </c>
      <c r="AJ291" t="e">
        <f t="shared" si="339"/>
        <v>#N/A</v>
      </c>
      <c r="AK291" t="e">
        <f t="shared" si="340"/>
        <v>#N/A</v>
      </c>
      <c r="AL291" t="e">
        <f t="shared" si="341"/>
        <v>#N/A</v>
      </c>
      <c r="AM291" t="e">
        <f t="shared" si="288"/>
        <v>#N/A</v>
      </c>
      <c r="AN291" t="e">
        <f t="shared" si="289"/>
        <v>#N/A</v>
      </c>
      <c r="AO291" t="e">
        <f t="shared" si="342"/>
        <v>#N/A</v>
      </c>
      <c r="AP291" t="e">
        <f t="shared" si="343"/>
        <v>#N/A</v>
      </c>
      <c r="AQ291" t="e">
        <f t="shared" si="344"/>
        <v>#N/A</v>
      </c>
      <c r="AR291" t="e">
        <f t="shared" si="345"/>
        <v>#N/A</v>
      </c>
      <c r="AS291" t="e">
        <f t="shared" si="346"/>
        <v>#N/A</v>
      </c>
      <c r="AT291" t="e">
        <f t="shared" si="347"/>
        <v>#N/A</v>
      </c>
      <c r="AU291" t="e">
        <f t="shared" si="348"/>
        <v>#N/A</v>
      </c>
      <c r="AV291" t="e">
        <f t="shared" si="349"/>
        <v>#N/A</v>
      </c>
      <c r="AW291" t="e">
        <f t="shared" si="290"/>
        <v>#N/A</v>
      </c>
      <c r="AX291" t="e">
        <f t="shared" si="291"/>
        <v>#N/A</v>
      </c>
      <c r="AY291" t="e">
        <f t="shared" si="292"/>
        <v>#N/A</v>
      </c>
      <c r="AZ291" t="e">
        <f t="shared" si="293"/>
        <v>#N/A</v>
      </c>
      <c r="BA291" t="e">
        <f t="shared" si="294"/>
        <v>#N/A</v>
      </c>
      <c r="BB291" t="e">
        <f t="shared" si="295"/>
        <v>#N/A</v>
      </c>
      <c r="BC291" t="e">
        <f t="shared" si="296"/>
        <v>#N/A</v>
      </c>
      <c r="BD291" t="e">
        <f t="shared" si="297"/>
        <v>#N/A</v>
      </c>
      <c r="BE291" t="e">
        <f t="shared" si="298"/>
        <v>#N/A</v>
      </c>
      <c r="BF291" t="e">
        <f t="shared" si="299"/>
        <v>#N/A</v>
      </c>
      <c r="BG291" t="e">
        <f t="shared" si="300"/>
        <v>#N/A</v>
      </c>
      <c r="BH291" t="e">
        <f t="shared" si="301"/>
        <v>#N/A</v>
      </c>
      <c r="BI291" t="e">
        <f t="shared" si="302"/>
        <v>#N/A</v>
      </c>
      <c r="BJ291" t="e">
        <f t="shared" si="303"/>
        <v>#N/A</v>
      </c>
      <c r="BK291" t="e">
        <f t="shared" si="304"/>
        <v>#N/A</v>
      </c>
      <c r="BL291" t="e">
        <f t="shared" si="305"/>
        <v>#N/A</v>
      </c>
      <c r="BM291" t="e">
        <f t="shared" si="306"/>
        <v>#N/A</v>
      </c>
      <c r="BN291" t="e">
        <f t="shared" si="307"/>
        <v>#N/A</v>
      </c>
      <c r="BO291" t="e">
        <f t="shared" si="308"/>
        <v>#N/A</v>
      </c>
      <c r="BP291" t="e">
        <f t="shared" si="309"/>
        <v>#N/A</v>
      </c>
      <c r="BQ291" t="e">
        <f t="shared" si="310"/>
        <v>#N/A</v>
      </c>
      <c r="BR291" t="e">
        <f t="shared" si="311"/>
        <v>#N/A</v>
      </c>
      <c r="BS291" t="e">
        <f t="shared" si="312"/>
        <v>#N/A</v>
      </c>
      <c r="BT291" t="e">
        <f t="shared" si="313"/>
        <v>#N/A</v>
      </c>
      <c r="BU291" t="e">
        <f t="shared" si="314"/>
        <v>#N/A</v>
      </c>
      <c r="BV291" t="e">
        <f t="shared" si="315"/>
        <v>#N/A</v>
      </c>
      <c r="BW291" t="e">
        <f t="shared" si="316"/>
        <v>#N/A</v>
      </c>
      <c r="BX291" t="e">
        <f t="shared" si="317"/>
        <v>#N/A</v>
      </c>
      <c r="BY291" t="e">
        <f t="shared" si="318"/>
        <v>#N/A</v>
      </c>
      <c r="BZ291" t="e">
        <f t="shared" si="319"/>
        <v>#N/A</v>
      </c>
    </row>
    <row r="292" spans="1:78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日行情按到期月份分类!D292</f>
        <v>0</v>
      </c>
      <c r="E292">
        <f>日行情按到期月份分类!E292</f>
        <v>0</v>
      </c>
      <c r="F292">
        <f>日行情按到期月份分类!F292</f>
        <v>0</v>
      </c>
      <c r="G292">
        <f>日行情按到期月份分类!G292</f>
        <v>0</v>
      </c>
      <c r="I292" t="e">
        <f t="shared" si="320"/>
        <v>#N/A</v>
      </c>
      <c r="J292" t="e">
        <f t="shared" si="280"/>
        <v>#N/A</v>
      </c>
      <c r="K292" t="e">
        <f t="shared" si="281"/>
        <v>#N/A</v>
      </c>
      <c r="L292" t="e">
        <f t="shared" si="282"/>
        <v>#N/A</v>
      </c>
      <c r="M292" t="e">
        <f t="shared" si="283"/>
        <v>#N/A</v>
      </c>
      <c r="N292" t="e">
        <f t="shared" si="321"/>
        <v>#N/A</v>
      </c>
      <c r="O292" t="e">
        <f t="shared" si="322"/>
        <v>#N/A</v>
      </c>
      <c r="P292" t="e">
        <f t="shared" si="323"/>
        <v>#N/A</v>
      </c>
      <c r="Q292" t="e">
        <f t="shared" si="324"/>
        <v>#N/A</v>
      </c>
      <c r="R292" t="e">
        <f t="shared" si="325"/>
        <v>#N/A</v>
      </c>
      <c r="S292" t="e">
        <f t="shared" si="284"/>
        <v>#N/A</v>
      </c>
      <c r="T292" t="e">
        <f t="shared" si="285"/>
        <v>#N/A</v>
      </c>
      <c r="U292" t="e">
        <f t="shared" si="326"/>
        <v>#N/A</v>
      </c>
      <c r="V292" t="e">
        <f t="shared" si="327"/>
        <v>#N/A</v>
      </c>
      <c r="W292" t="e">
        <f t="shared" si="328"/>
        <v>#N/A</v>
      </c>
      <c r="X292" t="e">
        <f t="shared" si="329"/>
        <v>#N/A</v>
      </c>
      <c r="Y292" t="e">
        <f t="shared" si="330"/>
        <v>#N/A</v>
      </c>
      <c r="Z292" t="e">
        <f t="shared" si="331"/>
        <v>#N/A</v>
      </c>
      <c r="AA292" t="e">
        <f t="shared" si="332"/>
        <v>#N/A</v>
      </c>
      <c r="AB292" t="e">
        <f t="shared" si="333"/>
        <v>#N/A</v>
      </c>
      <c r="AC292" t="e">
        <f t="shared" si="286"/>
        <v>#N/A</v>
      </c>
      <c r="AD292" t="e">
        <f t="shared" si="287"/>
        <v>#N/A</v>
      </c>
      <c r="AE292" t="e">
        <f t="shared" si="334"/>
        <v>#N/A</v>
      </c>
      <c r="AF292" t="e">
        <f t="shared" si="335"/>
        <v>#N/A</v>
      </c>
      <c r="AG292" t="e">
        <f t="shared" si="336"/>
        <v>#N/A</v>
      </c>
      <c r="AH292" t="e">
        <f t="shared" si="337"/>
        <v>#N/A</v>
      </c>
      <c r="AI292" t="e">
        <f t="shared" si="338"/>
        <v>#N/A</v>
      </c>
      <c r="AJ292" t="e">
        <f t="shared" si="339"/>
        <v>#N/A</v>
      </c>
      <c r="AK292" t="e">
        <f t="shared" si="340"/>
        <v>#N/A</v>
      </c>
      <c r="AL292" t="e">
        <f t="shared" si="341"/>
        <v>#N/A</v>
      </c>
      <c r="AM292" t="e">
        <f t="shared" si="288"/>
        <v>#N/A</v>
      </c>
      <c r="AN292" t="e">
        <f t="shared" si="289"/>
        <v>#N/A</v>
      </c>
      <c r="AO292" t="e">
        <f t="shared" si="342"/>
        <v>#N/A</v>
      </c>
      <c r="AP292" t="e">
        <f t="shared" si="343"/>
        <v>#N/A</v>
      </c>
      <c r="AQ292" t="e">
        <f t="shared" si="344"/>
        <v>#N/A</v>
      </c>
      <c r="AR292" t="e">
        <f t="shared" si="345"/>
        <v>#N/A</v>
      </c>
      <c r="AS292" t="e">
        <f t="shared" si="346"/>
        <v>#N/A</v>
      </c>
      <c r="AT292" t="e">
        <f t="shared" si="347"/>
        <v>#N/A</v>
      </c>
      <c r="AU292" t="e">
        <f t="shared" si="348"/>
        <v>#N/A</v>
      </c>
      <c r="AV292" t="e">
        <f t="shared" si="349"/>
        <v>#N/A</v>
      </c>
      <c r="AW292" t="e">
        <f t="shared" si="290"/>
        <v>#N/A</v>
      </c>
      <c r="AX292" t="e">
        <f t="shared" si="291"/>
        <v>#N/A</v>
      </c>
      <c r="AY292" t="e">
        <f t="shared" si="292"/>
        <v>#N/A</v>
      </c>
      <c r="AZ292" t="e">
        <f t="shared" si="293"/>
        <v>#N/A</v>
      </c>
      <c r="BA292" t="e">
        <f t="shared" si="294"/>
        <v>#N/A</v>
      </c>
      <c r="BB292" t="e">
        <f t="shared" si="295"/>
        <v>#N/A</v>
      </c>
      <c r="BC292" t="e">
        <f t="shared" si="296"/>
        <v>#N/A</v>
      </c>
      <c r="BD292" t="e">
        <f t="shared" si="297"/>
        <v>#N/A</v>
      </c>
      <c r="BE292" t="e">
        <f t="shared" si="298"/>
        <v>#N/A</v>
      </c>
      <c r="BF292" t="e">
        <f t="shared" si="299"/>
        <v>#N/A</v>
      </c>
      <c r="BG292" t="e">
        <f t="shared" si="300"/>
        <v>#N/A</v>
      </c>
      <c r="BH292" t="e">
        <f t="shared" si="301"/>
        <v>#N/A</v>
      </c>
      <c r="BI292" t="e">
        <f t="shared" si="302"/>
        <v>#N/A</v>
      </c>
      <c r="BJ292" t="e">
        <f t="shared" si="303"/>
        <v>#N/A</v>
      </c>
      <c r="BK292" t="e">
        <f t="shared" si="304"/>
        <v>#N/A</v>
      </c>
      <c r="BL292" t="e">
        <f t="shared" si="305"/>
        <v>#N/A</v>
      </c>
      <c r="BM292" t="e">
        <f t="shared" si="306"/>
        <v>#N/A</v>
      </c>
      <c r="BN292" t="e">
        <f t="shared" si="307"/>
        <v>#N/A</v>
      </c>
      <c r="BO292" t="e">
        <f t="shared" si="308"/>
        <v>#N/A</v>
      </c>
      <c r="BP292" t="e">
        <f t="shared" si="309"/>
        <v>#N/A</v>
      </c>
      <c r="BQ292" t="e">
        <f t="shared" si="310"/>
        <v>#N/A</v>
      </c>
      <c r="BR292" t="e">
        <f t="shared" si="311"/>
        <v>#N/A</v>
      </c>
      <c r="BS292" t="e">
        <f t="shared" si="312"/>
        <v>#N/A</v>
      </c>
      <c r="BT292" t="e">
        <f t="shared" si="313"/>
        <v>#N/A</v>
      </c>
      <c r="BU292" t="e">
        <f t="shared" si="314"/>
        <v>#N/A</v>
      </c>
      <c r="BV292" t="e">
        <f t="shared" si="315"/>
        <v>#N/A</v>
      </c>
      <c r="BW292" t="e">
        <f t="shared" si="316"/>
        <v>#N/A</v>
      </c>
      <c r="BX292" t="e">
        <f t="shared" si="317"/>
        <v>#N/A</v>
      </c>
      <c r="BY292" t="e">
        <f t="shared" si="318"/>
        <v>#N/A</v>
      </c>
      <c r="BZ292" t="e">
        <f t="shared" si="319"/>
        <v>#N/A</v>
      </c>
    </row>
    <row r="293" spans="1:78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日行情按到期月份分类!D293</f>
        <v>0</v>
      </c>
      <c r="E293">
        <f>日行情按到期月份分类!E293</f>
        <v>0</v>
      </c>
      <c r="F293">
        <f>日行情按到期月份分类!F293</f>
        <v>0</v>
      </c>
      <c r="G293">
        <f>日行情按到期月份分类!G293</f>
        <v>0</v>
      </c>
      <c r="I293" t="e">
        <f t="shared" si="320"/>
        <v>#N/A</v>
      </c>
      <c r="J293" t="e">
        <f t="shared" si="280"/>
        <v>#N/A</v>
      </c>
      <c r="K293" t="e">
        <f t="shared" si="281"/>
        <v>#N/A</v>
      </c>
      <c r="L293" t="e">
        <f t="shared" si="282"/>
        <v>#N/A</v>
      </c>
      <c r="M293" t="e">
        <f t="shared" si="283"/>
        <v>#N/A</v>
      </c>
      <c r="N293" t="e">
        <f t="shared" si="321"/>
        <v>#N/A</v>
      </c>
      <c r="O293" t="e">
        <f t="shared" si="322"/>
        <v>#N/A</v>
      </c>
      <c r="P293" t="e">
        <f t="shared" si="323"/>
        <v>#N/A</v>
      </c>
      <c r="Q293" t="e">
        <f t="shared" si="324"/>
        <v>#N/A</v>
      </c>
      <c r="R293" t="e">
        <f t="shared" si="325"/>
        <v>#N/A</v>
      </c>
      <c r="S293" t="e">
        <f t="shared" si="284"/>
        <v>#N/A</v>
      </c>
      <c r="T293" t="e">
        <f t="shared" si="285"/>
        <v>#N/A</v>
      </c>
      <c r="U293" t="e">
        <f t="shared" si="326"/>
        <v>#N/A</v>
      </c>
      <c r="V293" t="e">
        <f t="shared" si="327"/>
        <v>#N/A</v>
      </c>
      <c r="W293" t="e">
        <f t="shared" si="328"/>
        <v>#N/A</v>
      </c>
      <c r="X293" t="e">
        <f t="shared" si="329"/>
        <v>#N/A</v>
      </c>
      <c r="Y293" t="e">
        <f t="shared" si="330"/>
        <v>#N/A</v>
      </c>
      <c r="Z293" t="e">
        <f t="shared" si="331"/>
        <v>#N/A</v>
      </c>
      <c r="AA293" t="e">
        <f t="shared" si="332"/>
        <v>#N/A</v>
      </c>
      <c r="AB293" t="e">
        <f t="shared" si="333"/>
        <v>#N/A</v>
      </c>
      <c r="AC293" t="e">
        <f t="shared" si="286"/>
        <v>#N/A</v>
      </c>
      <c r="AD293" t="e">
        <f t="shared" si="287"/>
        <v>#N/A</v>
      </c>
      <c r="AE293" t="e">
        <f t="shared" si="334"/>
        <v>#N/A</v>
      </c>
      <c r="AF293" t="e">
        <f t="shared" si="335"/>
        <v>#N/A</v>
      </c>
      <c r="AG293" t="e">
        <f t="shared" si="336"/>
        <v>#N/A</v>
      </c>
      <c r="AH293" t="e">
        <f t="shared" si="337"/>
        <v>#N/A</v>
      </c>
      <c r="AI293" t="e">
        <f t="shared" si="338"/>
        <v>#N/A</v>
      </c>
      <c r="AJ293" t="e">
        <f t="shared" si="339"/>
        <v>#N/A</v>
      </c>
      <c r="AK293" t="e">
        <f t="shared" si="340"/>
        <v>#N/A</v>
      </c>
      <c r="AL293" t="e">
        <f t="shared" si="341"/>
        <v>#N/A</v>
      </c>
      <c r="AM293" t="e">
        <f t="shared" si="288"/>
        <v>#N/A</v>
      </c>
      <c r="AN293" t="e">
        <f t="shared" si="289"/>
        <v>#N/A</v>
      </c>
      <c r="AO293" t="e">
        <f t="shared" si="342"/>
        <v>#N/A</v>
      </c>
      <c r="AP293" t="e">
        <f t="shared" si="343"/>
        <v>#N/A</v>
      </c>
      <c r="AQ293" t="e">
        <f t="shared" si="344"/>
        <v>#N/A</v>
      </c>
      <c r="AR293" t="e">
        <f t="shared" si="345"/>
        <v>#N/A</v>
      </c>
      <c r="AS293" t="e">
        <f t="shared" si="346"/>
        <v>#N/A</v>
      </c>
      <c r="AT293" t="e">
        <f t="shared" si="347"/>
        <v>#N/A</v>
      </c>
      <c r="AU293" t="e">
        <f t="shared" si="348"/>
        <v>#N/A</v>
      </c>
      <c r="AV293" t="e">
        <f t="shared" si="349"/>
        <v>#N/A</v>
      </c>
      <c r="AW293" t="e">
        <f t="shared" si="290"/>
        <v>#N/A</v>
      </c>
      <c r="AX293" t="e">
        <f t="shared" si="291"/>
        <v>#N/A</v>
      </c>
      <c r="AY293" t="e">
        <f t="shared" si="292"/>
        <v>#N/A</v>
      </c>
      <c r="AZ293" t="e">
        <f t="shared" si="293"/>
        <v>#N/A</v>
      </c>
      <c r="BA293" t="e">
        <f t="shared" si="294"/>
        <v>#N/A</v>
      </c>
      <c r="BB293" t="e">
        <f t="shared" si="295"/>
        <v>#N/A</v>
      </c>
      <c r="BC293" t="e">
        <f t="shared" si="296"/>
        <v>#N/A</v>
      </c>
      <c r="BD293" t="e">
        <f t="shared" si="297"/>
        <v>#N/A</v>
      </c>
      <c r="BE293" t="e">
        <f t="shared" si="298"/>
        <v>#N/A</v>
      </c>
      <c r="BF293" t="e">
        <f t="shared" si="299"/>
        <v>#N/A</v>
      </c>
      <c r="BG293" t="e">
        <f t="shared" si="300"/>
        <v>#N/A</v>
      </c>
      <c r="BH293" t="e">
        <f t="shared" si="301"/>
        <v>#N/A</v>
      </c>
      <c r="BI293" t="e">
        <f t="shared" si="302"/>
        <v>#N/A</v>
      </c>
      <c r="BJ293" t="e">
        <f t="shared" si="303"/>
        <v>#N/A</v>
      </c>
      <c r="BK293" t="e">
        <f t="shared" si="304"/>
        <v>#N/A</v>
      </c>
      <c r="BL293" t="e">
        <f t="shared" si="305"/>
        <v>#N/A</v>
      </c>
      <c r="BM293" t="e">
        <f t="shared" si="306"/>
        <v>#N/A</v>
      </c>
      <c r="BN293" t="e">
        <f t="shared" si="307"/>
        <v>#N/A</v>
      </c>
      <c r="BO293" t="e">
        <f t="shared" si="308"/>
        <v>#N/A</v>
      </c>
      <c r="BP293" t="e">
        <f t="shared" si="309"/>
        <v>#N/A</v>
      </c>
      <c r="BQ293" t="e">
        <f t="shared" si="310"/>
        <v>#N/A</v>
      </c>
      <c r="BR293" t="e">
        <f t="shared" si="311"/>
        <v>#N/A</v>
      </c>
      <c r="BS293" t="e">
        <f t="shared" si="312"/>
        <v>#N/A</v>
      </c>
      <c r="BT293" t="e">
        <f t="shared" si="313"/>
        <v>#N/A</v>
      </c>
      <c r="BU293" t="e">
        <f t="shared" si="314"/>
        <v>#N/A</v>
      </c>
      <c r="BV293" t="e">
        <f t="shared" si="315"/>
        <v>#N/A</v>
      </c>
      <c r="BW293" t="e">
        <f t="shared" si="316"/>
        <v>#N/A</v>
      </c>
      <c r="BX293" t="e">
        <f t="shared" si="317"/>
        <v>#N/A</v>
      </c>
      <c r="BY293" t="e">
        <f t="shared" si="318"/>
        <v>#N/A</v>
      </c>
      <c r="BZ293" t="e">
        <f t="shared" si="319"/>
        <v>#N/A</v>
      </c>
    </row>
    <row r="294" spans="1:78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日行情按到期月份分类!D294</f>
        <v>0</v>
      </c>
      <c r="E294">
        <f>日行情按到期月份分类!E294</f>
        <v>0</v>
      </c>
      <c r="F294">
        <f>日行情按到期月份分类!F294</f>
        <v>0</v>
      </c>
      <c r="G294">
        <f>日行情按到期月份分类!G294</f>
        <v>0</v>
      </c>
      <c r="I294" t="e">
        <f t="shared" si="320"/>
        <v>#N/A</v>
      </c>
      <c r="J294" t="e">
        <f t="shared" si="280"/>
        <v>#N/A</v>
      </c>
      <c r="K294" t="e">
        <f t="shared" si="281"/>
        <v>#N/A</v>
      </c>
      <c r="L294" t="e">
        <f t="shared" si="282"/>
        <v>#N/A</v>
      </c>
      <c r="M294" t="e">
        <f t="shared" si="283"/>
        <v>#N/A</v>
      </c>
      <c r="N294" t="e">
        <f t="shared" si="321"/>
        <v>#N/A</v>
      </c>
      <c r="O294" t="e">
        <f t="shared" si="322"/>
        <v>#N/A</v>
      </c>
      <c r="P294" t="e">
        <f t="shared" si="323"/>
        <v>#N/A</v>
      </c>
      <c r="Q294" t="e">
        <f t="shared" si="324"/>
        <v>#N/A</v>
      </c>
      <c r="R294" t="e">
        <f t="shared" si="325"/>
        <v>#N/A</v>
      </c>
      <c r="S294" t="e">
        <f t="shared" si="284"/>
        <v>#N/A</v>
      </c>
      <c r="T294" t="e">
        <f t="shared" si="285"/>
        <v>#N/A</v>
      </c>
      <c r="U294" t="e">
        <f t="shared" si="326"/>
        <v>#N/A</v>
      </c>
      <c r="V294" t="e">
        <f t="shared" si="327"/>
        <v>#N/A</v>
      </c>
      <c r="W294" t="e">
        <f t="shared" si="328"/>
        <v>#N/A</v>
      </c>
      <c r="X294" t="e">
        <f t="shared" si="329"/>
        <v>#N/A</v>
      </c>
      <c r="Y294" t="e">
        <f t="shared" si="330"/>
        <v>#N/A</v>
      </c>
      <c r="Z294" t="e">
        <f t="shared" si="331"/>
        <v>#N/A</v>
      </c>
      <c r="AA294" t="e">
        <f t="shared" si="332"/>
        <v>#N/A</v>
      </c>
      <c r="AB294" t="e">
        <f t="shared" si="333"/>
        <v>#N/A</v>
      </c>
      <c r="AC294" t="e">
        <f t="shared" si="286"/>
        <v>#N/A</v>
      </c>
      <c r="AD294" t="e">
        <f t="shared" si="287"/>
        <v>#N/A</v>
      </c>
      <c r="AE294" t="e">
        <f t="shared" si="334"/>
        <v>#N/A</v>
      </c>
      <c r="AF294" t="e">
        <f t="shared" si="335"/>
        <v>#N/A</v>
      </c>
      <c r="AG294" t="e">
        <f t="shared" si="336"/>
        <v>#N/A</v>
      </c>
      <c r="AH294" t="e">
        <f t="shared" si="337"/>
        <v>#N/A</v>
      </c>
      <c r="AI294" t="e">
        <f t="shared" si="338"/>
        <v>#N/A</v>
      </c>
      <c r="AJ294" t="e">
        <f t="shared" si="339"/>
        <v>#N/A</v>
      </c>
      <c r="AK294" t="e">
        <f t="shared" si="340"/>
        <v>#N/A</v>
      </c>
      <c r="AL294" t="e">
        <f t="shared" si="341"/>
        <v>#N/A</v>
      </c>
      <c r="AM294" t="e">
        <f t="shared" si="288"/>
        <v>#N/A</v>
      </c>
      <c r="AN294" t="e">
        <f t="shared" si="289"/>
        <v>#N/A</v>
      </c>
      <c r="AO294" t="e">
        <f t="shared" si="342"/>
        <v>#N/A</v>
      </c>
      <c r="AP294" t="e">
        <f t="shared" si="343"/>
        <v>#N/A</v>
      </c>
      <c r="AQ294" t="e">
        <f t="shared" si="344"/>
        <v>#N/A</v>
      </c>
      <c r="AR294" t="e">
        <f t="shared" si="345"/>
        <v>#N/A</v>
      </c>
      <c r="AS294" t="e">
        <f t="shared" si="346"/>
        <v>#N/A</v>
      </c>
      <c r="AT294" t="e">
        <f t="shared" si="347"/>
        <v>#N/A</v>
      </c>
      <c r="AU294" t="e">
        <f t="shared" si="348"/>
        <v>#N/A</v>
      </c>
      <c r="AV294" t="e">
        <f t="shared" si="349"/>
        <v>#N/A</v>
      </c>
      <c r="AW294" t="e">
        <f t="shared" si="290"/>
        <v>#N/A</v>
      </c>
      <c r="AX294" t="e">
        <f t="shared" si="291"/>
        <v>#N/A</v>
      </c>
      <c r="AY294" t="e">
        <f t="shared" si="292"/>
        <v>#N/A</v>
      </c>
      <c r="AZ294" t="e">
        <f t="shared" si="293"/>
        <v>#N/A</v>
      </c>
      <c r="BA294" t="e">
        <f t="shared" si="294"/>
        <v>#N/A</v>
      </c>
      <c r="BB294" t="e">
        <f t="shared" si="295"/>
        <v>#N/A</v>
      </c>
      <c r="BC294" t="e">
        <f t="shared" si="296"/>
        <v>#N/A</v>
      </c>
      <c r="BD294" t="e">
        <f t="shared" si="297"/>
        <v>#N/A</v>
      </c>
      <c r="BE294" t="e">
        <f t="shared" si="298"/>
        <v>#N/A</v>
      </c>
      <c r="BF294" t="e">
        <f t="shared" si="299"/>
        <v>#N/A</v>
      </c>
      <c r="BG294" t="e">
        <f t="shared" si="300"/>
        <v>#N/A</v>
      </c>
      <c r="BH294" t="e">
        <f t="shared" si="301"/>
        <v>#N/A</v>
      </c>
      <c r="BI294" t="e">
        <f t="shared" si="302"/>
        <v>#N/A</v>
      </c>
      <c r="BJ294" t="e">
        <f t="shared" si="303"/>
        <v>#N/A</v>
      </c>
      <c r="BK294" t="e">
        <f t="shared" si="304"/>
        <v>#N/A</v>
      </c>
      <c r="BL294" t="e">
        <f t="shared" si="305"/>
        <v>#N/A</v>
      </c>
      <c r="BM294" t="e">
        <f t="shared" si="306"/>
        <v>#N/A</v>
      </c>
      <c r="BN294" t="e">
        <f t="shared" si="307"/>
        <v>#N/A</v>
      </c>
      <c r="BO294" t="e">
        <f t="shared" si="308"/>
        <v>#N/A</v>
      </c>
      <c r="BP294" t="e">
        <f t="shared" si="309"/>
        <v>#N/A</v>
      </c>
      <c r="BQ294" t="e">
        <f t="shared" si="310"/>
        <v>#N/A</v>
      </c>
      <c r="BR294" t="e">
        <f t="shared" si="311"/>
        <v>#N/A</v>
      </c>
      <c r="BS294" t="e">
        <f t="shared" si="312"/>
        <v>#N/A</v>
      </c>
      <c r="BT294" t="e">
        <f t="shared" si="313"/>
        <v>#N/A</v>
      </c>
      <c r="BU294" t="e">
        <f t="shared" si="314"/>
        <v>#N/A</v>
      </c>
      <c r="BV294" t="e">
        <f t="shared" si="315"/>
        <v>#N/A</v>
      </c>
      <c r="BW294" t="e">
        <f t="shared" si="316"/>
        <v>#N/A</v>
      </c>
      <c r="BX294" t="e">
        <f t="shared" si="317"/>
        <v>#N/A</v>
      </c>
      <c r="BY294" t="e">
        <f t="shared" si="318"/>
        <v>#N/A</v>
      </c>
      <c r="BZ294" t="e">
        <f t="shared" si="319"/>
        <v>#N/A</v>
      </c>
    </row>
    <row r="295" spans="1:78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日行情按到期月份分类!D295</f>
        <v>0</v>
      </c>
      <c r="E295">
        <f>日行情按到期月份分类!E295</f>
        <v>0</v>
      </c>
      <c r="F295">
        <f>日行情按到期月份分类!F295</f>
        <v>0</v>
      </c>
      <c r="G295">
        <f>日行情按到期月份分类!G295</f>
        <v>0</v>
      </c>
      <c r="I295" t="e">
        <f t="shared" si="320"/>
        <v>#N/A</v>
      </c>
      <c r="J295" t="e">
        <f t="shared" si="280"/>
        <v>#N/A</v>
      </c>
      <c r="K295" t="e">
        <f t="shared" si="281"/>
        <v>#N/A</v>
      </c>
      <c r="L295" t="e">
        <f t="shared" si="282"/>
        <v>#N/A</v>
      </c>
      <c r="M295" t="e">
        <f t="shared" si="283"/>
        <v>#N/A</v>
      </c>
      <c r="N295" t="e">
        <f t="shared" si="321"/>
        <v>#N/A</v>
      </c>
      <c r="O295" t="e">
        <f t="shared" si="322"/>
        <v>#N/A</v>
      </c>
      <c r="P295" t="e">
        <f t="shared" si="323"/>
        <v>#N/A</v>
      </c>
      <c r="Q295" t="e">
        <f t="shared" si="324"/>
        <v>#N/A</v>
      </c>
      <c r="R295" t="e">
        <f t="shared" si="325"/>
        <v>#N/A</v>
      </c>
      <c r="S295" t="e">
        <f t="shared" si="284"/>
        <v>#N/A</v>
      </c>
      <c r="T295" t="e">
        <f t="shared" si="285"/>
        <v>#N/A</v>
      </c>
      <c r="U295" t="e">
        <f t="shared" si="326"/>
        <v>#N/A</v>
      </c>
      <c r="V295" t="e">
        <f t="shared" si="327"/>
        <v>#N/A</v>
      </c>
      <c r="W295" t="e">
        <f t="shared" si="328"/>
        <v>#N/A</v>
      </c>
      <c r="X295" t="e">
        <f t="shared" si="329"/>
        <v>#N/A</v>
      </c>
      <c r="Y295" t="e">
        <f t="shared" si="330"/>
        <v>#N/A</v>
      </c>
      <c r="Z295" t="e">
        <f t="shared" si="331"/>
        <v>#N/A</v>
      </c>
      <c r="AA295" t="e">
        <f t="shared" si="332"/>
        <v>#N/A</v>
      </c>
      <c r="AB295" t="e">
        <f t="shared" si="333"/>
        <v>#N/A</v>
      </c>
      <c r="AC295" t="e">
        <f t="shared" si="286"/>
        <v>#N/A</v>
      </c>
      <c r="AD295" t="e">
        <f t="shared" si="287"/>
        <v>#N/A</v>
      </c>
      <c r="AE295" t="e">
        <f t="shared" si="334"/>
        <v>#N/A</v>
      </c>
      <c r="AF295" t="e">
        <f t="shared" si="335"/>
        <v>#N/A</v>
      </c>
      <c r="AG295" t="e">
        <f t="shared" si="336"/>
        <v>#N/A</v>
      </c>
      <c r="AH295" t="e">
        <f t="shared" si="337"/>
        <v>#N/A</v>
      </c>
      <c r="AI295" t="e">
        <f t="shared" si="338"/>
        <v>#N/A</v>
      </c>
      <c r="AJ295" t="e">
        <f t="shared" si="339"/>
        <v>#N/A</v>
      </c>
      <c r="AK295" t="e">
        <f t="shared" si="340"/>
        <v>#N/A</v>
      </c>
      <c r="AL295" t="e">
        <f t="shared" si="341"/>
        <v>#N/A</v>
      </c>
      <c r="AM295" t="e">
        <f t="shared" si="288"/>
        <v>#N/A</v>
      </c>
      <c r="AN295" t="e">
        <f t="shared" si="289"/>
        <v>#N/A</v>
      </c>
      <c r="AO295" t="e">
        <f t="shared" si="342"/>
        <v>#N/A</v>
      </c>
      <c r="AP295" t="e">
        <f t="shared" si="343"/>
        <v>#N/A</v>
      </c>
      <c r="AQ295" t="e">
        <f t="shared" si="344"/>
        <v>#N/A</v>
      </c>
      <c r="AR295" t="e">
        <f t="shared" si="345"/>
        <v>#N/A</v>
      </c>
      <c r="AS295" t="e">
        <f t="shared" si="346"/>
        <v>#N/A</v>
      </c>
      <c r="AT295" t="e">
        <f t="shared" si="347"/>
        <v>#N/A</v>
      </c>
      <c r="AU295" t="e">
        <f t="shared" si="348"/>
        <v>#N/A</v>
      </c>
      <c r="AV295" t="e">
        <f t="shared" si="349"/>
        <v>#N/A</v>
      </c>
      <c r="AW295" t="e">
        <f t="shared" si="290"/>
        <v>#N/A</v>
      </c>
      <c r="AX295" t="e">
        <f t="shared" si="291"/>
        <v>#N/A</v>
      </c>
      <c r="AY295" t="e">
        <f t="shared" si="292"/>
        <v>#N/A</v>
      </c>
      <c r="AZ295" t="e">
        <f t="shared" si="293"/>
        <v>#N/A</v>
      </c>
      <c r="BA295" t="e">
        <f t="shared" si="294"/>
        <v>#N/A</v>
      </c>
      <c r="BB295" t="e">
        <f t="shared" si="295"/>
        <v>#N/A</v>
      </c>
      <c r="BC295" t="e">
        <f t="shared" si="296"/>
        <v>#N/A</v>
      </c>
      <c r="BD295" t="e">
        <f t="shared" si="297"/>
        <v>#N/A</v>
      </c>
      <c r="BE295" t="e">
        <f t="shared" si="298"/>
        <v>#N/A</v>
      </c>
      <c r="BF295" t="e">
        <f t="shared" si="299"/>
        <v>#N/A</v>
      </c>
      <c r="BG295" t="e">
        <f t="shared" si="300"/>
        <v>#N/A</v>
      </c>
      <c r="BH295" t="e">
        <f t="shared" si="301"/>
        <v>#N/A</v>
      </c>
      <c r="BI295" t="e">
        <f t="shared" si="302"/>
        <v>#N/A</v>
      </c>
      <c r="BJ295" t="e">
        <f t="shared" si="303"/>
        <v>#N/A</v>
      </c>
      <c r="BK295" t="e">
        <f t="shared" si="304"/>
        <v>#N/A</v>
      </c>
      <c r="BL295" t="e">
        <f t="shared" si="305"/>
        <v>#N/A</v>
      </c>
      <c r="BM295" t="e">
        <f t="shared" si="306"/>
        <v>#N/A</v>
      </c>
      <c r="BN295" t="e">
        <f t="shared" si="307"/>
        <v>#N/A</v>
      </c>
      <c r="BO295" t="e">
        <f t="shared" si="308"/>
        <v>#N/A</v>
      </c>
      <c r="BP295" t="e">
        <f t="shared" si="309"/>
        <v>#N/A</v>
      </c>
      <c r="BQ295" t="e">
        <f t="shared" si="310"/>
        <v>#N/A</v>
      </c>
      <c r="BR295" t="e">
        <f t="shared" si="311"/>
        <v>#N/A</v>
      </c>
      <c r="BS295" t="e">
        <f t="shared" si="312"/>
        <v>#N/A</v>
      </c>
      <c r="BT295" t="e">
        <f t="shared" si="313"/>
        <v>#N/A</v>
      </c>
      <c r="BU295" t="e">
        <f t="shared" si="314"/>
        <v>#N/A</v>
      </c>
      <c r="BV295" t="e">
        <f t="shared" si="315"/>
        <v>#N/A</v>
      </c>
      <c r="BW295" t="e">
        <f t="shared" si="316"/>
        <v>#N/A</v>
      </c>
      <c r="BX295" t="e">
        <f t="shared" si="317"/>
        <v>#N/A</v>
      </c>
      <c r="BY295" t="e">
        <f t="shared" si="318"/>
        <v>#N/A</v>
      </c>
      <c r="BZ295" t="e">
        <f t="shared" si="319"/>
        <v>#N/A</v>
      </c>
    </row>
    <row r="296" spans="1:78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日行情按到期月份分类!D296</f>
        <v>0</v>
      </c>
      <c r="E296">
        <f>日行情按到期月份分类!E296</f>
        <v>0</v>
      </c>
      <c r="F296">
        <f>日行情按到期月份分类!F296</f>
        <v>0</v>
      </c>
      <c r="G296">
        <f>日行情按到期月份分类!G296</f>
        <v>0</v>
      </c>
      <c r="I296" t="e">
        <f t="shared" si="320"/>
        <v>#N/A</v>
      </c>
      <c r="J296" t="e">
        <f t="shared" si="280"/>
        <v>#N/A</v>
      </c>
      <c r="K296" t="e">
        <f t="shared" si="281"/>
        <v>#N/A</v>
      </c>
      <c r="L296" t="e">
        <f t="shared" si="282"/>
        <v>#N/A</v>
      </c>
      <c r="M296" t="e">
        <f t="shared" si="283"/>
        <v>#N/A</v>
      </c>
      <c r="N296" t="e">
        <f t="shared" si="321"/>
        <v>#N/A</v>
      </c>
      <c r="O296" t="e">
        <f t="shared" si="322"/>
        <v>#N/A</v>
      </c>
      <c r="P296" t="e">
        <f t="shared" si="323"/>
        <v>#N/A</v>
      </c>
      <c r="Q296" t="e">
        <f t="shared" si="324"/>
        <v>#N/A</v>
      </c>
      <c r="R296" t="e">
        <f t="shared" si="325"/>
        <v>#N/A</v>
      </c>
      <c r="S296" t="e">
        <f t="shared" si="284"/>
        <v>#N/A</v>
      </c>
      <c r="T296" t="e">
        <f t="shared" si="285"/>
        <v>#N/A</v>
      </c>
      <c r="U296" t="e">
        <f t="shared" si="326"/>
        <v>#N/A</v>
      </c>
      <c r="V296" t="e">
        <f t="shared" si="327"/>
        <v>#N/A</v>
      </c>
      <c r="W296" t="e">
        <f t="shared" si="328"/>
        <v>#N/A</v>
      </c>
      <c r="X296" t="e">
        <f t="shared" si="329"/>
        <v>#N/A</v>
      </c>
      <c r="Y296" t="e">
        <f t="shared" si="330"/>
        <v>#N/A</v>
      </c>
      <c r="Z296" t="e">
        <f t="shared" si="331"/>
        <v>#N/A</v>
      </c>
      <c r="AA296" t="e">
        <f t="shared" si="332"/>
        <v>#N/A</v>
      </c>
      <c r="AB296" t="e">
        <f t="shared" si="333"/>
        <v>#N/A</v>
      </c>
      <c r="AC296" t="e">
        <f t="shared" si="286"/>
        <v>#N/A</v>
      </c>
      <c r="AD296" t="e">
        <f t="shared" si="287"/>
        <v>#N/A</v>
      </c>
      <c r="AE296" t="e">
        <f t="shared" si="334"/>
        <v>#N/A</v>
      </c>
      <c r="AF296" t="e">
        <f t="shared" si="335"/>
        <v>#N/A</v>
      </c>
      <c r="AG296" t="e">
        <f t="shared" si="336"/>
        <v>#N/A</v>
      </c>
      <c r="AH296" t="e">
        <f t="shared" si="337"/>
        <v>#N/A</v>
      </c>
      <c r="AI296" t="e">
        <f t="shared" si="338"/>
        <v>#N/A</v>
      </c>
      <c r="AJ296" t="e">
        <f t="shared" si="339"/>
        <v>#N/A</v>
      </c>
      <c r="AK296" t="e">
        <f t="shared" si="340"/>
        <v>#N/A</v>
      </c>
      <c r="AL296" t="e">
        <f t="shared" si="341"/>
        <v>#N/A</v>
      </c>
      <c r="AM296" t="e">
        <f t="shared" si="288"/>
        <v>#N/A</v>
      </c>
      <c r="AN296" t="e">
        <f t="shared" si="289"/>
        <v>#N/A</v>
      </c>
      <c r="AO296" t="e">
        <f t="shared" si="342"/>
        <v>#N/A</v>
      </c>
      <c r="AP296" t="e">
        <f t="shared" si="343"/>
        <v>#N/A</v>
      </c>
      <c r="AQ296" t="e">
        <f t="shared" si="344"/>
        <v>#N/A</v>
      </c>
      <c r="AR296" t="e">
        <f t="shared" si="345"/>
        <v>#N/A</v>
      </c>
      <c r="AS296" t="e">
        <f t="shared" si="346"/>
        <v>#N/A</v>
      </c>
      <c r="AT296" t="e">
        <f t="shared" si="347"/>
        <v>#N/A</v>
      </c>
      <c r="AU296" t="e">
        <f t="shared" si="348"/>
        <v>#N/A</v>
      </c>
      <c r="AV296" t="e">
        <f t="shared" si="349"/>
        <v>#N/A</v>
      </c>
      <c r="AW296" t="e">
        <f t="shared" si="290"/>
        <v>#N/A</v>
      </c>
      <c r="AX296" t="e">
        <f t="shared" si="291"/>
        <v>#N/A</v>
      </c>
      <c r="AY296" t="e">
        <f t="shared" si="292"/>
        <v>#N/A</v>
      </c>
      <c r="AZ296" t="e">
        <f t="shared" si="293"/>
        <v>#N/A</v>
      </c>
      <c r="BA296" t="e">
        <f t="shared" si="294"/>
        <v>#N/A</v>
      </c>
      <c r="BB296" t="e">
        <f t="shared" si="295"/>
        <v>#N/A</v>
      </c>
      <c r="BC296" t="e">
        <f t="shared" si="296"/>
        <v>#N/A</v>
      </c>
      <c r="BD296" t="e">
        <f t="shared" si="297"/>
        <v>#N/A</v>
      </c>
      <c r="BE296" t="e">
        <f t="shared" si="298"/>
        <v>#N/A</v>
      </c>
      <c r="BF296" t="e">
        <f t="shared" si="299"/>
        <v>#N/A</v>
      </c>
      <c r="BG296" t="e">
        <f t="shared" si="300"/>
        <v>#N/A</v>
      </c>
      <c r="BH296" t="e">
        <f t="shared" si="301"/>
        <v>#N/A</v>
      </c>
      <c r="BI296" t="e">
        <f t="shared" si="302"/>
        <v>#N/A</v>
      </c>
      <c r="BJ296" t="e">
        <f t="shared" si="303"/>
        <v>#N/A</v>
      </c>
      <c r="BK296" t="e">
        <f t="shared" si="304"/>
        <v>#N/A</v>
      </c>
      <c r="BL296" t="e">
        <f t="shared" si="305"/>
        <v>#N/A</v>
      </c>
      <c r="BM296" t="e">
        <f t="shared" si="306"/>
        <v>#N/A</v>
      </c>
      <c r="BN296" t="e">
        <f t="shared" si="307"/>
        <v>#N/A</v>
      </c>
      <c r="BO296" t="e">
        <f t="shared" si="308"/>
        <v>#N/A</v>
      </c>
      <c r="BP296" t="e">
        <f t="shared" si="309"/>
        <v>#N/A</v>
      </c>
      <c r="BQ296" t="e">
        <f t="shared" si="310"/>
        <v>#N/A</v>
      </c>
      <c r="BR296" t="e">
        <f t="shared" si="311"/>
        <v>#N/A</v>
      </c>
      <c r="BS296" t="e">
        <f t="shared" si="312"/>
        <v>#N/A</v>
      </c>
      <c r="BT296" t="e">
        <f t="shared" si="313"/>
        <v>#N/A</v>
      </c>
      <c r="BU296" t="e">
        <f t="shared" si="314"/>
        <v>#N/A</v>
      </c>
      <c r="BV296" t="e">
        <f t="shared" si="315"/>
        <v>#N/A</v>
      </c>
      <c r="BW296" t="e">
        <f t="shared" si="316"/>
        <v>#N/A</v>
      </c>
      <c r="BX296" t="e">
        <f t="shared" si="317"/>
        <v>#N/A</v>
      </c>
      <c r="BY296" t="e">
        <f t="shared" si="318"/>
        <v>#N/A</v>
      </c>
      <c r="BZ296" t="e">
        <f t="shared" si="319"/>
        <v>#N/A</v>
      </c>
    </row>
    <row r="297" spans="1:78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日行情按到期月份分类!D297</f>
        <v>0</v>
      </c>
      <c r="E297">
        <f>日行情按到期月份分类!E297</f>
        <v>0</v>
      </c>
      <c r="F297">
        <f>日行情按到期月份分类!F297</f>
        <v>0</v>
      </c>
      <c r="G297">
        <f>日行情按到期月份分类!G297</f>
        <v>0</v>
      </c>
      <c r="I297" t="e">
        <f t="shared" si="320"/>
        <v>#N/A</v>
      </c>
      <c r="J297" t="e">
        <f t="shared" si="280"/>
        <v>#N/A</v>
      </c>
      <c r="K297" t="e">
        <f t="shared" si="281"/>
        <v>#N/A</v>
      </c>
      <c r="L297" t="e">
        <f t="shared" si="282"/>
        <v>#N/A</v>
      </c>
      <c r="M297" t="e">
        <f t="shared" si="283"/>
        <v>#N/A</v>
      </c>
      <c r="N297" t="e">
        <f t="shared" si="321"/>
        <v>#N/A</v>
      </c>
      <c r="O297" t="e">
        <f t="shared" si="322"/>
        <v>#N/A</v>
      </c>
      <c r="P297" t="e">
        <f t="shared" si="323"/>
        <v>#N/A</v>
      </c>
      <c r="Q297" t="e">
        <f t="shared" si="324"/>
        <v>#N/A</v>
      </c>
      <c r="R297" t="e">
        <f t="shared" si="325"/>
        <v>#N/A</v>
      </c>
      <c r="S297" t="e">
        <f t="shared" si="284"/>
        <v>#N/A</v>
      </c>
      <c r="T297" t="e">
        <f t="shared" si="285"/>
        <v>#N/A</v>
      </c>
      <c r="U297" t="e">
        <f t="shared" si="326"/>
        <v>#N/A</v>
      </c>
      <c r="V297" t="e">
        <f t="shared" si="327"/>
        <v>#N/A</v>
      </c>
      <c r="W297" t="e">
        <f t="shared" si="328"/>
        <v>#N/A</v>
      </c>
      <c r="X297" t="e">
        <f t="shared" si="329"/>
        <v>#N/A</v>
      </c>
      <c r="Y297" t="e">
        <f t="shared" si="330"/>
        <v>#N/A</v>
      </c>
      <c r="Z297" t="e">
        <f t="shared" si="331"/>
        <v>#N/A</v>
      </c>
      <c r="AA297" t="e">
        <f t="shared" si="332"/>
        <v>#N/A</v>
      </c>
      <c r="AB297" t="e">
        <f t="shared" si="333"/>
        <v>#N/A</v>
      </c>
      <c r="AC297" t="e">
        <f t="shared" si="286"/>
        <v>#N/A</v>
      </c>
      <c r="AD297" t="e">
        <f t="shared" si="287"/>
        <v>#N/A</v>
      </c>
      <c r="AE297" t="e">
        <f t="shared" si="334"/>
        <v>#N/A</v>
      </c>
      <c r="AF297" t="e">
        <f t="shared" si="335"/>
        <v>#N/A</v>
      </c>
      <c r="AG297" t="e">
        <f t="shared" si="336"/>
        <v>#N/A</v>
      </c>
      <c r="AH297" t="e">
        <f t="shared" si="337"/>
        <v>#N/A</v>
      </c>
      <c r="AI297" t="e">
        <f t="shared" si="338"/>
        <v>#N/A</v>
      </c>
      <c r="AJ297" t="e">
        <f t="shared" si="339"/>
        <v>#N/A</v>
      </c>
      <c r="AK297" t="e">
        <f t="shared" si="340"/>
        <v>#N/A</v>
      </c>
      <c r="AL297" t="e">
        <f t="shared" si="341"/>
        <v>#N/A</v>
      </c>
      <c r="AM297" t="e">
        <f t="shared" si="288"/>
        <v>#N/A</v>
      </c>
      <c r="AN297" t="e">
        <f t="shared" si="289"/>
        <v>#N/A</v>
      </c>
      <c r="AO297" t="e">
        <f t="shared" si="342"/>
        <v>#N/A</v>
      </c>
      <c r="AP297" t="e">
        <f t="shared" si="343"/>
        <v>#N/A</v>
      </c>
      <c r="AQ297" t="e">
        <f t="shared" si="344"/>
        <v>#N/A</v>
      </c>
      <c r="AR297" t="e">
        <f t="shared" si="345"/>
        <v>#N/A</v>
      </c>
      <c r="AS297" t="e">
        <f t="shared" si="346"/>
        <v>#N/A</v>
      </c>
      <c r="AT297" t="e">
        <f t="shared" si="347"/>
        <v>#N/A</v>
      </c>
      <c r="AU297" t="e">
        <f t="shared" si="348"/>
        <v>#N/A</v>
      </c>
      <c r="AV297" t="e">
        <f t="shared" si="349"/>
        <v>#N/A</v>
      </c>
      <c r="AW297" t="e">
        <f t="shared" si="290"/>
        <v>#N/A</v>
      </c>
      <c r="AX297" t="e">
        <f t="shared" si="291"/>
        <v>#N/A</v>
      </c>
      <c r="AY297" t="e">
        <f t="shared" si="292"/>
        <v>#N/A</v>
      </c>
      <c r="AZ297" t="e">
        <f t="shared" si="293"/>
        <v>#N/A</v>
      </c>
      <c r="BA297" t="e">
        <f t="shared" si="294"/>
        <v>#N/A</v>
      </c>
      <c r="BB297" t="e">
        <f t="shared" si="295"/>
        <v>#N/A</v>
      </c>
      <c r="BC297" t="e">
        <f t="shared" si="296"/>
        <v>#N/A</v>
      </c>
      <c r="BD297" t="e">
        <f t="shared" si="297"/>
        <v>#N/A</v>
      </c>
      <c r="BE297" t="e">
        <f t="shared" si="298"/>
        <v>#N/A</v>
      </c>
      <c r="BF297" t="e">
        <f t="shared" si="299"/>
        <v>#N/A</v>
      </c>
      <c r="BG297" t="e">
        <f t="shared" si="300"/>
        <v>#N/A</v>
      </c>
      <c r="BH297" t="e">
        <f t="shared" si="301"/>
        <v>#N/A</v>
      </c>
      <c r="BI297" t="e">
        <f t="shared" si="302"/>
        <v>#N/A</v>
      </c>
      <c r="BJ297" t="e">
        <f t="shared" si="303"/>
        <v>#N/A</v>
      </c>
      <c r="BK297" t="e">
        <f t="shared" si="304"/>
        <v>#N/A</v>
      </c>
      <c r="BL297" t="e">
        <f t="shared" si="305"/>
        <v>#N/A</v>
      </c>
      <c r="BM297" t="e">
        <f t="shared" si="306"/>
        <v>#N/A</v>
      </c>
      <c r="BN297" t="e">
        <f t="shared" si="307"/>
        <v>#N/A</v>
      </c>
      <c r="BO297" t="e">
        <f t="shared" si="308"/>
        <v>#N/A</v>
      </c>
      <c r="BP297" t="e">
        <f t="shared" si="309"/>
        <v>#N/A</v>
      </c>
      <c r="BQ297" t="e">
        <f t="shared" si="310"/>
        <v>#N/A</v>
      </c>
      <c r="BR297" t="e">
        <f t="shared" si="311"/>
        <v>#N/A</v>
      </c>
      <c r="BS297" t="e">
        <f t="shared" si="312"/>
        <v>#N/A</v>
      </c>
      <c r="BT297" t="e">
        <f t="shared" si="313"/>
        <v>#N/A</v>
      </c>
      <c r="BU297" t="e">
        <f t="shared" si="314"/>
        <v>#N/A</v>
      </c>
      <c r="BV297" t="e">
        <f t="shared" si="315"/>
        <v>#N/A</v>
      </c>
      <c r="BW297" t="e">
        <f t="shared" si="316"/>
        <v>#N/A</v>
      </c>
      <c r="BX297" t="e">
        <f t="shared" si="317"/>
        <v>#N/A</v>
      </c>
      <c r="BY297" t="e">
        <f t="shared" si="318"/>
        <v>#N/A</v>
      </c>
      <c r="BZ297" t="e">
        <f t="shared" si="319"/>
        <v>#N/A</v>
      </c>
    </row>
    <row r="298" spans="1:78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日行情按到期月份分类!D298</f>
        <v>0</v>
      </c>
      <c r="E298">
        <f>日行情按到期月份分类!E298</f>
        <v>0</v>
      </c>
      <c r="F298">
        <f>日行情按到期月份分类!F298</f>
        <v>0</v>
      </c>
      <c r="G298">
        <f>日行情按到期月份分类!G298</f>
        <v>0</v>
      </c>
      <c r="I298" t="e">
        <f t="shared" si="320"/>
        <v>#N/A</v>
      </c>
      <c r="J298" t="e">
        <f t="shared" si="280"/>
        <v>#N/A</v>
      </c>
      <c r="K298" t="e">
        <f t="shared" si="281"/>
        <v>#N/A</v>
      </c>
      <c r="L298" t="e">
        <f t="shared" si="282"/>
        <v>#N/A</v>
      </c>
      <c r="M298" t="e">
        <f t="shared" si="283"/>
        <v>#N/A</v>
      </c>
      <c r="N298" t="e">
        <f t="shared" si="321"/>
        <v>#N/A</v>
      </c>
      <c r="O298" t="e">
        <f t="shared" si="322"/>
        <v>#N/A</v>
      </c>
      <c r="P298" t="e">
        <f t="shared" si="323"/>
        <v>#N/A</v>
      </c>
      <c r="Q298" t="e">
        <f t="shared" si="324"/>
        <v>#N/A</v>
      </c>
      <c r="R298" t="e">
        <f t="shared" si="325"/>
        <v>#N/A</v>
      </c>
      <c r="S298" t="e">
        <f t="shared" si="284"/>
        <v>#N/A</v>
      </c>
      <c r="T298" t="e">
        <f t="shared" si="285"/>
        <v>#N/A</v>
      </c>
      <c r="U298" t="e">
        <f t="shared" si="326"/>
        <v>#N/A</v>
      </c>
      <c r="V298" t="e">
        <f t="shared" si="327"/>
        <v>#N/A</v>
      </c>
      <c r="W298" t="e">
        <f t="shared" si="328"/>
        <v>#N/A</v>
      </c>
      <c r="X298" t="e">
        <f t="shared" si="329"/>
        <v>#N/A</v>
      </c>
      <c r="Y298" t="e">
        <f t="shared" si="330"/>
        <v>#N/A</v>
      </c>
      <c r="Z298" t="e">
        <f t="shared" si="331"/>
        <v>#N/A</v>
      </c>
      <c r="AA298" t="e">
        <f t="shared" si="332"/>
        <v>#N/A</v>
      </c>
      <c r="AB298" t="e">
        <f t="shared" si="333"/>
        <v>#N/A</v>
      </c>
      <c r="AC298" t="e">
        <f t="shared" si="286"/>
        <v>#N/A</v>
      </c>
      <c r="AD298" t="e">
        <f t="shared" si="287"/>
        <v>#N/A</v>
      </c>
      <c r="AE298" t="e">
        <f t="shared" si="334"/>
        <v>#N/A</v>
      </c>
      <c r="AF298" t="e">
        <f t="shared" si="335"/>
        <v>#N/A</v>
      </c>
      <c r="AG298" t="e">
        <f t="shared" si="336"/>
        <v>#N/A</v>
      </c>
      <c r="AH298" t="e">
        <f t="shared" si="337"/>
        <v>#N/A</v>
      </c>
      <c r="AI298" t="e">
        <f t="shared" si="338"/>
        <v>#N/A</v>
      </c>
      <c r="AJ298" t="e">
        <f t="shared" si="339"/>
        <v>#N/A</v>
      </c>
      <c r="AK298" t="e">
        <f t="shared" si="340"/>
        <v>#N/A</v>
      </c>
      <c r="AL298" t="e">
        <f t="shared" si="341"/>
        <v>#N/A</v>
      </c>
      <c r="AM298" t="e">
        <f t="shared" si="288"/>
        <v>#N/A</v>
      </c>
      <c r="AN298" t="e">
        <f t="shared" si="289"/>
        <v>#N/A</v>
      </c>
      <c r="AO298" t="e">
        <f t="shared" si="342"/>
        <v>#N/A</v>
      </c>
      <c r="AP298" t="e">
        <f t="shared" si="343"/>
        <v>#N/A</v>
      </c>
      <c r="AQ298" t="e">
        <f t="shared" si="344"/>
        <v>#N/A</v>
      </c>
      <c r="AR298" t="e">
        <f t="shared" si="345"/>
        <v>#N/A</v>
      </c>
      <c r="AS298" t="e">
        <f t="shared" si="346"/>
        <v>#N/A</v>
      </c>
      <c r="AT298" t="e">
        <f t="shared" si="347"/>
        <v>#N/A</v>
      </c>
      <c r="AU298" t="e">
        <f t="shared" si="348"/>
        <v>#N/A</v>
      </c>
      <c r="AV298" t="e">
        <f t="shared" si="349"/>
        <v>#N/A</v>
      </c>
      <c r="AW298" t="e">
        <f t="shared" si="290"/>
        <v>#N/A</v>
      </c>
      <c r="AX298" t="e">
        <f t="shared" si="291"/>
        <v>#N/A</v>
      </c>
      <c r="AY298" t="e">
        <f t="shared" si="292"/>
        <v>#N/A</v>
      </c>
      <c r="AZ298" t="e">
        <f t="shared" si="293"/>
        <v>#N/A</v>
      </c>
      <c r="BA298" t="e">
        <f t="shared" si="294"/>
        <v>#N/A</v>
      </c>
      <c r="BB298" t="e">
        <f t="shared" si="295"/>
        <v>#N/A</v>
      </c>
      <c r="BC298" t="e">
        <f t="shared" si="296"/>
        <v>#N/A</v>
      </c>
      <c r="BD298" t="e">
        <f t="shared" si="297"/>
        <v>#N/A</v>
      </c>
      <c r="BE298" t="e">
        <f t="shared" si="298"/>
        <v>#N/A</v>
      </c>
      <c r="BF298" t="e">
        <f t="shared" si="299"/>
        <v>#N/A</v>
      </c>
      <c r="BG298" t="e">
        <f t="shared" si="300"/>
        <v>#N/A</v>
      </c>
      <c r="BH298" t="e">
        <f t="shared" si="301"/>
        <v>#N/A</v>
      </c>
      <c r="BI298" t="e">
        <f t="shared" si="302"/>
        <v>#N/A</v>
      </c>
      <c r="BJ298" t="e">
        <f t="shared" si="303"/>
        <v>#N/A</v>
      </c>
      <c r="BK298" t="e">
        <f t="shared" si="304"/>
        <v>#N/A</v>
      </c>
      <c r="BL298" t="e">
        <f t="shared" si="305"/>
        <v>#N/A</v>
      </c>
      <c r="BM298" t="e">
        <f t="shared" si="306"/>
        <v>#N/A</v>
      </c>
      <c r="BN298" t="e">
        <f t="shared" si="307"/>
        <v>#N/A</v>
      </c>
      <c r="BO298" t="e">
        <f t="shared" si="308"/>
        <v>#N/A</v>
      </c>
      <c r="BP298" t="e">
        <f t="shared" si="309"/>
        <v>#N/A</v>
      </c>
      <c r="BQ298" t="e">
        <f t="shared" si="310"/>
        <v>#N/A</v>
      </c>
      <c r="BR298" t="e">
        <f t="shared" si="311"/>
        <v>#N/A</v>
      </c>
      <c r="BS298" t="e">
        <f t="shared" si="312"/>
        <v>#N/A</v>
      </c>
      <c r="BT298" t="e">
        <f t="shared" si="313"/>
        <v>#N/A</v>
      </c>
      <c r="BU298" t="e">
        <f t="shared" si="314"/>
        <v>#N/A</v>
      </c>
      <c r="BV298" t="e">
        <f t="shared" si="315"/>
        <v>#N/A</v>
      </c>
      <c r="BW298" t="e">
        <f t="shared" si="316"/>
        <v>#N/A</v>
      </c>
      <c r="BX298" t="e">
        <f t="shared" si="317"/>
        <v>#N/A</v>
      </c>
      <c r="BY298" t="e">
        <f t="shared" si="318"/>
        <v>#N/A</v>
      </c>
      <c r="BZ298" t="e">
        <f t="shared" si="319"/>
        <v>#N/A</v>
      </c>
    </row>
    <row r="299" spans="1:78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日行情按到期月份分类!D299</f>
        <v>0</v>
      </c>
      <c r="E299">
        <f>日行情按到期月份分类!E299</f>
        <v>0</v>
      </c>
      <c r="F299">
        <f>日行情按到期月份分类!F299</f>
        <v>0</v>
      </c>
      <c r="G299">
        <f>日行情按到期月份分类!G299</f>
        <v>0</v>
      </c>
      <c r="I299" t="e">
        <f t="shared" si="320"/>
        <v>#N/A</v>
      </c>
      <c r="J299" t="e">
        <f t="shared" si="280"/>
        <v>#N/A</v>
      </c>
      <c r="K299" t="e">
        <f t="shared" si="281"/>
        <v>#N/A</v>
      </c>
      <c r="L299" t="e">
        <f t="shared" si="282"/>
        <v>#N/A</v>
      </c>
      <c r="M299" t="e">
        <f t="shared" si="283"/>
        <v>#N/A</v>
      </c>
      <c r="N299" t="e">
        <f t="shared" si="321"/>
        <v>#N/A</v>
      </c>
      <c r="O299" t="e">
        <f t="shared" si="322"/>
        <v>#N/A</v>
      </c>
      <c r="P299" t="e">
        <f t="shared" si="323"/>
        <v>#N/A</v>
      </c>
      <c r="Q299" t="e">
        <f t="shared" si="324"/>
        <v>#N/A</v>
      </c>
      <c r="R299" t="e">
        <f t="shared" si="325"/>
        <v>#N/A</v>
      </c>
      <c r="S299" t="e">
        <f t="shared" si="284"/>
        <v>#N/A</v>
      </c>
      <c r="T299" t="e">
        <f t="shared" si="285"/>
        <v>#N/A</v>
      </c>
      <c r="U299" t="e">
        <f t="shared" si="326"/>
        <v>#N/A</v>
      </c>
      <c r="V299" t="e">
        <f t="shared" si="327"/>
        <v>#N/A</v>
      </c>
      <c r="W299" t="e">
        <f t="shared" si="328"/>
        <v>#N/A</v>
      </c>
      <c r="X299" t="e">
        <f t="shared" si="329"/>
        <v>#N/A</v>
      </c>
      <c r="Y299" t="e">
        <f t="shared" si="330"/>
        <v>#N/A</v>
      </c>
      <c r="Z299" t="e">
        <f t="shared" si="331"/>
        <v>#N/A</v>
      </c>
      <c r="AA299" t="e">
        <f t="shared" si="332"/>
        <v>#N/A</v>
      </c>
      <c r="AB299" t="e">
        <f t="shared" si="333"/>
        <v>#N/A</v>
      </c>
      <c r="AC299" t="e">
        <f t="shared" si="286"/>
        <v>#N/A</v>
      </c>
      <c r="AD299" t="e">
        <f t="shared" si="287"/>
        <v>#N/A</v>
      </c>
      <c r="AE299" t="e">
        <f t="shared" si="334"/>
        <v>#N/A</v>
      </c>
      <c r="AF299" t="e">
        <f t="shared" si="335"/>
        <v>#N/A</v>
      </c>
      <c r="AG299" t="e">
        <f t="shared" si="336"/>
        <v>#N/A</v>
      </c>
      <c r="AH299" t="e">
        <f t="shared" si="337"/>
        <v>#N/A</v>
      </c>
      <c r="AI299" t="e">
        <f t="shared" si="338"/>
        <v>#N/A</v>
      </c>
      <c r="AJ299" t="e">
        <f t="shared" si="339"/>
        <v>#N/A</v>
      </c>
      <c r="AK299" t="e">
        <f t="shared" si="340"/>
        <v>#N/A</v>
      </c>
      <c r="AL299" t="e">
        <f t="shared" si="341"/>
        <v>#N/A</v>
      </c>
      <c r="AM299" t="e">
        <f t="shared" si="288"/>
        <v>#N/A</v>
      </c>
      <c r="AN299" t="e">
        <f t="shared" si="289"/>
        <v>#N/A</v>
      </c>
      <c r="AO299" t="e">
        <f t="shared" si="342"/>
        <v>#N/A</v>
      </c>
      <c r="AP299" t="e">
        <f t="shared" si="343"/>
        <v>#N/A</v>
      </c>
      <c r="AQ299" t="e">
        <f t="shared" si="344"/>
        <v>#N/A</v>
      </c>
      <c r="AR299" t="e">
        <f t="shared" si="345"/>
        <v>#N/A</v>
      </c>
      <c r="AS299" t="e">
        <f t="shared" si="346"/>
        <v>#N/A</v>
      </c>
      <c r="AT299" t="e">
        <f t="shared" si="347"/>
        <v>#N/A</v>
      </c>
      <c r="AU299" t="e">
        <f t="shared" si="348"/>
        <v>#N/A</v>
      </c>
      <c r="AV299" t="e">
        <f t="shared" si="349"/>
        <v>#N/A</v>
      </c>
      <c r="AW299" t="e">
        <f t="shared" si="290"/>
        <v>#N/A</v>
      </c>
      <c r="AX299" t="e">
        <f t="shared" si="291"/>
        <v>#N/A</v>
      </c>
      <c r="AY299" t="e">
        <f t="shared" si="292"/>
        <v>#N/A</v>
      </c>
      <c r="AZ299" t="e">
        <f t="shared" si="293"/>
        <v>#N/A</v>
      </c>
      <c r="BA299" t="e">
        <f t="shared" si="294"/>
        <v>#N/A</v>
      </c>
      <c r="BB299" t="e">
        <f t="shared" si="295"/>
        <v>#N/A</v>
      </c>
      <c r="BC299" t="e">
        <f t="shared" si="296"/>
        <v>#N/A</v>
      </c>
      <c r="BD299" t="e">
        <f t="shared" si="297"/>
        <v>#N/A</v>
      </c>
      <c r="BE299" t="e">
        <f t="shared" si="298"/>
        <v>#N/A</v>
      </c>
      <c r="BF299" t="e">
        <f t="shared" si="299"/>
        <v>#N/A</v>
      </c>
      <c r="BG299" t="e">
        <f t="shared" si="300"/>
        <v>#N/A</v>
      </c>
      <c r="BH299" t="e">
        <f t="shared" si="301"/>
        <v>#N/A</v>
      </c>
      <c r="BI299" t="e">
        <f t="shared" si="302"/>
        <v>#N/A</v>
      </c>
      <c r="BJ299" t="e">
        <f t="shared" si="303"/>
        <v>#N/A</v>
      </c>
      <c r="BK299" t="e">
        <f t="shared" si="304"/>
        <v>#N/A</v>
      </c>
      <c r="BL299" t="e">
        <f t="shared" si="305"/>
        <v>#N/A</v>
      </c>
      <c r="BM299" t="e">
        <f t="shared" si="306"/>
        <v>#N/A</v>
      </c>
      <c r="BN299" t="e">
        <f t="shared" si="307"/>
        <v>#N/A</v>
      </c>
      <c r="BO299" t="e">
        <f t="shared" si="308"/>
        <v>#N/A</v>
      </c>
      <c r="BP299" t="e">
        <f t="shared" si="309"/>
        <v>#N/A</v>
      </c>
      <c r="BQ299" t="e">
        <f t="shared" si="310"/>
        <v>#N/A</v>
      </c>
      <c r="BR299" t="e">
        <f t="shared" si="311"/>
        <v>#N/A</v>
      </c>
      <c r="BS299" t="e">
        <f t="shared" si="312"/>
        <v>#N/A</v>
      </c>
      <c r="BT299" t="e">
        <f t="shared" si="313"/>
        <v>#N/A</v>
      </c>
      <c r="BU299" t="e">
        <f t="shared" si="314"/>
        <v>#N/A</v>
      </c>
      <c r="BV299" t="e">
        <f t="shared" si="315"/>
        <v>#N/A</v>
      </c>
      <c r="BW299" t="e">
        <f t="shared" si="316"/>
        <v>#N/A</v>
      </c>
      <c r="BX299" t="e">
        <f t="shared" si="317"/>
        <v>#N/A</v>
      </c>
      <c r="BY299" t="e">
        <f t="shared" si="318"/>
        <v>#N/A</v>
      </c>
      <c r="BZ299" t="e">
        <f t="shared" si="319"/>
        <v>#N/A</v>
      </c>
    </row>
    <row r="300" spans="1:78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日行情按到期月份分类!D300</f>
        <v>0</v>
      </c>
      <c r="E300">
        <f>日行情按到期月份分类!E300</f>
        <v>0</v>
      </c>
      <c r="F300">
        <f>日行情按到期月份分类!F300</f>
        <v>0</v>
      </c>
      <c r="G300">
        <f>日行情按到期月份分类!G300</f>
        <v>0</v>
      </c>
      <c r="I300" t="e">
        <f t="shared" si="320"/>
        <v>#N/A</v>
      </c>
      <c r="J300" t="e">
        <f t="shared" si="280"/>
        <v>#N/A</v>
      </c>
      <c r="K300" t="e">
        <f t="shared" si="281"/>
        <v>#N/A</v>
      </c>
      <c r="L300" t="e">
        <f t="shared" si="282"/>
        <v>#N/A</v>
      </c>
      <c r="M300" t="e">
        <f t="shared" si="283"/>
        <v>#N/A</v>
      </c>
      <c r="N300" t="e">
        <f t="shared" si="321"/>
        <v>#N/A</v>
      </c>
      <c r="O300" t="e">
        <f t="shared" si="322"/>
        <v>#N/A</v>
      </c>
      <c r="P300" t="e">
        <f t="shared" si="323"/>
        <v>#N/A</v>
      </c>
      <c r="Q300" t="e">
        <f t="shared" si="324"/>
        <v>#N/A</v>
      </c>
      <c r="R300" t="e">
        <f t="shared" si="325"/>
        <v>#N/A</v>
      </c>
      <c r="S300" t="e">
        <f t="shared" si="284"/>
        <v>#N/A</v>
      </c>
      <c r="T300" t="e">
        <f t="shared" si="285"/>
        <v>#N/A</v>
      </c>
      <c r="U300" t="e">
        <f t="shared" si="326"/>
        <v>#N/A</v>
      </c>
      <c r="V300" t="e">
        <f t="shared" si="327"/>
        <v>#N/A</v>
      </c>
      <c r="W300" t="e">
        <f t="shared" si="328"/>
        <v>#N/A</v>
      </c>
      <c r="X300" t="e">
        <f t="shared" si="329"/>
        <v>#N/A</v>
      </c>
      <c r="Y300" t="e">
        <f t="shared" si="330"/>
        <v>#N/A</v>
      </c>
      <c r="Z300" t="e">
        <f t="shared" si="331"/>
        <v>#N/A</v>
      </c>
      <c r="AA300" t="e">
        <f t="shared" si="332"/>
        <v>#N/A</v>
      </c>
      <c r="AB300" t="e">
        <f t="shared" si="333"/>
        <v>#N/A</v>
      </c>
      <c r="AC300" t="e">
        <f t="shared" si="286"/>
        <v>#N/A</v>
      </c>
      <c r="AD300" t="e">
        <f t="shared" si="287"/>
        <v>#N/A</v>
      </c>
      <c r="AE300" t="e">
        <f t="shared" si="334"/>
        <v>#N/A</v>
      </c>
      <c r="AF300" t="e">
        <f t="shared" si="335"/>
        <v>#N/A</v>
      </c>
      <c r="AG300" t="e">
        <f t="shared" si="336"/>
        <v>#N/A</v>
      </c>
      <c r="AH300" t="e">
        <f t="shared" si="337"/>
        <v>#N/A</v>
      </c>
      <c r="AI300" t="e">
        <f t="shared" si="338"/>
        <v>#N/A</v>
      </c>
      <c r="AJ300" t="e">
        <f t="shared" si="339"/>
        <v>#N/A</v>
      </c>
      <c r="AK300" t="e">
        <f t="shared" si="340"/>
        <v>#N/A</v>
      </c>
      <c r="AL300" t="e">
        <f t="shared" si="341"/>
        <v>#N/A</v>
      </c>
      <c r="AM300" t="e">
        <f t="shared" si="288"/>
        <v>#N/A</v>
      </c>
      <c r="AN300" t="e">
        <f t="shared" si="289"/>
        <v>#N/A</v>
      </c>
      <c r="AO300" t="e">
        <f t="shared" si="342"/>
        <v>#N/A</v>
      </c>
      <c r="AP300" t="e">
        <f t="shared" si="343"/>
        <v>#N/A</v>
      </c>
      <c r="AQ300" t="e">
        <f t="shared" si="344"/>
        <v>#N/A</v>
      </c>
      <c r="AR300" t="e">
        <f t="shared" si="345"/>
        <v>#N/A</v>
      </c>
      <c r="AS300" t="e">
        <f t="shared" si="346"/>
        <v>#N/A</v>
      </c>
      <c r="AT300" t="e">
        <f t="shared" si="347"/>
        <v>#N/A</v>
      </c>
      <c r="AU300" t="e">
        <f t="shared" si="348"/>
        <v>#N/A</v>
      </c>
      <c r="AV300" t="e">
        <f t="shared" si="349"/>
        <v>#N/A</v>
      </c>
      <c r="AW300" t="e">
        <f t="shared" si="290"/>
        <v>#N/A</v>
      </c>
      <c r="AX300" t="e">
        <f t="shared" si="291"/>
        <v>#N/A</v>
      </c>
      <c r="AY300" t="e">
        <f t="shared" si="292"/>
        <v>#N/A</v>
      </c>
      <c r="AZ300" t="e">
        <f t="shared" si="293"/>
        <v>#N/A</v>
      </c>
      <c r="BA300" t="e">
        <f t="shared" si="294"/>
        <v>#N/A</v>
      </c>
      <c r="BB300" t="e">
        <f t="shared" si="295"/>
        <v>#N/A</v>
      </c>
      <c r="BC300" t="e">
        <f t="shared" si="296"/>
        <v>#N/A</v>
      </c>
      <c r="BD300" t="e">
        <f t="shared" si="297"/>
        <v>#N/A</v>
      </c>
      <c r="BE300" t="e">
        <f t="shared" si="298"/>
        <v>#N/A</v>
      </c>
      <c r="BF300" t="e">
        <f t="shared" si="299"/>
        <v>#N/A</v>
      </c>
      <c r="BG300" t="e">
        <f t="shared" si="300"/>
        <v>#N/A</v>
      </c>
      <c r="BH300" t="e">
        <f t="shared" si="301"/>
        <v>#N/A</v>
      </c>
      <c r="BI300" t="e">
        <f t="shared" si="302"/>
        <v>#N/A</v>
      </c>
      <c r="BJ300" t="e">
        <f t="shared" si="303"/>
        <v>#N/A</v>
      </c>
      <c r="BK300" t="e">
        <f t="shared" si="304"/>
        <v>#N/A</v>
      </c>
      <c r="BL300" t="e">
        <f t="shared" si="305"/>
        <v>#N/A</v>
      </c>
      <c r="BM300" t="e">
        <f t="shared" si="306"/>
        <v>#N/A</v>
      </c>
      <c r="BN300" t="e">
        <f t="shared" si="307"/>
        <v>#N/A</v>
      </c>
      <c r="BO300" t="e">
        <f t="shared" si="308"/>
        <v>#N/A</v>
      </c>
      <c r="BP300" t="e">
        <f t="shared" si="309"/>
        <v>#N/A</v>
      </c>
      <c r="BQ300" t="e">
        <f t="shared" si="310"/>
        <v>#N/A</v>
      </c>
      <c r="BR300" t="e">
        <f t="shared" si="311"/>
        <v>#N/A</v>
      </c>
      <c r="BS300" t="e">
        <f t="shared" si="312"/>
        <v>#N/A</v>
      </c>
      <c r="BT300" t="e">
        <f t="shared" si="313"/>
        <v>#N/A</v>
      </c>
      <c r="BU300" t="e">
        <f t="shared" si="314"/>
        <v>#N/A</v>
      </c>
      <c r="BV300" t="e">
        <f t="shared" si="315"/>
        <v>#N/A</v>
      </c>
      <c r="BW300" t="e">
        <f t="shared" si="316"/>
        <v>#N/A</v>
      </c>
      <c r="BX300" t="e">
        <f t="shared" si="317"/>
        <v>#N/A</v>
      </c>
      <c r="BY300" t="e">
        <f t="shared" si="318"/>
        <v>#N/A</v>
      </c>
      <c r="BZ300" t="e">
        <f t="shared" si="319"/>
        <v>#N/A</v>
      </c>
    </row>
    <row r="301" spans="1:78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日行情按到期月份分类!D301</f>
        <v>0</v>
      </c>
      <c r="E301">
        <f>日行情按到期月份分类!E301</f>
        <v>0</v>
      </c>
      <c r="F301">
        <f>日行情按到期月份分类!F301</f>
        <v>0</v>
      </c>
      <c r="G301">
        <f>日行情按到期月份分类!G301</f>
        <v>0</v>
      </c>
      <c r="I301" t="e">
        <f t="shared" si="320"/>
        <v>#N/A</v>
      </c>
      <c r="J301" t="e">
        <f t="shared" si="280"/>
        <v>#N/A</v>
      </c>
      <c r="K301" t="e">
        <f t="shared" si="281"/>
        <v>#N/A</v>
      </c>
      <c r="L301" t="e">
        <f t="shared" si="282"/>
        <v>#N/A</v>
      </c>
      <c r="M301" t="e">
        <f t="shared" si="283"/>
        <v>#N/A</v>
      </c>
      <c r="N301" t="e">
        <f t="shared" si="321"/>
        <v>#N/A</v>
      </c>
      <c r="O301" t="e">
        <f t="shared" si="322"/>
        <v>#N/A</v>
      </c>
      <c r="P301" t="e">
        <f t="shared" si="323"/>
        <v>#N/A</v>
      </c>
      <c r="Q301" t="e">
        <f t="shared" si="324"/>
        <v>#N/A</v>
      </c>
      <c r="R301" t="e">
        <f t="shared" si="325"/>
        <v>#N/A</v>
      </c>
      <c r="S301" t="e">
        <f t="shared" si="284"/>
        <v>#N/A</v>
      </c>
      <c r="T301" t="e">
        <f t="shared" si="285"/>
        <v>#N/A</v>
      </c>
      <c r="U301" t="e">
        <f t="shared" si="326"/>
        <v>#N/A</v>
      </c>
      <c r="V301" t="e">
        <f t="shared" si="327"/>
        <v>#N/A</v>
      </c>
      <c r="W301" t="e">
        <f t="shared" si="328"/>
        <v>#N/A</v>
      </c>
      <c r="X301" t="e">
        <f t="shared" si="329"/>
        <v>#N/A</v>
      </c>
      <c r="Y301" t="e">
        <f t="shared" si="330"/>
        <v>#N/A</v>
      </c>
      <c r="Z301" t="e">
        <f t="shared" si="331"/>
        <v>#N/A</v>
      </c>
      <c r="AA301" t="e">
        <f t="shared" si="332"/>
        <v>#N/A</v>
      </c>
      <c r="AB301" t="e">
        <f t="shared" si="333"/>
        <v>#N/A</v>
      </c>
      <c r="AC301" t="e">
        <f t="shared" si="286"/>
        <v>#N/A</v>
      </c>
      <c r="AD301" t="e">
        <f t="shared" si="287"/>
        <v>#N/A</v>
      </c>
      <c r="AE301" t="e">
        <f t="shared" si="334"/>
        <v>#N/A</v>
      </c>
      <c r="AF301" t="e">
        <f t="shared" si="335"/>
        <v>#N/A</v>
      </c>
      <c r="AG301" t="e">
        <f t="shared" si="336"/>
        <v>#N/A</v>
      </c>
      <c r="AH301" t="e">
        <f t="shared" si="337"/>
        <v>#N/A</v>
      </c>
      <c r="AI301" t="e">
        <f t="shared" si="338"/>
        <v>#N/A</v>
      </c>
      <c r="AJ301" t="e">
        <f t="shared" si="339"/>
        <v>#N/A</v>
      </c>
      <c r="AK301" t="e">
        <f t="shared" si="340"/>
        <v>#N/A</v>
      </c>
      <c r="AL301" t="e">
        <f t="shared" si="341"/>
        <v>#N/A</v>
      </c>
      <c r="AM301" t="e">
        <f t="shared" si="288"/>
        <v>#N/A</v>
      </c>
      <c r="AN301" t="e">
        <f t="shared" si="289"/>
        <v>#N/A</v>
      </c>
      <c r="AO301" t="e">
        <f t="shared" si="342"/>
        <v>#N/A</v>
      </c>
      <c r="AP301" t="e">
        <f t="shared" si="343"/>
        <v>#N/A</v>
      </c>
      <c r="AQ301" t="e">
        <f t="shared" si="344"/>
        <v>#N/A</v>
      </c>
      <c r="AR301" t="e">
        <f t="shared" si="345"/>
        <v>#N/A</v>
      </c>
      <c r="AS301" t="e">
        <f t="shared" si="346"/>
        <v>#N/A</v>
      </c>
      <c r="AT301" t="e">
        <f t="shared" si="347"/>
        <v>#N/A</v>
      </c>
      <c r="AU301" t="e">
        <f t="shared" si="348"/>
        <v>#N/A</v>
      </c>
      <c r="AV301" t="e">
        <f t="shared" si="349"/>
        <v>#N/A</v>
      </c>
      <c r="AW301" t="e">
        <f t="shared" si="290"/>
        <v>#N/A</v>
      </c>
      <c r="AX301" t="e">
        <f t="shared" si="291"/>
        <v>#N/A</v>
      </c>
      <c r="AY301" t="e">
        <f t="shared" si="292"/>
        <v>#N/A</v>
      </c>
      <c r="AZ301" t="e">
        <f t="shared" si="293"/>
        <v>#N/A</v>
      </c>
      <c r="BA301" t="e">
        <f t="shared" si="294"/>
        <v>#N/A</v>
      </c>
      <c r="BB301" t="e">
        <f t="shared" si="295"/>
        <v>#N/A</v>
      </c>
      <c r="BC301" t="e">
        <f t="shared" si="296"/>
        <v>#N/A</v>
      </c>
      <c r="BD301" t="e">
        <f t="shared" si="297"/>
        <v>#N/A</v>
      </c>
      <c r="BE301" t="e">
        <f t="shared" si="298"/>
        <v>#N/A</v>
      </c>
      <c r="BF301" t="e">
        <f t="shared" si="299"/>
        <v>#N/A</v>
      </c>
      <c r="BG301" t="e">
        <f t="shared" si="300"/>
        <v>#N/A</v>
      </c>
      <c r="BH301" t="e">
        <f t="shared" si="301"/>
        <v>#N/A</v>
      </c>
      <c r="BI301" t="e">
        <f t="shared" si="302"/>
        <v>#N/A</v>
      </c>
      <c r="BJ301" t="e">
        <f t="shared" si="303"/>
        <v>#N/A</v>
      </c>
      <c r="BK301" t="e">
        <f t="shared" si="304"/>
        <v>#N/A</v>
      </c>
      <c r="BL301" t="e">
        <f t="shared" si="305"/>
        <v>#N/A</v>
      </c>
      <c r="BM301" t="e">
        <f t="shared" si="306"/>
        <v>#N/A</v>
      </c>
      <c r="BN301" t="e">
        <f t="shared" si="307"/>
        <v>#N/A</v>
      </c>
      <c r="BO301" t="e">
        <f t="shared" si="308"/>
        <v>#N/A</v>
      </c>
      <c r="BP301" t="e">
        <f t="shared" si="309"/>
        <v>#N/A</v>
      </c>
      <c r="BQ301" t="e">
        <f t="shared" si="310"/>
        <v>#N/A</v>
      </c>
      <c r="BR301" t="e">
        <f t="shared" si="311"/>
        <v>#N/A</v>
      </c>
      <c r="BS301" t="e">
        <f t="shared" si="312"/>
        <v>#N/A</v>
      </c>
      <c r="BT301" t="e">
        <f t="shared" si="313"/>
        <v>#N/A</v>
      </c>
      <c r="BU301" t="e">
        <f t="shared" si="314"/>
        <v>#N/A</v>
      </c>
      <c r="BV301" t="e">
        <f t="shared" si="315"/>
        <v>#N/A</v>
      </c>
      <c r="BW301" t="e">
        <f t="shared" si="316"/>
        <v>#N/A</v>
      </c>
      <c r="BX301" t="e">
        <f t="shared" si="317"/>
        <v>#N/A</v>
      </c>
      <c r="BY301" t="e">
        <f t="shared" si="318"/>
        <v>#N/A</v>
      </c>
      <c r="BZ301" t="e">
        <f t="shared" si="319"/>
        <v>#N/A</v>
      </c>
    </row>
    <row r="302" spans="1:78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日行情按到期月份分类!D302</f>
        <v>0</v>
      </c>
      <c r="E302">
        <f>日行情按到期月份分类!E302</f>
        <v>0</v>
      </c>
      <c r="F302">
        <f>日行情按到期月份分类!F302</f>
        <v>0</v>
      </c>
      <c r="G302">
        <f>日行情按到期月份分类!G302</f>
        <v>0</v>
      </c>
      <c r="I302" t="e">
        <f t="shared" si="320"/>
        <v>#N/A</v>
      </c>
      <c r="J302" t="e">
        <f t="shared" si="280"/>
        <v>#N/A</v>
      </c>
      <c r="K302" t="e">
        <f t="shared" si="281"/>
        <v>#N/A</v>
      </c>
      <c r="L302" t="e">
        <f t="shared" si="282"/>
        <v>#N/A</v>
      </c>
      <c r="M302" t="e">
        <f t="shared" si="283"/>
        <v>#N/A</v>
      </c>
      <c r="N302" t="e">
        <f t="shared" si="321"/>
        <v>#N/A</v>
      </c>
      <c r="O302" t="e">
        <f t="shared" si="322"/>
        <v>#N/A</v>
      </c>
      <c r="P302" t="e">
        <f t="shared" si="323"/>
        <v>#N/A</v>
      </c>
      <c r="Q302" t="e">
        <f t="shared" si="324"/>
        <v>#N/A</v>
      </c>
      <c r="R302" t="e">
        <f t="shared" si="325"/>
        <v>#N/A</v>
      </c>
      <c r="S302" t="e">
        <f t="shared" si="284"/>
        <v>#N/A</v>
      </c>
      <c r="T302" t="e">
        <f t="shared" si="285"/>
        <v>#N/A</v>
      </c>
      <c r="U302" t="e">
        <f t="shared" si="326"/>
        <v>#N/A</v>
      </c>
      <c r="V302" t="e">
        <f t="shared" si="327"/>
        <v>#N/A</v>
      </c>
      <c r="W302" t="e">
        <f t="shared" si="328"/>
        <v>#N/A</v>
      </c>
      <c r="X302" t="e">
        <f t="shared" si="329"/>
        <v>#N/A</v>
      </c>
      <c r="Y302" t="e">
        <f t="shared" si="330"/>
        <v>#N/A</v>
      </c>
      <c r="Z302" t="e">
        <f t="shared" si="331"/>
        <v>#N/A</v>
      </c>
      <c r="AA302" t="e">
        <f t="shared" si="332"/>
        <v>#N/A</v>
      </c>
      <c r="AB302" t="e">
        <f t="shared" si="333"/>
        <v>#N/A</v>
      </c>
      <c r="AC302" t="e">
        <f t="shared" si="286"/>
        <v>#N/A</v>
      </c>
      <c r="AD302" t="e">
        <f t="shared" si="287"/>
        <v>#N/A</v>
      </c>
      <c r="AE302" t="e">
        <f t="shared" si="334"/>
        <v>#N/A</v>
      </c>
      <c r="AF302" t="e">
        <f t="shared" si="335"/>
        <v>#N/A</v>
      </c>
      <c r="AG302" t="e">
        <f t="shared" si="336"/>
        <v>#N/A</v>
      </c>
      <c r="AH302" t="e">
        <f t="shared" si="337"/>
        <v>#N/A</v>
      </c>
      <c r="AI302" t="e">
        <f t="shared" si="338"/>
        <v>#N/A</v>
      </c>
      <c r="AJ302" t="e">
        <f t="shared" si="339"/>
        <v>#N/A</v>
      </c>
      <c r="AK302" t="e">
        <f t="shared" si="340"/>
        <v>#N/A</v>
      </c>
      <c r="AL302" t="e">
        <f t="shared" si="341"/>
        <v>#N/A</v>
      </c>
      <c r="AM302" t="e">
        <f t="shared" si="288"/>
        <v>#N/A</v>
      </c>
      <c r="AN302" t="e">
        <f t="shared" si="289"/>
        <v>#N/A</v>
      </c>
      <c r="AO302" t="e">
        <f t="shared" si="342"/>
        <v>#N/A</v>
      </c>
      <c r="AP302" t="e">
        <f t="shared" si="343"/>
        <v>#N/A</v>
      </c>
      <c r="AQ302" t="e">
        <f t="shared" si="344"/>
        <v>#N/A</v>
      </c>
      <c r="AR302" t="e">
        <f t="shared" si="345"/>
        <v>#N/A</v>
      </c>
      <c r="AS302" t="e">
        <f t="shared" si="346"/>
        <v>#N/A</v>
      </c>
      <c r="AT302" t="e">
        <f t="shared" si="347"/>
        <v>#N/A</v>
      </c>
      <c r="AU302" t="e">
        <f t="shared" si="348"/>
        <v>#N/A</v>
      </c>
      <c r="AV302" t="e">
        <f t="shared" si="349"/>
        <v>#N/A</v>
      </c>
      <c r="AW302" t="e">
        <f t="shared" si="290"/>
        <v>#N/A</v>
      </c>
      <c r="AX302" t="e">
        <f t="shared" si="291"/>
        <v>#N/A</v>
      </c>
      <c r="AY302" t="e">
        <f t="shared" si="292"/>
        <v>#N/A</v>
      </c>
      <c r="AZ302" t="e">
        <f t="shared" si="293"/>
        <v>#N/A</v>
      </c>
      <c r="BA302" t="e">
        <f t="shared" si="294"/>
        <v>#N/A</v>
      </c>
      <c r="BB302" t="e">
        <f t="shared" si="295"/>
        <v>#N/A</v>
      </c>
      <c r="BC302" t="e">
        <f t="shared" si="296"/>
        <v>#N/A</v>
      </c>
      <c r="BD302" t="e">
        <f t="shared" si="297"/>
        <v>#N/A</v>
      </c>
      <c r="BE302" t="e">
        <f t="shared" si="298"/>
        <v>#N/A</v>
      </c>
      <c r="BF302" t="e">
        <f t="shared" si="299"/>
        <v>#N/A</v>
      </c>
      <c r="BG302" t="e">
        <f t="shared" si="300"/>
        <v>#N/A</v>
      </c>
      <c r="BH302" t="e">
        <f t="shared" si="301"/>
        <v>#N/A</v>
      </c>
      <c r="BI302" t="e">
        <f t="shared" si="302"/>
        <v>#N/A</v>
      </c>
      <c r="BJ302" t="e">
        <f t="shared" si="303"/>
        <v>#N/A</v>
      </c>
      <c r="BK302" t="e">
        <f t="shared" si="304"/>
        <v>#N/A</v>
      </c>
      <c r="BL302" t="e">
        <f t="shared" si="305"/>
        <v>#N/A</v>
      </c>
      <c r="BM302" t="e">
        <f t="shared" si="306"/>
        <v>#N/A</v>
      </c>
      <c r="BN302" t="e">
        <f t="shared" si="307"/>
        <v>#N/A</v>
      </c>
      <c r="BO302" t="e">
        <f t="shared" si="308"/>
        <v>#N/A</v>
      </c>
      <c r="BP302" t="e">
        <f t="shared" si="309"/>
        <v>#N/A</v>
      </c>
      <c r="BQ302" t="e">
        <f t="shared" si="310"/>
        <v>#N/A</v>
      </c>
      <c r="BR302" t="e">
        <f t="shared" si="311"/>
        <v>#N/A</v>
      </c>
      <c r="BS302" t="e">
        <f t="shared" si="312"/>
        <v>#N/A</v>
      </c>
      <c r="BT302" t="e">
        <f t="shared" si="313"/>
        <v>#N/A</v>
      </c>
      <c r="BU302" t="e">
        <f t="shared" si="314"/>
        <v>#N/A</v>
      </c>
      <c r="BV302" t="e">
        <f t="shared" si="315"/>
        <v>#N/A</v>
      </c>
      <c r="BW302" t="e">
        <f t="shared" si="316"/>
        <v>#N/A</v>
      </c>
      <c r="BX302" t="e">
        <f t="shared" si="317"/>
        <v>#N/A</v>
      </c>
      <c r="BY302" t="e">
        <f t="shared" si="318"/>
        <v>#N/A</v>
      </c>
      <c r="BZ302" t="e">
        <f t="shared" si="319"/>
        <v>#N/A</v>
      </c>
    </row>
    <row r="303" spans="1:78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日行情按到期月份分类!D303</f>
        <v>0</v>
      </c>
      <c r="E303">
        <f>日行情按到期月份分类!E303</f>
        <v>0</v>
      </c>
      <c r="F303">
        <f>日行情按到期月份分类!F303</f>
        <v>0</v>
      </c>
      <c r="G303">
        <f>日行情按到期月份分类!G303</f>
        <v>0</v>
      </c>
      <c r="I303" t="e">
        <f t="shared" si="320"/>
        <v>#N/A</v>
      </c>
      <c r="J303" t="e">
        <f t="shared" si="280"/>
        <v>#N/A</v>
      </c>
      <c r="K303" t="e">
        <f t="shared" si="281"/>
        <v>#N/A</v>
      </c>
      <c r="L303" t="e">
        <f t="shared" si="282"/>
        <v>#N/A</v>
      </c>
      <c r="M303" t="e">
        <f t="shared" si="283"/>
        <v>#N/A</v>
      </c>
      <c r="N303" t="e">
        <f t="shared" si="321"/>
        <v>#N/A</v>
      </c>
      <c r="O303" t="e">
        <f t="shared" si="322"/>
        <v>#N/A</v>
      </c>
      <c r="P303" t="e">
        <f t="shared" si="323"/>
        <v>#N/A</v>
      </c>
      <c r="Q303" t="e">
        <f t="shared" si="324"/>
        <v>#N/A</v>
      </c>
      <c r="R303" t="e">
        <f t="shared" si="325"/>
        <v>#N/A</v>
      </c>
      <c r="S303" t="e">
        <f t="shared" si="284"/>
        <v>#N/A</v>
      </c>
      <c r="T303" t="e">
        <f t="shared" si="285"/>
        <v>#N/A</v>
      </c>
      <c r="U303" t="e">
        <f t="shared" si="326"/>
        <v>#N/A</v>
      </c>
      <c r="V303" t="e">
        <f t="shared" si="327"/>
        <v>#N/A</v>
      </c>
      <c r="W303" t="e">
        <f t="shared" si="328"/>
        <v>#N/A</v>
      </c>
      <c r="X303" t="e">
        <f t="shared" si="329"/>
        <v>#N/A</v>
      </c>
      <c r="Y303" t="e">
        <f t="shared" si="330"/>
        <v>#N/A</v>
      </c>
      <c r="Z303" t="e">
        <f t="shared" si="331"/>
        <v>#N/A</v>
      </c>
      <c r="AA303" t="e">
        <f t="shared" si="332"/>
        <v>#N/A</v>
      </c>
      <c r="AB303" t="e">
        <f t="shared" si="333"/>
        <v>#N/A</v>
      </c>
      <c r="AC303" t="e">
        <f t="shared" si="286"/>
        <v>#N/A</v>
      </c>
      <c r="AD303" t="e">
        <f t="shared" si="287"/>
        <v>#N/A</v>
      </c>
      <c r="AE303" t="e">
        <f t="shared" si="334"/>
        <v>#N/A</v>
      </c>
      <c r="AF303" t="e">
        <f t="shared" si="335"/>
        <v>#N/A</v>
      </c>
      <c r="AG303" t="e">
        <f t="shared" si="336"/>
        <v>#N/A</v>
      </c>
      <c r="AH303" t="e">
        <f t="shared" si="337"/>
        <v>#N/A</v>
      </c>
      <c r="AI303" t="e">
        <f t="shared" si="338"/>
        <v>#N/A</v>
      </c>
      <c r="AJ303" t="e">
        <f t="shared" si="339"/>
        <v>#N/A</v>
      </c>
      <c r="AK303" t="e">
        <f t="shared" si="340"/>
        <v>#N/A</v>
      </c>
      <c r="AL303" t="e">
        <f t="shared" si="341"/>
        <v>#N/A</v>
      </c>
      <c r="AM303" t="e">
        <f t="shared" si="288"/>
        <v>#N/A</v>
      </c>
      <c r="AN303" t="e">
        <f t="shared" si="289"/>
        <v>#N/A</v>
      </c>
      <c r="AO303" t="e">
        <f t="shared" si="342"/>
        <v>#N/A</v>
      </c>
      <c r="AP303" t="e">
        <f t="shared" si="343"/>
        <v>#N/A</v>
      </c>
      <c r="AQ303" t="e">
        <f t="shared" si="344"/>
        <v>#N/A</v>
      </c>
      <c r="AR303" t="e">
        <f t="shared" si="345"/>
        <v>#N/A</v>
      </c>
      <c r="AS303" t="e">
        <f t="shared" si="346"/>
        <v>#N/A</v>
      </c>
      <c r="AT303" t="e">
        <f t="shared" si="347"/>
        <v>#N/A</v>
      </c>
      <c r="AU303" t="e">
        <f t="shared" si="348"/>
        <v>#N/A</v>
      </c>
      <c r="AV303" t="e">
        <f t="shared" si="349"/>
        <v>#N/A</v>
      </c>
      <c r="AW303" t="e">
        <f t="shared" si="290"/>
        <v>#N/A</v>
      </c>
      <c r="AX303" t="e">
        <f t="shared" si="291"/>
        <v>#N/A</v>
      </c>
      <c r="AY303" t="e">
        <f t="shared" si="292"/>
        <v>#N/A</v>
      </c>
      <c r="AZ303" t="e">
        <f t="shared" si="293"/>
        <v>#N/A</v>
      </c>
      <c r="BA303" t="e">
        <f t="shared" si="294"/>
        <v>#N/A</v>
      </c>
      <c r="BB303" t="e">
        <f t="shared" si="295"/>
        <v>#N/A</v>
      </c>
      <c r="BC303" t="e">
        <f t="shared" si="296"/>
        <v>#N/A</v>
      </c>
      <c r="BD303" t="e">
        <f t="shared" si="297"/>
        <v>#N/A</v>
      </c>
      <c r="BE303" t="e">
        <f t="shared" si="298"/>
        <v>#N/A</v>
      </c>
      <c r="BF303" t="e">
        <f t="shared" si="299"/>
        <v>#N/A</v>
      </c>
      <c r="BG303" t="e">
        <f t="shared" si="300"/>
        <v>#N/A</v>
      </c>
      <c r="BH303" t="e">
        <f t="shared" si="301"/>
        <v>#N/A</v>
      </c>
      <c r="BI303" t="e">
        <f t="shared" si="302"/>
        <v>#N/A</v>
      </c>
      <c r="BJ303" t="e">
        <f t="shared" si="303"/>
        <v>#N/A</v>
      </c>
      <c r="BK303" t="e">
        <f t="shared" si="304"/>
        <v>#N/A</v>
      </c>
      <c r="BL303" t="e">
        <f t="shared" si="305"/>
        <v>#N/A</v>
      </c>
      <c r="BM303" t="e">
        <f t="shared" si="306"/>
        <v>#N/A</v>
      </c>
      <c r="BN303" t="e">
        <f t="shared" si="307"/>
        <v>#N/A</v>
      </c>
      <c r="BO303" t="e">
        <f t="shared" si="308"/>
        <v>#N/A</v>
      </c>
      <c r="BP303" t="e">
        <f t="shared" si="309"/>
        <v>#N/A</v>
      </c>
      <c r="BQ303" t="e">
        <f t="shared" si="310"/>
        <v>#N/A</v>
      </c>
      <c r="BR303" t="e">
        <f t="shared" si="311"/>
        <v>#N/A</v>
      </c>
      <c r="BS303" t="e">
        <f t="shared" si="312"/>
        <v>#N/A</v>
      </c>
      <c r="BT303" t="e">
        <f t="shared" si="313"/>
        <v>#N/A</v>
      </c>
      <c r="BU303" t="e">
        <f t="shared" si="314"/>
        <v>#N/A</v>
      </c>
      <c r="BV303" t="e">
        <f t="shared" si="315"/>
        <v>#N/A</v>
      </c>
      <c r="BW303" t="e">
        <f t="shared" si="316"/>
        <v>#N/A</v>
      </c>
      <c r="BX303" t="e">
        <f t="shared" si="317"/>
        <v>#N/A</v>
      </c>
      <c r="BY303" t="e">
        <f t="shared" si="318"/>
        <v>#N/A</v>
      </c>
      <c r="BZ303" t="e">
        <f t="shared" si="319"/>
        <v>#N/A</v>
      </c>
    </row>
    <row r="304" spans="1:78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日行情按到期月份分类!D304</f>
        <v>0</v>
      </c>
      <c r="E304">
        <f>日行情按到期月份分类!E304</f>
        <v>0</v>
      </c>
      <c r="F304">
        <f>日行情按到期月份分类!F304</f>
        <v>0</v>
      </c>
      <c r="G304">
        <f>日行情按到期月份分类!G304</f>
        <v>0</v>
      </c>
      <c r="I304" t="e">
        <f t="shared" si="320"/>
        <v>#N/A</v>
      </c>
      <c r="J304" t="e">
        <f t="shared" si="280"/>
        <v>#N/A</v>
      </c>
      <c r="K304" t="e">
        <f t="shared" si="281"/>
        <v>#N/A</v>
      </c>
      <c r="L304" t="e">
        <f t="shared" si="282"/>
        <v>#N/A</v>
      </c>
      <c r="M304" t="e">
        <f t="shared" si="283"/>
        <v>#N/A</v>
      </c>
      <c r="N304" t="e">
        <f t="shared" si="321"/>
        <v>#N/A</v>
      </c>
      <c r="O304" t="e">
        <f t="shared" si="322"/>
        <v>#N/A</v>
      </c>
      <c r="P304" t="e">
        <f t="shared" si="323"/>
        <v>#N/A</v>
      </c>
      <c r="Q304" t="e">
        <f t="shared" si="324"/>
        <v>#N/A</v>
      </c>
      <c r="R304" t="e">
        <f t="shared" si="325"/>
        <v>#N/A</v>
      </c>
      <c r="S304" t="e">
        <f t="shared" si="284"/>
        <v>#N/A</v>
      </c>
      <c r="T304" t="e">
        <f t="shared" si="285"/>
        <v>#N/A</v>
      </c>
      <c r="U304" t="e">
        <f t="shared" si="326"/>
        <v>#N/A</v>
      </c>
      <c r="V304" t="e">
        <f t="shared" si="327"/>
        <v>#N/A</v>
      </c>
      <c r="W304" t="e">
        <f t="shared" si="328"/>
        <v>#N/A</v>
      </c>
      <c r="X304" t="e">
        <f t="shared" si="329"/>
        <v>#N/A</v>
      </c>
      <c r="Y304" t="e">
        <f t="shared" si="330"/>
        <v>#N/A</v>
      </c>
      <c r="Z304" t="e">
        <f t="shared" si="331"/>
        <v>#N/A</v>
      </c>
      <c r="AA304" t="e">
        <f t="shared" si="332"/>
        <v>#N/A</v>
      </c>
      <c r="AB304" t="e">
        <f t="shared" si="333"/>
        <v>#N/A</v>
      </c>
      <c r="AC304" t="e">
        <f t="shared" si="286"/>
        <v>#N/A</v>
      </c>
      <c r="AD304" t="e">
        <f t="shared" si="287"/>
        <v>#N/A</v>
      </c>
      <c r="AE304" t="e">
        <f t="shared" si="334"/>
        <v>#N/A</v>
      </c>
      <c r="AF304" t="e">
        <f t="shared" si="335"/>
        <v>#N/A</v>
      </c>
      <c r="AG304" t="e">
        <f t="shared" si="336"/>
        <v>#N/A</v>
      </c>
      <c r="AH304" t="e">
        <f t="shared" si="337"/>
        <v>#N/A</v>
      </c>
      <c r="AI304" t="e">
        <f t="shared" si="338"/>
        <v>#N/A</v>
      </c>
      <c r="AJ304" t="e">
        <f t="shared" si="339"/>
        <v>#N/A</v>
      </c>
      <c r="AK304" t="e">
        <f t="shared" si="340"/>
        <v>#N/A</v>
      </c>
      <c r="AL304" t="e">
        <f t="shared" si="341"/>
        <v>#N/A</v>
      </c>
      <c r="AM304" t="e">
        <f t="shared" si="288"/>
        <v>#N/A</v>
      </c>
      <c r="AN304" t="e">
        <f t="shared" si="289"/>
        <v>#N/A</v>
      </c>
      <c r="AO304" t="e">
        <f t="shared" si="342"/>
        <v>#N/A</v>
      </c>
      <c r="AP304" t="e">
        <f t="shared" si="343"/>
        <v>#N/A</v>
      </c>
      <c r="AQ304" t="e">
        <f t="shared" si="344"/>
        <v>#N/A</v>
      </c>
      <c r="AR304" t="e">
        <f t="shared" si="345"/>
        <v>#N/A</v>
      </c>
      <c r="AS304" t="e">
        <f t="shared" si="346"/>
        <v>#N/A</v>
      </c>
      <c r="AT304" t="e">
        <f t="shared" si="347"/>
        <v>#N/A</v>
      </c>
      <c r="AU304" t="e">
        <f t="shared" si="348"/>
        <v>#N/A</v>
      </c>
      <c r="AV304" t="e">
        <f t="shared" si="349"/>
        <v>#N/A</v>
      </c>
      <c r="AW304" t="e">
        <f t="shared" si="290"/>
        <v>#N/A</v>
      </c>
      <c r="AX304" t="e">
        <f t="shared" si="291"/>
        <v>#N/A</v>
      </c>
      <c r="AY304" t="e">
        <f t="shared" si="292"/>
        <v>#N/A</v>
      </c>
      <c r="AZ304" t="e">
        <f t="shared" si="293"/>
        <v>#N/A</v>
      </c>
      <c r="BA304" t="e">
        <f t="shared" si="294"/>
        <v>#N/A</v>
      </c>
      <c r="BB304" t="e">
        <f t="shared" si="295"/>
        <v>#N/A</v>
      </c>
      <c r="BC304" t="e">
        <f t="shared" si="296"/>
        <v>#N/A</v>
      </c>
      <c r="BD304" t="e">
        <f t="shared" si="297"/>
        <v>#N/A</v>
      </c>
      <c r="BE304" t="e">
        <f t="shared" si="298"/>
        <v>#N/A</v>
      </c>
      <c r="BF304" t="e">
        <f t="shared" si="299"/>
        <v>#N/A</v>
      </c>
      <c r="BG304" t="e">
        <f t="shared" si="300"/>
        <v>#N/A</v>
      </c>
      <c r="BH304" t="e">
        <f t="shared" si="301"/>
        <v>#N/A</v>
      </c>
      <c r="BI304" t="e">
        <f t="shared" si="302"/>
        <v>#N/A</v>
      </c>
      <c r="BJ304" t="e">
        <f t="shared" si="303"/>
        <v>#N/A</v>
      </c>
      <c r="BK304" t="e">
        <f t="shared" si="304"/>
        <v>#N/A</v>
      </c>
      <c r="BL304" t="e">
        <f t="shared" si="305"/>
        <v>#N/A</v>
      </c>
      <c r="BM304" t="e">
        <f t="shared" si="306"/>
        <v>#N/A</v>
      </c>
      <c r="BN304" t="e">
        <f t="shared" si="307"/>
        <v>#N/A</v>
      </c>
      <c r="BO304" t="e">
        <f t="shared" si="308"/>
        <v>#N/A</v>
      </c>
      <c r="BP304" t="e">
        <f t="shared" si="309"/>
        <v>#N/A</v>
      </c>
      <c r="BQ304" t="e">
        <f t="shared" si="310"/>
        <v>#N/A</v>
      </c>
      <c r="BR304" t="e">
        <f t="shared" si="311"/>
        <v>#N/A</v>
      </c>
      <c r="BS304" t="e">
        <f t="shared" si="312"/>
        <v>#N/A</v>
      </c>
      <c r="BT304" t="e">
        <f t="shared" si="313"/>
        <v>#N/A</v>
      </c>
      <c r="BU304" t="e">
        <f t="shared" si="314"/>
        <v>#N/A</v>
      </c>
      <c r="BV304" t="e">
        <f t="shared" si="315"/>
        <v>#N/A</v>
      </c>
      <c r="BW304" t="e">
        <f t="shared" si="316"/>
        <v>#N/A</v>
      </c>
      <c r="BX304" t="e">
        <f t="shared" si="317"/>
        <v>#N/A</v>
      </c>
      <c r="BY304" t="e">
        <f t="shared" si="318"/>
        <v>#N/A</v>
      </c>
      <c r="BZ304" t="e">
        <f t="shared" si="319"/>
        <v>#N/A</v>
      </c>
    </row>
    <row r="305" spans="1:78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日行情按到期月份分类!D305</f>
        <v>0</v>
      </c>
      <c r="E305">
        <f>日行情按到期月份分类!E305</f>
        <v>0</v>
      </c>
      <c r="F305">
        <f>日行情按到期月份分类!F305</f>
        <v>0</v>
      </c>
      <c r="G305">
        <f>日行情按到期月份分类!G305</f>
        <v>0</v>
      </c>
      <c r="I305" t="e">
        <f t="shared" si="320"/>
        <v>#N/A</v>
      </c>
      <c r="J305" t="e">
        <f t="shared" si="280"/>
        <v>#N/A</v>
      </c>
      <c r="K305" t="e">
        <f t="shared" si="281"/>
        <v>#N/A</v>
      </c>
      <c r="L305" t="e">
        <f t="shared" si="282"/>
        <v>#N/A</v>
      </c>
      <c r="M305" t="e">
        <f t="shared" si="283"/>
        <v>#N/A</v>
      </c>
      <c r="N305" t="e">
        <f t="shared" si="321"/>
        <v>#N/A</v>
      </c>
      <c r="O305" t="e">
        <f t="shared" si="322"/>
        <v>#N/A</v>
      </c>
      <c r="P305" t="e">
        <f t="shared" si="323"/>
        <v>#N/A</v>
      </c>
      <c r="Q305" t="e">
        <f t="shared" si="324"/>
        <v>#N/A</v>
      </c>
      <c r="R305" t="e">
        <f t="shared" si="325"/>
        <v>#N/A</v>
      </c>
      <c r="S305" t="e">
        <f t="shared" si="284"/>
        <v>#N/A</v>
      </c>
      <c r="T305" t="e">
        <f t="shared" si="285"/>
        <v>#N/A</v>
      </c>
      <c r="U305" t="e">
        <f t="shared" si="326"/>
        <v>#N/A</v>
      </c>
      <c r="V305" t="e">
        <f t="shared" si="327"/>
        <v>#N/A</v>
      </c>
      <c r="W305" t="e">
        <f t="shared" si="328"/>
        <v>#N/A</v>
      </c>
      <c r="X305" t="e">
        <f t="shared" si="329"/>
        <v>#N/A</v>
      </c>
      <c r="Y305" t="e">
        <f t="shared" si="330"/>
        <v>#N/A</v>
      </c>
      <c r="Z305" t="e">
        <f t="shared" si="331"/>
        <v>#N/A</v>
      </c>
      <c r="AA305" t="e">
        <f t="shared" si="332"/>
        <v>#N/A</v>
      </c>
      <c r="AB305" t="e">
        <f t="shared" si="333"/>
        <v>#N/A</v>
      </c>
      <c r="AC305" t="e">
        <f t="shared" si="286"/>
        <v>#N/A</v>
      </c>
      <c r="AD305" t="e">
        <f t="shared" si="287"/>
        <v>#N/A</v>
      </c>
      <c r="AE305" t="e">
        <f t="shared" si="334"/>
        <v>#N/A</v>
      </c>
      <c r="AF305" t="e">
        <f t="shared" si="335"/>
        <v>#N/A</v>
      </c>
      <c r="AG305" t="e">
        <f t="shared" si="336"/>
        <v>#N/A</v>
      </c>
      <c r="AH305" t="e">
        <f t="shared" si="337"/>
        <v>#N/A</v>
      </c>
      <c r="AI305" t="e">
        <f t="shared" si="338"/>
        <v>#N/A</v>
      </c>
      <c r="AJ305" t="e">
        <f t="shared" si="339"/>
        <v>#N/A</v>
      </c>
      <c r="AK305" t="e">
        <f t="shared" si="340"/>
        <v>#N/A</v>
      </c>
      <c r="AL305" t="e">
        <f t="shared" si="341"/>
        <v>#N/A</v>
      </c>
      <c r="AM305" t="e">
        <f t="shared" si="288"/>
        <v>#N/A</v>
      </c>
      <c r="AN305" t="e">
        <f t="shared" si="289"/>
        <v>#N/A</v>
      </c>
      <c r="AO305" t="e">
        <f t="shared" si="342"/>
        <v>#N/A</v>
      </c>
      <c r="AP305" t="e">
        <f t="shared" si="343"/>
        <v>#N/A</v>
      </c>
      <c r="AQ305" t="e">
        <f t="shared" si="344"/>
        <v>#N/A</v>
      </c>
      <c r="AR305" t="e">
        <f t="shared" si="345"/>
        <v>#N/A</v>
      </c>
      <c r="AS305" t="e">
        <f t="shared" si="346"/>
        <v>#N/A</v>
      </c>
      <c r="AT305" t="e">
        <f t="shared" si="347"/>
        <v>#N/A</v>
      </c>
      <c r="AU305" t="e">
        <f t="shared" si="348"/>
        <v>#N/A</v>
      </c>
      <c r="AV305" t="e">
        <f t="shared" si="349"/>
        <v>#N/A</v>
      </c>
      <c r="AW305" t="e">
        <f t="shared" si="290"/>
        <v>#N/A</v>
      </c>
      <c r="AX305" t="e">
        <f t="shared" si="291"/>
        <v>#N/A</v>
      </c>
      <c r="AY305" t="e">
        <f t="shared" si="292"/>
        <v>#N/A</v>
      </c>
      <c r="AZ305" t="e">
        <f t="shared" si="293"/>
        <v>#N/A</v>
      </c>
      <c r="BA305" t="e">
        <f t="shared" si="294"/>
        <v>#N/A</v>
      </c>
      <c r="BB305" t="e">
        <f t="shared" si="295"/>
        <v>#N/A</v>
      </c>
      <c r="BC305" t="e">
        <f t="shared" si="296"/>
        <v>#N/A</v>
      </c>
      <c r="BD305" t="e">
        <f t="shared" si="297"/>
        <v>#N/A</v>
      </c>
      <c r="BE305" t="e">
        <f t="shared" si="298"/>
        <v>#N/A</v>
      </c>
      <c r="BF305" t="e">
        <f t="shared" si="299"/>
        <v>#N/A</v>
      </c>
      <c r="BG305" t="e">
        <f t="shared" si="300"/>
        <v>#N/A</v>
      </c>
      <c r="BH305" t="e">
        <f t="shared" si="301"/>
        <v>#N/A</v>
      </c>
      <c r="BI305" t="e">
        <f t="shared" si="302"/>
        <v>#N/A</v>
      </c>
      <c r="BJ305" t="e">
        <f t="shared" si="303"/>
        <v>#N/A</v>
      </c>
      <c r="BK305" t="e">
        <f t="shared" si="304"/>
        <v>#N/A</v>
      </c>
      <c r="BL305" t="e">
        <f t="shared" si="305"/>
        <v>#N/A</v>
      </c>
      <c r="BM305" t="e">
        <f t="shared" si="306"/>
        <v>#N/A</v>
      </c>
      <c r="BN305" t="e">
        <f t="shared" si="307"/>
        <v>#N/A</v>
      </c>
      <c r="BO305" t="e">
        <f t="shared" si="308"/>
        <v>#N/A</v>
      </c>
      <c r="BP305" t="e">
        <f t="shared" si="309"/>
        <v>#N/A</v>
      </c>
      <c r="BQ305" t="e">
        <f t="shared" si="310"/>
        <v>#N/A</v>
      </c>
      <c r="BR305" t="e">
        <f t="shared" si="311"/>
        <v>#N/A</v>
      </c>
      <c r="BS305" t="e">
        <f t="shared" si="312"/>
        <v>#N/A</v>
      </c>
      <c r="BT305" t="e">
        <f t="shared" si="313"/>
        <v>#N/A</v>
      </c>
      <c r="BU305" t="e">
        <f t="shared" si="314"/>
        <v>#N/A</v>
      </c>
      <c r="BV305" t="e">
        <f t="shared" si="315"/>
        <v>#N/A</v>
      </c>
      <c r="BW305" t="e">
        <f t="shared" si="316"/>
        <v>#N/A</v>
      </c>
      <c r="BX305" t="e">
        <f t="shared" si="317"/>
        <v>#N/A</v>
      </c>
      <c r="BY305" t="e">
        <f t="shared" si="318"/>
        <v>#N/A</v>
      </c>
      <c r="BZ305" t="e">
        <f t="shared" si="319"/>
        <v>#N/A</v>
      </c>
    </row>
    <row r="306" spans="1:78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日行情按到期月份分类!D306</f>
        <v>0</v>
      </c>
      <c r="E306">
        <f>日行情按到期月份分类!E306</f>
        <v>0</v>
      </c>
      <c r="F306">
        <f>日行情按到期月份分类!F306</f>
        <v>0</v>
      </c>
      <c r="G306">
        <f>日行情按到期月份分类!G306</f>
        <v>0</v>
      </c>
      <c r="I306" t="e">
        <f t="shared" si="320"/>
        <v>#N/A</v>
      </c>
      <c r="J306" t="e">
        <f t="shared" si="280"/>
        <v>#N/A</v>
      </c>
      <c r="K306" t="e">
        <f t="shared" si="281"/>
        <v>#N/A</v>
      </c>
      <c r="L306" t="e">
        <f t="shared" si="282"/>
        <v>#N/A</v>
      </c>
      <c r="M306" t="e">
        <f t="shared" si="283"/>
        <v>#N/A</v>
      </c>
      <c r="N306" t="e">
        <f t="shared" si="321"/>
        <v>#N/A</v>
      </c>
      <c r="O306" t="e">
        <f t="shared" si="322"/>
        <v>#N/A</v>
      </c>
      <c r="P306" t="e">
        <f t="shared" si="323"/>
        <v>#N/A</v>
      </c>
      <c r="Q306" t="e">
        <f t="shared" si="324"/>
        <v>#N/A</v>
      </c>
      <c r="R306" t="e">
        <f t="shared" si="325"/>
        <v>#N/A</v>
      </c>
      <c r="S306" t="e">
        <f t="shared" si="284"/>
        <v>#N/A</v>
      </c>
      <c r="T306" t="e">
        <f t="shared" si="285"/>
        <v>#N/A</v>
      </c>
      <c r="U306" t="e">
        <f t="shared" si="326"/>
        <v>#N/A</v>
      </c>
      <c r="V306" t="e">
        <f t="shared" si="327"/>
        <v>#N/A</v>
      </c>
      <c r="W306" t="e">
        <f t="shared" si="328"/>
        <v>#N/A</v>
      </c>
      <c r="X306" t="e">
        <f t="shared" si="329"/>
        <v>#N/A</v>
      </c>
      <c r="Y306" t="e">
        <f t="shared" si="330"/>
        <v>#N/A</v>
      </c>
      <c r="Z306" t="e">
        <f t="shared" si="331"/>
        <v>#N/A</v>
      </c>
      <c r="AA306" t="e">
        <f t="shared" si="332"/>
        <v>#N/A</v>
      </c>
      <c r="AB306" t="e">
        <f t="shared" si="333"/>
        <v>#N/A</v>
      </c>
      <c r="AC306" t="e">
        <f t="shared" si="286"/>
        <v>#N/A</v>
      </c>
      <c r="AD306" t="e">
        <f t="shared" si="287"/>
        <v>#N/A</v>
      </c>
      <c r="AE306" t="e">
        <f t="shared" si="334"/>
        <v>#N/A</v>
      </c>
      <c r="AF306" t="e">
        <f t="shared" si="335"/>
        <v>#N/A</v>
      </c>
      <c r="AG306" t="e">
        <f t="shared" si="336"/>
        <v>#N/A</v>
      </c>
      <c r="AH306" t="e">
        <f t="shared" si="337"/>
        <v>#N/A</v>
      </c>
      <c r="AI306" t="e">
        <f t="shared" si="338"/>
        <v>#N/A</v>
      </c>
      <c r="AJ306" t="e">
        <f t="shared" si="339"/>
        <v>#N/A</v>
      </c>
      <c r="AK306" t="e">
        <f t="shared" si="340"/>
        <v>#N/A</v>
      </c>
      <c r="AL306" t="e">
        <f t="shared" si="341"/>
        <v>#N/A</v>
      </c>
      <c r="AM306" t="e">
        <f t="shared" si="288"/>
        <v>#N/A</v>
      </c>
      <c r="AN306" t="e">
        <f t="shared" si="289"/>
        <v>#N/A</v>
      </c>
      <c r="AO306" t="e">
        <f t="shared" si="342"/>
        <v>#N/A</v>
      </c>
      <c r="AP306" t="e">
        <f t="shared" si="343"/>
        <v>#N/A</v>
      </c>
      <c r="AQ306" t="e">
        <f t="shared" si="344"/>
        <v>#N/A</v>
      </c>
      <c r="AR306" t="e">
        <f t="shared" si="345"/>
        <v>#N/A</v>
      </c>
      <c r="AS306" t="e">
        <f t="shared" si="346"/>
        <v>#N/A</v>
      </c>
      <c r="AT306" t="e">
        <f t="shared" si="347"/>
        <v>#N/A</v>
      </c>
      <c r="AU306" t="e">
        <f t="shared" si="348"/>
        <v>#N/A</v>
      </c>
      <c r="AV306" t="e">
        <f t="shared" si="349"/>
        <v>#N/A</v>
      </c>
      <c r="AW306" t="e">
        <f t="shared" si="290"/>
        <v>#N/A</v>
      </c>
      <c r="AX306" t="e">
        <f t="shared" si="291"/>
        <v>#N/A</v>
      </c>
      <c r="AY306" t="e">
        <f t="shared" si="292"/>
        <v>#N/A</v>
      </c>
      <c r="AZ306" t="e">
        <f t="shared" si="293"/>
        <v>#N/A</v>
      </c>
      <c r="BA306" t="e">
        <f t="shared" si="294"/>
        <v>#N/A</v>
      </c>
      <c r="BB306" t="e">
        <f t="shared" si="295"/>
        <v>#N/A</v>
      </c>
      <c r="BC306" t="e">
        <f t="shared" si="296"/>
        <v>#N/A</v>
      </c>
      <c r="BD306" t="e">
        <f t="shared" si="297"/>
        <v>#N/A</v>
      </c>
      <c r="BE306" t="e">
        <f t="shared" si="298"/>
        <v>#N/A</v>
      </c>
      <c r="BF306" t="e">
        <f t="shared" si="299"/>
        <v>#N/A</v>
      </c>
      <c r="BG306" t="e">
        <f t="shared" si="300"/>
        <v>#N/A</v>
      </c>
      <c r="BH306" t="e">
        <f t="shared" si="301"/>
        <v>#N/A</v>
      </c>
      <c r="BI306" t="e">
        <f t="shared" si="302"/>
        <v>#N/A</v>
      </c>
      <c r="BJ306" t="e">
        <f t="shared" si="303"/>
        <v>#N/A</v>
      </c>
      <c r="BK306" t="e">
        <f t="shared" si="304"/>
        <v>#N/A</v>
      </c>
      <c r="BL306" t="e">
        <f t="shared" si="305"/>
        <v>#N/A</v>
      </c>
      <c r="BM306" t="e">
        <f t="shared" si="306"/>
        <v>#N/A</v>
      </c>
      <c r="BN306" t="e">
        <f t="shared" si="307"/>
        <v>#N/A</v>
      </c>
      <c r="BO306" t="e">
        <f t="shared" si="308"/>
        <v>#N/A</v>
      </c>
      <c r="BP306" t="e">
        <f t="shared" si="309"/>
        <v>#N/A</v>
      </c>
      <c r="BQ306" t="e">
        <f t="shared" si="310"/>
        <v>#N/A</v>
      </c>
      <c r="BR306" t="e">
        <f t="shared" si="311"/>
        <v>#N/A</v>
      </c>
      <c r="BS306" t="e">
        <f t="shared" si="312"/>
        <v>#N/A</v>
      </c>
      <c r="BT306" t="e">
        <f t="shared" si="313"/>
        <v>#N/A</v>
      </c>
      <c r="BU306" t="e">
        <f t="shared" si="314"/>
        <v>#N/A</v>
      </c>
      <c r="BV306" t="e">
        <f t="shared" si="315"/>
        <v>#N/A</v>
      </c>
      <c r="BW306" t="e">
        <f t="shared" si="316"/>
        <v>#N/A</v>
      </c>
      <c r="BX306" t="e">
        <f t="shared" si="317"/>
        <v>#N/A</v>
      </c>
      <c r="BY306" t="e">
        <f t="shared" si="318"/>
        <v>#N/A</v>
      </c>
      <c r="BZ306" t="e">
        <f t="shared" si="319"/>
        <v>#N/A</v>
      </c>
    </row>
    <row r="307" spans="1:78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日行情按到期月份分类!D307</f>
        <v>0</v>
      </c>
      <c r="E307">
        <f>日行情按到期月份分类!E307</f>
        <v>0</v>
      </c>
      <c r="F307">
        <f>日行情按到期月份分类!F307</f>
        <v>0</v>
      </c>
      <c r="G307">
        <f>日行情按到期月份分类!G307</f>
        <v>0</v>
      </c>
      <c r="I307" t="e">
        <f t="shared" si="320"/>
        <v>#N/A</v>
      </c>
      <c r="J307" t="e">
        <f t="shared" si="280"/>
        <v>#N/A</v>
      </c>
      <c r="K307" t="e">
        <f t="shared" si="281"/>
        <v>#N/A</v>
      </c>
      <c r="L307" t="e">
        <f t="shared" si="282"/>
        <v>#N/A</v>
      </c>
      <c r="M307" t="e">
        <f t="shared" si="283"/>
        <v>#N/A</v>
      </c>
      <c r="N307" t="e">
        <f t="shared" si="321"/>
        <v>#N/A</v>
      </c>
      <c r="O307" t="e">
        <f t="shared" si="322"/>
        <v>#N/A</v>
      </c>
      <c r="P307" t="e">
        <f t="shared" si="323"/>
        <v>#N/A</v>
      </c>
      <c r="Q307" t="e">
        <f t="shared" si="324"/>
        <v>#N/A</v>
      </c>
      <c r="R307" t="e">
        <f t="shared" si="325"/>
        <v>#N/A</v>
      </c>
      <c r="S307" t="e">
        <f t="shared" si="284"/>
        <v>#N/A</v>
      </c>
      <c r="T307" t="e">
        <f t="shared" si="285"/>
        <v>#N/A</v>
      </c>
      <c r="U307" t="e">
        <f t="shared" si="326"/>
        <v>#N/A</v>
      </c>
      <c r="V307" t="e">
        <f t="shared" si="327"/>
        <v>#N/A</v>
      </c>
      <c r="W307" t="e">
        <f t="shared" si="328"/>
        <v>#N/A</v>
      </c>
      <c r="X307" t="e">
        <f t="shared" si="329"/>
        <v>#N/A</v>
      </c>
      <c r="Y307" t="e">
        <f t="shared" si="330"/>
        <v>#N/A</v>
      </c>
      <c r="Z307" t="e">
        <f t="shared" si="331"/>
        <v>#N/A</v>
      </c>
      <c r="AA307" t="e">
        <f t="shared" si="332"/>
        <v>#N/A</v>
      </c>
      <c r="AB307" t="e">
        <f t="shared" si="333"/>
        <v>#N/A</v>
      </c>
      <c r="AC307" t="e">
        <f t="shared" si="286"/>
        <v>#N/A</v>
      </c>
      <c r="AD307" t="e">
        <f t="shared" si="287"/>
        <v>#N/A</v>
      </c>
      <c r="AE307" t="e">
        <f t="shared" si="334"/>
        <v>#N/A</v>
      </c>
      <c r="AF307" t="e">
        <f t="shared" si="335"/>
        <v>#N/A</v>
      </c>
      <c r="AG307" t="e">
        <f t="shared" si="336"/>
        <v>#N/A</v>
      </c>
      <c r="AH307" t="e">
        <f t="shared" si="337"/>
        <v>#N/A</v>
      </c>
      <c r="AI307" t="e">
        <f t="shared" si="338"/>
        <v>#N/A</v>
      </c>
      <c r="AJ307" t="e">
        <f t="shared" si="339"/>
        <v>#N/A</v>
      </c>
      <c r="AK307" t="e">
        <f t="shared" si="340"/>
        <v>#N/A</v>
      </c>
      <c r="AL307" t="e">
        <f t="shared" si="341"/>
        <v>#N/A</v>
      </c>
      <c r="AM307" t="e">
        <f t="shared" si="288"/>
        <v>#N/A</v>
      </c>
      <c r="AN307" t="e">
        <f t="shared" si="289"/>
        <v>#N/A</v>
      </c>
      <c r="AO307" t="e">
        <f t="shared" si="342"/>
        <v>#N/A</v>
      </c>
      <c r="AP307" t="e">
        <f t="shared" si="343"/>
        <v>#N/A</v>
      </c>
      <c r="AQ307" t="e">
        <f t="shared" si="344"/>
        <v>#N/A</v>
      </c>
      <c r="AR307" t="e">
        <f t="shared" si="345"/>
        <v>#N/A</v>
      </c>
      <c r="AS307" t="e">
        <f t="shared" si="346"/>
        <v>#N/A</v>
      </c>
      <c r="AT307" t="e">
        <f t="shared" si="347"/>
        <v>#N/A</v>
      </c>
      <c r="AU307" t="e">
        <f t="shared" si="348"/>
        <v>#N/A</v>
      </c>
      <c r="AV307" t="e">
        <f t="shared" si="349"/>
        <v>#N/A</v>
      </c>
      <c r="AW307" t="e">
        <f t="shared" si="290"/>
        <v>#N/A</v>
      </c>
      <c r="AX307" t="e">
        <f t="shared" si="291"/>
        <v>#N/A</v>
      </c>
      <c r="AY307" t="e">
        <f t="shared" si="292"/>
        <v>#N/A</v>
      </c>
      <c r="AZ307" t="e">
        <f t="shared" si="293"/>
        <v>#N/A</v>
      </c>
      <c r="BA307" t="e">
        <f t="shared" si="294"/>
        <v>#N/A</v>
      </c>
      <c r="BB307" t="e">
        <f t="shared" si="295"/>
        <v>#N/A</v>
      </c>
      <c r="BC307" t="e">
        <f t="shared" si="296"/>
        <v>#N/A</v>
      </c>
      <c r="BD307" t="e">
        <f t="shared" si="297"/>
        <v>#N/A</v>
      </c>
      <c r="BE307" t="e">
        <f t="shared" si="298"/>
        <v>#N/A</v>
      </c>
      <c r="BF307" t="e">
        <f t="shared" si="299"/>
        <v>#N/A</v>
      </c>
      <c r="BG307" t="e">
        <f t="shared" si="300"/>
        <v>#N/A</v>
      </c>
      <c r="BH307" t="e">
        <f t="shared" si="301"/>
        <v>#N/A</v>
      </c>
      <c r="BI307" t="e">
        <f t="shared" si="302"/>
        <v>#N/A</v>
      </c>
      <c r="BJ307" t="e">
        <f t="shared" si="303"/>
        <v>#N/A</v>
      </c>
      <c r="BK307" t="e">
        <f t="shared" si="304"/>
        <v>#N/A</v>
      </c>
      <c r="BL307" t="e">
        <f t="shared" si="305"/>
        <v>#N/A</v>
      </c>
      <c r="BM307" t="e">
        <f t="shared" si="306"/>
        <v>#N/A</v>
      </c>
      <c r="BN307" t="e">
        <f t="shared" si="307"/>
        <v>#N/A</v>
      </c>
      <c r="BO307" t="e">
        <f t="shared" si="308"/>
        <v>#N/A</v>
      </c>
      <c r="BP307" t="e">
        <f t="shared" si="309"/>
        <v>#N/A</v>
      </c>
      <c r="BQ307" t="e">
        <f t="shared" si="310"/>
        <v>#N/A</v>
      </c>
      <c r="BR307" t="e">
        <f t="shared" si="311"/>
        <v>#N/A</v>
      </c>
      <c r="BS307" t="e">
        <f t="shared" si="312"/>
        <v>#N/A</v>
      </c>
      <c r="BT307" t="e">
        <f t="shared" si="313"/>
        <v>#N/A</v>
      </c>
      <c r="BU307" t="e">
        <f t="shared" si="314"/>
        <v>#N/A</v>
      </c>
      <c r="BV307" t="e">
        <f t="shared" si="315"/>
        <v>#N/A</v>
      </c>
      <c r="BW307" t="e">
        <f t="shared" si="316"/>
        <v>#N/A</v>
      </c>
      <c r="BX307" t="e">
        <f t="shared" si="317"/>
        <v>#N/A</v>
      </c>
      <c r="BY307" t="e">
        <f t="shared" si="318"/>
        <v>#N/A</v>
      </c>
      <c r="BZ307" t="e">
        <f t="shared" si="319"/>
        <v>#N/A</v>
      </c>
    </row>
    <row r="308" spans="1:78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日行情按到期月份分类!D308</f>
        <v>0</v>
      </c>
      <c r="E308">
        <f>日行情按到期月份分类!E308</f>
        <v>0</v>
      </c>
      <c r="F308">
        <f>日行情按到期月份分类!F308</f>
        <v>0</v>
      </c>
      <c r="G308">
        <f>日行情按到期月份分类!G308</f>
        <v>0</v>
      </c>
      <c r="I308" t="e">
        <f t="shared" si="320"/>
        <v>#N/A</v>
      </c>
      <c r="J308" t="e">
        <f t="shared" si="280"/>
        <v>#N/A</v>
      </c>
      <c r="K308" t="e">
        <f t="shared" si="281"/>
        <v>#N/A</v>
      </c>
      <c r="L308" t="e">
        <f t="shared" si="282"/>
        <v>#N/A</v>
      </c>
      <c r="M308" t="e">
        <f t="shared" si="283"/>
        <v>#N/A</v>
      </c>
      <c r="N308" t="e">
        <f t="shared" si="321"/>
        <v>#N/A</v>
      </c>
      <c r="O308" t="e">
        <f t="shared" si="322"/>
        <v>#N/A</v>
      </c>
      <c r="P308" t="e">
        <f t="shared" si="323"/>
        <v>#N/A</v>
      </c>
      <c r="Q308" t="e">
        <f t="shared" si="324"/>
        <v>#N/A</v>
      </c>
      <c r="R308" t="e">
        <f t="shared" si="325"/>
        <v>#N/A</v>
      </c>
      <c r="S308" t="e">
        <f t="shared" si="284"/>
        <v>#N/A</v>
      </c>
      <c r="T308" t="e">
        <f t="shared" si="285"/>
        <v>#N/A</v>
      </c>
      <c r="U308" t="e">
        <f t="shared" si="326"/>
        <v>#N/A</v>
      </c>
      <c r="V308" t="e">
        <f t="shared" si="327"/>
        <v>#N/A</v>
      </c>
      <c r="W308" t="e">
        <f t="shared" si="328"/>
        <v>#N/A</v>
      </c>
      <c r="X308" t="e">
        <f t="shared" si="329"/>
        <v>#N/A</v>
      </c>
      <c r="Y308" t="e">
        <f t="shared" si="330"/>
        <v>#N/A</v>
      </c>
      <c r="Z308" t="e">
        <f t="shared" si="331"/>
        <v>#N/A</v>
      </c>
      <c r="AA308" t="e">
        <f t="shared" si="332"/>
        <v>#N/A</v>
      </c>
      <c r="AB308" t="e">
        <f t="shared" si="333"/>
        <v>#N/A</v>
      </c>
      <c r="AC308" t="e">
        <f t="shared" si="286"/>
        <v>#N/A</v>
      </c>
      <c r="AD308" t="e">
        <f t="shared" si="287"/>
        <v>#N/A</v>
      </c>
      <c r="AE308" t="e">
        <f t="shared" si="334"/>
        <v>#N/A</v>
      </c>
      <c r="AF308" t="e">
        <f t="shared" si="335"/>
        <v>#N/A</v>
      </c>
      <c r="AG308" t="e">
        <f t="shared" si="336"/>
        <v>#N/A</v>
      </c>
      <c r="AH308" t="e">
        <f t="shared" si="337"/>
        <v>#N/A</v>
      </c>
      <c r="AI308" t="e">
        <f t="shared" si="338"/>
        <v>#N/A</v>
      </c>
      <c r="AJ308" t="e">
        <f t="shared" si="339"/>
        <v>#N/A</v>
      </c>
      <c r="AK308" t="e">
        <f t="shared" si="340"/>
        <v>#N/A</v>
      </c>
      <c r="AL308" t="e">
        <f t="shared" si="341"/>
        <v>#N/A</v>
      </c>
      <c r="AM308" t="e">
        <f t="shared" si="288"/>
        <v>#N/A</v>
      </c>
      <c r="AN308" t="e">
        <f t="shared" si="289"/>
        <v>#N/A</v>
      </c>
      <c r="AO308" t="e">
        <f t="shared" si="342"/>
        <v>#N/A</v>
      </c>
      <c r="AP308" t="e">
        <f t="shared" si="343"/>
        <v>#N/A</v>
      </c>
      <c r="AQ308" t="e">
        <f t="shared" si="344"/>
        <v>#N/A</v>
      </c>
      <c r="AR308" t="e">
        <f t="shared" si="345"/>
        <v>#N/A</v>
      </c>
      <c r="AS308" t="e">
        <f t="shared" si="346"/>
        <v>#N/A</v>
      </c>
      <c r="AT308" t="e">
        <f t="shared" si="347"/>
        <v>#N/A</v>
      </c>
      <c r="AU308" t="e">
        <f t="shared" si="348"/>
        <v>#N/A</v>
      </c>
      <c r="AV308" t="e">
        <f t="shared" si="349"/>
        <v>#N/A</v>
      </c>
      <c r="AW308" t="e">
        <f t="shared" si="290"/>
        <v>#N/A</v>
      </c>
      <c r="AX308" t="e">
        <f t="shared" si="291"/>
        <v>#N/A</v>
      </c>
      <c r="AY308" t="e">
        <f t="shared" si="292"/>
        <v>#N/A</v>
      </c>
      <c r="AZ308" t="e">
        <f t="shared" si="293"/>
        <v>#N/A</v>
      </c>
      <c r="BA308" t="e">
        <f t="shared" si="294"/>
        <v>#N/A</v>
      </c>
      <c r="BB308" t="e">
        <f t="shared" si="295"/>
        <v>#N/A</v>
      </c>
      <c r="BC308" t="e">
        <f t="shared" si="296"/>
        <v>#N/A</v>
      </c>
      <c r="BD308" t="e">
        <f t="shared" si="297"/>
        <v>#N/A</v>
      </c>
      <c r="BE308" t="e">
        <f t="shared" si="298"/>
        <v>#N/A</v>
      </c>
      <c r="BF308" t="e">
        <f t="shared" si="299"/>
        <v>#N/A</v>
      </c>
      <c r="BG308" t="e">
        <f t="shared" si="300"/>
        <v>#N/A</v>
      </c>
      <c r="BH308" t="e">
        <f t="shared" si="301"/>
        <v>#N/A</v>
      </c>
      <c r="BI308" t="e">
        <f t="shared" si="302"/>
        <v>#N/A</v>
      </c>
      <c r="BJ308" t="e">
        <f t="shared" si="303"/>
        <v>#N/A</v>
      </c>
      <c r="BK308" t="e">
        <f t="shared" si="304"/>
        <v>#N/A</v>
      </c>
      <c r="BL308" t="e">
        <f t="shared" si="305"/>
        <v>#N/A</v>
      </c>
      <c r="BM308" t="e">
        <f t="shared" si="306"/>
        <v>#N/A</v>
      </c>
      <c r="BN308" t="e">
        <f t="shared" si="307"/>
        <v>#N/A</v>
      </c>
      <c r="BO308" t="e">
        <f t="shared" si="308"/>
        <v>#N/A</v>
      </c>
      <c r="BP308" t="e">
        <f t="shared" si="309"/>
        <v>#N/A</v>
      </c>
      <c r="BQ308" t="e">
        <f t="shared" si="310"/>
        <v>#N/A</v>
      </c>
      <c r="BR308" t="e">
        <f t="shared" si="311"/>
        <v>#N/A</v>
      </c>
      <c r="BS308" t="e">
        <f t="shared" si="312"/>
        <v>#N/A</v>
      </c>
      <c r="BT308" t="e">
        <f t="shared" si="313"/>
        <v>#N/A</v>
      </c>
      <c r="BU308" t="e">
        <f t="shared" si="314"/>
        <v>#N/A</v>
      </c>
      <c r="BV308" t="e">
        <f t="shared" si="315"/>
        <v>#N/A</v>
      </c>
      <c r="BW308" t="e">
        <f t="shared" si="316"/>
        <v>#N/A</v>
      </c>
      <c r="BX308" t="e">
        <f t="shared" si="317"/>
        <v>#N/A</v>
      </c>
      <c r="BY308" t="e">
        <f t="shared" si="318"/>
        <v>#N/A</v>
      </c>
      <c r="BZ308" t="e">
        <f t="shared" si="319"/>
        <v>#N/A</v>
      </c>
    </row>
    <row r="309" spans="1:78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日行情按到期月份分类!D309</f>
        <v>0</v>
      </c>
      <c r="E309">
        <f>日行情按到期月份分类!E309</f>
        <v>0</v>
      </c>
      <c r="F309">
        <f>日行情按到期月份分类!F309</f>
        <v>0</v>
      </c>
      <c r="G309">
        <f>日行情按到期月份分类!G309</f>
        <v>0</v>
      </c>
      <c r="I309" t="e">
        <f t="shared" si="320"/>
        <v>#N/A</v>
      </c>
      <c r="J309" t="e">
        <f t="shared" si="280"/>
        <v>#N/A</v>
      </c>
      <c r="K309" t="e">
        <f t="shared" si="281"/>
        <v>#N/A</v>
      </c>
      <c r="L309" t="e">
        <f t="shared" si="282"/>
        <v>#N/A</v>
      </c>
      <c r="M309" t="e">
        <f t="shared" si="283"/>
        <v>#N/A</v>
      </c>
      <c r="N309" t="e">
        <f t="shared" si="321"/>
        <v>#N/A</v>
      </c>
      <c r="O309" t="e">
        <f t="shared" si="322"/>
        <v>#N/A</v>
      </c>
      <c r="P309" t="e">
        <f t="shared" si="323"/>
        <v>#N/A</v>
      </c>
      <c r="Q309" t="e">
        <f t="shared" si="324"/>
        <v>#N/A</v>
      </c>
      <c r="R309" t="e">
        <f t="shared" si="325"/>
        <v>#N/A</v>
      </c>
      <c r="S309" t="e">
        <f t="shared" si="284"/>
        <v>#N/A</v>
      </c>
      <c r="T309" t="e">
        <f t="shared" si="285"/>
        <v>#N/A</v>
      </c>
      <c r="U309" t="e">
        <f t="shared" si="326"/>
        <v>#N/A</v>
      </c>
      <c r="V309" t="e">
        <f t="shared" si="327"/>
        <v>#N/A</v>
      </c>
      <c r="W309" t="e">
        <f t="shared" si="328"/>
        <v>#N/A</v>
      </c>
      <c r="X309" t="e">
        <f t="shared" si="329"/>
        <v>#N/A</v>
      </c>
      <c r="Y309" t="e">
        <f t="shared" si="330"/>
        <v>#N/A</v>
      </c>
      <c r="Z309" t="e">
        <f t="shared" si="331"/>
        <v>#N/A</v>
      </c>
      <c r="AA309" t="e">
        <f t="shared" si="332"/>
        <v>#N/A</v>
      </c>
      <c r="AB309" t="e">
        <f t="shared" si="333"/>
        <v>#N/A</v>
      </c>
      <c r="AC309" t="e">
        <f t="shared" si="286"/>
        <v>#N/A</v>
      </c>
      <c r="AD309" t="e">
        <f t="shared" si="287"/>
        <v>#N/A</v>
      </c>
      <c r="AE309" t="e">
        <f t="shared" si="334"/>
        <v>#N/A</v>
      </c>
      <c r="AF309" t="e">
        <f t="shared" si="335"/>
        <v>#N/A</v>
      </c>
      <c r="AG309" t="e">
        <f t="shared" si="336"/>
        <v>#N/A</v>
      </c>
      <c r="AH309" t="e">
        <f t="shared" si="337"/>
        <v>#N/A</v>
      </c>
      <c r="AI309" t="e">
        <f t="shared" si="338"/>
        <v>#N/A</v>
      </c>
      <c r="AJ309" t="e">
        <f t="shared" si="339"/>
        <v>#N/A</v>
      </c>
      <c r="AK309" t="e">
        <f t="shared" si="340"/>
        <v>#N/A</v>
      </c>
      <c r="AL309" t="e">
        <f t="shared" si="341"/>
        <v>#N/A</v>
      </c>
      <c r="AM309" t="e">
        <f t="shared" si="288"/>
        <v>#N/A</v>
      </c>
      <c r="AN309" t="e">
        <f t="shared" si="289"/>
        <v>#N/A</v>
      </c>
      <c r="AO309" t="e">
        <f t="shared" si="342"/>
        <v>#N/A</v>
      </c>
      <c r="AP309" t="e">
        <f t="shared" si="343"/>
        <v>#N/A</v>
      </c>
      <c r="AQ309" t="e">
        <f t="shared" si="344"/>
        <v>#N/A</v>
      </c>
      <c r="AR309" t="e">
        <f t="shared" si="345"/>
        <v>#N/A</v>
      </c>
      <c r="AS309" t="e">
        <f t="shared" si="346"/>
        <v>#N/A</v>
      </c>
      <c r="AT309" t="e">
        <f t="shared" si="347"/>
        <v>#N/A</v>
      </c>
      <c r="AU309" t="e">
        <f t="shared" si="348"/>
        <v>#N/A</v>
      </c>
      <c r="AV309" t="e">
        <f t="shared" si="349"/>
        <v>#N/A</v>
      </c>
      <c r="AW309" t="e">
        <f t="shared" si="290"/>
        <v>#N/A</v>
      </c>
      <c r="AX309" t="e">
        <f t="shared" si="291"/>
        <v>#N/A</v>
      </c>
      <c r="AY309" t="e">
        <f t="shared" si="292"/>
        <v>#N/A</v>
      </c>
      <c r="AZ309" t="e">
        <f t="shared" si="293"/>
        <v>#N/A</v>
      </c>
      <c r="BA309" t="e">
        <f t="shared" si="294"/>
        <v>#N/A</v>
      </c>
      <c r="BB309" t="e">
        <f t="shared" si="295"/>
        <v>#N/A</v>
      </c>
      <c r="BC309" t="e">
        <f t="shared" si="296"/>
        <v>#N/A</v>
      </c>
      <c r="BD309" t="e">
        <f t="shared" si="297"/>
        <v>#N/A</v>
      </c>
      <c r="BE309" t="e">
        <f t="shared" si="298"/>
        <v>#N/A</v>
      </c>
      <c r="BF309" t="e">
        <f t="shared" si="299"/>
        <v>#N/A</v>
      </c>
      <c r="BG309" t="e">
        <f t="shared" si="300"/>
        <v>#N/A</v>
      </c>
      <c r="BH309" t="e">
        <f t="shared" si="301"/>
        <v>#N/A</v>
      </c>
      <c r="BI309" t="e">
        <f t="shared" si="302"/>
        <v>#N/A</v>
      </c>
      <c r="BJ309" t="e">
        <f t="shared" si="303"/>
        <v>#N/A</v>
      </c>
      <c r="BK309" t="e">
        <f t="shared" si="304"/>
        <v>#N/A</v>
      </c>
      <c r="BL309" t="e">
        <f t="shared" si="305"/>
        <v>#N/A</v>
      </c>
      <c r="BM309" t="e">
        <f t="shared" si="306"/>
        <v>#N/A</v>
      </c>
      <c r="BN309" t="e">
        <f t="shared" si="307"/>
        <v>#N/A</v>
      </c>
      <c r="BO309" t="e">
        <f t="shared" si="308"/>
        <v>#N/A</v>
      </c>
      <c r="BP309" t="e">
        <f t="shared" si="309"/>
        <v>#N/A</v>
      </c>
      <c r="BQ309" t="e">
        <f t="shared" si="310"/>
        <v>#N/A</v>
      </c>
      <c r="BR309" t="e">
        <f t="shared" si="311"/>
        <v>#N/A</v>
      </c>
      <c r="BS309" t="e">
        <f t="shared" si="312"/>
        <v>#N/A</v>
      </c>
      <c r="BT309" t="e">
        <f t="shared" si="313"/>
        <v>#N/A</v>
      </c>
      <c r="BU309" t="e">
        <f t="shared" si="314"/>
        <v>#N/A</v>
      </c>
      <c r="BV309" t="e">
        <f t="shared" si="315"/>
        <v>#N/A</v>
      </c>
      <c r="BW309" t="e">
        <f t="shared" si="316"/>
        <v>#N/A</v>
      </c>
      <c r="BX309" t="e">
        <f t="shared" si="317"/>
        <v>#N/A</v>
      </c>
      <c r="BY309" t="e">
        <f t="shared" si="318"/>
        <v>#N/A</v>
      </c>
      <c r="BZ309" t="e">
        <f t="shared" si="319"/>
        <v>#N/A</v>
      </c>
    </row>
    <row r="310" spans="1:78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日行情按到期月份分类!D310</f>
        <v>0</v>
      </c>
      <c r="E310">
        <f>日行情按到期月份分类!E310</f>
        <v>0</v>
      </c>
      <c r="F310">
        <f>日行情按到期月份分类!F310</f>
        <v>0</v>
      </c>
      <c r="G310">
        <f>日行情按到期月份分类!G310</f>
        <v>0</v>
      </c>
      <c r="I310" t="e">
        <f t="shared" si="320"/>
        <v>#N/A</v>
      </c>
      <c r="J310" t="e">
        <f t="shared" si="280"/>
        <v>#N/A</v>
      </c>
      <c r="K310" t="e">
        <f t="shared" si="281"/>
        <v>#N/A</v>
      </c>
      <c r="L310" t="e">
        <f t="shared" si="282"/>
        <v>#N/A</v>
      </c>
      <c r="M310" t="e">
        <f t="shared" si="283"/>
        <v>#N/A</v>
      </c>
      <c r="N310" t="e">
        <f t="shared" si="321"/>
        <v>#N/A</v>
      </c>
      <c r="O310" t="e">
        <f t="shared" si="322"/>
        <v>#N/A</v>
      </c>
      <c r="P310" t="e">
        <f t="shared" si="323"/>
        <v>#N/A</v>
      </c>
      <c r="Q310" t="e">
        <f t="shared" si="324"/>
        <v>#N/A</v>
      </c>
      <c r="R310" t="e">
        <f t="shared" si="325"/>
        <v>#N/A</v>
      </c>
      <c r="S310" t="e">
        <f t="shared" si="284"/>
        <v>#N/A</v>
      </c>
      <c r="T310" t="e">
        <f t="shared" si="285"/>
        <v>#N/A</v>
      </c>
      <c r="U310" t="e">
        <f t="shared" si="326"/>
        <v>#N/A</v>
      </c>
      <c r="V310" t="e">
        <f t="shared" si="327"/>
        <v>#N/A</v>
      </c>
      <c r="W310" t="e">
        <f t="shared" si="328"/>
        <v>#N/A</v>
      </c>
      <c r="X310" t="e">
        <f t="shared" si="329"/>
        <v>#N/A</v>
      </c>
      <c r="Y310" t="e">
        <f t="shared" si="330"/>
        <v>#N/A</v>
      </c>
      <c r="Z310" t="e">
        <f t="shared" si="331"/>
        <v>#N/A</v>
      </c>
      <c r="AA310" t="e">
        <f t="shared" si="332"/>
        <v>#N/A</v>
      </c>
      <c r="AB310" t="e">
        <f t="shared" si="333"/>
        <v>#N/A</v>
      </c>
      <c r="AC310" t="e">
        <f t="shared" si="286"/>
        <v>#N/A</v>
      </c>
      <c r="AD310" t="e">
        <f t="shared" si="287"/>
        <v>#N/A</v>
      </c>
      <c r="AE310" t="e">
        <f t="shared" si="334"/>
        <v>#N/A</v>
      </c>
      <c r="AF310" t="e">
        <f t="shared" si="335"/>
        <v>#N/A</v>
      </c>
      <c r="AG310" t="e">
        <f t="shared" si="336"/>
        <v>#N/A</v>
      </c>
      <c r="AH310" t="e">
        <f t="shared" si="337"/>
        <v>#N/A</v>
      </c>
      <c r="AI310" t="e">
        <f t="shared" si="338"/>
        <v>#N/A</v>
      </c>
      <c r="AJ310" t="e">
        <f t="shared" si="339"/>
        <v>#N/A</v>
      </c>
      <c r="AK310" t="e">
        <f t="shared" si="340"/>
        <v>#N/A</v>
      </c>
      <c r="AL310" t="e">
        <f t="shared" si="341"/>
        <v>#N/A</v>
      </c>
      <c r="AM310" t="e">
        <f t="shared" si="288"/>
        <v>#N/A</v>
      </c>
      <c r="AN310" t="e">
        <f t="shared" si="289"/>
        <v>#N/A</v>
      </c>
      <c r="AO310" t="e">
        <f t="shared" si="342"/>
        <v>#N/A</v>
      </c>
      <c r="AP310" t="e">
        <f t="shared" si="343"/>
        <v>#N/A</v>
      </c>
      <c r="AQ310" t="e">
        <f t="shared" si="344"/>
        <v>#N/A</v>
      </c>
      <c r="AR310" t="e">
        <f t="shared" si="345"/>
        <v>#N/A</v>
      </c>
      <c r="AS310" t="e">
        <f t="shared" si="346"/>
        <v>#N/A</v>
      </c>
      <c r="AT310" t="e">
        <f t="shared" si="347"/>
        <v>#N/A</v>
      </c>
      <c r="AU310" t="e">
        <f t="shared" si="348"/>
        <v>#N/A</v>
      </c>
      <c r="AV310" t="e">
        <f t="shared" si="349"/>
        <v>#N/A</v>
      </c>
      <c r="AW310" t="e">
        <f t="shared" si="290"/>
        <v>#N/A</v>
      </c>
      <c r="AX310" t="e">
        <f t="shared" si="291"/>
        <v>#N/A</v>
      </c>
      <c r="AY310" t="e">
        <f t="shared" si="292"/>
        <v>#N/A</v>
      </c>
      <c r="AZ310" t="e">
        <f t="shared" si="293"/>
        <v>#N/A</v>
      </c>
      <c r="BA310" t="e">
        <f t="shared" si="294"/>
        <v>#N/A</v>
      </c>
      <c r="BB310" t="e">
        <f t="shared" si="295"/>
        <v>#N/A</v>
      </c>
      <c r="BC310" t="e">
        <f t="shared" si="296"/>
        <v>#N/A</v>
      </c>
      <c r="BD310" t="e">
        <f t="shared" si="297"/>
        <v>#N/A</v>
      </c>
      <c r="BE310" t="e">
        <f t="shared" si="298"/>
        <v>#N/A</v>
      </c>
      <c r="BF310" t="e">
        <f t="shared" si="299"/>
        <v>#N/A</v>
      </c>
      <c r="BG310" t="e">
        <f t="shared" si="300"/>
        <v>#N/A</v>
      </c>
      <c r="BH310" t="e">
        <f t="shared" si="301"/>
        <v>#N/A</v>
      </c>
      <c r="BI310" t="e">
        <f t="shared" si="302"/>
        <v>#N/A</v>
      </c>
      <c r="BJ310" t="e">
        <f t="shared" si="303"/>
        <v>#N/A</v>
      </c>
      <c r="BK310" t="e">
        <f t="shared" si="304"/>
        <v>#N/A</v>
      </c>
      <c r="BL310" t="e">
        <f t="shared" si="305"/>
        <v>#N/A</v>
      </c>
      <c r="BM310" t="e">
        <f t="shared" si="306"/>
        <v>#N/A</v>
      </c>
      <c r="BN310" t="e">
        <f t="shared" si="307"/>
        <v>#N/A</v>
      </c>
      <c r="BO310" t="e">
        <f t="shared" si="308"/>
        <v>#N/A</v>
      </c>
      <c r="BP310" t="e">
        <f t="shared" si="309"/>
        <v>#N/A</v>
      </c>
      <c r="BQ310" t="e">
        <f t="shared" si="310"/>
        <v>#N/A</v>
      </c>
      <c r="BR310" t="e">
        <f t="shared" si="311"/>
        <v>#N/A</v>
      </c>
      <c r="BS310" t="e">
        <f t="shared" si="312"/>
        <v>#N/A</v>
      </c>
      <c r="BT310" t="e">
        <f t="shared" si="313"/>
        <v>#N/A</v>
      </c>
      <c r="BU310" t="e">
        <f t="shared" si="314"/>
        <v>#N/A</v>
      </c>
      <c r="BV310" t="e">
        <f t="shared" si="315"/>
        <v>#N/A</v>
      </c>
      <c r="BW310" t="e">
        <f t="shared" si="316"/>
        <v>#N/A</v>
      </c>
      <c r="BX310" t="e">
        <f t="shared" si="317"/>
        <v>#N/A</v>
      </c>
      <c r="BY310" t="e">
        <f t="shared" si="318"/>
        <v>#N/A</v>
      </c>
      <c r="BZ310" t="e">
        <f t="shared" si="319"/>
        <v>#N/A</v>
      </c>
    </row>
    <row r="311" spans="1:78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日行情按到期月份分类!D311</f>
        <v>0</v>
      </c>
      <c r="E311">
        <f>日行情按到期月份分类!E311</f>
        <v>0</v>
      </c>
      <c r="F311">
        <f>日行情按到期月份分类!F311</f>
        <v>0</v>
      </c>
      <c r="G311">
        <f>日行情按到期月份分类!G311</f>
        <v>0</v>
      </c>
      <c r="I311" t="e">
        <f t="shared" si="320"/>
        <v>#N/A</v>
      </c>
      <c r="J311" t="e">
        <f t="shared" si="280"/>
        <v>#N/A</v>
      </c>
      <c r="K311" t="e">
        <f t="shared" si="281"/>
        <v>#N/A</v>
      </c>
      <c r="L311" t="e">
        <f t="shared" si="282"/>
        <v>#N/A</v>
      </c>
      <c r="M311" t="e">
        <f t="shared" si="283"/>
        <v>#N/A</v>
      </c>
      <c r="N311" t="e">
        <f t="shared" si="321"/>
        <v>#N/A</v>
      </c>
      <c r="O311" t="e">
        <f t="shared" si="322"/>
        <v>#N/A</v>
      </c>
      <c r="P311" t="e">
        <f t="shared" si="323"/>
        <v>#N/A</v>
      </c>
      <c r="Q311" t="e">
        <f t="shared" si="324"/>
        <v>#N/A</v>
      </c>
      <c r="R311" t="e">
        <f t="shared" si="325"/>
        <v>#N/A</v>
      </c>
      <c r="S311" t="e">
        <f t="shared" si="284"/>
        <v>#N/A</v>
      </c>
      <c r="T311" t="e">
        <f t="shared" si="285"/>
        <v>#N/A</v>
      </c>
      <c r="U311" t="e">
        <f t="shared" si="326"/>
        <v>#N/A</v>
      </c>
      <c r="V311" t="e">
        <f t="shared" si="327"/>
        <v>#N/A</v>
      </c>
      <c r="W311" t="e">
        <f t="shared" si="328"/>
        <v>#N/A</v>
      </c>
      <c r="X311" t="e">
        <f t="shared" si="329"/>
        <v>#N/A</v>
      </c>
      <c r="Y311" t="e">
        <f t="shared" si="330"/>
        <v>#N/A</v>
      </c>
      <c r="Z311" t="e">
        <f t="shared" si="331"/>
        <v>#N/A</v>
      </c>
      <c r="AA311" t="e">
        <f t="shared" si="332"/>
        <v>#N/A</v>
      </c>
      <c r="AB311" t="e">
        <f t="shared" si="333"/>
        <v>#N/A</v>
      </c>
      <c r="AC311" t="e">
        <f t="shared" si="286"/>
        <v>#N/A</v>
      </c>
      <c r="AD311" t="e">
        <f t="shared" si="287"/>
        <v>#N/A</v>
      </c>
      <c r="AE311" t="e">
        <f t="shared" si="334"/>
        <v>#N/A</v>
      </c>
      <c r="AF311" t="e">
        <f t="shared" si="335"/>
        <v>#N/A</v>
      </c>
      <c r="AG311" t="e">
        <f t="shared" si="336"/>
        <v>#N/A</v>
      </c>
      <c r="AH311" t="e">
        <f t="shared" si="337"/>
        <v>#N/A</v>
      </c>
      <c r="AI311" t="e">
        <f t="shared" si="338"/>
        <v>#N/A</v>
      </c>
      <c r="AJ311" t="e">
        <f t="shared" si="339"/>
        <v>#N/A</v>
      </c>
      <c r="AK311" t="e">
        <f t="shared" si="340"/>
        <v>#N/A</v>
      </c>
      <c r="AL311" t="e">
        <f t="shared" si="341"/>
        <v>#N/A</v>
      </c>
      <c r="AM311" t="e">
        <f t="shared" si="288"/>
        <v>#N/A</v>
      </c>
      <c r="AN311" t="e">
        <f t="shared" si="289"/>
        <v>#N/A</v>
      </c>
      <c r="AO311" t="e">
        <f t="shared" si="342"/>
        <v>#N/A</v>
      </c>
      <c r="AP311" t="e">
        <f t="shared" si="343"/>
        <v>#N/A</v>
      </c>
      <c r="AQ311" t="e">
        <f t="shared" si="344"/>
        <v>#N/A</v>
      </c>
      <c r="AR311" t="e">
        <f t="shared" si="345"/>
        <v>#N/A</v>
      </c>
      <c r="AS311" t="e">
        <f t="shared" si="346"/>
        <v>#N/A</v>
      </c>
      <c r="AT311" t="e">
        <f t="shared" si="347"/>
        <v>#N/A</v>
      </c>
      <c r="AU311" t="e">
        <f t="shared" si="348"/>
        <v>#N/A</v>
      </c>
      <c r="AV311" t="e">
        <f t="shared" si="349"/>
        <v>#N/A</v>
      </c>
      <c r="AW311" t="e">
        <f t="shared" si="290"/>
        <v>#N/A</v>
      </c>
      <c r="AX311" t="e">
        <f t="shared" si="291"/>
        <v>#N/A</v>
      </c>
      <c r="AY311" t="e">
        <f t="shared" si="292"/>
        <v>#N/A</v>
      </c>
      <c r="AZ311" t="e">
        <f t="shared" si="293"/>
        <v>#N/A</v>
      </c>
      <c r="BA311" t="e">
        <f t="shared" si="294"/>
        <v>#N/A</v>
      </c>
      <c r="BB311" t="e">
        <f t="shared" si="295"/>
        <v>#N/A</v>
      </c>
      <c r="BC311" t="e">
        <f t="shared" si="296"/>
        <v>#N/A</v>
      </c>
      <c r="BD311" t="e">
        <f t="shared" si="297"/>
        <v>#N/A</v>
      </c>
      <c r="BE311" t="e">
        <f t="shared" si="298"/>
        <v>#N/A</v>
      </c>
      <c r="BF311" t="e">
        <f t="shared" si="299"/>
        <v>#N/A</v>
      </c>
      <c r="BG311" t="e">
        <f t="shared" si="300"/>
        <v>#N/A</v>
      </c>
      <c r="BH311" t="e">
        <f t="shared" si="301"/>
        <v>#N/A</v>
      </c>
      <c r="BI311" t="e">
        <f t="shared" si="302"/>
        <v>#N/A</v>
      </c>
      <c r="BJ311" t="e">
        <f t="shared" si="303"/>
        <v>#N/A</v>
      </c>
      <c r="BK311" t="e">
        <f t="shared" si="304"/>
        <v>#N/A</v>
      </c>
      <c r="BL311" t="e">
        <f t="shared" si="305"/>
        <v>#N/A</v>
      </c>
      <c r="BM311" t="e">
        <f t="shared" si="306"/>
        <v>#N/A</v>
      </c>
      <c r="BN311" t="e">
        <f t="shared" si="307"/>
        <v>#N/A</v>
      </c>
      <c r="BO311" t="e">
        <f t="shared" si="308"/>
        <v>#N/A</v>
      </c>
      <c r="BP311" t="e">
        <f t="shared" si="309"/>
        <v>#N/A</v>
      </c>
      <c r="BQ311" t="e">
        <f t="shared" si="310"/>
        <v>#N/A</v>
      </c>
      <c r="BR311" t="e">
        <f t="shared" si="311"/>
        <v>#N/A</v>
      </c>
      <c r="BS311" t="e">
        <f t="shared" si="312"/>
        <v>#N/A</v>
      </c>
      <c r="BT311" t="e">
        <f t="shared" si="313"/>
        <v>#N/A</v>
      </c>
      <c r="BU311" t="e">
        <f t="shared" si="314"/>
        <v>#N/A</v>
      </c>
      <c r="BV311" t="e">
        <f t="shared" si="315"/>
        <v>#N/A</v>
      </c>
      <c r="BW311" t="e">
        <f t="shared" si="316"/>
        <v>#N/A</v>
      </c>
      <c r="BX311" t="e">
        <f t="shared" si="317"/>
        <v>#N/A</v>
      </c>
      <c r="BY311" t="e">
        <f t="shared" si="318"/>
        <v>#N/A</v>
      </c>
      <c r="BZ311" t="e">
        <f t="shared" si="319"/>
        <v>#N/A</v>
      </c>
    </row>
    <row r="312" spans="1:78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日行情按到期月份分类!D312</f>
        <v>0</v>
      </c>
      <c r="E312">
        <f>日行情按到期月份分类!E312</f>
        <v>0</v>
      </c>
      <c r="F312">
        <f>日行情按到期月份分类!F312</f>
        <v>0</v>
      </c>
      <c r="G312">
        <f>日行情按到期月份分类!G312</f>
        <v>0</v>
      </c>
      <c r="I312" t="e">
        <f t="shared" si="320"/>
        <v>#N/A</v>
      </c>
      <c r="J312" t="e">
        <f t="shared" si="280"/>
        <v>#N/A</v>
      </c>
      <c r="K312" t="e">
        <f t="shared" si="281"/>
        <v>#N/A</v>
      </c>
      <c r="L312" t="e">
        <f t="shared" si="282"/>
        <v>#N/A</v>
      </c>
      <c r="M312" t="e">
        <f t="shared" si="283"/>
        <v>#N/A</v>
      </c>
      <c r="N312" t="e">
        <f t="shared" si="321"/>
        <v>#N/A</v>
      </c>
      <c r="O312" t="e">
        <f t="shared" si="322"/>
        <v>#N/A</v>
      </c>
      <c r="P312" t="e">
        <f t="shared" si="323"/>
        <v>#N/A</v>
      </c>
      <c r="Q312" t="e">
        <f t="shared" si="324"/>
        <v>#N/A</v>
      </c>
      <c r="R312" t="e">
        <f t="shared" si="325"/>
        <v>#N/A</v>
      </c>
      <c r="S312" t="e">
        <f t="shared" si="284"/>
        <v>#N/A</v>
      </c>
      <c r="T312" t="e">
        <f t="shared" si="285"/>
        <v>#N/A</v>
      </c>
      <c r="U312" t="e">
        <f t="shared" si="326"/>
        <v>#N/A</v>
      </c>
      <c r="V312" t="e">
        <f t="shared" si="327"/>
        <v>#N/A</v>
      </c>
      <c r="W312" t="e">
        <f t="shared" si="328"/>
        <v>#N/A</v>
      </c>
      <c r="X312" t="e">
        <f t="shared" si="329"/>
        <v>#N/A</v>
      </c>
      <c r="Y312" t="e">
        <f t="shared" si="330"/>
        <v>#N/A</v>
      </c>
      <c r="Z312" t="e">
        <f t="shared" si="331"/>
        <v>#N/A</v>
      </c>
      <c r="AA312" t="e">
        <f t="shared" si="332"/>
        <v>#N/A</v>
      </c>
      <c r="AB312" t="e">
        <f t="shared" si="333"/>
        <v>#N/A</v>
      </c>
      <c r="AC312" t="e">
        <f t="shared" si="286"/>
        <v>#N/A</v>
      </c>
      <c r="AD312" t="e">
        <f t="shared" si="287"/>
        <v>#N/A</v>
      </c>
      <c r="AE312" t="e">
        <f t="shared" si="334"/>
        <v>#N/A</v>
      </c>
      <c r="AF312" t="e">
        <f t="shared" si="335"/>
        <v>#N/A</v>
      </c>
      <c r="AG312" t="e">
        <f t="shared" si="336"/>
        <v>#N/A</v>
      </c>
      <c r="AH312" t="e">
        <f t="shared" si="337"/>
        <v>#N/A</v>
      </c>
      <c r="AI312" t="e">
        <f t="shared" si="338"/>
        <v>#N/A</v>
      </c>
      <c r="AJ312" t="e">
        <f t="shared" si="339"/>
        <v>#N/A</v>
      </c>
      <c r="AK312" t="e">
        <f t="shared" si="340"/>
        <v>#N/A</v>
      </c>
      <c r="AL312" t="e">
        <f t="shared" si="341"/>
        <v>#N/A</v>
      </c>
      <c r="AM312" t="e">
        <f t="shared" si="288"/>
        <v>#N/A</v>
      </c>
      <c r="AN312" t="e">
        <f t="shared" si="289"/>
        <v>#N/A</v>
      </c>
      <c r="AO312" t="e">
        <f t="shared" si="342"/>
        <v>#N/A</v>
      </c>
      <c r="AP312" t="e">
        <f t="shared" si="343"/>
        <v>#N/A</v>
      </c>
      <c r="AQ312" t="e">
        <f t="shared" si="344"/>
        <v>#N/A</v>
      </c>
      <c r="AR312" t="e">
        <f t="shared" si="345"/>
        <v>#N/A</v>
      </c>
      <c r="AS312" t="e">
        <f t="shared" si="346"/>
        <v>#N/A</v>
      </c>
      <c r="AT312" t="e">
        <f t="shared" si="347"/>
        <v>#N/A</v>
      </c>
      <c r="AU312" t="e">
        <f t="shared" si="348"/>
        <v>#N/A</v>
      </c>
      <c r="AV312" t="e">
        <f t="shared" si="349"/>
        <v>#N/A</v>
      </c>
      <c r="AW312" t="e">
        <f t="shared" si="290"/>
        <v>#N/A</v>
      </c>
      <c r="AX312" t="e">
        <f t="shared" si="291"/>
        <v>#N/A</v>
      </c>
      <c r="AY312" t="e">
        <f t="shared" si="292"/>
        <v>#N/A</v>
      </c>
      <c r="AZ312" t="e">
        <f t="shared" si="293"/>
        <v>#N/A</v>
      </c>
      <c r="BA312" t="e">
        <f t="shared" si="294"/>
        <v>#N/A</v>
      </c>
      <c r="BB312" t="e">
        <f t="shared" si="295"/>
        <v>#N/A</v>
      </c>
      <c r="BC312" t="e">
        <f t="shared" si="296"/>
        <v>#N/A</v>
      </c>
      <c r="BD312" t="e">
        <f t="shared" si="297"/>
        <v>#N/A</v>
      </c>
      <c r="BE312" t="e">
        <f t="shared" si="298"/>
        <v>#N/A</v>
      </c>
      <c r="BF312" t="e">
        <f t="shared" si="299"/>
        <v>#N/A</v>
      </c>
      <c r="BG312" t="e">
        <f t="shared" si="300"/>
        <v>#N/A</v>
      </c>
      <c r="BH312" t="e">
        <f t="shared" si="301"/>
        <v>#N/A</v>
      </c>
      <c r="BI312" t="e">
        <f t="shared" si="302"/>
        <v>#N/A</v>
      </c>
      <c r="BJ312" t="e">
        <f t="shared" si="303"/>
        <v>#N/A</v>
      </c>
      <c r="BK312" t="e">
        <f t="shared" si="304"/>
        <v>#N/A</v>
      </c>
      <c r="BL312" t="e">
        <f t="shared" si="305"/>
        <v>#N/A</v>
      </c>
      <c r="BM312" t="e">
        <f t="shared" si="306"/>
        <v>#N/A</v>
      </c>
      <c r="BN312" t="e">
        <f t="shared" si="307"/>
        <v>#N/A</v>
      </c>
      <c r="BO312" t="e">
        <f t="shared" si="308"/>
        <v>#N/A</v>
      </c>
      <c r="BP312" t="e">
        <f t="shared" si="309"/>
        <v>#N/A</v>
      </c>
      <c r="BQ312" t="e">
        <f t="shared" si="310"/>
        <v>#N/A</v>
      </c>
      <c r="BR312" t="e">
        <f t="shared" si="311"/>
        <v>#N/A</v>
      </c>
      <c r="BS312" t="e">
        <f t="shared" si="312"/>
        <v>#N/A</v>
      </c>
      <c r="BT312" t="e">
        <f t="shared" si="313"/>
        <v>#N/A</v>
      </c>
      <c r="BU312" t="e">
        <f t="shared" si="314"/>
        <v>#N/A</v>
      </c>
      <c r="BV312" t="e">
        <f t="shared" si="315"/>
        <v>#N/A</v>
      </c>
      <c r="BW312" t="e">
        <f t="shared" si="316"/>
        <v>#N/A</v>
      </c>
      <c r="BX312" t="e">
        <f t="shared" si="317"/>
        <v>#N/A</v>
      </c>
      <c r="BY312" t="e">
        <f t="shared" si="318"/>
        <v>#N/A</v>
      </c>
      <c r="BZ312" t="e">
        <f t="shared" si="319"/>
        <v>#N/A</v>
      </c>
    </row>
    <row r="313" spans="1:78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日行情按到期月份分类!D313</f>
        <v>0</v>
      </c>
      <c r="E313">
        <f>日行情按到期月份分类!E313</f>
        <v>0</v>
      </c>
      <c r="F313">
        <f>日行情按到期月份分类!F313</f>
        <v>0</v>
      </c>
      <c r="G313">
        <f>日行情按到期月份分类!G313</f>
        <v>0</v>
      </c>
      <c r="I313" t="e">
        <f t="shared" si="320"/>
        <v>#N/A</v>
      </c>
      <c r="J313" t="e">
        <f t="shared" si="280"/>
        <v>#N/A</v>
      </c>
      <c r="K313" t="e">
        <f t="shared" si="281"/>
        <v>#N/A</v>
      </c>
      <c r="L313" t="e">
        <f t="shared" si="282"/>
        <v>#N/A</v>
      </c>
      <c r="M313" t="e">
        <f t="shared" si="283"/>
        <v>#N/A</v>
      </c>
      <c r="N313" t="e">
        <f t="shared" si="321"/>
        <v>#N/A</v>
      </c>
      <c r="O313" t="e">
        <f t="shared" si="322"/>
        <v>#N/A</v>
      </c>
      <c r="P313" t="e">
        <f t="shared" si="323"/>
        <v>#N/A</v>
      </c>
      <c r="Q313" t="e">
        <f t="shared" si="324"/>
        <v>#N/A</v>
      </c>
      <c r="R313" t="e">
        <f t="shared" si="325"/>
        <v>#N/A</v>
      </c>
      <c r="S313" t="e">
        <f t="shared" si="284"/>
        <v>#N/A</v>
      </c>
      <c r="T313" t="e">
        <f t="shared" si="285"/>
        <v>#N/A</v>
      </c>
      <c r="U313" t="e">
        <f t="shared" si="326"/>
        <v>#N/A</v>
      </c>
      <c r="V313" t="e">
        <f t="shared" si="327"/>
        <v>#N/A</v>
      </c>
      <c r="W313" t="e">
        <f t="shared" si="328"/>
        <v>#N/A</v>
      </c>
      <c r="X313" t="e">
        <f t="shared" si="329"/>
        <v>#N/A</v>
      </c>
      <c r="Y313" t="e">
        <f t="shared" si="330"/>
        <v>#N/A</v>
      </c>
      <c r="Z313" t="e">
        <f t="shared" si="331"/>
        <v>#N/A</v>
      </c>
      <c r="AA313" t="e">
        <f t="shared" si="332"/>
        <v>#N/A</v>
      </c>
      <c r="AB313" t="e">
        <f t="shared" si="333"/>
        <v>#N/A</v>
      </c>
      <c r="AC313" t="e">
        <f t="shared" si="286"/>
        <v>#N/A</v>
      </c>
      <c r="AD313" t="e">
        <f t="shared" si="287"/>
        <v>#N/A</v>
      </c>
      <c r="AE313" t="e">
        <f t="shared" si="334"/>
        <v>#N/A</v>
      </c>
      <c r="AF313" t="e">
        <f t="shared" si="335"/>
        <v>#N/A</v>
      </c>
      <c r="AG313" t="e">
        <f t="shared" si="336"/>
        <v>#N/A</v>
      </c>
      <c r="AH313" t="e">
        <f t="shared" si="337"/>
        <v>#N/A</v>
      </c>
      <c r="AI313" t="e">
        <f t="shared" si="338"/>
        <v>#N/A</v>
      </c>
      <c r="AJ313" t="e">
        <f t="shared" si="339"/>
        <v>#N/A</v>
      </c>
      <c r="AK313" t="e">
        <f t="shared" si="340"/>
        <v>#N/A</v>
      </c>
      <c r="AL313" t="e">
        <f t="shared" si="341"/>
        <v>#N/A</v>
      </c>
      <c r="AM313" t="e">
        <f t="shared" si="288"/>
        <v>#N/A</v>
      </c>
      <c r="AN313" t="e">
        <f t="shared" si="289"/>
        <v>#N/A</v>
      </c>
      <c r="AO313" t="e">
        <f t="shared" si="342"/>
        <v>#N/A</v>
      </c>
      <c r="AP313" t="e">
        <f t="shared" si="343"/>
        <v>#N/A</v>
      </c>
      <c r="AQ313" t="e">
        <f t="shared" si="344"/>
        <v>#N/A</v>
      </c>
      <c r="AR313" t="e">
        <f t="shared" si="345"/>
        <v>#N/A</v>
      </c>
      <c r="AS313" t="e">
        <f t="shared" si="346"/>
        <v>#N/A</v>
      </c>
      <c r="AT313" t="e">
        <f t="shared" si="347"/>
        <v>#N/A</v>
      </c>
      <c r="AU313" t="e">
        <f t="shared" si="348"/>
        <v>#N/A</v>
      </c>
      <c r="AV313" t="e">
        <f t="shared" si="349"/>
        <v>#N/A</v>
      </c>
      <c r="AW313" t="e">
        <f t="shared" si="290"/>
        <v>#N/A</v>
      </c>
      <c r="AX313" t="e">
        <f t="shared" si="291"/>
        <v>#N/A</v>
      </c>
      <c r="AY313" t="e">
        <f t="shared" si="292"/>
        <v>#N/A</v>
      </c>
      <c r="AZ313" t="e">
        <f t="shared" si="293"/>
        <v>#N/A</v>
      </c>
      <c r="BA313" t="e">
        <f t="shared" si="294"/>
        <v>#N/A</v>
      </c>
      <c r="BB313" t="e">
        <f t="shared" si="295"/>
        <v>#N/A</v>
      </c>
      <c r="BC313" t="e">
        <f t="shared" si="296"/>
        <v>#N/A</v>
      </c>
      <c r="BD313" t="e">
        <f t="shared" si="297"/>
        <v>#N/A</v>
      </c>
      <c r="BE313" t="e">
        <f t="shared" si="298"/>
        <v>#N/A</v>
      </c>
      <c r="BF313" t="e">
        <f t="shared" si="299"/>
        <v>#N/A</v>
      </c>
      <c r="BG313" t="e">
        <f t="shared" si="300"/>
        <v>#N/A</v>
      </c>
      <c r="BH313" t="e">
        <f t="shared" si="301"/>
        <v>#N/A</v>
      </c>
      <c r="BI313" t="e">
        <f t="shared" si="302"/>
        <v>#N/A</v>
      </c>
      <c r="BJ313" t="e">
        <f t="shared" si="303"/>
        <v>#N/A</v>
      </c>
      <c r="BK313" t="e">
        <f t="shared" si="304"/>
        <v>#N/A</v>
      </c>
      <c r="BL313" t="e">
        <f t="shared" si="305"/>
        <v>#N/A</v>
      </c>
      <c r="BM313" t="e">
        <f t="shared" si="306"/>
        <v>#N/A</v>
      </c>
      <c r="BN313" t="e">
        <f t="shared" si="307"/>
        <v>#N/A</v>
      </c>
      <c r="BO313" t="e">
        <f t="shared" si="308"/>
        <v>#N/A</v>
      </c>
      <c r="BP313" t="e">
        <f t="shared" si="309"/>
        <v>#N/A</v>
      </c>
      <c r="BQ313" t="e">
        <f t="shared" si="310"/>
        <v>#N/A</v>
      </c>
      <c r="BR313" t="e">
        <f t="shared" si="311"/>
        <v>#N/A</v>
      </c>
      <c r="BS313" t="e">
        <f t="shared" si="312"/>
        <v>#N/A</v>
      </c>
      <c r="BT313" t="e">
        <f t="shared" si="313"/>
        <v>#N/A</v>
      </c>
      <c r="BU313" t="e">
        <f t="shared" si="314"/>
        <v>#N/A</v>
      </c>
      <c r="BV313" t="e">
        <f t="shared" si="315"/>
        <v>#N/A</v>
      </c>
      <c r="BW313" t="e">
        <f t="shared" si="316"/>
        <v>#N/A</v>
      </c>
      <c r="BX313" t="e">
        <f t="shared" si="317"/>
        <v>#N/A</v>
      </c>
      <c r="BY313" t="e">
        <f t="shared" si="318"/>
        <v>#N/A</v>
      </c>
      <c r="BZ313" t="e">
        <f t="shared" si="319"/>
        <v>#N/A</v>
      </c>
    </row>
    <row r="314" spans="1:78" x14ac:dyDescent="0.3">
      <c r="I314" t="e">
        <f t="shared" si="320"/>
        <v>#N/A</v>
      </c>
      <c r="J314" t="e">
        <f t="shared" si="280"/>
        <v>#N/A</v>
      </c>
      <c r="K314" t="e">
        <f t="shared" si="281"/>
        <v>#N/A</v>
      </c>
      <c r="L314" t="e">
        <f t="shared" si="282"/>
        <v>#N/A</v>
      </c>
      <c r="M314" t="e">
        <f t="shared" si="283"/>
        <v>#N/A</v>
      </c>
      <c r="N314" t="e">
        <f t="shared" si="321"/>
        <v>#N/A</v>
      </c>
      <c r="O314" t="e">
        <f t="shared" si="322"/>
        <v>#N/A</v>
      </c>
      <c r="P314" t="e">
        <f t="shared" si="323"/>
        <v>#N/A</v>
      </c>
      <c r="Q314" t="e">
        <f t="shared" si="324"/>
        <v>#N/A</v>
      </c>
      <c r="R314" t="e">
        <f t="shared" si="325"/>
        <v>#N/A</v>
      </c>
      <c r="S314" t="e">
        <f t="shared" si="284"/>
        <v>#N/A</v>
      </c>
      <c r="T314" t="e">
        <f t="shared" si="285"/>
        <v>#N/A</v>
      </c>
      <c r="U314" t="e">
        <f t="shared" si="326"/>
        <v>#N/A</v>
      </c>
      <c r="V314" t="e">
        <f t="shared" si="327"/>
        <v>#N/A</v>
      </c>
      <c r="W314" t="e">
        <f t="shared" si="328"/>
        <v>#N/A</v>
      </c>
      <c r="X314" t="e">
        <f t="shared" si="329"/>
        <v>#N/A</v>
      </c>
      <c r="Y314" t="e">
        <f t="shared" si="330"/>
        <v>#N/A</v>
      </c>
      <c r="Z314" t="e">
        <f t="shared" si="331"/>
        <v>#N/A</v>
      </c>
      <c r="AA314" t="e">
        <f t="shared" si="332"/>
        <v>#N/A</v>
      </c>
      <c r="AB314" t="e">
        <f t="shared" si="333"/>
        <v>#N/A</v>
      </c>
      <c r="AC314" t="e">
        <f t="shared" si="286"/>
        <v>#N/A</v>
      </c>
      <c r="AD314" t="e">
        <f t="shared" si="287"/>
        <v>#N/A</v>
      </c>
      <c r="AE314" t="e">
        <f t="shared" si="334"/>
        <v>#N/A</v>
      </c>
      <c r="AF314" t="e">
        <f t="shared" si="335"/>
        <v>#N/A</v>
      </c>
      <c r="AG314" t="e">
        <f t="shared" si="336"/>
        <v>#N/A</v>
      </c>
      <c r="AH314" t="e">
        <f t="shared" si="337"/>
        <v>#N/A</v>
      </c>
      <c r="AI314" t="e">
        <f t="shared" si="338"/>
        <v>#N/A</v>
      </c>
      <c r="AJ314" t="e">
        <f t="shared" si="339"/>
        <v>#N/A</v>
      </c>
      <c r="AK314" t="e">
        <f t="shared" si="340"/>
        <v>#N/A</v>
      </c>
      <c r="AL314" t="e">
        <f t="shared" si="341"/>
        <v>#N/A</v>
      </c>
      <c r="AM314" t="e">
        <f t="shared" si="288"/>
        <v>#N/A</v>
      </c>
      <c r="AN314" t="e">
        <f t="shared" si="289"/>
        <v>#N/A</v>
      </c>
      <c r="AO314" t="e">
        <f t="shared" si="342"/>
        <v>#N/A</v>
      </c>
      <c r="AP314" t="e">
        <f t="shared" si="343"/>
        <v>#N/A</v>
      </c>
      <c r="AQ314" t="e">
        <f t="shared" si="344"/>
        <v>#N/A</v>
      </c>
      <c r="AR314" t="e">
        <f t="shared" si="345"/>
        <v>#N/A</v>
      </c>
      <c r="AS314" t="e">
        <f t="shared" si="346"/>
        <v>#N/A</v>
      </c>
      <c r="AT314" t="e">
        <f t="shared" si="347"/>
        <v>#N/A</v>
      </c>
      <c r="AU314" t="e">
        <f t="shared" si="348"/>
        <v>#N/A</v>
      </c>
      <c r="AV314" t="e">
        <f t="shared" si="349"/>
        <v>#N/A</v>
      </c>
      <c r="AW314" t="e">
        <f t="shared" si="290"/>
        <v>#N/A</v>
      </c>
      <c r="AX314" t="e">
        <f t="shared" si="291"/>
        <v>#N/A</v>
      </c>
      <c r="AY314" t="e">
        <f t="shared" si="292"/>
        <v>#N/A</v>
      </c>
      <c r="AZ314" t="e">
        <f t="shared" si="293"/>
        <v>#N/A</v>
      </c>
      <c r="BA314" t="e">
        <f t="shared" si="294"/>
        <v>#N/A</v>
      </c>
      <c r="BB314" t="e">
        <f t="shared" si="295"/>
        <v>#N/A</v>
      </c>
      <c r="BC314" t="e">
        <f t="shared" si="296"/>
        <v>#N/A</v>
      </c>
      <c r="BD314" t="e">
        <f t="shared" si="297"/>
        <v>#N/A</v>
      </c>
      <c r="BE314" t="e">
        <f t="shared" si="298"/>
        <v>#N/A</v>
      </c>
      <c r="BF314" t="e">
        <f t="shared" si="299"/>
        <v>#N/A</v>
      </c>
      <c r="BG314" t="e">
        <f t="shared" si="300"/>
        <v>#N/A</v>
      </c>
      <c r="BH314" t="e">
        <f t="shared" si="301"/>
        <v>#N/A</v>
      </c>
      <c r="BI314" t="e">
        <f t="shared" si="302"/>
        <v>#N/A</v>
      </c>
      <c r="BJ314" t="e">
        <f t="shared" si="303"/>
        <v>#N/A</v>
      </c>
      <c r="BK314" t="e">
        <f t="shared" si="304"/>
        <v>#N/A</v>
      </c>
      <c r="BL314" t="e">
        <f t="shared" si="305"/>
        <v>#N/A</v>
      </c>
      <c r="BM314" t="e">
        <f t="shared" si="306"/>
        <v>#N/A</v>
      </c>
      <c r="BN314" t="e">
        <f t="shared" si="307"/>
        <v>#N/A</v>
      </c>
      <c r="BO314" t="e">
        <f t="shared" si="308"/>
        <v>#N/A</v>
      </c>
      <c r="BP314" t="e">
        <f t="shared" si="309"/>
        <v>#N/A</v>
      </c>
      <c r="BQ314" t="e">
        <f t="shared" si="310"/>
        <v>#N/A</v>
      </c>
      <c r="BR314" t="e">
        <f t="shared" si="311"/>
        <v>#N/A</v>
      </c>
      <c r="BS314" t="e">
        <f t="shared" si="312"/>
        <v>#N/A</v>
      </c>
      <c r="BT314" t="e">
        <f t="shared" si="313"/>
        <v>#N/A</v>
      </c>
      <c r="BU314" t="e">
        <f t="shared" si="314"/>
        <v>#N/A</v>
      </c>
      <c r="BV314" t="e">
        <f t="shared" si="315"/>
        <v>#N/A</v>
      </c>
      <c r="BW314" t="e">
        <f t="shared" si="316"/>
        <v>#N/A</v>
      </c>
      <c r="BX314" t="e">
        <f t="shared" si="317"/>
        <v>#N/A</v>
      </c>
      <c r="BY314" t="e">
        <f t="shared" si="318"/>
        <v>#N/A</v>
      </c>
      <c r="BZ314" t="e">
        <f t="shared" si="319"/>
        <v>#N/A</v>
      </c>
    </row>
    <row r="315" spans="1:78" x14ac:dyDescent="0.3">
      <c r="I315" t="e">
        <f t="shared" si="320"/>
        <v>#N/A</v>
      </c>
      <c r="J315" t="e">
        <f t="shared" si="280"/>
        <v>#N/A</v>
      </c>
      <c r="K315" t="e">
        <f t="shared" si="281"/>
        <v>#N/A</v>
      </c>
      <c r="L315" t="e">
        <f t="shared" si="282"/>
        <v>#N/A</v>
      </c>
      <c r="M315" t="e">
        <f t="shared" si="283"/>
        <v>#N/A</v>
      </c>
      <c r="N315" t="e">
        <f t="shared" si="321"/>
        <v>#N/A</v>
      </c>
      <c r="O315" t="e">
        <f t="shared" si="322"/>
        <v>#N/A</v>
      </c>
      <c r="P315" t="e">
        <f t="shared" si="323"/>
        <v>#N/A</v>
      </c>
      <c r="Q315" t="e">
        <f t="shared" si="324"/>
        <v>#N/A</v>
      </c>
      <c r="R315" t="e">
        <f t="shared" si="325"/>
        <v>#N/A</v>
      </c>
      <c r="S315" t="e">
        <f t="shared" si="284"/>
        <v>#N/A</v>
      </c>
      <c r="T315" t="e">
        <f t="shared" si="285"/>
        <v>#N/A</v>
      </c>
      <c r="U315" t="e">
        <f t="shared" si="326"/>
        <v>#N/A</v>
      </c>
      <c r="V315" t="e">
        <f t="shared" si="327"/>
        <v>#N/A</v>
      </c>
      <c r="W315" t="e">
        <f t="shared" si="328"/>
        <v>#N/A</v>
      </c>
      <c r="X315" t="e">
        <f t="shared" si="329"/>
        <v>#N/A</v>
      </c>
      <c r="Y315" t="e">
        <f t="shared" si="330"/>
        <v>#N/A</v>
      </c>
      <c r="Z315" t="e">
        <f t="shared" si="331"/>
        <v>#N/A</v>
      </c>
      <c r="AA315" t="e">
        <f t="shared" si="332"/>
        <v>#N/A</v>
      </c>
      <c r="AB315" t="e">
        <f t="shared" si="333"/>
        <v>#N/A</v>
      </c>
      <c r="AC315" t="e">
        <f t="shared" si="286"/>
        <v>#N/A</v>
      </c>
      <c r="AD315" t="e">
        <f t="shared" si="287"/>
        <v>#N/A</v>
      </c>
      <c r="AE315" t="e">
        <f t="shared" si="334"/>
        <v>#N/A</v>
      </c>
      <c r="AF315" t="e">
        <f t="shared" si="335"/>
        <v>#N/A</v>
      </c>
      <c r="AG315" t="e">
        <f t="shared" si="336"/>
        <v>#N/A</v>
      </c>
      <c r="AH315" t="e">
        <f t="shared" si="337"/>
        <v>#N/A</v>
      </c>
      <c r="AI315" t="e">
        <f t="shared" si="338"/>
        <v>#N/A</v>
      </c>
      <c r="AJ315" t="e">
        <f t="shared" si="339"/>
        <v>#N/A</v>
      </c>
      <c r="AK315" t="e">
        <f t="shared" si="340"/>
        <v>#N/A</v>
      </c>
      <c r="AL315" t="e">
        <f t="shared" si="341"/>
        <v>#N/A</v>
      </c>
      <c r="AM315" t="e">
        <f t="shared" si="288"/>
        <v>#N/A</v>
      </c>
      <c r="AN315" t="e">
        <f t="shared" si="289"/>
        <v>#N/A</v>
      </c>
      <c r="AO315" t="e">
        <f t="shared" si="342"/>
        <v>#N/A</v>
      </c>
      <c r="AP315" t="e">
        <f t="shared" si="343"/>
        <v>#N/A</v>
      </c>
      <c r="AQ315" t="e">
        <f t="shared" si="344"/>
        <v>#N/A</v>
      </c>
      <c r="AR315" t="e">
        <f t="shared" si="345"/>
        <v>#N/A</v>
      </c>
      <c r="AS315" t="e">
        <f t="shared" si="346"/>
        <v>#N/A</v>
      </c>
      <c r="AT315" t="e">
        <f t="shared" si="347"/>
        <v>#N/A</v>
      </c>
      <c r="AU315" t="e">
        <f t="shared" si="348"/>
        <v>#N/A</v>
      </c>
      <c r="AV315" t="e">
        <f t="shared" si="349"/>
        <v>#N/A</v>
      </c>
      <c r="AW315" t="e">
        <f t="shared" si="290"/>
        <v>#N/A</v>
      </c>
      <c r="AX315" t="e">
        <f t="shared" si="291"/>
        <v>#N/A</v>
      </c>
      <c r="AY315" t="e">
        <f t="shared" si="292"/>
        <v>#N/A</v>
      </c>
      <c r="AZ315" t="e">
        <f t="shared" si="293"/>
        <v>#N/A</v>
      </c>
      <c r="BA315" t="e">
        <f t="shared" si="294"/>
        <v>#N/A</v>
      </c>
      <c r="BB315" t="e">
        <f t="shared" si="295"/>
        <v>#N/A</v>
      </c>
      <c r="BC315" t="e">
        <f t="shared" si="296"/>
        <v>#N/A</v>
      </c>
      <c r="BD315" t="e">
        <f t="shared" si="297"/>
        <v>#N/A</v>
      </c>
      <c r="BE315" t="e">
        <f t="shared" si="298"/>
        <v>#N/A</v>
      </c>
      <c r="BF315" t="e">
        <f t="shared" si="299"/>
        <v>#N/A</v>
      </c>
      <c r="BG315" t="e">
        <f t="shared" si="300"/>
        <v>#N/A</v>
      </c>
      <c r="BH315" t="e">
        <f t="shared" si="301"/>
        <v>#N/A</v>
      </c>
      <c r="BI315" t="e">
        <f t="shared" si="302"/>
        <v>#N/A</v>
      </c>
      <c r="BJ315" t="e">
        <f t="shared" si="303"/>
        <v>#N/A</v>
      </c>
      <c r="BK315" t="e">
        <f t="shared" si="304"/>
        <v>#N/A</v>
      </c>
      <c r="BL315" t="e">
        <f t="shared" si="305"/>
        <v>#N/A</v>
      </c>
      <c r="BM315" t="e">
        <f t="shared" si="306"/>
        <v>#N/A</v>
      </c>
      <c r="BN315" t="e">
        <f t="shared" si="307"/>
        <v>#N/A</v>
      </c>
      <c r="BO315" t="e">
        <f t="shared" si="308"/>
        <v>#N/A</v>
      </c>
      <c r="BP315" t="e">
        <f t="shared" si="309"/>
        <v>#N/A</v>
      </c>
      <c r="BQ315" t="e">
        <f t="shared" si="310"/>
        <v>#N/A</v>
      </c>
      <c r="BR315" t="e">
        <f t="shared" si="311"/>
        <v>#N/A</v>
      </c>
      <c r="BS315" t="e">
        <f t="shared" si="312"/>
        <v>#N/A</v>
      </c>
      <c r="BT315" t="e">
        <f t="shared" si="313"/>
        <v>#N/A</v>
      </c>
      <c r="BU315" t="e">
        <f t="shared" si="314"/>
        <v>#N/A</v>
      </c>
      <c r="BV315" t="e">
        <f t="shared" si="315"/>
        <v>#N/A</v>
      </c>
      <c r="BW315" t="e">
        <f t="shared" si="316"/>
        <v>#N/A</v>
      </c>
      <c r="BX315" t="e">
        <f t="shared" si="317"/>
        <v>#N/A</v>
      </c>
      <c r="BY315" t="e">
        <f t="shared" si="318"/>
        <v>#N/A</v>
      </c>
      <c r="BZ315" t="e">
        <f t="shared" si="319"/>
        <v>#N/A</v>
      </c>
    </row>
    <row r="316" spans="1:78" x14ac:dyDescent="0.3">
      <c r="I316" t="e">
        <f t="shared" si="320"/>
        <v>#N/A</v>
      </c>
      <c r="J316" t="e">
        <f t="shared" si="280"/>
        <v>#N/A</v>
      </c>
      <c r="K316" t="e">
        <f t="shared" si="281"/>
        <v>#N/A</v>
      </c>
      <c r="L316" t="e">
        <f t="shared" si="282"/>
        <v>#N/A</v>
      </c>
      <c r="M316" t="e">
        <f t="shared" si="283"/>
        <v>#N/A</v>
      </c>
      <c r="N316" t="e">
        <f t="shared" si="321"/>
        <v>#N/A</v>
      </c>
      <c r="O316" t="e">
        <f t="shared" si="322"/>
        <v>#N/A</v>
      </c>
      <c r="P316" t="e">
        <f t="shared" si="323"/>
        <v>#N/A</v>
      </c>
      <c r="Q316" t="e">
        <f t="shared" si="324"/>
        <v>#N/A</v>
      </c>
      <c r="R316" t="e">
        <f t="shared" si="325"/>
        <v>#N/A</v>
      </c>
      <c r="S316" t="e">
        <f t="shared" si="284"/>
        <v>#N/A</v>
      </c>
      <c r="T316" t="e">
        <f t="shared" si="285"/>
        <v>#N/A</v>
      </c>
      <c r="U316" t="e">
        <f t="shared" si="326"/>
        <v>#N/A</v>
      </c>
      <c r="V316" t="e">
        <f t="shared" si="327"/>
        <v>#N/A</v>
      </c>
      <c r="W316" t="e">
        <f t="shared" si="328"/>
        <v>#N/A</v>
      </c>
      <c r="X316" t="e">
        <f t="shared" si="329"/>
        <v>#N/A</v>
      </c>
      <c r="Y316" t="e">
        <f t="shared" si="330"/>
        <v>#N/A</v>
      </c>
      <c r="Z316" t="e">
        <f t="shared" si="331"/>
        <v>#N/A</v>
      </c>
      <c r="AA316" t="e">
        <f t="shared" si="332"/>
        <v>#N/A</v>
      </c>
      <c r="AB316" t="e">
        <f t="shared" si="333"/>
        <v>#N/A</v>
      </c>
      <c r="AC316" t="e">
        <f t="shared" si="286"/>
        <v>#N/A</v>
      </c>
      <c r="AD316" t="e">
        <f t="shared" si="287"/>
        <v>#N/A</v>
      </c>
      <c r="AE316" t="e">
        <f t="shared" si="334"/>
        <v>#N/A</v>
      </c>
      <c r="AF316" t="e">
        <f t="shared" si="335"/>
        <v>#N/A</v>
      </c>
      <c r="AG316" t="e">
        <f t="shared" si="336"/>
        <v>#N/A</v>
      </c>
      <c r="AH316" t="e">
        <f t="shared" si="337"/>
        <v>#N/A</v>
      </c>
      <c r="AI316" t="e">
        <f t="shared" si="338"/>
        <v>#N/A</v>
      </c>
      <c r="AJ316" t="e">
        <f t="shared" si="339"/>
        <v>#N/A</v>
      </c>
      <c r="AK316" t="e">
        <f t="shared" si="340"/>
        <v>#N/A</v>
      </c>
      <c r="AL316" t="e">
        <f t="shared" si="341"/>
        <v>#N/A</v>
      </c>
      <c r="AM316" t="e">
        <f t="shared" si="288"/>
        <v>#N/A</v>
      </c>
      <c r="AN316" t="e">
        <f t="shared" si="289"/>
        <v>#N/A</v>
      </c>
      <c r="AO316" t="e">
        <f t="shared" si="342"/>
        <v>#N/A</v>
      </c>
      <c r="AP316" t="e">
        <f t="shared" si="343"/>
        <v>#N/A</v>
      </c>
      <c r="AQ316" t="e">
        <f t="shared" si="344"/>
        <v>#N/A</v>
      </c>
      <c r="AR316" t="e">
        <f t="shared" si="345"/>
        <v>#N/A</v>
      </c>
      <c r="AS316" t="e">
        <f t="shared" si="346"/>
        <v>#N/A</v>
      </c>
      <c r="AT316" t="e">
        <f t="shared" si="347"/>
        <v>#N/A</v>
      </c>
      <c r="AU316" t="e">
        <f t="shared" si="348"/>
        <v>#N/A</v>
      </c>
      <c r="AV316" t="e">
        <f t="shared" si="349"/>
        <v>#N/A</v>
      </c>
      <c r="AW316" t="e">
        <f t="shared" si="290"/>
        <v>#N/A</v>
      </c>
      <c r="AX316" t="e">
        <f t="shared" si="291"/>
        <v>#N/A</v>
      </c>
      <c r="AY316" t="e">
        <f t="shared" si="292"/>
        <v>#N/A</v>
      </c>
      <c r="AZ316" t="e">
        <f t="shared" si="293"/>
        <v>#N/A</v>
      </c>
      <c r="BA316" t="e">
        <f t="shared" si="294"/>
        <v>#N/A</v>
      </c>
      <c r="BB316" t="e">
        <f t="shared" si="295"/>
        <v>#N/A</v>
      </c>
      <c r="BC316" t="e">
        <f t="shared" si="296"/>
        <v>#N/A</v>
      </c>
      <c r="BD316" t="e">
        <f t="shared" si="297"/>
        <v>#N/A</v>
      </c>
      <c r="BE316" t="e">
        <f t="shared" si="298"/>
        <v>#N/A</v>
      </c>
      <c r="BF316" t="e">
        <f t="shared" si="299"/>
        <v>#N/A</v>
      </c>
      <c r="BG316" t="e">
        <f t="shared" si="300"/>
        <v>#N/A</v>
      </c>
      <c r="BH316" t="e">
        <f t="shared" si="301"/>
        <v>#N/A</v>
      </c>
      <c r="BI316" t="e">
        <f t="shared" si="302"/>
        <v>#N/A</v>
      </c>
      <c r="BJ316" t="e">
        <f t="shared" si="303"/>
        <v>#N/A</v>
      </c>
      <c r="BK316" t="e">
        <f t="shared" si="304"/>
        <v>#N/A</v>
      </c>
      <c r="BL316" t="e">
        <f t="shared" si="305"/>
        <v>#N/A</v>
      </c>
      <c r="BM316" t="e">
        <f t="shared" si="306"/>
        <v>#N/A</v>
      </c>
      <c r="BN316" t="e">
        <f t="shared" si="307"/>
        <v>#N/A</v>
      </c>
      <c r="BO316" t="e">
        <f t="shared" si="308"/>
        <v>#N/A</v>
      </c>
      <c r="BP316" t="e">
        <f t="shared" si="309"/>
        <v>#N/A</v>
      </c>
      <c r="BQ316" t="e">
        <f t="shared" si="310"/>
        <v>#N/A</v>
      </c>
      <c r="BR316" t="e">
        <f t="shared" si="311"/>
        <v>#N/A</v>
      </c>
      <c r="BS316" t="e">
        <f t="shared" si="312"/>
        <v>#N/A</v>
      </c>
      <c r="BT316" t="e">
        <f t="shared" si="313"/>
        <v>#N/A</v>
      </c>
      <c r="BU316" t="e">
        <f t="shared" si="314"/>
        <v>#N/A</v>
      </c>
      <c r="BV316" t="e">
        <f t="shared" si="315"/>
        <v>#N/A</v>
      </c>
      <c r="BW316" t="e">
        <f t="shared" si="316"/>
        <v>#N/A</v>
      </c>
      <c r="BX316" t="e">
        <f t="shared" si="317"/>
        <v>#N/A</v>
      </c>
      <c r="BY316" t="e">
        <f t="shared" si="318"/>
        <v>#N/A</v>
      </c>
      <c r="BZ316" t="e">
        <f t="shared" si="319"/>
        <v>#N/A</v>
      </c>
    </row>
    <row r="317" spans="1:78" x14ac:dyDescent="0.3">
      <c r="I317" t="e">
        <f t="shared" si="320"/>
        <v>#N/A</v>
      </c>
      <c r="J317" t="e">
        <f t="shared" si="280"/>
        <v>#N/A</v>
      </c>
      <c r="K317" t="e">
        <f t="shared" si="281"/>
        <v>#N/A</v>
      </c>
      <c r="L317" t="e">
        <f t="shared" si="282"/>
        <v>#N/A</v>
      </c>
      <c r="M317" t="e">
        <f t="shared" si="283"/>
        <v>#N/A</v>
      </c>
      <c r="N317" t="e">
        <f t="shared" si="321"/>
        <v>#N/A</v>
      </c>
      <c r="O317" t="e">
        <f t="shared" si="322"/>
        <v>#N/A</v>
      </c>
      <c r="P317" t="e">
        <f t="shared" si="323"/>
        <v>#N/A</v>
      </c>
      <c r="Q317" t="e">
        <f t="shared" si="324"/>
        <v>#N/A</v>
      </c>
      <c r="R317" t="e">
        <f t="shared" si="325"/>
        <v>#N/A</v>
      </c>
      <c r="S317" t="e">
        <f t="shared" si="284"/>
        <v>#N/A</v>
      </c>
      <c r="T317" t="e">
        <f t="shared" si="285"/>
        <v>#N/A</v>
      </c>
      <c r="U317" t="e">
        <f t="shared" si="326"/>
        <v>#N/A</v>
      </c>
      <c r="V317" t="e">
        <f t="shared" si="327"/>
        <v>#N/A</v>
      </c>
      <c r="W317" t="e">
        <f t="shared" si="328"/>
        <v>#N/A</v>
      </c>
      <c r="X317" t="e">
        <f t="shared" si="329"/>
        <v>#N/A</v>
      </c>
      <c r="Y317" t="e">
        <f t="shared" si="330"/>
        <v>#N/A</v>
      </c>
      <c r="Z317" t="e">
        <f t="shared" si="331"/>
        <v>#N/A</v>
      </c>
      <c r="AA317" t="e">
        <f t="shared" si="332"/>
        <v>#N/A</v>
      </c>
      <c r="AB317" t="e">
        <f t="shared" si="333"/>
        <v>#N/A</v>
      </c>
      <c r="AC317" t="e">
        <f t="shared" si="286"/>
        <v>#N/A</v>
      </c>
      <c r="AD317" t="e">
        <f t="shared" si="287"/>
        <v>#N/A</v>
      </c>
      <c r="AE317" t="e">
        <f t="shared" si="334"/>
        <v>#N/A</v>
      </c>
      <c r="AF317" t="e">
        <f t="shared" si="335"/>
        <v>#N/A</v>
      </c>
      <c r="AG317" t="e">
        <f t="shared" si="336"/>
        <v>#N/A</v>
      </c>
      <c r="AH317" t="e">
        <f t="shared" si="337"/>
        <v>#N/A</v>
      </c>
      <c r="AI317" t="e">
        <f t="shared" si="338"/>
        <v>#N/A</v>
      </c>
      <c r="AJ317" t="e">
        <f t="shared" si="339"/>
        <v>#N/A</v>
      </c>
      <c r="AK317" t="e">
        <f t="shared" si="340"/>
        <v>#N/A</v>
      </c>
      <c r="AL317" t="e">
        <f t="shared" si="341"/>
        <v>#N/A</v>
      </c>
      <c r="AM317" t="e">
        <f t="shared" si="288"/>
        <v>#N/A</v>
      </c>
      <c r="AN317" t="e">
        <f t="shared" si="289"/>
        <v>#N/A</v>
      </c>
      <c r="AO317" t="e">
        <f t="shared" si="342"/>
        <v>#N/A</v>
      </c>
      <c r="AP317" t="e">
        <f t="shared" si="343"/>
        <v>#N/A</v>
      </c>
      <c r="AQ317" t="e">
        <f t="shared" si="344"/>
        <v>#N/A</v>
      </c>
      <c r="AR317" t="e">
        <f t="shared" si="345"/>
        <v>#N/A</v>
      </c>
      <c r="AS317" t="e">
        <f t="shared" si="346"/>
        <v>#N/A</v>
      </c>
      <c r="AT317" t="e">
        <f t="shared" si="347"/>
        <v>#N/A</v>
      </c>
      <c r="AU317" t="e">
        <f t="shared" si="348"/>
        <v>#N/A</v>
      </c>
      <c r="AV317" t="e">
        <f t="shared" si="349"/>
        <v>#N/A</v>
      </c>
      <c r="AW317" t="e">
        <f t="shared" si="290"/>
        <v>#N/A</v>
      </c>
      <c r="AX317" t="e">
        <f t="shared" si="291"/>
        <v>#N/A</v>
      </c>
      <c r="AY317" t="e">
        <f t="shared" si="292"/>
        <v>#N/A</v>
      </c>
      <c r="AZ317" t="e">
        <f t="shared" si="293"/>
        <v>#N/A</v>
      </c>
      <c r="BA317" t="e">
        <f t="shared" si="294"/>
        <v>#N/A</v>
      </c>
      <c r="BB317" t="e">
        <f t="shared" si="295"/>
        <v>#N/A</v>
      </c>
      <c r="BC317" t="e">
        <f t="shared" si="296"/>
        <v>#N/A</v>
      </c>
      <c r="BD317" t="e">
        <f t="shared" si="297"/>
        <v>#N/A</v>
      </c>
      <c r="BE317" t="e">
        <f t="shared" si="298"/>
        <v>#N/A</v>
      </c>
      <c r="BF317" t="e">
        <f t="shared" si="299"/>
        <v>#N/A</v>
      </c>
      <c r="BG317" t="e">
        <f t="shared" si="300"/>
        <v>#N/A</v>
      </c>
      <c r="BH317" t="e">
        <f t="shared" si="301"/>
        <v>#N/A</v>
      </c>
      <c r="BI317" t="e">
        <f t="shared" si="302"/>
        <v>#N/A</v>
      </c>
      <c r="BJ317" t="e">
        <f t="shared" si="303"/>
        <v>#N/A</v>
      </c>
      <c r="BK317" t="e">
        <f t="shared" si="304"/>
        <v>#N/A</v>
      </c>
      <c r="BL317" t="e">
        <f t="shared" si="305"/>
        <v>#N/A</v>
      </c>
      <c r="BM317" t="e">
        <f t="shared" si="306"/>
        <v>#N/A</v>
      </c>
      <c r="BN317" t="e">
        <f t="shared" si="307"/>
        <v>#N/A</v>
      </c>
      <c r="BO317" t="e">
        <f t="shared" si="308"/>
        <v>#N/A</v>
      </c>
      <c r="BP317" t="e">
        <f t="shared" si="309"/>
        <v>#N/A</v>
      </c>
      <c r="BQ317" t="e">
        <f t="shared" si="310"/>
        <v>#N/A</v>
      </c>
      <c r="BR317" t="e">
        <f t="shared" si="311"/>
        <v>#N/A</v>
      </c>
      <c r="BS317" t="e">
        <f t="shared" si="312"/>
        <v>#N/A</v>
      </c>
      <c r="BT317" t="e">
        <f t="shared" si="313"/>
        <v>#N/A</v>
      </c>
      <c r="BU317" t="e">
        <f t="shared" si="314"/>
        <v>#N/A</v>
      </c>
      <c r="BV317" t="e">
        <f t="shared" si="315"/>
        <v>#N/A</v>
      </c>
      <c r="BW317" t="e">
        <f t="shared" si="316"/>
        <v>#N/A</v>
      </c>
      <c r="BX317" t="e">
        <f t="shared" si="317"/>
        <v>#N/A</v>
      </c>
      <c r="BY317" t="e">
        <f t="shared" si="318"/>
        <v>#N/A</v>
      </c>
      <c r="BZ317" t="e">
        <f t="shared" si="319"/>
        <v>#N/A</v>
      </c>
    </row>
    <row r="318" spans="1:78" x14ac:dyDescent="0.3">
      <c r="I318" t="e">
        <f t="shared" si="320"/>
        <v>#N/A</v>
      </c>
      <c r="J318" t="e">
        <f t="shared" si="280"/>
        <v>#N/A</v>
      </c>
      <c r="K318" t="e">
        <f t="shared" si="281"/>
        <v>#N/A</v>
      </c>
      <c r="L318" t="e">
        <f t="shared" si="282"/>
        <v>#N/A</v>
      </c>
      <c r="M318" t="e">
        <f t="shared" si="283"/>
        <v>#N/A</v>
      </c>
      <c r="N318" t="e">
        <f t="shared" si="321"/>
        <v>#N/A</v>
      </c>
      <c r="O318" t="e">
        <f t="shared" si="322"/>
        <v>#N/A</v>
      </c>
      <c r="P318" t="e">
        <f t="shared" si="323"/>
        <v>#N/A</v>
      </c>
      <c r="Q318" t="e">
        <f t="shared" si="324"/>
        <v>#N/A</v>
      </c>
      <c r="R318" t="e">
        <f t="shared" si="325"/>
        <v>#N/A</v>
      </c>
      <c r="S318" t="e">
        <f t="shared" si="284"/>
        <v>#N/A</v>
      </c>
      <c r="T318" t="e">
        <f t="shared" si="285"/>
        <v>#N/A</v>
      </c>
      <c r="U318" t="e">
        <f t="shared" si="326"/>
        <v>#N/A</v>
      </c>
      <c r="V318" t="e">
        <f t="shared" si="327"/>
        <v>#N/A</v>
      </c>
      <c r="W318" t="e">
        <f t="shared" si="328"/>
        <v>#N/A</v>
      </c>
      <c r="X318" t="e">
        <f t="shared" si="329"/>
        <v>#N/A</v>
      </c>
      <c r="Y318" t="e">
        <f t="shared" si="330"/>
        <v>#N/A</v>
      </c>
      <c r="Z318" t="e">
        <f t="shared" si="331"/>
        <v>#N/A</v>
      </c>
      <c r="AA318" t="e">
        <f t="shared" si="332"/>
        <v>#N/A</v>
      </c>
      <c r="AB318" t="e">
        <f t="shared" si="333"/>
        <v>#N/A</v>
      </c>
      <c r="AC318" t="e">
        <f t="shared" si="286"/>
        <v>#N/A</v>
      </c>
      <c r="AD318" t="e">
        <f t="shared" si="287"/>
        <v>#N/A</v>
      </c>
      <c r="AE318" t="e">
        <f t="shared" si="334"/>
        <v>#N/A</v>
      </c>
      <c r="AF318" t="e">
        <f t="shared" si="335"/>
        <v>#N/A</v>
      </c>
      <c r="AG318" t="e">
        <f t="shared" si="336"/>
        <v>#N/A</v>
      </c>
      <c r="AH318" t="e">
        <f t="shared" si="337"/>
        <v>#N/A</v>
      </c>
      <c r="AI318" t="e">
        <f t="shared" si="338"/>
        <v>#N/A</v>
      </c>
      <c r="AJ318" t="e">
        <f t="shared" si="339"/>
        <v>#N/A</v>
      </c>
      <c r="AK318" t="e">
        <f t="shared" si="340"/>
        <v>#N/A</v>
      </c>
      <c r="AL318" t="e">
        <f t="shared" si="341"/>
        <v>#N/A</v>
      </c>
      <c r="AM318" t="e">
        <f t="shared" si="288"/>
        <v>#N/A</v>
      </c>
      <c r="AN318" t="e">
        <f t="shared" si="289"/>
        <v>#N/A</v>
      </c>
      <c r="AO318" t="e">
        <f t="shared" si="342"/>
        <v>#N/A</v>
      </c>
      <c r="AP318" t="e">
        <f t="shared" si="343"/>
        <v>#N/A</v>
      </c>
      <c r="AQ318" t="e">
        <f t="shared" si="344"/>
        <v>#N/A</v>
      </c>
      <c r="AR318" t="e">
        <f t="shared" si="345"/>
        <v>#N/A</v>
      </c>
      <c r="AS318" t="e">
        <f t="shared" si="346"/>
        <v>#N/A</v>
      </c>
      <c r="AT318" t="e">
        <f t="shared" si="347"/>
        <v>#N/A</v>
      </c>
      <c r="AU318" t="e">
        <f t="shared" si="348"/>
        <v>#N/A</v>
      </c>
      <c r="AV318" t="e">
        <f t="shared" si="349"/>
        <v>#N/A</v>
      </c>
      <c r="AW318" t="e">
        <f t="shared" si="290"/>
        <v>#N/A</v>
      </c>
      <c r="AX318" t="e">
        <f t="shared" si="291"/>
        <v>#N/A</v>
      </c>
      <c r="AY318" t="e">
        <f t="shared" si="292"/>
        <v>#N/A</v>
      </c>
      <c r="AZ318" t="e">
        <f t="shared" si="293"/>
        <v>#N/A</v>
      </c>
      <c r="BA318" t="e">
        <f t="shared" si="294"/>
        <v>#N/A</v>
      </c>
      <c r="BB318" t="e">
        <f t="shared" si="295"/>
        <v>#N/A</v>
      </c>
      <c r="BC318" t="e">
        <f t="shared" si="296"/>
        <v>#N/A</v>
      </c>
      <c r="BD318" t="e">
        <f t="shared" si="297"/>
        <v>#N/A</v>
      </c>
      <c r="BE318" t="e">
        <f t="shared" si="298"/>
        <v>#N/A</v>
      </c>
      <c r="BF318" t="e">
        <f t="shared" si="299"/>
        <v>#N/A</v>
      </c>
      <c r="BG318" t="e">
        <f t="shared" si="300"/>
        <v>#N/A</v>
      </c>
      <c r="BH318" t="e">
        <f t="shared" si="301"/>
        <v>#N/A</v>
      </c>
      <c r="BI318" t="e">
        <f t="shared" si="302"/>
        <v>#N/A</v>
      </c>
      <c r="BJ318" t="e">
        <f t="shared" si="303"/>
        <v>#N/A</v>
      </c>
      <c r="BK318" t="e">
        <f t="shared" si="304"/>
        <v>#N/A</v>
      </c>
      <c r="BL318" t="e">
        <f t="shared" si="305"/>
        <v>#N/A</v>
      </c>
      <c r="BM318" t="e">
        <f t="shared" si="306"/>
        <v>#N/A</v>
      </c>
      <c r="BN318" t="e">
        <f t="shared" si="307"/>
        <v>#N/A</v>
      </c>
      <c r="BO318" t="e">
        <f t="shared" si="308"/>
        <v>#N/A</v>
      </c>
      <c r="BP318" t="e">
        <f t="shared" si="309"/>
        <v>#N/A</v>
      </c>
      <c r="BQ318" t="e">
        <f t="shared" si="310"/>
        <v>#N/A</v>
      </c>
      <c r="BR318" t="e">
        <f t="shared" si="311"/>
        <v>#N/A</v>
      </c>
      <c r="BS318" t="e">
        <f t="shared" si="312"/>
        <v>#N/A</v>
      </c>
      <c r="BT318" t="e">
        <f t="shared" si="313"/>
        <v>#N/A</v>
      </c>
      <c r="BU318" t="e">
        <f t="shared" si="314"/>
        <v>#N/A</v>
      </c>
      <c r="BV318" t="e">
        <f t="shared" si="315"/>
        <v>#N/A</v>
      </c>
      <c r="BW318" t="e">
        <f t="shared" si="316"/>
        <v>#N/A</v>
      </c>
      <c r="BX318" t="e">
        <f t="shared" si="317"/>
        <v>#N/A</v>
      </c>
      <c r="BY318" t="e">
        <f t="shared" si="318"/>
        <v>#N/A</v>
      </c>
      <c r="BZ318" t="e">
        <f t="shared" si="319"/>
        <v>#N/A</v>
      </c>
    </row>
    <row r="319" spans="1:78" x14ac:dyDescent="0.3">
      <c r="I319" t="e">
        <f t="shared" si="320"/>
        <v>#N/A</v>
      </c>
      <c r="J319" t="e">
        <f t="shared" si="280"/>
        <v>#N/A</v>
      </c>
      <c r="K319" t="e">
        <f t="shared" si="281"/>
        <v>#N/A</v>
      </c>
      <c r="L319" t="e">
        <f t="shared" si="282"/>
        <v>#N/A</v>
      </c>
      <c r="M319" t="e">
        <f t="shared" si="283"/>
        <v>#N/A</v>
      </c>
      <c r="N319" t="e">
        <f t="shared" si="321"/>
        <v>#N/A</v>
      </c>
      <c r="O319" t="e">
        <f t="shared" si="322"/>
        <v>#N/A</v>
      </c>
      <c r="P319" t="e">
        <f t="shared" si="323"/>
        <v>#N/A</v>
      </c>
      <c r="Q319" t="e">
        <f t="shared" si="324"/>
        <v>#N/A</v>
      </c>
      <c r="R319" t="e">
        <f t="shared" si="325"/>
        <v>#N/A</v>
      </c>
      <c r="S319" t="e">
        <f t="shared" si="284"/>
        <v>#N/A</v>
      </c>
      <c r="T319" t="e">
        <f t="shared" si="285"/>
        <v>#N/A</v>
      </c>
      <c r="U319" t="e">
        <f t="shared" si="326"/>
        <v>#N/A</v>
      </c>
      <c r="V319" t="e">
        <f t="shared" si="327"/>
        <v>#N/A</v>
      </c>
      <c r="W319" t="e">
        <f t="shared" si="328"/>
        <v>#N/A</v>
      </c>
      <c r="X319" t="e">
        <f t="shared" si="329"/>
        <v>#N/A</v>
      </c>
      <c r="Y319" t="e">
        <f t="shared" si="330"/>
        <v>#N/A</v>
      </c>
      <c r="Z319" t="e">
        <f t="shared" si="331"/>
        <v>#N/A</v>
      </c>
      <c r="AA319" t="e">
        <f t="shared" si="332"/>
        <v>#N/A</v>
      </c>
      <c r="AB319" t="e">
        <f t="shared" si="333"/>
        <v>#N/A</v>
      </c>
      <c r="AC319" t="e">
        <f t="shared" si="286"/>
        <v>#N/A</v>
      </c>
      <c r="AD319" t="e">
        <f t="shared" si="287"/>
        <v>#N/A</v>
      </c>
      <c r="AE319" t="e">
        <f t="shared" si="334"/>
        <v>#N/A</v>
      </c>
      <c r="AF319" t="e">
        <f t="shared" si="335"/>
        <v>#N/A</v>
      </c>
      <c r="AG319" t="e">
        <f t="shared" si="336"/>
        <v>#N/A</v>
      </c>
      <c r="AH319" t="e">
        <f t="shared" si="337"/>
        <v>#N/A</v>
      </c>
      <c r="AI319" t="e">
        <f t="shared" si="338"/>
        <v>#N/A</v>
      </c>
      <c r="AJ319" t="e">
        <f t="shared" si="339"/>
        <v>#N/A</v>
      </c>
      <c r="AK319" t="e">
        <f t="shared" si="340"/>
        <v>#N/A</v>
      </c>
      <c r="AL319" t="e">
        <f t="shared" si="341"/>
        <v>#N/A</v>
      </c>
      <c r="AM319" t="e">
        <f t="shared" si="288"/>
        <v>#N/A</v>
      </c>
      <c r="AN319" t="e">
        <f t="shared" si="289"/>
        <v>#N/A</v>
      </c>
      <c r="AO319" t="e">
        <f t="shared" si="342"/>
        <v>#N/A</v>
      </c>
      <c r="AP319" t="e">
        <f t="shared" si="343"/>
        <v>#N/A</v>
      </c>
      <c r="AQ319" t="e">
        <f t="shared" si="344"/>
        <v>#N/A</v>
      </c>
      <c r="AR319" t="e">
        <f t="shared" si="345"/>
        <v>#N/A</v>
      </c>
      <c r="AS319" t="e">
        <f t="shared" si="346"/>
        <v>#N/A</v>
      </c>
      <c r="AT319" t="e">
        <f t="shared" si="347"/>
        <v>#N/A</v>
      </c>
      <c r="AU319" t="e">
        <f t="shared" si="348"/>
        <v>#N/A</v>
      </c>
      <c r="AV319" t="e">
        <f t="shared" si="349"/>
        <v>#N/A</v>
      </c>
      <c r="AW319" t="e">
        <f t="shared" si="290"/>
        <v>#N/A</v>
      </c>
      <c r="AX319" t="e">
        <f t="shared" si="291"/>
        <v>#N/A</v>
      </c>
      <c r="AY319" t="e">
        <f t="shared" si="292"/>
        <v>#N/A</v>
      </c>
      <c r="AZ319" t="e">
        <f t="shared" si="293"/>
        <v>#N/A</v>
      </c>
      <c r="BA319" t="e">
        <f t="shared" si="294"/>
        <v>#N/A</v>
      </c>
      <c r="BB319" t="e">
        <f t="shared" si="295"/>
        <v>#N/A</v>
      </c>
      <c r="BC319" t="e">
        <f t="shared" si="296"/>
        <v>#N/A</v>
      </c>
      <c r="BD319" t="e">
        <f t="shared" si="297"/>
        <v>#N/A</v>
      </c>
      <c r="BE319" t="e">
        <f t="shared" si="298"/>
        <v>#N/A</v>
      </c>
      <c r="BF319" t="e">
        <f t="shared" si="299"/>
        <v>#N/A</v>
      </c>
      <c r="BG319" t="e">
        <f t="shared" si="300"/>
        <v>#N/A</v>
      </c>
      <c r="BH319" t="e">
        <f t="shared" si="301"/>
        <v>#N/A</v>
      </c>
      <c r="BI319" t="e">
        <f t="shared" si="302"/>
        <v>#N/A</v>
      </c>
      <c r="BJ319" t="e">
        <f t="shared" si="303"/>
        <v>#N/A</v>
      </c>
      <c r="BK319" t="e">
        <f t="shared" si="304"/>
        <v>#N/A</v>
      </c>
      <c r="BL319" t="e">
        <f t="shared" si="305"/>
        <v>#N/A</v>
      </c>
      <c r="BM319" t="e">
        <f t="shared" si="306"/>
        <v>#N/A</v>
      </c>
      <c r="BN319" t="e">
        <f t="shared" si="307"/>
        <v>#N/A</v>
      </c>
      <c r="BO319" t="e">
        <f t="shared" si="308"/>
        <v>#N/A</v>
      </c>
      <c r="BP319" t="e">
        <f t="shared" si="309"/>
        <v>#N/A</v>
      </c>
      <c r="BQ319" t="e">
        <f t="shared" si="310"/>
        <v>#N/A</v>
      </c>
      <c r="BR319" t="e">
        <f t="shared" si="311"/>
        <v>#N/A</v>
      </c>
      <c r="BS319" t="e">
        <f t="shared" si="312"/>
        <v>#N/A</v>
      </c>
      <c r="BT319" t="e">
        <f t="shared" si="313"/>
        <v>#N/A</v>
      </c>
      <c r="BU319" t="e">
        <f t="shared" si="314"/>
        <v>#N/A</v>
      </c>
      <c r="BV319" t="e">
        <f t="shared" si="315"/>
        <v>#N/A</v>
      </c>
      <c r="BW319" t="e">
        <f t="shared" si="316"/>
        <v>#N/A</v>
      </c>
      <c r="BX319" t="e">
        <f t="shared" si="317"/>
        <v>#N/A</v>
      </c>
      <c r="BY319" t="e">
        <f t="shared" si="318"/>
        <v>#N/A</v>
      </c>
      <c r="BZ319" t="e">
        <f t="shared" si="319"/>
        <v>#N/A</v>
      </c>
    </row>
    <row r="320" spans="1:78" x14ac:dyDescent="0.3">
      <c r="I320" t="e">
        <f t="shared" si="320"/>
        <v>#N/A</v>
      </c>
      <c r="J320" t="e">
        <f t="shared" si="280"/>
        <v>#N/A</v>
      </c>
      <c r="K320" t="e">
        <f t="shared" si="281"/>
        <v>#N/A</v>
      </c>
      <c r="L320" t="e">
        <f t="shared" si="282"/>
        <v>#N/A</v>
      </c>
      <c r="M320" t="e">
        <f t="shared" si="283"/>
        <v>#N/A</v>
      </c>
      <c r="N320" t="e">
        <f t="shared" si="321"/>
        <v>#N/A</v>
      </c>
      <c r="O320" t="e">
        <f t="shared" si="322"/>
        <v>#N/A</v>
      </c>
      <c r="P320" t="e">
        <f t="shared" si="323"/>
        <v>#N/A</v>
      </c>
      <c r="Q320" t="e">
        <f t="shared" si="324"/>
        <v>#N/A</v>
      </c>
      <c r="R320" t="e">
        <f t="shared" si="325"/>
        <v>#N/A</v>
      </c>
      <c r="S320" t="e">
        <f t="shared" si="284"/>
        <v>#N/A</v>
      </c>
      <c r="T320" t="e">
        <f t="shared" si="285"/>
        <v>#N/A</v>
      </c>
      <c r="U320" t="e">
        <f t="shared" si="326"/>
        <v>#N/A</v>
      </c>
      <c r="V320" t="e">
        <f t="shared" si="327"/>
        <v>#N/A</v>
      </c>
      <c r="W320" t="e">
        <f t="shared" si="328"/>
        <v>#N/A</v>
      </c>
      <c r="X320" t="e">
        <f t="shared" si="329"/>
        <v>#N/A</v>
      </c>
      <c r="Y320" t="e">
        <f t="shared" si="330"/>
        <v>#N/A</v>
      </c>
      <c r="Z320" t="e">
        <f t="shared" si="331"/>
        <v>#N/A</v>
      </c>
      <c r="AA320" t="e">
        <f t="shared" si="332"/>
        <v>#N/A</v>
      </c>
      <c r="AB320" t="e">
        <f t="shared" si="333"/>
        <v>#N/A</v>
      </c>
      <c r="AC320" t="e">
        <f t="shared" si="286"/>
        <v>#N/A</v>
      </c>
      <c r="AD320" t="e">
        <f t="shared" si="287"/>
        <v>#N/A</v>
      </c>
      <c r="AE320" t="e">
        <f t="shared" si="334"/>
        <v>#N/A</v>
      </c>
      <c r="AF320" t="e">
        <f t="shared" si="335"/>
        <v>#N/A</v>
      </c>
      <c r="AG320" t="e">
        <f t="shared" si="336"/>
        <v>#N/A</v>
      </c>
      <c r="AH320" t="e">
        <f t="shared" si="337"/>
        <v>#N/A</v>
      </c>
      <c r="AI320" t="e">
        <f t="shared" si="338"/>
        <v>#N/A</v>
      </c>
      <c r="AJ320" t="e">
        <f t="shared" si="339"/>
        <v>#N/A</v>
      </c>
      <c r="AK320" t="e">
        <f t="shared" si="340"/>
        <v>#N/A</v>
      </c>
      <c r="AL320" t="e">
        <f t="shared" si="341"/>
        <v>#N/A</v>
      </c>
      <c r="AM320" t="e">
        <f t="shared" si="288"/>
        <v>#N/A</v>
      </c>
      <c r="AN320" t="e">
        <f t="shared" si="289"/>
        <v>#N/A</v>
      </c>
      <c r="AO320" t="e">
        <f t="shared" si="342"/>
        <v>#N/A</v>
      </c>
      <c r="AP320" t="e">
        <f t="shared" si="343"/>
        <v>#N/A</v>
      </c>
      <c r="AQ320" t="e">
        <f t="shared" si="344"/>
        <v>#N/A</v>
      </c>
      <c r="AR320" t="e">
        <f t="shared" si="345"/>
        <v>#N/A</v>
      </c>
      <c r="AS320" t="e">
        <f t="shared" si="346"/>
        <v>#N/A</v>
      </c>
      <c r="AT320" t="e">
        <f t="shared" si="347"/>
        <v>#N/A</v>
      </c>
      <c r="AU320" t="e">
        <f t="shared" si="348"/>
        <v>#N/A</v>
      </c>
      <c r="AV320" t="e">
        <f t="shared" si="349"/>
        <v>#N/A</v>
      </c>
      <c r="AW320" t="e">
        <f t="shared" si="290"/>
        <v>#N/A</v>
      </c>
      <c r="AX320" t="e">
        <f t="shared" si="291"/>
        <v>#N/A</v>
      </c>
      <c r="AY320" t="e">
        <f t="shared" si="292"/>
        <v>#N/A</v>
      </c>
      <c r="AZ320" t="e">
        <f t="shared" si="293"/>
        <v>#N/A</v>
      </c>
      <c r="BA320" t="e">
        <f t="shared" si="294"/>
        <v>#N/A</v>
      </c>
      <c r="BB320" t="e">
        <f t="shared" si="295"/>
        <v>#N/A</v>
      </c>
      <c r="BC320" t="e">
        <f t="shared" si="296"/>
        <v>#N/A</v>
      </c>
      <c r="BD320" t="e">
        <f t="shared" si="297"/>
        <v>#N/A</v>
      </c>
      <c r="BE320" t="e">
        <f t="shared" si="298"/>
        <v>#N/A</v>
      </c>
      <c r="BF320" t="e">
        <f t="shared" si="299"/>
        <v>#N/A</v>
      </c>
      <c r="BG320" t="e">
        <f t="shared" si="300"/>
        <v>#N/A</v>
      </c>
      <c r="BH320" t="e">
        <f t="shared" si="301"/>
        <v>#N/A</v>
      </c>
      <c r="BI320" t="e">
        <f t="shared" si="302"/>
        <v>#N/A</v>
      </c>
      <c r="BJ320" t="e">
        <f t="shared" si="303"/>
        <v>#N/A</v>
      </c>
      <c r="BK320" t="e">
        <f t="shared" si="304"/>
        <v>#N/A</v>
      </c>
      <c r="BL320" t="e">
        <f t="shared" si="305"/>
        <v>#N/A</v>
      </c>
      <c r="BM320" t="e">
        <f t="shared" si="306"/>
        <v>#N/A</v>
      </c>
      <c r="BN320" t="e">
        <f t="shared" si="307"/>
        <v>#N/A</v>
      </c>
      <c r="BO320" t="e">
        <f t="shared" si="308"/>
        <v>#N/A</v>
      </c>
      <c r="BP320" t="e">
        <f t="shared" si="309"/>
        <v>#N/A</v>
      </c>
      <c r="BQ320" t="e">
        <f t="shared" si="310"/>
        <v>#N/A</v>
      </c>
      <c r="BR320" t="e">
        <f t="shared" si="311"/>
        <v>#N/A</v>
      </c>
      <c r="BS320" t="e">
        <f t="shared" si="312"/>
        <v>#N/A</v>
      </c>
      <c r="BT320" t="e">
        <f t="shared" si="313"/>
        <v>#N/A</v>
      </c>
      <c r="BU320" t="e">
        <f t="shared" si="314"/>
        <v>#N/A</v>
      </c>
      <c r="BV320" t="e">
        <f t="shared" si="315"/>
        <v>#N/A</v>
      </c>
      <c r="BW320" t="e">
        <f t="shared" si="316"/>
        <v>#N/A</v>
      </c>
      <c r="BX320" t="e">
        <f t="shared" si="317"/>
        <v>#N/A</v>
      </c>
      <c r="BY320" t="e">
        <f t="shared" si="318"/>
        <v>#N/A</v>
      </c>
      <c r="BZ320" t="e">
        <f t="shared" si="319"/>
        <v>#N/A</v>
      </c>
    </row>
    <row r="321" spans="9:78" x14ac:dyDescent="0.3">
      <c r="I321" t="e">
        <f t="shared" si="320"/>
        <v>#N/A</v>
      </c>
      <c r="J321" t="e">
        <f t="shared" si="280"/>
        <v>#N/A</v>
      </c>
      <c r="K321" t="e">
        <f t="shared" si="281"/>
        <v>#N/A</v>
      </c>
      <c r="L321" t="e">
        <f t="shared" si="282"/>
        <v>#N/A</v>
      </c>
      <c r="M321" t="e">
        <f t="shared" si="283"/>
        <v>#N/A</v>
      </c>
      <c r="N321" t="e">
        <f t="shared" si="321"/>
        <v>#N/A</v>
      </c>
      <c r="O321" t="e">
        <f t="shared" si="322"/>
        <v>#N/A</v>
      </c>
      <c r="P321" t="e">
        <f t="shared" si="323"/>
        <v>#N/A</v>
      </c>
      <c r="Q321" t="e">
        <f t="shared" si="324"/>
        <v>#N/A</v>
      </c>
      <c r="R321" t="e">
        <f t="shared" si="325"/>
        <v>#N/A</v>
      </c>
      <c r="S321" t="e">
        <f t="shared" si="284"/>
        <v>#N/A</v>
      </c>
      <c r="T321" t="e">
        <f t="shared" si="285"/>
        <v>#N/A</v>
      </c>
      <c r="U321" t="e">
        <f t="shared" si="326"/>
        <v>#N/A</v>
      </c>
      <c r="V321" t="e">
        <f t="shared" si="327"/>
        <v>#N/A</v>
      </c>
      <c r="W321" t="e">
        <f t="shared" si="328"/>
        <v>#N/A</v>
      </c>
      <c r="X321" t="e">
        <f t="shared" si="329"/>
        <v>#N/A</v>
      </c>
      <c r="Y321" t="e">
        <f t="shared" si="330"/>
        <v>#N/A</v>
      </c>
      <c r="Z321" t="e">
        <f t="shared" si="331"/>
        <v>#N/A</v>
      </c>
      <c r="AA321" t="e">
        <f t="shared" si="332"/>
        <v>#N/A</v>
      </c>
      <c r="AB321" t="e">
        <f t="shared" si="333"/>
        <v>#N/A</v>
      </c>
      <c r="AC321" t="e">
        <f t="shared" si="286"/>
        <v>#N/A</v>
      </c>
      <c r="AD321" t="e">
        <f t="shared" si="287"/>
        <v>#N/A</v>
      </c>
      <c r="AE321" t="e">
        <f t="shared" si="334"/>
        <v>#N/A</v>
      </c>
      <c r="AF321" t="e">
        <f t="shared" si="335"/>
        <v>#N/A</v>
      </c>
      <c r="AG321" t="e">
        <f t="shared" si="336"/>
        <v>#N/A</v>
      </c>
      <c r="AH321" t="e">
        <f t="shared" si="337"/>
        <v>#N/A</v>
      </c>
      <c r="AI321" t="e">
        <f t="shared" si="338"/>
        <v>#N/A</v>
      </c>
      <c r="AJ321" t="e">
        <f t="shared" si="339"/>
        <v>#N/A</v>
      </c>
      <c r="AK321" t="e">
        <f t="shared" si="340"/>
        <v>#N/A</v>
      </c>
      <c r="AL321" t="e">
        <f t="shared" si="341"/>
        <v>#N/A</v>
      </c>
      <c r="AM321" t="e">
        <f t="shared" si="288"/>
        <v>#N/A</v>
      </c>
      <c r="AN321" t="e">
        <f t="shared" si="289"/>
        <v>#N/A</v>
      </c>
      <c r="AO321" t="e">
        <f t="shared" si="342"/>
        <v>#N/A</v>
      </c>
      <c r="AP321" t="e">
        <f t="shared" si="343"/>
        <v>#N/A</v>
      </c>
      <c r="AQ321" t="e">
        <f t="shared" si="344"/>
        <v>#N/A</v>
      </c>
      <c r="AR321" t="e">
        <f t="shared" si="345"/>
        <v>#N/A</v>
      </c>
      <c r="AS321" t="e">
        <f t="shared" si="346"/>
        <v>#N/A</v>
      </c>
      <c r="AT321" t="e">
        <f t="shared" si="347"/>
        <v>#N/A</v>
      </c>
      <c r="AU321" t="e">
        <f t="shared" si="348"/>
        <v>#N/A</v>
      </c>
      <c r="AV321" t="e">
        <f t="shared" si="349"/>
        <v>#N/A</v>
      </c>
      <c r="AW321" t="e">
        <f t="shared" si="290"/>
        <v>#N/A</v>
      </c>
      <c r="AX321" t="e">
        <f t="shared" si="291"/>
        <v>#N/A</v>
      </c>
      <c r="AY321" t="e">
        <f t="shared" si="292"/>
        <v>#N/A</v>
      </c>
      <c r="AZ321" t="e">
        <f t="shared" si="293"/>
        <v>#N/A</v>
      </c>
      <c r="BA321" t="e">
        <f t="shared" si="294"/>
        <v>#N/A</v>
      </c>
      <c r="BB321" t="e">
        <f t="shared" si="295"/>
        <v>#N/A</v>
      </c>
      <c r="BC321" t="e">
        <f t="shared" si="296"/>
        <v>#N/A</v>
      </c>
      <c r="BD321" t="e">
        <f t="shared" si="297"/>
        <v>#N/A</v>
      </c>
      <c r="BE321" t="e">
        <f t="shared" si="298"/>
        <v>#N/A</v>
      </c>
      <c r="BF321" t="e">
        <f t="shared" si="299"/>
        <v>#N/A</v>
      </c>
      <c r="BG321" t="e">
        <f t="shared" si="300"/>
        <v>#N/A</v>
      </c>
      <c r="BH321" t="e">
        <f t="shared" si="301"/>
        <v>#N/A</v>
      </c>
      <c r="BI321" t="e">
        <f t="shared" si="302"/>
        <v>#N/A</v>
      </c>
      <c r="BJ321" t="e">
        <f t="shared" si="303"/>
        <v>#N/A</v>
      </c>
      <c r="BK321" t="e">
        <f t="shared" si="304"/>
        <v>#N/A</v>
      </c>
      <c r="BL321" t="e">
        <f t="shared" si="305"/>
        <v>#N/A</v>
      </c>
      <c r="BM321" t="e">
        <f t="shared" si="306"/>
        <v>#N/A</v>
      </c>
      <c r="BN321" t="e">
        <f t="shared" si="307"/>
        <v>#N/A</v>
      </c>
      <c r="BO321" t="e">
        <f t="shared" si="308"/>
        <v>#N/A</v>
      </c>
      <c r="BP321" t="e">
        <f t="shared" si="309"/>
        <v>#N/A</v>
      </c>
      <c r="BQ321" t="e">
        <f t="shared" si="310"/>
        <v>#N/A</v>
      </c>
      <c r="BR321" t="e">
        <f t="shared" si="311"/>
        <v>#N/A</v>
      </c>
      <c r="BS321" t="e">
        <f t="shared" si="312"/>
        <v>#N/A</v>
      </c>
      <c r="BT321" t="e">
        <f t="shared" si="313"/>
        <v>#N/A</v>
      </c>
      <c r="BU321" t="e">
        <f t="shared" si="314"/>
        <v>#N/A</v>
      </c>
      <c r="BV321" t="e">
        <f t="shared" si="315"/>
        <v>#N/A</v>
      </c>
      <c r="BW321" t="e">
        <f t="shared" si="316"/>
        <v>#N/A</v>
      </c>
      <c r="BX321" t="e">
        <f t="shared" si="317"/>
        <v>#N/A</v>
      </c>
      <c r="BY321" t="e">
        <f t="shared" si="318"/>
        <v>#N/A</v>
      </c>
      <c r="BZ321" t="e">
        <f t="shared" si="319"/>
        <v>#N/A</v>
      </c>
    </row>
    <row r="322" spans="9:78" x14ac:dyDescent="0.3">
      <c r="I322" t="e">
        <f t="shared" si="320"/>
        <v>#N/A</v>
      </c>
      <c r="J322" t="e">
        <f t="shared" si="280"/>
        <v>#N/A</v>
      </c>
      <c r="K322" t="e">
        <f t="shared" si="281"/>
        <v>#N/A</v>
      </c>
      <c r="L322" t="e">
        <f t="shared" si="282"/>
        <v>#N/A</v>
      </c>
      <c r="M322" t="e">
        <f t="shared" si="283"/>
        <v>#N/A</v>
      </c>
      <c r="N322" t="e">
        <f t="shared" si="321"/>
        <v>#N/A</v>
      </c>
      <c r="O322" t="e">
        <f t="shared" si="322"/>
        <v>#N/A</v>
      </c>
      <c r="P322" t="e">
        <f t="shared" si="323"/>
        <v>#N/A</v>
      </c>
      <c r="Q322" t="e">
        <f t="shared" si="324"/>
        <v>#N/A</v>
      </c>
      <c r="R322" t="e">
        <f t="shared" si="325"/>
        <v>#N/A</v>
      </c>
      <c r="S322" t="e">
        <f t="shared" si="284"/>
        <v>#N/A</v>
      </c>
      <c r="T322" t="e">
        <f t="shared" si="285"/>
        <v>#N/A</v>
      </c>
      <c r="U322" t="e">
        <f t="shared" si="326"/>
        <v>#N/A</v>
      </c>
      <c r="V322" t="e">
        <f t="shared" si="327"/>
        <v>#N/A</v>
      </c>
      <c r="W322" t="e">
        <f t="shared" si="328"/>
        <v>#N/A</v>
      </c>
      <c r="X322" t="e">
        <f t="shared" si="329"/>
        <v>#N/A</v>
      </c>
      <c r="Y322" t="e">
        <f t="shared" si="330"/>
        <v>#N/A</v>
      </c>
      <c r="Z322" t="e">
        <f t="shared" si="331"/>
        <v>#N/A</v>
      </c>
      <c r="AA322" t="e">
        <f t="shared" si="332"/>
        <v>#N/A</v>
      </c>
      <c r="AB322" t="e">
        <f t="shared" si="333"/>
        <v>#N/A</v>
      </c>
      <c r="AC322" t="e">
        <f t="shared" si="286"/>
        <v>#N/A</v>
      </c>
      <c r="AD322" t="e">
        <f t="shared" si="287"/>
        <v>#N/A</v>
      </c>
      <c r="AE322" t="e">
        <f t="shared" si="334"/>
        <v>#N/A</v>
      </c>
      <c r="AF322" t="e">
        <f t="shared" si="335"/>
        <v>#N/A</v>
      </c>
      <c r="AG322" t="e">
        <f t="shared" si="336"/>
        <v>#N/A</v>
      </c>
      <c r="AH322" t="e">
        <f t="shared" si="337"/>
        <v>#N/A</v>
      </c>
      <c r="AI322" t="e">
        <f t="shared" si="338"/>
        <v>#N/A</v>
      </c>
      <c r="AJ322" t="e">
        <f t="shared" si="339"/>
        <v>#N/A</v>
      </c>
      <c r="AK322" t="e">
        <f t="shared" si="340"/>
        <v>#N/A</v>
      </c>
      <c r="AL322" t="e">
        <f t="shared" si="341"/>
        <v>#N/A</v>
      </c>
      <c r="AM322" t="e">
        <f t="shared" si="288"/>
        <v>#N/A</v>
      </c>
      <c r="AN322" t="e">
        <f t="shared" si="289"/>
        <v>#N/A</v>
      </c>
      <c r="AO322" t="e">
        <f t="shared" si="342"/>
        <v>#N/A</v>
      </c>
      <c r="AP322" t="e">
        <f t="shared" si="343"/>
        <v>#N/A</v>
      </c>
      <c r="AQ322" t="e">
        <f t="shared" si="344"/>
        <v>#N/A</v>
      </c>
      <c r="AR322" t="e">
        <f t="shared" si="345"/>
        <v>#N/A</v>
      </c>
      <c r="AS322" t="e">
        <f t="shared" si="346"/>
        <v>#N/A</v>
      </c>
      <c r="AT322" t="e">
        <f t="shared" si="347"/>
        <v>#N/A</v>
      </c>
      <c r="AU322" t="e">
        <f t="shared" si="348"/>
        <v>#N/A</v>
      </c>
      <c r="AV322" t="e">
        <f t="shared" si="349"/>
        <v>#N/A</v>
      </c>
      <c r="AW322" t="e">
        <f t="shared" si="290"/>
        <v>#N/A</v>
      </c>
      <c r="AX322" t="e">
        <f t="shared" si="291"/>
        <v>#N/A</v>
      </c>
      <c r="AY322" t="e">
        <f t="shared" si="292"/>
        <v>#N/A</v>
      </c>
      <c r="AZ322" t="e">
        <f t="shared" si="293"/>
        <v>#N/A</v>
      </c>
      <c r="BA322" t="e">
        <f t="shared" si="294"/>
        <v>#N/A</v>
      </c>
      <c r="BB322" t="e">
        <f t="shared" si="295"/>
        <v>#N/A</v>
      </c>
      <c r="BC322" t="e">
        <f t="shared" si="296"/>
        <v>#N/A</v>
      </c>
      <c r="BD322" t="e">
        <f t="shared" si="297"/>
        <v>#N/A</v>
      </c>
      <c r="BE322" t="e">
        <f t="shared" si="298"/>
        <v>#N/A</v>
      </c>
      <c r="BF322" t="e">
        <f t="shared" si="299"/>
        <v>#N/A</v>
      </c>
      <c r="BG322" t="e">
        <f t="shared" si="300"/>
        <v>#N/A</v>
      </c>
      <c r="BH322" t="e">
        <f t="shared" si="301"/>
        <v>#N/A</v>
      </c>
      <c r="BI322" t="e">
        <f t="shared" si="302"/>
        <v>#N/A</v>
      </c>
      <c r="BJ322" t="e">
        <f t="shared" si="303"/>
        <v>#N/A</v>
      </c>
      <c r="BK322" t="e">
        <f t="shared" si="304"/>
        <v>#N/A</v>
      </c>
      <c r="BL322" t="e">
        <f t="shared" si="305"/>
        <v>#N/A</v>
      </c>
      <c r="BM322" t="e">
        <f t="shared" si="306"/>
        <v>#N/A</v>
      </c>
      <c r="BN322" t="e">
        <f t="shared" si="307"/>
        <v>#N/A</v>
      </c>
      <c r="BO322" t="e">
        <f t="shared" si="308"/>
        <v>#N/A</v>
      </c>
      <c r="BP322" t="e">
        <f t="shared" si="309"/>
        <v>#N/A</v>
      </c>
      <c r="BQ322" t="e">
        <f t="shared" si="310"/>
        <v>#N/A</v>
      </c>
      <c r="BR322" t="e">
        <f t="shared" si="311"/>
        <v>#N/A</v>
      </c>
      <c r="BS322" t="e">
        <f t="shared" si="312"/>
        <v>#N/A</v>
      </c>
      <c r="BT322" t="e">
        <f t="shared" si="313"/>
        <v>#N/A</v>
      </c>
      <c r="BU322" t="e">
        <f t="shared" si="314"/>
        <v>#N/A</v>
      </c>
      <c r="BV322" t="e">
        <f t="shared" si="315"/>
        <v>#N/A</v>
      </c>
      <c r="BW322" t="e">
        <f t="shared" si="316"/>
        <v>#N/A</v>
      </c>
      <c r="BX322" t="e">
        <f t="shared" si="317"/>
        <v>#N/A</v>
      </c>
      <c r="BY322" t="e">
        <f t="shared" si="318"/>
        <v>#N/A</v>
      </c>
      <c r="BZ322" t="e">
        <f t="shared" si="319"/>
        <v>#N/A</v>
      </c>
    </row>
    <row r="323" spans="9:78" x14ac:dyDescent="0.3">
      <c r="I323" t="e">
        <f t="shared" si="320"/>
        <v>#N/A</v>
      </c>
      <c r="J323" t="e">
        <f t="shared" si="280"/>
        <v>#N/A</v>
      </c>
      <c r="K323" t="e">
        <f t="shared" si="281"/>
        <v>#N/A</v>
      </c>
      <c r="L323" t="e">
        <f t="shared" si="282"/>
        <v>#N/A</v>
      </c>
      <c r="M323" t="e">
        <f t="shared" si="283"/>
        <v>#N/A</v>
      </c>
      <c r="N323" t="e">
        <f t="shared" si="321"/>
        <v>#N/A</v>
      </c>
      <c r="O323" t="e">
        <f t="shared" si="322"/>
        <v>#N/A</v>
      </c>
      <c r="P323" t="e">
        <f t="shared" si="323"/>
        <v>#N/A</v>
      </c>
      <c r="Q323" t="e">
        <f t="shared" si="324"/>
        <v>#N/A</v>
      </c>
      <c r="R323" t="e">
        <f t="shared" si="325"/>
        <v>#N/A</v>
      </c>
      <c r="S323" t="e">
        <f t="shared" si="284"/>
        <v>#N/A</v>
      </c>
      <c r="T323" t="e">
        <f t="shared" si="285"/>
        <v>#N/A</v>
      </c>
      <c r="U323" t="e">
        <f t="shared" si="326"/>
        <v>#N/A</v>
      </c>
      <c r="V323" t="e">
        <f t="shared" si="327"/>
        <v>#N/A</v>
      </c>
      <c r="W323" t="e">
        <f t="shared" si="328"/>
        <v>#N/A</v>
      </c>
      <c r="X323" t="e">
        <f t="shared" si="329"/>
        <v>#N/A</v>
      </c>
      <c r="Y323" t="e">
        <f t="shared" si="330"/>
        <v>#N/A</v>
      </c>
      <c r="Z323" t="e">
        <f t="shared" si="331"/>
        <v>#N/A</v>
      </c>
      <c r="AA323" t="e">
        <f t="shared" si="332"/>
        <v>#N/A</v>
      </c>
      <c r="AB323" t="e">
        <f t="shared" si="333"/>
        <v>#N/A</v>
      </c>
      <c r="AC323" t="e">
        <f t="shared" si="286"/>
        <v>#N/A</v>
      </c>
      <c r="AD323" t="e">
        <f t="shared" si="287"/>
        <v>#N/A</v>
      </c>
      <c r="AE323" t="e">
        <f t="shared" si="334"/>
        <v>#N/A</v>
      </c>
      <c r="AF323" t="e">
        <f t="shared" si="335"/>
        <v>#N/A</v>
      </c>
      <c r="AG323" t="e">
        <f t="shared" si="336"/>
        <v>#N/A</v>
      </c>
      <c r="AH323" t="e">
        <f t="shared" si="337"/>
        <v>#N/A</v>
      </c>
      <c r="AI323" t="e">
        <f t="shared" si="338"/>
        <v>#N/A</v>
      </c>
      <c r="AJ323" t="e">
        <f t="shared" si="339"/>
        <v>#N/A</v>
      </c>
      <c r="AK323" t="e">
        <f t="shared" si="340"/>
        <v>#N/A</v>
      </c>
      <c r="AL323" t="e">
        <f t="shared" si="341"/>
        <v>#N/A</v>
      </c>
      <c r="AM323" t="e">
        <f t="shared" si="288"/>
        <v>#N/A</v>
      </c>
      <c r="AN323" t="e">
        <f t="shared" si="289"/>
        <v>#N/A</v>
      </c>
      <c r="AO323" t="e">
        <f t="shared" si="342"/>
        <v>#N/A</v>
      </c>
      <c r="AP323" t="e">
        <f t="shared" si="343"/>
        <v>#N/A</v>
      </c>
      <c r="AQ323" t="e">
        <f t="shared" si="344"/>
        <v>#N/A</v>
      </c>
      <c r="AR323" t="e">
        <f t="shared" si="345"/>
        <v>#N/A</v>
      </c>
      <c r="AS323" t="e">
        <f t="shared" si="346"/>
        <v>#N/A</v>
      </c>
      <c r="AT323" t="e">
        <f t="shared" si="347"/>
        <v>#N/A</v>
      </c>
      <c r="AU323" t="e">
        <f t="shared" si="348"/>
        <v>#N/A</v>
      </c>
      <c r="AV323" t="e">
        <f t="shared" si="349"/>
        <v>#N/A</v>
      </c>
      <c r="AW323" t="e">
        <f t="shared" si="290"/>
        <v>#N/A</v>
      </c>
      <c r="AX323" t="e">
        <f t="shared" si="291"/>
        <v>#N/A</v>
      </c>
      <c r="AY323" t="e">
        <f t="shared" si="292"/>
        <v>#N/A</v>
      </c>
      <c r="AZ323" t="e">
        <f t="shared" si="293"/>
        <v>#N/A</v>
      </c>
      <c r="BA323" t="e">
        <f t="shared" si="294"/>
        <v>#N/A</v>
      </c>
      <c r="BB323" t="e">
        <f t="shared" si="295"/>
        <v>#N/A</v>
      </c>
      <c r="BC323" t="e">
        <f t="shared" si="296"/>
        <v>#N/A</v>
      </c>
      <c r="BD323" t="e">
        <f t="shared" si="297"/>
        <v>#N/A</v>
      </c>
      <c r="BE323" t="e">
        <f t="shared" si="298"/>
        <v>#N/A</v>
      </c>
      <c r="BF323" t="e">
        <f t="shared" si="299"/>
        <v>#N/A</v>
      </c>
      <c r="BG323" t="e">
        <f t="shared" si="300"/>
        <v>#N/A</v>
      </c>
      <c r="BH323" t="e">
        <f t="shared" si="301"/>
        <v>#N/A</v>
      </c>
      <c r="BI323" t="e">
        <f t="shared" si="302"/>
        <v>#N/A</v>
      </c>
      <c r="BJ323" t="e">
        <f t="shared" si="303"/>
        <v>#N/A</v>
      </c>
      <c r="BK323" t="e">
        <f t="shared" si="304"/>
        <v>#N/A</v>
      </c>
      <c r="BL323" t="e">
        <f t="shared" si="305"/>
        <v>#N/A</v>
      </c>
      <c r="BM323" t="e">
        <f t="shared" si="306"/>
        <v>#N/A</v>
      </c>
      <c r="BN323" t="e">
        <f t="shared" si="307"/>
        <v>#N/A</v>
      </c>
      <c r="BO323" t="e">
        <f t="shared" si="308"/>
        <v>#N/A</v>
      </c>
      <c r="BP323" t="e">
        <f t="shared" si="309"/>
        <v>#N/A</v>
      </c>
      <c r="BQ323" t="e">
        <f t="shared" si="310"/>
        <v>#N/A</v>
      </c>
      <c r="BR323" t="e">
        <f t="shared" si="311"/>
        <v>#N/A</v>
      </c>
      <c r="BS323" t="e">
        <f t="shared" si="312"/>
        <v>#N/A</v>
      </c>
      <c r="BT323" t="e">
        <f t="shared" si="313"/>
        <v>#N/A</v>
      </c>
      <c r="BU323" t="e">
        <f t="shared" si="314"/>
        <v>#N/A</v>
      </c>
      <c r="BV323" t="e">
        <f t="shared" si="315"/>
        <v>#N/A</v>
      </c>
      <c r="BW323" t="e">
        <f t="shared" si="316"/>
        <v>#N/A</v>
      </c>
      <c r="BX323" t="e">
        <f t="shared" si="317"/>
        <v>#N/A</v>
      </c>
      <c r="BY323" t="e">
        <f t="shared" si="318"/>
        <v>#N/A</v>
      </c>
      <c r="BZ323" t="e">
        <f t="shared" si="319"/>
        <v>#N/A</v>
      </c>
    </row>
    <row r="324" spans="9:78" x14ac:dyDescent="0.3">
      <c r="I324" t="e">
        <f t="shared" si="320"/>
        <v>#N/A</v>
      </c>
      <c r="J324" t="e">
        <f t="shared" si="280"/>
        <v>#N/A</v>
      </c>
      <c r="K324" t="e">
        <f t="shared" si="281"/>
        <v>#N/A</v>
      </c>
      <c r="L324" t="e">
        <f t="shared" si="282"/>
        <v>#N/A</v>
      </c>
      <c r="M324" t="e">
        <f t="shared" si="283"/>
        <v>#N/A</v>
      </c>
      <c r="N324" t="e">
        <f t="shared" si="321"/>
        <v>#N/A</v>
      </c>
      <c r="O324" t="e">
        <f t="shared" si="322"/>
        <v>#N/A</v>
      </c>
      <c r="P324" t="e">
        <f t="shared" si="323"/>
        <v>#N/A</v>
      </c>
      <c r="Q324" t="e">
        <f t="shared" si="324"/>
        <v>#N/A</v>
      </c>
      <c r="R324" t="e">
        <f t="shared" si="325"/>
        <v>#N/A</v>
      </c>
      <c r="S324" t="e">
        <f t="shared" si="284"/>
        <v>#N/A</v>
      </c>
      <c r="T324" t="e">
        <f t="shared" si="285"/>
        <v>#N/A</v>
      </c>
      <c r="U324" t="e">
        <f t="shared" si="326"/>
        <v>#N/A</v>
      </c>
      <c r="V324" t="e">
        <f t="shared" si="327"/>
        <v>#N/A</v>
      </c>
      <c r="W324" t="e">
        <f t="shared" si="328"/>
        <v>#N/A</v>
      </c>
      <c r="X324" t="e">
        <f t="shared" si="329"/>
        <v>#N/A</v>
      </c>
      <c r="Y324" t="e">
        <f t="shared" si="330"/>
        <v>#N/A</v>
      </c>
      <c r="Z324" t="e">
        <f t="shared" si="331"/>
        <v>#N/A</v>
      </c>
      <c r="AA324" t="e">
        <f t="shared" si="332"/>
        <v>#N/A</v>
      </c>
      <c r="AB324" t="e">
        <f t="shared" si="333"/>
        <v>#N/A</v>
      </c>
      <c r="AC324" t="e">
        <f t="shared" si="286"/>
        <v>#N/A</v>
      </c>
      <c r="AD324" t="e">
        <f t="shared" si="287"/>
        <v>#N/A</v>
      </c>
      <c r="AE324" t="e">
        <f t="shared" si="334"/>
        <v>#N/A</v>
      </c>
      <c r="AF324" t="e">
        <f t="shared" si="335"/>
        <v>#N/A</v>
      </c>
      <c r="AG324" t="e">
        <f t="shared" si="336"/>
        <v>#N/A</v>
      </c>
      <c r="AH324" t="e">
        <f t="shared" si="337"/>
        <v>#N/A</v>
      </c>
      <c r="AI324" t="e">
        <f t="shared" si="338"/>
        <v>#N/A</v>
      </c>
      <c r="AJ324" t="e">
        <f t="shared" si="339"/>
        <v>#N/A</v>
      </c>
      <c r="AK324" t="e">
        <f t="shared" si="340"/>
        <v>#N/A</v>
      </c>
      <c r="AL324" t="e">
        <f t="shared" si="341"/>
        <v>#N/A</v>
      </c>
      <c r="AM324" t="e">
        <f t="shared" si="288"/>
        <v>#N/A</v>
      </c>
      <c r="AN324" t="e">
        <f t="shared" si="289"/>
        <v>#N/A</v>
      </c>
      <c r="AO324" t="e">
        <f t="shared" si="342"/>
        <v>#N/A</v>
      </c>
      <c r="AP324" t="e">
        <f t="shared" si="343"/>
        <v>#N/A</v>
      </c>
      <c r="AQ324" t="e">
        <f t="shared" si="344"/>
        <v>#N/A</v>
      </c>
      <c r="AR324" t="e">
        <f t="shared" si="345"/>
        <v>#N/A</v>
      </c>
      <c r="AS324" t="e">
        <f t="shared" si="346"/>
        <v>#N/A</v>
      </c>
      <c r="AT324" t="e">
        <f t="shared" si="347"/>
        <v>#N/A</v>
      </c>
      <c r="AU324" t="e">
        <f t="shared" si="348"/>
        <v>#N/A</v>
      </c>
      <c r="AV324" t="e">
        <f t="shared" si="349"/>
        <v>#N/A</v>
      </c>
      <c r="AW324" t="e">
        <f t="shared" si="290"/>
        <v>#N/A</v>
      </c>
      <c r="AX324" t="e">
        <f t="shared" si="291"/>
        <v>#N/A</v>
      </c>
      <c r="AY324" t="e">
        <f t="shared" si="292"/>
        <v>#N/A</v>
      </c>
      <c r="AZ324" t="e">
        <f t="shared" si="293"/>
        <v>#N/A</v>
      </c>
      <c r="BA324" t="e">
        <f t="shared" si="294"/>
        <v>#N/A</v>
      </c>
      <c r="BB324" t="e">
        <f t="shared" si="295"/>
        <v>#N/A</v>
      </c>
      <c r="BC324" t="e">
        <f t="shared" si="296"/>
        <v>#N/A</v>
      </c>
      <c r="BD324" t="e">
        <f t="shared" si="297"/>
        <v>#N/A</v>
      </c>
      <c r="BE324" t="e">
        <f t="shared" si="298"/>
        <v>#N/A</v>
      </c>
      <c r="BF324" t="e">
        <f t="shared" si="299"/>
        <v>#N/A</v>
      </c>
      <c r="BG324" t="e">
        <f t="shared" si="300"/>
        <v>#N/A</v>
      </c>
      <c r="BH324" t="e">
        <f t="shared" si="301"/>
        <v>#N/A</v>
      </c>
      <c r="BI324" t="e">
        <f t="shared" si="302"/>
        <v>#N/A</v>
      </c>
      <c r="BJ324" t="e">
        <f t="shared" si="303"/>
        <v>#N/A</v>
      </c>
      <c r="BK324" t="e">
        <f t="shared" si="304"/>
        <v>#N/A</v>
      </c>
      <c r="BL324" t="e">
        <f t="shared" si="305"/>
        <v>#N/A</v>
      </c>
      <c r="BM324" t="e">
        <f t="shared" si="306"/>
        <v>#N/A</v>
      </c>
      <c r="BN324" t="e">
        <f t="shared" si="307"/>
        <v>#N/A</v>
      </c>
      <c r="BO324" t="e">
        <f t="shared" si="308"/>
        <v>#N/A</v>
      </c>
      <c r="BP324" t="e">
        <f t="shared" si="309"/>
        <v>#N/A</v>
      </c>
      <c r="BQ324" t="e">
        <f t="shared" si="310"/>
        <v>#N/A</v>
      </c>
      <c r="BR324" t="e">
        <f t="shared" si="311"/>
        <v>#N/A</v>
      </c>
      <c r="BS324" t="e">
        <f t="shared" si="312"/>
        <v>#N/A</v>
      </c>
      <c r="BT324" t="e">
        <f t="shared" si="313"/>
        <v>#N/A</v>
      </c>
      <c r="BU324" t="e">
        <f t="shared" si="314"/>
        <v>#N/A</v>
      </c>
      <c r="BV324" t="e">
        <f t="shared" si="315"/>
        <v>#N/A</v>
      </c>
      <c r="BW324" t="e">
        <f t="shared" si="316"/>
        <v>#N/A</v>
      </c>
      <c r="BX324" t="e">
        <f t="shared" si="317"/>
        <v>#N/A</v>
      </c>
      <c r="BY324" t="e">
        <f t="shared" si="318"/>
        <v>#N/A</v>
      </c>
      <c r="BZ324" t="e">
        <f t="shared" si="319"/>
        <v>#N/A</v>
      </c>
    </row>
    <row r="325" spans="9:78" x14ac:dyDescent="0.3">
      <c r="I325" t="e">
        <f t="shared" si="320"/>
        <v>#N/A</v>
      </c>
      <c r="J325" t="e">
        <f t="shared" ref="J325:J388" si="350">VLOOKUP("C"&amp;$I$1,$A325:$G325,4,FALSE)</f>
        <v>#N/A</v>
      </c>
      <c r="K325" t="e">
        <f t="shared" ref="K325:K388" si="351">VLOOKUP("C"&amp;$I$1,$A325:$G325,5,FALSE)</f>
        <v>#N/A</v>
      </c>
      <c r="L325" t="e">
        <f t="shared" ref="L325:L388" si="352">VLOOKUP("C"&amp;$I$1,$A325:$G325,6,FALSE)</f>
        <v>#N/A</v>
      </c>
      <c r="M325" t="e">
        <f t="shared" ref="M325:M388" si="353">VLOOKUP("C"&amp;$I$1,$A325:$G325,7,FALSE)</f>
        <v>#N/A</v>
      </c>
      <c r="N325" t="e">
        <f t="shared" si="321"/>
        <v>#N/A</v>
      </c>
      <c r="O325" t="e">
        <f t="shared" si="322"/>
        <v>#N/A</v>
      </c>
      <c r="P325" t="e">
        <f t="shared" si="323"/>
        <v>#N/A</v>
      </c>
      <c r="Q325" t="e">
        <f t="shared" si="324"/>
        <v>#N/A</v>
      </c>
      <c r="R325" t="e">
        <f t="shared" si="325"/>
        <v>#N/A</v>
      </c>
      <c r="S325" t="e">
        <f t="shared" ref="S325:S388" si="354">RIGHT(VLOOKUP("C"&amp;S$1,$A325:$G325,3,FALSE),4)</f>
        <v>#N/A</v>
      </c>
      <c r="T325" t="e">
        <f t="shared" ref="T325:T388" si="355">VLOOKUP("C"&amp;S$1,$A325:$G325,4,FALSE)</f>
        <v>#N/A</v>
      </c>
      <c r="U325" t="e">
        <f t="shared" si="326"/>
        <v>#N/A</v>
      </c>
      <c r="V325" t="e">
        <f t="shared" si="327"/>
        <v>#N/A</v>
      </c>
      <c r="W325" t="e">
        <f t="shared" si="328"/>
        <v>#N/A</v>
      </c>
      <c r="X325" t="e">
        <f t="shared" si="329"/>
        <v>#N/A</v>
      </c>
      <c r="Y325" t="e">
        <f t="shared" si="330"/>
        <v>#N/A</v>
      </c>
      <c r="Z325" t="e">
        <f t="shared" si="331"/>
        <v>#N/A</v>
      </c>
      <c r="AA325" t="e">
        <f t="shared" si="332"/>
        <v>#N/A</v>
      </c>
      <c r="AB325" t="e">
        <f t="shared" si="333"/>
        <v>#N/A</v>
      </c>
      <c r="AC325" t="e">
        <f t="shared" ref="AC325:AC388" si="356">RIGHT(VLOOKUP("C"&amp;AC$1,$A325:$G325,3,FALSE),4)</f>
        <v>#N/A</v>
      </c>
      <c r="AD325" t="e">
        <f t="shared" ref="AD325:AD388" si="357">VLOOKUP("C"&amp;AC$1,$A325:$G325,4,FALSE)</f>
        <v>#N/A</v>
      </c>
      <c r="AE325" t="e">
        <f t="shared" si="334"/>
        <v>#N/A</v>
      </c>
      <c r="AF325" t="e">
        <f t="shared" si="335"/>
        <v>#N/A</v>
      </c>
      <c r="AG325" t="e">
        <f t="shared" si="336"/>
        <v>#N/A</v>
      </c>
      <c r="AH325" t="e">
        <f t="shared" si="337"/>
        <v>#N/A</v>
      </c>
      <c r="AI325" t="e">
        <f t="shared" si="338"/>
        <v>#N/A</v>
      </c>
      <c r="AJ325" t="e">
        <f t="shared" si="339"/>
        <v>#N/A</v>
      </c>
      <c r="AK325" t="e">
        <f t="shared" si="340"/>
        <v>#N/A</v>
      </c>
      <c r="AL325" t="e">
        <f t="shared" si="341"/>
        <v>#N/A</v>
      </c>
      <c r="AM325" t="e">
        <f t="shared" ref="AM325:AM388" si="358">RIGHT(VLOOKUP("C"&amp;AM$1,$A325:$G325,3,FALSE),4)</f>
        <v>#N/A</v>
      </c>
      <c r="AN325" t="e">
        <f t="shared" ref="AN325:AN388" si="359">VLOOKUP("C"&amp;AM$1,$A325:$G325,4,FALSE)</f>
        <v>#N/A</v>
      </c>
      <c r="AO325" t="e">
        <f t="shared" si="342"/>
        <v>#N/A</v>
      </c>
      <c r="AP325" t="e">
        <f t="shared" si="343"/>
        <v>#N/A</v>
      </c>
      <c r="AQ325" t="e">
        <f t="shared" si="344"/>
        <v>#N/A</v>
      </c>
      <c r="AR325" t="e">
        <f t="shared" si="345"/>
        <v>#N/A</v>
      </c>
      <c r="AS325" t="e">
        <f t="shared" si="346"/>
        <v>#N/A</v>
      </c>
      <c r="AT325" t="e">
        <f t="shared" si="347"/>
        <v>#N/A</v>
      </c>
      <c r="AU325" t="e">
        <f t="shared" si="348"/>
        <v>#N/A</v>
      </c>
      <c r="AV325" t="e">
        <f t="shared" si="349"/>
        <v>#N/A</v>
      </c>
      <c r="AW325" t="e">
        <f t="shared" ref="AW325:AW388" si="360">RIGHT(VLOOKUP("C"&amp;AW$1,$A325:$G325,3,FALSE),4)</f>
        <v>#N/A</v>
      </c>
      <c r="AX325" t="e">
        <f t="shared" ref="AX325:AX388" si="361">VLOOKUP("C"&amp;AW$1,$A325:$G325,4,FALSE)</f>
        <v>#N/A</v>
      </c>
      <c r="AY325" t="e">
        <f t="shared" ref="AY325:AY336" si="362">VLOOKUP("C"&amp;AW$1,$A325:$G325,5,FALSE)</f>
        <v>#N/A</v>
      </c>
      <c r="AZ325" t="e">
        <f t="shared" ref="AZ325:AZ336" si="363">VLOOKUP("C"&amp;AW$1,$A325:$G325,6,FALSE)</f>
        <v>#N/A</v>
      </c>
      <c r="BA325" t="e">
        <f t="shared" ref="BA325:BA336" si="364">VLOOKUP("C"&amp;AW$1,$A325:$G325,7,FALSE)</f>
        <v>#N/A</v>
      </c>
      <c r="BB325" t="e">
        <f t="shared" ref="BB325:BB336" si="365">RIGHT(VLOOKUP("P"&amp;AW$1,$A325:$G325,3,FALSE),4)</f>
        <v>#N/A</v>
      </c>
      <c r="BC325" t="e">
        <f t="shared" ref="BC325:BC336" si="366">VLOOKUP("P"&amp;AW$1,$A325:$G325,4,FALSE)</f>
        <v>#N/A</v>
      </c>
      <c r="BD325" t="e">
        <f t="shared" ref="BD325:BD336" si="367">VLOOKUP("P"&amp;AW$1,$A325:$G325,5,FALSE)</f>
        <v>#N/A</v>
      </c>
      <c r="BE325" t="e">
        <f t="shared" ref="BE325:BE336" si="368">VLOOKUP("P"&amp;AW$1,$A325:$G325,6,FALSE)</f>
        <v>#N/A</v>
      </c>
      <c r="BF325" t="e">
        <f t="shared" ref="BF325:BF336" si="369">VLOOKUP("P"&amp;AW$1,$A325:$G325,7,FALSE)</f>
        <v>#N/A</v>
      </c>
      <c r="BG325" t="e">
        <f t="shared" ref="BG325:BG388" si="370">RIGHT(VLOOKUP("C"&amp;BG$1,$A325:$G325,3,FALSE),4)</f>
        <v>#N/A</v>
      </c>
      <c r="BH325" t="e">
        <f t="shared" ref="BH325:BH388" si="371">VLOOKUP("C"&amp;BG$1,$A325:$G325,4,FALSE)</f>
        <v>#N/A</v>
      </c>
      <c r="BI325" t="e">
        <f t="shared" ref="BI325:BI336" si="372">VLOOKUP("C"&amp;BG$1,$A325:$G325,5,FALSE)</f>
        <v>#N/A</v>
      </c>
      <c r="BJ325" t="e">
        <f t="shared" ref="BJ325:BJ336" si="373">VLOOKUP("C"&amp;BG$1,$A325:$G325,6,FALSE)</f>
        <v>#N/A</v>
      </c>
      <c r="BK325" t="e">
        <f t="shared" ref="BK325:BK336" si="374">VLOOKUP("C"&amp;BG$1,$A325:$G325,7,FALSE)</f>
        <v>#N/A</v>
      </c>
      <c r="BL325" t="e">
        <f t="shared" ref="BL325:BL336" si="375">RIGHT(VLOOKUP("P"&amp;BG$1,$A325:$G325,3,FALSE),4)</f>
        <v>#N/A</v>
      </c>
      <c r="BM325" t="e">
        <f t="shared" ref="BM325:BM336" si="376">VLOOKUP("P"&amp;BG$1,$A325:$G325,4,FALSE)</f>
        <v>#N/A</v>
      </c>
      <c r="BN325" t="e">
        <f t="shared" ref="BN325:BN336" si="377">VLOOKUP("P"&amp;BG$1,$A325:$G325,5,FALSE)</f>
        <v>#N/A</v>
      </c>
      <c r="BO325" t="e">
        <f t="shared" ref="BO325:BO336" si="378">VLOOKUP("P"&amp;BG$1,$A325:$G325,6,FALSE)</f>
        <v>#N/A</v>
      </c>
      <c r="BP325" t="e">
        <f t="shared" ref="BP325:BP336" si="379">VLOOKUP("P"&amp;BG$1,$A325:$G325,7,FALSE)</f>
        <v>#N/A</v>
      </c>
      <c r="BQ325" t="e">
        <f t="shared" ref="BQ325:BQ388" si="380">RIGHT(VLOOKUP("C"&amp;BQ$1,$A325:$G325,3,FALSE),4)</f>
        <v>#N/A</v>
      </c>
      <c r="BR325" t="e">
        <f t="shared" ref="BR325:BR388" si="381">VLOOKUP("C"&amp;BQ$1,$A325:$G325,4,FALSE)</f>
        <v>#N/A</v>
      </c>
      <c r="BS325" t="e">
        <f t="shared" ref="BS325:BS388" si="382">VLOOKUP("C"&amp;BQ$1,$A325:$G325,5,FALSE)</f>
        <v>#N/A</v>
      </c>
      <c r="BT325" t="e">
        <f t="shared" ref="BT325:BT388" si="383">VLOOKUP("C"&amp;BQ$1,$A325:$G325,6,FALSE)</f>
        <v>#N/A</v>
      </c>
      <c r="BU325" t="e">
        <f t="shared" ref="BU325:BU388" si="384">VLOOKUP("C"&amp;BQ$1,$A325:$G325,7,FALSE)</f>
        <v>#N/A</v>
      </c>
      <c r="BV325" t="e">
        <f t="shared" ref="BV325:BV388" si="385">RIGHT(VLOOKUP("P"&amp;BQ$1,$A325:$G325,3,FALSE),4)</f>
        <v>#N/A</v>
      </c>
      <c r="BW325" t="e">
        <f t="shared" ref="BW325:BW388" si="386">VLOOKUP("P"&amp;BQ$1,$A325:$G325,4,FALSE)</f>
        <v>#N/A</v>
      </c>
      <c r="BX325" t="e">
        <f t="shared" ref="BX325:BX388" si="387">VLOOKUP("P"&amp;BQ$1,$A325:$G325,5,FALSE)</f>
        <v>#N/A</v>
      </c>
      <c r="BY325" t="e">
        <f t="shared" ref="BY325:BY388" si="388">VLOOKUP("P"&amp;BQ$1,$A325:$G325,6,FALSE)</f>
        <v>#N/A</v>
      </c>
      <c r="BZ325" t="e">
        <f t="shared" ref="BZ325:BZ388" si="389">VLOOKUP("P"&amp;BQ$1,$A325:$G325,7,FALSE)</f>
        <v>#N/A</v>
      </c>
    </row>
    <row r="326" spans="9:78" x14ac:dyDescent="0.3">
      <c r="I326" t="e">
        <f t="shared" si="320"/>
        <v>#N/A</v>
      </c>
      <c r="J326" t="e">
        <f t="shared" si="350"/>
        <v>#N/A</v>
      </c>
      <c r="K326" t="e">
        <f t="shared" si="351"/>
        <v>#N/A</v>
      </c>
      <c r="L326" t="e">
        <f t="shared" si="352"/>
        <v>#N/A</v>
      </c>
      <c r="M326" t="e">
        <f t="shared" si="353"/>
        <v>#N/A</v>
      </c>
      <c r="N326" t="e">
        <f t="shared" si="321"/>
        <v>#N/A</v>
      </c>
      <c r="O326" t="e">
        <f t="shared" si="322"/>
        <v>#N/A</v>
      </c>
      <c r="P326" t="e">
        <f t="shared" si="323"/>
        <v>#N/A</v>
      </c>
      <c r="Q326" t="e">
        <f t="shared" si="324"/>
        <v>#N/A</v>
      </c>
      <c r="R326" t="e">
        <f t="shared" si="325"/>
        <v>#N/A</v>
      </c>
      <c r="S326" t="e">
        <f t="shared" si="354"/>
        <v>#N/A</v>
      </c>
      <c r="T326" t="e">
        <f t="shared" si="355"/>
        <v>#N/A</v>
      </c>
      <c r="U326" t="e">
        <f t="shared" si="326"/>
        <v>#N/A</v>
      </c>
      <c r="V326" t="e">
        <f t="shared" si="327"/>
        <v>#N/A</v>
      </c>
      <c r="W326" t="e">
        <f t="shared" si="328"/>
        <v>#N/A</v>
      </c>
      <c r="X326" t="e">
        <f t="shared" si="329"/>
        <v>#N/A</v>
      </c>
      <c r="Y326" t="e">
        <f t="shared" si="330"/>
        <v>#N/A</v>
      </c>
      <c r="Z326" t="e">
        <f t="shared" si="331"/>
        <v>#N/A</v>
      </c>
      <c r="AA326" t="e">
        <f t="shared" si="332"/>
        <v>#N/A</v>
      </c>
      <c r="AB326" t="e">
        <f t="shared" si="333"/>
        <v>#N/A</v>
      </c>
      <c r="AC326" t="e">
        <f t="shared" si="356"/>
        <v>#N/A</v>
      </c>
      <c r="AD326" t="e">
        <f t="shared" si="357"/>
        <v>#N/A</v>
      </c>
      <c r="AE326" t="e">
        <f t="shared" si="334"/>
        <v>#N/A</v>
      </c>
      <c r="AF326" t="e">
        <f t="shared" si="335"/>
        <v>#N/A</v>
      </c>
      <c r="AG326" t="e">
        <f t="shared" si="336"/>
        <v>#N/A</v>
      </c>
      <c r="AH326" t="e">
        <f t="shared" si="337"/>
        <v>#N/A</v>
      </c>
      <c r="AI326" t="e">
        <f t="shared" si="338"/>
        <v>#N/A</v>
      </c>
      <c r="AJ326" t="e">
        <f t="shared" si="339"/>
        <v>#N/A</v>
      </c>
      <c r="AK326" t="e">
        <f t="shared" si="340"/>
        <v>#N/A</v>
      </c>
      <c r="AL326" t="e">
        <f t="shared" si="341"/>
        <v>#N/A</v>
      </c>
      <c r="AM326" t="e">
        <f t="shared" si="358"/>
        <v>#N/A</v>
      </c>
      <c r="AN326" t="e">
        <f t="shared" si="359"/>
        <v>#N/A</v>
      </c>
      <c r="AO326" t="e">
        <f t="shared" si="342"/>
        <v>#N/A</v>
      </c>
      <c r="AP326" t="e">
        <f t="shared" si="343"/>
        <v>#N/A</v>
      </c>
      <c r="AQ326" t="e">
        <f t="shared" si="344"/>
        <v>#N/A</v>
      </c>
      <c r="AR326" t="e">
        <f t="shared" si="345"/>
        <v>#N/A</v>
      </c>
      <c r="AS326" t="e">
        <f t="shared" si="346"/>
        <v>#N/A</v>
      </c>
      <c r="AT326" t="e">
        <f t="shared" si="347"/>
        <v>#N/A</v>
      </c>
      <c r="AU326" t="e">
        <f t="shared" si="348"/>
        <v>#N/A</v>
      </c>
      <c r="AV326" t="e">
        <f t="shared" si="349"/>
        <v>#N/A</v>
      </c>
      <c r="AW326" t="e">
        <f t="shared" si="360"/>
        <v>#N/A</v>
      </c>
      <c r="AX326" t="e">
        <f t="shared" si="361"/>
        <v>#N/A</v>
      </c>
      <c r="AY326" t="e">
        <f t="shared" si="362"/>
        <v>#N/A</v>
      </c>
      <c r="AZ326" t="e">
        <f t="shared" si="363"/>
        <v>#N/A</v>
      </c>
      <c r="BA326" t="e">
        <f t="shared" si="364"/>
        <v>#N/A</v>
      </c>
      <c r="BB326" t="e">
        <f t="shared" si="365"/>
        <v>#N/A</v>
      </c>
      <c r="BC326" t="e">
        <f t="shared" si="366"/>
        <v>#N/A</v>
      </c>
      <c r="BD326" t="e">
        <f t="shared" si="367"/>
        <v>#N/A</v>
      </c>
      <c r="BE326" t="e">
        <f t="shared" si="368"/>
        <v>#N/A</v>
      </c>
      <c r="BF326" t="e">
        <f t="shared" si="369"/>
        <v>#N/A</v>
      </c>
      <c r="BG326" t="e">
        <f t="shared" si="370"/>
        <v>#N/A</v>
      </c>
      <c r="BH326" t="e">
        <f t="shared" si="371"/>
        <v>#N/A</v>
      </c>
      <c r="BI326" t="e">
        <f t="shared" si="372"/>
        <v>#N/A</v>
      </c>
      <c r="BJ326" t="e">
        <f t="shared" si="373"/>
        <v>#N/A</v>
      </c>
      <c r="BK326" t="e">
        <f t="shared" si="374"/>
        <v>#N/A</v>
      </c>
      <c r="BL326" t="e">
        <f t="shared" si="375"/>
        <v>#N/A</v>
      </c>
      <c r="BM326" t="e">
        <f t="shared" si="376"/>
        <v>#N/A</v>
      </c>
      <c r="BN326" t="e">
        <f t="shared" si="377"/>
        <v>#N/A</v>
      </c>
      <c r="BO326" t="e">
        <f t="shared" si="378"/>
        <v>#N/A</v>
      </c>
      <c r="BP326" t="e">
        <f t="shared" si="379"/>
        <v>#N/A</v>
      </c>
      <c r="BQ326" t="e">
        <f t="shared" si="380"/>
        <v>#N/A</v>
      </c>
      <c r="BR326" t="e">
        <f t="shared" si="381"/>
        <v>#N/A</v>
      </c>
      <c r="BS326" t="e">
        <f t="shared" si="382"/>
        <v>#N/A</v>
      </c>
      <c r="BT326" t="e">
        <f t="shared" si="383"/>
        <v>#N/A</v>
      </c>
      <c r="BU326" t="e">
        <f t="shared" si="384"/>
        <v>#N/A</v>
      </c>
      <c r="BV326" t="e">
        <f t="shared" si="385"/>
        <v>#N/A</v>
      </c>
      <c r="BW326" t="e">
        <f t="shared" si="386"/>
        <v>#N/A</v>
      </c>
      <c r="BX326" t="e">
        <f t="shared" si="387"/>
        <v>#N/A</v>
      </c>
      <c r="BY326" t="e">
        <f t="shared" si="388"/>
        <v>#N/A</v>
      </c>
      <c r="BZ326" t="e">
        <f t="shared" si="389"/>
        <v>#N/A</v>
      </c>
    </row>
    <row r="327" spans="9:78" x14ac:dyDescent="0.3">
      <c r="I327" t="e">
        <f t="shared" si="320"/>
        <v>#N/A</v>
      </c>
      <c r="J327" t="e">
        <f t="shared" si="350"/>
        <v>#N/A</v>
      </c>
      <c r="K327" t="e">
        <f t="shared" si="351"/>
        <v>#N/A</v>
      </c>
      <c r="L327" t="e">
        <f t="shared" si="352"/>
        <v>#N/A</v>
      </c>
      <c r="M327" t="e">
        <f t="shared" si="353"/>
        <v>#N/A</v>
      </c>
      <c r="N327" t="e">
        <f t="shared" si="321"/>
        <v>#N/A</v>
      </c>
      <c r="O327" t="e">
        <f t="shared" si="322"/>
        <v>#N/A</v>
      </c>
      <c r="P327" t="e">
        <f t="shared" si="323"/>
        <v>#N/A</v>
      </c>
      <c r="Q327" t="e">
        <f t="shared" si="324"/>
        <v>#N/A</v>
      </c>
      <c r="R327" t="e">
        <f t="shared" si="325"/>
        <v>#N/A</v>
      </c>
      <c r="S327" t="e">
        <f t="shared" si="354"/>
        <v>#N/A</v>
      </c>
      <c r="T327" t="e">
        <f t="shared" si="355"/>
        <v>#N/A</v>
      </c>
      <c r="U327" t="e">
        <f t="shared" si="326"/>
        <v>#N/A</v>
      </c>
      <c r="V327" t="e">
        <f t="shared" si="327"/>
        <v>#N/A</v>
      </c>
      <c r="W327" t="e">
        <f t="shared" si="328"/>
        <v>#N/A</v>
      </c>
      <c r="X327" t="e">
        <f t="shared" si="329"/>
        <v>#N/A</v>
      </c>
      <c r="Y327" t="e">
        <f t="shared" si="330"/>
        <v>#N/A</v>
      </c>
      <c r="Z327" t="e">
        <f t="shared" si="331"/>
        <v>#N/A</v>
      </c>
      <c r="AA327" t="e">
        <f t="shared" si="332"/>
        <v>#N/A</v>
      </c>
      <c r="AB327" t="e">
        <f t="shared" si="333"/>
        <v>#N/A</v>
      </c>
      <c r="AC327" t="e">
        <f t="shared" si="356"/>
        <v>#N/A</v>
      </c>
      <c r="AD327" t="e">
        <f t="shared" si="357"/>
        <v>#N/A</v>
      </c>
      <c r="AE327" t="e">
        <f t="shared" si="334"/>
        <v>#N/A</v>
      </c>
      <c r="AF327" t="e">
        <f t="shared" si="335"/>
        <v>#N/A</v>
      </c>
      <c r="AG327" t="e">
        <f t="shared" si="336"/>
        <v>#N/A</v>
      </c>
      <c r="AH327" t="e">
        <f t="shared" si="337"/>
        <v>#N/A</v>
      </c>
      <c r="AI327" t="e">
        <f t="shared" si="338"/>
        <v>#N/A</v>
      </c>
      <c r="AJ327" t="e">
        <f t="shared" si="339"/>
        <v>#N/A</v>
      </c>
      <c r="AK327" t="e">
        <f t="shared" si="340"/>
        <v>#N/A</v>
      </c>
      <c r="AL327" t="e">
        <f t="shared" si="341"/>
        <v>#N/A</v>
      </c>
      <c r="AM327" t="e">
        <f t="shared" si="358"/>
        <v>#N/A</v>
      </c>
      <c r="AN327" t="e">
        <f t="shared" si="359"/>
        <v>#N/A</v>
      </c>
      <c r="AO327" t="e">
        <f t="shared" si="342"/>
        <v>#N/A</v>
      </c>
      <c r="AP327" t="e">
        <f t="shared" si="343"/>
        <v>#N/A</v>
      </c>
      <c r="AQ327" t="e">
        <f t="shared" si="344"/>
        <v>#N/A</v>
      </c>
      <c r="AR327" t="e">
        <f t="shared" si="345"/>
        <v>#N/A</v>
      </c>
      <c r="AS327" t="e">
        <f t="shared" si="346"/>
        <v>#N/A</v>
      </c>
      <c r="AT327" t="e">
        <f t="shared" si="347"/>
        <v>#N/A</v>
      </c>
      <c r="AU327" t="e">
        <f t="shared" si="348"/>
        <v>#N/A</v>
      </c>
      <c r="AV327" t="e">
        <f t="shared" si="349"/>
        <v>#N/A</v>
      </c>
      <c r="AW327" t="e">
        <f t="shared" si="360"/>
        <v>#N/A</v>
      </c>
      <c r="AX327" t="e">
        <f t="shared" si="361"/>
        <v>#N/A</v>
      </c>
      <c r="AY327" t="e">
        <f t="shared" si="362"/>
        <v>#N/A</v>
      </c>
      <c r="AZ327" t="e">
        <f t="shared" si="363"/>
        <v>#N/A</v>
      </c>
      <c r="BA327" t="e">
        <f t="shared" si="364"/>
        <v>#N/A</v>
      </c>
      <c r="BB327" t="e">
        <f t="shared" si="365"/>
        <v>#N/A</v>
      </c>
      <c r="BC327" t="e">
        <f t="shared" si="366"/>
        <v>#N/A</v>
      </c>
      <c r="BD327" t="e">
        <f t="shared" si="367"/>
        <v>#N/A</v>
      </c>
      <c r="BE327" t="e">
        <f t="shared" si="368"/>
        <v>#N/A</v>
      </c>
      <c r="BF327" t="e">
        <f t="shared" si="369"/>
        <v>#N/A</v>
      </c>
      <c r="BG327" t="e">
        <f t="shared" si="370"/>
        <v>#N/A</v>
      </c>
      <c r="BH327" t="e">
        <f t="shared" si="371"/>
        <v>#N/A</v>
      </c>
      <c r="BI327" t="e">
        <f t="shared" si="372"/>
        <v>#N/A</v>
      </c>
      <c r="BJ327" t="e">
        <f t="shared" si="373"/>
        <v>#N/A</v>
      </c>
      <c r="BK327" t="e">
        <f t="shared" si="374"/>
        <v>#N/A</v>
      </c>
      <c r="BL327" t="e">
        <f t="shared" si="375"/>
        <v>#N/A</v>
      </c>
      <c r="BM327" t="e">
        <f t="shared" si="376"/>
        <v>#N/A</v>
      </c>
      <c r="BN327" t="e">
        <f t="shared" si="377"/>
        <v>#N/A</v>
      </c>
      <c r="BO327" t="e">
        <f t="shared" si="378"/>
        <v>#N/A</v>
      </c>
      <c r="BP327" t="e">
        <f t="shared" si="379"/>
        <v>#N/A</v>
      </c>
      <c r="BQ327" t="e">
        <f t="shared" si="380"/>
        <v>#N/A</v>
      </c>
      <c r="BR327" t="e">
        <f t="shared" si="381"/>
        <v>#N/A</v>
      </c>
      <c r="BS327" t="e">
        <f t="shared" si="382"/>
        <v>#N/A</v>
      </c>
      <c r="BT327" t="e">
        <f t="shared" si="383"/>
        <v>#N/A</v>
      </c>
      <c r="BU327" t="e">
        <f t="shared" si="384"/>
        <v>#N/A</v>
      </c>
      <c r="BV327" t="e">
        <f t="shared" si="385"/>
        <v>#N/A</v>
      </c>
      <c r="BW327" t="e">
        <f t="shared" si="386"/>
        <v>#N/A</v>
      </c>
      <c r="BX327" t="e">
        <f t="shared" si="387"/>
        <v>#N/A</v>
      </c>
      <c r="BY327" t="e">
        <f t="shared" si="388"/>
        <v>#N/A</v>
      </c>
      <c r="BZ327" t="e">
        <f t="shared" si="389"/>
        <v>#N/A</v>
      </c>
    </row>
    <row r="328" spans="9:78" x14ac:dyDescent="0.3">
      <c r="I328" t="e">
        <f t="shared" si="320"/>
        <v>#N/A</v>
      </c>
      <c r="J328" t="e">
        <f t="shared" si="350"/>
        <v>#N/A</v>
      </c>
      <c r="K328" t="e">
        <f t="shared" si="351"/>
        <v>#N/A</v>
      </c>
      <c r="L328" t="e">
        <f t="shared" si="352"/>
        <v>#N/A</v>
      </c>
      <c r="M328" t="e">
        <f t="shared" si="353"/>
        <v>#N/A</v>
      </c>
      <c r="N328" t="e">
        <f t="shared" si="321"/>
        <v>#N/A</v>
      </c>
      <c r="O328" t="e">
        <f t="shared" si="322"/>
        <v>#N/A</v>
      </c>
      <c r="P328" t="e">
        <f t="shared" si="323"/>
        <v>#N/A</v>
      </c>
      <c r="Q328" t="e">
        <f t="shared" si="324"/>
        <v>#N/A</v>
      </c>
      <c r="R328" t="e">
        <f t="shared" si="325"/>
        <v>#N/A</v>
      </c>
      <c r="S328" t="e">
        <f t="shared" si="354"/>
        <v>#N/A</v>
      </c>
      <c r="T328" t="e">
        <f t="shared" si="355"/>
        <v>#N/A</v>
      </c>
      <c r="U328" t="e">
        <f t="shared" si="326"/>
        <v>#N/A</v>
      </c>
      <c r="V328" t="e">
        <f t="shared" si="327"/>
        <v>#N/A</v>
      </c>
      <c r="W328" t="e">
        <f t="shared" si="328"/>
        <v>#N/A</v>
      </c>
      <c r="X328" t="e">
        <f t="shared" si="329"/>
        <v>#N/A</v>
      </c>
      <c r="Y328" t="e">
        <f t="shared" si="330"/>
        <v>#N/A</v>
      </c>
      <c r="Z328" t="e">
        <f t="shared" si="331"/>
        <v>#N/A</v>
      </c>
      <c r="AA328" t="e">
        <f t="shared" si="332"/>
        <v>#N/A</v>
      </c>
      <c r="AB328" t="e">
        <f t="shared" si="333"/>
        <v>#N/A</v>
      </c>
      <c r="AC328" t="e">
        <f t="shared" si="356"/>
        <v>#N/A</v>
      </c>
      <c r="AD328" t="e">
        <f t="shared" si="357"/>
        <v>#N/A</v>
      </c>
      <c r="AE328" t="e">
        <f t="shared" si="334"/>
        <v>#N/A</v>
      </c>
      <c r="AF328" t="e">
        <f t="shared" si="335"/>
        <v>#N/A</v>
      </c>
      <c r="AG328" t="e">
        <f t="shared" si="336"/>
        <v>#N/A</v>
      </c>
      <c r="AH328" t="e">
        <f t="shared" si="337"/>
        <v>#N/A</v>
      </c>
      <c r="AI328" t="e">
        <f t="shared" si="338"/>
        <v>#N/A</v>
      </c>
      <c r="AJ328" t="e">
        <f t="shared" si="339"/>
        <v>#N/A</v>
      </c>
      <c r="AK328" t="e">
        <f t="shared" si="340"/>
        <v>#N/A</v>
      </c>
      <c r="AL328" t="e">
        <f t="shared" si="341"/>
        <v>#N/A</v>
      </c>
      <c r="AM328" t="e">
        <f t="shared" si="358"/>
        <v>#N/A</v>
      </c>
      <c r="AN328" t="e">
        <f t="shared" si="359"/>
        <v>#N/A</v>
      </c>
      <c r="AO328" t="e">
        <f t="shared" si="342"/>
        <v>#N/A</v>
      </c>
      <c r="AP328" t="e">
        <f t="shared" si="343"/>
        <v>#N/A</v>
      </c>
      <c r="AQ328" t="e">
        <f t="shared" si="344"/>
        <v>#N/A</v>
      </c>
      <c r="AR328" t="e">
        <f t="shared" si="345"/>
        <v>#N/A</v>
      </c>
      <c r="AS328" t="e">
        <f t="shared" si="346"/>
        <v>#N/A</v>
      </c>
      <c r="AT328" t="e">
        <f t="shared" si="347"/>
        <v>#N/A</v>
      </c>
      <c r="AU328" t="e">
        <f t="shared" si="348"/>
        <v>#N/A</v>
      </c>
      <c r="AV328" t="e">
        <f t="shared" si="349"/>
        <v>#N/A</v>
      </c>
      <c r="AW328" t="e">
        <f t="shared" si="360"/>
        <v>#N/A</v>
      </c>
      <c r="AX328" t="e">
        <f t="shared" si="361"/>
        <v>#N/A</v>
      </c>
      <c r="AY328" t="e">
        <f t="shared" si="362"/>
        <v>#N/A</v>
      </c>
      <c r="AZ328" t="e">
        <f t="shared" si="363"/>
        <v>#N/A</v>
      </c>
      <c r="BA328" t="e">
        <f t="shared" si="364"/>
        <v>#N/A</v>
      </c>
      <c r="BB328" t="e">
        <f t="shared" si="365"/>
        <v>#N/A</v>
      </c>
      <c r="BC328" t="e">
        <f t="shared" si="366"/>
        <v>#N/A</v>
      </c>
      <c r="BD328" t="e">
        <f t="shared" si="367"/>
        <v>#N/A</v>
      </c>
      <c r="BE328" t="e">
        <f t="shared" si="368"/>
        <v>#N/A</v>
      </c>
      <c r="BF328" t="e">
        <f t="shared" si="369"/>
        <v>#N/A</v>
      </c>
      <c r="BG328" t="e">
        <f t="shared" si="370"/>
        <v>#N/A</v>
      </c>
      <c r="BH328" t="e">
        <f t="shared" si="371"/>
        <v>#N/A</v>
      </c>
      <c r="BI328" t="e">
        <f t="shared" si="372"/>
        <v>#N/A</v>
      </c>
      <c r="BJ328" t="e">
        <f t="shared" si="373"/>
        <v>#N/A</v>
      </c>
      <c r="BK328" t="e">
        <f t="shared" si="374"/>
        <v>#N/A</v>
      </c>
      <c r="BL328" t="e">
        <f t="shared" si="375"/>
        <v>#N/A</v>
      </c>
      <c r="BM328" t="e">
        <f t="shared" si="376"/>
        <v>#N/A</v>
      </c>
      <c r="BN328" t="e">
        <f t="shared" si="377"/>
        <v>#N/A</v>
      </c>
      <c r="BO328" t="e">
        <f t="shared" si="378"/>
        <v>#N/A</v>
      </c>
      <c r="BP328" t="e">
        <f t="shared" si="379"/>
        <v>#N/A</v>
      </c>
      <c r="BQ328" t="e">
        <f t="shared" si="380"/>
        <v>#N/A</v>
      </c>
      <c r="BR328" t="e">
        <f t="shared" si="381"/>
        <v>#N/A</v>
      </c>
      <c r="BS328" t="e">
        <f t="shared" si="382"/>
        <v>#N/A</v>
      </c>
      <c r="BT328" t="e">
        <f t="shared" si="383"/>
        <v>#N/A</v>
      </c>
      <c r="BU328" t="e">
        <f t="shared" si="384"/>
        <v>#N/A</v>
      </c>
      <c r="BV328" t="e">
        <f t="shared" si="385"/>
        <v>#N/A</v>
      </c>
      <c r="BW328" t="e">
        <f t="shared" si="386"/>
        <v>#N/A</v>
      </c>
      <c r="BX328" t="e">
        <f t="shared" si="387"/>
        <v>#N/A</v>
      </c>
      <c r="BY328" t="e">
        <f t="shared" si="388"/>
        <v>#N/A</v>
      </c>
      <c r="BZ328" t="e">
        <f t="shared" si="389"/>
        <v>#N/A</v>
      </c>
    </row>
    <row r="329" spans="9:78" x14ac:dyDescent="0.3">
      <c r="I329" t="e">
        <f t="shared" ref="I329:I336" si="390">RIGHT(VLOOKUP("C"&amp;I$1,A329:G329,3,FALSE),4)</f>
        <v>#N/A</v>
      </c>
      <c r="J329" t="e">
        <f t="shared" si="350"/>
        <v>#N/A</v>
      </c>
      <c r="K329" t="e">
        <f t="shared" si="351"/>
        <v>#N/A</v>
      </c>
      <c r="L329" t="e">
        <f t="shared" si="352"/>
        <v>#N/A</v>
      </c>
      <c r="M329" t="e">
        <f t="shared" si="353"/>
        <v>#N/A</v>
      </c>
      <c r="N329" t="e">
        <f t="shared" ref="N329:N336" si="391">RIGHT(VLOOKUP("P"&amp;I$1,$A329:$G329,3,FALSE),4)</f>
        <v>#N/A</v>
      </c>
      <c r="O329" t="e">
        <f t="shared" ref="O329:O336" si="392">VLOOKUP("P"&amp;I$1,$A329:$G329,4,FALSE)</f>
        <v>#N/A</v>
      </c>
      <c r="P329" t="e">
        <f t="shared" ref="P329:P336" si="393">VLOOKUP("P"&amp;I$1,$A329:$G329,5,FALSE)</f>
        <v>#N/A</v>
      </c>
      <c r="Q329" t="e">
        <f t="shared" ref="Q329:Q336" si="394">VLOOKUP("P"&amp;I$1,$A329:$G329,6,FALSE)</f>
        <v>#N/A</v>
      </c>
      <c r="R329" t="e">
        <f t="shared" ref="R329:R336" si="395">VLOOKUP("P"&amp;I$1,$A329:$G329,7,FALSE)</f>
        <v>#N/A</v>
      </c>
      <c r="S329" t="e">
        <f t="shared" si="354"/>
        <v>#N/A</v>
      </c>
      <c r="T329" t="e">
        <f t="shared" si="355"/>
        <v>#N/A</v>
      </c>
      <c r="U329" t="e">
        <f t="shared" ref="U329:U336" si="396">VLOOKUP("C"&amp;S$1,$A329:$G329,5,FALSE)</f>
        <v>#N/A</v>
      </c>
      <c r="V329" t="e">
        <f t="shared" ref="V329:V336" si="397">VLOOKUP("C"&amp;S$1,$A329:$G329,6,FALSE)</f>
        <v>#N/A</v>
      </c>
      <c r="W329" t="e">
        <f t="shared" ref="W329:W336" si="398">VLOOKUP("C"&amp;S$1,$A329:$G329,7,FALSE)</f>
        <v>#N/A</v>
      </c>
      <c r="X329" t="e">
        <f t="shared" ref="X329:X336" si="399">RIGHT(VLOOKUP("P"&amp;S$1,$A329:$G329,3,FALSE),4)</f>
        <v>#N/A</v>
      </c>
      <c r="Y329" t="e">
        <f t="shared" ref="Y329:Y336" si="400">VLOOKUP("P"&amp;S$1,$A329:$G329,4,FALSE)</f>
        <v>#N/A</v>
      </c>
      <c r="Z329" t="e">
        <f t="shared" ref="Z329:Z336" si="401">VLOOKUP("P"&amp;S$1,$A329:$G329,5,FALSE)</f>
        <v>#N/A</v>
      </c>
      <c r="AA329" t="e">
        <f t="shared" ref="AA329:AA336" si="402">VLOOKUP("P"&amp;S$1,$A329:$G329,6,FALSE)</f>
        <v>#N/A</v>
      </c>
      <c r="AB329" t="e">
        <f t="shared" ref="AB329:AB336" si="403">VLOOKUP("P"&amp;S$1,$A329:$G329,7,FALSE)</f>
        <v>#N/A</v>
      </c>
      <c r="AC329" t="e">
        <f t="shared" si="356"/>
        <v>#N/A</v>
      </c>
      <c r="AD329" t="e">
        <f t="shared" si="357"/>
        <v>#N/A</v>
      </c>
      <c r="AE329" t="e">
        <f t="shared" ref="AE329:AE336" si="404">VLOOKUP("C"&amp;AC$1,$A329:$G329,5,FALSE)</f>
        <v>#N/A</v>
      </c>
      <c r="AF329" t="e">
        <f t="shared" ref="AF329:AF336" si="405">VLOOKUP("C"&amp;AC$1,$A329:$G329,6,FALSE)</f>
        <v>#N/A</v>
      </c>
      <c r="AG329" t="e">
        <f t="shared" ref="AG329:AG336" si="406">VLOOKUP("C"&amp;AC$1,$A329:$G329,7,FALSE)</f>
        <v>#N/A</v>
      </c>
      <c r="AH329" t="e">
        <f t="shared" ref="AH329:AH336" si="407">RIGHT(VLOOKUP("P"&amp;AC$1,$A329:$G329,3,FALSE),4)</f>
        <v>#N/A</v>
      </c>
      <c r="AI329" t="e">
        <f t="shared" ref="AI329:AI336" si="408">VLOOKUP("P"&amp;AC$1,$A329:$G329,4,FALSE)</f>
        <v>#N/A</v>
      </c>
      <c r="AJ329" t="e">
        <f t="shared" ref="AJ329:AJ336" si="409">VLOOKUP("P"&amp;AC$1,$A329:$G329,5,FALSE)</f>
        <v>#N/A</v>
      </c>
      <c r="AK329" t="e">
        <f t="shared" ref="AK329:AK336" si="410">VLOOKUP("P"&amp;AC$1,$A329:$G329,6,FALSE)</f>
        <v>#N/A</v>
      </c>
      <c r="AL329" t="e">
        <f t="shared" ref="AL329:AL336" si="411">VLOOKUP("P"&amp;AC$1,$A329:$G329,7,FALSE)</f>
        <v>#N/A</v>
      </c>
      <c r="AM329" t="e">
        <f t="shared" si="358"/>
        <v>#N/A</v>
      </c>
      <c r="AN329" t="e">
        <f t="shared" si="359"/>
        <v>#N/A</v>
      </c>
      <c r="AO329" t="e">
        <f t="shared" ref="AO329:AO336" si="412">VLOOKUP("C"&amp;AM$1,$A329:$G329,5,FALSE)</f>
        <v>#N/A</v>
      </c>
      <c r="AP329" t="e">
        <f t="shared" ref="AP329:AP336" si="413">VLOOKUP("C"&amp;AM$1,$A329:$G329,6,FALSE)</f>
        <v>#N/A</v>
      </c>
      <c r="AQ329" t="e">
        <f t="shared" ref="AQ329:AQ336" si="414">VLOOKUP("C"&amp;AM$1,$A329:$G329,7,FALSE)</f>
        <v>#N/A</v>
      </c>
      <c r="AR329" t="e">
        <f t="shared" ref="AR329:AR336" si="415">RIGHT(VLOOKUP("P"&amp;AM$1,$A329:$G329,3,FALSE),4)</f>
        <v>#N/A</v>
      </c>
      <c r="AS329" t="e">
        <f t="shared" ref="AS329:AS336" si="416">VLOOKUP("P"&amp;AM$1,$A329:$G329,4,FALSE)</f>
        <v>#N/A</v>
      </c>
      <c r="AT329" t="e">
        <f t="shared" ref="AT329:AT336" si="417">VLOOKUP("P"&amp;AM$1,$A329:$G329,5,FALSE)</f>
        <v>#N/A</v>
      </c>
      <c r="AU329" t="e">
        <f t="shared" ref="AU329:AU336" si="418">VLOOKUP("P"&amp;AM$1,$A329:$G329,6,FALSE)</f>
        <v>#N/A</v>
      </c>
      <c r="AV329" t="e">
        <f t="shared" ref="AV329:AV336" si="419">VLOOKUP("P"&amp;AM$1,$A329:$G329,7,FALSE)</f>
        <v>#N/A</v>
      </c>
      <c r="AW329" t="e">
        <f t="shared" si="360"/>
        <v>#N/A</v>
      </c>
      <c r="AX329" t="e">
        <f t="shared" si="361"/>
        <v>#N/A</v>
      </c>
      <c r="AY329" t="e">
        <f t="shared" si="362"/>
        <v>#N/A</v>
      </c>
      <c r="AZ329" t="e">
        <f t="shared" si="363"/>
        <v>#N/A</v>
      </c>
      <c r="BA329" t="e">
        <f t="shared" si="364"/>
        <v>#N/A</v>
      </c>
      <c r="BB329" t="e">
        <f t="shared" si="365"/>
        <v>#N/A</v>
      </c>
      <c r="BC329" t="e">
        <f t="shared" si="366"/>
        <v>#N/A</v>
      </c>
      <c r="BD329" t="e">
        <f t="shared" si="367"/>
        <v>#N/A</v>
      </c>
      <c r="BE329" t="e">
        <f t="shared" si="368"/>
        <v>#N/A</v>
      </c>
      <c r="BF329" t="e">
        <f t="shared" si="369"/>
        <v>#N/A</v>
      </c>
      <c r="BG329" t="e">
        <f t="shared" si="370"/>
        <v>#N/A</v>
      </c>
      <c r="BH329" t="e">
        <f t="shared" si="371"/>
        <v>#N/A</v>
      </c>
      <c r="BI329" t="e">
        <f t="shared" si="372"/>
        <v>#N/A</v>
      </c>
      <c r="BJ329" t="e">
        <f t="shared" si="373"/>
        <v>#N/A</v>
      </c>
      <c r="BK329" t="e">
        <f t="shared" si="374"/>
        <v>#N/A</v>
      </c>
      <c r="BL329" t="e">
        <f t="shared" si="375"/>
        <v>#N/A</v>
      </c>
      <c r="BM329" t="e">
        <f t="shared" si="376"/>
        <v>#N/A</v>
      </c>
      <c r="BN329" t="e">
        <f t="shared" si="377"/>
        <v>#N/A</v>
      </c>
      <c r="BO329" t="e">
        <f t="shared" si="378"/>
        <v>#N/A</v>
      </c>
      <c r="BP329" t="e">
        <f t="shared" si="379"/>
        <v>#N/A</v>
      </c>
      <c r="BQ329" t="e">
        <f t="shared" si="380"/>
        <v>#N/A</v>
      </c>
      <c r="BR329" t="e">
        <f t="shared" si="381"/>
        <v>#N/A</v>
      </c>
      <c r="BS329" t="e">
        <f t="shared" si="382"/>
        <v>#N/A</v>
      </c>
      <c r="BT329" t="e">
        <f t="shared" si="383"/>
        <v>#N/A</v>
      </c>
      <c r="BU329" t="e">
        <f t="shared" si="384"/>
        <v>#N/A</v>
      </c>
      <c r="BV329" t="e">
        <f t="shared" si="385"/>
        <v>#N/A</v>
      </c>
      <c r="BW329" t="e">
        <f t="shared" si="386"/>
        <v>#N/A</v>
      </c>
      <c r="BX329" t="e">
        <f t="shared" si="387"/>
        <v>#N/A</v>
      </c>
      <c r="BY329" t="e">
        <f t="shared" si="388"/>
        <v>#N/A</v>
      </c>
      <c r="BZ329" t="e">
        <f t="shared" si="389"/>
        <v>#N/A</v>
      </c>
    </row>
    <row r="330" spans="9:78" x14ac:dyDescent="0.3">
      <c r="I330" t="e">
        <f t="shared" si="390"/>
        <v>#N/A</v>
      </c>
      <c r="J330" t="e">
        <f t="shared" si="350"/>
        <v>#N/A</v>
      </c>
      <c r="K330" t="e">
        <f t="shared" si="351"/>
        <v>#N/A</v>
      </c>
      <c r="L330" t="e">
        <f t="shared" si="352"/>
        <v>#N/A</v>
      </c>
      <c r="M330" t="e">
        <f t="shared" si="353"/>
        <v>#N/A</v>
      </c>
      <c r="N330" t="e">
        <f t="shared" si="391"/>
        <v>#N/A</v>
      </c>
      <c r="O330" t="e">
        <f t="shared" si="392"/>
        <v>#N/A</v>
      </c>
      <c r="P330" t="e">
        <f t="shared" si="393"/>
        <v>#N/A</v>
      </c>
      <c r="Q330" t="e">
        <f t="shared" si="394"/>
        <v>#N/A</v>
      </c>
      <c r="R330" t="e">
        <f t="shared" si="395"/>
        <v>#N/A</v>
      </c>
      <c r="S330" t="e">
        <f t="shared" si="354"/>
        <v>#N/A</v>
      </c>
      <c r="T330" t="e">
        <f t="shared" si="355"/>
        <v>#N/A</v>
      </c>
      <c r="U330" t="e">
        <f t="shared" si="396"/>
        <v>#N/A</v>
      </c>
      <c r="V330" t="e">
        <f t="shared" si="397"/>
        <v>#N/A</v>
      </c>
      <c r="W330" t="e">
        <f t="shared" si="398"/>
        <v>#N/A</v>
      </c>
      <c r="X330" t="e">
        <f t="shared" si="399"/>
        <v>#N/A</v>
      </c>
      <c r="Y330" t="e">
        <f t="shared" si="400"/>
        <v>#N/A</v>
      </c>
      <c r="Z330" t="e">
        <f t="shared" si="401"/>
        <v>#N/A</v>
      </c>
      <c r="AA330" t="e">
        <f t="shared" si="402"/>
        <v>#N/A</v>
      </c>
      <c r="AB330" t="e">
        <f t="shared" si="403"/>
        <v>#N/A</v>
      </c>
      <c r="AC330" t="e">
        <f t="shared" si="356"/>
        <v>#N/A</v>
      </c>
      <c r="AD330" t="e">
        <f t="shared" si="357"/>
        <v>#N/A</v>
      </c>
      <c r="AE330" t="e">
        <f t="shared" si="404"/>
        <v>#N/A</v>
      </c>
      <c r="AF330" t="e">
        <f t="shared" si="405"/>
        <v>#N/A</v>
      </c>
      <c r="AG330" t="e">
        <f t="shared" si="406"/>
        <v>#N/A</v>
      </c>
      <c r="AH330" t="e">
        <f t="shared" si="407"/>
        <v>#N/A</v>
      </c>
      <c r="AI330" t="e">
        <f t="shared" si="408"/>
        <v>#N/A</v>
      </c>
      <c r="AJ330" t="e">
        <f t="shared" si="409"/>
        <v>#N/A</v>
      </c>
      <c r="AK330" t="e">
        <f t="shared" si="410"/>
        <v>#N/A</v>
      </c>
      <c r="AL330" t="e">
        <f t="shared" si="411"/>
        <v>#N/A</v>
      </c>
      <c r="AM330" t="e">
        <f t="shared" si="358"/>
        <v>#N/A</v>
      </c>
      <c r="AN330" t="e">
        <f t="shared" si="359"/>
        <v>#N/A</v>
      </c>
      <c r="AO330" t="e">
        <f t="shared" si="412"/>
        <v>#N/A</v>
      </c>
      <c r="AP330" t="e">
        <f t="shared" si="413"/>
        <v>#N/A</v>
      </c>
      <c r="AQ330" t="e">
        <f t="shared" si="414"/>
        <v>#N/A</v>
      </c>
      <c r="AR330" t="e">
        <f t="shared" si="415"/>
        <v>#N/A</v>
      </c>
      <c r="AS330" t="e">
        <f t="shared" si="416"/>
        <v>#N/A</v>
      </c>
      <c r="AT330" t="e">
        <f t="shared" si="417"/>
        <v>#N/A</v>
      </c>
      <c r="AU330" t="e">
        <f t="shared" si="418"/>
        <v>#N/A</v>
      </c>
      <c r="AV330" t="e">
        <f t="shared" si="419"/>
        <v>#N/A</v>
      </c>
      <c r="AW330" t="e">
        <f t="shared" si="360"/>
        <v>#N/A</v>
      </c>
      <c r="AX330" t="e">
        <f t="shared" si="361"/>
        <v>#N/A</v>
      </c>
      <c r="AY330" t="e">
        <f t="shared" si="362"/>
        <v>#N/A</v>
      </c>
      <c r="AZ330" t="e">
        <f t="shared" si="363"/>
        <v>#N/A</v>
      </c>
      <c r="BA330" t="e">
        <f t="shared" si="364"/>
        <v>#N/A</v>
      </c>
      <c r="BB330" t="e">
        <f t="shared" si="365"/>
        <v>#N/A</v>
      </c>
      <c r="BC330" t="e">
        <f t="shared" si="366"/>
        <v>#N/A</v>
      </c>
      <c r="BD330" t="e">
        <f t="shared" si="367"/>
        <v>#N/A</v>
      </c>
      <c r="BE330" t="e">
        <f t="shared" si="368"/>
        <v>#N/A</v>
      </c>
      <c r="BF330" t="e">
        <f t="shared" si="369"/>
        <v>#N/A</v>
      </c>
      <c r="BG330" t="e">
        <f t="shared" si="370"/>
        <v>#N/A</v>
      </c>
      <c r="BH330" t="e">
        <f t="shared" si="371"/>
        <v>#N/A</v>
      </c>
      <c r="BI330" t="e">
        <f t="shared" si="372"/>
        <v>#N/A</v>
      </c>
      <c r="BJ330" t="e">
        <f t="shared" si="373"/>
        <v>#N/A</v>
      </c>
      <c r="BK330" t="e">
        <f t="shared" si="374"/>
        <v>#N/A</v>
      </c>
      <c r="BL330" t="e">
        <f t="shared" si="375"/>
        <v>#N/A</v>
      </c>
      <c r="BM330" t="e">
        <f t="shared" si="376"/>
        <v>#N/A</v>
      </c>
      <c r="BN330" t="e">
        <f t="shared" si="377"/>
        <v>#N/A</v>
      </c>
      <c r="BO330" t="e">
        <f t="shared" si="378"/>
        <v>#N/A</v>
      </c>
      <c r="BP330" t="e">
        <f t="shared" si="379"/>
        <v>#N/A</v>
      </c>
      <c r="BQ330" t="e">
        <f t="shared" si="380"/>
        <v>#N/A</v>
      </c>
      <c r="BR330" t="e">
        <f t="shared" si="381"/>
        <v>#N/A</v>
      </c>
      <c r="BS330" t="e">
        <f t="shared" si="382"/>
        <v>#N/A</v>
      </c>
      <c r="BT330" t="e">
        <f t="shared" si="383"/>
        <v>#N/A</v>
      </c>
      <c r="BU330" t="e">
        <f t="shared" si="384"/>
        <v>#N/A</v>
      </c>
      <c r="BV330" t="e">
        <f t="shared" si="385"/>
        <v>#N/A</v>
      </c>
      <c r="BW330" t="e">
        <f t="shared" si="386"/>
        <v>#N/A</v>
      </c>
      <c r="BX330" t="e">
        <f t="shared" si="387"/>
        <v>#N/A</v>
      </c>
      <c r="BY330" t="e">
        <f t="shared" si="388"/>
        <v>#N/A</v>
      </c>
      <c r="BZ330" t="e">
        <f t="shared" si="389"/>
        <v>#N/A</v>
      </c>
    </row>
    <row r="331" spans="9:78" x14ac:dyDescent="0.3">
      <c r="I331" t="e">
        <f t="shared" si="390"/>
        <v>#N/A</v>
      </c>
      <c r="J331" t="e">
        <f t="shared" si="350"/>
        <v>#N/A</v>
      </c>
      <c r="K331" t="e">
        <f t="shared" si="351"/>
        <v>#N/A</v>
      </c>
      <c r="L331" t="e">
        <f t="shared" si="352"/>
        <v>#N/A</v>
      </c>
      <c r="M331" t="e">
        <f t="shared" si="353"/>
        <v>#N/A</v>
      </c>
      <c r="N331" t="e">
        <f t="shared" si="391"/>
        <v>#N/A</v>
      </c>
      <c r="O331" t="e">
        <f t="shared" si="392"/>
        <v>#N/A</v>
      </c>
      <c r="P331" t="e">
        <f t="shared" si="393"/>
        <v>#N/A</v>
      </c>
      <c r="Q331" t="e">
        <f t="shared" si="394"/>
        <v>#N/A</v>
      </c>
      <c r="R331" t="e">
        <f t="shared" si="395"/>
        <v>#N/A</v>
      </c>
      <c r="S331" t="e">
        <f t="shared" si="354"/>
        <v>#N/A</v>
      </c>
      <c r="T331" t="e">
        <f t="shared" si="355"/>
        <v>#N/A</v>
      </c>
      <c r="U331" t="e">
        <f t="shared" si="396"/>
        <v>#N/A</v>
      </c>
      <c r="V331" t="e">
        <f t="shared" si="397"/>
        <v>#N/A</v>
      </c>
      <c r="W331" t="e">
        <f t="shared" si="398"/>
        <v>#N/A</v>
      </c>
      <c r="X331" t="e">
        <f t="shared" si="399"/>
        <v>#N/A</v>
      </c>
      <c r="Y331" t="e">
        <f t="shared" si="400"/>
        <v>#N/A</v>
      </c>
      <c r="Z331" t="e">
        <f t="shared" si="401"/>
        <v>#N/A</v>
      </c>
      <c r="AA331" t="e">
        <f t="shared" si="402"/>
        <v>#N/A</v>
      </c>
      <c r="AB331" t="e">
        <f t="shared" si="403"/>
        <v>#N/A</v>
      </c>
      <c r="AC331" t="e">
        <f t="shared" si="356"/>
        <v>#N/A</v>
      </c>
      <c r="AD331" t="e">
        <f t="shared" si="357"/>
        <v>#N/A</v>
      </c>
      <c r="AE331" t="e">
        <f t="shared" si="404"/>
        <v>#N/A</v>
      </c>
      <c r="AF331" t="e">
        <f t="shared" si="405"/>
        <v>#N/A</v>
      </c>
      <c r="AG331" t="e">
        <f t="shared" si="406"/>
        <v>#N/A</v>
      </c>
      <c r="AH331" t="e">
        <f t="shared" si="407"/>
        <v>#N/A</v>
      </c>
      <c r="AI331" t="e">
        <f t="shared" si="408"/>
        <v>#N/A</v>
      </c>
      <c r="AJ331" t="e">
        <f t="shared" si="409"/>
        <v>#N/A</v>
      </c>
      <c r="AK331" t="e">
        <f t="shared" si="410"/>
        <v>#N/A</v>
      </c>
      <c r="AL331" t="e">
        <f t="shared" si="411"/>
        <v>#N/A</v>
      </c>
      <c r="AM331" t="e">
        <f t="shared" si="358"/>
        <v>#N/A</v>
      </c>
      <c r="AN331" t="e">
        <f t="shared" si="359"/>
        <v>#N/A</v>
      </c>
      <c r="AO331" t="e">
        <f t="shared" si="412"/>
        <v>#N/A</v>
      </c>
      <c r="AP331" t="e">
        <f t="shared" si="413"/>
        <v>#N/A</v>
      </c>
      <c r="AQ331" t="e">
        <f t="shared" si="414"/>
        <v>#N/A</v>
      </c>
      <c r="AR331" t="e">
        <f t="shared" si="415"/>
        <v>#N/A</v>
      </c>
      <c r="AS331" t="e">
        <f t="shared" si="416"/>
        <v>#N/A</v>
      </c>
      <c r="AT331" t="e">
        <f t="shared" si="417"/>
        <v>#N/A</v>
      </c>
      <c r="AU331" t="e">
        <f t="shared" si="418"/>
        <v>#N/A</v>
      </c>
      <c r="AV331" t="e">
        <f t="shared" si="419"/>
        <v>#N/A</v>
      </c>
      <c r="AW331" t="e">
        <f t="shared" si="360"/>
        <v>#N/A</v>
      </c>
      <c r="AX331" t="e">
        <f t="shared" si="361"/>
        <v>#N/A</v>
      </c>
      <c r="AY331" t="e">
        <f t="shared" si="362"/>
        <v>#N/A</v>
      </c>
      <c r="AZ331" t="e">
        <f t="shared" si="363"/>
        <v>#N/A</v>
      </c>
      <c r="BA331" t="e">
        <f t="shared" si="364"/>
        <v>#N/A</v>
      </c>
      <c r="BB331" t="e">
        <f t="shared" si="365"/>
        <v>#N/A</v>
      </c>
      <c r="BC331" t="e">
        <f t="shared" si="366"/>
        <v>#N/A</v>
      </c>
      <c r="BD331" t="e">
        <f t="shared" si="367"/>
        <v>#N/A</v>
      </c>
      <c r="BE331" t="e">
        <f t="shared" si="368"/>
        <v>#N/A</v>
      </c>
      <c r="BF331" t="e">
        <f t="shared" si="369"/>
        <v>#N/A</v>
      </c>
      <c r="BG331" t="e">
        <f t="shared" si="370"/>
        <v>#N/A</v>
      </c>
      <c r="BH331" t="e">
        <f t="shared" si="371"/>
        <v>#N/A</v>
      </c>
      <c r="BI331" t="e">
        <f t="shared" si="372"/>
        <v>#N/A</v>
      </c>
      <c r="BJ331" t="e">
        <f t="shared" si="373"/>
        <v>#N/A</v>
      </c>
      <c r="BK331" t="e">
        <f t="shared" si="374"/>
        <v>#N/A</v>
      </c>
      <c r="BL331" t="e">
        <f t="shared" si="375"/>
        <v>#N/A</v>
      </c>
      <c r="BM331" t="e">
        <f t="shared" si="376"/>
        <v>#N/A</v>
      </c>
      <c r="BN331" t="e">
        <f t="shared" si="377"/>
        <v>#N/A</v>
      </c>
      <c r="BO331" t="e">
        <f t="shared" si="378"/>
        <v>#N/A</v>
      </c>
      <c r="BP331" t="e">
        <f t="shared" si="379"/>
        <v>#N/A</v>
      </c>
      <c r="BQ331" t="e">
        <f t="shared" si="380"/>
        <v>#N/A</v>
      </c>
      <c r="BR331" t="e">
        <f t="shared" si="381"/>
        <v>#N/A</v>
      </c>
      <c r="BS331" t="e">
        <f t="shared" si="382"/>
        <v>#N/A</v>
      </c>
      <c r="BT331" t="e">
        <f t="shared" si="383"/>
        <v>#N/A</v>
      </c>
      <c r="BU331" t="e">
        <f t="shared" si="384"/>
        <v>#N/A</v>
      </c>
      <c r="BV331" t="e">
        <f t="shared" si="385"/>
        <v>#N/A</v>
      </c>
      <c r="BW331" t="e">
        <f t="shared" si="386"/>
        <v>#N/A</v>
      </c>
      <c r="BX331" t="e">
        <f t="shared" si="387"/>
        <v>#N/A</v>
      </c>
      <c r="BY331" t="e">
        <f t="shared" si="388"/>
        <v>#N/A</v>
      </c>
      <c r="BZ331" t="e">
        <f t="shared" si="389"/>
        <v>#N/A</v>
      </c>
    </row>
    <row r="332" spans="9:78" x14ac:dyDescent="0.3">
      <c r="I332" t="e">
        <f t="shared" si="390"/>
        <v>#N/A</v>
      </c>
      <c r="J332" t="e">
        <f t="shared" si="350"/>
        <v>#N/A</v>
      </c>
      <c r="K332" t="e">
        <f t="shared" si="351"/>
        <v>#N/A</v>
      </c>
      <c r="L332" t="e">
        <f t="shared" si="352"/>
        <v>#N/A</v>
      </c>
      <c r="M332" t="e">
        <f t="shared" si="353"/>
        <v>#N/A</v>
      </c>
      <c r="N332" t="e">
        <f t="shared" si="391"/>
        <v>#N/A</v>
      </c>
      <c r="O332" t="e">
        <f t="shared" si="392"/>
        <v>#N/A</v>
      </c>
      <c r="P332" t="e">
        <f t="shared" si="393"/>
        <v>#N/A</v>
      </c>
      <c r="Q332" t="e">
        <f t="shared" si="394"/>
        <v>#N/A</v>
      </c>
      <c r="R332" t="e">
        <f t="shared" si="395"/>
        <v>#N/A</v>
      </c>
      <c r="S332" t="e">
        <f t="shared" si="354"/>
        <v>#N/A</v>
      </c>
      <c r="T332" t="e">
        <f t="shared" si="355"/>
        <v>#N/A</v>
      </c>
      <c r="U332" t="e">
        <f t="shared" si="396"/>
        <v>#N/A</v>
      </c>
      <c r="V332" t="e">
        <f t="shared" si="397"/>
        <v>#N/A</v>
      </c>
      <c r="W332" t="e">
        <f t="shared" si="398"/>
        <v>#N/A</v>
      </c>
      <c r="X332" t="e">
        <f t="shared" si="399"/>
        <v>#N/A</v>
      </c>
      <c r="Y332" t="e">
        <f t="shared" si="400"/>
        <v>#N/A</v>
      </c>
      <c r="Z332" t="e">
        <f t="shared" si="401"/>
        <v>#N/A</v>
      </c>
      <c r="AA332" t="e">
        <f t="shared" si="402"/>
        <v>#N/A</v>
      </c>
      <c r="AB332" t="e">
        <f t="shared" si="403"/>
        <v>#N/A</v>
      </c>
      <c r="AC332" t="e">
        <f t="shared" si="356"/>
        <v>#N/A</v>
      </c>
      <c r="AD332" t="e">
        <f t="shared" si="357"/>
        <v>#N/A</v>
      </c>
      <c r="AE332" t="e">
        <f t="shared" si="404"/>
        <v>#N/A</v>
      </c>
      <c r="AF332" t="e">
        <f t="shared" si="405"/>
        <v>#N/A</v>
      </c>
      <c r="AG332" t="e">
        <f t="shared" si="406"/>
        <v>#N/A</v>
      </c>
      <c r="AH332" t="e">
        <f t="shared" si="407"/>
        <v>#N/A</v>
      </c>
      <c r="AI332" t="e">
        <f t="shared" si="408"/>
        <v>#N/A</v>
      </c>
      <c r="AJ332" t="e">
        <f t="shared" si="409"/>
        <v>#N/A</v>
      </c>
      <c r="AK332" t="e">
        <f t="shared" si="410"/>
        <v>#N/A</v>
      </c>
      <c r="AL332" t="e">
        <f t="shared" si="411"/>
        <v>#N/A</v>
      </c>
      <c r="AM332" t="e">
        <f t="shared" si="358"/>
        <v>#N/A</v>
      </c>
      <c r="AN332" t="e">
        <f t="shared" si="359"/>
        <v>#N/A</v>
      </c>
      <c r="AO332" t="e">
        <f t="shared" si="412"/>
        <v>#N/A</v>
      </c>
      <c r="AP332" t="e">
        <f t="shared" si="413"/>
        <v>#N/A</v>
      </c>
      <c r="AQ332" t="e">
        <f t="shared" si="414"/>
        <v>#N/A</v>
      </c>
      <c r="AR332" t="e">
        <f t="shared" si="415"/>
        <v>#N/A</v>
      </c>
      <c r="AS332" t="e">
        <f t="shared" si="416"/>
        <v>#N/A</v>
      </c>
      <c r="AT332" t="e">
        <f t="shared" si="417"/>
        <v>#N/A</v>
      </c>
      <c r="AU332" t="e">
        <f t="shared" si="418"/>
        <v>#N/A</v>
      </c>
      <c r="AV332" t="e">
        <f t="shared" si="419"/>
        <v>#N/A</v>
      </c>
      <c r="AW332" t="e">
        <f t="shared" si="360"/>
        <v>#N/A</v>
      </c>
      <c r="AX332" t="e">
        <f t="shared" si="361"/>
        <v>#N/A</v>
      </c>
      <c r="AY332" t="e">
        <f t="shared" si="362"/>
        <v>#N/A</v>
      </c>
      <c r="AZ332" t="e">
        <f t="shared" si="363"/>
        <v>#N/A</v>
      </c>
      <c r="BA332" t="e">
        <f t="shared" si="364"/>
        <v>#N/A</v>
      </c>
      <c r="BB332" t="e">
        <f t="shared" si="365"/>
        <v>#N/A</v>
      </c>
      <c r="BC332" t="e">
        <f t="shared" si="366"/>
        <v>#N/A</v>
      </c>
      <c r="BD332" t="e">
        <f t="shared" si="367"/>
        <v>#N/A</v>
      </c>
      <c r="BE332" t="e">
        <f t="shared" si="368"/>
        <v>#N/A</v>
      </c>
      <c r="BF332" t="e">
        <f t="shared" si="369"/>
        <v>#N/A</v>
      </c>
      <c r="BG332" t="e">
        <f t="shared" si="370"/>
        <v>#N/A</v>
      </c>
      <c r="BH332" t="e">
        <f t="shared" si="371"/>
        <v>#N/A</v>
      </c>
      <c r="BI332" t="e">
        <f t="shared" si="372"/>
        <v>#N/A</v>
      </c>
      <c r="BJ332" t="e">
        <f t="shared" si="373"/>
        <v>#N/A</v>
      </c>
      <c r="BK332" t="e">
        <f t="shared" si="374"/>
        <v>#N/A</v>
      </c>
      <c r="BL332" t="e">
        <f t="shared" si="375"/>
        <v>#N/A</v>
      </c>
      <c r="BM332" t="e">
        <f t="shared" si="376"/>
        <v>#N/A</v>
      </c>
      <c r="BN332" t="e">
        <f t="shared" si="377"/>
        <v>#N/A</v>
      </c>
      <c r="BO332" t="e">
        <f t="shared" si="378"/>
        <v>#N/A</v>
      </c>
      <c r="BP332" t="e">
        <f t="shared" si="379"/>
        <v>#N/A</v>
      </c>
      <c r="BQ332" t="e">
        <f t="shared" si="380"/>
        <v>#N/A</v>
      </c>
      <c r="BR332" t="e">
        <f t="shared" si="381"/>
        <v>#N/A</v>
      </c>
      <c r="BS332" t="e">
        <f t="shared" si="382"/>
        <v>#N/A</v>
      </c>
      <c r="BT332" t="e">
        <f t="shared" si="383"/>
        <v>#N/A</v>
      </c>
      <c r="BU332" t="e">
        <f t="shared" si="384"/>
        <v>#N/A</v>
      </c>
      <c r="BV332" t="e">
        <f t="shared" si="385"/>
        <v>#N/A</v>
      </c>
      <c r="BW332" t="e">
        <f t="shared" si="386"/>
        <v>#N/A</v>
      </c>
      <c r="BX332" t="e">
        <f t="shared" si="387"/>
        <v>#N/A</v>
      </c>
      <c r="BY332" t="e">
        <f t="shared" si="388"/>
        <v>#N/A</v>
      </c>
      <c r="BZ332" t="e">
        <f t="shared" si="389"/>
        <v>#N/A</v>
      </c>
    </row>
    <row r="333" spans="9:78" x14ac:dyDescent="0.3">
      <c r="I333" t="e">
        <f t="shared" si="390"/>
        <v>#N/A</v>
      </c>
      <c r="J333" t="e">
        <f t="shared" si="350"/>
        <v>#N/A</v>
      </c>
      <c r="K333" t="e">
        <f t="shared" si="351"/>
        <v>#N/A</v>
      </c>
      <c r="L333" t="e">
        <f t="shared" si="352"/>
        <v>#N/A</v>
      </c>
      <c r="M333" t="e">
        <f t="shared" si="353"/>
        <v>#N/A</v>
      </c>
      <c r="N333" t="e">
        <f t="shared" si="391"/>
        <v>#N/A</v>
      </c>
      <c r="O333" t="e">
        <f t="shared" si="392"/>
        <v>#N/A</v>
      </c>
      <c r="P333" t="e">
        <f t="shared" si="393"/>
        <v>#N/A</v>
      </c>
      <c r="Q333" t="e">
        <f t="shared" si="394"/>
        <v>#N/A</v>
      </c>
      <c r="R333" t="e">
        <f t="shared" si="395"/>
        <v>#N/A</v>
      </c>
      <c r="S333" t="e">
        <f t="shared" si="354"/>
        <v>#N/A</v>
      </c>
      <c r="T333" t="e">
        <f t="shared" si="355"/>
        <v>#N/A</v>
      </c>
      <c r="U333" t="e">
        <f t="shared" si="396"/>
        <v>#N/A</v>
      </c>
      <c r="V333" t="e">
        <f t="shared" si="397"/>
        <v>#N/A</v>
      </c>
      <c r="W333" t="e">
        <f t="shared" si="398"/>
        <v>#N/A</v>
      </c>
      <c r="X333" t="e">
        <f t="shared" si="399"/>
        <v>#N/A</v>
      </c>
      <c r="Y333" t="e">
        <f t="shared" si="400"/>
        <v>#N/A</v>
      </c>
      <c r="Z333" t="e">
        <f t="shared" si="401"/>
        <v>#N/A</v>
      </c>
      <c r="AA333" t="e">
        <f t="shared" si="402"/>
        <v>#N/A</v>
      </c>
      <c r="AB333" t="e">
        <f t="shared" si="403"/>
        <v>#N/A</v>
      </c>
      <c r="AC333" t="e">
        <f t="shared" si="356"/>
        <v>#N/A</v>
      </c>
      <c r="AD333" t="e">
        <f t="shared" si="357"/>
        <v>#N/A</v>
      </c>
      <c r="AE333" t="e">
        <f t="shared" si="404"/>
        <v>#N/A</v>
      </c>
      <c r="AF333" t="e">
        <f t="shared" si="405"/>
        <v>#N/A</v>
      </c>
      <c r="AG333" t="e">
        <f t="shared" si="406"/>
        <v>#N/A</v>
      </c>
      <c r="AH333" t="e">
        <f t="shared" si="407"/>
        <v>#N/A</v>
      </c>
      <c r="AI333" t="e">
        <f t="shared" si="408"/>
        <v>#N/A</v>
      </c>
      <c r="AJ333" t="e">
        <f t="shared" si="409"/>
        <v>#N/A</v>
      </c>
      <c r="AK333" t="e">
        <f t="shared" si="410"/>
        <v>#N/A</v>
      </c>
      <c r="AL333" t="e">
        <f t="shared" si="411"/>
        <v>#N/A</v>
      </c>
      <c r="AM333" t="e">
        <f t="shared" si="358"/>
        <v>#N/A</v>
      </c>
      <c r="AN333" t="e">
        <f t="shared" si="359"/>
        <v>#N/A</v>
      </c>
      <c r="AO333" t="e">
        <f t="shared" si="412"/>
        <v>#N/A</v>
      </c>
      <c r="AP333" t="e">
        <f t="shared" si="413"/>
        <v>#N/A</v>
      </c>
      <c r="AQ333" t="e">
        <f t="shared" si="414"/>
        <v>#N/A</v>
      </c>
      <c r="AR333" t="e">
        <f t="shared" si="415"/>
        <v>#N/A</v>
      </c>
      <c r="AS333" t="e">
        <f t="shared" si="416"/>
        <v>#N/A</v>
      </c>
      <c r="AT333" t="e">
        <f t="shared" si="417"/>
        <v>#N/A</v>
      </c>
      <c r="AU333" t="e">
        <f t="shared" si="418"/>
        <v>#N/A</v>
      </c>
      <c r="AV333" t="e">
        <f t="shared" si="419"/>
        <v>#N/A</v>
      </c>
      <c r="AW333" t="e">
        <f t="shared" si="360"/>
        <v>#N/A</v>
      </c>
      <c r="AX333" t="e">
        <f t="shared" si="361"/>
        <v>#N/A</v>
      </c>
      <c r="AY333" t="e">
        <f t="shared" si="362"/>
        <v>#N/A</v>
      </c>
      <c r="AZ333" t="e">
        <f t="shared" si="363"/>
        <v>#N/A</v>
      </c>
      <c r="BA333" t="e">
        <f t="shared" si="364"/>
        <v>#N/A</v>
      </c>
      <c r="BB333" t="e">
        <f t="shared" si="365"/>
        <v>#N/A</v>
      </c>
      <c r="BC333" t="e">
        <f t="shared" si="366"/>
        <v>#N/A</v>
      </c>
      <c r="BD333" t="e">
        <f t="shared" si="367"/>
        <v>#N/A</v>
      </c>
      <c r="BE333" t="e">
        <f t="shared" si="368"/>
        <v>#N/A</v>
      </c>
      <c r="BF333" t="e">
        <f t="shared" si="369"/>
        <v>#N/A</v>
      </c>
      <c r="BG333" t="e">
        <f t="shared" si="370"/>
        <v>#N/A</v>
      </c>
      <c r="BH333" t="e">
        <f t="shared" si="371"/>
        <v>#N/A</v>
      </c>
      <c r="BI333" t="e">
        <f t="shared" si="372"/>
        <v>#N/A</v>
      </c>
      <c r="BJ333" t="e">
        <f t="shared" si="373"/>
        <v>#N/A</v>
      </c>
      <c r="BK333" t="e">
        <f t="shared" si="374"/>
        <v>#N/A</v>
      </c>
      <c r="BL333" t="e">
        <f t="shared" si="375"/>
        <v>#N/A</v>
      </c>
      <c r="BM333" t="e">
        <f t="shared" si="376"/>
        <v>#N/A</v>
      </c>
      <c r="BN333" t="e">
        <f t="shared" si="377"/>
        <v>#N/A</v>
      </c>
      <c r="BO333" t="e">
        <f t="shared" si="378"/>
        <v>#N/A</v>
      </c>
      <c r="BP333" t="e">
        <f t="shared" si="379"/>
        <v>#N/A</v>
      </c>
      <c r="BQ333" t="e">
        <f t="shared" si="380"/>
        <v>#N/A</v>
      </c>
      <c r="BR333" t="e">
        <f t="shared" si="381"/>
        <v>#N/A</v>
      </c>
      <c r="BS333" t="e">
        <f t="shared" si="382"/>
        <v>#N/A</v>
      </c>
      <c r="BT333" t="e">
        <f t="shared" si="383"/>
        <v>#N/A</v>
      </c>
      <c r="BU333" t="e">
        <f t="shared" si="384"/>
        <v>#N/A</v>
      </c>
      <c r="BV333" t="e">
        <f t="shared" si="385"/>
        <v>#N/A</v>
      </c>
      <c r="BW333" t="e">
        <f t="shared" si="386"/>
        <v>#N/A</v>
      </c>
      <c r="BX333" t="e">
        <f t="shared" si="387"/>
        <v>#N/A</v>
      </c>
      <c r="BY333" t="e">
        <f t="shared" si="388"/>
        <v>#N/A</v>
      </c>
      <c r="BZ333" t="e">
        <f t="shared" si="389"/>
        <v>#N/A</v>
      </c>
    </row>
    <row r="334" spans="9:78" x14ac:dyDescent="0.3">
      <c r="I334" t="e">
        <f t="shared" si="390"/>
        <v>#N/A</v>
      </c>
      <c r="J334" t="e">
        <f t="shared" si="350"/>
        <v>#N/A</v>
      </c>
      <c r="K334" t="e">
        <f t="shared" si="351"/>
        <v>#N/A</v>
      </c>
      <c r="L334" t="e">
        <f t="shared" si="352"/>
        <v>#N/A</v>
      </c>
      <c r="M334" t="e">
        <f t="shared" si="353"/>
        <v>#N/A</v>
      </c>
      <c r="N334" t="e">
        <f t="shared" si="391"/>
        <v>#N/A</v>
      </c>
      <c r="O334" t="e">
        <f t="shared" si="392"/>
        <v>#N/A</v>
      </c>
      <c r="P334" t="e">
        <f t="shared" si="393"/>
        <v>#N/A</v>
      </c>
      <c r="Q334" t="e">
        <f t="shared" si="394"/>
        <v>#N/A</v>
      </c>
      <c r="R334" t="e">
        <f t="shared" si="395"/>
        <v>#N/A</v>
      </c>
      <c r="S334" t="e">
        <f t="shared" si="354"/>
        <v>#N/A</v>
      </c>
      <c r="T334" t="e">
        <f t="shared" si="355"/>
        <v>#N/A</v>
      </c>
      <c r="U334" t="e">
        <f t="shared" si="396"/>
        <v>#N/A</v>
      </c>
      <c r="V334" t="e">
        <f t="shared" si="397"/>
        <v>#N/A</v>
      </c>
      <c r="W334" t="e">
        <f t="shared" si="398"/>
        <v>#N/A</v>
      </c>
      <c r="X334" t="e">
        <f t="shared" si="399"/>
        <v>#N/A</v>
      </c>
      <c r="Y334" t="e">
        <f t="shared" si="400"/>
        <v>#N/A</v>
      </c>
      <c r="Z334" t="e">
        <f t="shared" si="401"/>
        <v>#N/A</v>
      </c>
      <c r="AA334" t="e">
        <f t="shared" si="402"/>
        <v>#N/A</v>
      </c>
      <c r="AB334" t="e">
        <f t="shared" si="403"/>
        <v>#N/A</v>
      </c>
      <c r="AC334" t="e">
        <f t="shared" si="356"/>
        <v>#N/A</v>
      </c>
      <c r="AD334" t="e">
        <f t="shared" si="357"/>
        <v>#N/A</v>
      </c>
      <c r="AE334" t="e">
        <f t="shared" si="404"/>
        <v>#N/A</v>
      </c>
      <c r="AF334" t="e">
        <f t="shared" si="405"/>
        <v>#N/A</v>
      </c>
      <c r="AG334" t="e">
        <f t="shared" si="406"/>
        <v>#N/A</v>
      </c>
      <c r="AH334" t="e">
        <f t="shared" si="407"/>
        <v>#N/A</v>
      </c>
      <c r="AI334" t="e">
        <f t="shared" si="408"/>
        <v>#N/A</v>
      </c>
      <c r="AJ334" t="e">
        <f t="shared" si="409"/>
        <v>#N/A</v>
      </c>
      <c r="AK334" t="e">
        <f t="shared" si="410"/>
        <v>#N/A</v>
      </c>
      <c r="AL334" t="e">
        <f t="shared" si="411"/>
        <v>#N/A</v>
      </c>
      <c r="AM334" t="e">
        <f t="shared" si="358"/>
        <v>#N/A</v>
      </c>
      <c r="AN334" t="e">
        <f t="shared" si="359"/>
        <v>#N/A</v>
      </c>
      <c r="AO334" t="e">
        <f t="shared" si="412"/>
        <v>#N/A</v>
      </c>
      <c r="AP334" t="e">
        <f t="shared" si="413"/>
        <v>#N/A</v>
      </c>
      <c r="AQ334" t="e">
        <f t="shared" si="414"/>
        <v>#N/A</v>
      </c>
      <c r="AR334" t="e">
        <f t="shared" si="415"/>
        <v>#N/A</v>
      </c>
      <c r="AS334" t="e">
        <f t="shared" si="416"/>
        <v>#N/A</v>
      </c>
      <c r="AT334" t="e">
        <f t="shared" si="417"/>
        <v>#N/A</v>
      </c>
      <c r="AU334" t="e">
        <f t="shared" si="418"/>
        <v>#N/A</v>
      </c>
      <c r="AV334" t="e">
        <f t="shared" si="419"/>
        <v>#N/A</v>
      </c>
      <c r="AW334" t="e">
        <f t="shared" si="360"/>
        <v>#N/A</v>
      </c>
      <c r="AX334" t="e">
        <f t="shared" si="361"/>
        <v>#N/A</v>
      </c>
      <c r="AY334" t="e">
        <f t="shared" si="362"/>
        <v>#N/A</v>
      </c>
      <c r="AZ334" t="e">
        <f t="shared" si="363"/>
        <v>#N/A</v>
      </c>
      <c r="BA334" t="e">
        <f t="shared" si="364"/>
        <v>#N/A</v>
      </c>
      <c r="BB334" t="e">
        <f t="shared" si="365"/>
        <v>#N/A</v>
      </c>
      <c r="BC334" t="e">
        <f t="shared" si="366"/>
        <v>#N/A</v>
      </c>
      <c r="BD334" t="e">
        <f t="shared" si="367"/>
        <v>#N/A</v>
      </c>
      <c r="BE334" t="e">
        <f t="shared" si="368"/>
        <v>#N/A</v>
      </c>
      <c r="BF334" t="e">
        <f t="shared" si="369"/>
        <v>#N/A</v>
      </c>
      <c r="BG334" t="e">
        <f t="shared" si="370"/>
        <v>#N/A</v>
      </c>
      <c r="BH334" t="e">
        <f t="shared" si="371"/>
        <v>#N/A</v>
      </c>
      <c r="BI334" t="e">
        <f t="shared" si="372"/>
        <v>#N/A</v>
      </c>
      <c r="BJ334" t="e">
        <f t="shared" si="373"/>
        <v>#N/A</v>
      </c>
      <c r="BK334" t="e">
        <f t="shared" si="374"/>
        <v>#N/A</v>
      </c>
      <c r="BL334" t="e">
        <f t="shared" si="375"/>
        <v>#N/A</v>
      </c>
      <c r="BM334" t="e">
        <f t="shared" si="376"/>
        <v>#N/A</v>
      </c>
      <c r="BN334" t="e">
        <f t="shared" si="377"/>
        <v>#N/A</v>
      </c>
      <c r="BO334" t="e">
        <f t="shared" si="378"/>
        <v>#N/A</v>
      </c>
      <c r="BP334" t="e">
        <f t="shared" si="379"/>
        <v>#N/A</v>
      </c>
      <c r="BQ334" t="e">
        <f t="shared" si="380"/>
        <v>#N/A</v>
      </c>
      <c r="BR334" t="e">
        <f t="shared" si="381"/>
        <v>#N/A</v>
      </c>
      <c r="BS334" t="e">
        <f t="shared" si="382"/>
        <v>#N/A</v>
      </c>
      <c r="BT334" t="e">
        <f t="shared" si="383"/>
        <v>#N/A</v>
      </c>
      <c r="BU334" t="e">
        <f t="shared" si="384"/>
        <v>#N/A</v>
      </c>
      <c r="BV334" t="e">
        <f t="shared" si="385"/>
        <v>#N/A</v>
      </c>
      <c r="BW334" t="e">
        <f t="shared" si="386"/>
        <v>#N/A</v>
      </c>
      <c r="BX334" t="e">
        <f t="shared" si="387"/>
        <v>#N/A</v>
      </c>
      <c r="BY334" t="e">
        <f t="shared" si="388"/>
        <v>#N/A</v>
      </c>
      <c r="BZ334" t="e">
        <f t="shared" si="389"/>
        <v>#N/A</v>
      </c>
    </row>
    <row r="335" spans="9:78" x14ac:dyDescent="0.3">
      <c r="I335" t="e">
        <f t="shared" si="390"/>
        <v>#N/A</v>
      </c>
      <c r="J335" t="e">
        <f t="shared" si="350"/>
        <v>#N/A</v>
      </c>
      <c r="K335" t="e">
        <f t="shared" si="351"/>
        <v>#N/A</v>
      </c>
      <c r="L335" t="e">
        <f t="shared" si="352"/>
        <v>#N/A</v>
      </c>
      <c r="M335" t="e">
        <f t="shared" si="353"/>
        <v>#N/A</v>
      </c>
      <c r="N335" t="e">
        <f t="shared" si="391"/>
        <v>#N/A</v>
      </c>
      <c r="O335" t="e">
        <f t="shared" si="392"/>
        <v>#N/A</v>
      </c>
      <c r="P335" t="e">
        <f t="shared" si="393"/>
        <v>#N/A</v>
      </c>
      <c r="Q335" t="e">
        <f t="shared" si="394"/>
        <v>#N/A</v>
      </c>
      <c r="R335" t="e">
        <f t="shared" si="395"/>
        <v>#N/A</v>
      </c>
      <c r="S335" t="e">
        <f t="shared" si="354"/>
        <v>#N/A</v>
      </c>
      <c r="T335" t="e">
        <f t="shared" si="355"/>
        <v>#N/A</v>
      </c>
      <c r="U335" t="e">
        <f t="shared" si="396"/>
        <v>#N/A</v>
      </c>
      <c r="V335" t="e">
        <f t="shared" si="397"/>
        <v>#N/A</v>
      </c>
      <c r="W335" t="e">
        <f t="shared" si="398"/>
        <v>#N/A</v>
      </c>
      <c r="X335" t="e">
        <f t="shared" si="399"/>
        <v>#N/A</v>
      </c>
      <c r="Y335" t="e">
        <f t="shared" si="400"/>
        <v>#N/A</v>
      </c>
      <c r="Z335" t="e">
        <f t="shared" si="401"/>
        <v>#N/A</v>
      </c>
      <c r="AA335" t="e">
        <f t="shared" si="402"/>
        <v>#N/A</v>
      </c>
      <c r="AB335" t="e">
        <f t="shared" si="403"/>
        <v>#N/A</v>
      </c>
      <c r="AC335" t="e">
        <f t="shared" si="356"/>
        <v>#N/A</v>
      </c>
      <c r="AD335" t="e">
        <f t="shared" si="357"/>
        <v>#N/A</v>
      </c>
      <c r="AE335" t="e">
        <f t="shared" si="404"/>
        <v>#N/A</v>
      </c>
      <c r="AF335" t="e">
        <f t="shared" si="405"/>
        <v>#N/A</v>
      </c>
      <c r="AG335" t="e">
        <f t="shared" si="406"/>
        <v>#N/A</v>
      </c>
      <c r="AH335" t="e">
        <f t="shared" si="407"/>
        <v>#N/A</v>
      </c>
      <c r="AI335" t="e">
        <f t="shared" si="408"/>
        <v>#N/A</v>
      </c>
      <c r="AJ335" t="e">
        <f t="shared" si="409"/>
        <v>#N/A</v>
      </c>
      <c r="AK335" t="e">
        <f t="shared" si="410"/>
        <v>#N/A</v>
      </c>
      <c r="AL335" t="e">
        <f t="shared" si="411"/>
        <v>#N/A</v>
      </c>
      <c r="AM335" t="e">
        <f t="shared" si="358"/>
        <v>#N/A</v>
      </c>
      <c r="AN335" t="e">
        <f t="shared" si="359"/>
        <v>#N/A</v>
      </c>
      <c r="AO335" t="e">
        <f t="shared" si="412"/>
        <v>#N/A</v>
      </c>
      <c r="AP335" t="e">
        <f t="shared" si="413"/>
        <v>#N/A</v>
      </c>
      <c r="AQ335" t="e">
        <f t="shared" si="414"/>
        <v>#N/A</v>
      </c>
      <c r="AR335" t="e">
        <f t="shared" si="415"/>
        <v>#N/A</v>
      </c>
      <c r="AS335" t="e">
        <f t="shared" si="416"/>
        <v>#N/A</v>
      </c>
      <c r="AT335" t="e">
        <f t="shared" si="417"/>
        <v>#N/A</v>
      </c>
      <c r="AU335" t="e">
        <f t="shared" si="418"/>
        <v>#N/A</v>
      </c>
      <c r="AV335" t="e">
        <f t="shared" si="419"/>
        <v>#N/A</v>
      </c>
      <c r="AW335" t="e">
        <f t="shared" si="360"/>
        <v>#N/A</v>
      </c>
      <c r="AX335" t="e">
        <f t="shared" si="361"/>
        <v>#N/A</v>
      </c>
      <c r="AY335" t="e">
        <f t="shared" si="362"/>
        <v>#N/A</v>
      </c>
      <c r="AZ335" t="e">
        <f t="shared" si="363"/>
        <v>#N/A</v>
      </c>
      <c r="BA335" t="e">
        <f t="shared" si="364"/>
        <v>#N/A</v>
      </c>
      <c r="BB335" t="e">
        <f t="shared" si="365"/>
        <v>#N/A</v>
      </c>
      <c r="BC335" t="e">
        <f t="shared" si="366"/>
        <v>#N/A</v>
      </c>
      <c r="BD335" t="e">
        <f t="shared" si="367"/>
        <v>#N/A</v>
      </c>
      <c r="BE335" t="e">
        <f t="shared" si="368"/>
        <v>#N/A</v>
      </c>
      <c r="BF335" t="e">
        <f t="shared" si="369"/>
        <v>#N/A</v>
      </c>
      <c r="BG335" t="e">
        <f t="shared" si="370"/>
        <v>#N/A</v>
      </c>
      <c r="BH335" t="e">
        <f t="shared" si="371"/>
        <v>#N/A</v>
      </c>
      <c r="BI335" t="e">
        <f t="shared" si="372"/>
        <v>#N/A</v>
      </c>
      <c r="BJ335" t="e">
        <f t="shared" si="373"/>
        <v>#N/A</v>
      </c>
      <c r="BK335" t="e">
        <f t="shared" si="374"/>
        <v>#N/A</v>
      </c>
      <c r="BL335" t="e">
        <f t="shared" si="375"/>
        <v>#N/A</v>
      </c>
      <c r="BM335" t="e">
        <f t="shared" si="376"/>
        <v>#N/A</v>
      </c>
      <c r="BN335" t="e">
        <f t="shared" si="377"/>
        <v>#N/A</v>
      </c>
      <c r="BO335" t="e">
        <f t="shared" si="378"/>
        <v>#N/A</v>
      </c>
      <c r="BP335" t="e">
        <f t="shared" si="379"/>
        <v>#N/A</v>
      </c>
      <c r="BQ335" t="e">
        <f t="shared" si="380"/>
        <v>#N/A</v>
      </c>
      <c r="BR335" t="e">
        <f t="shared" si="381"/>
        <v>#N/A</v>
      </c>
      <c r="BS335" t="e">
        <f t="shared" si="382"/>
        <v>#N/A</v>
      </c>
      <c r="BT335" t="e">
        <f t="shared" si="383"/>
        <v>#N/A</v>
      </c>
      <c r="BU335" t="e">
        <f t="shared" si="384"/>
        <v>#N/A</v>
      </c>
      <c r="BV335" t="e">
        <f t="shared" si="385"/>
        <v>#N/A</v>
      </c>
      <c r="BW335" t="e">
        <f t="shared" si="386"/>
        <v>#N/A</v>
      </c>
      <c r="BX335" t="e">
        <f t="shared" si="387"/>
        <v>#N/A</v>
      </c>
      <c r="BY335" t="e">
        <f t="shared" si="388"/>
        <v>#N/A</v>
      </c>
      <c r="BZ335" t="e">
        <f t="shared" si="389"/>
        <v>#N/A</v>
      </c>
    </row>
    <row r="336" spans="9:78" x14ac:dyDescent="0.3">
      <c r="I336" t="e">
        <f t="shared" si="390"/>
        <v>#N/A</v>
      </c>
      <c r="J336" t="e">
        <f t="shared" si="350"/>
        <v>#N/A</v>
      </c>
      <c r="K336" t="e">
        <f t="shared" si="351"/>
        <v>#N/A</v>
      </c>
      <c r="L336" t="e">
        <f t="shared" si="352"/>
        <v>#N/A</v>
      </c>
      <c r="M336" t="e">
        <f t="shared" si="353"/>
        <v>#N/A</v>
      </c>
      <c r="N336" t="e">
        <f t="shared" si="391"/>
        <v>#N/A</v>
      </c>
      <c r="O336" t="e">
        <f t="shared" si="392"/>
        <v>#N/A</v>
      </c>
      <c r="P336" t="e">
        <f t="shared" si="393"/>
        <v>#N/A</v>
      </c>
      <c r="Q336" t="e">
        <f t="shared" si="394"/>
        <v>#N/A</v>
      </c>
      <c r="R336" t="e">
        <f t="shared" si="395"/>
        <v>#N/A</v>
      </c>
      <c r="S336" t="e">
        <f t="shared" si="354"/>
        <v>#N/A</v>
      </c>
      <c r="T336" t="e">
        <f t="shared" si="355"/>
        <v>#N/A</v>
      </c>
      <c r="U336" t="e">
        <f t="shared" si="396"/>
        <v>#N/A</v>
      </c>
      <c r="V336" t="e">
        <f t="shared" si="397"/>
        <v>#N/A</v>
      </c>
      <c r="W336" t="e">
        <f t="shared" si="398"/>
        <v>#N/A</v>
      </c>
      <c r="X336" t="e">
        <f t="shared" si="399"/>
        <v>#N/A</v>
      </c>
      <c r="Y336" t="e">
        <f t="shared" si="400"/>
        <v>#N/A</v>
      </c>
      <c r="Z336" t="e">
        <f t="shared" si="401"/>
        <v>#N/A</v>
      </c>
      <c r="AA336" t="e">
        <f t="shared" si="402"/>
        <v>#N/A</v>
      </c>
      <c r="AB336" t="e">
        <f t="shared" si="403"/>
        <v>#N/A</v>
      </c>
      <c r="AC336" t="e">
        <f t="shared" si="356"/>
        <v>#N/A</v>
      </c>
      <c r="AD336" t="e">
        <f t="shared" si="357"/>
        <v>#N/A</v>
      </c>
      <c r="AE336" t="e">
        <f t="shared" si="404"/>
        <v>#N/A</v>
      </c>
      <c r="AF336" t="e">
        <f t="shared" si="405"/>
        <v>#N/A</v>
      </c>
      <c r="AG336" t="e">
        <f t="shared" si="406"/>
        <v>#N/A</v>
      </c>
      <c r="AH336" t="e">
        <f t="shared" si="407"/>
        <v>#N/A</v>
      </c>
      <c r="AI336" t="e">
        <f t="shared" si="408"/>
        <v>#N/A</v>
      </c>
      <c r="AJ336" t="e">
        <f t="shared" si="409"/>
        <v>#N/A</v>
      </c>
      <c r="AK336" t="e">
        <f t="shared" si="410"/>
        <v>#N/A</v>
      </c>
      <c r="AL336" t="e">
        <f t="shared" si="411"/>
        <v>#N/A</v>
      </c>
      <c r="AM336" t="e">
        <f t="shared" si="358"/>
        <v>#N/A</v>
      </c>
      <c r="AN336" t="e">
        <f t="shared" si="359"/>
        <v>#N/A</v>
      </c>
      <c r="AO336" t="e">
        <f t="shared" si="412"/>
        <v>#N/A</v>
      </c>
      <c r="AP336" t="e">
        <f t="shared" si="413"/>
        <v>#N/A</v>
      </c>
      <c r="AQ336" t="e">
        <f t="shared" si="414"/>
        <v>#N/A</v>
      </c>
      <c r="AR336" t="e">
        <f t="shared" si="415"/>
        <v>#N/A</v>
      </c>
      <c r="AS336" t="e">
        <f t="shared" si="416"/>
        <v>#N/A</v>
      </c>
      <c r="AT336" t="e">
        <f t="shared" si="417"/>
        <v>#N/A</v>
      </c>
      <c r="AU336" t="e">
        <f t="shared" si="418"/>
        <v>#N/A</v>
      </c>
      <c r="AV336" t="e">
        <f t="shared" si="419"/>
        <v>#N/A</v>
      </c>
      <c r="AW336" t="e">
        <f t="shared" si="360"/>
        <v>#N/A</v>
      </c>
      <c r="AX336" t="e">
        <f t="shared" si="361"/>
        <v>#N/A</v>
      </c>
      <c r="AY336" t="e">
        <f t="shared" si="362"/>
        <v>#N/A</v>
      </c>
      <c r="AZ336" t="e">
        <f t="shared" si="363"/>
        <v>#N/A</v>
      </c>
      <c r="BA336" t="e">
        <f t="shared" si="364"/>
        <v>#N/A</v>
      </c>
      <c r="BB336" t="e">
        <f t="shared" si="365"/>
        <v>#N/A</v>
      </c>
      <c r="BC336" t="e">
        <f t="shared" si="366"/>
        <v>#N/A</v>
      </c>
      <c r="BD336" t="e">
        <f t="shared" si="367"/>
        <v>#N/A</v>
      </c>
      <c r="BE336" t="e">
        <f t="shared" si="368"/>
        <v>#N/A</v>
      </c>
      <c r="BF336" t="e">
        <f t="shared" si="369"/>
        <v>#N/A</v>
      </c>
      <c r="BG336" t="e">
        <f t="shared" si="370"/>
        <v>#N/A</v>
      </c>
      <c r="BH336" t="e">
        <f t="shared" si="371"/>
        <v>#N/A</v>
      </c>
      <c r="BI336" t="e">
        <f t="shared" si="372"/>
        <v>#N/A</v>
      </c>
      <c r="BJ336" t="e">
        <f t="shared" si="373"/>
        <v>#N/A</v>
      </c>
      <c r="BK336" t="e">
        <f t="shared" si="374"/>
        <v>#N/A</v>
      </c>
      <c r="BL336" t="e">
        <f t="shared" si="375"/>
        <v>#N/A</v>
      </c>
      <c r="BM336" t="e">
        <f t="shared" si="376"/>
        <v>#N/A</v>
      </c>
      <c r="BN336" t="e">
        <f t="shared" si="377"/>
        <v>#N/A</v>
      </c>
      <c r="BO336" t="e">
        <f t="shared" si="378"/>
        <v>#N/A</v>
      </c>
      <c r="BP336" t="e">
        <f t="shared" si="379"/>
        <v>#N/A</v>
      </c>
      <c r="BQ336" t="e">
        <f t="shared" si="380"/>
        <v>#N/A</v>
      </c>
      <c r="BR336" t="e">
        <f t="shared" si="381"/>
        <v>#N/A</v>
      </c>
      <c r="BS336" t="e">
        <f t="shared" si="382"/>
        <v>#N/A</v>
      </c>
      <c r="BT336" t="e">
        <f t="shared" si="383"/>
        <v>#N/A</v>
      </c>
      <c r="BU336" t="e">
        <f t="shared" si="384"/>
        <v>#N/A</v>
      </c>
      <c r="BV336" t="e">
        <f t="shared" si="385"/>
        <v>#N/A</v>
      </c>
      <c r="BW336" t="e">
        <f t="shared" si="386"/>
        <v>#N/A</v>
      </c>
      <c r="BX336" t="e">
        <f t="shared" si="387"/>
        <v>#N/A</v>
      </c>
      <c r="BY336" t="e">
        <f t="shared" si="388"/>
        <v>#N/A</v>
      </c>
      <c r="BZ336" t="e">
        <f t="shared" si="389"/>
        <v>#N/A</v>
      </c>
    </row>
    <row r="337" spans="9:78" x14ac:dyDescent="0.3">
      <c r="I337" t="e">
        <f t="shared" ref="I337:I400" si="420">RIGHT(VLOOKUP("C"&amp;I$1,A337:G337,3,FALSE),4)</f>
        <v>#N/A</v>
      </c>
      <c r="J337" t="e">
        <f t="shared" si="350"/>
        <v>#N/A</v>
      </c>
      <c r="K337" t="e">
        <f t="shared" si="351"/>
        <v>#N/A</v>
      </c>
      <c r="L337" t="e">
        <f t="shared" si="352"/>
        <v>#N/A</v>
      </c>
      <c r="M337" t="e">
        <f t="shared" si="353"/>
        <v>#N/A</v>
      </c>
      <c r="N337" t="e">
        <f t="shared" ref="N337:N400" si="421">RIGHT(VLOOKUP("P"&amp;I$1,$A337:$G337,3,FALSE),4)</f>
        <v>#N/A</v>
      </c>
      <c r="O337" t="e">
        <f t="shared" ref="O337:O400" si="422">VLOOKUP("P"&amp;I$1,$A337:$G337,4,FALSE)</f>
        <v>#N/A</v>
      </c>
      <c r="P337" t="e">
        <f t="shared" ref="P337:P400" si="423">VLOOKUP("P"&amp;I$1,$A337:$G337,5,FALSE)</f>
        <v>#N/A</v>
      </c>
      <c r="Q337" t="e">
        <f t="shared" ref="Q337:Q400" si="424">VLOOKUP("P"&amp;I$1,$A337:$G337,6,FALSE)</f>
        <v>#N/A</v>
      </c>
      <c r="R337" t="e">
        <f t="shared" ref="R337:R400" si="425">VLOOKUP("P"&amp;I$1,$A337:$G337,7,FALSE)</f>
        <v>#N/A</v>
      </c>
      <c r="S337" t="e">
        <f t="shared" si="354"/>
        <v>#N/A</v>
      </c>
      <c r="T337" t="e">
        <f t="shared" si="355"/>
        <v>#N/A</v>
      </c>
      <c r="U337" t="e">
        <f t="shared" ref="U337:U400" si="426">VLOOKUP("C"&amp;S$1,$A337:$G337,5,FALSE)</f>
        <v>#N/A</v>
      </c>
      <c r="V337" t="e">
        <f t="shared" ref="V337:V400" si="427">VLOOKUP("C"&amp;S$1,$A337:$G337,6,FALSE)</f>
        <v>#N/A</v>
      </c>
      <c r="W337" t="e">
        <f t="shared" ref="W337:W400" si="428">VLOOKUP("C"&amp;S$1,$A337:$G337,7,FALSE)</f>
        <v>#N/A</v>
      </c>
      <c r="X337" t="e">
        <f t="shared" ref="X337:X400" si="429">RIGHT(VLOOKUP("P"&amp;S$1,$A337:$G337,3,FALSE),4)</f>
        <v>#N/A</v>
      </c>
      <c r="Y337" t="e">
        <f t="shared" ref="Y337:Y400" si="430">VLOOKUP("P"&amp;S$1,$A337:$G337,4,FALSE)</f>
        <v>#N/A</v>
      </c>
      <c r="Z337" t="e">
        <f t="shared" ref="Z337:Z400" si="431">VLOOKUP("P"&amp;S$1,$A337:$G337,5,FALSE)</f>
        <v>#N/A</v>
      </c>
      <c r="AA337" t="e">
        <f t="shared" ref="AA337:AA400" si="432">VLOOKUP("P"&amp;S$1,$A337:$G337,6,FALSE)</f>
        <v>#N/A</v>
      </c>
      <c r="AB337" t="e">
        <f t="shared" ref="AB337:AB400" si="433">VLOOKUP("P"&amp;S$1,$A337:$G337,7,FALSE)</f>
        <v>#N/A</v>
      </c>
      <c r="AC337" t="e">
        <f t="shared" si="356"/>
        <v>#N/A</v>
      </c>
      <c r="AD337" t="e">
        <f t="shared" si="357"/>
        <v>#N/A</v>
      </c>
      <c r="AE337" t="e">
        <f t="shared" ref="AE337:AE400" si="434">VLOOKUP("C"&amp;AC$1,$A337:$G337,5,FALSE)</f>
        <v>#N/A</v>
      </c>
      <c r="AF337" t="e">
        <f t="shared" ref="AF337:AF400" si="435">VLOOKUP("C"&amp;AC$1,$A337:$G337,6,FALSE)</f>
        <v>#N/A</v>
      </c>
      <c r="AG337" t="e">
        <f t="shared" ref="AG337:AG400" si="436">VLOOKUP("C"&amp;AC$1,$A337:$G337,7,FALSE)</f>
        <v>#N/A</v>
      </c>
      <c r="AH337" t="e">
        <f t="shared" ref="AH337:AH400" si="437">RIGHT(VLOOKUP("P"&amp;AC$1,$A337:$G337,3,FALSE),4)</f>
        <v>#N/A</v>
      </c>
      <c r="AI337" t="e">
        <f t="shared" ref="AI337:AI400" si="438">VLOOKUP("P"&amp;AC$1,$A337:$G337,4,FALSE)</f>
        <v>#N/A</v>
      </c>
      <c r="AJ337" t="e">
        <f t="shared" ref="AJ337:AJ400" si="439">VLOOKUP("P"&amp;AC$1,$A337:$G337,5,FALSE)</f>
        <v>#N/A</v>
      </c>
      <c r="AK337" t="e">
        <f t="shared" ref="AK337:AK400" si="440">VLOOKUP("P"&amp;AC$1,$A337:$G337,6,FALSE)</f>
        <v>#N/A</v>
      </c>
      <c r="AL337" t="e">
        <f t="shared" ref="AL337:AL400" si="441">VLOOKUP("P"&amp;AC$1,$A337:$G337,7,FALSE)</f>
        <v>#N/A</v>
      </c>
      <c r="AM337" t="e">
        <f t="shared" si="358"/>
        <v>#N/A</v>
      </c>
      <c r="AN337" t="e">
        <f t="shared" si="359"/>
        <v>#N/A</v>
      </c>
      <c r="AO337" t="e">
        <f t="shared" ref="AO337:AO400" si="442">VLOOKUP("C"&amp;AM$1,$A337:$G337,5,FALSE)</f>
        <v>#N/A</v>
      </c>
      <c r="AP337" t="e">
        <f t="shared" ref="AP337:AP400" si="443">VLOOKUP("C"&amp;AM$1,$A337:$G337,6,FALSE)</f>
        <v>#N/A</v>
      </c>
      <c r="AQ337" t="e">
        <f t="shared" ref="AQ337:AQ400" si="444">VLOOKUP("C"&amp;AM$1,$A337:$G337,7,FALSE)</f>
        <v>#N/A</v>
      </c>
      <c r="AR337" t="e">
        <f t="shared" ref="AR337:AR400" si="445">RIGHT(VLOOKUP("P"&amp;AM$1,$A337:$G337,3,FALSE),4)</f>
        <v>#N/A</v>
      </c>
      <c r="AS337" t="e">
        <f t="shared" ref="AS337:AS400" si="446">VLOOKUP("P"&amp;AM$1,$A337:$G337,4,FALSE)</f>
        <v>#N/A</v>
      </c>
      <c r="AT337" t="e">
        <f t="shared" ref="AT337:AT400" si="447">VLOOKUP("P"&amp;AM$1,$A337:$G337,5,FALSE)</f>
        <v>#N/A</v>
      </c>
      <c r="AU337" t="e">
        <f t="shared" ref="AU337:AU400" si="448">VLOOKUP("P"&amp;AM$1,$A337:$G337,6,FALSE)</f>
        <v>#N/A</v>
      </c>
      <c r="AV337" t="e">
        <f t="shared" ref="AV337:AV400" si="449">VLOOKUP("P"&amp;AM$1,$A337:$G337,7,FALSE)</f>
        <v>#N/A</v>
      </c>
      <c r="AW337" t="e">
        <f t="shared" si="360"/>
        <v>#N/A</v>
      </c>
      <c r="AX337" t="e">
        <f t="shared" si="361"/>
        <v>#N/A</v>
      </c>
      <c r="AY337" t="e">
        <f t="shared" ref="AY337:AY400" si="450">VLOOKUP("C"&amp;AW$1,$A337:$G337,5,FALSE)</f>
        <v>#N/A</v>
      </c>
      <c r="AZ337" t="e">
        <f t="shared" ref="AZ337:AZ400" si="451">VLOOKUP("C"&amp;AW$1,$A337:$G337,6,FALSE)</f>
        <v>#N/A</v>
      </c>
      <c r="BA337" t="e">
        <f t="shared" ref="BA337:BA400" si="452">VLOOKUP("C"&amp;AW$1,$A337:$G337,7,FALSE)</f>
        <v>#N/A</v>
      </c>
      <c r="BB337" t="e">
        <f t="shared" ref="BB337:BB400" si="453">RIGHT(VLOOKUP("P"&amp;AW$1,$A337:$G337,3,FALSE),4)</f>
        <v>#N/A</v>
      </c>
      <c r="BC337" t="e">
        <f t="shared" ref="BC337:BC400" si="454">VLOOKUP("P"&amp;AW$1,$A337:$G337,4,FALSE)</f>
        <v>#N/A</v>
      </c>
      <c r="BD337" t="e">
        <f t="shared" ref="BD337:BD400" si="455">VLOOKUP("P"&amp;AW$1,$A337:$G337,5,FALSE)</f>
        <v>#N/A</v>
      </c>
      <c r="BE337" t="e">
        <f t="shared" ref="BE337:BE400" si="456">VLOOKUP("P"&amp;AW$1,$A337:$G337,6,FALSE)</f>
        <v>#N/A</v>
      </c>
      <c r="BF337" t="e">
        <f t="shared" ref="BF337:BF400" si="457">VLOOKUP("P"&amp;AW$1,$A337:$G337,7,FALSE)</f>
        <v>#N/A</v>
      </c>
      <c r="BG337" t="e">
        <f t="shared" si="370"/>
        <v>#N/A</v>
      </c>
      <c r="BH337" t="e">
        <f t="shared" si="371"/>
        <v>#N/A</v>
      </c>
      <c r="BI337" t="e">
        <f t="shared" ref="BI337:BI400" si="458">VLOOKUP("C"&amp;BG$1,$A337:$G337,5,FALSE)</f>
        <v>#N/A</v>
      </c>
      <c r="BJ337" t="e">
        <f t="shared" ref="BJ337:BJ400" si="459">VLOOKUP("C"&amp;BG$1,$A337:$G337,6,FALSE)</f>
        <v>#N/A</v>
      </c>
      <c r="BK337" t="e">
        <f t="shared" ref="BK337:BK400" si="460">VLOOKUP("C"&amp;BG$1,$A337:$G337,7,FALSE)</f>
        <v>#N/A</v>
      </c>
      <c r="BL337" t="e">
        <f t="shared" ref="BL337:BL400" si="461">RIGHT(VLOOKUP("P"&amp;BG$1,$A337:$G337,3,FALSE),4)</f>
        <v>#N/A</v>
      </c>
      <c r="BM337" t="e">
        <f t="shared" ref="BM337:BM400" si="462">VLOOKUP("P"&amp;BG$1,$A337:$G337,4,FALSE)</f>
        <v>#N/A</v>
      </c>
      <c r="BN337" t="e">
        <f t="shared" ref="BN337:BN400" si="463">VLOOKUP("P"&amp;BG$1,$A337:$G337,5,FALSE)</f>
        <v>#N/A</v>
      </c>
      <c r="BO337" t="e">
        <f t="shared" ref="BO337:BO400" si="464">VLOOKUP("P"&amp;BG$1,$A337:$G337,6,FALSE)</f>
        <v>#N/A</v>
      </c>
      <c r="BP337" t="e">
        <f t="shared" ref="BP337:BP400" si="465">VLOOKUP("P"&amp;BG$1,$A337:$G337,7,FALSE)</f>
        <v>#N/A</v>
      </c>
      <c r="BQ337" t="e">
        <f t="shared" si="380"/>
        <v>#N/A</v>
      </c>
      <c r="BR337" t="e">
        <f t="shared" si="381"/>
        <v>#N/A</v>
      </c>
      <c r="BS337" t="e">
        <f t="shared" si="382"/>
        <v>#N/A</v>
      </c>
      <c r="BT337" t="e">
        <f t="shared" si="383"/>
        <v>#N/A</v>
      </c>
      <c r="BU337" t="e">
        <f t="shared" si="384"/>
        <v>#N/A</v>
      </c>
      <c r="BV337" t="e">
        <f t="shared" si="385"/>
        <v>#N/A</v>
      </c>
      <c r="BW337" t="e">
        <f t="shared" si="386"/>
        <v>#N/A</v>
      </c>
      <c r="BX337" t="e">
        <f t="shared" si="387"/>
        <v>#N/A</v>
      </c>
      <c r="BY337" t="e">
        <f t="shared" si="388"/>
        <v>#N/A</v>
      </c>
      <c r="BZ337" t="e">
        <f t="shared" si="389"/>
        <v>#N/A</v>
      </c>
    </row>
    <row r="338" spans="9:78" x14ac:dyDescent="0.3">
      <c r="I338" t="e">
        <f t="shared" si="420"/>
        <v>#N/A</v>
      </c>
      <c r="J338" t="e">
        <f t="shared" si="350"/>
        <v>#N/A</v>
      </c>
      <c r="K338" t="e">
        <f t="shared" si="351"/>
        <v>#N/A</v>
      </c>
      <c r="L338" t="e">
        <f t="shared" si="352"/>
        <v>#N/A</v>
      </c>
      <c r="M338" t="e">
        <f t="shared" si="353"/>
        <v>#N/A</v>
      </c>
      <c r="N338" t="e">
        <f t="shared" si="421"/>
        <v>#N/A</v>
      </c>
      <c r="O338" t="e">
        <f t="shared" si="422"/>
        <v>#N/A</v>
      </c>
      <c r="P338" t="e">
        <f t="shared" si="423"/>
        <v>#N/A</v>
      </c>
      <c r="Q338" t="e">
        <f t="shared" si="424"/>
        <v>#N/A</v>
      </c>
      <c r="R338" t="e">
        <f t="shared" si="425"/>
        <v>#N/A</v>
      </c>
      <c r="S338" t="e">
        <f t="shared" si="354"/>
        <v>#N/A</v>
      </c>
      <c r="T338" t="e">
        <f t="shared" si="355"/>
        <v>#N/A</v>
      </c>
      <c r="U338" t="e">
        <f t="shared" si="426"/>
        <v>#N/A</v>
      </c>
      <c r="V338" t="e">
        <f t="shared" si="427"/>
        <v>#N/A</v>
      </c>
      <c r="W338" t="e">
        <f t="shared" si="428"/>
        <v>#N/A</v>
      </c>
      <c r="X338" t="e">
        <f t="shared" si="429"/>
        <v>#N/A</v>
      </c>
      <c r="Y338" t="e">
        <f t="shared" si="430"/>
        <v>#N/A</v>
      </c>
      <c r="Z338" t="e">
        <f t="shared" si="431"/>
        <v>#N/A</v>
      </c>
      <c r="AA338" t="e">
        <f t="shared" si="432"/>
        <v>#N/A</v>
      </c>
      <c r="AB338" t="e">
        <f t="shared" si="433"/>
        <v>#N/A</v>
      </c>
      <c r="AC338" t="e">
        <f t="shared" si="356"/>
        <v>#N/A</v>
      </c>
      <c r="AD338" t="e">
        <f t="shared" si="357"/>
        <v>#N/A</v>
      </c>
      <c r="AE338" t="e">
        <f t="shared" si="434"/>
        <v>#N/A</v>
      </c>
      <c r="AF338" t="e">
        <f t="shared" si="435"/>
        <v>#N/A</v>
      </c>
      <c r="AG338" t="e">
        <f t="shared" si="436"/>
        <v>#N/A</v>
      </c>
      <c r="AH338" t="e">
        <f t="shared" si="437"/>
        <v>#N/A</v>
      </c>
      <c r="AI338" t="e">
        <f t="shared" si="438"/>
        <v>#N/A</v>
      </c>
      <c r="AJ338" t="e">
        <f t="shared" si="439"/>
        <v>#N/A</v>
      </c>
      <c r="AK338" t="e">
        <f t="shared" si="440"/>
        <v>#N/A</v>
      </c>
      <c r="AL338" t="e">
        <f t="shared" si="441"/>
        <v>#N/A</v>
      </c>
      <c r="AM338" t="e">
        <f t="shared" si="358"/>
        <v>#N/A</v>
      </c>
      <c r="AN338" t="e">
        <f t="shared" si="359"/>
        <v>#N/A</v>
      </c>
      <c r="AO338" t="e">
        <f t="shared" si="442"/>
        <v>#N/A</v>
      </c>
      <c r="AP338" t="e">
        <f t="shared" si="443"/>
        <v>#N/A</v>
      </c>
      <c r="AQ338" t="e">
        <f t="shared" si="444"/>
        <v>#N/A</v>
      </c>
      <c r="AR338" t="e">
        <f t="shared" si="445"/>
        <v>#N/A</v>
      </c>
      <c r="AS338" t="e">
        <f t="shared" si="446"/>
        <v>#N/A</v>
      </c>
      <c r="AT338" t="e">
        <f t="shared" si="447"/>
        <v>#N/A</v>
      </c>
      <c r="AU338" t="e">
        <f t="shared" si="448"/>
        <v>#N/A</v>
      </c>
      <c r="AV338" t="e">
        <f t="shared" si="449"/>
        <v>#N/A</v>
      </c>
      <c r="AW338" t="e">
        <f t="shared" si="360"/>
        <v>#N/A</v>
      </c>
      <c r="AX338" t="e">
        <f t="shared" si="361"/>
        <v>#N/A</v>
      </c>
      <c r="AY338" t="e">
        <f t="shared" si="450"/>
        <v>#N/A</v>
      </c>
      <c r="AZ338" t="e">
        <f t="shared" si="451"/>
        <v>#N/A</v>
      </c>
      <c r="BA338" t="e">
        <f t="shared" si="452"/>
        <v>#N/A</v>
      </c>
      <c r="BB338" t="e">
        <f t="shared" si="453"/>
        <v>#N/A</v>
      </c>
      <c r="BC338" t="e">
        <f t="shared" si="454"/>
        <v>#N/A</v>
      </c>
      <c r="BD338" t="e">
        <f t="shared" si="455"/>
        <v>#N/A</v>
      </c>
      <c r="BE338" t="e">
        <f t="shared" si="456"/>
        <v>#N/A</v>
      </c>
      <c r="BF338" t="e">
        <f t="shared" si="457"/>
        <v>#N/A</v>
      </c>
      <c r="BG338" t="e">
        <f t="shared" si="370"/>
        <v>#N/A</v>
      </c>
      <c r="BH338" t="e">
        <f t="shared" si="371"/>
        <v>#N/A</v>
      </c>
      <c r="BI338" t="e">
        <f t="shared" si="458"/>
        <v>#N/A</v>
      </c>
      <c r="BJ338" t="e">
        <f t="shared" si="459"/>
        <v>#N/A</v>
      </c>
      <c r="BK338" t="e">
        <f t="shared" si="460"/>
        <v>#N/A</v>
      </c>
      <c r="BL338" t="e">
        <f t="shared" si="461"/>
        <v>#N/A</v>
      </c>
      <c r="BM338" t="e">
        <f t="shared" si="462"/>
        <v>#N/A</v>
      </c>
      <c r="BN338" t="e">
        <f t="shared" si="463"/>
        <v>#N/A</v>
      </c>
      <c r="BO338" t="e">
        <f t="shared" si="464"/>
        <v>#N/A</v>
      </c>
      <c r="BP338" t="e">
        <f t="shared" si="465"/>
        <v>#N/A</v>
      </c>
      <c r="BQ338" t="e">
        <f t="shared" si="380"/>
        <v>#N/A</v>
      </c>
      <c r="BR338" t="e">
        <f t="shared" si="381"/>
        <v>#N/A</v>
      </c>
      <c r="BS338" t="e">
        <f t="shared" si="382"/>
        <v>#N/A</v>
      </c>
      <c r="BT338" t="e">
        <f t="shared" si="383"/>
        <v>#N/A</v>
      </c>
      <c r="BU338" t="e">
        <f t="shared" si="384"/>
        <v>#N/A</v>
      </c>
      <c r="BV338" t="e">
        <f t="shared" si="385"/>
        <v>#N/A</v>
      </c>
      <c r="BW338" t="e">
        <f t="shared" si="386"/>
        <v>#N/A</v>
      </c>
      <c r="BX338" t="e">
        <f t="shared" si="387"/>
        <v>#N/A</v>
      </c>
      <c r="BY338" t="e">
        <f t="shared" si="388"/>
        <v>#N/A</v>
      </c>
      <c r="BZ338" t="e">
        <f t="shared" si="389"/>
        <v>#N/A</v>
      </c>
    </row>
    <row r="339" spans="9:78" x14ac:dyDescent="0.3">
      <c r="I339" t="e">
        <f t="shared" si="420"/>
        <v>#N/A</v>
      </c>
      <c r="J339" t="e">
        <f t="shared" si="350"/>
        <v>#N/A</v>
      </c>
      <c r="K339" t="e">
        <f t="shared" si="351"/>
        <v>#N/A</v>
      </c>
      <c r="L339" t="e">
        <f t="shared" si="352"/>
        <v>#N/A</v>
      </c>
      <c r="M339" t="e">
        <f t="shared" si="353"/>
        <v>#N/A</v>
      </c>
      <c r="N339" t="e">
        <f t="shared" si="421"/>
        <v>#N/A</v>
      </c>
      <c r="O339" t="e">
        <f t="shared" si="422"/>
        <v>#N/A</v>
      </c>
      <c r="P339" t="e">
        <f t="shared" si="423"/>
        <v>#N/A</v>
      </c>
      <c r="Q339" t="e">
        <f t="shared" si="424"/>
        <v>#N/A</v>
      </c>
      <c r="R339" t="e">
        <f t="shared" si="425"/>
        <v>#N/A</v>
      </c>
      <c r="S339" t="e">
        <f t="shared" si="354"/>
        <v>#N/A</v>
      </c>
      <c r="T339" t="e">
        <f t="shared" si="355"/>
        <v>#N/A</v>
      </c>
      <c r="U339" t="e">
        <f t="shared" si="426"/>
        <v>#N/A</v>
      </c>
      <c r="V339" t="e">
        <f t="shared" si="427"/>
        <v>#N/A</v>
      </c>
      <c r="W339" t="e">
        <f t="shared" si="428"/>
        <v>#N/A</v>
      </c>
      <c r="X339" t="e">
        <f t="shared" si="429"/>
        <v>#N/A</v>
      </c>
      <c r="Y339" t="e">
        <f t="shared" si="430"/>
        <v>#N/A</v>
      </c>
      <c r="Z339" t="e">
        <f t="shared" si="431"/>
        <v>#N/A</v>
      </c>
      <c r="AA339" t="e">
        <f t="shared" si="432"/>
        <v>#N/A</v>
      </c>
      <c r="AB339" t="e">
        <f t="shared" si="433"/>
        <v>#N/A</v>
      </c>
      <c r="AC339" t="e">
        <f t="shared" si="356"/>
        <v>#N/A</v>
      </c>
      <c r="AD339" t="e">
        <f t="shared" si="357"/>
        <v>#N/A</v>
      </c>
      <c r="AE339" t="e">
        <f t="shared" si="434"/>
        <v>#N/A</v>
      </c>
      <c r="AF339" t="e">
        <f t="shared" si="435"/>
        <v>#N/A</v>
      </c>
      <c r="AG339" t="e">
        <f t="shared" si="436"/>
        <v>#N/A</v>
      </c>
      <c r="AH339" t="e">
        <f t="shared" si="437"/>
        <v>#N/A</v>
      </c>
      <c r="AI339" t="e">
        <f t="shared" si="438"/>
        <v>#N/A</v>
      </c>
      <c r="AJ339" t="e">
        <f t="shared" si="439"/>
        <v>#N/A</v>
      </c>
      <c r="AK339" t="e">
        <f t="shared" si="440"/>
        <v>#N/A</v>
      </c>
      <c r="AL339" t="e">
        <f t="shared" si="441"/>
        <v>#N/A</v>
      </c>
      <c r="AM339" t="e">
        <f t="shared" si="358"/>
        <v>#N/A</v>
      </c>
      <c r="AN339" t="e">
        <f t="shared" si="359"/>
        <v>#N/A</v>
      </c>
      <c r="AO339" t="e">
        <f t="shared" si="442"/>
        <v>#N/A</v>
      </c>
      <c r="AP339" t="e">
        <f t="shared" si="443"/>
        <v>#N/A</v>
      </c>
      <c r="AQ339" t="e">
        <f t="shared" si="444"/>
        <v>#N/A</v>
      </c>
      <c r="AR339" t="e">
        <f t="shared" si="445"/>
        <v>#N/A</v>
      </c>
      <c r="AS339" t="e">
        <f t="shared" si="446"/>
        <v>#N/A</v>
      </c>
      <c r="AT339" t="e">
        <f t="shared" si="447"/>
        <v>#N/A</v>
      </c>
      <c r="AU339" t="e">
        <f t="shared" si="448"/>
        <v>#N/A</v>
      </c>
      <c r="AV339" t="e">
        <f t="shared" si="449"/>
        <v>#N/A</v>
      </c>
      <c r="AW339" t="e">
        <f t="shared" si="360"/>
        <v>#N/A</v>
      </c>
      <c r="AX339" t="e">
        <f t="shared" si="361"/>
        <v>#N/A</v>
      </c>
      <c r="AY339" t="e">
        <f t="shared" si="450"/>
        <v>#N/A</v>
      </c>
      <c r="AZ339" t="e">
        <f t="shared" si="451"/>
        <v>#N/A</v>
      </c>
      <c r="BA339" t="e">
        <f t="shared" si="452"/>
        <v>#N/A</v>
      </c>
      <c r="BB339" t="e">
        <f t="shared" si="453"/>
        <v>#N/A</v>
      </c>
      <c r="BC339" t="e">
        <f t="shared" si="454"/>
        <v>#N/A</v>
      </c>
      <c r="BD339" t="e">
        <f t="shared" si="455"/>
        <v>#N/A</v>
      </c>
      <c r="BE339" t="e">
        <f t="shared" si="456"/>
        <v>#N/A</v>
      </c>
      <c r="BF339" t="e">
        <f t="shared" si="457"/>
        <v>#N/A</v>
      </c>
      <c r="BG339" t="e">
        <f t="shared" si="370"/>
        <v>#N/A</v>
      </c>
      <c r="BH339" t="e">
        <f t="shared" si="371"/>
        <v>#N/A</v>
      </c>
      <c r="BI339" t="e">
        <f t="shared" si="458"/>
        <v>#N/A</v>
      </c>
      <c r="BJ339" t="e">
        <f t="shared" si="459"/>
        <v>#N/A</v>
      </c>
      <c r="BK339" t="e">
        <f t="shared" si="460"/>
        <v>#N/A</v>
      </c>
      <c r="BL339" t="e">
        <f t="shared" si="461"/>
        <v>#N/A</v>
      </c>
      <c r="BM339" t="e">
        <f t="shared" si="462"/>
        <v>#N/A</v>
      </c>
      <c r="BN339" t="e">
        <f t="shared" si="463"/>
        <v>#N/A</v>
      </c>
      <c r="BO339" t="e">
        <f t="shared" si="464"/>
        <v>#N/A</v>
      </c>
      <c r="BP339" t="e">
        <f t="shared" si="465"/>
        <v>#N/A</v>
      </c>
      <c r="BQ339" t="e">
        <f t="shared" si="380"/>
        <v>#N/A</v>
      </c>
      <c r="BR339" t="e">
        <f t="shared" si="381"/>
        <v>#N/A</v>
      </c>
      <c r="BS339" t="e">
        <f t="shared" si="382"/>
        <v>#N/A</v>
      </c>
      <c r="BT339" t="e">
        <f t="shared" si="383"/>
        <v>#N/A</v>
      </c>
      <c r="BU339" t="e">
        <f t="shared" si="384"/>
        <v>#N/A</v>
      </c>
      <c r="BV339" t="e">
        <f t="shared" si="385"/>
        <v>#N/A</v>
      </c>
      <c r="BW339" t="e">
        <f t="shared" si="386"/>
        <v>#N/A</v>
      </c>
      <c r="BX339" t="e">
        <f t="shared" si="387"/>
        <v>#N/A</v>
      </c>
      <c r="BY339" t="e">
        <f t="shared" si="388"/>
        <v>#N/A</v>
      </c>
      <c r="BZ339" t="e">
        <f t="shared" si="389"/>
        <v>#N/A</v>
      </c>
    </row>
    <row r="340" spans="9:78" x14ac:dyDescent="0.3">
      <c r="I340" t="e">
        <f t="shared" si="420"/>
        <v>#N/A</v>
      </c>
      <c r="J340" t="e">
        <f t="shared" si="350"/>
        <v>#N/A</v>
      </c>
      <c r="K340" t="e">
        <f t="shared" si="351"/>
        <v>#N/A</v>
      </c>
      <c r="L340" t="e">
        <f t="shared" si="352"/>
        <v>#N/A</v>
      </c>
      <c r="M340" t="e">
        <f t="shared" si="353"/>
        <v>#N/A</v>
      </c>
      <c r="N340" t="e">
        <f t="shared" si="421"/>
        <v>#N/A</v>
      </c>
      <c r="O340" t="e">
        <f t="shared" si="422"/>
        <v>#N/A</v>
      </c>
      <c r="P340" t="e">
        <f t="shared" si="423"/>
        <v>#N/A</v>
      </c>
      <c r="Q340" t="e">
        <f t="shared" si="424"/>
        <v>#N/A</v>
      </c>
      <c r="R340" t="e">
        <f t="shared" si="425"/>
        <v>#N/A</v>
      </c>
      <c r="S340" t="e">
        <f t="shared" si="354"/>
        <v>#N/A</v>
      </c>
      <c r="T340" t="e">
        <f t="shared" si="355"/>
        <v>#N/A</v>
      </c>
      <c r="U340" t="e">
        <f t="shared" si="426"/>
        <v>#N/A</v>
      </c>
      <c r="V340" t="e">
        <f t="shared" si="427"/>
        <v>#N/A</v>
      </c>
      <c r="W340" t="e">
        <f t="shared" si="428"/>
        <v>#N/A</v>
      </c>
      <c r="X340" t="e">
        <f t="shared" si="429"/>
        <v>#N/A</v>
      </c>
      <c r="Y340" t="e">
        <f t="shared" si="430"/>
        <v>#N/A</v>
      </c>
      <c r="Z340" t="e">
        <f t="shared" si="431"/>
        <v>#N/A</v>
      </c>
      <c r="AA340" t="e">
        <f t="shared" si="432"/>
        <v>#N/A</v>
      </c>
      <c r="AB340" t="e">
        <f t="shared" si="433"/>
        <v>#N/A</v>
      </c>
      <c r="AC340" t="e">
        <f t="shared" si="356"/>
        <v>#N/A</v>
      </c>
      <c r="AD340" t="e">
        <f t="shared" si="357"/>
        <v>#N/A</v>
      </c>
      <c r="AE340" t="e">
        <f t="shared" si="434"/>
        <v>#N/A</v>
      </c>
      <c r="AF340" t="e">
        <f t="shared" si="435"/>
        <v>#N/A</v>
      </c>
      <c r="AG340" t="e">
        <f t="shared" si="436"/>
        <v>#N/A</v>
      </c>
      <c r="AH340" t="e">
        <f t="shared" si="437"/>
        <v>#N/A</v>
      </c>
      <c r="AI340" t="e">
        <f t="shared" si="438"/>
        <v>#N/A</v>
      </c>
      <c r="AJ340" t="e">
        <f t="shared" si="439"/>
        <v>#N/A</v>
      </c>
      <c r="AK340" t="e">
        <f t="shared" si="440"/>
        <v>#N/A</v>
      </c>
      <c r="AL340" t="e">
        <f t="shared" si="441"/>
        <v>#N/A</v>
      </c>
      <c r="AM340" t="e">
        <f t="shared" si="358"/>
        <v>#N/A</v>
      </c>
      <c r="AN340" t="e">
        <f t="shared" si="359"/>
        <v>#N/A</v>
      </c>
      <c r="AO340" t="e">
        <f t="shared" si="442"/>
        <v>#N/A</v>
      </c>
      <c r="AP340" t="e">
        <f t="shared" si="443"/>
        <v>#N/A</v>
      </c>
      <c r="AQ340" t="e">
        <f t="shared" si="444"/>
        <v>#N/A</v>
      </c>
      <c r="AR340" t="e">
        <f t="shared" si="445"/>
        <v>#N/A</v>
      </c>
      <c r="AS340" t="e">
        <f t="shared" si="446"/>
        <v>#N/A</v>
      </c>
      <c r="AT340" t="e">
        <f t="shared" si="447"/>
        <v>#N/A</v>
      </c>
      <c r="AU340" t="e">
        <f t="shared" si="448"/>
        <v>#N/A</v>
      </c>
      <c r="AV340" t="e">
        <f t="shared" si="449"/>
        <v>#N/A</v>
      </c>
      <c r="AW340" t="e">
        <f t="shared" si="360"/>
        <v>#N/A</v>
      </c>
      <c r="AX340" t="e">
        <f t="shared" si="361"/>
        <v>#N/A</v>
      </c>
      <c r="AY340" t="e">
        <f t="shared" si="450"/>
        <v>#N/A</v>
      </c>
      <c r="AZ340" t="e">
        <f t="shared" si="451"/>
        <v>#N/A</v>
      </c>
      <c r="BA340" t="e">
        <f t="shared" si="452"/>
        <v>#N/A</v>
      </c>
      <c r="BB340" t="e">
        <f t="shared" si="453"/>
        <v>#N/A</v>
      </c>
      <c r="BC340" t="e">
        <f t="shared" si="454"/>
        <v>#N/A</v>
      </c>
      <c r="BD340" t="e">
        <f t="shared" si="455"/>
        <v>#N/A</v>
      </c>
      <c r="BE340" t="e">
        <f t="shared" si="456"/>
        <v>#N/A</v>
      </c>
      <c r="BF340" t="e">
        <f t="shared" si="457"/>
        <v>#N/A</v>
      </c>
      <c r="BG340" t="e">
        <f t="shared" si="370"/>
        <v>#N/A</v>
      </c>
      <c r="BH340" t="e">
        <f t="shared" si="371"/>
        <v>#N/A</v>
      </c>
      <c r="BI340" t="e">
        <f t="shared" si="458"/>
        <v>#N/A</v>
      </c>
      <c r="BJ340" t="e">
        <f t="shared" si="459"/>
        <v>#N/A</v>
      </c>
      <c r="BK340" t="e">
        <f t="shared" si="460"/>
        <v>#N/A</v>
      </c>
      <c r="BL340" t="e">
        <f t="shared" si="461"/>
        <v>#N/A</v>
      </c>
      <c r="BM340" t="e">
        <f t="shared" si="462"/>
        <v>#N/A</v>
      </c>
      <c r="BN340" t="e">
        <f t="shared" si="463"/>
        <v>#N/A</v>
      </c>
      <c r="BO340" t="e">
        <f t="shared" si="464"/>
        <v>#N/A</v>
      </c>
      <c r="BP340" t="e">
        <f t="shared" si="465"/>
        <v>#N/A</v>
      </c>
      <c r="BQ340" t="e">
        <f t="shared" si="380"/>
        <v>#N/A</v>
      </c>
      <c r="BR340" t="e">
        <f t="shared" si="381"/>
        <v>#N/A</v>
      </c>
      <c r="BS340" t="e">
        <f t="shared" si="382"/>
        <v>#N/A</v>
      </c>
      <c r="BT340" t="e">
        <f t="shared" si="383"/>
        <v>#N/A</v>
      </c>
      <c r="BU340" t="e">
        <f t="shared" si="384"/>
        <v>#N/A</v>
      </c>
      <c r="BV340" t="e">
        <f t="shared" si="385"/>
        <v>#N/A</v>
      </c>
      <c r="BW340" t="e">
        <f t="shared" si="386"/>
        <v>#N/A</v>
      </c>
      <c r="BX340" t="e">
        <f t="shared" si="387"/>
        <v>#N/A</v>
      </c>
      <c r="BY340" t="e">
        <f t="shared" si="388"/>
        <v>#N/A</v>
      </c>
      <c r="BZ340" t="e">
        <f t="shared" si="389"/>
        <v>#N/A</v>
      </c>
    </row>
    <row r="341" spans="9:78" x14ac:dyDescent="0.3">
      <c r="I341" t="e">
        <f t="shared" si="420"/>
        <v>#N/A</v>
      </c>
      <c r="J341" t="e">
        <f t="shared" si="350"/>
        <v>#N/A</v>
      </c>
      <c r="K341" t="e">
        <f t="shared" si="351"/>
        <v>#N/A</v>
      </c>
      <c r="L341" t="e">
        <f t="shared" si="352"/>
        <v>#N/A</v>
      </c>
      <c r="M341" t="e">
        <f t="shared" si="353"/>
        <v>#N/A</v>
      </c>
      <c r="N341" t="e">
        <f t="shared" si="421"/>
        <v>#N/A</v>
      </c>
      <c r="O341" t="e">
        <f t="shared" si="422"/>
        <v>#N/A</v>
      </c>
      <c r="P341" t="e">
        <f t="shared" si="423"/>
        <v>#N/A</v>
      </c>
      <c r="Q341" t="e">
        <f t="shared" si="424"/>
        <v>#N/A</v>
      </c>
      <c r="R341" t="e">
        <f t="shared" si="425"/>
        <v>#N/A</v>
      </c>
      <c r="S341" t="e">
        <f t="shared" si="354"/>
        <v>#N/A</v>
      </c>
      <c r="T341" t="e">
        <f t="shared" si="355"/>
        <v>#N/A</v>
      </c>
      <c r="U341" t="e">
        <f t="shared" si="426"/>
        <v>#N/A</v>
      </c>
      <c r="V341" t="e">
        <f t="shared" si="427"/>
        <v>#N/A</v>
      </c>
      <c r="W341" t="e">
        <f t="shared" si="428"/>
        <v>#N/A</v>
      </c>
      <c r="X341" t="e">
        <f t="shared" si="429"/>
        <v>#N/A</v>
      </c>
      <c r="Y341" t="e">
        <f t="shared" si="430"/>
        <v>#N/A</v>
      </c>
      <c r="Z341" t="e">
        <f t="shared" si="431"/>
        <v>#N/A</v>
      </c>
      <c r="AA341" t="e">
        <f t="shared" si="432"/>
        <v>#N/A</v>
      </c>
      <c r="AB341" t="e">
        <f t="shared" si="433"/>
        <v>#N/A</v>
      </c>
      <c r="AC341" t="e">
        <f t="shared" si="356"/>
        <v>#N/A</v>
      </c>
      <c r="AD341" t="e">
        <f t="shared" si="357"/>
        <v>#N/A</v>
      </c>
      <c r="AE341" t="e">
        <f t="shared" si="434"/>
        <v>#N/A</v>
      </c>
      <c r="AF341" t="e">
        <f t="shared" si="435"/>
        <v>#N/A</v>
      </c>
      <c r="AG341" t="e">
        <f t="shared" si="436"/>
        <v>#N/A</v>
      </c>
      <c r="AH341" t="e">
        <f t="shared" si="437"/>
        <v>#N/A</v>
      </c>
      <c r="AI341" t="e">
        <f t="shared" si="438"/>
        <v>#N/A</v>
      </c>
      <c r="AJ341" t="e">
        <f t="shared" si="439"/>
        <v>#N/A</v>
      </c>
      <c r="AK341" t="e">
        <f t="shared" si="440"/>
        <v>#N/A</v>
      </c>
      <c r="AL341" t="e">
        <f t="shared" si="441"/>
        <v>#N/A</v>
      </c>
      <c r="AM341" t="e">
        <f t="shared" si="358"/>
        <v>#N/A</v>
      </c>
      <c r="AN341" t="e">
        <f t="shared" si="359"/>
        <v>#N/A</v>
      </c>
      <c r="AO341" t="e">
        <f t="shared" si="442"/>
        <v>#N/A</v>
      </c>
      <c r="AP341" t="e">
        <f t="shared" si="443"/>
        <v>#N/A</v>
      </c>
      <c r="AQ341" t="e">
        <f t="shared" si="444"/>
        <v>#N/A</v>
      </c>
      <c r="AR341" t="e">
        <f t="shared" si="445"/>
        <v>#N/A</v>
      </c>
      <c r="AS341" t="e">
        <f t="shared" si="446"/>
        <v>#N/A</v>
      </c>
      <c r="AT341" t="e">
        <f t="shared" si="447"/>
        <v>#N/A</v>
      </c>
      <c r="AU341" t="e">
        <f t="shared" si="448"/>
        <v>#N/A</v>
      </c>
      <c r="AV341" t="e">
        <f t="shared" si="449"/>
        <v>#N/A</v>
      </c>
      <c r="AW341" t="e">
        <f t="shared" si="360"/>
        <v>#N/A</v>
      </c>
      <c r="AX341" t="e">
        <f t="shared" si="361"/>
        <v>#N/A</v>
      </c>
      <c r="AY341" t="e">
        <f t="shared" si="450"/>
        <v>#N/A</v>
      </c>
      <c r="AZ341" t="e">
        <f t="shared" si="451"/>
        <v>#N/A</v>
      </c>
      <c r="BA341" t="e">
        <f t="shared" si="452"/>
        <v>#N/A</v>
      </c>
      <c r="BB341" t="e">
        <f t="shared" si="453"/>
        <v>#N/A</v>
      </c>
      <c r="BC341" t="e">
        <f t="shared" si="454"/>
        <v>#N/A</v>
      </c>
      <c r="BD341" t="e">
        <f t="shared" si="455"/>
        <v>#N/A</v>
      </c>
      <c r="BE341" t="e">
        <f t="shared" si="456"/>
        <v>#N/A</v>
      </c>
      <c r="BF341" t="e">
        <f t="shared" si="457"/>
        <v>#N/A</v>
      </c>
      <c r="BG341" t="e">
        <f t="shared" si="370"/>
        <v>#N/A</v>
      </c>
      <c r="BH341" t="e">
        <f t="shared" si="371"/>
        <v>#N/A</v>
      </c>
      <c r="BI341" t="e">
        <f t="shared" si="458"/>
        <v>#N/A</v>
      </c>
      <c r="BJ341" t="e">
        <f t="shared" si="459"/>
        <v>#N/A</v>
      </c>
      <c r="BK341" t="e">
        <f t="shared" si="460"/>
        <v>#N/A</v>
      </c>
      <c r="BL341" t="e">
        <f t="shared" si="461"/>
        <v>#N/A</v>
      </c>
      <c r="BM341" t="e">
        <f t="shared" si="462"/>
        <v>#N/A</v>
      </c>
      <c r="BN341" t="e">
        <f t="shared" si="463"/>
        <v>#N/A</v>
      </c>
      <c r="BO341" t="e">
        <f t="shared" si="464"/>
        <v>#N/A</v>
      </c>
      <c r="BP341" t="e">
        <f t="shared" si="465"/>
        <v>#N/A</v>
      </c>
      <c r="BQ341" t="e">
        <f t="shared" si="380"/>
        <v>#N/A</v>
      </c>
      <c r="BR341" t="e">
        <f t="shared" si="381"/>
        <v>#N/A</v>
      </c>
      <c r="BS341" t="e">
        <f t="shared" si="382"/>
        <v>#N/A</v>
      </c>
      <c r="BT341" t="e">
        <f t="shared" si="383"/>
        <v>#N/A</v>
      </c>
      <c r="BU341" t="e">
        <f t="shared" si="384"/>
        <v>#N/A</v>
      </c>
      <c r="BV341" t="e">
        <f t="shared" si="385"/>
        <v>#N/A</v>
      </c>
      <c r="BW341" t="e">
        <f t="shared" si="386"/>
        <v>#N/A</v>
      </c>
      <c r="BX341" t="e">
        <f t="shared" si="387"/>
        <v>#N/A</v>
      </c>
      <c r="BY341" t="e">
        <f t="shared" si="388"/>
        <v>#N/A</v>
      </c>
      <c r="BZ341" t="e">
        <f t="shared" si="389"/>
        <v>#N/A</v>
      </c>
    </row>
    <row r="342" spans="9:78" x14ac:dyDescent="0.3">
      <c r="I342" t="e">
        <f t="shared" si="420"/>
        <v>#N/A</v>
      </c>
      <c r="J342" t="e">
        <f t="shared" si="350"/>
        <v>#N/A</v>
      </c>
      <c r="K342" t="e">
        <f t="shared" si="351"/>
        <v>#N/A</v>
      </c>
      <c r="L342" t="e">
        <f t="shared" si="352"/>
        <v>#N/A</v>
      </c>
      <c r="M342" t="e">
        <f t="shared" si="353"/>
        <v>#N/A</v>
      </c>
      <c r="N342" t="e">
        <f t="shared" si="421"/>
        <v>#N/A</v>
      </c>
      <c r="O342" t="e">
        <f t="shared" si="422"/>
        <v>#N/A</v>
      </c>
      <c r="P342" t="e">
        <f t="shared" si="423"/>
        <v>#N/A</v>
      </c>
      <c r="Q342" t="e">
        <f t="shared" si="424"/>
        <v>#N/A</v>
      </c>
      <c r="R342" t="e">
        <f t="shared" si="425"/>
        <v>#N/A</v>
      </c>
      <c r="S342" t="e">
        <f t="shared" si="354"/>
        <v>#N/A</v>
      </c>
      <c r="T342" t="e">
        <f t="shared" si="355"/>
        <v>#N/A</v>
      </c>
      <c r="U342" t="e">
        <f t="shared" si="426"/>
        <v>#N/A</v>
      </c>
      <c r="V342" t="e">
        <f t="shared" si="427"/>
        <v>#N/A</v>
      </c>
      <c r="W342" t="e">
        <f t="shared" si="428"/>
        <v>#N/A</v>
      </c>
      <c r="X342" t="e">
        <f t="shared" si="429"/>
        <v>#N/A</v>
      </c>
      <c r="Y342" t="e">
        <f t="shared" si="430"/>
        <v>#N/A</v>
      </c>
      <c r="Z342" t="e">
        <f t="shared" si="431"/>
        <v>#N/A</v>
      </c>
      <c r="AA342" t="e">
        <f t="shared" si="432"/>
        <v>#N/A</v>
      </c>
      <c r="AB342" t="e">
        <f t="shared" si="433"/>
        <v>#N/A</v>
      </c>
      <c r="AC342" t="e">
        <f t="shared" si="356"/>
        <v>#N/A</v>
      </c>
      <c r="AD342" t="e">
        <f t="shared" si="357"/>
        <v>#N/A</v>
      </c>
      <c r="AE342" t="e">
        <f t="shared" si="434"/>
        <v>#N/A</v>
      </c>
      <c r="AF342" t="e">
        <f t="shared" si="435"/>
        <v>#N/A</v>
      </c>
      <c r="AG342" t="e">
        <f t="shared" si="436"/>
        <v>#N/A</v>
      </c>
      <c r="AH342" t="e">
        <f t="shared" si="437"/>
        <v>#N/A</v>
      </c>
      <c r="AI342" t="e">
        <f t="shared" si="438"/>
        <v>#N/A</v>
      </c>
      <c r="AJ342" t="e">
        <f t="shared" si="439"/>
        <v>#N/A</v>
      </c>
      <c r="AK342" t="e">
        <f t="shared" si="440"/>
        <v>#N/A</v>
      </c>
      <c r="AL342" t="e">
        <f t="shared" si="441"/>
        <v>#N/A</v>
      </c>
      <c r="AM342" t="e">
        <f t="shared" si="358"/>
        <v>#N/A</v>
      </c>
      <c r="AN342" t="e">
        <f t="shared" si="359"/>
        <v>#N/A</v>
      </c>
      <c r="AO342" t="e">
        <f t="shared" si="442"/>
        <v>#N/A</v>
      </c>
      <c r="AP342" t="e">
        <f t="shared" si="443"/>
        <v>#N/A</v>
      </c>
      <c r="AQ342" t="e">
        <f t="shared" si="444"/>
        <v>#N/A</v>
      </c>
      <c r="AR342" t="e">
        <f t="shared" si="445"/>
        <v>#N/A</v>
      </c>
      <c r="AS342" t="e">
        <f t="shared" si="446"/>
        <v>#N/A</v>
      </c>
      <c r="AT342" t="e">
        <f t="shared" si="447"/>
        <v>#N/A</v>
      </c>
      <c r="AU342" t="e">
        <f t="shared" si="448"/>
        <v>#N/A</v>
      </c>
      <c r="AV342" t="e">
        <f t="shared" si="449"/>
        <v>#N/A</v>
      </c>
      <c r="AW342" t="e">
        <f t="shared" si="360"/>
        <v>#N/A</v>
      </c>
      <c r="AX342" t="e">
        <f t="shared" si="361"/>
        <v>#N/A</v>
      </c>
      <c r="AY342" t="e">
        <f t="shared" si="450"/>
        <v>#N/A</v>
      </c>
      <c r="AZ342" t="e">
        <f t="shared" si="451"/>
        <v>#N/A</v>
      </c>
      <c r="BA342" t="e">
        <f t="shared" si="452"/>
        <v>#N/A</v>
      </c>
      <c r="BB342" t="e">
        <f t="shared" si="453"/>
        <v>#N/A</v>
      </c>
      <c r="BC342" t="e">
        <f t="shared" si="454"/>
        <v>#N/A</v>
      </c>
      <c r="BD342" t="e">
        <f t="shared" si="455"/>
        <v>#N/A</v>
      </c>
      <c r="BE342" t="e">
        <f t="shared" si="456"/>
        <v>#N/A</v>
      </c>
      <c r="BF342" t="e">
        <f t="shared" si="457"/>
        <v>#N/A</v>
      </c>
      <c r="BG342" t="e">
        <f t="shared" si="370"/>
        <v>#N/A</v>
      </c>
      <c r="BH342" t="e">
        <f t="shared" si="371"/>
        <v>#N/A</v>
      </c>
      <c r="BI342" t="e">
        <f t="shared" si="458"/>
        <v>#N/A</v>
      </c>
      <c r="BJ342" t="e">
        <f t="shared" si="459"/>
        <v>#N/A</v>
      </c>
      <c r="BK342" t="e">
        <f t="shared" si="460"/>
        <v>#N/A</v>
      </c>
      <c r="BL342" t="e">
        <f t="shared" si="461"/>
        <v>#N/A</v>
      </c>
      <c r="BM342" t="e">
        <f t="shared" si="462"/>
        <v>#N/A</v>
      </c>
      <c r="BN342" t="e">
        <f t="shared" si="463"/>
        <v>#N/A</v>
      </c>
      <c r="BO342" t="e">
        <f t="shared" si="464"/>
        <v>#N/A</v>
      </c>
      <c r="BP342" t="e">
        <f t="shared" si="465"/>
        <v>#N/A</v>
      </c>
      <c r="BQ342" t="e">
        <f t="shared" si="380"/>
        <v>#N/A</v>
      </c>
      <c r="BR342" t="e">
        <f t="shared" si="381"/>
        <v>#N/A</v>
      </c>
      <c r="BS342" t="e">
        <f t="shared" si="382"/>
        <v>#N/A</v>
      </c>
      <c r="BT342" t="e">
        <f t="shared" si="383"/>
        <v>#N/A</v>
      </c>
      <c r="BU342" t="e">
        <f t="shared" si="384"/>
        <v>#N/A</v>
      </c>
      <c r="BV342" t="e">
        <f t="shared" si="385"/>
        <v>#N/A</v>
      </c>
      <c r="BW342" t="e">
        <f t="shared" si="386"/>
        <v>#N/A</v>
      </c>
      <c r="BX342" t="e">
        <f t="shared" si="387"/>
        <v>#N/A</v>
      </c>
      <c r="BY342" t="e">
        <f t="shared" si="388"/>
        <v>#N/A</v>
      </c>
      <c r="BZ342" t="e">
        <f t="shared" si="389"/>
        <v>#N/A</v>
      </c>
    </row>
    <row r="343" spans="9:78" x14ac:dyDescent="0.3">
      <c r="I343" t="e">
        <f t="shared" si="420"/>
        <v>#N/A</v>
      </c>
      <c r="J343" t="e">
        <f t="shared" si="350"/>
        <v>#N/A</v>
      </c>
      <c r="K343" t="e">
        <f t="shared" si="351"/>
        <v>#N/A</v>
      </c>
      <c r="L343" t="e">
        <f t="shared" si="352"/>
        <v>#N/A</v>
      </c>
      <c r="M343" t="e">
        <f t="shared" si="353"/>
        <v>#N/A</v>
      </c>
      <c r="N343" t="e">
        <f t="shared" si="421"/>
        <v>#N/A</v>
      </c>
      <c r="O343" t="e">
        <f t="shared" si="422"/>
        <v>#N/A</v>
      </c>
      <c r="P343" t="e">
        <f t="shared" si="423"/>
        <v>#N/A</v>
      </c>
      <c r="Q343" t="e">
        <f t="shared" si="424"/>
        <v>#N/A</v>
      </c>
      <c r="R343" t="e">
        <f t="shared" si="425"/>
        <v>#N/A</v>
      </c>
      <c r="S343" t="e">
        <f t="shared" si="354"/>
        <v>#N/A</v>
      </c>
      <c r="T343" t="e">
        <f t="shared" si="355"/>
        <v>#N/A</v>
      </c>
      <c r="U343" t="e">
        <f t="shared" si="426"/>
        <v>#N/A</v>
      </c>
      <c r="V343" t="e">
        <f t="shared" si="427"/>
        <v>#N/A</v>
      </c>
      <c r="W343" t="e">
        <f t="shared" si="428"/>
        <v>#N/A</v>
      </c>
      <c r="X343" t="e">
        <f t="shared" si="429"/>
        <v>#N/A</v>
      </c>
      <c r="Y343" t="e">
        <f t="shared" si="430"/>
        <v>#N/A</v>
      </c>
      <c r="Z343" t="e">
        <f t="shared" si="431"/>
        <v>#N/A</v>
      </c>
      <c r="AA343" t="e">
        <f t="shared" si="432"/>
        <v>#N/A</v>
      </c>
      <c r="AB343" t="e">
        <f t="shared" si="433"/>
        <v>#N/A</v>
      </c>
      <c r="AC343" t="e">
        <f t="shared" si="356"/>
        <v>#N/A</v>
      </c>
      <c r="AD343" t="e">
        <f t="shared" si="357"/>
        <v>#N/A</v>
      </c>
      <c r="AE343" t="e">
        <f t="shared" si="434"/>
        <v>#N/A</v>
      </c>
      <c r="AF343" t="e">
        <f t="shared" si="435"/>
        <v>#N/A</v>
      </c>
      <c r="AG343" t="e">
        <f t="shared" si="436"/>
        <v>#N/A</v>
      </c>
      <c r="AH343" t="e">
        <f t="shared" si="437"/>
        <v>#N/A</v>
      </c>
      <c r="AI343" t="e">
        <f t="shared" si="438"/>
        <v>#N/A</v>
      </c>
      <c r="AJ343" t="e">
        <f t="shared" si="439"/>
        <v>#N/A</v>
      </c>
      <c r="AK343" t="e">
        <f t="shared" si="440"/>
        <v>#N/A</v>
      </c>
      <c r="AL343" t="e">
        <f t="shared" si="441"/>
        <v>#N/A</v>
      </c>
      <c r="AM343" t="e">
        <f t="shared" si="358"/>
        <v>#N/A</v>
      </c>
      <c r="AN343" t="e">
        <f t="shared" si="359"/>
        <v>#N/A</v>
      </c>
      <c r="AO343" t="e">
        <f t="shared" si="442"/>
        <v>#N/A</v>
      </c>
      <c r="AP343" t="e">
        <f t="shared" si="443"/>
        <v>#N/A</v>
      </c>
      <c r="AQ343" t="e">
        <f t="shared" si="444"/>
        <v>#N/A</v>
      </c>
      <c r="AR343" t="e">
        <f t="shared" si="445"/>
        <v>#N/A</v>
      </c>
      <c r="AS343" t="e">
        <f t="shared" si="446"/>
        <v>#N/A</v>
      </c>
      <c r="AT343" t="e">
        <f t="shared" si="447"/>
        <v>#N/A</v>
      </c>
      <c r="AU343" t="e">
        <f t="shared" si="448"/>
        <v>#N/A</v>
      </c>
      <c r="AV343" t="e">
        <f t="shared" si="449"/>
        <v>#N/A</v>
      </c>
      <c r="AW343" t="e">
        <f t="shared" si="360"/>
        <v>#N/A</v>
      </c>
      <c r="AX343" t="e">
        <f t="shared" si="361"/>
        <v>#N/A</v>
      </c>
      <c r="AY343" t="e">
        <f t="shared" si="450"/>
        <v>#N/A</v>
      </c>
      <c r="AZ343" t="e">
        <f t="shared" si="451"/>
        <v>#N/A</v>
      </c>
      <c r="BA343" t="e">
        <f t="shared" si="452"/>
        <v>#N/A</v>
      </c>
      <c r="BB343" t="e">
        <f t="shared" si="453"/>
        <v>#N/A</v>
      </c>
      <c r="BC343" t="e">
        <f t="shared" si="454"/>
        <v>#N/A</v>
      </c>
      <c r="BD343" t="e">
        <f t="shared" si="455"/>
        <v>#N/A</v>
      </c>
      <c r="BE343" t="e">
        <f t="shared" si="456"/>
        <v>#N/A</v>
      </c>
      <c r="BF343" t="e">
        <f t="shared" si="457"/>
        <v>#N/A</v>
      </c>
      <c r="BG343" t="e">
        <f t="shared" si="370"/>
        <v>#N/A</v>
      </c>
      <c r="BH343" t="e">
        <f t="shared" si="371"/>
        <v>#N/A</v>
      </c>
      <c r="BI343" t="e">
        <f t="shared" si="458"/>
        <v>#N/A</v>
      </c>
      <c r="BJ343" t="e">
        <f t="shared" si="459"/>
        <v>#N/A</v>
      </c>
      <c r="BK343" t="e">
        <f t="shared" si="460"/>
        <v>#N/A</v>
      </c>
      <c r="BL343" t="e">
        <f t="shared" si="461"/>
        <v>#N/A</v>
      </c>
      <c r="BM343" t="e">
        <f t="shared" si="462"/>
        <v>#N/A</v>
      </c>
      <c r="BN343" t="e">
        <f t="shared" si="463"/>
        <v>#N/A</v>
      </c>
      <c r="BO343" t="e">
        <f t="shared" si="464"/>
        <v>#N/A</v>
      </c>
      <c r="BP343" t="e">
        <f t="shared" si="465"/>
        <v>#N/A</v>
      </c>
      <c r="BQ343" t="e">
        <f t="shared" si="380"/>
        <v>#N/A</v>
      </c>
      <c r="BR343" t="e">
        <f t="shared" si="381"/>
        <v>#N/A</v>
      </c>
      <c r="BS343" t="e">
        <f t="shared" si="382"/>
        <v>#N/A</v>
      </c>
      <c r="BT343" t="e">
        <f t="shared" si="383"/>
        <v>#N/A</v>
      </c>
      <c r="BU343" t="e">
        <f t="shared" si="384"/>
        <v>#N/A</v>
      </c>
      <c r="BV343" t="e">
        <f t="shared" si="385"/>
        <v>#N/A</v>
      </c>
      <c r="BW343" t="e">
        <f t="shared" si="386"/>
        <v>#N/A</v>
      </c>
      <c r="BX343" t="e">
        <f t="shared" si="387"/>
        <v>#N/A</v>
      </c>
      <c r="BY343" t="e">
        <f t="shared" si="388"/>
        <v>#N/A</v>
      </c>
      <c r="BZ343" t="e">
        <f t="shared" si="389"/>
        <v>#N/A</v>
      </c>
    </row>
    <row r="344" spans="9:78" x14ac:dyDescent="0.3">
      <c r="I344" t="e">
        <f t="shared" si="420"/>
        <v>#N/A</v>
      </c>
      <c r="J344" t="e">
        <f t="shared" si="350"/>
        <v>#N/A</v>
      </c>
      <c r="K344" t="e">
        <f t="shared" si="351"/>
        <v>#N/A</v>
      </c>
      <c r="L344" t="e">
        <f t="shared" si="352"/>
        <v>#N/A</v>
      </c>
      <c r="M344" t="e">
        <f t="shared" si="353"/>
        <v>#N/A</v>
      </c>
      <c r="N344" t="e">
        <f t="shared" si="421"/>
        <v>#N/A</v>
      </c>
      <c r="O344" t="e">
        <f t="shared" si="422"/>
        <v>#N/A</v>
      </c>
      <c r="P344" t="e">
        <f t="shared" si="423"/>
        <v>#N/A</v>
      </c>
      <c r="Q344" t="e">
        <f t="shared" si="424"/>
        <v>#N/A</v>
      </c>
      <c r="R344" t="e">
        <f t="shared" si="425"/>
        <v>#N/A</v>
      </c>
      <c r="S344" t="e">
        <f t="shared" si="354"/>
        <v>#N/A</v>
      </c>
      <c r="T344" t="e">
        <f t="shared" si="355"/>
        <v>#N/A</v>
      </c>
      <c r="U344" t="e">
        <f t="shared" si="426"/>
        <v>#N/A</v>
      </c>
      <c r="V344" t="e">
        <f t="shared" si="427"/>
        <v>#N/A</v>
      </c>
      <c r="W344" t="e">
        <f t="shared" si="428"/>
        <v>#N/A</v>
      </c>
      <c r="X344" t="e">
        <f t="shared" si="429"/>
        <v>#N/A</v>
      </c>
      <c r="Y344" t="e">
        <f t="shared" si="430"/>
        <v>#N/A</v>
      </c>
      <c r="Z344" t="e">
        <f t="shared" si="431"/>
        <v>#N/A</v>
      </c>
      <c r="AA344" t="e">
        <f t="shared" si="432"/>
        <v>#N/A</v>
      </c>
      <c r="AB344" t="e">
        <f t="shared" si="433"/>
        <v>#N/A</v>
      </c>
      <c r="AC344" t="e">
        <f t="shared" si="356"/>
        <v>#N/A</v>
      </c>
      <c r="AD344" t="e">
        <f t="shared" si="357"/>
        <v>#N/A</v>
      </c>
      <c r="AE344" t="e">
        <f t="shared" si="434"/>
        <v>#N/A</v>
      </c>
      <c r="AF344" t="e">
        <f t="shared" si="435"/>
        <v>#N/A</v>
      </c>
      <c r="AG344" t="e">
        <f t="shared" si="436"/>
        <v>#N/A</v>
      </c>
      <c r="AH344" t="e">
        <f t="shared" si="437"/>
        <v>#N/A</v>
      </c>
      <c r="AI344" t="e">
        <f t="shared" si="438"/>
        <v>#N/A</v>
      </c>
      <c r="AJ344" t="e">
        <f t="shared" si="439"/>
        <v>#N/A</v>
      </c>
      <c r="AK344" t="e">
        <f t="shared" si="440"/>
        <v>#N/A</v>
      </c>
      <c r="AL344" t="e">
        <f t="shared" si="441"/>
        <v>#N/A</v>
      </c>
      <c r="AM344" t="e">
        <f t="shared" si="358"/>
        <v>#N/A</v>
      </c>
      <c r="AN344" t="e">
        <f t="shared" si="359"/>
        <v>#N/A</v>
      </c>
      <c r="AO344" t="e">
        <f t="shared" si="442"/>
        <v>#N/A</v>
      </c>
      <c r="AP344" t="e">
        <f t="shared" si="443"/>
        <v>#N/A</v>
      </c>
      <c r="AQ344" t="e">
        <f t="shared" si="444"/>
        <v>#N/A</v>
      </c>
      <c r="AR344" t="e">
        <f t="shared" si="445"/>
        <v>#N/A</v>
      </c>
      <c r="AS344" t="e">
        <f t="shared" si="446"/>
        <v>#N/A</v>
      </c>
      <c r="AT344" t="e">
        <f t="shared" si="447"/>
        <v>#N/A</v>
      </c>
      <c r="AU344" t="e">
        <f t="shared" si="448"/>
        <v>#N/A</v>
      </c>
      <c r="AV344" t="e">
        <f t="shared" si="449"/>
        <v>#N/A</v>
      </c>
      <c r="AW344" t="e">
        <f t="shared" si="360"/>
        <v>#N/A</v>
      </c>
      <c r="AX344" t="e">
        <f t="shared" si="361"/>
        <v>#N/A</v>
      </c>
      <c r="AY344" t="e">
        <f t="shared" si="450"/>
        <v>#N/A</v>
      </c>
      <c r="AZ344" t="e">
        <f t="shared" si="451"/>
        <v>#N/A</v>
      </c>
      <c r="BA344" t="e">
        <f t="shared" si="452"/>
        <v>#N/A</v>
      </c>
      <c r="BB344" t="e">
        <f t="shared" si="453"/>
        <v>#N/A</v>
      </c>
      <c r="BC344" t="e">
        <f t="shared" si="454"/>
        <v>#N/A</v>
      </c>
      <c r="BD344" t="e">
        <f t="shared" si="455"/>
        <v>#N/A</v>
      </c>
      <c r="BE344" t="e">
        <f t="shared" si="456"/>
        <v>#N/A</v>
      </c>
      <c r="BF344" t="e">
        <f t="shared" si="457"/>
        <v>#N/A</v>
      </c>
      <c r="BG344" t="e">
        <f t="shared" si="370"/>
        <v>#N/A</v>
      </c>
      <c r="BH344" t="e">
        <f t="shared" si="371"/>
        <v>#N/A</v>
      </c>
      <c r="BI344" t="e">
        <f t="shared" si="458"/>
        <v>#N/A</v>
      </c>
      <c r="BJ344" t="e">
        <f t="shared" si="459"/>
        <v>#N/A</v>
      </c>
      <c r="BK344" t="e">
        <f t="shared" si="460"/>
        <v>#N/A</v>
      </c>
      <c r="BL344" t="e">
        <f t="shared" si="461"/>
        <v>#N/A</v>
      </c>
      <c r="BM344" t="e">
        <f t="shared" si="462"/>
        <v>#N/A</v>
      </c>
      <c r="BN344" t="e">
        <f t="shared" si="463"/>
        <v>#N/A</v>
      </c>
      <c r="BO344" t="e">
        <f t="shared" si="464"/>
        <v>#N/A</v>
      </c>
      <c r="BP344" t="e">
        <f t="shared" si="465"/>
        <v>#N/A</v>
      </c>
      <c r="BQ344" t="e">
        <f t="shared" si="380"/>
        <v>#N/A</v>
      </c>
      <c r="BR344" t="e">
        <f t="shared" si="381"/>
        <v>#N/A</v>
      </c>
      <c r="BS344" t="e">
        <f t="shared" si="382"/>
        <v>#N/A</v>
      </c>
      <c r="BT344" t="e">
        <f t="shared" si="383"/>
        <v>#N/A</v>
      </c>
      <c r="BU344" t="e">
        <f t="shared" si="384"/>
        <v>#N/A</v>
      </c>
      <c r="BV344" t="e">
        <f t="shared" si="385"/>
        <v>#N/A</v>
      </c>
      <c r="BW344" t="e">
        <f t="shared" si="386"/>
        <v>#N/A</v>
      </c>
      <c r="BX344" t="e">
        <f t="shared" si="387"/>
        <v>#N/A</v>
      </c>
      <c r="BY344" t="e">
        <f t="shared" si="388"/>
        <v>#N/A</v>
      </c>
      <c r="BZ344" t="e">
        <f t="shared" si="389"/>
        <v>#N/A</v>
      </c>
    </row>
    <row r="345" spans="9:78" x14ac:dyDescent="0.3">
      <c r="I345" t="e">
        <f t="shared" si="420"/>
        <v>#N/A</v>
      </c>
      <c r="J345" t="e">
        <f t="shared" si="350"/>
        <v>#N/A</v>
      </c>
      <c r="K345" t="e">
        <f t="shared" si="351"/>
        <v>#N/A</v>
      </c>
      <c r="L345" t="e">
        <f t="shared" si="352"/>
        <v>#N/A</v>
      </c>
      <c r="M345" t="e">
        <f t="shared" si="353"/>
        <v>#N/A</v>
      </c>
      <c r="N345" t="e">
        <f t="shared" si="421"/>
        <v>#N/A</v>
      </c>
      <c r="O345" t="e">
        <f t="shared" si="422"/>
        <v>#N/A</v>
      </c>
      <c r="P345" t="e">
        <f t="shared" si="423"/>
        <v>#N/A</v>
      </c>
      <c r="Q345" t="e">
        <f t="shared" si="424"/>
        <v>#N/A</v>
      </c>
      <c r="R345" t="e">
        <f t="shared" si="425"/>
        <v>#N/A</v>
      </c>
      <c r="S345" t="e">
        <f t="shared" si="354"/>
        <v>#N/A</v>
      </c>
      <c r="T345" t="e">
        <f t="shared" si="355"/>
        <v>#N/A</v>
      </c>
      <c r="U345" t="e">
        <f t="shared" si="426"/>
        <v>#N/A</v>
      </c>
      <c r="V345" t="e">
        <f t="shared" si="427"/>
        <v>#N/A</v>
      </c>
      <c r="W345" t="e">
        <f t="shared" si="428"/>
        <v>#N/A</v>
      </c>
      <c r="X345" t="e">
        <f t="shared" si="429"/>
        <v>#N/A</v>
      </c>
      <c r="Y345" t="e">
        <f t="shared" si="430"/>
        <v>#N/A</v>
      </c>
      <c r="Z345" t="e">
        <f t="shared" si="431"/>
        <v>#N/A</v>
      </c>
      <c r="AA345" t="e">
        <f t="shared" si="432"/>
        <v>#N/A</v>
      </c>
      <c r="AB345" t="e">
        <f t="shared" si="433"/>
        <v>#N/A</v>
      </c>
      <c r="AC345" t="e">
        <f t="shared" si="356"/>
        <v>#N/A</v>
      </c>
      <c r="AD345" t="e">
        <f t="shared" si="357"/>
        <v>#N/A</v>
      </c>
      <c r="AE345" t="e">
        <f t="shared" si="434"/>
        <v>#N/A</v>
      </c>
      <c r="AF345" t="e">
        <f t="shared" si="435"/>
        <v>#N/A</v>
      </c>
      <c r="AG345" t="e">
        <f t="shared" si="436"/>
        <v>#N/A</v>
      </c>
      <c r="AH345" t="e">
        <f t="shared" si="437"/>
        <v>#N/A</v>
      </c>
      <c r="AI345" t="e">
        <f t="shared" si="438"/>
        <v>#N/A</v>
      </c>
      <c r="AJ345" t="e">
        <f t="shared" si="439"/>
        <v>#N/A</v>
      </c>
      <c r="AK345" t="e">
        <f t="shared" si="440"/>
        <v>#N/A</v>
      </c>
      <c r="AL345" t="e">
        <f t="shared" si="441"/>
        <v>#N/A</v>
      </c>
      <c r="AM345" t="e">
        <f t="shared" si="358"/>
        <v>#N/A</v>
      </c>
      <c r="AN345" t="e">
        <f t="shared" si="359"/>
        <v>#N/A</v>
      </c>
      <c r="AO345" t="e">
        <f t="shared" si="442"/>
        <v>#N/A</v>
      </c>
      <c r="AP345" t="e">
        <f t="shared" si="443"/>
        <v>#N/A</v>
      </c>
      <c r="AQ345" t="e">
        <f t="shared" si="444"/>
        <v>#N/A</v>
      </c>
      <c r="AR345" t="e">
        <f t="shared" si="445"/>
        <v>#N/A</v>
      </c>
      <c r="AS345" t="e">
        <f t="shared" si="446"/>
        <v>#N/A</v>
      </c>
      <c r="AT345" t="e">
        <f t="shared" si="447"/>
        <v>#N/A</v>
      </c>
      <c r="AU345" t="e">
        <f t="shared" si="448"/>
        <v>#N/A</v>
      </c>
      <c r="AV345" t="e">
        <f t="shared" si="449"/>
        <v>#N/A</v>
      </c>
      <c r="AW345" t="e">
        <f t="shared" si="360"/>
        <v>#N/A</v>
      </c>
      <c r="AX345" t="e">
        <f t="shared" si="361"/>
        <v>#N/A</v>
      </c>
      <c r="AY345" t="e">
        <f t="shared" si="450"/>
        <v>#N/A</v>
      </c>
      <c r="AZ345" t="e">
        <f t="shared" si="451"/>
        <v>#N/A</v>
      </c>
      <c r="BA345" t="e">
        <f t="shared" si="452"/>
        <v>#N/A</v>
      </c>
      <c r="BB345" t="e">
        <f t="shared" si="453"/>
        <v>#N/A</v>
      </c>
      <c r="BC345" t="e">
        <f t="shared" si="454"/>
        <v>#N/A</v>
      </c>
      <c r="BD345" t="e">
        <f t="shared" si="455"/>
        <v>#N/A</v>
      </c>
      <c r="BE345" t="e">
        <f t="shared" si="456"/>
        <v>#N/A</v>
      </c>
      <c r="BF345" t="e">
        <f t="shared" si="457"/>
        <v>#N/A</v>
      </c>
      <c r="BG345" t="e">
        <f t="shared" si="370"/>
        <v>#N/A</v>
      </c>
      <c r="BH345" t="e">
        <f t="shared" si="371"/>
        <v>#N/A</v>
      </c>
      <c r="BI345" t="e">
        <f t="shared" si="458"/>
        <v>#N/A</v>
      </c>
      <c r="BJ345" t="e">
        <f t="shared" si="459"/>
        <v>#N/A</v>
      </c>
      <c r="BK345" t="e">
        <f t="shared" si="460"/>
        <v>#N/A</v>
      </c>
      <c r="BL345" t="e">
        <f t="shared" si="461"/>
        <v>#N/A</v>
      </c>
      <c r="BM345" t="e">
        <f t="shared" si="462"/>
        <v>#N/A</v>
      </c>
      <c r="BN345" t="e">
        <f t="shared" si="463"/>
        <v>#N/A</v>
      </c>
      <c r="BO345" t="e">
        <f t="shared" si="464"/>
        <v>#N/A</v>
      </c>
      <c r="BP345" t="e">
        <f t="shared" si="465"/>
        <v>#N/A</v>
      </c>
      <c r="BQ345" t="e">
        <f t="shared" si="380"/>
        <v>#N/A</v>
      </c>
      <c r="BR345" t="e">
        <f t="shared" si="381"/>
        <v>#N/A</v>
      </c>
      <c r="BS345" t="e">
        <f t="shared" si="382"/>
        <v>#N/A</v>
      </c>
      <c r="BT345" t="e">
        <f t="shared" si="383"/>
        <v>#N/A</v>
      </c>
      <c r="BU345" t="e">
        <f t="shared" si="384"/>
        <v>#N/A</v>
      </c>
      <c r="BV345" t="e">
        <f t="shared" si="385"/>
        <v>#N/A</v>
      </c>
      <c r="BW345" t="e">
        <f t="shared" si="386"/>
        <v>#N/A</v>
      </c>
      <c r="BX345" t="e">
        <f t="shared" si="387"/>
        <v>#N/A</v>
      </c>
      <c r="BY345" t="e">
        <f t="shared" si="388"/>
        <v>#N/A</v>
      </c>
      <c r="BZ345" t="e">
        <f t="shared" si="389"/>
        <v>#N/A</v>
      </c>
    </row>
    <row r="346" spans="9:78" x14ac:dyDescent="0.3">
      <c r="I346" t="e">
        <f t="shared" si="420"/>
        <v>#N/A</v>
      </c>
      <c r="J346" t="e">
        <f t="shared" si="350"/>
        <v>#N/A</v>
      </c>
      <c r="K346" t="e">
        <f t="shared" si="351"/>
        <v>#N/A</v>
      </c>
      <c r="L346" t="e">
        <f t="shared" si="352"/>
        <v>#N/A</v>
      </c>
      <c r="M346" t="e">
        <f t="shared" si="353"/>
        <v>#N/A</v>
      </c>
      <c r="N346" t="e">
        <f t="shared" si="421"/>
        <v>#N/A</v>
      </c>
      <c r="O346" t="e">
        <f t="shared" si="422"/>
        <v>#N/A</v>
      </c>
      <c r="P346" t="e">
        <f t="shared" si="423"/>
        <v>#N/A</v>
      </c>
      <c r="Q346" t="e">
        <f t="shared" si="424"/>
        <v>#N/A</v>
      </c>
      <c r="R346" t="e">
        <f t="shared" si="425"/>
        <v>#N/A</v>
      </c>
      <c r="S346" t="e">
        <f t="shared" si="354"/>
        <v>#N/A</v>
      </c>
      <c r="T346" t="e">
        <f t="shared" si="355"/>
        <v>#N/A</v>
      </c>
      <c r="U346" t="e">
        <f t="shared" si="426"/>
        <v>#N/A</v>
      </c>
      <c r="V346" t="e">
        <f t="shared" si="427"/>
        <v>#N/A</v>
      </c>
      <c r="W346" t="e">
        <f t="shared" si="428"/>
        <v>#N/A</v>
      </c>
      <c r="X346" t="e">
        <f t="shared" si="429"/>
        <v>#N/A</v>
      </c>
      <c r="Y346" t="e">
        <f t="shared" si="430"/>
        <v>#N/A</v>
      </c>
      <c r="Z346" t="e">
        <f t="shared" si="431"/>
        <v>#N/A</v>
      </c>
      <c r="AA346" t="e">
        <f t="shared" si="432"/>
        <v>#N/A</v>
      </c>
      <c r="AB346" t="e">
        <f t="shared" si="433"/>
        <v>#N/A</v>
      </c>
      <c r="AC346" t="e">
        <f t="shared" si="356"/>
        <v>#N/A</v>
      </c>
      <c r="AD346" t="e">
        <f t="shared" si="357"/>
        <v>#N/A</v>
      </c>
      <c r="AE346" t="e">
        <f t="shared" si="434"/>
        <v>#N/A</v>
      </c>
      <c r="AF346" t="e">
        <f t="shared" si="435"/>
        <v>#N/A</v>
      </c>
      <c r="AG346" t="e">
        <f t="shared" si="436"/>
        <v>#N/A</v>
      </c>
      <c r="AH346" t="e">
        <f t="shared" si="437"/>
        <v>#N/A</v>
      </c>
      <c r="AI346" t="e">
        <f t="shared" si="438"/>
        <v>#N/A</v>
      </c>
      <c r="AJ346" t="e">
        <f t="shared" si="439"/>
        <v>#N/A</v>
      </c>
      <c r="AK346" t="e">
        <f t="shared" si="440"/>
        <v>#N/A</v>
      </c>
      <c r="AL346" t="e">
        <f t="shared" si="441"/>
        <v>#N/A</v>
      </c>
      <c r="AM346" t="e">
        <f t="shared" si="358"/>
        <v>#N/A</v>
      </c>
      <c r="AN346" t="e">
        <f t="shared" si="359"/>
        <v>#N/A</v>
      </c>
      <c r="AO346" t="e">
        <f t="shared" si="442"/>
        <v>#N/A</v>
      </c>
      <c r="AP346" t="e">
        <f t="shared" si="443"/>
        <v>#N/A</v>
      </c>
      <c r="AQ346" t="e">
        <f t="shared" si="444"/>
        <v>#N/A</v>
      </c>
      <c r="AR346" t="e">
        <f t="shared" si="445"/>
        <v>#N/A</v>
      </c>
      <c r="AS346" t="e">
        <f t="shared" si="446"/>
        <v>#N/A</v>
      </c>
      <c r="AT346" t="e">
        <f t="shared" si="447"/>
        <v>#N/A</v>
      </c>
      <c r="AU346" t="e">
        <f t="shared" si="448"/>
        <v>#N/A</v>
      </c>
      <c r="AV346" t="e">
        <f t="shared" si="449"/>
        <v>#N/A</v>
      </c>
      <c r="AW346" t="e">
        <f t="shared" si="360"/>
        <v>#N/A</v>
      </c>
      <c r="AX346" t="e">
        <f t="shared" si="361"/>
        <v>#N/A</v>
      </c>
      <c r="AY346" t="e">
        <f t="shared" si="450"/>
        <v>#N/A</v>
      </c>
      <c r="AZ346" t="e">
        <f t="shared" si="451"/>
        <v>#N/A</v>
      </c>
      <c r="BA346" t="e">
        <f t="shared" si="452"/>
        <v>#N/A</v>
      </c>
      <c r="BB346" t="e">
        <f t="shared" si="453"/>
        <v>#N/A</v>
      </c>
      <c r="BC346" t="e">
        <f t="shared" si="454"/>
        <v>#N/A</v>
      </c>
      <c r="BD346" t="e">
        <f t="shared" si="455"/>
        <v>#N/A</v>
      </c>
      <c r="BE346" t="e">
        <f t="shared" si="456"/>
        <v>#N/A</v>
      </c>
      <c r="BF346" t="e">
        <f t="shared" si="457"/>
        <v>#N/A</v>
      </c>
      <c r="BG346" t="e">
        <f t="shared" si="370"/>
        <v>#N/A</v>
      </c>
      <c r="BH346" t="e">
        <f t="shared" si="371"/>
        <v>#N/A</v>
      </c>
      <c r="BI346" t="e">
        <f t="shared" si="458"/>
        <v>#N/A</v>
      </c>
      <c r="BJ346" t="e">
        <f t="shared" si="459"/>
        <v>#N/A</v>
      </c>
      <c r="BK346" t="e">
        <f t="shared" si="460"/>
        <v>#N/A</v>
      </c>
      <c r="BL346" t="e">
        <f t="shared" si="461"/>
        <v>#N/A</v>
      </c>
      <c r="BM346" t="e">
        <f t="shared" si="462"/>
        <v>#N/A</v>
      </c>
      <c r="BN346" t="e">
        <f t="shared" si="463"/>
        <v>#N/A</v>
      </c>
      <c r="BO346" t="e">
        <f t="shared" si="464"/>
        <v>#N/A</v>
      </c>
      <c r="BP346" t="e">
        <f t="shared" si="465"/>
        <v>#N/A</v>
      </c>
      <c r="BQ346" t="e">
        <f t="shared" si="380"/>
        <v>#N/A</v>
      </c>
      <c r="BR346" t="e">
        <f t="shared" si="381"/>
        <v>#N/A</v>
      </c>
      <c r="BS346" t="e">
        <f t="shared" si="382"/>
        <v>#N/A</v>
      </c>
      <c r="BT346" t="e">
        <f t="shared" si="383"/>
        <v>#N/A</v>
      </c>
      <c r="BU346" t="e">
        <f t="shared" si="384"/>
        <v>#N/A</v>
      </c>
      <c r="BV346" t="e">
        <f t="shared" si="385"/>
        <v>#N/A</v>
      </c>
      <c r="BW346" t="e">
        <f t="shared" si="386"/>
        <v>#N/A</v>
      </c>
      <c r="BX346" t="e">
        <f t="shared" si="387"/>
        <v>#N/A</v>
      </c>
      <c r="BY346" t="e">
        <f t="shared" si="388"/>
        <v>#N/A</v>
      </c>
      <c r="BZ346" t="e">
        <f t="shared" si="389"/>
        <v>#N/A</v>
      </c>
    </row>
    <row r="347" spans="9:78" x14ac:dyDescent="0.3">
      <c r="I347" t="e">
        <f t="shared" si="420"/>
        <v>#N/A</v>
      </c>
      <c r="J347" t="e">
        <f t="shared" si="350"/>
        <v>#N/A</v>
      </c>
      <c r="K347" t="e">
        <f t="shared" si="351"/>
        <v>#N/A</v>
      </c>
      <c r="L347" t="e">
        <f t="shared" si="352"/>
        <v>#N/A</v>
      </c>
      <c r="M347" t="e">
        <f t="shared" si="353"/>
        <v>#N/A</v>
      </c>
      <c r="N347" t="e">
        <f t="shared" si="421"/>
        <v>#N/A</v>
      </c>
      <c r="O347" t="e">
        <f t="shared" si="422"/>
        <v>#N/A</v>
      </c>
      <c r="P347" t="e">
        <f t="shared" si="423"/>
        <v>#N/A</v>
      </c>
      <c r="Q347" t="e">
        <f t="shared" si="424"/>
        <v>#N/A</v>
      </c>
      <c r="R347" t="e">
        <f t="shared" si="425"/>
        <v>#N/A</v>
      </c>
      <c r="S347" t="e">
        <f t="shared" si="354"/>
        <v>#N/A</v>
      </c>
      <c r="T347" t="e">
        <f t="shared" si="355"/>
        <v>#N/A</v>
      </c>
      <c r="U347" t="e">
        <f t="shared" si="426"/>
        <v>#N/A</v>
      </c>
      <c r="V347" t="e">
        <f t="shared" si="427"/>
        <v>#N/A</v>
      </c>
      <c r="W347" t="e">
        <f t="shared" si="428"/>
        <v>#N/A</v>
      </c>
      <c r="X347" t="e">
        <f t="shared" si="429"/>
        <v>#N/A</v>
      </c>
      <c r="Y347" t="e">
        <f t="shared" si="430"/>
        <v>#N/A</v>
      </c>
      <c r="Z347" t="e">
        <f t="shared" si="431"/>
        <v>#N/A</v>
      </c>
      <c r="AA347" t="e">
        <f t="shared" si="432"/>
        <v>#N/A</v>
      </c>
      <c r="AB347" t="e">
        <f t="shared" si="433"/>
        <v>#N/A</v>
      </c>
      <c r="AC347" t="e">
        <f t="shared" si="356"/>
        <v>#N/A</v>
      </c>
      <c r="AD347" t="e">
        <f t="shared" si="357"/>
        <v>#N/A</v>
      </c>
      <c r="AE347" t="e">
        <f t="shared" si="434"/>
        <v>#N/A</v>
      </c>
      <c r="AF347" t="e">
        <f t="shared" si="435"/>
        <v>#N/A</v>
      </c>
      <c r="AG347" t="e">
        <f t="shared" si="436"/>
        <v>#N/A</v>
      </c>
      <c r="AH347" t="e">
        <f t="shared" si="437"/>
        <v>#N/A</v>
      </c>
      <c r="AI347" t="e">
        <f t="shared" si="438"/>
        <v>#N/A</v>
      </c>
      <c r="AJ347" t="e">
        <f t="shared" si="439"/>
        <v>#N/A</v>
      </c>
      <c r="AK347" t="e">
        <f t="shared" si="440"/>
        <v>#N/A</v>
      </c>
      <c r="AL347" t="e">
        <f t="shared" si="441"/>
        <v>#N/A</v>
      </c>
      <c r="AM347" t="e">
        <f t="shared" si="358"/>
        <v>#N/A</v>
      </c>
      <c r="AN347" t="e">
        <f t="shared" si="359"/>
        <v>#N/A</v>
      </c>
      <c r="AO347" t="e">
        <f t="shared" si="442"/>
        <v>#N/A</v>
      </c>
      <c r="AP347" t="e">
        <f t="shared" si="443"/>
        <v>#N/A</v>
      </c>
      <c r="AQ347" t="e">
        <f t="shared" si="444"/>
        <v>#N/A</v>
      </c>
      <c r="AR347" t="e">
        <f t="shared" si="445"/>
        <v>#N/A</v>
      </c>
      <c r="AS347" t="e">
        <f t="shared" si="446"/>
        <v>#N/A</v>
      </c>
      <c r="AT347" t="e">
        <f t="shared" si="447"/>
        <v>#N/A</v>
      </c>
      <c r="AU347" t="e">
        <f t="shared" si="448"/>
        <v>#N/A</v>
      </c>
      <c r="AV347" t="e">
        <f t="shared" si="449"/>
        <v>#N/A</v>
      </c>
      <c r="AW347" t="e">
        <f t="shared" si="360"/>
        <v>#N/A</v>
      </c>
      <c r="AX347" t="e">
        <f t="shared" si="361"/>
        <v>#N/A</v>
      </c>
      <c r="AY347" t="e">
        <f t="shared" si="450"/>
        <v>#N/A</v>
      </c>
      <c r="AZ347" t="e">
        <f t="shared" si="451"/>
        <v>#N/A</v>
      </c>
      <c r="BA347" t="e">
        <f t="shared" si="452"/>
        <v>#N/A</v>
      </c>
      <c r="BB347" t="e">
        <f t="shared" si="453"/>
        <v>#N/A</v>
      </c>
      <c r="BC347" t="e">
        <f t="shared" si="454"/>
        <v>#N/A</v>
      </c>
      <c r="BD347" t="e">
        <f t="shared" si="455"/>
        <v>#N/A</v>
      </c>
      <c r="BE347" t="e">
        <f t="shared" si="456"/>
        <v>#N/A</v>
      </c>
      <c r="BF347" t="e">
        <f t="shared" si="457"/>
        <v>#N/A</v>
      </c>
      <c r="BG347" t="e">
        <f t="shared" si="370"/>
        <v>#N/A</v>
      </c>
      <c r="BH347" t="e">
        <f t="shared" si="371"/>
        <v>#N/A</v>
      </c>
      <c r="BI347" t="e">
        <f t="shared" si="458"/>
        <v>#N/A</v>
      </c>
      <c r="BJ347" t="e">
        <f t="shared" si="459"/>
        <v>#N/A</v>
      </c>
      <c r="BK347" t="e">
        <f t="shared" si="460"/>
        <v>#N/A</v>
      </c>
      <c r="BL347" t="e">
        <f t="shared" si="461"/>
        <v>#N/A</v>
      </c>
      <c r="BM347" t="e">
        <f t="shared" si="462"/>
        <v>#N/A</v>
      </c>
      <c r="BN347" t="e">
        <f t="shared" si="463"/>
        <v>#N/A</v>
      </c>
      <c r="BO347" t="e">
        <f t="shared" si="464"/>
        <v>#N/A</v>
      </c>
      <c r="BP347" t="e">
        <f t="shared" si="465"/>
        <v>#N/A</v>
      </c>
      <c r="BQ347" t="e">
        <f t="shared" si="380"/>
        <v>#N/A</v>
      </c>
      <c r="BR347" t="e">
        <f t="shared" si="381"/>
        <v>#N/A</v>
      </c>
      <c r="BS347" t="e">
        <f t="shared" si="382"/>
        <v>#N/A</v>
      </c>
      <c r="BT347" t="e">
        <f t="shared" si="383"/>
        <v>#N/A</v>
      </c>
      <c r="BU347" t="e">
        <f t="shared" si="384"/>
        <v>#N/A</v>
      </c>
      <c r="BV347" t="e">
        <f t="shared" si="385"/>
        <v>#N/A</v>
      </c>
      <c r="BW347" t="e">
        <f t="shared" si="386"/>
        <v>#N/A</v>
      </c>
      <c r="BX347" t="e">
        <f t="shared" si="387"/>
        <v>#N/A</v>
      </c>
      <c r="BY347" t="e">
        <f t="shared" si="388"/>
        <v>#N/A</v>
      </c>
      <c r="BZ347" t="e">
        <f t="shared" si="389"/>
        <v>#N/A</v>
      </c>
    </row>
    <row r="348" spans="9:78" x14ac:dyDescent="0.3">
      <c r="I348" t="e">
        <f t="shared" si="420"/>
        <v>#N/A</v>
      </c>
      <c r="J348" t="e">
        <f t="shared" si="350"/>
        <v>#N/A</v>
      </c>
      <c r="K348" t="e">
        <f t="shared" si="351"/>
        <v>#N/A</v>
      </c>
      <c r="L348" t="e">
        <f t="shared" si="352"/>
        <v>#N/A</v>
      </c>
      <c r="M348" t="e">
        <f t="shared" si="353"/>
        <v>#N/A</v>
      </c>
      <c r="N348" t="e">
        <f t="shared" si="421"/>
        <v>#N/A</v>
      </c>
      <c r="O348" t="e">
        <f t="shared" si="422"/>
        <v>#N/A</v>
      </c>
      <c r="P348" t="e">
        <f t="shared" si="423"/>
        <v>#N/A</v>
      </c>
      <c r="Q348" t="e">
        <f t="shared" si="424"/>
        <v>#N/A</v>
      </c>
      <c r="R348" t="e">
        <f t="shared" si="425"/>
        <v>#N/A</v>
      </c>
      <c r="S348" t="e">
        <f t="shared" si="354"/>
        <v>#N/A</v>
      </c>
      <c r="T348" t="e">
        <f t="shared" si="355"/>
        <v>#N/A</v>
      </c>
      <c r="U348" t="e">
        <f t="shared" si="426"/>
        <v>#N/A</v>
      </c>
      <c r="V348" t="e">
        <f t="shared" si="427"/>
        <v>#N/A</v>
      </c>
      <c r="W348" t="e">
        <f t="shared" si="428"/>
        <v>#N/A</v>
      </c>
      <c r="X348" t="e">
        <f t="shared" si="429"/>
        <v>#N/A</v>
      </c>
      <c r="Y348" t="e">
        <f t="shared" si="430"/>
        <v>#N/A</v>
      </c>
      <c r="Z348" t="e">
        <f t="shared" si="431"/>
        <v>#N/A</v>
      </c>
      <c r="AA348" t="e">
        <f t="shared" si="432"/>
        <v>#N/A</v>
      </c>
      <c r="AB348" t="e">
        <f t="shared" si="433"/>
        <v>#N/A</v>
      </c>
      <c r="AC348" t="e">
        <f t="shared" si="356"/>
        <v>#N/A</v>
      </c>
      <c r="AD348" t="e">
        <f t="shared" si="357"/>
        <v>#N/A</v>
      </c>
      <c r="AE348" t="e">
        <f t="shared" si="434"/>
        <v>#N/A</v>
      </c>
      <c r="AF348" t="e">
        <f t="shared" si="435"/>
        <v>#N/A</v>
      </c>
      <c r="AG348" t="e">
        <f t="shared" si="436"/>
        <v>#N/A</v>
      </c>
      <c r="AH348" t="e">
        <f t="shared" si="437"/>
        <v>#N/A</v>
      </c>
      <c r="AI348" t="e">
        <f t="shared" si="438"/>
        <v>#N/A</v>
      </c>
      <c r="AJ348" t="e">
        <f t="shared" si="439"/>
        <v>#N/A</v>
      </c>
      <c r="AK348" t="e">
        <f t="shared" si="440"/>
        <v>#N/A</v>
      </c>
      <c r="AL348" t="e">
        <f t="shared" si="441"/>
        <v>#N/A</v>
      </c>
      <c r="AM348" t="e">
        <f t="shared" si="358"/>
        <v>#N/A</v>
      </c>
      <c r="AN348" t="e">
        <f t="shared" si="359"/>
        <v>#N/A</v>
      </c>
      <c r="AO348" t="e">
        <f t="shared" si="442"/>
        <v>#N/A</v>
      </c>
      <c r="AP348" t="e">
        <f t="shared" si="443"/>
        <v>#N/A</v>
      </c>
      <c r="AQ348" t="e">
        <f t="shared" si="444"/>
        <v>#N/A</v>
      </c>
      <c r="AR348" t="e">
        <f t="shared" si="445"/>
        <v>#N/A</v>
      </c>
      <c r="AS348" t="e">
        <f t="shared" si="446"/>
        <v>#N/A</v>
      </c>
      <c r="AT348" t="e">
        <f t="shared" si="447"/>
        <v>#N/A</v>
      </c>
      <c r="AU348" t="e">
        <f t="shared" si="448"/>
        <v>#N/A</v>
      </c>
      <c r="AV348" t="e">
        <f t="shared" si="449"/>
        <v>#N/A</v>
      </c>
      <c r="AW348" t="e">
        <f t="shared" si="360"/>
        <v>#N/A</v>
      </c>
      <c r="AX348" t="e">
        <f t="shared" si="361"/>
        <v>#N/A</v>
      </c>
      <c r="AY348" t="e">
        <f t="shared" si="450"/>
        <v>#N/A</v>
      </c>
      <c r="AZ348" t="e">
        <f t="shared" si="451"/>
        <v>#N/A</v>
      </c>
      <c r="BA348" t="e">
        <f t="shared" si="452"/>
        <v>#N/A</v>
      </c>
      <c r="BB348" t="e">
        <f t="shared" si="453"/>
        <v>#N/A</v>
      </c>
      <c r="BC348" t="e">
        <f t="shared" si="454"/>
        <v>#N/A</v>
      </c>
      <c r="BD348" t="e">
        <f t="shared" si="455"/>
        <v>#N/A</v>
      </c>
      <c r="BE348" t="e">
        <f t="shared" si="456"/>
        <v>#N/A</v>
      </c>
      <c r="BF348" t="e">
        <f t="shared" si="457"/>
        <v>#N/A</v>
      </c>
      <c r="BG348" t="e">
        <f t="shared" si="370"/>
        <v>#N/A</v>
      </c>
      <c r="BH348" t="e">
        <f t="shared" si="371"/>
        <v>#N/A</v>
      </c>
      <c r="BI348" t="e">
        <f t="shared" si="458"/>
        <v>#N/A</v>
      </c>
      <c r="BJ348" t="e">
        <f t="shared" si="459"/>
        <v>#N/A</v>
      </c>
      <c r="BK348" t="e">
        <f t="shared" si="460"/>
        <v>#N/A</v>
      </c>
      <c r="BL348" t="e">
        <f t="shared" si="461"/>
        <v>#N/A</v>
      </c>
      <c r="BM348" t="e">
        <f t="shared" si="462"/>
        <v>#N/A</v>
      </c>
      <c r="BN348" t="e">
        <f t="shared" si="463"/>
        <v>#N/A</v>
      </c>
      <c r="BO348" t="e">
        <f t="shared" si="464"/>
        <v>#N/A</v>
      </c>
      <c r="BP348" t="e">
        <f t="shared" si="465"/>
        <v>#N/A</v>
      </c>
      <c r="BQ348" t="e">
        <f t="shared" si="380"/>
        <v>#N/A</v>
      </c>
      <c r="BR348" t="e">
        <f t="shared" si="381"/>
        <v>#N/A</v>
      </c>
      <c r="BS348" t="e">
        <f t="shared" si="382"/>
        <v>#N/A</v>
      </c>
      <c r="BT348" t="e">
        <f t="shared" si="383"/>
        <v>#N/A</v>
      </c>
      <c r="BU348" t="e">
        <f t="shared" si="384"/>
        <v>#N/A</v>
      </c>
      <c r="BV348" t="e">
        <f t="shared" si="385"/>
        <v>#N/A</v>
      </c>
      <c r="BW348" t="e">
        <f t="shared" si="386"/>
        <v>#N/A</v>
      </c>
      <c r="BX348" t="e">
        <f t="shared" si="387"/>
        <v>#N/A</v>
      </c>
      <c r="BY348" t="e">
        <f t="shared" si="388"/>
        <v>#N/A</v>
      </c>
      <c r="BZ348" t="e">
        <f t="shared" si="389"/>
        <v>#N/A</v>
      </c>
    </row>
    <row r="349" spans="9:78" x14ac:dyDescent="0.3">
      <c r="I349" t="e">
        <f t="shared" si="420"/>
        <v>#N/A</v>
      </c>
      <c r="J349" t="e">
        <f t="shared" si="350"/>
        <v>#N/A</v>
      </c>
      <c r="K349" t="e">
        <f t="shared" si="351"/>
        <v>#N/A</v>
      </c>
      <c r="L349" t="e">
        <f t="shared" si="352"/>
        <v>#N/A</v>
      </c>
      <c r="M349" t="e">
        <f t="shared" si="353"/>
        <v>#N/A</v>
      </c>
      <c r="N349" t="e">
        <f t="shared" si="421"/>
        <v>#N/A</v>
      </c>
      <c r="O349" t="e">
        <f t="shared" si="422"/>
        <v>#N/A</v>
      </c>
      <c r="P349" t="e">
        <f t="shared" si="423"/>
        <v>#N/A</v>
      </c>
      <c r="Q349" t="e">
        <f t="shared" si="424"/>
        <v>#N/A</v>
      </c>
      <c r="R349" t="e">
        <f t="shared" si="425"/>
        <v>#N/A</v>
      </c>
      <c r="S349" t="e">
        <f t="shared" si="354"/>
        <v>#N/A</v>
      </c>
      <c r="T349" t="e">
        <f t="shared" si="355"/>
        <v>#N/A</v>
      </c>
      <c r="U349" t="e">
        <f t="shared" si="426"/>
        <v>#N/A</v>
      </c>
      <c r="V349" t="e">
        <f t="shared" si="427"/>
        <v>#N/A</v>
      </c>
      <c r="W349" t="e">
        <f t="shared" si="428"/>
        <v>#N/A</v>
      </c>
      <c r="X349" t="e">
        <f t="shared" si="429"/>
        <v>#N/A</v>
      </c>
      <c r="Y349" t="e">
        <f t="shared" si="430"/>
        <v>#N/A</v>
      </c>
      <c r="Z349" t="e">
        <f t="shared" si="431"/>
        <v>#N/A</v>
      </c>
      <c r="AA349" t="e">
        <f t="shared" si="432"/>
        <v>#N/A</v>
      </c>
      <c r="AB349" t="e">
        <f t="shared" si="433"/>
        <v>#N/A</v>
      </c>
      <c r="AC349" t="e">
        <f t="shared" si="356"/>
        <v>#N/A</v>
      </c>
      <c r="AD349" t="e">
        <f t="shared" si="357"/>
        <v>#N/A</v>
      </c>
      <c r="AE349" t="e">
        <f t="shared" si="434"/>
        <v>#N/A</v>
      </c>
      <c r="AF349" t="e">
        <f t="shared" si="435"/>
        <v>#N/A</v>
      </c>
      <c r="AG349" t="e">
        <f t="shared" si="436"/>
        <v>#N/A</v>
      </c>
      <c r="AH349" t="e">
        <f t="shared" si="437"/>
        <v>#N/A</v>
      </c>
      <c r="AI349" t="e">
        <f t="shared" si="438"/>
        <v>#N/A</v>
      </c>
      <c r="AJ349" t="e">
        <f t="shared" si="439"/>
        <v>#N/A</v>
      </c>
      <c r="AK349" t="e">
        <f t="shared" si="440"/>
        <v>#N/A</v>
      </c>
      <c r="AL349" t="e">
        <f t="shared" si="441"/>
        <v>#N/A</v>
      </c>
      <c r="AM349" t="e">
        <f t="shared" si="358"/>
        <v>#N/A</v>
      </c>
      <c r="AN349" t="e">
        <f t="shared" si="359"/>
        <v>#N/A</v>
      </c>
      <c r="AO349" t="e">
        <f t="shared" si="442"/>
        <v>#N/A</v>
      </c>
      <c r="AP349" t="e">
        <f t="shared" si="443"/>
        <v>#N/A</v>
      </c>
      <c r="AQ349" t="e">
        <f t="shared" si="444"/>
        <v>#N/A</v>
      </c>
      <c r="AR349" t="e">
        <f t="shared" si="445"/>
        <v>#N/A</v>
      </c>
      <c r="AS349" t="e">
        <f t="shared" si="446"/>
        <v>#N/A</v>
      </c>
      <c r="AT349" t="e">
        <f t="shared" si="447"/>
        <v>#N/A</v>
      </c>
      <c r="AU349" t="e">
        <f t="shared" si="448"/>
        <v>#N/A</v>
      </c>
      <c r="AV349" t="e">
        <f t="shared" si="449"/>
        <v>#N/A</v>
      </c>
      <c r="AW349" t="e">
        <f t="shared" si="360"/>
        <v>#N/A</v>
      </c>
      <c r="AX349" t="e">
        <f t="shared" si="361"/>
        <v>#N/A</v>
      </c>
      <c r="AY349" t="e">
        <f t="shared" si="450"/>
        <v>#N/A</v>
      </c>
      <c r="AZ349" t="e">
        <f t="shared" si="451"/>
        <v>#N/A</v>
      </c>
      <c r="BA349" t="e">
        <f t="shared" si="452"/>
        <v>#N/A</v>
      </c>
      <c r="BB349" t="e">
        <f t="shared" si="453"/>
        <v>#N/A</v>
      </c>
      <c r="BC349" t="e">
        <f t="shared" si="454"/>
        <v>#N/A</v>
      </c>
      <c r="BD349" t="e">
        <f t="shared" si="455"/>
        <v>#N/A</v>
      </c>
      <c r="BE349" t="e">
        <f t="shared" si="456"/>
        <v>#N/A</v>
      </c>
      <c r="BF349" t="e">
        <f t="shared" si="457"/>
        <v>#N/A</v>
      </c>
      <c r="BG349" t="e">
        <f t="shared" si="370"/>
        <v>#N/A</v>
      </c>
      <c r="BH349" t="e">
        <f t="shared" si="371"/>
        <v>#N/A</v>
      </c>
      <c r="BI349" t="e">
        <f t="shared" si="458"/>
        <v>#N/A</v>
      </c>
      <c r="BJ349" t="e">
        <f t="shared" si="459"/>
        <v>#N/A</v>
      </c>
      <c r="BK349" t="e">
        <f t="shared" si="460"/>
        <v>#N/A</v>
      </c>
      <c r="BL349" t="e">
        <f t="shared" si="461"/>
        <v>#N/A</v>
      </c>
      <c r="BM349" t="e">
        <f t="shared" si="462"/>
        <v>#N/A</v>
      </c>
      <c r="BN349" t="e">
        <f t="shared" si="463"/>
        <v>#N/A</v>
      </c>
      <c r="BO349" t="e">
        <f t="shared" si="464"/>
        <v>#N/A</v>
      </c>
      <c r="BP349" t="e">
        <f t="shared" si="465"/>
        <v>#N/A</v>
      </c>
      <c r="BQ349" t="e">
        <f t="shared" si="380"/>
        <v>#N/A</v>
      </c>
      <c r="BR349" t="e">
        <f t="shared" si="381"/>
        <v>#N/A</v>
      </c>
      <c r="BS349" t="e">
        <f t="shared" si="382"/>
        <v>#N/A</v>
      </c>
      <c r="BT349" t="e">
        <f t="shared" si="383"/>
        <v>#N/A</v>
      </c>
      <c r="BU349" t="e">
        <f t="shared" si="384"/>
        <v>#N/A</v>
      </c>
      <c r="BV349" t="e">
        <f t="shared" si="385"/>
        <v>#N/A</v>
      </c>
      <c r="BW349" t="e">
        <f t="shared" si="386"/>
        <v>#N/A</v>
      </c>
      <c r="BX349" t="e">
        <f t="shared" si="387"/>
        <v>#N/A</v>
      </c>
      <c r="BY349" t="e">
        <f t="shared" si="388"/>
        <v>#N/A</v>
      </c>
      <c r="BZ349" t="e">
        <f t="shared" si="389"/>
        <v>#N/A</v>
      </c>
    </row>
    <row r="350" spans="9:78" x14ac:dyDescent="0.3">
      <c r="I350" t="e">
        <f t="shared" si="420"/>
        <v>#N/A</v>
      </c>
      <c r="J350" t="e">
        <f t="shared" si="350"/>
        <v>#N/A</v>
      </c>
      <c r="K350" t="e">
        <f t="shared" si="351"/>
        <v>#N/A</v>
      </c>
      <c r="L350" t="e">
        <f t="shared" si="352"/>
        <v>#N/A</v>
      </c>
      <c r="M350" t="e">
        <f t="shared" si="353"/>
        <v>#N/A</v>
      </c>
      <c r="N350" t="e">
        <f t="shared" si="421"/>
        <v>#N/A</v>
      </c>
      <c r="O350" t="e">
        <f t="shared" si="422"/>
        <v>#N/A</v>
      </c>
      <c r="P350" t="e">
        <f t="shared" si="423"/>
        <v>#N/A</v>
      </c>
      <c r="Q350" t="e">
        <f t="shared" si="424"/>
        <v>#N/A</v>
      </c>
      <c r="R350" t="e">
        <f t="shared" si="425"/>
        <v>#N/A</v>
      </c>
      <c r="S350" t="e">
        <f t="shared" si="354"/>
        <v>#N/A</v>
      </c>
      <c r="T350" t="e">
        <f t="shared" si="355"/>
        <v>#N/A</v>
      </c>
      <c r="U350" t="e">
        <f t="shared" si="426"/>
        <v>#N/A</v>
      </c>
      <c r="V350" t="e">
        <f t="shared" si="427"/>
        <v>#N/A</v>
      </c>
      <c r="W350" t="e">
        <f t="shared" si="428"/>
        <v>#N/A</v>
      </c>
      <c r="X350" t="e">
        <f t="shared" si="429"/>
        <v>#N/A</v>
      </c>
      <c r="Y350" t="e">
        <f t="shared" si="430"/>
        <v>#N/A</v>
      </c>
      <c r="Z350" t="e">
        <f t="shared" si="431"/>
        <v>#N/A</v>
      </c>
      <c r="AA350" t="e">
        <f t="shared" si="432"/>
        <v>#N/A</v>
      </c>
      <c r="AB350" t="e">
        <f t="shared" si="433"/>
        <v>#N/A</v>
      </c>
      <c r="AC350" t="e">
        <f t="shared" si="356"/>
        <v>#N/A</v>
      </c>
      <c r="AD350" t="e">
        <f t="shared" si="357"/>
        <v>#N/A</v>
      </c>
      <c r="AE350" t="e">
        <f t="shared" si="434"/>
        <v>#N/A</v>
      </c>
      <c r="AF350" t="e">
        <f t="shared" si="435"/>
        <v>#N/A</v>
      </c>
      <c r="AG350" t="e">
        <f t="shared" si="436"/>
        <v>#N/A</v>
      </c>
      <c r="AH350" t="e">
        <f t="shared" si="437"/>
        <v>#N/A</v>
      </c>
      <c r="AI350" t="e">
        <f t="shared" si="438"/>
        <v>#N/A</v>
      </c>
      <c r="AJ350" t="e">
        <f t="shared" si="439"/>
        <v>#N/A</v>
      </c>
      <c r="AK350" t="e">
        <f t="shared" si="440"/>
        <v>#N/A</v>
      </c>
      <c r="AL350" t="e">
        <f t="shared" si="441"/>
        <v>#N/A</v>
      </c>
      <c r="AM350" t="e">
        <f t="shared" si="358"/>
        <v>#N/A</v>
      </c>
      <c r="AN350" t="e">
        <f t="shared" si="359"/>
        <v>#N/A</v>
      </c>
      <c r="AO350" t="e">
        <f t="shared" si="442"/>
        <v>#N/A</v>
      </c>
      <c r="AP350" t="e">
        <f t="shared" si="443"/>
        <v>#N/A</v>
      </c>
      <c r="AQ350" t="e">
        <f t="shared" si="444"/>
        <v>#N/A</v>
      </c>
      <c r="AR350" t="e">
        <f t="shared" si="445"/>
        <v>#N/A</v>
      </c>
      <c r="AS350" t="e">
        <f t="shared" si="446"/>
        <v>#N/A</v>
      </c>
      <c r="AT350" t="e">
        <f t="shared" si="447"/>
        <v>#N/A</v>
      </c>
      <c r="AU350" t="e">
        <f t="shared" si="448"/>
        <v>#N/A</v>
      </c>
      <c r="AV350" t="e">
        <f t="shared" si="449"/>
        <v>#N/A</v>
      </c>
      <c r="AW350" t="e">
        <f t="shared" si="360"/>
        <v>#N/A</v>
      </c>
      <c r="AX350" t="e">
        <f t="shared" si="361"/>
        <v>#N/A</v>
      </c>
      <c r="AY350" t="e">
        <f t="shared" si="450"/>
        <v>#N/A</v>
      </c>
      <c r="AZ350" t="e">
        <f t="shared" si="451"/>
        <v>#N/A</v>
      </c>
      <c r="BA350" t="e">
        <f t="shared" si="452"/>
        <v>#N/A</v>
      </c>
      <c r="BB350" t="e">
        <f t="shared" si="453"/>
        <v>#N/A</v>
      </c>
      <c r="BC350" t="e">
        <f t="shared" si="454"/>
        <v>#N/A</v>
      </c>
      <c r="BD350" t="e">
        <f t="shared" si="455"/>
        <v>#N/A</v>
      </c>
      <c r="BE350" t="e">
        <f t="shared" si="456"/>
        <v>#N/A</v>
      </c>
      <c r="BF350" t="e">
        <f t="shared" si="457"/>
        <v>#N/A</v>
      </c>
      <c r="BG350" t="e">
        <f t="shared" si="370"/>
        <v>#N/A</v>
      </c>
      <c r="BH350" t="e">
        <f t="shared" si="371"/>
        <v>#N/A</v>
      </c>
      <c r="BI350" t="e">
        <f t="shared" si="458"/>
        <v>#N/A</v>
      </c>
      <c r="BJ350" t="e">
        <f t="shared" si="459"/>
        <v>#N/A</v>
      </c>
      <c r="BK350" t="e">
        <f t="shared" si="460"/>
        <v>#N/A</v>
      </c>
      <c r="BL350" t="e">
        <f t="shared" si="461"/>
        <v>#N/A</v>
      </c>
      <c r="BM350" t="e">
        <f t="shared" si="462"/>
        <v>#N/A</v>
      </c>
      <c r="BN350" t="e">
        <f t="shared" si="463"/>
        <v>#N/A</v>
      </c>
      <c r="BO350" t="e">
        <f t="shared" si="464"/>
        <v>#N/A</v>
      </c>
      <c r="BP350" t="e">
        <f t="shared" si="465"/>
        <v>#N/A</v>
      </c>
      <c r="BQ350" t="e">
        <f t="shared" si="380"/>
        <v>#N/A</v>
      </c>
      <c r="BR350" t="e">
        <f t="shared" si="381"/>
        <v>#N/A</v>
      </c>
      <c r="BS350" t="e">
        <f t="shared" si="382"/>
        <v>#N/A</v>
      </c>
      <c r="BT350" t="e">
        <f t="shared" si="383"/>
        <v>#N/A</v>
      </c>
      <c r="BU350" t="e">
        <f t="shared" si="384"/>
        <v>#N/A</v>
      </c>
      <c r="BV350" t="e">
        <f t="shared" si="385"/>
        <v>#N/A</v>
      </c>
      <c r="BW350" t="e">
        <f t="shared" si="386"/>
        <v>#N/A</v>
      </c>
      <c r="BX350" t="e">
        <f t="shared" si="387"/>
        <v>#N/A</v>
      </c>
      <c r="BY350" t="e">
        <f t="shared" si="388"/>
        <v>#N/A</v>
      </c>
      <c r="BZ350" t="e">
        <f t="shared" si="389"/>
        <v>#N/A</v>
      </c>
    </row>
    <row r="351" spans="9:78" x14ac:dyDescent="0.3">
      <c r="I351" t="e">
        <f t="shared" si="420"/>
        <v>#N/A</v>
      </c>
      <c r="J351" t="e">
        <f t="shared" si="350"/>
        <v>#N/A</v>
      </c>
      <c r="K351" t="e">
        <f t="shared" si="351"/>
        <v>#N/A</v>
      </c>
      <c r="L351" t="e">
        <f t="shared" si="352"/>
        <v>#N/A</v>
      </c>
      <c r="M351" t="e">
        <f t="shared" si="353"/>
        <v>#N/A</v>
      </c>
      <c r="N351" t="e">
        <f t="shared" si="421"/>
        <v>#N/A</v>
      </c>
      <c r="O351" t="e">
        <f t="shared" si="422"/>
        <v>#N/A</v>
      </c>
      <c r="P351" t="e">
        <f t="shared" si="423"/>
        <v>#N/A</v>
      </c>
      <c r="Q351" t="e">
        <f t="shared" si="424"/>
        <v>#N/A</v>
      </c>
      <c r="R351" t="e">
        <f t="shared" si="425"/>
        <v>#N/A</v>
      </c>
      <c r="S351" t="e">
        <f t="shared" si="354"/>
        <v>#N/A</v>
      </c>
      <c r="T351" t="e">
        <f t="shared" si="355"/>
        <v>#N/A</v>
      </c>
      <c r="U351" t="e">
        <f t="shared" si="426"/>
        <v>#N/A</v>
      </c>
      <c r="V351" t="e">
        <f t="shared" si="427"/>
        <v>#N/A</v>
      </c>
      <c r="W351" t="e">
        <f t="shared" si="428"/>
        <v>#N/A</v>
      </c>
      <c r="X351" t="e">
        <f t="shared" si="429"/>
        <v>#N/A</v>
      </c>
      <c r="Y351" t="e">
        <f t="shared" si="430"/>
        <v>#N/A</v>
      </c>
      <c r="Z351" t="e">
        <f t="shared" si="431"/>
        <v>#N/A</v>
      </c>
      <c r="AA351" t="e">
        <f t="shared" si="432"/>
        <v>#N/A</v>
      </c>
      <c r="AB351" t="e">
        <f t="shared" si="433"/>
        <v>#N/A</v>
      </c>
      <c r="AC351" t="e">
        <f t="shared" si="356"/>
        <v>#N/A</v>
      </c>
      <c r="AD351" t="e">
        <f t="shared" si="357"/>
        <v>#N/A</v>
      </c>
      <c r="AE351" t="e">
        <f t="shared" si="434"/>
        <v>#N/A</v>
      </c>
      <c r="AF351" t="e">
        <f t="shared" si="435"/>
        <v>#N/A</v>
      </c>
      <c r="AG351" t="e">
        <f t="shared" si="436"/>
        <v>#N/A</v>
      </c>
      <c r="AH351" t="e">
        <f t="shared" si="437"/>
        <v>#N/A</v>
      </c>
      <c r="AI351" t="e">
        <f t="shared" si="438"/>
        <v>#N/A</v>
      </c>
      <c r="AJ351" t="e">
        <f t="shared" si="439"/>
        <v>#N/A</v>
      </c>
      <c r="AK351" t="e">
        <f t="shared" si="440"/>
        <v>#N/A</v>
      </c>
      <c r="AL351" t="e">
        <f t="shared" si="441"/>
        <v>#N/A</v>
      </c>
      <c r="AM351" t="e">
        <f t="shared" si="358"/>
        <v>#N/A</v>
      </c>
      <c r="AN351" t="e">
        <f t="shared" si="359"/>
        <v>#N/A</v>
      </c>
      <c r="AO351" t="e">
        <f t="shared" si="442"/>
        <v>#N/A</v>
      </c>
      <c r="AP351" t="e">
        <f t="shared" si="443"/>
        <v>#N/A</v>
      </c>
      <c r="AQ351" t="e">
        <f t="shared" si="444"/>
        <v>#N/A</v>
      </c>
      <c r="AR351" t="e">
        <f t="shared" si="445"/>
        <v>#N/A</v>
      </c>
      <c r="AS351" t="e">
        <f t="shared" si="446"/>
        <v>#N/A</v>
      </c>
      <c r="AT351" t="e">
        <f t="shared" si="447"/>
        <v>#N/A</v>
      </c>
      <c r="AU351" t="e">
        <f t="shared" si="448"/>
        <v>#N/A</v>
      </c>
      <c r="AV351" t="e">
        <f t="shared" si="449"/>
        <v>#N/A</v>
      </c>
      <c r="AW351" t="e">
        <f t="shared" si="360"/>
        <v>#N/A</v>
      </c>
      <c r="AX351" t="e">
        <f t="shared" si="361"/>
        <v>#N/A</v>
      </c>
      <c r="AY351" t="e">
        <f t="shared" si="450"/>
        <v>#N/A</v>
      </c>
      <c r="AZ351" t="e">
        <f t="shared" si="451"/>
        <v>#N/A</v>
      </c>
      <c r="BA351" t="e">
        <f t="shared" si="452"/>
        <v>#N/A</v>
      </c>
      <c r="BB351" t="e">
        <f t="shared" si="453"/>
        <v>#N/A</v>
      </c>
      <c r="BC351" t="e">
        <f t="shared" si="454"/>
        <v>#N/A</v>
      </c>
      <c r="BD351" t="e">
        <f t="shared" si="455"/>
        <v>#N/A</v>
      </c>
      <c r="BE351" t="e">
        <f t="shared" si="456"/>
        <v>#N/A</v>
      </c>
      <c r="BF351" t="e">
        <f t="shared" si="457"/>
        <v>#N/A</v>
      </c>
      <c r="BG351" t="e">
        <f t="shared" si="370"/>
        <v>#N/A</v>
      </c>
      <c r="BH351" t="e">
        <f t="shared" si="371"/>
        <v>#N/A</v>
      </c>
      <c r="BI351" t="e">
        <f t="shared" si="458"/>
        <v>#N/A</v>
      </c>
      <c r="BJ351" t="e">
        <f t="shared" si="459"/>
        <v>#N/A</v>
      </c>
      <c r="BK351" t="e">
        <f t="shared" si="460"/>
        <v>#N/A</v>
      </c>
      <c r="BL351" t="e">
        <f t="shared" si="461"/>
        <v>#N/A</v>
      </c>
      <c r="BM351" t="e">
        <f t="shared" si="462"/>
        <v>#N/A</v>
      </c>
      <c r="BN351" t="e">
        <f t="shared" si="463"/>
        <v>#N/A</v>
      </c>
      <c r="BO351" t="e">
        <f t="shared" si="464"/>
        <v>#N/A</v>
      </c>
      <c r="BP351" t="e">
        <f t="shared" si="465"/>
        <v>#N/A</v>
      </c>
      <c r="BQ351" t="e">
        <f t="shared" si="380"/>
        <v>#N/A</v>
      </c>
      <c r="BR351" t="e">
        <f t="shared" si="381"/>
        <v>#N/A</v>
      </c>
      <c r="BS351" t="e">
        <f t="shared" si="382"/>
        <v>#N/A</v>
      </c>
      <c r="BT351" t="e">
        <f t="shared" si="383"/>
        <v>#N/A</v>
      </c>
      <c r="BU351" t="e">
        <f t="shared" si="384"/>
        <v>#N/A</v>
      </c>
      <c r="BV351" t="e">
        <f t="shared" si="385"/>
        <v>#N/A</v>
      </c>
      <c r="BW351" t="e">
        <f t="shared" si="386"/>
        <v>#N/A</v>
      </c>
      <c r="BX351" t="e">
        <f t="shared" si="387"/>
        <v>#N/A</v>
      </c>
      <c r="BY351" t="e">
        <f t="shared" si="388"/>
        <v>#N/A</v>
      </c>
      <c r="BZ351" t="e">
        <f t="shared" si="389"/>
        <v>#N/A</v>
      </c>
    </row>
    <row r="352" spans="9:78" x14ac:dyDescent="0.3">
      <c r="I352" t="e">
        <f t="shared" si="420"/>
        <v>#N/A</v>
      </c>
      <c r="J352" t="e">
        <f t="shared" si="350"/>
        <v>#N/A</v>
      </c>
      <c r="K352" t="e">
        <f t="shared" si="351"/>
        <v>#N/A</v>
      </c>
      <c r="L352" t="e">
        <f t="shared" si="352"/>
        <v>#N/A</v>
      </c>
      <c r="M352" t="e">
        <f t="shared" si="353"/>
        <v>#N/A</v>
      </c>
      <c r="N352" t="e">
        <f t="shared" si="421"/>
        <v>#N/A</v>
      </c>
      <c r="O352" t="e">
        <f t="shared" si="422"/>
        <v>#N/A</v>
      </c>
      <c r="P352" t="e">
        <f t="shared" si="423"/>
        <v>#N/A</v>
      </c>
      <c r="Q352" t="e">
        <f t="shared" si="424"/>
        <v>#N/A</v>
      </c>
      <c r="R352" t="e">
        <f t="shared" si="425"/>
        <v>#N/A</v>
      </c>
      <c r="S352" t="e">
        <f t="shared" si="354"/>
        <v>#N/A</v>
      </c>
      <c r="T352" t="e">
        <f t="shared" si="355"/>
        <v>#N/A</v>
      </c>
      <c r="U352" t="e">
        <f t="shared" si="426"/>
        <v>#N/A</v>
      </c>
      <c r="V352" t="e">
        <f t="shared" si="427"/>
        <v>#N/A</v>
      </c>
      <c r="W352" t="e">
        <f t="shared" si="428"/>
        <v>#N/A</v>
      </c>
      <c r="X352" t="e">
        <f t="shared" si="429"/>
        <v>#N/A</v>
      </c>
      <c r="Y352" t="e">
        <f t="shared" si="430"/>
        <v>#N/A</v>
      </c>
      <c r="Z352" t="e">
        <f t="shared" si="431"/>
        <v>#N/A</v>
      </c>
      <c r="AA352" t="e">
        <f t="shared" si="432"/>
        <v>#N/A</v>
      </c>
      <c r="AB352" t="e">
        <f t="shared" si="433"/>
        <v>#N/A</v>
      </c>
      <c r="AC352" t="e">
        <f t="shared" si="356"/>
        <v>#N/A</v>
      </c>
      <c r="AD352" t="e">
        <f t="shared" si="357"/>
        <v>#N/A</v>
      </c>
      <c r="AE352" t="e">
        <f t="shared" si="434"/>
        <v>#N/A</v>
      </c>
      <c r="AF352" t="e">
        <f t="shared" si="435"/>
        <v>#N/A</v>
      </c>
      <c r="AG352" t="e">
        <f t="shared" si="436"/>
        <v>#N/A</v>
      </c>
      <c r="AH352" t="e">
        <f t="shared" si="437"/>
        <v>#N/A</v>
      </c>
      <c r="AI352" t="e">
        <f t="shared" si="438"/>
        <v>#N/A</v>
      </c>
      <c r="AJ352" t="e">
        <f t="shared" si="439"/>
        <v>#N/A</v>
      </c>
      <c r="AK352" t="e">
        <f t="shared" si="440"/>
        <v>#N/A</v>
      </c>
      <c r="AL352" t="e">
        <f t="shared" si="441"/>
        <v>#N/A</v>
      </c>
      <c r="AM352" t="e">
        <f t="shared" si="358"/>
        <v>#N/A</v>
      </c>
      <c r="AN352" t="e">
        <f t="shared" si="359"/>
        <v>#N/A</v>
      </c>
      <c r="AO352" t="e">
        <f t="shared" si="442"/>
        <v>#N/A</v>
      </c>
      <c r="AP352" t="e">
        <f t="shared" si="443"/>
        <v>#N/A</v>
      </c>
      <c r="AQ352" t="e">
        <f t="shared" si="444"/>
        <v>#N/A</v>
      </c>
      <c r="AR352" t="e">
        <f t="shared" si="445"/>
        <v>#N/A</v>
      </c>
      <c r="AS352" t="e">
        <f t="shared" si="446"/>
        <v>#N/A</v>
      </c>
      <c r="AT352" t="e">
        <f t="shared" si="447"/>
        <v>#N/A</v>
      </c>
      <c r="AU352" t="e">
        <f t="shared" si="448"/>
        <v>#N/A</v>
      </c>
      <c r="AV352" t="e">
        <f t="shared" si="449"/>
        <v>#N/A</v>
      </c>
      <c r="AW352" t="e">
        <f t="shared" si="360"/>
        <v>#N/A</v>
      </c>
      <c r="AX352" t="e">
        <f t="shared" si="361"/>
        <v>#N/A</v>
      </c>
      <c r="AY352" t="e">
        <f t="shared" si="450"/>
        <v>#N/A</v>
      </c>
      <c r="AZ352" t="e">
        <f t="shared" si="451"/>
        <v>#N/A</v>
      </c>
      <c r="BA352" t="e">
        <f t="shared" si="452"/>
        <v>#N/A</v>
      </c>
      <c r="BB352" t="e">
        <f t="shared" si="453"/>
        <v>#N/A</v>
      </c>
      <c r="BC352" t="e">
        <f t="shared" si="454"/>
        <v>#N/A</v>
      </c>
      <c r="BD352" t="e">
        <f t="shared" si="455"/>
        <v>#N/A</v>
      </c>
      <c r="BE352" t="e">
        <f t="shared" si="456"/>
        <v>#N/A</v>
      </c>
      <c r="BF352" t="e">
        <f t="shared" si="457"/>
        <v>#N/A</v>
      </c>
      <c r="BG352" t="e">
        <f t="shared" si="370"/>
        <v>#N/A</v>
      </c>
      <c r="BH352" t="e">
        <f t="shared" si="371"/>
        <v>#N/A</v>
      </c>
      <c r="BI352" t="e">
        <f t="shared" si="458"/>
        <v>#N/A</v>
      </c>
      <c r="BJ352" t="e">
        <f t="shared" si="459"/>
        <v>#N/A</v>
      </c>
      <c r="BK352" t="e">
        <f t="shared" si="460"/>
        <v>#N/A</v>
      </c>
      <c r="BL352" t="e">
        <f t="shared" si="461"/>
        <v>#N/A</v>
      </c>
      <c r="BM352" t="e">
        <f t="shared" si="462"/>
        <v>#N/A</v>
      </c>
      <c r="BN352" t="e">
        <f t="shared" si="463"/>
        <v>#N/A</v>
      </c>
      <c r="BO352" t="e">
        <f t="shared" si="464"/>
        <v>#N/A</v>
      </c>
      <c r="BP352" t="e">
        <f t="shared" si="465"/>
        <v>#N/A</v>
      </c>
      <c r="BQ352" t="e">
        <f t="shared" si="380"/>
        <v>#N/A</v>
      </c>
      <c r="BR352" t="e">
        <f t="shared" si="381"/>
        <v>#N/A</v>
      </c>
      <c r="BS352" t="e">
        <f t="shared" si="382"/>
        <v>#N/A</v>
      </c>
      <c r="BT352" t="e">
        <f t="shared" si="383"/>
        <v>#N/A</v>
      </c>
      <c r="BU352" t="e">
        <f t="shared" si="384"/>
        <v>#N/A</v>
      </c>
      <c r="BV352" t="e">
        <f t="shared" si="385"/>
        <v>#N/A</v>
      </c>
      <c r="BW352" t="e">
        <f t="shared" si="386"/>
        <v>#N/A</v>
      </c>
      <c r="BX352" t="e">
        <f t="shared" si="387"/>
        <v>#N/A</v>
      </c>
      <c r="BY352" t="e">
        <f t="shared" si="388"/>
        <v>#N/A</v>
      </c>
      <c r="BZ352" t="e">
        <f t="shared" si="389"/>
        <v>#N/A</v>
      </c>
    </row>
    <row r="353" spans="9:78" x14ac:dyDescent="0.3">
      <c r="I353" t="e">
        <f t="shared" si="420"/>
        <v>#N/A</v>
      </c>
      <c r="J353" t="e">
        <f t="shared" si="350"/>
        <v>#N/A</v>
      </c>
      <c r="K353" t="e">
        <f t="shared" si="351"/>
        <v>#N/A</v>
      </c>
      <c r="L353" t="e">
        <f t="shared" si="352"/>
        <v>#N/A</v>
      </c>
      <c r="M353" t="e">
        <f t="shared" si="353"/>
        <v>#N/A</v>
      </c>
      <c r="N353" t="e">
        <f t="shared" si="421"/>
        <v>#N/A</v>
      </c>
      <c r="O353" t="e">
        <f t="shared" si="422"/>
        <v>#N/A</v>
      </c>
      <c r="P353" t="e">
        <f t="shared" si="423"/>
        <v>#N/A</v>
      </c>
      <c r="Q353" t="e">
        <f t="shared" si="424"/>
        <v>#N/A</v>
      </c>
      <c r="R353" t="e">
        <f t="shared" si="425"/>
        <v>#N/A</v>
      </c>
      <c r="S353" t="e">
        <f t="shared" si="354"/>
        <v>#N/A</v>
      </c>
      <c r="T353" t="e">
        <f t="shared" si="355"/>
        <v>#N/A</v>
      </c>
      <c r="U353" t="e">
        <f t="shared" si="426"/>
        <v>#N/A</v>
      </c>
      <c r="V353" t="e">
        <f t="shared" si="427"/>
        <v>#N/A</v>
      </c>
      <c r="W353" t="e">
        <f t="shared" si="428"/>
        <v>#N/A</v>
      </c>
      <c r="X353" t="e">
        <f t="shared" si="429"/>
        <v>#N/A</v>
      </c>
      <c r="Y353" t="e">
        <f t="shared" si="430"/>
        <v>#N/A</v>
      </c>
      <c r="Z353" t="e">
        <f t="shared" si="431"/>
        <v>#N/A</v>
      </c>
      <c r="AA353" t="e">
        <f t="shared" si="432"/>
        <v>#N/A</v>
      </c>
      <c r="AB353" t="e">
        <f t="shared" si="433"/>
        <v>#N/A</v>
      </c>
      <c r="AC353" t="e">
        <f t="shared" si="356"/>
        <v>#N/A</v>
      </c>
      <c r="AD353" t="e">
        <f t="shared" si="357"/>
        <v>#N/A</v>
      </c>
      <c r="AE353" t="e">
        <f t="shared" si="434"/>
        <v>#N/A</v>
      </c>
      <c r="AF353" t="e">
        <f t="shared" si="435"/>
        <v>#N/A</v>
      </c>
      <c r="AG353" t="e">
        <f t="shared" si="436"/>
        <v>#N/A</v>
      </c>
      <c r="AH353" t="e">
        <f t="shared" si="437"/>
        <v>#N/A</v>
      </c>
      <c r="AI353" t="e">
        <f t="shared" si="438"/>
        <v>#N/A</v>
      </c>
      <c r="AJ353" t="e">
        <f t="shared" si="439"/>
        <v>#N/A</v>
      </c>
      <c r="AK353" t="e">
        <f t="shared" si="440"/>
        <v>#N/A</v>
      </c>
      <c r="AL353" t="e">
        <f t="shared" si="441"/>
        <v>#N/A</v>
      </c>
      <c r="AM353" t="e">
        <f t="shared" si="358"/>
        <v>#N/A</v>
      </c>
      <c r="AN353" t="e">
        <f t="shared" si="359"/>
        <v>#N/A</v>
      </c>
      <c r="AO353" t="e">
        <f t="shared" si="442"/>
        <v>#N/A</v>
      </c>
      <c r="AP353" t="e">
        <f t="shared" si="443"/>
        <v>#N/A</v>
      </c>
      <c r="AQ353" t="e">
        <f t="shared" si="444"/>
        <v>#N/A</v>
      </c>
      <c r="AR353" t="e">
        <f t="shared" si="445"/>
        <v>#N/A</v>
      </c>
      <c r="AS353" t="e">
        <f t="shared" si="446"/>
        <v>#N/A</v>
      </c>
      <c r="AT353" t="e">
        <f t="shared" si="447"/>
        <v>#N/A</v>
      </c>
      <c r="AU353" t="e">
        <f t="shared" si="448"/>
        <v>#N/A</v>
      </c>
      <c r="AV353" t="e">
        <f t="shared" si="449"/>
        <v>#N/A</v>
      </c>
      <c r="AW353" t="e">
        <f t="shared" si="360"/>
        <v>#N/A</v>
      </c>
      <c r="AX353" t="e">
        <f t="shared" si="361"/>
        <v>#N/A</v>
      </c>
      <c r="AY353" t="e">
        <f t="shared" si="450"/>
        <v>#N/A</v>
      </c>
      <c r="AZ353" t="e">
        <f t="shared" si="451"/>
        <v>#N/A</v>
      </c>
      <c r="BA353" t="e">
        <f t="shared" si="452"/>
        <v>#N/A</v>
      </c>
      <c r="BB353" t="e">
        <f t="shared" si="453"/>
        <v>#N/A</v>
      </c>
      <c r="BC353" t="e">
        <f t="shared" si="454"/>
        <v>#N/A</v>
      </c>
      <c r="BD353" t="e">
        <f t="shared" si="455"/>
        <v>#N/A</v>
      </c>
      <c r="BE353" t="e">
        <f t="shared" si="456"/>
        <v>#N/A</v>
      </c>
      <c r="BF353" t="e">
        <f t="shared" si="457"/>
        <v>#N/A</v>
      </c>
      <c r="BG353" t="e">
        <f t="shared" si="370"/>
        <v>#N/A</v>
      </c>
      <c r="BH353" t="e">
        <f t="shared" si="371"/>
        <v>#N/A</v>
      </c>
      <c r="BI353" t="e">
        <f t="shared" si="458"/>
        <v>#N/A</v>
      </c>
      <c r="BJ353" t="e">
        <f t="shared" si="459"/>
        <v>#N/A</v>
      </c>
      <c r="BK353" t="e">
        <f t="shared" si="460"/>
        <v>#N/A</v>
      </c>
      <c r="BL353" t="e">
        <f t="shared" si="461"/>
        <v>#N/A</v>
      </c>
      <c r="BM353" t="e">
        <f t="shared" si="462"/>
        <v>#N/A</v>
      </c>
      <c r="BN353" t="e">
        <f t="shared" si="463"/>
        <v>#N/A</v>
      </c>
      <c r="BO353" t="e">
        <f t="shared" si="464"/>
        <v>#N/A</v>
      </c>
      <c r="BP353" t="e">
        <f t="shared" si="465"/>
        <v>#N/A</v>
      </c>
      <c r="BQ353" t="e">
        <f t="shared" si="380"/>
        <v>#N/A</v>
      </c>
      <c r="BR353" t="e">
        <f t="shared" si="381"/>
        <v>#N/A</v>
      </c>
      <c r="BS353" t="e">
        <f t="shared" si="382"/>
        <v>#N/A</v>
      </c>
      <c r="BT353" t="e">
        <f t="shared" si="383"/>
        <v>#N/A</v>
      </c>
      <c r="BU353" t="e">
        <f t="shared" si="384"/>
        <v>#N/A</v>
      </c>
      <c r="BV353" t="e">
        <f t="shared" si="385"/>
        <v>#N/A</v>
      </c>
      <c r="BW353" t="e">
        <f t="shared" si="386"/>
        <v>#N/A</v>
      </c>
      <c r="BX353" t="e">
        <f t="shared" si="387"/>
        <v>#N/A</v>
      </c>
      <c r="BY353" t="e">
        <f t="shared" si="388"/>
        <v>#N/A</v>
      </c>
      <c r="BZ353" t="e">
        <f t="shared" si="389"/>
        <v>#N/A</v>
      </c>
    </row>
    <row r="354" spans="9:78" x14ac:dyDescent="0.3">
      <c r="I354" t="e">
        <f t="shared" si="420"/>
        <v>#N/A</v>
      </c>
      <c r="J354" t="e">
        <f t="shared" si="350"/>
        <v>#N/A</v>
      </c>
      <c r="K354" t="e">
        <f t="shared" si="351"/>
        <v>#N/A</v>
      </c>
      <c r="L354" t="e">
        <f t="shared" si="352"/>
        <v>#N/A</v>
      </c>
      <c r="M354" t="e">
        <f t="shared" si="353"/>
        <v>#N/A</v>
      </c>
      <c r="N354" t="e">
        <f t="shared" si="421"/>
        <v>#N/A</v>
      </c>
      <c r="O354" t="e">
        <f t="shared" si="422"/>
        <v>#N/A</v>
      </c>
      <c r="P354" t="e">
        <f t="shared" si="423"/>
        <v>#N/A</v>
      </c>
      <c r="Q354" t="e">
        <f t="shared" si="424"/>
        <v>#N/A</v>
      </c>
      <c r="R354" t="e">
        <f t="shared" si="425"/>
        <v>#N/A</v>
      </c>
      <c r="S354" t="e">
        <f t="shared" si="354"/>
        <v>#N/A</v>
      </c>
      <c r="T354" t="e">
        <f t="shared" si="355"/>
        <v>#N/A</v>
      </c>
      <c r="U354" t="e">
        <f t="shared" si="426"/>
        <v>#N/A</v>
      </c>
      <c r="V354" t="e">
        <f t="shared" si="427"/>
        <v>#N/A</v>
      </c>
      <c r="W354" t="e">
        <f t="shared" si="428"/>
        <v>#N/A</v>
      </c>
      <c r="X354" t="e">
        <f t="shared" si="429"/>
        <v>#N/A</v>
      </c>
      <c r="Y354" t="e">
        <f t="shared" si="430"/>
        <v>#N/A</v>
      </c>
      <c r="Z354" t="e">
        <f t="shared" si="431"/>
        <v>#N/A</v>
      </c>
      <c r="AA354" t="e">
        <f t="shared" si="432"/>
        <v>#N/A</v>
      </c>
      <c r="AB354" t="e">
        <f t="shared" si="433"/>
        <v>#N/A</v>
      </c>
      <c r="AC354" t="e">
        <f t="shared" si="356"/>
        <v>#N/A</v>
      </c>
      <c r="AD354" t="e">
        <f t="shared" si="357"/>
        <v>#N/A</v>
      </c>
      <c r="AE354" t="e">
        <f t="shared" si="434"/>
        <v>#N/A</v>
      </c>
      <c r="AF354" t="e">
        <f t="shared" si="435"/>
        <v>#N/A</v>
      </c>
      <c r="AG354" t="e">
        <f t="shared" si="436"/>
        <v>#N/A</v>
      </c>
      <c r="AH354" t="e">
        <f t="shared" si="437"/>
        <v>#N/A</v>
      </c>
      <c r="AI354" t="e">
        <f t="shared" si="438"/>
        <v>#N/A</v>
      </c>
      <c r="AJ354" t="e">
        <f t="shared" si="439"/>
        <v>#N/A</v>
      </c>
      <c r="AK354" t="e">
        <f t="shared" si="440"/>
        <v>#N/A</v>
      </c>
      <c r="AL354" t="e">
        <f t="shared" si="441"/>
        <v>#N/A</v>
      </c>
      <c r="AM354" t="e">
        <f t="shared" si="358"/>
        <v>#N/A</v>
      </c>
      <c r="AN354" t="e">
        <f t="shared" si="359"/>
        <v>#N/A</v>
      </c>
      <c r="AO354" t="e">
        <f t="shared" si="442"/>
        <v>#N/A</v>
      </c>
      <c r="AP354" t="e">
        <f t="shared" si="443"/>
        <v>#N/A</v>
      </c>
      <c r="AQ354" t="e">
        <f t="shared" si="444"/>
        <v>#N/A</v>
      </c>
      <c r="AR354" t="e">
        <f t="shared" si="445"/>
        <v>#N/A</v>
      </c>
      <c r="AS354" t="e">
        <f t="shared" si="446"/>
        <v>#N/A</v>
      </c>
      <c r="AT354" t="e">
        <f t="shared" si="447"/>
        <v>#N/A</v>
      </c>
      <c r="AU354" t="e">
        <f t="shared" si="448"/>
        <v>#N/A</v>
      </c>
      <c r="AV354" t="e">
        <f t="shared" si="449"/>
        <v>#N/A</v>
      </c>
      <c r="AW354" t="e">
        <f t="shared" si="360"/>
        <v>#N/A</v>
      </c>
      <c r="AX354" t="e">
        <f t="shared" si="361"/>
        <v>#N/A</v>
      </c>
      <c r="AY354" t="e">
        <f t="shared" si="450"/>
        <v>#N/A</v>
      </c>
      <c r="AZ354" t="e">
        <f t="shared" si="451"/>
        <v>#N/A</v>
      </c>
      <c r="BA354" t="e">
        <f t="shared" si="452"/>
        <v>#N/A</v>
      </c>
      <c r="BB354" t="e">
        <f t="shared" si="453"/>
        <v>#N/A</v>
      </c>
      <c r="BC354" t="e">
        <f t="shared" si="454"/>
        <v>#N/A</v>
      </c>
      <c r="BD354" t="e">
        <f t="shared" si="455"/>
        <v>#N/A</v>
      </c>
      <c r="BE354" t="e">
        <f t="shared" si="456"/>
        <v>#N/A</v>
      </c>
      <c r="BF354" t="e">
        <f t="shared" si="457"/>
        <v>#N/A</v>
      </c>
      <c r="BG354" t="e">
        <f t="shared" si="370"/>
        <v>#N/A</v>
      </c>
      <c r="BH354" t="e">
        <f t="shared" si="371"/>
        <v>#N/A</v>
      </c>
      <c r="BI354" t="e">
        <f t="shared" si="458"/>
        <v>#N/A</v>
      </c>
      <c r="BJ354" t="e">
        <f t="shared" si="459"/>
        <v>#N/A</v>
      </c>
      <c r="BK354" t="e">
        <f t="shared" si="460"/>
        <v>#N/A</v>
      </c>
      <c r="BL354" t="e">
        <f t="shared" si="461"/>
        <v>#N/A</v>
      </c>
      <c r="BM354" t="e">
        <f t="shared" si="462"/>
        <v>#N/A</v>
      </c>
      <c r="BN354" t="e">
        <f t="shared" si="463"/>
        <v>#N/A</v>
      </c>
      <c r="BO354" t="e">
        <f t="shared" si="464"/>
        <v>#N/A</v>
      </c>
      <c r="BP354" t="e">
        <f t="shared" si="465"/>
        <v>#N/A</v>
      </c>
      <c r="BQ354" t="e">
        <f t="shared" si="380"/>
        <v>#N/A</v>
      </c>
      <c r="BR354" t="e">
        <f t="shared" si="381"/>
        <v>#N/A</v>
      </c>
      <c r="BS354" t="e">
        <f t="shared" si="382"/>
        <v>#N/A</v>
      </c>
      <c r="BT354" t="e">
        <f t="shared" si="383"/>
        <v>#N/A</v>
      </c>
      <c r="BU354" t="e">
        <f t="shared" si="384"/>
        <v>#N/A</v>
      </c>
      <c r="BV354" t="e">
        <f t="shared" si="385"/>
        <v>#N/A</v>
      </c>
      <c r="BW354" t="e">
        <f t="shared" si="386"/>
        <v>#N/A</v>
      </c>
      <c r="BX354" t="e">
        <f t="shared" si="387"/>
        <v>#N/A</v>
      </c>
      <c r="BY354" t="e">
        <f t="shared" si="388"/>
        <v>#N/A</v>
      </c>
      <c r="BZ354" t="e">
        <f t="shared" si="389"/>
        <v>#N/A</v>
      </c>
    </row>
    <row r="355" spans="9:78" x14ac:dyDescent="0.3">
      <c r="I355" t="e">
        <f t="shared" si="420"/>
        <v>#N/A</v>
      </c>
      <c r="J355" t="e">
        <f t="shared" si="350"/>
        <v>#N/A</v>
      </c>
      <c r="K355" t="e">
        <f t="shared" si="351"/>
        <v>#N/A</v>
      </c>
      <c r="L355" t="e">
        <f t="shared" si="352"/>
        <v>#N/A</v>
      </c>
      <c r="M355" t="e">
        <f t="shared" si="353"/>
        <v>#N/A</v>
      </c>
      <c r="N355" t="e">
        <f t="shared" si="421"/>
        <v>#N/A</v>
      </c>
      <c r="O355" t="e">
        <f t="shared" si="422"/>
        <v>#N/A</v>
      </c>
      <c r="P355" t="e">
        <f t="shared" si="423"/>
        <v>#N/A</v>
      </c>
      <c r="Q355" t="e">
        <f t="shared" si="424"/>
        <v>#N/A</v>
      </c>
      <c r="R355" t="e">
        <f t="shared" si="425"/>
        <v>#N/A</v>
      </c>
      <c r="S355" t="e">
        <f t="shared" si="354"/>
        <v>#N/A</v>
      </c>
      <c r="T355" t="e">
        <f t="shared" si="355"/>
        <v>#N/A</v>
      </c>
      <c r="U355" t="e">
        <f t="shared" si="426"/>
        <v>#N/A</v>
      </c>
      <c r="V355" t="e">
        <f t="shared" si="427"/>
        <v>#N/A</v>
      </c>
      <c r="W355" t="e">
        <f t="shared" si="428"/>
        <v>#N/A</v>
      </c>
      <c r="X355" t="e">
        <f t="shared" si="429"/>
        <v>#N/A</v>
      </c>
      <c r="Y355" t="e">
        <f t="shared" si="430"/>
        <v>#N/A</v>
      </c>
      <c r="Z355" t="e">
        <f t="shared" si="431"/>
        <v>#N/A</v>
      </c>
      <c r="AA355" t="e">
        <f t="shared" si="432"/>
        <v>#N/A</v>
      </c>
      <c r="AB355" t="e">
        <f t="shared" si="433"/>
        <v>#N/A</v>
      </c>
      <c r="AC355" t="e">
        <f t="shared" si="356"/>
        <v>#N/A</v>
      </c>
      <c r="AD355" t="e">
        <f t="shared" si="357"/>
        <v>#N/A</v>
      </c>
      <c r="AE355" t="e">
        <f t="shared" si="434"/>
        <v>#N/A</v>
      </c>
      <c r="AF355" t="e">
        <f t="shared" si="435"/>
        <v>#N/A</v>
      </c>
      <c r="AG355" t="e">
        <f t="shared" si="436"/>
        <v>#N/A</v>
      </c>
      <c r="AH355" t="e">
        <f t="shared" si="437"/>
        <v>#N/A</v>
      </c>
      <c r="AI355" t="e">
        <f t="shared" si="438"/>
        <v>#N/A</v>
      </c>
      <c r="AJ355" t="e">
        <f t="shared" si="439"/>
        <v>#N/A</v>
      </c>
      <c r="AK355" t="e">
        <f t="shared" si="440"/>
        <v>#N/A</v>
      </c>
      <c r="AL355" t="e">
        <f t="shared" si="441"/>
        <v>#N/A</v>
      </c>
      <c r="AM355" t="e">
        <f t="shared" si="358"/>
        <v>#N/A</v>
      </c>
      <c r="AN355" t="e">
        <f t="shared" si="359"/>
        <v>#N/A</v>
      </c>
      <c r="AO355" t="e">
        <f t="shared" si="442"/>
        <v>#N/A</v>
      </c>
      <c r="AP355" t="e">
        <f t="shared" si="443"/>
        <v>#N/A</v>
      </c>
      <c r="AQ355" t="e">
        <f t="shared" si="444"/>
        <v>#N/A</v>
      </c>
      <c r="AR355" t="e">
        <f t="shared" si="445"/>
        <v>#N/A</v>
      </c>
      <c r="AS355" t="e">
        <f t="shared" si="446"/>
        <v>#N/A</v>
      </c>
      <c r="AT355" t="e">
        <f t="shared" si="447"/>
        <v>#N/A</v>
      </c>
      <c r="AU355" t="e">
        <f t="shared" si="448"/>
        <v>#N/A</v>
      </c>
      <c r="AV355" t="e">
        <f t="shared" si="449"/>
        <v>#N/A</v>
      </c>
      <c r="AW355" t="e">
        <f t="shared" si="360"/>
        <v>#N/A</v>
      </c>
      <c r="AX355" t="e">
        <f t="shared" si="361"/>
        <v>#N/A</v>
      </c>
      <c r="AY355" t="e">
        <f t="shared" si="450"/>
        <v>#N/A</v>
      </c>
      <c r="AZ355" t="e">
        <f t="shared" si="451"/>
        <v>#N/A</v>
      </c>
      <c r="BA355" t="e">
        <f t="shared" si="452"/>
        <v>#N/A</v>
      </c>
      <c r="BB355" t="e">
        <f t="shared" si="453"/>
        <v>#N/A</v>
      </c>
      <c r="BC355" t="e">
        <f t="shared" si="454"/>
        <v>#N/A</v>
      </c>
      <c r="BD355" t="e">
        <f t="shared" si="455"/>
        <v>#N/A</v>
      </c>
      <c r="BE355" t="e">
        <f t="shared" si="456"/>
        <v>#N/A</v>
      </c>
      <c r="BF355" t="e">
        <f t="shared" si="457"/>
        <v>#N/A</v>
      </c>
      <c r="BG355" t="e">
        <f t="shared" si="370"/>
        <v>#N/A</v>
      </c>
      <c r="BH355" t="e">
        <f t="shared" si="371"/>
        <v>#N/A</v>
      </c>
      <c r="BI355" t="e">
        <f t="shared" si="458"/>
        <v>#N/A</v>
      </c>
      <c r="BJ355" t="e">
        <f t="shared" si="459"/>
        <v>#N/A</v>
      </c>
      <c r="BK355" t="e">
        <f t="shared" si="460"/>
        <v>#N/A</v>
      </c>
      <c r="BL355" t="e">
        <f t="shared" si="461"/>
        <v>#N/A</v>
      </c>
      <c r="BM355" t="e">
        <f t="shared" si="462"/>
        <v>#N/A</v>
      </c>
      <c r="BN355" t="e">
        <f t="shared" si="463"/>
        <v>#N/A</v>
      </c>
      <c r="BO355" t="e">
        <f t="shared" si="464"/>
        <v>#N/A</v>
      </c>
      <c r="BP355" t="e">
        <f t="shared" si="465"/>
        <v>#N/A</v>
      </c>
      <c r="BQ355" t="e">
        <f t="shared" si="380"/>
        <v>#N/A</v>
      </c>
      <c r="BR355" t="e">
        <f t="shared" si="381"/>
        <v>#N/A</v>
      </c>
      <c r="BS355" t="e">
        <f t="shared" si="382"/>
        <v>#N/A</v>
      </c>
      <c r="BT355" t="e">
        <f t="shared" si="383"/>
        <v>#N/A</v>
      </c>
      <c r="BU355" t="e">
        <f t="shared" si="384"/>
        <v>#N/A</v>
      </c>
      <c r="BV355" t="e">
        <f t="shared" si="385"/>
        <v>#N/A</v>
      </c>
      <c r="BW355" t="e">
        <f t="shared" si="386"/>
        <v>#N/A</v>
      </c>
      <c r="BX355" t="e">
        <f t="shared" si="387"/>
        <v>#N/A</v>
      </c>
      <c r="BY355" t="e">
        <f t="shared" si="388"/>
        <v>#N/A</v>
      </c>
      <c r="BZ355" t="e">
        <f t="shared" si="389"/>
        <v>#N/A</v>
      </c>
    </row>
    <row r="356" spans="9:78" x14ac:dyDescent="0.3">
      <c r="I356" t="e">
        <f t="shared" si="420"/>
        <v>#N/A</v>
      </c>
      <c r="J356" t="e">
        <f t="shared" si="350"/>
        <v>#N/A</v>
      </c>
      <c r="K356" t="e">
        <f t="shared" si="351"/>
        <v>#N/A</v>
      </c>
      <c r="L356" t="e">
        <f t="shared" si="352"/>
        <v>#N/A</v>
      </c>
      <c r="M356" t="e">
        <f t="shared" si="353"/>
        <v>#N/A</v>
      </c>
      <c r="N356" t="e">
        <f t="shared" si="421"/>
        <v>#N/A</v>
      </c>
      <c r="O356" t="e">
        <f t="shared" si="422"/>
        <v>#N/A</v>
      </c>
      <c r="P356" t="e">
        <f t="shared" si="423"/>
        <v>#N/A</v>
      </c>
      <c r="Q356" t="e">
        <f t="shared" si="424"/>
        <v>#N/A</v>
      </c>
      <c r="R356" t="e">
        <f t="shared" si="425"/>
        <v>#N/A</v>
      </c>
      <c r="S356" t="e">
        <f t="shared" si="354"/>
        <v>#N/A</v>
      </c>
      <c r="T356" t="e">
        <f t="shared" si="355"/>
        <v>#N/A</v>
      </c>
      <c r="U356" t="e">
        <f t="shared" si="426"/>
        <v>#N/A</v>
      </c>
      <c r="V356" t="e">
        <f t="shared" si="427"/>
        <v>#N/A</v>
      </c>
      <c r="W356" t="e">
        <f t="shared" si="428"/>
        <v>#N/A</v>
      </c>
      <c r="X356" t="e">
        <f t="shared" si="429"/>
        <v>#N/A</v>
      </c>
      <c r="Y356" t="e">
        <f t="shared" si="430"/>
        <v>#N/A</v>
      </c>
      <c r="Z356" t="e">
        <f t="shared" si="431"/>
        <v>#N/A</v>
      </c>
      <c r="AA356" t="e">
        <f t="shared" si="432"/>
        <v>#N/A</v>
      </c>
      <c r="AB356" t="e">
        <f t="shared" si="433"/>
        <v>#N/A</v>
      </c>
      <c r="AC356" t="e">
        <f t="shared" si="356"/>
        <v>#N/A</v>
      </c>
      <c r="AD356" t="e">
        <f t="shared" si="357"/>
        <v>#N/A</v>
      </c>
      <c r="AE356" t="e">
        <f t="shared" si="434"/>
        <v>#N/A</v>
      </c>
      <c r="AF356" t="e">
        <f t="shared" si="435"/>
        <v>#N/A</v>
      </c>
      <c r="AG356" t="e">
        <f t="shared" si="436"/>
        <v>#N/A</v>
      </c>
      <c r="AH356" t="e">
        <f t="shared" si="437"/>
        <v>#N/A</v>
      </c>
      <c r="AI356" t="e">
        <f t="shared" si="438"/>
        <v>#N/A</v>
      </c>
      <c r="AJ356" t="e">
        <f t="shared" si="439"/>
        <v>#N/A</v>
      </c>
      <c r="AK356" t="e">
        <f t="shared" si="440"/>
        <v>#N/A</v>
      </c>
      <c r="AL356" t="e">
        <f t="shared" si="441"/>
        <v>#N/A</v>
      </c>
      <c r="AM356" t="e">
        <f t="shared" si="358"/>
        <v>#N/A</v>
      </c>
      <c r="AN356" t="e">
        <f t="shared" si="359"/>
        <v>#N/A</v>
      </c>
      <c r="AO356" t="e">
        <f t="shared" si="442"/>
        <v>#N/A</v>
      </c>
      <c r="AP356" t="e">
        <f t="shared" si="443"/>
        <v>#N/A</v>
      </c>
      <c r="AQ356" t="e">
        <f t="shared" si="444"/>
        <v>#N/A</v>
      </c>
      <c r="AR356" t="e">
        <f t="shared" si="445"/>
        <v>#N/A</v>
      </c>
      <c r="AS356" t="e">
        <f t="shared" si="446"/>
        <v>#N/A</v>
      </c>
      <c r="AT356" t="e">
        <f t="shared" si="447"/>
        <v>#N/A</v>
      </c>
      <c r="AU356" t="e">
        <f t="shared" si="448"/>
        <v>#N/A</v>
      </c>
      <c r="AV356" t="e">
        <f t="shared" si="449"/>
        <v>#N/A</v>
      </c>
      <c r="AW356" t="e">
        <f t="shared" si="360"/>
        <v>#N/A</v>
      </c>
      <c r="AX356" t="e">
        <f t="shared" si="361"/>
        <v>#N/A</v>
      </c>
      <c r="AY356" t="e">
        <f t="shared" si="450"/>
        <v>#N/A</v>
      </c>
      <c r="AZ356" t="e">
        <f t="shared" si="451"/>
        <v>#N/A</v>
      </c>
      <c r="BA356" t="e">
        <f t="shared" si="452"/>
        <v>#N/A</v>
      </c>
      <c r="BB356" t="e">
        <f t="shared" si="453"/>
        <v>#N/A</v>
      </c>
      <c r="BC356" t="e">
        <f t="shared" si="454"/>
        <v>#N/A</v>
      </c>
      <c r="BD356" t="e">
        <f t="shared" si="455"/>
        <v>#N/A</v>
      </c>
      <c r="BE356" t="e">
        <f t="shared" si="456"/>
        <v>#N/A</v>
      </c>
      <c r="BF356" t="e">
        <f t="shared" si="457"/>
        <v>#N/A</v>
      </c>
      <c r="BG356" t="e">
        <f t="shared" si="370"/>
        <v>#N/A</v>
      </c>
      <c r="BH356" t="e">
        <f t="shared" si="371"/>
        <v>#N/A</v>
      </c>
      <c r="BI356" t="e">
        <f t="shared" si="458"/>
        <v>#N/A</v>
      </c>
      <c r="BJ356" t="e">
        <f t="shared" si="459"/>
        <v>#N/A</v>
      </c>
      <c r="BK356" t="e">
        <f t="shared" si="460"/>
        <v>#N/A</v>
      </c>
      <c r="BL356" t="e">
        <f t="shared" si="461"/>
        <v>#N/A</v>
      </c>
      <c r="BM356" t="e">
        <f t="shared" si="462"/>
        <v>#N/A</v>
      </c>
      <c r="BN356" t="e">
        <f t="shared" si="463"/>
        <v>#N/A</v>
      </c>
      <c r="BO356" t="e">
        <f t="shared" si="464"/>
        <v>#N/A</v>
      </c>
      <c r="BP356" t="e">
        <f t="shared" si="465"/>
        <v>#N/A</v>
      </c>
      <c r="BQ356" t="e">
        <f t="shared" si="380"/>
        <v>#N/A</v>
      </c>
      <c r="BR356" t="e">
        <f t="shared" si="381"/>
        <v>#N/A</v>
      </c>
      <c r="BS356" t="e">
        <f t="shared" si="382"/>
        <v>#N/A</v>
      </c>
      <c r="BT356" t="e">
        <f t="shared" si="383"/>
        <v>#N/A</v>
      </c>
      <c r="BU356" t="e">
        <f t="shared" si="384"/>
        <v>#N/A</v>
      </c>
      <c r="BV356" t="e">
        <f t="shared" si="385"/>
        <v>#N/A</v>
      </c>
      <c r="BW356" t="e">
        <f t="shared" si="386"/>
        <v>#N/A</v>
      </c>
      <c r="BX356" t="e">
        <f t="shared" si="387"/>
        <v>#N/A</v>
      </c>
      <c r="BY356" t="e">
        <f t="shared" si="388"/>
        <v>#N/A</v>
      </c>
      <c r="BZ356" t="e">
        <f t="shared" si="389"/>
        <v>#N/A</v>
      </c>
    </row>
    <row r="357" spans="9:78" x14ac:dyDescent="0.3">
      <c r="I357" t="e">
        <f t="shared" si="420"/>
        <v>#N/A</v>
      </c>
      <c r="J357" t="e">
        <f t="shared" si="350"/>
        <v>#N/A</v>
      </c>
      <c r="K357" t="e">
        <f t="shared" si="351"/>
        <v>#N/A</v>
      </c>
      <c r="L357" t="e">
        <f t="shared" si="352"/>
        <v>#N/A</v>
      </c>
      <c r="M357" t="e">
        <f t="shared" si="353"/>
        <v>#N/A</v>
      </c>
      <c r="N357" t="e">
        <f t="shared" si="421"/>
        <v>#N/A</v>
      </c>
      <c r="O357" t="e">
        <f t="shared" si="422"/>
        <v>#N/A</v>
      </c>
      <c r="P357" t="e">
        <f t="shared" si="423"/>
        <v>#N/A</v>
      </c>
      <c r="Q357" t="e">
        <f t="shared" si="424"/>
        <v>#N/A</v>
      </c>
      <c r="R357" t="e">
        <f t="shared" si="425"/>
        <v>#N/A</v>
      </c>
      <c r="S357" t="e">
        <f t="shared" si="354"/>
        <v>#N/A</v>
      </c>
      <c r="T357" t="e">
        <f t="shared" si="355"/>
        <v>#N/A</v>
      </c>
      <c r="U357" t="e">
        <f t="shared" si="426"/>
        <v>#N/A</v>
      </c>
      <c r="V357" t="e">
        <f t="shared" si="427"/>
        <v>#N/A</v>
      </c>
      <c r="W357" t="e">
        <f t="shared" si="428"/>
        <v>#N/A</v>
      </c>
      <c r="X357" t="e">
        <f t="shared" si="429"/>
        <v>#N/A</v>
      </c>
      <c r="Y357" t="e">
        <f t="shared" si="430"/>
        <v>#N/A</v>
      </c>
      <c r="Z357" t="e">
        <f t="shared" si="431"/>
        <v>#N/A</v>
      </c>
      <c r="AA357" t="e">
        <f t="shared" si="432"/>
        <v>#N/A</v>
      </c>
      <c r="AB357" t="e">
        <f t="shared" si="433"/>
        <v>#N/A</v>
      </c>
      <c r="AC357" t="e">
        <f t="shared" si="356"/>
        <v>#N/A</v>
      </c>
      <c r="AD357" t="e">
        <f t="shared" si="357"/>
        <v>#N/A</v>
      </c>
      <c r="AE357" t="e">
        <f t="shared" si="434"/>
        <v>#N/A</v>
      </c>
      <c r="AF357" t="e">
        <f t="shared" si="435"/>
        <v>#N/A</v>
      </c>
      <c r="AG357" t="e">
        <f t="shared" si="436"/>
        <v>#N/A</v>
      </c>
      <c r="AH357" t="e">
        <f t="shared" si="437"/>
        <v>#N/A</v>
      </c>
      <c r="AI357" t="e">
        <f t="shared" si="438"/>
        <v>#N/A</v>
      </c>
      <c r="AJ357" t="e">
        <f t="shared" si="439"/>
        <v>#N/A</v>
      </c>
      <c r="AK357" t="e">
        <f t="shared" si="440"/>
        <v>#N/A</v>
      </c>
      <c r="AL357" t="e">
        <f t="shared" si="441"/>
        <v>#N/A</v>
      </c>
      <c r="AM357" t="e">
        <f t="shared" si="358"/>
        <v>#N/A</v>
      </c>
      <c r="AN357" t="e">
        <f t="shared" si="359"/>
        <v>#N/A</v>
      </c>
      <c r="AO357" t="e">
        <f t="shared" si="442"/>
        <v>#N/A</v>
      </c>
      <c r="AP357" t="e">
        <f t="shared" si="443"/>
        <v>#N/A</v>
      </c>
      <c r="AQ357" t="e">
        <f t="shared" si="444"/>
        <v>#N/A</v>
      </c>
      <c r="AR357" t="e">
        <f t="shared" si="445"/>
        <v>#N/A</v>
      </c>
      <c r="AS357" t="e">
        <f t="shared" si="446"/>
        <v>#N/A</v>
      </c>
      <c r="AT357" t="e">
        <f t="shared" si="447"/>
        <v>#N/A</v>
      </c>
      <c r="AU357" t="e">
        <f t="shared" si="448"/>
        <v>#N/A</v>
      </c>
      <c r="AV357" t="e">
        <f t="shared" si="449"/>
        <v>#N/A</v>
      </c>
      <c r="AW357" t="e">
        <f t="shared" si="360"/>
        <v>#N/A</v>
      </c>
      <c r="AX357" t="e">
        <f t="shared" si="361"/>
        <v>#N/A</v>
      </c>
      <c r="AY357" t="e">
        <f t="shared" si="450"/>
        <v>#N/A</v>
      </c>
      <c r="AZ357" t="e">
        <f t="shared" si="451"/>
        <v>#N/A</v>
      </c>
      <c r="BA357" t="e">
        <f t="shared" si="452"/>
        <v>#N/A</v>
      </c>
      <c r="BB357" t="e">
        <f t="shared" si="453"/>
        <v>#N/A</v>
      </c>
      <c r="BC357" t="e">
        <f t="shared" si="454"/>
        <v>#N/A</v>
      </c>
      <c r="BD357" t="e">
        <f t="shared" si="455"/>
        <v>#N/A</v>
      </c>
      <c r="BE357" t="e">
        <f t="shared" si="456"/>
        <v>#N/A</v>
      </c>
      <c r="BF357" t="e">
        <f t="shared" si="457"/>
        <v>#N/A</v>
      </c>
      <c r="BG357" t="e">
        <f t="shared" si="370"/>
        <v>#N/A</v>
      </c>
      <c r="BH357" t="e">
        <f t="shared" si="371"/>
        <v>#N/A</v>
      </c>
      <c r="BI357" t="e">
        <f t="shared" si="458"/>
        <v>#N/A</v>
      </c>
      <c r="BJ357" t="e">
        <f t="shared" si="459"/>
        <v>#N/A</v>
      </c>
      <c r="BK357" t="e">
        <f t="shared" si="460"/>
        <v>#N/A</v>
      </c>
      <c r="BL357" t="e">
        <f t="shared" si="461"/>
        <v>#N/A</v>
      </c>
      <c r="BM357" t="e">
        <f t="shared" si="462"/>
        <v>#N/A</v>
      </c>
      <c r="BN357" t="e">
        <f t="shared" si="463"/>
        <v>#N/A</v>
      </c>
      <c r="BO357" t="e">
        <f t="shared" si="464"/>
        <v>#N/A</v>
      </c>
      <c r="BP357" t="e">
        <f t="shared" si="465"/>
        <v>#N/A</v>
      </c>
      <c r="BQ357" t="e">
        <f t="shared" si="380"/>
        <v>#N/A</v>
      </c>
      <c r="BR357" t="e">
        <f t="shared" si="381"/>
        <v>#N/A</v>
      </c>
      <c r="BS357" t="e">
        <f t="shared" si="382"/>
        <v>#N/A</v>
      </c>
      <c r="BT357" t="e">
        <f t="shared" si="383"/>
        <v>#N/A</v>
      </c>
      <c r="BU357" t="e">
        <f t="shared" si="384"/>
        <v>#N/A</v>
      </c>
      <c r="BV357" t="e">
        <f t="shared" si="385"/>
        <v>#N/A</v>
      </c>
      <c r="BW357" t="e">
        <f t="shared" si="386"/>
        <v>#N/A</v>
      </c>
      <c r="BX357" t="e">
        <f t="shared" si="387"/>
        <v>#N/A</v>
      </c>
      <c r="BY357" t="e">
        <f t="shared" si="388"/>
        <v>#N/A</v>
      </c>
      <c r="BZ357" t="e">
        <f t="shared" si="389"/>
        <v>#N/A</v>
      </c>
    </row>
    <row r="358" spans="9:78" x14ac:dyDescent="0.3">
      <c r="I358" t="e">
        <f t="shared" si="420"/>
        <v>#N/A</v>
      </c>
      <c r="J358" t="e">
        <f t="shared" si="350"/>
        <v>#N/A</v>
      </c>
      <c r="K358" t="e">
        <f t="shared" si="351"/>
        <v>#N/A</v>
      </c>
      <c r="L358" t="e">
        <f t="shared" si="352"/>
        <v>#N/A</v>
      </c>
      <c r="M358" t="e">
        <f t="shared" si="353"/>
        <v>#N/A</v>
      </c>
      <c r="N358" t="e">
        <f t="shared" si="421"/>
        <v>#N/A</v>
      </c>
      <c r="O358" t="e">
        <f t="shared" si="422"/>
        <v>#N/A</v>
      </c>
      <c r="P358" t="e">
        <f t="shared" si="423"/>
        <v>#N/A</v>
      </c>
      <c r="Q358" t="e">
        <f t="shared" si="424"/>
        <v>#N/A</v>
      </c>
      <c r="R358" t="e">
        <f t="shared" si="425"/>
        <v>#N/A</v>
      </c>
      <c r="S358" t="e">
        <f t="shared" si="354"/>
        <v>#N/A</v>
      </c>
      <c r="T358" t="e">
        <f t="shared" si="355"/>
        <v>#N/A</v>
      </c>
      <c r="U358" t="e">
        <f t="shared" si="426"/>
        <v>#N/A</v>
      </c>
      <c r="V358" t="e">
        <f t="shared" si="427"/>
        <v>#N/A</v>
      </c>
      <c r="W358" t="e">
        <f t="shared" si="428"/>
        <v>#N/A</v>
      </c>
      <c r="X358" t="e">
        <f t="shared" si="429"/>
        <v>#N/A</v>
      </c>
      <c r="Y358" t="e">
        <f t="shared" si="430"/>
        <v>#N/A</v>
      </c>
      <c r="Z358" t="e">
        <f t="shared" si="431"/>
        <v>#N/A</v>
      </c>
      <c r="AA358" t="e">
        <f t="shared" si="432"/>
        <v>#N/A</v>
      </c>
      <c r="AB358" t="e">
        <f t="shared" si="433"/>
        <v>#N/A</v>
      </c>
      <c r="AC358" t="e">
        <f t="shared" si="356"/>
        <v>#N/A</v>
      </c>
      <c r="AD358" t="e">
        <f t="shared" si="357"/>
        <v>#N/A</v>
      </c>
      <c r="AE358" t="e">
        <f t="shared" si="434"/>
        <v>#N/A</v>
      </c>
      <c r="AF358" t="e">
        <f t="shared" si="435"/>
        <v>#N/A</v>
      </c>
      <c r="AG358" t="e">
        <f t="shared" si="436"/>
        <v>#N/A</v>
      </c>
      <c r="AH358" t="e">
        <f t="shared" si="437"/>
        <v>#N/A</v>
      </c>
      <c r="AI358" t="e">
        <f t="shared" si="438"/>
        <v>#N/A</v>
      </c>
      <c r="AJ358" t="e">
        <f t="shared" si="439"/>
        <v>#N/A</v>
      </c>
      <c r="AK358" t="e">
        <f t="shared" si="440"/>
        <v>#N/A</v>
      </c>
      <c r="AL358" t="e">
        <f t="shared" si="441"/>
        <v>#N/A</v>
      </c>
      <c r="AM358" t="e">
        <f t="shared" si="358"/>
        <v>#N/A</v>
      </c>
      <c r="AN358" t="e">
        <f t="shared" si="359"/>
        <v>#N/A</v>
      </c>
      <c r="AO358" t="e">
        <f t="shared" si="442"/>
        <v>#N/A</v>
      </c>
      <c r="AP358" t="e">
        <f t="shared" si="443"/>
        <v>#N/A</v>
      </c>
      <c r="AQ358" t="e">
        <f t="shared" si="444"/>
        <v>#N/A</v>
      </c>
      <c r="AR358" t="e">
        <f t="shared" si="445"/>
        <v>#N/A</v>
      </c>
      <c r="AS358" t="e">
        <f t="shared" si="446"/>
        <v>#N/A</v>
      </c>
      <c r="AT358" t="e">
        <f t="shared" si="447"/>
        <v>#N/A</v>
      </c>
      <c r="AU358" t="e">
        <f t="shared" si="448"/>
        <v>#N/A</v>
      </c>
      <c r="AV358" t="e">
        <f t="shared" si="449"/>
        <v>#N/A</v>
      </c>
      <c r="AW358" t="e">
        <f t="shared" si="360"/>
        <v>#N/A</v>
      </c>
      <c r="AX358" t="e">
        <f t="shared" si="361"/>
        <v>#N/A</v>
      </c>
      <c r="AY358" t="e">
        <f t="shared" si="450"/>
        <v>#N/A</v>
      </c>
      <c r="AZ358" t="e">
        <f t="shared" si="451"/>
        <v>#N/A</v>
      </c>
      <c r="BA358" t="e">
        <f t="shared" si="452"/>
        <v>#N/A</v>
      </c>
      <c r="BB358" t="e">
        <f t="shared" si="453"/>
        <v>#N/A</v>
      </c>
      <c r="BC358" t="e">
        <f t="shared" si="454"/>
        <v>#N/A</v>
      </c>
      <c r="BD358" t="e">
        <f t="shared" si="455"/>
        <v>#N/A</v>
      </c>
      <c r="BE358" t="e">
        <f t="shared" si="456"/>
        <v>#N/A</v>
      </c>
      <c r="BF358" t="e">
        <f t="shared" si="457"/>
        <v>#N/A</v>
      </c>
      <c r="BG358" t="e">
        <f t="shared" si="370"/>
        <v>#N/A</v>
      </c>
      <c r="BH358" t="e">
        <f t="shared" si="371"/>
        <v>#N/A</v>
      </c>
      <c r="BI358" t="e">
        <f t="shared" si="458"/>
        <v>#N/A</v>
      </c>
      <c r="BJ358" t="e">
        <f t="shared" si="459"/>
        <v>#N/A</v>
      </c>
      <c r="BK358" t="e">
        <f t="shared" si="460"/>
        <v>#N/A</v>
      </c>
      <c r="BL358" t="e">
        <f t="shared" si="461"/>
        <v>#N/A</v>
      </c>
      <c r="BM358" t="e">
        <f t="shared" si="462"/>
        <v>#N/A</v>
      </c>
      <c r="BN358" t="e">
        <f t="shared" si="463"/>
        <v>#N/A</v>
      </c>
      <c r="BO358" t="e">
        <f t="shared" si="464"/>
        <v>#N/A</v>
      </c>
      <c r="BP358" t="e">
        <f t="shared" si="465"/>
        <v>#N/A</v>
      </c>
      <c r="BQ358" t="e">
        <f t="shared" si="380"/>
        <v>#N/A</v>
      </c>
      <c r="BR358" t="e">
        <f t="shared" si="381"/>
        <v>#N/A</v>
      </c>
      <c r="BS358" t="e">
        <f t="shared" si="382"/>
        <v>#N/A</v>
      </c>
      <c r="BT358" t="e">
        <f t="shared" si="383"/>
        <v>#N/A</v>
      </c>
      <c r="BU358" t="e">
        <f t="shared" si="384"/>
        <v>#N/A</v>
      </c>
      <c r="BV358" t="e">
        <f t="shared" si="385"/>
        <v>#N/A</v>
      </c>
      <c r="BW358" t="e">
        <f t="shared" si="386"/>
        <v>#N/A</v>
      </c>
      <c r="BX358" t="e">
        <f t="shared" si="387"/>
        <v>#N/A</v>
      </c>
      <c r="BY358" t="e">
        <f t="shared" si="388"/>
        <v>#N/A</v>
      </c>
      <c r="BZ358" t="e">
        <f t="shared" si="389"/>
        <v>#N/A</v>
      </c>
    </row>
    <row r="359" spans="9:78" x14ac:dyDescent="0.3">
      <c r="I359" t="e">
        <f t="shared" si="420"/>
        <v>#N/A</v>
      </c>
      <c r="J359" t="e">
        <f t="shared" si="350"/>
        <v>#N/A</v>
      </c>
      <c r="K359" t="e">
        <f t="shared" si="351"/>
        <v>#N/A</v>
      </c>
      <c r="L359" t="e">
        <f t="shared" si="352"/>
        <v>#N/A</v>
      </c>
      <c r="M359" t="e">
        <f t="shared" si="353"/>
        <v>#N/A</v>
      </c>
      <c r="N359" t="e">
        <f t="shared" si="421"/>
        <v>#N/A</v>
      </c>
      <c r="O359" t="e">
        <f t="shared" si="422"/>
        <v>#N/A</v>
      </c>
      <c r="P359" t="e">
        <f t="shared" si="423"/>
        <v>#N/A</v>
      </c>
      <c r="Q359" t="e">
        <f t="shared" si="424"/>
        <v>#N/A</v>
      </c>
      <c r="R359" t="e">
        <f t="shared" si="425"/>
        <v>#N/A</v>
      </c>
      <c r="S359" t="e">
        <f t="shared" si="354"/>
        <v>#N/A</v>
      </c>
      <c r="T359" t="e">
        <f t="shared" si="355"/>
        <v>#N/A</v>
      </c>
      <c r="U359" t="e">
        <f t="shared" si="426"/>
        <v>#N/A</v>
      </c>
      <c r="V359" t="e">
        <f t="shared" si="427"/>
        <v>#N/A</v>
      </c>
      <c r="W359" t="e">
        <f t="shared" si="428"/>
        <v>#N/A</v>
      </c>
      <c r="X359" t="e">
        <f t="shared" si="429"/>
        <v>#N/A</v>
      </c>
      <c r="Y359" t="e">
        <f t="shared" si="430"/>
        <v>#N/A</v>
      </c>
      <c r="Z359" t="e">
        <f t="shared" si="431"/>
        <v>#N/A</v>
      </c>
      <c r="AA359" t="e">
        <f t="shared" si="432"/>
        <v>#N/A</v>
      </c>
      <c r="AB359" t="e">
        <f t="shared" si="433"/>
        <v>#N/A</v>
      </c>
      <c r="AC359" t="e">
        <f t="shared" si="356"/>
        <v>#N/A</v>
      </c>
      <c r="AD359" t="e">
        <f t="shared" si="357"/>
        <v>#N/A</v>
      </c>
      <c r="AE359" t="e">
        <f t="shared" si="434"/>
        <v>#N/A</v>
      </c>
      <c r="AF359" t="e">
        <f t="shared" si="435"/>
        <v>#N/A</v>
      </c>
      <c r="AG359" t="e">
        <f t="shared" si="436"/>
        <v>#N/A</v>
      </c>
      <c r="AH359" t="e">
        <f t="shared" si="437"/>
        <v>#N/A</v>
      </c>
      <c r="AI359" t="e">
        <f t="shared" si="438"/>
        <v>#N/A</v>
      </c>
      <c r="AJ359" t="e">
        <f t="shared" si="439"/>
        <v>#N/A</v>
      </c>
      <c r="AK359" t="e">
        <f t="shared" si="440"/>
        <v>#N/A</v>
      </c>
      <c r="AL359" t="e">
        <f t="shared" si="441"/>
        <v>#N/A</v>
      </c>
      <c r="AM359" t="e">
        <f t="shared" si="358"/>
        <v>#N/A</v>
      </c>
      <c r="AN359" t="e">
        <f t="shared" si="359"/>
        <v>#N/A</v>
      </c>
      <c r="AO359" t="e">
        <f t="shared" si="442"/>
        <v>#N/A</v>
      </c>
      <c r="AP359" t="e">
        <f t="shared" si="443"/>
        <v>#N/A</v>
      </c>
      <c r="AQ359" t="e">
        <f t="shared" si="444"/>
        <v>#N/A</v>
      </c>
      <c r="AR359" t="e">
        <f t="shared" si="445"/>
        <v>#N/A</v>
      </c>
      <c r="AS359" t="e">
        <f t="shared" si="446"/>
        <v>#N/A</v>
      </c>
      <c r="AT359" t="e">
        <f t="shared" si="447"/>
        <v>#N/A</v>
      </c>
      <c r="AU359" t="e">
        <f t="shared" si="448"/>
        <v>#N/A</v>
      </c>
      <c r="AV359" t="e">
        <f t="shared" si="449"/>
        <v>#N/A</v>
      </c>
      <c r="AW359" t="e">
        <f t="shared" si="360"/>
        <v>#N/A</v>
      </c>
      <c r="AX359" t="e">
        <f t="shared" si="361"/>
        <v>#N/A</v>
      </c>
      <c r="AY359" t="e">
        <f t="shared" si="450"/>
        <v>#N/A</v>
      </c>
      <c r="AZ359" t="e">
        <f t="shared" si="451"/>
        <v>#N/A</v>
      </c>
      <c r="BA359" t="e">
        <f t="shared" si="452"/>
        <v>#N/A</v>
      </c>
      <c r="BB359" t="e">
        <f t="shared" si="453"/>
        <v>#N/A</v>
      </c>
      <c r="BC359" t="e">
        <f t="shared" si="454"/>
        <v>#N/A</v>
      </c>
      <c r="BD359" t="e">
        <f t="shared" si="455"/>
        <v>#N/A</v>
      </c>
      <c r="BE359" t="e">
        <f t="shared" si="456"/>
        <v>#N/A</v>
      </c>
      <c r="BF359" t="e">
        <f t="shared" si="457"/>
        <v>#N/A</v>
      </c>
      <c r="BG359" t="e">
        <f t="shared" si="370"/>
        <v>#N/A</v>
      </c>
      <c r="BH359" t="e">
        <f t="shared" si="371"/>
        <v>#N/A</v>
      </c>
      <c r="BI359" t="e">
        <f t="shared" si="458"/>
        <v>#N/A</v>
      </c>
      <c r="BJ359" t="e">
        <f t="shared" si="459"/>
        <v>#N/A</v>
      </c>
      <c r="BK359" t="e">
        <f t="shared" si="460"/>
        <v>#N/A</v>
      </c>
      <c r="BL359" t="e">
        <f t="shared" si="461"/>
        <v>#N/A</v>
      </c>
      <c r="BM359" t="e">
        <f t="shared" si="462"/>
        <v>#N/A</v>
      </c>
      <c r="BN359" t="e">
        <f t="shared" si="463"/>
        <v>#N/A</v>
      </c>
      <c r="BO359" t="e">
        <f t="shared" si="464"/>
        <v>#N/A</v>
      </c>
      <c r="BP359" t="e">
        <f t="shared" si="465"/>
        <v>#N/A</v>
      </c>
      <c r="BQ359" t="e">
        <f t="shared" si="380"/>
        <v>#N/A</v>
      </c>
      <c r="BR359" t="e">
        <f t="shared" si="381"/>
        <v>#N/A</v>
      </c>
      <c r="BS359" t="e">
        <f t="shared" si="382"/>
        <v>#N/A</v>
      </c>
      <c r="BT359" t="e">
        <f t="shared" si="383"/>
        <v>#N/A</v>
      </c>
      <c r="BU359" t="e">
        <f t="shared" si="384"/>
        <v>#N/A</v>
      </c>
      <c r="BV359" t="e">
        <f t="shared" si="385"/>
        <v>#N/A</v>
      </c>
      <c r="BW359" t="e">
        <f t="shared" si="386"/>
        <v>#N/A</v>
      </c>
      <c r="BX359" t="e">
        <f t="shared" si="387"/>
        <v>#N/A</v>
      </c>
      <c r="BY359" t="e">
        <f t="shared" si="388"/>
        <v>#N/A</v>
      </c>
      <c r="BZ359" t="e">
        <f t="shared" si="389"/>
        <v>#N/A</v>
      </c>
    </row>
    <row r="360" spans="9:78" x14ac:dyDescent="0.3">
      <c r="I360" t="e">
        <f t="shared" si="420"/>
        <v>#N/A</v>
      </c>
      <c r="J360" t="e">
        <f t="shared" si="350"/>
        <v>#N/A</v>
      </c>
      <c r="K360" t="e">
        <f t="shared" si="351"/>
        <v>#N/A</v>
      </c>
      <c r="L360" t="e">
        <f t="shared" si="352"/>
        <v>#N/A</v>
      </c>
      <c r="M360" t="e">
        <f t="shared" si="353"/>
        <v>#N/A</v>
      </c>
      <c r="N360" t="e">
        <f t="shared" si="421"/>
        <v>#N/A</v>
      </c>
      <c r="O360" t="e">
        <f t="shared" si="422"/>
        <v>#N/A</v>
      </c>
      <c r="P360" t="e">
        <f t="shared" si="423"/>
        <v>#N/A</v>
      </c>
      <c r="Q360" t="e">
        <f t="shared" si="424"/>
        <v>#N/A</v>
      </c>
      <c r="R360" t="e">
        <f t="shared" si="425"/>
        <v>#N/A</v>
      </c>
      <c r="S360" t="e">
        <f t="shared" si="354"/>
        <v>#N/A</v>
      </c>
      <c r="T360" t="e">
        <f t="shared" si="355"/>
        <v>#N/A</v>
      </c>
      <c r="U360" t="e">
        <f t="shared" si="426"/>
        <v>#N/A</v>
      </c>
      <c r="V360" t="e">
        <f t="shared" si="427"/>
        <v>#N/A</v>
      </c>
      <c r="W360" t="e">
        <f t="shared" si="428"/>
        <v>#N/A</v>
      </c>
      <c r="X360" t="e">
        <f t="shared" si="429"/>
        <v>#N/A</v>
      </c>
      <c r="Y360" t="e">
        <f t="shared" si="430"/>
        <v>#N/A</v>
      </c>
      <c r="Z360" t="e">
        <f t="shared" si="431"/>
        <v>#N/A</v>
      </c>
      <c r="AA360" t="e">
        <f t="shared" si="432"/>
        <v>#N/A</v>
      </c>
      <c r="AB360" t="e">
        <f t="shared" si="433"/>
        <v>#N/A</v>
      </c>
      <c r="AC360" t="e">
        <f t="shared" si="356"/>
        <v>#N/A</v>
      </c>
      <c r="AD360" t="e">
        <f t="shared" si="357"/>
        <v>#N/A</v>
      </c>
      <c r="AE360" t="e">
        <f t="shared" si="434"/>
        <v>#N/A</v>
      </c>
      <c r="AF360" t="e">
        <f t="shared" si="435"/>
        <v>#N/A</v>
      </c>
      <c r="AG360" t="e">
        <f t="shared" si="436"/>
        <v>#N/A</v>
      </c>
      <c r="AH360" t="e">
        <f t="shared" si="437"/>
        <v>#N/A</v>
      </c>
      <c r="AI360" t="e">
        <f t="shared" si="438"/>
        <v>#N/A</v>
      </c>
      <c r="AJ360" t="e">
        <f t="shared" si="439"/>
        <v>#N/A</v>
      </c>
      <c r="AK360" t="e">
        <f t="shared" si="440"/>
        <v>#N/A</v>
      </c>
      <c r="AL360" t="e">
        <f t="shared" si="441"/>
        <v>#N/A</v>
      </c>
      <c r="AM360" t="e">
        <f t="shared" si="358"/>
        <v>#N/A</v>
      </c>
      <c r="AN360" t="e">
        <f t="shared" si="359"/>
        <v>#N/A</v>
      </c>
      <c r="AO360" t="e">
        <f t="shared" si="442"/>
        <v>#N/A</v>
      </c>
      <c r="AP360" t="e">
        <f t="shared" si="443"/>
        <v>#N/A</v>
      </c>
      <c r="AQ360" t="e">
        <f t="shared" si="444"/>
        <v>#N/A</v>
      </c>
      <c r="AR360" t="e">
        <f t="shared" si="445"/>
        <v>#N/A</v>
      </c>
      <c r="AS360" t="e">
        <f t="shared" si="446"/>
        <v>#N/A</v>
      </c>
      <c r="AT360" t="e">
        <f t="shared" si="447"/>
        <v>#N/A</v>
      </c>
      <c r="AU360" t="e">
        <f t="shared" si="448"/>
        <v>#N/A</v>
      </c>
      <c r="AV360" t="e">
        <f t="shared" si="449"/>
        <v>#N/A</v>
      </c>
      <c r="AW360" t="e">
        <f t="shared" si="360"/>
        <v>#N/A</v>
      </c>
      <c r="AX360" t="e">
        <f t="shared" si="361"/>
        <v>#N/A</v>
      </c>
      <c r="AY360" t="e">
        <f t="shared" si="450"/>
        <v>#N/A</v>
      </c>
      <c r="AZ360" t="e">
        <f t="shared" si="451"/>
        <v>#N/A</v>
      </c>
      <c r="BA360" t="e">
        <f t="shared" si="452"/>
        <v>#N/A</v>
      </c>
      <c r="BB360" t="e">
        <f t="shared" si="453"/>
        <v>#N/A</v>
      </c>
      <c r="BC360" t="e">
        <f t="shared" si="454"/>
        <v>#N/A</v>
      </c>
      <c r="BD360" t="e">
        <f t="shared" si="455"/>
        <v>#N/A</v>
      </c>
      <c r="BE360" t="e">
        <f t="shared" si="456"/>
        <v>#N/A</v>
      </c>
      <c r="BF360" t="e">
        <f t="shared" si="457"/>
        <v>#N/A</v>
      </c>
      <c r="BG360" t="e">
        <f t="shared" si="370"/>
        <v>#N/A</v>
      </c>
      <c r="BH360" t="e">
        <f t="shared" si="371"/>
        <v>#N/A</v>
      </c>
      <c r="BI360" t="e">
        <f t="shared" si="458"/>
        <v>#N/A</v>
      </c>
      <c r="BJ360" t="e">
        <f t="shared" si="459"/>
        <v>#N/A</v>
      </c>
      <c r="BK360" t="e">
        <f t="shared" si="460"/>
        <v>#N/A</v>
      </c>
      <c r="BL360" t="e">
        <f t="shared" si="461"/>
        <v>#N/A</v>
      </c>
      <c r="BM360" t="e">
        <f t="shared" si="462"/>
        <v>#N/A</v>
      </c>
      <c r="BN360" t="e">
        <f t="shared" si="463"/>
        <v>#N/A</v>
      </c>
      <c r="BO360" t="e">
        <f t="shared" si="464"/>
        <v>#N/A</v>
      </c>
      <c r="BP360" t="e">
        <f t="shared" si="465"/>
        <v>#N/A</v>
      </c>
      <c r="BQ360" t="e">
        <f t="shared" si="380"/>
        <v>#N/A</v>
      </c>
      <c r="BR360" t="e">
        <f t="shared" si="381"/>
        <v>#N/A</v>
      </c>
      <c r="BS360" t="e">
        <f t="shared" si="382"/>
        <v>#N/A</v>
      </c>
      <c r="BT360" t="e">
        <f t="shared" si="383"/>
        <v>#N/A</v>
      </c>
      <c r="BU360" t="e">
        <f t="shared" si="384"/>
        <v>#N/A</v>
      </c>
      <c r="BV360" t="e">
        <f t="shared" si="385"/>
        <v>#N/A</v>
      </c>
      <c r="BW360" t="e">
        <f t="shared" si="386"/>
        <v>#N/A</v>
      </c>
      <c r="BX360" t="e">
        <f t="shared" si="387"/>
        <v>#N/A</v>
      </c>
      <c r="BY360" t="e">
        <f t="shared" si="388"/>
        <v>#N/A</v>
      </c>
      <c r="BZ360" t="e">
        <f t="shared" si="389"/>
        <v>#N/A</v>
      </c>
    </row>
    <row r="361" spans="9:78" x14ac:dyDescent="0.3">
      <c r="I361" t="e">
        <f t="shared" si="420"/>
        <v>#N/A</v>
      </c>
      <c r="J361" t="e">
        <f t="shared" si="350"/>
        <v>#N/A</v>
      </c>
      <c r="K361" t="e">
        <f t="shared" si="351"/>
        <v>#N/A</v>
      </c>
      <c r="L361" t="e">
        <f t="shared" si="352"/>
        <v>#N/A</v>
      </c>
      <c r="M361" t="e">
        <f t="shared" si="353"/>
        <v>#N/A</v>
      </c>
      <c r="N361" t="e">
        <f t="shared" si="421"/>
        <v>#N/A</v>
      </c>
      <c r="O361" t="e">
        <f t="shared" si="422"/>
        <v>#N/A</v>
      </c>
      <c r="P361" t="e">
        <f t="shared" si="423"/>
        <v>#N/A</v>
      </c>
      <c r="Q361" t="e">
        <f t="shared" si="424"/>
        <v>#N/A</v>
      </c>
      <c r="R361" t="e">
        <f t="shared" si="425"/>
        <v>#N/A</v>
      </c>
      <c r="S361" t="e">
        <f t="shared" si="354"/>
        <v>#N/A</v>
      </c>
      <c r="T361" t="e">
        <f t="shared" si="355"/>
        <v>#N/A</v>
      </c>
      <c r="U361" t="e">
        <f t="shared" si="426"/>
        <v>#N/A</v>
      </c>
      <c r="V361" t="e">
        <f t="shared" si="427"/>
        <v>#N/A</v>
      </c>
      <c r="W361" t="e">
        <f t="shared" si="428"/>
        <v>#N/A</v>
      </c>
      <c r="X361" t="e">
        <f t="shared" si="429"/>
        <v>#N/A</v>
      </c>
      <c r="Y361" t="e">
        <f t="shared" si="430"/>
        <v>#N/A</v>
      </c>
      <c r="Z361" t="e">
        <f t="shared" si="431"/>
        <v>#N/A</v>
      </c>
      <c r="AA361" t="e">
        <f t="shared" si="432"/>
        <v>#N/A</v>
      </c>
      <c r="AB361" t="e">
        <f t="shared" si="433"/>
        <v>#N/A</v>
      </c>
      <c r="AC361" t="e">
        <f t="shared" si="356"/>
        <v>#N/A</v>
      </c>
      <c r="AD361" t="e">
        <f t="shared" si="357"/>
        <v>#N/A</v>
      </c>
      <c r="AE361" t="e">
        <f t="shared" si="434"/>
        <v>#N/A</v>
      </c>
      <c r="AF361" t="e">
        <f t="shared" si="435"/>
        <v>#N/A</v>
      </c>
      <c r="AG361" t="e">
        <f t="shared" si="436"/>
        <v>#N/A</v>
      </c>
      <c r="AH361" t="e">
        <f t="shared" si="437"/>
        <v>#N/A</v>
      </c>
      <c r="AI361" t="e">
        <f t="shared" si="438"/>
        <v>#N/A</v>
      </c>
      <c r="AJ361" t="e">
        <f t="shared" si="439"/>
        <v>#N/A</v>
      </c>
      <c r="AK361" t="e">
        <f t="shared" si="440"/>
        <v>#N/A</v>
      </c>
      <c r="AL361" t="e">
        <f t="shared" si="441"/>
        <v>#N/A</v>
      </c>
      <c r="AM361" t="e">
        <f t="shared" si="358"/>
        <v>#N/A</v>
      </c>
      <c r="AN361" t="e">
        <f t="shared" si="359"/>
        <v>#N/A</v>
      </c>
      <c r="AO361" t="e">
        <f t="shared" si="442"/>
        <v>#N/A</v>
      </c>
      <c r="AP361" t="e">
        <f t="shared" si="443"/>
        <v>#N/A</v>
      </c>
      <c r="AQ361" t="e">
        <f t="shared" si="444"/>
        <v>#N/A</v>
      </c>
      <c r="AR361" t="e">
        <f t="shared" si="445"/>
        <v>#N/A</v>
      </c>
      <c r="AS361" t="e">
        <f t="shared" si="446"/>
        <v>#N/A</v>
      </c>
      <c r="AT361" t="e">
        <f t="shared" si="447"/>
        <v>#N/A</v>
      </c>
      <c r="AU361" t="e">
        <f t="shared" si="448"/>
        <v>#N/A</v>
      </c>
      <c r="AV361" t="e">
        <f t="shared" si="449"/>
        <v>#N/A</v>
      </c>
      <c r="AW361" t="e">
        <f t="shared" si="360"/>
        <v>#N/A</v>
      </c>
      <c r="AX361" t="e">
        <f t="shared" si="361"/>
        <v>#N/A</v>
      </c>
      <c r="AY361" t="e">
        <f t="shared" si="450"/>
        <v>#N/A</v>
      </c>
      <c r="AZ361" t="e">
        <f t="shared" si="451"/>
        <v>#N/A</v>
      </c>
      <c r="BA361" t="e">
        <f t="shared" si="452"/>
        <v>#N/A</v>
      </c>
      <c r="BB361" t="e">
        <f t="shared" si="453"/>
        <v>#N/A</v>
      </c>
      <c r="BC361" t="e">
        <f t="shared" si="454"/>
        <v>#N/A</v>
      </c>
      <c r="BD361" t="e">
        <f t="shared" si="455"/>
        <v>#N/A</v>
      </c>
      <c r="BE361" t="e">
        <f t="shared" si="456"/>
        <v>#N/A</v>
      </c>
      <c r="BF361" t="e">
        <f t="shared" si="457"/>
        <v>#N/A</v>
      </c>
      <c r="BG361" t="e">
        <f t="shared" si="370"/>
        <v>#N/A</v>
      </c>
      <c r="BH361" t="e">
        <f t="shared" si="371"/>
        <v>#N/A</v>
      </c>
      <c r="BI361" t="e">
        <f t="shared" si="458"/>
        <v>#N/A</v>
      </c>
      <c r="BJ361" t="e">
        <f t="shared" si="459"/>
        <v>#N/A</v>
      </c>
      <c r="BK361" t="e">
        <f t="shared" si="460"/>
        <v>#N/A</v>
      </c>
      <c r="BL361" t="e">
        <f t="shared" si="461"/>
        <v>#N/A</v>
      </c>
      <c r="BM361" t="e">
        <f t="shared" si="462"/>
        <v>#N/A</v>
      </c>
      <c r="BN361" t="e">
        <f t="shared" si="463"/>
        <v>#N/A</v>
      </c>
      <c r="BO361" t="e">
        <f t="shared" si="464"/>
        <v>#N/A</v>
      </c>
      <c r="BP361" t="e">
        <f t="shared" si="465"/>
        <v>#N/A</v>
      </c>
      <c r="BQ361" t="e">
        <f t="shared" si="380"/>
        <v>#N/A</v>
      </c>
      <c r="BR361" t="e">
        <f t="shared" si="381"/>
        <v>#N/A</v>
      </c>
      <c r="BS361" t="e">
        <f t="shared" si="382"/>
        <v>#N/A</v>
      </c>
      <c r="BT361" t="e">
        <f t="shared" si="383"/>
        <v>#N/A</v>
      </c>
      <c r="BU361" t="e">
        <f t="shared" si="384"/>
        <v>#N/A</v>
      </c>
      <c r="BV361" t="e">
        <f t="shared" si="385"/>
        <v>#N/A</v>
      </c>
      <c r="BW361" t="e">
        <f t="shared" si="386"/>
        <v>#N/A</v>
      </c>
      <c r="BX361" t="e">
        <f t="shared" si="387"/>
        <v>#N/A</v>
      </c>
      <c r="BY361" t="e">
        <f t="shared" si="388"/>
        <v>#N/A</v>
      </c>
      <c r="BZ361" t="e">
        <f t="shared" si="389"/>
        <v>#N/A</v>
      </c>
    </row>
    <row r="362" spans="9:78" x14ac:dyDescent="0.3">
      <c r="I362" t="e">
        <f t="shared" si="420"/>
        <v>#N/A</v>
      </c>
      <c r="J362" t="e">
        <f t="shared" si="350"/>
        <v>#N/A</v>
      </c>
      <c r="K362" t="e">
        <f t="shared" si="351"/>
        <v>#N/A</v>
      </c>
      <c r="L362" t="e">
        <f t="shared" si="352"/>
        <v>#N/A</v>
      </c>
      <c r="M362" t="e">
        <f t="shared" si="353"/>
        <v>#N/A</v>
      </c>
      <c r="N362" t="e">
        <f t="shared" si="421"/>
        <v>#N/A</v>
      </c>
      <c r="O362" t="e">
        <f t="shared" si="422"/>
        <v>#N/A</v>
      </c>
      <c r="P362" t="e">
        <f t="shared" si="423"/>
        <v>#N/A</v>
      </c>
      <c r="Q362" t="e">
        <f t="shared" si="424"/>
        <v>#N/A</v>
      </c>
      <c r="R362" t="e">
        <f t="shared" si="425"/>
        <v>#N/A</v>
      </c>
      <c r="S362" t="e">
        <f t="shared" si="354"/>
        <v>#N/A</v>
      </c>
      <c r="T362" t="e">
        <f t="shared" si="355"/>
        <v>#N/A</v>
      </c>
      <c r="U362" t="e">
        <f t="shared" si="426"/>
        <v>#N/A</v>
      </c>
      <c r="V362" t="e">
        <f t="shared" si="427"/>
        <v>#N/A</v>
      </c>
      <c r="W362" t="e">
        <f t="shared" si="428"/>
        <v>#N/A</v>
      </c>
      <c r="X362" t="e">
        <f t="shared" si="429"/>
        <v>#N/A</v>
      </c>
      <c r="Y362" t="e">
        <f t="shared" si="430"/>
        <v>#N/A</v>
      </c>
      <c r="Z362" t="e">
        <f t="shared" si="431"/>
        <v>#N/A</v>
      </c>
      <c r="AA362" t="e">
        <f t="shared" si="432"/>
        <v>#N/A</v>
      </c>
      <c r="AB362" t="e">
        <f t="shared" si="433"/>
        <v>#N/A</v>
      </c>
      <c r="AC362" t="e">
        <f t="shared" si="356"/>
        <v>#N/A</v>
      </c>
      <c r="AD362" t="e">
        <f t="shared" si="357"/>
        <v>#N/A</v>
      </c>
      <c r="AE362" t="e">
        <f t="shared" si="434"/>
        <v>#N/A</v>
      </c>
      <c r="AF362" t="e">
        <f t="shared" si="435"/>
        <v>#N/A</v>
      </c>
      <c r="AG362" t="e">
        <f t="shared" si="436"/>
        <v>#N/A</v>
      </c>
      <c r="AH362" t="e">
        <f t="shared" si="437"/>
        <v>#N/A</v>
      </c>
      <c r="AI362" t="e">
        <f t="shared" si="438"/>
        <v>#N/A</v>
      </c>
      <c r="AJ362" t="e">
        <f t="shared" si="439"/>
        <v>#N/A</v>
      </c>
      <c r="AK362" t="e">
        <f t="shared" si="440"/>
        <v>#N/A</v>
      </c>
      <c r="AL362" t="e">
        <f t="shared" si="441"/>
        <v>#N/A</v>
      </c>
      <c r="AM362" t="e">
        <f t="shared" si="358"/>
        <v>#N/A</v>
      </c>
      <c r="AN362" t="e">
        <f t="shared" si="359"/>
        <v>#N/A</v>
      </c>
      <c r="AO362" t="e">
        <f t="shared" si="442"/>
        <v>#N/A</v>
      </c>
      <c r="AP362" t="e">
        <f t="shared" si="443"/>
        <v>#N/A</v>
      </c>
      <c r="AQ362" t="e">
        <f t="shared" si="444"/>
        <v>#N/A</v>
      </c>
      <c r="AR362" t="e">
        <f t="shared" si="445"/>
        <v>#N/A</v>
      </c>
      <c r="AS362" t="e">
        <f t="shared" si="446"/>
        <v>#N/A</v>
      </c>
      <c r="AT362" t="e">
        <f t="shared" si="447"/>
        <v>#N/A</v>
      </c>
      <c r="AU362" t="e">
        <f t="shared" si="448"/>
        <v>#N/A</v>
      </c>
      <c r="AV362" t="e">
        <f t="shared" si="449"/>
        <v>#N/A</v>
      </c>
      <c r="AW362" t="e">
        <f t="shared" si="360"/>
        <v>#N/A</v>
      </c>
      <c r="AX362" t="e">
        <f t="shared" si="361"/>
        <v>#N/A</v>
      </c>
      <c r="AY362" t="e">
        <f t="shared" si="450"/>
        <v>#N/A</v>
      </c>
      <c r="AZ362" t="e">
        <f t="shared" si="451"/>
        <v>#N/A</v>
      </c>
      <c r="BA362" t="e">
        <f t="shared" si="452"/>
        <v>#N/A</v>
      </c>
      <c r="BB362" t="e">
        <f t="shared" si="453"/>
        <v>#N/A</v>
      </c>
      <c r="BC362" t="e">
        <f t="shared" si="454"/>
        <v>#N/A</v>
      </c>
      <c r="BD362" t="e">
        <f t="shared" si="455"/>
        <v>#N/A</v>
      </c>
      <c r="BE362" t="e">
        <f t="shared" si="456"/>
        <v>#N/A</v>
      </c>
      <c r="BF362" t="e">
        <f t="shared" si="457"/>
        <v>#N/A</v>
      </c>
      <c r="BG362" t="e">
        <f t="shared" si="370"/>
        <v>#N/A</v>
      </c>
      <c r="BH362" t="e">
        <f t="shared" si="371"/>
        <v>#N/A</v>
      </c>
      <c r="BI362" t="e">
        <f t="shared" si="458"/>
        <v>#N/A</v>
      </c>
      <c r="BJ362" t="e">
        <f t="shared" si="459"/>
        <v>#N/A</v>
      </c>
      <c r="BK362" t="e">
        <f t="shared" si="460"/>
        <v>#N/A</v>
      </c>
      <c r="BL362" t="e">
        <f t="shared" si="461"/>
        <v>#N/A</v>
      </c>
      <c r="BM362" t="e">
        <f t="shared" si="462"/>
        <v>#N/A</v>
      </c>
      <c r="BN362" t="e">
        <f t="shared" si="463"/>
        <v>#N/A</v>
      </c>
      <c r="BO362" t="e">
        <f t="shared" si="464"/>
        <v>#N/A</v>
      </c>
      <c r="BP362" t="e">
        <f t="shared" si="465"/>
        <v>#N/A</v>
      </c>
      <c r="BQ362" t="e">
        <f t="shared" si="380"/>
        <v>#N/A</v>
      </c>
      <c r="BR362" t="e">
        <f t="shared" si="381"/>
        <v>#N/A</v>
      </c>
      <c r="BS362" t="e">
        <f t="shared" si="382"/>
        <v>#N/A</v>
      </c>
      <c r="BT362" t="e">
        <f t="shared" si="383"/>
        <v>#N/A</v>
      </c>
      <c r="BU362" t="e">
        <f t="shared" si="384"/>
        <v>#N/A</v>
      </c>
      <c r="BV362" t="e">
        <f t="shared" si="385"/>
        <v>#N/A</v>
      </c>
      <c r="BW362" t="e">
        <f t="shared" si="386"/>
        <v>#N/A</v>
      </c>
      <c r="BX362" t="e">
        <f t="shared" si="387"/>
        <v>#N/A</v>
      </c>
      <c r="BY362" t="e">
        <f t="shared" si="388"/>
        <v>#N/A</v>
      </c>
      <c r="BZ362" t="e">
        <f t="shared" si="389"/>
        <v>#N/A</v>
      </c>
    </row>
    <row r="363" spans="9:78" x14ac:dyDescent="0.3">
      <c r="I363" t="e">
        <f t="shared" si="420"/>
        <v>#N/A</v>
      </c>
      <c r="J363" t="e">
        <f t="shared" si="350"/>
        <v>#N/A</v>
      </c>
      <c r="K363" t="e">
        <f t="shared" si="351"/>
        <v>#N/A</v>
      </c>
      <c r="L363" t="e">
        <f t="shared" si="352"/>
        <v>#N/A</v>
      </c>
      <c r="M363" t="e">
        <f t="shared" si="353"/>
        <v>#N/A</v>
      </c>
      <c r="N363" t="e">
        <f t="shared" si="421"/>
        <v>#N/A</v>
      </c>
      <c r="O363" t="e">
        <f t="shared" si="422"/>
        <v>#N/A</v>
      </c>
      <c r="P363" t="e">
        <f t="shared" si="423"/>
        <v>#N/A</v>
      </c>
      <c r="Q363" t="e">
        <f t="shared" si="424"/>
        <v>#N/A</v>
      </c>
      <c r="R363" t="e">
        <f t="shared" si="425"/>
        <v>#N/A</v>
      </c>
      <c r="S363" t="e">
        <f t="shared" si="354"/>
        <v>#N/A</v>
      </c>
      <c r="T363" t="e">
        <f t="shared" si="355"/>
        <v>#N/A</v>
      </c>
      <c r="U363" t="e">
        <f t="shared" si="426"/>
        <v>#N/A</v>
      </c>
      <c r="V363" t="e">
        <f t="shared" si="427"/>
        <v>#N/A</v>
      </c>
      <c r="W363" t="e">
        <f t="shared" si="428"/>
        <v>#N/A</v>
      </c>
      <c r="X363" t="e">
        <f t="shared" si="429"/>
        <v>#N/A</v>
      </c>
      <c r="Y363" t="e">
        <f t="shared" si="430"/>
        <v>#N/A</v>
      </c>
      <c r="Z363" t="e">
        <f t="shared" si="431"/>
        <v>#N/A</v>
      </c>
      <c r="AA363" t="e">
        <f t="shared" si="432"/>
        <v>#N/A</v>
      </c>
      <c r="AB363" t="e">
        <f t="shared" si="433"/>
        <v>#N/A</v>
      </c>
      <c r="AC363" t="e">
        <f t="shared" si="356"/>
        <v>#N/A</v>
      </c>
      <c r="AD363" t="e">
        <f t="shared" si="357"/>
        <v>#N/A</v>
      </c>
      <c r="AE363" t="e">
        <f t="shared" si="434"/>
        <v>#N/A</v>
      </c>
      <c r="AF363" t="e">
        <f t="shared" si="435"/>
        <v>#N/A</v>
      </c>
      <c r="AG363" t="e">
        <f t="shared" si="436"/>
        <v>#N/A</v>
      </c>
      <c r="AH363" t="e">
        <f t="shared" si="437"/>
        <v>#N/A</v>
      </c>
      <c r="AI363" t="e">
        <f t="shared" si="438"/>
        <v>#N/A</v>
      </c>
      <c r="AJ363" t="e">
        <f t="shared" si="439"/>
        <v>#N/A</v>
      </c>
      <c r="AK363" t="e">
        <f t="shared" si="440"/>
        <v>#N/A</v>
      </c>
      <c r="AL363" t="e">
        <f t="shared" si="441"/>
        <v>#N/A</v>
      </c>
      <c r="AM363" t="e">
        <f t="shared" si="358"/>
        <v>#N/A</v>
      </c>
      <c r="AN363" t="e">
        <f t="shared" si="359"/>
        <v>#N/A</v>
      </c>
      <c r="AO363" t="e">
        <f t="shared" si="442"/>
        <v>#N/A</v>
      </c>
      <c r="AP363" t="e">
        <f t="shared" si="443"/>
        <v>#N/A</v>
      </c>
      <c r="AQ363" t="e">
        <f t="shared" si="444"/>
        <v>#N/A</v>
      </c>
      <c r="AR363" t="e">
        <f t="shared" si="445"/>
        <v>#N/A</v>
      </c>
      <c r="AS363" t="e">
        <f t="shared" si="446"/>
        <v>#N/A</v>
      </c>
      <c r="AT363" t="e">
        <f t="shared" si="447"/>
        <v>#N/A</v>
      </c>
      <c r="AU363" t="e">
        <f t="shared" si="448"/>
        <v>#N/A</v>
      </c>
      <c r="AV363" t="e">
        <f t="shared" si="449"/>
        <v>#N/A</v>
      </c>
      <c r="AW363" t="e">
        <f t="shared" si="360"/>
        <v>#N/A</v>
      </c>
      <c r="AX363" t="e">
        <f t="shared" si="361"/>
        <v>#N/A</v>
      </c>
      <c r="AY363" t="e">
        <f t="shared" si="450"/>
        <v>#N/A</v>
      </c>
      <c r="AZ363" t="e">
        <f t="shared" si="451"/>
        <v>#N/A</v>
      </c>
      <c r="BA363" t="e">
        <f t="shared" si="452"/>
        <v>#N/A</v>
      </c>
      <c r="BB363" t="e">
        <f t="shared" si="453"/>
        <v>#N/A</v>
      </c>
      <c r="BC363" t="e">
        <f t="shared" si="454"/>
        <v>#N/A</v>
      </c>
      <c r="BD363" t="e">
        <f t="shared" si="455"/>
        <v>#N/A</v>
      </c>
      <c r="BE363" t="e">
        <f t="shared" si="456"/>
        <v>#N/A</v>
      </c>
      <c r="BF363" t="e">
        <f t="shared" si="457"/>
        <v>#N/A</v>
      </c>
      <c r="BG363" t="e">
        <f t="shared" si="370"/>
        <v>#N/A</v>
      </c>
      <c r="BH363" t="e">
        <f t="shared" si="371"/>
        <v>#N/A</v>
      </c>
      <c r="BI363" t="e">
        <f t="shared" si="458"/>
        <v>#N/A</v>
      </c>
      <c r="BJ363" t="e">
        <f t="shared" si="459"/>
        <v>#N/A</v>
      </c>
      <c r="BK363" t="e">
        <f t="shared" si="460"/>
        <v>#N/A</v>
      </c>
      <c r="BL363" t="e">
        <f t="shared" si="461"/>
        <v>#N/A</v>
      </c>
      <c r="BM363" t="e">
        <f t="shared" si="462"/>
        <v>#N/A</v>
      </c>
      <c r="BN363" t="e">
        <f t="shared" si="463"/>
        <v>#N/A</v>
      </c>
      <c r="BO363" t="e">
        <f t="shared" si="464"/>
        <v>#N/A</v>
      </c>
      <c r="BP363" t="e">
        <f t="shared" si="465"/>
        <v>#N/A</v>
      </c>
      <c r="BQ363" t="e">
        <f t="shared" si="380"/>
        <v>#N/A</v>
      </c>
      <c r="BR363" t="e">
        <f t="shared" si="381"/>
        <v>#N/A</v>
      </c>
      <c r="BS363" t="e">
        <f t="shared" si="382"/>
        <v>#N/A</v>
      </c>
      <c r="BT363" t="e">
        <f t="shared" si="383"/>
        <v>#N/A</v>
      </c>
      <c r="BU363" t="e">
        <f t="shared" si="384"/>
        <v>#N/A</v>
      </c>
      <c r="BV363" t="e">
        <f t="shared" si="385"/>
        <v>#N/A</v>
      </c>
      <c r="BW363" t="e">
        <f t="shared" si="386"/>
        <v>#N/A</v>
      </c>
      <c r="BX363" t="e">
        <f t="shared" si="387"/>
        <v>#N/A</v>
      </c>
      <c r="BY363" t="e">
        <f t="shared" si="388"/>
        <v>#N/A</v>
      </c>
      <c r="BZ363" t="e">
        <f t="shared" si="389"/>
        <v>#N/A</v>
      </c>
    </row>
    <row r="364" spans="9:78" x14ac:dyDescent="0.3">
      <c r="I364" t="e">
        <f t="shared" si="420"/>
        <v>#N/A</v>
      </c>
      <c r="J364" t="e">
        <f t="shared" si="350"/>
        <v>#N/A</v>
      </c>
      <c r="K364" t="e">
        <f t="shared" si="351"/>
        <v>#N/A</v>
      </c>
      <c r="L364" t="e">
        <f t="shared" si="352"/>
        <v>#N/A</v>
      </c>
      <c r="M364" t="e">
        <f t="shared" si="353"/>
        <v>#N/A</v>
      </c>
      <c r="N364" t="e">
        <f t="shared" si="421"/>
        <v>#N/A</v>
      </c>
      <c r="O364" t="e">
        <f t="shared" si="422"/>
        <v>#N/A</v>
      </c>
      <c r="P364" t="e">
        <f t="shared" si="423"/>
        <v>#N/A</v>
      </c>
      <c r="Q364" t="e">
        <f t="shared" si="424"/>
        <v>#N/A</v>
      </c>
      <c r="R364" t="e">
        <f t="shared" si="425"/>
        <v>#N/A</v>
      </c>
      <c r="S364" t="e">
        <f t="shared" si="354"/>
        <v>#N/A</v>
      </c>
      <c r="T364" t="e">
        <f t="shared" si="355"/>
        <v>#N/A</v>
      </c>
      <c r="U364" t="e">
        <f t="shared" si="426"/>
        <v>#N/A</v>
      </c>
      <c r="V364" t="e">
        <f t="shared" si="427"/>
        <v>#N/A</v>
      </c>
      <c r="W364" t="e">
        <f t="shared" si="428"/>
        <v>#N/A</v>
      </c>
      <c r="X364" t="e">
        <f t="shared" si="429"/>
        <v>#N/A</v>
      </c>
      <c r="Y364" t="e">
        <f t="shared" si="430"/>
        <v>#N/A</v>
      </c>
      <c r="Z364" t="e">
        <f t="shared" si="431"/>
        <v>#N/A</v>
      </c>
      <c r="AA364" t="e">
        <f t="shared" si="432"/>
        <v>#N/A</v>
      </c>
      <c r="AB364" t="e">
        <f t="shared" si="433"/>
        <v>#N/A</v>
      </c>
      <c r="AC364" t="e">
        <f t="shared" si="356"/>
        <v>#N/A</v>
      </c>
      <c r="AD364" t="e">
        <f t="shared" si="357"/>
        <v>#N/A</v>
      </c>
      <c r="AE364" t="e">
        <f t="shared" si="434"/>
        <v>#N/A</v>
      </c>
      <c r="AF364" t="e">
        <f t="shared" si="435"/>
        <v>#N/A</v>
      </c>
      <c r="AG364" t="e">
        <f t="shared" si="436"/>
        <v>#N/A</v>
      </c>
      <c r="AH364" t="e">
        <f t="shared" si="437"/>
        <v>#N/A</v>
      </c>
      <c r="AI364" t="e">
        <f t="shared" si="438"/>
        <v>#N/A</v>
      </c>
      <c r="AJ364" t="e">
        <f t="shared" si="439"/>
        <v>#N/A</v>
      </c>
      <c r="AK364" t="e">
        <f t="shared" si="440"/>
        <v>#N/A</v>
      </c>
      <c r="AL364" t="e">
        <f t="shared" si="441"/>
        <v>#N/A</v>
      </c>
      <c r="AM364" t="e">
        <f t="shared" si="358"/>
        <v>#N/A</v>
      </c>
      <c r="AN364" t="e">
        <f t="shared" si="359"/>
        <v>#N/A</v>
      </c>
      <c r="AO364" t="e">
        <f t="shared" si="442"/>
        <v>#N/A</v>
      </c>
      <c r="AP364" t="e">
        <f t="shared" si="443"/>
        <v>#N/A</v>
      </c>
      <c r="AQ364" t="e">
        <f t="shared" si="444"/>
        <v>#N/A</v>
      </c>
      <c r="AR364" t="e">
        <f t="shared" si="445"/>
        <v>#N/A</v>
      </c>
      <c r="AS364" t="e">
        <f t="shared" si="446"/>
        <v>#N/A</v>
      </c>
      <c r="AT364" t="e">
        <f t="shared" si="447"/>
        <v>#N/A</v>
      </c>
      <c r="AU364" t="e">
        <f t="shared" si="448"/>
        <v>#N/A</v>
      </c>
      <c r="AV364" t="e">
        <f t="shared" si="449"/>
        <v>#N/A</v>
      </c>
      <c r="AW364" t="e">
        <f t="shared" si="360"/>
        <v>#N/A</v>
      </c>
      <c r="AX364" t="e">
        <f t="shared" si="361"/>
        <v>#N/A</v>
      </c>
      <c r="AY364" t="e">
        <f t="shared" si="450"/>
        <v>#N/A</v>
      </c>
      <c r="AZ364" t="e">
        <f t="shared" si="451"/>
        <v>#N/A</v>
      </c>
      <c r="BA364" t="e">
        <f t="shared" si="452"/>
        <v>#N/A</v>
      </c>
      <c r="BB364" t="e">
        <f t="shared" si="453"/>
        <v>#N/A</v>
      </c>
      <c r="BC364" t="e">
        <f t="shared" si="454"/>
        <v>#N/A</v>
      </c>
      <c r="BD364" t="e">
        <f t="shared" si="455"/>
        <v>#N/A</v>
      </c>
      <c r="BE364" t="e">
        <f t="shared" si="456"/>
        <v>#N/A</v>
      </c>
      <c r="BF364" t="e">
        <f t="shared" si="457"/>
        <v>#N/A</v>
      </c>
      <c r="BG364" t="e">
        <f t="shared" si="370"/>
        <v>#N/A</v>
      </c>
      <c r="BH364" t="e">
        <f t="shared" si="371"/>
        <v>#N/A</v>
      </c>
      <c r="BI364" t="e">
        <f t="shared" si="458"/>
        <v>#N/A</v>
      </c>
      <c r="BJ364" t="e">
        <f t="shared" si="459"/>
        <v>#N/A</v>
      </c>
      <c r="BK364" t="e">
        <f t="shared" si="460"/>
        <v>#N/A</v>
      </c>
      <c r="BL364" t="e">
        <f t="shared" si="461"/>
        <v>#N/A</v>
      </c>
      <c r="BM364" t="e">
        <f t="shared" si="462"/>
        <v>#N/A</v>
      </c>
      <c r="BN364" t="e">
        <f t="shared" si="463"/>
        <v>#N/A</v>
      </c>
      <c r="BO364" t="e">
        <f t="shared" si="464"/>
        <v>#N/A</v>
      </c>
      <c r="BP364" t="e">
        <f t="shared" si="465"/>
        <v>#N/A</v>
      </c>
      <c r="BQ364" t="e">
        <f t="shared" si="380"/>
        <v>#N/A</v>
      </c>
      <c r="BR364" t="e">
        <f t="shared" si="381"/>
        <v>#N/A</v>
      </c>
      <c r="BS364" t="e">
        <f t="shared" si="382"/>
        <v>#N/A</v>
      </c>
      <c r="BT364" t="e">
        <f t="shared" si="383"/>
        <v>#N/A</v>
      </c>
      <c r="BU364" t="e">
        <f t="shared" si="384"/>
        <v>#N/A</v>
      </c>
      <c r="BV364" t="e">
        <f t="shared" si="385"/>
        <v>#N/A</v>
      </c>
      <c r="BW364" t="e">
        <f t="shared" si="386"/>
        <v>#N/A</v>
      </c>
      <c r="BX364" t="e">
        <f t="shared" si="387"/>
        <v>#N/A</v>
      </c>
      <c r="BY364" t="e">
        <f t="shared" si="388"/>
        <v>#N/A</v>
      </c>
      <c r="BZ364" t="e">
        <f t="shared" si="389"/>
        <v>#N/A</v>
      </c>
    </row>
    <row r="365" spans="9:78" x14ac:dyDescent="0.3">
      <c r="I365" t="e">
        <f t="shared" si="420"/>
        <v>#N/A</v>
      </c>
      <c r="J365" t="e">
        <f t="shared" si="350"/>
        <v>#N/A</v>
      </c>
      <c r="K365" t="e">
        <f t="shared" si="351"/>
        <v>#N/A</v>
      </c>
      <c r="L365" t="e">
        <f t="shared" si="352"/>
        <v>#N/A</v>
      </c>
      <c r="M365" t="e">
        <f t="shared" si="353"/>
        <v>#N/A</v>
      </c>
      <c r="N365" t="e">
        <f t="shared" si="421"/>
        <v>#N/A</v>
      </c>
      <c r="O365" t="e">
        <f t="shared" si="422"/>
        <v>#N/A</v>
      </c>
      <c r="P365" t="e">
        <f t="shared" si="423"/>
        <v>#N/A</v>
      </c>
      <c r="Q365" t="e">
        <f t="shared" si="424"/>
        <v>#N/A</v>
      </c>
      <c r="R365" t="e">
        <f t="shared" si="425"/>
        <v>#N/A</v>
      </c>
      <c r="S365" t="e">
        <f t="shared" si="354"/>
        <v>#N/A</v>
      </c>
      <c r="T365" t="e">
        <f t="shared" si="355"/>
        <v>#N/A</v>
      </c>
      <c r="U365" t="e">
        <f t="shared" si="426"/>
        <v>#N/A</v>
      </c>
      <c r="V365" t="e">
        <f t="shared" si="427"/>
        <v>#N/A</v>
      </c>
      <c r="W365" t="e">
        <f t="shared" si="428"/>
        <v>#N/A</v>
      </c>
      <c r="X365" t="e">
        <f t="shared" si="429"/>
        <v>#N/A</v>
      </c>
      <c r="Y365" t="e">
        <f t="shared" si="430"/>
        <v>#N/A</v>
      </c>
      <c r="Z365" t="e">
        <f t="shared" si="431"/>
        <v>#N/A</v>
      </c>
      <c r="AA365" t="e">
        <f t="shared" si="432"/>
        <v>#N/A</v>
      </c>
      <c r="AB365" t="e">
        <f t="shared" si="433"/>
        <v>#N/A</v>
      </c>
      <c r="AC365" t="e">
        <f t="shared" si="356"/>
        <v>#N/A</v>
      </c>
      <c r="AD365" t="e">
        <f t="shared" si="357"/>
        <v>#N/A</v>
      </c>
      <c r="AE365" t="e">
        <f t="shared" si="434"/>
        <v>#N/A</v>
      </c>
      <c r="AF365" t="e">
        <f t="shared" si="435"/>
        <v>#N/A</v>
      </c>
      <c r="AG365" t="e">
        <f t="shared" si="436"/>
        <v>#N/A</v>
      </c>
      <c r="AH365" t="e">
        <f t="shared" si="437"/>
        <v>#N/A</v>
      </c>
      <c r="AI365" t="e">
        <f t="shared" si="438"/>
        <v>#N/A</v>
      </c>
      <c r="AJ365" t="e">
        <f t="shared" si="439"/>
        <v>#N/A</v>
      </c>
      <c r="AK365" t="e">
        <f t="shared" si="440"/>
        <v>#N/A</v>
      </c>
      <c r="AL365" t="e">
        <f t="shared" si="441"/>
        <v>#N/A</v>
      </c>
      <c r="AM365" t="e">
        <f t="shared" si="358"/>
        <v>#N/A</v>
      </c>
      <c r="AN365" t="e">
        <f t="shared" si="359"/>
        <v>#N/A</v>
      </c>
      <c r="AO365" t="e">
        <f t="shared" si="442"/>
        <v>#N/A</v>
      </c>
      <c r="AP365" t="e">
        <f t="shared" si="443"/>
        <v>#N/A</v>
      </c>
      <c r="AQ365" t="e">
        <f t="shared" si="444"/>
        <v>#N/A</v>
      </c>
      <c r="AR365" t="e">
        <f t="shared" si="445"/>
        <v>#N/A</v>
      </c>
      <c r="AS365" t="e">
        <f t="shared" si="446"/>
        <v>#N/A</v>
      </c>
      <c r="AT365" t="e">
        <f t="shared" si="447"/>
        <v>#N/A</v>
      </c>
      <c r="AU365" t="e">
        <f t="shared" si="448"/>
        <v>#N/A</v>
      </c>
      <c r="AV365" t="e">
        <f t="shared" si="449"/>
        <v>#N/A</v>
      </c>
      <c r="AW365" t="e">
        <f t="shared" si="360"/>
        <v>#N/A</v>
      </c>
      <c r="AX365" t="e">
        <f t="shared" si="361"/>
        <v>#N/A</v>
      </c>
      <c r="AY365" t="e">
        <f t="shared" si="450"/>
        <v>#N/A</v>
      </c>
      <c r="AZ365" t="e">
        <f t="shared" si="451"/>
        <v>#N/A</v>
      </c>
      <c r="BA365" t="e">
        <f t="shared" si="452"/>
        <v>#N/A</v>
      </c>
      <c r="BB365" t="e">
        <f t="shared" si="453"/>
        <v>#N/A</v>
      </c>
      <c r="BC365" t="e">
        <f t="shared" si="454"/>
        <v>#N/A</v>
      </c>
      <c r="BD365" t="e">
        <f t="shared" si="455"/>
        <v>#N/A</v>
      </c>
      <c r="BE365" t="e">
        <f t="shared" si="456"/>
        <v>#N/A</v>
      </c>
      <c r="BF365" t="e">
        <f t="shared" si="457"/>
        <v>#N/A</v>
      </c>
      <c r="BG365" t="e">
        <f t="shared" si="370"/>
        <v>#N/A</v>
      </c>
      <c r="BH365" t="e">
        <f t="shared" si="371"/>
        <v>#N/A</v>
      </c>
      <c r="BI365" t="e">
        <f t="shared" si="458"/>
        <v>#N/A</v>
      </c>
      <c r="BJ365" t="e">
        <f t="shared" si="459"/>
        <v>#N/A</v>
      </c>
      <c r="BK365" t="e">
        <f t="shared" si="460"/>
        <v>#N/A</v>
      </c>
      <c r="BL365" t="e">
        <f t="shared" si="461"/>
        <v>#N/A</v>
      </c>
      <c r="BM365" t="e">
        <f t="shared" si="462"/>
        <v>#N/A</v>
      </c>
      <c r="BN365" t="e">
        <f t="shared" si="463"/>
        <v>#N/A</v>
      </c>
      <c r="BO365" t="e">
        <f t="shared" si="464"/>
        <v>#N/A</v>
      </c>
      <c r="BP365" t="e">
        <f t="shared" si="465"/>
        <v>#N/A</v>
      </c>
      <c r="BQ365" t="e">
        <f t="shared" si="380"/>
        <v>#N/A</v>
      </c>
      <c r="BR365" t="e">
        <f t="shared" si="381"/>
        <v>#N/A</v>
      </c>
      <c r="BS365" t="e">
        <f t="shared" si="382"/>
        <v>#N/A</v>
      </c>
      <c r="BT365" t="e">
        <f t="shared" si="383"/>
        <v>#N/A</v>
      </c>
      <c r="BU365" t="e">
        <f t="shared" si="384"/>
        <v>#N/A</v>
      </c>
      <c r="BV365" t="e">
        <f t="shared" si="385"/>
        <v>#N/A</v>
      </c>
      <c r="BW365" t="e">
        <f t="shared" si="386"/>
        <v>#N/A</v>
      </c>
      <c r="BX365" t="e">
        <f t="shared" si="387"/>
        <v>#N/A</v>
      </c>
      <c r="BY365" t="e">
        <f t="shared" si="388"/>
        <v>#N/A</v>
      </c>
      <c r="BZ365" t="e">
        <f t="shared" si="389"/>
        <v>#N/A</v>
      </c>
    </row>
    <row r="366" spans="9:78" x14ac:dyDescent="0.3">
      <c r="I366" t="e">
        <f t="shared" si="420"/>
        <v>#N/A</v>
      </c>
      <c r="J366" t="e">
        <f t="shared" si="350"/>
        <v>#N/A</v>
      </c>
      <c r="K366" t="e">
        <f t="shared" si="351"/>
        <v>#N/A</v>
      </c>
      <c r="L366" t="e">
        <f t="shared" si="352"/>
        <v>#N/A</v>
      </c>
      <c r="M366" t="e">
        <f t="shared" si="353"/>
        <v>#N/A</v>
      </c>
      <c r="N366" t="e">
        <f t="shared" si="421"/>
        <v>#N/A</v>
      </c>
      <c r="O366" t="e">
        <f t="shared" si="422"/>
        <v>#N/A</v>
      </c>
      <c r="P366" t="e">
        <f t="shared" si="423"/>
        <v>#N/A</v>
      </c>
      <c r="Q366" t="e">
        <f t="shared" si="424"/>
        <v>#N/A</v>
      </c>
      <c r="R366" t="e">
        <f t="shared" si="425"/>
        <v>#N/A</v>
      </c>
      <c r="S366" t="e">
        <f t="shared" si="354"/>
        <v>#N/A</v>
      </c>
      <c r="T366" t="e">
        <f t="shared" si="355"/>
        <v>#N/A</v>
      </c>
      <c r="U366" t="e">
        <f t="shared" si="426"/>
        <v>#N/A</v>
      </c>
      <c r="V366" t="e">
        <f t="shared" si="427"/>
        <v>#N/A</v>
      </c>
      <c r="W366" t="e">
        <f t="shared" si="428"/>
        <v>#N/A</v>
      </c>
      <c r="X366" t="e">
        <f t="shared" si="429"/>
        <v>#N/A</v>
      </c>
      <c r="Y366" t="e">
        <f t="shared" si="430"/>
        <v>#N/A</v>
      </c>
      <c r="Z366" t="e">
        <f t="shared" si="431"/>
        <v>#N/A</v>
      </c>
      <c r="AA366" t="e">
        <f t="shared" si="432"/>
        <v>#N/A</v>
      </c>
      <c r="AB366" t="e">
        <f t="shared" si="433"/>
        <v>#N/A</v>
      </c>
      <c r="AC366" t="e">
        <f t="shared" si="356"/>
        <v>#N/A</v>
      </c>
      <c r="AD366" t="e">
        <f t="shared" si="357"/>
        <v>#N/A</v>
      </c>
      <c r="AE366" t="e">
        <f t="shared" si="434"/>
        <v>#N/A</v>
      </c>
      <c r="AF366" t="e">
        <f t="shared" si="435"/>
        <v>#N/A</v>
      </c>
      <c r="AG366" t="e">
        <f t="shared" si="436"/>
        <v>#N/A</v>
      </c>
      <c r="AH366" t="e">
        <f t="shared" si="437"/>
        <v>#N/A</v>
      </c>
      <c r="AI366" t="e">
        <f t="shared" si="438"/>
        <v>#N/A</v>
      </c>
      <c r="AJ366" t="e">
        <f t="shared" si="439"/>
        <v>#N/A</v>
      </c>
      <c r="AK366" t="e">
        <f t="shared" si="440"/>
        <v>#N/A</v>
      </c>
      <c r="AL366" t="e">
        <f t="shared" si="441"/>
        <v>#N/A</v>
      </c>
      <c r="AM366" t="e">
        <f t="shared" si="358"/>
        <v>#N/A</v>
      </c>
      <c r="AN366" t="e">
        <f t="shared" si="359"/>
        <v>#N/A</v>
      </c>
      <c r="AO366" t="e">
        <f t="shared" si="442"/>
        <v>#N/A</v>
      </c>
      <c r="AP366" t="e">
        <f t="shared" si="443"/>
        <v>#N/A</v>
      </c>
      <c r="AQ366" t="e">
        <f t="shared" si="444"/>
        <v>#N/A</v>
      </c>
      <c r="AR366" t="e">
        <f t="shared" si="445"/>
        <v>#N/A</v>
      </c>
      <c r="AS366" t="e">
        <f t="shared" si="446"/>
        <v>#N/A</v>
      </c>
      <c r="AT366" t="e">
        <f t="shared" si="447"/>
        <v>#N/A</v>
      </c>
      <c r="AU366" t="e">
        <f t="shared" si="448"/>
        <v>#N/A</v>
      </c>
      <c r="AV366" t="e">
        <f t="shared" si="449"/>
        <v>#N/A</v>
      </c>
      <c r="AW366" t="e">
        <f t="shared" si="360"/>
        <v>#N/A</v>
      </c>
      <c r="AX366" t="e">
        <f t="shared" si="361"/>
        <v>#N/A</v>
      </c>
      <c r="AY366" t="e">
        <f t="shared" si="450"/>
        <v>#N/A</v>
      </c>
      <c r="AZ366" t="e">
        <f t="shared" si="451"/>
        <v>#N/A</v>
      </c>
      <c r="BA366" t="e">
        <f t="shared" si="452"/>
        <v>#N/A</v>
      </c>
      <c r="BB366" t="e">
        <f t="shared" si="453"/>
        <v>#N/A</v>
      </c>
      <c r="BC366" t="e">
        <f t="shared" si="454"/>
        <v>#N/A</v>
      </c>
      <c r="BD366" t="e">
        <f t="shared" si="455"/>
        <v>#N/A</v>
      </c>
      <c r="BE366" t="e">
        <f t="shared" si="456"/>
        <v>#N/A</v>
      </c>
      <c r="BF366" t="e">
        <f t="shared" si="457"/>
        <v>#N/A</v>
      </c>
      <c r="BG366" t="e">
        <f t="shared" si="370"/>
        <v>#N/A</v>
      </c>
      <c r="BH366" t="e">
        <f t="shared" si="371"/>
        <v>#N/A</v>
      </c>
      <c r="BI366" t="e">
        <f t="shared" si="458"/>
        <v>#N/A</v>
      </c>
      <c r="BJ366" t="e">
        <f t="shared" si="459"/>
        <v>#N/A</v>
      </c>
      <c r="BK366" t="e">
        <f t="shared" si="460"/>
        <v>#N/A</v>
      </c>
      <c r="BL366" t="e">
        <f t="shared" si="461"/>
        <v>#N/A</v>
      </c>
      <c r="BM366" t="e">
        <f t="shared" si="462"/>
        <v>#N/A</v>
      </c>
      <c r="BN366" t="e">
        <f t="shared" si="463"/>
        <v>#N/A</v>
      </c>
      <c r="BO366" t="e">
        <f t="shared" si="464"/>
        <v>#N/A</v>
      </c>
      <c r="BP366" t="e">
        <f t="shared" si="465"/>
        <v>#N/A</v>
      </c>
      <c r="BQ366" t="e">
        <f t="shared" si="380"/>
        <v>#N/A</v>
      </c>
      <c r="BR366" t="e">
        <f t="shared" si="381"/>
        <v>#N/A</v>
      </c>
      <c r="BS366" t="e">
        <f t="shared" si="382"/>
        <v>#N/A</v>
      </c>
      <c r="BT366" t="e">
        <f t="shared" si="383"/>
        <v>#N/A</v>
      </c>
      <c r="BU366" t="e">
        <f t="shared" si="384"/>
        <v>#N/A</v>
      </c>
      <c r="BV366" t="e">
        <f t="shared" si="385"/>
        <v>#N/A</v>
      </c>
      <c r="BW366" t="e">
        <f t="shared" si="386"/>
        <v>#N/A</v>
      </c>
      <c r="BX366" t="e">
        <f t="shared" si="387"/>
        <v>#N/A</v>
      </c>
      <c r="BY366" t="e">
        <f t="shared" si="388"/>
        <v>#N/A</v>
      </c>
      <c r="BZ366" t="e">
        <f t="shared" si="389"/>
        <v>#N/A</v>
      </c>
    </row>
    <row r="367" spans="9:78" x14ac:dyDescent="0.3">
      <c r="I367" t="e">
        <f t="shared" si="420"/>
        <v>#N/A</v>
      </c>
      <c r="J367" t="e">
        <f t="shared" si="350"/>
        <v>#N/A</v>
      </c>
      <c r="K367" t="e">
        <f t="shared" si="351"/>
        <v>#N/A</v>
      </c>
      <c r="L367" t="e">
        <f t="shared" si="352"/>
        <v>#N/A</v>
      </c>
      <c r="M367" t="e">
        <f t="shared" si="353"/>
        <v>#N/A</v>
      </c>
      <c r="N367" t="e">
        <f t="shared" si="421"/>
        <v>#N/A</v>
      </c>
      <c r="O367" t="e">
        <f t="shared" si="422"/>
        <v>#N/A</v>
      </c>
      <c r="P367" t="e">
        <f t="shared" si="423"/>
        <v>#N/A</v>
      </c>
      <c r="Q367" t="e">
        <f t="shared" si="424"/>
        <v>#N/A</v>
      </c>
      <c r="R367" t="e">
        <f t="shared" si="425"/>
        <v>#N/A</v>
      </c>
      <c r="S367" t="e">
        <f t="shared" si="354"/>
        <v>#N/A</v>
      </c>
      <c r="T367" t="e">
        <f t="shared" si="355"/>
        <v>#N/A</v>
      </c>
      <c r="U367" t="e">
        <f t="shared" si="426"/>
        <v>#N/A</v>
      </c>
      <c r="V367" t="e">
        <f t="shared" si="427"/>
        <v>#N/A</v>
      </c>
      <c r="W367" t="e">
        <f t="shared" si="428"/>
        <v>#N/A</v>
      </c>
      <c r="X367" t="e">
        <f t="shared" si="429"/>
        <v>#N/A</v>
      </c>
      <c r="Y367" t="e">
        <f t="shared" si="430"/>
        <v>#N/A</v>
      </c>
      <c r="Z367" t="e">
        <f t="shared" si="431"/>
        <v>#N/A</v>
      </c>
      <c r="AA367" t="e">
        <f t="shared" si="432"/>
        <v>#N/A</v>
      </c>
      <c r="AB367" t="e">
        <f t="shared" si="433"/>
        <v>#N/A</v>
      </c>
      <c r="AC367" t="e">
        <f t="shared" si="356"/>
        <v>#N/A</v>
      </c>
      <c r="AD367" t="e">
        <f t="shared" si="357"/>
        <v>#N/A</v>
      </c>
      <c r="AE367" t="e">
        <f t="shared" si="434"/>
        <v>#N/A</v>
      </c>
      <c r="AF367" t="e">
        <f t="shared" si="435"/>
        <v>#N/A</v>
      </c>
      <c r="AG367" t="e">
        <f t="shared" si="436"/>
        <v>#N/A</v>
      </c>
      <c r="AH367" t="e">
        <f t="shared" si="437"/>
        <v>#N/A</v>
      </c>
      <c r="AI367" t="e">
        <f t="shared" si="438"/>
        <v>#N/A</v>
      </c>
      <c r="AJ367" t="e">
        <f t="shared" si="439"/>
        <v>#N/A</v>
      </c>
      <c r="AK367" t="e">
        <f t="shared" si="440"/>
        <v>#N/A</v>
      </c>
      <c r="AL367" t="e">
        <f t="shared" si="441"/>
        <v>#N/A</v>
      </c>
      <c r="AM367" t="e">
        <f t="shared" si="358"/>
        <v>#N/A</v>
      </c>
      <c r="AN367" t="e">
        <f t="shared" si="359"/>
        <v>#N/A</v>
      </c>
      <c r="AO367" t="e">
        <f t="shared" si="442"/>
        <v>#N/A</v>
      </c>
      <c r="AP367" t="e">
        <f t="shared" si="443"/>
        <v>#N/A</v>
      </c>
      <c r="AQ367" t="e">
        <f t="shared" si="444"/>
        <v>#N/A</v>
      </c>
      <c r="AR367" t="e">
        <f t="shared" si="445"/>
        <v>#N/A</v>
      </c>
      <c r="AS367" t="e">
        <f t="shared" si="446"/>
        <v>#N/A</v>
      </c>
      <c r="AT367" t="e">
        <f t="shared" si="447"/>
        <v>#N/A</v>
      </c>
      <c r="AU367" t="e">
        <f t="shared" si="448"/>
        <v>#N/A</v>
      </c>
      <c r="AV367" t="e">
        <f t="shared" si="449"/>
        <v>#N/A</v>
      </c>
      <c r="AW367" t="e">
        <f t="shared" si="360"/>
        <v>#N/A</v>
      </c>
      <c r="AX367" t="e">
        <f t="shared" si="361"/>
        <v>#N/A</v>
      </c>
      <c r="AY367" t="e">
        <f t="shared" si="450"/>
        <v>#N/A</v>
      </c>
      <c r="AZ367" t="e">
        <f t="shared" si="451"/>
        <v>#N/A</v>
      </c>
      <c r="BA367" t="e">
        <f t="shared" si="452"/>
        <v>#N/A</v>
      </c>
      <c r="BB367" t="e">
        <f t="shared" si="453"/>
        <v>#N/A</v>
      </c>
      <c r="BC367" t="e">
        <f t="shared" si="454"/>
        <v>#N/A</v>
      </c>
      <c r="BD367" t="e">
        <f t="shared" si="455"/>
        <v>#N/A</v>
      </c>
      <c r="BE367" t="e">
        <f t="shared" si="456"/>
        <v>#N/A</v>
      </c>
      <c r="BF367" t="e">
        <f t="shared" si="457"/>
        <v>#N/A</v>
      </c>
      <c r="BG367" t="e">
        <f t="shared" si="370"/>
        <v>#N/A</v>
      </c>
      <c r="BH367" t="e">
        <f t="shared" si="371"/>
        <v>#N/A</v>
      </c>
      <c r="BI367" t="e">
        <f t="shared" si="458"/>
        <v>#N/A</v>
      </c>
      <c r="BJ367" t="e">
        <f t="shared" si="459"/>
        <v>#N/A</v>
      </c>
      <c r="BK367" t="e">
        <f t="shared" si="460"/>
        <v>#N/A</v>
      </c>
      <c r="BL367" t="e">
        <f t="shared" si="461"/>
        <v>#N/A</v>
      </c>
      <c r="BM367" t="e">
        <f t="shared" si="462"/>
        <v>#N/A</v>
      </c>
      <c r="BN367" t="e">
        <f t="shared" si="463"/>
        <v>#N/A</v>
      </c>
      <c r="BO367" t="e">
        <f t="shared" si="464"/>
        <v>#N/A</v>
      </c>
      <c r="BP367" t="e">
        <f t="shared" si="465"/>
        <v>#N/A</v>
      </c>
      <c r="BQ367" t="e">
        <f t="shared" si="380"/>
        <v>#N/A</v>
      </c>
      <c r="BR367" t="e">
        <f t="shared" si="381"/>
        <v>#N/A</v>
      </c>
      <c r="BS367" t="e">
        <f t="shared" si="382"/>
        <v>#N/A</v>
      </c>
      <c r="BT367" t="e">
        <f t="shared" si="383"/>
        <v>#N/A</v>
      </c>
      <c r="BU367" t="e">
        <f t="shared" si="384"/>
        <v>#N/A</v>
      </c>
      <c r="BV367" t="e">
        <f t="shared" si="385"/>
        <v>#N/A</v>
      </c>
      <c r="BW367" t="e">
        <f t="shared" si="386"/>
        <v>#N/A</v>
      </c>
      <c r="BX367" t="e">
        <f t="shared" si="387"/>
        <v>#N/A</v>
      </c>
      <c r="BY367" t="e">
        <f t="shared" si="388"/>
        <v>#N/A</v>
      </c>
      <c r="BZ367" t="e">
        <f t="shared" si="389"/>
        <v>#N/A</v>
      </c>
    </row>
    <row r="368" spans="9:78" x14ac:dyDescent="0.3">
      <c r="I368" t="e">
        <f t="shared" si="420"/>
        <v>#N/A</v>
      </c>
      <c r="J368" t="e">
        <f t="shared" si="350"/>
        <v>#N/A</v>
      </c>
      <c r="K368" t="e">
        <f t="shared" si="351"/>
        <v>#N/A</v>
      </c>
      <c r="L368" t="e">
        <f t="shared" si="352"/>
        <v>#N/A</v>
      </c>
      <c r="M368" t="e">
        <f t="shared" si="353"/>
        <v>#N/A</v>
      </c>
      <c r="N368" t="e">
        <f t="shared" si="421"/>
        <v>#N/A</v>
      </c>
      <c r="O368" t="e">
        <f t="shared" si="422"/>
        <v>#N/A</v>
      </c>
      <c r="P368" t="e">
        <f t="shared" si="423"/>
        <v>#N/A</v>
      </c>
      <c r="Q368" t="e">
        <f t="shared" si="424"/>
        <v>#N/A</v>
      </c>
      <c r="R368" t="e">
        <f t="shared" si="425"/>
        <v>#N/A</v>
      </c>
      <c r="S368" t="e">
        <f t="shared" si="354"/>
        <v>#N/A</v>
      </c>
      <c r="T368" t="e">
        <f t="shared" si="355"/>
        <v>#N/A</v>
      </c>
      <c r="U368" t="e">
        <f t="shared" si="426"/>
        <v>#N/A</v>
      </c>
      <c r="V368" t="e">
        <f t="shared" si="427"/>
        <v>#N/A</v>
      </c>
      <c r="W368" t="e">
        <f t="shared" si="428"/>
        <v>#N/A</v>
      </c>
      <c r="X368" t="e">
        <f t="shared" si="429"/>
        <v>#N/A</v>
      </c>
      <c r="Y368" t="e">
        <f t="shared" si="430"/>
        <v>#N/A</v>
      </c>
      <c r="Z368" t="e">
        <f t="shared" si="431"/>
        <v>#N/A</v>
      </c>
      <c r="AA368" t="e">
        <f t="shared" si="432"/>
        <v>#N/A</v>
      </c>
      <c r="AB368" t="e">
        <f t="shared" si="433"/>
        <v>#N/A</v>
      </c>
      <c r="AC368" t="e">
        <f t="shared" si="356"/>
        <v>#N/A</v>
      </c>
      <c r="AD368" t="e">
        <f t="shared" si="357"/>
        <v>#N/A</v>
      </c>
      <c r="AE368" t="e">
        <f t="shared" si="434"/>
        <v>#N/A</v>
      </c>
      <c r="AF368" t="e">
        <f t="shared" si="435"/>
        <v>#N/A</v>
      </c>
      <c r="AG368" t="e">
        <f t="shared" si="436"/>
        <v>#N/A</v>
      </c>
      <c r="AH368" t="e">
        <f t="shared" si="437"/>
        <v>#N/A</v>
      </c>
      <c r="AI368" t="e">
        <f t="shared" si="438"/>
        <v>#N/A</v>
      </c>
      <c r="AJ368" t="e">
        <f t="shared" si="439"/>
        <v>#N/A</v>
      </c>
      <c r="AK368" t="e">
        <f t="shared" si="440"/>
        <v>#N/A</v>
      </c>
      <c r="AL368" t="e">
        <f t="shared" si="441"/>
        <v>#N/A</v>
      </c>
      <c r="AM368" t="e">
        <f t="shared" si="358"/>
        <v>#N/A</v>
      </c>
      <c r="AN368" t="e">
        <f t="shared" si="359"/>
        <v>#N/A</v>
      </c>
      <c r="AO368" t="e">
        <f t="shared" si="442"/>
        <v>#N/A</v>
      </c>
      <c r="AP368" t="e">
        <f t="shared" si="443"/>
        <v>#N/A</v>
      </c>
      <c r="AQ368" t="e">
        <f t="shared" si="444"/>
        <v>#N/A</v>
      </c>
      <c r="AR368" t="e">
        <f t="shared" si="445"/>
        <v>#N/A</v>
      </c>
      <c r="AS368" t="e">
        <f t="shared" si="446"/>
        <v>#N/A</v>
      </c>
      <c r="AT368" t="e">
        <f t="shared" si="447"/>
        <v>#N/A</v>
      </c>
      <c r="AU368" t="e">
        <f t="shared" si="448"/>
        <v>#N/A</v>
      </c>
      <c r="AV368" t="e">
        <f t="shared" si="449"/>
        <v>#N/A</v>
      </c>
      <c r="AW368" t="e">
        <f t="shared" si="360"/>
        <v>#N/A</v>
      </c>
      <c r="AX368" t="e">
        <f t="shared" si="361"/>
        <v>#N/A</v>
      </c>
      <c r="AY368" t="e">
        <f t="shared" si="450"/>
        <v>#N/A</v>
      </c>
      <c r="AZ368" t="e">
        <f t="shared" si="451"/>
        <v>#N/A</v>
      </c>
      <c r="BA368" t="e">
        <f t="shared" si="452"/>
        <v>#N/A</v>
      </c>
      <c r="BB368" t="e">
        <f t="shared" si="453"/>
        <v>#N/A</v>
      </c>
      <c r="BC368" t="e">
        <f t="shared" si="454"/>
        <v>#N/A</v>
      </c>
      <c r="BD368" t="e">
        <f t="shared" si="455"/>
        <v>#N/A</v>
      </c>
      <c r="BE368" t="e">
        <f t="shared" si="456"/>
        <v>#N/A</v>
      </c>
      <c r="BF368" t="e">
        <f t="shared" si="457"/>
        <v>#N/A</v>
      </c>
      <c r="BG368" t="e">
        <f t="shared" si="370"/>
        <v>#N/A</v>
      </c>
      <c r="BH368" t="e">
        <f t="shared" si="371"/>
        <v>#N/A</v>
      </c>
      <c r="BI368" t="e">
        <f t="shared" si="458"/>
        <v>#N/A</v>
      </c>
      <c r="BJ368" t="e">
        <f t="shared" si="459"/>
        <v>#N/A</v>
      </c>
      <c r="BK368" t="e">
        <f t="shared" si="460"/>
        <v>#N/A</v>
      </c>
      <c r="BL368" t="e">
        <f t="shared" si="461"/>
        <v>#N/A</v>
      </c>
      <c r="BM368" t="e">
        <f t="shared" si="462"/>
        <v>#N/A</v>
      </c>
      <c r="BN368" t="e">
        <f t="shared" si="463"/>
        <v>#N/A</v>
      </c>
      <c r="BO368" t="e">
        <f t="shared" si="464"/>
        <v>#N/A</v>
      </c>
      <c r="BP368" t="e">
        <f t="shared" si="465"/>
        <v>#N/A</v>
      </c>
      <c r="BQ368" t="e">
        <f t="shared" si="380"/>
        <v>#N/A</v>
      </c>
      <c r="BR368" t="e">
        <f t="shared" si="381"/>
        <v>#N/A</v>
      </c>
      <c r="BS368" t="e">
        <f t="shared" si="382"/>
        <v>#N/A</v>
      </c>
      <c r="BT368" t="e">
        <f t="shared" si="383"/>
        <v>#N/A</v>
      </c>
      <c r="BU368" t="e">
        <f t="shared" si="384"/>
        <v>#N/A</v>
      </c>
      <c r="BV368" t="e">
        <f t="shared" si="385"/>
        <v>#N/A</v>
      </c>
      <c r="BW368" t="e">
        <f t="shared" si="386"/>
        <v>#N/A</v>
      </c>
      <c r="BX368" t="e">
        <f t="shared" si="387"/>
        <v>#N/A</v>
      </c>
      <c r="BY368" t="e">
        <f t="shared" si="388"/>
        <v>#N/A</v>
      </c>
      <c r="BZ368" t="e">
        <f t="shared" si="389"/>
        <v>#N/A</v>
      </c>
    </row>
    <row r="369" spans="9:78" x14ac:dyDescent="0.3">
      <c r="I369" t="e">
        <f t="shared" si="420"/>
        <v>#N/A</v>
      </c>
      <c r="J369" t="e">
        <f t="shared" si="350"/>
        <v>#N/A</v>
      </c>
      <c r="K369" t="e">
        <f t="shared" si="351"/>
        <v>#N/A</v>
      </c>
      <c r="L369" t="e">
        <f t="shared" si="352"/>
        <v>#N/A</v>
      </c>
      <c r="M369" t="e">
        <f t="shared" si="353"/>
        <v>#N/A</v>
      </c>
      <c r="N369" t="e">
        <f t="shared" si="421"/>
        <v>#N/A</v>
      </c>
      <c r="O369" t="e">
        <f t="shared" si="422"/>
        <v>#N/A</v>
      </c>
      <c r="P369" t="e">
        <f t="shared" si="423"/>
        <v>#N/A</v>
      </c>
      <c r="Q369" t="e">
        <f t="shared" si="424"/>
        <v>#N/A</v>
      </c>
      <c r="R369" t="e">
        <f t="shared" si="425"/>
        <v>#N/A</v>
      </c>
      <c r="S369" t="e">
        <f t="shared" si="354"/>
        <v>#N/A</v>
      </c>
      <c r="T369" t="e">
        <f t="shared" si="355"/>
        <v>#N/A</v>
      </c>
      <c r="U369" t="e">
        <f t="shared" si="426"/>
        <v>#N/A</v>
      </c>
      <c r="V369" t="e">
        <f t="shared" si="427"/>
        <v>#N/A</v>
      </c>
      <c r="W369" t="e">
        <f t="shared" si="428"/>
        <v>#N/A</v>
      </c>
      <c r="X369" t="e">
        <f t="shared" si="429"/>
        <v>#N/A</v>
      </c>
      <c r="Y369" t="e">
        <f t="shared" si="430"/>
        <v>#N/A</v>
      </c>
      <c r="Z369" t="e">
        <f t="shared" si="431"/>
        <v>#N/A</v>
      </c>
      <c r="AA369" t="e">
        <f t="shared" si="432"/>
        <v>#N/A</v>
      </c>
      <c r="AB369" t="e">
        <f t="shared" si="433"/>
        <v>#N/A</v>
      </c>
      <c r="AC369" t="e">
        <f t="shared" si="356"/>
        <v>#N/A</v>
      </c>
      <c r="AD369" t="e">
        <f t="shared" si="357"/>
        <v>#N/A</v>
      </c>
      <c r="AE369" t="e">
        <f t="shared" si="434"/>
        <v>#N/A</v>
      </c>
      <c r="AF369" t="e">
        <f t="shared" si="435"/>
        <v>#N/A</v>
      </c>
      <c r="AG369" t="e">
        <f t="shared" si="436"/>
        <v>#N/A</v>
      </c>
      <c r="AH369" t="e">
        <f t="shared" si="437"/>
        <v>#N/A</v>
      </c>
      <c r="AI369" t="e">
        <f t="shared" si="438"/>
        <v>#N/A</v>
      </c>
      <c r="AJ369" t="e">
        <f t="shared" si="439"/>
        <v>#N/A</v>
      </c>
      <c r="AK369" t="e">
        <f t="shared" si="440"/>
        <v>#N/A</v>
      </c>
      <c r="AL369" t="e">
        <f t="shared" si="441"/>
        <v>#N/A</v>
      </c>
      <c r="AM369" t="e">
        <f t="shared" si="358"/>
        <v>#N/A</v>
      </c>
      <c r="AN369" t="e">
        <f t="shared" si="359"/>
        <v>#N/A</v>
      </c>
      <c r="AO369" t="e">
        <f t="shared" si="442"/>
        <v>#N/A</v>
      </c>
      <c r="AP369" t="e">
        <f t="shared" si="443"/>
        <v>#N/A</v>
      </c>
      <c r="AQ369" t="e">
        <f t="shared" si="444"/>
        <v>#N/A</v>
      </c>
      <c r="AR369" t="e">
        <f t="shared" si="445"/>
        <v>#N/A</v>
      </c>
      <c r="AS369" t="e">
        <f t="shared" si="446"/>
        <v>#N/A</v>
      </c>
      <c r="AT369" t="e">
        <f t="shared" si="447"/>
        <v>#N/A</v>
      </c>
      <c r="AU369" t="e">
        <f t="shared" si="448"/>
        <v>#N/A</v>
      </c>
      <c r="AV369" t="e">
        <f t="shared" si="449"/>
        <v>#N/A</v>
      </c>
      <c r="AW369" t="e">
        <f t="shared" si="360"/>
        <v>#N/A</v>
      </c>
      <c r="AX369" t="e">
        <f t="shared" si="361"/>
        <v>#N/A</v>
      </c>
      <c r="AY369" t="e">
        <f t="shared" si="450"/>
        <v>#N/A</v>
      </c>
      <c r="AZ369" t="e">
        <f t="shared" si="451"/>
        <v>#N/A</v>
      </c>
      <c r="BA369" t="e">
        <f t="shared" si="452"/>
        <v>#N/A</v>
      </c>
      <c r="BB369" t="e">
        <f t="shared" si="453"/>
        <v>#N/A</v>
      </c>
      <c r="BC369" t="e">
        <f t="shared" si="454"/>
        <v>#N/A</v>
      </c>
      <c r="BD369" t="e">
        <f t="shared" si="455"/>
        <v>#N/A</v>
      </c>
      <c r="BE369" t="e">
        <f t="shared" si="456"/>
        <v>#N/A</v>
      </c>
      <c r="BF369" t="e">
        <f t="shared" si="457"/>
        <v>#N/A</v>
      </c>
      <c r="BG369" t="e">
        <f t="shared" si="370"/>
        <v>#N/A</v>
      </c>
      <c r="BH369" t="e">
        <f t="shared" si="371"/>
        <v>#N/A</v>
      </c>
      <c r="BI369" t="e">
        <f t="shared" si="458"/>
        <v>#N/A</v>
      </c>
      <c r="BJ369" t="e">
        <f t="shared" si="459"/>
        <v>#N/A</v>
      </c>
      <c r="BK369" t="e">
        <f t="shared" si="460"/>
        <v>#N/A</v>
      </c>
      <c r="BL369" t="e">
        <f t="shared" si="461"/>
        <v>#N/A</v>
      </c>
      <c r="BM369" t="e">
        <f t="shared" si="462"/>
        <v>#N/A</v>
      </c>
      <c r="BN369" t="e">
        <f t="shared" si="463"/>
        <v>#N/A</v>
      </c>
      <c r="BO369" t="e">
        <f t="shared" si="464"/>
        <v>#N/A</v>
      </c>
      <c r="BP369" t="e">
        <f t="shared" si="465"/>
        <v>#N/A</v>
      </c>
      <c r="BQ369" t="e">
        <f t="shared" si="380"/>
        <v>#N/A</v>
      </c>
      <c r="BR369" t="e">
        <f t="shared" si="381"/>
        <v>#N/A</v>
      </c>
      <c r="BS369" t="e">
        <f t="shared" si="382"/>
        <v>#N/A</v>
      </c>
      <c r="BT369" t="e">
        <f t="shared" si="383"/>
        <v>#N/A</v>
      </c>
      <c r="BU369" t="e">
        <f t="shared" si="384"/>
        <v>#N/A</v>
      </c>
      <c r="BV369" t="e">
        <f t="shared" si="385"/>
        <v>#N/A</v>
      </c>
      <c r="BW369" t="e">
        <f t="shared" si="386"/>
        <v>#N/A</v>
      </c>
      <c r="BX369" t="e">
        <f t="shared" si="387"/>
        <v>#N/A</v>
      </c>
      <c r="BY369" t="e">
        <f t="shared" si="388"/>
        <v>#N/A</v>
      </c>
      <c r="BZ369" t="e">
        <f t="shared" si="389"/>
        <v>#N/A</v>
      </c>
    </row>
    <row r="370" spans="9:78" x14ac:dyDescent="0.3">
      <c r="I370" t="e">
        <f t="shared" si="420"/>
        <v>#N/A</v>
      </c>
      <c r="J370" t="e">
        <f t="shared" si="350"/>
        <v>#N/A</v>
      </c>
      <c r="K370" t="e">
        <f t="shared" si="351"/>
        <v>#N/A</v>
      </c>
      <c r="L370" t="e">
        <f t="shared" si="352"/>
        <v>#N/A</v>
      </c>
      <c r="M370" t="e">
        <f t="shared" si="353"/>
        <v>#N/A</v>
      </c>
      <c r="N370" t="e">
        <f t="shared" si="421"/>
        <v>#N/A</v>
      </c>
      <c r="O370" t="e">
        <f t="shared" si="422"/>
        <v>#N/A</v>
      </c>
      <c r="P370" t="e">
        <f t="shared" si="423"/>
        <v>#N/A</v>
      </c>
      <c r="Q370" t="e">
        <f t="shared" si="424"/>
        <v>#N/A</v>
      </c>
      <c r="R370" t="e">
        <f t="shared" si="425"/>
        <v>#N/A</v>
      </c>
      <c r="S370" t="e">
        <f t="shared" si="354"/>
        <v>#N/A</v>
      </c>
      <c r="T370" t="e">
        <f t="shared" si="355"/>
        <v>#N/A</v>
      </c>
      <c r="U370" t="e">
        <f t="shared" si="426"/>
        <v>#N/A</v>
      </c>
      <c r="V370" t="e">
        <f t="shared" si="427"/>
        <v>#N/A</v>
      </c>
      <c r="W370" t="e">
        <f t="shared" si="428"/>
        <v>#N/A</v>
      </c>
      <c r="X370" t="e">
        <f t="shared" si="429"/>
        <v>#N/A</v>
      </c>
      <c r="Y370" t="e">
        <f t="shared" si="430"/>
        <v>#N/A</v>
      </c>
      <c r="Z370" t="e">
        <f t="shared" si="431"/>
        <v>#N/A</v>
      </c>
      <c r="AA370" t="e">
        <f t="shared" si="432"/>
        <v>#N/A</v>
      </c>
      <c r="AB370" t="e">
        <f t="shared" si="433"/>
        <v>#N/A</v>
      </c>
      <c r="AC370" t="e">
        <f t="shared" si="356"/>
        <v>#N/A</v>
      </c>
      <c r="AD370" t="e">
        <f t="shared" si="357"/>
        <v>#N/A</v>
      </c>
      <c r="AE370" t="e">
        <f t="shared" si="434"/>
        <v>#N/A</v>
      </c>
      <c r="AF370" t="e">
        <f t="shared" si="435"/>
        <v>#N/A</v>
      </c>
      <c r="AG370" t="e">
        <f t="shared" si="436"/>
        <v>#N/A</v>
      </c>
      <c r="AH370" t="e">
        <f t="shared" si="437"/>
        <v>#N/A</v>
      </c>
      <c r="AI370" t="e">
        <f t="shared" si="438"/>
        <v>#N/A</v>
      </c>
      <c r="AJ370" t="e">
        <f t="shared" si="439"/>
        <v>#N/A</v>
      </c>
      <c r="AK370" t="e">
        <f t="shared" si="440"/>
        <v>#N/A</v>
      </c>
      <c r="AL370" t="e">
        <f t="shared" si="441"/>
        <v>#N/A</v>
      </c>
      <c r="AM370" t="e">
        <f t="shared" si="358"/>
        <v>#N/A</v>
      </c>
      <c r="AN370" t="e">
        <f t="shared" si="359"/>
        <v>#N/A</v>
      </c>
      <c r="AO370" t="e">
        <f t="shared" si="442"/>
        <v>#N/A</v>
      </c>
      <c r="AP370" t="e">
        <f t="shared" si="443"/>
        <v>#N/A</v>
      </c>
      <c r="AQ370" t="e">
        <f t="shared" si="444"/>
        <v>#N/A</v>
      </c>
      <c r="AR370" t="e">
        <f t="shared" si="445"/>
        <v>#N/A</v>
      </c>
      <c r="AS370" t="e">
        <f t="shared" si="446"/>
        <v>#N/A</v>
      </c>
      <c r="AT370" t="e">
        <f t="shared" si="447"/>
        <v>#N/A</v>
      </c>
      <c r="AU370" t="e">
        <f t="shared" si="448"/>
        <v>#N/A</v>
      </c>
      <c r="AV370" t="e">
        <f t="shared" si="449"/>
        <v>#N/A</v>
      </c>
      <c r="AW370" t="e">
        <f t="shared" si="360"/>
        <v>#N/A</v>
      </c>
      <c r="AX370" t="e">
        <f t="shared" si="361"/>
        <v>#N/A</v>
      </c>
      <c r="AY370" t="e">
        <f t="shared" si="450"/>
        <v>#N/A</v>
      </c>
      <c r="AZ370" t="e">
        <f t="shared" si="451"/>
        <v>#N/A</v>
      </c>
      <c r="BA370" t="e">
        <f t="shared" si="452"/>
        <v>#N/A</v>
      </c>
      <c r="BB370" t="e">
        <f t="shared" si="453"/>
        <v>#N/A</v>
      </c>
      <c r="BC370" t="e">
        <f t="shared" si="454"/>
        <v>#N/A</v>
      </c>
      <c r="BD370" t="e">
        <f t="shared" si="455"/>
        <v>#N/A</v>
      </c>
      <c r="BE370" t="e">
        <f t="shared" si="456"/>
        <v>#N/A</v>
      </c>
      <c r="BF370" t="e">
        <f t="shared" si="457"/>
        <v>#N/A</v>
      </c>
      <c r="BG370" t="e">
        <f t="shared" si="370"/>
        <v>#N/A</v>
      </c>
      <c r="BH370" t="e">
        <f t="shared" si="371"/>
        <v>#N/A</v>
      </c>
      <c r="BI370" t="e">
        <f t="shared" si="458"/>
        <v>#N/A</v>
      </c>
      <c r="BJ370" t="e">
        <f t="shared" si="459"/>
        <v>#N/A</v>
      </c>
      <c r="BK370" t="e">
        <f t="shared" si="460"/>
        <v>#N/A</v>
      </c>
      <c r="BL370" t="e">
        <f t="shared" si="461"/>
        <v>#N/A</v>
      </c>
      <c r="BM370" t="e">
        <f t="shared" si="462"/>
        <v>#N/A</v>
      </c>
      <c r="BN370" t="e">
        <f t="shared" si="463"/>
        <v>#N/A</v>
      </c>
      <c r="BO370" t="e">
        <f t="shared" si="464"/>
        <v>#N/A</v>
      </c>
      <c r="BP370" t="e">
        <f t="shared" si="465"/>
        <v>#N/A</v>
      </c>
      <c r="BQ370" t="e">
        <f t="shared" si="380"/>
        <v>#N/A</v>
      </c>
      <c r="BR370" t="e">
        <f t="shared" si="381"/>
        <v>#N/A</v>
      </c>
      <c r="BS370" t="e">
        <f t="shared" si="382"/>
        <v>#N/A</v>
      </c>
      <c r="BT370" t="e">
        <f t="shared" si="383"/>
        <v>#N/A</v>
      </c>
      <c r="BU370" t="e">
        <f t="shared" si="384"/>
        <v>#N/A</v>
      </c>
      <c r="BV370" t="e">
        <f t="shared" si="385"/>
        <v>#N/A</v>
      </c>
      <c r="BW370" t="e">
        <f t="shared" si="386"/>
        <v>#N/A</v>
      </c>
      <c r="BX370" t="e">
        <f t="shared" si="387"/>
        <v>#N/A</v>
      </c>
      <c r="BY370" t="e">
        <f t="shared" si="388"/>
        <v>#N/A</v>
      </c>
      <c r="BZ370" t="e">
        <f t="shared" si="389"/>
        <v>#N/A</v>
      </c>
    </row>
    <row r="371" spans="9:78" x14ac:dyDescent="0.3">
      <c r="I371" t="e">
        <f t="shared" si="420"/>
        <v>#N/A</v>
      </c>
      <c r="J371" t="e">
        <f t="shared" si="350"/>
        <v>#N/A</v>
      </c>
      <c r="K371" t="e">
        <f t="shared" si="351"/>
        <v>#N/A</v>
      </c>
      <c r="L371" t="e">
        <f t="shared" si="352"/>
        <v>#N/A</v>
      </c>
      <c r="M371" t="e">
        <f t="shared" si="353"/>
        <v>#N/A</v>
      </c>
      <c r="N371" t="e">
        <f t="shared" si="421"/>
        <v>#N/A</v>
      </c>
      <c r="O371" t="e">
        <f t="shared" si="422"/>
        <v>#N/A</v>
      </c>
      <c r="P371" t="e">
        <f t="shared" si="423"/>
        <v>#N/A</v>
      </c>
      <c r="Q371" t="e">
        <f t="shared" si="424"/>
        <v>#N/A</v>
      </c>
      <c r="R371" t="e">
        <f t="shared" si="425"/>
        <v>#N/A</v>
      </c>
      <c r="S371" t="e">
        <f t="shared" si="354"/>
        <v>#N/A</v>
      </c>
      <c r="T371" t="e">
        <f t="shared" si="355"/>
        <v>#N/A</v>
      </c>
      <c r="U371" t="e">
        <f t="shared" si="426"/>
        <v>#N/A</v>
      </c>
      <c r="V371" t="e">
        <f t="shared" si="427"/>
        <v>#N/A</v>
      </c>
      <c r="W371" t="e">
        <f t="shared" si="428"/>
        <v>#N/A</v>
      </c>
      <c r="X371" t="e">
        <f t="shared" si="429"/>
        <v>#N/A</v>
      </c>
      <c r="Y371" t="e">
        <f t="shared" si="430"/>
        <v>#N/A</v>
      </c>
      <c r="Z371" t="e">
        <f t="shared" si="431"/>
        <v>#N/A</v>
      </c>
      <c r="AA371" t="e">
        <f t="shared" si="432"/>
        <v>#N/A</v>
      </c>
      <c r="AB371" t="e">
        <f t="shared" si="433"/>
        <v>#N/A</v>
      </c>
      <c r="AC371" t="e">
        <f t="shared" si="356"/>
        <v>#N/A</v>
      </c>
      <c r="AD371" t="e">
        <f t="shared" si="357"/>
        <v>#N/A</v>
      </c>
      <c r="AE371" t="e">
        <f t="shared" si="434"/>
        <v>#N/A</v>
      </c>
      <c r="AF371" t="e">
        <f t="shared" si="435"/>
        <v>#N/A</v>
      </c>
      <c r="AG371" t="e">
        <f t="shared" si="436"/>
        <v>#N/A</v>
      </c>
      <c r="AH371" t="e">
        <f t="shared" si="437"/>
        <v>#N/A</v>
      </c>
      <c r="AI371" t="e">
        <f t="shared" si="438"/>
        <v>#N/A</v>
      </c>
      <c r="AJ371" t="e">
        <f t="shared" si="439"/>
        <v>#N/A</v>
      </c>
      <c r="AK371" t="e">
        <f t="shared" si="440"/>
        <v>#N/A</v>
      </c>
      <c r="AL371" t="e">
        <f t="shared" si="441"/>
        <v>#N/A</v>
      </c>
      <c r="AM371" t="e">
        <f t="shared" si="358"/>
        <v>#N/A</v>
      </c>
      <c r="AN371" t="e">
        <f t="shared" si="359"/>
        <v>#N/A</v>
      </c>
      <c r="AO371" t="e">
        <f t="shared" si="442"/>
        <v>#N/A</v>
      </c>
      <c r="AP371" t="e">
        <f t="shared" si="443"/>
        <v>#N/A</v>
      </c>
      <c r="AQ371" t="e">
        <f t="shared" si="444"/>
        <v>#N/A</v>
      </c>
      <c r="AR371" t="e">
        <f t="shared" si="445"/>
        <v>#N/A</v>
      </c>
      <c r="AS371" t="e">
        <f t="shared" si="446"/>
        <v>#N/A</v>
      </c>
      <c r="AT371" t="e">
        <f t="shared" si="447"/>
        <v>#N/A</v>
      </c>
      <c r="AU371" t="e">
        <f t="shared" si="448"/>
        <v>#N/A</v>
      </c>
      <c r="AV371" t="e">
        <f t="shared" si="449"/>
        <v>#N/A</v>
      </c>
      <c r="AW371" t="e">
        <f t="shared" si="360"/>
        <v>#N/A</v>
      </c>
      <c r="AX371" t="e">
        <f t="shared" si="361"/>
        <v>#N/A</v>
      </c>
      <c r="AY371" t="e">
        <f t="shared" si="450"/>
        <v>#N/A</v>
      </c>
      <c r="AZ371" t="e">
        <f t="shared" si="451"/>
        <v>#N/A</v>
      </c>
      <c r="BA371" t="e">
        <f t="shared" si="452"/>
        <v>#N/A</v>
      </c>
      <c r="BB371" t="e">
        <f t="shared" si="453"/>
        <v>#N/A</v>
      </c>
      <c r="BC371" t="e">
        <f t="shared" si="454"/>
        <v>#N/A</v>
      </c>
      <c r="BD371" t="e">
        <f t="shared" si="455"/>
        <v>#N/A</v>
      </c>
      <c r="BE371" t="e">
        <f t="shared" si="456"/>
        <v>#N/A</v>
      </c>
      <c r="BF371" t="e">
        <f t="shared" si="457"/>
        <v>#N/A</v>
      </c>
      <c r="BG371" t="e">
        <f t="shared" si="370"/>
        <v>#N/A</v>
      </c>
      <c r="BH371" t="e">
        <f t="shared" si="371"/>
        <v>#N/A</v>
      </c>
      <c r="BI371" t="e">
        <f t="shared" si="458"/>
        <v>#N/A</v>
      </c>
      <c r="BJ371" t="e">
        <f t="shared" si="459"/>
        <v>#N/A</v>
      </c>
      <c r="BK371" t="e">
        <f t="shared" si="460"/>
        <v>#N/A</v>
      </c>
      <c r="BL371" t="e">
        <f t="shared" si="461"/>
        <v>#N/A</v>
      </c>
      <c r="BM371" t="e">
        <f t="shared" si="462"/>
        <v>#N/A</v>
      </c>
      <c r="BN371" t="e">
        <f t="shared" si="463"/>
        <v>#N/A</v>
      </c>
      <c r="BO371" t="e">
        <f t="shared" si="464"/>
        <v>#N/A</v>
      </c>
      <c r="BP371" t="e">
        <f t="shared" si="465"/>
        <v>#N/A</v>
      </c>
      <c r="BQ371" t="e">
        <f t="shared" si="380"/>
        <v>#N/A</v>
      </c>
      <c r="BR371" t="e">
        <f t="shared" si="381"/>
        <v>#N/A</v>
      </c>
      <c r="BS371" t="e">
        <f t="shared" si="382"/>
        <v>#N/A</v>
      </c>
      <c r="BT371" t="e">
        <f t="shared" si="383"/>
        <v>#N/A</v>
      </c>
      <c r="BU371" t="e">
        <f t="shared" si="384"/>
        <v>#N/A</v>
      </c>
      <c r="BV371" t="e">
        <f t="shared" si="385"/>
        <v>#N/A</v>
      </c>
      <c r="BW371" t="e">
        <f t="shared" si="386"/>
        <v>#N/A</v>
      </c>
      <c r="BX371" t="e">
        <f t="shared" si="387"/>
        <v>#N/A</v>
      </c>
      <c r="BY371" t="e">
        <f t="shared" si="388"/>
        <v>#N/A</v>
      </c>
      <c r="BZ371" t="e">
        <f t="shared" si="389"/>
        <v>#N/A</v>
      </c>
    </row>
    <row r="372" spans="9:78" x14ac:dyDescent="0.3">
      <c r="I372" t="e">
        <f t="shared" si="420"/>
        <v>#N/A</v>
      </c>
      <c r="J372" t="e">
        <f t="shared" si="350"/>
        <v>#N/A</v>
      </c>
      <c r="K372" t="e">
        <f t="shared" si="351"/>
        <v>#N/A</v>
      </c>
      <c r="L372" t="e">
        <f t="shared" si="352"/>
        <v>#N/A</v>
      </c>
      <c r="M372" t="e">
        <f t="shared" si="353"/>
        <v>#N/A</v>
      </c>
      <c r="N372" t="e">
        <f t="shared" si="421"/>
        <v>#N/A</v>
      </c>
      <c r="O372" t="e">
        <f t="shared" si="422"/>
        <v>#N/A</v>
      </c>
      <c r="P372" t="e">
        <f t="shared" si="423"/>
        <v>#N/A</v>
      </c>
      <c r="Q372" t="e">
        <f t="shared" si="424"/>
        <v>#N/A</v>
      </c>
      <c r="R372" t="e">
        <f t="shared" si="425"/>
        <v>#N/A</v>
      </c>
      <c r="S372" t="e">
        <f t="shared" si="354"/>
        <v>#N/A</v>
      </c>
      <c r="T372" t="e">
        <f t="shared" si="355"/>
        <v>#N/A</v>
      </c>
      <c r="U372" t="e">
        <f t="shared" si="426"/>
        <v>#N/A</v>
      </c>
      <c r="V372" t="e">
        <f t="shared" si="427"/>
        <v>#N/A</v>
      </c>
      <c r="W372" t="e">
        <f t="shared" si="428"/>
        <v>#N/A</v>
      </c>
      <c r="X372" t="e">
        <f t="shared" si="429"/>
        <v>#N/A</v>
      </c>
      <c r="Y372" t="e">
        <f t="shared" si="430"/>
        <v>#N/A</v>
      </c>
      <c r="Z372" t="e">
        <f t="shared" si="431"/>
        <v>#N/A</v>
      </c>
      <c r="AA372" t="e">
        <f t="shared" si="432"/>
        <v>#N/A</v>
      </c>
      <c r="AB372" t="e">
        <f t="shared" si="433"/>
        <v>#N/A</v>
      </c>
      <c r="AC372" t="e">
        <f t="shared" si="356"/>
        <v>#N/A</v>
      </c>
      <c r="AD372" t="e">
        <f t="shared" si="357"/>
        <v>#N/A</v>
      </c>
      <c r="AE372" t="e">
        <f t="shared" si="434"/>
        <v>#N/A</v>
      </c>
      <c r="AF372" t="e">
        <f t="shared" si="435"/>
        <v>#N/A</v>
      </c>
      <c r="AG372" t="e">
        <f t="shared" si="436"/>
        <v>#N/A</v>
      </c>
      <c r="AH372" t="e">
        <f t="shared" si="437"/>
        <v>#N/A</v>
      </c>
      <c r="AI372" t="e">
        <f t="shared" si="438"/>
        <v>#N/A</v>
      </c>
      <c r="AJ372" t="e">
        <f t="shared" si="439"/>
        <v>#N/A</v>
      </c>
      <c r="AK372" t="e">
        <f t="shared" si="440"/>
        <v>#N/A</v>
      </c>
      <c r="AL372" t="e">
        <f t="shared" si="441"/>
        <v>#N/A</v>
      </c>
      <c r="AM372" t="e">
        <f t="shared" si="358"/>
        <v>#N/A</v>
      </c>
      <c r="AN372" t="e">
        <f t="shared" si="359"/>
        <v>#N/A</v>
      </c>
      <c r="AO372" t="e">
        <f t="shared" si="442"/>
        <v>#N/A</v>
      </c>
      <c r="AP372" t="e">
        <f t="shared" si="443"/>
        <v>#N/A</v>
      </c>
      <c r="AQ372" t="e">
        <f t="shared" si="444"/>
        <v>#N/A</v>
      </c>
      <c r="AR372" t="e">
        <f t="shared" si="445"/>
        <v>#N/A</v>
      </c>
      <c r="AS372" t="e">
        <f t="shared" si="446"/>
        <v>#N/A</v>
      </c>
      <c r="AT372" t="e">
        <f t="shared" si="447"/>
        <v>#N/A</v>
      </c>
      <c r="AU372" t="e">
        <f t="shared" si="448"/>
        <v>#N/A</v>
      </c>
      <c r="AV372" t="e">
        <f t="shared" si="449"/>
        <v>#N/A</v>
      </c>
      <c r="AW372" t="e">
        <f t="shared" si="360"/>
        <v>#N/A</v>
      </c>
      <c r="AX372" t="e">
        <f t="shared" si="361"/>
        <v>#N/A</v>
      </c>
      <c r="AY372" t="e">
        <f t="shared" si="450"/>
        <v>#N/A</v>
      </c>
      <c r="AZ372" t="e">
        <f t="shared" si="451"/>
        <v>#N/A</v>
      </c>
      <c r="BA372" t="e">
        <f t="shared" si="452"/>
        <v>#N/A</v>
      </c>
      <c r="BB372" t="e">
        <f t="shared" si="453"/>
        <v>#N/A</v>
      </c>
      <c r="BC372" t="e">
        <f t="shared" si="454"/>
        <v>#N/A</v>
      </c>
      <c r="BD372" t="e">
        <f t="shared" si="455"/>
        <v>#N/A</v>
      </c>
      <c r="BE372" t="e">
        <f t="shared" si="456"/>
        <v>#N/A</v>
      </c>
      <c r="BF372" t="e">
        <f t="shared" si="457"/>
        <v>#N/A</v>
      </c>
      <c r="BG372" t="e">
        <f t="shared" si="370"/>
        <v>#N/A</v>
      </c>
      <c r="BH372" t="e">
        <f t="shared" si="371"/>
        <v>#N/A</v>
      </c>
      <c r="BI372" t="e">
        <f t="shared" si="458"/>
        <v>#N/A</v>
      </c>
      <c r="BJ372" t="e">
        <f t="shared" si="459"/>
        <v>#N/A</v>
      </c>
      <c r="BK372" t="e">
        <f t="shared" si="460"/>
        <v>#N/A</v>
      </c>
      <c r="BL372" t="e">
        <f t="shared" si="461"/>
        <v>#N/A</v>
      </c>
      <c r="BM372" t="e">
        <f t="shared" si="462"/>
        <v>#N/A</v>
      </c>
      <c r="BN372" t="e">
        <f t="shared" si="463"/>
        <v>#N/A</v>
      </c>
      <c r="BO372" t="e">
        <f t="shared" si="464"/>
        <v>#N/A</v>
      </c>
      <c r="BP372" t="e">
        <f t="shared" si="465"/>
        <v>#N/A</v>
      </c>
      <c r="BQ372" t="e">
        <f t="shared" si="380"/>
        <v>#N/A</v>
      </c>
      <c r="BR372" t="e">
        <f t="shared" si="381"/>
        <v>#N/A</v>
      </c>
      <c r="BS372" t="e">
        <f t="shared" si="382"/>
        <v>#N/A</v>
      </c>
      <c r="BT372" t="e">
        <f t="shared" si="383"/>
        <v>#N/A</v>
      </c>
      <c r="BU372" t="e">
        <f t="shared" si="384"/>
        <v>#N/A</v>
      </c>
      <c r="BV372" t="e">
        <f t="shared" si="385"/>
        <v>#N/A</v>
      </c>
      <c r="BW372" t="e">
        <f t="shared" si="386"/>
        <v>#N/A</v>
      </c>
      <c r="BX372" t="e">
        <f t="shared" si="387"/>
        <v>#N/A</v>
      </c>
      <c r="BY372" t="e">
        <f t="shared" si="388"/>
        <v>#N/A</v>
      </c>
      <c r="BZ372" t="e">
        <f t="shared" si="389"/>
        <v>#N/A</v>
      </c>
    </row>
    <row r="373" spans="9:78" x14ac:dyDescent="0.3">
      <c r="I373" t="e">
        <f t="shared" si="420"/>
        <v>#N/A</v>
      </c>
      <c r="J373" t="e">
        <f t="shared" si="350"/>
        <v>#N/A</v>
      </c>
      <c r="K373" t="e">
        <f t="shared" si="351"/>
        <v>#N/A</v>
      </c>
      <c r="L373" t="e">
        <f t="shared" si="352"/>
        <v>#N/A</v>
      </c>
      <c r="M373" t="e">
        <f t="shared" si="353"/>
        <v>#N/A</v>
      </c>
      <c r="N373" t="e">
        <f t="shared" si="421"/>
        <v>#N/A</v>
      </c>
      <c r="O373" t="e">
        <f t="shared" si="422"/>
        <v>#N/A</v>
      </c>
      <c r="P373" t="e">
        <f t="shared" si="423"/>
        <v>#N/A</v>
      </c>
      <c r="Q373" t="e">
        <f t="shared" si="424"/>
        <v>#N/A</v>
      </c>
      <c r="R373" t="e">
        <f t="shared" si="425"/>
        <v>#N/A</v>
      </c>
      <c r="S373" t="e">
        <f t="shared" si="354"/>
        <v>#N/A</v>
      </c>
      <c r="T373" t="e">
        <f t="shared" si="355"/>
        <v>#N/A</v>
      </c>
      <c r="U373" t="e">
        <f t="shared" si="426"/>
        <v>#N/A</v>
      </c>
      <c r="V373" t="e">
        <f t="shared" si="427"/>
        <v>#N/A</v>
      </c>
      <c r="W373" t="e">
        <f t="shared" si="428"/>
        <v>#N/A</v>
      </c>
      <c r="X373" t="e">
        <f t="shared" si="429"/>
        <v>#N/A</v>
      </c>
      <c r="Y373" t="e">
        <f t="shared" si="430"/>
        <v>#N/A</v>
      </c>
      <c r="Z373" t="e">
        <f t="shared" si="431"/>
        <v>#N/A</v>
      </c>
      <c r="AA373" t="e">
        <f t="shared" si="432"/>
        <v>#N/A</v>
      </c>
      <c r="AB373" t="e">
        <f t="shared" si="433"/>
        <v>#N/A</v>
      </c>
      <c r="AC373" t="e">
        <f t="shared" si="356"/>
        <v>#N/A</v>
      </c>
      <c r="AD373" t="e">
        <f t="shared" si="357"/>
        <v>#N/A</v>
      </c>
      <c r="AE373" t="e">
        <f t="shared" si="434"/>
        <v>#N/A</v>
      </c>
      <c r="AF373" t="e">
        <f t="shared" si="435"/>
        <v>#N/A</v>
      </c>
      <c r="AG373" t="e">
        <f t="shared" si="436"/>
        <v>#N/A</v>
      </c>
      <c r="AH373" t="e">
        <f t="shared" si="437"/>
        <v>#N/A</v>
      </c>
      <c r="AI373" t="e">
        <f t="shared" si="438"/>
        <v>#N/A</v>
      </c>
      <c r="AJ373" t="e">
        <f t="shared" si="439"/>
        <v>#N/A</v>
      </c>
      <c r="AK373" t="e">
        <f t="shared" si="440"/>
        <v>#N/A</v>
      </c>
      <c r="AL373" t="e">
        <f t="shared" si="441"/>
        <v>#N/A</v>
      </c>
      <c r="AM373" t="e">
        <f t="shared" si="358"/>
        <v>#N/A</v>
      </c>
      <c r="AN373" t="e">
        <f t="shared" si="359"/>
        <v>#N/A</v>
      </c>
      <c r="AO373" t="e">
        <f t="shared" si="442"/>
        <v>#N/A</v>
      </c>
      <c r="AP373" t="e">
        <f t="shared" si="443"/>
        <v>#N/A</v>
      </c>
      <c r="AQ373" t="e">
        <f t="shared" si="444"/>
        <v>#N/A</v>
      </c>
      <c r="AR373" t="e">
        <f t="shared" si="445"/>
        <v>#N/A</v>
      </c>
      <c r="AS373" t="e">
        <f t="shared" si="446"/>
        <v>#N/A</v>
      </c>
      <c r="AT373" t="e">
        <f t="shared" si="447"/>
        <v>#N/A</v>
      </c>
      <c r="AU373" t="e">
        <f t="shared" si="448"/>
        <v>#N/A</v>
      </c>
      <c r="AV373" t="e">
        <f t="shared" si="449"/>
        <v>#N/A</v>
      </c>
      <c r="AW373" t="e">
        <f t="shared" si="360"/>
        <v>#N/A</v>
      </c>
      <c r="AX373" t="e">
        <f t="shared" si="361"/>
        <v>#N/A</v>
      </c>
      <c r="AY373" t="e">
        <f t="shared" si="450"/>
        <v>#N/A</v>
      </c>
      <c r="AZ373" t="e">
        <f t="shared" si="451"/>
        <v>#N/A</v>
      </c>
      <c r="BA373" t="e">
        <f t="shared" si="452"/>
        <v>#N/A</v>
      </c>
      <c r="BB373" t="e">
        <f t="shared" si="453"/>
        <v>#N/A</v>
      </c>
      <c r="BC373" t="e">
        <f t="shared" si="454"/>
        <v>#N/A</v>
      </c>
      <c r="BD373" t="e">
        <f t="shared" si="455"/>
        <v>#N/A</v>
      </c>
      <c r="BE373" t="e">
        <f t="shared" si="456"/>
        <v>#N/A</v>
      </c>
      <c r="BF373" t="e">
        <f t="shared" si="457"/>
        <v>#N/A</v>
      </c>
      <c r="BG373" t="e">
        <f t="shared" si="370"/>
        <v>#N/A</v>
      </c>
      <c r="BH373" t="e">
        <f t="shared" si="371"/>
        <v>#N/A</v>
      </c>
      <c r="BI373" t="e">
        <f t="shared" si="458"/>
        <v>#N/A</v>
      </c>
      <c r="BJ373" t="e">
        <f t="shared" si="459"/>
        <v>#N/A</v>
      </c>
      <c r="BK373" t="e">
        <f t="shared" si="460"/>
        <v>#N/A</v>
      </c>
      <c r="BL373" t="e">
        <f t="shared" si="461"/>
        <v>#N/A</v>
      </c>
      <c r="BM373" t="e">
        <f t="shared" si="462"/>
        <v>#N/A</v>
      </c>
      <c r="BN373" t="e">
        <f t="shared" si="463"/>
        <v>#N/A</v>
      </c>
      <c r="BO373" t="e">
        <f t="shared" si="464"/>
        <v>#N/A</v>
      </c>
      <c r="BP373" t="e">
        <f t="shared" si="465"/>
        <v>#N/A</v>
      </c>
      <c r="BQ373" t="e">
        <f t="shared" si="380"/>
        <v>#N/A</v>
      </c>
      <c r="BR373" t="e">
        <f t="shared" si="381"/>
        <v>#N/A</v>
      </c>
      <c r="BS373" t="e">
        <f t="shared" si="382"/>
        <v>#N/A</v>
      </c>
      <c r="BT373" t="e">
        <f t="shared" si="383"/>
        <v>#N/A</v>
      </c>
      <c r="BU373" t="e">
        <f t="shared" si="384"/>
        <v>#N/A</v>
      </c>
      <c r="BV373" t="e">
        <f t="shared" si="385"/>
        <v>#N/A</v>
      </c>
      <c r="BW373" t="e">
        <f t="shared" si="386"/>
        <v>#N/A</v>
      </c>
      <c r="BX373" t="e">
        <f t="shared" si="387"/>
        <v>#N/A</v>
      </c>
      <c r="BY373" t="e">
        <f t="shared" si="388"/>
        <v>#N/A</v>
      </c>
      <c r="BZ373" t="e">
        <f t="shared" si="389"/>
        <v>#N/A</v>
      </c>
    </row>
    <row r="374" spans="9:78" x14ac:dyDescent="0.3">
      <c r="I374" t="e">
        <f t="shared" si="420"/>
        <v>#N/A</v>
      </c>
      <c r="J374" t="e">
        <f t="shared" si="350"/>
        <v>#N/A</v>
      </c>
      <c r="K374" t="e">
        <f t="shared" si="351"/>
        <v>#N/A</v>
      </c>
      <c r="L374" t="e">
        <f t="shared" si="352"/>
        <v>#N/A</v>
      </c>
      <c r="M374" t="e">
        <f t="shared" si="353"/>
        <v>#N/A</v>
      </c>
      <c r="N374" t="e">
        <f t="shared" si="421"/>
        <v>#N/A</v>
      </c>
      <c r="O374" t="e">
        <f t="shared" si="422"/>
        <v>#N/A</v>
      </c>
      <c r="P374" t="e">
        <f t="shared" si="423"/>
        <v>#N/A</v>
      </c>
      <c r="Q374" t="e">
        <f t="shared" si="424"/>
        <v>#N/A</v>
      </c>
      <c r="R374" t="e">
        <f t="shared" si="425"/>
        <v>#N/A</v>
      </c>
      <c r="S374" t="e">
        <f t="shared" si="354"/>
        <v>#N/A</v>
      </c>
      <c r="T374" t="e">
        <f t="shared" si="355"/>
        <v>#N/A</v>
      </c>
      <c r="U374" t="e">
        <f t="shared" si="426"/>
        <v>#N/A</v>
      </c>
      <c r="V374" t="e">
        <f t="shared" si="427"/>
        <v>#N/A</v>
      </c>
      <c r="W374" t="e">
        <f t="shared" si="428"/>
        <v>#N/A</v>
      </c>
      <c r="X374" t="e">
        <f t="shared" si="429"/>
        <v>#N/A</v>
      </c>
      <c r="Y374" t="e">
        <f t="shared" si="430"/>
        <v>#N/A</v>
      </c>
      <c r="Z374" t="e">
        <f t="shared" si="431"/>
        <v>#N/A</v>
      </c>
      <c r="AA374" t="e">
        <f t="shared" si="432"/>
        <v>#N/A</v>
      </c>
      <c r="AB374" t="e">
        <f t="shared" si="433"/>
        <v>#N/A</v>
      </c>
      <c r="AC374" t="e">
        <f t="shared" si="356"/>
        <v>#N/A</v>
      </c>
      <c r="AD374" t="e">
        <f t="shared" si="357"/>
        <v>#N/A</v>
      </c>
      <c r="AE374" t="e">
        <f t="shared" si="434"/>
        <v>#N/A</v>
      </c>
      <c r="AF374" t="e">
        <f t="shared" si="435"/>
        <v>#N/A</v>
      </c>
      <c r="AG374" t="e">
        <f t="shared" si="436"/>
        <v>#N/A</v>
      </c>
      <c r="AH374" t="e">
        <f t="shared" si="437"/>
        <v>#N/A</v>
      </c>
      <c r="AI374" t="e">
        <f t="shared" si="438"/>
        <v>#N/A</v>
      </c>
      <c r="AJ374" t="e">
        <f t="shared" si="439"/>
        <v>#N/A</v>
      </c>
      <c r="AK374" t="e">
        <f t="shared" si="440"/>
        <v>#N/A</v>
      </c>
      <c r="AL374" t="e">
        <f t="shared" si="441"/>
        <v>#N/A</v>
      </c>
      <c r="AM374" t="e">
        <f t="shared" si="358"/>
        <v>#N/A</v>
      </c>
      <c r="AN374" t="e">
        <f t="shared" si="359"/>
        <v>#N/A</v>
      </c>
      <c r="AO374" t="e">
        <f t="shared" si="442"/>
        <v>#N/A</v>
      </c>
      <c r="AP374" t="e">
        <f t="shared" si="443"/>
        <v>#N/A</v>
      </c>
      <c r="AQ374" t="e">
        <f t="shared" si="444"/>
        <v>#N/A</v>
      </c>
      <c r="AR374" t="e">
        <f t="shared" si="445"/>
        <v>#N/A</v>
      </c>
      <c r="AS374" t="e">
        <f t="shared" si="446"/>
        <v>#N/A</v>
      </c>
      <c r="AT374" t="e">
        <f t="shared" si="447"/>
        <v>#N/A</v>
      </c>
      <c r="AU374" t="e">
        <f t="shared" si="448"/>
        <v>#N/A</v>
      </c>
      <c r="AV374" t="e">
        <f t="shared" si="449"/>
        <v>#N/A</v>
      </c>
      <c r="AW374" t="e">
        <f t="shared" si="360"/>
        <v>#N/A</v>
      </c>
      <c r="AX374" t="e">
        <f t="shared" si="361"/>
        <v>#N/A</v>
      </c>
      <c r="AY374" t="e">
        <f t="shared" si="450"/>
        <v>#N/A</v>
      </c>
      <c r="AZ374" t="e">
        <f t="shared" si="451"/>
        <v>#N/A</v>
      </c>
      <c r="BA374" t="e">
        <f t="shared" si="452"/>
        <v>#N/A</v>
      </c>
      <c r="BB374" t="e">
        <f t="shared" si="453"/>
        <v>#N/A</v>
      </c>
      <c r="BC374" t="e">
        <f t="shared" si="454"/>
        <v>#N/A</v>
      </c>
      <c r="BD374" t="e">
        <f t="shared" si="455"/>
        <v>#N/A</v>
      </c>
      <c r="BE374" t="e">
        <f t="shared" si="456"/>
        <v>#N/A</v>
      </c>
      <c r="BF374" t="e">
        <f t="shared" si="457"/>
        <v>#N/A</v>
      </c>
      <c r="BG374" t="e">
        <f t="shared" si="370"/>
        <v>#N/A</v>
      </c>
      <c r="BH374" t="e">
        <f t="shared" si="371"/>
        <v>#N/A</v>
      </c>
      <c r="BI374" t="e">
        <f t="shared" si="458"/>
        <v>#N/A</v>
      </c>
      <c r="BJ374" t="e">
        <f t="shared" si="459"/>
        <v>#N/A</v>
      </c>
      <c r="BK374" t="e">
        <f t="shared" si="460"/>
        <v>#N/A</v>
      </c>
      <c r="BL374" t="e">
        <f t="shared" si="461"/>
        <v>#N/A</v>
      </c>
      <c r="BM374" t="e">
        <f t="shared" si="462"/>
        <v>#N/A</v>
      </c>
      <c r="BN374" t="e">
        <f t="shared" si="463"/>
        <v>#N/A</v>
      </c>
      <c r="BO374" t="e">
        <f t="shared" si="464"/>
        <v>#N/A</v>
      </c>
      <c r="BP374" t="e">
        <f t="shared" si="465"/>
        <v>#N/A</v>
      </c>
      <c r="BQ374" t="e">
        <f t="shared" si="380"/>
        <v>#N/A</v>
      </c>
      <c r="BR374" t="e">
        <f t="shared" si="381"/>
        <v>#N/A</v>
      </c>
      <c r="BS374" t="e">
        <f t="shared" si="382"/>
        <v>#N/A</v>
      </c>
      <c r="BT374" t="e">
        <f t="shared" si="383"/>
        <v>#N/A</v>
      </c>
      <c r="BU374" t="e">
        <f t="shared" si="384"/>
        <v>#N/A</v>
      </c>
      <c r="BV374" t="e">
        <f t="shared" si="385"/>
        <v>#N/A</v>
      </c>
      <c r="BW374" t="e">
        <f t="shared" si="386"/>
        <v>#N/A</v>
      </c>
      <c r="BX374" t="e">
        <f t="shared" si="387"/>
        <v>#N/A</v>
      </c>
      <c r="BY374" t="e">
        <f t="shared" si="388"/>
        <v>#N/A</v>
      </c>
      <c r="BZ374" t="e">
        <f t="shared" si="389"/>
        <v>#N/A</v>
      </c>
    </row>
    <row r="375" spans="9:78" x14ac:dyDescent="0.3">
      <c r="I375" t="e">
        <f t="shared" si="420"/>
        <v>#N/A</v>
      </c>
      <c r="J375" t="e">
        <f t="shared" si="350"/>
        <v>#N/A</v>
      </c>
      <c r="K375" t="e">
        <f t="shared" si="351"/>
        <v>#N/A</v>
      </c>
      <c r="L375" t="e">
        <f t="shared" si="352"/>
        <v>#N/A</v>
      </c>
      <c r="M375" t="e">
        <f t="shared" si="353"/>
        <v>#N/A</v>
      </c>
      <c r="N375" t="e">
        <f t="shared" si="421"/>
        <v>#N/A</v>
      </c>
      <c r="O375" t="e">
        <f t="shared" si="422"/>
        <v>#N/A</v>
      </c>
      <c r="P375" t="e">
        <f t="shared" si="423"/>
        <v>#N/A</v>
      </c>
      <c r="Q375" t="e">
        <f t="shared" si="424"/>
        <v>#N/A</v>
      </c>
      <c r="R375" t="e">
        <f t="shared" si="425"/>
        <v>#N/A</v>
      </c>
      <c r="S375" t="e">
        <f t="shared" si="354"/>
        <v>#N/A</v>
      </c>
      <c r="T375" t="e">
        <f t="shared" si="355"/>
        <v>#N/A</v>
      </c>
      <c r="U375" t="e">
        <f t="shared" si="426"/>
        <v>#N/A</v>
      </c>
      <c r="V375" t="e">
        <f t="shared" si="427"/>
        <v>#N/A</v>
      </c>
      <c r="W375" t="e">
        <f t="shared" si="428"/>
        <v>#N/A</v>
      </c>
      <c r="X375" t="e">
        <f t="shared" si="429"/>
        <v>#N/A</v>
      </c>
      <c r="Y375" t="e">
        <f t="shared" si="430"/>
        <v>#N/A</v>
      </c>
      <c r="Z375" t="e">
        <f t="shared" si="431"/>
        <v>#N/A</v>
      </c>
      <c r="AA375" t="e">
        <f t="shared" si="432"/>
        <v>#N/A</v>
      </c>
      <c r="AB375" t="e">
        <f t="shared" si="433"/>
        <v>#N/A</v>
      </c>
      <c r="AC375" t="e">
        <f t="shared" si="356"/>
        <v>#N/A</v>
      </c>
      <c r="AD375" t="e">
        <f t="shared" si="357"/>
        <v>#N/A</v>
      </c>
      <c r="AE375" t="e">
        <f t="shared" si="434"/>
        <v>#N/A</v>
      </c>
      <c r="AF375" t="e">
        <f t="shared" si="435"/>
        <v>#N/A</v>
      </c>
      <c r="AG375" t="e">
        <f t="shared" si="436"/>
        <v>#N/A</v>
      </c>
      <c r="AH375" t="e">
        <f t="shared" si="437"/>
        <v>#N/A</v>
      </c>
      <c r="AI375" t="e">
        <f t="shared" si="438"/>
        <v>#N/A</v>
      </c>
      <c r="AJ375" t="e">
        <f t="shared" si="439"/>
        <v>#N/A</v>
      </c>
      <c r="AK375" t="e">
        <f t="shared" si="440"/>
        <v>#N/A</v>
      </c>
      <c r="AL375" t="e">
        <f t="shared" si="441"/>
        <v>#N/A</v>
      </c>
      <c r="AM375" t="e">
        <f t="shared" si="358"/>
        <v>#N/A</v>
      </c>
      <c r="AN375" t="e">
        <f t="shared" si="359"/>
        <v>#N/A</v>
      </c>
      <c r="AO375" t="e">
        <f t="shared" si="442"/>
        <v>#N/A</v>
      </c>
      <c r="AP375" t="e">
        <f t="shared" si="443"/>
        <v>#N/A</v>
      </c>
      <c r="AQ375" t="e">
        <f t="shared" si="444"/>
        <v>#N/A</v>
      </c>
      <c r="AR375" t="e">
        <f t="shared" si="445"/>
        <v>#N/A</v>
      </c>
      <c r="AS375" t="e">
        <f t="shared" si="446"/>
        <v>#N/A</v>
      </c>
      <c r="AT375" t="e">
        <f t="shared" si="447"/>
        <v>#N/A</v>
      </c>
      <c r="AU375" t="e">
        <f t="shared" si="448"/>
        <v>#N/A</v>
      </c>
      <c r="AV375" t="e">
        <f t="shared" si="449"/>
        <v>#N/A</v>
      </c>
      <c r="AW375" t="e">
        <f t="shared" si="360"/>
        <v>#N/A</v>
      </c>
      <c r="AX375" t="e">
        <f t="shared" si="361"/>
        <v>#N/A</v>
      </c>
      <c r="AY375" t="e">
        <f t="shared" si="450"/>
        <v>#N/A</v>
      </c>
      <c r="AZ375" t="e">
        <f t="shared" si="451"/>
        <v>#N/A</v>
      </c>
      <c r="BA375" t="e">
        <f t="shared" si="452"/>
        <v>#N/A</v>
      </c>
      <c r="BB375" t="e">
        <f t="shared" si="453"/>
        <v>#N/A</v>
      </c>
      <c r="BC375" t="e">
        <f t="shared" si="454"/>
        <v>#N/A</v>
      </c>
      <c r="BD375" t="e">
        <f t="shared" si="455"/>
        <v>#N/A</v>
      </c>
      <c r="BE375" t="e">
        <f t="shared" si="456"/>
        <v>#N/A</v>
      </c>
      <c r="BF375" t="e">
        <f t="shared" si="457"/>
        <v>#N/A</v>
      </c>
      <c r="BG375" t="e">
        <f t="shared" si="370"/>
        <v>#N/A</v>
      </c>
      <c r="BH375" t="e">
        <f t="shared" si="371"/>
        <v>#N/A</v>
      </c>
      <c r="BI375" t="e">
        <f t="shared" si="458"/>
        <v>#N/A</v>
      </c>
      <c r="BJ375" t="e">
        <f t="shared" si="459"/>
        <v>#N/A</v>
      </c>
      <c r="BK375" t="e">
        <f t="shared" si="460"/>
        <v>#N/A</v>
      </c>
      <c r="BL375" t="e">
        <f t="shared" si="461"/>
        <v>#N/A</v>
      </c>
      <c r="BM375" t="e">
        <f t="shared" si="462"/>
        <v>#N/A</v>
      </c>
      <c r="BN375" t="e">
        <f t="shared" si="463"/>
        <v>#N/A</v>
      </c>
      <c r="BO375" t="e">
        <f t="shared" si="464"/>
        <v>#N/A</v>
      </c>
      <c r="BP375" t="e">
        <f t="shared" si="465"/>
        <v>#N/A</v>
      </c>
      <c r="BQ375" t="e">
        <f t="shared" si="380"/>
        <v>#N/A</v>
      </c>
      <c r="BR375" t="e">
        <f t="shared" si="381"/>
        <v>#N/A</v>
      </c>
      <c r="BS375" t="e">
        <f t="shared" si="382"/>
        <v>#N/A</v>
      </c>
      <c r="BT375" t="e">
        <f t="shared" si="383"/>
        <v>#N/A</v>
      </c>
      <c r="BU375" t="e">
        <f t="shared" si="384"/>
        <v>#N/A</v>
      </c>
      <c r="BV375" t="e">
        <f t="shared" si="385"/>
        <v>#N/A</v>
      </c>
      <c r="BW375" t="e">
        <f t="shared" si="386"/>
        <v>#N/A</v>
      </c>
      <c r="BX375" t="e">
        <f t="shared" si="387"/>
        <v>#N/A</v>
      </c>
      <c r="BY375" t="e">
        <f t="shared" si="388"/>
        <v>#N/A</v>
      </c>
      <c r="BZ375" t="e">
        <f t="shared" si="389"/>
        <v>#N/A</v>
      </c>
    </row>
    <row r="376" spans="9:78" x14ac:dyDescent="0.3">
      <c r="I376" t="e">
        <f t="shared" si="420"/>
        <v>#N/A</v>
      </c>
      <c r="J376" t="e">
        <f t="shared" si="350"/>
        <v>#N/A</v>
      </c>
      <c r="K376" t="e">
        <f t="shared" si="351"/>
        <v>#N/A</v>
      </c>
      <c r="L376" t="e">
        <f t="shared" si="352"/>
        <v>#N/A</v>
      </c>
      <c r="M376" t="e">
        <f t="shared" si="353"/>
        <v>#N/A</v>
      </c>
      <c r="N376" t="e">
        <f t="shared" si="421"/>
        <v>#N/A</v>
      </c>
      <c r="O376" t="e">
        <f t="shared" si="422"/>
        <v>#N/A</v>
      </c>
      <c r="P376" t="e">
        <f t="shared" si="423"/>
        <v>#N/A</v>
      </c>
      <c r="Q376" t="e">
        <f t="shared" si="424"/>
        <v>#N/A</v>
      </c>
      <c r="R376" t="e">
        <f t="shared" si="425"/>
        <v>#N/A</v>
      </c>
      <c r="S376" t="e">
        <f t="shared" si="354"/>
        <v>#N/A</v>
      </c>
      <c r="T376" t="e">
        <f t="shared" si="355"/>
        <v>#N/A</v>
      </c>
      <c r="U376" t="e">
        <f t="shared" si="426"/>
        <v>#N/A</v>
      </c>
      <c r="V376" t="e">
        <f t="shared" si="427"/>
        <v>#N/A</v>
      </c>
      <c r="W376" t="e">
        <f t="shared" si="428"/>
        <v>#N/A</v>
      </c>
      <c r="X376" t="e">
        <f t="shared" si="429"/>
        <v>#N/A</v>
      </c>
      <c r="Y376" t="e">
        <f t="shared" si="430"/>
        <v>#N/A</v>
      </c>
      <c r="Z376" t="e">
        <f t="shared" si="431"/>
        <v>#N/A</v>
      </c>
      <c r="AA376" t="e">
        <f t="shared" si="432"/>
        <v>#N/A</v>
      </c>
      <c r="AB376" t="e">
        <f t="shared" si="433"/>
        <v>#N/A</v>
      </c>
      <c r="AC376" t="e">
        <f t="shared" si="356"/>
        <v>#N/A</v>
      </c>
      <c r="AD376" t="e">
        <f t="shared" si="357"/>
        <v>#N/A</v>
      </c>
      <c r="AE376" t="e">
        <f t="shared" si="434"/>
        <v>#N/A</v>
      </c>
      <c r="AF376" t="e">
        <f t="shared" si="435"/>
        <v>#N/A</v>
      </c>
      <c r="AG376" t="e">
        <f t="shared" si="436"/>
        <v>#N/A</v>
      </c>
      <c r="AH376" t="e">
        <f t="shared" si="437"/>
        <v>#N/A</v>
      </c>
      <c r="AI376" t="e">
        <f t="shared" si="438"/>
        <v>#N/A</v>
      </c>
      <c r="AJ376" t="e">
        <f t="shared" si="439"/>
        <v>#N/A</v>
      </c>
      <c r="AK376" t="e">
        <f t="shared" si="440"/>
        <v>#N/A</v>
      </c>
      <c r="AL376" t="e">
        <f t="shared" si="441"/>
        <v>#N/A</v>
      </c>
      <c r="AM376" t="e">
        <f t="shared" si="358"/>
        <v>#N/A</v>
      </c>
      <c r="AN376" t="e">
        <f t="shared" si="359"/>
        <v>#N/A</v>
      </c>
      <c r="AO376" t="e">
        <f t="shared" si="442"/>
        <v>#N/A</v>
      </c>
      <c r="AP376" t="e">
        <f t="shared" si="443"/>
        <v>#N/A</v>
      </c>
      <c r="AQ376" t="e">
        <f t="shared" si="444"/>
        <v>#N/A</v>
      </c>
      <c r="AR376" t="e">
        <f t="shared" si="445"/>
        <v>#N/A</v>
      </c>
      <c r="AS376" t="e">
        <f t="shared" si="446"/>
        <v>#N/A</v>
      </c>
      <c r="AT376" t="e">
        <f t="shared" si="447"/>
        <v>#N/A</v>
      </c>
      <c r="AU376" t="e">
        <f t="shared" si="448"/>
        <v>#N/A</v>
      </c>
      <c r="AV376" t="e">
        <f t="shared" si="449"/>
        <v>#N/A</v>
      </c>
      <c r="AW376" t="e">
        <f t="shared" si="360"/>
        <v>#N/A</v>
      </c>
      <c r="AX376" t="e">
        <f t="shared" si="361"/>
        <v>#N/A</v>
      </c>
      <c r="AY376" t="e">
        <f t="shared" si="450"/>
        <v>#N/A</v>
      </c>
      <c r="AZ376" t="e">
        <f t="shared" si="451"/>
        <v>#N/A</v>
      </c>
      <c r="BA376" t="e">
        <f t="shared" si="452"/>
        <v>#N/A</v>
      </c>
      <c r="BB376" t="e">
        <f t="shared" si="453"/>
        <v>#N/A</v>
      </c>
      <c r="BC376" t="e">
        <f t="shared" si="454"/>
        <v>#N/A</v>
      </c>
      <c r="BD376" t="e">
        <f t="shared" si="455"/>
        <v>#N/A</v>
      </c>
      <c r="BE376" t="e">
        <f t="shared" si="456"/>
        <v>#N/A</v>
      </c>
      <c r="BF376" t="e">
        <f t="shared" si="457"/>
        <v>#N/A</v>
      </c>
      <c r="BG376" t="e">
        <f t="shared" si="370"/>
        <v>#N/A</v>
      </c>
      <c r="BH376" t="e">
        <f t="shared" si="371"/>
        <v>#N/A</v>
      </c>
      <c r="BI376" t="e">
        <f t="shared" si="458"/>
        <v>#N/A</v>
      </c>
      <c r="BJ376" t="e">
        <f t="shared" si="459"/>
        <v>#N/A</v>
      </c>
      <c r="BK376" t="e">
        <f t="shared" si="460"/>
        <v>#N/A</v>
      </c>
      <c r="BL376" t="e">
        <f t="shared" si="461"/>
        <v>#N/A</v>
      </c>
      <c r="BM376" t="e">
        <f t="shared" si="462"/>
        <v>#N/A</v>
      </c>
      <c r="BN376" t="e">
        <f t="shared" si="463"/>
        <v>#N/A</v>
      </c>
      <c r="BO376" t="e">
        <f t="shared" si="464"/>
        <v>#N/A</v>
      </c>
      <c r="BP376" t="e">
        <f t="shared" si="465"/>
        <v>#N/A</v>
      </c>
      <c r="BQ376" t="e">
        <f t="shared" si="380"/>
        <v>#N/A</v>
      </c>
      <c r="BR376" t="e">
        <f t="shared" si="381"/>
        <v>#N/A</v>
      </c>
      <c r="BS376" t="e">
        <f t="shared" si="382"/>
        <v>#N/A</v>
      </c>
      <c r="BT376" t="e">
        <f t="shared" si="383"/>
        <v>#N/A</v>
      </c>
      <c r="BU376" t="e">
        <f t="shared" si="384"/>
        <v>#N/A</v>
      </c>
      <c r="BV376" t="e">
        <f t="shared" si="385"/>
        <v>#N/A</v>
      </c>
      <c r="BW376" t="e">
        <f t="shared" si="386"/>
        <v>#N/A</v>
      </c>
      <c r="BX376" t="e">
        <f t="shared" si="387"/>
        <v>#N/A</v>
      </c>
      <c r="BY376" t="e">
        <f t="shared" si="388"/>
        <v>#N/A</v>
      </c>
      <c r="BZ376" t="e">
        <f t="shared" si="389"/>
        <v>#N/A</v>
      </c>
    </row>
    <row r="377" spans="9:78" x14ac:dyDescent="0.3">
      <c r="I377" t="e">
        <f t="shared" si="420"/>
        <v>#N/A</v>
      </c>
      <c r="J377" t="e">
        <f t="shared" si="350"/>
        <v>#N/A</v>
      </c>
      <c r="K377" t="e">
        <f t="shared" si="351"/>
        <v>#N/A</v>
      </c>
      <c r="L377" t="e">
        <f t="shared" si="352"/>
        <v>#N/A</v>
      </c>
      <c r="M377" t="e">
        <f t="shared" si="353"/>
        <v>#N/A</v>
      </c>
      <c r="N377" t="e">
        <f t="shared" si="421"/>
        <v>#N/A</v>
      </c>
      <c r="O377" t="e">
        <f t="shared" si="422"/>
        <v>#N/A</v>
      </c>
      <c r="P377" t="e">
        <f t="shared" si="423"/>
        <v>#N/A</v>
      </c>
      <c r="Q377" t="e">
        <f t="shared" si="424"/>
        <v>#N/A</v>
      </c>
      <c r="R377" t="e">
        <f t="shared" si="425"/>
        <v>#N/A</v>
      </c>
      <c r="S377" t="e">
        <f t="shared" si="354"/>
        <v>#N/A</v>
      </c>
      <c r="T377" t="e">
        <f t="shared" si="355"/>
        <v>#N/A</v>
      </c>
      <c r="U377" t="e">
        <f t="shared" si="426"/>
        <v>#N/A</v>
      </c>
      <c r="V377" t="e">
        <f t="shared" si="427"/>
        <v>#N/A</v>
      </c>
      <c r="W377" t="e">
        <f t="shared" si="428"/>
        <v>#N/A</v>
      </c>
      <c r="X377" t="e">
        <f t="shared" si="429"/>
        <v>#N/A</v>
      </c>
      <c r="Y377" t="e">
        <f t="shared" si="430"/>
        <v>#N/A</v>
      </c>
      <c r="Z377" t="e">
        <f t="shared" si="431"/>
        <v>#N/A</v>
      </c>
      <c r="AA377" t="e">
        <f t="shared" si="432"/>
        <v>#N/A</v>
      </c>
      <c r="AB377" t="e">
        <f t="shared" si="433"/>
        <v>#N/A</v>
      </c>
      <c r="AC377" t="e">
        <f t="shared" si="356"/>
        <v>#N/A</v>
      </c>
      <c r="AD377" t="e">
        <f t="shared" si="357"/>
        <v>#N/A</v>
      </c>
      <c r="AE377" t="e">
        <f t="shared" si="434"/>
        <v>#N/A</v>
      </c>
      <c r="AF377" t="e">
        <f t="shared" si="435"/>
        <v>#N/A</v>
      </c>
      <c r="AG377" t="e">
        <f t="shared" si="436"/>
        <v>#N/A</v>
      </c>
      <c r="AH377" t="e">
        <f t="shared" si="437"/>
        <v>#N/A</v>
      </c>
      <c r="AI377" t="e">
        <f t="shared" si="438"/>
        <v>#N/A</v>
      </c>
      <c r="AJ377" t="e">
        <f t="shared" si="439"/>
        <v>#N/A</v>
      </c>
      <c r="AK377" t="e">
        <f t="shared" si="440"/>
        <v>#N/A</v>
      </c>
      <c r="AL377" t="e">
        <f t="shared" si="441"/>
        <v>#N/A</v>
      </c>
      <c r="AM377" t="e">
        <f t="shared" si="358"/>
        <v>#N/A</v>
      </c>
      <c r="AN377" t="e">
        <f t="shared" si="359"/>
        <v>#N/A</v>
      </c>
      <c r="AO377" t="e">
        <f t="shared" si="442"/>
        <v>#N/A</v>
      </c>
      <c r="AP377" t="e">
        <f t="shared" si="443"/>
        <v>#N/A</v>
      </c>
      <c r="AQ377" t="e">
        <f t="shared" si="444"/>
        <v>#N/A</v>
      </c>
      <c r="AR377" t="e">
        <f t="shared" si="445"/>
        <v>#N/A</v>
      </c>
      <c r="AS377" t="e">
        <f t="shared" si="446"/>
        <v>#N/A</v>
      </c>
      <c r="AT377" t="e">
        <f t="shared" si="447"/>
        <v>#N/A</v>
      </c>
      <c r="AU377" t="e">
        <f t="shared" si="448"/>
        <v>#N/A</v>
      </c>
      <c r="AV377" t="e">
        <f t="shared" si="449"/>
        <v>#N/A</v>
      </c>
      <c r="AW377" t="e">
        <f t="shared" si="360"/>
        <v>#N/A</v>
      </c>
      <c r="AX377" t="e">
        <f t="shared" si="361"/>
        <v>#N/A</v>
      </c>
      <c r="AY377" t="e">
        <f t="shared" si="450"/>
        <v>#N/A</v>
      </c>
      <c r="AZ377" t="e">
        <f t="shared" si="451"/>
        <v>#N/A</v>
      </c>
      <c r="BA377" t="e">
        <f t="shared" si="452"/>
        <v>#N/A</v>
      </c>
      <c r="BB377" t="e">
        <f t="shared" si="453"/>
        <v>#N/A</v>
      </c>
      <c r="BC377" t="e">
        <f t="shared" si="454"/>
        <v>#N/A</v>
      </c>
      <c r="BD377" t="e">
        <f t="shared" si="455"/>
        <v>#N/A</v>
      </c>
      <c r="BE377" t="e">
        <f t="shared" si="456"/>
        <v>#N/A</v>
      </c>
      <c r="BF377" t="e">
        <f t="shared" si="457"/>
        <v>#N/A</v>
      </c>
      <c r="BG377" t="e">
        <f t="shared" si="370"/>
        <v>#N/A</v>
      </c>
      <c r="BH377" t="e">
        <f t="shared" si="371"/>
        <v>#N/A</v>
      </c>
      <c r="BI377" t="e">
        <f t="shared" si="458"/>
        <v>#N/A</v>
      </c>
      <c r="BJ377" t="e">
        <f t="shared" si="459"/>
        <v>#N/A</v>
      </c>
      <c r="BK377" t="e">
        <f t="shared" si="460"/>
        <v>#N/A</v>
      </c>
      <c r="BL377" t="e">
        <f t="shared" si="461"/>
        <v>#N/A</v>
      </c>
      <c r="BM377" t="e">
        <f t="shared" si="462"/>
        <v>#N/A</v>
      </c>
      <c r="BN377" t="e">
        <f t="shared" si="463"/>
        <v>#N/A</v>
      </c>
      <c r="BO377" t="e">
        <f t="shared" si="464"/>
        <v>#N/A</v>
      </c>
      <c r="BP377" t="e">
        <f t="shared" si="465"/>
        <v>#N/A</v>
      </c>
      <c r="BQ377" t="e">
        <f t="shared" si="380"/>
        <v>#N/A</v>
      </c>
      <c r="BR377" t="e">
        <f t="shared" si="381"/>
        <v>#N/A</v>
      </c>
      <c r="BS377" t="e">
        <f t="shared" si="382"/>
        <v>#N/A</v>
      </c>
      <c r="BT377" t="e">
        <f t="shared" si="383"/>
        <v>#N/A</v>
      </c>
      <c r="BU377" t="e">
        <f t="shared" si="384"/>
        <v>#N/A</v>
      </c>
      <c r="BV377" t="e">
        <f t="shared" si="385"/>
        <v>#N/A</v>
      </c>
      <c r="BW377" t="e">
        <f t="shared" si="386"/>
        <v>#N/A</v>
      </c>
      <c r="BX377" t="e">
        <f t="shared" si="387"/>
        <v>#N/A</v>
      </c>
      <c r="BY377" t="e">
        <f t="shared" si="388"/>
        <v>#N/A</v>
      </c>
      <c r="BZ377" t="e">
        <f t="shared" si="389"/>
        <v>#N/A</v>
      </c>
    </row>
    <row r="378" spans="9:78" x14ac:dyDescent="0.3">
      <c r="I378" t="e">
        <f t="shared" si="420"/>
        <v>#N/A</v>
      </c>
      <c r="J378" t="e">
        <f t="shared" si="350"/>
        <v>#N/A</v>
      </c>
      <c r="K378" t="e">
        <f t="shared" si="351"/>
        <v>#N/A</v>
      </c>
      <c r="L378" t="e">
        <f t="shared" si="352"/>
        <v>#N/A</v>
      </c>
      <c r="M378" t="e">
        <f t="shared" si="353"/>
        <v>#N/A</v>
      </c>
      <c r="N378" t="e">
        <f t="shared" si="421"/>
        <v>#N/A</v>
      </c>
      <c r="O378" t="e">
        <f t="shared" si="422"/>
        <v>#N/A</v>
      </c>
      <c r="P378" t="e">
        <f t="shared" si="423"/>
        <v>#N/A</v>
      </c>
      <c r="Q378" t="e">
        <f t="shared" si="424"/>
        <v>#N/A</v>
      </c>
      <c r="R378" t="e">
        <f t="shared" si="425"/>
        <v>#N/A</v>
      </c>
      <c r="S378" t="e">
        <f t="shared" si="354"/>
        <v>#N/A</v>
      </c>
      <c r="T378" t="e">
        <f t="shared" si="355"/>
        <v>#N/A</v>
      </c>
      <c r="U378" t="e">
        <f t="shared" si="426"/>
        <v>#N/A</v>
      </c>
      <c r="V378" t="e">
        <f t="shared" si="427"/>
        <v>#N/A</v>
      </c>
      <c r="W378" t="e">
        <f t="shared" si="428"/>
        <v>#N/A</v>
      </c>
      <c r="X378" t="e">
        <f t="shared" si="429"/>
        <v>#N/A</v>
      </c>
      <c r="Y378" t="e">
        <f t="shared" si="430"/>
        <v>#N/A</v>
      </c>
      <c r="Z378" t="e">
        <f t="shared" si="431"/>
        <v>#N/A</v>
      </c>
      <c r="AA378" t="e">
        <f t="shared" si="432"/>
        <v>#N/A</v>
      </c>
      <c r="AB378" t="e">
        <f t="shared" si="433"/>
        <v>#N/A</v>
      </c>
      <c r="AC378" t="e">
        <f t="shared" si="356"/>
        <v>#N/A</v>
      </c>
      <c r="AD378" t="e">
        <f t="shared" si="357"/>
        <v>#N/A</v>
      </c>
      <c r="AE378" t="e">
        <f t="shared" si="434"/>
        <v>#N/A</v>
      </c>
      <c r="AF378" t="e">
        <f t="shared" si="435"/>
        <v>#N/A</v>
      </c>
      <c r="AG378" t="e">
        <f t="shared" si="436"/>
        <v>#N/A</v>
      </c>
      <c r="AH378" t="e">
        <f t="shared" si="437"/>
        <v>#N/A</v>
      </c>
      <c r="AI378" t="e">
        <f t="shared" si="438"/>
        <v>#N/A</v>
      </c>
      <c r="AJ378" t="e">
        <f t="shared" si="439"/>
        <v>#N/A</v>
      </c>
      <c r="AK378" t="e">
        <f t="shared" si="440"/>
        <v>#N/A</v>
      </c>
      <c r="AL378" t="e">
        <f t="shared" si="441"/>
        <v>#N/A</v>
      </c>
      <c r="AM378" t="e">
        <f t="shared" si="358"/>
        <v>#N/A</v>
      </c>
      <c r="AN378" t="e">
        <f t="shared" si="359"/>
        <v>#N/A</v>
      </c>
      <c r="AO378" t="e">
        <f t="shared" si="442"/>
        <v>#N/A</v>
      </c>
      <c r="AP378" t="e">
        <f t="shared" si="443"/>
        <v>#N/A</v>
      </c>
      <c r="AQ378" t="e">
        <f t="shared" si="444"/>
        <v>#N/A</v>
      </c>
      <c r="AR378" t="e">
        <f t="shared" si="445"/>
        <v>#N/A</v>
      </c>
      <c r="AS378" t="e">
        <f t="shared" si="446"/>
        <v>#N/A</v>
      </c>
      <c r="AT378" t="e">
        <f t="shared" si="447"/>
        <v>#N/A</v>
      </c>
      <c r="AU378" t="e">
        <f t="shared" si="448"/>
        <v>#N/A</v>
      </c>
      <c r="AV378" t="e">
        <f t="shared" si="449"/>
        <v>#N/A</v>
      </c>
      <c r="AW378" t="e">
        <f t="shared" si="360"/>
        <v>#N/A</v>
      </c>
      <c r="AX378" t="e">
        <f t="shared" si="361"/>
        <v>#N/A</v>
      </c>
      <c r="AY378" t="e">
        <f t="shared" si="450"/>
        <v>#N/A</v>
      </c>
      <c r="AZ378" t="e">
        <f t="shared" si="451"/>
        <v>#N/A</v>
      </c>
      <c r="BA378" t="e">
        <f t="shared" si="452"/>
        <v>#N/A</v>
      </c>
      <c r="BB378" t="e">
        <f t="shared" si="453"/>
        <v>#N/A</v>
      </c>
      <c r="BC378" t="e">
        <f t="shared" si="454"/>
        <v>#N/A</v>
      </c>
      <c r="BD378" t="e">
        <f t="shared" si="455"/>
        <v>#N/A</v>
      </c>
      <c r="BE378" t="e">
        <f t="shared" si="456"/>
        <v>#N/A</v>
      </c>
      <c r="BF378" t="e">
        <f t="shared" si="457"/>
        <v>#N/A</v>
      </c>
      <c r="BG378" t="e">
        <f t="shared" si="370"/>
        <v>#N/A</v>
      </c>
      <c r="BH378" t="e">
        <f t="shared" si="371"/>
        <v>#N/A</v>
      </c>
      <c r="BI378" t="e">
        <f t="shared" si="458"/>
        <v>#N/A</v>
      </c>
      <c r="BJ378" t="e">
        <f t="shared" si="459"/>
        <v>#N/A</v>
      </c>
      <c r="BK378" t="e">
        <f t="shared" si="460"/>
        <v>#N/A</v>
      </c>
      <c r="BL378" t="e">
        <f t="shared" si="461"/>
        <v>#N/A</v>
      </c>
      <c r="BM378" t="e">
        <f t="shared" si="462"/>
        <v>#N/A</v>
      </c>
      <c r="BN378" t="e">
        <f t="shared" si="463"/>
        <v>#N/A</v>
      </c>
      <c r="BO378" t="e">
        <f t="shared" si="464"/>
        <v>#N/A</v>
      </c>
      <c r="BP378" t="e">
        <f t="shared" si="465"/>
        <v>#N/A</v>
      </c>
      <c r="BQ378" t="e">
        <f t="shared" si="380"/>
        <v>#N/A</v>
      </c>
      <c r="BR378" t="e">
        <f t="shared" si="381"/>
        <v>#N/A</v>
      </c>
      <c r="BS378" t="e">
        <f t="shared" si="382"/>
        <v>#N/A</v>
      </c>
      <c r="BT378" t="e">
        <f t="shared" si="383"/>
        <v>#N/A</v>
      </c>
      <c r="BU378" t="e">
        <f t="shared" si="384"/>
        <v>#N/A</v>
      </c>
      <c r="BV378" t="e">
        <f t="shared" si="385"/>
        <v>#N/A</v>
      </c>
      <c r="BW378" t="e">
        <f t="shared" si="386"/>
        <v>#N/A</v>
      </c>
      <c r="BX378" t="e">
        <f t="shared" si="387"/>
        <v>#N/A</v>
      </c>
      <c r="BY378" t="e">
        <f t="shared" si="388"/>
        <v>#N/A</v>
      </c>
      <c r="BZ378" t="e">
        <f t="shared" si="389"/>
        <v>#N/A</v>
      </c>
    </row>
    <row r="379" spans="9:78" x14ac:dyDescent="0.3">
      <c r="I379" t="e">
        <f t="shared" si="420"/>
        <v>#N/A</v>
      </c>
      <c r="J379" t="e">
        <f t="shared" si="350"/>
        <v>#N/A</v>
      </c>
      <c r="K379" t="e">
        <f t="shared" si="351"/>
        <v>#N/A</v>
      </c>
      <c r="L379" t="e">
        <f t="shared" si="352"/>
        <v>#N/A</v>
      </c>
      <c r="M379" t="e">
        <f t="shared" si="353"/>
        <v>#N/A</v>
      </c>
      <c r="N379" t="e">
        <f t="shared" si="421"/>
        <v>#N/A</v>
      </c>
      <c r="O379" t="e">
        <f t="shared" si="422"/>
        <v>#N/A</v>
      </c>
      <c r="P379" t="e">
        <f t="shared" si="423"/>
        <v>#N/A</v>
      </c>
      <c r="Q379" t="e">
        <f t="shared" si="424"/>
        <v>#N/A</v>
      </c>
      <c r="R379" t="e">
        <f t="shared" si="425"/>
        <v>#N/A</v>
      </c>
      <c r="S379" t="e">
        <f t="shared" si="354"/>
        <v>#N/A</v>
      </c>
      <c r="T379" t="e">
        <f t="shared" si="355"/>
        <v>#N/A</v>
      </c>
      <c r="U379" t="e">
        <f t="shared" si="426"/>
        <v>#N/A</v>
      </c>
      <c r="V379" t="e">
        <f t="shared" si="427"/>
        <v>#N/A</v>
      </c>
      <c r="W379" t="e">
        <f t="shared" si="428"/>
        <v>#N/A</v>
      </c>
      <c r="X379" t="e">
        <f t="shared" si="429"/>
        <v>#N/A</v>
      </c>
      <c r="Y379" t="e">
        <f t="shared" si="430"/>
        <v>#N/A</v>
      </c>
      <c r="Z379" t="e">
        <f t="shared" si="431"/>
        <v>#N/A</v>
      </c>
      <c r="AA379" t="e">
        <f t="shared" si="432"/>
        <v>#N/A</v>
      </c>
      <c r="AB379" t="e">
        <f t="shared" si="433"/>
        <v>#N/A</v>
      </c>
      <c r="AC379" t="e">
        <f t="shared" si="356"/>
        <v>#N/A</v>
      </c>
      <c r="AD379" t="e">
        <f t="shared" si="357"/>
        <v>#N/A</v>
      </c>
      <c r="AE379" t="e">
        <f t="shared" si="434"/>
        <v>#N/A</v>
      </c>
      <c r="AF379" t="e">
        <f t="shared" si="435"/>
        <v>#N/A</v>
      </c>
      <c r="AG379" t="e">
        <f t="shared" si="436"/>
        <v>#N/A</v>
      </c>
      <c r="AH379" t="e">
        <f t="shared" si="437"/>
        <v>#N/A</v>
      </c>
      <c r="AI379" t="e">
        <f t="shared" si="438"/>
        <v>#N/A</v>
      </c>
      <c r="AJ379" t="e">
        <f t="shared" si="439"/>
        <v>#N/A</v>
      </c>
      <c r="AK379" t="e">
        <f t="shared" si="440"/>
        <v>#N/A</v>
      </c>
      <c r="AL379" t="e">
        <f t="shared" si="441"/>
        <v>#N/A</v>
      </c>
      <c r="AM379" t="e">
        <f t="shared" si="358"/>
        <v>#N/A</v>
      </c>
      <c r="AN379" t="e">
        <f t="shared" si="359"/>
        <v>#N/A</v>
      </c>
      <c r="AO379" t="e">
        <f t="shared" si="442"/>
        <v>#N/A</v>
      </c>
      <c r="AP379" t="e">
        <f t="shared" si="443"/>
        <v>#N/A</v>
      </c>
      <c r="AQ379" t="e">
        <f t="shared" si="444"/>
        <v>#N/A</v>
      </c>
      <c r="AR379" t="e">
        <f t="shared" si="445"/>
        <v>#N/A</v>
      </c>
      <c r="AS379" t="e">
        <f t="shared" si="446"/>
        <v>#N/A</v>
      </c>
      <c r="AT379" t="e">
        <f t="shared" si="447"/>
        <v>#N/A</v>
      </c>
      <c r="AU379" t="e">
        <f t="shared" si="448"/>
        <v>#N/A</v>
      </c>
      <c r="AV379" t="e">
        <f t="shared" si="449"/>
        <v>#N/A</v>
      </c>
      <c r="AW379" t="e">
        <f t="shared" si="360"/>
        <v>#N/A</v>
      </c>
      <c r="AX379" t="e">
        <f t="shared" si="361"/>
        <v>#N/A</v>
      </c>
      <c r="AY379" t="e">
        <f t="shared" si="450"/>
        <v>#N/A</v>
      </c>
      <c r="AZ379" t="e">
        <f t="shared" si="451"/>
        <v>#N/A</v>
      </c>
      <c r="BA379" t="e">
        <f t="shared" si="452"/>
        <v>#N/A</v>
      </c>
      <c r="BB379" t="e">
        <f t="shared" si="453"/>
        <v>#N/A</v>
      </c>
      <c r="BC379" t="e">
        <f t="shared" si="454"/>
        <v>#N/A</v>
      </c>
      <c r="BD379" t="e">
        <f t="shared" si="455"/>
        <v>#N/A</v>
      </c>
      <c r="BE379" t="e">
        <f t="shared" si="456"/>
        <v>#N/A</v>
      </c>
      <c r="BF379" t="e">
        <f t="shared" si="457"/>
        <v>#N/A</v>
      </c>
      <c r="BG379" t="e">
        <f t="shared" si="370"/>
        <v>#N/A</v>
      </c>
      <c r="BH379" t="e">
        <f t="shared" si="371"/>
        <v>#N/A</v>
      </c>
      <c r="BI379" t="e">
        <f t="shared" si="458"/>
        <v>#N/A</v>
      </c>
      <c r="BJ379" t="e">
        <f t="shared" si="459"/>
        <v>#N/A</v>
      </c>
      <c r="BK379" t="e">
        <f t="shared" si="460"/>
        <v>#N/A</v>
      </c>
      <c r="BL379" t="e">
        <f t="shared" si="461"/>
        <v>#N/A</v>
      </c>
      <c r="BM379" t="e">
        <f t="shared" si="462"/>
        <v>#N/A</v>
      </c>
      <c r="BN379" t="e">
        <f t="shared" si="463"/>
        <v>#N/A</v>
      </c>
      <c r="BO379" t="e">
        <f t="shared" si="464"/>
        <v>#N/A</v>
      </c>
      <c r="BP379" t="e">
        <f t="shared" si="465"/>
        <v>#N/A</v>
      </c>
      <c r="BQ379" t="e">
        <f t="shared" si="380"/>
        <v>#N/A</v>
      </c>
      <c r="BR379" t="e">
        <f t="shared" si="381"/>
        <v>#N/A</v>
      </c>
      <c r="BS379" t="e">
        <f t="shared" si="382"/>
        <v>#N/A</v>
      </c>
      <c r="BT379" t="e">
        <f t="shared" si="383"/>
        <v>#N/A</v>
      </c>
      <c r="BU379" t="e">
        <f t="shared" si="384"/>
        <v>#N/A</v>
      </c>
      <c r="BV379" t="e">
        <f t="shared" si="385"/>
        <v>#N/A</v>
      </c>
      <c r="BW379" t="e">
        <f t="shared" si="386"/>
        <v>#N/A</v>
      </c>
      <c r="BX379" t="e">
        <f t="shared" si="387"/>
        <v>#N/A</v>
      </c>
      <c r="BY379" t="e">
        <f t="shared" si="388"/>
        <v>#N/A</v>
      </c>
      <c r="BZ379" t="e">
        <f t="shared" si="389"/>
        <v>#N/A</v>
      </c>
    </row>
    <row r="380" spans="9:78" x14ac:dyDescent="0.3">
      <c r="I380" t="e">
        <f t="shared" si="420"/>
        <v>#N/A</v>
      </c>
      <c r="J380" t="e">
        <f t="shared" si="350"/>
        <v>#N/A</v>
      </c>
      <c r="K380" t="e">
        <f t="shared" si="351"/>
        <v>#N/A</v>
      </c>
      <c r="L380" t="e">
        <f t="shared" si="352"/>
        <v>#N/A</v>
      </c>
      <c r="M380" t="e">
        <f t="shared" si="353"/>
        <v>#N/A</v>
      </c>
      <c r="N380" t="e">
        <f t="shared" si="421"/>
        <v>#N/A</v>
      </c>
      <c r="O380" t="e">
        <f t="shared" si="422"/>
        <v>#N/A</v>
      </c>
      <c r="P380" t="e">
        <f t="shared" si="423"/>
        <v>#N/A</v>
      </c>
      <c r="Q380" t="e">
        <f t="shared" si="424"/>
        <v>#N/A</v>
      </c>
      <c r="R380" t="e">
        <f t="shared" si="425"/>
        <v>#N/A</v>
      </c>
      <c r="S380" t="e">
        <f t="shared" si="354"/>
        <v>#N/A</v>
      </c>
      <c r="T380" t="e">
        <f t="shared" si="355"/>
        <v>#N/A</v>
      </c>
      <c r="U380" t="e">
        <f t="shared" si="426"/>
        <v>#N/A</v>
      </c>
      <c r="V380" t="e">
        <f t="shared" si="427"/>
        <v>#N/A</v>
      </c>
      <c r="W380" t="e">
        <f t="shared" si="428"/>
        <v>#N/A</v>
      </c>
      <c r="X380" t="e">
        <f t="shared" si="429"/>
        <v>#N/A</v>
      </c>
      <c r="Y380" t="e">
        <f t="shared" si="430"/>
        <v>#N/A</v>
      </c>
      <c r="Z380" t="e">
        <f t="shared" si="431"/>
        <v>#N/A</v>
      </c>
      <c r="AA380" t="e">
        <f t="shared" si="432"/>
        <v>#N/A</v>
      </c>
      <c r="AB380" t="e">
        <f t="shared" si="433"/>
        <v>#N/A</v>
      </c>
      <c r="AC380" t="e">
        <f t="shared" si="356"/>
        <v>#N/A</v>
      </c>
      <c r="AD380" t="e">
        <f t="shared" si="357"/>
        <v>#N/A</v>
      </c>
      <c r="AE380" t="e">
        <f t="shared" si="434"/>
        <v>#N/A</v>
      </c>
      <c r="AF380" t="e">
        <f t="shared" si="435"/>
        <v>#N/A</v>
      </c>
      <c r="AG380" t="e">
        <f t="shared" si="436"/>
        <v>#N/A</v>
      </c>
      <c r="AH380" t="e">
        <f t="shared" si="437"/>
        <v>#N/A</v>
      </c>
      <c r="AI380" t="e">
        <f t="shared" si="438"/>
        <v>#N/A</v>
      </c>
      <c r="AJ380" t="e">
        <f t="shared" si="439"/>
        <v>#N/A</v>
      </c>
      <c r="AK380" t="e">
        <f t="shared" si="440"/>
        <v>#N/A</v>
      </c>
      <c r="AL380" t="e">
        <f t="shared" si="441"/>
        <v>#N/A</v>
      </c>
      <c r="AM380" t="e">
        <f t="shared" si="358"/>
        <v>#N/A</v>
      </c>
      <c r="AN380" t="e">
        <f t="shared" si="359"/>
        <v>#N/A</v>
      </c>
      <c r="AO380" t="e">
        <f t="shared" si="442"/>
        <v>#N/A</v>
      </c>
      <c r="AP380" t="e">
        <f t="shared" si="443"/>
        <v>#N/A</v>
      </c>
      <c r="AQ380" t="e">
        <f t="shared" si="444"/>
        <v>#N/A</v>
      </c>
      <c r="AR380" t="e">
        <f t="shared" si="445"/>
        <v>#N/A</v>
      </c>
      <c r="AS380" t="e">
        <f t="shared" si="446"/>
        <v>#N/A</v>
      </c>
      <c r="AT380" t="e">
        <f t="shared" si="447"/>
        <v>#N/A</v>
      </c>
      <c r="AU380" t="e">
        <f t="shared" si="448"/>
        <v>#N/A</v>
      </c>
      <c r="AV380" t="e">
        <f t="shared" si="449"/>
        <v>#N/A</v>
      </c>
      <c r="AW380" t="e">
        <f t="shared" si="360"/>
        <v>#N/A</v>
      </c>
      <c r="AX380" t="e">
        <f t="shared" si="361"/>
        <v>#N/A</v>
      </c>
      <c r="AY380" t="e">
        <f t="shared" si="450"/>
        <v>#N/A</v>
      </c>
      <c r="AZ380" t="e">
        <f t="shared" si="451"/>
        <v>#N/A</v>
      </c>
      <c r="BA380" t="e">
        <f t="shared" si="452"/>
        <v>#N/A</v>
      </c>
      <c r="BB380" t="e">
        <f t="shared" si="453"/>
        <v>#N/A</v>
      </c>
      <c r="BC380" t="e">
        <f t="shared" si="454"/>
        <v>#N/A</v>
      </c>
      <c r="BD380" t="e">
        <f t="shared" si="455"/>
        <v>#N/A</v>
      </c>
      <c r="BE380" t="e">
        <f t="shared" si="456"/>
        <v>#N/A</v>
      </c>
      <c r="BF380" t="e">
        <f t="shared" si="457"/>
        <v>#N/A</v>
      </c>
      <c r="BG380" t="e">
        <f t="shared" si="370"/>
        <v>#N/A</v>
      </c>
      <c r="BH380" t="e">
        <f t="shared" si="371"/>
        <v>#N/A</v>
      </c>
      <c r="BI380" t="e">
        <f t="shared" si="458"/>
        <v>#N/A</v>
      </c>
      <c r="BJ380" t="e">
        <f t="shared" si="459"/>
        <v>#N/A</v>
      </c>
      <c r="BK380" t="e">
        <f t="shared" si="460"/>
        <v>#N/A</v>
      </c>
      <c r="BL380" t="e">
        <f t="shared" si="461"/>
        <v>#N/A</v>
      </c>
      <c r="BM380" t="e">
        <f t="shared" si="462"/>
        <v>#N/A</v>
      </c>
      <c r="BN380" t="e">
        <f t="shared" si="463"/>
        <v>#N/A</v>
      </c>
      <c r="BO380" t="e">
        <f t="shared" si="464"/>
        <v>#N/A</v>
      </c>
      <c r="BP380" t="e">
        <f t="shared" si="465"/>
        <v>#N/A</v>
      </c>
      <c r="BQ380" t="e">
        <f t="shared" si="380"/>
        <v>#N/A</v>
      </c>
      <c r="BR380" t="e">
        <f t="shared" si="381"/>
        <v>#N/A</v>
      </c>
      <c r="BS380" t="e">
        <f t="shared" si="382"/>
        <v>#N/A</v>
      </c>
      <c r="BT380" t="e">
        <f t="shared" si="383"/>
        <v>#N/A</v>
      </c>
      <c r="BU380" t="e">
        <f t="shared" si="384"/>
        <v>#N/A</v>
      </c>
      <c r="BV380" t="e">
        <f t="shared" si="385"/>
        <v>#N/A</v>
      </c>
      <c r="BW380" t="e">
        <f t="shared" si="386"/>
        <v>#N/A</v>
      </c>
      <c r="BX380" t="e">
        <f t="shared" si="387"/>
        <v>#N/A</v>
      </c>
      <c r="BY380" t="e">
        <f t="shared" si="388"/>
        <v>#N/A</v>
      </c>
      <c r="BZ380" t="e">
        <f t="shared" si="389"/>
        <v>#N/A</v>
      </c>
    </row>
    <row r="381" spans="9:78" x14ac:dyDescent="0.3">
      <c r="I381" t="e">
        <f t="shared" si="420"/>
        <v>#N/A</v>
      </c>
      <c r="J381" t="e">
        <f t="shared" si="350"/>
        <v>#N/A</v>
      </c>
      <c r="K381" t="e">
        <f t="shared" si="351"/>
        <v>#N/A</v>
      </c>
      <c r="L381" t="e">
        <f t="shared" si="352"/>
        <v>#N/A</v>
      </c>
      <c r="M381" t="e">
        <f t="shared" si="353"/>
        <v>#N/A</v>
      </c>
      <c r="N381" t="e">
        <f t="shared" si="421"/>
        <v>#N/A</v>
      </c>
      <c r="O381" t="e">
        <f t="shared" si="422"/>
        <v>#N/A</v>
      </c>
      <c r="P381" t="e">
        <f t="shared" si="423"/>
        <v>#N/A</v>
      </c>
      <c r="Q381" t="e">
        <f t="shared" si="424"/>
        <v>#N/A</v>
      </c>
      <c r="R381" t="e">
        <f t="shared" si="425"/>
        <v>#N/A</v>
      </c>
      <c r="S381" t="e">
        <f t="shared" si="354"/>
        <v>#N/A</v>
      </c>
      <c r="T381" t="e">
        <f t="shared" si="355"/>
        <v>#N/A</v>
      </c>
      <c r="U381" t="e">
        <f t="shared" si="426"/>
        <v>#N/A</v>
      </c>
      <c r="V381" t="e">
        <f t="shared" si="427"/>
        <v>#N/A</v>
      </c>
      <c r="W381" t="e">
        <f t="shared" si="428"/>
        <v>#N/A</v>
      </c>
      <c r="X381" t="e">
        <f t="shared" si="429"/>
        <v>#N/A</v>
      </c>
      <c r="Y381" t="e">
        <f t="shared" si="430"/>
        <v>#N/A</v>
      </c>
      <c r="Z381" t="e">
        <f t="shared" si="431"/>
        <v>#N/A</v>
      </c>
      <c r="AA381" t="e">
        <f t="shared" si="432"/>
        <v>#N/A</v>
      </c>
      <c r="AB381" t="e">
        <f t="shared" si="433"/>
        <v>#N/A</v>
      </c>
      <c r="AC381" t="e">
        <f t="shared" si="356"/>
        <v>#N/A</v>
      </c>
      <c r="AD381" t="e">
        <f t="shared" si="357"/>
        <v>#N/A</v>
      </c>
      <c r="AE381" t="e">
        <f t="shared" si="434"/>
        <v>#N/A</v>
      </c>
      <c r="AF381" t="e">
        <f t="shared" si="435"/>
        <v>#N/A</v>
      </c>
      <c r="AG381" t="e">
        <f t="shared" si="436"/>
        <v>#N/A</v>
      </c>
      <c r="AH381" t="e">
        <f t="shared" si="437"/>
        <v>#N/A</v>
      </c>
      <c r="AI381" t="e">
        <f t="shared" si="438"/>
        <v>#N/A</v>
      </c>
      <c r="AJ381" t="e">
        <f t="shared" si="439"/>
        <v>#N/A</v>
      </c>
      <c r="AK381" t="e">
        <f t="shared" si="440"/>
        <v>#N/A</v>
      </c>
      <c r="AL381" t="e">
        <f t="shared" si="441"/>
        <v>#N/A</v>
      </c>
      <c r="AM381" t="e">
        <f t="shared" si="358"/>
        <v>#N/A</v>
      </c>
      <c r="AN381" t="e">
        <f t="shared" si="359"/>
        <v>#N/A</v>
      </c>
      <c r="AO381" t="e">
        <f t="shared" si="442"/>
        <v>#N/A</v>
      </c>
      <c r="AP381" t="e">
        <f t="shared" si="443"/>
        <v>#N/A</v>
      </c>
      <c r="AQ381" t="e">
        <f t="shared" si="444"/>
        <v>#N/A</v>
      </c>
      <c r="AR381" t="e">
        <f t="shared" si="445"/>
        <v>#N/A</v>
      </c>
      <c r="AS381" t="e">
        <f t="shared" si="446"/>
        <v>#N/A</v>
      </c>
      <c r="AT381" t="e">
        <f t="shared" si="447"/>
        <v>#N/A</v>
      </c>
      <c r="AU381" t="e">
        <f t="shared" si="448"/>
        <v>#N/A</v>
      </c>
      <c r="AV381" t="e">
        <f t="shared" si="449"/>
        <v>#N/A</v>
      </c>
      <c r="AW381" t="e">
        <f t="shared" si="360"/>
        <v>#N/A</v>
      </c>
      <c r="AX381" t="e">
        <f t="shared" si="361"/>
        <v>#N/A</v>
      </c>
      <c r="AY381" t="e">
        <f t="shared" si="450"/>
        <v>#N/A</v>
      </c>
      <c r="AZ381" t="e">
        <f t="shared" si="451"/>
        <v>#N/A</v>
      </c>
      <c r="BA381" t="e">
        <f t="shared" si="452"/>
        <v>#N/A</v>
      </c>
      <c r="BB381" t="e">
        <f t="shared" si="453"/>
        <v>#N/A</v>
      </c>
      <c r="BC381" t="e">
        <f t="shared" si="454"/>
        <v>#N/A</v>
      </c>
      <c r="BD381" t="e">
        <f t="shared" si="455"/>
        <v>#N/A</v>
      </c>
      <c r="BE381" t="e">
        <f t="shared" si="456"/>
        <v>#N/A</v>
      </c>
      <c r="BF381" t="e">
        <f t="shared" si="457"/>
        <v>#N/A</v>
      </c>
      <c r="BG381" t="e">
        <f t="shared" si="370"/>
        <v>#N/A</v>
      </c>
      <c r="BH381" t="e">
        <f t="shared" si="371"/>
        <v>#N/A</v>
      </c>
      <c r="BI381" t="e">
        <f t="shared" si="458"/>
        <v>#N/A</v>
      </c>
      <c r="BJ381" t="e">
        <f t="shared" si="459"/>
        <v>#N/A</v>
      </c>
      <c r="BK381" t="e">
        <f t="shared" si="460"/>
        <v>#N/A</v>
      </c>
      <c r="BL381" t="e">
        <f t="shared" si="461"/>
        <v>#N/A</v>
      </c>
      <c r="BM381" t="e">
        <f t="shared" si="462"/>
        <v>#N/A</v>
      </c>
      <c r="BN381" t="e">
        <f t="shared" si="463"/>
        <v>#N/A</v>
      </c>
      <c r="BO381" t="e">
        <f t="shared" si="464"/>
        <v>#N/A</v>
      </c>
      <c r="BP381" t="e">
        <f t="shared" si="465"/>
        <v>#N/A</v>
      </c>
      <c r="BQ381" t="e">
        <f t="shared" si="380"/>
        <v>#N/A</v>
      </c>
      <c r="BR381" t="e">
        <f t="shared" si="381"/>
        <v>#N/A</v>
      </c>
      <c r="BS381" t="e">
        <f t="shared" si="382"/>
        <v>#N/A</v>
      </c>
      <c r="BT381" t="e">
        <f t="shared" si="383"/>
        <v>#N/A</v>
      </c>
      <c r="BU381" t="e">
        <f t="shared" si="384"/>
        <v>#N/A</v>
      </c>
      <c r="BV381" t="e">
        <f t="shared" si="385"/>
        <v>#N/A</v>
      </c>
      <c r="BW381" t="e">
        <f t="shared" si="386"/>
        <v>#N/A</v>
      </c>
      <c r="BX381" t="e">
        <f t="shared" si="387"/>
        <v>#N/A</v>
      </c>
      <c r="BY381" t="e">
        <f t="shared" si="388"/>
        <v>#N/A</v>
      </c>
      <c r="BZ381" t="e">
        <f t="shared" si="389"/>
        <v>#N/A</v>
      </c>
    </row>
    <row r="382" spans="9:78" x14ac:dyDescent="0.3">
      <c r="I382" t="e">
        <f t="shared" si="420"/>
        <v>#N/A</v>
      </c>
      <c r="J382" t="e">
        <f t="shared" si="350"/>
        <v>#N/A</v>
      </c>
      <c r="K382" t="e">
        <f t="shared" si="351"/>
        <v>#N/A</v>
      </c>
      <c r="L382" t="e">
        <f t="shared" si="352"/>
        <v>#N/A</v>
      </c>
      <c r="M382" t="e">
        <f t="shared" si="353"/>
        <v>#N/A</v>
      </c>
      <c r="N382" t="e">
        <f t="shared" si="421"/>
        <v>#N/A</v>
      </c>
      <c r="O382" t="e">
        <f t="shared" si="422"/>
        <v>#N/A</v>
      </c>
      <c r="P382" t="e">
        <f t="shared" si="423"/>
        <v>#N/A</v>
      </c>
      <c r="Q382" t="e">
        <f t="shared" si="424"/>
        <v>#N/A</v>
      </c>
      <c r="R382" t="e">
        <f t="shared" si="425"/>
        <v>#N/A</v>
      </c>
      <c r="S382" t="e">
        <f t="shared" si="354"/>
        <v>#N/A</v>
      </c>
      <c r="T382" t="e">
        <f t="shared" si="355"/>
        <v>#N/A</v>
      </c>
      <c r="U382" t="e">
        <f t="shared" si="426"/>
        <v>#N/A</v>
      </c>
      <c r="V382" t="e">
        <f t="shared" si="427"/>
        <v>#N/A</v>
      </c>
      <c r="W382" t="e">
        <f t="shared" si="428"/>
        <v>#N/A</v>
      </c>
      <c r="X382" t="e">
        <f t="shared" si="429"/>
        <v>#N/A</v>
      </c>
      <c r="Y382" t="e">
        <f t="shared" si="430"/>
        <v>#N/A</v>
      </c>
      <c r="Z382" t="e">
        <f t="shared" si="431"/>
        <v>#N/A</v>
      </c>
      <c r="AA382" t="e">
        <f t="shared" si="432"/>
        <v>#N/A</v>
      </c>
      <c r="AB382" t="e">
        <f t="shared" si="433"/>
        <v>#N/A</v>
      </c>
      <c r="AC382" t="e">
        <f t="shared" si="356"/>
        <v>#N/A</v>
      </c>
      <c r="AD382" t="e">
        <f t="shared" si="357"/>
        <v>#N/A</v>
      </c>
      <c r="AE382" t="e">
        <f t="shared" si="434"/>
        <v>#N/A</v>
      </c>
      <c r="AF382" t="e">
        <f t="shared" si="435"/>
        <v>#N/A</v>
      </c>
      <c r="AG382" t="e">
        <f t="shared" si="436"/>
        <v>#N/A</v>
      </c>
      <c r="AH382" t="e">
        <f t="shared" si="437"/>
        <v>#N/A</v>
      </c>
      <c r="AI382" t="e">
        <f t="shared" si="438"/>
        <v>#N/A</v>
      </c>
      <c r="AJ382" t="e">
        <f t="shared" si="439"/>
        <v>#N/A</v>
      </c>
      <c r="AK382" t="e">
        <f t="shared" si="440"/>
        <v>#N/A</v>
      </c>
      <c r="AL382" t="e">
        <f t="shared" si="441"/>
        <v>#N/A</v>
      </c>
      <c r="AM382" t="e">
        <f t="shared" si="358"/>
        <v>#N/A</v>
      </c>
      <c r="AN382" t="e">
        <f t="shared" si="359"/>
        <v>#N/A</v>
      </c>
      <c r="AO382" t="e">
        <f t="shared" si="442"/>
        <v>#N/A</v>
      </c>
      <c r="AP382" t="e">
        <f t="shared" si="443"/>
        <v>#N/A</v>
      </c>
      <c r="AQ382" t="e">
        <f t="shared" si="444"/>
        <v>#N/A</v>
      </c>
      <c r="AR382" t="e">
        <f t="shared" si="445"/>
        <v>#N/A</v>
      </c>
      <c r="AS382" t="e">
        <f t="shared" si="446"/>
        <v>#N/A</v>
      </c>
      <c r="AT382" t="e">
        <f t="shared" si="447"/>
        <v>#N/A</v>
      </c>
      <c r="AU382" t="e">
        <f t="shared" si="448"/>
        <v>#N/A</v>
      </c>
      <c r="AV382" t="e">
        <f t="shared" si="449"/>
        <v>#N/A</v>
      </c>
      <c r="AW382" t="e">
        <f t="shared" si="360"/>
        <v>#N/A</v>
      </c>
      <c r="AX382" t="e">
        <f t="shared" si="361"/>
        <v>#N/A</v>
      </c>
      <c r="AY382" t="e">
        <f t="shared" si="450"/>
        <v>#N/A</v>
      </c>
      <c r="AZ382" t="e">
        <f t="shared" si="451"/>
        <v>#N/A</v>
      </c>
      <c r="BA382" t="e">
        <f t="shared" si="452"/>
        <v>#N/A</v>
      </c>
      <c r="BB382" t="e">
        <f t="shared" si="453"/>
        <v>#N/A</v>
      </c>
      <c r="BC382" t="e">
        <f t="shared" si="454"/>
        <v>#N/A</v>
      </c>
      <c r="BD382" t="e">
        <f t="shared" si="455"/>
        <v>#N/A</v>
      </c>
      <c r="BE382" t="e">
        <f t="shared" si="456"/>
        <v>#N/A</v>
      </c>
      <c r="BF382" t="e">
        <f t="shared" si="457"/>
        <v>#N/A</v>
      </c>
      <c r="BG382" t="e">
        <f t="shared" si="370"/>
        <v>#N/A</v>
      </c>
      <c r="BH382" t="e">
        <f t="shared" si="371"/>
        <v>#N/A</v>
      </c>
      <c r="BI382" t="e">
        <f t="shared" si="458"/>
        <v>#N/A</v>
      </c>
      <c r="BJ382" t="e">
        <f t="shared" si="459"/>
        <v>#N/A</v>
      </c>
      <c r="BK382" t="e">
        <f t="shared" si="460"/>
        <v>#N/A</v>
      </c>
      <c r="BL382" t="e">
        <f t="shared" si="461"/>
        <v>#N/A</v>
      </c>
      <c r="BM382" t="e">
        <f t="shared" si="462"/>
        <v>#N/A</v>
      </c>
      <c r="BN382" t="e">
        <f t="shared" si="463"/>
        <v>#N/A</v>
      </c>
      <c r="BO382" t="e">
        <f t="shared" si="464"/>
        <v>#N/A</v>
      </c>
      <c r="BP382" t="e">
        <f t="shared" si="465"/>
        <v>#N/A</v>
      </c>
      <c r="BQ382" t="e">
        <f t="shared" si="380"/>
        <v>#N/A</v>
      </c>
      <c r="BR382" t="e">
        <f t="shared" si="381"/>
        <v>#N/A</v>
      </c>
      <c r="BS382" t="e">
        <f t="shared" si="382"/>
        <v>#N/A</v>
      </c>
      <c r="BT382" t="e">
        <f t="shared" si="383"/>
        <v>#N/A</v>
      </c>
      <c r="BU382" t="e">
        <f t="shared" si="384"/>
        <v>#N/A</v>
      </c>
      <c r="BV382" t="e">
        <f t="shared" si="385"/>
        <v>#N/A</v>
      </c>
      <c r="BW382" t="e">
        <f t="shared" si="386"/>
        <v>#N/A</v>
      </c>
      <c r="BX382" t="e">
        <f t="shared" si="387"/>
        <v>#N/A</v>
      </c>
      <c r="BY382" t="e">
        <f t="shared" si="388"/>
        <v>#N/A</v>
      </c>
      <c r="BZ382" t="e">
        <f t="shared" si="389"/>
        <v>#N/A</v>
      </c>
    </row>
    <row r="383" spans="9:78" x14ac:dyDescent="0.3">
      <c r="I383" t="e">
        <f t="shared" si="420"/>
        <v>#N/A</v>
      </c>
      <c r="J383" t="e">
        <f t="shared" si="350"/>
        <v>#N/A</v>
      </c>
      <c r="K383" t="e">
        <f t="shared" si="351"/>
        <v>#N/A</v>
      </c>
      <c r="L383" t="e">
        <f t="shared" si="352"/>
        <v>#N/A</v>
      </c>
      <c r="M383" t="e">
        <f t="shared" si="353"/>
        <v>#N/A</v>
      </c>
      <c r="N383" t="e">
        <f t="shared" si="421"/>
        <v>#N/A</v>
      </c>
      <c r="O383" t="e">
        <f t="shared" si="422"/>
        <v>#N/A</v>
      </c>
      <c r="P383" t="e">
        <f t="shared" si="423"/>
        <v>#N/A</v>
      </c>
      <c r="Q383" t="e">
        <f t="shared" si="424"/>
        <v>#N/A</v>
      </c>
      <c r="R383" t="e">
        <f t="shared" si="425"/>
        <v>#N/A</v>
      </c>
      <c r="S383" t="e">
        <f t="shared" si="354"/>
        <v>#N/A</v>
      </c>
      <c r="T383" t="e">
        <f t="shared" si="355"/>
        <v>#N/A</v>
      </c>
      <c r="U383" t="e">
        <f t="shared" si="426"/>
        <v>#N/A</v>
      </c>
      <c r="V383" t="e">
        <f t="shared" si="427"/>
        <v>#N/A</v>
      </c>
      <c r="W383" t="e">
        <f t="shared" si="428"/>
        <v>#N/A</v>
      </c>
      <c r="X383" t="e">
        <f t="shared" si="429"/>
        <v>#N/A</v>
      </c>
      <c r="Y383" t="e">
        <f t="shared" si="430"/>
        <v>#N/A</v>
      </c>
      <c r="Z383" t="e">
        <f t="shared" si="431"/>
        <v>#N/A</v>
      </c>
      <c r="AA383" t="e">
        <f t="shared" si="432"/>
        <v>#N/A</v>
      </c>
      <c r="AB383" t="e">
        <f t="shared" si="433"/>
        <v>#N/A</v>
      </c>
      <c r="AC383" t="e">
        <f t="shared" si="356"/>
        <v>#N/A</v>
      </c>
      <c r="AD383" t="e">
        <f t="shared" si="357"/>
        <v>#N/A</v>
      </c>
      <c r="AE383" t="e">
        <f t="shared" si="434"/>
        <v>#N/A</v>
      </c>
      <c r="AF383" t="e">
        <f t="shared" si="435"/>
        <v>#N/A</v>
      </c>
      <c r="AG383" t="e">
        <f t="shared" si="436"/>
        <v>#N/A</v>
      </c>
      <c r="AH383" t="e">
        <f t="shared" si="437"/>
        <v>#N/A</v>
      </c>
      <c r="AI383" t="e">
        <f t="shared" si="438"/>
        <v>#N/A</v>
      </c>
      <c r="AJ383" t="e">
        <f t="shared" si="439"/>
        <v>#N/A</v>
      </c>
      <c r="AK383" t="e">
        <f t="shared" si="440"/>
        <v>#N/A</v>
      </c>
      <c r="AL383" t="e">
        <f t="shared" si="441"/>
        <v>#N/A</v>
      </c>
      <c r="AM383" t="e">
        <f t="shared" si="358"/>
        <v>#N/A</v>
      </c>
      <c r="AN383" t="e">
        <f t="shared" si="359"/>
        <v>#N/A</v>
      </c>
      <c r="AO383" t="e">
        <f t="shared" si="442"/>
        <v>#N/A</v>
      </c>
      <c r="AP383" t="e">
        <f t="shared" si="443"/>
        <v>#N/A</v>
      </c>
      <c r="AQ383" t="e">
        <f t="shared" si="444"/>
        <v>#N/A</v>
      </c>
      <c r="AR383" t="e">
        <f t="shared" si="445"/>
        <v>#N/A</v>
      </c>
      <c r="AS383" t="e">
        <f t="shared" si="446"/>
        <v>#N/A</v>
      </c>
      <c r="AT383" t="e">
        <f t="shared" si="447"/>
        <v>#N/A</v>
      </c>
      <c r="AU383" t="e">
        <f t="shared" si="448"/>
        <v>#N/A</v>
      </c>
      <c r="AV383" t="e">
        <f t="shared" si="449"/>
        <v>#N/A</v>
      </c>
      <c r="AW383" t="e">
        <f t="shared" si="360"/>
        <v>#N/A</v>
      </c>
      <c r="AX383" t="e">
        <f t="shared" si="361"/>
        <v>#N/A</v>
      </c>
      <c r="AY383" t="e">
        <f t="shared" si="450"/>
        <v>#N/A</v>
      </c>
      <c r="AZ383" t="e">
        <f t="shared" si="451"/>
        <v>#N/A</v>
      </c>
      <c r="BA383" t="e">
        <f t="shared" si="452"/>
        <v>#N/A</v>
      </c>
      <c r="BB383" t="e">
        <f t="shared" si="453"/>
        <v>#N/A</v>
      </c>
      <c r="BC383" t="e">
        <f t="shared" si="454"/>
        <v>#N/A</v>
      </c>
      <c r="BD383" t="e">
        <f t="shared" si="455"/>
        <v>#N/A</v>
      </c>
      <c r="BE383" t="e">
        <f t="shared" si="456"/>
        <v>#N/A</v>
      </c>
      <c r="BF383" t="e">
        <f t="shared" si="457"/>
        <v>#N/A</v>
      </c>
      <c r="BG383" t="e">
        <f t="shared" si="370"/>
        <v>#N/A</v>
      </c>
      <c r="BH383" t="e">
        <f t="shared" si="371"/>
        <v>#N/A</v>
      </c>
      <c r="BI383" t="e">
        <f t="shared" si="458"/>
        <v>#N/A</v>
      </c>
      <c r="BJ383" t="e">
        <f t="shared" si="459"/>
        <v>#N/A</v>
      </c>
      <c r="BK383" t="e">
        <f t="shared" si="460"/>
        <v>#N/A</v>
      </c>
      <c r="BL383" t="e">
        <f t="shared" si="461"/>
        <v>#N/A</v>
      </c>
      <c r="BM383" t="e">
        <f t="shared" si="462"/>
        <v>#N/A</v>
      </c>
      <c r="BN383" t="e">
        <f t="shared" si="463"/>
        <v>#N/A</v>
      </c>
      <c r="BO383" t="e">
        <f t="shared" si="464"/>
        <v>#N/A</v>
      </c>
      <c r="BP383" t="e">
        <f t="shared" si="465"/>
        <v>#N/A</v>
      </c>
      <c r="BQ383" t="e">
        <f t="shared" si="380"/>
        <v>#N/A</v>
      </c>
      <c r="BR383" t="e">
        <f t="shared" si="381"/>
        <v>#N/A</v>
      </c>
      <c r="BS383" t="e">
        <f t="shared" si="382"/>
        <v>#N/A</v>
      </c>
      <c r="BT383" t="e">
        <f t="shared" si="383"/>
        <v>#N/A</v>
      </c>
      <c r="BU383" t="e">
        <f t="shared" si="384"/>
        <v>#N/A</v>
      </c>
      <c r="BV383" t="e">
        <f t="shared" si="385"/>
        <v>#N/A</v>
      </c>
      <c r="BW383" t="e">
        <f t="shared" si="386"/>
        <v>#N/A</v>
      </c>
      <c r="BX383" t="e">
        <f t="shared" si="387"/>
        <v>#N/A</v>
      </c>
      <c r="BY383" t="e">
        <f t="shared" si="388"/>
        <v>#N/A</v>
      </c>
      <c r="BZ383" t="e">
        <f t="shared" si="389"/>
        <v>#N/A</v>
      </c>
    </row>
    <row r="384" spans="9:78" x14ac:dyDescent="0.3">
      <c r="I384" t="e">
        <f t="shared" si="420"/>
        <v>#N/A</v>
      </c>
      <c r="J384" t="e">
        <f t="shared" si="350"/>
        <v>#N/A</v>
      </c>
      <c r="K384" t="e">
        <f t="shared" si="351"/>
        <v>#N/A</v>
      </c>
      <c r="L384" t="e">
        <f t="shared" si="352"/>
        <v>#N/A</v>
      </c>
      <c r="M384" t="e">
        <f t="shared" si="353"/>
        <v>#N/A</v>
      </c>
      <c r="N384" t="e">
        <f t="shared" si="421"/>
        <v>#N/A</v>
      </c>
      <c r="O384" t="e">
        <f t="shared" si="422"/>
        <v>#N/A</v>
      </c>
      <c r="P384" t="e">
        <f t="shared" si="423"/>
        <v>#N/A</v>
      </c>
      <c r="Q384" t="e">
        <f t="shared" si="424"/>
        <v>#N/A</v>
      </c>
      <c r="R384" t="e">
        <f t="shared" si="425"/>
        <v>#N/A</v>
      </c>
      <c r="S384" t="e">
        <f t="shared" si="354"/>
        <v>#N/A</v>
      </c>
      <c r="T384" t="e">
        <f t="shared" si="355"/>
        <v>#N/A</v>
      </c>
      <c r="U384" t="e">
        <f t="shared" si="426"/>
        <v>#N/A</v>
      </c>
      <c r="V384" t="e">
        <f t="shared" si="427"/>
        <v>#N/A</v>
      </c>
      <c r="W384" t="e">
        <f t="shared" si="428"/>
        <v>#N/A</v>
      </c>
      <c r="X384" t="e">
        <f t="shared" si="429"/>
        <v>#N/A</v>
      </c>
      <c r="Y384" t="e">
        <f t="shared" si="430"/>
        <v>#N/A</v>
      </c>
      <c r="Z384" t="e">
        <f t="shared" si="431"/>
        <v>#N/A</v>
      </c>
      <c r="AA384" t="e">
        <f t="shared" si="432"/>
        <v>#N/A</v>
      </c>
      <c r="AB384" t="e">
        <f t="shared" si="433"/>
        <v>#N/A</v>
      </c>
      <c r="AC384" t="e">
        <f t="shared" si="356"/>
        <v>#N/A</v>
      </c>
      <c r="AD384" t="e">
        <f t="shared" si="357"/>
        <v>#N/A</v>
      </c>
      <c r="AE384" t="e">
        <f t="shared" si="434"/>
        <v>#N/A</v>
      </c>
      <c r="AF384" t="e">
        <f t="shared" si="435"/>
        <v>#N/A</v>
      </c>
      <c r="AG384" t="e">
        <f t="shared" si="436"/>
        <v>#N/A</v>
      </c>
      <c r="AH384" t="e">
        <f t="shared" si="437"/>
        <v>#N/A</v>
      </c>
      <c r="AI384" t="e">
        <f t="shared" si="438"/>
        <v>#N/A</v>
      </c>
      <c r="AJ384" t="e">
        <f t="shared" si="439"/>
        <v>#N/A</v>
      </c>
      <c r="AK384" t="e">
        <f t="shared" si="440"/>
        <v>#N/A</v>
      </c>
      <c r="AL384" t="e">
        <f t="shared" si="441"/>
        <v>#N/A</v>
      </c>
      <c r="AM384" t="e">
        <f t="shared" si="358"/>
        <v>#N/A</v>
      </c>
      <c r="AN384" t="e">
        <f t="shared" si="359"/>
        <v>#N/A</v>
      </c>
      <c r="AO384" t="e">
        <f t="shared" si="442"/>
        <v>#N/A</v>
      </c>
      <c r="AP384" t="e">
        <f t="shared" si="443"/>
        <v>#N/A</v>
      </c>
      <c r="AQ384" t="e">
        <f t="shared" si="444"/>
        <v>#N/A</v>
      </c>
      <c r="AR384" t="e">
        <f t="shared" si="445"/>
        <v>#N/A</v>
      </c>
      <c r="AS384" t="e">
        <f t="shared" si="446"/>
        <v>#N/A</v>
      </c>
      <c r="AT384" t="e">
        <f t="shared" si="447"/>
        <v>#N/A</v>
      </c>
      <c r="AU384" t="e">
        <f t="shared" si="448"/>
        <v>#N/A</v>
      </c>
      <c r="AV384" t="e">
        <f t="shared" si="449"/>
        <v>#N/A</v>
      </c>
      <c r="AW384" t="e">
        <f t="shared" si="360"/>
        <v>#N/A</v>
      </c>
      <c r="AX384" t="e">
        <f t="shared" si="361"/>
        <v>#N/A</v>
      </c>
      <c r="AY384" t="e">
        <f t="shared" si="450"/>
        <v>#N/A</v>
      </c>
      <c r="AZ384" t="e">
        <f t="shared" si="451"/>
        <v>#N/A</v>
      </c>
      <c r="BA384" t="e">
        <f t="shared" si="452"/>
        <v>#N/A</v>
      </c>
      <c r="BB384" t="e">
        <f t="shared" si="453"/>
        <v>#N/A</v>
      </c>
      <c r="BC384" t="e">
        <f t="shared" si="454"/>
        <v>#N/A</v>
      </c>
      <c r="BD384" t="e">
        <f t="shared" si="455"/>
        <v>#N/A</v>
      </c>
      <c r="BE384" t="e">
        <f t="shared" si="456"/>
        <v>#N/A</v>
      </c>
      <c r="BF384" t="e">
        <f t="shared" si="457"/>
        <v>#N/A</v>
      </c>
      <c r="BG384" t="e">
        <f t="shared" si="370"/>
        <v>#N/A</v>
      </c>
      <c r="BH384" t="e">
        <f t="shared" si="371"/>
        <v>#N/A</v>
      </c>
      <c r="BI384" t="e">
        <f t="shared" si="458"/>
        <v>#N/A</v>
      </c>
      <c r="BJ384" t="e">
        <f t="shared" si="459"/>
        <v>#N/A</v>
      </c>
      <c r="BK384" t="e">
        <f t="shared" si="460"/>
        <v>#N/A</v>
      </c>
      <c r="BL384" t="e">
        <f t="shared" si="461"/>
        <v>#N/A</v>
      </c>
      <c r="BM384" t="e">
        <f t="shared" si="462"/>
        <v>#N/A</v>
      </c>
      <c r="BN384" t="e">
        <f t="shared" si="463"/>
        <v>#N/A</v>
      </c>
      <c r="BO384" t="e">
        <f t="shared" si="464"/>
        <v>#N/A</v>
      </c>
      <c r="BP384" t="e">
        <f t="shared" si="465"/>
        <v>#N/A</v>
      </c>
      <c r="BQ384" t="e">
        <f t="shared" si="380"/>
        <v>#N/A</v>
      </c>
      <c r="BR384" t="e">
        <f t="shared" si="381"/>
        <v>#N/A</v>
      </c>
      <c r="BS384" t="e">
        <f t="shared" si="382"/>
        <v>#N/A</v>
      </c>
      <c r="BT384" t="e">
        <f t="shared" si="383"/>
        <v>#N/A</v>
      </c>
      <c r="BU384" t="e">
        <f t="shared" si="384"/>
        <v>#N/A</v>
      </c>
      <c r="BV384" t="e">
        <f t="shared" si="385"/>
        <v>#N/A</v>
      </c>
      <c r="BW384" t="e">
        <f t="shared" si="386"/>
        <v>#N/A</v>
      </c>
      <c r="BX384" t="e">
        <f t="shared" si="387"/>
        <v>#N/A</v>
      </c>
      <c r="BY384" t="e">
        <f t="shared" si="388"/>
        <v>#N/A</v>
      </c>
      <c r="BZ384" t="e">
        <f t="shared" si="389"/>
        <v>#N/A</v>
      </c>
    </row>
    <row r="385" spans="9:78" x14ac:dyDescent="0.3">
      <c r="I385" t="e">
        <f t="shared" si="420"/>
        <v>#N/A</v>
      </c>
      <c r="J385" t="e">
        <f t="shared" si="350"/>
        <v>#N/A</v>
      </c>
      <c r="K385" t="e">
        <f t="shared" si="351"/>
        <v>#N/A</v>
      </c>
      <c r="L385" t="e">
        <f t="shared" si="352"/>
        <v>#N/A</v>
      </c>
      <c r="M385" t="e">
        <f t="shared" si="353"/>
        <v>#N/A</v>
      </c>
      <c r="N385" t="e">
        <f t="shared" si="421"/>
        <v>#N/A</v>
      </c>
      <c r="O385" t="e">
        <f t="shared" si="422"/>
        <v>#N/A</v>
      </c>
      <c r="P385" t="e">
        <f t="shared" si="423"/>
        <v>#N/A</v>
      </c>
      <c r="Q385" t="e">
        <f t="shared" si="424"/>
        <v>#N/A</v>
      </c>
      <c r="R385" t="e">
        <f t="shared" si="425"/>
        <v>#N/A</v>
      </c>
      <c r="S385" t="e">
        <f t="shared" si="354"/>
        <v>#N/A</v>
      </c>
      <c r="T385" t="e">
        <f t="shared" si="355"/>
        <v>#N/A</v>
      </c>
      <c r="U385" t="e">
        <f t="shared" si="426"/>
        <v>#N/A</v>
      </c>
      <c r="V385" t="e">
        <f t="shared" si="427"/>
        <v>#N/A</v>
      </c>
      <c r="W385" t="e">
        <f t="shared" si="428"/>
        <v>#N/A</v>
      </c>
      <c r="X385" t="e">
        <f t="shared" si="429"/>
        <v>#N/A</v>
      </c>
      <c r="Y385" t="e">
        <f t="shared" si="430"/>
        <v>#N/A</v>
      </c>
      <c r="Z385" t="e">
        <f t="shared" si="431"/>
        <v>#N/A</v>
      </c>
      <c r="AA385" t="e">
        <f t="shared" si="432"/>
        <v>#N/A</v>
      </c>
      <c r="AB385" t="e">
        <f t="shared" si="433"/>
        <v>#N/A</v>
      </c>
      <c r="AC385" t="e">
        <f t="shared" si="356"/>
        <v>#N/A</v>
      </c>
      <c r="AD385" t="e">
        <f t="shared" si="357"/>
        <v>#N/A</v>
      </c>
      <c r="AE385" t="e">
        <f t="shared" si="434"/>
        <v>#N/A</v>
      </c>
      <c r="AF385" t="e">
        <f t="shared" si="435"/>
        <v>#N/A</v>
      </c>
      <c r="AG385" t="e">
        <f t="shared" si="436"/>
        <v>#N/A</v>
      </c>
      <c r="AH385" t="e">
        <f t="shared" si="437"/>
        <v>#N/A</v>
      </c>
      <c r="AI385" t="e">
        <f t="shared" si="438"/>
        <v>#N/A</v>
      </c>
      <c r="AJ385" t="e">
        <f t="shared" si="439"/>
        <v>#N/A</v>
      </c>
      <c r="AK385" t="e">
        <f t="shared" si="440"/>
        <v>#N/A</v>
      </c>
      <c r="AL385" t="e">
        <f t="shared" si="441"/>
        <v>#N/A</v>
      </c>
      <c r="AM385" t="e">
        <f t="shared" si="358"/>
        <v>#N/A</v>
      </c>
      <c r="AN385" t="e">
        <f t="shared" si="359"/>
        <v>#N/A</v>
      </c>
      <c r="AO385" t="e">
        <f t="shared" si="442"/>
        <v>#N/A</v>
      </c>
      <c r="AP385" t="e">
        <f t="shared" si="443"/>
        <v>#N/A</v>
      </c>
      <c r="AQ385" t="e">
        <f t="shared" si="444"/>
        <v>#N/A</v>
      </c>
      <c r="AR385" t="e">
        <f t="shared" si="445"/>
        <v>#N/A</v>
      </c>
      <c r="AS385" t="e">
        <f t="shared" si="446"/>
        <v>#N/A</v>
      </c>
      <c r="AT385" t="e">
        <f t="shared" si="447"/>
        <v>#N/A</v>
      </c>
      <c r="AU385" t="e">
        <f t="shared" si="448"/>
        <v>#N/A</v>
      </c>
      <c r="AV385" t="e">
        <f t="shared" si="449"/>
        <v>#N/A</v>
      </c>
      <c r="AW385" t="e">
        <f t="shared" si="360"/>
        <v>#N/A</v>
      </c>
      <c r="AX385" t="e">
        <f t="shared" si="361"/>
        <v>#N/A</v>
      </c>
      <c r="AY385" t="e">
        <f t="shared" si="450"/>
        <v>#N/A</v>
      </c>
      <c r="AZ385" t="e">
        <f t="shared" si="451"/>
        <v>#N/A</v>
      </c>
      <c r="BA385" t="e">
        <f t="shared" si="452"/>
        <v>#N/A</v>
      </c>
      <c r="BB385" t="e">
        <f t="shared" si="453"/>
        <v>#N/A</v>
      </c>
      <c r="BC385" t="e">
        <f t="shared" si="454"/>
        <v>#N/A</v>
      </c>
      <c r="BD385" t="e">
        <f t="shared" si="455"/>
        <v>#N/A</v>
      </c>
      <c r="BE385" t="e">
        <f t="shared" si="456"/>
        <v>#N/A</v>
      </c>
      <c r="BF385" t="e">
        <f t="shared" si="457"/>
        <v>#N/A</v>
      </c>
      <c r="BG385" t="e">
        <f t="shared" si="370"/>
        <v>#N/A</v>
      </c>
      <c r="BH385" t="e">
        <f t="shared" si="371"/>
        <v>#N/A</v>
      </c>
      <c r="BI385" t="e">
        <f t="shared" si="458"/>
        <v>#N/A</v>
      </c>
      <c r="BJ385" t="e">
        <f t="shared" si="459"/>
        <v>#N/A</v>
      </c>
      <c r="BK385" t="e">
        <f t="shared" si="460"/>
        <v>#N/A</v>
      </c>
      <c r="BL385" t="e">
        <f t="shared" si="461"/>
        <v>#N/A</v>
      </c>
      <c r="BM385" t="e">
        <f t="shared" si="462"/>
        <v>#N/A</v>
      </c>
      <c r="BN385" t="e">
        <f t="shared" si="463"/>
        <v>#N/A</v>
      </c>
      <c r="BO385" t="e">
        <f t="shared" si="464"/>
        <v>#N/A</v>
      </c>
      <c r="BP385" t="e">
        <f t="shared" si="465"/>
        <v>#N/A</v>
      </c>
      <c r="BQ385" t="e">
        <f t="shared" si="380"/>
        <v>#N/A</v>
      </c>
      <c r="BR385" t="e">
        <f t="shared" si="381"/>
        <v>#N/A</v>
      </c>
      <c r="BS385" t="e">
        <f t="shared" si="382"/>
        <v>#N/A</v>
      </c>
      <c r="BT385" t="e">
        <f t="shared" si="383"/>
        <v>#N/A</v>
      </c>
      <c r="BU385" t="e">
        <f t="shared" si="384"/>
        <v>#N/A</v>
      </c>
      <c r="BV385" t="e">
        <f t="shared" si="385"/>
        <v>#N/A</v>
      </c>
      <c r="BW385" t="e">
        <f t="shared" si="386"/>
        <v>#N/A</v>
      </c>
      <c r="BX385" t="e">
        <f t="shared" si="387"/>
        <v>#N/A</v>
      </c>
      <c r="BY385" t="e">
        <f t="shared" si="388"/>
        <v>#N/A</v>
      </c>
      <c r="BZ385" t="e">
        <f t="shared" si="389"/>
        <v>#N/A</v>
      </c>
    </row>
    <row r="386" spans="9:78" x14ac:dyDescent="0.3">
      <c r="I386" t="e">
        <f t="shared" si="420"/>
        <v>#N/A</v>
      </c>
      <c r="J386" t="e">
        <f t="shared" si="350"/>
        <v>#N/A</v>
      </c>
      <c r="K386" t="e">
        <f t="shared" si="351"/>
        <v>#N/A</v>
      </c>
      <c r="L386" t="e">
        <f t="shared" si="352"/>
        <v>#N/A</v>
      </c>
      <c r="M386" t="e">
        <f t="shared" si="353"/>
        <v>#N/A</v>
      </c>
      <c r="N386" t="e">
        <f t="shared" si="421"/>
        <v>#N/A</v>
      </c>
      <c r="O386" t="e">
        <f t="shared" si="422"/>
        <v>#N/A</v>
      </c>
      <c r="P386" t="e">
        <f t="shared" si="423"/>
        <v>#N/A</v>
      </c>
      <c r="Q386" t="e">
        <f t="shared" si="424"/>
        <v>#N/A</v>
      </c>
      <c r="R386" t="e">
        <f t="shared" si="425"/>
        <v>#N/A</v>
      </c>
      <c r="S386" t="e">
        <f t="shared" si="354"/>
        <v>#N/A</v>
      </c>
      <c r="T386" t="e">
        <f t="shared" si="355"/>
        <v>#N/A</v>
      </c>
      <c r="U386" t="e">
        <f t="shared" si="426"/>
        <v>#N/A</v>
      </c>
      <c r="V386" t="e">
        <f t="shared" si="427"/>
        <v>#N/A</v>
      </c>
      <c r="W386" t="e">
        <f t="shared" si="428"/>
        <v>#N/A</v>
      </c>
      <c r="X386" t="e">
        <f t="shared" si="429"/>
        <v>#N/A</v>
      </c>
      <c r="Y386" t="e">
        <f t="shared" si="430"/>
        <v>#N/A</v>
      </c>
      <c r="Z386" t="e">
        <f t="shared" si="431"/>
        <v>#N/A</v>
      </c>
      <c r="AA386" t="e">
        <f t="shared" si="432"/>
        <v>#N/A</v>
      </c>
      <c r="AB386" t="e">
        <f t="shared" si="433"/>
        <v>#N/A</v>
      </c>
      <c r="AC386" t="e">
        <f t="shared" si="356"/>
        <v>#N/A</v>
      </c>
      <c r="AD386" t="e">
        <f t="shared" si="357"/>
        <v>#N/A</v>
      </c>
      <c r="AE386" t="e">
        <f t="shared" si="434"/>
        <v>#N/A</v>
      </c>
      <c r="AF386" t="e">
        <f t="shared" si="435"/>
        <v>#N/A</v>
      </c>
      <c r="AG386" t="e">
        <f t="shared" si="436"/>
        <v>#N/A</v>
      </c>
      <c r="AH386" t="e">
        <f t="shared" si="437"/>
        <v>#N/A</v>
      </c>
      <c r="AI386" t="e">
        <f t="shared" si="438"/>
        <v>#N/A</v>
      </c>
      <c r="AJ386" t="e">
        <f t="shared" si="439"/>
        <v>#N/A</v>
      </c>
      <c r="AK386" t="e">
        <f t="shared" si="440"/>
        <v>#N/A</v>
      </c>
      <c r="AL386" t="e">
        <f t="shared" si="441"/>
        <v>#N/A</v>
      </c>
      <c r="AM386" t="e">
        <f t="shared" si="358"/>
        <v>#N/A</v>
      </c>
      <c r="AN386" t="e">
        <f t="shared" si="359"/>
        <v>#N/A</v>
      </c>
      <c r="AO386" t="e">
        <f t="shared" si="442"/>
        <v>#N/A</v>
      </c>
      <c r="AP386" t="e">
        <f t="shared" si="443"/>
        <v>#N/A</v>
      </c>
      <c r="AQ386" t="e">
        <f t="shared" si="444"/>
        <v>#N/A</v>
      </c>
      <c r="AR386" t="e">
        <f t="shared" si="445"/>
        <v>#N/A</v>
      </c>
      <c r="AS386" t="e">
        <f t="shared" si="446"/>
        <v>#N/A</v>
      </c>
      <c r="AT386" t="e">
        <f t="shared" si="447"/>
        <v>#N/A</v>
      </c>
      <c r="AU386" t="e">
        <f t="shared" si="448"/>
        <v>#N/A</v>
      </c>
      <c r="AV386" t="e">
        <f t="shared" si="449"/>
        <v>#N/A</v>
      </c>
      <c r="AW386" t="e">
        <f t="shared" si="360"/>
        <v>#N/A</v>
      </c>
      <c r="AX386" t="e">
        <f t="shared" si="361"/>
        <v>#N/A</v>
      </c>
      <c r="AY386" t="e">
        <f t="shared" si="450"/>
        <v>#N/A</v>
      </c>
      <c r="AZ386" t="e">
        <f t="shared" si="451"/>
        <v>#N/A</v>
      </c>
      <c r="BA386" t="e">
        <f t="shared" si="452"/>
        <v>#N/A</v>
      </c>
      <c r="BB386" t="e">
        <f t="shared" si="453"/>
        <v>#N/A</v>
      </c>
      <c r="BC386" t="e">
        <f t="shared" si="454"/>
        <v>#N/A</v>
      </c>
      <c r="BD386" t="e">
        <f t="shared" si="455"/>
        <v>#N/A</v>
      </c>
      <c r="BE386" t="e">
        <f t="shared" si="456"/>
        <v>#N/A</v>
      </c>
      <c r="BF386" t="e">
        <f t="shared" si="457"/>
        <v>#N/A</v>
      </c>
      <c r="BG386" t="e">
        <f t="shared" si="370"/>
        <v>#N/A</v>
      </c>
      <c r="BH386" t="e">
        <f t="shared" si="371"/>
        <v>#N/A</v>
      </c>
      <c r="BI386" t="e">
        <f t="shared" si="458"/>
        <v>#N/A</v>
      </c>
      <c r="BJ386" t="e">
        <f t="shared" si="459"/>
        <v>#N/A</v>
      </c>
      <c r="BK386" t="e">
        <f t="shared" si="460"/>
        <v>#N/A</v>
      </c>
      <c r="BL386" t="e">
        <f t="shared" si="461"/>
        <v>#N/A</v>
      </c>
      <c r="BM386" t="e">
        <f t="shared" si="462"/>
        <v>#N/A</v>
      </c>
      <c r="BN386" t="e">
        <f t="shared" si="463"/>
        <v>#N/A</v>
      </c>
      <c r="BO386" t="e">
        <f t="shared" si="464"/>
        <v>#N/A</v>
      </c>
      <c r="BP386" t="e">
        <f t="shared" si="465"/>
        <v>#N/A</v>
      </c>
      <c r="BQ386" t="e">
        <f t="shared" si="380"/>
        <v>#N/A</v>
      </c>
      <c r="BR386" t="e">
        <f t="shared" si="381"/>
        <v>#N/A</v>
      </c>
      <c r="BS386" t="e">
        <f t="shared" si="382"/>
        <v>#N/A</v>
      </c>
      <c r="BT386" t="e">
        <f t="shared" si="383"/>
        <v>#N/A</v>
      </c>
      <c r="BU386" t="e">
        <f t="shared" si="384"/>
        <v>#N/A</v>
      </c>
      <c r="BV386" t="e">
        <f t="shared" si="385"/>
        <v>#N/A</v>
      </c>
      <c r="BW386" t="e">
        <f t="shared" si="386"/>
        <v>#N/A</v>
      </c>
      <c r="BX386" t="e">
        <f t="shared" si="387"/>
        <v>#N/A</v>
      </c>
      <c r="BY386" t="e">
        <f t="shared" si="388"/>
        <v>#N/A</v>
      </c>
      <c r="BZ386" t="e">
        <f t="shared" si="389"/>
        <v>#N/A</v>
      </c>
    </row>
    <row r="387" spans="9:78" x14ac:dyDescent="0.3">
      <c r="I387" t="e">
        <f t="shared" si="420"/>
        <v>#N/A</v>
      </c>
      <c r="J387" t="e">
        <f t="shared" si="350"/>
        <v>#N/A</v>
      </c>
      <c r="K387" t="e">
        <f t="shared" si="351"/>
        <v>#N/A</v>
      </c>
      <c r="L387" t="e">
        <f t="shared" si="352"/>
        <v>#N/A</v>
      </c>
      <c r="M387" t="e">
        <f t="shared" si="353"/>
        <v>#N/A</v>
      </c>
      <c r="N387" t="e">
        <f t="shared" si="421"/>
        <v>#N/A</v>
      </c>
      <c r="O387" t="e">
        <f t="shared" si="422"/>
        <v>#N/A</v>
      </c>
      <c r="P387" t="e">
        <f t="shared" si="423"/>
        <v>#N/A</v>
      </c>
      <c r="Q387" t="e">
        <f t="shared" si="424"/>
        <v>#N/A</v>
      </c>
      <c r="R387" t="e">
        <f t="shared" si="425"/>
        <v>#N/A</v>
      </c>
      <c r="S387" t="e">
        <f t="shared" si="354"/>
        <v>#N/A</v>
      </c>
      <c r="T387" t="e">
        <f t="shared" si="355"/>
        <v>#N/A</v>
      </c>
      <c r="U387" t="e">
        <f t="shared" si="426"/>
        <v>#N/A</v>
      </c>
      <c r="V387" t="e">
        <f t="shared" si="427"/>
        <v>#N/A</v>
      </c>
      <c r="W387" t="e">
        <f t="shared" si="428"/>
        <v>#N/A</v>
      </c>
      <c r="X387" t="e">
        <f t="shared" si="429"/>
        <v>#N/A</v>
      </c>
      <c r="Y387" t="e">
        <f t="shared" si="430"/>
        <v>#N/A</v>
      </c>
      <c r="Z387" t="e">
        <f t="shared" si="431"/>
        <v>#N/A</v>
      </c>
      <c r="AA387" t="e">
        <f t="shared" si="432"/>
        <v>#N/A</v>
      </c>
      <c r="AB387" t="e">
        <f t="shared" si="433"/>
        <v>#N/A</v>
      </c>
      <c r="AC387" t="e">
        <f t="shared" si="356"/>
        <v>#N/A</v>
      </c>
      <c r="AD387" t="e">
        <f t="shared" si="357"/>
        <v>#N/A</v>
      </c>
      <c r="AE387" t="e">
        <f t="shared" si="434"/>
        <v>#N/A</v>
      </c>
      <c r="AF387" t="e">
        <f t="shared" si="435"/>
        <v>#N/A</v>
      </c>
      <c r="AG387" t="e">
        <f t="shared" si="436"/>
        <v>#N/A</v>
      </c>
      <c r="AH387" t="e">
        <f t="shared" si="437"/>
        <v>#N/A</v>
      </c>
      <c r="AI387" t="e">
        <f t="shared" si="438"/>
        <v>#N/A</v>
      </c>
      <c r="AJ387" t="e">
        <f t="shared" si="439"/>
        <v>#N/A</v>
      </c>
      <c r="AK387" t="e">
        <f t="shared" si="440"/>
        <v>#N/A</v>
      </c>
      <c r="AL387" t="e">
        <f t="shared" si="441"/>
        <v>#N/A</v>
      </c>
      <c r="AM387" t="e">
        <f t="shared" si="358"/>
        <v>#N/A</v>
      </c>
      <c r="AN387" t="e">
        <f t="shared" si="359"/>
        <v>#N/A</v>
      </c>
      <c r="AO387" t="e">
        <f t="shared" si="442"/>
        <v>#N/A</v>
      </c>
      <c r="AP387" t="e">
        <f t="shared" si="443"/>
        <v>#N/A</v>
      </c>
      <c r="AQ387" t="e">
        <f t="shared" si="444"/>
        <v>#N/A</v>
      </c>
      <c r="AR387" t="e">
        <f t="shared" si="445"/>
        <v>#N/A</v>
      </c>
      <c r="AS387" t="e">
        <f t="shared" si="446"/>
        <v>#N/A</v>
      </c>
      <c r="AT387" t="e">
        <f t="shared" si="447"/>
        <v>#N/A</v>
      </c>
      <c r="AU387" t="e">
        <f t="shared" si="448"/>
        <v>#N/A</v>
      </c>
      <c r="AV387" t="e">
        <f t="shared" si="449"/>
        <v>#N/A</v>
      </c>
      <c r="AW387" t="e">
        <f t="shared" si="360"/>
        <v>#N/A</v>
      </c>
      <c r="AX387" t="e">
        <f t="shared" si="361"/>
        <v>#N/A</v>
      </c>
      <c r="AY387" t="e">
        <f t="shared" si="450"/>
        <v>#N/A</v>
      </c>
      <c r="AZ387" t="e">
        <f t="shared" si="451"/>
        <v>#N/A</v>
      </c>
      <c r="BA387" t="e">
        <f t="shared" si="452"/>
        <v>#N/A</v>
      </c>
      <c r="BB387" t="e">
        <f t="shared" si="453"/>
        <v>#N/A</v>
      </c>
      <c r="BC387" t="e">
        <f t="shared" si="454"/>
        <v>#N/A</v>
      </c>
      <c r="BD387" t="e">
        <f t="shared" si="455"/>
        <v>#N/A</v>
      </c>
      <c r="BE387" t="e">
        <f t="shared" si="456"/>
        <v>#N/A</v>
      </c>
      <c r="BF387" t="e">
        <f t="shared" si="457"/>
        <v>#N/A</v>
      </c>
      <c r="BG387" t="e">
        <f t="shared" si="370"/>
        <v>#N/A</v>
      </c>
      <c r="BH387" t="e">
        <f t="shared" si="371"/>
        <v>#N/A</v>
      </c>
      <c r="BI387" t="e">
        <f t="shared" si="458"/>
        <v>#N/A</v>
      </c>
      <c r="BJ387" t="e">
        <f t="shared" si="459"/>
        <v>#N/A</v>
      </c>
      <c r="BK387" t="e">
        <f t="shared" si="460"/>
        <v>#N/A</v>
      </c>
      <c r="BL387" t="e">
        <f t="shared" si="461"/>
        <v>#N/A</v>
      </c>
      <c r="BM387" t="e">
        <f t="shared" si="462"/>
        <v>#N/A</v>
      </c>
      <c r="BN387" t="e">
        <f t="shared" si="463"/>
        <v>#N/A</v>
      </c>
      <c r="BO387" t="e">
        <f t="shared" si="464"/>
        <v>#N/A</v>
      </c>
      <c r="BP387" t="e">
        <f t="shared" si="465"/>
        <v>#N/A</v>
      </c>
      <c r="BQ387" t="e">
        <f t="shared" si="380"/>
        <v>#N/A</v>
      </c>
      <c r="BR387" t="e">
        <f t="shared" si="381"/>
        <v>#N/A</v>
      </c>
      <c r="BS387" t="e">
        <f t="shared" si="382"/>
        <v>#N/A</v>
      </c>
      <c r="BT387" t="e">
        <f t="shared" si="383"/>
        <v>#N/A</v>
      </c>
      <c r="BU387" t="e">
        <f t="shared" si="384"/>
        <v>#N/A</v>
      </c>
      <c r="BV387" t="e">
        <f t="shared" si="385"/>
        <v>#N/A</v>
      </c>
      <c r="BW387" t="e">
        <f t="shared" si="386"/>
        <v>#N/A</v>
      </c>
      <c r="BX387" t="e">
        <f t="shared" si="387"/>
        <v>#N/A</v>
      </c>
      <c r="BY387" t="e">
        <f t="shared" si="388"/>
        <v>#N/A</v>
      </c>
      <c r="BZ387" t="e">
        <f t="shared" si="389"/>
        <v>#N/A</v>
      </c>
    </row>
    <row r="388" spans="9:78" x14ac:dyDescent="0.3">
      <c r="I388" t="e">
        <f t="shared" si="420"/>
        <v>#N/A</v>
      </c>
      <c r="J388" t="e">
        <f t="shared" si="350"/>
        <v>#N/A</v>
      </c>
      <c r="K388" t="e">
        <f t="shared" si="351"/>
        <v>#N/A</v>
      </c>
      <c r="L388" t="e">
        <f t="shared" si="352"/>
        <v>#N/A</v>
      </c>
      <c r="M388" t="e">
        <f t="shared" si="353"/>
        <v>#N/A</v>
      </c>
      <c r="N388" t="e">
        <f t="shared" si="421"/>
        <v>#N/A</v>
      </c>
      <c r="O388" t="e">
        <f t="shared" si="422"/>
        <v>#N/A</v>
      </c>
      <c r="P388" t="e">
        <f t="shared" si="423"/>
        <v>#N/A</v>
      </c>
      <c r="Q388" t="e">
        <f t="shared" si="424"/>
        <v>#N/A</v>
      </c>
      <c r="R388" t="e">
        <f t="shared" si="425"/>
        <v>#N/A</v>
      </c>
      <c r="S388" t="e">
        <f t="shared" si="354"/>
        <v>#N/A</v>
      </c>
      <c r="T388" t="e">
        <f t="shared" si="355"/>
        <v>#N/A</v>
      </c>
      <c r="U388" t="e">
        <f t="shared" si="426"/>
        <v>#N/A</v>
      </c>
      <c r="V388" t="e">
        <f t="shared" si="427"/>
        <v>#N/A</v>
      </c>
      <c r="W388" t="e">
        <f t="shared" si="428"/>
        <v>#N/A</v>
      </c>
      <c r="X388" t="e">
        <f t="shared" si="429"/>
        <v>#N/A</v>
      </c>
      <c r="Y388" t="e">
        <f t="shared" si="430"/>
        <v>#N/A</v>
      </c>
      <c r="Z388" t="e">
        <f t="shared" si="431"/>
        <v>#N/A</v>
      </c>
      <c r="AA388" t="e">
        <f t="shared" si="432"/>
        <v>#N/A</v>
      </c>
      <c r="AB388" t="e">
        <f t="shared" si="433"/>
        <v>#N/A</v>
      </c>
      <c r="AC388" t="e">
        <f t="shared" si="356"/>
        <v>#N/A</v>
      </c>
      <c r="AD388" t="e">
        <f t="shared" si="357"/>
        <v>#N/A</v>
      </c>
      <c r="AE388" t="e">
        <f t="shared" si="434"/>
        <v>#N/A</v>
      </c>
      <c r="AF388" t="e">
        <f t="shared" si="435"/>
        <v>#N/A</v>
      </c>
      <c r="AG388" t="e">
        <f t="shared" si="436"/>
        <v>#N/A</v>
      </c>
      <c r="AH388" t="e">
        <f t="shared" si="437"/>
        <v>#N/A</v>
      </c>
      <c r="AI388" t="e">
        <f t="shared" si="438"/>
        <v>#N/A</v>
      </c>
      <c r="AJ388" t="e">
        <f t="shared" si="439"/>
        <v>#N/A</v>
      </c>
      <c r="AK388" t="e">
        <f t="shared" si="440"/>
        <v>#N/A</v>
      </c>
      <c r="AL388" t="e">
        <f t="shared" si="441"/>
        <v>#N/A</v>
      </c>
      <c r="AM388" t="e">
        <f t="shared" si="358"/>
        <v>#N/A</v>
      </c>
      <c r="AN388" t="e">
        <f t="shared" si="359"/>
        <v>#N/A</v>
      </c>
      <c r="AO388" t="e">
        <f t="shared" si="442"/>
        <v>#N/A</v>
      </c>
      <c r="AP388" t="e">
        <f t="shared" si="443"/>
        <v>#N/A</v>
      </c>
      <c r="AQ388" t="e">
        <f t="shared" si="444"/>
        <v>#N/A</v>
      </c>
      <c r="AR388" t="e">
        <f t="shared" si="445"/>
        <v>#N/A</v>
      </c>
      <c r="AS388" t="e">
        <f t="shared" si="446"/>
        <v>#N/A</v>
      </c>
      <c r="AT388" t="e">
        <f t="shared" si="447"/>
        <v>#N/A</v>
      </c>
      <c r="AU388" t="e">
        <f t="shared" si="448"/>
        <v>#N/A</v>
      </c>
      <c r="AV388" t="e">
        <f t="shared" si="449"/>
        <v>#N/A</v>
      </c>
      <c r="AW388" t="e">
        <f t="shared" si="360"/>
        <v>#N/A</v>
      </c>
      <c r="AX388" t="e">
        <f t="shared" si="361"/>
        <v>#N/A</v>
      </c>
      <c r="AY388" t="e">
        <f t="shared" si="450"/>
        <v>#N/A</v>
      </c>
      <c r="AZ388" t="e">
        <f t="shared" si="451"/>
        <v>#N/A</v>
      </c>
      <c r="BA388" t="e">
        <f t="shared" si="452"/>
        <v>#N/A</v>
      </c>
      <c r="BB388" t="e">
        <f t="shared" si="453"/>
        <v>#N/A</v>
      </c>
      <c r="BC388" t="e">
        <f t="shared" si="454"/>
        <v>#N/A</v>
      </c>
      <c r="BD388" t="e">
        <f t="shared" si="455"/>
        <v>#N/A</v>
      </c>
      <c r="BE388" t="e">
        <f t="shared" si="456"/>
        <v>#N/A</v>
      </c>
      <c r="BF388" t="e">
        <f t="shared" si="457"/>
        <v>#N/A</v>
      </c>
      <c r="BG388" t="e">
        <f t="shared" si="370"/>
        <v>#N/A</v>
      </c>
      <c r="BH388" t="e">
        <f t="shared" si="371"/>
        <v>#N/A</v>
      </c>
      <c r="BI388" t="e">
        <f t="shared" si="458"/>
        <v>#N/A</v>
      </c>
      <c r="BJ388" t="e">
        <f t="shared" si="459"/>
        <v>#N/A</v>
      </c>
      <c r="BK388" t="e">
        <f t="shared" si="460"/>
        <v>#N/A</v>
      </c>
      <c r="BL388" t="e">
        <f t="shared" si="461"/>
        <v>#N/A</v>
      </c>
      <c r="BM388" t="e">
        <f t="shared" si="462"/>
        <v>#N/A</v>
      </c>
      <c r="BN388" t="e">
        <f t="shared" si="463"/>
        <v>#N/A</v>
      </c>
      <c r="BO388" t="e">
        <f t="shared" si="464"/>
        <v>#N/A</v>
      </c>
      <c r="BP388" t="e">
        <f t="shared" si="465"/>
        <v>#N/A</v>
      </c>
      <c r="BQ388" t="e">
        <f t="shared" si="380"/>
        <v>#N/A</v>
      </c>
      <c r="BR388" t="e">
        <f t="shared" si="381"/>
        <v>#N/A</v>
      </c>
      <c r="BS388" t="e">
        <f t="shared" si="382"/>
        <v>#N/A</v>
      </c>
      <c r="BT388" t="e">
        <f t="shared" si="383"/>
        <v>#N/A</v>
      </c>
      <c r="BU388" t="e">
        <f t="shared" si="384"/>
        <v>#N/A</v>
      </c>
      <c r="BV388" t="e">
        <f t="shared" si="385"/>
        <v>#N/A</v>
      </c>
      <c r="BW388" t="e">
        <f t="shared" si="386"/>
        <v>#N/A</v>
      </c>
      <c r="BX388" t="e">
        <f t="shared" si="387"/>
        <v>#N/A</v>
      </c>
      <c r="BY388" t="e">
        <f t="shared" si="388"/>
        <v>#N/A</v>
      </c>
      <c r="BZ388" t="e">
        <f t="shared" si="389"/>
        <v>#N/A</v>
      </c>
    </row>
    <row r="389" spans="9:78" x14ac:dyDescent="0.3">
      <c r="I389" t="e">
        <f t="shared" si="420"/>
        <v>#N/A</v>
      </c>
      <c r="J389" t="e">
        <f t="shared" ref="J389:J400" si="466">VLOOKUP("C"&amp;$I$1,$A389:$G389,4,FALSE)</f>
        <v>#N/A</v>
      </c>
      <c r="K389" t="e">
        <f t="shared" ref="K389:K400" si="467">VLOOKUP("C"&amp;$I$1,$A389:$G389,5,FALSE)</f>
        <v>#N/A</v>
      </c>
      <c r="L389" t="e">
        <f t="shared" ref="L389:L400" si="468">VLOOKUP("C"&amp;$I$1,$A389:$G389,6,FALSE)</f>
        <v>#N/A</v>
      </c>
      <c r="M389" t="e">
        <f t="shared" ref="M389:M400" si="469">VLOOKUP("C"&amp;$I$1,$A389:$G389,7,FALSE)</f>
        <v>#N/A</v>
      </c>
      <c r="N389" t="e">
        <f t="shared" si="421"/>
        <v>#N/A</v>
      </c>
      <c r="O389" t="e">
        <f t="shared" si="422"/>
        <v>#N/A</v>
      </c>
      <c r="P389" t="e">
        <f t="shared" si="423"/>
        <v>#N/A</v>
      </c>
      <c r="Q389" t="e">
        <f t="shared" si="424"/>
        <v>#N/A</v>
      </c>
      <c r="R389" t="e">
        <f t="shared" si="425"/>
        <v>#N/A</v>
      </c>
      <c r="S389" t="e">
        <f t="shared" ref="S389:S400" si="470">RIGHT(VLOOKUP("C"&amp;S$1,$A389:$G389,3,FALSE),4)</f>
        <v>#N/A</v>
      </c>
      <c r="T389" t="e">
        <f t="shared" ref="T389:T400" si="471">VLOOKUP("C"&amp;S$1,$A389:$G389,4,FALSE)</f>
        <v>#N/A</v>
      </c>
      <c r="U389" t="e">
        <f t="shared" si="426"/>
        <v>#N/A</v>
      </c>
      <c r="V389" t="e">
        <f t="shared" si="427"/>
        <v>#N/A</v>
      </c>
      <c r="W389" t="e">
        <f t="shared" si="428"/>
        <v>#N/A</v>
      </c>
      <c r="X389" t="e">
        <f t="shared" si="429"/>
        <v>#N/A</v>
      </c>
      <c r="Y389" t="e">
        <f t="shared" si="430"/>
        <v>#N/A</v>
      </c>
      <c r="Z389" t="e">
        <f t="shared" si="431"/>
        <v>#N/A</v>
      </c>
      <c r="AA389" t="e">
        <f t="shared" si="432"/>
        <v>#N/A</v>
      </c>
      <c r="AB389" t="e">
        <f t="shared" si="433"/>
        <v>#N/A</v>
      </c>
      <c r="AC389" t="e">
        <f t="shared" ref="AC389:AC400" si="472">RIGHT(VLOOKUP("C"&amp;AC$1,$A389:$G389,3,FALSE),4)</f>
        <v>#N/A</v>
      </c>
      <c r="AD389" t="e">
        <f t="shared" ref="AD389:AD400" si="473">VLOOKUP("C"&amp;AC$1,$A389:$G389,4,FALSE)</f>
        <v>#N/A</v>
      </c>
      <c r="AE389" t="e">
        <f t="shared" si="434"/>
        <v>#N/A</v>
      </c>
      <c r="AF389" t="e">
        <f t="shared" si="435"/>
        <v>#N/A</v>
      </c>
      <c r="AG389" t="e">
        <f t="shared" si="436"/>
        <v>#N/A</v>
      </c>
      <c r="AH389" t="e">
        <f t="shared" si="437"/>
        <v>#N/A</v>
      </c>
      <c r="AI389" t="e">
        <f t="shared" si="438"/>
        <v>#N/A</v>
      </c>
      <c r="AJ389" t="e">
        <f t="shared" si="439"/>
        <v>#N/A</v>
      </c>
      <c r="AK389" t="e">
        <f t="shared" si="440"/>
        <v>#N/A</v>
      </c>
      <c r="AL389" t="e">
        <f t="shared" si="441"/>
        <v>#N/A</v>
      </c>
      <c r="AM389" t="e">
        <f t="shared" ref="AM389:AM400" si="474">RIGHT(VLOOKUP("C"&amp;AM$1,$A389:$G389,3,FALSE),4)</f>
        <v>#N/A</v>
      </c>
      <c r="AN389" t="e">
        <f t="shared" ref="AN389:AN400" si="475">VLOOKUP("C"&amp;AM$1,$A389:$G389,4,FALSE)</f>
        <v>#N/A</v>
      </c>
      <c r="AO389" t="e">
        <f t="shared" si="442"/>
        <v>#N/A</v>
      </c>
      <c r="AP389" t="e">
        <f t="shared" si="443"/>
        <v>#N/A</v>
      </c>
      <c r="AQ389" t="e">
        <f t="shared" si="444"/>
        <v>#N/A</v>
      </c>
      <c r="AR389" t="e">
        <f t="shared" si="445"/>
        <v>#N/A</v>
      </c>
      <c r="AS389" t="e">
        <f t="shared" si="446"/>
        <v>#N/A</v>
      </c>
      <c r="AT389" t="e">
        <f t="shared" si="447"/>
        <v>#N/A</v>
      </c>
      <c r="AU389" t="e">
        <f t="shared" si="448"/>
        <v>#N/A</v>
      </c>
      <c r="AV389" t="e">
        <f t="shared" si="449"/>
        <v>#N/A</v>
      </c>
      <c r="AW389" t="e">
        <f t="shared" ref="AW389:AW400" si="476">RIGHT(VLOOKUP("C"&amp;AW$1,$A389:$G389,3,FALSE),4)</f>
        <v>#N/A</v>
      </c>
      <c r="AX389" t="e">
        <f t="shared" ref="AX389:AX400" si="477">VLOOKUP("C"&amp;AW$1,$A389:$G389,4,FALSE)</f>
        <v>#N/A</v>
      </c>
      <c r="AY389" t="e">
        <f t="shared" si="450"/>
        <v>#N/A</v>
      </c>
      <c r="AZ389" t="e">
        <f t="shared" si="451"/>
        <v>#N/A</v>
      </c>
      <c r="BA389" t="e">
        <f t="shared" si="452"/>
        <v>#N/A</v>
      </c>
      <c r="BB389" t="e">
        <f t="shared" si="453"/>
        <v>#N/A</v>
      </c>
      <c r="BC389" t="e">
        <f t="shared" si="454"/>
        <v>#N/A</v>
      </c>
      <c r="BD389" t="e">
        <f t="shared" si="455"/>
        <v>#N/A</v>
      </c>
      <c r="BE389" t="e">
        <f t="shared" si="456"/>
        <v>#N/A</v>
      </c>
      <c r="BF389" t="e">
        <f t="shared" si="457"/>
        <v>#N/A</v>
      </c>
      <c r="BG389" t="e">
        <f t="shared" ref="BG389:BG400" si="478">RIGHT(VLOOKUP("C"&amp;BG$1,$A389:$G389,3,FALSE),4)</f>
        <v>#N/A</v>
      </c>
      <c r="BH389" t="e">
        <f t="shared" ref="BH389:BH400" si="479">VLOOKUP("C"&amp;BG$1,$A389:$G389,4,FALSE)</f>
        <v>#N/A</v>
      </c>
      <c r="BI389" t="e">
        <f t="shared" si="458"/>
        <v>#N/A</v>
      </c>
      <c r="BJ389" t="e">
        <f t="shared" si="459"/>
        <v>#N/A</v>
      </c>
      <c r="BK389" t="e">
        <f t="shared" si="460"/>
        <v>#N/A</v>
      </c>
      <c r="BL389" t="e">
        <f t="shared" si="461"/>
        <v>#N/A</v>
      </c>
      <c r="BM389" t="e">
        <f t="shared" si="462"/>
        <v>#N/A</v>
      </c>
      <c r="BN389" t="e">
        <f t="shared" si="463"/>
        <v>#N/A</v>
      </c>
      <c r="BO389" t="e">
        <f t="shared" si="464"/>
        <v>#N/A</v>
      </c>
      <c r="BP389" t="e">
        <f t="shared" si="465"/>
        <v>#N/A</v>
      </c>
      <c r="BQ389" t="e">
        <f t="shared" ref="BQ389:BQ407" si="480">RIGHT(VLOOKUP("C"&amp;BQ$1,$A389:$G389,3,FALSE),4)</f>
        <v>#N/A</v>
      </c>
      <c r="BR389" t="e">
        <f t="shared" ref="BR389:BR407" si="481">VLOOKUP("C"&amp;BQ$1,$A389:$G389,4,FALSE)</f>
        <v>#N/A</v>
      </c>
      <c r="BS389" t="e">
        <f t="shared" ref="BS389:BS407" si="482">VLOOKUP("C"&amp;BQ$1,$A389:$G389,5,FALSE)</f>
        <v>#N/A</v>
      </c>
      <c r="BT389" t="e">
        <f t="shared" ref="BT389:BT407" si="483">VLOOKUP("C"&amp;BQ$1,$A389:$G389,6,FALSE)</f>
        <v>#N/A</v>
      </c>
      <c r="BU389" t="e">
        <f t="shared" ref="BU389:BU407" si="484">VLOOKUP("C"&amp;BQ$1,$A389:$G389,7,FALSE)</f>
        <v>#N/A</v>
      </c>
      <c r="BV389" t="e">
        <f t="shared" ref="BV389:BV407" si="485">RIGHT(VLOOKUP("P"&amp;BQ$1,$A389:$G389,3,FALSE),4)</f>
        <v>#N/A</v>
      </c>
      <c r="BW389" t="e">
        <f t="shared" ref="BW389:BW407" si="486">VLOOKUP("P"&amp;BQ$1,$A389:$G389,4,FALSE)</f>
        <v>#N/A</v>
      </c>
      <c r="BX389" t="e">
        <f t="shared" ref="BX389:BX407" si="487">VLOOKUP("P"&amp;BQ$1,$A389:$G389,5,FALSE)</f>
        <v>#N/A</v>
      </c>
      <c r="BY389" t="e">
        <f t="shared" ref="BY389:BY407" si="488">VLOOKUP("P"&amp;BQ$1,$A389:$G389,6,FALSE)</f>
        <v>#N/A</v>
      </c>
      <c r="BZ389" t="e">
        <f t="shared" ref="BZ389:BZ407" si="489">VLOOKUP("P"&amp;BQ$1,$A389:$G389,7,FALSE)</f>
        <v>#N/A</v>
      </c>
    </row>
    <row r="390" spans="9:78" x14ac:dyDescent="0.3">
      <c r="I390" t="e">
        <f t="shared" si="420"/>
        <v>#N/A</v>
      </c>
      <c r="J390" t="e">
        <f t="shared" si="466"/>
        <v>#N/A</v>
      </c>
      <c r="K390" t="e">
        <f t="shared" si="467"/>
        <v>#N/A</v>
      </c>
      <c r="L390" t="e">
        <f t="shared" si="468"/>
        <v>#N/A</v>
      </c>
      <c r="M390" t="e">
        <f t="shared" si="469"/>
        <v>#N/A</v>
      </c>
      <c r="N390" t="e">
        <f t="shared" si="421"/>
        <v>#N/A</v>
      </c>
      <c r="O390" t="e">
        <f t="shared" si="422"/>
        <v>#N/A</v>
      </c>
      <c r="P390" t="e">
        <f t="shared" si="423"/>
        <v>#N/A</v>
      </c>
      <c r="Q390" t="e">
        <f t="shared" si="424"/>
        <v>#N/A</v>
      </c>
      <c r="R390" t="e">
        <f t="shared" si="425"/>
        <v>#N/A</v>
      </c>
      <c r="S390" t="e">
        <f t="shared" si="470"/>
        <v>#N/A</v>
      </c>
      <c r="T390" t="e">
        <f t="shared" si="471"/>
        <v>#N/A</v>
      </c>
      <c r="U390" t="e">
        <f t="shared" si="426"/>
        <v>#N/A</v>
      </c>
      <c r="V390" t="e">
        <f t="shared" si="427"/>
        <v>#N/A</v>
      </c>
      <c r="W390" t="e">
        <f t="shared" si="428"/>
        <v>#N/A</v>
      </c>
      <c r="X390" t="e">
        <f t="shared" si="429"/>
        <v>#N/A</v>
      </c>
      <c r="Y390" t="e">
        <f t="shared" si="430"/>
        <v>#N/A</v>
      </c>
      <c r="Z390" t="e">
        <f t="shared" si="431"/>
        <v>#N/A</v>
      </c>
      <c r="AA390" t="e">
        <f t="shared" si="432"/>
        <v>#N/A</v>
      </c>
      <c r="AB390" t="e">
        <f t="shared" si="433"/>
        <v>#N/A</v>
      </c>
      <c r="AC390" t="e">
        <f t="shared" si="472"/>
        <v>#N/A</v>
      </c>
      <c r="AD390" t="e">
        <f t="shared" si="473"/>
        <v>#N/A</v>
      </c>
      <c r="AE390" t="e">
        <f t="shared" si="434"/>
        <v>#N/A</v>
      </c>
      <c r="AF390" t="e">
        <f t="shared" si="435"/>
        <v>#N/A</v>
      </c>
      <c r="AG390" t="e">
        <f t="shared" si="436"/>
        <v>#N/A</v>
      </c>
      <c r="AH390" t="e">
        <f t="shared" si="437"/>
        <v>#N/A</v>
      </c>
      <c r="AI390" t="e">
        <f t="shared" si="438"/>
        <v>#N/A</v>
      </c>
      <c r="AJ390" t="e">
        <f t="shared" si="439"/>
        <v>#N/A</v>
      </c>
      <c r="AK390" t="e">
        <f t="shared" si="440"/>
        <v>#N/A</v>
      </c>
      <c r="AL390" t="e">
        <f t="shared" si="441"/>
        <v>#N/A</v>
      </c>
      <c r="AM390" t="e">
        <f t="shared" si="474"/>
        <v>#N/A</v>
      </c>
      <c r="AN390" t="e">
        <f t="shared" si="475"/>
        <v>#N/A</v>
      </c>
      <c r="AO390" t="e">
        <f t="shared" si="442"/>
        <v>#N/A</v>
      </c>
      <c r="AP390" t="e">
        <f t="shared" si="443"/>
        <v>#N/A</v>
      </c>
      <c r="AQ390" t="e">
        <f t="shared" si="444"/>
        <v>#N/A</v>
      </c>
      <c r="AR390" t="e">
        <f t="shared" si="445"/>
        <v>#N/A</v>
      </c>
      <c r="AS390" t="e">
        <f t="shared" si="446"/>
        <v>#N/A</v>
      </c>
      <c r="AT390" t="e">
        <f t="shared" si="447"/>
        <v>#N/A</v>
      </c>
      <c r="AU390" t="e">
        <f t="shared" si="448"/>
        <v>#N/A</v>
      </c>
      <c r="AV390" t="e">
        <f t="shared" si="449"/>
        <v>#N/A</v>
      </c>
      <c r="AW390" t="e">
        <f t="shared" si="476"/>
        <v>#N/A</v>
      </c>
      <c r="AX390" t="e">
        <f t="shared" si="477"/>
        <v>#N/A</v>
      </c>
      <c r="AY390" t="e">
        <f t="shared" si="450"/>
        <v>#N/A</v>
      </c>
      <c r="AZ390" t="e">
        <f t="shared" si="451"/>
        <v>#N/A</v>
      </c>
      <c r="BA390" t="e">
        <f t="shared" si="452"/>
        <v>#N/A</v>
      </c>
      <c r="BB390" t="e">
        <f t="shared" si="453"/>
        <v>#N/A</v>
      </c>
      <c r="BC390" t="e">
        <f t="shared" si="454"/>
        <v>#N/A</v>
      </c>
      <c r="BD390" t="e">
        <f t="shared" si="455"/>
        <v>#N/A</v>
      </c>
      <c r="BE390" t="e">
        <f t="shared" si="456"/>
        <v>#N/A</v>
      </c>
      <c r="BF390" t="e">
        <f t="shared" si="457"/>
        <v>#N/A</v>
      </c>
      <c r="BG390" t="e">
        <f t="shared" si="478"/>
        <v>#N/A</v>
      </c>
      <c r="BH390" t="e">
        <f t="shared" si="479"/>
        <v>#N/A</v>
      </c>
      <c r="BI390" t="e">
        <f t="shared" si="458"/>
        <v>#N/A</v>
      </c>
      <c r="BJ390" t="e">
        <f t="shared" si="459"/>
        <v>#N/A</v>
      </c>
      <c r="BK390" t="e">
        <f t="shared" si="460"/>
        <v>#N/A</v>
      </c>
      <c r="BL390" t="e">
        <f t="shared" si="461"/>
        <v>#N/A</v>
      </c>
      <c r="BM390" t="e">
        <f t="shared" si="462"/>
        <v>#N/A</v>
      </c>
      <c r="BN390" t="e">
        <f t="shared" si="463"/>
        <v>#N/A</v>
      </c>
      <c r="BO390" t="e">
        <f t="shared" si="464"/>
        <v>#N/A</v>
      </c>
      <c r="BP390" t="e">
        <f t="shared" si="465"/>
        <v>#N/A</v>
      </c>
      <c r="BQ390" t="e">
        <f t="shared" si="480"/>
        <v>#N/A</v>
      </c>
      <c r="BR390" t="e">
        <f t="shared" si="481"/>
        <v>#N/A</v>
      </c>
      <c r="BS390" t="e">
        <f t="shared" si="482"/>
        <v>#N/A</v>
      </c>
      <c r="BT390" t="e">
        <f t="shared" si="483"/>
        <v>#N/A</v>
      </c>
      <c r="BU390" t="e">
        <f t="shared" si="484"/>
        <v>#N/A</v>
      </c>
      <c r="BV390" t="e">
        <f t="shared" si="485"/>
        <v>#N/A</v>
      </c>
      <c r="BW390" t="e">
        <f t="shared" si="486"/>
        <v>#N/A</v>
      </c>
      <c r="BX390" t="e">
        <f t="shared" si="487"/>
        <v>#N/A</v>
      </c>
      <c r="BY390" t="e">
        <f t="shared" si="488"/>
        <v>#N/A</v>
      </c>
      <c r="BZ390" t="e">
        <f t="shared" si="489"/>
        <v>#N/A</v>
      </c>
    </row>
    <row r="391" spans="9:78" x14ac:dyDescent="0.3">
      <c r="I391" t="e">
        <f t="shared" si="420"/>
        <v>#N/A</v>
      </c>
      <c r="J391" t="e">
        <f t="shared" si="466"/>
        <v>#N/A</v>
      </c>
      <c r="K391" t="e">
        <f t="shared" si="467"/>
        <v>#N/A</v>
      </c>
      <c r="L391" t="e">
        <f t="shared" si="468"/>
        <v>#N/A</v>
      </c>
      <c r="M391" t="e">
        <f t="shared" si="469"/>
        <v>#N/A</v>
      </c>
      <c r="N391" t="e">
        <f t="shared" si="421"/>
        <v>#N/A</v>
      </c>
      <c r="O391" t="e">
        <f t="shared" si="422"/>
        <v>#N/A</v>
      </c>
      <c r="P391" t="e">
        <f t="shared" si="423"/>
        <v>#N/A</v>
      </c>
      <c r="Q391" t="e">
        <f t="shared" si="424"/>
        <v>#N/A</v>
      </c>
      <c r="R391" t="e">
        <f t="shared" si="425"/>
        <v>#N/A</v>
      </c>
      <c r="S391" t="e">
        <f t="shared" si="470"/>
        <v>#N/A</v>
      </c>
      <c r="T391" t="e">
        <f t="shared" si="471"/>
        <v>#N/A</v>
      </c>
      <c r="U391" t="e">
        <f t="shared" si="426"/>
        <v>#N/A</v>
      </c>
      <c r="V391" t="e">
        <f t="shared" si="427"/>
        <v>#N/A</v>
      </c>
      <c r="W391" t="e">
        <f t="shared" si="428"/>
        <v>#N/A</v>
      </c>
      <c r="X391" t="e">
        <f t="shared" si="429"/>
        <v>#N/A</v>
      </c>
      <c r="Y391" t="e">
        <f t="shared" si="430"/>
        <v>#N/A</v>
      </c>
      <c r="Z391" t="e">
        <f t="shared" si="431"/>
        <v>#N/A</v>
      </c>
      <c r="AA391" t="e">
        <f t="shared" si="432"/>
        <v>#N/A</v>
      </c>
      <c r="AB391" t="e">
        <f t="shared" si="433"/>
        <v>#N/A</v>
      </c>
      <c r="AC391" t="e">
        <f t="shared" si="472"/>
        <v>#N/A</v>
      </c>
      <c r="AD391" t="e">
        <f t="shared" si="473"/>
        <v>#N/A</v>
      </c>
      <c r="AE391" t="e">
        <f t="shared" si="434"/>
        <v>#N/A</v>
      </c>
      <c r="AF391" t="e">
        <f t="shared" si="435"/>
        <v>#N/A</v>
      </c>
      <c r="AG391" t="e">
        <f t="shared" si="436"/>
        <v>#N/A</v>
      </c>
      <c r="AH391" t="e">
        <f t="shared" si="437"/>
        <v>#N/A</v>
      </c>
      <c r="AI391" t="e">
        <f t="shared" si="438"/>
        <v>#N/A</v>
      </c>
      <c r="AJ391" t="e">
        <f t="shared" si="439"/>
        <v>#N/A</v>
      </c>
      <c r="AK391" t="e">
        <f t="shared" si="440"/>
        <v>#N/A</v>
      </c>
      <c r="AL391" t="e">
        <f t="shared" si="441"/>
        <v>#N/A</v>
      </c>
      <c r="AM391" t="e">
        <f t="shared" si="474"/>
        <v>#N/A</v>
      </c>
      <c r="AN391" t="e">
        <f t="shared" si="475"/>
        <v>#N/A</v>
      </c>
      <c r="AO391" t="e">
        <f t="shared" si="442"/>
        <v>#N/A</v>
      </c>
      <c r="AP391" t="e">
        <f t="shared" si="443"/>
        <v>#N/A</v>
      </c>
      <c r="AQ391" t="e">
        <f t="shared" si="444"/>
        <v>#N/A</v>
      </c>
      <c r="AR391" t="e">
        <f t="shared" si="445"/>
        <v>#N/A</v>
      </c>
      <c r="AS391" t="e">
        <f t="shared" si="446"/>
        <v>#N/A</v>
      </c>
      <c r="AT391" t="e">
        <f t="shared" si="447"/>
        <v>#N/A</v>
      </c>
      <c r="AU391" t="e">
        <f t="shared" si="448"/>
        <v>#N/A</v>
      </c>
      <c r="AV391" t="e">
        <f t="shared" si="449"/>
        <v>#N/A</v>
      </c>
      <c r="AW391" t="e">
        <f t="shared" si="476"/>
        <v>#N/A</v>
      </c>
      <c r="AX391" t="e">
        <f t="shared" si="477"/>
        <v>#N/A</v>
      </c>
      <c r="AY391" t="e">
        <f t="shared" si="450"/>
        <v>#N/A</v>
      </c>
      <c r="AZ391" t="e">
        <f t="shared" si="451"/>
        <v>#N/A</v>
      </c>
      <c r="BA391" t="e">
        <f t="shared" si="452"/>
        <v>#N/A</v>
      </c>
      <c r="BB391" t="e">
        <f t="shared" si="453"/>
        <v>#N/A</v>
      </c>
      <c r="BC391" t="e">
        <f t="shared" si="454"/>
        <v>#N/A</v>
      </c>
      <c r="BD391" t="e">
        <f t="shared" si="455"/>
        <v>#N/A</v>
      </c>
      <c r="BE391" t="e">
        <f t="shared" si="456"/>
        <v>#N/A</v>
      </c>
      <c r="BF391" t="e">
        <f t="shared" si="457"/>
        <v>#N/A</v>
      </c>
      <c r="BG391" t="e">
        <f t="shared" si="478"/>
        <v>#N/A</v>
      </c>
      <c r="BH391" t="e">
        <f t="shared" si="479"/>
        <v>#N/A</v>
      </c>
      <c r="BI391" t="e">
        <f t="shared" si="458"/>
        <v>#N/A</v>
      </c>
      <c r="BJ391" t="e">
        <f t="shared" si="459"/>
        <v>#N/A</v>
      </c>
      <c r="BK391" t="e">
        <f t="shared" si="460"/>
        <v>#N/A</v>
      </c>
      <c r="BL391" t="e">
        <f t="shared" si="461"/>
        <v>#N/A</v>
      </c>
      <c r="BM391" t="e">
        <f t="shared" si="462"/>
        <v>#N/A</v>
      </c>
      <c r="BN391" t="e">
        <f t="shared" si="463"/>
        <v>#N/A</v>
      </c>
      <c r="BO391" t="e">
        <f t="shared" si="464"/>
        <v>#N/A</v>
      </c>
      <c r="BP391" t="e">
        <f t="shared" si="465"/>
        <v>#N/A</v>
      </c>
      <c r="BQ391" t="e">
        <f t="shared" si="480"/>
        <v>#N/A</v>
      </c>
      <c r="BR391" t="e">
        <f t="shared" si="481"/>
        <v>#N/A</v>
      </c>
      <c r="BS391" t="e">
        <f t="shared" si="482"/>
        <v>#N/A</v>
      </c>
      <c r="BT391" t="e">
        <f t="shared" si="483"/>
        <v>#N/A</v>
      </c>
      <c r="BU391" t="e">
        <f t="shared" si="484"/>
        <v>#N/A</v>
      </c>
      <c r="BV391" t="e">
        <f t="shared" si="485"/>
        <v>#N/A</v>
      </c>
      <c r="BW391" t="e">
        <f t="shared" si="486"/>
        <v>#N/A</v>
      </c>
      <c r="BX391" t="e">
        <f t="shared" si="487"/>
        <v>#N/A</v>
      </c>
      <c r="BY391" t="e">
        <f t="shared" si="488"/>
        <v>#N/A</v>
      </c>
      <c r="BZ391" t="e">
        <f t="shared" si="489"/>
        <v>#N/A</v>
      </c>
    </row>
    <row r="392" spans="9:78" x14ac:dyDescent="0.3">
      <c r="I392" t="e">
        <f t="shared" si="420"/>
        <v>#N/A</v>
      </c>
      <c r="J392" t="e">
        <f t="shared" si="466"/>
        <v>#N/A</v>
      </c>
      <c r="K392" t="e">
        <f t="shared" si="467"/>
        <v>#N/A</v>
      </c>
      <c r="L392" t="e">
        <f t="shared" si="468"/>
        <v>#N/A</v>
      </c>
      <c r="M392" t="e">
        <f t="shared" si="469"/>
        <v>#N/A</v>
      </c>
      <c r="N392" t="e">
        <f t="shared" si="421"/>
        <v>#N/A</v>
      </c>
      <c r="O392" t="e">
        <f t="shared" si="422"/>
        <v>#N/A</v>
      </c>
      <c r="P392" t="e">
        <f t="shared" si="423"/>
        <v>#N/A</v>
      </c>
      <c r="Q392" t="e">
        <f t="shared" si="424"/>
        <v>#N/A</v>
      </c>
      <c r="R392" t="e">
        <f t="shared" si="425"/>
        <v>#N/A</v>
      </c>
      <c r="S392" t="e">
        <f t="shared" si="470"/>
        <v>#N/A</v>
      </c>
      <c r="T392" t="e">
        <f t="shared" si="471"/>
        <v>#N/A</v>
      </c>
      <c r="U392" t="e">
        <f t="shared" si="426"/>
        <v>#N/A</v>
      </c>
      <c r="V392" t="e">
        <f t="shared" si="427"/>
        <v>#N/A</v>
      </c>
      <c r="W392" t="e">
        <f t="shared" si="428"/>
        <v>#N/A</v>
      </c>
      <c r="X392" t="e">
        <f t="shared" si="429"/>
        <v>#N/A</v>
      </c>
      <c r="Y392" t="e">
        <f t="shared" si="430"/>
        <v>#N/A</v>
      </c>
      <c r="Z392" t="e">
        <f t="shared" si="431"/>
        <v>#N/A</v>
      </c>
      <c r="AA392" t="e">
        <f t="shared" si="432"/>
        <v>#N/A</v>
      </c>
      <c r="AB392" t="e">
        <f t="shared" si="433"/>
        <v>#N/A</v>
      </c>
      <c r="AC392" t="e">
        <f t="shared" si="472"/>
        <v>#N/A</v>
      </c>
      <c r="AD392" t="e">
        <f t="shared" si="473"/>
        <v>#N/A</v>
      </c>
      <c r="AE392" t="e">
        <f t="shared" si="434"/>
        <v>#N/A</v>
      </c>
      <c r="AF392" t="e">
        <f t="shared" si="435"/>
        <v>#N/A</v>
      </c>
      <c r="AG392" t="e">
        <f t="shared" si="436"/>
        <v>#N/A</v>
      </c>
      <c r="AH392" t="e">
        <f t="shared" si="437"/>
        <v>#N/A</v>
      </c>
      <c r="AI392" t="e">
        <f t="shared" si="438"/>
        <v>#N/A</v>
      </c>
      <c r="AJ392" t="e">
        <f t="shared" si="439"/>
        <v>#N/A</v>
      </c>
      <c r="AK392" t="e">
        <f t="shared" si="440"/>
        <v>#N/A</v>
      </c>
      <c r="AL392" t="e">
        <f t="shared" si="441"/>
        <v>#N/A</v>
      </c>
      <c r="AM392" t="e">
        <f t="shared" si="474"/>
        <v>#N/A</v>
      </c>
      <c r="AN392" t="e">
        <f t="shared" si="475"/>
        <v>#N/A</v>
      </c>
      <c r="AO392" t="e">
        <f t="shared" si="442"/>
        <v>#N/A</v>
      </c>
      <c r="AP392" t="e">
        <f t="shared" si="443"/>
        <v>#N/A</v>
      </c>
      <c r="AQ392" t="e">
        <f t="shared" si="444"/>
        <v>#N/A</v>
      </c>
      <c r="AR392" t="e">
        <f t="shared" si="445"/>
        <v>#N/A</v>
      </c>
      <c r="AS392" t="e">
        <f t="shared" si="446"/>
        <v>#N/A</v>
      </c>
      <c r="AT392" t="e">
        <f t="shared" si="447"/>
        <v>#N/A</v>
      </c>
      <c r="AU392" t="e">
        <f t="shared" si="448"/>
        <v>#N/A</v>
      </c>
      <c r="AV392" t="e">
        <f t="shared" si="449"/>
        <v>#N/A</v>
      </c>
      <c r="AW392" t="e">
        <f t="shared" si="476"/>
        <v>#N/A</v>
      </c>
      <c r="AX392" t="e">
        <f t="shared" si="477"/>
        <v>#N/A</v>
      </c>
      <c r="AY392" t="e">
        <f t="shared" si="450"/>
        <v>#N/A</v>
      </c>
      <c r="AZ392" t="e">
        <f t="shared" si="451"/>
        <v>#N/A</v>
      </c>
      <c r="BA392" t="e">
        <f t="shared" si="452"/>
        <v>#N/A</v>
      </c>
      <c r="BB392" t="e">
        <f t="shared" si="453"/>
        <v>#N/A</v>
      </c>
      <c r="BC392" t="e">
        <f t="shared" si="454"/>
        <v>#N/A</v>
      </c>
      <c r="BD392" t="e">
        <f t="shared" si="455"/>
        <v>#N/A</v>
      </c>
      <c r="BE392" t="e">
        <f t="shared" si="456"/>
        <v>#N/A</v>
      </c>
      <c r="BF392" t="e">
        <f t="shared" si="457"/>
        <v>#N/A</v>
      </c>
      <c r="BG392" t="e">
        <f t="shared" si="478"/>
        <v>#N/A</v>
      </c>
      <c r="BH392" t="e">
        <f t="shared" si="479"/>
        <v>#N/A</v>
      </c>
      <c r="BI392" t="e">
        <f t="shared" si="458"/>
        <v>#N/A</v>
      </c>
      <c r="BJ392" t="e">
        <f t="shared" si="459"/>
        <v>#N/A</v>
      </c>
      <c r="BK392" t="e">
        <f t="shared" si="460"/>
        <v>#N/A</v>
      </c>
      <c r="BL392" t="e">
        <f t="shared" si="461"/>
        <v>#N/A</v>
      </c>
      <c r="BM392" t="e">
        <f t="shared" si="462"/>
        <v>#N/A</v>
      </c>
      <c r="BN392" t="e">
        <f t="shared" si="463"/>
        <v>#N/A</v>
      </c>
      <c r="BO392" t="e">
        <f t="shared" si="464"/>
        <v>#N/A</v>
      </c>
      <c r="BP392" t="e">
        <f t="shared" si="465"/>
        <v>#N/A</v>
      </c>
      <c r="BQ392" t="e">
        <f t="shared" si="480"/>
        <v>#N/A</v>
      </c>
      <c r="BR392" t="e">
        <f t="shared" si="481"/>
        <v>#N/A</v>
      </c>
      <c r="BS392" t="e">
        <f t="shared" si="482"/>
        <v>#N/A</v>
      </c>
      <c r="BT392" t="e">
        <f t="shared" si="483"/>
        <v>#N/A</v>
      </c>
      <c r="BU392" t="e">
        <f t="shared" si="484"/>
        <v>#N/A</v>
      </c>
      <c r="BV392" t="e">
        <f t="shared" si="485"/>
        <v>#N/A</v>
      </c>
      <c r="BW392" t="e">
        <f t="shared" si="486"/>
        <v>#N/A</v>
      </c>
      <c r="BX392" t="e">
        <f t="shared" si="487"/>
        <v>#N/A</v>
      </c>
      <c r="BY392" t="e">
        <f t="shared" si="488"/>
        <v>#N/A</v>
      </c>
      <c r="BZ392" t="e">
        <f t="shared" si="489"/>
        <v>#N/A</v>
      </c>
    </row>
    <row r="393" spans="9:78" x14ac:dyDescent="0.3">
      <c r="I393" t="e">
        <f t="shared" si="420"/>
        <v>#N/A</v>
      </c>
      <c r="J393" t="e">
        <f t="shared" si="466"/>
        <v>#N/A</v>
      </c>
      <c r="K393" t="e">
        <f t="shared" si="467"/>
        <v>#N/A</v>
      </c>
      <c r="L393" t="e">
        <f t="shared" si="468"/>
        <v>#N/A</v>
      </c>
      <c r="M393" t="e">
        <f t="shared" si="469"/>
        <v>#N/A</v>
      </c>
      <c r="N393" t="e">
        <f t="shared" si="421"/>
        <v>#N/A</v>
      </c>
      <c r="O393" t="e">
        <f t="shared" si="422"/>
        <v>#N/A</v>
      </c>
      <c r="P393" t="e">
        <f t="shared" si="423"/>
        <v>#N/A</v>
      </c>
      <c r="Q393" t="e">
        <f t="shared" si="424"/>
        <v>#N/A</v>
      </c>
      <c r="R393" t="e">
        <f t="shared" si="425"/>
        <v>#N/A</v>
      </c>
      <c r="S393" t="e">
        <f t="shared" si="470"/>
        <v>#N/A</v>
      </c>
      <c r="T393" t="e">
        <f t="shared" si="471"/>
        <v>#N/A</v>
      </c>
      <c r="U393" t="e">
        <f t="shared" si="426"/>
        <v>#N/A</v>
      </c>
      <c r="V393" t="e">
        <f t="shared" si="427"/>
        <v>#N/A</v>
      </c>
      <c r="W393" t="e">
        <f t="shared" si="428"/>
        <v>#N/A</v>
      </c>
      <c r="X393" t="e">
        <f t="shared" si="429"/>
        <v>#N/A</v>
      </c>
      <c r="Y393" t="e">
        <f t="shared" si="430"/>
        <v>#N/A</v>
      </c>
      <c r="Z393" t="e">
        <f t="shared" si="431"/>
        <v>#N/A</v>
      </c>
      <c r="AA393" t="e">
        <f t="shared" si="432"/>
        <v>#N/A</v>
      </c>
      <c r="AB393" t="e">
        <f t="shared" si="433"/>
        <v>#N/A</v>
      </c>
      <c r="AC393" t="e">
        <f t="shared" si="472"/>
        <v>#N/A</v>
      </c>
      <c r="AD393" t="e">
        <f t="shared" si="473"/>
        <v>#N/A</v>
      </c>
      <c r="AE393" t="e">
        <f t="shared" si="434"/>
        <v>#N/A</v>
      </c>
      <c r="AF393" t="e">
        <f t="shared" si="435"/>
        <v>#N/A</v>
      </c>
      <c r="AG393" t="e">
        <f t="shared" si="436"/>
        <v>#N/A</v>
      </c>
      <c r="AH393" t="e">
        <f t="shared" si="437"/>
        <v>#N/A</v>
      </c>
      <c r="AI393" t="e">
        <f t="shared" si="438"/>
        <v>#N/A</v>
      </c>
      <c r="AJ393" t="e">
        <f t="shared" si="439"/>
        <v>#N/A</v>
      </c>
      <c r="AK393" t="e">
        <f t="shared" si="440"/>
        <v>#N/A</v>
      </c>
      <c r="AL393" t="e">
        <f t="shared" si="441"/>
        <v>#N/A</v>
      </c>
      <c r="AM393" t="e">
        <f t="shared" si="474"/>
        <v>#N/A</v>
      </c>
      <c r="AN393" t="e">
        <f t="shared" si="475"/>
        <v>#N/A</v>
      </c>
      <c r="AO393" t="e">
        <f t="shared" si="442"/>
        <v>#N/A</v>
      </c>
      <c r="AP393" t="e">
        <f t="shared" si="443"/>
        <v>#N/A</v>
      </c>
      <c r="AQ393" t="e">
        <f t="shared" si="444"/>
        <v>#N/A</v>
      </c>
      <c r="AR393" t="e">
        <f t="shared" si="445"/>
        <v>#N/A</v>
      </c>
      <c r="AS393" t="e">
        <f t="shared" si="446"/>
        <v>#N/A</v>
      </c>
      <c r="AT393" t="e">
        <f t="shared" si="447"/>
        <v>#N/A</v>
      </c>
      <c r="AU393" t="e">
        <f t="shared" si="448"/>
        <v>#N/A</v>
      </c>
      <c r="AV393" t="e">
        <f t="shared" si="449"/>
        <v>#N/A</v>
      </c>
      <c r="AW393" t="e">
        <f t="shared" si="476"/>
        <v>#N/A</v>
      </c>
      <c r="AX393" t="e">
        <f t="shared" si="477"/>
        <v>#N/A</v>
      </c>
      <c r="AY393" t="e">
        <f t="shared" si="450"/>
        <v>#N/A</v>
      </c>
      <c r="AZ393" t="e">
        <f t="shared" si="451"/>
        <v>#N/A</v>
      </c>
      <c r="BA393" t="e">
        <f t="shared" si="452"/>
        <v>#N/A</v>
      </c>
      <c r="BB393" t="e">
        <f t="shared" si="453"/>
        <v>#N/A</v>
      </c>
      <c r="BC393" t="e">
        <f t="shared" si="454"/>
        <v>#N/A</v>
      </c>
      <c r="BD393" t="e">
        <f t="shared" si="455"/>
        <v>#N/A</v>
      </c>
      <c r="BE393" t="e">
        <f t="shared" si="456"/>
        <v>#N/A</v>
      </c>
      <c r="BF393" t="e">
        <f t="shared" si="457"/>
        <v>#N/A</v>
      </c>
      <c r="BG393" t="e">
        <f t="shared" si="478"/>
        <v>#N/A</v>
      </c>
      <c r="BH393" t="e">
        <f t="shared" si="479"/>
        <v>#N/A</v>
      </c>
      <c r="BI393" t="e">
        <f t="shared" si="458"/>
        <v>#N/A</v>
      </c>
      <c r="BJ393" t="e">
        <f t="shared" si="459"/>
        <v>#N/A</v>
      </c>
      <c r="BK393" t="e">
        <f t="shared" si="460"/>
        <v>#N/A</v>
      </c>
      <c r="BL393" t="e">
        <f t="shared" si="461"/>
        <v>#N/A</v>
      </c>
      <c r="BM393" t="e">
        <f t="shared" si="462"/>
        <v>#N/A</v>
      </c>
      <c r="BN393" t="e">
        <f t="shared" si="463"/>
        <v>#N/A</v>
      </c>
      <c r="BO393" t="e">
        <f t="shared" si="464"/>
        <v>#N/A</v>
      </c>
      <c r="BP393" t="e">
        <f t="shared" si="465"/>
        <v>#N/A</v>
      </c>
      <c r="BQ393" t="e">
        <f t="shared" si="480"/>
        <v>#N/A</v>
      </c>
      <c r="BR393" t="e">
        <f t="shared" si="481"/>
        <v>#N/A</v>
      </c>
      <c r="BS393" t="e">
        <f t="shared" si="482"/>
        <v>#N/A</v>
      </c>
      <c r="BT393" t="e">
        <f t="shared" si="483"/>
        <v>#N/A</v>
      </c>
      <c r="BU393" t="e">
        <f t="shared" si="484"/>
        <v>#N/A</v>
      </c>
      <c r="BV393" t="e">
        <f t="shared" si="485"/>
        <v>#N/A</v>
      </c>
      <c r="BW393" t="e">
        <f t="shared" si="486"/>
        <v>#N/A</v>
      </c>
      <c r="BX393" t="e">
        <f t="shared" si="487"/>
        <v>#N/A</v>
      </c>
      <c r="BY393" t="e">
        <f t="shared" si="488"/>
        <v>#N/A</v>
      </c>
      <c r="BZ393" t="e">
        <f t="shared" si="489"/>
        <v>#N/A</v>
      </c>
    </row>
    <row r="394" spans="9:78" x14ac:dyDescent="0.3">
      <c r="I394" t="e">
        <f t="shared" si="420"/>
        <v>#N/A</v>
      </c>
      <c r="J394" t="e">
        <f t="shared" si="466"/>
        <v>#N/A</v>
      </c>
      <c r="K394" t="e">
        <f t="shared" si="467"/>
        <v>#N/A</v>
      </c>
      <c r="L394" t="e">
        <f t="shared" si="468"/>
        <v>#N/A</v>
      </c>
      <c r="M394" t="e">
        <f t="shared" si="469"/>
        <v>#N/A</v>
      </c>
      <c r="N394" t="e">
        <f t="shared" si="421"/>
        <v>#N/A</v>
      </c>
      <c r="O394" t="e">
        <f t="shared" si="422"/>
        <v>#N/A</v>
      </c>
      <c r="P394" t="e">
        <f t="shared" si="423"/>
        <v>#N/A</v>
      </c>
      <c r="Q394" t="e">
        <f t="shared" si="424"/>
        <v>#N/A</v>
      </c>
      <c r="R394" t="e">
        <f t="shared" si="425"/>
        <v>#N/A</v>
      </c>
      <c r="S394" t="e">
        <f t="shared" si="470"/>
        <v>#N/A</v>
      </c>
      <c r="T394" t="e">
        <f t="shared" si="471"/>
        <v>#N/A</v>
      </c>
      <c r="U394" t="e">
        <f t="shared" si="426"/>
        <v>#N/A</v>
      </c>
      <c r="V394" t="e">
        <f t="shared" si="427"/>
        <v>#N/A</v>
      </c>
      <c r="W394" t="e">
        <f t="shared" si="428"/>
        <v>#N/A</v>
      </c>
      <c r="X394" t="e">
        <f t="shared" si="429"/>
        <v>#N/A</v>
      </c>
      <c r="Y394" t="e">
        <f t="shared" si="430"/>
        <v>#N/A</v>
      </c>
      <c r="Z394" t="e">
        <f t="shared" si="431"/>
        <v>#N/A</v>
      </c>
      <c r="AA394" t="e">
        <f t="shared" si="432"/>
        <v>#N/A</v>
      </c>
      <c r="AB394" t="e">
        <f t="shared" si="433"/>
        <v>#N/A</v>
      </c>
      <c r="AC394" t="e">
        <f t="shared" si="472"/>
        <v>#N/A</v>
      </c>
      <c r="AD394" t="e">
        <f t="shared" si="473"/>
        <v>#N/A</v>
      </c>
      <c r="AE394" t="e">
        <f t="shared" si="434"/>
        <v>#N/A</v>
      </c>
      <c r="AF394" t="e">
        <f t="shared" si="435"/>
        <v>#N/A</v>
      </c>
      <c r="AG394" t="e">
        <f t="shared" si="436"/>
        <v>#N/A</v>
      </c>
      <c r="AH394" t="e">
        <f t="shared" si="437"/>
        <v>#N/A</v>
      </c>
      <c r="AI394" t="e">
        <f t="shared" si="438"/>
        <v>#N/A</v>
      </c>
      <c r="AJ394" t="e">
        <f t="shared" si="439"/>
        <v>#N/A</v>
      </c>
      <c r="AK394" t="e">
        <f t="shared" si="440"/>
        <v>#N/A</v>
      </c>
      <c r="AL394" t="e">
        <f t="shared" si="441"/>
        <v>#N/A</v>
      </c>
      <c r="AM394" t="e">
        <f t="shared" si="474"/>
        <v>#N/A</v>
      </c>
      <c r="AN394" t="e">
        <f t="shared" si="475"/>
        <v>#N/A</v>
      </c>
      <c r="AO394" t="e">
        <f t="shared" si="442"/>
        <v>#N/A</v>
      </c>
      <c r="AP394" t="e">
        <f t="shared" si="443"/>
        <v>#N/A</v>
      </c>
      <c r="AQ394" t="e">
        <f t="shared" si="444"/>
        <v>#N/A</v>
      </c>
      <c r="AR394" t="e">
        <f t="shared" si="445"/>
        <v>#N/A</v>
      </c>
      <c r="AS394" t="e">
        <f t="shared" si="446"/>
        <v>#N/A</v>
      </c>
      <c r="AT394" t="e">
        <f t="shared" si="447"/>
        <v>#N/A</v>
      </c>
      <c r="AU394" t="e">
        <f t="shared" si="448"/>
        <v>#N/A</v>
      </c>
      <c r="AV394" t="e">
        <f t="shared" si="449"/>
        <v>#N/A</v>
      </c>
      <c r="AW394" t="e">
        <f t="shared" si="476"/>
        <v>#N/A</v>
      </c>
      <c r="AX394" t="e">
        <f t="shared" si="477"/>
        <v>#N/A</v>
      </c>
      <c r="AY394" t="e">
        <f t="shared" si="450"/>
        <v>#N/A</v>
      </c>
      <c r="AZ394" t="e">
        <f t="shared" si="451"/>
        <v>#N/A</v>
      </c>
      <c r="BA394" t="e">
        <f t="shared" si="452"/>
        <v>#N/A</v>
      </c>
      <c r="BB394" t="e">
        <f t="shared" si="453"/>
        <v>#N/A</v>
      </c>
      <c r="BC394" t="e">
        <f t="shared" si="454"/>
        <v>#N/A</v>
      </c>
      <c r="BD394" t="e">
        <f t="shared" si="455"/>
        <v>#N/A</v>
      </c>
      <c r="BE394" t="e">
        <f t="shared" si="456"/>
        <v>#N/A</v>
      </c>
      <c r="BF394" t="e">
        <f t="shared" si="457"/>
        <v>#N/A</v>
      </c>
      <c r="BG394" t="e">
        <f t="shared" si="478"/>
        <v>#N/A</v>
      </c>
      <c r="BH394" t="e">
        <f t="shared" si="479"/>
        <v>#N/A</v>
      </c>
      <c r="BI394" t="e">
        <f t="shared" si="458"/>
        <v>#N/A</v>
      </c>
      <c r="BJ394" t="e">
        <f t="shared" si="459"/>
        <v>#N/A</v>
      </c>
      <c r="BK394" t="e">
        <f t="shared" si="460"/>
        <v>#N/A</v>
      </c>
      <c r="BL394" t="e">
        <f t="shared" si="461"/>
        <v>#N/A</v>
      </c>
      <c r="BM394" t="e">
        <f t="shared" si="462"/>
        <v>#N/A</v>
      </c>
      <c r="BN394" t="e">
        <f t="shared" si="463"/>
        <v>#N/A</v>
      </c>
      <c r="BO394" t="e">
        <f t="shared" si="464"/>
        <v>#N/A</v>
      </c>
      <c r="BP394" t="e">
        <f t="shared" si="465"/>
        <v>#N/A</v>
      </c>
      <c r="BQ394" t="e">
        <f t="shared" si="480"/>
        <v>#N/A</v>
      </c>
      <c r="BR394" t="e">
        <f t="shared" si="481"/>
        <v>#N/A</v>
      </c>
      <c r="BS394" t="e">
        <f t="shared" si="482"/>
        <v>#N/A</v>
      </c>
      <c r="BT394" t="e">
        <f t="shared" si="483"/>
        <v>#N/A</v>
      </c>
      <c r="BU394" t="e">
        <f t="shared" si="484"/>
        <v>#N/A</v>
      </c>
      <c r="BV394" t="e">
        <f t="shared" si="485"/>
        <v>#N/A</v>
      </c>
      <c r="BW394" t="e">
        <f t="shared" si="486"/>
        <v>#N/A</v>
      </c>
      <c r="BX394" t="e">
        <f t="shared" si="487"/>
        <v>#N/A</v>
      </c>
      <c r="BY394" t="e">
        <f t="shared" si="488"/>
        <v>#N/A</v>
      </c>
      <c r="BZ394" t="e">
        <f t="shared" si="489"/>
        <v>#N/A</v>
      </c>
    </row>
    <row r="395" spans="9:78" x14ac:dyDescent="0.3">
      <c r="I395" t="e">
        <f t="shared" si="420"/>
        <v>#N/A</v>
      </c>
      <c r="J395" t="e">
        <f t="shared" si="466"/>
        <v>#N/A</v>
      </c>
      <c r="K395" t="e">
        <f t="shared" si="467"/>
        <v>#N/A</v>
      </c>
      <c r="L395" t="e">
        <f t="shared" si="468"/>
        <v>#N/A</v>
      </c>
      <c r="M395" t="e">
        <f t="shared" si="469"/>
        <v>#N/A</v>
      </c>
      <c r="N395" t="e">
        <f t="shared" si="421"/>
        <v>#N/A</v>
      </c>
      <c r="O395" t="e">
        <f t="shared" si="422"/>
        <v>#N/A</v>
      </c>
      <c r="P395" t="e">
        <f t="shared" si="423"/>
        <v>#N/A</v>
      </c>
      <c r="Q395" t="e">
        <f t="shared" si="424"/>
        <v>#N/A</v>
      </c>
      <c r="R395" t="e">
        <f t="shared" si="425"/>
        <v>#N/A</v>
      </c>
      <c r="S395" t="e">
        <f t="shared" si="470"/>
        <v>#N/A</v>
      </c>
      <c r="T395" t="e">
        <f t="shared" si="471"/>
        <v>#N/A</v>
      </c>
      <c r="U395" t="e">
        <f t="shared" si="426"/>
        <v>#N/A</v>
      </c>
      <c r="V395" t="e">
        <f t="shared" si="427"/>
        <v>#N/A</v>
      </c>
      <c r="W395" t="e">
        <f t="shared" si="428"/>
        <v>#N/A</v>
      </c>
      <c r="X395" t="e">
        <f t="shared" si="429"/>
        <v>#N/A</v>
      </c>
      <c r="Y395" t="e">
        <f t="shared" si="430"/>
        <v>#N/A</v>
      </c>
      <c r="Z395" t="e">
        <f t="shared" si="431"/>
        <v>#N/A</v>
      </c>
      <c r="AA395" t="e">
        <f t="shared" si="432"/>
        <v>#N/A</v>
      </c>
      <c r="AB395" t="e">
        <f t="shared" si="433"/>
        <v>#N/A</v>
      </c>
      <c r="AC395" t="e">
        <f t="shared" si="472"/>
        <v>#N/A</v>
      </c>
      <c r="AD395" t="e">
        <f t="shared" si="473"/>
        <v>#N/A</v>
      </c>
      <c r="AE395" t="e">
        <f t="shared" si="434"/>
        <v>#N/A</v>
      </c>
      <c r="AF395" t="e">
        <f t="shared" si="435"/>
        <v>#N/A</v>
      </c>
      <c r="AG395" t="e">
        <f t="shared" si="436"/>
        <v>#N/A</v>
      </c>
      <c r="AH395" t="e">
        <f t="shared" si="437"/>
        <v>#N/A</v>
      </c>
      <c r="AI395" t="e">
        <f t="shared" si="438"/>
        <v>#N/A</v>
      </c>
      <c r="AJ395" t="e">
        <f t="shared" si="439"/>
        <v>#N/A</v>
      </c>
      <c r="AK395" t="e">
        <f t="shared" si="440"/>
        <v>#N/A</v>
      </c>
      <c r="AL395" t="e">
        <f t="shared" si="441"/>
        <v>#N/A</v>
      </c>
      <c r="AM395" t="e">
        <f t="shared" si="474"/>
        <v>#N/A</v>
      </c>
      <c r="AN395" t="e">
        <f t="shared" si="475"/>
        <v>#N/A</v>
      </c>
      <c r="AO395" t="e">
        <f t="shared" si="442"/>
        <v>#N/A</v>
      </c>
      <c r="AP395" t="e">
        <f t="shared" si="443"/>
        <v>#N/A</v>
      </c>
      <c r="AQ395" t="e">
        <f t="shared" si="444"/>
        <v>#N/A</v>
      </c>
      <c r="AR395" t="e">
        <f t="shared" si="445"/>
        <v>#N/A</v>
      </c>
      <c r="AS395" t="e">
        <f t="shared" si="446"/>
        <v>#N/A</v>
      </c>
      <c r="AT395" t="e">
        <f t="shared" si="447"/>
        <v>#N/A</v>
      </c>
      <c r="AU395" t="e">
        <f t="shared" si="448"/>
        <v>#N/A</v>
      </c>
      <c r="AV395" t="e">
        <f t="shared" si="449"/>
        <v>#N/A</v>
      </c>
      <c r="AW395" t="e">
        <f t="shared" si="476"/>
        <v>#N/A</v>
      </c>
      <c r="AX395" t="e">
        <f t="shared" si="477"/>
        <v>#N/A</v>
      </c>
      <c r="AY395" t="e">
        <f t="shared" si="450"/>
        <v>#N/A</v>
      </c>
      <c r="AZ395" t="e">
        <f t="shared" si="451"/>
        <v>#N/A</v>
      </c>
      <c r="BA395" t="e">
        <f t="shared" si="452"/>
        <v>#N/A</v>
      </c>
      <c r="BB395" t="e">
        <f t="shared" si="453"/>
        <v>#N/A</v>
      </c>
      <c r="BC395" t="e">
        <f t="shared" si="454"/>
        <v>#N/A</v>
      </c>
      <c r="BD395" t="e">
        <f t="shared" si="455"/>
        <v>#N/A</v>
      </c>
      <c r="BE395" t="e">
        <f t="shared" si="456"/>
        <v>#N/A</v>
      </c>
      <c r="BF395" t="e">
        <f t="shared" si="457"/>
        <v>#N/A</v>
      </c>
      <c r="BG395" t="e">
        <f t="shared" si="478"/>
        <v>#N/A</v>
      </c>
      <c r="BH395" t="e">
        <f t="shared" si="479"/>
        <v>#N/A</v>
      </c>
      <c r="BI395" t="e">
        <f t="shared" si="458"/>
        <v>#N/A</v>
      </c>
      <c r="BJ395" t="e">
        <f t="shared" si="459"/>
        <v>#N/A</v>
      </c>
      <c r="BK395" t="e">
        <f t="shared" si="460"/>
        <v>#N/A</v>
      </c>
      <c r="BL395" t="e">
        <f t="shared" si="461"/>
        <v>#N/A</v>
      </c>
      <c r="BM395" t="e">
        <f t="shared" si="462"/>
        <v>#N/A</v>
      </c>
      <c r="BN395" t="e">
        <f t="shared" si="463"/>
        <v>#N/A</v>
      </c>
      <c r="BO395" t="e">
        <f t="shared" si="464"/>
        <v>#N/A</v>
      </c>
      <c r="BP395" t="e">
        <f t="shared" si="465"/>
        <v>#N/A</v>
      </c>
      <c r="BQ395" t="e">
        <f t="shared" si="480"/>
        <v>#N/A</v>
      </c>
      <c r="BR395" t="e">
        <f t="shared" si="481"/>
        <v>#N/A</v>
      </c>
      <c r="BS395" t="e">
        <f t="shared" si="482"/>
        <v>#N/A</v>
      </c>
      <c r="BT395" t="e">
        <f t="shared" si="483"/>
        <v>#N/A</v>
      </c>
      <c r="BU395" t="e">
        <f t="shared" si="484"/>
        <v>#N/A</v>
      </c>
      <c r="BV395" t="e">
        <f t="shared" si="485"/>
        <v>#N/A</v>
      </c>
      <c r="BW395" t="e">
        <f t="shared" si="486"/>
        <v>#N/A</v>
      </c>
      <c r="BX395" t="e">
        <f t="shared" si="487"/>
        <v>#N/A</v>
      </c>
      <c r="BY395" t="e">
        <f t="shared" si="488"/>
        <v>#N/A</v>
      </c>
      <c r="BZ395" t="e">
        <f t="shared" si="489"/>
        <v>#N/A</v>
      </c>
    </row>
    <row r="396" spans="9:78" x14ac:dyDescent="0.3">
      <c r="I396" t="e">
        <f t="shared" si="420"/>
        <v>#N/A</v>
      </c>
      <c r="J396" t="e">
        <f t="shared" si="466"/>
        <v>#N/A</v>
      </c>
      <c r="K396" t="e">
        <f t="shared" si="467"/>
        <v>#N/A</v>
      </c>
      <c r="L396" t="e">
        <f t="shared" si="468"/>
        <v>#N/A</v>
      </c>
      <c r="M396" t="e">
        <f t="shared" si="469"/>
        <v>#N/A</v>
      </c>
      <c r="N396" t="e">
        <f t="shared" si="421"/>
        <v>#N/A</v>
      </c>
      <c r="O396" t="e">
        <f t="shared" si="422"/>
        <v>#N/A</v>
      </c>
      <c r="P396" t="e">
        <f t="shared" si="423"/>
        <v>#N/A</v>
      </c>
      <c r="Q396" t="e">
        <f t="shared" si="424"/>
        <v>#N/A</v>
      </c>
      <c r="R396" t="e">
        <f t="shared" si="425"/>
        <v>#N/A</v>
      </c>
      <c r="S396" t="e">
        <f t="shared" si="470"/>
        <v>#N/A</v>
      </c>
      <c r="T396" t="e">
        <f t="shared" si="471"/>
        <v>#N/A</v>
      </c>
      <c r="U396" t="e">
        <f t="shared" si="426"/>
        <v>#N/A</v>
      </c>
      <c r="V396" t="e">
        <f t="shared" si="427"/>
        <v>#N/A</v>
      </c>
      <c r="W396" t="e">
        <f t="shared" si="428"/>
        <v>#N/A</v>
      </c>
      <c r="X396" t="e">
        <f t="shared" si="429"/>
        <v>#N/A</v>
      </c>
      <c r="Y396" t="e">
        <f t="shared" si="430"/>
        <v>#N/A</v>
      </c>
      <c r="Z396" t="e">
        <f t="shared" si="431"/>
        <v>#N/A</v>
      </c>
      <c r="AA396" t="e">
        <f t="shared" si="432"/>
        <v>#N/A</v>
      </c>
      <c r="AB396" t="e">
        <f t="shared" si="433"/>
        <v>#N/A</v>
      </c>
      <c r="AC396" t="e">
        <f t="shared" si="472"/>
        <v>#N/A</v>
      </c>
      <c r="AD396" t="e">
        <f t="shared" si="473"/>
        <v>#N/A</v>
      </c>
      <c r="AE396" t="e">
        <f t="shared" si="434"/>
        <v>#N/A</v>
      </c>
      <c r="AF396" t="e">
        <f t="shared" si="435"/>
        <v>#N/A</v>
      </c>
      <c r="AG396" t="e">
        <f t="shared" si="436"/>
        <v>#N/A</v>
      </c>
      <c r="AH396" t="e">
        <f t="shared" si="437"/>
        <v>#N/A</v>
      </c>
      <c r="AI396" t="e">
        <f t="shared" si="438"/>
        <v>#N/A</v>
      </c>
      <c r="AJ396" t="e">
        <f t="shared" si="439"/>
        <v>#N/A</v>
      </c>
      <c r="AK396" t="e">
        <f t="shared" si="440"/>
        <v>#N/A</v>
      </c>
      <c r="AL396" t="e">
        <f t="shared" si="441"/>
        <v>#N/A</v>
      </c>
      <c r="AM396" t="e">
        <f t="shared" si="474"/>
        <v>#N/A</v>
      </c>
      <c r="AN396" t="e">
        <f t="shared" si="475"/>
        <v>#N/A</v>
      </c>
      <c r="AO396" t="e">
        <f t="shared" si="442"/>
        <v>#N/A</v>
      </c>
      <c r="AP396" t="e">
        <f t="shared" si="443"/>
        <v>#N/A</v>
      </c>
      <c r="AQ396" t="e">
        <f t="shared" si="444"/>
        <v>#N/A</v>
      </c>
      <c r="AR396" t="e">
        <f t="shared" si="445"/>
        <v>#N/A</v>
      </c>
      <c r="AS396" t="e">
        <f t="shared" si="446"/>
        <v>#N/A</v>
      </c>
      <c r="AT396" t="e">
        <f t="shared" si="447"/>
        <v>#N/A</v>
      </c>
      <c r="AU396" t="e">
        <f t="shared" si="448"/>
        <v>#N/A</v>
      </c>
      <c r="AV396" t="e">
        <f t="shared" si="449"/>
        <v>#N/A</v>
      </c>
      <c r="AW396" t="e">
        <f t="shared" si="476"/>
        <v>#N/A</v>
      </c>
      <c r="AX396" t="e">
        <f t="shared" si="477"/>
        <v>#N/A</v>
      </c>
      <c r="AY396" t="e">
        <f t="shared" si="450"/>
        <v>#N/A</v>
      </c>
      <c r="AZ396" t="e">
        <f t="shared" si="451"/>
        <v>#N/A</v>
      </c>
      <c r="BA396" t="e">
        <f t="shared" si="452"/>
        <v>#N/A</v>
      </c>
      <c r="BB396" t="e">
        <f t="shared" si="453"/>
        <v>#N/A</v>
      </c>
      <c r="BC396" t="e">
        <f t="shared" si="454"/>
        <v>#N/A</v>
      </c>
      <c r="BD396" t="e">
        <f t="shared" si="455"/>
        <v>#N/A</v>
      </c>
      <c r="BE396" t="e">
        <f t="shared" si="456"/>
        <v>#N/A</v>
      </c>
      <c r="BF396" t="e">
        <f t="shared" si="457"/>
        <v>#N/A</v>
      </c>
      <c r="BG396" t="e">
        <f t="shared" si="478"/>
        <v>#N/A</v>
      </c>
      <c r="BH396" t="e">
        <f t="shared" si="479"/>
        <v>#N/A</v>
      </c>
      <c r="BI396" t="e">
        <f t="shared" si="458"/>
        <v>#N/A</v>
      </c>
      <c r="BJ396" t="e">
        <f t="shared" si="459"/>
        <v>#N/A</v>
      </c>
      <c r="BK396" t="e">
        <f t="shared" si="460"/>
        <v>#N/A</v>
      </c>
      <c r="BL396" t="e">
        <f t="shared" si="461"/>
        <v>#N/A</v>
      </c>
      <c r="BM396" t="e">
        <f t="shared" si="462"/>
        <v>#N/A</v>
      </c>
      <c r="BN396" t="e">
        <f t="shared" si="463"/>
        <v>#N/A</v>
      </c>
      <c r="BO396" t="e">
        <f t="shared" si="464"/>
        <v>#N/A</v>
      </c>
      <c r="BP396" t="e">
        <f t="shared" si="465"/>
        <v>#N/A</v>
      </c>
      <c r="BQ396" t="e">
        <f t="shared" si="480"/>
        <v>#N/A</v>
      </c>
      <c r="BR396" t="e">
        <f t="shared" si="481"/>
        <v>#N/A</v>
      </c>
      <c r="BS396" t="e">
        <f t="shared" si="482"/>
        <v>#N/A</v>
      </c>
      <c r="BT396" t="e">
        <f t="shared" si="483"/>
        <v>#N/A</v>
      </c>
      <c r="BU396" t="e">
        <f t="shared" si="484"/>
        <v>#N/A</v>
      </c>
      <c r="BV396" t="e">
        <f t="shared" si="485"/>
        <v>#N/A</v>
      </c>
      <c r="BW396" t="e">
        <f t="shared" si="486"/>
        <v>#N/A</v>
      </c>
      <c r="BX396" t="e">
        <f t="shared" si="487"/>
        <v>#N/A</v>
      </c>
      <c r="BY396" t="e">
        <f t="shared" si="488"/>
        <v>#N/A</v>
      </c>
      <c r="BZ396" t="e">
        <f t="shared" si="489"/>
        <v>#N/A</v>
      </c>
    </row>
    <row r="397" spans="9:78" x14ac:dyDescent="0.3">
      <c r="I397" t="e">
        <f t="shared" si="420"/>
        <v>#N/A</v>
      </c>
      <c r="J397" t="e">
        <f t="shared" si="466"/>
        <v>#N/A</v>
      </c>
      <c r="K397" t="e">
        <f t="shared" si="467"/>
        <v>#N/A</v>
      </c>
      <c r="L397" t="e">
        <f t="shared" si="468"/>
        <v>#N/A</v>
      </c>
      <c r="M397" t="e">
        <f t="shared" si="469"/>
        <v>#N/A</v>
      </c>
      <c r="N397" t="e">
        <f t="shared" si="421"/>
        <v>#N/A</v>
      </c>
      <c r="O397" t="e">
        <f t="shared" si="422"/>
        <v>#N/A</v>
      </c>
      <c r="P397" t="e">
        <f t="shared" si="423"/>
        <v>#N/A</v>
      </c>
      <c r="Q397" t="e">
        <f t="shared" si="424"/>
        <v>#N/A</v>
      </c>
      <c r="R397" t="e">
        <f t="shared" si="425"/>
        <v>#N/A</v>
      </c>
      <c r="S397" t="e">
        <f t="shared" si="470"/>
        <v>#N/A</v>
      </c>
      <c r="T397" t="e">
        <f t="shared" si="471"/>
        <v>#N/A</v>
      </c>
      <c r="U397" t="e">
        <f t="shared" si="426"/>
        <v>#N/A</v>
      </c>
      <c r="V397" t="e">
        <f t="shared" si="427"/>
        <v>#N/A</v>
      </c>
      <c r="W397" t="e">
        <f t="shared" si="428"/>
        <v>#N/A</v>
      </c>
      <c r="X397" t="e">
        <f t="shared" si="429"/>
        <v>#N/A</v>
      </c>
      <c r="Y397" t="e">
        <f t="shared" si="430"/>
        <v>#N/A</v>
      </c>
      <c r="Z397" t="e">
        <f t="shared" si="431"/>
        <v>#N/A</v>
      </c>
      <c r="AA397" t="e">
        <f t="shared" si="432"/>
        <v>#N/A</v>
      </c>
      <c r="AB397" t="e">
        <f t="shared" si="433"/>
        <v>#N/A</v>
      </c>
      <c r="AC397" t="e">
        <f t="shared" si="472"/>
        <v>#N/A</v>
      </c>
      <c r="AD397" t="e">
        <f t="shared" si="473"/>
        <v>#N/A</v>
      </c>
      <c r="AE397" t="e">
        <f t="shared" si="434"/>
        <v>#N/A</v>
      </c>
      <c r="AF397" t="e">
        <f t="shared" si="435"/>
        <v>#N/A</v>
      </c>
      <c r="AG397" t="e">
        <f t="shared" si="436"/>
        <v>#N/A</v>
      </c>
      <c r="AH397" t="e">
        <f t="shared" si="437"/>
        <v>#N/A</v>
      </c>
      <c r="AI397" t="e">
        <f t="shared" si="438"/>
        <v>#N/A</v>
      </c>
      <c r="AJ397" t="e">
        <f t="shared" si="439"/>
        <v>#N/A</v>
      </c>
      <c r="AK397" t="e">
        <f t="shared" si="440"/>
        <v>#N/A</v>
      </c>
      <c r="AL397" t="e">
        <f t="shared" si="441"/>
        <v>#N/A</v>
      </c>
      <c r="AM397" t="e">
        <f t="shared" si="474"/>
        <v>#N/A</v>
      </c>
      <c r="AN397" t="e">
        <f t="shared" si="475"/>
        <v>#N/A</v>
      </c>
      <c r="AO397" t="e">
        <f t="shared" si="442"/>
        <v>#N/A</v>
      </c>
      <c r="AP397" t="e">
        <f t="shared" si="443"/>
        <v>#N/A</v>
      </c>
      <c r="AQ397" t="e">
        <f t="shared" si="444"/>
        <v>#N/A</v>
      </c>
      <c r="AR397" t="e">
        <f t="shared" si="445"/>
        <v>#N/A</v>
      </c>
      <c r="AS397" t="e">
        <f t="shared" si="446"/>
        <v>#N/A</v>
      </c>
      <c r="AT397" t="e">
        <f t="shared" si="447"/>
        <v>#N/A</v>
      </c>
      <c r="AU397" t="e">
        <f t="shared" si="448"/>
        <v>#N/A</v>
      </c>
      <c r="AV397" t="e">
        <f t="shared" si="449"/>
        <v>#N/A</v>
      </c>
      <c r="AW397" t="e">
        <f t="shared" si="476"/>
        <v>#N/A</v>
      </c>
      <c r="AX397" t="e">
        <f t="shared" si="477"/>
        <v>#N/A</v>
      </c>
      <c r="AY397" t="e">
        <f t="shared" si="450"/>
        <v>#N/A</v>
      </c>
      <c r="AZ397" t="e">
        <f t="shared" si="451"/>
        <v>#N/A</v>
      </c>
      <c r="BA397" t="e">
        <f t="shared" si="452"/>
        <v>#N/A</v>
      </c>
      <c r="BB397" t="e">
        <f t="shared" si="453"/>
        <v>#N/A</v>
      </c>
      <c r="BC397" t="e">
        <f t="shared" si="454"/>
        <v>#N/A</v>
      </c>
      <c r="BD397" t="e">
        <f t="shared" si="455"/>
        <v>#N/A</v>
      </c>
      <c r="BE397" t="e">
        <f t="shared" si="456"/>
        <v>#N/A</v>
      </c>
      <c r="BF397" t="e">
        <f t="shared" si="457"/>
        <v>#N/A</v>
      </c>
      <c r="BG397" t="e">
        <f t="shared" si="478"/>
        <v>#N/A</v>
      </c>
      <c r="BH397" t="e">
        <f t="shared" si="479"/>
        <v>#N/A</v>
      </c>
      <c r="BI397" t="e">
        <f t="shared" si="458"/>
        <v>#N/A</v>
      </c>
      <c r="BJ397" t="e">
        <f t="shared" si="459"/>
        <v>#N/A</v>
      </c>
      <c r="BK397" t="e">
        <f t="shared" si="460"/>
        <v>#N/A</v>
      </c>
      <c r="BL397" t="e">
        <f t="shared" si="461"/>
        <v>#N/A</v>
      </c>
      <c r="BM397" t="e">
        <f t="shared" si="462"/>
        <v>#N/A</v>
      </c>
      <c r="BN397" t="e">
        <f t="shared" si="463"/>
        <v>#N/A</v>
      </c>
      <c r="BO397" t="e">
        <f t="shared" si="464"/>
        <v>#N/A</v>
      </c>
      <c r="BP397" t="e">
        <f t="shared" si="465"/>
        <v>#N/A</v>
      </c>
      <c r="BQ397" t="e">
        <f t="shared" si="480"/>
        <v>#N/A</v>
      </c>
      <c r="BR397" t="e">
        <f t="shared" si="481"/>
        <v>#N/A</v>
      </c>
      <c r="BS397" t="e">
        <f t="shared" si="482"/>
        <v>#N/A</v>
      </c>
      <c r="BT397" t="e">
        <f t="shared" si="483"/>
        <v>#N/A</v>
      </c>
      <c r="BU397" t="e">
        <f t="shared" si="484"/>
        <v>#N/A</v>
      </c>
      <c r="BV397" t="e">
        <f t="shared" si="485"/>
        <v>#N/A</v>
      </c>
      <c r="BW397" t="e">
        <f t="shared" si="486"/>
        <v>#N/A</v>
      </c>
      <c r="BX397" t="e">
        <f t="shared" si="487"/>
        <v>#N/A</v>
      </c>
      <c r="BY397" t="e">
        <f t="shared" si="488"/>
        <v>#N/A</v>
      </c>
      <c r="BZ397" t="e">
        <f t="shared" si="489"/>
        <v>#N/A</v>
      </c>
    </row>
    <row r="398" spans="9:78" x14ac:dyDescent="0.3">
      <c r="I398" t="e">
        <f t="shared" si="420"/>
        <v>#N/A</v>
      </c>
      <c r="J398" t="e">
        <f t="shared" si="466"/>
        <v>#N/A</v>
      </c>
      <c r="K398" t="e">
        <f t="shared" si="467"/>
        <v>#N/A</v>
      </c>
      <c r="L398" t="e">
        <f t="shared" si="468"/>
        <v>#N/A</v>
      </c>
      <c r="M398" t="e">
        <f t="shared" si="469"/>
        <v>#N/A</v>
      </c>
      <c r="N398" t="e">
        <f t="shared" si="421"/>
        <v>#N/A</v>
      </c>
      <c r="O398" t="e">
        <f t="shared" si="422"/>
        <v>#N/A</v>
      </c>
      <c r="P398" t="e">
        <f t="shared" si="423"/>
        <v>#N/A</v>
      </c>
      <c r="Q398" t="e">
        <f t="shared" si="424"/>
        <v>#N/A</v>
      </c>
      <c r="R398" t="e">
        <f t="shared" si="425"/>
        <v>#N/A</v>
      </c>
      <c r="S398" t="e">
        <f t="shared" si="470"/>
        <v>#N/A</v>
      </c>
      <c r="T398" t="e">
        <f t="shared" si="471"/>
        <v>#N/A</v>
      </c>
      <c r="U398" t="e">
        <f t="shared" si="426"/>
        <v>#N/A</v>
      </c>
      <c r="V398" t="e">
        <f t="shared" si="427"/>
        <v>#N/A</v>
      </c>
      <c r="W398" t="e">
        <f t="shared" si="428"/>
        <v>#N/A</v>
      </c>
      <c r="X398" t="e">
        <f t="shared" si="429"/>
        <v>#N/A</v>
      </c>
      <c r="Y398" t="e">
        <f t="shared" si="430"/>
        <v>#N/A</v>
      </c>
      <c r="Z398" t="e">
        <f t="shared" si="431"/>
        <v>#N/A</v>
      </c>
      <c r="AA398" t="e">
        <f t="shared" si="432"/>
        <v>#N/A</v>
      </c>
      <c r="AB398" t="e">
        <f t="shared" si="433"/>
        <v>#N/A</v>
      </c>
      <c r="AC398" t="e">
        <f t="shared" si="472"/>
        <v>#N/A</v>
      </c>
      <c r="AD398" t="e">
        <f t="shared" si="473"/>
        <v>#N/A</v>
      </c>
      <c r="AE398" t="e">
        <f t="shared" si="434"/>
        <v>#N/A</v>
      </c>
      <c r="AF398" t="e">
        <f t="shared" si="435"/>
        <v>#N/A</v>
      </c>
      <c r="AG398" t="e">
        <f t="shared" si="436"/>
        <v>#N/A</v>
      </c>
      <c r="AH398" t="e">
        <f t="shared" si="437"/>
        <v>#N/A</v>
      </c>
      <c r="AI398" t="e">
        <f t="shared" si="438"/>
        <v>#N/A</v>
      </c>
      <c r="AJ398" t="e">
        <f t="shared" si="439"/>
        <v>#N/A</v>
      </c>
      <c r="AK398" t="e">
        <f t="shared" si="440"/>
        <v>#N/A</v>
      </c>
      <c r="AL398" t="e">
        <f t="shared" si="441"/>
        <v>#N/A</v>
      </c>
      <c r="AM398" t="e">
        <f t="shared" si="474"/>
        <v>#N/A</v>
      </c>
      <c r="AN398" t="e">
        <f t="shared" si="475"/>
        <v>#N/A</v>
      </c>
      <c r="AO398" t="e">
        <f t="shared" si="442"/>
        <v>#N/A</v>
      </c>
      <c r="AP398" t="e">
        <f t="shared" si="443"/>
        <v>#N/A</v>
      </c>
      <c r="AQ398" t="e">
        <f t="shared" si="444"/>
        <v>#N/A</v>
      </c>
      <c r="AR398" t="e">
        <f t="shared" si="445"/>
        <v>#N/A</v>
      </c>
      <c r="AS398" t="e">
        <f t="shared" si="446"/>
        <v>#N/A</v>
      </c>
      <c r="AT398" t="e">
        <f t="shared" si="447"/>
        <v>#N/A</v>
      </c>
      <c r="AU398" t="e">
        <f t="shared" si="448"/>
        <v>#N/A</v>
      </c>
      <c r="AV398" t="e">
        <f t="shared" si="449"/>
        <v>#N/A</v>
      </c>
      <c r="AW398" t="e">
        <f t="shared" si="476"/>
        <v>#N/A</v>
      </c>
      <c r="AX398" t="e">
        <f t="shared" si="477"/>
        <v>#N/A</v>
      </c>
      <c r="AY398" t="e">
        <f t="shared" si="450"/>
        <v>#N/A</v>
      </c>
      <c r="AZ398" t="e">
        <f t="shared" si="451"/>
        <v>#N/A</v>
      </c>
      <c r="BA398" t="e">
        <f t="shared" si="452"/>
        <v>#N/A</v>
      </c>
      <c r="BB398" t="e">
        <f t="shared" si="453"/>
        <v>#N/A</v>
      </c>
      <c r="BC398" t="e">
        <f t="shared" si="454"/>
        <v>#N/A</v>
      </c>
      <c r="BD398" t="e">
        <f t="shared" si="455"/>
        <v>#N/A</v>
      </c>
      <c r="BE398" t="e">
        <f t="shared" si="456"/>
        <v>#N/A</v>
      </c>
      <c r="BF398" t="e">
        <f t="shared" si="457"/>
        <v>#N/A</v>
      </c>
      <c r="BG398" t="e">
        <f t="shared" si="478"/>
        <v>#N/A</v>
      </c>
      <c r="BH398" t="e">
        <f t="shared" si="479"/>
        <v>#N/A</v>
      </c>
      <c r="BI398" t="e">
        <f t="shared" si="458"/>
        <v>#N/A</v>
      </c>
      <c r="BJ398" t="e">
        <f t="shared" si="459"/>
        <v>#N/A</v>
      </c>
      <c r="BK398" t="e">
        <f t="shared" si="460"/>
        <v>#N/A</v>
      </c>
      <c r="BL398" t="e">
        <f t="shared" si="461"/>
        <v>#N/A</v>
      </c>
      <c r="BM398" t="e">
        <f t="shared" si="462"/>
        <v>#N/A</v>
      </c>
      <c r="BN398" t="e">
        <f t="shared" si="463"/>
        <v>#N/A</v>
      </c>
      <c r="BO398" t="e">
        <f t="shared" si="464"/>
        <v>#N/A</v>
      </c>
      <c r="BP398" t="e">
        <f t="shared" si="465"/>
        <v>#N/A</v>
      </c>
      <c r="BQ398" t="e">
        <f t="shared" si="480"/>
        <v>#N/A</v>
      </c>
      <c r="BR398" t="e">
        <f t="shared" si="481"/>
        <v>#N/A</v>
      </c>
      <c r="BS398" t="e">
        <f t="shared" si="482"/>
        <v>#N/A</v>
      </c>
      <c r="BT398" t="e">
        <f t="shared" si="483"/>
        <v>#N/A</v>
      </c>
      <c r="BU398" t="e">
        <f t="shared" si="484"/>
        <v>#N/A</v>
      </c>
      <c r="BV398" t="e">
        <f t="shared" si="485"/>
        <v>#N/A</v>
      </c>
      <c r="BW398" t="e">
        <f t="shared" si="486"/>
        <v>#N/A</v>
      </c>
      <c r="BX398" t="e">
        <f t="shared" si="487"/>
        <v>#N/A</v>
      </c>
      <c r="BY398" t="e">
        <f t="shared" si="488"/>
        <v>#N/A</v>
      </c>
      <c r="BZ398" t="e">
        <f t="shared" si="489"/>
        <v>#N/A</v>
      </c>
    </row>
    <row r="399" spans="9:78" x14ac:dyDescent="0.3">
      <c r="I399" t="e">
        <f t="shared" si="420"/>
        <v>#N/A</v>
      </c>
      <c r="J399" t="e">
        <f t="shared" si="466"/>
        <v>#N/A</v>
      </c>
      <c r="K399" t="e">
        <f t="shared" si="467"/>
        <v>#N/A</v>
      </c>
      <c r="L399" t="e">
        <f t="shared" si="468"/>
        <v>#N/A</v>
      </c>
      <c r="M399" t="e">
        <f t="shared" si="469"/>
        <v>#N/A</v>
      </c>
      <c r="N399" t="e">
        <f t="shared" si="421"/>
        <v>#N/A</v>
      </c>
      <c r="O399" t="e">
        <f t="shared" si="422"/>
        <v>#N/A</v>
      </c>
      <c r="P399" t="e">
        <f t="shared" si="423"/>
        <v>#N/A</v>
      </c>
      <c r="Q399" t="e">
        <f t="shared" si="424"/>
        <v>#N/A</v>
      </c>
      <c r="R399" t="e">
        <f t="shared" si="425"/>
        <v>#N/A</v>
      </c>
      <c r="S399" t="e">
        <f t="shared" si="470"/>
        <v>#N/A</v>
      </c>
      <c r="T399" t="e">
        <f t="shared" si="471"/>
        <v>#N/A</v>
      </c>
      <c r="U399" t="e">
        <f t="shared" si="426"/>
        <v>#N/A</v>
      </c>
      <c r="V399" t="e">
        <f t="shared" si="427"/>
        <v>#N/A</v>
      </c>
      <c r="W399" t="e">
        <f t="shared" si="428"/>
        <v>#N/A</v>
      </c>
      <c r="X399" t="e">
        <f t="shared" si="429"/>
        <v>#N/A</v>
      </c>
      <c r="Y399" t="e">
        <f t="shared" si="430"/>
        <v>#N/A</v>
      </c>
      <c r="Z399" t="e">
        <f t="shared" si="431"/>
        <v>#N/A</v>
      </c>
      <c r="AA399" t="e">
        <f t="shared" si="432"/>
        <v>#N/A</v>
      </c>
      <c r="AB399" t="e">
        <f t="shared" si="433"/>
        <v>#N/A</v>
      </c>
      <c r="AC399" t="e">
        <f t="shared" si="472"/>
        <v>#N/A</v>
      </c>
      <c r="AD399" t="e">
        <f t="shared" si="473"/>
        <v>#N/A</v>
      </c>
      <c r="AE399" t="e">
        <f t="shared" si="434"/>
        <v>#N/A</v>
      </c>
      <c r="AF399" t="e">
        <f t="shared" si="435"/>
        <v>#N/A</v>
      </c>
      <c r="AG399" t="e">
        <f t="shared" si="436"/>
        <v>#N/A</v>
      </c>
      <c r="AH399" t="e">
        <f t="shared" si="437"/>
        <v>#N/A</v>
      </c>
      <c r="AI399" t="e">
        <f t="shared" si="438"/>
        <v>#N/A</v>
      </c>
      <c r="AJ399" t="e">
        <f t="shared" si="439"/>
        <v>#N/A</v>
      </c>
      <c r="AK399" t="e">
        <f t="shared" si="440"/>
        <v>#N/A</v>
      </c>
      <c r="AL399" t="e">
        <f t="shared" si="441"/>
        <v>#N/A</v>
      </c>
      <c r="AM399" t="e">
        <f t="shared" si="474"/>
        <v>#N/A</v>
      </c>
      <c r="AN399" t="e">
        <f t="shared" si="475"/>
        <v>#N/A</v>
      </c>
      <c r="AO399" t="e">
        <f t="shared" si="442"/>
        <v>#N/A</v>
      </c>
      <c r="AP399" t="e">
        <f t="shared" si="443"/>
        <v>#N/A</v>
      </c>
      <c r="AQ399" t="e">
        <f t="shared" si="444"/>
        <v>#N/A</v>
      </c>
      <c r="AR399" t="e">
        <f t="shared" si="445"/>
        <v>#N/A</v>
      </c>
      <c r="AS399" t="e">
        <f t="shared" si="446"/>
        <v>#N/A</v>
      </c>
      <c r="AT399" t="e">
        <f t="shared" si="447"/>
        <v>#N/A</v>
      </c>
      <c r="AU399" t="e">
        <f t="shared" si="448"/>
        <v>#N/A</v>
      </c>
      <c r="AV399" t="e">
        <f t="shared" si="449"/>
        <v>#N/A</v>
      </c>
      <c r="AW399" t="e">
        <f t="shared" si="476"/>
        <v>#N/A</v>
      </c>
      <c r="AX399" t="e">
        <f t="shared" si="477"/>
        <v>#N/A</v>
      </c>
      <c r="AY399" t="e">
        <f t="shared" si="450"/>
        <v>#N/A</v>
      </c>
      <c r="AZ399" t="e">
        <f t="shared" si="451"/>
        <v>#N/A</v>
      </c>
      <c r="BA399" t="e">
        <f t="shared" si="452"/>
        <v>#N/A</v>
      </c>
      <c r="BB399" t="e">
        <f t="shared" si="453"/>
        <v>#N/A</v>
      </c>
      <c r="BC399" t="e">
        <f t="shared" si="454"/>
        <v>#N/A</v>
      </c>
      <c r="BD399" t="e">
        <f t="shared" si="455"/>
        <v>#N/A</v>
      </c>
      <c r="BE399" t="e">
        <f t="shared" si="456"/>
        <v>#N/A</v>
      </c>
      <c r="BF399" t="e">
        <f t="shared" si="457"/>
        <v>#N/A</v>
      </c>
      <c r="BG399" t="e">
        <f t="shared" si="478"/>
        <v>#N/A</v>
      </c>
      <c r="BH399" t="e">
        <f t="shared" si="479"/>
        <v>#N/A</v>
      </c>
      <c r="BI399" t="e">
        <f t="shared" si="458"/>
        <v>#N/A</v>
      </c>
      <c r="BJ399" t="e">
        <f t="shared" si="459"/>
        <v>#N/A</v>
      </c>
      <c r="BK399" t="e">
        <f t="shared" si="460"/>
        <v>#N/A</v>
      </c>
      <c r="BL399" t="e">
        <f t="shared" si="461"/>
        <v>#N/A</v>
      </c>
      <c r="BM399" t="e">
        <f t="shared" si="462"/>
        <v>#N/A</v>
      </c>
      <c r="BN399" t="e">
        <f t="shared" si="463"/>
        <v>#N/A</v>
      </c>
      <c r="BO399" t="e">
        <f t="shared" si="464"/>
        <v>#N/A</v>
      </c>
      <c r="BP399" t="e">
        <f t="shared" si="465"/>
        <v>#N/A</v>
      </c>
      <c r="BQ399" t="e">
        <f t="shared" si="480"/>
        <v>#N/A</v>
      </c>
      <c r="BR399" t="e">
        <f t="shared" si="481"/>
        <v>#N/A</v>
      </c>
      <c r="BS399" t="e">
        <f t="shared" si="482"/>
        <v>#N/A</v>
      </c>
      <c r="BT399" t="e">
        <f t="shared" si="483"/>
        <v>#N/A</v>
      </c>
      <c r="BU399" t="e">
        <f t="shared" si="484"/>
        <v>#N/A</v>
      </c>
      <c r="BV399" t="e">
        <f t="shared" si="485"/>
        <v>#N/A</v>
      </c>
      <c r="BW399" t="e">
        <f t="shared" si="486"/>
        <v>#N/A</v>
      </c>
      <c r="BX399" t="e">
        <f t="shared" si="487"/>
        <v>#N/A</v>
      </c>
      <c r="BY399" t="e">
        <f t="shared" si="488"/>
        <v>#N/A</v>
      </c>
      <c r="BZ399" t="e">
        <f t="shared" si="489"/>
        <v>#N/A</v>
      </c>
    </row>
    <row r="400" spans="9:78" x14ac:dyDescent="0.3">
      <c r="I400" t="e">
        <f t="shared" si="420"/>
        <v>#N/A</v>
      </c>
      <c r="J400" t="e">
        <f t="shared" si="466"/>
        <v>#N/A</v>
      </c>
      <c r="K400" t="e">
        <f t="shared" si="467"/>
        <v>#N/A</v>
      </c>
      <c r="L400" t="e">
        <f t="shared" si="468"/>
        <v>#N/A</v>
      </c>
      <c r="M400" t="e">
        <f t="shared" si="469"/>
        <v>#N/A</v>
      </c>
      <c r="N400" t="e">
        <f t="shared" si="421"/>
        <v>#N/A</v>
      </c>
      <c r="O400" t="e">
        <f t="shared" si="422"/>
        <v>#N/A</v>
      </c>
      <c r="P400" t="e">
        <f t="shared" si="423"/>
        <v>#N/A</v>
      </c>
      <c r="Q400" t="e">
        <f t="shared" si="424"/>
        <v>#N/A</v>
      </c>
      <c r="R400" t="e">
        <f t="shared" si="425"/>
        <v>#N/A</v>
      </c>
      <c r="S400" t="e">
        <f t="shared" si="470"/>
        <v>#N/A</v>
      </c>
      <c r="T400" t="e">
        <f t="shared" si="471"/>
        <v>#N/A</v>
      </c>
      <c r="U400" t="e">
        <f t="shared" si="426"/>
        <v>#N/A</v>
      </c>
      <c r="V400" t="e">
        <f t="shared" si="427"/>
        <v>#N/A</v>
      </c>
      <c r="W400" t="e">
        <f t="shared" si="428"/>
        <v>#N/A</v>
      </c>
      <c r="X400" t="e">
        <f t="shared" si="429"/>
        <v>#N/A</v>
      </c>
      <c r="Y400" t="e">
        <f t="shared" si="430"/>
        <v>#N/A</v>
      </c>
      <c r="Z400" t="e">
        <f t="shared" si="431"/>
        <v>#N/A</v>
      </c>
      <c r="AA400" t="e">
        <f t="shared" si="432"/>
        <v>#N/A</v>
      </c>
      <c r="AB400" t="e">
        <f t="shared" si="433"/>
        <v>#N/A</v>
      </c>
      <c r="AC400" t="e">
        <f t="shared" si="472"/>
        <v>#N/A</v>
      </c>
      <c r="AD400" t="e">
        <f t="shared" si="473"/>
        <v>#N/A</v>
      </c>
      <c r="AE400" t="e">
        <f t="shared" si="434"/>
        <v>#N/A</v>
      </c>
      <c r="AF400" t="e">
        <f t="shared" si="435"/>
        <v>#N/A</v>
      </c>
      <c r="AG400" t="e">
        <f t="shared" si="436"/>
        <v>#N/A</v>
      </c>
      <c r="AH400" t="e">
        <f t="shared" si="437"/>
        <v>#N/A</v>
      </c>
      <c r="AI400" t="e">
        <f t="shared" si="438"/>
        <v>#N/A</v>
      </c>
      <c r="AJ400" t="e">
        <f t="shared" si="439"/>
        <v>#N/A</v>
      </c>
      <c r="AK400" t="e">
        <f t="shared" si="440"/>
        <v>#N/A</v>
      </c>
      <c r="AL400" t="e">
        <f t="shared" si="441"/>
        <v>#N/A</v>
      </c>
      <c r="AM400" t="e">
        <f t="shared" si="474"/>
        <v>#N/A</v>
      </c>
      <c r="AN400" t="e">
        <f t="shared" si="475"/>
        <v>#N/A</v>
      </c>
      <c r="AO400" t="e">
        <f t="shared" si="442"/>
        <v>#N/A</v>
      </c>
      <c r="AP400" t="e">
        <f t="shared" si="443"/>
        <v>#N/A</v>
      </c>
      <c r="AQ400" t="e">
        <f t="shared" si="444"/>
        <v>#N/A</v>
      </c>
      <c r="AR400" t="e">
        <f t="shared" si="445"/>
        <v>#N/A</v>
      </c>
      <c r="AS400" t="e">
        <f t="shared" si="446"/>
        <v>#N/A</v>
      </c>
      <c r="AT400" t="e">
        <f t="shared" si="447"/>
        <v>#N/A</v>
      </c>
      <c r="AU400" t="e">
        <f t="shared" si="448"/>
        <v>#N/A</v>
      </c>
      <c r="AV400" t="e">
        <f t="shared" si="449"/>
        <v>#N/A</v>
      </c>
      <c r="AW400" t="e">
        <f t="shared" si="476"/>
        <v>#N/A</v>
      </c>
      <c r="AX400" t="e">
        <f t="shared" si="477"/>
        <v>#N/A</v>
      </c>
      <c r="AY400" t="e">
        <f t="shared" si="450"/>
        <v>#N/A</v>
      </c>
      <c r="AZ400" t="e">
        <f t="shared" si="451"/>
        <v>#N/A</v>
      </c>
      <c r="BA400" t="e">
        <f t="shared" si="452"/>
        <v>#N/A</v>
      </c>
      <c r="BB400" t="e">
        <f t="shared" si="453"/>
        <v>#N/A</v>
      </c>
      <c r="BC400" t="e">
        <f t="shared" si="454"/>
        <v>#N/A</v>
      </c>
      <c r="BD400" t="e">
        <f t="shared" si="455"/>
        <v>#N/A</v>
      </c>
      <c r="BE400" t="e">
        <f t="shared" si="456"/>
        <v>#N/A</v>
      </c>
      <c r="BF400" t="e">
        <f t="shared" si="457"/>
        <v>#N/A</v>
      </c>
      <c r="BG400" t="e">
        <f t="shared" si="478"/>
        <v>#N/A</v>
      </c>
      <c r="BH400" t="e">
        <f t="shared" si="479"/>
        <v>#N/A</v>
      </c>
      <c r="BI400" t="e">
        <f t="shared" si="458"/>
        <v>#N/A</v>
      </c>
      <c r="BJ400" t="e">
        <f t="shared" si="459"/>
        <v>#N/A</v>
      </c>
      <c r="BK400" t="e">
        <f t="shared" si="460"/>
        <v>#N/A</v>
      </c>
      <c r="BL400" t="e">
        <f t="shared" si="461"/>
        <v>#N/A</v>
      </c>
      <c r="BM400" t="e">
        <f t="shared" si="462"/>
        <v>#N/A</v>
      </c>
      <c r="BN400" t="e">
        <f t="shared" si="463"/>
        <v>#N/A</v>
      </c>
      <c r="BO400" t="e">
        <f t="shared" si="464"/>
        <v>#N/A</v>
      </c>
      <c r="BP400" t="e">
        <f t="shared" si="465"/>
        <v>#N/A</v>
      </c>
      <c r="BQ400" t="e">
        <f t="shared" si="480"/>
        <v>#N/A</v>
      </c>
      <c r="BR400" t="e">
        <f t="shared" si="481"/>
        <v>#N/A</v>
      </c>
      <c r="BS400" t="e">
        <f t="shared" si="482"/>
        <v>#N/A</v>
      </c>
      <c r="BT400" t="e">
        <f t="shared" si="483"/>
        <v>#N/A</v>
      </c>
      <c r="BU400" t="e">
        <f t="shared" si="484"/>
        <v>#N/A</v>
      </c>
      <c r="BV400" t="e">
        <f t="shared" si="485"/>
        <v>#N/A</v>
      </c>
      <c r="BW400" t="e">
        <f t="shared" si="486"/>
        <v>#N/A</v>
      </c>
      <c r="BX400" t="e">
        <f t="shared" si="487"/>
        <v>#N/A</v>
      </c>
      <c r="BY400" t="e">
        <f t="shared" si="488"/>
        <v>#N/A</v>
      </c>
      <c r="BZ400" t="e">
        <f t="shared" si="489"/>
        <v>#N/A</v>
      </c>
    </row>
    <row r="401" spans="8:78" x14ac:dyDescent="0.3">
      <c r="I401" s="20" t="s">
        <v>485</v>
      </c>
      <c r="J401" s="20" t="s">
        <v>486</v>
      </c>
      <c r="K401" s="20" t="s">
        <v>452</v>
      </c>
      <c r="L401" s="20" t="s">
        <v>453</v>
      </c>
      <c r="N401" s="20" t="s">
        <v>485</v>
      </c>
      <c r="O401" s="20" t="s">
        <v>486</v>
      </c>
      <c r="P401" s="20" t="s">
        <v>452</v>
      </c>
      <c r="Q401" s="20" t="s">
        <v>453</v>
      </c>
      <c r="BQ401" t="e">
        <f t="shared" si="480"/>
        <v>#N/A</v>
      </c>
      <c r="BR401" t="e">
        <f t="shared" si="481"/>
        <v>#N/A</v>
      </c>
      <c r="BS401" t="e">
        <f t="shared" si="482"/>
        <v>#N/A</v>
      </c>
      <c r="BT401" t="e">
        <f t="shared" si="483"/>
        <v>#N/A</v>
      </c>
      <c r="BU401" t="e">
        <f t="shared" si="484"/>
        <v>#N/A</v>
      </c>
      <c r="BV401" t="e">
        <f t="shared" si="485"/>
        <v>#N/A</v>
      </c>
      <c r="BW401" t="e">
        <f t="shared" si="486"/>
        <v>#N/A</v>
      </c>
      <c r="BX401" t="e">
        <f t="shared" si="487"/>
        <v>#N/A</v>
      </c>
      <c r="BY401" t="e">
        <f t="shared" si="488"/>
        <v>#N/A</v>
      </c>
      <c r="BZ401" t="e">
        <f t="shared" si="489"/>
        <v>#N/A</v>
      </c>
    </row>
    <row r="402" spans="8:78" x14ac:dyDescent="0.3">
      <c r="H402" t="s">
        <v>891</v>
      </c>
      <c r="I402">
        <f>IF($H402=$I1,SUMIF(J$3:J$400,"&lt;&gt;#N/A"),"更新数据")</f>
        <v>3286</v>
      </c>
      <c r="J402">
        <f>IF($H402=$I1,SUMIF(K$3:K$400,"&lt;&gt;#N/A"),"更新数据")</f>
        <v>13352</v>
      </c>
      <c r="K402">
        <f>IF($H402=$I1,SUMIF(L$3:L$400,"&lt;&gt;#N/A"),"更新数据")</f>
        <v>-1704</v>
      </c>
      <c r="L402">
        <f>IF($H402=$I1,SUMIF(M$3:M$400,"&lt;&gt;#N/A"),"更新数据")</f>
        <v>-22</v>
      </c>
      <c r="N402">
        <f>IF($H402=$I1,SUMIF(O$3:O$400,"&lt;&gt;#N/A"),"更新数据")</f>
        <v>3760</v>
      </c>
      <c r="O402">
        <f>IF($H402=$I1,SUMIF(P$3:P$400,"&lt;&gt;#N/A"),"更新数据")</f>
        <v>19140</v>
      </c>
      <c r="P402">
        <f>IF($H402=$I1,SUMIF(Q$3:Q$400,"&lt;&gt;#N/A"),"更新数据")</f>
        <v>-700</v>
      </c>
      <c r="Q402">
        <f>IF($H402=$I1,SUMIF(R$3:R$400,"&lt;&gt;#N/A"),"更新数据")</f>
        <v>840</v>
      </c>
      <c r="BQ402" t="e">
        <f t="shared" si="480"/>
        <v>#N/A</v>
      </c>
      <c r="BR402" t="e">
        <f t="shared" si="481"/>
        <v>#N/A</v>
      </c>
      <c r="BS402" t="e">
        <f t="shared" si="482"/>
        <v>#N/A</v>
      </c>
      <c r="BT402" t="e">
        <f t="shared" si="483"/>
        <v>#N/A</v>
      </c>
      <c r="BU402" t="e">
        <f t="shared" si="484"/>
        <v>#N/A</v>
      </c>
      <c r="BV402" t="e">
        <f t="shared" si="485"/>
        <v>#N/A</v>
      </c>
      <c r="BW402" t="e">
        <f t="shared" si="486"/>
        <v>#N/A</v>
      </c>
      <c r="BX402" t="e">
        <f t="shared" si="487"/>
        <v>#N/A</v>
      </c>
      <c r="BY402" t="e">
        <f t="shared" si="488"/>
        <v>#N/A</v>
      </c>
      <c r="BZ402" t="e">
        <f t="shared" si="489"/>
        <v>#N/A</v>
      </c>
    </row>
    <row r="403" spans="8:78" x14ac:dyDescent="0.3">
      <c r="H403" t="s">
        <v>892</v>
      </c>
      <c r="I403">
        <f>IF($H403=$S1,SUMIF(T$3:T$400,"&lt;&gt;#N/A"),"更新数据")</f>
        <v>0</v>
      </c>
      <c r="J403">
        <f t="shared" ref="J403:Q403" si="490">IF($H403=$S1,SUMIF(U$3:U$400,"&lt;&gt;#N/A"),"更新数据")</f>
        <v>2526</v>
      </c>
      <c r="K403">
        <f t="shared" si="490"/>
        <v>-20</v>
      </c>
      <c r="L403">
        <f t="shared" si="490"/>
        <v>0</v>
      </c>
      <c r="N403">
        <f t="shared" si="490"/>
        <v>46</v>
      </c>
      <c r="O403">
        <f t="shared" si="490"/>
        <v>4080</v>
      </c>
      <c r="P403">
        <f t="shared" si="490"/>
        <v>6</v>
      </c>
      <c r="Q403">
        <f t="shared" si="490"/>
        <v>40</v>
      </c>
      <c r="BQ403" t="e">
        <f t="shared" si="480"/>
        <v>#N/A</v>
      </c>
      <c r="BR403" t="e">
        <f t="shared" si="481"/>
        <v>#N/A</v>
      </c>
      <c r="BS403" t="e">
        <f t="shared" si="482"/>
        <v>#N/A</v>
      </c>
      <c r="BT403" t="e">
        <f t="shared" si="483"/>
        <v>#N/A</v>
      </c>
      <c r="BU403" t="e">
        <f t="shared" si="484"/>
        <v>#N/A</v>
      </c>
      <c r="BV403" t="e">
        <f t="shared" si="485"/>
        <v>#N/A</v>
      </c>
      <c r="BW403" t="e">
        <f t="shared" si="486"/>
        <v>#N/A</v>
      </c>
      <c r="BX403" t="e">
        <f t="shared" si="487"/>
        <v>#N/A</v>
      </c>
      <c r="BY403" t="e">
        <f t="shared" si="488"/>
        <v>#N/A</v>
      </c>
      <c r="BZ403" t="e">
        <f t="shared" si="489"/>
        <v>#N/A</v>
      </c>
    </row>
    <row r="404" spans="8:78" x14ac:dyDescent="0.3">
      <c r="H404" t="s">
        <v>893</v>
      </c>
      <c r="I404">
        <f>IF($H404=$AC1,SUMIF(AD$3:AD$400,"&lt;&gt;#N/A"),"更新数据")</f>
        <v>26340</v>
      </c>
      <c r="J404">
        <f t="shared" ref="J404:Q404" si="491">IF($H404=$AC1,SUMIF(AE$3:AE$400,"&lt;&gt;#N/A"),"更新数据")</f>
        <v>112352</v>
      </c>
      <c r="K404">
        <f t="shared" si="491"/>
        <v>2078</v>
      </c>
      <c r="L404">
        <f t="shared" si="491"/>
        <v>2078</v>
      </c>
      <c r="N404">
        <f t="shared" si="491"/>
        <v>20168</v>
      </c>
      <c r="O404">
        <f t="shared" si="491"/>
        <v>130626</v>
      </c>
      <c r="P404">
        <f t="shared" si="491"/>
        <v>2258</v>
      </c>
      <c r="Q404">
        <f t="shared" si="491"/>
        <v>2734</v>
      </c>
      <c r="BQ404" t="e">
        <f t="shared" si="480"/>
        <v>#N/A</v>
      </c>
      <c r="BR404" t="e">
        <f t="shared" si="481"/>
        <v>#N/A</v>
      </c>
      <c r="BS404" t="e">
        <f t="shared" si="482"/>
        <v>#N/A</v>
      </c>
      <c r="BT404" t="e">
        <f t="shared" si="483"/>
        <v>#N/A</v>
      </c>
      <c r="BU404" t="e">
        <f t="shared" si="484"/>
        <v>#N/A</v>
      </c>
      <c r="BV404" t="e">
        <f t="shared" si="485"/>
        <v>#N/A</v>
      </c>
      <c r="BW404" t="e">
        <f t="shared" si="486"/>
        <v>#N/A</v>
      </c>
      <c r="BX404" t="e">
        <f t="shared" si="487"/>
        <v>#N/A</v>
      </c>
      <c r="BY404" t="e">
        <f t="shared" si="488"/>
        <v>#N/A</v>
      </c>
      <c r="BZ404" t="e">
        <f t="shared" si="489"/>
        <v>#N/A</v>
      </c>
    </row>
    <row r="405" spans="8:78" x14ac:dyDescent="0.3">
      <c r="H405" t="s">
        <v>894</v>
      </c>
      <c r="I405">
        <f>IF($H405=$AM1,SUMIF(AN$3:AN$400,"&lt;&gt;#N/A"),"更新数据")</f>
        <v>6</v>
      </c>
      <c r="J405">
        <f t="shared" ref="J405:Q405" si="492">IF($H405=$AM1,SUMIF(AO$3:AO$400,"&lt;&gt;#N/A"),"更新数据")</f>
        <v>1548</v>
      </c>
      <c r="K405">
        <f t="shared" si="492"/>
        <v>-14</v>
      </c>
      <c r="L405">
        <f t="shared" si="492"/>
        <v>-4</v>
      </c>
      <c r="N405">
        <f t="shared" si="492"/>
        <v>0</v>
      </c>
      <c r="O405">
        <f>IF($H405=$AM1,SUMIF(AT$3:AT$400,"&lt;&gt;#N/A"),"更新数据")</f>
        <v>3300</v>
      </c>
      <c r="P405">
        <f t="shared" si="492"/>
        <v>-10</v>
      </c>
      <c r="Q405">
        <f t="shared" si="492"/>
        <v>0</v>
      </c>
      <c r="BQ405" t="e">
        <f t="shared" si="480"/>
        <v>#N/A</v>
      </c>
      <c r="BR405" t="e">
        <f t="shared" si="481"/>
        <v>#N/A</v>
      </c>
      <c r="BS405" t="e">
        <f t="shared" si="482"/>
        <v>#N/A</v>
      </c>
      <c r="BT405" t="e">
        <f t="shared" si="483"/>
        <v>#N/A</v>
      </c>
      <c r="BU405" t="e">
        <f t="shared" si="484"/>
        <v>#N/A</v>
      </c>
      <c r="BV405" t="e">
        <f t="shared" si="485"/>
        <v>#N/A</v>
      </c>
      <c r="BW405" t="e">
        <f t="shared" si="486"/>
        <v>#N/A</v>
      </c>
      <c r="BX405" t="e">
        <f t="shared" si="487"/>
        <v>#N/A</v>
      </c>
      <c r="BY405" t="e">
        <f t="shared" si="488"/>
        <v>#N/A</v>
      </c>
      <c r="BZ405" t="e">
        <f t="shared" si="489"/>
        <v>#N/A</v>
      </c>
    </row>
    <row r="406" spans="8:78" x14ac:dyDescent="0.3">
      <c r="H406" t="s">
        <v>895</v>
      </c>
      <c r="I406">
        <f>IF($H406=$AW1,SUMIF(AX$3:AX$400,"&lt;&gt;#N/A"),"更新数据")</f>
        <v>3184</v>
      </c>
      <c r="J406">
        <f t="shared" ref="J406:Q406" si="493">IF($H406=$AW1,SUMIF(AY$3:AY$400,"&lt;&gt;#N/A"),"更新数据")</f>
        <v>26304</v>
      </c>
      <c r="K406">
        <f t="shared" si="493"/>
        <v>1466</v>
      </c>
      <c r="L406">
        <f t="shared" si="493"/>
        <v>352</v>
      </c>
      <c r="N406">
        <f t="shared" si="493"/>
        <v>1080</v>
      </c>
      <c r="O406">
        <f t="shared" si="493"/>
        <v>16956</v>
      </c>
      <c r="P406">
        <f t="shared" si="493"/>
        <v>-736</v>
      </c>
      <c r="Q406">
        <f t="shared" si="493"/>
        <v>-126</v>
      </c>
      <c r="BQ406" t="e">
        <f t="shared" si="480"/>
        <v>#N/A</v>
      </c>
      <c r="BR406" t="e">
        <f t="shared" si="481"/>
        <v>#N/A</v>
      </c>
      <c r="BS406" t="e">
        <f t="shared" si="482"/>
        <v>#N/A</v>
      </c>
      <c r="BT406" t="e">
        <f t="shared" si="483"/>
        <v>#N/A</v>
      </c>
      <c r="BU406" t="e">
        <f t="shared" si="484"/>
        <v>#N/A</v>
      </c>
      <c r="BV406" t="e">
        <f t="shared" si="485"/>
        <v>#N/A</v>
      </c>
      <c r="BW406" t="e">
        <f t="shared" si="486"/>
        <v>#N/A</v>
      </c>
      <c r="BX406" t="e">
        <f t="shared" si="487"/>
        <v>#N/A</v>
      </c>
      <c r="BY406" t="e">
        <f t="shared" si="488"/>
        <v>#N/A</v>
      </c>
      <c r="BZ406" t="e">
        <f t="shared" si="489"/>
        <v>#N/A</v>
      </c>
    </row>
    <row r="407" spans="8:78" x14ac:dyDescent="0.3">
      <c r="H407" t="s">
        <v>896</v>
      </c>
      <c r="I407">
        <f>IF($H407=$BG1,SUMIF(BH$3:BH$400,"&lt;&gt;#N/A"),"更新数据")</f>
        <v>0</v>
      </c>
      <c r="J407">
        <f t="shared" ref="J407:Q407" si="494">IF($H407=$BG1,SUMIF(BI$3:BI$400,"&lt;&gt;#N/A"),"更新数据")</f>
        <v>720</v>
      </c>
      <c r="K407">
        <f t="shared" si="494"/>
        <v>0</v>
      </c>
      <c r="L407">
        <f t="shared" si="494"/>
        <v>0</v>
      </c>
      <c r="N407">
        <f t="shared" si="494"/>
        <v>100</v>
      </c>
      <c r="O407">
        <f t="shared" si="494"/>
        <v>1782</v>
      </c>
      <c r="P407">
        <f t="shared" si="494"/>
        <v>-4</v>
      </c>
      <c r="Q407">
        <f t="shared" si="494"/>
        <v>90</v>
      </c>
      <c r="BQ407" t="e">
        <f t="shared" si="480"/>
        <v>#N/A</v>
      </c>
      <c r="BR407" t="e">
        <f t="shared" si="481"/>
        <v>#N/A</v>
      </c>
      <c r="BS407" t="e">
        <f t="shared" si="482"/>
        <v>#N/A</v>
      </c>
      <c r="BT407" t="e">
        <f t="shared" si="483"/>
        <v>#N/A</v>
      </c>
      <c r="BU407" t="e">
        <f t="shared" si="484"/>
        <v>#N/A</v>
      </c>
      <c r="BV407" t="e">
        <f t="shared" si="485"/>
        <v>#N/A</v>
      </c>
      <c r="BW407" t="e">
        <f t="shared" si="486"/>
        <v>#N/A</v>
      </c>
      <c r="BX407" t="e">
        <f t="shared" si="487"/>
        <v>#N/A</v>
      </c>
      <c r="BY407" t="e">
        <f t="shared" si="488"/>
        <v>#N/A</v>
      </c>
      <c r="BZ407" t="e">
        <f t="shared" si="489"/>
        <v>#N/A</v>
      </c>
    </row>
    <row r="408" spans="8:78" x14ac:dyDescent="0.3">
      <c r="H408" t="s">
        <v>896</v>
      </c>
      <c r="I408">
        <f>IF($H408=$BQ1,SUMIF(BR$3:BR$400,"&lt;&gt;#N/A"),"更新数据")</f>
        <v>0</v>
      </c>
      <c r="J408">
        <f>IF($H408=$BQ1,SUMIF(BS$3:BS$400,"&lt;&gt;#N/A"),"更新数据")</f>
        <v>720</v>
      </c>
      <c r="K408">
        <f>IF($H408=$BQ1,SUMIF(BT$3:BT$400,"&lt;&gt;#N/A"),"更新数据")</f>
        <v>0</v>
      </c>
      <c r="L408">
        <f>IF($H408=$BQ1,SUMIF(BU$3:BU$400,"&lt;&gt;#N/A"),"更新数据")</f>
        <v>0</v>
      </c>
      <c r="N408">
        <f>IF($H408=$BQ1,SUMIF(BW$3:BW$400,"&lt;&gt;#N/A"),"更新数据")</f>
        <v>100</v>
      </c>
      <c r="O408">
        <f>IF($H408=$BQ1,SUMIF(BX$3:BX$400,"&lt;&gt;#N/A"),"更新数据")</f>
        <v>1782</v>
      </c>
      <c r="P408">
        <f>IF($H408=$BQ1,SUMIF(BY$3:BY$400,"&lt;&gt;#N/A"),"更新数据")</f>
        <v>-4</v>
      </c>
      <c r="Q408">
        <f>IF($H408=$BQ1,SUMIF(BZ$3:BZ$400,"&lt;&gt;#N/A"),"更新数据")</f>
        <v>90</v>
      </c>
    </row>
    <row r="409" spans="8:78" x14ac:dyDescent="0.3">
      <c r="I409">
        <f>SUM(I402:I407)</f>
        <v>32816</v>
      </c>
      <c r="J409">
        <f>SUM(J402:J407)</f>
        <v>156802</v>
      </c>
      <c r="K409">
        <f>SUM(K402:K407)</f>
        <v>1806</v>
      </c>
      <c r="L409">
        <f>SUM(L402:L407)</f>
        <v>2404</v>
      </c>
      <c r="N409">
        <f>SUM(N402:N407)</f>
        <v>25154</v>
      </c>
      <c r="O409">
        <f>SUM(O402:O407)</f>
        <v>175884</v>
      </c>
      <c r="P409">
        <f>SUM(P402:P407)</f>
        <v>814</v>
      </c>
      <c r="Q409">
        <f>SUM(Q402:Q407)</f>
        <v>3578</v>
      </c>
    </row>
    <row r="412" spans="8:78" x14ac:dyDescent="0.3">
      <c r="H412" s="25"/>
      <c r="I412" s="25" t="s">
        <v>485</v>
      </c>
      <c r="J412" s="25" t="s">
        <v>428</v>
      </c>
      <c r="K412" s="25" t="s">
        <v>514</v>
      </c>
      <c r="L412" s="25" t="s">
        <v>899</v>
      </c>
      <c r="M412" s="25"/>
      <c r="N412" s="25" t="s">
        <v>486</v>
      </c>
      <c r="O412" s="25" t="s">
        <v>429</v>
      </c>
      <c r="P412" s="25" t="s">
        <v>515</v>
      </c>
      <c r="Q412" s="25" t="s">
        <v>901</v>
      </c>
      <c r="S412" s="47">
        <f>日行情!A10</f>
        <v>43327</v>
      </c>
      <c r="T412" s="25" t="str">
        <f t="shared" ref="S412:Y415" si="495">I424</f>
        <v>成交量</v>
      </c>
      <c r="U412" s="25" t="str">
        <f t="shared" si="495"/>
        <v>变化</v>
      </c>
      <c r="V412" s="25" t="str">
        <f t="shared" si="495"/>
        <v>持仓量</v>
      </c>
      <c r="W412" s="25" t="str">
        <f t="shared" si="495"/>
        <v>变化</v>
      </c>
      <c r="X412" s="25" t="str">
        <f t="shared" si="495"/>
        <v>成交PCR</v>
      </c>
      <c r="Y412" s="25" t="str">
        <f t="shared" si="495"/>
        <v>持仓PCR</v>
      </c>
    </row>
    <row r="413" spans="8:78" x14ac:dyDescent="0.3">
      <c r="H413" s="25">
        <v>201811</v>
      </c>
      <c r="I413" s="25">
        <f t="shared" ref="I413:I418" si="496">I402+N402</f>
        <v>7046</v>
      </c>
      <c r="J413" s="25">
        <f t="shared" ref="J413:J418" si="497">K402+P402</f>
        <v>-2404</v>
      </c>
      <c r="K413" s="17">
        <f>N402/I402</f>
        <v>1.1442483262325016</v>
      </c>
      <c r="L413" s="17">
        <f>IFERROR(K413-IFERROR(VLOOKUP(H413,yesterday!$A$1:$J$10,4,FALSE),0),"--")</f>
        <v>0.25046075108220101</v>
      </c>
      <c r="M413" s="25">
        <v>201811</v>
      </c>
      <c r="N413" s="25">
        <f t="shared" ref="N413:N418" si="498">J402+O402</f>
        <v>32492</v>
      </c>
      <c r="O413" s="25">
        <f t="shared" ref="O413:O418" si="499">L402+Q402</f>
        <v>818</v>
      </c>
      <c r="P413" s="17">
        <f>IFERROR(O402/J402,"--")</f>
        <v>1.4334931096464949</v>
      </c>
      <c r="Q413" s="17">
        <f>IFERROR(P413-IFERROR(VLOOKUP(H413,yesterday!$A$1:$J$10,9,FALSE),0),"--")</f>
        <v>6.5166505788262441E-2</v>
      </c>
      <c r="S413" s="25" t="str">
        <f t="shared" si="495"/>
        <v>认购</v>
      </c>
      <c r="T413" s="25">
        <f t="shared" si="495"/>
        <v>32816</v>
      </c>
      <c r="U413" s="25">
        <f t="shared" si="495"/>
        <v>1806</v>
      </c>
      <c r="V413" s="25">
        <f t="shared" si="495"/>
        <v>156802</v>
      </c>
      <c r="W413" s="25">
        <f t="shared" si="495"/>
        <v>2404</v>
      </c>
      <c r="X413" s="25"/>
      <c r="Y413" s="25"/>
    </row>
    <row r="414" spans="8:78" x14ac:dyDescent="0.3">
      <c r="H414" s="25">
        <v>201812</v>
      </c>
      <c r="I414" s="25">
        <f t="shared" si="496"/>
        <v>46</v>
      </c>
      <c r="J414" s="25">
        <f t="shared" si="497"/>
        <v>-14</v>
      </c>
      <c r="K414" s="17" t="str">
        <f>IFERROR(N403/I403,"--")</f>
        <v>--</v>
      </c>
      <c r="L414" s="17" t="str">
        <f>IFERROR(K414-IFERROR(VLOOKUP(H414,yesterday!$A$1:$J$10,4,FALSE),0),"--")</f>
        <v>--</v>
      </c>
      <c r="M414" s="25">
        <v>201812</v>
      </c>
      <c r="N414" s="25">
        <f t="shared" si="498"/>
        <v>6606</v>
      </c>
      <c r="O414" s="25">
        <f t="shared" si="499"/>
        <v>40</v>
      </c>
      <c r="P414" s="17">
        <f>O403/J403</f>
        <v>1.6152019002375297</v>
      </c>
      <c r="Q414" s="17">
        <f>IFERROR(P414-IFERROR(VLOOKUP(H414,yesterday!$A$1:$J$10,9,FALSE),0),"--")</f>
        <v>1.5835312747426888E-2</v>
      </c>
      <c r="S414" s="25" t="str">
        <f t="shared" si="495"/>
        <v>认沽</v>
      </c>
      <c r="T414" s="25">
        <f t="shared" si="495"/>
        <v>25154</v>
      </c>
      <c r="U414" s="25">
        <f t="shared" si="495"/>
        <v>814</v>
      </c>
      <c r="V414" s="25">
        <f t="shared" si="495"/>
        <v>175884</v>
      </c>
      <c r="W414" s="25">
        <f t="shared" si="495"/>
        <v>3578</v>
      </c>
      <c r="X414" s="25"/>
      <c r="Y414" s="25"/>
    </row>
    <row r="415" spans="8:78" x14ac:dyDescent="0.3">
      <c r="H415" s="25">
        <v>201901</v>
      </c>
      <c r="I415" s="25">
        <f t="shared" si="496"/>
        <v>46508</v>
      </c>
      <c r="J415" s="25">
        <f t="shared" si="497"/>
        <v>4336</v>
      </c>
      <c r="K415" s="17">
        <f>IFERROR(N404/I404,"--")</f>
        <v>0.76567957479119209</v>
      </c>
      <c r="L415" s="17">
        <f>IFERROR(K415-IFERROR(VLOOKUP(H415,yesterday!$A$1:$J$10,4,FALSE),0),"--")</f>
        <v>2.7488164355119249E-2</v>
      </c>
      <c r="M415" s="25">
        <v>201901</v>
      </c>
      <c r="N415" s="25">
        <f t="shared" si="498"/>
        <v>242978</v>
      </c>
      <c r="O415" s="25">
        <f t="shared" si="499"/>
        <v>4812</v>
      </c>
      <c r="P415" s="17">
        <f>O404/J404</f>
        <v>1.1626495300484192</v>
      </c>
      <c r="Q415" s="17">
        <f>IFERROR(P415-IFERROR(VLOOKUP(H415,yesterday!$A$1:$J$10,9,FALSE),0),"--")</f>
        <v>2.8838554560401963E-3</v>
      </c>
      <c r="S415" s="25" t="str">
        <f t="shared" si="495"/>
        <v>豆粕期权</v>
      </c>
      <c r="T415" s="25">
        <f t="shared" si="495"/>
        <v>57970</v>
      </c>
      <c r="U415" s="25">
        <f t="shared" si="495"/>
        <v>2620</v>
      </c>
      <c r="V415" s="25">
        <f t="shared" si="495"/>
        <v>332686</v>
      </c>
      <c r="W415" s="25">
        <f t="shared" si="495"/>
        <v>5982</v>
      </c>
      <c r="X415" s="17">
        <f t="shared" si="495"/>
        <v>0.76651633349585568</v>
      </c>
      <c r="Y415" s="17">
        <f t="shared" si="495"/>
        <v>1.121694876340863</v>
      </c>
    </row>
    <row r="416" spans="8:78" x14ac:dyDescent="0.3">
      <c r="H416" s="25">
        <v>201903</v>
      </c>
      <c r="I416" s="25">
        <f t="shared" si="496"/>
        <v>6</v>
      </c>
      <c r="J416" s="25">
        <f t="shared" si="497"/>
        <v>-24</v>
      </c>
      <c r="K416" s="17">
        <f>IFERROR(N405/I405,"--")</f>
        <v>0</v>
      </c>
      <c r="L416" s="17">
        <f>IFERROR(K416-IFERROR(VLOOKUP(H416,yesterday!$A$1:$J$10,4,FALSE),0),"--")</f>
        <v>-0.5</v>
      </c>
      <c r="M416" s="25">
        <v>201903</v>
      </c>
      <c r="N416" s="25">
        <f t="shared" si="498"/>
        <v>4848</v>
      </c>
      <c r="O416" s="25">
        <f t="shared" si="499"/>
        <v>-4</v>
      </c>
      <c r="P416" s="17">
        <f>O405/J405</f>
        <v>2.1317829457364339</v>
      </c>
      <c r="Q416" s="17">
        <f>IFERROR(P416-IFERROR(VLOOKUP(H416,yesterday!$A$1:$J$10,9,FALSE),0),"--")</f>
        <v>5.4942859426194701E-3</v>
      </c>
    </row>
    <row r="417" spans="8:17" x14ac:dyDescent="0.3">
      <c r="H417" s="25">
        <v>201905</v>
      </c>
      <c r="I417" s="25">
        <f t="shared" si="496"/>
        <v>4264</v>
      </c>
      <c r="J417" s="25">
        <f t="shared" si="497"/>
        <v>730</v>
      </c>
      <c r="K417" s="17">
        <f>IFERROR(N406/I406,"--")</f>
        <v>0.33919597989949751</v>
      </c>
      <c r="L417" s="17">
        <f>IFERROR(K417-IFERROR(VLOOKUP(H417,yesterday!$A$1:$J$10,4,FALSE),0),"--")</f>
        <v>-0.71784709344159681</v>
      </c>
      <c r="M417" s="25">
        <v>201905</v>
      </c>
      <c r="N417" s="25">
        <f t="shared" si="498"/>
        <v>43260</v>
      </c>
      <c r="O417" s="25">
        <f t="shared" si="499"/>
        <v>226</v>
      </c>
      <c r="P417" s="17">
        <f>O406/J406</f>
        <v>0.64461678832116787</v>
      </c>
      <c r="Q417" s="17">
        <f>IFERROR(P417-IFERROR(VLOOKUP(H417,yesterday!$A$1:$J$10,9,FALSE),0),"--")</f>
        <v>-1.3598378139991207E-2</v>
      </c>
    </row>
    <row r="418" spans="8:17" x14ac:dyDescent="0.3">
      <c r="H418" s="25">
        <v>201907</v>
      </c>
      <c r="I418" s="25">
        <f t="shared" si="496"/>
        <v>100</v>
      </c>
      <c r="J418" s="25">
        <f t="shared" si="497"/>
        <v>-4</v>
      </c>
      <c r="K418" s="17" t="str">
        <f>IFERROR(N407/I407,"--")</f>
        <v>--</v>
      </c>
      <c r="L418" s="17" t="str">
        <f>IFERROR(K418-IFERROR(VLOOKUP(H418,yesterday!$A$1:$J$10,4,FALSE),0),"--")</f>
        <v>--</v>
      </c>
      <c r="M418" s="25">
        <v>201907</v>
      </c>
      <c r="N418" s="25">
        <f t="shared" si="498"/>
        <v>2502</v>
      </c>
      <c r="O418" s="25">
        <f t="shared" si="499"/>
        <v>90</v>
      </c>
      <c r="P418" s="17">
        <f>O407/J407</f>
        <v>2.4750000000000001</v>
      </c>
      <c r="Q418" s="17">
        <f>IFERROR(P418-IFERROR(VLOOKUP(H418,yesterday!$A$1:$J$10,9,FALSE),0),"--")</f>
        <v>0.125</v>
      </c>
    </row>
    <row r="419" spans="8:17" x14ac:dyDescent="0.3">
      <c r="H419" s="25" t="s">
        <v>516</v>
      </c>
      <c r="I419" s="25">
        <f>I409+N409</f>
        <v>57970</v>
      </c>
      <c r="J419" s="25">
        <f>K409+P409</f>
        <v>2620</v>
      </c>
      <c r="K419" s="17">
        <f>N409/I409</f>
        <v>0.76651633349585568</v>
      </c>
      <c r="L419" s="17">
        <f>IFERROR(K419-IFERROR(VLOOKUP(H419,yesterday!$A$1:$J$10,4,FALSE),0),"--")</f>
        <v>-1.8391760667317514E-2</v>
      </c>
      <c r="M419" s="25" t="s">
        <v>516</v>
      </c>
      <c r="N419" s="25">
        <f>J409+O409</f>
        <v>332686</v>
      </c>
      <c r="O419" s="25">
        <f>L409+Q409</f>
        <v>5982</v>
      </c>
      <c r="P419" s="17">
        <f>O409/J409</f>
        <v>1.121694876340863</v>
      </c>
      <c r="Q419" s="17">
        <f>IFERROR(P419-IFERROR(VLOOKUP(H419,yesterday!$A$1:$J$10,9,FALSE),0),"--")</f>
        <v>5.7089179735265727E-3</v>
      </c>
    </row>
    <row r="421" spans="8:17" x14ac:dyDescent="0.3">
      <c r="K421" s="46"/>
    </row>
    <row r="424" spans="8:17" x14ac:dyDescent="0.3">
      <c r="H424" s="25"/>
      <c r="I424" s="25" t="s">
        <v>485</v>
      </c>
      <c r="J424" s="25" t="s">
        <v>972</v>
      </c>
      <c r="K424" s="25" t="s">
        <v>486</v>
      </c>
      <c r="L424" s="25" t="s">
        <v>972</v>
      </c>
      <c r="M424" s="25" t="s">
        <v>973</v>
      </c>
      <c r="N424" s="25" t="s">
        <v>974</v>
      </c>
    </row>
    <row r="425" spans="8:17" x14ac:dyDescent="0.3">
      <c r="H425" s="25" t="s">
        <v>464</v>
      </c>
      <c r="I425" s="25">
        <f>I409</f>
        <v>32816</v>
      </c>
      <c r="J425" s="25">
        <f>K409</f>
        <v>1806</v>
      </c>
      <c r="K425" s="25">
        <f>J409</f>
        <v>156802</v>
      </c>
      <c r="L425" s="25">
        <f>L409</f>
        <v>2404</v>
      </c>
      <c r="M425" s="25"/>
      <c r="N425" s="25"/>
    </row>
    <row r="426" spans="8:17" x14ac:dyDescent="0.3">
      <c r="H426" s="25" t="s">
        <v>468</v>
      </c>
      <c r="I426" s="25">
        <f>N409</f>
        <v>25154</v>
      </c>
      <c r="J426" s="25">
        <f>P409</f>
        <v>814</v>
      </c>
      <c r="K426" s="25">
        <f>O409</f>
        <v>175884</v>
      </c>
      <c r="L426" s="25">
        <f>Q409</f>
        <v>3578</v>
      </c>
      <c r="M426" s="25"/>
      <c r="N426" s="25"/>
    </row>
    <row r="427" spans="8:17" x14ac:dyDescent="0.3">
      <c r="H427" s="25" t="s">
        <v>971</v>
      </c>
      <c r="I427" s="25">
        <f>$I$419</f>
        <v>57970</v>
      </c>
      <c r="J427" s="25">
        <f>$J$419</f>
        <v>2620</v>
      </c>
      <c r="K427" s="25">
        <f>$N$419</f>
        <v>332686</v>
      </c>
      <c r="L427" s="25">
        <f>$O$419</f>
        <v>5982</v>
      </c>
      <c r="M427" s="17">
        <f>$K$419</f>
        <v>0.76651633349585568</v>
      </c>
      <c r="N427" s="17">
        <f>$P$419</f>
        <v>1.121694876340863</v>
      </c>
    </row>
    <row r="430" spans="8:17" x14ac:dyDescent="0.3">
      <c r="H430" s="25"/>
      <c r="I430" s="25"/>
      <c r="J430" s="25"/>
      <c r="K430" s="25"/>
      <c r="L430" s="25"/>
      <c r="M430" s="25"/>
      <c r="N430" s="25"/>
    </row>
    <row r="431" spans="8:17" x14ac:dyDescent="0.3">
      <c r="H431" s="25"/>
      <c r="I431" s="25"/>
      <c r="J431" s="45"/>
      <c r="K431" s="25"/>
      <c r="L431" s="25"/>
      <c r="M431" s="25"/>
      <c r="N431" s="25"/>
    </row>
    <row r="432" spans="8:17" x14ac:dyDescent="0.3">
      <c r="H432" s="25"/>
      <c r="I432" s="25"/>
      <c r="J432" s="45"/>
      <c r="K432" s="25"/>
      <c r="L432" s="25"/>
      <c r="M432" s="25"/>
      <c r="N432" s="25"/>
    </row>
    <row r="433" spans="8:14" x14ac:dyDescent="0.3">
      <c r="H433" s="25"/>
      <c r="I433" s="25"/>
      <c r="J433" s="45"/>
      <c r="K433" s="25"/>
      <c r="L433" s="25"/>
      <c r="M433" s="25"/>
      <c r="N433" s="25"/>
    </row>
  </sheetData>
  <phoneticPr fontId="1" type="noConversion"/>
  <pageMargins left="0.7" right="0.7" top="0.75" bottom="0.75" header="0.3" footer="0.3"/>
  <pageSetup paperSize="9" orientation="portrait" r:id="rId1"/>
  <ignoredErrors>
    <ignoredError sqref="K415 K41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4D7D-8480-4778-85F7-6EB5DCFD4122}">
  <sheetPr codeName="Sheet8"/>
  <dimension ref="A3:CF800"/>
  <sheetViews>
    <sheetView topLeftCell="A395" workbookViewId="0">
      <selection activeCell="A402" sqref="A402"/>
    </sheetView>
  </sheetViews>
  <sheetFormatPr defaultRowHeight="14" x14ac:dyDescent="0.3"/>
  <sheetData>
    <row r="3" spans="1:70" x14ac:dyDescent="0.3">
      <c r="A3" s="22" t="s">
        <v>489</v>
      </c>
      <c r="B3" s="22">
        <v>0</v>
      </c>
      <c r="C3" s="22">
        <v>102</v>
      </c>
      <c r="D3" s="22">
        <v>0</v>
      </c>
      <c r="E3" s="22">
        <v>0</v>
      </c>
      <c r="F3" s="22" t="s">
        <v>489</v>
      </c>
      <c r="G3" s="22">
        <v>86</v>
      </c>
      <c r="H3" s="22">
        <v>1552</v>
      </c>
      <c r="I3" s="22">
        <v>86</v>
      </c>
      <c r="J3" s="22">
        <v>20</v>
      </c>
      <c r="K3" s="11" t="s">
        <v>488</v>
      </c>
      <c r="L3" s="11">
        <v>0</v>
      </c>
      <c r="M3" s="11">
        <v>50</v>
      </c>
      <c r="N3" s="11">
        <v>0</v>
      </c>
      <c r="O3" s="11">
        <v>0</v>
      </c>
      <c r="P3" s="11" t="s">
        <v>488</v>
      </c>
      <c r="Q3" s="11">
        <v>20</v>
      </c>
      <c r="R3" s="11">
        <v>536</v>
      </c>
      <c r="S3" s="11">
        <v>0</v>
      </c>
      <c r="T3" s="11">
        <v>20</v>
      </c>
      <c r="U3" s="22" t="s">
        <v>489</v>
      </c>
      <c r="V3" s="22">
        <v>198</v>
      </c>
      <c r="W3" s="22">
        <v>906</v>
      </c>
      <c r="X3" s="22">
        <v>120</v>
      </c>
      <c r="Y3" s="22">
        <v>54</v>
      </c>
      <c r="Z3" s="22" t="s">
        <v>489</v>
      </c>
      <c r="AA3" s="22">
        <v>368</v>
      </c>
      <c r="AB3" s="22">
        <v>5858</v>
      </c>
      <c r="AC3" s="22">
        <v>226</v>
      </c>
      <c r="AD3" s="22">
        <v>278</v>
      </c>
      <c r="AE3" s="11" t="s">
        <v>492</v>
      </c>
      <c r="AF3" s="11">
        <v>0</v>
      </c>
      <c r="AG3" s="11">
        <v>0</v>
      </c>
      <c r="AH3" s="11">
        <v>0</v>
      </c>
      <c r="AI3" s="11">
        <v>0</v>
      </c>
      <c r="AJ3" s="11" t="s">
        <v>492</v>
      </c>
      <c r="AK3" s="11">
        <v>0</v>
      </c>
      <c r="AL3" s="11">
        <v>124</v>
      </c>
      <c r="AM3" s="11">
        <v>-10</v>
      </c>
      <c r="AN3" s="11">
        <v>0</v>
      </c>
      <c r="AO3" s="22" t="s">
        <v>490</v>
      </c>
      <c r="AP3" s="22">
        <v>10</v>
      </c>
      <c r="AQ3" s="22">
        <v>560</v>
      </c>
      <c r="AR3" s="22">
        <v>-20</v>
      </c>
      <c r="AS3" s="22">
        <v>-10</v>
      </c>
      <c r="AT3" s="22" t="s">
        <v>490</v>
      </c>
      <c r="AU3" s="22">
        <v>92</v>
      </c>
      <c r="AV3" s="22">
        <v>1026</v>
      </c>
      <c r="AW3" s="22">
        <v>-194</v>
      </c>
      <c r="AX3" s="22">
        <v>2</v>
      </c>
      <c r="AY3" s="11" t="s">
        <v>491</v>
      </c>
      <c r="AZ3" s="11">
        <v>0</v>
      </c>
      <c r="BA3" s="11">
        <v>0</v>
      </c>
      <c r="BB3" s="11">
        <v>0</v>
      </c>
      <c r="BC3" s="11">
        <v>0</v>
      </c>
      <c r="BD3" s="11" t="s">
        <v>491</v>
      </c>
      <c r="BE3" s="11">
        <v>0</v>
      </c>
      <c r="BF3" s="11">
        <v>210</v>
      </c>
      <c r="BG3" s="11">
        <v>-20</v>
      </c>
      <c r="BH3" s="11">
        <v>0</v>
      </c>
      <c r="BI3" s="22" t="s">
        <v>491</v>
      </c>
      <c r="BJ3" s="22">
        <v>0</v>
      </c>
      <c r="BK3" s="22">
        <v>0</v>
      </c>
      <c r="BL3" s="22">
        <v>0</v>
      </c>
      <c r="BM3" s="22">
        <v>0</v>
      </c>
      <c r="BN3" s="22" t="s">
        <v>491</v>
      </c>
      <c r="BO3" s="22">
        <v>0</v>
      </c>
      <c r="BP3" s="22">
        <v>190</v>
      </c>
      <c r="BQ3" s="22">
        <v>0</v>
      </c>
      <c r="BR3" s="22">
        <v>0</v>
      </c>
    </row>
    <row r="4" spans="1:70" x14ac:dyDescent="0.3">
      <c r="A4" s="22" t="s">
        <v>490</v>
      </c>
      <c r="B4" s="22">
        <v>0</v>
      </c>
      <c r="C4" s="22">
        <v>132</v>
      </c>
      <c r="D4" s="22">
        <v>0</v>
      </c>
      <c r="E4" s="22">
        <v>0</v>
      </c>
      <c r="F4" s="22" t="s">
        <v>490</v>
      </c>
      <c r="G4" s="22">
        <v>20</v>
      </c>
      <c r="H4" s="22">
        <v>2076</v>
      </c>
      <c r="I4" s="22">
        <v>0</v>
      </c>
      <c r="J4" s="22">
        <v>0</v>
      </c>
      <c r="K4" s="11" t="s">
        <v>489</v>
      </c>
      <c r="L4" s="11">
        <v>0</v>
      </c>
      <c r="M4" s="11">
        <v>46</v>
      </c>
      <c r="N4" s="11">
        <v>0</v>
      </c>
      <c r="O4" s="11">
        <v>0</v>
      </c>
      <c r="P4" s="11" t="s">
        <v>489</v>
      </c>
      <c r="Q4" s="11">
        <v>0</v>
      </c>
      <c r="R4" s="11">
        <v>376</v>
      </c>
      <c r="S4" s="11">
        <v>0</v>
      </c>
      <c r="T4" s="11">
        <v>0</v>
      </c>
      <c r="U4" s="22" t="s">
        <v>490</v>
      </c>
      <c r="V4" s="22">
        <v>196</v>
      </c>
      <c r="W4" s="22">
        <v>748</v>
      </c>
      <c r="X4" s="22">
        <v>172</v>
      </c>
      <c r="Y4" s="22">
        <v>26</v>
      </c>
      <c r="Z4" s="22" t="s">
        <v>490</v>
      </c>
      <c r="AA4" s="22">
        <v>234</v>
      </c>
      <c r="AB4" s="22">
        <v>1402</v>
      </c>
      <c r="AC4" s="22">
        <v>80</v>
      </c>
      <c r="AD4" s="22">
        <v>-16</v>
      </c>
      <c r="AE4" s="11" t="s">
        <v>493</v>
      </c>
      <c r="AF4" s="11">
        <v>0</v>
      </c>
      <c r="AG4" s="11">
        <v>118</v>
      </c>
      <c r="AH4" s="11">
        <v>0</v>
      </c>
      <c r="AI4" s="11">
        <v>0</v>
      </c>
      <c r="AJ4" s="11" t="s">
        <v>493</v>
      </c>
      <c r="AK4" s="11">
        <v>0</v>
      </c>
      <c r="AL4" s="11">
        <v>476</v>
      </c>
      <c r="AM4" s="11">
        <v>0</v>
      </c>
      <c r="AN4" s="11">
        <v>0</v>
      </c>
      <c r="AO4" s="22" t="s">
        <v>491</v>
      </c>
      <c r="AP4" s="22">
        <v>0</v>
      </c>
      <c r="AQ4" s="22">
        <v>184</v>
      </c>
      <c r="AR4" s="22">
        <v>0</v>
      </c>
      <c r="AS4" s="22">
        <v>0</v>
      </c>
      <c r="AT4" s="22" t="s">
        <v>491</v>
      </c>
      <c r="AU4" s="22">
        <v>16</v>
      </c>
      <c r="AV4" s="22">
        <v>1466</v>
      </c>
      <c r="AW4" s="22">
        <v>-110</v>
      </c>
      <c r="AX4" s="22">
        <v>-2</v>
      </c>
      <c r="AY4" s="11" t="s">
        <v>492</v>
      </c>
      <c r="AZ4" s="11">
        <v>0</v>
      </c>
      <c r="BA4" s="11">
        <v>120</v>
      </c>
      <c r="BB4" s="11">
        <v>0</v>
      </c>
      <c r="BC4" s="11">
        <v>0</v>
      </c>
      <c r="BD4" s="11" t="s">
        <v>492</v>
      </c>
      <c r="BE4" s="11">
        <v>0</v>
      </c>
      <c r="BF4" s="11">
        <v>536</v>
      </c>
      <c r="BG4" s="11">
        <v>-62</v>
      </c>
      <c r="BH4" s="11">
        <v>0</v>
      </c>
      <c r="BI4" s="22" t="s">
        <v>492</v>
      </c>
      <c r="BJ4" s="22">
        <v>0</v>
      </c>
      <c r="BK4" s="22">
        <v>0</v>
      </c>
      <c r="BL4" s="22">
        <v>0</v>
      </c>
      <c r="BM4" s="22">
        <v>0</v>
      </c>
      <c r="BN4" s="22" t="s">
        <v>492</v>
      </c>
      <c r="BO4" s="22">
        <v>10</v>
      </c>
      <c r="BP4" s="22">
        <v>380</v>
      </c>
      <c r="BQ4" s="22">
        <v>10</v>
      </c>
      <c r="BR4" s="22">
        <v>10</v>
      </c>
    </row>
    <row r="5" spans="1:70" x14ac:dyDescent="0.3">
      <c r="A5" s="22" t="s">
        <v>491</v>
      </c>
      <c r="B5" s="22">
        <v>0</v>
      </c>
      <c r="C5" s="22">
        <v>118</v>
      </c>
      <c r="D5" s="22">
        <v>0</v>
      </c>
      <c r="E5" s="22">
        <v>0</v>
      </c>
      <c r="F5" s="22" t="s">
        <v>491</v>
      </c>
      <c r="G5" s="22">
        <v>42</v>
      </c>
      <c r="H5" s="22">
        <v>590</v>
      </c>
      <c r="I5" s="22">
        <v>42</v>
      </c>
      <c r="J5" s="22">
        <v>-2</v>
      </c>
      <c r="K5" s="11" t="s">
        <v>490</v>
      </c>
      <c r="L5" s="11">
        <v>0</v>
      </c>
      <c r="M5" s="11">
        <v>38</v>
      </c>
      <c r="N5" s="11">
        <v>0</v>
      </c>
      <c r="O5" s="11">
        <v>0</v>
      </c>
      <c r="P5" s="11" t="s">
        <v>490</v>
      </c>
      <c r="Q5" s="11">
        <v>0</v>
      </c>
      <c r="R5" s="11">
        <v>328</v>
      </c>
      <c r="S5" s="11">
        <v>0</v>
      </c>
      <c r="T5" s="11">
        <v>0</v>
      </c>
      <c r="U5" s="22" t="s">
        <v>491</v>
      </c>
      <c r="V5" s="22">
        <v>240</v>
      </c>
      <c r="W5" s="22">
        <v>788</v>
      </c>
      <c r="X5" s="22">
        <v>156</v>
      </c>
      <c r="Y5" s="22">
        <v>68</v>
      </c>
      <c r="Z5" s="22" t="s">
        <v>491</v>
      </c>
      <c r="AA5" s="22">
        <v>366</v>
      </c>
      <c r="AB5" s="22">
        <v>2212</v>
      </c>
      <c r="AC5" s="22">
        <v>-354</v>
      </c>
      <c r="AD5" s="22">
        <v>-46</v>
      </c>
      <c r="AE5" s="11" t="s">
        <v>494</v>
      </c>
      <c r="AF5" s="11">
        <v>0</v>
      </c>
      <c r="AG5" s="11">
        <v>28</v>
      </c>
      <c r="AH5" s="11">
        <v>0</v>
      </c>
      <c r="AI5" s="11">
        <v>0</v>
      </c>
      <c r="AJ5" s="11" t="s">
        <v>494</v>
      </c>
      <c r="AK5" s="11">
        <v>0</v>
      </c>
      <c r="AL5" s="11">
        <v>634</v>
      </c>
      <c r="AM5" s="11">
        <v>0</v>
      </c>
      <c r="AN5" s="11">
        <v>0</v>
      </c>
      <c r="AO5" s="22" t="s">
        <v>492</v>
      </c>
      <c r="AP5" s="22">
        <v>4</v>
      </c>
      <c r="AQ5" s="22">
        <v>196</v>
      </c>
      <c r="AR5" s="22">
        <v>2</v>
      </c>
      <c r="AS5" s="22">
        <v>-2</v>
      </c>
      <c r="AT5" s="22" t="s">
        <v>492</v>
      </c>
      <c r="AU5" s="22">
        <v>112</v>
      </c>
      <c r="AV5" s="22">
        <v>2568</v>
      </c>
      <c r="AW5" s="22">
        <v>16</v>
      </c>
      <c r="AX5" s="22">
        <v>70</v>
      </c>
      <c r="AY5" s="11" t="s">
        <v>493</v>
      </c>
      <c r="AZ5" s="11">
        <v>0</v>
      </c>
      <c r="BA5" s="11">
        <v>60</v>
      </c>
      <c r="BB5" s="11">
        <v>0</v>
      </c>
      <c r="BC5" s="11">
        <v>0</v>
      </c>
      <c r="BD5" s="11" t="s">
        <v>493</v>
      </c>
      <c r="BE5" s="11">
        <v>40</v>
      </c>
      <c r="BF5" s="11">
        <v>306</v>
      </c>
      <c r="BG5" s="11">
        <v>18</v>
      </c>
      <c r="BH5" s="11">
        <v>40</v>
      </c>
      <c r="BI5" s="22" t="s">
        <v>493</v>
      </c>
      <c r="BJ5" s="22">
        <v>0</v>
      </c>
      <c r="BK5" s="22">
        <v>0</v>
      </c>
      <c r="BL5" s="22">
        <v>0</v>
      </c>
      <c r="BM5" s="22">
        <v>0</v>
      </c>
      <c r="BN5" s="22" t="s">
        <v>493</v>
      </c>
      <c r="BO5" s="22">
        <v>0</v>
      </c>
      <c r="BP5" s="22">
        <v>104</v>
      </c>
      <c r="BQ5" s="22">
        <v>0</v>
      </c>
      <c r="BR5" s="22">
        <v>0</v>
      </c>
    </row>
    <row r="6" spans="1:70" x14ac:dyDescent="0.3">
      <c r="A6" s="22" t="s">
        <v>492</v>
      </c>
      <c r="B6" s="22">
        <v>0</v>
      </c>
      <c r="C6" s="22">
        <v>106</v>
      </c>
      <c r="D6" s="22">
        <v>0</v>
      </c>
      <c r="E6" s="22">
        <v>0</v>
      </c>
      <c r="F6" s="22" t="s">
        <v>492</v>
      </c>
      <c r="G6" s="22">
        <v>24</v>
      </c>
      <c r="H6" s="22">
        <v>606</v>
      </c>
      <c r="I6" s="22">
        <v>4</v>
      </c>
      <c r="J6" s="22">
        <v>-14</v>
      </c>
      <c r="K6" s="11" t="s">
        <v>491</v>
      </c>
      <c r="L6" s="11">
        <v>0</v>
      </c>
      <c r="M6" s="11">
        <v>46</v>
      </c>
      <c r="N6" s="11">
        <v>0</v>
      </c>
      <c r="O6" s="11">
        <v>0</v>
      </c>
      <c r="P6" s="11" t="s">
        <v>491</v>
      </c>
      <c r="Q6" s="11">
        <v>0</v>
      </c>
      <c r="R6" s="11">
        <v>490</v>
      </c>
      <c r="S6" s="11">
        <v>0</v>
      </c>
      <c r="T6" s="11">
        <v>0</v>
      </c>
      <c r="U6" s="22" t="s">
        <v>492</v>
      </c>
      <c r="V6" s="22">
        <v>54</v>
      </c>
      <c r="W6" s="22">
        <v>716</v>
      </c>
      <c r="X6" s="22">
        <v>14</v>
      </c>
      <c r="Y6" s="22">
        <v>14</v>
      </c>
      <c r="Z6" s="22" t="s">
        <v>492</v>
      </c>
      <c r="AA6" s="22">
        <v>352</v>
      </c>
      <c r="AB6" s="22">
        <v>3454</v>
      </c>
      <c r="AC6" s="22">
        <v>2</v>
      </c>
      <c r="AD6" s="22">
        <v>30</v>
      </c>
      <c r="AE6" s="11" t="s">
        <v>495</v>
      </c>
      <c r="AF6" s="11">
        <v>0</v>
      </c>
      <c r="AG6" s="11">
        <v>20</v>
      </c>
      <c r="AH6" s="11">
        <v>0</v>
      </c>
      <c r="AI6" s="11">
        <v>0</v>
      </c>
      <c r="AJ6" s="11" t="s">
        <v>495</v>
      </c>
      <c r="AK6" s="11">
        <v>0</v>
      </c>
      <c r="AL6" s="11">
        <v>644</v>
      </c>
      <c r="AM6" s="11">
        <v>0</v>
      </c>
      <c r="AN6" s="11">
        <v>0</v>
      </c>
      <c r="AO6" s="22" t="s">
        <v>493</v>
      </c>
      <c r="AP6" s="22">
        <v>0</v>
      </c>
      <c r="AQ6" s="22">
        <v>272</v>
      </c>
      <c r="AR6" s="22">
        <v>0</v>
      </c>
      <c r="AS6" s="22">
        <v>0</v>
      </c>
      <c r="AT6" s="22" t="s">
        <v>493</v>
      </c>
      <c r="AU6" s="22">
        <v>110</v>
      </c>
      <c r="AV6" s="22">
        <v>3618</v>
      </c>
      <c r="AW6" s="22">
        <v>-384</v>
      </c>
      <c r="AX6" s="22">
        <v>-26</v>
      </c>
      <c r="AY6" s="11" t="s">
        <v>494</v>
      </c>
      <c r="AZ6" s="11">
        <v>0</v>
      </c>
      <c r="BA6" s="11">
        <v>20</v>
      </c>
      <c r="BB6" s="11">
        <v>0</v>
      </c>
      <c r="BC6" s="11">
        <v>0</v>
      </c>
      <c r="BD6" s="11" t="s">
        <v>494</v>
      </c>
      <c r="BE6" s="11">
        <v>60</v>
      </c>
      <c r="BF6" s="11">
        <v>118</v>
      </c>
      <c r="BG6" s="11">
        <v>60</v>
      </c>
      <c r="BH6" s="11">
        <v>50</v>
      </c>
      <c r="BI6" s="22" t="s">
        <v>494</v>
      </c>
      <c r="BJ6" s="22">
        <v>0</v>
      </c>
      <c r="BK6" s="22">
        <v>0</v>
      </c>
      <c r="BL6" s="22">
        <v>0</v>
      </c>
      <c r="BM6" s="22">
        <v>0</v>
      </c>
      <c r="BN6" s="22" t="s">
        <v>494</v>
      </c>
      <c r="BO6" s="22">
        <v>0</v>
      </c>
      <c r="BP6" s="22">
        <v>68</v>
      </c>
      <c r="BQ6" s="22">
        <v>0</v>
      </c>
      <c r="BR6" s="22">
        <v>0</v>
      </c>
    </row>
    <row r="7" spans="1:70" x14ac:dyDescent="0.3">
      <c r="A7" s="22" t="s">
        <v>493</v>
      </c>
      <c r="B7" s="22">
        <v>0</v>
      </c>
      <c r="C7" s="22">
        <v>26</v>
      </c>
      <c r="D7" s="22">
        <v>0</v>
      </c>
      <c r="E7" s="22">
        <v>0</v>
      </c>
      <c r="F7" s="22" t="s">
        <v>493</v>
      </c>
      <c r="G7" s="22">
        <v>0</v>
      </c>
      <c r="H7" s="22">
        <v>364</v>
      </c>
      <c r="I7" s="22">
        <v>0</v>
      </c>
      <c r="J7" s="22">
        <v>0</v>
      </c>
      <c r="K7" s="11" t="s">
        <v>492</v>
      </c>
      <c r="L7" s="11">
        <v>0</v>
      </c>
      <c r="M7" s="11">
        <v>110</v>
      </c>
      <c r="N7" s="11">
        <v>0</v>
      </c>
      <c r="O7" s="11">
        <v>0</v>
      </c>
      <c r="P7" s="11" t="s">
        <v>492</v>
      </c>
      <c r="Q7" s="11">
        <v>20</v>
      </c>
      <c r="R7" s="11">
        <v>186</v>
      </c>
      <c r="S7" s="11">
        <v>20</v>
      </c>
      <c r="T7" s="11">
        <v>20</v>
      </c>
      <c r="U7" s="22" t="s">
        <v>493</v>
      </c>
      <c r="V7" s="22">
        <v>58</v>
      </c>
      <c r="W7" s="22">
        <v>670</v>
      </c>
      <c r="X7" s="22">
        <v>-6</v>
      </c>
      <c r="Y7" s="22">
        <v>22</v>
      </c>
      <c r="Z7" s="22" t="s">
        <v>493</v>
      </c>
      <c r="AA7" s="22">
        <v>1122</v>
      </c>
      <c r="AB7" s="22">
        <v>3830</v>
      </c>
      <c r="AC7" s="22">
        <v>926</v>
      </c>
      <c r="AD7" s="22">
        <v>-310</v>
      </c>
      <c r="AE7" s="11" t="s">
        <v>496</v>
      </c>
      <c r="AF7" s="11">
        <v>0</v>
      </c>
      <c r="AG7" s="11">
        <v>2</v>
      </c>
      <c r="AH7" s="11">
        <v>0</v>
      </c>
      <c r="AI7" s="11">
        <v>0</v>
      </c>
      <c r="AJ7" s="11" t="s">
        <v>496</v>
      </c>
      <c r="AK7" s="11">
        <v>0</v>
      </c>
      <c r="AL7" s="11">
        <v>158</v>
      </c>
      <c r="AM7" s="11">
        <v>0</v>
      </c>
      <c r="AN7" s="11">
        <v>0</v>
      </c>
      <c r="AO7" s="22" t="s">
        <v>494</v>
      </c>
      <c r="AP7" s="22">
        <v>2</v>
      </c>
      <c r="AQ7" s="22">
        <v>460</v>
      </c>
      <c r="AR7" s="22">
        <v>-18</v>
      </c>
      <c r="AS7" s="22">
        <v>0</v>
      </c>
      <c r="AT7" s="22" t="s">
        <v>494</v>
      </c>
      <c r="AU7" s="22">
        <v>298</v>
      </c>
      <c r="AV7" s="22">
        <v>1668</v>
      </c>
      <c r="AW7" s="22">
        <v>204</v>
      </c>
      <c r="AX7" s="22">
        <v>-160</v>
      </c>
      <c r="AY7" s="11" t="s">
        <v>495</v>
      </c>
      <c r="AZ7" s="11">
        <v>0</v>
      </c>
      <c r="BA7" s="11">
        <v>70</v>
      </c>
      <c r="BB7" s="11">
        <v>0</v>
      </c>
      <c r="BC7" s="11">
        <v>0</v>
      </c>
      <c r="BD7" s="11" t="s">
        <v>495</v>
      </c>
      <c r="BE7" s="11">
        <v>0</v>
      </c>
      <c r="BF7" s="11">
        <v>70</v>
      </c>
      <c r="BG7" s="11">
        <v>0</v>
      </c>
      <c r="BH7" s="11">
        <v>0</v>
      </c>
      <c r="BI7" s="22" t="s">
        <v>495</v>
      </c>
      <c r="BJ7" s="22">
        <v>0</v>
      </c>
      <c r="BK7" s="22">
        <v>50</v>
      </c>
      <c r="BL7" s="22">
        <v>0</v>
      </c>
      <c r="BM7" s="22">
        <v>0</v>
      </c>
      <c r="BN7" s="22" t="s">
        <v>495</v>
      </c>
      <c r="BO7" s="22">
        <v>0</v>
      </c>
      <c r="BP7" s="22">
        <v>36</v>
      </c>
      <c r="BQ7" s="22">
        <v>0</v>
      </c>
      <c r="BR7" s="22">
        <v>0</v>
      </c>
    </row>
    <row r="8" spans="1:70" x14ac:dyDescent="0.3">
      <c r="A8" s="22" t="s">
        <v>494</v>
      </c>
      <c r="B8" s="22">
        <v>0</v>
      </c>
      <c r="C8" s="22">
        <v>102</v>
      </c>
      <c r="D8" s="22">
        <v>0</v>
      </c>
      <c r="E8" s="22">
        <v>0</v>
      </c>
      <c r="F8" s="22" t="s">
        <v>494</v>
      </c>
      <c r="G8" s="22">
        <v>2</v>
      </c>
      <c r="H8" s="22">
        <v>500</v>
      </c>
      <c r="I8" s="22">
        <v>-298</v>
      </c>
      <c r="J8" s="22">
        <v>-2</v>
      </c>
      <c r="K8" s="11" t="s">
        <v>493</v>
      </c>
      <c r="L8" s="11">
        <v>0</v>
      </c>
      <c r="M8" s="11">
        <v>46</v>
      </c>
      <c r="N8" s="11">
        <v>0</v>
      </c>
      <c r="O8" s="11">
        <v>0</v>
      </c>
      <c r="P8" s="11" t="s">
        <v>493</v>
      </c>
      <c r="Q8" s="11">
        <v>0</v>
      </c>
      <c r="R8" s="11">
        <v>172</v>
      </c>
      <c r="S8" s="11">
        <v>0</v>
      </c>
      <c r="T8" s="11">
        <v>0</v>
      </c>
      <c r="U8" s="22" t="s">
        <v>494</v>
      </c>
      <c r="V8" s="22">
        <v>82</v>
      </c>
      <c r="W8" s="22">
        <v>424</v>
      </c>
      <c r="X8" s="22">
        <v>-282</v>
      </c>
      <c r="Y8" s="22">
        <v>0</v>
      </c>
      <c r="Z8" s="22" t="s">
        <v>494</v>
      </c>
      <c r="AA8" s="22">
        <v>1072</v>
      </c>
      <c r="AB8" s="22">
        <v>3002</v>
      </c>
      <c r="AC8" s="22">
        <v>598</v>
      </c>
      <c r="AD8" s="22">
        <v>-628</v>
      </c>
      <c r="AE8" s="11" t="s">
        <v>497</v>
      </c>
      <c r="AF8" s="11">
        <v>0</v>
      </c>
      <c r="AG8" s="11">
        <v>40</v>
      </c>
      <c r="AH8" s="11">
        <v>0</v>
      </c>
      <c r="AI8" s="11">
        <v>0</v>
      </c>
      <c r="AJ8" s="11" t="s">
        <v>497</v>
      </c>
      <c r="AK8" s="11">
        <v>0</v>
      </c>
      <c r="AL8" s="11">
        <v>292</v>
      </c>
      <c r="AM8" s="11">
        <v>0</v>
      </c>
      <c r="AN8" s="11">
        <v>0</v>
      </c>
      <c r="AO8" s="22" t="s">
        <v>495</v>
      </c>
      <c r="AP8" s="22">
        <v>40</v>
      </c>
      <c r="AQ8" s="22">
        <v>550</v>
      </c>
      <c r="AR8" s="22">
        <v>-6</v>
      </c>
      <c r="AS8" s="22">
        <v>-28</v>
      </c>
      <c r="AT8" s="22" t="s">
        <v>495</v>
      </c>
      <c r="AU8" s="22">
        <v>82</v>
      </c>
      <c r="AV8" s="22">
        <v>820</v>
      </c>
      <c r="AW8" s="22">
        <v>-58</v>
      </c>
      <c r="AX8" s="22">
        <v>-46</v>
      </c>
      <c r="AY8" s="11" t="s">
        <v>496</v>
      </c>
      <c r="AZ8" s="11">
        <v>0</v>
      </c>
      <c r="BA8" s="11">
        <v>84</v>
      </c>
      <c r="BB8" s="11">
        <v>0</v>
      </c>
      <c r="BC8" s="11">
        <v>0</v>
      </c>
      <c r="BD8" s="11" t="s">
        <v>496</v>
      </c>
      <c r="BE8" s="11">
        <v>0</v>
      </c>
      <c r="BF8" s="11">
        <v>36</v>
      </c>
      <c r="BG8" s="11">
        <v>0</v>
      </c>
      <c r="BH8" s="11">
        <v>0</v>
      </c>
      <c r="BI8" s="22" t="s">
        <v>496</v>
      </c>
      <c r="BJ8" s="22">
        <v>0</v>
      </c>
      <c r="BK8" s="22">
        <v>54</v>
      </c>
      <c r="BL8" s="22">
        <v>0</v>
      </c>
      <c r="BM8" s="22">
        <v>0</v>
      </c>
      <c r="BN8" s="22" t="s">
        <v>496</v>
      </c>
      <c r="BO8" s="22">
        <v>0</v>
      </c>
      <c r="BP8" s="22">
        <v>36</v>
      </c>
      <c r="BQ8" s="22">
        <v>0</v>
      </c>
      <c r="BR8" s="22">
        <v>0</v>
      </c>
    </row>
    <row r="9" spans="1:70" x14ac:dyDescent="0.3">
      <c r="A9" s="22" t="s">
        <v>495</v>
      </c>
      <c r="B9" s="22">
        <v>0</v>
      </c>
      <c r="C9" s="22">
        <v>104</v>
      </c>
      <c r="D9" s="22">
        <v>0</v>
      </c>
      <c r="E9" s="22">
        <v>0</v>
      </c>
      <c r="F9" s="22" t="s">
        <v>495</v>
      </c>
      <c r="G9" s="22">
        <v>54</v>
      </c>
      <c r="H9" s="22">
        <v>482</v>
      </c>
      <c r="I9" s="22">
        <v>54</v>
      </c>
      <c r="J9" s="22">
        <v>32</v>
      </c>
      <c r="K9" s="11" t="s">
        <v>494</v>
      </c>
      <c r="L9" s="11">
        <v>0</v>
      </c>
      <c r="M9" s="11">
        <v>68</v>
      </c>
      <c r="N9" s="11">
        <v>0</v>
      </c>
      <c r="O9" s="11">
        <v>0</v>
      </c>
      <c r="P9" s="11" t="s">
        <v>494</v>
      </c>
      <c r="Q9" s="11">
        <v>0</v>
      </c>
      <c r="R9" s="11">
        <v>60</v>
      </c>
      <c r="S9" s="11">
        <v>0</v>
      </c>
      <c r="T9" s="11">
        <v>0</v>
      </c>
      <c r="U9" s="22" t="s">
        <v>495</v>
      </c>
      <c r="V9" s="22">
        <v>208</v>
      </c>
      <c r="W9" s="22">
        <v>548</v>
      </c>
      <c r="X9" s="22">
        <v>-62</v>
      </c>
      <c r="Y9" s="22">
        <v>12</v>
      </c>
      <c r="Z9" s="22" t="s">
        <v>495</v>
      </c>
      <c r="AA9" s="22">
        <v>260</v>
      </c>
      <c r="AB9" s="22">
        <v>5178</v>
      </c>
      <c r="AC9" s="22">
        <v>-428</v>
      </c>
      <c r="AD9" s="22">
        <v>-42</v>
      </c>
      <c r="AE9" s="11" t="s">
        <v>498</v>
      </c>
      <c r="AF9" s="11">
        <v>0</v>
      </c>
      <c r="AG9" s="11">
        <v>22</v>
      </c>
      <c r="AH9" s="11">
        <v>0</v>
      </c>
      <c r="AI9" s="11">
        <v>0</v>
      </c>
      <c r="AJ9" s="11" t="s">
        <v>498</v>
      </c>
      <c r="AK9" s="11">
        <v>0</v>
      </c>
      <c r="AL9" s="11">
        <v>142</v>
      </c>
      <c r="AM9" s="11">
        <v>0</v>
      </c>
      <c r="AN9" s="11">
        <v>0</v>
      </c>
      <c r="AO9" s="22" t="s">
        <v>496</v>
      </c>
      <c r="AP9" s="22">
        <v>36</v>
      </c>
      <c r="AQ9" s="22">
        <v>3108</v>
      </c>
      <c r="AR9" s="22">
        <v>-62</v>
      </c>
      <c r="AS9" s="22">
        <v>18</v>
      </c>
      <c r="AT9" s="22" t="s">
        <v>496</v>
      </c>
      <c r="AU9" s="22">
        <v>150</v>
      </c>
      <c r="AV9" s="22">
        <v>2026</v>
      </c>
      <c r="AW9" s="22">
        <v>74</v>
      </c>
      <c r="AX9" s="22">
        <v>-34</v>
      </c>
      <c r="AY9" s="11" t="s">
        <v>497</v>
      </c>
      <c r="AZ9" s="11">
        <v>0</v>
      </c>
      <c r="BA9" s="11">
        <v>56</v>
      </c>
      <c r="BB9" s="11">
        <v>0</v>
      </c>
      <c r="BC9" s="11">
        <v>0</v>
      </c>
      <c r="BD9" s="11" t="s">
        <v>497</v>
      </c>
      <c r="BE9" s="11">
        <v>0</v>
      </c>
      <c r="BF9" s="11">
        <v>84</v>
      </c>
      <c r="BG9" s="11">
        <v>0</v>
      </c>
      <c r="BH9" s="11">
        <v>0</v>
      </c>
      <c r="BI9" s="22" t="s">
        <v>497</v>
      </c>
      <c r="BJ9" s="22">
        <v>0</v>
      </c>
      <c r="BK9" s="22">
        <v>36</v>
      </c>
      <c r="BL9" s="22">
        <v>0</v>
      </c>
      <c r="BM9" s="22">
        <v>0</v>
      </c>
      <c r="BN9" s="22" t="s">
        <v>497</v>
      </c>
      <c r="BO9" s="22">
        <v>0</v>
      </c>
      <c r="BP9" s="22">
        <v>64</v>
      </c>
      <c r="BQ9" s="22">
        <v>0</v>
      </c>
      <c r="BR9" s="22">
        <v>0</v>
      </c>
    </row>
    <row r="10" spans="1:70" x14ac:dyDescent="0.3">
      <c r="A10" s="22" t="s">
        <v>496</v>
      </c>
      <c r="B10" s="22">
        <v>0</v>
      </c>
      <c r="C10" s="22">
        <v>158</v>
      </c>
      <c r="D10" s="22">
        <v>0</v>
      </c>
      <c r="E10" s="22">
        <v>0</v>
      </c>
      <c r="F10" s="22" t="s">
        <v>496</v>
      </c>
      <c r="G10" s="22">
        <v>210</v>
      </c>
      <c r="H10" s="22">
        <v>454</v>
      </c>
      <c r="I10" s="22">
        <v>-50</v>
      </c>
      <c r="J10" s="22">
        <v>30</v>
      </c>
      <c r="K10" s="11" t="s">
        <v>495</v>
      </c>
      <c r="L10" s="11">
        <v>0</v>
      </c>
      <c r="M10" s="11">
        <v>30</v>
      </c>
      <c r="N10" s="11">
        <v>0</v>
      </c>
      <c r="O10" s="11">
        <v>0</v>
      </c>
      <c r="P10" s="11" t="s">
        <v>495</v>
      </c>
      <c r="Q10" s="11">
        <v>0</v>
      </c>
      <c r="R10" s="11">
        <v>132</v>
      </c>
      <c r="S10" s="11">
        <v>0</v>
      </c>
      <c r="T10" s="11">
        <v>0</v>
      </c>
      <c r="U10" s="22" t="s">
        <v>496</v>
      </c>
      <c r="V10" s="22">
        <v>132</v>
      </c>
      <c r="W10" s="22">
        <v>700</v>
      </c>
      <c r="X10" s="22">
        <v>-84</v>
      </c>
      <c r="Y10" s="22">
        <v>-22</v>
      </c>
      <c r="Z10" s="22" t="s">
        <v>496</v>
      </c>
      <c r="AA10" s="22">
        <v>766</v>
      </c>
      <c r="AB10" s="22">
        <v>7512</v>
      </c>
      <c r="AC10" s="22">
        <v>310</v>
      </c>
      <c r="AD10" s="22">
        <v>246</v>
      </c>
      <c r="AE10" s="11" t="s">
        <v>499</v>
      </c>
      <c r="AF10" s="11">
        <v>0</v>
      </c>
      <c r="AG10" s="11">
        <v>40</v>
      </c>
      <c r="AH10" s="11">
        <v>0</v>
      </c>
      <c r="AI10" s="11">
        <v>0</v>
      </c>
      <c r="AJ10" s="11" t="s">
        <v>499</v>
      </c>
      <c r="AK10" s="11">
        <v>0</v>
      </c>
      <c r="AL10" s="11">
        <v>172</v>
      </c>
      <c r="AM10" s="11">
        <v>0</v>
      </c>
      <c r="AN10" s="11">
        <v>0</v>
      </c>
      <c r="AO10" s="22" t="s">
        <v>497</v>
      </c>
      <c r="AP10" s="22">
        <v>126</v>
      </c>
      <c r="AQ10" s="22">
        <v>1250</v>
      </c>
      <c r="AR10" s="22">
        <v>-2</v>
      </c>
      <c r="AS10" s="22">
        <v>-2</v>
      </c>
      <c r="AT10" s="22" t="s">
        <v>497</v>
      </c>
      <c r="AU10" s="22">
        <v>26</v>
      </c>
      <c r="AV10" s="22">
        <v>834</v>
      </c>
      <c r="AW10" s="22">
        <v>-28</v>
      </c>
      <c r="AX10" s="22">
        <v>8</v>
      </c>
      <c r="AY10" s="11" t="s">
        <v>498</v>
      </c>
      <c r="AZ10" s="11">
        <v>0</v>
      </c>
      <c r="BA10" s="11">
        <v>90</v>
      </c>
      <c r="BB10" s="11">
        <v>0</v>
      </c>
      <c r="BC10" s="11">
        <v>0</v>
      </c>
      <c r="BD10" s="11" t="s">
        <v>498</v>
      </c>
      <c r="BE10" s="11">
        <v>0</v>
      </c>
      <c r="BF10" s="11">
        <v>86</v>
      </c>
      <c r="BG10" s="11">
        <v>0</v>
      </c>
      <c r="BH10" s="11">
        <v>0</v>
      </c>
      <c r="BI10" s="22" t="s">
        <v>498</v>
      </c>
      <c r="BJ10" s="22">
        <v>0</v>
      </c>
      <c r="BK10" s="22">
        <v>70</v>
      </c>
      <c r="BL10" s="22">
        <v>0</v>
      </c>
      <c r="BM10" s="22">
        <v>0</v>
      </c>
      <c r="BN10" s="22" t="s">
        <v>498</v>
      </c>
      <c r="BO10" s="22">
        <v>0</v>
      </c>
      <c r="BP10" s="22">
        <v>66</v>
      </c>
      <c r="BQ10" s="22">
        <v>0</v>
      </c>
      <c r="BR10" s="22">
        <v>0</v>
      </c>
    </row>
    <row r="11" spans="1:70" x14ac:dyDescent="0.3">
      <c r="A11" s="22" t="s">
        <v>497</v>
      </c>
      <c r="B11" s="22">
        <v>34</v>
      </c>
      <c r="C11" s="22">
        <v>84</v>
      </c>
      <c r="D11" s="22">
        <v>34</v>
      </c>
      <c r="E11" s="22">
        <v>0</v>
      </c>
      <c r="F11" s="22" t="s">
        <v>497</v>
      </c>
      <c r="G11" s="22">
        <v>312</v>
      </c>
      <c r="H11" s="22">
        <v>512</v>
      </c>
      <c r="I11" s="22">
        <v>312</v>
      </c>
      <c r="J11" s="22">
        <v>168</v>
      </c>
      <c r="K11" s="11" t="s">
        <v>496</v>
      </c>
      <c r="L11" s="11">
        <v>0</v>
      </c>
      <c r="M11" s="11">
        <v>82</v>
      </c>
      <c r="N11" s="11">
        <v>0</v>
      </c>
      <c r="O11" s="11">
        <v>0</v>
      </c>
      <c r="P11" s="11" t="s">
        <v>496</v>
      </c>
      <c r="Q11" s="11">
        <v>0</v>
      </c>
      <c r="R11" s="11">
        <v>244</v>
      </c>
      <c r="S11" s="11">
        <v>0</v>
      </c>
      <c r="T11" s="11">
        <v>0</v>
      </c>
      <c r="U11" s="22" t="s">
        <v>497</v>
      </c>
      <c r="V11" s="22">
        <v>334</v>
      </c>
      <c r="W11" s="22">
        <v>964</v>
      </c>
      <c r="X11" s="22">
        <v>-96</v>
      </c>
      <c r="Y11" s="22">
        <v>34</v>
      </c>
      <c r="Z11" s="22" t="s">
        <v>497</v>
      </c>
      <c r="AA11" s="22">
        <v>2062</v>
      </c>
      <c r="AB11" s="22">
        <v>16190</v>
      </c>
      <c r="AC11" s="22">
        <v>1112</v>
      </c>
      <c r="AD11" s="22">
        <v>1166</v>
      </c>
      <c r="AE11" s="11" t="s">
        <v>500</v>
      </c>
      <c r="AF11" s="11">
        <v>0</v>
      </c>
      <c r="AG11" s="11">
        <v>20</v>
      </c>
      <c r="AH11" s="11">
        <v>0</v>
      </c>
      <c r="AI11" s="11">
        <v>0</v>
      </c>
      <c r="AJ11" s="11" t="s">
        <v>500</v>
      </c>
      <c r="AK11" s="11">
        <v>0</v>
      </c>
      <c r="AL11" s="11">
        <v>88</v>
      </c>
      <c r="AM11" s="11">
        <v>0</v>
      </c>
      <c r="AN11" s="11">
        <v>0</v>
      </c>
      <c r="AO11" s="22" t="s">
        <v>498</v>
      </c>
      <c r="AP11" s="22">
        <v>208</v>
      </c>
      <c r="AQ11" s="22">
        <v>760</v>
      </c>
      <c r="AR11" s="22">
        <v>110</v>
      </c>
      <c r="AS11" s="22">
        <v>38</v>
      </c>
      <c r="AT11" s="22" t="s">
        <v>498</v>
      </c>
      <c r="AU11" s="22">
        <v>40</v>
      </c>
      <c r="AV11" s="22">
        <v>414</v>
      </c>
      <c r="AW11" s="22">
        <v>-128</v>
      </c>
      <c r="AX11" s="22">
        <v>28</v>
      </c>
      <c r="AY11" s="11" t="s">
        <v>499</v>
      </c>
      <c r="AZ11" s="11">
        <v>0</v>
      </c>
      <c r="BA11" s="11">
        <v>42</v>
      </c>
      <c r="BB11" s="11">
        <v>0</v>
      </c>
      <c r="BC11" s="11">
        <v>0</v>
      </c>
      <c r="BD11" s="11" t="s">
        <v>499</v>
      </c>
      <c r="BE11" s="11">
        <v>0</v>
      </c>
      <c r="BF11" s="11">
        <v>84</v>
      </c>
      <c r="BG11" s="11">
        <v>0</v>
      </c>
      <c r="BH11" s="11">
        <v>0</v>
      </c>
      <c r="BI11" s="22" t="s">
        <v>499</v>
      </c>
      <c r="BJ11" s="22">
        <v>0</v>
      </c>
      <c r="BK11" s="22">
        <v>42</v>
      </c>
      <c r="BL11" s="22">
        <v>-2</v>
      </c>
      <c r="BM11" s="22">
        <v>0</v>
      </c>
      <c r="BN11" s="22" t="s">
        <v>499</v>
      </c>
      <c r="BO11" s="22">
        <v>0</v>
      </c>
      <c r="BP11" s="22">
        <v>44</v>
      </c>
      <c r="BQ11" s="22">
        <v>0</v>
      </c>
      <c r="BR11" s="22">
        <v>0</v>
      </c>
    </row>
    <row r="12" spans="1:70" x14ac:dyDescent="0.3">
      <c r="A12" s="22" t="s">
        <v>498</v>
      </c>
      <c r="B12" s="22">
        <v>20</v>
      </c>
      <c r="C12" s="22">
        <v>224</v>
      </c>
      <c r="D12" s="22">
        <v>20</v>
      </c>
      <c r="E12" s="22">
        <v>0</v>
      </c>
      <c r="F12" s="22" t="s">
        <v>498</v>
      </c>
      <c r="G12" s="22">
        <v>190</v>
      </c>
      <c r="H12" s="22">
        <v>462</v>
      </c>
      <c r="I12" s="22">
        <v>138</v>
      </c>
      <c r="J12" s="22">
        <v>110</v>
      </c>
      <c r="K12" s="11" t="s">
        <v>497</v>
      </c>
      <c r="L12" s="11">
        <v>0</v>
      </c>
      <c r="M12" s="11">
        <v>76</v>
      </c>
      <c r="N12" s="11">
        <v>0</v>
      </c>
      <c r="O12" s="11">
        <v>0</v>
      </c>
      <c r="P12" s="11" t="s">
        <v>497</v>
      </c>
      <c r="Q12" s="11">
        <v>0</v>
      </c>
      <c r="R12" s="11">
        <v>100</v>
      </c>
      <c r="S12" s="11">
        <v>0</v>
      </c>
      <c r="T12" s="11">
        <v>0</v>
      </c>
      <c r="U12" s="22" t="s">
        <v>498</v>
      </c>
      <c r="V12" s="22">
        <v>652</v>
      </c>
      <c r="W12" s="22">
        <v>1308</v>
      </c>
      <c r="X12" s="22">
        <v>112</v>
      </c>
      <c r="Y12" s="22">
        <v>172</v>
      </c>
      <c r="Z12" s="22" t="s">
        <v>498</v>
      </c>
      <c r="AA12" s="22">
        <v>550</v>
      </c>
      <c r="AB12" s="22">
        <v>9912</v>
      </c>
      <c r="AC12" s="22">
        <v>-214</v>
      </c>
      <c r="AD12" s="22">
        <v>130</v>
      </c>
      <c r="AE12" s="11" t="s">
        <v>501</v>
      </c>
      <c r="AF12" s="11">
        <v>0</v>
      </c>
      <c r="AG12" s="11">
        <v>62</v>
      </c>
      <c r="AH12" s="11">
        <v>0</v>
      </c>
      <c r="AI12" s="11">
        <v>0</v>
      </c>
      <c r="AJ12" s="11" t="s">
        <v>501</v>
      </c>
      <c r="AK12" s="11">
        <v>0</v>
      </c>
      <c r="AL12" s="11">
        <v>60</v>
      </c>
      <c r="AM12" s="11">
        <v>0</v>
      </c>
      <c r="AN12" s="11">
        <v>0</v>
      </c>
      <c r="AO12" s="22" t="s">
        <v>499</v>
      </c>
      <c r="AP12" s="22">
        <v>168</v>
      </c>
      <c r="AQ12" s="22">
        <v>2672</v>
      </c>
      <c r="AR12" s="22">
        <v>50</v>
      </c>
      <c r="AS12" s="22">
        <v>94</v>
      </c>
      <c r="AT12" s="22" t="s">
        <v>499</v>
      </c>
      <c r="AU12" s="22">
        <v>46</v>
      </c>
      <c r="AV12" s="22">
        <v>1302</v>
      </c>
      <c r="AW12" s="22">
        <v>2</v>
      </c>
      <c r="AX12" s="22">
        <v>18</v>
      </c>
      <c r="AY12" s="11" t="s">
        <v>500</v>
      </c>
      <c r="AZ12" s="11">
        <v>0</v>
      </c>
      <c r="BA12" s="11">
        <v>78</v>
      </c>
      <c r="BB12" s="11">
        <v>0</v>
      </c>
      <c r="BC12" s="11">
        <v>0</v>
      </c>
      <c r="BD12" s="11" t="s">
        <v>500</v>
      </c>
      <c r="BE12" s="11">
        <v>0</v>
      </c>
      <c r="BF12" s="11">
        <v>94</v>
      </c>
      <c r="BG12" s="11">
        <v>0</v>
      </c>
      <c r="BH12" s="11">
        <v>0</v>
      </c>
      <c r="BI12" s="22" t="s">
        <v>500</v>
      </c>
      <c r="BJ12" s="22">
        <v>0</v>
      </c>
      <c r="BK12" s="22">
        <v>38</v>
      </c>
      <c r="BL12" s="22">
        <v>0</v>
      </c>
      <c r="BM12" s="22">
        <v>0</v>
      </c>
      <c r="BN12" s="22" t="s">
        <v>500</v>
      </c>
      <c r="BO12" s="22">
        <v>0</v>
      </c>
      <c r="BP12" s="22">
        <v>94</v>
      </c>
      <c r="BQ12" s="22">
        <v>0</v>
      </c>
      <c r="BR12" s="22">
        <v>0</v>
      </c>
    </row>
    <row r="13" spans="1:70" x14ac:dyDescent="0.3">
      <c r="A13" s="22" t="s">
        <v>499</v>
      </c>
      <c r="B13" s="22">
        <v>0</v>
      </c>
      <c r="C13" s="22">
        <v>152</v>
      </c>
      <c r="D13" s="22">
        <v>0</v>
      </c>
      <c r="E13" s="22">
        <v>0</v>
      </c>
      <c r="F13" s="22" t="s">
        <v>499</v>
      </c>
      <c r="G13" s="22">
        <v>214</v>
      </c>
      <c r="H13" s="22">
        <v>1514</v>
      </c>
      <c r="I13" s="22">
        <v>152</v>
      </c>
      <c r="J13" s="22">
        <v>192</v>
      </c>
      <c r="K13" s="11" t="s">
        <v>498</v>
      </c>
      <c r="L13" s="11">
        <v>0</v>
      </c>
      <c r="M13" s="11">
        <v>40</v>
      </c>
      <c r="N13" s="11">
        <v>0</v>
      </c>
      <c r="O13" s="11">
        <v>0</v>
      </c>
      <c r="P13" s="11" t="s">
        <v>498</v>
      </c>
      <c r="Q13" s="11">
        <v>0</v>
      </c>
      <c r="R13" s="11">
        <v>288</v>
      </c>
      <c r="S13" s="11">
        <v>0</v>
      </c>
      <c r="T13" s="11">
        <v>0</v>
      </c>
      <c r="U13" s="22" t="s">
        <v>499</v>
      </c>
      <c r="V13" s="22">
        <v>450</v>
      </c>
      <c r="W13" s="22">
        <v>1534</v>
      </c>
      <c r="X13" s="22">
        <v>-166</v>
      </c>
      <c r="Y13" s="22">
        <v>-108</v>
      </c>
      <c r="Z13" s="22" t="s">
        <v>499</v>
      </c>
      <c r="AA13" s="22">
        <v>2560</v>
      </c>
      <c r="AB13" s="22">
        <v>20170</v>
      </c>
      <c r="AC13" s="22">
        <v>-806</v>
      </c>
      <c r="AD13" s="22">
        <v>160</v>
      </c>
      <c r="AE13" s="11" t="s">
        <v>502</v>
      </c>
      <c r="AF13" s="11">
        <v>0</v>
      </c>
      <c r="AG13" s="11">
        <v>60</v>
      </c>
      <c r="AH13" s="11">
        <v>0</v>
      </c>
      <c r="AI13" s="11">
        <v>0</v>
      </c>
      <c r="AJ13" s="11" t="s">
        <v>502</v>
      </c>
      <c r="AK13" s="11">
        <v>0</v>
      </c>
      <c r="AL13" s="11">
        <v>200</v>
      </c>
      <c r="AM13" s="11">
        <v>0</v>
      </c>
      <c r="AN13" s="11">
        <v>0</v>
      </c>
      <c r="AO13" s="22" t="s">
        <v>500</v>
      </c>
      <c r="AP13" s="22">
        <v>294</v>
      </c>
      <c r="AQ13" s="22">
        <v>1664</v>
      </c>
      <c r="AR13" s="22">
        <v>180</v>
      </c>
      <c r="AS13" s="22">
        <v>104</v>
      </c>
      <c r="AT13" s="22" t="s">
        <v>500</v>
      </c>
      <c r="AU13" s="22">
        <v>18</v>
      </c>
      <c r="AV13" s="22">
        <v>342</v>
      </c>
      <c r="AW13" s="22">
        <v>-140</v>
      </c>
      <c r="AX13" s="22">
        <v>-4</v>
      </c>
      <c r="AY13" s="11" t="s">
        <v>501</v>
      </c>
      <c r="AZ13" s="11">
        <v>0</v>
      </c>
      <c r="BA13" s="11">
        <v>60</v>
      </c>
      <c r="BB13" s="11">
        <v>0</v>
      </c>
      <c r="BC13" s="11">
        <v>0</v>
      </c>
      <c r="BD13" s="11" t="s">
        <v>501</v>
      </c>
      <c r="BE13" s="11">
        <v>0</v>
      </c>
      <c r="BF13" s="11">
        <v>114</v>
      </c>
      <c r="BG13" s="11">
        <v>0</v>
      </c>
      <c r="BH13" s="11">
        <v>0</v>
      </c>
      <c r="BI13" s="22" t="s">
        <v>501</v>
      </c>
      <c r="BJ13" s="22">
        <v>0</v>
      </c>
      <c r="BK13" s="22">
        <v>40</v>
      </c>
      <c r="BL13" s="22">
        <v>0</v>
      </c>
      <c r="BM13" s="22">
        <v>0</v>
      </c>
      <c r="BN13" s="22" t="s">
        <v>501</v>
      </c>
      <c r="BO13" s="22">
        <v>0</v>
      </c>
      <c r="BP13" s="22">
        <v>114</v>
      </c>
      <c r="BQ13" s="22">
        <v>0</v>
      </c>
      <c r="BR13" s="22">
        <v>0</v>
      </c>
    </row>
    <row r="14" spans="1:70" x14ac:dyDescent="0.3">
      <c r="A14" s="22" t="s">
        <v>500</v>
      </c>
      <c r="B14" s="22">
        <v>0</v>
      </c>
      <c r="C14" s="22">
        <v>338</v>
      </c>
      <c r="D14" s="22">
        <v>0</v>
      </c>
      <c r="E14" s="22">
        <v>0</v>
      </c>
      <c r="F14" s="22" t="s">
        <v>500</v>
      </c>
      <c r="G14" s="22">
        <v>122</v>
      </c>
      <c r="H14" s="22">
        <v>982</v>
      </c>
      <c r="I14" s="22">
        <v>34</v>
      </c>
      <c r="J14" s="22">
        <v>62</v>
      </c>
      <c r="K14" s="11" t="s">
        <v>499</v>
      </c>
      <c r="L14" s="11">
        <v>0</v>
      </c>
      <c r="M14" s="11">
        <v>116</v>
      </c>
      <c r="N14" s="11">
        <v>0</v>
      </c>
      <c r="O14" s="11">
        <v>0</v>
      </c>
      <c r="P14" s="11" t="s">
        <v>499</v>
      </c>
      <c r="Q14" s="11">
        <v>0</v>
      </c>
      <c r="R14" s="11">
        <v>198</v>
      </c>
      <c r="S14" s="11">
        <v>0</v>
      </c>
      <c r="T14" s="11">
        <v>0</v>
      </c>
      <c r="U14" s="22" t="s">
        <v>500</v>
      </c>
      <c r="V14" s="22">
        <v>544</v>
      </c>
      <c r="W14" s="22">
        <v>1746</v>
      </c>
      <c r="X14" s="22">
        <v>-226</v>
      </c>
      <c r="Y14" s="22">
        <v>-80</v>
      </c>
      <c r="Z14" s="22" t="s">
        <v>500</v>
      </c>
      <c r="AA14" s="22">
        <v>850</v>
      </c>
      <c r="AB14" s="22">
        <v>6478</v>
      </c>
      <c r="AC14" s="22">
        <v>-186</v>
      </c>
      <c r="AD14" s="22">
        <v>-310</v>
      </c>
      <c r="AE14" s="11" t="s">
        <v>503</v>
      </c>
      <c r="AF14" s="11">
        <v>0</v>
      </c>
      <c r="AG14" s="11">
        <v>124</v>
      </c>
      <c r="AH14" s="11">
        <v>0</v>
      </c>
      <c r="AI14" s="11">
        <v>0</v>
      </c>
      <c r="AJ14" s="11" t="s">
        <v>503</v>
      </c>
      <c r="AK14" s="11">
        <v>0</v>
      </c>
      <c r="AL14" s="11">
        <v>42</v>
      </c>
      <c r="AM14" s="11">
        <v>0</v>
      </c>
      <c r="AN14" s="11">
        <v>0</v>
      </c>
      <c r="AO14" s="22" t="s">
        <v>501</v>
      </c>
      <c r="AP14" s="22">
        <v>1150</v>
      </c>
      <c r="AQ14" s="22">
        <v>1608</v>
      </c>
      <c r="AR14" s="22">
        <v>1098</v>
      </c>
      <c r="AS14" s="22">
        <v>42</v>
      </c>
      <c r="AT14" s="22" t="s">
        <v>501</v>
      </c>
      <c r="AU14" s="22">
        <v>34</v>
      </c>
      <c r="AV14" s="22">
        <v>170</v>
      </c>
      <c r="AW14" s="22">
        <v>14</v>
      </c>
      <c r="AX14" s="22">
        <v>-4</v>
      </c>
      <c r="AY14" s="11" t="s">
        <v>502</v>
      </c>
      <c r="AZ14" s="11">
        <v>0</v>
      </c>
      <c r="BA14" s="11">
        <v>40</v>
      </c>
      <c r="BB14" s="11">
        <v>0</v>
      </c>
      <c r="BC14" s="11">
        <v>0</v>
      </c>
      <c r="BD14" s="11" t="s">
        <v>502</v>
      </c>
      <c r="BE14" s="11">
        <v>0</v>
      </c>
      <c r="BF14" s="11">
        <v>44</v>
      </c>
      <c r="BG14" s="11">
        <v>0</v>
      </c>
      <c r="BH14" s="11">
        <v>0</v>
      </c>
      <c r="BI14" s="22" t="s">
        <v>502</v>
      </c>
      <c r="BJ14" s="22">
        <v>0</v>
      </c>
      <c r="BK14" s="22">
        <v>40</v>
      </c>
      <c r="BL14" s="22">
        <v>0</v>
      </c>
      <c r="BM14" s="22">
        <v>0</v>
      </c>
      <c r="BN14" s="22" t="s">
        <v>502</v>
      </c>
      <c r="BO14" s="22">
        <v>0</v>
      </c>
      <c r="BP14" s="22">
        <v>44</v>
      </c>
      <c r="BQ14" s="22">
        <v>0</v>
      </c>
      <c r="BR14" s="22">
        <v>0</v>
      </c>
    </row>
    <row r="15" spans="1:70" x14ac:dyDescent="0.3">
      <c r="A15" s="22" t="s">
        <v>501</v>
      </c>
      <c r="B15" s="22">
        <v>112</v>
      </c>
      <c r="C15" s="22">
        <v>378</v>
      </c>
      <c r="D15" s="22">
        <v>92</v>
      </c>
      <c r="E15" s="22">
        <v>-20</v>
      </c>
      <c r="F15" s="22" t="s">
        <v>501</v>
      </c>
      <c r="G15" s="22">
        <v>578</v>
      </c>
      <c r="H15" s="22">
        <v>2166</v>
      </c>
      <c r="I15" s="22">
        <v>28</v>
      </c>
      <c r="J15" s="22">
        <v>40</v>
      </c>
      <c r="K15" s="11" t="s">
        <v>500</v>
      </c>
      <c r="L15" s="11">
        <v>0</v>
      </c>
      <c r="M15" s="11">
        <v>198</v>
      </c>
      <c r="N15" s="11">
        <v>0</v>
      </c>
      <c r="O15" s="11">
        <v>0</v>
      </c>
      <c r="P15" s="11" t="s">
        <v>500</v>
      </c>
      <c r="Q15" s="11">
        <v>0</v>
      </c>
      <c r="R15" s="11">
        <v>258</v>
      </c>
      <c r="S15" s="11">
        <v>0</v>
      </c>
      <c r="T15" s="11">
        <v>0</v>
      </c>
      <c r="U15" s="22" t="s">
        <v>501</v>
      </c>
      <c r="V15" s="22">
        <v>300</v>
      </c>
      <c r="W15" s="22">
        <v>2710</v>
      </c>
      <c r="X15" s="22">
        <v>-76</v>
      </c>
      <c r="Y15" s="22">
        <v>-6</v>
      </c>
      <c r="Z15" s="22" t="s">
        <v>501</v>
      </c>
      <c r="AA15" s="22">
        <v>1234</v>
      </c>
      <c r="AB15" s="22">
        <v>16224</v>
      </c>
      <c r="AC15" s="22">
        <v>-2056</v>
      </c>
      <c r="AD15" s="22">
        <v>-180</v>
      </c>
      <c r="AE15" s="11" t="s">
        <v>504</v>
      </c>
      <c r="AF15" s="11">
        <v>0</v>
      </c>
      <c r="AG15" s="11">
        <v>114</v>
      </c>
      <c r="AH15" s="11">
        <v>0</v>
      </c>
      <c r="AI15" s="11">
        <v>0</v>
      </c>
      <c r="AJ15" s="11" t="s">
        <v>504</v>
      </c>
      <c r="AK15" s="11">
        <v>0</v>
      </c>
      <c r="AL15" s="11">
        <v>56</v>
      </c>
      <c r="AM15" s="11">
        <v>0</v>
      </c>
      <c r="AN15" s="11">
        <v>0</v>
      </c>
      <c r="AO15" s="22" t="s">
        <v>502</v>
      </c>
      <c r="AP15" s="22">
        <v>818</v>
      </c>
      <c r="AQ15" s="22">
        <v>9942</v>
      </c>
      <c r="AR15" s="22">
        <v>124</v>
      </c>
      <c r="AS15" s="22">
        <v>-32</v>
      </c>
      <c r="AT15" s="22" t="s">
        <v>502</v>
      </c>
      <c r="AU15" s="22">
        <v>2</v>
      </c>
      <c r="AV15" s="22">
        <v>296</v>
      </c>
      <c r="AW15" s="22">
        <v>-26</v>
      </c>
      <c r="AX15" s="22">
        <v>0</v>
      </c>
      <c r="AY15" s="11" t="s">
        <v>503</v>
      </c>
      <c r="AZ15" s="11">
        <v>0</v>
      </c>
      <c r="BA15" s="11">
        <v>0</v>
      </c>
      <c r="BB15" s="11">
        <v>0</v>
      </c>
      <c r="BC15" s="11">
        <v>0</v>
      </c>
      <c r="BD15" s="11" t="s">
        <v>503</v>
      </c>
      <c r="BE15" s="11">
        <v>0</v>
      </c>
      <c r="BF15" s="11">
        <v>0</v>
      </c>
      <c r="BG15" s="11">
        <v>0</v>
      </c>
      <c r="BH15" s="11">
        <v>0</v>
      </c>
      <c r="BI15" s="22" t="s">
        <v>487</v>
      </c>
      <c r="BJ15" s="22" t="s">
        <v>4</v>
      </c>
      <c r="BK15" s="22" t="s">
        <v>5</v>
      </c>
      <c r="BL15" s="22" t="s">
        <v>452</v>
      </c>
      <c r="BM15" s="22" t="s">
        <v>453</v>
      </c>
      <c r="BN15" s="22" t="s">
        <v>512</v>
      </c>
      <c r="BO15" s="22" t="s">
        <v>4</v>
      </c>
      <c r="BP15" s="22" t="s">
        <v>5</v>
      </c>
      <c r="BQ15" s="22" t="s">
        <v>452</v>
      </c>
      <c r="BR15" s="22" t="s">
        <v>453</v>
      </c>
    </row>
    <row r="16" spans="1:70" x14ac:dyDescent="0.3">
      <c r="A16" s="22" t="s">
        <v>502</v>
      </c>
      <c r="B16" s="22">
        <v>20</v>
      </c>
      <c r="C16" s="22">
        <v>382</v>
      </c>
      <c r="D16" s="22">
        <v>-4</v>
      </c>
      <c r="E16" s="22">
        <v>0</v>
      </c>
      <c r="F16" s="22" t="s">
        <v>502</v>
      </c>
      <c r="G16" s="22">
        <v>456</v>
      </c>
      <c r="H16" s="22">
        <v>1802</v>
      </c>
      <c r="I16" s="22">
        <v>124</v>
      </c>
      <c r="J16" s="22">
        <v>106</v>
      </c>
      <c r="K16" s="11" t="s">
        <v>501</v>
      </c>
      <c r="L16" s="11">
        <v>0</v>
      </c>
      <c r="M16" s="11">
        <v>114</v>
      </c>
      <c r="N16" s="11">
        <v>0</v>
      </c>
      <c r="O16" s="11">
        <v>0</v>
      </c>
      <c r="P16" s="11" t="s">
        <v>501</v>
      </c>
      <c r="Q16" s="11">
        <v>0</v>
      </c>
      <c r="R16" s="11">
        <v>60</v>
      </c>
      <c r="S16" s="11">
        <v>0</v>
      </c>
      <c r="T16" s="11">
        <v>0</v>
      </c>
      <c r="U16" s="22" t="s">
        <v>502</v>
      </c>
      <c r="V16" s="22">
        <v>1096</v>
      </c>
      <c r="W16" s="22">
        <v>2986</v>
      </c>
      <c r="X16" s="22">
        <v>632</v>
      </c>
      <c r="Y16" s="22">
        <v>-64</v>
      </c>
      <c r="Z16" s="22" t="s">
        <v>502</v>
      </c>
      <c r="AA16" s="22">
        <v>1044</v>
      </c>
      <c r="AB16" s="22">
        <v>6528</v>
      </c>
      <c r="AC16" s="22">
        <v>118</v>
      </c>
      <c r="AD16" s="22">
        <v>442</v>
      </c>
      <c r="AE16" s="11" t="s">
        <v>505</v>
      </c>
      <c r="AF16" s="11">
        <v>0</v>
      </c>
      <c r="AG16" s="11">
        <v>66</v>
      </c>
      <c r="AH16" s="11">
        <v>0</v>
      </c>
      <c r="AI16" s="11">
        <v>0</v>
      </c>
      <c r="AJ16" s="11" t="s">
        <v>505</v>
      </c>
      <c r="AK16" s="11">
        <v>0</v>
      </c>
      <c r="AL16" s="11">
        <v>20</v>
      </c>
      <c r="AM16" s="11">
        <v>0</v>
      </c>
      <c r="AN16" s="11">
        <v>0</v>
      </c>
      <c r="AO16" s="22" t="s">
        <v>503</v>
      </c>
      <c r="AP16" s="22">
        <v>128</v>
      </c>
      <c r="AQ16" s="22">
        <v>2174</v>
      </c>
      <c r="AR16" s="22">
        <v>-58</v>
      </c>
      <c r="AS16" s="22">
        <v>6</v>
      </c>
      <c r="AT16" s="22" t="s">
        <v>503</v>
      </c>
      <c r="AU16" s="22">
        <v>0</v>
      </c>
      <c r="AV16" s="22">
        <v>310</v>
      </c>
      <c r="AW16" s="22">
        <v>-30</v>
      </c>
      <c r="AX16" s="22">
        <v>0</v>
      </c>
      <c r="AY16" s="11" t="s">
        <v>487</v>
      </c>
      <c r="AZ16" s="11" t="s">
        <v>4</v>
      </c>
      <c r="BA16" s="11" t="s">
        <v>5</v>
      </c>
      <c r="BB16" s="11" t="s">
        <v>452</v>
      </c>
      <c r="BC16" s="11" t="s">
        <v>453</v>
      </c>
      <c r="BD16" s="11" t="s">
        <v>512</v>
      </c>
      <c r="BE16" s="11" t="s">
        <v>4</v>
      </c>
      <c r="BF16" s="11" t="s">
        <v>5</v>
      </c>
      <c r="BG16" s="11" t="s">
        <v>452</v>
      </c>
      <c r="BH16" s="11" t="s">
        <v>453</v>
      </c>
      <c r="BI16" s="22" t="e">
        <v>#N/A</v>
      </c>
      <c r="BJ16" s="22" t="e">
        <v>#N/A</v>
      </c>
      <c r="BK16" s="22" t="e">
        <v>#N/A</v>
      </c>
      <c r="BL16" s="22" t="e">
        <v>#N/A</v>
      </c>
      <c r="BM16" s="22" t="e">
        <v>#N/A</v>
      </c>
      <c r="BN16" s="22" t="e">
        <v>#N/A</v>
      </c>
      <c r="BO16" s="22" t="e">
        <v>#N/A</v>
      </c>
      <c r="BP16" s="22" t="e">
        <v>#N/A</v>
      </c>
      <c r="BQ16" s="22" t="e">
        <v>#N/A</v>
      </c>
      <c r="BR16" s="22" t="e">
        <v>#N/A</v>
      </c>
    </row>
    <row r="17" spans="1:70" x14ac:dyDescent="0.3">
      <c r="A17" s="22" t="s">
        <v>503</v>
      </c>
      <c r="B17" s="22">
        <v>28</v>
      </c>
      <c r="C17" s="22">
        <v>496</v>
      </c>
      <c r="D17" s="22">
        <v>-118</v>
      </c>
      <c r="E17" s="22">
        <v>-6</v>
      </c>
      <c r="F17" s="22" t="s">
        <v>503</v>
      </c>
      <c r="G17" s="22">
        <v>418</v>
      </c>
      <c r="H17" s="22">
        <v>988</v>
      </c>
      <c r="I17" s="22">
        <v>-706</v>
      </c>
      <c r="J17" s="22">
        <v>-2</v>
      </c>
      <c r="K17" s="11" t="s">
        <v>502</v>
      </c>
      <c r="L17" s="11">
        <v>0</v>
      </c>
      <c r="M17" s="11">
        <v>98</v>
      </c>
      <c r="N17" s="11">
        <v>0</v>
      </c>
      <c r="O17" s="11">
        <v>0</v>
      </c>
      <c r="P17" s="11" t="s">
        <v>502</v>
      </c>
      <c r="Q17" s="11">
        <v>0</v>
      </c>
      <c r="R17" s="11">
        <v>62</v>
      </c>
      <c r="S17" s="11">
        <v>-20</v>
      </c>
      <c r="T17" s="11">
        <v>0</v>
      </c>
      <c r="U17" s="22" t="s">
        <v>503</v>
      </c>
      <c r="V17" s="22">
        <v>1240</v>
      </c>
      <c r="W17" s="22">
        <v>5282</v>
      </c>
      <c r="X17" s="22">
        <v>-722</v>
      </c>
      <c r="Y17" s="22">
        <v>-100</v>
      </c>
      <c r="Z17" s="22" t="s">
        <v>503</v>
      </c>
      <c r="AA17" s="22">
        <v>898</v>
      </c>
      <c r="AB17" s="22">
        <v>5218</v>
      </c>
      <c r="AC17" s="22">
        <v>-90</v>
      </c>
      <c r="AD17" s="22">
        <v>62</v>
      </c>
      <c r="AE17" s="11" t="s">
        <v>506</v>
      </c>
      <c r="AF17" s="11">
        <v>0</v>
      </c>
      <c r="AG17" s="11">
        <v>150</v>
      </c>
      <c r="AH17" s="11">
        <v>0</v>
      </c>
      <c r="AI17" s="11">
        <v>0</v>
      </c>
      <c r="AJ17" s="11" t="s">
        <v>506</v>
      </c>
      <c r="AK17" s="11">
        <v>0</v>
      </c>
      <c r="AL17" s="11">
        <v>4</v>
      </c>
      <c r="AM17" s="11">
        <v>0</v>
      </c>
      <c r="AN17" s="11">
        <v>0</v>
      </c>
      <c r="AO17" s="22" t="s">
        <v>504</v>
      </c>
      <c r="AP17" s="22">
        <v>200</v>
      </c>
      <c r="AQ17" s="22">
        <v>904</v>
      </c>
      <c r="AR17" s="22">
        <v>68</v>
      </c>
      <c r="AS17" s="22">
        <v>124</v>
      </c>
      <c r="AT17" s="22" t="s">
        <v>504</v>
      </c>
      <c r="AU17" s="22">
        <v>54</v>
      </c>
      <c r="AV17" s="22">
        <v>96</v>
      </c>
      <c r="AW17" s="22">
        <v>52</v>
      </c>
      <c r="AX17" s="22">
        <v>24</v>
      </c>
      <c r="AY17" s="11" t="e">
        <v>#N/A</v>
      </c>
      <c r="AZ17" s="11" t="e">
        <v>#N/A</v>
      </c>
      <c r="BA17" s="11" t="e">
        <v>#N/A</v>
      </c>
      <c r="BB17" s="11" t="e">
        <v>#N/A</v>
      </c>
      <c r="BC17" s="11" t="e">
        <v>#N/A</v>
      </c>
      <c r="BD17" s="11" t="e">
        <v>#N/A</v>
      </c>
      <c r="BE17" s="11" t="e">
        <v>#N/A</v>
      </c>
      <c r="BF17" s="11" t="e">
        <v>#N/A</v>
      </c>
      <c r="BG17" s="11" t="e">
        <v>#N/A</v>
      </c>
      <c r="BH17" s="11" t="e">
        <v>#N/A</v>
      </c>
      <c r="BI17" s="22" t="e">
        <v>#N/A</v>
      </c>
      <c r="BJ17" s="22" t="e">
        <v>#N/A</v>
      </c>
      <c r="BK17" s="22" t="e">
        <v>#N/A</v>
      </c>
      <c r="BL17" s="22" t="e">
        <v>#N/A</v>
      </c>
      <c r="BM17" s="22" t="e">
        <v>#N/A</v>
      </c>
      <c r="BN17" s="22" t="e">
        <v>#N/A</v>
      </c>
      <c r="BO17" s="22" t="e">
        <v>#N/A</v>
      </c>
      <c r="BP17" s="22" t="e">
        <v>#N/A</v>
      </c>
      <c r="BQ17" s="22" t="e">
        <v>#N/A</v>
      </c>
      <c r="BR17" s="22" t="e">
        <v>#N/A</v>
      </c>
    </row>
    <row r="18" spans="1:70" x14ac:dyDescent="0.3">
      <c r="A18" s="22" t="s">
        <v>504</v>
      </c>
      <c r="B18" s="22">
        <v>604</v>
      </c>
      <c r="C18" s="22">
        <v>720</v>
      </c>
      <c r="D18" s="22">
        <v>262</v>
      </c>
      <c r="E18" s="22">
        <v>-68</v>
      </c>
      <c r="F18" s="22" t="s">
        <v>504</v>
      </c>
      <c r="G18" s="22">
        <v>176</v>
      </c>
      <c r="H18" s="22">
        <v>596</v>
      </c>
      <c r="I18" s="22">
        <v>108</v>
      </c>
      <c r="J18" s="22">
        <v>-30</v>
      </c>
      <c r="K18" s="11" t="s">
        <v>503</v>
      </c>
      <c r="L18" s="11">
        <v>0</v>
      </c>
      <c r="M18" s="11">
        <v>40</v>
      </c>
      <c r="N18" s="11">
        <v>0</v>
      </c>
      <c r="O18" s="11">
        <v>0</v>
      </c>
      <c r="P18" s="11" t="s">
        <v>503</v>
      </c>
      <c r="Q18" s="11">
        <v>0</v>
      </c>
      <c r="R18" s="11">
        <v>62</v>
      </c>
      <c r="S18" s="11">
        <v>0</v>
      </c>
      <c r="T18" s="11">
        <v>0</v>
      </c>
      <c r="U18" s="22" t="s">
        <v>504</v>
      </c>
      <c r="V18" s="22">
        <v>1750</v>
      </c>
      <c r="W18" s="22">
        <v>7080</v>
      </c>
      <c r="X18" s="22">
        <v>-448</v>
      </c>
      <c r="Y18" s="22">
        <v>-188</v>
      </c>
      <c r="Z18" s="22" t="s">
        <v>504</v>
      </c>
      <c r="AA18" s="22">
        <v>1686</v>
      </c>
      <c r="AB18" s="22">
        <v>3604</v>
      </c>
      <c r="AC18" s="22">
        <v>668</v>
      </c>
      <c r="AD18" s="22">
        <v>716</v>
      </c>
      <c r="AE18" s="11" t="s">
        <v>507</v>
      </c>
      <c r="AF18" s="11">
        <v>0</v>
      </c>
      <c r="AG18" s="11">
        <v>120</v>
      </c>
      <c r="AH18" s="11">
        <v>0</v>
      </c>
      <c r="AI18" s="11">
        <v>0</v>
      </c>
      <c r="AJ18" s="11" t="s">
        <v>507</v>
      </c>
      <c r="AK18" s="11">
        <v>0</v>
      </c>
      <c r="AL18" s="11">
        <v>24</v>
      </c>
      <c r="AM18" s="11">
        <v>0</v>
      </c>
      <c r="AN18" s="11">
        <v>0</v>
      </c>
      <c r="AO18" s="22" t="s">
        <v>487</v>
      </c>
      <c r="AP18" s="22" t="s">
        <v>4</v>
      </c>
      <c r="AQ18" s="22" t="s">
        <v>5</v>
      </c>
      <c r="AR18" s="22" t="s">
        <v>452</v>
      </c>
      <c r="AS18" s="22" t="s">
        <v>453</v>
      </c>
      <c r="AT18" s="22" t="s">
        <v>512</v>
      </c>
      <c r="AU18" s="22" t="s">
        <v>4</v>
      </c>
      <c r="AV18" s="22" t="s">
        <v>5</v>
      </c>
      <c r="AW18" s="22" t="s">
        <v>452</v>
      </c>
      <c r="AX18" s="22" t="s">
        <v>453</v>
      </c>
      <c r="AY18" s="11" t="e">
        <v>#N/A</v>
      </c>
      <c r="AZ18" s="11" t="e">
        <v>#N/A</v>
      </c>
      <c r="BA18" s="11" t="e">
        <v>#N/A</v>
      </c>
      <c r="BB18" s="11" t="e">
        <v>#N/A</v>
      </c>
      <c r="BC18" s="11" t="e">
        <v>#N/A</v>
      </c>
      <c r="BD18" s="11" t="e">
        <v>#N/A</v>
      </c>
      <c r="BE18" s="11" t="e">
        <v>#N/A</v>
      </c>
      <c r="BF18" s="11" t="e">
        <v>#N/A</v>
      </c>
      <c r="BG18" s="11" t="e">
        <v>#N/A</v>
      </c>
      <c r="BH18" s="11" t="e">
        <v>#N/A</v>
      </c>
      <c r="BI18" s="22" t="e">
        <v>#N/A</v>
      </c>
      <c r="BJ18" s="22" t="e">
        <v>#N/A</v>
      </c>
      <c r="BK18" s="22" t="e">
        <v>#N/A</v>
      </c>
      <c r="BL18" s="22" t="e">
        <v>#N/A</v>
      </c>
      <c r="BM18" s="22" t="e">
        <v>#N/A</v>
      </c>
      <c r="BN18" s="22" t="e">
        <v>#N/A</v>
      </c>
      <c r="BO18" s="22" t="e">
        <v>#N/A</v>
      </c>
      <c r="BP18" s="22" t="e">
        <v>#N/A</v>
      </c>
      <c r="BQ18" s="22" t="e">
        <v>#N/A</v>
      </c>
      <c r="BR18" s="22" t="e">
        <v>#N/A</v>
      </c>
    </row>
    <row r="19" spans="1:70" x14ac:dyDescent="0.3">
      <c r="A19" s="22" t="s">
        <v>505</v>
      </c>
      <c r="B19" s="22">
        <v>696</v>
      </c>
      <c r="C19" s="22">
        <v>2544</v>
      </c>
      <c r="D19" s="22">
        <v>204</v>
      </c>
      <c r="E19" s="22">
        <v>-52</v>
      </c>
      <c r="F19" s="22" t="s">
        <v>505</v>
      </c>
      <c r="G19" s="22">
        <v>252</v>
      </c>
      <c r="H19" s="22">
        <v>666</v>
      </c>
      <c r="I19" s="22">
        <v>-26</v>
      </c>
      <c r="J19" s="22">
        <v>-44</v>
      </c>
      <c r="K19" s="11" t="s">
        <v>504</v>
      </c>
      <c r="L19" s="11">
        <v>0</v>
      </c>
      <c r="M19" s="11">
        <v>202</v>
      </c>
      <c r="N19" s="11">
        <v>0</v>
      </c>
      <c r="O19" s="11">
        <v>0</v>
      </c>
      <c r="P19" s="11" t="s">
        <v>504</v>
      </c>
      <c r="Q19" s="11">
        <v>0</v>
      </c>
      <c r="R19" s="11">
        <v>68</v>
      </c>
      <c r="S19" s="11">
        <v>0</v>
      </c>
      <c r="T19" s="11">
        <v>0</v>
      </c>
      <c r="U19" s="22" t="s">
        <v>505</v>
      </c>
      <c r="V19" s="22">
        <v>3436</v>
      </c>
      <c r="W19" s="22">
        <v>14068</v>
      </c>
      <c r="X19" s="22">
        <v>744</v>
      </c>
      <c r="Y19" s="22">
        <v>462</v>
      </c>
      <c r="Z19" s="22" t="s">
        <v>505</v>
      </c>
      <c r="AA19" s="22">
        <v>2338</v>
      </c>
      <c r="AB19" s="22">
        <v>4966</v>
      </c>
      <c r="AC19" s="22">
        <v>1586</v>
      </c>
      <c r="AD19" s="22">
        <v>520</v>
      </c>
      <c r="AE19" s="11" t="s">
        <v>508</v>
      </c>
      <c r="AF19" s="11">
        <v>0</v>
      </c>
      <c r="AG19" s="11">
        <v>100</v>
      </c>
      <c r="AH19" s="11">
        <v>0</v>
      </c>
      <c r="AI19" s="11">
        <v>0</v>
      </c>
      <c r="AJ19" s="11" t="s">
        <v>508</v>
      </c>
      <c r="AK19" s="11">
        <v>0</v>
      </c>
      <c r="AL19" s="11">
        <v>60</v>
      </c>
      <c r="AM19" s="11">
        <v>0</v>
      </c>
      <c r="AN19" s="11">
        <v>0</v>
      </c>
      <c r="AO19" s="22" t="e">
        <v>#N/A</v>
      </c>
      <c r="AP19" s="22" t="e">
        <v>#N/A</v>
      </c>
      <c r="AQ19" s="22" t="e">
        <v>#N/A</v>
      </c>
      <c r="AR19" s="22" t="e">
        <v>#N/A</v>
      </c>
      <c r="AS19" s="22" t="e">
        <v>#N/A</v>
      </c>
      <c r="AT19" s="22" t="e">
        <v>#N/A</v>
      </c>
      <c r="AU19" s="22" t="e">
        <v>#N/A</v>
      </c>
      <c r="AV19" s="22" t="e">
        <v>#N/A</v>
      </c>
      <c r="AW19" s="22" t="e">
        <v>#N/A</v>
      </c>
      <c r="AX19" s="22" t="e">
        <v>#N/A</v>
      </c>
      <c r="AY19" s="11" t="e">
        <v>#N/A</v>
      </c>
      <c r="AZ19" s="11" t="e">
        <v>#N/A</v>
      </c>
      <c r="BA19" s="11" t="e">
        <v>#N/A</v>
      </c>
      <c r="BB19" s="11" t="e">
        <v>#N/A</v>
      </c>
      <c r="BC19" s="11" t="e">
        <v>#N/A</v>
      </c>
      <c r="BD19" s="11" t="e">
        <v>#N/A</v>
      </c>
      <c r="BE19" s="11" t="e">
        <v>#N/A</v>
      </c>
      <c r="BF19" s="11" t="e">
        <v>#N/A</v>
      </c>
      <c r="BG19" s="11" t="e">
        <v>#N/A</v>
      </c>
      <c r="BH19" s="11" t="e">
        <v>#N/A</v>
      </c>
      <c r="BI19" s="22" t="e">
        <v>#N/A</v>
      </c>
      <c r="BJ19" s="22" t="e">
        <v>#N/A</v>
      </c>
      <c r="BK19" s="22" t="e">
        <v>#N/A</v>
      </c>
      <c r="BL19" s="22" t="e">
        <v>#N/A</v>
      </c>
      <c r="BM19" s="22" t="e">
        <v>#N/A</v>
      </c>
      <c r="BN19" s="22" t="e">
        <v>#N/A</v>
      </c>
      <c r="BO19" s="22" t="e">
        <v>#N/A</v>
      </c>
      <c r="BP19" s="22" t="e">
        <v>#N/A</v>
      </c>
      <c r="BQ19" s="22" t="e">
        <v>#N/A</v>
      </c>
      <c r="BR19" s="22" t="e">
        <v>#N/A</v>
      </c>
    </row>
    <row r="20" spans="1:70" x14ac:dyDescent="0.3">
      <c r="A20" s="22" t="s">
        <v>506</v>
      </c>
      <c r="B20" s="22">
        <v>276</v>
      </c>
      <c r="C20" s="22">
        <v>1312</v>
      </c>
      <c r="D20" s="22">
        <v>64</v>
      </c>
      <c r="E20" s="22">
        <v>-94</v>
      </c>
      <c r="F20" s="22" t="s">
        <v>506</v>
      </c>
      <c r="G20" s="22">
        <v>90</v>
      </c>
      <c r="H20" s="22">
        <v>806</v>
      </c>
      <c r="I20" s="22">
        <v>-172</v>
      </c>
      <c r="J20" s="22">
        <v>-6</v>
      </c>
      <c r="K20" s="11" t="s">
        <v>505</v>
      </c>
      <c r="L20" s="11">
        <v>0</v>
      </c>
      <c r="M20" s="11">
        <v>196</v>
      </c>
      <c r="N20" s="11">
        <v>0</v>
      </c>
      <c r="O20" s="11">
        <v>0</v>
      </c>
      <c r="P20" s="11" t="s">
        <v>505</v>
      </c>
      <c r="Q20" s="11">
        <v>0</v>
      </c>
      <c r="R20" s="11">
        <v>40</v>
      </c>
      <c r="S20" s="11">
        <v>0</v>
      </c>
      <c r="T20" s="11">
        <v>0</v>
      </c>
      <c r="U20" s="22" t="s">
        <v>506</v>
      </c>
      <c r="V20" s="22">
        <v>1614</v>
      </c>
      <c r="W20" s="22">
        <v>8926</v>
      </c>
      <c r="X20" s="22">
        <v>304</v>
      </c>
      <c r="Y20" s="22">
        <v>-126</v>
      </c>
      <c r="Z20" s="22" t="s">
        <v>506</v>
      </c>
      <c r="AA20" s="22">
        <v>530</v>
      </c>
      <c r="AB20" s="22">
        <v>2206</v>
      </c>
      <c r="AC20" s="22">
        <v>268</v>
      </c>
      <c r="AD20" s="22">
        <v>102</v>
      </c>
      <c r="AE20" s="11" t="s">
        <v>509</v>
      </c>
      <c r="AF20" s="11">
        <v>0</v>
      </c>
      <c r="AG20" s="11">
        <v>114</v>
      </c>
      <c r="AH20" s="11">
        <v>0</v>
      </c>
      <c r="AI20" s="11">
        <v>0</v>
      </c>
      <c r="AJ20" s="11" t="s">
        <v>509</v>
      </c>
      <c r="AK20" s="11">
        <v>0</v>
      </c>
      <c r="AL20" s="11">
        <v>50</v>
      </c>
      <c r="AM20" s="11">
        <v>0</v>
      </c>
      <c r="AN20" s="11">
        <v>0</v>
      </c>
      <c r="AO20" s="22" t="e">
        <v>#N/A</v>
      </c>
      <c r="AP20" s="22" t="e">
        <v>#N/A</v>
      </c>
      <c r="AQ20" s="22" t="e">
        <v>#N/A</v>
      </c>
      <c r="AR20" s="22" t="e">
        <v>#N/A</v>
      </c>
      <c r="AS20" s="22" t="e">
        <v>#N/A</v>
      </c>
      <c r="AT20" s="22" t="e">
        <v>#N/A</v>
      </c>
      <c r="AU20" s="22" t="e">
        <v>#N/A</v>
      </c>
      <c r="AV20" s="22" t="e">
        <v>#N/A</v>
      </c>
      <c r="AW20" s="22" t="e">
        <v>#N/A</v>
      </c>
      <c r="AX20" s="22" t="e">
        <v>#N/A</v>
      </c>
      <c r="AY20" s="11" t="e">
        <v>#N/A</v>
      </c>
      <c r="AZ20" s="11" t="e">
        <v>#N/A</v>
      </c>
      <c r="BA20" s="11" t="e">
        <v>#N/A</v>
      </c>
      <c r="BB20" s="11" t="e">
        <v>#N/A</v>
      </c>
      <c r="BC20" s="11" t="e">
        <v>#N/A</v>
      </c>
      <c r="BD20" s="11" t="e">
        <v>#N/A</v>
      </c>
      <c r="BE20" s="11" t="e">
        <v>#N/A</v>
      </c>
      <c r="BF20" s="11" t="e">
        <v>#N/A</v>
      </c>
      <c r="BG20" s="11" t="e">
        <v>#N/A</v>
      </c>
      <c r="BH20" s="11" t="e">
        <v>#N/A</v>
      </c>
      <c r="BI20" s="22" t="e">
        <v>#N/A</v>
      </c>
      <c r="BJ20" s="22" t="e">
        <v>#N/A</v>
      </c>
      <c r="BK20" s="22" t="e">
        <v>#N/A</v>
      </c>
      <c r="BL20" s="22" t="e">
        <v>#N/A</v>
      </c>
      <c r="BM20" s="22" t="e">
        <v>#N/A</v>
      </c>
      <c r="BN20" s="22" t="e">
        <v>#N/A</v>
      </c>
      <c r="BO20" s="22" t="e">
        <v>#N/A</v>
      </c>
      <c r="BP20" s="22" t="e">
        <v>#N/A</v>
      </c>
      <c r="BQ20" s="22" t="e">
        <v>#N/A</v>
      </c>
      <c r="BR20" s="22" t="e">
        <v>#N/A</v>
      </c>
    </row>
    <row r="21" spans="1:70" x14ac:dyDescent="0.3">
      <c r="A21" s="22" t="s">
        <v>507</v>
      </c>
      <c r="B21" s="22">
        <v>256</v>
      </c>
      <c r="C21" s="22">
        <v>1168</v>
      </c>
      <c r="D21" s="22">
        <v>-1274</v>
      </c>
      <c r="E21" s="22">
        <v>-54</v>
      </c>
      <c r="F21" s="22" t="s">
        <v>507</v>
      </c>
      <c r="G21" s="22">
        <v>126</v>
      </c>
      <c r="H21" s="22">
        <v>946</v>
      </c>
      <c r="I21" s="22">
        <v>-408</v>
      </c>
      <c r="J21" s="22">
        <v>52</v>
      </c>
      <c r="K21" s="11" t="s">
        <v>506</v>
      </c>
      <c r="L21" s="11">
        <v>0</v>
      </c>
      <c r="M21" s="11">
        <v>182</v>
      </c>
      <c r="N21" s="11">
        <v>0</v>
      </c>
      <c r="O21" s="11">
        <v>0</v>
      </c>
      <c r="P21" s="11" t="s">
        <v>506</v>
      </c>
      <c r="Q21" s="11">
        <v>0</v>
      </c>
      <c r="R21" s="11">
        <v>20</v>
      </c>
      <c r="S21" s="11">
        <v>0</v>
      </c>
      <c r="T21" s="11">
        <v>0</v>
      </c>
      <c r="U21" s="22" t="s">
        <v>507</v>
      </c>
      <c r="V21" s="22">
        <v>5268</v>
      </c>
      <c r="W21" s="22">
        <v>8218</v>
      </c>
      <c r="X21" s="22">
        <v>2236</v>
      </c>
      <c r="Y21" s="22">
        <v>1698</v>
      </c>
      <c r="Z21" s="22" t="s">
        <v>507</v>
      </c>
      <c r="AA21" s="22">
        <v>342</v>
      </c>
      <c r="AB21" s="22">
        <v>1710</v>
      </c>
      <c r="AC21" s="22">
        <v>-42</v>
      </c>
      <c r="AD21" s="22">
        <v>90</v>
      </c>
      <c r="AE21" s="11" t="s">
        <v>510</v>
      </c>
      <c r="AF21" s="11">
        <v>0</v>
      </c>
      <c r="AG21" s="11">
        <v>98</v>
      </c>
      <c r="AH21" s="11">
        <v>0</v>
      </c>
      <c r="AI21" s="11">
        <v>0</v>
      </c>
      <c r="AJ21" s="11" t="s">
        <v>510</v>
      </c>
      <c r="AK21" s="11">
        <v>0</v>
      </c>
      <c r="AL21" s="11">
        <v>10</v>
      </c>
      <c r="AM21" s="11">
        <v>0</v>
      </c>
      <c r="AN21" s="11">
        <v>0</v>
      </c>
      <c r="AO21" s="22" t="e">
        <v>#N/A</v>
      </c>
      <c r="AP21" s="22" t="e">
        <v>#N/A</v>
      </c>
      <c r="AQ21" s="22" t="e">
        <v>#N/A</v>
      </c>
      <c r="AR21" s="22" t="e">
        <v>#N/A</v>
      </c>
      <c r="AS21" s="22" t="e">
        <v>#N/A</v>
      </c>
      <c r="AT21" s="22" t="e">
        <v>#N/A</v>
      </c>
      <c r="AU21" s="22" t="e">
        <v>#N/A</v>
      </c>
      <c r="AV21" s="22" t="e">
        <v>#N/A</v>
      </c>
      <c r="AW21" s="22" t="e">
        <v>#N/A</v>
      </c>
      <c r="AX21" s="22" t="e">
        <v>#N/A</v>
      </c>
      <c r="AY21" s="11" t="e">
        <v>#N/A</v>
      </c>
      <c r="AZ21" s="11" t="e">
        <v>#N/A</v>
      </c>
      <c r="BA21" s="11" t="e">
        <v>#N/A</v>
      </c>
      <c r="BB21" s="11" t="e">
        <v>#N/A</v>
      </c>
      <c r="BC21" s="11" t="e">
        <v>#N/A</v>
      </c>
      <c r="BD21" s="11" t="e">
        <v>#N/A</v>
      </c>
      <c r="BE21" s="11" t="e">
        <v>#N/A</v>
      </c>
      <c r="BF21" s="11" t="e">
        <v>#N/A</v>
      </c>
      <c r="BG21" s="11" t="e">
        <v>#N/A</v>
      </c>
      <c r="BH21" s="11" t="e">
        <v>#N/A</v>
      </c>
      <c r="BI21" s="22" t="e">
        <v>#N/A</v>
      </c>
      <c r="BJ21" s="22" t="e">
        <v>#N/A</v>
      </c>
      <c r="BK21" s="22" t="e">
        <v>#N/A</v>
      </c>
      <c r="BL21" s="22" t="e">
        <v>#N/A</v>
      </c>
      <c r="BM21" s="22" t="e">
        <v>#N/A</v>
      </c>
      <c r="BN21" s="22" t="e">
        <v>#N/A</v>
      </c>
      <c r="BO21" s="22" t="e">
        <v>#N/A</v>
      </c>
      <c r="BP21" s="22" t="e">
        <v>#N/A</v>
      </c>
      <c r="BQ21" s="22" t="e">
        <v>#N/A</v>
      </c>
      <c r="BR21" s="22" t="e">
        <v>#N/A</v>
      </c>
    </row>
    <row r="22" spans="1:70" x14ac:dyDescent="0.3">
      <c r="A22" s="22" t="s">
        <v>508</v>
      </c>
      <c r="B22" s="22">
        <v>198</v>
      </c>
      <c r="C22" s="22">
        <v>1142</v>
      </c>
      <c r="D22" s="22">
        <v>-470</v>
      </c>
      <c r="E22" s="22">
        <v>-84</v>
      </c>
      <c r="F22" s="22" t="s">
        <v>508</v>
      </c>
      <c r="G22" s="22">
        <v>250</v>
      </c>
      <c r="H22" s="22">
        <v>574</v>
      </c>
      <c r="I22" s="22">
        <v>-260</v>
      </c>
      <c r="J22" s="22">
        <v>20</v>
      </c>
      <c r="K22" s="11" t="s">
        <v>507</v>
      </c>
      <c r="L22" s="11">
        <v>0</v>
      </c>
      <c r="M22" s="11">
        <v>182</v>
      </c>
      <c r="N22" s="11">
        <v>0</v>
      </c>
      <c r="O22" s="11">
        <v>0</v>
      </c>
      <c r="P22" s="11" t="s">
        <v>507</v>
      </c>
      <c r="Q22" s="11">
        <v>0</v>
      </c>
      <c r="R22" s="11">
        <v>40</v>
      </c>
      <c r="S22" s="11">
        <v>0</v>
      </c>
      <c r="T22" s="11">
        <v>0</v>
      </c>
      <c r="U22" s="22" t="s">
        <v>508</v>
      </c>
      <c r="V22" s="22">
        <v>1132</v>
      </c>
      <c r="W22" s="22">
        <v>5424</v>
      </c>
      <c r="X22" s="22">
        <v>-640</v>
      </c>
      <c r="Y22" s="22">
        <v>88</v>
      </c>
      <c r="Z22" s="22" t="s">
        <v>508</v>
      </c>
      <c r="AA22" s="22">
        <v>234</v>
      </c>
      <c r="AB22" s="22">
        <v>764</v>
      </c>
      <c r="AC22" s="22">
        <v>-38</v>
      </c>
      <c r="AD22" s="22">
        <v>36</v>
      </c>
      <c r="AE22" s="11" t="s">
        <v>511</v>
      </c>
      <c r="AF22" s="11">
        <v>6</v>
      </c>
      <c r="AG22" s="11">
        <v>250</v>
      </c>
      <c r="AH22" s="11">
        <v>-14</v>
      </c>
      <c r="AI22" s="11">
        <v>-4</v>
      </c>
      <c r="AJ22" s="11" t="s">
        <v>511</v>
      </c>
      <c r="AK22" s="11">
        <v>0</v>
      </c>
      <c r="AL22" s="11">
        <v>44</v>
      </c>
      <c r="AM22" s="11">
        <v>0</v>
      </c>
      <c r="AN22" s="11">
        <v>0</v>
      </c>
      <c r="AO22" s="22" t="e">
        <v>#N/A</v>
      </c>
      <c r="AP22" s="22" t="e">
        <v>#N/A</v>
      </c>
      <c r="AQ22" s="22" t="e">
        <v>#N/A</v>
      </c>
      <c r="AR22" s="22" t="e">
        <v>#N/A</v>
      </c>
      <c r="AS22" s="22" t="e">
        <v>#N/A</v>
      </c>
      <c r="AT22" s="22" t="e">
        <v>#N/A</v>
      </c>
      <c r="AU22" s="22" t="e">
        <v>#N/A</v>
      </c>
      <c r="AV22" s="22" t="e">
        <v>#N/A</v>
      </c>
      <c r="AW22" s="22" t="e">
        <v>#N/A</v>
      </c>
      <c r="AX22" s="22" t="e">
        <v>#N/A</v>
      </c>
      <c r="AY22" s="11" t="e">
        <v>#N/A</v>
      </c>
      <c r="AZ22" s="11" t="e">
        <v>#N/A</v>
      </c>
      <c r="BA22" s="11" t="e">
        <v>#N/A</v>
      </c>
      <c r="BB22" s="11" t="e">
        <v>#N/A</v>
      </c>
      <c r="BC22" s="11" t="e">
        <v>#N/A</v>
      </c>
      <c r="BD22" s="11" t="e">
        <v>#N/A</v>
      </c>
      <c r="BE22" s="11" t="e">
        <v>#N/A</v>
      </c>
      <c r="BF22" s="11" t="e">
        <v>#N/A</v>
      </c>
      <c r="BG22" s="11" t="e">
        <v>#N/A</v>
      </c>
      <c r="BH22" s="11" t="e">
        <v>#N/A</v>
      </c>
      <c r="BI22" s="22" t="e">
        <v>#N/A</v>
      </c>
      <c r="BJ22" s="22" t="e">
        <v>#N/A</v>
      </c>
      <c r="BK22" s="22" t="e">
        <v>#N/A</v>
      </c>
      <c r="BL22" s="22" t="e">
        <v>#N/A</v>
      </c>
      <c r="BM22" s="22" t="e">
        <v>#N/A</v>
      </c>
      <c r="BN22" s="22" t="e">
        <v>#N/A</v>
      </c>
      <c r="BO22" s="22" t="e">
        <v>#N/A</v>
      </c>
      <c r="BP22" s="22" t="e">
        <v>#N/A</v>
      </c>
      <c r="BQ22" s="22" t="e">
        <v>#N/A</v>
      </c>
      <c r="BR22" s="22" t="e">
        <v>#N/A</v>
      </c>
    </row>
    <row r="23" spans="1:70" x14ac:dyDescent="0.3">
      <c r="A23" s="22" t="s">
        <v>509</v>
      </c>
      <c r="B23" s="22">
        <v>442</v>
      </c>
      <c r="C23" s="22">
        <v>1578</v>
      </c>
      <c r="D23" s="22">
        <v>-718</v>
      </c>
      <c r="E23" s="22">
        <v>200</v>
      </c>
      <c r="F23" s="22" t="s">
        <v>509</v>
      </c>
      <c r="G23" s="22">
        <v>118</v>
      </c>
      <c r="H23" s="22">
        <v>252</v>
      </c>
      <c r="I23" s="22">
        <v>118</v>
      </c>
      <c r="J23" s="22">
        <v>88</v>
      </c>
      <c r="K23" s="11" t="s">
        <v>508</v>
      </c>
      <c r="L23" s="11">
        <v>0</v>
      </c>
      <c r="M23" s="11">
        <v>104</v>
      </c>
      <c r="N23" s="11">
        <v>0</v>
      </c>
      <c r="O23" s="11">
        <v>0</v>
      </c>
      <c r="P23" s="11" t="s">
        <v>508</v>
      </c>
      <c r="Q23" s="11">
        <v>0</v>
      </c>
      <c r="R23" s="11">
        <v>80</v>
      </c>
      <c r="S23" s="11">
        <v>0</v>
      </c>
      <c r="T23" s="11">
        <v>0</v>
      </c>
      <c r="U23" s="22" t="s">
        <v>509</v>
      </c>
      <c r="V23" s="22">
        <v>1472</v>
      </c>
      <c r="W23" s="22">
        <v>10744</v>
      </c>
      <c r="X23" s="22">
        <v>-630</v>
      </c>
      <c r="Y23" s="22">
        <v>18</v>
      </c>
      <c r="Z23" s="22" t="s">
        <v>509</v>
      </c>
      <c r="AA23" s="22">
        <v>320</v>
      </c>
      <c r="AB23" s="22">
        <v>922</v>
      </c>
      <c r="AC23" s="22">
        <v>-22</v>
      </c>
      <c r="AD23" s="22">
        <v>116</v>
      </c>
      <c r="AE23" s="11" t="s">
        <v>487</v>
      </c>
      <c r="AF23" s="11" t="s">
        <v>4</v>
      </c>
      <c r="AG23" s="11" t="s">
        <v>5</v>
      </c>
      <c r="AH23" s="11" t="s">
        <v>452</v>
      </c>
      <c r="AI23" s="11" t="s">
        <v>453</v>
      </c>
      <c r="AJ23" s="11" t="s">
        <v>512</v>
      </c>
      <c r="AK23" s="11" t="s">
        <v>4</v>
      </c>
      <c r="AL23" s="11" t="s">
        <v>5</v>
      </c>
      <c r="AM23" s="11" t="s">
        <v>452</v>
      </c>
      <c r="AN23" s="11" t="s">
        <v>453</v>
      </c>
      <c r="AO23" s="22" t="e">
        <v>#N/A</v>
      </c>
      <c r="AP23" s="22" t="e">
        <v>#N/A</v>
      </c>
      <c r="AQ23" s="22" t="e">
        <v>#N/A</v>
      </c>
      <c r="AR23" s="22" t="e">
        <v>#N/A</v>
      </c>
      <c r="AS23" s="22" t="e">
        <v>#N/A</v>
      </c>
      <c r="AT23" s="22" t="e">
        <v>#N/A</v>
      </c>
      <c r="AU23" s="22" t="e">
        <v>#N/A</v>
      </c>
      <c r="AV23" s="22" t="e">
        <v>#N/A</v>
      </c>
      <c r="AW23" s="22" t="e">
        <v>#N/A</v>
      </c>
      <c r="AX23" s="22" t="e">
        <v>#N/A</v>
      </c>
      <c r="AY23" s="11" t="e">
        <v>#N/A</v>
      </c>
      <c r="AZ23" s="11" t="e">
        <v>#N/A</v>
      </c>
      <c r="BA23" s="11" t="e">
        <v>#N/A</v>
      </c>
      <c r="BB23" s="11" t="e">
        <v>#N/A</v>
      </c>
      <c r="BC23" s="11" t="e">
        <v>#N/A</v>
      </c>
      <c r="BD23" s="11" t="e">
        <v>#N/A</v>
      </c>
      <c r="BE23" s="11" t="e">
        <v>#N/A</v>
      </c>
      <c r="BF23" s="11" t="e">
        <v>#N/A</v>
      </c>
      <c r="BG23" s="11" t="e">
        <v>#N/A</v>
      </c>
      <c r="BH23" s="11" t="e">
        <v>#N/A</v>
      </c>
      <c r="BI23" s="22" t="e">
        <v>#N/A</v>
      </c>
      <c r="BJ23" s="22" t="e">
        <v>#N/A</v>
      </c>
      <c r="BK23" s="22" t="e">
        <v>#N/A</v>
      </c>
      <c r="BL23" s="22" t="e">
        <v>#N/A</v>
      </c>
      <c r="BM23" s="22" t="e">
        <v>#N/A</v>
      </c>
      <c r="BN23" s="22" t="e">
        <v>#N/A</v>
      </c>
      <c r="BO23" s="22" t="e">
        <v>#N/A</v>
      </c>
      <c r="BP23" s="22" t="e">
        <v>#N/A</v>
      </c>
      <c r="BQ23" s="22" t="e">
        <v>#N/A</v>
      </c>
      <c r="BR23" s="22" t="e">
        <v>#N/A</v>
      </c>
    </row>
    <row r="24" spans="1:70" x14ac:dyDescent="0.3">
      <c r="A24" s="22" t="s">
        <v>510</v>
      </c>
      <c r="B24" s="22">
        <v>168</v>
      </c>
      <c r="C24" s="22">
        <v>942</v>
      </c>
      <c r="D24" s="22">
        <v>68</v>
      </c>
      <c r="E24" s="22">
        <v>-8</v>
      </c>
      <c r="F24" s="22" t="s">
        <v>510</v>
      </c>
      <c r="G24" s="22">
        <v>0</v>
      </c>
      <c r="H24" s="22">
        <v>84</v>
      </c>
      <c r="I24" s="22">
        <v>0</v>
      </c>
      <c r="J24" s="22">
        <v>0</v>
      </c>
      <c r="K24" s="11" t="s">
        <v>509</v>
      </c>
      <c r="L24" s="11">
        <v>0</v>
      </c>
      <c r="M24" s="11">
        <v>86</v>
      </c>
      <c r="N24" s="11">
        <v>-20</v>
      </c>
      <c r="O24" s="11">
        <v>0</v>
      </c>
      <c r="P24" s="11" t="s">
        <v>509</v>
      </c>
      <c r="Q24" s="11">
        <v>0</v>
      </c>
      <c r="R24" s="11">
        <v>120</v>
      </c>
      <c r="S24" s="11">
        <v>0</v>
      </c>
      <c r="T24" s="11">
        <v>0</v>
      </c>
      <c r="U24" s="22" t="s">
        <v>510</v>
      </c>
      <c r="V24" s="22">
        <v>1074</v>
      </c>
      <c r="W24" s="22">
        <v>7264</v>
      </c>
      <c r="X24" s="22">
        <v>640</v>
      </c>
      <c r="Y24" s="22">
        <v>-22</v>
      </c>
      <c r="Z24" s="22" t="s">
        <v>510</v>
      </c>
      <c r="AA24" s="22">
        <v>238</v>
      </c>
      <c r="AB24" s="22">
        <v>616</v>
      </c>
      <c r="AC24" s="22">
        <v>84</v>
      </c>
      <c r="AD24" s="22">
        <v>94</v>
      </c>
      <c r="AE24" s="11" t="e">
        <v>#N/A</v>
      </c>
      <c r="AF24" s="11" t="e">
        <v>#N/A</v>
      </c>
      <c r="AG24" s="11" t="e">
        <v>#N/A</v>
      </c>
      <c r="AH24" s="11" t="e">
        <v>#N/A</v>
      </c>
      <c r="AI24" s="11" t="e">
        <v>#N/A</v>
      </c>
      <c r="AJ24" s="11" t="e">
        <v>#N/A</v>
      </c>
      <c r="AK24" s="11" t="e">
        <v>#N/A</v>
      </c>
      <c r="AL24" s="11" t="e">
        <v>#N/A</v>
      </c>
      <c r="AM24" s="11" t="e">
        <v>#N/A</v>
      </c>
      <c r="AN24" s="11" t="e">
        <v>#N/A</v>
      </c>
      <c r="AO24" s="22" t="e">
        <v>#N/A</v>
      </c>
      <c r="AP24" s="22" t="e">
        <v>#N/A</v>
      </c>
      <c r="AQ24" s="22" t="e">
        <v>#N/A</v>
      </c>
      <c r="AR24" s="22" t="e">
        <v>#N/A</v>
      </c>
      <c r="AS24" s="22" t="e">
        <v>#N/A</v>
      </c>
      <c r="AT24" s="22" t="e">
        <v>#N/A</v>
      </c>
      <c r="AU24" s="22" t="e">
        <v>#N/A</v>
      </c>
      <c r="AV24" s="22" t="e">
        <v>#N/A</v>
      </c>
      <c r="AW24" s="22" t="e">
        <v>#N/A</v>
      </c>
      <c r="AX24" s="22" t="e">
        <v>#N/A</v>
      </c>
      <c r="AY24" s="11" t="e">
        <v>#N/A</v>
      </c>
      <c r="AZ24" s="11" t="e">
        <v>#N/A</v>
      </c>
      <c r="BA24" s="11" t="e">
        <v>#N/A</v>
      </c>
      <c r="BB24" s="11" t="e">
        <v>#N/A</v>
      </c>
      <c r="BC24" s="11" t="e">
        <v>#N/A</v>
      </c>
      <c r="BD24" s="11" t="e">
        <v>#N/A</v>
      </c>
      <c r="BE24" s="11" t="e">
        <v>#N/A</v>
      </c>
      <c r="BF24" s="11" t="e">
        <v>#N/A</v>
      </c>
      <c r="BG24" s="11" t="e">
        <v>#N/A</v>
      </c>
      <c r="BH24" s="11" t="e">
        <v>#N/A</v>
      </c>
      <c r="BI24" s="22" t="e">
        <v>#N/A</v>
      </c>
      <c r="BJ24" s="22" t="e">
        <v>#N/A</v>
      </c>
      <c r="BK24" s="22" t="e">
        <v>#N/A</v>
      </c>
      <c r="BL24" s="22" t="e">
        <v>#N/A</v>
      </c>
      <c r="BM24" s="22" t="e">
        <v>#N/A</v>
      </c>
      <c r="BN24" s="22" t="e">
        <v>#N/A</v>
      </c>
      <c r="BO24" s="22" t="e">
        <v>#N/A</v>
      </c>
      <c r="BP24" s="22" t="e">
        <v>#N/A</v>
      </c>
      <c r="BQ24" s="22" t="e">
        <v>#N/A</v>
      </c>
      <c r="BR24" s="22" t="e">
        <v>#N/A</v>
      </c>
    </row>
    <row r="25" spans="1:70" x14ac:dyDescent="0.3">
      <c r="A25" s="22" t="s">
        <v>511</v>
      </c>
      <c r="B25" s="22">
        <v>432</v>
      </c>
      <c r="C25" s="22">
        <v>1044</v>
      </c>
      <c r="D25" s="22">
        <v>136</v>
      </c>
      <c r="E25" s="22">
        <v>164</v>
      </c>
      <c r="F25" s="22" t="s">
        <v>511</v>
      </c>
      <c r="G25" s="22">
        <v>20</v>
      </c>
      <c r="H25" s="22">
        <v>166</v>
      </c>
      <c r="I25" s="22">
        <v>20</v>
      </c>
      <c r="J25" s="22">
        <v>20</v>
      </c>
      <c r="K25" s="11" t="s">
        <v>510</v>
      </c>
      <c r="L25" s="11">
        <v>0</v>
      </c>
      <c r="M25" s="11">
        <v>100</v>
      </c>
      <c r="N25" s="11">
        <v>0</v>
      </c>
      <c r="O25" s="11">
        <v>0</v>
      </c>
      <c r="P25" s="11" t="s">
        <v>510</v>
      </c>
      <c r="Q25" s="11">
        <v>6</v>
      </c>
      <c r="R25" s="11">
        <v>160</v>
      </c>
      <c r="S25" s="11">
        <v>6</v>
      </c>
      <c r="T25" s="11">
        <v>0</v>
      </c>
      <c r="U25" s="22" t="s">
        <v>511</v>
      </c>
      <c r="V25" s="22">
        <v>812</v>
      </c>
      <c r="W25" s="22">
        <v>6980</v>
      </c>
      <c r="X25" s="22">
        <v>84</v>
      </c>
      <c r="Y25" s="22">
        <v>62</v>
      </c>
      <c r="Z25" s="22" t="s">
        <v>511</v>
      </c>
      <c r="AA25" s="22">
        <v>422</v>
      </c>
      <c r="AB25" s="22">
        <v>718</v>
      </c>
      <c r="AC25" s="22">
        <v>378</v>
      </c>
      <c r="AD25" s="22">
        <v>124</v>
      </c>
      <c r="AE25" s="11" t="e">
        <v>#N/A</v>
      </c>
      <c r="AF25" s="11" t="e">
        <v>#N/A</v>
      </c>
      <c r="AG25" s="11" t="e">
        <v>#N/A</v>
      </c>
      <c r="AH25" s="11" t="e">
        <v>#N/A</v>
      </c>
      <c r="AI25" s="11" t="e">
        <v>#N/A</v>
      </c>
      <c r="AJ25" s="11" t="e">
        <v>#N/A</v>
      </c>
      <c r="AK25" s="11" t="e">
        <v>#N/A</v>
      </c>
      <c r="AL25" s="11" t="e">
        <v>#N/A</v>
      </c>
      <c r="AM25" s="11" t="e">
        <v>#N/A</v>
      </c>
      <c r="AN25" s="11" t="e">
        <v>#N/A</v>
      </c>
      <c r="AO25" s="22" t="e">
        <v>#N/A</v>
      </c>
      <c r="AP25" s="22" t="e">
        <v>#N/A</v>
      </c>
      <c r="AQ25" s="22" t="e">
        <v>#N/A</v>
      </c>
      <c r="AR25" s="22" t="e">
        <v>#N/A</v>
      </c>
      <c r="AS25" s="22" t="e">
        <v>#N/A</v>
      </c>
      <c r="AT25" s="22" t="e">
        <v>#N/A</v>
      </c>
      <c r="AU25" s="22" t="e">
        <v>#N/A</v>
      </c>
      <c r="AV25" s="22" t="e">
        <v>#N/A</v>
      </c>
      <c r="AW25" s="22" t="e">
        <v>#N/A</v>
      </c>
      <c r="AX25" s="22" t="e">
        <v>#N/A</v>
      </c>
      <c r="AY25" s="11" t="e">
        <v>#N/A</v>
      </c>
      <c r="AZ25" s="11" t="e">
        <v>#N/A</v>
      </c>
      <c r="BA25" s="11" t="e">
        <v>#N/A</v>
      </c>
      <c r="BB25" s="11" t="e">
        <v>#N/A</v>
      </c>
      <c r="BC25" s="11" t="e">
        <v>#N/A</v>
      </c>
      <c r="BD25" s="11" t="e">
        <v>#N/A</v>
      </c>
      <c r="BE25" s="11" t="e">
        <v>#N/A</v>
      </c>
      <c r="BF25" s="11" t="e">
        <v>#N/A</v>
      </c>
      <c r="BG25" s="11" t="e">
        <v>#N/A</v>
      </c>
      <c r="BH25" s="11" t="e">
        <v>#N/A</v>
      </c>
      <c r="BI25" s="22" t="e">
        <v>#N/A</v>
      </c>
      <c r="BJ25" s="22" t="e">
        <v>#N/A</v>
      </c>
      <c r="BK25" s="22" t="e">
        <v>#N/A</v>
      </c>
      <c r="BL25" s="22" t="e">
        <v>#N/A</v>
      </c>
      <c r="BM25" s="22" t="e">
        <v>#N/A</v>
      </c>
      <c r="BN25" s="22" t="e">
        <v>#N/A</v>
      </c>
      <c r="BO25" s="22" t="e">
        <v>#N/A</v>
      </c>
      <c r="BP25" s="22" t="e">
        <v>#N/A</v>
      </c>
      <c r="BQ25" s="22" t="e">
        <v>#N/A</v>
      </c>
      <c r="BR25" s="22" t="e">
        <v>#N/A</v>
      </c>
    </row>
    <row r="26" spans="1:70" x14ac:dyDescent="0.3">
      <c r="A26" s="22" t="s">
        <v>487</v>
      </c>
      <c r="B26" s="22" t="s">
        <v>4</v>
      </c>
      <c r="C26" s="22" t="s">
        <v>5</v>
      </c>
      <c r="D26" s="22" t="s">
        <v>452</v>
      </c>
      <c r="E26" s="22" t="s">
        <v>453</v>
      </c>
      <c r="F26" s="22" t="s">
        <v>512</v>
      </c>
      <c r="G26" s="22" t="s">
        <v>4</v>
      </c>
      <c r="H26" s="22" t="s">
        <v>5</v>
      </c>
      <c r="I26" s="22" t="s">
        <v>452</v>
      </c>
      <c r="J26" s="22" t="s">
        <v>453</v>
      </c>
      <c r="K26" s="11" t="s">
        <v>511</v>
      </c>
      <c r="L26" s="11">
        <v>0</v>
      </c>
      <c r="M26" s="11">
        <v>66</v>
      </c>
      <c r="N26" s="11">
        <v>0</v>
      </c>
      <c r="O26" s="11">
        <v>0</v>
      </c>
      <c r="P26" s="11" t="s">
        <v>511</v>
      </c>
      <c r="Q26" s="11">
        <v>0</v>
      </c>
      <c r="R26" s="11">
        <v>0</v>
      </c>
      <c r="S26" s="11">
        <v>0</v>
      </c>
      <c r="T26" s="11">
        <v>0</v>
      </c>
      <c r="U26" s="22" t="s">
        <v>513</v>
      </c>
      <c r="V26" s="22">
        <v>3998</v>
      </c>
      <c r="W26" s="22">
        <v>21618</v>
      </c>
      <c r="X26" s="22">
        <v>302</v>
      </c>
      <c r="Y26" s="22">
        <v>64</v>
      </c>
      <c r="Z26" s="22" t="s">
        <v>513</v>
      </c>
      <c r="AA26" s="22">
        <v>320</v>
      </c>
      <c r="AB26" s="22">
        <v>1952</v>
      </c>
      <c r="AC26" s="22">
        <v>138</v>
      </c>
      <c r="AD26" s="22">
        <v>-46</v>
      </c>
      <c r="AE26" s="11" t="e">
        <v>#N/A</v>
      </c>
      <c r="AF26" s="11" t="e">
        <v>#N/A</v>
      </c>
      <c r="AG26" s="11" t="e">
        <v>#N/A</v>
      </c>
      <c r="AH26" s="11" t="e">
        <v>#N/A</v>
      </c>
      <c r="AI26" s="11" t="e">
        <v>#N/A</v>
      </c>
      <c r="AJ26" s="11" t="e">
        <v>#N/A</v>
      </c>
      <c r="AK26" s="11" t="e">
        <v>#N/A</v>
      </c>
      <c r="AL26" s="11" t="e">
        <v>#N/A</v>
      </c>
      <c r="AM26" s="11" t="e">
        <v>#N/A</v>
      </c>
      <c r="AN26" s="11" t="e">
        <v>#N/A</v>
      </c>
      <c r="AO26" s="22" t="e">
        <v>#N/A</v>
      </c>
      <c r="AP26" s="22" t="e">
        <v>#N/A</v>
      </c>
      <c r="AQ26" s="22" t="e">
        <v>#N/A</v>
      </c>
      <c r="AR26" s="22" t="e">
        <v>#N/A</v>
      </c>
      <c r="AS26" s="22" t="e">
        <v>#N/A</v>
      </c>
      <c r="AT26" s="22" t="e">
        <v>#N/A</v>
      </c>
      <c r="AU26" s="22" t="e">
        <v>#N/A</v>
      </c>
      <c r="AV26" s="22" t="e">
        <v>#N/A</v>
      </c>
      <c r="AW26" s="22" t="e">
        <v>#N/A</v>
      </c>
      <c r="AX26" s="22" t="e">
        <v>#N/A</v>
      </c>
      <c r="AY26" s="11" t="e">
        <v>#N/A</v>
      </c>
      <c r="AZ26" s="11" t="e">
        <v>#N/A</v>
      </c>
      <c r="BA26" s="11" t="e">
        <v>#N/A</v>
      </c>
      <c r="BB26" s="11" t="e">
        <v>#N/A</v>
      </c>
      <c r="BC26" s="11" t="e">
        <v>#N/A</v>
      </c>
      <c r="BD26" s="11" t="e">
        <v>#N/A</v>
      </c>
      <c r="BE26" s="11" t="e">
        <v>#N/A</v>
      </c>
      <c r="BF26" s="11" t="e">
        <v>#N/A</v>
      </c>
      <c r="BG26" s="11" t="e">
        <v>#N/A</v>
      </c>
      <c r="BH26" s="11" t="e">
        <v>#N/A</v>
      </c>
      <c r="BI26" s="22" t="e">
        <v>#N/A</v>
      </c>
      <c r="BJ26" s="22" t="e">
        <v>#N/A</v>
      </c>
      <c r="BK26" s="22" t="e">
        <v>#N/A</v>
      </c>
      <c r="BL26" s="22" t="e">
        <v>#N/A</v>
      </c>
      <c r="BM26" s="22" t="e">
        <v>#N/A</v>
      </c>
      <c r="BN26" s="22" t="e">
        <v>#N/A</v>
      </c>
      <c r="BO26" s="22" t="e">
        <v>#N/A</v>
      </c>
      <c r="BP26" s="22" t="e">
        <v>#N/A</v>
      </c>
      <c r="BQ26" s="22" t="e">
        <v>#N/A</v>
      </c>
      <c r="BR26" s="22" t="e">
        <v>#N/A</v>
      </c>
    </row>
    <row r="27" spans="1:70" x14ac:dyDescent="0.3">
      <c r="A27" s="22" t="e">
        <v>#N/A</v>
      </c>
      <c r="B27" s="22" t="e">
        <v>#N/A</v>
      </c>
      <c r="C27" s="22" t="e">
        <v>#N/A</v>
      </c>
      <c r="D27" s="22" t="e">
        <v>#N/A</v>
      </c>
      <c r="E27" s="22" t="e">
        <v>#N/A</v>
      </c>
      <c r="F27" s="22" t="e">
        <v>#N/A</v>
      </c>
      <c r="G27" s="22" t="e">
        <v>#N/A</v>
      </c>
      <c r="H27" s="22" t="e">
        <v>#N/A</v>
      </c>
      <c r="I27" s="22" t="e">
        <v>#N/A</v>
      </c>
      <c r="J27" s="22" t="e">
        <v>#N/A</v>
      </c>
      <c r="K27" s="11" t="s">
        <v>513</v>
      </c>
      <c r="L27" s="11">
        <v>0</v>
      </c>
      <c r="M27" s="11">
        <v>210</v>
      </c>
      <c r="N27" s="11">
        <v>0</v>
      </c>
      <c r="O27" s="11">
        <v>0</v>
      </c>
      <c r="P27" s="11" t="s">
        <v>513</v>
      </c>
      <c r="Q27" s="11">
        <v>0</v>
      </c>
      <c r="R27" s="11">
        <v>0</v>
      </c>
      <c r="S27" s="11">
        <v>0</v>
      </c>
      <c r="T27" s="11">
        <v>0</v>
      </c>
      <c r="U27" s="22" t="s">
        <v>487</v>
      </c>
      <c r="V27" s="22" t="s">
        <v>4</v>
      </c>
      <c r="W27" s="22" t="s">
        <v>5</v>
      </c>
      <c r="X27" s="22" t="s">
        <v>452</v>
      </c>
      <c r="Y27" s="22" t="s">
        <v>453</v>
      </c>
      <c r="Z27" s="22" t="s">
        <v>512</v>
      </c>
      <c r="AA27" s="22" t="s">
        <v>4</v>
      </c>
      <c r="AB27" s="22" t="s">
        <v>5</v>
      </c>
      <c r="AC27" s="22" t="s">
        <v>452</v>
      </c>
      <c r="AD27" s="22" t="s">
        <v>453</v>
      </c>
      <c r="AE27" s="11" t="e">
        <v>#N/A</v>
      </c>
      <c r="AF27" s="11" t="e">
        <v>#N/A</v>
      </c>
      <c r="AG27" s="11" t="e">
        <v>#N/A</v>
      </c>
      <c r="AH27" s="11" t="e">
        <v>#N/A</v>
      </c>
      <c r="AI27" s="11" t="e">
        <v>#N/A</v>
      </c>
      <c r="AJ27" s="11" t="e">
        <v>#N/A</v>
      </c>
      <c r="AK27" s="11" t="e">
        <v>#N/A</v>
      </c>
      <c r="AL27" s="11" t="e">
        <v>#N/A</v>
      </c>
      <c r="AM27" s="11" t="e">
        <v>#N/A</v>
      </c>
      <c r="AN27" s="11" t="e">
        <v>#N/A</v>
      </c>
      <c r="AO27" s="22" t="e">
        <v>#N/A</v>
      </c>
      <c r="AP27" s="22" t="e">
        <v>#N/A</v>
      </c>
      <c r="AQ27" s="22" t="e">
        <v>#N/A</v>
      </c>
      <c r="AR27" s="22" t="e">
        <v>#N/A</v>
      </c>
      <c r="AS27" s="22" t="e">
        <v>#N/A</v>
      </c>
      <c r="AT27" s="22" t="e">
        <v>#N/A</v>
      </c>
      <c r="AU27" s="22" t="e">
        <v>#N/A</v>
      </c>
      <c r="AV27" s="22" t="e">
        <v>#N/A</v>
      </c>
      <c r="AW27" s="22" t="e">
        <v>#N/A</v>
      </c>
      <c r="AX27" s="22" t="e">
        <v>#N/A</v>
      </c>
      <c r="AY27" s="11" t="e">
        <v>#N/A</v>
      </c>
      <c r="AZ27" s="11" t="e">
        <v>#N/A</v>
      </c>
      <c r="BA27" s="11" t="e">
        <v>#N/A</v>
      </c>
      <c r="BB27" s="11" t="e">
        <v>#N/A</v>
      </c>
      <c r="BC27" s="11" t="e">
        <v>#N/A</v>
      </c>
      <c r="BD27" s="11" t="e">
        <v>#N/A</v>
      </c>
      <c r="BE27" s="11" t="e">
        <v>#N/A</v>
      </c>
      <c r="BF27" s="11" t="e">
        <v>#N/A</v>
      </c>
      <c r="BG27" s="11" t="e">
        <v>#N/A</v>
      </c>
      <c r="BH27" s="11" t="e">
        <v>#N/A</v>
      </c>
      <c r="BI27" s="22" t="e">
        <v>#N/A</v>
      </c>
      <c r="BJ27" s="22" t="e">
        <v>#N/A</v>
      </c>
      <c r="BK27" s="22" t="e">
        <v>#N/A</v>
      </c>
      <c r="BL27" s="22" t="e">
        <v>#N/A</v>
      </c>
      <c r="BM27" s="22" t="e">
        <v>#N/A</v>
      </c>
      <c r="BN27" s="22" t="e">
        <v>#N/A</v>
      </c>
      <c r="BO27" s="22" t="e">
        <v>#N/A</v>
      </c>
      <c r="BP27" s="22" t="e">
        <v>#N/A</v>
      </c>
      <c r="BQ27" s="22" t="e">
        <v>#N/A</v>
      </c>
      <c r="BR27" s="22" t="e">
        <v>#N/A</v>
      </c>
    </row>
    <row r="28" spans="1:70" x14ac:dyDescent="0.3">
      <c r="A28" s="22" t="e">
        <v>#N/A</v>
      </c>
      <c r="B28" s="22" t="e">
        <v>#N/A</v>
      </c>
      <c r="C28" s="22" t="e">
        <v>#N/A</v>
      </c>
      <c r="D28" s="22" t="e">
        <v>#N/A</v>
      </c>
      <c r="E28" s="22" t="e">
        <v>#N/A</v>
      </c>
      <c r="F28" s="22" t="e">
        <v>#N/A</v>
      </c>
      <c r="G28" s="22" t="e">
        <v>#N/A</v>
      </c>
      <c r="H28" s="22" t="e">
        <v>#N/A</v>
      </c>
      <c r="I28" s="22" t="e">
        <v>#N/A</v>
      </c>
      <c r="J28" s="22" t="e">
        <v>#N/A</v>
      </c>
      <c r="K28" s="11" t="s">
        <v>487</v>
      </c>
      <c r="L28" s="11" t="s">
        <v>4</v>
      </c>
      <c r="M28" s="11" t="s">
        <v>5</v>
      </c>
      <c r="N28" s="11" t="s">
        <v>452</v>
      </c>
      <c r="O28" s="11" t="s">
        <v>453</v>
      </c>
      <c r="P28" s="11" t="s">
        <v>512</v>
      </c>
      <c r="Q28" s="11" t="s">
        <v>4</v>
      </c>
      <c r="R28" s="11" t="s">
        <v>5</v>
      </c>
      <c r="S28" s="11" t="s">
        <v>452</v>
      </c>
      <c r="T28" s="11" t="s">
        <v>453</v>
      </c>
      <c r="U28" s="22" t="e">
        <v>#N/A</v>
      </c>
      <c r="V28" s="22" t="e">
        <v>#N/A</v>
      </c>
      <c r="W28" s="22" t="e">
        <v>#N/A</v>
      </c>
      <c r="X28" s="22" t="e">
        <v>#N/A</v>
      </c>
      <c r="Y28" s="22" t="e">
        <v>#N/A</v>
      </c>
      <c r="Z28" s="22" t="e">
        <v>#N/A</v>
      </c>
      <c r="AA28" s="22" t="e">
        <v>#N/A</v>
      </c>
      <c r="AB28" s="22" t="e">
        <v>#N/A</v>
      </c>
      <c r="AC28" s="22" t="e">
        <v>#N/A</v>
      </c>
      <c r="AD28" s="22" t="e">
        <v>#N/A</v>
      </c>
      <c r="AE28" s="11" t="e">
        <v>#N/A</v>
      </c>
      <c r="AF28" s="11" t="e">
        <v>#N/A</v>
      </c>
      <c r="AG28" s="11" t="e">
        <v>#N/A</v>
      </c>
      <c r="AH28" s="11" t="e">
        <v>#N/A</v>
      </c>
      <c r="AI28" s="11" t="e">
        <v>#N/A</v>
      </c>
      <c r="AJ28" s="11" t="e">
        <v>#N/A</v>
      </c>
      <c r="AK28" s="11" t="e">
        <v>#N/A</v>
      </c>
      <c r="AL28" s="11" t="e">
        <v>#N/A</v>
      </c>
      <c r="AM28" s="11" t="e">
        <v>#N/A</v>
      </c>
      <c r="AN28" s="11" t="e">
        <v>#N/A</v>
      </c>
      <c r="AO28" s="22" t="e">
        <v>#N/A</v>
      </c>
      <c r="AP28" s="22" t="e">
        <v>#N/A</v>
      </c>
      <c r="AQ28" s="22" t="e">
        <v>#N/A</v>
      </c>
      <c r="AR28" s="22" t="e">
        <v>#N/A</v>
      </c>
      <c r="AS28" s="22" t="e">
        <v>#N/A</v>
      </c>
      <c r="AT28" s="22" t="e">
        <v>#N/A</v>
      </c>
      <c r="AU28" s="22" t="e">
        <v>#N/A</v>
      </c>
      <c r="AV28" s="22" t="e">
        <v>#N/A</v>
      </c>
      <c r="AW28" s="22" t="e">
        <v>#N/A</v>
      </c>
      <c r="AX28" s="22" t="e">
        <v>#N/A</v>
      </c>
      <c r="AY28" s="11" t="e">
        <v>#N/A</v>
      </c>
      <c r="AZ28" s="11" t="e">
        <v>#N/A</v>
      </c>
      <c r="BA28" s="11" t="e">
        <v>#N/A</v>
      </c>
      <c r="BB28" s="11" t="e">
        <v>#N/A</v>
      </c>
      <c r="BC28" s="11" t="e">
        <v>#N/A</v>
      </c>
      <c r="BD28" s="11" t="e">
        <v>#N/A</v>
      </c>
      <c r="BE28" s="11" t="e">
        <v>#N/A</v>
      </c>
      <c r="BF28" s="11" t="e">
        <v>#N/A</v>
      </c>
      <c r="BG28" s="11" t="e">
        <v>#N/A</v>
      </c>
      <c r="BH28" s="11" t="e">
        <v>#N/A</v>
      </c>
      <c r="BI28" s="22" t="e">
        <v>#N/A</v>
      </c>
      <c r="BJ28" s="22" t="e">
        <v>#N/A</v>
      </c>
      <c r="BK28" s="22" t="e">
        <v>#N/A</v>
      </c>
      <c r="BL28" s="22" t="e">
        <v>#N/A</v>
      </c>
      <c r="BM28" s="22" t="e">
        <v>#N/A</v>
      </c>
      <c r="BN28" s="22" t="e">
        <v>#N/A</v>
      </c>
      <c r="BO28" s="22" t="e">
        <v>#N/A</v>
      </c>
      <c r="BP28" s="22" t="e">
        <v>#N/A</v>
      </c>
      <c r="BQ28" s="22" t="e">
        <v>#N/A</v>
      </c>
      <c r="BR28" s="22" t="e">
        <v>#N/A</v>
      </c>
    </row>
    <row r="29" spans="1:70" x14ac:dyDescent="0.3">
      <c r="A29" s="22" t="e">
        <v>#N/A</v>
      </c>
      <c r="B29" s="22" t="e">
        <v>#N/A</v>
      </c>
      <c r="C29" s="22" t="e">
        <v>#N/A</v>
      </c>
      <c r="D29" s="22" t="e">
        <v>#N/A</v>
      </c>
      <c r="E29" s="22" t="e">
        <v>#N/A</v>
      </c>
      <c r="F29" s="22" t="e">
        <v>#N/A</v>
      </c>
      <c r="G29" s="22" t="e">
        <v>#N/A</v>
      </c>
      <c r="H29" s="22" t="e">
        <v>#N/A</v>
      </c>
      <c r="I29" s="22" t="e">
        <v>#N/A</v>
      </c>
      <c r="J29" s="22" t="e">
        <v>#N/A</v>
      </c>
      <c r="K29" s="11" t="e">
        <v>#N/A</v>
      </c>
      <c r="L29" s="11" t="e">
        <v>#N/A</v>
      </c>
      <c r="M29" s="11" t="e">
        <v>#N/A</v>
      </c>
      <c r="N29" s="11" t="e">
        <v>#N/A</v>
      </c>
      <c r="O29" s="11" t="e">
        <v>#N/A</v>
      </c>
      <c r="P29" s="11" t="e">
        <v>#N/A</v>
      </c>
      <c r="Q29" s="11" t="e">
        <v>#N/A</v>
      </c>
      <c r="R29" s="11" t="e">
        <v>#N/A</v>
      </c>
      <c r="S29" s="11" t="e">
        <v>#N/A</v>
      </c>
      <c r="T29" s="11" t="e">
        <v>#N/A</v>
      </c>
      <c r="U29" s="22" t="e">
        <v>#N/A</v>
      </c>
      <c r="V29" s="22" t="e">
        <v>#N/A</v>
      </c>
      <c r="W29" s="22" t="e">
        <v>#N/A</v>
      </c>
      <c r="X29" s="22" t="e">
        <v>#N/A</v>
      </c>
      <c r="Y29" s="22" t="e">
        <v>#N/A</v>
      </c>
      <c r="Z29" s="22" t="e">
        <v>#N/A</v>
      </c>
      <c r="AA29" s="22" t="e">
        <v>#N/A</v>
      </c>
      <c r="AB29" s="22" t="e">
        <v>#N/A</v>
      </c>
      <c r="AC29" s="22" t="e">
        <v>#N/A</v>
      </c>
      <c r="AD29" s="22" t="e">
        <v>#N/A</v>
      </c>
      <c r="AE29" s="11" t="e">
        <v>#N/A</v>
      </c>
      <c r="AF29" s="11" t="e">
        <v>#N/A</v>
      </c>
      <c r="AG29" s="11" t="e">
        <v>#N/A</v>
      </c>
      <c r="AH29" s="11" t="e">
        <v>#N/A</v>
      </c>
      <c r="AI29" s="11" t="e">
        <v>#N/A</v>
      </c>
      <c r="AJ29" s="11" t="e">
        <v>#N/A</v>
      </c>
      <c r="AK29" s="11" t="e">
        <v>#N/A</v>
      </c>
      <c r="AL29" s="11" t="e">
        <v>#N/A</v>
      </c>
      <c r="AM29" s="11" t="e">
        <v>#N/A</v>
      </c>
      <c r="AN29" s="11" t="e">
        <v>#N/A</v>
      </c>
      <c r="AO29" s="22" t="e">
        <v>#N/A</v>
      </c>
      <c r="AP29" s="22" t="e">
        <v>#N/A</v>
      </c>
      <c r="AQ29" s="22" t="e">
        <v>#N/A</v>
      </c>
      <c r="AR29" s="22" t="e">
        <v>#N/A</v>
      </c>
      <c r="AS29" s="22" t="e">
        <v>#N/A</v>
      </c>
      <c r="AT29" s="22" t="e">
        <v>#N/A</v>
      </c>
      <c r="AU29" s="22" t="e">
        <v>#N/A</v>
      </c>
      <c r="AV29" s="22" t="e">
        <v>#N/A</v>
      </c>
      <c r="AW29" s="22" t="e">
        <v>#N/A</v>
      </c>
      <c r="AX29" s="22" t="e">
        <v>#N/A</v>
      </c>
      <c r="AY29" s="11" t="e">
        <v>#N/A</v>
      </c>
      <c r="AZ29" s="11" t="e">
        <v>#N/A</v>
      </c>
      <c r="BA29" s="11" t="e">
        <v>#N/A</v>
      </c>
      <c r="BB29" s="11" t="e">
        <v>#N/A</v>
      </c>
      <c r="BC29" s="11" t="e">
        <v>#N/A</v>
      </c>
      <c r="BD29" s="11" t="e">
        <v>#N/A</v>
      </c>
      <c r="BE29" s="11" t="e">
        <v>#N/A</v>
      </c>
      <c r="BF29" s="11" t="e">
        <v>#N/A</v>
      </c>
      <c r="BG29" s="11" t="e">
        <v>#N/A</v>
      </c>
      <c r="BH29" s="11" t="e">
        <v>#N/A</v>
      </c>
      <c r="BI29" s="22" t="e">
        <v>#N/A</v>
      </c>
      <c r="BJ29" s="22" t="e">
        <v>#N/A</v>
      </c>
      <c r="BK29" s="22" t="e">
        <v>#N/A</v>
      </c>
      <c r="BL29" s="22" t="e">
        <v>#N/A</v>
      </c>
      <c r="BM29" s="22" t="e">
        <v>#N/A</v>
      </c>
      <c r="BN29" s="22" t="e">
        <v>#N/A</v>
      </c>
      <c r="BO29" s="22" t="e">
        <v>#N/A</v>
      </c>
      <c r="BP29" s="22" t="e">
        <v>#N/A</v>
      </c>
      <c r="BQ29" s="22" t="e">
        <v>#N/A</v>
      </c>
      <c r="BR29" s="22" t="e">
        <v>#N/A</v>
      </c>
    </row>
    <row r="30" spans="1:70" x14ac:dyDescent="0.3">
      <c r="A30" s="22" t="e">
        <v>#N/A</v>
      </c>
      <c r="B30" s="22" t="e">
        <v>#N/A</v>
      </c>
      <c r="C30" s="22" t="e">
        <v>#N/A</v>
      </c>
      <c r="D30" s="22" t="e">
        <v>#N/A</v>
      </c>
      <c r="E30" s="22" t="e">
        <v>#N/A</v>
      </c>
      <c r="F30" s="22" t="e">
        <v>#N/A</v>
      </c>
      <c r="G30" s="22" t="e">
        <v>#N/A</v>
      </c>
      <c r="H30" s="22" t="e">
        <v>#N/A</v>
      </c>
      <c r="I30" s="22" t="e">
        <v>#N/A</v>
      </c>
      <c r="J30" s="22" t="e">
        <v>#N/A</v>
      </c>
      <c r="K30" s="11" t="e">
        <v>#N/A</v>
      </c>
      <c r="L30" s="11" t="e">
        <v>#N/A</v>
      </c>
      <c r="M30" s="11" t="e">
        <v>#N/A</v>
      </c>
      <c r="N30" s="11" t="e">
        <v>#N/A</v>
      </c>
      <c r="O30" s="11" t="e">
        <v>#N/A</v>
      </c>
      <c r="P30" s="11" t="e">
        <v>#N/A</v>
      </c>
      <c r="Q30" s="11" t="e">
        <v>#N/A</v>
      </c>
      <c r="R30" s="11" t="e">
        <v>#N/A</v>
      </c>
      <c r="S30" s="11" t="e">
        <v>#N/A</v>
      </c>
      <c r="T30" s="11" t="e">
        <v>#N/A</v>
      </c>
      <c r="U30" s="22" t="e">
        <v>#N/A</v>
      </c>
      <c r="V30" s="22" t="e">
        <v>#N/A</v>
      </c>
      <c r="W30" s="22" t="e">
        <v>#N/A</v>
      </c>
      <c r="X30" s="22" t="e">
        <v>#N/A</v>
      </c>
      <c r="Y30" s="22" t="e">
        <v>#N/A</v>
      </c>
      <c r="Z30" s="22" t="e">
        <v>#N/A</v>
      </c>
      <c r="AA30" s="22" t="e">
        <v>#N/A</v>
      </c>
      <c r="AB30" s="22" t="e">
        <v>#N/A</v>
      </c>
      <c r="AC30" s="22" t="e">
        <v>#N/A</v>
      </c>
      <c r="AD30" s="22" t="e">
        <v>#N/A</v>
      </c>
      <c r="AE30" s="11" t="e">
        <v>#N/A</v>
      </c>
      <c r="AF30" s="11" t="e">
        <v>#N/A</v>
      </c>
      <c r="AG30" s="11" t="e">
        <v>#N/A</v>
      </c>
      <c r="AH30" s="11" t="e">
        <v>#N/A</v>
      </c>
      <c r="AI30" s="11" t="e">
        <v>#N/A</v>
      </c>
      <c r="AJ30" s="11" t="e">
        <v>#N/A</v>
      </c>
      <c r="AK30" s="11" t="e">
        <v>#N/A</v>
      </c>
      <c r="AL30" s="11" t="e">
        <v>#N/A</v>
      </c>
      <c r="AM30" s="11" t="e">
        <v>#N/A</v>
      </c>
      <c r="AN30" s="11" t="e">
        <v>#N/A</v>
      </c>
      <c r="AO30" s="22" t="e">
        <v>#N/A</v>
      </c>
      <c r="AP30" s="22" t="e">
        <v>#N/A</v>
      </c>
      <c r="AQ30" s="22" t="e">
        <v>#N/A</v>
      </c>
      <c r="AR30" s="22" t="e">
        <v>#N/A</v>
      </c>
      <c r="AS30" s="22" t="e">
        <v>#N/A</v>
      </c>
      <c r="AT30" s="22" t="e">
        <v>#N/A</v>
      </c>
      <c r="AU30" s="22" t="e">
        <v>#N/A</v>
      </c>
      <c r="AV30" s="22" t="e">
        <v>#N/A</v>
      </c>
      <c r="AW30" s="22" t="e">
        <v>#N/A</v>
      </c>
      <c r="AX30" s="22" t="e">
        <v>#N/A</v>
      </c>
      <c r="AY30" s="11" t="e">
        <v>#N/A</v>
      </c>
      <c r="AZ30" s="11" t="e">
        <v>#N/A</v>
      </c>
      <c r="BA30" s="11" t="e">
        <v>#N/A</v>
      </c>
      <c r="BB30" s="11" t="e">
        <v>#N/A</v>
      </c>
      <c r="BC30" s="11" t="e">
        <v>#N/A</v>
      </c>
      <c r="BD30" s="11" t="e">
        <v>#N/A</v>
      </c>
      <c r="BE30" s="11" t="e">
        <v>#N/A</v>
      </c>
      <c r="BF30" s="11" t="e">
        <v>#N/A</v>
      </c>
      <c r="BG30" s="11" t="e">
        <v>#N/A</v>
      </c>
      <c r="BH30" s="11" t="e">
        <v>#N/A</v>
      </c>
      <c r="BI30" s="22" t="e">
        <v>#N/A</v>
      </c>
      <c r="BJ30" s="22" t="e">
        <v>#N/A</v>
      </c>
      <c r="BK30" s="22" t="e">
        <v>#N/A</v>
      </c>
      <c r="BL30" s="22" t="e">
        <v>#N/A</v>
      </c>
      <c r="BM30" s="22" t="e">
        <v>#N/A</v>
      </c>
      <c r="BN30" s="22" t="e">
        <v>#N/A</v>
      </c>
      <c r="BO30" s="22" t="e">
        <v>#N/A</v>
      </c>
      <c r="BP30" s="22" t="e">
        <v>#N/A</v>
      </c>
      <c r="BQ30" s="22" t="e">
        <v>#N/A</v>
      </c>
      <c r="BR30" s="22" t="e">
        <v>#N/A</v>
      </c>
    </row>
    <row r="31" spans="1:70" x14ac:dyDescent="0.3">
      <c r="A31" s="22" t="e">
        <v>#N/A</v>
      </c>
      <c r="B31" s="22" t="e">
        <v>#N/A</v>
      </c>
      <c r="C31" s="22" t="e">
        <v>#N/A</v>
      </c>
      <c r="D31" s="22" t="e">
        <v>#N/A</v>
      </c>
      <c r="E31" s="22" t="e">
        <v>#N/A</v>
      </c>
      <c r="F31" s="22" t="e">
        <v>#N/A</v>
      </c>
      <c r="G31" s="22" t="e">
        <v>#N/A</v>
      </c>
      <c r="H31" s="22" t="e">
        <v>#N/A</v>
      </c>
      <c r="I31" s="22" t="e">
        <v>#N/A</v>
      </c>
      <c r="J31" s="22" t="e">
        <v>#N/A</v>
      </c>
      <c r="K31" s="11" t="e">
        <v>#N/A</v>
      </c>
      <c r="L31" s="11" t="e">
        <v>#N/A</v>
      </c>
      <c r="M31" s="11" t="e">
        <v>#N/A</v>
      </c>
      <c r="N31" s="11" t="e">
        <v>#N/A</v>
      </c>
      <c r="O31" s="11" t="e">
        <v>#N/A</v>
      </c>
      <c r="P31" s="11" t="e">
        <v>#N/A</v>
      </c>
      <c r="Q31" s="11" t="e">
        <v>#N/A</v>
      </c>
      <c r="R31" s="11" t="e">
        <v>#N/A</v>
      </c>
      <c r="S31" s="11" t="e">
        <v>#N/A</v>
      </c>
      <c r="T31" s="11" t="e">
        <v>#N/A</v>
      </c>
      <c r="U31" s="22" t="e">
        <v>#N/A</v>
      </c>
      <c r="V31" s="22" t="e">
        <v>#N/A</v>
      </c>
      <c r="W31" s="22" t="e">
        <v>#N/A</v>
      </c>
      <c r="X31" s="22" t="e">
        <v>#N/A</v>
      </c>
      <c r="Y31" s="22" t="e">
        <v>#N/A</v>
      </c>
      <c r="Z31" s="22" t="e">
        <v>#N/A</v>
      </c>
      <c r="AA31" s="22" t="e">
        <v>#N/A</v>
      </c>
      <c r="AB31" s="22" t="e">
        <v>#N/A</v>
      </c>
      <c r="AC31" s="22" t="e">
        <v>#N/A</v>
      </c>
      <c r="AD31" s="22" t="e">
        <v>#N/A</v>
      </c>
      <c r="AE31" s="11" t="e">
        <v>#N/A</v>
      </c>
      <c r="AF31" s="11" t="e">
        <v>#N/A</v>
      </c>
      <c r="AG31" s="11" t="e">
        <v>#N/A</v>
      </c>
      <c r="AH31" s="11" t="e">
        <v>#N/A</v>
      </c>
      <c r="AI31" s="11" t="e">
        <v>#N/A</v>
      </c>
      <c r="AJ31" s="11" t="e">
        <v>#N/A</v>
      </c>
      <c r="AK31" s="11" t="e">
        <v>#N/A</v>
      </c>
      <c r="AL31" s="11" t="e">
        <v>#N/A</v>
      </c>
      <c r="AM31" s="11" t="e">
        <v>#N/A</v>
      </c>
      <c r="AN31" s="11" t="e">
        <v>#N/A</v>
      </c>
      <c r="AO31" s="22" t="e">
        <v>#N/A</v>
      </c>
      <c r="AP31" s="22" t="e">
        <v>#N/A</v>
      </c>
      <c r="AQ31" s="22" t="e">
        <v>#N/A</v>
      </c>
      <c r="AR31" s="22" t="e">
        <v>#N/A</v>
      </c>
      <c r="AS31" s="22" t="e">
        <v>#N/A</v>
      </c>
      <c r="AT31" s="22" t="e">
        <v>#N/A</v>
      </c>
      <c r="AU31" s="22" t="e">
        <v>#N/A</v>
      </c>
      <c r="AV31" s="22" t="e">
        <v>#N/A</v>
      </c>
      <c r="AW31" s="22" t="e">
        <v>#N/A</v>
      </c>
      <c r="AX31" s="22" t="e">
        <v>#N/A</v>
      </c>
      <c r="AY31" s="11" t="e">
        <v>#N/A</v>
      </c>
      <c r="AZ31" s="11" t="e">
        <v>#N/A</v>
      </c>
      <c r="BA31" s="11" t="e">
        <v>#N/A</v>
      </c>
      <c r="BB31" s="11" t="e">
        <v>#N/A</v>
      </c>
      <c r="BC31" s="11" t="e">
        <v>#N/A</v>
      </c>
      <c r="BD31" s="11" t="e">
        <v>#N/A</v>
      </c>
      <c r="BE31" s="11" t="e">
        <v>#N/A</v>
      </c>
      <c r="BF31" s="11" t="e">
        <v>#N/A</v>
      </c>
      <c r="BG31" s="11" t="e">
        <v>#N/A</v>
      </c>
      <c r="BH31" s="11" t="e">
        <v>#N/A</v>
      </c>
      <c r="BI31" s="22" t="e">
        <v>#N/A</v>
      </c>
      <c r="BJ31" s="22" t="e">
        <v>#N/A</v>
      </c>
      <c r="BK31" s="22" t="e">
        <v>#N/A</v>
      </c>
      <c r="BL31" s="22" t="e">
        <v>#N/A</v>
      </c>
      <c r="BM31" s="22" t="e">
        <v>#N/A</v>
      </c>
      <c r="BN31" s="22" t="e">
        <v>#N/A</v>
      </c>
      <c r="BO31" s="22" t="e">
        <v>#N/A</v>
      </c>
      <c r="BP31" s="22" t="e">
        <v>#N/A</v>
      </c>
      <c r="BQ31" s="22" t="e">
        <v>#N/A</v>
      </c>
      <c r="BR31" s="22" t="e">
        <v>#N/A</v>
      </c>
    </row>
    <row r="32" spans="1:70" x14ac:dyDescent="0.3">
      <c r="A32" s="22" t="e">
        <v>#N/A</v>
      </c>
      <c r="B32" s="22" t="e">
        <v>#N/A</v>
      </c>
      <c r="C32" s="22" t="e">
        <v>#N/A</v>
      </c>
      <c r="D32" s="22" t="e">
        <v>#N/A</v>
      </c>
      <c r="E32" s="22" t="e">
        <v>#N/A</v>
      </c>
      <c r="F32" s="22" t="e">
        <v>#N/A</v>
      </c>
      <c r="G32" s="22" t="e">
        <v>#N/A</v>
      </c>
      <c r="H32" s="22" t="e">
        <v>#N/A</v>
      </c>
      <c r="I32" s="22" t="e">
        <v>#N/A</v>
      </c>
      <c r="J32" s="22" t="e">
        <v>#N/A</v>
      </c>
      <c r="K32" s="11" t="e">
        <v>#N/A</v>
      </c>
      <c r="L32" s="11" t="e">
        <v>#N/A</v>
      </c>
      <c r="M32" s="11" t="e">
        <v>#N/A</v>
      </c>
      <c r="N32" s="11" t="e">
        <v>#N/A</v>
      </c>
      <c r="O32" s="11" t="e">
        <v>#N/A</v>
      </c>
      <c r="P32" s="11" t="e">
        <v>#N/A</v>
      </c>
      <c r="Q32" s="11" t="e">
        <v>#N/A</v>
      </c>
      <c r="R32" s="11" t="e">
        <v>#N/A</v>
      </c>
      <c r="S32" s="11" t="e">
        <v>#N/A</v>
      </c>
      <c r="T32" s="11" t="e">
        <v>#N/A</v>
      </c>
      <c r="U32" s="22" t="e">
        <v>#N/A</v>
      </c>
      <c r="V32" s="22" t="e">
        <v>#N/A</v>
      </c>
      <c r="W32" s="22" t="e">
        <v>#N/A</v>
      </c>
      <c r="X32" s="22" t="e">
        <v>#N/A</v>
      </c>
      <c r="Y32" s="22" t="e">
        <v>#N/A</v>
      </c>
      <c r="Z32" s="22" t="e">
        <v>#N/A</v>
      </c>
      <c r="AA32" s="22" t="e">
        <v>#N/A</v>
      </c>
      <c r="AB32" s="22" t="e">
        <v>#N/A</v>
      </c>
      <c r="AC32" s="22" t="e">
        <v>#N/A</v>
      </c>
      <c r="AD32" s="22" t="e">
        <v>#N/A</v>
      </c>
      <c r="AE32" s="11" t="e">
        <v>#N/A</v>
      </c>
      <c r="AF32" s="11" t="e">
        <v>#N/A</v>
      </c>
      <c r="AG32" s="11" t="e">
        <v>#N/A</v>
      </c>
      <c r="AH32" s="11" t="e">
        <v>#N/A</v>
      </c>
      <c r="AI32" s="11" t="e">
        <v>#N/A</v>
      </c>
      <c r="AJ32" s="11" t="e">
        <v>#N/A</v>
      </c>
      <c r="AK32" s="11" t="e">
        <v>#N/A</v>
      </c>
      <c r="AL32" s="11" t="e">
        <v>#N/A</v>
      </c>
      <c r="AM32" s="11" t="e">
        <v>#N/A</v>
      </c>
      <c r="AN32" s="11" t="e">
        <v>#N/A</v>
      </c>
      <c r="AO32" s="22" t="e">
        <v>#N/A</v>
      </c>
      <c r="AP32" s="22" t="e">
        <v>#N/A</v>
      </c>
      <c r="AQ32" s="22" t="e">
        <v>#N/A</v>
      </c>
      <c r="AR32" s="22" t="e">
        <v>#N/A</v>
      </c>
      <c r="AS32" s="22" t="e">
        <v>#N/A</v>
      </c>
      <c r="AT32" s="22" t="e">
        <v>#N/A</v>
      </c>
      <c r="AU32" s="22" t="e">
        <v>#N/A</v>
      </c>
      <c r="AV32" s="22" t="e">
        <v>#N/A</v>
      </c>
      <c r="AW32" s="22" t="e">
        <v>#N/A</v>
      </c>
      <c r="AX32" s="22" t="e">
        <v>#N/A</v>
      </c>
      <c r="AY32" s="11" t="e">
        <v>#N/A</v>
      </c>
      <c r="AZ32" s="11" t="e">
        <v>#N/A</v>
      </c>
      <c r="BA32" s="11" t="e">
        <v>#N/A</v>
      </c>
      <c r="BB32" s="11" t="e">
        <v>#N/A</v>
      </c>
      <c r="BC32" s="11" t="e">
        <v>#N/A</v>
      </c>
      <c r="BD32" s="11" t="e">
        <v>#N/A</v>
      </c>
      <c r="BE32" s="11" t="e">
        <v>#N/A</v>
      </c>
      <c r="BF32" s="11" t="e">
        <v>#N/A</v>
      </c>
      <c r="BG32" s="11" t="e">
        <v>#N/A</v>
      </c>
      <c r="BH32" s="11" t="e">
        <v>#N/A</v>
      </c>
      <c r="BI32" s="22" t="e">
        <v>#N/A</v>
      </c>
      <c r="BJ32" s="22" t="e">
        <v>#N/A</v>
      </c>
      <c r="BK32" s="22" t="e">
        <v>#N/A</v>
      </c>
      <c r="BL32" s="22" t="e">
        <v>#N/A</v>
      </c>
      <c r="BM32" s="22" t="e">
        <v>#N/A</v>
      </c>
      <c r="BN32" s="22" t="e">
        <v>#N/A</v>
      </c>
      <c r="BO32" s="22" t="e">
        <v>#N/A</v>
      </c>
      <c r="BP32" s="22" t="e">
        <v>#N/A</v>
      </c>
      <c r="BQ32" s="22" t="e">
        <v>#N/A</v>
      </c>
      <c r="BR32" s="22" t="e">
        <v>#N/A</v>
      </c>
    </row>
    <row r="33" spans="1:70" x14ac:dyDescent="0.3">
      <c r="A33" s="22" t="e">
        <v>#N/A</v>
      </c>
      <c r="B33" s="22" t="e">
        <v>#N/A</v>
      </c>
      <c r="C33" s="22" t="e">
        <v>#N/A</v>
      </c>
      <c r="D33" s="22" t="e">
        <v>#N/A</v>
      </c>
      <c r="E33" s="22" t="e">
        <v>#N/A</v>
      </c>
      <c r="F33" s="22" t="e">
        <v>#N/A</v>
      </c>
      <c r="G33" s="22" t="e">
        <v>#N/A</v>
      </c>
      <c r="H33" s="22" t="e">
        <v>#N/A</v>
      </c>
      <c r="I33" s="22" t="e">
        <v>#N/A</v>
      </c>
      <c r="J33" s="22" t="e">
        <v>#N/A</v>
      </c>
      <c r="K33" s="11" t="e">
        <v>#N/A</v>
      </c>
      <c r="L33" s="11" t="e">
        <v>#N/A</v>
      </c>
      <c r="M33" s="11" t="e">
        <v>#N/A</v>
      </c>
      <c r="N33" s="11" t="e">
        <v>#N/A</v>
      </c>
      <c r="O33" s="11" t="e">
        <v>#N/A</v>
      </c>
      <c r="P33" s="11" t="e">
        <v>#N/A</v>
      </c>
      <c r="Q33" s="11" t="e">
        <v>#N/A</v>
      </c>
      <c r="R33" s="11" t="e">
        <v>#N/A</v>
      </c>
      <c r="S33" s="11" t="e">
        <v>#N/A</v>
      </c>
      <c r="T33" s="11" t="e">
        <v>#N/A</v>
      </c>
      <c r="U33" s="22" t="e">
        <v>#N/A</v>
      </c>
      <c r="V33" s="22" t="e">
        <v>#N/A</v>
      </c>
      <c r="W33" s="22" t="e">
        <v>#N/A</v>
      </c>
      <c r="X33" s="22" t="e">
        <v>#N/A</v>
      </c>
      <c r="Y33" s="22" t="e">
        <v>#N/A</v>
      </c>
      <c r="Z33" s="22" t="e">
        <v>#N/A</v>
      </c>
      <c r="AA33" s="22" t="e">
        <v>#N/A</v>
      </c>
      <c r="AB33" s="22" t="e">
        <v>#N/A</v>
      </c>
      <c r="AC33" s="22" t="e">
        <v>#N/A</v>
      </c>
      <c r="AD33" s="22" t="e">
        <v>#N/A</v>
      </c>
      <c r="AE33" s="11" t="e">
        <v>#N/A</v>
      </c>
      <c r="AF33" s="11" t="e">
        <v>#N/A</v>
      </c>
      <c r="AG33" s="11" t="e">
        <v>#N/A</v>
      </c>
      <c r="AH33" s="11" t="e">
        <v>#N/A</v>
      </c>
      <c r="AI33" s="11" t="e">
        <v>#N/A</v>
      </c>
      <c r="AJ33" s="11" t="e">
        <v>#N/A</v>
      </c>
      <c r="AK33" s="11" t="e">
        <v>#N/A</v>
      </c>
      <c r="AL33" s="11" t="e">
        <v>#N/A</v>
      </c>
      <c r="AM33" s="11" t="e">
        <v>#N/A</v>
      </c>
      <c r="AN33" s="11" t="e">
        <v>#N/A</v>
      </c>
      <c r="AO33" s="22" t="e">
        <v>#N/A</v>
      </c>
      <c r="AP33" s="22" t="e">
        <v>#N/A</v>
      </c>
      <c r="AQ33" s="22" t="e">
        <v>#N/A</v>
      </c>
      <c r="AR33" s="22" t="e">
        <v>#N/A</v>
      </c>
      <c r="AS33" s="22" t="e">
        <v>#N/A</v>
      </c>
      <c r="AT33" s="22" t="e">
        <v>#N/A</v>
      </c>
      <c r="AU33" s="22" t="e">
        <v>#N/A</v>
      </c>
      <c r="AV33" s="22" t="e">
        <v>#N/A</v>
      </c>
      <c r="AW33" s="22" t="e">
        <v>#N/A</v>
      </c>
      <c r="AX33" s="22" t="e">
        <v>#N/A</v>
      </c>
      <c r="AY33" s="11" t="e">
        <v>#N/A</v>
      </c>
      <c r="AZ33" s="11" t="e">
        <v>#N/A</v>
      </c>
      <c r="BA33" s="11" t="e">
        <v>#N/A</v>
      </c>
      <c r="BB33" s="11" t="e">
        <v>#N/A</v>
      </c>
      <c r="BC33" s="11" t="e">
        <v>#N/A</v>
      </c>
      <c r="BD33" s="11" t="e">
        <v>#N/A</v>
      </c>
      <c r="BE33" s="11" t="e">
        <v>#N/A</v>
      </c>
      <c r="BF33" s="11" t="e">
        <v>#N/A</v>
      </c>
      <c r="BG33" s="11" t="e">
        <v>#N/A</v>
      </c>
      <c r="BH33" s="11" t="e">
        <v>#N/A</v>
      </c>
      <c r="BI33" s="22" t="e">
        <v>#N/A</v>
      </c>
      <c r="BJ33" s="22" t="e">
        <v>#N/A</v>
      </c>
      <c r="BK33" s="22" t="e">
        <v>#N/A</v>
      </c>
      <c r="BL33" s="22" t="e">
        <v>#N/A</v>
      </c>
      <c r="BM33" s="22" t="e">
        <v>#N/A</v>
      </c>
      <c r="BN33" s="22" t="e">
        <v>#N/A</v>
      </c>
      <c r="BO33" s="22" t="e">
        <v>#N/A</v>
      </c>
      <c r="BP33" s="22" t="e">
        <v>#N/A</v>
      </c>
      <c r="BQ33" s="22" t="e">
        <v>#N/A</v>
      </c>
      <c r="BR33" s="22" t="e">
        <v>#N/A</v>
      </c>
    </row>
    <row r="34" spans="1:70" x14ac:dyDescent="0.3">
      <c r="A34" s="22" t="e">
        <v>#N/A</v>
      </c>
      <c r="B34" s="22" t="e">
        <v>#N/A</v>
      </c>
      <c r="C34" s="22" t="e">
        <v>#N/A</v>
      </c>
      <c r="D34" s="22" t="e">
        <v>#N/A</v>
      </c>
      <c r="E34" s="22" t="e">
        <v>#N/A</v>
      </c>
      <c r="F34" s="22" t="e">
        <v>#N/A</v>
      </c>
      <c r="G34" s="22" t="e">
        <v>#N/A</v>
      </c>
      <c r="H34" s="22" t="e">
        <v>#N/A</v>
      </c>
      <c r="I34" s="22" t="e">
        <v>#N/A</v>
      </c>
      <c r="J34" s="22" t="e">
        <v>#N/A</v>
      </c>
      <c r="K34" s="11" t="e">
        <v>#N/A</v>
      </c>
      <c r="L34" s="11" t="e">
        <v>#N/A</v>
      </c>
      <c r="M34" s="11" t="e">
        <v>#N/A</v>
      </c>
      <c r="N34" s="11" t="e">
        <v>#N/A</v>
      </c>
      <c r="O34" s="11" t="e">
        <v>#N/A</v>
      </c>
      <c r="P34" s="11" t="e">
        <v>#N/A</v>
      </c>
      <c r="Q34" s="11" t="e">
        <v>#N/A</v>
      </c>
      <c r="R34" s="11" t="e">
        <v>#N/A</v>
      </c>
      <c r="S34" s="11" t="e">
        <v>#N/A</v>
      </c>
      <c r="T34" s="11" t="e">
        <v>#N/A</v>
      </c>
      <c r="U34" s="22" t="e">
        <v>#N/A</v>
      </c>
      <c r="V34" s="22" t="e">
        <v>#N/A</v>
      </c>
      <c r="W34" s="22" t="e">
        <v>#N/A</v>
      </c>
      <c r="X34" s="22" t="e">
        <v>#N/A</v>
      </c>
      <c r="Y34" s="22" t="e">
        <v>#N/A</v>
      </c>
      <c r="Z34" s="22" t="e">
        <v>#N/A</v>
      </c>
      <c r="AA34" s="22" t="e">
        <v>#N/A</v>
      </c>
      <c r="AB34" s="22" t="e">
        <v>#N/A</v>
      </c>
      <c r="AC34" s="22" t="e">
        <v>#N/A</v>
      </c>
      <c r="AD34" s="22" t="e">
        <v>#N/A</v>
      </c>
      <c r="AE34" s="11" t="e">
        <v>#N/A</v>
      </c>
      <c r="AF34" s="11" t="e">
        <v>#N/A</v>
      </c>
      <c r="AG34" s="11" t="e">
        <v>#N/A</v>
      </c>
      <c r="AH34" s="11" t="e">
        <v>#N/A</v>
      </c>
      <c r="AI34" s="11" t="e">
        <v>#N/A</v>
      </c>
      <c r="AJ34" s="11" t="e">
        <v>#N/A</v>
      </c>
      <c r="AK34" s="11" t="e">
        <v>#N/A</v>
      </c>
      <c r="AL34" s="11" t="e">
        <v>#N/A</v>
      </c>
      <c r="AM34" s="11" t="e">
        <v>#N/A</v>
      </c>
      <c r="AN34" s="11" t="e">
        <v>#N/A</v>
      </c>
      <c r="AO34" s="22" t="e">
        <v>#N/A</v>
      </c>
      <c r="AP34" s="22" t="e">
        <v>#N/A</v>
      </c>
      <c r="AQ34" s="22" t="e">
        <v>#N/A</v>
      </c>
      <c r="AR34" s="22" t="e">
        <v>#N/A</v>
      </c>
      <c r="AS34" s="22" t="e">
        <v>#N/A</v>
      </c>
      <c r="AT34" s="22" t="e">
        <v>#N/A</v>
      </c>
      <c r="AU34" s="22" t="e">
        <v>#N/A</v>
      </c>
      <c r="AV34" s="22" t="e">
        <v>#N/A</v>
      </c>
      <c r="AW34" s="22" t="e">
        <v>#N/A</v>
      </c>
      <c r="AX34" s="22" t="e">
        <v>#N/A</v>
      </c>
      <c r="AY34" s="11" t="e">
        <v>#N/A</v>
      </c>
      <c r="AZ34" s="11" t="e">
        <v>#N/A</v>
      </c>
      <c r="BA34" s="11" t="e">
        <v>#N/A</v>
      </c>
      <c r="BB34" s="11" t="e">
        <v>#N/A</v>
      </c>
      <c r="BC34" s="11" t="e">
        <v>#N/A</v>
      </c>
      <c r="BD34" s="11" t="e">
        <v>#N/A</v>
      </c>
      <c r="BE34" s="11" t="e">
        <v>#N/A</v>
      </c>
      <c r="BF34" s="11" t="e">
        <v>#N/A</v>
      </c>
      <c r="BG34" s="11" t="e">
        <v>#N/A</v>
      </c>
      <c r="BH34" s="11" t="e">
        <v>#N/A</v>
      </c>
      <c r="BI34" s="22" t="e">
        <v>#N/A</v>
      </c>
      <c r="BJ34" s="22" t="e">
        <v>#N/A</v>
      </c>
      <c r="BK34" s="22" t="e">
        <v>#N/A</v>
      </c>
      <c r="BL34" s="22" t="e">
        <v>#N/A</v>
      </c>
      <c r="BM34" s="22" t="e">
        <v>#N/A</v>
      </c>
      <c r="BN34" s="22" t="e">
        <v>#N/A</v>
      </c>
      <c r="BO34" s="22" t="e">
        <v>#N/A</v>
      </c>
      <c r="BP34" s="22" t="e">
        <v>#N/A</v>
      </c>
      <c r="BQ34" s="22" t="e">
        <v>#N/A</v>
      </c>
      <c r="BR34" s="22" t="e">
        <v>#N/A</v>
      </c>
    </row>
    <row r="35" spans="1:70" x14ac:dyDescent="0.3">
      <c r="A35" s="22" t="e">
        <v>#N/A</v>
      </c>
      <c r="B35" s="22" t="e">
        <v>#N/A</v>
      </c>
      <c r="C35" s="22" t="e">
        <v>#N/A</v>
      </c>
      <c r="D35" s="22" t="e">
        <v>#N/A</v>
      </c>
      <c r="E35" s="22" t="e">
        <v>#N/A</v>
      </c>
      <c r="F35" s="22" t="e">
        <v>#N/A</v>
      </c>
      <c r="G35" s="22" t="e">
        <v>#N/A</v>
      </c>
      <c r="H35" s="22" t="e">
        <v>#N/A</v>
      </c>
      <c r="I35" s="22" t="e">
        <v>#N/A</v>
      </c>
      <c r="J35" s="22" t="e">
        <v>#N/A</v>
      </c>
      <c r="K35" s="11" t="e">
        <v>#N/A</v>
      </c>
      <c r="L35" s="11" t="e">
        <v>#N/A</v>
      </c>
      <c r="M35" s="11" t="e">
        <v>#N/A</v>
      </c>
      <c r="N35" s="11" t="e">
        <v>#N/A</v>
      </c>
      <c r="O35" s="11" t="e">
        <v>#N/A</v>
      </c>
      <c r="P35" s="11" t="e">
        <v>#N/A</v>
      </c>
      <c r="Q35" s="11" t="e">
        <v>#N/A</v>
      </c>
      <c r="R35" s="11" t="e">
        <v>#N/A</v>
      </c>
      <c r="S35" s="11" t="e">
        <v>#N/A</v>
      </c>
      <c r="T35" s="11" t="e">
        <v>#N/A</v>
      </c>
      <c r="U35" s="22" t="e">
        <v>#N/A</v>
      </c>
      <c r="V35" s="22" t="e">
        <v>#N/A</v>
      </c>
      <c r="W35" s="22" t="e">
        <v>#N/A</v>
      </c>
      <c r="X35" s="22" t="e">
        <v>#N/A</v>
      </c>
      <c r="Y35" s="22" t="e">
        <v>#N/A</v>
      </c>
      <c r="Z35" s="22" t="e">
        <v>#N/A</v>
      </c>
      <c r="AA35" s="22" t="e">
        <v>#N/A</v>
      </c>
      <c r="AB35" s="22" t="e">
        <v>#N/A</v>
      </c>
      <c r="AC35" s="22" t="e">
        <v>#N/A</v>
      </c>
      <c r="AD35" s="22" t="e">
        <v>#N/A</v>
      </c>
      <c r="AE35" s="11" t="e">
        <v>#N/A</v>
      </c>
      <c r="AF35" s="11" t="e">
        <v>#N/A</v>
      </c>
      <c r="AG35" s="11" t="e">
        <v>#N/A</v>
      </c>
      <c r="AH35" s="11" t="e">
        <v>#N/A</v>
      </c>
      <c r="AI35" s="11" t="e">
        <v>#N/A</v>
      </c>
      <c r="AJ35" s="11" t="e">
        <v>#N/A</v>
      </c>
      <c r="AK35" s="11" t="e">
        <v>#N/A</v>
      </c>
      <c r="AL35" s="11" t="e">
        <v>#N/A</v>
      </c>
      <c r="AM35" s="11" t="e">
        <v>#N/A</v>
      </c>
      <c r="AN35" s="11" t="e">
        <v>#N/A</v>
      </c>
      <c r="AO35" s="22" t="e">
        <v>#N/A</v>
      </c>
      <c r="AP35" s="22" t="e">
        <v>#N/A</v>
      </c>
      <c r="AQ35" s="22" t="e">
        <v>#N/A</v>
      </c>
      <c r="AR35" s="22" t="e">
        <v>#N/A</v>
      </c>
      <c r="AS35" s="22" t="e">
        <v>#N/A</v>
      </c>
      <c r="AT35" s="22" t="e">
        <v>#N/A</v>
      </c>
      <c r="AU35" s="22" t="e">
        <v>#N/A</v>
      </c>
      <c r="AV35" s="22" t="e">
        <v>#N/A</v>
      </c>
      <c r="AW35" s="22" t="e">
        <v>#N/A</v>
      </c>
      <c r="AX35" s="22" t="e">
        <v>#N/A</v>
      </c>
      <c r="AY35" s="11" t="e">
        <v>#N/A</v>
      </c>
      <c r="AZ35" s="11" t="e">
        <v>#N/A</v>
      </c>
      <c r="BA35" s="11" t="e">
        <v>#N/A</v>
      </c>
      <c r="BB35" s="11" t="e">
        <v>#N/A</v>
      </c>
      <c r="BC35" s="11" t="e">
        <v>#N/A</v>
      </c>
      <c r="BD35" s="11" t="e">
        <v>#N/A</v>
      </c>
      <c r="BE35" s="11" t="e">
        <v>#N/A</v>
      </c>
      <c r="BF35" s="11" t="e">
        <v>#N/A</v>
      </c>
      <c r="BG35" s="11" t="e">
        <v>#N/A</v>
      </c>
      <c r="BH35" s="11" t="e">
        <v>#N/A</v>
      </c>
      <c r="BI35" s="22" t="e">
        <v>#N/A</v>
      </c>
      <c r="BJ35" s="22" t="e">
        <v>#N/A</v>
      </c>
      <c r="BK35" s="22" t="e">
        <v>#N/A</v>
      </c>
      <c r="BL35" s="22" t="e">
        <v>#N/A</v>
      </c>
      <c r="BM35" s="22" t="e">
        <v>#N/A</v>
      </c>
      <c r="BN35" s="22" t="e">
        <v>#N/A</v>
      </c>
      <c r="BO35" s="22" t="e">
        <v>#N/A</v>
      </c>
      <c r="BP35" s="22" t="e">
        <v>#N/A</v>
      </c>
      <c r="BQ35" s="22" t="e">
        <v>#N/A</v>
      </c>
      <c r="BR35" s="22" t="e">
        <v>#N/A</v>
      </c>
    </row>
    <row r="36" spans="1:70" x14ac:dyDescent="0.3">
      <c r="A36" s="22" t="e">
        <v>#N/A</v>
      </c>
      <c r="B36" s="22" t="e">
        <v>#N/A</v>
      </c>
      <c r="C36" s="22" t="e">
        <v>#N/A</v>
      </c>
      <c r="D36" s="22" t="e">
        <v>#N/A</v>
      </c>
      <c r="E36" s="22" t="e">
        <v>#N/A</v>
      </c>
      <c r="F36" s="22" t="e">
        <v>#N/A</v>
      </c>
      <c r="G36" s="22" t="e">
        <v>#N/A</v>
      </c>
      <c r="H36" s="22" t="e">
        <v>#N/A</v>
      </c>
      <c r="I36" s="22" t="e">
        <v>#N/A</v>
      </c>
      <c r="J36" s="22" t="e">
        <v>#N/A</v>
      </c>
      <c r="K36" s="11" t="e">
        <v>#N/A</v>
      </c>
      <c r="L36" s="11" t="e">
        <v>#N/A</v>
      </c>
      <c r="M36" s="11" t="e">
        <v>#N/A</v>
      </c>
      <c r="N36" s="11" t="e">
        <v>#N/A</v>
      </c>
      <c r="O36" s="11" t="e">
        <v>#N/A</v>
      </c>
      <c r="P36" s="11" t="e">
        <v>#N/A</v>
      </c>
      <c r="Q36" s="11" t="e">
        <v>#N/A</v>
      </c>
      <c r="R36" s="11" t="e">
        <v>#N/A</v>
      </c>
      <c r="S36" s="11" t="e">
        <v>#N/A</v>
      </c>
      <c r="T36" s="11" t="e">
        <v>#N/A</v>
      </c>
      <c r="U36" s="22" t="e">
        <v>#N/A</v>
      </c>
      <c r="V36" s="22" t="e">
        <v>#N/A</v>
      </c>
      <c r="W36" s="22" t="e">
        <v>#N/A</v>
      </c>
      <c r="X36" s="22" t="e">
        <v>#N/A</v>
      </c>
      <c r="Y36" s="22" t="e">
        <v>#N/A</v>
      </c>
      <c r="Z36" s="22" t="e">
        <v>#N/A</v>
      </c>
      <c r="AA36" s="22" t="e">
        <v>#N/A</v>
      </c>
      <c r="AB36" s="22" t="e">
        <v>#N/A</v>
      </c>
      <c r="AC36" s="22" t="e">
        <v>#N/A</v>
      </c>
      <c r="AD36" s="22" t="e">
        <v>#N/A</v>
      </c>
      <c r="AE36" s="11" t="e">
        <v>#N/A</v>
      </c>
      <c r="AF36" s="11" t="e">
        <v>#N/A</v>
      </c>
      <c r="AG36" s="11" t="e">
        <v>#N/A</v>
      </c>
      <c r="AH36" s="11" t="e">
        <v>#N/A</v>
      </c>
      <c r="AI36" s="11" t="e">
        <v>#N/A</v>
      </c>
      <c r="AJ36" s="11" t="e">
        <v>#N/A</v>
      </c>
      <c r="AK36" s="11" t="e">
        <v>#N/A</v>
      </c>
      <c r="AL36" s="11" t="e">
        <v>#N/A</v>
      </c>
      <c r="AM36" s="11" t="e">
        <v>#N/A</v>
      </c>
      <c r="AN36" s="11" t="e">
        <v>#N/A</v>
      </c>
      <c r="AO36" s="22" t="e">
        <v>#N/A</v>
      </c>
      <c r="AP36" s="22" t="e">
        <v>#N/A</v>
      </c>
      <c r="AQ36" s="22" t="e">
        <v>#N/A</v>
      </c>
      <c r="AR36" s="22" t="e">
        <v>#N/A</v>
      </c>
      <c r="AS36" s="22" t="e">
        <v>#N/A</v>
      </c>
      <c r="AT36" s="22" t="e">
        <v>#N/A</v>
      </c>
      <c r="AU36" s="22" t="e">
        <v>#N/A</v>
      </c>
      <c r="AV36" s="22" t="e">
        <v>#N/A</v>
      </c>
      <c r="AW36" s="22" t="e">
        <v>#N/A</v>
      </c>
      <c r="AX36" s="22" t="e">
        <v>#N/A</v>
      </c>
      <c r="AY36" s="11" t="e">
        <v>#N/A</v>
      </c>
      <c r="AZ36" s="11" t="e">
        <v>#N/A</v>
      </c>
      <c r="BA36" s="11" t="e">
        <v>#N/A</v>
      </c>
      <c r="BB36" s="11" t="e">
        <v>#N/A</v>
      </c>
      <c r="BC36" s="11" t="e">
        <v>#N/A</v>
      </c>
      <c r="BD36" s="11" t="e">
        <v>#N/A</v>
      </c>
      <c r="BE36" s="11" t="e">
        <v>#N/A</v>
      </c>
      <c r="BF36" s="11" t="e">
        <v>#N/A</v>
      </c>
      <c r="BG36" s="11" t="e">
        <v>#N/A</v>
      </c>
      <c r="BH36" s="11" t="e">
        <v>#N/A</v>
      </c>
      <c r="BI36" s="22" t="e">
        <v>#N/A</v>
      </c>
      <c r="BJ36" s="22" t="e">
        <v>#N/A</v>
      </c>
      <c r="BK36" s="22" t="e">
        <v>#N/A</v>
      </c>
      <c r="BL36" s="22" t="e">
        <v>#N/A</v>
      </c>
      <c r="BM36" s="22" t="e">
        <v>#N/A</v>
      </c>
      <c r="BN36" s="22" t="e">
        <v>#N/A</v>
      </c>
      <c r="BO36" s="22" t="e">
        <v>#N/A</v>
      </c>
      <c r="BP36" s="22" t="e">
        <v>#N/A</v>
      </c>
      <c r="BQ36" s="22" t="e">
        <v>#N/A</v>
      </c>
      <c r="BR36" s="22" t="e">
        <v>#N/A</v>
      </c>
    </row>
    <row r="37" spans="1:70" x14ac:dyDescent="0.3">
      <c r="A37" s="22" t="e">
        <v>#N/A</v>
      </c>
      <c r="B37" s="22" t="e">
        <v>#N/A</v>
      </c>
      <c r="C37" s="22" t="e">
        <v>#N/A</v>
      </c>
      <c r="D37" s="22" t="e">
        <v>#N/A</v>
      </c>
      <c r="E37" s="22" t="e">
        <v>#N/A</v>
      </c>
      <c r="F37" s="22" t="e">
        <v>#N/A</v>
      </c>
      <c r="G37" s="22" t="e">
        <v>#N/A</v>
      </c>
      <c r="H37" s="22" t="e">
        <v>#N/A</v>
      </c>
      <c r="I37" s="22" t="e">
        <v>#N/A</v>
      </c>
      <c r="J37" s="22" t="e">
        <v>#N/A</v>
      </c>
      <c r="K37" s="11" t="e">
        <v>#N/A</v>
      </c>
      <c r="L37" s="11" t="e">
        <v>#N/A</v>
      </c>
      <c r="M37" s="11" t="e">
        <v>#N/A</v>
      </c>
      <c r="N37" s="11" t="e">
        <v>#N/A</v>
      </c>
      <c r="O37" s="11" t="e">
        <v>#N/A</v>
      </c>
      <c r="P37" s="11" t="e">
        <v>#N/A</v>
      </c>
      <c r="Q37" s="11" t="e">
        <v>#N/A</v>
      </c>
      <c r="R37" s="11" t="e">
        <v>#N/A</v>
      </c>
      <c r="S37" s="11" t="e">
        <v>#N/A</v>
      </c>
      <c r="T37" s="11" t="e">
        <v>#N/A</v>
      </c>
      <c r="U37" s="22" t="e">
        <v>#N/A</v>
      </c>
      <c r="V37" s="22" t="e">
        <v>#N/A</v>
      </c>
      <c r="W37" s="22" t="e">
        <v>#N/A</v>
      </c>
      <c r="X37" s="22" t="e">
        <v>#N/A</v>
      </c>
      <c r="Y37" s="22" t="e">
        <v>#N/A</v>
      </c>
      <c r="Z37" s="22" t="e">
        <v>#N/A</v>
      </c>
      <c r="AA37" s="22" t="e">
        <v>#N/A</v>
      </c>
      <c r="AB37" s="22" t="e">
        <v>#N/A</v>
      </c>
      <c r="AC37" s="22" t="e">
        <v>#N/A</v>
      </c>
      <c r="AD37" s="22" t="e">
        <v>#N/A</v>
      </c>
      <c r="AE37" s="11" t="e">
        <v>#N/A</v>
      </c>
      <c r="AF37" s="11" t="e">
        <v>#N/A</v>
      </c>
      <c r="AG37" s="11" t="e">
        <v>#N/A</v>
      </c>
      <c r="AH37" s="11" t="e">
        <v>#N/A</v>
      </c>
      <c r="AI37" s="11" t="e">
        <v>#N/A</v>
      </c>
      <c r="AJ37" s="11" t="e">
        <v>#N/A</v>
      </c>
      <c r="AK37" s="11" t="e">
        <v>#N/A</v>
      </c>
      <c r="AL37" s="11" t="e">
        <v>#N/A</v>
      </c>
      <c r="AM37" s="11" t="e">
        <v>#N/A</v>
      </c>
      <c r="AN37" s="11" t="e">
        <v>#N/A</v>
      </c>
      <c r="AO37" s="22" t="e">
        <v>#N/A</v>
      </c>
      <c r="AP37" s="22" t="e">
        <v>#N/A</v>
      </c>
      <c r="AQ37" s="22" t="e">
        <v>#N/A</v>
      </c>
      <c r="AR37" s="22" t="e">
        <v>#N/A</v>
      </c>
      <c r="AS37" s="22" t="e">
        <v>#N/A</v>
      </c>
      <c r="AT37" s="22" t="e">
        <v>#N/A</v>
      </c>
      <c r="AU37" s="22" t="e">
        <v>#N/A</v>
      </c>
      <c r="AV37" s="22" t="e">
        <v>#N/A</v>
      </c>
      <c r="AW37" s="22" t="e">
        <v>#N/A</v>
      </c>
      <c r="AX37" s="22" t="e">
        <v>#N/A</v>
      </c>
      <c r="AY37" s="11" t="e">
        <v>#N/A</v>
      </c>
      <c r="AZ37" s="11" t="e">
        <v>#N/A</v>
      </c>
      <c r="BA37" s="11" t="e">
        <v>#N/A</v>
      </c>
      <c r="BB37" s="11" t="e">
        <v>#N/A</v>
      </c>
      <c r="BC37" s="11" t="e">
        <v>#N/A</v>
      </c>
      <c r="BD37" s="11" t="e">
        <v>#N/A</v>
      </c>
      <c r="BE37" s="11" t="e">
        <v>#N/A</v>
      </c>
      <c r="BF37" s="11" t="e">
        <v>#N/A</v>
      </c>
      <c r="BG37" s="11" t="e">
        <v>#N/A</v>
      </c>
      <c r="BH37" s="11" t="e">
        <v>#N/A</v>
      </c>
      <c r="BI37" s="22" t="e">
        <v>#N/A</v>
      </c>
      <c r="BJ37" s="22" t="e">
        <v>#N/A</v>
      </c>
      <c r="BK37" s="22" t="e">
        <v>#N/A</v>
      </c>
      <c r="BL37" s="22" t="e">
        <v>#N/A</v>
      </c>
      <c r="BM37" s="22" t="e">
        <v>#N/A</v>
      </c>
      <c r="BN37" s="22" t="e">
        <v>#N/A</v>
      </c>
      <c r="BO37" s="22" t="e">
        <v>#N/A</v>
      </c>
      <c r="BP37" s="22" t="e">
        <v>#N/A</v>
      </c>
      <c r="BQ37" s="22" t="e">
        <v>#N/A</v>
      </c>
      <c r="BR37" s="22" t="e">
        <v>#N/A</v>
      </c>
    </row>
    <row r="38" spans="1:70" x14ac:dyDescent="0.3">
      <c r="A38" s="22" t="e">
        <v>#N/A</v>
      </c>
      <c r="B38" s="22" t="e">
        <v>#N/A</v>
      </c>
      <c r="C38" s="22" t="e">
        <v>#N/A</v>
      </c>
      <c r="D38" s="22" t="e">
        <v>#N/A</v>
      </c>
      <c r="E38" s="22" t="e">
        <v>#N/A</v>
      </c>
      <c r="F38" s="22" t="e">
        <v>#N/A</v>
      </c>
      <c r="G38" s="22" t="e">
        <v>#N/A</v>
      </c>
      <c r="H38" s="22" t="e">
        <v>#N/A</v>
      </c>
      <c r="I38" s="22" t="e">
        <v>#N/A</v>
      </c>
      <c r="J38" s="22" t="e">
        <v>#N/A</v>
      </c>
      <c r="K38" s="11" t="e">
        <v>#N/A</v>
      </c>
      <c r="L38" s="11" t="e">
        <v>#N/A</v>
      </c>
      <c r="M38" s="11" t="e">
        <v>#N/A</v>
      </c>
      <c r="N38" s="11" t="e">
        <v>#N/A</v>
      </c>
      <c r="O38" s="11" t="e">
        <v>#N/A</v>
      </c>
      <c r="P38" s="11" t="e">
        <v>#N/A</v>
      </c>
      <c r="Q38" s="11" t="e">
        <v>#N/A</v>
      </c>
      <c r="R38" s="11" t="e">
        <v>#N/A</v>
      </c>
      <c r="S38" s="11" t="e">
        <v>#N/A</v>
      </c>
      <c r="T38" s="11" t="e">
        <v>#N/A</v>
      </c>
      <c r="U38" s="22" t="e">
        <v>#N/A</v>
      </c>
      <c r="V38" s="22" t="e">
        <v>#N/A</v>
      </c>
      <c r="W38" s="22" t="e">
        <v>#N/A</v>
      </c>
      <c r="X38" s="22" t="e">
        <v>#N/A</v>
      </c>
      <c r="Y38" s="22" t="e">
        <v>#N/A</v>
      </c>
      <c r="Z38" s="22" t="e">
        <v>#N/A</v>
      </c>
      <c r="AA38" s="22" t="e">
        <v>#N/A</v>
      </c>
      <c r="AB38" s="22" t="e">
        <v>#N/A</v>
      </c>
      <c r="AC38" s="22" t="e">
        <v>#N/A</v>
      </c>
      <c r="AD38" s="22" t="e">
        <v>#N/A</v>
      </c>
      <c r="AE38" s="11" t="e">
        <v>#N/A</v>
      </c>
      <c r="AF38" s="11" t="e">
        <v>#N/A</v>
      </c>
      <c r="AG38" s="11" t="e">
        <v>#N/A</v>
      </c>
      <c r="AH38" s="11" t="e">
        <v>#N/A</v>
      </c>
      <c r="AI38" s="11" t="e">
        <v>#N/A</v>
      </c>
      <c r="AJ38" s="11" t="e">
        <v>#N/A</v>
      </c>
      <c r="AK38" s="11" t="e">
        <v>#N/A</v>
      </c>
      <c r="AL38" s="11" t="e">
        <v>#N/A</v>
      </c>
      <c r="AM38" s="11" t="e">
        <v>#N/A</v>
      </c>
      <c r="AN38" s="11" t="e">
        <v>#N/A</v>
      </c>
      <c r="AO38" s="22" t="e">
        <v>#N/A</v>
      </c>
      <c r="AP38" s="22" t="e">
        <v>#N/A</v>
      </c>
      <c r="AQ38" s="22" t="e">
        <v>#N/A</v>
      </c>
      <c r="AR38" s="22" t="e">
        <v>#N/A</v>
      </c>
      <c r="AS38" s="22" t="e">
        <v>#N/A</v>
      </c>
      <c r="AT38" s="22" t="e">
        <v>#N/A</v>
      </c>
      <c r="AU38" s="22" t="e">
        <v>#N/A</v>
      </c>
      <c r="AV38" s="22" t="e">
        <v>#N/A</v>
      </c>
      <c r="AW38" s="22" t="e">
        <v>#N/A</v>
      </c>
      <c r="AX38" s="22" t="e">
        <v>#N/A</v>
      </c>
      <c r="AY38" s="11" t="e">
        <v>#N/A</v>
      </c>
      <c r="AZ38" s="11" t="e">
        <v>#N/A</v>
      </c>
      <c r="BA38" s="11" t="e">
        <v>#N/A</v>
      </c>
      <c r="BB38" s="11" t="e">
        <v>#N/A</v>
      </c>
      <c r="BC38" s="11" t="e">
        <v>#N/A</v>
      </c>
      <c r="BD38" s="11" t="e">
        <v>#N/A</v>
      </c>
      <c r="BE38" s="11" t="e">
        <v>#N/A</v>
      </c>
      <c r="BF38" s="11" t="e">
        <v>#N/A</v>
      </c>
      <c r="BG38" s="11" t="e">
        <v>#N/A</v>
      </c>
      <c r="BH38" s="11" t="e">
        <v>#N/A</v>
      </c>
      <c r="BI38" s="22" t="e">
        <v>#N/A</v>
      </c>
      <c r="BJ38" s="22" t="e">
        <v>#N/A</v>
      </c>
      <c r="BK38" s="22" t="e">
        <v>#N/A</v>
      </c>
      <c r="BL38" s="22" t="e">
        <v>#N/A</v>
      </c>
      <c r="BM38" s="22" t="e">
        <v>#N/A</v>
      </c>
      <c r="BN38" s="22" t="e">
        <v>#N/A</v>
      </c>
      <c r="BO38" s="22" t="e">
        <v>#N/A</v>
      </c>
      <c r="BP38" s="22" t="e">
        <v>#N/A</v>
      </c>
      <c r="BQ38" s="22" t="e">
        <v>#N/A</v>
      </c>
      <c r="BR38" s="22" t="e">
        <v>#N/A</v>
      </c>
    </row>
    <row r="39" spans="1:70" x14ac:dyDescent="0.3">
      <c r="A39" s="22" t="e">
        <v>#N/A</v>
      </c>
      <c r="B39" s="22" t="e">
        <v>#N/A</v>
      </c>
      <c r="C39" s="22" t="e">
        <v>#N/A</v>
      </c>
      <c r="D39" s="22" t="e">
        <v>#N/A</v>
      </c>
      <c r="E39" s="22" t="e">
        <v>#N/A</v>
      </c>
      <c r="F39" s="22" t="e">
        <v>#N/A</v>
      </c>
      <c r="G39" s="22" t="e">
        <v>#N/A</v>
      </c>
      <c r="H39" s="22" t="e">
        <v>#N/A</v>
      </c>
      <c r="I39" s="22" t="e">
        <v>#N/A</v>
      </c>
      <c r="J39" s="22" t="e">
        <v>#N/A</v>
      </c>
      <c r="K39" s="11" t="e">
        <v>#N/A</v>
      </c>
      <c r="L39" s="11" t="e">
        <v>#N/A</v>
      </c>
      <c r="M39" s="11" t="e">
        <v>#N/A</v>
      </c>
      <c r="N39" s="11" t="e">
        <v>#N/A</v>
      </c>
      <c r="O39" s="11" t="e">
        <v>#N/A</v>
      </c>
      <c r="P39" s="11" t="e">
        <v>#N/A</v>
      </c>
      <c r="Q39" s="11" t="e">
        <v>#N/A</v>
      </c>
      <c r="R39" s="11" t="e">
        <v>#N/A</v>
      </c>
      <c r="S39" s="11" t="e">
        <v>#N/A</v>
      </c>
      <c r="T39" s="11" t="e">
        <v>#N/A</v>
      </c>
      <c r="U39" s="22" t="e">
        <v>#N/A</v>
      </c>
      <c r="V39" s="22" t="e">
        <v>#N/A</v>
      </c>
      <c r="W39" s="22" t="e">
        <v>#N/A</v>
      </c>
      <c r="X39" s="22" t="e">
        <v>#N/A</v>
      </c>
      <c r="Y39" s="22" t="e">
        <v>#N/A</v>
      </c>
      <c r="Z39" s="22" t="e">
        <v>#N/A</v>
      </c>
      <c r="AA39" s="22" t="e">
        <v>#N/A</v>
      </c>
      <c r="AB39" s="22" t="e">
        <v>#N/A</v>
      </c>
      <c r="AC39" s="22" t="e">
        <v>#N/A</v>
      </c>
      <c r="AD39" s="22" t="e">
        <v>#N/A</v>
      </c>
      <c r="AE39" s="11" t="e">
        <v>#N/A</v>
      </c>
      <c r="AF39" s="11" t="e">
        <v>#N/A</v>
      </c>
      <c r="AG39" s="11" t="e">
        <v>#N/A</v>
      </c>
      <c r="AH39" s="11" t="e">
        <v>#N/A</v>
      </c>
      <c r="AI39" s="11" t="e">
        <v>#N/A</v>
      </c>
      <c r="AJ39" s="11" t="e">
        <v>#N/A</v>
      </c>
      <c r="AK39" s="11" t="e">
        <v>#N/A</v>
      </c>
      <c r="AL39" s="11" t="e">
        <v>#N/A</v>
      </c>
      <c r="AM39" s="11" t="e">
        <v>#N/A</v>
      </c>
      <c r="AN39" s="11" t="e">
        <v>#N/A</v>
      </c>
      <c r="AO39" s="22" t="e">
        <v>#N/A</v>
      </c>
      <c r="AP39" s="22" t="e">
        <v>#N/A</v>
      </c>
      <c r="AQ39" s="22" t="e">
        <v>#N/A</v>
      </c>
      <c r="AR39" s="22" t="e">
        <v>#N/A</v>
      </c>
      <c r="AS39" s="22" t="e">
        <v>#N/A</v>
      </c>
      <c r="AT39" s="22" t="e">
        <v>#N/A</v>
      </c>
      <c r="AU39" s="22" t="e">
        <v>#N/A</v>
      </c>
      <c r="AV39" s="22" t="e">
        <v>#N/A</v>
      </c>
      <c r="AW39" s="22" t="e">
        <v>#N/A</v>
      </c>
      <c r="AX39" s="22" t="e">
        <v>#N/A</v>
      </c>
      <c r="AY39" s="11" t="e">
        <v>#N/A</v>
      </c>
      <c r="AZ39" s="11" t="e">
        <v>#N/A</v>
      </c>
      <c r="BA39" s="11" t="e">
        <v>#N/A</v>
      </c>
      <c r="BB39" s="11" t="e">
        <v>#N/A</v>
      </c>
      <c r="BC39" s="11" t="e">
        <v>#N/A</v>
      </c>
      <c r="BD39" s="11" t="e">
        <v>#N/A</v>
      </c>
      <c r="BE39" s="11" t="e">
        <v>#N/A</v>
      </c>
      <c r="BF39" s="11" t="e">
        <v>#N/A</v>
      </c>
      <c r="BG39" s="11" t="e">
        <v>#N/A</v>
      </c>
      <c r="BH39" s="11" t="e">
        <v>#N/A</v>
      </c>
      <c r="BI39" s="22" t="e">
        <v>#N/A</v>
      </c>
      <c r="BJ39" s="22" t="e">
        <v>#N/A</v>
      </c>
      <c r="BK39" s="22" t="e">
        <v>#N/A</v>
      </c>
      <c r="BL39" s="22" t="e">
        <v>#N/A</v>
      </c>
      <c r="BM39" s="22" t="e">
        <v>#N/A</v>
      </c>
      <c r="BN39" s="22" t="e">
        <v>#N/A</v>
      </c>
      <c r="BO39" s="22" t="e">
        <v>#N/A</v>
      </c>
      <c r="BP39" s="22" t="e">
        <v>#N/A</v>
      </c>
      <c r="BQ39" s="22" t="e">
        <v>#N/A</v>
      </c>
      <c r="BR39" s="22" t="e">
        <v>#N/A</v>
      </c>
    </row>
    <row r="40" spans="1:70" x14ac:dyDescent="0.3">
      <c r="A40" s="22" t="e">
        <v>#N/A</v>
      </c>
      <c r="B40" s="22" t="e">
        <v>#N/A</v>
      </c>
      <c r="C40" s="22" t="e">
        <v>#N/A</v>
      </c>
      <c r="D40" s="22" t="e">
        <v>#N/A</v>
      </c>
      <c r="E40" s="22" t="e">
        <v>#N/A</v>
      </c>
      <c r="F40" s="22" t="e">
        <v>#N/A</v>
      </c>
      <c r="G40" s="22" t="e">
        <v>#N/A</v>
      </c>
      <c r="H40" s="22" t="e">
        <v>#N/A</v>
      </c>
      <c r="I40" s="22" t="e">
        <v>#N/A</v>
      </c>
      <c r="J40" s="22" t="e">
        <v>#N/A</v>
      </c>
      <c r="K40" s="11" t="e">
        <v>#N/A</v>
      </c>
      <c r="L40" s="11" t="e">
        <v>#N/A</v>
      </c>
      <c r="M40" s="11" t="e">
        <v>#N/A</v>
      </c>
      <c r="N40" s="11" t="e">
        <v>#N/A</v>
      </c>
      <c r="O40" s="11" t="e">
        <v>#N/A</v>
      </c>
      <c r="P40" s="11" t="e">
        <v>#N/A</v>
      </c>
      <c r="Q40" s="11" t="e">
        <v>#N/A</v>
      </c>
      <c r="R40" s="11" t="e">
        <v>#N/A</v>
      </c>
      <c r="S40" s="11" t="e">
        <v>#N/A</v>
      </c>
      <c r="T40" s="11" t="e">
        <v>#N/A</v>
      </c>
      <c r="U40" s="22" t="e">
        <v>#N/A</v>
      </c>
      <c r="V40" s="22" t="e">
        <v>#N/A</v>
      </c>
      <c r="W40" s="22" t="e">
        <v>#N/A</v>
      </c>
      <c r="X40" s="22" t="e">
        <v>#N/A</v>
      </c>
      <c r="Y40" s="22" t="e">
        <v>#N/A</v>
      </c>
      <c r="Z40" s="22" t="e">
        <v>#N/A</v>
      </c>
      <c r="AA40" s="22" t="e">
        <v>#N/A</v>
      </c>
      <c r="AB40" s="22" t="e">
        <v>#N/A</v>
      </c>
      <c r="AC40" s="22" t="e">
        <v>#N/A</v>
      </c>
      <c r="AD40" s="22" t="e">
        <v>#N/A</v>
      </c>
      <c r="AE40" s="11" t="e">
        <v>#N/A</v>
      </c>
      <c r="AF40" s="11" t="e">
        <v>#N/A</v>
      </c>
      <c r="AG40" s="11" t="e">
        <v>#N/A</v>
      </c>
      <c r="AH40" s="11" t="e">
        <v>#N/A</v>
      </c>
      <c r="AI40" s="11" t="e">
        <v>#N/A</v>
      </c>
      <c r="AJ40" s="11" t="e">
        <v>#N/A</v>
      </c>
      <c r="AK40" s="11" t="e">
        <v>#N/A</v>
      </c>
      <c r="AL40" s="11" t="e">
        <v>#N/A</v>
      </c>
      <c r="AM40" s="11" t="e">
        <v>#N/A</v>
      </c>
      <c r="AN40" s="11" t="e">
        <v>#N/A</v>
      </c>
      <c r="AO40" s="22" t="e">
        <v>#N/A</v>
      </c>
      <c r="AP40" s="22" t="e">
        <v>#N/A</v>
      </c>
      <c r="AQ40" s="22" t="e">
        <v>#N/A</v>
      </c>
      <c r="AR40" s="22" t="e">
        <v>#N/A</v>
      </c>
      <c r="AS40" s="22" t="e">
        <v>#N/A</v>
      </c>
      <c r="AT40" s="22" t="e">
        <v>#N/A</v>
      </c>
      <c r="AU40" s="22" t="e">
        <v>#N/A</v>
      </c>
      <c r="AV40" s="22" t="e">
        <v>#N/A</v>
      </c>
      <c r="AW40" s="22" t="e">
        <v>#N/A</v>
      </c>
      <c r="AX40" s="22" t="e">
        <v>#N/A</v>
      </c>
      <c r="AY40" s="11" t="e">
        <v>#N/A</v>
      </c>
      <c r="AZ40" s="11" t="e">
        <v>#N/A</v>
      </c>
      <c r="BA40" s="11" t="e">
        <v>#N/A</v>
      </c>
      <c r="BB40" s="11" t="e">
        <v>#N/A</v>
      </c>
      <c r="BC40" s="11" t="e">
        <v>#N/A</v>
      </c>
      <c r="BD40" s="11" t="e">
        <v>#N/A</v>
      </c>
      <c r="BE40" s="11" t="e">
        <v>#N/A</v>
      </c>
      <c r="BF40" s="11" t="e">
        <v>#N/A</v>
      </c>
      <c r="BG40" s="11" t="e">
        <v>#N/A</v>
      </c>
      <c r="BH40" s="11" t="e">
        <v>#N/A</v>
      </c>
      <c r="BI40" s="22" t="e">
        <v>#N/A</v>
      </c>
      <c r="BJ40" s="22" t="e">
        <v>#N/A</v>
      </c>
      <c r="BK40" s="22" t="e">
        <v>#N/A</v>
      </c>
      <c r="BL40" s="22" t="e">
        <v>#N/A</v>
      </c>
      <c r="BM40" s="22" t="e">
        <v>#N/A</v>
      </c>
      <c r="BN40" s="22" t="e">
        <v>#N/A</v>
      </c>
      <c r="BO40" s="22" t="e">
        <v>#N/A</v>
      </c>
      <c r="BP40" s="22" t="e">
        <v>#N/A</v>
      </c>
      <c r="BQ40" s="22" t="e">
        <v>#N/A</v>
      </c>
      <c r="BR40" s="22" t="e">
        <v>#N/A</v>
      </c>
    </row>
    <row r="41" spans="1:70" x14ac:dyDescent="0.3">
      <c r="A41" s="22" t="e">
        <v>#N/A</v>
      </c>
      <c r="B41" s="22" t="e">
        <v>#N/A</v>
      </c>
      <c r="C41" s="22" t="e">
        <v>#N/A</v>
      </c>
      <c r="D41" s="22" t="e">
        <v>#N/A</v>
      </c>
      <c r="E41" s="22" t="e">
        <v>#N/A</v>
      </c>
      <c r="F41" s="22" t="e">
        <v>#N/A</v>
      </c>
      <c r="G41" s="22" t="e">
        <v>#N/A</v>
      </c>
      <c r="H41" s="22" t="e">
        <v>#N/A</v>
      </c>
      <c r="I41" s="22" t="e">
        <v>#N/A</v>
      </c>
      <c r="J41" s="22" t="e">
        <v>#N/A</v>
      </c>
      <c r="K41" s="11" t="e">
        <v>#N/A</v>
      </c>
      <c r="L41" s="11" t="e">
        <v>#N/A</v>
      </c>
      <c r="M41" s="11" t="e">
        <v>#N/A</v>
      </c>
      <c r="N41" s="11" t="e">
        <v>#N/A</v>
      </c>
      <c r="O41" s="11" t="e">
        <v>#N/A</v>
      </c>
      <c r="P41" s="11" t="e">
        <v>#N/A</v>
      </c>
      <c r="Q41" s="11" t="e">
        <v>#N/A</v>
      </c>
      <c r="R41" s="11" t="e">
        <v>#N/A</v>
      </c>
      <c r="S41" s="11" t="e">
        <v>#N/A</v>
      </c>
      <c r="T41" s="11" t="e">
        <v>#N/A</v>
      </c>
      <c r="U41" s="22" t="e">
        <v>#N/A</v>
      </c>
      <c r="V41" s="22" t="e">
        <v>#N/A</v>
      </c>
      <c r="W41" s="22" t="e">
        <v>#N/A</v>
      </c>
      <c r="X41" s="22" t="e">
        <v>#N/A</v>
      </c>
      <c r="Y41" s="22" t="e">
        <v>#N/A</v>
      </c>
      <c r="Z41" s="22" t="e">
        <v>#N/A</v>
      </c>
      <c r="AA41" s="22" t="e">
        <v>#N/A</v>
      </c>
      <c r="AB41" s="22" t="e">
        <v>#N/A</v>
      </c>
      <c r="AC41" s="22" t="e">
        <v>#N/A</v>
      </c>
      <c r="AD41" s="22" t="e">
        <v>#N/A</v>
      </c>
      <c r="AE41" s="11" t="e">
        <v>#N/A</v>
      </c>
      <c r="AF41" s="11" t="e">
        <v>#N/A</v>
      </c>
      <c r="AG41" s="11" t="e">
        <v>#N/A</v>
      </c>
      <c r="AH41" s="11" t="e">
        <v>#N/A</v>
      </c>
      <c r="AI41" s="11" t="e">
        <v>#N/A</v>
      </c>
      <c r="AJ41" s="11" t="e">
        <v>#N/A</v>
      </c>
      <c r="AK41" s="11" t="e">
        <v>#N/A</v>
      </c>
      <c r="AL41" s="11" t="e">
        <v>#N/A</v>
      </c>
      <c r="AM41" s="11" t="e">
        <v>#N/A</v>
      </c>
      <c r="AN41" s="11" t="e">
        <v>#N/A</v>
      </c>
      <c r="AO41" s="22" t="e">
        <v>#N/A</v>
      </c>
      <c r="AP41" s="22" t="e">
        <v>#N/A</v>
      </c>
      <c r="AQ41" s="22" t="e">
        <v>#N/A</v>
      </c>
      <c r="AR41" s="22" t="e">
        <v>#N/A</v>
      </c>
      <c r="AS41" s="22" t="e">
        <v>#N/A</v>
      </c>
      <c r="AT41" s="22" t="e">
        <v>#N/A</v>
      </c>
      <c r="AU41" s="22" t="e">
        <v>#N/A</v>
      </c>
      <c r="AV41" s="22" t="e">
        <v>#N/A</v>
      </c>
      <c r="AW41" s="22" t="e">
        <v>#N/A</v>
      </c>
      <c r="AX41" s="22" t="e">
        <v>#N/A</v>
      </c>
      <c r="AY41" s="11" t="e">
        <v>#N/A</v>
      </c>
      <c r="AZ41" s="11" t="e">
        <v>#N/A</v>
      </c>
      <c r="BA41" s="11" t="e">
        <v>#N/A</v>
      </c>
      <c r="BB41" s="11" t="e">
        <v>#N/A</v>
      </c>
      <c r="BC41" s="11" t="e">
        <v>#N/A</v>
      </c>
      <c r="BD41" s="11" t="e">
        <v>#N/A</v>
      </c>
      <c r="BE41" s="11" t="e">
        <v>#N/A</v>
      </c>
      <c r="BF41" s="11" t="e">
        <v>#N/A</v>
      </c>
      <c r="BG41" s="11" t="e">
        <v>#N/A</v>
      </c>
      <c r="BH41" s="11" t="e">
        <v>#N/A</v>
      </c>
      <c r="BI41" s="22" t="e">
        <v>#N/A</v>
      </c>
      <c r="BJ41" s="22" t="e">
        <v>#N/A</v>
      </c>
      <c r="BK41" s="22" t="e">
        <v>#N/A</v>
      </c>
      <c r="BL41" s="22" t="e">
        <v>#N/A</v>
      </c>
      <c r="BM41" s="22" t="e">
        <v>#N/A</v>
      </c>
      <c r="BN41" s="22" t="e">
        <v>#N/A</v>
      </c>
      <c r="BO41" s="22" t="e">
        <v>#N/A</v>
      </c>
      <c r="BP41" s="22" t="e">
        <v>#N/A</v>
      </c>
      <c r="BQ41" s="22" t="e">
        <v>#N/A</v>
      </c>
      <c r="BR41" s="22" t="e">
        <v>#N/A</v>
      </c>
    </row>
    <row r="42" spans="1:70" x14ac:dyDescent="0.3">
      <c r="A42" s="22" t="e">
        <v>#N/A</v>
      </c>
      <c r="B42" s="22" t="e">
        <v>#N/A</v>
      </c>
      <c r="C42" s="22" t="e">
        <v>#N/A</v>
      </c>
      <c r="D42" s="22" t="e">
        <v>#N/A</v>
      </c>
      <c r="E42" s="22" t="e">
        <v>#N/A</v>
      </c>
      <c r="F42" s="22" t="e">
        <v>#N/A</v>
      </c>
      <c r="G42" s="22" t="e">
        <v>#N/A</v>
      </c>
      <c r="H42" s="22" t="e">
        <v>#N/A</v>
      </c>
      <c r="I42" s="22" t="e">
        <v>#N/A</v>
      </c>
      <c r="J42" s="22" t="e">
        <v>#N/A</v>
      </c>
      <c r="K42" s="11" t="e">
        <v>#N/A</v>
      </c>
      <c r="L42" s="11" t="e">
        <v>#N/A</v>
      </c>
      <c r="M42" s="11" t="e">
        <v>#N/A</v>
      </c>
      <c r="N42" s="11" t="e">
        <v>#N/A</v>
      </c>
      <c r="O42" s="11" t="e">
        <v>#N/A</v>
      </c>
      <c r="P42" s="11" t="e">
        <v>#N/A</v>
      </c>
      <c r="Q42" s="11" t="e">
        <v>#N/A</v>
      </c>
      <c r="R42" s="11" t="e">
        <v>#N/A</v>
      </c>
      <c r="S42" s="11" t="e">
        <v>#N/A</v>
      </c>
      <c r="T42" s="11" t="e">
        <v>#N/A</v>
      </c>
      <c r="U42" s="22" t="e">
        <v>#N/A</v>
      </c>
      <c r="V42" s="22" t="e">
        <v>#N/A</v>
      </c>
      <c r="W42" s="22" t="e">
        <v>#N/A</v>
      </c>
      <c r="X42" s="22" t="e">
        <v>#N/A</v>
      </c>
      <c r="Y42" s="22" t="e">
        <v>#N/A</v>
      </c>
      <c r="Z42" s="22" t="e">
        <v>#N/A</v>
      </c>
      <c r="AA42" s="22" t="e">
        <v>#N/A</v>
      </c>
      <c r="AB42" s="22" t="e">
        <v>#N/A</v>
      </c>
      <c r="AC42" s="22" t="e">
        <v>#N/A</v>
      </c>
      <c r="AD42" s="22" t="e">
        <v>#N/A</v>
      </c>
      <c r="AE42" s="11" t="e">
        <v>#N/A</v>
      </c>
      <c r="AF42" s="11" t="e">
        <v>#N/A</v>
      </c>
      <c r="AG42" s="11" t="e">
        <v>#N/A</v>
      </c>
      <c r="AH42" s="11" t="e">
        <v>#N/A</v>
      </c>
      <c r="AI42" s="11" t="e">
        <v>#N/A</v>
      </c>
      <c r="AJ42" s="11" t="e">
        <v>#N/A</v>
      </c>
      <c r="AK42" s="11" t="e">
        <v>#N/A</v>
      </c>
      <c r="AL42" s="11" t="e">
        <v>#N/A</v>
      </c>
      <c r="AM42" s="11" t="e">
        <v>#N/A</v>
      </c>
      <c r="AN42" s="11" t="e">
        <v>#N/A</v>
      </c>
      <c r="AO42" s="22" t="e">
        <v>#N/A</v>
      </c>
      <c r="AP42" s="22" t="e">
        <v>#N/A</v>
      </c>
      <c r="AQ42" s="22" t="e">
        <v>#N/A</v>
      </c>
      <c r="AR42" s="22" t="e">
        <v>#N/A</v>
      </c>
      <c r="AS42" s="22" t="e">
        <v>#N/A</v>
      </c>
      <c r="AT42" s="22" t="e">
        <v>#N/A</v>
      </c>
      <c r="AU42" s="22" t="e">
        <v>#N/A</v>
      </c>
      <c r="AV42" s="22" t="e">
        <v>#N/A</v>
      </c>
      <c r="AW42" s="22" t="e">
        <v>#N/A</v>
      </c>
      <c r="AX42" s="22" t="e">
        <v>#N/A</v>
      </c>
      <c r="AY42" s="11" t="e">
        <v>#N/A</v>
      </c>
      <c r="AZ42" s="11" t="e">
        <v>#N/A</v>
      </c>
      <c r="BA42" s="11" t="e">
        <v>#N/A</v>
      </c>
      <c r="BB42" s="11" t="e">
        <v>#N/A</v>
      </c>
      <c r="BC42" s="11" t="e">
        <v>#N/A</v>
      </c>
      <c r="BD42" s="11" t="e">
        <v>#N/A</v>
      </c>
      <c r="BE42" s="11" t="e">
        <v>#N/A</v>
      </c>
      <c r="BF42" s="11" t="e">
        <v>#N/A</v>
      </c>
      <c r="BG42" s="11" t="e">
        <v>#N/A</v>
      </c>
      <c r="BH42" s="11" t="e">
        <v>#N/A</v>
      </c>
      <c r="BI42" s="22" t="e">
        <v>#N/A</v>
      </c>
      <c r="BJ42" s="22" t="e">
        <v>#N/A</v>
      </c>
      <c r="BK42" s="22" t="e">
        <v>#N/A</v>
      </c>
      <c r="BL42" s="22" t="e">
        <v>#N/A</v>
      </c>
      <c r="BM42" s="22" t="e">
        <v>#N/A</v>
      </c>
      <c r="BN42" s="22" t="e">
        <v>#N/A</v>
      </c>
      <c r="BO42" s="22" t="e">
        <v>#N/A</v>
      </c>
      <c r="BP42" s="22" t="e">
        <v>#N/A</v>
      </c>
      <c r="BQ42" s="22" t="e">
        <v>#N/A</v>
      </c>
      <c r="BR42" s="22" t="e">
        <v>#N/A</v>
      </c>
    </row>
    <row r="43" spans="1:70" x14ac:dyDescent="0.3">
      <c r="A43" s="22" t="e">
        <v>#N/A</v>
      </c>
      <c r="B43" s="22" t="e">
        <v>#N/A</v>
      </c>
      <c r="C43" s="22" t="e">
        <v>#N/A</v>
      </c>
      <c r="D43" s="22" t="e">
        <v>#N/A</v>
      </c>
      <c r="E43" s="22" t="e">
        <v>#N/A</v>
      </c>
      <c r="F43" s="22" t="e">
        <v>#N/A</v>
      </c>
      <c r="G43" s="22" t="e">
        <v>#N/A</v>
      </c>
      <c r="H43" s="22" t="e">
        <v>#N/A</v>
      </c>
      <c r="I43" s="22" t="e">
        <v>#N/A</v>
      </c>
      <c r="J43" s="22" t="e">
        <v>#N/A</v>
      </c>
      <c r="K43" s="11" t="e">
        <v>#N/A</v>
      </c>
      <c r="L43" s="11" t="e">
        <v>#N/A</v>
      </c>
      <c r="M43" s="11" t="e">
        <v>#N/A</v>
      </c>
      <c r="N43" s="11" t="e">
        <v>#N/A</v>
      </c>
      <c r="O43" s="11" t="e">
        <v>#N/A</v>
      </c>
      <c r="P43" s="11" t="e">
        <v>#N/A</v>
      </c>
      <c r="Q43" s="11" t="e">
        <v>#N/A</v>
      </c>
      <c r="R43" s="11" t="e">
        <v>#N/A</v>
      </c>
      <c r="S43" s="11" t="e">
        <v>#N/A</v>
      </c>
      <c r="T43" s="11" t="e">
        <v>#N/A</v>
      </c>
      <c r="U43" s="22" t="e">
        <v>#N/A</v>
      </c>
      <c r="V43" s="22" t="e">
        <v>#N/A</v>
      </c>
      <c r="W43" s="22" t="e">
        <v>#N/A</v>
      </c>
      <c r="X43" s="22" t="e">
        <v>#N/A</v>
      </c>
      <c r="Y43" s="22" t="e">
        <v>#N/A</v>
      </c>
      <c r="Z43" s="22" t="e">
        <v>#N/A</v>
      </c>
      <c r="AA43" s="22" t="e">
        <v>#N/A</v>
      </c>
      <c r="AB43" s="22" t="e">
        <v>#N/A</v>
      </c>
      <c r="AC43" s="22" t="e">
        <v>#N/A</v>
      </c>
      <c r="AD43" s="22" t="e">
        <v>#N/A</v>
      </c>
      <c r="AE43" s="11" t="e">
        <v>#N/A</v>
      </c>
      <c r="AF43" s="11" t="e">
        <v>#N/A</v>
      </c>
      <c r="AG43" s="11" t="e">
        <v>#N/A</v>
      </c>
      <c r="AH43" s="11" t="e">
        <v>#N/A</v>
      </c>
      <c r="AI43" s="11" t="e">
        <v>#N/A</v>
      </c>
      <c r="AJ43" s="11" t="e">
        <v>#N/A</v>
      </c>
      <c r="AK43" s="11" t="e">
        <v>#N/A</v>
      </c>
      <c r="AL43" s="11" t="e">
        <v>#N/A</v>
      </c>
      <c r="AM43" s="11" t="e">
        <v>#N/A</v>
      </c>
      <c r="AN43" s="11" t="e">
        <v>#N/A</v>
      </c>
      <c r="AO43" s="22" t="e">
        <v>#N/A</v>
      </c>
      <c r="AP43" s="22" t="e">
        <v>#N/A</v>
      </c>
      <c r="AQ43" s="22" t="e">
        <v>#N/A</v>
      </c>
      <c r="AR43" s="22" t="e">
        <v>#N/A</v>
      </c>
      <c r="AS43" s="22" t="e">
        <v>#N/A</v>
      </c>
      <c r="AT43" s="22" t="e">
        <v>#N/A</v>
      </c>
      <c r="AU43" s="22" t="e">
        <v>#N/A</v>
      </c>
      <c r="AV43" s="22" t="e">
        <v>#N/A</v>
      </c>
      <c r="AW43" s="22" t="e">
        <v>#N/A</v>
      </c>
      <c r="AX43" s="22" t="e">
        <v>#N/A</v>
      </c>
      <c r="AY43" s="11" t="e">
        <v>#N/A</v>
      </c>
      <c r="AZ43" s="11" t="e">
        <v>#N/A</v>
      </c>
      <c r="BA43" s="11" t="e">
        <v>#N/A</v>
      </c>
      <c r="BB43" s="11" t="e">
        <v>#N/A</v>
      </c>
      <c r="BC43" s="11" t="e">
        <v>#N/A</v>
      </c>
      <c r="BD43" s="11" t="e">
        <v>#N/A</v>
      </c>
      <c r="BE43" s="11" t="e">
        <v>#N/A</v>
      </c>
      <c r="BF43" s="11" t="e">
        <v>#N/A</v>
      </c>
      <c r="BG43" s="11" t="e">
        <v>#N/A</v>
      </c>
      <c r="BH43" s="11" t="e">
        <v>#N/A</v>
      </c>
      <c r="BI43" s="22" t="e">
        <v>#N/A</v>
      </c>
      <c r="BJ43" s="22" t="e">
        <v>#N/A</v>
      </c>
      <c r="BK43" s="22" t="e">
        <v>#N/A</v>
      </c>
      <c r="BL43" s="22" t="e">
        <v>#N/A</v>
      </c>
      <c r="BM43" s="22" t="e">
        <v>#N/A</v>
      </c>
      <c r="BN43" s="22" t="e">
        <v>#N/A</v>
      </c>
      <c r="BO43" s="22" t="e">
        <v>#N/A</v>
      </c>
      <c r="BP43" s="22" t="e">
        <v>#N/A</v>
      </c>
      <c r="BQ43" s="22" t="e">
        <v>#N/A</v>
      </c>
      <c r="BR43" s="22" t="e">
        <v>#N/A</v>
      </c>
    </row>
    <row r="44" spans="1:70" x14ac:dyDescent="0.3">
      <c r="A44" s="22" t="e">
        <v>#N/A</v>
      </c>
      <c r="B44" s="22" t="e">
        <v>#N/A</v>
      </c>
      <c r="C44" s="22" t="e">
        <v>#N/A</v>
      </c>
      <c r="D44" s="22" t="e">
        <v>#N/A</v>
      </c>
      <c r="E44" s="22" t="e">
        <v>#N/A</v>
      </c>
      <c r="F44" s="22" t="e">
        <v>#N/A</v>
      </c>
      <c r="G44" s="22" t="e">
        <v>#N/A</v>
      </c>
      <c r="H44" s="22" t="e">
        <v>#N/A</v>
      </c>
      <c r="I44" s="22" t="e">
        <v>#N/A</v>
      </c>
      <c r="J44" s="22" t="e">
        <v>#N/A</v>
      </c>
      <c r="K44" s="11" t="e">
        <v>#N/A</v>
      </c>
      <c r="L44" s="11" t="e">
        <v>#N/A</v>
      </c>
      <c r="M44" s="11" t="e">
        <v>#N/A</v>
      </c>
      <c r="N44" s="11" t="e">
        <v>#N/A</v>
      </c>
      <c r="O44" s="11" t="e">
        <v>#N/A</v>
      </c>
      <c r="P44" s="11" t="e">
        <v>#N/A</v>
      </c>
      <c r="Q44" s="11" t="e">
        <v>#N/A</v>
      </c>
      <c r="R44" s="11" t="e">
        <v>#N/A</v>
      </c>
      <c r="S44" s="11" t="e">
        <v>#N/A</v>
      </c>
      <c r="T44" s="11" t="e">
        <v>#N/A</v>
      </c>
      <c r="U44" s="22" t="e">
        <v>#N/A</v>
      </c>
      <c r="V44" s="22" t="e">
        <v>#N/A</v>
      </c>
      <c r="W44" s="22" t="e">
        <v>#N/A</v>
      </c>
      <c r="X44" s="22" t="e">
        <v>#N/A</v>
      </c>
      <c r="Y44" s="22" t="e">
        <v>#N/A</v>
      </c>
      <c r="Z44" s="22" t="e">
        <v>#N/A</v>
      </c>
      <c r="AA44" s="22" t="e">
        <v>#N/A</v>
      </c>
      <c r="AB44" s="22" t="e">
        <v>#N/A</v>
      </c>
      <c r="AC44" s="22" t="e">
        <v>#N/A</v>
      </c>
      <c r="AD44" s="22" t="e">
        <v>#N/A</v>
      </c>
      <c r="AE44" s="11" t="e">
        <v>#N/A</v>
      </c>
      <c r="AF44" s="11" t="e">
        <v>#N/A</v>
      </c>
      <c r="AG44" s="11" t="e">
        <v>#N/A</v>
      </c>
      <c r="AH44" s="11" t="e">
        <v>#N/A</v>
      </c>
      <c r="AI44" s="11" t="e">
        <v>#N/A</v>
      </c>
      <c r="AJ44" s="11" t="e">
        <v>#N/A</v>
      </c>
      <c r="AK44" s="11" t="e">
        <v>#N/A</v>
      </c>
      <c r="AL44" s="11" t="e">
        <v>#N/A</v>
      </c>
      <c r="AM44" s="11" t="e">
        <v>#N/A</v>
      </c>
      <c r="AN44" s="11" t="e">
        <v>#N/A</v>
      </c>
      <c r="AO44" s="22" t="e">
        <v>#N/A</v>
      </c>
      <c r="AP44" s="22" t="e">
        <v>#N/A</v>
      </c>
      <c r="AQ44" s="22" t="e">
        <v>#N/A</v>
      </c>
      <c r="AR44" s="22" t="e">
        <v>#N/A</v>
      </c>
      <c r="AS44" s="22" t="e">
        <v>#N/A</v>
      </c>
      <c r="AT44" s="22" t="e">
        <v>#N/A</v>
      </c>
      <c r="AU44" s="22" t="e">
        <v>#N/A</v>
      </c>
      <c r="AV44" s="22" t="e">
        <v>#N/A</v>
      </c>
      <c r="AW44" s="22" t="e">
        <v>#N/A</v>
      </c>
      <c r="AX44" s="22" t="e">
        <v>#N/A</v>
      </c>
      <c r="AY44" s="11" t="e">
        <v>#N/A</v>
      </c>
      <c r="AZ44" s="11" t="e">
        <v>#N/A</v>
      </c>
      <c r="BA44" s="11" t="e">
        <v>#N/A</v>
      </c>
      <c r="BB44" s="11" t="e">
        <v>#N/A</v>
      </c>
      <c r="BC44" s="11" t="e">
        <v>#N/A</v>
      </c>
      <c r="BD44" s="11" t="e">
        <v>#N/A</v>
      </c>
      <c r="BE44" s="11" t="e">
        <v>#N/A</v>
      </c>
      <c r="BF44" s="11" t="e">
        <v>#N/A</v>
      </c>
      <c r="BG44" s="11" t="e">
        <v>#N/A</v>
      </c>
      <c r="BH44" s="11" t="e">
        <v>#N/A</v>
      </c>
      <c r="BI44" s="22" t="e">
        <v>#N/A</v>
      </c>
      <c r="BJ44" s="22" t="e">
        <v>#N/A</v>
      </c>
      <c r="BK44" s="22" t="e">
        <v>#N/A</v>
      </c>
      <c r="BL44" s="22" t="e">
        <v>#N/A</v>
      </c>
      <c r="BM44" s="22" t="e">
        <v>#N/A</v>
      </c>
      <c r="BN44" s="22" t="e">
        <v>#N/A</v>
      </c>
      <c r="BO44" s="22" t="e">
        <v>#N/A</v>
      </c>
      <c r="BP44" s="22" t="e">
        <v>#N/A</v>
      </c>
      <c r="BQ44" s="22" t="e">
        <v>#N/A</v>
      </c>
      <c r="BR44" s="22" t="e">
        <v>#N/A</v>
      </c>
    </row>
    <row r="45" spans="1:70" x14ac:dyDescent="0.3">
      <c r="A45" s="22" t="e">
        <v>#N/A</v>
      </c>
      <c r="B45" s="22" t="e">
        <v>#N/A</v>
      </c>
      <c r="C45" s="22" t="e">
        <v>#N/A</v>
      </c>
      <c r="D45" s="22" t="e">
        <v>#N/A</v>
      </c>
      <c r="E45" s="22" t="e">
        <v>#N/A</v>
      </c>
      <c r="F45" s="22" t="e">
        <v>#N/A</v>
      </c>
      <c r="G45" s="22" t="e">
        <v>#N/A</v>
      </c>
      <c r="H45" s="22" t="e">
        <v>#N/A</v>
      </c>
      <c r="I45" s="22" t="e">
        <v>#N/A</v>
      </c>
      <c r="J45" s="22" t="e">
        <v>#N/A</v>
      </c>
      <c r="K45" s="11" t="e">
        <v>#N/A</v>
      </c>
      <c r="L45" s="11" t="e">
        <v>#N/A</v>
      </c>
      <c r="M45" s="11" t="e">
        <v>#N/A</v>
      </c>
      <c r="N45" s="11" t="e">
        <v>#N/A</v>
      </c>
      <c r="O45" s="11" t="e">
        <v>#N/A</v>
      </c>
      <c r="P45" s="11" t="e">
        <v>#N/A</v>
      </c>
      <c r="Q45" s="11" t="e">
        <v>#N/A</v>
      </c>
      <c r="R45" s="11" t="e">
        <v>#N/A</v>
      </c>
      <c r="S45" s="11" t="e">
        <v>#N/A</v>
      </c>
      <c r="T45" s="11" t="e">
        <v>#N/A</v>
      </c>
      <c r="U45" s="22" t="e">
        <v>#N/A</v>
      </c>
      <c r="V45" s="22" t="e">
        <v>#N/A</v>
      </c>
      <c r="W45" s="22" t="e">
        <v>#N/A</v>
      </c>
      <c r="X45" s="22" t="e">
        <v>#N/A</v>
      </c>
      <c r="Y45" s="22" t="e">
        <v>#N/A</v>
      </c>
      <c r="Z45" s="22" t="e">
        <v>#N/A</v>
      </c>
      <c r="AA45" s="22" t="e">
        <v>#N/A</v>
      </c>
      <c r="AB45" s="22" t="e">
        <v>#N/A</v>
      </c>
      <c r="AC45" s="22" t="e">
        <v>#N/A</v>
      </c>
      <c r="AD45" s="22" t="e">
        <v>#N/A</v>
      </c>
      <c r="AE45" s="11" t="e">
        <v>#N/A</v>
      </c>
      <c r="AF45" s="11" t="e">
        <v>#N/A</v>
      </c>
      <c r="AG45" s="11" t="e">
        <v>#N/A</v>
      </c>
      <c r="AH45" s="11" t="e">
        <v>#N/A</v>
      </c>
      <c r="AI45" s="11" t="e">
        <v>#N/A</v>
      </c>
      <c r="AJ45" s="11" t="e">
        <v>#N/A</v>
      </c>
      <c r="AK45" s="11" t="e">
        <v>#N/A</v>
      </c>
      <c r="AL45" s="11" t="e">
        <v>#N/A</v>
      </c>
      <c r="AM45" s="11" t="e">
        <v>#N/A</v>
      </c>
      <c r="AN45" s="11" t="e">
        <v>#N/A</v>
      </c>
      <c r="AO45" s="22" t="e">
        <v>#N/A</v>
      </c>
      <c r="AP45" s="22" t="e">
        <v>#N/A</v>
      </c>
      <c r="AQ45" s="22" t="e">
        <v>#N/A</v>
      </c>
      <c r="AR45" s="22" t="e">
        <v>#N/A</v>
      </c>
      <c r="AS45" s="22" t="e">
        <v>#N/A</v>
      </c>
      <c r="AT45" s="22" t="e">
        <v>#N/A</v>
      </c>
      <c r="AU45" s="22" t="e">
        <v>#N/A</v>
      </c>
      <c r="AV45" s="22" t="e">
        <v>#N/A</v>
      </c>
      <c r="AW45" s="22" t="e">
        <v>#N/A</v>
      </c>
      <c r="AX45" s="22" t="e">
        <v>#N/A</v>
      </c>
      <c r="AY45" s="11" t="e">
        <v>#N/A</v>
      </c>
      <c r="AZ45" s="11" t="e">
        <v>#N/A</v>
      </c>
      <c r="BA45" s="11" t="e">
        <v>#N/A</v>
      </c>
      <c r="BB45" s="11" t="e">
        <v>#N/A</v>
      </c>
      <c r="BC45" s="11" t="e">
        <v>#N/A</v>
      </c>
      <c r="BD45" s="11" t="e">
        <v>#N/A</v>
      </c>
      <c r="BE45" s="11" t="e">
        <v>#N/A</v>
      </c>
      <c r="BF45" s="11" t="e">
        <v>#N/A</v>
      </c>
      <c r="BG45" s="11" t="e">
        <v>#N/A</v>
      </c>
      <c r="BH45" s="11" t="e">
        <v>#N/A</v>
      </c>
      <c r="BI45" s="22" t="e">
        <v>#N/A</v>
      </c>
      <c r="BJ45" s="22" t="e">
        <v>#N/A</v>
      </c>
      <c r="BK45" s="22" t="e">
        <v>#N/A</v>
      </c>
      <c r="BL45" s="22" t="e">
        <v>#N/A</v>
      </c>
      <c r="BM45" s="22" t="e">
        <v>#N/A</v>
      </c>
      <c r="BN45" s="22" t="e">
        <v>#N/A</v>
      </c>
      <c r="BO45" s="22" t="e">
        <v>#N/A</v>
      </c>
      <c r="BP45" s="22" t="e">
        <v>#N/A</v>
      </c>
      <c r="BQ45" s="22" t="e">
        <v>#N/A</v>
      </c>
      <c r="BR45" s="22" t="e">
        <v>#N/A</v>
      </c>
    </row>
    <row r="46" spans="1:70" x14ac:dyDescent="0.3">
      <c r="A46" s="22" t="e">
        <v>#N/A</v>
      </c>
      <c r="B46" s="22" t="e">
        <v>#N/A</v>
      </c>
      <c r="C46" s="22" t="e">
        <v>#N/A</v>
      </c>
      <c r="D46" s="22" t="e">
        <v>#N/A</v>
      </c>
      <c r="E46" s="22" t="e">
        <v>#N/A</v>
      </c>
      <c r="F46" s="22" t="e">
        <v>#N/A</v>
      </c>
      <c r="G46" s="22" t="e">
        <v>#N/A</v>
      </c>
      <c r="H46" s="22" t="e">
        <v>#N/A</v>
      </c>
      <c r="I46" s="22" t="e">
        <v>#N/A</v>
      </c>
      <c r="J46" s="22" t="e">
        <v>#N/A</v>
      </c>
      <c r="K46" s="11" t="e">
        <v>#N/A</v>
      </c>
      <c r="L46" s="11" t="e">
        <v>#N/A</v>
      </c>
      <c r="M46" s="11" t="e">
        <v>#N/A</v>
      </c>
      <c r="N46" s="11" t="e">
        <v>#N/A</v>
      </c>
      <c r="O46" s="11" t="e">
        <v>#N/A</v>
      </c>
      <c r="P46" s="11" t="e">
        <v>#N/A</v>
      </c>
      <c r="Q46" s="11" t="e">
        <v>#N/A</v>
      </c>
      <c r="R46" s="11" t="e">
        <v>#N/A</v>
      </c>
      <c r="S46" s="11" t="e">
        <v>#N/A</v>
      </c>
      <c r="T46" s="11" t="e">
        <v>#N/A</v>
      </c>
      <c r="U46" s="22" t="e">
        <v>#N/A</v>
      </c>
      <c r="V46" s="22" t="e">
        <v>#N/A</v>
      </c>
      <c r="W46" s="22" t="e">
        <v>#N/A</v>
      </c>
      <c r="X46" s="22" t="e">
        <v>#N/A</v>
      </c>
      <c r="Y46" s="22" t="e">
        <v>#N/A</v>
      </c>
      <c r="Z46" s="22" t="e">
        <v>#N/A</v>
      </c>
      <c r="AA46" s="22" t="e">
        <v>#N/A</v>
      </c>
      <c r="AB46" s="22" t="e">
        <v>#N/A</v>
      </c>
      <c r="AC46" s="22" t="e">
        <v>#N/A</v>
      </c>
      <c r="AD46" s="22" t="e">
        <v>#N/A</v>
      </c>
      <c r="AE46" s="11" t="e">
        <v>#N/A</v>
      </c>
      <c r="AF46" s="11" t="e">
        <v>#N/A</v>
      </c>
      <c r="AG46" s="11" t="e">
        <v>#N/A</v>
      </c>
      <c r="AH46" s="11" t="e">
        <v>#N/A</v>
      </c>
      <c r="AI46" s="11" t="e">
        <v>#N/A</v>
      </c>
      <c r="AJ46" s="11" t="e">
        <v>#N/A</v>
      </c>
      <c r="AK46" s="11" t="e">
        <v>#N/A</v>
      </c>
      <c r="AL46" s="11" t="e">
        <v>#N/A</v>
      </c>
      <c r="AM46" s="11" t="e">
        <v>#N/A</v>
      </c>
      <c r="AN46" s="11" t="e">
        <v>#N/A</v>
      </c>
      <c r="AO46" s="22" t="e">
        <v>#N/A</v>
      </c>
      <c r="AP46" s="22" t="e">
        <v>#N/A</v>
      </c>
      <c r="AQ46" s="22" t="e">
        <v>#N/A</v>
      </c>
      <c r="AR46" s="22" t="e">
        <v>#N/A</v>
      </c>
      <c r="AS46" s="22" t="e">
        <v>#N/A</v>
      </c>
      <c r="AT46" s="22" t="e">
        <v>#N/A</v>
      </c>
      <c r="AU46" s="22" t="e">
        <v>#N/A</v>
      </c>
      <c r="AV46" s="22" t="e">
        <v>#N/A</v>
      </c>
      <c r="AW46" s="22" t="e">
        <v>#N/A</v>
      </c>
      <c r="AX46" s="22" t="e">
        <v>#N/A</v>
      </c>
      <c r="AY46" s="11" t="e">
        <v>#N/A</v>
      </c>
      <c r="AZ46" s="11" t="e">
        <v>#N/A</v>
      </c>
      <c r="BA46" s="11" t="e">
        <v>#N/A</v>
      </c>
      <c r="BB46" s="11" t="e">
        <v>#N/A</v>
      </c>
      <c r="BC46" s="11" t="e">
        <v>#N/A</v>
      </c>
      <c r="BD46" s="11" t="e">
        <v>#N/A</v>
      </c>
      <c r="BE46" s="11" t="e">
        <v>#N/A</v>
      </c>
      <c r="BF46" s="11" t="e">
        <v>#N/A</v>
      </c>
      <c r="BG46" s="11" t="e">
        <v>#N/A</v>
      </c>
      <c r="BH46" s="11" t="e">
        <v>#N/A</v>
      </c>
      <c r="BI46" s="22" t="e">
        <v>#N/A</v>
      </c>
      <c r="BJ46" s="22" t="e">
        <v>#N/A</v>
      </c>
      <c r="BK46" s="22" t="e">
        <v>#N/A</v>
      </c>
      <c r="BL46" s="22" t="e">
        <v>#N/A</v>
      </c>
      <c r="BM46" s="22" t="e">
        <v>#N/A</v>
      </c>
      <c r="BN46" s="22" t="e">
        <v>#N/A</v>
      </c>
      <c r="BO46" s="22" t="e">
        <v>#N/A</v>
      </c>
      <c r="BP46" s="22" t="e">
        <v>#N/A</v>
      </c>
      <c r="BQ46" s="22" t="e">
        <v>#N/A</v>
      </c>
      <c r="BR46" s="22" t="e">
        <v>#N/A</v>
      </c>
    </row>
    <row r="47" spans="1:70" x14ac:dyDescent="0.3">
      <c r="A47" s="22" t="e">
        <v>#N/A</v>
      </c>
      <c r="B47" s="22" t="e">
        <v>#N/A</v>
      </c>
      <c r="C47" s="22" t="e">
        <v>#N/A</v>
      </c>
      <c r="D47" s="22" t="e">
        <v>#N/A</v>
      </c>
      <c r="E47" s="22" t="e">
        <v>#N/A</v>
      </c>
      <c r="F47" s="22" t="e">
        <v>#N/A</v>
      </c>
      <c r="G47" s="22" t="e">
        <v>#N/A</v>
      </c>
      <c r="H47" s="22" t="e">
        <v>#N/A</v>
      </c>
      <c r="I47" s="22" t="e">
        <v>#N/A</v>
      </c>
      <c r="J47" s="22" t="e">
        <v>#N/A</v>
      </c>
      <c r="K47" s="11" t="e">
        <v>#N/A</v>
      </c>
      <c r="L47" s="11" t="e">
        <v>#N/A</v>
      </c>
      <c r="M47" s="11" t="e">
        <v>#N/A</v>
      </c>
      <c r="N47" s="11" t="e">
        <v>#N/A</v>
      </c>
      <c r="O47" s="11" t="e">
        <v>#N/A</v>
      </c>
      <c r="P47" s="11" t="e">
        <v>#N/A</v>
      </c>
      <c r="Q47" s="11" t="e">
        <v>#N/A</v>
      </c>
      <c r="R47" s="11" t="e">
        <v>#N/A</v>
      </c>
      <c r="S47" s="11" t="e">
        <v>#N/A</v>
      </c>
      <c r="T47" s="11" t="e">
        <v>#N/A</v>
      </c>
      <c r="U47" s="22" t="e">
        <v>#N/A</v>
      </c>
      <c r="V47" s="22" t="e">
        <v>#N/A</v>
      </c>
      <c r="W47" s="22" t="e">
        <v>#N/A</v>
      </c>
      <c r="X47" s="22" t="e">
        <v>#N/A</v>
      </c>
      <c r="Y47" s="22" t="e">
        <v>#N/A</v>
      </c>
      <c r="Z47" s="22" t="e">
        <v>#N/A</v>
      </c>
      <c r="AA47" s="22" t="e">
        <v>#N/A</v>
      </c>
      <c r="AB47" s="22" t="e">
        <v>#N/A</v>
      </c>
      <c r="AC47" s="22" t="e">
        <v>#N/A</v>
      </c>
      <c r="AD47" s="22" t="e">
        <v>#N/A</v>
      </c>
      <c r="AE47" s="11" t="e">
        <v>#N/A</v>
      </c>
      <c r="AF47" s="11" t="e">
        <v>#N/A</v>
      </c>
      <c r="AG47" s="11" t="e">
        <v>#N/A</v>
      </c>
      <c r="AH47" s="11" t="e">
        <v>#N/A</v>
      </c>
      <c r="AI47" s="11" t="e">
        <v>#N/A</v>
      </c>
      <c r="AJ47" s="11" t="e">
        <v>#N/A</v>
      </c>
      <c r="AK47" s="11" t="e">
        <v>#N/A</v>
      </c>
      <c r="AL47" s="11" t="e">
        <v>#N/A</v>
      </c>
      <c r="AM47" s="11" t="e">
        <v>#N/A</v>
      </c>
      <c r="AN47" s="11" t="e">
        <v>#N/A</v>
      </c>
      <c r="AO47" s="22" t="e">
        <v>#N/A</v>
      </c>
      <c r="AP47" s="22" t="e">
        <v>#N/A</v>
      </c>
      <c r="AQ47" s="22" t="e">
        <v>#N/A</v>
      </c>
      <c r="AR47" s="22" t="e">
        <v>#N/A</v>
      </c>
      <c r="AS47" s="22" t="e">
        <v>#N/A</v>
      </c>
      <c r="AT47" s="22" t="e">
        <v>#N/A</v>
      </c>
      <c r="AU47" s="22" t="e">
        <v>#N/A</v>
      </c>
      <c r="AV47" s="22" t="e">
        <v>#N/A</v>
      </c>
      <c r="AW47" s="22" t="e">
        <v>#N/A</v>
      </c>
      <c r="AX47" s="22" t="e">
        <v>#N/A</v>
      </c>
      <c r="AY47" s="11" t="e">
        <v>#N/A</v>
      </c>
      <c r="AZ47" s="11" t="e">
        <v>#N/A</v>
      </c>
      <c r="BA47" s="11" t="e">
        <v>#N/A</v>
      </c>
      <c r="BB47" s="11" t="e">
        <v>#N/A</v>
      </c>
      <c r="BC47" s="11" t="e">
        <v>#N/A</v>
      </c>
      <c r="BD47" s="11" t="e">
        <v>#N/A</v>
      </c>
      <c r="BE47" s="11" t="e">
        <v>#N/A</v>
      </c>
      <c r="BF47" s="11" t="e">
        <v>#N/A</v>
      </c>
      <c r="BG47" s="11" t="e">
        <v>#N/A</v>
      </c>
      <c r="BH47" s="11" t="e">
        <v>#N/A</v>
      </c>
      <c r="BI47" s="22" t="e">
        <v>#N/A</v>
      </c>
      <c r="BJ47" s="22" t="e">
        <v>#N/A</v>
      </c>
      <c r="BK47" s="22" t="e">
        <v>#N/A</v>
      </c>
      <c r="BL47" s="22" t="e">
        <v>#N/A</v>
      </c>
      <c r="BM47" s="22" t="e">
        <v>#N/A</v>
      </c>
      <c r="BN47" s="22" t="e">
        <v>#N/A</v>
      </c>
      <c r="BO47" s="22" t="e">
        <v>#N/A</v>
      </c>
      <c r="BP47" s="22" t="e">
        <v>#N/A</v>
      </c>
      <c r="BQ47" s="22" t="e">
        <v>#N/A</v>
      </c>
      <c r="BR47" s="22" t="e">
        <v>#N/A</v>
      </c>
    </row>
    <row r="48" spans="1:70" x14ac:dyDescent="0.3">
      <c r="A48" s="22" t="e">
        <v>#N/A</v>
      </c>
      <c r="B48" s="22" t="e">
        <v>#N/A</v>
      </c>
      <c r="C48" s="22" t="e">
        <v>#N/A</v>
      </c>
      <c r="D48" s="22" t="e">
        <v>#N/A</v>
      </c>
      <c r="E48" s="22" t="e">
        <v>#N/A</v>
      </c>
      <c r="F48" s="22" t="e">
        <v>#N/A</v>
      </c>
      <c r="G48" s="22" t="e">
        <v>#N/A</v>
      </c>
      <c r="H48" s="22" t="e">
        <v>#N/A</v>
      </c>
      <c r="I48" s="22" t="e">
        <v>#N/A</v>
      </c>
      <c r="J48" s="22" t="e">
        <v>#N/A</v>
      </c>
      <c r="K48" s="11" t="e">
        <v>#N/A</v>
      </c>
      <c r="L48" s="11" t="e">
        <v>#N/A</v>
      </c>
      <c r="M48" s="11" t="e">
        <v>#N/A</v>
      </c>
      <c r="N48" s="11" t="e">
        <v>#N/A</v>
      </c>
      <c r="O48" s="11" t="e">
        <v>#N/A</v>
      </c>
      <c r="P48" s="11" t="e">
        <v>#N/A</v>
      </c>
      <c r="Q48" s="11" t="e">
        <v>#N/A</v>
      </c>
      <c r="R48" s="11" t="e">
        <v>#N/A</v>
      </c>
      <c r="S48" s="11" t="e">
        <v>#N/A</v>
      </c>
      <c r="T48" s="11" t="e">
        <v>#N/A</v>
      </c>
      <c r="U48" s="22" t="e">
        <v>#N/A</v>
      </c>
      <c r="V48" s="22" t="e">
        <v>#N/A</v>
      </c>
      <c r="W48" s="22" t="e">
        <v>#N/A</v>
      </c>
      <c r="X48" s="22" t="e">
        <v>#N/A</v>
      </c>
      <c r="Y48" s="22" t="e">
        <v>#N/A</v>
      </c>
      <c r="Z48" s="22" t="e">
        <v>#N/A</v>
      </c>
      <c r="AA48" s="22" t="e">
        <v>#N/A</v>
      </c>
      <c r="AB48" s="22" t="e">
        <v>#N/A</v>
      </c>
      <c r="AC48" s="22" t="e">
        <v>#N/A</v>
      </c>
      <c r="AD48" s="22" t="e">
        <v>#N/A</v>
      </c>
      <c r="AE48" s="11" t="e">
        <v>#N/A</v>
      </c>
      <c r="AF48" s="11" t="e">
        <v>#N/A</v>
      </c>
      <c r="AG48" s="11" t="e">
        <v>#N/A</v>
      </c>
      <c r="AH48" s="11" t="e">
        <v>#N/A</v>
      </c>
      <c r="AI48" s="11" t="e">
        <v>#N/A</v>
      </c>
      <c r="AJ48" s="11" t="e">
        <v>#N/A</v>
      </c>
      <c r="AK48" s="11" t="e">
        <v>#N/A</v>
      </c>
      <c r="AL48" s="11" t="e">
        <v>#N/A</v>
      </c>
      <c r="AM48" s="11" t="e">
        <v>#N/A</v>
      </c>
      <c r="AN48" s="11" t="e">
        <v>#N/A</v>
      </c>
      <c r="AO48" s="22" t="e">
        <v>#N/A</v>
      </c>
      <c r="AP48" s="22" t="e">
        <v>#N/A</v>
      </c>
      <c r="AQ48" s="22" t="e">
        <v>#N/A</v>
      </c>
      <c r="AR48" s="22" t="e">
        <v>#N/A</v>
      </c>
      <c r="AS48" s="22" t="e">
        <v>#N/A</v>
      </c>
      <c r="AT48" s="22" t="e">
        <v>#N/A</v>
      </c>
      <c r="AU48" s="22" t="e">
        <v>#N/A</v>
      </c>
      <c r="AV48" s="22" t="e">
        <v>#N/A</v>
      </c>
      <c r="AW48" s="22" t="e">
        <v>#N/A</v>
      </c>
      <c r="AX48" s="22" t="e">
        <v>#N/A</v>
      </c>
      <c r="AY48" s="11" t="e">
        <v>#N/A</v>
      </c>
      <c r="AZ48" s="11" t="e">
        <v>#N/A</v>
      </c>
      <c r="BA48" s="11" t="e">
        <v>#N/A</v>
      </c>
      <c r="BB48" s="11" t="e">
        <v>#N/A</v>
      </c>
      <c r="BC48" s="11" t="e">
        <v>#N/A</v>
      </c>
      <c r="BD48" s="11" t="e">
        <v>#N/A</v>
      </c>
      <c r="BE48" s="11" t="e">
        <v>#N/A</v>
      </c>
      <c r="BF48" s="11" t="e">
        <v>#N/A</v>
      </c>
      <c r="BG48" s="11" t="e">
        <v>#N/A</v>
      </c>
      <c r="BH48" s="11" t="e">
        <v>#N/A</v>
      </c>
      <c r="BI48" s="22" t="e">
        <v>#N/A</v>
      </c>
      <c r="BJ48" s="22" t="e">
        <v>#N/A</v>
      </c>
      <c r="BK48" s="22" t="e">
        <v>#N/A</v>
      </c>
      <c r="BL48" s="22" t="e">
        <v>#N/A</v>
      </c>
      <c r="BM48" s="22" t="e">
        <v>#N/A</v>
      </c>
      <c r="BN48" s="22" t="e">
        <v>#N/A</v>
      </c>
      <c r="BO48" s="22" t="e">
        <v>#N/A</v>
      </c>
      <c r="BP48" s="22" t="e">
        <v>#N/A</v>
      </c>
      <c r="BQ48" s="22" t="e">
        <v>#N/A</v>
      </c>
      <c r="BR48" s="22" t="e">
        <v>#N/A</v>
      </c>
    </row>
    <row r="49" spans="1:70" x14ac:dyDescent="0.3">
      <c r="A49" s="22" t="e">
        <v>#N/A</v>
      </c>
      <c r="B49" s="22" t="e">
        <v>#N/A</v>
      </c>
      <c r="C49" s="22" t="e">
        <v>#N/A</v>
      </c>
      <c r="D49" s="22" t="e">
        <v>#N/A</v>
      </c>
      <c r="E49" s="22" t="e">
        <v>#N/A</v>
      </c>
      <c r="F49" s="22" t="e">
        <v>#N/A</v>
      </c>
      <c r="G49" s="22" t="e">
        <v>#N/A</v>
      </c>
      <c r="H49" s="22" t="e">
        <v>#N/A</v>
      </c>
      <c r="I49" s="22" t="e">
        <v>#N/A</v>
      </c>
      <c r="J49" s="22" t="e">
        <v>#N/A</v>
      </c>
      <c r="K49" s="11" t="e">
        <v>#N/A</v>
      </c>
      <c r="L49" s="11" t="e">
        <v>#N/A</v>
      </c>
      <c r="M49" s="11" t="e">
        <v>#N/A</v>
      </c>
      <c r="N49" s="11" t="e">
        <v>#N/A</v>
      </c>
      <c r="O49" s="11" t="e">
        <v>#N/A</v>
      </c>
      <c r="P49" s="11" t="e">
        <v>#N/A</v>
      </c>
      <c r="Q49" s="11" t="e">
        <v>#N/A</v>
      </c>
      <c r="R49" s="11" t="e">
        <v>#N/A</v>
      </c>
      <c r="S49" s="11" t="e">
        <v>#N/A</v>
      </c>
      <c r="T49" s="11" t="e">
        <v>#N/A</v>
      </c>
      <c r="U49" s="22" t="e">
        <v>#N/A</v>
      </c>
      <c r="V49" s="22" t="e">
        <v>#N/A</v>
      </c>
      <c r="W49" s="22" t="e">
        <v>#N/A</v>
      </c>
      <c r="X49" s="22" t="e">
        <v>#N/A</v>
      </c>
      <c r="Y49" s="22" t="e">
        <v>#N/A</v>
      </c>
      <c r="Z49" s="22" t="e">
        <v>#N/A</v>
      </c>
      <c r="AA49" s="22" t="e">
        <v>#N/A</v>
      </c>
      <c r="AB49" s="22" t="e">
        <v>#N/A</v>
      </c>
      <c r="AC49" s="22" t="e">
        <v>#N/A</v>
      </c>
      <c r="AD49" s="22" t="e">
        <v>#N/A</v>
      </c>
      <c r="AE49" s="11" t="e">
        <v>#N/A</v>
      </c>
      <c r="AF49" s="11" t="e">
        <v>#N/A</v>
      </c>
      <c r="AG49" s="11" t="e">
        <v>#N/A</v>
      </c>
      <c r="AH49" s="11" t="e">
        <v>#N/A</v>
      </c>
      <c r="AI49" s="11" t="e">
        <v>#N/A</v>
      </c>
      <c r="AJ49" s="11" t="e">
        <v>#N/A</v>
      </c>
      <c r="AK49" s="11" t="e">
        <v>#N/A</v>
      </c>
      <c r="AL49" s="11" t="e">
        <v>#N/A</v>
      </c>
      <c r="AM49" s="11" t="e">
        <v>#N/A</v>
      </c>
      <c r="AN49" s="11" t="e">
        <v>#N/A</v>
      </c>
      <c r="AO49" s="22" t="e">
        <v>#N/A</v>
      </c>
      <c r="AP49" s="22" t="e">
        <v>#N/A</v>
      </c>
      <c r="AQ49" s="22" t="e">
        <v>#N/A</v>
      </c>
      <c r="AR49" s="22" t="e">
        <v>#N/A</v>
      </c>
      <c r="AS49" s="22" t="e">
        <v>#N/A</v>
      </c>
      <c r="AT49" s="22" t="e">
        <v>#N/A</v>
      </c>
      <c r="AU49" s="22" t="e">
        <v>#N/A</v>
      </c>
      <c r="AV49" s="22" t="e">
        <v>#N/A</v>
      </c>
      <c r="AW49" s="22" t="e">
        <v>#N/A</v>
      </c>
      <c r="AX49" s="22" t="e">
        <v>#N/A</v>
      </c>
      <c r="AY49" s="11" t="e">
        <v>#N/A</v>
      </c>
      <c r="AZ49" s="11" t="e">
        <v>#N/A</v>
      </c>
      <c r="BA49" s="11" t="e">
        <v>#N/A</v>
      </c>
      <c r="BB49" s="11" t="e">
        <v>#N/A</v>
      </c>
      <c r="BC49" s="11" t="e">
        <v>#N/A</v>
      </c>
      <c r="BD49" s="11" t="e">
        <v>#N/A</v>
      </c>
      <c r="BE49" s="11" t="e">
        <v>#N/A</v>
      </c>
      <c r="BF49" s="11" t="e">
        <v>#N/A</v>
      </c>
      <c r="BG49" s="11" t="e">
        <v>#N/A</v>
      </c>
      <c r="BH49" s="11" t="e">
        <v>#N/A</v>
      </c>
      <c r="BI49" s="22" t="e">
        <v>#N/A</v>
      </c>
      <c r="BJ49" s="22" t="e">
        <v>#N/A</v>
      </c>
      <c r="BK49" s="22" t="e">
        <v>#N/A</v>
      </c>
      <c r="BL49" s="22" t="e">
        <v>#N/A</v>
      </c>
      <c r="BM49" s="22" t="e">
        <v>#N/A</v>
      </c>
      <c r="BN49" s="22" t="e">
        <v>#N/A</v>
      </c>
      <c r="BO49" s="22" t="e">
        <v>#N/A</v>
      </c>
      <c r="BP49" s="22" t="e">
        <v>#N/A</v>
      </c>
      <c r="BQ49" s="22" t="e">
        <v>#N/A</v>
      </c>
      <c r="BR49" s="22" t="e">
        <v>#N/A</v>
      </c>
    </row>
    <row r="50" spans="1:70" x14ac:dyDescent="0.3">
      <c r="A50" s="22" t="e">
        <v>#N/A</v>
      </c>
      <c r="B50" s="22" t="e">
        <v>#N/A</v>
      </c>
      <c r="C50" s="22" t="e">
        <v>#N/A</v>
      </c>
      <c r="D50" s="22" t="e">
        <v>#N/A</v>
      </c>
      <c r="E50" s="22" t="e">
        <v>#N/A</v>
      </c>
      <c r="F50" s="22" t="e">
        <v>#N/A</v>
      </c>
      <c r="G50" s="22" t="e">
        <v>#N/A</v>
      </c>
      <c r="H50" s="22" t="e">
        <v>#N/A</v>
      </c>
      <c r="I50" s="22" t="e">
        <v>#N/A</v>
      </c>
      <c r="J50" s="22" t="e">
        <v>#N/A</v>
      </c>
      <c r="K50" s="11" t="e">
        <v>#N/A</v>
      </c>
      <c r="L50" s="11" t="e">
        <v>#N/A</v>
      </c>
      <c r="M50" s="11" t="e">
        <v>#N/A</v>
      </c>
      <c r="N50" s="11" t="e">
        <v>#N/A</v>
      </c>
      <c r="O50" s="11" t="e">
        <v>#N/A</v>
      </c>
      <c r="P50" s="11" t="e">
        <v>#N/A</v>
      </c>
      <c r="Q50" s="11" t="e">
        <v>#N/A</v>
      </c>
      <c r="R50" s="11" t="e">
        <v>#N/A</v>
      </c>
      <c r="S50" s="11" t="e">
        <v>#N/A</v>
      </c>
      <c r="T50" s="11" t="e">
        <v>#N/A</v>
      </c>
      <c r="U50" s="22" t="e">
        <v>#N/A</v>
      </c>
      <c r="V50" s="22" t="e">
        <v>#N/A</v>
      </c>
      <c r="W50" s="22" t="e">
        <v>#N/A</v>
      </c>
      <c r="X50" s="22" t="e">
        <v>#N/A</v>
      </c>
      <c r="Y50" s="22" t="e">
        <v>#N/A</v>
      </c>
      <c r="Z50" s="22" t="e">
        <v>#N/A</v>
      </c>
      <c r="AA50" s="22" t="e">
        <v>#N/A</v>
      </c>
      <c r="AB50" s="22" t="e">
        <v>#N/A</v>
      </c>
      <c r="AC50" s="22" t="e">
        <v>#N/A</v>
      </c>
      <c r="AD50" s="22" t="e">
        <v>#N/A</v>
      </c>
      <c r="AE50" s="11" t="e">
        <v>#N/A</v>
      </c>
      <c r="AF50" s="11" t="e">
        <v>#N/A</v>
      </c>
      <c r="AG50" s="11" t="e">
        <v>#N/A</v>
      </c>
      <c r="AH50" s="11" t="e">
        <v>#N/A</v>
      </c>
      <c r="AI50" s="11" t="e">
        <v>#N/A</v>
      </c>
      <c r="AJ50" s="11" t="e">
        <v>#N/A</v>
      </c>
      <c r="AK50" s="11" t="e">
        <v>#N/A</v>
      </c>
      <c r="AL50" s="11" t="e">
        <v>#N/A</v>
      </c>
      <c r="AM50" s="11" t="e">
        <v>#N/A</v>
      </c>
      <c r="AN50" s="11" t="e">
        <v>#N/A</v>
      </c>
      <c r="AO50" s="22" t="e">
        <v>#N/A</v>
      </c>
      <c r="AP50" s="22" t="e">
        <v>#N/A</v>
      </c>
      <c r="AQ50" s="22" t="e">
        <v>#N/A</v>
      </c>
      <c r="AR50" s="22" t="e">
        <v>#N/A</v>
      </c>
      <c r="AS50" s="22" t="e">
        <v>#N/A</v>
      </c>
      <c r="AT50" s="22" t="e">
        <v>#N/A</v>
      </c>
      <c r="AU50" s="22" t="e">
        <v>#N/A</v>
      </c>
      <c r="AV50" s="22" t="e">
        <v>#N/A</v>
      </c>
      <c r="AW50" s="22" t="e">
        <v>#N/A</v>
      </c>
      <c r="AX50" s="22" t="e">
        <v>#N/A</v>
      </c>
      <c r="AY50" s="11" t="e">
        <v>#N/A</v>
      </c>
      <c r="AZ50" s="11" t="e">
        <v>#N/A</v>
      </c>
      <c r="BA50" s="11" t="e">
        <v>#N/A</v>
      </c>
      <c r="BB50" s="11" t="e">
        <v>#N/A</v>
      </c>
      <c r="BC50" s="11" t="e">
        <v>#N/A</v>
      </c>
      <c r="BD50" s="11" t="e">
        <v>#N/A</v>
      </c>
      <c r="BE50" s="11" t="e">
        <v>#N/A</v>
      </c>
      <c r="BF50" s="11" t="e">
        <v>#N/A</v>
      </c>
      <c r="BG50" s="11" t="e">
        <v>#N/A</v>
      </c>
      <c r="BH50" s="11" t="e">
        <v>#N/A</v>
      </c>
      <c r="BI50" s="22" t="e">
        <v>#N/A</v>
      </c>
      <c r="BJ50" s="22" t="e">
        <v>#N/A</v>
      </c>
      <c r="BK50" s="22" t="e">
        <v>#N/A</v>
      </c>
      <c r="BL50" s="22" t="e">
        <v>#N/A</v>
      </c>
      <c r="BM50" s="22" t="e">
        <v>#N/A</v>
      </c>
      <c r="BN50" s="22" t="e">
        <v>#N/A</v>
      </c>
      <c r="BO50" s="22" t="e">
        <v>#N/A</v>
      </c>
      <c r="BP50" s="22" t="e">
        <v>#N/A</v>
      </c>
      <c r="BQ50" s="22" t="e">
        <v>#N/A</v>
      </c>
      <c r="BR50" s="22" t="e">
        <v>#N/A</v>
      </c>
    </row>
    <row r="51" spans="1:70" x14ac:dyDescent="0.3">
      <c r="A51" s="22" t="e">
        <v>#N/A</v>
      </c>
      <c r="B51" s="22" t="e">
        <v>#N/A</v>
      </c>
      <c r="C51" s="22" t="e">
        <v>#N/A</v>
      </c>
      <c r="D51" s="22" t="e">
        <v>#N/A</v>
      </c>
      <c r="E51" s="22" t="e">
        <v>#N/A</v>
      </c>
      <c r="F51" s="22" t="e">
        <v>#N/A</v>
      </c>
      <c r="G51" s="22" t="e">
        <v>#N/A</v>
      </c>
      <c r="H51" s="22" t="e">
        <v>#N/A</v>
      </c>
      <c r="I51" s="22" t="e">
        <v>#N/A</v>
      </c>
      <c r="J51" s="22" t="e">
        <v>#N/A</v>
      </c>
      <c r="K51" s="11" t="e">
        <v>#N/A</v>
      </c>
      <c r="L51" s="11" t="e">
        <v>#N/A</v>
      </c>
      <c r="M51" s="11" t="e">
        <v>#N/A</v>
      </c>
      <c r="N51" s="11" t="e">
        <v>#N/A</v>
      </c>
      <c r="O51" s="11" t="e">
        <v>#N/A</v>
      </c>
      <c r="P51" s="11" t="e">
        <v>#N/A</v>
      </c>
      <c r="Q51" s="11" t="e">
        <v>#N/A</v>
      </c>
      <c r="R51" s="11" t="e">
        <v>#N/A</v>
      </c>
      <c r="S51" s="11" t="e">
        <v>#N/A</v>
      </c>
      <c r="T51" s="11" t="e">
        <v>#N/A</v>
      </c>
      <c r="U51" s="22" t="e">
        <v>#N/A</v>
      </c>
      <c r="V51" s="22" t="e">
        <v>#N/A</v>
      </c>
      <c r="W51" s="22" t="e">
        <v>#N/A</v>
      </c>
      <c r="X51" s="22" t="e">
        <v>#N/A</v>
      </c>
      <c r="Y51" s="22" t="e">
        <v>#N/A</v>
      </c>
      <c r="Z51" s="22" t="e">
        <v>#N/A</v>
      </c>
      <c r="AA51" s="22" t="e">
        <v>#N/A</v>
      </c>
      <c r="AB51" s="22" t="e">
        <v>#N/A</v>
      </c>
      <c r="AC51" s="22" t="e">
        <v>#N/A</v>
      </c>
      <c r="AD51" s="22" t="e">
        <v>#N/A</v>
      </c>
      <c r="AE51" s="11" t="e">
        <v>#N/A</v>
      </c>
      <c r="AF51" s="11" t="e">
        <v>#N/A</v>
      </c>
      <c r="AG51" s="11" t="e">
        <v>#N/A</v>
      </c>
      <c r="AH51" s="11" t="e">
        <v>#N/A</v>
      </c>
      <c r="AI51" s="11" t="e">
        <v>#N/A</v>
      </c>
      <c r="AJ51" s="11" t="e">
        <v>#N/A</v>
      </c>
      <c r="AK51" s="11" t="e">
        <v>#N/A</v>
      </c>
      <c r="AL51" s="11" t="e">
        <v>#N/A</v>
      </c>
      <c r="AM51" s="11" t="e">
        <v>#N/A</v>
      </c>
      <c r="AN51" s="11" t="e">
        <v>#N/A</v>
      </c>
      <c r="AO51" s="22" t="e">
        <v>#N/A</v>
      </c>
      <c r="AP51" s="22" t="e">
        <v>#N/A</v>
      </c>
      <c r="AQ51" s="22" t="e">
        <v>#N/A</v>
      </c>
      <c r="AR51" s="22" t="e">
        <v>#N/A</v>
      </c>
      <c r="AS51" s="22" t="e">
        <v>#N/A</v>
      </c>
      <c r="AT51" s="22" t="e">
        <v>#N/A</v>
      </c>
      <c r="AU51" s="22" t="e">
        <v>#N/A</v>
      </c>
      <c r="AV51" s="22" t="e">
        <v>#N/A</v>
      </c>
      <c r="AW51" s="22" t="e">
        <v>#N/A</v>
      </c>
      <c r="AX51" s="22" t="e">
        <v>#N/A</v>
      </c>
      <c r="AY51" s="11" t="e">
        <v>#N/A</v>
      </c>
      <c r="AZ51" s="11" t="e">
        <v>#N/A</v>
      </c>
      <c r="BA51" s="11" t="e">
        <v>#N/A</v>
      </c>
      <c r="BB51" s="11" t="e">
        <v>#N/A</v>
      </c>
      <c r="BC51" s="11" t="e">
        <v>#N/A</v>
      </c>
      <c r="BD51" s="11" t="e">
        <v>#N/A</v>
      </c>
      <c r="BE51" s="11" t="e">
        <v>#N/A</v>
      </c>
      <c r="BF51" s="11" t="e">
        <v>#N/A</v>
      </c>
      <c r="BG51" s="11" t="e">
        <v>#N/A</v>
      </c>
      <c r="BH51" s="11" t="e">
        <v>#N/A</v>
      </c>
      <c r="BI51" s="22" t="e">
        <v>#N/A</v>
      </c>
      <c r="BJ51" s="22" t="e">
        <v>#N/A</v>
      </c>
      <c r="BK51" s="22" t="e">
        <v>#N/A</v>
      </c>
      <c r="BL51" s="22" t="e">
        <v>#N/A</v>
      </c>
      <c r="BM51" s="22" t="e">
        <v>#N/A</v>
      </c>
      <c r="BN51" s="22" t="e">
        <v>#N/A</v>
      </c>
      <c r="BO51" s="22" t="e">
        <v>#N/A</v>
      </c>
      <c r="BP51" s="22" t="e">
        <v>#N/A</v>
      </c>
      <c r="BQ51" s="22" t="e">
        <v>#N/A</v>
      </c>
      <c r="BR51" s="22" t="e">
        <v>#N/A</v>
      </c>
    </row>
    <row r="52" spans="1:70" x14ac:dyDescent="0.3">
      <c r="A52" s="22" t="e">
        <v>#N/A</v>
      </c>
      <c r="B52" s="22" t="e">
        <v>#N/A</v>
      </c>
      <c r="C52" s="22" t="e">
        <v>#N/A</v>
      </c>
      <c r="D52" s="22" t="e">
        <v>#N/A</v>
      </c>
      <c r="E52" s="22" t="e">
        <v>#N/A</v>
      </c>
      <c r="F52" s="22" t="e">
        <v>#N/A</v>
      </c>
      <c r="G52" s="22" t="e">
        <v>#N/A</v>
      </c>
      <c r="H52" s="22" t="e">
        <v>#N/A</v>
      </c>
      <c r="I52" s="22" t="e">
        <v>#N/A</v>
      </c>
      <c r="J52" s="22" t="e">
        <v>#N/A</v>
      </c>
      <c r="K52" s="11" t="e">
        <v>#N/A</v>
      </c>
      <c r="L52" s="11" t="e">
        <v>#N/A</v>
      </c>
      <c r="M52" s="11" t="e">
        <v>#N/A</v>
      </c>
      <c r="N52" s="11" t="e">
        <v>#N/A</v>
      </c>
      <c r="O52" s="11" t="e">
        <v>#N/A</v>
      </c>
      <c r="P52" s="11" t="e">
        <v>#N/A</v>
      </c>
      <c r="Q52" s="11" t="e">
        <v>#N/A</v>
      </c>
      <c r="R52" s="11" t="e">
        <v>#N/A</v>
      </c>
      <c r="S52" s="11" t="e">
        <v>#N/A</v>
      </c>
      <c r="T52" s="11" t="e">
        <v>#N/A</v>
      </c>
      <c r="U52" s="22" t="e">
        <v>#N/A</v>
      </c>
      <c r="V52" s="22" t="e">
        <v>#N/A</v>
      </c>
      <c r="W52" s="22" t="e">
        <v>#N/A</v>
      </c>
      <c r="X52" s="22" t="e">
        <v>#N/A</v>
      </c>
      <c r="Y52" s="22" t="e">
        <v>#N/A</v>
      </c>
      <c r="Z52" s="22" t="e">
        <v>#N/A</v>
      </c>
      <c r="AA52" s="22" t="e">
        <v>#N/A</v>
      </c>
      <c r="AB52" s="22" t="e">
        <v>#N/A</v>
      </c>
      <c r="AC52" s="22" t="e">
        <v>#N/A</v>
      </c>
      <c r="AD52" s="22" t="e">
        <v>#N/A</v>
      </c>
      <c r="AE52" s="11" t="e">
        <v>#N/A</v>
      </c>
      <c r="AF52" s="11" t="e">
        <v>#N/A</v>
      </c>
      <c r="AG52" s="11" t="e">
        <v>#N/A</v>
      </c>
      <c r="AH52" s="11" t="e">
        <v>#N/A</v>
      </c>
      <c r="AI52" s="11" t="e">
        <v>#N/A</v>
      </c>
      <c r="AJ52" s="11" t="e">
        <v>#N/A</v>
      </c>
      <c r="AK52" s="11" t="e">
        <v>#N/A</v>
      </c>
      <c r="AL52" s="11" t="e">
        <v>#N/A</v>
      </c>
      <c r="AM52" s="11" t="e">
        <v>#N/A</v>
      </c>
      <c r="AN52" s="11" t="e">
        <v>#N/A</v>
      </c>
      <c r="AO52" s="22" t="e">
        <v>#N/A</v>
      </c>
      <c r="AP52" s="22" t="e">
        <v>#N/A</v>
      </c>
      <c r="AQ52" s="22" t="e">
        <v>#N/A</v>
      </c>
      <c r="AR52" s="22" t="e">
        <v>#N/A</v>
      </c>
      <c r="AS52" s="22" t="e">
        <v>#N/A</v>
      </c>
      <c r="AT52" s="22" t="e">
        <v>#N/A</v>
      </c>
      <c r="AU52" s="22" t="e">
        <v>#N/A</v>
      </c>
      <c r="AV52" s="22" t="e">
        <v>#N/A</v>
      </c>
      <c r="AW52" s="22" t="e">
        <v>#N/A</v>
      </c>
      <c r="AX52" s="22" t="e">
        <v>#N/A</v>
      </c>
      <c r="AY52" s="11" t="e">
        <v>#N/A</v>
      </c>
      <c r="AZ52" s="11" t="e">
        <v>#N/A</v>
      </c>
      <c r="BA52" s="11" t="e">
        <v>#N/A</v>
      </c>
      <c r="BB52" s="11" t="e">
        <v>#N/A</v>
      </c>
      <c r="BC52" s="11" t="e">
        <v>#N/A</v>
      </c>
      <c r="BD52" s="11" t="e">
        <v>#N/A</v>
      </c>
      <c r="BE52" s="11" t="e">
        <v>#N/A</v>
      </c>
      <c r="BF52" s="11" t="e">
        <v>#N/A</v>
      </c>
      <c r="BG52" s="11" t="e">
        <v>#N/A</v>
      </c>
      <c r="BH52" s="11" t="e">
        <v>#N/A</v>
      </c>
      <c r="BI52" s="22" t="e">
        <v>#N/A</v>
      </c>
      <c r="BJ52" s="22" t="e">
        <v>#N/A</v>
      </c>
      <c r="BK52" s="22" t="e">
        <v>#N/A</v>
      </c>
      <c r="BL52" s="22" t="e">
        <v>#N/A</v>
      </c>
      <c r="BM52" s="22" t="e">
        <v>#N/A</v>
      </c>
      <c r="BN52" s="22" t="e">
        <v>#N/A</v>
      </c>
      <c r="BO52" s="22" t="e">
        <v>#N/A</v>
      </c>
      <c r="BP52" s="22" t="e">
        <v>#N/A</v>
      </c>
      <c r="BQ52" s="22" t="e">
        <v>#N/A</v>
      </c>
      <c r="BR52" s="22" t="e">
        <v>#N/A</v>
      </c>
    </row>
    <row r="53" spans="1:70" x14ac:dyDescent="0.3">
      <c r="A53" s="22" t="e">
        <v>#N/A</v>
      </c>
      <c r="B53" s="22" t="e">
        <v>#N/A</v>
      </c>
      <c r="C53" s="22" t="e">
        <v>#N/A</v>
      </c>
      <c r="D53" s="22" t="e">
        <v>#N/A</v>
      </c>
      <c r="E53" s="22" t="e">
        <v>#N/A</v>
      </c>
      <c r="F53" s="22" t="e">
        <v>#N/A</v>
      </c>
      <c r="G53" s="22" t="e">
        <v>#N/A</v>
      </c>
      <c r="H53" s="22" t="e">
        <v>#N/A</v>
      </c>
      <c r="I53" s="22" t="e">
        <v>#N/A</v>
      </c>
      <c r="J53" s="22" t="e">
        <v>#N/A</v>
      </c>
      <c r="K53" s="11" t="e">
        <v>#N/A</v>
      </c>
      <c r="L53" s="11" t="e">
        <v>#N/A</v>
      </c>
      <c r="M53" s="11" t="e">
        <v>#N/A</v>
      </c>
      <c r="N53" s="11" t="e">
        <v>#N/A</v>
      </c>
      <c r="O53" s="11" t="e">
        <v>#N/A</v>
      </c>
      <c r="P53" s="11" t="e">
        <v>#N/A</v>
      </c>
      <c r="Q53" s="11" t="e">
        <v>#N/A</v>
      </c>
      <c r="R53" s="11" t="e">
        <v>#N/A</v>
      </c>
      <c r="S53" s="11" t="e">
        <v>#N/A</v>
      </c>
      <c r="T53" s="11" t="e">
        <v>#N/A</v>
      </c>
      <c r="U53" s="22" t="e">
        <v>#N/A</v>
      </c>
      <c r="V53" s="22" t="e">
        <v>#N/A</v>
      </c>
      <c r="W53" s="22" t="e">
        <v>#N/A</v>
      </c>
      <c r="X53" s="22" t="e">
        <v>#N/A</v>
      </c>
      <c r="Y53" s="22" t="e">
        <v>#N/A</v>
      </c>
      <c r="Z53" s="22" t="e">
        <v>#N/A</v>
      </c>
      <c r="AA53" s="22" t="e">
        <v>#N/A</v>
      </c>
      <c r="AB53" s="22" t="e">
        <v>#N/A</v>
      </c>
      <c r="AC53" s="22" t="e">
        <v>#N/A</v>
      </c>
      <c r="AD53" s="22" t="e">
        <v>#N/A</v>
      </c>
      <c r="AE53" s="11" t="e">
        <v>#N/A</v>
      </c>
      <c r="AF53" s="11" t="e">
        <v>#N/A</v>
      </c>
      <c r="AG53" s="11" t="e">
        <v>#N/A</v>
      </c>
      <c r="AH53" s="11" t="e">
        <v>#N/A</v>
      </c>
      <c r="AI53" s="11" t="e">
        <v>#N/A</v>
      </c>
      <c r="AJ53" s="11" t="e">
        <v>#N/A</v>
      </c>
      <c r="AK53" s="11" t="e">
        <v>#N/A</v>
      </c>
      <c r="AL53" s="11" t="e">
        <v>#N/A</v>
      </c>
      <c r="AM53" s="11" t="e">
        <v>#N/A</v>
      </c>
      <c r="AN53" s="11" t="e">
        <v>#N/A</v>
      </c>
      <c r="AO53" s="22" t="e">
        <v>#N/A</v>
      </c>
      <c r="AP53" s="22" t="e">
        <v>#N/A</v>
      </c>
      <c r="AQ53" s="22" t="e">
        <v>#N/A</v>
      </c>
      <c r="AR53" s="22" t="e">
        <v>#N/A</v>
      </c>
      <c r="AS53" s="22" t="e">
        <v>#N/A</v>
      </c>
      <c r="AT53" s="22" t="e">
        <v>#N/A</v>
      </c>
      <c r="AU53" s="22" t="e">
        <v>#N/A</v>
      </c>
      <c r="AV53" s="22" t="e">
        <v>#N/A</v>
      </c>
      <c r="AW53" s="22" t="e">
        <v>#N/A</v>
      </c>
      <c r="AX53" s="22" t="e">
        <v>#N/A</v>
      </c>
      <c r="AY53" s="11" t="e">
        <v>#N/A</v>
      </c>
      <c r="AZ53" s="11" t="e">
        <v>#N/A</v>
      </c>
      <c r="BA53" s="11" t="e">
        <v>#N/A</v>
      </c>
      <c r="BB53" s="11" t="e">
        <v>#N/A</v>
      </c>
      <c r="BC53" s="11" t="e">
        <v>#N/A</v>
      </c>
      <c r="BD53" s="11" t="e">
        <v>#N/A</v>
      </c>
      <c r="BE53" s="11" t="e">
        <v>#N/A</v>
      </c>
      <c r="BF53" s="11" t="e">
        <v>#N/A</v>
      </c>
      <c r="BG53" s="11" t="e">
        <v>#N/A</v>
      </c>
      <c r="BH53" s="11" t="e">
        <v>#N/A</v>
      </c>
      <c r="BI53" s="22" t="e">
        <v>#N/A</v>
      </c>
      <c r="BJ53" s="22" t="e">
        <v>#N/A</v>
      </c>
      <c r="BK53" s="22" t="e">
        <v>#N/A</v>
      </c>
      <c r="BL53" s="22" t="e">
        <v>#N/A</v>
      </c>
      <c r="BM53" s="22" t="e">
        <v>#N/A</v>
      </c>
      <c r="BN53" s="22" t="e">
        <v>#N/A</v>
      </c>
      <c r="BO53" s="22" t="e">
        <v>#N/A</v>
      </c>
      <c r="BP53" s="22" t="e">
        <v>#N/A</v>
      </c>
      <c r="BQ53" s="22" t="e">
        <v>#N/A</v>
      </c>
      <c r="BR53" s="22" t="e">
        <v>#N/A</v>
      </c>
    </row>
    <row r="54" spans="1:70" x14ac:dyDescent="0.3">
      <c r="A54" s="22" t="e">
        <v>#N/A</v>
      </c>
      <c r="B54" s="22" t="e">
        <v>#N/A</v>
      </c>
      <c r="C54" s="22" t="e">
        <v>#N/A</v>
      </c>
      <c r="D54" s="22" t="e">
        <v>#N/A</v>
      </c>
      <c r="E54" s="22" t="e">
        <v>#N/A</v>
      </c>
      <c r="F54" s="22" t="e">
        <v>#N/A</v>
      </c>
      <c r="G54" s="22" t="e">
        <v>#N/A</v>
      </c>
      <c r="H54" s="22" t="e">
        <v>#N/A</v>
      </c>
      <c r="I54" s="22" t="e">
        <v>#N/A</v>
      </c>
      <c r="J54" s="22" t="e">
        <v>#N/A</v>
      </c>
      <c r="K54" s="11" t="e">
        <v>#N/A</v>
      </c>
      <c r="L54" s="11" t="e">
        <v>#N/A</v>
      </c>
      <c r="M54" s="11" t="e">
        <v>#N/A</v>
      </c>
      <c r="N54" s="11" t="e">
        <v>#N/A</v>
      </c>
      <c r="O54" s="11" t="e">
        <v>#N/A</v>
      </c>
      <c r="P54" s="11" t="e">
        <v>#N/A</v>
      </c>
      <c r="Q54" s="11" t="e">
        <v>#N/A</v>
      </c>
      <c r="R54" s="11" t="e">
        <v>#N/A</v>
      </c>
      <c r="S54" s="11" t="e">
        <v>#N/A</v>
      </c>
      <c r="T54" s="11" t="e">
        <v>#N/A</v>
      </c>
      <c r="U54" s="22" t="e">
        <v>#N/A</v>
      </c>
      <c r="V54" s="22" t="e">
        <v>#N/A</v>
      </c>
      <c r="W54" s="22" t="e">
        <v>#N/A</v>
      </c>
      <c r="X54" s="22" t="e">
        <v>#N/A</v>
      </c>
      <c r="Y54" s="22" t="e">
        <v>#N/A</v>
      </c>
      <c r="Z54" s="22" t="e">
        <v>#N/A</v>
      </c>
      <c r="AA54" s="22" t="e">
        <v>#N/A</v>
      </c>
      <c r="AB54" s="22" t="e">
        <v>#N/A</v>
      </c>
      <c r="AC54" s="22" t="e">
        <v>#N/A</v>
      </c>
      <c r="AD54" s="22" t="e">
        <v>#N/A</v>
      </c>
      <c r="AE54" s="11" t="e">
        <v>#N/A</v>
      </c>
      <c r="AF54" s="11" t="e">
        <v>#N/A</v>
      </c>
      <c r="AG54" s="11" t="e">
        <v>#N/A</v>
      </c>
      <c r="AH54" s="11" t="e">
        <v>#N/A</v>
      </c>
      <c r="AI54" s="11" t="e">
        <v>#N/A</v>
      </c>
      <c r="AJ54" s="11" t="e">
        <v>#N/A</v>
      </c>
      <c r="AK54" s="11" t="e">
        <v>#N/A</v>
      </c>
      <c r="AL54" s="11" t="e">
        <v>#N/A</v>
      </c>
      <c r="AM54" s="11" t="e">
        <v>#N/A</v>
      </c>
      <c r="AN54" s="11" t="e">
        <v>#N/A</v>
      </c>
      <c r="AO54" s="22" t="e">
        <v>#N/A</v>
      </c>
      <c r="AP54" s="22" t="e">
        <v>#N/A</v>
      </c>
      <c r="AQ54" s="22" t="e">
        <v>#N/A</v>
      </c>
      <c r="AR54" s="22" t="e">
        <v>#N/A</v>
      </c>
      <c r="AS54" s="22" t="e">
        <v>#N/A</v>
      </c>
      <c r="AT54" s="22" t="e">
        <v>#N/A</v>
      </c>
      <c r="AU54" s="22" t="e">
        <v>#N/A</v>
      </c>
      <c r="AV54" s="22" t="e">
        <v>#N/A</v>
      </c>
      <c r="AW54" s="22" t="e">
        <v>#N/A</v>
      </c>
      <c r="AX54" s="22" t="e">
        <v>#N/A</v>
      </c>
      <c r="AY54" s="11" t="e">
        <v>#N/A</v>
      </c>
      <c r="AZ54" s="11" t="e">
        <v>#N/A</v>
      </c>
      <c r="BA54" s="11" t="e">
        <v>#N/A</v>
      </c>
      <c r="BB54" s="11" t="e">
        <v>#N/A</v>
      </c>
      <c r="BC54" s="11" t="e">
        <v>#N/A</v>
      </c>
      <c r="BD54" s="11" t="e">
        <v>#N/A</v>
      </c>
      <c r="BE54" s="11" t="e">
        <v>#N/A</v>
      </c>
      <c r="BF54" s="11" t="e">
        <v>#N/A</v>
      </c>
      <c r="BG54" s="11" t="e">
        <v>#N/A</v>
      </c>
      <c r="BH54" s="11" t="e">
        <v>#N/A</v>
      </c>
      <c r="BI54" s="22" t="e">
        <v>#N/A</v>
      </c>
      <c r="BJ54" s="22" t="e">
        <v>#N/A</v>
      </c>
      <c r="BK54" s="22" t="e">
        <v>#N/A</v>
      </c>
      <c r="BL54" s="22" t="e">
        <v>#N/A</v>
      </c>
      <c r="BM54" s="22" t="e">
        <v>#N/A</v>
      </c>
      <c r="BN54" s="22" t="e">
        <v>#N/A</v>
      </c>
      <c r="BO54" s="22" t="e">
        <v>#N/A</v>
      </c>
      <c r="BP54" s="22" t="e">
        <v>#N/A</v>
      </c>
      <c r="BQ54" s="22" t="e">
        <v>#N/A</v>
      </c>
      <c r="BR54" s="22" t="e">
        <v>#N/A</v>
      </c>
    </row>
    <row r="55" spans="1:70" x14ac:dyDescent="0.3">
      <c r="A55" s="22" t="e">
        <v>#N/A</v>
      </c>
      <c r="B55" s="22" t="e">
        <v>#N/A</v>
      </c>
      <c r="C55" s="22" t="e">
        <v>#N/A</v>
      </c>
      <c r="D55" s="22" t="e">
        <v>#N/A</v>
      </c>
      <c r="E55" s="22" t="e">
        <v>#N/A</v>
      </c>
      <c r="F55" s="22" t="e">
        <v>#N/A</v>
      </c>
      <c r="G55" s="22" t="e">
        <v>#N/A</v>
      </c>
      <c r="H55" s="22" t="e">
        <v>#N/A</v>
      </c>
      <c r="I55" s="22" t="e">
        <v>#N/A</v>
      </c>
      <c r="J55" s="22" t="e">
        <v>#N/A</v>
      </c>
      <c r="K55" s="11" t="e">
        <v>#N/A</v>
      </c>
      <c r="L55" s="11" t="e">
        <v>#N/A</v>
      </c>
      <c r="M55" s="11" t="e">
        <v>#N/A</v>
      </c>
      <c r="N55" s="11" t="e">
        <v>#N/A</v>
      </c>
      <c r="O55" s="11" t="e">
        <v>#N/A</v>
      </c>
      <c r="P55" s="11" t="e">
        <v>#N/A</v>
      </c>
      <c r="Q55" s="11" t="e">
        <v>#N/A</v>
      </c>
      <c r="R55" s="11" t="e">
        <v>#N/A</v>
      </c>
      <c r="S55" s="11" t="e">
        <v>#N/A</v>
      </c>
      <c r="T55" s="11" t="e">
        <v>#N/A</v>
      </c>
      <c r="U55" s="22" t="e">
        <v>#N/A</v>
      </c>
      <c r="V55" s="22" t="e">
        <v>#N/A</v>
      </c>
      <c r="W55" s="22" t="e">
        <v>#N/A</v>
      </c>
      <c r="X55" s="22" t="e">
        <v>#N/A</v>
      </c>
      <c r="Y55" s="22" t="e">
        <v>#N/A</v>
      </c>
      <c r="Z55" s="22" t="e">
        <v>#N/A</v>
      </c>
      <c r="AA55" s="22" t="e">
        <v>#N/A</v>
      </c>
      <c r="AB55" s="22" t="e">
        <v>#N/A</v>
      </c>
      <c r="AC55" s="22" t="e">
        <v>#N/A</v>
      </c>
      <c r="AD55" s="22" t="e">
        <v>#N/A</v>
      </c>
      <c r="AE55" s="11" t="e">
        <v>#N/A</v>
      </c>
      <c r="AF55" s="11" t="e">
        <v>#N/A</v>
      </c>
      <c r="AG55" s="11" t="e">
        <v>#N/A</v>
      </c>
      <c r="AH55" s="11" t="e">
        <v>#N/A</v>
      </c>
      <c r="AI55" s="11" t="e">
        <v>#N/A</v>
      </c>
      <c r="AJ55" s="11" t="e">
        <v>#N/A</v>
      </c>
      <c r="AK55" s="11" t="e">
        <v>#N/A</v>
      </c>
      <c r="AL55" s="11" t="e">
        <v>#N/A</v>
      </c>
      <c r="AM55" s="11" t="e">
        <v>#N/A</v>
      </c>
      <c r="AN55" s="11" t="e">
        <v>#N/A</v>
      </c>
      <c r="AO55" s="22" t="e">
        <v>#N/A</v>
      </c>
      <c r="AP55" s="22" t="e">
        <v>#N/A</v>
      </c>
      <c r="AQ55" s="22" t="e">
        <v>#N/A</v>
      </c>
      <c r="AR55" s="22" t="e">
        <v>#N/A</v>
      </c>
      <c r="AS55" s="22" t="e">
        <v>#N/A</v>
      </c>
      <c r="AT55" s="22" t="e">
        <v>#N/A</v>
      </c>
      <c r="AU55" s="22" t="e">
        <v>#N/A</v>
      </c>
      <c r="AV55" s="22" t="e">
        <v>#N/A</v>
      </c>
      <c r="AW55" s="22" t="e">
        <v>#N/A</v>
      </c>
      <c r="AX55" s="22" t="e">
        <v>#N/A</v>
      </c>
      <c r="AY55" s="11" t="e">
        <v>#N/A</v>
      </c>
      <c r="AZ55" s="11" t="e">
        <v>#N/A</v>
      </c>
      <c r="BA55" s="11" t="e">
        <v>#N/A</v>
      </c>
      <c r="BB55" s="11" t="e">
        <v>#N/A</v>
      </c>
      <c r="BC55" s="11" t="e">
        <v>#N/A</v>
      </c>
      <c r="BD55" s="11" t="e">
        <v>#N/A</v>
      </c>
      <c r="BE55" s="11" t="e">
        <v>#N/A</v>
      </c>
      <c r="BF55" s="11" t="e">
        <v>#N/A</v>
      </c>
      <c r="BG55" s="11" t="e">
        <v>#N/A</v>
      </c>
      <c r="BH55" s="11" t="e">
        <v>#N/A</v>
      </c>
      <c r="BI55" s="22" t="e">
        <v>#N/A</v>
      </c>
      <c r="BJ55" s="22" t="e">
        <v>#N/A</v>
      </c>
      <c r="BK55" s="22" t="e">
        <v>#N/A</v>
      </c>
      <c r="BL55" s="22" t="e">
        <v>#N/A</v>
      </c>
      <c r="BM55" s="22" t="e">
        <v>#N/A</v>
      </c>
      <c r="BN55" s="22" t="e">
        <v>#N/A</v>
      </c>
      <c r="BO55" s="22" t="e">
        <v>#N/A</v>
      </c>
      <c r="BP55" s="22" t="e">
        <v>#N/A</v>
      </c>
      <c r="BQ55" s="22" t="e">
        <v>#N/A</v>
      </c>
      <c r="BR55" s="22" t="e">
        <v>#N/A</v>
      </c>
    </row>
    <row r="56" spans="1:70" x14ac:dyDescent="0.3">
      <c r="A56" s="22" t="e">
        <v>#N/A</v>
      </c>
      <c r="B56" s="22" t="e">
        <v>#N/A</v>
      </c>
      <c r="C56" s="22" t="e">
        <v>#N/A</v>
      </c>
      <c r="D56" s="22" t="e">
        <v>#N/A</v>
      </c>
      <c r="E56" s="22" t="e">
        <v>#N/A</v>
      </c>
      <c r="F56" s="22" t="e">
        <v>#N/A</v>
      </c>
      <c r="G56" s="22" t="e">
        <v>#N/A</v>
      </c>
      <c r="H56" s="22" t="e">
        <v>#N/A</v>
      </c>
      <c r="I56" s="22" t="e">
        <v>#N/A</v>
      </c>
      <c r="J56" s="22" t="e">
        <v>#N/A</v>
      </c>
      <c r="K56" s="11" t="e">
        <v>#N/A</v>
      </c>
      <c r="L56" s="11" t="e">
        <v>#N/A</v>
      </c>
      <c r="M56" s="11" t="e">
        <v>#N/A</v>
      </c>
      <c r="N56" s="11" t="e">
        <v>#N/A</v>
      </c>
      <c r="O56" s="11" t="e">
        <v>#N/A</v>
      </c>
      <c r="P56" s="11" t="e">
        <v>#N/A</v>
      </c>
      <c r="Q56" s="11" t="e">
        <v>#N/A</v>
      </c>
      <c r="R56" s="11" t="e">
        <v>#N/A</v>
      </c>
      <c r="S56" s="11" t="e">
        <v>#N/A</v>
      </c>
      <c r="T56" s="11" t="e">
        <v>#N/A</v>
      </c>
      <c r="U56" s="22" t="e">
        <v>#N/A</v>
      </c>
      <c r="V56" s="22" t="e">
        <v>#N/A</v>
      </c>
      <c r="W56" s="22" t="e">
        <v>#N/A</v>
      </c>
      <c r="X56" s="22" t="e">
        <v>#N/A</v>
      </c>
      <c r="Y56" s="22" t="e">
        <v>#N/A</v>
      </c>
      <c r="Z56" s="22" t="e">
        <v>#N/A</v>
      </c>
      <c r="AA56" s="22" t="e">
        <v>#N/A</v>
      </c>
      <c r="AB56" s="22" t="e">
        <v>#N/A</v>
      </c>
      <c r="AC56" s="22" t="e">
        <v>#N/A</v>
      </c>
      <c r="AD56" s="22" t="e">
        <v>#N/A</v>
      </c>
      <c r="AE56" s="11" t="e">
        <v>#N/A</v>
      </c>
      <c r="AF56" s="11" t="e">
        <v>#N/A</v>
      </c>
      <c r="AG56" s="11" t="e">
        <v>#N/A</v>
      </c>
      <c r="AH56" s="11" t="e">
        <v>#N/A</v>
      </c>
      <c r="AI56" s="11" t="e">
        <v>#N/A</v>
      </c>
      <c r="AJ56" s="11" t="e">
        <v>#N/A</v>
      </c>
      <c r="AK56" s="11" t="e">
        <v>#N/A</v>
      </c>
      <c r="AL56" s="11" t="e">
        <v>#N/A</v>
      </c>
      <c r="AM56" s="11" t="e">
        <v>#N/A</v>
      </c>
      <c r="AN56" s="11" t="e">
        <v>#N/A</v>
      </c>
      <c r="AO56" s="22" t="e">
        <v>#N/A</v>
      </c>
      <c r="AP56" s="22" t="e">
        <v>#N/A</v>
      </c>
      <c r="AQ56" s="22" t="e">
        <v>#N/A</v>
      </c>
      <c r="AR56" s="22" t="e">
        <v>#N/A</v>
      </c>
      <c r="AS56" s="22" t="e">
        <v>#N/A</v>
      </c>
      <c r="AT56" s="22" t="e">
        <v>#N/A</v>
      </c>
      <c r="AU56" s="22" t="e">
        <v>#N/A</v>
      </c>
      <c r="AV56" s="22" t="e">
        <v>#N/A</v>
      </c>
      <c r="AW56" s="22" t="e">
        <v>#N/A</v>
      </c>
      <c r="AX56" s="22" t="e">
        <v>#N/A</v>
      </c>
      <c r="AY56" s="11" t="e">
        <v>#N/A</v>
      </c>
      <c r="AZ56" s="11" t="e">
        <v>#N/A</v>
      </c>
      <c r="BA56" s="11" t="e">
        <v>#N/A</v>
      </c>
      <c r="BB56" s="11" t="e">
        <v>#N/A</v>
      </c>
      <c r="BC56" s="11" t="e">
        <v>#N/A</v>
      </c>
      <c r="BD56" s="11" t="e">
        <v>#N/A</v>
      </c>
      <c r="BE56" s="11" t="e">
        <v>#N/A</v>
      </c>
      <c r="BF56" s="11" t="e">
        <v>#N/A</v>
      </c>
      <c r="BG56" s="11" t="e">
        <v>#N/A</v>
      </c>
      <c r="BH56" s="11" t="e">
        <v>#N/A</v>
      </c>
      <c r="BI56" s="22" t="e">
        <v>#N/A</v>
      </c>
      <c r="BJ56" s="22" t="e">
        <v>#N/A</v>
      </c>
      <c r="BK56" s="22" t="e">
        <v>#N/A</v>
      </c>
      <c r="BL56" s="22" t="e">
        <v>#N/A</v>
      </c>
      <c r="BM56" s="22" t="e">
        <v>#N/A</v>
      </c>
      <c r="BN56" s="22" t="e">
        <v>#N/A</v>
      </c>
      <c r="BO56" s="22" t="e">
        <v>#N/A</v>
      </c>
      <c r="BP56" s="22" t="e">
        <v>#N/A</v>
      </c>
      <c r="BQ56" s="22" t="e">
        <v>#N/A</v>
      </c>
      <c r="BR56" s="22" t="e">
        <v>#N/A</v>
      </c>
    </row>
    <row r="57" spans="1:70" x14ac:dyDescent="0.3">
      <c r="A57" s="22" t="e">
        <v>#N/A</v>
      </c>
      <c r="B57" s="22" t="e">
        <v>#N/A</v>
      </c>
      <c r="C57" s="22" t="e">
        <v>#N/A</v>
      </c>
      <c r="D57" s="22" t="e">
        <v>#N/A</v>
      </c>
      <c r="E57" s="22" t="e">
        <v>#N/A</v>
      </c>
      <c r="F57" s="22" t="e">
        <v>#N/A</v>
      </c>
      <c r="G57" s="22" t="e">
        <v>#N/A</v>
      </c>
      <c r="H57" s="22" t="e">
        <v>#N/A</v>
      </c>
      <c r="I57" s="22" t="e">
        <v>#N/A</v>
      </c>
      <c r="J57" s="22" t="e">
        <v>#N/A</v>
      </c>
      <c r="K57" s="11" t="e">
        <v>#N/A</v>
      </c>
      <c r="L57" s="11" t="e">
        <v>#N/A</v>
      </c>
      <c r="M57" s="11" t="e">
        <v>#N/A</v>
      </c>
      <c r="N57" s="11" t="e">
        <v>#N/A</v>
      </c>
      <c r="O57" s="11" t="e">
        <v>#N/A</v>
      </c>
      <c r="P57" s="11" t="e">
        <v>#N/A</v>
      </c>
      <c r="Q57" s="11" t="e">
        <v>#N/A</v>
      </c>
      <c r="R57" s="11" t="e">
        <v>#N/A</v>
      </c>
      <c r="S57" s="11" t="e">
        <v>#N/A</v>
      </c>
      <c r="T57" s="11" t="e">
        <v>#N/A</v>
      </c>
      <c r="U57" s="22" t="e">
        <v>#N/A</v>
      </c>
      <c r="V57" s="22" t="e">
        <v>#N/A</v>
      </c>
      <c r="W57" s="22" t="e">
        <v>#N/A</v>
      </c>
      <c r="X57" s="22" t="e">
        <v>#N/A</v>
      </c>
      <c r="Y57" s="22" t="e">
        <v>#N/A</v>
      </c>
      <c r="Z57" s="22" t="e">
        <v>#N/A</v>
      </c>
      <c r="AA57" s="22" t="e">
        <v>#N/A</v>
      </c>
      <c r="AB57" s="22" t="e">
        <v>#N/A</v>
      </c>
      <c r="AC57" s="22" t="e">
        <v>#N/A</v>
      </c>
      <c r="AD57" s="22" t="e">
        <v>#N/A</v>
      </c>
      <c r="AE57" s="11" t="e">
        <v>#N/A</v>
      </c>
      <c r="AF57" s="11" t="e">
        <v>#N/A</v>
      </c>
      <c r="AG57" s="11" t="e">
        <v>#N/A</v>
      </c>
      <c r="AH57" s="11" t="e">
        <v>#N/A</v>
      </c>
      <c r="AI57" s="11" t="e">
        <v>#N/A</v>
      </c>
      <c r="AJ57" s="11" t="e">
        <v>#N/A</v>
      </c>
      <c r="AK57" s="11" t="e">
        <v>#N/A</v>
      </c>
      <c r="AL57" s="11" t="e">
        <v>#N/A</v>
      </c>
      <c r="AM57" s="11" t="e">
        <v>#N/A</v>
      </c>
      <c r="AN57" s="11" t="e">
        <v>#N/A</v>
      </c>
      <c r="AO57" s="22" t="e">
        <v>#N/A</v>
      </c>
      <c r="AP57" s="22" t="e">
        <v>#N/A</v>
      </c>
      <c r="AQ57" s="22" t="e">
        <v>#N/A</v>
      </c>
      <c r="AR57" s="22" t="e">
        <v>#N/A</v>
      </c>
      <c r="AS57" s="22" t="e">
        <v>#N/A</v>
      </c>
      <c r="AT57" s="22" t="e">
        <v>#N/A</v>
      </c>
      <c r="AU57" s="22" t="e">
        <v>#N/A</v>
      </c>
      <c r="AV57" s="22" t="e">
        <v>#N/A</v>
      </c>
      <c r="AW57" s="22" t="e">
        <v>#N/A</v>
      </c>
      <c r="AX57" s="22" t="e">
        <v>#N/A</v>
      </c>
      <c r="AY57" s="11" t="e">
        <v>#N/A</v>
      </c>
      <c r="AZ57" s="11" t="e">
        <v>#N/A</v>
      </c>
      <c r="BA57" s="11" t="e">
        <v>#N/A</v>
      </c>
      <c r="BB57" s="11" t="e">
        <v>#N/A</v>
      </c>
      <c r="BC57" s="11" t="e">
        <v>#N/A</v>
      </c>
      <c r="BD57" s="11" t="e">
        <v>#N/A</v>
      </c>
      <c r="BE57" s="11" t="e">
        <v>#N/A</v>
      </c>
      <c r="BF57" s="11" t="e">
        <v>#N/A</v>
      </c>
      <c r="BG57" s="11" t="e">
        <v>#N/A</v>
      </c>
      <c r="BH57" s="11" t="e">
        <v>#N/A</v>
      </c>
      <c r="BI57" s="22" t="e">
        <v>#N/A</v>
      </c>
      <c r="BJ57" s="22" t="e">
        <v>#N/A</v>
      </c>
      <c r="BK57" s="22" t="e">
        <v>#N/A</v>
      </c>
      <c r="BL57" s="22" t="e">
        <v>#N/A</v>
      </c>
      <c r="BM57" s="22" t="e">
        <v>#N/A</v>
      </c>
      <c r="BN57" s="22" t="e">
        <v>#N/A</v>
      </c>
      <c r="BO57" s="22" t="e">
        <v>#N/A</v>
      </c>
      <c r="BP57" s="22" t="e">
        <v>#N/A</v>
      </c>
      <c r="BQ57" s="22" t="e">
        <v>#N/A</v>
      </c>
      <c r="BR57" s="22" t="e">
        <v>#N/A</v>
      </c>
    </row>
    <row r="58" spans="1:70" x14ac:dyDescent="0.3">
      <c r="A58" s="22" t="e">
        <v>#N/A</v>
      </c>
      <c r="B58" s="22" t="e">
        <v>#N/A</v>
      </c>
      <c r="C58" s="22" t="e">
        <v>#N/A</v>
      </c>
      <c r="D58" s="22" t="e">
        <v>#N/A</v>
      </c>
      <c r="E58" s="22" t="e">
        <v>#N/A</v>
      </c>
      <c r="F58" s="22" t="e">
        <v>#N/A</v>
      </c>
      <c r="G58" s="22" t="e">
        <v>#N/A</v>
      </c>
      <c r="H58" s="22" t="e">
        <v>#N/A</v>
      </c>
      <c r="I58" s="22" t="e">
        <v>#N/A</v>
      </c>
      <c r="J58" s="22" t="e">
        <v>#N/A</v>
      </c>
      <c r="K58" s="11" t="e">
        <v>#N/A</v>
      </c>
      <c r="L58" s="11" t="e">
        <v>#N/A</v>
      </c>
      <c r="M58" s="11" t="e">
        <v>#N/A</v>
      </c>
      <c r="N58" s="11" t="e">
        <v>#N/A</v>
      </c>
      <c r="O58" s="11" t="e">
        <v>#N/A</v>
      </c>
      <c r="P58" s="11" t="e">
        <v>#N/A</v>
      </c>
      <c r="Q58" s="11" t="e">
        <v>#N/A</v>
      </c>
      <c r="R58" s="11" t="e">
        <v>#N/A</v>
      </c>
      <c r="S58" s="11" t="e">
        <v>#N/A</v>
      </c>
      <c r="T58" s="11" t="e">
        <v>#N/A</v>
      </c>
      <c r="U58" s="22" t="e">
        <v>#N/A</v>
      </c>
      <c r="V58" s="22" t="e">
        <v>#N/A</v>
      </c>
      <c r="W58" s="22" t="e">
        <v>#N/A</v>
      </c>
      <c r="X58" s="22" t="e">
        <v>#N/A</v>
      </c>
      <c r="Y58" s="22" t="e">
        <v>#N/A</v>
      </c>
      <c r="Z58" s="22" t="e">
        <v>#N/A</v>
      </c>
      <c r="AA58" s="22" t="e">
        <v>#N/A</v>
      </c>
      <c r="AB58" s="22" t="e">
        <v>#N/A</v>
      </c>
      <c r="AC58" s="22" t="e">
        <v>#N/A</v>
      </c>
      <c r="AD58" s="22" t="e">
        <v>#N/A</v>
      </c>
      <c r="AE58" s="11" t="e">
        <v>#N/A</v>
      </c>
      <c r="AF58" s="11" t="e">
        <v>#N/A</v>
      </c>
      <c r="AG58" s="11" t="e">
        <v>#N/A</v>
      </c>
      <c r="AH58" s="11" t="e">
        <v>#N/A</v>
      </c>
      <c r="AI58" s="11" t="e">
        <v>#N/A</v>
      </c>
      <c r="AJ58" s="11" t="e">
        <v>#N/A</v>
      </c>
      <c r="AK58" s="11" t="e">
        <v>#N/A</v>
      </c>
      <c r="AL58" s="11" t="e">
        <v>#N/A</v>
      </c>
      <c r="AM58" s="11" t="e">
        <v>#N/A</v>
      </c>
      <c r="AN58" s="11" t="e">
        <v>#N/A</v>
      </c>
      <c r="AO58" s="22" t="e">
        <v>#N/A</v>
      </c>
      <c r="AP58" s="22" t="e">
        <v>#N/A</v>
      </c>
      <c r="AQ58" s="22" t="e">
        <v>#N/A</v>
      </c>
      <c r="AR58" s="22" t="e">
        <v>#N/A</v>
      </c>
      <c r="AS58" s="22" t="e">
        <v>#N/A</v>
      </c>
      <c r="AT58" s="22" t="e">
        <v>#N/A</v>
      </c>
      <c r="AU58" s="22" t="e">
        <v>#N/A</v>
      </c>
      <c r="AV58" s="22" t="e">
        <v>#N/A</v>
      </c>
      <c r="AW58" s="22" t="e">
        <v>#N/A</v>
      </c>
      <c r="AX58" s="22" t="e">
        <v>#N/A</v>
      </c>
      <c r="AY58" s="11" t="e">
        <v>#N/A</v>
      </c>
      <c r="AZ58" s="11" t="e">
        <v>#N/A</v>
      </c>
      <c r="BA58" s="11" t="e">
        <v>#N/A</v>
      </c>
      <c r="BB58" s="11" t="e">
        <v>#N/A</v>
      </c>
      <c r="BC58" s="11" t="e">
        <v>#N/A</v>
      </c>
      <c r="BD58" s="11" t="e">
        <v>#N/A</v>
      </c>
      <c r="BE58" s="11" t="e">
        <v>#N/A</v>
      </c>
      <c r="BF58" s="11" t="e">
        <v>#N/A</v>
      </c>
      <c r="BG58" s="11" t="e">
        <v>#N/A</v>
      </c>
      <c r="BH58" s="11" t="e">
        <v>#N/A</v>
      </c>
      <c r="BI58" s="22" t="e">
        <v>#N/A</v>
      </c>
      <c r="BJ58" s="22" t="e">
        <v>#N/A</v>
      </c>
      <c r="BK58" s="22" t="e">
        <v>#N/A</v>
      </c>
      <c r="BL58" s="22" t="e">
        <v>#N/A</v>
      </c>
      <c r="BM58" s="22" t="e">
        <v>#N/A</v>
      </c>
      <c r="BN58" s="22" t="e">
        <v>#N/A</v>
      </c>
      <c r="BO58" s="22" t="e">
        <v>#N/A</v>
      </c>
      <c r="BP58" s="22" t="e">
        <v>#N/A</v>
      </c>
      <c r="BQ58" s="22" t="e">
        <v>#N/A</v>
      </c>
      <c r="BR58" s="22" t="e">
        <v>#N/A</v>
      </c>
    </row>
    <row r="59" spans="1:70" x14ac:dyDescent="0.3">
      <c r="A59" s="22" t="e">
        <v>#N/A</v>
      </c>
      <c r="B59" s="22" t="e">
        <v>#N/A</v>
      </c>
      <c r="C59" s="22" t="e">
        <v>#N/A</v>
      </c>
      <c r="D59" s="22" t="e">
        <v>#N/A</v>
      </c>
      <c r="E59" s="22" t="e">
        <v>#N/A</v>
      </c>
      <c r="F59" s="22" t="e">
        <v>#N/A</v>
      </c>
      <c r="G59" s="22" t="e">
        <v>#N/A</v>
      </c>
      <c r="H59" s="22" t="e">
        <v>#N/A</v>
      </c>
      <c r="I59" s="22" t="e">
        <v>#N/A</v>
      </c>
      <c r="J59" s="22" t="e">
        <v>#N/A</v>
      </c>
      <c r="K59" s="11" t="e">
        <v>#N/A</v>
      </c>
      <c r="L59" s="11" t="e">
        <v>#N/A</v>
      </c>
      <c r="M59" s="11" t="e">
        <v>#N/A</v>
      </c>
      <c r="N59" s="11" t="e">
        <v>#N/A</v>
      </c>
      <c r="O59" s="11" t="e">
        <v>#N/A</v>
      </c>
      <c r="P59" s="11" t="e">
        <v>#N/A</v>
      </c>
      <c r="Q59" s="11" t="e">
        <v>#N/A</v>
      </c>
      <c r="R59" s="11" t="e">
        <v>#N/A</v>
      </c>
      <c r="S59" s="11" t="e">
        <v>#N/A</v>
      </c>
      <c r="T59" s="11" t="e">
        <v>#N/A</v>
      </c>
      <c r="U59" s="22" t="e">
        <v>#N/A</v>
      </c>
      <c r="V59" s="22" t="e">
        <v>#N/A</v>
      </c>
      <c r="W59" s="22" t="e">
        <v>#N/A</v>
      </c>
      <c r="X59" s="22" t="e">
        <v>#N/A</v>
      </c>
      <c r="Y59" s="22" t="e">
        <v>#N/A</v>
      </c>
      <c r="Z59" s="22" t="e">
        <v>#N/A</v>
      </c>
      <c r="AA59" s="22" t="e">
        <v>#N/A</v>
      </c>
      <c r="AB59" s="22" t="e">
        <v>#N/A</v>
      </c>
      <c r="AC59" s="22" t="e">
        <v>#N/A</v>
      </c>
      <c r="AD59" s="22" t="e">
        <v>#N/A</v>
      </c>
      <c r="AE59" s="11" t="e">
        <v>#N/A</v>
      </c>
      <c r="AF59" s="11" t="e">
        <v>#N/A</v>
      </c>
      <c r="AG59" s="11" t="e">
        <v>#N/A</v>
      </c>
      <c r="AH59" s="11" t="e">
        <v>#N/A</v>
      </c>
      <c r="AI59" s="11" t="e">
        <v>#N/A</v>
      </c>
      <c r="AJ59" s="11" t="e">
        <v>#N/A</v>
      </c>
      <c r="AK59" s="11" t="e">
        <v>#N/A</v>
      </c>
      <c r="AL59" s="11" t="e">
        <v>#N/A</v>
      </c>
      <c r="AM59" s="11" t="e">
        <v>#N/A</v>
      </c>
      <c r="AN59" s="11" t="e">
        <v>#N/A</v>
      </c>
      <c r="AO59" s="22" t="e">
        <v>#N/A</v>
      </c>
      <c r="AP59" s="22" t="e">
        <v>#N/A</v>
      </c>
      <c r="AQ59" s="22" t="e">
        <v>#N/A</v>
      </c>
      <c r="AR59" s="22" t="e">
        <v>#N/A</v>
      </c>
      <c r="AS59" s="22" t="e">
        <v>#N/A</v>
      </c>
      <c r="AT59" s="22" t="e">
        <v>#N/A</v>
      </c>
      <c r="AU59" s="22" t="e">
        <v>#N/A</v>
      </c>
      <c r="AV59" s="22" t="e">
        <v>#N/A</v>
      </c>
      <c r="AW59" s="22" t="e">
        <v>#N/A</v>
      </c>
      <c r="AX59" s="22" t="e">
        <v>#N/A</v>
      </c>
      <c r="AY59" s="11" t="e">
        <v>#N/A</v>
      </c>
      <c r="AZ59" s="11" t="e">
        <v>#N/A</v>
      </c>
      <c r="BA59" s="11" t="e">
        <v>#N/A</v>
      </c>
      <c r="BB59" s="11" t="e">
        <v>#N/A</v>
      </c>
      <c r="BC59" s="11" t="e">
        <v>#N/A</v>
      </c>
      <c r="BD59" s="11" t="e">
        <v>#N/A</v>
      </c>
      <c r="BE59" s="11" t="e">
        <v>#N/A</v>
      </c>
      <c r="BF59" s="11" t="e">
        <v>#N/A</v>
      </c>
      <c r="BG59" s="11" t="e">
        <v>#N/A</v>
      </c>
      <c r="BH59" s="11" t="e">
        <v>#N/A</v>
      </c>
      <c r="BI59" s="22" t="e">
        <v>#N/A</v>
      </c>
      <c r="BJ59" s="22" t="e">
        <v>#N/A</v>
      </c>
      <c r="BK59" s="22" t="e">
        <v>#N/A</v>
      </c>
      <c r="BL59" s="22" t="e">
        <v>#N/A</v>
      </c>
      <c r="BM59" s="22" t="e">
        <v>#N/A</v>
      </c>
      <c r="BN59" s="22" t="e">
        <v>#N/A</v>
      </c>
      <c r="BO59" s="22" t="e">
        <v>#N/A</v>
      </c>
      <c r="BP59" s="22" t="e">
        <v>#N/A</v>
      </c>
      <c r="BQ59" s="22" t="e">
        <v>#N/A</v>
      </c>
      <c r="BR59" s="22" t="e">
        <v>#N/A</v>
      </c>
    </row>
    <row r="60" spans="1:70" x14ac:dyDescent="0.3">
      <c r="A60" s="22" t="e">
        <v>#N/A</v>
      </c>
      <c r="B60" s="22" t="e">
        <v>#N/A</v>
      </c>
      <c r="C60" s="22" t="e">
        <v>#N/A</v>
      </c>
      <c r="D60" s="22" t="e">
        <v>#N/A</v>
      </c>
      <c r="E60" s="22" t="e">
        <v>#N/A</v>
      </c>
      <c r="F60" s="22" t="e">
        <v>#N/A</v>
      </c>
      <c r="G60" s="22" t="e">
        <v>#N/A</v>
      </c>
      <c r="H60" s="22" t="e">
        <v>#N/A</v>
      </c>
      <c r="I60" s="22" t="e">
        <v>#N/A</v>
      </c>
      <c r="J60" s="22" t="e">
        <v>#N/A</v>
      </c>
      <c r="K60" s="11" t="e">
        <v>#N/A</v>
      </c>
      <c r="L60" s="11" t="e">
        <v>#N/A</v>
      </c>
      <c r="M60" s="11" t="e">
        <v>#N/A</v>
      </c>
      <c r="N60" s="11" t="e">
        <v>#N/A</v>
      </c>
      <c r="O60" s="11" t="e">
        <v>#N/A</v>
      </c>
      <c r="P60" s="11" t="e">
        <v>#N/A</v>
      </c>
      <c r="Q60" s="11" t="e">
        <v>#N/A</v>
      </c>
      <c r="R60" s="11" t="e">
        <v>#N/A</v>
      </c>
      <c r="S60" s="11" t="e">
        <v>#N/A</v>
      </c>
      <c r="T60" s="11" t="e">
        <v>#N/A</v>
      </c>
      <c r="U60" s="22" t="e">
        <v>#N/A</v>
      </c>
      <c r="V60" s="22" t="e">
        <v>#N/A</v>
      </c>
      <c r="W60" s="22" t="e">
        <v>#N/A</v>
      </c>
      <c r="X60" s="22" t="e">
        <v>#N/A</v>
      </c>
      <c r="Y60" s="22" t="e">
        <v>#N/A</v>
      </c>
      <c r="Z60" s="22" t="e">
        <v>#N/A</v>
      </c>
      <c r="AA60" s="22" t="e">
        <v>#N/A</v>
      </c>
      <c r="AB60" s="22" t="e">
        <v>#N/A</v>
      </c>
      <c r="AC60" s="22" t="e">
        <v>#N/A</v>
      </c>
      <c r="AD60" s="22" t="e">
        <v>#N/A</v>
      </c>
      <c r="AE60" s="11" t="e">
        <v>#N/A</v>
      </c>
      <c r="AF60" s="11" t="e">
        <v>#N/A</v>
      </c>
      <c r="AG60" s="11" t="e">
        <v>#N/A</v>
      </c>
      <c r="AH60" s="11" t="e">
        <v>#N/A</v>
      </c>
      <c r="AI60" s="11" t="e">
        <v>#N/A</v>
      </c>
      <c r="AJ60" s="11" t="e">
        <v>#N/A</v>
      </c>
      <c r="AK60" s="11" t="e">
        <v>#N/A</v>
      </c>
      <c r="AL60" s="11" t="e">
        <v>#N/A</v>
      </c>
      <c r="AM60" s="11" t="e">
        <v>#N/A</v>
      </c>
      <c r="AN60" s="11" t="e">
        <v>#N/A</v>
      </c>
      <c r="AO60" s="22" t="e">
        <v>#N/A</v>
      </c>
      <c r="AP60" s="22" t="e">
        <v>#N/A</v>
      </c>
      <c r="AQ60" s="22" t="e">
        <v>#N/A</v>
      </c>
      <c r="AR60" s="22" t="e">
        <v>#N/A</v>
      </c>
      <c r="AS60" s="22" t="e">
        <v>#N/A</v>
      </c>
      <c r="AT60" s="22" t="e">
        <v>#N/A</v>
      </c>
      <c r="AU60" s="22" t="e">
        <v>#N/A</v>
      </c>
      <c r="AV60" s="22" t="e">
        <v>#N/A</v>
      </c>
      <c r="AW60" s="22" t="e">
        <v>#N/A</v>
      </c>
      <c r="AX60" s="22" t="e">
        <v>#N/A</v>
      </c>
      <c r="AY60" s="11" t="e">
        <v>#N/A</v>
      </c>
      <c r="AZ60" s="11" t="e">
        <v>#N/A</v>
      </c>
      <c r="BA60" s="11" t="e">
        <v>#N/A</v>
      </c>
      <c r="BB60" s="11" t="e">
        <v>#N/A</v>
      </c>
      <c r="BC60" s="11" t="e">
        <v>#N/A</v>
      </c>
      <c r="BD60" s="11" t="e">
        <v>#N/A</v>
      </c>
      <c r="BE60" s="11" t="e">
        <v>#N/A</v>
      </c>
      <c r="BF60" s="11" t="e">
        <v>#N/A</v>
      </c>
      <c r="BG60" s="11" t="e">
        <v>#N/A</v>
      </c>
      <c r="BH60" s="11" t="e">
        <v>#N/A</v>
      </c>
      <c r="BI60" s="22" t="e">
        <v>#N/A</v>
      </c>
      <c r="BJ60" s="22" t="e">
        <v>#N/A</v>
      </c>
      <c r="BK60" s="22" t="e">
        <v>#N/A</v>
      </c>
      <c r="BL60" s="22" t="e">
        <v>#N/A</v>
      </c>
      <c r="BM60" s="22" t="e">
        <v>#N/A</v>
      </c>
      <c r="BN60" s="22" t="e">
        <v>#N/A</v>
      </c>
      <c r="BO60" s="22" t="e">
        <v>#N/A</v>
      </c>
      <c r="BP60" s="22" t="e">
        <v>#N/A</v>
      </c>
      <c r="BQ60" s="22" t="e">
        <v>#N/A</v>
      </c>
      <c r="BR60" s="22" t="e">
        <v>#N/A</v>
      </c>
    </row>
    <row r="61" spans="1:70" x14ac:dyDescent="0.3">
      <c r="A61" s="22" t="e">
        <v>#N/A</v>
      </c>
      <c r="B61" s="22" t="e">
        <v>#N/A</v>
      </c>
      <c r="C61" s="22" t="e">
        <v>#N/A</v>
      </c>
      <c r="D61" s="22" t="e">
        <v>#N/A</v>
      </c>
      <c r="E61" s="22" t="e">
        <v>#N/A</v>
      </c>
      <c r="F61" s="22" t="e">
        <v>#N/A</v>
      </c>
      <c r="G61" s="22" t="e">
        <v>#N/A</v>
      </c>
      <c r="H61" s="22" t="e">
        <v>#N/A</v>
      </c>
      <c r="I61" s="22" t="e">
        <v>#N/A</v>
      </c>
      <c r="J61" s="22" t="e">
        <v>#N/A</v>
      </c>
      <c r="K61" s="11" t="e">
        <v>#N/A</v>
      </c>
      <c r="L61" s="11" t="e">
        <v>#N/A</v>
      </c>
      <c r="M61" s="11" t="e">
        <v>#N/A</v>
      </c>
      <c r="N61" s="11" t="e">
        <v>#N/A</v>
      </c>
      <c r="O61" s="11" t="e">
        <v>#N/A</v>
      </c>
      <c r="P61" s="11" t="e">
        <v>#N/A</v>
      </c>
      <c r="Q61" s="11" t="e">
        <v>#N/A</v>
      </c>
      <c r="R61" s="11" t="e">
        <v>#N/A</v>
      </c>
      <c r="S61" s="11" t="e">
        <v>#N/A</v>
      </c>
      <c r="T61" s="11" t="e">
        <v>#N/A</v>
      </c>
      <c r="U61" s="22" t="e">
        <v>#N/A</v>
      </c>
      <c r="V61" s="22" t="e">
        <v>#N/A</v>
      </c>
      <c r="W61" s="22" t="e">
        <v>#N/A</v>
      </c>
      <c r="X61" s="22" t="e">
        <v>#N/A</v>
      </c>
      <c r="Y61" s="22" t="e">
        <v>#N/A</v>
      </c>
      <c r="Z61" s="22" t="e">
        <v>#N/A</v>
      </c>
      <c r="AA61" s="22" t="e">
        <v>#N/A</v>
      </c>
      <c r="AB61" s="22" t="e">
        <v>#N/A</v>
      </c>
      <c r="AC61" s="22" t="e">
        <v>#N/A</v>
      </c>
      <c r="AD61" s="22" t="e">
        <v>#N/A</v>
      </c>
      <c r="AE61" s="11" t="e">
        <v>#N/A</v>
      </c>
      <c r="AF61" s="11" t="e">
        <v>#N/A</v>
      </c>
      <c r="AG61" s="11" t="e">
        <v>#N/A</v>
      </c>
      <c r="AH61" s="11" t="e">
        <v>#N/A</v>
      </c>
      <c r="AI61" s="11" t="e">
        <v>#N/A</v>
      </c>
      <c r="AJ61" s="11" t="e">
        <v>#N/A</v>
      </c>
      <c r="AK61" s="11" t="e">
        <v>#N/A</v>
      </c>
      <c r="AL61" s="11" t="e">
        <v>#N/A</v>
      </c>
      <c r="AM61" s="11" t="e">
        <v>#N/A</v>
      </c>
      <c r="AN61" s="11" t="e">
        <v>#N/A</v>
      </c>
      <c r="AO61" s="22" t="e">
        <v>#N/A</v>
      </c>
      <c r="AP61" s="22" t="e">
        <v>#N/A</v>
      </c>
      <c r="AQ61" s="22" t="e">
        <v>#N/A</v>
      </c>
      <c r="AR61" s="22" t="e">
        <v>#N/A</v>
      </c>
      <c r="AS61" s="22" t="e">
        <v>#N/A</v>
      </c>
      <c r="AT61" s="22" t="e">
        <v>#N/A</v>
      </c>
      <c r="AU61" s="22" t="e">
        <v>#N/A</v>
      </c>
      <c r="AV61" s="22" t="e">
        <v>#N/A</v>
      </c>
      <c r="AW61" s="22" t="e">
        <v>#N/A</v>
      </c>
      <c r="AX61" s="22" t="e">
        <v>#N/A</v>
      </c>
      <c r="AY61" s="11" t="e">
        <v>#N/A</v>
      </c>
      <c r="AZ61" s="11" t="e">
        <v>#N/A</v>
      </c>
      <c r="BA61" s="11" t="e">
        <v>#N/A</v>
      </c>
      <c r="BB61" s="11" t="e">
        <v>#N/A</v>
      </c>
      <c r="BC61" s="11" t="e">
        <v>#N/A</v>
      </c>
      <c r="BD61" s="11" t="e">
        <v>#N/A</v>
      </c>
      <c r="BE61" s="11" t="e">
        <v>#N/A</v>
      </c>
      <c r="BF61" s="11" t="e">
        <v>#N/A</v>
      </c>
      <c r="BG61" s="11" t="e">
        <v>#N/A</v>
      </c>
      <c r="BH61" s="11" t="e">
        <v>#N/A</v>
      </c>
      <c r="BI61" s="22" t="e">
        <v>#N/A</v>
      </c>
      <c r="BJ61" s="22" t="e">
        <v>#N/A</v>
      </c>
      <c r="BK61" s="22" t="e">
        <v>#N/A</v>
      </c>
      <c r="BL61" s="22" t="e">
        <v>#N/A</v>
      </c>
      <c r="BM61" s="22" t="e">
        <v>#N/A</v>
      </c>
      <c r="BN61" s="22" t="e">
        <v>#N/A</v>
      </c>
      <c r="BO61" s="22" t="e">
        <v>#N/A</v>
      </c>
      <c r="BP61" s="22" t="e">
        <v>#N/A</v>
      </c>
      <c r="BQ61" s="22" t="e">
        <v>#N/A</v>
      </c>
      <c r="BR61" s="22" t="e">
        <v>#N/A</v>
      </c>
    </row>
    <row r="62" spans="1:70" x14ac:dyDescent="0.3">
      <c r="A62" s="22" t="e">
        <v>#N/A</v>
      </c>
      <c r="B62" s="22" t="e">
        <v>#N/A</v>
      </c>
      <c r="C62" s="22" t="e">
        <v>#N/A</v>
      </c>
      <c r="D62" s="22" t="e">
        <v>#N/A</v>
      </c>
      <c r="E62" s="22" t="e">
        <v>#N/A</v>
      </c>
      <c r="F62" s="22" t="e">
        <v>#N/A</v>
      </c>
      <c r="G62" s="22" t="e">
        <v>#N/A</v>
      </c>
      <c r="H62" s="22" t="e">
        <v>#N/A</v>
      </c>
      <c r="I62" s="22" t="e">
        <v>#N/A</v>
      </c>
      <c r="J62" s="22" t="e">
        <v>#N/A</v>
      </c>
      <c r="K62" s="11" t="e">
        <v>#N/A</v>
      </c>
      <c r="L62" s="11" t="e">
        <v>#N/A</v>
      </c>
      <c r="M62" s="11" t="e">
        <v>#N/A</v>
      </c>
      <c r="N62" s="11" t="e">
        <v>#N/A</v>
      </c>
      <c r="O62" s="11" t="e">
        <v>#N/A</v>
      </c>
      <c r="P62" s="11" t="e">
        <v>#N/A</v>
      </c>
      <c r="Q62" s="11" t="e">
        <v>#N/A</v>
      </c>
      <c r="R62" s="11" t="e">
        <v>#N/A</v>
      </c>
      <c r="S62" s="11" t="e">
        <v>#N/A</v>
      </c>
      <c r="T62" s="11" t="e">
        <v>#N/A</v>
      </c>
      <c r="U62" s="22" t="e">
        <v>#N/A</v>
      </c>
      <c r="V62" s="22" t="e">
        <v>#N/A</v>
      </c>
      <c r="W62" s="22" t="e">
        <v>#N/A</v>
      </c>
      <c r="X62" s="22" t="e">
        <v>#N/A</v>
      </c>
      <c r="Y62" s="22" t="e">
        <v>#N/A</v>
      </c>
      <c r="Z62" s="22" t="e">
        <v>#N/A</v>
      </c>
      <c r="AA62" s="22" t="e">
        <v>#N/A</v>
      </c>
      <c r="AB62" s="22" t="e">
        <v>#N/A</v>
      </c>
      <c r="AC62" s="22" t="e">
        <v>#N/A</v>
      </c>
      <c r="AD62" s="22" t="e">
        <v>#N/A</v>
      </c>
      <c r="AE62" s="11" t="e">
        <v>#N/A</v>
      </c>
      <c r="AF62" s="11" t="e">
        <v>#N/A</v>
      </c>
      <c r="AG62" s="11" t="e">
        <v>#N/A</v>
      </c>
      <c r="AH62" s="11" t="e">
        <v>#N/A</v>
      </c>
      <c r="AI62" s="11" t="e">
        <v>#N/A</v>
      </c>
      <c r="AJ62" s="11" t="e">
        <v>#N/A</v>
      </c>
      <c r="AK62" s="11" t="e">
        <v>#N/A</v>
      </c>
      <c r="AL62" s="11" t="e">
        <v>#N/A</v>
      </c>
      <c r="AM62" s="11" t="e">
        <v>#N/A</v>
      </c>
      <c r="AN62" s="11" t="e">
        <v>#N/A</v>
      </c>
      <c r="AO62" s="22" t="e">
        <v>#N/A</v>
      </c>
      <c r="AP62" s="22" t="e">
        <v>#N/A</v>
      </c>
      <c r="AQ62" s="22" t="e">
        <v>#N/A</v>
      </c>
      <c r="AR62" s="22" t="e">
        <v>#N/A</v>
      </c>
      <c r="AS62" s="22" t="e">
        <v>#N/A</v>
      </c>
      <c r="AT62" s="22" t="e">
        <v>#N/A</v>
      </c>
      <c r="AU62" s="22" t="e">
        <v>#N/A</v>
      </c>
      <c r="AV62" s="22" t="e">
        <v>#N/A</v>
      </c>
      <c r="AW62" s="22" t="e">
        <v>#N/A</v>
      </c>
      <c r="AX62" s="22" t="e">
        <v>#N/A</v>
      </c>
      <c r="AY62" s="11" t="e">
        <v>#N/A</v>
      </c>
      <c r="AZ62" s="11" t="e">
        <v>#N/A</v>
      </c>
      <c r="BA62" s="11" t="e">
        <v>#N/A</v>
      </c>
      <c r="BB62" s="11" t="e">
        <v>#N/A</v>
      </c>
      <c r="BC62" s="11" t="e">
        <v>#N/A</v>
      </c>
      <c r="BD62" s="11" t="e">
        <v>#N/A</v>
      </c>
      <c r="BE62" s="11" t="e">
        <v>#N/A</v>
      </c>
      <c r="BF62" s="11" t="e">
        <v>#N/A</v>
      </c>
      <c r="BG62" s="11" t="e">
        <v>#N/A</v>
      </c>
      <c r="BH62" s="11" t="e">
        <v>#N/A</v>
      </c>
      <c r="BI62" s="22" t="e">
        <v>#N/A</v>
      </c>
      <c r="BJ62" s="22" t="e">
        <v>#N/A</v>
      </c>
      <c r="BK62" s="22" t="e">
        <v>#N/A</v>
      </c>
      <c r="BL62" s="22" t="e">
        <v>#N/A</v>
      </c>
      <c r="BM62" s="22" t="e">
        <v>#N/A</v>
      </c>
      <c r="BN62" s="22" t="e">
        <v>#N/A</v>
      </c>
      <c r="BO62" s="22" t="e">
        <v>#N/A</v>
      </c>
      <c r="BP62" s="22" t="e">
        <v>#N/A</v>
      </c>
      <c r="BQ62" s="22" t="e">
        <v>#N/A</v>
      </c>
      <c r="BR62" s="22" t="e">
        <v>#N/A</v>
      </c>
    </row>
    <row r="63" spans="1:70" x14ac:dyDescent="0.3">
      <c r="A63" s="22" t="e">
        <v>#N/A</v>
      </c>
      <c r="B63" s="22" t="e">
        <v>#N/A</v>
      </c>
      <c r="C63" s="22" t="e">
        <v>#N/A</v>
      </c>
      <c r="D63" s="22" t="e">
        <v>#N/A</v>
      </c>
      <c r="E63" s="22" t="e">
        <v>#N/A</v>
      </c>
      <c r="F63" s="22" t="e">
        <v>#N/A</v>
      </c>
      <c r="G63" s="22" t="e">
        <v>#N/A</v>
      </c>
      <c r="H63" s="22" t="e">
        <v>#N/A</v>
      </c>
      <c r="I63" s="22" t="e">
        <v>#N/A</v>
      </c>
      <c r="J63" s="22" t="e">
        <v>#N/A</v>
      </c>
      <c r="K63" s="11" t="e">
        <v>#N/A</v>
      </c>
      <c r="L63" s="11" t="e">
        <v>#N/A</v>
      </c>
      <c r="M63" s="11" t="e">
        <v>#N/A</v>
      </c>
      <c r="N63" s="11" t="e">
        <v>#N/A</v>
      </c>
      <c r="O63" s="11" t="e">
        <v>#N/A</v>
      </c>
      <c r="P63" s="11" t="e">
        <v>#N/A</v>
      </c>
      <c r="Q63" s="11" t="e">
        <v>#N/A</v>
      </c>
      <c r="R63" s="11" t="e">
        <v>#N/A</v>
      </c>
      <c r="S63" s="11" t="e">
        <v>#N/A</v>
      </c>
      <c r="T63" s="11" t="e">
        <v>#N/A</v>
      </c>
      <c r="U63" s="22" t="e">
        <v>#N/A</v>
      </c>
      <c r="V63" s="22" t="e">
        <v>#N/A</v>
      </c>
      <c r="W63" s="22" t="e">
        <v>#N/A</v>
      </c>
      <c r="X63" s="22" t="e">
        <v>#N/A</v>
      </c>
      <c r="Y63" s="22" t="e">
        <v>#N/A</v>
      </c>
      <c r="Z63" s="22" t="e">
        <v>#N/A</v>
      </c>
      <c r="AA63" s="22" t="e">
        <v>#N/A</v>
      </c>
      <c r="AB63" s="22" t="e">
        <v>#N/A</v>
      </c>
      <c r="AC63" s="22" t="e">
        <v>#N/A</v>
      </c>
      <c r="AD63" s="22" t="e">
        <v>#N/A</v>
      </c>
      <c r="AE63" s="11" t="e">
        <v>#N/A</v>
      </c>
      <c r="AF63" s="11" t="e">
        <v>#N/A</v>
      </c>
      <c r="AG63" s="11" t="e">
        <v>#N/A</v>
      </c>
      <c r="AH63" s="11" t="e">
        <v>#N/A</v>
      </c>
      <c r="AI63" s="11" t="e">
        <v>#N/A</v>
      </c>
      <c r="AJ63" s="11" t="e">
        <v>#N/A</v>
      </c>
      <c r="AK63" s="11" t="e">
        <v>#N/A</v>
      </c>
      <c r="AL63" s="11" t="e">
        <v>#N/A</v>
      </c>
      <c r="AM63" s="11" t="e">
        <v>#N/A</v>
      </c>
      <c r="AN63" s="11" t="e">
        <v>#N/A</v>
      </c>
      <c r="AO63" s="22" t="e">
        <v>#N/A</v>
      </c>
      <c r="AP63" s="22" t="e">
        <v>#N/A</v>
      </c>
      <c r="AQ63" s="22" t="e">
        <v>#N/A</v>
      </c>
      <c r="AR63" s="22" t="e">
        <v>#N/A</v>
      </c>
      <c r="AS63" s="22" t="e">
        <v>#N/A</v>
      </c>
      <c r="AT63" s="22" t="e">
        <v>#N/A</v>
      </c>
      <c r="AU63" s="22" t="e">
        <v>#N/A</v>
      </c>
      <c r="AV63" s="22" t="e">
        <v>#N/A</v>
      </c>
      <c r="AW63" s="22" t="e">
        <v>#N/A</v>
      </c>
      <c r="AX63" s="22" t="e">
        <v>#N/A</v>
      </c>
      <c r="AY63" s="11" t="e">
        <v>#N/A</v>
      </c>
      <c r="AZ63" s="11" t="e">
        <v>#N/A</v>
      </c>
      <c r="BA63" s="11" t="e">
        <v>#N/A</v>
      </c>
      <c r="BB63" s="11" t="e">
        <v>#N/A</v>
      </c>
      <c r="BC63" s="11" t="e">
        <v>#N/A</v>
      </c>
      <c r="BD63" s="11" t="e">
        <v>#N/A</v>
      </c>
      <c r="BE63" s="11" t="e">
        <v>#N/A</v>
      </c>
      <c r="BF63" s="11" t="e">
        <v>#N/A</v>
      </c>
      <c r="BG63" s="11" t="e">
        <v>#N/A</v>
      </c>
      <c r="BH63" s="11" t="e">
        <v>#N/A</v>
      </c>
      <c r="BI63" s="22" t="e">
        <v>#N/A</v>
      </c>
      <c r="BJ63" s="22" t="e">
        <v>#N/A</v>
      </c>
      <c r="BK63" s="22" t="e">
        <v>#N/A</v>
      </c>
      <c r="BL63" s="22" t="e">
        <v>#N/A</v>
      </c>
      <c r="BM63" s="22" t="e">
        <v>#N/A</v>
      </c>
      <c r="BN63" s="22" t="e">
        <v>#N/A</v>
      </c>
      <c r="BO63" s="22" t="e">
        <v>#N/A</v>
      </c>
      <c r="BP63" s="22" t="e">
        <v>#N/A</v>
      </c>
      <c r="BQ63" s="22" t="e">
        <v>#N/A</v>
      </c>
      <c r="BR63" s="22" t="e">
        <v>#N/A</v>
      </c>
    </row>
    <row r="64" spans="1:70" x14ac:dyDescent="0.3">
      <c r="A64" s="22" t="e">
        <v>#N/A</v>
      </c>
      <c r="B64" s="22" t="e">
        <v>#N/A</v>
      </c>
      <c r="C64" s="22" t="e">
        <v>#N/A</v>
      </c>
      <c r="D64" s="22" t="e">
        <v>#N/A</v>
      </c>
      <c r="E64" s="22" t="e">
        <v>#N/A</v>
      </c>
      <c r="F64" s="22" t="e">
        <v>#N/A</v>
      </c>
      <c r="G64" s="22" t="e">
        <v>#N/A</v>
      </c>
      <c r="H64" s="22" t="e">
        <v>#N/A</v>
      </c>
      <c r="I64" s="22" t="e">
        <v>#N/A</v>
      </c>
      <c r="J64" s="22" t="e">
        <v>#N/A</v>
      </c>
      <c r="K64" s="11" t="e">
        <v>#N/A</v>
      </c>
      <c r="L64" s="11" t="e">
        <v>#N/A</v>
      </c>
      <c r="M64" s="11" t="e">
        <v>#N/A</v>
      </c>
      <c r="N64" s="11" t="e">
        <v>#N/A</v>
      </c>
      <c r="O64" s="11" t="e">
        <v>#N/A</v>
      </c>
      <c r="P64" s="11" t="e">
        <v>#N/A</v>
      </c>
      <c r="Q64" s="11" t="e">
        <v>#N/A</v>
      </c>
      <c r="R64" s="11" t="e">
        <v>#N/A</v>
      </c>
      <c r="S64" s="11" t="e">
        <v>#N/A</v>
      </c>
      <c r="T64" s="11" t="e">
        <v>#N/A</v>
      </c>
      <c r="U64" s="22" t="e">
        <v>#N/A</v>
      </c>
      <c r="V64" s="22" t="e">
        <v>#N/A</v>
      </c>
      <c r="W64" s="22" t="e">
        <v>#N/A</v>
      </c>
      <c r="X64" s="22" t="e">
        <v>#N/A</v>
      </c>
      <c r="Y64" s="22" t="e">
        <v>#N/A</v>
      </c>
      <c r="Z64" s="22" t="e">
        <v>#N/A</v>
      </c>
      <c r="AA64" s="22" t="e">
        <v>#N/A</v>
      </c>
      <c r="AB64" s="22" t="e">
        <v>#N/A</v>
      </c>
      <c r="AC64" s="22" t="e">
        <v>#N/A</v>
      </c>
      <c r="AD64" s="22" t="e">
        <v>#N/A</v>
      </c>
      <c r="AE64" s="11" t="e">
        <v>#N/A</v>
      </c>
      <c r="AF64" s="11" t="e">
        <v>#N/A</v>
      </c>
      <c r="AG64" s="11" t="e">
        <v>#N/A</v>
      </c>
      <c r="AH64" s="11" t="e">
        <v>#N/A</v>
      </c>
      <c r="AI64" s="11" t="e">
        <v>#N/A</v>
      </c>
      <c r="AJ64" s="11" t="e">
        <v>#N/A</v>
      </c>
      <c r="AK64" s="11" t="e">
        <v>#N/A</v>
      </c>
      <c r="AL64" s="11" t="e">
        <v>#N/A</v>
      </c>
      <c r="AM64" s="11" t="e">
        <v>#N/A</v>
      </c>
      <c r="AN64" s="11" t="e">
        <v>#N/A</v>
      </c>
      <c r="AO64" s="22" t="e">
        <v>#N/A</v>
      </c>
      <c r="AP64" s="22" t="e">
        <v>#N/A</v>
      </c>
      <c r="AQ64" s="22" t="e">
        <v>#N/A</v>
      </c>
      <c r="AR64" s="22" t="e">
        <v>#N/A</v>
      </c>
      <c r="AS64" s="22" t="e">
        <v>#N/A</v>
      </c>
      <c r="AT64" s="22" t="e">
        <v>#N/A</v>
      </c>
      <c r="AU64" s="22" t="e">
        <v>#N/A</v>
      </c>
      <c r="AV64" s="22" t="e">
        <v>#N/A</v>
      </c>
      <c r="AW64" s="22" t="e">
        <v>#N/A</v>
      </c>
      <c r="AX64" s="22" t="e">
        <v>#N/A</v>
      </c>
      <c r="AY64" s="11" t="e">
        <v>#N/A</v>
      </c>
      <c r="AZ64" s="11" t="e">
        <v>#N/A</v>
      </c>
      <c r="BA64" s="11" t="e">
        <v>#N/A</v>
      </c>
      <c r="BB64" s="11" t="e">
        <v>#N/A</v>
      </c>
      <c r="BC64" s="11" t="e">
        <v>#N/A</v>
      </c>
      <c r="BD64" s="11" t="e">
        <v>#N/A</v>
      </c>
      <c r="BE64" s="11" t="e">
        <v>#N/A</v>
      </c>
      <c r="BF64" s="11" t="e">
        <v>#N/A</v>
      </c>
      <c r="BG64" s="11" t="e">
        <v>#N/A</v>
      </c>
      <c r="BH64" s="11" t="e">
        <v>#N/A</v>
      </c>
      <c r="BI64" s="22" t="e">
        <v>#N/A</v>
      </c>
      <c r="BJ64" s="22" t="e">
        <v>#N/A</v>
      </c>
      <c r="BK64" s="22" t="e">
        <v>#N/A</v>
      </c>
      <c r="BL64" s="22" t="e">
        <v>#N/A</v>
      </c>
      <c r="BM64" s="22" t="e">
        <v>#N/A</v>
      </c>
      <c r="BN64" s="22" t="e">
        <v>#N/A</v>
      </c>
      <c r="BO64" s="22" t="e">
        <v>#N/A</v>
      </c>
      <c r="BP64" s="22" t="e">
        <v>#N/A</v>
      </c>
      <c r="BQ64" s="22" t="e">
        <v>#N/A</v>
      </c>
      <c r="BR64" s="22" t="e">
        <v>#N/A</v>
      </c>
    </row>
    <row r="65" spans="1:70" x14ac:dyDescent="0.3">
      <c r="A65" s="22" t="e">
        <v>#N/A</v>
      </c>
      <c r="B65" s="22" t="e">
        <v>#N/A</v>
      </c>
      <c r="C65" s="22" t="e">
        <v>#N/A</v>
      </c>
      <c r="D65" s="22" t="e">
        <v>#N/A</v>
      </c>
      <c r="E65" s="22" t="e">
        <v>#N/A</v>
      </c>
      <c r="F65" s="22" t="e">
        <v>#N/A</v>
      </c>
      <c r="G65" s="22" t="e">
        <v>#N/A</v>
      </c>
      <c r="H65" s="22" t="e">
        <v>#N/A</v>
      </c>
      <c r="I65" s="22" t="e">
        <v>#N/A</v>
      </c>
      <c r="J65" s="22" t="e">
        <v>#N/A</v>
      </c>
      <c r="K65" s="11" t="e">
        <v>#N/A</v>
      </c>
      <c r="L65" s="11" t="e">
        <v>#N/A</v>
      </c>
      <c r="M65" s="11" t="e">
        <v>#N/A</v>
      </c>
      <c r="N65" s="11" t="e">
        <v>#N/A</v>
      </c>
      <c r="O65" s="11" t="e">
        <v>#N/A</v>
      </c>
      <c r="P65" s="11" t="e">
        <v>#N/A</v>
      </c>
      <c r="Q65" s="11" t="e">
        <v>#N/A</v>
      </c>
      <c r="R65" s="11" t="e">
        <v>#N/A</v>
      </c>
      <c r="S65" s="11" t="e">
        <v>#N/A</v>
      </c>
      <c r="T65" s="11" t="e">
        <v>#N/A</v>
      </c>
      <c r="U65" s="22" t="e">
        <v>#N/A</v>
      </c>
      <c r="V65" s="22" t="e">
        <v>#N/A</v>
      </c>
      <c r="W65" s="22" t="e">
        <v>#N/A</v>
      </c>
      <c r="X65" s="22" t="e">
        <v>#N/A</v>
      </c>
      <c r="Y65" s="22" t="e">
        <v>#N/A</v>
      </c>
      <c r="Z65" s="22" t="e">
        <v>#N/A</v>
      </c>
      <c r="AA65" s="22" t="e">
        <v>#N/A</v>
      </c>
      <c r="AB65" s="22" t="e">
        <v>#N/A</v>
      </c>
      <c r="AC65" s="22" t="e">
        <v>#N/A</v>
      </c>
      <c r="AD65" s="22" t="e">
        <v>#N/A</v>
      </c>
      <c r="AE65" s="11" t="e">
        <v>#N/A</v>
      </c>
      <c r="AF65" s="11" t="e">
        <v>#N/A</v>
      </c>
      <c r="AG65" s="11" t="e">
        <v>#N/A</v>
      </c>
      <c r="AH65" s="11" t="e">
        <v>#N/A</v>
      </c>
      <c r="AI65" s="11" t="e">
        <v>#N/A</v>
      </c>
      <c r="AJ65" s="11" t="e">
        <v>#N/A</v>
      </c>
      <c r="AK65" s="11" t="e">
        <v>#N/A</v>
      </c>
      <c r="AL65" s="11" t="e">
        <v>#N/A</v>
      </c>
      <c r="AM65" s="11" t="e">
        <v>#N/A</v>
      </c>
      <c r="AN65" s="11" t="e">
        <v>#N/A</v>
      </c>
      <c r="AO65" s="22" t="e">
        <v>#N/A</v>
      </c>
      <c r="AP65" s="22" t="e">
        <v>#N/A</v>
      </c>
      <c r="AQ65" s="22" t="e">
        <v>#N/A</v>
      </c>
      <c r="AR65" s="22" t="e">
        <v>#N/A</v>
      </c>
      <c r="AS65" s="22" t="e">
        <v>#N/A</v>
      </c>
      <c r="AT65" s="22" t="e">
        <v>#N/A</v>
      </c>
      <c r="AU65" s="22" t="e">
        <v>#N/A</v>
      </c>
      <c r="AV65" s="22" t="e">
        <v>#N/A</v>
      </c>
      <c r="AW65" s="22" t="e">
        <v>#N/A</v>
      </c>
      <c r="AX65" s="22" t="e">
        <v>#N/A</v>
      </c>
      <c r="AY65" s="11" t="e">
        <v>#N/A</v>
      </c>
      <c r="AZ65" s="11" t="e">
        <v>#N/A</v>
      </c>
      <c r="BA65" s="11" t="e">
        <v>#N/A</v>
      </c>
      <c r="BB65" s="11" t="e">
        <v>#N/A</v>
      </c>
      <c r="BC65" s="11" t="e">
        <v>#N/A</v>
      </c>
      <c r="BD65" s="11" t="e">
        <v>#N/A</v>
      </c>
      <c r="BE65" s="11" t="e">
        <v>#N/A</v>
      </c>
      <c r="BF65" s="11" t="e">
        <v>#N/A</v>
      </c>
      <c r="BG65" s="11" t="e">
        <v>#N/A</v>
      </c>
      <c r="BH65" s="11" t="e">
        <v>#N/A</v>
      </c>
      <c r="BI65" s="22" t="e">
        <v>#N/A</v>
      </c>
      <c r="BJ65" s="22" t="e">
        <v>#N/A</v>
      </c>
      <c r="BK65" s="22" t="e">
        <v>#N/A</v>
      </c>
      <c r="BL65" s="22" t="e">
        <v>#N/A</v>
      </c>
      <c r="BM65" s="22" t="e">
        <v>#N/A</v>
      </c>
      <c r="BN65" s="22" t="e">
        <v>#N/A</v>
      </c>
      <c r="BO65" s="22" t="e">
        <v>#N/A</v>
      </c>
      <c r="BP65" s="22" t="e">
        <v>#N/A</v>
      </c>
      <c r="BQ65" s="22" t="e">
        <v>#N/A</v>
      </c>
      <c r="BR65" s="22" t="e">
        <v>#N/A</v>
      </c>
    </row>
    <row r="66" spans="1:70" x14ac:dyDescent="0.3">
      <c r="A66" s="22" t="e">
        <v>#N/A</v>
      </c>
      <c r="B66" s="22" t="e">
        <v>#N/A</v>
      </c>
      <c r="C66" s="22" t="e">
        <v>#N/A</v>
      </c>
      <c r="D66" s="22" t="e">
        <v>#N/A</v>
      </c>
      <c r="E66" s="22" t="e">
        <v>#N/A</v>
      </c>
      <c r="F66" s="22" t="e">
        <v>#N/A</v>
      </c>
      <c r="G66" s="22" t="e">
        <v>#N/A</v>
      </c>
      <c r="H66" s="22" t="e">
        <v>#N/A</v>
      </c>
      <c r="I66" s="22" t="e">
        <v>#N/A</v>
      </c>
      <c r="J66" s="22" t="e">
        <v>#N/A</v>
      </c>
      <c r="K66" s="11" t="e">
        <v>#N/A</v>
      </c>
      <c r="L66" s="11" t="e">
        <v>#N/A</v>
      </c>
      <c r="M66" s="11" t="e">
        <v>#N/A</v>
      </c>
      <c r="N66" s="11" t="e">
        <v>#N/A</v>
      </c>
      <c r="O66" s="11" t="e">
        <v>#N/A</v>
      </c>
      <c r="P66" s="11" t="e">
        <v>#N/A</v>
      </c>
      <c r="Q66" s="11" t="e">
        <v>#N/A</v>
      </c>
      <c r="R66" s="11" t="e">
        <v>#N/A</v>
      </c>
      <c r="S66" s="11" t="e">
        <v>#N/A</v>
      </c>
      <c r="T66" s="11" t="e">
        <v>#N/A</v>
      </c>
      <c r="U66" s="22" t="e">
        <v>#N/A</v>
      </c>
      <c r="V66" s="22" t="e">
        <v>#N/A</v>
      </c>
      <c r="W66" s="22" t="e">
        <v>#N/A</v>
      </c>
      <c r="X66" s="22" t="e">
        <v>#N/A</v>
      </c>
      <c r="Y66" s="22" t="e">
        <v>#N/A</v>
      </c>
      <c r="Z66" s="22" t="e">
        <v>#N/A</v>
      </c>
      <c r="AA66" s="22" t="e">
        <v>#N/A</v>
      </c>
      <c r="AB66" s="22" t="e">
        <v>#N/A</v>
      </c>
      <c r="AC66" s="22" t="e">
        <v>#N/A</v>
      </c>
      <c r="AD66" s="22" t="e">
        <v>#N/A</v>
      </c>
      <c r="AE66" s="11" t="e">
        <v>#N/A</v>
      </c>
      <c r="AF66" s="11" t="e">
        <v>#N/A</v>
      </c>
      <c r="AG66" s="11" t="e">
        <v>#N/A</v>
      </c>
      <c r="AH66" s="11" t="e">
        <v>#N/A</v>
      </c>
      <c r="AI66" s="11" t="e">
        <v>#N/A</v>
      </c>
      <c r="AJ66" s="11" t="e">
        <v>#N/A</v>
      </c>
      <c r="AK66" s="11" t="e">
        <v>#N/A</v>
      </c>
      <c r="AL66" s="11" t="e">
        <v>#N/A</v>
      </c>
      <c r="AM66" s="11" t="e">
        <v>#N/A</v>
      </c>
      <c r="AN66" s="11" t="e">
        <v>#N/A</v>
      </c>
      <c r="AO66" s="22" t="e">
        <v>#N/A</v>
      </c>
      <c r="AP66" s="22" t="e">
        <v>#N/A</v>
      </c>
      <c r="AQ66" s="22" t="e">
        <v>#N/A</v>
      </c>
      <c r="AR66" s="22" t="e">
        <v>#N/A</v>
      </c>
      <c r="AS66" s="22" t="e">
        <v>#N/A</v>
      </c>
      <c r="AT66" s="22" t="e">
        <v>#N/A</v>
      </c>
      <c r="AU66" s="22" t="e">
        <v>#N/A</v>
      </c>
      <c r="AV66" s="22" t="e">
        <v>#N/A</v>
      </c>
      <c r="AW66" s="22" t="e">
        <v>#N/A</v>
      </c>
      <c r="AX66" s="22" t="e">
        <v>#N/A</v>
      </c>
      <c r="AY66" s="11" t="e">
        <v>#N/A</v>
      </c>
      <c r="AZ66" s="11" t="e">
        <v>#N/A</v>
      </c>
      <c r="BA66" s="11" t="e">
        <v>#N/A</v>
      </c>
      <c r="BB66" s="11" t="e">
        <v>#N/A</v>
      </c>
      <c r="BC66" s="11" t="e">
        <v>#N/A</v>
      </c>
      <c r="BD66" s="11" t="e">
        <v>#N/A</v>
      </c>
      <c r="BE66" s="11" t="e">
        <v>#N/A</v>
      </c>
      <c r="BF66" s="11" t="e">
        <v>#N/A</v>
      </c>
      <c r="BG66" s="11" t="e">
        <v>#N/A</v>
      </c>
      <c r="BH66" s="11" t="e">
        <v>#N/A</v>
      </c>
      <c r="BI66" s="22" t="e">
        <v>#N/A</v>
      </c>
      <c r="BJ66" s="22" t="e">
        <v>#N/A</v>
      </c>
      <c r="BK66" s="22" t="e">
        <v>#N/A</v>
      </c>
      <c r="BL66" s="22" t="e">
        <v>#N/A</v>
      </c>
      <c r="BM66" s="22" t="e">
        <v>#N/A</v>
      </c>
      <c r="BN66" s="22" t="e">
        <v>#N/A</v>
      </c>
      <c r="BO66" s="22" t="e">
        <v>#N/A</v>
      </c>
      <c r="BP66" s="22" t="e">
        <v>#N/A</v>
      </c>
      <c r="BQ66" s="22" t="e">
        <v>#N/A</v>
      </c>
      <c r="BR66" s="22" t="e">
        <v>#N/A</v>
      </c>
    </row>
    <row r="67" spans="1:70" x14ac:dyDescent="0.3">
      <c r="A67" s="22" t="e">
        <v>#N/A</v>
      </c>
      <c r="B67" s="22" t="e">
        <v>#N/A</v>
      </c>
      <c r="C67" s="22" t="e">
        <v>#N/A</v>
      </c>
      <c r="D67" s="22" t="e">
        <v>#N/A</v>
      </c>
      <c r="E67" s="22" t="e">
        <v>#N/A</v>
      </c>
      <c r="F67" s="22" t="e">
        <v>#N/A</v>
      </c>
      <c r="G67" s="22" t="e">
        <v>#N/A</v>
      </c>
      <c r="H67" s="22" t="e">
        <v>#N/A</v>
      </c>
      <c r="I67" s="22" t="e">
        <v>#N/A</v>
      </c>
      <c r="J67" s="22" t="e">
        <v>#N/A</v>
      </c>
      <c r="K67" s="11" t="e">
        <v>#N/A</v>
      </c>
      <c r="L67" s="11" t="e">
        <v>#N/A</v>
      </c>
      <c r="M67" s="11" t="e">
        <v>#N/A</v>
      </c>
      <c r="N67" s="11" t="e">
        <v>#N/A</v>
      </c>
      <c r="O67" s="11" t="e">
        <v>#N/A</v>
      </c>
      <c r="P67" s="11" t="e">
        <v>#N/A</v>
      </c>
      <c r="Q67" s="11" t="e">
        <v>#N/A</v>
      </c>
      <c r="R67" s="11" t="e">
        <v>#N/A</v>
      </c>
      <c r="S67" s="11" t="e">
        <v>#N/A</v>
      </c>
      <c r="T67" s="11" t="e">
        <v>#N/A</v>
      </c>
      <c r="U67" s="22" t="e">
        <v>#N/A</v>
      </c>
      <c r="V67" s="22" t="e">
        <v>#N/A</v>
      </c>
      <c r="W67" s="22" t="e">
        <v>#N/A</v>
      </c>
      <c r="X67" s="22" t="e">
        <v>#N/A</v>
      </c>
      <c r="Y67" s="22" t="e">
        <v>#N/A</v>
      </c>
      <c r="Z67" s="22" t="e">
        <v>#N/A</v>
      </c>
      <c r="AA67" s="22" t="e">
        <v>#N/A</v>
      </c>
      <c r="AB67" s="22" t="e">
        <v>#N/A</v>
      </c>
      <c r="AC67" s="22" t="e">
        <v>#N/A</v>
      </c>
      <c r="AD67" s="22" t="e">
        <v>#N/A</v>
      </c>
      <c r="AE67" s="11" t="e">
        <v>#N/A</v>
      </c>
      <c r="AF67" s="11" t="e">
        <v>#N/A</v>
      </c>
      <c r="AG67" s="11" t="e">
        <v>#N/A</v>
      </c>
      <c r="AH67" s="11" t="e">
        <v>#N/A</v>
      </c>
      <c r="AI67" s="11" t="e">
        <v>#N/A</v>
      </c>
      <c r="AJ67" s="11" t="e">
        <v>#N/A</v>
      </c>
      <c r="AK67" s="11" t="e">
        <v>#N/A</v>
      </c>
      <c r="AL67" s="11" t="e">
        <v>#N/A</v>
      </c>
      <c r="AM67" s="11" t="e">
        <v>#N/A</v>
      </c>
      <c r="AN67" s="11" t="e">
        <v>#N/A</v>
      </c>
      <c r="AO67" s="22" t="e">
        <v>#N/A</v>
      </c>
      <c r="AP67" s="22" t="e">
        <v>#N/A</v>
      </c>
      <c r="AQ67" s="22" t="e">
        <v>#N/A</v>
      </c>
      <c r="AR67" s="22" t="e">
        <v>#N/A</v>
      </c>
      <c r="AS67" s="22" t="e">
        <v>#N/A</v>
      </c>
      <c r="AT67" s="22" t="e">
        <v>#N/A</v>
      </c>
      <c r="AU67" s="22" t="e">
        <v>#N/A</v>
      </c>
      <c r="AV67" s="22" t="e">
        <v>#N/A</v>
      </c>
      <c r="AW67" s="22" t="e">
        <v>#N/A</v>
      </c>
      <c r="AX67" s="22" t="e">
        <v>#N/A</v>
      </c>
      <c r="AY67" s="11" t="e">
        <v>#N/A</v>
      </c>
      <c r="AZ67" s="11" t="e">
        <v>#N/A</v>
      </c>
      <c r="BA67" s="11" t="e">
        <v>#N/A</v>
      </c>
      <c r="BB67" s="11" t="e">
        <v>#N/A</v>
      </c>
      <c r="BC67" s="11" t="e">
        <v>#N/A</v>
      </c>
      <c r="BD67" s="11" t="e">
        <v>#N/A</v>
      </c>
      <c r="BE67" s="11" t="e">
        <v>#N/A</v>
      </c>
      <c r="BF67" s="11" t="e">
        <v>#N/A</v>
      </c>
      <c r="BG67" s="11" t="e">
        <v>#N/A</v>
      </c>
      <c r="BH67" s="11" t="e">
        <v>#N/A</v>
      </c>
      <c r="BI67" s="22" t="e">
        <v>#N/A</v>
      </c>
      <c r="BJ67" s="22" t="e">
        <v>#N/A</v>
      </c>
      <c r="BK67" s="22" t="e">
        <v>#N/A</v>
      </c>
      <c r="BL67" s="22" t="e">
        <v>#N/A</v>
      </c>
      <c r="BM67" s="22" t="e">
        <v>#N/A</v>
      </c>
      <c r="BN67" s="22" t="e">
        <v>#N/A</v>
      </c>
      <c r="BO67" s="22" t="e">
        <v>#N/A</v>
      </c>
      <c r="BP67" s="22" t="e">
        <v>#N/A</v>
      </c>
      <c r="BQ67" s="22" t="e">
        <v>#N/A</v>
      </c>
      <c r="BR67" s="22" t="e">
        <v>#N/A</v>
      </c>
    </row>
    <row r="68" spans="1:70" x14ac:dyDescent="0.3">
      <c r="A68" s="22" t="e">
        <v>#N/A</v>
      </c>
      <c r="B68" s="22" t="e">
        <v>#N/A</v>
      </c>
      <c r="C68" s="22" t="e">
        <v>#N/A</v>
      </c>
      <c r="D68" s="22" t="e">
        <v>#N/A</v>
      </c>
      <c r="E68" s="22" t="e">
        <v>#N/A</v>
      </c>
      <c r="F68" s="22" t="e">
        <v>#N/A</v>
      </c>
      <c r="G68" s="22" t="e">
        <v>#N/A</v>
      </c>
      <c r="H68" s="22" t="e">
        <v>#N/A</v>
      </c>
      <c r="I68" s="22" t="e">
        <v>#N/A</v>
      </c>
      <c r="J68" s="22" t="e">
        <v>#N/A</v>
      </c>
      <c r="K68" s="11" t="e">
        <v>#N/A</v>
      </c>
      <c r="L68" s="11" t="e">
        <v>#N/A</v>
      </c>
      <c r="M68" s="11" t="e">
        <v>#N/A</v>
      </c>
      <c r="N68" s="11" t="e">
        <v>#N/A</v>
      </c>
      <c r="O68" s="11" t="e">
        <v>#N/A</v>
      </c>
      <c r="P68" s="11" t="e">
        <v>#N/A</v>
      </c>
      <c r="Q68" s="11" t="e">
        <v>#N/A</v>
      </c>
      <c r="R68" s="11" t="e">
        <v>#N/A</v>
      </c>
      <c r="S68" s="11" t="e">
        <v>#N/A</v>
      </c>
      <c r="T68" s="11" t="e">
        <v>#N/A</v>
      </c>
      <c r="U68" s="22" t="e">
        <v>#N/A</v>
      </c>
      <c r="V68" s="22" t="e">
        <v>#N/A</v>
      </c>
      <c r="W68" s="22" t="e">
        <v>#N/A</v>
      </c>
      <c r="X68" s="22" t="e">
        <v>#N/A</v>
      </c>
      <c r="Y68" s="22" t="e">
        <v>#N/A</v>
      </c>
      <c r="Z68" s="22" t="e">
        <v>#N/A</v>
      </c>
      <c r="AA68" s="22" t="e">
        <v>#N/A</v>
      </c>
      <c r="AB68" s="22" t="e">
        <v>#N/A</v>
      </c>
      <c r="AC68" s="22" t="e">
        <v>#N/A</v>
      </c>
      <c r="AD68" s="22" t="e">
        <v>#N/A</v>
      </c>
      <c r="AE68" s="11" t="e">
        <v>#N/A</v>
      </c>
      <c r="AF68" s="11" t="e">
        <v>#N/A</v>
      </c>
      <c r="AG68" s="11" t="e">
        <v>#N/A</v>
      </c>
      <c r="AH68" s="11" t="e">
        <v>#N/A</v>
      </c>
      <c r="AI68" s="11" t="e">
        <v>#N/A</v>
      </c>
      <c r="AJ68" s="11" t="e">
        <v>#N/A</v>
      </c>
      <c r="AK68" s="11" t="e">
        <v>#N/A</v>
      </c>
      <c r="AL68" s="11" t="e">
        <v>#N/A</v>
      </c>
      <c r="AM68" s="11" t="e">
        <v>#N/A</v>
      </c>
      <c r="AN68" s="11" t="e">
        <v>#N/A</v>
      </c>
      <c r="AO68" s="22" t="e">
        <v>#N/A</v>
      </c>
      <c r="AP68" s="22" t="e">
        <v>#N/A</v>
      </c>
      <c r="AQ68" s="22" t="e">
        <v>#N/A</v>
      </c>
      <c r="AR68" s="22" t="e">
        <v>#N/A</v>
      </c>
      <c r="AS68" s="22" t="e">
        <v>#N/A</v>
      </c>
      <c r="AT68" s="22" t="e">
        <v>#N/A</v>
      </c>
      <c r="AU68" s="22" t="e">
        <v>#N/A</v>
      </c>
      <c r="AV68" s="22" t="e">
        <v>#N/A</v>
      </c>
      <c r="AW68" s="22" t="e">
        <v>#N/A</v>
      </c>
      <c r="AX68" s="22" t="e">
        <v>#N/A</v>
      </c>
      <c r="AY68" s="11" t="e">
        <v>#N/A</v>
      </c>
      <c r="AZ68" s="11" t="e">
        <v>#N/A</v>
      </c>
      <c r="BA68" s="11" t="e">
        <v>#N/A</v>
      </c>
      <c r="BB68" s="11" t="e">
        <v>#N/A</v>
      </c>
      <c r="BC68" s="11" t="e">
        <v>#N/A</v>
      </c>
      <c r="BD68" s="11" t="e">
        <v>#N/A</v>
      </c>
      <c r="BE68" s="11" t="e">
        <v>#N/A</v>
      </c>
      <c r="BF68" s="11" t="e">
        <v>#N/A</v>
      </c>
      <c r="BG68" s="11" t="e">
        <v>#N/A</v>
      </c>
      <c r="BH68" s="11" t="e">
        <v>#N/A</v>
      </c>
      <c r="BI68" s="22" t="e">
        <v>#N/A</v>
      </c>
      <c r="BJ68" s="22" t="e">
        <v>#N/A</v>
      </c>
      <c r="BK68" s="22" t="e">
        <v>#N/A</v>
      </c>
      <c r="BL68" s="22" t="e">
        <v>#N/A</v>
      </c>
      <c r="BM68" s="22" t="e">
        <v>#N/A</v>
      </c>
      <c r="BN68" s="22" t="e">
        <v>#N/A</v>
      </c>
      <c r="BO68" s="22" t="e">
        <v>#N/A</v>
      </c>
      <c r="BP68" s="22" t="e">
        <v>#N/A</v>
      </c>
      <c r="BQ68" s="22" t="e">
        <v>#N/A</v>
      </c>
      <c r="BR68" s="22" t="e">
        <v>#N/A</v>
      </c>
    </row>
    <row r="69" spans="1:70" x14ac:dyDescent="0.3">
      <c r="A69" s="22" t="e">
        <v>#N/A</v>
      </c>
      <c r="B69" s="22" t="e">
        <v>#N/A</v>
      </c>
      <c r="C69" s="22" t="e">
        <v>#N/A</v>
      </c>
      <c r="D69" s="22" t="e">
        <v>#N/A</v>
      </c>
      <c r="E69" s="22" t="e">
        <v>#N/A</v>
      </c>
      <c r="F69" s="22" t="e">
        <v>#N/A</v>
      </c>
      <c r="G69" s="22" t="e">
        <v>#N/A</v>
      </c>
      <c r="H69" s="22" t="e">
        <v>#N/A</v>
      </c>
      <c r="I69" s="22" t="e">
        <v>#N/A</v>
      </c>
      <c r="J69" s="22" t="e">
        <v>#N/A</v>
      </c>
      <c r="K69" s="11" t="e">
        <v>#N/A</v>
      </c>
      <c r="L69" s="11" t="e">
        <v>#N/A</v>
      </c>
      <c r="M69" s="11" t="e">
        <v>#N/A</v>
      </c>
      <c r="N69" s="11" t="e">
        <v>#N/A</v>
      </c>
      <c r="O69" s="11" t="e">
        <v>#N/A</v>
      </c>
      <c r="P69" s="11" t="e">
        <v>#N/A</v>
      </c>
      <c r="Q69" s="11" t="e">
        <v>#N/A</v>
      </c>
      <c r="R69" s="11" t="e">
        <v>#N/A</v>
      </c>
      <c r="S69" s="11" t="e">
        <v>#N/A</v>
      </c>
      <c r="T69" s="11" t="e">
        <v>#N/A</v>
      </c>
      <c r="U69" s="22" t="e">
        <v>#N/A</v>
      </c>
      <c r="V69" s="22" t="e">
        <v>#N/A</v>
      </c>
      <c r="W69" s="22" t="e">
        <v>#N/A</v>
      </c>
      <c r="X69" s="22" t="e">
        <v>#N/A</v>
      </c>
      <c r="Y69" s="22" t="e">
        <v>#N/A</v>
      </c>
      <c r="Z69" s="22" t="e">
        <v>#N/A</v>
      </c>
      <c r="AA69" s="22" t="e">
        <v>#N/A</v>
      </c>
      <c r="AB69" s="22" t="e">
        <v>#N/A</v>
      </c>
      <c r="AC69" s="22" t="e">
        <v>#N/A</v>
      </c>
      <c r="AD69" s="22" t="e">
        <v>#N/A</v>
      </c>
      <c r="AE69" s="11" t="e">
        <v>#N/A</v>
      </c>
      <c r="AF69" s="11" t="e">
        <v>#N/A</v>
      </c>
      <c r="AG69" s="11" t="e">
        <v>#N/A</v>
      </c>
      <c r="AH69" s="11" t="e">
        <v>#N/A</v>
      </c>
      <c r="AI69" s="11" t="e">
        <v>#N/A</v>
      </c>
      <c r="AJ69" s="11" t="e">
        <v>#N/A</v>
      </c>
      <c r="AK69" s="11" t="e">
        <v>#N/A</v>
      </c>
      <c r="AL69" s="11" t="e">
        <v>#N/A</v>
      </c>
      <c r="AM69" s="11" t="e">
        <v>#N/A</v>
      </c>
      <c r="AN69" s="11" t="e">
        <v>#N/A</v>
      </c>
      <c r="AO69" s="22" t="e">
        <v>#N/A</v>
      </c>
      <c r="AP69" s="22" t="e">
        <v>#N/A</v>
      </c>
      <c r="AQ69" s="22" t="e">
        <v>#N/A</v>
      </c>
      <c r="AR69" s="22" t="e">
        <v>#N/A</v>
      </c>
      <c r="AS69" s="22" t="e">
        <v>#N/A</v>
      </c>
      <c r="AT69" s="22" t="e">
        <v>#N/A</v>
      </c>
      <c r="AU69" s="22" t="e">
        <v>#N/A</v>
      </c>
      <c r="AV69" s="22" t="e">
        <v>#N/A</v>
      </c>
      <c r="AW69" s="22" t="e">
        <v>#N/A</v>
      </c>
      <c r="AX69" s="22" t="e">
        <v>#N/A</v>
      </c>
      <c r="AY69" s="11" t="e">
        <v>#N/A</v>
      </c>
      <c r="AZ69" s="11" t="e">
        <v>#N/A</v>
      </c>
      <c r="BA69" s="11" t="e">
        <v>#N/A</v>
      </c>
      <c r="BB69" s="11" t="e">
        <v>#N/A</v>
      </c>
      <c r="BC69" s="11" t="e">
        <v>#N/A</v>
      </c>
      <c r="BD69" s="11" t="e">
        <v>#N/A</v>
      </c>
      <c r="BE69" s="11" t="e">
        <v>#N/A</v>
      </c>
      <c r="BF69" s="11" t="e">
        <v>#N/A</v>
      </c>
      <c r="BG69" s="11" t="e">
        <v>#N/A</v>
      </c>
      <c r="BH69" s="11" t="e">
        <v>#N/A</v>
      </c>
      <c r="BI69" s="22" t="e">
        <v>#N/A</v>
      </c>
      <c r="BJ69" s="22" t="e">
        <v>#N/A</v>
      </c>
      <c r="BK69" s="22" t="e">
        <v>#N/A</v>
      </c>
      <c r="BL69" s="22" t="e">
        <v>#N/A</v>
      </c>
      <c r="BM69" s="22" t="e">
        <v>#N/A</v>
      </c>
      <c r="BN69" s="22" t="e">
        <v>#N/A</v>
      </c>
      <c r="BO69" s="22" t="e">
        <v>#N/A</v>
      </c>
      <c r="BP69" s="22" t="e">
        <v>#N/A</v>
      </c>
      <c r="BQ69" s="22" t="e">
        <v>#N/A</v>
      </c>
      <c r="BR69" s="22" t="e">
        <v>#N/A</v>
      </c>
    </row>
    <row r="70" spans="1:70" x14ac:dyDescent="0.3">
      <c r="A70" s="22" t="e">
        <v>#N/A</v>
      </c>
      <c r="B70" s="22" t="e">
        <v>#N/A</v>
      </c>
      <c r="C70" s="22" t="e">
        <v>#N/A</v>
      </c>
      <c r="D70" s="22" t="e">
        <v>#N/A</v>
      </c>
      <c r="E70" s="22" t="e">
        <v>#N/A</v>
      </c>
      <c r="F70" s="22" t="e">
        <v>#N/A</v>
      </c>
      <c r="G70" s="22" t="e">
        <v>#N/A</v>
      </c>
      <c r="H70" s="22" t="e">
        <v>#N/A</v>
      </c>
      <c r="I70" s="22" t="e">
        <v>#N/A</v>
      </c>
      <c r="J70" s="22" t="e">
        <v>#N/A</v>
      </c>
      <c r="K70" s="11" t="e">
        <v>#N/A</v>
      </c>
      <c r="L70" s="11" t="e">
        <v>#N/A</v>
      </c>
      <c r="M70" s="11" t="e">
        <v>#N/A</v>
      </c>
      <c r="N70" s="11" t="e">
        <v>#N/A</v>
      </c>
      <c r="O70" s="11" t="e">
        <v>#N/A</v>
      </c>
      <c r="P70" s="11" t="e">
        <v>#N/A</v>
      </c>
      <c r="Q70" s="11" t="e">
        <v>#N/A</v>
      </c>
      <c r="R70" s="11" t="e">
        <v>#N/A</v>
      </c>
      <c r="S70" s="11" t="e">
        <v>#N/A</v>
      </c>
      <c r="T70" s="11" t="e">
        <v>#N/A</v>
      </c>
      <c r="U70" s="22" t="e">
        <v>#N/A</v>
      </c>
      <c r="V70" s="22" t="e">
        <v>#N/A</v>
      </c>
      <c r="W70" s="22" t="e">
        <v>#N/A</v>
      </c>
      <c r="X70" s="22" t="e">
        <v>#N/A</v>
      </c>
      <c r="Y70" s="22" t="e">
        <v>#N/A</v>
      </c>
      <c r="Z70" s="22" t="e">
        <v>#N/A</v>
      </c>
      <c r="AA70" s="22" t="e">
        <v>#N/A</v>
      </c>
      <c r="AB70" s="22" t="e">
        <v>#N/A</v>
      </c>
      <c r="AC70" s="22" t="e">
        <v>#N/A</v>
      </c>
      <c r="AD70" s="22" t="e">
        <v>#N/A</v>
      </c>
      <c r="AE70" s="11" t="e">
        <v>#N/A</v>
      </c>
      <c r="AF70" s="11" t="e">
        <v>#N/A</v>
      </c>
      <c r="AG70" s="11" t="e">
        <v>#N/A</v>
      </c>
      <c r="AH70" s="11" t="e">
        <v>#N/A</v>
      </c>
      <c r="AI70" s="11" t="e">
        <v>#N/A</v>
      </c>
      <c r="AJ70" s="11" t="e">
        <v>#N/A</v>
      </c>
      <c r="AK70" s="11" t="e">
        <v>#N/A</v>
      </c>
      <c r="AL70" s="11" t="e">
        <v>#N/A</v>
      </c>
      <c r="AM70" s="11" t="e">
        <v>#N/A</v>
      </c>
      <c r="AN70" s="11" t="e">
        <v>#N/A</v>
      </c>
      <c r="AO70" s="22" t="e">
        <v>#N/A</v>
      </c>
      <c r="AP70" s="22" t="e">
        <v>#N/A</v>
      </c>
      <c r="AQ70" s="22" t="e">
        <v>#N/A</v>
      </c>
      <c r="AR70" s="22" t="e">
        <v>#N/A</v>
      </c>
      <c r="AS70" s="22" t="e">
        <v>#N/A</v>
      </c>
      <c r="AT70" s="22" t="e">
        <v>#N/A</v>
      </c>
      <c r="AU70" s="22" t="e">
        <v>#N/A</v>
      </c>
      <c r="AV70" s="22" t="e">
        <v>#N/A</v>
      </c>
      <c r="AW70" s="22" t="e">
        <v>#N/A</v>
      </c>
      <c r="AX70" s="22" t="e">
        <v>#N/A</v>
      </c>
      <c r="AY70" s="11" t="e">
        <v>#N/A</v>
      </c>
      <c r="AZ70" s="11" t="e">
        <v>#N/A</v>
      </c>
      <c r="BA70" s="11" t="e">
        <v>#N/A</v>
      </c>
      <c r="BB70" s="11" t="e">
        <v>#N/A</v>
      </c>
      <c r="BC70" s="11" t="e">
        <v>#N/A</v>
      </c>
      <c r="BD70" s="11" t="e">
        <v>#N/A</v>
      </c>
      <c r="BE70" s="11" t="e">
        <v>#N/A</v>
      </c>
      <c r="BF70" s="11" t="e">
        <v>#N/A</v>
      </c>
      <c r="BG70" s="11" t="e">
        <v>#N/A</v>
      </c>
      <c r="BH70" s="11" t="e">
        <v>#N/A</v>
      </c>
      <c r="BI70" s="22" t="e">
        <v>#N/A</v>
      </c>
      <c r="BJ70" s="22" t="e">
        <v>#N/A</v>
      </c>
      <c r="BK70" s="22" t="e">
        <v>#N/A</v>
      </c>
      <c r="BL70" s="22" t="e">
        <v>#N/A</v>
      </c>
      <c r="BM70" s="22" t="e">
        <v>#N/A</v>
      </c>
      <c r="BN70" s="22" t="e">
        <v>#N/A</v>
      </c>
      <c r="BO70" s="22" t="e">
        <v>#N/A</v>
      </c>
      <c r="BP70" s="22" t="e">
        <v>#N/A</v>
      </c>
      <c r="BQ70" s="22" t="e">
        <v>#N/A</v>
      </c>
      <c r="BR70" s="22" t="e">
        <v>#N/A</v>
      </c>
    </row>
    <row r="71" spans="1:70" x14ac:dyDescent="0.3">
      <c r="A71" s="22" t="e">
        <v>#N/A</v>
      </c>
      <c r="B71" s="22" t="e">
        <v>#N/A</v>
      </c>
      <c r="C71" s="22" t="e">
        <v>#N/A</v>
      </c>
      <c r="D71" s="22" t="e">
        <v>#N/A</v>
      </c>
      <c r="E71" s="22" t="e">
        <v>#N/A</v>
      </c>
      <c r="F71" s="22" t="e">
        <v>#N/A</v>
      </c>
      <c r="G71" s="22" t="e">
        <v>#N/A</v>
      </c>
      <c r="H71" s="22" t="e">
        <v>#N/A</v>
      </c>
      <c r="I71" s="22" t="e">
        <v>#N/A</v>
      </c>
      <c r="J71" s="22" t="e">
        <v>#N/A</v>
      </c>
      <c r="K71" s="11" t="e">
        <v>#N/A</v>
      </c>
      <c r="L71" s="11" t="e">
        <v>#N/A</v>
      </c>
      <c r="M71" s="11" t="e">
        <v>#N/A</v>
      </c>
      <c r="N71" s="11" t="e">
        <v>#N/A</v>
      </c>
      <c r="O71" s="11" t="e">
        <v>#N/A</v>
      </c>
      <c r="P71" s="11" t="e">
        <v>#N/A</v>
      </c>
      <c r="Q71" s="11" t="e">
        <v>#N/A</v>
      </c>
      <c r="R71" s="11" t="e">
        <v>#N/A</v>
      </c>
      <c r="S71" s="11" t="e">
        <v>#N/A</v>
      </c>
      <c r="T71" s="11" t="e">
        <v>#N/A</v>
      </c>
      <c r="U71" s="22" t="e">
        <v>#N/A</v>
      </c>
      <c r="V71" s="22" t="e">
        <v>#N/A</v>
      </c>
      <c r="W71" s="22" t="e">
        <v>#N/A</v>
      </c>
      <c r="X71" s="22" t="e">
        <v>#N/A</v>
      </c>
      <c r="Y71" s="22" t="e">
        <v>#N/A</v>
      </c>
      <c r="Z71" s="22" t="e">
        <v>#N/A</v>
      </c>
      <c r="AA71" s="22" t="e">
        <v>#N/A</v>
      </c>
      <c r="AB71" s="22" t="e">
        <v>#N/A</v>
      </c>
      <c r="AC71" s="22" t="e">
        <v>#N/A</v>
      </c>
      <c r="AD71" s="22" t="e">
        <v>#N/A</v>
      </c>
      <c r="AE71" s="11" t="e">
        <v>#N/A</v>
      </c>
      <c r="AF71" s="11" t="e">
        <v>#N/A</v>
      </c>
      <c r="AG71" s="11" t="e">
        <v>#N/A</v>
      </c>
      <c r="AH71" s="11" t="e">
        <v>#N/A</v>
      </c>
      <c r="AI71" s="11" t="e">
        <v>#N/A</v>
      </c>
      <c r="AJ71" s="11" t="e">
        <v>#N/A</v>
      </c>
      <c r="AK71" s="11" t="e">
        <v>#N/A</v>
      </c>
      <c r="AL71" s="11" t="e">
        <v>#N/A</v>
      </c>
      <c r="AM71" s="11" t="e">
        <v>#N/A</v>
      </c>
      <c r="AN71" s="11" t="e">
        <v>#N/A</v>
      </c>
      <c r="AO71" s="22" t="e">
        <v>#N/A</v>
      </c>
      <c r="AP71" s="22" t="e">
        <v>#N/A</v>
      </c>
      <c r="AQ71" s="22" t="e">
        <v>#N/A</v>
      </c>
      <c r="AR71" s="22" t="e">
        <v>#N/A</v>
      </c>
      <c r="AS71" s="22" t="e">
        <v>#N/A</v>
      </c>
      <c r="AT71" s="22" t="e">
        <v>#N/A</v>
      </c>
      <c r="AU71" s="22" t="e">
        <v>#N/A</v>
      </c>
      <c r="AV71" s="22" t="e">
        <v>#N/A</v>
      </c>
      <c r="AW71" s="22" t="e">
        <v>#N/A</v>
      </c>
      <c r="AX71" s="22" t="e">
        <v>#N/A</v>
      </c>
      <c r="AY71" s="11" t="e">
        <v>#N/A</v>
      </c>
      <c r="AZ71" s="11" t="e">
        <v>#N/A</v>
      </c>
      <c r="BA71" s="11" t="e">
        <v>#N/A</v>
      </c>
      <c r="BB71" s="11" t="e">
        <v>#N/A</v>
      </c>
      <c r="BC71" s="11" t="e">
        <v>#N/A</v>
      </c>
      <c r="BD71" s="11" t="e">
        <v>#N/A</v>
      </c>
      <c r="BE71" s="11" t="e">
        <v>#N/A</v>
      </c>
      <c r="BF71" s="11" t="e">
        <v>#N/A</v>
      </c>
      <c r="BG71" s="11" t="e">
        <v>#N/A</v>
      </c>
      <c r="BH71" s="11" t="e">
        <v>#N/A</v>
      </c>
      <c r="BI71" s="22" t="e">
        <v>#N/A</v>
      </c>
      <c r="BJ71" s="22" t="e">
        <v>#N/A</v>
      </c>
      <c r="BK71" s="22" t="e">
        <v>#N/A</v>
      </c>
      <c r="BL71" s="22" t="e">
        <v>#N/A</v>
      </c>
      <c r="BM71" s="22" t="e">
        <v>#N/A</v>
      </c>
      <c r="BN71" s="22" t="e">
        <v>#N/A</v>
      </c>
      <c r="BO71" s="22" t="e">
        <v>#N/A</v>
      </c>
      <c r="BP71" s="22" t="e">
        <v>#N/A</v>
      </c>
      <c r="BQ71" s="22" t="e">
        <v>#N/A</v>
      </c>
      <c r="BR71" s="22" t="e">
        <v>#N/A</v>
      </c>
    </row>
    <row r="72" spans="1:70" x14ac:dyDescent="0.3">
      <c r="A72" s="22" t="e">
        <v>#N/A</v>
      </c>
      <c r="B72" s="22" t="e">
        <v>#N/A</v>
      </c>
      <c r="C72" s="22" t="e">
        <v>#N/A</v>
      </c>
      <c r="D72" s="22" t="e">
        <v>#N/A</v>
      </c>
      <c r="E72" s="22" t="e">
        <v>#N/A</v>
      </c>
      <c r="F72" s="22" t="e">
        <v>#N/A</v>
      </c>
      <c r="G72" s="22" t="e">
        <v>#N/A</v>
      </c>
      <c r="H72" s="22" t="e">
        <v>#N/A</v>
      </c>
      <c r="I72" s="22" t="e">
        <v>#N/A</v>
      </c>
      <c r="J72" s="22" t="e">
        <v>#N/A</v>
      </c>
      <c r="K72" s="11" t="e">
        <v>#N/A</v>
      </c>
      <c r="L72" s="11" t="e">
        <v>#N/A</v>
      </c>
      <c r="M72" s="11" t="e">
        <v>#N/A</v>
      </c>
      <c r="N72" s="11" t="e">
        <v>#N/A</v>
      </c>
      <c r="O72" s="11" t="e">
        <v>#N/A</v>
      </c>
      <c r="P72" s="11" t="e">
        <v>#N/A</v>
      </c>
      <c r="Q72" s="11" t="e">
        <v>#N/A</v>
      </c>
      <c r="R72" s="11" t="e">
        <v>#N/A</v>
      </c>
      <c r="S72" s="11" t="e">
        <v>#N/A</v>
      </c>
      <c r="T72" s="11" t="e">
        <v>#N/A</v>
      </c>
      <c r="U72" s="22" t="e">
        <v>#N/A</v>
      </c>
      <c r="V72" s="22" t="e">
        <v>#N/A</v>
      </c>
      <c r="W72" s="22" t="e">
        <v>#N/A</v>
      </c>
      <c r="X72" s="22" t="e">
        <v>#N/A</v>
      </c>
      <c r="Y72" s="22" t="e">
        <v>#N/A</v>
      </c>
      <c r="Z72" s="22" t="e">
        <v>#N/A</v>
      </c>
      <c r="AA72" s="22" t="e">
        <v>#N/A</v>
      </c>
      <c r="AB72" s="22" t="e">
        <v>#N/A</v>
      </c>
      <c r="AC72" s="22" t="e">
        <v>#N/A</v>
      </c>
      <c r="AD72" s="22" t="e">
        <v>#N/A</v>
      </c>
      <c r="AE72" s="11" t="e">
        <v>#N/A</v>
      </c>
      <c r="AF72" s="11" t="e">
        <v>#N/A</v>
      </c>
      <c r="AG72" s="11" t="e">
        <v>#N/A</v>
      </c>
      <c r="AH72" s="11" t="e">
        <v>#N/A</v>
      </c>
      <c r="AI72" s="11" t="e">
        <v>#N/A</v>
      </c>
      <c r="AJ72" s="11" t="e">
        <v>#N/A</v>
      </c>
      <c r="AK72" s="11" t="e">
        <v>#N/A</v>
      </c>
      <c r="AL72" s="11" t="e">
        <v>#N/A</v>
      </c>
      <c r="AM72" s="11" t="e">
        <v>#N/A</v>
      </c>
      <c r="AN72" s="11" t="e">
        <v>#N/A</v>
      </c>
      <c r="AO72" s="22" t="e">
        <v>#N/A</v>
      </c>
      <c r="AP72" s="22" t="e">
        <v>#N/A</v>
      </c>
      <c r="AQ72" s="22" t="e">
        <v>#N/A</v>
      </c>
      <c r="AR72" s="22" t="e">
        <v>#N/A</v>
      </c>
      <c r="AS72" s="22" t="e">
        <v>#N/A</v>
      </c>
      <c r="AT72" s="22" t="e">
        <v>#N/A</v>
      </c>
      <c r="AU72" s="22" t="e">
        <v>#N/A</v>
      </c>
      <c r="AV72" s="22" t="e">
        <v>#N/A</v>
      </c>
      <c r="AW72" s="22" t="e">
        <v>#N/A</v>
      </c>
      <c r="AX72" s="22" t="e">
        <v>#N/A</v>
      </c>
      <c r="AY72" s="11" t="e">
        <v>#N/A</v>
      </c>
      <c r="AZ72" s="11" t="e">
        <v>#N/A</v>
      </c>
      <c r="BA72" s="11" t="e">
        <v>#N/A</v>
      </c>
      <c r="BB72" s="11" t="e">
        <v>#N/A</v>
      </c>
      <c r="BC72" s="11" t="e">
        <v>#N/A</v>
      </c>
      <c r="BD72" s="11" t="e">
        <v>#N/A</v>
      </c>
      <c r="BE72" s="11" t="e">
        <v>#N/A</v>
      </c>
      <c r="BF72" s="11" t="e">
        <v>#N/A</v>
      </c>
      <c r="BG72" s="11" t="e">
        <v>#N/A</v>
      </c>
      <c r="BH72" s="11" t="e">
        <v>#N/A</v>
      </c>
      <c r="BI72" s="22" t="e">
        <v>#N/A</v>
      </c>
      <c r="BJ72" s="22" t="e">
        <v>#N/A</v>
      </c>
      <c r="BK72" s="22" t="e">
        <v>#N/A</v>
      </c>
      <c r="BL72" s="22" t="e">
        <v>#N/A</v>
      </c>
      <c r="BM72" s="22" t="e">
        <v>#N/A</v>
      </c>
      <c r="BN72" s="22" t="e">
        <v>#N/A</v>
      </c>
      <c r="BO72" s="22" t="e">
        <v>#N/A</v>
      </c>
      <c r="BP72" s="22" t="e">
        <v>#N/A</v>
      </c>
      <c r="BQ72" s="22" t="e">
        <v>#N/A</v>
      </c>
      <c r="BR72" s="22" t="e">
        <v>#N/A</v>
      </c>
    </row>
    <row r="73" spans="1:70" x14ac:dyDescent="0.3">
      <c r="A73" s="22" t="e">
        <v>#N/A</v>
      </c>
      <c r="B73" s="22" t="e">
        <v>#N/A</v>
      </c>
      <c r="C73" s="22" t="e">
        <v>#N/A</v>
      </c>
      <c r="D73" s="22" t="e">
        <v>#N/A</v>
      </c>
      <c r="E73" s="22" t="e">
        <v>#N/A</v>
      </c>
      <c r="F73" s="22" t="e">
        <v>#N/A</v>
      </c>
      <c r="G73" s="22" t="e">
        <v>#N/A</v>
      </c>
      <c r="H73" s="22" t="e">
        <v>#N/A</v>
      </c>
      <c r="I73" s="22" t="e">
        <v>#N/A</v>
      </c>
      <c r="J73" s="22" t="e">
        <v>#N/A</v>
      </c>
      <c r="K73" s="11" t="e">
        <v>#N/A</v>
      </c>
      <c r="L73" s="11" t="e">
        <v>#N/A</v>
      </c>
      <c r="M73" s="11" t="e">
        <v>#N/A</v>
      </c>
      <c r="N73" s="11" t="e">
        <v>#N/A</v>
      </c>
      <c r="O73" s="11" t="e">
        <v>#N/A</v>
      </c>
      <c r="P73" s="11" t="e">
        <v>#N/A</v>
      </c>
      <c r="Q73" s="11" t="e">
        <v>#N/A</v>
      </c>
      <c r="R73" s="11" t="e">
        <v>#N/A</v>
      </c>
      <c r="S73" s="11" t="e">
        <v>#N/A</v>
      </c>
      <c r="T73" s="11" t="e">
        <v>#N/A</v>
      </c>
      <c r="U73" s="22" t="e">
        <v>#N/A</v>
      </c>
      <c r="V73" s="22" t="e">
        <v>#N/A</v>
      </c>
      <c r="W73" s="22" t="e">
        <v>#N/A</v>
      </c>
      <c r="X73" s="22" t="e">
        <v>#N/A</v>
      </c>
      <c r="Y73" s="22" t="e">
        <v>#N/A</v>
      </c>
      <c r="Z73" s="22" t="e">
        <v>#N/A</v>
      </c>
      <c r="AA73" s="22" t="e">
        <v>#N/A</v>
      </c>
      <c r="AB73" s="22" t="e">
        <v>#N/A</v>
      </c>
      <c r="AC73" s="22" t="e">
        <v>#N/A</v>
      </c>
      <c r="AD73" s="22" t="e">
        <v>#N/A</v>
      </c>
      <c r="AE73" s="11" t="e">
        <v>#N/A</v>
      </c>
      <c r="AF73" s="11" t="e">
        <v>#N/A</v>
      </c>
      <c r="AG73" s="11" t="e">
        <v>#N/A</v>
      </c>
      <c r="AH73" s="11" t="e">
        <v>#N/A</v>
      </c>
      <c r="AI73" s="11" t="e">
        <v>#N/A</v>
      </c>
      <c r="AJ73" s="11" t="e">
        <v>#N/A</v>
      </c>
      <c r="AK73" s="11" t="e">
        <v>#N/A</v>
      </c>
      <c r="AL73" s="11" t="e">
        <v>#N/A</v>
      </c>
      <c r="AM73" s="11" t="e">
        <v>#N/A</v>
      </c>
      <c r="AN73" s="11" t="e">
        <v>#N/A</v>
      </c>
      <c r="AO73" s="22" t="e">
        <v>#N/A</v>
      </c>
      <c r="AP73" s="22" t="e">
        <v>#N/A</v>
      </c>
      <c r="AQ73" s="22" t="e">
        <v>#N/A</v>
      </c>
      <c r="AR73" s="22" t="e">
        <v>#N/A</v>
      </c>
      <c r="AS73" s="22" t="e">
        <v>#N/A</v>
      </c>
      <c r="AT73" s="22" t="e">
        <v>#N/A</v>
      </c>
      <c r="AU73" s="22" t="e">
        <v>#N/A</v>
      </c>
      <c r="AV73" s="22" t="e">
        <v>#N/A</v>
      </c>
      <c r="AW73" s="22" t="e">
        <v>#N/A</v>
      </c>
      <c r="AX73" s="22" t="e">
        <v>#N/A</v>
      </c>
      <c r="AY73" s="11" t="e">
        <v>#N/A</v>
      </c>
      <c r="AZ73" s="11" t="e">
        <v>#N/A</v>
      </c>
      <c r="BA73" s="11" t="e">
        <v>#N/A</v>
      </c>
      <c r="BB73" s="11" t="e">
        <v>#N/A</v>
      </c>
      <c r="BC73" s="11" t="e">
        <v>#N/A</v>
      </c>
      <c r="BD73" s="11" t="e">
        <v>#N/A</v>
      </c>
      <c r="BE73" s="11" t="e">
        <v>#N/A</v>
      </c>
      <c r="BF73" s="11" t="e">
        <v>#N/A</v>
      </c>
      <c r="BG73" s="11" t="e">
        <v>#N/A</v>
      </c>
      <c r="BH73" s="11" t="e">
        <v>#N/A</v>
      </c>
      <c r="BI73" s="22" t="e">
        <v>#N/A</v>
      </c>
      <c r="BJ73" s="22" t="e">
        <v>#N/A</v>
      </c>
      <c r="BK73" s="22" t="e">
        <v>#N/A</v>
      </c>
      <c r="BL73" s="22" t="e">
        <v>#N/A</v>
      </c>
      <c r="BM73" s="22" t="e">
        <v>#N/A</v>
      </c>
      <c r="BN73" s="22" t="e">
        <v>#N/A</v>
      </c>
      <c r="BO73" s="22" t="e">
        <v>#N/A</v>
      </c>
      <c r="BP73" s="22" t="e">
        <v>#N/A</v>
      </c>
      <c r="BQ73" s="22" t="e">
        <v>#N/A</v>
      </c>
      <c r="BR73" s="22" t="e">
        <v>#N/A</v>
      </c>
    </row>
    <row r="74" spans="1:70" x14ac:dyDescent="0.3">
      <c r="A74" s="22" t="e">
        <v>#N/A</v>
      </c>
      <c r="B74" s="22" t="e">
        <v>#N/A</v>
      </c>
      <c r="C74" s="22" t="e">
        <v>#N/A</v>
      </c>
      <c r="D74" s="22" t="e">
        <v>#N/A</v>
      </c>
      <c r="E74" s="22" t="e">
        <v>#N/A</v>
      </c>
      <c r="F74" s="22" t="e">
        <v>#N/A</v>
      </c>
      <c r="G74" s="22" t="e">
        <v>#N/A</v>
      </c>
      <c r="H74" s="22" t="e">
        <v>#N/A</v>
      </c>
      <c r="I74" s="22" t="e">
        <v>#N/A</v>
      </c>
      <c r="J74" s="22" t="e">
        <v>#N/A</v>
      </c>
      <c r="K74" s="11" t="e">
        <v>#N/A</v>
      </c>
      <c r="L74" s="11" t="e">
        <v>#N/A</v>
      </c>
      <c r="M74" s="11" t="e">
        <v>#N/A</v>
      </c>
      <c r="N74" s="11" t="e">
        <v>#N/A</v>
      </c>
      <c r="O74" s="11" t="e">
        <v>#N/A</v>
      </c>
      <c r="P74" s="11" t="e">
        <v>#N/A</v>
      </c>
      <c r="Q74" s="11" t="e">
        <v>#N/A</v>
      </c>
      <c r="R74" s="11" t="e">
        <v>#N/A</v>
      </c>
      <c r="S74" s="11" t="e">
        <v>#N/A</v>
      </c>
      <c r="T74" s="11" t="e">
        <v>#N/A</v>
      </c>
      <c r="U74" s="22" t="e">
        <v>#N/A</v>
      </c>
      <c r="V74" s="22" t="e">
        <v>#N/A</v>
      </c>
      <c r="W74" s="22" t="e">
        <v>#N/A</v>
      </c>
      <c r="X74" s="22" t="e">
        <v>#N/A</v>
      </c>
      <c r="Y74" s="22" t="e">
        <v>#N/A</v>
      </c>
      <c r="Z74" s="22" t="e">
        <v>#N/A</v>
      </c>
      <c r="AA74" s="22" t="e">
        <v>#N/A</v>
      </c>
      <c r="AB74" s="22" t="e">
        <v>#N/A</v>
      </c>
      <c r="AC74" s="22" t="e">
        <v>#N/A</v>
      </c>
      <c r="AD74" s="22" t="e">
        <v>#N/A</v>
      </c>
      <c r="AE74" s="11" t="e">
        <v>#N/A</v>
      </c>
      <c r="AF74" s="11" t="e">
        <v>#N/A</v>
      </c>
      <c r="AG74" s="11" t="e">
        <v>#N/A</v>
      </c>
      <c r="AH74" s="11" t="e">
        <v>#N/A</v>
      </c>
      <c r="AI74" s="11" t="e">
        <v>#N/A</v>
      </c>
      <c r="AJ74" s="11" t="e">
        <v>#N/A</v>
      </c>
      <c r="AK74" s="11" t="e">
        <v>#N/A</v>
      </c>
      <c r="AL74" s="11" t="e">
        <v>#N/A</v>
      </c>
      <c r="AM74" s="11" t="e">
        <v>#N/A</v>
      </c>
      <c r="AN74" s="11" t="e">
        <v>#N/A</v>
      </c>
      <c r="AO74" s="22" t="e">
        <v>#N/A</v>
      </c>
      <c r="AP74" s="22" t="e">
        <v>#N/A</v>
      </c>
      <c r="AQ74" s="22" t="e">
        <v>#N/A</v>
      </c>
      <c r="AR74" s="22" t="e">
        <v>#N/A</v>
      </c>
      <c r="AS74" s="22" t="e">
        <v>#N/A</v>
      </c>
      <c r="AT74" s="22" t="e">
        <v>#N/A</v>
      </c>
      <c r="AU74" s="22" t="e">
        <v>#N/A</v>
      </c>
      <c r="AV74" s="22" t="e">
        <v>#N/A</v>
      </c>
      <c r="AW74" s="22" t="e">
        <v>#N/A</v>
      </c>
      <c r="AX74" s="22" t="e">
        <v>#N/A</v>
      </c>
      <c r="AY74" s="11" t="e">
        <v>#N/A</v>
      </c>
      <c r="AZ74" s="11" t="e">
        <v>#N/A</v>
      </c>
      <c r="BA74" s="11" t="e">
        <v>#N/A</v>
      </c>
      <c r="BB74" s="11" t="e">
        <v>#N/A</v>
      </c>
      <c r="BC74" s="11" t="e">
        <v>#N/A</v>
      </c>
      <c r="BD74" s="11" t="e">
        <v>#N/A</v>
      </c>
      <c r="BE74" s="11" t="e">
        <v>#N/A</v>
      </c>
      <c r="BF74" s="11" t="e">
        <v>#N/A</v>
      </c>
      <c r="BG74" s="11" t="e">
        <v>#N/A</v>
      </c>
      <c r="BH74" s="11" t="e">
        <v>#N/A</v>
      </c>
      <c r="BI74" s="22" t="e">
        <v>#N/A</v>
      </c>
      <c r="BJ74" s="22" t="e">
        <v>#N/A</v>
      </c>
      <c r="BK74" s="22" t="e">
        <v>#N/A</v>
      </c>
      <c r="BL74" s="22" t="e">
        <v>#N/A</v>
      </c>
      <c r="BM74" s="22" t="e">
        <v>#N/A</v>
      </c>
      <c r="BN74" s="22" t="e">
        <v>#N/A</v>
      </c>
      <c r="BO74" s="22" t="e">
        <v>#N/A</v>
      </c>
      <c r="BP74" s="22" t="e">
        <v>#N/A</v>
      </c>
      <c r="BQ74" s="22" t="e">
        <v>#N/A</v>
      </c>
      <c r="BR74" s="22" t="e">
        <v>#N/A</v>
      </c>
    </row>
    <row r="75" spans="1:70" x14ac:dyDescent="0.3">
      <c r="A75" s="22" t="e">
        <v>#N/A</v>
      </c>
      <c r="B75" s="22" t="e">
        <v>#N/A</v>
      </c>
      <c r="C75" s="22" t="e">
        <v>#N/A</v>
      </c>
      <c r="D75" s="22" t="e">
        <v>#N/A</v>
      </c>
      <c r="E75" s="22" t="e">
        <v>#N/A</v>
      </c>
      <c r="F75" s="22" t="e">
        <v>#N/A</v>
      </c>
      <c r="G75" s="22" t="e">
        <v>#N/A</v>
      </c>
      <c r="H75" s="22" t="e">
        <v>#N/A</v>
      </c>
      <c r="I75" s="22" t="e">
        <v>#N/A</v>
      </c>
      <c r="J75" s="22" t="e">
        <v>#N/A</v>
      </c>
      <c r="K75" s="11" t="e">
        <v>#N/A</v>
      </c>
      <c r="L75" s="11" t="e">
        <v>#N/A</v>
      </c>
      <c r="M75" s="11" t="e">
        <v>#N/A</v>
      </c>
      <c r="N75" s="11" t="e">
        <v>#N/A</v>
      </c>
      <c r="O75" s="11" t="e">
        <v>#N/A</v>
      </c>
      <c r="P75" s="11" t="e">
        <v>#N/A</v>
      </c>
      <c r="Q75" s="11" t="e">
        <v>#N/A</v>
      </c>
      <c r="R75" s="11" t="e">
        <v>#N/A</v>
      </c>
      <c r="S75" s="11" t="e">
        <v>#N/A</v>
      </c>
      <c r="T75" s="11" t="e">
        <v>#N/A</v>
      </c>
      <c r="U75" s="22" t="e">
        <v>#N/A</v>
      </c>
      <c r="V75" s="22" t="e">
        <v>#N/A</v>
      </c>
      <c r="W75" s="22" t="e">
        <v>#N/A</v>
      </c>
      <c r="X75" s="22" t="e">
        <v>#N/A</v>
      </c>
      <c r="Y75" s="22" t="e">
        <v>#N/A</v>
      </c>
      <c r="Z75" s="22" t="e">
        <v>#N/A</v>
      </c>
      <c r="AA75" s="22" t="e">
        <v>#N/A</v>
      </c>
      <c r="AB75" s="22" t="e">
        <v>#N/A</v>
      </c>
      <c r="AC75" s="22" t="e">
        <v>#N/A</v>
      </c>
      <c r="AD75" s="22" t="e">
        <v>#N/A</v>
      </c>
      <c r="AE75" s="11" t="e">
        <v>#N/A</v>
      </c>
      <c r="AF75" s="11" t="e">
        <v>#N/A</v>
      </c>
      <c r="AG75" s="11" t="e">
        <v>#N/A</v>
      </c>
      <c r="AH75" s="11" t="e">
        <v>#N/A</v>
      </c>
      <c r="AI75" s="11" t="e">
        <v>#N/A</v>
      </c>
      <c r="AJ75" s="11" t="e">
        <v>#N/A</v>
      </c>
      <c r="AK75" s="11" t="e">
        <v>#N/A</v>
      </c>
      <c r="AL75" s="11" t="e">
        <v>#N/A</v>
      </c>
      <c r="AM75" s="11" t="e">
        <v>#N/A</v>
      </c>
      <c r="AN75" s="11" t="e">
        <v>#N/A</v>
      </c>
      <c r="AO75" s="22" t="e">
        <v>#N/A</v>
      </c>
      <c r="AP75" s="22" t="e">
        <v>#N/A</v>
      </c>
      <c r="AQ75" s="22" t="e">
        <v>#N/A</v>
      </c>
      <c r="AR75" s="22" t="e">
        <v>#N/A</v>
      </c>
      <c r="AS75" s="22" t="e">
        <v>#N/A</v>
      </c>
      <c r="AT75" s="22" t="e">
        <v>#N/A</v>
      </c>
      <c r="AU75" s="22" t="e">
        <v>#N/A</v>
      </c>
      <c r="AV75" s="22" t="e">
        <v>#N/A</v>
      </c>
      <c r="AW75" s="22" t="e">
        <v>#N/A</v>
      </c>
      <c r="AX75" s="22" t="e">
        <v>#N/A</v>
      </c>
      <c r="AY75" s="11" t="e">
        <v>#N/A</v>
      </c>
      <c r="AZ75" s="11" t="e">
        <v>#N/A</v>
      </c>
      <c r="BA75" s="11" t="e">
        <v>#N/A</v>
      </c>
      <c r="BB75" s="11" t="e">
        <v>#N/A</v>
      </c>
      <c r="BC75" s="11" t="e">
        <v>#N/A</v>
      </c>
      <c r="BD75" s="11" t="e">
        <v>#N/A</v>
      </c>
      <c r="BE75" s="11" t="e">
        <v>#N/A</v>
      </c>
      <c r="BF75" s="11" t="e">
        <v>#N/A</v>
      </c>
      <c r="BG75" s="11" t="e">
        <v>#N/A</v>
      </c>
      <c r="BH75" s="11" t="e">
        <v>#N/A</v>
      </c>
      <c r="BI75" s="22" t="e">
        <v>#N/A</v>
      </c>
      <c r="BJ75" s="22" t="e">
        <v>#N/A</v>
      </c>
      <c r="BK75" s="22" t="e">
        <v>#N/A</v>
      </c>
      <c r="BL75" s="22" t="e">
        <v>#N/A</v>
      </c>
      <c r="BM75" s="22" t="e">
        <v>#N/A</v>
      </c>
      <c r="BN75" s="22" t="e">
        <v>#N/A</v>
      </c>
      <c r="BO75" s="22" t="e">
        <v>#N/A</v>
      </c>
      <c r="BP75" s="22" t="e">
        <v>#N/A</v>
      </c>
      <c r="BQ75" s="22" t="e">
        <v>#N/A</v>
      </c>
      <c r="BR75" s="22" t="e">
        <v>#N/A</v>
      </c>
    </row>
    <row r="76" spans="1:70" x14ac:dyDescent="0.3">
      <c r="A76" s="22" t="e">
        <v>#N/A</v>
      </c>
      <c r="B76" s="22" t="e">
        <v>#N/A</v>
      </c>
      <c r="C76" s="22" t="e">
        <v>#N/A</v>
      </c>
      <c r="D76" s="22" t="e">
        <v>#N/A</v>
      </c>
      <c r="E76" s="22" t="e">
        <v>#N/A</v>
      </c>
      <c r="F76" s="22" t="e">
        <v>#N/A</v>
      </c>
      <c r="G76" s="22" t="e">
        <v>#N/A</v>
      </c>
      <c r="H76" s="22" t="e">
        <v>#N/A</v>
      </c>
      <c r="I76" s="22" t="e">
        <v>#N/A</v>
      </c>
      <c r="J76" s="22" t="e">
        <v>#N/A</v>
      </c>
      <c r="K76" s="11" t="e">
        <v>#N/A</v>
      </c>
      <c r="L76" s="11" t="e">
        <v>#N/A</v>
      </c>
      <c r="M76" s="11" t="e">
        <v>#N/A</v>
      </c>
      <c r="N76" s="11" t="e">
        <v>#N/A</v>
      </c>
      <c r="O76" s="11" t="e">
        <v>#N/A</v>
      </c>
      <c r="P76" s="11" t="e">
        <v>#N/A</v>
      </c>
      <c r="Q76" s="11" t="e">
        <v>#N/A</v>
      </c>
      <c r="R76" s="11" t="e">
        <v>#N/A</v>
      </c>
      <c r="S76" s="11" t="e">
        <v>#N/A</v>
      </c>
      <c r="T76" s="11" t="e">
        <v>#N/A</v>
      </c>
      <c r="U76" s="22" t="e">
        <v>#N/A</v>
      </c>
      <c r="V76" s="22" t="e">
        <v>#N/A</v>
      </c>
      <c r="W76" s="22" t="e">
        <v>#N/A</v>
      </c>
      <c r="X76" s="22" t="e">
        <v>#N/A</v>
      </c>
      <c r="Y76" s="22" t="e">
        <v>#N/A</v>
      </c>
      <c r="Z76" s="22" t="e">
        <v>#N/A</v>
      </c>
      <c r="AA76" s="22" t="e">
        <v>#N/A</v>
      </c>
      <c r="AB76" s="22" t="e">
        <v>#N/A</v>
      </c>
      <c r="AC76" s="22" t="e">
        <v>#N/A</v>
      </c>
      <c r="AD76" s="22" t="e">
        <v>#N/A</v>
      </c>
      <c r="AE76" s="11" t="e">
        <v>#N/A</v>
      </c>
      <c r="AF76" s="11" t="e">
        <v>#N/A</v>
      </c>
      <c r="AG76" s="11" t="e">
        <v>#N/A</v>
      </c>
      <c r="AH76" s="11" t="e">
        <v>#N/A</v>
      </c>
      <c r="AI76" s="11" t="e">
        <v>#N/A</v>
      </c>
      <c r="AJ76" s="11" t="e">
        <v>#N/A</v>
      </c>
      <c r="AK76" s="11" t="e">
        <v>#N/A</v>
      </c>
      <c r="AL76" s="11" t="e">
        <v>#N/A</v>
      </c>
      <c r="AM76" s="11" t="e">
        <v>#N/A</v>
      </c>
      <c r="AN76" s="11" t="e">
        <v>#N/A</v>
      </c>
      <c r="AO76" s="22" t="e">
        <v>#N/A</v>
      </c>
      <c r="AP76" s="22" t="e">
        <v>#N/A</v>
      </c>
      <c r="AQ76" s="22" t="e">
        <v>#N/A</v>
      </c>
      <c r="AR76" s="22" t="e">
        <v>#N/A</v>
      </c>
      <c r="AS76" s="22" t="e">
        <v>#N/A</v>
      </c>
      <c r="AT76" s="22" t="e">
        <v>#N/A</v>
      </c>
      <c r="AU76" s="22" t="e">
        <v>#N/A</v>
      </c>
      <c r="AV76" s="22" t="e">
        <v>#N/A</v>
      </c>
      <c r="AW76" s="22" t="e">
        <v>#N/A</v>
      </c>
      <c r="AX76" s="22" t="e">
        <v>#N/A</v>
      </c>
      <c r="AY76" s="11" t="e">
        <v>#N/A</v>
      </c>
      <c r="AZ76" s="11" t="e">
        <v>#N/A</v>
      </c>
      <c r="BA76" s="11" t="e">
        <v>#N/A</v>
      </c>
      <c r="BB76" s="11" t="e">
        <v>#N/A</v>
      </c>
      <c r="BC76" s="11" t="e">
        <v>#N/A</v>
      </c>
      <c r="BD76" s="11" t="e">
        <v>#N/A</v>
      </c>
      <c r="BE76" s="11" t="e">
        <v>#N/A</v>
      </c>
      <c r="BF76" s="11" t="e">
        <v>#N/A</v>
      </c>
      <c r="BG76" s="11" t="e">
        <v>#N/A</v>
      </c>
      <c r="BH76" s="11" t="e">
        <v>#N/A</v>
      </c>
      <c r="BI76" s="22" t="e">
        <v>#N/A</v>
      </c>
      <c r="BJ76" s="22" t="e">
        <v>#N/A</v>
      </c>
      <c r="BK76" s="22" t="e">
        <v>#N/A</v>
      </c>
      <c r="BL76" s="22" t="e">
        <v>#N/A</v>
      </c>
      <c r="BM76" s="22" t="e">
        <v>#N/A</v>
      </c>
      <c r="BN76" s="22" t="e">
        <v>#N/A</v>
      </c>
      <c r="BO76" s="22" t="e">
        <v>#N/A</v>
      </c>
      <c r="BP76" s="22" t="e">
        <v>#N/A</v>
      </c>
      <c r="BQ76" s="22" t="e">
        <v>#N/A</v>
      </c>
      <c r="BR76" s="22" t="e">
        <v>#N/A</v>
      </c>
    </row>
    <row r="77" spans="1:70" x14ac:dyDescent="0.3">
      <c r="A77" s="22" t="e">
        <v>#N/A</v>
      </c>
      <c r="B77" s="22" t="e">
        <v>#N/A</v>
      </c>
      <c r="C77" s="22" t="e">
        <v>#N/A</v>
      </c>
      <c r="D77" s="22" t="e">
        <v>#N/A</v>
      </c>
      <c r="E77" s="22" t="e">
        <v>#N/A</v>
      </c>
      <c r="F77" s="22" t="e">
        <v>#N/A</v>
      </c>
      <c r="G77" s="22" t="e">
        <v>#N/A</v>
      </c>
      <c r="H77" s="22" t="e">
        <v>#N/A</v>
      </c>
      <c r="I77" s="22" t="e">
        <v>#N/A</v>
      </c>
      <c r="J77" s="22" t="e">
        <v>#N/A</v>
      </c>
      <c r="K77" s="11" t="e">
        <v>#N/A</v>
      </c>
      <c r="L77" s="11" t="e">
        <v>#N/A</v>
      </c>
      <c r="M77" s="11" t="e">
        <v>#N/A</v>
      </c>
      <c r="N77" s="11" t="e">
        <v>#N/A</v>
      </c>
      <c r="O77" s="11" t="e">
        <v>#N/A</v>
      </c>
      <c r="P77" s="11" t="e">
        <v>#N/A</v>
      </c>
      <c r="Q77" s="11" t="e">
        <v>#N/A</v>
      </c>
      <c r="R77" s="11" t="e">
        <v>#N/A</v>
      </c>
      <c r="S77" s="11" t="e">
        <v>#N/A</v>
      </c>
      <c r="T77" s="11" t="e">
        <v>#N/A</v>
      </c>
      <c r="U77" s="22" t="e">
        <v>#N/A</v>
      </c>
      <c r="V77" s="22" t="e">
        <v>#N/A</v>
      </c>
      <c r="W77" s="22" t="e">
        <v>#N/A</v>
      </c>
      <c r="X77" s="22" t="e">
        <v>#N/A</v>
      </c>
      <c r="Y77" s="22" t="e">
        <v>#N/A</v>
      </c>
      <c r="Z77" s="22" t="e">
        <v>#N/A</v>
      </c>
      <c r="AA77" s="22" t="e">
        <v>#N/A</v>
      </c>
      <c r="AB77" s="22" t="e">
        <v>#N/A</v>
      </c>
      <c r="AC77" s="22" t="e">
        <v>#N/A</v>
      </c>
      <c r="AD77" s="22" t="e">
        <v>#N/A</v>
      </c>
      <c r="AE77" s="11" t="e">
        <v>#N/A</v>
      </c>
      <c r="AF77" s="11" t="e">
        <v>#N/A</v>
      </c>
      <c r="AG77" s="11" t="e">
        <v>#N/A</v>
      </c>
      <c r="AH77" s="11" t="e">
        <v>#N/A</v>
      </c>
      <c r="AI77" s="11" t="e">
        <v>#N/A</v>
      </c>
      <c r="AJ77" s="11" t="e">
        <v>#N/A</v>
      </c>
      <c r="AK77" s="11" t="e">
        <v>#N/A</v>
      </c>
      <c r="AL77" s="11" t="e">
        <v>#N/A</v>
      </c>
      <c r="AM77" s="11" t="e">
        <v>#N/A</v>
      </c>
      <c r="AN77" s="11" t="e">
        <v>#N/A</v>
      </c>
      <c r="AO77" s="22" t="e">
        <v>#N/A</v>
      </c>
      <c r="AP77" s="22" t="e">
        <v>#N/A</v>
      </c>
      <c r="AQ77" s="22" t="e">
        <v>#N/A</v>
      </c>
      <c r="AR77" s="22" t="e">
        <v>#N/A</v>
      </c>
      <c r="AS77" s="22" t="e">
        <v>#N/A</v>
      </c>
      <c r="AT77" s="22" t="e">
        <v>#N/A</v>
      </c>
      <c r="AU77" s="22" t="e">
        <v>#N/A</v>
      </c>
      <c r="AV77" s="22" t="e">
        <v>#N/A</v>
      </c>
      <c r="AW77" s="22" t="e">
        <v>#N/A</v>
      </c>
      <c r="AX77" s="22" t="e">
        <v>#N/A</v>
      </c>
      <c r="AY77" s="11" t="e">
        <v>#N/A</v>
      </c>
      <c r="AZ77" s="11" t="e">
        <v>#N/A</v>
      </c>
      <c r="BA77" s="11" t="e">
        <v>#N/A</v>
      </c>
      <c r="BB77" s="11" t="e">
        <v>#N/A</v>
      </c>
      <c r="BC77" s="11" t="e">
        <v>#N/A</v>
      </c>
      <c r="BD77" s="11" t="e">
        <v>#N/A</v>
      </c>
      <c r="BE77" s="11" t="e">
        <v>#N/A</v>
      </c>
      <c r="BF77" s="11" t="e">
        <v>#N/A</v>
      </c>
      <c r="BG77" s="11" t="e">
        <v>#N/A</v>
      </c>
      <c r="BH77" s="11" t="e">
        <v>#N/A</v>
      </c>
      <c r="BI77" s="22" t="e">
        <v>#N/A</v>
      </c>
      <c r="BJ77" s="22" t="e">
        <v>#N/A</v>
      </c>
      <c r="BK77" s="22" t="e">
        <v>#N/A</v>
      </c>
      <c r="BL77" s="22" t="e">
        <v>#N/A</v>
      </c>
      <c r="BM77" s="22" t="e">
        <v>#N/A</v>
      </c>
      <c r="BN77" s="22" t="e">
        <v>#N/A</v>
      </c>
      <c r="BO77" s="22" t="e">
        <v>#N/A</v>
      </c>
      <c r="BP77" s="22" t="e">
        <v>#N/A</v>
      </c>
      <c r="BQ77" s="22" t="e">
        <v>#N/A</v>
      </c>
      <c r="BR77" s="22" t="e">
        <v>#N/A</v>
      </c>
    </row>
    <row r="78" spans="1:70" x14ac:dyDescent="0.3">
      <c r="A78" s="22" t="e">
        <v>#N/A</v>
      </c>
      <c r="B78" s="22" t="e">
        <v>#N/A</v>
      </c>
      <c r="C78" s="22" t="e">
        <v>#N/A</v>
      </c>
      <c r="D78" s="22" t="e">
        <v>#N/A</v>
      </c>
      <c r="E78" s="22" t="e">
        <v>#N/A</v>
      </c>
      <c r="F78" s="22" t="e">
        <v>#N/A</v>
      </c>
      <c r="G78" s="22" t="e">
        <v>#N/A</v>
      </c>
      <c r="H78" s="22" t="e">
        <v>#N/A</v>
      </c>
      <c r="I78" s="22" t="e">
        <v>#N/A</v>
      </c>
      <c r="J78" s="22" t="e">
        <v>#N/A</v>
      </c>
      <c r="K78" s="11" t="e">
        <v>#N/A</v>
      </c>
      <c r="L78" s="11" t="e">
        <v>#N/A</v>
      </c>
      <c r="M78" s="11" t="e">
        <v>#N/A</v>
      </c>
      <c r="N78" s="11" t="e">
        <v>#N/A</v>
      </c>
      <c r="O78" s="11" t="e">
        <v>#N/A</v>
      </c>
      <c r="P78" s="11" t="e">
        <v>#N/A</v>
      </c>
      <c r="Q78" s="11" t="e">
        <v>#N/A</v>
      </c>
      <c r="R78" s="11" t="e">
        <v>#N/A</v>
      </c>
      <c r="S78" s="11" t="e">
        <v>#N/A</v>
      </c>
      <c r="T78" s="11" t="e">
        <v>#N/A</v>
      </c>
      <c r="U78" s="22" t="e">
        <v>#N/A</v>
      </c>
      <c r="V78" s="22" t="e">
        <v>#N/A</v>
      </c>
      <c r="W78" s="22" t="e">
        <v>#N/A</v>
      </c>
      <c r="X78" s="22" t="e">
        <v>#N/A</v>
      </c>
      <c r="Y78" s="22" t="e">
        <v>#N/A</v>
      </c>
      <c r="Z78" s="22" t="e">
        <v>#N/A</v>
      </c>
      <c r="AA78" s="22" t="e">
        <v>#N/A</v>
      </c>
      <c r="AB78" s="22" t="e">
        <v>#N/A</v>
      </c>
      <c r="AC78" s="22" t="e">
        <v>#N/A</v>
      </c>
      <c r="AD78" s="22" t="e">
        <v>#N/A</v>
      </c>
      <c r="AE78" s="11" t="e">
        <v>#N/A</v>
      </c>
      <c r="AF78" s="11" t="e">
        <v>#N/A</v>
      </c>
      <c r="AG78" s="11" t="e">
        <v>#N/A</v>
      </c>
      <c r="AH78" s="11" t="e">
        <v>#N/A</v>
      </c>
      <c r="AI78" s="11" t="e">
        <v>#N/A</v>
      </c>
      <c r="AJ78" s="11" t="e">
        <v>#N/A</v>
      </c>
      <c r="AK78" s="11" t="e">
        <v>#N/A</v>
      </c>
      <c r="AL78" s="11" t="e">
        <v>#N/A</v>
      </c>
      <c r="AM78" s="11" t="e">
        <v>#N/A</v>
      </c>
      <c r="AN78" s="11" t="e">
        <v>#N/A</v>
      </c>
      <c r="AO78" s="22" t="e">
        <v>#N/A</v>
      </c>
      <c r="AP78" s="22" t="e">
        <v>#N/A</v>
      </c>
      <c r="AQ78" s="22" t="e">
        <v>#N/A</v>
      </c>
      <c r="AR78" s="22" t="e">
        <v>#N/A</v>
      </c>
      <c r="AS78" s="22" t="e">
        <v>#N/A</v>
      </c>
      <c r="AT78" s="22" t="e">
        <v>#N/A</v>
      </c>
      <c r="AU78" s="22" t="e">
        <v>#N/A</v>
      </c>
      <c r="AV78" s="22" t="e">
        <v>#N/A</v>
      </c>
      <c r="AW78" s="22" t="e">
        <v>#N/A</v>
      </c>
      <c r="AX78" s="22" t="e">
        <v>#N/A</v>
      </c>
      <c r="AY78" s="11" t="e">
        <v>#N/A</v>
      </c>
      <c r="AZ78" s="11" t="e">
        <v>#N/A</v>
      </c>
      <c r="BA78" s="11" t="e">
        <v>#N/A</v>
      </c>
      <c r="BB78" s="11" t="e">
        <v>#N/A</v>
      </c>
      <c r="BC78" s="11" t="e">
        <v>#N/A</v>
      </c>
      <c r="BD78" s="11" t="e">
        <v>#N/A</v>
      </c>
      <c r="BE78" s="11" t="e">
        <v>#N/A</v>
      </c>
      <c r="BF78" s="11" t="e">
        <v>#N/A</v>
      </c>
      <c r="BG78" s="11" t="e">
        <v>#N/A</v>
      </c>
      <c r="BH78" s="11" t="e">
        <v>#N/A</v>
      </c>
      <c r="BI78" s="22" t="e">
        <v>#N/A</v>
      </c>
      <c r="BJ78" s="22" t="e">
        <v>#N/A</v>
      </c>
      <c r="BK78" s="22" t="e">
        <v>#N/A</v>
      </c>
      <c r="BL78" s="22" t="e">
        <v>#N/A</v>
      </c>
      <c r="BM78" s="22" t="e">
        <v>#N/A</v>
      </c>
      <c r="BN78" s="22" t="e">
        <v>#N/A</v>
      </c>
      <c r="BO78" s="22" t="e">
        <v>#N/A</v>
      </c>
      <c r="BP78" s="22" t="e">
        <v>#N/A</v>
      </c>
      <c r="BQ78" s="22" t="e">
        <v>#N/A</v>
      </c>
      <c r="BR78" s="22" t="e">
        <v>#N/A</v>
      </c>
    </row>
    <row r="79" spans="1:70" x14ac:dyDescent="0.3">
      <c r="A79" s="22" t="e">
        <v>#N/A</v>
      </c>
      <c r="B79" s="22" t="e">
        <v>#N/A</v>
      </c>
      <c r="C79" s="22" t="e">
        <v>#N/A</v>
      </c>
      <c r="D79" s="22" t="e">
        <v>#N/A</v>
      </c>
      <c r="E79" s="22" t="e">
        <v>#N/A</v>
      </c>
      <c r="F79" s="22" t="e">
        <v>#N/A</v>
      </c>
      <c r="G79" s="22" t="e">
        <v>#N/A</v>
      </c>
      <c r="H79" s="22" t="e">
        <v>#N/A</v>
      </c>
      <c r="I79" s="22" t="e">
        <v>#N/A</v>
      </c>
      <c r="J79" s="22" t="e">
        <v>#N/A</v>
      </c>
      <c r="K79" s="11" t="e">
        <v>#N/A</v>
      </c>
      <c r="L79" s="11" t="e">
        <v>#N/A</v>
      </c>
      <c r="M79" s="11" t="e">
        <v>#N/A</v>
      </c>
      <c r="N79" s="11" t="e">
        <v>#N/A</v>
      </c>
      <c r="O79" s="11" t="e">
        <v>#N/A</v>
      </c>
      <c r="P79" s="11" t="e">
        <v>#N/A</v>
      </c>
      <c r="Q79" s="11" t="e">
        <v>#N/A</v>
      </c>
      <c r="R79" s="11" t="e">
        <v>#N/A</v>
      </c>
      <c r="S79" s="11" t="e">
        <v>#N/A</v>
      </c>
      <c r="T79" s="11" t="e">
        <v>#N/A</v>
      </c>
      <c r="U79" s="22" t="e">
        <v>#N/A</v>
      </c>
      <c r="V79" s="22" t="e">
        <v>#N/A</v>
      </c>
      <c r="W79" s="22" t="e">
        <v>#N/A</v>
      </c>
      <c r="X79" s="22" t="e">
        <v>#N/A</v>
      </c>
      <c r="Y79" s="22" t="e">
        <v>#N/A</v>
      </c>
      <c r="Z79" s="22" t="e">
        <v>#N/A</v>
      </c>
      <c r="AA79" s="22" t="e">
        <v>#N/A</v>
      </c>
      <c r="AB79" s="22" t="e">
        <v>#N/A</v>
      </c>
      <c r="AC79" s="22" t="e">
        <v>#N/A</v>
      </c>
      <c r="AD79" s="22" t="e">
        <v>#N/A</v>
      </c>
      <c r="AE79" s="11" t="e">
        <v>#N/A</v>
      </c>
      <c r="AF79" s="11" t="e">
        <v>#N/A</v>
      </c>
      <c r="AG79" s="11" t="e">
        <v>#N/A</v>
      </c>
      <c r="AH79" s="11" t="e">
        <v>#N/A</v>
      </c>
      <c r="AI79" s="11" t="e">
        <v>#N/A</v>
      </c>
      <c r="AJ79" s="11" t="e">
        <v>#N/A</v>
      </c>
      <c r="AK79" s="11" t="e">
        <v>#N/A</v>
      </c>
      <c r="AL79" s="11" t="e">
        <v>#N/A</v>
      </c>
      <c r="AM79" s="11" t="e">
        <v>#N/A</v>
      </c>
      <c r="AN79" s="11" t="e">
        <v>#N/A</v>
      </c>
      <c r="AO79" s="22" t="e">
        <v>#N/A</v>
      </c>
      <c r="AP79" s="22" t="e">
        <v>#N/A</v>
      </c>
      <c r="AQ79" s="22" t="e">
        <v>#N/A</v>
      </c>
      <c r="AR79" s="22" t="e">
        <v>#N/A</v>
      </c>
      <c r="AS79" s="22" t="e">
        <v>#N/A</v>
      </c>
      <c r="AT79" s="22" t="e">
        <v>#N/A</v>
      </c>
      <c r="AU79" s="22" t="e">
        <v>#N/A</v>
      </c>
      <c r="AV79" s="22" t="e">
        <v>#N/A</v>
      </c>
      <c r="AW79" s="22" t="e">
        <v>#N/A</v>
      </c>
      <c r="AX79" s="22" t="e">
        <v>#N/A</v>
      </c>
      <c r="AY79" s="11" t="e">
        <v>#N/A</v>
      </c>
      <c r="AZ79" s="11" t="e">
        <v>#N/A</v>
      </c>
      <c r="BA79" s="11" t="e">
        <v>#N/A</v>
      </c>
      <c r="BB79" s="11" t="e">
        <v>#N/A</v>
      </c>
      <c r="BC79" s="11" t="e">
        <v>#N/A</v>
      </c>
      <c r="BD79" s="11" t="e">
        <v>#N/A</v>
      </c>
      <c r="BE79" s="11" t="e">
        <v>#N/A</v>
      </c>
      <c r="BF79" s="11" t="e">
        <v>#N/A</v>
      </c>
      <c r="BG79" s="11" t="e">
        <v>#N/A</v>
      </c>
      <c r="BH79" s="11" t="e">
        <v>#N/A</v>
      </c>
      <c r="BI79" s="22" t="e">
        <v>#N/A</v>
      </c>
      <c r="BJ79" s="22" t="e">
        <v>#N/A</v>
      </c>
      <c r="BK79" s="22" t="e">
        <v>#N/A</v>
      </c>
      <c r="BL79" s="22" t="e">
        <v>#N/A</v>
      </c>
      <c r="BM79" s="22" t="e">
        <v>#N/A</v>
      </c>
      <c r="BN79" s="22" t="e">
        <v>#N/A</v>
      </c>
      <c r="BO79" s="22" t="e">
        <v>#N/A</v>
      </c>
      <c r="BP79" s="22" t="e">
        <v>#N/A</v>
      </c>
      <c r="BQ79" s="22" t="e">
        <v>#N/A</v>
      </c>
      <c r="BR79" s="22" t="e">
        <v>#N/A</v>
      </c>
    </row>
    <row r="80" spans="1:70" x14ac:dyDescent="0.3">
      <c r="A80" s="22" t="e">
        <v>#N/A</v>
      </c>
      <c r="B80" s="22" t="e">
        <v>#N/A</v>
      </c>
      <c r="C80" s="22" t="e">
        <v>#N/A</v>
      </c>
      <c r="D80" s="22" t="e">
        <v>#N/A</v>
      </c>
      <c r="E80" s="22" t="e">
        <v>#N/A</v>
      </c>
      <c r="F80" s="22" t="e">
        <v>#N/A</v>
      </c>
      <c r="G80" s="22" t="e">
        <v>#N/A</v>
      </c>
      <c r="H80" s="22" t="e">
        <v>#N/A</v>
      </c>
      <c r="I80" s="22" t="e">
        <v>#N/A</v>
      </c>
      <c r="J80" s="22" t="e">
        <v>#N/A</v>
      </c>
      <c r="K80" s="11" t="e">
        <v>#N/A</v>
      </c>
      <c r="L80" s="11" t="e">
        <v>#N/A</v>
      </c>
      <c r="M80" s="11" t="e">
        <v>#N/A</v>
      </c>
      <c r="N80" s="11" t="e">
        <v>#N/A</v>
      </c>
      <c r="O80" s="11" t="e">
        <v>#N/A</v>
      </c>
      <c r="P80" s="11" t="e">
        <v>#N/A</v>
      </c>
      <c r="Q80" s="11" t="e">
        <v>#N/A</v>
      </c>
      <c r="R80" s="11" t="e">
        <v>#N/A</v>
      </c>
      <c r="S80" s="11" t="e">
        <v>#N/A</v>
      </c>
      <c r="T80" s="11" t="e">
        <v>#N/A</v>
      </c>
      <c r="U80" s="22" t="e">
        <v>#N/A</v>
      </c>
      <c r="V80" s="22" t="e">
        <v>#N/A</v>
      </c>
      <c r="W80" s="22" t="e">
        <v>#N/A</v>
      </c>
      <c r="X80" s="22" t="e">
        <v>#N/A</v>
      </c>
      <c r="Y80" s="22" t="e">
        <v>#N/A</v>
      </c>
      <c r="Z80" s="22" t="e">
        <v>#N/A</v>
      </c>
      <c r="AA80" s="22" t="e">
        <v>#N/A</v>
      </c>
      <c r="AB80" s="22" t="e">
        <v>#N/A</v>
      </c>
      <c r="AC80" s="22" t="e">
        <v>#N/A</v>
      </c>
      <c r="AD80" s="22" t="e">
        <v>#N/A</v>
      </c>
      <c r="AE80" s="11" t="e">
        <v>#N/A</v>
      </c>
      <c r="AF80" s="11" t="e">
        <v>#N/A</v>
      </c>
      <c r="AG80" s="11" t="e">
        <v>#N/A</v>
      </c>
      <c r="AH80" s="11" t="e">
        <v>#N/A</v>
      </c>
      <c r="AI80" s="11" t="e">
        <v>#N/A</v>
      </c>
      <c r="AJ80" s="11" t="e">
        <v>#N/A</v>
      </c>
      <c r="AK80" s="11" t="e">
        <v>#N/A</v>
      </c>
      <c r="AL80" s="11" t="e">
        <v>#N/A</v>
      </c>
      <c r="AM80" s="11" t="e">
        <v>#N/A</v>
      </c>
      <c r="AN80" s="11" t="e">
        <v>#N/A</v>
      </c>
      <c r="AO80" s="22" t="e">
        <v>#N/A</v>
      </c>
      <c r="AP80" s="22" t="e">
        <v>#N/A</v>
      </c>
      <c r="AQ80" s="22" t="e">
        <v>#N/A</v>
      </c>
      <c r="AR80" s="22" t="e">
        <v>#N/A</v>
      </c>
      <c r="AS80" s="22" t="e">
        <v>#N/A</v>
      </c>
      <c r="AT80" s="22" t="e">
        <v>#N/A</v>
      </c>
      <c r="AU80" s="22" t="e">
        <v>#N/A</v>
      </c>
      <c r="AV80" s="22" t="e">
        <v>#N/A</v>
      </c>
      <c r="AW80" s="22" t="e">
        <v>#N/A</v>
      </c>
      <c r="AX80" s="22" t="e">
        <v>#N/A</v>
      </c>
      <c r="AY80" s="11" t="e">
        <v>#N/A</v>
      </c>
      <c r="AZ80" s="11" t="e">
        <v>#N/A</v>
      </c>
      <c r="BA80" s="11" t="e">
        <v>#N/A</v>
      </c>
      <c r="BB80" s="11" t="e">
        <v>#N/A</v>
      </c>
      <c r="BC80" s="11" t="e">
        <v>#N/A</v>
      </c>
      <c r="BD80" s="11" t="e">
        <v>#N/A</v>
      </c>
      <c r="BE80" s="11" t="e">
        <v>#N/A</v>
      </c>
      <c r="BF80" s="11" t="e">
        <v>#N/A</v>
      </c>
      <c r="BG80" s="11" t="e">
        <v>#N/A</v>
      </c>
      <c r="BH80" s="11" t="e">
        <v>#N/A</v>
      </c>
      <c r="BI80" s="22" t="e">
        <v>#N/A</v>
      </c>
      <c r="BJ80" s="22" t="e">
        <v>#N/A</v>
      </c>
      <c r="BK80" s="22" t="e">
        <v>#N/A</v>
      </c>
      <c r="BL80" s="22" t="e">
        <v>#N/A</v>
      </c>
      <c r="BM80" s="22" t="e">
        <v>#N/A</v>
      </c>
      <c r="BN80" s="22" t="e">
        <v>#N/A</v>
      </c>
      <c r="BO80" s="22" t="e">
        <v>#N/A</v>
      </c>
      <c r="BP80" s="22" t="e">
        <v>#N/A</v>
      </c>
      <c r="BQ80" s="22" t="e">
        <v>#N/A</v>
      </c>
      <c r="BR80" s="22" t="e">
        <v>#N/A</v>
      </c>
    </row>
    <row r="81" spans="1:70" x14ac:dyDescent="0.3">
      <c r="A81" s="22" t="e">
        <v>#N/A</v>
      </c>
      <c r="B81" s="22" t="e">
        <v>#N/A</v>
      </c>
      <c r="C81" s="22" t="e">
        <v>#N/A</v>
      </c>
      <c r="D81" s="22" t="e">
        <v>#N/A</v>
      </c>
      <c r="E81" s="22" t="e">
        <v>#N/A</v>
      </c>
      <c r="F81" s="22" t="e">
        <v>#N/A</v>
      </c>
      <c r="G81" s="22" t="e">
        <v>#N/A</v>
      </c>
      <c r="H81" s="22" t="e">
        <v>#N/A</v>
      </c>
      <c r="I81" s="22" t="e">
        <v>#N/A</v>
      </c>
      <c r="J81" s="22" t="e">
        <v>#N/A</v>
      </c>
      <c r="K81" s="11" t="e">
        <v>#N/A</v>
      </c>
      <c r="L81" s="11" t="e">
        <v>#N/A</v>
      </c>
      <c r="M81" s="11" t="e">
        <v>#N/A</v>
      </c>
      <c r="N81" s="11" t="e">
        <v>#N/A</v>
      </c>
      <c r="O81" s="11" t="e">
        <v>#N/A</v>
      </c>
      <c r="P81" s="11" t="e">
        <v>#N/A</v>
      </c>
      <c r="Q81" s="11" t="e">
        <v>#N/A</v>
      </c>
      <c r="R81" s="11" t="e">
        <v>#N/A</v>
      </c>
      <c r="S81" s="11" t="e">
        <v>#N/A</v>
      </c>
      <c r="T81" s="11" t="e">
        <v>#N/A</v>
      </c>
      <c r="U81" s="22" t="e">
        <v>#N/A</v>
      </c>
      <c r="V81" s="22" t="e">
        <v>#N/A</v>
      </c>
      <c r="W81" s="22" t="e">
        <v>#N/A</v>
      </c>
      <c r="X81" s="22" t="e">
        <v>#N/A</v>
      </c>
      <c r="Y81" s="22" t="e">
        <v>#N/A</v>
      </c>
      <c r="Z81" s="22" t="e">
        <v>#N/A</v>
      </c>
      <c r="AA81" s="22" t="e">
        <v>#N/A</v>
      </c>
      <c r="AB81" s="22" t="e">
        <v>#N/A</v>
      </c>
      <c r="AC81" s="22" t="e">
        <v>#N/A</v>
      </c>
      <c r="AD81" s="22" t="e">
        <v>#N/A</v>
      </c>
      <c r="AE81" s="11" t="e">
        <v>#N/A</v>
      </c>
      <c r="AF81" s="11" t="e">
        <v>#N/A</v>
      </c>
      <c r="AG81" s="11" t="e">
        <v>#N/A</v>
      </c>
      <c r="AH81" s="11" t="e">
        <v>#N/A</v>
      </c>
      <c r="AI81" s="11" t="e">
        <v>#N/A</v>
      </c>
      <c r="AJ81" s="11" t="e">
        <v>#N/A</v>
      </c>
      <c r="AK81" s="11" t="e">
        <v>#N/A</v>
      </c>
      <c r="AL81" s="11" t="e">
        <v>#N/A</v>
      </c>
      <c r="AM81" s="11" t="e">
        <v>#N/A</v>
      </c>
      <c r="AN81" s="11" t="e">
        <v>#N/A</v>
      </c>
      <c r="AO81" s="22" t="e">
        <v>#N/A</v>
      </c>
      <c r="AP81" s="22" t="e">
        <v>#N/A</v>
      </c>
      <c r="AQ81" s="22" t="e">
        <v>#N/A</v>
      </c>
      <c r="AR81" s="22" t="e">
        <v>#N/A</v>
      </c>
      <c r="AS81" s="22" t="e">
        <v>#N/A</v>
      </c>
      <c r="AT81" s="22" t="e">
        <v>#N/A</v>
      </c>
      <c r="AU81" s="22" t="e">
        <v>#N/A</v>
      </c>
      <c r="AV81" s="22" t="e">
        <v>#N/A</v>
      </c>
      <c r="AW81" s="22" t="e">
        <v>#N/A</v>
      </c>
      <c r="AX81" s="22" t="e">
        <v>#N/A</v>
      </c>
      <c r="AY81" s="11" t="e">
        <v>#N/A</v>
      </c>
      <c r="AZ81" s="11" t="e">
        <v>#N/A</v>
      </c>
      <c r="BA81" s="11" t="e">
        <v>#N/A</v>
      </c>
      <c r="BB81" s="11" t="e">
        <v>#N/A</v>
      </c>
      <c r="BC81" s="11" t="e">
        <v>#N/A</v>
      </c>
      <c r="BD81" s="11" t="e">
        <v>#N/A</v>
      </c>
      <c r="BE81" s="11" t="e">
        <v>#N/A</v>
      </c>
      <c r="BF81" s="11" t="e">
        <v>#N/A</v>
      </c>
      <c r="BG81" s="11" t="e">
        <v>#N/A</v>
      </c>
      <c r="BH81" s="11" t="e">
        <v>#N/A</v>
      </c>
      <c r="BI81" s="22" t="e">
        <v>#N/A</v>
      </c>
      <c r="BJ81" s="22" t="e">
        <v>#N/A</v>
      </c>
      <c r="BK81" s="22" t="e">
        <v>#N/A</v>
      </c>
      <c r="BL81" s="22" t="e">
        <v>#N/A</v>
      </c>
      <c r="BM81" s="22" t="e">
        <v>#N/A</v>
      </c>
      <c r="BN81" s="22" t="e">
        <v>#N/A</v>
      </c>
      <c r="BO81" s="22" t="e">
        <v>#N/A</v>
      </c>
      <c r="BP81" s="22" t="e">
        <v>#N/A</v>
      </c>
      <c r="BQ81" s="22" t="e">
        <v>#N/A</v>
      </c>
      <c r="BR81" s="22" t="e">
        <v>#N/A</v>
      </c>
    </row>
    <row r="82" spans="1:70" x14ac:dyDescent="0.3">
      <c r="A82" s="22" t="e">
        <v>#N/A</v>
      </c>
      <c r="B82" s="22" t="e">
        <v>#N/A</v>
      </c>
      <c r="C82" s="22" t="e">
        <v>#N/A</v>
      </c>
      <c r="D82" s="22" t="e">
        <v>#N/A</v>
      </c>
      <c r="E82" s="22" t="e">
        <v>#N/A</v>
      </c>
      <c r="F82" s="22" t="e">
        <v>#N/A</v>
      </c>
      <c r="G82" s="22" t="e">
        <v>#N/A</v>
      </c>
      <c r="H82" s="22" t="e">
        <v>#N/A</v>
      </c>
      <c r="I82" s="22" t="e">
        <v>#N/A</v>
      </c>
      <c r="J82" s="22" t="e">
        <v>#N/A</v>
      </c>
      <c r="K82" s="11" t="e">
        <v>#N/A</v>
      </c>
      <c r="L82" s="11" t="e">
        <v>#N/A</v>
      </c>
      <c r="M82" s="11" t="e">
        <v>#N/A</v>
      </c>
      <c r="N82" s="11" t="e">
        <v>#N/A</v>
      </c>
      <c r="O82" s="11" t="e">
        <v>#N/A</v>
      </c>
      <c r="P82" s="11" t="e">
        <v>#N/A</v>
      </c>
      <c r="Q82" s="11" t="e">
        <v>#N/A</v>
      </c>
      <c r="R82" s="11" t="e">
        <v>#N/A</v>
      </c>
      <c r="S82" s="11" t="e">
        <v>#N/A</v>
      </c>
      <c r="T82" s="11" t="e">
        <v>#N/A</v>
      </c>
      <c r="U82" s="22" t="e">
        <v>#N/A</v>
      </c>
      <c r="V82" s="22" t="e">
        <v>#N/A</v>
      </c>
      <c r="W82" s="22" t="e">
        <v>#N/A</v>
      </c>
      <c r="X82" s="22" t="e">
        <v>#N/A</v>
      </c>
      <c r="Y82" s="22" t="e">
        <v>#N/A</v>
      </c>
      <c r="Z82" s="22" t="e">
        <v>#N/A</v>
      </c>
      <c r="AA82" s="22" t="e">
        <v>#N/A</v>
      </c>
      <c r="AB82" s="22" t="e">
        <v>#N/A</v>
      </c>
      <c r="AC82" s="22" t="e">
        <v>#N/A</v>
      </c>
      <c r="AD82" s="22" t="e">
        <v>#N/A</v>
      </c>
      <c r="AE82" s="11" t="e">
        <v>#N/A</v>
      </c>
      <c r="AF82" s="11" t="e">
        <v>#N/A</v>
      </c>
      <c r="AG82" s="11" t="e">
        <v>#N/A</v>
      </c>
      <c r="AH82" s="11" t="e">
        <v>#N/A</v>
      </c>
      <c r="AI82" s="11" t="e">
        <v>#N/A</v>
      </c>
      <c r="AJ82" s="11" t="e">
        <v>#N/A</v>
      </c>
      <c r="AK82" s="11" t="e">
        <v>#N/A</v>
      </c>
      <c r="AL82" s="11" t="e">
        <v>#N/A</v>
      </c>
      <c r="AM82" s="11" t="e">
        <v>#N/A</v>
      </c>
      <c r="AN82" s="11" t="e">
        <v>#N/A</v>
      </c>
      <c r="AO82" s="22" t="e">
        <v>#N/A</v>
      </c>
      <c r="AP82" s="22" t="e">
        <v>#N/A</v>
      </c>
      <c r="AQ82" s="22" t="e">
        <v>#N/A</v>
      </c>
      <c r="AR82" s="22" t="e">
        <v>#N/A</v>
      </c>
      <c r="AS82" s="22" t="e">
        <v>#N/A</v>
      </c>
      <c r="AT82" s="22" t="e">
        <v>#N/A</v>
      </c>
      <c r="AU82" s="22" t="e">
        <v>#N/A</v>
      </c>
      <c r="AV82" s="22" t="e">
        <v>#N/A</v>
      </c>
      <c r="AW82" s="22" t="e">
        <v>#N/A</v>
      </c>
      <c r="AX82" s="22" t="e">
        <v>#N/A</v>
      </c>
      <c r="AY82" s="11" t="e">
        <v>#N/A</v>
      </c>
      <c r="AZ82" s="11" t="e">
        <v>#N/A</v>
      </c>
      <c r="BA82" s="11" t="e">
        <v>#N/A</v>
      </c>
      <c r="BB82" s="11" t="e">
        <v>#N/A</v>
      </c>
      <c r="BC82" s="11" t="e">
        <v>#N/A</v>
      </c>
      <c r="BD82" s="11" t="e">
        <v>#N/A</v>
      </c>
      <c r="BE82" s="11" t="e">
        <v>#N/A</v>
      </c>
      <c r="BF82" s="11" t="e">
        <v>#N/A</v>
      </c>
      <c r="BG82" s="11" t="e">
        <v>#N/A</v>
      </c>
      <c r="BH82" s="11" t="e">
        <v>#N/A</v>
      </c>
      <c r="BI82" s="22" t="e">
        <v>#N/A</v>
      </c>
      <c r="BJ82" s="22" t="e">
        <v>#N/A</v>
      </c>
      <c r="BK82" s="22" t="e">
        <v>#N/A</v>
      </c>
      <c r="BL82" s="22" t="e">
        <v>#N/A</v>
      </c>
      <c r="BM82" s="22" t="e">
        <v>#N/A</v>
      </c>
      <c r="BN82" s="22" t="e">
        <v>#N/A</v>
      </c>
      <c r="BO82" s="22" t="e">
        <v>#N/A</v>
      </c>
      <c r="BP82" s="22" t="e">
        <v>#N/A</v>
      </c>
      <c r="BQ82" s="22" t="e">
        <v>#N/A</v>
      </c>
      <c r="BR82" s="22" t="e">
        <v>#N/A</v>
      </c>
    </row>
    <row r="83" spans="1:70" x14ac:dyDescent="0.3">
      <c r="A83" s="22" t="e">
        <v>#N/A</v>
      </c>
      <c r="B83" s="22" t="e">
        <v>#N/A</v>
      </c>
      <c r="C83" s="22" t="e">
        <v>#N/A</v>
      </c>
      <c r="D83" s="22" t="e">
        <v>#N/A</v>
      </c>
      <c r="E83" s="22" t="e">
        <v>#N/A</v>
      </c>
      <c r="F83" s="22" t="e">
        <v>#N/A</v>
      </c>
      <c r="G83" s="22" t="e">
        <v>#N/A</v>
      </c>
      <c r="H83" s="22" t="e">
        <v>#N/A</v>
      </c>
      <c r="I83" s="22" t="e">
        <v>#N/A</v>
      </c>
      <c r="J83" s="22" t="e">
        <v>#N/A</v>
      </c>
      <c r="K83" s="11" t="e">
        <v>#N/A</v>
      </c>
      <c r="L83" s="11" t="e">
        <v>#N/A</v>
      </c>
      <c r="M83" s="11" t="e">
        <v>#N/A</v>
      </c>
      <c r="N83" s="11" t="e">
        <v>#N/A</v>
      </c>
      <c r="O83" s="11" t="e">
        <v>#N/A</v>
      </c>
      <c r="P83" s="11" t="e">
        <v>#N/A</v>
      </c>
      <c r="Q83" s="11" t="e">
        <v>#N/A</v>
      </c>
      <c r="R83" s="11" t="e">
        <v>#N/A</v>
      </c>
      <c r="S83" s="11" t="e">
        <v>#N/A</v>
      </c>
      <c r="T83" s="11" t="e">
        <v>#N/A</v>
      </c>
      <c r="U83" s="22" t="e">
        <v>#N/A</v>
      </c>
      <c r="V83" s="22" t="e">
        <v>#N/A</v>
      </c>
      <c r="W83" s="22" t="e">
        <v>#N/A</v>
      </c>
      <c r="X83" s="22" t="e">
        <v>#N/A</v>
      </c>
      <c r="Y83" s="22" t="e">
        <v>#N/A</v>
      </c>
      <c r="Z83" s="22" t="e">
        <v>#N/A</v>
      </c>
      <c r="AA83" s="22" t="e">
        <v>#N/A</v>
      </c>
      <c r="AB83" s="22" t="e">
        <v>#N/A</v>
      </c>
      <c r="AC83" s="22" t="e">
        <v>#N/A</v>
      </c>
      <c r="AD83" s="22" t="e">
        <v>#N/A</v>
      </c>
      <c r="AE83" s="11" t="e">
        <v>#N/A</v>
      </c>
      <c r="AF83" s="11" t="e">
        <v>#N/A</v>
      </c>
      <c r="AG83" s="11" t="e">
        <v>#N/A</v>
      </c>
      <c r="AH83" s="11" t="e">
        <v>#N/A</v>
      </c>
      <c r="AI83" s="11" t="e">
        <v>#N/A</v>
      </c>
      <c r="AJ83" s="11" t="e">
        <v>#N/A</v>
      </c>
      <c r="AK83" s="11" t="e">
        <v>#N/A</v>
      </c>
      <c r="AL83" s="11" t="e">
        <v>#N/A</v>
      </c>
      <c r="AM83" s="11" t="e">
        <v>#N/A</v>
      </c>
      <c r="AN83" s="11" t="e">
        <v>#N/A</v>
      </c>
      <c r="AO83" s="22" t="e">
        <v>#N/A</v>
      </c>
      <c r="AP83" s="22" t="e">
        <v>#N/A</v>
      </c>
      <c r="AQ83" s="22" t="e">
        <v>#N/A</v>
      </c>
      <c r="AR83" s="22" t="e">
        <v>#N/A</v>
      </c>
      <c r="AS83" s="22" t="e">
        <v>#N/A</v>
      </c>
      <c r="AT83" s="22" t="e">
        <v>#N/A</v>
      </c>
      <c r="AU83" s="22" t="e">
        <v>#N/A</v>
      </c>
      <c r="AV83" s="22" t="e">
        <v>#N/A</v>
      </c>
      <c r="AW83" s="22" t="e">
        <v>#N/A</v>
      </c>
      <c r="AX83" s="22" t="e">
        <v>#N/A</v>
      </c>
      <c r="AY83" s="11" t="e">
        <v>#N/A</v>
      </c>
      <c r="AZ83" s="11" t="e">
        <v>#N/A</v>
      </c>
      <c r="BA83" s="11" t="e">
        <v>#N/A</v>
      </c>
      <c r="BB83" s="11" t="e">
        <v>#N/A</v>
      </c>
      <c r="BC83" s="11" t="e">
        <v>#N/A</v>
      </c>
      <c r="BD83" s="11" t="e">
        <v>#N/A</v>
      </c>
      <c r="BE83" s="11" t="e">
        <v>#N/A</v>
      </c>
      <c r="BF83" s="11" t="e">
        <v>#N/A</v>
      </c>
      <c r="BG83" s="11" t="e">
        <v>#N/A</v>
      </c>
      <c r="BH83" s="11" t="e">
        <v>#N/A</v>
      </c>
      <c r="BI83" s="22" t="e">
        <v>#N/A</v>
      </c>
      <c r="BJ83" s="22" t="e">
        <v>#N/A</v>
      </c>
      <c r="BK83" s="22" t="e">
        <v>#N/A</v>
      </c>
      <c r="BL83" s="22" t="e">
        <v>#N/A</v>
      </c>
      <c r="BM83" s="22" t="e">
        <v>#N/A</v>
      </c>
      <c r="BN83" s="22" t="e">
        <v>#N/A</v>
      </c>
      <c r="BO83" s="22" t="e">
        <v>#N/A</v>
      </c>
      <c r="BP83" s="22" t="e">
        <v>#N/A</v>
      </c>
      <c r="BQ83" s="22" t="e">
        <v>#N/A</v>
      </c>
      <c r="BR83" s="22" t="e">
        <v>#N/A</v>
      </c>
    </row>
    <row r="84" spans="1:70" x14ac:dyDescent="0.3">
      <c r="A84" s="22" t="e">
        <v>#N/A</v>
      </c>
      <c r="B84" s="22" t="e">
        <v>#N/A</v>
      </c>
      <c r="C84" s="22" t="e">
        <v>#N/A</v>
      </c>
      <c r="D84" s="22" t="e">
        <v>#N/A</v>
      </c>
      <c r="E84" s="22" t="e">
        <v>#N/A</v>
      </c>
      <c r="F84" s="22" t="e">
        <v>#N/A</v>
      </c>
      <c r="G84" s="22" t="e">
        <v>#N/A</v>
      </c>
      <c r="H84" s="22" t="e">
        <v>#N/A</v>
      </c>
      <c r="I84" s="22" t="e">
        <v>#N/A</v>
      </c>
      <c r="J84" s="22" t="e">
        <v>#N/A</v>
      </c>
      <c r="K84" s="11" t="e">
        <v>#N/A</v>
      </c>
      <c r="L84" s="11" t="e">
        <v>#N/A</v>
      </c>
      <c r="M84" s="11" t="e">
        <v>#N/A</v>
      </c>
      <c r="N84" s="11" t="e">
        <v>#N/A</v>
      </c>
      <c r="O84" s="11" t="e">
        <v>#N/A</v>
      </c>
      <c r="P84" s="11" t="e">
        <v>#N/A</v>
      </c>
      <c r="Q84" s="11" t="e">
        <v>#N/A</v>
      </c>
      <c r="R84" s="11" t="e">
        <v>#N/A</v>
      </c>
      <c r="S84" s="11" t="e">
        <v>#N/A</v>
      </c>
      <c r="T84" s="11" t="e">
        <v>#N/A</v>
      </c>
      <c r="U84" s="22" t="e">
        <v>#N/A</v>
      </c>
      <c r="V84" s="22" t="e">
        <v>#N/A</v>
      </c>
      <c r="W84" s="22" t="e">
        <v>#N/A</v>
      </c>
      <c r="X84" s="22" t="e">
        <v>#N/A</v>
      </c>
      <c r="Y84" s="22" t="e">
        <v>#N/A</v>
      </c>
      <c r="Z84" s="22" t="e">
        <v>#N/A</v>
      </c>
      <c r="AA84" s="22" t="e">
        <v>#N/A</v>
      </c>
      <c r="AB84" s="22" t="e">
        <v>#N/A</v>
      </c>
      <c r="AC84" s="22" t="e">
        <v>#N/A</v>
      </c>
      <c r="AD84" s="22" t="e">
        <v>#N/A</v>
      </c>
      <c r="AE84" s="11" t="e">
        <v>#N/A</v>
      </c>
      <c r="AF84" s="11" t="e">
        <v>#N/A</v>
      </c>
      <c r="AG84" s="11" t="e">
        <v>#N/A</v>
      </c>
      <c r="AH84" s="11" t="e">
        <v>#N/A</v>
      </c>
      <c r="AI84" s="11" t="e">
        <v>#N/A</v>
      </c>
      <c r="AJ84" s="11" t="e">
        <v>#N/A</v>
      </c>
      <c r="AK84" s="11" t="e">
        <v>#N/A</v>
      </c>
      <c r="AL84" s="11" t="e">
        <v>#N/A</v>
      </c>
      <c r="AM84" s="11" t="e">
        <v>#N/A</v>
      </c>
      <c r="AN84" s="11" t="e">
        <v>#N/A</v>
      </c>
      <c r="AO84" s="22" t="e">
        <v>#N/A</v>
      </c>
      <c r="AP84" s="22" t="e">
        <v>#N/A</v>
      </c>
      <c r="AQ84" s="22" t="e">
        <v>#N/A</v>
      </c>
      <c r="AR84" s="22" t="e">
        <v>#N/A</v>
      </c>
      <c r="AS84" s="22" t="e">
        <v>#N/A</v>
      </c>
      <c r="AT84" s="22" t="e">
        <v>#N/A</v>
      </c>
      <c r="AU84" s="22" t="e">
        <v>#N/A</v>
      </c>
      <c r="AV84" s="22" t="e">
        <v>#N/A</v>
      </c>
      <c r="AW84" s="22" t="e">
        <v>#N/A</v>
      </c>
      <c r="AX84" s="22" t="e">
        <v>#N/A</v>
      </c>
      <c r="AY84" s="11" t="e">
        <v>#N/A</v>
      </c>
      <c r="AZ84" s="11" t="e">
        <v>#N/A</v>
      </c>
      <c r="BA84" s="11" t="e">
        <v>#N/A</v>
      </c>
      <c r="BB84" s="11" t="e">
        <v>#N/A</v>
      </c>
      <c r="BC84" s="11" t="e">
        <v>#N/A</v>
      </c>
      <c r="BD84" s="11" t="e">
        <v>#N/A</v>
      </c>
      <c r="BE84" s="11" t="e">
        <v>#N/A</v>
      </c>
      <c r="BF84" s="11" t="e">
        <v>#N/A</v>
      </c>
      <c r="BG84" s="11" t="e">
        <v>#N/A</v>
      </c>
      <c r="BH84" s="11" t="e">
        <v>#N/A</v>
      </c>
      <c r="BI84" s="22" t="e">
        <v>#N/A</v>
      </c>
      <c r="BJ84" s="22" t="e">
        <v>#N/A</v>
      </c>
      <c r="BK84" s="22" t="e">
        <v>#N/A</v>
      </c>
      <c r="BL84" s="22" t="e">
        <v>#N/A</v>
      </c>
      <c r="BM84" s="22" t="e">
        <v>#N/A</v>
      </c>
      <c r="BN84" s="22" t="e">
        <v>#N/A</v>
      </c>
      <c r="BO84" s="22" t="e">
        <v>#N/A</v>
      </c>
      <c r="BP84" s="22" t="e">
        <v>#N/A</v>
      </c>
      <c r="BQ84" s="22" t="e">
        <v>#N/A</v>
      </c>
      <c r="BR84" s="22" t="e">
        <v>#N/A</v>
      </c>
    </row>
    <row r="85" spans="1:70" x14ac:dyDescent="0.3">
      <c r="A85" s="22" t="e">
        <v>#N/A</v>
      </c>
      <c r="B85" s="22" t="e">
        <v>#N/A</v>
      </c>
      <c r="C85" s="22" t="e">
        <v>#N/A</v>
      </c>
      <c r="D85" s="22" t="e">
        <v>#N/A</v>
      </c>
      <c r="E85" s="22" t="e">
        <v>#N/A</v>
      </c>
      <c r="F85" s="22" t="e">
        <v>#N/A</v>
      </c>
      <c r="G85" s="22" t="e">
        <v>#N/A</v>
      </c>
      <c r="H85" s="22" t="e">
        <v>#N/A</v>
      </c>
      <c r="I85" s="22" t="e">
        <v>#N/A</v>
      </c>
      <c r="J85" s="22" t="e">
        <v>#N/A</v>
      </c>
      <c r="K85" s="11" t="e">
        <v>#N/A</v>
      </c>
      <c r="L85" s="11" t="e">
        <v>#N/A</v>
      </c>
      <c r="M85" s="11" t="e">
        <v>#N/A</v>
      </c>
      <c r="N85" s="11" t="e">
        <v>#N/A</v>
      </c>
      <c r="O85" s="11" t="e">
        <v>#N/A</v>
      </c>
      <c r="P85" s="11" t="e">
        <v>#N/A</v>
      </c>
      <c r="Q85" s="11" t="e">
        <v>#N/A</v>
      </c>
      <c r="R85" s="11" t="e">
        <v>#N/A</v>
      </c>
      <c r="S85" s="11" t="e">
        <v>#N/A</v>
      </c>
      <c r="T85" s="11" t="e">
        <v>#N/A</v>
      </c>
      <c r="U85" s="22" t="e">
        <v>#N/A</v>
      </c>
      <c r="V85" s="22" t="e">
        <v>#N/A</v>
      </c>
      <c r="W85" s="22" t="e">
        <v>#N/A</v>
      </c>
      <c r="X85" s="22" t="e">
        <v>#N/A</v>
      </c>
      <c r="Y85" s="22" t="e">
        <v>#N/A</v>
      </c>
      <c r="Z85" s="22" t="e">
        <v>#N/A</v>
      </c>
      <c r="AA85" s="22" t="e">
        <v>#N/A</v>
      </c>
      <c r="AB85" s="22" t="e">
        <v>#N/A</v>
      </c>
      <c r="AC85" s="22" t="e">
        <v>#N/A</v>
      </c>
      <c r="AD85" s="22" t="e">
        <v>#N/A</v>
      </c>
      <c r="AE85" s="11" t="e">
        <v>#N/A</v>
      </c>
      <c r="AF85" s="11" t="e">
        <v>#N/A</v>
      </c>
      <c r="AG85" s="11" t="e">
        <v>#N/A</v>
      </c>
      <c r="AH85" s="11" t="e">
        <v>#N/A</v>
      </c>
      <c r="AI85" s="11" t="e">
        <v>#N/A</v>
      </c>
      <c r="AJ85" s="11" t="e">
        <v>#N/A</v>
      </c>
      <c r="AK85" s="11" t="e">
        <v>#N/A</v>
      </c>
      <c r="AL85" s="11" t="e">
        <v>#N/A</v>
      </c>
      <c r="AM85" s="11" t="e">
        <v>#N/A</v>
      </c>
      <c r="AN85" s="11" t="e">
        <v>#N/A</v>
      </c>
      <c r="AO85" s="22" t="e">
        <v>#N/A</v>
      </c>
      <c r="AP85" s="22" t="e">
        <v>#N/A</v>
      </c>
      <c r="AQ85" s="22" t="e">
        <v>#N/A</v>
      </c>
      <c r="AR85" s="22" t="e">
        <v>#N/A</v>
      </c>
      <c r="AS85" s="22" t="e">
        <v>#N/A</v>
      </c>
      <c r="AT85" s="22" t="e">
        <v>#N/A</v>
      </c>
      <c r="AU85" s="22" t="e">
        <v>#N/A</v>
      </c>
      <c r="AV85" s="22" t="e">
        <v>#N/A</v>
      </c>
      <c r="AW85" s="22" t="e">
        <v>#N/A</v>
      </c>
      <c r="AX85" s="22" t="e">
        <v>#N/A</v>
      </c>
      <c r="AY85" s="11" t="e">
        <v>#N/A</v>
      </c>
      <c r="AZ85" s="11" t="e">
        <v>#N/A</v>
      </c>
      <c r="BA85" s="11" t="e">
        <v>#N/A</v>
      </c>
      <c r="BB85" s="11" t="e">
        <v>#N/A</v>
      </c>
      <c r="BC85" s="11" t="e">
        <v>#N/A</v>
      </c>
      <c r="BD85" s="11" t="e">
        <v>#N/A</v>
      </c>
      <c r="BE85" s="11" t="e">
        <v>#N/A</v>
      </c>
      <c r="BF85" s="11" t="e">
        <v>#N/A</v>
      </c>
      <c r="BG85" s="11" t="e">
        <v>#N/A</v>
      </c>
      <c r="BH85" s="11" t="e">
        <v>#N/A</v>
      </c>
      <c r="BI85" s="22" t="e">
        <v>#N/A</v>
      </c>
      <c r="BJ85" s="22" t="e">
        <v>#N/A</v>
      </c>
      <c r="BK85" s="22" t="e">
        <v>#N/A</v>
      </c>
      <c r="BL85" s="22" t="e">
        <v>#N/A</v>
      </c>
      <c r="BM85" s="22" t="e">
        <v>#N/A</v>
      </c>
      <c r="BN85" s="22" t="e">
        <v>#N/A</v>
      </c>
      <c r="BO85" s="22" t="e">
        <v>#N/A</v>
      </c>
      <c r="BP85" s="22" t="e">
        <v>#N/A</v>
      </c>
      <c r="BQ85" s="22" t="e">
        <v>#N/A</v>
      </c>
      <c r="BR85" s="22" t="e">
        <v>#N/A</v>
      </c>
    </row>
    <row r="86" spans="1:70" x14ac:dyDescent="0.3">
      <c r="A86" s="22" t="e">
        <v>#N/A</v>
      </c>
      <c r="B86" s="22" t="e">
        <v>#N/A</v>
      </c>
      <c r="C86" s="22" t="e">
        <v>#N/A</v>
      </c>
      <c r="D86" s="22" t="e">
        <v>#N/A</v>
      </c>
      <c r="E86" s="22" t="e">
        <v>#N/A</v>
      </c>
      <c r="F86" s="22" t="e">
        <v>#N/A</v>
      </c>
      <c r="G86" s="22" t="e">
        <v>#N/A</v>
      </c>
      <c r="H86" s="22" t="e">
        <v>#N/A</v>
      </c>
      <c r="I86" s="22" t="e">
        <v>#N/A</v>
      </c>
      <c r="J86" s="22" t="e">
        <v>#N/A</v>
      </c>
      <c r="K86" s="11" t="e">
        <v>#N/A</v>
      </c>
      <c r="L86" s="11" t="e">
        <v>#N/A</v>
      </c>
      <c r="M86" s="11" t="e">
        <v>#N/A</v>
      </c>
      <c r="N86" s="11" t="e">
        <v>#N/A</v>
      </c>
      <c r="O86" s="11" t="e">
        <v>#N/A</v>
      </c>
      <c r="P86" s="11" t="e">
        <v>#N/A</v>
      </c>
      <c r="Q86" s="11" t="e">
        <v>#N/A</v>
      </c>
      <c r="R86" s="11" t="e">
        <v>#N/A</v>
      </c>
      <c r="S86" s="11" t="e">
        <v>#N/A</v>
      </c>
      <c r="T86" s="11" t="e">
        <v>#N/A</v>
      </c>
      <c r="U86" s="22" t="e">
        <v>#N/A</v>
      </c>
      <c r="V86" s="22" t="e">
        <v>#N/A</v>
      </c>
      <c r="W86" s="22" t="e">
        <v>#N/A</v>
      </c>
      <c r="X86" s="22" t="e">
        <v>#N/A</v>
      </c>
      <c r="Y86" s="22" t="e">
        <v>#N/A</v>
      </c>
      <c r="Z86" s="22" t="e">
        <v>#N/A</v>
      </c>
      <c r="AA86" s="22" t="e">
        <v>#N/A</v>
      </c>
      <c r="AB86" s="22" t="e">
        <v>#N/A</v>
      </c>
      <c r="AC86" s="22" t="e">
        <v>#N/A</v>
      </c>
      <c r="AD86" s="22" t="e">
        <v>#N/A</v>
      </c>
      <c r="AE86" s="11" t="e">
        <v>#N/A</v>
      </c>
      <c r="AF86" s="11" t="e">
        <v>#N/A</v>
      </c>
      <c r="AG86" s="11" t="e">
        <v>#N/A</v>
      </c>
      <c r="AH86" s="11" t="e">
        <v>#N/A</v>
      </c>
      <c r="AI86" s="11" t="e">
        <v>#N/A</v>
      </c>
      <c r="AJ86" s="11" t="e">
        <v>#N/A</v>
      </c>
      <c r="AK86" s="11" t="e">
        <v>#N/A</v>
      </c>
      <c r="AL86" s="11" t="e">
        <v>#N/A</v>
      </c>
      <c r="AM86" s="11" t="e">
        <v>#N/A</v>
      </c>
      <c r="AN86" s="11" t="e">
        <v>#N/A</v>
      </c>
      <c r="AO86" s="22" t="e">
        <v>#N/A</v>
      </c>
      <c r="AP86" s="22" t="e">
        <v>#N/A</v>
      </c>
      <c r="AQ86" s="22" t="e">
        <v>#N/A</v>
      </c>
      <c r="AR86" s="22" t="e">
        <v>#N/A</v>
      </c>
      <c r="AS86" s="22" t="e">
        <v>#N/A</v>
      </c>
      <c r="AT86" s="22" t="e">
        <v>#N/A</v>
      </c>
      <c r="AU86" s="22" t="e">
        <v>#N/A</v>
      </c>
      <c r="AV86" s="22" t="e">
        <v>#N/A</v>
      </c>
      <c r="AW86" s="22" t="e">
        <v>#N/A</v>
      </c>
      <c r="AX86" s="22" t="e">
        <v>#N/A</v>
      </c>
      <c r="AY86" s="11" t="e">
        <v>#N/A</v>
      </c>
      <c r="AZ86" s="11" t="e">
        <v>#N/A</v>
      </c>
      <c r="BA86" s="11" t="e">
        <v>#N/A</v>
      </c>
      <c r="BB86" s="11" t="e">
        <v>#N/A</v>
      </c>
      <c r="BC86" s="11" t="e">
        <v>#N/A</v>
      </c>
      <c r="BD86" s="11" t="e">
        <v>#N/A</v>
      </c>
      <c r="BE86" s="11" t="e">
        <v>#N/A</v>
      </c>
      <c r="BF86" s="11" t="e">
        <v>#N/A</v>
      </c>
      <c r="BG86" s="11" t="e">
        <v>#N/A</v>
      </c>
      <c r="BH86" s="11" t="e">
        <v>#N/A</v>
      </c>
      <c r="BI86" s="22" t="e">
        <v>#N/A</v>
      </c>
      <c r="BJ86" s="22" t="e">
        <v>#N/A</v>
      </c>
      <c r="BK86" s="22" t="e">
        <v>#N/A</v>
      </c>
      <c r="BL86" s="22" t="e">
        <v>#N/A</v>
      </c>
      <c r="BM86" s="22" t="e">
        <v>#N/A</v>
      </c>
      <c r="BN86" s="22" t="e">
        <v>#N/A</v>
      </c>
      <c r="BO86" s="22" t="e">
        <v>#N/A</v>
      </c>
      <c r="BP86" s="22" t="e">
        <v>#N/A</v>
      </c>
      <c r="BQ86" s="22" t="e">
        <v>#N/A</v>
      </c>
      <c r="BR86" s="22" t="e">
        <v>#N/A</v>
      </c>
    </row>
    <row r="87" spans="1:70" x14ac:dyDescent="0.3">
      <c r="A87" s="22" t="e">
        <v>#N/A</v>
      </c>
      <c r="B87" s="22" t="e">
        <v>#N/A</v>
      </c>
      <c r="C87" s="22" t="e">
        <v>#N/A</v>
      </c>
      <c r="D87" s="22" t="e">
        <v>#N/A</v>
      </c>
      <c r="E87" s="22" t="e">
        <v>#N/A</v>
      </c>
      <c r="F87" s="22" t="e">
        <v>#N/A</v>
      </c>
      <c r="G87" s="22" t="e">
        <v>#N/A</v>
      </c>
      <c r="H87" s="22" t="e">
        <v>#N/A</v>
      </c>
      <c r="I87" s="22" t="e">
        <v>#N/A</v>
      </c>
      <c r="J87" s="22" t="e">
        <v>#N/A</v>
      </c>
      <c r="K87" s="11" t="e">
        <v>#N/A</v>
      </c>
      <c r="L87" s="11" t="e">
        <v>#N/A</v>
      </c>
      <c r="M87" s="11" t="e">
        <v>#N/A</v>
      </c>
      <c r="N87" s="11" t="e">
        <v>#N/A</v>
      </c>
      <c r="O87" s="11" t="e">
        <v>#N/A</v>
      </c>
      <c r="P87" s="11" t="e">
        <v>#N/A</v>
      </c>
      <c r="Q87" s="11" t="e">
        <v>#N/A</v>
      </c>
      <c r="R87" s="11" t="e">
        <v>#N/A</v>
      </c>
      <c r="S87" s="11" t="e">
        <v>#N/A</v>
      </c>
      <c r="T87" s="11" t="e">
        <v>#N/A</v>
      </c>
      <c r="U87" s="22" t="e">
        <v>#N/A</v>
      </c>
      <c r="V87" s="22" t="e">
        <v>#N/A</v>
      </c>
      <c r="W87" s="22" t="e">
        <v>#N/A</v>
      </c>
      <c r="X87" s="22" t="e">
        <v>#N/A</v>
      </c>
      <c r="Y87" s="22" t="e">
        <v>#N/A</v>
      </c>
      <c r="Z87" s="22" t="e">
        <v>#N/A</v>
      </c>
      <c r="AA87" s="22" t="e">
        <v>#N/A</v>
      </c>
      <c r="AB87" s="22" t="e">
        <v>#N/A</v>
      </c>
      <c r="AC87" s="22" t="e">
        <v>#N/A</v>
      </c>
      <c r="AD87" s="22" t="e">
        <v>#N/A</v>
      </c>
      <c r="AE87" s="11" t="e">
        <v>#N/A</v>
      </c>
      <c r="AF87" s="11" t="e">
        <v>#N/A</v>
      </c>
      <c r="AG87" s="11" t="e">
        <v>#N/A</v>
      </c>
      <c r="AH87" s="11" t="e">
        <v>#N/A</v>
      </c>
      <c r="AI87" s="11" t="e">
        <v>#N/A</v>
      </c>
      <c r="AJ87" s="11" t="e">
        <v>#N/A</v>
      </c>
      <c r="AK87" s="11" t="e">
        <v>#N/A</v>
      </c>
      <c r="AL87" s="11" t="e">
        <v>#N/A</v>
      </c>
      <c r="AM87" s="11" t="e">
        <v>#N/A</v>
      </c>
      <c r="AN87" s="11" t="e">
        <v>#N/A</v>
      </c>
      <c r="AO87" s="22" t="e">
        <v>#N/A</v>
      </c>
      <c r="AP87" s="22" t="e">
        <v>#N/A</v>
      </c>
      <c r="AQ87" s="22" t="e">
        <v>#N/A</v>
      </c>
      <c r="AR87" s="22" t="e">
        <v>#N/A</v>
      </c>
      <c r="AS87" s="22" t="e">
        <v>#N/A</v>
      </c>
      <c r="AT87" s="22" t="e">
        <v>#N/A</v>
      </c>
      <c r="AU87" s="22" t="e">
        <v>#N/A</v>
      </c>
      <c r="AV87" s="22" t="e">
        <v>#N/A</v>
      </c>
      <c r="AW87" s="22" t="e">
        <v>#N/A</v>
      </c>
      <c r="AX87" s="22" t="e">
        <v>#N/A</v>
      </c>
      <c r="AY87" s="11" t="e">
        <v>#N/A</v>
      </c>
      <c r="AZ87" s="11" t="e">
        <v>#N/A</v>
      </c>
      <c r="BA87" s="11" t="e">
        <v>#N/A</v>
      </c>
      <c r="BB87" s="11" t="e">
        <v>#N/A</v>
      </c>
      <c r="BC87" s="11" t="e">
        <v>#N/A</v>
      </c>
      <c r="BD87" s="11" t="e">
        <v>#N/A</v>
      </c>
      <c r="BE87" s="11" t="e">
        <v>#N/A</v>
      </c>
      <c r="BF87" s="11" t="e">
        <v>#N/A</v>
      </c>
      <c r="BG87" s="11" t="e">
        <v>#N/A</v>
      </c>
      <c r="BH87" s="11" t="e">
        <v>#N/A</v>
      </c>
      <c r="BI87" s="22" t="e">
        <v>#N/A</v>
      </c>
      <c r="BJ87" s="22" t="e">
        <v>#N/A</v>
      </c>
      <c r="BK87" s="22" t="e">
        <v>#N/A</v>
      </c>
      <c r="BL87" s="22" t="e">
        <v>#N/A</v>
      </c>
      <c r="BM87" s="22" t="e">
        <v>#N/A</v>
      </c>
      <c r="BN87" s="22" t="e">
        <v>#N/A</v>
      </c>
      <c r="BO87" s="22" t="e">
        <v>#N/A</v>
      </c>
      <c r="BP87" s="22" t="e">
        <v>#N/A</v>
      </c>
      <c r="BQ87" s="22" t="e">
        <v>#N/A</v>
      </c>
      <c r="BR87" s="22" t="e">
        <v>#N/A</v>
      </c>
    </row>
    <row r="88" spans="1:70" x14ac:dyDescent="0.3">
      <c r="A88" s="22" t="e">
        <v>#N/A</v>
      </c>
      <c r="B88" s="22" t="e">
        <v>#N/A</v>
      </c>
      <c r="C88" s="22" t="e">
        <v>#N/A</v>
      </c>
      <c r="D88" s="22" t="e">
        <v>#N/A</v>
      </c>
      <c r="E88" s="22" t="e">
        <v>#N/A</v>
      </c>
      <c r="F88" s="22" t="e">
        <v>#N/A</v>
      </c>
      <c r="G88" s="22" t="e">
        <v>#N/A</v>
      </c>
      <c r="H88" s="22" t="e">
        <v>#N/A</v>
      </c>
      <c r="I88" s="22" t="e">
        <v>#N/A</v>
      </c>
      <c r="J88" s="22" t="e">
        <v>#N/A</v>
      </c>
      <c r="K88" s="11" t="e">
        <v>#N/A</v>
      </c>
      <c r="L88" s="11" t="e">
        <v>#N/A</v>
      </c>
      <c r="M88" s="11" t="e">
        <v>#N/A</v>
      </c>
      <c r="N88" s="11" t="e">
        <v>#N/A</v>
      </c>
      <c r="O88" s="11" t="e">
        <v>#N/A</v>
      </c>
      <c r="P88" s="11" t="e">
        <v>#N/A</v>
      </c>
      <c r="Q88" s="11" t="e">
        <v>#N/A</v>
      </c>
      <c r="R88" s="11" t="e">
        <v>#N/A</v>
      </c>
      <c r="S88" s="11" t="e">
        <v>#N/A</v>
      </c>
      <c r="T88" s="11" t="e">
        <v>#N/A</v>
      </c>
      <c r="U88" s="22" t="e">
        <v>#N/A</v>
      </c>
      <c r="V88" s="22" t="e">
        <v>#N/A</v>
      </c>
      <c r="W88" s="22" t="e">
        <v>#N/A</v>
      </c>
      <c r="X88" s="22" t="e">
        <v>#N/A</v>
      </c>
      <c r="Y88" s="22" t="e">
        <v>#N/A</v>
      </c>
      <c r="Z88" s="22" t="e">
        <v>#N/A</v>
      </c>
      <c r="AA88" s="22" t="e">
        <v>#N/A</v>
      </c>
      <c r="AB88" s="22" t="e">
        <v>#N/A</v>
      </c>
      <c r="AC88" s="22" t="e">
        <v>#N/A</v>
      </c>
      <c r="AD88" s="22" t="e">
        <v>#N/A</v>
      </c>
      <c r="AE88" s="11" t="e">
        <v>#N/A</v>
      </c>
      <c r="AF88" s="11" t="e">
        <v>#N/A</v>
      </c>
      <c r="AG88" s="11" t="e">
        <v>#N/A</v>
      </c>
      <c r="AH88" s="11" t="e">
        <v>#N/A</v>
      </c>
      <c r="AI88" s="11" t="e">
        <v>#N/A</v>
      </c>
      <c r="AJ88" s="11" t="e">
        <v>#N/A</v>
      </c>
      <c r="AK88" s="11" t="e">
        <v>#N/A</v>
      </c>
      <c r="AL88" s="11" t="e">
        <v>#N/A</v>
      </c>
      <c r="AM88" s="11" t="e">
        <v>#N/A</v>
      </c>
      <c r="AN88" s="11" t="e">
        <v>#N/A</v>
      </c>
      <c r="AO88" s="22" t="e">
        <v>#N/A</v>
      </c>
      <c r="AP88" s="22" t="e">
        <v>#N/A</v>
      </c>
      <c r="AQ88" s="22" t="e">
        <v>#N/A</v>
      </c>
      <c r="AR88" s="22" t="e">
        <v>#N/A</v>
      </c>
      <c r="AS88" s="22" t="e">
        <v>#N/A</v>
      </c>
      <c r="AT88" s="22" t="e">
        <v>#N/A</v>
      </c>
      <c r="AU88" s="22" t="e">
        <v>#N/A</v>
      </c>
      <c r="AV88" s="22" t="e">
        <v>#N/A</v>
      </c>
      <c r="AW88" s="22" t="e">
        <v>#N/A</v>
      </c>
      <c r="AX88" s="22" t="e">
        <v>#N/A</v>
      </c>
      <c r="AY88" s="11" t="e">
        <v>#N/A</v>
      </c>
      <c r="AZ88" s="11" t="e">
        <v>#N/A</v>
      </c>
      <c r="BA88" s="11" t="e">
        <v>#N/A</v>
      </c>
      <c r="BB88" s="11" t="e">
        <v>#N/A</v>
      </c>
      <c r="BC88" s="11" t="e">
        <v>#N/A</v>
      </c>
      <c r="BD88" s="11" t="e">
        <v>#N/A</v>
      </c>
      <c r="BE88" s="11" t="e">
        <v>#N/A</v>
      </c>
      <c r="BF88" s="11" t="e">
        <v>#N/A</v>
      </c>
      <c r="BG88" s="11" t="e">
        <v>#N/A</v>
      </c>
      <c r="BH88" s="11" t="e">
        <v>#N/A</v>
      </c>
      <c r="BI88" s="22" t="e">
        <v>#N/A</v>
      </c>
      <c r="BJ88" s="22" t="e">
        <v>#N/A</v>
      </c>
      <c r="BK88" s="22" t="e">
        <v>#N/A</v>
      </c>
      <c r="BL88" s="22" t="e">
        <v>#N/A</v>
      </c>
      <c r="BM88" s="22" t="e">
        <v>#N/A</v>
      </c>
      <c r="BN88" s="22" t="e">
        <v>#N/A</v>
      </c>
      <c r="BO88" s="22" t="e">
        <v>#N/A</v>
      </c>
      <c r="BP88" s="22" t="e">
        <v>#N/A</v>
      </c>
      <c r="BQ88" s="22" t="e">
        <v>#N/A</v>
      </c>
      <c r="BR88" s="22" t="e">
        <v>#N/A</v>
      </c>
    </row>
    <row r="89" spans="1:70" x14ac:dyDescent="0.3">
      <c r="A89" s="22" t="e">
        <v>#N/A</v>
      </c>
      <c r="B89" s="22" t="e">
        <v>#N/A</v>
      </c>
      <c r="C89" s="22" t="e">
        <v>#N/A</v>
      </c>
      <c r="D89" s="22" t="e">
        <v>#N/A</v>
      </c>
      <c r="E89" s="22" t="e">
        <v>#N/A</v>
      </c>
      <c r="F89" s="22" t="e">
        <v>#N/A</v>
      </c>
      <c r="G89" s="22" t="e">
        <v>#N/A</v>
      </c>
      <c r="H89" s="22" t="e">
        <v>#N/A</v>
      </c>
      <c r="I89" s="22" t="e">
        <v>#N/A</v>
      </c>
      <c r="J89" s="22" t="e">
        <v>#N/A</v>
      </c>
      <c r="K89" s="11" t="e">
        <v>#N/A</v>
      </c>
      <c r="L89" s="11" t="e">
        <v>#N/A</v>
      </c>
      <c r="M89" s="11" t="e">
        <v>#N/A</v>
      </c>
      <c r="N89" s="11" t="e">
        <v>#N/A</v>
      </c>
      <c r="O89" s="11" t="e">
        <v>#N/A</v>
      </c>
      <c r="P89" s="11" t="e">
        <v>#N/A</v>
      </c>
      <c r="Q89" s="11" t="e">
        <v>#N/A</v>
      </c>
      <c r="R89" s="11" t="e">
        <v>#N/A</v>
      </c>
      <c r="S89" s="11" t="e">
        <v>#N/A</v>
      </c>
      <c r="T89" s="11" t="e">
        <v>#N/A</v>
      </c>
      <c r="U89" s="22" t="e">
        <v>#N/A</v>
      </c>
      <c r="V89" s="22" t="e">
        <v>#N/A</v>
      </c>
      <c r="W89" s="22" t="e">
        <v>#N/A</v>
      </c>
      <c r="X89" s="22" t="e">
        <v>#N/A</v>
      </c>
      <c r="Y89" s="22" t="e">
        <v>#N/A</v>
      </c>
      <c r="Z89" s="22" t="e">
        <v>#N/A</v>
      </c>
      <c r="AA89" s="22" t="e">
        <v>#N/A</v>
      </c>
      <c r="AB89" s="22" t="e">
        <v>#N/A</v>
      </c>
      <c r="AC89" s="22" t="e">
        <v>#N/A</v>
      </c>
      <c r="AD89" s="22" t="e">
        <v>#N/A</v>
      </c>
      <c r="AE89" s="11" t="e">
        <v>#N/A</v>
      </c>
      <c r="AF89" s="11" t="e">
        <v>#N/A</v>
      </c>
      <c r="AG89" s="11" t="e">
        <v>#N/A</v>
      </c>
      <c r="AH89" s="11" t="e">
        <v>#N/A</v>
      </c>
      <c r="AI89" s="11" t="e">
        <v>#N/A</v>
      </c>
      <c r="AJ89" s="11" t="e">
        <v>#N/A</v>
      </c>
      <c r="AK89" s="11" t="e">
        <v>#N/A</v>
      </c>
      <c r="AL89" s="11" t="e">
        <v>#N/A</v>
      </c>
      <c r="AM89" s="11" t="e">
        <v>#N/A</v>
      </c>
      <c r="AN89" s="11" t="e">
        <v>#N/A</v>
      </c>
      <c r="AO89" s="22" t="e">
        <v>#N/A</v>
      </c>
      <c r="AP89" s="22" t="e">
        <v>#N/A</v>
      </c>
      <c r="AQ89" s="22" t="e">
        <v>#N/A</v>
      </c>
      <c r="AR89" s="22" t="e">
        <v>#N/A</v>
      </c>
      <c r="AS89" s="22" t="e">
        <v>#N/A</v>
      </c>
      <c r="AT89" s="22" t="e">
        <v>#N/A</v>
      </c>
      <c r="AU89" s="22" t="e">
        <v>#N/A</v>
      </c>
      <c r="AV89" s="22" t="e">
        <v>#N/A</v>
      </c>
      <c r="AW89" s="22" t="e">
        <v>#N/A</v>
      </c>
      <c r="AX89" s="22" t="e">
        <v>#N/A</v>
      </c>
      <c r="AY89" s="11" t="e">
        <v>#N/A</v>
      </c>
      <c r="AZ89" s="11" t="e">
        <v>#N/A</v>
      </c>
      <c r="BA89" s="11" t="e">
        <v>#N/A</v>
      </c>
      <c r="BB89" s="11" t="e">
        <v>#N/A</v>
      </c>
      <c r="BC89" s="11" t="e">
        <v>#N/A</v>
      </c>
      <c r="BD89" s="11" t="e">
        <v>#N/A</v>
      </c>
      <c r="BE89" s="11" t="e">
        <v>#N/A</v>
      </c>
      <c r="BF89" s="11" t="e">
        <v>#N/A</v>
      </c>
      <c r="BG89" s="11" t="e">
        <v>#N/A</v>
      </c>
      <c r="BH89" s="11" t="e">
        <v>#N/A</v>
      </c>
      <c r="BI89" s="22" t="e">
        <v>#N/A</v>
      </c>
      <c r="BJ89" s="22" t="e">
        <v>#N/A</v>
      </c>
      <c r="BK89" s="22" t="e">
        <v>#N/A</v>
      </c>
      <c r="BL89" s="22" t="e">
        <v>#N/A</v>
      </c>
      <c r="BM89" s="22" t="e">
        <v>#N/A</v>
      </c>
      <c r="BN89" s="22" t="e">
        <v>#N/A</v>
      </c>
      <c r="BO89" s="22" t="e">
        <v>#N/A</v>
      </c>
      <c r="BP89" s="22" t="e">
        <v>#N/A</v>
      </c>
      <c r="BQ89" s="22" t="e">
        <v>#N/A</v>
      </c>
      <c r="BR89" s="22" t="e">
        <v>#N/A</v>
      </c>
    </row>
    <row r="90" spans="1:70" x14ac:dyDescent="0.3">
      <c r="A90" s="22" t="e">
        <v>#N/A</v>
      </c>
      <c r="B90" s="22" t="e">
        <v>#N/A</v>
      </c>
      <c r="C90" s="22" t="e">
        <v>#N/A</v>
      </c>
      <c r="D90" s="22" t="e">
        <v>#N/A</v>
      </c>
      <c r="E90" s="22" t="e">
        <v>#N/A</v>
      </c>
      <c r="F90" s="22" t="e">
        <v>#N/A</v>
      </c>
      <c r="G90" s="22" t="e">
        <v>#N/A</v>
      </c>
      <c r="H90" s="22" t="e">
        <v>#N/A</v>
      </c>
      <c r="I90" s="22" t="e">
        <v>#N/A</v>
      </c>
      <c r="J90" s="22" t="e">
        <v>#N/A</v>
      </c>
      <c r="K90" s="11" t="e">
        <v>#N/A</v>
      </c>
      <c r="L90" s="11" t="e">
        <v>#N/A</v>
      </c>
      <c r="M90" s="11" t="e">
        <v>#N/A</v>
      </c>
      <c r="N90" s="11" t="e">
        <v>#N/A</v>
      </c>
      <c r="O90" s="11" t="e">
        <v>#N/A</v>
      </c>
      <c r="P90" s="11" t="e">
        <v>#N/A</v>
      </c>
      <c r="Q90" s="11" t="e">
        <v>#N/A</v>
      </c>
      <c r="R90" s="11" t="e">
        <v>#N/A</v>
      </c>
      <c r="S90" s="11" t="e">
        <v>#N/A</v>
      </c>
      <c r="T90" s="11" t="e">
        <v>#N/A</v>
      </c>
      <c r="U90" s="22" t="e">
        <v>#N/A</v>
      </c>
      <c r="V90" s="22" t="e">
        <v>#N/A</v>
      </c>
      <c r="W90" s="22" t="e">
        <v>#N/A</v>
      </c>
      <c r="X90" s="22" t="e">
        <v>#N/A</v>
      </c>
      <c r="Y90" s="22" t="e">
        <v>#N/A</v>
      </c>
      <c r="Z90" s="22" t="e">
        <v>#N/A</v>
      </c>
      <c r="AA90" s="22" t="e">
        <v>#N/A</v>
      </c>
      <c r="AB90" s="22" t="e">
        <v>#N/A</v>
      </c>
      <c r="AC90" s="22" t="e">
        <v>#N/A</v>
      </c>
      <c r="AD90" s="22" t="e">
        <v>#N/A</v>
      </c>
      <c r="AE90" s="11" t="e">
        <v>#N/A</v>
      </c>
      <c r="AF90" s="11" t="e">
        <v>#N/A</v>
      </c>
      <c r="AG90" s="11" t="e">
        <v>#N/A</v>
      </c>
      <c r="AH90" s="11" t="e">
        <v>#N/A</v>
      </c>
      <c r="AI90" s="11" t="e">
        <v>#N/A</v>
      </c>
      <c r="AJ90" s="11" t="e">
        <v>#N/A</v>
      </c>
      <c r="AK90" s="11" t="e">
        <v>#N/A</v>
      </c>
      <c r="AL90" s="11" t="e">
        <v>#N/A</v>
      </c>
      <c r="AM90" s="11" t="e">
        <v>#N/A</v>
      </c>
      <c r="AN90" s="11" t="e">
        <v>#N/A</v>
      </c>
      <c r="AO90" s="22" t="e">
        <v>#N/A</v>
      </c>
      <c r="AP90" s="22" t="e">
        <v>#N/A</v>
      </c>
      <c r="AQ90" s="22" t="e">
        <v>#N/A</v>
      </c>
      <c r="AR90" s="22" t="e">
        <v>#N/A</v>
      </c>
      <c r="AS90" s="22" t="e">
        <v>#N/A</v>
      </c>
      <c r="AT90" s="22" t="e">
        <v>#N/A</v>
      </c>
      <c r="AU90" s="22" t="e">
        <v>#N/A</v>
      </c>
      <c r="AV90" s="22" t="e">
        <v>#N/A</v>
      </c>
      <c r="AW90" s="22" t="e">
        <v>#N/A</v>
      </c>
      <c r="AX90" s="22" t="e">
        <v>#N/A</v>
      </c>
      <c r="AY90" s="11" t="e">
        <v>#N/A</v>
      </c>
      <c r="AZ90" s="11" t="e">
        <v>#N/A</v>
      </c>
      <c r="BA90" s="11" t="e">
        <v>#N/A</v>
      </c>
      <c r="BB90" s="11" t="e">
        <v>#N/A</v>
      </c>
      <c r="BC90" s="11" t="e">
        <v>#N/A</v>
      </c>
      <c r="BD90" s="11" t="e">
        <v>#N/A</v>
      </c>
      <c r="BE90" s="11" t="e">
        <v>#N/A</v>
      </c>
      <c r="BF90" s="11" t="e">
        <v>#N/A</v>
      </c>
      <c r="BG90" s="11" t="e">
        <v>#N/A</v>
      </c>
      <c r="BH90" s="11" t="e">
        <v>#N/A</v>
      </c>
      <c r="BI90" s="22" t="e">
        <v>#N/A</v>
      </c>
      <c r="BJ90" s="22" t="e">
        <v>#N/A</v>
      </c>
      <c r="BK90" s="22" t="e">
        <v>#N/A</v>
      </c>
      <c r="BL90" s="22" t="e">
        <v>#N/A</v>
      </c>
      <c r="BM90" s="22" t="e">
        <v>#N/A</v>
      </c>
      <c r="BN90" s="22" t="e">
        <v>#N/A</v>
      </c>
      <c r="BO90" s="22" t="e">
        <v>#N/A</v>
      </c>
      <c r="BP90" s="22" t="e">
        <v>#N/A</v>
      </c>
      <c r="BQ90" s="22" t="e">
        <v>#N/A</v>
      </c>
      <c r="BR90" s="22" t="e">
        <v>#N/A</v>
      </c>
    </row>
    <row r="91" spans="1:70" x14ac:dyDescent="0.3">
      <c r="A91" s="22" t="e">
        <v>#N/A</v>
      </c>
      <c r="B91" s="22" t="e">
        <v>#N/A</v>
      </c>
      <c r="C91" s="22" t="e">
        <v>#N/A</v>
      </c>
      <c r="D91" s="22" t="e">
        <v>#N/A</v>
      </c>
      <c r="E91" s="22" t="e">
        <v>#N/A</v>
      </c>
      <c r="F91" s="22" t="e">
        <v>#N/A</v>
      </c>
      <c r="G91" s="22" t="e">
        <v>#N/A</v>
      </c>
      <c r="H91" s="22" t="e">
        <v>#N/A</v>
      </c>
      <c r="I91" s="22" t="e">
        <v>#N/A</v>
      </c>
      <c r="J91" s="22" t="e">
        <v>#N/A</v>
      </c>
      <c r="K91" s="11" t="e">
        <v>#N/A</v>
      </c>
      <c r="L91" s="11" t="e">
        <v>#N/A</v>
      </c>
      <c r="M91" s="11" t="e">
        <v>#N/A</v>
      </c>
      <c r="N91" s="11" t="e">
        <v>#N/A</v>
      </c>
      <c r="O91" s="11" t="e">
        <v>#N/A</v>
      </c>
      <c r="P91" s="11" t="e">
        <v>#N/A</v>
      </c>
      <c r="Q91" s="11" t="e">
        <v>#N/A</v>
      </c>
      <c r="R91" s="11" t="e">
        <v>#N/A</v>
      </c>
      <c r="S91" s="11" t="e">
        <v>#N/A</v>
      </c>
      <c r="T91" s="11" t="e">
        <v>#N/A</v>
      </c>
      <c r="U91" s="22" t="e">
        <v>#N/A</v>
      </c>
      <c r="V91" s="22" t="e">
        <v>#N/A</v>
      </c>
      <c r="W91" s="22" t="e">
        <v>#N/A</v>
      </c>
      <c r="X91" s="22" t="e">
        <v>#N/A</v>
      </c>
      <c r="Y91" s="22" t="e">
        <v>#N/A</v>
      </c>
      <c r="Z91" s="22" t="e">
        <v>#N/A</v>
      </c>
      <c r="AA91" s="22" t="e">
        <v>#N/A</v>
      </c>
      <c r="AB91" s="22" t="e">
        <v>#N/A</v>
      </c>
      <c r="AC91" s="22" t="e">
        <v>#N/A</v>
      </c>
      <c r="AD91" s="22" t="e">
        <v>#N/A</v>
      </c>
      <c r="AE91" s="11" t="e">
        <v>#N/A</v>
      </c>
      <c r="AF91" s="11" t="e">
        <v>#N/A</v>
      </c>
      <c r="AG91" s="11" t="e">
        <v>#N/A</v>
      </c>
      <c r="AH91" s="11" t="e">
        <v>#N/A</v>
      </c>
      <c r="AI91" s="11" t="e">
        <v>#N/A</v>
      </c>
      <c r="AJ91" s="11" t="e">
        <v>#N/A</v>
      </c>
      <c r="AK91" s="11" t="e">
        <v>#N/A</v>
      </c>
      <c r="AL91" s="11" t="e">
        <v>#N/A</v>
      </c>
      <c r="AM91" s="11" t="e">
        <v>#N/A</v>
      </c>
      <c r="AN91" s="11" t="e">
        <v>#N/A</v>
      </c>
      <c r="AO91" s="22" t="e">
        <v>#N/A</v>
      </c>
      <c r="AP91" s="22" t="e">
        <v>#N/A</v>
      </c>
      <c r="AQ91" s="22" t="e">
        <v>#N/A</v>
      </c>
      <c r="AR91" s="22" t="e">
        <v>#N/A</v>
      </c>
      <c r="AS91" s="22" t="e">
        <v>#N/A</v>
      </c>
      <c r="AT91" s="22" t="e">
        <v>#N/A</v>
      </c>
      <c r="AU91" s="22" t="e">
        <v>#N/A</v>
      </c>
      <c r="AV91" s="22" t="e">
        <v>#N/A</v>
      </c>
      <c r="AW91" s="22" t="e">
        <v>#N/A</v>
      </c>
      <c r="AX91" s="22" t="e">
        <v>#N/A</v>
      </c>
      <c r="AY91" s="11" t="e">
        <v>#N/A</v>
      </c>
      <c r="AZ91" s="11" t="e">
        <v>#N/A</v>
      </c>
      <c r="BA91" s="11" t="e">
        <v>#N/A</v>
      </c>
      <c r="BB91" s="11" t="e">
        <v>#N/A</v>
      </c>
      <c r="BC91" s="11" t="e">
        <v>#N/A</v>
      </c>
      <c r="BD91" s="11" t="e">
        <v>#N/A</v>
      </c>
      <c r="BE91" s="11" t="e">
        <v>#N/A</v>
      </c>
      <c r="BF91" s="11" t="e">
        <v>#N/A</v>
      </c>
      <c r="BG91" s="11" t="e">
        <v>#N/A</v>
      </c>
      <c r="BH91" s="11" t="e">
        <v>#N/A</v>
      </c>
      <c r="BI91" s="22" t="e">
        <v>#N/A</v>
      </c>
      <c r="BJ91" s="22" t="e">
        <v>#N/A</v>
      </c>
      <c r="BK91" s="22" t="e">
        <v>#N/A</v>
      </c>
      <c r="BL91" s="22" t="e">
        <v>#N/A</v>
      </c>
      <c r="BM91" s="22" t="e">
        <v>#N/A</v>
      </c>
      <c r="BN91" s="22" t="e">
        <v>#N/A</v>
      </c>
      <c r="BO91" s="22" t="e">
        <v>#N/A</v>
      </c>
      <c r="BP91" s="22" t="e">
        <v>#N/A</v>
      </c>
      <c r="BQ91" s="22" t="e">
        <v>#N/A</v>
      </c>
      <c r="BR91" s="22" t="e">
        <v>#N/A</v>
      </c>
    </row>
    <row r="92" spans="1:70" x14ac:dyDescent="0.3">
      <c r="A92" s="22" t="e">
        <v>#N/A</v>
      </c>
      <c r="B92" s="22" t="e">
        <v>#N/A</v>
      </c>
      <c r="C92" s="22" t="e">
        <v>#N/A</v>
      </c>
      <c r="D92" s="22" t="e">
        <v>#N/A</v>
      </c>
      <c r="E92" s="22" t="e">
        <v>#N/A</v>
      </c>
      <c r="F92" s="22" t="e">
        <v>#N/A</v>
      </c>
      <c r="G92" s="22" t="e">
        <v>#N/A</v>
      </c>
      <c r="H92" s="22" t="e">
        <v>#N/A</v>
      </c>
      <c r="I92" s="22" t="e">
        <v>#N/A</v>
      </c>
      <c r="J92" s="22" t="e">
        <v>#N/A</v>
      </c>
      <c r="K92" s="11" t="e">
        <v>#N/A</v>
      </c>
      <c r="L92" s="11" t="e">
        <v>#N/A</v>
      </c>
      <c r="M92" s="11" t="e">
        <v>#N/A</v>
      </c>
      <c r="N92" s="11" t="e">
        <v>#N/A</v>
      </c>
      <c r="O92" s="11" t="e">
        <v>#N/A</v>
      </c>
      <c r="P92" s="11" t="e">
        <v>#N/A</v>
      </c>
      <c r="Q92" s="11" t="e">
        <v>#N/A</v>
      </c>
      <c r="R92" s="11" t="e">
        <v>#N/A</v>
      </c>
      <c r="S92" s="11" t="e">
        <v>#N/A</v>
      </c>
      <c r="T92" s="11" t="e">
        <v>#N/A</v>
      </c>
      <c r="U92" s="22" t="e">
        <v>#N/A</v>
      </c>
      <c r="V92" s="22" t="e">
        <v>#N/A</v>
      </c>
      <c r="W92" s="22" t="e">
        <v>#N/A</v>
      </c>
      <c r="X92" s="22" t="e">
        <v>#N/A</v>
      </c>
      <c r="Y92" s="22" t="e">
        <v>#N/A</v>
      </c>
      <c r="Z92" s="22" t="e">
        <v>#N/A</v>
      </c>
      <c r="AA92" s="22" t="e">
        <v>#N/A</v>
      </c>
      <c r="AB92" s="22" t="e">
        <v>#N/A</v>
      </c>
      <c r="AC92" s="22" t="e">
        <v>#N/A</v>
      </c>
      <c r="AD92" s="22" t="e">
        <v>#N/A</v>
      </c>
      <c r="AE92" s="11" t="e">
        <v>#N/A</v>
      </c>
      <c r="AF92" s="11" t="e">
        <v>#N/A</v>
      </c>
      <c r="AG92" s="11" t="e">
        <v>#N/A</v>
      </c>
      <c r="AH92" s="11" t="e">
        <v>#N/A</v>
      </c>
      <c r="AI92" s="11" t="e">
        <v>#N/A</v>
      </c>
      <c r="AJ92" s="11" t="e">
        <v>#N/A</v>
      </c>
      <c r="AK92" s="11" t="e">
        <v>#N/A</v>
      </c>
      <c r="AL92" s="11" t="e">
        <v>#N/A</v>
      </c>
      <c r="AM92" s="11" t="e">
        <v>#N/A</v>
      </c>
      <c r="AN92" s="11" t="e">
        <v>#N/A</v>
      </c>
      <c r="AO92" s="22" t="e">
        <v>#N/A</v>
      </c>
      <c r="AP92" s="22" t="e">
        <v>#N/A</v>
      </c>
      <c r="AQ92" s="22" t="e">
        <v>#N/A</v>
      </c>
      <c r="AR92" s="22" t="e">
        <v>#N/A</v>
      </c>
      <c r="AS92" s="22" t="e">
        <v>#N/A</v>
      </c>
      <c r="AT92" s="22" t="e">
        <v>#N/A</v>
      </c>
      <c r="AU92" s="22" t="e">
        <v>#N/A</v>
      </c>
      <c r="AV92" s="22" t="e">
        <v>#N/A</v>
      </c>
      <c r="AW92" s="22" t="e">
        <v>#N/A</v>
      </c>
      <c r="AX92" s="22" t="e">
        <v>#N/A</v>
      </c>
      <c r="AY92" s="11" t="e">
        <v>#N/A</v>
      </c>
      <c r="AZ92" s="11" t="e">
        <v>#N/A</v>
      </c>
      <c r="BA92" s="11" t="e">
        <v>#N/A</v>
      </c>
      <c r="BB92" s="11" t="e">
        <v>#N/A</v>
      </c>
      <c r="BC92" s="11" t="e">
        <v>#N/A</v>
      </c>
      <c r="BD92" s="11" t="e">
        <v>#N/A</v>
      </c>
      <c r="BE92" s="11" t="e">
        <v>#N/A</v>
      </c>
      <c r="BF92" s="11" t="e">
        <v>#N/A</v>
      </c>
      <c r="BG92" s="11" t="e">
        <v>#N/A</v>
      </c>
      <c r="BH92" s="11" t="e">
        <v>#N/A</v>
      </c>
      <c r="BI92" s="22" t="e">
        <v>#N/A</v>
      </c>
      <c r="BJ92" s="22" t="e">
        <v>#N/A</v>
      </c>
      <c r="BK92" s="22" t="e">
        <v>#N/A</v>
      </c>
      <c r="BL92" s="22" t="e">
        <v>#N/A</v>
      </c>
      <c r="BM92" s="22" t="e">
        <v>#N/A</v>
      </c>
      <c r="BN92" s="22" t="e">
        <v>#N/A</v>
      </c>
      <c r="BO92" s="22" t="e">
        <v>#N/A</v>
      </c>
      <c r="BP92" s="22" t="e">
        <v>#N/A</v>
      </c>
      <c r="BQ92" s="22" t="e">
        <v>#N/A</v>
      </c>
      <c r="BR92" s="22" t="e">
        <v>#N/A</v>
      </c>
    </row>
    <row r="93" spans="1:70" x14ac:dyDescent="0.3">
      <c r="A93" s="22" t="e">
        <v>#N/A</v>
      </c>
      <c r="B93" s="22" t="e">
        <v>#N/A</v>
      </c>
      <c r="C93" s="22" t="e">
        <v>#N/A</v>
      </c>
      <c r="D93" s="22" t="e">
        <v>#N/A</v>
      </c>
      <c r="E93" s="22" t="e">
        <v>#N/A</v>
      </c>
      <c r="F93" s="22" t="e">
        <v>#N/A</v>
      </c>
      <c r="G93" s="22" t="e">
        <v>#N/A</v>
      </c>
      <c r="H93" s="22" t="e">
        <v>#N/A</v>
      </c>
      <c r="I93" s="22" t="e">
        <v>#N/A</v>
      </c>
      <c r="J93" s="22" t="e">
        <v>#N/A</v>
      </c>
      <c r="K93" s="11" t="e">
        <v>#N/A</v>
      </c>
      <c r="L93" s="11" t="e">
        <v>#N/A</v>
      </c>
      <c r="M93" s="11" t="e">
        <v>#N/A</v>
      </c>
      <c r="N93" s="11" t="e">
        <v>#N/A</v>
      </c>
      <c r="O93" s="11" t="e">
        <v>#N/A</v>
      </c>
      <c r="P93" s="11" t="e">
        <v>#N/A</v>
      </c>
      <c r="Q93" s="11" t="e">
        <v>#N/A</v>
      </c>
      <c r="R93" s="11" t="e">
        <v>#N/A</v>
      </c>
      <c r="S93" s="11" t="e">
        <v>#N/A</v>
      </c>
      <c r="T93" s="11" t="e">
        <v>#N/A</v>
      </c>
      <c r="U93" s="22" t="e">
        <v>#N/A</v>
      </c>
      <c r="V93" s="22" t="e">
        <v>#N/A</v>
      </c>
      <c r="W93" s="22" t="e">
        <v>#N/A</v>
      </c>
      <c r="X93" s="22" t="e">
        <v>#N/A</v>
      </c>
      <c r="Y93" s="22" t="e">
        <v>#N/A</v>
      </c>
      <c r="Z93" s="22" t="e">
        <v>#N/A</v>
      </c>
      <c r="AA93" s="22" t="e">
        <v>#N/A</v>
      </c>
      <c r="AB93" s="22" t="e">
        <v>#N/A</v>
      </c>
      <c r="AC93" s="22" t="e">
        <v>#N/A</v>
      </c>
      <c r="AD93" s="22" t="e">
        <v>#N/A</v>
      </c>
      <c r="AE93" s="11" t="e">
        <v>#N/A</v>
      </c>
      <c r="AF93" s="11" t="e">
        <v>#N/A</v>
      </c>
      <c r="AG93" s="11" t="e">
        <v>#N/A</v>
      </c>
      <c r="AH93" s="11" t="e">
        <v>#N/A</v>
      </c>
      <c r="AI93" s="11" t="e">
        <v>#N/A</v>
      </c>
      <c r="AJ93" s="11" t="e">
        <v>#N/A</v>
      </c>
      <c r="AK93" s="11" t="e">
        <v>#N/A</v>
      </c>
      <c r="AL93" s="11" t="e">
        <v>#N/A</v>
      </c>
      <c r="AM93" s="11" t="e">
        <v>#N/A</v>
      </c>
      <c r="AN93" s="11" t="e">
        <v>#N/A</v>
      </c>
      <c r="AO93" s="22" t="e">
        <v>#N/A</v>
      </c>
      <c r="AP93" s="22" t="e">
        <v>#N/A</v>
      </c>
      <c r="AQ93" s="22" t="e">
        <v>#N/A</v>
      </c>
      <c r="AR93" s="22" t="e">
        <v>#N/A</v>
      </c>
      <c r="AS93" s="22" t="e">
        <v>#N/A</v>
      </c>
      <c r="AT93" s="22" t="e">
        <v>#N/A</v>
      </c>
      <c r="AU93" s="22" t="e">
        <v>#N/A</v>
      </c>
      <c r="AV93" s="22" t="e">
        <v>#N/A</v>
      </c>
      <c r="AW93" s="22" t="e">
        <v>#N/A</v>
      </c>
      <c r="AX93" s="22" t="e">
        <v>#N/A</v>
      </c>
      <c r="AY93" s="11" t="e">
        <v>#N/A</v>
      </c>
      <c r="AZ93" s="11" t="e">
        <v>#N/A</v>
      </c>
      <c r="BA93" s="11" t="e">
        <v>#N/A</v>
      </c>
      <c r="BB93" s="11" t="e">
        <v>#N/A</v>
      </c>
      <c r="BC93" s="11" t="e">
        <v>#N/A</v>
      </c>
      <c r="BD93" s="11" t="e">
        <v>#N/A</v>
      </c>
      <c r="BE93" s="11" t="e">
        <v>#N/A</v>
      </c>
      <c r="BF93" s="11" t="e">
        <v>#N/A</v>
      </c>
      <c r="BG93" s="11" t="e">
        <v>#N/A</v>
      </c>
      <c r="BH93" s="11" t="e">
        <v>#N/A</v>
      </c>
      <c r="BI93" s="22" t="e">
        <v>#N/A</v>
      </c>
      <c r="BJ93" s="22" t="e">
        <v>#N/A</v>
      </c>
      <c r="BK93" s="22" t="e">
        <v>#N/A</v>
      </c>
      <c r="BL93" s="22" t="e">
        <v>#N/A</v>
      </c>
      <c r="BM93" s="22" t="e">
        <v>#N/A</v>
      </c>
      <c r="BN93" s="22" t="e">
        <v>#N/A</v>
      </c>
      <c r="BO93" s="22" t="e">
        <v>#N/A</v>
      </c>
      <c r="BP93" s="22" t="e">
        <v>#N/A</v>
      </c>
      <c r="BQ93" s="22" t="e">
        <v>#N/A</v>
      </c>
      <c r="BR93" s="22" t="e">
        <v>#N/A</v>
      </c>
    </row>
    <row r="94" spans="1:70" x14ac:dyDescent="0.3">
      <c r="A94" s="22" t="e">
        <v>#N/A</v>
      </c>
      <c r="B94" s="22" t="e">
        <v>#N/A</v>
      </c>
      <c r="C94" s="22" t="e">
        <v>#N/A</v>
      </c>
      <c r="D94" s="22" t="e">
        <v>#N/A</v>
      </c>
      <c r="E94" s="22" t="e">
        <v>#N/A</v>
      </c>
      <c r="F94" s="22" t="e">
        <v>#N/A</v>
      </c>
      <c r="G94" s="22" t="e">
        <v>#N/A</v>
      </c>
      <c r="H94" s="22" t="e">
        <v>#N/A</v>
      </c>
      <c r="I94" s="22" t="e">
        <v>#N/A</v>
      </c>
      <c r="J94" s="22" t="e">
        <v>#N/A</v>
      </c>
      <c r="K94" s="11" t="e">
        <v>#N/A</v>
      </c>
      <c r="L94" s="11" t="e">
        <v>#N/A</v>
      </c>
      <c r="M94" s="11" t="e">
        <v>#N/A</v>
      </c>
      <c r="N94" s="11" t="e">
        <v>#N/A</v>
      </c>
      <c r="O94" s="11" t="e">
        <v>#N/A</v>
      </c>
      <c r="P94" s="11" t="e">
        <v>#N/A</v>
      </c>
      <c r="Q94" s="11" t="e">
        <v>#N/A</v>
      </c>
      <c r="R94" s="11" t="e">
        <v>#N/A</v>
      </c>
      <c r="S94" s="11" t="e">
        <v>#N/A</v>
      </c>
      <c r="T94" s="11" t="e">
        <v>#N/A</v>
      </c>
      <c r="U94" s="22" t="e">
        <v>#N/A</v>
      </c>
      <c r="V94" s="22" t="e">
        <v>#N/A</v>
      </c>
      <c r="W94" s="22" t="e">
        <v>#N/A</v>
      </c>
      <c r="X94" s="22" t="e">
        <v>#N/A</v>
      </c>
      <c r="Y94" s="22" t="e">
        <v>#N/A</v>
      </c>
      <c r="Z94" s="22" t="e">
        <v>#N/A</v>
      </c>
      <c r="AA94" s="22" t="e">
        <v>#N/A</v>
      </c>
      <c r="AB94" s="22" t="e">
        <v>#N/A</v>
      </c>
      <c r="AC94" s="22" t="e">
        <v>#N/A</v>
      </c>
      <c r="AD94" s="22" t="e">
        <v>#N/A</v>
      </c>
      <c r="AE94" s="11" t="e">
        <v>#N/A</v>
      </c>
      <c r="AF94" s="11" t="e">
        <v>#N/A</v>
      </c>
      <c r="AG94" s="11" t="e">
        <v>#N/A</v>
      </c>
      <c r="AH94" s="11" t="e">
        <v>#N/A</v>
      </c>
      <c r="AI94" s="11" t="e">
        <v>#N/A</v>
      </c>
      <c r="AJ94" s="11" t="e">
        <v>#N/A</v>
      </c>
      <c r="AK94" s="11" t="e">
        <v>#N/A</v>
      </c>
      <c r="AL94" s="11" t="e">
        <v>#N/A</v>
      </c>
      <c r="AM94" s="11" t="e">
        <v>#N/A</v>
      </c>
      <c r="AN94" s="11" t="e">
        <v>#N/A</v>
      </c>
      <c r="AO94" s="22" t="e">
        <v>#N/A</v>
      </c>
      <c r="AP94" s="22" t="e">
        <v>#N/A</v>
      </c>
      <c r="AQ94" s="22" t="e">
        <v>#N/A</v>
      </c>
      <c r="AR94" s="22" t="e">
        <v>#N/A</v>
      </c>
      <c r="AS94" s="22" t="e">
        <v>#N/A</v>
      </c>
      <c r="AT94" s="22" t="e">
        <v>#N/A</v>
      </c>
      <c r="AU94" s="22" t="e">
        <v>#N/A</v>
      </c>
      <c r="AV94" s="22" t="e">
        <v>#N/A</v>
      </c>
      <c r="AW94" s="22" t="e">
        <v>#N/A</v>
      </c>
      <c r="AX94" s="22" t="e">
        <v>#N/A</v>
      </c>
      <c r="AY94" s="11" t="e">
        <v>#N/A</v>
      </c>
      <c r="AZ94" s="11" t="e">
        <v>#N/A</v>
      </c>
      <c r="BA94" s="11" t="e">
        <v>#N/A</v>
      </c>
      <c r="BB94" s="11" t="e">
        <v>#N/A</v>
      </c>
      <c r="BC94" s="11" t="e">
        <v>#N/A</v>
      </c>
      <c r="BD94" s="11" t="e">
        <v>#N/A</v>
      </c>
      <c r="BE94" s="11" t="e">
        <v>#N/A</v>
      </c>
      <c r="BF94" s="11" t="e">
        <v>#N/A</v>
      </c>
      <c r="BG94" s="11" t="e">
        <v>#N/A</v>
      </c>
      <c r="BH94" s="11" t="e">
        <v>#N/A</v>
      </c>
      <c r="BI94" s="22" t="e">
        <v>#N/A</v>
      </c>
      <c r="BJ94" s="22" t="e">
        <v>#N/A</v>
      </c>
      <c r="BK94" s="22" t="e">
        <v>#N/A</v>
      </c>
      <c r="BL94" s="22" t="e">
        <v>#N/A</v>
      </c>
      <c r="BM94" s="22" t="e">
        <v>#N/A</v>
      </c>
      <c r="BN94" s="22" t="e">
        <v>#N/A</v>
      </c>
      <c r="BO94" s="22" t="e">
        <v>#N/A</v>
      </c>
      <c r="BP94" s="22" t="e">
        <v>#N/A</v>
      </c>
      <c r="BQ94" s="22" t="e">
        <v>#N/A</v>
      </c>
      <c r="BR94" s="22" t="e">
        <v>#N/A</v>
      </c>
    </row>
    <row r="95" spans="1:70" x14ac:dyDescent="0.3">
      <c r="A95" s="22" t="e">
        <v>#N/A</v>
      </c>
      <c r="B95" s="22" t="e">
        <v>#N/A</v>
      </c>
      <c r="C95" s="22" t="e">
        <v>#N/A</v>
      </c>
      <c r="D95" s="22" t="e">
        <v>#N/A</v>
      </c>
      <c r="E95" s="22" t="e">
        <v>#N/A</v>
      </c>
      <c r="F95" s="22" t="e">
        <v>#N/A</v>
      </c>
      <c r="G95" s="22" t="e">
        <v>#N/A</v>
      </c>
      <c r="H95" s="22" t="e">
        <v>#N/A</v>
      </c>
      <c r="I95" s="22" t="e">
        <v>#N/A</v>
      </c>
      <c r="J95" s="22" t="e">
        <v>#N/A</v>
      </c>
      <c r="K95" s="11" t="e">
        <v>#N/A</v>
      </c>
      <c r="L95" s="11" t="e">
        <v>#N/A</v>
      </c>
      <c r="M95" s="11" t="e">
        <v>#N/A</v>
      </c>
      <c r="N95" s="11" t="e">
        <v>#N/A</v>
      </c>
      <c r="O95" s="11" t="e">
        <v>#N/A</v>
      </c>
      <c r="P95" s="11" t="e">
        <v>#N/A</v>
      </c>
      <c r="Q95" s="11" t="e">
        <v>#N/A</v>
      </c>
      <c r="R95" s="11" t="e">
        <v>#N/A</v>
      </c>
      <c r="S95" s="11" t="e">
        <v>#N/A</v>
      </c>
      <c r="T95" s="11" t="e">
        <v>#N/A</v>
      </c>
      <c r="U95" s="22" t="e">
        <v>#N/A</v>
      </c>
      <c r="V95" s="22" t="e">
        <v>#N/A</v>
      </c>
      <c r="W95" s="22" t="e">
        <v>#N/A</v>
      </c>
      <c r="X95" s="22" t="e">
        <v>#N/A</v>
      </c>
      <c r="Y95" s="22" t="e">
        <v>#N/A</v>
      </c>
      <c r="Z95" s="22" t="e">
        <v>#N/A</v>
      </c>
      <c r="AA95" s="22" t="e">
        <v>#N/A</v>
      </c>
      <c r="AB95" s="22" t="e">
        <v>#N/A</v>
      </c>
      <c r="AC95" s="22" t="e">
        <v>#N/A</v>
      </c>
      <c r="AD95" s="22" t="e">
        <v>#N/A</v>
      </c>
      <c r="AE95" s="11" t="e">
        <v>#N/A</v>
      </c>
      <c r="AF95" s="11" t="e">
        <v>#N/A</v>
      </c>
      <c r="AG95" s="11" t="e">
        <v>#N/A</v>
      </c>
      <c r="AH95" s="11" t="e">
        <v>#N/A</v>
      </c>
      <c r="AI95" s="11" t="e">
        <v>#N/A</v>
      </c>
      <c r="AJ95" s="11" t="e">
        <v>#N/A</v>
      </c>
      <c r="AK95" s="11" t="e">
        <v>#N/A</v>
      </c>
      <c r="AL95" s="11" t="e">
        <v>#N/A</v>
      </c>
      <c r="AM95" s="11" t="e">
        <v>#N/A</v>
      </c>
      <c r="AN95" s="11" t="e">
        <v>#N/A</v>
      </c>
      <c r="AO95" s="22" t="e">
        <v>#N/A</v>
      </c>
      <c r="AP95" s="22" t="e">
        <v>#N/A</v>
      </c>
      <c r="AQ95" s="22" t="e">
        <v>#N/A</v>
      </c>
      <c r="AR95" s="22" t="e">
        <v>#N/A</v>
      </c>
      <c r="AS95" s="22" t="e">
        <v>#N/A</v>
      </c>
      <c r="AT95" s="22" t="e">
        <v>#N/A</v>
      </c>
      <c r="AU95" s="22" t="e">
        <v>#N/A</v>
      </c>
      <c r="AV95" s="22" t="e">
        <v>#N/A</v>
      </c>
      <c r="AW95" s="22" t="e">
        <v>#N/A</v>
      </c>
      <c r="AX95" s="22" t="e">
        <v>#N/A</v>
      </c>
      <c r="AY95" s="11" t="e">
        <v>#N/A</v>
      </c>
      <c r="AZ95" s="11" t="e">
        <v>#N/A</v>
      </c>
      <c r="BA95" s="11" t="e">
        <v>#N/A</v>
      </c>
      <c r="BB95" s="11" t="e">
        <v>#N/A</v>
      </c>
      <c r="BC95" s="11" t="e">
        <v>#N/A</v>
      </c>
      <c r="BD95" s="11" t="e">
        <v>#N/A</v>
      </c>
      <c r="BE95" s="11" t="e">
        <v>#N/A</v>
      </c>
      <c r="BF95" s="11" t="e">
        <v>#N/A</v>
      </c>
      <c r="BG95" s="11" t="e">
        <v>#N/A</v>
      </c>
      <c r="BH95" s="11" t="e">
        <v>#N/A</v>
      </c>
      <c r="BI95" s="22" t="e">
        <v>#N/A</v>
      </c>
      <c r="BJ95" s="22" t="e">
        <v>#N/A</v>
      </c>
      <c r="BK95" s="22" t="e">
        <v>#N/A</v>
      </c>
      <c r="BL95" s="22" t="e">
        <v>#N/A</v>
      </c>
      <c r="BM95" s="22" t="e">
        <v>#N/A</v>
      </c>
      <c r="BN95" s="22" t="e">
        <v>#N/A</v>
      </c>
      <c r="BO95" s="22" t="e">
        <v>#N/A</v>
      </c>
      <c r="BP95" s="22" t="e">
        <v>#N/A</v>
      </c>
      <c r="BQ95" s="22" t="e">
        <v>#N/A</v>
      </c>
      <c r="BR95" s="22" t="e">
        <v>#N/A</v>
      </c>
    </row>
    <row r="96" spans="1:70" x14ac:dyDescent="0.3">
      <c r="A96" s="22" t="e">
        <v>#N/A</v>
      </c>
      <c r="B96" s="22" t="e">
        <v>#N/A</v>
      </c>
      <c r="C96" s="22" t="e">
        <v>#N/A</v>
      </c>
      <c r="D96" s="22" t="e">
        <v>#N/A</v>
      </c>
      <c r="E96" s="22" t="e">
        <v>#N/A</v>
      </c>
      <c r="F96" s="22" t="e">
        <v>#N/A</v>
      </c>
      <c r="G96" s="22" t="e">
        <v>#N/A</v>
      </c>
      <c r="H96" s="22" t="e">
        <v>#N/A</v>
      </c>
      <c r="I96" s="22" t="e">
        <v>#N/A</v>
      </c>
      <c r="J96" s="22" t="e">
        <v>#N/A</v>
      </c>
      <c r="K96" s="11" t="e">
        <v>#N/A</v>
      </c>
      <c r="L96" s="11" t="e">
        <v>#N/A</v>
      </c>
      <c r="M96" s="11" t="e">
        <v>#N/A</v>
      </c>
      <c r="N96" s="11" t="e">
        <v>#N/A</v>
      </c>
      <c r="O96" s="11" t="e">
        <v>#N/A</v>
      </c>
      <c r="P96" s="11" t="e">
        <v>#N/A</v>
      </c>
      <c r="Q96" s="11" t="e">
        <v>#N/A</v>
      </c>
      <c r="R96" s="11" t="e">
        <v>#N/A</v>
      </c>
      <c r="S96" s="11" t="e">
        <v>#N/A</v>
      </c>
      <c r="T96" s="11" t="e">
        <v>#N/A</v>
      </c>
      <c r="U96" s="22" t="e">
        <v>#N/A</v>
      </c>
      <c r="V96" s="22" t="e">
        <v>#N/A</v>
      </c>
      <c r="W96" s="22" t="e">
        <v>#N/A</v>
      </c>
      <c r="X96" s="22" t="e">
        <v>#N/A</v>
      </c>
      <c r="Y96" s="22" t="e">
        <v>#N/A</v>
      </c>
      <c r="Z96" s="22" t="e">
        <v>#N/A</v>
      </c>
      <c r="AA96" s="22" t="e">
        <v>#N/A</v>
      </c>
      <c r="AB96" s="22" t="e">
        <v>#N/A</v>
      </c>
      <c r="AC96" s="22" t="e">
        <v>#N/A</v>
      </c>
      <c r="AD96" s="22" t="e">
        <v>#N/A</v>
      </c>
      <c r="AE96" s="11" t="e">
        <v>#N/A</v>
      </c>
      <c r="AF96" s="11" t="e">
        <v>#N/A</v>
      </c>
      <c r="AG96" s="11" t="e">
        <v>#N/A</v>
      </c>
      <c r="AH96" s="11" t="e">
        <v>#N/A</v>
      </c>
      <c r="AI96" s="11" t="e">
        <v>#N/A</v>
      </c>
      <c r="AJ96" s="11" t="e">
        <v>#N/A</v>
      </c>
      <c r="AK96" s="11" t="e">
        <v>#N/A</v>
      </c>
      <c r="AL96" s="11" t="e">
        <v>#N/A</v>
      </c>
      <c r="AM96" s="11" t="e">
        <v>#N/A</v>
      </c>
      <c r="AN96" s="11" t="e">
        <v>#N/A</v>
      </c>
      <c r="AO96" s="22" t="e">
        <v>#N/A</v>
      </c>
      <c r="AP96" s="22" t="e">
        <v>#N/A</v>
      </c>
      <c r="AQ96" s="22" t="e">
        <v>#N/A</v>
      </c>
      <c r="AR96" s="22" t="e">
        <v>#N/A</v>
      </c>
      <c r="AS96" s="22" t="e">
        <v>#N/A</v>
      </c>
      <c r="AT96" s="22" t="e">
        <v>#N/A</v>
      </c>
      <c r="AU96" s="22" t="e">
        <v>#N/A</v>
      </c>
      <c r="AV96" s="22" t="e">
        <v>#N/A</v>
      </c>
      <c r="AW96" s="22" t="e">
        <v>#N/A</v>
      </c>
      <c r="AX96" s="22" t="e">
        <v>#N/A</v>
      </c>
      <c r="AY96" s="11" t="e">
        <v>#N/A</v>
      </c>
      <c r="AZ96" s="11" t="e">
        <v>#N/A</v>
      </c>
      <c r="BA96" s="11" t="e">
        <v>#N/A</v>
      </c>
      <c r="BB96" s="11" t="e">
        <v>#N/A</v>
      </c>
      <c r="BC96" s="11" t="e">
        <v>#N/A</v>
      </c>
      <c r="BD96" s="11" t="e">
        <v>#N/A</v>
      </c>
      <c r="BE96" s="11" t="e">
        <v>#N/A</v>
      </c>
      <c r="BF96" s="11" t="e">
        <v>#N/A</v>
      </c>
      <c r="BG96" s="11" t="e">
        <v>#N/A</v>
      </c>
      <c r="BH96" s="11" t="e">
        <v>#N/A</v>
      </c>
      <c r="BI96" s="22" t="e">
        <v>#N/A</v>
      </c>
      <c r="BJ96" s="22" t="e">
        <v>#N/A</v>
      </c>
      <c r="BK96" s="22" t="e">
        <v>#N/A</v>
      </c>
      <c r="BL96" s="22" t="e">
        <v>#N/A</v>
      </c>
      <c r="BM96" s="22" t="e">
        <v>#N/A</v>
      </c>
      <c r="BN96" s="22" t="e">
        <v>#N/A</v>
      </c>
      <c r="BO96" s="22" t="e">
        <v>#N/A</v>
      </c>
      <c r="BP96" s="22" t="e">
        <v>#N/A</v>
      </c>
      <c r="BQ96" s="22" t="e">
        <v>#N/A</v>
      </c>
      <c r="BR96" s="22" t="e">
        <v>#N/A</v>
      </c>
    </row>
    <row r="97" spans="1:70" x14ac:dyDescent="0.3">
      <c r="A97" s="22" t="e">
        <v>#N/A</v>
      </c>
      <c r="B97" s="22" t="e">
        <v>#N/A</v>
      </c>
      <c r="C97" s="22" t="e">
        <v>#N/A</v>
      </c>
      <c r="D97" s="22" t="e">
        <v>#N/A</v>
      </c>
      <c r="E97" s="22" t="e">
        <v>#N/A</v>
      </c>
      <c r="F97" s="22" t="e">
        <v>#N/A</v>
      </c>
      <c r="G97" s="22" t="e">
        <v>#N/A</v>
      </c>
      <c r="H97" s="22" t="e">
        <v>#N/A</v>
      </c>
      <c r="I97" s="22" t="e">
        <v>#N/A</v>
      </c>
      <c r="J97" s="22" t="e">
        <v>#N/A</v>
      </c>
      <c r="K97" s="11" t="e">
        <v>#N/A</v>
      </c>
      <c r="L97" s="11" t="e">
        <v>#N/A</v>
      </c>
      <c r="M97" s="11" t="e">
        <v>#N/A</v>
      </c>
      <c r="N97" s="11" t="e">
        <v>#N/A</v>
      </c>
      <c r="O97" s="11" t="e">
        <v>#N/A</v>
      </c>
      <c r="P97" s="11" t="e">
        <v>#N/A</v>
      </c>
      <c r="Q97" s="11" t="e">
        <v>#N/A</v>
      </c>
      <c r="R97" s="11" t="e">
        <v>#N/A</v>
      </c>
      <c r="S97" s="11" t="e">
        <v>#N/A</v>
      </c>
      <c r="T97" s="11" t="e">
        <v>#N/A</v>
      </c>
      <c r="U97" s="22" t="e">
        <v>#N/A</v>
      </c>
      <c r="V97" s="22" t="e">
        <v>#N/A</v>
      </c>
      <c r="W97" s="22" t="e">
        <v>#N/A</v>
      </c>
      <c r="X97" s="22" t="e">
        <v>#N/A</v>
      </c>
      <c r="Y97" s="22" t="e">
        <v>#N/A</v>
      </c>
      <c r="Z97" s="22" t="e">
        <v>#N/A</v>
      </c>
      <c r="AA97" s="22" t="e">
        <v>#N/A</v>
      </c>
      <c r="AB97" s="22" t="e">
        <v>#N/A</v>
      </c>
      <c r="AC97" s="22" t="e">
        <v>#N/A</v>
      </c>
      <c r="AD97" s="22" t="e">
        <v>#N/A</v>
      </c>
      <c r="AE97" s="11" t="e">
        <v>#N/A</v>
      </c>
      <c r="AF97" s="11" t="e">
        <v>#N/A</v>
      </c>
      <c r="AG97" s="11" t="e">
        <v>#N/A</v>
      </c>
      <c r="AH97" s="11" t="e">
        <v>#N/A</v>
      </c>
      <c r="AI97" s="11" t="e">
        <v>#N/A</v>
      </c>
      <c r="AJ97" s="11" t="e">
        <v>#N/A</v>
      </c>
      <c r="AK97" s="11" t="e">
        <v>#N/A</v>
      </c>
      <c r="AL97" s="11" t="e">
        <v>#N/A</v>
      </c>
      <c r="AM97" s="11" t="e">
        <v>#N/A</v>
      </c>
      <c r="AN97" s="11" t="e">
        <v>#N/A</v>
      </c>
      <c r="AO97" s="22" t="e">
        <v>#N/A</v>
      </c>
      <c r="AP97" s="22" t="e">
        <v>#N/A</v>
      </c>
      <c r="AQ97" s="22" t="e">
        <v>#N/A</v>
      </c>
      <c r="AR97" s="22" t="e">
        <v>#N/A</v>
      </c>
      <c r="AS97" s="22" t="e">
        <v>#N/A</v>
      </c>
      <c r="AT97" s="22" t="e">
        <v>#N/A</v>
      </c>
      <c r="AU97" s="22" t="e">
        <v>#N/A</v>
      </c>
      <c r="AV97" s="22" t="e">
        <v>#N/A</v>
      </c>
      <c r="AW97" s="22" t="e">
        <v>#N/A</v>
      </c>
      <c r="AX97" s="22" t="e">
        <v>#N/A</v>
      </c>
      <c r="AY97" s="11" t="e">
        <v>#N/A</v>
      </c>
      <c r="AZ97" s="11" t="e">
        <v>#N/A</v>
      </c>
      <c r="BA97" s="11" t="e">
        <v>#N/A</v>
      </c>
      <c r="BB97" s="11" t="e">
        <v>#N/A</v>
      </c>
      <c r="BC97" s="11" t="e">
        <v>#N/A</v>
      </c>
      <c r="BD97" s="11" t="e">
        <v>#N/A</v>
      </c>
      <c r="BE97" s="11" t="e">
        <v>#N/A</v>
      </c>
      <c r="BF97" s="11" t="e">
        <v>#N/A</v>
      </c>
      <c r="BG97" s="11" t="e">
        <v>#N/A</v>
      </c>
      <c r="BH97" s="11" t="e">
        <v>#N/A</v>
      </c>
      <c r="BI97" s="22" t="e">
        <v>#N/A</v>
      </c>
      <c r="BJ97" s="22" t="e">
        <v>#N/A</v>
      </c>
      <c r="BK97" s="22" t="e">
        <v>#N/A</v>
      </c>
      <c r="BL97" s="22" t="e">
        <v>#N/A</v>
      </c>
      <c r="BM97" s="22" t="e">
        <v>#N/A</v>
      </c>
      <c r="BN97" s="22" t="e">
        <v>#N/A</v>
      </c>
      <c r="BO97" s="22" t="e">
        <v>#N/A</v>
      </c>
      <c r="BP97" s="22" t="e">
        <v>#N/A</v>
      </c>
      <c r="BQ97" s="22" t="e">
        <v>#N/A</v>
      </c>
      <c r="BR97" s="22" t="e">
        <v>#N/A</v>
      </c>
    </row>
    <row r="98" spans="1:70" x14ac:dyDescent="0.3">
      <c r="A98" s="22" t="e">
        <v>#N/A</v>
      </c>
      <c r="B98" s="22" t="e">
        <v>#N/A</v>
      </c>
      <c r="C98" s="22" t="e">
        <v>#N/A</v>
      </c>
      <c r="D98" s="22" t="e">
        <v>#N/A</v>
      </c>
      <c r="E98" s="22" t="e">
        <v>#N/A</v>
      </c>
      <c r="F98" s="22" t="e">
        <v>#N/A</v>
      </c>
      <c r="G98" s="22" t="e">
        <v>#N/A</v>
      </c>
      <c r="H98" s="22" t="e">
        <v>#N/A</v>
      </c>
      <c r="I98" s="22" t="e">
        <v>#N/A</v>
      </c>
      <c r="J98" s="22" t="e">
        <v>#N/A</v>
      </c>
      <c r="K98" s="11" t="e">
        <v>#N/A</v>
      </c>
      <c r="L98" s="11" t="e">
        <v>#N/A</v>
      </c>
      <c r="M98" s="11" t="e">
        <v>#N/A</v>
      </c>
      <c r="N98" s="11" t="e">
        <v>#N/A</v>
      </c>
      <c r="O98" s="11" t="e">
        <v>#N/A</v>
      </c>
      <c r="P98" s="11" t="e">
        <v>#N/A</v>
      </c>
      <c r="Q98" s="11" t="e">
        <v>#N/A</v>
      </c>
      <c r="R98" s="11" t="e">
        <v>#N/A</v>
      </c>
      <c r="S98" s="11" t="e">
        <v>#N/A</v>
      </c>
      <c r="T98" s="11" t="e">
        <v>#N/A</v>
      </c>
      <c r="U98" s="22" t="e">
        <v>#N/A</v>
      </c>
      <c r="V98" s="22" t="e">
        <v>#N/A</v>
      </c>
      <c r="W98" s="22" t="e">
        <v>#N/A</v>
      </c>
      <c r="X98" s="22" t="e">
        <v>#N/A</v>
      </c>
      <c r="Y98" s="22" t="e">
        <v>#N/A</v>
      </c>
      <c r="Z98" s="22" t="e">
        <v>#N/A</v>
      </c>
      <c r="AA98" s="22" t="e">
        <v>#N/A</v>
      </c>
      <c r="AB98" s="22" t="e">
        <v>#N/A</v>
      </c>
      <c r="AC98" s="22" t="e">
        <v>#N/A</v>
      </c>
      <c r="AD98" s="22" t="e">
        <v>#N/A</v>
      </c>
      <c r="AE98" s="11" t="e">
        <v>#N/A</v>
      </c>
      <c r="AF98" s="11" t="e">
        <v>#N/A</v>
      </c>
      <c r="AG98" s="11" t="e">
        <v>#N/A</v>
      </c>
      <c r="AH98" s="11" t="e">
        <v>#N/A</v>
      </c>
      <c r="AI98" s="11" t="e">
        <v>#N/A</v>
      </c>
      <c r="AJ98" s="11" t="e">
        <v>#N/A</v>
      </c>
      <c r="AK98" s="11" t="e">
        <v>#N/A</v>
      </c>
      <c r="AL98" s="11" t="e">
        <v>#N/A</v>
      </c>
      <c r="AM98" s="11" t="e">
        <v>#N/A</v>
      </c>
      <c r="AN98" s="11" t="e">
        <v>#N/A</v>
      </c>
      <c r="AO98" s="22" t="e">
        <v>#N/A</v>
      </c>
      <c r="AP98" s="22" t="e">
        <v>#N/A</v>
      </c>
      <c r="AQ98" s="22" t="e">
        <v>#N/A</v>
      </c>
      <c r="AR98" s="22" t="e">
        <v>#N/A</v>
      </c>
      <c r="AS98" s="22" t="e">
        <v>#N/A</v>
      </c>
      <c r="AT98" s="22" t="e">
        <v>#N/A</v>
      </c>
      <c r="AU98" s="22" t="e">
        <v>#N/A</v>
      </c>
      <c r="AV98" s="22" t="e">
        <v>#N/A</v>
      </c>
      <c r="AW98" s="22" t="e">
        <v>#N/A</v>
      </c>
      <c r="AX98" s="22" t="e">
        <v>#N/A</v>
      </c>
      <c r="AY98" s="11" t="e">
        <v>#N/A</v>
      </c>
      <c r="AZ98" s="11" t="e">
        <v>#N/A</v>
      </c>
      <c r="BA98" s="11" t="e">
        <v>#N/A</v>
      </c>
      <c r="BB98" s="11" t="e">
        <v>#N/A</v>
      </c>
      <c r="BC98" s="11" t="e">
        <v>#N/A</v>
      </c>
      <c r="BD98" s="11" t="e">
        <v>#N/A</v>
      </c>
      <c r="BE98" s="11" t="e">
        <v>#N/A</v>
      </c>
      <c r="BF98" s="11" t="e">
        <v>#N/A</v>
      </c>
      <c r="BG98" s="11" t="e">
        <v>#N/A</v>
      </c>
      <c r="BH98" s="11" t="e">
        <v>#N/A</v>
      </c>
      <c r="BI98" s="22" t="e">
        <v>#N/A</v>
      </c>
      <c r="BJ98" s="22" t="e">
        <v>#N/A</v>
      </c>
      <c r="BK98" s="22" t="e">
        <v>#N/A</v>
      </c>
      <c r="BL98" s="22" t="e">
        <v>#N/A</v>
      </c>
      <c r="BM98" s="22" t="e">
        <v>#N/A</v>
      </c>
      <c r="BN98" s="22" t="e">
        <v>#N/A</v>
      </c>
      <c r="BO98" s="22" t="e">
        <v>#N/A</v>
      </c>
      <c r="BP98" s="22" t="e">
        <v>#N/A</v>
      </c>
      <c r="BQ98" s="22" t="e">
        <v>#N/A</v>
      </c>
      <c r="BR98" s="22" t="e">
        <v>#N/A</v>
      </c>
    </row>
    <row r="99" spans="1:70" x14ac:dyDescent="0.3">
      <c r="A99" s="22" t="e">
        <v>#N/A</v>
      </c>
      <c r="B99" s="22" t="e">
        <v>#N/A</v>
      </c>
      <c r="C99" s="22" t="e">
        <v>#N/A</v>
      </c>
      <c r="D99" s="22" t="e">
        <v>#N/A</v>
      </c>
      <c r="E99" s="22" t="e">
        <v>#N/A</v>
      </c>
      <c r="F99" s="22" t="e">
        <v>#N/A</v>
      </c>
      <c r="G99" s="22" t="e">
        <v>#N/A</v>
      </c>
      <c r="H99" s="22" t="e">
        <v>#N/A</v>
      </c>
      <c r="I99" s="22" t="e">
        <v>#N/A</v>
      </c>
      <c r="J99" s="22" t="e">
        <v>#N/A</v>
      </c>
      <c r="K99" s="11" t="e">
        <v>#N/A</v>
      </c>
      <c r="L99" s="11" t="e">
        <v>#N/A</v>
      </c>
      <c r="M99" s="11" t="e">
        <v>#N/A</v>
      </c>
      <c r="N99" s="11" t="e">
        <v>#N/A</v>
      </c>
      <c r="O99" s="11" t="e">
        <v>#N/A</v>
      </c>
      <c r="P99" s="11" t="e">
        <v>#N/A</v>
      </c>
      <c r="Q99" s="11" t="e">
        <v>#N/A</v>
      </c>
      <c r="R99" s="11" t="e">
        <v>#N/A</v>
      </c>
      <c r="S99" s="11" t="e">
        <v>#N/A</v>
      </c>
      <c r="T99" s="11" t="e">
        <v>#N/A</v>
      </c>
      <c r="U99" s="22" t="e">
        <v>#N/A</v>
      </c>
      <c r="V99" s="22" t="e">
        <v>#N/A</v>
      </c>
      <c r="W99" s="22" t="e">
        <v>#N/A</v>
      </c>
      <c r="X99" s="22" t="e">
        <v>#N/A</v>
      </c>
      <c r="Y99" s="22" t="e">
        <v>#N/A</v>
      </c>
      <c r="Z99" s="22" t="e">
        <v>#N/A</v>
      </c>
      <c r="AA99" s="22" t="e">
        <v>#N/A</v>
      </c>
      <c r="AB99" s="22" t="e">
        <v>#N/A</v>
      </c>
      <c r="AC99" s="22" t="e">
        <v>#N/A</v>
      </c>
      <c r="AD99" s="22" t="e">
        <v>#N/A</v>
      </c>
      <c r="AE99" s="11" t="e">
        <v>#N/A</v>
      </c>
      <c r="AF99" s="11" t="e">
        <v>#N/A</v>
      </c>
      <c r="AG99" s="11" t="e">
        <v>#N/A</v>
      </c>
      <c r="AH99" s="11" t="e">
        <v>#N/A</v>
      </c>
      <c r="AI99" s="11" t="e">
        <v>#N/A</v>
      </c>
      <c r="AJ99" s="11" t="e">
        <v>#N/A</v>
      </c>
      <c r="AK99" s="11" t="e">
        <v>#N/A</v>
      </c>
      <c r="AL99" s="11" t="e">
        <v>#N/A</v>
      </c>
      <c r="AM99" s="11" t="e">
        <v>#N/A</v>
      </c>
      <c r="AN99" s="11" t="e">
        <v>#N/A</v>
      </c>
      <c r="AO99" s="22" t="e">
        <v>#N/A</v>
      </c>
      <c r="AP99" s="22" t="e">
        <v>#N/A</v>
      </c>
      <c r="AQ99" s="22" t="e">
        <v>#N/A</v>
      </c>
      <c r="AR99" s="22" t="e">
        <v>#N/A</v>
      </c>
      <c r="AS99" s="22" t="e">
        <v>#N/A</v>
      </c>
      <c r="AT99" s="22" t="e">
        <v>#N/A</v>
      </c>
      <c r="AU99" s="22" t="e">
        <v>#N/A</v>
      </c>
      <c r="AV99" s="22" t="e">
        <v>#N/A</v>
      </c>
      <c r="AW99" s="22" t="e">
        <v>#N/A</v>
      </c>
      <c r="AX99" s="22" t="e">
        <v>#N/A</v>
      </c>
      <c r="AY99" s="11" t="e">
        <v>#N/A</v>
      </c>
      <c r="AZ99" s="11" t="e">
        <v>#N/A</v>
      </c>
      <c r="BA99" s="11" t="e">
        <v>#N/A</v>
      </c>
      <c r="BB99" s="11" t="e">
        <v>#N/A</v>
      </c>
      <c r="BC99" s="11" t="e">
        <v>#N/A</v>
      </c>
      <c r="BD99" s="11" t="e">
        <v>#N/A</v>
      </c>
      <c r="BE99" s="11" t="e">
        <v>#N/A</v>
      </c>
      <c r="BF99" s="11" t="e">
        <v>#N/A</v>
      </c>
      <c r="BG99" s="11" t="e">
        <v>#N/A</v>
      </c>
      <c r="BH99" s="11" t="e">
        <v>#N/A</v>
      </c>
      <c r="BI99" s="22" t="e">
        <v>#N/A</v>
      </c>
      <c r="BJ99" s="22" t="e">
        <v>#N/A</v>
      </c>
      <c r="BK99" s="22" t="e">
        <v>#N/A</v>
      </c>
      <c r="BL99" s="22" t="e">
        <v>#N/A</v>
      </c>
      <c r="BM99" s="22" t="e">
        <v>#N/A</v>
      </c>
      <c r="BN99" s="22" t="e">
        <v>#N/A</v>
      </c>
      <c r="BO99" s="22" t="e">
        <v>#N/A</v>
      </c>
      <c r="BP99" s="22" t="e">
        <v>#N/A</v>
      </c>
      <c r="BQ99" s="22" t="e">
        <v>#N/A</v>
      </c>
      <c r="BR99" s="22" t="e">
        <v>#N/A</v>
      </c>
    </row>
    <row r="100" spans="1:70" x14ac:dyDescent="0.3">
      <c r="A100" s="22" t="e">
        <v>#N/A</v>
      </c>
      <c r="B100" s="22" t="e">
        <v>#N/A</v>
      </c>
      <c r="C100" s="22" t="e">
        <v>#N/A</v>
      </c>
      <c r="D100" s="22" t="e">
        <v>#N/A</v>
      </c>
      <c r="E100" s="22" t="e">
        <v>#N/A</v>
      </c>
      <c r="F100" s="22" t="e">
        <v>#N/A</v>
      </c>
      <c r="G100" s="22" t="e">
        <v>#N/A</v>
      </c>
      <c r="H100" s="22" t="e">
        <v>#N/A</v>
      </c>
      <c r="I100" s="22" t="e">
        <v>#N/A</v>
      </c>
      <c r="J100" s="22" t="e">
        <v>#N/A</v>
      </c>
      <c r="K100" s="11" t="e">
        <v>#N/A</v>
      </c>
      <c r="L100" s="11" t="e">
        <v>#N/A</v>
      </c>
      <c r="M100" s="11" t="e">
        <v>#N/A</v>
      </c>
      <c r="N100" s="11" t="e">
        <v>#N/A</v>
      </c>
      <c r="O100" s="11" t="e">
        <v>#N/A</v>
      </c>
      <c r="P100" s="11" t="e">
        <v>#N/A</v>
      </c>
      <c r="Q100" s="11" t="e">
        <v>#N/A</v>
      </c>
      <c r="R100" s="11" t="e">
        <v>#N/A</v>
      </c>
      <c r="S100" s="11" t="e">
        <v>#N/A</v>
      </c>
      <c r="T100" s="11" t="e">
        <v>#N/A</v>
      </c>
      <c r="U100" s="22" t="e">
        <v>#N/A</v>
      </c>
      <c r="V100" s="22" t="e">
        <v>#N/A</v>
      </c>
      <c r="W100" s="22" t="e">
        <v>#N/A</v>
      </c>
      <c r="X100" s="22" t="e">
        <v>#N/A</v>
      </c>
      <c r="Y100" s="22" t="e">
        <v>#N/A</v>
      </c>
      <c r="Z100" s="22" t="e">
        <v>#N/A</v>
      </c>
      <c r="AA100" s="22" t="e">
        <v>#N/A</v>
      </c>
      <c r="AB100" s="22" t="e">
        <v>#N/A</v>
      </c>
      <c r="AC100" s="22" t="e">
        <v>#N/A</v>
      </c>
      <c r="AD100" s="22" t="e">
        <v>#N/A</v>
      </c>
      <c r="AE100" s="11" t="e">
        <v>#N/A</v>
      </c>
      <c r="AF100" s="11" t="e">
        <v>#N/A</v>
      </c>
      <c r="AG100" s="11" t="e">
        <v>#N/A</v>
      </c>
      <c r="AH100" s="11" t="e">
        <v>#N/A</v>
      </c>
      <c r="AI100" s="11" t="e">
        <v>#N/A</v>
      </c>
      <c r="AJ100" s="11" t="e">
        <v>#N/A</v>
      </c>
      <c r="AK100" s="11" t="e">
        <v>#N/A</v>
      </c>
      <c r="AL100" s="11" t="e">
        <v>#N/A</v>
      </c>
      <c r="AM100" s="11" t="e">
        <v>#N/A</v>
      </c>
      <c r="AN100" s="11" t="e">
        <v>#N/A</v>
      </c>
      <c r="AO100" s="22" t="e">
        <v>#N/A</v>
      </c>
      <c r="AP100" s="22" t="e">
        <v>#N/A</v>
      </c>
      <c r="AQ100" s="22" t="e">
        <v>#N/A</v>
      </c>
      <c r="AR100" s="22" t="e">
        <v>#N/A</v>
      </c>
      <c r="AS100" s="22" t="e">
        <v>#N/A</v>
      </c>
      <c r="AT100" s="22" t="e">
        <v>#N/A</v>
      </c>
      <c r="AU100" s="22" t="e">
        <v>#N/A</v>
      </c>
      <c r="AV100" s="22" t="e">
        <v>#N/A</v>
      </c>
      <c r="AW100" s="22" t="e">
        <v>#N/A</v>
      </c>
      <c r="AX100" s="22" t="e">
        <v>#N/A</v>
      </c>
      <c r="AY100" s="11" t="e">
        <v>#N/A</v>
      </c>
      <c r="AZ100" s="11" t="e">
        <v>#N/A</v>
      </c>
      <c r="BA100" s="11" t="e">
        <v>#N/A</v>
      </c>
      <c r="BB100" s="11" t="e">
        <v>#N/A</v>
      </c>
      <c r="BC100" s="11" t="e">
        <v>#N/A</v>
      </c>
      <c r="BD100" s="11" t="e">
        <v>#N/A</v>
      </c>
      <c r="BE100" s="11" t="e">
        <v>#N/A</v>
      </c>
      <c r="BF100" s="11" t="e">
        <v>#N/A</v>
      </c>
      <c r="BG100" s="11" t="e">
        <v>#N/A</v>
      </c>
      <c r="BH100" s="11" t="e">
        <v>#N/A</v>
      </c>
      <c r="BI100" s="22" t="e">
        <v>#N/A</v>
      </c>
      <c r="BJ100" s="22" t="e">
        <v>#N/A</v>
      </c>
      <c r="BK100" s="22" t="e">
        <v>#N/A</v>
      </c>
      <c r="BL100" s="22" t="e">
        <v>#N/A</v>
      </c>
      <c r="BM100" s="22" t="e">
        <v>#N/A</v>
      </c>
      <c r="BN100" s="22" t="e">
        <v>#N/A</v>
      </c>
      <c r="BO100" s="22" t="e">
        <v>#N/A</v>
      </c>
      <c r="BP100" s="22" t="e">
        <v>#N/A</v>
      </c>
      <c r="BQ100" s="22" t="e">
        <v>#N/A</v>
      </c>
      <c r="BR100" s="22" t="e">
        <v>#N/A</v>
      </c>
    </row>
    <row r="101" spans="1:70" x14ac:dyDescent="0.3">
      <c r="A101" s="22" t="e">
        <v>#N/A</v>
      </c>
      <c r="B101" s="22" t="e">
        <v>#N/A</v>
      </c>
      <c r="C101" s="22" t="e">
        <v>#N/A</v>
      </c>
      <c r="D101" s="22" t="e">
        <v>#N/A</v>
      </c>
      <c r="E101" s="22" t="e">
        <v>#N/A</v>
      </c>
      <c r="F101" s="22" t="e">
        <v>#N/A</v>
      </c>
      <c r="G101" s="22" t="e">
        <v>#N/A</v>
      </c>
      <c r="H101" s="22" t="e">
        <v>#N/A</v>
      </c>
      <c r="I101" s="22" t="e">
        <v>#N/A</v>
      </c>
      <c r="J101" s="22" t="e">
        <v>#N/A</v>
      </c>
      <c r="K101" s="11" t="e">
        <v>#N/A</v>
      </c>
      <c r="L101" s="11" t="e">
        <v>#N/A</v>
      </c>
      <c r="M101" s="11" t="e">
        <v>#N/A</v>
      </c>
      <c r="N101" s="11" t="e">
        <v>#N/A</v>
      </c>
      <c r="O101" s="11" t="e">
        <v>#N/A</v>
      </c>
      <c r="P101" s="11" t="e">
        <v>#N/A</v>
      </c>
      <c r="Q101" s="11" t="e">
        <v>#N/A</v>
      </c>
      <c r="R101" s="11" t="e">
        <v>#N/A</v>
      </c>
      <c r="S101" s="11" t="e">
        <v>#N/A</v>
      </c>
      <c r="T101" s="11" t="e">
        <v>#N/A</v>
      </c>
      <c r="U101" s="22" t="e">
        <v>#N/A</v>
      </c>
      <c r="V101" s="22" t="e">
        <v>#N/A</v>
      </c>
      <c r="W101" s="22" t="e">
        <v>#N/A</v>
      </c>
      <c r="X101" s="22" t="e">
        <v>#N/A</v>
      </c>
      <c r="Y101" s="22" t="e">
        <v>#N/A</v>
      </c>
      <c r="Z101" s="22" t="e">
        <v>#N/A</v>
      </c>
      <c r="AA101" s="22" t="e">
        <v>#N/A</v>
      </c>
      <c r="AB101" s="22" t="e">
        <v>#N/A</v>
      </c>
      <c r="AC101" s="22" t="e">
        <v>#N/A</v>
      </c>
      <c r="AD101" s="22" t="e">
        <v>#N/A</v>
      </c>
      <c r="AE101" s="11" t="e">
        <v>#N/A</v>
      </c>
      <c r="AF101" s="11" t="e">
        <v>#N/A</v>
      </c>
      <c r="AG101" s="11" t="e">
        <v>#N/A</v>
      </c>
      <c r="AH101" s="11" t="e">
        <v>#N/A</v>
      </c>
      <c r="AI101" s="11" t="e">
        <v>#N/A</v>
      </c>
      <c r="AJ101" s="11" t="e">
        <v>#N/A</v>
      </c>
      <c r="AK101" s="11" t="e">
        <v>#N/A</v>
      </c>
      <c r="AL101" s="11" t="e">
        <v>#N/A</v>
      </c>
      <c r="AM101" s="11" t="e">
        <v>#N/A</v>
      </c>
      <c r="AN101" s="11" t="e">
        <v>#N/A</v>
      </c>
      <c r="AO101" s="22" t="e">
        <v>#N/A</v>
      </c>
      <c r="AP101" s="22" t="e">
        <v>#N/A</v>
      </c>
      <c r="AQ101" s="22" t="e">
        <v>#N/A</v>
      </c>
      <c r="AR101" s="22" t="e">
        <v>#N/A</v>
      </c>
      <c r="AS101" s="22" t="e">
        <v>#N/A</v>
      </c>
      <c r="AT101" s="22" t="e">
        <v>#N/A</v>
      </c>
      <c r="AU101" s="22" t="e">
        <v>#N/A</v>
      </c>
      <c r="AV101" s="22" t="e">
        <v>#N/A</v>
      </c>
      <c r="AW101" s="22" t="e">
        <v>#N/A</v>
      </c>
      <c r="AX101" s="22" t="e">
        <v>#N/A</v>
      </c>
      <c r="AY101" s="11" t="e">
        <v>#N/A</v>
      </c>
      <c r="AZ101" s="11" t="e">
        <v>#N/A</v>
      </c>
      <c r="BA101" s="11" t="e">
        <v>#N/A</v>
      </c>
      <c r="BB101" s="11" t="e">
        <v>#N/A</v>
      </c>
      <c r="BC101" s="11" t="e">
        <v>#N/A</v>
      </c>
      <c r="BD101" s="11" t="e">
        <v>#N/A</v>
      </c>
      <c r="BE101" s="11" t="e">
        <v>#N/A</v>
      </c>
      <c r="BF101" s="11" t="e">
        <v>#N/A</v>
      </c>
      <c r="BG101" s="11" t="e">
        <v>#N/A</v>
      </c>
      <c r="BH101" s="11" t="e">
        <v>#N/A</v>
      </c>
      <c r="BI101" s="22" t="e">
        <v>#N/A</v>
      </c>
      <c r="BJ101" s="22" t="e">
        <v>#N/A</v>
      </c>
      <c r="BK101" s="22" t="e">
        <v>#N/A</v>
      </c>
      <c r="BL101" s="22" t="e">
        <v>#N/A</v>
      </c>
      <c r="BM101" s="22" t="e">
        <v>#N/A</v>
      </c>
      <c r="BN101" s="22" t="e">
        <v>#N/A</v>
      </c>
      <c r="BO101" s="22" t="e">
        <v>#N/A</v>
      </c>
      <c r="BP101" s="22" t="e">
        <v>#N/A</v>
      </c>
      <c r="BQ101" s="22" t="e">
        <v>#N/A</v>
      </c>
      <c r="BR101" s="22" t="e">
        <v>#N/A</v>
      </c>
    </row>
    <row r="102" spans="1:70" x14ac:dyDescent="0.3">
      <c r="A102" s="22" t="e">
        <v>#N/A</v>
      </c>
      <c r="B102" s="22" t="e">
        <v>#N/A</v>
      </c>
      <c r="C102" s="22" t="e">
        <v>#N/A</v>
      </c>
      <c r="D102" s="22" t="e">
        <v>#N/A</v>
      </c>
      <c r="E102" s="22" t="e">
        <v>#N/A</v>
      </c>
      <c r="F102" s="22" t="e">
        <v>#N/A</v>
      </c>
      <c r="G102" s="22" t="e">
        <v>#N/A</v>
      </c>
      <c r="H102" s="22" t="e">
        <v>#N/A</v>
      </c>
      <c r="I102" s="22" t="e">
        <v>#N/A</v>
      </c>
      <c r="J102" s="22" t="e">
        <v>#N/A</v>
      </c>
      <c r="K102" s="11" t="e">
        <v>#N/A</v>
      </c>
      <c r="L102" s="11" t="e">
        <v>#N/A</v>
      </c>
      <c r="M102" s="11" t="e">
        <v>#N/A</v>
      </c>
      <c r="N102" s="11" t="e">
        <v>#N/A</v>
      </c>
      <c r="O102" s="11" t="e">
        <v>#N/A</v>
      </c>
      <c r="P102" s="11" t="e">
        <v>#N/A</v>
      </c>
      <c r="Q102" s="11" t="e">
        <v>#N/A</v>
      </c>
      <c r="R102" s="11" t="e">
        <v>#N/A</v>
      </c>
      <c r="S102" s="11" t="e">
        <v>#N/A</v>
      </c>
      <c r="T102" s="11" t="e">
        <v>#N/A</v>
      </c>
      <c r="U102" s="22" t="e">
        <v>#N/A</v>
      </c>
      <c r="V102" s="22" t="e">
        <v>#N/A</v>
      </c>
      <c r="W102" s="22" t="e">
        <v>#N/A</v>
      </c>
      <c r="X102" s="22" t="e">
        <v>#N/A</v>
      </c>
      <c r="Y102" s="22" t="e">
        <v>#N/A</v>
      </c>
      <c r="Z102" s="22" t="e">
        <v>#N/A</v>
      </c>
      <c r="AA102" s="22" t="e">
        <v>#N/A</v>
      </c>
      <c r="AB102" s="22" t="e">
        <v>#N/A</v>
      </c>
      <c r="AC102" s="22" t="e">
        <v>#N/A</v>
      </c>
      <c r="AD102" s="22" t="e">
        <v>#N/A</v>
      </c>
      <c r="AE102" s="11" t="e">
        <v>#N/A</v>
      </c>
      <c r="AF102" s="11" t="e">
        <v>#N/A</v>
      </c>
      <c r="AG102" s="11" t="e">
        <v>#N/A</v>
      </c>
      <c r="AH102" s="11" t="e">
        <v>#N/A</v>
      </c>
      <c r="AI102" s="11" t="e">
        <v>#N/A</v>
      </c>
      <c r="AJ102" s="11" t="e">
        <v>#N/A</v>
      </c>
      <c r="AK102" s="11" t="e">
        <v>#N/A</v>
      </c>
      <c r="AL102" s="11" t="e">
        <v>#N/A</v>
      </c>
      <c r="AM102" s="11" t="e">
        <v>#N/A</v>
      </c>
      <c r="AN102" s="11" t="e">
        <v>#N/A</v>
      </c>
      <c r="AO102" s="22" t="e">
        <v>#N/A</v>
      </c>
      <c r="AP102" s="22" t="e">
        <v>#N/A</v>
      </c>
      <c r="AQ102" s="22" t="e">
        <v>#N/A</v>
      </c>
      <c r="AR102" s="22" t="e">
        <v>#N/A</v>
      </c>
      <c r="AS102" s="22" t="e">
        <v>#N/A</v>
      </c>
      <c r="AT102" s="22" t="e">
        <v>#N/A</v>
      </c>
      <c r="AU102" s="22" t="e">
        <v>#N/A</v>
      </c>
      <c r="AV102" s="22" t="e">
        <v>#N/A</v>
      </c>
      <c r="AW102" s="22" t="e">
        <v>#N/A</v>
      </c>
      <c r="AX102" s="22" t="e">
        <v>#N/A</v>
      </c>
      <c r="AY102" s="11" t="e">
        <v>#N/A</v>
      </c>
      <c r="AZ102" s="11" t="e">
        <v>#N/A</v>
      </c>
      <c r="BA102" s="11" t="e">
        <v>#N/A</v>
      </c>
      <c r="BB102" s="11" t="e">
        <v>#N/A</v>
      </c>
      <c r="BC102" s="11" t="e">
        <v>#N/A</v>
      </c>
      <c r="BD102" s="11" t="e">
        <v>#N/A</v>
      </c>
      <c r="BE102" s="11" t="e">
        <v>#N/A</v>
      </c>
      <c r="BF102" s="11" t="e">
        <v>#N/A</v>
      </c>
      <c r="BG102" s="11" t="e">
        <v>#N/A</v>
      </c>
      <c r="BH102" s="11" t="e">
        <v>#N/A</v>
      </c>
      <c r="BI102" s="22" t="e">
        <v>#N/A</v>
      </c>
      <c r="BJ102" s="22" t="e">
        <v>#N/A</v>
      </c>
      <c r="BK102" s="22" t="e">
        <v>#N/A</v>
      </c>
      <c r="BL102" s="22" t="e">
        <v>#N/A</v>
      </c>
      <c r="BM102" s="22" t="e">
        <v>#N/A</v>
      </c>
      <c r="BN102" s="22" t="e">
        <v>#N/A</v>
      </c>
      <c r="BO102" s="22" t="e">
        <v>#N/A</v>
      </c>
      <c r="BP102" s="22" t="e">
        <v>#N/A</v>
      </c>
      <c r="BQ102" s="22" t="e">
        <v>#N/A</v>
      </c>
      <c r="BR102" s="22" t="e">
        <v>#N/A</v>
      </c>
    </row>
    <row r="103" spans="1:70" x14ac:dyDescent="0.3">
      <c r="A103" s="22" t="e">
        <v>#N/A</v>
      </c>
      <c r="B103" s="22" t="e">
        <v>#N/A</v>
      </c>
      <c r="C103" s="22" t="e">
        <v>#N/A</v>
      </c>
      <c r="D103" s="22" t="e">
        <v>#N/A</v>
      </c>
      <c r="E103" s="22" t="e">
        <v>#N/A</v>
      </c>
      <c r="F103" s="22" t="e">
        <v>#N/A</v>
      </c>
      <c r="G103" s="22" t="e">
        <v>#N/A</v>
      </c>
      <c r="H103" s="22" t="e">
        <v>#N/A</v>
      </c>
      <c r="I103" s="22" t="e">
        <v>#N/A</v>
      </c>
      <c r="J103" s="22" t="e">
        <v>#N/A</v>
      </c>
      <c r="K103" s="11" t="e">
        <v>#N/A</v>
      </c>
      <c r="L103" s="11" t="e">
        <v>#N/A</v>
      </c>
      <c r="M103" s="11" t="e">
        <v>#N/A</v>
      </c>
      <c r="N103" s="11" t="e">
        <v>#N/A</v>
      </c>
      <c r="O103" s="11" t="e">
        <v>#N/A</v>
      </c>
      <c r="P103" s="11" t="e">
        <v>#N/A</v>
      </c>
      <c r="Q103" s="11" t="e">
        <v>#N/A</v>
      </c>
      <c r="R103" s="11" t="e">
        <v>#N/A</v>
      </c>
      <c r="S103" s="11" t="e">
        <v>#N/A</v>
      </c>
      <c r="T103" s="11" t="e">
        <v>#N/A</v>
      </c>
      <c r="U103" s="22" t="e">
        <v>#N/A</v>
      </c>
      <c r="V103" s="22" t="e">
        <v>#N/A</v>
      </c>
      <c r="W103" s="22" t="e">
        <v>#N/A</v>
      </c>
      <c r="X103" s="22" t="e">
        <v>#N/A</v>
      </c>
      <c r="Y103" s="22" t="e">
        <v>#N/A</v>
      </c>
      <c r="Z103" s="22" t="e">
        <v>#N/A</v>
      </c>
      <c r="AA103" s="22" t="e">
        <v>#N/A</v>
      </c>
      <c r="AB103" s="22" t="e">
        <v>#N/A</v>
      </c>
      <c r="AC103" s="22" t="e">
        <v>#N/A</v>
      </c>
      <c r="AD103" s="22" t="e">
        <v>#N/A</v>
      </c>
      <c r="AE103" s="11" t="e">
        <v>#N/A</v>
      </c>
      <c r="AF103" s="11" t="e">
        <v>#N/A</v>
      </c>
      <c r="AG103" s="11" t="e">
        <v>#N/A</v>
      </c>
      <c r="AH103" s="11" t="e">
        <v>#N/A</v>
      </c>
      <c r="AI103" s="11" t="e">
        <v>#N/A</v>
      </c>
      <c r="AJ103" s="11" t="e">
        <v>#N/A</v>
      </c>
      <c r="AK103" s="11" t="e">
        <v>#N/A</v>
      </c>
      <c r="AL103" s="11" t="e">
        <v>#N/A</v>
      </c>
      <c r="AM103" s="11" t="e">
        <v>#N/A</v>
      </c>
      <c r="AN103" s="11" t="e">
        <v>#N/A</v>
      </c>
      <c r="AO103" s="22" t="e">
        <v>#N/A</v>
      </c>
      <c r="AP103" s="22" t="e">
        <v>#N/A</v>
      </c>
      <c r="AQ103" s="22" t="e">
        <v>#N/A</v>
      </c>
      <c r="AR103" s="22" t="e">
        <v>#N/A</v>
      </c>
      <c r="AS103" s="22" t="e">
        <v>#N/A</v>
      </c>
      <c r="AT103" s="22" t="e">
        <v>#N/A</v>
      </c>
      <c r="AU103" s="22" t="e">
        <v>#N/A</v>
      </c>
      <c r="AV103" s="22" t="e">
        <v>#N/A</v>
      </c>
      <c r="AW103" s="22" t="e">
        <v>#N/A</v>
      </c>
      <c r="AX103" s="22" t="e">
        <v>#N/A</v>
      </c>
      <c r="AY103" s="11" t="e">
        <v>#N/A</v>
      </c>
      <c r="AZ103" s="11" t="e">
        <v>#N/A</v>
      </c>
      <c r="BA103" s="11" t="e">
        <v>#N/A</v>
      </c>
      <c r="BB103" s="11" t="e">
        <v>#N/A</v>
      </c>
      <c r="BC103" s="11" t="e">
        <v>#N/A</v>
      </c>
      <c r="BD103" s="11" t="e">
        <v>#N/A</v>
      </c>
      <c r="BE103" s="11" t="e">
        <v>#N/A</v>
      </c>
      <c r="BF103" s="11" t="e">
        <v>#N/A</v>
      </c>
      <c r="BG103" s="11" t="e">
        <v>#N/A</v>
      </c>
      <c r="BH103" s="11" t="e">
        <v>#N/A</v>
      </c>
      <c r="BI103" s="22" t="e">
        <v>#N/A</v>
      </c>
      <c r="BJ103" s="22" t="e">
        <v>#N/A</v>
      </c>
      <c r="BK103" s="22" t="e">
        <v>#N/A</v>
      </c>
      <c r="BL103" s="22" t="e">
        <v>#N/A</v>
      </c>
      <c r="BM103" s="22" t="e">
        <v>#N/A</v>
      </c>
      <c r="BN103" s="22" t="e">
        <v>#N/A</v>
      </c>
      <c r="BO103" s="22" t="e">
        <v>#N/A</v>
      </c>
      <c r="BP103" s="22" t="e">
        <v>#N/A</v>
      </c>
      <c r="BQ103" s="22" t="e">
        <v>#N/A</v>
      </c>
      <c r="BR103" s="22" t="e">
        <v>#N/A</v>
      </c>
    </row>
    <row r="104" spans="1:70" x14ac:dyDescent="0.3">
      <c r="A104" s="22" t="e">
        <v>#N/A</v>
      </c>
      <c r="B104" s="22" t="e">
        <v>#N/A</v>
      </c>
      <c r="C104" s="22" t="e">
        <v>#N/A</v>
      </c>
      <c r="D104" s="22" t="e">
        <v>#N/A</v>
      </c>
      <c r="E104" s="22" t="e">
        <v>#N/A</v>
      </c>
      <c r="F104" s="22" t="e">
        <v>#N/A</v>
      </c>
      <c r="G104" s="22" t="e">
        <v>#N/A</v>
      </c>
      <c r="H104" s="22" t="e">
        <v>#N/A</v>
      </c>
      <c r="I104" s="22" t="e">
        <v>#N/A</v>
      </c>
      <c r="J104" s="22" t="e">
        <v>#N/A</v>
      </c>
      <c r="K104" s="11" t="e">
        <v>#N/A</v>
      </c>
      <c r="L104" s="11" t="e">
        <v>#N/A</v>
      </c>
      <c r="M104" s="11" t="e">
        <v>#N/A</v>
      </c>
      <c r="N104" s="11" t="e">
        <v>#N/A</v>
      </c>
      <c r="O104" s="11" t="e">
        <v>#N/A</v>
      </c>
      <c r="P104" s="11" t="e">
        <v>#N/A</v>
      </c>
      <c r="Q104" s="11" t="e">
        <v>#N/A</v>
      </c>
      <c r="R104" s="11" t="e">
        <v>#N/A</v>
      </c>
      <c r="S104" s="11" t="e">
        <v>#N/A</v>
      </c>
      <c r="T104" s="11" t="e">
        <v>#N/A</v>
      </c>
      <c r="U104" s="22" t="e">
        <v>#N/A</v>
      </c>
      <c r="V104" s="22" t="e">
        <v>#N/A</v>
      </c>
      <c r="W104" s="22" t="e">
        <v>#N/A</v>
      </c>
      <c r="X104" s="22" t="e">
        <v>#N/A</v>
      </c>
      <c r="Y104" s="22" t="e">
        <v>#N/A</v>
      </c>
      <c r="Z104" s="22" t="e">
        <v>#N/A</v>
      </c>
      <c r="AA104" s="22" t="e">
        <v>#N/A</v>
      </c>
      <c r="AB104" s="22" t="e">
        <v>#N/A</v>
      </c>
      <c r="AC104" s="22" t="e">
        <v>#N/A</v>
      </c>
      <c r="AD104" s="22" t="e">
        <v>#N/A</v>
      </c>
      <c r="AE104" s="11" t="e">
        <v>#N/A</v>
      </c>
      <c r="AF104" s="11" t="e">
        <v>#N/A</v>
      </c>
      <c r="AG104" s="11" t="e">
        <v>#N/A</v>
      </c>
      <c r="AH104" s="11" t="e">
        <v>#N/A</v>
      </c>
      <c r="AI104" s="11" t="e">
        <v>#N/A</v>
      </c>
      <c r="AJ104" s="11" t="e">
        <v>#N/A</v>
      </c>
      <c r="AK104" s="11" t="e">
        <v>#N/A</v>
      </c>
      <c r="AL104" s="11" t="e">
        <v>#N/A</v>
      </c>
      <c r="AM104" s="11" t="e">
        <v>#N/A</v>
      </c>
      <c r="AN104" s="11" t="e">
        <v>#N/A</v>
      </c>
      <c r="AO104" s="22" t="e">
        <v>#N/A</v>
      </c>
      <c r="AP104" s="22" t="e">
        <v>#N/A</v>
      </c>
      <c r="AQ104" s="22" t="e">
        <v>#N/A</v>
      </c>
      <c r="AR104" s="22" t="e">
        <v>#N/A</v>
      </c>
      <c r="AS104" s="22" t="e">
        <v>#N/A</v>
      </c>
      <c r="AT104" s="22" t="e">
        <v>#N/A</v>
      </c>
      <c r="AU104" s="22" t="e">
        <v>#N/A</v>
      </c>
      <c r="AV104" s="22" t="e">
        <v>#N/A</v>
      </c>
      <c r="AW104" s="22" t="e">
        <v>#N/A</v>
      </c>
      <c r="AX104" s="22" t="e">
        <v>#N/A</v>
      </c>
      <c r="AY104" s="11" t="e">
        <v>#N/A</v>
      </c>
      <c r="AZ104" s="11" t="e">
        <v>#N/A</v>
      </c>
      <c r="BA104" s="11" t="e">
        <v>#N/A</v>
      </c>
      <c r="BB104" s="11" t="e">
        <v>#N/A</v>
      </c>
      <c r="BC104" s="11" t="e">
        <v>#N/A</v>
      </c>
      <c r="BD104" s="11" t="e">
        <v>#N/A</v>
      </c>
      <c r="BE104" s="11" t="e">
        <v>#N/A</v>
      </c>
      <c r="BF104" s="11" t="e">
        <v>#N/A</v>
      </c>
      <c r="BG104" s="11" t="e">
        <v>#N/A</v>
      </c>
      <c r="BH104" s="11" t="e">
        <v>#N/A</v>
      </c>
      <c r="BI104" s="22" t="e">
        <v>#N/A</v>
      </c>
      <c r="BJ104" s="22" t="e">
        <v>#N/A</v>
      </c>
      <c r="BK104" s="22" t="e">
        <v>#N/A</v>
      </c>
      <c r="BL104" s="22" t="e">
        <v>#N/A</v>
      </c>
      <c r="BM104" s="22" t="e">
        <v>#N/A</v>
      </c>
      <c r="BN104" s="22" t="e">
        <v>#N/A</v>
      </c>
      <c r="BO104" s="22" t="e">
        <v>#N/A</v>
      </c>
      <c r="BP104" s="22" t="e">
        <v>#N/A</v>
      </c>
      <c r="BQ104" s="22" t="e">
        <v>#N/A</v>
      </c>
      <c r="BR104" s="22" t="e">
        <v>#N/A</v>
      </c>
    </row>
    <row r="105" spans="1:70" x14ac:dyDescent="0.3">
      <c r="A105" s="22" t="e">
        <v>#N/A</v>
      </c>
      <c r="B105" s="22" t="e">
        <v>#N/A</v>
      </c>
      <c r="C105" s="22" t="e">
        <v>#N/A</v>
      </c>
      <c r="D105" s="22" t="e">
        <v>#N/A</v>
      </c>
      <c r="E105" s="22" t="e">
        <v>#N/A</v>
      </c>
      <c r="F105" s="22" t="e">
        <v>#N/A</v>
      </c>
      <c r="G105" s="22" t="e">
        <v>#N/A</v>
      </c>
      <c r="H105" s="22" t="e">
        <v>#N/A</v>
      </c>
      <c r="I105" s="22" t="e">
        <v>#N/A</v>
      </c>
      <c r="J105" s="22" t="e">
        <v>#N/A</v>
      </c>
      <c r="K105" s="11" t="e">
        <v>#N/A</v>
      </c>
      <c r="L105" s="11" t="e">
        <v>#N/A</v>
      </c>
      <c r="M105" s="11" t="e">
        <v>#N/A</v>
      </c>
      <c r="N105" s="11" t="e">
        <v>#N/A</v>
      </c>
      <c r="O105" s="11" t="e">
        <v>#N/A</v>
      </c>
      <c r="P105" s="11" t="e">
        <v>#N/A</v>
      </c>
      <c r="Q105" s="11" t="e">
        <v>#N/A</v>
      </c>
      <c r="R105" s="11" t="e">
        <v>#N/A</v>
      </c>
      <c r="S105" s="11" t="e">
        <v>#N/A</v>
      </c>
      <c r="T105" s="11" t="e">
        <v>#N/A</v>
      </c>
      <c r="U105" s="22" t="e">
        <v>#N/A</v>
      </c>
      <c r="V105" s="22" t="e">
        <v>#N/A</v>
      </c>
      <c r="W105" s="22" t="e">
        <v>#N/A</v>
      </c>
      <c r="X105" s="22" t="e">
        <v>#N/A</v>
      </c>
      <c r="Y105" s="22" t="e">
        <v>#N/A</v>
      </c>
      <c r="Z105" s="22" t="e">
        <v>#N/A</v>
      </c>
      <c r="AA105" s="22" t="e">
        <v>#N/A</v>
      </c>
      <c r="AB105" s="22" t="e">
        <v>#N/A</v>
      </c>
      <c r="AC105" s="22" t="e">
        <v>#N/A</v>
      </c>
      <c r="AD105" s="22" t="e">
        <v>#N/A</v>
      </c>
      <c r="AE105" s="11" t="e">
        <v>#N/A</v>
      </c>
      <c r="AF105" s="11" t="e">
        <v>#N/A</v>
      </c>
      <c r="AG105" s="11" t="e">
        <v>#N/A</v>
      </c>
      <c r="AH105" s="11" t="e">
        <v>#N/A</v>
      </c>
      <c r="AI105" s="11" t="e">
        <v>#N/A</v>
      </c>
      <c r="AJ105" s="11" t="e">
        <v>#N/A</v>
      </c>
      <c r="AK105" s="11" t="e">
        <v>#N/A</v>
      </c>
      <c r="AL105" s="11" t="e">
        <v>#N/A</v>
      </c>
      <c r="AM105" s="11" t="e">
        <v>#N/A</v>
      </c>
      <c r="AN105" s="11" t="e">
        <v>#N/A</v>
      </c>
      <c r="AO105" s="22" t="e">
        <v>#N/A</v>
      </c>
      <c r="AP105" s="22" t="e">
        <v>#N/A</v>
      </c>
      <c r="AQ105" s="22" t="e">
        <v>#N/A</v>
      </c>
      <c r="AR105" s="22" t="e">
        <v>#N/A</v>
      </c>
      <c r="AS105" s="22" t="e">
        <v>#N/A</v>
      </c>
      <c r="AT105" s="22" t="e">
        <v>#N/A</v>
      </c>
      <c r="AU105" s="22" t="e">
        <v>#N/A</v>
      </c>
      <c r="AV105" s="22" t="e">
        <v>#N/A</v>
      </c>
      <c r="AW105" s="22" t="e">
        <v>#N/A</v>
      </c>
      <c r="AX105" s="22" t="e">
        <v>#N/A</v>
      </c>
      <c r="AY105" s="11" t="e">
        <v>#N/A</v>
      </c>
      <c r="AZ105" s="11" t="e">
        <v>#N/A</v>
      </c>
      <c r="BA105" s="11" t="e">
        <v>#N/A</v>
      </c>
      <c r="BB105" s="11" t="e">
        <v>#N/A</v>
      </c>
      <c r="BC105" s="11" t="e">
        <v>#N/A</v>
      </c>
      <c r="BD105" s="11" t="e">
        <v>#N/A</v>
      </c>
      <c r="BE105" s="11" t="e">
        <v>#N/A</v>
      </c>
      <c r="BF105" s="11" t="e">
        <v>#N/A</v>
      </c>
      <c r="BG105" s="11" t="e">
        <v>#N/A</v>
      </c>
      <c r="BH105" s="11" t="e">
        <v>#N/A</v>
      </c>
      <c r="BI105" s="22" t="e">
        <v>#N/A</v>
      </c>
      <c r="BJ105" s="22" t="e">
        <v>#N/A</v>
      </c>
      <c r="BK105" s="22" t="e">
        <v>#N/A</v>
      </c>
      <c r="BL105" s="22" t="e">
        <v>#N/A</v>
      </c>
      <c r="BM105" s="22" t="e">
        <v>#N/A</v>
      </c>
      <c r="BN105" s="22" t="e">
        <v>#N/A</v>
      </c>
      <c r="BO105" s="22" t="e">
        <v>#N/A</v>
      </c>
      <c r="BP105" s="22" t="e">
        <v>#N/A</v>
      </c>
      <c r="BQ105" s="22" t="e">
        <v>#N/A</v>
      </c>
      <c r="BR105" s="22" t="e">
        <v>#N/A</v>
      </c>
    </row>
    <row r="106" spans="1:70" x14ac:dyDescent="0.3">
      <c r="A106" s="22" t="e">
        <v>#N/A</v>
      </c>
      <c r="B106" s="22" t="e">
        <v>#N/A</v>
      </c>
      <c r="C106" s="22" t="e">
        <v>#N/A</v>
      </c>
      <c r="D106" s="22" t="e">
        <v>#N/A</v>
      </c>
      <c r="E106" s="22" t="e">
        <v>#N/A</v>
      </c>
      <c r="F106" s="22" t="e">
        <v>#N/A</v>
      </c>
      <c r="G106" s="22" t="e">
        <v>#N/A</v>
      </c>
      <c r="H106" s="22" t="e">
        <v>#N/A</v>
      </c>
      <c r="I106" s="22" t="e">
        <v>#N/A</v>
      </c>
      <c r="J106" s="22" t="e">
        <v>#N/A</v>
      </c>
      <c r="K106" s="11" t="e">
        <v>#N/A</v>
      </c>
      <c r="L106" s="11" t="e">
        <v>#N/A</v>
      </c>
      <c r="M106" s="11" t="e">
        <v>#N/A</v>
      </c>
      <c r="N106" s="11" t="e">
        <v>#N/A</v>
      </c>
      <c r="O106" s="11" t="e">
        <v>#N/A</v>
      </c>
      <c r="P106" s="11" t="e">
        <v>#N/A</v>
      </c>
      <c r="Q106" s="11" t="e">
        <v>#N/A</v>
      </c>
      <c r="R106" s="11" t="e">
        <v>#N/A</v>
      </c>
      <c r="S106" s="11" t="e">
        <v>#N/A</v>
      </c>
      <c r="T106" s="11" t="e">
        <v>#N/A</v>
      </c>
      <c r="U106" s="22" t="e">
        <v>#N/A</v>
      </c>
      <c r="V106" s="22" t="e">
        <v>#N/A</v>
      </c>
      <c r="W106" s="22" t="e">
        <v>#N/A</v>
      </c>
      <c r="X106" s="22" t="e">
        <v>#N/A</v>
      </c>
      <c r="Y106" s="22" t="e">
        <v>#N/A</v>
      </c>
      <c r="Z106" s="22" t="e">
        <v>#N/A</v>
      </c>
      <c r="AA106" s="22" t="e">
        <v>#N/A</v>
      </c>
      <c r="AB106" s="22" t="e">
        <v>#N/A</v>
      </c>
      <c r="AC106" s="22" t="e">
        <v>#N/A</v>
      </c>
      <c r="AD106" s="22" t="e">
        <v>#N/A</v>
      </c>
      <c r="AE106" s="11" t="e">
        <v>#N/A</v>
      </c>
      <c r="AF106" s="11" t="e">
        <v>#N/A</v>
      </c>
      <c r="AG106" s="11" t="e">
        <v>#N/A</v>
      </c>
      <c r="AH106" s="11" t="e">
        <v>#N/A</v>
      </c>
      <c r="AI106" s="11" t="e">
        <v>#N/A</v>
      </c>
      <c r="AJ106" s="11" t="e">
        <v>#N/A</v>
      </c>
      <c r="AK106" s="11" t="e">
        <v>#N/A</v>
      </c>
      <c r="AL106" s="11" t="e">
        <v>#N/A</v>
      </c>
      <c r="AM106" s="11" t="e">
        <v>#N/A</v>
      </c>
      <c r="AN106" s="11" t="e">
        <v>#N/A</v>
      </c>
      <c r="AO106" s="22" t="e">
        <v>#N/A</v>
      </c>
      <c r="AP106" s="22" t="e">
        <v>#N/A</v>
      </c>
      <c r="AQ106" s="22" t="e">
        <v>#N/A</v>
      </c>
      <c r="AR106" s="22" t="e">
        <v>#N/A</v>
      </c>
      <c r="AS106" s="22" t="e">
        <v>#N/A</v>
      </c>
      <c r="AT106" s="22" t="e">
        <v>#N/A</v>
      </c>
      <c r="AU106" s="22" t="e">
        <v>#N/A</v>
      </c>
      <c r="AV106" s="22" t="e">
        <v>#N/A</v>
      </c>
      <c r="AW106" s="22" t="e">
        <v>#N/A</v>
      </c>
      <c r="AX106" s="22" t="e">
        <v>#N/A</v>
      </c>
      <c r="AY106" s="11" t="e">
        <v>#N/A</v>
      </c>
      <c r="AZ106" s="11" t="e">
        <v>#N/A</v>
      </c>
      <c r="BA106" s="11" t="e">
        <v>#N/A</v>
      </c>
      <c r="BB106" s="11" t="e">
        <v>#N/A</v>
      </c>
      <c r="BC106" s="11" t="e">
        <v>#N/A</v>
      </c>
      <c r="BD106" s="11" t="e">
        <v>#N/A</v>
      </c>
      <c r="BE106" s="11" t="e">
        <v>#N/A</v>
      </c>
      <c r="BF106" s="11" t="e">
        <v>#N/A</v>
      </c>
      <c r="BG106" s="11" t="e">
        <v>#N/A</v>
      </c>
      <c r="BH106" s="11" t="e">
        <v>#N/A</v>
      </c>
      <c r="BI106" s="22" t="e">
        <v>#N/A</v>
      </c>
      <c r="BJ106" s="22" t="e">
        <v>#N/A</v>
      </c>
      <c r="BK106" s="22" t="e">
        <v>#N/A</v>
      </c>
      <c r="BL106" s="22" t="e">
        <v>#N/A</v>
      </c>
      <c r="BM106" s="22" t="e">
        <v>#N/A</v>
      </c>
      <c r="BN106" s="22" t="e">
        <v>#N/A</v>
      </c>
      <c r="BO106" s="22" t="e">
        <v>#N/A</v>
      </c>
      <c r="BP106" s="22" t="e">
        <v>#N/A</v>
      </c>
      <c r="BQ106" s="22" t="e">
        <v>#N/A</v>
      </c>
      <c r="BR106" s="22" t="e">
        <v>#N/A</v>
      </c>
    </row>
    <row r="107" spans="1:70" x14ac:dyDescent="0.3">
      <c r="A107" s="22" t="e">
        <v>#N/A</v>
      </c>
      <c r="B107" s="22" t="e">
        <v>#N/A</v>
      </c>
      <c r="C107" s="22" t="e">
        <v>#N/A</v>
      </c>
      <c r="D107" s="22" t="e">
        <v>#N/A</v>
      </c>
      <c r="E107" s="22" t="e">
        <v>#N/A</v>
      </c>
      <c r="F107" s="22" t="e">
        <v>#N/A</v>
      </c>
      <c r="G107" s="22" t="e">
        <v>#N/A</v>
      </c>
      <c r="H107" s="22" t="e">
        <v>#N/A</v>
      </c>
      <c r="I107" s="22" t="e">
        <v>#N/A</v>
      </c>
      <c r="J107" s="22" t="e">
        <v>#N/A</v>
      </c>
      <c r="K107" s="11" t="e">
        <v>#N/A</v>
      </c>
      <c r="L107" s="11" t="e">
        <v>#N/A</v>
      </c>
      <c r="M107" s="11" t="e">
        <v>#N/A</v>
      </c>
      <c r="N107" s="11" t="e">
        <v>#N/A</v>
      </c>
      <c r="O107" s="11" t="e">
        <v>#N/A</v>
      </c>
      <c r="P107" s="11" t="e">
        <v>#N/A</v>
      </c>
      <c r="Q107" s="11" t="e">
        <v>#N/A</v>
      </c>
      <c r="R107" s="11" t="e">
        <v>#N/A</v>
      </c>
      <c r="S107" s="11" t="e">
        <v>#N/A</v>
      </c>
      <c r="T107" s="11" t="e">
        <v>#N/A</v>
      </c>
      <c r="U107" s="22" t="e">
        <v>#N/A</v>
      </c>
      <c r="V107" s="22" t="e">
        <v>#N/A</v>
      </c>
      <c r="W107" s="22" t="e">
        <v>#N/A</v>
      </c>
      <c r="X107" s="22" t="e">
        <v>#N/A</v>
      </c>
      <c r="Y107" s="22" t="e">
        <v>#N/A</v>
      </c>
      <c r="Z107" s="22" t="e">
        <v>#N/A</v>
      </c>
      <c r="AA107" s="22" t="e">
        <v>#N/A</v>
      </c>
      <c r="AB107" s="22" t="e">
        <v>#N/A</v>
      </c>
      <c r="AC107" s="22" t="e">
        <v>#N/A</v>
      </c>
      <c r="AD107" s="22" t="e">
        <v>#N/A</v>
      </c>
      <c r="AE107" s="11" t="e">
        <v>#N/A</v>
      </c>
      <c r="AF107" s="11" t="e">
        <v>#N/A</v>
      </c>
      <c r="AG107" s="11" t="e">
        <v>#N/A</v>
      </c>
      <c r="AH107" s="11" t="e">
        <v>#N/A</v>
      </c>
      <c r="AI107" s="11" t="e">
        <v>#N/A</v>
      </c>
      <c r="AJ107" s="11" t="e">
        <v>#N/A</v>
      </c>
      <c r="AK107" s="11" t="e">
        <v>#N/A</v>
      </c>
      <c r="AL107" s="11" t="e">
        <v>#N/A</v>
      </c>
      <c r="AM107" s="11" t="e">
        <v>#N/A</v>
      </c>
      <c r="AN107" s="11" t="e">
        <v>#N/A</v>
      </c>
      <c r="AO107" s="22" t="e">
        <v>#N/A</v>
      </c>
      <c r="AP107" s="22" t="e">
        <v>#N/A</v>
      </c>
      <c r="AQ107" s="22" t="e">
        <v>#N/A</v>
      </c>
      <c r="AR107" s="22" t="e">
        <v>#N/A</v>
      </c>
      <c r="AS107" s="22" t="e">
        <v>#N/A</v>
      </c>
      <c r="AT107" s="22" t="e">
        <v>#N/A</v>
      </c>
      <c r="AU107" s="22" t="e">
        <v>#N/A</v>
      </c>
      <c r="AV107" s="22" t="e">
        <v>#N/A</v>
      </c>
      <c r="AW107" s="22" t="e">
        <v>#N/A</v>
      </c>
      <c r="AX107" s="22" t="e">
        <v>#N/A</v>
      </c>
      <c r="AY107" s="11" t="e">
        <v>#N/A</v>
      </c>
      <c r="AZ107" s="11" t="e">
        <v>#N/A</v>
      </c>
      <c r="BA107" s="11" t="e">
        <v>#N/A</v>
      </c>
      <c r="BB107" s="11" t="e">
        <v>#N/A</v>
      </c>
      <c r="BC107" s="11" t="e">
        <v>#N/A</v>
      </c>
      <c r="BD107" s="11" t="e">
        <v>#N/A</v>
      </c>
      <c r="BE107" s="11" t="e">
        <v>#N/A</v>
      </c>
      <c r="BF107" s="11" t="e">
        <v>#N/A</v>
      </c>
      <c r="BG107" s="11" t="e">
        <v>#N/A</v>
      </c>
      <c r="BH107" s="11" t="e">
        <v>#N/A</v>
      </c>
      <c r="BI107" s="22" t="e">
        <v>#N/A</v>
      </c>
      <c r="BJ107" s="22" t="e">
        <v>#N/A</v>
      </c>
      <c r="BK107" s="22" t="e">
        <v>#N/A</v>
      </c>
      <c r="BL107" s="22" t="e">
        <v>#N/A</v>
      </c>
      <c r="BM107" s="22" t="e">
        <v>#N/A</v>
      </c>
      <c r="BN107" s="22" t="e">
        <v>#N/A</v>
      </c>
      <c r="BO107" s="22" t="e">
        <v>#N/A</v>
      </c>
      <c r="BP107" s="22" t="e">
        <v>#N/A</v>
      </c>
      <c r="BQ107" s="22" t="e">
        <v>#N/A</v>
      </c>
      <c r="BR107" s="22" t="e">
        <v>#N/A</v>
      </c>
    </row>
    <row r="108" spans="1:70" x14ac:dyDescent="0.3">
      <c r="A108" s="22" t="e">
        <v>#N/A</v>
      </c>
      <c r="B108" s="22" t="e">
        <v>#N/A</v>
      </c>
      <c r="C108" s="22" t="e">
        <v>#N/A</v>
      </c>
      <c r="D108" s="22" t="e">
        <v>#N/A</v>
      </c>
      <c r="E108" s="22" t="e">
        <v>#N/A</v>
      </c>
      <c r="F108" s="22" t="e">
        <v>#N/A</v>
      </c>
      <c r="G108" s="22" t="e">
        <v>#N/A</v>
      </c>
      <c r="H108" s="22" t="e">
        <v>#N/A</v>
      </c>
      <c r="I108" s="22" t="e">
        <v>#N/A</v>
      </c>
      <c r="J108" s="22" t="e">
        <v>#N/A</v>
      </c>
      <c r="K108" s="11" t="e">
        <v>#N/A</v>
      </c>
      <c r="L108" s="11" t="e">
        <v>#N/A</v>
      </c>
      <c r="M108" s="11" t="e">
        <v>#N/A</v>
      </c>
      <c r="N108" s="11" t="e">
        <v>#N/A</v>
      </c>
      <c r="O108" s="11" t="e">
        <v>#N/A</v>
      </c>
      <c r="P108" s="11" t="e">
        <v>#N/A</v>
      </c>
      <c r="Q108" s="11" t="e">
        <v>#N/A</v>
      </c>
      <c r="R108" s="11" t="e">
        <v>#N/A</v>
      </c>
      <c r="S108" s="11" t="e">
        <v>#N/A</v>
      </c>
      <c r="T108" s="11" t="e">
        <v>#N/A</v>
      </c>
      <c r="U108" s="22" t="e">
        <v>#N/A</v>
      </c>
      <c r="V108" s="22" t="e">
        <v>#N/A</v>
      </c>
      <c r="W108" s="22" t="e">
        <v>#N/A</v>
      </c>
      <c r="X108" s="22" t="e">
        <v>#N/A</v>
      </c>
      <c r="Y108" s="22" t="e">
        <v>#N/A</v>
      </c>
      <c r="Z108" s="22" t="e">
        <v>#N/A</v>
      </c>
      <c r="AA108" s="22" t="e">
        <v>#N/A</v>
      </c>
      <c r="AB108" s="22" t="e">
        <v>#N/A</v>
      </c>
      <c r="AC108" s="22" t="e">
        <v>#N/A</v>
      </c>
      <c r="AD108" s="22" t="e">
        <v>#N/A</v>
      </c>
      <c r="AE108" s="11" t="e">
        <v>#N/A</v>
      </c>
      <c r="AF108" s="11" t="e">
        <v>#N/A</v>
      </c>
      <c r="AG108" s="11" t="e">
        <v>#N/A</v>
      </c>
      <c r="AH108" s="11" t="e">
        <v>#N/A</v>
      </c>
      <c r="AI108" s="11" t="e">
        <v>#N/A</v>
      </c>
      <c r="AJ108" s="11" t="e">
        <v>#N/A</v>
      </c>
      <c r="AK108" s="11" t="e">
        <v>#N/A</v>
      </c>
      <c r="AL108" s="11" t="e">
        <v>#N/A</v>
      </c>
      <c r="AM108" s="11" t="e">
        <v>#N/A</v>
      </c>
      <c r="AN108" s="11" t="e">
        <v>#N/A</v>
      </c>
      <c r="AO108" s="22" t="e">
        <v>#N/A</v>
      </c>
      <c r="AP108" s="22" t="e">
        <v>#N/A</v>
      </c>
      <c r="AQ108" s="22" t="e">
        <v>#N/A</v>
      </c>
      <c r="AR108" s="22" t="e">
        <v>#N/A</v>
      </c>
      <c r="AS108" s="22" t="e">
        <v>#N/A</v>
      </c>
      <c r="AT108" s="22" t="e">
        <v>#N/A</v>
      </c>
      <c r="AU108" s="22" t="e">
        <v>#N/A</v>
      </c>
      <c r="AV108" s="22" t="e">
        <v>#N/A</v>
      </c>
      <c r="AW108" s="22" t="e">
        <v>#N/A</v>
      </c>
      <c r="AX108" s="22" t="e">
        <v>#N/A</v>
      </c>
      <c r="AY108" s="11" t="e">
        <v>#N/A</v>
      </c>
      <c r="AZ108" s="11" t="e">
        <v>#N/A</v>
      </c>
      <c r="BA108" s="11" t="e">
        <v>#N/A</v>
      </c>
      <c r="BB108" s="11" t="e">
        <v>#N/A</v>
      </c>
      <c r="BC108" s="11" t="e">
        <v>#N/A</v>
      </c>
      <c r="BD108" s="11" t="e">
        <v>#N/A</v>
      </c>
      <c r="BE108" s="11" t="e">
        <v>#N/A</v>
      </c>
      <c r="BF108" s="11" t="e">
        <v>#N/A</v>
      </c>
      <c r="BG108" s="11" t="e">
        <v>#N/A</v>
      </c>
      <c r="BH108" s="11" t="e">
        <v>#N/A</v>
      </c>
      <c r="BI108" s="22" t="e">
        <v>#N/A</v>
      </c>
      <c r="BJ108" s="22" t="e">
        <v>#N/A</v>
      </c>
      <c r="BK108" s="22" t="e">
        <v>#N/A</v>
      </c>
      <c r="BL108" s="22" t="e">
        <v>#N/A</v>
      </c>
      <c r="BM108" s="22" t="e">
        <v>#N/A</v>
      </c>
      <c r="BN108" s="22" t="e">
        <v>#N/A</v>
      </c>
      <c r="BO108" s="22" t="e">
        <v>#N/A</v>
      </c>
      <c r="BP108" s="22" t="e">
        <v>#N/A</v>
      </c>
      <c r="BQ108" s="22" t="e">
        <v>#N/A</v>
      </c>
      <c r="BR108" s="22" t="e">
        <v>#N/A</v>
      </c>
    </row>
    <row r="109" spans="1:70" x14ac:dyDescent="0.3">
      <c r="A109" s="22" t="e">
        <v>#N/A</v>
      </c>
      <c r="B109" s="22" t="e">
        <v>#N/A</v>
      </c>
      <c r="C109" s="22" t="e">
        <v>#N/A</v>
      </c>
      <c r="D109" s="22" t="e">
        <v>#N/A</v>
      </c>
      <c r="E109" s="22" t="e">
        <v>#N/A</v>
      </c>
      <c r="F109" s="22" t="e">
        <v>#N/A</v>
      </c>
      <c r="G109" s="22" t="e">
        <v>#N/A</v>
      </c>
      <c r="H109" s="22" t="e">
        <v>#N/A</v>
      </c>
      <c r="I109" s="22" t="e">
        <v>#N/A</v>
      </c>
      <c r="J109" s="22" t="e">
        <v>#N/A</v>
      </c>
      <c r="K109" s="11" t="e">
        <v>#N/A</v>
      </c>
      <c r="L109" s="11" t="e">
        <v>#N/A</v>
      </c>
      <c r="M109" s="11" t="e">
        <v>#N/A</v>
      </c>
      <c r="N109" s="11" t="e">
        <v>#N/A</v>
      </c>
      <c r="O109" s="11" t="e">
        <v>#N/A</v>
      </c>
      <c r="P109" s="11" t="e">
        <v>#N/A</v>
      </c>
      <c r="Q109" s="11" t="e">
        <v>#N/A</v>
      </c>
      <c r="R109" s="11" t="e">
        <v>#N/A</v>
      </c>
      <c r="S109" s="11" t="e">
        <v>#N/A</v>
      </c>
      <c r="T109" s="11" t="e">
        <v>#N/A</v>
      </c>
      <c r="U109" s="22" t="e">
        <v>#N/A</v>
      </c>
      <c r="V109" s="22" t="e">
        <v>#N/A</v>
      </c>
      <c r="W109" s="22" t="e">
        <v>#N/A</v>
      </c>
      <c r="X109" s="22" t="e">
        <v>#N/A</v>
      </c>
      <c r="Y109" s="22" t="e">
        <v>#N/A</v>
      </c>
      <c r="Z109" s="22" t="e">
        <v>#N/A</v>
      </c>
      <c r="AA109" s="22" t="e">
        <v>#N/A</v>
      </c>
      <c r="AB109" s="22" t="e">
        <v>#N/A</v>
      </c>
      <c r="AC109" s="22" t="e">
        <v>#N/A</v>
      </c>
      <c r="AD109" s="22" t="e">
        <v>#N/A</v>
      </c>
      <c r="AE109" s="11" t="e">
        <v>#N/A</v>
      </c>
      <c r="AF109" s="11" t="e">
        <v>#N/A</v>
      </c>
      <c r="AG109" s="11" t="e">
        <v>#N/A</v>
      </c>
      <c r="AH109" s="11" t="e">
        <v>#N/A</v>
      </c>
      <c r="AI109" s="11" t="e">
        <v>#N/A</v>
      </c>
      <c r="AJ109" s="11" t="e">
        <v>#N/A</v>
      </c>
      <c r="AK109" s="11" t="e">
        <v>#N/A</v>
      </c>
      <c r="AL109" s="11" t="e">
        <v>#N/A</v>
      </c>
      <c r="AM109" s="11" t="e">
        <v>#N/A</v>
      </c>
      <c r="AN109" s="11" t="e">
        <v>#N/A</v>
      </c>
      <c r="AO109" s="22" t="e">
        <v>#N/A</v>
      </c>
      <c r="AP109" s="22" t="e">
        <v>#N/A</v>
      </c>
      <c r="AQ109" s="22" t="e">
        <v>#N/A</v>
      </c>
      <c r="AR109" s="22" t="e">
        <v>#N/A</v>
      </c>
      <c r="AS109" s="22" t="e">
        <v>#N/A</v>
      </c>
      <c r="AT109" s="22" t="e">
        <v>#N/A</v>
      </c>
      <c r="AU109" s="22" t="e">
        <v>#N/A</v>
      </c>
      <c r="AV109" s="22" t="e">
        <v>#N/A</v>
      </c>
      <c r="AW109" s="22" t="e">
        <v>#N/A</v>
      </c>
      <c r="AX109" s="22" t="e">
        <v>#N/A</v>
      </c>
      <c r="AY109" s="11" t="e">
        <v>#N/A</v>
      </c>
      <c r="AZ109" s="11" t="e">
        <v>#N/A</v>
      </c>
      <c r="BA109" s="11" t="e">
        <v>#N/A</v>
      </c>
      <c r="BB109" s="11" t="e">
        <v>#N/A</v>
      </c>
      <c r="BC109" s="11" t="e">
        <v>#N/A</v>
      </c>
      <c r="BD109" s="11" t="e">
        <v>#N/A</v>
      </c>
      <c r="BE109" s="11" t="e">
        <v>#N/A</v>
      </c>
      <c r="BF109" s="11" t="e">
        <v>#N/A</v>
      </c>
      <c r="BG109" s="11" t="e">
        <v>#N/A</v>
      </c>
      <c r="BH109" s="11" t="e">
        <v>#N/A</v>
      </c>
      <c r="BI109" s="22" t="e">
        <v>#N/A</v>
      </c>
      <c r="BJ109" s="22" t="e">
        <v>#N/A</v>
      </c>
      <c r="BK109" s="22" t="e">
        <v>#N/A</v>
      </c>
      <c r="BL109" s="22" t="e">
        <v>#N/A</v>
      </c>
      <c r="BM109" s="22" t="e">
        <v>#N/A</v>
      </c>
      <c r="BN109" s="22" t="e">
        <v>#N/A</v>
      </c>
      <c r="BO109" s="22" t="e">
        <v>#N/A</v>
      </c>
      <c r="BP109" s="22" t="e">
        <v>#N/A</v>
      </c>
      <c r="BQ109" s="22" t="e">
        <v>#N/A</v>
      </c>
      <c r="BR109" s="22" t="e">
        <v>#N/A</v>
      </c>
    </row>
    <row r="110" spans="1:70" x14ac:dyDescent="0.3">
      <c r="A110" s="22" t="e">
        <v>#N/A</v>
      </c>
      <c r="B110" s="22" t="e">
        <v>#N/A</v>
      </c>
      <c r="C110" s="22" t="e">
        <v>#N/A</v>
      </c>
      <c r="D110" s="22" t="e">
        <v>#N/A</v>
      </c>
      <c r="E110" s="22" t="e">
        <v>#N/A</v>
      </c>
      <c r="F110" s="22" t="e">
        <v>#N/A</v>
      </c>
      <c r="G110" s="22" t="e">
        <v>#N/A</v>
      </c>
      <c r="H110" s="22" t="e">
        <v>#N/A</v>
      </c>
      <c r="I110" s="22" t="e">
        <v>#N/A</v>
      </c>
      <c r="J110" s="22" t="e">
        <v>#N/A</v>
      </c>
      <c r="K110" s="11" t="e">
        <v>#N/A</v>
      </c>
      <c r="L110" s="11" t="e">
        <v>#N/A</v>
      </c>
      <c r="M110" s="11" t="e">
        <v>#N/A</v>
      </c>
      <c r="N110" s="11" t="e">
        <v>#N/A</v>
      </c>
      <c r="O110" s="11" t="e">
        <v>#N/A</v>
      </c>
      <c r="P110" s="11" t="e">
        <v>#N/A</v>
      </c>
      <c r="Q110" s="11" t="e">
        <v>#N/A</v>
      </c>
      <c r="R110" s="11" t="e">
        <v>#N/A</v>
      </c>
      <c r="S110" s="11" t="e">
        <v>#N/A</v>
      </c>
      <c r="T110" s="11" t="e">
        <v>#N/A</v>
      </c>
      <c r="U110" s="22" t="e">
        <v>#N/A</v>
      </c>
      <c r="V110" s="22" t="e">
        <v>#N/A</v>
      </c>
      <c r="W110" s="22" t="e">
        <v>#N/A</v>
      </c>
      <c r="X110" s="22" t="e">
        <v>#N/A</v>
      </c>
      <c r="Y110" s="22" t="e">
        <v>#N/A</v>
      </c>
      <c r="Z110" s="22" t="e">
        <v>#N/A</v>
      </c>
      <c r="AA110" s="22" t="e">
        <v>#N/A</v>
      </c>
      <c r="AB110" s="22" t="e">
        <v>#N/A</v>
      </c>
      <c r="AC110" s="22" t="e">
        <v>#N/A</v>
      </c>
      <c r="AD110" s="22" t="e">
        <v>#N/A</v>
      </c>
      <c r="AE110" s="11" t="e">
        <v>#N/A</v>
      </c>
      <c r="AF110" s="11" t="e">
        <v>#N/A</v>
      </c>
      <c r="AG110" s="11" t="e">
        <v>#N/A</v>
      </c>
      <c r="AH110" s="11" t="e">
        <v>#N/A</v>
      </c>
      <c r="AI110" s="11" t="e">
        <v>#N/A</v>
      </c>
      <c r="AJ110" s="11" t="e">
        <v>#N/A</v>
      </c>
      <c r="AK110" s="11" t="e">
        <v>#N/A</v>
      </c>
      <c r="AL110" s="11" t="e">
        <v>#N/A</v>
      </c>
      <c r="AM110" s="11" t="e">
        <v>#N/A</v>
      </c>
      <c r="AN110" s="11" t="e">
        <v>#N/A</v>
      </c>
      <c r="AO110" s="22" t="e">
        <v>#N/A</v>
      </c>
      <c r="AP110" s="22" t="e">
        <v>#N/A</v>
      </c>
      <c r="AQ110" s="22" t="e">
        <v>#N/A</v>
      </c>
      <c r="AR110" s="22" t="e">
        <v>#N/A</v>
      </c>
      <c r="AS110" s="22" t="e">
        <v>#N/A</v>
      </c>
      <c r="AT110" s="22" t="e">
        <v>#N/A</v>
      </c>
      <c r="AU110" s="22" t="e">
        <v>#N/A</v>
      </c>
      <c r="AV110" s="22" t="e">
        <v>#N/A</v>
      </c>
      <c r="AW110" s="22" t="e">
        <v>#N/A</v>
      </c>
      <c r="AX110" s="22" t="e">
        <v>#N/A</v>
      </c>
      <c r="AY110" s="11" t="e">
        <v>#N/A</v>
      </c>
      <c r="AZ110" s="11" t="e">
        <v>#N/A</v>
      </c>
      <c r="BA110" s="11" t="e">
        <v>#N/A</v>
      </c>
      <c r="BB110" s="11" t="e">
        <v>#N/A</v>
      </c>
      <c r="BC110" s="11" t="e">
        <v>#N/A</v>
      </c>
      <c r="BD110" s="11" t="e">
        <v>#N/A</v>
      </c>
      <c r="BE110" s="11" t="e">
        <v>#N/A</v>
      </c>
      <c r="BF110" s="11" t="e">
        <v>#N/A</v>
      </c>
      <c r="BG110" s="11" t="e">
        <v>#N/A</v>
      </c>
      <c r="BH110" s="11" t="e">
        <v>#N/A</v>
      </c>
      <c r="BI110" s="22" t="e">
        <v>#N/A</v>
      </c>
      <c r="BJ110" s="22" t="e">
        <v>#N/A</v>
      </c>
      <c r="BK110" s="22" t="e">
        <v>#N/A</v>
      </c>
      <c r="BL110" s="22" t="e">
        <v>#N/A</v>
      </c>
      <c r="BM110" s="22" t="e">
        <v>#N/A</v>
      </c>
      <c r="BN110" s="22" t="e">
        <v>#N/A</v>
      </c>
      <c r="BO110" s="22" t="e">
        <v>#N/A</v>
      </c>
      <c r="BP110" s="22" t="e">
        <v>#N/A</v>
      </c>
      <c r="BQ110" s="22" t="e">
        <v>#N/A</v>
      </c>
      <c r="BR110" s="22" t="e">
        <v>#N/A</v>
      </c>
    </row>
    <row r="111" spans="1:70" x14ac:dyDescent="0.3">
      <c r="A111" s="22" t="e">
        <v>#N/A</v>
      </c>
      <c r="B111" s="22" t="e">
        <v>#N/A</v>
      </c>
      <c r="C111" s="22" t="e">
        <v>#N/A</v>
      </c>
      <c r="D111" s="22" t="e">
        <v>#N/A</v>
      </c>
      <c r="E111" s="22" t="e">
        <v>#N/A</v>
      </c>
      <c r="F111" s="22" t="e">
        <v>#N/A</v>
      </c>
      <c r="G111" s="22" t="e">
        <v>#N/A</v>
      </c>
      <c r="H111" s="22" t="e">
        <v>#N/A</v>
      </c>
      <c r="I111" s="22" t="e">
        <v>#N/A</v>
      </c>
      <c r="J111" s="22" t="e">
        <v>#N/A</v>
      </c>
      <c r="K111" s="11" t="e">
        <v>#N/A</v>
      </c>
      <c r="L111" s="11" t="e">
        <v>#N/A</v>
      </c>
      <c r="M111" s="11" t="e">
        <v>#N/A</v>
      </c>
      <c r="N111" s="11" t="e">
        <v>#N/A</v>
      </c>
      <c r="O111" s="11" t="e">
        <v>#N/A</v>
      </c>
      <c r="P111" s="11" t="e">
        <v>#N/A</v>
      </c>
      <c r="Q111" s="11" t="e">
        <v>#N/A</v>
      </c>
      <c r="R111" s="11" t="e">
        <v>#N/A</v>
      </c>
      <c r="S111" s="11" t="e">
        <v>#N/A</v>
      </c>
      <c r="T111" s="11" t="e">
        <v>#N/A</v>
      </c>
      <c r="U111" s="22" t="e">
        <v>#N/A</v>
      </c>
      <c r="V111" s="22" t="e">
        <v>#N/A</v>
      </c>
      <c r="W111" s="22" t="e">
        <v>#N/A</v>
      </c>
      <c r="X111" s="22" t="e">
        <v>#N/A</v>
      </c>
      <c r="Y111" s="22" t="e">
        <v>#N/A</v>
      </c>
      <c r="Z111" s="22" t="e">
        <v>#N/A</v>
      </c>
      <c r="AA111" s="22" t="e">
        <v>#N/A</v>
      </c>
      <c r="AB111" s="22" t="e">
        <v>#N/A</v>
      </c>
      <c r="AC111" s="22" t="e">
        <v>#N/A</v>
      </c>
      <c r="AD111" s="22" t="e">
        <v>#N/A</v>
      </c>
      <c r="AE111" s="11" t="e">
        <v>#N/A</v>
      </c>
      <c r="AF111" s="11" t="e">
        <v>#N/A</v>
      </c>
      <c r="AG111" s="11" t="e">
        <v>#N/A</v>
      </c>
      <c r="AH111" s="11" t="e">
        <v>#N/A</v>
      </c>
      <c r="AI111" s="11" t="e">
        <v>#N/A</v>
      </c>
      <c r="AJ111" s="11" t="e">
        <v>#N/A</v>
      </c>
      <c r="AK111" s="11" t="e">
        <v>#N/A</v>
      </c>
      <c r="AL111" s="11" t="e">
        <v>#N/A</v>
      </c>
      <c r="AM111" s="11" t="e">
        <v>#N/A</v>
      </c>
      <c r="AN111" s="11" t="e">
        <v>#N/A</v>
      </c>
      <c r="AO111" s="22" t="e">
        <v>#N/A</v>
      </c>
      <c r="AP111" s="22" t="e">
        <v>#N/A</v>
      </c>
      <c r="AQ111" s="22" t="e">
        <v>#N/A</v>
      </c>
      <c r="AR111" s="22" t="e">
        <v>#N/A</v>
      </c>
      <c r="AS111" s="22" t="e">
        <v>#N/A</v>
      </c>
      <c r="AT111" s="22" t="e">
        <v>#N/A</v>
      </c>
      <c r="AU111" s="22" t="e">
        <v>#N/A</v>
      </c>
      <c r="AV111" s="22" t="e">
        <v>#N/A</v>
      </c>
      <c r="AW111" s="22" t="e">
        <v>#N/A</v>
      </c>
      <c r="AX111" s="22" t="e">
        <v>#N/A</v>
      </c>
      <c r="AY111" s="11" t="e">
        <v>#N/A</v>
      </c>
      <c r="AZ111" s="11" t="e">
        <v>#N/A</v>
      </c>
      <c r="BA111" s="11" t="e">
        <v>#N/A</v>
      </c>
      <c r="BB111" s="11" t="e">
        <v>#N/A</v>
      </c>
      <c r="BC111" s="11" t="e">
        <v>#N/A</v>
      </c>
      <c r="BD111" s="11" t="e">
        <v>#N/A</v>
      </c>
      <c r="BE111" s="11" t="e">
        <v>#N/A</v>
      </c>
      <c r="BF111" s="11" t="e">
        <v>#N/A</v>
      </c>
      <c r="BG111" s="11" t="e">
        <v>#N/A</v>
      </c>
      <c r="BH111" s="11" t="e">
        <v>#N/A</v>
      </c>
      <c r="BI111" s="22" t="e">
        <v>#N/A</v>
      </c>
      <c r="BJ111" s="22" t="e">
        <v>#N/A</v>
      </c>
      <c r="BK111" s="22" t="e">
        <v>#N/A</v>
      </c>
      <c r="BL111" s="22" t="e">
        <v>#N/A</v>
      </c>
      <c r="BM111" s="22" t="e">
        <v>#N/A</v>
      </c>
      <c r="BN111" s="22" t="e">
        <v>#N/A</v>
      </c>
      <c r="BO111" s="22" t="e">
        <v>#N/A</v>
      </c>
      <c r="BP111" s="22" t="e">
        <v>#N/A</v>
      </c>
      <c r="BQ111" s="22" t="e">
        <v>#N/A</v>
      </c>
      <c r="BR111" s="22" t="e">
        <v>#N/A</v>
      </c>
    </row>
    <row r="112" spans="1:70" x14ac:dyDescent="0.3">
      <c r="A112" s="22" t="e">
        <v>#N/A</v>
      </c>
      <c r="B112" s="22" t="e">
        <v>#N/A</v>
      </c>
      <c r="C112" s="22" t="e">
        <v>#N/A</v>
      </c>
      <c r="D112" s="22" t="e">
        <v>#N/A</v>
      </c>
      <c r="E112" s="22" t="e">
        <v>#N/A</v>
      </c>
      <c r="F112" s="22" t="e">
        <v>#N/A</v>
      </c>
      <c r="G112" s="22" t="e">
        <v>#N/A</v>
      </c>
      <c r="H112" s="22" t="e">
        <v>#N/A</v>
      </c>
      <c r="I112" s="22" t="e">
        <v>#N/A</v>
      </c>
      <c r="J112" s="22" t="e">
        <v>#N/A</v>
      </c>
      <c r="K112" s="11" t="e">
        <v>#N/A</v>
      </c>
      <c r="L112" s="11" t="e">
        <v>#N/A</v>
      </c>
      <c r="M112" s="11" t="e">
        <v>#N/A</v>
      </c>
      <c r="N112" s="11" t="e">
        <v>#N/A</v>
      </c>
      <c r="O112" s="11" t="e">
        <v>#N/A</v>
      </c>
      <c r="P112" s="11" t="e">
        <v>#N/A</v>
      </c>
      <c r="Q112" s="11" t="e">
        <v>#N/A</v>
      </c>
      <c r="R112" s="11" t="e">
        <v>#N/A</v>
      </c>
      <c r="S112" s="11" t="e">
        <v>#N/A</v>
      </c>
      <c r="T112" s="11" t="e">
        <v>#N/A</v>
      </c>
      <c r="U112" s="22" t="e">
        <v>#N/A</v>
      </c>
      <c r="V112" s="22" t="e">
        <v>#N/A</v>
      </c>
      <c r="W112" s="22" t="e">
        <v>#N/A</v>
      </c>
      <c r="X112" s="22" t="e">
        <v>#N/A</v>
      </c>
      <c r="Y112" s="22" t="e">
        <v>#N/A</v>
      </c>
      <c r="Z112" s="22" t="e">
        <v>#N/A</v>
      </c>
      <c r="AA112" s="22" t="e">
        <v>#N/A</v>
      </c>
      <c r="AB112" s="22" t="e">
        <v>#N/A</v>
      </c>
      <c r="AC112" s="22" t="e">
        <v>#N/A</v>
      </c>
      <c r="AD112" s="22" t="e">
        <v>#N/A</v>
      </c>
      <c r="AE112" s="11" t="e">
        <v>#N/A</v>
      </c>
      <c r="AF112" s="11" t="e">
        <v>#N/A</v>
      </c>
      <c r="AG112" s="11" t="e">
        <v>#N/A</v>
      </c>
      <c r="AH112" s="11" t="e">
        <v>#N/A</v>
      </c>
      <c r="AI112" s="11" t="e">
        <v>#N/A</v>
      </c>
      <c r="AJ112" s="11" t="e">
        <v>#N/A</v>
      </c>
      <c r="AK112" s="11" t="e">
        <v>#N/A</v>
      </c>
      <c r="AL112" s="11" t="e">
        <v>#N/A</v>
      </c>
      <c r="AM112" s="11" t="e">
        <v>#N/A</v>
      </c>
      <c r="AN112" s="11" t="e">
        <v>#N/A</v>
      </c>
      <c r="AO112" s="22" t="e">
        <v>#N/A</v>
      </c>
      <c r="AP112" s="22" t="e">
        <v>#N/A</v>
      </c>
      <c r="AQ112" s="22" t="e">
        <v>#N/A</v>
      </c>
      <c r="AR112" s="22" t="e">
        <v>#N/A</v>
      </c>
      <c r="AS112" s="22" t="e">
        <v>#N/A</v>
      </c>
      <c r="AT112" s="22" t="e">
        <v>#N/A</v>
      </c>
      <c r="AU112" s="22" t="e">
        <v>#N/A</v>
      </c>
      <c r="AV112" s="22" t="e">
        <v>#N/A</v>
      </c>
      <c r="AW112" s="22" t="e">
        <v>#N/A</v>
      </c>
      <c r="AX112" s="22" t="e">
        <v>#N/A</v>
      </c>
      <c r="AY112" s="11" t="e">
        <v>#N/A</v>
      </c>
      <c r="AZ112" s="11" t="e">
        <v>#N/A</v>
      </c>
      <c r="BA112" s="11" t="e">
        <v>#N/A</v>
      </c>
      <c r="BB112" s="11" t="e">
        <v>#N/A</v>
      </c>
      <c r="BC112" s="11" t="e">
        <v>#N/A</v>
      </c>
      <c r="BD112" s="11" t="e">
        <v>#N/A</v>
      </c>
      <c r="BE112" s="11" t="e">
        <v>#N/A</v>
      </c>
      <c r="BF112" s="11" t="e">
        <v>#N/A</v>
      </c>
      <c r="BG112" s="11" t="e">
        <v>#N/A</v>
      </c>
      <c r="BH112" s="11" t="e">
        <v>#N/A</v>
      </c>
      <c r="BI112" s="22" t="e">
        <v>#N/A</v>
      </c>
      <c r="BJ112" s="22" t="e">
        <v>#N/A</v>
      </c>
      <c r="BK112" s="22" t="e">
        <v>#N/A</v>
      </c>
      <c r="BL112" s="22" t="e">
        <v>#N/A</v>
      </c>
      <c r="BM112" s="22" t="e">
        <v>#N/A</v>
      </c>
      <c r="BN112" s="22" t="e">
        <v>#N/A</v>
      </c>
      <c r="BO112" s="22" t="e">
        <v>#N/A</v>
      </c>
      <c r="BP112" s="22" t="e">
        <v>#N/A</v>
      </c>
      <c r="BQ112" s="22" t="e">
        <v>#N/A</v>
      </c>
      <c r="BR112" s="22" t="e">
        <v>#N/A</v>
      </c>
    </row>
    <row r="113" spans="1:70" x14ac:dyDescent="0.3">
      <c r="A113" s="22" t="e">
        <v>#N/A</v>
      </c>
      <c r="B113" s="22" t="e">
        <v>#N/A</v>
      </c>
      <c r="C113" s="22" t="e">
        <v>#N/A</v>
      </c>
      <c r="D113" s="22" t="e">
        <v>#N/A</v>
      </c>
      <c r="E113" s="22" t="e">
        <v>#N/A</v>
      </c>
      <c r="F113" s="22" t="e">
        <v>#N/A</v>
      </c>
      <c r="G113" s="22" t="e">
        <v>#N/A</v>
      </c>
      <c r="H113" s="22" t="e">
        <v>#N/A</v>
      </c>
      <c r="I113" s="22" t="e">
        <v>#N/A</v>
      </c>
      <c r="J113" s="22" t="e">
        <v>#N/A</v>
      </c>
      <c r="K113" s="11" t="e">
        <v>#N/A</v>
      </c>
      <c r="L113" s="11" t="e">
        <v>#N/A</v>
      </c>
      <c r="M113" s="11" t="e">
        <v>#N/A</v>
      </c>
      <c r="N113" s="11" t="e">
        <v>#N/A</v>
      </c>
      <c r="O113" s="11" t="e">
        <v>#N/A</v>
      </c>
      <c r="P113" s="11" t="e">
        <v>#N/A</v>
      </c>
      <c r="Q113" s="11" t="e">
        <v>#N/A</v>
      </c>
      <c r="R113" s="11" t="e">
        <v>#N/A</v>
      </c>
      <c r="S113" s="11" t="e">
        <v>#N/A</v>
      </c>
      <c r="T113" s="11" t="e">
        <v>#N/A</v>
      </c>
      <c r="U113" s="22" t="e">
        <v>#N/A</v>
      </c>
      <c r="V113" s="22" t="e">
        <v>#N/A</v>
      </c>
      <c r="W113" s="22" t="e">
        <v>#N/A</v>
      </c>
      <c r="X113" s="22" t="e">
        <v>#N/A</v>
      </c>
      <c r="Y113" s="22" t="e">
        <v>#N/A</v>
      </c>
      <c r="Z113" s="22" t="e">
        <v>#N/A</v>
      </c>
      <c r="AA113" s="22" t="e">
        <v>#N/A</v>
      </c>
      <c r="AB113" s="22" t="e">
        <v>#N/A</v>
      </c>
      <c r="AC113" s="22" t="e">
        <v>#N/A</v>
      </c>
      <c r="AD113" s="22" t="e">
        <v>#N/A</v>
      </c>
      <c r="AE113" s="11" t="e">
        <v>#N/A</v>
      </c>
      <c r="AF113" s="11" t="e">
        <v>#N/A</v>
      </c>
      <c r="AG113" s="11" t="e">
        <v>#N/A</v>
      </c>
      <c r="AH113" s="11" t="e">
        <v>#N/A</v>
      </c>
      <c r="AI113" s="11" t="e">
        <v>#N/A</v>
      </c>
      <c r="AJ113" s="11" t="e">
        <v>#N/A</v>
      </c>
      <c r="AK113" s="11" t="e">
        <v>#N/A</v>
      </c>
      <c r="AL113" s="11" t="e">
        <v>#N/A</v>
      </c>
      <c r="AM113" s="11" t="e">
        <v>#N/A</v>
      </c>
      <c r="AN113" s="11" t="e">
        <v>#N/A</v>
      </c>
      <c r="AO113" s="22" t="e">
        <v>#N/A</v>
      </c>
      <c r="AP113" s="22" t="e">
        <v>#N/A</v>
      </c>
      <c r="AQ113" s="22" t="e">
        <v>#N/A</v>
      </c>
      <c r="AR113" s="22" t="e">
        <v>#N/A</v>
      </c>
      <c r="AS113" s="22" t="e">
        <v>#N/A</v>
      </c>
      <c r="AT113" s="22" t="e">
        <v>#N/A</v>
      </c>
      <c r="AU113" s="22" t="e">
        <v>#N/A</v>
      </c>
      <c r="AV113" s="22" t="e">
        <v>#N/A</v>
      </c>
      <c r="AW113" s="22" t="e">
        <v>#N/A</v>
      </c>
      <c r="AX113" s="22" t="e">
        <v>#N/A</v>
      </c>
      <c r="AY113" s="11" t="e">
        <v>#N/A</v>
      </c>
      <c r="AZ113" s="11" t="e">
        <v>#N/A</v>
      </c>
      <c r="BA113" s="11" t="e">
        <v>#N/A</v>
      </c>
      <c r="BB113" s="11" t="e">
        <v>#N/A</v>
      </c>
      <c r="BC113" s="11" t="e">
        <v>#N/A</v>
      </c>
      <c r="BD113" s="11" t="e">
        <v>#N/A</v>
      </c>
      <c r="BE113" s="11" t="e">
        <v>#N/A</v>
      </c>
      <c r="BF113" s="11" t="e">
        <v>#N/A</v>
      </c>
      <c r="BG113" s="11" t="e">
        <v>#N/A</v>
      </c>
      <c r="BH113" s="11" t="e">
        <v>#N/A</v>
      </c>
      <c r="BI113" s="22" t="e">
        <v>#N/A</v>
      </c>
      <c r="BJ113" s="22" t="e">
        <v>#N/A</v>
      </c>
      <c r="BK113" s="22" t="e">
        <v>#N/A</v>
      </c>
      <c r="BL113" s="22" t="e">
        <v>#N/A</v>
      </c>
      <c r="BM113" s="22" t="e">
        <v>#N/A</v>
      </c>
      <c r="BN113" s="22" t="e">
        <v>#N/A</v>
      </c>
      <c r="BO113" s="22" t="e">
        <v>#N/A</v>
      </c>
      <c r="BP113" s="22" t="e">
        <v>#N/A</v>
      </c>
      <c r="BQ113" s="22" t="e">
        <v>#N/A</v>
      </c>
      <c r="BR113" s="22" t="e">
        <v>#N/A</v>
      </c>
    </row>
    <row r="114" spans="1:70" x14ac:dyDescent="0.3">
      <c r="A114" s="22" t="e">
        <v>#N/A</v>
      </c>
      <c r="B114" s="22" t="e">
        <v>#N/A</v>
      </c>
      <c r="C114" s="22" t="e">
        <v>#N/A</v>
      </c>
      <c r="D114" s="22" t="e">
        <v>#N/A</v>
      </c>
      <c r="E114" s="22" t="e">
        <v>#N/A</v>
      </c>
      <c r="F114" s="22" t="e">
        <v>#N/A</v>
      </c>
      <c r="G114" s="22" t="e">
        <v>#N/A</v>
      </c>
      <c r="H114" s="22" t="e">
        <v>#N/A</v>
      </c>
      <c r="I114" s="22" t="e">
        <v>#N/A</v>
      </c>
      <c r="J114" s="22" t="e">
        <v>#N/A</v>
      </c>
      <c r="K114" s="11" t="e">
        <v>#N/A</v>
      </c>
      <c r="L114" s="11" t="e">
        <v>#N/A</v>
      </c>
      <c r="M114" s="11" t="e">
        <v>#N/A</v>
      </c>
      <c r="N114" s="11" t="e">
        <v>#N/A</v>
      </c>
      <c r="O114" s="11" t="e">
        <v>#N/A</v>
      </c>
      <c r="P114" s="11" t="e">
        <v>#N/A</v>
      </c>
      <c r="Q114" s="11" t="e">
        <v>#N/A</v>
      </c>
      <c r="R114" s="11" t="e">
        <v>#N/A</v>
      </c>
      <c r="S114" s="11" t="e">
        <v>#N/A</v>
      </c>
      <c r="T114" s="11" t="e">
        <v>#N/A</v>
      </c>
      <c r="U114" s="22" t="e">
        <v>#N/A</v>
      </c>
      <c r="V114" s="22" t="e">
        <v>#N/A</v>
      </c>
      <c r="W114" s="22" t="e">
        <v>#N/A</v>
      </c>
      <c r="X114" s="22" t="e">
        <v>#N/A</v>
      </c>
      <c r="Y114" s="22" t="e">
        <v>#N/A</v>
      </c>
      <c r="Z114" s="22" t="e">
        <v>#N/A</v>
      </c>
      <c r="AA114" s="22" t="e">
        <v>#N/A</v>
      </c>
      <c r="AB114" s="22" t="e">
        <v>#N/A</v>
      </c>
      <c r="AC114" s="22" t="e">
        <v>#N/A</v>
      </c>
      <c r="AD114" s="22" t="e">
        <v>#N/A</v>
      </c>
      <c r="AE114" s="11" t="e">
        <v>#N/A</v>
      </c>
      <c r="AF114" s="11" t="e">
        <v>#N/A</v>
      </c>
      <c r="AG114" s="11" t="e">
        <v>#N/A</v>
      </c>
      <c r="AH114" s="11" t="e">
        <v>#N/A</v>
      </c>
      <c r="AI114" s="11" t="e">
        <v>#N/A</v>
      </c>
      <c r="AJ114" s="11" t="e">
        <v>#N/A</v>
      </c>
      <c r="AK114" s="11" t="e">
        <v>#N/A</v>
      </c>
      <c r="AL114" s="11" t="e">
        <v>#N/A</v>
      </c>
      <c r="AM114" s="11" t="e">
        <v>#N/A</v>
      </c>
      <c r="AN114" s="11" t="e">
        <v>#N/A</v>
      </c>
      <c r="AO114" s="22" t="e">
        <v>#N/A</v>
      </c>
      <c r="AP114" s="22" t="e">
        <v>#N/A</v>
      </c>
      <c r="AQ114" s="22" t="e">
        <v>#N/A</v>
      </c>
      <c r="AR114" s="22" t="e">
        <v>#N/A</v>
      </c>
      <c r="AS114" s="22" t="e">
        <v>#N/A</v>
      </c>
      <c r="AT114" s="22" t="e">
        <v>#N/A</v>
      </c>
      <c r="AU114" s="22" t="e">
        <v>#N/A</v>
      </c>
      <c r="AV114" s="22" t="e">
        <v>#N/A</v>
      </c>
      <c r="AW114" s="22" t="e">
        <v>#N/A</v>
      </c>
      <c r="AX114" s="22" t="e">
        <v>#N/A</v>
      </c>
      <c r="AY114" s="11" t="e">
        <v>#N/A</v>
      </c>
      <c r="AZ114" s="11" t="e">
        <v>#N/A</v>
      </c>
      <c r="BA114" s="11" t="e">
        <v>#N/A</v>
      </c>
      <c r="BB114" s="11" t="e">
        <v>#N/A</v>
      </c>
      <c r="BC114" s="11" t="e">
        <v>#N/A</v>
      </c>
      <c r="BD114" s="11" t="e">
        <v>#N/A</v>
      </c>
      <c r="BE114" s="11" t="e">
        <v>#N/A</v>
      </c>
      <c r="BF114" s="11" t="e">
        <v>#N/A</v>
      </c>
      <c r="BG114" s="11" t="e">
        <v>#N/A</v>
      </c>
      <c r="BH114" s="11" t="e">
        <v>#N/A</v>
      </c>
      <c r="BI114" s="22" t="e">
        <v>#N/A</v>
      </c>
      <c r="BJ114" s="22" t="e">
        <v>#N/A</v>
      </c>
      <c r="BK114" s="22" t="e">
        <v>#N/A</v>
      </c>
      <c r="BL114" s="22" t="e">
        <v>#N/A</v>
      </c>
      <c r="BM114" s="22" t="e">
        <v>#N/A</v>
      </c>
      <c r="BN114" s="22" t="e">
        <v>#N/A</v>
      </c>
      <c r="BO114" s="22" t="e">
        <v>#N/A</v>
      </c>
      <c r="BP114" s="22" t="e">
        <v>#N/A</v>
      </c>
      <c r="BQ114" s="22" t="e">
        <v>#N/A</v>
      </c>
      <c r="BR114" s="22" t="e">
        <v>#N/A</v>
      </c>
    </row>
    <row r="115" spans="1:70" x14ac:dyDescent="0.3">
      <c r="A115" s="22" t="e">
        <v>#N/A</v>
      </c>
      <c r="B115" s="22" t="e">
        <v>#N/A</v>
      </c>
      <c r="C115" s="22" t="e">
        <v>#N/A</v>
      </c>
      <c r="D115" s="22" t="e">
        <v>#N/A</v>
      </c>
      <c r="E115" s="22" t="e">
        <v>#N/A</v>
      </c>
      <c r="F115" s="22" t="e">
        <v>#N/A</v>
      </c>
      <c r="G115" s="22" t="e">
        <v>#N/A</v>
      </c>
      <c r="H115" s="22" t="e">
        <v>#N/A</v>
      </c>
      <c r="I115" s="22" t="e">
        <v>#N/A</v>
      </c>
      <c r="J115" s="22" t="e">
        <v>#N/A</v>
      </c>
      <c r="K115" s="11" t="e">
        <v>#N/A</v>
      </c>
      <c r="L115" s="11" t="e">
        <v>#N/A</v>
      </c>
      <c r="M115" s="11" t="e">
        <v>#N/A</v>
      </c>
      <c r="N115" s="11" t="e">
        <v>#N/A</v>
      </c>
      <c r="O115" s="11" t="e">
        <v>#N/A</v>
      </c>
      <c r="P115" s="11" t="e">
        <v>#N/A</v>
      </c>
      <c r="Q115" s="11" t="e">
        <v>#N/A</v>
      </c>
      <c r="R115" s="11" t="e">
        <v>#N/A</v>
      </c>
      <c r="S115" s="11" t="e">
        <v>#N/A</v>
      </c>
      <c r="T115" s="11" t="e">
        <v>#N/A</v>
      </c>
      <c r="U115" s="22" t="e">
        <v>#N/A</v>
      </c>
      <c r="V115" s="22" t="e">
        <v>#N/A</v>
      </c>
      <c r="W115" s="22" t="e">
        <v>#N/A</v>
      </c>
      <c r="X115" s="22" t="e">
        <v>#N/A</v>
      </c>
      <c r="Y115" s="22" t="e">
        <v>#N/A</v>
      </c>
      <c r="Z115" s="22" t="e">
        <v>#N/A</v>
      </c>
      <c r="AA115" s="22" t="e">
        <v>#N/A</v>
      </c>
      <c r="AB115" s="22" t="e">
        <v>#N/A</v>
      </c>
      <c r="AC115" s="22" t="e">
        <v>#N/A</v>
      </c>
      <c r="AD115" s="22" t="e">
        <v>#N/A</v>
      </c>
      <c r="AE115" s="11" t="e">
        <v>#N/A</v>
      </c>
      <c r="AF115" s="11" t="e">
        <v>#N/A</v>
      </c>
      <c r="AG115" s="11" t="e">
        <v>#N/A</v>
      </c>
      <c r="AH115" s="11" t="e">
        <v>#N/A</v>
      </c>
      <c r="AI115" s="11" t="e">
        <v>#N/A</v>
      </c>
      <c r="AJ115" s="11" t="e">
        <v>#N/A</v>
      </c>
      <c r="AK115" s="11" t="e">
        <v>#N/A</v>
      </c>
      <c r="AL115" s="11" t="e">
        <v>#N/A</v>
      </c>
      <c r="AM115" s="11" t="e">
        <v>#N/A</v>
      </c>
      <c r="AN115" s="11" t="e">
        <v>#N/A</v>
      </c>
      <c r="AO115" s="22" t="e">
        <v>#N/A</v>
      </c>
      <c r="AP115" s="22" t="e">
        <v>#N/A</v>
      </c>
      <c r="AQ115" s="22" t="e">
        <v>#N/A</v>
      </c>
      <c r="AR115" s="22" t="e">
        <v>#N/A</v>
      </c>
      <c r="AS115" s="22" t="e">
        <v>#N/A</v>
      </c>
      <c r="AT115" s="22" t="e">
        <v>#N/A</v>
      </c>
      <c r="AU115" s="22" t="e">
        <v>#N/A</v>
      </c>
      <c r="AV115" s="22" t="e">
        <v>#N/A</v>
      </c>
      <c r="AW115" s="22" t="e">
        <v>#N/A</v>
      </c>
      <c r="AX115" s="22" t="e">
        <v>#N/A</v>
      </c>
      <c r="AY115" s="11" t="e">
        <v>#N/A</v>
      </c>
      <c r="AZ115" s="11" t="e">
        <v>#N/A</v>
      </c>
      <c r="BA115" s="11" t="e">
        <v>#N/A</v>
      </c>
      <c r="BB115" s="11" t="e">
        <v>#N/A</v>
      </c>
      <c r="BC115" s="11" t="e">
        <v>#N/A</v>
      </c>
      <c r="BD115" s="11" t="e">
        <v>#N/A</v>
      </c>
      <c r="BE115" s="11" t="e">
        <v>#N/A</v>
      </c>
      <c r="BF115" s="11" t="e">
        <v>#N/A</v>
      </c>
      <c r="BG115" s="11" t="e">
        <v>#N/A</v>
      </c>
      <c r="BH115" s="11" t="e">
        <v>#N/A</v>
      </c>
      <c r="BI115" s="22" t="e">
        <v>#N/A</v>
      </c>
      <c r="BJ115" s="22" t="e">
        <v>#N/A</v>
      </c>
      <c r="BK115" s="22" t="e">
        <v>#N/A</v>
      </c>
      <c r="BL115" s="22" t="e">
        <v>#N/A</v>
      </c>
      <c r="BM115" s="22" t="e">
        <v>#N/A</v>
      </c>
      <c r="BN115" s="22" t="e">
        <v>#N/A</v>
      </c>
      <c r="BO115" s="22" t="e">
        <v>#N/A</v>
      </c>
      <c r="BP115" s="22" t="e">
        <v>#N/A</v>
      </c>
      <c r="BQ115" s="22" t="e">
        <v>#N/A</v>
      </c>
      <c r="BR115" s="22" t="e">
        <v>#N/A</v>
      </c>
    </row>
    <row r="116" spans="1:70" x14ac:dyDescent="0.3">
      <c r="A116" s="22" t="e">
        <v>#N/A</v>
      </c>
      <c r="B116" s="22" t="e">
        <v>#N/A</v>
      </c>
      <c r="C116" s="22" t="e">
        <v>#N/A</v>
      </c>
      <c r="D116" s="22" t="e">
        <v>#N/A</v>
      </c>
      <c r="E116" s="22" t="e">
        <v>#N/A</v>
      </c>
      <c r="F116" s="22" t="e">
        <v>#N/A</v>
      </c>
      <c r="G116" s="22" t="e">
        <v>#N/A</v>
      </c>
      <c r="H116" s="22" t="e">
        <v>#N/A</v>
      </c>
      <c r="I116" s="22" t="e">
        <v>#N/A</v>
      </c>
      <c r="J116" s="22" t="e">
        <v>#N/A</v>
      </c>
      <c r="K116" s="11" t="e">
        <v>#N/A</v>
      </c>
      <c r="L116" s="11" t="e">
        <v>#N/A</v>
      </c>
      <c r="M116" s="11" t="e">
        <v>#N/A</v>
      </c>
      <c r="N116" s="11" t="e">
        <v>#N/A</v>
      </c>
      <c r="O116" s="11" t="e">
        <v>#N/A</v>
      </c>
      <c r="P116" s="11" t="e">
        <v>#N/A</v>
      </c>
      <c r="Q116" s="11" t="e">
        <v>#N/A</v>
      </c>
      <c r="R116" s="11" t="e">
        <v>#N/A</v>
      </c>
      <c r="S116" s="11" t="e">
        <v>#N/A</v>
      </c>
      <c r="T116" s="11" t="e">
        <v>#N/A</v>
      </c>
      <c r="U116" s="22" t="e">
        <v>#N/A</v>
      </c>
      <c r="V116" s="22" t="e">
        <v>#N/A</v>
      </c>
      <c r="W116" s="22" t="e">
        <v>#N/A</v>
      </c>
      <c r="X116" s="22" t="e">
        <v>#N/A</v>
      </c>
      <c r="Y116" s="22" t="e">
        <v>#N/A</v>
      </c>
      <c r="Z116" s="22" t="e">
        <v>#N/A</v>
      </c>
      <c r="AA116" s="22" t="e">
        <v>#N/A</v>
      </c>
      <c r="AB116" s="22" t="e">
        <v>#N/A</v>
      </c>
      <c r="AC116" s="22" t="e">
        <v>#N/A</v>
      </c>
      <c r="AD116" s="22" t="e">
        <v>#N/A</v>
      </c>
      <c r="AE116" s="11" t="e">
        <v>#N/A</v>
      </c>
      <c r="AF116" s="11" t="e">
        <v>#N/A</v>
      </c>
      <c r="AG116" s="11" t="e">
        <v>#N/A</v>
      </c>
      <c r="AH116" s="11" t="e">
        <v>#N/A</v>
      </c>
      <c r="AI116" s="11" t="e">
        <v>#N/A</v>
      </c>
      <c r="AJ116" s="11" t="e">
        <v>#N/A</v>
      </c>
      <c r="AK116" s="11" t="e">
        <v>#N/A</v>
      </c>
      <c r="AL116" s="11" t="e">
        <v>#N/A</v>
      </c>
      <c r="AM116" s="11" t="e">
        <v>#N/A</v>
      </c>
      <c r="AN116" s="11" t="e">
        <v>#N/A</v>
      </c>
      <c r="AO116" s="22" t="e">
        <v>#N/A</v>
      </c>
      <c r="AP116" s="22" t="e">
        <v>#N/A</v>
      </c>
      <c r="AQ116" s="22" t="e">
        <v>#N/A</v>
      </c>
      <c r="AR116" s="22" t="e">
        <v>#N/A</v>
      </c>
      <c r="AS116" s="22" t="e">
        <v>#N/A</v>
      </c>
      <c r="AT116" s="22" t="e">
        <v>#N/A</v>
      </c>
      <c r="AU116" s="22" t="e">
        <v>#N/A</v>
      </c>
      <c r="AV116" s="22" t="e">
        <v>#N/A</v>
      </c>
      <c r="AW116" s="22" t="e">
        <v>#N/A</v>
      </c>
      <c r="AX116" s="22" t="e">
        <v>#N/A</v>
      </c>
      <c r="AY116" s="11" t="e">
        <v>#N/A</v>
      </c>
      <c r="AZ116" s="11" t="e">
        <v>#N/A</v>
      </c>
      <c r="BA116" s="11" t="e">
        <v>#N/A</v>
      </c>
      <c r="BB116" s="11" t="e">
        <v>#N/A</v>
      </c>
      <c r="BC116" s="11" t="e">
        <v>#N/A</v>
      </c>
      <c r="BD116" s="11" t="e">
        <v>#N/A</v>
      </c>
      <c r="BE116" s="11" t="e">
        <v>#N/A</v>
      </c>
      <c r="BF116" s="11" t="e">
        <v>#N/A</v>
      </c>
      <c r="BG116" s="11" t="e">
        <v>#N/A</v>
      </c>
      <c r="BH116" s="11" t="e">
        <v>#N/A</v>
      </c>
      <c r="BI116" s="22" t="e">
        <v>#N/A</v>
      </c>
      <c r="BJ116" s="22" t="e">
        <v>#N/A</v>
      </c>
      <c r="BK116" s="22" t="e">
        <v>#N/A</v>
      </c>
      <c r="BL116" s="22" t="e">
        <v>#N/A</v>
      </c>
      <c r="BM116" s="22" t="e">
        <v>#N/A</v>
      </c>
      <c r="BN116" s="22" t="e">
        <v>#N/A</v>
      </c>
      <c r="BO116" s="22" t="e">
        <v>#N/A</v>
      </c>
      <c r="BP116" s="22" t="e">
        <v>#N/A</v>
      </c>
      <c r="BQ116" s="22" t="e">
        <v>#N/A</v>
      </c>
      <c r="BR116" s="22" t="e">
        <v>#N/A</v>
      </c>
    </row>
    <row r="117" spans="1:70" x14ac:dyDescent="0.3">
      <c r="A117" s="22" t="e">
        <v>#N/A</v>
      </c>
      <c r="B117" s="22" t="e">
        <v>#N/A</v>
      </c>
      <c r="C117" s="22" t="e">
        <v>#N/A</v>
      </c>
      <c r="D117" s="22" t="e">
        <v>#N/A</v>
      </c>
      <c r="E117" s="22" t="e">
        <v>#N/A</v>
      </c>
      <c r="F117" s="22" t="e">
        <v>#N/A</v>
      </c>
      <c r="G117" s="22" t="e">
        <v>#N/A</v>
      </c>
      <c r="H117" s="22" t="e">
        <v>#N/A</v>
      </c>
      <c r="I117" s="22" t="e">
        <v>#N/A</v>
      </c>
      <c r="J117" s="22" t="e">
        <v>#N/A</v>
      </c>
      <c r="K117" s="11" t="e">
        <v>#N/A</v>
      </c>
      <c r="L117" s="11" t="e">
        <v>#N/A</v>
      </c>
      <c r="M117" s="11" t="e">
        <v>#N/A</v>
      </c>
      <c r="N117" s="11" t="e">
        <v>#N/A</v>
      </c>
      <c r="O117" s="11" t="e">
        <v>#N/A</v>
      </c>
      <c r="P117" s="11" t="e">
        <v>#N/A</v>
      </c>
      <c r="Q117" s="11" t="e">
        <v>#N/A</v>
      </c>
      <c r="R117" s="11" t="e">
        <v>#N/A</v>
      </c>
      <c r="S117" s="11" t="e">
        <v>#N/A</v>
      </c>
      <c r="T117" s="11" t="e">
        <v>#N/A</v>
      </c>
      <c r="U117" s="22" t="e">
        <v>#N/A</v>
      </c>
      <c r="V117" s="22" t="e">
        <v>#N/A</v>
      </c>
      <c r="W117" s="22" t="e">
        <v>#N/A</v>
      </c>
      <c r="X117" s="22" t="e">
        <v>#N/A</v>
      </c>
      <c r="Y117" s="22" t="e">
        <v>#N/A</v>
      </c>
      <c r="Z117" s="22" t="e">
        <v>#N/A</v>
      </c>
      <c r="AA117" s="22" t="e">
        <v>#N/A</v>
      </c>
      <c r="AB117" s="22" t="e">
        <v>#N/A</v>
      </c>
      <c r="AC117" s="22" t="e">
        <v>#N/A</v>
      </c>
      <c r="AD117" s="22" t="e">
        <v>#N/A</v>
      </c>
      <c r="AE117" s="11" t="e">
        <v>#N/A</v>
      </c>
      <c r="AF117" s="11" t="e">
        <v>#N/A</v>
      </c>
      <c r="AG117" s="11" t="e">
        <v>#N/A</v>
      </c>
      <c r="AH117" s="11" t="e">
        <v>#N/A</v>
      </c>
      <c r="AI117" s="11" t="e">
        <v>#N/A</v>
      </c>
      <c r="AJ117" s="11" t="e">
        <v>#N/A</v>
      </c>
      <c r="AK117" s="11" t="e">
        <v>#N/A</v>
      </c>
      <c r="AL117" s="11" t="e">
        <v>#N/A</v>
      </c>
      <c r="AM117" s="11" t="e">
        <v>#N/A</v>
      </c>
      <c r="AN117" s="11" t="e">
        <v>#N/A</v>
      </c>
      <c r="AO117" s="22" t="e">
        <v>#N/A</v>
      </c>
      <c r="AP117" s="22" t="e">
        <v>#N/A</v>
      </c>
      <c r="AQ117" s="22" t="e">
        <v>#N/A</v>
      </c>
      <c r="AR117" s="22" t="e">
        <v>#N/A</v>
      </c>
      <c r="AS117" s="22" t="e">
        <v>#N/A</v>
      </c>
      <c r="AT117" s="22" t="e">
        <v>#N/A</v>
      </c>
      <c r="AU117" s="22" t="e">
        <v>#N/A</v>
      </c>
      <c r="AV117" s="22" t="e">
        <v>#N/A</v>
      </c>
      <c r="AW117" s="22" t="e">
        <v>#N/A</v>
      </c>
      <c r="AX117" s="22" t="e">
        <v>#N/A</v>
      </c>
      <c r="AY117" s="11" t="e">
        <v>#N/A</v>
      </c>
      <c r="AZ117" s="11" t="e">
        <v>#N/A</v>
      </c>
      <c r="BA117" s="11" t="e">
        <v>#N/A</v>
      </c>
      <c r="BB117" s="11" t="e">
        <v>#N/A</v>
      </c>
      <c r="BC117" s="11" t="e">
        <v>#N/A</v>
      </c>
      <c r="BD117" s="11" t="e">
        <v>#N/A</v>
      </c>
      <c r="BE117" s="11" t="e">
        <v>#N/A</v>
      </c>
      <c r="BF117" s="11" t="e">
        <v>#N/A</v>
      </c>
      <c r="BG117" s="11" t="e">
        <v>#N/A</v>
      </c>
      <c r="BH117" s="11" t="e">
        <v>#N/A</v>
      </c>
      <c r="BI117" s="22" t="e">
        <v>#N/A</v>
      </c>
      <c r="BJ117" s="22" t="e">
        <v>#N/A</v>
      </c>
      <c r="BK117" s="22" t="e">
        <v>#N/A</v>
      </c>
      <c r="BL117" s="22" t="e">
        <v>#N/A</v>
      </c>
      <c r="BM117" s="22" t="e">
        <v>#N/A</v>
      </c>
      <c r="BN117" s="22" t="e">
        <v>#N/A</v>
      </c>
      <c r="BO117" s="22" t="e">
        <v>#N/A</v>
      </c>
      <c r="BP117" s="22" t="e">
        <v>#N/A</v>
      </c>
      <c r="BQ117" s="22" t="e">
        <v>#N/A</v>
      </c>
      <c r="BR117" s="22" t="e">
        <v>#N/A</v>
      </c>
    </row>
    <row r="118" spans="1:70" x14ac:dyDescent="0.3">
      <c r="A118" s="22" t="e">
        <v>#N/A</v>
      </c>
      <c r="B118" s="22" t="e">
        <v>#N/A</v>
      </c>
      <c r="C118" s="22" t="e">
        <v>#N/A</v>
      </c>
      <c r="D118" s="22" t="e">
        <v>#N/A</v>
      </c>
      <c r="E118" s="22" t="e">
        <v>#N/A</v>
      </c>
      <c r="F118" s="22" t="e">
        <v>#N/A</v>
      </c>
      <c r="G118" s="22" t="e">
        <v>#N/A</v>
      </c>
      <c r="H118" s="22" t="e">
        <v>#N/A</v>
      </c>
      <c r="I118" s="22" t="e">
        <v>#N/A</v>
      </c>
      <c r="J118" s="22" t="e">
        <v>#N/A</v>
      </c>
      <c r="K118" s="11" t="e">
        <v>#N/A</v>
      </c>
      <c r="L118" s="11" t="e">
        <v>#N/A</v>
      </c>
      <c r="M118" s="11" t="e">
        <v>#N/A</v>
      </c>
      <c r="N118" s="11" t="e">
        <v>#N/A</v>
      </c>
      <c r="O118" s="11" t="e">
        <v>#N/A</v>
      </c>
      <c r="P118" s="11" t="e">
        <v>#N/A</v>
      </c>
      <c r="Q118" s="11" t="e">
        <v>#N/A</v>
      </c>
      <c r="R118" s="11" t="e">
        <v>#N/A</v>
      </c>
      <c r="S118" s="11" t="e">
        <v>#N/A</v>
      </c>
      <c r="T118" s="11" t="e">
        <v>#N/A</v>
      </c>
      <c r="U118" s="22" t="e">
        <v>#N/A</v>
      </c>
      <c r="V118" s="22" t="e">
        <v>#N/A</v>
      </c>
      <c r="W118" s="22" t="e">
        <v>#N/A</v>
      </c>
      <c r="X118" s="22" t="e">
        <v>#N/A</v>
      </c>
      <c r="Y118" s="22" t="e">
        <v>#N/A</v>
      </c>
      <c r="Z118" s="22" t="e">
        <v>#N/A</v>
      </c>
      <c r="AA118" s="22" t="e">
        <v>#N/A</v>
      </c>
      <c r="AB118" s="22" t="e">
        <v>#N/A</v>
      </c>
      <c r="AC118" s="22" t="e">
        <v>#N/A</v>
      </c>
      <c r="AD118" s="22" t="e">
        <v>#N/A</v>
      </c>
      <c r="AE118" s="11" t="e">
        <v>#N/A</v>
      </c>
      <c r="AF118" s="11" t="e">
        <v>#N/A</v>
      </c>
      <c r="AG118" s="11" t="e">
        <v>#N/A</v>
      </c>
      <c r="AH118" s="11" t="e">
        <v>#N/A</v>
      </c>
      <c r="AI118" s="11" t="e">
        <v>#N/A</v>
      </c>
      <c r="AJ118" s="11" t="e">
        <v>#N/A</v>
      </c>
      <c r="AK118" s="11" t="e">
        <v>#N/A</v>
      </c>
      <c r="AL118" s="11" t="e">
        <v>#N/A</v>
      </c>
      <c r="AM118" s="11" t="e">
        <v>#N/A</v>
      </c>
      <c r="AN118" s="11" t="e">
        <v>#N/A</v>
      </c>
      <c r="AO118" s="22" t="e">
        <v>#N/A</v>
      </c>
      <c r="AP118" s="22" t="e">
        <v>#N/A</v>
      </c>
      <c r="AQ118" s="22" t="e">
        <v>#N/A</v>
      </c>
      <c r="AR118" s="22" t="e">
        <v>#N/A</v>
      </c>
      <c r="AS118" s="22" t="e">
        <v>#N/A</v>
      </c>
      <c r="AT118" s="22" t="e">
        <v>#N/A</v>
      </c>
      <c r="AU118" s="22" t="e">
        <v>#N/A</v>
      </c>
      <c r="AV118" s="22" t="e">
        <v>#N/A</v>
      </c>
      <c r="AW118" s="22" t="e">
        <v>#N/A</v>
      </c>
      <c r="AX118" s="22" t="e">
        <v>#N/A</v>
      </c>
      <c r="AY118" s="11" t="e">
        <v>#N/A</v>
      </c>
      <c r="AZ118" s="11" t="e">
        <v>#N/A</v>
      </c>
      <c r="BA118" s="11" t="e">
        <v>#N/A</v>
      </c>
      <c r="BB118" s="11" t="e">
        <v>#N/A</v>
      </c>
      <c r="BC118" s="11" t="e">
        <v>#N/A</v>
      </c>
      <c r="BD118" s="11" t="e">
        <v>#N/A</v>
      </c>
      <c r="BE118" s="11" t="e">
        <v>#N/A</v>
      </c>
      <c r="BF118" s="11" t="e">
        <v>#N/A</v>
      </c>
      <c r="BG118" s="11" t="e">
        <v>#N/A</v>
      </c>
      <c r="BH118" s="11" t="e">
        <v>#N/A</v>
      </c>
      <c r="BI118" s="22" t="e">
        <v>#N/A</v>
      </c>
      <c r="BJ118" s="22" t="e">
        <v>#N/A</v>
      </c>
      <c r="BK118" s="22" t="e">
        <v>#N/A</v>
      </c>
      <c r="BL118" s="22" t="e">
        <v>#N/A</v>
      </c>
      <c r="BM118" s="22" t="e">
        <v>#N/A</v>
      </c>
      <c r="BN118" s="22" t="e">
        <v>#N/A</v>
      </c>
      <c r="BO118" s="22" t="e">
        <v>#N/A</v>
      </c>
      <c r="BP118" s="22" t="e">
        <v>#N/A</v>
      </c>
      <c r="BQ118" s="22" t="e">
        <v>#N/A</v>
      </c>
      <c r="BR118" s="22" t="e">
        <v>#N/A</v>
      </c>
    </row>
    <row r="119" spans="1:70" x14ac:dyDescent="0.3">
      <c r="A119" s="22" t="e">
        <v>#N/A</v>
      </c>
      <c r="B119" s="22" t="e">
        <v>#N/A</v>
      </c>
      <c r="C119" s="22" t="e">
        <v>#N/A</v>
      </c>
      <c r="D119" s="22" t="e">
        <v>#N/A</v>
      </c>
      <c r="E119" s="22" t="e">
        <v>#N/A</v>
      </c>
      <c r="F119" s="22" t="e">
        <v>#N/A</v>
      </c>
      <c r="G119" s="22" t="e">
        <v>#N/A</v>
      </c>
      <c r="H119" s="22" t="e">
        <v>#N/A</v>
      </c>
      <c r="I119" s="22" t="e">
        <v>#N/A</v>
      </c>
      <c r="J119" s="22" t="e">
        <v>#N/A</v>
      </c>
      <c r="K119" s="11" t="e">
        <v>#N/A</v>
      </c>
      <c r="L119" s="11" t="e">
        <v>#N/A</v>
      </c>
      <c r="M119" s="11" t="e">
        <v>#N/A</v>
      </c>
      <c r="N119" s="11" t="e">
        <v>#N/A</v>
      </c>
      <c r="O119" s="11" t="e">
        <v>#N/A</v>
      </c>
      <c r="P119" s="11" t="e">
        <v>#N/A</v>
      </c>
      <c r="Q119" s="11" t="e">
        <v>#N/A</v>
      </c>
      <c r="R119" s="11" t="e">
        <v>#N/A</v>
      </c>
      <c r="S119" s="11" t="e">
        <v>#N/A</v>
      </c>
      <c r="T119" s="11" t="e">
        <v>#N/A</v>
      </c>
      <c r="U119" s="22" t="e">
        <v>#N/A</v>
      </c>
      <c r="V119" s="22" t="e">
        <v>#N/A</v>
      </c>
      <c r="W119" s="22" t="e">
        <v>#N/A</v>
      </c>
      <c r="X119" s="22" t="e">
        <v>#N/A</v>
      </c>
      <c r="Y119" s="22" t="e">
        <v>#N/A</v>
      </c>
      <c r="Z119" s="22" t="e">
        <v>#N/A</v>
      </c>
      <c r="AA119" s="22" t="e">
        <v>#N/A</v>
      </c>
      <c r="AB119" s="22" t="e">
        <v>#N/A</v>
      </c>
      <c r="AC119" s="22" t="e">
        <v>#N/A</v>
      </c>
      <c r="AD119" s="22" t="e">
        <v>#N/A</v>
      </c>
      <c r="AE119" s="11" t="e">
        <v>#N/A</v>
      </c>
      <c r="AF119" s="11" t="e">
        <v>#N/A</v>
      </c>
      <c r="AG119" s="11" t="e">
        <v>#N/A</v>
      </c>
      <c r="AH119" s="11" t="e">
        <v>#N/A</v>
      </c>
      <c r="AI119" s="11" t="e">
        <v>#N/A</v>
      </c>
      <c r="AJ119" s="11" t="e">
        <v>#N/A</v>
      </c>
      <c r="AK119" s="11" t="e">
        <v>#N/A</v>
      </c>
      <c r="AL119" s="11" t="e">
        <v>#N/A</v>
      </c>
      <c r="AM119" s="11" t="e">
        <v>#N/A</v>
      </c>
      <c r="AN119" s="11" t="e">
        <v>#N/A</v>
      </c>
      <c r="AO119" s="22" t="e">
        <v>#N/A</v>
      </c>
      <c r="AP119" s="22" t="e">
        <v>#N/A</v>
      </c>
      <c r="AQ119" s="22" t="e">
        <v>#N/A</v>
      </c>
      <c r="AR119" s="22" t="e">
        <v>#N/A</v>
      </c>
      <c r="AS119" s="22" t="e">
        <v>#N/A</v>
      </c>
      <c r="AT119" s="22" t="e">
        <v>#N/A</v>
      </c>
      <c r="AU119" s="22" t="e">
        <v>#N/A</v>
      </c>
      <c r="AV119" s="22" t="e">
        <v>#N/A</v>
      </c>
      <c r="AW119" s="22" t="e">
        <v>#N/A</v>
      </c>
      <c r="AX119" s="22" t="e">
        <v>#N/A</v>
      </c>
      <c r="AY119" s="11" t="e">
        <v>#N/A</v>
      </c>
      <c r="AZ119" s="11" t="e">
        <v>#N/A</v>
      </c>
      <c r="BA119" s="11" t="e">
        <v>#N/A</v>
      </c>
      <c r="BB119" s="11" t="e">
        <v>#N/A</v>
      </c>
      <c r="BC119" s="11" t="e">
        <v>#N/A</v>
      </c>
      <c r="BD119" s="11" t="e">
        <v>#N/A</v>
      </c>
      <c r="BE119" s="11" t="e">
        <v>#N/A</v>
      </c>
      <c r="BF119" s="11" t="e">
        <v>#N/A</v>
      </c>
      <c r="BG119" s="11" t="e">
        <v>#N/A</v>
      </c>
      <c r="BH119" s="11" t="e">
        <v>#N/A</v>
      </c>
      <c r="BI119" s="22" t="e">
        <v>#N/A</v>
      </c>
      <c r="BJ119" s="22" t="e">
        <v>#N/A</v>
      </c>
      <c r="BK119" s="22" t="e">
        <v>#N/A</v>
      </c>
      <c r="BL119" s="22" t="e">
        <v>#N/A</v>
      </c>
      <c r="BM119" s="22" t="e">
        <v>#N/A</v>
      </c>
      <c r="BN119" s="22" t="e">
        <v>#N/A</v>
      </c>
      <c r="BO119" s="22" t="e">
        <v>#N/A</v>
      </c>
      <c r="BP119" s="22" t="e">
        <v>#N/A</v>
      </c>
      <c r="BQ119" s="22" t="e">
        <v>#N/A</v>
      </c>
      <c r="BR119" s="22" t="e">
        <v>#N/A</v>
      </c>
    </row>
    <row r="120" spans="1:70" x14ac:dyDescent="0.3">
      <c r="A120" s="22" t="e">
        <v>#N/A</v>
      </c>
      <c r="B120" s="22" t="e">
        <v>#N/A</v>
      </c>
      <c r="C120" s="22" t="e">
        <v>#N/A</v>
      </c>
      <c r="D120" s="22" t="e">
        <v>#N/A</v>
      </c>
      <c r="E120" s="22" t="e">
        <v>#N/A</v>
      </c>
      <c r="F120" s="22" t="e">
        <v>#N/A</v>
      </c>
      <c r="G120" s="22" t="e">
        <v>#N/A</v>
      </c>
      <c r="H120" s="22" t="e">
        <v>#N/A</v>
      </c>
      <c r="I120" s="22" t="e">
        <v>#N/A</v>
      </c>
      <c r="J120" s="22" t="e">
        <v>#N/A</v>
      </c>
      <c r="K120" s="11" t="e">
        <v>#N/A</v>
      </c>
      <c r="L120" s="11" t="e">
        <v>#N/A</v>
      </c>
      <c r="M120" s="11" t="e">
        <v>#N/A</v>
      </c>
      <c r="N120" s="11" t="e">
        <v>#N/A</v>
      </c>
      <c r="O120" s="11" t="e">
        <v>#N/A</v>
      </c>
      <c r="P120" s="11" t="e">
        <v>#N/A</v>
      </c>
      <c r="Q120" s="11" t="e">
        <v>#N/A</v>
      </c>
      <c r="R120" s="11" t="e">
        <v>#N/A</v>
      </c>
      <c r="S120" s="11" t="e">
        <v>#N/A</v>
      </c>
      <c r="T120" s="11" t="e">
        <v>#N/A</v>
      </c>
      <c r="U120" s="22" t="e">
        <v>#N/A</v>
      </c>
      <c r="V120" s="22" t="e">
        <v>#N/A</v>
      </c>
      <c r="W120" s="22" t="e">
        <v>#N/A</v>
      </c>
      <c r="X120" s="22" t="e">
        <v>#N/A</v>
      </c>
      <c r="Y120" s="22" t="e">
        <v>#N/A</v>
      </c>
      <c r="Z120" s="22" t="e">
        <v>#N/A</v>
      </c>
      <c r="AA120" s="22" t="e">
        <v>#N/A</v>
      </c>
      <c r="AB120" s="22" t="e">
        <v>#N/A</v>
      </c>
      <c r="AC120" s="22" t="e">
        <v>#N/A</v>
      </c>
      <c r="AD120" s="22" t="e">
        <v>#N/A</v>
      </c>
      <c r="AE120" s="11" t="e">
        <v>#N/A</v>
      </c>
      <c r="AF120" s="11" t="e">
        <v>#N/A</v>
      </c>
      <c r="AG120" s="11" t="e">
        <v>#N/A</v>
      </c>
      <c r="AH120" s="11" t="e">
        <v>#N/A</v>
      </c>
      <c r="AI120" s="11" t="e">
        <v>#N/A</v>
      </c>
      <c r="AJ120" s="11" t="e">
        <v>#N/A</v>
      </c>
      <c r="AK120" s="11" t="e">
        <v>#N/A</v>
      </c>
      <c r="AL120" s="11" t="e">
        <v>#N/A</v>
      </c>
      <c r="AM120" s="11" t="e">
        <v>#N/A</v>
      </c>
      <c r="AN120" s="11" t="e">
        <v>#N/A</v>
      </c>
      <c r="AO120" s="22" t="e">
        <v>#N/A</v>
      </c>
      <c r="AP120" s="22" t="e">
        <v>#N/A</v>
      </c>
      <c r="AQ120" s="22" t="e">
        <v>#N/A</v>
      </c>
      <c r="AR120" s="22" t="e">
        <v>#N/A</v>
      </c>
      <c r="AS120" s="22" t="e">
        <v>#N/A</v>
      </c>
      <c r="AT120" s="22" t="e">
        <v>#N/A</v>
      </c>
      <c r="AU120" s="22" t="e">
        <v>#N/A</v>
      </c>
      <c r="AV120" s="22" t="e">
        <v>#N/A</v>
      </c>
      <c r="AW120" s="22" t="e">
        <v>#N/A</v>
      </c>
      <c r="AX120" s="22" t="e">
        <v>#N/A</v>
      </c>
      <c r="AY120" s="11" t="e">
        <v>#N/A</v>
      </c>
      <c r="AZ120" s="11" t="e">
        <v>#N/A</v>
      </c>
      <c r="BA120" s="11" t="e">
        <v>#N/A</v>
      </c>
      <c r="BB120" s="11" t="e">
        <v>#N/A</v>
      </c>
      <c r="BC120" s="11" t="e">
        <v>#N/A</v>
      </c>
      <c r="BD120" s="11" t="e">
        <v>#N/A</v>
      </c>
      <c r="BE120" s="11" t="e">
        <v>#N/A</v>
      </c>
      <c r="BF120" s="11" t="e">
        <v>#N/A</v>
      </c>
      <c r="BG120" s="11" t="e">
        <v>#N/A</v>
      </c>
      <c r="BH120" s="11" t="e">
        <v>#N/A</v>
      </c>
      <c r="BI120" s="22" t="e">
        <v>#N/A</v>
      </c>
      <c r="BJ120" s="22" t="e">
        <v>#N/A</v>
      </c>
      <c r="BK120" s="22" t="e">
        <v>#N/A</v>
      </c>
      <c r="BL120" s="22" t="e">
        <v>#N/A</v>
      </c>
      <c r="BM120" s="22" t="e">
        <v>#N/A</v>
      </c>
      <c r="BN120" s="22" t="e">
        <v>#N/A</v>
      </c>
      <c r="BO120" s="22" t="e">
        <v>#N/A</v>
      </c>
      <c r="BP120" s="22" t="e">
        <v>#N/A</v>
      </c>
      <c r="BQ120" s="22" t="e">
        <v>#N/A</v>
      </c>
      <c r="BR120" s="22" t="e">
        <v>#N/A</v>
      </c>
    </row>
    <row r="121" spans="1:70" x14ac:dyDescent="0.3">
      <c r="A121" s="22" t="e">
        <v>#N/A</v>
      </c>
      <c r="B121" s="22" t="e">
        <v>#N/A</v>
      </c>
      <c r="C121" s="22" t="e">
        <v>#N/A</v>
      </c>
      <c r="D121" s="22" t="e">
        <v>#N/A</v>
      </c>
      <c r="E121" s="22" t="e">
        <v>#N/A</v>
      </c>
      <c r="F121" s="22" t="e">
        <v>#N/A</v>
      </c>
      <c r="G121" s="22" t="e">
        <v>#N/A</v>
      </c>
      <c r="H121" s="22" t="e">
        <v>#N/A</v>
      </c>
      <c r="I121" s="22" t="e">
        <v>#N/A</v>
      </c>
      <c r="J121" s="22" t="e">
        <v>#N/A</v>
      </c>
      <c r="K121" s="11" t="e">
        <v>#N/A</v>
      </c>
      <c r="L121" s="11" t="e">
        <v>#N/A</v>
      </c>
      <c r="M121" s="11" t="e">
        <v>#N/A</v>
      </c>
      <c r="N121" s="11" t="e">
        <v>#N/A</v>
      </c>
      <c r="O121" s="11" t="e">
        <v>#N/A</v>
      </c>
      <c r="P121" s="11" t="e">
        <v>#N/A</v>
      </c>
      <c r="Q121" s="11" t="e">
        <v>#N/A</v>
      </c>
      <c r="R121" s="11" t="e">
        <v>#N/A</v>
      </c>
      <c r="S121" s="11" t="e">
        <v>#N/A</v>
      </c>
      <c r="T121" s="11" t="e">
        <v>#N/A</v>
      </c>
      <c r="U121" s="22" t="e">
        <v>#N/A</v>
      </c>
      <c r="V121" s="22" t="e">
        <v>#N/A</v>
      </c>
      <c r="W121" s="22" t="e">
        <v>#N/A</v>
      </c>
      <c r="X121" s="22" t="e">
        <v>#N/A</v>
      </c>
      <c r="Y121" s="22" t="e">
        <v>#N/A</v>
      </c>
      <c r="Z121" s="22" t="e">
        <v>#N/A</v>
      </c>
      <c r="AA121" s="22" t="e">
        <v>#N/A</v>
      </c>
      <c r="AB121" s="22" t="e">
        <v>#N/A</v>
      </c>
      <c r="AC121" s="22" t="e">
        <v>#N/A</v>
      </c>
      <c r="AD121" s="22" t="e">
        <v>#N/A</v>
      </c>
      <c r="AE121" s="11" t="e">
        <v>#N/A</v>
      </c>
      <c r="AF121" s="11" t="e">
        <v>#N/A</v>
      </c>
      <c r="AG121" s="11" t="e">
        <v>#N/A</v>
      </c>
      <c r="AH121" s="11" t="e">
        <v>#N/A</v>
      </c>
      <c r="AI121" s="11" t="e">
        <v>#N/A</v>
      </c>
      <c r="AJ121" s="11" t="e">
        <v>#N/A</v>
      </c>
      <c r="AK121" s="11" t="e">
        <v>#N/A</v>
      </c>
      <c r="AL121" s="11" t="e">
        <v>#N/A</v>
      </c>
      <c r="AM121" s="11" t="e">
        <v>#N/A</v>
      </c>
      <c r="AN121" s="11" t="e">
        <v>#N/A</v>
      </c>
      <c r="AO121" s="22" t="e">
        <v>#N/A</v>
      </c>
      <c r="AP121" s="22" t="e">
        <v>#N/A</v>
      </c>
      <c r="AQ121" s="22" t="e">
        <v>#N/A</v>
      </c>
      <c r="AR121" s="22" t="e">
        <v>#N/A</v>
      </c>
      <c r="AS121" s="22" t="e">
        <v>#N/A</v>
      </c>
      <c r="AT121" s="22" t="e">
        <v>#N/A</v>
      </c>
      <c r="AU121" s="22" t="e">
        <v>#N/A</v>
      </c>
      <c r="AV121" s="22" t="e">
        <v>#N/A</v>
      </c>
      <c r="AW121" s="22" t="e">
        <v>#N/A</v>
      </c>
      <c r="AX121" s="22" t="e">
        <v>#N/A</v>
      </c>
      <c r="AY121" s="11" t="e">
        <v>#N/A</v>
      </c>
      <c r="AZ121" s="11" t="e">
        <v>#N/A</v>
      </c>
      <c r="BA121" s="11" t="e">
        <v>#N/A</v>
      </c>
      <c r="BB121" s="11" t="e">
        <v>#N/A</v>
      </c>
      <c r="BC121" s="11" t="e">
        <v>#N/A</v>
      </c>
      <c r="BD121" s="11" t="e">
        <v>#N/A</v>
      </c>
      <c r="BE121" s="11" t="e">
        <v>#N/A</v>
      </c>
      <c r="BF121" s="11" t="e">
        <v>#N/A</v>
      </c>
      <c r="BG121" s="11" t="e">
        <v>#N/A</v>
      </c>
      <c r="BH121" s="11" t="e">
        <v>#N/A</v>
      </c>
      <c r="BI121" s="22" t="e">
        <v>#N/A</v>
      </c>
      <c r="BJ121" s="22" t="e">
        <v>#N/A</v>
      </c>
      <c r="BK121" s="22" t="e">
        <v>#N/A</v>
      </c>
      <c r="BL121" s="22" t="e">
        <v>#N/A</v>
      </c>
      <c r="BM121" s="22" t="e">
        <v>#N/A</v>
      </c>
      <c r="BN121" s="22" t="e">
        <v>#N/A</v>
      </c>
      <c r="BO121" s="22" t="e">
        <v>#N/A</v>
      </c>
      <c r="BP121" s="22" t="e">
        <v>#N/A</v>
      </c>
      <c r="BQ121" s="22" t="e">
        <v>#N/A</v>
      </c>
      <c r="BR121" s="22" t="e">
        <v>#N/A</v>
      </c>
    </row>
    <row r="122" spans="1:70" x14ac:dyDescent="0.3">
      <c r="A122" s="22" t="e">
        <v>#N/A</v>
      </c>
      <c r="B122" s="22" t="e">
        <v>#N/A</v>
      </c>
      <c r="C122" s="22" t="e">
        <v>#N/A</v>
      </c>
      <c r="D122" s="22" t="e">
        <v>#N/A</v>
      </c>
      <c r="E122" s="22" t="e">
        <v>#N/A</v>
      </c>
      <c r="F122" s="22" t="e">
        <v>#N/A</v>
      </c>
      <c r="G122" s="22" t="e">
        <v>#N/A</v>
      </c>
      <c r="H122" s="22" t="e">
        <v>#N/A</v>
      </c>
      <c r="I122" s="22" t="e">
        <v>#N/A</v>
      </c>
      <c r="J122" s="22" t="e">
        <v>#N/A</v>
      </c>
      <c r="K122" s="11" t="e">
        <v>#N/A</v>
      </c>
      <c r="L122" s="11" t="e">
        <v>#N/A</v>
      </c>
      <c r="M122" s="11" t="e">
        <v>#N/A</v>
      </c>
      <c r="N122" s="11" t="e">
        <v>#N/A</v>
      </c>
      <c r="O122" s="11" t="e">
        <v>#N/A</v>
      </c>
      <c r="P122" s="11" t="e">
        <v>#N/A</v>
      </c>
      <c r="Q122" s="11" t="e">
        <v>#N/A</v>
      </c>
      <c r="R122" s="11" t="e">
        <v>#N/A</v>
      </c>
      <c r="S122" s="11" t="e">
        <v>#N/A</v>
      </c>
      <c r="T122" s="11" t="e">
        <v>#N/A</v>
      </c>
      <c r="U122" s="22" t="e">
        <v>#N/A</v>
      </c>
      <c r="V122" s="22" t="e">
        <v>#N/A</v>
      </c>
      <c r="W122" s="22" t="e">
        <v>#N/A</v>
      </c>
      <c r="X122" s="22" t="e">
        <v>#N/A</v>
      </c>
      <c r="Y122" s="22" t="e">
        <v>#N/A</v>
      </c>
      <c r="Z122" s="22" t="e">
        <v>#N/A</v>
      </c>
      <c r="AA122" s="22" t="e">
        <v>#N/A</v>
      </c>
      <c r="AB122" s="22" t="e">
        <v>#N/A</v>
      </c>
      <c r="AC122" s="22" t="e">
        <v>#N/A</v>
      </c>
      <c r="AD122" s="22" t="e">
        <v>#N/A</v>
      </c>
      <c r="AE122" s="11" t="e">
        <v>#N/A</v>
      </c>
      <c r="AF122" s="11" t="e">
        <v>#N/A</v>
      </c>
      <c r="AG122" s="11" t="e">
        <v>#N/A</v>
      </c>
      <c r="AH122" s="11" t="e">
        <v>#N/A</v>
      </c>
      <c r="AI122" s="11" t="e">
        <v>#N/A</v>
      </c>
      <c r="AJ122" s="11" t="e">
        <v>#N/A</v>
      </c>
      <c r="AK122" s="11" t="e">
        <v>#N/A</v>
      </c>
      <c r="AL122" s="11" t="e">
        <v>#N/A</v>
      </c>
      <c r="AM122" s="11" t="e">
        <v>#N/A</v>
      </c>
      <c r="AN122" s="11" t="e">
        <v>#N/A</v>
      </c>
      <c r="AO122" s="22" t="e">
        <v>#N/A</v>
      </c>
      <c r="AP122" s="22" t="e">
        <v>#N/A</v>
      </c>
      <c r="AQ122" s="22" t="e">
        <v>#N/A</v>
      </c>
      <c r="AR122" s="22" t="e">
        <v>#N/A</v>
      </c>
      <c r="AS122" s="22" t="e">
        <v>#N/A</v>
      </c>
      <c r="AT122" s="22" t="e">
        <v>#N/A</v>
      </c>
      <c r="AU122" s="22" t="e">
        <v>#N/A</v>
      </c>
      <c r="AV122" s="22" t="e">
        <v>#N/A</v>
      </c>
      <c r="AW122" s="22" t="e">
        <v>#N/A</v>
      </c>
      <c r="AX122" s="22" t="e">
        <v>#N/A</v>
      </c>
      <c r="AY122" s="11" t="e">
        <v>#N/A</v>
      </c>
      <c r="AZ122" s="11" t="e">
        <v>#N/A</v>
      </c>
      <c r="BA122" s="11" t="e">
        <v>#N/A</v>
      </c>
      <c r="BB122" s="11" t="e">
        <v>#N/A</v>
      </c>
      <c r="BC122" s="11" t="e">
        <v>#N/A</v>
      </c>
      <c r="BD122" s="11" t="e">
        <v>#N/A</v>
      </c>
      <c r="BE122" s="11" t="e">
        <v>#N/A</v>
      </c>
      <c r="BF122" s="11" t="e">
        <v>#N/A</v>
      </c>
      <c r="BG122" s="11" t="e">
        <v>#N/A</v>
      </c>
      <c r="BH122" s="11" t="e">
        <v>#N/A</v>
      </c>
      <c r="BI122" s="22" t="e">
        <v>#N/A</v>
      </c>
      <c r="BJ122" s="22" t="e">
        <v>#N/A</v>
      </c>
      <c r="BK122" s="22" t="e">
        <v>#N/A</v>
      </c>
      <c r="BL122" s="22" t="e">
        <v>#N/A</v>
      </c>
      <c r="BM122" s="22" t="e">
        <v>#N/A</v>
      </c>
      <c r="BN122" s="22" t="e">
        <v>#N/A</v>
      </c>
      <c r="BO122" s="22" t="e">
        <v>#N/A</v>
      </c>
      <c r="BP122" s="22" t="e">
        <v>#N/A</v>
      </c>
      <c r="BQ122" s="22" t="e">
        <v>#N/A</v>
      </c>
      <c r="BR122" s="22" t="e">
        <v>#N/A</v>
      </c>
    </row>
    <row r="123" spans="1:70" x14ac:dyDescent="0.3">
      <c r="A123" s="22" t="e">
        <v>#N/A</v>
      </c>
      <c r="B123" s="22" t="e">
        <v>#N/A</v>
      </c>
      <c r="C123" s="22" t="e">
        <v>#N/A</v>
      </c>
      <c r="D123" s="22" t="e">
        <v>#N/A</v>
      </c>
      <c r="E123" s="22" t="e">
        <v>#N/A</v>
      </c>
      <c r="F123" s="22" t="e">
        <v>#N/A</v>
      </c>
      <c r="G123" s="22" t="e">
        <v>#N/A</v>
      </c>
      <c r="H123" s="22" t="e">
        <v>#N/A</v>
      </c>
      <c r="I123" s="22" t="e">
        <v>#N/A</v>
      </c>
      <c r="J123" s="22" t="e">
        <v>#N/A</v>
      </c>
      <c r="K123" s="11" t="e">
        <v>#N/A</v>
      </c>
      <c r="L123" s="11" t="e">
        <v>#N/A</v>
      </c>
      <c r="M123" s="11" t="e">
        <v>#N/A</v>
      </c>
      <c r="N123" s="11" t="e">
        <v>#N/A</v>
      </c>
      <c r="O123" s="11" t="e">
        <v>#N/A</v>
      </c>
      <c r="P123" s="11" t="e">
        <v>#N/A</v>
      </c>
      <c r="Q123" s="11" t="e">
        <v>#N/A</v>
      </c>
      <c r="R123" s="11" t="e">
        <v>#N/A</v>
      </c>
      <c r="S123" s="11" t="e">
        <v>#N/A</v>
      </c>
      <c r="T123" s="11" t="e">
        <v>#N/A</v>
      </c>
      <c r="U123" s="22" t="e">
        <v>#N/A</v>
      </c>
      <c r="V123" s="22" t="e">
        <v>#N/A</v>
      </c>
      <c r="W123" s="22" t="e">
        <v>#N/A</v>
      </c>
      <c r="X123" s="22" t="e">
        <v>#N/A</v>
      </c>
      <c r="Y123" s="22" t="e">
        <v>#N/A</v>
      </c>
      <c r="Z123" s="22" t="e">
        <v>#N/A</v>
      </c>
      <c r="AA123" s="22" t="e">
        <v>#N/A</v>
      </c>
      <c r="AB123" s="22" t="e">
        <v>#N/A</v>
      </c>
      <c r="AC123" s="22" t="e">
        <v>#N/A</v>
      </c>
      <c r="AD123" s="22" t="e">
        <v>#N/A</v>
      </c>
      <c r="AE123" s="11" t="e">
        <v>#N/A</v>
      </c>
      <c r="AF123" s="11" t="e">
        <v>#N/A</v>
      </c>
      <c r="AG123" s="11" t="e">
        <v>#N/A</v>
      </c>
      <c r="AH123" s="11" t="e">
        <v>#N/A</v>
      </c>
      <c r="AI123" s="11" t="e">
        <v>#N/A</v>
      </c>
      <c r="AJ123" s="11" t="e">
        <v>#N/A</v>
      </c>
      <c r="AK123" s="11" t="e">
        <v>#N/A</v>
      </c>
      <c r="AL123" s="11" t="e">
        <v>#N/A</v>
      </c>
      <c r="AM123" s="11" t="e">
        <v>#N/A</v>
      </c>
      <c r="AN123" s="11" t="e">
        <v>#N/A</v>
      </c>
      <c r="AO123" s="22" t="e">
        <v>#N/A</v>
      </c>
      <c r="AP123" s="22" t="e">
        <v>#N/A</v>
      </c>
      <c r="AQ123" s="22" t="e">
        <v>#N/A</v>
      </c>
      <c r="AR123" s="22" t="e">
        <v>#N/A</v>
      </c>
      <c r="AS123" s="22" t="e">
        <v>#N/A</v>
      </c>
      <c r="AT123" s="22" t="e">
        <v>#N/A</v>
      </c>
      <c r="AU123" s="22" t="e">
        <v>#N/A</v>
      </c>
      <c r="AV123" s="22" t="e">
        <v>#N/A</v>
      </c>
      <c r="AW123" s="22" t="e">
        <v>#N/A</v>
      </c>
      <c r="AX123" s="22" t="e">
        <v>#N/A</v>
      </c>
      <c r="AY123" s="11" t="e">
        <v>#N/A</v>
      </c>
      <c r="AZ123" s="11" t="e">
        <v>#N/A</v>
      </c>
      <c r="BA123" s="11" t="e">
        <v>#N/A</v>
      </c>
      <c r="BB123" s="11" t="e">
        <v>#N/A</v>
      </c>
      <c r="BC123" s="11" t="e">
        <v>#N/A</v>
      </c>
      <c r="BD123" s="11" t="e">
        <v>#N/A</v>
      </c>
      <c r="BE123" s="11" t="e">
        <v>#N/A</v>
      </c>
      <c r="BF123" s="11" t="e">
        <v>#N/A</v>
      </c>
      <c r="BG123" s="11" t="e">
        <v>#N/A</v>
      </c>
      <c r="BH123" s="11" t="e">
        <v>#N/A</v>
      </c>
      <c r="BI123" s="22" t="e">
        <v>#N/A</v>
      </c>
      <c r="BJ123" s="22" t="e">
        <v>#N/A</v>
      </c>
      <c r="BK123" s="22" t="e">
        <v>#N/A</v>
      </c>
      <c r="BL123" s="22" t="e">
        <v>#N/A</v>
      </c>
      <c r="BM123" s="22" t="e">
        <v>#N/A</v>
      </c>
      <c r="BN123" s="22" t="e">
        <v>#N/A</v>
      </c>
      <c r="BO123" s="22" t="e">
        <v>#N/A</v>
      </c>
      <c r="BP123" s="22" t="e">
        <v>#N/A</v>
      </c>
      <c r="BQ123" s="22" t="e">
        <v>#N/A</v>
      </c>
      <c r="BR123" s="22" t="e">
        <v>#N/A</v>
      </c>
    </row>
    <row r="124" spans="1:70" x14ac:dyDescent="0.3">
      <c r="A124" s="22" t="e">
        <v>#N/A</v>
      </c>
      <c r="B124" s="22" t="e">
        <v>#N/A</v>
      </c>
      <c r="C124" s="22" t="e">
        <v>#N/A</v>
      </c>
      <c r="D124" s="22" t="e">
        <v>#N/A</v>
      </c>
      <c r="E124" s="22" t="e">
        <v>#N/A</v>
      </c>
      <c r="F124" s="22" t="e">
        <v>#N/A</v>
      </c>
      <c r="G124" s="22" t="e">
        <v>#N/A</v>
      </c>
      <c r="H124" s="22" t="e">
        <v>#N/A</v>
      </c>
      <c r="I124" s="22" t="e">
        <v>#N/A</v>
      </c>
      <c r="J124" s="22" t="e">
        <v>#N/A</v>
      </c>
      <c r="K124" s="11" t="e">
        <v>#N/A</v>
      </c>
      <c r="L124" s="11" t="e">
        <v>#N/A</v>
      </c>
      <c r="M124" s="11" t="e">
        <v>#N/A</v>
      </c>
      <c r="N124" s="11" t="e">
        <v>#N/A</v>
      </c>
      <c r="O124" s="11" t="e">
        <v>#N/A</v>
      </c>
      <c r="P124" s="11" t="e">
        <v>#N/A</v>
      </c>
      <c r="Q124" s="11" t="e">
        <v>#N/A</v>
      </c>
      <c r="R124" s="11" t="e">
        <v>#N/A</v>
      </c>
      <c r="S124" s="11" t="e">
        <v>#N/A</v>
      </c>
      <c r="T124" s="11" t="e">
        <v>#N/A</v>
      </c>
      <c r="U124" s="22" t="e">
        <v>#N/A</v>
      </c>
      <c r="V124" s="22" t="e">
        <v>#N/A</v>
      </c>
      <c r="W124" s="22" t="e">
        <v>#N/A</v>
      </c>
      <c r="X124" s="22" t="e">
        <v>#N/A</v>
      </c>
      <c r="Y124" s="22" t="e">
        <v>#N/A</v>
      </c>
      <c r="Z124" s="22" t="e">
        <v>#N/A</v>
      </c>
      <c r="AA124" s="22" t="e">
        <v>#N/A</v>
      </c>
      <c r="AB124" s="22" t="e">
        <v>#N/A</v>
      </c>
      <c r="AC124" s="22" t="e">
        <v>#N/A</v>
      </c>
      <c r="AD124" s="22" t="e">
        <v>#N/A</v>
      </c>
      <c r="AE124" s="11" t="e">
        <v>#N/A</v>
      </c>
      <c r="AF124" s="11" t="e">
        <v>#N/A</v>
      </c>
      <c r="AG124" s="11" t="e">
        <v>#N/A</v>
      </c>
      <c r="AH124" s="11" t="e">
        <v>#N/A</v>
      </c>
      <c r="AI124" s="11" t="e">
        <v>#N/A</v>
      </c>
      <c r="AJ124" s="11" t="e">
        <v>#N/A</v>
      </c>
      <c r="AK124" s="11" t="e">
        <v>#N/A</v>
      </c>
      <c r="AL124" s="11" t="e">
        <v>#N/A</v>
      </c>
      <c r="AM124" s="11" t="e">
        <v>#N/A</v>
      </c>
      <c r="AN124" s="11" t="e">
        <v>#N/A</v>
      </c>
      <c r="AO124" s="22" t="e">
        <v>#N/A</v>
      </c>
      <c r="AP124" s="22" t="e">
        <v>#N/A</v>
      </c>
      <c r="AQ124" s="22" t="e">
        <v>#N/A</v>
      </c>
      <c r="AR124" s="22" t="e">
        <v>#N/A</v>
      </c>
      <c r="AS124" s="22" t="e">
        <v>#N/A</v>
      </c>
      <c r="AT124" s="22" t="e">
        <v>#N/A</v>
      </c>
      <c r="AU124" s="22" t="e">
        <v>#N/A</v>
      </c>
      <c r="AV124" s="22" t="e">
        <v>#N/A</v>
      </c>
      <c r="AW124" s="22" t="e">
        <v>#N/A</v>
      </c>
      <c r="AX124" s="22" t="e">
        <v>#N/A</v>
      </c>
      <c r="AY124" s="11" t="e">
        <v>#N/A</v>
      </c>
      <c r="AZ124" s="11" t="e">
        <v>#N/A</v>
      </c>
      <c r="BA124" s="11" t="e">
        <v>#N/A</v>
      </c>
      <c r="BB124" s="11" t="e">
        <v>#N/A</v>
      </c>
      <c r="BC124" s="11" t="e">
        <v>#N/A</v>
      </c>
      <c r="BD124" s="11" t="e">
        <v>#N/A</v>
      </c>
      <c r="BE124" s="11" t="e">
        <v>#N/A</v>
      </c>
      <c r="BF124" s="11" t="e">
        <v>#N/A</v>
      </c>
      <c r="BG124" s="11" t="e">
        <v>#N/A</v>
      </c>
      <c r="BH124" s="11" t="e">
        <v>#N/A</v>
      </c>
      <c r="BI124" s="22" t="e">
        <v>#N/A</v>
      </c>
      <c r="BJ124" s="22" t="e">
        <v>#N/A</v>
      </c>
      <c r="BK124" s="22" t="e">
        <v>#N/A</v>
      </c>
      <c r="BL124" s="22" t="e">
        <v>#N/A</v>
      </c>
      <c r="BM124" s="22" t="e">
        <v>#N/A</v>
      </c>
      <c r="BN124" s="22" t="e">
        <v>#N/A</v>
      </c>
      <c r="BO124" s="22" t="e">
        <v>#N/A</v>
      </c>
      <c r="BP124" s="22" t="e">
        <v>#N/A</v>
      </c>
      <c r="BQ124" s="22" t="e">
        <v>#N/A</v>
      </c>
      <c r="BR124" s="22" t="e">
        <v>#N/A</v>
      </c>
    </row>
    <row r="125" spans="1:70" x14ac:dyDescent="0.3">
      <c r="A125" s="22" t="e">
        <v>#N/A</v>
      </c>
      <c r="B125" s="22" t="e">
        <v>#N/A</v>
      </c>
      <c r="C125" s="22" t="e">
        <v>#N/A</v>
      </c>
      <c r="D125" s="22" t="e">
        <v>#N/A</v>
      </c>
      <c r="E125" s="22" t="e">
        <v>#N/A</v>
      </c>
      <c r="F125" s="22" t="e">
        <v>#N/A</v>
      </c>
      <c r="G125" s="22" t="e">
        <v>#N/A</v>
      </c>
      <c r="H125" s="22" t="e">
        <v>#N/A</v>
      </c>
      <c r="I125" s="22" t="e">
        <v>#N/A</v>
      </c>
      <c r="J125" s="22" t="e">
        <v>#N/A</v>
      </c>
      <c r="K125" s="11" t="e">
        <v>#N/A</v>
      </c>
      <c r="L125" s="11" t="e">
        <v>#N/A</v>
      </c>
      <c r="M125" s="11" t="e">
        <v>#N/A</v>
      </c>
      <c r="N125" s="11" t="e">
        <v>#N/A</v>
      </c>
      <c r="O125" s="11" t="e">
        <v>#N/A</v>
      </c>
      <c r="P125" s="11" t="e">
        <v>#N/A</v>
      </c>
      <c r="Q125" s="11" t="e">
        <v>#N/A</v>
      </c>
      <c r="R125" s="11" t="e">
        <v>#N/A</v>
      </c>
      <c r="S125" s="11" t="e">
        <v>#N/A</v>
      </c>
      <c r="T125" s="11" t="e">
        <v>#N/A</v>
      </c>
      <c r="U125" s="22" t="e">
        <v>#N/A</v>
      </c>
      <c r="V125" s="22" t="e">
        <v>#N/A</v>
      </c>
      <c r="W125" s="22" t="e">
        <v>#N/A</v>
      </c>
      <c r="X125" s="22" t="e">
        <v>#N/A</v>
      </c>
      <c r="Y125" s="22" t="e">
        <v>#N/A</v>
      </c>
      <c r="Z125" s="22" t="e">
        <v>#N/A</v>
      </c>
      <c r="AA125" s="22" t="e">
        <v>#N/A</v>
      </c>
      <c r="AB125" s="22" t="e">
        <v>#N/A</v>
      </c>
      <c r="AC125" s="22" t="e">
        <v>#N/A</v>
      </c>
      <c r="AD125" s="22" t="e">
        <v>#N/A</v>
      </c>
      <c r="AE125" s="11" t="e">
        <v>#N/A</v>
      </c>
      <c r="AF125" s="11" t="e">
        <v>#N/A</v>
      </c>
      <c r="AG125" s="11" t="e">
        <v>#N/A</v>
      </c>
      <c r="AH125" s="11" t="e">
        <v>#N/A</v>
      </c>
      <c r="AI125" s="11" t="e">
        <v>#N/A</v>
      </c>
      <c r="AJ125" s="11" t="e">
        <v>#N/A</v>
      </c>
      <c r="AK125" s="11" t="e">
        <v>#N/A</v>
      </c>
      <c r="AL125" s="11" t="e">
        <v>#N/A</v>
      </c>
      <c r="AM125" s="11" t="e">
        <v>#N/A</v>
      </c>
      <c r="AN125" s="11" t="e">
        <v>#N/A</v>
      </c>
      <c r="AO125" s="22" t="e">
        <v>#N/A</v>
      </c>
      <c r="AP125" s="22" t="e">
        <v>#N/A</v>
      </c>
      <c r="AQ125" s="22" t="e">
        <v>#N/A</v>
      </c>
      <c r="AR125" s="22" t="e">
        <v>#N/A</v>
      </c>
      <c r="AS125" s="22" t="e">
        <v>#N/A</v>
      </c>
      <c r="AT125" s="22" t="e">
        <v>#N/A</v>
      </c>
      <c r="AU125" s="22" t="e">
        <v>#N/A</v>
      </c>
      <c r="AV125" s="22" t="e">
        <v>#N/A</v>
      </c>
      <c r="AW125" s="22" t="e">
        <v>#N/A</v>
      </c>
      <c r="AX125" s="22" t="e">
        <v>#N/A</v>
      </c>
      <c r="AY125" s="11" t="e">
        <v>#N/A</v>
      </c>
      <c r="AZ125" s="11" t="e">
        <v>#N/A</v>
      </c>
      <c r="BA125" s="11" t="e">
        <v>#N/A</v>
      </c>
      <c r="BB125" s="11" t="e">
        <v>#N/A</v>
      </c>
      <c r="BC125" s="11" t="e">
        <v>#N/A</v>
      </c>
      <c r="BD125" s="11" t="e">
        <v>#N/A</v>
      </c>
      <c r="BE125" s="11" t="e">
        <v>#N/A</v>
      </c>
      <c r="BF125" s="11" t="e">
        <v>#N/A</v>
      </c>
      <c r="BG125" s="11" t="e">
        <v>#N/A</v>
      </c>
      <c r="BH125" s="11" t="e">
        <v>#N/A</v>
      </c>
      <c r="BI125" s="22" t="e">
        <v>#N/A</v>
      </c>
      <c r="BJ125" s="22" t="e">
        <v>#N/A</v>
      </c>
      <c r="BK125" s="22" t="e">
        <v>#N/A</v>
      </c>
      <c r="BL125" s="22" t="e">
        <v>#N/A</v>
      </c>
      <c r="BM125" s="22" t="e">
        <v>#N/A</v>
      </c>
      <c r="BN125" s="22" t="e">
        <v>#N/A</v>
      </c>
      <c r="BO125" s="22" t="e">
        <v>#N/A</v>
      </c>
      <c r="BP125" s="22" t="e">
        <v>#N/A</v>
      </c>
      <c r="BQ125" s="22" t="e">
        <v>#N/A</v>
      </c>
      <c r="BR125" s="22" t="e">
        <v>#N/A</v>
      </c>
    </row>
    <row r="126" spans="1:70" x14ac:dyDescent="0.3">
      <c r="A126" s="22" t="e">
        <v>#N/A</v>
      </c>
      <c r="B126" s="22" t="e">
        <v>#N/A</v>
      </c>
      <c r="C126" s="22" t="e">
        <v>#N/A</v>
      </c>
      <c r="D126" s="22" t="e">
        <v>#N/A</v>
      </c>
      <c r="E126" s="22" t="e">
        <v>#N/A</v>
      </c>
      <c r="F126" s="22" t="e">
        <v>#N/A</v>
      </c>
      <c r="G126" s="22" t="e">
        <v>#N/A</v>
      </c>
      <c r="H126" s="22" t="e">
        <v>#N/A</v>
      </c>
      <c r="I126" s="22" t="e">
        <v>#N/A</v>
      </c>
      <c r="J126" s="22" t="e">
        <v>#N/A</v>
      </c>
      <c r="K126" s="11" t="e">
        <v>#N/A</v>
      </c>
      <c r="L126" s="11" t="e">
        <v>#N/A</v>
      </c>
      <c r="M126" s="11" t="e">
        <v>#N/A</v>
      </c>
      <c r="N126" s="11" t="e">
        <v>#N/A</v>
      </c>
      <c r="O126" s="11" t="e">
        <v>#N/A</v>
      </c>
      <c r="P126" s="11" t="e">
        <v>#N/A</v>
      </c>
      <c r="Q126" s="11" t="e">
        <v>#N/A</v>
      </c>
      <c r="R126" s="11" t="e">
        <v>#N/A</v>
      </c>
      <c r="S126" s="11" t="e">
        <v>#N/A</v>
      </c>
      <c r="T126" s="11" t="e">
        <v>#N/A</v>
      </c>
      <c r="U126" s="22" t="e">
        <v>#N/A</v>
      </c>
      <c r="V126" s="22" t="e">
        <v>#N/A</v>
      </c>
      <c r="W126" s="22" t="e">
        <v>#N/A</v>
      </c>
      <c r="X126" s="22" t="e">
        <v>#N/A</v>
      </c>
      <c r="Y126" s="22" t="e">
        <v>#N/A</v>
      </c>
      <c r="Z126" s="22" t="e">
        <v>#N/A</v>
      </c>
      <c r="AA126" s="22" t="e">
        <v>#N/A</v>
      </c>
      <c r="AB126" s="22" t="e">
        <v>#N/A</v>
      </c>
      <c r="AC126" s="22" t="e">
        <v>#N/A</v>
      </c>
      <c r="AD126" s="22" t="e">
        <v>#N/A</v>
      </c>
      <c r="AE126" s="11" t="e">
        <v>#N/A</v>
      </c>
      <c r="AF126" s="11" t="e">
        <v>#N/A</v>
      </c>
      <c r="AG126" s="11" t="e">
        <v>#N/A</v>
      </c>
      <c r="AH126" s="11" t="e">
        <v>#N/A</v>
      </c>
      <c r="AI126" s="11" t="e">
        <v>#N/A</v>
      </c>
      <c r="AJ126" s="11" t="e">
        <v>#N/A</v>
      </c>
      <c r="AK126" s="11" t="e">
        <v>#N/A</v>
      </c>
      <c r="AL126" s="11" t="e">
        <v>#N/A</v>
      </c>
      <c r="AM126" s="11" t="e">
        <v>#N/A</v>
      </c>
      <c r="AN126" s="11" t="e">
        <v>#N/A</v>
      </c>
      <c r="AO126" s="22" t="e">
        <v>#N/A</v>
      </c>
      <c r="AP126" s="22" t="e">
        <v>#N/A</v>
      </c>
      <c r="AQ126" s="22" t="e">
        <v>#N/A</v>
      </c>
      <c r="AR126" s="22" t="e">
        <v>#N/A</v>
      </c>
      <c r="AS126" s="22" t="e">
        <v>#N/A</v>
      </c>
      <c r="AT126" s="22" t="e">
        <v>#N/A</v>
      </c>
      <c r="AU126" s="22" t="e">
        <v>#N/A</v>
      </c>
      <c r="AV126" s="22" t="e">
        <v>#N/A</v>
      </c>
      <c r="AW126" s="22" t="e">
        <v>#N/A</v>
      </c>
      <c r="AX126" s="22" t="e">
        <v>#N/A</v>
      </c>
      <c r="AY126" s="11" t="e">
        <v>#N/A</v>
      </c>
      <c r="AZ126" s="11" t="e">
        <v>#N/A</v>
      </c>
      <c r="BA126" s="11" t="e">
        <v>#N/A</v>
      </c>
      <c r="BB126" s="11" t="e">
        <v>#N/A</v>
      </c>
      <c r="BC126" s="11" t="e">
        <v>#N/A</v>
      </c>
      <c r="BD126" s="11" t="e">
        <v>#N/A</v>
      </c>
      <c r="BE126" s="11" t="e">
        <v>#N/A</v>
      </c>
      <c r="BF126" s="11" t="e">
        <v>#N/A</v>
      </c>
      <c r="BG126" s="11" t="e">
        <v>#N/A</v>
      </c>
      <c r="BH126" s="11" t="e">
        <v>#N/A</v>
      </c>
      <c r="BI126" s="22" t="e">
        <v>#N/A</v>
      </c>
      <c r="BJ126" s="22" t="e">
        <v>#N/A</v>
      </c>
      <c r="BK126" s="22" t="e">
        <v>#N/A</v>
      </c>
      <c r="BL126" s="22" t="e">
        <v>#N/A</v>
      </c>
      <c r="BM126" s="22" t="e">
        <v>#N/A</v>
      </c>
      <c r="BN126" s="22" t="e">
        <v>#N/A</v>
      </c>
      <c r="BO126" s="22" t="e">
        <v>#N/A</v>
      </c>
      <c r="BP126" s="22" t="e">
        <v>#N/A</v>
      </c>
      <c r="BQ126" s="22" t="e">
        <v>#N/A</v>
      </c>
      <c r="BR126" s="22" t="e">
        <v>#N/A</v>
      </c>
    </row>
    <row r="127" spans="1:70" x14ac:dyDescent="0.3">
      <c r="A127" s="22" t="e">
        <v>#N/A</v>
      </c>
      <c r="B127" s="22" t="e">
        <v>#N/A</v>
      </c>
      <c r="C127" s="22" t="e">
        <v>#N/A</v>
      </c>
      <c r="D127" s="22" t="e">
        <v>#N/A</v>
      </c>
      <c r="E127" s="22" t="e">
        <v>#N/A</v>
      </c>
      <c r="F127" s="22" t="e">
        <v>#N/A</v>
      </c>
      <c r="G127" s="22" t="e">
        <v>#N/A</v>
      </c>
      <c r="H127" s="22" t="e">
        <v>#N/A</v>
      </c>
      <c r="I127" s="22" t="e">
        <v>#N/A</v>
      </c>
      <c r="J127" s="22" t="e">
        <v>#N/A</v>
      </c>
      <c r="K127" s="11" t="e">
        <v>#N/A</v>
      </c>
      <c r="L127" s="11" t="e">
        <v>#N/A</v>
      </c>
      <c r="M127" s="11" t="e">
        <v>#N/A</v>
      </c>
      <c r="N127" s="11" t="e">
        <v>#N/A</v>
      </c>
      <c r="O127" s="11" t="e">
        <v>#N/A</v>
      </c>
      <c r="P127" s="11" t="e">
        <v>#N/A</v>
      </c>
      <c r="Q127" s="11" t="e">
        <v>#N/A</v>
      </c>
      <c r="R127" s="11" t="e">
        <v>#N/A</v>
      </c>
      <c r="S127" s="11" t="e">
        <v>#N/A</v>
      </c>
      <c r="T127" s="11" t="e">
        <v>#N/A</v>
      </c>
      <c r="U127" s="22" t="e">
        <v>#N/A</v>
      </c>
      <c r="V127" s="22" t="e">
        <v>#N/A</v>
      </c>
      <c r="W127" s="22" t="e">
        <v>#N/A</v>
      </c>
      <c r="X127" s="22" t="e">
        <v>#N/A</v>
      </c>
      <c r="Y127" s="22" t="e">
        <v>#N/A</v>
      </c>
      <c r="Z127" s="22" t="e">
        <v>#N/A</v>
      </c>
      <c r="AA127" s="22" t="e">
        <v>#N/A</v>
      </c>
      <c r="AB127" s="22" t="e">
        <v>#N/A</v>
      </c>
      <c r="AC127" s="22" t="e">
        <v>#N/A</v>
      </c>
      <c r="AD127" s="22" t="e">
        <v>#N/A</v>
      </c>
      <c r="AE127" s="11" t="e">
        <v>#N/A</v>
      </c>
      <c r="AF127" s="11" t="e">
        <v>#N/A</v>
      </c>
      <c r="AG127" s="11" t="e">
        <v>#N/A</v>
      </c>
      <c r="AH127" s="11" t="e">
        <v>#N/A</v>
      </c>
      <c r="AI127" s="11" t="e">
        <v>#N/A</v>
      </c>
      <c r="AJ127" s="11" t="e">
        <v>#N/A</v>
      </c>
      <c r="AK127" s="11" t="e">
        <v>#N/A</v>
      </c>
      <c r="AL127" s="11" t="e">
        <v>#N/A</v>
      </c>
      <c r="AM127" s="11" t="e">
        <v>#N/A</v>
      </c>
      <c r="AN127" s="11" t="e">
        <v>#N/A</v>
      </c>
      <c r="AO127" s="22" t="e">
        <v>#N/A</v>
      </c>
      <c r="AP127" s="22" t="e">
        <v>#N/A</v>
      </c>
      <c r="AQ127" s="22" t="e">
        <v>#N/A</v>
      </c>
      <c r="AR127" s="22" t="e">
        <v>#N/A</v>
      </c>
      <c r="AS127" s="22" t="e">
        <v>#N/A</v>
      </c>
      <c r="AT127" s="22" t="e">
        <v>#N/A</v>
      </c>
      <c r="AU127" s="22" t="e">
        <v>#N/A</v>
      </c>
      <c r="AV127" s="22" t="e">
        <v>#N/A</v>
      </c>
      <c r="AW127" s="22" t="e">
        <v>#N/A</v>
      </c>
      <c r="AX127" s="22" t="e">
        <v>#N/A</v>
      </c>
      <c r="AY127" s="11" t="e">
        <v>#N/A</v>
      </c>
      <c r="AZ127" s="11" t="e">
        <v>#N/A</v>
      </c>
      <c r="BA127" s="11" t="e">
        <v>#N/A</v>
      </c>
      <c r="BB127" s="11" t="e">
        <v>#N/A</v>
      </c>
      <c r="BC127" s="11" t="e">
        <v>#N/A</v>
      </c>
      <c r="BD127" s="11" t="e">
        <v>#N/A</v>
      </c>
      <c r="BE127" s="11" t="e">
        <v>#N/A</v>
      </c>
      <c r="BF127" s="11" t="e">
        <v>#N/A</v>
      </c>
      <c r="BG127" s="11" t="e">
        <v>#N/A</v>
      </c>
      <c r="BH127" s="11" t="e">
        <v>#N/A</v>
      </c>
      <c r="BI127" s="22" t="e">
        <v>#N/A</v>
      </c>
      <c r="BJ127" s="22" t="e">
        <v>#N/A</v>
      </c>
      <c r="BK127" s="22" t="e">
        <v>#N/A</v>
      </c>
      <c r="BL127" s="22" t="e">
        <v>#N/A</v>
      </c>
      <c r="BM127" s="22" t="e">
        <v>#N/A</v>
      </c>
      <c r="BN127" s="22" t="e">
        <v>#N/A</v>
      </c>
      <c r="BO127" s="22" t="e">
        <v>#N/A</v>
      </c>
      <c r="BP127" s="22" t="e">
        <v>#N/A</v>
      </c>
      <c r="BQ127" s="22" t="e">
        <v>#N/A</v>
      </c>
      <c r="BR127" s="22" t="e">
        <v>#N/A</v>
      </c>
    </row>
    <row r="128" spans="1:70" x14ac:dyDescent="0.3">
      <c r="A128" s="22" t="e">
        <v>#N/A</v>
      </c>
      <c r="B128" s="22" t="e">
        <v>#N/A</v>
      </c>
      <c r="C128" s="22" t="e">
        <v>#N/A</v>
      </c>
      <c r="D128" s="22" t="e">
        <v>#N/A</v>
      </c>
      <c r="E128" s="22" t="e">
        <v>#N/A</v>
      </c>
      <c r="F128" s="22" t="e">
        <v>#N/A</v>
      </c>
      <c r="G128" s="22" t="e">
        <v>#N/A</v>
      </c>
      <c r="H128" s="22" t="e">
        <v>#N/A</v>
      </c>
      <c r="I128" s="22" t="e">
        <v>#N/A</v>
      </c>
      <c r="J128" s="22" t="e">
        <v>#N/A</v>
      </c>
      <c r="K128" s="11" t="e">
        <v>#N/A</v>
      </c>
      <c r="L128" s="11" t="e">
        <v>#N/A</v>
      </c>
      <c r="M128" s="11" t="e">
        <v>#N/A</v>
      </c>
      <c r="N128" s="11" t="e">
        <v>#N/A</v>
      </c>
      <c r="O128" s="11" t="e">
        <v>#N/A</v>
      </c>
      <c r="P128" s="11" t="e">
        <v>#N/A</v>
      </c>
      <c r="Q128" s="11" t="e">
        <v>#N/A</v>
      </c>
      <c r="R128" s="11" t="e">
        <v>#N/A</v>
      </c>
      <c r="S128" s="11" t="e">
        <v>#N/A</v>
      </c>
      <c r="T128" s="11" t="e">
        <v>#N/A</v>
      </c>
      <c r="U128" s="22" t="e">
        <v>#N/A</v>
      </c>
      <c r="V128" s="22" t="e">
        <v>#N/A</v>
      </c>
      <c r="W128" s="22" t="e">
        <v>#N/A</v>
      </c>
      <c r="X128" s="22" t="e">
        <v>#N/A</v>
      </c>
      <c r="Y128" s="22" t="e">
        <v>#N/A</v>
      </c>
      <c r="Z128" s="22" t="e">
        <v>#N/A</v>
      </c>
      <c r="AA128" s="22" t="e">
        <v>#N/A</v>
      </c>
      <c r="AB128" s="22" t="e">
        <v>#N/A</v>
      </c>
      <c r="AC128" s="22" t="e">
        <v>#N/A</v>
      </c>
      <c r="AD128" s="22" t="e">
        <v>#N/A</v>
      </c>
      <c r="AE128" s="11" t="e">
        <v>#N/A</v>
      </c>
      <c r="AF128" s="11" t="e">
        <v>#N/A</v>
      </c>
      <c r="AG128" s="11" t="e">
        <v>#N/A</v>
      </c>
      <c r="AH128" s="11" t="e">
        <v>#N/A</v>
      </c>
      <c r="AI128" s="11" t="e">
        <v>#N/A</v>
      </c>
      <c r="AJ128" s="11" t="e">
        <v>#N/A</v>
      </c>
      <c r="AK128" s="11" t="e">
        <v>#N/A</v>
      </c>
      <c r="AL128" s="11" t="e">
        <v>#N/A</v>
      </c>
      <c r="AM128" s="11" t="e">
        <v>#N/A</v>
      </c>
      <c r="AN128" s="11" t="e">
        <v>#N/A</v>
      </c>
      <c r="AO128" s="22" t="e">
        <v>#N/A</v>
      </c>
      <c r="AP128" s="22" t="e">
        <v>#N/A</v>
      </c>
      <c r="AQ128" s="22" t="e">
        <v>#N/A</v>
      </c>
      <c r="AR128" s="22" t="e">
        <v>#N/A</v>
      </c>
      <c r="AS128" s="22" t="e">
        <v>#N/A</v>
      </c>
      <c r="AT128" s="22" t="e">
        <v>#N/A</v>
      </c>
      <c r="AU128" s="22" t="e">
        <v>#N/A</v>
      </c>
      <c r="AV128" s="22" t="e">
        <v>#N/A</v>
      </c>
      <c r="AW128" s="22" t="e">
        <v>#N/A</v>
      </c>
      <c r="AX128" s="22" t="e">
        <v>#N/A</v>
      </c>
      <c r="AY128" s="11" t="e">
        <v>#N/A</v>
      </c>
      <c r="AZ128" s="11" t="e">
        <v>#N/A</v>
      </c>
      <c r="BA128" s="11" t="e">
        <v>#N/A</v>
      </c>
      <c r="BB128" s="11" t="e">
        <v>#N/A</v>
      </c>
      <c r="BC128" s="11" t="e">
        <v>#N/A</v>
      </c>
      <c r="BD128" s="11" t="e">
        <v>#N/A</v>
      </c>
      <c r="BE128" s="11" t="e">
        <v>#N/A</v>
      </c>
      <c r="BF128" s="11" t="e">
        <v>#N/A</v>
      </c>
      <c r="BG128" s="11" t="e">
        <v>#N/A</v>
      </c>
      <c r="BH128" s="11" t="e">
        <v>#N/A</v>
      </c>
      <c r="BI128" s="22" t="e">
        <v>#N/A</v>
      </c>
      <c r="BJ128" s="22" t="e">
        <v>#N/A</v>
      </c>
      <c r="BK128" s="22" t="e">
        <v>#N/A</v>
      </c>
      <c r="BL128" s="22" t="e">
        <v>#N/A</v>
      </c>
      <c r="BM128" s="22" t="e">
        <v>#N/A</v>
      </c>
      <c r="BN128" s="22" t="e">
        <v>#N/A</v>
      </c>
      <c r="BO128" s="22" t="e">
        <v>#N/A</v>
      </c>
      <c r="BP128" s="22" t="e">
        <v>#N/A</v>
      </c>
      <c r="BQ128" s="22" t="e">
        <v>#N/A</v>
      </c>
      <c r="BR128" s="22" t="e">
        <v>#N/A</v>
      </c>
    </row>
    <row r="129" spans="1:70" x14ac:dyDescent="0.3">
      <c r="A129" s="22" t="e">
        <v>#N/A</v>
      </c>
      <c r="B129" s="22" t="e">
        <v>#N/A</v>
      </c>
      <c r="C129" s="22" t="e">
        <v>#N/A</v>
      </c>
      <c r="D129" s="22" t="e">
        <v>#N/A</v>
      </c>
      <c r="E129" s="22" t="e">
        <v>#N/A</v>
      </c>
      <c r="F129" s="22" t="e">
        <v>#N/A</v>
      </c>
      <c r="G129" s="22" t="e">
        <v>#N/A</v>
      </c>
      <c r="H129" s="22" t="e">
        <v>#N/A</v>
      </c>
      <c r="I129" s="22" t="e">
        <v>#N/A</v>
      </c>
      <c r="J129" s="22" t="e">
        <v>#N/A</v>
      </c>
      <c r="K129" s="11" t="e">
        <v>#N/A</v>
      </c>
      <c r="L129" s="11" t="e">
        <v>#N/A</v>
      </c>
      <c r="M129" s="11" t="e">
        <v>#N/A</v>
      </c>
      <c r="N129" s="11" t="e">
        <v>#N/A</v>
      </c>
      <c r="O129" s="11" t="e">
        <v>#N/A</v>
      </c>
      <c r="P129" s="11" t="e">
        <v>#N/A</v>
      </c>
      <c r="Q129" s="11" t="e">
        <v>#N/A</v>
      </c>
      <c r="R129" s="11" t="e">
        <v>#N/A</v>
      </c>
      <c r="S129" s="11" t="e">
        <v>#N/A</v>
      </c>
      <c r="T129" s="11" t="e">
        <v>#N/A</v>
      </c>
      <c r="U129" s="22" t="e">
        <v>#N/A</v>
      </c>
      <c r="V129" s="22" t="e">
        <v>#N/A</v>
      </c>
      <c r="W129" s="22" t="e">
        <v>#N/A</v>
      </c>
      <c r="X129" s="22" t="e">
        <v>#N/A</v>
      </c>
      <c r="Y129" s="22" t="e">
        <v>#N/A</v>
      </c>
      <c r="Z129" s="22" t="e">
        <v>#N/A</v>
      </c>
      <c r="AA129" s="22" t="e">
        <v>#N/A</v>
      </c>
      <c r="AB129" s="22" t="e">
        <v>#N/A</v>
      </c>
      <c r="AC129" s="22" t="e">
        <v>#N/A</v>
      </c>
      <c r="AD129" s="22" t="e">
        <v>#N/A</v>
      </c>
      <c r="AE129" s="11" t="e">
        <v>#N/A</v>
      </c>
      <c r="AF129" s="11" t="e">
        <v>#N/A</v>
      </c>
      <c r="AG129" s="11" t="e">
        <v>#N/A</v>
      </c>
      <c r="AH129" s="11" t="e">
        <v>#N/A</v>
      </c>
      <c r="AI129" s="11" t="e">
        <v>#N/A</v>
      </c>
      <c r="AJ129" s="11" t="e">
        <v>#N/A</v>
      </c>
      <c r="AK129" s="11" t="e">
        <v>#N/A</v>
      </c>
      <c r="AL129" s="11" t="e">
        <v>#N/A</v>
      </c>
      <c r="AM129" s="11" t="e">
        <v>#N/A</v>
      </c>
      <c r="AN129" s="11" t="e">
        <v>#N/A</v>
      </c>
      <c r="AO129" s="22" t="e">
        <v>#N/A</v>
      </c>
      <c r="AP129" s="22" t="e">
        <v>#N/A</v>
      </c>
      <c r="AQ129" s="22" t="e">
        <v>#N/A</v>
      </c>
      <c r="AR129" s="22" t="e">
        <v>#N/A</v>
      </c>
      <c r="AS129" s="22" t="e">
        <v>#N/A</v>
      </c>
      <c r="AT129" s="22" t="e">
        <v>#N/A</v>
      </c>
      <c r="AU129" s="22" t="e">
        <v>#N/A</v>
      </c>
      <c r="AV129" s="22" t="e">
        <v>#N/A</v>
      </c>
      <c r="AW129" s="22" t="e">
        <v>#N/A</v>
      </c>
      <c r="AX129" s="22" t="e">
        <v>#N/A</v>
      </c>
      <c r="AY129" s="11" t="e">
        <v>#N/A</v>
      </c>
      <c r="AZ129" s="11" t="e">
        <v>#N/A</v>
      </c>
      <c r="BA129" s="11" t="e">
        <v>#N/A</v>
      </c>
      <c r="BB129" s="11" t="e">
        <v>#N/A</v>
      </c>
      <c r="BC129" s="11" t="e">
        <v>#N/A</v>
      </c>
      <c r="BD129" s="11" t="e">
        <v>#N/A</v>
      </c>
      <c r="BE129" s="11" t="e">
        <v>#N/A</v>
      </c>
      <c r="BF129" s="11" t="e">
        <v>#N/A</v>
      </c>
      <c r="BG129" s="11" t="e">
        <v>#N/A</v>
      </c>
      <c r="BH129" s="11" t="e">
        <v>#N/A</v>
      </c>
      <c r="BI129" s="22" t="e">
        <v>#N/A</v>
      </c>
      <c r="BJ129" s="22" t="e">
        <v>#N/A</v>
      </c>
      <c r="BK129" s="22" t="e">
        <v>#N/A</v>
      </c>
      <c r="BL129" s="22" t="e">
        <v>#N/A</v>
      </c>
      <c r="BM129" s="22" t="e">
        <v>#N/A</v>
      </c>
      <c r="BN129" s="22" t="e">
        <v>#N/A</v>
      </c>
      <c r="BO129" s="22" t="e">
        <v>#N/A</v>
      </c>
      <c r="BP129" s="22" t="e">
        <v>#N/A</v>
      </c>
      <c r="BQ129" s="22" t="e">
        <v>#N/A</v>
      </c>
      <c r="BR129" s="22" t="e">
        <v>#N/A</v>
      </c>
    </row>
    <row r="130" spans="1:70" x14ac:dyDescent="0.3">
      <c r="A130" s="22" t="e">
        <v>#N/A</v>
      </c>
      <c r="B130" s="22" t="e">
        <v>#N/A</v>
      </c>
      <c r="C130" s="22" t="e">
        <v>#N/A</v>
      </c>
      <c r="D130" s="22" t="e">
        <v>#N/A</v>
      </c>
      <c r="E130" s="22" t="e">
        <v>#N/A</v>
      </c>
      <c r="F130" s="22" t="e">
        <v>#N/A</v>
      </c>
      <c r="G130" s="22" t="e">
        <v>#N/A</v>
      </c>
      <c r="H130" s="22" t="e">
        <v>#N/A</v>
      </c>
      <c r="I130" s="22" t="e">
        <v>#N/A</v>
      </c>
      <c r="J130" s="22" t="e">
        <v>#N/A</v>
      </c>
      <c r="K130" s="11" t="e">
        <v>#N/A</v>
      </c>
      <c r="L130" s="11" t="e">
        <v>#N/A</v>
      </c>
      <c r="M130" s="11" t="e">
        <v>#N/A</v>
      </c>
      <c r="N130" s="11" t="e">
        <v>#N/A</v>
      </c>
      <c r="O130" s="11" t="e">
        <v>#N/A</v>
      </c>
      <c r="P130" s="11" t="e">
        <v>#N/A</v>
      </c>
      <c r="Q130" s="11" t="e">
        <v>#N/A</v>
      </c>
      <c r="R130" s="11" t="e">
        <v>#N/A</v>
      </c>
      <c r="S130" s="11" t="e">
        <v>#N/A</v>
      </c>
      <c r="T130" s="11" t="e">
        <v>#N/A</v>
      </c>
      <c r="U130" s="22" t="e">
        <v>#N/A</v>
      </c>
      <c r="V130" s="22" t="e">
        <v>#N/A</v>
      </c>
      <c r="W130" s="22" t="e">
        <v>#N/A</v>
      </c>
      <c r="X130" s="22" t="e">
        <v>#N/A</v>
      </c>
      <c r="Y130" s="22" t="e">
        <v>#N/A</v>
      </c>
      <c r="Z130" s="22" t="e">
        <v>#N/A</v>
      </c>
      <c r="AA130" s="22" t="e">
        <v>#N/A</v>
      </c>
      <c r="AB130" s="22" t="e">
        <v>#N/A</v>
      </c>
      <c r="AC130" s="22" t="e">
        <v>#N/A</v>
      </c>
      <c r="AD130" s="22" t="e">
        <v>#N/A</v>
      </c>
      <c r="AE130" s="11" t="e">
        <v>#N/A</v>
      </c>
      <c r="AF130" s="11" t="e">
        <v>#N/A</v>
      </c>
      <c r="AG130" s="11" t="e">
        <v>#N/A</v>
      </c>
      <c r="AH130" s="11" t="e">
        <v>#N/A</v>
      </c>
      <c r="AI130" s="11" t="e">
        <v>#N/A</v>
      </c>
      <c r="AJ130" s="11" t="e">
        <v>#N/A</v>
      </c>
      <c r="AK130" s="11" t="e">
        <v>#N/A</v>
      </c>
      <c r="AL130" s="11" t="e">
        <v>#N/A</v>
      </c>
      <c r="AM130" s="11" t="e">
        <v>#N/A</v>
      </c>
      <c r="AN130" s="11" t="e">
        <v>#N/A</v>
      </c>
      <c r="AO130" s="22" t="e">
        <v>#N/A</v>
      </c>
      <c r="AP130" s="22" t="e">
        <v>#N/A</v>
      </c>
      <c r="AQ130" s="22" t="e">
        <v>#N/A</v>
      </c>
      <c r="AR130" s="22" t="e">
        <v>#N/A</v>
      </c>
      <c r="AS130" s="22" t="e">
        <v>#N/A</v>
      </c>
      <c r="AT130" s="22" t="e">
        <v>#N/A</v>
      </c>
      <c r="AU130" s="22" t="e">
        <v>#N/A</v>
      </c>
      <c r="AV130" s="22" t="e">
        <v>#N/A</v>
      </c>
      <c r="AW130" s="22" t="e">
        <v>#N/A</v>
      </c>
      <c r="AX130" s="22" t="e">
        <v>#N/A</v>
      </c>
      <c r="AY130" s="11" t="e">
        <v>#N/A</v>
      </c>
      <c r="AZ130" s="11" t="e">
        <v>#N/A</v>
      </c>
      <c r="BA130" s="11" t="e">
        <v>#N/A</v>
      </c>
      <c r="BB130" s="11" t="e">
        <v>#N/A</v>
      </c>
      <c r="BC130" s="11" t="e">
        <v>#N/A</v>
      </c>
      <c r="BD130" s="11" t="e">
        <v>#N/A</v>
      </c>
      <c r="BE130" s="11" t="e">
        <v>#N/A</v>
      </c>
      <c r="BF130" s="11" t="e">
        <v>#N/A</v>
      </c>
      <c r="BG130" s="11" t="e">
        <v>#N/A</v>
      </c>
      <c r="BH130" s="11" t="e">
        <v>#N/A</v>
      </c>
      <c r="BI130" s="22" t="e">
        <v>#N/A</v>
      </c>
      <c r="BJ130" s="22" t="e">
        <v>#N/A</v>
      </c>
      <c r="BK130" s="22" t="e">
        <v>#N/A</v>
      </c>
      <c r="BL130" s="22" t="e">
        <v>#N/A</v>
      </c>
      <c r="BM130" s="22" t="e">
        <v>#N/A</v>
      </c>
      <c r="BN130" s="22" t="e">
        <v>#N/A</v>
      </c>
      <c r="BO130" s="22" t="e">
        <v>#N/A</v>
      </c>
      <c r="BP130" s="22" t="e">
        <v>#N/A</v>
      </c>
      <c r="BQ130" s="22" t="e">
        <v>#N/A</v>
      </c>
      <c r="BR130" s="22" t="e">
        <v>#N/A</v>
      </c>
    </row>
    <row r="131" spans="1:70" x14ac:dyDescent="0.3">
      <c r="A131" s="22" t="e">
        <v>#N/A</v>
      </c>
      <c r="B131" s="22" t="e">
        <v>#N/A</v>
      </c>
      <c r="C131" s="22" t="e">
        <v>#N/A</v>
      </c>
      <c r="D131" s="22" t="e">
        <v>#N/A</v>
      </c>
      <c r="E131" s="22" t="e">
        <v>#N/A</v>
      </c>
      <c r="F131" s="22" t="e">
        <v>#N/A</v>
      </c>
      <c r="G131" s="22" t="e">
        <v>#N/A</v>
      </c>
      <c r="H131" s="22" t="e">
        <v>#N/A</v>
      </c>
      <c r="I131" s="22" t="e">
        <v>#N/A</v>
      </c>
      <c r="J131" s="22" t="e">
        <v>#N/A</v>
      </c>
      <c r="K131" s="11" t="e">
        <v>#N/A</v>
      </c>
      <c r="L131" s="11" t="e">
        <v>#N/A</v>
      </c>
      <c r="M131" s="11" t="e">
        <v>#N/A</v>
      </c>
      <c r="N131" s="11" t="e">
        <v>#N/A</v>
      </c>
      <c r="O131" s="11" t="e">
        <v>#N/A</v>
      </c>
      <c r="P131" s="11" t="e">
        <v>#N/A</v>
      </c>
      <c r="Q131" s="11" t="e">
        <v>#N/A</v>
      </c>
      <c r="R131" s="11" t="e">
        <v>#N/A</v>
      </c>
      <c r="S131" s="11" t="e">
        <v>#N/A</v>
      </c>
      <c r="T131" s="11" t="e">
        <v>#N/A</v>
      </c>
      <c r="U131" s="22" t="e">
        <v>#N/A</v>
      </c>
      <c r="V131" s="22" t="e">
        <v>#N/A</v>
      </c>
      <c r="W131" s="22" t="e">
        <v>#N/A</v>
      </c>
      <c r="X131" s="22" t="e">
        <v>#N/A</v>
      </c>
      <c r="Y131" s="22" t="e">
        <v>#N/A</v>
      </c>
      <c r="Z131" s="22" t="e">
        <v>#N/A</v>
      </c>
      <c r="AA131" s="22" t="e">
        <v>#N/A</v>
      </c>
      <c r="AB131" s="22" t="e">
        <v>#N/A</v>
      </c>
      <c r="AC131" s="22" t="e">
        <v>#N/A</v>
      </c>
      <c r="AD131" s="22" t="e">
        <v>#N/A</v>
      </c>
      <c r="AE131" s="11" t="e">
        <v>#N/A</v>
      </c>
      <c r="AF131" s="11" t="e">
        <v>#N/A</v>
      </c>
      <c r="AG131" s="11" t="e">
        <v>#N/A</v>
      </c>
      <c r="AH131" s="11" t="e">
        <v>#N/A</v>
      </c>
      <c r="AI131" s="11" t="e">
        <v>#N/A</v>
      </c>
      <c r="AJ131" s="11" t="e">
        <v>#N/A</v>
      </c>
      <c r="AK131" s="11" t="e">
        <v>#N/A</v>
      </c>
      <c r="AL131" s="11" t="e">
        <v>#N/A</v>
      </c>
      <c r="AM131" s="11" t="e">
        <v>#N/A</v>
      </c>
      <c r="AN131" s="11" t="e">
        <v>#N/A</v>
      </c>
      <c r="AO131" s="22" t="e">
        <v>#N/A</v>
      </c>
      <c r="AP131" s="22" t="e">
        <v>#N/A</v>
      </c>
      <c r="AQ131" s="22" t="e">
        <v>#N/A</v>
      </c>
      <c r="AR131" s="22" t="e">
        <v>#N/A</v>
      </c>
      <c r="AS131" s="22" t="e">
        <v>#N/A</v>
      </c>
      <c r="AT131" s="22" t="e">
        <v>#N/A</v>
      </c>
      <c r="AU131" s="22" t="e">
        <v>#N/A</v>
      </c>
      <c r="AV131" s="22" t="e">
        <v>#N/A</v>
      </c>
      <c r="AW131" s="22" t="e">
        <v>#N/A</v>
      </c>
      <c r="AX131" s="22" t="e">
        <v>#N/A</v>
      </c>
      <c r="AY131" s="11" t="e">
        <v>#N/A</v>
      </c>
      <c r="AZ131" s="11" t="e">
        <v>#N/A</v>
      </c>
      <c r="BA131" s="11" t="e">
        <v>#N/A</v>
      </c>
      <c r="BB131" s="11" t="e">
        <v>#N/A</v>
      </c>
      <c r="BC131" s="11" t="e">
        <v>#N/A</v>
      </c>
      <c r="BD131" s="11" t="e">
        <v>#N/A</v>
      </c>
      <c r="BE131" s="11" t="e">
        <v>#N/A</v>
      </c>
      <c r="BF131" s="11" t="e">
        <v>#N/A</v>
      </c>
      <c r="BG131" s="11" t="e">
        <v>#N/A</v>
      </c>
      <c r="BH131" s="11" t="e">
        <v>#N/A</v>
      </c>
      <c r="BI131" s="22" t="e">
        <v>#N/A</v>
      </c>
      <c r="BJ131" s="22" t="e">
        <v>#N/A</v>
      </c>
      <c r="BK131" s="22" t="e">
        <v>#N/A</v>
      </c>
      <c r="BL131" s="22" t="e">
        <v>#N/A</v>
      </c>
      <c r="BM131" s="22" t="e">
        <v>#N/A</v>
      </c>
      <c r="BN131" s="22" t="e">
        <v>#N/A</v>
      </c>
      <c r="BO131" s="22" t="e">
        <v>#N/A</v>
      </c>
      <c r="BP131" s="22" t="e">
        <v>#N/A</v>
      </c>
      <c r="BQ131" s="22" t="e">
        <v>#N/A</v>
      </c>
      <c r="BR131" s="22" t="e">
        <v>#N/A</v>
      </c>
    </row>
    <row r="132" spans="1:70" x14ac:dyDescent="0.3">
      <c r="A132" s="22" t="e">
        <v>#N/A</v>
      </c>
      <c r="B132" s="22" t="e">
        <v>#N/A</v>
      </c>
      <c r="C132" s="22" t="e">
        <v>#N/A</v>
      </c>
      <c r="D132" s="22" t="e">
        <v>#N/A</v>
      </c>
      <c r="E132" s="22" t="e">
        <v>#N/A</v>
      </c>
      <c r="F132" s="22" t="e">
        <v>#N/A</v>
      </c>
      <c r="G132" s="22" t="e">
        <v>#N/A</v>
      </c>
      <c r="H132" s="22" t="e">
        <v>#N/A</v>
      </c>
      <c r="I132" s="22" t="e">
        <v>#N/A</v>
      </c>
      <c r="J132" s="22" t="e">
        <v>#N/A</v>
      </c>
      <c r="K132" s="11" t="e">
        <v>#N/A</v>
      </c>
      <c r="L132" s="11" t="e">
        <v>#N/A</v>
      </c>
      <c r="M132" s="11" t="e">
        <v>#N/A</v>
      </c>
      <c r="N132" s="11" t="e">
        <v>#N/A</v>
      </c>
      <c r="O132" s="11" t="e">
        <v>#N/A</v>
      </c>
      <c r="P132" s="11" t="e">
        <v>#N/A</v>
      </c>
      <c r="Q132" s="11" t="e">
        <v>#N/A</v>
      </c>
      <c r="R132" s="11" t="e">
        <v>#N/A</v>
      </c>
      <c r="S132" s="11" t="e">
        <v>#N/A</v>
      </c>
      <c r="T132" s="11" t="e">
        <v>#N/A</v>
      </c>
      <c r="U132" s="22" t="e">
        <v>#N/A</v>
      </c>
      <c r="V132" s="22" t="e">
        <v>#N/A</v>
      </c>
      <c r="W132" s="22" t="e">
        <v>#N/A</v>
      </c>
      <c r="X132" s="22" t="e">
        <v>#N/A</v>
      </c>
      <c r="Y132" s="22" t="e">
        <v>#N/A</v>
      </c>
      <c r="Z132" s="22" t="e">
        <v>#N/A</v>
      </c>
      <c r="AA132" s="22" t="e">
        <v>#N/A</v>
      </c>
      <c r="AB132" s="22" t="e">
        <v>#N/A</v>
      </c>
      <c r="AC132" s="22" t="e">
        <v>#N/A</v>
      </c>
      <c r="AD132" s="22" t="e">
        <v>#N/A</v>
      </c>
      <c r="AE132" s="11" t="e">
        <v>#N/A</v>
      </c>
      <c r="AF132" s="11" t="e">
        <v>#N/A</v>
      </c>
      <c r="AG132" s="11" t="e">
        <v>#N/A</v>
      </c>
      <c r="AH132" s="11" t="e">
        <v>#N/A</v>
      </c>
      <c r="AI132" s="11" t="e">
        <v>#N/A</v>
      </c>
      <c r="AJ132" s="11" t="e">
        <v>#N/A</v>
      </c>
      <c r="AK132" s="11" t="e">
        <v>#N/A</v>
      </c>
      <c r="AL132" s="11" t="e">
        <v>#N/A</v>
      </c>
      <c r="AM132" s="11" t="e">
        <v>#N/A</v>
      </c>
      <c r="AN132" s="11" t="e">
        <v>#N/A</v>
      </c>
      <c r="AO132" s="22" t="e">
        <v>#N/A</v>
      </c>
      <c r="AP132" s="22" t="e">
        <v>#N/A</v>
      </c>
      <c r="AQ132" s="22" t="e">
        <v>#N/A</v>
      </c>
      <c r="AR132" s="22" t="e">
        <v>#N/A</v>
      </c>
      <c r="AS132" s="22" t="e">
        <v>#N/A</v>
      </c>
      <c r="AT132" s="22" t="e">
        <v>#N/A</v>
      </c>
      <c r="AU132" s="22" t="e">
        <v>#N/A</v>
      </c>
      <c r="AV132" s="22" t="e">
        <v>#N/A</v>
      </c>
      <c r="AW132" s="22" t="e">
        <v>#N/A</v>
      </c>
      <c r="AX132" s="22" t="e">
        <v>#N/A</v>
      </c>
      <c r="AY132" s="11" t="e">
        <v>#N/A</v>
      </c>
      <c r="AZ132" s="11" t="e">
        <v>#N/A</v>
      </c>
      <c r="BA132" s="11" t="e">
        <v>#N/A</v>
      </c>
      <c r="BB132" s="11" t="e">
        <v>#N/A</v>
      </c>
      <c r="BC132" s="11" t="e">
        <v>#N/A</v>
      </c>
      <c r="BD132" s="11" t="e">
        <v>#N/A</v>
      </c>
      <c r="BE132" s="11" t="e">
        <v>#N/A</v>
      </c>
      <c r="BF132" s="11" t="e">
        <v>#N/A</v>
      </c>
      <c r="BG132" s="11" t="e">
        <v>#N/A</v>
      </c>
      <c r="BH132" s="11" t="e">
        <v>#N/A</v>
      </c>
      <c r="BI132" s="22" t="e">
        <v>#N/A</v>
      </c>
      <c r="BJ132" s="22" t="e">
        <v>#N/A</v>
      </c>
      <c r="BK132" s="22" t="e">
        <v>#N/A</v>
      </c>
      <c r="BL132" s="22" t="e">
        <v>#N/A</v>
      </c>
      <c r="BM132" s="22" t="e">
        <v>#N/A</v>
      </c>
      <c r="BN132" s="22" t="e">
        <v>#N/A</v>
      </c>
      <c r="BO132" s="22" t="e">
        <v>#N/A</v>
      </c>
      <c r="BP132" s="22" t="e">
        <v>#N/A</v>
      </c>
      <c r="BQ132" s="22" t="e">
        <v>#N/A</v>
      </c>
      <c r="BR132" s="22" t="e">
        <v>#N/A</v>
      </c>
    </row>
    <row r="133" spans="1:70" x14ac:dyDescent="0.3">
      <c r="A133" s="22" t="e">
        <v>#N/A</v>
      </c>
      <c r="B133" s="22" t="e">
        <v>#N/A</v>
      </c>
      <c r="C133" s="22" t="e">
        <v>#N/A</v>
      </c>
      <c r="D133" s="22" t="e">
        <v>#N/A</v>
      </c>
      <c r="E133" s="22" t="e">
        <v>#N/A</v>
      </c>
      <c r="F133" s="22" t="e">
        <v>#N/A</v>
      </c>
      <c r="G133" s="22" t="e">
        <v>#N/A</v>
      </c>
      <c r="H133" s="22" t="e">
        <v>#N/A</v>
      </c>
      <c r="I133" s="22" t="e">
        <v>#N/A</v>
      </c>
      <c r="J133" s="22" t="e">
        <v>#N/A</v>
      </c>
      <c r="K133" s="11" t="e">
        <v>#N/A</v>
      </c>
      <c r="L133" s="11" t="e">
        <v>#N/A</v>
      </c>
      <c r="M133" s="11" t="e">
        <v>#N/A</v>
      </c>
      <c r="N133" s="11" t="e">
        <v>#N/A</v>
      </c>
      <c r="O133" s="11" t="e">
        <v>#N/A</v>
      </c>
      <c r="P133" s="11" t="e">
        <v>#N/A</v>
      </c>
      <c r="Q133" s="11" t="e">
        <v>#N/A</v>
      </c>
      <c r="R133" s="11" t="e">
        <v>#N/A</v>
      </c>
      <c r="S133" s="11" t="e">
        <v>#N/A</v>
      </c>
      <c r="T133" s="11" t="e">
        <v>#N/A</v>
      </c>
      <c r="U133" s="22" t="e">
        <v>#N/A</v>
      </c>
      <c r="V133" s="22" t="e">
        <v>#N/A</v>
      </c>
      <c r="W133" s="22" t="e">
        <v>#N/A</v>
      </c>
      <c r="X133" s="22" t="e">
        <v>#N/A</v>
      </c>
      <c r="Y133" s="22" t="e">
        <v>#N/A</v>
      </c>
      <c r="Z133" s="22" t="e">
        <v>#N/A</v>
      </c>
      <c r="AA133" s="22" t="e">
        <v>#N/A</v>
      </c>
      <c r="AB133" s="22" t="e">
        <v>#N/A</v>
      </c>
      <c r="AC133" s="22" t="e">
        <v>#N/A</v>
      </c>
      <c r="AD133" s="22" t="e">
        <v>#N/A</v>
      </c>
      <c r="AE133" s="11" t="e">
        <v>#N/A</v>
      </c>
      <c r="AF133" s="11" t="e">
        <v>#N/A</v>
      </c>
      <c r="AG133" s="11" t="e">
        <v>#N/A</v>
      </c>
      <c r="AH133" s="11" t="e">
        <v>#N/A</v>
      </c>
      <c r="AI133" s="11" t="e">
        <v>#N/A</v>
      </c>
      <c r="AJ133" s="11" t="e">
        <v>#N/A</v>
      </c>
      <c r="AK133" s="11" t="e">
        <v>#N/A</v>
      </c>
      <c r="AL133" s="11" t="e">
        <v>#N/A</v>
      </c>
      <c r="AM133" s="11" t="e">
        <v>#N/A</v>
      </c>
      <c r="AN133" s="11" t="e">
        <v>#N/A</v>
      </c>
      <c r="AO133" s="22" t="e">
        <v>#N/A</v>
      </c>
      <c r="AP133" s="22" t="e">
        <v>#N/A</v>
      </c>
      <c r="AQ133" s="22" t="e">
        <v>#N/A</v>
      </c>
      <c r="AR133" s="22" t="e">
        <v>#N/A</v>
      </c>
      <c r="AS133" s="22" t="e">
        <v>#N/A</v>
      </c>
      <c r="AT133" s="22" t="e">
        <v>#N/A</v>
      </c>
      <c r="AU133" s="22" t="e">
        <v>#N/A</v>
      </c>
      <c r="AV133" s="22" t="e">
        <v>#N/A</v>
      </c>
      <c r="AW133" s="22" t="e">
        <v>#N/A</v>
      </c>
      <c r="AX133" s="22" t="e">
        <v>#N/A</v>
      </c>
      <c r="AY133" s="11" t="e">
        <v>#N/A</v>
      </c>
      <c r="AZ133" s="11" t="e">
        <v>#N/A</v>
      </c>
      <c r="BA133" s="11" t="e">
        <v>#N/A</v>
      </c>
      <c r="BB133" s="11" t="e">
        <v>#N/A</v>
      </c>
      <c r="BC133" s="11" t="e">
        <v>#N/A</v>
      </c>
      <c r="BD133" s="11" t="e">
        <v>#N/A</v>
      </c>
      <c r="BE133" s="11" t="e">
        <v>#N/A</v>
      </c>
      <c r="BF133" s="11" t="e">
        <v>#N/A</v>
      </c>
      <c r="BG133" s="11" t="e">
        <v>#N/A</v>
      </c>
      <c r="BH133" s="11" t="e">
        <v>#N/A</v>
      </c>
      <c r="BI133" s="22" t="e">
        <v>#N/A</v>
      </c>
      <c r="BJ133" s="22" t="e">
        <v>#N/A</v>
      </c>
      <c r="BK133" s="22" t="e">
        <v>#N/A</v>
      </c>
      <c r="BL133" s="22" t="e">
        <v>#N/A</v>
      </c>
      <c r="BM133" s="22" t="e">
        <v>#N/A</v>
      </c>
      <c r="BN133" s="22" t="e">
        <v>#N/A</v>
      </c>
      <c r="BO133" s="22" t="e">
        <v>#N/A</v>
      </c>
      <c r="BP133" s="22" t="e">
        <v>#N/A</v>
      </c>
      <c r="BQ133" s="22" t="e">
        <v>#N/A</v>
      </c>
      <c r="BR133" s="22" t="e">
        <v>#N/A</v>
      </c>
    </row>
    <row r="134" spans="1:70" x14ac:dyDescent="0.3">
      <c r="A134" s="22" t="e">
        <v>#N/A</v>
      </c>
      <c r="B134" s="22" t="e">
        <v>#N/A</v>
      </c>
      <c r="C134" s="22" t="e">
        <v>#N/A</v>
      </c>
      <c r="D134" s="22" t="e">
        <v>#N/A</v>
      </c>
      <c r="E134" s="22" t="e">
        <v>#N/A</v>
      </c>
      <c r="F134" s="22" t="e">
        <v>#N/A</v>
      </c>
      <c r="G134" s="22" t="e">
        <v>#N/A</v>
      </c>
      <c r="H134" s="22" t="e">
        <v>#N/A</v>
      </c>
      <c r="I134" s="22" t="e">
        <v>#N/A</v>
      </c>
      <c r="J134" s="22" t="e">
        <v>#N/A</v>
      </c>
      <c r="K134" s="11" t="e">
        <v>#N/A</v>
      </c>
      <c r="L134" s="11" t="e">
        <v>#N/A</v>
      </c>
      <c r="M134" s="11" t="e">
        <v>#N/A</v>
      </c>
      <c r="N134" s="11" t="e">
        <v>#N/A</v>
      </c>
      <c r="O134" s="11" t="e">
        <v>#N/A</v>
      </c>
      <c r="P134" s="11" t="e">
        <v>#N/A</v>
      </c>
      <c r="Q134" s="11" t="e">
        <v>#N/A</v>
      </c>
      <c r="R134" s="11" t="e">
        <v>#N/A</v>
      </c>
      <c r="S134" s="11" t="e">
        <v>#N/A</v>
      </c>
      <c r="T134" s="11" t="e">
        <v>#N/A</v>
      </c>
      <c r="U134" s="22" t="e">
        <v>#N/A</v>
      </c>
      <c r="V134" s="22" t="e">
        <v>#N/A</v>
      </c>
      <c r="W134" s="22" t="e">
        <v>#N/A</v>
      </c>
      <c r="X134" s="22" t="e">
        <v>#N/A</v>
      </c>
      <c r="Y134" s="22" t="e">
        <v>#N/A</v>
      </c>
      <c r="Z134" s="22" t="e">
        <v>#N/A</v>
      </c>
      <c r="AA134" s="22" t="e">
        <v>#N/A</v>
      </c>
      <c r="AB134" s="22" t="e">
        <v>#N/A</v>
      </c>
      <c r="AC134" s="22" t="e">
        <v>#N/A</v>
      </c>
      <c r="AD134" s="22" t="e">
        <v>#N/A</v>
      </c>
      <c r="AE134" s="11" t="e">
        <v>#N/A</v>
      </c>
      <c r="AF134" s="11" t="e">
        <v>#N/A</v>
      </c>
      <c r="AG134" s="11" t="e">
        <v>#N/A</v>
      </c>
      <c r="AH134" s="11" t="e">
        <v>#N/A</v>
      </c>
      <c r="AI134" s="11" t="e">
        <v>#N/A</v>
      </c>
      <c r="AJ134" s="11" t="e">
        <v>#N/A</v>
      </c>
      <c r="AK134" s="11" t="e">
        <v>#N/A</v>
      </c>
      <c r="AL134" s="11" t="e">
        <v>#N/A</v>
      </c>
      <c r="AM134" s="11" t="e">
        <v>#N/A</v>
      </c>
      <c r="AN134" s="11" t="e">
        <v>#N/A</v>
      </c>
      <c r="AO134" s="22" t="e">
        <v>#N/A</v>
      </c>
      <c r="AP134" s="22" t="e">
        <v>#N/A</v>
      </c>
      <c r="AQ134" s="22" t="e">
        <v>#N/A</v>
      </c>
      <c r="AR134" s="22" t="e">
        <v>#N/A</v>
      </c>
      <c r="AS134" s="22" t="e">
        <v>#N/A</v>
      </c>
      <c r="AT134" s="22" t="e">
        <v>#N/A</v>
      </c>
      <c r="AU134" s="22" t="e">
        <v>#N/A</v>
      </c>
      <c r="AV134" s="22" t="e">
        <v>#N/A</v>
      </c>
      <c r="AW134" s="22" t="e">
        <v>#N/A</v>
      </c>
      <c r="AX134" s="22" t="e">
        <v>#N/A</v>
      </c>
      <c r="AY134" s="11" t="e">
        <v>#N/A</v>
      </c>
      <c r="AZ134" s="11" t="e">
        <v>#N/A</v>
      </c>
      <c r="BA134" s="11" t="e">
        <v>#N/A</v>
      </c>
      <c r="BB134" s="11" t="e">
        <v>#N/A</v>
      </c>
      <c r="BC134" s="11" t="e">
        <v>#N/A</v>
      </c>
      <c r="BD134" s="11" t="e">
        <v>#N/A</v>
      </c>
      <c r="BE134" s="11" t="e">
        <v>#N/A</v>
      </c>
      <c r="BF134" s="11" t="e">
        <v>#N/A</v>
      </c>
      <c r="BG134" s="11" t="e">
        <v>#N/A</v>
      </c>
      <c r="BH134" s="11" t="e">
        <v>#N/A</v>
      </c>
      <c r="BI134" s="22" t="e">
        <v>#N/A</v>
      </c>
      <c r="BJ134" s="22" t="e">
        <v>#N/A</v>
      </c>
      <c r="BK134" s="22" t="e">
        <v>#N/A</v>
      </c>
      <c r="BL134" s="22" t="e">
        <v>#N/A</v>
      </c>
      <c r="BM134" s="22" t="e">
        <v>#N/A</v>
      </c>
      <c r="BN134" s="22" t="e">
        <v>#N/A</v>
      </c>
      <c r="BO134" s="22" t="e">
        <v>#N/A</v>
      </c>
      <c r="BP134" s="22" t="e">
        <v>#N/A</v>
      </c>
      <c r="BQ134" s="22" t="e">
        <v>#N/A</v>
      </c>
      <c r="BR134" s="22" t="e">
        <v>#N/A</v>
      </c>
    </row>
    <row r="135" spans="1:70" x14ac:dyDescent="0.3">
      <c r="A135" s="22" t="e">
        <v>#N/A</v>
      </c>
      <c r="B135" s="22" t="e">
        <v>#N/A</v>
      </c>
      <c r="C135" s="22" t="e">
        <v>#N/A</v>
      </c>
      <c r="D135" s="22" t="e">
        <v>#N/A</v>
      </c>
      <c r="E135" s="22" t="e">
        <v>#N/A</v>
      </c>
      <c r="F135" s="22" t="e">
        <v>#N/A</v>
      </c>
      <c r="G135" s="22" t="e">
        <v>#N/A</v>
      </c>
      <c r="H135" s="22" t="e">
        <v>#N/A</v>
      </c>
      <c r="I135" s="22" t="e">
        <v>#N/A</v>
      </c>
      <c r="J135" s="22" t="e">
        <v>#N/A</v>
      </c>
      <c r="K135" s="11" t="e">
        <v>#N/A</v>
      </c>
      <c r="L135" s="11" t="e">
        <v>#N/A</v>
      </c>
      <c r="M135" s="11" t="e">
        <v>#N/A</v>
      </c>
      <c r="N135" s="11" t="e">
        <v>#N/A</v>
      </c>
      <c r="O135" s="11" t="e">
        <v>#N/A</v>
      </c>
      <c r="P135" s="11" t="e">
        <v>#N/A</v>
      </c>
      <c r="Q135" s="11" t="e">
        <v>#N/A</v>
      </c>
      <c r="R135" s="11" t="e">
        <v>#N/A</v>
      </c>
      <c r="S135" s="11" t="e">
        <v>#N/A</v>
      </c>
      <c r="T135" s="11" t="e">
        <v>#N/A</v>
      </c>
      <c r="U135" s="22" t="e">
        <v>#N/A</v>
      </c>
      <c r="V135" s="22" t="e">
        <v>#N/A</v>
      </c>
      <c r="W135" s="22" t="e">
        <v>#N/A</v>
      </c>
      <c r="X135" s="22" t="e">
        <v>#N/A</v>
      </c>
      <c r="Y135" s="22" t="e">
        <v>#N/A</v>
      </c>
      <c r="Z135" s="22" t="e">
        <v>#N/A</v>
      </c>
      <c r="AA135" s="22" t="e">
        <v>#N/A</v>
      </c>
      <c r="AB135" s="22" t="e">
        <v>#N/A</v>
      </c>
      <c r="AC135" s="22" t="e">
        <v>#N/A</v>
      </c>
      <c r="AD135" s="22" t="e">
        <v>#N/A</v>
      </c>
      <c r="AE135" s="11" t="e">
        <v>#N/A</v>
      </c>
      <c r="AF135" s="11" t="e">
        <v>#N/A</v>
      </c>
      <c r="AG135" s="11" t="e">
        <v>#N/A</v>
      </c>
      <c r="AH135" s="11" t="e">
        <v>#N/A</v>
      </c>
      <c r="AI135" s="11" t="e">
        <v>#N/A</v>
      </c>
      <c r="AJ135" s="11" t="e">
        <v>#N/A</v>
      </c>
      <c r="AK135" s="11" t="e">
        <v>#N/A</v>
      </c>
      <c r="AL135" s="11" t="e">
        <v>#N/A</v>
      </c>
      <c r="AM135" s="11" t="e">
        <v>#N/A</v>
      </c>
      <c r="AN135" s="11" t="e">
        <v>#N/A</v>
      </c>
      <c r="AO135" s="22" t="e">
        <v>#N/A</v>
      </c>
      <c r="AP135" s="22" t="e">
        <v>#N/A</v>
      </c>
      <c r="AQ135" s="22" t="e">
        <v>#N/A</v>
      </c>
      <c r="AR135" s="22" t="e">
        <v>#N/A</v>
      </c>
      <c r="AS135" s="22" t="e">
        <v>#N/A</v>
      </c>
      <c r="AT135" s="22" t="e">
        <v>#N/A</v>
      </c>
      <c r="AU135" s="22" t="e">
        <v>#N/A</v>
      </c>
      <c r="AV135" s="22" t="e">
        <v>#N/A</v>
      </c>
      <c r="AW135" s="22" t="e">
        <v>#N/A</v>
      </c>
      <c r="AX135" s="22" t="e">
        <v>#N/A</v>
      </c>
      <c r="AY135" s="11" t="e">
        <v>#N/A</v>
      </c>
      <c r="AZ135" s="11" t="e">
        <v>#N/A</v>
      </c>
      <c r="BA135" s="11" t="e">
        <v>#N/A</v>
      </c>
      <c r="BB135" s="11" t="e">
        <v>#N/A</v>
      </c>
      <c r="BC135" s="11" t="e">
        <v>#N/A</v>
      </c>
      <c r="BD135" s="11" t="e">
        <v>#N/A</v>
      </c>
      <c r="BE135" s="11" t="e">
        <v>#N/A</v>
      </c>
      <c r="BF135" s="11" t="e">
        <v>#N/A</v>
      </c>
      <c r="BG135" s="11" t="e">
        <v>#N/A</v>
      </c>
      <c r="BH135" s="11" t="e">
        <v>#N/A</v>
      </c>
      <c r="BI135" s="22" t="e">
        <v>#N/A</v>
      </c>
      <c r="BJ135" s="22" t="e">
        <v>#N/A</v>
      </c>
      <c r="BK135" s="22" t="e">
        <v>#N/A</v>
      </c>
      <c r="BL135" s="22" t="e">
        <v>#N/A</v>
      </c>
      <c r="BM135" s="22" t="e">
        <v>#N/A</v>
      </c>
      <c r="BN135" s="22" t="e">
        <v>#N/A</v>
      </c>
      <c r="BO135" s="22" t="e">
        <v>#N/A</v>
      </c>
      <c r="BP135" s="22" t="e">
        <v>#N/A</v>
      </c>
      <c r="BQ135" s="22" t="e">
        <v>#N/A</v>
      </c>
      <c r="BR135" s="22" t="e">
        <v>#N/A</v>
      </c>
    </row>
    <row r="136" spans="1:70" x14ac:dyDescent="0.3">
      <c r="A136" s="22" t="e">
        <v>#N/A</v>
      </c>
      <c r="B136" s="22" t="e">
        <v>#N/A</v>
      </c>
      <c r="C136" s="22" t="e">
        <v>#N/A</v>
      </c>
      <c r="D136" s="22" t="e">
        <v>#N/A</v>
      </c>
      <c r="E136" s="22" t="e">
        <v>#N/A</v>
      </c>
      <c r="F136" s="22" t="e">
        <v>#N/A</v>
      </c>
      <c r="G136" s="22" t="e">
        <v>#N/A</v>
      </c>
      <c r="H136" s="22" t="e">
        <v>#N/A</v>
      </c>
      <c r="I136" s="22" t="e">
        <v>#N/A</v>
      </c>
      <c r="J136" s="22" t="e">
        <v>#N/A</v>
      </c>
      <c r="K136" s="11" t="e">
        <v>#N/A</v>
      </c>
      <c r="L136" s="11" t="e">
        <v>#N/A</v>
      </c>
      <c r="M136" s="11" t="e">
        <v>#N/A</v>
      </c>
      <c r="N136" s="11" t="e">
        <v>#N/A</v>
      </c>
      <c r="O136" s="11" t="e">
        <v>#N/A</v>
      </c>
      <c r="P136" s="11" t="e">
        <v>#N/A</v>
      </c>
      <c r="Q136" s="11" t="e">
        <v>#N/A</v>
      </c>
      <c r="R136" s="11" t="e">
        <v>#N/A</v>
      </c>
      <c r="S136" s="11" t="e">
        <v>#N/A</v>
      </c>
      <c r="T136" s="11" t="e">
        <v>#N/A</v>
      </c>
      <c r="U136" s="22" t="e">
        <v>#N/A</v>
      </c>
      <c r="V136" s="22" t="e">
        <v>#N/A</v>
      </c>
      <c r="W136" s="22" t="e">
        <v>#N/A</v>
      </c>
      <c r="X136" s="22" t="e">
        <v>#N/A</v>
      </c>
      <c r="Y136" s="22" t="e">
        <v>#N/A</v>
      </c>
      <c r="Z136" s="22" t="e">
        <v>#N/A</v>
      </c>
      <c r="AA136" s="22" t="e">
        <v>#N/A</v>
      </c>
      <c r="AB136" s="22" t="e">
        <v>#N/A</v>
      </c>
      <c r="AC136" s="22" t="e">
        <v>#N/A</v>
      </c>
      <c r="AD136" s="22" t="e">
        <v>#N/A</v>
      </c>
      <c r="AE136" s="11" t="e">
        <v>#N/A</v>
      </c>
      <c r="AF136" s="11" t="e">
        <v>#N/A</v>
      </c>
      <c r="AG136" s="11" t="e">
        <v>#N/A</v>
      </c>
      <c r="AH136" s="11" t="e">
        <v>#N/A</v>
      </c>
      <c r="AI136" s="11" t="e">
        <v>#N/A</v>
      </c>
      <c r="AJ136" s="11" t="e">
        <v>#N/A</v>
      </c>
      <c r="AK136" s="11" t="e">
        <v>#N/A</v>
      </c>
      <c r="AL136" s="11" t="e">
        <v>#N/A</v>
      </c>
      <c r="AM136" s="11" t="e">
        <v>#N/A</v>
      </c>
      <c r="AN136" s="11" t="e">
        <v>#N/A</v>
      </c>
      <c r="AO136" s="22" t="e">
        <v>#N/A</v>
      </c>
      <c r="AP136" s="22" t="e">
        <v>#N/A</v>
      </c>
      <c r="AQ136" s="22" t="e">
        <v>#N/A</v>
      </c>
      <c r="AR136" s="22" t="e">
        <v>#N/A</v>
      </c>
      <c r="AS136" s="22" t="e">
        <v>#N/A</v>
      </c>
      <c r="AT136" s="22" t="e">
        <v>#N/A</v>
      </c>
      <c r="AU136" s="22" t="e">
        <v>#N/A</v>
      </c>
      <c r="AV136" s="22" t="e">
        <v>#N/A</v>
      </c>
      <c r="AW136" s="22" t="e">
        <v>#N/A</v>
      </c>
      <c r="AX136" s="22" t="e">
        <v>#N/A</v>
      </c>
      <c r="AY136" s="11" t="e">
        <v>#N/A</v>
      </c>
      <c r="AZ136" s="11" t="e">
        <v>#N/A</v>
      </c>
      <c r="BA136" s="11" t="e">
        <v>#N/A</v>
      </c>
      <c r="BB136" s="11" t="e">
        <v>#N/A</v>
      </c>
      <c r="BC136" s="11" t="e">
        <v>#N/A</v>
      </c>
      <c r="BD136" s="11" t="e">
        <v>#N/A</v>
      </c>
      <c r="BE136" s="11" t="e">
        <v>#N/A</v>
      </c>
      <c r="BF136" s="11" t="e">
        <v>#N/A</v>
      </c>
      <c r="BG136" s="11" t="e">
        <v>#N/A</v>
      </c>
      <c r="BH136" s="11" t="e">
        <v>#N/A</v>
      </c>
      <c r="BI136" s="22" t="e">
        <v>#N/A</v>
      </c>
      <c r="BJ136" s="22" t="e">
        <v>#N/A</v>
      </c>
      <c r="BK136" s="22" t="e">
        <v>#N/A</v>
      </c>
      <c r="BL136" s="22" t="e">
        <v>#N/A</v>
      </c>
      <c r="BM136" s="22" t="e">
        <v>#N/A</v>
      </c>
      <c r="BN136" s="22" t="e">
        <v>#N/A</v>
      </c>
      <c r="BO136" s="22" t="e">
        <v>#N/A</v>
      </c>
      <c r="BP136" s="22" t="e">
        <v>#N/A</v>
      </c>
      <c r="BQ136" s="22" t="e">
        <v>#N/A</v>
      </c>
      <c r="BR136" s="22" t="e">
        <v>#N/A</v>
      </c>
    </row>
    <row r="137" spans="1:70" x14ac:dyDescent="0.3">
      <c r="A137" s="22" t="e">
        <v>#N/A</v>
      </c>
      <c r="B137" s="22" t="e">
        <v>#N/A</v>
      </c>
      <c r="C137" s="22" t="e">
        <v>#N/A</v>
      </c>
      <c r="D137" s="22" t="e">
        <v>#N/A</v>
      </c>
      <c r="E137" s="22" t="e">
        <v>#N/A</v>
      </c>
      <c r="F137" s="22" t="e">
        <v>#N/A</v>
      </c>
      <c r="G137" s="22" t="e">
        <v>#N/A</v>
      </c>
      <c r="H137" s="22" t="e">
        <v>#N/A</v>
      </c>
      <c r="I137" s="22" t="e">
        <v>#N/A</v>
      </c>
      <c r="J137" s="22" t="e">
        <v>#N/A</v>
      </c>
      <c r="K137" s="11" t="e">
        <v>#N/A</v>
      </c>
      <c r="L137" s="11" t="e">
        <v>#N/A</v>
      </c>
      <c r="M137" s="11" t="e">
        <v>#N/A</v>
      </c>
      <c r="N137" s="11" t="e">
        <v>#N/A</v>
      </c>
      <c r="O137" s="11" t="e">
        <v>#N/A</v>
      </c>
      <c r="P137" s="11" t="e">
        <v>#N/A</v>
      </c>
      <c r="Q137" s="11" t="e">
        <v>#N/A</v>
      </c>
      <c r="R137" s="11" t="e">
        <v>#N/A</v>
      </c>
      <c r="S137" s="11" t="e">
        <v>#N/A</v>
      </c>
      <c r="T137" s="11" t="e">
        <v>#N/A</v>
      </c>
      <c r="U137" s="22" t="e">
        <v>#N/A</v>
      </c>
      <c r="V137" s="22" t="e">
        <v>#N/A</v>
      </c>
      <c r="W137" s="22" t="e">
        <v>#N/A</v>
      </c>
      <c r="X137" s="22" t="e">
        <v>#N/A</v>
      </c>
      <c r="Y137" s="22" t="e">
        <v>#N/A</v>
      </c>
      <c r="Z137" s="22" t="e">
        <v>#N/A</v>
      </c>
      <c r="AA137" s="22" t="e">
        <v>#N/A</v>
      </c>
      <c r="AB137" s="22" t="e">
        <v>#N/A</v>
      </c>
      <c r="AC137" s="22" t="e">
        <v>#N/A</v>
      </c>
      <c r="AD137" s="22" t="e">
        <v>#N/A</v>
      </c>
      <c r="AE137" s="11" t="e">
        <v>#N/A</v>
      </c>
      <c r="AF137" s="11" t="e">
        <v>#N/A</v>
      </c>
      <c r="AG137" s="11" t="e">
        <v>#N/A</v>
      </c>
      <c r="AH137" s="11" t="e">
        <v>#N/A</v>
      </c>
      <c r="AI137" s="11" t="e">
        <v>#N/A</v>
      </c>
      <c r="AJ137" s="11" t="e">
        <v>#N/A</v>
      </c>
      <c r="AK137" s="11" t="e">
        <v>#N/A</v>
      </c>
      <c r="AL137" s="11" t="e">
        <v>#N/A</v>
      </c>
      <c r="AM137" s="11" t="e">
        <v>#N/A</v>
      </c>
      <c r="AN137" s="11" t="e">
        <v>#N/A</v>
      </c>
      <c r="AO137" s="22" t="e">
        <v>#N/A</v>
      </c>
      <c r="AP137" s="22" t="e">
        <v>#N/A</v>
      </c>
      <c r="AQ137" s="22" t="e">
        <v>#N/A</v>
      </c>
      <c r="AR137" s="22" t="e">
        <v>#N/A</v>
      </c>
      <c r="AS137" s="22" t="e">
        <v>#N/A</v>
      </c>
      <c r="AT137" s="22" t="e">
        <v>#N/A</v>
      </c>
      <c r="AU137" s="22" t="e">
        <v>#N/A</v>
      </c>
      <c r="AV137" s="22" t="e">
        <v>#N/A</v>
      </c>
      <c r="AW137" s="22" t="e">
        <v>#N/A</v>
      </c>
      <c r="AX137" s="22" t="e">
        <v>#N/A</v>
      </c>
      <c r="AY137" s="11" t="e">
        <v>#N/A</v>
      </c>
      <c r="AZ137" s="11" t="e">
        <v>#N/A</v>
      </c>
      <c r="BA137" s="11" t="e">
        <v>#N/A</v>
      </c>
      <c r="BB137" s="11" t="e">
        <v>#N/A</v>
      </c>
      <c r="BC137" s="11" t="e">
        <v>#N/A</v>
      </c>
      <c r="BD137" s="11" t="e">
        <v>#N/A</v>
      </c>
      <c r="BE137" s="11" t="e">
        <v>#N/A</v>
      </c>
      <c r="BF137" s="11" t="e">
        <v>#N/A</v>
      </c>
      <c r="BG137" s="11" t="e">
        <v>#N/A</v>
      </c>
      <c r="BH137" s="11" t="e">
        <v>#N/A</v>
      </c>
      <c r="BI137" s="22" t="e">
        <v>#N/A</v>
      </c>
      <c r="BJ137" s="22" t="e">
        <v>#N/A</v>
      </c>
      <c r="BK137" s="22" t="e">
        <v>#N/A</v>
      </c>
      <c r="BL137" s="22" t="e">
        <v>#N/A</v>
      </c>
      <c r="BM137" s="22" t="e">
        <v>#N/A</v>
      </c>
      <c r="BN137" s="22" t="e">
        <v>#N/A</v>
      </c>
      <c r="BO137" s="22" t="e">
        <v>#N/A</v>
      </c>
      <c r="BP137" s="22" t="e">
        <v>#N/A</v>
      </c>
      <c r="BQ137" s="22" t="e">
        <v>#N/A</v>
      </c>
      <c r="BR137" s="22" t="e">
        <v>#N/A</v>
      </c>
    </row>
    <row r="138" spans="1:70" x14ac:dyDescent="0.3">
      <c r="A138" s="22" t="e">
        <v>#N/A</v>
      </c>
      <c r="B138" s="22" t="e">
        <v>#N/A</v>
      </c>
      <c r="C138" s="22" t="e">
        <v>#N/A</v>
      </c>
      <c r="D138" s="22" t="e">
        <v>#N/A</v>
      </c>
      <c r="E138" s="22" t="e">
        <v>#N/A</v>
      </c>
      <c r="F138" s="22" t="e">
        <v>#N/A</v>
      </c>
      <c r="G138" s="22" t="e">
        <v>#N/A</v>
      </c>
      <c r="H138" s="22" t="e">
        <v>#N/A</v>
      </c>
      <c r="I138" s="22" t="e">
        <v>#N/A</v>
      </c>
      <c r="J138" s="22" t="e">
        <v>#N/A</v>
      </c>
      <c r="K138" s="11" t="e">
        <v>#N/A</v>
      </c>
      <c r="L138" s="11" t="e">
        <v>#N/A</v>
      </c>
      <c r="M138" s="11" t="e">
        <v>#N/A</v>
      </c>
      <c r="N138" s="11" t="e">
        <v>#N/A</v>
      </c>
      <c r="O138" s="11" t="e">
        <v>#N/A</v>
      </c>
      <c r="P138" s="11" t="e">
        <v>#N/A</v>
      </c>
      <c r="Q138" s="11" t="e">
        <v>#N/A</v>
      </c>
      <c r="R138" s="11" t="e">
        <v>#N/A</v>
      </c>
      <c r="S138" s="11" t="e">
        <v>#N/A</v>
      </c>
      <c r="T138" s="11" t="e">
        <v>#N/A</v>
      </c>
      <c r="U138" s="22" t="e">
        <v>#N/A</v>
      </c>
      <c r="V138" s="22" t="e">
        <v>#N/A</v>
      </c>
      <c r="W138" s="22" t="e">
        <v>#N/A</v>
      </c>
      <c r="X138" s="22" t="e">
        <v>#N/A</v>
      </c>
      <c r="Y138" s="22" t="e">
        <v>#N/A</v>
      </c>
      <c r="Z138" s="22" t="e">
        <v>#N/A</v>
      </c>
      <c r="AA138" s="22" t="e">
        <v>#N/A</v>
      </c>
      <c r="AB138" s="22" t="e">
        <v>#N/A</v>
      </c>
      <c r="AC138" s="22" t="e">
        <v>#N/A</v>
      </c>
      <c r="AD138" s="22" t="e">
        <v>#N/A</v>
      </c>
      <c r="AE138" s="11" t="e">
        <v>#N/A</v>
      </c>
      <c r="AF138" s="11" t="e">
        <v>#N/A</v>
      </c>
      <c r="AG138" s="11" t="e">
        <v>#N/A</v>
      </c>
      <c r="AH138" s="11" t="e">
        <v>#N/A</v>
      </c>
      <c r="AI138" s="11" t="e">
        <v>#N/A</v>
      </c>
      <c r="AJ138" s="11" t="e">
        <v>#N/A</v>
      </c>
      <c r="AK138" s="11" t="e">
        <v>#N/A</v>
      </c>
      <c r="AL138" s="11" t="e">
        <v>#N/A</v>
      </c>
      <c r="AM138" s="11" t="e">
        <v>#N/A</v>
      </c>
      <c r="AN138" s="11" t="e">
        <v>#N/A</v>
      </c>
      <c r="AO138" s="22" t="e">
        <v>#N/A</v>
      </c>
      <c r="AP138" s="22" t="e">
        <v>#N/A</v>
      </c>
      <c r="AQ138" s="22" t="e">
        <v>#N/A</v>
      </c>
      <c r="AR138" s="22" t="e">
        <v>#N/A</v>
      </c>
      <c r="AS138" s="22" t="e">
        <v>#N/A</v>
      </c>
      <c r="AT138" s="22" t="e">
        <v>#N/A</v>
      </c>
      <c r="AU138" s="22" t="e">
        <v>#N/A</v>
      </c>
      <c r="AV138" s="22" t="e">
        <v>#N/A</v>
      </c>
      <c r="AW138" s="22" t="e">
        <v>#N/A</v>
      </c>
      <c r="AX138" s="22" t="e">
        <v>#N/A</v>
      </c>
      <c r="AY138" s="11" t="e">
        <v>#N/A</v>
      </c>
      <c r="AZ138" s="11" t="e">
        <v>#N/A</v>
      </c>
      <c r="BA138" s="11" t="e">
        <v>#N/A</v>
      </c>
      <c r="BB138" s="11" t="e">
        <v>#N/A</v>
      </c>
      <c r="BC138" s="11" t="e">
        <v>#N/A</v>
      </c>
      <c r="BD138" s="11" t="e">
        <v>#N/A</v>
      </c>
      <c r="BE138" s="11" t="e">
        <v>#N/A</v>
      </c>
      <c r="BF138" s="11" t="e">
        <v>#N/A</v>
      </c>
      <c r="BG138" s="11" t="e">
        <v>#N/A</v>
      </c>
      <c r="BH138" s="11" t="e">
        <v>#N/A</v>
      </c>
      <c r="BI138" s="22" t="e">
        <v>#N/A</v>
      </c>
      <c r="BJ138" s="22" t="e">
        <v>#N/A</v>
      </c>
      <c r="BK138" s="22" t="e">
        <v>#N/A</v>
      </c>
      <c r="BL138" s="22" t="e">
        <v>#N/A</v>
      </c>
      <c r="BM138" s="22" t="e">
        <v>#N/A</v>
      </c>
      <c r="BN138" s="22" t="e">
        <v>#N/A</v>
      </c>
      <c r="BO138" s="22" t="e">
        <v>#N/A</v>
      </c>
      <c r="BP138" s="22" t="e">
        <v>#N/A</v>
      </c>
      <c r="BQ138" s="22" t="e">
        <v>#N/A</v>
      </c>
      <c r="BR138" s="22" t="e">
        <v>#N/A</v>
      </c>
    </row>
    <row r="139" spans="1:70" x14ac:dyDescent="0.3">
      <c r="A139" s="22" t="e">
        <v>#N/A</v>
      </c>
      <c r="B139" s="22" t="e">
        <v>#N/A</v>
      </c>
      <c r="C139" s="22" t="e">
        <v>#N/A</v>
      </c>
      <c r="D139" s="22" t="e">
        <v>#N/A</v>
      </c>
      <c r="E139" s="22" t="e">
        <v>#N/A</v>
      </c>
      <c r="F139" s="22" t="e">
        <v>#N/A</v>
      </c>
      <c r="G139" s="22" t="e">
        <v>#N/A</v>
      </c>
      <c r="H139" s="22" t="e">
        <v>#N/A</v>
      </c>
      <c r="I139" s="22" t="e">
        <v>#N/A</v>
      </c>
      <c r="J139" s="22" t="e">
        <v>#N/A</v>
      </c>
      <c r="K139" s="11" t="e">
        <v>#N/A</v>
      </c>
      <c r="L139" s="11" t="e">
        <v>#N/A</v>
      </c>
      <c r="M139" s="11" t="e">
        <v>#N/A</v>
      </c>
      <c r="N139" s="11" t="e">
        <v>#N/A</v>
      </c>
      <c r="O139" s="11" t="e">
        <v>#N/A</v>
      </c>
      <c r="P139" s="11" t="e">
        <v>#N/A</v>
      </c>
      <c r="Q139" s="11" t="e">
        <v>#N/A</v>
      </c>
      <c r="R139" s="11" t="e">
        <v>#N/A</v>
      </c>
      <c r="S139" s="11" t="e">
        <v>#N/A</v>
      </c>
      <c r="T139" s="11" t="e">
        <v>#N/A</v>
      </c>
      <c r="U139" s="22" t="e">
        <v>#N/A</v>
      </c>
      <c r="V139" s="22" t="e">
        <v>#N/A</v>
      </c>
      <c r="W139" s="22" t="e">
        <v>#N/A</v>
      </c>
      <c r="X139" s="22" t="e">
        <v>#N/A</v>
      </c>
      <c r="Y139" s="22" t="e">
        <v>#N/A</v>
      </c>
      <c r="Z139" s="22" t="e">
        <v>#N/A</v>
      </c>
      <c r="AA139" s="22" t="e">
        <v>#N/A</v>
      </c>
      <c r="AB139" s="22" t="e">
        <v>#N/A</v>
      </c>
      <c r="AC139" s="22" t="e">
        <v>#N/A</v>
      </c>
      <c r="AD139" s="22" t="e">
        <v>#N/A</v>
      </c>
      <c r="AE139" s="11" t="e">
        <v>#N/A</v>
      </c>
      <c r="AF139" s="11" t="e">
        <v>#N/A</v>
      </c>
      <c r="AG139" s="11" t="e">
        <v>#N/A</v>
      </c>
      <c r="AH139" s="11" t="e">
        <v>#N/A</v>
      </c>
      <c r="AI139" s="11" t="e">
        <v>#N/A</v>
      </c>
      <c r="AJ139" s="11" t="e">
        <v>#N/A</v>
      </c>
      <c r="AK139" s="11" t="e">
        <v>#N/A</v>
      </c>
      <c r="AL139" s="11" t="e">
        <v>#N/A</v>
      </c>
      <c r="AM139" s="11" t="e">
        <v>#N/A</v>
      </c>
      <c r="AN139" s="11" t="e">
        <v>#N/A</v>
      </c>
      <c r="AO139" s="22" t="e">
        <v>#N/A</v>
      </c>
      <c r="AP139" s="22" t="e">
        <v>#N/A</v>
      </c>
      <c r="AQ139" s="22" t="e">
        <v>#N/A</v>
      </c>
      <c r="AR139" s="22" t="e">
        <v>#N/A</v>
      </c>
      <c r="AS139" s="22" t="e">
        <v>#N/A</v>
      </c>
      <c r="AT139" s="22" t="e">
        <v>#N/A</v>
      </c>
      <c r="AU139" s="22" t="e">
        <v>#N/A</v>
      </c>
      <c r="AV139" s="22" t="e">
        <v>#N/A</v>
      </c>
      <c r="AW139" s="22" t="e">
        <v>#N/A</v>
      </c>
      <c r="AX139" s="22" t="e">
        <v>#N/A</v>
      </c>
      <c r="AY139" s="11" t="e">
        <v>#N/A</v>
      </c>
      <c r="AZ139" s="11" t="e">
        <v>#N/A</v>
      </c>
      <c r="BA139" s="11" t="e">
        <v>#N/A</v>
      </c>
      <c r="BB139" s="11" t="e">
        <v>#N/A</v>
      </c>
      <c r="BC139" s="11" t="e">
        <v>#N/A</v>
      </c>
      <c r="BD139" s="11" t="e">
        <v>#N/A</v>
      </c>
      <c r="BE139" s="11" t="e">
        <v>#N/A</v>
      </c>
      <c r="BF139" s="11" t="e">
        <v>#N/A</v>
      </c>
      <c r="BG139" s="11" t="e">
        <v>#N/A</v>
      </c>
      <c r="BH139" s="11" t="e">
        <v>#N/A</v>
      </c>
      <c r="BI139" s="22" t="e">
        <v>#N/A</v>
      </c>
      <c r="BJ139" s="22" t="e">
        <v>#N/A</v>
      </c>
      <c r="BK139" s="22" t="e">
        <v>#N/A</v>
      </c>
      <c r="BL139" s="22" t="e">
        <v>#N/A</v>
      </c>
      <c r="BM139" s="22" t="e">
        <v>#N/A</v>
      </c>
      <c r="BN139" s="22" t="e">
        <v>#N/A</v>
      </c>
      <c r="BO139" s="22" t="e">
        <v>#N/A</v>
      </c>
      <c r="BP139" s="22" t="e">
        <v>#N/A</v>
      </c>
      <c r="BQ139" s="22" t="e">
        <v>#N/A</v>
      </c>
      <c r="BR139" s="22" t="e">
        <v>#N/A</v>
      </c>
    </row>
    <row r="140" spans="1:70" x14ac:dyDescent="0.3">
      <c r="A140" s="22" t="e">
        <v>#N/A</v>
      </c>
      <c r="B140" s="22" t="e">
        <v>#N/A</v>
      </c>
      <c r="C140" s="22" t="e">
        <v>#N/A</v>
      </c>
      <c r="D140" s="22" t="e">
        <v>#N/A</v>
      </c>
      <c r="E140" s="22" t="e">
        <v>#N/A</v>
      </c>
      <c r="F140" s="22" t="e">
        <v>#N/A</v>
      </c>
      <c r="G140" s="22" t="e">
        <v>#N/A</v>
      </c>
      <c r="H140" s="22" t="e">
        <v>#N/A</v>
      </c>
      <c r="I140" s="22" t="e">
        <v>#N/A</v>
      </c>
      <c r="J140" s="22" t="e">
        <v>#N/A</v>
      </c>
      <c r="K140" s="11" t="e">
        <v>#N/A</v>
      </c>
      <c r="L140" s="11" t="e">
        <v>#N/A</v>
      </c>
      <c r="M140" s="11" t="e">
        <v>#N/A</v>
      </c>
      <c r="N140" s="11" t="e">
        <v>#N/A</v>
      </c>
      <c r="O140" s="11" t="e">
        <v>#N/A</v>
      </c>
      <c r="P140" s="11" t="e">
        <v>#N/A</v>
      </c>
      <c r="Q140" s="11" t="e">
        <v>#N/A</v>
      </c>
      <c r="R140" s="11" t="e">
        <v>#N/A</v>
      </c>
      <c r="S140" s="11" t="e">
        <v>#N/A</v>
      </c>
      <c r="T140" s="11" t="e">
        <v>#N/A</v>
      </c>
      <c r="U140" s="22" t="e">
        <v>#N/A</v>
      </c>
      <c r="V140" s="22" t="e">
        <v>#N/A</v>
      </c>
      <c r="W140" s="22" t="e">
        <v>#N/A</v>
      </c>
      <c r="X140" s="22" t="e">
        <v>#N/A</v>
      </c>
      <c r="Y140" s="22" t="e">
        <v>#N/A</v>
      </c>
      <c r="Z140" s="22" t="e">
        <v>#N/A</v>
      </c>
      <c r="AA140" s="22" t="e">
        <v>#N/A</v>
      </c>
      <c r="AB140" s="22" t="e">
        <v>#N/A</v>
      </c>
      <c r="AC140" s="22" t="e">
        <v>#N/A</v>
      </c>
      <c r="AD140" s="22" t="e">
        <v>#N/A</v>
      </c>
      <c r="AE140" s="11" t="e">
        <v>#N/A</v>
      </c>
      <c r="AF140" s="11" t="e">
        <v>#N/A</v>
      </c>
      <c r="AG140" s="11" t="e">
        <v>#N/A</v>
      </c>
      <c r="AH140" s="11" t="e">
        <v>#N/A</v>
      </c>
      <c r="AI140" s="11" t="e">
        <v>#N/A</v>
      </c>
      <c r="AJ140" s="11" t="e">
        <v>#N/A</v>
      </c>
      <c r="AK140" s="11" t="e">
        <v>#N/A</v>
      </c>
      <c r="AL140" s="11" t="e">
        <v>#N/A</v>
      </c>
      <c r="AM140" s="11" t="e">
        <v>#N/A</v>
      </c>
      <c r="AN140" s="11" t="e">
        <v>#N/A</v>
      </c>
      <c r="AO140" s="22" t="e">
        <v>#N/A</v>
      </c>
      <c r="AP140" s="22" t="e">
        <v>#N/A</v>
      </c>
      <c r="AQ140" s="22" t="e">
        <v>#N/A</v>
      </c>
      <c r="AR140" s="22" t="e">
        <v>#N/A</v>
      </c>
      <c r="AS140" s="22" t="e">
        <v>#N/A</v>
      </c>
      <c r="AT140" s="22" t="e">
        <v>#N/A</v>
      </c>
      <c r="AU140" s="22" t="e">
        <v>#N/A</v>
      </c>
      <c r="AV140" s="22" t="e">
        <v>#N/A</v>
      </c>
      <c r="AW140" s="22" t="e">
        <v>#N/A</v>
      </c>
      <c r="AX140" s="22" t="e">
        <v>#N/A</v>
      </c>
      <c r="AY140" s="11" t="e">
        <v>#N/A</v>
      </c>
      <c r="AZ140" s="11" t="e">
        <v>#N/A</v>
      </c>
      <c r="BA140" s="11" t="e">
        <v>#N/A</v>
      </c>
      <c r="BB140" s="11" t="e">
        <v>#N/A</v>
      </c>
      <c r="BC140" s="11" t="e">
        <v>#N/A</v>
      </c>
      <c r="BD140" s="11" t="e">
        <v>#N/A</v>
      </c>
      <c r="BE140" s="11" t="e">
        <v>#N/A</v>
      </c>
      <c r="BF140" s="11" t="e">
        <v>#N/A</v>
      </c>
      <c r="BG140" s="11" t="e">
        <v>#N/A</v>
      </c>
      <c r="BH140" s="11" t="e">
        <v>#N/A</v>
      </c>
      <c r="BI140" s="22" t="e">
        <v>#N/A</v>
      </c>
      <c r="BJ140" s="22" t="e">
        <v>#N/A</v>
      </c>
      <c r="BK140" s="22" t="e">
        <v>#N/A</v>
      </c>
      <c r="BL140" s="22" t="e">
        <v>#N/A</v>
      </c>
      <c r="BM140" s="22" t="e">
        <v>#N/A</v>
      </c>
      <c r="BN140" s="22" t="e">
        <v>#N/A</v>
      </c>
      <c r="BO140" s="22" t="e">
        <v>#N/A</v>
      </c>
      <c r="BP140" s="22" t="e">
        <v>#N/A</v>
      </c>
      <c r="BQ140" s="22" t="e">
        <v>#N/A</v>
      </c>
      <c r="BR140" s="22" t="e">
        <v>#N/A</v>
      </c>
    </row>
    <row r="141" spans="1:70" x14ac:dyDescent="0.3">
      <c r="A141" s="22" t="e">
        <v>#N/A</v>
      </c>
      <c r="B141" s="22" t="e">
        <v>#N/A</v>
      </c>
      <c r="C141" s="22" t="e">
        <v>#N/A</v>
      </c>
      <c r="D141" s="22" t="e">
        <v>#N/A</v>
      </c>
      <c r="E141" s="22" t="e">
        <v>#N/A</v>
      </c>
      <c r="F141" s="22" t="e">
        <v>#N/A</v>
      </c>
      <c r="G141" s="22" t="e">
        <v>#N/A</v>
      </c>
      <c r="H141" s="22" t="e">
        <v>#N/A</v>
      </c>
      <c r="I141" s="22" t="e">
        <v>#N/A</v>
      </c>
      <c r="J141" s="22" t="e">
        <v>#N/A</v>
      </c>
      <c r="K141" s="11" t="e">
        <v>#N/A</v>
      </c>
      <c r="L141" s="11" t="e">
        <v>#N/A</v>
      </c>
      <c r="M141" s="11" t="e">
        <v>#N/A</v>
      </c>
      <c r="N141" s="11" t="e">
        <v>#N/A</v>
      </c>
      <c r="O141" s="11" t="e">
        <v>#N/A</v>
      </c>
      <c r="P141" s="11" t="e">
        <v>#N/A</v>
      </c>
      <c r="Q141" s="11" t="e">
        <v>#N/A</v>
      </c>
      <c r="R141" s="11" t="e">
        <v>#N/A</v>
      </c>
      <c r="S141" s="11" t="e">
        <v>#N/A</v>
      </c>
      <c r="T141" s="11" t="e">
        <v>#N/A</v>
      </c>
      <c r="U141" s="22" t="e">
        <v>#N/A</v>
      </c>
      <c r="V141" s="22" t="e">
        <v>#N/A</v>
      </c>
      <c r="W141" s="22" t="e">
        <v>#N/A</v>
      </c>
      <c r="X141" s="22" t="e">
        <v>#N/A</v>
      </c>
      <c r="Y141" s="22" t="e">
        <v>#N/A</v>
      </c>
      <c r="Z141" s="22" t="e">
        <v>#N/A</v>
      </c>
      <c r="AA141" s="22" t="e">
        <v>#N/A</v>
      </c>
      <c r="AB141" s="22" t="e">
        <v>#N/A</v>
      </c>
      <c r="AC141" s="22" t="e">
        <v>#N/A</v>
      </c>
      <c r="AD141" s="22" t="e">
        <v>#N/A</v>
      </c>
      <c r="AE141" s="11" t="e">
        <v>#N/A</v>
      </c>
      <c r="AF141" s="11" t="e">
        <v>#N/A</v>
      </c>
      <c r="AG141" s="11" t="e">
        <v>#N/A</v>
      </c>
      <c r="AH141" s="11" t="e">
        <v>#N/A</v>
      </c>
      <c r="AI141" s="11" t="e">
        <v>#N/A</v>
      </c>
      <c r="AJ141" s="11" t="e">
        <v>#N/A</v>
      </c>
      <c r="AK141" s="11" t="e">
        <v>#N/A</v>
      </c>
      <c r="AL141" s="11" t="e">
        <v>#N/A</v>
      </c>
      <c r="AM141" s="11" t="e">
        <v>#N/A</v>
      </c>
      <c r="AN141" s="11" t="e">
        <v>#N/A</v>
      </c>
      <c r="AO141" s="22" t="e">
        <v>#N/A</v>
      </c>
      <c r="AP141" s="22" t="e">
        <v>#N/A</v>
      </c>
      <c r="AQ141" s="22" t="e">
        <v>#N/A</v>
      </c>
      <c r="AR141" s="22" t="e">
        <v>#N/A</v>
      </c>
      <c r="AS141" s="22" t="e">
        <v>#N/A</v>
      </c>
      <c r="AT141" s="22" t="e">
        <v>#N/A</v>
      </c>
      <c r="AU141" s="22" t="e">
        <v>#N/A</v>
      </c>
      <c r="AV141" s="22" t="e">
        <v>#N/A</v>
      </c>
      <c r="AW141" s="22" t="e">
        <v>#N/A</v>
      </c>
      <c r="AX141" s="22" t="e">
        <v>#N/A</v>
      </c>
      <c r="AY141" s="11" t="e">
        <v>#N/A</v>
      </c>
      <c r="AZ141" s="11" t="e">
        <v>#N/A</v>
      </c>
      <c r="BA141" s="11" t="e">
        <v>#N/A</v>
      </c>
      <c r="BB141" s="11" t="e">
        <v>#N/A</v>
      </c>
      <c r="BC141" s="11" t="e">
        <v>#N/A</v>
      </c>
      <c r="BD141" s="11" t="e">
        <v>#N/A</v>
      </c>
      <c r="BE141" s="11" t="e">
        <v>#N/A</v>
      </c>
      <c r="BF141" s="11" t="e">
        <v>#N/A</v>
      </c>
      <c r="BG141" s="11" t="e">
        <v>#N/A</v>
      </c>
      <c r="BH141" s="11" t="e">
        <v>#N/A</v>
      </c>
      <c r="BI141" s="22" t="e">
        <v>#N/A</v>
      </c>
      <c r="BJ141" s="22" t="e">
        <v>#N/A</v>
      </c>
      <c r="BK141" s="22" t="e">
        <v>#N/A</v>
      </c>
      <c r="BL141" s="22" t="e">
        <v>#N/A</v>
      </c>
      <c r="BM141" s="22" t="e">
        <v>#N/A</v>
      </c>
      <c r="BN141" s="22" t="e">
        <v>#N/A</v>
      </c>
      <c r="BO141" s="22" t="e">
        <v>#N/A</v>
      </c>
      <c r="BP141" s="22" t="e">
        <v>#N/A</v>
      </c>
      <c r="BQ141" s="22" t="e">
        <v>#N/A</v>
      </c>
      <c r="BR141" s="22" t="e">
        <v>#N/A</v>
      </c>
    </row>
    <row r="142" spans="1:70" x14ac:dyDescent="0.3">
      <c r="A142" s="22" t="e">
        <v>#N/A</v>
      </c>
      <c r="B142" s="22" t="e">
        <v>#N/A</v>
      </c>
      <c r="C142" s="22" t="e">
        <v>#N/A</v>
      </c>
      <c r="D142" s="22" t="e">
        <v>#N/A</v>
      </c>
      <c r="E142" s="22" t="e">
        <v>#N/A</v>
      </c>
      <c r="F142" s="22" t="e">
        <v>#N/A</v>
      </c>
      <c r="G142" s="22" t="e">
        <v>#N/A</v>
      </c>
      <c r="H142" s="22" t="e">
        <v>#N/A</v>
      </c>
      <c r="I142" s="22" t="e">
        <v>#N/A</v>
      </c>
      <c r="J142" s="22" t="e">
        <v>#N/A</v>
      </c>
      <c r="K142" s="11" t="e">
        <v>#N/A</v>
      </c>
      <c r="L142" s="11" t="e">
        <v>#N/A</v>
      </c>
      <c r="M142" s="11" t="e">
        <v>#N/A</v>
      </c>
      <c r="N142" s="11" t="e">
        <v>#N/A</v>
      </c>
      <c r="O142" s="11" t="e">
        <v>#N/A</v>
      </c>
      <c r="P142" s="11" t="e">
        <v>#N/A</v>
      </c>
      <c r="Q142" s="11" t="e">
        <v>#N/A</v>
      </c>
      <c r="R142" s="11" t="e">
        <v>#N/A</v>
      </c>
      <c r="S142" s="11" t="e">
        <v>#N/A</v>
      </c>
      <c r="T142" s="11" t="e">
        <v>#N/A</v>
      </c>
      <c r="U142" s="22" t="e">
        <v>#N/A</v>
      </c>
      <c r="V142" s="22" t="e">
        <v>#N/A</v>
      </c>
      <c r="W142" s="22" t="e">
        <v>#N/A</v>
      </c>
      <c r="X142" s="22" t="e">
        <v>#N/A</v>
      </c>
      <c r="Y142" s="22" t="e">
        <v>#N/A</v>
      </c>
      <c r="Z142" s="22" t="e">
        <v>#N/A</v>
      </c>
      <c r="AA142" s="22" t="e">
        <v>#N/A</v>
      </c>
      <c r="AB142" s="22" t="e">
        <v>#N/A</v>
      </c>
      <c r="AC142" s="22" t="e">
        <v>#N/A</v>
      </c>
      <c r="AD142" s="22" t="e">
        <v>#N/A</v>
      </c>
      <c r="AE142" s="11" t="e">
        <v>#N/A</v>
      </c>
      <c r="AF142" s="11" t="e">
        <v>#N/A</v>
      </c>
      <c r="AG142" s="11" t="e">
        <v>#N/A</v>
      </c>
      <c r="AH142" s="11" t="e">
        <v>#N/A</v>
      </c>
      <c r="AI142" s="11" t="e">
        <v>#N/A</v>
      </c>
      <c r="AJ142" s="11" t="e">
        <v>#N/A</v>
      </c>
      <c r="AK142" s="11" t="e">
        <v>#N/A</v>
      </c>
      <c r="AL142" s="11" t="e">
        <v>#N/A</v>
      </c>
      <c r="AM142" s="11" t="e">
        <v>#N/A</v>
      </c>
      <c r="AN142" s="11" t="e">
        <v>#N/A</v>
      </c>
      <c r="AO142" s="22" t="e">
        <v>#N/A</v>
      </c>
      <c r="AP142" s="22" t="e">
        <v>#N/A</v>
      </c>
      <c r="AQ142" s="22" t="e">
        <v>#N/A</v>
      </c>
      <c r="AR142" s="22" t="e">
        <v>#N/A</v>
      </c>
      <c r="AS142" s="22" t="e">
        <v>#N/A</v>
      </c>
      <c r="AT142" s="22" t="e">
        <v>#N/A</v>
      </c>
      <c r="AU142" s="22" t="e">
        <v>#N/A</v>
      </c>
      <c r="AV142" s="22" t="e">
        <v>#N/A</v>
      </c>
      <c r="AW142" s="22" t="e">
        <v>#N/A</v>
      </c>
      <c r="AX142" s="22" t="e">
        <v>#N/A</v>
      </c>
      <c r="AY142" s="11" t="e">
        <v>#N/A</v>
      </c>
      <c r="AZ142" s="11" t="e">
        <v>#N/A</v>
      </c>
      <c r="BA142" s="11" t="e">
        <v>#N/A</v>
      </c>
      <c r="BB142" s="11" t="e">
        <v>#N/A</v>
      </c>
      <c r="BC142" s="11" t="e">
        <v>#N/A</v>
      </c>
      <c r="BD142" s="11" t="e">
        <v>#N/A</v>
      </c>
      <c r="BE142" s="11" t="e">
        <v>#N/A</v>
      </c>
      <c r="BF142" s="11" t="e">
        <v>#N/A</v>
      </c>
      <c r="BG142" s="11" t="e">
        <v>#N/A</v>
      </c>
      <c r="BH142" s="11" t="e">
        <v>#N/A</v>
      </c>
      <c r="BI142" s="22" t="e">
        <v>#N/A</v>
      </c>
      <c r="BJ142" s="22" t="e">
        <v>#N/A</v>
      </c>
      <c r="BK142" s="22" t="e">
        <v>#N/A</v>
      </c>
      <c r="BL142" s="22" t="e">
        <v>#N/A</v>
      </c>
      <c r="BM142" s="22" t="e">
        <v>#N/A</v>
      </c>
      <c r="BN142" s="22" t="e">
        <v>#N/A</v>
      </c>
      <c r="BO142" s="22" t="e">
        <v>#N/A</v>
      </c>
      <c r="BP142" s="22" t="e">
        <v>#N/A</v>
      </c>
      <c r="BQ142" s="22" t="e">
        <v>#N/A</v>
      </c>
      <c r="BR142" s="22" t="e">
        <v>#N/A</v>
      </c>
    </row>
    <row r="143" spans="1:70" x14ac:dyDescent="0.3">
      <c r="A143" s="22" t="e">
        <v>#N/A</v>
      </c>
      <c r="B143" s="22" t="e">
        <v>#N/A</v>
      </c>
      <c r="C143" s="22" t="e">
        <v>#N/A</v>
      </c>
      <c r="D143" s="22" t="e">
        <v>#N/A</v>
      </c>
      <c r="E143" s="22" t="e">
        <v>#N/A</v>
      </c>
      <c r="F143" s="22" t="e">
        <v>#N/A</v>
      </c>
      <c r="G143" s="22" t="e">
        <v>#N/A</v>
      </c>
      <c r="H143" s="22" t="e">
        <v>#N/A</v>
      </c>
      <c r="I143" s="22" t="e">
        <v>#N/A</v>
      </c>
      <c r="J143" s="22" t="e">
        <v>#N/A</v>
      </c>
      <c r="K143" s="11" t="e">
        <v>#N/A</v>
      </c>
      <c r="L143" s="11" t="e">
        <v>#N/A</v>
      </c>
      <c r="M143" s="11" t="e">
        <v>#N/A</v>
      </c>
      <c r="N143" s="11" t="e">
        <v>#N/A</v>
      </c>
      <c r="O143" s="11" t="e">
        <v>#N/A</v>
      </c>
      <c r="P143" s="11" t="e">
        <v>#N/A</v>
      </c>
      <c r="Q143" s="11" t="e">
        <v>#N/A</v>
      </c>
      <c r="R143" s="11" t="e">
        <v>#N/A</v>
      </c>
      <c r="S143" s="11" t="e">
        <v>#N/A</v>
      </c>
      <c r="T143" s="11" t="e">
        <v>#N/A</v>
      </c>
      <c r="U143" s="22" t="e">
        <v>#N/A</v>
      </c>
      <c r="V143" s="22" t="e">
        <v>#N/A</v>
      </c>
      <c r="W143" s="22" t="e">
        <v>#N/A</v>
      </c>
      <c r="X143" s="22" t="e">
        <v>#N/A</v>
      </c>
      <c r="Y143" s="22" t="e">
        <v>#N/A</v>
      </c>
      <c r="Z143" s="22" t="e">
        <v>#N/A</v>
      </c>
      <c r="AA143" s="22" t="e">
        <v>#N/A</v>
      </c>
      <c r="AB143" s="22" t="e">
        <v>#N/A</v>
      </c>
      <c r="AC143" s="22" t="e">
        <v>#N/A</v>
      </c>
      <c r="AD143" s="22" t="e">
        <v>#N/A</v>
      </c>
      <c r="AE143" s="11" t="e">
        <v>#N/A</v>
      </c>
      <c r="AF143" s="11" t="e">
        <v>#N/A</v>
      </c>
      <c r="AG143" s="11" t="e">
        <v>#N/A</v>
      </c>
      <c r="AH143" s="11" t="e">
        <v>#N/A</v>
      </c>
      <c r="AI143" s="11" t="e">
        <v>#N/A</v>
      </c>
      <c r="AJ143" s="11" t="e">
        <v>#N/A</v>
      </c>
      <c r="AK143" s="11" t="e">
        <v>#N/A</v>
      </c>
      <c r="AL143" s="11" t="e">
        <v>#N/A</v>
      </c>
      <c r="AM143" s="11" t="e">
        <v>#N/A</v>
      </c>
      <c r="AN143" s="11" t="e">
        <v>#N/A</v>
      </c>
      <c r="AO143" s="22" t="e">
        <v>#N/A</v>
      </c>
      <c r="AP143" s="22" t="e">
        <v>#N/A</v>
      </c>
      <c r="AQ143" s="22" t="e">
        <v>#N/A</v>
      </c>
      <c r="AR143" s="22" t="e">
        <v>#N/A</v>
      </c>
      <c r="AS143" s="22" t="e">
        <v>#N/A</v>
      </c>
      <c r="AT143" s="22" t="e">
        <v>#N/A</v>
      </c>
      <c r="AU143" s="22" t="e">
        <v>#N/A</v>
      </c>
      <c r="AV143" s="22" t="e">
        <v>#N/A</v>
      </c>
      <c r="AW143" s="22" t="e">
        <v>#N/A</v>
      </c>
      <c r="AX143" s="22" t="e">
        <v>#N/A</v>
      </c>
      <c r="AY143" s="11" t="e">
        <v>#N/A</v>
      </c>
      <c r="AZ143" s="11" t="e">
        <v>#N/A</v>
      </c>
      <c r="BA143" s="11" t="e">
        <v>#N/A</v>
      </c>
      <c r="BB143" s="11" t="e">
        <v>#N/A</v>
      </c>
      <c r="BC143" s="11" t="e">
        <v>#N/A</v>
      </c>
      <c r="BD143" s="11" t="e">
        <v>#N/A</v>
      </c>
      <c r="BE143" s="11" t="e">
        <v>#N/A</v>
      </c>
      <c r="BF143" s="11" t="e">
        <v>#N/A</v>
      </c>
      <c r="BG143" s="11" t="e">
        <v>#N/A</v>
      </c>
      <c r="BH143" s="11" t="e">
        <v>#N/A</v>
      </c>
      <c r="BI143" s="22" t="e">
        <v>#N/A</v>
      </c>
      <c r="BJ143" s="22" t="e">
        <v>#N/A</v>
      </c>
      <c r="BK143" s="22" t="e">
        <v>#N/A</v>
      </c>
      <c r="BL143" s="22" t="e">
        <v>#N/A</v>
      </c>
      <c r="BM143" s="22" t="e">
        <v>#N/A</v>
      </c>
      <c r="BN143" s="22" t="e">
        <v>#N/A</v>
      </c>
      <c r="BO143" s="22" t="e">
        <v>#N/A</v>
      </c>
      <c r="BP143" s="22" t="e">
        <v>#N/A</v>
      </c>
      <c r="BQ143" s="22" t="e">
        <v>#N/A</v>
      </c>
      <c r="BR143" s="22" t="e">
        <v>#N/A</v>
      </c>
    </row>
    <row r="144" spans="1:70" x14ac:dyDescent="0.3">
      <c r="A144" s="22" t="e">
        <v>#N/A</v>
      </c>
      <c r="B144" s="22" t="e">
        <v>#N/A</v>
      </c>
      <c r="C144" s="22" t="e">
        <v>#N/A</v>
      </c>
      <c r="D144" s="22" t="e">
        <v>#N/A</v>
      </c>
      <c r="E144" s="22" t="e">
        <v>#N/A</v>
      </c>
      <c r="F144" s="22" t="e">
        <v>#N/A</v>
      </c>
      <c r="G144" s="22" t="e">
        <v>#N/A</v>
      </c>
      <c r="H144" s="22" t="e">
        <v>#N/A</v>
      </c>
      <c r="I144" s="22" t="e">
        <v>#N/A</v>
      </c>
      <c r="J144" s="22" t="e">
        <v>#N/A</v>
      </c>
      <c r="K144" s="11" t="e">
        <v>#N/A</v>
      </c>
      <c r="L144" s="11" t="e">
        <v>#N/A</v>
      </c>
      <c r="M144" s="11" t="e">
        <v>#N/A</v>
      </c>
      <c r="N144" s="11" t="e">
        <v>#N/A</v>
      </c>
      <c r="O144" s="11" t="e">
        <v>#N/A</v>
      </c>
      <c r="P144" s="11" t="e">
        <v>#N/A</v>
      </c>
      <c r="Q144" s="11" t="e">
        <v>#N/A</v>
      </c>
      <c r="R144" s="11" t="e">
        <v>#N/A</v>
      </c>
      <c r="S144" s="11" t="e">
        <v>#N/A</v>
      </c>
      <c r="T144" s="11" t="e">
        <v>#N/A</v>
      </c>
      <c r="U144" s="22" t="e">
        <v>#N/A</v>
      </c>
      <c r="V144" s="22" t="e">
        <v>#N/A</v>
      </c>
      <c r="W144" s="22" t="e">
        <v>#N/A</v>
      </c>
      <c r="X144" s="22" t="e">
        <v>#N/A</v>
      </c>
      <c r="Y144" s="22" t="e">
        <v>#N/A</v>
      </c>
      <c r="Z144" s="22" t="e">
        <v>#N/A</v>
      </c>
      <c r="AA144" s="22" t="e">
        <v>#N/A</v>
      </c>
      <c r="AB144" s="22" t="e">
        <v>#N/A</v>
      </c>
      <c r="AC144" s="22" t="e">
        <v>#N/A</v>
      </c>
      <c r="AD144" s="22" t="e">
        <v>#N/A</v>
      </c>
      <c r="AE144" s="11" t="e">
        <v>#N/A</v>
      </c>
      <c r="AF144" s="11" t="e">
        <v>#N/A</v>
      </c>
      <c r="AG144" s="11" t="e">
        <v>#N/A</v>
      </c>
      <c r="AH144" s="11" t="e">
        <v>#N/A</v>
      </c>
      <c r="AI144" s="11" t="e">
        <v>#N/A</v>
      </c>
      <c r="AJ144" s="11" t="e">
        <v>#N/A</v>
      </c>
      <c r="AK144" s="11" t="e">
        <v>#N/A</v>
      </c>
      <c r="AL144" s="11" t="e">
        <v>#N/A</v>
      </c>
      <c r="AM144" s="11" t="e">
        <v>#N/A</v>
      </c>
      <c r="AN144" s="11" t="e">
        <v>#N/A</v>
      </c>
      <c r="AO144" s="22" t="e">
        <v>#N/A</v>
      </c>
      <c r="AP144" s="22" t="e">
        <v>#N/A</v>
      </c>
      <c r="AQ144" s="22" t="e">
        <v>#N/A</v>
      </c>
      <c r="AR144" s="22" t="e">
        <v>#N/A</v>
      </c>
      <c r="AS144" s="22" t="e">
        <v>#N/A</v>
      </c>
      <c r="AT144" s="22" t="e">
        <v>#N/A</v>
      </c>
      <c r="AU144" s="22" t="e">
        <v>#N/A</v>
      </c>
      <c r="AV144" s="22" t="e">
        <v>#N/A</v>
      </c>
      <c r="AW144" s="22" t="e">
        <v>#N/A</v>
      </c>
      <c r="AX144" s="22" t="e">
        <v>#N/A</v>
      </c>
      <c r="AY144" s="11" t="e">
        <v>#N/A</v>
      </c>
      <c r="AZ144" s="11" t="e">
        <v>#N/A</v>
      </c>
      <c r="BA144" s="11" t="e">
        <v>#N/A</v>
      </c>
      <c r="BB144" s="11" t="e">
        <v>#N/A</v>
      </c>
      <c r="BC144" s="11" t="e">
        <v>#N/A</v>
      </c>
      <c r="BD144" s="11" t="e">
        <v>#N/A</v>
      </c>
      <c r="BE144" s="11" t="e">
        <v>#N/A</v>
      </c>
      <c r="BF144" s="11" t="e">
        <v>#N/A</v>
      </c>
      <c r="BG144" s="11" t="e">
        <v>#N/A</v>
      </c>
      <c r="BH144" s="11" t="e">
        <v>#N/A</v>
      </c>
      <c r="BI144" s="22" t="e">
        <v>#N/A</v>
      </c>
      <c r="BJ144" s="22" t="e">
        <v>#N/A</v>
      </c>
      <c r="BK144" s="22" t="e">
        <v>#N/A</v>
      </c>
      <c r="BL144" s="22" t="e">
        <v>#N/A</v>
      </c>
      <c r="BM144" s="22" t="e">
        <v>#N/A</v>
      </c>
      <c r="BN144" s="22" t="e">
        <v>#N/A</v>
      </c>
      <c r="BO144" s="22" t="e">
        <v>#N/A</v>
      </c>
      <c r="BP144" s="22" t="e">
        <v>#N/A</v>
      </c>
      <c r="BQ144" s="22" t="e">
        <v>#N/A</v>
      </c>
      <c r="BR144" s="22" t="e">
        <v>#N/A</v>
      </c>
    </row>
    <row r="145" spans="1:70" x14ac:dyDescent="0.3">
      <c r="A145" s="22" t="e">
        <v>#N/A</v>
      </c>
      <c r="B145" s="22" t="e">
        <v>#N/A</v>
      </c>
      <c r="C145" s="22" t="e">
        <v>#N/A</v>
      </c>
      <c r="D145" s="22" t="e">
        <v>#N/A</v>
      </c>
      <c r="E145" s="22" t="e">
        <v>#N/A</v>
      </c>
      <c r="F145" s="22" t="e">
        <v>#N/A</v>
      </c>
      <c r="G145" s="22" t="e">
        <v>#N/A</v>
      </c>
      <c r="H145" s="22" t="e">
        <v>#N/A</v>
      </c>
      <c r="I145" s="22" t="e">
        <v>#N/A</v>
      </c>
      <c r="J145" s="22" t="e">
        <v>#N/A</v>
      </c>
      <c r="K145" s="11" t="e">
        <v>#N/A</v>
      </c>
      <c r="L145" s="11" t="e">
        <v>#N/A</v>
      </c>
      <c r="M145" s="11" t="e">
        <v>#N/A</v>
      </c>
      <c r="N145" s="11" t="e">
        <v>#N/A</v>
      </c>
      <c r="O145" s="11" t="e">
        <v>#N/A</v>
      </c>
      <c r="P145" s="11" t="e">
        <v>#N/A</v>
      </c>
      <c r="Q145" s="11" t="e">
        <v>#N/A</v>
      </c>
      <c r="R145" s="11" t="e">
        <v>#N/A</v>
      </c>
      <c r="S145" s="11" t="e">
        <v>#N/A</v>
      </c>
      <c r="T145" s="11" t="e">
        <v>#N/A</v>
      </c>
      <c r="U145" s="22" t="e">
        <v>#N/A</v>
      </c>
      <c r="V145" s="22" t="e">
        <v>#N/A</v>
      </c>
      <c r="W145" s="22" t="e">
        <v>#N/A</v>
      </c>
      <c r="X145" s="22" t="e">
        <v>#N/A</v>
      </c>
      <c r="Y145" s="22" t="e">
        <v>#N/A</v>
      </c>
      <c r="Z145" s="22" t="e">
        <v>#N/A</v>
      </c>
      <c r="AA145" s="22" t="e">
        <v>#N/A</v>
      </c>
      <c r="AB145" s="22" t="e">
        <v>#N/A</v>
      </c>
      <c r="AC145" s="22" t="e">
        <v>#N/A</v>
      </c>
      <c r="AD145" s="22" t="e">
        <v>#N/A</v>
      </c>
      <c r="AE145" s="11" t="e">
        <v>#N/A</v>
      </c>
      <c r="AF145" s="11" t="e">
        <v>#N/A</v>
      </c>
      <c r="AG145" s="11" t="e">
        <v>#N/A</v>
      </c>
      <c r="AH145" s="11" t="e">
        <v>#N/A</v>
      </c>
      <c r="AI145" s="11" t="e">
        <v>#N/A</v>
      </c>
      <c r="AJ145" s="11" t="e">
        <v>#N/A</v>
      </c>
      <c r="AK145" s="11" t="e">
        <v>#N/A</v>
      </c>
      <c r="AL145" s="11" t="e">
        <v>#N/A</v>
      </c>
      <c r="AM145" s="11" t="e">
        <v>#N/A</v>
      </c>
      <c r="AN145" s="11" t="e">
        <v>#N/A</v>
      </c>
      <c r="AO145" s="22" t="e">
        <v>#N/A</v>
      </c>
      <c r="AP145" s="22" t="e">
        <v>#N/A</v>
      </c>
      <c r="AQ145" s="22" t="e">
        <v>#N/A</v>
      </c>
      <c r="AR145" s="22" t="e">
        <v>#N/A</v>
      </c>
      <c r="AS145" s="22" t="e">
        <v>#N/A</v>
      </c>
      <c r="AT145" s="22" t="e">
        <v>#N/A</v>
      </c>
      <c r="AU145" s="22" t="e">
        <v>#N/A</v>
      </c>
      <c r="AV145" s="22" t="e">
        <v>#N/A</v>
      </c>
      <c r="AW145" s="22" t="e">
        <v>#N/A</v>
      </c>
      <c r="AX145" s="22" t="e">
        <v>#N/A</v>
      </c>
      <c r="AY145" s="11" t="e">
        <v>#N/A</v>
      </c>
      <c r="AZ145" s="11" t="e">
        <v>#N/A</v>
      </c>
      <c r="BA145" s="11" t="e">
        <v>#N/A</v>
      </c>
      <c r="BB145" s="11" t="e">
        <v>#N/A</v>
      </c>
      <c r="BC145" s="11" t="e">
        <v>#N/A</v>
      </c>
      <c r="BD145" s="11" t="e">
        <v>#N/A</v>
      </c>
      <c r="BE145" s="11" t="e">
        <v>#N/A</v>
      </c>
      <c r="BF145" s="11" t="e">
        <v>#N/A</v>
      </c>
      <c r="BG145" s="11" t="e">
        <v>#N/A</v>
      </c>
      <c r="BH145" s="11" t="e">
        <v>#N/A</v>
      </c>
      <c r="BI145" s="22" t="e">
        <v>#N/A</v>
      </c>
      <c r="BJ145" s="22" t="e">
        <v>#N/A</v>
      </c>
      <c r="BK145" s="22" t="e">
        <v>#N/A</v>
      </c>
      <c r="BL145" s="22" t="e">
        <v>#N/A</v>
      </c>
      <c r="BM145" s="22" t="e">
        <v>#N/A</v>
      </c>
      <c r="BN145" s="22" t="e">
        <v>#N/A</v>
      </c>
      <c r="BO145" s="22" t="e">
        <v>#N/A</v>
      </c>
      <c r="BP145" s="22" t="e">
        <v>#N/A</v>
      </c>
      <c r="BQ145" s="22" t="e">
        <v>#N/A</v>
      </c>
      <c r="BR145" s="22" t="e">
        <v>#N/A</v>
      </c>
    </row>
    <row r="146" spans="1:70" x14ac:dyDescent="0.3">
      <c r="A146" s="22" t="e">
        <v>#N/A</v>
      </c>
      <c r="B146" s="22" t="e">
        <v>#N/A</v>
      </c>
      <c r="C146" s="22" t="e">
        <v>#N/A</v>
      </c>
      <c r="D146" s="22" t="e">
        <v>#N/A</v>
      </c>
      <c r="E146" s="22" t="e">
        <v>#N/A</v>
      </c>
      <c r="F146" s="22" t="e">
        <v>#N/A</v>
      </c>
      <c r="G146" s="22" t="e">
        <v>#N/A</v>
      </c>
      <c r="H146" s="22" t="e">
        <v>#N/A</v>
      </c>
      <c r="I146" s="22" t="e">
        <v>#N/A</v>
      </c>
      <c r="J146" s="22" t="e">
        <v>#N/A</v>
      </c>
      <c r="K146" s="11" t="e">
        <v>#N/A</v>
      </c>
      <c r="L146" s="11" t="e">
        <v>#N/A</v>
      </c>
      <c r="M146" s="11" t="e">
        <v>#N/A</v>
      </c>
      <c r="N146" s="11" t="e">
        <v>#N/A</v>
      </c>
      <c r="O146" s="11" t="e">
        <v>#N/A</v>
      </c>
      <c r="P146" s="11" t="e">
        <v>#N/A</v>
      </c>
      <c r="Q146" s="11" t="e">
        <v>#N/A</v>
      </c>
      <c r="R146" s="11" t="e">
        <v>#N/A</v>
      </c>
      <c r="S146" s="11" t="e">
        <v>#N/A</v>
      </c>
      <c r="T146" s="11" t="e">
        <v>#N/A</v>
      </c>
      <c r="U146" s="22" t="e">
        <v>#N/A</v>
      </c>
      <c r="V146" s="22" t="e">
        <v>#N/A</v>
      </c>
      <c r="W146" s="22" t="e">
        <v>#N/A</v>
      </c>
      <c r="X146" s="22" t="e">
        <v>#N/A</v>
      </c>
      <c r="Y146" s="22" t="e">
        <v>#N/A</v>
      </c>
      <c r="Z146" s="22" t="e">
        <v>#N/A</v>
      </c>
      <c r="AA146" s="22" t="e">
        <v>#N/A</v>
      </c>
      <c r="AB146" s="22" t="e">
        <v>#N/A</v>
      </c>
      <c r="AC146" s="22" t="e">
        <v>#N/A</v>
      </c>
      <c r="AD146" s="22" t="e">
        <v>#N/A</v>
      </c>
      <c r="AE146" s="11" t="e">
        <v>#N/A</v>
      </c>
      <c r="AF146" s="11" t="e">
        <v>#N/A</v>
      </c>
      <c r="AG146" s="11" t="e">
        <v>#N/A</v>
      </c>
      <c r="AH146" s="11" t="e">
        <v>#N/A</v>
      </c>
      <c r="AI146" s="11" t="e">
        <v>#N/A</v>
      </c>
      <c r="AJ146" s="11" t="e">
        <v>#N/A</v>
      </c>
      <c r="AK146" s="11" t="e">
        <v>#N/A</v>
      </c>
      <c r="AL146" s="11" t="e">
        <v>#N/A</v>
      </c>
      <c r="AM146" s="11" t="e">
        <v>#N/A</v>
      </c>
      <c r="AN146" s="11" t="e">
        <v>#N/A</v>
      </c>
      <c r="AO146" s="22" t="e">
        <v>#N/A</v>
      </c>
      <c r="AP146" s="22" t="e">
        <v>#N/A</v>
      </c>
      <c r="AQ146" s="22" t="e">
        <v>#N/A</v>
      </c>
      <c r="AR146" s="22" t="e">
        <v>#N/A</v>
      </c>
      <c r="AS146" s="22" t="e">
        <v>#N/A</v>
      </c>
      <c r="AT146" s="22" t="e">
        <v>#N/A</v>
      </c>
      <c r="AU146" s="22" t="e">
        <v>#N/A</v>
      </c>
      <c r="AV146" s="22" t="e">
        <v>#N/A</v>
      </c>
      <c r="AW146" s="22" t="e">
        <v>#N/A</v>
      </c>
      <c r="AX146" s="22" t="e">
        <v>#N/A</v>
      </c>
      <c r="AY146" s="11" t="e">
        <v>#N/A</v>
      </c>
      <c r="AZ146" s="11" t="e">
        <v>#N/A</v>
      </c>
      <c r="BA146" s="11" t="e">
        <v>#N/A</v>
      </c>
      <c r="BB146" s="11" t="e">
        <v>#N/A</v>
      </c>
      <c r="BC146" s="11" t="e">
        <v>#N/A</v>
      </c>
      <c r="BD146" s="11" t="e">
        <v>#N/A</v>
      </c>
      <c r="BE146" s="11" t="e">
        <v>#N/A</v>
      </c>
      <c r="BF146" s="11" t="e">
        <v>#N/A</v>
      </c>
      <c r="BG146" s="11" t="e">
        <v>#N/A</v>
      </c>
      <c r="BH146" s="11" t="e">
        <v>#N/A</v>
      </c>
      <c r="BI146" s="22" t="e">
        <v>#N/A</v>
      </c>
      <c r="BJ146" s="22" t="e">
        <v>#N/A</v>
      </c>
      <c r="BK146" s="22" t="e">
        <v>#N/A</v>
      </c>
      <c r="BL146" s="22" t="e">
        <v>#N/A</v>
      </c>
      <c r="BM146" s="22" t="e">
        <v>#N/A</v>
      </c>
      <c r="BN146" s="22" t="e">
        <v>#N/A</v>
      </c>
      <c r="BO146" s="22" t="e">
        <v>#N/A</v>
      </c>
      <c r="BP146" s="22" t="e">
        <v>#N/A</v>
      </c>
      <c r="BQ146" s="22" t="e">
        <v>#N/A</v>
      </c>
      <c r="BR146" s="22" t="e">
        <v>#N/A</v>
      </c>
    </row>
    <row r="147" spans="1:70" x14ac:dyDescent="0.3">
      <c r="A147" s="22" t="e">
        <v>#N/A</v>
      </c>
      <c r="B147" s="22" t="e">
        <v>#N/A</v>
      </c>
      <c r="C147" s="22" t="e">
        <v>#N/A</v>
      </c>
      <c r="D147" s="22" t="e">
        <v>#N/A</v>
      </c>
      <c r="E147" s="22" t="e">
        <v>#N/A</v>
      </c>
      <c r="F147" s="22" t="e">
        <v>#N/A</v>
      </c>
      <c r="G147" s="22" t="e">
        <v>#N/A</v>
      </c>
      <c r="H147" s="22" t="e">
        <v>#N/A</v>
      </c>
      <c r="I147" s="22" t="e">
        <v>#N/A</v>
      </c>
      <c r="J147" s="22" t="e">
        <v>#N/A</v>
      </c>
      <c r="K147" s="11" t="e">
        <v>#N/A</v>
      </c>
      <c r="L147" s="11" t="e">
        <v>#N/A</v>
      </c>
      <c r="M147" s="11" t="e">
        <v>#N/A</v>
      </c>
      <c r="N147" s="11" t="e">
        <v>#N/A</v>
      </c>
      <c r="O147" s="11" t="e">
        <v>#N/A</v>
      </c>
      <c r="P147" s="11" t="e">
        <v>#N/A</v>
      </c>
      <c r="Q147" s="11" t="e">
        <v>#N/A</v>
      </c>
      <c r="R147" s="11" t="e">
        <v>#N/A</v>
      </c>
      <c r="S147" s="11" t="e">
        <v>#N/A</v>
      </c>
      <c r="T147" s="11" t="e">
        <v>#N/A</v>
      </c>
      <c r="U147" s="22" t="e">
        <v>#N/A</v>
      </c>
      <c r="V147" s="22" t="e">
        <v>#N/A</v>
      </c>
      <c r="W147" s="22" t="e">
        <v>#N/A</v>
      </c>
      <c r="X147" s="22" t="e">
        <v>#N/A</v>
      </c>
      <c r="Y147" s="22" t="e">
        <v>#N/A</v>
      </c>
      <c r="Z147" s="22" t="e">
        <v>#N/A</v>
      </c>
      <c r="AA147" s="22" t="e">
        <v>#N/A</v>
      </c>
      <c r="AB147" s="22" t="e">
        <v>#N/A</v>
      </c>
      <c r="AC147" s="22" t="e">
        <v>#N/A</v>
      </c>
      <c r="AD147" s="22" t="e">
        <v>#N/A</v>
      </c>
      <c r="AE147" s="11" t="e">
        <v>#N/A</v>
      </c>
      <c r="AF147" s="11" t="e">
        <v>#N/A</v>
      </c>
      <c r="AG147" s="11" t="e">
        <v>#N/A</v>
      </c>
      <c r="AH147" s="11" t="e">
        <v>#N/A</v>
      </c>
      <c r="AI147" s="11" t="e">
        <v>#N/A</v>
      </c>
      <c r="AJ147" s="11" t="e">
        <v>#N/A</v>
      </c>
      <c r="AK147" s="11" t="e">
        <v>#N/A</v>
      </c>
      <c r="AL147" s="11" t="e">
        <v>#N/A</v>
      </c>
      <c r="AM147" s="11" t="e">
        <v>#N/A</v>
      </c>
      <c r="AN147" s="11" t="e">
        <v>#N/A</v>
      </c>
      <c r="AO147" s="22" t="e">
        <v>#N/A</v>
      </c>
      <c r="AP147" s="22" t="e">
        <v>#N/A</v>
      </c>
      <c r="AQ147" s="22" t="e">
        <v>#N/A</v>
      </c>
      <c r="AR147" s="22" t="e">
        <v>#N/A</v>
      </c>
      <c r="AS147" s="22" t="e">
        <v>#N/A</v>
      </c>
      <c r="AT147" s="22" t="e">
        <v>#N/A</v>
      </c>
      <c r="AU147" s="22" t="e">
        <v>#N/A</v>
      </c>
      <c r="AV147" s="22" t="e">
        <v>#N/A</v>
      </c>
      <c r="AW147" s="22" t="e">
        <v>#N/A</v>
      </c>
      <c r="AX147" s="22" t="e">
        <v>#N/A</v>
      </c>
      <c r="AY147" s="11" t="e">
        <v>#N/A</v>
      </c>
      <c r="AZ147" s="11" t="e">
        <v>#N/A</v>
      </c>
      <c r="BA147" s="11" t="e">
        <v>#N/A</v>
      </c>
      <c r="BB147" s="11" t="e">
        <v>#N/A</v>
      </c>
      <c r="BC147" s="11" t="e">
        <v>#N/A</v>
      </c>
      <c r="BD147" s="11" t="e">
        <v>#N/A</v>
      </c>
      <c r="BE147" s="11" t="e">
        <v>#N/A</v>
      </c>
      <c r="BF147" s="11" t="e">
        <v>#N/A</v>
      </c>
      <c r="BG147" s="11" t="e">
        <v>#N/A</v>
      </c>
      <c r="BH147" s="11" t="e">
        <v>#N/A</v>
      </c>
      <c r="BI147" s="22" t="e">
        <v>#N/A</v>
      </c>
      <c r="BJ147" s="22" t="e">
        <v>#N/A</v>
      </c>
      <c r="BK147" s="22" t="e">
        <v>#N/A</v>
      </c>
      <c r="BL147" s="22" t="e">
        <v>#N/A</v>
      </c>
      <c r="BM147" s="22" t="e">
        <v>#N/A</v>
      </c>
      <c r="BN147" s="22" t="e">
        <v>#N/A</v>
      </c>
      <c r="BO147" s="22" t="e">
        <v>#N/A</v>
      </c>
      <c r="BP147" s="22" t="e">
        <v>#N/A</v>
      </c>
      <c r="BQ147" s="22" t="e">
        <v>#N/A</v>
      </c>
      <c r="BR147" s="22" t="e">
        <v>#N/A</v>
      </c>
    </row>
    <row r="148" spans="1:70" x14ac:dyDescent="0.3">
      <c r="A148" s="22" t="e">
        <v>#N/A</v>
      </c>
      <c r="B148" s="22" t="e">
        <v>#N/A</v>
      </c>
      <c r="C148" s="22" t="e">
        <v>#N/A</v>
      </c>
      <c r="D148" s="22" t="e">
        <v>#N/A</v>
      </c>
      <c r="E148" s="22" t="e">
        <v>#N/A</v>
      </c>
      <c r="F148" s="22" t="e">
        <v>#N/A</v>
      </c>
      <c r="G148" s="22" t="e">
        <v>#N/A</v>
      </c>
      <c r="H148" s="22" t="e">
        <v>#N/A</v>
      </c>
      <c r="I148" s="22" t="e">
        <v>#N/A</v>
      </c>
      <c r="J148" s="22" t="e">
        <v>#N/A</v>
      </c>
      <c r="K148" s="11" t="e">
        <v>#N/A</v>
      </c>
      <c r="L148" s="11" t="e">
        <v>#N/A</v>
      </c>
      <c r="M148" s="11" t="e">
        <v>#N/A</v>
      </c>
      <c r="N148" s="11" t="e">
        <v>#N/A</v>
      </c>
      <c r="O148" s="11" t="e">
        <v>#N/A</v>
      </c>
      <c r="P148" s="11" t="e">
        <v>#N/A</v>
      </c>
      <c r="Q148" s="11" t="e">
        <v>#N/A</v>
      </c>
      <c r="R148" s="11" t="e">
        <v>#N/A</v>
      </c>
      <c r="S148" s="11" t="e">
        <v>#N/A</v>
      </c>
      <c r="T148" s="11" t="e">
        <v>#N/A</v>
      </c>
      <c r="U148" s="22" t="e">
        <v>#N/A</v>
      </c>
      <c r="V148" s="22" t="e">
        <v>#N/A</v>
      </c>
      <c r="W148" s="22" t="e">
        <v>#N/A</v>
      </c>
      <c r="X148" s="22" t="e">
        <v>#N/A</v>
      </c>
      <c r="Y148" s="22" t="e">
        <v>#N/A</v>
      </c>
      <c r="Z148" s="22" t="e">
        <v>#N/A</v>
      </c>
      <c r="AA148" s="22" t="e">
        <v>#N/A</v>
      </c>
      <c r="AB148" s="22" t="e">
        <v>#N/A</v>
      </c>
      <c r="AC148" s="22" t="e">
        <v>#N/A</v>
      </c>
      <c r="AD148" s="22" t="e">
        <v>#N/A</v>
      </c>
      <c r="AE148" s="11" t="e">
        <v>#N/A</v>
      </c>
      <c r="AF148" s="11" t="e">
        <v>#N/A</v>
      </c>
      <c r="AG148" s="11" t="e">
        <v>#N/A</v>
      </c>
      <c r="AH148" s="11" t="e">
        <v>#N/A</v>
      </c>
      <c r="AI148" s="11" t="e">
        <v>#N/A</v>
      </c>
      <c r="AJ148" s="11" t="e">
        <v>#N/A</v>
      </c>
      <c r="AK148" s="11" t="e">
        <v>#N/A</v>
      </c>
      <c r="AL148" s="11" t="e">
        <v>#N/A</v>
      </c>
      <c r="AM148" s="11" t="e">
        <v>#N/A</v>
      </c>
      <c r="AN148" s="11" t="e">
        <v>#N/A</v>
      </c>
      <c r="AO148" s="22" t="e">
        <v>#N/A</v>
      </c>
      <c r="AP148" s="22" t="e">
        <v>#N/A</v>
      </c>
      <c r="AQ148" s="22" t="e">
        <v>#N/A</v>
      </c>
      <c r="AR148" s="22" t="e">
        <v>#N/A</v>
      </c>
      <c r="AS148" s="22" t="e">
        <v>#N/A</v>
      </c>
      <c r="AT148" s="22" t="e">
        <v>#N/A</v>
      </c>
      <c r="AU148" s="22" t="e">
        <v>#N/A</v>
      </c>
      <c r="AV148" s="22" t="e">
        <v>#N/A</v>
      </c>
      <c r="AW148" s="22" t="e">
        <v>#N/A</v>
      </c>
      <c r="AX148" s="22" t="e">
        <v>#N/A</v>
      </c>
      <c r="AY148" s="11" t="e">
        <v>#N/A</v>
      </c>
      <c r="AZ148" s="11" t="e">
        <v>#N/A</v>
      </c>
      <c r="BA148" s="11" t="e">
        <v>#N/A</v>
      </c>
      <c r="BB148" s="11" t="e">
        <v>#N/A</v>
      </c>
      <c r="BC148" s="11" t="e">
        <v>#N/A</v>
      </c>
      <c r="BD148" s="11" t="e">
        <v>#N/A</v>
      </c>
      <c r="BE148" s="11" t="e">
        <v>#N/A</v>
      </c>
      <c r="BF148" s="11" t="e">
        <v>#N/A</v>
      </c>
      <c r="BG148" s="11" t="e">
        <v>#N/A</v>
      </c>
      <c r="BH148" s="11" t="e">
        <v>#N/A</v>
      </c>
      <c r="BI148" s="22" t="e">
        <v>#N/A</v>
      </c>
      <c r="BJ148" s="22" t="e">
        <v>#N/A</v>
      </c>
      <c r="BK148" s="22" t="e">
        <v>#N/A</v>
      </c>
      <c r="BL148" s="22" t="e">
        <v>#N/A</v>
      </c>
      <c r="BM148" s="22" t="e">
        <v>#N/A</v>
      </c>
      <c r="BN148" s="22" t="e">
        <v>#N/A</v>
      </c>
      <c r="BO148" s="22" t="e">
        <v>#N/A</v>
      </c>
      <c r="BP148" s="22" t="e">
        <v>#N/A</v>
      </c>
      <c r="BQ148" s="22" t="e">
        <v>#N/A</v>
      </c>
      <c r="BR148" s="22" t="e">
        <v>#N/A</v>
      </c>
    </row>
    <row r="149" spans="1:70" x14ac:dyDescent="0.3">
      <c r="A149" s="22" t="e">
        <v>#N/A</v>
      </c>
      <c r="B149" s="22" t="e">
        <v>#N/A</v>
      </c>
      <c r="C149" s="22" t="e">
        <v>#N/A</v>
      </c>
      <c r="D149" s="22" t="e">
        <v>#N/A</v>
      </c>
      <c r="E149" s="22" t="e">
        <v>#N/A</v>
      </c>
      <c r="F149" s="22" t="e">
        <v>#N/A</v>
      </c>
      <c r="G149" s="22" t="e">
        <v>#N/A</v>
      </c>
      <c r="H149" s="22" t="e">
        <v>#N/A</v>
      </c>
      <c r="I149" s="22" t="e">
        <v>#N/A</v>
      </c>
      <c r="J149" s="22" t="e">
        <v>#N/A</v>
      </c>
      <c r="K149" s="11" t="e">
        <v>#N/A</v>
      </c>
      <c r="L149" s="11" t="e">
        <v>#N/A</v>
      </c>
      <c r="M149" s="11" t="e">
        <v>#N/A</v>
      </c>
      <c r="N149" s="11" t="e">
        <v>#N/A</v>
      </c>
      <c r="O149" s="11" t="e">
        <v>#N/A</v>
      </c>
      <c r="P149" s="11" t="e">
        <v>#N/A</v>
      </c>
      <c r="Q149" s="11" t="e">
        <v>#N/A</v>
      </c>
      <c r="R149" s="11" t="e">
        <v>#N/A</v>
      </c>
      <c r="S149" s="11" t="e">
        <v>#N/A</v>
      </c>
      <c r="T149" s="11" t="e">
        <v>#N/A</v>
      </c>
      <c r="U149" s="22" t="e">
        <v>#N/A</v>
      </c>
      <c r="V149" s="22" t="e">
        <v>#N/A</v>
      </c>
      <c r="W149" s="22" t="e">
        <v>#N/A</v>
      </c>
      <c r="X149" s="22" t="e">
        <v>#N/A</v>
      </c>
      <c r="Y149" s="22" t="e">
        <v>#N/A</v>
      </c>
      <c r="Z149" s="22" t="e">
        <v>#N/A</v>
      </c>
      <c r="AA149" s="22" t="e">
        <v>#N/A</v>
      </c>
      <c r="AB149" s="22" t="e">
        <v>#N/A</v>
      </c>
      <c r="AC149" s="22" t="e">
        <v>#N/A</v>
      </c>
      <c r="AD149" s="22" t="e">
        <v>#N/A</v>
      </c>
      <c r="AE149" s="11" t="e">
        <v>#N/A</v>
      </c>
      <c r="AF149" s="11" t="e">
        <v>#N/A</v>
      </c>
      <c r="AG149" s="11" t="e">
        <v>#N/A</v>
      </c>
      <c r="AH149" s="11" t="e">
        <v>#N/A</v>
      </c>
      <c r="AI149" s="11" t="e">
        <v>#N/A</v>
      </c>
      <c r="AJ149" s="11" t="e">
        <v>#N/A</v>
      </c>
      <c r="AK149" s="11" t="e">
        <v>#N/A</v>
      </c>
      <c r="AL149" s="11" t="e">
        <v>#N/A</v>
      </c>
      <c r="AM149" s="11" t="e">
        <v>#N/A</v>
      </c>
      <c r="AN149" s="11" t="e">
        <v>#N/A</v>
      </c>
      <c r="AO149" s="22" t="e">
        <v>#N/A</v>
      </c>
      <c r="AP149" s="22" t="e">
        <v>#N/A</v>
      </c>
      <c r="AQ149" s="22" t="e">
        <v>#N/A</v>
      </c>
      <c r="AR149" s="22" t="e">
        <v>#N/A</v>
      </c>
      <c r="AS149" s="22" t="e">
        <v>#N/A</v>
      </c>
      <c r="AT149" s="22" t="e">
        <v>#N/A</v>
      </c>
      <c r="AU149" s="22" t="e">
        <v>#N/A</v>
      </c>
      <c r="AV149" s="22" t="e">
        <v>#N/A</v>
      </c>
      <c r="AW149" s="22" t="e">
        <v>#N/A</v>
      </c>
      <c r="AX149" s="22" t="e">
        <v>#N/A</v>
      </c>
      <c r="AY149" s="11" t="e">
        <v>#N/A</v>
      </c>
      <c r="AZ149" s="11" t="e">
        <v>#N/A</v>
      </c>
      <c r="BA149" s="11" t="e">
        <v>#N/A</v>
      </c>
      <c r="BB149" s="11" t="e">
        <v>#N/A</v>
      </c>
      <c r="BC149" s="11" t="e">
        <v>#N/A</v>
      </c>
      <c r="BD149" s="11" t="e">
        <v>#N/A</v>
      </c>
      <c r="BE149" s="11" t="e">
        <v>#N/A</v>
      </c>
      <c r="BF149" s="11" t="e">
        <v>#N/A</v>
      </c>
      <c r="BG149" s="11" t="e">
        <v>#N/A</v>
      </c>
      <c r="BH149" s="11" t="e">
        <v>#N/A</v>
      </c>
      <c r="BI149" s="22" t="e">
        <v>#N/A</v>
      </c>
      <c r="BJ149" s="22" t="e">
        <v>#N/A</v>
      </c>
      <c r="BK149" s="22" t="e">
        <v>#N/A</v>
      </c>
      <c r="BL149" s="22" t="e">
        <v>#N/A</v>
      </c>
      <c r="BM149" s="22" t="e">
        <v>#N/A</v>
      </c>
      <c r="BN149" s="22" t="e">
        <v>#N/A</v>
      </c>
      <c r="BO149" s="22" t="e">
        <v>#N/A</v>
      </c>
      <c r="BP149" s="22" t="e">
        <v>#N/A</v>
      </c>
      <c r="BQ149" s="22" t="e">
        <v>#N/A</v>
      </c>
      <c r="BR149" s="22" t="e">
        <v>#N/A</v>
      </c>
    </row>
    <row r="150" spans="1:70" x14ac:dyDescent="0.3">
      <c r="A150" s="22" t="e">
        <v>#N/A</v>
      </c>
      <c r="B150" s="22" t="e">
        <v>#N/A</v>
      </c>
      <c r="C150" s="22" t="e">
        <v>#N/A</v>
      </c>
      <c r="D150" s="22" t="e">
        <v>#N/A</v>
      </c>
      <c r="E150" s="22" t="e">
        <v>#N/A</v>
      </c>
      <c r="F150" s="22" t="e">
        <v>#N/A</v>
      </c>
      <c r="G150" s="22" t="e">
        <v>#N/A</v>
      </c>
      <c r="H150" s="22" t="e">
        <v>#N/A</v>
      </c>
      <c r="I150" s="22" t="e">
        <v>#N/A</v>
      </c>
      <c r="J150" s="22" t="e">
        <v>#N/A</v>
      </c>
      <c r="K150" s="11" t="e">
        <v>#N/A</v>
      </c>
      <c r="L150" s="11" t="e">
        <v>#N/A</v>
      </c>
      <c r="M150" s="11" t="e">
        <v>#N/A</v>
      </c>
      <c r="N150" s="11" t="e">
        <v>#N/A</v>
      </c>
      <c r="O150" s="11" t="e">
        <v>#N/A</v>
      </c>
      <c r="P150" s="11" t="e">
        <v>#N/A</v>
      </c>
      <c r="Q150" s="11" t="e">
        <v>#N/A</v>
      </c>
      <c r="R150" s="11" t="e">
        <v>#N/A</v>
      </c>
      <c r="S150" s="11" t="e">
        <v>#N/A</v>
      </c>
      <c r="T150" s="11" t="e">
        <v>#N/A</v>
      </c>
      <c r="U150" s="22" t="e">
        <v>#N/A</v>
      </c>
      <c r="V150" s="22" t="e">
        <v>#N/A</v>
      </c>
      <c r="W150" s="22" t="e">
        <v>#N/A</v>
      </c>
      <c r="X150" s="22" t="e">
        <v>#N/A</v>
      </c>
      <c r="Y150" s="22" t="e">
        <v>#N/A</v>
      </c>
      <c r="Z150" s="22" t="e">
        <v>#N/A</v>
      </c>
      <c r="AA150" s="22" t="e">
        <v>#N/A</v>
      </c>
      <c r="AB150" s="22" t="e">
        <v>#N/A</v>
      </c>
      <c r="AC150" s="22" t="e">
        <v>#N/A</v>
      </c>
      <c r="AD150" s="22" t="e">
        <v>#N/A</v>
      </c>
      <c r="AE150" s="11" t="e">
        <v>#N/A</v>
      </c>
      <c r="AF150" s="11" t="e">
        <v>#N/A</v>
      </c>
      <c r="AG150" s="11" t="e">
        <v>#N/A</v>
      </c>
      <c r="AH150" s="11" t="e">
        <v>#N/A</v>
      </c>
      <c r="AI150" s="11" t="e">
        <v>#N/A</v>
      </c>
      <c r="AJ150" s="11" t="e">
        <v>#N/A</v>
      </c>
      <c r="AK150" s="11" t="e">
        <v>#N/A</v>
      </c>
      <c r="AL150" s="11" t="e">
        <v>#N/A</v>
      </c>
      <c r="AM150" s="11" t="e">
        <v>#N/A</v>
      </c>
      <c r="AN150" s="11" t="e">
        <v>#N/A</v>
      </c>
      <c r="AO150" s="22" t="e">
        <v>#N/A</v>
      </c>
      <c r="AP150" s="22" t="e">
        <v>#N/A</v>
      </c>
      <c r="AQ150" s="22" t="e">
        <v>#N/A</v>
      </c>
      <c r="AR150" s="22" t="e">
        <v>#N/A</v>
      </c>
      <c r="AS150" s="22" t="e">
        <v>#N/A</v>
      </c>
      <c r="AT150" s="22" t="e">
        <v>#N/A</v>
      </c>
      <c r="AU150" s="22" t="e">
        <v>#N/A</v>
      </c>
      <c r="AV150" s="22" t="e">
        <v>#N/A</v>
      </c>
      <c r="AW150" s="22" t="e">
        <v>#N/A</v>
      </c>
      <c r="AX150" s="22" t="e">
        <v>#N/A</v>
      </c>
      <c r="AY150" s="11" t="e">
        <v>#N/A</v>
      </c>
      <c r="AZ150" s="11" t="e">
        <v>#N/A</v>
      </c>
      <c r="BA150" s="11" t="e">
        <v>#N/A</v>
      </c>
      <c r="BB150" s="11" t="e">
        <v>#N/A</v>
      </c>
      <c r="BC150" s="11" t="e">
        <v>#N/A</v>
      </c>
      <c r="BD150" s="11" t="e">
        <v>#N/A</v>
      </c>
      <c r="BE150" s="11" t="e">
        <v>#N/A</v>
      </c>
      <c r="BF150" s="11" t="e">
        <v>#N/A</v>
      </c>
      <c r="BG150" s="11" t="e">
        <v>#N/A</v>
      </c>
      <c r="BH150" s="11" t="e">
        <v>#N/A</v>
      </c>
      <c r="BI150" s="22" t="e">
        <v>#N/A</v>
      </c>
      <c r="BJ150" s="22" t="e">
        <v>#N/A</v>
      </c>
      <c r="BK150" s="22" t="e">
        <v>#N/A</v>
      </c>
      <c r="BL150" s="22" t="e">
        <v>#N/A</v>
      </c>
      <c r="BM150" s="22" t="e">
        <v>#N/A</v>
      </c>
      <c r="BN150" s="22" t="e">
        <v>#N/A</v>
      </c>
      <c r="BO150" s="22" t="e">
        <v>#N/A</v>
      </c>
      <c r="BP150" s="22" t="e">
        <v>#N/A</v>
      </c>
      <c r="BQ150" s="22" t="e">
        <v>#N/A</v>
      </c>
      <c r="BR150" s="22" t="e">
        <v>#N/A</v>
      </c>
    </row>
    <row r="151" spans="1:70" x14ac:dyDescent="0.3">
      <c r="A151" s="22" t="e">
        <v>#N/A</v>
      </c>
      <c r="B151" s="22" t="e">
        <v>#N/A</v>
      </c>
      <c r="C151" s="22" t="e">
        <v>#N/A</v>
      </c>
      <c r="D151" s="22" t="e">
        <v>#N/A</v>
      </c>
      <c r="E151" s="22" t="e">
        <v>#N/A</v>
      </c>
      <c r="F151" s="22" t="e">
        <v>#N/A</v>
      </c>
      <c r="G151" s="22" t="e">
        <v>#N/A</v>
      </c>
      <c r="H151" s="22" t="e">
        <v>#N/A</v>
      </c>
      <c r="I151" s="22" t="e">
        <v>#N/A</v>
      </c>
      <c r="J151" s="22" t="e">
        <v>#N/A</v>
      </c>
      <c r="K151" s="11" t="e">
        <v>#N/A</v>
      </c>
      <c r="L151" s="11" t="e">
        <v>#N/A</v>
      </c>
      <c r="M151" s="11" t="e">
        <v>#N/A</v>
      </c>
      <c r="N151" s="11" t="e">
        <v>#N/A</v>
      </c>
      <c r="O151" s="11" t="e">
        <v>#N/A</v>
      </c>
      <c r="P151" s="11" t="e">
        <v>#N/A</v>
      </c>
      <c r="Q151" s="11" t="e">
        <v>#N/A</v>
      </c>
      <c r="R151" s="11" t="e">
        <v>#N/A</v>
      </c>
      <c r="S151" s="11" t="e">
        <v>#N/A</v>
      </c>
      <c r="T151" s="11" t="e">
        <v>#N/A</v>
      </c>
      <c r="U151" s="22" t="e">
        <v>#N/A</v>
      </c>
      <c r="V151" s="22" t="e">
        <v>#N/A</v>
      </c>
      <c r="W151" s="22" t="e">
        <v>#N/A</v>
      </c>
      <c r="X151" s="22" t="e">
        <v>#N/A</v>
      </c>
      <c r="Y151" s="22" t="e">
        <v>#N/A</v>
      </c>
      <c r="Z151" s="22" t="e">
        <v>#N/A</v>
      </c>
      <c r="AA151" s="22" t="e">
        <v>#N/A</v>
      </c>
      <c r="AB151" s="22" t="e">
        <v>#N/A</v>
      </c>
      <c r="AC151" s="22" t="e">
        <v>#N/A</v>
      </c>
      <c r="AD151" s="22" t="e">
        <v>#N/A</v>
      </c>
      <c r="AE151" s="11" t="e">
        <v>#N/A</v>
      </c>
      <c r="AF151" s="11" t="e">
        <v>#N/A</v>
      </c>
      <c r="AG151" s="11" t="e">
        <v>#N/A</v>
      </c>
      <c r="AH151" s="11" t="e">
        <v>#N/A</v>
      </c>
      <c r="AI151" s="11" t="e">
        <v>#N/A</v>
      </c>
      <c r="AJ151" s="11" t="e">
        <v>#N/A</v>
      </c>
      <c r="AK151" s="11" t="e">
        <v>#N/A</v>
      </c>
      <c r="AL151" s="11" t="e">
        <v>#N/A</v>
      </c>
      <c r="AM151" s="11" t="e">
        <v>#N/A</v>
      </c>
      <c r="AN151" s="11" t="e">
        <v>#N/A</v>
      </c>
      <c r="AO151" s="22" t="e">
        <v>#N/A</v>
      </c>
      <c r="AP151" s="22" t="e">
        <v>#N/A</v>
      </c>
      <c r="AQ151" s="22" t="e">
        <v>#N/A</v>
      </c>
      <c r="AR151" s="22" t="e">
        <v>#N/A</v>
      </c>
      <c r="AS151" s="22" t="e">
        <v>#N/A</v>
      </c>
      <c r="AT151" s="22" t="e">
        <v>#N/A</v>
      </c>
      <c r="AU151" s="22" t="e">
        <v>#N/A</v>
      </c>
      <c r="AV151" s="22" t="e">
        <v>#N/A</v>
      </c>
      <c r="AW151" s="22" t="e">
        <v>#N/A</v>
      </c>
      <c r="AX151" s="22" t="e">
        <v>#N/A</v>
      </c>
      <c r="AY151" s="11" t="e">
        <v>#N/A</v>
      </c>
      <c r="AZ151" s="11" t="e">
        <v>#N/A</v>
      </c>
      <c r="BA151" s="11" t="e">
        <v>#N/A</v>
      </c>
      <c r="BB151" s="11" t="e">
        <v>#N/A</v>
      </c>
      <c r="BC151" s="11" t="e">
        <v>#N/A</v>
      </c>
      <c r="BD151" s="11" t="e">
        <v>#N/A</v>
      </c>
      <c r="BE151" s="11" t="e">
        <v>#N/A</v>
      </c>
      <c r="BF151" s="11" t="e">
        <v>#N/A</v>
      </c>
      <c r="BG151" s="11" t="e">
        <v>#N/A</v>
      </c>
      <c r="BH151" s="11" t="e">
        <v>#N/A</v>
      </c>
      <c r="BI151" s="22" t="e">
        <v>#N/A</v>
      </c>
      <c r="BJ151" s="22" t="e">
        <v>#N/A</v>
      </c>
      <c r="BK151" s="22" t="e">
        <v>#N/A</v>
      </c>
      <c r="BL151" s="22" t="e">
        <v>#N/A</v>
      </c>
      <c r="BM151" s="22" t="e">
        <v>#N/A</v>
      </c>
      <c r="BN151" s="22" t="e">
        <v>#N/A</v>
      </c>
      <c r="BO151" s="22" t="e">
        <v>#N/A</v>
      </c>
      <c r="BP151" s="22" t="e">
        <v>#N/A</v>
      </c>
      <c r="BQ151" s="22" t="e">
        <v>#N/A</v>
      </c>
      <c r="BR151" s="22" t="e">
        <v>#N/A</v>
      </c>
    </row>
    <row r="152" spans="1:70" x14ac:dyDescent="0.3">
      <c r="A152" s="22" t="e">
        <v>#N/A</v>
      </c>
      <c r="B152" s="22" t="e">
        <v>#N/A</v>
      </c>
      <c r="C152" s="22" t="e">
        <v>#N/A</v>
      </c>
      <c r="D152" s="22" t="e">
        <v>#N/A</v>
      </c>
      <c r="E152" s="22" t="e">
        <v>#N/A</v>
      </c>
      <c r="F152" s="22" t="e">
        <v>#N/A</v>
      </c>
      <c r="G152" s="22" t="e">
        <v>#N/A</v>
      </c>
      <c r="H152" s="22" t="e">
        <v>#N/A</v>
      </c>
      <c r="I152" s="22" t="e">
        <v>#N/A</v>
      </c>
      <c r="J152" s="22" t="e">
        <v>#N/A</v>
      </c>
      <c r="K152" s="11" t="e">
        <v>#N/A</v>
      </c>
      <c r="L152" s="11" t="e">
        <v>#N/A</v>
      </c>
      <c r="M152" s="11" t="e">
        <v>#N/A</v>
      </c>
      <c r="N152" s="11" t="e">
        <v>#N/A</v>
      </c>
      <c r="O152" s="11" t="e">
        <v>#N/A</v>
      </c>
      <c r="P152" s="11" t="e">
        <v>#N/A</v>
      </c>
      <c r="Q152" s="11" t="e">
        <v>#N/A</v>
      </c>
      <c r="R152" s="11" t="e">
        <v>#N/A</v>
      </c>
      <c r="S152" s="11" t="e">
        <v>#N/A</v>
      </c>
      <c r="T152" s="11" t="e">
        <v>#N/A</v>
      </c>
      <c r="U152" s="22" t="e">
        <v>#N/A</v>
      </c>
      <c r="V152" s="22" t="e">
        <v>#N/A</v>
      </c>
      <c r="W152" s="22" t="e">
        <v>#N/A</v>
      </c>
      <c r="X152" s="22" t="e">
        <v>#N/A</v>
      </c>
      <c r="Y152" s="22" t="e">
        <v>#N/A</v>
      </c>
      <c r="Z152" s="22" t="e">
        <v>#N/A</v>
      </c>
      <c r="AA152" s="22" t="e">
        <v>#N/A</v>
      </c>
      <c r="AB152" s="22" t="e">
        <v>#N/A</v>
      </c>
      <c r="AC152" s="22" t="e">
        <v>#N/A</v>
      </c>
      <c r="AD152" s="22" t="e">
        <v>#N/A</v>
      </c>
      <c r="AE152" s="11" t="e">
        <v>#N/A</v>
      </c>
      <c r="AF152" s="11" t="e">
        <v>#N/A</v>
      </c>
      <c r="AG152" s="11" t="e">
        <v>#N/A</v>
      </c>
      <c r="AH152" s="11" t="e">
        <v>#N/A</v>
      </c>
      <c r="AI152" s="11" t="e">
        <v>#N/A</v>
      </c>
      <c r="AJ152" s="11" t="e">
        <v>#N/A</v>
      </c>
      <c r="AK152" s="11" t="e">
        <v>#N/A</v>
      </c>
      <c r="AL152" s="11" t="e">
        <v>#N/A</v>
      </c>
      <c r="AM152" s="11" t="e">
        <v>#N/A</v>
      </c>
      <c r="AN152" s="11" t="e">
        <v>#N/A</v>
      </c>
      <c r="AO152" s="22" t="e">
        <v>#N/A</v>
      </c>
      <c r="AP152" s="22" t="e">
        <v>#N/A</v>
      </c>
      <c r="AQ152" s="22" t="e">
        <v>#N/A</v>
      </c>
      <c r="AR152" s="22" t="e">
        <v>#N/A</v>
      </c>
      <c r="AS152" s="22" t="e">
        <v>#N/A</v>
      </c>
      <c r="AT152" s="22" t="e">
        <v>#N/A</v>
      </c>
      <c r="AU152" s="22" t="e">
        <v>#N/A</v>
      </c>
      <c r="AV152" s="22" t="e">
        <v>#N/A</v>
      </c>
      <c r="AW152" s="22" t="e">
        <v>#N/A</v>
      </c>
      <c r="AX152" s="22" t="e">
        <v>#N/A</v>
      </c>
      <c r="AY152" s="11" t="e">
        <v>#N/A</v>
      </c>
      <c r="AZ152" s="11" t="e">
        <v>#N/A</v>
      </c>
      <c r="BA152" s="11" t="e">
        <v>#N/A</v>
      </c>
      <c r="BB152" s="11" t="e">
        <v>#N/A</v>
      </c>
      <c r="BC152" s="11" t="e">
        <v>#N/A</v>
      </c>
      <c r="BD152" s="11" t="e">
        <v>#N/A</v>
      </c>
      <c r="BE152" s="11" t="e">
        <v>#N/A</v>
      </c>
      <c r="BF152" s="11" t="e">
        <v>#N/A</v>
      </c>
      <c r="BG152" s="11" t="e">
        <v>#N/A</v>
      </c>
      <c r="BH152" s="11" t="e">
        <v>#N/A</v>
      </c>
      <c r="BI152" s="22" t="e">
        <v>#N/A</v>
      </c>
      <c r="BJ152" s="22" t="e">
        <v>#N/A</v>
      </c>
      <c r="BK152" s="22" t="e">
        <v>#N/A</v>
      </c>
      <c r="BL152" s="22" t="e">
        <v>#N/A</v>
      </c>
      <c r="BM152" s="22" t="e">
        <v>#N/A</v>
      </c>
      <c r="BN152" s="22" t="e">
        <v>#N/A</v>
      </c>
      <c r="BO152" s="22" t="e">
        <v>#N/A</v>
      </c>
      <c r="BP152" s="22" t="e">
        <v>#N/A</v>
      </c>
      <c r="BQ152" s="22" t="e">
        <v>#N/A</v>
      </c>
      <c r="BR152" s="22" t="e">
        <v>#N/A</v>
      </c>
    </row>
    <row r="153" spans="1:70" x14ac:dyDescent="0.3">
      <c r="A153" s="22" t="e">
        <v>#N/A</v>
      </c>
      <c r="B153" s="22" t="e">
        <v>#N/A</v>
      </c>
      <c r="C153" s="22" t="e">
        <v>#N/A</v>
      </c>
      <c r="D153" s="22" t="e">
        <v>#N/A</v>
      </c>
      <c r="E153" s="22" t="e">
        <v>#N/A</v>
      </c>
      <c r="F153" s="22" t="e">
        <v>#N/A</v>
      </c>
      <c r="G153" s="22" t="e">
        <v>#N/A</v>
      </c>
      <c r="H153" s="22" t="e">
        <v>#N/A</v>
      </c>
      <c r="I153" s="22" t="e">
        <v>#N/A</v>
      </c>
      <c r="J153" s="22" t="e">
        <v>#N/A</v>
      </c>
      <c r="K153" s="11" t="e">
        <v>#N/A</v>
      </c>
      <c r="L153" s="11" t="e">
        <v>#N/A</v>
      </c>
      <c r="M153" s="11" t="e">
        <v>#N/A</v>
      </c>
      <c r="N153" s="11" t="e">
        <v>#N/A</v>
      </c>
      <c r="O153" s="11" t="e">
        <v>#N/A</v>
      </c>
      <c r="P153" s="11" t="e">
        <v>#N/A</v>
      </c>
      <c r="Q153" s="11" t="e">
        <v>#N/A</v>
      </c>
      <c r="R153" s="11" t="e">
        <v>#N/A</v>
      </c>
      <c r="S153" s="11" t="e">
        <v>#N/A</v>
      </c>
      <c r="T153" s="11" t="e">
        <v>#N/A</v>
      </c>
      <c r="U153" s="22" t="e">
        <v>#N/A</v>
      </c>
      <c r="V153" s="22" t="e">
        <v>#N/A</v>
      </c>
      <c r="W153" s="22" t="e">
        <v>#N/A</v>
      </c>
      <c r="X153" s="22" t="e">
        <v>#N/A</v>
      </c>
      <c r="Y153" s="22" t="e">
        <v>#N/A</v>
      </c>
      <c r="Z153" s="22" t="e">
        <v>#N/A</v>
      </c>
      <c r="AA153" s="22" t="e">
        <v>#N/A</v>
      </c>
      <c r="AB153" s="22" t="e">
        <v>#N/A</v>
      </c>
      <c r="AC153" s="22" t="e">
        <v>#N/A</v>
      </c>
      <c r="AD153" s="22" t="e">
        <v>#N/A</v>
      </c>
      <c r="AE153" s="11" t="e">
        <v>#N/A</v>
      </c>
      <c r="AF153" s="11" t="e">
        <v>#N/A</v>
      </c>
      <c r="AG153" s="11" t="e">
        <v>#N/A</v>
      </c>
      <c r="AH153" s="11" t="e">
        <v>#N/A</v>
      </c>
      <c r="AI153" s="11" t="e">
        <v>#N/A</v>
      </c>
      <c r="AJ153" s="11" t="e">
        <v>#N/A</v>
      </c>
      <c r="AK153" s="11" t="e">
        <v>#N/A</v>
      </c>
      <c r="AL153" s="11" t="e">
        <v>#N/A</v>
      </c>
      <c r="AM153" s="11" t="e">
        <v>#N/A</v>
      </c>
      <c r="AN153" s="11" t="e">
        <v>#N/A</v>
      </c>
      <c r="AO153" s="22" t="e">
        <v>#N/A</v>
      </c>
      <c r="AP153" s="22" t="e">
        <v>#N/A</v>
      </c>
      <c r="AQ153" s="22" t="e">
        <v>#N/A</v>
      </c>
      <c r="AR153" s="22" t="e">
        <v>#N/A</v>
      </c>
      <c r="AS153" s="22" t="e">
        <v>#N/A</v>
      </c>
      <c r="AT153" s="22" t="e">
        <v>#N/A</v>
      </c>
      <c r="AU153" s="22" t="e">
        <v>#N/A</v>
      </c>
      <c r="AV153" s="22" t="e">
        <v>#N/A</v>
      </c>
      <c r="AW153" s="22" t="e">
        <v>#N/A</v>
      </c>
      <c r="AX153" s="22" t="e">
        <v>#N/A</v>
      </c>
      <c r="AY153" s="11" t="e">
        <v>#N/A</v>
      </c>
      <c r="AZ153" s="11" t="e">
        <v>#N/A</v>
      </c>
      <c r="BA153" s="11" t="e">
        <v>#N/A</v>
      </c>
      <c r="BB153" s="11" t="e">
        <v>#N/A</v>
      </c>
      <c r="BC153" s="11" t="e">
        <v>#N/A</v>
      </c>
      <c r="BD153" s="11" t="e">
        <v>#N/A</v>
      </c>
      <c r="BE153" s="11" t="e">
        <v>#N/A</v>
      </c>
      <c r="BF153" s="11" t="e">
        <v>#N/A</v>
      </c>
      <c r="BG153" s="11" t="e">
        <v>#N/A</v>
      </c>
      <c r="BH153" s="11" t="e">
        <v>#N/A</v>
      </c>
      <c r="BI153" s="22" t="e">
        <v>#N/A</v>
      </c>
      <c r="BJ153" s="22" t="e">
        <v>#N/A</v>
      </c>
      <c r="BK153" s="22" t="e">
        <v>#N/A</v>
      </c>
      <c r="BL153" s="22" t="e">
        <v>#N/A</v>
      </c>
      <c r="BM153" s="22" t="e">
        <v>#N/A</v>
      </c>
      <c r="BN153" s="22" t="e">
        <v>#N/A</v>
      </c>
      <c r="BO153" s="22" t="e">
        <v>#N/A</v>
      </c>
      <c r="BP153" s="22" t="e">
        <v>#N/A</v>
      </c>
      <c r="BQ153" s="22" t="e">
        <v>#N/A</v>
      </c>
      <c r="BR153" s="22" t="e">
        <v>#N/A</v>
      </c>
    </row>
    <row r="154" spans="1:70" x14ac:dyDescent="0.3">
      <c r="A154" s="22" t="e">
        <v>#N/A</v>
      </c>
      <c r="B154" s="22" t="e">
        <v>#N/A</v>
      </c>
      <c r="C154" s="22" t="e">
        <v>#N/A</v>
      </c>
      <c r="D154" s="22" t="e">
        <v>#N/A</v>
      </c>
      <c r="E154" s="22" t="e">
        <v>#N/A</v>
      </c>
      <c r="F154" s="22" t="e">
        <v>#N/A</v>
      </c>
      <c r="G154" s="22" t="e">
        <v>#N/A</v>
      </c>
      <c r="H154" s="22" t="e">
        <v>#N/A</v>
      </c>
      <c r="I154" s="22" t="e">
        <v>#N/A</v>
      </c>
      <c r="J154" s="22" t="e">
        <v>#N/A</v>
      </c>
      <c r="K154" s="11" t="e">
        <v>#N/A</v>
      </c>
      <c r="L154" s="11" t="e">
        <v>#N/A</v>
      </c>
      <c r="M154" s="11" t="e">
        <v>#N/A</v>
      </c>
      <c r="N154" s="11" t="e">
        <v>#N/A</v>
      </c>
      <c r="O154" s="11" t="e">
        <v>#N/A</v>
      </c>
      <c r="P154" s="11" t="e">
        <v>#N/A</v>
      </c>
      <c r="Q154" s="11" t="e">
        <v>#N/A</v>
      </c>
      <c r="R154" s="11" t="e">
        <v>#N/A</v>
      </c>
      <c r="S154" s="11" t="e">
        <v>#N/A</v>
      </c>
      <c r="T154" s="11" t="e">
        <v>#N/A</v>
      </c>
      <c r="U154" s="22" t="e">
        <v>#N/A</v>
      </c>
      <c r="V154" s="22" t="e">
        <v>#N/A</v>
      </c>
      <c r="W154" s="22" t="e">
        <v>#N/A</v>
      </c>
      <c r="X154" s="22" t="e">
        <v>#N/A</v>
      </c>
      <c r="Y154" s="22" t="e">
        <v>#N/A</v>
      </c>
      <c r="Z154" s="22" t="e">
        <v>#N/A</v>
      </c>
      <c r="AA154" s="22" t="e">
        <v>#N/A</v>
      </c>
      <c r="AB154" s="22" t="e">
        <v>#N/A</v>
      </c>
      <c r="AC154" s="22" t="e">
        <v>#N/A</v>
      </c>
      <c r="AD154" s="22" t="e">
        <v>#N/A</v>
      </c>
      <c r="AE154" s="11" t="e">
        <v>#N/A</v>
      </c>
      <c r="AF154" s="11" t="e">
        <v>#N/A</v>
      </c>
      <c r="AG154" s="11" t="e">
        <v>#N/A</v>
      </c>
      <c r="AH154" s="11" t="e">
        <v>#N/A</v>
      </c>
      <c r="AI154" s="11" t="e">
        <v>#N/A</v>
      </c>
      <c r="AJ154" s="11" t="e">
        <v>#N/A</v>
      </c>
      <c r="AK154" s="11" t="e">
        <v>#N/A</v>
      </c>
      <c r="AL154" s="11" t="e">
        <v>#N/A</v>
      </c>
      <c r="AM154" s="11" t="e">
        <v>#N/A</v>
      </c>
      <c r="AN154" s="11" t="e">
        <v>#N/A</v>
      </c>
      <c r="AO154" s="22" t="e">
        <v>#N/A</v>
      </c>
      <c r="AP154" s="22" t="e">
        <v>#N/A</v>
      </c>
      <c r="AQ154" s="22" t="e">
        <v>#N/A</v>
      </c>
      <c r="AR154" s="22" t="e">
        <v>#N/A</v>
      </c>
      <c r="AS154" s="22" t="e">
        <v>#N/A</v>
      </c>
      <c r="AT154" s="22" t="e">
        <v>#N/A</v>
      </c>
      <c r="AU154" s="22" t="e">
        <v>#N/A</v>
      </c>
      <c r="AV154" s="22" t="e">
        <v>#N/A</v>
      </c>
      <c r="AW154" s="22" t="e">
        <v>#N/A</v>
      </c>
      <c r="AX154" s="22" t="e">
        <v>#N/A</v>
      </c>
      <c r="AY154" s="11" t="e">
        <v>#N/A</v>
      </c>
      <c r="AZ154" s="11" t="e">
        <v>#N/A</v>
      </c>
      <c r="BA154" s="11" t="e">
        <v>#N/A</v>
      </c>
      <c r="BB154" s="11" t="e">
        <v>#N/A</v>
      </c>
      <c r="BC154" s="11" t="e">
        <v>#N/A</v>
      </c>
      <c r="BD154" s="11" t="e">
        <v>#N/A</v>
      </c>
      <c r="BE154" s="11" t="e">
        <v>#N/A</v>
      </c>
      <c r="BF154" s="11" t="e">
        <v>#N/A</v>
      </c>
      <c r="BG154" s="11" t="e">
        <v>#N/A</v>
      </c>
      <c r="BH154" s="11" t="e">
        <v>#N/A</v>
      </c>
      <c r="BI154" s="22" t="e">
        <v>#N/A</v>
      </c>
      <c r="BJ154" s="22" t="e">
        <v>#N/A</v>
      </c>
      <c r="BK154" s="22" t="e">
        <v>#N/A</v>
      </c>
      <c r="BL154" s="22" t="e">
        <v>#N/A</v>
      </c>
      <c r="BM154" s="22" t="e">
        <v>#N/A</v>
      </c>
      <c r="BN154" s="22" t="e">
        <v>#N/A</v>
      </c>
      <c r="BO154" s="22" t="e">
        <v>#N/A</v>
      </c>
      <c r="BP154" s="22" t="e">
        <v>#N/A</v>
      </c>
      <c r="BQ154" s="22" t="e">
        <v>#N/A</v>
      </c>
      <c r="BR154" s="22" t="e">
        <v>#N/A</v>
      </c>
    </row>
    <row r="155" spans="1:70" x14ac:dyDescent="0.3">
      <c r="A155" s="22" t="e">
        <v>#N/A</v>
      </c>
      <c r="B155" s="22" t="e">
        <v>#N/A</v>
      </c>
      <c r="C155" s="22" t="e">
        <v>#N/A</v>
      </c>
      <c r="D155" s="22" t="e">
        <v>#N/A</v>
      </c>
      <c r="E155" s="22" t="e">
        <v>#N/A</v>
      </c>
      <c r="F155" s="22" t="e">
        <v>#N/A</v>
      </c>
      <c r="G155" s="22" t="e">
        <v>#N/A</v>
      </c>
      <c r="H155" s="22" t="e">
        <v>#N/A</v>
      </c>
      <c r="I155" s="22" t="e">
        <v>#N/A</v>
      </c>
      <c r="J155" s="22" t="e">
        <v>#N/A</v>
      </c>
      <c r="K155" s="11" t="e">
        <v>#N/A</v>
      </c>
      <c r="L155" s="11" t="e">
        <v>#N/A</v>
      </c>
      <c r="M155" s="11" t="e">
        <v>#N/A</v>
      </c>
      <c r="N155" s="11" t="e">
        <v>#N/A</v>
      </c>
      <c r="O155" s="11" t="e">
        <v>#N/A</v>
      </c>
      <c r="P155" s="11" t="e">
        <v>#N/A</v>
      </c>
      <c r="Q155" s="11" t="e">
        <v>#N/A</v>
      </c>
      <c r="R155" s="11" t="e">
        <v>#N/A</v>
      </c>
      <c r="S155" s="11" t="e">
        <v>#N/A</v>
      </c>
      <c r="T155" s="11" t="e">
        <v>#N/A</v>
      </c>
      <c r="U155" s="22" t="e">
        <v>#N/A</v>
      </c>
      <c r="V155" s="22" t="e">
        <v>#N/A</v>
      </c>
      <c r="W155" s="22" t="e">
        <v>#N/A</v>
      </c>
      <c r="X155" s="22" t="e">
        <v>#N/A</v>
      </c>
      <c r="Y155" s="22" t="e">
        <v>#N/A</v>
      </c>
      <c r="Z155" s="22" t="e">
        <v>#N/A</v>
      </c>
      <c r="AA155" s="22" t="e">
        <v>#N/A</v>
      </c>
      <c r="AB155" s="22" t="e">
        <v>#N/A</v>
      </c>
      <c r="AC155" s="22" t="e">
        <v>#N/A</v>
      </c>
      <c r="AD155" s="22" t="e">
        <v>#N/A</v>
      </c>
      <c r="AE155" s="11" t="e">
        <v>#N/A</v>
      </c>
      <c r="AF155" s="11" t="e">
        <v>#N/A</v>
      </c>
      <c r="AG155" s="11" t="e">
        <v>#N/A</v>
      </c>
      <c r="AH155" s="11" t="e">
        <v>#N/A</v>
      </c>
      <c r="AI155" s="11" t="e">
        <v>#N/A</v>
      </c>
      <c r="AJ155" s="11" t="e">
        <v>#N/A</v>
      </c>
      <c r="AK155" s="11" t="e">
        <v>#N/A</v>
      </c>
      <c r="AL155" s="11" t="e">
        <v>#N/A</v>
      </c>
      <c r="AM155" s="11" t="e">
        <v>#N/A</v>
      </c>
      <c r="AN155" s="11" t="e">
        <v>#N/A</v>
      </c>
      <c r="AO155" s="22" t="e">
        <v>#N/A</v>
      </c>
      <c r="AP155" s="22" t="e">
        <v>#N/A</v>
      </c>
      <c r="AQ155" s="22" t="e">
        <v>#N/A</v>
      </c>
      <c r="AR155" s="22" t="e">
        <v>#N/A</v>
      </c>
      <c r="AS155" s="22" t="e">
        <v>#N/A</v>
      </c>
      <c r="AT155" s="22" t="e">
        <v>#N/A</v>
      </c>
      <c r="AU155" s="22" t="e">
        <v>#N/A</v>
      </c>
      <c r="AV155" s="22" t="e">
        <v>#N/A</v>
      </c>
      <c r="AW155" s="22" t="e">
        <v>#N/A</v>
      </c>
      <c r="AX155" s="22" t="e">
        <v>#N/A</v>
      </c>
      <c r="AY155" s="11" t="e">
        <v>#N/A</v>
      </c>
      <c r="AZ155" s="11" t="e">
        <v>#N/A</v>
      </c>
      <c r="BA155" s="11" t="e">
        <v>#N/A</v>
      </c>
      <c r="BB155" s="11" t="e">
        <v>#N/A</v>
      </c>
      <c r="BC155" s="11" t="e">
        <v>#N/A</v>
      </c>
      <c r="BD155" s="11" t="e">
        <v>#N/A</v>
      </c>
      <c r="BE155" s="11" t="e">
        <v>#N/A</v>
      </c>
      <c r="BF155" s="11" t="e">
        <v>#N/A</v>
      </c>
      <c r="BG155" s="11" t="e">
        <v>#N/A</v>
      </c>
      <c r="BH155" s="11" t="e">
        <v>#N/A</v>
      </c>
      <c r="BI155" s="22" t="e">
        <v>#N/A</v>
      </c>
      <c r="BJ155" s="22" t="e">
        <v>#N/A</v>
      </c>
      <c r="BK155" s="22" t="e">
        <v>#N/A</v>
      </c>
      <c r="BL155" s="22" t="e">
        <v>#N/A</v>
      </c>
      <c r="BM155" s="22" t="e">
        <v>#N/A</v>
      </c>
      <c r="BN155" s="22" t="e">
        <v>#N/A</v>
      </c>
      <c r="BO155" s="22" t="e">
        <v>#N/A</v>
      </c>
      <c r="BP155" s="22" t="e">
        <v>#N/A</v>
      </c>
      <c r="BQ155" s="22" t="e">
        <v>#N/A</v>
      </c>
      <c r="BR155" s="22" t="e">
        <v>#N/A</v>
      </c>
    </row>
    <row r="156" spans="1:70" x14ac:dyDescent="0.3">
      <c r="A156" s="22" t="e">
        <v>#N/A</v>
      </c>
      <c r="B156" s="22" t="e">
        <v>#N/A</v>
      </c>
      <c r="C156" s="22" t="e">
        <v>#N/A</v>
      </c>
      <c r="D156" s="22" t="e">
        <v>#N/A</v>
      </c>
      <c r="E156" s="22" t="e">
        <v>#N/A</v>
      </c>
      <c r="F156" s="22" t="e">
        <v>#N/A</v>
      </c>
      <c r="G156" s="22" t="e">
        <v>#N/A</v>
      </c>
      <c r="H156" s="22" t="e">
        <v>#N/A</v>
      </c>
      <c r="I156" s="22" t="e">
        <v>#N/A</v>
      </c>
      <c r="J156" s="22" t="e">
        <v>#N/A</v>
      </c>
      <c r="K156" s="11" t="e">
        <v>#N/A</v>
      </c>
      <c r="L156" s="11" t="e">
        <v>#N/A</v>
      </c>
      <c r="M156" s="11" t="e">
        <v>#N/A</v>
      </c>
      <c r="N156" s="11" t="e">
        <v>#N/A</v>
      </c>
      <c r="O156" s="11" t="e">
        <v>#N/A</v>
      </c>
      <c r="P156" s="11" t="e">
        <v>#N/A</v>
      </c>
      <c r="Q156" s="11" t="e">
        <v>#N/A</v>
      </c>
      <c r="R156" s="11" t="e">
        <v>#N/A</v>
      </c>
      <c r="S156" s="11" t="e">
        <v>#N/A</v>
      </c>
      <c r="T156" s="11" t="e">
        <v>#N/A</v>
      </c>
      <c r="U156" s="22" t="e">
        <v>#N/A</v>
      </c>
      <c r="V156" s="22" t="e">
        <v>#N/A</v>
      </c>
      <c r="W156" s="22" t="e">
        <v>#N/A</v>
      </c>
      <c r="X156" s="22" t="e">
        <v>#N/A</v>
      </c>
      <c r="Y156" s="22" t="e">
        <v>#N/A</v>
      </c>
      <c r="Z156" s="22" t="e">
        <v>#N/A</v>
      </c>
      <c r="AA156" s="22" t="e">
        <v>#N/A</v>
      </c>
      <c r="AB156" s="22" t="e">
        <v>#N/A</v>
      </c>
      <c r="AC156" s="22" t="e">
        <v>#N/A</v>
      </c>
      <c r="AD156" s="22" t="e">
        <v>#N/A</v>
      </c>
      <c r="AE156" s="11" t="e">
        <v>#N/A</v>
      </c>
      <c r="AF156" s="11" t="e">
        <v>#N/A</v>
      </c>
      <c r="AG156" s="11" t="e">
        <v>#N/A</v>
      </c>
      <c r="AH156" s="11" t="e">
        <v>#N/A</v>
      </c>
      <c r="AI156" s="11" t="e">
        <v>#N/A</v>
      </c>
      <c r="AJ156" s="11" t="e">
        <v>#N/A</v>
      </c>
      <c r="AK156" s="11" t="e">
        <v>#N/A</v>
      </c>
      <c r="AL156" s="11" t="e">
        <v>#N/A</v>
      </c>
      <c r="AM156" s="11" t="e">
        <v>#N/A</v>
      </c>
      <c r="AN156" s="11" t="e">
        <v>#N/A</v>
      </c>
      <c r="AO156" s="22" t="e">
        <v>#N/A</v>
      </c>
      <c r="AP156" s="22" t="e">
        <v>#N/A</v>
      </c>
      <c r="AQ156" s="22" t="e">
        <v>#N/A</v>
      </c>
      <c r="AR156" s="22" t="e">
        <v>#N/A</v>
      </c>
      <c r="AS156" s="22" t="e">
        <v>#N/A</v>
      </c>
      <c r="AT156" s="22" t="e">
        <v>#N/A</v>
      </c>
      <c r="AU156" s="22" t="e">
        <v>#N/A</v>
      </c>
      <c r="AV156" s="22" t="e">
        <v>#N/A</v>
      </c>
      <c r="AW156" s="22" t="e">
        <v>#N/A</v>
      </c>
      <c r="AX156" s="22" t="e">
        <v>#N/A</v>
      </c>
      <c r="AY156" s="11" t="e">
        <v>#N/A</v>
      </c>
      <c r="AZ156" s="11" t="e">
        <v>#N/A</v>
      </c>
      <c r="BA156" s="11" t="e">
        <v>#N/A</v>
      </c>
      <c r="BB156" s="11" t="e">
        <v>#N/A</v>
      </c>
      <c r="BC156" s="11" t="e">
        <v>#N/A</v>
      </c>
      <c r="BD156" s="11" t="e">
        <v>#N/A</v>
      </c>
      <c r="BE156" s="11" t="e">
        <v>#N/A</v>
      </c>
      <c r="BF156" s="11" t="e">
        <v>#N/A</v>
      </c>
      <c r="BG156" s="11" t="e">
        <v>#N/A</v>
      </c>
      <c r="BH156" s="11" t="e">
        <v>#N/A</v>
      </c>
      <c r="BI156" s="22" t="e">
        <v>#N/A</v>
      </c>
      <c r="BJ156" s="22" t="e">
        <v>#N/A</v>
      </c>
      <c r="BK156" s="22" t="e">
        <v>#N/A</v>
      </c>
      <c r="BL156" s="22" t="e">
        <v>#N/A</v>
      </c>
      <c r="BM156" s="22" t="e">
        <v>#N/A</v>
      </c>
      <c r="BN156" s="22" t="e">
        <v>#N/A</v>
      </c>
      <c r="BO156" s="22" t="e">
        <v>#N/A</v>
      </c>
      <c r="BP156" s="22" t="e">
        <v>#N/A</v>
      </c>
      <c r="BQ156" s="22" t="e">
        <v>#N/A</v>
      </c>
      <c r="BR156" s="22" t="e">
        <v>#N/A</v>
      </c>
    </row>
    <row r="157" spans="1:70" x14ac:dyDescent="0.3">
      <c r="A157" s="22" t="e">
        <v>#N/A</v>
      </c>
      <c r="B157" s="22" t="e">
        <v>#N/A</v>
      </c>
      <c r="C157" s="22" t="e">
        <v>#N/A</v>
      </c>
      <c r="D157" s="22" t="e">
        <v>#N/A</v>
      </c>
      <c r="E157" s="22" t="e">
        <v>#N/A</v>
      </c>
      <c r="F157" s="22" t="e">
        <v>#N/A</v>
      </c>
      <c r="G157" s="22" t="e">
        <v>#N/A</v>
      </c>
      <c r="H157" s="22" t="e">
        <v>#N/A</v>
      </c>
      <c r="I157" s="22" t="e">
        <v>#N/A</v>
      </c>
      <c r="J157" s="22" t="e">
        <v>#N/A</v>
      </c>
      <c r="K157" s="11" t="e">
        <v>#N/A</v>
      </c>
      <c r="L157" s="11" t="e">
        <v>#N/A</v>
      </c>
      <c r="M157" s="11" t="e">
        <v>#N/A</v>
      </c>
      <c r="N157" s="11" t="e">
        <v>#N/A</v>
      </c>
      <c r="O157" s="11" t="e">
        <v>#N/A</v>
      </c>
      <c r="P157" s="11" t="e">
        <v>#N/A</v>
      </c>
      <c r="Q157" s="11" t="e">
        <v>#N/A</v>
      </c>
      <c r="R157" s="11" t="e">
        <v>#N/A</v>
      </c>
      <c r="S157" s="11" t="e">
        <v>#N/A</v>
      </c>
      <c r="T157" s="11" t="e">
        <v>#N/A</v>
      </c>
      <c r="U157" s="22" t="e">
        <v>#N/A</v>
      </c>
      <c r="V157" s="22" t="e">
        <v>#N/A</v>
      </c>
      <c r="W157" s="22" t="e">
        <v>#N/A</v>
      </c>
      <c r="X157" s="22" t="e">
        <v>#N/A</v>
      </c>
      <c r="Y157" s="22" t="e">
        <v>#N/A</v>
      </c>
      <c r="Z157" s="22" t="e">
        <v>#N/A</v>
      </c>
      <c r="AA157" s="22" t="e">
        <v>#N/A</v>
      </c>
      <c r="AB157" s="22" t="e">
        <v>#N/A</v>
      </c>
      <c r="AC157" s="22" t="e">
        <v>#N/A</v>
      </c>
      <c r="AD157" s="22" t="e">
        <v>#N/A</v>
      </c>
      <c r="AE157" s="11" t="e">
        <v>#N/A</v>
      </c>
      <c r="AF157" s="11" t="e">
        <v>#N/A</v>
      </c>
      <c r="AG157" s="11" t="e">
        <v>#N/A</v>
      </c>
      <c r="AH157" s="11" t="e">
        <v>#N/A</v>
      </c>
      <c r="AI157" s="11" t="e">
        <v>#N/A</v>
      </c>
      <c r="AJ157" s="11" t="e">
        <v>#N/A</v>
      </c>
      <c r="AK157" s="11" t="e">
        <v>#N/A</v>
      </c>
      <c r="AL157" s="11" t="e">
        <v>#N/A</v>
      </c>
      <c r="AM157" s="11" t="e">
        <v>#N/A</v>
      </c>
      <c r="AN157" s="11" t="e">
        <v>#N/A</v>
      </c>
      <c r="AO157" s="22" t="e">
        <v>#N/A</v>
      </c>
      <c r="AP157" s="22" t="e">
        <v>#N/A</v>
      </c>
      <c r="AQ157" s="22" t="e">
        <v>#N/A</v>
      </c>
      <c r="AR157" s="22" t="e">
        <v>#N/A</v>
      </c>
      <c r="AS157" s="22" t="e">
        <v>#N/A</v>
      </c>
      <c r="AT157" s="22" t="e">
        <v>#N/A</v>
      </c>
      <c r="AU157" s="22" t="e">
        <v>#N/A</v>
      </c>
      <c r="AV157" s="22" t="e">
        <v>#N/A</v>
      </c>
      <c r="AW157" s="22" t="e">
        <v>#N/A</v>
      </c>
      <c r="AX157" s="22" t="e">
        <v>#N/A</v>
      </c>
      <c r="AY157" s="11" t="e">
        <v>#N/A</v>
      </c>
      <c r="AZ157" s="11" t="e">
        <v>#N/A</v>
      </c>
      <c r="BA157" s="11" t="e">
        <v>#N/A</v>
      </c>
      <c r="BB157" s="11" t="e">
        <v>#N/A</v>
      </c>
      <c r="BC157" s="11" t="e">
        <v>#N/A</v>
      </c>
      <c r="BD157" s="11" t="e">
        <v>#N/A</v>
      </c>
      <c r="BE157" s="11" t="e">
        <v>#N/A</v>
      </c>
      <c r="BF157" s="11" t="e">
        <v>#N/A</v>
      </c>
      <c r="BG157" s="11" t="e">
        <v>#N/A</v>
      </c>
      <c r="BH157" s="11" t="e">
        <v>#N/A</v>
      </c>
      <c r="BI157" s="22" t="e">
        <v>#N/A</v>
      </c>
      <c r="BJ157" s="22" t="e">
        <v>#N/A</v>
      </c>
      <c r="BK157" s="22" t="e">
        <v>#N/A</v>
      </c>
      <c r="BL157" s="22" t="e">
        <v>#N/A</v>
      </c>
      <c r="BM157" s="22" t="e">
        <v>#N/A</v>
      </c>
      <c r="BN157" s="22" t="e">
        <v>#N/A</v>
      </c>
      <c r="BO157" s="22" t="e">
        <v>#N/A</v>
      </c>
      <c r="BP157" s="22" t="e">
        <v>#N/A</v>
      </c>
      <c r="BQ157" s="22" t="e">
        <v>#N/A</v>
      </c>
      <c r="BR157" s="22" t="e">
        <v>#N/A</v>
      </c>
    </row>
    <row r="158" spans="1:70" x14ac:dyDescent="0.3">
      <c r="A158" s="22" t="e">
        <v>#N/A</v>
      </c>
      <c r="B158" s="22" t="e">
        <v>#N/A</v>
      </c>
      <c r="C158" s="22" t="e">
        <v>#N/A</v>
      </c>
      <c r="D158" s="22" t="e">
        <v>#N/A</v>
      </c>
      <c r="E158" s="22" t="e">
        <v>#N/A</v>
      </c>
      <c r="F158" s="22" t="e">
        <v>#N/A</v>
      </c>
      <c r="G158" s="22" t="e">
        <v>#N/A</v>
      </c>
      <c r="H158" s="22" t="e">
        <v>#N/A</v>
      </c>
      <c r="I158" s="22" t="e">
        <v>#N/A</v>
      </c>
      <c r="J158" s="22" t="e">
        <v>#N/A</v>
      </c>
      <c r="K158" s="11" t="e">
        <v>#N/A</v>
      </c>
      <c r="L158" s="11" t="e">
        <v>#N/A</v>
      </c>
      <c r="M158" s="11" t="e">
        <v>#N/A</v>
      </c>
      <c r="N158" s="11" t="e">
        <v>#N/A</v>
      </c>
      <c r="O158" s="11" t="e">
        <v>#N/A</v>
      </c>
      <c r="P158" s="11" t="e">
        <v>#N/A</v>
      </c>
      <c r="Q158" s="11" t="e">
        <v>#N/A</v>
      </c>
      <c r="R158" s="11" t="e">
        <v>#N/A</v>
      </c>
      <c r="S158" s="11" t="e">
        <v>#N/A</v>
      </c>
      <c r="T158" s="11" t="e">
        <v>#N/A</v>
      </c>
      <c r="U158" s="22" t="e">
        <v>#N/A</v>
      </c>
      <c r="V158" s="22" t="e">
        <v>#N/A</v>
      </c>
      <c r="W158" s="22" t="e">
        <v>#N/A</v>
      </c>
      <c r="X158" s="22" t="e">
        <v>#N/A</v>
      </c>
      <c r="Y158" s="22" t="e">
        <v>#N/A</v>
      </c>
      <c r="Z158" s="22" t="e">
        <v>#N/A</v>
      </c>
      <c r="AA158" s="22" t="e">
        <v>#N/A</v>
      </c>
      <c r="AB158" s="22" t="e">
        <v>#N/A</v>
      </c>
      <c r="AC158" s="22" t="e">
        <v>#N/A</v>
      </c>
      <c r="AD158" s="22" t="e">
        <v>#N/A</v>
      </c>
      <c r="AE158" s="11" t="e">
        <v>#N/A</v>
      </c>
      <c r="AF158" s="11" t="e">
        <v>#N/A</v>
      </c>
      <c r="AG158" s="11" t="e">
        <v>#N/A</v>
      </c>
      <c r="AH158" s="11" t="e">
        <v>#N/A</v>
      </c>
      <c r="AI158" s="11" t="e">
        <v>#N/A</v>
      </c>
      <c r="AJ158" s="11" t="e">
        <v>#N/A</v>
      </c>
      <c r="AK158" s="11" t="e">
        <v>#N/A</v>
      </c>
      <c r="AL158" s="11" t="e">
        <v>#N/A</v>
      </c>
      <c r="AM158" s="11" t="e">
        <v>#N/A</v>
      </c>
      <c r="AN158" s="11" t="e">
        <v>#N/A</v>
      </c>
      <c r="AO158" s="22" t="e">
        <v>#N/A</v>
      </c>
      <c r="AP158" s="22" t="e">
        <v>#N/A</v>
      </c>
      <c r="AQ158" s="22" t="e">
        <v>#N/A</v>
      </c>
      <c r="AR158" s="22" t="e">
        <v>#N/A</v>
      </c>
      <c r="AS158" s="22" t="e">
        <v>#N/A</v>
      </c>
      <c r="AT158" s="22" t="e">
        <v>#N/A</v>
      </c>
      <c r="AU158" s="22" t="e">
        <v>#N/A</v>
      </c>
      <c r="AV158" s="22" t="e">
        <v>#N/A</v>
      </c>
      <c r="AW158" s="22" t="e">
        <v>#N/A</v>
      </c>
      <c r="AX158" s="22" t="e">
        <v>#N/A</v>
      </c>
      <c r="AY158" s="11" t="e">
        <v>#N/A</v>
      </c>
      <c r="AZ158" s="11" t="e">
        <v>#N/A</v>
      </c>
      <c r="BA158" s="11" t="e">
        <v>#N/A</v>
      </c>
      <c r="BB158" s="11" t="e">
        <v>#N/A</v>
      </c>
      <c r="BC158" s="11" t="e">
        <v>#N/A</v>
      </c>
      <c r="BD158" s="11" t="e">
        <v>#N/A</v>
      </c>
      <c r="BE158" s="11" t="e">
        <v>#N/A</v>
      </c>
      <c r="BF158" s="11" t="e">
        <v>#N/A</v>
      </c>
      <c r="BG158" s="11" t="e">
        <v>#N/A</v>
      </c>
      <c r="BH158" s="11" t="e">
        <v>#N/A</v>
      </c>
      <c r="BI158" s="22" t="e">
        <v>#N/A</v>
      </c>
      <c r="BJ158" s="22" t="e">
        <v>#N/A</v>
      </c>
      <c r="BK158" s="22" t="e">
        <v>#N/A</v>
      </c>
      <c r="BL158" s="22" t="e">
        <v>#N/A</v>
      </c>
      <c r="BM158" s="22" t="e">
        <v>#N/A</v>
      </c>
      <c r="BN158" s="22" t="e">
        <v>#N/A</v>
      </c>
      <c r="BO158" s="22" t="e">
        <v>#N/A</v>
      </c>
      <c r="BP158" s="22" t="e">
        <v>#N/A</v>
      </c>
      <c r="BQ158" s="22" t="e">
        <v>#N/A</v>
      </c>
      <c r="BR158" s="22" t="e">
        <v>#N/A</v>
      </c>
    </row>
    <row r="159" spans="1:70" x14ac:dyDescent="0.3">
      <c r="A159" s="22" t="e">
        <v>#N/A</v>
      </c>
      <c r="B159" s="22" t="e">
        <v>#N/A</v>
      </c>
      <c r="C159" s="22" t="e">
        <v>#N/A</v>
      </c>
      <c r="D159" s="22" t="e">
        <v>#N/A</v>
      </c>
      <c r="E159" s="22" t="e">
        <v>#N/A</v>
      </c>
      <c r="F159" s="22" t="e">
        <v>#N/A</v>
      </c>
      <c r="G159" s="22" t="e">
        <v>#N/A</v>
      </c>
      <c r="H159" s="22" t="e">
        <v>#N/A</v>
      </c>
      <c r="I159" s="22" t="e">
        <v>#N/A</v>
      </c>
      <c r="J159" s="22" t="e">
        <v>#N/A</v>
      </c>
      <c r="K159" s="11" t="e">
        <v>#N/A</v>
      </c>
      <c r="L159" s="11" t="e">
        <v>#N/A</v>
      </c>
      <c r="M159" s="11" t="e">
        <v>#N/A</v>
      </c>
      <c r="N159" s="11" t="e">
        <v>#N/A</v>
      </c>
      <c r="O159" s="11" t="e">
        <v>#N/A</v>
      </c>
      <c r="P159" s="11" t="e">
        <v>#N/A</v>
      </c>
      <c r="Q159" s="11" t="e">
        <v>#N/A</v>
      </c>
      <c r="R159" s="11" t="e">
        <v>#N/A</v>
      </c>
      <c r="S159" s="11" t="e">
        <v>#N/A</v>
      </c>
      <c r="T159" s="11" t="e">
        <v>#N/A</v>
      </c>
      <c r="U159" s="22" t="e">
        <v>#N/A</v>
      </c>
      <c r="V159" s="22" t="e">
        <v>#N/A</v>
      </c>
      <c r="W159" s="22" t="e">
        <v>#N/A</v>
      </c>
      <c r="X159" s="22" t="e">
        <v>#N/A</v>
      </c>
      <c r="Y159" s="22" t="e">
        <v>#N/A</v>
      </c>
      <c r="Z159" s="22" t="e">
        <v>#N/A</v>
      </c>
      <c r="AA159" s="22" t="e">
        <v>#N/A</v>
      </c>
      <c r="AB159" s="22" t="e">
        <v>#N/A</v>
      </c>
      <c r="AC159" s="22" t="e">
        <v>#N/A</v>
      </c>
      <c r="AD159" s="22" t="e">
        <v>#N/A</v>
      </c>
      <c r="AE159" s="11" t="e">
        <v>#N/A</v>
      </c>
      <c r="AF159" s="11" t="e">
        <v>#N/A</v>
      </c>
      <c r="AG159" s="11" t="e">
        <v>#N/A</v>
      </c>
      <c r="AH159" s="11" t="e">
        <v>#N/A</v>
      </c>
      <c r="AI159" s="11" t="e">
        <v>#N/A</v>
      </c>
      <c r="AJ159" s="11" t="e">
        <v>#N/A</v>
      </c>
      <c r="AK159" s="11" t="e">
        <v>#N/A</v>
      </c>
      <c r="AL159" s="11" t="e">
        <v>#N/A</v>
      </c>
      <c r="AM159" s="11" t="e">
        <v>#N/A</v>
      </c>
      <c r="AN159" s="11" t="e">
        <v>#N/A</v>
      </c>
      <c r="AO159" s="22" t="e">
        <v>#N/A</v>
      </c>
      <c r="AP159" s="22" t="e">
        <v>#N/A</v>
      </c>
      <c r="AQ159" s="22" t="e">
        <v>#N/A</v>
      </c>
      <c r="AR159" s="22" t="e">
        <v>#N/A</v>
      </c>
      <c r="AS159" s="22" t="e">
        <v>#N/A</v>
      </c>
      <c r="AT159" s="22" t="e">
        <v>#N/A</v>
      </c>
      <c r="AU159" s="22" t="e">
        <v>#N/A</v>
      </c>
      <c r="AV159" s="22" t="e">
        <v>#N/A</v>
      </c>
      <c r="AW159" s="22" t="e">
        <v>#N/A</v>
      </c>
      <c r="AX159" s="22" t="e">
        <v>#N/A</v>
      </c>
      <c r="AY159" s="11" t="e">
        <v>#N/A</v>
      </c>
      <c r="AZ159" s="11" t="e">
        <v>#N/A</v>
      </c>
      <c r="BA159" s="11" t="e">
        <v>#N/A</v>
      </c>
      <c r="BB159" s="11" t="e">
        <v>#N/A</v>
      </c>
      <c r="BC159" s="11" t="e">
        <v>#N/A</v>
      </c>
      <c r="BD159" s="11" t="e">
        <v>#N/A</v>
      </c>
      <c r="BE159" s="11" t="e">
        <v>#N/A</v>
      </c>
      <c r="BF159" s="11" t="e">
        <v>#N/A</v>
      </c>
      <c r="BG159" s="11" t="e">
        <v>#N/A</v>
      </c>
      <c r="BH159" s="11" t="e">
        <v>#N/A</v>
      </c>
      <c r="BI159" s="22" t="e">
        <v>#N/A</v>
      </c>
      <c r="BJ159" s="22" t="e">
        <v>#N/A</v>
      </c>
      <c r="BK159" s="22" t="e">
        <v>#N/A</v>
      </c>
      <c r="BL159" s="22" t="e">
        <v>#N/A</v>
      </c>
      <c r="BM159" s="22" t="e">
        <v>#N/A</v>
      </c>
      <c r="BN159" s="22" t="e">
        <v>#N/A</v>
      </c>
      <c r="BO159" s="22" t="e">
        <v>#N/A</v>
      </c>
      <c r="BP159" s="22" t="e">
        <v>#N/A</v>
      </c>
      <c r="BQ159" s="22" t="e">
        <v>#N/A</v>
      </c>
      <c r="BR159" s="22" t="e">
        <v>#N/A</v>
      </c>
    </row>
    <row r="160" spans="1:70" x14ac:dyDescent="0.3">
      <c r="A160" s="22" t="e">
        <v>#N/A</v>
      </c>
      <c r="B160" s="22" t="e">
        <v>#N/A</v>
      </c>
      <c r="C160" s="22" t="e">
        <v>#N/A</v>
      </c>
      <c r="D160" s="22" t="e">
        <v>#N/A</v>
      </c>
      <c r="E160" s="22" t="e">
        <v>#N/A</v>
      </c>
      <c r="F160" s="22" t="e">
        <v>#N/A</v>
      </c>
      <c r="G160" s="22" t="e">
        <v>#N/A</v>
      </c>
      <c r="H160" s="22" t="e">
        <v>#N/A</v>
      </c>
      <c r="I160" s="22" t="e">
        <v>#N/A</v>
      </c>
      <c r="J160" s="22" t="e">
        <v>#N/A</v>
      </c>
      <c r="K160" s="11" t="e">
        <v>#N/A</v>
      </c>
      <c r="L160" s="11" t="e">
        <v>#N/A</v>
      </c>
      <c r="M160" s="11" t="e">
        <v>#N/A</v>
      </c>
      <c r="N160" s="11" t="e">
        <v>#N/A</v>
      </c>
      <c r="O160" s="11" t="e">
        <v>#N/A</v>
      </c>
      <c r="P160" s="11" t="e">
        <v>#N/A</v>
      </c>
      <c r="Q160" s="11" t="e">
        <v>#N/A</v>
      </c>
      <c r="R160" s="11" t="e">
        <v>#N/A</v>
      </c>
      <c r="S160" s="11" t="e">
        <v>#N/A</v>
      </c>
      <c r="T160" s="11" t="e">
        <v>#N/A</v>
      </c>
      <c r="U160" s="22" t="e">
        <v>#N/A</v>
      </c>
      <c r="V160" s="22" t="e">
        <v>#N/A</v>
      </c>
      <c r="W160" s="22" t="e">
        <v>#N/A</v>
      </c>
      <c r="X160" s="22" t="e">
        <v>#N/A</v>
      </c>
      <c r="Y160" s="22" t="e">
        <v>#N/A</v>
      </c>
      <c r="Z160" s="22" t="e">
        <v>#N/A</v>
      </c>
      <c r="AA160" s="22" t="e">
        <v>#N/A</v>
      </c>
      <c r="AB160" s="22" t="e">
        <v>#N/A</v>
      </c>
      <c r="AC160" s="22" t="e">
        <v>#N/A</v>
      </c>
      <c r="AD160" s="22" t="e">
        <v>#N/A</v>
      </c>
      <c r="AE160" s="11" t="e">
        <v>#N/A</v>
      </c>
      <c r="AF160" s="11" t="e">
        <v>#N/A</v>
      </c>
      <c r="AG160" s="11" t="e">
        <v>#N/A</v>
      </c>
      <c r="AH160" s="11" t="e">
        <v>#N/A</v>
      </c>
      <c r="AI160" s="11" t="e">
        <v>#N/A</v>
      </c>
      <c r="AJ160" s="11" t="e">
        <v>#N/A</v>
      </c>
      <c r="AK160" s="11" t="e">
        <v>#N/A</v>
      </c>
      <c r="AL160" s="11" t="e">
        <v>#N/A</v>
      </c>
      <c r="AM160" s="11" t="e">
        <v>#N/A</v>
      </c>
      <c r="AN160" s="11" t="e">
        <v>#N/A</v>
      </c>
      <c r="AO160" s="22" t="e">
        <v>#N/A</v>
      </c>
      <c r="AP160" s="22" t="e">
        <v>#N/A</v>
      </c>
      <c r="AQ160" s="22" t="e">
        <v>#N/A</v>
      </c>
      <c r="AR160" s="22" t="e">
        <v>#N/A</v>
      </c>
      <c r="AS160" s="22" t="e">
        <v>#N/A</v>
      </c>
      <c r="AT160" s="22" t="e">
        <v>#N/A</v>
      </c>
      <c r="AU160" s="22" t="e">
        <v>#N/A</v>
      </c>
      <c r="AV160" s="22" t="e">
        <v>#N/A</v>
      </c>
      <c r="AW160" s="22" t="e">
        <v>#N/A</v>
      </c>
      <c r="AX160" s="22" t="e">
        <v>#N/A</v>
      </c>
      <c r="AY160" s="11" t="e">
        <v>#N/A</v>
      </c>
      <c r="AZ160" s="11" t="e">
        <v>#N/A</v>
      </c>
      <c r="BA160" s="11" t="e">
        <v>#N/A</v>
      </c>
      <c r="BB160" s="11" t="e">
        <v>#N/A</v>
      </c>
      <c r="BC160" s="11" t="e">
        <v>#N/A</v>
      </c>
      <c r="BD160" s="11" t="e">
        <v>#N/A</v>
      </c>
      <c r="BE160" s="11" t="e">
        <v>#N/A</v>
      </c>
      <c r="BF160" s="11" t="e">
        <v>#N/A</v>
      </c>
      <c r="BG160" s="11" t="e">
        <v>#N/A</v>
      </c>
      <c r="BH160" s="11" t="e">
        <v>#N/A</v>
      </c>
      <c r="BI160" s="22" t="e">
        <v>#N/A</v>
      </c>
      <c r="BJ160" s="22" t="e">
        <v>#N/A</v>
      </c>
      <c r="BK160" s="22" t="e">
        <v>#N/A</v>
      </c>
      <c r="BL160" s="22" t="e">
        <v>#N/A</v>
      </c>
      <c r="BM160" s="22" t="e">
        <v>#N/A</v>
      </c>
      <c r="BN160" s="22" t="e">
        <v>#N/A</v>
      </c>
      <c r="BO160" s="22" t="e">
        <v>#N/A</v>
      </c>
      <c r="BP160" s="22" t="e">
        <v>#N/A</v>
      </c>
      <c r="BQ160" s="22" t="e">
        <v>#N/A</v>
      </c>
      <c r="BR160" s="22" t="e">
        <v>#N/A</v>
      </c>
    </row>
    <row r="161" spans="1:70" x14ac:dyDescent="0.3">
      <c r="A161" s="22" t="e">
        <v>#N/A</v>
      </c>
      <c r="B161" s="22" t="e">
        <v>#N/A</v>
      </c>
      <c r="C161" s="22" t="e">
        <v>#N/A</v>
      </c>
      <c r="D161" s="22" t="e">
        <v>#N/A</v>
      </c>
      <c r="E161" s="22" t="e">
        <v>#N/A</v>
      </c>
      <c r="F161" s="22" t="e">
        <v>#N/A</v>
      </c>
      <c r="G161" s="22" t="e">
        <v>#N/A</v>
      </c>
      <c r="H161" s="22" t="e">
        <v>#N/A</v>
      </c>
      <c r="I161" s="22" t="e">
        <v>#N/A</v>
      </c>
      <c r="J161" s="22" t="e">
        <v>#N/A</v>
      </c>
      <c r="K161" s="11" t="e">
        <v>#N/A</v>
      </c>
      <c r="L161" s="11" t="e">
        <v>#N/A</v>
      </c>
      <c r="M161" s="11" t="e">
        <v>#N/A</v>
      </c>
      <c r="N161" s="11" t="e">
        <v>#N/A</v>
      </c>
      <c r="O161" s="11" t="e">
        <v>#N/A</v>
      </c>
      <c r="P161" s="11" t="e">
        <v>#N/A</v>
      </c>
      <c r="Q161" s="11" t="e">
        <v>#N/A</v>
      </c>
      <c r="R161" s="11" t="e">
        <v>#N/A</v>
      </c>
      <c r="S161" s="11" t="e">
        <v>#N/A</v>
      </c>
      <c r="T161" s="11" t="e">
        <v>#N/A</v>
      </c>
      <c r="U161" s="22" t="e">
        <v>#N/A</v>
      </c>
      <c r="V161" s="22" t="e">
        <v>#N/A</v>
      </c>
      <c r="W161" s="22" t="e">
        <v>#N/A</v>
      </c>
      <c r="X161" s="22" t="e">
        <v>#N/A</v>
      </c>
      <c r="Y161" s="22" t="e">
        <v>#N/A</v>
      </c>
      <c r="Z161" s="22" t="e">
        <v>#N/A</v>
      </c>
      <c r="AA161" s="22" t="e">
        <v>#N/A</v>
      </c>
      <c r="AB161" s="22" t="e">
        <v>#N/A</v>
      </c>
      <c r="AC161" s="22" t="e">
        <v>#N/A</v>
      </c>
      <c r="AD161" s="22" t="e">
        <v>#N/A</v>
      </c>
      <c r="AE161" s="11" t="e">
        <v>#N/A</v>
      </c>
      <c r="AF161" s="11" t="e">
        <v>#N/A</v>
      </c>
      <c r="AG161" s="11" t="e">
        <v>#N/A</v>
      </c>
      <c r="AH161" s="11" t="e">
        <v>#N/A</v>
      </c>
      <c r="AI161" s="11" t="e">
        <v>#N/A</v>
      </c>
      <c r="AJ161" s="11" t="e">
        <v>#N/A</v>
      </c>
      <c r="AK161" s="11" t="e">
        <v>#N/A</v>
      </c>
      <c r="AL161" s="11" t="e">
        <v>#N/A</v>
      </c>
      <c r="AM161" s="11" t="e">
        <v>#N/A</v>
      </c>
      <c r="AN161" s="11" t="e">
        <v>#N/A</v>
      </c>
      <c r="AO161" s="22" t="e">
        <v>#N/A</v>
      </c>
      <c r="AP161" s="22" t="e">
        <v>#N/A</v>
      </c>
      <c r="AQ161" s="22" t="e">
        <v>#N/A</v>
      </c>
      <c r="AR161" s="22" t="e">
        <v>#N/A</v>
      </c>
      <c r="AS161" s="22" t="e">
        <v>#N/A</v>
      </c>
      <c r="AT161" s="22" t="e">
        <v>#N/A</v>
      </c>
      <c r="AU161" s="22" t="e">
        <v>#N/A</v>
      </c>
      <c r="AV161" s="22" t="e">
        <v>#N/A</v>
      </c>
      <c r="AW161" s="22" t="e">
        <v>#N/A</v>
      </c>
      <c r="AX161" s="22" t="e">
        <v>#N/A</v>
      </c>
      <c r="AY161" s="11" t="e">
        <v>#N/A</v>
      </c>
      <c r="AZ161" s="11" t="e">
        <v>#N/A</v>
      </c>
      <c r="BA161" s="11" t="e">
        <v>#N/A</v>
      </c>
      <c r="BB161" s="11" t="e">
        <v>#N/A</v>
      </c>
      <c r="BC161" s="11" t="e">
        <v>#N/A</v>
      </c>
      <c r="BD161" s="11" t="e">
        <v>#N/A</v>
      </c>
      <c r="BE161" s="11" t="e">
        <v>#N/A</v>
      </c>
      <c r="BF161" s="11" t="e">
        <v>#N/A</v>
      </c>
      <c r="BG161" s="11" t="e">
        <v>#N/A</v>
      </c>
      <c r="BH161" s="11" t="e">
        <v>#N/A</v>
      </c>
      <c r="BI161" s="22" t="e">
        <v>#N/A</v>
      </c>
      <c r="BJ161" s="22" t="e">
        <v>#N/A</v>
      </c>
      <c r="BK161" s="22" t="e">
        <v>#N/A</v>
      </c>
      <c r="BL161" s="22" t="e">
        <v>#N/A</v>
      </c>
      <c r="BM161" s="22" t="e">
        <v>#N/A</v>
      </c>
      <c r="BN161" s="22" t="e">
        <v>#N/A</v>
      </c>
      <c r="BO161" s="22" t="e">
        <v>#N/A</v>
      </c>
      <c r="BP161" s="22" t="e">
        <v>#N/A</v>
      </c>
      <c r="BQ161" s="22" t="e">
        <v>#N/A</v>
      </c>
      <c r="BR161" s="22" t="e">
        <v>#N/A</v>
      </c>
    </row>
    <row r="162" spans="1:70" x14ac:dyDescent="0.3">
      <c r="A162" s="22" t="e">
        <v>#N/A</v>
      </c>
      <c r="B162" s="22" t="e">
        <v>#N/A</v>
      </c>
      <c r="C162" s="22" t="e">
        <v>#N/A</v>
      </c>
      <c r="D162" s="22" t="e">
        <v>#N/A</v>
      </c>
      <c r="E162" s="22" t="e">
        <v>#N/A</v>
      </c>
      <c r="F162" s="22" t="e">
        <v>#N/A</v>
      </c>
      <c r="G162" s="22" t="e">
        <v>#N/A</v>
      </c>
      <c r="H162" s="22" t="e">
        <v>#N/A</v>
      </c>
      <c r="I162" s="22" t="e">
        <v>#N/A</v>
      </c>
      <c r="J162" s="22" t="e">
        <v>#N/A</v>
      </c>
      <c r="K162" s="11" t="e">
        <v>#N/A</v>
      </c>
      <c r="L162" s="11" t="e">
        <v>#N/A</v>
      </c>
      <c r="M162" s="11" t="e">
        <v>#N/A</v>
      </c>
      <c r="N162" s="11" t="e">
        <v>#N/A</v>
      </c>
      <c r="O162" s="11" t="e">
        <v>#N/A</v>
      </c>
      <c r="P162" s="11" t="e">
        <v>#N/A</v>
      </c>
      <c r="Q162" s="11" t="e">
        <v>#N/A</v>
      </c>
      <c r="R162" s="11" t="e">
        <v>#N/A</v>
      </c>
      <c r="S162" s="11" t="e">
        <v>#N/A</v>
      </c>
      <c r="T162" s="11" t="e">
        <v>#N/A</v>
      </c>
      <c r="U162" s="22" t="e">
        <v>#N/A</v>
      </c>
      <c r="V162" s="22" t="e">
        <v>#N/A</v>
      </c>
      <c r="W162" s="22" t="e">
        <v>#N/A</v>
      </c>
      <c r="X162" s="22" t="e">
        <v>#N/A</v>
      </c>
      <c r="Y162" s="22" t="e">
        <v>#N/A</v>
      </c>
      <c r="Z162" s="22" t="e">
        <v>#N/A</v>
      </c>
      <c r="AA162" s="22" t="e">
        <v>#N/A</v>
      </c>
      <c r="AB162" s="22" t="e">
        <v>#N/A</v>
      </c>
      <c r="AC162" s="22" t="e">
        <v>#N/A</v>
      </c>
      <c r="AD162" s="22" t="e">
        <v>#N/A</v>
      </c>
      <c r="AE162" s="11" t="e">
        <v>#N/A</v>
      </c>
      <c r="AF162" s="11" t="e">
        <v>#N/A</v>
      </c>
      <c r="AG162" s="11" t="e">
        <v>#N/A</v>
      </c>
      <c r="AH162" s="11" t="e">
        <v>#N/A</v>
      </c>
      <c r="AI162" s="11" t="e">
        <v>#N/A</v>
      </c>
      <c r="AJ162" s="11" t="e">
        <v>#N/A</v>
      </c>
      <c r="AK162" s="11" t="e">
        <v>#N/A</v>
      </c>
      <c r="AL162" s="11" t="e">
        <v>#N/A</v>
      </c>
      <c r="AM162" s="11" t="e">
        <v>#N/A</v>
      </c>
      <c r="AN162" s="11" t="e">
        <v>#N/A</v>
      </c>
      <c r="AO162" s="22" t="e">
        <v>#N/A</v>
      </c>
      <c r="AP162" s="22" t="e">
        <v>#N/A</v>
      </c>
      <c r="AQ162" s="22" t="e">
        <v>#N/A</v>
      </c>
      <c r="AR162" s="22" t="e">
        <v>#N/A</v>
      </c>
      <c r="AS162" s="22" t="e">
        <v>#N/A</v>
      </c>
      <c r="AT162" s="22" t="e">
        <v>#N/A</v>
      </c>
      <c r="AU162" s="22" t="e">
        <v>#N/A</v>
      </c>
      <c r="AV162" s="22" t="e">
        <v>#N/A</v>
      </c>
      <c r="AW162" s="22" t="e">
        <v>#N/A</v>
      </c>
      <c r="AX162" s="22" t="e">
        <v>#N/A</v>
      </c>
      <c r="AY162" s="11" t="e">
        <v>#N/A</v>
      </c>
      <c r="AZ162" s="11" t="e">
        <v>#N/A</v>
      </c>
      <c r="BA162" s="11" t="e">
        <v>#N/A</v>
      </c>
      <c r="BB162" s="11" t="e">
        <v>#N/A</v>
      </c>
      <c r="BC162" s="11" t="e">
        <v>#N/A</v>
      </c>
      <c r="BD162" s="11" t="e">
        <v>#N/A</v>
      </c>
      <c r="BE162" s="11" t="e">
        <v>#N/A</v>
      </c>
      <c r="BF162" s="11" t="e">
        <v>#N/A</v>
      </c>
      <c r="BG162" s="11" t="e">
        <v>#N/A</v>
      </c>
      <c r="BH162" s="11" t="e">
        <v>#N/A</v>
      </c>
      <c r="BI162" s="22" t="e">
        <v>#N/A</v>
      </c>
      <c r="BJ162" s="22" t="e">
        <v>#N/A</v>
      </c>
      <c r="BK162" s="22" t="e">
        <v>#N/A</v>
      </c>
      <c r="BL162" s="22" t="e">
        <v>#N/A</v>
      </c>
      <c r="BM162" s="22" t="e">
        <v>#N/A</v>
      </c>
      <c r="BN162" s="22" t="e">
        <v>#N/A</v>
      </c>
      <c r="BO162" s="22" t="e">
        <v>#N/A</v>
      </c>
      <c r="BP162" s="22" t="e">
        <v>#N/A</v>
      </c>
      <c r="BQ162" s="22" t="e">
        <v>#N/A</v>
      </c>
      <c r="BR162" s="22" t="e">
        <v>#N/A</v>
      </c>
    </row>
    <row r="163" spans="1:70" x14ac:dyDescent="0.3">
      <c r="A163" s="22" t="e">
        <v>#N/A</v>
      </c>
      <c r="B163" s="22" t="e">
        <v>#N/A</v>
      </c>
      <c r="C163" s="22" t="e">
        <v>#N/A</v>
      </c>
      <c r="D163" s="22" t="e">
        <v>#N/A</v>
      </c>
      <c r="E163" s="22" t="e">
        <v>#N/A</v>
      </c>
      <c r="F163" s="22" t="e">
        <v>#N/A</v>
      </c>
      <c r="G163" s="22" t="e">
        <v>#N/A</v>
      </c>
      <c r="H163" s="22" t="e">
        <v>#N/A</v>
      </c>
      <c r="I163" s="22" t="e">
        <v>#N/A</v>
      </c>
      <c r="J163" s="22" t="e">
        <v>#N/A</v>
      </c>
      <c r="K163" s="11" t="e">
        <v>#N/A</v>
      </c>
      <c r="L163" s="11" t="e">
        <v>#N/A</v>
      </c>
      <c r="M163" s="11" t="e">
        <v>#N/A</v>
      </c>
      <c r="N163" s="11" t="e">
        <v>#N/A</v>
      </c>
      <c r="O163" s="11" t="e">
        <v>#N/A</v>
      </c>
      <c r="P163" s="11" t="e">
        <v>#N/A</v>
      </c>
      <c r="Q163" s="11" t="e">
        <v>#N/A</v>
      </c>
      <c r="R163" s="11" t="e">
        <v>#N/A</v>
      </c>
      <c r="S163" s="11" t="e">
        <v>#N/A</v>
      </c>
      <c r="T163" s="11" t="e">
        <v>#N/A</v>
      </c>
      <c r="U163" s="22" t="e">
        <v>#N/A</v>
      </c>
      <c r="V163" s="22" t="e">
        <v>#N/A</v>
      </c>
      <c r="W163" s="22" t="e">
        <v>#N/A</v>
      </c>
      <c r="X163" s="22" t="e">
        <v>#N/A</v>
      </c>
      <c r="Y163" s="22" t="e">
        <v>#N/A</v>
      </c>
      <c r="Z163" s="22" t="e">
        <v>#N/A</v>
      </c>
      <c r="AA163" s="22" t="e">
        <v>#N/A</v>
      </c>
      <c r="AB163" s="22" t="e">
        <v>#N/A</v>
      </c>
      <c r="AC163" s="22" t="e">
        <v>#N/A</v>
      </c>
      <c r="AD163" s="22" t="e">
        <v>#N/A</v>
      </c>
      <c r="AE163" s="11" t="e">
        <v>#N/A</v>
      </c>
      <c r="AF163" s="11" t="e">
        <v>#N/A</v>
      </c>
      <c r="AG163" s="11" t="e">
        <v>#N/A</v>
      </c>
      <c r="AH163" s="11" t="e">
        <v>#N/A</v>
      </c>
      <c r="AI163" s="11" t="e">
        <v>#N/A</v>
      </c>
      <c r="AJ163" s="11" t="e">
        <v>#N/A</v>
      </c>
      <c r="AK163" s="11" t="e">
        <v>#N/A</v>
      </c>
      <c r="AL163" s="11" t="e">
        <v>#N/A</v>
      </c>
      <c r="AM163" s="11" t="e">
        <v>#N/A</v>
      </c>
      <c r="AN163" s="11" t="e">
        <v>#N/A</v>
      </c>
      <c r="AO163" s="22" t="e">
        <v>#N/A</v>
      </c>
      <c r="AP163" s="22" t="e">
        <v>#N/A</v>
      </c>
      <c r="AQ163" s="22" t="e">
        <v>#N/A</v>
      </c>
      <c r="AR163" s="22" t="e">
        <v>#N/A</v>
      </c>
      <c r="AS163" s="22" t="e">
        <v>#N/A</v>
      </c>
      <c r="AT163" s="22" t="e">
        <v>#N/A</v>
      </c>
      <c r="AU163" s="22" t="e">
        <v>#N/A</v>
      </c>
      <c r="AV163" s="22" t="e">
        <v>#N/A</v>
      </c>
      <c r="AW163" s="22" t="e">
        <v>#N/A</v>
      </c>
      <c r="AX163" s="22" t="e">
        <v>#N/A</v>
      </c>
      <c r="AY163" s="11" t="e">
        <v>#N/A</v>
      </c>
      <c r="AZ163" s="11" t="e">
        <v>#N/A</v>
      </c>
      <c r="BA163" s="11" t="e">
        <v>#N/A</v>
      </c>
      <c r="BB163" s="11" t="e">
        <v>#N/A</v>
      </c>
      <c r="BC163" s="11" t="e">
        <v>#N/A</v>
      </c>
      <c r="BD163" s="11" t="e">
        <v>#N/A</v>
      </c>
      <c r="BE163" s="11" t="e">
        <v>#N/A</v>
      </c>
      <c r="BF163" s="11" t="e">
        <v>#N/A</v>
      </c>
      <c r="BG163" s="11" t="e">
        <v>#N/A</v>
      </c>
      <c r="BH163" s="11" t="e">
        <v>#N/A</v>
      </c>
      <c r="BI163" s="22" t="e">
        <v>#N/A</v>
      </c>
      <c r="BJ163" s="22" t="e">
        <v>#N/A</v>
      </c>
      <c r="BK163" s="22" t="e">
        <v>#N/A</v>
      </c>
      <c r="BL163" s="22" t="e">
        <v>#N/A</v>
      </c>
      <c r="BM163" s="22" t="e">
        <v>#N/A</v>
      </c>
      <c r="BN163" s="22" t="e">
        <v>#N/A</v>
      </c>
      <c r="BO163" s="22" t="e">
        <v>#N/A</v>
      </c>
      <c r="BP163" s="22" t="e">
        <v>#N/A</v>
      </c>
      <c r="BQ163" s="22" t="e">
        <v>#N/A</v>
      </c>
      <c r="BR163" s="22" t="e">
        <v>#N/A</v>
      </c>
    </row>
    <row r="164" spans="1:70" x14ac:dyDescent="0.3">
      <c r="A164" s="22" t="e">
        <v>#N/A</v>
      </c>
      <c r="B164" s="22" t="e">
        <v>#N/A</v>
      </c>
      <c r="C164" s="22" t="e">
        <v>#N/A</v>
      </c>
      <c r="D164" s="22" t="e">
        <v>#N/A</v>
      </c>
      <c r="E164" s="22" t="e">
        <v>#N/A</v>
      </c>
      <c r="F164" s="22" t="e">
        <v>#N/A</v>
      </c>
      <c r="G164" s="22" t="e">
        <v>#N/A</v>
      </c>
      <c r="H164" s="22" t="e">
        <v>#N/A</v>
      </c>
      <c r="I164" s="22" t="e">
        <v>#N/A</v>
      </c>
      <c r="J164" s="22" t="e">
        <v>#N/A</v>
      </c>
      <c r="K164" s="11" t="e">
        <v>#N/A</v>
      </c>
      <c r="L164" s="11" t="e">
        <v>#N/A</v>
      </c>
      <c r="M164" s="11" t="e">
        <v>#N/A</v>
      </c>
      <c r="N164" s="11" t="e">
        <v>#N/A</v>
      </c>
      <c r="O164" s="11" t="e">
        <v>#N/A</v>
      </c>
      <c r="P164" s="11" t="e">
        <v>#N/A</v>
      </c>
      <c r="Q164" s="11" t="e">
        <v>#N/A</v>
      </c>
      <c r="R164" s="11" t="e">
        <v>#N/A</v>
      </c>
      <c r="S164" s="11" t="e">
        <v>#N/A</v>
      </c>
      <c r="T164" s="11" t="e">
        <v>#N/A</v>
      </c>
      <c r="U164" s="22" t="e">
        <v>#N/A</v>
      </c>
      <c r="V164" s="22" t="e">
        <v>#N/A</v>
      </c>
      <c r="W164" s="22" t="e">
        <v>#N/A</v>
      </c>
      <c r="X164" s="22" t="e">
        <v>#N/A</v>
      </c>
      <c r="Y164" s="22" t="e">
        <v>#N/A</v>
      </c>
      <c r="Z164" s="22" t="e">
        <v>#N/A</v>
      </c>
      <c r="AA164" s="22" t="e">
        <v>#N/A</v>
      </c>
      <c r="AB164" s="22" t="e">
        <v>#N/A</v>
      </c>
      <c r="AC164" s="22" t="e">
        <v>#N/A</v>
      </c>
      <c r="AD164" s="22" t="e">
        <v>#N/A</v>
      </c>
      <c r="AE164" s="11" t="e">
        <v>#N/A</v>
      </c>
      <c r="AF164" s="11" t="e">
        <v>#N/A</v>
      </c>
      <c r="AG164" s="11" t="e">
        <v>#N/A</v>
      </c>
      <c r="AH164" s="11" t="e">
        <v>#N/A</v>
      </c>
      <c r="AI164" s="11" t="e">
        <v>#N/A</v>
      </c>
      <c r="AJ164" s="11" t="e">
        <v>#N/A</v>
      </c>
      <c r="AK164" s="11" t="e">
        <v>#N/A</v>
      </c>
      <c r="AL164" s="11" t="e">
        <v>#N/A</v>
      </c>
      <c r="AM164" s="11" t="e">
        <v>#N/A</v>
      </c>
      <c r="AN164" s="11" t="e">
        <v>#N/A</v>
      </c>
      <c r="AO164" s="22" t="e">
        <v>#N/A</v>
      </c>
      <c r="AP164" s="22" t="e">
        <v>#N/A</v>
      </c>
      <c r="AQ164" s="22" t="e">
        <v>#N/A</v>
      </c>
      <c r="AR164" s="22" t="e">
        <v>#N/A</v>
      </c>
      <c r="AS164" s="22" t="e">
        <v>#N/A</v>
      </c>
      <c r="AT164" s="22" t="e">
        <v>#N/A</v>
      </c>
      <c r="AU164" s="22" t="e">
        <v>#N/A</v>
      </c>
      <c r="AV164" s="22" t="e">
        <v>#N/A</v>
      </c>
      <c r="AW164" s="22" t="e">
        <v>#N/A</v>
      </c>
      <c r="AX164" s="22" t="e">
        <v>#N/A</v>
      </c>
      <c r="AY164" s="11" t="e">
        <v>#N/A</v>
      </c>
      <c r="AZ164" s="11" t="e">
        <v>#N/A</v>
      </c>
      <c r="BA164" s="11" t="e">
        <v>#N/A</v>
      </c>
      <c r="BB164" s="11" t="e">
        <v>#N/A</v>
      </c>
      <c r="BC164" s="11" t="e">
        <v>#N/A</v>
      </c>
      <c r="BD164" s="11" t="e">
        <v>#N/A</v>
      </c>
      <c r="BE164" s="11" t="e">
        <v>#N/A</v>
      </c>
      <c r="BF164" s="11" t="e">
        <v>#N/A</v>
      </c>
      <c r="BG164" s="11" t="e">
        <v>#N/A</v>
      </c>
      <c r="BH164" s="11" t="e">
        <v>#N/A</v>
      </c>
      <c r="BI164" s="22" t="e">
        <v>#N/A</v>
      </c>
      <c r="BJ164" s="22" t="e">
        <v>#N/A</v>
      </c>
      <c r="BK164" s="22" t="e">
        <v>#N/A</v>
      </c>
      <c r="BL164" s="22" t="e">
        <v>#N/A</v>
      </c>
      <c r="BM164" s="22" t="e">
        <v>#N/A</v>
      </c>
      <c r="BN164" s="22" t="e">
        <v>#N/A</v>
      </c>
      <c r="BO164" s="22" t="e">
        <v>#N/A</v>
      </c>
      <c r="BP164" s="22" t="e">
        <v>#N/A</v>
      </c>
      <c r="BQ164" s="22" t="e">
        <v>#N/A</v>
      </c>
      <c r="BR164" s="22" t="e">
        <v>#N/A</v>
      </c>
    </row>
    <row r="165" spans="1:70" x14ac:dyDescent="0.3">
      <c r="A165" s="22" t="e">
        <v>#N/A</v>
      </c>
      <c r="B165" s="22" t="e">
        <v>#N/A</v>
      </c>
      <c r="C165" s="22" t="e">
        <v>#N/A</v>
      </c>
      <c r="D165" s="22" t="e">
        <v>#N/A</v>
      </c>
      <c r="E165" s="22" t="e">
        <v>#N/A</v>
      </c>
      <c r="F165" s="22" t="e">
        <v>#N/A</v>
      </c>
      <c r="G165" s="22" t="e">
        <v>#N/A</v>
      </c>
      <c r="H165" s="22" t="e">
        <v>#N/A</v>
      </c>
      <c r="I165" s="22" t="e">
        <v>#N/A</v>
      </c>
      <c r="J165" s="22" t="e">
        <v>#N/A</v>
      </c>
      <c r="K165" s="11" t="e">
        <v>#N/A</v>
      </c>
      <c r="L165" s="11" t="e">
        <v>#N/A</v>
      </c>
      <c r="M165" s="11" t="e">
        <v>#N/A</v>
      </c>
      <c r="N165" s="11" t="e">
        <v>#N/A</v>
      </c>
      <c r="O165" s="11" t="e">
        <v>#N/A</v>
      </c>
      <c r="P165" s="11" t="e">
        <v>#N/A</v>
      </c>
      <c r="Q165" s="11" t="e">
        <v>#N/A</v>
      </c>
      <c r="R165" s="11" t="e">
        <v>#N/A</v>
      </c>
      <c r="S165" s="11" t="e">
        <v>#N/A</v>
      </c>
      <c r="T165" s="11" t="e">
        <v>#N/A</v>
      </c>
      <c r="U165" s="22" t="e">
        <v>#N/A</v>
      </c>
      <c r="V165" s="22" t="e">
        <v>#N/A</v>
      </c>
      <c r="W165" s="22" t="e">
        <v>#N/A</v>
      </c>
      <c r="X165" s="22" t="e">
        <v>#N/A</v>
      </c>
      <c r="Y165" s="22" t="e">
        <v>#N/A</v>
      </c>
      <c r="Z165" s="22" t="e">
        <v>#N/A</v>
      </c>
      <c r="AA165" s="22" t="e">
        <v>#N/A</v>
      </c>
      <c r="AB165" s="22" t="e">
        <v>#N/A</v>
      </c>
      <c r="AC165" s="22" t="e">
        <v>#N/A</v>
      </c>
      <c r="AD165" s="22" t="e">
        <v>#N/A</v>
      </c>
      <c r="AE165" s="11" t="e">
        <v>#N/A</v>
      </c>
      <c r="AF165" s="11" t="e">
        <v>#N/A</v>
      </c>
      <c r="AG165" s="11" t="e">
        <v>#N/A</v>
      </c>
      <c r="AH165" s="11" t="e">
        <v>#N/A</v>
      </c>
      <c r="AI165" s="11" t="e">
        <v>#N/A</v>
      </c>
      <c r="AJ165" s="11" t="e">
        <v>#N/A</v>
      </c>
      <c r="AK165" s="11" t="e">
        <v>#N/A</v>
      </c>
      <c r="AL165" s="11" t="e">
        <v>#N/A</v>
      </c>
      <c r="AM165" s="11" t="e">
        <v>#N/A</v>
      </c>
      <c r="AN165" s="11" t="e">
        <v>#N/A</v>
      </c>
      <c r="AO165" s="22" t="e">
        <v>#N/A</v>
      </c>
      <c r="AP165" s="22" t="e">
        <v>#N/A</v>
      </c>
      <c r="AQ165" s="22" t="e">
        <v>#N/A</v>
      </c>
      <c r="AR165" s="22" t="e">
        <v>#N/A</v>
      </c>
      <c r="AS165" s="22" t="e">
        <v>#N/A</v>
      </c>
      <c r="AT165" s="22" t="e">
        <v>#N/A</v>
      </c>
      <c r="AU165" s="22" t="e">
        <v>#N/A</v>
      </c>
      <c r="AV165" s="22" t="e">
        <v>#N/A</v>
      </c>
      <c r="AW165" s="22" t="e">
        <v>#N/A</v>
      </c>
      <c r="AX165" s="22" t="e">
        <v>#N/A</v>
      </c>
      <c r="AY165" s="11" t="e">
        <v>#N/A</v>
      </c>
      <c r="AZ165" s="11" t="e">
        <v>#N/A</v>
      </c>
      <c r="BA165" s="11" t="e">
        <v>#N/A</v>
      </c>
      <c r="BB165" s="11" t="e">
        <v>#N/A</v>
      </c>
      <c r="BC165" s="11" t="e">
        <v>#N/A</v>
      </c>
      <c r="BD165" s="11" t="e">
        <v>#N/A</v>
      </c>
      <c r="BE165" s="11" t="e">
        <v>#N/A</v>
      </c>
      <c r="BF165" s="11" t="e">
        <v>#N/A</v>
      </c>
      <c r="BG165" s="11" t="e">
        <v>#N/A</v>
      </c>
      <c r="BH165" s="11" t="e">
        <v>#N/A</v>
      </c>
      <c r="BI165" s="22" t="e">
        <v>#N/A</v>
      </c>
      <c r="BJ165" s="22" t="e">
        <v>#N/A</v>
      </c>
      <c r="BK165" s="22" t="e">
        <v>#N/A</v>
      </c>
      <c r="BL165" s="22" t="e">
        <v>#N/A</v>
      </c>
      <c r="BM165" s="22" t="e">
        <v>#N/A</v>
      </c>
      <c r="BN165" s="22" t="e">
        <v>#N/A</v>
      </c>
      <c r="BO165" s="22" t="e">
        <v>#N/A</v>
      </c>
      <c r="BP165" s="22" t="e">
        <v>#N/A</v>
      </c>
      <c r="BQ165" s="22" t="e">
        <v>#N/A</v>
      </c>
      <c r="BR165" s="22" t="e">
        <v>#N/A</v>
      </c>
    </row>
    <row r="166" spans="1:70" x14ac:dyDescent="0.3">
      <c r="A166" s="22" t="e">
        <v>#N/A</v>
      </c>
      <c r="B166" s="22" t="e">
        <v>#N/A</v>
      </c>
      <c r="C166" s="22" t="e">
        <v>#N/A</v>
      </c>
      <c r="D166" s="22" t="e">
        <v>#N/A</v>
      </c>
      <c r="E166" s="22" t="e">
        <v>#N/A</v>
      </c>
      <c r="F166" s="22" t="e">
        <v>#N/A</v>
      </c>
      <c r="G166" s="22" t="e">
        <v>#N/A</v>
      </c>
      <c r="H166" s="22" t="e">
        <v>#N/A</v>
      </c>
      <c r="I166" s="22" t="e">
        <v>#N/A</v>
      </c>
      <c r="J166" s="22" t="e">
        <v>#N/A</v>
      </c>
      <c r="K166" s="11" t="e">
        <v>#N/A</v>
      </c>
      <c r="L166" s="11" t="e">
        <v>#N/A</v>
      </c>
      <c r="M166" s="11" t="e">
        <v>#N/A</v>
      </c>
      <c r="N166" s="11" t="e">
        <v>#N/A</v>
      </c>
      <c r="O166" s="11" t="e">
        <v>#N/A</v>
      </c>
      <c r="P166" s="11" t="e">
        <v>#N/A</v>
      </c>
      <c r="Q166" s="11" t="e">
        <v>#N/A</v>
      </c>
      <c r="R166" s="11" t="e">
        <v>#N/A</v>
      </c>
      <c r="S166" s="11" t="e">
        <v>#N/A</v>
      </c>
      <c r="T166" s="11" t="e">
        <v>#N/A</v>
      </c>
      <c r="U166" s="22" t="e">
        <v>#N/A</v>
      </c>
      <c r="V166" s="22" t="e">
        <v>#N/A</v>
      </c>
      <c r="W166" s="22" t="e">
        <v>#N/A</v>
      </c>
      <c r="X166" s="22" t="e">
        <v>#N/A</v>
      </c>
      <c r="Y166" s="22" t="e">
        <v>#N/A</v>
      </c>
      <c r="Z166" s="22" t="e">
        <v>#N/A</v>
      </c>
      <c r="AA166" s="22" t="e">
        <v>#N/A</v>
      </c>
      <c r="AB166" s="22" t="e">
        <v>#N/A</v>
      </c>
      <c r="AC166" s="22" t="e">
        <v>#N/A</v>
      </c>
      <c r="AD166" s="22" t="e">
        <v>#N/A</v>
      </c>
      <c r="AE166" s="11" t="e">
        <v>#N/A</v>
      </c>
      <c r="AF166" s="11" t="e">
        <v>#N/A</v>
      </c>
      <c r="AG166" s="11" t="e">
        <v>#N/A</v>
      </c>
      <c r="AH166" s="11" t="e">
        <v>#N/A</v>
      </c>
      <c r="AI166" s="11" t="e">
        <v>#N/A</v>
      </c>
      <c r="AJ166" s="11" t="e">
        <v>#N/A</v>
      </c>
      <c r="AK166" s="11" t="e">
        <v>#N/A</v>
      </c>
      <c r="AL166" s="11" t="e">
        <v>#N/A</v>
      </c>
      <c r="AM166" s="11" t="e">
        <v>#N/A</v>
      </c>
      <c r="AN166" s="11" t="e">
        <v>#N/A</v>
      </c>
      <c r="AO166" s="22" t="e">
        <v>#N/A</v>
      </c>
      <c r="AP166" s="22" t="e">
        <v>#N/A</v>
      </c>
      <c r="AQ166" s="22" t="e">
        <v>#N/A</v>
      </c>
      <c r="AR166" s="22" t="e">
        <v>#N/A</v>
      </c>
      <c r="AS166" s="22" t="e">
        <v>#N/A</v>
      </c>
      <c r="AT166" s="22" t="e">
        <v>#N/A</v>
      </c>
      <c r="AU166" s="22" t="e">
        <v>#N/A</v>
      </c>
      <c r="AV166" s="22" t="e">
        <v>#N/A</v>
      </c>
      <c r="AW166" s="22" t="e">
        <v>#N/A</v>
      </c>
      <c r="AX166" s="22" t="e">
        <v>#N/A</v>
      </c>
      <c r="AY166" s="11" t="e">
        <v>#N/A</v>
      </c>
      <c r="AZ166" s="11" t="e">
        <v>#N/A</v>
      </c>
      <c r="BA166" s="11" t="e">
        <v>#N/A</v>
      </c>
      <c r="BB166" s="11" t="e">
        <v>#N/A</v>
      </c>
      <c r="BC166" s="11" t="e">
        <v>#N/A</v>
      </c>
      <c r="BD166" s="11" t="e">
        <v>#N/A</v>
      </c>
      <c r="BE166" s="11" t="e">
        <v>#N/A</v>
      </c>
      <c r="BF166" s="11" t="e">
        <v>#N/A</v>
      </c>
      <c r="BG166" s="11" t="e">
        <v>#N/A</v>
      </c>
      <c r="BH166" s="11" t="e">
        <v>#N/A</v>
      </c>
      <c r="BI166" s="22" t="e">
        <v>#N/A</v>
      </c>
      <c r="BJ166" s="22" t="e">
        <v>#N/A</v>
      </c>
      <c r="BK166" s="22" t="e">
        <v>#N/A</v>
      </c>
      <c r="BL166" s="22" t="e">
        <v>#N/A</v>
      </c>
      <c r="BM166" s="22" t="e">
        <v>#N/A</v>
      </c>
      <c r="BN166" s="22" t="e">
        <v>#N/A</v>
      </c>
      <c r="BO166" s="22" t="e">
        <v>#N/A</v>
      </c>
      <c r="BP166" s="22" t="e">
        <v>#N/A</v>
      </c>
      <c r="BQ166" s="22" t="e">
        <v>#N/A</v>
      </c>
      <c r="BR166" s="22" t="e">
        <v>#N/A</v>
      </c>
    </row>
    <row r="167" spans="1:70" x14ac:dyDescent="0.3">
      <c r="A167" s="22" t="e">
        <v>#N/A</v>
      </c>
      <c r="B167" s="22" t="e">
        <v>#N/A</v>
      </c>
      <c r="C167" s="22" t="e">
        <v>#N/A</v>
      </c>
      <c r="D167" s="22" t="e">
        <v>#N/A</v>
      </c>
      <c r="E167" s="22" t="e">
        <v>#N/A</v>
      </c>
      <c r="F167" s="22" t="e">
        <v>#N/A</v>
      </c>
      <c r="G167" s="22" t="e">
        <v>#N/A</v>
      </c>
      <c r="H167" s="22" t="e">
        <v>#N/A</v>
      </c>
      <c r="I167" s="22" t="e">
        <v>#N/A</v>
      </c>
      <c r="J167" s="22" t="e">
        <v>#N/A</v>
      </c>
      <c r="K167" s="11" t="e">
        <v>#N/A</v>
      </c>
      <c r="L167" s="11" t="e">
        <v>#N/A</v>
      </c>
      <c r="M167" s="11" t="e">
        <v>#N/A</v>
      </c>
      <c r="N167" s="11" t="e">
        <v>#N/A</v>
      </c>
      <c r="O167" s="11" t="e">
        <v>#N/A</v>
      </c>
      <c r="P167" s="11" t="e">
        <v>#N/A</v>
      </c>
      <c r="Q167" s="11" t="e">
        <v>#N/A</v>
      </c>
      <c r="R167" s="11" t="e">
        <v>#N/A</v>
      </c>
      <c r="S167" s="11" t="e">
        <v>#N/A</v>
      </c>
      <c r="T167" s="11" t="e">
        <v>#N/A</v>
      </c>
      <c r="U167" s="22" t="e">
        <v>#N/A</v>
      </c>
      <c r="V167" s="22" t="e">
        <v>#N/A</v>
      </c>
      <c r="W167" s="22" t="e">
        <v>#N/A</v>
      </c>
      <c r="X167" s="22" t="e">
        <v>#N/A</v>
      </c>
      <c r="Y167" s="22" t="e">
        <v>#N/A</v>
      </c>
      <c r="Z167" s="22" t="e">
        <v>#N/A</v>
      </c>
      <c r="AA167" s="22" t="e">
        <v>#N/A</v>
      </c>
      <c r="AB167" s="22" t="e">
        <v>#N/A</v>
      </c>
      <c r="AC167" s="22" t="e">
        <v>#N/A</v>
      </c>
      <c r="AD167" s="22" t="e">
        <v>#N/A</v>
      </c>
      <c r="AE167" s="11" t="e">
        <v>#N/A</v>
      </c>
      <c r="AF167" s="11" t="e">
        <v>#N/A</v>
      </c>
      <c r="AG167" s="11" t="e">
        <v>#N/A</v>
      </c>
      <c r="AH167" s="11" t="e">
        <v>#N/A</v>
      </c>
      <c r="AI167" s="11" t="e">
        <v>#N/A</v>
      </c>
      <c r="AJ167" s="11" t="e">
        <v>#N/A</v>
      </c>
      <c r="AK167" s="11" t="e">
        <v>#N/A</v>
      </c>
      <c r="AL167" s="11" t="e">
        <v>#N/A</v>
      </c>
      <c r="AM167" s="11" t="e">
        <v>#N/A</v>
      </c>
      <c r="AN167" s="11" t="e">
        <v>#N/A</v>
      </c>
      <c r="AO167" s="22" t="e">
        <v>#N/A</v>
      </c>
      <c r="AP167" s="22" t="e">
        <v>#N/A</v>
      </c>
      <c r="AQ167" s="22" t="e">
        <v>#N/A</v>
      </c>
      <c r="AR167" s="22" t="e">
        <v>#N/A</v>
      </c>
      <c r="AS167" s="22" t="e">
        <v>#N/A</v>
      </c>
      <c r="AT167" s="22" t="e">
        <v>#N/A</v>
      </c>
      <c r="AU167" s="22" t="e">
        <v>#N/A</v>
      </c>
      <c r="AV167" s="22" t="e">
        <v>#N/A</v>
      </c>
      <c r="AW167" s="22" t="e">
        <v>#N/A</v>
      </c>
      <c r="AX167" s="22" t="e">
        <v>#N/A</v>
      </c>
      <c r="AY167" s="11" t="e">
        <v>#N/A</v>
      </c>
      <c r="AZ167" s="11" t="e">
        <v>#N/A</v>
      </c>
      <c r="BA167" s="11" t="e">
        <v>#N/A</v>
      </c>
      <c r="BB167" s="11" t="e">
        <v>#N/A</v>
      </c>
      <c r="BC167" s="11" t="e">
        <v>#N/A</v>
      </c>
      <c r="BD167" s="11" t="e">
        <v>#N/A</v>
      </c>
      <c r="BE167" s="11" t="e">
        <v>#N/A</v>
      </c>
      <c r="BF167" s="11" t="e">
        <v>#N/A</v>
      </c>
      <c r="BG167" s="11" t="e">
        <v>#N/A</v>
      </c>
      <c r="BH167" s="11" t="e">
        <v>#N/A</v>
      </c>
      <c r="BI167" s="22" t="e">
        <v>#N/A</v>
      </c>
      <c r="BJ167" s="22" t="e">
        <v>#N/A</v>
      </c>
      <c r="BK167" s="22" t="e">
        <v>#N/A</v>
      </c>
      <c r="BL167" s="22" t="e">
        <v>#N/A</v>
      </c>
      <c r="BM167" s="22" t="e">
        <v>#N/A</v>
      </c>
      <c r="BN167" s="22" t="e">
        <v>#N/A</v>
      </c>
      <c r="BO167" s="22" t="e">
        <v>#N/A</v>
      </c>
      <c r="BP167" s="22" t="e">
        <v>#N/A</v>
      </c>
      <c r="BQ167" s="22" t="e">
        <v>#N/A</v>
      </c>
      <c r="BR167" s="22" t="e">
        <v>#N/A</v>
      </c>
    </row>
    <row r="168" spans="1:70" x14ac:dyDescent="0.3">
      <c r="A168" s="22" t="e">
        <v>#N/A</v>
      </c>
      <c r="B168" s="22" t="e">
        <v>#N/A</v>
      </c>
      <c r="C168" s="22" t="e">
        <v>#N/A</v>
      </c>
      <c r="D168" s="22" t="e">
        <v>#N/A</v>
      </c>
      <c r="E168" s="22" t="e">
        <v>#N/A</v>
      </c>
      <c r="F168" s="22" t="e">
        <v>#N/A</v>
      </c>
      <c r="G168" s="22" t="e">
        <v>#N/A</v>
      </c>
      <c r="H168" s="22" t="e">
        <v>#N/A</v>
      </c>
      <c r="I168" s="22" t="e">
        <v>#N/A</v>
      </c>
      <c r="J168" s="22" t="e">
        <v>#N/A</v>
      </c>
      <c r="K168" s="11" t="e">
        <v>#N/A</v>
      </c>
      <c r="L168" s="11" t="e">
        <v>#N/A</v>
      </c>
      <c r="M168" s="11" t="e">
        <v>#N/A</v>
      </c>
      <c r="N168" s="11" t="e">
        <v>#N/A</v>
      </c>
      <c r="O168" s="11" t="e">
        <v>#N/A</v>
      </c>
      <c r="P168" s="11" t="e">
        <v>#N/A</v>
      </c>
      <c r="Q168" s="11" t="e">
        <v>#N/A</v>
      </c>
      <c r="R168" s="11" t="e">
        <v>#N/A</v>
      </c>
      <c r="S168" s="11" t="e">
        <v>#N/A</v>
      </c>
      <c r="T168" s="11" t="e">
        <v>#N/A</v>
      </c>
      <c r="U168" s="22" t="e">
        <v>#N/A</v>
      </c>
      <c r="V168" s="22" t="e">
        <v>#N/A</v>
      </c>
      <c r="W168" s="22" t="e">
        <v>#N/A</v>
      </c>
      <c r="X168" s="22" t="e">
        <v>#N/A</v>
      </c>
      <c r="Y168" s="22" t="e">
        <v>#N/A</v>
      </c>
      <c r="Z168" s="22" t="e">
        <v>#N/A</v>
      </c>
      <c r="AA168" s="22" t="e">
        <v>#N/A</v>
      </c>
      <c r="AB168" s="22" t="e">
        <v>#N/A</v>
      </c>
      <c r="AC168" s="22" t="e">
        <v>#N/A</v>
      </c>
      <c r="AD168" s="22" t="e">
        <v>#N/A</v>
      </c>
      <c r="AE168" s="11" t="e">
        <v>#N/A</v>
      </c>
      <c r="AF168" s="11" t="e">
        <v>#N/A</v>
      </c>
      <c r="AG168" s="11" t="e">
        <v>#N/A</v>
      </c>
      <c r="AH168" s="11" t="e">
        <v>#N/A</v>
      </c>
      <c r="AI168" s="11" t="e">
        <v>#N/A</v>
      </c>
      <c r="AJ168" s="11" t="e">
        <v>#N/A</v>
      </c>
      <c r="AK168" s="11" t="e">
        <v>#N/A</v>
      </c>
      <c r="AL168" s="11" t="e">
        <v>#N/A</v>
      </c>
      <c r="AM168" s="11" t="e">
        <v>#N/A</v>
      </c>
      <c r="AN168" s="11" t="e">
        <v>#N/A</v>
      </c>
      <c r="AO168" s="22" t="e">
        <v>#N/A</v>
      </c>
      <c r="AP168" s="22" t="e">
        <v>#N/A</v>
      </c>
      <c r="AQ168" s="22" t="e">
        <v>#N/A</v>
      </c>
      <c r="AR168" s="22" t="e">
        <v>#N/A</v>
      </c>
      <c r="AS168" s="22" t="e">
        <v>#N/A</v>
      </c>
      <c r="AT168" s="22" t="e">
        <v>#N/A</v>
      </c>
      <c r="AU168" s="22" t="e">
        <v>#N/A</v>
      </c>
      <c r="AV168" s="22" t="e">
        <v>#N/A</v>
      </c>
      <c r="AW168" s="22" t="e">
        <v>#N/A</v>
      </c>
      <c r="AX168" s="22" t="e">
        <v>#N/A</v>
      </c>
      <c r="AY168" s="11" t="e">
        <v>#N/A</v>
      </c>
      <c r="AZ168" s="11" t="e">
        <v>#N/A</v>
      </c>
      <c r="BA168" s="11" t="e">
        <v>#N/A</v>
      </c>
      <c r="BB168" s="11" t="e">
        <v>#N/A</v>
      </c>
      <c r="BC168" s="11" t="e">
        <v>#N/A</v>
      </c>
      <c r="BD168" s="11" t="e">
        <v>#N/A</v>
      </c>
      <c r="BE168" s="11" t="e">
        <v>#N/A</v>
      </c>
      <c r="BF168" s="11" t="e">
        <v>#N/A</v>
      </c>
      <c r="BG168" s="11" t="e">
        <v>#N/A</v>
      </c>
      <c r="BH168" s="11" t="e">
        <v>#N/A</v>
      </c>
      <c r="BI168" s="22" t="e">
        <v>#N/A</v>
      </c>
      <c r="BJ168" s="22" t="e">
        <v>#N/A</v>
      </c>
      <c r="BK168" s="22" t="e">
        <v>#N/A</v>
      </c>
      <c r="BL168" s="22" t="e">
        <v>#N/A</v>
      </c>
      <c r="BM168" s="22" t="e">
        <v>#N/A</v>
      </c>
      <c r="BN168" s="22" t="e">
        <v>#N/A</v>
      </c>
      <c r="BO168" s="22" t="e">
        <v>#N/A</v>
      </c>
      <c r="BP168" s="22" t="e">
        <v>#N/A</v>
      </c>
      <c r="BQ168" s="22" t="e">
        <v>#N/A</v>
      </c>
      <c r="BR168" s="22" t="e">
        <v>#N/A</v>
      </c>
    </row>
    <row r="169" spans="1:70" x14ac:dyDescent="0.3">
      <c r="A169" s="22" t="e">
        <v>#N/A</v>
      </c>
      <c r="B169" s="22" t="e">
        <v>#N/A</v>
      </c>
      <c r="C169" s="22" t="e">
        <v>#N/A</v>
      </c>
      <c r="D169" s="22" t="e">
        <v>#N/A</v>
      </c>
      <c r="E169" s="22" t="e">
        <v>#N/A</v>
      </c>
      <c r="F169" s="22" t="e">
        <v>#N/A</v>
      </c>
      <c r="G169" s="22" t="e">
        <v>#N/A</v>
      </c>
      <c r="H169" s="22" t="e">
        <v>#N/A</v>
      </c>
      <c r="I169" s="22" t="e">
        <v>#N/A</v>
      </c>
      <c r="J169" s="22" t="e">
        <v>#N/A</v>
      </c>
      <c r="K169" s="11" t="e">
        <v>#N/A</v>
      </c>
      <c r="L169" s="11" t="e">
        <v>#N/A</v>
      </c>
      <c r="M169" s="11" t="e">
        <v>#N/A</v>
      </c>
      <c r="N169" s="11" t="e">
        <v>#N/A</v>
      </c>
      <c r="O169" s="11" t="e">
        <v>#N/A</v>
      </c>
      <c r="P169" s="11" t="e">
        <v>#N/A</v>
      </c>
      <c r="Q169" s="11" t="e">
        <v>#N/A</v>
      </c>
      <c r="R169" s="11" t="e">
        <v>#N/A</v>
      </c>
      <c r="S169" s="11" t="e">
        <v>#N/A</v>
      </c>
      <c r="T169" s="11" t="e">
        <v>#N/A</v>
      </c>
      <c r="U169" s="22" t="e">
        <v>#N/A</v>
      </c>
      <c r="V169" s="22" t="e">
        <v>#N/A</v>
      </c>
      <c r="W169" s="22" t="e">
        <v>#N/A</v>
      </c>
      <c r="X169" s="22" t="e">
        <v>#N/A</v>
      </c>
      <c r="Y169" s="22" t="e">
        <v>#N/A</v>
      </c>
      <c r="Z169" s="22" t="e">
        <v>#N/A</v>
      </c>
      <c r="AA169" s="22" t="e">
        <v>#N/A</v>
      </c>
      <c r="AB169" s="22" t="e">
        <v>#N/A</v>
      </c>
      <c r="AC169" s="22" t="e">
        <v>#N/A</v>
      </c>
      <c r="AD169" s="22" t="e">
        <v>#N/A</v>
      </c>
      <c r="AE169" s="11" t="e">
        <v>#N/A</v>
      </c>
      <c r="AF169" s="11" t="e">
        <v>#N/A</v>
      </c>
      <c r="AG169" s="11" t="e">
        <v>#N/A</v>
      </c>
      <c r="AH169" s="11" t="e">
        <v>#N/A</v>
      </c>
      <c r="AI169" s="11" t="e">
        <v>#N/A</v>
      </c>
      <c r="AJ169" s="11" t="e">
        <v>#N/A</v>
      </c>
      <c r="AK169" s="11" t="e">
        <v>#N/A</v>
      </c>
      <c r="AL169" s="11" t="e">
        <v>#N/A</v>
      </c>
      <c r="AM169" s="11" t="e">
        <v>#N/A</v>
      </c>
      <c r="AN169" s="11" t="e">
        <v>#N/A</v>
      </c>
      <c r="AO169" s="22" t="e">
        <v>#N/A</v>
      </c>
      <c r="AP169" s="22" t="e">
        <v>#N/A</v>
      </c>
      <c r="AQ169" s="22" t="e">
        <v>#N/A</v>
      </c>
      <c r="AR169" s="22" t="e">
        <v>#N/A</v>
      </c>
      <c r="AS169" s="22" t="e">
        <v>#N/A</v>
      </c>
      <c r="AT169" s="22" t="e">
        <v>#N/A</v>
      </c>
      <c r="AU169" s="22" t="e">
        <v>#N/A</v>
      </c>
      <c r="AV169" s="22" t="e">
        <v>#N/A</v>
      </c>
      <c r="AW169" s="22" t="e">
        <v>#N/A</v>
      </c>
      <c r="AX169" s="22" t="e">
        <v>#N/A</v>
      </c>
      <c r="AY169" s="11" t="e">
        <v>#N/A</v>
      </c>
      <c r="AZ169" s="11" t="e">
        <v>#N/A</v>
      </c>
      <c r="BA169" s="11" t="e">
        <v>#N/A</v>
      </c>
      <c r="BB169" s="11" t="e">
        <v>#N/A</v>
      </c>
      <c r="BC169" s="11" t="e">
        <v>#N/A</v>
      </c>
      <c r="BD169" s="11" t="e">
        <v>#N/A</v>
      </c>
      <c r="BE169" s="11" t="e">
        <v>#N/A</v>
      </c>
      <c r="BF169" s="11" t="e">
        <v>#N/A</v>
      </c>
      <c r="BG169" s="11" t="e">
        <v>#N/A</v>
      </c>
      <c r="BH169" s="11" t="e">
        <v>#N/A</v>
      </c>
      <c r="BI169" s="22" t="e">
        <v>#N/A</v>
      </c>
      <c r="BJ169" s="22" t="e">
        <v>#N/A</v>
      </c>
      <c r="BK169" s="22" t="e">
        <v>#N/A</v>
      </c>
      <c r="BL169" s="22" t="e">
        <v>#N/A</v>
      </c>
      <c r="BM169" s="22" t="e">
        <v>#N/A</v>
      </c>
      <c r="BN169" s="22" t="e">
        <v>#N/A</v>
      </c>
      <c r="BO169" s="22" t="e">
        <v>#N/A</v>
      </c>
      <c r="BP169" s="22" t="e">
        <v>#N/A</v>
      </c>
      <c r="BQ169" s="22" t="e">
        <v>#N/A</v>
      </c>
      <c r="BR169" s="22" t="e">
        <v>#N/A</v>
      </c>
    </row>
    <row r="170" spans="1:70" x14ac:dyDescent="0.3">
      <c r="A170" s="22" t="e">
        <v>#N/A</v>
      </c>
      <c r="B170" s="22" t="e">
        <v>#N/A</v>
      </c>
      <c r="C170" s="22" t="e">
        <v>#N/A</v>
      </c>
      <c r="D170" s="22" t="e">
        <v>#N/A</v>
      </c>
      <c r="E170" s="22" t="e">
        <v>#N/A</v>
      </c>
      <c r="F170" s="22" t="e">
        <v>#N/A</v>
      </c>
      <c r="G170" s="22" t="e">
        <v>#N/A</v>
      </c>
      <c r="H170" s="22" t="e">
        <v>#N/A</v>
      </c>
      <c r="I170" s="22" t="e">
        <v>#N/A</v>
      </c>
      <c r="J170" s="22" t="e">
        <v>#N/A</v>
      </c>
      <c r="K170" s="11" t="e">
        <v>#N/A</v>
      </c>
      <c r="L170" s="11" t="e">
        <v>#N/A</v>
      </c>
      <c r="M170" s="11" t="e">
        <v>#N/A</v>
      </c>
      <c r="N170" s="11" t="e">
        <v>#N/A</v>
      </c>
      <c r="O170" s="11" t="e">
        <v>#N/A</v>
      </c>
      <c r="P170" s="11" t="e">
        <v>#N/A</v>
      </c>
      <c r="Q170" s="11" t="e">
        <v>#N/A</v>
      </c>
      <c r="R170" s="11" t="e">
        <v>#N/A</v>
      </c>
      <c r="S170" s="11" t="e">
        <v>#N/A</v>
      </c>
      <c r="T170" s="11" t="e">
        <v>#N/A</v>
      </c>
      <c r="U170" s="22" t="e">
        <v>#N/A</v>
      </c>
      <c r="V170" s="22" t="e">
        <v>#N/A</v>
      </c>
      <c r="W170" s="22" t="e">
        <v>#N/A</v>
      </c>
      <c r="X170" s="22" t="e">
        <v>#N/A</v>
      </c>
      <c r="Y170" s="22" t="e">
        <v>#N/A</v>
      </c>
      <c r="Z170" s="22" t="e">
        <v>#N/A</v>
      </c>
      <c r="AA170" s="22" t="e">
        <v>#N/A</v>
      </c>
      <c r="AB170" s="22" t="e">
        <v>#N/A</v>
      </c>
      <c r="AC170" s="22" t="e">
        <v>#N/A</v>
      </c>
      <c r="AD170" s="22" t="e">
        <v>#N/A</v>
      </c>
      <c r="AE170" s="11" t="e">
        <v>#N/A</v>
      </c>
      <c r="AF170" s="11" t="e">
        <v>#N/A</v>
      </c>
      <c r="AG170" s="11" t="e">
        <v>#N/A</v>
      </c>
      <c r="AH170" s="11" t="e">
        <v>#N/A</v>
      </c>
      <c r="AI170" s="11" t="e">
        <v>#N/A</v>
      </c>
      <c r="AJ170" s="11" t="e">
        <v>#N/A</v>
      </c>
      <c r="AK170" s="11" t="e">
        <v>#N/A</v>
      </c>
      <c r="AL170" s="11" t="e">
        <v>#N/A</v>
      </c>
      <c r="AM170" s="11" t="e">
        <v>#N/A</v>
      </c>
      <c r="AN170" s="11" t="e">
        <v>#N/A</v>
      </c>
      <c r="AO170" s="22" t="e">
        <v>#N/A</v>
      </c>
      <c r="AP170" s="22" t="e">
        <v>#N/A</v>
      </c>
      <c r="AQ170" s="22" t="e">
        <v>#N/A</v>
      </c>
      <c r="AR170" s="22" t="e">
        <v>#N/A</v>
      </c>
      <c r="AS170" s="22" t="e">
        <v>#N/A</v>
      </c>
      <c r="AT170" s="22" t="e">
        <v>#N/A</v>
      </c>
      <c r="AU170" s="22" t="e">
        <v>#N/A</v>
      </c>
      <c r="AV170" s="22" t="e">
        <v>#N/A</v>
      </c>
      <c r="AW170" s="22" t="e">
        <v>#N/A</v>
      </c>
      <c r="AX170" s="22" t="e">
        <v>#N/A</v>
      </c>
      <c r="AY170" s="11" t="e">
        <v>#N/A</v>
      </c>
      <c r="AZ170" s="11" t="e">
        <v>#N/A</v>
      </c>
      <c r="BA170" s="11" t="e">
        <v>#N/A</v>
      </c>
      <c r="BB170" s="11" t="e">
        <v>#N/A</v>
      </c>
      <c r="BC170" s="11" t="e">
        <v>#N/A</v>
      </c>
      <c r="BD170" s="11" t="e">
        <v>#N/A</v>
      </c>
      <c r="BE170" s="11" t="e">
        <v>#N/A</v>
      </c>
      <c r="BF170" s="11" t="e">
        <v>#N/A</v>
      </c>
      <c r="BG170" s="11" t="e">
        <v>#N/A</v>
      </c>
      <c r="BH170" s="11" t="e">
        <v>#N/A</v>
      </c>
      <c r="BI170" s="22" t="e">
        <v>#N/A</v>
      </c>
      <c r="BJ170" s="22" t="e">
        <v>#N/A</v>
      </c>
      <c r="BK170" s="22" t="e">
        <v>#N/A</v>
      </c>
      <c r="BL170" s="22" t="e">
        <v>#N/A</v>
      </c>
      <c r="BM170" s="22" t="e">
        <v>#N/A</v>
      </c>
      <c r="BN170" s="22" t="e">
        <v>#N/A</v>
      </c>
      <c r="BO170" s="22" t="e">
        <v>#N/A</v>
      </c>
      <c r="BP170" s="22" t="e">
        <v>#N/A</v>
      </c>
      <c r="BQ170" s="22" t="e">
        <v>#N/A</v>
      </c>
      <c r="BR170" s="22" t="e">
        <v>#N/A</v>
      </c>
    </row>
    <row r="171" spans="1:70" x14ac:dyDescent="0.3">
      <c r="A171" s="22" t="e">
        <v>#N/A</v>
      </c>
      <c r="B171" s="22" t="e">
        <v>#N/A</v>
      </c>
      <c r="C171" s="22" t="e">
        <v>#N/A</v>
      </c>
      <c r="D171" s="22" t="e">
        <v>#N/A</v>
      </c>
      <c r="E171" s="22" t="e">
        <v>#N/A</v>
      </c>
      <c r="F171" s="22" t="e">
        <v>#N/A</v>
      </c>
      <c r="G171" s="22" t="e">
        <v>#N/A</v>
      </c>
      <c r="H171" s="22" t="e">
        <v>#N/A</v>
      </c>
      <c r="I171" s="22" t="e">
        <v>#N/A</v>
      </c>
      <c r="J171" s="22" t="e">
        <v>#N/A</v>
      </c>
      <c r="K171" s="11" t="e">
        <v>#N/A</v>
      </c>
      <c r="L171" s="11" t="e">
        <v>#N/A</v>
      </c>
      <c r="M171" s="11" t="e">
        <v>#N/A</v>
      </c>
      <c r="N171" s="11" t="e">
        <v>#N/A</v>
      </c>
      <c r="O171" s="11" t="e">
        <v>#N/A</v>
      </c>
      <c r="P171" s="11" t="e">
        <v>#N/A</v>
      </c>
      <c r="Q171" s="11" t="e">
        <v>#N/A</v>
      </c>
      <c r="R171" s="11" t="e">
        <v>#N/A</v>
      </c>
      <c r="S171" s="11" t="e">
        <v>#N/A</v>
      </c>
      <c r="T171" s="11" t="e">
        <v>#N/A</v>
      </c>
      <c r="U171" s="22" t="e">
        <v>#N/A</v>
      </c>
      <c r="V171" s="22" t="e">
        <v>#N/A</v>
      </c>
      <c r="W171" s="22" t="e">
        <v>#N/A</v>
      </c>
      <c r="X171" s="22" t="e">
        <v>#N/A</v>
      </c>
      <c r="Y171" s="22" t="e">
        <v>#N/A</v>
      </c>
      <c r="Z171" s="22" t="e">
        <v>#N/A</v>
      </c>
      <c r="AA171" s="22" t="e">
        <v>#N/A</v>
      </c>
      <c r="AB171" s="22" t="e">
        <v>#N/A</v>
      </c>
      <c r="AC171" s="22" t="e">
        <v>#N/A</v>
      </c>
      <c r="AD171" s="22" t="e">
        <v>#N/A</v>
      </c>
      <c r="AE171" s="11" t="e">
        <v>#N/A</v>
      </c>
      <c r="AF171" s="11" t="e">
        <v>#N/A</v>
      </c>
      <c r="AG171" s="11" t="e">
        <v>#N/A</v>
      </c>
      <c r="AH171" s="11" t="e">
        <v>#N/A</v>
      </c>
      <c r="AI171" s="11" t="e">
        <v>#N/A</v>
      </c>
      <c r="AJ171" s="11" t="e">
        <v>#N/A</v>
      </c>
      <c r="AK171" s="11" t="e">
        <v>#N/A</v>
      </c>
      <c r="AL171" s="11" t="e">
        <v>#N/A</v>
      </c>
      <c r="AM171" s="11" t="e">
        <v>#N/A</v>
      </c>
      <c r="AN171" s="11" t="e">
        <v>#N/A</v>
      </c>
      <c r="AO171" s="22" t="e">
        <v>#N/A</v>
      </c>
      <c r="AP171" s="22" t="e">
        <v>#N/A</v>
      </c>
      <c r="AQ171" s="22" t="e">
        <v>#N/A</v>
      </c>
      <c r="AR171" s="22" t="e">
        <v>#N/A</v>
      </c>
      <c r="AS171" s="22" t="e">
        <v>#N/A</v>
      </c>
      <c r="AT171" s="22" t="e">
        <v>#N/A</v>
      </c>
      <c r="AU171" s="22" t="e">
        <v>#N/A</v>
      </c>
      <c r="AV171" s="22" t="e">
        <v>#N/A</v>
      </c>
      <c r="AW171" s="22" t="e">
        <v>#N/A</v>
      </c>
      <c r="AX171" s="22" t="e">
        <v>#N/A</v>
      </c>
      <c r="AY171" s="11" t="e">
        <v>#N/A</v>
      </c>
      <c r="AZ171" s="11" t="e">
        <v>#N/A</v>
      </c>
      <c r="BA171" s="11" t="e">
        <v>#N/A</v>
      </c>
      <c r="BB171" s="11" t="e">
        <v>#N/A</v>
      </c>
      <c r="BC171" s="11" t="e">
        <v>#N/A</v>
      </c>
      <c r="BD171" s="11" t="e">
        <v>#N/A</v>
      </c>
      <c r="BE171" s="11" t="e">
        <v>#N/A</v>
      </c>
      <c r="BF171" s="11" t="e">
        <v>#N/A</v>
      </c>
      <c r="BG171" s="11" t="e">
        <v>#N/A</v>
      </c>
      <c r="BH171" s="11" t="e">
        <v>#N/A</v>
      </c>
      <c r="BI171" s="22" t="e">
        <v>#N/A</v>
      </c>
      <c r="BJ171" s="22" t="e">
        <v>#N/A</v>
      </c>
      <c r="BK171" s="22" t="e">
        <v>#N/A</v>
      </c>
      <c r="BL171" s="22" t="e">
        <v>#N/A</v>
      </c>
      <c r="BM171" s="22" t="e">
        <v>#N/A</v>
      </c>
      <c r="BN171" s="22" t="e">
        <v>#N/A</v>
      </c>
      <c r="BO171" s="22" t="e">
        <v>#N/A</v>
      </c>
      <c r="BP171" s="22" t="e">
        <v>#N/A</v>
      </c>
      <c r="BQ171" s="22" t="e">
        <v>#N/A</v>
      </c>
      <c r="BR171" s="22" t="e">
        <v>#N/A</v>
      </c>
    </row>
    <row r="172" spans="1:70" x14ac:dyDescent="0.3">
      <c r="A172" s="22" t="e">
        <v>#N/A</v>
      </c>
      <c r="B172" s="22" t="e">
        <v>#N/A</v>
      </c>
      <c r="C172" s="22" t="e">
        <v>#N/A</v>
      </c>
      <c r="D172" s="22" t="e">
        <v>#N/A</v>
      </c>
      <c r="E172" s="22" t="e">
        <v>#N/A</v>
      </c>
      <c r="F172" s="22" t="e">
        <v>#N/A</v>
      </c>
      <c r="G172" s="22" t="e">
        <v>#N/A</v>
      </c>
      <c r="H172" s="22" t="e">
        <v>#N/A</v>
      </c>
      <c r="I172" s="22" t="e">
        <v>#N/A</v>
      </c>
      <c r="J172" s="22" t="e">
        <v>#N/A</v>
      </c>
      <c r="K172" s="11" t="e">
        <v>#N/A</v>
      </c>
      <c r="L172" s="11" t="e">
        <v>#N/A</v>
      </c>
      <c r="M172" s="11" t="e">
        <v>#N/A</v>
      </c>
      <c r="N172" s="11" t="e">
        <v>#N/A</v>
      </c>
      <c r="O172" s="11" t="e">
        <v>#N/A</v>
      </c>
      <c r="P172" s="11" t="e">
        <v>#N/A</v>
      </c>
      <c r="Q172" s="11" t="e">
        <v>#N/A</v>
      </c>
      <c r="R172" s="11" t="e">
        <v>#N/A</v>
      </c>
      <c r="S172" s="11" t="e">
        <v>#N/A</v>
      </c>
      <c r="T172" s="11" t="e">
        <v>#N/A</v>
      </c>
      <c r="U172" s="22" t="e">
        <v>#N/A</v>
      </c>
      <c r="V172" s="22" t="e">
        <v>#N/A</v>
      </c>
      <c r="W172" s="22" t="e">
        <v>#N/A</v>
      </c>
      <c r="X172" s="22" t="e">
        <v>#N/A</v>
      </c>
      <c r="Y172" s="22" t="e">
        <v>#N/A</v>
      </c>
      <c r="Z172" s="22" t="e">
        <v>#N/A</v>
      </c>
      <c r="AA172" s="22" t="e">
        <v>#N/A</v>
      </c>
      <c r="AB172" s="22" t="e">
        <v>#N/A</v>
      </c>
      <c r="AC172" s="22" t="e">
        <v>#N/A</v>
      </c>
      <c r="AD172" s="22" t="e">
        <v>#N/A</v>
      </c>
      <c r="AE172" s="11" t="e">
        <v>#N/A</v>
      </c>
      <c r="AF172" s="11" t="e">
        <v>#N/A</v>
      </c>
      <c r="AG172" s="11" t="e">
        <v>#N/A</v>
      </c>
      <c r="AH172" s="11" t="e">
        <v>#N/A</v>
      </c>
      <c r="AI172" s="11" t="e">
        <v>#N/A</v>
      </c>
      <c r="AJ172" s="11" t="e">
        <v>#N/A</v>
      </c>
      <c r="AK172" s="11" t="e">
        <v>#N/A</v>
      </c>
      <c r="AL172" s="11" t="e">
        <v>#N/A</v>
      </c>
      <c r="AM172" s="11" t="e">
        <v>#N/A</v>
      </c>
      <c r="AN172" s="11" t="e">
        <v>#N/A</v>
      </c>
      <c r="AO172" s="22" t="e">
        <v>#N/A</v>
      </c>
      <c r="AP172" s="22" t="e">
        <v>#N/A</v>
      </c>
      <c r="AQ172" s="22" t="e">
        <v>#N/A</v>
      </c>
      <c r="AR172" s="22" t="e">
        <v>#N/A</v>
      </c>
      <c r="AS172" s="22" t="e">
        <v>#N/A</v>
      </c>
      <c r="AT172" s="22" t="e">
        <v>#N/A</v>
      </c>
      <c r="AU172" s="22" t="e">
        <v>#N/A</v>
      </c>
      <c r="AV172" s="22" t="e">
        <v>#N/A</v>
      </c>
      <c r="AW172" s="22" t="e">
        <v>#N/A</v>
      </c>
      <c r="AX172" s="22" t="e">
        <v>#N/A</v>
      </c>
      <c r="AY172" s="11" t="e">
        <v>#N/A</v>
      </c>
      <c r="AZ172" s="11" t="e">
        <v>#N/A</v>
      </c>
      <c r="BA172" s="11" t="e">
        <v>#N/A</v>
      </c>
      <c r="BB172" s="11" t="e">
        <v>#N/A</v>
      </c>
      <c r="BC172" s="11" t="e">
        <v>#N/A</v>
      </c>
      <c r="BD172" s="11" t="e">
        <v>#N/A</v>
      </c>
      <c r="BE172" s="11" t="e">
        <v>#N/A</v>
      </c>
      <c r="BF172" s="11" t="e">
        <v>#N/A</v>
      </c>
      <c r="BG172" s="11" t="e">
        <v>#N/A</v>
      </c>
      <c r="BH172" s="11" t="e">
        <v>#N/A</v>
      </c>
      <c r="BI172" s="22" t="e">
        <v>#N/A</v>
      </c>
      <c r="BJ172" s="22" t="e">
        <v>#N/A</v>
      </c>
      <c r="BK172" s="22" t="e">
        <v>#N/A</v>
      </c>
      <c r="BL172" s="22" t="e">
        <v>#N/A</v>
      </c>
      <c r="BM172" s="22" t="e">
        <v>#N/A</v>
      </c>
      <c r="BN172" s="22" t="e">
        <v>#N/A</v>
      </c>
      <c r="BO172" s="22" t="e">
        <v>#N/A</v>
      </c>
      <c r="BP172" s="22" t="e">
        <v>#N/A</v>
      </c>
      <c r="BQ172" s="22" t="e">
        <v>#N/A</v>
      </c>
      <c r="BR172" s="22" t="e">
        <v>#N/A</v>
      </c>
    </row>
    <row r="173" spans="1:70" x14ac:dyDescent="0.3">
      <c r="A173" s="22" t="e">
        <v>#N/A</v>
      </c>
      <c r="B173" s="22" t="e">
        <v>#N/A</v>
      </c>
      <c r="C173" s="22" t="e">
        <v>#N/A</v>
      </c>
      <c r="D173" s="22" t="e">
        <v>#N/A</v>
      </c>
      <c r="E173" s="22" t="e">
        <v>#N/A</v>
      </c>
      <c r="F173" s="22" t="e">
        <v>#N/A</v>
      </c>
      <c r="G173" s="22" t="e">
        <v>#N/A</v>
      </c>
      <c r="H173" s="22" t="e">
        <v>#N/A</v>
      </c>
      <c r="I173" s="22" t="e">
        <v>#N/A</v>
      </c>
      <c r="J173" s="22" t="e">
        <v>#N/A</v>
      </c>
      <c r="K173" s="11" t="e">
        <v>#N/A</v>
      </c>
      <c r="L173" s="11" t="e">
        <v>#N/A</v>
      </c>
      <c r="M173" s="11" t="e">
        <v>#N/A</v>
      </c>
      <c r="N173" s="11" t="e">
        <v>#N/A</v>
      </c>
      <c r="O173" s="11" t="e">
        <v>#N/A</v>
      </c>
      <c r="P173" s="11" t="e">
        <v>#N/A</v>
      </c>
      <c r="Q173" s="11" t="e">
        <v>#N/A</v>
      </c>
      <c r="R173" s="11" t="e">
        <v>#N/A</v>
      </c>
      <c r="S173" s="11" t="e">
        <v>#N/A</v>
      </c>
      <c r="T173" s="11" t="e">
        <v>#N/A</v>
      </c>
      <c r="U173" s="22" t="e">
        <v>#N/A</v>
      </c>
      <c r="V173" s="22" t="e">
        <v>#N/A</v>
      </c>
      <c r="W173" s="22" t="e">
        <v>#N/A</v>
      </c>
      <c r="X173" s="22" t="e">
        <v>#N/A</v>
      </c>
      <c r="Y173" s="22" t="e">
        <v>#N/A</v>
      </c>
      <c r="Z173" s="22" t="e">
        <v>#N/A</v>
      </c>
      <c r="AA173" s="22" t="e">
        <v>#N/A</v>
      </c>
      <c r="AB173" s="22" t="e">
        <v>#N/A</v>
      </c>
      <c r="AC173" s="22" t="e">
        <v>#N/A</v>
      </c>
      <c r="AD173" s="22" t="e">
        <v>#N/A</v>
      </c>
      <c r="AE173" s="11" t="e">
        <v>#N/A</v>
      </c>
      <c r="AF173" s="11" t="e">
        <v>#N/A</v>
      </c>
      <c r="AG173" s="11" t="e">
        <v>#N/A</v>
      </c>
      <c r="AH173" s="11" t="e">
        <v>#N/A</v>
      </c>
      <c r="AI173" s="11" t="e">
        <v>#N/A</v>
      </c>
      <c r="AJ173" s="11" t="e">
        <v>#N/A</v>
      </c>
      <c r="AK173" s="11" t="e">
        <v>#N/A</v>
      </c>
      <c r="AL173" s="11" t="e">
        <v>#N/A</v>
      </c>
      <c r="AM173" s="11" t="e">
        <v>#N/A</v>
      </c>
      <c r="AN173" s="11" t="e">
        <v>#N/A</v>
      </c>
      <c r="AO173" s="22" t="e">
        <v>#N/A</v>
      </c>
      <c r="AP173" s="22" t="e">
        <v>#N/A</v>
      </c>
      <c r="AQ173" s="22" t="e">
        <v>#N/A</v>
      </c>
      <c r="AR173" s="22" t="e">
        <v>#N/A</v>
      </c>
      <c r="AS173" s="22" t="e">
        <v>#N/A</v>
      </c>
      <c r="AT173" s="22" t="e">
        <v>#N/A</v>
      </c>
      <c r="AU173" s="22" t="e">
        <v>#N/A</v>
      </c>
      <c r="AV173" s="22" t="e">
        <v>#N/A</v>
      </c>
      <c r="AW173" s="22" t="e">
        <v>#N/A</v>
      </c>
      <c r="AX173" s="22" t="e">
        <v>#N/A</v>
      </c>
      <c r="AY173" s="11" t="e">
        <v>#N/A</v>
      </c>
      <c r="AZ173" s="11" t="e">
        <v>#N/A</v>
      </c>
      <c r="BA173" s="11" t="e">
        <v>#N/A</v>
      </c>
      <c r="BB173" s="11" t="e">
        <v>#N/A</v>
      </c>
      <c r="BC173" s="11" t="e">
        <v>#N/A</v>
      </c>
      <c r="BD173" s="11" t="e">
        <v>#N/A</v>
      </c>
      <c r="BE173" s="11" t="e">
        <v>#N/A</v>
      </c>
      <c r="BF173" s="11" t="e">
        <v>#N/A</v>
      </c>
      <c r="BG173" s="11" t="e">
        <v>#N/A</v>
      </c>
      <c r="BH173" s="11" t="e">
        <v>#N/A</v>
      </c>
      <c r="BI173" s="22" t="e">
        <v>#N/A</v>
      </c>
      <c r="BJ173" s="22" t="e">
        <v>#N/A</v>
      </c>
      <c r="BK173" s="22" t="e">
        <v>#N/A</v>
      </c>
      <c r="BL173" s="22" t="e">
        <v>#N/A</v>
      </c>
      <c r="BM173" s="22" t="e">
        <v>#N/A</v>
      </c>
      <c r="BN173" s="22" t="e">
        <v>#N/A</v>
      </c>
      <c r="BO173" s="22" t="e">
        <v>#N/A</v>
      </c>
      <c r="BP173" s="22" t="e">
        <v>#N/A</v>
      </c>
      <c r="BQ173" s="22" t="e">
        <v>#N/A</v>
      </c>
      <c r="BR173" s="22" t="e">
        <v>#N/A</v>
      </c>
    </row>
    <row r="174" spans="1:70" x14ac:dyDescent="0.3">
      <c r="A174" s="22" t="e">
        <v>#N/A</v>
      </c>
      <c r="B174" s="22" t="e">
        <v>#N/A</v>
      </c>
      <c r="C174" s="22" t="e">
        <v>#N/A</v>
      </c>
      <c r="D174" s="22" t="e">
        <v>#N/A</v>
      </c>
      <c r="E174" s="22" t="e">
        <v>#N/A</v>
      </c>
      <c r="F174" s="22" t="e">
        <v>#N/A</v>
      </c>
      <c r="G174" s="22" t="e">
        <v>#N/A</v>
      </c>
      <c r="H174" s="22" t="e">
        <v>#N/A</v>
      </c>
      <c r="I174" s="22" t="e">
        <v>#N/A</v>
      </c>
      <c r="J174" s="22" t="e">
        <v>#N/A</v>
      </c>
      <c r="K174" s="11" t="e">
        <v>#N/A</v>
      </c>
      <c r="L174" s="11" t="e">
        <v>#N/A</v>
      </c>
      <c r="M174" s="11" t="e">
        <v>#N/A</v>
      </c>
      <c r="N174" s="11" t="e">
        <v>#N/A</v>
      </c>
      <c r="O174" s="11" t="e">
        <v>#N/A</v>
      </c>
      <c r="P174" s="11" t="e">
        <v>#N/A</v>
      </c>
      <c r="Q174" s="11" t="e">
        <v>#N/A</v>
      </c>
      <c r="R174" s="11" t="e">
        <v>#N/A</v>
      </c>
      <c r="S174" s="11" t="e">
        <v>#N/A</v>
      </c>
      <c r="T174" s="11" t="e">
        <v>#N/A</v>
      </c>
      <c r="U174" s="22" t="e">
        <v>#N/A</v>
      </c>
      <c r="V174" s="22" t="e">
        <v>#N/A</v>
      </c>
      <c r="W174" s="22" t="e">
        <v>#N/A</v>
      </c>
      <c r="X174" s="22" t="e">
        <v>#N/A</v>
      </c>
      <c r="Y174" s="22" t="e">
        <v>#N/A</v>
      </c>
      <c r="Z174" s="22" t="e">
        <v>#N/A</v>
      </c>
      <c r="AA174" s="22" t="e">
        <v>#N/A</v>
      </c>
      <c r="AB174" s="22" t="e">
        <v>#N/A</v>
      </c>
      <c r="AC174" s="22" t="e">
        <v>#N/A</v>
      </c>
      <c r="AD174" s="22" t="e">
        <v>#N/A</v>
      </c>
      <c r="AE174" s="11" t="e">
        <v>#N/A</v>
      </c>
      <c r="AF174" s="11" t="e">
        <v>#N/A</v>
      </c>
      <c r="AG174" s="11" t="e">
        <v>#N/A</v>
      </c>
      <c r="AH174" s="11" t="e">
        <v>#N/A</v>
      </c>
      <c r="AI174" s="11" t="e">
        <v>#N/A</v>
      </c>
      <c r="AJ174" s="11" t="e">
        <v>#N/A</v>
      </c>
      <c r="AK174" s="11" t="e">
        <v>#N/A</v>
      </c>
      <c r="AL174" s="11" t="e">
        <v>#N/A</v>
      </c>
      <c r="AM174" s="11" t="e">
        <v>#N/A</v>
      </c>
      <c r="AN174" s="11" t="e">
        <v>#N/A</v>
      </c>
      <c r="AO174" s="22" t="e">
        <v>#N/A</v>
      </c>
      <c r="AP174" s="22" t="e">
        <v>#N/A</v>
      </c>
      <c r="AQ174" s="22" t="e">
        <v>#N/A</v>
      </c>
      <c r="AR174" s="22" t="e">
        <v>#N/A</v>
      </c>
      <c r="AS174" s="22" t="e">
        <v>#N/A</v>
      </c>
      <c r="AT174" s="22" t="e">
        <v>#N/A</v>
      </c>
      <c r="AU174" s="22" t="e">
        <v>#N/A</v>
      </c>
      <c r="AV174" s="22" t="e">
        <v>#N/A</v>
      </c>
      <c r="AW174" s="22" t="e">
        <v>#N/A</v>
      </c>
      <c r="AX174" s="22" t="e">
        <v>#N/A</v>
      </c>
      <c r="AY174" s="11" t="e">
        <v>#N/A</v>
      </c>
      <c r="AZ174" s="11" t="e">
        <v>#N/A</v>
      </c>
      <c r="BA174" s="11" t="e">
        <v>#N/A</v>
      </c>
      <c r="BB174" s="11" t="e">
        <v>#N/A</v>
      </c>
      <c r="BC174" s="11" t="e">
        <v>#N/A</v>
      </c>
      <c r="BD174" s="11" t="e">
        <v>#N/A</v>
      </c>
      <c r="BE174" s="11" t="e">
        <v>#N/A</v>
      </c>
      <c r="BF174" s="11" t="e">
        <v>#N/A</v>
      </c>
      <c r="BG174" s="11" t="e">
        <v>#N/A</v>
      </c>
      <c r="BH174" s="11" t="e">
        <v>#N/A</v>
      </c>
      <c r="BI174" s="22" t="e">
        <v>#N/A</v>
      </c>
      <c r="BJ174" s="22" t="e">
        <v>#N/A</v>
      </c>
      <c r="BK174" s="22" t="e">
        <v>#N/A</v>
      </c>
      <c r="BL174" s="22" t="e">
        <v>#N/A</v>
      </c>
      <c r="BM174" s="22" t="e">
        <v>#N/A</v>
      </c>
      <c r="BN174" s="22" t="e">
        <v>#N/A</v>
      </c>
      <c r="BO174" s="22" t="e">
        <v>#N/A</v>
      </c>
      <c r="BP174" s="22" t="e">
        <v>#N/A</v>
      </c>
      <c r="BQ174" s="22" t="e">
        <v>#N/A</v>
      </c>
      <c r="BR174" s="22" t="e">
        <v>#N/A</v>
      </c>
    </row>
    <row r="175" spans="1:70" x14ac:dyDescent="0.3">
      <c r="A175" s="22" t="e">
        <v>#N/A</v>
      </c>
      <c r="B175" s="22" t="e">
        <v>#N/A</v>
      </c>
      <c r="C175" s="22" t="e">
        <v>#N/A</v>
      </c>
      <c r="D175" s="22" t="e">
        <v>#N/A</v>
      </c>
      <c r="E175" s="22" t="e">
        <v>#N/A</v>
      </c>
      <c r="F175" s="22" t="e">
        <v>#N/A</v>
      </c>
      <c r="G175" s="22" t="e">
        <v>#N/A</v>
      </c>
      <c r="H175" s="22" t="e">
        <v>#N/A</v>
      </c>
      <c r="I175" s="22" t="e">
        <v>#N/A</v>
      </c>
      <c r="J175" s="22" t="e">
        <v>#N/A</v>
      </c>
      <c r="K175" s="11" t="e">
        <v>#N/A</v>
      </c>
      <c r="L175" s="11" t="e">
        <v>#N/A</v>
      </c>
      <c r="M175" s="11" t="e">
        <v>#N/A</v>
      </c>
      <c r="N175" s="11" t="e">
        <v>#N/A</v>
      </c>
      <c r="O175" s="11" t="e">
        <v>#N/A</v>
      </c>
      <c r="P175" s="11" t="e">
        <v>#N/A</v>
      </c>
      <c r="Q175" s="11" t="e">
        <v>#N/A</v>
      </c>
      <c r="R175" s="11" t="e">
        <v>#N/A</v>
      </c>
      <c r="S175" s="11" t="e">
        <v>#N/A</v>
      </c>
      <c r="T175" s="11" t="e">
        <v>#N/A</v>
      </c>
      <c r="U175" s="22" t="e">
        <v>#N/A</v>
      </c>
      <c r="V175" s="22" t="e">
        <v>#N/A</v>
      </c>
      <c r="W175" s="22" t="e">
        <v>#N/A</v>
      </c>
      <c r="X175" s="22" t="e">
        <v>#N/A</v>
      </c>
      <c r="Y175" s="22" t="e">
        <v>#N/A</v>
      </c>
      <c r="Z175" s="22" t="e">
        <v>#N/A</v>
      </c>
      <c r="AA175" s="22" t="e">
        <v>#N/A</v>
      </c>
      <c r="AB175" s="22" t="e">
        <v>#N/A</v>
      </c>
      <c r="AC175" s="22" t="e">
        <v>#N/A</v>
      </c>
      <c r="AD175" s="22" t="e">
        <v>#N/A</v>
      </c>
      <c r="AE175" s="11" t="e">
        <v>#N/A</v>
      </c>
      <c r="AF175" s="11" t="e">
        <v>#N/A</v>
      </c>
      <c r="AG175" s="11" t="e">
        <v>#N/A</v>
      </c>
      <c r="AH175" s="11" t="e">
        <v>#N/A</v>
      </c>
      <c r="AI175" s="11" t="e">
        <v>#N/A</v>
      </c>
      <c r="AJ175" s="11" t="e">
        <v>#N/A</v>
      </c>
      <c r="AK175" s="11" t="e">
        <v>#N/A</v>
      </c>
      <c r="AL175" s="11" t="e">
        <v>#N/A</v>
      </c>
      <c r="AM175" s="11" t="e">
        <v>#N/A</v>
      </c>
      <c r="AN175" s="11" t="e">
        <v>#N/A</v>
      </c>
      <c r="AO175" s="22" t="e">
        <v>#N/A</v>
      </c>
      <c r="AP175" s="22" t="e">
        <v>#N/A</v>
      </c>
      <c r="AQ175" s="22" t="e">
        <v>#N/A</v>
      </c>
      <c r="AR175" s="22" t="e">
        <v>#N/A</v>
      </c>
      <c r="AS175" s="22" t="e">
        <v>#N/A</v>
      </c>
      <c r="AT175" s="22" t="e">
        <v>#N/A</v>
      </c>
      <c r="AU175" s="22" t="e">
        <v>#N/A</v>
      </c>
      <c r="AV175" s="22" t="e">
        <v>#N/A</v>
      </c>
      <c r="AW175" s="22" t="e">
        <v>#N/A</v>
      </c>
      <c r="AX175" s="22" t="e">
        <v>#N/A</v>
      </c>
      <c r="AY175" s="11" t="e">
        <v>#N/A</v>
      </c>
      <c r="AZ175" s="11" t="e">
        <v>#N/A</v>
      </c>
      <c r="BA175" s="11" t="e">
        <v>#N/A</v>
      </c>
      <c r="BB175" s="11" t="e">
        <v>#N/A</v>
      </c>
      <c r="BC175" s="11" t="e">
        <v>#N/A</v>
      </c>
      <c r="BD175" s="11" t="e">
        <v>#N/A</v>
      </c>
      <c r="BE175" s="11" t="e">
        <v>#N/A</v>
      </c>
      <c r="BF175" s="11" t="e">
        <v>#N/A</v>
      </c>
      <c r="BG175" s="11" t="e">
        <v>#N/A</v>
      </c>
      <c r="BH175" s="11" t="e">
        <v>#N/A</v>
      </c>
      <c r="BI175" s="22" t="e">
        <v>#N/A</v>
      </c>
      <c r="BJ175" s="22" t="e">
        <v>#N/A</v>
      </c>
      <c r="BK175" s="22" t="e">
        <v>#N/A</v>
      </c>
      <c r="BL175" s="22" t="e">
        <v>#N/A</v>
      </c>
      <c r="BM175" s="22" t="e">
        <v>#N/A</v>
      </c>
      <c r="BN175" s="22" t="e">
        <v>#N/A</v>
      </c>
      <c r="BO175" s="22" t="e">
        <v>#N/A</v>
      </c>
      <c r="BP175" s="22" t="e">
        <v>#N/A</v>
      </c>
      <c r="BQ175" s="22" t="e">
        <v>#N/A</v>
      </c>
      <c r="BR175" s="22" t="e">
        <v>#N/A</v>
      </c>
    </row>
    <row r="176" spans="1:70" x14ac:dyDescent="0.3">
      <c r="A176" s="22" t="e">
        <v>#N/A</v>
      </c>
      <c r="B176" s="22" t="e">
        <v>#N/A</v>
      </c>
      <c r="C176" s="22" t="e">
        <v>#N/A</v>
      </c>
      <c r="D176" s="22" t="e">
        <v>#N/A</v>
      </c>
      <c r="E176" s="22" t="e">
        <v>#N/A</v>
      </c>
      <c r="F176" s="22" t="e">
        <v>#N/A</v>
      </c>
      <c r="G176" s="22" t="e">
        <v>#N/A</v>
      </c>
      <c r="H176" s="22" t="e">
        <v>#N/A</v>
      </c>
      <c r="I176" s="22" t="e">
        <v>#N/A</v>
      </c>
      <c r="J176" s="22" t="e">
        <v>#N/A</v>
      </c>
      <c r="K176" s="11" t="e">
        <v>#N/A</v>
      </c>
      <c r="L176" s="11" t="e">
        <v>#N/A</v>
      </c>
      <c r="M176" s="11" t="e">
        <v>#N/A</v>
      </c>
      <c r="N176" s="11" t="e">
        <v>#N/A</v>
      </c>
      <c r="O176" s="11" t="e">
        <v>#N/A</v>
      </c>
      <c r="P176" s="11" t="e">
        <v>#N/A</v>
      </c>
      <c r="Q176" s="11" t="e">
        <v>#N/A</v>
      </c>
      <c r="R176" s="11" t="e">
        <v>#N/A</v>
      </c>
      <c r="S176" s="11" t="e">
        <v>#N/A</v>
      </c>
      <c r="T176" s="11" t="e">
        <v>#N/A</v>
      </c>
      <c r="U176" s="22" t="e">
        <v>#N/A</v>
      </c>
      <c r="V176" s="22" t="e">
        <v>#N/A</v>
      </c>
      <c r="W176" s="22" t="e">
        <v>#N/A</v>
      </c>
      <c r="X176" s="22" t="e">
        <v>#N/A</v>
      </c>
      <c r="Y176" s="22" t="e">
        <v>#N/A</v>
      </c>
      <c r="Z176" s="22" t="e">
        <v>#N/A</v>
      </c>
      <c r="AA176" s="22" t="e">
        <v>#N/A</v>
      </c>
      <c r="AB176" s="22" t="e">
        <v>#N/A</v>
      </c>
      <c r="AC176" s="22" t="e">
        <v>#N/A</v>
      </c>
      <c r="AD176" s="22" t="e">
        <v>#N/A</v>
      </c>
      <c r="AE176" s="11" t="e">
        <v>#N/A</v>
      </c>
      <c r="AF176" s="11" t="e">
        <v>#N/A</v>
      </c>
      <c r="AG176" s="11" t="e">
        <v>#N/A</v>
      </c>
      <c r="AH176" s="11" t="e">
        <v>#N/A</v>
      </c>
      <c r="AI176" s="11" t="e">
        <v>#N/A</v>
      </c>
      <c r="AJ176" s="11" t="e">
        <v>#N/A</v>
      </c>
      <c r="AK176" s="11" t="e">
        <v>#N/A</v>
      </c>
      <c r="AL176" s="11" t="e">
        <v>#N/A</v>
      </c>
      <c r="AM176" s="11" t="e">
        <v>#N/A</v>
      </c>
      <c r="AN176" s="11" t="e">
        <v>#N/A</v>
      </c>
      <c r="AO176" s="22" t="e">
        <v>#N/A</v>
      </c>
      <c r="AP176" s="22" t="e">
        <v>#N/A</v>
      </c>
      <c r="AQ176" s="22" t="e">
        <v>#N/A</v>
      </c>
      <c r="AR176" s="22" t="e">
        <v>#N/A</v>
      </c>
      <c r="AS176" s="22" t="e">
        <v>#N/A</v>
      </c>
      <c r="AT176" s="22" t="e">
        <v>#N/A</v>
      </c>
      <c r="AU176" s="22" t="e">
        <v>#N/A</v>
      </c>
      <c r="AV176" s="22" t="e">
        <v>#N/A</v>
      </c>
      <c r="AW176" s="22" t="e">
        <v>#N/A</v>
      </c>
      <c r="AX176" s="22" t="e">
        <v>#N/A</v>
      </c>
      <c r="AY176" s="11" t="e">
        <v>#N/A</v>
      </c>
      <c r="AZ176" s="11" t="e">
        <v>#N/A</v>
      </c>
      <c r="BA176" s="11" t="e">
        <v>#N/A</v>
      </c>
      <c r="BB176" s="11" t="e">
        <v>#N/A</v>
      </c>
      <c r="BC176" s="11" t="e">
        <v>#N/A</v>
      </c>
      <c r="BD176" s="11" t="e">
        <v>#N/A</v>
      </c>
      <c r="BE176" s="11" t="e">
        <v>#N/A</v>
      </c>
      <c r="BF176" s="11" t="e">
        <v>#N/A</v>
      </c>
      <c r="BG176" s="11" t="e">
        <v>#N/A</v>
      </c>
      <c r="BH176" s="11" t="e">
        <v>#N/A</v>
      </c>
      <c r="BI176" s="22" t="e">
        <v>#N/A</v>
      </c>
      <c r="BJ176" s="22" t="e">
        <v>#N/A</v>
      </c>
      <c r="BK176" s="22" t="e">
        <v>#N/A</v>
      </c>
      <c r="BL176" s="22" t="e">
        <v>#N/A</v>
      </c>
      <c r="BM176" s="22" t="e">
        <v>#N/A</v>
      </c>
      <c r="BN176" s="22" t="e">
        <v>#N/A</v>
      </c>
      <c r="BO176" s="22" t="e">
        <v>#N/A</v>
      </c>
      <c r="BP176" s="22" t="e">
        <v>#N/A</v>
      </c>
      <c r="BQ176" s="22" t="e">
        <v>#N/A</v>
      </c>
      <c r="BR176" s="22" t="e">
        <v>#N/A</v>
      </c>
    </row>
    <row r="177" spans="1:70" x14ac:dyDescent="0.3">
      <c r="A177" s="22" t="e">
        <v>#N/A</v>
      </c>
      <c r="B177" s="22" t="e">
        <v>#N/A</v>
      </c>
      <c r="C177" s="22" t="e">
        <v>#N/A</v>
      </c>
      <c r="D177" s="22" t="e">
        <v>#N/A</v>
      </c>
      <c r="E177" s="22" t="e">
        <v>#N/A</v>
      </c>
      <c r="F177" s="22" t="e">
        <v>#N/A</v>
      </c>
      <c r="G177" s="22" t="e">
        <v>#N/A</v>
      </c>
      <c r="H177" s="22" t="e">
        <v>#N/A</v>
      </c>
      <c r="I177" s="22" t="e">
        <v>#N/A</v>
      </c>
      <c r="J177" s="22" t="e">
        <v>#N/A</v>
      </c>
      <c r="K177" s="11" t="e">
        <v>#N/A</v>
      </c>
      <c r="L177" s="11" t="e">
        <v>#N/A</v>
      </c>
      <c r="M177" s="11" t="e">
        <v>#N/A</v>
      </c>
      <c r="N177" s="11" t="e">
        <v>#N/A</v>
      </c>
      <c r="O177" s="11" t="e">
        <v>#N/A</v>
      </c>
      <c r="P177" s="11" t="e">
        <v>#N/A</v>
      </c>
      <c r="Q177" s="11" t="e">
        <v>#N/A</v>
      </c>
      <c r="R177" s="11" t="e">
        <v>#N/A</v>
      </c>
      <c r="S177" s="11" t="e">
        <v>#N/A</v>
      </c>
      <c r="T177" s="11" t="e">
        <v>#N/A</v>
      </c>
      <c r="U177" s="22" t="e">
        <v>#N/A</v>
      </c>
      <c r="V177" s="22" t="e">
        <v>#N/A</v>
      </c>
      <c r="W177" s="22" t="e">
        <v>#N/A</v>
      </c>
      <c r="X177" s="22" t="e">
        <v>#N/A</v>
      </c>
      <c r="Y177" s="22" t="e">
        <v>#N/A</v>
      </c>
      <c r="Z177" s="22" t="e">
        <v>#N/A</v>
      </c>
      <c r="AA177" s="22" t="e">
        <v>#N/A</v>
      </c>
      <c r="AB177" s="22" t="e">
        <v>#N/A</v>
      </c>
      <c r="AC177" s="22" t="e">
        <v>#N/A</v>
      </c>
      <c r="AD177" s="22" t="e">
        <v>#N/A</v>
      </c>
      <c r="AE177" s="11" t="e">
        <v>#N/A</v>
      </c>
      <c r="AF177" s="11" t="e">
        <v>#N/A</v>
      </c>
      <c r="AG177" s="11" t="e">
        <v>#N/A</v>
      </c>
      <c r="AH177" s="11" t="e">
        <v>#N/A</v>
      </c>
      <c r="AI177" s="11" t="e">
        <v>#N/A</v>
      </c>
      <c r="AJ177" s="11" t="e">
        <v>#N/A</v>
      </c>
      <c r="AK177" s="11" t="e">
        <v>#N/A</v>
      </c>
      <c r="AL177" s="11" t="e">
        <v>#N/A</v>
      </c>
      <c r="AM177" s="11" t="e">
        <v>#N/A</v>
      </c>
      <c r="AN177" s="11" t="e">
        <v>#N/A</v>
      </c>
      <c r="AO177" s="22" t="e">
        <v>#N/A</v>
      </c>
      <c r="AP177" s="22" t="e">
        <v>#N/A</v>
      </c>
      <c r="AQ177" s="22" t="e">
        <v>#N/A</v>
      </c>
      <c r="AR177" s="22" t="e">
        <v>#N/A</v>
      </c>
      <c r="AS177" s="22" t="e">
        <v>#N/A</v>
      </c>
      <c r="AT177" s="22" t="e">
        <v>#N/A</v>
      </c>
      <c r="AU177" s="22" t="e">
        <v>#N/A</v>
      </c>
      <c r="AV177" s="22" t="e">
        <v>#N/A</v>
      </c>
      <c r="AW177" s="22" t="e">
        <v>#N/A</v>
      </c>
      <c r="AX177" s="22" t="e">
        <v>#N/A</v>
      </c>
      <c r="AY177" s="11" t="e">
        <v>#N/A</v>
      </c>
      <c r="AZ177" s="11" t="e">
        <v>#N/A</v>
      </c>
      <c r="BA177" s="11" t="e">
        <v>#N/A</v>
      </c>
      <c r="BB177" s="11" t="e">
        <v>#N/A</v>
      </c>
      <c r="BC177" s="11" t="e">
        <v>#N/A</v>
      </c>
      <c r="BD177" s="11" t="e">
        <v>#N/A</v>
      </c>
      <c r="BE177" s="11" t="e">
        <v>#N/A</v>
      </c>
      <c r="BF177" s="11" t="e">
        <v>#N/A</v>
      </c>
      <c r="BG177" s="11" t="e">
        <v>#N/A</v>
      </c>
      <c r="BH177" s="11" t="e">
        <v>#N/A</v>
      </c>
      <c r="BI177" s="22" t="e">
        <v>#N/A</v>
      </c>
      <c r="BJ177" s="22" t="e">
        <v>#N/A</v>
      </c>
      <c r="BK177" s="22" t="e">
        <v>#N/A</v>
      </c>
      <c r="BL177" s="22" t="e">
        <v>#N/A</v>
      </c>
      <c r="BM177" s="22" t="e">
        <v>#N/A</v>
      </c>
      <c r="BN177" s="22" t="e">
        <v>#N/A</v>
      </c>
      <c r="BO177" s="22" t="e">
        <v>#N/A</v>
      </c>
      <c r="BP177" s="22" t="e">
        <v>#N/A</v>
      </c>
      <c r="BQ177" s="22" t="e">
        <v>#N/A</v>
      </c>
      <c r="BR177" s="22" t="e">
        <v>#N/A</v>
      </c>
    </row>
    <row r="178" spans="1:70" x14ac:dyDescent="0.3">
      <c r="A178" s="22" t="e">
        <v>#N/A</v>
      </c>
      <c r="B178" s="22" t="e">
        <v>#N/A</v>
      </c>
      <c r="C178" s="22" t="e">
        <v>#N/A</v>
      </c>
      <c r="D178" s="22" t="e">
        <v>#N/A</v>
      </c>
      <c r="E178" s="22" t="e">
        <v>#N/A</v>
      </c>
      <c r="F178" s="22" t="e">
        <v>#N/A</v>
      </c>
      <c r="G178" s="22" t="e">
        <v>#N/A</v>
      </c>
      <c r="H178" s="22" t="e">
        <v>#N/A</v>
      </c>
      <c r="I178" s="22" t="e">
        <v>#N/A</v>
      </c>
      <c r="J178" s="22" t="e">
        <v>#N/A</v>
      </c>
      <c r="K178" s="11" t="e">
        <v>#N/A</v>
      </c>
      <c r="L178" s="11" t="e">
        <v>#N/A</v>
      </c>
      <c r="M178" s="11" t="e">
        <v>#N/A</v>
      </c>
      <c r="N178" s="11" t="e">
        <v>#N/A</v>
      </c>
      <c r="O178" s="11" t="e">
        <v>#N/A</v>
      </c>
      <c r="P178" s="11" t="e">
        <v>#N/A</v>
      </c>
      <c r="Q178" s="11" t="e">
        <v>#N/A</v>
      </c>
      <c r="R178" s="11" t="e">
        <v>#N/A</v>
      </c>
      <c r="S178" s="11" t="e">
        <v>#N/A</v>
      </c>
      <c r="T178" s="11" t="e">
        <v>#N/A</v>
      </c>
      <c r="U178" s="22" t="e">
        <v>#N/A</v>
      </c>
      <c r="V178" s="22" t="e">
        <v>#N/A</v>
      </c>
      <c r="W178" s="22" t="e">
        <v>#N/A</v>
      </c>
      <c r="X178" s="22" t="e">
        <v>#N/A</v>
      </c>
      <c r="Y178" s="22" t="e">
        <v>#N/A</v>
      </c>
      <c r="Z178" s="22" t="e">
        <v>#N/A</v>
      </c>
      <c r="AA178" s="22" t="e">
        <v>#N/A</v>
      </c>
      <c r="AB178" s="22" t="e">
        <v>#N/A</v>
      </c>
      <c r="AC178" s="22" t="e">
        <v>#N/A</v>
      </c>
      <c r="AD178" s="22" t="e">
        <v>#N/A</v>
      </c>
      <c r="AE178" s="11" t="e">
        <v>#N/A</v>
      </c>
      <c r="AF178" s="11" t="e">
        <v>#N/A</v>
      </c>
      <c r="AG178" s="11" t="e">
        <v>#N/A</v>
      </c>
      <c r="AH178" s="11" t="e">
        <v>#N/A</v>
      </c>
      <c r="AI178" s="11" t="e">
        <v>#N/A</v>
      </c>
      <c r="AJ178" s="11" t="e">
        <v>#N/A</v>
      </c>
      <c r="AK178" s="11" t="e">
        <v>#N/A</v>
      </c>
      <c r="AL178" s="11" t="e">
        <v>#N/A</v>
      </c>
      <c r="AM178" s="11" t="e">
        <v>#N/A</v>
      </c>
      <c r="AN178" s="11" t="e">
        <v>#N/A</v>
      </c>
      <c r="AO178" s="22" t="e">
        <v>#N/A</v>
      </c>
      <c r="AP178" s="22" t="e">
        <v>#N/A</v>
      </c>
      <c r="AQ178" s="22" t="e">
        <v>#N/A</v>
      </c>
      <c r="AR178" s="22" t="e">
        <v>#N/A</v>
      </c>
      <c r="AS178" s="22" t="e">
        <v>#N/A</v>
      </c>
      <c r="AT178" s="22" t="e">
        <v>#N/A</v>
      </c>
      <c r="AU178" s="22" t="e">
        <v>#N/A</v>
      </c>
      <c r="AV178" s="22" t="e">
        <v>#N/A</v>
      </c>
      <c r="AW178" s="22" t="e">
        <v>#N/A</v>
      </c>
      <c r="AX178" s="22" t="e">
        <v>#N/A</v>
      </c>
      <c r="AY178" s="11" t="e">
        <v>#N/A</v>
      </c>
      <c r="AZ178" s="11" t="e">
        <v>#N/A</v>
      </c>
      <c r="BA178" s="11" t="e">
        <v>#N/A</v>
      </c>
      <c r="BB178" s="11" t="e">
        <v>#N/A</v>
      </c>
      <c r="BC178" s="11" t="e">
        <v>#N/A</v>
      </c>
      <c r="BD178" s="11" t="e">
        <v>#N/A</v>
      </c>
      <c r="BE178" s="11" t="e">
        <v>#N/A</v>
      </c>
      <c r="BF178" s="11" t="e">
        <v>#N/A</v>
      </c>
      <c r="BG178" s="11" t="e">
        <v>#N/A</v>
      </c>
      <c r="BH178" s="11" t="e">
        <v>#N/A</v>
      </c>
      <c r="BI178" s="22" t="e">
        <v>#N/A</v>
      </c>
      <c r="BJ178" s="22" t="e">
        <v>#N/A</v>
      </c>
      <c r="BK178" s="22" t="e">
        <v>#N/A</v>
      </c>
      <c r="BL178" s="22" t="e">
        <v>#N/A</v>
      </c>
      <c r="BM178" s="22" t="e">
        <v>#N/A</v>
      </c>
      <c r="BN178" s="22" t="e">
        <v>#N/A</v>
      </c>
      <c r="BO178" s="22" t="e">
        <v>#N/A</v>
      </c>
      <c r="BP178" s="22" t="e">
        <v>#N/A</v>
      </c>
      <c r="BQ178" s="22" t="e">
        <v>#N/A</v>
      </c>
      <c r="BR178" s="22" t="e">
        <v>#N/A</v>
      </c>
    </row>
    <row r="179" spans="1:70" x14ac:dyDescent="0.3">
      <c r="A179" s="22" t="e">
        <v>#N/A</v>
      </c>
      <c r="B179" s="22" t="e">
        <v>#N/A</v>
      </c>
      <c r="C179" s="22" t="e">
        <v>#N/A</v>
      </c>
      <c r="D179" s="22" t="e">
        <v>#N/A</v>
      </c>
      <c r="E179" s="22" t="e">
        <v>#N/A</v>
      </c>
      <c r="F179" s="22" t="e">
        <v>#N/A</v>
      </c>
      <c r="G179" s="22" t="e">
        <v>#N/A</v>
      </c>
      <c r="H179" s="22" t="e">
        <v>#N/A</v>
      </c>
      <c r="I179" s="22" t="e">
        <v>#N/A</v>
      </c>
      <c r="J179" s="22" t="e">
        <v>#N/A</v>
      </c>
      <c r="K179" s="11" t="e">
        <v>#N/A</v>
      </c>
      <c r="L179" s="11" t="e">
        <v>#N/A</v>
      </c>
      <c r="M179" s="11" t="e">
        <v>#N/A</v>
      </c>
      <c r="N179" s="11" t="e">
        <v>#N/A</v>
      </c>
      <c r="O179" s="11" t="e">
        <v>#N/A</v>
      </c>
      <c r="P179" s="11" t="e">
        <v>#N/A</v>
      </c>
      <c r="Q179" s="11" t="e">
        <v>#N/A</v>
      </c>
      <c r="R179" s="11" t="e">
        <v>#N/A</v>
      </c>
      <c r="S179" s="11" t="e">
        <v>#N/A</v>
      </c>
      <c r="T179" s="11" t="e">
        <v>#N/A</v>
      </c>
      <c r="U179" s="22" t="e">
        <v>#N/A</v>
      </c>
      <c r="V179" s="22" t="e">
        <v>#N/A</v>
      </c>
      <c r="W179" s="22" t="e">
        <v>#N/A</v>
      </c>
      <c r="X179" s="22" t="e">
        <v>#N/A</v>
      </c>
      <c r="Y179" s="22" t="e">
        <v>#N/A</v>
      </c>
      <c r="Z179" s="22" t="e">
        <v>#N/A</v>
      </c>
      <c r="AA179" s="22" t="e">
        <v>#N/A</v>
      </c>
      <c r="AB179" s="22" t="e">
        <v>#N/A</v>
      </c>
      <c r="AC179" s="22" t="e">
        <v>#N/A</v>
      </c>
      <c r="AD179" s="22" t="e">
        <v>#N/A</v>
      </c>
      <c r="AE179" s="11" t="e">
        <v>#N/A</v>
      </c>
      <c r="AF179" s="11" t="e">
        <v>#N/A</v>
      </c>
      <c r="AG179" s="11" t="e">
        <v>#N/A</v>
      </c>
      <c r="AH179" s="11" t="e">
        <v>#N/A</v>
      </c>
      <c r="AI179" s="11" t="e">
        <v>#N/A</v>
      </c>
      <c r="AJ179" s="11" t="e">
        <v>#N/A</v>
      </c>
      <c r="AK179" s="11" t="e">
        <v>#N/A</v>
      </c>
      <c r="AL179" s="11" t="e">
        <v>#N/A</v>
      </c>
      <c r="AM179" s="11" t="e">
        <v>#N/A</v>
      </c>
      <c r="AN179" s="11" t="e">
        <v>#N/A</v>
      </c>
      <c r="AO179" s="22" t="e">
        <v>#N/A</v>
      </c>
      <c r="AP179" s="22" t="e">
        <v>#N/A</v>
      </c>
      <c r="AQ179" s="22" t="e">
        <v>#N/A</v>
      </c>
      <c r="AR179" s="22" t="e">
        <v>#N/A</v>
      </c>
      <c r="AS179" s="22" t="e">
        <v>#N/A</v>
      </c>
      <c r="AT179" s="22" t="e">
        <v>#N/A</v>
      </c>
      <c r="AU179" s="22" t="e">
        <v>#N/A</v>
      </c>
      <c r="AV179" s="22" t="e">
        <v>#N/A</v>
      </c>
      <c r="AW179" s="22" t="e">
        <v>#N/A</v>
      </c>
      <c r="AX179" s="22" t="e">
        <v>#N/A</v>
      </c>
      <c r="AY179" s="11" t="e">
        <v>#N/A</v>
      </c>
      <c r="AZ179" s="11" t="e">
        <v>#N/A</v>
      </c>
      <c r="BA179" s="11" t="e">
        <v>#N/A</v>
      </c>
      <c r="BB179" s="11" t="e">
        <v>#N/A</v>
      </c>
      <c r="BC179" s="11" t="e">
        <v>#N/A</v>
      </c>
      <c r="BD179" s="11" t="e">
        <v>#N/A</v>
      </c>
      <c r="BE179" s="11" t="e">
        <v>#N/A</v>
      </c>
      <c r="BF179" s="11" t="e">
        <v>#N/A</v>
      </c>
      <c r="BG179" s="11" t="e">
        <v>#N/A</v>
      </c>
      <c r="BH179" s="11" t="e">
        <v>#N/A</v>
      </c>
      <c r="BI179" s="22" t="e">
        <v>#N/A</v>
      </c>
      <c r="BJ179" s="22" t="e">
        <v>#N/A</v>
      </c>
      <c r="BK179" s="22" t="e">
        <v>#N/A</v>
      </c>
      <c r="BL179" s="22" t="e">
        <v>#N/A</v>
      </c>
      <c r="BM179" s="22" t="e">
        <v>#N/A</v>
      </c>
      <c r="BN179" s="22" t="e">
        <v>#N/A</v>
      </c>
      <c r="BO179" s="22" t="e">
        <v>#N/A</v>
      </c>
      <c r="BP179" s="22" t="e">
        <v>#N/A</v>
      </c>
      <c r="BQ179" s="22" t="e">
        <v>#N/A</v>
      </c>
      <c r="BR179" s="22" t="e">
        <v>#N/A</v>
      </c>
    </row>
    <row r="180" spans="1:70" x14ac:dyDescent="0.3">
      <c r="A180" s="22" t="e">
        <v>#N/A</v>
      </c>
      <c r="B180" s="22" t="e">
        <v>#N/A</v>
      </c>
      <c r="C180" s="22" t="e">
        <v>#N/A</v>
      </c>
      <c r="D180" s="22" t="e">
        <v>#N/A</v>
      </c>
      <c r="E180" s="22" t="e">
        <v>#N/A</v>
      </c>
      <c r="F180" s="22" t="e">
        <v>#N/A</v>
      </c>
      <c r="G180" s="22" t="e">
        <v>#N/A</v>
      </c>
      <c r="H180" s="22" t="e">
        <v>#N/A</v>
      </c>
      <c r="I180" s="22" t="e">
        <v>#N/A</v>
      </c>
      <c r="J180" s="22" t="e">
        <v>#N/A</v>
      </c>
      <c r="K180" s="11" t="e">
        <v>#N/A</v>
      </c>
      <c r="L180" s="11" t="e">
        <v>#N/A</v>
      </c>
      <c r="M180" s="11" t="e">
        <v>#N/A</v>
      </c>
      <c r="N180" s="11" t="e">
        <v>#N/A</v>
      </c>
      <c r="O180" s="11" t="e">
        <v>#N/A</v>
      </c>
      <c r="P180" s="11" t="e">
        <v>#N/A</v>
      </c>
      <c r="Q180" s="11" t="e">
        <v>#N/A</v>
      </c>
      <c r="R180" s="11" t="e">
        <v>#N/A</v>
      </c>
      <c r="S180" s="11" t="e">
        <v>#N/A</v>
      </c>
      <c r="T180" s="11" t="e">
        <v>#N/A</v>
      </c>
      <c r="U180" s="22" t="e">
        <v>#N/A</v>
      </c>
      <c r="V180" s="22" t="e">
        <v>#N/A</v>
      </c>
      <c r="W180" s="22" t="e">
        <v>#N/A</v>
      </c>
      <c r="X180" s="22" t="e">
        <v>#N/A</v>
      </c>
      <c r="Y180" s="22" t="e">
        <v>#N/A</v>
      </c>
      <c r="Z180" s="22" t="e">
        <v>#N/A</v>
      </c>
      <c r="AA180" s="22" t="e">
        <v>#N/A</v>
      </c>
      <c r="AB180" s="22" t="e">
        <v>#N/A</v>
      </c>
      <c r="AC180" s="22" t="e">
        <v>#N/A</v>
      </c>
      <c r="AD180" s="22" t="e">
        <v>#N/A</v>
      </c>
      <c r="AE180" s="11" t="e">
        <v>#N/A</v>
      </c>
      <c r="AF180" s="11" t="e">
        <v>#N/A</v>
      </c>
      <c r="AG180" s="11" t="e">
        <v>#N/A</v>
      </c>
      <c r="AH180" s="11" t="e">
        <v>#N/A</v>
      </c>
      <c r="AI180" s="11" t="e">
        <v>#N/A</v>
      </c>
      <c r="AJ180" s="11" t="e">
        <v>#N/A</v>
      </c>
      <c r="AK180" s="11" t="e">
        <v>#N/A</v>
      </c>
      <c r="AL180" s="11" t="e">
        <v>#N/A</v>
      </c>
      <c r="AM180" s="11" t="e">
        <v>#N/A</v>
      </c>
      <c r="AN180" s="11" t="e">
        <v>#N/A</v>
      </c>
      <c r="AO180" s="22" t="e">
        <v>#N/A</v>
      </c>
      <c r="AP180" s="22" t="e">
        <v>#N/A</v>
      </c>
      <c r="AQ180" s="22" t="e">
        <v>#N/A</v>
      </c>
      <c r="AR180" s="22" t="e">
        <v>#N/A</v>
      </c>
      <c r="AS180" s="22" t="e">
        <v>#N/A</v>
      </c>
      <c r="AT180" s="22" t="e">
        <v>#N/A</v>
      </c>
      <c r="AU180" s="22" t="e">
        <v>#N/A</v>
      </c>
      <c r="AV180" s="22" t="e">
        <v>#N/A</v>
      </c>
      <c r="AW180" s="22" t="e">
        <v>#N/A</v>
      </c>
      <c r="AX180" s="22" t="e">
        <v>#N/A</v>
      </c>
      <c r="AY180" s="11" t="e">
        <v>#N/A</v>
      </c>
      <c r="AZ180" s="11" t="e">
        <v>#N/A</v>
      </c>
      <c r="BA180" s="11" t="e">
        <v>#N/A</v>
      </c>
      <c r="BB180" s="11" t="e">
        <v>#N/A</v>
      </c>
      <c r="BC180" s="11" t="e">
        <v>#N/A</v>
      </c>
      <c r="BD180" s="11" t="e">
        <v>#N/A</v>
      </c>
      <c r="BE180" s="11" t="e">
        <v>#N/A</v>
      </c>
      <c r="BF180" s="11" t="e">
        <v>#N/A</v>
      </c>
      <c r="BG180" s="11" t="e">
        <v>#N/A</v>
      </c>
      <c r="BH180" s="11" t="e">
        <v>#N/A</v>
      </c>
      <c r="BI180" s="22" t="e">
        <v>#N/A</v>
      </c>
      <c r="BJ180" s="22" t="e">
        <v>#N/A</v>
      </c>
      <c r="BK180" s="22" t="e">
        <v>#N/A</v>
      </c>
      <c r="BL180" s="22" t="e">
        <v>#N/A</v>
      </c>
      <c r="BM180" s="22" t="e">
        <v>#N/A</v>
      </c>
      <c r="BN180" s="22" t="e">
        <v>#N/A</v>
      </c>
      <c r="BO180" s="22" t="e">
        <v>#N/A</v>
      </c>
      <c r="BP180" s="22" t="e">
        <v>#N/A</v>
      </c>
      <c r="BQ180" s="22" t="e">
        <v>#N/A</v>
      </c>
      <c r="BR180" s="22" t="e">
        <v>#N/A</v>
      </c>
    </row>
    <row r="181" spans="1:70" x14ac:dyDescent="0.3">
      <c r="A181" s="22" t="e">
        <v>#N/A</v>
      </c>
      <c r="B181" s="22" t="e">
        <v>#N/A</v>
      </c>
      <c r="C181" s="22" t="e">
        <v>#N/A</v>
      </c>
      <c r="D181" s="22" t="e">
        <v>#N/A</v>
      </c>
      <c r="E181" s="22" t="e">
        <v>#N/A</v>
      </c>
      <c r="F181" s="22" t="e">
        <v>#N/A</v>
      </c>
      <c r="G181" s="22" t="e">
        <v>#N/A</v>
      </c>
      <c r="H181" s="22" t="e">
        <v>#N/A</v>
      </c>
      <c r="I181" s="22" t="e">
        <v>#N/A</v>
      </c>
      <c r="J181" s="22" t="e">
        <v>#N/A</v>
      </c>
      <c r="K181" s="11" t="e">
        <v>#N/A</v>
      </c>
      <c r="L181" s="11" t="e">
        <v>#N/A</v>
      </c>
      <c r="M181" s="11" t="e">
        <v>#N/A</v>
      </c>
      <c r="N181" s="11" t="e">
        <v>#N/A</v>
      </c>
      <c r="O181" s="11" t="e">
        <v>#N/A</v>
      </c>
      <c r="P181" s="11" t="e">
        <v>#N/A</v>
      </c>
      <c r="Q181" s="11" t="e">
        <v>#N/A</v>
      </c>
      <c r="R181" s="11" t="e">
        <v>#N/A</v>
      </c>
      <c r="S181" s="11" t="e">
        <v>#N/A</v>
      </c>
      <c r="T181" s="11" t="e">
        <v>#N/A</v>
      </c>
      <c r="U181" s="22" t="e">
        <v>#N/A</v>
      </c>
      <c r="V181" s="22" t="e">
        <v>#N/A</v>
      </c>
      <c r="W181" s="22" t="e">
        <v>#N/A</v>
      </c>
      <c r="X181" s="22" t="e">
        <v>#N/A</v>
      </c>
      <c r="Y181" s="22" t="e">
        <v>#N/A</v>
      </c>
      <c r="Z181" s="22" t="e">
        <v>#N/A</v>
      </c>
      <c r="AA181" s="22" t="e">
        <v>#N/A</v>
      </c>
      <c r="AB181" s="22" t="e">
        <v>#N/A</v>
      </c>
      <c r="AC181" s="22" t="e">
        <v>#N/A</v>
      </c>
      <c r="AD181" s="22" t="e">
        <v>#N/A</v>
      </c>
      <c r="AE181" s="11" t="e">
        <v>#N/A</v>
      </c>
      <c r="AF181" s="11" t="e">
        <v>#N/A</v>
      </c>
      <c r="AG181" s="11" t="e">
        <v>#N/A</v>
      </c>
      <c r="AH181" s="11" t="e">
        <v>#N/A</v>
      </c>
      <c r="AI181" s="11" t="e">
        <v>#N/A</v>
      </c>
      <c r="AJ181" s="11" t="e">
        <v>#N/A</v>
      </c>
      <c r="AK181" s="11" t="e">
        <v>#N/A</v>
      </c>
      <c r="AL181" s="11" t="e">
        <v>#N/A</v>
      </c>
      <c r="AM181" s="11" t="e">
        <v>#N/A</v>
      </c>
      <c r="AN181" s="11" t="e">
        <v>#N/A</v>
      </c>
      <c r="AO181" s="22" t="e">
        <v>#N/A</v>
      </c>
      <c r="AP181" s="22" t="e">
        <v>#N/A</v>
      </c>
      <c r="AQ181" s="22" t="e">
        <v>#N/A</v>
      </c>
      <c r="AR181" s="22" t="e">
        <v>#N/A</v>
      </c>
      <c r="AS181" s="22" t="e">
        <v>#N/A</v>
      </c>
      <c r="AT181" s="22" t="e">
        <v>#N/A</v>
      </c>
      <c r="AU181" s="22" t="e">
        <v>#N/A</v>
      </c>
      <c r="AV181" s="22" t="e">
        <v>#N/A</v>
      </c>
      <c r="AW181" s="22" t="e">
        <v>#N/A</v>
      </c>
      <c r="AX181" s="22" t="e">
        <v>#N/A</v>
      </c>
      <c r="AY181" s="11" t="e">
        <v>#N/A</v>
      </c>
      <c r="AZ181" s="11" t="e">
        <v>#N/A</v>
      </c>
      <c r="BA181" s="11" t="e">
        <v>#N/A</v>
      </c>
      <c r="BB181" s="11" t="e">
        <v>#N/A</v>
      </c>
      <c r="BC181" s="11" t="e">
        <v>#N/A</v>
      </c>
      <c r="BD181" s="11" t="e">
        <v>#N/A</v>
      </c>
      <c r="BE181" s="11" t="e">
        <v>#N/A</v>
      </c>
      <c r="BF181" s="11" t="e">
        <v>#N/A</v>
      </c>
      <c r="BG181" s="11" t="e">
        <v>#N/A</v>
      </c>
      <c r="BH181" s="11" t="e">
        <v>#N/A</v>
      </c>
      <c r="BI181" s="22" t="e">
        <v>#N/A</v>
      </c>
      <c r="BJ181" s="22" t="e">
        <v>#N/A</v>
      </c>
      <c r="BK181" s="22" t="e">
        <v>#N/A</v>
      </c>
      <c r="BL181" s="22" t="e">
        <v>#N/A</v>
      </c>
      <c r="BM181" s="22" t="e">
        <v>#N/A</v>
      </c>
      <c r="BN181" s="22" t="e">
        <v>#N/A</v>
      </c>
      <c r="BO181" s="22" t="e">
        <v>#N/A</v>
      </c>
      <c r="BP181" s="22" t="e">
        <v>#N/A</v>
      </c>
      <c r="BQ181" s="22" t="e">
        <v>#N/A</v>
      </c>
      <c r="BR181" s="22" t="e">
        <v>#N/A</v>
      </c>
    </row>
    <row r="182" spans="1:70" x14ac:dyDescent="0.3">
      <c r="A182" s="22" t="e">
        <v>#N/A</v>
      </c>
      <c r="B182" s="22" t="e">
        <v>#N/A</v>
      </c>
      <c r="C182" s="22" t="e">
        <v>#N/A</v>
      </c>
      <c r="D182" s="22" t="e">
        <v>#N/A</v>
      </c>
      <c r="E182" s="22" t="e">
        <v>#N/A</v>
      </c>
      <c r="F182" s="22" t="e">
        <v>#N/A</v>
      </c>
      <c r="G182" s="22" t="e">
        <v>#N/A</v>
      </c>
      <c r="H182" s="22" t="e">
        <v>#N/A</v>
      </c>
      <c r="I182" s="22" t="e">
        <v>#N/A</v>
      </c>
      <c r="J182" s="22" t="e">
        <v>#N/A</v>
      </c>
      <c r="K182" s="11" t="e">
        <v>#N/A</v>
      </c>
      <c r="L182" s="11" t="e">
        <v>#N/A</v>
      </c>
      <c r="M182" s="11" t="e">
        <v>#N/A</v>
      </c>
      <c r="N182" s="11" t="e">
        <v>#N/A</v>
      </c>
      <c r="O182" s="11" t="e">
        <v>#N/A</v>
      </c>
      <c r="P182" s="11" t="e">
        <v>#N/A</v>
      </c>
      <c r="Q182" s="11" t="e">
        <v>#N/A</v>
      </c>
      <c r="R182" s="11" t="e">
        <v>#N/A</v>
      </c>
      <c r="S182" s="11" t="e">
        <v>#N/A</v>
      </c>
      <c r="T182" s="11" t="e">
        <v>#N/A</v>
      </c>
      <c r="U182" s="22" t="e">
        <v>#N/A</v>
      </c>
      <c r="V182" s="22" t="e">
        <v>#N/A</v>
      </c>
      <c r="W182" s="22" t="e">
        <v>#N/A</v>
      </c>
      <c r="X182" s="22" t="e">
        <v>#N/A</v>
      </c>
      <c r="Y182" s="22" t="e">
        <v>#N/A</v>
      </c>
      <c r="Z182" s="22" t="e">
        <v>#N/A</v>
      </c>
      <c r="AA182" s="22" t="e">
        <v>#N/A</v>
      </c>
      <c r="AB182" s="22" t="e">
        <v>#N/A</v>
      </c>
      <c r="AC182" s="22" t="e">
        <v>#N/A</v>
      </c>
      <c r="AD182" s="22" t="e">
        <v>#N/A</v>
      </c>
      <c r="AE182" s="11" t="e">
        <v>#N/A</v>
      </c>
      <c r="AF182" s="11" t="e">
        <v>#N/A</v>
      </c>
      <c r="AG182" s="11" t="e">
        <v>#N/A</v>
      </c>
      <c r="AH182" s="11" t="e">
        <v>#N/A</v>
      </c>
      <c r="AI182" s="11" t="e">
        <v>#N/A</v>
      </c>
      <c r="AJ182" s="11" t="e">
        <v>#N/A</v>
      </c>
      <c r="AK182" s="11" t="e">
        <v>#N/A</v>
      </c>
      <c r="AL182" s="11" t="e">
        <v>#N/A</v>
      </c>
      <c r="AM182" s="11" t="e">
        <v>#N/A</v>
      </c>
      <c r="AN182" s="11" t="e">
        <v>#N/A</v>
      </c>
      <c r="AO182" s="22" t="e">
        <v>#N/A</v>
      </c>
      <c r="AP182" s="22" t="e">
        <v>#N/A</v>
      </c>
      <c r="AQ182" s="22" t="e">
        <v>#N/A</v>
      </c>
      <c r="AR182" s="22" t="e">
        <v>#N/A</v>
      </c>
      <c r="AS182" s="22" t="e">
        <v>#N/A</v>
      </c>
      <c r="AT182" s="22" t="e">
        <v>#N/A</v>
      </c>
      <c r="AU182" s="22" t="e">
        <v>#N/A</v>
      </c>
      <c r="AV182" s="22" t="e">
        <v>#N/A</v>
      </c>
      <c r="AW182" s="22" t="e">
        <v>#N/A</v>
      </c>
      <c r="AX182" s="22" t="e">
        <v>#N/A</v>
      </c>
      <c r="AY182" s="11" t="e">
        <v>#N/A</v>
      </c>
      <c r="AZ182" s="11" t="e">
        <v>#N/A</v>
      </c>
      <c r="BA182" s="11" t="e">
        <v>#N/A</v>
      </c>
      <c r="BB182" s="11" t="e">
        <v>#N/A</v>
      </c>
      <c r="BC182" s="11" t="e">
        <v>#N/A</v>
      </c>
      <c r="BD182" s="11" t="e">
        <v>#N/A</v>
      </c>
      <c r="BE182" s="11" t="e">
        <v>#N/A</v>
      </c>
      <c r="BF182" s="11" t="e">
        <v>#N/A</v>
      </c>
      <c r="BG182" s="11" t="e">
        <v>#N/A</v>
      </c>
      <c r="BH182" s="11" t="e">
        <v>#N/A</v>
      </c>
      <c r="BI182" s="22" t="e">
        <v>#N/A</v>
      </c>
      <c r="BJ182" s="22" t="e">
        <v>#N/A</v>
      </c>
      <c r="BK182" s="22" t="e">
        <v>#N/A</v>
      </c>
      <c r="BL182" s="22" t="e">
        <v>#N/A</v>
      </c>
      <c r="BM182" s="22" t="e">
        <v>#N/A</v>
      </c>
      <c r="BN182" s="22" t="e">
        <v>#N/A</v>
      </c>
      <c r="BO182" s="22" t="e">
        <v>#N/A</v>
      </c>
      <c r="BP182" s="22" t="e">
        <v>#N/A</v>
      </c>
      <c r="BQ182" s="22" t="e">
        <v>#N/A</v>
      </c>
      <c r="BR182" s="22" t="e">
        <v>#N/A</v>
      </c>
    </row>
    <row r="183" spans="1:70" x14ac:dyDescent="0.3">
      <c r="A183" s="22" t="e">
        <v>#N/A</v>
      </c>
      <c r="B183" s="22" t="e">
        <v>#N/A</v>
      </c>
      <c r="C183" s="22" t="e">
        <v>#N/A</v>
      </c>
      <c r="D183" s="22" t="e">
        <v>#N/A</v>
      </c>
      <c r="E183" s="22" t="e">
        <v>#N/A</v>
      </c>
      <c r="F183" s="22" t="e">
        <v>#N/A</v>
      </c>
      <c r="G183" s="22" t="e">
        <v>#N/A</v>
      </c>
      <c r="H183" s="22" t="e">
        <v>#N/A</v>
      </c>
      <c r="I183" s="22" t="e">
        <v>#N/A</v>
      </c>
      <c r="J183" s="22" t="e">
        <v>#N/A</v>
      </c>
      <c r="K183" s="11" t="e">
        <v>#N/A</v>
      </c>
      <c r="L183" s="11" t="e">
        <v>#N/A</v>
      </c>
      <c r="M183" s="11" t="e">
        <v>#N/A</v>
      </c>
      <c r="N183" s="11" t="e">
        <v>#N/A</v>
      </c>
      <c r="O183" s="11" t="e">
        <v>#N/A</v>
      </c>
      <c r="P183" s="11" t="e">
        <v>#N/A</v>
      </c>
      <c r="Q183" s="11" t="e">
        <v>#N/A</v>
      </c>
      <c r="R183" s="11" t="e">
        <v>#N/A</v>
      </c>
      <c r="S183" s="11" t="e">
        <v>#N/A</v>
      </c>
      <c r="T183" s="11" t="e">
        <v>#N/A</v>
      </c>
      <c r="U183" s="22" t="e">
        <v>#N/A</v>
      </c>
      <c r="V183" s="22" t="e">
        <v>#N/A</v>
      </c>
      <c r="W183" s="22" t="e">
        <v>#N/A</v>
      </c>
      <c r="X183" s="22" t="e">
        <v>#N/A</v>
      </c>
      <c r="Y183" s="22" t="e">
        <v>#N/A</v>
      </c>
      <c r="Z183" s="22" t="e">
        <v>#N/A</v>
      </c>
      <c r="AA183" s="22" t="e">
        <v>#N/A</v>
      </c>
      <c r="AB183" s="22" t="e">
        <v>#N/A</v>
      </c>
      <c r="AC183" s="22" t="e">
        <v>#N/A</v>
      </c>
      <c r="AD183" s="22" t="e">
        <v>#N/A</v>
      </c>
      <c r="AE183" s="11" t="e">
        <v>#N/A</v>
      </c>
      <c r="AF183" s="11" t="e">
        <v>#N/A</v>
      </c>
      <c r="AG183" s="11" t="e">
        <v>#N/A</v>
      </c>
      <c r="AH183" s="11" t="e">
        <v>#N/A</v>
      </c>
      <c r="AI183" s="11" t="e">
        <v>#N/A</v>
      </c>
      <c r="AJ183" s="11" t="e">
        <v>#N/A</v>
      </c>
      <c r="AK183" s="11" t="e">
        <v>#N/A</v>
      </c>
      <c r="AL183" s="11" t="e">
        <v>#N/A</v>
      </c>
      <c r="AM183" s="11" t="e">
        <v>#N/A</v>
      </c>
      <c r="AN183" s="11" t="e">
        <v>#N/A</v>
      </c>
      <c r="AO183" s="22" t="e">
        <v>#N/A</v>
      </c>
      <c r="AP183" s="22" t="e">
        <v>#N/A</v>
      </c>
      <c r="AQ183" s="22" t="e">
        <v>#N/A</v>
      </c>
      <c r="AR183" s="22" t="e">
        <v>#N/A</v>
      </c>
      <c r="AS183" s="22" t="e">
        <v>#N/A</v>
      </c>
      <c r="AT183" s="22" t="e">
        <v>#N/A</v>
      </c>
      <c r="AU183" s="22" t="e">
        <v>#N/A</v>
      </c>
      <c r="AV183" s="22" t="e">
        <v>#N/A</v>
      </c>
      <c r="AW183" s="22" t="e">
        <v>#N/A</v>
      </c>
      <c r="AX183" s="22" t="e">
        <v>#N/A</v>
      </c>
      <c r="AY183" s="11" t="e">
        <v>#N/A</v>
      </c>
      <c r="AZ183" s="11" t="e">
        <v>#N/A</v>
      </c>
      <c r="BA183" s="11" t="e">
        <v>#N/A</v>
      </c>
      <c r="BB183" s="11" t="e">
        <v>#N/A</v>
      </c>
      <c r="BC183" s="11" t="e">
        <v>#N/A</v>
      </c>
      <c r="BD183" s="11" t="e">
        <v>#N/A</v>
      </c>
      <c r="BE183" s="11" t="e">
        <v>#N/A</v>
      </c>
      <c r="BF183" s="11" t="e">
        <v>#N/A</v>
      </c>
      <c r="BG183" s="11" t="e">
        <v>#N/A</v>
      </c>
      <c r="BH183" s="11" t="e">
        <v>#N/A</v>
      </c>
      <c r="BI183" s="22" t="e">
        <v>#N/A</v>
      </c>
      <c r="BJ183" s="22" t="e">
        <v>#N/A</v>
      </c>
      <c r="BK183" s="22" t="e">
        <v>#N/A</v>
      </c>
      <c r="BL183" s="22" t="e">
        <v>#N/A</v>
      </c>
      <c r="BM183" s="22" t="e">
        <v>#N/A</v>
      </c>
      <c r="BN183" s="22" t="e">
        <v>#N/A</v>
      </c>
      <c r="BO183" s="22" t="e">
        <v>#N/A</v>
      </c>
      <c r="BP183" s="22" t="e">
        <v>#N/A</v>
      </c>
      <c r="BQ183" s="22" t="e">
        <v>#N/A</v>
      </c>
      <c r="BR183" s="22" t="e">
        <v>#N/A</v>
      </c>
    </row>
    <row r="184" spans="1:70" x14ac:dyDescent="0.3">
      <c r="A184" s="22" t="e">
        <v>#N/A</v>
      </c>
      <c r="B184" s="22" t="e">
        <v>#N/A</v>
      </c>
      <c r="C184" s="22" t="e">
        <v>#N/A</v>
      </c>
      <c r="D184" s="22" t="e">
        <v>#N/A</v>
      </c>
      <c r="E184" s="22" t="e">
        <v>#N/A</v>
      </c>
      <c r="F184" s="22" t="e">
        <v>#N/A</v>
      </c>
      <c r="G184" s="22" t="e">
        <v>#N/A</v>
      </c>
      <c r="H184" s="22" t="e">
        <v>#N/A</v>
      </c>
      <c r="I184" s="22" t="e">
        <v>#N/A</v>
      </c>
      <c r="J184" s="22" t="e">
        <v>#N/A</v>
      </c>
      <c r="K184" s="11" t="e">
        <v>#N/A</v>
      </c>
      <c r="L184" s="11" t="e">
        <v>#N/A</v>
      </c>
      <c r="M184" s="11" t="e">
        <v>#N/A</v>
      </c>
      <c r="N184" s="11" t="e">
        <v>#N/A</v>
      </c>
      <c r="O184" s="11" t="e">
        <v>#N/A</v>
      </c>
      <c r="P184" s="11" t="e">
        <v>#N/A</v>
      </c>
      <c r="Q184" s="11" t="e">
        <v>#N/A</v>
      </c>
      <c r="R184" s="11" t="e">
        <v>#N/A</v>
      </c>
      <c r="S184" s="11" t="e">
        <v>#N/A</v>
      </c>
      <c r="T184" s="11" t="e">
        <v>#N/A</v>
      </c>
      <c r="U184" s="22" t="e">
        <v>#N/A</v>
      </c>
      <c r="V184" s="22" t="e">
        <v>#N/A</v>
      </c>
      <c r="W184" s="22" t="e">
        <v>#N/A</v>
      </c>
      <c r="X184" s="22" t="e">
        <v>#N/A</v>
      </c>
      <c r="Y184" s="22" t="e">
        <v>#N/A</v>
      </c>
      <c r="Z184" s="22" t="e">
        <v>#N/A</v>
      </c>
      <c r="AA184" s="22" t="e">
        <v>#N/A</v>
      </c>
      <c r="AB184" s="22" t="e">
        <v>#N/A</v>
      </c>
      <c r="AC184" s="22" t="e">
        <v>#N/A</v>
      </c>
      <c r="AD184" s="22" t="e">
        <v>#N/A</v>
      </c>
      <c r="AE184" s="11" t="e">
        <v>#N/A</v>
      </c>
      <c r="AF184" s="11" t="e">
        <v>#N/A</v>
      </c>
      <c r="AG184" s="11" t="e">
        <v>#N/A</v>
      </c>
      <c r="AH184" s="11" t="e">
        <v>#N/A</v>
      </c>
      <c r="AI184" s="11" t="e">
        <v>#N/A</v>
      </c>
      <c r="AJ184" s="11" t="e">
        <v>#N/A</v>
      </c>
      <c r="AK184" s="11" t="e">
        <v>#N/A</v>
      </c>
      <c r="AL184" s="11" t="e">
        <v>#N/A</v>
      </c>
      <c r="AM184" s="11" t="e">
        <v>#N/A</v>
      </c>
      <c r="AN184" s="11" t="e">
        <v>#N/A</v>
      </c>
      <c r="AO184" s="22" t="e">
        <v>#N/A</v>
      </c>
      <c r="AP184" s="22" t="e">
        <v>#N/A</v>
      </c>
      <c r="AQ184" s="22" t="e">
        <v>#N/A</v>
      </c>
      <c r="AR184" s="22" t="e">
        <v>#N/A</v>
      </c>
      <c r="AS184" s="22" t="e">
        <v>#N/A</v>
      </c>
      <c r="AT184" s="22" t="e">
        <v>#N/A</v>
      </c>
      <c r="AU184" s="22" t="e">
        <v>#N/A</v>
      </c>
      <c r="AV184" s="22" t="e">
        <v>#N/A</v>
      </c>
      <c r="AW184" s="22" t="e">
        <v>#N/A</v>
      </c>
      <c r="AX184" s="22" t="e">
        <v>#N/A</v>
      </c>
      <c r="AY184" s="11" t="e">
        <v>#N/A</v>
      </c>
      <c r="AZ184" s="11" t="e">
        <v>#N/A</v>
      </c>
      <c r="BA184" s="11" t="e">
        <v>#N/A</v>
      </c>
      <c r="BB184" s="11" t="e">
        <v>#N/A</v>
      </c>
      <c r="BC184" s="11" t="e">
        <v>#N/A</v>
      </c>
      <c r="BD184" s="11" t="e">
        <v>#N/A</v>
      </c>
      <c r="BE184" s="11" t="e">
        <v>#N/A</v>
      </c>
      <c r="BF184" s="11" t="e">
        <v>#N/A</v>
      </c>
      <c r="BG184" s="11" t="e">
        <v>#N/A</v>
      </c>
      <c r="BH184" s="11" t="e">
        <v>#N/A</v>
      </c>
      <c r="BI184" s="22" t="e">
        <v>#N/A</v>
      </c>
      <c r="BJ184" s="22" t="e">
        <v>#N/A</v>
      </c>
      <c r="BK184" s="22" t="e">
        <v>#N/A</v>
      </c>
      <c r="BL184" s="22" t="e">
        <v>#N/A</v>
      </c>
      <c r="BM184" s="22" t="e">
        <v>#N/A</v>
      </c>
      <c r="BN184" s="22" t="e">
        <v>#N/A</v>
      </c>
      <c r="BO184" s="22" t="e">
        <v>#N/A</v>
      </c>
      <c r="BP184" s="22" t="e">
        <v>#N/A</v>
      </c>
      <c r="BQ184" s="22" t="e">
        <v>#N/A</v>
      </c>
      <c r="BR184" s="22" t="e">
        <v>#N/A</v>
      </c>
    </row>
    <row r="185" spans="1:70" x14ac:dyDescent="0.3">
      <c r="A185" s="22" t="e">
        <v>#N/A</v>
      </c>
      <c r="B185" s="22" t="e">
        <v>#N/A</v>
      </c>
      <c r="C185" s="22" t="e">
        <v>#N/A</v>
      </c>
      <c r="D185" s="22" t="e">
        <v>#N/A</v>
      </c>
      <c r="E185" s="22" t="e">
        <v>#N/A</v>
      </c>
      <c r="F185" s="22" t="e">
        <v>#N/A</v>
      </c>
      <c r="G185" s="22" t="e">
        <v>#N/A</v>
      </c>
      <c r="H185" s="22" t="e">
        <v>#N/A</v>
      </c>
      <c r="I185" s="22" t="e">
        <v>#N/A</v>
      </c>
      <c r="J185" s="22" t="e">
        <v>#N/A</v>
      </c>
      <c r="K185" s="11" t="e">
        <v>#N/A</v>
      </c>
      <c r="L185" s="11" t="e">
        <v>#N/A</v>
      </c>
      <c r="M185" s="11" t="e">
        <v>#N/A</v>
      </c>
      <c r="N185" s="11" t="e">
        <v>#N/A</v>
      </c>
      <c r="O185" s="11" t="e">
        <v>#N/A</v>
      </c>
      <c r="P185" s="11" t="e">
        <v>#N/A</v>
      </c>
      <c r="Q185" s="11" t="e">
        <v>#N/A</v>
      </c>
      <c r="R185" s="11" t="e">
        <v>#N/A</v>
      </c>
      <c r="S185" s="11" t="e">
        <v>#N/A</v>
      </c>
      <c r="T185" s="11" t="e">
        <v>#N/A</v>
      </c>
      <c r="U185" s="22" t="e">
        <v>#N/A</v>
      </c>
      <c r="V185" s="22" t="e">
        <v>#N/A</v>
      </c>
      <c r="W185" s="22" t="e">
        <v>#N/A</v>
      </c>
      <c r="X185" s="22" t="e">
        <v>#N/A</v>
      </c>
      <c r="Y185" s="22" t="e">
        <v>#N/A</v>
      </c>
      <c r="Z185" s="22" t="e">
        <v>#N/A</v>
      </c>
      <c r="AA185" s="22" t="e">
        <v>#N/A</v>
      </c>
      <c r="AB185" s="22" t="e">
        <v>#N/A</v>
      </c>
      <c r="AC185" s="22" t="e">
        <v>#N/A</v>
      </c>
      <c r="AD185" s="22" t="e">
        <v>#N/A</v>
      </c>
      <c r="AE185" s="11" t="e">
        <v>#N/A</v>
      </c>
      <c r="AF185" s="11" t="e">
        <v>#N/A</v>
      </c>
      <c r="AG185" s="11" t="e">
        <v>#N/A</v>
      </c>
      <c r="AH185" s="11" t="e">
        <v>#N/A</v>
      </c>
      <c r="AI185" s="11" t="e">
        <v>#N/A</v>
      </c>
      <c r="AJ185" s="11" t="e">
        <v>#N/A</v>
      </c>
      <c r="AK185" s="11" t="e">
        <v>#N/A</v>
      </c>
      <c r="AL185" s="11" t="e">
        <v>#N/A</v>
      </c>
      <c r="AM185" s="11" t="e">
        <v>#N/A</v>
      </c>
      <c r="AN185" s="11" t="e">
        <v>#N/A</v>
      </c>
      <c r="AO185" s="22" t="e">
        <v>#N/A</v>
      </c>
      <c r="AP185" s="22" t="e">
        <v>#N/A</v>
      </c>
      <c r="AQ185" s="22" t="e">
        <v>#N/A</v>
      </c>
      <c r="AR185" s="22" t="e">
        <v>#N/A</v>
      </c>
      <c r="AS185" s="22" t="e">
        <v>#N/A</v>
      </c>
      <c r="AT185" s="22" t="e">
        <v>#N/A</v>
      </c>
      <c r="AU185" s="22" t="e">
        <v>#N/A</v>
      </c>
      <c r="AV185" s="22" t="e">
        <v>#N/A</v>
      </c>
      <c r="AW185" s="22" t="e">
        <v>#N/A</v>
      </c>
      <c r="AX185" s="22" t="e">
        <v>#N/A</v>
      </c>
      <c r="AY185" s="11" t="e">
        <v>#N/A</v>
      </c>
      <c r="AZ185" s="11" t="e">
        <v>#N/A</v>
      </c>
      <c r="BA185" s="11" t="e">
        <v>#N/A</v>
      </c>
      <c r="BB185" s="11" t="e">
        <v>#N/A</v>
      </c>
      <c r="BC185" s="11" t="e">
        <v>#N/A</v>
      </c>
      <c r="BD185" s="11" t="e">
        <v>#N/A</v>
      </c>
      <c r="BE185" s="11" t="e">
        <v>#N/A</v>
      </c>
      <c r="BF185" s="11" t="e">
        <v>#N/A</v>
      </c>
      <c r="BG185" s="11" t="e">
        <v>#N/A</v>
      </c>
      <c r="BH185" s="11" t="e">
        <v>#N/A</v>
      </c>
      <c r="BI185" s="22" t="e">
        <v>#N/A</v>
      </c>
      <c r="BJ185" s="22" t="e">
        <v>#N/A</v>
      </c>
      <c r="BK185" s="22" t="e">
        <v>#N/A</v>
      </c>
      <c r="BL185" s="22" t="e">
        <v>#N/A</v>
      </c>
      <c r="BM185" s="22" t="e">
        <v>#N/A</v>
      </c>
      <c r="BN185" s="22" t="e">
        <v>#N/A</v>
      </c>
      <c r="BO185" s="22" t="e">
        <v>#N/A</v>
      </c>
      <c r="BP185" s="22" t="e">
        <v>#N/A</v>
      </c>
      <c r="BQ185" s="22" t="e">
        <v>#N/A</v>
      </c>
      <c r="BR185" s="22" t="e">
        <v>#N/A</v>
      </c>
    </row>
    <row r="186" spans="1:70" x14ac:dyDescent="0.3">
      <c r="A186" s="22" t="e">
        <v>#N/A</v>
      </c>
      <c r="B186" s="22" t="e">
        <v>#N/A</v>
      </c>
      <c r="C186" s="22" t="e">
        <v>#N/A</v>
      </c>
      <c r="D186" s="22" t="e">
        <v>#N/A</v>
      </c>
      <c r="E186" s="22" t="e">
        <v>#N/A</v>
      </c>
      <c r="F186" s="22" t="e">
        <v>#N/A</v>
      </c>
      <c r="G186" s="22" t="e">
        <v>#N/A</v>
      </c>
      <c r="H186" s="22" t="e">
        <v>#N/A</v>
      </c>
      <c r="I186" s="22" t="e">
        <v>#N/A</v>
      </c>
      <c r="J186" s="22" t="e">
        <v>#N/A</v>
      </c>
      <c r="K186" s="11" t="e">
        <v>#N/A</v>
      </c>
      <c r="L186" s="11" t="e">
        <v>#N/A</v>
      </c>
      <c r="M186" s="11" t="e">
        <v>#N/A</v>
      </c>
      <c r="N186" s="11" t="e">
        <v>#N/A</v>
      </c>
      <c r="O186" s="11" t="e">
        <v>#N/A</v>
      </c>
      <c r="P186" s="11" t="e">
        <v>#N/A</v>
      </c>
      <c r="Q186" s="11" t="e">
        <v>#N/A</v>
      </c>
      <c r="R186" s="11" t="e">
        <v>#N/A</v>
      </c>
      <c r="S186" s="11" t="e">
        <v>#N/A</v>
      </c>
      <c r="T186" s="11" t="e">
        <v>#N/A</v>
      </c>
      <c r="U186" s="22" t="e">
        <v>#N/A</v>
      </c>
      <c r="V186" s="22" t="e">
        <v>#N/A</v>
      </c>
      <c r="W186" s="22" t="e">
        <v>#N/A</v>
      </c>
      <c r="X186" s="22" t="e">
        <v>#N/A</v>
      </c>
      <c r="Y186" s="22" t="e">
        <v>#N/A</v>
      </c>
      <c r="Z186" s="22" t="e">
        <v>#N/A</v>
      </c>
      <c r="AA186" s="22" t="e">
        <v>#N/A</v>
      </c>
      <c r="AB186" s="22" t="e">
        <v>#N/A</v>
      </c>
      <c r="AC186" s="22" t="e">
        <v>#N/A</v>
      </c>
      <c r="AD186" s="22" t="e">
        <v>#N/A</v>
      </c>
      <c r="AE186" s="11" t="e">
        <v>#N/A</v>
      </c>
      <c r="AF186" s="11" t="e">
        <v>#N/A</v>
      </c>
      <c r="AG186" s="11" t="e">
        <v>#N/A</v>
      </c>
      <c r="AH186" s="11" t="e">
        <v>#N/A</v>
      </c>
      <c r="AI186" s="11" t="e">
        <v>#N/A</v>
      </c>
      <c r="AJ186" s="11" t="e">
        <v>#N/A</v>
      </c>
      <c r="AK186" s="11" t="e">
        <v>#N/A</v>
      </c>
      <c r="AL186" s="11" t="e">
        <v>#N/A</v>
      </c>
      <c r="AM186" s="11" t="e">
        <v>#N/A</v>
      </c>
      <c r="AN186" s="11" t="e">
        <v>#N/A</v>
      </c>
      <c r="AO186" s="22" t="e">
        <v>#N/A</v>
      </c>
      <c r="AP186" s="22" t="e">
        <v>#N/A</v>
      </c>
      <c r="AQ186" s="22" t="e">
        <v>#N/A</v>
      </c>
      <c r="AR186" s="22" t="e">
        <v>#N/A</v>
      </c>
      <c r="AS186" s="22" t="e">
        <v>#N/A</v>
      </c>
      <c r="AT186" s="22" t="e">
        <v>#N/A</v>
      </c>
      <c r="AU186" s="22" t="e">
        <v>#N/A</v>
      </c>
      <c r="AV186" s="22" t="e">
        <v>#N/A</v>
      </c>
      <c r="AW186" s="22" t="e">
        <v>#N/A</v>
      </c>
      <c r="AX186" s="22" t="e">
        <v>#N/A</v>
      </c>
      <c r="AY186" s="11" t="e">
        <v>#N/A</v>
      </c>
      <c r="AZ186" s="11" t="e">
        <v>#N/A</v>
      </c>
      <c r="BA186" s="11" t="e">
        <v>#N/A</v>
      </c>
      <c r="BB186" s="11" t="e">
        <v>#N/A</v>
      </c>
      <c r="BC186" s="11" t="e">
        <v>#N/A</v>
      </c>
      <c r="BD186" s="11" t="e">
        <v>#N/A</v>
      </c>
      <c r="BE186" s="11" t="e">
        <v>#N/A</v>
      </c>
      <c r="BF186" s="11" t="e">
        <v>#N/A</v>
      </c>
      <c r="BG186" s="11" t="e">
        <v>#N/A</v>
      </c>
      <c r="BH186" s="11" t="e">
        <v>#N/A</v>
      </c>
      <c r="BI186" s="22" t="e">
        <v>#N/A</v>
      </c>
      <c r="BJ186" s="22" t="e">
        <v>#N/A</v>
      </c>
      <c r="BK186" s="22" t="e">
        <v>#N/A</v>
      </c>
      <c r="BL186" s="22" t="e">
        <v>#N/A</v>
      </c>
      <c r="BM186" s="22" t="e">
        <v>#N/A</v>
      </c>
      <c r="BN186" s="22" t="e">
        <v>#N/A</v>
      </c>
      <c r="BO186" s="22" t="e">
        <v>#N/A</v>
      </c>
      <c r="BP186" s="22" t="e">
        <v>#N/A</v>
      </c>
      <c r="BQ186" s="22" t="e">
        <v>#N/A</v>
      </c>
      <c r="BR186" s="22" t="e">
        <v>#N/A</v>
      </c>
    </row>
    <row r="187" spans="1:70" x14ac:dyDescent="0.3">
      <c r="A187" s="22" t="e">
        <v>#N/A</v>
      </c>
      <c r="B187" s="22" t="e">
        <v>#N/A</v>
      </c>
      <c r="C187" s="22" t="e">
        <v>#N/A</v>
      </c>
      <c r="D187" s="22" t="e">
        <v>#N/A</v>
      </c>
      <c r="E187" s="22" t="e">
        <v>#N/A</v>
      </c>
      <c r="F187" s="22" t="e">
        <v>#N/A</v>
      </c>
      <c r="G187" s="22" t="e">
        <v>#N/A</v>
      </c>
      <c r="H187" s="22" t="e">
        <v>#N/A</v>
      </c>
      <c r="I187" s="22" t="e">
        <v>#N/A</v>
      </c>
      <c r="J187" s="22" t="e">
        <v>#N/A</v>
      </c>
      <c r="K187" s="11" t="e">
        <v>#N/A</v>
      </c>
      <c r="L187" s="11" t="e">
        <v>#N/A</v>
      </c>
      <c r="M187" s="11" t="e">
        <v>#N/A</v>
      </c>
      <c r="N187" s="11" t="e">
        <v>#N/A</v>
      </c>
      <c r="O187" s="11" t="e">
        <v>#N/A</v>
      </c>
      <c r="P187" s="11" t="e">
        <v>#N/A</v>
      </c>
      <c r="Q187" s="11" t="e">
        <v>#N/A</v>
      </c>
      <c r="R187" s="11" t="e">
        <v>#N/A</v>
      </c>
      <c r="S187" s="11" t="e">
        <v>#N/A</v>
      </c>
      <c r="T187" s="11" t="e">
        <v>#N/A</v>
      </c>
      <c r="U187" s="22" t="e">
        <v>#N/A</v>
      </c>
      <c r="V187" s="22" t="e">
        <v>#N/A</v>
      </c>
      <c r="W187" s="22" t="e">
        <v>#N/A</v>
      </c>
      <c r="X187" s="22" t="e">
        <v>#N/A</v>
      </c>
      <c r="Y187" s="22" t="e">
        <v>#N/A</v>
      </c>
      <c r="Z187" s="22" t="e">
        <v>#N/A</v>
      </c>
      <c r="AA187" s="22" t="e">
        <v>#N/A</v>
      </c>
      <c r="AB187" s="22" t="e">
        <v>#N/A</v>
      </c>
      <c r="AC187" s="22" t="e">
        <v>#N/A</v>
      </c>
      <c r="AD187" s="22" t="e">
        <v>#N/A</v>
      </c>
      <c r="AE187" s="11" t="e">
        <v>#N/A</v>
      </c>
      <c r="AF187" s="11" t="e">
        <v>#N/A</v>
      </c>
      <c r="AG187" s="11" t="e">
        <v>#N/A</v>
      </c>
      <c r="AH187" s="11" t="e">
        <v>#N/A</v>
      </c>
      <c r="AI187" s="11" t="e">
        <v>#N/A</v>
      </c>
      <c r="AJ187" s="11" t="e">
        <v>#N/A</v>
      </c>
      <c r="AK187" s="11" t="e">
        <v>#N/A</v>
      </c>
      <c r="AL187" s="11" t="e">
        <v>#N/A</v>
      </c>
      <c r="AM187" s="11" t="e">
        <v>#N/A</v>
      </c>
      <c r="AN187" s="11" t="e">
        <v>#N/A</v>
      </c>
      <c r="AO187" s="22" t="e">
        <v>#N/A</v>
      </c>
      <c r="AP187" s="22" t="e">
        <v>#N/A</v>
      </c>
      <c r="AQ187" s="22" t="e">
        <v>#N/A</v>
      </c>
      <c r="AR187" s="22" t="e">
        <v>#N/A</v>
      </c>
      <c r="AS187" s="22" t="e">
        <v>#N/A</v>
      </c>
      <c r="AT187" s="22" t="e">
        <v>#N/A</v>
      </c>
      <c r="AU187" s="22" t="e">
        <v>#N/A</v>
      </c>
      <c r="AV187" s="22" t="e">
        <v>#N/A</v>
      </c>
      <c r="AW187" s="22" t="e">
        <v>#N/A</v>
      </c>
      <c r="AX187" s="22" t="e">
        <v>#N/A</v>
      </c>
      <c r="AY187" s="11" t="e">
        <v>#N/A</v>
      </c>
      <c r="AZ187" s="11" t="e">
        <v>#N/A</v>
      </c>
      <c r="BA187" s="11" t="e">
        <v>#N/A</v>
      </c>
      <c r="BB187" s="11" t="e">
        <v>#N/A</v>
      </c>
      <c r="BC187" s="11" t="e">
        <v>#N/A</v>
      </c>
      <c r="BD187" s="11" t="e">
        <v>#N/A</v>
      </c>
      <c r="BE187" s="11" t="e">
        <v>#N/A</v>
      </c>
      <c r="BF187" s="11" t="e">
        <v>#N/A</v>
      </c>
      <c r="BG187" s="11" t="e">
        <v>#N/A</v>
      </c>
      <c r="BH187" s="11" t="e">
        <v>#N/A</v>
      </c>
      <c r="BI187" s="22" t="e">
        <v>#N/A</v>
      </c>
      <c r="BJ187" s="22" t="e">
        <v>#N/A</v>
      </c>
      <c r="BK187" s="22" t="e">
        <v>#N/A</v>
      </c>
      <c r="BL187" s="22" t="e">
        <v>#N/A</v>
      </c>
      <c r="BM187" s="22" t="e">
        <v>#N/A</v>
      </c>
      <c r="BN187" s="22" t="e">
        <v>#N/A</v>
      </c>
      <c r="BO187" s="22" t="e">
        <v>#N/A</v>
      </c>
      <c r="BP187" s="22" t="e">
        <v>#N/A</v>
      </c>
      <c r="BQ187" s="22" t="e">
        <v>#N/A</v>
      </c>
      <c r="BR187" s="22" t="e">
        <v>#N/A</v>
      </c>
    </row>
    <row r="188" spans="1:70" x14ac:dyDescent="0.3">
      <c r="A188" s="22" t="e">
        <v>#N/A</v>
      </c>
      <c r="B188" s="22" t="e">
        <v>#N/A</v>
      </c>
      <c r="C188" s="22" t="e">
        <v>#N/A</v>
      </c>
      <c r="D188" s="22" t="e">
        <v>#N/A</v>
      </c>
      <c r="E188" s="22" t="e">
        <v>#N/A</v>
      </c>
      <c r="F188" s="22" t="e">
        <v>#N/A</v>
      </c>
      <c r="G188" s="22" t="e">
        <v>#N/A</v>
      </c>
      <c r="H188" s="22" t="e">
        <v>#N/A</v>
      </c>
      <c r="I188" s="22" t="e">
        <v>#N/A</v>
      </c>
      <c r="J188" s="22" t="e">
        <v>#N/A</v>
      </c>
      <c r="K188" s="11" t="e">
        <v>#N/A</v>
      </c>
      <c r="L188" s="11" t="e">
        <v>#N/A</v>
      </c>
      <c r="M188" s="11" t="e">
        <v>#N/A</v>
      </c>
      <c r="N188" s="11" t="e">
        <v>#N/A</v>
      </c>
      <c r="O188" s="11" t="e">
        <v>#N/A</v>
      </c>
      <c r="P188" s="11" t="e">
        <v>#N/A</v>
      </c>
      <c r="Q188" s="11" t="e">
        <v>#N/A</v>
      </c>
      <c r="R188" s="11" t="e">
        <v>#N/A</v>
      </c>
      <c r="S188" s="11" t="e">
        <v>#N/A</v>
      </c>
      <c r="T188" s="11" t="e">
        <v>#N/A</v>
      </c>
      <c r="U188" s="22" t="e">
        <v>#N/A</v>
      </c>
      <c r="V188" s="22" t="e">
        <v>#N/A</v>
      </c>
      <c r="W188" s="22" t="e">
        <v>#N/A</v>
      </c>
      <c r="X188" s="22" t="e">
        <v>#N/A</v>
      </c>
      <c r="Y188" s="22" t="e">
        <v>#N/A</v>
      </c>
      <c r="Z188" s="22" t="e">
        <v>#N/A</v>
      </c>
      <c r="AA188" s="22" t="e">
        <v>#N/A</v>
      </c>
      <c r="AB188" s="22" t="e">
        <v>#N/A</v>
      </c>
      <c r="AC188" s="22" t="e">
        <v>#N/A</v>
      </c>
      <c r="AD188" s="22" t="e">
        <v>#N/A</v>
      </c>
      <c r="AE188" s="11" t="e">
        <v>#N/A</v>
      </c>
      <c r="AF188" s="11" t="e">
        <v>#N/A</v>
      </c>
      <c r="AG188" s="11" t="e">
        <v>#N/A</v>
      </c>
      <c r="AH188" s="11" t="e">
        <v>#N/A</v>
      </c>
      <c r="AI188" s="11" t="e">
        <v>#N/A</v>
      </c>
      <c r="AJ188" s="11" t="e">
        <v>#N/A</v>
      </c>
      <c r="AK188" s="11" t="e">
        <v>#N/A</v>
      </c>
      <c r="AL188" s="11" t="e">
        <v>#N/A</v>
      </c>
      <c r="AM188" s="11" t="e">
        <v>#N/A</v>
      </c>
      <c r="AN188" s="11" t="e">
        <v>#N/A</v>
      </c>
      <c r="AO188" s="22" t="e">
        <v>#N/A</v>
      </c>
      <c r="AP188" s="22" t="e">
        <v>#N/A</v>
      </c>
      <c r="AQ188" s="22" t="e">
        <v>#N/A</v>
      </c>
      <c r="AR188" s="22" t="e">
        <v>#N/A</v>
      </c>
      <c r="AS188" s="22" t="e">
        <v>#N/A</v>
      </c>
      <c r="AT188" s="22" t="e">
        <v>#N/A</v>
      </c>
      <c r="AU188" s="22" t="e">
        <v>#N/A</v>
      </c>
      <c r="AV188" s="22" t="e">
        <v>#N/A</v>
      </c>
      <c r="AW188" s="22" t="e">
        <v>#N/A</v>
      </c>
      <c r="AX188" s="22" t="e">
        <v>#N/A</v>
      </c>
      <c r="AY188" s="11" t="e">
        <v>#N/A</v>
      </c>
      <c r="AZ188" s="11" t="e">
        <v>#N/A</v>
      </c>
      <c r="BA188" s="11" t="e">
        <v>#N/A</v>
      </c>
      <c r="BB188" s="11" t="e">
        <v>#N/A</v>
      </c>
      <c r="BC188" s="11" t="e">
        <v>#N/A</v>
      </c>
      <c r="BD188" s="11" t="e">
        <v>#N/A</v>
      </c>
      <c r="BE188" s="11" t="e">
        <v>#N/A</v>
      </c>
      <c r="BF188" s="11" t="e">
        <v>#N/A</v>
      </c>
      <c r="BG188" s="11" t="e">
        <v>#N/A</v>
      </c>
      <c r="BH188" s="11" t="e">
        <v>#N/A</v>
      </c>
      <c r="BI188" s="22" t="e">
        <v>#N/A</v>
      </c>
      <c r="BJ188" s="22" t="e">
        <v>#N/A</v>
      </c>
      <c r="BK188" s="22" t="e">
        <v>#N/A</v>
      </c>
      <c r="BL188" s="22" t="e">
        <v>#N/A</v>
      </c>
      <c r="BM188" s="22" t="e">
        <v>#N/A</v>
      </c>
      <c r="BN188" s="22" t="e">
        <v>#N/A</v>
      </c>
      <c r="BO188" s="22" t="e">
        <v>#N/A</v>
      </c>
      <c r="BP188" s="22" t="e">
        <v>#N/A</v>
      </c>
      <c r="BQ188" s="22" t="e">
        <v>#N/A</v>
      </c>
      <c r="BR188" s="22" t="e">
        <v>#N/A</v>
      </c>
    </row>
    <row r="189" spans="1:70" x14ac:dyDescent="0.3">
      <c r="A189" s="22" t="e">
        <v>#N/A</v>
      </c>
      <c r="B189" s="22" t="e">
        <v>#N/A</v>
      </c>
      <c r="C189" s="22" t="e">
        <v>#N/A</v>
      </c>
      <c r="D189" s="22" t="e">
        <v>#N/A</v>
      </c>
      <c r="E189" s="22" t="e">
        <v>#N/A</v>
      </c>
      <c r="F189" s="22" t="e">
        <v>#N/A</v>
      </c>
      <c r="G189" s="22" t="e">
        <v>#N/A</v>
      </c>
      <c r="H189" s="22" t="e">
        <v>#N/A</v>
      </c>
      <c r="I189" s="22" t="e">
        <v>#N/A</v>
      </c>
      <c r="J189" s="22" t="e">
        <v>#N/A</v>
      </c>
      <c r="K189" s="11" t="e">
        <v>#N/A</v>
      </c>
      <c r="L189" s="11" t="e">
        <v>#N/A</v>
      </c>
      <c r="M189" s="11" t="e">
        <v>#N/A</v>
      </c>
      <c r="N189" s="11" t="e">
        <v>#N/A</v>
      </c>
      <c r="O189" s="11" t="e">
        <v>#N/A</v>
      </c>
      <c r="P189" s="11" t="e">
        <v>#N/A</v>
      </c>
      <c r="Q189" s="11" t="e">
        <v>#N/A</v>
      </c>
      <c r="R189" s="11" t="e">
        <v>#N/A</v>
      </c>
      <c r="S189" s="11" t="e">
        <v>#N/A</v>
      </c>
      <c r="T189" s="11" t="e">
        <v>#N/A</v>
      </c>
      <c r="U189" s="22" t="e">
        <v>#N/A</v>
      </c>
      <c r="V189" s="22" t="e">
        <v>#N/A</v>
      </c>
      <c r="W189" s="22" t="e">
        <v>#N/A</v>
      </c>
      <c r="X189" s="22" t="e">
        <v>#N/A</v>
      </c>
      <c r="Y189" s="22" t="e">
        <v>#N/A</v>
      </c>
      <c r="Z189" s="22" t="e">
        <v>#N/A</v>
      </c>
      <c r="AA189" s="22" t="e">
        <v>#N/A</v>
      </c>
      <c r="AB189" s="22" t="e">
        <v>#N/A</v>
      </c>
      <c r="AC189" s="22" t="e">
        <v>#N/A</v>
      </c>
      <c r="AD189" s="22" t="e">
        <v>#N/A</v>
      </c>
      <c r="AE189" s="11" t="e">
        <v>#N/A</v>
      </c>
      <c r="AF189" s="11" t="e">
        <v>#N/A</v>
      </c>
      <c r="AG189" s="11" t="e">
        <v>#N/A</v>
      </c>
      <c r="AH189" s="11" t="e">
        <v>#N/A</v>
      </c>
      <c r="AI189" s="11" t="e">
        <v>#N/A</v>
      </c>
      <c r="AJ189" s="11" t="e">
        <v>#N/A</v>
      </c>
      <c r="AK189" s="11" t="e">
        <v>#N/A</v>
      </c>
      <c r="AL189" s="11" t="e">
        <v>#N/A</v>
      </c>
      <c r="AM189" s="11" t="e">
        <v>#N/A</v>
      </c>
      <c r="AN189" s="11" t="e">
        <v>#N/A</v>
      </c>
      <c r="AO189" s="22" t="e">
        <v>#N/A</v>
      </c>
      <c r="AP189" s="22" t="e">
        <v>#N/A</v>
      </c>
      <c r="AQ189" s="22" t="e">
        <v>#N/A</v>
      </c>
      <c r="AR189" s="22" t="e">
        <v>#N/A</v>
      </c>
      <c r="AS189" s="22" t="e">
        <v>#N/A</v>
      </c>
      <c r="AT189" s="22" t="e">
        <v>#N/A</v>
      </c>
      <c r="AU189" s="22" t="e">
        <v>#N/A</v>
      </c>
      <c r="AV189" s="22" t="e">
        <v>#N/A</v>
      </c>
      <c r="AW189" s="22" t="e">
        <v>#N/A</v>
      </c>
      <c r="AX189" s="22" t="e">
        <v>#N/A</v>
      </c>
      <c r="AY189" s="11" t="e">
        <v>#N/A</v>
      </c>
      <c r="AZ189" s="11" t="e">
        <v>#N/A</v>
      </c>
      <c r="BA189" s="11" t="e">
        <v>#N/A</v>
      </c>
      <c r="BB189" s="11" t="e">
        <v>#N/A</v>
      </c>
      <c r="BC189" s="11" t="e">
        <v>#N/A</v>
      </c>
      <c r="BD189" s="11" t="e">
        <v>#N/A</v>
      </c>
      <c r="BE189" s="11" t="e">
        <v>#N/A</v>
      </c>
      <c r="BF189" s="11" t="e">
        <v>#N/A</v>
      </c>
      <c r="BG189" s="11" t="e">
        <v>#N/A</v>
      </c>
      <c r="BH189" s="11" t="e">
        <v>#N/A</v>
      </c>
      <c r="BI189" s="22" t="e">
        <v>#N/A</v>
      </c>
      <c r="BJ189" s="22" t="e">
        <v>#N/A</v>
      </c>
      <c r="BK189" s="22" t="e">
        <v>#N/A</v>
      </c>
      <c r="BL189" s="22" t="e">
        <v>#N/A</v>
      </c>
      <c r="BM189" s="22" t="e">
        <v>#N/A</v>
      </c>
      <c r="BN189" s="22" t="e">
        <v>#N/A</v>
      </c>
      <c r="BO189" s="22" t="e">
        <v>#N/A</v>
      </c>
      <c r="BP189" s="22" t="e">
        <v>#N/A</v>
      </c>
      <c r="BQ189" s="22" t="e">
        <v>#N/A</v>
      </c>
      <c r="BR189" s="22" t="e">
        <v>#N/A</v>
      </c>
    </row>
    <row r="190" spans="1:70" x14ac:dyDescent="0.3">
      <c r="A190" s="22" t="e">
        <v>#N/A</v>
      </c>
      <c r="B190" s="22" t="e">
        <v>#N/A</v>
      </c>
      <c r="C190" s="22" t="e">
        <v>#N/A</v>
      </c>
      <c r="D190" s="22" t="e">
        <v>#N/A</v>
      </c>
      <c r="E190" s="22" t="e">
        <v>#N/A</v>
      </c>
      <c r="F190" s="22" t="e">
        <v>#N/A</v>
      </c>
      <c r="G190" s="22" t="e">
        <v>#N/A</v>
      </c>
      <c r="H190" s="22" t="e">
        <v>#N/A</v>
      </c>
      <c r="I190" s="22" t="e">
        <v>#N/A</v>
      </c>
      <c r="J190" s="22" t="e">
        <v>#N/A</v>
      </c>
      <c r="K190" s="11" t="e">
        <v>#N/A</v>
      </c>
      <c r="L190" s="11" t="e">
        <v>#N/A</v>
      </c>
      <c r="M190" s="11" t="e">
        <v>#N/A</v>
      </c>
      <c r="N190" s="11" t="e">
        <v>#N/A</v>
      </c>
      <c r="O190" s="11" t="e">
        <v>#N/A</v>
      </c>
      <c r="P190" s="11" t="e">
        <v>#N/A</v>
      </c>
      <c r="Q190" s="11" t="e">
        <v>#N/A</v>
      </c>
      <c r="R190" s="11" t="e">
        <v>#N/A</v>
      </c>
      <c r="S190" s="11" t="e">
        <v>#N/A</v>
      </c>
      <c r="T190" s="11" t="e">
        <v>#N/A</v>
      </c>
      <c r="U190" s="22" t="e">
        <v>#N/A</v>
      </c>
      <c r="V190" s="22" t="e">
        <v>#N/A</v>
      </c>
      <c r="W190" s="22" t="e">
        <v>#N/A</v>
      </c>
      <c r="X190" s="22" t="e">
        <v>#N/A</v>
      </c>
      <c r="Y190" s="22" t="e">
        <v>#N/A</v>
      </c>
      <c r="Z190" s="22" t="e">
        <v>#N/A</v>
      </c>
      <c r="AA190" s="22" t="e">
        <v>#N/A</v>
      </c>
      <c r="AB190" s="22" t="e">
        <v>#N/A</v>
      </c>
      <c r="AC190" s="22" t="e">
        <v>#N/A</v>
      </c>
      <c r="AD190" s="22" t="e">
        <v>#N/A</v>
      </c>
      <c r="AE190" s="11" t="e">
        <v>#N/A</v>
      </c>
      <c r="AF190" s="11" t="e">
        <v>#N/A</v>
      </c>
      <c r="AG190" s="11" t="e">
        <v>#N/A</v>
      </c>
      <c r="AH190" s="11" t="e">
        <v>#N/A</v>
      </c>
      <c r="AI190" s="11" t="e">
        <v>#N/A</v>
      </c>
      <c r="AJ190" s="11" t="e">
        <v>#N/A</v>
      </c>
      <c r="AK190" s="11" t="e">
        <v>#N/A</v>
      </c>
      <c r="AL190" s="11" t="e">
        <v>#N/A</v>
      </c>
      <c r="AM190" s="11" t="e">
        <v>#N/A</v>
      </c>
      <c r="AN190" s="11" t="e">
        <v>#N/A</v>
      </c>
      <c r="AO190" s="22" t="e">
        <v>#N/A</v>
      </c>
      <c r="AP190" s="22" t="e">
        <v>#N/A</v>
      </c>
      <c r="AQ190" s="22" t="e">
        <v>#N/A</v>
      </c>
      <c r="AR190" s="22" t="e">
        <v>#N/A</v>
      </c>
      <c r="AS190" s="22" t="e">
        <v>#N/A</v>
      </c>
      <c r="AT190" s="22" t="e">
        <v>#N/A</v>
      </c>
      <c r="AU190" s="22" t="e">
        <v>#N/A</v>
      </c>
      <c r="AV190" s="22" t="e">
        <v>#N/A</v>
      </c>
      <c r="AW190" s="22" t="e">
        <v>#N/A</v>
      </c>
      <c r="AX190" s="22" t="e">
        <v>#N/A</v>
      </c>
      <c r="AY190" s="11" t="e">
        <v>#N/A</v>
      </c>
      <c r="AZ190" s="11" t="e">
        <v>#N/A</v>
      </c>
      <c r="BA190" s="11" t="e">
        <v>#N/A</v>
      </c>
      <c r="BB190" s="11" t="e">
        <v>#N/A</v>
      </c>
      <c r="BC190" s="11" t="e">
        <v>#N/A</v>
      </c>
      <c r="BD190" s="11" t="e">
        <v>#N/A</v>
      </c>
      <c r="BE190" s="11" t="e">
        <v>#N/A</v>
      </c>
      <c r="BF190" s="11" t="e">
        <v>#N/A</v>
      </c>
      <c r="BG190" s="11" t="e">
        <v>#N/A</v>
      </c>
      <c r="BH190" s="11" t="e">
        <v>#N/A</v>
      </c>
      <c r="BI190" s="22" t="e">
        <v>#N/A</v>
      </c>
      <c r="BJ190" s="22" t="e">
        <v>#N/A</v>
      </c>
      <c r="BK190" s="22" t="e">
        <v>#N/A</v>
      </c>
      <c r="BL190" s="22" t="e">
        <v>#N/A</v>
      </c>
      <c r="BM190" s="22" t="e">
        <v>#N/A</v>
      </c>
      <c r="BN190" s="22" t="e">
        <v>#N/A</v>
      </c>
      <c r="BO190" s="22" t="e">
        <v>#N/A</v>
      </c>
      <c r="BP190" s="22" t="e">
        <v>#N/A</v>
      </c>
      <c r="BQ190" s="22" t="e">
        <v>#N/A</v>
      </c>
      <c r="BR190" s="22" t="e">
        <v>#N/A</v>
      </c>
    </row>
    <row r="191" spans="1:70" x14ac:dyDescent="0.3">
      <c r="A191" s="22" t="e">
        <v>#N/A</v>
      </c>
      <c r="B191" s="22" t="e">
        <v>#N/A</v>
      </c>
      <c r="C191" s="22" t="e">
        <v>#N/A</v>
      </c>
      <c r="D191" s="22" t="e">
        <v>#N/A</v>
      </c>
      <c r="E191" s="22" t="e">
        <v>#N/A</v>
      </c>
      <c r="F191" s="22" t="e">
        <v>#N/A</v>
      </c>
      <c r="G191" s="22" t="e">
        <v>#N/A</v>
      </c>
      <c r="H191" s="22" t="e">
        <v>#N/A</v>
      </c>
      <c r="I191" s="22" t="e">
        <v>#N/A</v>
      </c>
      <c r="J191" s="22" t="e">
        <v>#N/A</v>
      </c>
      <c r="K191" s="11" t="e">
        <v>#N/A</v>
      </c>
      <c r="L191" s="11" t="e">
        <v>#N/A</v>
      </c>
      <c r="M191" s="11" t="e">
        <v>#N/A</v>
      </c>
      <c r="N191" s="11" t="e">
        <v>#N/A</v>
      </c>
      <c r="O191" s="11" t="e">
        <v>#N/A</v>
      </c>
      <c r="P191" s="11" t="e">
        <v>#N/A</v>
      </c>
      <c r="Q191" s="11" t="e">
        <v>#N/A</v>
      </c>
      <c r="R191" s="11" t="e">
        <v>#N/A</v>
      </c>
      <c r="S191" s="11" t="e">
        <v>#N/A</v>
      </c>
      <c r="T191" s="11" t="e">
        <v>#N/A</v>
      </c>
      <c r="U191" s="22" t="e">
        <v>#N/A</v>
      </c>
      <c r="V191" s="22" t="e">
        <v>#N/A</v>
      </c>
      <c r="W191" s="22" t="e">
        <v>#N/A</v>
      </c>
      <c r="X191" s="22" t="e">
        <v>#N/A</v>
      </c>
      <c r="Y191" s="22" t="e">
        <v>#N/A</v>
      </c>
      <c r="Z191" s="22" t="e">
        <v>#N/A</v>
      </c>
      <c r="AA191" s="22" t="e">
        <v>#N/A</v>
      </c>
      <c r="AB191" s="22" t="e">
        <v>#N/A</v>
      </c>
      <c r="AC191" s="22" t="e">
        <v>#N/A</v>
      </c>
      <c r="AD191" s="22" t="e">
        <v>#N/A</v>
      </c>
      <c r="AE191" s="11" t="e">
        <v>#N/A</v>
      </c>
      <c r="AF191" s="11" t="e">
        <v>#N/A</v>
      </c>
      <c r="AG191" s="11" t="e">
        <v>#N/A</v>
      </c>
      <c r="AH191" s="11" t="e">
        <v>#N/A</v>
      </c>
      <c r="AI191" s="11" t="e">
        <v>#N/A</v>
      </c>
      <c r="AJ191" s="11" t="e">
        <v>#N/A</v>
      </c>
      <c r="AK191" s="11" t="e">
        <v>#N/A</v>
      </c>
      <c r="AL191" s="11" t="e">
        <v>#N/A</v>
      </c>
      <c r="AM191" s="11" t="e">
        <v>#N/A</v>
      </c>
      <c r="AN191" s="11" t="e">
        <v>#N/A</v>
      </c>
      <c r="AO191" s="22" t="e">
        <v>#N/A</v>
      </c>
      <c r="AP191" s="22" t="e">
        <v>#N/A</v>
      </c>
      <c r="AQ191" s="22" t="e">
        <v>#N/A</v>
      </c>
      <c r="AR191" s="22" t="e">
        <v>#N/A</v>
      </c>
      <c r="AS191" s="22" t="e">
        <v>#N/A</v>
      </c>
      <c r="AT191" s="22" t="e">
        <v>#N/A</v>
      </c>
      <c r="AU191" s="22" t="e">
        <v>#N/A</v>
      </c>
      <c r="AV191" s="22" t="e">
        <v>#N/A</v>
      </c>
      <c r="AW191" s="22" t="e">
        <v>#N/A</v>
      </c>
      <c r="AX191" s="22" t="e">
        <v>#N/A</v>
      </c>
      <c r="AY191" s="11" t="e">
        <v>#N/A</v>
      </c>
      <c r="AZ191" s="11" t="e">
        <v>#N/A</v>
      </c>
      <c r="BA191" s="11" t="e">
        <v>#N/A</v>
      </c>
      <c r="BB191" s="11" t="e">
        <v>#N/A</v>
      </c>
      <c r="BC191" s="11" t="e">
        <v>#N/A</v>
      </c>
      <c r="BD191" s="11" t="e">
        <v>#N/A</v>
      </c>
      <c r="BE191" s="11" t="e">
        <v>#N/A</v>
      </c>
      <c r="BF191" s="11" t="e">
        <v>#N/A</v>
      </c>
      <c r="BG191" s="11" t="e">
        <v>#N/A</v>
      </c>
      <c r="BH191" s="11" t="e">
        <v>#N/A</v>
      </c>
      <c r="BI191" s="22" t="e">
        <v>#N/A</v>
      </c>
      <c r="BJ191" s="22" t="e">
        <v>#N/A</v>
      </c>
      <c r="BK191" s="22" t="e">
        <v>#N/A</v>
      </c>
      <c r="BL191" s="22" t="e">
        <v>#N/A</v>
      </c>
      <c r="BM191" s="22" t="e">
        <v>#N/A</v>
      </c>
      <c r="BN191" s="22" t="e">
        <v>#N/A</v>
      </c>
      <c r="BO191" s="22" t="e">
        <v>#N/A</v>
      </c>
      <c r="BP191" s="22" t="e">
        <v>#N/A</v>
      </c>
      <c r="BQ191" s="22" t="e">
        <v>#N/A</v>
      </c>
      <c r="BR191" s="22" t="e">
        <v>#N/A</v>
      </c>
    </row>
    <row r="192" spans="1:70" x14ac:dyDescent="0.3">
      <c r="A192" s="22" t="e">
        <v>#N/A</v>
      </c>
      <c r="B192" s="22" t="e">
        <v>#N/A</v>
      </c>
      <c r="C192" s="22" t="e">
        <v>#N/A</v>
      </c>
      <c r="D192" s="22" t="e">
        <v>#N/A</v>
      </c>
      <c r="E192" s="22" t="e">
        <v>#N/A</v>
      </c>
      <c r="F192" s="22" t="e">
        <v>#N/A</v>
      </c>
      <c r="G192" s="22" t="e">
        <v>#N/A</v>
      </c>
      <c r="H192" s="22" t="e">
        <v>#N/A</v>
      </c>
      <c r="I192" s="22" t="e">
        <v>#N/A</v>
      </c>
      <c r="J192" s="22" t="e">
        <v>#N/A</v>
      </c>
      <c r="K192" s="11" t="e">
        <v>#N/A</v>
      </c>
      <c r="L192" s="11" t="e">
        <v>#N/A</v>
      </c>
      <c r="M192" s="11" t="e">
        <v>#N/A</v>
      </c>
      <c r="N192" s="11" t="e">
        <v>#N/A</v>
      </c>
      <c r="O192" s="11" t="e">
        <v>#N/A</v>
      </c>
      <c r="P192" s="11" t="e">
        <v>#N/A</v>
      </c>
      <c r="Q192" s="11" t="e">
        <v>#N/A</v>
      </c>
      <c r="R192" s="11" t="e">
        <v>#N/A</v>
      </c>
      <c r="S192" s="11" t="e">
        <v>#N/A</v>
      </c>
      <c r="T192" s="11" t="e">
        <v>#N/A</v>
      </c>
      <c r="U192" s="22" t="e">
        <v>#N/A</v>
      </c>
      <c r="V192" s="22" t="e">
        <v>#N/A</v>
      </c>
      <c r="W192" s="22" t="e">
        <v>#N/A</v>
      </c>
      <c r="X192" s="22" t="e">
        <v>#N/A</v>
      </c>
      <c r="Y192" s="22" t="e">
        <v>#N/A</v>
      </c>
      <c r="Z192" s="22" t="e">
        <v>#N/A</v>
      </c>
      <c r="AA192" s="22" t="e">
        <v>#N/A</v>
      </c>
      <c r="AB192" s="22" t="e">
        <v>#N/A</v>
      </c>
      <c r="AC192" s="22" t="e">
        <v>#N/A</v>
      </c>
      <c r="AD192" s="22" t="e">
        <v>#N/A</v>
      </c>
      <c r="AE192" s="11" t="e">
        <v>#N/A</v>
      </c>
      <c r="AF192" s="11" t="e">
        <v>#N/A</v>
      </c>
      <c r="AG192" s="11" t="e">
        <v>#N/A</v>
      </c>
      <c r="AH192" s="11" t="e">
        <v>#N/A</v>
      </c>
      <c r="AI192" s="11" t="e">
        <v>#N/A</v>
      </c>
      <c r="AJ192" s="11" t="e">
        <v>#N/A</v>
      </c>
      <c r="AK192" s="11" t="e">
        <v>#N/A</v>
      </c>
      <c r="AL192" s="11" t="e">
        <v>#N/A</v>
      </c>
      <c r="AM192" s="11" t="e">
        <v>#N/A</v>
      </c>
      <c r="AN192" s="11" t="e">
        <v>#N/A</v>
      </c>
      <c r="AO192" s="22" t="e">
        <v>#N/A</v>
      </c>
      <c r="AP192" s="22" t="e">
        <v>#N/A</v>
      </c>
      <c r="AQ192" s="22" t="e">
        <v>#N/A</v>
      </c>
      <c r="AR192" s="22" t="e">
        <v>#N/A</v>
      </c>
      <c r="AS192" s="22" t="e">
        <v>#N/A</v>
      </c>
      <c r="AT192" s="22" t="e">
        <v>#N/A</v>
      </c>
      <c r="AU192" s="22" t="e">
        <v>#N/A</v>
      </c>
      <c r="AV192" s="22" t="e">
        <v>#N/A</v>
      </c>
      <c r="AW192" s="22" t="e">
        <v>#N/A</v>
      </c>
      <c r="AX192" s="22" t="e">
        <v>#N/A</v>
      </c>
      <c r="AY192" s="11" t="e">
        <v>#N/A</v>
      </c>
      <c r="AZ192" s="11" t="e">
        <v>#N/A</v>
      </c>
      <c r="BA192" s="11" t="e">
        <v>#N/A</v>
      </c>
      <c r="BB192" s="11" t="e">
        <v>#N/A</v>
      </c>
      <c r="BC192" s="11" t="e">
        <v>#N/A</v>
      </c>
      <c r="BD192" s="11" t="e">
        <v>#N/A</v>
      </c>
      <c r="BE192" s="11" t="e">
        <v>#N/A</v>
      </c>
      <c r="BF192" s="11" t="e">
        <v>#N/A</v>
      </c>
      <c r="BG192" s="11" t="e">
        <v>#N/A</v>
      </c>
      <c r="BH192" s="11" t="e">
        <v>#N/A</v>
      </c>
      <c r="BI192" s="22" t="e">
        <v>#N/A</v>
      </c>
      <c r="BJ192" s="22" t="e">
        <v>#N/A</v>
      </c>
      <c r="BK192" s="22" t="e">
        <v>#N/A</v>
      </c>
      <c r="BL192" s="22" t="e">
        <v>#N/A</v>
      </c>
      <c r="BM192" s="22" t="e">
        <v>#N/A</v>
      </c>
      <c r="BN192" s="22" t="e">
        <v>#N/A</v>
      </c>
      <c r="BO192" s="22" t="e">
        <v>#N/A</v>
      </c>
      <c r="BP192" s="22" t="e">
        <v>#N/A</v>
      </c>
      <c r="BQ192" s="22" t="e">
        <v>#N/A</v>
      </c>
      <c r="BR192" s="22" t="e">
        <v>#N/A</v>
      </c>
    </row>
    <row r="193" spans="1:70" x14ac:dyDescent="0.3">
      <c r="A193" s="22" t="e">
        <v>#N/A</v>
      </c>
      <c r="B193" s="22" t="e">
        <v>#N/A</v>
      </c>
      <c r="C193" s="22" t="e">
        <v>#N/A</v>
      </c>
      <c r="D193" s="22" t="e">
        <v>#N/A</v>
      </c>
      <c r="E193" s="22" t="e">
        <v>#N/A</v>
      </c>
      <c r="F193" s="22" t="e">
        <v>#N/A</v>
      </c>
      <c r="G193" s="22" t="e">
        <v>#N/A</v>
      </c>
      <c r="H193" s="22" t="e">
        <v>#N/A</v>
      </c>
      <c r="I193" s="22" t="e">
        <v>#N/A</v>
      </c>
      <c r="J193" s="22" t="e">
        <v>#N/A</v>
      </c>
      <c r="K193" s="11" t="e">
        <v>#N/A</v>
      </c>
      <c r="L193" s="11" t="e">
        <v>#N/A</v>
      </c>
      <c r="M193" s="11" t="e">
        <v>#N/A</v>
      </c>
      <c r="N193" s="11" t="e">
        <v>#N/A</v>
      </c>
      <c r="O193" s="11" t="e">
        <v>#N/A</v>
      </c>
      <c r="P193" s="11" t="e">
        <v>#N/A</v>
      </c>
      <c r="Q193" s="11" t="e">
        <v>#N/A</v>
      </c>
      <c r="R193" s="11" t="e">
        <v>#N/A</v>
      </c>
      <c r="S193" s="11" t="e">
        <v>#N/A</v>
      </c>
      <c r="T193" s="11" t="e">
        <v>#N/A</v>
      </c>
      <c r="U193" s="22" t="e">
        <v>#N/A</v>
      </c>
      <c r="V193" s="22" t="e">
        <v>#N/A</v>
      </c>
      <c r="W193" s="22" t="e">
        <v>#N/A</v>
      </c>
      <c r="X193" s="22" t="e">
        <v>#N/A</v>
      </c>
      <c r="Y193" s="22" t="e">
        <v>#N/A</v>
      </c>
      <c r="Z193" s="22" t="e">
        <v>#N/A</v>
      </c>
      <c r="AA193" s="22" t="e">
        <v>#N/A</v>
      </c>
      <c r="AB193" s="22" t="e">
        <v>#N/A</v>
      </c>
      <c r="AC193" s="22" t="e">
        <v>#N/A</v>
      </c>
      <c r="AD193" s="22" t="e">
        <v>#N/A</v>
      </c>
      <c r="AE193" s="11" t="e">
        <v>#N/A</v>
      </c>
      <c r="AF193" s="11" t="e">
        <v>#N/A</v>
      </c>
      <c r="AG193" s="11" t="e">
        <v>#N/A</v>
      </c>
      <c r="AH193" s="11" t="e">
        <v>#N/A</v>
      </c>
      <c r="AI193" s="11" t="e">
        <v>#N/A</v>
      </c>
      <c r="AJ193" s="11" t="e">
        <v>#N/A</v>
      </c>
      <c r="AK193" s="11" t="e">
        <v>#N/A</v>
      </c>
      <c r="AL193" s="11" t="e">
        <v>#N/A</v>
      </c>
      <c r="AM193" s="11" t="e">
        <v>#N/A</v>
      </c>
      <c r="AN193" s="11" t="e">
        <v>#N/A</v>
      </c>
      <c r="AO193" s="22" t="e">
        <v>#N/A</v>
      </c>
      <c r="AP193" s="22" t="e">
        <v>#N/A</v>
      </c>
      <c r="AQ193" s="22" t="e">
        <v>#N/A</v>
      </c>
      <c r="AR193" s="22" t="e">
        <v>#N/A</v>
      </c>
      <c r="AS193" s="22" t="e">
        <v>#N/A</v>
      </c>
      <c r="AT193" s="22" t="e">
        <v>#N/A</v>
      </c>
      <c r="AU193" s="22" t="e">
        <v>#N/A</v>
      </c>
      <c r="AV193" s="22" t="e">
        <v>#N/A</v>
      </c>
      <c r="AW193" s="22" t="e">
        <v>#N/A</v>
      </c>
      <c r="AX193" s="22" t="e">
        <v>#N/A</v>
      </c>
      <c r="AY193" s="11" t="e">
        <v>#N/A</v>
      </c>
      <c r="AZ193" s="11" t="e">
        <v>#N/A</v>
      </c>
      <c r="BA193" s="11" t="e">
        <v>#N/A</v>
      </c>
      <c r="BB193" s="11" t="e">
        <v>#N/A</v>
      </c>
      <c r="BC193" s="11" t="e">
        <v>#N/A</v>
      </c>
      <c r="BD193" s="11" t="e">
        <v>#N/A</v>
      </c>
      <c r="BE193" s="11" t="e">
        <v>#N/A</v>
      </c>
      <c r="BF193" s="11" t="e">
        <v>#N/A</v>
      </c>
      <c r="BG193" s="11" t="e">
        <v>#N/A</v>
      </c>
      <c r="BH193" s="11" t="e">
        <v>#N/A</v>
      </c>
      <c r="BI193" s="22" t="e">
        <v>#N/A</v>
      </c>
      <c r="BJ193" s="22" t="e">
        <v>#N/A</v>
      </c>
      <c r="BK193" s="22" t="e">
        <v>#N/A</v>
      </c>
      <c r="BL193" s="22" t="e">
        <v>#N/A</v>
      </c>
      <c r="BM193" s="22" t="e">
        <v>#N/A</v>
      </c>
      <c r="BN193" s="22" t="e">
        <v>#N/A</v>
      </c>
      <c r="BO193" s="22" t="e">
        <v>#N/A</v>
      </c>
      <c r="BP193" s="22" t="e">
        <v>#N/A</v>
      </c>
      <c r="BQ193" s="22" t="e">
        <v>#N/A</v>
      </c>
      <c r="BR193" s="22" t="e">
        <v>#N/A</v>
      </c>
    </row>
    <row r="194" spans="1:70" x14ac:dyDescent="0.3">
      <c r="A194" s="22" t="e">
        <v>#N/A</v>
      </c>
      <c r="B194" s="22" t="e">
        <v>#N/A</v>
      </c>
      <c r="C194" s="22" t="e">
        <v>#N/A</v>
      </c>
      <c r="D194" s="22" t="e">
        <v>#N/A</v>
      </c>
      <c r="E194" s="22" t="e">
        <v>#N/A</v>
      </c>
      <c r="F194" s="22" t="e">
        <v>#N/A</v>
      </c>
      <c r="G194" s="22" t="e">
        <v>#N/A</v>
      </c>
      <c r="H194" s="22" t="e">
        <v>#N/A</v>
      </c>
      <c r="I194" s="22" t="e">
        <v>#N/A</v>
      </c>
      <c r="J194" s="22" t="e">
        <v>#N/A</v>
      </c>
      <c r="K194" s="11" t="e">
        <v>#N/A</v>
      </c>
      <c r="L194" s="11" t="e">
        <v>#N/A</v>
      </c>
      <c r="M194" s="11" t="e">
        <v>#N/A</v>
      </c>
      <c r="N194" s="11" t="e">
        <v>#N/A</v>
      </c>
      <c r="O194" s="11" t="e">
        <v>#N/A</v>
      </c>
      <c r="P194" s="11" t="e">
        <v>#N/A</v>
      </c>
      <c r="Q194" s="11" t="e">
        <v>#N/A</v>
      </c>
      <c r="R194" s="11" t="e">
        <v>#N/A</v>
      </c>
      <c r="S194" s="11" t="e">
        <v>#N/A</v>
      </c>
      <c r="T194" s="11" t="e">
        <v>#N/A</v>
      </c>
      <c r="U194" s="22" t="e">
        <v>#N/A</v>
      </c>
      <c r="V194" s="22" t="e">
        <v>#N/A</v>
      </c>
      <c r="W194" s="22" t="e">
        <v>#N/A</v>
      </c>
      <c r="X194" s="22" t="e">
        <v>#N/A</v>
      </c>
      <c r="Y194" s="22" t="e">
        <v>#N/A</v>
      </c>
      <c r="Z194" s="22" t="e">
        <v>#N/A</v>
      </c>
      <c r="AA194" s="22" t="e">
        <v>#N/A</v>
      </c>
      <c r="AB194" s="22" t="e">
        <v>#N/A</v>
      </c>
      <c r="AC194" s="22" t="e">
        <v>#N/A</v>
      </c>
      <c r="AD194" s="22" t="e">
        <v>#N/A</v>
      </c>
      <c r="AE194" s="11" t="e">
        <v>#N/A</v>
      </c>
      <c r="AF194" s="11" t="e">
        <v>#N/A</v>
      </c>
      <c r="AG194" s="11" t="e">
        <v>#N/A</v>
      </c>
      <c r="AH194" s="11" t="e">
        <v>#N/A</v>
      </c>
      <c r="AI194" s="11" t="e">
        <v>#N/A</v>
      </c>
      <c r="AJ194" s="11" t="e">
        <v>#N/A</v>
      </c>
      <c r="AK194" s="11" t="e">
        <v>#N/A</v>
      </c>
      <c r="AL194" s="11" t="e">
        <v>#N/A</v>
      </c>
      <c r="AM194" s="11" t="e">
        <v>#N/A</v>
      </c>
      <c r="AN194" s="11" t="e">
        <v>#N/A</v>
      </c>
      <c r="AO194" s="22" t="e">
        <v>#N/A</v>
      </c>
      <c r="AP194" s="22" t="e">
        <v>#N/A</v>
      </c>
      <c r="AQ194" s="22" t="e">
        <v>#N/A</v>
      </c>
      <c r="AR194" s="22" t="e">
        <v>#N/A</v>
      </c>
      <c r="AS194" s="22" t="e">
        <v>#N/A</v>
      </c>
      <c r="AT194" s="22" t="e">
        <v>#N/A</v>
      </c>
      <c r="AU194" s="22" t="e">
        <v>#N/A</v>
      </c>
      <c r="AV194" s="22" t="e">
        <v>#N/A</v>
      </c>
      <c r="AW194" s="22" t="e">
        <v>#N/A</v>
      </c>
      <c r="AX194" s="22" t="e">
        <v>#N/A</v>
      </c>
      <c r="AY194" s="11" t="e">
        <v>#N/A</v>
      </c>
      <c r="AZ194" s="11" t="e">
        <v>#N/A</v>
      </c>
      <c r="BA194" s="11" t="e">
        <v>#N/A</v>
      </c>
      <c r="BB194" s="11" t="e">
        <v>#N/A</v>
      </c>
      <c r="BC194" s="11" t="e">
        <v>#N/A</v>
      </c>
      <c r="BD194" s="11" t="e">
        <v>#N/A</v>
      </c>
      <c r="BE194" s="11" t="e">
        <v>#N/A</v>
      </c>
      <c r="BF194" s="11" t="e">
        <v>#N/A</v>
      </c>
      <c r="BG194" s="11" t="e">
        <v>#N/A</v>
      </c>
      <c r="BH194" s="11" t="e">
        <v>#N/A</v>
      </c>
      <c r="BI194" s="22" t="e">
        <v>#N/A</v>
      </c>
      <c r="BJ194" s="22" t="e">
        <v>#N/A</v>
      </c>
      <c r="BK194" s="22" t="e">
        <v>#N/A</v>
      </c>
      <c r="BL194" s="22" t="e">
        <v>#N/A</v>
      </c>
      <c r="BM194" s="22" t="e">
        <v>#N/A</v>
      </c>
      <c r="BN194" s="22" t="e">
        <v>#N/A</v>
      </c>
      <c r="BO194" s="22" t="e">
        <v>#N/A</v>
      </c>
      <c r="BP194" s="22" t="e">
        <v>#N/A</v>
      </c>
      <c r="BQ194" s="22" t="e">
        <v>#N/A</v>
      </c>
      <c r="BR194" s="22" t="e">
        <v>#N/A</v>
      </c>
    </row>
    <row r="195" spans="1:70" x14ac:dyDescent="0.3">
      <c r="A195" s="22" t="e">
        <v>#N/A</v>
      </c>
      <c r="B195" s="22" t="e">
        <v>#N/A</v>
      </c>
      <c r="C195" s="22" t="e">
        <v>#N/A</v>
      </c>
      <c r="D195" s="22" t="e">
        <v>#N/A</v>
      </c>
      <c r="E195" s="22" t="e">
        <v>#N/A</v>
      </c>
      <c r="F195" s="22" t="e">
        <v>#N/A</v>
      </c>
      <c r="G195" s="22" t="e">
        <v>#N/A</v>
      </c>
      <c r="H195" s="22" t="e">
        <v>#N/A</v>
      </c>
      <c r="I195" s="22" t="e">
        <v>#N/A</v>
      </c>
      <c r="J195" s="22" t="e">
        <v>#N/A</v>
      </c>
      <c r="K195" s="11" t="e">
        <v>#N/A</v>
      </c>
      <c r="L195" s="11" t="e">
        <v>#N/A</v>
      </c>
      <c r="M195" s="11" t="e">
        <v>#N/A</v>
      </c>
      <c r="N195" s="11" t="e">
        <v>#N/A</v>
      </c>
      <c r="O195" s="11" t="e">
        <v>#N/A</v>
      </c>
      <c r="P195" s="11" t="e">
        <v>#N/A</v>
      </c>
      <c r="Q195" s="11" t="e">
        <v>#N/A</v>
      </c>
      <c r="R195" s="11" t="e">
        <v>#N/A</v>
      </c>
      <c r="S195" s="11" t="e">
        <v>#N/A</v>
      </c>
      <c r="T195" s="11" t="e">
        <v>#N/A</v>
      </c>
      <c r="U195" s="22" t="e">
        <v>#N/A</v>
      </c>
      <c r="V195" s="22" t="e">
        <v>#N/A</v>
      </c>
      <c r="W195" s="22" t="e">
        <v>#N/A</v>
      </c>
      <c r="X195" s="22" t="e">
        <v>#N/A</v>
      </c>
      <c r="Y195" s="22" t="e">
        <v>#N/A</v>
      </c>
      <c r="Z195" s="22" t="e">
        <v>#N/A</v>
      </c>
      <c r="AA195" s="22" t="e">
        <v>#N/A</v>
      </c>
      <c r="AB195" s="22" t="e">
        <v>#N/A</v>
      </c>
      <c r="AC195" s="22" t="e">
        <v>#N/A</v>
      </c>
      <c r="AD195" s="22" t="e">
        <v>#N/A</v>
      </c>
      <c r="AE195" s="11" t="e">
        <v>#N/A</v>
      </c>
      <c r="AF195" s="11" t="e">
        <v>#N/A</v>
      </c>
      <c r="AG195" s="11" t="e">
        <v>#N/A</v>
      </c>
      <c r="AH195" s="11" t="e">
        <v>#N/A</v>
      </c>
      <c r="AI195" s="11" t="e">
        <v>#N/A</v>
      </c>
      <c r="AJ195" s="11" t="e">
        <v>#N/A</v>
      </c>
      <c r="AK195" s="11" t="e">
        <v>#N/A</v>
      </c>
      <c r="AL195" s="11" t="e">
        <v>#N/A</v>
      </c>
      <c r="AM195" s="11" t="e">
        <v>#N/A</v>
      </c>
      <c r="AN195" s="11" t="e">
        <v>#N/A</v>
      </c>
      <c r="AO195" s="22" t="e">
        <v>#N/A</v>
      </c>
      <c r="AP195" s="22" t="e">
        <v>#N/A</v>
      </c>
      <c r="AQ195" s="22" t="e">
        <v>#N/A</v>
      </c>
      <c r="AR195" s="22" t="e">
        <v>#N/A</v>
      </c>
      <c r="AS195" s="22" t="e">
        <v>#N/A</v>
      </c>
      <c r="AT195" s="22" t="e">
        <v>#N/A</v>
      </c>
      <c r="AU195" s="22" t="e">
        <v>#N/A</v>
      </c>
      <c r="AV195" s="22" t="e">
        <v>#N/A</v>
      </c>
      <c r="AW195" s="22" t="e">
        <v>#N/A</v>
      </c>
      <c r="AX195" s="22" t="e">
        <v>#N/A</v>
      </c>
      <c r="AY195" s="11" t="e">
        <v>#N/A</v>
      </c>
      <c r="AZ195" s="11" t="e">
        <v>#N/A</v>
      </c>
      <c r="BA195" s="11" t="e">
        <v>#N/A</v>
      </c>
      <c r="BB195" s="11" t="e">
        <v>#N/A</v>
      </c>
      <c r="BC195" s="11" t="e">
        <v>#N/A</v>
      </c>
      <c r="BD195" s="11" t="e">
        <v>#N/A</v>
      </c>
      <c r="BE195" s="11" t="e">
        <v>#N/A</v>
      </c>
      <c r="BF195" s="11" t="e">
        <v>#N/A</v>
      </c>
      <c r="BG195" s="11" t="e">
        <v>#N/A</v>
      </c>
      <c r="BH195" s="11" t="e">
        <v>#N/A</v>
      </c>
      <c r="BI195" s="22" t="e">
        <v>#N/A</v>
      </c>
      <c r="BJ195" s="22" t="e">
        <v>#N/A</v>
      </c>
      <c r="BK195" s="22" t="e">
        <v>#N/A</v>
      </c>
      <c r="BL195" s="22" t="e">
        <v>#N/A</v>
      </c>
      <c r="BM195" s="22" t="e">
        <v>#N/A</v>
      </c>
      <c r="BN195" s="22" t="e">
        <v>#N/A</v>
      </c>
      <c r="BO195" s="22" t="e">
        <v>#N/A</v>
      </c>
      <c r="BP195" s="22" t="e">
        <v>#N/A</v>
      </c>
      <c r="BQ195" s="22" t="e">
        <v>#N/A</v>
      </c>
      <c r="BR195" s="22" t="e">
        <v>#N/A</v>
      </c>
    </row>
    <row r="196" spans="1:70" x14ac:dyDescent="0.3">
      <c r="A196" s="22" t="e">
        <v>#N/A</v>
      </c>
      <c r="B196" s="22" t="e">
        <v>#N/A</v>
      </c>
      <c r="C196" s="22" t="e">
        <v>#N/A</v>
      </c>
      <c r="D196" s="22" t="e">
        <v>#N/A</v>
      </c>
      <c r="E196" s="22" t="e">
        <v>#N/A</v>
      </c>
      <c r="F196" s="22" t="e">
        <v>#N/A</v>
      </c>
      <c r="G196" s="22" t="e">
        <v>#N/A</v>
      </c>
      <c r="H196" s="22" t="e">
        <v>#N/A</v>
      </c>
      <c r="I196" s="22" t="e">
        <v>#N/A</v>
      </c>
      <c r="J196" s="22" t="e">
        <v>#N/A</v>
      </c>
      <c r="K196" s="11" t="e">
        <v>#N/A</v>
      </c>
      <c r="L196" s="11" t="e">
        <v>#N/A</v>
      </c>
      <c r="M196" s="11" t="e">
        <v>#N/A</v>
      </c>
      <c r="N196" s="11" t="e">
        <v>#N/A</v>
      </c>
      <c r="O196" s="11" t="e">
        <v>#N/A</v>
      </c>
      <c r="P196" s="11" t="e">
        <v>#N/A</v>
      </c>
      <c r="Q196" s="11" t="e">
        <v>#N/A</v>
      </c>
      <c r="R196" s="11" t="e">
        <v>#N/A</v>
      </c>
      <c r="S196" s="11" t="e">
        <v>#N/A</v>
      </c>
      <c r="T196" s="11" t="e">
        <v>#N/A</v>
      </c>
      <c r="U196" s="22" t="e">
        <v>#N/A</v>
      </c>
      <c r="V196" s="22" t="e">
        <v>#N/A</v>
      </c>
      <c r="W196" s="22" t="e">
        <v>#N/A</v>
      </c>
      <c r="X196" s="22" t="e">
        <v>#N/A</v>
      </c>
      <c r="Y196" s="22" t="e">
        <v>#N/A</v>
      </c>
      <c r="Z196" s="22" t="e">
        <v>#N/A</v>
      </c>
      <c r="AA196" s="22" t="e">
        <v>#N/A</v>
      </c>
      <c r="AB196" s="22" t="e">
        <v>#N/A</v>
      </c>
      <c r="AC196" s="22" t="e">
        <v>#N/A</v>
      </c>
      <c r="AD196" s="22" t="e">
        <v>#N/A</v>
      </c>
      <c r="AE196" s="11" t="e">
        <v>#N/A</v>
      </c>
      <c r="AF196" s="11" t="e">
        <v>#N/A</v>
      </c>
      <c r="AG196" s="11" t="e">
        <v>#N/A</v>
      </c>
      <c r="AH196" s="11" t="e">
        <v>#N/A</v>
      </c>
      <c r="AI196" s="11" t="e">
        <v>#N/A</v>
      </c>
      <c r="AJ196" s="11" t="e">
        <v>#N/A</v>
      </c>
      <c r="AK196" s="11" t="e">
        <v>#N/A</v>
      </c>
      <c r="AL196" s="11" t="e">
        <v>#N/A</v>
      </c>
      <c r="AM196" s="11" t="e">
        <v>#N/A</v>
      </c>
      <c r="AN196" s="11" t="e">
        <v>#N/A</v>
      </c>
      <c r="AO196" s="22" t="e">
        <v>#N/A</v>
      </c>
      <c r="AP196" s="22" t="e">
        <v>#N/A</v>
      </c>
      <c r="AQ196" s="22" t="e">
        <v>#N/A</v>
      </c>
      <c r="AR196" s="22" t="e">
        <v>#N/A</v>
      </c>
      <c r="AS196" s="22" t="e">
        <v>#N/A</v>
      </c>
      <c r="AT196" s="22" t="e">
        <v>#N/A</v>
      </c>
      <c r="AU196" s="22" t="e">
        <v>#N/A</v>
      </c>
      <c r="AV196" s="22" t="e">
        <v>#N/A</v>
      </c>
      <c r="AW196" s="22" t="e">
        <v>#N/A</v>
      </c>
      <c r="AX196" s="22" t="e">
        <v>#N/A</v>
      </c>
      <c r="AY196" s="11" t="e">
        <v>#N/A</v>
      </c>
      <c r="AZ196" s="11" t="e">
        <v>#N/A</v>
      </c>
      <c r="BA196" s="11" t="e">
        <v>#N/A</v>
      </c>
      <c r="BB196" s="11" t="e">
        <v>#N/A</v>
      </c>
      <c r="BC196" s="11" t="e">
        <v>#N/A</v>
      </c>
      <c r="BD196" s="11" t="e">
        <v>#N/A</v>
      </c>
      <c r="BE196" s="11" t="e">
        <v>#N/A</v>
      </c>
      <c r="BF196" s="11" t="e">
        <v>#N/A</v>
      </c>
      <c r="BG196" s="11" t="e">
        <v>#N/A</v>
      </c>
      <c r="BH196" s="11" t="e">
        <v>#N/A</v>
      </c>
      <c r="BI196" s="22" t="e">
        <v>#N/A</v>
      </c>
      <c r="BJ196" s="22" t="e">
        <v>#N/A</v>
      </c>
      <c r="BK196" s="22" t="e">
        <v>#N/A</v>
      </c>
      <c r="BL196" s="22" t="e">
        <v>#N/A</v>
      </c>
      <c r="BM196" s="22" t="e">
        <v>#N/A</v>
      </c>
      <c r="BN196" s="22" t="e">
        <v>#N/A</v>
      </c>
      <c r="BO196" s="22" t="e">
        <v>#N/A</v>
      </c>
      <c r="BP196" s="22" t="e">
        <v>#N/A</v>
      </c>
      <c r="BQ196" s="22" t="e">
        <v>#N/A</v>
      </c>
      <c r="BR196" s="22" t="e">
        <v>#N/A</v>
      </c>
    </row>
    <row r="197" spans="1:70" x14ac:dyDescent="0.3">
      <c r="A197" s="22" t="e">
        <v>#N/A</v>
      </c>
      <c r="B197" s="22" t="e">
        <v>#N/A</v>
      </c>
      <c r="C197" s="22" t="e">
        <v>#N/A</v>
      </c>
      <c r="D197" s="22" t="e">
        <v>#N/A</v>
      </c>
      <c r="E197" s="22" t="e">
        <v>#N/A</v>
      </c>
      <c r="F197" s="22" t="e">
        <v>#N/A</v>
      </c>
      <c r="G197" s="22" t="e">
        <v>#N/A</v>
      </c>
      <c r="H197" s="22" t="e">
        <v>#N/A</v>
      </c>
      <c r="I197" s="22" t="e">
        <v>#N/A</v>
      </c>
      <c r="J197" s="22" t="e">
        <v>#N/A</v>
      </c>
      <c r="K197" s="11" t="e">
        <v>#N/A</v>
      </c>
      <c r="L197" s="11" t="e">
        <v>#N/A</v>
      </c>
      <c r="M197" s="11" t="e">
        <v>#N/A</v>
      </c>
      <c r="N197" s="11" t="e">
        <v>#N/A</v>
      </c>
      <c r="O197" s="11" t="e">
        <v>#N/A</v>
      </c>
      <c r="P197" s="11" t="e">
        <v>#N/A</v>
      </c>
      <c r="Q197" s="11" t="e">
        <v>#N/A</v>
      </c>
      <c r="R197" s="11" t="e">
        <v>#N/A</v>
      </c>
      <c r="S197" s="11" t="e">
        <v>#N/A</v>
      </c>
      <c r="T197" s="11" t="e">
        <v>#N/A</v>
      </c>
      <c r="U197" s="22" t="e">
        <v>#N/A</v>
      </c>
      <c r="V197" s="22" t="e">
        <v>#N/A</v>
      </c>
      <c r="W197" s="22" t="e">
        <v>#N/A</v>
      </c>
      <c r="X197" s="22" t="e">
        <v>#N/A</v>
      </c>
      <c r="Y197" s="22" t="e">
        <v>#N/A</v>
      </c>
      <c r="Z197" s="22" t="e">
        <v>#N/A</v>
      </c>
      <c r="AA197" s="22" t="e">
        <v>#N/A</v>
      </c>
      <c r="AB197" s="22" t="e">
        <v>#N/A</v>
      </c>
      <c r="AC197" s="22" t="e">
        <v>#N/A</v>
      </c>
      <c r="AD197" s="22" t="e">
        <v>#N/A</v>
      </c>
      <c r="AE197" s="11" t="e">
        <v>#N/A</v>
      </c>
      <c r="AF197" s="11" t="e">
        <v>#N/A</v>
      </c>
      <c r="AG197" s="11" t="e">
        <v>#N/A</v>
      </c>
      <c r="AH197" s="11" t="e">
        <v>#N/A</v>
      </c>
      <c r="AI197" s="11" t="e">
        <v>#N/A</v>
      </c>
      <c r="AJ197" s="11" t="e">
        <v>#N/A</v>
      </c>
      <c r="AK197" s="11" t="e">
        <v>#N/A</v>
      </c>
      <c r="AL197" s="11" t="e">
        <v>#N/A</v>
      </c>
      <c r="AM197" s="11" t="e">
        <v>#N/A</v>
      </c>
      <c r="AN197" s="11" t="e">
        <v>#N/A</v>
      </c>
      <c r="AO197" s="22" t="e">
        <v>#N/A</v>
      </c>
      <c r="AP197" s="22" t="e">
        <v>#N/A</v>
      </c>
      <c r="AQ197" s="22" t="e">
        <v>#N/A</v>
      </c>
      <c r="AR197" s="22" t="e">
        <v>#N/A</v>
      </c>
      <c r="AS197" s="22" t="e">
        <v>#N/A</v>
      </c>
      <c r="AT197" s="22" t="e">
        <v>#N/A</v>
      </c>
      <c r="AU197" s="22" t="e">
        <v>#N/A</v>
      </c>
      <c r="AV197" s="22" t="e">
        <v>#N/A</v>
      </c>
      <c r="AW197" s="22" t="e">
        <v>#N/A</v>
      </c>
      <c r="AX197" s="22" t="e">
        <v>#N/A</v>
      </c>
      <c r="AY197" s="11" t="e">
        <v>#N/A</v>
      </c>
      <c r="AZ197" s="11" t="e">
        <v>#N/A</v>
      </c>
      <c r="BA197" s="11" t="e">
        <v>#N/A</v>
      </c>
      <c r="BB197" s="11" t="e">
        <v>#N/A</v>
      </c>
      <c r="BC197" s="11" t="e">
        <v>#N/A</v>
      </c>
      <c r="BD197" s="11" t="e">
        <v>#N/A</v>
      </c>
      <c r="BE197" s="11" t="e">
        <v>#N/A</v>
      </c>
      <c r="BF197" s="11" t="e">
        <v>#N/A</v>
      </c>
      <c r="BG197" s="11" t="e">
        <v>#N/A</v>
      </c>
      <c r="BH197" s="11" t="e">
        <v>#N/A</v>
      </c>
      <c r="BI197" s="22" t="e">
        <v>#N/A</v>
      </c>
      <c r="BJ197" s="22" t="e">
        <v>#N/A</v>
      </c>
      <c r="BK197" s="22" t="e">
        <v>#N/A</v>
      </c>
      <c r="BL197" s="22" t="e">
        <v>#N/A</v>
      </c>
      <c r="BM197" s="22" t="e">
        <v>#N/A</v>
      </c>
      <c r="BN197" s="22" t="e">
        <v>#N/A</v>
      </c>
      <c r="BO197" s="22" t="e">
        <v>#N/A</v>
      </c>
      <c r="BP197" s="22" t="e">
        <v>#N/A</v>
      </c>
      <c r="BQ197" s="22" t="e">
        <v>#N/A</v>
      </c>
      <c r="BR197" s="22" t="e">
        <v>#N/A</v>
      </c>
    </row>
    <row r="198" spans="1:70" x14ac:dyDescent="0.3">
      <c r="A198" s="22" t="e">
        <v>#N/A</v>
      </c>
      <c r="B198" s="22" t="e">
        <v>#N/A</v>
      </c>
      <c r="C198" s="22" t="e">
        <v>#N/A</v>
      </c>
      <c r="D198" s="22" t="e">
        <v>#N/A</v>
      </c>
      <c r="E198" s="22" t="e">
        <v>#N/A</v>
      </c>
      <c r="F198" s="22" t="e">
        <v>#N/A</v>
      </c>
      <c r="G198" s="22" t="e">
        <v>#N/A</v>
      </c>
      <c r="H198" s="22" t="e">
        <v>#N/A</v>
      </c>
      <c r="I198" s="22" t="e">
        <v>#N/A</v>
      </c>
      <c r="J198" s="22" t="e">
        <v>#N/A</v>
      </c>
      <c r="K198" s="11" t="e">
        <v>#N/A</v>
      </c>
      <c r="L198" s="11" t="e">
        <v>#N/A</v>
      </c>
      <c r="M198" s="11" t="e">
        <v>#N/A</v>
      </c>
      <c r="N198" s="11" t="e">
        <v>#N/A</v>
      </c>
      <c r="O198" s="11" t="e">
        <v>#N/A</v>
      </c>
      <c r="P198" s="11" t="e">
        <v>#N/A</v>
      </c>
      <c r="Q198" s="11" t="e">
        <v>#N/A</v>
      </c>
      <c r="R198" s="11" t="e">
        <v>#N/A</v>
      </c>
      <c r="S198" s="11" t="e">
        <v>#N/A</v>
      </c>
      <c r="T198" s="11" t="e">
        <v>#N/A</v>
      </c>
      <c r="U198" s="22" t="e">
        <v>#N/A</v>
      </c>
      <c r="V198" s="22" t="e">
        <v>#N/A</v>
      </c>
      <c r="W198" s="22" t="e">
        <v>#N/A</v>
      </c>
      <c r="X198" s="22" t="e">
        <v>#N/A</v>
      </c>
      <c r="Y198" s="22" t="e">
        <v>#N/A</v>
      </c>
      <c r="Z198" s="22" t="e">
        <v>#N/A</v>
      </c>
      <c r="AA198" s="22" t="e">
        <v>#N/A</v>
      </c>
      <c r="AB198" s="22" t="e">
        <v>#N/A</v>
      </c>
      <c r="AC198" s="22" t="e">
        <v>#N/A</v>
      </c>
      <c r="AD198" s="22" t="e">
        <v>#N/A</v>
      </c>
      <c r="AE198" s="11" t="e">
        <v>#N/A</v>
      </c>
      <c r="AF198" s="11" t="e">
        <v>#N/A</v>
      </c>
      <c r="AG198" s="11" t="e">
        <v>#N/A</v>
      </c>
      <c r="AH198" s="11" t="e">
        <v>#N/A</v>
      </c>
      <c r="AI198" s="11" t="e">
        <v>#N/A</v>
      </c>
      <c r="AJ198" s="11" t="e">
        <v>#N/A</v>
      </c>
      <c r="AK198" s="11" t="e">
        <v>#N/A</v>
      </c>
      <c r="AL198" s="11" t="e">
        <v>#N/A</v>
      </c>
      <c r="AM198" s="11" t="e">
        <v>#N/A</v>
      </c>
      <c r="AN198" s="11" t="e">
        <v>#N/A</v>
      </c>
      <c r="AO198" s="22" t="e">
        <v>#N/A</v>
      </c>
      <c r="AP198" s="22" t="e">
        <v>#N/A</v>
      </c>
      <c r="AQ198" s="22" t="e">
        <v>#N/A</v>
      </c>
      <c r="AR198" s="22" t="e">
        <v>#N/A</v>
      </c>
      <c r="AS198" s="22" t="e">
        <v>#N/A</v>
      </c>
      <c r="AT198" s="22" t="e">
        <v>#N/A</v>
      </c>
      <c r="AU198" s="22" t="e">
        <v>#N/A</v>
      </c>
      <c r="AV198" s="22" t="e">
        <v>#N/A</v>
      </c>
      <c r="AW198" s="22" t="e">
        <v>#N/A</v>
      </c>
      <c r="AX198" s="22" t="e">
        <v>#N/A</v>
      </c>
      <c r="AY198" s="11" t="e">
        <v>#N/A</v>
      </c>
      <c r="AZ198" s="11" t="e">
        <v>#N/A</v>
      </c>
      <c r="BA198" s="11" t="e">
        <v>#N/A</v>
      </c>
      <c r="BB198" s="11" t="e">
        <v>#N/A</v>
      </c>
      <c r="BC198" s="11" t="e">
        <v>#N/A</v>
      </c>
      <c r="BD198" s="11" t="e">
        <v>#N/A</v>
      </c>
      <c r="BE198" s="11" t="e">
        <v>#N/A</v>
      </c>
      <c r="BF198" s="11" t="e">
        <v>#N/A</v>
      </c>
      <c r="BG198" s="11" t="e">
        <v>#N/A</v>
      </c>
      <c r="BH198" s="11" t="e">
        <v>#N/A</v>
      </c>
      <c r="BI198" s="22" t="e">
        <v>#N/A</v>
      </c>
      <c r="BJ198" s="22" t="e">
        <v>#N/A</v>
      </c>
      <c r="BK198" s="22" t="e">
        <v>#N/A</v>
      </c>
      <c r="BL198" s="22" t="e">
        <v>#N/A</v>
      </c>
      <c r="BM198" s="22" t="e">
        <v>#N/A</v>
      </c>
      <c r="BN198" s="22" t="e">
        <v>#N/A</v>
      </c>
      <c r="BO198" s="22" t="e">
        <v>#N/A</v>
      </c>
      <c r="BP198" s="22" t="e">
        <v>#N/A</v>
      </c>
      <c r="BQ198" s="22" t="e">
        <v>#N/A</v>
      </c>
      <c r="BR198" s="22" t="e">
        <v>#N/A</v>
      </c>
    </row>
    <row r="199" spans="1:70" x14ac:dyDescent="0.3">
      <c r="A199" s="22" t="e">
        <v>#N/A</v>
      </c>
      <c r="B199" s="22" t="e">
        <v>#N/A</v>
      </c>
      <c r="C199" s="22" t="e">
        <v>#N/A</v>
      </c>
      <c r="D199" s="22" t="e">
        <v>#N/A</v>
      </c>
      <c r="E199" s="22" t="e">
        <v>#N/A</v>
      </c>
      <c r="F199" s="22" t="e">
        <v>#N/A</v>
      </c>
      <c r="G199" s="22" t="e">
        <v>#N/A</v>
      </c>
      <c r="H199" s="22" t="e">
        <v>#N/A</v>
      </c>
      <c r="I199" s="22" t="e">
        <v>#N/A</v>
      </c>
      <c r="J199" s="22" t="e">
        <v>#N/A</v>
      </c>
      <c r="K199" s="11" t="e">
        <v>#N/A</v>
      </c>
      <c r="L199" s="11" t="e">
        <v>#N/A</v>
      </c>
      <c r="M199" s="11" t="e">
        <v>#N/A</v>
      </c>
      <c r="N199" s="11" t="e">
        <v>#N/A</v>
      </c>
      <c r="O199" s="11" t="e">
        <v>#N/A</v>
      </c>
      <c r="P199" s="11" t="e">
        <v>#N/A</v>
      </c>
      <c r="Q199" s="11" t="e">
        <v>#N/A</v>
      </c>
      <c r="R199" s="11" t="e">
        <v>#N/A</v>
      </c>
      <c r="S199" s="11" t="e">
        <v>#N/A</v>
      </c>
      <c r="T199" s="11" t="e">
        <v>#N/A</v>
      </c>
      <c r="U199" s="22" t="e">
        <v>#N/A</v>
      </c>
      <c r="V199" s="22" t="e">
        <v>#N/A</v>
      </c>
      <c r="W199" s="22" t="e">
        <v>#N/A</v>
      </c>
      <c r="X199" s="22" t="e">
        <v>#N/A</v>
      </c>
      <c r="Y199" s="22" t="e">
        <v>#N/A</v>
      </c>
      <c r="Z199" s="22" t="e">
        <v>#N/A</v>
      </c>
      <c r="AA199" s="22" t="e">
        <v>#N/A</v>
      </c>
      <c r="AB199" s="22" t="e">
        <v>#N/A</v>
      </c>
      <c r="AC199" s="22" t="e">
        <v>#N/A</v>
      </c>
      <c r="AD199" s="22" t="e">
        <v>#N/A</v>
      </c>
      <c r="AE199" s="11" t="e">
        <v>#N/A</v>
      </c>
      <c r="AF199" s="11" t="e">
        <v>#N/A</v>
      </c>
      <c r="AG199" s="11" t="e">
        <v>#N/A</v>
      </c>
      <c r="AH199" s="11" t="e">
        <v>#N/A</v>
      </c>
      <c r="AI199" s="11" t="e">
        <v>#N/A</v>
      </c>
      <c r="AJ199" s="11" t="e">
        <v>#N/A</v>
      </c>
      <c r="AK199" s="11" t="e">
        <v>#N/A</v>
      </c>
      <c r="AL199" s="11" t="e">
        <v>#N/A</v>
      </c>
      <c r="AM199" s="11" t="e">
        <v>#N/A</v>
      </c>
      <c r="AN199" s="11" t="e">
        <v>#N/A</v>
      </c>
      <c r="AO199" s="22" t="e">
        <v>#N/A</v>
      </c>
      <c r="AP199" s="22" t="e">
        <v>#N/A</v>
      </c>
      <c r="AQ199" s="22" t="e">
        <v>#N/A</v>
      </c>
      <c r="AR199" s="22" t="e">
        <v>#N/A</v>
      </c>
      <c r="AS199" s="22" t="e">
        <v>#N/A</v>
      </c>
      <c r="AT199" s="22" t="e">
        <v>#N/A</v>
      </c>
      <c r="AU199" s="22" t="e">
        <v>#N/A</v>
      </c>
      <c r="AV199" s="22" t="e">
        <v>#N/A</v>
      </c>
      <c r="AW199" s="22" t="e">
        <v>#N/A</v>
      </c>
      <c r="AX199" s="22" t="e">
        <v>#N/A</v>
      </c>
      <c r="AY199" s="11" t="e">
        <v>#N/A</v>
      </c>
      <c r="AZ199" s="11" t="e">
        <v>#N/A</v>
      </c>
      <c r="BA199" s="11" t="e">
        <v>#N/A</v>
      </c>
      <c r="BB199" s="11" t="e">
        <v>#N/A</v>
      </c>
      <c r="BC199" s="11" t="e">
        <v>#N/A</v>
      </c>
      <c r="BD199" s="11" t="e">
        <v>#N/A</v>
      </c>
      <c r="BE199" s="11" t="e">
        <v>#N/A</v>
      </c>
      <c r="BF199" s="11" t="e">
        <v>#N/A</v>
      </c>
      <c r="BG199" s="11" t="e">
        <v>#N/A</v>
      </c>
      <c r="BH199" s="11" t="e">
        <v>#N/A</v>
      </c>
      <c r="BI199" s="22" t="e">
        <v>#N/A</v>
      </c>
      <c r="BJ199" s="22" t="e">
        <v>#N/A</v>
      </c>
      <c r="BK199" s="22" t="e">
        <v>#N/A</v>
      </c>
      <c r="BL199" s="22" t="e">
        <v>#N/A</v>
      </c>
      <c r="BM199" s="22" t="e">
        <v>#N/A</v>
      </c>
      <c r="BN199" s="22" t="e">
        <v>#N/A</v>
      </c>
      <c r="BO199" s="22" t="e">
        <v>#N/A</v>
      </c>
      <c r="BP199" s="22" t="e">
        <v>#N/A</v>
      </c>
      <c r="BQ199" s="22" t="e">
        <v>#N/A</v>
      </c>
      <c r="BR199" s="22" t="e">
        <v>#N/A</v>
      </c>
    </row>
    <row r="200" spans="1:70" x14ac:dyDescent="0.3">
      <c r="A200" s="22" t="e">
        <v>#N/A</v>
      </c>
      <c r="B200" s="22" t="e">
        <v>#N/A</v>
      </c>
      <c r="C200" s="22" t="e">
        <v>#N/A</v>
      </c>
      <c r="D200" s="22" t="e">
        <v>#N/A</v>
      </c>
      <c r="E200" s="22" t="e">
        <v>#N/A</v>
      </c>
      <c r="F200" s="22" t="e">
        <v>#N/A</v>
      </c>
      <c r="G200" s="22" t="e">
        <v>#N/A</v>
      </c>
      <c r="H200" s="22" t="e">
        <v>#N/A</v>
      </c>
      <c r="I200" s="22" t="e">
        <v>#N/A</v>
      </c>
      <c r="J200" s="22" t="e">
        <v>#N/A</v>
      </c>
      <c r="K200" s="11" t="e">
        <v>#N/A</v>
      </c>
      <c r="L200" s="11" t="e">
        <v>#N/A</v>
      </c>
      <c r="M200" s="11" t="e">
        <v>#N/A</v>
      </c>
      <c r="N200" s="11" t="e">
        <v>#N/A</v>
      </c>
      <c r="O200" s="11" t="e">
        <v>#N/A</v>
      </c>
      <c r="P200" s="11" t="e">
        <v>#N/A</v>
      </c>
      <c r="Q200" s="11" t="e">
        <v>#N/A</v>
      </c>
      <c r="R200" s="11" t="e">
        <v>#N/A</v>
      </c>
      <c r="S200" s="11" t="e">
        <v>#N/A</v>
      </c>
      <c r="T200" s="11" t="e">
        <v>#N/A</v>
      </c>
      <c r="U200" s="22" t="e">
        <v>#N/A</v>
      </c>
      <c r="V200" s="22" t="e">
        <v>#N/A</v>
      </c>
      <c r="W200" s="22" t="e">
        <v>#N/A</v>
      </c>
      <c r="X200" s="22" t="e">
        <v>#N/A</v>
      </c>
      <c r="Y200" s="22" t="e">
        <v>#N/A</v>
      </c>
      <c r="Z200" s="22" t="e">
        <v>#N/A</v>
      </c>
      <c r="AA200" s="22" t="e">
        <v>#N/A</v>
      </c>
      <c r="AB200" s="22" t="e">
        <v>#N/A</v>
      </c>
      <c r="AC200" s="22" t="e">
        <v>#N/A</v>
      </c>
      <c r="AD200" s="22" t="e">
        <v>#N/A</v>
      </c>
      <c r="AE200" s="11" t="e">
        <v>#N/A</v>
      </c>
      <c r="AF200" s="11" t="e">
        <v>#N/A</v>
      </c>
      <c r="AG200" s="11" t="e">
        <v>#N/A</v>
      </c>
      <c r="AH200" s="11" t="e">
        <v>#N/A</v>
      </c>
      <c r="AI200" s="11" t="e">
        <v>#N/A</v>
      </c>
      <c r="AJ200" s="11" t="e">
        <v>#N/A</v>
      </c>
      <c r="AK200" s="11" t="e">
        <v>#N/A</v>
      </c>
      <c r="AL200" s="11" t="e">
        <v>#N/A</v>
      </c>
      <c r="AM200" s="11" t="e">
        <v>#N/A</v>
      </c>
      <c r="AN200" s="11" t="e">
        <v>#N/A</v>
      </c>
      <c r="AO200" s="22" t="e">
        <v>#N/A</v>
      </c>
      <c r="AP200" s="22" t="e">
        <v>#N/A</v>
      </c>
      <c r="AQ200" s="22" t="e">
        <v>#N/A</v>
      </c>
      <c r="AR200" s="22" t="e">
        <v>#N/A</v>
      </c>
      <c r="AS200" s="22" t="e">
        <v>#N/A</v>
      </c>
      <c r="AT200" s="22" t="e">
        <v>#N/A</v>
      </c>
      <c r="AU200" s="22" t="e">
        <v>#N/A</v>
      </c>
      <c r="AV200" s="22" t="e">
        <v>#N/A</v>
      </c>
      <c r="AW200" s="22" t="e">
        <v>#N/A</v>
      </c>
      <c r="AX200" s="22" t="e">
        <v>#N/A</v>
      </c>
      <c r="AY200" s="11" t="e">
        <v>#N/A</v>
      </c>
      <c r="AZ200" s="11" t="e">
        <v>#N/A</v>
      </c>
      <c r="BA200" s="11" t="e">
        <v>#N/A</v>
      </c>
      <c r="BB200" s="11" t="e">
        <v>#N/A</v>
      </c>
      <c r="BC200" s="11" t="e">
        <v>#N/A</v>
      </c>
      <c r="BD200" s="11" t="e">
        <v>#N/A</v>
      </c>
      <c r="BE200" s="11" t="e">
        <v>#N/A</v>
      </c>
      <c r="BF200" s="11" t="e">
        <v>#N/A</v>
      </c>
      <c r="BG200" s="11" t="e">
        <v>#N/A</v>
      </c>
      <c r="BH200" s="11" t="e">
        <v>#N/A</v>
      </c>
      <c r="BI200" s="22" t="e">
        <v>#N/A</v>
      </c>
      <c r="BJ200" s="22" t="e">
        <v>#N/A</v>
      </c>
      <c r="BK200" s="22" t="e">
        <v>#N/A</v>
      </c>
      <c r="BL200" s="22" t="e">
        <v>#N/A</v>
      </c>
      <c r="BM200" s="22" t="e">
        <v>#N/A</v>
      </c>
      <c r="BN200" s="22" t="e">
        <v>#N/A</v>
      </c>
      <c r="BO200" s="22" t="e">
        <v>#N/A</v>
      </c>
      <c r="BP200" s="22" t="e">
        <v>#N/A</v>
      </c>
      <c r="BQ200" s="22" t="e">
        <v>#N/A</v>
      </c>
      <c r="BR200" s="22" t="e">
        <v>#N/A</v>
      </c>
    </row>
    <row r="201" spans="1:70" x14ac:dyDescent="0.3">
      <c r="A201" s="22" t="e">
        <v>#N/A</v>
      </c>
      <c r="B201" s="22" t="e">
        <v>#N/A</v>
      </c>
      <c r="C201" s="22" t="e">
        <v>#N/A</v>
      </c>
      <c r="D201" s="22" t="e">
        <v>#N/A</v>
      </c>
      <c r="E201" s="22" t="e">
        <v>#N/A</v>
      </c>
      <c r="F201" s="22" t="e">
        <v>#N/A</v>
      </c>
      <c r="G201" s="22" t="e">
        <v>#N/A</v>
      </c>
      <c r="H201" s="22" t="e">
        <v>#N/A</v>
      </c>
      <c r="I201" s="22" t="e">
        <v>#N/A</v>
      </c>
      <c r="J201" s="22" t="e">
        <v>#N/A</v>
      </c>
      <c r="K201" s="11" t="e">
        <v>#N/A</v>
      </c>
      <c r="L201" s="11" t="e">
        <v>#N/A</v>
      </c>
      <c r="M201" s="11" t="e">
        <v>#N/A</v>
      </c>
      <c r="N201" s="11" t="e">
        <v>#N/A</v>
      </c>
      <c r="O201" s="11" t="e">
        <v>#N/A</v>
      </c>
      <c r="P201" s="11" t="e">
        <v>#N/A</v>
      </c>
      <c r="Q201" s="11" t="e">
        <v>#N/A</v>
      </c>
      <c r="R201" s="11" t="e">
        <v>#N/A</v>
      </c>
      <c r="S201" s="11" t="e">
        <v>#N/A</v>
      </c>
      <c r="T201" s="11" t="e">
        <v>#N/A</v>
      </c>
      <c r="U201" s="22" t="e">
        <v>#N/A</v>
      </c>
      <c r="V201" s="22" t="e">
        <v>#N/A</v>
      </c>
      <c r="W201" s="22" t="e">
        <v>#N/A</v>
      </c>
      <c r="X201" s="22" t="e">
        <v>#N/A</v>
      </c>
      <c r="Y201" s="22" t="e">
        <v>#N/A</v>
      </c>
      <c r="Z201" s="22" t="e">
        <v>#N/A</v>
      </c>
      <c r="AA201" s="22" t="e">
        <v>#N/A</v>
      </c>
      <c r="AB201" s="22" t="e">
        <v>#N/A</v>
      </c>
      <c r="AC201" s="22" t="e">
        <v>#N/A</v>
      </c>
      <c r="AD201" s="22" t="e">
        <v>#N/A</v>
      </c>
      <c r="AE201" s="11" t="e">
        <v>#N/A</v>
      </c>
      <c r="AF201" s="11" t="e">
        <v>#N/A</v>
      </c>
      <c r="AG201" s="11" t="e">
        <v>#N/A</v>
      </c>
      <c r="AH201" s="11" t="e">
        <v>#N/A</v>
      </c>
      <c r="AI201" s="11" t="e">
        <v>#N/A</v>
      </c>
      <c r="AJ201" s="11" t="e">
        <v>#N/A</v>
      </c>
      <c r="AK201" s="11" t="e">
        <v>#N/A</v>
      </c>
      <c r="AL201" s="11" t="e">
        <v>#N/A</v>
      </c>
      <c r="AM201" s="11" t="e">
        <v>#N/A</v>
      </c>
      <c r="AN201" s="11" t="e">
        <v>#N/A</v>
      </c>
      <c r="AO201" s="22" t="e">
        <v>#N/A</v>
      </c>
      <c r="AP201" s="22" t="e">
        <v>#N/A</v>
      </c>
      <c r="AQ201" s="22" t="e">
        <v>#N/A</v>
      </c>
      <c r="AR201" s="22" t="e">
        <v>#N/A</v>
      </c>
      <c r="AS201" s="22" t="e">
        <v>#N/A</v>
      </c>
      <c r="AT201" s="22" t="e">
        <v>#N/A</v>
      </c>
      <c r="AU201" s="22" t="e">
        <v>#N/A</v>
      </c>
      <c r="AV201" s="22" t="e">
        <v>#N/A</v>
      </c>
      <c r="AW201" s="22" t="e">
        <v>#N/A</v>
      </c>
      <c r="AX201" s="22" t="e">
        <v>#N/A</v>
      </c>
      <c r="AY201" s="11" t="e">
        <v>#N/A</v>
      </c>
      <c r="AZ201" s="11" t="e">
        <v>#N/A</v>
      </c>
      <c r="BA201" s="11" t="e">
        <v>#N/A</v>
      </c>
      <c r="BB201" s="11" t="e">
        <v>#N/A</v>
      </c>
      <c r="BC201" s="11" t="e">
        <v>#N/A</v>
      </c>
      <c r="BD201" s="11" t="e">
        <v>#N/A</v>
      </c>
      <c r="BE201" s="11" t="e">
        <v>#N/A</v>
      </c>
      <c r="BF201" s="11" t="e">
        <v>#N/A</v>
      </c>
      <c r="BG201" s="11" t="e">
        <v>#N/A</v>
      </c>
      <c r="BH201" s="11" t="e">
        <v>#N/A</v>
      </c>
      <c r="BI201" s="22" t="e">
        <v>#N/A</v>
      </c>
      <c r="BJ201" s="22" t="e">
        <v>#N/A</v>
      </c>
      <c r="BK201" s="22" t="e">
        <v>#N/A</v>
      </c>
      <c r="BL201" s="22" t="e">
        <v>#N/A</v>
      </c>
      <c r="BM201" s="22" t="e">
        <v>#N/A</v>
      </c>
      <c r="BN201" s="22" t="e">
        <v>#N/A</v>
      </c>
      <c r="BO201" s="22" t="e">
        <v>#N/A</v>
      </c>
      <c r="BP201" s="22" t="e">
        <v>#N/A</v>
      </c>
      <c r="BQ201" s="22" t="e">
        <v>#N/A</v>
      </c>
      <c r="BR201" s="22" t="e">
        <v>#N/A</v>
      </c>
    </row>
    <row r="202" spans="1:70" x14ac:dyDescent="0.3">
      <c r="A202" s="22" t="e">
        <v>#N/A</v>
      </c>
      <c r="B202" s="22" t="e">
        <v>#N/A</v>
      </c>
      <c r="C202" s="22" t="e">
        <v>#N/A</v>
      </c>
      <c r="D202" s="22" t="e">
        <v>#N/A</v>
      </c>
      <c r="E202" s="22" t="e">
        <v>#N/A</v>
      </c>
      <c r="F202" s="22" t="e">
        <v>#N/A</v>
      </c>
      <c r="G202" s="22" t="e">
        <v>#N/A</v>
      </c>
      <c r="H202" s="22" t="e">
        <v>#N/A</v>
      </c>
      <c r="I202" s="22" t="e">
        <v>#N/A</v>
      </c>
      <c r="J202" s="22" t="e">
        <v>#N/A</v>
      </c>
      <c r="K202" s="11" t="e">
        <v>#N/A</v>
      </c>
      <c r="L202" s="11" t="e">
        <v>#N/A</v>
      </c>
      <c r="M202" s="11" t="e">
        <v>#N/A</v>
      </c>
      <c r="N202" s="11" t="e">
        <v>#N/A</v>
      </c>
      <c r="O202" s="11" t="e">
        <v>#N/A</v>
      </c>
      <c r="P202" s="11" t="e">
        <v>#N/A</v>
      </c>
      <c r="Q202" s="11" t="e">
        <v>#N/A</v>
      </c>
      <c r="R202" s="11" t="e">
        <v>#N/A</v>
      </c>
      <c r="S202" s="11" t="e">
        <v>#N/A</v>
      </c>
      <c r="T202" s="11" t="e">
        <v>#N/A</v>
      </c>
      <c r="U202" s="22" t="e">
        <v>#N/A</v>
      </c>
      <c r="V202" s="22" t="e">
        <v>#N/A</v>
      </c>
      <c r="W202" s="22" t="e">
        <v>#N/A</v>
      </c>
      <c r="X202" s="22" t="e">
        <v>#N/A</v>
      </c>
      <c r="Y202" s="22" t="e">
        <v>#N/A</v>
      </c>
      <c r="Z202" s="22" t="e">
        <v>#N/A</v>
      </c>
      <c r="AA202" s="22" t="e">
        <v>#N/A</v>
      </c>
      <c r="AB202" s="22" t="e">
        <v>#N/A</v>
      </c>
      <c r="AC202" s="22" t="e">
        <v>#N/A</v>
      </c>
      <c r="AD202" s="22" t="e">
        <v>#N/A</v>
      </c>
      <c r="AE202" s="11" t="e">
        <v>#N/A</v>
      </c>
      <c r="AF202" s="11" t="e">
        <v>#N/A</v>
      </c>
      <c r="AG202" s="11" t="e">
        <v>#N/A</v>
      </c>
      <c r="AH202" s="11" t="e">
        <v>#N/A</v>
      </c>
      <c r="AI202" s="11" t="e">
        <v>#N/A</v>
      </c>
      <c r="AJ202" s="11" t="e">
        <v>#N/A</v>
      </c>
      <c r="AK202" s="11" t="e">
        <v>#N/A</v>
      </c>
      <c r="AL202" s="11" t="e">
        <v>#N/A</v>
      </c>
      <c r="AM202" s="11" t="e">
        <v>#N/A</v>
      </c>
      <c r="AN202" s="11" t="e">
        <v>#N/A</v>
      </c>
      <c r="AO202" s="22" t="e">
        <v>#N/A</v>
      </c>
      <c r="AP202" s="22" t="e">
        <v>#N/A</v>
      </c>
      <c r="AQ202" s="22" t="e">
        <v>#N/A</v>
      </c>
      <c r="AR202" s="22" t="e">
        <v>#N/A</v>
      </c>
      <c r="AS202" s="22" t="e">
        <v>#N/A</v>
      </c>
      <c r="AT202" s="22" t="e">
        <v>#N/A</v>
      </c>
      <c r="AU202" s="22" t="e">
        <v>#N/A</v>
      </c>
      <c r="AV202" s="22" t="e">
        <v>#N/A</v>
      </c>
      <c r="AW202" s="22" t="e">
        <v>#N/A</v>
      </c>
      <c r="AX202" s="22" t="e">
        <v>#N/A</v>
      </c>
      <c r="AY202" s="11" t="e">
        <v>#N/A</v>
      </c>
      <c r="AZ202" s="11" t="e">
        <v>#N/A</v>
      </c>
      <c r="BA202" s="11" t="e">
        <v>#N/A</v>
      </c>
      <c r="BB202" s="11" t="e">
        <v>#N/A</v>
      </c>
      <c r="BC202" s="11" t="e">
        <v>#N/A</v>
      </c>
      <c r="BD202" s="11" t="e">
        <v>#N/A</v>
      </c>
      <c r="BE202" s="11" t="e">
        <v>#N/A</v>
      </c>
      <c r="BF202" s="11" t="e">
        <v>#N/A</v>
      </c>
      <c r="BG202" s="11" t="e">
        <v>#N/A</v>
      </c>
      <c r="BH202" s="11" t="e">
        <v>#N/A</v>
      </c>
      <c r="BI202" s="22" t="e">
        <v>#N/A</v>
      </c>
      <c r="BJ202" s="22" t="e">
        <v>#N/A</v>
      </c>
      <c r="BK202" s="22" t="e">
        <v>#N/A</v>
      </c>
      <c r="BL202" s="22" t="e">
        <v>#N/A</v>
      </c>
      <c r="BM202" s="22" t="e">
        <v>#N/A</v>
      </c>
      <c r="BN202" s="22" t="e">
        <v>#N/A</v>
      </c>
      <c r="BO202" s="22" t="e">
        <v>#N/A</v>
      </c>
      <c r="BP202" s="22" t="e">
        <v>#N/A</v>
      </c>
      <c r="BQ202" s="22" t="e">
        <v>#N/A</v>
      </c>
      <c r="BR202" s="22" t="e">
        <v>#N/A</v>
      </c>
    </row>
    <row r="203" spans="1:70" x14ac:dyDescent="0.3">
      <c r="A203" s="22" t="e">
        <v>#N/A</v>
      </c>
      <c r="B203" s="22" t="e">
        <v>#N/A</v>
      </c>
      <c r="C203" s="22" t="e">
        <v>#N/A</v>
      </c>
      <c r="D203" s="22" t="e">
        <v>#N/A</v>
      </c>
      <c r="E203" s="22" t="e">
        <v>#N/A</v>
      </c>
      <c r="F203" s="22" t="e">
        <v>#N/A</v>
      </c>
      <c r="G203" s="22" t="e">
        <v>#N/A</v>
      </c>
      <c r="H203" s="22" t="e">
        <v>#N/A</v>
      </c>
      <c r="I203" s="22" t="e">
        <v>#N/A</v>
      </c>
      <c r="J203" s="22" t="e">
        <v>#N/A</v>
      </c>
      <c r="K203" s="11" t="e">
        <v>#N/A</v>
      </c>
      <c r="L203" s="11" t="e">
        <v>#N/A</v>
      </c>
      <c r="M203" s="11" t="e">
        <v>#N/A</v>
      </c>
      <c r="N203" s="11" t="e">
        <v>#N/A</v>
      </c>
      <c r="O203" s="11" t="e">
        <v>#N/A</v>
      </c>
      <c r="P203" s="11" t="e">
        <v>#N/A</v>
      </c>
      <c r="Q203" s="11" t="e">
        <v>#N/A</v>
      </c>
      <c r="R203" s="11" t="e">
        <v>#N/A</v>
      </c>
      <c r="S203" s="11" t="e">
        <v>#N/A</v>
      </c>
      <c r="T203" s="11" t="e">
        <v>#N/A</v>
      </c>
      <c r="U203" s="22" t="e">
        <v>#N/A</v>
      </c>
      <c r="V203" s="22" t="e">
        <v>#N/A</v>
      </c>
      <c r="W203" s="22" t="e">
        <v>#N/A</v>
      </c>
      <c r="X203" s="22" t="e">
        <v>#N/A</v>
      </c>
      <c r="Y203" s="22" t="e">
        <v>#N/A</v>
      </c>
      <c r="Z203" s="22" t="e">
        <v>#N/A</v>
      </c>
      <c r="AA203" s="22" t="e">
        <v>#N/A</v>
      </c>
      <c r="AB203" s="22" t="e">
        <v>#N/A</v>
      </c>
      <c r="AC203" s="22" t="e">
        <v>#N/A</v>
      </c>
      <c r="AD203" s="22" t="e">
        <v>#N/A</v>
      </c>
      <c r="AE203" s="11" t="e">
        <v>#N/A</v>
      </c>
      <c r="AF203" s="11" t="e">
        <v>#N/A</v>
      </c>
      <c r="AG203" s="11" t="e">
        <v>#N/A</v>
      </c>
      <c r="AH203" s="11" t="e">
        <v>#N/A</v>
      </c>
      <c r="AI203" s="11" t="e">
        <v>#N/A</v>
      </c>
      <c r="AJ203" s="11" t="e">
        <v>#N/A</v>
      </c>
      <c r="AK203" s="11" t="e">
        <v>#N/A</v>
      </c>
      <c r="AL203" s="11" t="e">
        <v>#N/A</v>
      </c>
      <c r="AM203" s="11" t="e">
        <v>#N/A</v>
      </c>
      <c r="AN203" s="11" t="e">
        <v>#N/A</v>
      </c>
      <c r="AO203" s="22" t="e">
        <v>#N/A</v>
      </c>
      <c r="AP203" s="22" t="e">
        <v>#N/A</v>
      </c>
      <c r="AQ203" s="22" t="e">
        <v>#N/A</v>
      </c>
      <c r="AR203" s="22" t="e">
        <v>#N/A</v>
      </c>
      <c r="AS203" s="22" t="e">
        <v>#N/A</v>
      </c>
      <c r="AT203" s="22" t="e">
        <v>#N/A</v>
      </c>
      <c r="AU203" s="22" t="e">
        <v>#N/A</v>
      </c>
      <c r="AV203" s="22" t="e">
        <v>#N/A</v>
      </c>
      <c r="AW203" s="22" t="e">
        <v>#N/A</v>
      </c>
      <c r="AX203" s="22" t="e">
        <v>#N/A</v>
      </c>
      <c r="AY203" s="11" t="e">
        <v>#N/A</v>
      </c>
      <c r="AZ203" s="11" t="e">
        <v>#N/A</v>
      </c>
      <c r="BA203" s="11" t="e">
        <v>#N/A</v>
      </c>
      <c r="BB203" s="11" t="e">
        <v>#N/A</v>
      </c>
      <c r="BC203" s="11" t="e">
        <v>#N/A</v>
      </c>
      <c r="BD203" s="11" t="e">
        <v>#N/A</v>
      </c>
      <c r="BE203" s="11" t="e">
        <v>#N/A</v>
      </c>
      <c r="BF203" s="11" t="e">
        <v>#N/A</v>
      </c>
      <c r="BG203" s="11" t="e">
        <v>#N/A</v>
      </c>
      <c r="BH203" s="11" t="e">
        <v>#N/A</v>
      </c>
      <c r="BI203" s="22" t="e">
        <v>#N/A</v>
      </c>
      <c r="BJ203" s="22" t="e">
        <v>#N/A</v>
      </c>
      <c r="BK203" s="22" t="e">
        <v>#N/A</v>
      </c>
      <c r="BL203" s="22" t="e">
        <v>#N/A</v>
      </c>
      <c r="BM203" s="22" t="e">
        <v>#N/A</v>
      </c>
      <c r="BN203" s="22" t="e">
        <v>#N/A</v>
      </c>
      <c r="BO203" s="22" t="e">
        <v>#N/A</v>
      </c>
      <c r="BP203" s="22" t="e">
        <v>#N/A</v>
      </c>
      <c r="BQ203" s="22" t="e">
        <v>#N/A</v>
      </c>
      <c r="BR203" s="22" t="e">
        <v>#N/A</v>
      </c>
    </row>
    <row r="204" spans="1:70" x14ac:dyDescent="0.3">
      <c r="A204" s="22" t="e">
        <v>#N/A</v>
      </c>
      <c r="B204" s="22" t="e">
        <v>#N/A</v>
      </c>
      <c r="C204" s="22" t="e">
        <v>#N/A</v>
      </c>
      <c r="D204" s="22" t="e">
        <v>#N/A</v>
      </c>
      <c r="E204" s="22" t="e">
        <v>#N/A</v>
      </c>
      <c r="F204" s="22" t="e">
        <v>#N/A</v>
      </c>
      <c r="G204" s="22" t="e">
        <v>#N/A</v>
      </c>
      <c r="H204" s="22" t="e">
        <v>#N/A</v>
      </c>
      <c r="I204" s="22" t="e">
        <v>#N/A</v>
      </c>
      <c r="J204" s="22" t="e">
        <v>#N/A</v>
      </c>
      <c r="K204" s="11" t="e">
        <v>#N/A</v>
      </c>
      <c r="L204" s="11" t="e">
        <v>#N/A</v>
      </c>
      <c r="M204" s="11" t="e">
        <v>#N/A</v>
      </c>
      <c r="N204" s="11" t="e">
        <v>#N/A</v>
      </c>
      <c r="O204" s="11" t="e">
        <v>#N/A</v>
      </c>
      <c r="P204" s="11" t="e">
        <v>#N/A</v>
      </c>
      <c r="Q204" s="11" t="e">
        <v>#N/A</v>
      </c>
      <c r="R204" s="11" t="e">
        <v>#N/A</v>
      </c>
      <c r="S204" s="11" t="e">
        <v>#N/A</v>
      </c>
      <c r="T204" s="11" t="e">
        <v>#N/A</v>
      </c>
      <c r="U204" s="22" t="e">
        <v>#N/A</v>
      </c>
      <c r="V204" s="22" t="e">
        <v>#N/A</v>
      </c>
      <c r="W204" s="22" t="e">
        <v>#N/A</v>
      </c>
      <c r="X204" s="22" t="e">
        <v>#N/A</v>
      </c>
      <c r="Y204" s="22" t="e">
        <v>#N/A</v>
      </c>
      <c r="Z204" s="22" t="e">
        <v>#N/A</v>
      </c>
      <c r="AA204" s="22" t="e">
        <v>#N/A</v>
      </c>
      <c r="AB204" s="22" t="e">
        <v>#N/A</v>
      </c>
      <c r="AC204" s="22" t="e">
        <v>#N/A</v>
      </c>
      <c r="AD204" s="22" t="e">
        <v>#N/A</v>
      </c>
      <c r="AE204" s="11" t="e">
        <v>#N/A</v>
      </c>
      <c r="AF204" s="11" t="e">
        <v>#N/A</v>
      </c>
      <c r="AG204" s="11" t="e">
        <v>#N/A</v>
      </c>
      <c r="AH204" s="11" t="e">
        <v>#N/A</v>
      </c>
      <c r="AI204" s="11" t="e">
        <v>#N/A</v>
      </c>
      <c r="AJ204" s="11" t="e">
        <v>#N/A</v>
      </c>
      <c r="AK204" s="11" t="e">
        <v>#N/A</v>
      </c>
      <c r="AL204" s="11" t="e">
        <v>#N/A</v>
      </c>
      <c r="AM204" s="11" t="e">
        <v>#N/A</v>
      </c>
      <c r="AN204" s="11" t="e">
        <v>#N/A</v>
      </c>
      <c r="AO204" s="22" t="e">
        <v>#N/A</v>
      </c>
      <c r="AP204" s="22" t="e">
        <v>#N/A</v>
      </c>
      <c r="AQ204" s="22" t="e">
        <v>#N/A</v>
      </c>
      <c r="AR204" s="22" t="e">
        <v>#N/A</v>
      </c>
      <c r="AS204" s="22" t="e">
        <v>#N/A</v>
      </c>
      <c r="AT204" s="22" t="e">
        <v>#N/A</v>
      </c>
      <c r="AU204" s="22" t="e">
        <v>#N/A</v>
      </c>
      <c r="AV204" s="22" t="e">
        <v>#N/A</v>
      </c>
      <c r="AW204" s="22" t="e">
        <v>#N/A</v>
      </c>
      <c r="AX204" s="22" t="e">
        <v>#N/A</v>
      </c>
      <c r="AY204" s="11" t="e">
        <v>#N/A</v>
      </c>
      <c r="AZ204" s="11" t="e">
        <v>#N/A</v>
      </c>
      <c r="BA204" s="11" t="e">
        <v>#N/A</v>
      </c>
      <c r="BB204" s="11" t="e">
        <v>#N/A</v>
      </c>
      <c r="BC204" s="11" t="e">
        <v>#N/A</v>
      </c>
      <c r="BD204" s="11" t="e">
        <v>#N/A</v>
      </c>
      <c r="BE204" s="11" t="e">
        <v>#N/A</v>
      </c>
      <c r="BF204" s="11" t="e">
        <v>#N/A</v>
      </c>
      <c r="BG204" s="11" t="e">
        <v>#N/A</v>
      </c>
      <c r="BH204" s="11" t="e">
        <v>#N/A</v>
      </c>
      <c r="BI204" s="22" t="e">
        <v>#N/A</v>
      </c>
      <c r="BJ204" s="22" t="e">
        <v>#N/A</v>
      </c>
      <c r="BK204" s="22" t="e">
        <v>#N/A</v>
      </c>
      <c r="BL204" s="22" t="e">
        <v>#N/A</v>
      </c>
      <c r="BM204" s="22" t="e">
        <v>#N/A</v>
      </c>
      <c r="BN204" s="22" t="e">
        <v>#N/A</v>
      </c>
      <c r="BO204" s="22" t="e">
        <v>#N/A</v>
      </c>
      <c r="BP204" s="22" t="e">
        <v>#N/A</v>
      </c>
      <c r="BQ204" s="22" t="e">
        <v>#N/A</v>
      </c>
      <c r="BR204" s="22" t="e">
        <v>#N/A</v>
      </c>
    </row>
    <row r="205" spans="1:70" x14ac:dyDescent="0.3">
      <c r="A205" s="22" t="e">
        <v>#N/A</v>
      </c>
      <c r="B205" s="22" t="e">
        <v>#N/A</v>
      </c>
      <c r="C205" s="22" t="e">
        <v>#N/A</v>
      </c>
      <c r="D205" s="22" t="e">
        <v>#N/A</v>
      </c>
      <c r="E205" s="22" t="e">
        <v>#N/A</v>
      </c>
      <c r="F205" s="22" t="e">
        <v>#N/A</v>
      </c>
      <c r="G205" s="22" t="e">
        <v>#N/A</v>
      </c>
      <c r="H205" s="22" t="e">
        <v>#N/A</v>
      </c>
      <c r="I205" s="22" t="e">
        <v>#N/A</v>
      </c>
      <c r="J205" s="22" t="e">
        <v>#N/A</v>
      </c>
      <c r="K205" s="11" t="e">
        <v>#N/A</v>
      </c>
      <c r="L205" s="11" t="e">
        <v>#N/A</v>
      </c>
      <c r="M205" s="11" t="e">
        <v>#N/A</v>
      </c>
      <c r="N205" s="11" t="e">
        <v>#N/A</v>
      </c>
      <c r="O205" s="11" t="e">
        <v>#N/A</v>
      </c>
      <c r="P205" s="11" t="e">
        <v>#N/A</v>
      </c>
      <c r="Q205" s="11" t="e">
        <v>#N/A</v>
      </c>
      <c r="R205" s="11" t="e">
        <v>#N/A</v>
      </c>
      <c r="S205" s="11" t="e">
        <v>#N/A</v>
      </c>
      <c r="T205" s="11" t="e">
        <v>#N/A</v>
      </c>
      <c r="U205" s="22" t="e">
        <v>#N/A</v>
      </c>
      <c r="V205" s="22" t="e">
        <v>#N/A</v>
      </c>
      <c r="W205" s="22" t="e">
        <v>#N/A</v>
      </c>
      <c r="X205" s="22" t="e">
        <v>#N/A</v>
      </c>
      <c r="Y205" s="22" t="e">
        <v>#N/A</v>
      </c>
      <c r="Z205" s="22" t="e">
        <v>#N/A</v>
      </c>
      <c r="AA205" s="22" t="e">
        <v>#N/A</v>
      </c>
      <c r="AB205" s="22" t="e">
        <v>#N/A</v>
      </c>
      <c r="AC205" s="22" t="e">
        <v>#N/A</v>
      </c>
      <c r="AD205" s="22" t="e">
        <v>#N/A</v>
      </c>
      <c r="AE205" s="11" t="e">
        <v>#N/A</v>
      </c>
      <c r="AF205" s="11" t="e">
        <v>#N/A</v>
      </c>
      <c r="AG205" s="11" t="e">
        <v>#N/A</v>
      </c>
      <c r="AH205" s="11" t="e">
        <v>#N/A</v>
      </c>
      <c r="AI205" s="11" t="e">
        <v>#N/A</v>
      </c>
      <c r="AJ205" s="11" t="e">
        <v>#N/A</v>
      </c>
      <c r="AK205" s="11" t="e">
        <v>#N/A</v>
      </c>
      <c r="AL205" s="11" t="e">
        <v>#N/A</v>
      </c>
      <c r="AM205" s="11" t="e">
        <v>#N/A</v>
      </c>
      <c r="AN205" s="11" t="e">
        <v>#N/A</v>
      </c>
      <c r="AO205" s="22" t="e">
        <v>#N/A</v>
      </c>
      <c r="AP205" s="22" t="e">
        <v>#N/A</v>
      </c>
      <c r="AQ205" s="22" t="e">
        <v>#N/A</v>
      </c>
      <c r="AR205" s="22" t="e">
        <v>#N/A</v>
      </c>
      <c r="AS205" s="22" t="e">
        <v>#N/A</v>
      </c>
      <c r="AT205" s="22" t="e">
        <v>#N/A</v>
      </c>
      <c r="AU205" s="22" t="e">
        <v>#N/A</v>
      </c>
      <c r="AV205" s="22" t="e">
        <v>#N/A</v>
      </c>
      <c r="AW205" s="22" t="e">
        <v>#N/A</v>
      </c>
      <c r="AX205" s="22" t="e">
        <v>#N/A</v>
      </c>
      <c r="AY205" s="11" t="e">
        <v>#N/A</v>
      </c>
      <c r="AZ205" s="11" t="e">
        <v>#N/A</v>
      </c>
      <c r="BA205" s="11" t="e">
        <v>#N/A</v>
      </c>
      <c r="BB205" s="11" t="e">
        <v>#N/A</v>
      </c>
      <c r="BC205" s="11" t="e">
        <v>#N/A</v>
      </c>
      <c r="BD205" s="11" t="e">
        <v>#N/A</v>
      </c>
      <c r="BE205" s="11" t="e">
        <v>#N/A</v>
      </c>
      <c r="BF205" s="11" t="e">
        <v>#N/A</v>
      </c>
      <c r="BG205" s="11" t="e">
        <v>#N/A</v>
      </c>
      <c r="BH205" s="11" t="e">
        <v>#N/A</v>
      </c>
      <c r="BI205" s="22" t="e">
        <v>#N/A</v>
      </c>
      <c r="BJ205" s="22" t="e">
        <v>#N/A</v>
      </c>
      <c r="BK205" s="22" t="e">
        <v>#N/A</v>
      </c>
      <c r="BL205" s="22" t="e">
        <v>#N/A</v>
      </c>
      <c r="BM205" s="22" t="e">
        <v>#N/A</v>
      </c>
      <c r="BN205" s="22" t="e">
        <v>#N/A</v>
      </c>
      <c r="BO205" s="22" t="e">
        <v>#N/A</v>
      </c>
      <c r="BP205" s="22" t="e">
        <v>#N/A</v>
      </c>
      <c r="BQ205" s="22" t="e">
        <v>#N/A</v>
      </c>
      <c r="BR205" s="22" t="e">
        <v>#N/A</v>
      </c>
    </row>
    <row r="206" spans="1:70" x14ac:dyDescent="0.3">
      <c r="A206" s="22" t="e">
        <v>#N/A</v>
      </c>
      <c r="B206" s="22" t="e">
        <v>#N/A</v>
      </c>
      <c r="C206" s="22" t="e">
        <v>#N/A</v>
      </c>
      <c r="D206" s="22" t="e">
        <v>#N/A</v>
      </c>
      <c r="E206" s="22" t="e">
        <v>#N/A</v>
      </c>
      <c r="F206" s="22" t="e">
        <v>#N/A</v>
      </c>
      <c r="G206" s="22" t="e">
        <v>#N/A</v>
      </c>
      <c r="H206" s="22" t="e">
        <v>#N/A</v>
      </c>
      <c r="I206" s="22" t="e">
        <v>#N/A</v>
      </c>
      <c r="J206" s="22" t="e">
        <v>#N/A</v>
      </c>
      <c r="K206" s="11" t="e">
        <v>#N/A</v>
      </c>
      <c r="L206" s="11" t="e">
        <v>#N/A</v>
      </c>
      <c r="M206" s="11" t="e">
        <v>#N/A</v>
      </c>
      <c r="N206" s="11" t="e">
        <v>#N/A</v>
      </c>
      <c r="O206" s="11" t="e">
        <v>#N/A</v>
      </c>
      <c r="P206" s="11" t="e">
        <v>#N/A</v>
      </c>
      <c r="Q206" s="11" t="e">
        <v>#N/A</v>
      </c>
      <c r="R206" s="11" t="e">
        <v>#N/A</v>
      </c>
      <c r="S206" s="11" t="e">
        <v>#N/A</v>
      </c>
      <c r="T206" s="11" t="e">
        <v>#N/A</v>
      </c>
      <c r="U206" s="22" t="e">
        <v>#N/A</v>
      </c>
      <c r="V206" s="22" t="e">
        <v>#N/A</v>
      </c>
      <c r="W206" s="22" t="e">
        <v>#N/A</v>
      </c>
      <c r="X206" s="22" t="e">
        <v>#N/A</v>
      </c>
      <c r="Y206" s="22" t="e">
        <v>#N/A</v>
      </c>
      <c r="Z206" s="22" t="e">
        <v>#N/A</v>
      </c>
      <c r="AA206" s="22" t="e">
        <v>#N/A</v>
      </c>
      <c r="AB206" s="22" t="e">
        <v>#N/A</v>
      </c>
      <c r="AC206" s="22" t="e">
        <v>#N/A</v>
      </c>
      <c r="AD206" s="22" t="e">
        <v>#N/A</v>
      </c>
      <c r="AE206" s="11" t="e">
        <v>#N/A</v>
      </c>
      <c r="AF206" s="11" t="e">
        <v>#N/A</v>
      </c>
      <c r="AG206" s="11" t="e">
        <v>#N/A</v>
      </c>
      <c r="AH206" s="11" t="e">
        <v>#N/A</v>
      </c>
      <c r="AI206" s="11" t="e">
        <v>#N/A</v>
      </c>
      <c r="AJ206" s="11" t="e">
        <v>#N/A</v>
      </c>
      <c r="AK206" s="11" t="e">
        <v>#N/A</v>
      </c>
      <c r="AL206" s="11" t="e">
        <v>#N/A</v>
      </c>
      <c r="AM206" s="11" t="e">
        <v>#N/A</v>
      </c>
      <c r="AN206" s="11" t="e">
        <v>#N/A</v>
      </c>
      <c r="AO206" s="22" t="e">
        <v>#N/A</v>
      </c>
      <c r="AP206" s="22" t="e">
        <v>#N/A</v>
      </c>
      <c r="AQ206" s="22" t="e">
        <v>#N/A</v>
      </c>
      <c r="AR206" s="22" t="e">
        <v>#N/A</v>
      </c>
      <c r="AS206" s="22" t="e">
        <v>#N/A</v>
      </c>
      <c r="AT206" s="22" t="e">
        <v>#N/A</v>
      </c>
      <c r="AU206" s="22" t="e">
        <v>#N/A</v>
      </c>
      <c r="AV206" s="22" t="e">
        <v>#N/A</v>
      </c>
      <c r="AW206" s="22" t="e">
        <v>#N/A</v>
      </c>
      <c r="AX206" s="22" t="e">
        <v>#N/A</v>
      </c>
      <c r="AY206" s="11" t="e">
        <v>#N/A</v>
      </c>
      <c r="AZ206" s="11" t="e">
        <v>#N/A</v>
      </c>
      <c r="BA206" s="11" t="e">
        <v>#N/A</v>
      </c>
      <c r="BB206" s="11" t="e">
        <v>#N/A</v>
      </c>
      <c r="BC206" s="11" t="e">
        <v>#N/A</v>
      </c>
      <c r="BD206" s="11" t="e">
        <v>#N/A</v>
      </c>
      <c r="BE206" s="11" t="e">
        <v>#N/A</v>
      </c>
      <c r="BF206" s="11" t="e">
        <v>#N/A</v>
      </c>
      <c r="BG206" s="11" t="e">
        <v>#N/A</v>
      </c>
      <c r="BH206" s="11" t="e">
        <v>#N/A</v>
      </c>
      <c r="BI206" s="22" t="e">
        <v>#N/A</v>
      </c>
      <c r="BJ206" s="22" t="e">
        <v>#N/A</v>
      </c>
      <c r="BK206" s="22" t="e">
        <v>#N/A</v>
      </c>
      <c r="BL206" s="22" t="e">
        <v>#N/A</v>
      </c>
      <c r="BM206" s="22" t="e">
        <v>#N/A</v>
      </c>
      <c r="BN206" s="22" t="e">
        <v>#N/A</v>
      </c>
      <c r="BO206" s="22" t="e">
        <v>#N/A</v>
      </c>
      <c r="BP206" s="22" t="e">
        <v>#N/A</v>
      </c>
      <c r="BQ206" s="22" t="e">
        <v>#N/A</v>
      </c>
      <c r="BR206" s="22" t="e">
        <v>#N/A</v>
      </c>
    </row>
    <row r="207" spans="1:70" x14ac:dyDescent="0.3">
      <c r="A207" s="22" t="e">
        <v>#N/A</v>
      </c>
      <c r="B207" s="22" t="e">
        <v>#N/A</v>
      </c>
      <c r="C207" s="22" t="e">
        <v>#N/A</v>
      </c>
      <c r="D207" s="22" t="e">
        <v>#N/A</v>
      </c>
      <c r="E207" s="22" t="e">
        <v>#N/A</v>
      </c>
      <c r="F207" s="22" t="e">
        <v>#N/A</v>
      </c>
      <c r="G207" s="22" t="e">
        <v>#N/A</v>
      </c>
      <c r="H207" s="22" t="e">
        <v>#N/A</v>
      </c>
      <c r="I207" s="22" t="e">
        <v>#N/A</v>
      </c>
      <c r="J207" s="22" t="e">
        <v>#N/A</v>
      </c>
      <c r="K207" s="11" t="e">
        <v>#N/A</v>
      </c>
      <c r="L207" s="11" t="e">
        <v>#N/A</v>
      </c>
      <c r="M207" s="11" t="e">
        <v>#N/A</v>
      </c>
      <c r="N207" s="11" t="e">
        <v>#N/A</v>
      </c>
      <c r="O207" s="11" t="e">
        <v>#N/A</v>
      </c>
      <c r="P207" s="11" t="e">
        <v>#N/A</v>
      </c>
      <c r="Q207" s="11" t="e">
        <v>#N/A</v>
      </c>
      <c r="R207" s="11" t="e">
        <v>#N/A</v>
      </c>
      <c r="S207" s="11" t="e">
        <v>#N/A</v>
      </c>
      <c r="T207" s="11" t="e">
        <v>#N/A</v>
      </c>
      <c r="U207" s="22" t="e">
        <v>#N/A</v>
      </c>
      <c r="V207" s="22" t="e">
        <v>#N/A</v>
      </c>
      <c r="W207" s="22" t="e">
        <v>#N/A</v>
      </c>
      <c r="X207" s="22" t="e">
        <v>#N/A</v>
      </c>
      <c r="Y207" s="22" t="e">
        <v>#N/A</v>
      </c>
      <c r="Z207" s="22" t="e">
        <v>#N/A</v>
      </c>
      <c r="AA207" s="22" t="e">
        <v>#N/A</v>
      </c>
      <c r="AB207" s="22" t="e">
        <v>#N/A</v>
      </c>
      <c r="AC207" s="22" t="e">
        <v>#N/A</v>
      </c>
      <c r="AD207" s="22" t="e">
        <v>#N/A</v>
      </c>
      <c r="AE207" s="11" t="e">
        <v>#N/A</v>
      </c>
      <c r="AF207" s="11" t="e">
        <v>#N/A</v>
      </c>
      <c r="AG207" s="11" t="e">
        <v>#N/A</v>
      </c>
      <c r="AH207" s="11" t="e">
        <v>#N/A</v>
      </c>
      <c r="AI207" s="11" t="e">
        <v>#N/A</v>
      </c>
      <c r="AJ207" s="11" t="e">
        <v>#N/A</v>
      </c>
      <c r="AK207" s="11" t="e">
        <v>#N/A</v>
      </c>
      <c r="AL207" s="11" t="e">
        <v>#N/A</v>
      </c>
      <c r="AM207" s="11" t="e">
        <v>#N/A</v>
      </c>
      <c r="AN207" s="11" t="e">
        <v>#N/A</v>
      </c>
      <c r="AO207" s="22" t="e">
        <v>#N/A</v>
      </c>
      <c r="AP207" s="22" t="e">
        <v>#N/A</v>
      </c>
      <c r="AQ207" s="22" t="e">
        <v>#N/A</v>
      </c>
      <c r="AR207" s="22" t="e">
        <v>#N/A</v>
      </c>
      <c r="AS207" s="22" t="e">
        <v>#N/A</v>
      </c>
      <c r="AT207" s="22" t="e">
        <v>#N/A</v>
      </c>
      <c r="AU207" s="22" t="e">
        <v>#N/A</v>
      </c>
      <c r="AV207" s="22" t="e">
        <v>#N/A</v>
      </c>
      <c r="AW207" s="22" t="e">
        <v>#N/A</v>
      </c>
      <c r="AX207" s="22" t="e">
        <v>#N/A</v>
      </c>
      <c r="AY207" s="11" t="e">
        <v>#N/A</v>
      </c>
      <c r="AZ207" s="11" t="e">
        <v>#N/A</v>
      </c>
      <c r="BA207" s="11" t="e">
        <v>#N/A</v>
      </c>
      <c r="BB207" s="11" t="e">
        <v>#N/A</v>
      </c>
      <c r="BC207" s="11" t="e">
        <v>#N/A</v>
      </c>
      <c r="BD207" s="11" t="e">
        <v>#N/A</v>
      </c>
      <c r="BE207" s="11" t="e">
        <v>#N/A</v>
      </c>
      <c r="BF207" s="11" t="e">
        <v>#N/A</v>
      </c>
      <c r="BG207" s="11" t="e">
        <v>#N/A</v>
      </c>
      <c r="BH207" s="11" t="e">
        <v>#N/A</v>
      </c>
      <c r="BI207" s="22" t="e">
        <v>#N/A</v>
      </c>
      <c r="BJ207" s="22" t="e">
        <v>#N/A</v>
      </c>
      <c r="BK207" s="22" t="e">
        <v>#N/A</v>
      </c>
      <c r="BL207" s="22" t="e">
        <v>#N/A</v>
      </c>
      <c r="BM207" s="22" t="e">
        <v>#N/A</v>
      </c>
      <c r="BN207" s="22" t="e">
        <v>#N/A</v>
      </c>
      <c r="BO207" s="22" t="e">
        <v>#N/A</v>
      </c>
      <c r="BP207" s="22" t="e">
        <v>#N/A</v>
      </c>
      <c r="BQ207" s="22" t="e">
        <v>#N/A</v>
      </c>
      <c r="BR207" s="22" t="e">
        <v>#N/A</v>
      </c>
    </row>
    <row r="208" spans="1:70" x14ac:dyDescent="0.3">
      <c r="A208" s="22" t="e">
        <v>#N/A</v>
      </c>
      <c r="B208" s="22" t="e">
        <v>#N/A</v>
      </c>
      <c r="C208" s="22" t="e">
        <v>#N/A</v>
      </c>
      <c r="D208" s="22" t="e">
        <v>#N/A</v>
      </c>
      <c r="E208" s="22" t="e">
        <v>#N/A</v>
      </c>
      <c r="F208" s="22" t="e">
        <v>#N/A</v>
      </c>
      <c r="G208" s="22" t="e">
        <v>#N/A</v>
      </c>
      <c r="H208" s="22" t="e">
        <v>#N/A</v>
      </c>
      <c r="I208" s="22" t="e">
        <v>#N/A</v>
      </c>
      <c r="J208" s="22" t="e">
        <v>#N/A</v>
      </c>
      <c r="K208" s="11" t="e">
        <v>#N/A</v>
      </c>
      <c r="L208" s="11" t="e">
        <v>#N/A</v>
      </c>
      <c r="M208" s="11" t="e">
        <v>#N/A</v>
      </c>
      <c r="N208" s="11" t="e">
        <v>#N/A</v>
      </c>
      <c r="O208" s="11" t="e">
        <v>#N/A</v>
      </c>
      <c r="P208" s="11" t="e">
        <v>#N/A</v>
      </c>
      <c r="Q208" s="11" t="e">
        <v>#N/A</v>
      </c>
      <c r="R208" s="11" t="e">
        <v>#N/A</v>
      </c>
      <c r="S208" s="11" t="e">
        <v>#N/A</v>
      </c>
      <c r="T208" s="11" t="e">
        <v>#N/A</v>
      </c>
      <c r="U208" s="22" t="e">
        <v>#N/A</v>
      </c>
      <c r="V208" s="22" t="e">
        <v>#N/A</v>
      </c>
      <c r="W208" s="22" t="e">
        <v>#N/A</v>
      </c>
      <c r="X208" s="22" t="e">
        <v>#N/A</v>
      </c>
      <c r="Y208" s="22" t="e">
        <v>#N/A</v>
      </c>
      <c r="Z208" s="22" t="e">
        <v>#N/A</v>
      </c>
      <c r="AA208" s="22" t="e">
        <v>#N/A</v>
      </c>
      <c r="AB208" s="22" t="e">
        <v>#N/A</v>
      </c>
      <c r="AC208" s="22" t="e">
        <v>#N/A</v>
      </c>
      <c r="AD208" s="22" t="e">
        <v>#N/A</v>
      </c>
      <c r="AE208" s="11" t="e">
        <v>#N/A</v>
      </c>
      <c r="AF208" s="11" t="e">
        <v>#N/A</v>
      </c>
      <c r="AG208" s="11" t="e">
        <v>#N/A</v>
      </c>
      <c r="AH208" s="11" t="e">
        <v>#N/A</v>
      </c>
      <c r="AI208" s="11" t="e">
        <v>#N/A</v>
      </c>
      <c r="AJ208" s="11" t="e">
        <v>#N/A</v>
      </c>
      <c r="AK208" s="11" t="e">
        <v>#N/A</v>
      </c>
      <c r="AL208" s="11" t="e">
        <v>#N/A</v>
      </c>
      <c r="AM208" s="11" t="e">
        <v>#N/A</v>
      </c>
      <c r="AN208" s="11" t="e">
        <v>#N/A</v>
      </c>
      <c r="AO208" s="22" t="e">
        <v>#N/A</v>
      </c>
      <c r="AP208" s="22" t="e">
        <v>#N/A</v>
      </c>
      <c r="AQ208" s="22" t="e">
        <v>#N/A</v>
      </c>
      <c r="AR208" s="22" t="e">
        <v>#N/A</v>
      </c>
      <c r="AS208" s="22" t="e">
        <v>#N/A</v>
      </c>
      <c r="AT208" s="22" t="e">
        <v>#N/A</v>
      </c>
      <c r="AU208" s="22" t="e">
        <v>#N/A</v>
      </c>
      <c r="AV208" s="22" t="e">
        <v>#N/A</v>
      </c>
      <c r="AW208" s="22" t="e">
        <v>#N/A</v>
      </c>
      <c r="AX208" s="22" t="e">
        <v>#N/A</v>
      </c>
      <c r="AY208" s="11" t="e">
        <v>#N/A</v>
      </c>
      <c r="AZ208" s="11" t="e">
        <v>#N/A</v>
      </c>
      <c r="BA208" s="11" t="e">
        <v>#N/A</v>
      </c>
      <c r="BB208" s="11" t="e">
        <v>#N/A</v>
      </c>
      <c r="BC208" s="11" t="e">
        <v>#N/A</v>
      </c>
      <c r="BD208" s="11" t="e">
        <v>#N/A</v>
      </c>
      <c r="BE208" s="11" t="e">
        <v>#N/A</v>
      </c>
      <c r="BF208" s="11" t="e">
        <v>#N/A</v>
      </c>
      <c r="BG208" s="11" t="e">
        <v>#N/A</v>
      </c>
      <c r="BH208" s="11" t="e">
        <v>#N/A</v>
      </c>
      <c r="BI208" s="22" t="e">
        <v>#N/A</v>
      </c>
      <c r="BJ208" s="22" t="e">
        <v>#N/A</v>
      </c>
      <c r="BK208" s="22" t="e">
        <v>#N/A</v>
      </c>
      <c r="BL208" s="22" t="e">
        <v>#N/A</v>
      </c>
      <c r="BM208" s="22" t="e">
        <v>#N/A</v>
      </c>
      <c r="BN208" s="22" t="e">
        <v>#N/A</v>
      </c>
      <c r="BO208" s="22" t="e">
        <v>#N/A</v>
      </c>
      <c r="BP208" s="22" t="e">
        <v>#N/A</v>
      </c>
      <c r="BQ208" s="22" t="e">
        <v>#N/A</v>
      </c>
      <c r="BR208" s="22" t="e">
        <v>#N/A</v>
      </c>
    </row>
    <row r="209" spans="1:70" x14ac:dyDescent="0.3">
      <c r="A209" s="22" t="e">
        <v>#N/A</v>
      </c>
      <c r="B209" s="22" t="e">
        <v>#N/A</v>
      </c>
      <c r="C209" s="22" t="e">
        <v>#N/A</v>
      </c>
      <c r="D209" s="22" t="e">
        <v>#N/A</v>
      </c>
      <c r="E209" s="22" t="e">
        <v>#N/A</v>
      </c>
      <c r="F209" s="22" t="e">
        <v>#N/A</v>
      </c>
      <c r="G209" s="22" t="e">
        <v>#N/A</v>
      </c>
      <c r="H209" s="22" t="e">
        <v>#N/A</v>
      </c>
      <c r="I209" s="22" t="e">
        <v>#N/A</v>
      </c>
      <c r="J209" s="22" t="e">
        <v>#N/A</v>
      </c>
      <c r="K209" s="11" t="e">
        <v>#N/A</v>
      </c>
      <c r="L209" s="11" t="e">
        <v>#N/A</v>
      </c>
      <c r="M209" s="11" t="e">
        <v>#N/A</v>
      </c>
      <c r="N209" s="11" t="e">
        <v>#N/A</v>
      </c>
      <c r="O209" s="11" t="e">
        <v>#N/A</v>
      </c>
      <c r="P209" s="11" t="e">
        <v>#N/A</v>
      </c>
      <c r="Q209" s="11" t="e">
        <v>#N/A</v>
      </c>
      <c r="R209" s="11" t="e">
        <v>#N/A</v>
      </c>
      <c r="S209" s="11" t="e">
        <v>#N/A</v>
      </c>
      <c r="T209" s="11" t="e">
        <v>#N/A</v>
      </c>
      <c r="U209" s="22" t="e">
        <v>#N/A</v>
      </c>
      <c r="V209" s="22" t="e">
        <v>#N/A</v>
      </c>
      <c r="W209" s="22" t="e">
        <v>#N/A</v>
      </c>
      <c r="X209" s="22" t="e">
        <v>#N/A</v>
      </c>
      <c r="Y209" s="22" t="e">
        <v>#N/A</v>
      </c>
      <c r="Z209" s="22" t="e">
        <v>#N/A</v>
      </c>
      <c r="AA209" s="22" t="e">
        <v>#N/A</v>
      </c>
      <c r="AB209" s="22" t="e">
        <v>#N/A</v>
      </c>
      <c r="AC209" s="22" t="e">
        <v>#N/A</v>
      </c>
      <c r="AD209" s="22" t="e">
        <v>#N/A</v>
      </c>
      <c r="AE209" s="11" t="e">
        <v>#N/A</v>
      </c>
      <c r="AF209" s="11" t="e">
        <v>#N/A</v>
      </c>
      <c r="AG209" s="11" t="e">
        <v>#N/A</v>
      </c>
      <c r="AH209" s="11" t="e">
        <v>#N/A</v>
      </c>
      <c r="AI209" s="11" t="e">
        <v>#N/A</v>
      </c>
      <c r="AJ209" s="11" t="e">
        <v>#N/A</v>
      </c>
      <c r="AK209" s="11" t="e">
        <v>#N/A</v>
      </c>
      <c r="AL209" s="11" t="e">
        <v>#N/A</v>
      </c>
      <c r="AM209" s="11" t="e">
        <v>#N/A</v>
      </c>
      <c r="AN209" s="11" t="e">
        <v>#N/A</v>
      </c>
      <c r="AO209" s="22" t="e">
        <v>#N/A</v>
      </c>
      <c r="AP209" s="22" t="e">
        <v>#N/A</v>
      </c>
      <c r="AQ209" s="22" t="e">
        <v>#N/A</v>
      </c>
      <c r="AR209" s="22" t="e">
        <v>#N/A</v>
      </c>
      <c r="AS209" s="22" t="e">
        <v>#N/A</v>
      </c>
      <c r="AT209" s="22" t="e">
        <v>#N/A</v>
      </c>
      <c r="AU209" s="22" t="e">
        <v>#N/A</v>
      </c>
      <c r="AV209" s="22" t="e">
        <v>#N/A</v>
      </c>
      <c r="AW209" s="22" t="e">
        <v>#N/A</v>
      </c>
      <c r="AX209" s="22" t="e">
        <v>#N/A</v>
      </c>
      <c r="AY209" s="11" t="e">
        <v>#N/A</v>
      </c>
      <c r="AZ209" s="11" t="e">
        <v>#N/A</v>
      </c>
      <c r="BA209" s="11" t="e">
        <v>#N/A</v>
      </c>
      <c r="BB209" s="11" t="e">
        <v>#N/A</v>
      </c>
      <c r="BC209" s="11" t="e">
        <v>#N/A</v>
      </c>
      <c r="BD209" s="11" t="e">
        <v>#N/A</v>
      </c>
      <c r="BE209" s="11" t="e">
        <v>#N/A</v>
      </c>
      <c r="BF209" s="11" t="e">
        <v>#N/A</v>
      </c>
      <c r="BG209" s="11" t="e">
        <v>#N/A</v>
      </c>
      <c r="BH209" s="11" t="e">
        <v>#N/A</v>
      </c>
      <c r="BI209" s="22" t="e">
        <v>#N/A</v>
      </c>
      <c r="BJ209" s="22" t="e">
        <v>#N/A</v>
      </c>
      <c r="BK209" s="22" t="e">
        <v>#N/A</v>
      </c>
      <c r="BL209" s="22" t="e">
        <v>#N/A</v>
      </c>
      <c r="BM209" s="22" t="e">
        <v>#N/A</v>
      </c>
      <c r="BN209" s="22" t="e">
        <v>#N/A</v>
      </c>
      <c r="BO209" s="22" t="e">
        <v>#N/A</v>
      </c>
      <c r="BP209" s="22" t="e">
        <v>#N/A</v>
      </c>
      <c r="BQ209" s="22" t="e">
        <v>#N/A</v>
      </c>
      <c r="BR209" s="22" t="e">
        <v>#N/A</v>
      </c>
    </row>
    <row r="210" spans="1:70" x14ac:dyDescent="0.3">
      <c r="A210" s="22" t="e">
        <v>#N/A</v>
      </c>
      <c r="B210" s="22" t="e">
        <v>#N/A</v>
      </c>
      <c r="C210" s="22" t="e">
        <v>#N/A</v>
      </c>
      <c r="D210" s="22" t="e">
        <v>#N/A</v>
      </c>
      <c r="E210" s="22" t="e">
        <v>#N/A</v>
      </c>
      <c r="F210" s="22" t="e">
        <v>#N/A</v>
      </c>
      <c r="G210" s="22" t="e">
        <v>#N/A</v>
      </c>
      <c r="H210" s="22" t="e">
        <v>#N/A</v>
      </c>
      <c r="I210" s="22" t="e">
        <v>#N/A</v>
      </c>
      <c r="J210" s="22" t="e">
        <v>#N/A</v>
      </c>
      <c r="K210" s="11" t="e">
        <v>#N/A</v>
      </c>
      <c r="L210" s="11" t="e">
        <v>#N/A</v>
      </c>
      <c r="M210" s="11" t="e">
        <v>#N/A</v>
      </c>
      <c r="N210" s="11" t="e">
        <v>#N/A</v>
      </c>
      <c r="O210" s="11" t="e">
        <v>#N/A</v>
      </c>
      <c r="P210" s="11" t="e">
        <v>#N/A</v>
      </c>
      <c r="Q210" s="11" t="e">
        <v>#N/A</v>
      </c>
      <c r="R210" s="11" t="e">
        <v>#N/A</v>
      </c>
      <c r="S210" s="11" t="e">
        <v>#N/A</v>
      </c>
      <c r="T210" s="11" t="e">
        <v>#N/A</v>
      </c>
      <c r="U210" s="22" t="e">
        <v>#N/A</v>
      </c>
      <c r="V210" s="22" t="e">
        <v>#N/A</v>
      </c>
      <c r="W210" s="22" t="e">
        <v>#N/A</v>
      </c>
      <c r="X210" s="22" t="e">
        <v>#N/A</v>
      </c>
      <c r="Y210" s="22" t="e">
        <v>#N/A</v>
      </c>
      <c r="Z210" s="22" t="e">
        <v>#N/A</v>
      </c>
      <c r="AA210" s="22" t="e">
        <v>#N/A</v>
      </c>
      <c r="AB210" s="22" t="e">
        <v>#N/A</v>
      </c>
      <c r="AC210" s="22" t="e">
        <v>#N/A</v>
      </c>
      <c r="AD210" s="22" t="e">
        <v>#N/A</v>
      </c>
      <c r="AE210" s="11" t="e">
        <v>#N/A</v>
      </c>
      <c r="AF210" s="11" t="e">
        <v>#N/A</v>
      </c>
      <c r="AG210" s="11" t="e">
        <v>#N/A</v>
      </c>
      <c r="AH210" s="11" t="e">
        <v>#N/A</v>
      </c>
      <c r="AI210" s="11" t="e">
        <v>#N/A</v>
      </c>
      <c r="AJ210" s="11" t="e">
        <v>#N/A</v>
      </c>
      <c r="AK210" s="11" t="e">
        <v>#N/A</v>
      </c>
      <c r="AL210" s="11" t="e">
        <v>#N/A</v>
      </c>
      <c r="AM210" s="11" t="e">
        <v>#N/A</v>
      </c>
      <c r="AN210" s="11" t="e">
        <v>#N/A</v>
      </c>
      <c r="AO210" s="22" t="e">
        <v>#N/A</v>
      </c>
      <c r="AP210" s="22" t="e">
        <v>#N/A</v>
      </c>
      <c r="AQ210" s="22" t="e">
        <v>#N/A</v>
      </c>
      <c r="AR210" s="22" t="e">
        <v>#N/A</v>
      </c>
      <c r="AS210" s="22" t="e">
        <v>#N/A</v>
      </c>
      <c r="AT210" s="22" t="e">
        <v>#N/A</v>
      </c>
      <c r="AU210" s="22" t="e">
        <v>#N/A</v>
      </c>
      <c r="AV210" s="22" t="e">
        <v>#N/A</v>
      </c>
      <c r="AW210" s="22" t="e">
        <v>#N/A</v>
      </c>
      <c r="AX210" s="22" t="e">
        <v>#N/A</v>
      </c>
      <c r="AY210" s="11" t="e">
        <v>#N/A</v>
      </c>
      <c r="AZ210" s="11" t="e">
        <v>#N/A</v>
      </c>
      <c r="BA210" s="11" t="e">
        <v>#N/A</v>
      </c>
      <c r="BB210" s="11" t="e">
        <v>#N/A</v>
      </c>
      <c r="BC210" s="11" t="e">
        <v>#N/A</v>
      </c>
      <c r="BD210" s="11" t="e">
        <v>#N/A</v>
      </c>
      <c r="BE210" s="11" t="e">
        <v>#N/A</v>
      </c>
      <c r="BF210" s="11" t="e">
        <v>#N/A</v>
      </c>
      <c r="BG210" s="11" t="e">
        <v>#N/A</v>
      </c>
      <c r="BH210" s="11" t="e">
        <v>#N/A</v>
      </c>
      <c r="BI210" s="22" t="e">
        <v>#N/A</v>
      </c>
      <c r="BJ210" s="22" t="e">
        <v>#N/A</v>
      </c>
      <c r="BK210" s="22" t="e">
        <v>#N/A</v>
      </c>
      <c r="BL210" s="22" t="e">
        <v>#N/A</v>
      </c>
      <c r="BM210" s="22" t="e">
        <v>#N/A</v>
      </c>
      <c r="BN210" s="22" t="e">
        <v>#N/A</v>
      </c>
      <c r="BO210" s="22" t="e">
        <v>#N/A</v>
      </c>
      <c r="BP210" s="22" t="e">
        <v>#N/A</v>
      </c>
      <c r="BQ210" s="22" t="e">
        <v>#N/A</v>
      </c>
      <c r="BR210" s="22" t="e">
        <v>#N/A</v>
      </c>
    </row>
    <row r="211" spans="1:70" x14ac:dyDescent="0.3">
      <c r="A211" s="22" t="e">
        <v>#N/A</v>
      </c>
      <c r="B211" s="22" t="e">
        <v>#N/A</v>
      </c>
      <c r="C211" s="22" t="e">
        <v>#N/A</v>
      </c>
      <c r="D211" s="22" t="e">
        <v>#N/A</v>
      </c>
      <c r="E211" s="22" t="e">
        <v>#N/A</v>
      </c>
      <c r="F211" s="22" t="e">
        <v>#N/A</v>
      </c>
      <c r="G211" s="22" t="e">
        <v>#N/A</v>
      </c>
      <c r="H211" s="22" t="e">
        <v>#N/A</v>
      </c>
      <c r="I211" s="22" t="e">
        <v>#N/A</v>
      </c>
      <c r="J211" s="22" t="e">
        <v>#N/A</v>
      </c>
      <c r="K211" s="11" t="e">
        <v>#N/A</v>
      </c>
      <c r="L211" s="11" t="e">
        <v>#N/A</v>
      </c>
      <c r="M211" s="11" t="e">
        <v>#N/A</v>
      </c>
      <c r="N211" s="11" t="e">
        <v>#N/A</v>
      </c>
      <c r="O211" s="11" t="e">
        <v>#N/A</v>
      </c>
      <c r="P211" s="11" t="e">
        <v>#N/A</v>
      </c>
      <c r="Q211" s="11" t="e">
        <v>#N/A</v>
      </c>
      <c r="R211" s="11" t="e">
        <v>#N/A</v>
      </c>
      <c r="S211" s="11" t="e">
        <v>#N/A</v>
      </c>
      <c r="T211" s="11" t="e">
        <v>#N/A</v>
      </c>
      <c r="U211" s="22" t="e">
        <v>#N/A</v>
      </c>
      <c r="V211" s="22" t="e">
        <v>#N/A</v>
      </c>
      <c r="W211" s="22" t="e">
        <v>#N/A</v>
      </c>
      <c r="X211" s="22" t="e">
        <v>#N/A</v>
      </c>
      <c r="Y211" s="22" t="e">
        <v>#N/A</v>
      </c>
      <c r="Z211" s="22" t="e">
        <v>#N/A</v>
      </c>
      <c r="AA211" s="22" t="e">
        <v>#N/A</v>
      </c>
      <c r="AB211" s="22" t="e">
        <v>#N/A</v>
      </c>
      <c r="AC211" s="22" t="e">
        <v>#N/A</v>
      </c>
      <c r="AD211" s="22" t="e">
        <v>#N/A</v>
      </c>
      <c r="AE211" s="11" t="e">
        <v>#N/A</v>
      </c>
      <c r="AF211" s="11" t="e">
        <v>#N/A</v>
      </c>
      <c r="AG211" s="11" t="e">
        <v>#N/A</v>
      </c>
      <c r="AH211" s="11" t="e">
        <v>#N/A</v>
      </c>
      <c r="AI211" s="11" t="e">
        <v>#N/A</v>
      </c>
      <c r="AJ211" s="11" t="e">
        <v>#N/A</v>
      </c>
      <c r="AK211" s="11" t="e">
        <v>#N/A</v>
      </c>
      <c r="AL211" s="11" t="e">
        <v>#N/A</v>
      </c>
      <c r="AM211" s="11" t="e">
        <v>#N/A</v>
      </c>
      <c r="AN211" s="11" t="e">
        <v>#N/A</v>
      </c>
      <c r="AO211" s="22" t="e">
        <v>#N/A</v>
      </c>
      <c r="AP211" s="22" t="e">
        <v>#N/A</v>
      </c>
      <c r="AQ211" s="22" t="e">
        <v>#N/A</v>
      </c>
      <c r="AR211" s="22" t="e">
        <v>#N/A</v>
      </c>
      <c r="AS211" s="22" t="e">
        <v>#N/A</v>
      </c>
      <c r="AT211" s="22" t="e">
        <v>#N/A</v>
      </c>
      <c r="AU211" s="22" t="e">
        <v>#N/A</v>
      </c>
      <c r="AV211" s="22" t="e">
        <v>#N/A</v>
      </c>
      <c r="AW211" s="22" t="e">
        <v>#N/A</v>
      </c>
      <c r="AX211" s="22" t="e">
        <v>#N/A</v>
      </c>
      <c r="AY211" s="11" t="e">
        <v>#N/A</v>
      </c>
      <c r="AZ211" s="11" t="e">
        <v>#N/A</v>
      </c>
      <c r="BA211" s="11" t="e">
        <v>#N/A</v>
      </c>
      <c r="BB211" s="11" t="e">
        <v>#N/A</v>
      </c>
      <c r="BC211" s="11" t="e">
        <v>#N/A</v>
      </c>
      <c r="BD211" s="11" t="e">
        <v>#N/A</v>
      </c>
      <c r="BE211" s="11" t="e">
        <v>#N/A</v>
      </c>
      <c r="BF211" s="11" t="e">
        <v>#N/A</v>
      </c>
      <c r="BG211" s="11" t="e">
        <v>#N/A</v>
      </c>
      <c r="BH211" s="11" t="e">
        <v>#N/A</v>
      </c>
      <c r="BI211" s="22" t="e">
        <v>#N/A</v>
      </c>
      <c r="BJ211" s="22" t="e">
        <v>#N/A</v>
      </c>
      <c r="BK211" s="22" t="e">
        <v>#N/A</v>
      </c>
      <c r="BL211" s="22" t="e">
        <v>#N/A</v>
      </c>
      <c r="BM211" s="22" t="e">
        <v>#N/A</v>
      </c>
      <c r="BN211" s="22" t="e">
        <v>#N/A</v>
      </c>
      <c r="BO211" s="22" t="e">
        <v>#N/A</v>
      </c>
      <c r="BP211" s="22" t="e">
        <v>#N/A</v>
      </c>
      <c r="BQ211" s="22" t="e">
        <v>#N/A</v>
      </c>
      <c r="BR211" s="22" t="e">
        <v>#N/A</v>
      </c>
    </row>
    <row r="212" spans="1:70" x14ac:dyDescent="0.3">
      <c r="A212" s="22" t="e">
        <v>#N/A</v>
      </c>
      <c r="B212" s="22" t="e">
        <v>#N/A</v>
      </c>
      <c r="C212" s="22" t="e">
        <v>#N/A</v>
      </c>
      <c r="D212" s="22" t="e">
        <v>#N/A</v>
      </c>
      <c r="E212" s="22" t="e">
        <v>#N/A</v>
      </c>
      <c r="F212" s="22" t="e">
        <v>#N/A</v>
      </c>
      <c r="G212" s="22" t="e">
        <v>#N/A</v>
      </c>
      <c r="H212" s="22" t="e">
        <v>#N/A</v>
      </c>
      <c r="I212" s="22" t="e">
        <v>#N/A</v>
      </c>
      <c r="J212" s="22" t="e">
        <v>#N/A</v>
      </c>
      <c r="K212" s="11" t="e">
        <v>#N/A</v>
      </c>
      <c r="L212" s="11" t="e">
        <v>#N/A</v>
      </c>
      <c r="M212" s="11" t="e">
        <v>#N/A</v>
      </c>
      <c r="N212" s="11" t="e">
        <v>#N/A</v>
      </c>
      <c r="O212" s="11" t="e">
        <v>#N/A</v>
      </c>
      <c r="P212" s="11" t="e">
        <v>#N/A</v>
      </c>
      <c r="Q212" s="11" t="e">
        <v>#N/A</v>
      </c>
      <c r="R212" s="11" t="e">
        <v>#N/A</v>
      </c>
      <c r="S212" s="11" t="e">
        <v>#N/A</v>
      </c>
      <c r="T212" s="11" t="e">
        <v>#N/A</v>
      </c>
      <c r="U212" s="22" t="e">
        <v>#N/A</v>
      </c>
      <c r="V212" s="22" t="e">
        <v>#N/A</v>
      </c>
      <c r="W212" s="22" t="e">
        <v>#N/A</v>
      </c>
      <c r="X212" s="22" t="e">
        <v>#N/A</v>
      </c>
      <c r="Y212" s="22" t="e">
        <v>#N/A</v>
      </c>
      <c r="Z212" s="22" t="e">
        <v>#N/A</v>
      </c>
      <c r="AA212" s="22" t="e">
        <v>#N/A</v>
      </c>
      <c r="AB212" s="22" t="e">
        <v>#N/A</v>
      </c>
      <c r="AC212" s="22" t="e">
        <v>#N/A</v>
      </c>
      <c r="AD212" s="22" t="e">
        <v>#N/A</v>
      </c>
      <c r="AE212" s="11" t="e">
        <v>#N/A</v>
      </c>
      <c r="AF212" s="11" t="e">
        <v>#N/A</v>
      </c>
      <c r="AG212" s="11" t="e">
        <v>#N/A</v>
      </c>
      <c r="AH212" s="11" t="e">
        <v>#N/A</v>
      </c>
      <c r="AI212" s="11" t="e">
        <v>#N/A</v>
      </c>
      <c r="AJ212" s="11" t="e">
        <v>#N/A</v>
      </c>
      <c r="AK212" s="11" t="e">
        <v>#N/A</v>
      </c>
      <c r="AL212" s="11" t="e">
        <v>#N/A</v>
      </c>
      <c r="AM212" s="11" t="e">
        <v>#N/A</v>
      </c>
      <c r="AN212" s="11" t="e">
        <v>#N/A</v>
      </c>
      <c r="AO212" s="22" t="e">
        <v>#N/A</v>
      </c>
      <c r="AP212" s="22" t="e">
        <v>#N/A</v>
      </c>
      <c r="AQ212" s="22" t="e">
        <v>#N/A</v>
      </c>
      <c r="AR212" s="22" t="e">
        <v>#N/A</v>
      </c>
      <c r="AS212" s="22" t="e">
        <v>#N/A</v>
      </c>
      <c r="AT212" s="22" t="e">
        <v>#N/A</v>
      </c>
      <c r="AU212" s="22" t="e">
        <v>#N/A</v>
      </c>
      <c r="AV212" s="22" t="e">
        <v>#N/A</v>
      </c>
      <c r="AW212" s="22" t="e">
        <v>#N/A</v>
      </c>
      <c r="AX212" s="22" t="e">
        <v>#N/A</v>
      </c>
      <c r="AY212" s="11" t="e">
        <v>#N/A</v>
      </c>
      <c r="AZ212" s="11" t="e">
        <v>#N/A</v>
      </c>
      <c r="BA212" s="11" t="e">
        <v>#N/A</v>
      </c>
      <c r="BB212" s="11" t="e">
        <v>#N/A</v>
      </c>
      <c r="BC212" s="11" t="e">
        <v>#N/A</v>
      </c>
      <c r="BD212" s="11" t="e">
        <v>#N/A</v>
      </c>
      <c r="BE212" s="11" t="e">
        <v>#N/A</v>
      </c>
      <c r="BF212" s="11" t="e">
        <v>#N/A</v>
      </c>
      <c r="BG212" s="11" t="e">
        <v>#N/A</v>
      </c>
      <c r="BH212" s="11" t="e">
        <v>#N/A</v>
      </c>
      <c r="BI212" s="22" t="e">
        <v>#N/A</v>
      </c>
      <c r="BJ212" s="22" t="e">
        <v>#N/A</v>
      </c>
      <c r="BK212" s="22" t="e">
        <v>#N/A</v>
      </c>
      <c r="BL212" s="22" t="e">
        <v>#N/A</v>
      </c>
      <c r="BM212" s="22" t="e">
        <v>#N/A</v>
      </c>
      <c r="BN212" s="22" t="e">
        <v>#N/A</v>
      </c>
      <c r="BO212" s="22" t="e">
        <v>#N/A</v>
      </c>
      <c r="BP212" s="22" t="e">
        <v>#N/A</v>
      </c>
      <c r="BQ212" s="22" t="e">
        <v>#N/A</v>
      </c>
      <c r="BR212" s="22" t="e">
        <v>#N/A</v>
      </c>
    </row>
    <row r="213" spans="1:70" x14ac:dyDescent="0.3">
      <c r="A213" s="22" t="e">
        <v>#N/A</v>
      </c>
      <c r="B213" s="22" t="e">
        <v>#N/A</v>
      </c>
      <c r="C213" s="22" t="e">
        <v>#N/A</v>
      </c>
      <c r="D213" s="22" t="e">
        <v>#N/A</v>
      </c>
      <c r="E213" s="22" t="e">
        <v>#N/A</v>
      </c>
      <c r="F213" s="22" t="e">
        <v>#N/A</v>
      </c>
      <c r="G213" s="22" t="e">
        <v>#N/A</v>
      </c>
      <c r="H213" s="22" t="e">
        <v>#N/A</v>
      </c>
      <c r="I213" s="22" t="e">
        <v>#N/A</v>
      </c>
      <c r="J213" s="22" t="e">
        <v>#N/A</v>
      </c>
      <c r="K213" s="11" t="e">
        <v>#N/A</v>
      </c>
      <c r="L213" s="11" t="e">
        <v>#N/A</v>
      </c>
      <c r="M213" s="11" t="e">
        <v>#N/A</v>
      </c>
      <c r="N213" s="11" t="e">
        <v>#N/A</v>
      </c>
      <c r="O213" s="11" t="e">
        <v>#N/A</v>
      </c>
      <c r="P213" s="11" t="e">
        <v>#N/A</v>
      </c>
      <c r="Q213" s="11" t="e">
        <v>#N/A</v>
      </c>
      <c r="R213" s="11" t="e">
        <v>#N/A</v>
      </c>
      <c r="S213" s="11" t="e">
        <v>#N/A</v>
      </c>
      <c r="T213" s="11" t="e">
        <v>#N/A</v>
      </c>
      <c r="U213" s="22" t="e">
        <v>#N/A</v>
      </c>
      <c r="V213" s="22" t="e">
        <v>#N/A</v>
      </c>
      <c r="W213" s="22" t="e">
        <v>#N/A</v>
      </c>
      <c r="X213" s="22" t="e">
        <v>#N/A</v>
      </c>
      <c r="Y213" s="22" t="e">
        <v>#N/A</v>
      </c>
      <c r="Z213" s="22" t="e">
        <v>#N/A</v>
      </c>
      <c r="AA213" s="22" t="e">
        <v>#N/A</v>
      </c>
      <c r="AB213" s="22" t="e">
        <v>#N/A</v>
      </c>
      <c r="AC213" s="22" t="e">
        <v>#N/A</v>
      </c>
      <c r="AD213" s="22" t="e">
        <v>#N/A</v>
      </c>
      <c r="AE213" s="11" t="e">
        <v>#N/A</v>
      </c>
      <c r="AF213" s="11" t="e">
        <v>#N/A</v>
      </c>
      <c r="AG213" s="11" t="e">
        <v>#N/A</v>
      </c>
      <c r="AH213" s="11" t="e">
        <v>#N/A</v>
      </c>
      <c r="AI213" s="11" t="e">
        <v>#N/A</v>
      </c>
      <c r="AJ213" s="11" t="e">
        <v>#N/A</v>
      </c>
      <c r="AK213" s="11" t="e">
        <v>#N/A</v>
      </c>
      <c r="AL213" s="11" t="e">
        <v>#N/A</v>
      </c>
      <c r="AM213" s="11" t="e">
        <v>#N/A</v>
      </c>
      <c r="AN213" s="11" t="e">
        <v>#N/A</v>
      </c>
      <c r="AO213" s="22" t="e">
        <v>#N/A</v>
      </c>
      <c r="AP213" s="22" t="e">
        <v>#N/A</v>
      </c>
      <c r="AQ213" s="22" t="e">
        <v>#N/A</v>
      </c>
      <c r="AR213" s="22" t="e">
        <v>#N/A</v>
      </c>
      <c r="AS213" s="22" t="e">
        <v>#N/A</v>
      </c>
      <c r="AT213" s="22" t="e">
        <v>#N/A</v>
      </c>
      <c r="AU213" s="22" t="e">
        <v>#N/A</v>
      </c>
      <c r="AV213" s="22" t="e">
        <v>#N/A</v>
      </c>
      <c r="AW213" s="22" t="e">
        <v>#N/A</v>
      </c>
      <c r="AX213" s="22" t="e">
        <v>#N/A</v>
      </c>
      <c r="AY213" s="11" t="e">
        <v>#N/A</v>
      </c>
      <c r="AZ213" s="11" t="e">
        <v>#N/A</v>
      </c>
      <c r="BA213" s="11" t="e">
        <v>#N/A</v>
      </c>
      <c r="BB213" s="11" t="e">
        <v>#N/A</v>
      </c>
      <c r="BC213" s="11" t="e">
        <v>#N/A</v>
      </c>
      <c r="BD213" s="11" t="e">
        <v>#N/A</v>
      </c>
      <c r="BE213" s="11" t="e">
        <v>#N/A</v>
      </c>
      <c r="BF213" s="11" t="e">
        <v>#N/A</v>
      </c>
      <c r="BG213" s="11" t="e">
        <v>#N/A</v>
      </c>
      <c r="BH213" s="11" t="e">
        <v>#N/A</v>
      </c>
      <c r="BI213" s="22" t="e">
        <v>#N/A</v>
      </c>
      <c r="BJ213" s="22" t="e">
        <v>#N/A</v>
      </c>
      <c r="BK213" s="22" t="e">
        <v>#N/A</v>
      </c>
      <c r="BL213" s="22" t="e">
        <v>#N/A</v>
      </c>
      <c r="BM213" s="22" t="e">
        <v>#N/A</v>
      </c>
      <c r="BN213" s="22" t="e">
        <v>#N/A</v>
      </c>
      <c r="BO213" s="22" t="e">
        <v>#N/A</v>
      </c>
      <c r="BP213" s="22" t="e">
        <v>#N/A</v>
      </c>
      <c r="BQ213" s="22" t="e">
        <v>#N/A</v>
      </c>
      <c r="BR213" s="22" t="e">
        <v>#N/A</v>
      </c>
    </row>
    <row r="214" spans="1:70" x14ac:dyDescent="0.3">
      <c r="A214" s="22" t="e">
        <v>#N/A</v>
      </c>
      <c r="B214" s="22" t="e">
        <v>#N/A</v>
      </c>
      <c r="C214" s="22" t="e">
        <v>#N/A</v>
      </c>
      <c r="D214" s="22" t="e">
        <v>#N/A</v>
      </c>
      <c r="E214" s="22" t="e">
        <v>#N/A</v>
      </c>
      <c r="F214" s="22" t="e">
        <v>#N/A</v>
      </c>
      <c r="G214" s="22" t="e">
        <v>#N/A</v>
      </c>
      <c r="H214" s="22" t="e">
        <v>#N/A</v>
      </c>
      <c r="I214" s="22" t="e">
        <v>#N/A</v>
      </c>
      <c r="J214" s="22" t="e">
        <v>#N/A</v>
      </c>
      <c r="K214" s="11" t="e">
        <v>#N/A</v>
      </c>
      <c r="L214" s="11" t="e">
        <v>#N/A</v>
      </c>
      <c r="M214" s="11" t="e">
        <v>#N/A</v>
      </c>
      <c r="N214" s="11" t="e">
        <v>#N/A</v>
      </c>
      <c r="O214" s="11" t="e">
        <v>#N/A</v>
      </c>
      <c r="P214" s="11" t="e">
        <v>#N/A</v>
      </c>
      <c r="Q214" s="11" t="e">
        <v>#N/A</v>
      </c>
      <c r="R214" s="11" t="e">
        <v>#N/A</v>
      </c>
      <c r="S214" s="11" t="e">
        <v>#N/A</v>
      </c>
      <c r="T214" s="11" t="e">
        <v>#N/A</v>
      </c>
      <c r="U214" s="22" t="e">
        <v>#N/A</v>
      </c>
      <c r="V214" s="22" t="e">
        <v>#N/A</v>
      </c>
      <c r="W214" s="22" t="e">
        <v>#N/A</v>
      </c>
      <c r="X214" s="22" t="e">
        <v>#N/A</v>
      </c>
      <c r="Y214" s="22" t="e">
        <v>#N/A</v>
      </c>
      <c r="Z214" s="22" t="e">
        <v>#N/A</v>
      </c>
      <c r="AA214" s="22" t="e">
        <v>#N/A</v>
      </c>
      <c r="AB214" s="22" t="e">
        <v>#N/A</v>
      </c>
      <c r="AC214" s="22" t="e">
        <v>#N/A</v>
      </c>
      <c r="AD214" s="22" t="e">
        <v>#N/A</v>
      </c>
      <c r="AE214" s="11" t="e">
        <v>#N/A</v>
      </c>
      <c r="AF214" s="11" t="e">
        <v>#N/A</v>
      </c>
      <c r="AG214" s="11" t="e">
        <v>#N/A</v>
      </c>
      <c r="AH214" s="11" t="e">
        <v>#N/A</v>
      </c>
      <c r="AI214" s="11" t="e">
        <v>#N/A</v>
      </c>
      <c r="AJ214" s="11" t="e">
        <v>#N/A</v>
      </c>
      <c r="AK214" s="11" t="e">
        <v>#N/A</v>
      </c>
      <c r="AL214" s="11" t="e">
        <v>#N/A</v>
      </c>
      <c r="AM214" s="11" t="e">
        <v>#N/A</v>
      </c>
      <c r="AN214" s="11" t="e">
        <v>#N/A</v>
      </c>
      <c r="AO214" s="22" t="e">
        <v>#N/A</v>
      </c>
      <c r="AP214" s="22" t="e">
        <v>#N/A</v>
      </c>
      <c r="AQ214" s="22" t="e">
        <v>#N/A</v>
      </c>
      <c r="AR214" s="22" t="e">
        <v>#N/A</v>
      </c>
      <c r="AS214" s="22" t="e">
        <v>#N/A</v>
      </c>
      <c r="AT214" s="22" t="e">
        <v>#N/A</v>
      </c>
      <c r="AU214" s="22" t="e">
        <v>#N/A</v>
      </c>
      <c r="AV214" s="22" t="e">
        <v>#N/A</v>
      </c>
      <c r="AW214" s="22" t="e">
        <v>#N/A</v>
      </c>
      <c r="AX214" s="22" t="e">
        <v>#N/A</v>
      </c>
      <c r="AY214" s="11" t="e">
        <v>#N/A</v>
      </c>
      <c r="AZ214" s="11" t="e">
        <v>#N/A</v>
      </c>
      <c r="BA214" s="11" t="e">
        <v>#N/A</v>
      </c>
      <c r="BB214" s="11" t="e">
        <v>#N/A</v>
      </c>
      <c r="BC214" s="11" t="e">
        <v>#N/A</v>
      </c>
      <c r="BD214" s="11" t="e">
        <v>#N/A</v>
      </c>
      <c r="BE214" s="11" t="e">
        <v>#N/A</v>
      </c>
      <c r="BF214" s="11" t="e">
        <v>#N/A</v>
      </c>
      <c r="BG214" s="11" t="e">
        <v>#N/A</v>
      </c>
      <c r="BH214" s="11" t="e">
        <v>#N/A</v>
      </c>
      <c r="BI214" s="22" t="e">
        <v>#N/A</v>
      </c>
      <c r="BJ214" s="22" t="e">
        <v>#N/A</v>
      </c>
      <c r="BK214" s="22" t="e">
        <v>#N/A</v>
      </c>
      <c r="BL214" s="22" t="e">
        <v>#N/A</v>
      </c>
      <c r="BM214" s="22" t="e">
        <v>#N/A</v>
      </c>
      <c r="BN214" s="22" t="e">
        <v>#N/A</v>
      </c>
      <c r="BO214" s="22" t="e">
        <v>#N/A</v>
      </c>
      <c r="BP214" s="22" t="e">
        <v>#N/A</v>
      </c>
      <c r="BQ214" s="22" t="e">
        <v>#N/A</v>
      </c>
      <c r="BR214" s="22" t="e">
        <v>#N/A</v>
      </c>
    </row>
    <row r="215" spans="1:70" x14ac:dyDescent="0.3">
      <c r="A215" s="22" t="e">
        <v>#N/A</v>
      </c>
      <c r="B215" s="22" t="e">
        <v>#N/A</v>
      </c>
      <c r="C215" s="22" t="e">
        <v>#N/A</v>
      </c>
      <c r="D215" s="22" t="e">
        <v>#N/A</v>
      </c>
      <c r="E215" s="22" t="e">
        <v>#N/A</v>
      </c>
      <c r="F215" s="22" t="e">
        <v>#N/A</v>
      </c>
      <c r="G215" s="22" t="e">
        <v>#N/A</v>
      </c>
      <c r="H215" s="22" t="e">
        <v>#N/A</v>
      </c>
      <c r="I215" s="22" t="e">
        <v>#N/A</v>
      </c>
      <c r="J215" s="22" t="e">
        <v>#N/A</v>
      </c>
      <c r="K215" s="11" t="e">
        <v>#N/A</v>
      </c>
      <c r="L215" s="11" t="e">
        <v>#N/A</v>
      </c>
      <c r="M215" s="11" t="e">
        <v>#N/A</v>
      </c>
      <c r="N215" s="11" t="e">
        <v>#N/A</v>
      </c>
      <c r="O215" s="11" t="e">
        <v>#N/A</v>
      </c>
      <c r="P215" s="11" t="e">
        <v>#N/A</v>
      </c>
      <c r="Q215" s="11" t="e">
        <v>#N/A</v>
      </c>
      <c r="R215" s="11" t="e">
        <v>#N/A</v>
      </c>
      <c r="S215" s="11" t="e">
        <v>#N/A</v>
      </c>
      <c r="T215" s="11" t="e">
        <v>#N/A</v>
      </c>
      <c r="U215" s="22" t="e">
        <v>#N/A</v>
      </c>
      <c r="V215" s="22" t="e">
        <v>#N/A</v>
      </c>
      <c r="W215" s="22" t="e">
        <v>#N/A</v>
      </c>
      <c r="X215" s="22" t="e">
        <v>#N/A</v>
      </c>
      <c r="Y215" s="22" t="e">
        <v>#N/A</v>
      </c>
      <c r="Z215" s="22" t="e">
        <v>#N/A</v>
      </c>
      <c r="AA215" s="22" t="e">
        <v>#N/A</v>
      </c>
      <c r="AB215" s="22" t="e">
        <v>#N/A</v>
      </c>
      <c r="AC215" s="22" t="e">
        <v>#N/A</v>
      </c>
      <c r="AD215" s="22" t="e">
        <v>#N/A</v>
      </c>
      <c r="AE215" s="11" t="e">
        <v>#N/A</v>
      </c>
      <c r="AF215" s="11" t="e">
        <v>#N/A</v>
      </c>
      <c r="AG215" s="11" t="e">
        <v>#N/A</v>
      </c>
      <c r="AH215" s="11" t="e">
        <v>#N/A</v>
      </c>
      <c r="AI215" s="11" t="e">
        <v>#N/A</v>
      </c>
      <c r="AJ215" s="11" t="e">
        <v>#N/A</v>
      </c>
      <c r="AK215" s="11" t="e">
        <v>#N/A</v>
      </c>
      <c r="AL215" s="11" t="e">
        <v>#N/A</v>
      </c>
      <c r="AM215" s="11" t="e">
        <v>#N/A</v>
      </c>
      <c r="AN215" s="11" t="e">
        <v>#N/A</v>
      </c>
      <c r="AO215" s="22" t="e">
        <v>#N/A</v>
      </c>
      <c r="AP215" s="22" t="e">
        <v>#N/A</v>
      </c>
      <c r="AQ215" s="22" t="e">
        <v>#N/A</v>
      </c>
      <c r="AR215" s="22" t="e">
        <v>#N/A</v>
      </c>
      <c r="AS215" s="22" t="e">
        <v>#N/A</v>
      </c>
      <c r="AT215" s="22" t="e">
        <v>#N/A</v>
      </c>
      <c r="AU215" s="22" t="e">
        <v>#N/A</v>
      </c>
      <c r="AV215" s="22" t="e">
        <v>#N/A</v>
      </c>
      <c r="AW215" s="22" t="e">
        <v>#N/A</v>
      </c>
      <c r="AX215" s="22" t="e">
        <v>#N/A</v>
      </c>
      <c r="AY215" s="11" t="e">
        <v>#N/A</v>
      </c>
      <c r="AZ215" s="11" t="e">
        <v>#N/A</v>
      </c>
      <c r="BA215" s="11" t="e">
        <v>#N/A</v>
      </c>
      <c r="BB215" s="11" t="e">
        <v>#N/A</v>
      </c>
      <c r="BC215" s="11" t="e">
        <v>#N/A</v>
      </c>
      <c r="BD215" s="11" t="e">
        <v>#N/A</v>
      </c>
      <c r="BE215" s="11" t="e">
        <v>#N/A</v>
      </c>
      <c r="BF215" s="11" t="e">
        <v>#N/A</v>
      </c>
      <c r="BG215" s="11" t="e">
        <v>#N/A</v>
      </c>
      <c r="BH215" s="11" t="e">
        <v>#N/A</v>
      </c>
      <c r="BI215" s="22" t="e">
        <v>#N/A</v>
      </c>
      <c r="BJ215" s="22" t="e">
        <v>#N/A</v>
      </c>
      <c r="BK215" s="22" t="e">
        <v>#N/A</v>
      </c>
      <c r="BL215" s="22" t="e">
        <v>#N/A</v>
      </c>
      <c r="BM215" s="22" t="e">
        <v>#N/A</v>
      </c>
      <c r="BN215" s="22" t="e">
        <v>#N/A</v>
      </c>
      <c r="BO215" s="22" t="e">
        <v>#N/A</v>
      </c>
      <c r="BP215" s="22" t="e">
        <v>#N/A</v>
      </c>
      <c r="BQ215" s="22" t="e">
        <v>#N/A</v>
      </c>
      <c r="BR215" s="22" t="e">
        <v>#N/A</v>
      </c>
    </row>
    <row r="216" spans="1:70" x14ac:dyDescent="0.3">
      <c r="A216" s="22" t="e">
        <v>#N/A</v>
      </c>
      <c r="B216" s="22" t="e">
        <v>#N/A</v>
      </c>
      <c r="C216" s="22" t="e">
        <v>#N/A</v>
      </c>
      <c r="D216" s="22" t="e">
        <v>#N/A</v>
      </c>
      <c r="E216" s="22" t="e">
        <v>#N/A</v>
      </c>
      <c r="F216" s="22" t="e">
        <v>#N/A</v>
      </c>
      <c r="G216" s="22" t="e">
        <v>#N/A</v>
      </c>
      <c r="H216" s="22" t="e">
        <v>#N/A</v>
      </c>
      <c r="I216" s="22" t="e">
        <v>#N/A</v>
      </c>
      <c r="J216" s="22" t="e">
        <v>#N/A</v>
      </c>
      <c r="K216" s="11" t="e">
        <v>#N/A</v>
      </c>
      <c r="L216" s="11" t="e">
        <v>#N/A</v>
      </c>
      <c r="M216" s="11" t="e">
        <v>#N/A</v>
      </c>
      <c r="N216" s="11" t="e">
        <v>#N/A</v>
      </c>
      <c r="O216" s="11" t="e">
        <v>#N/A</v>
      </c>
      <c r="P216" s="11" t="e">
        <v>#N/A</v>
      </c>
      <c r="Q216" s="11" t="e">
        <v>#N/A</v>
      </c>
      <c r="R216" s="11" t="e">
        <v>#N/A</v>
      </c>
      <c r="S216" s="11" t="e">
        <v>#N/A</v>
      </c>
      <c r="T216" s="11" t="e">
        <v>#N/A</v>
      </c>
      <c r="U216" s="22" t="e">
        <v>#N/A</v>
      </c>
      <c r="V216" s="22" t="e">
        <v>#N/A</v>
      </c>
      <c r="W216" s="22" t="e">
        <v>#N/A</v>
      </c>
      <c r="X216" s="22" t="e">
        <v>#N/A</v>
      </c>
      <c r="Y216" s="22" t="e">
        <v>#N/A</v>
      </c>
      <c r="Z216" s="22" t="e">
        <v>#N/A</v>
      </c>
      <c r="AA216" s="22" t="e">
        <v>#N/A</v>
      </c>
      <c r="AB216" s="22" t="e">
        <v>#N/A</v>
      </c>
      <c r="AC216" s="22" t="e">
        <v>#N/A</v>
      </c>
      <c r="AD216" s="22" t="e">
        <v>#N/A</v>
      </c>
      <c r="AE216" s="11" t="e">
        <v>#N/A</v>
      </c>
      <c r="AF216" s="11" t="e">
        <v>#N/A</v>
      </c>
      <c r="AG216" s="11" t="e">
        <v>#N/A</v>
      </c>
      <c r="AH216" s="11" t="e">
        <v>#N/A</v>
      </c>
      <c r="AI216" s="11" t="e">
        <v>#N/A</v>
      </c>
      <c r="AJ216" s="11" t="e">
        <v>#N/A</v>
      </c>
      <c r="AK216" s="11" t="e">
        <v>#N/A</v>
      </c>
      <c r="AL216" s="11" t="e">
        <v>#N/A</v>
      </c>
      <c r="AM216" s="11" t="e">
        <v>#N/A</v>
      </c>
      <c r="AN216" s="11" t="e">
        <v>#N/A</v>
      </c>
      <c r="AO216" s="22" t="e">
        <v>#N/A</v>
      </c>
      <c r="AP216" s="22" t="e">
        <v>#N/A</v>
      </c>
      <c r="AQ216" s="22" t="e">
        <v>#N/A</v>
      </c>
      <c r="AR216" s="22" t="e">
        <v>#N/A</v>
      </c>
      <c r="AS216" s="22" t="e">
        <v>#N/A</v>
      </c>
      <c r="AT216" s="22" t="e">
        <v>#N/A</v>
      </c>
      <c r="AU216" s="22" t="e">
        <v>#N/A</v>
      </c>
      <c r="AV216" s="22" t="e">
        <v>#N/A</v>
      </c>
      <c r="AW216" s="22" t="e">
        <v>#N/A</v>
      </c>
      <c r="AX216" s="22" t="e">
        <v>#N/A</v>
      </c>
      <c r="AY216" s="11" t="e">
        <v>#N/A</v>
      </c>
      <c r="AZ216" s="11" t="e">
        <v>#N/A</v>
      </c>
      <c r="BA216" s="11" t="e">
        <v>#N/A</v>
      </c>
      <c r="BB216" s="11" t="e">
        <v>#N/A</v>
      </c>
      <c r="BC216" s="11" t="e">
        <v>#N/A</v>
      </c>
      <c r="BD216" s="11" t="e">
        <v>#N/A</v>
      </c>
      <c r="BE216" s="11" t="e">
        <v>#N/A</v>
      </c>
      <c r="BF216" s="11" t="e">
        <v>#N/A</v>
      </c>
      <c r="BG216" s="11" t="e">
        <v>#N/A</v>
      </c>
      <c r="BH216" s="11" t="e">
        <v>#N/A</v>
      </c>
      <c r="BI216" s="22" t="e">
        <v>#N/A</v>
      </c>
      <c r="BJ216" s="22" t="e">
        <v>#N/A</v>
      </c>
      <c r="BK216" s="22" t="e">
        <v>#N/A</v>
      </c>
      <c r="BL216" s="22" t="e">
        <v>#N/A</v>
      </c>
      <c r="BM216" s="22" t="e">
        <v>#N/A</v>
      </c>
      <c r="BN216" s="22" t="e">
        <v>#N/A</v>
      </c>
      <c r="BO216" s="22" t="e">
        <v>#N/A</v>
      </c>
      <c r="BP216" s="22" t="e">
        <v>#N/A</v>
      </c>
      <c r="BQ216" s="22" t="e">
        <v>#N/A</v>
      </c>
      <c r="BR216" s="22" t="e">
        <v>#N/A</v>
      </c>
    </row>
    <row r="217" spans="1:70" x14ac:dyDescent="0.3">
      <c r="A217" s="22" t="e">
        <v>#N/A</v>
      </c>
      <c r="B217" s="22" t="e">
        <v>#N/A</v>
      </c>
      <c r="C217" s="22" t="e">
        <v>#N/A</v>
      </c>
      <c r="D217" s="22" t="e">
        <v>#N/A</v>
      </c>
      <c r="E217" s="22" t="e">
        <v>#N/A</v>
      </c>
      <c r="F217" s="22" t="e">
        <v>#N/A</v>
      </c>
      <c r="G217" s="22" t="e">
        <v>#N/A</v>
      </c>
      <c r="H217" s="22" t="e">
        <v>#N/A</v>
      </c>
      <c r="I217" s="22" t="e">
        <v>#N/A</v>
      </c>
      <c r="J217" s="22" t="e">
        <v>#N/A</v>
      </c>
      <c r="K217" s="11" t="e">
        <v>#N/A</v>
      </c>
      <c r="L217" s="11" t="e">
        <v>#N/A</v>
      </c>
      <c r="M217" s="11" t="e">
        <v>#N/A</v>
      </c>
      <c r="N217" s="11" t="e">
        <v>#N/A</v>
      </c>
      <c r="O217" s="11" t="e">
        <v>#N/A</v>
      </c>
      <c r="P217" s="11" t="e">
        <v>#N/A</v>
      </c>
      <c r="Q217" s="11" t="e">
        <v>#N/A</v>
      </c>
      <c r="R217" s="11" t="e">
        <v>#N/A</v>
      </c>
      <c r="S217" s="11" t="e">
        <v>#N/A</v>
      </c>
      <c r="T217" s="11" t="e">
        <v>#N/A</v>
      </c>
      <c r="U217" s="22" t="e">
        <v>#N/A</v>
      </c>
      <c r="V217" s="22" t="e">
        <v>#N/A</v>
      </c>
      <c r="W217" s="22" t="e">
        <v>#N/A</v>
      </c>
      <c r="X217" s="22" t="e">
        <v>#N/A</v>
      </c>
      <c r="Y217" s="22" t="e">
        <v>#N/A</v>
      </c>
      <c r="Z217" s="22" t="e">
        <v>#N/A</v>
      </c>
      <c r="AA217" s="22" t="e">
        <v>#N/A</v>
      </c>
      <c r="AB217" s="22" t="e">
        <v>#N/A</v>
      </c>
      <c r="AC217" s="22" t="e">
        <v>#N/A</v>
      </c>
      <c r="AD217" s="22" t="e">
        <v>#N/A</v>
      </c>
      <c r="AE217" s="11" t="e">
        <v>#N/A</v>
      </c>
      <c r="AF217" s="11" t="e">
        <v>#N/A</v>
      </c>
      <c r="AG217" s="11" t="e">
        <v>#N/A</v>
      </c>
      <c r="AH217" s="11" t="e">
        <v>#N/A</v>
      </c>
      <c r="AI217" s="11" t="e">
        <v>#N/A</v>
      </c>
      <c r="AJ217" s="11" t="e">
        <v>#N/A</v>
      </c>
      <c r="AK217" s="11" t="e">
        <v>#N/A</v>
      </c>
      <c r="AL217" s="11" t="e">
        <v>#N/A</v>
      </c>
      <c r="AM217" s="11" t="e">
        <v>#N/A</v>
      </c>
      <c r="AN217" s="11" t="e">
        <v>#N/A</v>
      </c>
      <c r="AO217" s="22" t="e">
        <v>#N/A</v>
      </c>
      <c r="AP217" s="22" t="e">
        <v>#N/A</v>
      </c>
      <c r="AQ217" s="22" t="e">
        <v>#N/A</v>
      </c>
      <c r="AR217" s="22" t="e">
        <v>#N/A</v>
      </c>
      <c r="AS217" s="22" t="e">
        <v>#N/A</v>
      </c>
      <c r="AT217" s="22" t="e">
        <v>#N/A</v>
      </c>
      <c r="AU217" s="22" t="e">
        <v>#N/A</v>
      </c>
      <c r="AV217" s="22" t="e">
        <v>#N/A</v>
      </c>
      <c r="AW217" s="22" t="e">
        <v>#N/A</v>
      </c>
      <c r="AX217" s="22" t="e">
        <v>#N/A</v>
      </c>
      <c r="AY217" s="11" t="e">
        <v>#N/A</v>
      </c>
      <c r="AZ217" s="11" t="e">
        <v>#N/A</v>
      </c>
      <c r="BA217" s="11" t="e">
        <v>#N/A</v>
      </c>
      <c r="BB217" s="11" t="e">
        <v>#N/A</v>
      </c>
      <c r="BC217" s="11" t="e">
        <v>#N/A</v>
      </c>
      <c r="BD217" s="11" t="e">
        <v>#N/A</v>
      </c>
      <c r="BE217" s="11" t="e">
        <v>#N/A</v>
      </c>
      <c r="BF217" s="11" t="e">
        <v>#N/A</v>
      </c>
      <c r="BG217" s="11" t="e">
        <v>#N/A</v>
      </c>
      <c r="BH217" s="11" t="e">
        <v>#N/A</v>
      </c>
      <c r="BI217" s="22" t="e">
        <v>#N/A</v>
      </c>
      <c r="BJ217" s="22" t="e">
        <v>#N/A</v>
      </c>
      <c r="BK217" s="22" t="e">
        <v>#N/A</v>
      </c>
      <c r="BL217" s="22" t="e">
        <v>#N/A</v>
      </c>
      <c r="BM217" s="22" t="e">
        <v>#N/A</v>
      </c>
      <c r="BN217" s="22" t="e">
        <v>#N/A</v>
      </c>
      <c r="BO217" s="22" t="e">
        <v>#N/A</v>
      </c>
      <c r="BP217" s="22" t="e">
        <v>#N/A</v>
      </c>
      <c r="BQ217" s="22" t="e">
        <v>#N/A</v>
      </c>
      <c r="BR217" s="22" t="e">
        <v>#N/A</v>
      </c>
    </row>
    <row r="218" spans="1:70" x14ac:dyDescent="0.3">
      <c r="A218" s="22" t="e">
        <v>#N/A</v>
      </c>
      <c r="B218" s="22" t="e">
        <v>#N/A</v>
      </c>
      <c r="C218" s="22" t="e">
        <v>#N/A</v>
      </c>
      <c r="D218" s="22" t="e">
        <v>#N/A</v>
      </c>
      <c r="E218" s="22" t="e">
        <v>#N/A</v>
      </c>
      <c r="F218" s="22" t="e">
        <v>#N/A</v>
      </c>
      <c r="G218" s="22" t="e">
        <v>#N/A</v>
      </c>
      <c r="H218" s="22" t="e">
        <v>#N/A</v>
      </c>
      <c r="I218" s="22" t="e">
        <v>#N/A</v>
      </c>
      <c r="J218" s="22" t="e">
        <v>#N/A</v>
      </c>
      <c r="K218" s="11" t="e">
        <v>#N/A</v>
      </c>
      <c r="L218" s="11" t="e">
        <v>#N/A</v>
      </c>
      <c r="M218" s="11" t="e">
        <v>#N/A</v>
      </c>
      <c r="N218" s="11" t="e">
        <v>#N/A</v>
      </c>
      <c r="O218" s="11" t="e">
        <v>#N/A</v>
      </c>
      <c r="P218" s="11" t="e">
        <v>#N/A</v>
      </c>
      <c r="Q218" s="11" t="e">
        <v>#N/A</v>
      </c>
      <c r="R218" s="11" t="e">
        <v>#N/A</v>
      </c>
      <c r="S218" s="11" t="e">
        <v>#N/A</v>
      </c>
      <c r="T218" s="11" t="e">
        <v>#N/A</v>
      </c>
      <c r="U218" s="22" t="e">
        <v>#N/A</v>
      </c>
      <c r="V218" s="22" t="e">
        <v>#N/A</v>
      </c>
      <c r="W218" s="22" t="e">
        <v>#N/A</v>
      </c>
      <c r="X218" s="22" t="e">
        <v>#N/A</v>
      </c>
      <c r="Y218" s="22" t="e">
        <v>#N/A</v>
      </c>
      <c r="Z218" s="22" t="e">
        <v>#N/A</v>
      </c>
      <c r="AA218" s="22" t="e">
        <v>#N/A</v>
      </c>
      <c r="AB218" s="22" t="e">
        <v>#N/A</v>
      </c>
      <c r="AC218" s="22" t="e">
        <v>#N/A</v>
      </c>
      <c r="AD218" s="22" t="e">
        <v>#N/A</v>
      </c>
      <c r="AE218" s="11" t="e">
        <v>#N/A</v>
      </c>
      <c r="AF218" s="11" t="e">
        <v>#N/A</v>
      </c>
      <c r="AG218" s="11" t="e">
        <v>#N/A</v>
      </c>
      <c r="AH218" s="11" t="e">
        <v>#N/A</v>
      </c>
      <c r="AI218" s="11" t="e">
        <v>#N/A</v>
      </c>
      <c r="AJ218" s="11" t="e">
        <v>#N/A</v>
      </c>
      <c r="AK218" s="11" t="e">
        <v>#N/A</v>
      </c>
      <c r="AL218" s="11" t="e">
        <v>#N/A</v>
      </c>
      <c r="AM218" s="11" t="e">
        <v>#N/A</v>
      </c>
      <c r="AN218" s="11" t="e">
        <v>#N/A</v>
      </c>
      <c r="AO218" s="22" t="e">
        <v>#N/A</v>
      </c>
      <c r="AP218" s="22" t="e">
        <v>#N/A</v>
      </c>
      <c r="AQ218" s="22" t="e">
        <v>#N/A</v>
      </c>
      <c r="AR218" s="22" t="e">
        <v>#N/A</v>
      </c>
      <c r="AS218" s="22" t="e">
        <v>#N/A</v>
      </c>
      <c r="AT218" s="22" t="e">
        <v>#N/A</v>
      </c>
      <c r="AU218" s="22" t="e">
        <v>#N/A</v>
      </c>
      <c r="AV218" s="22" t="e">
        <v>#N/A</v>
      </c>
      <c r="AW218" s="22" t="e">
        <v>#N/A</v>
      </c>
      <c r="AX218" s="22" t="e">
        <v>#N/A</v>
      </c>
      <c r="AY218" s="11" t="e">
        <v>#N/A</v>
      </c>
      <c r="AZ218" s="11" t="e">
        <v>#N/A</v>
      </c>
      <c r="BA218" s="11" t="e">
        <v>#N/A</v>
      </c>
      <c r="BB218" s="11" t="e">
        <v>#N/A</v>
      </c>
      <c r="BC218" s="11" t="e">
        <v>#N/A</v>
      </c>
      <c r="BD218" s="11" t="e">
        <v>#N/A</v>
      </c>
      <c r="BE218" s="11" t="e">
        <v>#N/A</v>
      </c>
      <c r="BF218" s="11" t="e">
        <v>#N/A</v>
      </c>
      <c r="BG218" s="11" t="e">
        <v>#N/A</v>
      </c>
      <c r="BH218" s="11" t="e">
        <v>#N/A</v>
      </c>
      <c r="BI218" s="22" t="e">
        <v>#N/A</v>
      </c>
      <c r="BJ218" s="22" t="e">
        <v>#N/A</v>
      </c>
      <c r="BK218" s="22" t="e">
        <v>#N/A</v>
      </c>
      <c r="BL218" s="22" t="e">
        <v>#N/A</v>
      </c>
      <c r="BM218" s="22" t="e">
        <v>#N/A</v>
      </c>
      <c r="BN218" s="22" t="e">
        <v>#N/A</v>
      </c>
      <c r="BO218" s="22" t="e">
        <v>#N/A</v>
      </c>
      <c r="BP218" s="22" t="e">
        <v>#N/A</v>
      </c>
      <c r="BQ218" s="22" t="e">
        <v>#N/A</v>
      </c>
      <c r="BR218" s="22" t="e">
        <v>#N/A</v>
      </c>
    </row>
    <row r="219" spans="1:70" x14ac:dyDescent="0.3">
      <c r="A219" s="22" t="e">
        <v>#N/A</v>
      </c>
      <c r="B219" s="22" t="e">
        <v>#N/A</v>
      </c>
      <c r="C219" s="22" t="e">
        <v>#N/A</v>
      </c>
      <c r="D219" s="22" t="e">
        <v>#N/A</v>
      </c>
      <c r="E219" s="22" t="e">
        <v>#N/A</v>
      </c>
      <c r="F219" s="22" t="e">
        <v>#N/A</v>
      </c>
      <c r="G219" s="22" t="e">
        <v>#N/A</v>
      </c>
      <c r="H219" s="22" t="e">
        <v>#N/A</v>
      </c>
      <c r="I219" s="22" t="e">
        <v>#N/A</v>
      </c>
      <c r="J219" s="22" t="e">
        <v>#N/A</v>
      </c>
      <c r="K219" s="11" t="e">
        <v>#N/A</v>
      </c>
      <c r="L219" s="11" t="e">
        <v>#N/A</v>
      </c>
      <c r="M219" s="11" t="e">
        <v>#N/A</v>
      </c>
      <c r="N219" s="11" t="e">
        <v>#N/A</v>
      </c>
      <c r="O219" s="11" t="e">
        <v>#N/A</v>
      </c>
      <c r="P219" s="11" t="e">
        <v>#N/A</v>
      </c>
      <c r="Q219" s="11" t="e">
        <v>#N/A</v>
      </c>
      <c r="R219" s="11" t="e">
        <v>#N/A</v>
      </c>
      <c r="S219" s="11" t="e">
        <v>#N/A</v>
      </c>
      <c r="T219" s="11" t="e">
        <v>#N/A</v>
      </c>
      <c r="U219" s="22" t="e">
        <v>#N/A</v>
      </c>
      <c r="V219" s="22" t="e">
        <v>#N/A</v>
      </c>
      <c r="W219" s="22" t="e">
        <v>#N/A</v>
      </c>
      <c r="X219" s="22" t="e">
        <v>#N/A</v>
      </c>
      <c r="Y219" s="22" t="e">
        <v>#N/A</v>
      </c>
      <c r="Z219" s="22" t="e">
        <v>#N/A</v>
      </c>
      <c r="AA219" s="22" t="e">
        <v>#N/A</v>
      </c>
      <c r="AB219" s="22" t="e">
        <v>#N/A</v>
      </c>
      <c r="AC219" s="22" t="e">
        <v>#N/A</v>
      </c>
      <c r="AD219" s="22" t="e">
        <v>#N/A</v>
      </c>
      <c r="AE219" s="11" t="e">
        <v>#N/A</v>
      </c>
      <c r="AF219" s="11" t="e">
        <v>#N/A</v>
      </c>
      <c r="AG219" s="11" t="e">
        <v>#N/A</v>
      </c>
      <c r="AH219" s="11" t="e">
        <v>#N/A</v>
      </c>
      <c r="AI219" s="11" t="e">
        <v>#N/A</v>
      </c>
      <c r="AJ219" s="11" t="e">
        <v>#N/A</v>
      </c>
      <c r="AK219" s="11" t="e">
        <v>#N/A</v>
      </c>
      <c r="AL219" s="11" t="e">
        <v>#N/A</v>
      </c>
      <c r="AM219" s="11" t="e">
        <v>#N/A</v>
      </c>
      <c r="AN219" s="11" t="e">
        <v>#N/A</v>
      </c>
      <c r="AO219" s="22" t="e">
        <v>#N/A</v>
      </c>
      <c r="AP219" s="22" t="e">
        <v>#N/A</v>
      </c>
      <c r="AQ219" s="22" t="e">
        <v>#N/A</v>
      </c>
      <c r="AR219" s="22" t="e">
        <v>#N/A</v>
      </c>
      <c r="AS219" s="22" t="e">
        <v>#N/A</v>
      </c>
      <c r="AT219" s="22" t="e">
        <v>#N/A</v>
      </c>
      <c r="AU219" s="22" t="e">
        <v>#N/A</v>
      </c>
      <c r="AV219" s="22" t="e">
        <v>#N/A</v>
      </c>
      <c r="AW219" s="22" t="e">
        <v>#N/A</v>
      </c>
      <c r="AX219" s="22" t="e">
        <v>#N/A</v>
      </c>
      <c r="AY219" s="11" t="e">
        <v>#N/A</v>
      </c>
      <c r="AZ219" s="11" t="e">
        <v>#N/A</v>
      </c>
      <c r="BA219" s="11" t="e">
        <v>#N/A</v>
      </c>
      <c r="BB219" s="11" t="e">
        <v>#N/A</v>
      </c>
      <c r="BC219" s="11" t="e">
        <v>#N/A</v>
      </c>
      <c r="BD219" s="11" t="e">
        <v>#N/A</v>
      </c>
      <c r="BE219" s="11" t="e">
        <v>#N/A</v>
      </c>
      <c r="BF219" s="11" t="e">
        <v>#N/A</v>
      </c>
      <c r="BG219" s="11" t="e">
        <v>#N/A</v>
      </c>
      <c r="BH219" s="11" t="e">
        <v>#N/A</v>
      </c>
      <c r="BI219" s="22" t="e">
        <v>#N/A</v>
      </c>
      <c r="BJ219" s="22" t="e">
        <v>#N/A</v>
      </c>
      <c r="BK219" s="22" t="e">
        <v>#N/A</v>
      </c>
      <c r="BL219" s="22" t="e">
        <v>#N/A</v>
      </c>
      <c r="BM219" s="22" t="e">
        <v>#N/A</v>
      </c>
      <c r="BN219" s="22" t="e">
        <v>#N/A</v>
      </c>
      <c r="BO219" s="22" t="e">
        <v>#N/A</v>
      </c>
      <c r="BP219" s="22" t="e">
        <v>#N/A</v>
      </c>
      <c r="BQ219" s="22" t="e">
        <v>#N/A</v>
      </c>
      <c r="BR219" s="22" t="e">
        <v>#N/A</v>
      </c>
    </row>
    <row r="220" spans="1:70" x14ac:dyDescent="0.3">
      <c r="A220" s="22" t="e">
        <v>#N/A</v>
      </c>
      <c r="B220" s="22" t="e">
        <v>#N/A</v>
      </c>
      <c r="C220" s="22" t="e">
        <v>#N/A</v>
      </c>
      <c r="D220" s="22" t="e">
        <v>#N/A</v>
      </c>
      <c r="E220" s="22" t="e">
        <v>#N/A</v>
      </c>
      <c r="F220" s="22" t="e">
        <v>#N/A</v>
      </c>
      <c r="G220" s="22" t="e">
        <v>#N/A</v>
      </c>
      <c r="H220" s="22" t="e">
        <v>#N/A</v>
      </c>
      <c r="I220" s="22" t="e">
        <v>#N/A</v>
      </c>
      <c r="J220" s="22" t="e">
        <v>#N/A</v>
      </c>
      <c r="K220" s="11" t="e">
        <v>#N/A</v>
      </c>
      <c r="L220" s="11" t="e">
        <v>#N/A</v>
      </c>
      <c r="M220" s="11" t="e">
        <v>#N/A</v>
      </c>
      <c r="N220" s="11" t="e">
        <v>#N/A</v>
      </c>
      <c r="O220" s="11" t="e">
        <v>#N/A</v>
      </c>
      <c r="P220" s="11" t="e">
        <v>#N/A</v>
      </c>
      <c r="Q220" s="11" t="e">
        <v>#N/A</v>
      </c>
      <c r="R220" s="11" t="e">
        <v>#N/A</v>
      </c>
      <c r="S220" s="11" t="e">
        <v>#N/A</v>
      </c>
      <c r="T220" s="11" t="e">
        <v>#N/A</v>
      </c>
      <c r="U220" s="22" t="e">
        <v>#N/A</v>
      </c>
      <c r="V220" s="22" t="e">
        <v>#N/A</v>
      </c>
      <c r="W220" s="22" t="e">
        <v>#N/A</v>
      </c>
      <c r="X220" s="22" t="e">
        <v>#N/A</v>
      </c>
      <c r="Y220" s="22" t="e">
        <v>#N/A</v>
      </c>
      <c r="Z220" s="22" t="e">
        <v>#N/A</v>
      </c>
      <c r="AA220" s="22" t="e">
        <v>#N/A</v>
      </c>
      <c r="AB220" s="22" t="e">
        <v>#N/A</v>
      </c>
      <c r="AC220" s="22" t="e">
        <v>#N/A</v>
      </c>
      <c r="AD220" s="22" t="e">
        <v>#N/A</v>
      </c>
      <c r="AE220" s="11" t="e">
        <v>#N/A</v>
      </c>
      <c r="AF220" s="11" t="e">
        <v>#N/A</v>
      </c>
      <c r="AG220" s="11" t="e">
        <v>#N/A</v>
      </c>
      <c r="AH220" s="11" t="e">
        <v>#N/A</v>
      </c>
      <c r="AI220" s="11" t="e">
        <v>#N/A</v>
      </c>
      <c r="AJ220" s="11" t="e">
        <v>#N/A</v>
      </c>
      <c r="AK220" s="11" t="e">
        <v>#N/A</v>
      </c>
      <c r="AL220" s="11" t="e">
        <v>#N/A</v>
      </c>
      <c r="AM220" s="11" t="e">
        <v>#N/A</v>
      </c>
      <c r="AN220" s="11" t="e">
        <v>#N/A</v>
      </c>
      <c r="AO220" s="22" t="e">
        <v>#N/A</v>
      </c>
      <c r="AP220" s="22" t="e">
        <v>#N/A</v>
      </c>
      <c r="AQ220" s="22" t="e">
        <v>#N/A</v>
      </c>
      <c r="AR220" s="22" t="e">
        <v>#N/A</v>
      </c>
      <c r="AS220" s="22" t="e">
        <v>#N/A</v>
      </c>
      <c r="AT220" s="22" t="e">
        <v>#N/A</v>
      </c>
      <c r="AU220" s="22" t="e">
        <v>#N/A</v>
      </c>
      <c r="AV220" s="22" t="e">
        <v>#N/A</v>
      </c>
      <c r="AW220" s="22" t="e">
        <v>#N/A</v>
      </c>
      <c r="AX220" s="22" t="e">
        <v>#N/A</v>
      </c>
      <c r="AY220" s="11" t="e">
        <v>#N/A</v>
      </c>
      <c r="AZ220" s="11" t="e">
        <v>#N/A</v>
      </c>
      <c r="BA220" s="11" t="e">
        <v>#N/A</v>
      </c>
      <c r="BB220" s="11" t="e">
        <v>#N/A</v>
      </c>
      <c r="BC220" s="11" t="e">
        <v>#N/A</v>
      </c>
      <c r="BD220" s="11" t="e">
        <v>#N/A</v>
      </c>
      <c r="BE220" s="11" t="e">
        <v>#N/A</v>
      </c>
      <c r="BF220" s="11" t="e">
        <v>#N/A</v>
      </c>
      <c r="BG220" s="11" t="e">
        <v>#N/A</v>
      </c>
      <c r="BH220" s="11" t="e">
        <v>#N/A</v>
      </c>
      <c r="BI220" s="22" t="e">
        <v>#N/A</v>
      </c>
      <c r="BJ220" s="22" t="e">
        <v>#N/A</v>
      </c>
      <c r="BK220" s="22" t="e">
        <v>#N/A</v>
      </c>
      <c r="BL220" s="22" t="e">
        <v>#N/A</v>
      </c>
      <c r="BM220" s="22" t="e">
        <v>#N/A</v>
      </c>
      <c r="BN220" s="22" t="e">
        <v>#N/A</v>
      </c>
      <c r="BO220" s="22" t="e">
        <v>#N/A</v>
      </c>
      <c r="BP220" s="22" t="e">
        <v>#N/A</v>
      </c>
      <c r="BQ220" s="22" t="e">
        <v>#N/A</v>
      </c>
      <c r="BR220" s="22" t="e">
        <v>#N/A</v>
      </c>
    </row>
    <row r="221" spans="1:70" x14ac:dyDescent="0.3">
      <c r="A221" s="22" t="e">
        <v>#N/A</v>
      </c>
      <c r="B221" s="22" t="e">
        <v>#N/A</v>
      </c>
      <c r="C221" s="22" t="e">
        <v>#N/A</v>
      </c>
      <c r="D221" s="22" t="e">
        <v>#N/A</v>
      </c>
      <c r="E221" s="22" t="e">
        <v>#N/A</v>
      </c>
      <c r="F221" s="22" t="e">
        <v>#N/A</v>
      </c>
      <c r="G221" s="22" t="e">
        <v>#N/A</v>
      </c>
      <c r="H221" s="22" t="e">
        <v>#N/A</v>
      </c>
      <c r="I221" s="22" t="e">
        <v>#N/A</v>
      </c>
      <c r="J221" s="22" t="e">
        <v>#N/A</v>
      </c>
      <c r="K221" s="11" t="e">
        <v>#N/A</v>
      </c>
      <c r="L221" s="11" t="e">
        <v>#N/A</v>
      </c>
      <c r="M221" s="11" t="e">
        <v>#N/A</v>
      </c>
      <c r="N221" s="11" t="e">
        <v>#N/A</v>
      </c>
      <c r="O221" s="11" t="e">
        <v>#N/A</v>
      </c>
      <c r="P221" s="11" t="e">
        <v>#N/A</v>
      </c>
      <c r="Q221" s="11" t="e">
        <v>#N/A</v>
      </c>
      <c r="R221" s="11" t="e">
        <v>#N/A</v>
      </c>
      <c r="S221" s="11" t="e">
        <v>#N/A</v>
      </c>
      <c r="T221" s="11" t="e">
        <v>#N/A</v>
      </c>
      <c r="U221" s="22" t="e">
        <v>#N/A</v>
      </c>
      <c r="V221" s="22" t="e">
        <v>#N/A</v>
      </c>
      <c r="W221" s="22" t="e">
        <v>#N/A</v>
      </c>
      <c r="X221" s="22" t="e">
        <v>#N/A</v>
      </c>
      <c r="Y221" s="22" t="e">
        <v>#N/A</v>
      </c>
      <c r="Z221" s="22" t="e">
        <v>#N/A</v>
      </c>
      <c r="AA221" s="22" t="e">
        <v>#N/A</v>
      </c>
      <c r="AB221" s="22" t="e">
        <v>#N/A</v>
      </c>
      <c r="AC221" s="22" t="e">
        <v>#N/A</v>
      </c>
      <c r="AD221" s="22" t="e">
        <v>#N/A</v>
      </c>
      <c r="AE221" s="11" t="e">
        <v>#N/A</v>
      </c>
      <c r="AF221" s="11" t="e">
        <v>#N/A</v>
      </c>
      <c r="AG221" s="11" t="e">
        <v>#N/A</v>
      </c>
      <c r="AH221" s="11" t="e">
        <v>#N/A</v>
      </c>
      <c r="AI221" s="11" t="e">
        <v>#N/A</v>
      </c>
      <c r="AJ221" s="11" t="e">
        <v>#N/A</v>
      </c>
      <c r="AK221" s="11" t="e">
        <v>#N/A</v>
      </c>
      <c r="AL221" s="11" t="e">
        <v>#N/A</v>
      </c>
      <c r="AM221" s="11" t="e">
        <v>#N/A</v>
      </c>
      <c r="AN221" s="11" t="e">
        <v>#N/A</v>
      </c>
      <c r="AO221" s="22" t="e">
        <v>#N/A</v>
      </c>
      <c r="AP221" s="22" t="e">
        <v>#N/A</v>
      </c>
      <c r="AQ221" s="22" t="e">
        <v>#N/A</v>
      </c>
      <c r="AR221" s="22" t="e">
        <v>#N/A</v>
      </c>
      <c r="AS221" s="22" t="e">
        <v>#N/A</v>
      </c>
      <c r="AT221" s="22" t="e">
        <v>#N/A</v>
      </c>
      <c r="AU221" s="22" t="e">
        <v>#N/A</v>
      </c>
      <c r="AV221" s="22" t="e">
        <v>#N/A</v>
      </c>
      <c r="AW221" s="22" t="e">
        <v>#N/A</v>
      </c>
      <c r="AX221" s="22" t="e">
        <v>#N/A</v>
      </c>
      <c r="AY221" s="11" t="e">
        <v>#N/A</v>
      </c>
      <c r="AZ221" s="11" t="e">
        <v>#N/A</v>
      </c>
      <c r="BA221" s="11" t="e">
        <v>#N/A</v>
      </c>
      <c r="BB221" s="11" t="e">
        <v>#N/A</v>
      </c>
      <c r="BC221" s="11" t="e">
        <v>#N/A</v>
      </c>
      <c r="BD221" s="11" t="e">
        <v>#N/A</v>
      </c>
      <c r="BE221" s="11" t="e">
        <v>#N/A</v>
      </c>
      <c r="BF221" s="11" t="e">
        <v>#N/A</v>
      </c>
      <c r="BG221" s="11" t="e">
        <v>#N/A</v>
      </c>
      <c r="BH221" s="11" t="e">
        <v>#N/A</v>
      </c>
      <c r="BI221" s="22" t="e">
        <v>#N/A</v>
      </c>
      <c r="BJ221" s="22" t="e">
        <v>#N/A</v>
      </c>
      <c r="BK221" s="22" t="e">
        <v>#N/A</v>
      </c>
      <c r="BL221" s="22" t="e">
        <v>#N/A</v>
      </c>
      <c r="BM221" s="22" t="e">
        <v>#N/A</v>
      </c>
      <c r="BN221" s="22" t="e">
        <v>#N/A</v>
      </c>
      <c r="BO221" s="22" t="e">
        <v>#N/A</v>
      </c>
      <c r="BP221" s="22" t="e">
        <v>#N/A</v>
      </c>
      <c r="BQ221" s="22" t="e">
        <v>#N/A</v>
      </c>
      <c r="BR221" s="22" t="e">
        <v>#N/A</v>
      </c>
    </row>
    <row r="222" spans="1:70" x14ac:dyDescent="0.3">
      <c r="A222" s="22" t="e">
        <v>#N/A</v>
      </c>
      <c r="B222" s="22" t="e">
        <v>#N/A</v>
      </c>
      <c r="C222" s="22" t="e">
        <v>#N/A</v>
      </c>
      <c r="D222" s="22" t="e">
        <v>#N/A</v>
      </c>
      <c r="E222" s="22" t="e">
        <v>#N/A</v>
      </c>
      <c r="F222" s="22" t="e">
        <v>#N/A</v>
      </c>
      <c r="G222" s="22" t="e">
        <v>#N/A</v>
      </c>
      <c r="H222" s="22" t="e">
        <v>#N/A</v>
      </c>
      <c r="I222" s="22" t="e">
        <v>#N/A</v>
      </c>
      <c r="J222" s="22" t="e">
        <v>#N/A</v>
      </c>
      <c r="K222" s="11" t="e">
        <v>#N/A</v>
      </c>
      <c r="L222" s="11" t="e">
        <v>#N/A</v>
      </c>
      <c r="M222" s="11" t="e">
        <v>#N/A</v>
      </c>
      <c r="N222" s="11" t="e">
        <v>#N/A</v>
      </c>
      <c r="O222" s="11" t="e">
        <v>#N/A</v>
      </c>
      <c r="P222" s="11" t="e">
        <v>#N/A</v>
      </c>
      <c r="Q222" s="11" t="e">
        <v>#N/A</v>
      </c>
      <c r="R222" s="11" t="e">
        <v>#N/A</v>
      </c>
      <c r="S222" s="11" t="e">
        <v>#N/A</v>
      </c>
      <c r="T222" s="11" t="e">
        <v>#N/A</v>
      </c>
      <c r="U222" s="22" t="e">
        <v>#N/A</v>
      </c>
      <c r="V222" s="22" t="e">
        <v>#N/A</v>
      </c>
      <c r="W222" s="22" t="e">
        <v>#N/A</v>
      </c>
      <c r="X222" s="22" t="e">
        <v>#N/A</v>
      </c>
      <c r="Y222" s="22" t="e">
        <v>#N/A</v>
      </c>
      <c r="Z222" s="22" t="e">
        <v>#N/A</v>
      </c>
      <c r="AA222" s="22" t="e">
        <v>#N/A</v>
      </c>
      <c r="AB222" s="22" t="e">
        <v>#N/A</v>
      </c>
      <c r="AC222" s="22" t="e">
        <v>#N/A</v>
      </c>
      <c r="AD222" s="22" t="e">
        <v>#N/A</v>
      </c>
      <c r="AE222" s="11" t="e">
        <v>#N/A</v>
      </c>
      <c r="AF222" s="11" t="e">
        <v>#N/A</v>
      </c>
      <c r="AG222" s="11" t="e">
        <v>#N/A</v>
      </c>
      <c r="AH222" s="11" t="e">
        <v>#N/A</v>
      </c>
      <c r="AI222" s="11" t="e">
        <v>#N/A</v>
      </c>
      <c r="AJ222" s="11" t="e">
        <v>#N/A</v>
      </c>
      <c r="AK222" s="11" t="e">
        <v>#N/A</v>
      </c>
      <c r="AL222" s="11" t="e">
        <v>#N/A</v>
      </c>
      <c r="AM222" s="11" t="e">
        <v>#N/A</v>
      </c>
      <c r="AN222" s="11" t="e">
        <v>#N/A</v>
      </c>
      <c r="AO222" s="22" t="e">
        <v>#N/A</v>
      </c>
      <c r="AP222" s="22" t="e">
        <v>#N/A</v>
      </c>
      <c r="AQ222" s="22" t="e">
        <v>#N/A</v>
      </c>
      <c r="AR222" s="22" t="e">
        <v>#N/A</v>
      </c>
      <c r="AS222" s="22" t="e">
        <v>#N/A</v>
      </c>
      <c r="AT222" s="22" t="e">
        <v>#N/A</v>
      </c>
      <c r="AU222" s="22" t="e">
        <v>#N/A</v>
      </c>
      <c r="AV222" s="22" t="e">
        <v>#N/A</v>
      </c>
      <c r="AW222" s="22" t="e">
        <v>#N/A</v>
      </c>
      <c r="AX222" s="22" t="e">
        <v>#N/A</v>
      </c>
      <c r="AY222" s="11" t="e">
        <v>#N/A</v>
      </c>
      <c r="AZ222" s="11" t="e">
        <v>#N/A</v>
      </c>
      <c r="BA222" s="11" t="e">
        <v>#N/A</v>
      </c>
      <c r="BB222" s="11" t="e">
        <v>#N/A</v>
      </c>
      <c r="BC222" s="11" t="e">
        <v>#N/A</v>
      </c>
      <c r="BD222" s="11" t="e">
        <v>#N/A</v>
      </c>
      <c r="BE222" s="11" t="e">
        <v>#N/A</v>
      </c>
      <c r="BF222" s="11" t="e">
        <v>#N/A</v>
      </c>
      <c r="BG222" s="11" t="e">
        <v>#N/A</v>
      </c>
      <c r="BH222" s="11" t="e">
        <v>#N/A</v>
      </c>
      <c r="BI222" s="22" t="e">
        <v>#N/A</v>
      </c>
      <c r="BJ222" s="22" t="e">
        <v>#N/A</v>
      </c>
      <c r="BK222" s="22" t="e">
        <v>#N/A</v>
      </c>
      <c r="BL222" s="22" t="e">
        <v>#N/A</v>
      </c>
      <c r="BM222" s="22" t="e">
        <v>#N/A</v>
      </c>
      <c r="BN222" s="22" t="e">
        <v>#N/A</v>
      </c>
      <c r="BO222" s="22" t="e">
        <v>#N/A</v>
      </c>
      <c r="BP222" s="22" t="e">
        <v>#N/A</v>
      </c>
      <c r="BQ222" s="22" t="e">
        <v>#N/A</v>
      </c>
      <c r="BR222" s="22" t="e">
        <v>#N/A</v>
      </c>
    </row>
    <row r="223" spans="1:70" x14ac:dyDescent="0.3">
      <c r="A223" s="22" t="e">
        <v>#N/A</v>
      </c>
      <c r="B223" s="22" t="e">
        <v>#N/A</v>
      </c>
      <c r="C223" s="22" t="e">
        <v>#N/A</v>
      </c>
      <c r="D223" s="22" t="e">
        <v>#N/A</v>
      </c>
      <c r="E223" s="22" t="e">
        <v>#N/A</v>
      </c>
      <c r="F223" s="22" t="e">
        <v>#N/A</v>
      </c>
      <c r="G223" s="22" t="e">
        <v>#N/A</v>
      </c>
      <c r="H223" s="22" t="e">
        <v>#N/A</v>
      </c>
      <c r="I223" s="22" t="e">
        <v>#N/A</v>
      </c>
      <c r="J223" s="22" t="e">
        <v>#N/A</v>
      </c>
      <c r="K223" s="11" t="e">
        <v>#N/A</v>
      </c>
      <c r="L223" s="11" t="e">
        <v>#N/A</v>
      </c>
      <c r="M223" s="11" t="e">
        <v>#N/A</v>
      </c>
      <c r="N223" s="11" t="e">
        <v>#N/A</v>
      </c>
      <c r="O223" s="11" t="e">
        <v>#N/A</v>
      </c>
      <c r="P223" s="11" t="e">
        <v>#N/A</v>
      </c>
      <c r="Q223" s="11" t="e">
        <v>#N/A</v>
      </c>
      <c r="R223" s="11" t="e">
        <v>#N/A</v>
      </c>
      <c r="S223" s="11" t="e">
        <v>#N/A</v>
      </c>
      <c r="T223" s="11" t="e">
        <v>#N/A</v>
      </c>
      <c r="U223" s="22" t="e">
        <v>#N/A</v>
      </c>
      <c r="V223" s="22" t="e">
        <v>#N/A</v>
      </c>
      <c r="W223" s="22" t="e">
        <v>#N/A</v>
      </c>
      <c r="X223" s="22" t="e">
        <v>#N/A</v>
      </c>
      <c r="Y223" s="22" t="e">
        <v>#N/A</v>
      </c>
      <c r="Z223" s="22" t="e">
        <v>#N/A</v>
      </c>
      <c r="AA223" s="22" t="e">
        <v>#N/A</v>
      </c>
      <c r="AB223" s="22" t="e">
        <v>#N/A</v>
      </c>
      <c r="AC223" s="22" t="e">
        <v>#N/A</v>
      </c>
      <c r="AD223" s="22" t="e">
        <v>#N/A</v>
      </c>
      <c r="AE223" s="11" t="e">
        <v>#N/A</v>
      </c>
      <c r="AF223" s="11" t="e">
        <v>#N/A</v>
      </c>
      <c r="AG223" s="11" t="e">
        <v>#N/A</v>
      </c>
      <c r="AH223" s="11" t="e">
        <v>#N/A</v>
      </c>
      <c r="AI223" s="11" t="e">
        <v>#N/A</v>
      </c>
      <c r="AJ223" s="11" t="e">
        <v>#N/A</v>
      </c>
      <c r="AK223" s="11" t="e">
        <v>#N/A</v>
      </c>
      <c r="AL223" s="11" t="e">
        <v>#N/A</v>
      </c>
      <c r="AM223" s="11" t="e">
        <v>#N/A</v>
      </c>
      <c r="AN223" s="11" t="e">
        <v>#N/A</v>
      </c>
      <c r="AO223" s="22" t="e">
        <v>#N/A</v>
      </c>
      <c r="AP223" s="22" t="e">
        <v>#N/A</v>
      </c>
      <c r="AQ223" s="22" t="e">
        <v>#N/A</v>
      </c>
      <c r="AR223" s="22" t="e">
        <v>#N/A</v>
      </c>
      <c r="AS223" s="22" t="e">
        <v>#N/A</v>
      </c>
      <c r="AT223" s="22" t="e">
        <v>#N/A</v>
      </c>
      <c r="AU223" s="22" t="e">
        <v>#N/A</v>
      </c>
      <c r="AV223" s="22" t="e">
        <v>#N/A</v>
      </c>
      <c r="AW223" s="22" t="e">
        <v>#N/A</v>
      </c>
      <c r="AX223" s="22" t="e">
        <v>#N/A</v>
      </c>
      <c r="AY223" s="11" t="e">
        <v>#N/A</v>
      </c>
      <c r="AZ223" s="11" t="e">
        <v>#N/A</v>
      </c>
      <c r="BA223" s="11" t="e">
        <v>#N/A</v>
      </c>
      <c r="BB223" s="11" t="e">
        <v>#N/A</v>
      </c>
      <c r="BC223" s="11" t="e">
        <v>#N/A</v>
      </c>
      <c r="BD223" s="11" t="e">
        <v>#N/A</v>
      </c>
      <c r="BE223" s="11" t="e">
        <v>#N/A</v>
      </c>
      <c r="BF223" s="11" t="e">
        <v>#N/A</v>
      </c>
      <c r="BG223" s="11" t="e">
        <v>#N/A</v>
      </c>
      <c r="BH223" s="11" t="e">
        <v>#N/A</v>
      </c>
      <c r="BI223" s="22" t="e">
        <v>#N/A</v>
      </c>
      <c r="BJ223" s="22" t="e">
        <v>#N/A</v>
      </c>
      <c r="BK223" s="22" t="e">
        <v>#N/A</v>
      </c>
      <c r="BL223" s="22" t="e">
        <v>#N/A</v>
      </c>
      <c r="BM223" s="22" t="e">
        <v>#N/A</v>
      </c>
      <c r="BN223" s="22" t="e">
        <v>#N/A</v>
      </c>
      <c r="BO223" s="22" t="e">
        <v>#N/A</v>
      </c>
      <c r="BP223" s="22" t="e">
        <v>#N/A</v>
      </c>
      <c r="BQ223" s="22" t="e">
        <v>#N/A</v>
      </c>
      <c r="BR223" s="22" t="e">
        <v>#N/A</v>
      </c>
    </row>
    <row r="224" spans="1:70" x14ac:dyDescent="0.3">
      <c r="A224" s="22" t="e">
        <v>#N/A</v>
      </c>
      <c r="B224" s="22" t="e">
        <v>#N/A</v>
      </c>
      <c r="C224" s="22" t="e">
        <v>#N/A</v>
      </c>
      <c r="D224" s="22" t="e">
        <v>#N/A</v>
      </c>
      <c r="E224" s="22" t="e">
        <v>#N/A</v>
      </c>
      <c r="F224" s="22" t="e">
        <v>#N/A</v>
      </c>
      <c r="G224" s="22" t="e">
        <v>#N/A</v>
      </c>
      <c r="H224" s="22" t="e">
        <v>#N/A</v>
      </c>
      <c r="I224" s="22" t="e">
        <v>#N/A</v>
      </c>
      <c r="J224" s="22" t="e">
        <v>#N/A</v>
      </c>
      <c r="K224" s="11" t="e">
        <v>#N/A</v>
      </c>
      <c r="L224" s="11" t="e">
        <v>#N/A</v>
      </c>
      <c r="M224" s="11" t="e">
        <v>#N/A</v>
      </c>
      <c r="N224" s="11" t="e">
        <v>#N/A</v>
      </c>
      <c r="O224" s="11" t="e">
        <v>#N/A</v>
      </c>
      <c r="P224" s="11" t="e">
        <v>#N/A</v>
      </c>
      <c r="Q224" s="11" t="e">
        <v>#N/A</v>
      </c>
      <c r="R224" s="11" t="e">
        <v>#N/A</v>
      </c>
      <c r="S224" s="11" t="e">
        <v>#N/A</v>
      </c>
      <c r="T224" s="11" t="e">
        <v>#N/A</v>
      </c>
      <c r="U224" s="22" t="e">
        <v>#N/A</v>
      </c>
      <c r="V224" s="22" t="e">
        <v>#N/A</v>
      </c>
      <c r="W224" s="22" t="e">
        <v>#N/A</v>
      </c>
      <c r="X224" s="22" t="e">
        <v>#N/A</v>
      </c>
      <c r="Y224" s="22" t="e">
        <v>#N/A</v>
      </c>
      <c r="Z224" s="22" t="e">
        <v>#N/A</v>
      </c>
      <c r="AA224" s="22" t="e">
        <v>#N/A</v>
      </c>
      <c r="AB224" s="22" t="e">
        <v>#N/A</v>
      </c>
      <c r="AC224" s="22" t="e">
        <v>#N/A</v>
      </c>
      <c r="AD224" s="22" t="e">
        <v>#N/A</v>
      </c>
      <c r="AE224" s="11" t="e">
        <v>#N/A</v>
      </c>
      <c r="AF224" s="11" t="e">
        <v>#N/A</v>
      </c>
      <c r="AG224" s="11" t="e">
        <v>#N/A</v>
      </c>
      <c r="AH224" s="11" t="e">
        <v>#N/A</v>
      </c>
      <c r="AI224" s="11" t="e">
        <v>#N/A</v>
      </c>
      <c r="AJ224" s="11" t="e">
        <v>#N/A</v>
      </c>
      <c r="AK224" s="11" t="e">
        <v>#N/A</v>
      </c>
      <c r="AL224" s="11" t="e">
        <v>#N/A</v>
      </c>
      <c r="AM224" s="11" t="e">
        <v>#N/A</v>
      </c>
      <c r="AN224" s="11" t="e">
        <v>#N/A</v>
      </c>
      <c r="AO224" s="22" t="e">
        <v>#N/A</v>
      </c>
      <c r="AP224" s="22" t="e">
        <v>#N/A</v>
      </c>
      <c r="AQ224" s="22" t="e">
        <v>#N/A</v>
      </c>
      <c r="AR224" s="22" t="e">
        <v>#N/A</v>
      </c>
      <c r="AS224" s="22" t="e">
        <v>#N/A</v>
      </c>
      <c r="AT224" s="22" t="e">
        <v>#N/A</v>
      </c>
      <c r="AU224" s="22" t="e">
        <v>#N/A</v>
      </c>
      <c r="AV224" s="22" t="e">
        <v>#N/A</v>
      </c>
      <c r="AW224" s="22" t="e">
        <v>#N/A</v>
      </c>
      <c r="AX224" s="22" t="e">
        <v>#N/A</v>
      </c>
      <c r="AY224" s="11" t="e">
        <v>#N/A</v>
      </c>
      <c r="AZ224" s="11" t="e">
        <v>#N/A</v>
      </c>
      <c r="BA224" s="11" t="e">
        <v>#N/A</v>
      </c>
      <c r="BB224" s="11" t="e">
        <v>#N/A</v>
      </c>
      <c r="BC224" s="11" t="e">
        <v>#N/A</v>
      </c>
      <c r="BD224" s="11" t="e">
        <v>#N/A</v>
      </c>
      <c r="BE224" s="11" t="e">
        <v>#N/A</v>
      </c>
      <c r="BF224" s="11" t="e">
        <v>#N/A</v>
      </c>
      <c r="BG224" s="11" t="e">
        <v>#N/A</v>
      </c>
      <c r="BH224" s="11" t="e">
        <v>#N/A</v>
      </c>
      <c r="BI224" s="22" t="e">
        <v>#N/A</v>
      </c>
      <c r="BJ224" s="22" t="e">
        <v>#N/A</v>
      </c>
      <c r="BK224" s="22" t="e">
        <v>#N/A</v>
      </c>
      <c r="BL224" s="22" t="e">
        <v>#N/A</v>
      </c>
      <c r="BM224" s="22" t="e">
        <v>#N/A</v>
      </c>
      <c r="BN224" s="22" t="e">
        <v>#N/A</v>
      </c>
      <c r="BO224" s="22" t="e">
        <v>#N/A</v>
      </c>
      <c r="BP224" s="22" t="e">
        <v>#N/A</v>
      </c>
      <c r="BQ224" s="22" t="e">
        <v>#N/A</v>
      </c>
      <c r="BR224" s="22" t="e">
        <v>#N/A</v>
      </c>
    </row>
    <row r="225" spans="1:70" x14ac:dyDescent="0.3">
      <c r="A225" s="22" t="e">
        <v>#N/A</v>
      </c>
      <c r="B225" s="22" t="e">
        <v>#N/A</v>
      </c>
      <c r="C225" s="22" t="e">
        <v>#N/A</v>
      </c>
      <c r="D225" s="22" t="e">
        <v>#N/A</v>
      </c>
      <c r="E225" s="22" t="e">
        <v>#N/A</v>
      </c>
      <c r="F225" s="22" t="e">
        <v>#N/A</v>
      </c>
      <c r="G225" s="22" t="e">
        <v>#N/A</v>
      </c>
      <c r="H225" s="22" t="e">
        <v>#N/A</v>
      </c>
      <c r="I225" s="22" t="e">
        <v>#N/A</v>
      </c>
      <c r="J225" s="22" t="e">
        <v>#N/A</v>
      </c>
      <c r="K225" s="11" t="e">
        <v>#N/A</v>
      </c>
      <c r="L225" s="11" t="e">
        <v>#N/A</v>
      </c>
      <c r="M225" s="11" t="e">
        <v>#N/A</v>
      </c>
      <c r="N225" s="11" t="e">
        <v>#N/A</v>
      </c>
      <c r="O225" s="11" t="e">
        <v>#N/A</v>
      </c>
      <c r="P225" s="11" t="e">
        <v>#N/A</v>
      </c>
      <c r="Q225" s="11" t="e">
        <v>#N/A</v>
      </c>
      <c r="R225" s="11" t="e">
        <v>#N/A</v>
      </c>
      <c r="S225" s="11" t="e">
        <v>#N/A</v>
      </c>
      <c r="T225" s="11" t="e">
        <v>#N/A</v>
      </c>
      <c r="U225" s="22" t="e">
        <v>#N/A</v>
      </c>
      <c r="V225" s="22" t="e">
        <v>#N/A</v>
      </c>
      <c r="W225" s="22" t="e">
        <v>#N/A</v>
      </c>
      <c r="X225" s="22" t="e">
        <v>#N/A</v>
      </c>
      <c r="Y225" s="22" t="e">
        <v>#N/A</v>
      </c>
      <c r="Z225" s="22" t="e">
        <v>#N/A</v>
      </c>
      <c r="AA225" s="22" t="e">
        <v>#N/A</v>
      </c>
      <c r="AB225" s="22" t="e">
        <v>#N/A</v>
      </c>
      <c r="AC225" s="22" t="e">
        <v>#N/A</v>
      </c>
      <c r="AD225" s="22" t="e">
        <v>#N/A</v>
      </c>
      <c r="AE225" s="11" t="e">
        <v>#N/A</v>
      </c>
      <c r="AF225" s="11" t="e">
        <v>#N/A</v>
      </c>
      <c r="AG225" s="11" t="e">
        <v>#N/A</v>
      </c>
      <c r="AH225" s="11" t="e">
        <v>#N/A</v>
      </c>
      <c r="AI225" s="11" t="e">
        <v>#N/A</v>
      </c>
      <c r="AJ225" s="11" t="e">
        <v>#N/A</v>
      </c>
      <c r="AK225" s="11" t="e">
        <v>#N/A</v>
      </c>
      <c r="AL225" s="11" t="e">
        <v>#N/A</v>
      </c>
      <c r="AM225" s="11" t="e">
        <v>#N/A</v>
      </c>
      <c r="AN225" s="11" t="e">
        <v>#N/A</v>
      </c>
      <c r="AO225" s="22" t="e">
        <v>#N/A</v>
      </c>
      <c r="AP225" s="22" t="e">
        <v>#N/A</v>
      </c>
      <c r="AQ225" s="22" t="e">
        <v>#N/A</v>
      </c>
      <c r="AR225" s="22" t="e">
        <v>#N/A</v>
      </c>
      <c r="AS225" s="22" t="e">
        <v>#N/A</v>
      </c>
      <c r="AT225" s="22" t="e">
        <v>#N/A</v>
      </c>
      <c r="AU225" s="22" t="e">
        <v>#N/A</v>
      </c>
      <c r="AV225" s="22" t="e">
        <v>#N/A</v>
      </c>
      <c r="AW225" s="22" t="e">
        <v>#N/A</v>
      </c>
      <c r="AX225" s="22" t="e">
        <v>#N/A</v>
      </c>
      <c r="AY225" s="11" t="e">
        <v>#N/A</v>
      </c>
      <c r="AZ225" s="11" t="e">
        <v>#N/A</v>
      </c>
      <c r="BA225" s="11" t="e">
        <v>#N/A</v>
      </c>
      <c r="BB225" s="11" t="e">
        <v>#N/A</v>
      </c>
      <c r="BC225" s="11" t="e">
        <v>#N/A</v>
      </c>
      <c r="BD225" s="11" t="e">
        <v>#N/A</v>
      </c>
      <c r="BE225" s="11" t="e">
        <v>#N/A</v>
      </c>
      <c r="BF225" s="11" t="e">
        <v>#N/A</v>
      </c>
      <c r="BG225" s="11" t="e">
        <v>#N/A</v>
      </c>
      <c r="BH225" s="11" t="e">
        <v>#N/A</v>
      </c>
      <c r="BI225" s="22" t="e">
        <v>#N/A</v>
      </c>
      <c r="BJ225" s="22" t="e">
        <v>#N/A</v>
      </c>
      <c r="BK225" s="22" t="e">
        <v>#N/A</v>
      </c>
      <c r="BL225" s="22" t="e">
        <v>#N/A</v>
      </c>
      <c r="BM225" s="22" t="e">
        <v>#N/A</v>
      </c>
      <c r="BN225" s="22" t="e">
        <v>#N/A</v>
      </c>
      <c r="BO225" s="22" t="e">
        <v>#N/A</v>
      </c>
      <c r="BP225" s="22" t="e">
        <v>#N/A</v>
      </c>
      <c r="BQ225" s="22" t="e">
        <v>#N/A</v>
      </c>
      <c r="BR225" s="22" t="e">
        <v>#N/A</v>
      </c>
    </row>
    <row r="226" spans="1:70" x14ac:dyDescent="0.3">
      <c r="A226" s="22" t="e">
        <v>#N/A</v>
      </c>
      <c r="B226" s="22" t="e">
        <v>#N/A</v>
      </c>
      <c r="C226" s="22" t="e">
        <v>#N/A</v>
      </c>
      <c r="D226" s="22" t="e">
        <v>#N/A</v>
      </c>
      <c r="E226" s="22" t="e">
        <v>#N/A</v>
      </c>
      <c r="F226" s="22" t="e">
        <v>#N/A</v>
      </c>
      <c r="G226" s="22" t="e">
        <v>#N/A</v>
      </c>
      <c r="H226" s="22" t="e">
        <v>#N/A</v>
      </c>
      <c r="I226" s="22" t="e">
        <v>#N/A</v>
      </c>
      <c r="J226" s="22" t="e">
        <v>#N/A</v>
      </c>
      <c r="K226" s="11" t="e">
        <v>#N/A</v>
      </c>
      <c r="L226" s="11" t="e">
        <v>#N/A</v>
      </c>
      <c r="M226" s="11" t="e">
        <v>#N/A</v>
      </c>
      <c r="N226" s="11" t="e">
        <v>#N/A</v>
      </c>
      <c r="O226" s="11" t="e">
        <v>#N/A</v>
      </c>
      <c r="P226" s="11" t="e">
        <v>#N/A</v>
      </c>
      <c r="Q226" s="11" t="e">
        <v>#N/A</v>
      </c>
      <c r="R226" s="11" t="e">
        <v>#N/A</v>
      </c>
      <c r="S226" s="11" t="e">
        <v>#N/A</v>
      </c>
      <c r="T226" s="11" t="e">
        <v>#N/A</v>
      </c>
      <c r="U226" s="22" t="e">
        <v>#N/A</v>
      </c>
      <c r="V226" s="22" t="e">
        <v>#N/A</v>
      </c>
      <c r="W226" s="22" t="e">
        <v>#N/A</v>
      </c>
      <c r="X226" s="22" t="e">
        <v>#N/A</v>
      </c>
      <c r="Y226" s="22" t="e">
        <v>#N/A</v>
      </c>
      <c r="Z226" s="22" t="e">
        <v>#N/A</v>
      </c>
      <c r="AA226" s="22" t="e">
        <v>#N/A</v>
      </c>
      <c r="AB226" s="22" t="e">
        <v>#N/A</v>
      </c>
      <c r="AC226" s="22" t="e">
        <v>#N/A</v>
      </c>
      <c r="AD226" s="22" t="e">
        <v>#N/A</v>
      </c>
      <c r="AE226" s="11" t="e">
        <v>#N/A</v>
      </c>
      <c r="AF226" s="11" t="e">
        <v>#N/A</v>
      </c>
      <c r="AG226" s="11" t="e">
        <v>#N/A</v>
      </c>
      <c r="AH226" s="11" t="e">
        <v>#N/A</v>
      </c>
      <c r="AI226" s="11" t="e">
        <v>#N/A</v>
      </c>
      <c r="AJ226" s="11" t="e">
        <v>#N/A</v>
      </c>
      <c r="AK226" s="11" t="e">
        <v>#N/A</v>
      </c>
      <c r="AL226" s="11" t="e">
        <v>#N/A</v>
      </c>
      <c r="AM226" s="11" t="e">
        <v>#N/A</v>
      </c>
      <c r="AN226" s="11" t="e">
        <v>#N/A</v>
      </c>
      <c r="AO226" s="22" t="e">
        <v>#N/A</v>
      </c>
      <c r="AP226" s="22" t="e">
        <v>#N/A</v>
      </c>
      <c r="AQ226" s="22" t="e">
        <v>#N/A</v>
      </c>
      <c r="AR226" s="22" t="e">
        <v>#N/A</v>
      </c>
      <c r="AS226" s="22" t="e">
        <v>#N/A</v>
      </c>
      <c r="AT226" s="22" t="e">
        <v>#N/A</v>
      </c>
      <c r="AU226" s="22" t="e">
        <v>#N/A</v>
      </c>
      <c r="AV226" s="22" t="e">
        <v>#N/A</v>
      </c>
      <c r="AW226" s="22" t="e">
        <v>#N/A</v>
      </c>
      <c r="AX226" s="22" t="e">
        <v>#N/A</v>
      </c>
      <c r="AY226" s="11" t="e">
        <v>#N/A</v>
      </c>
      <c r="AZ226" s="11" t="e">
        <v>#N/A</v>
      </c>
      <c r="BA226" s="11" t="e">
        <v>#N/A</v>
      </c>
      <c r="BB226" s="11" t="e">
        <v>#N/A</v>
      </c>
      <c r="BC226" s="11" t="e">
        <v>#N/A</v>
      </c>
      <c r="BD226" s="11" t="e">
        <v>#N/A</v>
      </c>
      <c r="BE226" s="11" t="e">
        <v>#N/A</v>
      </c>
      <c r="BF226" s="11" t="e">
        <v>#N/A</v>
      </c>
      <c r="BG226" s="11" t="e">
        <v>#N/A</v>
      </c>
      <c r="BH226" s="11" t="e">
        <v>#N/A</v>
      </c>
      <c r="BI226" s="22" t="e">
        <v>#N/A</v>
      </c>
      <c r="BJ226" s="22" t="e">
        <v>#N/A</v>
      </c>
      <c r="BK226" s="22" t="e">
        <v>#N/A</v>
      </c>
      <c r="BL226" s="22" t="e">
        <v>#N/A</v>
      </c>
      <c r="BM226" s="22" t="e">
        <v>#N/A</v>
      </c>
      <c r="BN226" s="22" t="e">
        <v>#N/A</v>
      </c>
      <c r="BO226" s="22" t="e">
        <v>#N/A</v>
      </c>
      <c r="BP226" s="22" t="e">
        <v>#N/A</v>
      </c>
      <c r="BQ226" s="22" t="e">
        <v>#N/A</v>
      </c>
      <c r="BR226" s="22" t="e">
        <v>#N/A</v>
      </c>
    </row>
    <row r="227" spans="1:70" x14ac:dyDescent="0.3">
      <c r="A227" s="22" t="e">
        <v>#N/A</v>
      </c>
      <c r="B227" s="22" t="e">
        <v>#N/A</v>
      </c>
      <c r="C227" s="22" t="e">
        <v>#N/A</v>
      </c>
      <c r="D227" s="22" t="e">
        <v>#N/A</v>
      </c>
      <c r="E227" s="22" t="e">
        <v>#N/A</v>
      </c>
      <c r="F227" s="22" t="e">
        <v>#N/A</v>
      </c>
      <c r="G227" s="22" t="e">
        <v>#N/A</v>
      </c>
      <c r="H227" s="22" t="e">
        <v>#N/A</v>
      </c>
      <c r="I227" s="22" t="e">
        <v>#N/A</v>
      </c>
      <c r="J227" s="22" t="e">
        <v>#N/A</v>
      </c>
      <c r="K227" s="11" t="e">
        <v>#N/A</v>
      </c>
      <c r="L227" s="11" t="e">
        <v>#N/A</v>
      </c>
      <c r="M227" s="11" t="e">
        <v>#N/A</v>
      </c>
      <c r="N227" s="11" t="e">
        <v>#N/A</v>
      </c>
      <c r="O227" s="11" t="e">
        <v>#N/A</v>
      </c>
      <c r="P227" s="11" t="e">
        <v>#N/A</v>
      </c>
      <c r="Q227" s="11" t="e">
        <v>#N/A</v>
      </c>
      <c r="R227" s="11" t="e">
        <v>#N/A</v>
      </c>
      <c r="S227" s="11" t="e">
        <v>#N/A</v>
      </c>
      <c r="T227" s="11" t="e">
        <v>#N/A</v>
      </c>
      <c r="U227" s="22" t="e">
        <v>#N/A</v>
      </c>
      <c r="V227" s="22" t="e">
        <v>#N/A</v>
      </c>
      <c r="W227" s="22" t="e">
        <v>#N/A</v>
      </c>
      <c r="X227" s="22" t="e">
        <v>#N/A</v>
      </c>
      <c r="Y227" s="22" t="e">
        <v>#N/A</v>
      </c>
      <c r="Z227" s="22" t="e">
        <v>#N/A</v>
      </c>
      <c r="AA227" s="22" t="e">
        <v>#N/A</v>
      </c>
      <c r="AB227" s="22" t="e">
        <v>#N/A</v>
      </c>
      <c r="AC227" s="22" t="e">
        <v>#N/A</v>
      </c>
      <c r="AD227" s="22" t="e">
        <v>#N/A</v>
      </c>
      <c r="AE227" s="11" t="e">
        <v>#N/A</v>
      </c>
      <c r="AF227" s="11" t="e">
        <v>#N/A</v>
      </c>
      <c r="AG227" s="11" t="e">
        <v>#N/A</v>
      </c>
      <c r="AH227" s="11" t="e">
        <v>#N/A</v>
      </c>
      <c r="AI227" s="11" t="e">
        <v>#N/A</v>
      </c>
      <c r="AJ227" s="11" t="e">
        <v>#N/A</v>
      </c>
      <c r="AK227" s="11" t="e">
        <v>#N/A</v>
      </c>
      <c r="AL227" s="11" t="e">
        <v>#N/A</v>
      </c>
      <c r="AM227" s="11" t="e">
        <v>#N/A</v>
      </c>
      <c r="AN227" s="11" t="e">
        <v>#N/A</v>
      </c>
      <c r="AO227" s="22" t="e">
        <v>#N/A</v>
      </c>
      <c r="AP227" s="22" t="e">
        <v>#N/A</v>
      </c>
      <c r="AQ227" s="22" t="e">
        <v>#N/A</v>
      </c>
      <c r="AR227" s="22" t="e">
        <v>#N/A</v>
      </c>
      <c r="AS227" s="22" t="e">
        <v>#N/A</v>
      </c>
      <c r="AT227" s="22" t="e">
        <v>#N/A</v>
      </c>
      <c r="AU227" s="22" t="e">
        <v>#N/A</v>
      </c>
      <c r="AV227" s="22" t="e">
        <v>#N/A</v>
      </c>
      <c r="AW227" s="22" t="e">
        <v>#N/A</v>
      </c>
      <c r="AX227" s="22" t="e">
        <v>#N/A</v>
      </c>
      <c r="AY227" s="11" t="e">
        <v>#N/A</v>
      </c>
      <c r="AZ227" s="11" t="e">
        <v>#N/A</v>
      </c>
      <c r="BA227" s="11" t="e">
        <v>#N/A</v>
      </c>
      <c r="BB227" s="11" t="e">
        <v>#N/A</v>
      </c>
      <c r="BC227" s="11" t="e">
        <v>#N/A</v>
      </c>
      <c r="BD227" s="11" t="e">
        <v>#N/A</v>
      </c>
      <c r="BE227" s="11" t="e">
        <v>#N/A</v>
      </c>
      <c r="BF227" s="11" t="e">
        <v>#N/A</v>
      </c>
      <c r="BG227" s="11" t="e">
        <v>#N/A</v>
      </c>
      <c r="BH227" s="11" t="e">
        <v>#N/A</v>
      </c>
      <c r="BI227" s="22" t="e">
        <v>#N/A</v>
      </c>
      <c r="BJ227" s="22" t="e">
        <v>#N/A</v>
      </c>
      <c r="BK227" s="22" t="e">
        <v>#N/A</v>
      </c>
      <c r="BL227" s="22" t="e">
        <v>#N/A</v>
      </c>
      <c r="BM227" s="22" t="e">
        <v>#N/A</v>
      </c>
      <c r="BN227" s="22" t="e">
        <v>#N/A</v>
      </c>
      <c r="BO227" s="22" t="e">
        <v>#N/A</v>
      </c>
      <c r="BP227" s="22" t="e">
        <v>#N/A</v>
      </c>
      <c r="BQ227" s="22" t="e">
        <v>#N/A</v>
      </c>
      <c r="BR227" s="22" t="e">
        <v>#N/A</v>
      </c>
    </row>
    <row r="228" spans="1:70" x14ac:dyDescent="0.3">
      <c r="A228" s="22" t="e">
        <v>#N/A</v>
      </c>
      <c r="B228" s="22" t="e">
        <v>#N/A</v>
      </c>
      <c r="C228" s="22" t="e">
        <v>#N/A</v>
      </c>
      <c r="D228" s="22" t="e">
        <v>#N/A</v>
      </c>
      <c r="E228" s="22" t="e">
        <v>#N/A</v>
      </c>
      <c r="F228" s="22" t="e">
        <v>#N/A</v>
      </c>
      <c r="G228" s="22" t="e">
        <v>#N/A</v>
      </c>
      <c r="H228" s="22" t="e">
        <v>#N/A</v>
      </c>
      <c r="I228" s="22" t="e">
        <v>#N/A</v>
      </c>
      <c r="J228" s="22" t="e">
        <v>#N/A</v>
      </c>
      <c r="K228" s="11" t="e">
        <v>#N/A</v>
      </c>
      <c r="L228" s="11" t="e">
        <v>#N/A</v>
      </c>
      <c r="M228" s="11" t="e">
        <v>#N/A</v>
      </c>
      <c r="N228" s="11" t="e">
        <v>#N/A</v>
      </c>
      <c r="O228" s="11" t="e">
        <v>#N/A</v>
      </c>
      <c r="P228" s="11" t="e">
        <v>#N/A</v>
      </c>
      <c r="Q228" s="11" t="e">
        <v>#N/A</v>
      </c>
      <c r="R228" s="11" t="e">
        <v>#N/A</v>
      </c>
      <c r="S228" s="11" t="e">
        <v>#N/A</v>
      </c>
      <c r="T228" s="11" t="e">
        <v>#N/A</v>
      </c>
      <c r="U228" s="22" t="e">
        <v>#N/A</v>
      </c>
      <c r="V228" s="22" t="e">
        <v>#N/A</v>
      </c>
      <c r="W228" s="22" t="e">
        <v>#N/A</v>
      </c>
      <c r="X228" s="22" t="e">
        <v>#N/A</v>
      </c>
      <c r="Y228" s="22" t="e">
        <v>#N/A</v>
      </c>
      <c r="Z228" s="22" t="e">
        <v>#N/A</v>
      </c>
      <c r="AA228" s="22" t="e">
        <v>#N/A</v>
      </c>
      <c r="AB228" s="22" t="e">
        <v>#N/A</v>
      </c>
      <c r="AC228" s="22" t="e">
        <v>#N/A</v>
      </c>
      <c r="AD228" s="22" t="e">
        <v>#N/A</v>
      </c>
      <c r="AE228" s="11" t="e">
        <v>#N/A</v>
      </c>
      <c r="AF228" s="11" t="e">
        <v>#N/A</v>
      </c>
      <c r="AG228" s="11" t="e">
        <v>#N/A</v>
      </c>
      <c r="AH228" s="11" t="e">
        <v>#N/A</v>
      </c>
      <c r="AI228" s="11" t="e">
        <v>#N/A</v>
      </c>
      <c r="AJ228" s="11" t="e">
        <v>#N/A</v>
      </c>
      <c r="AK228" s="11" t="e">
        <v>#N/A</v>
      </c>
      <c r="AL228" s="11" t="e">
        <v>#N/A</v>
      </c>
      <c r="AM228" s="11" t="e">
        <v>#N/A</v>
      </c>
      <c r="AN228" s="11" t="e">
        <v>#N/A</v>
      </c>
      <c r="AO228" s="22" t="e">
        <v>#N/A</v>
      </c>
      <c r="AP228" s="22" t="e">
        <v>#N/A</v>
      </c>
      <c r="AQ228" s="22" t="e">
        <v>#N/A</v>
      </c>
      <c r="AR228" s="22" t="e">
        <v>#N/A</v>
      </c>
      <c r="AS228" s="22" t="e">
        <v>#N/A</v>
      </c>
      <c r="AT228" s="22" t="e">
        <v>#N/A</v>
      </c>
      <c r="AU228" s="22" t="e">
        <v>#N/A</v>
      </c>
      <c r="AV228" s="22" t="e">
        <v>#N/A</v>
      </c>
      <c r="AW228" s="22" t="e">
        <v>#N/A</v>
      </c>
      <c r="AX228" s="22" t="e">
        <v>#N/A</v>
      </c>
      <c r="AY228" s="11" t="e">
        <v>#N/A</v>
      </c>
      <c r="AZ228" s="11" t="e">
        <v>#N/A</v>
      </c>
      <c r="BA228" s="11" t="e">
        <v>#N/A</v>
      </c>
      <c r="BB228" s="11" t="e">
        <v>#N/A</v>
      </c>
      <c r="BC228" s="11" t="e">
        <v>#N/A</v>
      </c>
      <c r="BD228" s="11" t="e">
        <v>#N/A</v>
      </c>
      <c r="BE228" s="11" t="e">
        <v>#N/A</v>
      </c>
      <c r="BF228" s="11" t="e">
        <v>#N/A</v>
      </c>
      <c r="BG228" s="11" t="e">
        <v>#N/A</v>
      </c>
      <c r="BH228" s="11" t="e">
        <v>#N/A</v>
      </c>
      <c r="BI228" s="22" t="e">
        <v>#N/A</v>
      </c>
      <c r="BJ228" s="22" t="e">
        <v>#N/A</v>
      </c>
      <c r="BK228" s="22" t="e">
        <v>#N/A</v>
      </c>
      <c r="BL228" s="22" t="e">
        <v>#N/A</v>
      </c>
      <c r="BM228" s="22" t="e">
        <v>#N/A</v>
      </c>
      <c r="BN228" s="22" t="e">
        <v>#N/A</v>
      </c>
      <c r="BO228" s="22" t="e">
        <v>#N/A</v>
      </c>
      <c r="BP228" s="22" t="e">
        <v>#N/A</v>
      </c>
      <c r="BQ228" s="22" t="e">
        <v>#N/A</v>
      </c>
      <c r="BR228" s="22" t="e">
        <v>#N/A</v>
      </c>
    </row>
    <row r="229" spans="1:70" x14ac:dyDescent="0.3">
      <c r="A229" s="22" t="e">
        <v>#N/A</v>
      </c>
      <c r="B229" s="22" t="e">
        <v>#N/A</v>
      </c>
      <c r="C229" s="22" t="e">
        <v>#N/A</v>
      </c>
      <c r="D229" s="22" t="e">
        <v>#N/A</v>
      </c>
      <c r="E229" s="22" t="e">
        <v>#N/A</v>
      </c>
      <c r="F229" s="22" t="e">
        <v>#N/A</v>
      </c>
      <c r="G229" s="22" t="e">
        <v>#N/A</v>
      </c>
      <c r="H229" s="22" t="e">
        <v>#N/A</v>
      </c>
      <c r="I229" s="22" t="e">
        <v>#N/A</v>
      </c>
      <c r="J229" s="22" t="e">
        <v>#N/A</v>
      </c>
      <c r="K229" s="11" t="e">
        <v>#N/A</v>
      </c>
      <c r="L229" s="11" t="e">
        <v>#N/A</v>
      </c>
      <c r="M229" s="11" t="e">
        <v>#N/A</v>
      </c>
      <c r="N229" s="11" t="e">
        <v>#N/A</v>
      </c>
      <c r="O229" s="11" t="e">
        <v>#N/A</v>
      </c>
      <c r="P229" s="11" t="e">
        <v>#N/A</v>
      </c>
      <c r="Q229" s="11" t="e">
        <v>#N/A</v>
      </c>
      <c r="R229" s="11" t="e">
        <v>#N/A</v>
      </c>
      <c r="S229" s="11" t="e">
        <v>#N/A</v>
      </c>
      <c r="T229" s="11" t="e">
        <v>#N/A</v>
      </c>
      <c r="U229" s="22" t="e">
        <v>#N/A</v>
      </c>
      <c r="V229" s="22" t="e">
        <v>#N/A</v>
      </c>
      <c r="W229" s="22" t="e">
        <v>#N/A</v>
      </c>
      <c r="X229" s="22" t="e">
        <v>#N/A</v>
      </c>
      <c r="Y229" s="22" t="e">
        <v>#N/A</v>
      </c>
      <c r="Z229" s="22" t="e">
        <v>#N/A</v>
      </c>
      <c r="AA229" s="22" t="e">
        <v>#N/A</v>
      </c>
      <c r="AB229" s="22" t="e">
        <v>#N/A</v>
      </c>
      <c r="AC229" s="22" t="e">
        <v>#N/A</v>
      </c>
      <c r="AD229" s="22" t="e">
        <v>#N/A</v>
      </c>
      <c r="AE229" s="11" t="e">
        <v>#N/A</v>
      </c>
      <c r="AF229" s="11" t="e">
        <v>#N/A</v>
      </c>
      <c r="AG229" s="11" t="e">
        <v>#N/A</v>
      </c>
      <c r="AH229" s="11" t="e">
        <v>#N/A</v>
      </c>
      <c r="AI229" s="11" t="e">
        <v>#N/A</v>
      </c>
      <c r="AJ229" s="11" t="e">
        <v>#N/A</v>
      </c>
      <c r="AK229" s="11" t="e">
        <v>#N/A</v>
      </c>
      <c r="AL229" s="11" t="e">
        <v>#N/A</v>
      </c>
      <c r="AM229" s="11" t="e">
        <v>#N/A</v>
      </c>
      <c r="AN229" s="11" t="e">
        <v>#N/A</v>
      </c>
      <c r="AO229" s="22" t="e">
        <v>#N/A</v>
      </c>
      <c r="AP229" s="22" t="e">
        <v>#N/A</v>
      </c>
      <c r="AQ229" s="22" t="e">
        <v>#N/A</v>
      </c>
      <c r="AR229" s="22" t="e">
        <v>#N/A</v>
      </c>
      <c r="AS229" s="22" t="e">
        <v>#N/A</v>
      </c>
      <c r="AT229" s="22" t="e">
        <v>#N/A</v>
      </c>
      <c r="AU229" s="22" t="e">
        <v>#N/A</v>
      </c>
      <c r="AV229" s="22" t="e">
        <v>#N/A</v>
      </c>
      <c r="AW229" s="22" t="e">
        <v>#N/A</v>
      </c>
      <c r="AX229" s="22" t="e">
        <v>#N/A</v>
      </c>
      <c r="AY229" s="11" t="e">
        <v>#N/A</v>
      </c>
      <c r="AZ229" s="11" t="e">
        <v>#N/A</v>
      </c>
      <c r="BA229" s="11" t="e">
        <v>#N/A</v>
      </c>
      <c r="BB229" s="11" t="e">
        <v>#N/A</v>
      </c>
      <c r="BC229" s="11" t="e">
        <v>#N/A</v>
      </c>
      <c r="BD229" s="11" t="e">
        <v>#N/A</v>
      </c>
      <c r="BE229" s="11" t="e">
        <v>#N/A</v>
      </c>
      <c r="BF229" s="11" t="e">
        <v>#N/A</v>
      </c>
      <c r="BG229" s="11" t="e">
        <v>#N/A</v>
      </c>
      <c r="BH229" s="11" t="e">
        <v>#N/A</v>
      </c>
      <c r="BI229" s="22" t="e">
        <v>#N/A</v>
      </c>
      <c r="BJ229" s="22" t="e">
        <v>#N/A</v>
      </c>
      <c r="BK229" s="22" t="e">
        <v>#N/A</v>
      </c>
      <c r="BL229" s="22" t="e">
        <v>#N/A</v>
      </c>
      <c r="BM229" s="22" t="e">
        <v>#N/A</v>
      </c>
      <c r="BN229" s="22" t="e">
        <v>#N/A</v>
      </c>
      <c r="BO229" s="22" t="e">
        <v>#N/A</v>
      </c>
      <c r="BP229" s="22" t="e">
        <v>#N/A</v>
      </c>
      <c r="BQ229" s="22" t="e">
        <v>#N/A</v>
      </c>
      <c r="BR229" s="22" t="e">
        <v>#N/A</v>
      </c>
    </row>
    <row r="230" spans="1:70" x14ac:dyDescent="0.3">
      <c r="A230" s="22" t="e">
        <v>#N/A</v>
      </c>
      <c r="B230" s="22" t="e">
        <v>#N/A</v>
      </c>
      <c r="C230" s="22" t="e">
        <v>#N/A</v>
      </c>
      <c r="D230" s="22" t="e">
        <v>#N/A</v>
      </c>
      <c r="E230" s="22" t="e">
        <v>#N/A</v>
      </c>
      <c r="F230" s="22" t="e">
        <v>#N/A</v>
      </c>
      <c r="G230" s="22" t="e">
        <v>#N/A</v>
      </c>
      <c r="H230" s="22" t="e">
        <v>#N/A</v>
      </c>
      <c r="I230" s="22" t="e">
        <v>#N/A</v>
      </c>
      <c r="J230" s="22" t="e">
        <v>#N/A</v>
      </c>
      <c r="K230" s="11" t="e">
        <v>#N/A</v>
      </c>
      <c r="L230" s="11" t="e">
        <v>#N/A</v>
      </c>
      <c r="M230" s="11" t="e">
        <v>#N/A</v>
      </c>
      <c r="N230" s="11" t="e">
        <v>#N/A</v>
      </c>
      <c r="O230" s="11" t="e">
        <v>#N/A</v>
      </c>
      <c r="P230" s="11" t="e">
        <v>#N/A</v>
      </c>
      <c r="Q230" s="11" t="e">
        <v>#N/A</v>
      </c>
      <c r="R230" s="11" t="e">
        <v>#N/A</v>
      </c>
      <c r="S230" s="11" t="e">
        <v>#N/A</v>
      </c>
      <c r="T230" s="11" t="e">
        <v>#N/A</v>
      </c>
      <c r="U230" s="22" t="e">
        <v>#N/A</v>
      </c>
      <c r="V230" s="22" t="e">
        <v>#N/A</v>
      </c>
      <c r="W230" s="22" t="e">
        <v>#N/A</v>
      </c>
      <c r="X230" s="22" t="e">
        <v>#N/A</v>
      </c>
      <c r="Y230" s="22" t="e">
        <v>#N/A</v>
      </c>
      <c r="Z230" s="22" t="e">
        <v>#N/A</v>
      </c>
      <c r="AA230" s="22" t="e">
        <v>#N/A</v>
      </c>
      <c r="AB230" s="22" t="e">
        <v>#N/A</v>
      </c>
      <c r="AC230" s="22" t="e">
        <v>#N/A</v>
      </c>
      <c r="AD230" s="22" t="e">
        <v>#N/A</v>
      </c>
      <c r="AE230" s="11" t="e">
        <v>#N/A</v>
      </c>
      <c r="AF230" s="11" t="e">
        <v>#N/A</v>
      </c>
      <c r="AG230" s="11" t="e">
        <v>#N/A</v>
      </c>
      <c r="AH230" s="11" t="e">
        <v>#N/A</v>
      </c>
      <c r="AI230" s="11" t="e">
        <v>#N/A</v>
      </c>
      <c r="AJ230" s="11" t="e">
        <v>#N/A</v>
      </c>
      <c r="AK230" s="11" t="e">
        <v>#N/A</v>
      </c>
      <c r="AL230" s="11" t="e">
        <v>#N/A</v>
      </c>
      <c r="AM230" s="11" t="e">
        <v>#N/A</v>
      </c>
      <c r="AN230" s="11" t="e">
        <v>#N/A</v>
      </c>
      <c r="AO230" s="22" t="e">
        <v>#N/A</v>
      </c>
      <c r="AP230" s="22" t="e">
        <v>#N/A</v>
      </c>
      <c r="AQ230" s="22" t="e">
        <v>#N/A</v>
      </c>
      <c r="AR230" s="22" t="e">
        <v>#N/A</v>
      </c>
      <c r="AS230" s="22" t="e">
        <v>#N/A</v>
      </c>
      <c r="AT230" s="22" t="e">
        <v>#N/A</v>
      </c>
      <c r="AU230" s="22" t="e">
        <v>#N/A</v>
      </c>
      <c r="AV230" s="22" t="e">
        <v>#N/A</v>
      </c>
      <c r="AW230" s="22" t="e">
        <v>#N/A</v>
      </c>
      <c r="AX230" s="22" t="e">
        <v>#N/A</v>
      </c>
      <c r="AY230" s="11" t="e">
        <v>#N/A</v>
      </c>
      <c r="AZ230" s="11" t="e">
        <v>#N/A</v>
      </c>
      <c r="BA230" s="11" t="e">
        <v>#N/A</v>
      </c>
      <c r="BB230" s="11" t="e">
        <v>#N/A</v>
      </c>
      <c r="BC230" s="11" t="e">
        <v>#N/A</v>
      </c>
      <c r="BD230" s="11" t="e">
        <v>#N/A</v>
      </c>
      <c r="BE230" s="11" t="e">
        <v>#N/A</v>
      </c>
      <c r="BF230" s="11" t="e">
        <v>#N/A</v>
      </c>
      <c r="BG230" s="11" t="e">
        <v>#N/A</v>
      </c>
      <c r="BH230" s="11" t="e">
        <v>#N/A</v>
      </c>
      <c r="BI230" s="22" t="e">
        <v>#N/A</v>
      </c>
      <c r="BJ230" s="22" t="e">
        <v>#N/A</v>
      </c>
      <c r="BK230" s="22" t="e">
        <v>#N/A</v>
      </c>
      <c r="BL230" s="22" t="e">
        <v>#N/A</v>
      </c>
      <c r="BM230" s="22" t="e">
        <v>#N/A</v>
      </c>
      <c r="BN230" s="22" t="e">
        <v>#N/A</v>
      </c>
      <c r="BO230" s="22" t="e">
        <v>#N/A</v>
      </c>
      <c r="BP230" s="22" t="e">
        <v>#N/A</v>
      </c>
      <c r="BQ230" s="22" t="e">
        <v>#N/A</v>
      </c>
      <c r="BR230" s="22" t="e">
        <v>#N/A</v>
      </c>
    </row>
    <row r="231" spans="1:70" x14ac:dyDescent="0.3">
      <c r="A231" s="22" t="e">
        <v>#N/A</v>
      </c>
      <c r="B231" s="22" t="e">
        <v>#N/A</v>
      </c>
      <c r="C231" s="22" t="e">
        <v>#N/A</v>
      </c>
      <c r="D231" s="22" t="e">
        <v>#N/A</v>
      </c>
      <c r="E231" s="22" t="e">
        <v>#N/A</v>
      </c>
      <c r="F231" s="22" t="e">
        <v>#N/A</v>
      </c>
      <c r="G231" s="22" t="e">
        <v>#N/A</v>
      </c>
      <c r="H231" s="22" t="e">
        <v>#N/A</v>
      </c>
      <c r="I231" s="22" t="e">
        <v>#N/A</v>
      </c>
      <c r="J231" s="22" t="e">
        <v>#N/A</v>
      </c>
      <c r="K231" s="11" t="e">
        <v>#N/A</v>
      </c>
      <c r="L231" s="11" t="e">
        <v>#N/A</v>
      </c>
      <c r="M231" s="11" t="e">
        <v>#N/A</v>
      </c>
      <c r="N231" s="11" t="e">
        <v>#N/A</v>
      </c>
      <c r="O231" s="11" t="e">
        <v>#N/A</v>
      </c>
      <c r="P231" s="11" t="e">
        <v>#N/A</v>
      </c>
      <c r="Q231" s="11" t="e">
        <v>#N/A</v>
      </c>
      <c r="R231" s="11" t="e">
        <v>#N/A</v>
      </c>
      <c r="S231" s="11" t="e">
        <v>#N/A</v>
      </c>
      <c r="T231" s="11" t="e">
        <v>#N/A</v>
      </c>
      <c r="U231" s="22" t="e">
        <v>#N/A</v>
      </c>
      <c r="V231" s="22" t="e">
        <v>#N/A</v>
      </c>
      <c r="W231" s="22" t="e">
        <v>#N/A</v>
      </c>
      <c r="X231" s="22" t="e">
        <v>#N/A</v>
      </c>
      <c r="Y231" s="22" t="e">
        <v>#N/A</v>
      </c>
      <c r="Z231" s="22" t="e">
        <v>#N/A</v>
      </c>
      <c r="AA231" s="22" t="e">
        <v>#N/A</v>
      </c>
      <c r="AB231" s="22" t="e">
        <v>#N/A</v>
      </c>
      <c r="AC231" s="22" t="e">
        <v>#N/A</v>
      </c>
      <c r="AD231" s="22" t="e">
        <v>#N/A</v>
      </c>
      <c r="AE231" s="11" t="e">
        <v>#N/A</v>
      </c>
      <c r="AF231" s="11" t="e">
        <v>#N/A</v>
      </c>
      <c r="AG231" s="11" t="e">
        <v>#N/A</v>
      </c>
      <c r="AH231" s="11" t="e">
        <v>#N/A</v>
      </c>
      <c r="AI231" s="11" t="e">
        <v>#N/A</v>
      </c>
      <c r="AJ231" s="11" t="e">
        <v>#N/A</v>
      </c>
      <c r="AK231" s="11" t="e">
        <v>#N/A</v>
      </c>
      <c r="AL231" s="11" t="e">
        <v>#N/A</v>
      </c>
      <c r="AM231" s="11" t="e">
        <v>#N/A</v>
      </c>
      <c r="AN231" s="11" t="e">
        <v>#N/A</v>
      </c>
      <c r="AO231" s="22" t="e">
        <v>#N/A</v>
      </c>
      <c r="AP231" s="22" t="e">
        <v>#N/A</v>
      </c>
      <c r="AQ231" s="22" t="e">
        <v>#N/A</v>
      </c>
      <c r="AR231" s="22" t="e">
        <v>#N/A</v>
      </c>
      <c r="AS231" s="22" t="e">
        <v>#N/A</v>
      </c>
      <c r="AT231" s="22" t="e">
        <v>#N/A</v>
      </c>
      <c r="AU231" s="22" t="e">
        <v>#N/A</v>
      </c>
      <c r="AV231" s="22" t="e">
        <v>#N/A</v>
      </c>
      <c r="AW231" s="22" t="e">
        <v>#N/A</v>
      </c>
      <c r="AX231" s="22" t="e">
        <v>#N/A</v>
      </c>
      <c r="AY231" s="11" t="e">
        <v>#N/A</v>
      </c>
      <c r="AZ231" s="11" t="e">
        <v>#N/A</v>
      </c>
      <c r="BA231" s="11" t="e">
        <v>#N/A</v>
      </c>
      <c r="BB231" s="11" t="e">
        <v>#N/A</v>
      </c>
      <c r="BC231" s="11" t="e">
        <v>#N/A</v>
      </c>
      <c r="BD231" s="11" t="e">
        <v>#N/A</v>
      </c>
      <c r="BE231" s="11" t="e">
        <v>#N/A</v>
      </c>
      <c r="BF231" s="11" t="e">
        <v>#N/A</v>
      </c>
      <c r="BG231" s="11" t="e">
        <v>#N/A</v>
      </c>
      <c r="BH231" s="11" t="e">
        <v>#N/A</v>
      </c>
      <c r="BI231" s="22" t="e">
        <v>#N/A</v>
      </c>
      <c r="BJ231" s="22" t="e">
        <v>#N/A</v>
      </c>
      <c r="BK231" s="22" t="e">
        <v>#N/A</v>
      </c>
      <c r="BL231" s="22" t="e">
        <v>#N/A</v>
      </c>
      <c r="BM231" s="22" t="e">
        <v>#N/A</v>
      </c>
      <c r="BN231" s="22" t="e">
        <v>#N/A</v>
      </c>
      <c r="BO231" s="22" t="e">
        <v>#N/A</v>
      </c>
      <c r="BP231" s="22" t="e">
        <v>#N/A</v>
      </c>
      <c r="BQ231" s="22" t="e">
        <v>#N/A</v>
      </c>
      <c r="BR231" s="22" t="e">
        <v>#N/A</v>
      </c>
    </row>
    <row r="232" spans="1:70" x14ac:dyDescent="0.3">
      <c r="A232" s="22" t="e">
        <v>#N/A</v>
      </c>
      <c r="B232" s="22" t="e">
        <v>#N/A</v>
      </c>
      <c r="C232" s="22" t="e">
        <v>#N/A</v>
      </c>
      <c r="D232" s="22" t="e">
        <v>#N/A</v>
      </c>
      <c r="E232" s="22" t="e">
        <v>#N/A</v>
      </c>
      <c r="F232" s="22" t="e">
        <v>#N/A</v>
      </c>
      <c r="G232" s="22" t="e">
        <v>#N/A</v>
      </c>
      <c r="H232" s="22" t="e">
        <v>#N/A</v>
      </c>
      <c r="I232" s="22" t="e">
        <v>#N/A</v>
      </c>
      <c r="J232" s="22" t="e">
        <v>#N/A</v>
      </c>
      <c r="K232" s="11" t="e">
        <v>#N/A</v>
      </c>
      <c r="L232" s="11" t="e">
        <v>#N/A</v>
      </c>
      <c r="M232" s="11" t="e">
        <v>#N/A</v>
      </c>
      <c r="N232" s="11" t="e">
        <v>#N/A</v>
      </c>
      <c r="O232" s="11" t="e">
        <v>#N/A</v>
      </c>
      <c r="P232" s="11" t="e">
        <v>#N/A</v>
      </c>
      <c r="Q232" s="11" t="e">
        <v>#N/A</v>
      </c>
      <c r="R232" s="11" t="e">
        <v>#N/A</v>
      </c>
      <c r="S232" s="11" t="e">
        <v>#N/A</v>
      </c>
      <c r="T232" s="11" t="e">
        <v>#N/A</v>
      </c>
      <c r="U232" s="22" t="e">
        <v>#N/A</v>
      </c>
      <c r="V232" s="22" t="e">
        <v>#N/A</v>
      </c>
      <c r="W232" s="22" t="e">
        <v>#N/A</v>
      </c>
      <c r="X232" s="22" t="e">
        <v>#N/A</v>
      </c>
      <c r="Y232" s="22" t="e">
        <v>#N/A</v>
      </c>
      <c r="Z232" s="22" t="e">
        <v>#N/A</v>
      </c>
      <c r="AA232" s="22" t="e">
        <v>#N/A</v>
      </c>
      <c r="AB232" s="22" t="e">
        <v>#N/A</v>
      </c>
      <c r="AC232" s="22" t="e">
        <v>#N/A</v>
      </c>
      <c r="AD232" s="22" t="e">
        <v>#N/A</v>
      </c>
      <c r="AE232" s="11" t="e">
        <v>#N/A</v>
      </c>
      <c r="AF232" s="11" t="e">
        <v>#N/A</v>
      </c>
      <c r="AG232" s="11" t="e">
        <v>#N/A</v>
      </c>
      <c r="AH232" s="11" t="e">
        <v>#N/A</v>
      </c>
      <c r="AI232" s="11" t="e">
        <v>#N/A</v>
      </c>
      <c r="AJ232" s="11" t="e">
        <v>#N/A</v>
      </c>
      <c r="AK232" s="11" t="e">
        <v>#N/A</v>
      </c>
      <c r="AL232" s="11" t="e">
        <v>#N/A</v>
      </c>
      <c r="AM232" s="11" t="e">
        <v>#N/A</v>
      </c>
      <c r="AN232" s="11" t="e">
        <v>#N/A</v>
      </c>
      <c r="AO232" s="22" t="e">
        <v>#N/A</v>
      </c>
      <c r="AP232" s="22" t="e">
        <v>#N/A</v>
      </c>
      <c r="AQ232" s="22" t="e">
        <v>#N/A</v>
      </c>
      <c r="AR232" s="22" t="e">
        <v>#N/A</v>
      </c>
      <c r="AS232" s="22" t="e">
        <v>#N/A</v>
      </c>
      <c r="AT232" s="22" t="e">
        <v>#N/A</v>
      </c>
      <c r="AU232" s="22" t="e">
        <v>#N/A</v>
      </c>
      <c r="AV232" s="22" t="e">
        <v>#N/A</v>
      </c>
      <c r="AW232" s="22" t="e">
        <v>#N/A</v>
      </c>
      <c r="AX232" s="22" t="e">
        <v>#N/A</v>
      </c>
      <c r="AY232" s="11" t="e">
        <v>#N/A</v>
      </c>
      <c r="AZ232" s="11" t="e">
        <v>#N/A</v>
      </c>
      <c r="BA232" s="11" t="e">
        <v>#N/A</v>
      </c>
      <c r="BB232" s="11" t="e">
        <v>#N/A</v>
      </c>
      <c r="BC232" s="11" t="e">
        <v>#N/A</v>
      </c>
      <c r="BD232" s="11" t="e">
        <v>#N/A</v>
      </c>
      <c r="BE232" s="11" t="e">
        <v>#N/A</v>
      </c>
      <c r="BF232" s="11" t="e">
        <v>#N/A</v>
      </c>
      <c r="BG232" s="11" t="e">
        <v>#N/A</v>
      </c>
      <c r="BH232" s="11" t="e">
        <v>#N/A</v>
      </c>
      <c r="BI232" s="22" t="e">
        <v>#N/A</v>
      </c>
      <c r="BJ232" s="22" t="e">
        <v>#N/A</v>
      </c>
      <c r="BK232" s="22" t="e">
        <v>#N/A</v>
      </c>
      <c r="BL232" s="22" t="e">
        <v>#N/A</v>
      </c>
      <c r="BM232" s="22" t="e">
        <v>#N/A</v>
      </c>
      <c r="BN232" s="22" t="e">
        <v>#N/A</v>
      </c>
      <c r="BO232" s="22" t="e">
        <v>#N/A</v>
      </c>
      <c r="BP232" s="22" t="e">
        <v>#N/A</v>
      </c>
      <c r="BQ232" s="22" t="e">
        <v>#N/A</v>
      </c>
      <c r="BR232" s="22" t="e">
        <v>#N/A</v>
      </c>
    </row>
    <row r="233" spans="1:70" x14ac:dyDescent="0.3">
      <c r="A233" s="22" t="e">
        <v>#N/A</v>
      </c>
      <c r="B233" s="22" t="e">
        <v>#N/A</v>
      </c>
      <c r="C233" s="22" t="e">
        <v>#N/A</v>
      </c>
      <c r="D233" s="22" t="e">
        <v>#N/A</v>
      </c>
      <c r="E233" s="22" t="e">
        <v>#N/A</v>
      </c>
      <c r="F233" s="22" t="e">
        <v>#N/A</v>
      </c>
      <c r="G233" s="22" t="e">
        <v>#N/A</v>
      </c>
      <c r="H233" s="22" t="e">
        <v>#N/A</v>
      </c>
      <c r="I233" s="22" t="e">
        <v>#N/A</v>
      </c>
      <c r="J233" s="22" t="e">
        <v>#N/A</v>
      </c>
      <c r="K233" s="11" t="e">
        <v>#N/A</v>
      </c>
      <c r="L233" s="11" t="e">
        <v>#N/A</v>
      </c>
      <c r="M233" s="11" t="e">
        <v>#N/A</v>
      </c>
      <c r="N233" s="11" t="e">
        <v>#N/A</v>
      </c>
      <c r="O233" s="11" t="e">
        <v>#N/A</v>
      </c>
      <c r="P233" s="11" t="e">
        <v>#N/A</v>
      </c>
      <c r="Q233" s="11" t="e">
        <v>#N/A</v>
      </c>
      <c r="R233" s="11" t="e">
        <v>#N/A</v>
      </c>
      <c r="S233" s="11" t="e">
        <v>#N/A</v>
      </c>
      <c r="T233" s="11" t="e">
        <v>#N/A</v>
      </c>
      <c r="U233" s="22" t="e">
        <v>#N/A</v>
      </c>
      <c r="V233" s="22" t="e">
        <v>#N/A</v>
      </c>
      <c r="W233" s="22" t="e">
        <v>#N/A</v>
      </c>
      <c r="X233" s="22" t="e">
        <v>#N/A</v>
      </c>
      <c r="Y233" s="22" t="e">
        <v>#N/A</v>
      </c>
      <c r="Z233" s="22" t="e">
        <v>#N/A</v>
      </c>
      <c r="AA233" s="22" t="e">
        <v>#N/A</v>
      </c>
      <c r="AB233" s="22" t="e">
        <v>#N/A</v>
      </c>
      <c r="AC233" s="22" t="e">
        <v>#N/A</v>
      </c>
      <c r="AD233" s="22" t="e">
        <v>#N/A</v>
      </c>
      <c r="AE233" s="11" t="e">
        <v>#N/A</v>
      </c>
      <c r="AF233" s="11" t="e">
        <v>#N/A</v>
      </c>
      <c r="AG233" s="11" t="e">
        <v>#N/A</v>
      </c>
      <c r="AH233" s="11" t="e">
        <v>#N/A</v>
      </c>
      <c r="AI233" s="11" t="e">
        <v>#N/A</v>
      </c>
      <c r="AJ233" s="11" t="e">
        <v>#N/A</v>
      </c>
      <c r="AK233" s="11" t="e">
        <v>#N/A</v>
      </c>
      <c r="AL233" s="11" t="e">
        <v>#N/A</v>
      </c>
      <c r="AM233" s="11" t="e">
        <v>#N/A</v>
      </c>
      <c r="AN233" s="11" t="e">
        <v>#N/A</v>
      </c>
      <c r="AO233" s="22" t="e">
        <v>#N/A</v>
      </c>
      <c r="AP233" s="22" t="e">
        <v>#N/A</v>
      </c>
      <c r="AQ233" s="22" t="e">
        <v>#N/A</v>
      </c>
      <c r="AR233" s="22" t="e">
        <v>#N/A</v>
      </c>
      <c r="AS233" s="22" t="e">
        <v>#N/A</v>
      </c>
      <c r="AT233" s="22" t="e">
        <v>#N/A</v>
      </c>
      <c r="AU233" s="22" t="e">
        <v>#N/A</v>
      </c>
      <c r="AV233" s="22" t="e">
        <v>#N/A</v>
      </c>
      <c r="AW233" s="22" t="e">
        <v>#N/A</v>
      </c>
      <c r="AX233" s="22" t="e">
        <v>#N/A</v>
      </c>
      <c r="AY233" s="11" t="e">
        <v>#N/A</v>
      </c>
      <c r="AZ233" s="11" t="e">
        <v>#N/A</v>
      </c>
      <c r="BA233" s="11" t="e">
        <v>#N/A</v>
      </c>
      <c r="BB233" s="11" t="e">
        <v>#N/A</v>
      </c>
      <c r="BC233" s="11" t="e">
        <v>#N/A</v>
      </c>
      <c r="BD233" s="11" t="e">
        <v>#N/A</v>
      </c>
      <c r="BE233" s="11" t="e">
        <v>#N/A</v>
      </c>
      <c r="BF233" s="11" t="e">
        <v>#N/A</v>
      </c>
      <c r="BG233" s="11" t="e">
        <v>#N/A</v>
      </c>
      <c r="BH233" s="11" t="e">
        <v>#N/A</v>
      </c>
      <c r="BI233" s="22" t="e">
        <v>#N/A</v>
      </c>
      <c r="BJ233" s="22" t="e">
        <v>#N/A</v>
      </c>
      <c r="BK233" s="22" t="e">
        <v>#N/A</v>
      </c>
      <c r="BL233" s="22" t="e">
        <v>#N/A</v>
      </c>
      <c r="BM233" s="22" t="e">
        <v>#N/A</v>
      </c>
      <c r="BN233" s="22" t="e">
        <v>#N/A</v>
      </c>
      <c r="BO233" s="22" t="e">
        <v>#N/A</v>
      </c>
      <c r="BP233" s="22" t="e">
        <v>#N/A</v>
      </c>
      <c r="BQ233" s="22" t="e">
        <v>#N/A</v>
      </c>
      <c r="BR233" s="22" t="e">
        <v>#N/A</v>
      </c>
    </row>
    <row r="234" spans="1:70" x14ac:dyDescent="0.3">
      <c r="A234" s="22" t="e">
        <v>#N/A</v>
      </c>
      <c r="B234" s="22" t="e">
        <v>#N/A</v>
      </c>
      <c r="C234" s="22" t="e">
        <v>#N/A</v>
      </c>
      <c r="D234" s="22" t="e">
        <v>#N/A</v>
      </c>
      <c r="E234" s="22" t="e">
        <v>#N/A</v>
      </c>
      <c r="F234" s="22" t="e">
        <v>#N/A</v>
      </c>
      <c r="G234" s="22" t="e">
        <v>#N/A</v>
      </c>
      <c r="H234" s="22" t="e">
        <v>#N/A</v>
      </c>
      <c r="I234" s="22" t="e">
        <v>#N/A</v>
      </c>
      <c r="J234" s="22" t="e">
        <v>#N/A</v>
      </c>
      <c r="K234" s="11" t="e">
        <v>#N/A</v>
      </c>
      <c r="L234" s="11" t="e">
        <v>#N/A</v>
      </c>
      <c r="M234" s="11" t="e">
        <v>#N/A</v>
      </c>
      <c r="N234" s="11" t="e">
        <v>#N/A</v>
      </c>
      <c r="O234" s="11" t="e">
        <v>#N/A</v>
      </c>
      <c r="P234" s="11" t="e">
        <v>#N/A</v>
      </c>
      <c r="Q234" s="11" t="e">
        <v>#N/A</v>
      </c>
      <c r="R234" s="11" t="e">
        <v>#N/A</v>
      </c>
      <c r="S234" s="11" t="e">
        <v>#N/A</v>
      </c>
      <c r="T234" s="11" t="e">
        <v>#N/A</v>
      </c>
      <c r="U234" s="22" t="e">
        <v>#N/A</v>
      </c>
      <c r="V234" s="22" t="e">
        <v>#N/A</v>
      </c>
      <c r="W234" s="22" t="e">
        <v>#N/A</v>
      </c>
      <c r="X234" s="22" t="e">
        <v>#N/A</v>
      </c>
      <c r="Y234" s="22" t="e">
        <v>#N/A</v>
      </c>
      <c r="Z234" s="22" t="e">
        <v>#N/A</v>
      </c>
      <c r="AA234" s="22" t="e">
        <v>#N/A</v>
      </c>
      <c r="AB234" s="22" t="e">
        <v>#N/A</v>
      </c>
      <c r="AC234" s="22" t="e">
        <v>#N/A</v>
      </c>
      <c r="AD234" s="22" t="e">
        <v>#N/A</v>
      </c>
      <c r="AE234" s="11" t="e">
        <v>#N/A</v>
      </c>
      <c r="AF234" s="11" t="e">
        <v>#N/A</v>
      </c>
      <c r="AG234" s="11" t="e">
        <v>#N/A</v>
      </c>
      <c r="AH234" s="11" t="e">
        <v>#N/A</v>
      </c>
      <c r="AI234" s="11" t="e">
        <v>#N/A</v>
      </c>
      <c r="AJ234" s="11" t="e">
        <v>#N/A</v>
      </c>
      <c r="AK234" s="11" t="e">
        <v>#N/A</v>
      </c>
      <c r="AL234" s="11" t="e">
        <v>#N/A</v>
      </c>
      <c r="AM234" s="11" t="e">
        <v>#N/A</v>
      </c>
      <c r="AN234" s="11" t="e">
        <v>#N/A</v>
      </c>
      <c r="AO234" s="22" t="e">
        <v>#N/A</v>
      </c>
      <c r="AP234" s="22" t="e">
        <v>#N/A</v>
      </c>
      <c r="AQ234" s="22" t="e">
        <v>#N/A</v>
      </c>
      <c r="AR234" s="22" t="e">
        <v>#N/A</v>
      </c>
      <c r="AS234" s="22" t="e">
        <v>#N/A</v>
      </c>
      <c r="AT234" s="22" t="e">
        <v>#N/A</v>
      </c>
      <c r="AU234" s="22" t="e">
        <v>#N/A</v>
      </c>
      <c r="AV234" s="22" t="e">
        <v>#N/A</v>
      </c>
      <c r="AW234" s="22" t="e">
        <v>#N/A</v>
      </c>
      <c r="AX234" s="22" t="e">
        <v>#N/A</v>
      </c>
      <c r="AY234" s="11" t="e">
        <v>#N/A</v>
      </c>
      <c r="AZ234" s="11" t="e">
        <v>#N/A</v>
      </c>
      <c r="BA234" s="11" t="e">
        <v>#N/A</v>
      </c>
      <c r="BB234" s="11" t="e">
        <v>#N/A</v>
      </c>
      <c r="BC234" s="11" t="e">
        <v>#N/A</v>
      </c>
      <c r="BD234" s="11" t="e">
        <v>#N/A</v>
      </c>
      <c r="BE234" s="11" t="e">
        <v>#N/A</v>
      </c>
      <c r="BF234" s="11" t="e">
        <v>#N/A</v>
      </c>
      <c r="BG234" s="11" t="e">
        <v>#N/A</v>
      </c>
      <c r="BH234" s="11" t="e">
        <v>#N/A</v>
      </c>
      <c r="BI234" s="22" t="e">
        <v>#N/A</v>
      </c>
      <c r="BJ234" s="22" t="e">
        <v>#N/A</v>
      </c>
      <c r="BK234" s="22" t="e">
        <v>#N/A</v>
      </c>
      <c r="BL234" s="22" t="e">
        <v>#N/A</v>
      </c>
      <c r="BM234" s="22" t="e">
        <v>#N/A</v>
      </c>
      <c r="BN234" s="22" t="e">
        <v>#N/A</v>
      </c>
      <c r="BO234" s="22" t="e">
        <v>#N/A</v>
      </c>
      <c r="BP234" s="22" t="e">
        <v>#N/A</v>
      </c>
      <c r="BQ234" s="22" t="e">
        <v>#N/A</v>
      </c>
      <c r="BR234" s="22" t="e">
        <v>#N/A</v>
      </c>
    </row>
    <row r="235" spans="1:70" x14ac:dyDescent="0.3">
      <c r="A235" s="22" t="e">
        <v>#N/A</v>
      </c>
      <c r="B235" s="22" t="e">
        <v>#N/A</v>
      </c>
      <c r="C235" s="22" t="e">
        <v>#N/A</v>
      </c>
      <c r="D235" s="22" t="e">
        <v>#N/A</v>
      </c>
      <c r="E235" s="22" t="e">
        <v>#N/A</v>
      </c>
      <c r="F235" s="22" t="e">
        <v>#N/A</v>
      </c>
      <c r="G235" s="22" t="e">
        <v>#N/A</v>
      </c>
      <c r="H235" s="22" t="e">
        <v>#N/A</v>
      </c>
      <c r="I235" s="22" t="e">
        <v>#N/A</v>
      </c>
      <c r="J235" s="22" t="e">
        <v>#N/A</v>
      </c>
      <c r="K235" s="11" t="e">
        <v>#N/A</v>
      </c>
      <c r="L235" s="11" t="e">
        <v>#N/A</v>
      </c>
      <c r="M235" s="11" t="e">
        <v>#N/A</v>
      </c>
      <c r="N235" s="11" t="e">
        <v>#N/A</v>
      </c>
      <c r="O235" s="11" t="e">
        <v>#N/A</v>
      </c>
      <c r="P235" s="11" t="e">
        <v>#N/A</v>
      </c>
      <c r="Q235" s="11" t="e">
        <v>#N/A</v>
      </c>
      <c r="R235" s="11" t="e">
        <v>#N/A</v>
      </c>
      <c r="S235" s="11" t="e">
        <v>#N/A</v>
      </c>
      <c r="T235" s="11" t="e">
        <v>#N/A</v>
      </c>
      <c r="U235" s="22" t="e">
        <v>#N/A</v>
      </c>
      <c r="V235" s="22" t="e">
        <v>#N/A</v>
      </c>
      <c r="W235" s="22" t="e">
        <v>#N/A</v>
      </c>
      <c r="X235" s="22" t="e">
        <v>#N/A</v>
      </c>
      <c r="Y235" s="22" t="e">
        <v>#N/A</v>
      </c>
      <c r="Z235" s="22" t="e">
        <v>#N/A</v>
      </c>
      <c r="AA235" s="22" t="e">
        <v>#N/A</v>
      </c>
      <c r="AB235" s="22" t="e">
        <v>#N/A</v>
      </c>
      <c r="AC235" s="22" t="e">
        <v>#N/A</v>
      </c>
      <c r="AD235" s="22" t="e">
        <v>#N/A</v>
      </c>
      <c r="AE235" s="11" t="e">
        <v>#N/A</v>
      </c>
      <c r="AF235" s="11" t="e">
        <v>#N/A</v>
      </c>
      <c r="AG235" s="11" t="e">
        <v>#N/A</v>
      </c>
      <c r="AH235" s="11" t="e">
        <v>#N/A</v>
      </c>
      <c r="AI235" s="11" t="e">
        <v>#N/A</v>
      </c>
      <c r="AJ235" s="11" t="e">
        <v>#N/A</v>
      </c>
      <c r="AK235" s="11" t="e">
        <v>#N/A</v>
      </c>
      <c r="AL235" s="11" t="e">
        <v>#N/A</v>
      </c>
      <c r="AM235" s="11" t="e">
        <v>#N/A</v>
      </c>
      <c r="AN235" s="11" t="e">
        <v>#N/A</v>
      </c>
      <c r="AO235" s="22" t="e">
        <v>#N/A</v>
      </c>
      <c r="AP235" s="22" t="e">
        <v>#N/A</v>
      </c>
      <c r="AQ235" s="22" t="e">
        <v>#N/A</v>
      </c>
      <c r="AR235" s="22" t="e">
        <v>#N/A</v>
      </c>
      <c r="AS235" s="22" t="e">
        <v>#N/A</v>
      </c>
      <c r="AT235" s="22" t="e">
        <v>#N/A</v>
      </c>
      <c r="AU235" s="22" t="e">
        <v>#N/A</v>
      </c>
      <c r="AV235" s="22" t="e">
        <v>#N/A</v>
      </c>
      <c r="AW235" s="22" t="e">
        <v>#N/A</v>
      </c>
      <c r="AX235" s="22" t="e">
        <v>#N/A</v>
      </c>
      <c r="AY235" s="11" t="e">
        <v>#N/A</v>
      </c>
      <c r="AZ235" s="11" t="e">
        <v>#N/A</v>
      </c>
      <c r="BA235" s="11" t="e">
        <v>#N/A</v>
      </c>
      <c r="BB235" s="11" t="e">
        <v>#N/A</v>
      </c>
      <c r="BC235" s="11" t="e">
        <v>#N/A</v>
      </c>
      <c r="BD235" s="11" t="e">
        <v>#N/A</v>
      </c>
      <c r="BE235" s="11" t="e">
        <v>#N/A</v>
      </c>
      <c r="BF235" s="11" t="e">
        <v>#N/A</v>
      </c>
      <c r="BG235" s="11" t="e">
        <v>#N/A</v>
      </c>
      <c r="BH235" s="11" t="e">
        <v>#N/A</v>
      </c>
      <c r="BI235" s="22" t="e">
        <v>#N/A</v>
      </c>
      <c r="BJ235" s="22" t="e">
        <v>#N/A</v>
      </c>
      <c r="BK235" s="22" t="e">
        <v>#N/A</v>
      </c>
      <c r="BL235" s="22" t="e">
        <v>#N/A</v>
      </c>
      <c r="BM235" s="22" t="e">
        <v>#N/A</v>
      </c>
      <c r="BN235" s="22" t="e">
        <v>#N/A</v>
      </c>
      <c r="BO235" s="22" t="e">
        <v>#N/A</v>
      </c>
      <c r="BP235" s="22" t="e">
        <v>#N/A</v>
      </c>
      <c r="BQ235" s="22" t="e">
        <v>#N/A</v>
      </c>
      <c r="BR235" s="22" t="e">
        <v>#N/A</v>
      </c>
    </row>
    <row r="236" spans="1:70" x14ac:dyDescent="0.3">
      <c r="A236" s="22" t="e">
        <v>#N/A</v>
      </c>
      <c r="B236" s="22" t="e">
        <v>#N/A</v>
      </c>
      <c r="C236" s="22" t="e">
        <v>#N/A</v>
      </c>
      <c r="D236" s="22" t="e">
        <v>#N/A</v>
      </c>
      <c r="E236" s="22" t="e">
        <v>#N/A</v>
      </c>
      <c r="F236" s="22" t="e">
        <v>#N/A</v>
      </c>
      <c r="G236" s="22" t="e">
        <v>#N/A</v>
      </c>
      <c r="H236" s="22" t="e">
        <v>#N/A</v>
      </c>
      <c r="I236" s="22" t="e">
        <v>#N/A</v>
      </c>
      <c r="J236" s="22" t="e">
        <v>#N/A</v>
      </c>
      <c r="K236" s="11" t="e">
        <v>#N/A</v>
      </c>
      <c r="L236" s="11" t="e">
        <v>#N/A</v>
      </c>
      <c r="M236" s="11" t="e">
        <v>#N/A</v>
      </c>
      <c r="N236" s="11" t="e">
        <v>#N/A</v>
      </c>
      <c r="O236" s="11" t="e">
        <v>#N/A</v>
      </c>
      <c r="P236" s="11" t="e">
        <v>#N/A</v>
      </c>
      <c r="Q236" s="11" t="e">
        <v>#N/A</v>
      </c>
      <c r="R236" s="11" t="e">
        <v>#N/A</v>
      </c>
      <c r="S236" s="11" t="e">
        <v>#N/A</v>
      </c>
      <c r="T236" s="11" t="e">
        <v>#N/A</v>
      </c>
      <c r="U236" s="22" t="e">
        <v>#N/A</v>
      </c>
      <c r="V236" s="22" t="e">
        <v>#N/A</v>
      </c>
      <c r="W236" s="22" t="e">
        <v>#N/A</v>
      </c>
      <c r="X236" s="22" t="e">
        <v>#N/A</v>
      </c>
      <c r="Y236" s="22" t="e">
        <v>#N/A</v>
      </c>
      <c r="Z236" s="22" t="e">
        <v>#N/A</v>
      </c>
      <c r="AA236" s="22" t="e">
        <v>#N/A</v>
      </c>
      <c r="AB236" s="22" t="e">
        <v>#N/A</v>
      </c>
      <c r="AC236" s="22" t="e">
        <v>#N/A</v>
      </c>
      <c r="AD236" s="22" t="e">
        <v>#N/A</v>
      </c>
      <c r="AE236" s="11" t="e">
        <v>#N/A</v>
      </c>
      <c r="AF236" s="11" t="e">
        <v>#N/A</v>
      </c>
      <c r="AG236" s="11" t="e">
        <v>#N/A</v>
      </c>
      <c r="AH236" s="11" t="e">
        <v>#N/A</v>
      </c>
      <c r="AI236" s="11" t="e">
        <v>#N/A</v>
      </c>
      <c r="AJ236" s="11" t="e">
        <v>#N/A</v>
      </c>
      <c r="AK236" s="11" t="e">
        <v>#N/A</v>
      </c>
      <c r="AL236" s="11" t="e">
        <v>#N/A</v>
      </c>
      <c r="AM236" s="11" t="e">
        <v>#N/A</v>
      </c>
      <c r="AN236" s="11" t="e">
        <v>#N/A</v>
      </c>
      <c r="AO236" s="22" t="e">
        <v>#N/A</v>
      </c>
      <c r="AP236" s="22" t="e">
        <v>#N/A</v>
      </c>
      <c r="AQ236" s="22" t="e">
        <v>#N/A</v>
      </c>
      <c r="AR236" s="22" t="e">
        <v>#N/A</v>
      </c>
      <c r="AS236" s="22" t="e">
        <v>#N/A</v>
      </c>
      <c r="AT236" s="22" t="e">
        <v>#N/A</v>
      </c>
      <c r="AU236" s="22" t="e">
        <v>#N/A</v>
      </c>
      <c r="AV236" s="22" t="e">
        <v>#N/A</v>
      </c>
      <c r="AW236" s="22" t="e">
        <v>#N/A</v>
      </c>
      <c r="AX236" s="22" t="e">
        <v>#N/A</v>
      </c>
      <c r="AY236" s="11" t="e">
        <v>#N/A</v>
      </c>
      <c r="AZ236" s="11" t="e">
        <v>#N/A</v>
      </c>
      <c r="BA236" s="11" t="e">
        <v>#N/A</v>
      </c>
      <c r="BB236" s="11" t="e">
        <v>#N/A</v>
      </c>
      <c r="BC236" s="11" t="e">
        <v>#N/A</v>
      </c>
      <c r="BD236" s="11" t="e">
        <v>#N/A</v>
      </c>
      <c r="BE236" s="11" t="e">
        <v>#N/A</v>
      </c>
      <c r="BF236" s="11" t="e">
        <v>#N/A</v>
      </c>
      <c r="BG236" s="11" t="e">
        <v>#N/A</v>
      </c>
      <c r="BH236" s="11" t="e">
        <v>#N/A</v>
      </c>
      <c r="BI236" s="22" t="e">
        <v>#N/A</v>
      </c>
      <c r="BJ236" s="22" t="e">
        <v>#N/A</v>
      </c>
      <c r="BK236" s="22" t="e">
        <v>#N/A</v>
      </c>
      <c r="BL236" s="22" t="e">
        <v>#N/A</v>
      </c>
      <c r="BM236" s="22" t="e">
        <v>#N/A</v>
      </c>
      <c r="BN236" s="22" t="e">
        <v>#N/A</v>
      </c>
      <c r="BO236" s="22" t="e">
        <v>#N/A</v>
      </c>
      <c r="BP236" s="22" t="e">
        <v>#N/A</v>
      </c>
      <c r="BQ236" s="22" t="e">
        <v>#N/A</v>
      </c>
      <c r="BR236" s="22" t="e">
        <v>#N/A</v>
      </c>
    </row>
    <row r="237" spans="1:70" x14ac:dyDescent="0.3">
      <c r="A237" s="22" t="e">
        <v>#N/A</v>
      </c>
      <c r="B237" s="22" t="e">
        <v>#N/A</v>
      </c>
      <c r="C237" s="22" t="e">
        <v>#N/A</v>
      </c>
      <c r="D237" s="22" t="e">
        <v>#N/A</v>
      </c>
      <c r="E237" s="22" t="e">
        <v>#N/A</v>
      </c>
      <c r="F237" s="22" t="e">
        <v>#N/A</v>
      </c>
      <c r="G237" s="22" t="e">
        <v>#N/A</v>
      </c>
      <c r="H237" s="22" t="e">
        <v>#N/A</v>
      </c>
      <c r="I237" s="22" t="e">
        <v>#N/A</v>
      </c>
      <c r="J237" s="22" t="e">
        <v>#N/A</v>
      </c>
      <c r="K237" s="11" t="e">
        <v>#N/A</v>
      </c>
      <c r="L237" s="11" t="e">
        <v>#N/A</v>
      </c>
      <c r="M237" s="11" t="e">
        <v>#N/A</v>
      </c>
      <c r="N237" s="11" t="e">
        <v>#N/A</v>
      </c>
      <c r="O237" s="11" t="e">
        <v>#N/A</v>
      </c>
      <c r="P237" s="11" t="e">
        <v>#N/A</v>
      </c>
      <c r="Q237" s="11" t="e">
        <v>#N/A</v>
      </c>
      <c r="R237" s="11" t="e">
        <v>#N/A</v>
      </c>
      <c r="S237" s="11" t="e">
        <v>#N/A</v>
      </c>
      <c r="T237" s="11" t="e">
        <v>#N/A</v>
      </c>
      <c r="U237" s="22" t="e">
        <v>#N/A</v>
      </c>
      <c r="V237" s="22" t="e">
        <v>#N/A</v>
      </c>
      <c r="W237" s="22" t="e">
        <v>#N/A</v>
      </c>
      <c r="X237" s="22" t="e">
        <v>#N/A</v>
      </c>
      <c r="Y237" s="22" t="e">
        <v>#N/A</v>
      </c>
      <c r="Z237" s="22" t="e">
        <v>#N/A</v>
      </c>
      <c r="AA237" s="22" t="e">
        <v>#N/A</v>
      </c>
      <c r="AB237" s="22" t="e">
        <v>#N/A</v>
      </c>
      <c r="AC237" s="22" t="e">
        <v>#N/A</v>
      </c>
      <c r="AD237" s="22" t="e">
        <v>#N/A</v>
      </c>
      <c r="AE237" s="11" t="e">
        <v>#N/A</v>
      </c>
      <c r="AF237" s="11" t="e">
        <v>#N/A</v>
      </c>
      <c r="AG237" s="11" t="e">
        <v>#N/A</v>
      </c>
      <c r="AH237" s="11" t="e">
        <v>#N/A</v>
      </c>
      <c r="AI237" s="11" t="e">
        <v>#N/A</v>
      </c>
      <c r="AJ237" s="11" t="e">
        <v>#N/A</v>
      </c>
      <c r="AK237" s="11" t="e">
        <v>#N/A</v>
      </c>
      <c r="AL237" s="11" t="e">
        <v>#N/A</v>
      </c>
      <c r="AM237" s="11" t="e">
        <v>#N/A</v>
      </c>
      <c r="AN237" s="11" t="e">
        <v>#N/A</v>
      </c>
      <c r="AO237" s="22" t="e">
        <v>#N/A</v>
      </c>
      <c r="AP237" s="22" t="e">
        <v>#N/A</v>
      </c>
      <c r="AQ237" s="22" t="e">
        <v>#N/A</v>
      </c>
      <c r="AR237" s="22" t="e">
        <v>#N/A</v>
      </c>
      <c r="AS237" s="22" t="e">
        <v>#N/A</v>
      </c>
      <c r="AT237" s="22" t="e">
        <v>#N/A</v>
      </c>
      <c r="AU237" s="22" t="e">
        <v>#N/A</v>
      </c>
      <c r="AV237" s="22" t="e">
        <v>#N/A</v>
      </c>
      <c r="AW237" s="22" t="e">
        <v>#N/A</v>
      </c>
      <c r="AX237" s="22" t="e">
        <v>#N/A</v>
      </c>
      <c r="AY237" s="11" t="e">
        <v>#N/A</v>
      </c>
      <c r="AZ237" s="11" t="e">
        <v>#N/A</v>
      </c>
      <c r="BA237" s="11" t="e">
        <v>#N/A</v>
      </c>
      <c r="BB237" s="11" t="e">
        <v>#N/A</v>
      </c>
      <c r="BC237" s="11" t="e">
        <v>#N/A</v>
      </c>
      <c r="BD237" s="11" t="e">
        <v>#N/A</v>
      </c>
      <c r="BE237" s="11" t="e">
        <v>#N/A</v>
      </c>
      <c r="BF237" s="11" t="e">
        <v>#N/A</v>
      </c>
      <c r="BG237" s="11" t="e">
        <v>#N/A</v>
      </c>
      <c r="BH237" s="11" t="e">
        <v>#N/A</v>
      </c>
      <c r="BI237" s="22" t="e">
        <v>#N/A</v>
      </c>
      <c r="BJ237" s="22" t="e">
        <v>#N/A</v>
      </c>
      <c r="BK237" s="22" t="e">
        <v>#N/A</v>
      </c>
      <c r="BL237" s="22" t="e">
        <v>#N/A</v>
      </c>
      <c r="BM237" s="22" t="e">
        <v>#N/A</v>
      </c>
      <c r="BN237" s="22" t="e">
        <v>#N/A</v>
      </c>
      <c r="BO237" s="22" t="e">
        <v>#N/A</v>
      </c>
      <c r="BP237" s="22" t="e">
        <v>#N/A</v>
      </c>
      <c r="BQ237" s="22" t="e">
        <v>#N/A</v>
      </c>
      <c r="BR237" s="22" t="e">
        <v>#N/A</v>
      </c>
    </row>
    <row r="238" spans="1:70" x14ac:dyDescent="0.3">
      <c r="A238" s="22" t="e">
        <v>#N/A</v>
      </c>
      <c r="B238" s="22" t="e">
        <v>#N/A</v>
      </c>
      <c r="C238" s="22" t="e">
        <v>#N/A</v>
      </c>
      <c r="D238" s="22" t="e">
        <v>#N/A</v>
      </c>
      <c r="E238" s="22" t="e">
        <v>#N/A</v>
      </c>
      <c r="F238" s="22" t="e">
        <v>#N/A</v>
      </c>
      <c r="G238" s="22" t="e">
        <v>#N/A</v>
      </c>
      <c r="H238" s="22" t="e">
        <v>#N/A</v>
      </c>
      <c r="I238" s="22" t="e">
        <v>#N/A</v>
      </c>
      <c r="J238" s="22" t="e">
        <v>#N/A</v>
      </c>
      <c r="K238" s="11" t="e">
        <v>#N/A</v>
      </c>
      <c r="L238" s="11" t="e">
        <v>#N/A</v>
      </c>
      <c r="M238" s="11" t="e">
        <v>#N/A</v>
      </c>
      <c r="N238" s="11" t="e">
        <v>#N/A</v>
      </c>
      <c r="O238" s="11" t="e">
        <v>#N/A</v>
      </c>
      <c r="P238" s="11" t="e">
        <v>#N/A</v>
      </c>
      <c r="Q238" s="11" t="e">
        <v>#N/A</v>
      </c>
      <c r="R238" s="11" t="e">
        <v>#N/A</v>
      </c>
      <c r="S238" s="11" t="e">
        <v>#N/A</v>
      </c>
      <c r="T238" s="11" t="e">
        <v>#N/A</v>
      </c>
      <c r="U238" s="22" t="e">
        <v>#N/A</v>
      </c>
      <c r="V238" s="22" t="e">
        <v>#N/A</v>
      </c>
      <c r="W238" s="22" t="e">
        <v>#N/A</v>
      </c>
      <c r="X238" s="22" t="e">
        <v>#N/A</v>
      </c>
      <c r="Y238" s="22" t="e">
        <v>#N/A</v>
      </c>
      <c r="Z238" s="22" t="e">
        <v>#N/A</v>
      </c>
      <c r="AA238" s="22" t="e">
        <v>#N/A</v>
      </c>
      <c r="AB238" s="22" t="e">
        <v>#N/A</v>
      </c>
      <c r="AC238" s="22" t="e">
        <v>#N/A</v>
      </c>
      <c r="AD238" s="22" t="e">
        <v>#N/A</v>
      </c>
      <c r="AE238" s="11" t="e">
        <v>#N/A</v>
      </c>
      <c r="AF238" s="11" t="e">
        <v>#N/A</v>
      </c>
      <c r="AG238" s="11" t="e">
        <v>#N/A</v>
      </c>
      <c r="AH238" s="11" t="e">
        <v>#N/A</v>
      </c>
      <c r="AI238" s="11" t="e">
        <v>#N/A</v>
      </c>
      <c r="AJ238" s="11" t="e">
        <v>#N/A</v>
      </c>
      <c r="AK238" s="11" t="e">
        <v>#N/A</v>
      </c>
      <c r="AL238" s="11" t="e">
        <v>#N/A</v>
      </c>
      <c r="AM238" s="11" t="e">
        <v>#N/A</v>
      </c>
      <c r="AN238" s="11" t="e">
        <v>#N/A</v>
      </c>
      <c r="AO238" s="22" t="e">
        <v>#N/A</v>
      </c>
      <c r="AP238" s="22" t="e">
        <v>#N/A</v>
      </c>
      <c r="AQ238" s="22" t="e">
        <v>#N/A</v>
      </c>
      <c r="AR238" s="22" t="e">
        <v>#N/A</v>
      </c>
      <c r="AS238" s="22" t="e">
        <v>#N/A</v>
      </c>
      <c r="AT238" s="22" t="e">
        <v>#N/A</v>
      </c>
      <c r="AU238" s="22" t="e">
        <v>#N/A</v>
      </c>
      <c r="AV238" s="22" t="e">
        <v>#N/A</v>
      </c>
      <c r="AW238" s="22" t="e">
        <v>#N/A</v>
      </c>
      <c r="AX238" s="22" t="e">
        <v>#N/A</v>
      </c>
      <c r="AY238" s="11" t="e">
        <v>#N/A</v>
      </c>
      <c r="AZ238" s="11" t="e">
        <v>#N/A</v>
      </c>
      <c r="BA238" s="11" t="e">
        <v>#N/A</v>
      </c>
      <c r="BB238" s="11" t="e">
        <v>#N/A</v>
      </c>
      <c r="BC238" s="11" t="e">
        <v>#N/A</v>
      </c>
      <c r="BD238" s="11" t="e">
        <v>#N/A</v>
      </c>
      <c r="BE238" s="11" t="e">
        <v>#N/A</v>
      </c>
      <c r="BF238" s="11" t="e">
        <v>#N/A</v>
      </c>
      <c r="BG238" s="11" t="e">
        <v>#N/A</v>
      </c>
      <c r="BH238" s="11" t="e">
        <v>#N/A</v>
      </c>
      <c r="BI238" s="22" t="e">
        <v>#N/A</v>
      </c>
      <c r="BJ238" s="22" t="e">
        <v>#N/A</v>
      </c>
      <c r="BK238" s="22" t="e">
        <v>#N/A</v>
      </c>
      <c r="BL238" s="22" t="e">
        <v>#N/A</v>
      </c>
      <c r="BM238" s="22" t="e">
        <v>#N/A</v>
      </c>
      <c r="BN238" s="22" t="e">
        <v>#N/A</v>
      </c>
      <c r="BO238" s="22" t="e">
        <v>#N/A</v>
      </c>
      <c r="BP238" s="22" t="e">
        <v>#N/A</v>
      </c>
      <c r="BQ238" s="22" t="e">
        <v>#N/A</v>
      </c>
      <c r="BR238" s="22" t="e">
        <v>#N/A</v>
      </c>
    </row>
    <row r="239" spans="1:70" x14ac:dyDescent="0.3">
      <c r="A239" s="22" t="e">
        <v>#N/A</v>
      </c>
      <c r="B239" s="22" t="e">
        <v>#N/A</v>
      </c>
      <c r="C239" s="22" t="e">
        <v>#N/A</v>
      </c>
      <c r="D239" s="22" t="e">
        <v>#N/A</v>
      </c>
      <c r="E239" s="22" t="e">
        <v>#N/A</v>
      </c>
      <c r="F239" s="22" t="e">
        <v>#N/A</v>
      </c>
      <c r="G239" s="22" t="e">
        <v>#N/A</v>
      </c>
      <c r="H239" s="22" t="e">
        <v>#N/A</v>
      </c>
      <c r="I239" s="22" t="e">
        <v>#N/A</v>
      </c>
      <c r="J239" s="22" t="e">
        <v>#N/A</v>
      </c>
      <c r="K239" s="11" t="e">
        <v>#N/A</v>
      </c>
      <c r="L239" s="11" t="e">
        <v>#N/A</v>
      </c>
      <c r="M239" s="11" t="e">
        <v>#N/A</v>
      </c>
      <c r="N239" s="11" t="e">
        <v>#N/A</v>
      </c>
      <c r="O239" s="11" t="e">
        <v>#N/A</v>
      </c>
      <c r="P239" s="11" t="e">
        <v>#N/A</v>
      </c>
      <c r="Q239" s="11" t="e">
        <v>#N/A</v>
      </c>
      <c r="R239" s="11" t="e">
        <v>#N/A</v>
      </c>
      <c r="S239" s="11" t="e">
        <v>#N/A</v>
      </c>
      <c r="T239" s="11" t="e">
        <v>#N/A</v>
      </c>
      <c r="U239" s="22" t="e">
        <v>#N/A</v>
      </c>
      <c r="V239" s="22" t="e">
        <v>#N/A</v>
      </c>
      <c r="W239" s="22" t="e">
        <v>#N/A</v>
      </c>
      <c r="X239" s="22" t="e">
        <v>#N/A</v>
      </c>
      <c r="Y239" s="22" t="e">
        <v>#N/A</v>
      </c>
      <c r="Z239" s="22" t="e">
        <v>#N/A</v>
      </c>
      <c r="AA239" s="22" t="e">
        <v>#N/A</v>
      </c>
      <c r="AB239" s="22" t="e">
        <v>#N/A</v>
      </c>
      <c r="AC239" s="22" t="e">
        <v>#N/A</v>
      </c>
      <c r="AD239" s="22" t="e">
        <v>#N/A</v>
      </c>
      <c r="AE239" s="11" t="e">
        <v>#N/A</v>
      </c>
      <c r="AF239" s="11" t="e">
        <v>#N/A</v>
      </c>
      <c r="AG239" s="11" t="e">
        <v>#N/A</v>
      </c>
      <c r="AH239" s="11" t="e">
        <v>#N/A</v>
      </c>
      <c r="AI239" s="11" t="e">
        <v>#N/A</v>
      </c>
      <c r="AJ239" s="11" t="e">
        <v>#N/A</v>
      </c>
      <c r="AK239" s="11" t="e">
        <v>#N/A</v>
      </c>
      <c r="AL239" s="11" t="e">
        <v>#N/A</v>
      </c>
      <c r="AM239" s="11" t="e">
        <v>#N/A</v>
      </c>
      <c r="AN239" s="11" t="e">
        <v>#N/A</v>
      </c>
      <c r="AO239" s="22" t="e">
        <v>#N/A</v>
      </c>
      <c r="AP239" s="22" t="e">
        <v>#N/A</v>
      </c>
      <c r="AQ239" s="22" t="e">
        <v>#N/A</v>
      </c>
      <c r="AR239" s="22" t="e">
        <v>#N/A</v>
      </c>
      <c r="AS239" s="22" t="e">
        <v>#N/A</v>
      </c>
      <c r="AT239" s="22" t="e">
        <v>#N/A</v>
      </c>
      <c r="AU239" s="22" t="e">
        <v>#N/A</v>
      </c>
      <c r="AV239" s="22" t="e">
        <v>#N/A</v>
      </c>
      <c r="AW239" s="22" t="e">
        <v>#N/A</v>
      </c>
      <c r="AX239" s="22" t="e">
        <v>#N/A</v>
      </c>
      <c r="AY239" s="11" t="e">
        <v>#N/A</v>
      </c>
      <c r="AZ239" s="11" t="e">
        <v>#N/A</v>
      </c>
      <c r="BA239" s="11" t="e">
        <v>#N/A</v>
      </c>
      <c r="BB239" s="11" t="e">
        <v>#N/A</v>
      </c>
      <c r="BC239" s="11" t="e">
        <v>#N/A</v>
      </c>
      <c r="BD239" s="11" t="e">
        <v>#N/A</v>
      </c>
      <c r="BE239" s="11" t="e">
        <v>#N/A</v>
      </c>
      <c r="BF239" s="11" t="e">
        <v>#N/A</v>
      </c>
      <c r="BG239" s="11" t="e">
        <v>#N/A</v>
      </c>
      <c r="BH239" s="11" t="e">
        <v>#N/A</v>
      </c>
      <c r="BI239" s="22" t="e">
        <v>#N/A</v>
      </c>
      <c r="BJ239" s="22" t="e">
        <v>#N/A</v>
      </c>
      <c r="BK239" s="22" t="e">
        <v>#N/A</v>
      </c>
      <c r="BL239" s="22" t="e">
        <v>#N/A</v>
      </c>
      <c r="BM239" s="22" t="e">
        <v>#N/A</v>
      </c>
      <c r="BN239" s="22" t="e">
        <v>#N/A</v>
      </c>
      <c r="BO239" s="22" t="e">
        <v>#N/A</v>
      </c>
      <c r="BP239" s="22" t="e">
        <v>#N/A</v>
      </c>
      <c r="BQ239" s="22" t="e">
        <v>#N/A</v>
      </c>
      <c r="BR239" s="22" t="e">
        <v>#N/A</v>
      </c>
    </row>
    <row r="240" spans="1:70" x14ac:dyDescent="0.3">
      <c r="A240" s="22" t="e">
        <v>#N/A</v>
      </c>
      <c r="B240" s="22" t="e">
        <v>#N/A</v>
      </c>
      <c r="C240" s="22" t="e">
        <v>#N/A</v>
      </c>
      <c r="D240" s="22" t="e">
        <v>#N/A</v>
      </c>
      <c r="E240" s="22" t="e">
        <v>#N/A</v>
      </c>
      <c r="F240" s="22" t="e">
        <v>#N/A</v>
      </c>
      <c r="G240" s="22" t="e">
        <v>#N/A</v>
      </c>
      <c r="H240" s="22" t="e">
        <v>#N/A</v>
      </c>
      <c r="I240" s="22" t="e">
        <v>#N/A</v>
      </c>
      <c r="J240" s="22" t="e">
        <v>#N/A</v>
      </c>
      <c r="K240" s="11" t="e">
        <v>#N/A</v>
      </c>
      <c r="L240" s="11" t="e">
        <v>#N/A</v>
      </c>
      <c r="M240" s="11" t="e">
        <v>#N/A</v>
      </c>
      <c r="N240" s="11" t="e">
        <v>#N/A</v>
      </c>
      <c r="O240" s="11" t="e">
        <v>#N/A</v>
      </c>
      <c r="P240" s="11" t="e">
        <v>#N/A</v>
      </c>
      <c r="Q240" s="11" t="e">
        <v>#N/A</v>
      </c>
      <c r="R240" s="11" t="e">
        <v>#N/A</v>
      </c>
      <c r="S240" s="11" t="e">
        <v>#N/A</v>
      </c>
      <c r="T240" s="11" t="e">
        <v>#N/A</v>
      </c>
      <c r="U240" s="22" t="e">
        <v>#N/A</v>
      </c>
      <c r="V240" s="22" t="e">
        <v>#N/A</v>
      </c>
      <c r="W240" s="22" t="e">
        <v>#N/A</v>
      </c>
      <c r="X240" s="22" t="e">
        <v>#N/A</v>
      </c>
      <c r="Y240" s="22" t="e">
        <v>#N/A</v>
      </c>
      <c r="Z240" s="22" t="e">
        <v>#N/A</v>
      </c>
      <c r="AA240" s="22" t="e">
        <v>#N/A</v>
      </c>
      <c r="AB240" s="22" t="e">
        <v>#N/A</v>
      </c>
      <c r="AC240" s="22" t="e">
        <v>#N/A</v>
      </c>
      <c r="AD240" s="22" t="e">
        <v>#N/A</v>
      </c>
      <c r="AE240" s="11" t="e">
        <v>#N/A</v>
      </c>
      <c r="AF240" s="11" t="e">
        <v>#N/A</v>
      </c>
      <c r="AG240" s="11" t="e">
        <v>#N/A</v>
      </c>
      <c r="AH240" s="11" t="e">
        <v>#N/A</v>
      </c>
      <c r="AI240" s="11" t="e">
        <v>#N/A</v>
      </c>
      <c r="AJ240" s="11" t="e">
        <v>#N/A</v>
      </c>
      <c r="AK240" s="11" t="e">
        <v>#N/A</v>
      </c>
      <c r="AL240" s="11" t="e">
        <v>#N/A</v>
      </c>
      <c r="AM240" s="11" t="e">
        <v>#N/A</v>
      </c>
      <c r="AN240" s="11" t="e">
        <v>#N/A</v>
      </c>
      <c r="AO240" s="22" t="e">
        <v>#N/A</v>
      </c>
      <c r="AP240" s="22" t="e">
        <v>#N/A</v>
      </c>
      <c r="AQ240" s="22" t="e">
        <v>#N/A</v>
      </c>
      <c r="AR240" s="22" t="e">
        <v>#N/A</v>
      </c>
      <c r="AS240" s="22" t="e">
        <v>#N/A</v>
      </c>
      <c r="AT240" s="22" t="e">
        <v>#N/A</v>
      </c>
      <c r="AU240" s="22" t="e">
        <v>#N/A</v>
      </c>
      <c r="AV240" s="22" t="e">
        <v>#N/A</v>
      </c>
      <c r="AW240" s="22" t="e">
        <v>#N/A</v>
      </c>
      <c r="AX240" s="22" t="e">
        <v>#N/A</v>
      </c>
      <c r="AY240" s="11" t="e">
        <v>#N/A</v>
      </c>
      <c r="AZ240" s="11" t="e">
        <v>#N/A</v>
      </c>
      <c r="BA240" s="11" t="e">
        <v>#N/A</v>
      </c>
      <c r="BB240" s="11" t="e">
        <v>#N/A</v>
      </c>
      <c r="BC240" s="11" t="e">
        <v>#N/A</v>
      </c>
      <c r="BD240" s="11" t="e">
        <v>#N/A</v>
      </c>
      <c r="BE240" s="11" t="e">
        <v>#N/A</v>
      </c>
      <c r="BF240" s="11" t="e">
        <v>#N/A</v>
      </c>
      <c r="BG240" s="11" t="e">
        <v>#N/A</v>
      </c>
      <c r="BH240" s="11" t="e">
        <v>#N/A</v>
      </c>
      <c r="BI240" s="22" t="e">
        <v>#N/A</v>
      </c>
      <c r="BJ240" s="22" t="e">
        <v>#N/A</v>
      </c>
      <c r="BK240" s="22" t="e">
        <v>#N/A</v>
      </c>
      <c r="BL240" s="22" t="e">
        <v>#N/A</v>
      </c>
      <c r="BM240" s="22" t="e">
        <v>#N/A</v>
      </c>
      <c r="BN240" s="22" t="e">
        <v>#N/A</v>
      </c>
      <c r="BO240" s="22" t="e">
        <v>#N/A</v>
      </c>
      <c r="BP240" s="22" t="e">
        <v>#N/A</v>
      </c>
      <c r="BQ240" s="22" t="e">
        <v>#N/A</v>
      </c>
      <c r="BR240" s="22" t="e">
        <v>#N/A</v>
      </c>
    </row>
    <row r="241" spans="1:70" x14ac:dyDescent="0.3">
      <c r="A241" s="22" t="e">
        <v>#N/A</v>
      </c>
      <c r="B241" s="22" t="e">
        <v>#N/A</v>
      </c>
      <c r="C241" s="22" t="e">
        <v>#N/A</v>
      </c>
      <c r="D241" s="22" t="e">
        <v>#N/A</v>
      </c>
      <c r="E241" s="22" t="e">
        <v>#N/A</v>
      </c>
      <c r="F241" s="22" t="e">
        <v>#N/A</v>
      </c>
      <c r="G241" s="22" t="e">
        <v>#N/A</v>
      </c>
      <c r="H241" s="22" t="e">
        <v>#N/A</v>
      </c>
      <c r="I241" s="22" t="e">
        <v>#N/A</v>
      </c>
      <c r="J241" s="22" t="e">
        <v>#N/A</v>
      </c>
      <c r="K241" s="11" t="e">
        <v>#N/A</v>
      </c>
      <c r="L241" s="11" t="e">
        <v>#N/A</v>
      </c>
      <c r="M241" s="11" t="e">
        <v>#N/A</v>
      </c>
      <c r="N241" s="11" t="e">
        <v>#N/A</v>
      </c>
      <c r="O241" s="11" t="e">
        <v>#N/A</v>
      </c>
      <c r="P241" s="11" t="e">
        <v>#N/A</v>
      </c>
      <c r="Q241" s="11" t="e">
        <v>#N/A</v>
      </c>
      <c r="R241" s="11" t="e">
        <v>#N/A</v>
      </c>
      <c r="S241" s="11" t="e">
        <v>#N/A</v>
      </c>
      <c r="T241" s="11" t="e">
        <v>#N/A</v>
      </c>
      <c r="U241" s="22" t="e">
        <v>#N/A</v>
      </c>
      <c r="V241" s="22" t="e">
        <v>#N/A</v>
      </c>
      <c r="W241" s="22" t="e">
        <v>#N/A</v>
      </c>
      <c r="X241" s="22" t="e">
        <v>#N/A</v>
      </c>
      <c r="Y241" s="22" t="e">
        <v>#N/A</v>
      </c>
      <c r="Z241" s="22" t="e">
        <v>#N/A</v>
      </c>
      <c r="AA241" s="22" t="e">
        <v>#N/A</v>
      </c>
      <c r="AB241" s="22" t="e">
        <v>#N/A</v>
      </c>
      <c r="AC241" s="22" t="e">
        <v>#N/A</v>
      </c>
      <c r="AD241" s="22" t="e">
        <v>#N/A</v>
      </c>
      <c r="AE241" s="11" t="e">
        <v>#N/A</v>
      </c>
      <c r="AF241" s="11" t="e">
        <v>#N/A</v>
      </c>
      <c r="AG241" s="11" t="e">
        <v>#N/A</v>
      </c>
      <c r="AH241" s="11" t="e">
        <v>#N/A</v>
      </c>
      <c r="AI241" s="11" t="e">
        <v>#N/A</v>
      </c>
      <c r="AJ241" s="11" t="e">
        <v>#N/A</v>
      </c>
      <c r="AK241" s="11" t="e">
        <v>#N/A</v>
      </c>
      <c r="AL241" s="11" t="e">
        <v>#N/A</v>
      </c>
      <c r="AM241" s="11" t="e">
        <v>#N/A</v>
      </c>
      <c r="AN241" s="11" t="e">
        <v>#N/A</v>
      </c>
      <c r="AO241" s="22" t="e">
        <v>#N/A</v>
      </c>
      <c r="AP241" s="22" t="e">
        <v>#N/A</v>
      </c>
      <c r="AQ241" s="22" t="e">
        <v>#N/A</v>
      </c>
      <c r="AR241" s="22" t="e">
        <v>#N/A</v>
      </c>
      <c r="AS241" s="22" t="e">
        <v>#N/A</v>
      </c>
      <c r="AT241" s="22" t="e">
        <v>#N/A</v>
      </c>
      <c r="AU241" s="22" t="e">
        <v>#N/A</v>
      </c>
      <c r="AV241" s="22" t="e">
        <v>#N/A</v>
      </c>
      <c r="AW241" s="22" t="e">
        <v>#N/A</v>
      </c>
      <c r="AX241" s="22" t="e">
        <v>#N/A</v>
      </c>
      <c r="AY241" s="11" t="e">
        <v>#N/A</v>
      </c>
      <c r="AZ241" s="11" t="e">
        <v>#N/A</v>
      </c>
      <c r="BA241" s="11" t="e">
        <v>#N/A</v>
      </c>
      <c r="BB241" s="11" t="e">
        <v>#N/A</v>
      </c>
      <c r="BC241" s="11" t="e">
        <v>#N/A</v>
      </c>
      <c r="BD241" s="11" t="e">
        <v>#N/A</v>
      </c>
      <c r="BE241" s="11" t="e">
        <v>#N/A</v>
      </c>
      <c r="BF241" s="11" t="e">
        <v>#N/A</v>
      </c>
      <c r="BG241" s="11" t="e">
        <v>#N/A</v>
      </c>
      <c r="BH241" s="11" t="e">
        <v>#N/A</v>
      </c>
      <c r="BI241" s="22" t="e">
        <v>#N/A</v>
      </c>
      <c r="BJ241" s="22" t="e">
        <v>#N/A</v>
      </c>
      <c r="BK241" s="22" t="e">
        <v>#N/A</v>
      </c>
      <c r="BL241" s="22" t="e">
        <v>#N/A</v>
      </c>
      <c r="BM241" s="22" t="e">
        <v>#N/A</v>
      </c>
      <c r="BN241" s="22" t="e">
        <v>#N/A</v>
      </c>
      <c r="BO241" s="22" t="e">
        <v>#N/A</v>
      </c>
      <c r="BP241" s="22" t="e">
        <v>#N/A</v>
      </c>
      <c r="BQ241" s="22" t="e">
        <v>#N/A</v>
      </c>
      <c r="BR241" s="22" t="e">
        <v>#N/A</v>
      </c>
    </row>
    <row r="242" spans="1:70" x14ac:dyDescent="0.3">
      <c r="A242" s="22" t="e">
        <v>#N/A</v>
      </c>
      <c r="B242" s="22" t="e">
        <v>#N/A</v>
      </c>
      <c r="C242" s="22" t="e">
        <v>#N/A</v>
      </c>
      <c r="D242" s="22" t="e">
        <v>#N/A</v>
      </c>
      <c r="E242" s="22" t="e">
        <v>#N/A</v>
      </c>
      <c r="F242" s="22" t="e">
        <v>#N/A</v>
      </c>
      <c r="G242" s="22" t="e">
        <v>#N/A</v>
      </c>
      <c r="H242" s="22" t="e">
        <v>#N/A</v>
      </c>
      <c r="I242" s="22" t="e">
        <v>#N/A</v>
      </c>
      <c r="J242" s="22" t="e">
        <v>#N/A</v>
      </c>
      <c r="K242" s="11" t="e">
        <v>#N/A</v>
      </c>
      <c r="L242" s="11" t="e">
        <v>#N/A</v>
      </c>
      <c r="M242" s="11" t="e">
        <v>#N/A</v>
      </c>
      <c r="N242" s="11" t="e">
        <v>#N/A</v>
      </c>
      <c r="O242" s="11" t="e">
        <v>#N/A</v>
      </c>
      <c r="P242" s="11" t="e">
        <v>#N/A</v>
      </c>
      <c r="Q242" s="11" t="e">
        <v>#N/A</v>
      </c>
      <c r="R242" s="11" t="e">
        <v>#N/A</v>
      </c>
      <c r="S242" s="11" t="e">
        <v>#N/A</v>
      </c>
      <c r="T242" s="11" t="e">
        <v>#N/A</v>
      </c>
      <c r="U242" s="22" t="e">
        <v>#N/A</v>
      </c>
      <c r="V242" s="22" t="e">
        <v>#N/A</v>
      </c>
      <c r="W242" s="22" t="e">
        <v>#N/A</v>
      </c>
      <c r="X242" s="22" t="e">
        <v>#N/A</v>
      </c>
      <c r="Y242" s="22" t="e">
        <v>#N/A</v>
      </c>
      <c r="Z242" s="22" t="e">
        <v>#N/A</v>
      </c>
      <c r="AA242" s="22" t="e">
        <v>#N/A</v>
      </c>
      <c r="AB242" s="22" t="e">
        <v>#N/A</v>
      </c>
      <c r="AC242" s="22" t="e">
        <v>#N/A</v>
      </c>
      <c r="AD242" s="22" t="e">
        <v>#N/A</v>
      </c>
      <c r="AE242" s="11" t="e">
        <v>#N/A</v>
      </c>
      <c r="AF242" s="11" t="e">
        <v>#N/A</v>
      </c>
      <c r="AG242" s="11" t="e">
        <v>#N/A</v>
      </c>
      <c r="AH242" s="11" t="e">
        <v>#N/A</v>
      </c>
      <c r="AI242" s="11" t="e">
        <v>#N/A</v>
      </c>
      <c r="AJ242" s="11" t="e">
        <v>#N/A</v>
      </c>
      <c r="AK242" s="11" t="e">
        <v>#N/A</v>
      </c>
      <c r="AL242" s="11" t="e">
        <v>#N/A</v>
      </c>
      <c r="AM242" s="11" t="e">
        <v>#N/A</v>
      </c>
      <c r="AN242" s="11" t="e">
        <v>#N/A</v>
      </c>
      <c r="AO242" s="22" t="e">
        <v>#N/A</v>
      </c>
      <c r="AP242" s="22" t="e">
        <v>#N/A</v>
      </c>
      <c r="AQ242" s="22" t="e">
        <v>#N/A</v>
      </c>
      <c r="AR242" s="22" t="e">
        <v>#N/A</v>
      </c>
      <c r="AS242" s="22" t="e">
        <v>#N/A</v>
      </c>
      <c r="AT242" s="22" t="e">
        <v>#N/A</v>
      </c>
      <c r="AU242" s="22" t="e">
        <v>#N/A</v>
      </c>
      <c r="AV242" s="22" t="e">
        <v>#N/A</v>
      </c>
      <c r="AW242" s="22" t="e">
        <v>#N/A</v>
      </c>
      <c r="AX242" s="22" t="e">
        <v>#N/A</v>
      </c>
      <c r="AY242" s="11" t="e">
        <v>#N/A</v>
      </c>
      <c r="AZ242" s="11" t="e">
        <v>#N/A</v>
      </c>
      <c r="BA242" s="11" t="e">
        <v>#N/A</v>
      </c>
      <c r="BB242" s="11" t="e">
        <v>#N/A</v>
      </c>
      <c r="BC242" s="11" t="e">
        <v>#N/A</v>
      </c>
      <c r="BD242" s="11" t="e">
        <v>#N/A</v>
      </c>
      <c r="BE242" s="11" t="e">
        <v>#N/A</v>
      </c>
      <c r="BF242" s="11" t="e">
        <v>#N/A</v>
      </c>
      <c r="BG242" s="11" t="e">
        <v>#N/A</v>
      </c>
      <c r="BH242" s="11" t="e">
        <v>#N/A</v>
      </c>
      <c r="BI242" s="22" t="e">
        <v>#N/A</v>
      </c>
      <c r="BJ242" s="22" t="e">
        <v>#N/A</v>
      </c>
      <c r="BK242" s="22" t="e">
        <v>#N/A</v>
      </c>
      <c r="BL242" s="22" t="e">
        <v>#N/A</v>
      </c>
      <c r="BM242" s="22" t="e">
        <v>#N/A</v>
      </c>
      <c r="BN242" s="22" t="e">
        <v>#N/A</v>
      </c>
      <c r="BO242" s="22" t="e">
        <v>#N/A</v>
      </c>
      <c r="BP242" s="22" t="e">
        <v>#N/A</v>
      </c>
      <c r="BQ242" s="22" t="e">
        <v>#N/A</v>
      </c>
      <c r="BR242" s="22" t="e">
        <v>#N/A</v>
      </c>
    </row>
    <row r="243" spans="1:70" x14ac:dyDescent="0.3">
      <c r="A243" s="22" t="e">
        <v>#N/A</v>
      </c>
      <c r="B243" s="22" t="e">
        <v>#N/A</v>
      </c>
      <c r="C243" s="22" t="e">
        <v>#N/A</v>
      </c>
      <c r="D243" s="22" t="e">
        <v>#N/A</v>
      </c>
      <c r="E243" s="22" t="e">
        <v>#N/A</v>
      </c>
      <c r="F243" s="22" t="e">
        <v>#N/A</v>
      </c>
      <c r="G243" s="22" t="e">
        <v>#N/A</v>
      </c>
      <c r="H243" s="22" t="e">
        <v>#N/A</v>
      </c>
      <c r="I243" s="22" t="e">
        <v>#N/A</v>
      </c>
      <c r="J243" s="22" t="e">
        <v>#N/A</v>
      </c>
      <c r="K243" s="11" t="e">
        <v>#N/A</v>
      </c>
      <c r="L243" s="11" t="e">
        <v>#N/A</v>
      </c>
      <c r="M243" s="11" t="e">
        <v>#N/A</v>
      </c>
      <c r="N243" s="11" t="e">
        <v>#N/A</v>
      </c>
      <c r="O243" s="11" t="e">
        <v>#N/A</v>
      </c>
      <c r="P243" s="11" t="e">
        <v>#N/A</v>
      </c>
      <c r="Q243" s="11" t="e">
        <v>#N/A</v>
      </c>
      <c r="R243" s="11" t="e">
        <v>#N/A</v>
      </c>
      <c r="S243" s="11" t="e">
        <v>#N/A</v>
      </c>
      <c r="T243" s="11" t="e">
        <v>#N/A</v>
      </c>
      <c r="U243" s="22" t="e">
        <v>#N/A</v>
      </c>
      <c r="V243" s="22" t="e">
        <v>#N/A</v>
      </c>
      <c r="W243" s="22" t="e">
        <v>#N/A</v>
      </c>
      <c r="X243" s="22" t="e">
        <v>#N/A</v>
      </c>
      <c r="Y243" s="22" t="e">
        <v>#N/A</v>
      </c>
      <c r="Z243" s="22" t="e">
        <v>#N/A</v>
      </c>
      <c r="AA243" s="22" t="e">
        <v>#N/A</v>
      </c>
      <c r="AB243" s="22" t="e">
        <v>#N/A</v>
      </c>
      <c r="AC243" s="22" t="e">
        <v>#N/A</v>
      </c>
      <c r="AD243" s="22" t="e">
        <v>#N/A</v>
      </c>
      <c r="AE243" s="11" t="e">
        <v>#N/A</v>
      </c>
      <c r="AF243" s="11" t="e">
        <v>#N/A</v>
      </c>
      <c r="AG243" s="11" t="e">
        <v>#N/A</v>
      </c>
      <c r="AH243" s="11" t="e">
        <v>#N/A</v>
      </c>
      <c r="AI243" s="11" t="e">
        <v>#N/A</v>
      </c>
      <c r="AJ243" s="11" t="e">
        <v>#N/A</v>
      </c>
      <c r="AK243" s="11" t="e">
        <v>#N/A</v>
      </c>
      <c r="AL243" s="11" t="e">
        <v>#N/A</v>
      </c>
      <c r="AM243" s="11" t="e">
        <v>#N/A</v>
      </c>
      <c r="AN243" s="11" t="e">
        <v>#N/A</v>
      </c>
      <c r="AO243" s="22" t="e">
        <v>#N/A</v>
      </c>
      <c r="AP243" s="22" t="e">
        <v>#N/A</v>
      </c>
      <c r="AQ243" s="22" t="e">
        <v>#N/A</v>
      </c>
      <c r="AR243" s="22" t="e">
        <v>#N/A</v>
      </c>
      <c r="AS243" s="22" t="e">
        <v>#N/A</v>
      </c>
      <c r="AT243" s="22" t="e">
        <v>#N/A</v>
      </c>
      <c r="AU243" s="22" t="e">
        <v>#N/A</v>
      </c>
      <c r="AV243" s="22" t="e">
        <v>#N/A</v>
      </c>
      <c r="AW243" s="22" t="e">
        <v>#N/A</v>
      </c>
      <c r="AX243" s="22" t="e">
        <v>#N/A</v>
      </c>
      <c r="AY243" s="11" t="e">
        <v>#N/A</v>
      </c>
      <c r="AZ243" s="11" t="e">
        <v>#N/A</v>
      </c>
      <c r="BA243" s="11" t="e">
        <v>#N/A</v>
      </c>
      <c r="BB243" s="11" t="e">
        <v>#N/A</v>
      </c>
      <c r="BC243" s="11" t="e">
        <v>#N/A</v>
      </c>
      <c r="BD243" s="11" t="e">
        <v>#N/A</v>
      </c>
      <c r="BE243" s="11" t="e">
        <v>#N/A</v>
      </c>
      <c r="BF243" s="11" t="e">
        <v>#N/A</v>
      </c>
      <c r="BG243" s="11" t="e">
        <v>#N/A</v>
      </c>
      <c r="BH243" s="11" t="e">
        <v>#N/A</v>
      </c>
      <c r="BI243" s="22" t="e">
        <v>#N/A</v>
      </c>
      <c r="BJ243" s="22" t="e">
        <v>#N/A</v>
      </c>
      <c r="BK243" s="22" t="e">
        <v>#N/A</v>
      </c>
      <c r="BL243" s="22" t="e">
        <v>#N/A</v>
      </c>
      <c r="BM243" s="22" t="e">
        <v>#N/A</v>
      </c>
      <c r="BN243" s="22" t="e">
        <v>#N/A</v>
      </c>
      <c r="BO243" s="22" t="e">
        <v>#N/A</v>
      </c>
      <c r="BP243" s="22" t="e">
        <v>#N/A</v>
      </c>
      <c r="BQ243" s="22" t="e">
        <v>#N/A</v>
      </c>
      <c r="BR243" s="22" t="e">
        <v>#N/A</v>
      </c>
    </row>
    <row r="244" spans="1:70" x14ac:dyDescent="0.3">
      <c r="A244" s="22" t="e">
        <v>#N/A</v>
      </c>
      <c r="B244" s="22" t="e">
        <v>#N/A</v>
      </c>
      <c r="C244" s="22" t="e">
        <v>#N/A</v>
      </c>
      <c r="D244" s="22" t="e">
        <v>#N/A</v>
      </c>
      <c r="E244" s="22" t="e">
        <v>#N/A</v>
      </c>
      <c r="F244" s="22" t="e">
        <v>#N/A</v>
      </c>
      <c r="G244" s="22" t="e">
        <v>#N/A</v>
      </c>
      <c r="H244" s="22" t="e">
        <v>#N/A</v>
      </c>
      <c r="I244" s="22" t="e">
        <v>#N/A</v>
      </c>
      <c r="J244" s="22" t="e">
        <v>#N/A</v>
      </c>
      <c r="K244" s="11" t="e">
        <v>#N/A</v>
      </c>
      <c r="L244" s="11" t="e">
        <v>#N/A</v>
      </c>
      <c r="M244" s="11" t="e">
        <v>#N/A</v>
      </c>
      <c r="N244" s="11" t="e">
        <v>#N/A</v>
      </c>
      <c r="O244" s="11" t="e">
        <v>#N/A</v>
      </c>
      <c r="P244" s="11" t="e">
        <v>#N/A</v>
      </c>
      <c r="Q244" s="11" t="e">
        <v>#N/A</v>
      </c>
      <c r="R244" s="11" t="e">
        <v>#N/A</v>
      </c>
      <c r="S244" s="11" t="e">
        <v>#N/A</v>
      </c>
      <c r="T244" s="11" t="e">
        <v>#N/A</v>
      </c>
      <c r="U244" s="22" t="e">
        <v>#N/A</v>
      </c>
      <c r="V244" s="22" t="e">
        <v>#N/A</v>
      </c>
      <c r="W244" s="22" t="e">
        <v>#N/A</v>
      </c>
      <c r="X244" s="22" t="e">
        <v>#N/A</v>
      </c>
      <c r="Y244" s="22" t="e">
        <v>#N/A</v>
      </c>
      <c r="Z244" s="22" t="e">
        <v>#N/A</v>
      </c>
      <c r="AA244" s="22" t="e">
        <v>#N/A</v>
      </c>
      <c r="AB244" s="22" t="e">
        <v>#N/A</v>
      </c>
      <c r="AC244" s="22" t="e">
        <v>#N/A</v>
      </c>
      <c r="AD244" s="22" t="e">
        <v>#N/A</v>
      </c>
      <c r="AE244" s="11" t="e">
        <v>#N/A</v>
      </c>
      <c r="AF244" s="11" t="e">
        <v>#N/A</v>
      </c>
      <c r="AG244" s="11" t="e">
        <v>#N/A</v>
      </c>
      <c r="AH244" s="11" t="e">
        <v>#N/A</v>
      </c>
      <c r="AI244" s="11" t="e">
        <v>#N/A</v>
      </c>
      <c r="AJ244" s="11" t="e">
        <v>#N/A</v>
      </c>
      <c r="AK244" s="11" t="e">
        <v>#N/A</v>
      </c>
      <c r="AL244" s="11" t="e">
        <v>#N/A</v>
      </c>
      <c r="AM244" s="11" t="e">
        <v>#N/A</v>
      </c>
      <c r="AN244" s="11" t="e">
        <v>#N/A</v>
      </c>
      <c r="AO244" s="22" t="e">
        <v>#N/A</v>
      </c>
      <c r="AP244" s="22" t="e">
        <v>#N/A</v>
      </c>
      <c r="AQ244" s="22" t="e">
        <v>#N/A</v>
      </c>
      <c r="AR244" s="22" t="e">
        <v>#N/A</v>
      </c>
      <c r="AS244" s="22" t="e">
        <v>#N/A</v>
      </c>
      <c r="AT244" s="22" t="e">
        <v>#N/A</v>
      </c>
      <c r="AU244" s="22" t="e">
        <v>#N/A</v>
      </c>
      <c r="AV244" s="22" t="e">
        <v>#N/A</v>
      </c>
      <c r="AW244" s="22" t="e">
        <v>#N/A</v>
      </c>
      <c r="AX244" s="22" t="e">
        <v>#N/A</v>
      </c>
      <c r="AY244" s="11" t="e">
        <v>#N/A</v>
      </c>
      <c r="AZ244" s="11" t="e">
        <v>#N/A</v>
      </c>
      <c r="BA244" s="11" t="e">
        <v>#N/A</v>
      </c>
      <c r="BB244" s="11" t="e">
        <v>#N/A</v>
      </c>
      <c r="BC244" s="11" t="e">
        <v>#N/A</v>
      </c>
      <c r="BD244" s="11" t="e">
        <v>#N/A</v>
      </c>
      <c r="BE244" s="11" t="e">
        <v>#N/A</v>
      </c>
      <c r="BF244" s="11" t="e">
        <v>#N/A</v>
      </c>
      <c r="BG244" s="11" t="e">
        <v>#N/A</v>
      </c>
      <c r="BH244" s="11" t="e">
        <v>#N/A</v>
      </c>
      <c r="BI244" s="22" t="e">
        <v>#N/A</v>
      </c>
      <c r="BJ244" s="22" t="e">
        <v>#N/A</v>
      </c>
      <c r="BK244" s="22" t="e">
        <v>#N/A</v>
      </c>
      <c r="BL244" s="22" t="e">
        <v>#N/A</v>
      </c>
      <c r="BM244" s="22" t="e">
        <v>#N/A</v>
      </c>
      <c r="BN244" s="22" t="e">
        <v>#N/A</v>
      </c>
      <c r="BO244" s="22" t="e">
        <v>#N/A</v>
      </c>
      <c r="BP244" s="22" t="e">
        <v>#N/A</v>
      </c>
      <c r="BQ244" s="22" t="e">
        <v>#N/A</v>
      </c>
      <c r="BR244" s="22" t="e">
        <v>#N/A</v>
      </c>
    </row>
    <row r="245" spans="1:70" x14ac:dyDescent="0.3">
      <c r="A245" s="22" t="e">
        <v>#N/A</v>
      </c>
      <c r="B245" s="22" t="e">
        <v>#N/A</v>
      </c>
      <c r="C245" s="22" t="e">
        <v>#N/A</v>
      </c>
      <c r="D245" s="22" t="e">
        <v>#N/A</v>
      </c>
      <c r="E245" s="22" t="e">
        <v>#N/A</v>
      </c>
      <c r="F245" s="22" t="e">
        <v>#N/A</v>
      </c>
      <c r="G245" s="22" t="e">
        <v>#N/A</v>
      </c>
      <c r="H245" s="22" t="e">
        <v>#N/A</v>
      </c>
      <c r="I245" s="22" t="e">
        <v>#N/A</v>
      </c>
      <c r="J245" s="22" t="e">
        <v>#N/A</v>
      </c>
      <c r="K245" s="11" t="e">
        <v>#N/A</v>
      </c>
      <c r="L245" s="11" t="e">
        <v>#N/A</v>
      </c>
      <c r="M245" s="11" t="e">
        <v>#N/A</v>
      </c>
      <c r="N245" s="11" t="e">
        <v>#N/A</v>
      </c>
      <c r="O245" s="11" t="e">
        <v>#N/A</v>
      </c>
      <c r="P245" s="11" t="e">
        <v>#N/A</v>
      </c>
      <c r="Q245" s="11" t="e">
        <v>#N/A</v>
      </c>
      <c r="R245" s="11" t="e">
        <v>#N/A</v>
      </c>
      <c r="S245" s="11" t="e">
        <v>#N/A</v>
      </c>
      <c r="T245" s="11" t="e">
        <v>#N/A</v>
      </c>
      <c r="U245" s="22" t="e">
        <v>#N/A</v>
      </c>
      <c r="V245" s="22" t="e">
        <v>#N/A</v>
      </c>
      <c r="W245" s="22" t="e">
        <v>#N/A</v>
      </c>
      <c r="X245" s="22" t="e">
        <v>#N/A</v>
      </c>
      <c r="Y245" s="22" t="e">
        <v>#N/A</v>
      </c>
      <c r="Z245" s="22" t="e">
        <v>#N/A</v>
      </c>
      <c r="AA245" s="22" t="e">
        <v>#N/A</v>
      </c>
      <c r="AB245" s="22" t="e">
        <v>#N/A</v>
      </c>
      <c r="AC245" s="22" t="e">
        <v>#N/A</v>
      </c>
      <c r="AD245" s="22" t="e">
        <v>#N/A</v>
      </c>
      <c r="AE245" s="11" t="e">
        <v>#N/A</v>
      </c>
      <c r="AF245" s="11" t="e">
        <v>#N/A</v>
      </c>
      <c r="AG245" s="11" t="e">
        <v>#N/A</v>
      </c>
      <c r="AH245" s="11" t="e">
        <v>#N/A</v>
      </c>
      <c r="AI245" s="11" t="e">
        <v>#N/A</v>
      </c>
      <c r="AJ245" s="11" t="e">
        <v>#N/A</v>
      </c>
      <c r="AK245" s="11" t="e">
        <v>#N/A</v>
      </c>
      <c r="AL245" s="11" t="e">
        <v>#N/A</v>
      </c>
      <c r="AM245" s="11" t="e">
        <v>#N/A</v>
      </c>
      <c r="AN245" s="11" t="e">
        <v>#N/A</v>
      </c>
      <c r="AO245" s="22" t="e">
        <v>#N/A</v>
      </c>
      <c r="AP245" s="22" t="e">
        <v>#N/A</v>
      </c>
      <c r="AQ245" s="22" t="e">
        <v>#N/A</v>
      </c>
      <c r="AR245" s="22" t="e">
        <v>#N/A</v>
      </c>
      <c r="AS245" s="22" t="e">
        <v>#N/A</v>
      </c>
      <c r="AT245" s="22" t="e">
        <v>#N/A</v>
      </c>
      <c r="AU245" s="22" t="e">
        <v>#N/A</v>
      </c>
      <c r="AV245" s="22" t="e">
        <v>#N/A</v>
      </c>
      <c r="AW245" s="22" t="e">
        <v>#N/A</v>
      </c>
      <c r="AX245" s="22" t="e">
        <v>#N/A</v>
      </c>
      <c r="AY245" s="11" t="e">
        <v>#N/A</v>
      </c>
      <c r="AZ245" s="11" t="e">
        <v>#N/A</v>
      </c>
      <c r="BA245" s="11" t="e">
        <v>#N/A</v>
      </c>
      <c r="BB245" s="11" t="e">
        <v>#N/A</v>
      </c>
      <c r="BC245" s="11" t="e">
        <v>#N/A</v>
      </c>
      <c r="BD245" s="11" t="e">
        <v>#N/A</v>
      </c>
      <c r="BE245" s="11" t="e">
        <v>#N/A</v>
      </c>
      <c r="BF245" s="11" t="e">
        <v>#N/A</v>
      </c>
      <c r="BG245" s="11" t="e">
        <v>#N/A</v>
      </c>
      <c r="BH245" s="11" t="e">
        <v>#N/A</v>
      </c>
      <c r="BI245" s="22" t="e">
        <v>#N/A</v>
      </c>
      <c r="BJ245" s="22" t="e">
        <v>#N/A</v>
      </c>
      <c r="BK245" s="22" t="e">
        <v>#N/A</v>
      </c>
      <c r="BL245" s="22" t="e">
        <v>#N/A</v>
      </c>
      <c r="BM245" s="22" t="e">
        <v>#N/A</v>
      </c>
      <c r="BN245" s="22" t="e">
        <v>#N/A</v>
      </c>
      <c r="BO245" s="22" t="e">
        <v>#N/A</v>
      </c>
      <c r="BP245" s="22" t="e">
        <v>#N/A</v>
      </c>
      <c r="BQ245" s="22" t="e">
        <v>#N/A</v>
      </c>
      <c r="BR245" s="22" t="e">
        <v>#N/A</v>
      </c>
    </row>
    <row r="246" spans="1:70" x14ac:dyDescent="0.3">
      <c r="A246" s="22" t="e">
        <v>#N/A</v>
      </c>
      <c r="B246" s="22" t="e">
        <v>#N/A</v>
      </c>
      <c r="C246" s="22" t="e">
        <v>#N/A</v>
      </c>
      <c r="D246" s="22" t="e">
        <v>#N/A</v>
      </c>
      <c r="E246" s="22" t="e">
        <v>#N/A</v>
      </c>
      <c r="F246" s="22" t="e">
        <v>#N/A</v>
      </c>
      <c r="G246" s="22" t="e">
        <v>#N/A</v>
      </c>
      <c r="H246" s="22" t="e">
        <v>#N/A</v>
      </c>
      <c r="I246" s="22" t="e">
        <v>#N/A</v>
      </c>
      <c r="J246" s="22" t="e">
        <v>#N/A</v>
      </c>
      <c r="K246" s="11" t="e">
        <v>#N/A</v>
      </c>
      <c r="L246" s="11" t="e">
        <v>#N/A</v>
      </c>
      <c r="M246" s="11" t="e">
        <v>#N/A</v>
      </c>
      <c r="N246" s="11" t="e">
        <v>#N/A</v>
      </c>
      <c r="O246" s="11" t="e">
        <v>#N/A</v>
      </c>
      <c r="P246" s="11" t="e">
        <v>#N/A</v>
      </c>
      <c r="Q246" s="11" t="e">
        <v>#N/A</v>
      </c>
      <c r="R246" s="11" t="e">
        <v>#N/A</v>
      </c>
      <c r="S246" s="11" t="e">
        <v>#N/A</v>
      </c>
      <c r="T246" s="11" t="e">
        <v>#N/A</v>
      </c>
      <c r="U246" s="22" t="e">
        <v>#N/A</v>
      </c>
      <c r="V246" s="22" t="e">
        <v>#N/A</v>
      </c>
      <c r="W246" s="22" t="e">
        <v>#N/A</v>
      </c>
      <c r="X246" s="22" t="e">
        <v>#N/A</v>
      </c>
      <c r="Y246" s="22" t="e">
        <v>#N/A</v>
      </c>
      <c r="Z246" s="22" t="e">
        <v>#N/A</v>
      </c>
      <c r="AA246" s="22" t="e">
        <v>#N/A</v>
      </c>
      <c r="AB246" s="22" t="e">
        <v>#N/A</v>
      </c>
      <c r="AC246" s="22" t="e">
        <v>#N/A</v>
      </c>
      <c r="AD246" s="22" t="e">
        <v>#N/A</v>
      </c>
      <c r="AE246" s="11" t="e">
        <v>#N/A</v>
      </c>
      <c r="AF246" s="11" t="e">
        <v>#N/A</v>
      </c>
      <c r="AG246" s="11" t="e">
        <v>#N/A</v>
      </c>
      <c r="AH246" s="11" t="e">
        <v>#N/A</v>
      </c>
      <c r="AI246" s="11" t="e">
        <v>#N/A</v>
      </c>
      <c r="AJ246" s="11" t="e">
        <v>#N/A</v>
      </c>
      <c r="AK246" s="11" t="e">
        <v>#N/A</v>
      </c>
      <c r="AL246" s="11" t="e">
        <v>#N/A</v>
      </c>
      <c r="AM246" s="11" t="e">
        <v>#N/A</v>
      </c>
      <c r="AN246" s="11" t="e">
        <v>#N/A</v>
      </c>
      <c r="AO246" s="22" t="e">
        <v>#N/A</v>
      </c>
      <c r="AP246" s="22" t="e">
        <v>#N/A</v>
      </c>
      <c r="AQ246" s="22" t="e">
        <v>#N/A</v>
      </c>
      <c r="AR246" s="22" t="e">
        <v>#N/A</v>
      </c>
      <c r="AS246" s="22" t="e">
        <v>#N/A</v>
      </c>
      <c r="AT246" s="22" t="e">
        <v>#N/A</v>
      </c>
      <c r="AU246" s="22" t="e">
        <v>#N/A</v>
      </c>
      <c r="AV246" s="22" t="e">
        <v>#N/A</v>
      </c>
      <c r="AW246" s="22" t="e">
        <v>#N/A</v>
      </c>
      <c r="AX246" s="22" t="e">
        <v>#N/A</v>
      </c>
      <c r="AY246" s="11" t="e">
        <v>#N/A</v>
      </c>
      <c r="AZ246" s="11" t="e">
        <v>#N/A</v>
      </c>
      <c r="BA246" s="11" t="e">
        <v>#N/A</v>
      </c>
      <c r="BB246" s="11" t="e">
        <v>#N/A</v>
      </c>
      <c r="BC246" s="11" t="e">
        <v>#N/A</v>
      </c>
      <c r="BD246" s="11" t="e">
        <v>#N/A</v>
      </c>
      <c r="BE246" s="11" t="e">
        <v>#N/A</v>
      </c>
      <c r="BF246" s="11" t="e">
        <v>#N/A</v>
      </c>
      <c r="BG246" s="11" t="e">
        <v>#N/A</v>
      </c>
      <c r="BH246" s="11" t="e">
        <v>#N/A</v>
      </c>
      <c r="BI246" s="22" t="e">
        <v>#N/A</v>
      </c>
      <c r="BJ246" s="22" t="e">
        <v>#N/A</v>
      </c>
      <c r="BK246" s="22" t="e">
        <v>#N/A</v>
      </c>
      <c r="BL246" s="22" t="e">
        <v>#N/A</v>
      </c>
      <c r="BM246" s="22" t="e">
        <v>#N/A</v>
      </c>
      <c r="BN246" s="22" t="e">
        <v>#N/A</v>
      </c>
      <c r="BO246" s="22" t="e">
        <v>#N/A</v>
      </c>
      <c r="BP246" s="22" t="e">
        <v>#N/A</v>
      </c>
      <c r="BQ246" s="22" t="e">
        <v>#N/A</v>
      </c>
      <c r="BR246" s="22" t="e">
        <v>#N/A</v>
      </c>
    </row>
    <row r="247" spans="1:70" x14ac:dyDescent="0.3">
      <c r="A247" s="22" t="e">
        <v>#N/A</v>
      </c>
      <c r="B247" s="22" t="e">
        <v>#N/A</v>
      </c>
      <c r="C247" s="22" t="e">
        <v>#N/A</v>
      </c>
      <c r="D247" s="22" t="e">
        <v>#N/A</v>
      </c>
      <c r="E247" s="22" t="e">
        <v>#N/A</v>
      </c>
      <c r="F247" s="22" t="e">
        <v>#N/A</v>
      </c>
      <c r="G247" s="22" t="e">
        <v>#N/A</v>
      </c>
      <c r="H247" s="22" t="e">
        <v>#N/A</v>
      </c>
      <c r="I247" s="22" t="e">
        <v>#N/A</v>
      </c>
      <c r="J247" s="22" t="e">
        <v>#N/A</v>
      </c>
      <c r="K247" s="11" t="e">
        <v>#N/A</v>
      </c>
      <c r="L247" s="11" t="e">
        <v>#N/A</v>
      </c>
      <c r="M247" s="11" t="e">
        <v>#N/A</v>
      </c>
      <c r="N247" s="11" t="e">
        <v>#N/A</v>
      </c>
      <c r="O247" s="11" t="e">
        <v>#N/A</v>
      </c>
      <c r="P247" s="11" t="e">
        <v>#N/A</v>
      </c>
      <c r="Q247" s="11" t="e">
        <v>#N/A</v>
      </c>
      <c r="R247" s="11" t="e">
        <v>#N/A</v>
      </c>
      <c r="S247" s="11" t="e">
        <v>#N/A</v>
      </c>
      <c r="T247" s="11" t="e">
        <v>#N/A</v>
      </c>
      <c r="U247" s="22" t="e">
        <v>#N/A</v>
      </c>
      <c r="V247" s="22" t="e">
        <v>#N/A</v>
      </c>
      <c r="W247" s="22" t="e">
        <v>#N/A</v>
      </c>
      <c r="X247" s="22" t="e">
        <v>#N/A</v>
      </c>
      <c r="Y247" s="22" t="e">
        <v>#N/A</v>
      </c>
      <c r="Z247" s="22" t="e">
        <v>#N/A</v>
      </c>
      <c r="AA247" s="22" t="e">
        <v>#N/A</v>
      </c>
      <c r="AB247" s="22" t="e">
        <v>#N/A</v>
      </c>
      <c r="AC247" s="22" t="e">
        <v>#N/A</v>
      </c>
      <c r="AD247" s="22" t="e">
        <v>#N/A</v>
      </c>
      <c r="AE247" s="11" t="e">
        <v>#N/A</v>
      </c>
      <c r="AF247" s="11" t="e">
        <v>#N/A</v>
      </c>
      <c r="AG247" s="11" t="e">
        <v>#N/A</v>
      </c>
      <c r="AH247" s="11" t="e">
        <v>#N/A</v>
      </c>
      <c r="AI247" s="11" t="e">
        <v>#N/A</v>
      </c>
      <c r="AJ247" s="11" t="e">
        <v>#N/A</v>
      </c>
      <c r="AK247" s="11" t="e">
        <v>#N/A</v>
      </c>
      <c r="AL247" s="11" t="e">
        <v>#N/A</v>
      </c>
      <c r="AM247" s="11" t="e">
        <v>#N/A</v>
      </c>
      <c r="AN247" s="11" t="e">
        <v>#N/A</v>
      </c>
      <c r="AO247" s="22" t="e">
        <v>#N/A</v>
      </c>
      <c r="AP247" s="22" t="e">
        <v>#N/A</v>
      </c>
      <c r="AQ247" s="22" t="e">
        <v>#N/A</v>
      </c>
      <c r="AR247" s="22" t="e">
        <v>#N/A</v>
      </c>
      <c r="AS247" s="22" t="e">
        <v>#N/A</v>
      </c>
      <c r="AT247" s="22" t="e">
        <v>#N/A</v>
      </c>
      <c r="AU247" s="22" t="e">
        <v>#N/A</v>
      </c>
      <c r="AV247" s="22" t="e">
        <v>#N/A</v>
      </c>
      <c r="AW247" s="22" t="e">
        <v>#N/A</v>
      </c>
      <c r="AX247" s="22" t="e">
        <v>#N/A</v>
      </c>
      <c r="AY247" s="11" t="e">
        <v>#N/A</v>
      </c>
      <c r="AZ247" s="11" t="e">
        <v>#N/A</v>
      </c>
      <c r="BA247" s="11" t="e">
        <v>#N/A</v>
      </c>
      <c r="BB247" s="11" t="e">
        <v>#N/A</v>
      </c>
      <c r="BC247" s="11" t="e">
        <v>#N/A</v>
      </c>
      <c r="BD247" s="11" t="e">
        <v>#N/A</v>
      </c>
      <c r="BE247" s="11" t="e">
        <v>#N/A</v>
      </c>
      <c r="BF247" s="11" t="e">
        <v>#N/A</v>
      </c>
      <c r="BG247" s="11" t="e">
        <v>#N/A</v>
      </c>
      <c r="BH247" s="11" t="e">
        <v>#N/A</v>
      </c>
      <c r="BI247" s="22" t="e">
        <v>#N/A</v>
      </c>
      <c r="BJ247" s="22" t="e">
        <v>#N/A</v>
      </c>
      <c r="BK247" s="22" t="e">
        <v>#N/A</v>
      </c>
      <c r="BL247" s="22" t="e">
        <v>#N/A</v>
      </c>
      <c r="BM247" s="22" t="e">
        <v>#N/A</v>
      </c>
      <c r="BN247" s="22" t="e">
        <v>#N/A</v>
      </c>
      <c r="BO247" s="22" t="e">
        <v>#N/A</v>
      </c>
      <c r="BP247" s="22" t="e">
        <v>#N/A</v>
      </c>
      <c r="BQ247" s="22" t="e">
        <v>#N/A</v>
      </c>
      <c r="BR247" s="22" t="e">
        <v>#N/A</v>
      </c>
    </row>
    <row r="248" spans="1:70" x14ac:dyDescent="0.3">
      <c r="A248" s="22" t="e">
        <v>#N/A</v>
      </c>
      <c r="B248" s="22" t="e">
        <v>#N/A</v>
      </c>
      <c r="C248" s="22" t="e">
        <v>#N/A</v>
      </c>
      <c r="D248" s="22" t="e">
        <v>#N/A</v>
      </c>
      <c r="E248" s="22" t="e">
        <v>#N/A</v>
      </c>
      <c r="F248" s="22" t="e">
        <v>#N/A</v>
      </c>
      <c r="G248" s="22" t="e">
        <v>#N/A</v>
      </c>
      <c r="H248" s="22" t="e">
        <v>#N/A</v>
      </c>
      <c r="I248" s="22" t="e">
        <v>#N/A</v>
      </c>
      <c r="J248" s="22" t="e">
        <v>#N/A</v>
      </c>
      <c r="K248" s="11" t="e">
        <v>#N/A</v>
      </c>
      <c r="L248" s="11" t="e">
        <v>#N/A</v>
      </c>
      <c r="M248" s="11" t="e">
        <v>#N/A</v>
      </c>
      <c r="N248" s="11" t="e">
        <v>#N/A</v>
      </c>
      <c r="O248" s="11" t="e">
        <v>#N/A</v>
      </c>
      <c r="P248" s="11" t="e">
        <v>#N/A</v>
      </c>
      <c r="Q248" s="11" t="e">
        <v>#N/A</v>
      </c>
      <c r="R248" s="11" t="e">
        <v>#N/A</v>
      </c>
      <c r="S248" s="11" t="e">
        <v>#N/A</v>
      </c>
      <c r="T248" s="11" t="e">
        <v>#N/A</v>
      </c>
      <c r="U248" s="22" t="e">
        <v>#N/A</v>
      </c>
      <c r="V248" s="22" t="e">
        <v>#N/A</v>
      </c>
      <c r="W248" s="22" t="e">
        <v>#N/A</v>
      </c>
      <c r="X248" s="22" t="e">
        <v>#N/A</v>
      </c>
      <c r="Y248" s="22" t="e">
        <v>#N/A</v>
      </c>
      <c r="Z248" s="22" t="e">
        <v>#N/A</v>
      </c>
      <c r="AA248" s="22" t="e">
        <v>#N/A</v>
      </c>
      <c r="AB248" s="22" t="e">
        <v>#N/A</v>
      </c>
      <c r="AC248" s="22" t="e">
        <v>#N/A</v>
      </c>
      <c r="AD248" s="22" t="e">
        <v>#N/A</v>
      </c>
      <c r="AE248" s="11" t="e">
        <v>#N/A</v>
      </c>
      <c r="AF248" s="11" t="e">
        <v>#N/A</v>
      </c>
      <c r="AG248" s="11" t="e">
        <v>#N/A</v>
      </c>
      <c r="AH248" s="11" t="e">
        <v>#N/A</v>
      </c>
      <c r="AI248" s="11" t="e">
        <v>#N/A</v>
      </c>
      <c r="AJ248" s="11" t="e">
        <v>#N/A</v>
      </c>
      <c r="AK248" s="11" t="e">
        <v>#N/A</v>
      </c>
      <c r="AL248" s="11" t="e">
        <v>#N/A</v>
      </c>
      <c r="AM248" s="11" t="e">
        <v>#N/A</v>
      </c>
      <c r="AN248" s="11" t="e">
        <v>#N/A</v>
      </c>
      <c r="AO248" s="22" t="e">
        <v>#N/A</v>
      </c>
      <c r="AP248" s="22" t="e">
        <v>#N/A</v>
      </c>
      <c r="AQ248" s="22" t="e">
        <v>#N/A</v>
      </c>
      <c r="AR248" s="22" t="e">
        <v>#N/A</v>
      </c>
      <c r="AS248" s="22" t="e">
        <v>#N/A</v>
      </c>
      <c r="AT248" s="22" t="e">
        <v>#N/A</v>
      </c>
      <c r="AU248" s="22" t="e">
        <v>#N/A</v>
      </c>
      <c r="AV248" s="22" t="e">
        <v>#N/A</v>
      </c>
      <c r="AW248" s="22" t="e">
        <v>#N/A</v>
      </c>
      <c r="AX248" s="22" t="e">
        <v>#N/A</v>
      </c>
      <c r="AY248" s="11" t="e">
        <v>#N/A</v>
      </c>
      <c r="AZ248" s="11" t="e">
        <v>#N/A</v>
      </c>
      <c r="BA248" s="11" t="e">
        <v>#N/A</v>
      </c>
      <c r="BB248" s="11" t="e">
        <v>#N/A</v>
      </c>
      <c r="BC248" s="11" t="e">
        <v>#N/A</v>
      </c>
      <c r="BD248" s="11" t="e">
        <v>#N/A</v>
      </c>
      <c r="BE248" s="11" t="e">
        <v>#N/A</v>
      </c>
      <c r="BF248" s="11" t="e">
        <v>#N/A</v>
      </c>
      <c r="BG248" s="11" t="e">
        <v>#N/A</v>
      </c>
      <c r="BH248" s="11" t="e">
        <v>#N/A</v>
      </c>
      <c r="BI248" s="22" t="e">
        <v>#N/A</v>
      </c>
      <c r="BJ248" s="22" t="e">
        <v>#N/A</v>
      </c>
      <c r="BK248" s="22" t="e">
        <v>#N/A</v>
      </c>
      <c r="BL248" s="22" t="e">
        <v>#N/A</v>
      </c>
      <c r="BM248" s="22" t="e">
        <v>#N/A</v>
      </c>
      <c r="BN248" s="22" t="e">
        <v>#N/A</v>
      </c>
      <c r="BO248" s="22" t="e">
        <v>#N/A</v>
      </c>
      <c r="BP248" s="22" t="e">
        <v>#N/A</v>
      </c>
      <c r="BQ248" s="22" t="e">
        <v>#N/A</v>
      </c>
      <c r="BR248" s="22" t="e">
        <v>#N/A</v>
      </c>
    </row>
    <row r="249" spans="1:70" x14ac:dyDescent="0.3">
      <c r="A249" s="22" t="e">
        <v>#N/A</v>
      </c>
      <c r="B249" s="22" t="e">
        <v>#N/A</v>
      </c>
      <c r="C249" s="22" t="e">
        <v>#N/A</v>
      </c>
      <c r="D249" s="22" t="e">
        <v>#N/A</v>
      </c>
      <c r="E249" s="22" t="e">
        <v>#N/A</v>
      </c>
      <c r="F249" s="22" t="e">
        <v>#N/A</v>
      </c>
      <c r="G249" s="22" t="e">
        <v>#N/A</v>
      </c>
      <c r="H249" s="22" t="e">
        <v>#N/A</v>
      </c>
      <c r="I249" s="22" t="e">
        <v>#N/A</v>
      </c>
      <c r="J249" s="22" t="e">
        <v>#N/A</v>
      </c>
      <c r="K249" s="11" t="e">
        <v>#N/A</v>
      </c>
      <c r="L249" s="11" t="e">
        <v>#N/A</v>
      </c>
      <c r="M249" s="11" t="e">
        <v>#N/A</v>
      </c>
      <c r="N249" s="11" t="e">
        <v>#N/A</v>
      </c>
      <c r="O249" s="11" t="e">
        <v>#N/A</v>
      </c>
      <c r="P249" s="11" t="e">
        <v>#N/A</v>
      </c>
      <c r="Q249" s="11" t="e">
        <v>#N/A</v>
      </c>
      <c r="R249" s="11" t="e">
        <v>#N/A</v>
      </c>
      <c r="S249" s="11" t="e">
        <v>#N/A</v>
      </c>
      <c r="T249" s="11" t="e">
        <v>#N/A</v>
      </c>
      <c r="U249" s="22" t="e">
        <v>#N/A</v>
      </c>
      <c r="V249" s="22" t="e">
        <v>#N/A</v>
      </c>
      <c r="W249" s="22" t="e">
        <v>#N/A</v>
      </c>
      <c r="X249" s="22" t="e">
        <v>#N/A</v>
      </c>
      <c r="Y249" s="22" t="e">
        <v>#N/A</v>
      </c>
      <c r="Z249" s="22" t="e">
        <v>#N/A</v>
      </c>
      <c r="AA249" s="22" t="e">
        <v>#N/A</v>
      </c>
      <c r="AB249" s="22" t="e">
        <v>#N/A</v>
      </c>
      <c r="AC249" s="22" t="e">
        <v>#N/A</v>
      </c>
      <c r="AD249" s="22" t="e">
        <v>#N/A</v>
      </c>
      <c r="AE249" s="11" t="e">
        <v>#N/A</v>
      </c>
      <c r="AF249" s="11" t="e">
        <v>#N/A</v>
      </c>
      <c r="AG249" s="11" t="e">
        <v>#N/A</v>
      </c>
      <c r="AH249" s="11" t="e">
        <v>#N/A</v>
      </c>
      <c r="AI249" s="11" t="e">
        <v>#N/A</v>
      </c>
      <c r="AJ249" s="11" t="e">
        <v>#N/A</v>
      </c>
      <c r="AK249" s="11" t="e">
        <v>#N/A</v>
      </c>
      <c r="AL249" s="11" t="e">
        <v>#N/A</v>
      </c>
      <c r="AM249" s="11" t="e">
        <v>#N/A</v>
      </c>
      <c r="AN249" s="11" t="e">
        <v>#N/A</v>
      </c>
      <c r="AO249" s="22" t="e">
        <v>#N/A</v>
      </c>
      <c r="AP249" s="22" t="e">
        <v>#N/A</v>
      </c>
      <c r="AQ249" s="22" t="e">
        <v>#N/A</v>
      </c>
      <c r="AR249" s="22" t="e">
        <v>#N/A</v>
      </c>
      <c r="AS249" s="22" t="e">
        <v>#N/A</v>
      </c>
      <c r="AT249" s="22" t="e">
        <v>#N/A</v>
      </c>
      <c r="AU249" s="22" t="e">
        <v>#N/A</v>
      </c>
      <c r="AV249" s="22" t="e">
        <v>#N/A</v>
      </c>
      <c r="AW249" s="22" t="e">
        <v>#N/A</v>
      </c>
      <c r="AX249" s="22" t="e">
        <v>#N/A</v>
      </c>
      <c r="AY249" s="11" t="e">
        <v>#N/A</v>
      </c>
      <c r="AZ249" s="11" t="e">
        <v>#N/A</v>
      </c>
      <c r="BA249" s="11" t="e">
        <v>#N/A</v>
      </c>
      <c r="BB249" s="11" t="e">
        <v>#N/A</v>
      </c>
      <c r="BC249" s="11" t="e">
        <v>#N/A</v>
      </c>
      <c r="BD249" s="11" t="e">
        <v>#N/A</v>
      </c>
      <c r="BE249" s="11" t="e">
        <v>#N/A</v>
      </c>
      <c r="BF249" s="11" t="e">
        <v>#N/A</v>
      </c>
      <c r="BG249" s="11" t="e">
        <v>#N/A</v>
      </c>
      <c r="BH249" s="11" t="e">
        <v>#N/A</v>
      </c>
      <c r="BI249" s="22" t="e">
        <v>#N/A</v>
      </c>
      <c r="BJ249" s="22" t="e">
        <v>#N/A</v>
      </c>
      <c r="BK249" s="22" t="e">
        <v>#N/A</v>
      </c>
      <c r="BL249" s="22" t="e">
        <v>#N/A</v>
      </c>
      <c r="BM249" s="22" t="e">
        <v>#N/A</v>
      </c>
      <c r="BN249" s="22" t="e">
        <v>#N/A</v>
      </c>
      <c r="BO249" s="22" t="e">
        <v>#N/A</v>
      </c>
      <c r="BP249" s="22" t="e">
        <v>#N/A</v>
      </c>
      <c r="BQ249" s="22" t="e">
        <v>#N/A</v>
      </c>
      <c r="BR249" s="22" t="e">
        <v>#N/A</v>
      </c>
    </row>
    <row r="250" spans="1:70" x14ac:dyDescent="0.3">
      <c r="A250" s="22" t="e">
        <v>#N/A</v>
      </c>
      <c r="B250" s="22" t="e">
        <v>#N/A</v>
      </c>
      <c r="C250" s="22" t="e">
        <v>#N/A</v>
      </c>
      <c r="D250" s="22" t="e">
        <v>#N/A</v>
      </c>
      <c r="E250" s="22" t="e">
        <v>#N/A</v>
      </c>
      <c r="F250" s="22" t="e">
        <v>#N/A</v>
      </c>
      <c r="G250" s="22" t="e">
        <v>#N/A</v>
      </c>
      <c r="H250" s="22" t="e">
        <v>#N/A</v>
      </c>
      <c r="I250" s="22" t="e">
        <v>#N/A</v>
      </c>
      <c r="J250" s="22" t="e">
        <v>#N/A</v>
      </c>
      <c r="K250" s="11" t="e">
        <v>#N/A</v>
      </c>
      <c r="L250" s="11" t="e">
        <v>#N/A</v>
      </c>
      <c r="M250" s="11" t="e">
        <v>#N/A</v>
      </c>
      <c r="N250" s="11" t="e">
        <v>#N/A</v>
      </c>
      <c r="O250" s="11" t="e">
        <v>#N/A</v>
      </c>
      <c r="P250" s="11" t="e">
        <v>#N/A</v>
      </c>
      <c r="Q250" s="11" t="e">
        <v>#N/A</v>
      </c>
      <c r="R250" s="11" t="e">
        <v>#N/A</v>
      </c>
      <c r="S250" s="11" t="e">
        <v>#N/A</v>
      </c>
      <c r="T250" s="11" t="e">
        <v>#N/A</v>
      </c>
      <c r="U250" s="22" t="e">
        <v>#N/A</v>
      </c>
      <c r="V250" s="22" t="e">
        <v>#N/A</v>
      </c>
      <c r="W250" s="22" t="e">
        <v>#N/A</v>
      </c>
      <c r="X250" s="22" t="e">
        <v>#N/A</v>
      </c>
      <c r="Y250" s="22" t="e">
        <v>#N/A</v>
      </c>
      <c r="Z250" s="22" t="e">
        <v>#N/A</v>
      </c>
      <c r="AA250" s="22" t="e">
        <v>#N/A</v>
      </c>
      <c r="AB250" s="22" t="e">
        <v>#N/A</v>
      </c>
      <c r="AC250" s="22" t="e">
        <v>#N/A</v>
      </c>
      <c r="AD250" s="22" t="e">
        <v>#N/A</v>
      </c>
      <c r="AE250" s="11" t="e">
        <v>#N/A</v>
      </c>
      <c r="AF250" s="11" t="e">
        <v>#N/A</v>
      </c>
      <c r="AG250" s="11" t="e">
        <v>#N/A</v>
      </c>
      <c r="AH250" s="11" t="e">
        <v>#N/A</v>
      </c>
      <c r="AI250" s="11" t="e">
        <v>#N/A</v>
      </c>
      <c r="AJ250" s="11" t="e">
        <v>#N/A</v>
      </c>
      <c r="AK250" s="11" t="e">
        <v>#N/A</v>
      </c>
      <c r="AL250" s="11" t="e">
        <v>#N/A</v>
      </c>
      <c r="AM250" s="11" t="e">
        <v>#N/A</v>
      </c>
      <c r="AN250" s="11" t="e">
        <v>#N/A</v>
      </c>
      <c r="AO250" s="22" t="e">
        <v>#N/A</v>
      </c>
      <c r="AP250" s="22" t="e">
        <v>#N/A</v>
      </c>
      <c r="AQ250" s="22" t="e">
        <v>#N/A</v>
      </c>
      <c r="AR250" s="22" t="e">
        <v>#N/A</v>
      </c>
      <c r="AS250" s="22" t="e">
        <v>#N/A</v>
      </c>
      <c r="AT250" s="22" t="e">
        <v>#N/A</v>
      </c>
      <c r="AU250" s="22" t="e">
        <v>#N/A</v>
      </c>
      <c r="AV250" s="22" t="e">
        <v>#N/A</v>
      </c>
      <c r="AW250" s="22" t="e">
        <v>#N/A</v>
      </c>
      <c r="AX250" s="22" t="e">
        <v>#N/A</v>
      </c>
      <c r="AY250" s="11" t="e">
        <v>#N/A</v>
      </c>
      <c r="AZ250" s="11" t="e">
        <v>#N/A</v>
      </c>
      <c r="BA250" s="11" t="e">
        <v>#N/A</v>
      </c>
      <c r="BB250" s="11" t="e">
        <v>#N/A</v>
      </c>
      <c r="BC250" s="11" t="e">
        <v>#N/A</v>
      </c>
      <c r="BD250" s="11" t="e">
        <v>#N/A</v>
      </c>
      <c r="BE250" s="11" t="e">
        <v>#N/A</v>
      </c>
      <c r="BF250" s="11" t="e">
        <v>#N/A</v>
      </c>
      <c r="BG250" s="11" t="e">
        <v>#N/A</v>
      </c>
      <c r="BH250" s="11" t="e">
        <v>#N/A</v>
      </c>
      <c r="BI250" s="22" t="e">
        <v>#N/A</v>
      </c>
      <c r="BJ250" s="22" t="e">
        <v>#N/A</v>
      </c>
      <c r="BK250" s="22" t="e">
        <v>#N/A</v>
      </c>
      <c r="BL250" s="22" t="e">
        <v>#N/A</v>
      </c>
      <c r="BM250" s="22" t="e">
        <v>#N/A</v>
      </c>
      <c r="BN250" s="22" t="e">
        <v>#N/A</v>
      </c>
      <c r="BO250" s="22" t="e">
        <v>#N/A</v>
      </c>
      <c r="BP250" s="22" t="e">
        <v>#N/A</v>
      </c>
      <c r="BQ250" s="22" t="e">
        <v>#N/A</v>
      </c>
      <c r="BR250" s="22" t="e">
        <v>#N/A</v>
      </c>
    </row>
    <row r="251" spans="1:70" x14ac:dyDescent="0.3">
      <c r="A251" s="22" t="e">
        <v>#N/A</v>
      </c>
      <c r="B251" s="22" t="e">
        <v>#N/A</v>
      </c>
      <c r="C251" s="22" t="e">
        <v>#N/A</v>
      </c>
      <c r="D251" s="22" t="e">
        <v>#N/A</v>
      </c>
      <c r="E251" s="22" t="e">
        <v>#N/A</v>
      </c>
      <c r="F251" s="22" t="e">
        <v>#N/A</v>
      </c>
      <c r="G251" s="22" t="e">
        <v>#N/A</v>
      </c>
      <c r="H251" s="22" t="e">
        <v>#N/A</v>
      </c>
      <c r="I251" s="22" t="e">
        <v>#N/A</v>
      </c>
      <c r="J251" s="22" t="e">
        <v>#N/A</v>
      </c>
      <c r="K251" s="11" t="e">
        <v>#N/A</v>
      </c>
      <c r="L251" s="11" t="e">
        <v>#N/A</v>
      </c>
      <c r="M251" s="11" t="e">
        <v>#N/A</v>
      </c>
      <c r="N251" s="11" t="e">
        <v>#N/A</v>
      </c>
      <c r="O251" s="11" t="e">
        <v>#N/A</v>
      </c>
      <c r="P251" s="11" t="e">
        <v>#N/A</v>
      </c>
      <c r="Q251" s="11" t="e">
        <v>#N/A</v>
      </c>
      <c r="R251" s="11" t="e">
        <v>#N/A</v>
      </c>
      <c r="S251" s="11" t="e">
        <v>#N/A</v>
      </c>
      <c r="T251" s="11" t="e">
        <v>#N/A</v>
      </c>
      <c r="U251" s="22" t="e">
        <v>#N/A</v>
      </c>
      <c r="V251" s="22" t="e">
        <v>#N/A</v>
      </c>
      <c r="W251" s="22" t="e">
        <v>#N/A</v>
      </c>
      <c r="X251" s="22" t="e">
        <v>#N/A</v>
      </c>
      <c r="Y251" s="22" t="e">
        <v>#N/A</v>
      </c>
      <c r="Z251" s="22" t="e">
        <v>#N/A</v>
      </c>
      <c r="AA251" s="22" t="e">
        <v>#N/A</v>
      </c>
      <c r="AB251" s="22" t="e">
        <v>#N/A</v>
      </c>
      <c r="AC251" s="22" t="e">
        <v>#N/A</v>
      </c>
      <c r="AD251" s="22" t="e">
        <v>#N/A</v>
      </c>
      <c r="AE251" s="11" t="e">
        <v>#N/A</v>
      </c>
      <c r="AF251" s="11" t="e">
        <v>#N/A</v>
      </c>
      <c r="AG251" s="11" t="e">
        <v>#N/A</v>
      </c>
      <c r="AH251" s="11" t="e">
        <v>#N/A</v>
      </c>
      <c r="AI251" s="11" t="e">
        <v>#N/A</v>
      </c>
      <c r="AJ251" s="11" t="e">
        <v>#N/A</v>
      </c>
      <c r="AK251" s="11" t="e">
        <v>#N/A</v>
      </c>
      <c r="AL251" s="11" t="e">
        <v>#N/A</v>
      </c>
      <c r="AM251" s="11" t="e">
        <v>#N/A</v>
      </c>
      <c r="AN251" s="11" t="e">
        <v>#N/A</v>
      </c>
      <c r="AO251" s="22" t="e">
        <v>#N/A</v>
      </c>
      <c r="AP251" s="22" t="e">
        <v>#N/A</v>
      </c>
      <c r="AQ251" s="22" t="e">
        <v>#N/A</v>
      </c>
      <c r="AR251" s="22" t="e">
        <v>#N/A</v>
      </c>
      <c r="AS251" s="22" t="e">
        <v>#N/A</v>
      </c>
      <c r="AT251" s="22" t="e">
        <v>#N/A</v>
      </c>
      <c r="AU251" s="22" t="e">
        <v>#N/A</v>
      </c>
      <c r="AV251" s="22" t="e">
        <v>#N/A</v>
      </c>
      <c r="AW251" s="22" t="e">
        <v>#N/A</v>
      </c>
      <c r="AX251" s="22" t="e">
        <v>#N/A</v>
      </c>
      <c r="AY251" s="11" t="e">
        <v>#N/A</v>
      </c>
      <c r="AZ251" s="11" t="e">
        <v>#N/A</v>
      </c>
      <c r="BA251" s="11" t="e">
        <v>#N/A</v>
      </c>
      <c r="BB251" s="11" t="e">
        <v>#N/A</v>
      </c>
      <c r="BC251" s="11" t="e">
        <v>#N/A</v>
      </c>
      <c r="BD251" s="11" t="e">
        <v>#N/A</v>
      </c>
      <c r="BE251" s="11" t="e">
        <v>#N/A</v>
      </c>
      <c r="BF251" s="11" t="e">
        <v>#N/A</v>
      </c>
      <c r="BG251" s="11" t="e">
        <v>#N/A</v>
      </c>
      <c r="BH251" s="11" t="e">
        <v>#N/A</v>
      </c>
      <c r="BI251" s="22" t="e">
        <v>#N/A</v>
      </c>
      <c r="BJ251" s="22" t="e">
        <v>#N/A</v>
      </c>
      <c r="BK251" s="22" t="e">
        <v>#N/A</v>
      </c>
      <c r="BL251" s="22" t="e">
        <v>#N/A</v>
      </c>
      <c r="BM251" s="22" t="e">
        <v>#N/A</v>
      </c>
      <c r="BN251" s="22" t="e">
        <v>#N/A</v>
      </c>
      <c r="BO251" s="22" t="e">
        <v>#N/A</v>
      </c>
      <c r="BP251" s="22" t="e">
        <v>#N/A</v>
      </c>
      <c r="BQ251" s="22" t="e">
        <v>#N/A</v>
      </c>
      <c r="BR251" s="22" t="e">
        <v>#N/A</v>
      </c>
    </row>
    <row r="252" spans="1:70" x14ac:dyDescent="0.3">
      <c r="A252" s="22" t="e">
        <v>#N/A</v>
      </c>
      <c r="B252" s="22" t="e">
        <v>#N/A</v>
      </c>
      <c r="C252" s="22" t="e">
        <v>#N/A</v>
      </c>
      <c r="D252" s="22" t="e">
        <v>#N/A</v>
      </c>
      <c r="E252" s="22" t="e">
        <v>#N/A</v>
      </c>
      <c r="F252" s="22" t="e">
        <v>#N/A</v>
      </c>
      <c r="G252" s="22" t="e">
        <v>#N/A</v>
      </c>
      <c r="H252" s="22" t="e">
        <v>#N/A</v>
      </c>
      <c r="I252" s="22" t="e">
        <v>#N/A</v>
      </c>
      <c r="J252" s="22" t="e">
        <v>#N/A</v>
      </c>
      <c r="K252" s="11" t="e">
        <v>#N/A</v>
      </c>
      <c r="L252" s="11" t="e">
        <v>#N/A</v>
      </c>
      <c r="M252" s="11" t="e">
        <v>#N/A</v>
      </c>
      <c r="N252" s="11" t="e">
        <v>#N/A</v>
      </c>
      <c r="O252" s="11" t="e">
        <v>#N/A</v>
      </c>
      <c r="P252" s="11" t="e">
        <v>#N/A</v>
      </c>
      <c r="Q252" s="11" t="e">
        <v>#N/A</v>
      </c>
      <c r="R252" s="11" t="e">
        <v>#N/A</v>
      </c>
      <c r="S252" s="11" t="e">
        <v>#N/A</v>
      </c>
      <c r="T252" s="11" t="e">
        <v>#N/A</v>
      </c>
      <c r="U252" s="22" t="e">
        <v>#N/A</v>
      </c>
      <c r="V252" s="22" t="e">
        <v>#N/A</v>
      </c>
      <c r="W252" s="22" t="e">
        <v>#N/A</v>
      </c>
      <c r="X252" s="22" t="e">
        <v>#N/A</v>
      </c>
      <c r="Y252" s="22" t="e">
        <v>#N/A</v>
      </c>
      <c r="Z252" s="22" t="e">
        <v>#N/A</v>
      </c>
      <c r="AA252" s="22" t="e">
        <v>#N/A</v>
      </c>
      <c r="AB252" s="22" t="e">
        <v>#N/A</v>
      </c>
      <c r="AC252" s="22" t="e">
        <v>#N/A</v>
      </c>
      <c r="AD252" s="22" t="e">
        <v>#N/A</v>
      </c>
      <c r="AE252" s="11" t="e">
        <v>#N/A</v>
      </c>
      <c r="AF252" s="11" t="e">
        <v>#N/A</v>
      </c>
      <c r="AG252" s="11" t="e">
        <v>#N/A</v>
      </c>
      <c r="AH252" s="11" t="e">
        <v>#N/A</v>
      </c>
      <c r="AI252" s="11" t="e">
        <v>#N/A</v>
      </c>
      <c r="AJ252" s="11" t="e">
        <v>#N/A</v>
      </c>
      <c r="AK252" s="11" t="e">
        <v>#N/A</v>
      </c>
      <c r="AL252" s="11" t="e">
        <v>#N/A</v>
      </c>
      <c r="AM252" s="11" t="e">
        <v>#N/A</v>
      </c>
      <c r="AN252" s="11" t="e">
        <v>#N/A</v>
      </c>
      <c r="AO252" s="22" t="e">
        <v>#N/A</v>
      </c>
      <c r="AP252" s="22" t="e">
        <v>#N/A</v>
      </c>
      <c r="AQ252" s="22" t="e">
        <v>#N/A</v>
      </c>
      <c r="AR252" s="22" t="e">
        <v>#N/A</v>
      </c>
      <c r="AS252" s="22" t="e">
        <v>#N/A</v>
      </c>
      <c r="AT252" s="22" t="e">
        <v>#N/A</v>
      </c>
      <c r="AU252" s="22" t="e">
        <v>#N/A</v>
      </c>
      <c r="AV252" s="22" t="e">
        <v>#N/A</v>
      </c>
      <c r="AW252" s="22" t="e">
        <v>#N/A</v>
      </c>
      <c r="AX252" s="22" t="e">
        <v>#N/A</v>
      </c>
      <c r="AY252" s="11" t="e">
        <v>#N/A</v>
      </c>
      <c r="AZ252" s="11" t="e">
        <v>#N/A</v>
      </c>
      <c r="BA252" s="11" t="e">
        <v>#N/A</v>
      </c>
      <c r="BB252" s="11" t="e">
        <v>#N/A</v>
      </c>
      <c r="BC252" s="11" t="e">
        <v>#N/A</v>
      </c>
      <c r="BD252" s="11" t="e">
        <v>#N/A</v>
      </c>
      <c r="BE252" s="11" t="e">
        <v>#N/A</v>
      </c>
      <c r="BF252" s="11" t="e">
        <v>#N/A</v>
      </c>
      <c r="BG252" s="11" t="e">
        <v>#N/A</v>
      </c>
      <c r="BH252" s="11" t="e">
        <v>#N/A</v>
      </c>
      <c r="BI252" s="22" t="e">
        <v>#N/A</v>
      </c>
      <c r="BJ252" s="22" t="e">
        <v>#N/A</v>
      </c>
      <c r="BK252" s="22" t="e">
        <v>#N/A</v>
      </c>
      <c r="BL252" s="22" t="e">
        <v>#N/A</v>
      </c>
      <c r="BM252" s="22" t="e">
        <v>#N/A</v>
      </c>
      <c r="BN252" s="22" t="e">
        <v>#N/A</v>
      </c>
      <c r="BO252" s="22" t="e">
        <v>#N/A</v>
      </c>
      <c r="BP252" s="22" t="e">
        <v>#N/A</v>
      </c>
      <c r="BQ252" s="22" t="e">
        <v>#N/A</v>
      </c>
      <c r="BR252" s="22" t="e">
        <v>#N/A</v>
      </c>
    </row>
    <row r="253" spans="1:70" x14ac:dyDescent="0.3">
      <c r="A253" s="22" t="e">
        <v>#N/A</v>
      </c>
      <c r="B253" s="22" t="e">
        <v>#N/A</v>
      </c>
      <c r="C253" s="22" t="e">
        <v>#N/A</v>
      </c>
      <c r="D253" s="22" t="e">
        <v>#N/A</v>
      </c>
      <c r="E253" s="22" t="e">
        <v>#N/A</v>
      </c>
      <c r="F253" s="22" t="e">
        <v>#N/A</v>
      </c>
      <c r="G253" s="22" t="e">
        <v>#N/A</v>
      </c>
      <c r="H253" s="22" t="e">
        <v>#N/A</v>
      </c>
      <c r="I253" s="22" t="e">
        <v>#N/A</v>
      </c>
      <c r="J253" s="22" t="e">
        <v>#N/A</v>
      </c>
      <c r="K253" s="11" t="e">
        <v>#N/A</v>
      </c>
      <c r="L253" s="11" t="e">
        <v>#N/A</v>
      </c>
      <c r="M253" s="11" t="e">
        <v>#N/A</v>
      </c>
      <c r="N253" s="11" t="e">
        <v>#N/A</v>
      </c>
      <c r="O253" s="11" t="e">
        <v>#N/A</v>
      </c>
      <c r="P253" s="11" t="e">
        <v>#N/A</v>
      </c>
      <c r="Q253" s="11" t="e">
        <v>#N/A</v>
      </c>
      <c r="R253" s="11" t="e">
        <v>#N/A</v>
      </c>
      <c r="S253" s="11" t="e">
        <v>#N/A</v>
      </c>
      <c r="T253" s="11" t="e">
        <v>#N/A</v>
      </c>
      <c r="U253" s="22" t="e">
        <v>#N/A</v>
      </c>
      <c r="V253" s="22" t="e">
        <v>#N/A</v>
      </c>
      <c r="W253" s="22" t="e">
        <v>#N/A</v>
      </c>
      <c r="X253" s="22" t="e">
        <v>#N/A</v>
      </c>
      <c r="Y253" s="22" t="e">
        <v>#N/A</v>
      </c>
      <c r="Z253" s="22" t="e">
        <v>#N/A</v>
      </c>
      <c r="AA253" s="22" t="e">
        <v>#N/A</v>
      </c>
      <c r="AB253" s="22" t="e">
        <v>#N/A</v>
      </c>
      <c r="AC253" s="22" t="e">
        <v>#N/A</v>
      </c>
      <c r="AD253" s="22" t="e">
        <v>#N/A</v>
      </c>
      <c r="AE253" s="11" t="e">
        <v>#N/A</v>
      </c>
      <c r="AF253" s="11" t="e">
        <v>#N/A</v>
      </c>
      <c r="AG253" s="11" t="e">
        <v>#N/A</v>
      </c>
      <c r="AH253" s="11" t="e">
        <v>#N/A</v>
      </c>
      <c r="AI253" s="11" t="e">
        <v>#N/A</v>
      </c>
      <c r="AJ253" s="11" t="e">
        <v>#N/A</v>
      </c>
      <c r="AK253" s="11" t="e">
        <v>#N/A</v>
      </c>
      <c r="AL253" s="11" t="e">
        <v>#N/A</v>
      </c>
      <c r="AM253" s="11" t="e">
        <v>#N/A</v>
      </c>
      <c r="AN253" s="11" t="e">
        <v>#N/A</v>
      </c>
      <c r="AO253" s="22" t="e">
        <v>#N/A</v>
      </c>
      <c r="AP253" s="22" t="e">
        <v>#N/A</v>
      </c>
      <c r="AQ253" s="22" t="e">
        <v>#N/A</v>
      </c>
      <c r="AR253" s="22" t="e">
        <v>#N/A</v>
      </c>
      <c r="AS253" s="22" t="e">
        <v>#N/A</v>
      </c>
      <c r="AT253" s="22" t="e">
        <v>#N/A</v>
      </c>
      <c r="AU253" s="22" t="e">
        <v>#N/A</v>
      </c>
      <c r="AV253" s="22" t="e">
        <v>#N/A</v>
      </c>
      <c r="AW253" s="22" t="e">
        <v>#N/A</v>
      </c>
      <c r="AX253" s="22" t="e">
        <v>#N/A</v>
      </c>
      <c r="AY253" s="11" t="e">
        <v>#N/A</v>
      </c>
      <c r="AZ253" s="11" t="e">
        <v>#N/A</v>
      </c>
      <c r="BA253" s="11" t="e">
        <v>#N/A</v>
      </c>
      <c r="BB253" s="11" t="e">
        <v>#N/A</v>
      </c>
      <c r="BC253" s="11" t="e">
        <v>#N/A</v>
      </c>
      <c r="BD253" s="11" t="e">
        <v>#N/A</v>
      </c>
      <c r="BE253" s="11" t="e">
        <v>#N/A</v>
      </c>
      <c r="BF253" s="11" t="e">
        <v>#N/A</v>
      </c>
      <c r="BG253" s="11" t="e">
        <v>#N/A</v>
      </c>
      <c r="BH253" s="11" t="e">
        <v>#N/A</v>
      </c>
      <c r="BI253" s="22" t="e">
        <v>#N/A</v>
      </c>
      <c r="BJ253" s="22" t="e">
        <v>#N/A</v>
      </c>
      <c r="BK253" s="22" t="e">
        <v>#N/A</v>
      </c>
      <c r="BL253" s="22" t="e">
        <v>#N/A</v>
      </c>
      <c r="BM253" s="22" t="e">
        <v>#N/A</v>
      </c>
      <c r="BN253" s="22" t="e">
        <v>#N/A</v>
      </c>
      <c r="BO253" s="22" t="e">
        <v>#N/A</v>
      </c>
      <c r="BP253" s="22" t="e">
        <v>#N/A</v>
      </c>
      <c r="BQ253" s="22" t="e">
        <v>#N/A</v>
      </c>
      <c r="BR253" s="22" t="e">
        <v>#N/A</v>
      </c>
    </row>
    <row r="254" spans="1:70" x14ac:dyDescent="0.3">
      <c r="A254" s="22" t="e">
        <v>#N/A</v>
      </c>
      <c r="B254" s="22" t="e">
        <v>#N/A</v>
      </c>
      <c r="C254" s="22" t="e">
        <v>#N/A</v>
      </c>
      <c r="D254" s="22" t="e">
        <v>#N/A</v>
      </c>
      <c r="E254" s="22" t="e">
        <v>#N/A</v>
      </c>
      <c r="F254" s="22" t="e">
        <v>#N/A</v>
      </c>
      <c r="G254" s="22" t="e">
        <v>#N/A</v>
      </c>
      <c r="H254" s="22" t="e">
        <v>#N/A</v>
      </c>
      <c r="I254" s="22" t="e">
        <v>#N/A</v>
      </c>
      <c r="J254" s="22" t="e">
        <v>#N/A</v>
      </c>
      <c r="K254" s="11" t="e">
        <v>#N/A</v>
      </c>
      <c r="L254" s="11" t="e">
        <v>#N/A</v>
      </c>
      <c r="M254" s="11" t="e">
        <v>#N/A</v>
      </c>
      <c r="N254" s="11" t="e">
        <v>#N/A</v>
      </c>
      <c r="O254" s="11" t="e">
        <v>#N/A</v>
      </c>
      <c r="P254" s="11" t="e">
        <v>#N/A</v>
      </c>
      <c r="Q254" s="11" t="e">
        <v>#N/A</v>
      </c>
      <c r="R254" s="11" t="e">
        <v>#N/A</v>
      </c>
      <c r="S254" s="11" t="e">
        <v>#N/A</v>
      </c>
      <c r="T254" s="11" t="e">
        <v>#N/A</v>
      </c>
      <c r="U254" s="22" t="e">
        <v>#N/A</v>
      </c>
      <c r="V254" s="22" t="e">
        <v>#N/A</v>
      </c>
      <c r="W254" s="22" t="e">
        <v>#N/A</v>
      </c>
      <c r="X254" s="22" t="e">
        <v>#N/A</v>
      </c>
      <c r="Y254" s="22" t="e">
        <v>#N/A</v>
      </c>
      <c r="Z254" s="22" t="e">
        <v>#N/A</v>
      </c>
      <c r="AA254" s="22" t="e">
        <v>#N/A</v>
      </c>
      <c r="AB254" s="22" t="e">
        <v>#N/A</v>
      </c>
      <c r="AC254" s="22" t="e">
        <v>#N/A</v>
      </c>
      <c r="AD254" s="22" t="e">
        <v>#N/A</v>
      </c>
      <c r="AE254" s="11" t="e">
        <v>#N/A</v>
      </c>
      <c r="AF254" s="11" t="e">
        <v>#N/A</v>
      </c>
      <c r="AG254" s="11" t="e">
        <v>#N/A</v>
      </c>
      <c r="AH254" s="11" t="e">
        <v>#N/A</v>
      </c>
      <c r="AI254" s="11" t="e">
        <v>#N/A</v>
      </c>
      <c r="AJ254" s="11" t="e">
        <v>#N/A</v>
      </c>
      <c r="AK254" s="11" t="e">
        <v>#N/A</v>
      </c>
      <c r="AL254" s="11" t="e">
        <v>#N/A</v>
      </c>
      <c r="AM254" s="11" t="e">
        <v>#N/A</v>
      </c>
      <c r="AN254" s="11" t="e">
        <v>#N/A</v>
      </c>
      <c r="AO254" s="22" t="e">
        <v>#N/A</v>
      </c>
      <c r="AP254" s="22" t="e">
        <v>#N/A</v>
      </c>
      <c r="AQ254" s="22" t="e">
        <v>#N/A</v>
      </c>
      <c r="AR254" s="22" t="e">
        <v>#N/A</v>
      </c>
      <c r="AS254" s="22" t="e">
        <v>#N/A</v>
      </c>
      <c r="AT254" s="22" t="e">
        <v>#N/A</v>
      </c>
      <c r="AU254" s="22" t="e">
        <v>#N/A</v>
      </c>
      <c r="AV254" s="22" t="e">
        <v>#N/A</v>
      </c>
      <c r="AW254" s="22" t="e">
        <v>#N/A</v>
      </c>
      <c r="AX254" s="22" t="e">
        <v>#N/A</v>
      </c>
      <c r="AY254" s="11" t="e">
        <v>#N/A</v>
      </c>
      <c r="AZ254" s="11" t="e">
        <v>#N/A</v>
      </c>
      <c r="BA254" s="11" t="e">
        <v>#N/A</v>
      </c>
      <c r="BB254" s="11" t="e">
        <v>#N/A</v>
      </c>
      <c r="BC254" s="11" t="e">
        <v>#N/A</v>
      </c>
      <c r="BD254" s="11" t="e">
        <v>#N/A</v>
      </c>
      <c r="BE254" s="11" t="e">
        <v>#N/A</v>
      </c>
      <c r="BF254" s="11" t="e">
        <v>#N/A</v>
      </c>
      <c r="BG254" s="11" t="e">
        <v>#N/A</v>
      </c>
      <c r="BH254" s="11" t="e">
        <v>#N/A</v>
      </c>
      <c r="BI254" s="22" t="e">
        <v>#N/A</v>
      </c>
      <c r="BJ254" s="22" t="e">
        <v>#N/A</v>
      </c>
      <c r="BK254" s="22" t="e">
        <v>#N/A</v>
      </c>
      <c r="BL254" s="22" t="e">
        <v>#N/A</v>
      </c>
      <c r="BM254" s="22" t="e">
        <v>#N/A</v>
      </c>
      <c r="BN254" s="22" t="e">
        <v>#N/A</v>
      </c>
      <c r="BO254" s="22" t="e">
        <v>#N/A</v>
      </c>
      <c r="BP254" s="22" t="e">
        <v>#N/A</v>
      </c>
      <c r="BQ254" s="22" t="e">
        <v>#N/A</v>
      </c>
      <c r="BR254" s="22" t="e">
        <v>#N/A</v>
      </c>
    </row>
    <row r="255" spans="1:70" x14ac:dyDescent="0.3">
      <c r="A255" s="22" t="e">
        <v>#N/A</v>
      </c>
      <c r="B255" s="22" t="e">
        <v>#N/A</v>
      </c>
      <c r="C255" s="22" t="e">
        <v>#N/A</v>
      </c>
      <c r="D255" s="22" t="e">
        <v>#N/A</v>
      </c>
      <c r="E255" s="22" t="e">
        <v>#N/A</v>
      </c>
      <c r="F255" s="22" t="e">
        <v>#N/A</v>
      </c>
      <c r="G255" s="22" t="e">
        <v>#N/A</v>
      </c>
      <c r="H255" s="22" t="e">
        <v>#N/A</v>
      </c>
      <c r="I255" s="22" t="e">
        <v>#N/A</v>
      </c>
      <c r="J255" s="22" t="e">
        <v>#N/A</v>
      </c>
      <c r="K255" s="11" t="e">
        <v>#N/A</v>
      </c>
      <c r="L255" s="11" t="e">
        <v>#N/A</v>
      </c>
      <c r="M255" s="11" t="e">
        <v>#N/A</v>
      </c>
      <c r="N255" s="11" t="e">
        <v>#N/A</v>
      </c>
      <c r="O255" s="11" t="e">
        <v>#N/A</v>
      </c>
      <c r="P255" s="11" t="e">
        <v>#N/A</v>
      </c>
      <c r="Q255" s="11" t="e">
        <v>#N/A</v>
      </c>
      <c r="R255" s="11" t="e">
        <v>#N/A</v>
      </c>
      <c r="S255" s="11" t="e">
        <v>#N/A</v>
      </c>
      <c r="T255" s="11" t="e">
        <v>#N/A</v>
      </c>
      <c r="U255" s="22" t="e">
        <v>#N/A</v>
      </c>
      <c r="V255" s="22" t="e">
        <v>#N/A</v>
      </c>
      <c r="W255" s="22" t="e">
        <v>#N/A</v>
      </c>
      <c r="X255" s="22" t="e">
        <v>#N/A</v>
      </c>
      <c r="Y255" s="22" t="e">
        <v>#N/A</v>
      </c>
      <c r="Z255" s="22" t="e">
        <v>#N/A</v>
      </c>
      <c r="AA255" s="22" t="e">
        <v>#N/A</v>
      </c>
      <c r="AB255" s="22" t="e">
        <v>#N/A</v>
      </c>
      <c r="AC255" s="22" t="e">
        <v>#N/A</v>
      </c>
      <c r="AD255" s="22" t="e">
        <v>#N/A</v>
      </c>
      <c r="AE255" s="11" t="e">
        <v>#N/A</v>
      </c>
      <c r="AF255" s="11" t="e">
        <v>#N/A</v>
      </c>
      <c r="AG255" s="11" t="e">
        <v>#N/A</v>
      </c>
      <c r="AH255" s="11" t="e">
        <v>#N/A</v>
      </c>
      <c r="AI255" s="11" t="e">
        <v>#N/A</v>
      </c>
      <c r="AJ255" s="11" t="e">
        <v>#N/A</v>
      </c>
      <c r="AK255" s="11" t="e">
        <v>#N/A</v>
      </c>
      <c r="AL255" s="11" t="e">
        <v>#N/A</v>
      </c>
      <c r="AM255" s="11" t="e">
        <v>#N/A</v>
      </c>
      <c r="AN255" s="11" t="e">
        <v>#N/A</v>
      </c>
      <c r="AO255" s="22" t="e">
        <v>#N/A</v>
      </c>
      <c r="AP255" s="22" t="e">
        <v>#N/A</v>
      </c>
      <c r="AQ255" s="22" t="e">
        <v>#N/A</v>
      </c>
      <c r="AR255" s="22" t="e">
        <v>#N/A</v>
      </c>
      <c r="AS255" s="22" t="e">
        <v>#N/A</v>
      </c>
      <c r="AT255" s="22" t="e">
        <v>#N/A</v>
      </c>
      <c r="AU255" s="22" t="e">
        <v>#N/A</v>
      </c>
      <c r="AV255" s="22" t="e">
        <v>#N/A</v>
      </c>
      <c r="AW255" s="22" t="e">
        <v>#N/A</v>
      </c>
      <c r="AX255" s="22" t="e">
        <v>#N/A</v>
      </c>
      <c r="AY255" s="11" t="e">
        <v>#N/A</v>
      </c>
      <c r="AZ255" s="11" t="e">
        <v>#N/A</v>
      </c>
      <c r="BA255" s="11" t="e">
        <v>#N/A</v>
      </c>
      <c r="BB255" s="11" t="e">
        <v>#N/A</v>
      </c>
      <c r="BC255" s="11" t="e">
        <v>#N/A</v>
      </c>
      <c r="BD255" s="11" t="e">
        <v>#N/A</v>
      </c>
      <c r="BE255" s="11" t="e">
        <v>#N/A</v>
      </c>
      <c r="BF255" s="11" t="e">
        <v>#N/A</v>
      </c>
      <c r="BG255" s="11" t="e">
        <v>#N/A</v>
      </c>
      <c r="BH255" s="11" t="e">
        <v>#N/A</v>
      </c>
      <c r="BI255" s="22" t="e">
        <v>#N/A</v>
      </c>
      <c r="BJ255" s="22" t="e">
        <v>#N/A</v>
      </c>
      <c r="BK255" s="22" t="e">
        <v>#N/A</v>
      </c>
      <c r="BL255" s="22" t="e">
        <v>#N/A</v>
      </c>
      <c r="BM255" s="22" t="e">
        <v>#N/A</v>
      </c>
      <c r="BN255" s="22" t="e">
        <v>#N/A</v>
      </c>
      <c r="BO255" s="22" t="e">
        <v>#N/A</v>
      </c>
      <c r="BP255" s="22" t="e">
        <v>#N/A</v>
      </c>
      <c r="BQ255" s="22" t="e">
        <v>#N/A</v>
      </c>
      <c r="BR255" s="22" t="e">
        <v>#N/A</v>
      </c>
    </row>
    <row r="256" spans="1:70" x14ac:dyDescent="0.3">
      <c r="A256" s="22" t="e">
        <v>#N/A</v>
      </c>
      <c r="B256" s="22" t="e">
        <v>#N/A</v>
      </c>
      <c r="C256" s="22" t="e">
        <v>#N/A</v>
      </c>
      <c r="D256" s="22" t="e">
        <v>#N/A</v>
      </c>
      <c r="E256" s="22" t="e">
        <v>#N/A</v>
      </c>
      <c r="F256" s="22" t="e">
        <v>#N/A</v>
      </c>
      <c r="G256" s="22" t="e">
        <v>#N/A</v>
      </c>
      <c r="H256" s="22" t="e">
        <v>#N/A</v>
      </c>
      <c r="I256" s="22" t="e">
        <v>#N/A</v>
      </c>
      <c r="J256" s="22" t="e">
        <v>#N/A</v>
      </c>
      <c r="K256" s="11" t="e">
        <v>#N/A</v>
      </c>
      <c r="L256" s="11" t="e">
        <v>#N/A</v>
      </c>
      <c r="M256" s="11" t="e">
        <v>#N/A</v>
      </c>
      <c r="N256" s="11" t="e">
        <v>#N/A</v>
      </c>
      <c r="O256" s="11" t="e">
        <v>#N/A</v>
      </c>
      <c r="P256" s="11" t="e">
        <v>#N/A</v>
      </c>
      <c r="Q256" s="11" t="e">
        <v>#N/A</v>
      </c>
      <c r="R256" s="11" t="e">
        <v>#N/A</v>
      </c>
      <c r="S256" s="11" t="e">
        <v>#N/A</v>
      </c>
      <c r="T256" s="11" t="e">
        <v>#N/A</v>
      </c>
      <c r="U256" s="22" t="e">
        <v>#N/A</v>
      </c>
      <c r="V256" s="22" t="e">
        <v>#N/A</v>
      </c>
      <c r="W256" s="22" t="e">
        <v>#N/A</v>
      </c>
      <c r="X256" s="22" t="e">
        <v>#N/A</v>
      </c>
      <c r="Y256" s="22" t="e">
        <v>#N/A</v>
      </c>
      <c r="Z256" s="22" t="e">
        <v>#N/A</v>
      </c>
      <c r="AA256" s="22" t="e">
        <v>#N/A</v>
      </c>
      <c r="AB256" s="22" t="e">
        <v>#N/A</v>
      </c>
      <c r="AC256" s="22" t="e">
        <v>#N/A</v>
      </c>
      <c r="AD256" s="22" t="e">
        <v>#N/A</v>
      </c>
      <c r="AE256" s="11" t="e">
        <v>#N/A</v>
      </c>
      <c r="AF256" s="11" t="e">
        <v>#N/A</v>
      </c>
      <c r="AG256" s="11" t="e">
        <v>#N/A</v>
      </c>
      <c r="AH256" s="11" t="e">
        <v>#N/A</v>
      </c>
      <c r="AI256" s="11" t="e">
        <v>#N/A</v>
      </c>
      <c r="AJ256" s="11" t="e">
        <v>#N/A</v>
      </c>
      <c r="AK256" s="11" t="e">
        <v>#N/A</v>
      </c>
      <c r="AL256" s="11" t="e">
        <v>#N/A</v>
      </c>
      <c r="AM256" s="11" t="e">
        <v>#N/A</v>
      </c>
      <c r="AN256" s="11" t="e">
        <v>#N/A</v>
      </c>
      <c r="AO256" s="22" t="e">
        <v>#N/A</v>
      </c>
      <c r="AP256" s="22" t="e">
        <v>#N/A</v>
      </c>
      <c r="AQ256" s="22" t="e">
        <v>#N/A</v>
      </c>
      <c r="AR256" s="22" t="e">
        <v>#N/A</v>
      </c>
      <c r="AS256" s="22" t="e">
        <v>#N/A</v>
      </c>
      <c r="AT256" s="22" t="e">
        <v>#N/A</v>
      </c>
      <c r="AU256" s="22" t="e">
        <v>#N/A</v>
      </c>
      <c r="AV256" s="22" t="e">
        <v>#N/A</v>
      </c>
      <c r="AW256" s="22" t="e">
        <v>#N/A</v>
      </c>
      <c r="AX256" s="22" t="e">
        <v>#N/A</v>
      </c>
      <c r="AY256" s="11" t="e">
        <v>#N/A</v>
      </c>
      <c r="AZ256" s="11" t="e">
        <v>#N/A</v>
      </c>
      <c r="BA256" s="11" t="e">
        <v>#N/A</v>
      </c>
      <c r="BB256" s="11" t="e">
        <v>#N/A</v>
      </c>
      <c r="BC256" s="11" t="e">
        <v>#N/A</v>
      </c>
      <c r="BD256" s="11" t="e">
        <v>#N/A</v>
      </c>
      <c r="BE256" s="11" t="e">
        <v>#N/A</v>
      </c>
      <c r="BF256" s="11" t="e">
        <v>#N/A</v>
      </c>
      <c r="BG256" s="11" t="e">
        <v>#N/A</v>
      </c>
      <c r="BH256" s="11" t="e">
        <v>#N/A</v>
      </c>
      <c r="BI256" s="22" t="e">
        <v>#N/A</v>
      </c>
      <c r="BJ256" s="22" t="e">
        <v>#N/A</v>
      </c>
      <c r="BK256" s="22" t="e">
        <v>#N/A</v>
      </c>
      <c r="BL256" s="22" t="e">
        <v>#N/A</v>
      </c>
      <c r="BM256" s="22" t="e">
        <v>#N/A</v>
      </c>
      <c r="BN256" s="22" t="e">
        <v>#N/A</v>
      </c>
      <c r="BO256" s="22" t="e">
        <v>#N/A</v>
      </c>
      <c r="BP256" s="22" t="e">
        <v>#N/A</v>
      </c>
      <c r="BQ256" s="22" t="e">
        <v>#N/A</v>
      </c>
      <c r="BR256" s="22" t="e">
        <v>#N/A</v>
      </c>
    </row>
    <row r="257" spans="1:70" x14ac:dyDescent="0.3">
      <c r="A257" s="22" t="e">
        <v>#N/A</v>
      </c>
      <c r="B257" s="22" t="e">
        <v>#N/A</v>
      </c>
      <c r="C257" s="22" t="e">
        <v>#N/A</v>
      </c>
      <c r="D257" s="22" t="e">
        <v>#N/A</v>
      </c>
      <c r="E257" s="22" t="e">
        <v>#N/A</v>
      </c>
      <c r="F257" s="22" t="e">
        <v>#N/A</v>
      </c>
      <c r="G257" s="22" t="e">
        <v>#N/A</v>
      </c>
      <c r="H257" s="22" t="e">
        <v>#N/A</v>
      </c>
      <c r="I257" s="22" t="e">
        <v>#N/A</v>
      </c>
      <c r="J257" s="22" t="e">
        <v>#N/A</v>
      </c>
      <c r="K257" s="11" t="e">
        <v>#N/A</v>
      </c>
      <c r="L257" s="11" t="e">
        <v>#N/A</v>
      </c>
      <c r="M257" s="11" t="e">
        <v>#N/A</v>
      </c>
      <c r="N257" s="11" t="e">
        <v>#N/A</v>
      </c>
      <c r="O257" s="11" t="e">
        <v>#N/A</v>
      </c>
      <c r="P257" s="11" t="e">
        <v>#N/A</v>
      </c>
      <c r="Q257" s="11" t="e">
        <v>#N/A</v>
      </c>
      <c r="R257" s="11" t="e">
        <v>#N/A</v>
      </c>
      <c r="S257" s="11" t="e">
        <v>#N/A</v>
      </c>
      <c r="T257" s="11" t="e">
        <v>#N/A</v>
      </c>
      <c r="U257" s="22" t="e">
        <v>#N/A</v>
      </c>
      <c r="V257" s="22" t="e">
        <v>#N/A</v>
      </c>
      <c r="W257" s="22" t="e">
        <v>#N/A</v>
      </c>
      <c r="X257" s="22" t="e">
        <v>#N/A</v>
      </c>
      <c r="Y257" s="22" t="e">
        <v>#N/A</v>
      </c>
      <c r="Z257" s="22" t="e">
        <v>#N/A</v>
      </c>
      <c r="AA257" s="22" t="e">
        <v>#N/A</v>
      </c>
      <c r="AB257" s="22" t="e">
        <v>#N/A</v>
      </c>
      <c r="AC257" s="22" t="e">
        <v>#N/A</v>
      </c>
      <c r="AD257" s="22" t="e">
        <v>#N/A</v>
      </c>
      <c r="AE257" s="11" t="e">
        <v>#N/A</v>
      </c>
      <c r="AF257" s="11" t="e">
        <v>#N/A</v>
      </c>
      <c r="AG257" s="11" t="e">
        <v>#N/A</v>
      </c>
      <c r="AH257" s="11" t="e">
        <v>#N/A</v>
      </c>
      <c r="AI257" s="11" t="e">
        <v>#N/A</v>
      </c>
      <c r="AJ257" s="11" t="e">
        <v>#N/A</v>
      </c>
      <c r="AK257" s="11" t="e">
        <v>#N/A</v>
      </c>
      <c r="AL257" s="11" t="e">
        <v>#N/A</v>
      </c>
      <c r="AM257" s="11" t="e">
        <v>#N/A</v>
      </c>
      <c r="AN257" s="11" t="e">
        <v>#N/A</v>
      </c>
      <c r="AO257" s="22" t="e">
        <v>#N/A</v>
      </c>
      <c r="AP257" s="22" t="e">
        <v>#N/A</v>
      </c>
      <c r="AQ257" s="22" t="e">
        <v>#N/A</v>
      </c>
      <c r="AR257" s="22" t="e">
        <v>#N/A</v>
      </c>
      <c r="AS257" s="22" t="e">
        <v>#N/A</v>
      </c>
      <c r="AT257" s="22" t="e">
        <v>#N/A</v>
      </c>
      <c r="AU257" s="22" t="e">
        <v>#N/A</v>
      </c>
      <c r="AV257" s="22" t="e">
        <v>#N/A</v>
      </c>
      <c r="AW257" s="22" t="e">
        <v>#N/A</v>
      </c>
      <c r="AX257" s="22" t="e">
        <v>#N/A</v>
      </c>
      <c r="AY257" s="11" t="e">
        <v>#N/A</v>
      </c>
      <c r="AZ257" s="11" t="e">
        <v>#N/A</v>
      </c>
      <c r="BA257" s="11" t="e">
        <v>#N/A</v>
      </c>
      <c r="BB257" s="11" t="e">
        <v>#N/A</v>
      </c>
      <c r="BC257" s="11" t="e">
        <v>#N/A</v>
      </c>
      <c r="BD257" s="11" t="e">
        <v>#N/A</v>
      </c>
      <c r="BE257" s="11" t="e">
        <v>#N/A</v>
      </c>
      <c r="BF257" s="11" t="e">
        <v>#N/A</v>
      </c>
      <c r="BG257" s="11" t="e">
        <v>#N/A</v>
      </c>
      <c r="BH257" s="11" t="e">
        <v>#N/A</v>
      </c>
      <c r="BI257" s="22" t="e">
        <v>#N/A</v>
      </c>
      <c r="BJ257" s="22" t="e">
        <v>#N/A</v>
      </c>
      <c r="BK257" s="22" t="e">
        <v>#N/A</v>
      </c>
      <c r="BL257" s="22" t="e">
        <v>#N/A</v>
      </c>
      <c r="BM257" s="22" t="e">
        <v>#N/A</v>
      </c>
      <c r="BN257" s="22" t="e">
        <v>#N/A</v>
      </c>
      <c r="BO257" s="22" t="e">
        <v>#N/A</v>
      </c>
      <c r="BP257" s="22" t="e">
        <v>#N/A</v>
      </c>
      <c r="BQ257" s="22" t="e">
        <v>#N/A</v>
      </c>
      <c r="BR257" s="22" t="e">
        <v>#N/A</v>
      </c>
    </row>
    <row r="258" spans="1:70" x14ac:dyDescent="0.3">
      <c r="A258" s="22" t="e">
        <v>#N/A</v>
      </c>
      <c r="B258" s="22" t="e">
        <v>#N/A</v>
      </c>
      <c r="C258" s="22" t="e">
        <v>#N/A</v>
      </c>
      <c r="D258" s="22" t="e">
        <v>#N/A</v>
      </c>
      <c r="E258" s="22" t="e">
        <v>#N/A</v>
      </c>
      <c r="F258" s="22" t="e">
        <v>#N/A</v>
      </c>
      <c r="G258" s="22" t="e">
        <v>#N/A</v>
      </c>
      <c r="H258" s="22" t="e">
        <v>#N/A</v>
      </c>
      <c r="I258" s="22" t="e">
        <v>#N/A</v>
      </c>
      <c r="J258" s="22" t="e">
        <v>#N/A</v>
      </c>
      <c r="K258" s="11" t="e">
        <v>#N/A</v>
      </c>
      <c r="L258" s="11" t="e">
        <v>#N/A</v>
      </c>
      <c r="M258" s="11" t="e">
        <v>#N/A</v>
      </c>
      <c r="N258" s="11" t="e">
        <v>#N/A</v>
      </c>
      <c r="O258" s="11" t="e">
        <v>#N/A</v>
      </c>
      <c r="P258" s="11" t="e">
        <v>#N/A</v>
      </c>
      <c r="Q258" s="11" t="e">
        <v>#N/A</v>
      </c>
      <c r="R258" s="11" t="e">
        <v>#N/A</v>
      </c>
      <c r="S258" s="11" t="e">
        <v>#N/A</v>
      </c>
      <c r="T258" s="11" t="e">
        <v>#N/A</v>
      </c>
      <c r="U258" s="22" t="e">
        <v>#N/A</v>
      </c>
      <c r="V258" s="22" t="e">
        <v>#N/A</v>
      </c>
      <c r="W258" s="22" t="e">
        <v>#N/A</v>
      </c>
      <c r="X258" s="22" t="e">
        <v>#N/A</v>
      </c>
      <c r="Y258" s="22" t="e">
        <v>#N/A</v>
      </c>
      <c r="Z258" s="22" t="e">
        <v>#N/A</v>
      </c>
      <c r="AA258" s="22" t="e">
        <v>#N/A</v>
      </c>
      <c r="AB258" s="22" t="e">
        <v>#N/A</v>
      </c>
      <c r="AC258" s="22" t="e">
        <v>#N/A</v>
      </c>
      <c r="AD258" s="22" t="e">
        <v>#N/A</v>
      </c>
      <c r="AE258" s="11" t="e">
        <v>#N/A</v>
      </c>
      <c r="AF258" s="11" t="e">
        <v>#N/A</v>
      </c>
      <c r="AG258" s="11" t="e">
        <v>#N/A</v>
      </c>
      <c r="AH258" s="11" t="e">
        <v>#N/A</v>
      </c>
      <c r="AI258" s="11" t="e">
        <v>#N/A</v>
      </c>
      <c r="AJ258" s="11" t="e">
        <v>#N/A</v>
      </c>
      <c r="AK258" s="11" t="e">
        <v>#N/A</v>
      </c>
      <c r="AL258" s="11" t="e">
        <v>#N/A</v>
      </c>
      <c r="AM258" s="11" t="e">
        <v>#N/A</v>
      </c>
      <c r="AN258" s="11" t="e">
        <v>#N/A</v>
      </c>
      <c r="AO258" s="22" t="e">
        <v>#N/A</v>
      </c>
      <c r="AP258" s="22" t="e">
        <v>#N/A</v>
      </c>
      <c r="AQ258" s="22" t="e">
        <v>#N/A</v>
      </c>
      <c r="AR258" s="22" t="e">
        <v>#N/A</v>
      </c>
      <c r="AS258" s="22" t="e">
        <v>#N/A</v>
      </c>
      <c r="AT258" s="22" t="e">
        <v>#N/A</v>
      </c>
      <c r="AU258" s="22" t="e">
        <v>#N/A</v>
      </c>
      <c r="AV258" s="22" t="e">
        <v>#N/A</v>
      </c>
      <c r="AW258" s="22" t="e">
        <v>#N/A</v>
      </c>
      <c r="AX258" s="22" t="e">
        <v>#N/A</v>
      </c>
      <c r="AY258" s="11" t="e">
        <v>#N/A</v>
      </c>
      <c r="AZ258" s="11" t="e">
        <v>#N/A</v>
      </c>
      <c r="BA258" s="11" t="e">
        <v>#N/A</v>
      </c>
      <c r="BB258" s="11" t="e">
        <v>#N/A</v>
      </c>
      <c r="BC258" s="11" t="e">
        <v>#N/A</v>
      </c>
      <c r="BD258" s="11" t="e">
        <v>#N/A</v>
      </c>
      <c r="BE258" s="11" t="e">
        <v>#N/A</v>
      </c>
      <c r="BF258" s="11" t="e">
        <v>#N/A</v>
      </c>
      <c r="BG258" s="11" t="e">
        <v>#N/A</v>
      </c>
      <c r="BH258" s="11" t="e">
        <v>#N/A</v>
      </c>
      <c r="BI258" s="22" t="e">
        <v>#N/A</v>
      </c>
      <c r="BJ258" s="22" t="e">
        <v>#N/A</v>
      </c>
      <c r="BK258" s="22" t="e">
        <v>#N/A</v>
      </c>
      <c r="BL258" s="22" t="e">
        <v>#N/A</v>
      </c>
      <c r="BM258" s="22" t="e">
        <v>#N/A</v>
      </c>
      <c r="BN258" s="22" t="e">
        <v>#N/A</v>
      </c>
      <c r="BO258" s="22" t="e">
        <v>#N/A</v>
      </c>
      <c r="BP258" s="22" t="e">
        <v>#N/A</v>
      </c>
      <c r="BQ258" s="22" t="e">
        <v>#N/A</v>
      </c>
      <c r="BR258" s="22" t="e">
        <v>#N/A</v>
      </c>
    </row>
    <row r="259" spans="1:70" x14ac:dyDescent="0.3">
      <c r="A259" s="22" t="e">
        <v>#N/A</v>
      </c>
      <c r="B259" s="22" t="e">
        <v>#N/A</v>
      </c>
      <c r="C259" s="22" t="e">
        <v>#N/A</v>
      </c>
      <c r="D259" s="22" t="e">
        <v>#N/A</v>
      </c>
      <c r="E259" s="22" t="e">
        <v>#N/A</v>
      </c>
      <c r="F259" s="22" t="e">
        <v>#N/A</v>
      </c>
      <c r="G259" s="22" t="e">
        <v>#N/A</v>
      </c>
      <c r="H259" s="22" t="e">
        <v>#N/A</v>
      </c>
      <c r="I259" s="22" t="e">
        <v>#N/A</v>
      </c>
      <c r="J259" s="22" t="e">
        <v>#N/A</v>
      </c>
      <c r="K259" s="11" t="e">
        <v>#N/A</v>
      </c>
      <c r="L259" s="11" t="e">
        <v>#N/A</v>
      </c>
      <c r="M259" s="11" t="e">
        <v>#N/A</v>
      </c>
      <c r="N259" s="11" t="e">
        <v>#N/A</v>
      </c>
      <c r="O259" s="11" t="e">
        <v>#N/A</v>
      </c>
      <c r="P259" s="11" t="e">
        <v>#N/A</v>
      </c>
      <c r="Q259" s="11" t="e">
        <v>#N/A</v>
      </c>
      <c r="R259" s="11" t="e">
        <v>#N/A</v>
      </c>
      <c r="S259" s="11" t="e">
        <v>#N/A</v>
      </c>
      <c r="T259" s="11" t="e">
        <v>#N/A</v>
      </c>
      <c r="U259" s="22" t="e">
        <v>#N/A</v>
      </c>
      <c r="V259" s="22" t="e">
        <v>#N/A</v>
      </c>
      <c r="W259" s="22" t="e">
        <v>#N/A</v>
      </c>
      <c r="X259" s="22" t="e">
        <v>#N/A</v>
      </c>
      <c r="Y259" s="22" t="e">
        <v>#N/A</v>
      </c>
      <c r="Z259" s="22" t="e">
        <v>#N/A</v>
      </c>
      <c r="AA259" s="22" t="e">
        <v>#N/A</v>
      </c>
      <c r="AB259" s="22" t="e">
        <v>#N/A</v>
      </c>
      <c r="AC259" s="22" t="e">
        <v>#N/A</v>
      </c>
      <c r="AD259" s="22" t="e">
        <v>#N/A</v>
      </c>
      <c r="AE259" s="11" t="e">
        <v>#N/A</v>
      </c>
      <c r="AF259" s="11" t="e">
        <v>#N/A</v>
      </c>
      <c r="AG259" s="11" t="e">
        <v>#N/A</v>
      </c>
      <c r="AH259" s="11" t="e">
        <v>#N/A</v>
      </c>
      <c r="AI259" s="11" t="e">
        <v>#N/A</v>
      </c>
      <c r="AJ259" s="11" t="e">
        <v>#N/A</v>
      </c>
      <c r="AK259" s="11" t="e">
        <v>#N/A</v>
      </c>
      <c r="AL259" s="11" t="e">
        <v>#N/A</v>
      </c>
      <c r="AM259" s="11" t="e">
        <v>#N/A</v>
      </c>
      <c r="AN259" s="11" t="e">
        <v>#N/A</v>
      </c>
      <c r="AO259" s="22" t="e">
        <v>#N/A</v>
      </c>
      <c r="AP259" s="22" t="e">
        <v>#N/A</v>
      </c>
      <c r="AQ259" s="22" t="e">
        <v>#N/A</v>
      </c>
      <c r="AR259" s="22" t="e">
        <v>#N/A</v>
      </c>
      <c r="AS259" s="22" t="e">
        <v>#N/A</v>
      </c>
      <c r="AT259" s="22" t="e">
        <v>#N/A</v>
      </c>
      <c r="AU259" s="22" t="e">
        <v>#N/A</v>
      </c>
      <c r="AV259" s="22" t="e">
        <v>#N/A</v>
      </c>
      <c r="AW259" s="22" t="e">
        <v>#N/A</v>
      </c>
      <c r="AX259" s="22" t="e">
        <v>#N/A</v>
      </c>
      <c r="AY259" s="11" t="e">
        <v>#N/A</v>
      </c>
      <c r="AZ259" s="11" t="e">
        <v>#N/A</v>
      </c>
      <c r="BA259" s="11" t="e">
        <v>#N/A</v>
      </c>
      <c r="BB259" s="11" t="e">
        <v>#N/A</v>
      </c>
      <c r="BC259" s="11" t="e">
        <v>#N/A</v>
      </c>
      <c r="BD259" s="11" t="e">
        <v>#N/A</v>
      </c>
      <c r="BE259" s="11" t="e">
        <v>#N/A</v>
      </c>
      <c r="BF259" s="11" t="e">
        <v>#N/A</v>
      </c>
      <c r="BG259" s="11" t="e">
        <v>#N/A</v>
      </c>
      <c r="BH259" s="11" t="e">
        <v>#N/A</v>
      </c>
      <c r="BI259" s="22" t="e">
        <v>#N/A</v>
      </c>
      <c r="BJ259" s="22" t="e">
        <v>#N/A</v>
      </c>
      <c r="BK259" s="22" t="e">
        <v>#N/A</v>
      </c>
      <c r="BL259" s="22" t="e">
        <v>#N/A</v>
      </c>
      <c r="BM259" s="22" t="e">
        <v>#N/A</v>
      </c>
      <c r="BN259" s="22" t="e">
        <v>#N/A</v>
      </c>
      <c r="BO259" s="22" t="e">
        <v>#N/A</v>
      </c>
      <c r="BP259" s="22" t="e">
        <v>#N/A</v>
      </c>
      <c r="BQ259" s="22" t="e">
        <v>#N/A</v>
      </c>
      <c r="BR259" s="22" t="e">
        <v>#N/A</v>
      </c>
    </row>
    <row r="260" spans="1:70" x14ac:dyDescent="0.3">
      <c r="A260" s="22" t="e">
        <v>#N/A</v>
      </c>
      <c r="B260" s="22" t="e">
        <v>#N/A</v>
      </c>
      <c r="C260" s="22" t="e">
        <v>#N/A</v>
      </c>
      <c r="D260" s="22" t="e">
        <v>#N/A</v>
      </c>
      <c r="E260" s="22" t="e">
        <v>#N/A</v>
      </c>
      <c r="F260" s="22" t="e">
        <v>#N/A</v>
      </c>
      <c r="G260" s="22" t="e">
        <v>#N/A</v>
      </c>
      <c r="H260" s="22" t="e">
        <v>#N/A</v>
      </c>
      <c r="I260" s="22" t="e">
        <v>#N/A</v>
      </c>
      <c r="J260" s="22" t="e">
        <v>#N/A</v>
      </c>
      <c r="K260" s="11" t="e">
        <v>#N/A</v>
      </c>
      <c r="L260" s="11" t="e">
        <v>#N/A</v>
      </c>
      <c r="M260" s="11" t="e">
        <v>#N/A</v>
      </c>
      <c r="N260" s="11" t="e">
        <v>#N/A</v>
      </c>
      <c r="O260" s="11" t="e">
        <v>#N/A</v>
      </c>
      <c r="P260" s="11" t="e">
        <v>#N/A</v>
      </c>
      <c r="Q260" s="11" t="e">
        <v>#N/A</v>
      </c>
      <c r="R260" s="11" t="e">
        <v>#N/A</v>
      </c>
      <c r="S260" s="11" t="e">
        <v>#N/A</v>
      </c>
      <c r="T260" s="11" t="e">
        <v>#N/A</v>
      </c>
      <c r="U260" s="22" t="e">
        <v>#N/A</v>
      </c>
      <c r="V260" s="22" t="e">
        <v>#N/A</v>
      </c>
      <c r="W260" s="22" t="e">
        <v>#N/A</v>
      </c>
      <c r="X260" s="22" t="e">
        <v>#N/A</v>
      </c>
      <c r="Y260" s="22" t="e">
        <v>#N/A</v>
      </c>
      <c r="Z260" s="22" t="e">
        <v>#N/A</v>
      </c>
      <c r="AA260" s="22" t="e">
        <v>#N/A</v>
      </c>
      <c r="AB260" s="22" t="e">
        <v>#N/A</v>
      </c>
      <c r="AC260" s="22" t="e">
        <v>#N/A</v>
      </c>
      <c r="AD260" s="22" t="e">
        <v>#N/A</v>
      </c>
      <c r="AE260" s="11" t="e">
        <v>#N/A</v>
      </c>
      <c r="AF260" s="11" t="e">
        <v>#N/A</v>
      </c>
      <c r="AG260" s="11" t="e">
        <v>#N/A</v>
      </c>
      <c r="AH260" s="11" t="e">
        <v>#N/A</v>
      </c>
      <c r="AI260" s="11" t="e">
        <v>#N/A</v>
      </c>
      <c r="AJ260" s="11" t="e">
        <v>#N/A</v>
      </c>
      <c r="AK260" s="11" t="e">
        <v>#N/A</v>
      </c>
      <c r="AL260" s="11" t="e">
        <v>#N/A</v>
      </c>
      <c r="AM260" s="11" t="e">
        <v>#N/A</v>
      </c>
      <c r="AN260" s="11" t="e">
        <v>#N/A</v>
      </c>
      <c r="AO260" s="22" t="e">
        <v>#N/A</v>
      </c>
      <c r="AP260" s="22" t="e">
        <v>#N/A</v>
      </c>
      <c r="AQ260" s="22" t="e">
        <v>#N/A</v>
      </c>
      <c r="AR260" s="22" t="e">
        <v>#N/A</v>
      </c>
      <c r="AS260" s="22" t="e">
        <v>#N/A</v>
      </c>
      <c r="AT260" s="22" t="e">
        <v>#N/A</v>
      </c>
      <c r="AU260" s="22" t="e">
        <v>#N/A</v>
      </c>
      <c r="AV260" s="22" t="e">
        <v>#N/A</v>
      </c>
      <c r="AW260" s="22" t="e">
        <v>#N/A</v>
      </c>
      <c r="AX260" s="22" t="e">
        <v>#N/A</v>
      </c>
      <c r="AY260" s="11" t="e">
        <v>#N/A</v>
      </c>
      <c r="AZ260" s="11" t="e">
        <v>#N/A</v>
      </c>
      <c r="BA260" s="11" t="e">
        <v>#N/A</v>
      </c>
      <c r="BB260" s="11" t="e">
        <v>#N/A</v>
      </c>
      <c r="BC260" s="11" t="e">
        <v>#N/A</v>
      </c>
      <c r="BD260" s="11" t="e">
        <v>#N/A</v>
      </c>
      <c r="BE260" s="11" t="e">
        <v>#N/A</v>
      </c>
      <c r="BF260" s="11" t="e">
        <v>#N/A</v>
      </c>
      <c r="BG260" s="11" t="e">
        <v>#N/A</v>
      </c>
      <c r="BH260" s="11" t="e">
        <v>#N/A</v>
      </c>
      <c r="BI260" s="22" t="e">
        <v>#N/A</v>
      </c>
      <c r="BJ260" s="22" t="e">
        <v>#N/A</v>
      </c>
      <c r="BK260" s="22" t="e">
        <v>#N/A</v>
      </c>
      <c r="BL260" s="22" t="e">
        <v>#N/A</v>
      </c>
      <c r="BM260" s="22" t="e">
        <v>#N/A</v>
      </c>
      <c r="BN260" s="22" t="e">
        <v>#N/A</v>
      </c>
      <c r="BO260" s="22" t="e">
        <v>#N/A</v>
      </c>
      <c r="BP260" s="22" t="e">
        <v>#N/A</v>
      </c>
      <c r="BQ260" s="22" t="e">
        <v>#N/A</v>
      </c>
      <c r="BR260" s="22" t="e">
        <v>#N/A</v>
      </c>
    </row>
    <row r="261" spans="1:70" x14ac:dyDescent="0.3">
      <c r="A261" s="22" t="e">
        <v>#N/A</v>
      </c>
      <c r="B261" s="22" t="e">
        <v>#N/A</v>
      </c>
      <c r="C261" s="22" t="e">
        <v>#N/A</v>
      </c>
      <c r="D261" s="22" t="e">
        <v>#N/A</v>
      </c>
      <c r="E261" s="22" t="e">
        <v>#N/A</v>
      </c>
      <c r="F261" s="22" t="e">
        <v>#N/A</v>
      </c>
      <c r="G261" s="22" t="e">
        <v>#N/A</v>
      </c>
      <c r="H261" s="22" t="e">
        <v>#N/A</v>
      </c>
      <c r="I261" s="22" t="e">
        <v>#N/A</v>
      </c>
      <c r="J261" s="22" t="e">
        <v>#N/A</v>
      </c>
      <c r="K261" s="11" t="e">
        <v>#N/A</v>
      </c>
      <c r="L261" s="11" t="e">
        <v>#N/A</v>
      </c>
      <c r="M261" s="11" t="e">
        <v>#N/A</v>
      </c>
      <c r="N261" s="11" t="e">
        <v>#N/A</v>
      </c>
      <c r="O261" s="11" t="e">
        <v>#N/A</v>
      </c>
      <c r="P261" s="11" t="e">
        <v>#N/A</v>
      </c>
      <c r="Q261" s="11" t="e">
        <v>#N/A</v>
      </c>
      <c r="R261" s="11" t="e">
        <v>#N/A</v>
      </c>
      <c r="S261" s="11" t="e">
        <v>#N/A</v>
      </c>
      <c r="T261" s="11" t="e">
        <v>#N/A</v>
      </c>
      <c r="U261" s="22" t="e">
        <v>#N/A</v>
      </c>
      <c r="V261" s="22" t="e">
        <v>#N/A</v>
      </c>
      <c r="W261" s="22" t="e">
        <v>#N/A</v>
      </c>
      <c r="X261" s="22" t="e">
        <v>#N/A</v>
      </c>
      <c r="Y261" s="22" t="e">
        <v>#N/A</v>
      </c>
      <c r="Z261" s="22" t="e">
        <v>#N/A</v>
      </c>
      <c r="AA261" s="22" t="e">
        <v>#N/A</v>
      </c>
      <c r="AB261" s="22" t="e">
        <v>#N/A</v>
      </c>
      <c r="AC261" s="22" t="e">
        <v>#N/A</v>
      </c>
      <c r="AD261" s="22" t="e">
        <v>#N/A</v>
      </c>
      <c r="AE261" s="11" t="e">
        <v>#N/A</v>
      </c>
      <c r="AF261" s="11" t="e">
        <v>#N/A</v>
      </c>
      <c r="AG261" s="11" t="e">
        <v>#N/A</v>
      </c>
      <c r="AH261" s="11" t="e">
        <v>#N/A</v>
      </c>
      <c r="AI261" s="11" t="e">
        <v>#N/A</v>
      </c>
      <c r="AJ261" s="11" t="e">
        <v>#N/A</v>
      </c>
      <c r="AK261" s="11" t="e">
        <v>#N/A</v>
      </c>
      <c r="AL261" s="11" t="e">
        <v>#N/A</v>
      </c>
      <c r="AM261" s="11" t="e">
        <v>#N/A</v>
      </c>
      <c r="AN261" s="11" t="e">
        <v>#N/A</v>
      </c>
      <c r="AO261" s="22" t="e">
        <v>#N/A</v>
      </c>
      <c r="AP261" s="22" t="e">
        <v>#N/A</v>
      </c>
      <c r="AQ261" s="22" t="e">
        <v>#N/A</v>
      </c>
      <c r="AR261" s="22" t="e">
        <v>#N/A</v>
      </c>
      <c r="AS261" s="22" t="e">
        <v>#N/A</v>
      </c>
      <c r="AT261" s="22" t="e">
        <v>#N/A</v>
      </c>
      <c r="AU261" s="22" t="e">
        <v>#N/A</v>
      </c>
      <c r="AV261" s="22" t="e">
        <v>#N/A</v>
      </c>
      <c r="AW261" s="22" t="e">
        <v>#N/A</v>
      </c>
      <c r="AX261" s="22" t="e">
        <v>#N/A</v>
      </c>
      <c r="AY261" s="11" t="e">
        <v>#N/A</v>
      </c>
      <c r="AZ261" s="11" t="e">
        <v>#N/A</v>
      </c>
      <c r="BA261" s="11" t="e">
        <v>#N/A</v>
      </c>
      <c r="BB261" s="11" t="e">
        <v>#N/A</v>
      </c>
      <c r="BC261" s="11" t="e">
        <v>#N/A</v>
      </c>
      <c r="BD261" s="11" t="e">
        <v>#N/A</v>
      </c>
      <c r="BE261" s="11" t="e">
        <v>#N/A</v>
      </c>
      <c r="BF261" s="11" t="e">
        <v>#N/A</v>
      </c>
      <c r="BG261" s="11" t="e">
        <v>#N/A</v>
      </c>
      <c r="BH261" s="11" t="e">
        <v>#N/A</v>
      </c>
      <c r="BI261" s="22" t="e">
        <v>#N/A</v>
      </c>
      <c r="BJ261" s="22" t="e">
        <v>#N/A</v>
      </c>
      <c r="BK261" s="22" t="e">
        <v>#N/A</v>
      </c>
      <c r="BL261" s="22" t="e">
        <v>#N/A</v>
      </c>
      <c r="BM261" s="22" t="e">
        <v>#N/A</v>
      </c>
      <c r="BN261" s="22" t="e">
        <v>#N/A</v>
      </c>
      <c r="BO261" s="22" t="e">
        <v>#N/A</v>
      </c>
      <c r="BP261" s="22" t="e">
        <v>#N/A</v>
      </c>
      <c r="BQ261" s="22" t="e">
        <v>#N/A</v>
      </c>
      <c r="BR261" s="22" t="e">
        <v>#N/A</v>
      </c>
    </row>
    <row r="262" spans="1:70" x14ac:dyDescent="0.3">
      <c r="A262" s="22" t="e">
        <v>#N/A</v>
      </c>
      <c r="B262" s="22" t="e">
        <v>#N/A</v>
      </c>
      <c r="C262" s="22" t="e">
        <v>#N/A</v>
      </c>
      <c r="D262" s="22" t="e">
        <v>#N/A</v>
      </c>
      <c r="E262" s="22" t="e">
        <v>#N/A</v>
      </c>
      <c r="F262" s="22" t="e">
        <v>#N/A</v>
      </c>
      <c r="G262" s="22" t="e">
        <v>#N/A</v>
      </c>
      <c r="H262" s="22" t="e">
        <v>#N/A</v>
      </c>
      <c r="I262" s="22" t="e">
        <v>#N/A</v>
      </c>
      <c r="J262" s="22" t="e">
        <v>#N/A</v>
      </c>
      <c r="K262" s="11" t="e">
        <v>#N/A</v>
      </c>
      <c r="L262" s="11" t="e">
        <v>#N/A</v>
      </c>
      <c r="M262" s="11" t="e">
        <v>#N/A</v>
      </c>
      <c r="N262" s="11" t="e">
        <v>#N/A</v>
      </c>
      <c r="O262" s="11" t="e">
        <v>#N/A</v>
      </c>
      <c r="P262" s="11" t="e">
        <v>#N/A</v>
      </c>
      <c r="Q262" s="11" t="e">
        <v>#N/A</v>
      </c>
      <c r="R262" s="11" t="e">
        <v>#N/A</v>
      </c>
      <c r="S262" s="11" t="e">
        <v>#N/A</v>
      </c>
      <c r="T262" s="11" t="e">
        <v>#N/A</v>
      </c>
      <c r="U262" s="22" t="e">
        <v>#N/A</v>
      </c>
      <c r="V262" s="22" t="e">
        <v>#N/A</v>
      </c>
      <c r="W262" s="22" t="e">
        <v>#N/A</v>
      </c>
      <c r="X262" s="22" t="e">
        <v>#N/A</v>
      </c>
      <c r="Y262" s="22" t="e">
        <v>#N/A</v>
      </c>
      <c r="Z262" s="22" t="e">
        <v>#N/A</v>
      </c>
      <c r="AA262" s="22" t="e">
        <v>#N/A</v>
      </c>
      <c r="AB262" s="22" t="e">
        <v>#N/A</v>
      </c>
      <c r="AC262" s="22" t="e">
        <v>#N/A</v>
      </c>
      <c r="AD262" s="22" t="e">
        <v>#N/A</v>
      </c>
      <c r="AE262" s="11" t="e">
        <v>#N/A</v>
      </c>
      <c r="AF262" s="11" t="e">
        <v>#N/A</v>
      </c>
      <c r="AG262" s="11" t="e">
        <v>#N/A</v>
      </c>
      <c r="AH262" s="11" t="e">
        <v>#N/A</v>
      </c>
      <c r="AI262" s="11" t="e">
        <v>#N/A</v>
      </c>
      <c r="AJ262" s="11" t="e">
        <v>#N/A</v>
      </c>
      <c r="AK262" s="11" t="e">
        <v>#N/A</v>
      </c>
      <c r="AL262" s="11" t="e">
        <v>#N/A</v>
      </c>
      <c r="AM262" s="11" t="e">
        <v>#N/A</v>
      </c>
      <c r="AN262" s="11" t="e">
        <v>#N/A</v>
      </c>
      <c r="AO262" s="22" t="e">
        <v>#N/A</v>
      </c>
      <c r="AP262" s="22" t="e">
        <v>#N/A</v>
      </c>
      <c r="AQ262" s="22" t="e">
        <v>#N/A</v>
      </c>
      <c r="AR262" s="22" t="e">
        <v>#N/A</v>
      </c>
      <c r="AS262" s="22" t="e">
        <v>#N/A</v>
      </c>
      <c r="AT262" s="22" t="e">
        <v>#N/A</v>
      </c>
      <c r="AU262" s="22" t="e">
        <v>#N/A</v>
      </c>
      <c r="AV262" s="22" t="e">
        <v>#N/A</v>
      </c>
      <c r="AW262" s="22" t="e">
        <v>#N/A</v>
      </c>
      <c r="AX262" s="22" t="e">
        <v>#N/A</v>
      </c>
      <c r="AY262" s="11" t="e">
        <v>#N/A</v>
      </c>
      <c r="AZ262" s="11" t="e">
        <v>#N/A</v>
      </c>
      <c r="BA262" s="11" t="e">
        <v>#N/A</v>
      </c>
      <c r="BB262" s="11" t="e">
        <v>#N/A</v>
      </c>
      <c r="BC262" s="11" t="e">
        <v>#N/A</v>
      </c>
      <c r="BD262" s="11" t="e">
        <v>#N/A</v>
      </c>
      <c r="BE262" s="11" t="e">
        <v>#N/A</v>
      </c>
      <c r="BF262" s="11" t="e">
        <v>#N/A</v>
      </c>
      <c r="BG262" s="11" t="e">
        <v>#N/A</v>
      </c>
      <c r="BH262" s="11" t="e">
        <v>#N/A</v>
      </c>
      <c r="BI262" s="22" t="e">
        <v>#N/A</v>
      </c>
      <c r="BJ262" s="22" t="e">
        <v>#N/A</v>
      </c>
      <c r="BK262" s="22" t="e">
        <v>#N/A</v>
      </c>
      <c r="BL262" s="22" t="e">
        <v>#N/A</v>
      </c>
      <c r="BM262" s="22" t="e">
        <v>#N/A</v>
      </c>
      <c r="BN262" s="22" t="e">
        <v>#N/A</v>
      </c>
      <c r="BO262" s="22" t="e">
        <v>#N/A</v>
      </c>
      <c r="BP262" s="22" t="e">
        <v>#N/A</v>
      </c>
      <c r="BQ262" s="22" t="e">
        <v>#N/A</v>
      </c>
      <c r="BR262" s="22" t="e">
        <v>#N/A</v>
      </c>
    </row>
    <row r="263" spans="1:70" x14ac:dyDescent="0.3">
      <c r="A263" s="22" t="e">
        <v>#N/A</v>
      </c>
      <c r="B263" s="22" t="e">
        <v>#N/A</v>
      </c>
      <c r="C263" s="22" t="e">
        <v>#N/A</v>
      </c>
      <c r="D263" s="22" t="e">
        <v>#N/A</v>
      </c>
      <c r="E263" s="22" t="e">
        <v>#N/A</v>
      </c>
      <c r="F263" s="22" t="e">
        <v>#N/A</v>
      </c>
      <c r="G263" s="22" t="e">
        <v>#N/A</v>
      </c>
      <c r="H263" s="22" t="e">
        <v>#N/A</v>
      </c>
      <c r="I263" s="22" t="e">
        <v>#N/A</v>
      </c>
      <c r="J263" s="22" t="e">
        <v>#N/A</v>
      </c>
      <c r="K263" s="11" t="e">
        <v>#N/A</v>
      </c>
      <c r="L263" s="11" t="e">
        <v>#N/A</v>
      </c>
      <c r="M263" s="11" t="e">
        <v>#N/A</v>
      </c>
      <c r="N263" s="11" t="e">
        <v>#N/A</v>
      </c>
      <c r="O263" s="11" t="e">
        <v>#N/A</v>
      </c>
      <c r="P263" s="11" t="e">
        <v>#N/A</v>
      </c>
      <c r="Q263" s="11" t="e">
        <v>#N/A</v>
      </c>
      <c r="R263" s="11" t="e">
        <v>#N/A</v>
      </c>
      <c r="S263" s="11" t="e">
        <v>#N/A</v>
      </c>
      <c r="T263" s="11" t="e">
        <v>#N/A</v>
      </c>
      <c r="U263" s="22" t="e">
        <v>#N/A</v>
      </c>
      <c r="V263" s="22" t="e">
        <v>#N/A</v>
      </c>
      <c r="W263" s="22" t="e">
        <v>#N/A</v>
      </c>
      <c r="X263" s="22" t="e">
        <v>#N/A</v>
      </c>
      <c r="Y263" s="22" t="e">
        <v>#N/A</v>
      </c>
      <c r="Z263" s="22" t="e">
        <v>#N/A</v>
      </c>
      <c r="AA263" s="22" t="e">
        <v>#N/A</v>
      </c>
      <c r="AB263" s="22" t="e">
        <v>#N/A</v>
      </c>
      <c r="AC263" s="22" t="e">
        <v>#N/A</v>
      </c>
      <c r="AD263" s="22" t="e">
        <v>#N/A</v>
      </c>
      <c r="AE263" s="11" t="e">
        <v>#N/A</v>
      </c>
      <c r="AF263" s="11" t="e">
        <v>#N/A</v>
      </c>
      <c r="AG263" s="11" t="e">
        <v>#N/A</v>
      </c>
      <c r="AH263" s="11" t="e">
        <v>#N/A</v>
      </c>
      <c r="AI263" s="11" t="e">
        <v>#N/A</v>
      </c>
      <c r="AJ263" s="11" t="e">
        <v>#N/A</v>
      </c>
      <c r="AK263" s="11" t="e">
        <v>#N/A</v>
      </c>
      <c r="AL263" s="11" t="e">
        <v>#N/A</v>
      </c>
      <c r="AM263" s="11" t="e">
        <v>#N/A</v>
      </c>
      <c r="AN263" s="11" t="e">
        <v>#N/A</v>
      </c>
      <c r="AO263" s="22" t="e">
        <v>#N/A</v>
      </c>
      <c r="AP263" s="22" t="e">
        <v>#N/A</v>
      </c>
      <c r="AQ263" s="22" t="e">
        <v>#N/A</v>
      </c>
      <c r="AR263" s="22" t="e">
        <v>#N/A</v>
      </c>
      <c r="AS263" s="22" t="e">
        <v>#N/A</v>
      </c>
      <c r="AT263" s="22" t="e">
        <v>#N/A</v>
      </c>
      <c r="AU263" s="22" t="e">
        <v>#N/A</v>
      </c>
      <c r="AV263" s="22" t="e">
        <v>#N/A</v>
      </c>
      <c r="AW263" s="22" t="e">
        <v>#N/A</v>
      </c>
      <c r="AX263" s="22" t="e">
        <v>#N/A</v>
      </c>
      <c r="AY263" s="11" t="e">
        <v>#N/A</v>
      </c>
      <c r="AZ263" s="11" t="e">
        <v>#N/A</v>
      </c>
      <c r="BA263" s="11" t="e">
        <v>#N/A</v>
      </c>
      <c r="BB263" s="11" t="e">
        <v>#N/A</v>
      </c>
      <c r="BC263" s="11" t="e">
        <v>#N/A</v>
      </c>
      <c r="BD263" s="11" t="e">
        <v>#N/A</v>
      </c>
      <c r="BE263" s="11" t="e">
        <v>#N/A</v>
      </c>
      <c r="BF263" s="11" t="e">
        <v>#N/A</v>
      </c>
      <c r="BG263" s="11" t="e">
        <v>#N/A</v>
      </c>
      <c r="BH263" s="11" t="e">
        <v>#N/A</v>
      </c>
      <c r="BI263" s="22" t="e">
        <v>#N/A</v>
      </c>
      <c r="BJ263" s="22" t="e">
        <v>#N/A</v>
      </c>
      <c r="BK263" s="22" t="e">
        <v>#N/A</v>
      </c>
      <c r="BL263" s="22" t="e">
        <v>#N/A</v>
      </c>
      <c r="BM263" s="22" t="e">
        <v>#N/A</v>
      </c>
      <c r="BN263" s="22" t="e">
        <v>#N/A</v>
      </c>
      <c r="BO263" s="22" t="e">
        <v>#N/A</v>
      </c>
      <c r="BP263" s="22" t="e">
        <v>#N/A</v>
      </c>
      <c r="BQ263" s="22" t="e">
        <v>#N/A</v>
      </c>
      <c r="BR263" s="22" t="e">
        <v>#N/A</v>
      </c>
    </row>
    <row r="264" spans="1:70" x14ac:dyDescent="0.3">
      <c r="A264" s="22" t="e">
        <v>#N/A</v>
      </c>
      <c r="B264" s="22" t="e">
        <v>#N/A</v>
      </c>
      <c r="C264" s="22" t="e">
        <v>#N/A</v>
      </c>
      <c r="D264" s="22" t="e">
        <v>#N/A</v>
      </c>
      <c r="E264" s="22" t="e">
        <v>#N/A</v>
      </c>
      <c r="F264" s="22" t="e">
        <v>#N/A</v>
      </c>
      <c r="G264" s="22" t="e">
        <v>#N/A</v>
      </c>
      <c r="H264" s="22" t="e">
        <v>#N/A</v>
      </c>
      <c r="I264" s="22" t="e">
        <v>#N/A</v>
      </c>
      <c r="J264" s="22" t="e">
        <v>#N/A</v>
      </c>
      <c r="K264" s="11" t="e">
        <v>#N/A</v>
      </c>
      <c r="L264" s="11" t="e">
        <v>#N/A</v>
      </c>
      <c r="M264" s="11" t="e">
        <v>#N/A</v>
      </c>
      <c r="N264" s="11" t="e">
        <v>#N/A</v>
      </c>
      <c r="O264" s="11" t="e">
        <v>#N/A</v>
      </c>
      <c r="P264" s="11" t="e">
        <v>#N/A</v>
      </c>
      <c r="Q264" s="11" t="e">
        <v>#N/A</v>
      </c>
      <c r="R264" s="11" t="e">
        <v>#N/A</v>
      </c>
      <c r="S264" s="11" t="e">
        <v>#N/A</v>
      </c>
      <c r="T264" s="11" t="e">
        <v>#N/A</v>
      </c>
      <c r="U264" s="22" t="e">
        <v>#N/A</v>
      </c>
      <c r="V264" s="22" t="e">
        <v>#N/A</v>
      </c>
      <c r="W264" s="22" t="e">
        <v>#N/A</v>
      </c>
      <c r="X264" s="22" t="e">
        <v>#N/A</v>
      </c>
      <c r="Y264" s="22" t="e">
        <v>#N/A</v>
      </c>
      <c r="Z264" s="22" t="e">
        <v>#N/A</v>
      </c>
      <c r="AA264" s="22" t="e">
        <v>#N/A</v>
      </c>
      <c r="AB264" s="22" t="e">
        <v>#N/A</v>
      </c>
      <c r="AC264" s="22" t="e">
        <v>#N/A</v>
      </c>
      <c r="AD264" s="22" t="e">
        <v>#N/A</v>
      </c>
      <c r="AE264" s="11" t="e">
        <v>#N/A</v>
      </c>
      <c r="AF264" s="11" t="e">
        <v>#N/A</v>
      </c>
      <c r="AG264" s="11" t="e">
        <v>#N/A</v>
      </c>
      <c r="AH264" s="11" t="e">
        <v>#N/A</v>
      </c>
      <c r="AI264" s="11" t="e">
        <v>#N/A</v>
      </c>
      <c r="AJ264" s="11" t="e">
        <v>#N/A</v>
      </c>
      <c r="AK264" s="11" t="e">
        <v>#N/A</v>
      </c>
      <c r="AL264" s="11" t="e">
        <v>#N/A</v>
      </c>
      <c r="AM264" s="11" t="e">
        <v>#N/A</v>
      </c>
      <c r="AN264" s="11" t="e">
        <v>#N/A</v>
      </c>
      <c r="AO264" s="22" t="e">
        <v>#N/A</v>
      </c>
      <c r="AP264" s="22" t="e">
        <v>#N/A</v>
      </c>
      <c r="AQ264" s="22" t="e">
        <v>#N/A</v>
      </c>
      <c r="AR264" s="22" t="e">
        <v>#N/A</v>
      </c>
      <c r="AS264" s="22" t="e">
        <v>#N/A</v>
      </c>
      <c r="AT264" s="22" t="e">
        <v>#N/A</v>
      </c>
      <c r="AU264" s="22" t="e">
        <v>#N/A</v>
      </c>
      <c r="AV264" s="22" t="e">
        <v>#N/A</v>
      </c>
      <c r="AW264" s="22" t="e">
        <v>#N/A</v>
      </c>
      <c r="AX264" s="22" t="e">
        <v>#N/A</v>
      </c>
      <c r="AY264" s="11" t="e">
        <v>#N/A</v>
      </c>
      <c r="AZ264" s="11" t="e">
        <v>#N/A</v>
      </c>
      <c r="BA264" s="11" t="e">
        <v>#N/A</v>
      </c>
      <c r="BB264" s="11" t="e">
        <v>#N/A</v>
      </c>
      <c r="BC264" s="11" t="e">
        <v>#N/A</v>
      </c>
      <c r="BD264" s="11" t="e">
        <v>#N/A</v>
      </c>
      <c r="BE264" s="11" t="e">
        <v>#N/A</v>
      </c>
      <c r="BF264" s="11" t="e">
        <v>#N/A</v>
      </c>
      <c r="BG264" s="11" t="e">
        <v>#N/A</v>
      </c>
      <c r="BH264" s="11" t="e">
        <v>#N/A</v>
      </c>
      <c r="BI264" s="22" t="e">
        <v>#N/A</v>
      </c>
      <c r="BJ264" s="22" t="e">
        <v>#N/A</v>
      </c>
      <c r="BK264" s="22" t="e">
        <v>#N/A</v>
      </c>
      <c r="BL264" s="22" t="e">
        <v>#N/A</v>
      </c>
      <c r="BM264" s="22" t="e">
        <v>#N/A</v>
      </c>
      <c r="BN264" s="22" t="e">
        <v>#N/A</v>
      </c>
      <c r="BO264" s="22" t="e">
        <v>#N/A</v>
      </c>
      <c r="BP264" s="22" t="e">
        <v>#N/A</v>
      </c>
      <c r="BQ264" s="22" t="e">
        <v>#N/A</v>
      </c>
      <c r="BR264" s="22" t="e">
        <v>#N/A</v>
      </c>
    </row>
    <row r="265" spans="1:70" x14ac:dyDescent="0.3">
      <c r="A265" s="22" t="e">
        <v>#N/A</v>
      </c>
      <c r="B265" s="22" t="e">
        <v>#N/A</v>
      </c>
      <c r="C265" s="22" t="e">
        <v>#N/A</v>
      </c>
      <c r="D265" s="22" t="e">
        <v>#N/A</v>
      </c>
      <c r="E265" s="22" t="e">
        <v>#N/A</v>
      </c>
      <c r="F265" s="22" t="e">
        <v>#N/A</v>
      </c>
      <c r="G265" s="22" t="e">
        <v>#N/A</v>
      </c>
      <c r="H265" s="22" t="e">
        <v>#N/A</v>
      </c>
      <c r="I265" s="22" t="e">
        <v>#N/A</v>
      </c>
      <c r="J265" s="22" t="e">
        <v>#N/A</v>
      </c>
      <c r="K265" s="11" t="e">
        <v>#N/A</v>
      </c>
      <c r="L265" s="11" t="e">
        <v>#N/A</v>
      </c>
      <c r="M265" s="11" t="e">
        <v>#N/A</v>
      </c>
      <c r="N265" s="11" t="e">
        <v>#N/A</v>
      </c>
      <c r="O265" s="11" t="e">
        <v>#N/A</v>
      </c>
      <c r="P265" s="11" t="e">
        <v>#N/A</v>
      </c>
      <c r="Q265" s="11" t="e">
        <v>#N/A</v>
      </c>
      <c r="R265" s="11" t="e">
        <v>#N/A</v>
      </c>
      <c r="S265" s="11" t="e">
        <v>#N/A</v>
      </c>
      <c r="T265" s="11" t="e">
        <v>#N/A</v>
      </c>
      <c r="U265" s="22" t="e">
        <v>#N/A</v>
      </c>
      <c r="V265" s="22" t="e">
        <v>#N/A</v>
      </c>
      <c r="W265" s="22" t="e">
        <v>#N/A</v>
      </c>
      <c r="X265" s="22" t="e">
        <v>#N/A</v>
      </c>
      <c r="Y265" s="22" t="e">
        <v>#N/A</v>
      </c>
      <c r="Z265" s="22" t="e">
        <v>#N/A</v>
      </c>
      <c r="AA265" s="22" t="e">
        <v>#N/A</v>
      </c>
      <c r="AB265" s="22" t="e">
        <v>#N/A</v>
      </c>
      <c r="AC265" s="22" t="e">
        <v>#N/A</v>
      </c>
      <c r="AD265" s="22" t="e">
        <v>#N/A</v>
      </c>
      <c r="AE265" s="11" t="e">
        <v>#N/A</v>
      </c>
      <c r="AF265" s="11" t="e">
        <v>#N/A</v>
      </c>
      <c r="AG265" s="11" t="e">
        <v>#N/A</v>
      </c>
      <c r="AH265" s="11" t="e">
        <v>#N/A</v>
      </c>
      <c r="AI265" s="11" t="e">
        <v>#N/A</v>
      </c>
      <c r="AJ265" s="11" t="e">
        <v>#N/A</v>
      </c>
      <c r="AK265" s="11" t="e">
        <v>#N/A</v>
      </c>
      <c r="AL265" s="11" t="e">
        <v>#N/A</v>
      </c>
      <c r="AM265" s="11" t="e">
        <v>#N/A</v>
      </c>
      <c r="AN265" s="11" t="e">
        <v>#N/A</v>
      </c>
      <c r="AO265" s="22" t="e">
        <v>#N/A</v>
      </c>
      <c r="AP265" s="22" t="e">
        <v>#N/A</v>
      </c>
      <c r="AQ265" s="22" t="e">
        <v>#N/A</v>
      </c>
      <c r="AR265" s="22" t="e">
        <v>#N/A</v>
      </c>
      <c r="AS265" s="22" t="e">
        <v>#N/A</v>
      </c>
      <c r="AT265" s="22" t="e">
        <v>#N/A</v>
      </c>
      <c r="AU265" s="22" t="e">
        <v>#N/A</v>
      </c>
      <c r="AV265" s="22" t="e">
        <v>#N/A</v>
      </c>
      <c r="AW265" s="22" t="e">
        <v>#N/A</v>
      </c>
      <c r="AX265" s="22" t="e">
        <v>#N/A</v>
      </c>
      <c r="AY265" s="11" t="e">
        <v>#N/A</v>
      </c>
      <c r="AZ265" s="11" t="e">
        <v>#N/A</v>
      </c>
      <c r="BA265" s="11" t="e">
        <v>#N/A</v>
      </c>
      <c r="BB265" s="11" t="e">
        <v>#N/A</v>
      </c>
      <c r="BC265" s="11" t="e">
        <v>#N/A</v>
      </c>
      <c r="BD265" s="11" t="e">
        <v>#N/A</v>
      </c>
      <c r="BE265" s="11" t="e">
        <v>#N/A</v>
      </c>
      <c r="BF265" s="11" t="e">
        <v>#N/A</v>
      </c>
      <c r="BG265" s="11" t="e">
        <v>#N/A</v>
      </c>
      <c r="BH265" s="11" t="e">
        <v>#N/A</v>
      </c>
      <c r="BI265" s="22" t="e">
        <v>#N/A</v>
      </c>
      <c r="BJ265" s="22" t="e">
        <v>#N/A</v>
      </c>
      <c r="BK265" s="22" t="e">
        <v>#N/A</v>
      </c>
      <c r="BL265" s="22" t="e">
        <v>#N/A</v>
      </c>
      <c r="BM265" s="22" t="e">
        <v>#N/A</v>
      </c>
      <c r="BN265" s="22" t="e">
        <v>#N/A</v>
      </c>
      <c r="BO265" s="22" t="e">
        <v>#N/A</v>
      </c>
      <c r="BP265" s="22" t="e">
        <v>#N/A</v>
      </c>
      <c r="BQ265" s="22" t="e">
        <v>#N/A</v>
      </c>
      <c r="BR265" s="22" t="e">
        <v>#N/A</v>
      </c>
    </row>
    <row r="266" spans="1:70" x14ac:dyDescent="0.3">
      <c r="A266" s="22" t="e">
        <v>#N/A</v>
      </c>
      <c r="B266" s="22" t="e">
        <v>#N/A</v>
      </c>
      <c r="C266" s="22" t="e">
        <v>#N/A</v>
      </c>
      <c r="D266" s="22" t="e">
        <v>#N/A</v>
      </c>
      <c r="E266" s="22" t="e">
        <v>#N/A</v>
      </c>
      <c r="F266" s="22" t="e">
        <v>#N/A</v>
      </c>
      <c r="G266" s="22" t="e">
        <v>#N/A</v>
      </c>
      <c r="H266" s="22" t="e">
        <v>#N/A</v>
      </c>
      <c r="I266" s="22" t="e">
        <v>#N/A</v>
      </c>
      <c r="J266" s="22" t="e">
        <v>#N/A</v>
      </c>
      <c r="K266" s="11" t="e">
        <v>#N/A</v>
      </c>
      <c r="L266" s="11" t="e">
        <v>#N/A</v>
      </c>
      <c r="M266" s="11" t="e">
        <v>#N/A</v>
      </c>
      <c r="N266" s="11" t="e">
        <v>#N/A</v>
      </c>
      <c r="O266" s="11" t="e">
        <v>#N/A</v>
      </c>
      <c r="P266" s="11" t="e">
        <v>#N/A</v>
      </c>
      <c r="Q266" s="11" t="e">
        <v>#N/A</v>
      </c>
      <c r="R266" s="11" t="e">
        <v>#N/A</v>
      </c>
      <c r="S266" s="11" t="e">
        <v>#N/A</v>
      </c>
      <c r="T266" s="11" t="e">
        <v>#N/A</v>
      </c>
      <c r="U266" s="22" t="e">
        <v>#N/A</v>
      </c>
      <c r="V266" s="22" t="e">
        <v>#N/A</v>
      </c>
      <c r="W266" s="22" t="e">
        <v>#N/A</v>
      </c>
      <c r="X266" s="22" t="e">
        <v>#N/A</v>
      </c>
      <c r="Y266" s="22" t="e">
        <v>#N/A</v>
      </c>
      <c r="Z266" s="22" t="e">
        <v>#N/A</v>
      </c>
      <c r="AA266" s="22" t="e">
        <v>#N/A</v>
      </c>
      <c r="AB266" s="22" t="e">
        <v>#N/A</v>
      </c>
      <c r="AC266" s="22" t="e">
        <v>#N/A</v>
      </c>
      <c r="AD266" s="22" t="e">
        <v>#N/A</v>
      </c>
      <c r="AE266" s="11" t="e">
        <v>#N/A</v>
      </c>
      <c r="AF266" s="11" t="e">
        <v>#N/A</v>
      </c>
      <c r="AG266" s="11" t="e">
        <v>#N/A</v>
      </c>
      <c r="AH266" s="11" t="e">
        <v>#N/A</v>
      </c>
      <c r="AI266" s="11" t="e">
        <v>#N/A</v>
      </c>
      <c r="AJ266" s="11" t="e">
        <v>#N/A</v>
      </c>
      <c r="AK266" s="11" t="e">
        <v>#N/A</v>
      </c>
      <c r="AL266" s="11" t="e">
        <v>#N/A</v>
      </c>
      <c r="AM266" s="11" t="e">
        <v>#N/A</v>
      </c>
      <c r="AN266" s="11" t="e">
        <v>#N/A</v>
      </c>
      <c r="AO266" s="22" t="e">
        <v>#N/A</v>
      </c>
      <c r="AP266" s="22" t="e">
        <v>#N/A</v>
      </c>
      <c r="AQ266" s="22" t="e">
        <v>#N/A</v>
      </c>
      <c r="AR266" s="22" t="e">
        <v>#N/A</v>
      </c>
      <c r="AS266" s="22" t="e">
        <v>#N/A</v>
      </c>
      <c r="AT266" s="22" t="e">
        <v>#N/A</v>
      </c>
      <c r="AU266" s="22" t="e">
        <v>#N/A</v>
      </c>
      <c r="AV266" s="22" t="e">
        <v>#N/A</v>
      </c>
      <c r="AW266" s="22" t="e">
        <v>#N/A</v>
      </c>
      <c r="AX266" s="22" t="e">
        <v>#N/A</v>
      </c>
      <c r="AY266" s="11" t="e">
        <v>#N/A</v>
      </c>
      <c r="AZ266" s="11" t="e">
        <v>#N/A</v>
      </c>
      <c r="BA266" s="11" t="e">
        <v>#N/A</v>
      </c>
      <c r="BB266" s="11" t="e">
        <v>#N/A</v>
      </c>
      <c r="BC266" s="11" t="e">
        <v>#N/A</v>
      </c>
      <c r="BD266" s="11" t="e">
        <v>#N/A</v>
      </c>
      <c r="BE266" s="11" t="e">
        <v>#N/A</v>
      </c>
      <c r="BF266" s="11" t="e">
        <v>#N/A</v>
      </c>
      <c r="BG266" s="11" t="e">
        <v>#N/A</v>
      </c>
      <c r="BH266" s="11" t="e">
        <v>#N/A</v>
      </c>
      <c r="BI266" s="22" t="e">
        <v>#N/A</v>
      </c>
      <c r="BJ266" s="22" t="e">
        <v>#N/A</v>
      </c>
      <c r="BK266" s="22" t="e">
        <v>#N/A</v>
      </c>
      <c r="BL266" s="22" t="e">
        <v>#N/A</v>
      </c>
      <c r="BM266" s="22" t="e">
        <v>#N/A</v>
      </c>
      <c r="BN266" s="22" t="e">
        <v>#N/A</v>
      </c>
      <c r="BO266" s="22" t="e">
        <v>#N/A</v>
      </c>
      <c r="BP266" s="22" t="e">
        <v>#N/A</v>
      </c>
      <c r="BQ266" s="22" t="e">
        <v>#N/A</v>
      </c>
      <c r="BR266" s="22" t="e">
        <v>#N/A</v>
      </c>
    </row>
    <row r="267" spans="1:70" x14ac:dyDescent="0.3">
      <c r="A267" s="22" t="e">
        <v>#N/A</v>
      </c>
      <c r="B267" s="22" t="e">
        <v>#N/A</v>
      </c>
      <c r="C267" s="22" t="e">
        <v>#N/A</v>
      </c>
      <c r="D267" s="22" t="e">
        <v>#N/A</v>
      </c>
      <c r="E267" s="22" t="e">
        <v>#N/A</v>
      </c>
      <c r="F267" s="22" t="e">
        <v>#N/A</v>
      </c>
      <c r="G267" s="22" t="e">
        <v>#N/A</v>
      </c>
      <c r="H267" s="22" t="e">
        <v>#N/A</v>
      </c>
      <c r="I267" s="22" t="e">
        <v>#N/A</v>
      </c>
      <c r="J267" s="22" t="e">
        <v>#N/A</v>
      </c>
      <c r="K267" s="11" t="e">
        <v>#N/A</v>
      </c>
      <c r="L267" s="11" t="e">
        <v>#N/A</v>
      </c>
      <c r="M267" s="11" t="e">
        <v>#N/A</v>
      </c>
      <c r="N267" s="11" t="e">
        <v>#N/A</v>
      </c>
      <c r="O267" s="11" t="e">
        <v>#N/A</v>
      </c>
      <c r="P267" s="11" t="e">
        <v>#N/A</v>
      </c>
      <c r="Q267" s="11" t="e">
        <v>#N/A</v>
      </c>
      <c r="R267" s="11" t="e">
        <v>#N/A</v>
      </c>
      <c r="S267" s="11" t="e">
        <v>#N/A</v>
      </c>
      <c r="T267" s="11" t="e">
        <v>#N/A</v>
      </c>
      <c r="U267" s="22" t="e">
        <v>#N/A</v>
      </c>
      <c r="V267" s="22" t="e">
        <v>#N/A</v>
      </c>
      <c r="W267" s="22" t="e">
        <v>#N/A</v>
      </c>
      <c r="X267" s="22" t="e">
        <v>#N/A</v>
      </c>
      <c r="Y267" s="22" t="e">
        <v>#N/A</v>
      </c>
      <c r="Z267" s="22" t="e">
        <v>#N/A</v>
      </c>
      <c r="AA267" s="22" t="e">
        <v>#N/A</v>
      </c>
      <c r="AB267" s="22" t="e">
        <v>#N/A</v>
      </c>
      <c r="AC267" s="22" t="e">
        <v>#N/A</v>
      </c>
      <c r="AD267" s="22" t="e">
        <v>#N/A</v>
      </c>
      <c r="AE267" s="11" t="e">
        <v>#N/A</v>
      </c>
      <c r="AF267" s="11" t="e">
        <v>#N/A</v>
      </c>
      <c r="AG267" s="11" t="e">
        <v>#N/A</v>
      </c>
      <c r="AH267" s="11" t="e">
        <v>#N/A</v>
      </c>
      <c r="AI267" s="11" t="e">
        <v>#N/A</v>
      </c>
      <c r="AJ267" s="11" t="e">
        <v>#N/A</v>
      </c>
      <c r="AK267" s="11" t="e">
        <v>#N/A</v>
      </c>
      <c r="AL267" s="11" t="e">
        <v>#N/A</v>
      </c>
      <c r="AM267" s="11" t="e">
        <v>#N/A</v>
      </c>
      <c r="AN267" s="11" t="e">
        <v>#N/A</v>
      </c>
      <c r="AO267" s="22" t="e">
        <v>#N/A</v>
      </c>
      <c r="AP267" s="22" t="e">
        <v>#N/A</v>
      </c>
      <c r="AQ267" s="22" t="e">
        <v>#N/A</v>
      </c>
      <c r="AR267" s="22" t="e">
        <v>#N/A</v>
      </c>
      <c r="AS267" s="22" t="e">
        <v>#N/A</v>
      </c>
      <c r="AT267" s="22" t="e">
        <v>#N/A</v>
      </c>
      <c r="AU267" s="22" t="e">
        <v>#N/A</v>
      </c>
      <c r="AV267" s="22" t="e">
        <v>#N/A</v>
      </c>
      <c r="AW267" s="22" t="e">
        <v>#N/A</v>
      </c>
      <c r="AX267" s="22" t="e">
        <v>#N/A</v>
      </c>
      <c r="AY267" s="11" t="e">
        <v>#N/A</v>
      </c>
      <c r="AZ267" s="11" t="e">
        <v>#N/A</v>
      </c>
      <c r="BA267" s="11" t="e">
        <v>#N/A</v>
      </c>
      <c r="BB267" s="11" t="e">
        <v>#N/A</v>
      </c>
      <c r="BC267" s="11" t="e">
        <v>#N/A</v>
      </c>
      <c r="BD267" s="11" t="e">
        <v>#N/A</v>
      </c>
      <c r="BE267" s="11" t="e">
        <v>#N/A</v>
      </c>
      <c r="BF267" s="11" t="e">
        <v>#N/A</v>
      </c>
      <c r="BG267" s="11" t="e">
        <v>#N/A</v>
      </c>
      <c r="BH267" s="11" t="e">
        <v>#N/A</v>
      </c>
      <c r="BI267" s="22" t="e">
        <v>#N/A</v>
      </c>
      <c r="BJ267" s="22" t="e">
        <v>#N/A</v>
      </c>
      <c r="BK267" s="22" t="e">
        <v>#N/A</v>
      </c>
      <c r="BL267" s="22" t="e">
        <v>#N/A</v>
      </c>
      <c r="BM267" s="22" t="e">
        <v>#N/A</v>
      </c>
      <c r="BN267" s="22" t="e">
        <v>#N/A</v>
      </c>
      <c r="BO267" s="22" t="e">
        <v>#N/A</v>
      </c>
      <c r="BP267" s="22" t="e">
        <v>#N/A</v>
      </c>
      <c r="BQ267" s="22" t="e">
        <v>#N/A</v>
      </c>
      <c r="BR267" s="22" t="e">
        <v>#N/A</v>
      </c>
    </row>
    <row r="268" spans="1:70" x14ac:dyDescent="0.3">
      <c r="A268" s="22" t="e">
        <v>#N/A</v>
      </c>
      <c r="B268" s="22" t="e">
        <v>#N/A</v>
      </c>
      <c r="C268" s="22" t="e">
        <v>#N/A</v>
      </c>
      <c r="D268" s="22" t="e">
        <v>#N/A</v>
      </c>
      <c r="E268" s="22" t="e">
        <v>#N/A</v>
      </c>
      <c r="F268" s="22" t="e">
        <v>#N/A</v>
      </c>
      <c r="G268" s="22" t="e">
        <v>#N/A</v>
      </c>
      <c r="H268" s="22" t="e">
        <v>#N/A</v>
      </c>
      <c r="I268" s="22" t="e">
        <v>#N/A</v>
      </c>
      <c r="J268" s="22" t="e">
        <v>#N/A</v>
      </c>
      <c r="K268" s="11" t="e">
        <v>#N/A</v>
      </c>
      <c r="L268" s="11" t="e">
        <v>#N/A</v>
      </c>
      <c r="M268" s="11" t="e">
        <v>#N/A</v>
      </c>
      <c r="N268" s="11" t="e">
        <v>#N/A</v>
      </c>
      <c r="O268" s="11" t="e">
        <v>#N/A</v>
      </c>
      <c r="P268" s="11" t="e">
        <v>#N/A</v>
      </c>
      <c r="Q268" s="11" t="e">
        <v>#N/A</v>
      </c>
      <c r="R268" s="11" t="e">
        <v>#N/A</v>
      </c>
      <c r="S268" s="11" t="e">
        <v>#N/A</v>
      </c>
      <c r="T268" s="11" t="e">
        <v>#N/A</v>
      </c>
      <c r="U268" s="22" t="e">
        <v>#N/A</v>
      </c>
      <c r="V268" s="22" t="e">
        <v>#N/A</v>
      </c>
      <c r="W268" s="22" t="e">
        <v>#N/A</v>
      </c>
      <c r="X268" s="22" t="e">
        <v>#N/A</v>
      </c>
      <c r="Y268" s="22" t="e">
        <v>#N/A</v>
      </c>
      <c r="Z268" s="22" t="e">
        <v>#N/A</v>
      </c>
      <c r="AA268" s="22" t="e">
        <v>#N/A</v>
      </c>
      <c r="AB268" s="22" t="e">
        <v>#N/A</v>
      </c>
      <c r="AC268" s="22" t="e">
        <v>#N/A</v>
      </c>
      <c r="AD268" s="22" t="e">
        <v>#N/A</v>
      </c>
      <c r="AE268" s="11" t="e">
        <v>#N/A</v>
      </c>
      <c r="AF268" s="11" t="e">
        <v>#N/A</v>
      </c>
      <c r="AG268" s="11" t="e">
        <v>#N/A</v>
      </c>
      <c r="AH268" s="11" t="e">
        <v>#N/A</v>
      </c>
      <c r="AI268" s="11" t="e">
        <v>#N/A</v>
      </c>
      <c r="AJ268" s="11" t="e">
        <v>#N/A</v>
      </c>
      <c r="AK268" s="11" t="e">
        <v>#N/A</v>
      </c>
      <c r="AL268" s="11" t="e">
        <v>#N/A</v>
      </c>
      <c r="AM268" s="11" t="e">
        <v>#N/A</v>
      </c>
      <c r="AN268" s="11" t="e">
        <v>#N/A</v>
      </c>
      <c r="AO268" s="22" t="e">
        <v>#N/A</v>
      </c>
      <c r="AP268" s="22" t="e">
        <v>#N/A</v>
      </c>
      <c r="AQ268" s="22" t="e">
        <v>#N/A</v>
      </c>
      <c r="AR268" s="22" t="e">
        <v>#N/A</v>
      </c>
      <c r="AS268" s="22" t="e">
        <v>#N/A</v>
      </c>
      <c r="AT268" s="22" t="e">
        <v>#N/A</v>
      </c>
      <c r="AU268" s="22" t="e">
        <v>#N/A</v>
      </c>
      <c r="AV268" s="22" t="e">
        <v>#N/A</v>
      </c>
      <c r="AW268" s="22" t="e">
        <v>#N/A</v>
      </c>
      <c r="AX268" s="22" t="e">
        <v>#N/A</v>
      </c>
      <c r="AY268" s="11" t="e">
        <v>#N/A</v>
      </c>
      <c r="AZ268" s="11" t="e">
        <v>#N/A</v>
      </c>
      <c r="BA268" s="11" t="e">
        <v>#N/A</v>
      </c>
      <c r="BB268" s="11" t="e">
        <v>#N/A</v>
      </c>
      <c r="BC268" s="11" t="e">
        <v>#N/A</v>
      </c>
      <c r="BD268" s="11" t="e">
        <v>#N/A</v>
      </c>
      <c r="BE268" s="11" t="e">
        <v>#N/A</v>
      </c>
      <c r="BF268" s="11" t="e">
        <v>#N/A</v>
      </c>
      <c r="BG268" s="11" t="e">
        <v>#N/A</v>
      </c>
      <c r="BH268" s="11" t="e">
        <v>#N/A</v>
      </c>
      <c r="BI268" s="22" t="e">
        <v>#N/A</v>
      </c>
      <c r="BJ268" s="22" t="e">
        <v>#N/A</v>
      </c>
      <c r="BK268" s="22" t="e">
        <v>#N/A</v>
      </c>
      <c r="BL268" s="22" t="e">
        <v>#N/A</v>
      </c>
      <c r="BM268" s="22" t="e">
        <v>#N/A</v>
      </c>
      <c r="BN268" s="22" t="e">
        <v>#N/A</v>
      </c>
      <c r="BO268" s="22" t="e">
        <v>#N/A</v>
      </c>
      <c r="BP268" s="22" t="e">
        <v>#N/A</v>
      </c>
      <c r="BQ268" s="22" t="e">
        <v>#N/A</v>
      </c>
      <c r="BR268" s="22" t="e">
        <v>#N/A</v>
      </c>
    </row>
    <row r="269" spans="1:70" x14ac:dyDescent="0.3">
      <c r="A269" s="22" t="e">
        <v>#N/A</v>
      </c>
      <c r="B269" s="22" t="e">
        <v>#N/A</v>
      </c>
      <c r="C269" s="22" t="e">
        <v>#N/A</v>
      </c>
      <c r="D269" s="22" t="e">
        <v>#N/A</v>
      </c>
      <c r="E269" s="22" t="e">
        <v>#N/A</v>
      </c>
      <c r="F269" s="22" t="e">
        <v>#N/A</v>
      </c>
      <c r="G269" s="22" t="e">
        <v>#N/A</v>
      </c>
      <c r="H269" s="22" t="e">
        <v>#N/A</v>
      </c>
      <c r="I269" s="22" t="e">
        <v>#N/A</v>
      </c>
      <c r="J269" s="22" t="e">
        <v>#N/A</v>
      </c>
      <c r="K269" s="11" t="e">
        <v>#N/A</v>
      </c>
      <c r="L269" s="11" t="e">
        <v>#N/A</v>
      </c>
      <c r="M269" s="11" t="e">
        <v>#N/A</v>
      </c>
      <c r="N269" s="11" t="e">
        <v>#N/A</v>
      </c>
      <c r="O269" s="11" t="e">
        <v>#N/A</v>
      </c>
      <c r="P269" s="11" t="e">
        <v>#N/A</v>
      </c>
      <c r="Q269" s="11" t="e">
        <v>#N/A</v>
      </c>
      <c r="R269" s="11" t="e">
        <v>#N/A</v>
      </c>
      <c r="S269" s="11" t="e">
        <v>#N/A</v>
      </c>
      <c r="T269" s="11" t="e">
        <v>#N/A</v>
      </c>
      <c r="U269" s="22" t="e">
        <v>#N/A</v>
      </c>
      <c r="V269" s="22" t="e">
        <v>#N/A</v>
      </c>
      <c r="W269" s="22" t="e">
        <v>#N/A</v>
      </c>
      <c r="X269" s="22" t="e">
        <v>#N/A</v>
      </c>
      <c r="Y269" s="22" t="e">
        <v>#N/A</v>
      </c>
      <c r="Z269" s="22" t="e">
        <v>#N/A</v>
      </c>
      <c r="AA269" s="22" t="e">
        <v>#N/A</v>
      </c>
      <c r="AB269" s="22" t="e">
        <v>#N/A</v>
      </c>
      <c r="AC269" s="22" t="e">
        <v>#N/A</v>
      </c>
      <c r="AD269" s="22" t="e">
        <v>#N/A</v>
      </c>
      <c r="AE269" s="11" t="e">
        <v>#N/A</v>
      </c>
      <c r="AF269" s="11" t="e">
        <v>#N/A</v>
      </c>
      <c r="AG269" s="11" t="e">
        <v>#N/A</v>
      </c>
      <c r="AH269" s="11" t="e">
        <v>#N/A</v>
      </c>
      <c r="AI269" s="11" t="e">
        <v>#N/A</v>
      </c>
      <c r="AJ269" s="11" t="e">
        <v>#N/A</v>
      </c>
      <c r="AK269" s="11" t="e">
        <v>#N/A</v>
      </c>
      <c r="AL269" s="11" t="e">
        <v>#N/A</v>
      </c>
      <c r="AM269" s="11" t="e">
        <v>#N/A</v>
      </c>
      <c r="AN269" s="11" t="e">
        <v>#N/A</v>
      </c>
      <c r="AO269" s="22" t="e">
        <v>#N/A</v>
      </c>
      <c r="AP269" s="22" t="e">
        <v>#N/A</v>
      </c>
      <c r="AQ269" s="22" t="e">
        <v>#N/A</v>
      </c>
      <c r="AR269" s="22" t="e">
        <v>#N/A</v>
      </c>
      <c r="AS269" s="22" t="e">
        <v>#N/A</v>
      </c>
      <c r="AT269" s="22" t="e">
        <v>#N/A</v>
      </c>
      <c r="AU269" s="22" t="e">
        <v>#N/A</v>
      </c>
      <c r="AV269" s="22" t="e">
        <v>#N/A</v>
      </c>
      <c r="AW269" s="22" t="e">
        <v>#N/A</v>
      </c>
      <c r="AX269" s="22" t="e">
        <v>#N/A</v>
      </c>
      <c r="AY269" s="11" t="e">
        <v>#N/A</v>
      </c>
      <c r="AZ269" s="11" t="e">
        <v>#N/A</v>
      </c>
      <c r="BA269" s="11" t="e">
        <v>#N/A</v>
      </c>
      <c r="BB269" s="11" t="e">
        <v>#N/A</v>
      </c>
      <c r="BC269" s="11" t="e">
        <v>#N/A</v>
      </c>
      <c r="BD269" s="11" t="e">
        <v>#N/A</v>
      </c>
      <c r="BE269" s="11" t="e">
        <v>#N/A</v>
      </c>
      <c r="BF269" s="11" t="e">
        <v>#N/A</v>
      </c>
      <c r="BG269" s="11" t="e">
        <v>#N/A</v>
      </c>
      <c r="BH269" s="11" t="e">
        <v>#N/A</v>
      </c>
      <c r="BI269" s="22" t="e">
        <v>#N/A</v>
      </c>
      <c r="BJ269" s="22" t="e">
        <v>#N/A</v>
      </c>
      <c r="BK269" s="22" t="e">
        <v>#N/A</v>
      </c>
      <c r="BL269" s="22" t="e">
        <v>#N/A</v>
      </c>
      <c r="BM269" s="22" t="e">
        <v>#N/A</v>
      </c>
      <c r="BN269" s="22" t="e">
        <v>#N/A</v>
      </c>
      <c r="BO269" s="22" t="e">
        <v>#N/A</v>
      </c>
      <c r="BP269" s="22" t="e">
        <v>#N/A</v>
      </c>
      <c r="BQ269" s="22" t="e">
        <v>#N/A</v>
      </c>
      <c r="BR269" s="22" t="e">
        <v>#N/A</v>
      </c>
    </row>
    <row r="270" spans="1:70" x14ac:dyDescent="0.3">
      <c r="A270" s="22" t="e">
        <v>#N/A</v>
      </c>
      <c r="B270" s="22" t="e">
        <v>#N/A</v>
      </c>
      <c r="C270" s="22" t="e">
        <v>#N/A</v>
      </c>
      <c r="D270" s="22" t="e">
        <v>#N/A</v>
      </c>
      <c r="E270" s="22" t="e">
        <v>#N/A</v>
      </c>
      <c r="F270" s="22" t="e">
        <v>#N/A</v>
      </c>
      <c r="G270" s="22" t="e">
        <v>#N/A</v>
      </c>
      <c r="H270" s="22" t="e">
        <v>#N/A</v>
      </c>
      <c r="I270" s="22" t="e">
        <v>#N/A</v>
      </c>
      <c r="J270" s="22" t="e">
        <v>#N/A</v>
      </c>
      <c r="K270" s="11" t="e">
        <v>#N/A</v>
      </c>
      <c r="L270" s="11" t="e">
        <v>#N/A</v>
      </c>
      <c r="M270" s="11" t="e">
        <v>#N/A</v>
      </c>
      <c r="N270" s="11" t="e">
        <v>#N/A</v>
      </c>
      <c r="O270" s="11" t="e">
        <v>#N/A</v>
      </c>
      <c r="P270" s="11" t="e">
        <v>#N/A</v>
      </c>
      <c r="Q270" s="11" t="e">
        <v>#N/A</v>
      </c>
      <c r="R270" s="11" t="e">
        <v>#N/A</v>
      </c>
      <c r="S270" s="11" t="e">
        <v>#N/A</v>
      </c>
      <c r="T270" s="11" t="e">
        <v>#N/A</v>
      </c>
      <c r="U270" s="22" t="e">
        <v>#N/A</v>
      </c>
      <c r="V270" s="22" t="e">
        <v>#N/A</v>
      </c>
      <c r="W270" s="22" t="e">
        <v>#N/A</v>
      </c>
      <c r="X270" s="22" t="e">
        <v>#N/A</v>
      </c>
      <c r="Y270" s="22" t="e">
        <v>#N/A</v>
      </c>
      <c r="Z270" s="22" t="e">
        <v>#N/A</v>
      </c>
      <c r="AA270" s="22" t="e">
        <v>#N/A</v>
      </c>
      <c r="AB270" s="22" t="e">
        <v>#N/A</v>
      </c>
      <c r="AC270" s="22" t="e">
        <v>#N/A</v>
      </c>
      <c r="AD270" s="22" t="e">
        <v>#N/A</v>
      </c>
      <c r="AE270" s="11" t="e">
        <v>#N/A</v>
      </c>
      <c r="AF270" s="11" t="e">
        <v>#N/A</v>
      </c>
      <c r="AG270" s="11" t="e">
        <v>#N/A</v>
      </c>
      <c r="AH270" s="11" t="e">
        <v>#N/A</v>
      </c>
      <c r="AI270" s="11" t="e">
        <v>#N/A</v>
      </c>
      <c r="AJ270" s="11" t="e">
        <v>#N/A</v>
      </c>
      <c r="AK270" s="11" t="e">
        <v>#N/A</v>
      </c>
      <c r="AL270" s="11" t="e">
        <v>#N/A</v>
      </c>
      <c r="AM270" s="11" t="e">
        <v>#N/A</v>
      </c>
      <c r="AN270" s="11" t="e">
        <v>#N/A</v>
      </c>
      <c r="AO270" s="22" t="e">
        <v>#N/A</v>
      </c>
      <c r="AP270" s="22" t="e">
        <v>#N/A</v>
      </c>
      <c r="AQ270" s="22" t="e">
        <v>#N/A</v>
      </c>
      <c r="AR270" s="22" t="e">
        <v>#N/A</v>
      </c>
      <c r="AS270" s="22" t="e">
        <v>#N/A</v>
      </c>
      <c r="AT270" s="22" t="e">
        <v>#N/A</v>
      </c>
      <c r="AU270" s="22" t="e">
        <v>#N/A</v>
      </c>
      <c r="AV270" s="22" t="e">
        <v>#N/A</v>
      </c>
      <c r="AW270" s="22" t="e">
        <v>#N/A</v>
      </c>
      <c r="AX270" s="22" t="e">
        <v>#N/A</v>
      </c>
      <c r="AY270" s="11" t="e">
        <v>#N/A</v>
      </c>
      <c r="AZ270" s="11" t="e">
        <v>#N/A</v>
      </c>
      <c r="BA270" s="11" t="e">
        <v>#N/A</v>
      </c>
      <c r="BB270" s="11" t="e">
        <v>#N/A</v>
      </c>
      <c r="BC270" s="11" t="e">
        <v>#N/A</v>
      </c>
      <c r="BD270" s="11" t="e">
        <v>#N/A</v>
      </c>
      <c r="BE270" s="11" t="e">
        <v>#N/A</v>
      </c>
      <c r="BF270" s="11" t="e">
        <v>#N/A</v>
      </c>
      <c r="BG270" s="11" t="e">
        <v>#N/A</v>
      </c>
      <c r="BH270" s="11" t="e">
        <v>#N/A</v>
      </c>
      <c r="BI270" s="22" t="e">
        <v>#N/A</v>
      </c>
      <c r="BJ270" s="22" t="e">
        <v>#N/A</v>
      </c>
      <c r="BK270" s="22" t="e">
        <v>#N/A</v>
      </c>
      <c r="BL270" s="22" t="e">
        <v>#N/A</v>
      </c>
      <c r="BM270" s="22" t="e">
        <v>#N/A</v>
      </c>
      <c r="BN270" s="22" t="e">
        <v>#N/A</v>
      </c>
      <c r="BO270" s="22" t="e">
        <v>#N/A</v>
      </c>
      <c r="BP270" s="22" t="e">
        <v>#N/A</v>
      </c>
      <c r="BQ270" s="22" t="e">
        <v>#N/A</v>
      </c>
      <c r="BR270" s="22" t="e">
        <v>#N/A</v>
      </c>
    </row>
    <row r="271" spans="1:70" x14ac:dyDescent="0.3">
      <c r="A271" s="22" t="e">
        <v>#N/A</v>
      </c>
      <c r="B271" s="22" t="e">
        <v>#N/A</v>
      </c>
      <c r="C271" s="22" t="e">
        <v>#N/A</v>
      </c>
      <c r="D271" s="22" t="e">
        <v>#N/A</v>
      </c>
      <c r="E271" s="22" t="e">
        <v>#N/A</v>
      </c>
      <c r="F271" s="22" t="e">
        <v>#N/A</v>
      </c>
      <c r="G271" s="22" t="e">
        <v>#N/A</v>
      </c>
      <c r="H271" s="22" t="e">
        <v>#N/A</v>
      </c>
      <c r="I271" s="22" t="e">
        <v>#N/A</v>
      </c>
      <c r="J271" s="22" t="e">
        <v>#N/A</v>
      </c>
      <c r="K271" s="11" t="e">
        <v>#N/A</v>
      </c>
      <c r="L271" s="11" t="e">
        <v>#N/A</v>
      </c>
      <c r="M271" s="11" t="e">
        <v>#N/A</v>
      </c>
      <c r="N271" s="11" t="e">
        <v>#N/A</v>
      </c>
      <c r="O271" s="11" t="e">
        <v>#N/A</v>
      </c>
      <c r="P271" s="11" t="e">
        <v>#N/A</v>
      </c>
      <c r="Q271" s="11" t="e">
        <v>#N/A</v>
      </c>
      <c r="R271" s="11" t="e">
        <v>#N/A</v>
      </c>
      <c r="S271" s="11" t="e">
        <v>#N/A</v>
      </c>
      <c r="T271" s="11" t="e">
        <v>#N/A</v>
      </c>
      <c r="U271" s="22" t="e">
        <v>#N/A</v>
      </c>
      <c r="V271" s="22" t="e">
        <v>#N/A</v>
      </c>
      <c r="W271" s="22" t="e">
        <v>#N/A</v>
      </c>
      <c r="X271" s="22" t="e">
        <v>#N/A</v>
      </c>
      <c r="Y271" s="22" t="e">
        <v>#N/A</v>
      </c>
      <c r="Z271" s="22" t="e">
        <v>#N/A</v>
      </c>
      <c r="AA271" s="22" t="e">
        <v>#N/A</v>
      </c>
      <c r="AB271" s="22" t="e">
        <v>#N/A</v>
      </c>
      <c r="AC271" s="22" t="e">
        <v>#N/A</v>
      </c>
      <c r="AD271" s="22" t="e">
        <v>#N/A</v>
      </c>
      <c r="AE271" s="11" t="e">
        <v>#N/A</v>
      </c>
      <c r="AF271" s="11" t="e">
        <v>#N/A</v>
      </c>
      <c r="AG271" s="11" t="e">
        <v>#N/A</v>
      </c>
      <c r="AH271" s="11" t="e">
        <v>#N/A</v>
      </c>
      <c r="AI271" s="11" t="e">
        <v>#N/A</v>
      </c>
      <c r="AJ271" s="11" t="e">
        <v>#N/A</v>
      </c>
      <c r="AK271" s="11" t="e">
        <v>#N/A</v>
      </c>
      <c r="AL271" s="11" t="e">
        <v>#N/A</v>
      </c>
      <c r="AM271" s="11" t="e">
        <v>#N/A</v>
      </c>
      <c r="AN271" s="11" t="e">
        <v>#N/A</v>
      </c>
      <c r="AO271" s="22" t="e">
        <v>#N/A</v>
      </c>
      <c r="AP271" s="22" t="e">
        <v>#N/A</v>
      </c>
      <c r="AQ271" s="22" t="e">
        <v>#N/A</v>
      </c>
      <c r="AR271" s="22" t="e">
        <v>#N/A</v>
      </c>
      <c r="AS271" s="22" t="e">
        <v>#N/A</v>
      </c>
      <c r="AT271" s="22" t="e">
        <v>#N/A</v>
      </c>
      <c r="AU271" s="22" t="e">
        <v>#N/A</v>
      </c>
      <c r="AV271" s="22" t="e">
        <v>#N/A</v>
      </c>
      <c r="AW271" s="22" t="e">
        <v>#N/A</v>
      </c>
      <c r="AX271" s="22" t="e">
        <v>#N/A</v>
      </c>
      <c r="AY271" s="11" t="e">
        <v>#N/A</v>
      </c>
      <c r="AZ271" s="11" t="e">
        <v>#N/A</v>
      </c>
      <c r="BA271" s="11" t="e">
        <v>#N/A</v>
      </c>
      <c r="BB271" s="11" t="e">
        <v>#N/A</v>
      </c>
      <c r="BC271" s="11" t="e">
        <v>#N/A</v>
      </c>
      <c r="BD271" s="11" t="e">
        <v>#N/A</v>
      </c>
      <c r="BE271" s="11" t="e">
        <v>#N/A</v>
      </c>
      <c r="BF271" s="11" t="e">
        <v>#N/A</v>
      </c>
      <c r="BG271" s="11" t="e">
        <v>#N/A</v>
      </c>
      <c r="BH271" s="11" t="e">
        <v>#N/A</v>
      </c>
      <c r="BI271" s="22" t="e">
        <v>#N/A</v>
      </c>
      <c r="BJ271" s="22" t="e">
        <v>#N/A</v>
      </c>
      <c r="BK271" s="22" t="e">
        <v>#N/A</v>
      </c>
      <c r="BL271" s="22" t="e">
        <v>#N/A</v>
      </c>
      <c r="BM271" s="22" t="e">
        <v>#N/A</v>
      </c>
      <c r="BN271" s="22" t="e">
        <v>#N/A</v>
      </c>
      <c r="BO271" s="22" t="e">
        <v>#N/A</v>
      </c>
      <c r="BP271" s="22" t="e">
        <v>#N/A</v>
      </c>
      <c r="BQ271" s="22" t="e">
        <v>#N/A</v>
      </c>
      <c r="BR271" s="22" t="e">
        <v>#N/A</v>
      </c>
    </row>
    <row r="272" spans="1:70" x14ac:dyDescent="0.3">
      <c r="A272" s="22" t="e">
        <v>#N/A</v>
      </c>
      <c r="B272" s="22" t="e">
        <v>#N/A</v>
      </c>
      <c r="C272" s="22" t="e">
        <v>#N/A</v>
      </c>
      <c r="D272" s="22" t="e">
        <v>#N/A</v>
      </c>
      <c r="E272" s="22" t="e">
        <v>#N/A</v>
      </c>
      <c r="F272" s="22" t="e">
        <v>#N/A</v>
      </c>
      <c r="G272" s="22" t="e">
        <v>#N/A</v>
      </c>
      <c r="H272" s="22" t="e">
        <v>#N/A</v>
      </c>
      <c r="I272" s="22" t="e">
        <v>#N/A</v>
      </c>
      <c r="J272" s="22" t="e">
        <v>#N/A</v>
      </c>
      <c r="K272" s="11" t="e">
        <v>#N/A</v>
      </c>
      <c r="L272" s="11" t="e">
        <v>#N/A</v>
      </c>
      <c r="M272" s="11" t="e">
        <v>#N/A</v>
      </c>
      <c r="N272" s="11" t="e">
        <v>#N/A</v>
      </c>
      <c r="O272" s="11" t="e">
        <v>#N/A</v>
      </c>
      <c r="P272" s="11" t="e">
        <v>#N/A</v>
      </c>
      <c r="Q272" s="11" t="e">
        <v>#N/A</v>
      </c>
      <c r="R272" s="11" t="e">
        <v>#N/A</v>
      </c>
      <c r="S272" s="11" t="e">
        <v>#N/A</v>
      </c>
      <c r="T272" s="11" t="e">
        <v>#N/A</v>
      </c>
      <c r="U272" s="22" t="e">
        <v>#N/A</v>
      </c>
      <c r="V272" s="22" t="e">
        <v>#N/A</v>
      </c>
      <c r="W272" s="22" t="e">
        <v>#N/A</v>
      </c>
      <c r="X272" s="22" t="e">
        <v>#N/A</v>
      </c>
      <c r="Y272" s="22" t="e">
        <v>#N/A</v>
      </c>
      <c r="Z272" s="22" t="e">
        <v>#N/A</v>
      </c>
      <c r="AA272" s="22" t="e">
        <v>#N/A</v>
      </c>
      <c r="AB272" s="22" t="e">
        <v>#N/A</v>
      </c>
      <c r="AC272" s="22" t="e">
        <v>#N/A</v>
      </c>
      <c r="AD272" s="22" t="e">
        <v>#N/A</v>
      </c>
      <c r="AE272" s="11" t="e">
        <v>#N/A</v>
      </c>
      <c r="AF272" s="11" t="e">
        <v>#N/A</v>
      </c>
      <c r="AG272" s="11" t="e">
        <v>#N/A</v>
      </c>
      <c r="AH272" s="11" t="e">
        <v>#N/A</v>
      </c>
      <c r="AI272" s="11" t="e">
        <v>#N/A</v>
      </c>
      <c r="AJ272" s="11" t="e">
        <v>#N/A</v>
      </c>
      <c r="AK272" s="11" t="e">
        <v>#N/A</v>
      </c>
      <c r="AL272" s="11" t="e">
        <v>#N/A</v>
      </c>
      <c r="AM272" s="11" t="e">
        <v>#N/A</v>
      </c>
      <c r="AN272" s="11" t="e">
        <v>#N/A</v>
      </c>
      <c r="AO272" s="22" t="e">
        <v>#N/A</v>
      </c>
      <c r="AP272" s="22" t="e">
        <v>#N/A</v>
      </c>
      <c r="AQ272" s="22" t="e">
        <v>#N/A</v>
      </c>
      <c r="AR272" s="22" t="e">
        <v>#N/A</v>
      </c>
      <c r="AS272" s="22" t="e">
        <v>#N/A</v>
      </c>
      <c r="AT272" s="22" t="e">
        <v>#N/A</v>
      </c>
      <c r="AU272" s="22" t="e">
        <v>#N/A</v>
      </c>
      <c r="AV272" s="22" t="e">
        <v>#N/A</v>
      </c>
      <c r="AW272" s="22" t="e">
        <v>#N/A</v>
      </c>
      <c r="AX272" s="22" t="e">
        <v>#N/A</v>
      </c>
      <c r="AY272" s="11" t="e">
        <v>#N/A</v>
      </c>
      <c r="AZ272" s="11" t="e">
        <v>#N/A</v>
      </c>
      <c r="BA272" s="11" t="e">
        <v>#N/A</v>
      </c>
      <c r="BB272" s="11" t="e">
        <v>#N/A</v>
      </c>
      <c r="BC272" s="11" t="e">
        <v>#N/A</v>
      </c>
      <c r="BD272" s="11" t="e">
        <v>#N/A</v>
      </c>
      <c r="BE272" s="11" t="e">
        <v>#N/A</v>
      </c>
      <c r="BF272" s="11" t="e">
        <v>#N/A</v>
      </c>
      <c r="BG272" s="11" t="e">
        <v>#N/A</v>
      </c>
      <c r="BH272" s="11" t="e">
        <v>#N/A</v>
      </c>
      <c r="BI272" s="22" t="e">
        <v>#N/A</v>
      </c>
      <c r="BJ272" s="22" t="e">
        <v>#N/A</v>
      </c>
      <c r="BK272" s="22" t="e">
        <v>#N/A</v>
      </c>
      <c r="BL272" s="22" t="e">
        <v>#N/A</v>
      </c>
      <c r="BM272" s="22" t="e">
        <v>#N/A</v>
      </c>
      <c r="BN272" s="22" t="e">
        <v>#N/A</v>
      </c>
      <c r="BO272" s="22" t="e">
        <v>#N/A</v>
      </c>
      <c r="BP272" s="22" t="e">
        <v>#N/A</v>
      </c>
      <c r="BQ272" s="22" t="e">
        <v>#N/A</v>
      </c>
      <c r="BR272" s="22" t="e">
        <v>#N/A</v>
      </c>
    </row>
    <row r="273" spans="1:70" x14ac:dyDescent="0.3">
      <c r="A273" s="22" t="e">
        <v>#N/A</v>
      </c>
      <c r="B273" s="22" t="e">
        <v>#N/A</v>
      </c>
      <c r="C273" s="22" t="e">
        <v>#N/A</v>
      </c>
      <c r="D273" s="22" t="e">
        <v>#N/A</v>
      </c>
      <c r="E273" s="22" t="e">
        <v>#N/A</v>
      </c>
      <c r="F273" s="22" t="e">
        <v>#N/A</v>
      </c>
      <c r="G273" s="22" t="e">
        <v>#N/A</v>
      </c>
      <c r="H273" s="22" t="e">
        <v>#N/A</v>
      </c>
      <c r="I273" s="22" t="e">
        <v>#N/A</v>
      </c>
      <c r="J273" s="22" t="e">
        <v>#N/A</v>
      </c>
      <c r="K273" s="11" t="e">
        <v>#N/A</v>
      </c>
      <c r="L273" s="11" t="e">
        <v>#N/A</v>
      </c>
      <c r="M273" s="11" t="e">
        <v>#N/A</v>
      </c>
      <c r="N273" s="11" t="e">
        <v>#N/A</v>
      </c>
      <c r="O273" s="11" t="e">
        <v>#N/A</v>
      </c>
      <c r="P273" s="11" t="e">
        <v>#N/A</v>
      </c>
      <c r="Q273" s="11" t="e">
        <v>#N/A</v>
      </c>
      <c r="R273" s="11" t="e">
        <v>#N/A</v>
      </c>
      <c r="S273" s="11" t="e">
        <v>#N/A</v>
      </c>
      <c r="T273" s="11" t="e">
        <v>#N/A</v>
      </c>
      <c r="U273" s="22" t="e">
        <v>#N/A</v>
      </c>
      <c r="V273" s="22" t="e">
        <v>#N/A</v>
      </c>
      <c r="W273" s="22" t="e">
        <v>#N/A</v>
      </c>
      <c r="X273" s="22" t="e">
        <v>#N/A</v>
      </c>
      <c r="Y273" s="22" t="e">
        <v>#N/A</v>
      </c>
      <c r="Z273" s="22" t="e">
        <v>#N/A</v>
      </c>
      <c r="AA273" s="22" t="e">
        <v>#N/A</v>
      </c>
      <c r="AB273" s="22" t="e">
        <v>#N/A</v>
      </c>
      <c r="AC273" s="22" t="e">
        <v>#N/A</v>
      </c>
      <c r="AD273" s="22" t="e">
        <v>#N/A</v>
      </c>
      <c r="AE273" s="11" t="e">
        <v>#N/A</v>
      </c>
      <c r="AF273" s="11" t="e">
        <v>#N/A</v>
      </c>
      <c r="AG273" s="11" t="e">
        <v>#N/A</v>
      </c>
      <c r="AH273" s="11" t="e">
        <v>#N/A</v>
      </c>
      <c r="AI273" s="11" t="e">
        <v>#N/A</v>
      </c>
      <c r="AJ273" s="11" t="e">
        <v>#N/A</v>
      </c>
      <c r="AK273" s="11" t="e">
        <v>#N/A</v>
      </c>
      <c r="AL273" s="11" t="e">
        <v>#N/A</v>
      </c>
      <c r="AM273" s="11" t="e">
        <v>#N/A</v>
      </c>
      <c r="AN273" s="11" t="e">
        <v>#N/A</v>
      </c>
      <c r="AO273" s="22" t="e">
        <v>#N/A</v>
      </c>
      <c r="AP273" s="22" t="e">
        <v>#N/A</v>
      </c>
      <c r="AQ273" s="22" t="e">
        <v>#N/A</v>
      </c>
      <c r="AR273" s="22" t="e">
        <v>#N/A</v>
      </c>
      <c r="AS273" s="22" t="e">
        <v>#N/A</v>
      </c>
      <c r="AT273" s="22" t="e">
        <v>#N/A</v>
      </c>
      <c r="AU273" s="22" t="e">
        <v>#N/A</v>
      </c>
      <c r="AV273" s="22" t="e">
        <v>#N/A</v>
      </c>
      <c r="AW273" s="22" t="e">
        <v>#N/A</v>
      </c>
      <c r="AX273" s="22" t="e">
        <v>#N/A</v>
      </c>
      <c r="AY273" s="11" t="e">
        <v>#N/A</v>
      </c>
      <c r="AZ273" s="11" t="e">
        <v>#N/A</v>
      </c>
      <c r="BA273" s="11" t="e">
        <v>#N/A</v>
      </c>
      <c r="BB273" s="11" t="e">
        <v>#N/A</v>
      </c>
      <c r="BC273" s="11" t="e">
        <v>#N/A</v>
      </c>
      <c r="BD273" s="11" t="e">
        <v>#N/A</v>
      </c>
      <c r="BE273" s="11" t="e">
        <v>#N/A</v>
      </c>
      <c r="BF273" s="11" t="e">
        <v>#N/A</v>
      </c>
      <c r="BG273" s="11" t="e">
        <v>#N/A</v>
      </c>
      <c r="BH273" s="11" t="e">
        <v>#N/A</v>
      </c>
      <c r="BI273" s="22" t="e">
        <v>#N/A</v>
      </c>
      <c r="BJ273" s="22" t="e">
        <v>#N/A</v>
      </c>
      <c r="BK273" s="22" t="e">
        <v>#N/A</v>
      </c>
      <c r="BL273" s="22" t="e">
        <v>#N/A</v>
      </c>
      <c r="BM273" s="22" t="e">
        <v>#N/A</v>
      </c>
      <c r="BN273" s="22" t="e">
        <v>#N/A</v>
      </c>
      <c r="BO273" s="22" t="e">
        <v>#N/A</v>
      </c>
      <c r="BP273" s="22" t="e">
        <v>#N/A</v>
      </c>
      <c r="BQ273" s="22" t="e">
        <v>#N/A</v>
      </c>
      <c r="BR273" s="22" t="e">
        <v>#N/A</v>
      </c>
    </row>
    <row r="274" spans="1:70" x14ac:dyDescent="0.3">
      <c r="A274" s="22" t="e">
        <v>#N/A</v>
      </c>
      <c r="B274" s="22" t="e">
        <v>#N/A</v>
      </c>
      <c r="C274" s="22" t="e">
        <v>#N/A</v>
      </c>
      <c r="D274" s="22" t="e">
        <v>#N/A</v>
      </c>
      <c r="E274" s="22" t="e">
        <v>#N/A</v>
      </c>
      <c r="F274" s="22" t="e">
        <v>#N/A</v>
      </c>
      <c r="G274" s="22" t="e">
        <v>#N/A</v>
      </c>
      <c r="H274" s="22" t="e">
        <v>#N/A</v>
      </c>
      <c r="I274" s="22" t="e">
        <v>#N/A</v>
      </c>
      <c r="J274" s="22" t="e">
        <v>#N/A</v>
      </c>
      <c r="K274" s="11" t="e">
        <v>#N/A</v>
      </c>
      <c r="L274" s="11" t="e">
        <v>#N/A</v>
      </c>
      <c r="M274" s="11" t="e">
        <v>#N/A</v>
      </c>
      <c r="N274" s="11" t="e">
        <v>#N/A</v>
      </c>
      <c r="O274" s="11" t="e">
        <v>#N/A</v>
      </c>
      <c r="P274" s="11" t="e">
        <v>#N/A</v>
      </c>
      <c r="Q274" s="11" t="e">
        <v>#N/A</v>
      </c>
      <c r="R274" s="11" t="e">
        <v>#N/A</v>
      </c>
      <c r="S274" s="11" t="e">
        <v>#N/A</v>
      </c>
      <c r="T274" s="11" t="e">
        <v>#N/A</v>
      </c>
      <c r="U274" s="22" t="e">
        <v>#N/A</v>
      </c>
      <c r="V274" s="22" t="e">
        <v>#N/A</v>
      </c>
      <c r="W274" s="22" t="e">
        <v>#N/A</v>
      </c>
      <c r="X274" s="22" t="e">
        <v>#N/A</v>
      </c>
      <c r="Y274" s="22" t="e">
        <v>#N/A</v>
      </c>
      <c r="Z274" s="22" t="e">
        <v>#N/A</v>
      </c>
      <c r="AA274" s="22" t="e">
        <v>#N/A</v>
      </c>
      <c r="AB274" s="22" t="e">
        <v>#N/A</v>
      </c>
      <c r="AC274" s="22" t="e">
        <v>#N/A</v>
      </c>
      <c r="AD274" s="22" t="e">
        <v>#N/A</v>
      </c>
      <c r="AE274" s="11" t="e">
        <v>#N/A</v>
      </c>
      <c r="AF274" s="11" t="e">
        <v>#N/A</v>
      </c>
      <c r="AG274" s="11" t="e">
        <v>#N/A</v>
      </c>
      <c r="AH274" s="11" t="e">
        <v>#N/A</v>
      </c>
      <c r="AI274" s="11" t="e">
        <v>#N/A</v>
      </c>
      <c r="AJ274" s="11" t="e">
        <v>#N/A</v>
      </c>
      <c r="AK274" s="11" t="e">
        <v>#N/A</v>
      </c>
      <c r="AL274" s="11" t="e">
        <v>#N/A</v>
      </c>
      <c r="AM274" s="11" t="e">
        <v>#N/A</v>
      </c>
      <c r="AN274" s="11" t="e">
        <v>#N/A</v>
      </c>
      <c r="AO274" s="22" t="e">
        <v>#N/A</v>
      </c>
      <c r="AP274" s="22" t="e">
        <v>#N/A</v>
      </c>
      <c r="AQ274" s="22" t="e">
        <v>#N/A</v>
      </c>
      <c r="AR274" s="22" t="e">
        <v>#N/A</v>
      </c>
      <c r="AS274" s="22" t="e">
        <v>#N/A</v>
      </c>
      <c r="AT274" s="22" t="e">
        <v>#N/A</v>
      </c>
      <c r="AU274" s="22" t="e">
        <v>#N/A</v>
      </c>
      <c r="AV274" s="22" t="e">
        <v>#N/A</v>
      </c>
      <c r="AW274" s="22" t="e">
        <v>#N/A</v>
      </c>
      <c r="AX274" s="22" t="e">
        <v>#N/A</v>
      </c>
      <c r="AY274" s="11" t="e">
        <v>#N/A</v>
      </c>
      <c r="AZ274" s="11" t="e">
        <v>#N/A</v>
      </c>
      <c r="BA274" s="11" t="e">
        <v>#N/A</v>
      </c>
      <c r="BB274" s="11" t="e">
        <v>#N/A</v>
      </c>
      <c r="BC274" s="11" t="e">
        <v>#N/A</v>
      </c>
      <c r="BD274" s="11" t="e">
        <v>#N/A</v>
      </c>
      <c r="BE274" s="11" t="e">
        <v>#N/A</v>
      </c>
      <c r="BF274" s="11" t="e">
        <v>#N/A</v>
      </c>
      <c r="BG274" s="11" t="e">
        <v>#N/A</v>
      </c>
      <c r="BH274" s="11" t="e">
        <v>#N/A</v>
      </c>
      <c r="BI274" s="22" t="e">
        <v>#N/A</v>
      </c>
      <c r="BJ274" s="22" t="e">
        <v>#N/A</v>
      </c>
      <c r="BK274" s="22" t="e">
        <v>#N/A</v>
      </c>
      <c r="BL274" s="22" t="e">
        <v>#N/A</v>
      </c>
      <c r="BM274" s="22" t="e">
        <v>#N/A</v>
      </c>
      <c r="BN274" s="22" t="e">
        <v>#N/A</v>
      </c>
      <c r="BO274" s="22" t="e">
        <v>#N/A</v>
      </c>
      <c r="BP274" s="22" t="e">
        <v>#N/A</v>
      </c>
      <c r="BQ274" s="22" t="e">
        <v>#N/A</v>
      </c>
      <c r="BR274" s="22" t="e">
        <v>#N/A</v>
      </c>
    </row>
    <row r="275" spans="1:70" x14ac:dyDescent="0.3">
      <c r="A275" s="22" t="e">
        <v>#N/A</v>
      </c>
      <c r="B275" s="22" t="e">
        <v>#N/A</v>
      </c>
      <c r="C275" s="22" t="e">
        <v>#N/A</v>
      </c>
      <c r="D275" s="22" t="e">
        <v>#N/A</v>
      </c>
      <c r="E275" s="22" t="e">
        <v>#N/A</v>
      </c>
      <c r="F275" s="22" t="e">
        <v>#N/A</v>
      </c>
      <c r="G275" s="22" t="e">
        <v>#N/A</v>
      </c>
      <c r="H275" s="22" t="e">
        <v>#N/A</v>
      </c>
      <c r="I275" s="22" t="e">
        <v>#N/A</v>
      </c>
      <c r="J275" s="22" t="e">
        <v>#N/A</v>
      </c>
      <c r="K275" s="11" t="e">
        <v>#N/A</v>
      </c>
      <c r="L275" s="11" t="e">
        <v>#N/A</v>
      </c>
      <c r="M275" s="11" t="e">
        <v>#N/A</v>
      </c>
      <c r="N275" s="11" t="e">
        <v>#N/A</v>
      </c>
      <c r="O275" s="11" t="e">
        <v>#N/A</v>
      </c>
      <c r="P275" s="11" t="e">
        <v>#N/A</v>
      </c>
      <c r="Q275" s="11" t="e">
        <v>#N/A</v>
      </c>
      <c r="R275" s="11" t="e">
        <v>#N/A</v>
      </c>
      <c r="S275" s="11" t="e">
        <v>#N/A</v>
      </c>
      <c r="T275" s="11" t="e">
        <v>#N/A</v>
      </c>
      <c r="U275" s="22" t="e">
        <v>#N/A</v>
      </c>
      <c r="V275" s="22" t="e">
        <v>#N/A</v>
      </c>
      <c r="W275" s="22" t="e">
        <v>#N/A</v>
      </c>
      <c r="X275" s="22" t="e">
        <v>#N/A</v>
      </c>
      <c r="Y275" s="22" t="e">
        <v>#N/A</v>
      </c>
      <c r="Z275" s="22" t="e">
        <v>#N/A</v>
      </c>
      <c r="AA275" s="22" t="e">
        <v>#N/A</v>
      </c>
      <c r="AB275" s="22" t="e">
        <v>#N/A</v>
      </c>
      <c r="AC275" s="22" t="e">
        <v>#N/A</v>
      </c>
      <c r="AD275" s="22" t="e">
        <v>#N/A</v>
      </c>
      <c r="AE275" s="11" t="e">
        <v>#N/A</v>
      </c>
      <c r="AF275" s="11" t="e">
        <v>#N/A</v>
      </c>
      <c r="AG275" s="11" t="e">
        <v>#N/A</v>
      </c>
      <c r="AH275" s="11" t="e">
        <v>#N/A</v>
      </c>
      <c r="AI275" s="11" t="e">
        <v>#N/A</v>
      </c>
      <c r="AJ275" s="11" t="e">
        <v>#N/A</v>
      </c>
      <c r="AK275" s="11" t="e">
        <v>#N/A</v>
      </c>
      <c r="AL275" s="11" t="e">
        <v>#N/A</v>
      </c>
      <c r="AM275" s="11" t="e">
        <v>#N/A</v>
      </c>
      <c r="AN275" s="11" t="e">
        <v>#N/A</v>
      </c>
      <c r="AO275" s="22" t="e">
        <v>#N/A</v>
      </c>
      <c r="AP275" s="22" t="e">
        <v>#N/A</v>
      </c>
      <c r="AQ275" s="22" t="e">
        <v>#N/A</v>
      </c>
      <c r="AR275" s="22" t="e">
        <v>#N/A</v>
      </c>
      <c r="AS275" s="22" t="e">
        <v>#N/A</v>
      </c>
      <c r="AT275" s="22" t="e">
        <v>#N/A</v>
      </c>
      <c r="AU275" s="22" t="e">
        <v>#N/A</v>
      </c>
      <c r="AV275" s="22" t="e">
        <v>#N/A</v>
      </c>
      <c r="AW275" s="22" t="e">
        <v>#N/A</v>
      </c>
      <c r="AX275" s="22" t="e">
        <v>#N/A</v>
      </c>
      <c r="AY275" s="11" t="e">
        <v>#N/A</v>
      </c>
      <c r="AZ275" s="11" t="e">
        <v>#N/A</v>
      </c>
      <c r="BA275" s="11" t="e">
        <v>#N/A</v>
      </c>
      <c r="BB275" s="11" t="e">
        <v>#N/A</v>
      </c>
      <c r="BC275" s="11" t="e">
        <v>#N/A</v>
      </c>
      <c r="BD275" s="11" t="e">
        <v>#N/A</v>
      </c>
      <c r="BE275" s="11" t="e">
        <v>#N/A</v>
      </c>
      <c r="BF275" s="11" t="e">
        <v>#N/A</v>
      </c>
      <c r="BG275" s="11" t="e">
        <v>#N/A</v>
      </c>
      <c r="BH275" s="11" t="e">
        <v>#N/A</v>
      </c>
      <c r="BI275" s="22" t="e">
        <v>#N/A</v>
      </c>
      <c r="BJ275" s="22" t="e">
        <v>#N/A</v>
      </c>
      <c r="BK275" s="22" t="e">
        <v>#N/A</v>
      </c>
      <c r="BL275" s="22" t="e">
        <v>#N/A</v>
      </c>
      <c r="BM275" s="22" t="e">
        <v>#N/A</v>
      </c>
      <c r="BN275" s="22" t="e">
        <v>#N/A</v>
      </c>
      <c r="BO275" s="22" t="e">
        <v>#N/A</v>
      </c>
      <c r="BP275" s="22" t="e">
        <v>#N/A</v>
      </c>
      <c r="BQ275" s="22" t="e">
        <v>#N/A</v>
      </c>
      <c r="BR275" s="22" t="e">
        <v>#N/A</v>
      </c>
    </row>
    <row r="276" spans="1:70" x14ac:dyDescent="0.3">
      <c r="A276" s="22" t="e">
        <v>#N/A</v>
      </c>
      <c r="B276" s="22" t="e">
        <v>#N/A</v>
      </c>
      <c r="C276" s="22" t="e">
        <v>#N/A</v>
      </c>
      <c r="D276" s="22" t="e">
        <v>#N/A</v>
      </c>
      <c r="E276" s="22" t="e">
        <v>#N/A</v>
      </c>
      <c r="F276" s="22" t="e">
        <v>#N/A</v>
      </c>
      <c r="G276" s="22" t="e">
        <v>#N/A</v>
      </c>
      <c r="H276" s="22" t="e">
        <v>#N/A</v>
      </c>
      <c r="I276" s="22" t="e">
        <v>#N/A</v>
      </c>
      <c r="J276" s="22" t="e">
        <v>#N/A</v>
      </c>
      <c r="K276" s="11" t="e">
        <v>#N/A</v>
      </c>
      <c r="L276" s="11" t="e">
        <v>#N/A</v>
      </c>
      <c r="M276" s="11" t="e">
        <v>#N/A</v>
      </c>
      <c r="N276" s="11" t="e">
        <v>#N/A</v>
      </c>
      <c r="O276" s="11" t="e">
        <v>#N/A</v>
      </c>
      <c r="P276" s="11" t="e">
        <v>#N/A</v>
      </c>
      <c r="Q276" s="11" t="e">
        <v>#N/A</v>
      </c>
      <c r="R276" s="11" t="e">
        <v>#N/A</v>
      </c>
      <c r="S276" s="11" t="e">
        <v>#N/A</v>
      </c>
      <c r="T276" s="11" t="e">
        <v>#N/A</v>
      </c>
      <c r="U276" s="22" t="e">
        <v>#N/A</v>
      </c>
      <c r="V276" s="22" t="e">
        <v>#N/A</v>
      </c>
      <c r="W276" s="22" t="e">
        <v>#N/A</v>
      </c>
      <c r="X276" s="22" t="e">
        <v>#N/A</v>
      </c>
      <c r="Y276" s="22" t="e">
        <v>#N/A</v>
      </c>
      <c r="Z276" s="22" t="e">
        <v>#N/A</v>
      </c>
      <c r="AA276" s="22" t="e">
        <v>#N/A</v>
      </c>
      <c r="AB276" s="22" t="e">
        <v>#N/A</v>
      </c>
      <c r="AC276" s="22" t="e">
        <v>#N/A</v>
      </c>
      <c r="AD276" s="22" t="e">
        <v>#N/A</v>
      </c>
      <c r="AE276" s="11" t="e">
        <v>#N/A</v>
      </c>
      <c r="AF276" s="11" t="e">
        <v>#N/A</v>
      </c>
      <c r="AG276" s="11" t="e">
        <v>#N/A</v>
      </c>
      <c r="AH276" s="11" t="e">
        <v>#N/A</v>
      </c>
      <c r="AI276" s="11" t="e">
        <v>#N/A</v>
      </c>
      <c r="AJ276" s="11" t="e">
        <v>#N/A</v>
      </c>
      <c r="AK276" s="11" t="e">
        <v>#N/A</v>
      </c>
      <c r="AL276" s="11" t="e">
        <v>#N/A</v>
      </c>
      <c r="AM276" s="11" t="e">
        <v>#N/A</v>
      </c>
      <c r="AN276" s="11" t="e">
        <v>#N/A</v>
      </c>
      <c r="AO276" s="22" t="e">
        <v>#N/A</v>
      </c>
      <c r="AP276" s="22" t="e">
        <v>#N/A</v>
      </c>
      <c r="AQ276" s="22" t="e">
        <v>#N/A</v>
      </c>
      <c r="AR276" s="22" t="e">
        <v>#N/A</v>
      </c>
      <c r="AS276" s="22" t="e">
        <v>#N/A</v>
      </c>
      <c r="AT276" s="22" t="e">
        <v>#N/A</v>
      </c>
      <c r="AU276" s="22" t="e">
        <v>#N/A</v>
      </c>
      <c r="AV276" s="22" t="e">
        <v>#N/A</v>
      </c>
      <c r="AW276" s="22" t="e">
        <v>#N/A</v>
      </c>
      <c r="AX276" s="22" t="e">
        <v>#N/A</v>
      </c>
      <c r="AY276" s="11" t="e">
        <v>#N/A</v>
      </c>
      <c r="AZ276" s="11" t="e">
        <v>#N/A</v>
      </c>
      <c r="BA276" s="11" t="e">
        <v>#N/A</v>
      </c>
      <c r="BB276" s="11" t="e">
        <v>#N/A</v>
      </c>
      <c r="BC276" s="11" t="e">
        <v>#N/A</v>
      </c>
      <c r="BD276" s="11" t="e">
        <v>#N/A</v>
      </c>
      <c r="BE276" s="11" t="e">
        <v>#N/A</v>
      </c>
      <c r="BF276" s="11" t="e">
        <v>#N/A</v>
      </c>
      <c r="BG276" s="11" t="e">
        <v>#N/A</v>
      </c>
      <c r="BH276" s="11" t="e">
        <v>#N/A</v>
      </c>
      <c r="BI276" s="22" t="e">
        <v>#N/A</v>
      </c>
      <c r="BJ276" s="22" t="e">
        <v>#N/A</v>
      </c>
      <c r="BK276" s="22" t="e">
        <v>#N/A</v>
      </c>
      <c r="BL276" s="22" t="e">
        <v>#N/A</v>
      </c>
      <c r="BM276" s="22" t="e">
        <v>#N/A</v>
      </c>
      <c r="BN276" s="22" t="e">
        <v>#N/A</v>
      </c>
      <c r="BO276" s="22" t="e">
        <v>#N/A</v>
      </c>
      <c r="BP276" s="22" t="e">
        <v>#N/A</v>
      </c>
      <c r="BQ276" s="22" t="e">
        <v>#N/A</v>
      </c>
      <c r="BR276" s="22" t="e">
        <v>#N/A</v>
      </c>
    </row>
    <row r="277" spans="1:70" x14ac:dyDescent="0.3">
      <c r="A277" s="22" t="e">
        <v>#N/A</v>
      </c>
      <c r="B277" s="22" t="e">
        <v>#N/A</v>
      </c>
      <c r="C277" s="22" t="e">
        <v>#N/A</v>
      </c>
      <c r="D277" s="22" t="e">
        <v>#N/A</v>
      </c>
      <c r="E277" s="22" t="e">
        <v>#N/A</v>
      </c>
      <c r="F277" s="22" t="e">
        <v>#N/A</v>
      </c>
      <c r="G277" s="22" t="e">
        <v>#N/A</v>
      </c>
      <c r="H277" s="22" t="e">
        <v>#N/A</v>
      </c>
      <c r="I277" s="22" t="e">
        <v>#N/A</v>
      </c>
      <c r="J277" s="22" t="e">
        <v>#N/A</v>
      </c>
      <c r="K277" s="11" t="e">
        <v>#N/A</v>
      </c>
      <c r="L277" s="11" t="e">
        <v>#N/A</v>
      </c>
      <c r="M277" s="11" t="e">
        <v>#N/A</v>
      </c>
      <c r="N277" s="11" t="e">
        <v>#N/A</v>
      </c>
      <c r="O277" s="11" t="e">
        <v>#N/A</v>
      </c>
      <c r="P277" s="11" t="e">
        <v>#N/A</v>
      </c>
      <c r="Q277" s="11" t="e">
        <v>#N/A</v>
      </c>
      <c r="R277" s="11" t="e">
        <v>#N/A</v>
      </c>
      <c r="S277" s="11" t="e">
        <v>#N/A</v>
      </c>
      <c r="T277" s="11" t="e">
        <v>#N/A</v>
      </c>
      <c r="U277" s="22" t="e">
        <v>#N/A</v>
      </c>
      <c r="V277" s="22" t="e">
        <v>#N/A</v>
      </c>
      <c r="W277" s="22" t="e">
        <v>#N/A</v>
      </c>
      <c r="X277" s="22" t="e">
        <v>#N/A</v>
      </c>
      <c r="Y277" s="22" t="e">
        <v>#N/A</v>
      </c>
      <c r="Z277" s="22" t="e">
        <v>#N/A</v>
      </c>
      <c r="AA277" s="22" t="e">
        <v>#N/A</v>
      </c>
      <c r="AB277" s="22" t="e">
        <v>#N/A</v>
      </c>
      <c r="AC277" s="22" t="e">
        <v>#N/A</v>
      </c>
      <c r="AD277" s="22" t="e">
        <v>#N/A</v>
      </c>
      <c r="AE277" s="11" t="e">
        <v>#N/A</v>
      </c>
      <c r="AF277" s="11" t="e">
        <v>#N/A</v>
      </c>
      <c r="AG277" s="11" t="e">
        <v>#N/A</v>
      </c>
      <c r="AH277" s="11" t="e">
        <v>#N/A</v>
      </c>
      <c r="AI277" s="11" t="e">
        <v>#N/A</v>
      </c>
      <c r="AJ277" s="11" t="e">
        <v>#N/A</v>
      </c>
      <c r="AK277" s="11" t="e">
        <v>#N/A</v>
      </c>
      <c r="AL277" s="11" t="e">
        <v>#N/A</v>
      </c>
      <c r="AM277" s="11" t="e">
        <v>#N/A</v>
      </c>
      <c r="AN277" s="11" t="e">
        <v>#N/A</v>
      </c>
      <c r="AO277" s="22" t="e">
        <v>#N/A</v>
      </c>
      <c r="AP277" s="22" t="e">
        <v>#N/A</v>
      </c>
      <c r="AQ277" s="22" t="e">
        <v>#N/A</v>
      </c>
      <c r="AR277" s="22" t="e">
        <v>#N/A</v>
      </c>
      <c r="AS277" s="22" t="e">
        <v>#N/A</v>
      </c>
      <c r="AT277" s="22" t="e">
        <v>#N/A</v>
      </c>
      <c r="AU277" s="22" t="e">
        <v>#N/A</v>
      </c>
      <c r="AV277" s="22" t="e">
        <v>#N/A</v>
      </c>
      <c r="AW277" s="22" t="e">
        <v>#N/A</v>
      </c>
      <c r="AX277" s="22" t="e">
        <v>#N/A</v>
      </c>
      <c r="AY277" s="11" t="e">
        <v>#N/A</v>
      </c>
      <c r="AZ277" s="11" t="e">
        <v>#N/A</v>
      </c>
      <c r="BA277" s="11" t="e">
        <v>#N/A</v>
      </c>
      <c r="BB277" s="11" t="e">
        <v>#N/A</v>
      </c>
      <c r="BC277" s="11" t="e">
        <v>#N/A</v>
      </c>
      <c r="BD277" s="11" t="e">
        <v>#N/A</v>
      </c>
      <c r="BE277" s="11" t="e">
        <v>#N/A</v>
      </c>
      <c r="BF277" s="11" t="e">
        <v>#N/A</v>
      </c>
      <c r="BG277" s="11" t="e">
        <v>#N/A</v>
      </c>
      <c r="BH277" s="11" t="e">
        <v>#N/A</v>
      </c>
      <c r="BI277" s="22" t="e">
        <v>#N/A</v>
      </c>
      <c r="BJ277" s="22" t="e">
        <v>#N/A</v>
      </c>
      <c r="BK277" s="22" t="e">
        <v>#N/A</v>
      </c>
      <c r="BL277" s="22" t="e">
        <v>#N/A</v>
      </c>
      <c r="BM277" s="22" t="e">
        <v>#N/A</v>
      </c>
      <c r="BN277" s="22" t="e">
        <v>#N/A</v>
      </c>
      <c r="BO277" s="22" t="e">
        <v>#N/A</v>
      </c>
      <c r="BP277" s="22" t="e">
        <v>#N/A</v>
      </c>
      <c r="BQ277" s="22" t="e">
        <v>#N/A</v>
      </c>
      <c r="BR277" s="22" t="e">
        <v>#N/A</v>
      </c>
    </row>
    <row r="278" spans="1:70" x14ac:dyDescent="0.3">
      <c r="A278" s="22" t="e">
        <v>#N/A</v>
      </c>
      <c r="B278" s="22" t="e">
        <v>#N/A</v>
      </c>
      <c r="C278" s="22" t="e">
        <v>#N/A</v>
      </c>
      <c r="D278" s="22" t="e">
        <v>#N/A</v>
      </c>
      <c r="E278" s="22" t="e">
        <v>#N/A</v>
      </c>
      <c r="F278" s="22" t="e">
        <v>#N/A</v>
      </c>
      <c r="G278" s="22" t="e">
        <v>#N/A</v>
      </c>
      <c r="H278" s="22" t="e">
        <v>#N/A</v>
      </c>
      <c r="I278" s="22" t="e">
        <v>#N/A</v>
      </c>
      <c r="J278" s="22" t="e">
        <v>#N/A</v>
      </c>
      <c r="K278" s="11" t="e">
        <v>#N/A</v>
      </c>
      <c r="L278" s="11" t="e">
        <v>#N/A</v>
      </c>
      <c r="M278" s="11" t="e">
        <v>#N/A</v>
      </c>
      <c r="N278" s="11" t="e">
        <v>#N/A</v>
      </c>
      <c r="O278" s="11" t="e">
        <v>#N/A</v>
      </c>
      <c r="P278" s="11" t="e">
        <v>#N/A</v>
      </c>
      <c r="Q278" s="11" t="e">
        <v>#N/A</v>
      </c>
      <c r="R278" s="11" t="e">
        <v>#N/A</v>
      </c>
      <c r="S278" s="11" t="e">
        <v>#N/A</v>
      </c>
      <c r="T278" s="11" t="e">
        <v>#N/A</v>
      </c>
      <c r="U278" s="22" t="e">
        <v>#N/A</v>
      </c>
      <c r="V278" s="22" t="e">
        <v>#N/A</v>
      </c>
      <c r="W278" s="22" t="e">
        <v>#N/A</v>
      </c>
      <c r="X278" s="22" t="e">
        <v>#N/A</v>
      </c>
      <c r="Y278" s="22" t="e">
        <v>#N/A</v>
      </c>
      <c r="Z278" s="22" t="e">
        <v>#N/A</v>
      </c>
      <c r="AA278" s="22" t="e">
        <v>#N/A</v>
      </c>
      <c r="AB278" s="22" t="e">
        <v>#N/A</v>
      </c>
      <c r="AC278" s="22" t="e">
        <v>#N/A</v>
      </c>
      <c r="AD278" s="22" t="e">
        <v>#N/A</v>
      </c>
      <c r="AE278" s="11" t="e">
        <v>#N/A</v>
      </c>
      <c r="AF278" s="11" t="e">
        <v>#N/A</v>
      </c>
      <c r="AG278" s="11" t="e">
        <v>#N/A</v>
      </c>
      <c r="AH278" s="11" t="e">
        <v>#N/A</v>
      </c>
      <c r="AI278" s="11" t="e">
        <v>#N/A</v>
      </c>
      <c r="AJ278" s="11" t="e">
        <v>#N/A</v>
      </c>
      <c r="AK278" s="11" t="e">
        <v>#N/A</v>
      </c>
      <c r="AL278" s="11" t="e">
        <v>#N/A</v>
      </c>
      <c r="AM278" s="11" t="e">
        <v>#N/A</v>
      </c>
      <c r="AN278" s="11" t="e">
        <v>#N/A</v>
      </c>
      <c r="AO278" s="22" t="e">
        <v>#N/A</v>
      </c>
      <c r="AP278" s="22" t="e">
        <v>#N/A</v>
      </c>
      <c r="AQ278" s="22" t="e">
        <v>#N/A</v>
      </c>
      <c r="AR278" s="22" t="e">
        <v>#N/A</v>
      </c>
      <c r="AS278" s="22" t="e">
        <v>#N/A</v>
      </c>
      <c r="AT278" s="22" t="e">
        <v>#N/A</v>
      </c>
      <c r="AU278" s="22" t="e">
        <v>#N/A</v>
      </c>
      <c r="AV278" s="22" t="e">
        <v>#N/A</v>
      </c>
      <c r="AW278" s="22" t="e">
        <v>#N/A</v>
      </c>
      <c r="AX278" s="22" t="e">
        <v>#N/A</v>
      </c>
      <c r="AY278" s="11" t="e">
        <v>#N/A</v>
      </c>
      <c r="AZ278" s="11" t="e">
        <v>#N/A</v>
      </c>
      <c r="BA278" s="11" t="e">
        <v>#N/A</v>
      </c>
      <c r="BB278" s="11" t="e">
        <v>#N/A</v>
      </c>
      <c r="BC278" s="11" t="e">
        <v>#N/A</v>
      </c>
      <c r="BD278" s="11" t="e">
        <v>#N/A</v>
      </c>
      <c r="BE278" s="11" t="e">
        <v>#N/A</v>
      </c>
      <c r="BF278" s="11" t="e">
        <v>#N/A</v>
      </c>
      <c r="BG278" s="11" t="e">
        <v>#N/A</v>
      </c>
      <c r="BH278" s="11" t="e">
        <v>#N/A</v>
      </c>
      <c r="BI278" s="22" t="e">
        <v>#N/A</v>
      </c>
      <c r="BJ278" s="22" t="e">
        <v>#N/A</v>
      </c>
      <c r="BK278" s="22" t="e">
        <v>#N/A</v>
      </c>
      <c r="BL278" s="22" t="e">
        <v>#N/A</v>
      </c>
      <c r="BM278" s="22" t="e">
        <v>#N/A</v>
      </c>
      <c r="BN278" s="22" t="e">
        <v>#N/A</v>
      </c>
      <c r="BO278" s="22" t="e">
        <v>#N/A</v>
      </c>
      <c r="BP278" s="22" t="e">
        <v>#N/A</v>
      </c>
      <c r="BQ278" s="22" t="e">
        <v>#N/A</v>
      </c>
      <c r="BR278" s="22" t="e">
        <v>#N/A</v>
      </c>
    </row>
    <row r="279" spans="1:70" x14ac:dyDescent="0.3">
      <c r="A279" s="22" t="e">
        <v>#N/A</v>
      </c>
      <c r="B279" s="22" t="e">
        <v>#N/A</v>
      </c>
      <c r="C279" s="22" t="e">
        <v>#N/A</v>
      </c>
      <c r="D279" s="22" t="e">
        <v>#N/A</v>
      </c>
      <c r="E279" s="22" t="e">
        <v>#N/A</v>
      </c>
      <c r="F279" s="22" t="e">
        <v>#N/A</v>
      </c>
      <c r="G279" s="22" t="e">
        <v>#N/A</v>
      </c>
      <c r="H279" s="22" t="e">
        <v>#N/A</v>
      </c>
      <c r="I279" s="22" t="e">
        <v>#N/A</v>
      </c>
      <c r="J279" s="22" t="e">
        <v>#N/A</v>
      </c>
      <c r="K279" s="11" t="e">
        <v>#N/A</v>
      </c>
      <c r="L279" s="11" t="e">
        <v>#N/A</v>
      </c>
      <c r="M279" s="11" t="e">
        <v>#N/A</v>
      </c>
      <c r="N279" s="11" t="e">
        <v>#N/A</v>
      </c>
      <c r="O279" s="11" t="e">
        <v>#N/A</v>
      </c>
      <c r="P279" s="11" t="e">
        <v>#N/A</v>
      </c>
      <c r="Q279" s="11" t="e">
        <v>#N/A</v>
      </c>
      <c r="R279" s="11" t="e">
        <v>#N/A</v>
      </c>
      <c r="S279" s="11" t="e">
        <v>#N/A</v>
      </c>
      <c r="T279" s="11" t="e">
        <v>#N/A</v>
      </c>
      <c r="U279" s="22" t="e">
        <v>#N/A</v>
      </c>
      <c r="V279" s="22" t="e">
        <v>#N/A</v>
      </c>
      <c r="W279" s="22" t="e">
        <v>#N/A</v>
      </c>
      <c r="X279" s="22" t="e">
        <v>#N/A</v>
      </c>
      <c r="Y279" s="22" t="e">
        <v>#N/A</v>
      </c>
      <c r="Z279" s="22" t="e">
        <v>#N/A</v>
      </c>
      <c r="AA279" s="22" t="e">
        <v>#N/A</v>
      </c>
      <c r="AB279" s="22" t="e">
        <v>#N/A</v>
      </c>
      <c r="AC279" s="22" t="e">
        <v>#N/A</v>
      </c>
      <c r="AD279" s="22" t="e">
        <v>#N/A</v>
      </c>
      <c r="AE279" s="11" t="e">
        <v>#N/A</v>
      </c>
      <c r="AF279" s="11" t="e">
        <v>#N/A</v>
      </c>
      <c r="AG279" s="11" t="e">
        <v>#N/A</v>
      </c>
      <c r="AH279" s="11" t="e">
        <v>#N/A</v>
      </c>
      <c r="AI279" s="11" t="e">
        <v>#N/A</v>
      </c>
      <c r="AJ279" s="11" t="e">
        <v>#N/A</v>
      </c>
      <c r="AK279" s="11" t="e">
        <v>#N/A</v>
      </c>
      <c r="AL279" s="11" t="e">
        <v>#N/A</v>
      </c>
      <c r="AM279" s="11" t="e">
        <v>#N/A</v>
      </c>
      <c r="AN279" s="11" t="e">
        <v>#N/A</v>
      </c>
      <c r="AO279" s="22" t="e">
        <v>#N/A</v>
      </c>
      <c r="AP279" s="22" t="e">
        <v>#N/A</v>
      </c>
      <c r="AQ279" s="22" t="e">
        <v>#N/A</v>
      </c>
      <c r="AR279" s="22" t="e">
        <v>#N/A</v>
      </c>
      <c r="AS279" s="22" t="e">
        <v>#N/A</v>
      </c>
      <c r="AT279" s="22" t="e">
        <v>#N/A</v>
      </c>
      <c r="AU279" s="22" t="e">
        <v>#N/A</v>
      </c>
      <c r="AV279" s="22" t="e">
        <v>#N/A</v>
      </c>
      <c r="AW279" s="22" t="e">
        <v>#N/A</v>
      </c>
      <c r="AX279" s="22" t="e">
        <v>#N/A</v>
      </c>
      <c r="AY279" s="11" t="e">
        <v>#N/A</v>
      </c>
      <c r="AZ279" s="11" t="e">
        <v>#N/A</v>
      </c>
      <c r="BA279" s="11" t="e">
        <v>#N/A</v>
      </c>
      <c r="BB279" s="11" t="e">
        <v>#N/A</v>
      </c>
      <c r="BC279" s="11" t="e">
        <v>#N/A</v>
      </c>
      <c r="BD279" s="11" t="e">
        <v>#N/A</v>
      </c>
      <c r="BE279" s="11" t="e">
        <v>#N/A</v>
      </c>
      <c r="BF279" s="11" t="e">
        <v>#N/A</v>
      </c>
      <c r="BG279" s="11" t="e">
        <v>#N/A</v>
      </c>
      <c r="BH279" s="11" t="e">
        <v>#N/A</v>
      </c>
      <c r="BI279" s="22" t="e">
        <v>#N/A</v>
      </c>
      <c r="BJ279" s="22" t="e">
        <v>#N/A</v>
      </c>
      <c r="BK279" s="22" t="e">
        <v>#N/A</v>
      </c>
      <c r="BL279" s="22" t="e">
        <v>#N/A</v>
      </c>
      <c r="BM279" s="22" t="e">
        <v>#N/A</v>
      </c>
      <c r="BN279" s="22" t="e">
        <v>#N/A</v>
      </c>
      <c r="BO279" s="22" t="e">
        <v>#N/A</v>
      </c>
      <c r="BP279" s="22" t="e">
        <v>#N/A</v>
      </c>
      <c r="BQ279" s="22" t="e">
        <v>#N/A</v>
      </c>
      <c r="BR279" s="22" t="e">
        <v>#N/A</v>
      </c>
    </row>
    <row r="280" spans="1:70" x14ac:dyDescent="0.3">
      <c r="A280" s="22" t="e">
        <v>#N/A</v>
      </c>
      <c r="B280" s="22" t="e">
        <v>#N/A</v>
      </c>
      <c r="C280" s="22" t="e">
        <v>#N/A</v>
      </c>
      <c r="D280" s="22" t="e">
        <v>#N/A</v>
      </c>
      <c r="E280" s="22" t="e">
        <v>#N/A</v>
      </c>
      <c r="F280" s="22" t="e">
        <v>#N/A</v>
      </c>
      <c r="G280" s="22" t="e">
        <v>#N/A</v>
      </c>
      <c r="H280" s="22" t="e">
        <v>#N/A</v>
      </c>
      <c r="I280" s="22" t="e">
        <v>#N/A</v>
      </c>
      <c r="J280" s="22" t="e">
        <v>#N/A</v>
      </c>
      <c r="K280" s="11" t="e">
        <v>#N/A</v>
      </c>
      <c r="L280" s="11" t="e">
        <v>#N/A</v>
      </c>
      <c r="M280" s="11" t="e">
        <v>#N/A</v>
      </c>
      <c r="N280" s="11" t="e">
        <v>#N/A</v>
      </c>
      <c r="O280" s="11" t="e">
        <v>#N/A</v>
      </c>
      <c r="P280" s="11" t="e">
        <v>#N/A</v>
      </c>
      <c r="Q280" s="11" t="e">
        <v>#N/A</v>
      </c>
      <c r="R280" s="11" t="e">
        <v>#N/A</v>
      </c>
      <c r="S280" s="11" t="e">
        <v>#N/A</v>
      </c>
      <c r="T280" s="11" t="e">
        <v>#N/A</v>
      </c>
      <c r="U280" s="22" t="e">
        <v>#N/A</v>
      </c>
      <c r="V280" s="22" t="e">
        <v>#N/A</v>
      </c>
      <c r="W280" s="22" t="e">
        <v>#N/A</v>
      </c>
      <c r="X280" s="22" t="e">
        <v>#N/A</v>
      </c>
      <c r="Y280" s="22" t="e">
        <v>#N/A</v>
      </c>
      <c r="Z280" s="22" t="e">
        <v>#N/A</v>
      </c>
      <c r="AA280" s="22" t="e">
        <v>#N/A</v>
      </c>
      <c r="AB280" s="22" t="e">
        <v>#N/A</v>
      </c>
      <c r="AC280" s="22" t="e">
        <v>#N/A</v>
      </c>
      <c r="AD280" s="22" t="e">
        <v>#N/A</v>
      </c>
      <c r="AE280" s="11" t="e">
        <v>#N/A</v>
      </c>
      <c r="AF280" s="11" t="e">
        <v>#N/A</v>
      </c>
      <c r="AG280" s="11" t="e">
        <v>#N/A</v>
      </c>
      <c r="AH280" s="11" t="e">
        <v>#N/A</v>
      </c>
      <c r="AI280" s="11" t="e">
        <v>#N/A</v>
      </c>
      <c r="AJ280" s="11" t="e">
        <v>#N/A</v>
      </c>
      <c r="AK280" s="11" t="e">
        <v>#N/A</v>
      </c>
      <c r="AL280" s="11" t="e">
        <v>#N/A</v>
      </c>
      <c r="AM280" s="11" t="e">
        <v>#N/A</v>
      </c>
      <c r="AN280" s="11" t="e">
        <v>#N/A</v>
      </c>
      <c r="AO280" s="22" t="e">
        <v>#N/A</v>
      </c>
      <c r="AP280" s="22" t="e">
        <v>#N/A</v>
      </c>
      <c r="AQ280" s="22" t="e">
        <v>#N/A</v>
      </c>
      <c r="AR280" s="22" t="e">
        <v>#N/A</v>
      </c>
      <c r="AS280" s="22" t="e">
        <v>#N/A</v>
      </c>
      <c r="AT280" s="22" t="e">
        <v>#N/A</v>
      </c>
      <c r="AU280" s="22" t="e">
        <v>#N/A</v>
      </c>
      <c r="AV280" s="22" t="e">
        <v>#N/A</v>
      </c>
      <c r="AW280" s="22" t="e">
        <v>#N/A</v>
      </c>
      <c r="AX280" s="22" t="e">
        <v>#N/A</v>
      </c>
      <c r="AY280" s="11" t="e">
        <v>#N/A</v>
      </c>
      <c r="AZ280" s="11" t="e">
        <v>#N/A</v>
      </c>
      <c r="BA280" s="11" t="e">
        <v>#N/A</v>
      </c>
      <c r="BB280" s="11" t="e">
        <v>#N/A</v>
      </c>
      <c r="BC280" s="11" t="e">
        <v>#N/A</v>
      </c>
      <c r="BD280" s="11" t="e">
        <v>#N/A</v>
      </c>
      <c r="BE280" s="11" t="e">
        <v>#N/A</v>
      </c>
      <c r="BF280" s="11" t="e">
        <v>#N/A</v>
      </c>
      <c r="BG280" s="11" t="e">
        <v>#N/A</v>
      </c>
      <c r="BH280" s="11" t="e">
        <v>#N/A</v>
      </c>
      <c r="BI280" s="22" t="e">
        <v>#N/A</v>
      </c>
      <c r="BJ280" s="22" t="e">
        <v>#N/A</v>
      </c>
      <c r="BK280" s="22" t="e">
        <v>#N/A</v>
      </c>
      <c r="BL280" s="22" t="e">
        <v>#N/A</v>
      </c>
      <c r="BM280" s="22" t="e">
        <v>#N/A</v>
      </c>
      <c r="BN280" s="22" t="e">
        <v>#N/A</v>
      </c>
      <c r="BO280" s="22" t="e">
        <v>#N/A</v>
      </c>
      <c r="BP280" s="22" t="e">
        <v>#N/A</v>
      </c>
      <c r="BQ280" s="22" t="e">
        <v>#N/A</v>
      </c>
      <c r="BR280" s="22" t="e">
        <v>#N/A</v>
      </c>
    </row>
    <row r="281" spans="1:70" x14ac:dyDescent="0.3">
      <c r="A281" s="22" t="e">
        <v>#N/A</v>
      </c>
      <c r="B281" s="22" t="e">
        <v>#N/A</v>
      </c>
      <c r="C281" s="22" t="e">
        <v>#N/A</v>
      </c>
      <c r="D281" s="22" t="e">
        <v>#N/A</v>
      </c>
      <c r="E281" s="22" t="e">
        <v>#N/A</v>
      </c>
      <c r="F281" s="22" t="e">
        <v>#N/A</v>
      </c>
      <c r="G281" s="22" t="e">
        <v>#N/A</v>
      </c>
      <c r="H281" s="22" t="e">
        <v>#N/A</v>
      </c>
      <c r="I281" s="22" t="e">
        <v>#N/A</v>
      </c>
      <c r="J281" s="22" t="e">
        <v>#N/A</v>
      </c>
      <c r="K281" s="11" t="e">
        <v>#N/A</v>
      </c>
      <c r="L281" s="11" t="e">
        <v>#N/A</v>
      </c>
      <c r="M281" s="11" t="e">
        <v>#N/A</v>
      </c>
      <c r="N281" s="11" t="e">
        <v>#N/A</v>
      </c>
      <c r="O281" s="11" t="e">
        <v>#N/A</v>
      </c>
      <c r="P281" s="11" t="e">
        <v>#N/A</v>
      </c>
      <c r="Q281" s="11" t="e">
        <v>#N/A</v>
      </c>
      <c r="R281" s="11" t="e">
        <v>#N/A</v>
      </c>
      <c r="S281" s="11" t="e">
        <v>#N/A</v>
      </c>
      <c r="T281" s="11" t="e">
        <v>#N/A</v>
      </c>
      <c r="U281" s="22" t="e">
        <v>#N/A</v>
      </c>
      <c r="V281" s="22" t="e">
        <v>#N/A</v>
      </c>
      <c r="W281" s="22" t="e">
        <v>#N/A</v>
      </c>
      <c r="X281" s="22" t="e">
        <v>#N/A</v>
      </c>
      <c r="Y281" s="22" t="e">
        <v>#N/A</v>
      </c>
      <c r="Z281" s="22" t="e">
        <v>#N/A</v>
      </c>
      <c r="AA281" s="22" t="e">
        <v>#N/A</v>
      </c>
      <c r="AB281" s="22" t="e">
        <v>#N/A</v>
      </c>
      <c r="AC281" s="22" t="e">
        <v>#N/A</v>
      </c>
      <c r="AD281" s="22" t="e">
        <v>#N/A</v>
      </c>
      <c r="AE281" s="11" t="e">
        <v>#N/A</v>
      </c>
      <c r="AF281" s="11" t="e">
        <v>#N/A</v>
      </c>
      <c r="AG281" s="11" t="e">
        <v>#N/A</v>
      </c>
      <c r="AH281" s="11" t="e">
        <v>#N/A</v>
      </c>
      <c r="AI281" s="11" t="e">
        <v>#N/A</v>
      </c>
      <c r="AJ281" s="11" t="e">
        <v>#N/A</v>
      </c>
      <c r="AK281" s="11" t="e">
        <v>#N/A</v>
      </c>
      <c r="AL281" s="11" t="e">
        <v>#N/A</v>
      </c>
      <c r="AM281" s="11" t="e">
        <v>#N/A</v>
      </c>
      <c r="AN281" s="11" t="e">
        <v>#N/A</v>
      </c>
      <c r="AO281" s="22" t="e">
        <v>#N/A</v>
      </c>
      <c r="AP281" s="22" t="e">
        <v>#N/A</v>
      </c>
      <c r="AQ281" s="22" t="e">
        <v>#N/A</v>
      </c>
      <c r="AR281" s="22" t="e">
        <v>#N/A</v>
      </c>
      <c r="AS281" s="22" t="e">
        <v>#N/A</v>
      </c>
      <c r="AT281" s="22" t="e">
        <v>#N/A</v>
      </c>
      <c r="AU281" s="22" t="e">
        <v>#N/A</v>
      </c>
      <c r="AV281" s="22" t="e">
        <v>#N/A</v>
      </c>
      <c r="AW281" s="22" t="e">
        <v>#N/A</v>
      </c>
      <c r="AX281" s="22" t="e">
        <v>#N/A</v>
      </c>
      <c r="AY281" s="11" t="e">
        <v>#N/A</v>
      </c>
      <c r="AZ281" s="11" t="e">
        <v>#N/A</v>
      </c>
      <c r="BA281" s="11" t="e">
        <v>#N/A</v>
      </c>
      <c r="BB281" s="11" t="e">
        <v>#N/A</v>
      </c>
      <c r="BC281" s="11" t="e">
        <v>#N/A</v>
      </c>
      <c r="BD281" s="11" t="e">
        <v>#N/A</v>
      </c>
      <c r="BE281" s="11" t="e">
        <v>#N/A</v>
      </c>
      <c r="BF281" s="11" t="e">
        <v>#N/A</v>
      </c>
      <c r="BG281" s="11" t="e">
        <v>#N/A</v>
      </c>
      <c r="BH281" s="11" t="e">
        <v>#N/A</v>
      </c>
      <c r="BI281" s="22" t="e">
        <v>#N/A</v>
      </c>
      <c r="BJ281" s="22" t="e">
        <v>#N/A</v>
      </c>
      <c r="BK281" s="22" t="e">
        <v>#N/A</v>
      </c>
      <c r="BL281" s="22" t="e">
        <v>#N/A</v>
      </c>
      <c r="BM281" s="22" t="e">
        <v>#N/A</v>
      </c>
      <c r="BN281" s="22" t="e">
        <v>#N/A</v>
      </c>
      <c r="BO281" s="22" t="e">
        <v>#N/A</v>
      </c>
      <c r="BP281" s="22" t="e">
        <v>#N/A</v>
      </c>
      <c r="BQ281" s="22" t="e">
        <v>#N/A</v>
      </c>
      <c r="BR281" s="22" t="e">
        <v>#N/A</v>
      </c>
    </row>
    <row r="282" spans="1:70" x14ac:dyDescent="0.3">
      <c r="A282" s="22" t="e">
        <v>#N/A</v>
      </c>
      <c r="B282" s="22" t="e">
        <v>#N/A</v>
      </c>
      <c r="C282" s="22" t="e">
        <v>#N/A</v>
      </c>
      <c r="D282" s="22" t="e">
        <v>#N/A</v>
      </c>
      <c r="E282" s="22" t="e">
        <v>#N/A</v>
      </c>
      <c r="F282" s="22" t="e">
        <v>#N/A</v>
      </c>
      <c r="G282" s="22" t="e">
        <v>#N/A</v>
      </c>
      <c r="H282" s="22" t="e">
        <v>#N/A</v>
      </c>
      <c r="I282" s="22" t="e">
        <v>#N/A</v>
      </c>
      <c r="J282" s="22" t="e">
        <v>#N/A</v>
      </c>
      <c r="K282" s="11" t="e">
        <v>#N/A</v>
      </c>
      <c r="L282" s="11" t="e">
        <v>#N/A</v>
      </c>
      <c r="M282" s="11" t="e">
        <v>#N/A</v>
      </c>
      <c r="N282" s="11" t="e">
        <v>#N/A</v>
      </c>
      <c r="O282" s="11" t="e">
        <v>#N/A</v>
      </c>
      <c r="P282" s="11" t="e">
        <v>#N/A</v>
      </c>
      <c r="Q282" s="11" t="e">
        <v>#N/A</v>
      </c>
      <c r="R282" s="11" t="e">
        <v>#N/A</v>
      </c>
      <c r="S282" s="11" t="e">
        <v>#N/A</v>
      </c>
      <c r="T282" s="11" t="e">
        <v>#N/A</v>
      </c>
      <c r="U282" s="22" t="e">
        <v>#N/A</v>
      </c>
      <c r="V282" s="22" t="e">
        <v>#N/A</v>
      </c>
      <c r="W282" s="22" t="e">
        <v>#N/A</v>
      </c>
      <c r="X282" s="22" t="e">
        <v>#N/A</v>
      </c>
      <c r="Y282" s="22" t="e">
        <v>#N/A</v>
      </c>
      <c r="Z282" s="22" t="e">
        <v>#N/A</v>
      </c>
      <c r="AA282" s="22" t="e">
        <v>#N/A</v>
      </c>
      <c r="AB282" s="22" t="e">
        <v>#N/A</v>
      </c>
      <c r="AC282" s="22" t="e">
        <v>#N/A</v>
      </c>
      <c r="AD282" s="22" t="e">
        <v>#N/A</v>
      </c>
      <c r="AE282" s="11" t="e">
        <v>#N/A</v>
      </c>
      <c r="AF282" s="11" t="e">
        <v>#N/A</v>
      </c>
      <c r="AG282" s="11" t="e">
        <v>#N/A</v>
      </c>
      <c r="AH282" s="11" t="e">
        <v>#N/A</v>
      </c>
      <c r="AI282" s="11" t="e">
        <v>#N/A</v>
      </c>
      <c r="AJ282" s="11" t="e">
        <v>#N/A</v>
      </c>
      <c r="AK282" s="11" t="e">
        <v>#N/A</v>
      </c>
      <c r="AL282" s="11" t="e">
        <v>#N/A</v>
      </c>
      <c r="AM282" s="11" t="e">
        <v>#N/A</v>
      </c>
      <c r="AN282" s="11" t="e">
        <v>#N/A</v>
      </c>
      <c r="AO282" s="22" t="e">
        <v>#N/A</v>
      </c>
      <c r="AP282" s="22" t="e">
        <v>#N/A</v>
      </c>
      <c r="AQ282" s="22" t="e">
        <v>#N/A</v>
      </c>
      <c r="AR282" s="22" t="e">
        <v>#N/A</v>
      </c>
      <c r="AS282" s="22" t="e">
        <v>#N/A</v>
      </c>
      <c r="AT282" s="22" t="e">
        <v>#N/A</v>
      </c>
      <c r="AU282" s="22" t="e">
        <v>#N/A</v>
      </c>
      <c r="AV282" s="22" t="e">
        <v>#N/A</v>
      </c>
      <c r="AW282" s="22" t="e">
        <v>#N/A</v>
      </c>
      <c r="AX282" s="22" t="e">
        <v>#N/A</v>
      </c>
      <c r="AY282" s="11" t="e">
        <v>#N/A</v>
      </c>
      <c r="AZ282" s="11" t="e">
        <v>#N/A</v>
      </c>
      <c r="BA282" s="11" t="e">
        <v>#N/A</v>
      </c>
      <c r="BB282" s="11" t="e">
        <v>#N/A</v>
      </c>
      <c r="BC282" s="11" t="e">
        <v>#N/A</v>
      </c>
      <c r="BD282" s="11" t="e">
        <v>#N/A</v>
      </c>
      <c r="BE282" s="11" t="e">
        <v>#N/A</v>
      </c>
      <c r="BF282" s="11" t="e">
        <v>#N/A</v>
      </c>
      <c r="BG282" s="11" t="e">
        <v>#N/A</v>
      </c>
      <c r="BH282" s="11" t="e">
        <v>#N/A</v>
      </c>
      <c r="BI282" s="22" t="e">
        <v>#N/A</v>
      </c>
      <c r="BJ282" s="22" t="e">
        <v>#N/A</v>
      </c>
      <c r="BK282" s="22" t="e">
        <v>#N/A</v>
      </c>
      <c r="BL282" s="22" t="e">
        <v>#N/A</v>
      </c>
      <c r="BM282" s="22" t="e">
        <v>#N/A</v>
      </c>
      <c r="BN282" s="22" t="e">
        <v>#N/A</v>
      </c>
      <c r="BO282" s="22" t="e">
        <v>#N/A</v>
      </c>
      <c r="BP282" s="22" t="e">
        <v>#N/A</v>
      </c>
      <c r="BQ282" s="22" t="e">
        <v>#N/A</v>
      </c>
      <c r="BR282" s="22" t="e">
        <v>#N/A</v>
      </c>
    </row>
    <row r="283" spans="1:70" x14ac:dyDescent="0.3">
      <c r="A283" s="22" t="e">
        <v>#N/A</v>
      </c>
      <c r="B283" s="22" t="e">
        <v>#N/A</v>
      </c>
      <c r="C283" s="22" t="e">
        <v>#N/A</v>
      </c>
      <c r="D283" s="22" t="e">
        <v>#N/A</v>
      </c>
      <c r="E283" s="22" t="e">
        <v>#N/A</v>
      </c>
      <c r="F283" s="22" t="e">
        <v>#N/A</v>
      </c>
      <c r="G283" s="22" t="e">
        <v>#N/A</v>
      </c>
      <c r="H283" s="22" t="e">
        <v>#N/A</v>
      </c>
      <c r="I283" s="22" t="e">
        <v>#N/A</v>
      </c>
      <c r="J283" s="22" t="e">
        <v>#N/A</v>
      </c>
      <c r="K283" s="11" t="e">
        <v>#N/A</v>
      </c>
      <c r="L283" s="11" t="e">
        <v>#N/A</v>
      </c>
      <c r="M283" s="11" t="e">
        <v>#N/A</v>
      </c>
      <c r="N283" s="11" t="e">
        <v>#N/A</v>
      </c>
      <c r="O283" s="11" t="e">
        <v>#N/A</v>
      </c>
      <c r="P283" s="11" t="e">
        <v>#N/A</v>
      </c>
      <c r="Q283" s="11" t="e">
        <v>#N/A</v>
      </c>
      <c r="R283" s="11" t="e">
        <v>#N/A</v>
      </c>
      <c r="S283" s="11" t="e">
        <v>#N/A</v>
      </c>
      <c r="T283" s="11" t="e">
        <v>#N/A</v>
      </c>
      <c r="U283" s="22" t="e">
        <v>#N/A</v>
      </c>
      <c r="V283" s="22" t="e">
        <v>#N/A</v>
      </c>
      <c r="W283" s="22" t="e">
        <v>#N/A</v>
      </c>
      <c r="X283" s="22" t="e">
        <v>#N/A</v>
      </c>
      <c r="Y283" s="22" t="e">
        <v>#N/A</v>
      </c>
      <c r="Z283" s="22" t="e">
        <v>#N/A</v>
      </c>
      <c r="AA283" s="22" t="e">
        <v>#N/A</v>
      </c>
      <c r="AB283" s="22" t="e">
        <v>#N/A</v>
      </c>
      <c r="AC283" s="22" t="e">
        <v>#N/A</v>
      </c>
      <c r="AD283" s="22" t="e">
        <v>#N/A</v>
      </c>
      <c r="AE283" s="11" t="e">
        <v>#N/A</v>
      </c>
      <c r="AF283" s="11" t="e">
        <v>#N/A</v>
      </c>
      <c r="AG283" s="11" t="e">
        <v>#N/A</v>
      </c>
      <c r="AH283" s="11" t="e">
        <v>#N/A</v>
      </c>
      <c r="AI283" s="11" t="e">
        <v>#N/A</v>
      </c>
      <c r="AJ283" s="11" t="e">
        <v>#N/A</v>
      </c>
      <c r="AK283" s="11" t="e">
        <v>#N/A</v>
      </c>
      <c r="AL283" s="11" t="e">
        <v>#N/A</v>
      </c>
      <c r="AM283" s="11" t="e">
        <v>#N/A</v>
      </c>
      <c r="AN283" s="11" t="e">
        <v>#N/A</v>
      </c>
      <c r="AO283" s="22" t="e">
        <v>#N/A</v>
      </c>
      <c r="AP283" s="22" t="e">
        <v>#N/A</v>
      </c>
      <c r="AQ283" s="22" t="e">
        <v>#N/A</v>
      </c>
      <c r="AR283" s="22" t="e">
        <v>#N/A</v>
      </c>
      <c r="AS283" s="22" t="e">
        <v>#N/A</v>
      </c>
      <c r="AT283" s="22" t="e">
        <v>#N/A</v>
      </c>
      <c r="AU283" s="22" t="e">
        <v>#N/A</v>
      </c>
      <c r="AV283" s="22" t="e">
        <v>#N/A</v>
      </c>
      <c r="AW283" s="22" t="e">
        <v>#N/A</v>
      </c>
      <c r="AX283" s="22" t="e">
        <v>#N/A</v>
      </c>
      <c r="AY283" s="11" t="e">
        <v>#N/A</v>
      </c>
      <c r="AZ283" s="11" t="e">
        <v>#N/A</v>
      </c>
      <c r="BA283" s="11" t="e">
        <v>#N/A</v>
      </c>
      <c r="BB283" s="11" t="e">
        <v>#N/A</v>
      </c>
      <c r="BC283" s="11" t="e">
        <v>#N/A</v>
      </c>
      <c r="BD283" s="11" t="e">
        <v>#N/A</v>
      </c>
      <c r="BE283" s="11" t="e">
        <v>#N/A</v>
      </c>
      <c r="BF283" s="11" t="e">
        <v>#N/A</v>
      </c>
      <c r="BG283" s="11" t="e">
        <v>#N/A</v>
      </c>
      <c r="BH283" s="11" t="e">
        <v>#N/A</v>
      </c>
      <c r="BI283" s="22" t="e">
        <v>#N/A</v>
      </c>
      <c r="BJ283" s="22" t="e">
        <v>#N/A</v>
      </c>
      <c r="BK283" s="22" t="e">
        <v>#N/A</v>
      </c>
      <c r="BL283" s="22" t="e">
        <v>#N/A</v>
      </c>
      <c r="BM283" s="22" t="e">
        <v>#N/A</v>
      </c>
      <c r="BN283" s="22" t="e">
        <v>#N/A</v>
      </c>
      <c r="BO283" s="22" t="e">
        <v>#N/A</v>
      </c>
      <c r="BP283" s="22" t="e">
        <v>#N/A</v>
      </c>
      <c r="BQ283" s="22" t="e">
        <v>#N/A</v>
      </c>
      <c r="BR283" s="22" t="e">
        <v>#N/A</v>
      </c>
    </row>
    <row r="284" spans="1:70" x14ac:dyDescent="0.3">
      <c r="A284" s="22" t="e">
        <v>#N/A</v>
      </c>
      <c r="B284" s="22" t="e">
        <v>#N/A</v>
      </c>
      <c r="C284" s="22" t="e">
        <v>#N/A</v>
      </c>
      <c r="D284" s="22" t="e">
        <v>#N/A</v>
      </c>
      <c r="E284" s="22" t="e">
        <v>#N/A</v>
      </c>
      <c r="F284" s="22" t="e">
        <v>#N/A</v>
      </c>
      <c r="G284" s="22" t="e">
        <v>#N/A</v>
      </c>
      <c r="H284" s="22" t="e">
        <v>#N/A</v>
      </c>
      <c r="I284" s="22" t="e">
        <v>#N/A</v>
      </c>
      <c r="J284" s="22" t="e">
        <v>#N/A</v>
      </c>
      <c r="K284" s="11" t="e">
        <v>#N/A</v>
      </c>
      <c r="L284" s="11" t="e">
        <v>#N/A</v>
      </c>
      <c r="M284" s="11" t="e">
        <v>#N/A</v>
      </c>
      <c r="N284" s="11" t="e">
        <v>#N/A</v>
      </c>
      <c r="O284" s="11" t="e">
        <v>#N/A</v>
      </c>
      <c r="P284" s="11" t="e">
        <v>#N/A</v>
      </c>
      <c r="Q284" s="11" t="e">
        <v>#N/A</v>
      </c>
      <c r="R284" s="11" t="e">
        <v>#N/A</v>
      </c>
      <c r="S284" s="11" t="e">
        <v>#N/A</v>
      </c>
      <c r="T284" s="11" t="e">
        <v>#N/A</v>
      </c>
      <c r="U284" s="22" t="e">
        <v>#N/A</v>
      </c>
      <c r="V284" s="22" t="e">
        <v>#N/A</v>
      </c>
      <c r="W284" s="22" t="e">
        <v>#N/A</v>
      </c>
      <c r="X284" s="22" t="e">
        <v>#N/A</v>
      </c>
      <c r="Y284" s="22" t="e">
        <v>#N/A</v>
      </c>
      <c r="Z284" s="22" t="e">
        <v>#N/A</v>
      </c>
      <c r="AA284" s="22" t="e">
        <v>#N/A</v>
      </c>
      <c r="AB284" s="22" t="e">
        <v>#N/A</v>
      </c>
      <c r="AC284" s="22" t="e">
        <v>#N/A</v>
      </c>
      <c r="AD284" s="22" t="e">
        <v>#N/A</v>
      </c>
      <c r="AE284" s="11" t="e">
        <v>#N/A</v>
      </c>
      <c r="AF284" s="11" t="e">
        <v>#N/A</v>
      </c>
      <c r="AG284" s="11" t="e">
        <v>#N/A</v>
      </c>
      <c r="AH284" s="11" t="e">
        <v>#N/A</v>
      </c>
      <c r="AI284" s="11" t="e">
        <v>#N/A</v>
      </c>
      <c r="AJ284" s="11" t="e">
        <v>#N/A</v>
      </c>
      <c r="AK284" s="11" t="e">
        <v>#N/A</v>
      </c>
      <c r="AL284" s="11" t="e">
        <v>#N/A</v>
      </c>
      <c r="AM284" s="11" t="e">
        <v>#N/A</v>
      </c>
      <c r="AN284" s="11" t="e">
        <v>#N/A</v>
      </c>
      <c r="AO284" s="22" t="e">
        <v>#N/A</v>
      </c>
      <c r="AP284" s="22" t="e">
        <v>#N/A</v>
      </c>
      <c r="AQ284" s="22" t="e">
        <v>#N/A</v>
      </c>
      <c r="AR284" s="22" t="e">
        <v>#N/A</v>
      </c>
      <c r="AS284" s="22" t="e">
        <v>#N/A</v>
      </c>
      <c r="AT284" s="22" t="e">
        <v>#N/A</v>
      </c>
      <c r="AU284" s="22" t="e">
        <v>#N/A</v>
      </c>
      <c r="AV284" s="22" t="e">
        <v>#N/A</v>
      </c>
      <c r="AW284" s="22" t="e">
        <v>#N/A</v>
      </c>
      <c r="AX284" s="22" t="e">
        <v>#N/A</v>
      </c>
      <c r="AY284" s="11" t="e">
        <v>#N/A</v>
      </c>
      <c r="AZ284" s="11" t="e">
        <v>#N/A</v>
      </c>
      <c r="BA284" s="11" t="e">
        <v>#N/A</v>
      </c>
      <c r="BB284" s="11" t="e">
        <v>#N/A</v>
      </c>
      <c r="BC284" s="11" t="e">
        <v>#N/A</v>
      </c>
      <c r="BD284" s="11" t="e">
        <v>#N/A</v>
      </c>
      <c r="BE284" s="11" t="e">
        <v>#N/A</v>
      </c>
      <c r="BF284" s="11" t="e">
        <v>#N/A</v>
      </c>
      <c r="BG284" s="11" t="e">
        <v>#N/A</v>
      </c>
      <c r="BH284" s="11" t="e">
        <v>#N/A</v>
      </c>
      <c r="BI284" s="22" t="e">
        <v>#N/A</v>
      </c>
      <c r="BJ284" s="22" t="e">
        <v>#N/A</v>
      </c>
      <c r="BK284" s="22" t="e">
        <v>#N/A</v>
      </c>
      <c r="BL284" s="22" t="e">
        <v>#N/A</v>
      </c>
      <c r="BM284" s="22" t="e">
        <v>#N/A</v>
      </c>
      <c r="BN284" s="22" t="e">
        <v>#N/A</v>
      </c>
      <c r="BO284" s="22" t="e">
        <v>#N/A</v>
      </c>
      <c r="BP284" s="22" t="e">
        <v>#N/A</v>
      </c>
      <c r="BQ284" s="22" t="e">
        <v>#N/A</v>
      </c>
      <c r="BR284" s="22" t="e">
        <v>#N/A</v>
      </c>
    </row>
    <row r="285" spans="1:70" x14ac:dyDescent="0.3">
      <c r="A285" s="22" t="e">
        <v>#N/A</v>
      </c>
      <c r="B285" s="22" t="e">
        <v>#N/A</v>
      </c>
      <c r="C285" s="22" t="e">
        <v>#N/A</v>
      </c>
      <c r="D285" s="22" t="e">
        <v>#N/A</v>
      </c>
      <c r="E285" s="22" t="e">
        <v>#N/A</v>
      </c>
      <c r="F285" s="22" t="e">
        <v>#N/A</v>
      </c>
      <c r="G285" s="22" t="e">
        <v>#N/A</v>
      </c>
      <c r="H285" s="22" t="e">
        <v>#N/A</v>
      </c>
      <c r="I285" s="22" t="e">
        <v>#N/A</v>
      </c>
      <c r="J285" s="22" t="e">
        <v>#N/A</v>
      </c>
      <c r="K285" s="11" t="e">
        <v>#N/A</v>
      </c>
      <c r="L285" s="11" t="e">
        <v>#N/A</v>
      </c>
      <c r="M285" s="11" t="e">
        <v>#N/A</v>
      </c>
      <c r="N285" s="11" t="e">
        <v>#N/A</v>
      </c>
      <c r="O285" s="11" t="e">
        <v>#N/A</v>
      </c>
      <c r="P285" s="11" t="e">
        <v>#N/A</v>
      </c>
      <c r="Q285" s="11" t="e">
        <v>#N/A</v>
      </c>
      <c r="R285" s="11" t="e">
        <v>#N/A</v>
      </c>
      <c r="S285" s="11" t="e">
        <v>#N/A</v>
      </c>
      <c r="T285" s="11" t="e">
        <v>#N/A</v>
      </c>
      <c r="U285" s="22" t="e">
        <v>#N/A</v>
      </c>
      <c r="V285" s="22" t="e">
        <v>#N/A</v>
      </c>
      <c r="W285" s="22" t="e">
        <v>#N/A</v>
      </c>
      <c r="X285" s="22" t="e">
        <v>#N/A</v>
      </c>
      <c r="Y285" s="22" t="e">
        <v>#N/A</v>
      </c>
      <c r="Z285" s="22" t="e">
        <v>#N/A</v>
      </c>
      <c r="AA285" s="22" t="e">
        <v>#N/A</v>
      </c>
      <c r="AB285" s="22" t="e">
        <v>#N/A</v>
      </c>
      <c r="AC285" s="22" t="e">
        <v>#N/A</v>
      </c>
      <c r="AD285" s="22" t="e">
        <v>#N/A</v>
      </c>
      <c r="AE285" s="11" t="e">
        <v>#N/A</v>
      </c>
      <c r="AF285" s="11" t="e">
        <v>#N/A</v>
      </c>
      <c r="AG285" s="11" t="e">
        <v>#N/A</v>
      </c>
      <c r="AH285" s="11" t="e">
        <v>#N/A</v>
      </c>
      <c r="AI285" s="11" t="e">
        <v>#N/A</v>
      </c>
      <c r="AJ285" s="11" t="e">
        <v>#N/A</v>
      </c>
      <c r="AK285" s="11" t="e">
        <v>#N/A</v>
      </c>
      <c r="AL285" s="11" t="e">
        <v>#N/A</v>
      </c>
      <c r="AM285" s="11" t="e">
        <v>#N/A</v>
      </c>
      <c r="AN285" s="11" t="e">
        <v>#N/A</v>
      </c>
      <c r="AO285" s="22" t="e">
        <v>#N/A</v>
      </c>
      <c r="AP285" s="22" t="e">
        <v>#N/A</v>
      </c>
      <c r="AQ285" s="22" t="e">
        <v>#N/A</v>
      </c>
      <c r="AR285" s="22" t="e">
        <v>#N/A</v>
      </c>
      <c r="AS285" s="22" t="e">
        <v>#N/A</v>
      </c>
      <c r="AT285" s="22" t="e">
        <v>#N/A</v>
      </c>
      <c r="AU285" s="22" t="e">
        <v>#N/A</v>
      </c>
      <c r="AV285" s="22" t="e">
        <v>#N/A</v>
      </c>
      <c r="AW285" s="22" t="e">
        <v>#N/A</v>
      </c>
      <c r="AX285" s="22" t="e">
        <v>#N/A</v>
      </c>
      <c r="AY285" s="11" t="e">
        <v>#N/A</v>
      </c>
      <c r="AZ285" s="11" t="e">
        <v>#N/A</v>
      </c>
      <c r="BA285" s="11" t="e">
        <v>#N/A</v>
      </c>
      <c r="BB285" s="11" t="e">
        <v>#N/A</v>
      </c>
      <c r="BC285" s="11" t="e">
        <v>#N/A</v>
      </c>
      <c r="BD285" s="11" t="e">
        <v>#N/A</v>
      </c>
      <c r="BE285" s="11" t="e">
        <v>#N/A</v>
      </c>
      <c r="BF285" s="11" t="e">
        <v>#N/A</v>
      </c>
      <c r="BG285" s="11" t="e">
        <v>#N/A</v>
      </c>
      <c r="BH285" s="11" t="e">
        <v>#N/A</v>
      </c>
      <c r="BI285" s="22" t="e">
        <v>#N/A</v>
      </c>
      <c r="BJ285" s="22" t="e">
        <v>#N/A</v>
      </c>
      <c r="BK285" s="22" t="e">
        <v>#N/A</v>
      </c>
      <c r="BL285" s="22" t="e">
        <v>#N/A</v>
      </c>
      <c r="BM285" s="22" t="e">
        <v>#N/A</v>
      </c>
      <c r="BN285" s="22" t="e">
        <v>#N/A</v>
      </c>
      <c r="BO285" s="22" t="e">
        <v>#N/A</v>
      </c>
      <c r="BP285" s="22" t="e">
        <v>#N/A</v>
      </c>
      <c r="BQ285" s="22" t="e">
        <v>#N/A</v>
      </c>
      <c r="BR285" s="22" t="e">
        <v>#N/A</v>
      </c>
    </row>
    <row r="286" spans="1:70" x14ac:dyDescent="0.3">
      <c r="A286" s="22" t="e">
        <v>#N/A</v>
      </c>
      <c r="B286" s="22" t="e">
        <v>#N/A</v>
      </c>
      <c r="C286" s="22" t="e">
        <v>#N/A</v>
      </c>
      <c r="D286" s="22" t="e">
        <v>#N/A</v>
      </c>
      <c r="E286" s="22" t="e">
        <v>#N/A</v>
      </c>
      <c r="F286" s="22" t="e">
        <v>#N/A</v>
      </c>
      <c r="G286" s="22" t="e">
        <v>#N/A</v>
      </c>
      <c r="H286" s="22" t="e">
        <v>#N/A</v>
      </c>
      <c r="I286" s="22" t="e">
        <v>#N/A</v>
      </c>
      <c r="J286" s="22" t="e">
        <v>#N/A</v>
      </c>
      <c r="K286" s="11" t="e">
        <v>#N/A</v>
      </c>
      <c r="L286" s="11" t="e">
        <v>#N/A</v>
      </c>
      <c r="M286" s="11" t="e">
        <v>#N/A</v>
      </c>
      <c r="N286" s="11" t="e">
        <v>#N/A</v>
      </c>
      <c r="O286" s="11" t="e">
        <v>#N/A</v>
      </c>
      <c r="P286" s="11" t="e">
        <v>#N/A</v>
      </c>
      <c r="Q286" s="11" t="e">
        <v>#N/A</v>
      </c>
      <c r="R286" s="11" t="e">
        <v>#N/A</v>
      </c>
      <c r="S286" s="11" t="e">
        <v>#N/A</v>
      </c>
      <c r="T286" s="11" t="e">
        <v>#N/A</v>
      </c>
      <c r="U286" s="22" t="e">
        <v>#N/A</v>
      </c>
      <c r="V286" s="22" t="e">
        <v>#N/A</v>
      </c>
      <c r="W286" s="22" t="e">
        <v>#N/A</v>
      </c>
      <c r="X286" s="22" t="e">
        <v>#N/A</v>
      </c>
      <c r="Y286" s="22" t="e">
        <v>#N/A</v>
      </c>
      <c r="Z286" s="22" t="e">
        <v>#N/A</v>
      </c>
      <c r="AA286" s="22" t="e">
        <v>#N/A</v>
      </c>
      <c r="AB286" s="22" t="e">
        <v>#N/A</v>
      </c>
      <c r="AC286" s="22" t="e">
        <v>#N/A</v>
      </c>
      <c r="AD286" s="22" t="e">
        <v>#N/A</v>
      </c>
      <c r="AE286" s="11" t="e">
        <v>#N/A</v>
      </c>
      <c r="AF286" s="11" t="e">
        <v>#N/A</v>
      </c>
      <c r="AG286" s="11" t="e">
        <v>#N/A</v>
      </c>
      <c r="AH286" s="11" t="e">
        <v>#N/A</v>
      </c>
      <c r="AI286" s="11" t="e">
        <v>#N/A</v>
      </c>
      <c r="AJ286" s="11" t="e">
        <v>#N/A</v>
      </c>
      <c r="AK286" s="11" t="e">
        <v>#N/A</v>
      </c>
      <c r="AL286" s="11" t="e">
        <v>#N/A</v>
      </c>
      <c r="AM286" s="11" t="e">
        <v>#N/A</v>
      </c>
      <c r="AN286" s="11" t="e">
        <v>#N/A</v>
      </c>
      <c r="AO286" s="22" t="e">
        <v>#N/A</v>
      </c>
      <c r="AP286" s="22" t="e">
        <v>#N/A</v>
      </c>
      <c r="AQ286" s="22" t="e">
        <v>#N/A</v>
      </c>
      <c r="AR286" s="22" t="e">
        <v>#N/A</v>
      </c>
      <c r="AS286" s="22" t="e">
        <v>#N/A</v>
      </c>
      <c r="AT286" s="22" t="e">
        <v>#N/A</v>
      </c>
      <c r="AU286" s="22" t="e">
        <v>#N/A</v>
      </c>
      <c r="AV286" s="22" t="e">
        <v>#N/A</v>
      </c>
      <c r="AW286" s="22" t="e">
        <v>#N/A</v>
      </c>
      <c r="AX286" s="22" t="e">
        <v>#N/A</v>
      </c>
      <c r="AY286" s="11" t="e">
        <v>#N/A</v>
      </c>
      <c r="AZ286" s="11" t="e">
        <v>#N/A</v>
      </c>
      <c r="BA286" s="11" t="e">
        <v>#N/A</v>
      </c>
      <c r="BB286" s="11" t="e">
        <v>#N/A</v>
      </c>
      <c r="BC286" s="11" t="e">
        <v>#N/A</v>
      </c>
      <c r="BD286" s="11" t="e">
        <v>#N/A</v>
      </c>
      <c r="BE286" s="11" t="e">
        <v>#N/A</v>
      </c>
      <c r="BF286" s="11" t="e">
        <v>#N/A</v>
      </c>
      <c r="BG286" s="11" t="e">
        <v>#N/A</v>
      </c>
      <c r="BH286" s="11" t="e">
        <v>#N/A</v>
      </c>
      <c r="BI286" s="22" t="e">
        <v>#N/A</v>
      </c>
      <c r="BJ286" s="22" t="e">
        <v>#N/A</v>
      </c>
      <c r="BK286" s="22" t="e">
        <v>#N/A</v>
      </c>
      <c r="BL286" s="22" t="e">
        <v>#N/A</v>
      </c>
      <c r="BM286" s="22" t="e">
        <v>#N/A</v>
      </c>
      <c r="BN286" s="22" t="e">
        <v>#N/A</v>
      </c>
      <c r="BO286" s="22" t="e">
        <v>#N/A</v>
      </c>
      <c r="BP286" s="22" t="e">
        <v>#N/A</v>
      </c>
      <c r="BQ286" s="22" t="e">
        <v>#N/A</v>
      </c>
      <c r="BR286" s="22" t="e">
        <v>#N/A</v>
      </c>
    </row>
    <row r="287" spans="1:70" x14ac:dyDescent="0.3">
      <c r="A287" s="22" t="e">
        <v>#N/A</v>
      </c>
      <c r="B287" s="22" t="e">
        <v>#N/A</v>
      </c>
      <c r="C287" s="22" t="e">
        <v>#N/A</v>
      </c>
      <c r="D287" s="22" t="e">
        <v>#N/A</v>
      </c>
      <c r="E287" s="22" t="e">
        <v>#N/A</v>
      </c>
      <c r="F287" s="22" t="e">
        <v>#N/A</v>
      </c>
      <c r="G287" s="22" t="e">
        <v>#N/A</v>
      </c>
      <c r="H287" s="22" t="e">
        <v>#N/A</v>
      </c>
      <c r="I287" s="22" t="e">
        <v>#N/A</v>
      </c>
      <c r="J287" s="22" t="e">
        <v>#N/A</v>
      </c>
      <c r="K287" s="11" t="e">
        <v>#N/A</v>
      </c>
      <c r="L287" s="11" t="e">
        <v>#N/A</v>
      </c>
      <c r="M287" s="11" t="e">
        <v>#N/A</v>
      </c>
      <c r="N287" s="11" t="e">
        <v>#N/A</v>
      </c>
      <c r="O287" s="11" t="e">
        <v>#N/A</v>
      </c>
      <c r="P287" s="11" t="e">
        <v>#N/A</v>
      </c>
      <c r="Q287" s="11" t="e">
        <v>#N/A</v>
      </c>
      <c r="R287" s="11" t="e">
        <v>#N/A</v>
      </c>
      <c r="S287" s="11" t="e">
        <v>#N/A</v>
      </c>
      <c r="T287" s="11" t="e">
        <v>#N/A</v>
      </c>
      <c r="U287" s="22" t="e">
        <v>#N/A</v>
      </c>
      <c r="V287" s="22" t="e">
        <v>#N/A</v>
      </c>
      <c r="W287" s="22" t="e">
        <v>#N/A</v>
      </c>
      <c r="X287" s="22" t="e">
        <v>#N/A</v>
      </c>
      <c r="Y287" s="22" t="e">
        <v>#N/A</v>
      </c>
      <c r="Z287" s="22" t="e">
        <v>#N/A</v>
      </c>
      <c r="AA287" s="22" t="e">
        <v>#N/A</v>
      </c>
      <c r="AB287" s="22" t="e">
        <v>#N/A</v>
      </c>
      <c r="AC287" s="22" t="e">
        <v>#N/A</v>
      </c>
      <c r="AD287" s="22" t="e">
        <v>#N/A</v>
      </c>
      <c r="AE287" s="11" t="e">
        <v>#N/A</v>
      </c>
      <c r="AF287" s="11" t="e">
        <v>#N/A</v>
      </c>
      <c r="AG287" s="11" t="e">
        <v>#N/A</v>
      </c>
      <c r="AH287" s="11" t="e">
        <v>#N/A</v>
      </c>
      <c r="AI287" s="11" t="e">
        <v>#N/A</v>
      </c>
      <c r="AJ287" s="11" t="e">
        <v>#N/A</v>
      </c>
      <c r="AK287" s="11" t="e">
        <v>#N/A</v>
      </c>
      <c r="AL287" s="11" t="e">
        <v>#N/A</v>
      </c>
      <c r="AM287" s="11" t="e">
        <v>#N/A</v>
      </c>
      <c r="AN287" s="11" t="e">
        <v>#N/A</v>
      </c>
      <c r="AO287" s="22" t="e">
        <v>#N/A</v>
      </c>
      <c r="AP287" s="22" t="e">
        <v>#N/A</v>
      </c>
      <c r="AQ287" s="22" t="e">
        <v>#N/A</v>
      </c>
      <c r="AR287" s="22" t="e">
        <v>#N/A</v>
      </c>
      <c r="AS287" s="22" t="e">
        <v>#N/A</v>
      </c>
      <c r="AT287" s="22" t="e">
        <v>#N/A</v>
      </c>
      <c r="AU287" s="22" t="e">
        <v>#N/A</v>
      </c>
      <c r="AV287" s="22" t="e">
        <v>#N/A</v>
      </c>
      <c r="AW287" s="22" t="e">
        <v>#N/A</v>
      </c>
      <c r="AX287" s="22" t="e">
        <v>#N/A</v>
      </c>
      <c r="AY287" s="11" t="e">
        <v>#N/A</v>
      </c>
      <c r="AZ287" s="11" t="e">
        <v>#N/A</v>
      </c>
      <c r="BA287" s="11" t="e">
        <v>#N/A</v>
      </c>
      <c r="BB287" s="11" t="e">
        <v>#N/A</v>
      </c>
      <c r="BC287" s="11" t="e">
        <v>#N/A</v>
      </c>
      <c r="BD287" s="11" t="e">
        <v>#N/A</v>
      </c>
      <c r="BE287" s="11" t="e">
        <v>#N/A</v>
      </c>
      <c r="BF287" s="11" t="e">
        <v>#N/A</v>
      </c>
      <c r="BG287" s="11" t="e">
        <v>#N/A</v>
      </c>
      <c r="BH287" s="11" t="e">
        <v>#N/A</v>
      </c>
      <c r="BI287" s="22" t="e">
        <v>#N/A</v>
      </c>
      <c r="BJ287" s="22" t="e">
        <v>#N/A</v>
      </c>
      <c r="BK287" s="22" t="e">
        <v>#N/A</v>
      </c>
      <c r="BL287" s="22" t="e">
        <v>#N/A</v>
      </c>
      <c r="BM287" s="22" t="e">
        <v>#N/A</v>
      </c>
      <c r="BN287" s="22" t="e">
        <v>#N/A</v>
      </c>
      <c r="BO287" s="22" t="e">
        <v>#N/A</v>
      </c>
      <c r="BP287" s="22" t="e">
        <v>#N/A</v>
      </c>
      <c r="BQ287" s="22" t="e">
        <v>#N/A</v>
      </c>
      <c r="BR287" s="22" t="e">
        <v>#N/A</v>
      </c>
    </row>
    <row r="288" spans="1:70" x14ac:dyDescent="0.3">
      <c r="A288" s="22" t="e">
        <v>#N/A</v>
      </c>
      <c r="B288" s="22" t="e">
        <v>#N/A</v>
      </c>
      <c r="C288" s="22" t="e">
        <v>#N/A</v>
      </c>
      <c r="D288" s="22" t="e">
        <v>#N/A</v>
      </c>
      <c r="E288" s="22" t="e">
        <v>#N/A</v>
      </c>
      <c r="F288" s="22" t="e">
        <v>#N/A</v>
      </c>
      <c r="G288" s="22" t="e">
        <v>#N/A</v>
      </c>
      <c r="H288" s="22" t="e">
        <v>#N/A</v>
      </c>
      <c r="I288" s="22" t="e">
        <v>#N/A</v>
      </c>
      <c r="J288" s="22" t="e">
        <v>#N/A</v>
      </c>
      <c r="K288" s="11" t="e">
        <v>#N/A</v>
      </c>
      <c r="L288" s="11" t="e">
        <v>#N/A</v>
      </c>
      <c r="M288" s="11" t="e">
        <v>#N/A</v>
      </c>
      <c r="N288" s="11" t="e">
        <v>#N/A</v>
      </c>
      <c r="O288" s="11" t="e">
        <v>#N/A</v>
      </c>
      <c r="P288" s="11" t="e">
        <v>#N/A</v>
      </c>
      <c r="Q288" s="11" t="e">
        <v>#N/A</v>
      </c>
      <c r="R288" s="11" t="e">
        <v>#N/A</v>
      </c>
      <c r="S288" s="11" t="e">
        <v>#N/A</v>
      </c>
      <c r="T288" s="11" t="e">
        <v>#N/A</v>
      </c>
      <c r="U288" s="22" t="e">
        <v>#N/A</v>
      </c>
      <c r="V288" s="22" t="e">
        <v>#N/A</v>
      </c>
      <c r="W288" s="22" t="e">
        <v>#N/A</v>
      </c>
      <c r="X288" s="22" t="e">
        <v>#N/A</v>
      </c>
      <c r="Y288" s="22" t="e">
        <v>#N/A</v>
      </c>
      <c r="Z288" s="22" t="e">
        <v>#N/A</v>
      </c>
      <c r="AA288" s="22" t="e">
        <v>#N/A</v>
      </c>
      <c r="AB288" s="22" t="e">
        <v>#N/A</v>
      </c>
      <c r="AC288" s="22" t="e">
        <v>#N/A</v>
      </c>
      <c r="AD288" s="22" t="e">
        <v>#N/A</v>
      </c>
      <c r="AE288" s="11" t="e">
        <v>#N/A</v>
      </c>
      <c r="AF288" s="11" t="e">
        <v>#N/A</v>
      </c>
      <c r="AG288" s="11" t="e">
        <v>#N/A</v>
      </c>
      <c r="AH288" s="11" t="e">
        <v>#N/A</v>
      </c>
      <c r="AI288" s="11" t="e">
        <v>#N/A</v>
      </c>
      <c r="AJ288" s="11" t="e">
        <v>#N/A</v>
      </c>
      <c r="AK288" s="11" t="e">
        <v>#N/A</v>
      </c>
      <c r="AL288" s="11" t="e">
        <v>#N/A</v>
      </c>
      <c r="AM288" s="11" t="e">
        <v>#N/A</v>
      </c>
      <c r="AN288" s="11" t="e">
        <v>#N/A</v>
      </c>
      <c r="AO288" s="22" t="e">
        <v>#N/A</v>
      </c>
      <c r="AP288" s="22" t="e">
        <v>#N/A</v>
      </c>
      <c r="AQ288" s="22" t="e">
        <v>#N/A</v>
      </c>
      <c r="AR288" s="22" t="e">
        <v>#N/A</v>
      </c>
      <c r="AS288" s="22" t="e">
        <v>#N/A</v>
      </c>
      <c r="AT288" s="22" t="e">
        <v>#N/A</v>
      </c>
      <c r="AU288" s="22" t="e">
        <v>#N/A</v>
      </c>
      <c r="AV288" s="22" t="e">
        <v>#N/A</v>
      </c>
      <c r="AW288" s="22" t="e">
        <v>#N/A</v>
      </c>
      <c r="AX288" s="22" t="e">
        <v>#N/A</v>
      </c>
      <c r="AY288" s="11" t="e">
        <v>#N/A</v>
      </c>
      <c r="AZ288" s="11" t="e">
        <v>#N/A</v>
      </c>
      <c r="BA288" s="11" t="e">
        <v>#N/A</v>
      </c>
      <c r="BB288" s="11" t="e">
        <v>#N/A</v>
      </c>
      <c r="BC288" s="11" t="e">
        <v>#N/A</v>
      </c>
      <c r="BD288" s="11" t="e">
        <v>#N/A</v>
      </c>
      <c r="BE288" s="11" t="e">
        <v>#N/A</v>
      </c>
      <c r="BF288" s="11" t="e">
        <v>#N/A</v>
      </c>
      <c r="BG288" s="11" t="e">
        <v>#N/A</v>
      </c>
      <c r="BH288" s="11" t="e">
        <v>#N/A</v>
      </c>
      <c r="BI288" s="22" t="e">
        <v>#N/A</v>
      </c>
      <c r="BJ288" s="22" t="e">
        <v>#N/A</v>
      </c>
      <c r="BK288" s="22" t="e">
        <v>#N/A</v>
      </c>
      <c r="BL288" s="22" t="e">
        <v>#N/A</v>
      </c>
      <c r="BM288" s="22" t="e">
        <v>#N/A</v>
      </c>
      <c r="BN288" s="22" t="e">
        <v>#N/A</v>
      </c>
      <c r="BO288" s="22" t="e">
        <v>#N/A</v>
      </c>
      <c r="BP288" s="22" t="e">
        <v>#N/A</v>
      </c>
      <c r="BQ288" s="22" t="e">
        <v>#N/A</v>
      </c>
      <c r="BR288" s="22" t="e">
        <v>#N/A</v>
      </c>
    </row>
    <row r="289" spans="1:70" x14ac:dyDescent="0.3">
      <c r="A289" s="22" t="e">
        <v>#N/A</v>
      </c>
      <c r="B289" s="22" t="e">
        <v>#N/A</v>
      </c>
      <c r="C289" s="22" t="e">
        <v>#N/A</v>
      </c>
      <c r="D289" s="22" t="e">
        <v>#N/A</v>
      </c>
      <c r="E289" s="22" t="e">
        <v>#N/A</v>
      </c>
      <c r="F289" s="22" t="e">
        <v>#N/A</v>
      </c>
      <c r="G289" s="22" t="e">
        <v>#N/A</v>
      </c>
      <c r="H289" s="22" t="e">
        <v>#N/A</v>
      </c>
      <c r="I289" s="22" t="e">
        <v>#N/A</v>
      </c>
      <c r="J289" s="22" t="e">
        <v>#N/A</v>
      </c>
      <c r="K289" s="11" t="e">
        <v>#N/A</v>
      </c>
      <c r="L289" s="11" t="e">
        <v>#N/A</v>
      </c>
      <c r="M289" s="11" t="e">
        <v>#N/A</v>
      </c>
      <c r="N289" s="11" t="e">
        <v>#N/A</v>
      </c>
      <c r="O289" s="11" t="e">
        <v>#N/A</v>
      </c>
      <c r="P289" s="11" t="e">
        <v>#N/A</v>
      </c>
      <c r="Q289" s="11" t="e">
        <v>#N/A</v>
      </c>
      <c r="R289" s="11" t="e">
        <v>#N/A</v>
      </c>
      <c r="S289" s="11" t="e">
        <v>#N/A</v>
      </c>
      <c r="T289" s="11" t="e">
        <v>#N/A</v>
      </c>
      <c r="U289" s="22" t="e">
        <v>#N/A</v>
      </c>
      <c r="V289" s="22" t="e">
        <v>#N/A</v>
      </c>
      <c r="W289" s="22" t="e">
        <v>#N/A</v>
      </c>
      <c r="X289" s="22" t="e">
        <v>#N/A</v>
      </c>
      <c r="Y289" s="22" t="e">
        <v>#N/A</v>
      </c>
      <c r="Z289" s="22" t="e">
        <v>#N/A</v>
      </c>
      <c r="AA289" s="22" t="e">
        <v>#N/A</v>
      </c>
      <c r="AB289" s="22" t="e">
        <v>#N/A</v>
      </c>
      <c r="AC289" s="22" t="e">
        <v>#N/A</v>
      </c>
      <c r="AD289" s="22" t="e">
        <v>#N/A</v>
      </c>
      <c r="AE289" s="11" t="e">
        <v>#N/A</v>
      </c>
      <c r="AF289" s="11" t="e">
        <v>#N/A</v>
      </c>
      <c r="AG289" s="11" t="e">
        <v>#N/A</v>
      </c>
      <c r="AH289" s="11" t="e">
        <v>#N/A</v>
      </c>
      <c r="AI289" s="11" t="e">
        <v>#N/A</v>
      </c>
      <c r="AJ289" s="11" t="e">
        <v>#N/A</v>
      </c>
      <c r="AK289" s="11" t="e">
        <v>#N/A</v>
      </c>
      <c r="AL289" s="11" t="e">
        <v>#N/A</v>
      </c>
      <c r="AM289" s="11" t="e">
        <v>#N/A</v>
      </c>
      <c r="AN289" s="11" t="e">
        <v>#N/A</v>
      </c>
      <c r="AO289" s="22" t="e">
        <v>#N/A</v>
      </c>
      <c r="AP289" s="22" t="e">
        <v>#N/A</v>
      </c>
      <c r="AQ289" s="22" t="e">
        <v>#N/A</v>
      </c>
      <c r="AR289" s="22" t="e">
        <v>#N/A</v>
      </c>
      <c r="AS289" s="22" t="e">
        <v>#N/A</v>
      </c>
      <c r="AT289" s="22" t="e">
        <v>#N/A</v>
      </c>
      <c r="AU289" s="22" t="e">
        <v>#N/A</v>
      </c>
      <c r="AV289" s="22" t="e">
        <v>#N/A</v>
      </c>
      <c r="AW289" s="22" t="e">
        <v>#N/A</v>
      </c>
      <c r="AX289" s="22" t="e">
        <v>#N/A</v>
      </c>
      <c r="AY289" s="11" t="e">
        <v>#N/A</v>
      </c>
      <c r="AZ289" s="11" t="e">
        <v>#N/A</v>
      </c>
      <c r="BA289" s="11" t="e">
        <v>#N/A</v>
      </c>
      <c r="BB289" s="11" t="e">
        <v>#N/A</v>
      </c>
      <c r="BC289" s="11" t="e">
        <v>#N/A</v>
      </c>
      <c r="BD289" s="11" t="e">
        <v>#N/A</v>
      </c>
      <c r="BE289" s="11" t="e">
        <v>#N/A</v>
      </c>
      <c r="BF289" s="11" t="e">
        <v>#N/A</v>
      </c>
      <c r="BG289" s="11" t="e">
        <v>#N/A</v>
      </c>
      <c r="BH289" s="11" t="e">
        <v>#N/A</v>
      </c>
      <c r="BI289" s="22" t="e">
        <v>#N/A</v>
      </c>
      <c r="BJ289" s="22" t="e">
        <v>#N/A</v>
      </c>
      <c r="BK289" s="22" t="e">
        <v>#N/A</v>
      </c>
      <c r="BL289" s="22" t="e">
        <v>#N/A</v>
      </c>
      <c r="BM289" s="22" t="e">
        <v>#N/A</v>
      </c>
      <c r="BN289" s="22" t="e">
        <v>#N/A</v>
      </c>
      <c r="BO289" s="22" t="e">
        <v>#N/A</v>
      </c>
      <c r="BP289" s="22" t="e">
        <v>#N/A</v>
      </c>
      <c r="BQ289" s="22" t="e">
        <v>#N/A</v>
      </c>
      <c r="BR289" s="22" t="e">
        <v>#N/A</v>
      </c>
    </row>
    <row r="290" spans="1:70" x14ac:dyDescent="0.3">
      <c r="A290" s="22" t="e">
        <v>#N/A</v>
      </c>
      <c r="B290" s="22" t="e">
        <v>#N/A</v>
      </c>
      <c r="C290" s="22" t="e">
        <v>#N/A</v>
      </c>
      <c r="D290" s="22" t="e">
        <v>#N/A</v>
      </c>
      <c r="E290" s="22" t="e">
        <v>#N/A</v>
      </c>
      <c r="F290" s="22" t="e">
        <v>#N/A</v>
      </c>
      <c r="G290" s="22" t="e">
        <v>#N/A</v>
      </c>
      <c r="H290" s="22" t="e">
        <v>#N/A</v>
      </c>
      <c r="I290" s="22" t="e">
        <v>#N/A</v>
      </c>
      <c r="J290" s="22" t="e">
        <v>#N/A</v>
      </c>
      <c r="K290" s="11" t="e">
        <v>#N/A</v>
      </c>
      <c r="L290" s="11" t="e">
        <v>#N/A</v>
      </c>
      <c r="M290" s="11" t="e">
        <v>#N/A</v>
      </c>
      <c r="N290" s="11" t="e">
        <v>#N/A</v>
      </c>
      <c r="O290" s="11" t="e">
        <v>#N/A</v>
      </c>
      <c r="P290" s="11" t="e">
        <v>#N/A</v>
      </c>
      <c r="Q290" s="11" t="e">
        <v>#N/A</v>
      </c>
      <c r="R290" s="11" t="e">
        <v>#N/A</v>
      </c>
      <c r="S290" s="11" t="e">
        <v>#N/A</v>
      </c>
      <c r="T290" s="11" t="e">
        <v>#N/A</v>
      </c>
      <c r="U290" s="22" t="e">
        <v>#N/A</v>
      </c>
      <c r="V290" s="22" t="e">
        <v>#N/A</v>
      </c>
      <c r="W290" s="22" t="e">
        <v>#N/A</v>
      </c>
      <c r="X290" s="22" t="e">
        <v>#N/A</v>
      </c>
      <c r="Y290" s="22" t="e">
        <v>#N/A</v>
      </c>
      <c r="Z290" s="22" t="e">
        <v>#N/A</v>
      </c>
      <c r="AA290" s="22" t="e">
        <v>#N/A</v>
      </c>
      <c r="AB290" s="22" t="e">
        <v>#N/A</v>
      </c>
      <c r="AC290" s="22" t="e">
        <v>#N/A</v>
      </c>
      <c r="AD290" s="22" t="e">
        <v>#N/A</v>
      </c>
      <c r="AE290" s="11" t="e">
        <v>#N/A</v>
      </c>
      <c r="AF290" s="11" t="e">
        <v>#N/A</v>
      </c>
      <c r="AG290" s="11" t="e">
        <v>#N/A</v>
      </c>
      <c r="AH290" s="11" t="e">
        <v>#N/A</v>
      </c>
      <c r="AI290" s="11" t="e">
        <v>#N/A</v>
      </c>
      <c r="AJ290" s="11" t="e">
        <v>#N/A</v>
      </c>
      <c r="AK290" s="11" t="e">
        <v>#N/A</v>
      </c>
      <c r="AL290" s="11" t="e">
        <v>#N/A</v>
      </c>
      <c r="AM290" s="11" t="e">
        <v>#N/A</v>
      </c>
      <c r="AN290" s="11" t="e">
        <v>#N/A</v>
      </c>
      <c r="AO290" s="22" t="e">
        <v>#N/A</v>
      </c>
      <c r="AP290" s="22" t="e">
        <v>#N/A</v>
      </c>
      <c r="AQ290" s="22" t="e">
        <v>#N/A</v>
      </c>
      <c r="AR290" s="22" t="e">
        <v>#N/A</v>
      </c>
      <c r="AS290" s="22" t="e">
        <v>#N/A</v>
      </c>
      <c r="AT290" s="22" t="e">
        <v>#N/A</v>
      </c>
      <c r="AU290" s="22" t="e">
        <v>#N/A</v>
      </c>
      <c r="AV290" s="22" t="e">
        <v>#N/A</v>
      </c>
      <c r="AW290" s="22" t="e">
        <v>#N/A</v>
      </c>
      <c r="AX290" s="22" t="e">
        <v>#N/A</v>
      </c>
      <c r="AY290" s="11" t="e">
        <v>#N/A</v>
      </c>
      <c r="AZ290" s="11" t="e">
        <v>#N/A</v>
      </c>
      <c r="BA290" s="11" t="e">
        <v>#N/A</v>
      </c>
      <c r="BB290" s="11" t="e">
        <v>#N/A</v>
      </c>
      <c r="BC290" s="11" t="e">
        <v>#N/A</v>
      </c>
      <c r="BD290" s="11" t="e">
        <v>#N/A</v>
      </c>
      <c r="BE290" s="11" t="e">
        <v>#N/A</v>
      </c>
      <c r="BF290" s="11" t="e">
        <v>#N/A</v>
      </c>
      <c r="BG290" s="11" t="e">
        <v>#N/A</v>
      </c>
      <c r="BH290" s="11" t="e">
        <v>#N/A</v>
      </c>
      <c r="BI290" s="22" t="e">
        <v>#N/A</v>
      </c>
      <c r="BJ290" s="22" t="e">
        <v>#N/A</v>
      </c>
      <c r="BK290" s="22" t="e">
        <v>#N/A</v>
      </c>
      <c r="BL290" s="22" t="e">
        <v>#N/A</v>
      </c>
      <c r="BM290" s="22" t="e">
        <v>#N/A</v>
      </c>
      <c r="BN290" s="22" t="e">
        <v>#N/A</v>
      </c>
      <c r="BO290" s="22" t="e">
        <v>#N/A</v>
      </c>
      <c r="BP290" s="22" t="e">
        <v>#N/A</v>
      </c>
      <c r="BQ290" s="22" t="e">
        <v>#N/A</v>
      </c>
      <c r="BR290" s="22" t="e">
        <v>#N/A</v>
      </c>
    </row>
    <row r="291" spans="1:70" x14ac:dyDescent="0.3">
      <c r="A291" s="22" t="e">
        <v>#N/A</v>
      </c>
      <c r="B291" s="22" t="e">
        <v>#N/A</v>
      </c>
      <c r="C291" s="22" t="e">
        <v>#N/A</v>
      </c>
      <c r="D291" s="22" t="e">
        <v>#N/A</v>
      </c>
      <c r="E291" s="22" t="e">
        <v>#N/A</v>
      </c>
      <c r="F291" s="22" t="e">
        <v>#N/A</v>
      </c>
      <c r="G291" s="22" t="e">
        <v>#N/A</v>
      </c>
      <c r="H291" s="22" t="e">
        <v>#N/A</v>
      </c>
      <c r="I291" s="22" t="e">
        <v>#N/A</v>
      </c>
      <c r="J291" s="22" t="e">
        <v>#N/A</v>
      </c>
      <c r="K291" s="11" t="e">
        <v>#N/A</v>
      </c>
      <c r="L291" s="11" t="e">
        <v>#N/A</v>
      </c>
      <c r="M291" s="11" t="e">
        <v>#N/A</v>
      </c>
      <c r="N291" s="11" t="e">
        <v>#N/A</v>
      </c>
      <c r="O291" s="11" t="e">
        <v>#N/A</v>
      </c>
      <c r="P291" s="11" t="e">
        <v>#N/A</v>
      </c>
      <c r="Q291" s="11" t="e">
        <v>#N/A</v>
      </c>
      <c r="R291" s="11" t="e">
        <v>#N/A</v>
      </c>
      <c r="S291" s="11" t="e">
        <v>#N/A</v>
      </c>
      <c r="T291" s="11" t="e">
        <v>#N/A</v>
      </c>
      <c r="U291" s="22" t="e">
        <v>#N/A</v>
      </c>
      <c r="V291" s="22" t="e">
        <v>#N/A</v>
      </c>
      <c r="W291" s="22" t="e">
        <v>#N/A</v>
      </c>
      <c r="X291" s="22" t="e">
        <v>#N/A</v>
      </c>
      <c r="Y291" s="22" t="e">
        <v>#N/A</v>
      </c>
      <c r="Z291" s="22" t="e">
        <v>#N/A</v>
      </c>
      <c r="AA291" s="22" t="e">
        <v>#N/A</v>
      </c>
      <c r="AB291" s="22" t="e">
        <v>#N/A</v>
      </c>
      <c r="AC291" s="22" t="e">
        <v>#N/A</v>
      </c>
      <c r="AD291" s="22" t="e">
        <v>#N/A</v>
      </c>
      <c r="AE291" s="11" t="e">
        <v>#N/A</v>
      </c>
      <c r="AF291" s="11" t="e">
        <v>#N/A</v>
      </c>
      <c r="AG291" s="11" t="e">
        <v>#N/A</v>
      </c>
      <c r="AH291" s="11" t="e">
        <v>#N/A</v>
      </c>
      <c r="AI291" s="11" t="e">
        <v>#N/A</v>
      </c>
      <c r="AJ291" s="11" t="e">
        <v>#N/A</v>
      </c>
      <c r="AK291" s="11" t="e">
        <v>#N/A</v>
      </c>
      <c r="AL291" s="11" t="e">
        <v>#N/A</v>
      </c>
      <c r="AM291" s="11" t="e">
        <v>#N/A</v>
      </c>
      <c r="AN291" s="11" t="e">
        <v>#N/A</v>
      </c>
      <c r="AO291" s="22" t="e">
        <v>#N/A</v>
      </c>
      <c r="AP291" s="22" t="e">
        <v>#N/A</v>
      </c>
      <c r="AQ291" s="22" t="e">
        <v>#N/A</v>
      </c>
      <c r="AR291" s="22" t="e">
        <v>#N/A</v>
      </c>
      <c r="AS291" s="22" t="e">
        <v>#N/A</v>
      </c>
      <c r="AT291" s="22" t="e">
        <v>#N/A</v>
      </c>
      <c r="AU291" s="22" t="e">
        <v>#N/A</v>
      </c>
      <c r="AV291" s="22" t="e">
        <v>#N/A</v>
      </c>
      <c r="AW291" s="22" t="e">
        <v>#N/A</v>
      </c>
      <c r="AX291" s="22" t="e">
        <v>#N/A</v>
      </c>
      <c r="AY291" s="11" t="e">
        <v>#N/A</v>
      </c>
      <c r="AZ291" s="11" t="e">
        <v>#N/A</v>
      </c>
      <c r="BA291" s="11" t="e">
        <v>#N/A</v>
      </c>
      <c r="BB291" s="11" t="e">
        <v>#N/A</v>
      </c>
      <c r="BC291" s="11" t="e">
        <v>#N/A</v>
      </c>
      <c r="BD291" s="11" t="e">
        <v>#N/A</v>
      </c>
      <c r="BE291" s="11" t="e">
        <v>#N/A</v>
      </c>
      <c r="BF291" s="11" t="e">
        <v>#N/A</v>
      </c>
      <c r="BG291" s="11" t="e">
        <v>#N/A</v>
      </c>
      <c r="BH291" s="11" t="e">
        <v>#N/A</v>
      </c>
      <c r="BI291" s="22" t="e">
        <v>#N/A</v>
      </c>
      <c r="BJ291" s="22" t="e">
        <v>#N/A</v>
      </c>
      <c r="BK291" s="22" t="e">
        <v>#N/A</v>
      </c>
      <c r="BL291" s="22" t="e">
        <v>#N/A</v>
      </c>
      <c r="BM291" s="22" t="e">
        <v>#N/A</v>
      </c>
      <c r="BN291" s="22" t="e">
        <v>#N/A</v>
      </c>
      <c r="BO291" s="22" t="e">
        <v>#N/A</v>
      </c>
      <c r="BP291" s="22" t="e">
        <v>#N/A</v>
      </c>
      <c r="BQ291" s="22" t="e">
        <v>#N/A</v>
      </c>
      <c r="BR291" s="22" t="e">
        <v>#N/A</v>
      </c>
    </row>
    <row r="292" spans="1:70" x14ac:dyDescent="0.3">
      <c r="A292" s="22" t="e">
        <v>#N/A</v>
      </c>
      <c r="B292" s="22" t="e">
        <v>#N/A</v>
      </c>
      <c r="C292" s="22" t="e">
        <v>#N/A</v>
      </c>
      <c r="D292" s="22" t="e">
        <v>#N/A</v>
      </c>
      <c r="E292" s="22" t="e">
        <v>#N/A</v>
      </c>
      <c r="F292" s="22" t="e">
        <v>#N/A</v>
      </c>
      <c r="G292" s="22" t="e">
        <v>#N/A</v>
      </c>
      <c r="H292" s="22" t="e">
        <v>#N/A</v>
      </c>
      <c r="I292" s="22" t="e">
        <v>#N/A</v>
      </c>
      <c r="J292" s="22" t="e">
        <v>#N/A</v>
      </c>
      <c r="K292" s="11" t="e">
        <v>#N/A</v>
      </c>
      <c r="L292" s="11" t="e">
        <v>#N/A</v>
      </c>
      <c r="M292" s="11" t="e">
        <v>#N/A</v>
      </c>
      <c r="N292" s="11" t="e">
        <v>#N/A</v>
      </c>
      <c r="O292" s="11" t="e">
        <v>#N/A</v>
      </c>
      <c r="P292" s="11" t="e">
        <v>#N/A</v>
      </c>
      <c r="Q292" s="11" t="e">
        <v>#N/A</v>
      </c>
      <c r="R292" s="11" t="e">
        <v>#N/A</v>
      </c>
      <c r="S292" s="11" t="e">
        <v>#N/A</v>
      </c>
      <c r="T292" s="11" t="e">
        <v>#N/A</v>
      </c>
      <c r="U292" s="22" t="e">
        <v>#N/A</v>
      </c>
      <c r="V292" s="22" t="e">
        <v>#N/A</v>
      </c>
      <c r="W292" s="22" t="e">
        <v>#N/A</v>
      </c>
      <c r="X292" s="22" t="e">
        <v>#N/A</v>
      </c>
      <c r="Y292" s="22" t="e">
        <v>#N/A</v>
      </c>
      <c r="Z292" s="22" t="e">
        <v>#N/A</v>
      </c>
      <c r="AA292" s="22" t="e">
        <v>#N/A</v>
      </c>
      <c r="AB292" s="22" t="e">
        <v>#N/A</v>
      </c>
      <c r="AC292" s="22" t="e">
        <v>#N/A</v>
      </c>
      <c r="AD292" s="22" t="e">
        <v>#N/A</v>
      </c>
      <c r="AE292" s="11" t="e">
        <v>#N/A</v>
      </c>
      <c r="AF292" s="11" t="e">
        <v>#N/A</v>
      </c>
      <c r="AG292" s="11" t="e">
        <v>#N/A</v>
      </c>
      <c r="AH292" s="11" t="e">
        <v>#N/A</v>
      </c>
      <c r="AI292" s="11" t="e">
        <v>#N/A</v>
      </c>
      <c r="AJ292" s="11" t="e">
        <v>#N/A</v>
      </c>
      <c r="AK292" s="11" t="e">
        <v>#N/A</v>
      </c>
      <c r="AL292" s="11" t="e">
        <v>#N/A</v>
      </c>
      <c r="AM292" s="11" t="e">
        <v>#N/A</v>
      </c>
      <c r="AN292" s="11" t="e">
        <v>#N/A</v>
      </c>
      <c r="AO292" s="22" t="e">
        <v>#N/A</v>
      </c>
      <c r="AP292" s="22" t="e">
        <v>#N/A</v>
      </c>
      <c r="AQ292" s="22" t="e">
        <v>#N/A</v>
      </c>
      <c r="AR292" s="22" t="e">
        <v>#N/A</v>
      </c>
      <c r="AS292" s="22" t="e">
        <v>#N/A</v>
      </c>
      <c r="AT292" s="22" t="e">
        <v>#N/A</v>
      </c>
      <c r="AU292" s="22" t="e">
        <v>#N/A</v>
      </c>
      <c r="AV292" s="22" t="e">
        <v>#N/A</v>
      </c>
      <c r="AW292" s="22" t="e">
        <v>#N/A</v>
      </c>
      <c r="AX292" s="22" t="e">
        <v>#N/A</v>
      </c>
      <c r="AY292" s="11" t="e">
        <v>#N/A</v>
      </c>
      <c r="AZ292" s="11" t="e">
        <v>#N/A</v>
      </c>
      <c r="BA292" s="11" t="e">
        <v>#N/A</v>
      </c>
      <c r="BB292" s="11" t="e">
        <v>#N/A</v>
      </c>
      <c r="BC292" s="11" t="e">
        <v>#N/A</v>
      </c>
      <c r="BD292" s="11" t="e">
        <v>#N/A</v>
      </c>
      <c r="BE292" s="11" t="e">
        <v>#N/A</v>
      </c>
      <c r="BF292" s="11" t="e">
        <v>#N/A</v>
      </c>
      <c r="BG292" s="11" t="e">
        <v>#N/A</v>
      </c>
      <c r="BH292" s="11" t="e">
        <v>#N/A</v>
      </c>
      <c r="BI292" s="22" t="e">
        <v>#N/A</v>
      </c>
      <c r="BJ292" s="22" t="e">
        <v>#N/A</v>
      </c>
      <c r="BK292" s="22" t="e">
        <v>#N/A</v>
      </c>
      <c r="BL292" s="22" t="e">
        <v>#N/A</v>
      </c>
      <c r="BM292" s="22" t="e">
        <v>#N/A</v>
      </c>
      <c r="BN292" s="22" t="e">
        <v>#N/A</v>
      </c>
      <c r="BO292" s="22" t="e">
        <v>#N/A</v>
      </c>
      <c r="BP292" s="22" t="e">
        <v>#N/A</v>
      </c>
      <c r="BQ292" s="22" t="e">
        <v>#N/A</v>
      </c>
      <c r="BR292" s="22" t="e">
        <v>#N/A</v>
      </c>
    </row>
    <row r="293" spans="1:70" x14ac:dyDescent="0.3">
      <c r="A293" s="22" t="e">
        <v>#N/A</v>
      </c>
      <c r="B293" s="22" t="e">
        <v>#N/A</v>
      </c>
      <c r="C293" s="22" t="e">
        <v>#N/A</v>
      </c>
      <c r="D293" s="22" t="e">
        <v>#N/A</v>
      </c>
      <c r="E293" s="22" t="e">
        <v>#N/A</v>
      </c>
      <c r="F293" s="22" t="e">
        <v>#N/A</v>
      </c>
      <c r="G293" s="22" t="e">
        <v>#N/A</v>
      </c>
      <c r="H293" s="22" t="e">
        <v>#N/A</v>
      </c>
      <c r="I293" s="22" t="e">
        <v>#N/A</v>
      </c>
      <c r="J293" s="22" t="e">
        <v>#N/A</v>
      </c>
      <c r="K293" s="11" t="e">
        <v>#N/A</v>
      </c>
      <c r="L293" s="11" t="e">
        <v>#N/A</v>
      </c>
      <c r="M293" s="11" t="e">
        <v>#N/A</v>
      </c>
      <c r="N293" s="11" t="e">
        <v>#N/A</v>
      </c>
      <c r="O293" s="11" t="e">
        <v>#N/A</v>
      </c>
      <c r="P293" s="11" t="e">
        <v>#N/A</v>
      </c>
      <c r="Q293" s="11" t="e">
        <v>#N/A</v>
      </c>
      <c r="R293" s="11" t="e">
        <v>#N/A</v>
      </c>
      <c r="S293" s="11" t="e">
        <v>#N/A</v>
      </c>
      <c r="T293" s="11" t="e">
        <v>#N/A</v>
      </c>
      <c r="U293" s="22" t="e">
        <v>#N/A</v>
      </c>
      <c r="V293" s="22" t="e">
        <v>#N/A</v>
      </c>
      <c r="W293" s="22" t="e">
        <v>#N/A</v>
      </c>
      <c r="X293" s="22" t="e">
        <v>#N/A</v>
      </c>
      <c r="Y293" s="22" t="e">
        <v>#N/A</v>
      </c>
      <c r="Z293" s="22" t="e">
        <v>#N/A</v>
      </c>
      <c r="AA293" s="22" t="e">
        <v>#N/A</v>
      </c>
      <c r="AB293" s="22" t="e">
        <v>#N/A</v>
      </c>
      <c r="AC293" s="22" t="e">
        <v>#N/A</v>
      </c>
      <c r="AD293" s="22" t="e">
        <v>#N/A</v>
      </c>
      <c r="AE293" s="11" t="e">
        <v>#N/A</v>
      </c>
      <c r="AF293" s="11" t="e">
        <v>#N/A</v>
      </c>
      <c r="AG293" s="11" t="e">
        <v>#N/A</v>
      </c>
      <c r="AH293" s="11" t="e">
        <v>#N/A</v>
      </c>
      <c r="AI293" s="11" t="e">
        <v>#N/A</v>
      </c>
      <c r="AJ293" s="11" t="e">
        <v>#N/A</v>
      </c>
      <c r="AK293" s="11" t="e">
        <v>#N/A</v>
      </c>
      <c r="AL293" s="11" t="e">
        <v>#N/A</v>
      </c>
      <c r="AM293" s="11" t="e">
        <v>#N/A</v>
      </c>
      <c r="AN293" s="11" t="e">
        <v>#N/A</v>
      </c>
      <c r="AO293" s="22" t="e">
        <v>#N/A</v>
      </c>
      <c r="AP293" s="22" t="e">
        <v>#N/A</v>
      </c>
      <c r="AQ293" s="22" t="e">
        <v>#N/A</v>
      </c>
      <c r="AR293" s="22" t="e">
        <v>#N/A</v>
      </c>
      <c r="AS293" s="22" t="e">
        <v>#N/A</v>
      </c>
      <c r="AT293" s="22" t="e">
        <v>#N/A</v>
      </c>
      <c r="AU293" s="22" t="e">
        <v>#N/A</v>
      </c>
      <c r="AV293" s="22" t="e">
        <v>#N/A</v>
      </c>
      <c r="AW293" s="22" t="e">
        <v>#N/A</v>
      </c>
      <c r="AX293" s="22" t="e">
        <v>#N/A</v>
      </c>
      <c r="AY293" s="11" t="e">
        <v>#N/A</v>
      </c>
      <c r="AZ293" s="11" t="e">
        <v>#N/A</v>
      </c>
      <c r="BA293" s="11" t="e">
        <v>#N/A</v>
      </c>
      <c r="BB293" s="11" t="e">
        <v>#N/A</v>
      </c>
      <c r="BC293" s="11" t="e">
        <v>#N/A</v>
      </c>
      <c r="BD293" s="11" t="e">
        <v>#N/A</v>
      </c>
      <c r="BE293" s="11" t="e">
        <v>#N/A</v>
      </c>
      <c r="BF293" s="11" t="e">
        <v>#N/A</v>
      </c>
      <c r="BG293" s="11" t="e">
        <v>#N/A</v>
      </c>
      <c r="BH293" s="11" t="e">
        <v>#N/A</v>
      </c>
      <c r="BI293" s="22" t="e">
        <v>#N/A</v>
      </c>
      <c r="BJ293" s="22" t="e">
        <v>#N/A</v>
      </c>
      <c r="BK293" s="22" t="e">
        <v>#N/A</v>
      </c>
      <c r="BL293" s="22" t="e">
        <v>#N/A</v>
      </c>
      <c r="BM293" s="22" t="e">
        <v>#N/A</v>
      </c>
      <c r="BN293" s="22" t="e">
        <v>#N/A</v>
      </c>
      <c r="BO293" s="22" t="e">
        <v>#N/A</v>
      </c>
      <c r="BP293" s="22" t="e">
        <v>#N/A</v>
      </c>
      <c r="BQ293" s="22" t="e">
        <v>#N/A</v>
      </c>
      <c r="BR293" s="22" t="e">
        <v>#N/A</v>
      </c>
    </row>
    <row r="294" spans="1:70" x14ac:dyDescent="0.3">
      <c r="A294" s="22" t="e">
        <v>#N/A</v>
      </c>
      <c r="B294" s="22" t="e">
        <v>#N/A</v>
      </c>
      <c r="C294" s="22" t="e">
        <v>#N/A</v>
      </c>
      <c r="D294" s="22" t="e">
        <v>#N/A</v>
      </c>
      <c r="E294" s="22" t="e">
        <v>#N/A</v>
      </c>
      <c r="F294" s="22" t="e">
        <v>#N/A</v>
      </c>
      <c r="G294" s="22" t="e">
        <v>#N/A</v>
      </c>
      <c r="H294" s="22" t="e">
        <v>#N/A</v>
      </c>
      <c r="I294" s="22" t="e">
        <v>#N/A</v>
      </c>
      <c r="J294" s="22" t="e">
        <v>#N/A</v>
      </c>
      <c r="K294" s="11" t="e">
        <v>#N/A</v>
      </c>
      <c r="L294" s="11" t="e">
        <v>#N/A</v>
      </c>
      <c r="M294" s="11" t="e">
        <v>#N/A</v>
      </c>
      <c r="N294" s="11" t="e">
        <v>#N/A</v>
      </c>
      <c r="O294" s="11" t="e">
        <v>#N/A</v>
      </c>
      <c r="P294" s="11" t="e">
        <v>#N/A</v>
      </c>
      <c r="Q294" s="11" t="e">
        <v>#N/A</v>
      </c>
      <c r="R294" s="11" t="e">
        <v>#N/A</v>
      </c>
      <c r="S294" s="11" t="e">
        <v>#N/A</v>
      </c>
      <c r="T294" s="11" t="e">
        <v>#N/A</v>
      </c>
      <c r="U294" s="22" t="e">
        <v>#N/A</v>
      </c>
      <c r="V294" s="22" t="e">
        <v>#N/A</v>
      </c>
      <c r="W294" s="22" t="e">
        <v>#N/A</v>
      </c>
      <c r="X294" s="22" t="e">
        <v>#N/A</v>
      </c>
      <c r="Y294" s="22" t="e">
        <v>#N/A</v>
      </c>
      <c r="Z294" s="22" t="e">
        <v>#N/A</v>
      </c>
      <c r="AA294" s="22" t="e">
        <v>#N/A</v>
      </c>
      <c r="AB294" s="22" t="e">
        <v>#N/A</v>
      </c>
      <c r="AC294" s="22" t="e">
        <v>#N/A</v>
      </c>
      <c r="AD294" s="22" t="e">
        <v>#N/A</v>
      </c>
      <c r="AE294" s="11" t="e">
        <v>#N/A</v>
      </c>
      <c r="AF294" s="11" t="e">
        <v>#N/A</v>
      </c>
      <c r="AG294" s="11" t="e">
        <v>#N/A</v>
      </c>
      <c r="AH294" s="11" t="e">
        <v>#N/A</v>
      </c>
      <c r="AI294" s="11" t="e">
        <v>#N/A</v>
      </c>
      <c r="AJ294" s="11" t="e">
        <v>#N/A</v>
      </c>
      <c r="AK294" s="11" t="e">
        <v>#N/A</v>
      </c>
      <c r="AL294" s="11" t="e">
        <v>#N/A</v>
      </c>
      <c r="AM294" s="11" t="e">
        <v>#N/A</v>
      </c>
      <c r="AN294" s="11" t="e">
        <v>#N/A</v>
      </c>
      <c r="AO294" s="22" t="e">
        <v>#N/A</v>
      </c>
      <c r="AP294" s="22" t="e">
        <v>#N/A</v>
      </c>
      <c r="AQ294" s="22" t="e">
        <v>#N/A</v>
      </c>
      <c r="AR294" s="22" t="e">
        <v>#N/A</v>
      </c>
      <c r="AS294" s="22" t="e">
        <v>#N/A</v>
      </c>
      <c r="AT294" s="22" t="e">
        <v>#N/A</v>
      </c>
      <c r="AU294" s="22" t="e">
        <v>#N/A</v>
      </c>
      <c r="AV294" s="22" t="e">
        <v>#N/A</v>
      </c>
      <c r="AW294" s="22" t="e">
        <v>#N/A</v>
      </c>
      <c r="AX294" s="22" t="e">
        <v>#N/A</v>
      </c>
      <c r="AY294" s="11" t="e">
        <v>#N/A</v>
      </c>
      <c r="AZ294" s="11" t="e">
        <v>#N/A</v>
      </c>
      <c r="BA294" s="11" t="e">
        <v>#N/A</v>
      </c>
      <c r="BB294" s="11" t="e">
        <v>#N/A</v>
      </c>
      <c r="BC294" s="11" t="e">
        <v>#N/A</v>
      </c>
      <c r="BD294" s="11" t="e">
        <v>#N/A</v>
      </c>
      <c r="BE294" s="11" t="e">
        <v>#N/A</v>
      </c>
      <c r="BF294" s="11" t="e">
        <v>#N/A</v>
      </c>
      <c r="BG294" s="11" t="e">
        <v>#N/A</v>
      </c>
      <c r="BH294" s="11" t="e">
        <v>#N/A</v>
      </c>
      <c r="BI294" s="22" t="e">
        <v>#N/A</v>
      </c>
      <c r="BJ294" s="22" t="e">
        <v>#N/A</v>
      </c>
      <c r="BK294" s="22" t="e">
        <v>#N/A</v>
      </c>
      <c r="BL294" s="22" t="e">
        <v>#N/A</v>
      </c>
      <c r="BM294" s="22" t="e">
        <v>#N/A</v>
      </c>
      <c r="BN294" s="22" t="e">
        <v>#N/A</v>
      </c>
      <c r="BO294" s="22" t="e">
        <v>#N/A</v>
      </c>
      <c r="BP294" s="22" t="e">
        <v>#N/A</v>
      </c>
      <c r="BQ294" s="22" t="e">
        <v>#N/A</v>
      </c>
      <c r="BR294" s="22" t="e">
        <v>#N/A</v>
      </c>
    </row>
    <row r="295" spans="1:70" x14ac:dyDescent="0.3">
      <c r="A295" s="22" t="e">
        <v>#N/A</v>
      </c>
      <c r="B295" s="22" t="e">
        <v>#N/A</v>
      </c>
      <c r="C295" s="22" t="e">
        <v>#N/A</v>
      </c>
      <c r="D295" s="22" t="e">
        <v>#N/A</v>
      </c>
      <c r="E295" s="22" t="e">
        <v>#N/A</v>
      </c>
      <c r="F295" s="22" t="e">
        <v>#N/A</v>
      </c>
      <c r="G295" s="22" t="e">
        <v>#N/A</v>
      </c>
      <c r="H295" s="22" t="e">
        <v>#N/A</v>
      </c>
      <c r="I295" s="22" t="e">
        <v>#N/A</v>
      </c>
      <c r="J295" s="22" t="e">
        <v>#N/A</v>
      </c>
      <c r="K295" s="11" t="e">
        <v>#N/A</v>
      </c>
      <c r="L295" s="11" t="e">
        <v>#N/A</v>
      </c>
      <c r="M295" s="11" t="e">
        <v>#N/A</v>
      </c>
      <c r="N295" s="11" t="e">
        <v>#N/A</v>
      </c>
      <c r="O295" s="11" t="e">
        <v>#N/A</v>
      </c>
      <c r="P295" s="11" t="e">
        <v>#N/A</v>
      </c>
      <c r="Q295" s="11" t="e">
        <v>#N/A</v>
      </c>
      <c r="R295" s="11" t="e">
        <v>#N/A</v>
      </c>
      <c r="S295" s="11" t="e">
        <v>#N/A</v>
      </c>
      <c r="T295" s="11" t="e">
        <v>#N/A</v>
      </c>
      <c r="U295" s="22" t="e">
        <v>#N/A</v>
      </c>
      <c r="V295" s="22" t="e">
        <v>#N/A</v>
      </c>
      <c r="W295" s="22" t="e">
        <v>#N/A</v>
      </c>
      <c r="X295" s="22" t="e">
        <v>#N/A</v>
      </c>
      <c r="Y295" s="22" t="e">
        <v>#N/A</v>
      </c>
      <c r="Z295" s="22" t="e">
        <v>#N/A</v>
      </c>
      <c r="AA295" s="22" t="e">
        <v>#N/A</v>
      </c>
      <c r="AB295" s="22" t="e">
        <v>#N/A</v>
      </c>
      <c r="AC295" s="22" t="e">
        <v>#N/A</v>
      </c>
      <c r="AD295" s="22" t="e">
        <v>#N/A</v>
      </c>
      <c r="AE295" s="11" t="e">
        <v>#N/A</v>
      </c>
      <c r="AF295" s="11" t="e">
        <v>#N/A</v>
      </c>
      <c r="AG295" s="11" t="e">
        <v>#N/A</v>
      </c>
      <c r="AH295" s="11" t="e">
        <v>#N/A</v>
      </c>
      <c r="AI295" s="11" t="e">
        <v>#N/A</v>
      </c>
      <c r="AJ295" s="11" t="e">
        <v>#N/A</v>
      </c>
      <c r="AK295" s="11" t="e">
        <v>#N/A</v>
      </c>
      <c r="AL295" s="11" t="e">
        <v>#N/A</v>
      </c>
      <c r="AM295" s="11" t="e">
        <v>#N/A</v>
      </c>
      <c r="AN295" s="11" t="e">
        <v>#N/A</v>
      </c>
      <c r="AO295" s="22" t="e">
        <v>#N/A</v>
      </c>
      <c r="AP295" s="22" t="e">
        <v>#N/A</v>
      </c>
      <c r="AQ295" s="22" t="e">
        <v>#N/A</v>
      </c>
      <c r="AR295" s="22" t="e">
        <v>#N/A</v>
      </c>
      <c r="AS295" s="22" t="e">
        <v>#N/A</v>
      </c>
      <c r="AT295" s="22" t="e">
        <v>#N/A</v>
      </c>
      <c r="AU295" s="22" t="e">
        <v>#N/A</v>
      </c>
      <c r="AV295" s="22" t="e">
        <v>#N/A</v>
      </c>
      <c r="AW295" s="22" t="e">
        <v>#N/A</v>
      </c>
      <c r="AX295" s="22" t="e">
        <v>#N/A</v>
      </c>
      <c r="AY295" s="11" t="e">
        <v>#N/A</v>
      </c>
      <c r="AZ295" s="11" t="e">
        <v>#N/A</v>
      </c>
      <c r="BA295" s="11" t="e">
        <v>#N/A</v>
      </c>
      <c r="BB295" s="11" t="e">
        <v>#N/A</v>
      </c>
      <c r="BC295" s="11" t="e">
        <v>#N/A</v>
      </c>
      <c r="BD295" s="11" t="e">
        <v>#N/A</v>
      </c>
      <c r="BE295" s="11" t="e">
        <v>#N/A</v>
      </c>
      <c r="BF295" s="11" t="e">
        <v>#N/A</v>
      </c>
      <c r="BG295" s="11" t="e">
        <v>#N/A</v>
      </c>
      <c r="BH295" s="11" t="e">
        <v>#N/A</v>
      </c>
      <c r="BI295" s="22" t="e">
        <v>#N/A</v>
      </c>
      <c r="BJ295" s="22" t="e">
        <v>#N/A</v>
      </c>
      <c r="BK295" s="22" t="e">
        <v>#N/A</v>
      </c>
      <c r="BL295" s="22" t="e">
        <v>#N/A</v>
      </c>
      <c r="BM295" s="22" t="e">
        <v>#N/A</v>
      </c>
      <c r="BN295" s="22" t="e">
        <v>#N/A</v>
      </c>
      <c r="BO295" s="22" t="e">
        <v>#N/A</v>
      </c>
      <c r="BP295" s="22" t="e">
        <v>#N/A</v>
      </c>
      <c r="BQ295" s="22" t="e">
        <v>#N/A</v>
      </c>
      <c r="BR295" s="22" t="e">
        <v>#N/A</v>
      </c>
    </row>
    <row r="296" spans="1:70" x14ac:dyDescent="0.3">
      <c r="A296" s="22" t="e">
        <v>#N/A</v>
      </c>
      <c r="B296" s="22" t="e">
        <v>#N/A</v>
      </c>
      <c r="C296" s="22" t="e">
        <v>#N/A</v>
      </c>
      <c r="D296" s="22" t="e">
        <v>#N/A</v>
      </c>
      <c r="E296" s="22" t="e">
        <v>#N/A</v>
      </c>
      <c r="F296" s="22" t="e">
        <v>#N/A</v>
      </c>
      <c r="G296" s="22" t="e">
        <v>#N/A</v>
      </c>
      <c r="H296" s="22" t="e">
        <v>#N/A</v>
      </c>
      <c r="I296" s="22" t="e">
        <v>#N/A</v>
      </c>
      <c r="J296" s="22" t="e">
        <v>#N/A</v>
      </c>
      <c r="K296" s="11" t="e">
        <v>#N/A</v>
      </c>
      <c r="L296" s="11" t="e">
        <v>#N/A</v>
      </c>
      <c r="M296" s="11" t="e">
        <v>#N/A</v>
      </c>
      <c r="N296" s="11" t="e">
        <v>#N/A</v>
      </c>
      <c r="O296" s="11" t="e">
        <v>#N/A</v>
      </c>
      <c r="P296" s="11" t="e">
        <v>#N/A</v>
      </c>
      <c r="Q296" s="11" t="e">
        <v>#N/A</v>
      </c>
      <c r="R296" s="11" t="e">
        <v>#N/A</v>
      </c>
      <c r="S296" s="11" t="e">
        <v>#N/A</v>
      </c>
      <c r="T296" s="11" t="e">
        <v>#N/A</v>
      </c>
      <c r="U296" s="22" t="e">
        <v>#N/A</v>
      </c>
      <c r="V296" s="22" t="e">
        <v>#N/A</v>
      </c>
      <c r="W296" s="22" t="e">
        <v>#N/A</v>
      </c>
      <c r="X296" s="22" t="e">
        <v>#N/A</v>
      </c>
      <c r="Y296" s="22" t="e">
        <v>#N/A</v>
      </c>
      <c r="Z296" s="22" t="e">
        <v>#N/A</v>
      </c>
      <c r="AA296" s="22" t="e">
        <v>#N/A</v>
      </c>
      <c r="AB296" s="22" t="e">
        <v>#N/A</v>
      </c>
      <c r="AC296" s="22" t="e">
        <v>#N/A</v>
      </c>
      <c r="AD296" s="22" t="e">
        <v>#N/A</v>
      </c>
      <c r="AE296" s="11" t="e">
        <v>#N/A</v>
      </c>
      <c r="AF296" s="11" t="e">
        <v>#N/A</v>
      </c>
      <c r="AG296" s="11" t="e">
        <v>#N/A</v>
      </c>
      <c r="AH296" s="11" t="e">
        <v>#N/A</v>
      </c>
      <c r="AI296" s="11" t="e">
        <v>#N/A</v>
      </c>
      <c r="AJ296" s="11" t="e">
        <v>#N/A</v>
      </c>
      <c r="AK296" s="11" t="e">
        <v>#N/A</v>
      </c>
      <c r="AL296" s="11" t="e">
        <v>#N/A</v>
      </c>
      <c r="AM296" s="11" t="e">
        <v>#N/A</v>
      </c>
      <c r="AN296" s="11" t="e">
        <v>#N/A</v>
      </c>
      <c r="AO296" s="22" t="e">
        <v>#N/A</v>
      </c>
      <c r="AP296" s="22" t="e">
        <v>#N/A</v>
      </c>
      <c r="AQ296" s="22" t="e">
        <v>#N/A</v>
      </c>
      <c r="AR296" s="22" t="e">
        <v>#N/A</v>
      </c>
      <c r="AS296" s="22" t="e">
        <v>#N/A</v>
      </c>
      <c r="AT296" s="22" t="e">
        <v>#N/A</v>
      </c>
      <c r="AU296" s="22" t="e">
        <v>#N/A</v>
      </c>
      <c r="AV296" s="22" t="e">
        <v>#N/A</v>
      </c>
      <c r="AW296" s="22" t="e">
        <v>#N/A</v>
      </c>
      <c r="AX296" s="22" t="e">
        <v>#N/A</v>
      </c>
      <c r="AY296" s="11" t="e">
        <v>#N/A</v>
      </c>
      <c r="AZ296" s="11" t="e">
        <v>#N/A</v>
      </c>
      <c r="BA296" s="11" t="e">
        <v>#N/A</v>
      </c>
      <c r="BB296" s="11" t="e">
        <v>#N/A</v>
      </c>
      <c r="BC296" s="11" t="e">
        <v>#N/A</v>
      </c>
      <c r="BD296" s="11" t="e">
        <v>#N/A</v>
      </c>
      <c r="BE296" s="11" t="e">
        <v>#N/A</v>
      </c>
      <c r="BF296" s="11" t="e">
        <v>#N/A</v>
      </c>
      <c r="BG296" s="11" t="e">
        <v>#N/A</v>
      </c>
      <c r="BH296" s="11" t="e">
        <v>#N/A</v>
      </c>
      <c r="BI296" s="22" t="e">
        <v>#N/A</v>
      </c>
      <c r="BJ296" s="22" t="e">
        <v>#N/A</v>
      </c>
      <c r="BK296" s="22" t="e">
        <v>#N/A</v>
      </c>
      <c r="BL296" s="22" t="e">
        <v>#N/A</v>
      </c>
      <c r="BM296" s="22" t="e">
        <v>#N/A</v>
      </c>
      <c r="BN296" s="22" t="e">
        <v>#N/A</v>
      </c>
      <c r="BO296" s="22" t="e">
        <v>#N/A</v>
      </c>
      <c r="BP296" s="22" t="e">
        <v>#N/A</v>
      </c>
      <c r="BQ296" s="22" t="e">
        <v>#N/A</v>
      </c>
      <c r="BR296" s="22" t="e">
        <v>#N/A</v>
      </c>
    </row>
    <row r="297" spans="1:70" x14ac:dyDescent="0.3">
      <c r="A297" s="22" t="e">
        <v>#N/A</v>
      </c>
      <c r="B297" s="22" t="e">
        <v>#N/A</v>
      </c>
      <c r="C297" s="22" t="e">
        <v>#N/A</v>
      </c>
      <c r="D297" s="22" t="e">
        <v>#N/A</v>
      </c>
      <c r="E297" s="22" t="e">
        <v>#N/A</v>
      </c>
      <c r="F297" s="22" t="e">
        <v>#N/A</v>
      </c>
      <c r="G297" s="22" t="e">
        <v>#N/A</v>
      </c>
      <c r="H297" s="22" t="e">
        <v>#N/A</v>
      </c>
      <c r="I297" s="22" t="e">
        <v>#N/A</v>
      </c>
      <c r="J297" s="22" t="e">
        <v>#N/A</v>
      </c>
      <c r="K297" s="11" t="e">
        <v>#N/A</v>
      </c>
      <c r="L297" s="11" t="e">
        <v>#N/A</v>
      </c>
      <c r="M297" s="11" t="e">
        <v>#N/A</v>
      </c>
      <c r="N297" s="11" t="e">
        <v>#N/A</v>
      </c>
      <c r="O297" s="11" t="e">
        <v>#N/A</v>
      </c>
      <c r="P297" s="11" t="e">
        <v>#N/A</v>
      </c>
      <c r="Q297" s="11" t="e">
        <v>#N/A</v>
      </c>
      <c r="R297" s="11" t="e">
        <v>#N/A</v>
      </c>
      <c r="S297" s="11" t="e">
        <v>#N/A</v>
      </c>
      <c r="T297" s="11" t="e">
        <v>#N/A</v>
      </c>
      <c r="U297" s="22" t="e">
        <v>#N/A</v>
      </c>
      <c r="V297" s="22" t="e">
        <v>#N/A</v>
      </c>
      <c r="W297" s="22" t="e">
        <v>#N/A</v>
      </c>
      <c r="X297" s="22" t="e">
        <v>#N/A</v>
      </c>
      <c r="Y297" s="22" t="e">
        <v>#N/A</v>
      </c>
      <c r="Z297" s="22" t="e">
        <v>#N/A</v>
      </c>
      <c r="AA297" s="22" t="e">
        <v>#N/A</v>
      </c>
      <c r="AB297" s="22" t="e">
        <v>#N/A</v>
      </c>
      <c r="AC297" s="22" t="e">
        <v>#N/A</v>
      </c>
      <c r="AD297" s="22" t="e">
        <v>#N/A</v>
      </c>
      <c r="AE297" s="11" t="e">
        <v>#N/A</v>
      </c>
      <c r="AF297" s="11" t="e">
        <v>#N/A</v>
      </c>
      <c r="AG297" s="11" t="e">
        <v>#N/A</v>
      </c>
      <c r="AH297" s="11" t="e">
        <v>#N/A</v>
      </c>
      <c r="AI297" s="11" t="e">
        <v>#N/A</v>
      </c>
      <c r="AJ297" s="11" t="e">
        <v>#N/A</v>
      </c>
      <c r="AK297" s="11" t="e">
        <v>#N/A</v>
      </c>
      <c r="AL297" s="11" t="e">
        <v>#N/A</v>
      </c>
      <c r="AM297" s="11" t="e">
        <v>#N/A</v>
      </c>
      <c r="AN297" s="11" t="e">
        <v>#N/A</v>
      </c>
      <c r="AO297" s="22" t="e">
        <v>#N/A</v>
      </c>
      <c r="AP297" s="22" t="e">
        <v>#N/A</v>
      </c>
      <c r="AQ297" s="22" t="e">
        <v>#N/A</v>
      </c>
      <c r="AR297" s="22" t="e">
        <v>#N/A</v>
      </c>
      <c r="AS297" s="22" t="e">
        <v>#N/A</v>
      </c>
      <c r="AT297" s="22" t="e">
        <v>#N/A</v>
      </c>
      <c r="AU297" s="22" t="e">
        <v>#N/A</v>
      </c>
      <c r="AV297" s="22" t="e">
        <v>#N/A</v>
      </c>
      <c r="AW297" s="22" t="e">
        <v>#N/A</v>
      </c>
      <c r="AX297" s="22" t="e">
        <v>#N/A</v>
      </c>
      <c r="AY297" s="11" t="e">
        <v>#N/A</v>
      </c>
      <c r="AZ297" s="11" t="e">
        <v>#N/A</v>
      </c>
      <c r="BA297" s="11" t="e">
        <v>#N/A</v>
      </c>
      <c r="BB297" s="11" t="e">
        <v>#N/A</v>
      </c>
      <c r="BC297" s="11" t="e">
        <v>#N/A</v>
      </c>
      <c r="BD297" s="11" t="e">
        <v>#N/A</v>
      </c>
      <c r="BE297" s="11" t="e">
        <v>#N/A</v>
      </c>
      <c r="BF297" s="11" t="e">
        <v>#N/A</v>
      </c>
      <c r="BG297" s="11" t="e">
        <v>#N/A</v>
      </c>
      <c r="BH297" s="11" t="e">
        <v>#N/A</v>
      </c>
      <c r="BI297" s="22" t="e">
        <v>#N/A</v>
      </c>
      <c r="BJ297" s="22" t="e">
        <v>#N/A</v>
      </c>
      <c r="BK297" s="22" t="e">
        <v>#N/A</v>
      </c>
      <c r="BL297" s="22" t="e">
        <v>#N/A</v>
      </c>
      <c r="BM297" s="22" t="e">
        <v>#N/A</v>
      </c>
      <c r="BN297" s="22" t="e">
        <v>#N/A</v>
      </c>
      <c r="BO297" s="22" t="e">
        <v>#N/A</v>
      </c>
      <c r="BP297" s="22" t="e">
        <v>#N/A</v>
      </c>
      <c r="BQ297" s="22" t="e">
        <v>#N/A</v>
      </c>
      <c r="BR297" s="22" t="e">
        <v>#N/A</v>
      </c>
    </row>
    <row r="298" spans="1:70" x14ac:dyDescent="0.3">
      <c r="A298" s="22" t="e">
        <v>#N/A</v>
      </c>
      <c r="B298" s="22" t="e">
        <v>#N/A</v>
      </c>
      <c r="C298" s="22" t="e">
        <v>#N/A</v>
      </c>
      <c r="D298" s="22" t="e">
        <v>#N/A</v>
      </c>
      <c r="E298" s="22" t="e">
        <v>#N/A</v>
      </c>
      <c r="F298" s="22" t="e">
        <v>#N/A</v>
      </c>
      <c r="G298" s="22" t="e">
        <v>#N/A</v>
      </c>
      <c r="H298" s="22" t="e">
        <v>#N/A</v>
      </c>
      <c r="I298" s="22" t="e">
        <v>#N/A</v>
      </c>
      <c r="J298" s="22" t="e">
        <v>#N/A</v>
      </c>
      <c r="K298" s="11" t="e">
        <v>#N/A</v>
      </c>
      <c r="L298" s="11" t="e">
        <v>#N/A</v>
      </c>
      <c r="M298" s="11" t="e">
        <v>#N/A</v>
      </c>
      <c r="N298" s="11" t="e">
        <v>#N/A</v>
      </c>
      <c r="O298" s="11" t="e">
        <v>#N/A</v>
      </c>
      <c r="P298" s="11" t="e">
        <v>#N/A</v>
      </c>
      <c r="Q298" s="11" t="e">
        <v>#N/A</v>
      </c>
      <c r="R298" s="11" t="e">
        <v>#N/A</v>
      </c>
      <c r="S298" s="11" t="e">
        <v>#N/A</v>
      </c>
      <c r="T298" s="11" t="e">
        <v>#N/A</v>
      </c>
      <c r="U298" s="22" t="e">
        <v>#N/A</v>
      </c>
      <c r="V298" s="22" t="e">
        <v>#N/A</v>
      </c>
      <c r="W298" s="22" t="e">
        <v>#N/A</v>
      </c>
      <c r="X298" s="22" t="e">
        <v>#N/A</v>
      </c>
      <c r="Y298" s="22" t="e">
        <v>#N/A</v>
      </c>
      <c r="Z298" s="22" t="e">
        <v>#N/A</v>
      </c>
      <c r="AA298" s="22" t="e">
        <v>#N/A</v>
      </c>
      <c r="AB298" s="22" t="e">
        <v>#N/A</v>
      </c>
      <c r="AC298" s="22" t="e">
        <v>#N/A</v>
      </c>
      <c r="AD298" s="22" t="e">
        <v>#N/A</v>
      </c>
      <c r="AE298" s="11" t="e">
        <v>#N/A</v>
      </c>
      <c r="AF298" s="11" t="e">
        <v>#N/A</v>
      </c>
      <c r="AG298" s="11" t="e">
        <v>#N/A</v>
      </c>
      <c r="AH298" s="11" t="e">
        <v>#N/A</v>
      </c>
      <c r="AI298" s="11" t="e">
        <v>#N/A</v>
      </c>
      <c r="AJ298" s="11" t="e">
        <v>#N/A</v>
      </c>
      <c r="AK298" s="11" t="e">
        <v>#N/A</v>
      </c>
      <c r="AL298" s="11" t="e">
        <v>#N/A</v>
      </c>
      <c r="AM298" s="11" t="e">
        <v>#N/A</v>
      </c>
      <c r="AN298" s="11" t="e">
        <v>#N/A</v>
      </c>
      <c r="AO298" s="22" t="e">
        <v>#N/A</v>
      </c>
      <c r="AP298" s="22" t="e">
        <v>#N/A</v>
      </c>
      <c r="AQ298" s="22" t="e">
        <v>#N/A</v>
      </c>
      <c r="AR298" s="22" t="e">
        <v>#N/A</v>
      </c>
      <c r="AS298" s="22" t="e">
        <v>#N/A</v>
      </c>
      <c r="AT298" s="22" t="e">
        <v>#N/A</v>
      </c>
      <c r="AU298" s="22" t="e">
        <v>#N/A</v>
      </c>
      <c r="AV298" s="22" t="e">
        <v>#N/A</v>
      </c>
      <c r="AW298" s="22" t="e">
        <v>#N/A</v>
      </c>
      <c r="AX298" s="22" t="e">
        <v>#N/A</v>
      </c>
      <c r="AY298" s="11" t="e">
        <v>#N/A</v>
      </c>
      <c r="AZ298" s="11" t="e">
        <v>#N/A</v>
      </c>
      <c r="BA298" s="11" t="e">
        <v>#N/A</v>
      </c>
      <c r="BB298" s="11" t="e">
        <v>#N/A</v>
      </c>
      <c r="BC298" s="11" t="e">
        <v>#N/A</v>
      </c>
      <c r="BD298" s="11" t="e">
        <v>#N/A</v>
      </c>
      <c r="BE298" s="11" t="e">
        <v>#N/A</v>
      </c>
      <c r="BF298" s="11" t="e">
        <v>#N/A</v>
      </c>
      <c r="BG298" s="11" t="e">
        <v>#N/A</v>
      </c>
      <c r="BH298" s="11" t="e">
        <v>#N/A</v>
      </c>
      <c r="BI298" s="22" t="e">
        <v>#N/A</v>
      </c>
      <c r="BJ298" s="22" t="e">
        <v>#N/A</v>
      </c>
      <c r="BK298" s="22" t="e">
        <v>#N/A</v>
      </c>
      <c r="BL298" s="22" t="e">
        <v>#N/A</v>
      </c>
      <c r="BM298" s="22" t="e">
        <v>#N/A</v>
      </c>
      <c r="BN298" s="22" t="e">
        <v>#N/A</v>
      </c>
      <c r="BO298" s="22" t="e">
        <v>#N/A</v>
      </c>
      <c r="BP298" s="22" t="e">
        <v>#N/A</v>
      </c>
      <c r="BQ298" s="22" t="e">
        <v>#N/A</v>
      </c>
      <c r="BR298" s="22" t="e">
        <v>#N/A</v>
      </c>
    </row>
    <row r="299" spans="1:70" x14ac:dyDescent="0.3">
      <c r="A299" s="22" t="e">
        <v>#N/A</v>
      </c>
      <c r="B299" s="22" t="e">
        <v>#N/A</v>
      </c>
      <c r="C299" s="22" t="e">
        <v>#N/A</v>
      </c>
      <c r="D299" s="22" t="e">
        <v>#N/A</v>
      </c>
      <c r="E299" s="22" t="e">
        <v>#N/A</v>
      </c>
      <c r="F299" s="22" t="e">
        <v>#N/A</v>
      </c>
      <c r="G299" s="22" t="e">
        <v>#N/A</v>
      </c>
      <c r="H299" s="22" t="e">
        <v>#N/A</v>
      </c>
      <c r="I299" s="22" t="e">
        <v>#N/A</v>
      </c>
      <c r="J299" s="22" t="e">
        <v>#N/A</v>
      </c>
      <c r="K299" s="11" t="e">
        <v>#N/A</v>
      </c>
      <c r="L299" s="11" t="e">
        <v>#N/A</v>
      </c>
      <c r="M299" s="11" t="e">
        <v>#N/A</v>
      </c>
      <c r="N299" s="11" t="e">
        <v>#N/A</v>
      </c>
      <c r="O299" s="11" t="e">
        <v>#N/A</v>
      </c>
      <c r="P299" s="11" t="e">
        <v>#N/A</v>
      </c>
      <c r="Q299" s="11" t="e">
        <v>#N/A</v>
      </c>
      <c r="R299" s="11" t="e">
        <v>#N/A</v>
      </c>
      <c r="S299" s="11" t="e">
        <v>#N/A</v>
      </c>
      <c r="T299" s="11" t="e">
        <v>#N/A</v>
      </c>
      <c r="U299" s="22" t="e">
        <v>#N/A</v>
      </c>
      <c r="V299" s="22" t="e">
        <v>#N/A</v>
      </c>
      <c r="W299" s="22" t="e">
        <v>#N/A</v>
      </c>
      <c r="X299" s="22" t="e">
        <v>#N/A</v>
      </c>
      <c r="Y299" s="22" t="e">
        <v>#N/A</v>
      </c>
      <c r="Z299" s="22" t="e">
        <v>#N/A</v>
      </c>
      <c r="AA299" s="22" t="e">
        <v>#N/A</v>
      </c>
      <c r="AB299" s="22" t="e">
        <v>#N/A</v>
      </c>
      <c r="AC299" s="22" t="e">
        <v>#N/A</v>
      </c>
      <c r="AD299" s="22" t="e">
        <v>#N/A</v>
      </c>
      <c r="AE299" s="11" t="e">
        <v>#N/A</v>
      </c>
      <c r="AF299" s="11" t="e">
        <v>#N/A</v>
      </c>
      <c r="AG299" s="11" t="e">
        <v>#N/A</v>
      </c>
      <c r="AH299" s="11" t="e">
        <v>#N/A</v>
      </c>
      <c r="AI299" s="11" t="e">
        <v>#N/A</v>
      </c>
      <c r="AJ299" s="11" t="e">
        <v>#N/A</v>
      </c>
      <c r="AK299" s="11" t="e">
        <v>#N/A</v>
      </c>
      <c r="AL299" s="11" t="e">
        <v>#N/A</v>
      </c>
      <c r="AM299" s="11" t="e">
        <v>#N/A</v>
      </c>
      <c r="AN299" s="11" t="e">
        <v>#N/A</v>
      </c>
      <c r="AO299" s="22" t="e">
        <v>#N/A</v>
      </c>
      <c r="AP299" s="22" t="e">
        <v>#N/A</v>
      </c>
      <c r="AQ299" s="22" t="e">
        <v>#N/A</v>
      </c>
      <c r="AR299" s="22" t="e">
        <v>#N/A</v>
      </c>
      <c r="AS299" s="22" t="e">
        <v>#N/A</v>
      </c>
      <c r="AT299" s="22" t="e">
        <v>#N/A</v>
      </c>
      <c r="AU299" s="22" t="e">
        <v>#N/A</v>
      </c>
      <c r="AV299" s="22" t="e">
        <v>#N/A</v>
      </c>
      <c r="AW299" s="22" t="e">
        <v>#N/A</v>
      </c>
      <c r="AX299" s="22" t="e">
        <v>#N/A</v>
      </c>
      <c r="AY299" s="11" t="e">
        <v>#N/A</v>
      </c>
      <c r="AZ299" s="11" t="e">
        <v>#N/A</v>
      </c>
      <c r="BA299" s="11" t="e">
        <v>#N/A</v>
      </c>
      <c r="BB299" s="11" t="e">
        <v>#N/A</v>
      </c>
      <c r="BC299" s="11" t="e">
        <v>#N/A</v>
      </c>
      <c r="BD299" s="11" t="e">
        <v>#N/A</v>
      </c>
      <c r="BE299" s="11" t="e">
        <v>#N/A</v>
      </c>
      <c r="BF299" s="11" t="e">
        <v>#N/A</v>
      </c>
      <c r="BG299" s="11" t="e">
        <v>#N/A</v>
      </c>
      <c r="BH299" s="11" t="e">
        <v>#N/A</v>
      </c>
      <c r="BI299" s="22" t="e">
        <v>#N/A</v>
      </c>
      <c r="BJ299" s="22" t="e">
        <v>#N/A</v>
      </c>
      <c r="BK299" s="22" t="e">
        <v>#N/A</v>
      </c>
      <c r="BL299" s="22" t="e">
        <v>#N/A</v>
      </c>
      <c r="BM299" s="22" t="e">
        <v>#N/A</v>
      </c>
      <c r="BN299" s="22" t="e">
        <v>#N/A</v>
      </c>
      <c r="BO299" s="22" t="e">
        <v>#N/A</v>
      </c>
      <c r="BP299" s="22" t="e">
        <v>#N/A</v>
      </c>
      <c r="BQ299" s="22" t="e">
        <v>#N/A</v>
      </c>
      <c r="BR299" s="22" t="e">
        <v>#N/A</v>
      </c>
    </row>
    <row r="300" spans="1:70" x14ac:dyDescent="0.3">
      <c r="A300" s="22" t="e">
        <v>#N/A</v>
      </c>
      <c r="B300" s="22" t="e">
        <v>#N/A</v>
      </c>
      <c r="C300" s="22" t="e">
        <v>#N/A</v>
      </c>
      <c r="D300" s="22" t="e">
        <v>#N/A</v>
      </c>
      <c r="E300" s="22" t="e">
        <v>#N/A</v>
      </c>
      <c r="F300" s="22" t="e">
        <v>#N/A</v>
      </c>
      <c r="G300" s="22" t="e">
        <v>#N/A</v>
      </c>
      <c r="H300" s="22" t="e">
        <v>#N/A</v>
      </c>
      <c r="I300" s="22" t="e">
        <v>#N/A</v>
      </c>
      <c r="J300" s="22" t="e">
        <v>#N/A</v>
      </c>
      <c r="K300" s="11" t="e">
        <v>#N/A</v>
      </c>
      <c r="L300" s="11" t="e">
        <v>#N/A</v>
      </c>
      <c r="M300" s="11" t="e">
        <v>#N/A</v>
      </c>
      <c r="N300" s="11" t="e">
        <v>#N/A</v>
      </c>
      <c r="O300" s="11" t="e">
        <v>#N/A</v>
      </c>
      <c r="P300" s="11" t="e">
        <v>#N/A</v>
      </c>
      <c r="Q300" s="11" t="e">
        <v>#N/A</v>
      </c>
      <c r="R300" s="11" t="e">
        <v>#N/A</v>
      </c>
      <c r="S300" s="11" t="e">
        <v>#N/A</v>
      </c>
      <c r="T300" s="11" t="e">
        <v>#N/A</v>
      </c>
      <c r="U300" s="22" t="e">
        <v>#N/A</v>
      </c>
      <c r="V300" s="22" t="e">
        <v>#N/A</v>
      </c>
      <c r="W300" s="22" t="e">
        <v>#N/A</v>
      </c>
      <c r="X300" s="22" t="e">
        <v>#N/A</v>
      </c>
      <c r="Y300" s="22" t="e">
        <v>#N/A</v>
      </c>
      <c r="Z300" s="22" t="e">
        <v>#N/A</v>
      </c>
      <c r="AA300" s="22" t="e">
        <v>#N/A</v>
      </c>
      <c r="AB300" s="22" t="e">
        <v>#N/A</v>
      </c>
      <c r="AC300" s="22" t="e">
        <v>#N/A</v>
      </c>
      <c r="AD300" s="22" t="e">
        <v>#N/A</v>
      </c>
      <c r="AE300" s="11" t="e">
        <v>#N/A</v>
      </c>
      <c r="AF300" s="11" t="e">
        <v>#N/A</v>
      </c>
      <c r="AG300" s="11" t="e">
        <v>#N/A</v>
      </c>
      <c r="AH300" s="11" t="e">
        <v>#N/A</v>
      </c>
      <c r="AI300" s="11" t="e">
        <v>#N/A</v>
      </c>
      <c r="AJ300" s="11" t="e">
        <v>#N/A</v>
      </c>
      <c r="AK300" s="11" t="e">
        <v>#N/A</v>
      </c>
      <c r="AL300" s="11" t="e">
        <v>#N/A</v>
      </c>
      <c r="AM300" s="11" t="e">
        <v>#N/A</v>
      </c>
      <c r="AN300" s="11" t="e">
        <v>#N/A</v>
      </c>
      <c r="AO300" s="22" t="e">
        <v>#N/A</v>
      </c>
      <c r="AP300" s="22" t="e">
        <v>#N/A</v>
      </c>
      <c r="AQ300" s="22" t="e">
        <v>#N/A</v>
      </c>
      <c r="AR300" s="22" t="e">
        <v>#N/A</v>
      </c>
      <c r="AS300" s="22" t="e">
        <v>#N/A</v>
      </c>
      <c r="AT300" s="22" t="e">
        <v>#N/A</v>
      </c>
      <c r="AU300" s="22" t="e">
        <v>#N/A</v>
      </c>
      <c r="AV300" s="22" t="e">
        <v>#N/A</v>
      </c>
      <c r="AW300" s="22" t="e">
        <v>#N/A</v>
      </c>
      <c r="AX300" s="22" t="e">
        <v>#N/A</v>
      </c>
      <c r="AY300" s="11" t="e">
        <v>#N/A</v>
      </c>
      <c r="AZ300" s="11" t="e">
        <v>#N/A</v>
      </c>
      <c r="BA300" s="11" t="e">
        <v>#N/A</v>
      </c>
      <c r="BB300" s="11" t="e">
        <v>#N/A</v>
      </c>
      <c r="BC300" s="11" t="e">
        <v>#N/A</v>
      </c>
      <c r="BD300" s="11" t="e">
        <v>#N/A</v>
      </c>
      <c r="BE300" s="11" t="e">
        <v>#N/A</v>
      </c>
      <c r="BF300" s="11" t="e">
        <v>#N/A</v>
      </c>
      <c r="BG300" s="11" t="e">
        <v>#N/A</v>
      </c>
      <c r="BH300" s="11" t="e">
        <v>#N/A</v>
      </c>
      <c r="BI300" s="22" t="e">
        <v>#N/A</v>
      </c>
      <c r="BJ300" s="22" t="e">
        <v>#N/A</v>
      </c>
      <c r="BK300" s="22" t="e">
        <v>#N/A</v>
      </c>
      <c r="BL300" s="22" t="e">
        <v>#N/A</v>
      </c>
      <c r="BM300" s="22" t="e">
        <v>#N/A</v>
      </c>
      <c r="BN300" s="22" t="e">
        <v>#N/A</v>
      </c>
      <c r="BO300" s="22" t="e">
        <v>#N/A</v>
      </c>
      <c r="BP300" s="22" t="e">
        <v>#N/A</v>
      </c>
      <c r="BQ300" s="22" t="e">
        <v>#N/A</v>
      </c>
      <c r="BR300" s="22" t="e">
        <v>#N/A</v>
      </c>
    </row>
    <row r="301" spans="1:70" x14ac:dyDescent="0.3">
      <c r="A301" s="22" t="e">
        <v>#N/A</v>
      </c>
      <c r="B301" s="22" t="e">
        <v>#N/A</v>
      </c>
      <c r="C301" s="22" t="e">
        <v>#N/A</v>
      </c>
      <c r="D301" s="22" t="e">
        <v>#N/A</v>
      </c>
      <c r="E301" s="22" t="e">
        <v>#N/A</v>
      </c>
      <c r="F301" s="22" t="e">
        <v>#N/A</v>
      </c>
      <c r="G301" s="22" t="e">
        <v>#N/A</v>
      </c>
      <c r="H301" s="22" t="e">
        <v>#N/A</v>
      </c>
      <c r="I301" s="22" t="e">
        <v>#N/A</v>
      </c>
      <c r="J301" s="22" t="e">
        <v>#N/A</v>
      </c>
      <c r="K301" s="11" t="e">
        <v>#N/A</v>
      </c>
      <c r="L301" s="11" t="e">
        <v>#N/A</v>
      </c>
      <c r="M301" s="11" t="e">
        <v>#N/A</v>
      </c>
      <c r="N301" s="11" t="e">
        <v>#N/A</v>
      </c>
      <c r="O301" s="11" t="e">
        <v>#N/A</v>
      </c>
      <c r="P301" s="11" t="e">
        <v>#N/A</v>
      </c>
      <c r="Q301" s="11" t="e">
        <v>#N/A</v>
      </c>
      <c r="R301" s="11" t="e">
        <v>#N/A</v>
      </c>
      <c r="S301" s="11" t="e">
        <v>#N/A</v>
      </c>
      <c r="T301" s="11" t="e">
        <v>#N/A</v>
      </c>
      <c r="U301" s="22" t="e">
        <v>#N/A</v>
      </c>
      <c r="V301" s="22" t="e">
        <v>#N/A</v>
      </c>
      <c r="W301" s="22" t="e">
        <v>#N/A</v>
      </c>
      <c r="X301" s="22" t="e">
        <v>#N/A</v>
      </c>
      <c r="Y301" s="22" t="e">
        <v>#N/A</v>
      </c>
      <c r="Z301" s="22" t="e">
        <v>#N/A</v>
      </c>
      <c r="AA301" s="22" t="e">
        <v>#N/A</v>
      </c>
      <c r="AB301" s="22" t="e">
        <v>#N/A</v>
      </c>
      <c r="AC301" s="22" t="e">
        <v>#N/A</v>
      </c>
      <c r="AD301" s="22" t="e">
        <v>#N/A</v>
      </c>
      <c r="AE301" s="11" t="e">
        <v>#N/A</v>
      </c>
      <c r="AF301" s="11" t="e">
        <v>#N/A</v>
      </c>
      <c r="AG301" s="11" t="e">
        <v>#N/A</v>
      </c>
      <c r="AH301" s="11" t="e">
        <v>#N/A</v>
      </c>
      <c r="AI301" s="11" t="e">
        <v>#N/A</v>
      </c>
      <c r="AJ301" s="11" t="e">
        <v>#N/A</v>
      </c>
      <c r="AK301" s="11" t="e">
        <v>#N/A</v>
      </c>
      <c r="AL301" s="11" t="e">
        <v>#N/A</v>
      </c>
      <c r="AM301" s="11" t="e">
        <v>#N/A</v>
      </c>
      <c r="AN301" s="11" t="e">
        <v>#N/A</v>
      </c>
      <c r="AO301" s="22" t="e">
        <v>#N/A</v>
      </c>
      <c r="AP301" s="22" t="e">
        <v>#N/A</v>
      </c>
      <c r="AQ301" s="22" t="e">
        <v>#N/A</v>
      </c>
      <c r="AR301" s="22" t="e">
        <v>#N/A</v>
      </c>
      <c r="AS301" s="22" t="e">
        <v>#N/A</v>
      </c>
      <c r="AT301" s="22" t="e">
        <v>#N/A</v>
      </c>
      <c r="AU301" s="22" t="e">
        <v>#N/A</v>
      </c>
      <c r="AV301" s="22" t="e">
        <v>#N/A</v>
      </c>
      <c r="AW301" s="22" t="e">
        <v>#N/A</v>
      </c>
      <c r="AX301" s="22" t="e">
        <v>#N/A</v>
      </c>
      <c r="AY301" s="11" t="e">
        <v>#N/A</v>
      </c>
      <c r="AZ301" s="11" t="e">
        <v>#N/A</v>
      </c>
      <c r="BA301" s="11" t="e">
        <v>#N/A</v>
      </c>
      <c r="BB301" s="11" t="e">
        <v>#N/A</v>
      </c>
      <c r="BC301" s="11" t="e">
        <v>#N/A</v>
      </c>
      <c r="BD301" s="11" t="e">
        <v>#N/A</v>
      </c>
      <c r="BE301" s="11" t="e">
        <v>#N/A</v>
      </c>
      <c r="BF301" s="11" t="e">
        <v>#N/A</v>
      </c>
      <c r="BG301" s="11" t="e">
        <v>#N/A</v>
      </c>
      <c r="BH301" s="11" t="e">
        <v>#N/A</v>
      </c>
      <c r="BI301" s="22" t="e">
        <v>#N/A</v>
      </c>
      <c r="BJ301" s="22" t="e">
        <v>#N/A</v>
      </c>
      <c r="BK301" s="22" t="e">
        <v>#N/A</v>
      </c>
      <c r="BL301" s="22" t="e">
        <v>#N/A</v>
      </c>
      <c r="BM301" s="22" t="e">
        <v>#N/A</v>
      </c>
      <c r="BN301" s="22" t="e">
        <v>#N/A</v>
      </c>
      <c r="BO301" s="22" t="e">
        <v>#N/A</v>
      </c>
      <c r="BP301" s="22" t="e">
        <v>#N/A</v>
      </c>
      <c r="BQ301" s="22" t="e">
        <v>#N/A</v>
      </c>
      <c r="BR301" s="22" t="e">
        <v>#N/A</v>
      </c>
    </row>
    <row r="302" spans="1:70" x14ac:dyDescent="0.3">
      <c r="A302" s="22" t="e">
        <v>#N/A</v>
      </c>
      <c r="B302" s="22" t="e">
        <v>#N/A</v>
      </c>
      <c r="C302" s="22" t="e">
        <v>#N/A</v>
      </c>
      <c r="D302" s="22" t="e">
        <v>#N/A</v>
      </c>
      <c r="E302" s="22" t="e">
        <v>#N/A</v>
      </c>
      <c r="F302" s="22" t="e">
        <v>#N/A</v>
      </c>
      <c r="G302" s="22" t="e">
        <v>#N/A</v>
      </c>
      <c r="H302" s="22" t="e">
        <v>#N/A</v>
      </c>
      <c r="I302" s="22" t="e">
        <v>#N/A</v>
      </c>
      <c r="J302" s="22" t="e">
        <v>#N/A</v>
      </c>
      <c r="K302" s="11" t="e">
        <v>#N/A</v>
      </c>
      <c r="L302" s="11" t="e">
        <v>#N/A</v>
      </c>
      <c r="M302" s="11" t="e">
        <v>#N/A</v>
      </c>
      <c r="N302" s="11" t="e">
        <v>#N/A</v>
      </c>
      <c r="O302" s="11" t="e">
        <v>#N/A</v>
      </c>
      <c r="P302" s="11" t="e">
        <v>#N/A</v>
      </c>
      <c r="Q302" s="11" t="e">
        <v>#N/A</v>
      </c>
      <c r="R302" s="11" t="e">
        <v>#N/A</v>
      </c>
      <c r="S302" s="11" t="e">
        <v>#N/A</v>
      </c>
      <c r="T302" s="11" t="e">
        <v>#N/A</v>
      </c>
      <c r="U302" s="22" t="e">
        <v>#N/A</v>
      </c>
      <c r="V302" s="22" t="e">
        <v>#N/A</v>
      </c>
      <c r="W302" s="22" t="e">
        <v>#N/A</v>
      </c>
      <c r="X302" s="22" t="e">
        <v>#N/A</v>
      </c>
      <c r="Y302" s="22" t="e">
        <v>#N/A</v>
      </c>
      <c r="Z302" s="22" t="e">
        <v>#N/A</v>
      </c>
      <c r="AA302" s="22" t="e">
        <v>#N/A</v>
      </c>
      <c r="AB302" s="22" t="e">
        <v>#N/A</v>
      </c>
      <c r="AC302" s="22" t="e">
        <v>#N/A</v>
      </c>
      <c r="AD302" s="22" t="e">
        <v>#N/A</v>
      </c>
      <c r="AE302" s="11" t="e">
        <v>#N/A</v>
      </c>
      <c r="AF302" s="11" t="e">
        <v>#N/A</v>
      </c>
      <c r="AG302" s="11" t="e">
        <v>#N/A</v>
      </c>
      <c r="AH302" s="11" t="e">
        <v>#N/A</v>
      </c>
      <c r="AI302" s="11" t="e">
        <v>#N/A</v>
      </c>
      <c r="AJ302" s="11" t="e">
        <v>#N/A</v>
      </c>
      <c r="AK302" s="11" t="e">
        <v>#N/A</v>
      </c>
      <c r="AL302" s="11" t="e">
        <v>#N/A</v>
      </c>
      <c r="AM302" s="11" t="e">
        <v>#N/A</v>
      </c>
      <c r="AN302" s="11" t="e">
        <v>#N/A</v>
      </c>
      <c r="AO302" s="22" t="e">
        <v>#N/A</v>
      </c>
      <c r="AP302" s="22" t="e">
        <v>#N/A</v>
      </c>
      <c r="AQ302" s="22" t="e">
        <v>#N/A</v>
      </c>
      <c r="AR302" s="22" t="e">
        <v>#N/A</v>
      </c>
      <c r="AS302" s="22" t="e">
        <v>#N/A</v>
      </c>
      <c r="AT302" s="22" t="e">
        <v>#N/A</v>
      </c>
      <c r="AU302" s="22" t="e">
        <v>#N/A</v>
      </c>
      <c r="AV302" s="22" t="e">
        <v>#N/A</v>
      </c>
      <c r="AW302" s="22" t="e">
        <v>#N/A</v>
      </c>
      <c r="AX302" s="22" t="e">
        <v>#N/A</v>
      </c>
      <c r="AY302" s="11" t="e">
        <v>#N/A</v>
      </c>
      <c r="AZ302" s="11" t="e">
        <v>#N/A</v>
      </c>
      <c r="BA302" s="11" t="e">
        <v>#N/A</v>
      </c>
      <c r="BB302" s="11" t="e">
        <v>#N/A</v>
      </c>
      <c r="BC302" s="11" t="e">
        <v>#N/A</v>
      </c>
      <c r="BD302" s="11" t="e">
        <v>#N/A</v>
      </c>
      <c r="BE302" s="11" t="e">
        <v>#N/A</v>
      </c>
      <c r="BF302" s="11" t="e">
        <v>#N/A</v>
      </c>
      <c r="BG302" s="11" t="e">
        <v>#N/A</v>
      </c>
      <c r="BH302" s="11" t="e">
        <v>#N/A</v>
      </c>
      <c r="BI302" s="22" t="e">
        <v>#N/A</v>
      </c>
      <c r="BJ302" s="22" t="e">
        <v>#N/A</v>
      </c>
      <c r="BK302" s="22" t="e">
        <v>#N/A</v>
      </c>
      <c r="BL302" s="22" t="e">
        <v>#N/A</v>
      </c>
      <c r="BM302" s="22" t="e">
        <v>#N/A</v>
      </c>
      <c r="BN302" s="22" t="e">
        <v>#N/A</v>
      </c>
      <c r="BO302" s="22" t="e">
        <v>#N/A</v>
      </c>
      <c r="BP302" s="22" t="e">
        <v>#N/A</v>
      </c>
      <c r="BQ302" s="22" t="e">
        <v>#N/A</v>
      </c>
      <c r="BR302" s="22" t="e">
        <v>#N/A</v>
      </c>
    </row>
    <row r="303" spans="1:70" x14ac:dyDescent="0.3">
      <c r="A303" s="22" t="e">
        <v>#N/A</v>
      </c>
      <c r="B303" s="22" t="e">
        <v>#N/A</v>
      </c>
      <c r="C303" s="22" t="e">
        <v>#N/A</v>
      </c>
      <c r="D303" s="22" t="e">
        <v>#N/A</v>
      </c>
      <c r="E303" s="22" t="e">
        <v>#N/A</v>
      </c>
      <c r="F303" s="22" t="e">
        <v>#N/A</v>
      </c>
      <c r="G303" s="22" t="e">
        <v>#N/A</v>
      </c>
      <c r="H303" s="22" t="e">
        <v>#N/A</v>
      </c>
      <c r="I303" s="22" t="e">
        <v>#N/A</v>
      </c>
      <c r="J303" s="22" t="e">
        <v>#N/A</v>
      </c>
      <c r="K303" s="11" t="e">
        <v>#N/A</v>
      </c>
      <c r="L303" s="11" t="e">
        <v>#N/A</v>
      </c>
      <c r="M303" s="11" t="e">
        <v>#N/A</v>
      </c>
      <c r="N303" s="11" t="e">
        <v>#N/A</v>
      </c>
      <c r="O303" s="11" t="e">
        <v>#N/A</v>
      </c>
      <c r="P303" s="11" t="e">
        <v>#N/A</v>
      </c>
      <c r="Q303" s="11" t="e">
        <v>#N/A</v>
      </c>
      <c r="R303" s="11" t="e">
        <v>#N/A</v>
      </c>
      <c r="S303" s="11" t="e">
        <v>#N/A</v>
      </c>
      <c r="T303" s="11" t="e">
        <v>#N/A</v>
      </c>
      <c r="U303" s="22" t="e">
        <v>#N/A</v>
      </c>
      <c r="V303" s="22" t="e">
        <v>#N/A</v>
      </c>
      <c r="W303" s="22" t="e">
        <v>#N/A</v>
      </c>
      <c r="X303" s="22" t="e">
        <v>#N/A</v>
      </c>
      <c r="Y303" s="22" t="e">
        <v>#N/A</v>
      </c>
      <c r="Z303" s="22" t="e">
        <v>#N/A</v>
      </c>
      <c r="AA303" s="22" t="e">
        <v>#N/A</v>
      </c>
      <c r="AB303" s="22" t="e">
        <v>#N/A</v>
      </c>
      <c r="AC303" s="22" t="e">
        <v>#N/A</v>
      </c>
      <c r="AD303" s="22" t="e">
        <v>#N/A</v>
      </c>
      <c r="AE303" s="11" t="e">
        <v>#N/A</v>
      </c>
      <c r="AF303" s="11" t="e">
        <v>#N/A</v>
      </c>
      <c r="AG303" s="11" t="e">
        <v>#N/A</v>
      </c>
      <c r="AH303" s="11" t="e">
        <v>#N/A</v>
      </c>
      <c r="AI303" s="11" t="e">
        <v>#N/A</v>
      </c>
      <c r="AJ303" s="11" t="e">
        <v>#N/A</v>
      </c>
      <c r="AK303" s="11" t="e">
        <v>#N/A</v>
      </c>
      <c r="AL303" s="11" t="e">
        <v>#N/A</v>
      </c>
      <c r="AM303" s="11" t="e">
        <v>#N/A</v>
      </c>
      <c r="AN303" s="11" t="e">
        <v>#N/A</v>
      </c>
      <c r="AO303" s="22" t="e">
        <v>#N/A</v>
      </c>
      <c r="AP303" s="22" t="e">
        <v>#N/A</v>
      </c>
      <c r="AQ303" s="22" t="e">
        <v>#N/A</v>
      </c>
      <c r="AR303" s="22" t="e">
        <v>#N/A</v>
      </c>
      <c r="AS303" s="22" t="e">
        <v>#N/A</v>
      </c>
      <c r="AT303" s="22" t="e">
        <v>#N/A</v>
      </c>
      <c r="AU303" s="22" t="e">
        <v>#N/A</v>
      </c>
      <c r="AV303" s="22" t="e">
        <v>#N/A</v>
      </c>
      <c r="AW303" s="22" t="e">
        <v>#N/A</v>
      </c>
      <c r="AX303" s="22" t="e">
        <v>#N/A</v>
      </c>
      <c r="AY303" s="11" t="e">
        <v>#N/A</v>
      </c>
      <c r="AZ303" s="11" t="e">
        <v>#N/A</v>
      </c>
      <c r="BA303" s="11" t="e">
        <v>#N/A</v>
      </c>
      <c r="BB303" s="11" t="e">
        <v>#N/A</v>
      </c>
      <c r="BC303" s="11" t="e">
        <v>#N/A</v>
      </c>
      <c r="BD303" s="11" t="e">
        <v>#N/A</v>
      </c>
      <c r="BE303" s="11" t="e">
        <v>#N/A</v>
      </c>
      <c r="BF303" s="11" t="e">
        <v>#N/A</v>
      </c>
      <c r="BG303" s="11" t="e">
        <v>#N/A</v>
      </c>
      <c r="BH303" s="11" t="e">
        <v>#N/A</v>
      </c>
      <c r="BI303" s="22" t="e">
        <v>#N/A</v>
      </c>
      <c r="BJ303" s="22" t="e">
        <v>#N/A</v>
      </c>
      <c r="BK303" s="22" t="e">
        <v>#N/A</v>
      </c>
      <c r="BL303" s="22" t="e">
        <v>#N/A</v>
      </c>
      <c r="BM303" s="22" t="e">
        <v>#N/A</v>
      </c>
      <c r="BN303" s="22" t="e">
        <v>#N/A</v>
      </c>
      <c r="BO303" s="22" t="e">
        <v>#N/A</v>
      </c>
      <c r="BP303" s="22" t="e">
        <v>#N/A</v>
      </c>
      <c r="BQ303" s="22" t="e">
        <v>#N/A</v>
      </c>
      <c r="BR303" s="22" t="e">
        <v>#N/A</v>
      </c>
    </row>
    <row r="304" spans="1:70" x14ac:dyDescent="0.3">
      <c r="A304" s="22" t="e">
        <v>#N/A</v>
      </c>
      <c r="B304" s="22" t="e">
        <v>#N/A</v>
      </c>
      <c r="C304" s="22" t="e">
        <v>#N/A</v>
      </c>
      <c r="D304" s="22" t="e">
        <v>#N/A</v>
      </c>
      <c r="E304" s="22" t="e">
        <v>#N/A</v>
      </c>
      <c r="F304" s="22" t="e">
        <v>#N/A</v>
      </c>
      <c r="G304" s="22" t="e">
        <v>#N/A</v>
      </c>
      <c r="H304" s="22" t="e">
        <v>#N/A</v>
      </c>
      <c r="I304" s="22" t="e">
        <v>#N/A</v>
      </c>
      <c r="J304" s="22" t="e">
        <v>#N/A</v>
      </c>
      <c r="K304" s="11" t="e">
        <v>#N/A</v>
      </c>
      <c r="L304" s="11" t="e">
        <v>#N/A</v>
      </c>
      <c r="M304" s="11" t="e">
        <v>#N/A</v>
      </c>
      <c r="N304" s="11" t="e">
        <v>#N/A</v>
      </c>
      <c r="O304" s="11" t="e">
        <v>#N/A</v>
      </c>
      <c r="P304" s="11" t="e">
        <v>#N/A</v>
      </c>
      <c r="Q304" s="11" t="e">
        <v>#N/A</v>
      </c>
      <c r="R304" s="11" t="e">
        <v>#N/A</v>
      </c>
      <c r="S304" s="11" t="e">
        <v>#N/A</v>
      </c>
      <c r="T304" s="11" t="e">
        <v>#N/A</v>
      </c>
      <c r="U304" s="22" t="e">
        <v>#N/A</v>
      </c>
      <c r="V304" s="22" t="e">
        <v>#N/A</v>
      </c>
      <c r="W304" s="22" t="e">
        <v>#N/A</v>
      </c>
      <c r="X304" s="22" t="e">
        <v>#N/A</v>
      </c>
      <c r="Y304" s="22" t="e">
        <v>#N/A</v>
      </c>
      <c r="Z304" s="22" t="e">
        <v>#N/A</v>
      </c>
      <c r="AA304" s="22" t="e">
        <v>#N/A</v>
      </c>
      <c r="AB304" s="22" t="e">
        <v>#N/A</v>
      </c>
      <c r="AC304" s="22" t="e">
        <v>#N/A</v>
      </c>
      <c r="AD304" s="22" t="e">
        <v>#N/A</v>
      </c>
      <c r="AE304" s="11" t="e">
        <v>#N/A</v>
      </c>
      <c r="AF304" s="11" t="e">
        <v>#N/A</v>
      </c>
      <c r="AG304" s="11" t="e">
        <v>#N/A</v>
      </c>
      <c r="AH304" s="11" t="e">
        <v>#N/A</v>
      </c>
      <c r="AI304" s="11" t="e">
        <v>#N/A</v>
      </c>
      <c r="AJ304" s="11" t="e">
        <v>#N/A</v>
      </c>
      <c r="AK304" s="11" t="e">
        <v>#N/A</v>
      </c>
      <c r="AL304" s="11" t="e">
        <v>#N/A</v>
      </c>
      <c r="AM304" s="11" t="e">
        <v>#N/A</v>
      </c>
      <c r="AN304" s="11" t="e">
        <v>#N/A</v>
      </c>
      <c r="AO304" s="22" t="e">
        <v>#N/A</v>
      </c>
      <c r="AP304" s="22" t="e">
        <v>#N/A</v>
      </c>
      <c r="AQ304" s="22" t="e">
        <v>#N/A</v>
      </c>
      <c r="AR304" s="22" t="e">
        <v>#N/A</v>
      </c>
      <c r="AS304" s="22" t="e">
        <v>#N/A</v>
      </c>
      <c r="AT304" s="22" t="e">
        <v>#N/A</v>
      </c>
      <c r="AU304" s="22" t="e">
        <v>#N/A</v>
      </c>
      <c r="AV304" s="22" t="e">
        <v>#N/A</v>
      </c>
      <c r="AW304" s="22" t="e">
        <v>#N/A</v>
      </c>
      <c r="AX304" s="22" t="e">
        <v>#N/A</v>
      </c>
      <c r="AY304" s="11" t="e">
        <v>#N/A</v>
      </c>
      <c r="AZ304" s="11" t="e">
        <v>#N/A</v>
      </c>
      <c r="BA304" s="11" t="e">
        <v>#N/A</v>
      </c>
      <c r="BB304" s="11" t="e">
        <v>#N/A</v>
      </c>
      <c r="BC304" s="11" t="e">
        <v>#N/A</v>
      </c>
      <c r="BD304" s="11" t="e">
        <v>#N/A</v>
      </c>
      <c r="BE304" s="11" t="e">
        <v>#N/A</v>
      </c>
      <c r="BF304" s="11" t="e">
        <v>#N/A</v>
      </c>
      <c r="BG304" s="11" t="e">
        <v>#N/A</v>
      </c>
      <c r="BH304" s="11" t="e">
        <v>#N/A</v>
      </c>
      <c r="BI304" s="22" t="e">
        <v>#N/A</v>
      </c>
      <c r="BJ304" s="22" t="e">
        <v>#N/A</v>
      </c>
      <c r="BK304" s="22" t="e">
        <v>#N/A</v>
      </c>
      <c r="BL304" s="22" t="e">
        <v>#N/A</v>
      </c>
      <c r="BM304" s="22" t="e">
        <v>#N/A</v>
      </c>
      <c r="BN304" s="22" t="e">
        <v>#N/A</v>
      </c>
      <c r="BO304" s="22" t="e">
        <v>#N/A</v>
      </c>
      <c r="BP304" s="22" t="e">
        <v>#N/A</v>
      </c>
      <c r="BQ304" s="22" t="e">
        <v>#N/A</v>
      </c>
      <c r="BR304" s="22" t="e">
        <v>#N/A</v>
      </c>
    </row>
    <row r="305" spans="1:70" x14ac:dyDescent="0.3">
      <c r="A305" s="22" t="e">
        <v>#N/A</v>
      </c>
      <c r="B305" s="22" t="e">
        <v>#N/A</v>
      </c>
      <c r="C305" s="22" t="e">
        <v>#N/A</v>
      </c>
      <c r="D305" s="22" t="e">
        <v>#N/A</v>
      </c>
      <c r="E305" s="22" t="e">
        <v>#N/A</v>
      </c>
      <c r="F305" s="22" t="e">
        <v>#N/A</v>
      </c>
      <c r="G305" s="22" t="e">
        <v>#N/A</v>
      </c>
      <c r="H305" s="22" t="e">
        <v>#N/A</v>
      </c>
      <c r="I305" s="22" t="e">
        <v>#N/A</v>
      </c>
      <c r="J305" s="22" t="e">
        <v>#N/A</v>
      </c>
      <c r="K305" s="11" t="e">
        <v>#N/A</v>
      </c>
      <c r="L305" s="11" t="e">
        <v>#N/A</v>
      </c>
      <c r="M305" s="11" t="e">
        <v>#N/A</v>
      </c>
      <c r="N305" s="11" t="e">
        <v>#N/A</v>
      </c>
      <c r="O305" s="11" t="e">
        <v>#N/A</v>
      </c>
      <c r="P305" s="11" t="e">
        <v>#N/A</v>
      </c>
      <c r="Q305" s="11" t="e">
        <v>#N/A</v>
      </c>
      <c r="R305" s="11" t="e">
        <v>#N/A</v>
      </c>
      <c r="S305" s="11" t="e">
        <v>#N/A</v>
      </c>
      <c r="T305" s="11" t="e">
        <v>#N/A</v>
      </c>
      <c r="U305" s="22" t="e">
        <v>#N/A</v>
      </c>
      <c r="V305" s="22" t="e">
        <v>#N/A</v>
      </c>
      <c r="W305" s="22" t="e">
        <v>#N/A</v>
      </c>
      <c r="X305" s="22" t="e">
        <v>#N/A</v>
      </c>
      <c r="Y305" s="22" t="e">
        <v>#N/A</v>
      </c>
      <c r="Z305" s="22" t="e">
        <v>#N/A</v>
      </c>
      <c r="AA305" s="22" t="e">
        <v>#N/A</v>
      </c>
      <c r="AB305" s="22" t="e">
        <v>#N/A</v>
      </c>
      <c r="AC305" s="22" t="e">
        <v>#N/A</v>
      </c>
      <c r="AD305" s="22" t="e">
        <v>#N/A</v>
      </c>
      <c r="AE305" s="11" t="e">
        <v>#N/A</v>
      </c>
      <c r="AF305" s="11" t="e">
        <v>#N/A</v>
      </c>
      <c r="AG305" s="11" t="e">
        <v>#N/A</v>
      </c>
      <c r="AH305" s="11" t="e">
        <v>#N/A</v>
      </c>
      <c r="AI305" s="11" t="e">
        <v>#N/A</v>
      </c>
      <c r="AJ305" s="11" t="e">
        <v>#N/A</v>
      </c>
      <c r="AK305" s="11" t="e">
        <v>#N/A</v>
      </c>
      <c r="AL305" s="11" t="e">
        <v>#N/A</v>
      </c>
      <c r="AM305" s="11" t="e">
        <v>#N/A</v>
      </c>
      <c r="AN305" s="11" t="e">
        <v>#N/A</v>
      </c>
      <c r="AO305" s="22" t="e">
        <v>#N/A</v>
      </c>
      <c r="AP305" s="22" t="e">
        <v>#N/A</v>
      </c>
      <c r="AQ305" s="22" t="e">
        <v>#N/A</v>
      </c>
      <c r="AR305" s="22" t="e">
        <v>#N/A</v>
      </c>
      <c r="AS305" s="22" t="e">
        <v>#N/A</v>
      </c>
      <c r="AT305" s="22" t="e">
        <v>#N/A</v>
      </c>
      <c r="AU305" s="22" t="e">
        <v>#N/A</v>
      </c>
      <c r="AV305" s="22" t="e">
        <v>#N/A</v>
      </c>
      <c r="AW305" s="22" t="e">
        <v>#N/A</v>
      </c>
      <c r="AX305" s="22" t="e">
        <v>#N/A</v>
      </c>
      <c r="AY305" s="11" t="e">
        <v>#N/A</v>
      </c>
      <c r="AZ305" s="11" t="e">
        <v>#N/A</v>
      </c>
      <c r="BA305" s="11" t="e">
        <v>#N/A</v>
      </c>
      <c r="BB305" s="11" t="e">
        <v>#N/A</v>
      </c>
      <c r="BC305" s="11" t="e">
        <v>#N/A</v>
      </c>
      <c r="BD305" s="11" t="e">
        <v>#N/A</v>
      </c>
      <c r="BE305" s="11" t="e">
        <v>#N/A</v>
      </c>
      <c r="BF305" s="11" t="e">
        <v>#N/A</v>
      </c>
      <c r="BG305" s="11" t="e">
        <v>#N/A</v>
      </c>
      <c r="BH305" s="11" t="e">
        <v>#N/A</v>
      </c>
      <c r="BI305" s="22" t="e">
        <v>#N/A</v>
      </c>
      <c r="BJ305" s="22" t="e">
        <v>#N/A</v>
      </c>
      <c r="BK305" s="22" t="e">
        <v>#N/A</v>
      </c>
      <c r="BL305" s="22" t="e">
        <v>#N/A</v>
      </c>
      <c r="BM305" s="22" t="e">
        <v>#N/A</v>
      </c>
      <c r="BN305" s="22" t="e">
        <v>#N/A</v>
      </c>
      <c r="BO305" s="22" t="e">
        <v>#N/A</v>
      </c>
      <c r="BP305" s="22" t="e">
        <v>#N/A</v>
      </c>
      <c r="BQ305" s="22" t="e">
        <v>#N/A</v>
      </c>
      <c r="BR305" s="22" t="e">
        <v>#N/A</v>
      </c>
    </row>
    <row r="306" spans="1:70" x14ac:dyDescent="0.3">
      <c r="A306" s="22" t="e">
        <v>#N/A</v>
      </c>
      <c r="B306" s="22" t="e">
        <v>#N/A</v>
      </c>
      <c r="C306" s="22" t="e">
        <v>#N/A</v>
      </c>
      <c r="D306" s="22" t="e">
        <v>#N/A</v>
      </c>
      <c r="E306" s="22" t="e">
        <v>#N/A</v>
      </c>
      <c r="F306" s="22" t="e">
        <v>#N/A</v>
      </c>
      <c r="G306" s="22" t="e">
        <v>#N/A</v>
      </c>
      <c r="H306" s="22" t="e">
        <v>#N/A</v>
      </c>
      <c r="I306" s="22" t="e">
        <v>#N/A</v>
      </c>
      <c r="J306" s="22" t="e">
        <v>#N/A</v>
      </c>
      <c r="K306" s="11" t="e">
        <v>#N/A</v>
      </c>
      <c r="L306" s="11" t="e">
        <v>#N/A</v>
      </c>
      <c r="M306" s="11" t="e">
        <v>#N/A</v>
      </c>
      <c r="N306" s="11" t="e">
        <v>#N/A</v>
      </c>
      <c r="O306" s="11" t="e">
        <v>#N/A</v>
      </c>
      <c r="P306" s="11" t="e">
        <v>#N/A</v>
      </c>
      <c r="Q306" s="11" t="e">
        <v>#N/A</v>
      </c>
      <c r="R306" s="11" t="e">
        <v>#N/A</v>
      </c>
      <c r="S306" s="11" t="e">
        <v>#N/A</v>
      </c>
      <c r="T306" s="11" t="e">
        <v>#N/A</v>
      </c>
      <c r="U306" s="22" t="e">
        <v>#N/A</v>
      </c>
      <c r="V306" s="22" t="e">
        <v>#N/A</v>
      </c>
      <c r="W306" s="22" t="e">
        <v>#N/A</v>
      </c>
      <c r="X306" s="22" t="e">
        <v>#N/A</v>
      </c>
      <c r="Y306" s="22" t="e">
        <v>#N/A</v>
      </c>
      <c r="Z306" s="22" t="e">
        <v>#N/A</v>
      </c>
      <c r="AA306" s="22" t="e">
        <v>#N/A</v>
      </c>
      <c r="AB306" s="22" t="e">
        <v>#N/A</v>
      </c>
      <c r="AC306" s="22" t="e">
        <v>#N/A</v>
      </c>
      <c r="AD306" s="22" t="e">
        <v>#N/A</v>
      </c>
      <c r="AE306" s="11" t="e">
        <v>#N/A</v>
      </c>
      <c r="AF306" s="11" t="e">
        <v>#N/A</v>
      </c>
      <c r="AG306" s="11" t="e">
        <v>#N/A</v>
      </c>
      <c r="AH306" s="11" t="e">
        <v>#N/A</v>
      </c>
      <c r="AI306" s="11" t="e">
        <v>#N/A</v>
      </c>
      <c r="AJ306" s="11" t="e">
        <v>#N/A</v>
      </c>
      <c r="AK306" s="11" t="e">
        <v>#N/A</v>
      </c>
      <c r="AL306" s="11" t="e">
        <v>#N/A</v>
      </c>
      <c r="AM306" s="11" t="e">
        <v>#N/A</v>
      </c>
      <c r="AN306" s="11" t="e">
        <v>#N/A</v>
      </c>
      <c r="AO306" s="22" t="e">
        <v>#N/A</v>
      </c>
      <c r="AP306" s="22" t="e">
        <v>#N/A</v>
      </c>
      <c r="AQ306" s="22" t="e">
        <v>#N/A</v>
      </c>
      <c r="AR306" s="22" t="e">
        <v>#N/A</v>
      </c>
      <c r="AS306" s="22" t="e">
        <v>#N/A</v>
      </c>
      <c r="AT306" s="22" t="e">
        <v>#N/A</v>
      </c>
      <c r="AU306" s="22" t="e">
        <v>#N/A</v>
      </c>
      <c r="AV306" s="22" t="e">
        <v>#N/A</v>
      </c>
      <c r="AW306" s="22" t="e">
        <v>#N/A</v>
      </c>
      <c r="AX306" s="22" t="e">
        <v>#N/A</v>
      </c>
      <c r="AY306" s="11" t="e">
        <v>#N/A</v>
      </c>
      <c r="AZ306" s="11" t="e">
        <v>#N/A</v>
      </c>
      <c r="BA306" s="11" t="e">
        <v>#N/A</v>
      </c>
      <c r="BB306" s="11" t="e">
        <v>#N/A</v>
      </c>
      <c r="BC306" s="11" t="e">
        <v>#N/A</v>
      </c>
      <c r="BD306" s="11" t="e">
        <v>#N/A</v>
      </c>
      <c r="BE306" s="11" t="e">
        <v>#N/A</v>
      </c>
      <c r="BF306" s="11" t="e">
        <v>#N/A</v>
      </c>
      <c r="BG306" s="11" t="e">
        <v>#N/A</v>
      </c>
      <c r="BH306" s="11" t="e">
        <v>#N/A</v>
      </c>
      <c r="BI306" s="22" t="e">
        <v>#N/A</v>
      </c>
      <c r="BJ306" s="22" t="e">
        <v>#N/A</v>
      </c>
      <c r="BK306" s="22" t="e">
        <v>#N/A</v>
      </c>
      <c r="BL306" s="22" t="e">
        <v>#N/A</v>
      </c>
      <c r="BM306" s="22" t="e">
        <v>#N/A</v>
      </c>
      <c r="BN306" s="22" t="e">
        <v>#N/A</v>
      </c>
      <c r="BO306" s="22" t="e">
        <v>#N/A</v>
      </c>
      <c r="BP306" s="22" t="e">
        <v>#N/A</v>
      </c>
      <c r="BQ306" s="22" t="e">
        <v>#N/A</v>
      </c>
      <c r="BR306" s="22" t="e">
        <v>#N/A</v>
      </c>
    </row>
    <row r="307" spans="1:70" x14ac:dyDescent="0.3">
      <c r="A307" s="22" t="e">
        <v>#N/A</v>
      </c>
      <c r="B307" s="22" t="e">
        <v>#N/A</v>
      </c>
      <c r="C307" s="22" t="e">
        <v>#N/A</v>
      </c>
      <c r="D307" s="22" t="e">
        <v>#N/A</v>
      </c>
      <c r="E307" s="22" t="e">
        <v>#N/A</v>
      </c>
      <c r="F307" s="22" t="e">
        <v>#N/A</v>
      </c>
      <c r="G307" s="22" t="e">
        <v>#N/A</v>
      </c>
      <c r="H307" s="22" t="e">
        <v>#N/A</v>
      </c>
      <c r="I307" s="22" t="e">
        <v>#N/A</v>
      </c>
      <c r="J307" s="22" t="e">
        <v>#N/A</v>
      </c>
      <c r="K307" s="11" t="e">
        <v>#N/A</v>
      </c>
      <c r="L307" s="11" t="e">
        <v>#N/A</v>
      </c>
      <c r="M307" s="11" t="e">
        <v>#N/A</v>
      </c>
      <c r="N307" s="11" t="e">
        <v>#N/A</v>
      </c>
      <c r="O307" s="11" t="e">
        <v>#N/A</v>
      </c>
      <c r="P307" s="11" t="e">
        <v>#N/A</v>
      </c>
      <c r="Q307" s="11" t="e">
        <v>#N/A</v>
      </c>
      <c r="R307" s="11" t="e">
        <v>#N/A</v>
      </c>
      <c r="S307" s="11" t="e">
        <v>#N/A</v>
      </c>
      <c r="T307" s="11" t="e">
        <v>#N/A</v>
      </c>
      <c r="U307" s="22" t="e">
        <v>#N/A</v>
      </c>
      <c r="V307" s="22" t="e">
        <v>#N/A</v>
      </c>
      <c r="W307" s="22" t="e">
        <v>#N/A</v>
      </c>
      <c r="X307" s="22" t="e">
        <v>#N/A</v>
      </c>
      <c r="Y307" s="22" t="e">
        <v>#N/A</v>
      </c>
      <c r="Z307" s="22" t="e">
        <v>#N/A</v>
      </c>
      <c r="AA307" s="22" t="e">
        <v>#N/A</v>
      </c>
      <c r="AB307" s="22" t="e">
        <v>#N/A</v>
      </c>
      <c r="AC307" s="22" t="e">
        <v>#N/A</v>
      </c>
      <c r="AD307" s="22" t="e">
        <v>#N/A</v>
      </c>
      <c r="AE307" s="11" t="e">
        <v>#N/A</v>
      </c>
      <c r="AF307" s="11" t="e">
        <v>#N/A</v>
      </c>
      <c r="AG307" s="11" t="e">
        <v>#N/A</v>
      </c>
      <c r="AH307" s="11" t="e">
        <v>#N/A</v>
      </c>
      <c r="AI307" s="11" t="e">
        <v>#N/A</v>
      </c>
      <c r="AJ307" s="11" t="e">
        <v>#N/A</v>
      </c>
      <c r="AK307" s="11" t="e">
        <v>#N/A</v>
      </c>
      <c r="AL307" s="11" t="e">
        <v>#N/A</v>
      </c>
      <c r="AM307" s="11" t="e">
        <v>#N/A</v>
      </c>
      <c r="AN307" s="11" t="e">
        <v>#N/A</v>
      </c>
      <c r="AO307" s="22" t="e">
        <v>#N/A</v>
      </c>
      <c r="AP307" s="22" t="e">
        <v>#N/A</v>
      </c>
      <c r="AQ307" s="22" t="e">
        <v>#N/A</v>
      </c>
      <c r="AR307" s="22" t="e">
        <v>#N/A</v>
      </c>
      <c r="AS307" s="22" t="e">
        <v>#N/A</v>
      </c>
      <c r="AT307" s="22" t="e">
        <v>#N/A</v>
      </c>
      <c r="AU307" s="22" t="e">
        <v>#N/A</v>
      </c>
      <c r="AV307" s="22" t="e">
        <v>#N/A</v>
      </c>
      <c r="AW307" s="22" t="e">
        <v>#N/A</v>
      </c>
      <c r="AX307" s="22" t="e">
        <v>#N/A</v>
      </c>
      <c r="AY307" s="11" t="e">
        <v>#N/A</v>
      </c>
      <c r="AZ307" s="11" t="e">
        <v>#N/A</v>
      </c>
      <c r="BA307" s="11" t="e">
        <v>#N/A</v>
      </c>
      <c r="BB307" s="11" t="e">
        <v>#N/A</v>
      </c>
      <c r="BC307" s="11" t="e">
        <v>#N/A</v>
      </c>
      <c r="BD307" s="11" t="e">
        <v>#N/A</v>
      </c>
      <c r="BE307" s="11" t="e">
        <v>#N/A</v>
      </c>
      <c r="BF307" s="11" t="e">
        <v>#N/A</v>
      </c>
      <c r="BG307" s="11" t="e">
        <v>#N/A</v>
      </c>
      <c r="BH307" s="11" t="e">
        <v>#N/A</v>
      </c>
      <c r="BI307" s="22" t="e">
        <v>#N/A</v>
      </c>
      <c r="BJ307" s="22" t="e">
        <v>#N/A</v>
      </c>
      <c r="BK307" s="22" t="e">
        <v>#N/A</v>
      </c>
      <c r="BL307" s="22" t="e">
        <v>#N/A</v>
      </c>
      <c r="BM307" s="22" t="e">
        <v>#N/A</v>
      </c>
      <c r="BN307" s="22" t="e">
        <v>#N/A</v>
      </c>
      <c r="BO307" s="22" t="e">
        <v>#N/A</v>
      </c>
      <c r="BP307" s="22" t="e">
        <v>#N/A</v>
      </c>
      <c r="BQ307" s="22" t="e">
        <v>#N/A</v>
      </c>
      <c r="BR307" s="22" t="e">
        <v>#N/A</v>
      </c>
    </row>
    <row r="308" spans="1:70" x14ac:dyDescent="0.3">
      <c r="A308" s="22" t="e">
        <v>#N/A</v>
      </c>
      <c r="B308" s="22" t="e">
        <v>#N/A</v>
      </c>
      <c r="C308" s="22" t="e">
        <v>#N/A</v>
      </c>
      <c r="D308" s="22" t="e">
        <v>#N/A</v>
      </c>
      <c r="E308" s="22" t="e">
        <v>#N/A</v>
      </c>
      <c r="F308" s="22" t="e">
        <v>#N/A</v>
      </c>
      <c r="G308" s="22" t="e">
        <v>#N/A</v>
      </c>
      <c r="H308" s="22" t="e">
        <v>#N/A</v>
      </c>
      <c r="I308" s="22" t="e">
        <v>#N/A</v>
      </c>
      <c r="J308" s="22" t="e">
        <v>#N/A</v>
      </c>
      <c r="K308" s="11" t="e">
        <v>#N/A</v>
      </c>
      <c r="L308" s="11" t="e">
        <v>#N/A</v>
      </c>
      <c r="M308" s="11" t="e">
        <v>#N/A</v>
      </c>
      <c r="N308" s="11" t="e">
        <v>#N/A</v>
      </c>
      <c r="O308" s="11" t="e">
        <v>#N/A</v>
      </c>
      <c r="P308" s="11" t="e">
        <v>#N/A</v>
      </c>
      <c r="Q308" s="11" t="e">
        <v>#N/A</v>
      </c>
      <c r="R308" s="11" t="e">
        <v>#N/A</v>
      </c>
      <c r="S308" s="11" t="e">
        <v>#N/A</v>
      </c>
      <c r="T308" s="11" t="e">
        <v>#N/A</v>
      </c>
      <c r="U308" s="22" t="e">
        <v>#N/A</v>
      </c>
      <c r="V308" s="22" t="e">
        <v>#N/A</v>
      </c>
      <c r="W308" s="22" t="e">
        <v>#N/A</v>
      </c>
      <c r="X308" s="22" t="e">
        <v>#N/A</v>
      </c>
      <c r="Y308" s="22" t="e">
        <v>#N/A</v>
      </c>
      <c r="Z308" s="22" t="e">
        <v>#N/A</v>
      </c>
      <c r="AA308" s="22" t="e">
        <v>#N/A</v>
      </c>
      <c r="AB308" s="22" t="e">
        <v>#N/A</v>
      </c>
      <c r="AC308" s="22" t="e">
        <v>#N/A</v>
      </c>
      <c r="AD308" s="22" t="e">
        <v>#N/A</v>
      </c>
      <c r="AE308" s="11" t="e">
        <v>#N/A</v>
      </c>
      <c r="AF308" s="11" t="e">
        <v>#N/A</v>
      </c>
      <c r="AG308" s="11" t="e">
        <v>#N/A</v>
      </c>
      <c r="AH308" s="11" t="e">
        <v>#N/A</v>
      </c>
      <c r="AI308" s="11" t="e">
        <v>#N/A</v>
      </c>
      <c r="AJ308" s="11" t="e">
        <v>#N/A</v>
      </c>
      <c r="AK308" s="11" t="e">
        <v>#N/A</v>
      </c>
      <c r="AL308" s="11" t="e">
        <v>#N/A</v>
      </c>
      <c r="AM308" s="11" t="e">
        <v>#N/A</v>
      </c>
      <c r="AN308" s="11" t="e">
        <v>#N/A</v>
      </c>
      <c r="AO308" s="22" t="e">
        <v>#N/A</v>
      </c>
      <c r="AP308" s="22" t="e">
        <v>#N/A</v>
      </c>
      <c r="AQ308" s="22" t="e">
        <v>#N/A</v>
      </c>
      <c r="AR308" s="22" t="e">
        <v>#N/A</v>
      </c>
      <c r="AS308" s="22" t="e">
        <v>#N/A</v>
      </c>
      <c r="AT308" s="22" t="e">
        <v>#N/A</v>
      </c>
      <c r="AU308" s="22" t="e">
        <v>#N/A</v>
      </c>
      <c r="AV308" s="22" t="e">
        <v>#N/A</v>
      </c>
      <c r="AW308" s="22" t="e">
        <v>#N/A</v>
      </c>
      <c r="AX308" s="22" t="e">
        <v>#N/A</v>
      </c>
      <c r="AY308" s="11" t="e">
        <v>#N/A</v>
      </c>
      <c r="AZ308" s="11" t="e">
        <v>#N/A</v>
      </c>
      <c r="BA308" s="11" t="e">
        <v>#N/A</v>
      </c>
      <c r="BB308" s="11" t="e">
        <v>#N/A</v>
      </c>
      <c r="BC308" s="11" t="e">
        <v>#N/A</v>
      </c>
      <c r="BD308" s="11" t="e">
        <v>#N/A</v>
      </c>
      <c r="BE308" s="11" t="e">
        <v>#N/A</v>
      </c>
      <c r="BF308" s="11" t="e">
        <v>#N/A</v>
      </c>
      <c r="BG308" s="11" t="e">
        <v>#N/A</v>
      </c>
      <c r="BH308" s="11" t="e">
        <v>#N/A</v>
      </c>
      <c r="BI308" s="22" t="e">
        <v>#N/A</v>
      </c>
      <c r="BJ308" s="22" t="e">
        <v>#N/A</v>
      </c>
      <c r="BK308" s="22" t="e">
        <v>#N/A</v>
      </c>
      <c r="BL308" s="22" t="e">
        <v>#N/A</v>
      </c>
      <c r="BM308" s="22" t="e">
        <v>#N/A</v>
      </c>
      <c r="BN308" s="22" t="e">
        <v>#N/A</v>
      </c>
      <c r="BO308" s="22" t="e">
        <v>#N/A</v>
      </c>
      <c r="BP308" s="22" t="e">
        <v>#N/A</v>
      </c>
      <c r="BQ308" s="22" t="e">
        <v>#N/A</v>
      </c>
      <c r="BR308" s="22" t="e">
        <v>#N/A</v>
      </c>
    </row>
    <row r="309" spans="1:70" x14ac:dyDescent="0.3">
      <c r="A309" s="22" t="e">
        <v>#N/A</v>
      </c>
      <c r="B309" s="22" t="e">
        <v>#N/A</v>
      </c>
      <c r="C309" s="22" t="e">
        <v>#N/A</v>
      </c>
      <c r="D309" s="22" t="e">
        <v>#N/A</v>
      </c>
      <c r="E309" s="22" t="e">
        <v>#N/A</v>
      </c>
      <c r="F309" s="22" t="e">
        <v>#N/A</v>
      </c>
      <c r="G309" s="22" t="e">
        <v>#N/A</v>
      </c>
      <c r="H309" s="22" t="e">
        <v>#N/A</v>
      </c>
      <c r="I309" s="22" t="e">
        <v>#N/A</v>
      </c>
      <c r="J309" s="22" t="e">
        <v>#N/A</v>
      </c>
      <c r="K309" s="11" t="e">
        <v>#N/A</v>
      </c>
      <c r="L309" s="11" t="e">
        <v>#N/A</v>
      </c>
      <c r="M309" s="11" t="e">
        <v>#N/A</v>
      </c>
      <c r="N309" s="11" t="e">
        <v>#N/A</v>
      </c>
      <c r="O309" s="11" t="e">
        <v>#N/A</v>
      </c>
      <c r="P309" s="11" t="e">
        <v>#N/A</v>
      </c>
      <c r="Q309" s="11" t="e">
        <v>#N/A</v>
      </c>
      <c r="R309" s="11" t="e">
        <v>#N/A</v>
      </c>
      <c r="S309" s="11" t="e">
        <v>#N/A</v>
      </c>
      <c r="T309" s="11" t="e">
        <v>#N/A</v>
      </c>
      <c r="U309" s="22" t="e">
        <v>#N/A</v>
      </c>
      <c r="V309" s="22" t="e">
        <v>#N/A</v>
      </c>
      <c r="W309" s="22" t="e">
        <v>#N/A</v>
      </c>
      <c r="X309" s="22" t="e">
        <v>#N/A</v>
      </c>
      <c r="Y309" s="22" t="e">
        <v>#N/A</v>
      </c>
      <c r="Z309" s="22" t="e">
        <v>#N/A</v>
      </c>
      <c r="AA309" s="22" t="e">
        <v>#N/A</v>
      </c>
      <c r="AB309" s="22" t="e">
        <v>#N/A</v>
      </c>
      <c r="AC309" s="22" t="e">
        <v>#N/A</v>
      </c>
      <c r="AD309" s="22" t="e">
        <v>#N/A</v>
      </c>
      <c r="AE309" s="11" t="e">
        <v>#N/A</v>
      </c>
      <c r="AF309" s="11" t="e">
        <v>#N/A</v>
      </c>
      <c r="AG309" s="11" t="e">
        <v>#N/A</v>
      </c>
      <c r="AH309" s="11" t="e">
        <v>#N/A</v>
      </c>
      <c r="AI309" s="11" t="e">
        <v>#N/A</v>
      </c>
      <c r="AJ309" s="11" t="e">
        <v>#N/A</v>
      </c>
      <c r="AK309" s="11" t="e">
        <v>#N/A</v>
      </c>
      <c r="AL309" s="11" t="e">
        <v>#N/A</v>
      </c>
      <c r="AM309" s="11" t="e">
        <v>#N/A</v>
      </c>
      <c r="AN309" s="11" t="e">
        <v>#N/A</v>
      </c>
      <c r="AO309" s="22" t="e">
        <v>#N/A</v>
      </c>
      <c r="AP309" s="22" t="e">
        <v>#N/A</v>
      </c>
      <c r="AQ309" s="22" t="e">
        <v>#N/A</v>
      </c>
      <c r="AR309" s="22" t="e">
        <v>#N/A</v>
      </c>
      <c r="AS309" s="22" t="e">
        <v>#N/A</v>
      </c>
      <c r="AT309" s="22" t="e">
        <v>#N/A</v>
      </c>
      <c r="AU309" s="22" t="e">
        <v>#N/A</v>
      </c>
      <c r="AV309" s="22" t="e">
        <v>#N/A</v>
      </c>
      <c r="AW309" s="22" t="e">
        <v>#N/A</v>
      </c>
      <c r="AX309" s="22" t="e">
        <v>#N/A</v>
      </c>
      <c r="AY309" s="11" t="e">
        <v>#N/A</v>
      </c>
      <c r="AZ309" s="11" t="e">
        <v>#N/A</v>
      </c>
      <c r="BA309" s="11" t="e">
        <v>#N/A</v>
      </c>
      <c r="BB309" s="11" t="e">
        <v>#N/A</v>
      </c>
      <c r="BC309" s="11" t="e">
        <v>#N/A</v>
      </c>
      <c r="BD309" s="11" t="e">
        <v>#N/A</v>
      </c>
      <c r="BE309" s="11" t="e">
        <v>#N/A</v>
      </c>
      <c r="BF309" s="11" t="e">
        <v>#N/A</v>
      </c>
      <c r="BG309" s="11" t="e">
        <v>#N/A</v>
      </c>
      <c r="BH309" s="11" t="e">
        <v>#N/A</v>
      </c>
      <c r="BI309" s="22" t="e">
        <v>#N/A</v>
      </c>
      <c r="BJ309" s="22" t="e">
        <v>#N/A</v>
      </c>
      <c r="BK309" s="22" t="e">
        <v>#N/A</v>
      </c>
      <c r="BL309" s="22" t="e">
        <v>#N/A</v>
      </c>
      <c r="BM309" s="22" t="e">
        <v>#N/A</v>
      </c>
      <c r="BN309" s="22" t="e">
        <v>#N/A</v>
      </c>
      <c r="BO309" s="22" t="e">
        <v>#N/A</v>
      </c>
      <c r="BP309" s="22" t="e">
        <v>#N/A</v>
      </c>
      <c r="BQ309" s="22" t="e">
        <v>#N/A</v>
      </c>
      <c r="BR309" s="22" t="e">
        <v>#N/A</v>
      </c>
    </row>
    <row r="310" spans="1:70" x14ac:dyDescent="0.3">
      <c r="A310" s="22" t="e">
        <v>#N/A</v>
      </c>
      <c r="B310" s="22" t="e">
        <v>#N/A</v>
      </c>
      <c r="C310" s="22" t="e">
        <v>#N/A</v>
      </c>
      <c r="D310" s="22" t="e">
        <v>#N/A</v>
      </c>
      <c r="E310" s="22" t="e">
        <v>#N/A</v>
      </c>
      <c r="F310" s="22" t="e">
        <v>#N/A</v>
      </c>
      <c r="G310" s="22" t="e">
        <v>#N/A</v>
      </c>
      <c r="H310" s="22" t="e">
        <v>#N/A</v>
      </c>
      <c r="I310" s="22" t="e">
        <v>#N/A</v>
      </c>
      <c r="J310" s="22" t="e">
        <v>#N/A</v>
      </c>
      <c r="K310" s="11" t="e">
        <v>#N/A</v>
      </c>
      <c r="L310" s="11" t="e">
        <v>#N/A</v>
      </c>
      <c r="M310" s="11" t="e">
        <v>#N/A</v>
      </c>
      <c r="N310" s="11" t="e">
        <v>#N/A</v>
      </c>
      <c r="O310" s="11" t="e">
        <v>#N/A</v>
      </c>
      <c r="P310" s="11" t="e">
        <v>#N/A</v>
      </c>
      <c r="Q310" s="11" t="e">
        <v>#N/A</v>
      </c>
      <c r="R310" s="11" t="e">
        <v>#N/A</v>
      </c>
      <c r="S310" s="11" t="e">
        <v>#N/A</v>
      </c>
      <c r="T310" s="11" t="e">
        <v>#N/A</v>
      </c>
      <c r="U310" s="22" t="e">
        <v>#N/A</v>
      </c>
      <c r="V310" s="22" t="e">
        <v>#N/A</v>
      </c>
      <c r="W310" s="22" t="e">
        <v>#N/A</v>
      </c>
      <c r="X310" s="22" t="e">
        <v>#N/A</v>
      </c>
      <c r="Y310" s="22" t="e">
        <v>#N/A</v>
      </c>
      <c r="Z310" s="22" t="e">
        <v>#N/A</v>
      </c>
      <c r="AA310" s="22" t="e">
        <v>#N/A</v>
      </c>
      <c r="AB310" s="22" t="e">
        <v>#N/A</v>
      </c>
      <c r="AC310" s="22" t="e">
        <v>#N/A</v>
      </c>
      <c r="AD310" s="22" t="e">
        <v>#N/A</v>
      </c>
      <c r="AE310" s="11" t="e">
        <v>#N/A</v>
      </c>
      <c r="AF310" s="11" t="e">
        <v>#N/A</v>
      </c>
      <c r="AG310" s="11" t="e">
        <v>#N/A</v>
      </c>
      <c r="AH310" s="11" t="e">
        <v>#N/A</v>
      </c>
      <c r="AI310" s="11" t="e">
        <v>#N/A</v>
      </c>
      <c r="AJ310" s="11" t="e">
        <v>#N/A</v>
      </c>
      <c r="AK310" s="11" t="e">
        <v>#N/A</v>
      </c>
      <c r="AL310" s="11" t="e">
        <v>#N/A</v>
      </c>
      <c r="AM310" s="11" t="e">
        <v>#N/A</v>
      </c>
      <c r="AN310" s="11" t="e">
        <v>#N/A</v>
      </c>
      <c r="AO310" s="22" t="e">
        <v>#N/A</v>
      </c>
      <c r="AP310" s="22" t="e">
        <v>#N/A</v>
      </c>
      <c r="AQ310" s="22" t="e">
        <v>#N/A</v>
      </c>
      <c r="AR310" s="22" t="e">
        <v>#N/A</v>
      </c>
      <c r="AS310" s="22" t="e">
        <v>#N/A</v>
      </c>
      <c r="AT310" s="22" t="e">
        <v>#N/A</v>
      </c>
      <c r="AU310" s="22" t="e">
        <v>#N/A</v>
      </c>
      <c r="AV310" s="22" t="e">
        <v>#N/A</v>
      </c>
      <c r="AW310" s="22" t="e">
        <v>#N/A</v>
      </c>
      <c r="AX310" s="22" t="e">
        <v>#N/A</v>
      </c>
      <c r="AY310" s="11" t="e">
        <v>#N/A</v>
      </c>
      <c r="AZ310" s="11" t="e">
        <v>#N/A</v>
      </c>
      <c r="BA310" s="11" t="e">
        <v>#N/A</v>
      </c>
      <c r="BB310" s="11" t="e">
        <v>#N/A</v>
      </c>
      <c r="BC310" s="11" t="e">
        <v>#N/A</v>
      </c>
      <c r="BD310" s="11" t="e">
        <v>#N/A</v>
      </c>
      <c r="BE310" s="11" t="e">
        <v>#N/A</v>
      </c>
      <c r="BF310" s="11" t="e">
        <v>#N/A</v>
      </c>
      <c r="BG310" s="11" t="e">
        <v>#N/A</v>
      </c>
      <c r="BH310" s="11" t="e">
        <v>#N/A</v>
      </c>
      <c r="BI310" s="22" t="e">
        <v>#N/A</v>
      </c>
      <c r="BJ310" s="22" t="e">
        <v>#N/A</v>
      </c>
      <c r="BK310" s="22" t="e">
        <v>#N/A</v>
      </c>
      <c r="BL310" s="22" t="e">
        <v>#N/A</v>
      </c>
      <c r="BM310" s="22" t="e">
        <v>#N/A</v>
      </c>
      <c r="BN310" s="22" t="e">
        <v>#N/A</v>
      </c>
      <c r="BO310" s="22" t="e">
        <v>#N/A</v>
      </c>
      <c r="BP310" s="22" t="e">
        <v>#N/A</v>
      </c>
      <c r="BQ310" s="22" t="e">
        <v>#N/A</v>
      </c>
      <c r="BR310" s="22" t="e">
        <v>#N/A</v>
      </c>
    </row>
    <row r="311" spans="1:70" x14ac:dyDescent="0.3">
      <c r="A311" s="22" t="e">
        <v>#N/A</v>
      </c>
      <c r="B311" s="22" t="e">
        <v>#N/A</v>
      </c>
      <c r="C311" s="22" t="e">
        <v>#N/A</v>
      </c>
      <c r="D311" s="22" t="e">
        <v>#N/A</v>
      </c>
      <c r="E311" s="22" t="e">
        <v>#N/A</v>
      </c>
      <c r="F311" s="22" t="e">
        <v>#N/A</v>
      </c>
      <c r="G311" s="22" t="e">
        <v>#N/A</v>
      </c>
      <c r="H311" s="22" t="e">
        <v>#N/A</v>
      </c>
      <c r="I311" s="22" t="e">
        <v>#N/A</v>
      </c>
      <c r="J311" s="22" t="e">
        <v>#N/A</v>
      </c>
      <c r="K311" s="11" t="e">
        <v>#N/A</v>
      </c>
      <c r="L311" s="11" t="e">
        <v>#N/A</v>
      </c>
      <c r="M311" s="11" t="e">
        <v>#N/A</v>
      </c>
      <c r="N311" s="11" t="e">
        <v>#N/A</v>
      </c>
      <c r="O311" s="11" t="e">
        <v>#N/A</v>
      </c>
      <c r="P311" s="11" t="e">
        <v>#N/A</v>
      </c>
      <c r="Q311" s="11" t="e">
        <v>#N/A</v>
      </c>
      <c r="R311" s="11" t="e">
        <v>#N/A</v>
      </c>
      <c r="S311" s="11" t="e">
        <v>#N/A</v>
      </c>
      <c r="T311" s="11" t="e">
        <v>#N/A</v>
      </c>
      <c r="U311" s="22" t="e">
        <v>#N/A</v>
      </c>
      <c r="V311" s="22" t="e">
        <v>#N/A</v>
      </c>
      <c r="W311" s="22" t="e">
        <v>#N/A</v>
      </c>
      <c r="X311" s="22" t="e">
        <v>#N/A</v>
      </c>
      <c r="Y311" s="22" t="e">
        <v>#N/A</v>
      </c>
      <c r="Z311" s="22" t="e">
        <v>#N/A</v>
      </c>
      <c r="AA311" s="22" t="e">
        <v>#N/A</v>
      </c>
      <c r="AB311" s="22" t="e">
        <v>#N/A</v>
      </c>
      <c r="AC311" s="22" t="e">
        <v>#N/A</v>
      </c>
      <c r="AD311" s="22" t="e">
        <v>#N/A</v>
      </c>
      <c r="AE311" s="11" t="e">
        <v>#N/A</v>
      </c>
      <c r="AF311" s="11" t="e">
        <v>#N/A</v>
      </c>
      <c r="AG311" s="11" t="e">
        <v>#N/A</v>
      </c>
      <c r="AH311" s="11" t="e">
        <v>#N/A</v>
      </c>
      <c r="AI311" s="11" t="e">
        <v>#N/A</v>
      </c>
      <c r="AJ311" s="11" t="e">
        <v>#N/A</v>
      </c>
      <c r="AK311" s="11" t="e">
        <v>#N/A</v>
      </c>
      <c r="AL311" s="11" t="e">
        <v>#N/A</v>
      </c>
      <c r="AM311" s="11" t="e">
        <v>#N/A</v>
      </c>
      <c r="AN311" s="11" t="e">
        <v>#N/A</v>
      </c>
      <c r="AO311" s="22" t="e">
        <v>#N/A</v>
      </c>
      <c r="AP311" s="22" t="e">
        <v>#N/A</v>
      </c>
      <c r="AQ311" s="22" t="e">
        <v>#N/A</v>
      </c>
      <c r="AR311" s="22" t="e">
        <v>#N/A</v>
      </c>
      <c r="AS311" s="22" t="e">
        <v>#N/A</v>
      </c>
      <c r="AT311" s="22" t="e">
        <v>#N/A</v>
      </c>
      <c r="AU311" s="22" t="e">
        <v>#N/A</v>
      </c>
      <c r="AV311" s="22" t="e">
        <v>#N/A</v>
      </c>
      <c r="AW311" s="22" t="e">
        <v>#N/A</v>
      </c>
      <c r="AX311" s="22" t="e">
        <v>#N/A</v>
      </c>
      <c r="AY311" s="11" t="e">
        <v>#N/A</v>
      </c>
      <c r="AZ311" s="11" t="e">
        <v>#N/A</v>
      </c>
      <c r="BA311" s="11" t="e">
        <v>#N/A</v>
      </c>
      <c r="BB311" s="11" t="e">
        <v>#N/A</v>
      </c>
      <c r="BC311" s="11" t="e">
        <v>#N/A</v>
      </c>
      <c r="BD311" s="11" t="e">
        <v>#N/A</v>
      </c>
      <c r="BE311" s="11" t="e">
        <v>#N/A</v>
      </c>
      <c r="BF311" s="11" t="e">
        <v>#N/A</v>
      </c>
      <c r="BG311" s="11" t="e">
        <v>#N/A</v>
      </c>
      <c r="BH311" s="11" t="e">
        <v>#N/A</v>
      </c>
      <c r="BI311" s="22" t="e">
        <v>#N/A</v>
      </c>
      <c r="BJ311" s="22" t="e">
        <v>#N/A</v>
      </c>
      <c r="BK311" s="22" t="e">
        <v>#N/A</v>
      </c>
      <c r="BL311" s="22" t="e">
        <v>#N/A</v>
      </c>
      <c r="BM311" s="22" t="e">
        <v>#N/A</v>
      </c>
      <c r="BN311" s="22" t="e">
        <v>#N/A</v>
      </c>
      <c r="BO311" s="22" t="e">
        <v>#N/A</v>
      </c>
      <c r="BP311" s="22" t="e">
        <v>#N/A</v>
      </c>
      <c r="BQ311" s="22" t="e">
        <v>#N/A</v>
      </c>
      <c r="BR311" s="22" t="e">
        <v>#N/A</v>
      </c>
    </row>
    <row r="312" spans="1:70" x14ac:dyDescent="0.3">
      <c r="A312" s="22" t="e">
        <v>#N/A</v>
      </c>
      <c r="B312" s="22" t="e">
        <v>#N/A</v>
      </c>
      <c r="C312" s="22" t="e">
        <v>#N/A</v>
      </c>
      <c r="D312" s="22" t="e">
        <v>#N/A</v>
      </c>
      <c r="E312" s="22" t="e">
        <v>#N/A</v>
      </c>
      <c r="F312" s="22" t="e">
        <v>#N/A</v>
      </c>
      <c r="G312" s="22" t="e">
        <v>#N/A</v>
      </c>
      <c r="H312" s="22" t="e">
        <v>#N/A</v>
      </c>
      <c r="I312" s="22" t="e">
        <v>#N/A</v>
      </c>
      <c r="J312" s="22" t="e">
        <v>#N/A</v>
      </c>
      <c r="K312" s="11" t="e">
        <v>#N/A</v>
      </c>
      <c r="L312" s="11" t="e">
        <v>#N/A</v>
      </c>
      <c r="M312" s="11" t="e">
        <v>#N/A</v>
      </c>
      <c r="N312" s="11" t="e">
        <v>#N/A</v>
      </c>
      <c r="O312" s="11" t="e">
        <v>#N/A</v>
      </c>
      <c r="P312" s="11" t="e">
        <v>#N/A</v>
      </c>
      <c r="Q312" s="11" t="e">
        <v>#N/A</v>
      </c>
      <c r="R312" s="11" t="e">
        <v>#N/A</v>
      </c>
      <c r="S312" s="11" t="e">
        <v>#N/A</v>
      </c>
      <c r="T312" s="11" t="e">
        <v>#N/A</v>
      </c>
      <c r="U312" s="22" t="e">
        <v>#N/A</v>
      </c>
      <c r="V312" s="22" t="e">
        <v>#N/A</v>
      </c>
      <c r="W312" s="22" t="e">
        <v>#N/A</v>
      </c>
      <c r="X312" s="22" t="e">
        <v>#N/A</v>
      </c>
      <c r="Y312" s="22" t="e">
        <v>#N/A</v>
      </c>
      <c r="Z312" s="22" t="e">
        <v>#N/A</v>
      </c>
      <c r="AA312" s="22" t="e">
        <v>#N/A</v>
      </c>
      <c r="AB312" s="22" t="e">
        <v>#N/A</v>
      </c>
      <c r="AC312" s="22" t="e">
        <v>#N/A</v>
      </c>
      <c r="AD312" s="22" t="e">
        <v>#N/A</v>
      </c>
      <c r="AE312" s="11" t="e">
        <v>#N/A</v>
      </c>
      <c r="AF312" s="11" t="e">
        <v>#N/A</v>
      </c>
      <c r="AG312" s="11" t="e">
        <v>#N/A</v>
      </c>
      <c r="AH312" s="11" t="e">
        <v>#N/A</v>
      </c>
      <c r="AI312" s="11" t="e">
        <v>#N/A</v>
      </c>
      <c r="AJ312" s="11" t="e">
        <v>#N/A</v>
      </c>
      <c r="AK312" s="11" t="e">
        <v>#N/A</v>
      </c>
      <c r="AL312" s="11" t="e">
        <v>#N/A</v>
      </c>
      <c r="AM312" s="11" t="e">
        <v>#N/A</v>
      </c>
      <c r="AN312" s="11" t="e">
        <v>#N/A</v>
      </c>
      <c r="AO312" s="22" t="e">
        <v>#N/A</v>
      </c>
      <c r="AP312" s="22" t="e">
        <v>#N/A</v>
      </c>
      <c r="AQ312" s="22" t="e">
        <v>#N/A</v>
      </c>
      <c r="AR312" s="22" t="e">
        <v>#N/A</v>
      </c>
      <c r="AS312" s="22" t="e">
        <v>#N/A</v>
      </c>
      <c r="AT312" s="22" t="e">
        <v>#N/A</v>
      </c>
      <c r="AU312" s="22" t="e">
        <v>#N/A</v>
      </c>
      <c r="AV312" s="22" t="e">
        <v>#N/A</v>
      </c>
      <c r="AW312" s="22" t="e">
        <v>#N/A</v>
      </c>
      <c r="AX312" s="22" t="e">
        <v>#N/A</v>
      </c>
      <c r="AY312" s="11" t="e">
        <v>#N/A</v>
      </c>
      <c r="AZ312" s="11" t="e">
        <v>#N/A</v>
      </c>
      <c r="BA312" s="11" t="e">
        <v>#N/A</v>
      </c>
      <c r="BB312" s="11" t="e">
        <v>#N/A</v>
      </c>
      <c r="BC312" s="11" t="e">
        <v>#N/A</v>
      </c>
      <c r="BD312" s="11" t="e">
        <v>#N/A</v>
      </c>
      <c r="BE312" s="11" t="e">
        <v>#N/A</v>
      </c>
      <c r="BF312" s="11" t="e">
        <v>#N/A</v>
      </c>
      <c r="BG312" s="11" t="e">
        <v>#N/A</v>
      </c>
      <c r="BH312" s="11" t="e">
        <v>#N/A</v>
      </c>
      <c r="BI312" s="22" t="e">
        <v>#N/A</v>
      </c>
      <c r="BJ312" s="22" t="e">
        <v>#N/A</v>
      </c>
      <c r="BK312" s="22" t="e">
        <v>#N/A</v>
      </c>
      <c r="BL312" s="22" t="e">
        <v>#N/A</v>
      </c>
      <c r="BM312" s="22" t="e">
        <v>#N/A</v>
      </c>
      <c r="BN312" s="22" t="e">
        <v>#N/A</v>
      </c>
      <c r="BO312" s="22" t="e">
        <v>#N/A</v>
      </c>
      <c r="BP312" s="22" t="e">
        <v>#N/A</v>
      </c>
      <c r="BQ312" s="22" t="e">
        <v>#N/A</v>
      </c>
      <c r="BR312" s="22" t="e">
        <v>#N/A</v>
      </c>
    </row>
    <row r="313" spans="1:70" x14ac:dyDescent="0.3">
      <c r="A313" s="22" t="e">
        <v>#N/A</v>
      </c>
      <c r="B313" s="22" t="e">
        <v>#N/A</v>
      </c>
      <c r="C313" s="22" t="e">
        <v>#N/A</v>
      </c>
      <c r="D313" s="22" t="e">
        <v>#N/A</v>
      </c>
      <c r="E313" s="22" t="e">
        <v>#N/A</v>
      </c>
      <c r="F313" s="22" t="e">
        <v>#N/A</v>
      </c>
      <c r="G313" s="22" t="e">
        <v>#N/A</v>
      </c>
      <c r="H313" s="22" t="e">
        <v>#N/A</v>
      </c>
      <c r="I313" s="22" t="e">
        <v>#N/A</v>
      </c>
      <c r="J313" s="22" t="e">
        <v>#N/A</v>
      </c>
      <c r="K313" s="11" t="e">
        <v>#N/A</v>
      </c>
      <c r="L313" s="11" t="e">
        <v>#N/A</v>
      </c>
      <c r="M313" s="11" t="e">
        <v>#N/A</v>
      </c>
      <c r="N313" s="11" t="e">
        <v>#N/A</v>
      </c>
      <c r="O313" s="11" t="e">
        <v>#N/A</v>
      </c>
      <c r="P313" s="11" t="e">
        <v>#N/A</v>
      </c>
      <c r="Q313" s="11" t="e">
        <v>#N/A</v>
      </c>
      <c r="R313" s="11" t="e">
        <v>#N/A</v>
      </c>
      <c r="S313" s="11" t="e">
        <v>#N/A</v>
      </c>
      <c r="T313" s="11" t="e">
        <v>#N/A</v>
      </c>
      <c r="U313" s="22" t="e">
        <v>#N/A</v>
      </c>
      <c r="V313" s="22" t="e">
        <v>#N/A</v>
      </c>
      <c r="W313" s="22" t="e">
        <v>#N/A</v>
      </c>
      <c r="X313" s="22" t="e">
        <v>#N/A</v>
      </c>
      <c r="Y313" s="22" t="e">
        <v>#N/A</v>
      </c>
      <c r="Z313" s="22" t="e">
        <v>#N/A</v>
      </c>
      <c r="AA313" s="22" t="e">
        <v>#N/A</v>
      </c>
      <c r="AB313" s="22" t="e">
        <v>#N/A</v>
      </c>
      <c r="AC313" s="22" t="e">
        <v>#N/A</v>
      </c>
      <c r="AD313" s="22" t="e">
        <v>#N/A</v>
      </c>
      <c r="AE313" s="11" t="e">
        <v>#N/A</v>
      </c>
      <c r="AF313" s="11" t="e">
        <v>#N/A</v>
      </c>
      <c r="AG313" s="11" t="e">
        <v>#N/A</v>
      </c>
      <c r="AH313" s="11" t="e">
        <v>#N/A</v>
      </c>
      <c r="AI313" s="11" t="e">
        <v>#N/A</v>
      </c>
      <c r="AJ313" s="11" t="e">
        <v>#N/A</v>
      </c>
      <c r="AK313" s="11" t="e">
        <v>#N/A</v>
      </c>
      <c r="AL313" s="11" t="e">
        <v>#N/A</v>
      </c>
      <c r="AM313" s="11" t="e">
        <v>#N/A</v>
      </c>
      <c r="AN313" s="11" t="e">
        <v>#N/A</v>
      </c>
      <c r="AO313" s="22" t="e">
        <v>#N/A</v>
      </c>
      <c r="AP313" s="22" t="e">
        <v>#N/A</v>
      </c>
      <c r="AQ313" s="22" t="e">
        <v>#N/A</v>
      </c>
      <c r="AR313" s="22" t="e">
        <v>#N/A</v>
      </c>
      <c r="AS313" s="22" t="e">
        <v>#N/A</v>
      </c>
      <c r="AT313" s="22" t="e">
        <v>#N/A</v>
      </c>
      <c r="AU313" s="22" t="e">
        <v>#N/A</v>
      </c>
      <c r="AV313" s="22" t="e">
        <v>#N/A</v>
      </c>
      <c r="AW313" s="22" t="e">
        <v>#N/A</v>
      </c>
      <c r="AX313" s="22" t="e">
        <v>#N/A</v>
      </c>
      <c r="AY313" s="11" t="e">
        <v>#N/A</v>
      </c>
      <c r="AZ313" s="11" t="e">
        <v>#N/A</v>
      </c>
      <c r="BA313" s="11" t="e">
        <v>#N/A</v>
      </c>
      <c r="BB313" s="11" t="e">
        <v>#N/A</v>
      </c>
      <c r="BC313" s="11" t="e">
        <v>#N/A</v>
      </c>
      <c r="BD313" s="11" t="e">
        <v>#N/A</v>
      </c>
      <c r="BE313" s="11" t="e">
        <v>#N/A</v>
      </c>
      <c r="BF313" s="11" t="e">
        <v>#N/A</v>
      </c>
      <c r="BG313" s="11" t="e">
        <v>#N/A</v>
      </c>
      <c r="BH313" s="11" t="e">
        <v>#N/A</v>
      </c>
      <c r="BI313" s="22" t="e">
        <v>#N/A</v>
      </c>
      <c r="BJ313" s="22" t="e">
        <v>#N/A</v>
      </c>
      <c r="BK313" s="22" t="e">
        <v>#N/A</v>
      </c>
      <c r="BL313" s="22" t="e">
        <v>#N/A</v>
      </c>
      <c r="BM313" s="22" t="e">
        <v>#N/A</v>
      </c>
      <c r="BN313" s="22" t="e">
        <v>#N/A</v>
      </c>
      <c r="BO313" s="22" t="e">
        <v>#N/A</v>
      </c>
      <c r="BP313" s="22" t="e">
        <v>#N/A</v>
      </c>
      <c r="BQ313" s="22" t="e">
        <v>#N/A</v>
      </c>
      <c r="BR313" s="22" t="e">
        <v>#N/A</v>
      </c>
    </row>
    <row r="314" spans="1:70" x14ac:dyDescent="0.3">
      <c r="A314" s="22" t="e">
        <v>#N/A</v>
      </c>
      <c r="B314" s="22" t="e">
        <v>#N/A</v>
      </c>
      <c r="C314" s="22" t="e">
        <v>#N/A</v>
      </c>
      <c r="D314" s="22" t="e">
        <v>#N/A</v>
      </c>
      <c r="E314" s="22" t="e">
        <v>#N/A</v>
      </c>
      <c r="F314" s="22" t="e">
        <v>#N/A</v>
      </c>
      <c r="G314" s="22" t="e">
        <v>#N/A</v>
      </c>
      <c r="H314" s="22" t="e">
        <v>#N/A</v>
      </c>
      <c r="I314" s="22" t="e">
        <v>#N/A</v>
      </c>
      <c r="J314" s="22" t="e">
        <v>#N/A</v>
      </c>
      <c r="K314" s="11" t="e">
        <v>#N/A</v>
      </c>
      <c r="L314" s="11" t="e">
        <v>#N/A</v>
      </c>
      <c r="M314" s="11" t="e">
        <v>#N/A</v>
      </c>
      <c r="N314" s="11" t="e">
        <v>#N/A</v>
      </c>
      <c r="O314" s="11" t="e">
        <v>#N/A</v>
      </c>
      <c r="P314" s="11" t="e">
        <v>#N/A</v>
      </c>
      <c r="Q314" s="11" t="e">
        <v>#N/A</v>
      </c>
      <c r="R314" s="11" t="e">
        <v>#N/A</v>
      </c>
      <c r="S314" s="11" t="e">
        <v>#N/A</v>
      </c>
      <c r="T314" s="11" t="e">
        <v>#N/A</v>
      </c>
      <c r="U314" s="22" t="e">
        <v>#N/A</v>
      </c>
      <c r="V314" s="22" t="e">
        <v>#N/A</v>
      </c>
      <c r="W314" s="22" t="e">
        <v>#N/A</v>
      </c>
      <c r="X314" s="22" t="e">
        <v>#N/A</v>
      </c>
      <c r="Y314" s="22" t="e">
        <v>#N/A</v>
      </c>
      <c r="Z314" s="22" t="e">
        <v>#N/A</v>
      </c>
      <c r="AA314" s="22" t="e">
        <v>#N/A</v>
      </c>
      <c r="AB314" s="22" t="e">
        <v>#N/A</v>
      </c>
      <c r="AC314" s="22" t="e">
        <v>#N/A</v>
      </c>
      <c r="AD314" s="22" t="e">
        <v>#N/A</v>
      </c>
      <c r="AE314" s="11" t="e">
        <v>#N/A</v>
      </c>
      <c r="AF314" s="11" t="e">
        <v>#N/A</v>
      </c>
      <c r="AG314" s="11" t="e">
        <v>#N/A</v>
      </c>
      <c r="AH314" s="11" t="e">
        <v>#N/A</v>
      </c>
      <c r="AI314" s="11" t="e">
        <v>#N/A</v>
      </c>
      <c r="AJ314" s="11" t="e">
        <v>#N/A</v>
      </c>
      <c r="AK314" s="11" t="e">
        <v>#N/A</v>
      </c>
      <c r="AL314" s="11" t="e">
        <v>#N/A</v>
      </c>
      <c r="AM314" s="11" t="e">
        <v>#N/A</v>
      </c>
      <c r="AN314" s="11" t="e">
        <v>#N/A</v>
      </c>
      <c r="AO314" s="22" t="e">
        <v>#N/A</v>
      </c>
      <c r="AP314" s="22" t="e">
        <v>#N/A</v>
      </c>
      <c r="AQ314" s="22" t="e">
        <v>#N/A</v>
      </c>
      <c r="AR314" s="22" t="e">
        <v>#N/A</v>
      </c>
      <c r="AS314" s="22" t="e">
        <v>#N/A</v>
      </c>
      <c r="AT314" s="22" t="e">
        <v>#N/A</v>
      </c>
      <c r="AU314" s="22" t="e">
        <v>#N/A</v>
      </c>
      <c r="AV314" s="22" t="e">
        <v>#N/A</v>
      </c>
      <c r="AW314" s="22" t="e">
        <v>#N/A</v>
      </c>
      <c r="AX314" s="22" t="e">
        <v>#N/A</v>
      </c>
      <c r="AY314" s="11" t="e">
        <v>#N/A</v>
      </c>
      <c r="AZ314" s="11" t="e">
        <v>#N/A</v>
      </c>
      <c r="BA314" s="11" t="e">
        <v>#N/A</v>
      </c>
      <c r="BB314" s="11" t="e">
        <v>#N/A</v>
      </c>
      <c r="BC314" s="11" t="e">
        <v>#N/A</v>
      </c>
      <c r="BD314" s="11" t="e">
        <v>#N/A</v>
      </c>
      <c r="BE314" s="11" t="e">
        <v>#N/A</v>
      </c>
      <c r="BF314" s="11" t="e">
        <v>#N/A</v>
      </c>
      <c r="BG314" s="11" t="e">
        <v>#N/A</v>
      </c>
      <c r="BH314" s="11" t="e">
        <v>#N/A</v>
      </c>
      <c r="BI314" s="22" t="e">
        <v>#N/A</v>
      </c>
      <c r="BJ314" s="22" t="e">
        <v>#N/A</v>
      </c>
      <c r="BK314" s="22" t="e">
        <v>#N/A</v>
      </c>
      <c r="BL314" s="22" t="e">
        <v>#N/A</v>
      </c>
      <c r="BM314" s="22" t="e">
        <v>#N/A</v>
      </c>
      <c r="BN314" s="22" t="e">
        <v>#N/A</v>
      </c>
      <c r="BO314" s="22" t="e">
        <v>#N/A</v>
      </c>
      <c r="BP314" s="22" t="e">
        <v>#N/A</v>
      </c>
      <c r="BQ314" s="22" t="e">
        <v>#N/A</v>
      </c>
      <c r="BR314" s="22" t="e">
        <v>#N/A</v>
      </c>
    </row>
    <row r="315" spans="1:70" x14ac:dyDescent="0.3">
      <c r="A315" s="22" t="e">
        <v>#N/A</v>
      </c>
      <c r="B315" s="22" t="e">
        <v>#N/A</v>
      </c>
      <c r="C315" s="22" t="e">
        <v>#N/A</v>
      </c>
      <c r="D315" s="22" t="e">
        <v>#N/A</v>
      </c>
      <c r="E315" s="22" t="e">
        <v>#N/A</v>
      </c>
      <c r="F315" s="22" t="e">
        <v>#N/A</v>
      </c>
      <c r="G315" s="22" t="e">
        <v>#N/A</v>
      </c>
      <c r="H315" s="22" t="e">
        <v>#N/A</v>
      </c>
      <c r="I315" s="22" t="e">
        <v>#N/A</v>
      </c>
      <c r="J315" s="22" t="e">
        <v>#N/A</v>
      </c>
      <c r="K315" s="11" t="e">
        <v>#N/A</v>
      </c>
      <c r="L315" s="11" t="e">
        <v>#N/A</v>
      </c>
      <c r="M315" s="11" t="e">
        <v>#N/A</v>
      </c>
      <c r="N315" s="11" t="e">
        <v>#N/A</v>
      </c>
      <c r="O315" s="11" t="e">
        <v>#N/A</v>
      </c>
      <c r="P315" s="11" t="e">
        <v>#N/A</v>
      </c>
      <c r="Q315" s="11" t="e">
        <v>#N/A</v>
      </c>
      <c r="R315" s="11" t="e">
        <v>#N/A</v>
      </c>
      <c r="S315" s="11" t="e">
        <v>#N/A</v>
      </c>
      <c r="T315" s="11" t="e">
        <v>#N/A</v>
      </c>
      <c r="U315" s="22" t="e">
        <v>#N/A</v>
      </c>
      <c r="V315" s="22" t="e">
        <v>#N/A</v>
      </c>
      <c r="W315" s="22" t="e">
        <v>#N/A</v>
      </c>
      <c r="X315" s="22" t="e">
        <v>#N/A</v>
      </c>
      <c r="Y315" s="22" t="e">
        <v>#N/A</v>
      </c>
      <c r="Z315" s="22" t="e">
        <v>#N/A</v>
      </c>
      <c r="AA315" s="22" t="e">
        <v>#N/A</v>
      </c>
      <c r="AB315" s="22" t="e">
        <v>#N/A</v>
      </c>
      <c r="AC315" s="22" t="e">
        <v>#N/A</v>
      </c>
      <c r="AD315" s="22" t="e">
        <v>#N/A</v>
      </c>
      <c r="AE315" s="11" t="e">
        <v>#N/A</v>
      </c>
      <c r="AF315" s="11" t="e">
        <v>#N/A</v>
      </c>
      <c r="AG315" s="11" t="e">
        <v>#N/A</v>
      </c>
      <c r="AH315" s="11" t="e">
        <v>#N/A</v>
      </c>
      <c r="AI315" s="11" t="e">
        <v>#N/A</v>
      </c>
      <c r="AJ315" s="11" t="e">
        <v>#N/A</v>
      </c>
      <c r="AK315" s="11" t="e">
        <v>#N/A</v>
      </c>
      <c r="AL315" s="11" t="e">
        <v>#N/A</v>
      </c>
      <c r="AM315" s="11" t="e">
        <v>#N/A</v>
      </c>
      <c r="AN315" s="11" t="e">
        <v>#N/A</v>
      </c>
      <c r="AO315" s="22" t="e">
        <v>#N/A</v>
      </c>
      <c r="AP315" s="22" t="e">
        <v>#N/A</v>
      </c>
      <c r="AQ315" s="22" t="e">
        <v>#N/A</v>
      </c>
      <c r="AR315" s="22" t="e">
        <v>#N/A</v>
      </c>
      <c r="AS315" s="22" t="e">
        <v>#N/A</v>
      </c>
      <c r="AT315" s="22" t="e">
        <v>#N/A</v>
      </c>
      <c r="AU315" s="22" t="e">
        <v>#N/A</v>
      </c>
      <c r="AV315" s="22" t="e">
        <v>#N/A</v>
      </c>
      <c r="AW315" s="22" t="e">
        <v>#N/A</v>
      </c>
      <c r="AX315" s="22" t="e">
        <v>#N/A</v>
      </c>
      <c r="AY315" s="11" t="e">
        <v>#N/A</v>
      </c>
      <c r="AZ315" s="11" t="e">
        <v>#N/A</v>
      </c>
      <c r="BA315" s="11" t="e">
        <v>#N/A</v>
      </c>
      <c r="BB315" s="11" t="e">
        <v>#N/A</v>
      </c>
      <c r="BC315" s="11" t="e">
        <v>#N/A</v>
      </c>
      <c r="BD315" s="11" t="e">
        <v>#N/A</v>
      </c>
      <c r="BE315" s="11" t="e">
        <v>#N/A</v>
      </c>
      <c r="BF315" s="11" t="e">
        <v>#N/A</v>
      </c>
      <c r="BG315" s="11" t="e">
        <v>#N/A</v>
      </c>
      <c r="BH315" s="11" t="e">
        <v>#N/A</v>
      </c>
      <c r="BI315" s="22" t="e">
        <v>#N/A</v>
      </c>
      <c r="BJ315" s="22" t="e">
        <v>#N/A</v>
      </c>
      <c r="BK315" s="22" t="e">
        <v>#N/A</v>
      </c>
      <c r="BL315" s="22" t="e">
        <v>#N/A</v>
      </c>
      <c r="BM315" s="22" t="e">
        <v>#N/A</v>
      </c>
      <c r="BN315" s="22" t="e">
        <v>#N/A</v>
      </c>
      <c r="BO315" s="22" t="e">
        <v>#N/A</v>
      </c>
      <c r="BP315" s="22" t="e">
        <v>#N/A</v>
      </c>
      <c r="BQ315" s="22" t="e">
        <v>#N/A</v>
      </c>
      <c r="BR315" s="22" t="e">
        <v>#N/A</v>
      </c>
    </row>
    <row r="316" spans="1:70" x14ac:dyDescent="0.3">
      <c r="A316" s="22" t="e">
        <v>#N/A</v>
      </c>
      <c r="B316" s="22" t="e">
        <v>#N/A</v>
      </c>
      <c r="C316" s="22" t="e">
        <v>#N/A</v>
      </c>
      <c r="D316" s="22" t="e">
        <v>#N/A</v>
      </c>
      <c r="E316" s="22" t="e">
        <v>#N/A</v>
      </c>
      <c r="F316" s="22" t="e">
        <v>#N/A</v>
      </c>
      <c r="G316" s="22" t="e">
        <v>#N/A</v>
      </c>
      <c r="H316" s="22" t="e">
        <v>#N/A</v>
      </c>
      <c r="I316" s="22" t="e">
        <v>#N/A</v>
      </c>
      <c r="J316" s="22" t="e">
        <v>#N/A</v>
      </c>
      <c r="K316" s="11" t="e">
        <v>#N/A</v>
      </c>
      <c r="L316" s="11" t="e">
        <v>#N/A</v>
      </c>
      <c r="M316" s="11" t="e">
        <v>#N/A</v>
      </c>
      <c r="N316" s="11" t="e">
        <v>#N/A</v>
      </c>
      <c r="O316" s="11" t="e">
        <v>#N/A</v>
      </c>
      <c r="P316" s="11" t="e">
        <v>#N/A</v>
      </c>
      <c r="Q316" s="11" t="e">
        <v>#N/A</v>
      </c>
      <c r="R316" s="11" t="e">
        <v>#N/A</v>
      </c>
      <c r="S316" s="11" t="e">
        <v>#N/A</v>
      </c>
      <c r="T316" s="11" t="e">
        <v>#N/A</v>
      </c>
      <c r="U316" s="22" t="e">
        <v>#N/A</v>
      </c>
      <c r="V316" s="22" t="e">
        <v>#N/A</v>
      </c>
      <c r="W316" s="22" t="e">
        <v>#N/A</v>
      </c>
      <c r="X316" s="22" t="e">
        <v>#N/A</v>
      </c>
      <c r="Y316" s="22" t="e">
        <v>#N/A</v>
      </c>
      <c r="Z316" s="22" t="e">
        <v>#N/A</v>
      </c>
      <c r="AA316" s="22" t="e">
        <v>#N/A</v>
      </c>
      <c r="AB316" s="22" t="e">
        <v>#N/A</v>
      </c>
      <c r="AC316" s="22" t="e">
        <v>#N/A</v>
      </c>
      <c r="AD316" s="22" t="e">
        <v>#N/A</v>
      </c>
      <c r="AE316" s="11" t="e">
        <v>#N/A</v>
      </c>
      <c r="AF316" s="11" t="e">
        <v>#N/A</v>
      </c>
      <c r="AG316" s="11" t="e">
        <v>#N/A</v>
      </c>
      <c r="AH316" s="11" t="e">
        <v>#N/A</v>
      </c>
      <c r="AI316" s="11" t="e">
        <v>#N/A</v>
      </c>
      <c r="AJ316" s="11" t="e">
        <v>#N/A</v>
      </c>
      <c r="AK316" s="11" t="e">
        <v>#N/A</v>
      </c>
      <c r="AL316" s="11" t="e">
        <v>#N/A</v>
      </c>
      <c r="AM316" s="11" t="e">
        <v>#N/A</v>
      </c>
      <c r="AN316" s="11" t="e">
        <v>#N/A</v>
      </c>
      <c r="AO316" s="22" t="e">
        <v>#N/A</v>
      </c>
      <c r="AP316" s="22" t="e">
        <v>#N/A</v>
      </c>
      <c r="AQ316" s="22" t="e">
        <v>#N/A</v>
      </c>
      <c r="AR316" s="22" t="e">
        <v>#N/A</v>
      </c>
      <c r="AS316" s="22" t="e">
        <v>#N/A</v>
      </c>
      <c r="AT316" s="22" t="e">
        <v>#N/A</v>
      </c>
      <c r="AU316" s="22" t="e">
        <v>#N/A</v>
      </c>
      <c r="AV316" s="22" t="e">
        <v>#N/A</v>
      </c>
      <c r="AW316" s="22" t="e">
        <v>#N/A</v>
      </c>
      <c r="AX316" s="22" t="e">
        <v>#N/A</v>
      </c>
      <c r="AY316" s="11" t="e">
        <v>#N/A</v>
      </c>
      <c r="AZ316" s="11" t="e">
        <v>#N/A</v>
      </c>
      <c r="BA316" s="11" t="e">
        <v>#N/A</v>
      </c>
      <c r="BB316" s="11" t="e">
        <v>#N/A</v>
      </c>
      <c r="BC316" s="11" t="e">
        <v>#N/A</v>
      </c>
      <c r="BD316" s="11" t="e">
        <v>#N/A</v>
      </c>
      <c r="BE316" s="11" t="e">
        <v>#N/A</v>
      </c>
      <c r="BF316" s="11" t="e">
        <v>#N/A</v>
      </c>
      <c r="BG316" s="11" t="e">
        <v>#N/A</v>
      </c>
      <c r="BH316" s="11" t="e">
        <v>#N/A</v>
      </c>
      <c r="BI316" s="22" t="e">
        <v>#N/A</v>
      </c>
      <c r="BJ316" s="22" t="e">
        <v>#N/A</v>
      </c>
      <c r="BK316" s="22" t="e">
        <v>#N/A</v>
      </c>
      <c r="BL316" s="22" t="e">
        <v>#N/A</v>
      </c>
      <c r="BM316" s="22" t="e">
        <v>#N/A</v>
      </c>
      <c r="BN316" s="22" t="e">
        <v>#N/A</v>
      </c>
      <c r="BO316" s="22" t="e">
        <v>#N/A</v>
      </c>
      <c r="BP316" s="22" t="e">
        <v>#N/A</v>
      </c>
      <c r="BQ316" s="22" t="e">
        <v>#N/A</v>
      </c>
      <c r="BR316" s="22" t="e">
        <v>#N/A</v>
      </c>
    </row>
    <row r="317" spans="1:70" x14ac:dyDescent="0.3">
      <c r="A317" s="22" t="e">
        <v>#N/A</v>
      </c>
      <c r="B317" s="22" t="e">
        <v>#N/A</v>
      </c>
      <c r="C317" s="22" t="e">
        <v>#N/A</v>
      </c>
      <c r="D317" s="22" t="e">
        <v>#N/A</v>
      </c>
      <c r="E317" s="22" t="e">
        <v>#N/A</v>
      </c>
      <c r="F317" s="22" t="e">
        <v>#N/A</v>
      </c>
      <c r="G317" s="22" t="e">
        <v>#N/A</v>
      </c>
      <c r="H317" s="22" t="e">
        <v>#N/A</v>
      </c>
      <c r="I317" s="22" t="e">
        <v>#N/A</v>
      </c>
      <c r="J317" s="22" t="e">
        <v>#N/A</v>
      </c>
      <c r="K317" s="11" t="e">
        <v>#N/A</v>
      </c>
      <c r="L317" s="11" t="e">
        <v>#N/A</v>
      </c>
      <c r="M317" s="11" t="e">
        <v>#N/A</v>
      </c>
      <c r="N317" s="11" t="e">
        <v>#N/A</v>
      </c>
      <c r="O317" s="11" t="e">
        <v>#N/A</v>
      </c>
      <c r="P317" s="11" t="e">
        <v>#N/A</v>
      </c>
      <c r="Q317" s="11" t="e">
        <v>#N/A</v>
      </c>
      <c r="R317" s="11" t="e">
        <v>#N/A</v>
      </c>
      <c r="S317" s="11" t="e">
        <v>#N/A</v>
      </c>
      <c r="T317" s="11" t="e">
        <v>#N/A</v>
      </c>
      <c r="U317" s="22" t="e">
        <v>#N/A</v>
      </c>
      <c r="V317" s="22" t="e">
        <v>#N/A</v>
      </c>
      <c r="W317" s="22" t="e">
        <v>#N/A</v>
      </c>
      <c r="X317" s="22" t="e">
        <v>#N/A</v>
      </c>
      <c r="Y317" s="22" t="e">
        <v>#N/A</v>
      </c>
      <c r="Z317" s="22" t="e">
        <v>#N/A</v>
      </c>
      <c r="AA317" s="22" t="e">
        <v>#N/A</v>
      </c>
      <c r="AB317" s="22" t="e">
        <v>#N/A</v>
      </c>
      <c r="AC317" s="22" t="e">
        <v>#N/A</v>
      </c>
      <c r="AD317" s="22" t="e">
        <v>#N/A</v>
      </c>
      <c r="AE317" s="11" t="e">
        <v>#N/A</v>
      </c>
      <c r="AF317" s="11" t="e">
        <v>#N/A</v>
      </c>
      <c r="AG317" s="11" t="e">
        <v>#N/A</v>
      </c>
      <c r="AH317" s="11" t="e">
        <v>#N/A</v>
      </c>
      <c r="AI317" s="11" t="e">
        <v>#N/A</v>
      </c>
      <c r="AJ317" s="11" t="e">
        <v>#N/A</v>
      </c>
      <c r="AK317" s="11" t="e">
        <v>#N/A</v>
      </c>
      <c r="AL317" s="11" t="e">
        <v>#N/A</v>
      </c>
      <c r="AM317" s="11" t="e">
        <v>#N/A</v>
      </c>
      <c r="AN317" s="11" t="e">
        <v>#N/A</v>
      </c>
      <c r="AO317" s="22" t="e">
        <v>#N/A</v>
      </c>
      <c r="AP317" s="22" t="e">
        <v>#N/A</v>
      </c>
      <c r="AQ317" s="22" t="e">
        <v>#N/A</v>
      </c>
      <c r="AR317" s="22" t="e">
        <v>#N/A</v>
      </c>
      <c r="AS317" s="22" t="e">
        <v>#N/A</v>
      </c>
      <c r="AT317" s="22" t="e">
        <v>#N/A</v>
      </c>
      <c r="AU317" s="22" t="e">
        <v>#N/A</v>
      </c>
      <c r="AV317" s="22" t="e">
        <v>#N/A</v>
      </c>
      <c r="AW317" s="22" t="e">
        <v>#N/A</v>
      </c>
      <c r="AX317" s="22" t="e">
        <v>#N/A</v>
      </c>
      <c r="AY317" s="11" t="e">
        <v>#N/A</v>
      </c>
      <c r="AZ317" s="11" t="e">
        <v>#N/A</v>
      </c>
      <c r="BA317" s="11" t="e">
        <v>#N/A</v>
      </c>
      <c r="BB317" s="11" t="e">
        <v>#N/A</v>
      </c>
      <c r="BC317" s="11" t="e">
        <v>#N/A</v>
      </c>
      <c r="BD317" s="11" t="e">
        <v>#N/A</v>
      </c>
      <c r="BE317" s="11" t="e">
        <v>#N/A</v>
      </c>
      <c r="BF317" s="11" t="e">
        <v>#N/A</v>
      </c>
      <c r="BG317" s="11" t="e">
        <v>#N/A</v>
      </c>
      <c r="BH317" s="11" t="e">
        <v>#N/A</v>
      </c>
      <c r="BI317" s="22" t="e">
        <v>#N/A</v>
      </c>
      <c r="BJ317" s="22" t="e">
        <v>#N/A</v>
      </c>
      <c r="BK317" s="22" t="e">
        <v>#N/A</v>
      </c>
      <c r="BL317" s="22" t="e">
        <v>#N/A</v>
      </c>
      <c r="BM317" s="22" t="e">
        <v>#N/A</v>
      </c>
      <c r="BN317" s="22" t="e">
        <v>#N/A</v>
      </c>
      <c r="BO317" s="22" t="e">
        <v>#N/A</v>
      </c>
      <c r="BP317" s="22" t="e">
        <v>#N/A</v>
      </c>
      <c r="BQ317" s="22" t="e">
        <v>#N/A</v>
      </c>
      <c r="BR317" s="22" t="e">
        <v>#N/A</v>
      </c>
    </row>
    <row r="318" spans="1:70" x14ac:dyDescent="0.3">
      <c r="A318" s="22" t="e">
        <v>#N/A</v>
      </c>
      <c r="B318" s="22" t="e">
        <v>#N/A</v>
      </c>
      <c r="C318" s="22" t="e">
        <v>#N/A</v>
      </c>
      <c r="D318" s="22" t="e">
        <v>#N/A</v>
      </c>
      <c r="E318" s="22" t="e">
        <v>#N/A</v>
      </c>
      <c r="F318" s="22" t="e">
        <v>#N/A</v>
      </c>
      <c r="G318" s="22" t="e">
        <v>#N/A</v>
      </c>
      <c r="H318" s="22" t="e">
        <v>#N/A</v>
      </c>
      <c r="I318" s="22" t="e">
        <v>#N/A</v>
      </c>
      <c r="J318" s="22" t="e">
        <v>#N/A</v>
      </c>
      <c r="K318" s="11" t="e">
        <v>#N/A</v>
      </c>
      <c r="L318" s="11" t="e">
        <v>#N/A</v>
      </c>
      <c r="M318" s="11" t="e">
        <v>#N/A</v>
      </c>
      <c r="N318" s="11" t="e">
        <v>#N/A</v>
      </c>
      <c r="O318" s="11" t="e">
        <v>#N/A</v>
      </c>
      <c r="P318" s="11" t="e">
        <v>#N/A</v>
      </c>
      <c r="Q318" s="11" t="e">
        <v>#N/A</v>
      </c>
      <c r="R318" s="11" t="e">
        <v>#N/A</v>
      </c>
      <c r="S318" s="11" t="e">
        <v>#N/A</v>
      </c>
      <c r="T318" s="11" t="e">
        <v>#N/A</v>
      </c>
      <c r="U318" s="22" t="e">
        <v>#N/A</v>
      </c>
      <c r="V318" s="22" t="e">
        <v>#N/A</v>
      </c>
      <c r="W318" s="22" t="e">
        <v>#N/A</v>
      </c>
      <c r="X318" s="22" t="e">
        <v>#N/A</v>
      </c>
      <c r="Y318" s="22" t="e">
        <v>#N/A</v>
      </c>
      <c r="Z318" s="22" t="e">
        <v>#N/A</v>
      </c>
      <c r="AA318" s="22" t="e">
        <v>#N/A</v>
      </c>
      <c r="AB318" s="22" t="e">
        <v>#N/A</v>
      </c>
      <c r="AC318" s="22" t="e">
        <v>#N/A</v>
      </c>
      <c r="AD318" s="22" t="e">
        <v>#N/A</v>
      </c>
      <c r="AE318" s="11" t="e">
        <v>#N/A</v>
      </c>
      <c r="AF318" s="11" t="e">
        <v>#N/A</v>
      </c>
      <c r="AG318" s="11" t="e">
        <v>#N/A</v>
      </c>
      <c r="AH318" s="11" t="e">
        <v>#N/A</v>
      </c>
      <c r="AI318" s="11" t="e">
        <v>#N/A</v>
      </c>
      <c r="AJ318" s="11" t="e">
        <v>#N/A</v>
      </c>
      <c r="AK318" s="11" t="e">
        <v>#N/A</v>
      </c>
      <c r="AL318" s="11" t="e">
        <v>#N/A</v>
      </c>
      <c r="AM318" s="11" t="e">
        <v>#N/A</v>
      </c>
      <c r="AN318" s="11" t="e">
        <v>#N/A</v>
      </c>
      <c r="AO318" s="22" t="e">
        <v>#N/A</v>
      </c>
      <c r="AP318" s="22" t="e">
        <v>#N/A</v>
      </c>
      <c r="AQ318" s="22" t="e">
        <v>#N/A</v>
      </c>
      <c r="AR318" s="22" t="e">
        <v>#N/A</v>
      </c>
      <c r="AS318" s="22" t="e">
        <v>#N/A</v>
      </c>
      <c r="AT318" s="22" t="e">
        <v>#N/A</v>
      </c>
      <c r="AU318" s="22" t="e">
        <v>#N/A</v>
      </c>
      <c r="AV318" s="22" t="e">
        <v>#N/A</v>
      </c>
      <c r="AW318" s="22" t="e">
        <v>#N/A</v>
      </c>
      <c r="AX318" s="22" t="e">
        <v>#N/A</v>
      </c>
      <c r="AY318" s="11" t="e">
        <v>#N/A</v>
      </c>
      <c r="AZ318" s="11" t="e">
        <v>#N/A</v>
      </c>
      <c r="BA318" s="11" t="e">
        <v>#N/A</v>
      </c>
      <c r="BB318" s="11" t="e">
        <v>#N/A</v>
      </c>
      <c r="BC318" s="11" t="e">
        <v>#N/A</v>
      </c>
      <c r="BD318" s="11" t="e">
        <v>#N/A</v>
      </c>
      <c r="BE318" s="11" t="e">
        <v>#N/A</v>
      </c>
      <c r="BF318" s="11" t="e">
        <v>#N/A</v>
      </c>
      <c r="BG318" s="11" t="e">
        <v>#N/A</v>
      </c>
      <c r="BH318" s="11" t="e">
        <v>#N/A</v>
      </c>
      <c r="BI318" s="22" t="e">
        <v>#N/A</v>
      </c>
      <c r="BJ318" s="22" t="e">
        <v>#N/A</v>
      </c>
      <c r="BK318" s="22" t="e">
        <v>#N/A</v>
      </c>
      <c r="BL318" s="22" t="e">
        <v>#N/A</v>
      </c>
      <c r="BM318" s="22" t="e">
        <v>#N/A</v>
      </c>
      <c r="BN318" s="22" t="e">
        <v>#N/A</v>
      </c>
      <c r="BO318" s="22" t="e">
        <v>#N/A</v>
      </c>
      <c r="BP318" s="22" t="e">
        <v>#N/A</v>
      </c>
      <c r="BQ318" s="22" t="e">
        <v>#N/A</v>
      </c>
      <c r="BR318" s="22" t="e">
        <v>#N/A</v>
      </c>
    </row>
    <row r="319" spans="1:70" x14ac:dyDescent="0.3">
      <c r="A319" s="22" t="e">
        <v>#N/A</v>
      </c>
      <c r="B319" s="22" t="e">
        <v>#N/A</v>
      </c>
      <c r="C319" s="22" t="e">
        <v>#N/A</v>
      </c>
      <c r="D319" s="22" t="e">
        <v>#N/A</v>
      </c>
      <c r="E319" s="22" t="e">
        <v>#N/A</v>
      </c>
      <c r="F319" s="22" t="e">
        <v>#N/A</v>
      </c>
      <c r="G319" s="22" t="e">
        <v>#N/A</v>
      </c>
      <c r="H319" s="22" t="e">
        <v>#N/A</v>
      </c>
      <c r="I319" s="22" t="e">
        <v>#N/A</v>
      </c>
      <c r="J319" s="22" t="e">
        <v>#N/A</v>
      </c>
      <c r="K319" s="11" t="e">
        <v>#N/A</v>
      </c>
      <c r="L319" s="11" t="e">
        <v>#N/A</v>
      </c>
      <c r="M319" s="11" t="e">
        <v>#N/A</v>
      </c>
      <c r="N319" s="11" t="e">
        <v>#N/A</v>
      </c>
      <c r="O319" s="11" t="e">
        <v>#N/A</v>
      </c>
      <c r="P319" s="11" t="e">
        <v>#N/A</v>
      </c>
      <c r="Q319" s="11" t="e">
        <v>#N/A</v>
      </c>
      <c r="R319" s="11" t="e">
        <v>#N/A</v>
      </c>
      <c r="S319" s="11" t="e">
        <v>#N/A</v>
      </c>
      <c r="T319" s="11" t="e">
        <v>#N/A</v>
      </c>
      <c r="U319" s="22" t="e">
        <v>#N/A</v>
      </c>
      <c r="V319" s="22" t="e">
        <v>#N/A</v>
      </c>
      <c r="W319" s="22" t="e">
        <v>#N/A</v>
      </c>
      <c r="X319" s="22" t="e">
        <v>#N/A</v>
      </c>
      <c r="Y319" s="22" t="e">
        <v>#N/A</v>
      </c>
      <c r="Z319" s="22" t="e">
        <v>#N/A</v>
      </c>
      <c r="AA319" s="22" t="e">
        <v>#N/A</v>
      </c>
      <c r="AB319" s="22" t="e">
        <v>#N/A</v>
      </c>
      <c r="AC319" s="22" t="e">
        <v>#N/A</v>
      </c>
      <c r="AD319" s="22" t="e">
        <v>#N/A</v>
      </c>
      <c r="AE319" s="11" t="e">
        <v>#N/A</v>
      </c>
      <c r="AF319" s="11" t="e">
        <v>#N/A</v>
      </c>
      <c r="AG319" s="11" t="e">
        <v>#N/A</v>
      </c>
      <c r="AH319" s="11" t="e">
        <v>#N/A</v>
      </c>
      <c r="AI319" s="11" t="e">
        <v>#N/A</v>
      </c>
      <c r="AJ319" s="11" t="e">
        <v>#N/A</v>
      </c>
      <c r="AK319" s="11" t="e">
        <v>#N/A</v>
      </c>
      <c r="AL319" s="11" t="e">
        <v>#N/A</v>
      </c>
      <c r="AM319" s="11" t="e">
        <v>#N/A</v>
      </c>
      <c r="AN319" s="11" t="e">
        <v>#N/A</v>
      </c>
      <c r="AO319" s="22" t="e">
        <v>#N/A</v>
      </c>
      <c r="AP319" s="22" t="e">
        <v>#N/A</v>
      </c>
      <c r="AQ319" s="22" t="e">
        <v>#N/A</v>
      </c>
      <c r="AR319" s="22" t="e">
        <v>#N/A</v>
      </c>
      <c r="AS319" s="22" t="e">
        <v>#N/A</v>
      </c>
      <c r="AT319" s="22" t="e">
        <v>#N/A</v>
      </c>
      <c r="AU319" s="22" t="e">
        <v>#N/A</v>
      </c>
      <c r="AV319" s="22" t="e">
        <v>#N/A</v>
      </c>
      <c r="AW319" s="22" t="e">
        <v>#N/A</v>
      </c>
      <c r="AX319" s="22" t="e">
        <v>#N/A</v>
      </c>
      <c r="AY319" s="11" t="e">
        <v>#N/A</v>
      </c>
      <c r="AZ319" s="11" t="e">
        <v>#N/A</v>
      </c>
      <c r="BA319" s="11" t="e">
        <v>#N/A</v>
      </c>
      <c r="BB319" s="11" t="e">
        <v>#N/A</v>
      </c>
      <c r="BC319" s="11" t="e">
        <v>#N/A</v>
      </c>
      <c r="BD319" s="11" t="e">
        <v>#N/A</v>
      </c>
      <c r="BE319" s="11" t="e">
        <v>#N/A</v>
      </c>
      <c r="BF319" s="11" t="e">
        <v>#N/A</v>
      </c>
      <c r="BG319" s="11" t="e">
        <v>#N/A</v>
      </c>
      <c r="BH319" s="11" t="e">
        <v>#N/A</v>
      </c>
      <c r="BI319" s="22" t="e">
        <v>#N/A</v>
      </c>
      <c r="BJ319" s="22" t="e">
        <v>#N/A</v>
      </c>
      <c r="BK319" s="22" t="e">
        <v>#N/A</v>
      </c>
      <c r="BL319" s="22" t="e">
        <v>#N/A</v>
      </c>
      <c r="BM319" s="22" t="e">
        <v>#N/A</v>
      </c>
      <c r="BN319" s="22" t="e">
        <v>#N/A</v>
      </c>
      <c r="BO319" s="22" t="e">
        <v>#N/A</v>
      </c>
      <c r="BP319" s="22" t="e">
        <v>#N/A</v>
      </c>
      <c r="BQ319" s="22" t="e">
        <v>#N/A</v>
      </c>
      <c r="BR319" s="22" t="e">
        <v>#N/A</v>
      </c>
    </row>
    <row r="320" spans="1:70" x14ac:dyDescent="0.3">
      <c r="A320" s="22" t="e">
        <v>#N/A</v>
      </c>
      <c r="B320" s="22" t="e">
        <v>#N/A</v>
      </c>
      <c r="C320" s="22" t="e">
        <v>#N/A</v>
      </c>
      <c r="D320" s="22" t="e">
        <v>#N/A</v>
      </c>
      <c r="E320" s="22" t="e">
        <v>#N/A</v>
      </c>
      <c r="F320" s="22" t="e">
        <v>#N/A</v>
      </c>
      <c r="G320" s="22" t="e">
        <v>#N/A</v>
      </c>
      <c r="H320" s="22" t="e">
        <v>#N/A</v>
      </c>
      <c r="I320" s="22" t="e">
        <v>#N/A</v>
      </c>
      <c r="J320" s="22" t="e">
        <v>#N/A</v>
      </c>
      <c r="K320" s="11" t="e">
        <v>#N/A</v>
      </c>
      <c r="L320" s="11" t="e">
        <v>#N/A</v>
      </c>
      <c r="M320" s="11" t="e">
        <v>#N/A</v>
      </c>
      <c r="N320" s="11" t="e">
        <v>#N/A</v>
      </c>
      <c r="O320" s="11" t="e">
        <v>#N/A</v>
      </c>
      <c r="P320" s="11" t="e">
        <v>#N/A</v>
      </c>
      <c r="Q320" s="11" t="e">
        <v>#N/A</v>
      </c>
      <c r="R320" s="11" t="e">
        <v>#N/A</v>
      </c>
      <c r="S320" s="11" t="e">
        <v>#N/A</v>
      </c>
      <c r="T320" s="11" t="e">
        <v>#N/A</v>
      </c>
      <c r="U320" s="22" t="e">
        <v>#N/A</v>
      </c>
      <c r="V320" s="22" t="e">
        <v>#N/A</v>
      </c>
      <c r="W320" s="22" t="e">
        <v>#N/A</v>
      </c>
      <c r="X320" s="22" t="e">
        <v>#N/A</v>
      </c>
      <c r="Y320" s="22" t="e">
        <v>#N/A</v>
      </c>
      <c r="Z320" s="22" t="e">
        <v>#N/A</v>
      </c>
      <c r="AA320" s="22" t="e">
        <v>#N/A</v>
      </c>
      <c r="AB320" s="22" t="e">
        <v>#N/A</v>
      </c>
      <c r="AC320" s="22" t="e">
        <v>#N/A</v>
      </c>
      <c r="AD320" s="22" t="e">
        <v>#N/A</v>
      </c>
      <c r="AE320" s="11" t="e">
        <v>#N/A</v>
      </c>
      <c r="AF320" s="11" t="e">
        <v>#N/A</v>
      </c>
      <c r="AG320" s="11" t="e">
        <v>#N/A</v>
      </c>
      <c r="AH320" s="11" t="e">
        <v>#N/A</v>
      </c>
      <c r="AI320" s="11" t="e">
        <v>#N/A</v>
      </c>
      <c r="AJ320" s="11" t="e">
        <v>#N/A</v>
      </c>
      <c r="AK320" s="11" t="e">
        <v>#N/A</v>
      </c>
      <c r="AL320" s="11" t="e">
        <v>#N/A</v>
      </c>
      <c r="AM320" s="11" t="e">
        <v>#N/A</v>
      </c>
      <c r="AN320" s="11" t="e">
        <v>#N/A</v>
      </c>
      <c r="AO320" s="22" t="e">
        <v>#N/A</v>
      </c>
      <c r="AP320" s="22" t="e">
        <v>#N/A</v>
      </c>
      <c r="AQ320" s="22" t="e">
        <v>#N/A</v>
      </c>
      <c r="AR320" s="22" t="e">
        <v>#N/A</v>
      </c>
      <c r="AS320" s="22" t="e">
        <v>#N/A</v>
      </c>
      <c r="AT320" s="22" t="e">
        <v>#N/A</v>
      </c>
      <c r="AU320" s="22" t="e">
        <v>#N/A</v>
      </c>
      <c r="AV320" s="22" t="e">
        <v>#N/A</v>
      </c>
      <c r="AW320" s="22" t="e">
        <v>#N/A</v>
      </c>
      <c r="AX320" s="22" t="e">
        <v>#N/A</v>
      </c>
      <c r="AY320" s="11" t="e">
        <v>#N/A</v>
      </c>
      <c r="AZ320" s="11" t="e">
        <v>#N/A</v>
      </c>
      <c r="BA320" s="11" t="e">
        <v>#N/A</v>
      </c>
      <c r="BB320" s="11" t="e">
        <v>#N/A</v>
      </c>
      <c r="BC320" s="11" t="e">
        <v>#N/A</v>
      </c>
      <c r="BD320" s="11" t="e">
        <v>#N/A</v>
      </c>
      <c r="BE320" s="11" t="e">
        <v>#N/A</v>
      </c>
      <c r="BF320" s="11" t="e">
        <v>#N/A</v>
      </c>
      <c r="BG320" s="11" t="e">
        <v>#N/A</v>
      </c>
      <c r="BH320" s="11" t="e">
        <v>#N/A</v>
      </c>
      <c r="BI320" s="22" t="e">
        <v>#N/A</v>
      </c>
      <c r="BJ320" s="22" t="e">
        <v>#N/A</v>
      </c>
      <c r="BK320" s="22" t="e">
        <v>#N/A</v>
      </c>
      <c r="BL320" s="22" t="e">
        <v>#N/A</v>
      </c>
      <c r="BM320" s="22" t="e">
        <v>#N/A</v>
      </c>
      <c r="BN320" s="22" t="e">
        <v>#N/A</v>
      </c>
      <c r="BO320" s="22" t="e">
        <v>#N/A</v>
      </c>
      <c r="BP320" s="22" t="e">
        <v>#N/A</v>
      </c>
      <c r="BQ320" s="22" t="e">
        <v>#N/A</v>
      </c>
      <c r="BR320" s="22" t="e">
        <v>#N/A</v>
      </c>
    </row>
    <row r="321" spans="1:70" x14ac:dyDescent="0.3">
      <c r="A321" s="22" t="e">
        <v>#N/A</v>
      </c>
      <c r="B321" s="22" t="e">
        <v>#N/A</v>
      </c>
      <c r="C321" s="22" t="e">
        <v>#N/A</v>
      </c>
      <c r="D321" s="22" t="e">
        <v>#N/A</v>
      </c>
      <c r="E321" s="22" t="e">
        <v>#N/A</v>
      </c>
      <c r="F321" s="22" t="e">
        <v>#N/A</v>
      </c>
      <c r="G321" s="22" t="e">
        <v>#N/A</v>
      </c>
      <c r="H321" s="22" t="e">
        <v>#N/A</v>
      </c>
      <c r="I321" s="22" t="e">
        <v>#N/A</v>
      </c>
      <c r="J321" s="22" t="e">
        <v>#N/A</v>
      </c>
      <c r="K321" s="11" t="e">
        <v>#N/A</v>
      </c>
      <c r="L321" s="11" t="e">
        <v>#N/A</v>
      </c>
      <c r="M321" s="11" t="e">
        <v>#N/A</v>
      </c>
      <c r="N321" s="11" t="e">
        <v>#N/A</v>
      </c>
      <c r="O321" s="11" t="e">
        <v>#N/A</v>
      </c>
      <c r="P321" s="11" t="e">
        <v>#N/A</v>
      </c>
      <c r="Q321" s="11" t="e">
        <v>#N/A</v>
      </c>
      <c r="R321" s="11" t="e">
        <v>#N/A</v>
      </c>
      <c r="S321" s="11" t="e">
        <v>#N/A</v>
      </c>
      <c r="T321" s="11" t="e">
        <v>#N/A</v>
      </c>
      <c r="U321" s="22" t="e">
        <v>#N/A</v>
      </c>
      <c r="V321" s="22" t="e">
        <v>#N/A</v>
      </c>
      <c r="W321" s="22" t="e">
        <v>#N/A</v>
      </c>
      <c r="X321" s="22" t="e">
        <v>#N/A</v>
      </c>
      <c r="Y321" s="22" t="e">
        <v>#N/A</v>
      </c>
      <c r="Z321" s="22" t="e">
        <v>#N/A</v>
      </c>
      <c r="AA321" s="22" t="e">
        <v>#N/A</v>
      </c>
      <c r="AB321" s="22" t="e">
        <v>#N/A</v>
      </c>
      <c r="AC321" s="22" t="e">
        <v>#N/A</v>
      </c>
      <c r="AD321" s="22" t="e">
        <v>#N/A</v>
      </c>
      <c r="AE321" s="11" t="e">
        <v>#N/A</v>
      </c>
      <c r="AF321" s="11" t="e">
        <v>#N/A</v>
      </c>
      <c r="AG321" s="11" t="e">
        <v>#N/A</v>
      </c>
      <c r="AH321" s="11" t="e">
        <v>#N/A</v>
      </c>
      <c r="AI321" s="11" t="e">
        <v>#N/A</v>
      </c>
      <c r="AJ321" s="11" t="e">
        <v>#N/A</v>
      </c>
      <c r="AK321" s="11" t="e">
        <v>#N/A</v>
      </c>
      <c r="AL321" s="11" t="e">
        <v>#N/A</v>
      </c>
      <c r="AM321" s="11" t="e">
        <v>#N/A</v>
      </c>
      <c r="AN321" s="11" t="e">
        <v>#N/A</v>
      </c>
      <c r="AO321" s="22" t="e">
        <v>#N/A</v>
      </c>
      <c r="AP321" s="22" t="e">
        <v>#N/A</v>
      </c>
      <c r="AQ321" s="22" t="e">
        <v>#N/A</v>
      </c>
      <c r="AR321" s="22" t="e">
        <v>#N/A</v>
      </c>
      <c r="AS321" s="22" t="e">
        <v>#N/A</v>
      </c>
      <c r="AT321" s="22" t="e">
        <v>#N/A</v>
      </c>
      <c r="AU321" s="22" t="e">
        <v>#N/A</v>
      </c>
      <c r="AV321" s="22" t="e">
        <v>#N/A</v>
      </c>
      <c r="AW321" s="22" t="e">
        <v>#N/A</v>
      </c>
      <c r="AX321" s="22" t="e">
        <v>#N/A</v>
      </c>
      <c r="AY321" s="11" t="e">
        <v>#N/A</v>
      </c>
      <c r="AZ321" s="11" t="e">
        <v>#N/A</v>
      </c>
      <c r="BA321" s="11" t="e">
        <v>#N/A</v>
      </c>
      <c r="BB321" s="11" t="e">
        <v>#N/A</v>
      </c>
      <c r="BC321" s="11" t="e">
        <v>#N/A</v>
      </c>
      <c r="BD321" s="11" t="e">
        <v>#N/A</v>
      </c>
      <c r="BE321" s="11" t="e">
        <v>#N/A</v>
      </c>
      <c r="BF321" s="11" t="e">
        <v>#N/A</v>
      </c>
      <c r="BG321" s="11" t="e">
        <v>#N/A</v>
      </c>
      <c r="BH321" s="11" t="e">
        <v>#N/A</v>
      </c>
      <c r="BI321" s="22" t="e">
        <v>#N/A</v>
      </c>
      <c r="BJ321" s="22" t="e">
        <v>#N/A</v>
      </c>
      <c r="BK321" s="22" t="e">
        <v>#N/A</v>
      </c>
      <c r="BL321" s="22" t="e">
        <v>#N/A</v>
      </c>
      <c r="BM321" s="22" t="e">
        <v>#N/A</v>
      </c>
      <c r="BN321" s="22" t="e">
        <v>#N/A</v>
      </c>
      <c r="BO321" s="22" t="e">
        <v>#N/A</v>
      </c>
      <c r="BP321" s="22" t="e">
        <v>#N/A</v>
      </c>
      <c r="BQ321" s="22" t="e">
        <v>#N/A</v>
      </c>
      <c r="BR321" s="22" t="e">
        <v>#N/A</v>
      </c>
    </row>
    <row r="322" spans="1:70" x14ac:dyDescent="0.3">
      <c r="A322" s="22" t="e">
        <v>#N/A</v>
      </c>
      <c r="B322" s="22" t="e">
        <v>#N/A</v>
      </c>
      <c r="C322" s="22" t="e">
        <v>#N/A</v>
      </c>
      <c r="D322" s="22" t="e">
        <v>#N/A</v>
      </c>
      <c r="E322" s="22" t="e">
        <v>#N/A</v>
      </c>
      <c r="F322" s="22" t="e">
        <v>#N/A</v>
      </c>
      <c r="G322" s="22" t="e">
        <v>#N/A</v>
      </c>
      <c r="H322" s="22" t="e">
        <v>#N/A</v>
      </c>
      <c r="I322" s="22" t="e">
        <v>#N/A</v>
      </c>
      <c r="J322" s="22" t="e">
        <v>#N/A</v>
      </c>
      <c r="K322" s="11" t="e">
        <v>#N/A</v>
      </c>
      <c r="L322" s="11" t="e">
        <v>#N/A</v>
      </c>
      <c r="M322" s="11" t="e">
        <v>#N/A</v>
      </c>
      <c r="N322" s="11" t="e">
        <v>#N/A</v>
      </c>
      <c r="O322" s="11" t="e">
        <v>#N/A</v>
      </c>
      <c r="P322" s="11" t="e">
        <v>#N/A</v>
      </c>
      <c r="Q322" s="11" t="e">
        <v>#N/A</v>
      </c>
      <c r="R322" s="11" t="e">
        <v>#N/A</v>
      </c>
      <c r="S322" s="11" t="e">
        <v>#N/A</v>
      </c>
      <c r="T322" s="11" t="e">
        <v>#N/A</v>
      </c>
      <c r="U322" s="22" t="e">
        <v>#N/A</v>
      </c>
      <c r="V322" s="22" t="e">
        <v>#N/A</v>
      </c>
      <c r="W322" s="22" t="e">
        <v>#N/A</v>
      </c>
      <c r="X322" s="22" t="e">
        <v>#N/A</v>
      </c>
      <c r="Y322" s="22" t="e">
        <v>#N/A</v>
      </c>
      <c r="Z322" s="22" t="e">
        <v>#N/A</v>
      </c>
      <c r="AA322" s="22" t="e">
        <v>#N/A</v>
      </c>
      <c r="AB322" s="22" t="e">
        <v>#N/A</v>
      </c>
      <c r="AC322" s="22" t="e">
        <v>#N/A</v>
      </c>
      <c r="AD322" s="22" t="e">
        <v>#N/A</v>
      </c>
      <c r="AE322" s="11" t="e">
        <v>#N/A</v>
      </c>
      <c r="AF322" s="11" t="e">
        <v>#N/A</v>
      </c>
      <c r="AG322" s="11" t="e">
        <v>#N/A</v>
      </c>
      <c r="AH322" s="11" t="e">
        <v>#N/A</v>
      </c>
      <c r="AI322" s="11" t="e">
        <v>#N/A</v>
      </c>
      <c r="AJ322" s="11" t="e">
        <v>#N/A</v>
      </c>
      <c r="AK322" s="11" t="e">
        <v>#N/A</v>
      </c>
      <c r="AL322" s="11" t="e">
        <v>#N/A</v>
      </c>
      <c r="AM322" s="11" t="e">
        <v>#N/A</v>
      </c>
      <c r="AN322" s="11" t="e">
        <v>#N/A</v>
      </c>
      <c r="AO322" s="22" t="e">
        <v>#N/A</v>
      </c>
      <c r="AP322" s="22" t="e">
        <v>#N/A</v>
      </c>
      <c r="AQ322" s="22" t="e">
        <v>#N/A</v>
      </c>
      <c r="AR322" s="22" t="e">
        <v>#N/A</v>
      </c>
      <c r="AS322" s="22" t="e">
        <v>#N/A</v>
      </c>
      <c r="AT322" s="22" t="e">
        <v>#N/A</v>
      </c>
      <c r="AU322" s="22" t="e">
        <v>#N/A</v>
      </c>
      <c r="AV322" s="22" t="e">
        <v>#N/A</v>
      </c>
      <c r="AW322" s="22" t="e">
        <v>#N/A</v>
      </c>
      <c r="AX322" s="22" t="e">
        <v>#N/A</v>
      </c>
      <c r="AY322" s="11" t="e">
        <v>#N/A</v>
      </c>
      <c r="AZ322" s="11" t="e">
        <v>#N/A</v>
      </c>
      <c r="BA322" s="11" t="e">
        <v>#N/A</v>
      </c>
      <c r="BB322" s="11" t="e">
        <v>#N/A</v>
      </c>
      <c r="BC322" s="11" t="e">
        <v>#N/A</v>
      </c>
      <c r="BD322" s="11" t="e">
        <v>#N/A</v>
      </c>
      <c r="BE322" s="11" t="e">
        <v>#N/A</v>
      </c>
      <c r="BF322" s="11" t="e">
        <v>#N/A</v>
      </c>
      <c r="BG322" s="11" t="e">
        <v>#N/A</v>
      </c>
      <c r="BH322" s="11" t="e">
        <v>#N/A</v>
      </c>
      <c r="BI322" s="22" t="e">
        <v>#N/A</v>
      </c>
      <c r="BJ322" s="22" t="e">
        <v>#N/A</v>
      </c>
      <c r="BK322" s="22" t="e">
        <v>#N/A</v>
      </c>
      <c r="BL322" s="22" t="e">
        <v>#N/A</v>
      </c>
      <c r="BM322" s="22" t="e">
        <v>#N/A</v>
      </c>
      <c r="BN322" s="22" t="e">
        <v>#N/A</v>
      </c>
      <c r="BO322" s="22" t="e">
        <v>#N/A</v>
      </c>
      <c r="BP322" s="22" t="e">
        <v>#N/A</v>
      </c>
      <c r="BQ322" s="22" t="e">
        <v>#N/A</v>
      </c>
      <c r="BR322" s="22" t="e">
        <v>#N/A</v>
      </c>
    </row>
    <row r="323" spans="1:70" x14ac:dyDescent="0.3">
      <c r="A323" s="22" t="e">
        <v>#N/A</v>
      </c>
      <c r="B323" s="22" t="e">
        <v>#N/A</v>
      </c>
      <c r="C323" s="22" t="e">
        <v>#N/A</v>
      </c>
      <c r="D323" s="22" t="e">
        <v>#N/A</v>
      </c>
      <c r="E323" s="22" t="e">
        <v>#N/A</v>
      </c>
      <c r="F323" s="22" t="e">
        <v>#N/A</v>
      </c>
      <c r="G323" s="22" t="e">
        <v>#N/A</v>
      </c>
      <c r="H323" s="22" t="e">
        <v>#N/A</v>
      </c>
      <c r="I323" s="22" t="e">
        <v>#N/A</v>
      </c>
      <c r="J323" s="22" t="e">
        <v>#N/A</v>
      </c>
      <c r="K323" s="11" t="e">
        <v>#N/A</v>
      </c>
      <c r="L323" s="11" t="e">
        <v>#N/A</v>
      </c>
      <c r="M323" s="11" t="e">
        <v>#N/A</v>
      </c>
      <c r="N323" s="11" t="e">
        <v>#N/A</v>
      </c>
      <c r="O323" s="11" t="e">
        <v>#N/A</v>
      </c>
      <c r="P323" s="11" t="e">
        <v>#N/A</v>
      </c>
      <c r="Q323" s="11" t="e">
        <v>#N/A</v>
      </c>
      <c r="R323" s="11" t="e">
        <v>#N/A</v>
      </c>
      <c r="S323" s="11" t="e">
        <v>#N/A</v>
      </c>
      <c r="T323" s="11" t="e">
        <v>#N/A</v>
      </c>
      <c r="U323" s="22" t="e">
        <v>#N/A</v>
      </c>
      <c r="V323" s="22" t="e">
        <v>#N/A</v>
      </c>
      <c r="W323" s="22" t="e">
        <v>#N/A</v>
      </c>
      <c r="X323" s="22" t="e">
        <v>#N/A</v>
      </c>
      <c r="Y323" s="22" t="e">
        <v>#N/A</v>
      </c>
      <c r="Z323" s="22" t="e">
        <v>#N/A</v>
      </c>
      <c r="AA323" s="22" t="e">
        <v>#N/A</v>
      </c>
      <c r="AB323" s="22" t="e">
        <v>#N/A</v>
      </c>
      <c r="AC323" s="22" t="e">
        <v>#N/A</v>
      </c>
      <c r="AD323" s="22" t="e">
        <v>#N/A</v>
      </c>
      <c r="AE323" s="11" t="e">
        <v>#N/A</v>
      </c>
      <c r="AF323" s="11" t="e">
        <v>#N/A</v>
      </c>
      <c r="AG323" s="11" t="e">
        <v>#N/A</v>
      </c>
      <c r="AH323" s="11" t="e">
        <v>#N/A</v>
      </c>
      <c r="AI323" s="11" t="e">
        <v>#N/A</v>
      </c>
      <c r="AJ323" s="11" t="e">
        <v>#N/A</v>
      </c>
      <c r="AK323" s="11" t="e">
        <v>#N/A</v>
      </c>
      <c r="AL323" s="11" t="e">
        <v>#N/A</v>
      </c>
      <c r="AM323" s="11" t="e">
        <v>#N/A</v>
      </c>
      <c r="AN323" s="11" t="e">
        <v>#N/A</v>
      </c>
      <c r="AO323" s="22" t="e">
        <v>#N/A</v>
      </c>
      <c r="AP323" s="22" t="e">
        <v>#N/A</v>
      </c>
      <c r="AQ323" s="22" t="e">
        <v>#N/A</v>
      </c>
      <c r="AR323" s="22" t="e">
        <v>#N/A</v>
      </c>
      <c r="AS323" s="22" t="e">
        <v>#N/A</v>
      </c>
      <c r="AT323" s="22" t="e">
        <v>#N/A</v>
      </c>
      <c r="AU323" s="22" t="e">
        <v>#N/A</v>
      </c>
      <c r="AV323" s="22" t="e">
        <v>#N/A</v>
      </c>
      <c r="AW323" s="22" t="e">
        <v>#N/A</v>
      </c>
      <c r="AX323" s="22" t="e">
        <v>#N/A</v>
      </c>
      <c r="AY323" s="11" t="e">
        <v>#N/A</v>
      </c>
      <c r="AZ323" s="11" t="e">
        <v>#N/A</v>
      </c>
      <c r="BA323" s="11" t="e">
        <v>#N/A</v>
      </c>
      <c r="BB323" s="11" t="e">
        <v>#N/A</v>
      </c>
      <c r="BC323" s="11" t="e">
        <v>#N/A</v>
      </c>
      <c r="BD323" s="11" t="e">
        <v>#N/A</v>
      </c>
      <c r="BE323" s="11" t="e">
        <v>#N/A</v>
      </c>
      <c r="BF323" s="11" t="e">
        <v>#N/A</v>
      </c>
      <c r="BG323" s="11" t="e">
        <v>#N/A</v>
      </c>
      <c r="BH323" s="11" t="e">
        <v>#N/A</v>
      </c>
      <c r="BI323" s="22" t="e">
        <v>#N/A</v>
      </c>
      <c r="BJ323" s="22" t="e">
        <v>#N/A</v>
      </c>
      <c r="BK323" s="22" t="e">
        <v>#N/A</v>
      </c>
      <c r="BL323" s="22" t="e">
        <v>#N/A</v>
      </c>
      <c r="BM323" s="22" t="e">
        <v>#N/A</v>
      </c>
      <c r="BN323" s="22" t="e">
        <v>#N/A</v>
      </c>
      <c r="BO323" s="22" t="e">
        <v>#N/A</v>
      </c>
      <c r="BP323" s="22" t="e">
        <v>#N/A</v>
      </c>
      <c r="BQ323" s="22" t="e">
        <v>#N/A</v>
      </c>
      <c r="BR323" s="22" t="e">
        <v>#N/A</v>
      </c>
    </row>
    <row r="324" spans="1:70" x14ac:dyDescent="0.3">
      <c r="A324" s="22" t="e">
        <v>#N/A</v>
      </c>
      <c r="B324" s="22" t="e">
        <v>#N/A</v>
      </c>
      <c r="C324" s="22" t="e">
        <v>#N/A</v>
      </c>
      <c r="D324" s="22" t="e">
        <v>#N/A</v>
      </c>
      <c r="E324" s="22" t="e">
        <v>#N/A</v>
      </c>
      <c r="F324" s="22" t="e">
        <v>#N/A</v>
      </c>
      <c r="G324" s="22" t="e">
        <v>#N/A</v>
      </c>
      <c r="H324" s="22" t="e">
        <v>#N/A</v>
      </c>
      <c r="I324" s="22" t="e">
        <v>#N/A</v>
      </c>
      <c r="J324" s="22" t="e">
        <v>#N/A</v>
      </c>
      <c r="K324" s="11" t="e">
        <v>#N/A</v>
      </c>
      <c r="L324" s="11" t="e">
        <v>#N/A</v>
      </c>
      <c r="M324" s="11" t="e">
        <v>#N/A</v>
      </c>
      <c r="N324" s="11" t="e">
        <v>#N/A</v>
      </c>
      <c r="O324" s="11" t="e">
        <v>#N/A</v>
      </c>
      <c r="P324" s="11" t="e">
        <v>#N/A</v>
      </c>
      <c r="Q324" s="11" t="e">
        <v>#N/A</v>
      </c>
      <c r="R324" s="11" t="e">
        <v>#N/A</v>
      </c>
      <c r="S324" s="11" t="e">
        <v>#N/A</v>
      </c>
      <c r="T324" s="11" t="e">
        <v>#N/A</v>
      </c>
      <c r="U324" s="22" t="e">
        <v>#N/A</v>
      </c>
      <c r="V324" s="22" t="e">
        <v>#N/A</v>
      </c>
      <c r="W324" s="22" t="e">
        <v>#N/A</v>
      </c>
      <c r="X324" s="22" t="e">
        <v>#N/A</v>
      </c>
      <c r="Y324" s="22" t="e">
        <v>#N/A</v>
      </c>
      <c r="Z324" s="22" t="e">
        <v>#N/A</v>
      </c>
      <c r="AA324" s="22" t="e">
        <v>#N/A</v>
      </c>
      <c r="AB324" s="22" t="e">
        <v>#N/A</v>
      </c>
      <c r="AC324" s="22" t="e">
        <v>#N/A</v>
      </c>
      <c r="AD324" s="22" t="e">
        <v>#N/A</v>
      </c>
      <c r="AE324" s="11" t="e">
        <v>#N/A</v>
      </c>
      <c r="AF324" s="11" t="e">
        <v>#N/A</v>
      </c>
      <c r="AG324" s="11" t="e">
        <v>#N/A</v>
      </c>
      <c r="AH324" s="11" t="e">
        <v>#N/A</v>
      </c>
      <c r="AI324" s="11" t="e">
        <v>#N/A</v>
      </c>
      <c r="AJ324" s="11" t="e">
        <v>#N/A</v>
      </c>
      <c r="AK324" s="11" t="e">
        <v>#N/A</v>
      </c>
      <c r="AL324" s="11" t="e">
        <v>#N/A</v>
      </c>
      <c r="AM324" s="11" t="e">
        <v>#N/A</v>
      </c>
      <c r="AN324" s="11" t="e">
        <v>#N/A</v>
      </c>
      <c r="AO324" s="22" t="e">
        <v>#N/A</v>
      </c>
      <c r="AP324" s="22" t="e">
        <v>#N/A</v>
      </c>
      <c r="AQ324" s="22" t="e">
        <v>#N/A</v>
      </c>
      <c r="AR324" s="22" t="e">
        <v>#N/A</v>
      </c>
      <c r="AS324" s="22" t="e">
        <v>#N/A</v>
      </c>
      <c r="AT324" s="22" t="e">
        <v>#N/A</v>
      </c>
      <c r="AU324" s="22" t="e">
        <v>#N/A</v>
      </c>
      <c r="AV324" s="22" t="e">
        <v>#N/A</v>
      </c>
      <c r="AW324" s="22" t="e">
        <v>#N/A</v>
      </c>
      <c r="AX324" s="22" t="e">
        <v>#N/A</v>
      </c>
      <c r="AY324" s="11" t="e">
        <v>#N/A</v>
      </c>
      <c r="AZ324" s="11" t="e">
        <v>#N/A</v>
      </c>
      <c r="BA324" s="11" t="e">
        <v>#N/A</v>
      </c>
      <c r="BB324" s="11" t="e">
        <v>#N/A</v>
      </c>
      <c r="BC324" s="11" t="e">
        <v>#N/A</v>
      </c>
      <c r="BD324" s="11" t="e">
        <v>#N/A</v>
      </c>
      <c r="BE324" s="11" t="e">
        <v>#N/A</v>
      </c>
      <c r="BF324" s="11" t="e">
        <v>#N/A</v>
      </c>
      <c r="BG324" s="11" t="e">
        <v>#N/A</v>
      </c>
      <c r="BH324" s="11" t="e">
        <v>#N/A</v>
      </c>
      <c r="BI324" s="22" t="e">
        <v>#N/A</v>
      </c>
      <c r="BJ324" s="22" t="e">
        <v>#N/A</v>
      </c>
      <c r="BK324" s="22" t="e">
        <v>#N/A</v>
      </c>
      <c r="BL324" s="22" t="e">
        <v>#N/A</v>
      </c>
      <c r="BM324" s="22" t="e">
        <v>#N/A</v>
      </c>
      <c r="BN324" s="22" t="e">
        <v>#N/A</v>
      </c>
      <c r="BO324" s="22" t="e">
        <v>#N/A</v>
      </c>
      <c r="BP324" s="22" t="e">
        <v>#N/A</v>
      </c>
      <c r="BQ324" s="22" t="e">
        <v>#N/A</v>
      </c>
      <c r="BR324" s="22" t="e">
        <v>#N/A</v>
      </c>
    </row>
    <row r="325" spans="1:70" x14ac:dyDescent="0.3">
      <c r="A325" s="22" t="e">
        <v>#N/A</v>
      </c>
      <c r="B325" s="22" t="e">
        <v>#N/A</v>
      </c>
      <c r="C325" s="22" t="e">
        <v>#N/A</v>
      </c>
      <c r="D325" s="22" t="e">
        <v>#N/A</v>
      </c>
      <c r="E325" s="22" t="e">
        <v>#N/A</v>
      </c>
      <c r="F325" s="22" t="e">
        <v>#N/A</v>
      </c>
      <c r="G325" s="22" t="e">
        <v>#N/A</v>
      </c>
      <c r="H325" s="22" t="e">
        <v>#N/A</v>
      </c>
      <c r="I325" s="22" t="e">
        <v>#N/A</v>
      </c>
      <c r="J325" s="22" t="e">
        <v>#N/A</v>
      </c>
      <c r="K325" s="11" t="e">
        <v>#N/A</v>
      </c>
      <c r="L325" s="11" t="e">
        <v>#N/A</v>
      </c>
      <c r="M325" s="11" t="e">
        <v>#N/A</v>
      </c>
      <c r="N325" s="11" t="e">
        <v>#N/A</v>
      </c>
      <c r="O325" s="11" t="e">
        <v>#N/A</v>
      </c>
      <c r="P325" s="11" t="e">
        <v>#N/A</v>
      </c>
      <c r="Q325" s="11" t="e">
        <v>#N/A</v>
      </c>
      <c r="R325" s="11" t="e">
        <v>#N/A</v>
      </c>
      <c r="S325" s="11" t="e">
        <v>#N/A</v>
      </c>
      <c r="T325" s="11" t="e">
        <v>#N/A</v>
      </c>
      <c r="U325" s="22" t="e">
        <v>#N/A</v>
      </c>
      <c r="V325" s="22" t="e">
        <v>#N/A</v>
      </c>
      <c r="W325" s="22" t="e">
        <v>#N/A</v>
      </c>
      <c r="X325" s="22" t="e">
        <v>#N/A</v>
      </c>
      <c r="Y325" s="22" t="e">
        <v>#N/A</v>
      </c>
      <c r="Z325" s="22" t="e">
        <v>#N/A</v>
      </c>
      <c r="AA325" s="22" t="e">
        <v>#N/A</v>
      </c>
      <c r="AB325" s="22" t="e">
        <v>#N/A</v>
      </c>
      <c r="AC325" s="22" t="e">
        <v>#N/A</v>
      </c>
      <c r="AD325" s="22" t="e">
        <v>#N/A</v>
      </c>
      <c r="AE325" s="11" t="e">
        <v>#N/A</v>
      </c>
      <c r="AF325" s="11" t="e">
        <v>#N/A</v>
      </c>
      <c r="AG325" s="11" t="e">
        <v>#N/A</v>
      </c>
      <c r="AH325" s="11" t="e">
        <v>#N/A</v>
      </c>
      <c r="AI325" s="11" t="e">
        <v>#N/A</v>
      </c>
      <c r="AJ325" s="11" t="e">
        <v>#N/A</v>
      </c>
      <c r="AK325" s="11" t="e">
        <v>#N/A</v>
      </c>
      <c r="AL325" s="11" t="e">
        <v>#N/A</v>
      </c>
      <c r="AM325" s="11" t="e">
        <v>#N/A</v>
      </c>
      <c r="AN325" s="11" t="e">
        <v>#N/A</v>
      </c>
      <c r="AO325" s="22" t="e">
        <v>#N/A</v>
      </c>
      <c r="AP325" s="22" t="e">
        <v>#N/A</v>
      </c>
      <c r="AQ325" s="22" t="e">
        <v>#N/A</v>
      </c>
      <c r="AR325" s="22" t="e">
        <v>#N/A</v>
      </c>
      <c r="AS325" s="22" t="e">
        <v>#N/A</v>
      </c>
      <c r="AT325" s="22" t="e">
        <v>#N/A</v>
      </c>
      <c r="AU325" s="22" t="e">
        <v>#N/A</v>
      </c>
      <c r="AV325" s="22" t="e">
        <v>#N/A</v>
      </c>
      <c r="AW325" s="22" t="e">
        <v>#N/A</v>
      </c>
      <c r="AX325" s="22" t="e">
        <v>#N/A</v>
      </c>
      <c r="AY325" s="11" t="e">
        <v>#N/A</v>
      </c>
      <c r="AZ325" s="11" t="e">
        <v>#N/A</v>
      </c>
      <c r="BA325" s="11" t="e">
        <v>#N/A</v>
      </c>
      <c r="BB325" s="11" t="e">
        <v>#N/A</v>
      </c>
      <c r="BC325" s="11" t="e">
        <v>#N/A</v>
      </c>
      <c r="BD325" s="11" t="e">
        <v>#N/A</v>
      </c>
      <c r="BE325" s="11" t="e">
        <v>#N/A</v>
      </c>
      <c r="BF325" s="11" t="e">
        <v>#N/A</v>
      </c>
      <c r="BG325" s="11" t="e">
        <v>#N/A</v>
      </c>
      <c r="BH325" s="11" t="e">
        <v>#N/A</v>
      </c>
      <c r="BI325" s="22" t="e">
        <v>#N/A</v>
      </c>
      <c r="BJ325" s="22" t="e">
        <v>#N/A</v>
      </c>
      <c r="BK325" s="22" t="e">
        <v>#N/A</v>
      </c>
      <c r="BL325" s="22" t="e">
        <v>#N/A</v>
      </c>
      <c r="BM325" s="22" t="e">
        <v>#N/A</v>
      </c>
      <c r="BN325" s="22" t="e">
        <v>#N/A</v>
      </c>
      <c r="BO325" s="22" t="e">
        <v>#N/A</v>
      </c>
      <c r="BP325" s="22" t="e">
        <v>#N/A</v>
      </c>
      <c r="BQ325" s="22" t="e">
        <v>#N/A</v>
      </c>
      <c r="BR325" s="22" t="e">
        <v>#N/A</v>
      </c>
    </row>
    <row r="326" spans="1:70" x14ac:dyDescent="0.3">
      <c r="A326" s="22" t="e">
        <v>#N/A</v>
      </c>
      <c r="B326" s="22" t="e">
        <v>#N/A</v>
      </c>
      <c r="C326" s="22" t="e">
        <v>#N/A</v>
      </c>
      <c r="D326" s="22" t="e">
        <v>#N/A</v>
      </c>
      <c r="E326" s="22" t="e">
        <v>#N/A</v>
      </c>
      <c r="F326" s="22" t="e">
        <v>#N/A</v>
      </c>
      <c r="G326" s="22" t="e">
        <v>#N/A</v>
      </c>
      <c r="H326" s="22" t="e">
        <v>#N/A</v>
      </c>
      <c r="I326" s="22" t="e">
        <v>#N/A</v>
      </c>
      <c r="J326" s="22" t="e">
        <v>#N/A</v>
      </c>
      <c r="K326" s="11" t="e">
        <v>#N/A</v>
      </c>
      <c r="L326" s="11" t="e">
        <v>#N/A</v>
      </c>
      <c r="M326" s="11" t="e">
        <v>#N/A</v>
      </c>
      <c r="N326" s="11" t="e">
        <v>#N/A</v>
      </c>
      <c r="O326" s="11" t="e">
        <v>#N/A</v>
      </c>
      <c r="P326" s="11" t="e">
        <v>#N/A</v>
      </c>
      <c r="Q326" s="11" t="e">
        <v>#N/A</v>
      </c>
      <c r="R326" s="11" t="e">
        <v>#N/A</v>
      </c>
      <c r="S326" s="11" t="e">
        <v>#N/A</v>
      </c>
      <c r="T326" s="11" t="e">
        <v>#N/A</v>
      </c>
      <c r="U326" s="22" t="e">
        <v>#N/A</v>
      </c>
      <c r="V326" s="22" t="e">
        <v>#N/A</v>
      </c>
      <c r="W326" s="22" t="e">
        <v>#N/A</v>
      </c>
      <c r="X326" s="22" t="e">
        <v>#N/A</v>
      </c>
      <c r="Y326" s="22" t="e">
        <v>#N/A</v>
      </c>
      <c r="Z326" s="22" t="e">
        <v>#N/A</v>
      </c>
      <c r="AA326" s="22" t="e">
        <v>#N/A</v>
      </c>
      <c r="AB326" s="22" t="e">
        <v>#N/A</v>
      </c>
      <c r="AC326" s="22" t="e">
        <v>#N/A</v>
      </c>
      <c r="AD326" s="22" t="e">
        <v>#N/A</v>
      </c>
      <c r="AE326" s="11" t="e">
        <v>#N/A</v>
      </c>
      <c r="AF326" s="11" t="e">
        <v>#N/A</v>
      </c>
      <c r="AG326" s="11" t="e">
        <v>#N/A</v>
      </c>
      <c r="AH326" s="11" t="e">
        <v>#N/A</v>
      </c>
      <c r="AI326" s="11" t="e">
        <v>#N/A</v>
      </c>
      <c r="AJ326" s="11" t="e">
        <v>#N/A</v>
      </c>
      <c r="AK326" s="11" t="e">
        <v>#N/A</v>
      </c>
      <c r="AL326" s="11" t="e">
        <v>#N/A</v>
      </c>
      <c r="AM326" s="11" t="e">
        <v>#N/A</v>
      </c>
      <c r="AN326" s="11" t="e">
        <v>#N/A</v>
      </c>
      <c r="AO326" s="22" t="e">
        <v>#N/A</v>
      </c>
      <c r="AP326" s="22" t="e">
        <v>#N/A</v>
      </c>
      <c r="AQ326" s="22" t="e">
        <v>#N/A</v>
      </c>
      <c r="AR326" s="22" t="e">
        <v>#N/A</v>
      </c>
      <c r="AS326" s="22" t="e">
        <v>#N/A</v>
      </c>
      <c r="AT326" s="22" t="e">
        <v>#N/A</v>
      </c>
      <c r="AU326" s="22" t="e">
        <v>#N/A</v>
      </c>
      <c r="AV326" s="22" t="e">
        <v>#N/A</v>
      </c>
      <c r="AW326" s="22" t="e">
        <v>#N/A</v>
      </c>
      <c r="AX326" s="22" t="e">
        <v>#N/A</v>
      </c>
      <c r="AY326" s="11" t="e">
        <v>#N/A</v>
      </c>
      <c r="AZ326" s="11" t="e">
        <v>#N/A</v>
      </c>
      <c r="BA326" s="11" t="e">
        <v>#N/A</v>
      </c>
      <c r="BB326" s="11" t="e">
        <v>#N/A</v>
      </c>
      <c r="BC326" s="11" t="e">
        <v>#N/A</v>
      </c>
      <c r="BD326" s="11" t="e">
        <v>#N/A</v>
      </c>
      <c r="BE326" s="11" t="e">
        <v>#N/A</v>
      </c>
      <c r="BF326" s="11" t="e">
        <v>#N/A</v>
      </c>
      <c r="BG326" s="11" t="e">
        <v>#N/A</v>
      </c>
      <c r="BH326" s="11" t="e">
        <v>#N/A</v>
      </c>
      <c r="BI326" s="22" t="e">
        <v>#N/A</v>
      </c>
      <c r="BJ326" s="22" t="e">
        <v>#N/A</v>
      </c>
      <c r="BK326" s="22" t="e">
        <v>#N/A</v>
      </c>
      <c r="BL326" s="22" t="e">
        <v>#N/A</v>
      </c>
      <c r="BM326" s="22" t="e">
        <v>#N/A</v>
      </c>
      <c r="BN326" s="22" t="e">
        <v>#N/A</v>
      </c>
      <c r="BO326" s="22" t="e">
        <v>#N/A</v>
      </c>
      <c r="BP326" s="22" t="e">
        <v>#N/A</v>
      </c>
      <c r="BQ326" s="22" t="e">
        <v>#N/A</v>
      </c>
      <c r="BR326" s="22" t="e">
        <v>#N/A</v>
      </c>
    </row>
    <row r="327" spans="1:70" x14ac:dyDescent="0.3">
      <c r="A327" s="22" t="e">
        <v>#N/A</v>
      </c>
      <c r="B327" s="22" t="e">
        <v>#N/A</v>
      </c>
      <c r="C327" s="22" t="e">
        <v>#N/A</v>
      </c>
      <c r="D327" s="22" t="e">
        <v>#N/A</v>
      </c>
      <c r="E327" s="22" t="e">
        <v>#N/A</v>
      </c>
      <c r="F327" s="22" t="e">
        <v>#N/A</v>
      </c>
      <c r="G327" s="22" t="e">
        <v>#N/A</v>
      </c>
      <c r="H327" s="22" t="e">
        <v>#N/A</v>
      </c>
      <c r="I327" s="22" t="e">
        <v>#N/A</v>
      </c>
      <c r="J327" s="22" t="e">
        <v>#N/A</v>
      </c>
      <c r="K327" s="11" t="e">
        <v>#N/A</v>
      </c>
      <c r="L327" s="11" t="e">
        <v>#N/A</v>
      </c>
      <c r="M327" s="11" t="e">
        <v>#N/A</v>
      </c>
      <c r="N327" s="11" t="e">
        <v>#N/A</v>
      </c>
      <c r="O327" s="11" t="e">
        <v>#N/A</v>
      </c>
      <c r="P327" s="11" t="e">
        <v>#N/A</v>
      </c>
      <c r="Q327" s="11" t="e">
        <v>#N/A</v>
      </c>
      <c r="R327" s="11" t="e">
        <v>#N/A</v>
      </c>
      <c r="S327" s="11" t="e">
        <v>#N/A</v>
      </c>
      <c r="T327" s="11" t="e">
        <v>#N/A</v>
      </c>
      <c r="U327" s="22" t="e">
        <v>#N/A</v>
      </c>
      <c r="V327" s="22" t="e">
        <v>#N/A</v>
      </c>
      <c r="W327" s="22" t="e">
        <v>#N/A</v>
      </c>
      <c r="X327" s="22" t="e">
        <v>#N/A</v>
      </c>
      <c r="Y327" s="22" t="e">
        <v>#N/A</v>
      </c>
      <c r="Z327" s="22" t="e">
        <v>#N/A</v>
      </c>
      <c r="AA327" s="22" t="e">
        <v>#N/A</v>
      </c>
      <c r="AB327" s="22" t="e">
        <v>#N/A</v>
      </c>
      <c r="AC327" s="22" t="e">
        <v>#N/A</v>
      </c>
      <c r="AD327" s="22" t="e">
        <v>#N/A</v>
      </c>
      <c r="AE327" s="11" t="e">
        <v>#N/A</v>
      </c>
      <c r="AF327" s="11" t="e">
        <v>#N/A</v>
      </c>
      <c r="AG327" s="11" t="e">
        <v>#N/A</v>
      </c>
      <c r="AH327" s="11" t="e">
        <v>#N/A</v>
      </c>
      <c r="AI327" s="11" t="e">
        <v>#N/A</v>
      </c>
      <c r="AJ327" s="11" t="e">
        <v>#N/A</v>
      </c>
      <c r="AK327" s="11" t="e">
        <v>#N/A</v>
      </c>
      <c r="AL327" s="11" t="e">
        <v>#N/A</v>
      </c>
      <c r="AM327" s="11" t="e">
        <v>#N/A</v>
      </c>
      <c r="AN327" s="11" t="e">
        <v>#N/A</v>
      </c>
      <c r="AO327" s="22" t="e">
        <v>#N/A</v>
      </c>
      <c r="AP327" s="22" t="e">
        <v>#N/A</v>
      </c>
      <c r="AQ327" s="22" t="e">
        <v>#N/A</v>
      </c>
      <c r="AR327" s="22" t="e">
        <v>#N/A</v>
      </c>
      <c r="AS327" s="22" t="e">
        <v>#N/A</v>
      </c>
      <c r="AT327" s="22" t="e">
        <v>#N/A</v>
      </c>
      <c r="AU327" s="22" t="e">
        <v>#N/A</v>
      </c>
      <c r="AV327" s="22" t="e">
        <v>#N/A</v>
      </c>
      <c r="AW327" s="22" t="e">
        <v>#N/A</v>
      </c>
      <c r="AX327" s="22" t="e">
        <v>#N/A</v>
      </c>
      <c r="AY327" s="11" t="e">
        <v>#N/A</v>
      </c>
      <c r="AZ327" s="11" t="e">
        <v>#N/A</v>
      </c>
      <c r="BA327" s="11" t="e">
        <v>#N/A</v>
      </c>
      <c r="BB327" s="11" t="e">
        <v>#N/A</v>
      </c>
      <c r="BC327" s="11" t="e">
        <v>#N/A</v>
      </c>
      <c r="BD327" s="11" t="e">
        <v>#N/A</v>
      </c>
      <c r="BE327" s="11" t="e">
        <v>#N/A</v>
      </c>
      <c r="BF327" s="11" t="e">
        <v>#N/A</v>
      </c>
      <c r="BG327" s="11" t="e">
        <v>#N/A</v>
      </c>
      <c r="BH327" s="11" t="e">
        <v>#N/A</v>
      </c>
      <c r="BI327" s="22" t="e">
        <v>#N/A</v>
      </c>
      <c r="BJ327" s="22" t="e">
        <v>#N/A</v>
      </c>
      <c r="BK327" s="22" t="e">
        <v>#N/A</v>
      </c>
      <c r="BL327" s="22" t="e">
        <v>#N/A</v>
      </c>
      <c r="BM327" s="22" t="e">
        <v>#N/A</v>
      </c>
      <c r="BN327" s="22" t="e">
        <v>#N/A</v>
      </c>
      <c r="BO327" s="22" t="e">
        <v>#N/A</v>
      </c>
      <c r="BP327" s="22" t="e">
        <v>#N/A</v>
      </c>
      <c r="BQ327" s="22" t="e">
        <v>#N/A</v>
      </c>
      <c r="BR327" s="22" t="e">
        <v>#N/A</v>
      </c>
    </row>
    <row r="328" spans="1:70" x14ac:dyDescent="0.3">
      <c r="A328" s="22" t="e">
        <v>#N/A</v>
      </c>
      <c r="B328" s="22" t="e">
        <v>#N/A</v>
      </c>
      <c r="C328" s="22" t="e">
        <v>#N/A</v>
      </c>
      <c r="D328" s="22" t="e">
        <v>#N/A</v>
      </c>
      <c r="E328" s="22" t="e">
        <v>#N/A</v>
      </c>
      <c r="F328" s="22" t="e">
        <v>#N/A</v>
      </c>
      <c r="G328" s="22" t="e">
        <v>#N/A</v>
      </c>
      <c r="H328" s="22" t="e">
        <v>#N/A</v>
      </c>
      <c r="I328" s="22" t="e">
        <v>#N/A</v>
      </c>
      <c r="J328" s="22" t="e">
        <v>#N/A</v>
      </c>
      <c r="K328" s="11" t="e">
        <v>#N/A</v>
      </c>
      <c r="L328" s="11" t="e">
        <v>#N/A</v>
      </c>
      <c r="M328" s="11" t="e">
        <v>#N/A</v>
      </c>
      <c r="N328" s="11" t="e">
        <v>#N/A</v>
      </c>
      <c r="O328" s="11" t="e">
        <v>#N/A</v>
      </c>
      <c r="P328" s="11" t="e">
        <v>#N/A</v>
      </c>
      <c r="Q328" s="11" t="e">
        <v>#N/A</v>
      </c>
      <c r="R328" s="11" t="e">
        <v>#N/A</v>
      </c>
      <c r="S328" s="11" t="e">
        <v>#N/A</v>
      </c>
      <c r="T328" s="11" t="e">
        <v>#N/A</v>
      </c>
      <c r="U328" s="22" t="e">
        <v>#N/A</v>
      </c>
      <c r="V328" s="22" t="e">
        <v>#N/A</v>
      </c>
      <c r="W328" s="22" t="e">
        <v>#N/A</v>
      </c>
      <c r="X328" s="22" t="e">
        <v>#N/A</v>
      </c>
      <c r="Y328" s="22" t="e">
        <v>#N/A</v>
      </c>
      <c r="Z328" s="22" t="e">
        <v>#N/A</v>
      </c>
      <c r="AA328" s="22" t="e">
        <v>#N/A</v>
      </c>
      <c r="AB328" s="22" t="e">
        <v>#N/A</v>
      </c>
      <c r="AC328" s="22" t="e">
        <v>#N/A</v>
      </c>
      <c r="AD328" s="22" t="e">
        <v>#N/A</v>
      </c>
      <c r="AE328" s="11" t="e">
        <v>#N/A</v>
      </c>
      <c r="AF328" s="11" t="e">
        <v>#N/A</v>
      </c>
      <c r="AG328" s="11" t="e">
        <v>#N/A</v>
      </c>
      <c r="AH328" s="11" t="e">
        <v>#N/A</v>
      </c>
      <c r="AI328" s="11" t="e">
        <v>#N/A</v>
      </c>
      <c r="AJ328" s="11" t="e">
        <v>#N/A</v>
      </c>
      <c r="AK328" s="11" t="e">
        <v>#N/A</v>
      </c>
      <c r="AL328" s="11" t="e">
        <v>#N/A</v>
      </c>
      <c r="AM328" s="11" t="e">
        <v>#N/A</v>
      </c>
      <c r="AN328" s="11" t="e">
        <v>#N/A</v>
      </c>
      <c r="AO328" s="22" t="e">
        <v>#N/A</v>
      </c>
      <c r="AP328" s="22" t="e">
        <v>#N/A</v>
      </c>
      <c r="AQ328" s="22" t="e">
        <v>#N/A</v>
      </c>
      <c r="AR328" s="22" t="e">
        <v>#N/A</v>
      </c>
      <c r="AS328" s="22" t="e">
        <v>#N/A</v>
      </c>
      <c r="AT328" s="22" t="e">
        <v>#N/A</v>
      </c>
      <c r="AU328" s="22" t="e">
        <v>#N/A</v>
      </c>
      <c r="AV328" s="22" t="e">
        <v>#N/A</v>
      </c>
      <c r="AW328" s="22" t="e">
        <v>#N/A</v>
      </c>
      <c r="AX328" s="22" t="e">
        <v>#N/A</v>
      </c>
      <c r="AY328" s="11" t="e">
        <v>#N/A</v>
      </c>
      <c r="AZ328" s="11" t="e">
        <v>#N/A</v>
      </c>
      <c r="BA328" s="11" t="e">
        <v>#N/A</v>
      </c>
      <c r="BB328" s="11" t="e">
        <v>#N/A</v>
      </c>
      <c r="BC328" s="11" t="e">
        <v>#N/A</v>
      </c>
      <c r="BD328" s="11" t="e">
        <v>#N/A</v>
      </c>
      <c r="BE328" s="11" t="e">
        <v>#N/A</v>
      </c>
      <c r="BF328" s="11" t="e">
        <v>#N/A</v>
      </c>
      <c r="BG328" s="11" t="e">
        <v>#N/A</v>
      </c>
      <c r="BH328" s="11" t="e">
        <v>#N/A</v>
      </c>
      <c r="BI328" s="22" t="e">
        <v>#N/A</v>
      </c>
      <c r="BJ328" s="22" t="e">
        <v>#N/A</v>
      </c>
      <c r="BK328" s="22" t="e">
        <v>#N/A</v>
      </c>
      <c r="BL328" s="22" t="e">
        <v>#N/A</v>
      </c>
      <c r="BM328" s="22" t="e">
        <v>#N/A</v>
      </c>
      <c r="BN328" s="22" t="e">
        <v>#N/A</v>
      </c>
      <c r="BO328" s="22" t="e">
        <v>#N/A</v>
      </c>
      <c r="BP328" s="22" t="e">
        <v>#N/A</v>
      </c>
      <c r="BQ328" s="22" t="e">
        <v>#N/A</v>
      </c>
      <c r="BR328" s="22" t="e">
        <v>#N/A</v>
      </c>
    </row>
    <row r="329" spans="1:70" x14ac:dyDescent="0.3">
      <c r="A329" s="22" t="e">
        <v>#N/A</v>
      </c>
      <c r="B329" s="22" t="e">
        <v>#N/A</v>
      </c>
      <c r="C329" s="22" t="e">
        <v>#N/A</v>
      </c>
      <c r="D329" s="22" t="e">
        <v>#N/A</v>
      </c>
      <c r="E329" s="22" t="e">
        <v>#N/A</v>
      </c>
      <c r="F329" s="22" t="e">
        <v>#N/A</v>
      </c>
      <c r="G329" s="22" t="e">
        <v>#N/A</v>
      </c>
      <c r="H329" s="22" t="e">
        <v>#N/A</v>
      </c>
      <c r="I329" s="22" t="e">
        <v>#N/A</v>
      </c>
      <c r="J329" s="22" t="e">
        <v>#N/A</v>
      </c>
      <c r="K329" s="11" t="e">
        <v>#N/A</v>
      </c>
      <c r="L329" s="11" t="e">
        <v>#N/A</v>
      </c>
      <c r="M329" s="11" t="e">
        <v>#N/A</v>
      </c>
      <c r="N329" s="11" t="e">
        <v>#N/A</v>
      </c>
      <c r="O329" s="11" t="e">
        <v>#N/A</v>
      </c>
      <c r="P329" s="11" t="e">
        <v>#N/A</v>
      </c>
      <c r="Q329" s="11" t="e">
        <v>#N/A</v>
      </c>
      <c r="R329" s="11" t="e">
        <v>#N/A</v>
      </c>
      <c r="S329" s="11" t="e">
        <v>#N/A</v>
      </c>
      <c r="T329" s="11" t="e">
        <v>#N/A</v>
      </c>
      <c r="U329" s="22" t="e">
        <v>#N/A</v>
      </c>
      <c r="V329" s="22" t="e">
        <v>#N/A</v>
      </c>
      <c r="W329" s="22" t="e">
        <v>#N/A</v>
      </c>
      <c r="X329" s="22" t="e">
        <v>#N/A</v>
      </c>
      <c r="Y329" s="22" t="e">
        <v>#N/A</v>
      </c>
      <c r="Z329" s="22" t="e">
        <v>#N/A</v>
      </c>
      <c r="AA329" s="22" t="e">
        <v>#N/A</v>
      </c>
      <c r="AB329" s="22" t="e">
        <v>#N/A</v>
      </c>
      <c r="AC329" s="22" t="e">
        <v>#N/A</v>
      </c>
      <c r="AD329" s="22" t="e">
        <v>#N/A</v>
      </c>
      <c r="AE329" s="11" t="e">
        <v>#N/A</v>
      </c>
      <c r="AF329" s="11" t="e">
        <v>#N/A</v>
      </c>
      <c r="AG329" s="11" t="e">
        <v>#N/A</v>
      </c>
      <c r="AH329" s="11" t="e">
        <v>#N/A</v>
      </c>
      <c r="AI329" s="11" t="e">
        <v>#N/A</v>
      </c>
      <c r="AJ329" s="11" t="e">
        <v>#N/A</v>
      </c>
      <c r="AK329" s="11" t="e">
        <v>#N/A</v>
      </c>
      <c r="AL329" s="11" t="e">
        <v>#N/A</v>
      </c>
      <c r="AM329" s="11" t="e">
        <v>#N/A</v>
      </c>
      <c r="AN329" s="11" t="e">
        <v>#N/A</v>
      </c>
      <c r="AO329" s="22" t="e">
        <v>#N/A</v>
      </c>
      <c r="AP329" s="22" t="e">
        <v>#N/A</v>
      </c>
      <c r="AQ329" s="22" t="e">
        <v>#N/A</v>
      </c>
      <c r="AR329" s="22" t="e">
        <v>#N/A</v>
      </c>
      <c r="AS329" s="22" t="e">
        <v>#N/A</v>
      </c>
      <c r="AT329" s="22" t="e">
        <v>#N/A</v>
      </c>
      <c r="AU329" s="22" t="e">
        <v>#N/A</v>
      </c>
      <c r="AV329" s="22" t="e">
        <v>#N/A</v>
      </c>
      <c r="AW329" s="22" t="e">
        <v>#N/A</v>
      </c>
      <c r="AX329" s="22" t="e">
        <v>#N/A</v>
      </c>
      <c r="AY329" s="11" t="e">
        <v>#N/A</v>
      </c>
      <c r="AZ329" s="11" t="e">
        <v>#N/A</v>
      </c>
      <c r="BA329" s="11" t="e">
        <v>#N/A</v>
      </c>
      <c r="BB329" s="11" t="e">
        <v>#N/A</v>
      </c>
      <c r="BC329" s="11" t="e">
        <v>#N/A</v>
      </c>
      <c r="BD329" s="11" t="e">
        <v>#N/A</v>
      </c>
      <c r="BE329" s="11" t="e">
        <v>#N/A</v>
      </c>
      <c r="BF329" s="11" t="e">
        <v>#N/A</v>
      </c>
      <c r="BG329" s="11" t="e">
        <v>#N/A</v>
      </c>
      <c r="BH329" s="11" t="e">
        <v>#N/A</v>
      </c>
      <c r="BI329" s="22" t="e">
        <v>#N/A</v>
      </c>
      <c r="BJ329" s="22" t="e">
        <v>#N/A</v>
      </c>
      <c r="BK329" s="22" t="e">
        <v>#N/A</v>
      </c>
      <c r="BL329" s="22" t="e">
        <v>#N/A</v>
      </c>
      <c r="BM329" s="22" t="e">
        <v>#N/A</v>
      </c>
      <c r="BN329" s="22" t="e">
        <v>#N/A</v>
      </c>
      <c r="BO329" s="22" t="e">
        <v>#N/A</v>
      </c>
      <c r="BP329" s="22" t="e">
        <v>#N/A</v>
      </c>
      <c r="BQ329" s="22" t="e">
        <v>#N/A</v>
      </c>
      <c r="BR329" s="22" t="e">
        <v>#N/A</v>
      </c>
    </row>
    <row r="330" spans="1:70" x14ac:dyDescent="0.3">
      <c r="A330" s="22" t="e">
        <v>#N/A</v>
      </c>
      <c r="B330" s="22" t="e">
        <v>#N/A</v>
      </c>
      <c r="C330" s="22" t="e">
        <v>#N/A</v>
      </c>
      <c r="D330" s="22" t="e">
        <v>#N/A</v>
      </c>
      <c r="E330" s="22" t="e">
        <v>#N/A</v>
      </c>
      <c r="F330" s="22" t="e">
        <v>#N/A</v>
      </c>
      <c r="G330" s="22" t="e">
        <v>#N/A</v>
      </c>
      <c r="H330" s="22" t="e">
        <v>#N/A</v>
      </c>
      <c r="I330" s="22" t="e">
        <v>#N/A</v>
      </c>
      <c r="J330" s="22" t="e">
        <v>#N/A</v>
      </c>
      <c r="K330" s="11" t="e">
        <v>#N/A</v>
      </c>
      <c r="L330" s="11" t="e">
        <v>#N/A</v>
      </c>
      <c r="M330" s="11" t="e">
        <v>#N/A</v>
      </c>
      <c r="N330" s="11" t="e">
        <v>#N/A</v>
      </c>
      <c r="O330" s="11" t="e">
        <v>#N/A</v>
      </c>
      <c r="P330" s="11" t="e">
        <v>#N/A</v>
      </c>
      <c r="Q330" s="11" t="e">
        <v>#N/A</v>
      </c>
      <c r="R330" s="11" t="e">
        <v>#N/A</v>
      </c>
      <c r="S330" s="11" t="e">
        <v>#N/A</v>
      </c>
      <c r="T330" s="11" t="e">
        <v>#N/A</v>
      </c>
      <c r="U330" s="22" t="e">
        <v>#N/A</v>
      </c>
      <c r="V330" s="22" t="e">
        <v>#N/A</v>
      </c>
      <c r="W330" s="22" t="e">
        <v>#N/A</v>
      </c>
      <c r="X330" s="22" t="e">
        <v>#N/A</v>
      </c>
      <c r="Y330" s="22" t="e">
        <v>#N/A</v>
      </c>
      <c r="Z330" s="22" t="e">
        <v>#N/A</v>
      </c>
      <c r="AA330" s="22" t="e">
        <v>#N/A</v>
      </c>
      <c r="AB330" s="22" t="e">
        <v>#N/A</v>
      </c>
      <c r="AC330" s="22" t="e">
        <v>#N/A</v>
      </c>
      <c r="AD330" s="22" t="e">
        <v>#N/A</v>
      </c>
      <c r="AE330" s="11" t="e">
        <v>#N/A</v>
      </c>
      <c r="AF330" s="11" t="e">
        <v>#N/A</v>
      </c>
      <c r="AG330" s="11" t="e">
        <v>#N/A</v>
      </c>
      <c r="AH330" s="11" t="e">
        <v>#N/A</v>
      </c>
      <c r="AI330" s="11" t="e">
        <v>#N/A</v>
      </c>
      <c r="AJ330" s="11" t="e">
        <v>#N/A</v>
      </c>
      <c r="AK330" s="11" t="e">
        <v>#N/A</v>
      </c>
      <c r="AL330" s="11" t="e">
        <v>#N/A</v>
      </c>
      <c r="AM330" s="11" t="e">
        <v>#N/A</v>
      </c>
      <c r="AN330" s="11" t="e">
        <v>#N/A</v>
      </c>
      <c r="AO330" s="22" t="e">
        <v>#N/A</v>
      </c>
      <c r="AP330" s="22" t="e">
        <v>#N/A</v>
      </c>
      <c r="AQ330" s="22" t="e">
        <v>#N/A</v>
      </c>
      <c r="AR330" s="22" t="e">
        <v>#N/A</v>
      </c>
      <c r="AS330" s="22" t="e">
        <v>#N/A</v>
      </c>
      <c r="AT330" s="22" t="e">
        <v>#N/A</v>
      </c>
      <c r="AU330" s="22" t="e">
        <v>#N/A</v>
      </c>
      <c r="AV330" s="22" t="e">
        <v>#N/A</v>
      </c>
      <c r="AW330" s="22" t="e">
        <v>#N/A</v>
      </c>
      <c r="AX330" s="22" t="e">
        <v>#N/A</v>
      </c>
      <c r="AY330" s="11" t="e">
        <v>#N/A</v>
      </c>
      <c r="AZ330" s="11" t="e">
        <v>#N/A</v>
      </c>
      <c r="BA330" s="11" t="e">
        <v>#N/A</v>
      </c>
      <c r="BB330" s="11" t="e">
        <v>#N/A</v>
      </c>
      <c r="BC330" s="11" t="e">
        <v>#N/A</v>
      </c>
      <c r="BD330" s="11" t="e">
        <v>#N/A</v>
      </c>
      <c r="BE330" s="11" t="e">
        <v>#N/A</v>
      </c>
      <c r="BF330" s="11" t="e">
        <v>#N/A</v>
      </c>
      <c r="BG330" s="11" t="e">
        <v>#N/A</v>
      </c>
      <c r="BH330" s="11" t="e">
        <v>#N/A</v>
      </c>
      <c r="BI330" s="22" t="e">
        <v>#N/A</v>
      </c>
      <c r="BJ330" s="22" t="e">
        <v>#N/A</v>
      </c>
      <c r="BK330" s="22" t="e">
        <v>#N/A</v>
      </c>
      <c r="BL330" s="22" t="e">
        <v>#N/A</v>
      </c>
      <c r="BM330" s="22" t="e">
        <v>#N/A</v>
      </c>
      <c r="BN330" s="22" t="e">
        <v>#N/A</v>
      </c>
      <c r="BO330" s="22" t="e">
        <v>#N/A</v>
      </c>
      <c r="BP330" s="22" t="e">
        <v>#N/A</v>
      </c>
      <c r="BQ330" s="22" t="e">
        <v>#N/A</v>
      </c>
      <c r="BR330" s="22" t="e">
        <v>#N/A</v>
      </c>
    </row>
    <row r="331" spans="1:70" x14ac:dyDescent="0.3">
      <c r="A331" s="22" t="e">
        <v>#N/A</v>
      </c>
      <c r="B331" s="22" t="e">
        <v>#N/A</v>
      </c>
      <c r="C331" s="22" t="e">
        <v>#N/A</v>
      </c>
      <c r="D331" s="22" t="e">
        <v>#N/A</v>
      </c>
      <c r="E331" s="22" t="e">
        <v>#N/A</v>
      </c>
      <c r="F331" s="22" t="e">
        <v>#N/A</v>
      </c>
      <c r="G331" s="22" t="e">
        <v>#N/A</v>
      </c>
      <c r="H331" s="22" t="e">
        <v>#N/A</v>
      </c>
      <c r="I331" s="22" t="e">
        <v>#N/A</v>
      </c>
      <c r="J331" s="22" t="e">
        <v>#N/A</v>
      </c>
      <c r="K331" s="11" t="e">
        <v>#N/A</v>
      </c>
      <c r="L331" s="11" t="e">
        <v>#N/A</v>
      </c>
      <c r="M331" s="11" t="e">
        <v>#N/A</v>
      </c>
      <c r="N331" s="11" t="e">
        <v>#N/A</v>
      </c>
      <c r="O331" s="11" t="e">
        <v>#N/A</v>
      </c>
      <c r="P331" s="11" t="e">
        <v>#N/A</v>
      </c>
      <c r="Q331" s="11" t="e">
        <v>#N/A</v>
      </c>
      <c r="R331" s="11" t="e">
        <v>#N/A</v>
      </c>
      <c r="S331" s="11" t="e">
        <v>#N/A</v>
      </c>
      <c r="T331" s="11" t="e">
        <v>#N/A</v>
      </c>
      <c r="U331" s="22" t="e">
        <v>#N/A</v>
      </c>
      <c r="V331" s="22" t="e">
        <v>#N/A</v>
      </c>
      <c r="W331" s="22" t="e">
        <v>#N/A</v>
      </c>
      <c r="X331" s="22" t="e">
        <v>#N/A</v>
      </c>
      <c r="Y331" s="22" t="e">
        <v>#N/A</v>
      </c>
      <c r="Z331" s="22" t="e">
        <v>#N/A</v>
      </c>
      <c r="AA331" s="22" t="e">
        <v>#N/A</v>
      </c>
      <c r="AB331" s="22" t="e">
        <v>#N/A</v>
      </c>
      <c r="AC331" s="22" t="e">
        <v>#N/A</v>
      </c>
      <c r="AD331" s="22" t="e">
        <v>#N/A</v>
      </c>
      <c r="AE331" s="11" t="e">
        <v>#N/A</v>
      </c>
      <c r="AF331" s="11" t="e">
        <v>#N/A</v>
      </c>
      <c r="AG331" s="11" t="e">
        <v>#N/A</v>
      </c>
      <c r="AH331" s="11" t="e">
        <v>#N/A</v>
      </c>
      <c r="AI331" s="11" t="e">
        <v>#N/A</v>
      </c>
      <c r="AJ331" s="11" t="e">
        <v>#N/A</v>
      </c>
      <c r="AK331" s="11" t="e">
        <v>#N/A</v>
      </c>
      <c r="AL331" s="11" t="e">
        <v>#N/A</v>
      </c>
      <c r="AM331" s="11" t="e">
        <v>#N/A</v>
      </c>
      <c r="AN331" s="11" t="e">
        <v>#N/A</v>
      </c>
      <c r="AO331" s="22" t="e">
        <v>#N/A</v>
      </c>
      <c r="AP331" s="22" t="e">
        <v>#N/A</v>
      </c>
      <c r="AQ331" s="22" t="e">
        <v>#N/A</v>
      </c>
      <c r="AR331" s="22" t="e">
        <v>#N/A</v>
      </c>
      <c r="AS331" s="22" t="e">
        <v>#N/A</v>
      </c>
      <c r="AT331" s="22" t="e">
        <v>#N/A</v>
      </c>
      <c r="AU331" s="22" t="e">
        <v>#N/A</v>
      </c>
      <c r="AV331" s="22" t="e">
        <v>#N/A</v>
      </c>
      <c r="AW331" s="22" t="e">
        <v>#N/A</v>
      </c>
      <c r="AX331" s="22" t="e">
        <v>#N/A</v>
      </c>
      <c r="AY331" s="11" t="e">
        <v>#N/A</v>
      </c>
      <c r="AZ331" s="11" t="e">
        <v>#N/A</v>
      </c>
      <c r="BA331" s="11" t="e">
        <v>#N/A</v>
      </c>
      <c r="BB331" s="11" t="e">
        <v>#N/A</v>
      </c>
      <c r="BC331" s="11" t="e">
        <v>#N/A</v>
      </c>
      <c r="BD331" s="11" t="e">
        <v>#N/A</v>
      </c>
      <c r="BE331" s="11" t="e">
        <v>#N/A</v>
      </c>
      <c r="BF331" s="11" t="e">
        <v>#N/A</v>
      </c>
      <c r="BG331" s="11" t="e">
        <v>#N/A</v>
      </c>
      <c r="BH331" s="11" t="e">
        <v>#N/A</v>
      </c>
      <c r="BI331" s="22" t="e">
        <v>#N/A</v>
      </c>
      <c r="BJ331" s="22" t="e">
        <v>#N/A</v>
      </c>
      <c r="BK331" s="22" t="e">
        <v>#N/A</v>
      </c>
      <c r="BL331" s="22" t="e">
        <v>#N/A</v>
      </c>
      <c r="BM331" s="22" t="e">
        <v>#N/A</v>
      </c>
      <c r="BN331" s="22" t="e">
        <v>#N/A</v>
      </c>
      <c r="BO331" s="22" t="e">
        <v>#N/A</v>
      </c>
      <c r="BP331" s="22" t="e">
        <v>#N/A</v>
      </c>
      <c r="BQ331" s="22" t="e">
        <v>#N/A</v>
      </c>
      <c r="BR331" s="22" t="e">
        <v>#N/A</v>
      </c>
    </row>
    <row r="332" spans="1:70" x14ac:dyDescent="0.3">
      <c r="A332" s="22" t="e">
        <v>#N/A</v>
      </c>
      <c r="B332" s="22" t="e">
        <v>#N/A</v>
      </c>
      <c r="C332" s="22" t="e">
        <v>#N/A</v>
      </c>
      <c r="D332" s="22" t="e">
        <v>#N/A</v>
      </c>
      <c r="E332" s="22" t="e">
        <v>#N/A</v>
      </c>
      <c r="F332" s="22" t="e">
        <v>#N/A</v>
      </c>
      <c r="G332" s="22" t="e">
        <v>#N/A</v>
      </c>
      <c r="H332" s="22" t="e">
        <v>#N/A</v>
      </c>
      <c r="I332" s="22" t="e">
        <v>#N/A</v>
      </c>
      <c r="J332" s="22" t="e">
        <v>#N/A</v>
      </c>
      <c r="K332" s="11" t="e">
        <v>#N/A</v>
      </c>
      <c r="L332" s="11" t="e">
        <v>#N/A</v>
      </c>
      <c r="M332" s="11" t="e">
        <v>#N/A</v>
      </c>
      <c r="N332" s="11" t="e">
        <v>#N/A</v>
      </c>
      <c r="O332" s="11" t="e">
        <v>#N/A</v>
      </c>
      <c r="P332" s="11" t="e">
        <v>#N/A</v>
      </c>
      <c r="Q332" s="11" t="e">
        <v>#N/A</v>
      </c>
      <c r="R332" s="11" t="e">
        <v>#N/A</v>
      </c>
      <c r="S332" s="11" t="e">
        <v>#N/A</v>
      </c>
      <c r="T332" s="11" t="e">
        <v>#N/A</v>
      </c>
      <c r="U332" s="22" t="e">
        <v>#N/A</v>
      </c>
      <c r="V332" s="22" t="e">
        <v>#N/A</v>
      </c>
      <c r="W332" s="22" t="e">
        <v>#N/A</v>
      </c>
      <c r="X332" s="22" t="e">
        <v>#N/A</v>
      </c>
      <c r="Y332" s="22" t="e">
        <v>#N/A</v>
      </c>
      <c r="Z332" s="22" t="e">
        <v>#N/A</v>
      </c>
      <c r="AA332" s="22" t="e">
        <v>#N/A</v>
      </c>
      <c r="AB332" s="22" t="e">
        <v>#N/A</v>
      </c>
      <c r="AC332" s="22" t="e">
        <v>#N/A</v>
      </c>
      <c r="AD332" s="22" t="e">
        <v>#N/A</v>
      </c>
      <c r="AE332" s="11" t="e">
        <v>#N/A</v>
      </c>
      <c r="AF332" s="11" t="e">
        <v>#N/A</v>
      </c>
      <c r="AG332" s="11" t="e">
        <v>#N/A</v>
      </c>
      <c r="AH332" s="11" t="e">
        <v>#N/A</v>
      </c>
      <c r="AI332" s="11" t="e">
        <v>#N/A</v>
      </c>
      <c r="AJ332" s="11" t="e">
        <v>#N/A</v>
      </c>
      <c r="AK332" s="11" t="e">
        <v>#N/A</v>
      </c>
      <c r="AL332" s="11" t="e">
        <v>#N/A</v>
      </c>
      <c r="AM332" s="11" t="e">
        <v>#N/A</v>
      </c>
      <c r="AN332" s="11" t="e">
        <v>#N/A</v>
      </c>
      <c r="AO332" s="22" t="e">
        <v>#N/A</v>
      </c>
      <c r="AP332" s="22" t="e">
        <v>#N/A</v>
      </c>
      <c r="AQ332" s="22" t="e">
        <v>#N/A</v>
      </c>
      <c r="AR332" s="22" t="e">
        <v>#N/A</v>
      </c>
      <c r="AS332" s="22" t="e">
        <v>#N/A</v>
      </c>
      <c r="AT332" s="22" t="e">
        <v>#N/A</v>
      </c>
      <c r="AU332" s="22" t="e">
        <v>#N/A</v>
      </c>
      <c r="AV332" s="22" t="e">
        <v>#N/A</v>
      </c>
      <c r="AW332" s="22" t="e">
        <v>#N/A</v>
      </c>
      <c r="AX332" s="22" t="e">
        <v>#N/A</v>
      </c>
      <c r="AY332" s="11" t="e">
        <v>#N/A</v>
      </c>
      <c r="AZ332" s="11" t="e">
        <v>#N/A</v>
      </c>
      <c r="BA332" s="11" t="e">
        <v>#N/A</v>
      </c>
      <c r="BB332" s="11" t="e">
        <v>#N/A</v>
      </c>
      <c r="BC332" s="11" t="e">
        <v>#N/A</v>
      </c>
      <c r="BD332" s="11" t="e">
        <v>#N/A</v>
      </c>
      <c r="BE332" s="11" t="e">
        <v>#N/A</v>
      </c>
      <c r="BF332" s="11" t="e">
        <v>#N/A</v>
      </c>
      <c r="BG332" s="11" t="e">
        <v>#N/A</v>
      </c>
      <c r="BH332" s="11" t="e">
        <v>#N/A</v>
      </c>
      <c r="BI332" s="22" t="e">
        <v>#N/A</v>
      </c>
      <c r="BJ332" s="22" t="e">
        <v>#N/A</v>
      </c>
      <c r="BK332" s="22" t="e">
        <v>#N/A</v>
      </c>
      <c r="BL332" s="22" t="e">
        <v>#N/A</v>
      </c>
      <c r="BM332" s="22" t="e">
        <v>#N/A</v>
      </c>
      <c r="BN332" s="22" t="e">
        <v>#N/A</v>
      </c>
      <c r="BO332" s="22" t="e">
        <v>#N/A</v>
      </c>
      <c r="BP332" s="22" t="e">
        <v>#N/A</v>
      </c>
      <c r="BQ332" s="22" t="e">
        <v>#N/A</v>
      </c>
      <c r="BR332" s="22" t="e">
        <v>#N/A</v>
      </c>
    </row>
    <row r="333" spans="1:70" x14ac:dyDescent="0.3">
      <c r="A333" s="22" t="e">
        <v>#N/A</v>
      </c>
      <c r="B333" s="22" t="e">
        <v>#N/A</v>
      </c>
      <c r="C333" s="22" t="e">
        <v>#N/A</v>
      </c>
      <c r="D333" s="22" t="e">
        <v>#N/A</v>
      </c>
      <c r="E333" s="22" t="e">
        <v>#N/A</v>
      </c>
      <c r="F333" s="22" t="e">
        <v>#N/A</v>
      </c>
      <c r="G333" s="22" t="e">
        <v>#N/A</v>
      </c>
      <c r="H333" s="22" t="e">
        <v>#N/A</v>
      </c>
      <c r="I333" s="22" t="e">
        <v>#N/A</v>
      </c>
      <c r="J333" s="22" t="e">
        <v>#N/A</v>
      </c>
      <c r="K333" s="11" t="e">
        <v>#N/A</v>
      </c>
      <c r="L333" s="11" t="e">
        <v>#N/A</v>
      </c>
      <c r="M333" s="11" t="e">
        <v>#N/A</v>
      </c>
      <c r="N333" s="11" t="e">
        <v>#N/A</v>
      </c>
      <c r="O333" s="11" t="e">
        <v>#N/A</v>
      </c>
      <c r="P333" s="11" t="e">
        <v>#N/A</v>
      </c>
      <c r="Q333" s="11" t="e">
        <v>#N/A</v>
      </c>
      <c r="R333" s="11" t="e">
        <v>#N/A</v>
      </c>
      <c r="S333" s="11" t="e">
        <v>#N/A</v>
      </c>
      <c r="T333" s="11" t="e">
        <v>#N/A</v>
      </c>
      <c r="U333" s="22" t="e">
        <v>#N/A</v>
      </c>
      <c r="V333" s="22" t="e">
        <v>#N/A</v>
      </c>
      <c r="W333" s="22" t="e">
        <v>#N/A</v>
      </c>
      <c r="X333" s="22" t="e">
        <v>#N/A</v>
      </c>
      <c r="Y333" s="22" t="e">
        <v>#N/A</v>
      </c>
      <c r="Z333" s="22" t="e">
        <v>#N/A</v>
      </c>
      <c r="AA333" s="22" t="e">
        <v>#N/A</v>
      </c>
      <c r="AB333" s="22" t="e">
        <v>#N/A</v>
      </c>
      <c r="AC333" s="22" t="e">
        <v>#N/A</v>
      </c>
      <c r="AD333" s="22" t="e">
        <v>#N/A</v>
      </c>
      <c r="AE333" s="11" t="e">
        <v>#N/A</v>
      </c>
      <c r="AF333" s="11" t="e">
        <v>#N/A</v>
      </c>
      <c r="AG333" s="11" t="e">
        <v>#N/A</v>
      </c>
      <c r="AH333" s="11" t="e">
        <v>#N/A</v>
      </c>
      <c r="AI333" s="11" t="e">
        <v>#N/A</v>
      </c>
      <c r="AJ333" s="11" t="e">
        <v>#N/A</v>
      </c>
      <c r="AK333" s="11" t="e">
        <v>#N/A</v>
      </c>
      <c r="AL333" s="11" t="e">
        <v>#N/A</v>
      </c>
      <c r="AM333" s="11" t="e">
        <v>#N/A</v>
      </c>
      <c r="AN333" s="11" t="e">
        <v>#N/A</v>
      </c>
      <c r="AO333" s="22" t="e">
        <v>#N/A</v>
      </c>
      <c r="AP333" s="22" t="e">
        <v>#N/A</v>
      </c>
      <c r="AQ333" s="22" t="e">
        <v>#N/A</v>
      </c>
      <c r="AR333" s="22" t="e">
        <v>#N/A</v>
      </c>
      <c r="AS333" s="22" t="e">
        <v>#N/A</v>
      </c>
      <c r="AT333" s="22" t="e">
        <v>#N/A</v>
      </c>
      <c r="AU333" s="22" t="e">
        <v>#N/A</v>
      </c>
      <c r="AV333" s="22" t="e">
        <v>#N/A</v>
      </c>
      <c r="AW333" s="22" t="e">
        <v>#N/A</v>
      </c>
      <c r="AX333" s="22" t="e">
        <v>#N/A</v>
      </c>
      <c r="AY333" s="11" t="e">
        <v>#N/A</v>
      </c>
      <c r="AZ333" s="11" t="e">
        <v>#N/A</v>
      </c>
      <c r="BA333" s="11" t="e">
        <v>#N/A</v>
      </c>
      <c r="BB333" s="11" t="e">
        <v>#N/A</v>
      </c>
      <c r="BC333" s="11" t="e">
        <v>#N/A</v>
      </c>
      <c r="BD333" s="11" t="e">
        <v>#N/A</v>
      </c>
      <c r="BE333" s="11" t="e">
        <v>#N/A</v>
      </c>
      <c r="BF333" s="11" t="e">
        <v>#N/A</v>
      </c>
      <c r="BG333" s="11" t="e">
        <v>#N/A</v>
      </c>
      <c r="BH333" s="11" t="e">
        <v>#N/A</v>
      </c>
      <c r="BI333" s="22" t="e">
        <v>#N/A</v>
      </c>
      <c r="BJ333" s="22" t="e">
        <v>#N/A</v>
      </c>
      <c r="BK333" s="22" t="e">
        <v>#N/A</v>
      </c>
      <c r="BL333" s="22" t="e">
        <v>#N/A</v>
      </c>
      <c r="BM333" s="22" t="e">
        <v>#N/A</v>
      </c>
      <c r="BN333" s="22" t="e">
        <v>#N/A</v>
      </c>
      <c r="BO333" s="22" t="e">
        <v>#N/A</v>
      </c>
      <c r="BP333" s="22" t="e">
        <v>#N/A</v>
      </c>
      <c r="BQ333" s="22" t="e">
        <v>#N/A</v>
      </c>
      <c r="BR333" s="22" t="e">
        <v>#N/A</v>
      </c>
    </row>
    <row r="334" spans="1:70" x14ac:dyDescent="0.3">
      <c r="A334" s="22" t="e">
        <v>#N/A</v>
      </c>
      <c r="B334" s="22" t="e">
        <v>#N/A</v>
      </c>
      <c r="C334" s="22" t="e">
        <v>#N/A</v>
      </c>
      <c r="D334" s="22" t="e">
        <v>#N/A</v>
      </c>
      <c r="E334" s="22" t="e">
        <v>#N/A</v>
      </c>
      <c r="F334" s="22" t="e">
        <v>#N/A</v>
      </c>
      <c r="G334" s="22" t="e">
        <v>#N/A</v>
      </c>
      <c r="H334" s="22" t="e">
        <v>#N/A</v>
      </c>
      <c r="I334" s="22" t="e">
        <v>#N/A</v>
      </c>
      <c r="J334" s="22" t="e">
        <v>#N/A</v>
      </c>
      <c r="K334" s="11" t="e">
        <v>#N/A</v>
      </c>
      <c r="L334" s="11" t="e">
        <v>#N/A</v>
      </c>
      <c r="M334" s="11" t="e">
        <v>#N/A</v>
      </c>
      <c r="N334" s="11" t="e">
        <v>#N/A</v>
      </c>
      <c r="O334" s="11" t="e">
        <v>#N/A</v>
      </c>
      <c r="P334" s="11" t="e">
        <v>#N/A</v>
      </c>
      <c r="Q334" s="11" t="e">
        <v>#N/A</v>
      </c>
      <c r="R334" s="11" t="e">
        <v>#N/A</v>
      </c>
      <c r="S334" s="11" t="e">
        <v>#N/A</v>
      </c>
      <c r="T334" s="11" t="e">
        <v>#N/A</v>
      </c>
      <c r="U334" s="22" t="e">
        <v>#N/A</v>
      </c>
      <c r="V334" s="22" t="e">
        <v>#N/A</v>
      </c>
      <c r="W334" s="22" t="e">
        <v>#N/A</v>
      </c>
      <c r="X334" s="22" t="e">
        <v>#N/A</v>
      </c>
      <c r="Y334" s="22" t="e">
        <v>#N/A</v>
      </c>
      <c r="Z334" s="22" t="e">
        <v>#N/A</v>
      </c>
      <c r="AA334" s="22" t="e">
        <v>#N/A</v>
      </c>
      <c r="AB334" s="22" t="e">
        <v>#N/A</v>
      </c>
      <c r="AC334" s="22" t="e">
        <v>#N/A</v>
      </c>
      <c r="AD334" s="22" t="e">
        <v>#N/A</v>
      </c>
      <c r="AE334" s="11" t="e">
        <v>#N/A</v>
      </c>
      <c r="AF334" s="11" t="e">
        <v>#N/A</v>
      </c>
      <c r="AG334" s="11" t="e">
        <v>#N/A</v>
      </c>
      <c r="AH334" s="11" t="e">
        <v>#N/A</v>
      </c>
      <c r="AI334" s="11" t="e">
        <v>#N/A</v>
      </c>
      <c r="AJ334" s="11" t="e">
        <v>#N/A</v>
      </c>
      <c r="AK334" s="11" t="e">
        <v>#N/A</v>
      </c>
      <c r="AL334" s="11" t="e">
        <v>#N/A</v>
      </c>
      <c r="AM334" s="11" t="e">
        <v>#N/A</v>
      </c>
      <c r="AN334" s="11" t="e">
        <v>#N/A</v>
      </c>
      <c r="AO334" s="22" t="e">
        <v>#N/A</v>
      </c>
      <c r="AP334" s="22" t="e">
        <v>#N/A</v>
      </c>
      <c r="AQ334" s="22" t="e">
        <v>#N/A</v>
      </c>
      <c r="AR334" s="22" t="e">
        <v>#N/A</v>
      </c>
      <c r="AS334" s="22" t="e">
        <v>#N/A</v>
      </c>
      <c r="AT334" s="22" t="e">
        <v>#N/A</v>
      </c>
      <c r="AU334" s="22" t="e">
        <v>#N/A</v>
      </c>
      <c r="AV334" s="22" t="e">
        <v>#N/A</v>
      </c>
      <c r="AW334" s="22" t="e">
        <v>#N/A</v>
      </c>
      <c r="AX334" s="22" t="e">
        <v>#N/A</v>
      </c>
      <c r="AY334" s="11" t="e">
        <v>#N/A</v>
      </c>
      <c r="AZ334" s="11" t="e">
        <v>#N/A</v>
      </c>
      <c r="BA334" s="11" t="e">
        <v>#N/A</v>
      </c>
      <c r="BB334" s="11" t="e">
        <v>#N/A</v>
      </c>
      <c r="BC334" s="11" t="e">
        <v>#N/A</v>
      </c>
      <c r="BD334" s="11" t="e">
        <v>#N/A</v>
      </c>
      <c r="BE334" s="11" t="e">
        <v>#N/A</v>
      </c>
      <c r="BF334" s="11" t="e">
        <v>#N/A</v>
      </c>
      <c r="BG334" s="11" t="e">
        <v>#N/A</v>
      </c>
      <c r="BH334" s="11" t="e">
        <v>#N/A</v>
      </c>
      <c r="BI334" s="22" t="e">
        <v>#N/A</v>
      </c>
      <c r="BJ334" s="22" t="e">
        <v>#N/A</v>
      </c>
      <c r="BK334" s="22" t="e">
        <v>#N/A</v>
      </c>
      <c r="BL334" s="22" t="e">
        <v>#N/A</v>
      </c>
      <c r="BM334" s="22" t="e">
        <v>#N/A</v>
      </c>
      <c r="BN334" s="22" t="e">
        <v>#N/A</v>
      </c>
      <c r="BO334" s="22" t="e">
        <v>#N/A</v>
      </c>
      <c r="BP334" s="22" t="e">
        <v>#N/A</v>
      </c>
      <c r="BQ334" s="22" t="e">
        <v>#N/A</v>
      </c>
      <c r="BR334" s="22" t="e">
        <v>#N/A</v>
      </c>
    </row>
    <row r="335" spans="1:70" x14ac:dyDescent="0.3">
      <c r="A335" s="22" t="e">
        <v>#N/A</v>
      </c>
      <c r="B335" s="22" t="e">
        <v>#N/A</v>
      </c>
      <c r="C335" s="22" t="e">
        <v>#N/A</v>
      </c>
      <c r="D335" s="22" t="e">
        <v>#N/A</v>
      </c>
      <c r="E335" s="22" t="e">
        <v>#N/A</v>
      </c>
      <c r="F335" s="22" t="e">
        <v>#N/A</v>
      </c>
      <c r="G335" s="22" t="e">
        <v>#N/A</v>
      </c>
      <c r="H335" s="22" t="e">
        <v>#N/A</v>
      </c>
      <c r="I335" s="22" t="e">
        <v>#N/A</v>
      </c>
      <c r="J335" s="22" t="e">
        <v>#N/A</v>
      </c>
      <c r="K335" s="11" t="e">
        <v>#N/A</v>
      </c>
      <c r="L335" s="11" t="e">
        <v>#N/A</v>
      </c>
      <c r="M335" s="11" t="e">
        <v>#N/A</v>
      </c>
      <c r="N335" s="11" t="e">
        <v>#N/A</v>
      </c>
      <c r="O335" s="11" t="e">
        <v>#N/A</v>
      </c>
      <c r="P335" s="11" t="e">
        <v>#N/A</v>
      </c>
      <c r="Q335" s="11" t="e">
        <v>#N/A</v>
      </c>
      <c r="R335" s="11" t="e">
        <v>#N/A</v>
      </c>
      <c r="S335" s="11" t="e">
        <v>#N/A</v>
      </c>
      <c r="T335" s="11" t="e">
        <v>#N/A</v>
      </c>
      <c r="U335" s="22" t="e">
        <v>#N/A</v>
      </c>
      <c r="V335" s="22" t="e">
        <v>#N/A</v>
      </c>
      <c r="W335" s="22" t="e">
        <v>#N/A</v>
      </c>
      <c r="X335" s="22" t="e">
        <v>#N/A</v>
      </c>
      <c r="Y335" s="22" t="e">
        <v>#N/A</v>
      </c>
      <c r="Z335" s="22" t="e">
        <v>#N/A</v>
      </c>
      <c r="AA335" s="22" t="e">
        <v>#N/A</v>
      </c>
      <c r="AB335" s="22" t="e">
        <v>#N/A</v>
      </c>
      <c r="AC335" s="22" t="e">
        <v>#N/A</v>
      </c>
      <c r="AD335" s="22" t="e">
        <v>#N/A</v>
      </c>
      <c r="AE335" s="11" t="e">
        <v>#N/A</v>
      </c>
      <c r="AF335" s="11" t="e">
        <v>#N/A</v>
      </c>
      <c r="AG335" s="11" t="e">
        <v>#N/A</v>
      </c>
      <c r="AH335" s="11" t="e">
        <v>#N/A</v>
      </c>
      <c r="AI335" s="11" t="e">
        <v>#N/A</v>
      </c>
      <c r="AJ335" s="11" t="e">
        <v>#N/A</v>
      </c>
      <c r="AK335" s="11" t="e">
        <v>#N/A</v>
      </c>
      <c r="AL335" s="11" t="e">
        <v>#N/A</v>
      </c>
      <c r="AM335" s="11" t="e">
        <v>#N/A</v>
      </c>
      <c r="AN335" s="11" t="e">
        <v>#N/A</v>
      </c>
      <c r="AO335" s="22" t="e">
        <v>#N/A</v>
      </c>
      <c r="AP335" s="22" t="e">
        <v>#N/A</v>
      </c>
      <c r="AQ335" s="22" t="e">
        <v>#N/A</v>
      </c>
      <c r="AR335" s="22" t="e">
        <v>#N/A</v>
      </c>
      <c r="AS335" s="22" t="e">
        <v>#N/A</v>
      </c>
      <c r="AT335" s="22" t="e">
        <v>#N/A</v>
      </c>
      <c r="AU335" s="22" t="e">
        <v>#N/A</v>
      </c>
      <c r="AV335" s="22" t="e">
        <v>#N/A</v>
      </c>
      <c r="AW335" s="22" t="e">
        <v>#N/A</v>
      </c>
      <c r="AX335" s="22" t="e">
        <v>#N/A</v>
      </c>
      <c r="AY335" s="11" t="e">
        <v>#N/A</v>
      </c>
      <c r="AZ335" s="11" t="e">
        <v>#N/A</v>
      </c>
      <c r="BA335" s="11" t="e">
        <v>#N/A</v>
      </c>
      <c r="BB335" s="11" t="e">
        <v>#N/A</v>
      </c>
      <c r="BC335" s="11" t="e">
        <v>#N/A</v>
      </c>
      <c r="BD335" s="11" t="e">
        <v>#N/A</v>
      </c>
      <c r="BE335" s="11" t="e">
        <v>#N/A</v>
      </c>
      <c r="BF335" s="11" t="e">
        <v>#N/A</v>
      </c>
      <c r="BG335" s="11" t="e">
        <v>#N/A</v>
      </c>
      <c r="BH335" s="11" t="e">
        <v>#N/A</v>
      </c>
      <c r="BI335" s="22" t="e">
        <v>#N/A</v>
      </c>
      <c r="BJ335" s="22" t="e">
        <v>#N/A</v>
      </c>
      <c r="BK335" s="22" t="e">
        <v>#N/A</v>
      </c>
      <c r="BL335" s="22" t="e">
        <v>#N/A</v>
      </c>
      <c r="BM335" s="22" t="e">
        <v>#N/A</v>
      </c>
      <c r="BN335" s="22" t="e">
        <v>#N/A</v>
      </c>
      <c r="BO335" s="22" t="e">
        <v>#N/A</v>
      </c>
      <c r="BP335" s="22" t="e">
        <v>#N/A</v>
      </c>
      <c r="BQ335" s="22" t="e">
        <v>#N/A</v>
      </c>
      <c r="BR335" s="22" t="e">
        <v>#N/A</v>
      </c>
    </row>
    <row r="336" spans="1:70" x14ac:dyDescent="0.3">
      <c r="A336" s="22" t="e">
        <v>#N/A</v>
      </c>
      <c r="B336" s="22" t="e">
        <v>#N/A</v>
      </c>
      <c r="C336" s="22" t="e">
        <v>#N/A</v>
      </c>
      <c r="D336" s="22" t="e">
        <v>#N/A</v>
      </c>
      <c r="E336" s="22" t="e">
        <v>#N/A</v>
      </c>
      <c r="F336" s="22" t="e">
        <v>#N/A</v>
      </c>
      <c r="G336" s="22" t="e">
        <v>#N/A</v>
      </c>
      <c r="H336" s="22" t="e">
        <v>#N/A</v>
      </c>
      <c r="I336" s="22" t="e">
        <v>#N/A</v>
      </c>
      <c r="J336" s="22" t="e">
        <v>#N/A</v>
      </c>
      <c r="K336" s="11" t="e">
        <v>#N/A</v>
      </c>
      <c r="L336" s="11" t="e">
        <v>#N/A</v>
      </c>
      <c r="M336" s="11" t="e">
        <v>#N/A</v>
      </c>
      <c r="N336" s="11" t="e">
        <v>#N/A</v>
      </c>
      <c r="O336" s="11" t="e">
        <v>#N/A</v>
      </c>
      <c r="P336" s="11" t="e">
        <v>#N/A</v>
      </c>
      <c r="Q336" s="11" t="e">
        <v>#N/A</v>
      </c>
      <c r="R336" s="11" t="e">
        <v>#N/A</v>
      </c>
      <c r="S336" s="11" t="e">
        <v>#N/A</v>
      </c>
      <c r="T336" s="11" t="e">
        <v>#N/A</v>
      </c>
      <c r="U336" s="22" t="e">
        <v>#N/A</v>
      </c>
      <c r="V336" s="22" t="e">
        <v>#N/A</v>
      </c>
      <c r="W336" s="22" t="e">
        <v>#N/A</v>
      </c>
      <c r="X336" s="22" t="e">
        <v>#N/A</v>
      </c>
      <c r="Y336" s="22" t="e">
        <v>#N/A</v>
      </c>
      <c r="Z336" s="22" t="e">
        <v>#N/A</v>
      </c>
      <c r="AA336" s="22" t="e">
        <v>#N/A</v>
      </c>
      <c r="AB336" s="22" t="e">
        <v>#N/A</v>
      </c>
      <c r="AC336" s="22" t="e">
        <v>#N/A</v>
      </c>
      <c r="AD336" s="22" t="e">
        <v>#N/A</v>
      </c>
      <c r="AE336" s="11" t="e">
        <v>#N/A</v>
      </c>
      <c r="AF336" s="11" t="e">
        <v>#N/A</v>
      </c>
      <c r="AG336" s="11" t="e">
        <v>#N/A</v>
      </c>
      <c r="AH336" s="11" t="e">
        <v>#N/A</v>
      </c>
      <c r="AI336" s="11" t="e">
        <v>#N/A</v>
      </c>
      <c r="AJ336" s="11" t="e">
        <v>#N/A</v>
      </c>
      <c r="AK336" s="11" t="e">
        <v>#N/A</v>
      </c>
      <c r="AL336" s="11" t="e">
        <v>#N/A</v>
      </c>
      <c r="AM336" s="11" t="e">
        <v>#N/A</v>
      </c>
      <c r="AN336" s="11" t="e">
        <v>#N/A</v>
      </c>
      <c r="AO336" s="22" t="e">
        <v>#N/A</v>
      </c>
      <c r="AP336" s="22" t="e">
        <v>#N/A</v>
      </c>
      <c r="AQ336" s="22" t="e">
        <v>#N/A</v>
      </c>
      <c r="AR336" s="22" t="e">
        <v>#N/A</v>
      </c>
      <c r="AS336" s="22" t="e">
        <v>#N/A</v>
      </c>
      <c r="AT336" s="22" t="e">
        <v>#N/A</v>
      </c>
      <c r="AU336" s="22" t="e">
        <v>#N/A</v>
      </c>
      <c r="AV336" s="22" t="e">
        <v>#N/A</v>
      </c>
      <c r="AW336" s="22" t="e">
        <v>#N/A</v>
      </c>
      <c r="AX336" s="22" t="e">
        <v>#N/A</v>
      </c>
      <c r="AY336" s="11" t="e">
        <v>#N/A</v>
      </c>
      <c r="AZ336" s="11" t="e">
        <v>#N/A</v>
      </c>
      <c r="BA336" s="11" t="e">
        <v>#N/A</v>
      </c>
      <c r="BB336" s="11" t="e">
        <v>#N/A</v>
      </c>
      <c r="BC336" s="11" t="e">
        <v>#N/A</v>
      </c>
      <c r="BD336" s="11" t="e">
        <v>#N/A</v>
      </c>
      <c r="BE336" s="11" t="e">
        <v>#N/A</v>
      </c>
      <c r="BF336" s="11" t="e">
        <v>#N/A</v>
      </c>
      <c r="BG336" s="11" t="e">
        <v>#N/A</v>
      </c>
      <c r="BH336" s="11" t="e">
        <v>#N/A</v>
      </c>
      <c r="BI336" s="22" t="e">
        <v>#N/A</v>
      </c>
      <c r="BJ336" s="22" t="e">
        <v>#N/A</v>
      </c>
      <c r="BK336" s="22" t="e">
        <v>#N/A</v>
      </c>
      <c r="BL336" s="22" t="e">
        <v>#N/A</v>
      </c>
      <c r="BM336" s="22" t="e">
        <v>#N/A</v>
      </c>
      <c r="BN336" s="22" t="e">
        <v>#N/A</v>
      </c>
      <c r="BO336" s="22" t="e">
        <v>#N/A</v>
      </c>
      <c r="BP336" s="22" t="e">
        <v>#N/A</v>
      </c>
      <c r="BQ336" s="22" t="e">
        <v>#N/A</v>
      </c>
      <c r="BR336" s="22" t="e">
        <v>#N/A</v>
      </c>
    </row>
    <row r="337" spans="1:70" x14ac:dyDescent="0.3">
      <c r="A337" s="22" t="e">
        <v>#N/A</v>
      </c>
      <c r="B337" s="22" t="e">
        <v>#N/A</v>
      </c>
      <c r="C337" s="22" t="e">
        <v>#N/A</v>
      </c>
      <c r="D337" s="22" t="e">
        <v>#N/A</v>
      </c>
      <c r="E337" s="22" t="e">
        <v>#N/A</v>
      </c>
      <c r="F337" s="22" t="e">
        <v>#N/A</v>
      </c>
      <c r="G337" s="22" t="e">
        <v>#N/A</v>
      </c>
      <c r="H337" s="22" t="e">
        <v>#N/A</v>
      </c>
      <c r="I337" s="22" t="e">
        <v>#N/A</v>
      </c>
      <c r="J337" s="22" t="e">
        <v>#N/A</v>
      </c>
      <c r="K337" s="11" t="e">
        <v>#N/A</v>
      </c>
      <c r="L337" s="11" t="e">
        <v>#N/A</v>
      </c>
      <c r="M337" s="11" t="e">
        <v>#N/A</v>
      </c>
      <c r="N337" s="11" t="e">
        <v>#N/A</v>
      </c>
      <c r="O337" s="11" t="e">
        <v>#N/A</v>
      </c>
      <c r="P337" s="11" t="e">
        <v>#N/A</v>
      </c>
      <c r="Q337" s="11" t="e">
        <v>#N/A</v>
      </c>
      <c r="R337" s="11" t="e">
        <v>#N/A</v>
      </c>
      <c r="S337" s="11" t="e">
        <v>#N/A</v>
      </c>
      <c r="T337" s="11" t="e">
        <v>#N/A</v>
      </c>
      <c r="U337" s="22" t="e">
        <v>#N/A</v>
      </c>
      <c r="V337" s="22" t="e">
        <v>#N/A</v>
      </c>
      <c r="W337" s="22" t="e">
        <v>#N/A</v>
      </c>
      <c r="X337" s="22" t="e">
        <v>#N/A</v>
      </c>
      <c r="Y337" s="22" t="e">
        <v>#N/A</v>
      </c>
      <c r="Z337" s="22" t="e">
        <v>#N/A</v>
      </c>
      <c r="AA337" s="22" t="e">
        <v>#N/A</v>
      </c>
      <c r="AB337" s="22" t="e">
        <v>#N/A</v>
      </c>
      <c r="AC337" s="22" t="e">
        <v>#N/A</v>
      </c>
      <c r="AD337" s="22" t="e">
        <v>#N/A</v>
      </c>
      <c r="AE337" s="11" t="e">
        <v>#N/A</v>
      </c>
      <c r="AF337" s="11" t="e">
        <v>#N/A</v>
      </c>
      <c r="AG337" s="11" t="e">
        <v>#N/A</v>
      </c>
      <c r="AH337" s="11" t="e">
        <v>#N/A</v>
      </c>
      <c r="AI337" s="11" t="e">
        <v>#N/A</v>
      </c>
      <c r="AJ337" s="11" t="e">
        <v>#N/A</v>
      </c>
      <c r="AK337" s="11" t="e">
        <v>#N/A</v>
      </c>
      <c r="AL337" s="11" t="e">
        <v>#N/A</v>
      </c>
      <c r="AM337" s="11" t="e">
        <v>#N/A</v>
      </c>
      <c r="AN337" s="11" t="e">
        <v>#N/A</v>
      </c>
      <c r="AO337" s="22" t="e">
        <v>#N/A</v>
      </c>
      <c r="AP337" s="22" t="e">
        <v>#N/A</v>
      </c>
      <c r="AQ337" s="22" t="e">
        <v>#N/A</v>
      </c>
      <c r="AR337" s="22" t="e">
        <v>#N/A</v>
      </c>
      <c r="AS337" s="22" t="e">
        <v>#N/A</v>
      </c>
      <c r="AT337" s="22" t="e">
        <v>#N/A</v>
      </c>
      <c r="AU337" s="22" t="e">
        <v>#N/A</v>
      </c>
      <c r="AV337" s="22" t="e">
        <v>#N/A</v>
      </c>
      <c r="AW337" s="22" t="e">
        <v>#N/A</v>
      </c>
      <c r="AX337" s="22" t="e">
        <v>#N/A</v>
      </c>
      <c r="AY337" s="11" t="e">
        <v>#N/A</v>
      </c>
      <c r="AZ337" s="11" t="e">
        <v>#N/A</v>
      </c>
      <c r="BA337" s="11" t="e">
        <v>#N/A</v>
      </c>
      <c r="BB337" s="11" t="e">
        <v>#N/A</v>
      </c>
      <c r="BC337" s="11" t="e">
        <v>#N/A</v>
      </c>
      <c r="BD337" s="11" t="e">
        <v>#N/A</v>
      </c>
      <c r="BE337" s="11" t="e">
        <v>#N/A</v>
      </c>
      <c r="BF337" s="11" t="e">
        <v>#N/A</v>
      </c>
      <c r="BG337" s="11" t="e">
        <v>#N/A</v>
      </c>
      <c r="BH337" s="11" t="e">
        <v>#N/A</v>
      </c>
      <c r="BI337" s="22" t="e">
        <v>#N/A</v>
      </c>
      <c r="BJ337" s="22" t="e">
        <v>#N/A</v>
      </c>
      <c r="BK337" s="22" t="e">
        <v>#N/A</v>
      </c>
      <c r="BL337" s="22" t="e">
        <v>#N/A</v>
      </c>
      <c r="BM337" s="22" t="e">
        <v>#N/A</v>
      </c>
      <c r="BN337" s="22" t="e">
        <v>#N/A</v>
      </c>
      <c r="BO337" s="22" t="e">
        <v>#N/A</v>
      </c>
      <c r="BP337" s="22" t="e">
        <v>#N/A</v>
      </c>
      <c r="BQ337" s="22" t="e">
        <v>#N/A</v>
      </c>
      <c r="BR337" s="22" t="e">
        <v>#N/A</v>
      </c>
    </row>
    <row r="338" spans="1:70" x14ac:dyDescent="0.3">
      <c r="A338" s="22" t="e">
        <v>#N/A</v>
      </c>
      <c r="B338" s="22" t="e">
        <v>#N/A</v>
      </c>
      <c r="C338" s="22" t="e">
        <v>#N/A</v>
      </c>
      <c r="D338" s="22" t="e">
        <v>#N/A</v>
      </c>
      <c r="E338" s="22" t="e">
        <v>#N/A</v>
      </c>
      <c r="F338" s="22" t="e">
        <v>#N/A</v>
      </c>
      <c r="G338" s="22" t="e">
        <v>#N/A</v>
      </c>
      <c r="H338" s="22" t="e">
        <v>#N/A</v>
      </c>
      <c r="I338" s="22" t="e">
        <v>#N/A</v>
      </c>
      <c r="J338" s="22" t="e">
        <v>#N/A</v>
      </c>
      <c r="K338" s="11" t="e">
        <v>#N/A</v>
      </c>
      <c r="L338" s="11" t="e">
        <v>#N/A</v>
      </c>
      <c r="M338" s="11" t="e">
        <v>#N/A</v>
      </c>
      <c r="N338" s="11" t="e">
        <v>#N/A</v>
      </c>
      <c r="O338" s="11" t="e">
        <v>#N/A</v>
      </c>
      <c r="P338" s="11" t="e">
        <v>#N/A</v>
      </c>
      <c r="Q338" s="11" t="e">
        <v>#N/A</v>
      </c>
      <c r="R338" s="11" t="e">
        <v>#N/A</v>
      </c>
      <c r="S338" s="11" t="e">
        <v>#N/A</v>
      </c>
      <c r="T338" s="11" t="e">
        <v>#N/A</v>
      </c>
      <c r="U338" s="22" t="e">
        <v>#N/A</v>
      </c>
      <c r="V338" s="22" t="e">
        <v>#N/A</v>
      </c>
      <c r="W338" s="22" t="e">
        <v>#N/A</v>
      </c>
      <c r="X338" s="22" t="e">
        <v>#N/A</v>
      </c>
      <c r="Y338" s="22" t="e">
        <v>#N/A</v>
      </c>
      <c r="Z338" s="22" t="e">
        <v>#N/A</v>
      </c>
      <c r="AA338" s="22" t="e">
        <v>#N/A</v>
      </c>
      <c r="AB338" s="22" t="e">
        <v>#N/A</v>
      </c>
      <c r="AC338" s="22" t="e">
        <v>#N/A</v>
      </c>
      <c r="AD338" s="22" t="e">
        <v>#N/A</v>
      </c>
      <c r="AE338" s="11" t="e">
        <v>#N/A</v>
      </c>
      <c r="AF338" s="11" t="e">
        <v>#N/A</v>
      </c>
      <c r="AG338" s="11" t="e">
        <v>#N/A</v>
      </c>
      <c r="AH338" s="11" t="e">
        <v>#N/A</v>
      </c>
      <c r="AI338" s="11" t="e">
        <v>#N/A</v>
      </c>
      <c r="AJ338" s="11" t="e">
        <v>#N/A</v>
      </c>
      <c r="AK338" s="11" t="e">
        <v>#N/A</v>
      </c>
      <c r="AL338" s="11" t="e">
        <v>#N/A</v>
      </c>
      <c r="AM338" s="11" t="e">
        <v>#N/A</v>
      </c>
      <c r="AN338" s="11" t="e">
        <v>#N/A</v>
      </c>
      <c r="AO338" s="22" t="e">
        <v>#N/A</v>
      </c>
      <c r="AP338" s="22" t="e">
        <v>#N/A</v>
      </c>
      <c r="AQ338" s="22" t="e">
        <v>#N/A</v>
      </c>
      <c r="AR338" s="22" t="e">
        <v>#N/A</v>
      </c>
      <c r="AS338" s="22" t="e">
        <v>#N/A</v>
      </c>
      <c r="AT338" s="22" t="e">
        <v>#N/A</v>
      </c>
      <c r="AU338" s="22" t="e">
        <v>#N/A</v>
      </c>
      <c r="AV338" s="22" t="e">
        <v>#N/A</v>
      </c>
      <c r="AW338" s="22" t="e">
        <v>#N/A</v>
      </c>
      <c r="AX338" s="22" t="e">
        <v>#N/A</v>
      </c>
      <c r="AY338" s="11" t="e">
        <v>#N/A</v>
      </c>
      <c r="AZ338" s="11" t="e">
        <v>#N/A</v>
      </c>
      <c r="BA338" s="11" t="e">
        <v>#N/A</v>
      </c>
      <c r="BB338" s="11" t="e">
        <v>#N/A</v>
      </c>
      <c r="BC338" s="11" t="e">
        <v>#N/A</v>
      </c>
      <c r="BD338" s="11" t="e">
        <v>#N/A</v>
      </c>
      <c r="BE338" s="11" t="e">
        <v>#N/A</v>
      </c>
      <c r="BF338" s="11" t="e">
        <v>#N/A</v>
      </c>
      <c r="BG338" s="11" t="e">
        <v>#N/A</v>
      </c>
      <c r="BH338" s="11" t="e">
        <v>#N/A</v>
      </c>
      <c r="BI338" s="22" t="e">
        <v>#N/A</v>
      </c>
      <c r="BJ338" s="22" t="e">
        <v>#N/A</v>
      </c>
      <c r="BK338" s="22" t="e">
        <v>#N/A</v>
      </c>
      <c r="BL338" s="22" t="e">
        <v>#N/A</v>
      </c>
      <c r="BM338" s="22" t="e">
        <v>#N/A</v>
      </c>
      <c r="BN338" s="22" t="e">
        <v>#N/A</v>
      </c>
      <c r="BO338" s="22" t="e">
        <v>#N/A</v>
      </c>
      <c r="BP338" s="22" t="e">
        <v>#N/A</v>
      </c>
      <c r="BQ338" s="22" t="e">
        <v>#N/A</v>
      </c>
      <c r="BR338" s="22" t="e">
        <v>#N/A</v>
      </c>
    </row>
    <row r="339" spans="1:70" x14ac:dyDescent="0.3">
      <c r="A339" s="22" t="e">
        <v>#N/A</v>
      </c>
      <c r="B339" s="22" t="e">
        <v>#N/A</v>
      </c>
      <c r="C339" s="22" t="e">
        <v>#N/A</v>
      </c>
      <c r="D339" s="22" t="e">
        <v>#N/A</v>
      </c>
      <c r="E339" s="22" t="e">
        <v>#N/A</v>
      </c>
      <c r="F339" s="22" t="e">
        <v>#N/A</v>
      </c>
      <c r="G339" s="22" t="e">
        <v>#N/A</v>
      </c>
      <c r="H339" s="22" t="e">
        <v>#N/A</v>
      </c>
      <c r="I339" s="22" t="e">
        <v>#N/A</v>
      </c>
      <c r="J339" s="22" t="e">
        <v>#N/A</v>
      </c>
      <c r="K339" s="11" t="e">
        <v>#N/A</v>
      </c>
      <c r="L339" s="11" t="e">
        <v>#N/A</v>
      </c>
      <c r="M339" s="11" t="e">
        <v>#N/A</v>
      </c>
      <c r="N339" s="11" t="e">
        <v>#N/A</v>
      </c>
      <c r="O339" s="11" t="e">
        <v>#N/A</v>
      </c>
      <c r="P339" s="11" t="e">
        <v>#N/A</v>
      </c>
      <c r="Q339" s="11" t="e">
        <v>#N/A</v>
      </c>
      <c r="R339" s="11" t="e">
        <v>#N/A</v>
      </c>
      <c r="S339" s="11" t="e">
        <v>#N/A</v>
      </c>
      <c r="T339" s="11" t="e">
        <v>#N/A</v>
      </c>
      <c r="U339" s="22" t="e">
        <v>#N/A</v>
      </c>
      <c r="V339" s="22" t="e">
        <v>#N/A</v>
      </c>
      <c r="W339" s="22" t="e">
        <v>#N/A</v>
      </c>
      <c r="X339" s="22" t="e">
        <v>#N/A</v>
      </c>
      <c r="Y339" s="22" t="e">
        <v>#N/A</v>
      </c>
      <c r="Z339" s="22" t="e">
        <v>#N/A</v>
      </c>
      <c r="AA339" s="22" t="e">
        <v>#N/A</v>
      </c>
      <c r="AB339" s="22" t="e">
        <v>#N/A</v>
      </c>
      <c r="AC339" s="22" t="e">
        <v>#N/A</v>
      </c>
      <c r="AD339" s="22" t="e">
        <v>#N/A</v>
      </c>
      <c r="AE339" s="11" t="e">
        <v>#N/A</v>
      </c>
      <c r="AF339" s="11" t="e">
        <v>#N/A</v>
      </c>
      <c r="AG339" s="11" t="e">
        <v>#N/A</v>
      </c>
      <c r="AH339" s="11" t="e">
        <v>#N/A</v>
      </c>
      <c r="AI339" s="11" t="e">
        <v>#N/A</v>
      </c>
      <c r="AJ339" s="11" t="e">
        <v>#N/A</v>
      </c>
      <c r="AK339" s="11" t="e">
        <v>#N/A</v>
      </c>
      <c r="AL339" s="11" t="e">
        <v>#N/A</v>
      </c>
      <c r="AM339" s="11" t="e">
        <v>#N/A</v>
      </c>
      <c r="AN339" s="11" t="e">
        <v>#N/A</v>
      </c>
      <c r="AO339" s="22" t="e">
        <v>#N/A</v>
      </c>
      <c r="AP339" s="22" t="e">
        <v>#N/A</v>
      </c>
      <c r="AQ339" s="22" t="e">
        <v>#N/A</v>
      </c>
      <c r="AR339" s="22" t="e">
        <v>#N/A</v>
      </c>
      <c r="AS339" s="22" t="e">
        <v>#N/A</v>
      </c>
      <c r="AT339" s="22" t="e">
        <v>#N/A</v>
      </c>
      <c r="AU339" s="22" t="e">
        <v>#N/A</v>
      </c>
      <c r="AV339" s="22" t="e">
        <v>#N/A</v>
      </c>
      <c r="AW339" s="22" t="e">
        <v>#N/A</v>
      </c>
      <c r="AX339" s="22" t="e">
        <v>#N/A</v>
      </c>
      <c r="AY339" s="11" t="e">
        <v>#N/A</v>
      </c>
      <c r="AZ339" s="11" t="e">
        <v>#N/A</v>
      </c>
      <c r="BA339" s="11" t="e">
        <v>#N/A</v>
      </c>
      <c r="BB339" s="11" t="e">
        <v>#N/A</v>
      </c>
      <c r="BC339" s="11" t="e">
        <v>#N/A</v>
      </c>
      <c r="BD339" s="11" t="e">
        <v>#N/A</v>
      </c>
      <c r="BE339" s="11" t="e">
        <v>#N/A</v>
      </c>
      <c r="BF339" s="11" t="e">
        <v>#N/A</v>
      </c>
      <c r="BG339" s="11" t="e">
        <v>#N/A</v>
      </c>
      <c r="BH339" s="11" t="e">
        <v>#N/A</v>
      </c>
      <c r="BI339" s="22" t="e">
        <v>#N/A</v>
      </c>
      <c r="BJ339" s="22" t="e">
        <v>#N/A</v>
      </c>
      <c r="BK339" s="22" t="e">
        <v>#N/A</v>
      </c>
      <c r="BL339" s="22" t="e">
        <v>#N/A</v>
      </c>
      <c r="BM339" s="22" t="e">
        <v>#N/A</v>
      </c>
      <c r="BN339" s="22" t="e">
        <v>#N/A</v>
      </c>
      <c r="BO339" s="22" t="e">
        <v>#N/A</v>
      </c>
      <c r="BP339" s="22" t="e">
        <v>#N/A</v>
      </c>
      <c r="BQ339" s="22" t="e">
        <v>#N/A</v>
      </c>
      <c r="BR339" s="22" t="e">
        <v>#N/A</v>
      </c>
    </row>
    <row r="340" spans="1:70" x14ac:dyDescent="0.3">
      <c r="A340" s="22" t="e">
        <v>#N/A</v>
      </c>
      <c r="B340" s="22" t="e">
        <v>#N/A</v>
      </c>
      <c r="C340" s="22" t="e">
        <v>#N/A</v>
      </c>
      <c r="D340" s="22" t="e">
        <v>#N/A</v>
      </c>
      <c r="E340" s="22" t="e">
        <v>#N/A</v>
      </c>
      <c r="F340" s="22" t="e">
        <v>#N/A</v>
      </c>
      <c r="G340" s="22" t="e">
        <v>#N/A</v>
      </c>
      <c r="H340" s="22" t="e">
        <v>#N/A</v>
      </c>
      <c r="I340" s="22" t="e">
        <v>#N/A</v>
      </c>
      <c r="J340" s="22" t="e">
        <v>#N/A</v>
      </c>
      <c r="K340" s="11" t="e">
        <v>#N/A</v>
      </c>
      <c r="L340" s="11" t="e">
        <v>#N/A</v>
      </c>
      <c r="M340" s="11" t="e">
        <v>#N/A</v>
      </c>
      <c r="N340" s="11" t="e">
        <v>#N/A</v>
      </c>
      <c r="O340" s="11" t="e">
        <v>#N/A</v>
      </c>
      <c r="P340" s="11" t="e">
        <v>#N/A</v>
      </c>
      <c r="Q340" s="11" t="e">
        <v>#N/A</v>
      </c>
      <c r="R340" s="11" t="e">
        <v>#N/A</v>
      </c>
      <c r="S340" s="11" t="e">
        <v>#N/A</v>
      </c>
      <c r="T340" s="11" t="e">
        <v>#N/A</v>
      </c>
      <c r="U340" s="22" t="e">
        <v>#N/A</v>
      </c>
      <c r="V340" s="22" t="e">
        <v>#N/A</v>
      </c>
      <c r="W340" s="22" t="e">
        <v>#N/A</v>
      </c>
      <c r="X340" s="22" t="e">
        <v>#N/A</v>
      </c>
      <c r="Y340" s="22" t="e">
        <v>#N/A</v>
      </c>
      <c r="Z340" s="22" t="e">
        <v>#N/A</v>
      </c>
      <c r="AA340" s="22" t="e">
        <v>#N/A</v>
      </c>
      <c r="AB340" s="22" t="e">
        <v>#N/A</v>
      </c>
      <c r="AC340" s="22" t="e">
        <v>#N/A</v>
      </c>
      <c r="AD340" s="22" t="e">
        <v>#N/A</v>
      </c>
      <c r="AE340" s="11" t="e">
        <v>#N/A</v>
      </c>
      <c r="AF340" s="11" t="e">
        <v>#N/A</v>
      </c>
      <c r="AG340" s="11" t="e">
        <v>#N/A</v>
      </c>
      <c r="AH340" s="11" t="e">
        <v>#N/A</v>
      </c>
      <c r="AI340" s="11" t="e">
        <v>#N/A</v>
      </c>
      <c r="AJ340" s="11" t="e">
        <v>#N/A</v>
      </c>
      <c r="AK340" s="11" t="e">
        <v>#N/A</v>
      </c>
      <c r="AL340" s="11" t="e">
        <v>#N/A</v>
      </c>
      <c r="AM340" s="11" t="e">
        <v>#N/A</v>
      </c>
      <c r="AN340" s="11" t="e">
        <v>#N/A</v>
      </c>
      <c r="AO340" s="22" t="e">
        <v>#N/A</v>
      </c>
      <c r="AP340" s="22" t="e">
        <v>#N/A</v>
      </c>
      <c r="AQ340" s="22" t="e">
        <v>#N/A</v>
      </c>
      <c r="AR340" s="22" t="e">
        <v>#N/A</v>
      </c>
      <c r="AS340" s="22" t="e">
        <v>#N/A</v>
      </c>
      <c r="AT340" s="22" t="e">
        <v>#N/A</v>
      </c>
      <c r="AU340" s="22" t="e">
        <v>#N/A</v>
      </c>
      <c r="AV340" s="22" t="e">
        <v>#N/A</v>
      </c>
      <c r="AW340" s="22" t="e">
        <v>#N/A</v>
      </c>
      <c r="AX340" s="22" t="e">
        <v>#N/A</v>
      </c>
      <c r="AY340" s="11" t="e">
        <v>#N/A</v>
      </c>
      <c r="AZ340" s="11" t="e">
        <v>#N/A</v>
      </c>
      <c r="BA340" s="11" t="e">
        <v>#N/A</v>
      </c>
      <c r="BB340" s="11" t="e">
        <v>#N/A</v>
      </c>
      <c r="BC340" s="11" t="e">
        <v>#N/A</v>
      </c>
      <c r="BD340" s="11" t="e">
        <v>#N/A</v>
      </c>
      <c r="BE340" s="11" t="e">
        <v>#N/A</v>
      </c>
      <c r="BF340" s="11" t="e">
        <v>#N/A</v>
      </c>
      <c r="BG340" s="11" t="e">
        <v>#N/A</v>
      </c>
      <c r="BH340" s="11" t="e">
        <v>#N/A</v>
      </c>
      <c r="BI340" s="22" t="e">
        <v>#N/A</v>
      </c>
      <c r="BJ340" s="22" t="e">
        <v>#N/A</v>
      </c>
      <c r="BK340" s="22" t="e">
        <v>#N/A</v>
      </c>
      <c r="BL340" s="22" t="e">
        <v>#N/A</v>
      </c>
      <c r="BM340" s="22" t="e">
        <v>#N/A</v>
      </c>
      <c r="BN340" s="22" t="e">
        <v>#N/A</v>
      </c>
      <c r="BO340" s="22" t="e">
        <v>#N/A</v>
      </c>
      <c r="BP340" s="22" t="e">
        <v>#N/A</v>
      </c>
      <c r="BQ340" s="22" t="e">
        <v>#N/A</v>
      </c>
      <c r="BR340" s="22" t="e">
        <v>#N/A</v>
      </c>
    </row>
    <row r="341" spans="1:70" x14ac:dyDescent="0.3">
      <c r="A341" s="22" t="e">
        <v>#N/A</v>
      </c>
      <c r="B341" s="22" t="e">
        <v>#N/A</v>
      </c>
      <c r="C341" s="22" t="e">
        <v>#N/A</v>
      </c>
      <c r="D341" s="22" t="e">
        <v>#N/A</v>
      </c>
      <c r="E341" s="22" t="e">
        <v>#N/A</v>
      </c>
      <c r="F341" s="22" t="e">
        <v>#N/A</v>
      </c>
      <c r="G341" s="22" t="e">
        <v>#N/A</v>
      </c>
      <c r="H341" s="22" t="e">
        <v>#N/A</v>
      </c>
      <c r="I341" s="22" t="e">
        <v>#N/A</v>
      </c>
      <c r="J341" s="22" t="e">
        <v>#N/A</v>
      </c>
      <c r="K341" s="11" t="e">
        <v>#N/A</v>
      </c>
      <c r="L341" s="11" t="e">
        <v>#N/A</v>
      </c>
      <c r="M341" s="11" t="e">
        <v>#N/A</v>
      </c>
      <c r="N341" s="11" t="e">
        <v>#N/A</v>
      </c>
      <c r="O341" s="11" t="e">
        <v>#N/A</v>
      </c>
      <c r="P341" s="11" t="e">
        <v>#N/A</v>
      </c>
      <c r="Q341" s="11" t="e">
        <v>#N/A</v>
      </c>
      <c r="R341" s="11" t="e">
        <v>#N/A</v>
      </c>
      <c r="S341" s="11" t="e">
        <v>#N/A</v>
      </c>
      <c r="T341" s="11" t="e">
        <v>#N/A</v>
      </c>
      <c r="U341" s="22" t="e">
        <v>#N/A</v>
      </c>
      <c r="V341" s="22" t="e">
        <v>#N/A</v>
      </c>
      <c r="W341" s="22" t="e">
        <v>#N/A</v>
      </c>
      <c r="X341" s="22" t="e">
        <v>#N/A</v>
      </c>
      <c r="Y341" s="22" t="e">
        <v>#N/A</v>
      </c>
      <c r="Z341" s="22" t="e">
        <v>#N/A</v>
      </c>
      <c r="AA341" s="22" t="e">
        <v>#N/A</v>
      </c>
      <c r="AB341" s="22" t="e">
        <v>#N/A</v>
      </c>
      <c r="AC341" s="22" t="e">
        <v>#N/A</v>
      </c>
      <c r="AD341" s="22" t="e">
        <v>#N/A</v>
      </c>
      <c r="AE341" s="11" t="e">
        <v>#N/A</v>
      </c>
      <c r="AF341" s="11" t="e">
        <v>#N/A</v>
      </c>
      <c r="AG341" s="11" t="e">
        <v>#N/A</v>
      </c>
      <c r="AH341" s="11" t="e">
        <v>#N/A</v>
      </c>
      <c r="AI341" s="11" t="e">
        <v>#N/A</v>
      </c>
      <c r="AJ341" s="11" t="e">
        <v>#N/A</v>
      </c>
      <c r="AK341" s="11" t="e">
        <v>#N/A</v>
      </c>
      <c r="AL341" s="11" t="e">
        <v>#N/A</v>
      </c>
      <c r="AM341" s="11" t="e">
        <v>#N/A</v>
      </c>
      <c r="AN341" s="11" t="e">
        <v>#N/A</v>
      </c>
      <c r="AO341" s="22" t="e">
        <v>#N/A</v>
      </c>
      <c r="AP341" s="22" t="e">
        <v>#N/A</v>
      </c>
      <c r="AQ341" s="22" t="e">
        <v>#N/A</v>
      </c>
      <c r="AR341" s="22" t="e">
        <v>#N/A</v>
      </c>
      <c r="AS341" s="22" t="e">
        <v>#N/A</v>
      </c>
      <c r="AT341" s="22" t="e">
        <v>#N/A</v>
      </c>
      <c r="AU341" s="22" t="e">
        <v>#N/A</v>
      </c>
      <c r="AV341" s="22" t="e">
        <v>#N/A</v>
      </c>
      <c r="AW341" s="22" t="e">
        <v>#N/A</v>
      </c>
      <c r="AX341" s="22" t="e">
        <v>#N/A</v>
      </c>
      <c r="AY341" s="11" t="e">
        <v>#N/A</v>
      </c>
      <c r="AZ341" s="11" t="e">
        <v>#N/A</v>
      </c>
      <c r="BA341" s="11" t="e">
        <v>#N/A</v>
      </c>
      <c r="BB341" s="11" t="e">
        <v>#N/A</v>
      </c>
      <c r="BC341" s="11" t="e">
        <v>#N/A</v>
      </c>
      <c r="BD341" s="11" t="e">
        <v>#N/A</v>
      </c>
      <c r="BE341" s="11" t="e">
        <v>#N/A</v>
      </c>
      <c r="BF341" s="11" t="e">
        <v>#N/A</v>
      </c>
      <c r="BG341" s="11" t="e">
        <v>#N/A</v>
      </c>
      <c r="BH341" s="11" t="e">
        <v>#N/A</v>
      </c>
      <c r="BI341" s="22" t="e">
        <v>#N/A</v>
      </c>
      <c r="BJ341" s="22" t="e">
        <v>#N/A</v>
      </c>
      <c r="BK341" s="22" t="e">
        <v>#N/A</v>
      </c>
      <c r="BL341" s="22" t="e">
        <v>#N/A</v>
      </c>
      <c r="BM341" s="22" t="e">
        <v>#N/A</v>
      </c>
      <c r="BN341" s="22" t="e">
        <v>#N/A</v>
      </c>
      <c r="BO341" s="22" t="e">
        <v>#N/A</v>
      </c>
      <c r="BP341" s="22" t="e">
        <v>#N/A</v>
      </c>
      <c r="BQ341" s="22" t="e">
        <v>#N/A</v>
      </c>
      <c r="BR341" s="22" t="e">
        <v>#N/A</v>
      </c>
    </row>
    <row r="342" spans="1:70" x14ac:dyDescent="0.3">
      <c r="A342" s="22" t="e">
        <v>#N/A</v>
      </c>
      <c r="B342" s="22" t="e">
        <v>#N/A</v>
      </c>
      <c r="C342" s="22" t="e">
        <v>#N/A</v>
      </c>
      <c r="D342" s="22" t="e">
        <v>#N/A</v>
      </c>
      <c r="E342" s="22" t="e">
        <v>#N/A</v>
      </c>
      <c r="F342" s="22" t="e">
        <v>#N/A</v>
      </c>
      <c r="G342" s="22" t="e">
        <v>#N/A</v>
      </c>
      <c r="H342" s="22" t="e">
        <v>#N/A</v>
      </c>
      <c r="I342" s="22" t="e">
        <v>#N/A</v>
      </c>
      <c r="J342" s="22" t="e">
        <v>#N/A</v>
      </c>
      <c r="K342" s="11" t="e">
        <v>#N/A</v>
      </c>
      <c r="L342" s="11" t="e">
        <v>#N/A</v>
      </c>
      <c r="M342" s="11" t="e">
        <v>#N/A</v>
      </c>
      <c r="N342" s="11" t="e">
        <v>#N/A</v>
      </c>
      <c r="O342" s="11" t="e">
        <v>#N/A</v>
      </c>
      <c r="P342" s="11" t="e">
        <v>#N/A</v>
      </c>
      <c r="Q342" s="11" t="e">
        <v>#N/A</v>
      </c>
      <c r="R342" s="11" t="e">
        <v>#N/A</v>
      </c>
      <c r="S342" s="11" t="e">
        <v>#N/A</v>
      </c>
      <c r="T342" s="11" t="e">
        <v>#N/A</v>
      </c>
      <c r="U342" s="22" t="e">
        <v>#N/A</v>
      </c>
      <c r="V342" s="22" t="e">
        <v>#N/A</v>
      </c>
      <c r="W342" s="22" t="e">
        <v>#N/A</v>
      </c>
      <c r="X342" s="22" t="e">
        <v>#N/A</v>
      </c>
      <c r="Y342" s="22" t="e">
        <v>#N/A</v>
      </c>
      <c r="Z342" s="22" t="e">
        <v>#N/A</v>
      </c>
      <c r="AA342" s="22" t="e">
        <v>#N/A</v>
      </c>
      <c r="AB342" s="22" t="e">
        <v>#N/A</v>
      </c>
      <c r="AC342" s="22" t="e">
        <v>#N/A</v>
      </c>
      <c r="AD342" s="22" t="e">
        <v>#N/A</v>
      </c>
      <c r="AE342" s="11" t="e">
        <v>#N/A</v>
      </c>
      <c r="AF342" s="11" t="e">
        <v>#N/A</v>
      </c>
      <c r="AG342" s="11" t="e">
        <v>#N/A</v>
      </c>
      <c r="AH342" s="11" t="e">
        <v>#N/A</v>
      </c>
      <c r="AI342" s="11" t="e">
        <v>#N/A</v>
      </c>
      <c r="AJ342" s="11" t="e">
        <v>#N/A</v>
      </c>
      <c r="AK342" s="11" t="e">
        <v>#N/A</v>
      </c>
      <c r="AL342" s="11" t="e">
        <v>#N/A</v>
      </c>
      <c r="AM342" s="11" t="e">
        <v>#N/A</v>
      </c>
      <c r="AN342" s="11" t="e">
        <v>#N/A</v>
      </c>
      <c r="AO342" s="22" t="e">
        <v>#N/A</v>
      </c>
      <c r="AP342" s="22" t="e">
        <v>#N/A</v>
      </c>
      <c r="AQ342" s="22" t="e">
        <v>#N/A</v>
      </c>
      <c r="AR342" s="22" t="e">
        <v>#N/A</v>
      </c>
      <c r="AS342" s="22" t="e">
        <v>#N/A</v>
      </c>
      <c r="AT342" s="22" t="e">
        <v>#N/A</v>
      </c>
      <c r="AU342" s="22" t="e">
        <v>#N/A</v>
      </c>
      <c r="AV342" s="22" t="e">
        <v>#N/A</v>
      </c>
      <c r="AW342" s="22" t="e">
        <v>#N/A</v>
      </c>
      <c r="AX342" s="22" t="e">
        <v>#N/A</v>
      </c>
      <c r="AY342" s="11" t="e">
        <v>#N/A</v>
      </c>
      <c r="AZ342" s="11" t="e">
        <v>#N/A</v>
      </c>
      <c r="BA342" s="11" t="e">
        <v>#N/A</v>
      </c>
      <c r="BB342" s="11" t="e">
        <v>#N/A</v>
      </c>
      <c r="BC342" s="11" t="e">
        <v>#N/A</v>
      </c>
      <c r="BD342" s="11" t="e">
        <v>#N/A</v>
      </c>
      <c r="BE342" s="11" t="e">
        <v>#N/A</v>
      </c>
      <c r="BF342" s="11" t="e">
        <v>#N/A</v>
      </c>
      <c r="BG342" s="11" t="e">
        <v>#N/A</v>
      </c>
      <c r="BH342" s="11" t="e">
        <v>#N/A</v>
      </c>
      <c r="BI342" s="22" t="e">
        <v>#N/A</v>
      </c>
      <c r="BJ342" s="22" t="e">
        <v>#N/A</v>
      </c>
      <c r="BK342" s="22" t="e">
        <v>#N/A</v>
      </c>
      <c r="BL342" s="22" t="e">
        <v>#N/A</v>
      </c>
      <c r="BM342" s="22" t="e">
        <v>#N/A</v>
      </c>
      <c r="BN342" s="22" t="e">
        <v>#N/A</v>
      </c>
      <c r="BO342" s="22" t="e">
        <v>#N/A</v>
      </c>
      <c r="BP342" s="22" t="e">
        <v>#N/A</v>
      </c>
      <c r="BQ342" s="22" t="e">
        <v>#N/A</v>
      </c>
      <c r="BR342" s="22" t="e">
        <v>#N/A</v>
      </c>
    </row>
    <row r="343" spans="1:70" x14ac:dyDescent="0.3">
      <c r="A343" s="22" t="e">
        <v>#N/A</v>
      </c>
      <c r="B343" s="22" t="e">
        <v>#N/A</v>
      </c>
      <c r="C343" s="22" t="e">
        <v>#N/A</v>
      </c>
      <c r="D343" s="22" t="e">
        <v>#N/A</v>
      </c>
      <c r="E343" s="22" t="e">
        <v>#N/A</v>
      </c>
      <c r="F343" s="22" t="e">
        <v>#N/A</v>
      </c>
      <c r="G343" s="22" t="e">
        <v>#N/A</v>
      </c>
      <c r="H343" s="22" t="e">
        <v>#N/A</v>
      </c>
      <c r="I343" s="22" t="e">
        <v>#N/A</v>
      </c>
      <c r="J343" s="22" t="e">
        <v>#N/A</v>
      </c>
      <c r="K343" s="11" t="e">
        <v>#N/A</v>
      </c>
      <c r="L343" s="11" t="e">
        <v>#N/A</v>
      </c>
      <c r="M343" s="11" t="e">
        <v>#N/A</v>
      </c>
      <c r="N343" s="11" t="e">
        <v>#N/A</v>
      </c>
      <c r="O343" s="11" t="e">
        <v>#N/A</v>
      </c>
      <c r="P343" s="11" t="e">
        <v>#N/A</v>
      </c>
      <c r="Q343" s="11" t="e">
        <v>#N/A</v>
      </c>
      <c r="R343" s="11" t="e">
        <v>#N/A</v>
      </c>
      <c r="S343" s="11" t="e">
        <v>#N/A</v>
      </c>
      <c r="T343" s="11" t="e">
        <v>#N/A</v>
      </c>
      <c r="U343" s="22" t="e">
        <v>#N/A</v>
      </c>
      <c r="V343" s="22" t="e">
        <v>#N/A</v>
      </c>
      <c r="W343" s="22" t="e">
        <v>#N/A</v>
      </c>
      <c r="X343" s="22" t="e">
        <v>#N/A</v>
      </c>
      <c r="Y343" s="22" t="e">
        <v>#N/A</v>
      </c>
      <c r="Z343" s="22" t="e">
        <v>#N/A</v>
      </c>
      <c r="AA343" s="22" t="e">
        <v>#N/A</v>
      </c>
      <c r="AB343" s="22" t="e">
        <v>#N/A</v>
      </c>
      <c r="AC343" s="22" t="e">
        <v>#N/A</v>
      </c>
      <c r="AD343" s="22" t="e">
        <v>#N/A</v>
      </c>
      <c r="AE343" s="11" t="e">
        <v>#N/A</v>
      </c>
      <c r="AF343" s="11" t="e">
        <v>#N/A</v>
      </c>
      <c r="AG343" s="11" t="e">
        <v>#N/A</v>
      </c>
      <c r="AH343" s="11" t="e">
        <v>#N/A</v>
      </c>
      <c r="AI343" s="11" t="e">
        <v>#N/A</v>
      </c>
      <c r="AJ343" s="11" t="e">
        <v>#N/A</v>
      </c>
      <c r="AK343" s="11" t="e">
        <v>#N/A</v>
      </c>
      <c r="AL343" s="11" t="e">
        <v>#N/A</v>
      </c>
      <c r="AM343" s="11" t="e">
        <v>#N/A</v>
      </c>
      <c r="AN343" s="11" t="e">
        <v>#N/A</v>
      </c>
      <c r="AO343" s="22" t="e">
        <v>#N/A</v>
      </c>
      <c r="AP343" s="22" t="e">
        <v>#N/A</v>
      </c>
      <c r="AQ343" s="22" t="e">
        <v>#N/A</v>
      </c>
      <c r="AR343" s="22" t="e">
        <v>#N/A</v>
      </c>
      <c r="AS343" s="22" t="e">
        <v>#N/A</v>
      </c>
      <c r="AT343" s="22" t="e">
        <v>#N/A</v>
      </c>
      <c r="AU343" s="22" t="e">
        <v>#N/A</v>
      </c>
      <c r="AV343" s="22" t="e">
        <v>#N/A</v>
      </c>
      <c r="AW343" s="22" t="e">
        <v>#N/A</v>
      </c>
      <c r="AX343" s="22" t="e">
        <v>#N/A</v>
      </c>
      <c r="AY343" s="11" t="e">
        <v>#N/A</v>
      </c>
      <c r="AZ343" s="11" t="e">
        <v>#N/A</v>
      </c>
      <c r="BA343" s="11" t="e">
        <v>#N/A</v>
      </c>
      <c r="BB343" s="11" t="e">
        <v>#N/A</v>
      </c>
      <c r="BC343" s="11" t="e">
        <v>#N/A</v>
      </c>
      <c r="BD343" s="11" t="e">
        <v>#N/A</v>
      </c>
      <c r="BE343" s="11" t="e">
        <v>#N/A</v>
      </c>
      <c r="BF343" s="11" t="e">
        <v>#N/A</v>
      </c>
      <c r="BG343" s="11" t="e">
        <v>#N/A</v>
      </c>
      <c r="BH343" s="11" t="e">
        <v>#N/A</v>
      </c>
      <c r="BI343" s="22" t="e">
        <v>#N/A</v>
      </c>
      <c r="BJ343" s="22" t="e">
        <v>#N/A</v>
      </c>
      <c r="BK343" s="22" t="e">
        <v>#N/A</v>
      </c>
      <c r="BL343" s="22" t="e">
        <v>#N/A</v>
      </c>
      <c r="BM343" s="22" t="e">
        <v>#N/A</v>
      </c>
      <c r="BN343" s="22" t="e">
        <v>#N/A</v>
      </c>
      <c r="BO343" s="22" t="e">
        <v>#N/A</v>
      </c>
      <c r="BP343" s="22" t="e">
        <v>#N/A</v>
      </c>
      <c r="BQ343" s="22" t="e">
        <v>#N/A</v>
      </c>
      <c r="BR343" s="22" t="e">
        <v>#N/A</v>
      </c>
    </row>
    <row r="344" spans="1:70" x14ac:dyDescent="0.3">
      <c r="A344" s="22" t="e">
        <v>#N/A</v>
      </c>
      <c r="B344" s="22" t="e">
        <v>#N/A</v>
      </c>
      <c r="C344" s="22" t="e">
        <v>#N/A</v>
      </c>
      <c r="D344" s="22" t="e">
        <v>#N/A</v>
      </c>
      <c r="E344" s="22" t="e">
        <v>#N/A</v>
      </c>
      <c r="F344" s="22" t="e">
        <v>#N/A</v>
      </c>
      <c r="G344" s="22" t="e">
        <v>#N/A</v>
      </c>
      <c r="H344" s="22" t="e">
        <v>#N/A</v>
      </c>
      <c r="I344" s="22" t="e">
        <v>#N/A</v>
      </c>
      <c r="J344" s="22" t="e">
        <v>#N/A</v>
      </c>
      <c r="K344" s="11" t="e">
        <v>#N/A</v>
      </c>
      <c r="L344" s="11" t="e">
        <v>#N/A</v>
      </c>
      <c r="M344" s="11" t="e">
        <v>#N/A</v>
      </c>
      <c r="N344" s="11" t="e">
        <v>#N/A</v>
      </c>
      <c r="O344" s="11" t="e">
        <v>#N/A</v>
      </c>
      <c r="P344" s="11" t="e">
        <v>#N/A</v>
      </c>
      <c r="Q344" s="11" t="e">
        <v>#N/A</v>
      </c>
      <c r="R344" s="11" t="e">
        <v>#N/A</v>
      </c>
      <c r="S344" s="11" t="e">
        <v>#N/A</v>
      </c>
      <c r="T344" s="11" t="e">
        <v>#N/A</v>
      </c>
      <c r="U344" s="22" t="e">
        <v>#N/A</v>
      </c>
      <c r="V344" s="22" t="e">
        <v>#N/A</v>
      </c>
      <c r="W344" s="22" t="e">
        <v>#N/A</v>
      </c>
      <c r="X344" s="22" t="e">
        <v>#N/A</v>
      </c>
      <c r="Y344" s="22" t="e">
        <v>#N/A</v>
      </c>
      <c r="Z344" s="22" t="e">
        <v>#N/A</v>
      </c>
      <c r="AA344" s="22" t="e">
        <v>#N/A</v>
      </c>
      <c r="AB344" s="22" t="e">
        <v>#N/A</v>
      </c>
      <c r="AC344" s="22" t="e">
        <v>#N/A</v>
      </c>
      <c r="AD344" s="22" t="e">
        <v>#N/A</v>
      </c>
      <c r="AE344" s="11" t="e">
        <v>#N/A</v>
      </c>
      <c r="AF344" s="11" t="e">
        <v>#N/A</v>
      </c>
      <c r="AG344" s="11" t="e">
        <v>#N/A</v>
      </c>
      <c r="AH344" s="11" t="e">
        <v>#N/A</v>
      </c>
      <c r="AI344" s="11" t="e">
        <v>#N/A</v>
      </c>
      <c r="AJ344" s="11" t="e">
        <v>#N/A</v>
      </c>
      <c r="AK344" s="11" t="e">
        <v>#N/A</v>
      </c>
      <c r="AL344" s="11" t="e">
        <v>#N/A</v>
      </c>
      <c r="AM344" s="11" t="e">
        <v>#N/A</v>
      </c>
      <c r="AN344" s="11" t="e">
        <v>#N/A</v>
      </c>
      <c r="AO344" s="22" t="e">
        <v>#N/A</v>
      </c>
      <c r="AP344" s="22" t="e">
        <v>#N/A</v>
      </c>
      <c r="AQ344" s="22" t="e">
        <v>#N/A</v>
      </c>
      <c r="AR344" s="22" t="e">
        <v>#N/A</v>
      </c>
      <c r="AS344" s="22" t="e">
        <v>#N/A</v>
      </c>
      <c r="AT344" s="22" t="e">
        <v>#N/A</v>
      </c>
      <c r="AU344" s="22" t="e">
        <v>#N/A</v>
      </c>
      <c r="AV344" s="22" t="e">
        <v>#N/A</v>
      </c>
      <c r="AW344" s="22" t="e">
        <v>#N/A</v>
      </c>
      <c r="AX344" s="22" t="e">
        <v>#N/A</v>
      </c>
      <c r="AY344" s="11" t="e">
        <v>#N/A</v>
      </c>
      <c r="AZ344" s="11" t="e">
        <v>#N/A</v>
      </c>
      <c r="BA344" s="11" t="e">
        <v>#N/A</v>
      </c>
      <c r="BB344" s="11" t="e">
        <v>#N/A</v>
      </c>
      <c r="BC344" s="11" t="e">
        <v>#N/A</v>
      </c>
      <c r="BD344" s="11" t="e">
        <v>#N/A</v>
      </c>
      <c r="BE344" s="11" t="e">
        <v>#N/A</v>
      </c>
      <c r="BF344" s="11" t="e">
        <v>#N/A</v>
      </c>
      <c r="BG344" s="11" t="e">
        <v>#N/A</v>
      </c>
      <c r="BH344" s="11" t="e">
        <v>#N/A</v>
      </c>
      <c r="BI344" s="22" t="e">
        <v>#N/A</v>
      </c>
      <c r="BJ344" s="22" t="e">
        <v>#N/A</v>
      </c>
      <c r="BK344" s="22" t="e">
        <v>#N/A</v>
      </c>
      <c r="BL344" s="22" t="e">
        <v>#N/A</v>
      </c>
      <c r="BM344" s="22" t="e">
        <v>#N/A</v>
      </c>
      <c r="BN344" s="22" t="e">
        <v>#N/A</v>
      </c>
      <c r="BO344" s="22" t="e">
        <v>#N/A</v>
      </c>
      <c r="BP344" s="22" t="e">
        <v>#N/A</v>
      </c>
      <c r="BQ344" s="22" t="e">
        <v>#N/A</v>
      </c>
      <c r="BR344" s="22" t="e">
        <v>#N/A</v>
      </c>
    </row>
    <row r="345" spans="1:70" x14ac:dyDescent="0.3">
      <c r="A345" s="22" t="e">
        <v>#N/A</v>
      </c>
      <c r="B345" s="22" t="e">
        <v>#N/A</v>
      </c>
      <c r="C345" s="22" t="e">
        <v>#N/A</v>
      </c>
      <c r="D345" s="22" t="e">
        <v>#N/A</v>
      </c>
      <c r="E345" s="22" t="e">
        <v>#N/A</v>
      </c>
      <c r="F345" s="22" t="e">
        <v>#N/A</v>
      </c>
      <c r="G345" s="22" t="e">
        <v>#N/A</v>
      </c>
      <c r="H345" s="22" t="e">
        <v>#N/A</v>
      </c>
      <c r="I345" s="22" t="e">
        <v>#N/A</v>
      </c>
      <c r="J345" s="22" t="e">
        <v>#N/A</v>
      </c>
      <c r="K345" s="11" t="e">
        <v>#N/A</v>
      </c>
      <c r="L345" s="11" t="e">
        <v>#N/A</v>
      </c>
      <c r="M345" s="11" t="e">
        <v>#N/A</v>
      </c>
      <c r="N345" s="11" t="e">
        <v>#N/A</v>
      </c>
      <c r="O345" s="11" t="e">
        <v>#N/A</v>
      </c>
      <c r="P345" s="11" t="e">
        <v>#N/A</v>
      </c>
      <c r="Q345" s="11" t="e">
        <v>#N/A</v>
      </c>
      <c r="R345" s="11" t="e">
        <v>#N/A</v>
      </c>
      <c r="S345" s="11" t="e">
        <v>#N/A</v>
      </c>
      <c r="T345" s="11" t="e">
        <v>#N/A</v>
      </c>
      <c r="U345" s="22" t="e">
        <v>#N/A</v>
      </c>
      <c r="V345" s="22" t="e">
        <v>#N/A</v>
      </c>
      <c r="W345" s="22" t="e">
        <v>#N/A</v>
      </c>
      <c r="X345" s="22" t="e">
        <v>#N/A</v>
      </c>
      <c r="Y345" s="22" t="e">
        <v>#N/A</v>
      </c>
      <c r="Z345" s="22" t="e">
        <v>#N/A</v>
      </c>
      <c r="AA345" s="22" t="e">
        <v>#N/A</v>
      </c>
      <c r="AB345" s="22" t="e">
        <v>#N/A</v>
      </c>
      <c r="AC345" s="22" t="e">
        <v>#N/A</v>
      </c>
      <c r="AD345" s="22" t="e">
        <v>#N/A</v>
      </c>
      <c r="AE345" s="11" t="e">
        <v>#N/A</v>
      </c>
      <c r="AF345" s="11" t="e">
        <v>#N/A</v>
      </c>
      <c r="AG345" s="11" t="e">
        <v>#N/A</v>
      </c>
      <c r="AH345" s="11" t="e">
        <v>#N/A</v>
      </c>
      <c r="AI345" s="11" t="e">
        <v>#N/A</v>
      </c>
      <c r="AJ345" s="11" t="e">
        <v>#N/A</v>
      </c>
      <c r="AK345" s="11" t="e">
        <v>#N/A</v>
      </c>
      <c r="AL345" s="11" t="e">
        <v>#N/A</v>
      </c>
      <c r="AM345" s="11" t="e">
        <v>#N/A</v>
      </c>
      <c r="AN345" s="11" t="e">
        <v>#N/A</v>
      </c>
      <c r="AO345" s="22" t="e">
        <v>#N/A</v>
      </c>
      <c r="AP345" s="22" t="e">
        <v>#N/A</v>
      </c>
      <c r="AQ345" s="22" t="e">
        <v>#N/A</v>
      </c>
      <c r="AR345" s="22" t="e">
        <v>#N/A</v>
      </c>
      <c r="AS345" s="22" t="e">
        <v>#N/A</v>
      </c>
      <c r="AT345" s="22" t="e">
        <v>#N/A</v>
      </c>
      <c r="AU345" s="22" t="e">
        <v>#N/A</v>
      </c>
      <c r="AV345" s="22" t="e">
        <v>#N/A</v>
      </c>
      <c r="AW345" s="22" t="e">
        <v>#N/A</v>
      </c>
      <c r="AX345" s="22" t="e">
        <v>#N/A</v>
      </c>
      <c r="AY345" s="11" t="e">
        <v>#N/A</v>
      </c>
      <c r="AZ345" s="11" t="e">
        <v>#N/A</v>
      </c>
      <c r="BA345" s="11" t="e">
        <v>#N/A</v>
      </c>
      <c r="BB345" s="11" t="e">
        <v>#N/A</v>
      </c>
      <c r="BC345" s="11" t="e">
        <v>#N/A</v>
      </c>
      <c r="BD345" s="11" t="e">
        <v>#N/A</v>
      </c>
      <c r="BE345" s="11" t="e">
        <v>#N/A</v>
      </c>
      <c r="BF345" s="11" t="e">
        <v>#N/A</v>
      </c>
      <c r="BG345" s="11" t="e">
        <v>#N/A</v>
      </c>
      <c r="BH345" s="11" t="e">
        <v>#N/A</v>
      </c>
      <c r="BI345" s="22" t="e">
        <v>#N/A</v>
      </c>
      <c r="BJ345" s="22" t="e">
        <v>#N/A</v>
      </c>
      <c r="BK345" s="22" t="e">
        <v>#N/A</v>
      </c>
      <c r="BL345" s="22" t="e">
        <v>#N/A</v>
      </c>
      <c r="BM345" s="22" t="e">
        <v>#N/A</v>
      </c>
      <c r="BN345" s="22" t="e">
        <v>#N/A</v>
      </c>
      <c r="BO345" s="22" t="e">
        <v>#N/A</v>
      </c>
      <c r="BP345" s="22" t="e">
        <v>#N/A</v>
      </c>
      <c r="BQ345" s="22" t="e">
        <v>#N/A</v>
      </c>
      <c r="BR345" s="22" t="e">
        <v>#N/A</v>
      </c>
    </row>
    <row r="346" spans="1:70" x14ac:dyDescent="0.3">
      <c r="A346" s="22" t="e">
        <v>#N/A</v>
      </c>
      <c r="B346" s="22" t="e">
        <v>#N/A</v>
      </c>
      <c r="C346" s="22" t="e">
        <v>#N/A</v>
      </c>
      <c r="D346" s="22" t="e">
        <v>#N/A</v>
      </c>
      <c r="E346" s="22" t="e">
        <v>#N/A</v>
      </c>
      <c r="F346" s="22" t="e">
        <v>#N/A</v>
      </c>
      <c r="G346" s="22" t="e">
        <v>#N/A</v>
      </c>
      <c r="H346" s="22" t="e">
        <v>#N/A</v>
      </c>
      <c r="I346" s="22" t="e">
        <v>#N/A</v>
      </c>
      <c r="J346" s="22" t="e">
        <v>#N/A</v>
      </c>
      <c r="K346" s="11" t="e">
        <v>#N/A</v>
      </c>
      <c r="L346" s="11" t="e">
        <v>#N/A</v>
      </c>
      <c r="M346" s="11" t="e">
        <v>#N/A</v>
      </c>
      <c r="N346" s="11" t="e">
        <v>#N/A</v>
      </c>
      <c r="O346" s="11" t="e">
        <v>#N/A</v>
      </c>
      <c r="P346" s="11" t="e">
        <v>#N/A</v>
      </c>
      <c r="Q346" s="11" t="e">
        <v>#N/A</v>
      </c>
      <c r="R346" s="11" t="e">
        <v>#N/A</v>
      </c>
      <c r="S346" s="11" t="e">
        <v>#N/A</v>
      </c>
      <c r="T346" s="11" t="e">
        <v>#N/A</v>
      </c>
      <c r="U346" s="22" t="e">
        <v>#N/A</v>
      </c>
      <c r="V346" s="22" t="e">
        <v>#N/A</v>
      </c>
      <c r="W346" s="22" t="e">
        <v>#N/A</v>
      </c>
      <c r="X346" s="22" t="e">
        <v>#N/A</v>
      </c>
      <c r="Y346" s="22" t="e">
        <v>#N/A</v>
      </c>
      <c r="Z346" s="22" t="e">
        <v>#N/A</v>
      </c>
      <c r="AA346" s="22" t="e">
        <v>#N/A</v>
      </c>
      <c r="AB346" s="22" t="e">
        <v>#N/A</v>
      </c>
      <c r="AC346" s="22" t="e">
        <v>#N/A</v>
      </c>
      <c r="AD346" s="22" t="e">
        <v>#N/A</v>
      </c>
      <c r="AE346" s="11" t="e">
        <v>#N/A</v>
      </c>
      <c r="AF346" s="11" t="e">
        <v>#N/A</v>
      </c>
      <c r="AG346" s="11" t="e">
        <v>#N/A</v>
      </c>
      <c r="AH346" s="11" t="e">
        <v>#N/A</v>
      </c>
      <c r="AI346" s="11" t="e">
        <v>#N/A</v>
      </c>
      <c r="AJ346" s="11" t="e">
        <v>#N/A</v>
      </c>
      <c r="AK346" s="11" t="e">
        <v>#N/A</v>
      </c>
      <c r="AL346" s="11" t="e">
        <v>#N/A</v>
      </c>
      <c r="AM346" s="11" t="e">
        <v>#N/A</v>
      </c>
      <c r="AN346" s="11" t="e">
        <v>#N/A</v>
      </c>
      <c r="AO346" s="22" t="e">
        <v>#N/A</v>
      </c>
      <c r="AP346" s="22" t="e">
        <v>#N/A</v>
      </c>
      <c r="AQ346" s="22" t="e">
        <v>#N/A</v>
      </c>
      <c r="AR346" s="22" t="e">
        <v>#N/A</v>
      </c>
      <c r="AS346" s="22" t="e">
        <v>#N/A</v>
      </c>
      <c r="AT346" s="22" t="e">
        <v>#N/A</v>
      </c>
      <c r="AU346" s="22" t="e">
        <v>#N/A</v>
      </c>
      <c r="AV346" s="22" t="e">
        <v>#N/A</v>
      </c>
      <c r="AW346" s="22" t="e">
        <v>#N/A</v>
      </c>
      <c r="AX346" s="22" t="e">
        <v>#N/A</v>
      </c>
      <c r="AY346" s="11" t="e">
        <v>#N/A</v>
      </c>
      <c r="AZ346" s="11" t="e">
        <v>#N/A</v>
      </c>
      <c r="BA346" s="11" t="e">
        <v>#N/A</v>
      </c>
      <c r="BB346" s="11" t="e">
        <v>#N/A</v>
      </c>
      <c r="BC346" s="11" t="e">
        <v>#N/A</v>
      </c>
      <c r="BD346" s="11" t="e">
        <v>#N/A</v>
      </c>
      <c r="BE346" s="11" t="e">
        <v>#N/A</v>
      </c>
      <c r="BF346" s="11" t="e">
        <v>#N/A</v>
      </c>
      <c r="BG346" s="11" t="e">
        <v>#N/A</v>
      </c>
      <c r="BH346" s="11" t="e">
        <v>#N/A</v>
      </c>
      <c r="BI346" s="22" t="e">
        <v>#N/A</v>
      </c>
      <c r="BJ346" s="22" t="e">
        <v>#N/A</v>
      </c>
      <c r="BK346" s="22" t="e">
        <v>#N/A</v>
      </c>
      <c r="BL346" s="22" t="e">
        <v>#N/A</v>
      </c>
      <c r="BM346" s="22" t="e">
        <v>#N/A</v>
      </c>
      <c r="BN346" s="22" t="e">
        <v>#N/A</v>
      </c>
      <c r="BO346" s="22" t="e">
        <v>#N/A</v>
      </c>
      <c r="BP346" s="22" t="e">
        <v>#N/A</v>
      </c>
      <c r="BQ346" s="22" t="e">
        <v>#N/A</v>
      </c>
      <c r="BR346" s="22" t="e">
        <v>#N/A</v>
      </c>
    </row>
    <row r="347" spans="1:70" x14ac:dyDescent="0.3">
      <c r="A347" s="22" t="e">
        <v>#N/A</v>
      </c>
      <c r="B347" s="22" t="e">
        <v>#N/A</v>
      </c>
      <c r="C347" s="22" t="e">
        <v>#N/A</v>
      </c>
      <c r="D347" s="22" t="e">
        <v>#N/A</v>
      </c>
      <c r="E347" s="22" t="e">
        <v>#N/A</v>
      </c>
      <c r="F347" s="22" t="e">
        <v>#N/A</v>
      </c>
      <c r="G347" s="22" t="e">
        <v>#N/A</v>
      </c>
      <c r="H347" s="22" t="e">
        <v>#N/A</v>
      </c>
      <c r="I347" s="22" t="e">
        <v>#N/A</v>
      </c>
      <c r="J347" s="22" t="e">
        <v>#N/A</v>
      </c>
      <c r="K347" s="11" t="e">
        <v>#N/A</v>
      </c>
      <c r="L347" s="11" t="e">
        <v>#N/A</v>
      </c>
      <c r="M347" s="11" t="e">
        <v>#N/A</v>
      </c>
      <c r="N347" s="11" t="e">
        <v>#N/A</v>
      </c>
      <c r="O347" s="11" t="e">
        <v>#N/A</v>
      </c>
      <c r="P347" s="11" t="e">
        <v>#N/A</v>
      </c>
      <c r="Q347" s="11" t="e">
        <v>#N/A</v>
      </c>
      <c r="R347" s="11" t="e">
        <v>#N/A</v>
      </c>
      <c r="S347" s="11" t="e">
        <v>#N/A</v>
      </c>
      <c r="T347" s="11" t="e">
        <v>#N/A</v>
      </c>
      <c r="U347" s="22" t="e">
        <v>#N/A</v>
      </c>
      <c r="V347" s="22" t="e">
        <v>#N/A</v>
      </c>
      <c r="W347" s="22" t="e">
        <v>#N/A</v>
      </c>
      <c r="X347" s="22" t="e">
        <v>#N/A</v>
      </c>
      <c r="Y347" s="22" t="e">
        <v>#N/A</v>
      </c>
      <c r="Z347" s="22" t="e">
        <v>#N/A</v>
      </c>
      <c r="AA347" s="22" t="e">
        <v>#N/A</v>
      </c>
      <c r="AB347" s="22" t="e">
        <v>#N/A</v>
      </c>
      <c r="AC347" s="22" t="e">
        <v>#N/A</v>
      </c>
      <c r="AD347" s="22" t="e">
        <v>#N/A</v>
      </c>
      <c r="AE347" s="11" t="e">
        <v>#N/A</v>
      </c>
      <c r="AF347" s="11" t="e">
        <v>#N/A</v>
      </c>
      <c r="AG347" s="11" t="e">
        <v>#N/A</v>
      </c>
      <c r="AH347" s="11" t="e">
        <v>#N/A</v>
      </c>
      <c r="AI347" s="11" t="e">
        <v>#N/A</v>
      </c>
      <c r="AJ347" s="11" t="e">
        <v>#N/A</v>
      </c>
      <c r="AK347" s="11" t="e">
        <v>#N/A</v>
      </c>
      <c r="AL347" s="11" t="e">
        <v>#N/A</v>
      </c>
      <c r="AM347" s="11" t="e">
        <v>#N/A</v>
      </c>
      <c r="AN347" s="11" t="e">
        <v>#N/A</v>
      </c>
      <c r="AO347" s="22" t="e">
        <v>#N/A</v>
      </c>
      <c r="AP347" s="22" t="e">
        <v>#N/A</v>
      </c>
      <c r="AQ347" s="22" t="e">
        <v>#N/A</v>
      </c>
      <c r="AR347" s="22" t="e">
        <v>#N/A</v>
      </c>
      <c r="AS347" s="22" t="e">
        <v>#N/A</v>
      </c>
      <c r="AT347" s="22" t="e">
        <v>#N/A</v>
      </c>
      <c r="AU347" s="22" t="e">
        <v>#N/A</v>
      </c>
      <c r="AV347" s="22" t="e">
        <v>#N/A</v>
      </c>
      <c r="AW347" s="22" t="e">
        <v>#N/A</v>
      </c>
      <c r="AX347" s="22" t="e">
        <v>#N/A</v>
      </c>
      <c r="AY347" s="11" t="e">
        <v>#N/A</v>
      </c>
      <c r="AZ347" s="11" t="e">
        <v>#N/A</v>
      </c>
      <c r="BA347" s="11" t="e">
        <v>#N/A</v>
      </c>
      <c r="BB347" s="11" t="e">
        <v>#N/A</v>
      </c>
      <c r="BC347" s="11" t="e">
        <v>#N/A</v>
      </c>
      <c r="BD347" s="11" t="e">
        <v>#N/A</v>
      </c>
      <c r="BE347" s="11" t="e">
        <v>#N/A</v>
      </c>
      <c r="BF347" s="11" t="e">
        <v>#N/A</v>
      </c>
      <c r="BG347" s="11" t="e">
        <v>#N/A</v>
      </c>
      <c r="BH347" s="11" t="e">
        <v>#N/A</v>
      </c>
      <c r="BI347" s="22" t="e">
        <v>#N/A</v>
      </c>
      <c r="BJ347" s="22" t="e">
        <v>#N/A</v>
      </c>
      <c r="BK347" s="22" t="e">
        <v>#N/A</v>
      </c>
      <c r="BL347" s="22" t="e">
        <v>#N/A</v>
      </c>
      <c r="BM347" s="22" t="e">
        <v>#N/A</v>
      </c>
      <c r="BN347" s="22" t="e">
        <v>#N/A</v>
      </c>
      <c r="BO347" s="22" t="e">
        <v>#N/A</v>
      </c>
      <c r="BP347" s="22" t="e">
        <v>#N/A</v>
      </c>
      <c r="BQ347" s="22" t="e">
        <v>#N/A</v>
      </c>
      <c r="BR347" s="22" t="e">
        <v>#N/A</v>
      </c>
    </row>
    <row r="348" spans="1:70" x14ac:dyDescent="0.3">
      <c r="A348" s="22" t="e">
        <v>#N/A</v>
      </c>
      <c r="B348" s="22" t="e">
        <v>#N/A</v>
      </c>
      <c r="C348" s="22" t="e">
        <v>#N/A</v>
      </c>
      <c r="D348" s="22" t="e">
        <v>#N/A</v>
      </c>
      <c r="E348" s="22" t="e">
        <v>#N/A</v>
      </c>
      <c r="F348" s="22" t="e">
        <v>#N/A</v>
      </c>
      <c r="G348" s="22" t="e">
        <v>#N/A</v>
      </c>
      <c r="H348" s="22" t="e">
        <v>#N/A</v>
      </c>
      <c r="I348" s="22" t="e">
        <v>#N/A</v>
      </c>
      <c r="J348" s="22" t="e">
        <v>#N/A</v>
      </c>
      <c r="K348" s="11" t="e">
        <v>#N/A</v>
      </c>
      <c r="L348" s="11" t="e">
        <v>#N/A</v>
      </c>
      <c r="M348" s="11" t="e">
        <v>#N/A</v>
      </c>
      <c r="N348" s="11" t="e">
        <v>#N/A</v>
      </c>
      <c r="O348" s="11" t="e">
        <v>#N/A</v>
      </c>
      <c r="P348" s="11" t="e">
        <v>#N/A</v>
      </c>
      <c r="Q348" s="11" t="e">
        <v>#N/A</v>
      </c>
      <c r="R348" s="11" t="e">
        <v>#N/A</v>
      </c>
      <c r="S348" s="11" t="e">
        <v>#N/A</v>
      </c>
      <c r="T348" s="11" t="e">
        <v>#N/A</v>
      </c>
      <c r="U348" s="22" t="e">
        <v>#N/A</v>
      </c>
      <c r="V348" s="22" t="e">
        <v>#N/A</v>
      </c>
      <c r="W348" s="22" t="e">
        <v>#N/A</v>
      </c>
      <c r="X348" s="22" t="e">
        <v>#N/A</v>
      </c>
      <c r="Y348" s="22" t="e">
        <v>#N/A</v>
      </c>
      <c r="Z348" s="22" t="e">
        <v>#N/A</v>
      </c>
      <c r="AA348" s="22" t="e">
        <v>#N/A</v>
      </c>
      <c r="AB348" s="22" t="e">
        <v>#N/A</v>
      </c>
      <c r="AC348" s="22" t="e">
        <v>#N/A</v>
      </c>
      <c r="AD348" s="22" t="e">
        <v>#N/A</v>
      </c>
      <c r="AE348" s="11" t="e">
        <v>#N/A</v>
      </c>
      <c r="AF348" s="11" t="e">
        <v>#N/A</v>
      </c>
      <c r="AG348" s="11" t="e">
        <v>#N/A</v>
      </c>
      <c r="AH348" s="11" t="e">
        <v>#N/A</v>
      </c>
      <c r="AI348" s="11" t="e">
        <v>#N/A</v>
      </c>
      <c r="AJ348" s="11" t="e">
        <v>#N/A</v>
      </c>
      <c r="AK348" s="11" t="e">
        <v>#N/A</v>
      </c>
      <c r="AL348" s="11" t="e">
        <v>#N/A</v>
      </c>
      <c r="AM348" s="11" t="e">
        <v>#N/A</v>
      </c>
      <c r="AN348" s="11" t="e">
        <v>#N/A</v>
      </c>
      <c r="AO348" s="22" t="e">
        <v>#N/A</v>
      </c>
      <c r="AP348" s="22" t="e">
        <v>#N/A</v>
      </c>
      <c r="AQ348" s="22" t="e">
        <v>#N/A</v>
      </c>
      <c r="AR348" s="22" t="e">
        <v>#N/A</v>
      </c>
      <c r="AS348" s="22" t="e">
        <v>#N/A</v>
      </c>
      <c r="AT348" s="22" t="e">
        <v>#N/A</v>
      </c>
      <c r="AU348" s="22" t="e">
        <v>#N/A</v>
      </c>
      <c r="AV348" s="22" t="e">
        <v>#N/A</v>
      </c>
      <c r="AW348" s="22" t="e">
        <v>#N/A</v>
      </c>
      <c r="AX348" s="22" t="e">
        <v>#N/A</v>
      </c>
      <c r="AY348" s="11" t="e">
        <v>#N/A</v>
      </c>
      <c r="AZ348" s="11" t="e">
        <v>#N/A</v>
      </c>
      <c r="BA348" s="11" t="e">
        <v>#N/A</v>
      </c>
      <c r="BB348" s="11" t="e">
        <v>#N/A</v>
      </c>
      <c r="BC348" s="11" t="e">
        <v>#N/A</v>
      </c>
      <c r="BD348" s="11" t="e">
        <v>#N/A</v>
      </c>
      <c r="BE348" s="11" t="e">
        <v>#N/A</v>
      </c>
      <c r="BF348" s="11" t="e">
        <v>#N/A</v>
      </c>
      <c r="BG348" s="11" t="e">
        <v>#N/A</v>
      </c>
      <c r="BH348" s="11" t="e">
        <v>#N/A</v>
      </c>
      <c r="BI348" s="22" t="e">
        <v>#N/A</v>
      </c>
      <c r="BJ348" s="22" t="e">
        <v>#N/A</v>
      </c>
      <c r="BK348" s="22" t="e">
        <v>#N/A</v>
      </c>
      <c r="BL348" s="22" t="e">
        <v>#N/A</v>
      </c>
      <c r="BM348" s="22" t="e">
        <v>#N/A</v>
      </c>
      <c r="BN348" s="22" t="e">
        <v>#N/A</v>
      </c>
      <c r="BO348" s="22" t="e">
        <v>#N/A</v>
      </c>
      <c r="BP348" s="22" t="e">
        <v>#N/A</v>
      </c>
      <c r="BQ348" s="22" t="e">
        <v>#N/A</v>
      </c>
      <c r="BR348" s="22" t="e">
        <v>#N/A</v>
      </c>
    </row>
    <row r="349" spans="1:70" x14ac:dyDescent="0.3">
      <c r="A349" s="22" t="e">
        <v>#N/A</v>
      </c>
      <c r="B349" s="22" t="e">
        <v>#N/A</v>
      </c>
      <c r="C349" s="22" t="e">
        <v>#N/A</v>
      </c>
      <c r="D349" s="22" t="e">
        <v>#N/A</v>
      </c>
      <c r="E349" s="22" t="e">
        <v>#N/A</v>
      </c>
      <c r="F349" s="22" t="e">
        <v>#N/A</v>
      </c>
      <c r="G349" s="22" t="e">
        <v>#N/A</v>
      </c>
      <c r="H349" s="22" t="e">
        <v>#N/A</v>
      </c>
      <c r="I349" s="22" t="e">
        <v>#N/A</v>
      </c>
      <c r="J349" s="22" t="e">
        <v>#N/A</v>
      </c>
      <c r="K349" s="11" t="e">
        <v>#N/A</v>
      </c>
      <c r="L349" s="11" t="e">
        <v>#N/A</v>
      </c>
      <c r="M349" s="11" t="e">
        <v>#N/A</v>
      </c>
      <c r="N349" s="11" t="e">
        <v>#N/A</v>
      </c>
      <c r="O349" s="11" t="e">
        <v>#N/A</v>
      </c>
      <c r="P349" s="11" t="e">
        <v>#N/A</v>
      </c>
      <c r="Q349" s="11" t="e">
        <v>#N/A</v>
      </c>
      <c r="R349" s="11" t="e">
        <v>#N/A</v>
      </c>
      <c r="S349" s="11" t="e">
        <v>#N/A</v>
      </c>
      <c r="T349" s="11" t="e">
        <v>#N/A</v>
      </c>
      <c r="U349" s="22" t="e">
        <v>#N/A</v>
      </c>
      <c r="V349" s="22" t="e">
        <v>#N/A</v>
      </c>
      <c r="W349" s="22" t="e">
        <v>#N/A</v>
      </c>
      <c r="X349" s="22" t="e">
        <v>#N/A</v>
      </c>
      <c r="Y349" s="22" t="e">
        <v>#N/A</v>
      </c>
      <c r="Z349" s="22" t="e">
        <v>#N/A</v>
      </c>
      <c r="AA349" s="22" t="e">
        <v>#N/A</v>
      </c>
      <c r="AB349" s="22" t="e">
        <v>#N/A</v>
      </c>
      <c r="AC349" s="22" t="e">
        <v>#N/A</v>
      </c>
      <c r="AD349" s="22" t="e">
        <v>#N/A</v>
      </c>
      <c r="AE349" s="11" t="e">
        <v>#N/A</v>
      </c>
      <c r="AF349" s="11" t="e">
        <v>#N/A</v>
      </c>
      <c r="AG349" s="11" t="e">
        <v>#N/A</v>
      </c>
      <c r="AH349" s="11" t="e">
        <v>#N/A</v>
      </c>
      <c r="AI349" s="11" t="e">
        <v>#N/A</v>
      </c>
      <c r="AJ349" s="11" t="e">
        <v>#N/A</v>
      </c>
      <c r="AK349" s="11" t="e">
        <v>#N/A</v>
      </c>
      <c r="AL349" s="11" t="e">
        <v>#N/A</v>
      </c>
      <c r="AM349" s="11" t="e">
        <v>#N/A</v>
      </c>
      <c r="AN349" s="11" t="e">
        <v>#N/A</v>
      </c>
      <c r="AO349" s="22" t="e">
        <v>#N/A</v>
      </c>
      <c r="AP349" s="22" t="e">
        <v>#N/A</v>
      </c>
      <c r="AQ349" s="22" t="e">
        <v>#N/A</v>
      </c>
      <c r="AR349" s="22" t="e">
        <v>#N/A</v>
      </c>
      <c r="AS349" s="22" t="e">
        <v>#N/A</v>
      </c>
      <c r="AT349" s="22" t="e">
        <v>#N/A</v>
      </c>
      <c r="AU349" s="22" t="e">
        <v>#N/A</v>
      </c>
      <c r="AV349" s="22" t="e">
        <v>#N/A</v>
      </c>
      <c r="AW349" s="22" t="e">
        <v>#N/A</v>
      </c>
      <c r="AX349" s="22" t="e">
        <v>#N/A</v>
      </c>
      <c r="AY349" s="11" t="e">
        <v>#N/A</v>
      </c>
      <c r="AZ349" s="11" t="e">
        <v>#N/A</v>
      </c>
      <c r="BA349" s="11" t="e">
        <v>#N/A</v>
      </c>
      <c r="BB349" s="11" t="e">
        <v>#N/A</v>
      </c>
      <c r="BC349" s="11" t="e">
        <v>#N/A</v>
      </c>
      <c r="BD349" s="11" t="e">
        <v>#N/A</v>
      </c>
      <c r="BE349" s="11" t="e">
        <v>#N/A</v>
      </c>
      <c r="BF349" s="11" t="e">
        <v>#N/A</v>
      </c>
      <c r="BG349" s="11" t="e">
        <v>#N/A</v>
      </c>
      <c r="BH349" s="11" t="e">
        <v>#N/A</v>
      </c>
      <c r="BI349" s="22" t="e">
        <v>#N/A</v>
      </c>
      <c r="BJ349" s="22" t="e">
        <v>#N/A</v>
      </c>
      <c r="BK349" s="22" t="e">
        <v>#N/A</v>
      </c>
      <c r="BL349" s="22" t="e">
        <v>#N/A</v>
      </c>
      <c r="BM349" s="22" t="e">
        <v>#N/A</v>
      </c>
      <c r="BN349" s="22" t="e">
        <v>#N/A</v>
      </c>
      <c r="BO349" s="22" t="e">
        <v>#N/A</v>
      </c>
      <c r="BP349" s="22" t="e">
        <v>#N/A</v>
      </c>
      <c r="BQ349" s="22" t="e">
        <v>#N/A</v>
      </c>
      <c r="BR349" s="22" t="e">
        <v>#N/A</v>
      </c>
    </row>
    <row r="350" spans="1:70" x14ac:dyDescent="0.3">
      <c r="A350" s="22" t="e">
        <v>#N/A</v>
      </c>
      <c r="B350" s="22" t="e">
        <v>#N/A</v>
      </c>
      <c r="C350" s="22" t="e">
        <v>#N/A</v>
      </c>
      <c r="D350" s="22" t="e">
        <v>#N/A</v>
      </c>
      <c r="E350" s="22" t="e">
        <v>#N/A</v>
      </c>
      <c r="F350" s="22" t="e">
        <v>#N/A</v>
      </c>
      <c r="G350" s="22" t="e">
        <v>#N/A</v>
      </c>
      <c r="H350" s="22" t="e">
        <v>#N/A</v>
      </c>
      <c r="I350" s="22" t="e">
        <v>#N/A</v>
      </c>
      <c r="J350" s="22" t="e">
        <v>#N/A</v>
      </c>
      <c r="K350" s="11" t="e">
        <v>#N/A</v>
      </c>
      <c r="L350" s="11" t="e">
        <v>#N/A</v>
      </c>
      <c r="M350" s="11" t="e">
        <v>#N/A</v>
      </c>
      <c r="N350" s="11" t="e">
        <v>#N/A</v>
      </c>
      <c r="O350" s="11" t="e">
        <v>#N/A</v>
      </c>
      <c r="P350" s="11" t="e">
        <v>#N/A</v>
      </c>
      <c r="Q350" s="11" t="e">
        <v>#N/A</v>
      </c>
      <c r="R350" s="11" t="e">
        <v>#N/A</v>
      </c>
      <c r="S350" s="11" t="e">
        <v>#N/A</v>
      </c>
      <c r="T350" s="11" t="e">
        <v>#N/A</v>
      </c>
      <c r="U350" s="22" t="e">
        <v>#N/A</v>
      </c>
      <c r="V350" s="22" t="e">
        <v>#N/A</v>
      </c>
      <c r="W350" s="22" t="e">
        <v>#N/A</v>
      </c>
      <c r="X350" s="22" t="e">
        <v>#N/A</v>
      </c>
      <c r="Y350" s="22" t="e">
        <v>#N/A</v>
      </c>
      <c r="Z350" s="22" t="e">
        <v>#N/A</v>
      </c>
      <c r="AA350" s="22" t="e">
        <v>#N/A</v>
      </c>
      <c r="AB350" s="22" t="e">
        <v>#N/A</v>
      </c>
      <c r="AC350" s="22" t="e">
        <v>#N/A</v>
      </c>
      <c r="AD350" s="22" t="e">
        <v>#N/A</v>
      </c>
      <c r="AE350" s="11" t="e">
        <v>#N/A</v>
      </c>
      <c r="AF350" s="11" t="e">
        <v>#N/A</v>
      </c>
      <c r="AG350" s="11" t="e">
        <v>#N/A</v>
      </c>
      <c r="AH350" s="11" t="e">
        <v>#N/A</v>
      </c>
      <c r="AI350" s="11" t="e">
        <v>#N/A</v>
      </c>
      <c r="AJ350" s="11" t="e">
        <v>#N/A</v>
      </c>
      <c r="AK350" s="11" t="e">
        <v>#N/A</v>
      </c>
      <c r="AL350" s="11" t="e">
        <v>#N/A</v>
      </c>
      <c r="AM350" s="11" t="e">
        <v>#N/A</v>
      </c>
      <c r="AN350" s="11" t="e">
        <v>#N/A</v>
      </c>
      <c r="AO350" s="22" t="e">
        <v>#N/A</v>
      </c>
      <c r="AP350" s="22" t="e">
        <v>#N/A</v>
      </c>
      <c r="AQ350" s="22" t="e">
        <v>#N/A</v>
      </c>
      <c r="AR350" s="22" t="e">
        <v>#N/A</v>
      </c>
      <c r="AS350" s="22" t="e">
        <v>#N/A</v>
      </c>
      <c r="AT350" s="22" t="e">
        <v>#N/A</v>
      </c>
      <c r="AU350" s="22" t="e">
        <v>#N/A</v>
      </c>
      <c r="AV350" s="22" t="e">
        <v>#N/A</v>
      </c>
      <c r="AW350" s="22" t="e">
        <v>#N/A</v>
      </c>
      <c r="AX350" s="22" t="e">
        <v>#N/A</v>
      </c>
      <c r="AY350" s="11" t="e">
        <v>#N/A</v>
      </c>
      <c r="AZ350" s="11" t="e">
        <v>#N/A</v>
      </c>
      <c r="BA350" s="11" t="e">
        <v>#N/A</v>
      </c>
      <c r="BB350" s="11" t="e">
        <v>#N/A</v>
      </c>
      <c r="BC350" s="11" t="e">
        <v>#N/A</v>
      </c>
      <c r="BD350" s="11" t="e">
        <v>#N/A</v>
      </c>
      <c r="BE350" s="11" t="e">
        <v>#N/A</v>
      </c>
      <c r="BF350" s="11" t="e">
        <v>#N/A</v>
      </c>
      <c r="BG350" s="11" t="e">
        <v>#N/A</v>
      </c>
      <c r="BH350" s="11" t="e">
        <v>#N/A</v>
      </c>
      <c r="BI350" s="22" t="e">
        <v>#N/A</v>
      </c>
      <c r="BJ350" s="22" t="e">
        <v>#N/A</v>
      </c>
      <c r="BK350" s="22" t="e">
        <v>#N/A</v>
      </c>
      <c r="BL350" s="22" t="e">
        <v>#N/A</v>
      </c>
      <c r="BM350" s="22" t="e">
        <v>#N/A</v>
      </c>
      <c r="BN350" s="22" t="e">
        <v>#N/A</v>
      </c>
      <c r="BO350" s="22" t="e">
        <v>#N/A</v>
      </c>
      <c r="BP350" s="22" t="e">
        <v>#N/A</v>
      </c>
      <c r="BQ350" s="22" t="e">
        <v>#N/A</v>
      </c>
      <c r="BR350" s="22" t="e">
        <v>#N/A</v>
      </c>
    </row>
    <row r="351" spans="1:70" x14ac:dyDescent="0.3">
      <c r="A351" s="22" t="e">
        <v>#N/A</v>
      </c>
      <c r="B351" s="22" t="e">
        <v>#N/A</v>
      </c>
      <c r="C351" s="22" t="e">
        <v>#N/A</v>
      </c>
      <c r="D351" s="22" t="e">
        <v>#N/A</v>
      </c>
      <c r="E351" s="22" t="e">
        <v>#N/A</v>
      </c>
      <c r="F351" s="22" t="e">
        <v>#N/A</v>
      </c>
      <c r="G351" s="22" t="e">
        <v>#N/A</v>
      </c>
      <c r="H351" s="22" t="e">
        <v>#N/A</v>
      </c>
      <c r="I351" s="22" t="e">
        <v>#N/A</v>
      </c>
      <c r="J351" s="22" t="e">
        <v>#N/A</v>
      </c>
      <c r="K351" s="11" t="e">
        <v>#N/A</v>
      </c>
      <c r="L351" s="11" t="e">
        <v>#N/A</v>
      </c>
      <c r="M351" s="11" t="e">
        <v>#N/A</v>
      </c>
      <c r="N351" s="11" t="e">
        <v>#N/A</v>
      </c>
      <c r="O351" s="11" t="e">
        <v>#N/A</v>
      </c>
      <c r="P351" s="11" t="e">
        <v>#N/A</v>
      </c>
      <c r="Q351" s="11" t="e">
        <v>#N/A</v>
      </c>
      <c r="R351" s="11" t="e">
        <v>#N/A</v>
      </c>
      <c r="S351" s="11" t="e">
        <v>#N/A</v>
      </c>
      <c r="T351" s="11" t="e">
        <v>#N/A</v>
      </c>
      <c r="U351" s="22" t="e">
        <v>#N/A</v>
      </c>
      <c r="V351" s="22" t="e">
        <v>#N/A</v>
      </c>
      <c r="W351" s="22" t="e">
        <v>#N/A</v>
      </c>
      <c r="X351" s="22" t="e">
        <v>#N/A</v>
      </c>
      <c r="Y351" s="22" t="e">
        <v>#N/A</v>
      </c>
      <c r="Z351" s="22" t="e">
        <v>#N/A</v>
      </c>
      <c r="AA351" s="22" t="e">
        <v>#N/A</v>
      </c>
      <c r="AB351" s="22" t="e">
        <v>#N/A</v>
      </c>
      <c r="AC351" s="22" t="e">
        <v>#N/A</v>
      </c>
      <c r="AD351" s="22" t="e">
        <v>#N/A</v>
      </c>
      <c r="AE351" s="11" t="e">
        <v>#N/A</v>
      </c>
      <c r="AF351" s="11" t="e">
        <v>#N/A</v>
      </c>
      <c r="AG351" s="11" t="e">
        <v>#N/A</v>
      </c>
      <c r="AH351" s="11" t="e">
        <v>#N/A</v>
      </c>
      <c r="AI351" s="11" t="e">
        <v>#N/A</v>
      </c>
      <c r="AJ351" s="11" t="e">
        <v>#N/A</v>
      </c>
      <c r="AK351" s="11" t="e">
        <v>#N/A</v>
      </c>
      <c r="AL351" s="11" t="e">
        <v>#N/A</v>
      </c>
      <c r="AM351" s="11" t="e">
        <v>#N/A</v>
      </c>
      <c r="AN351" s="11" t="e">
        <v>#N/A</v>
      </c>
      <c r="AO351" s="22" t="e">
        <v>#N/A</v>
      </c>
      <c r="AP351" s="22" t="e">
        <v>#N/A</v>
      </c>
      <c r="AQ351" s="22" t="e">
        <v>#N/A</v>
      </c>
      <c r="AR351" s="22" t="e">
        <v>#N/A</v>
      </c>
      <c r="AS351" s="22" t="e">
        <v>#N/A</v>
      </c>
      <c r="AT351" s="22" t="e">
        <v>#N/A</v>
      </c>
      <c r="AU351" s="22" t="e">
        <v>#N/A</v>
      </c>
      <c r="AV351" s="22" t="e">
        <v>#N/A</v>
      </c>
      <c r="AW351" s="22" t="e">
        <v>#N/A</v>
      </c>
      <c r="AX351" s="22" t="e">
        <v>#N/A</v>
      </c>
      <c r="AY351" s="11" t="e">
        <v>#N/A</v>
      </c>
      <c r="AZ351" s="11" t="e">
        <v>#N/A</v>
      </c>
      <c r="BA351" s="11" t="e">
        <v>#N/A</v>
      </c>
      <c r="BB351" s="11" t="e">
        <v>#N/A</v>
      </c>
      <c r="BC351" s="11" t="e">
        <v>#N/A</v>
      </c>
      <c r="BD351" s="11" t="e">
        <v>#N/A</v>
      </c>
      <c r="BE351" s="11" t="e">
        <v>#N/A</v>
      </c>
      <c r="BF351" s="11" t="e">
        <v>#N/A</v>
      </c>
      <c r="BG351" s="11" t="e">
        <v>#N/A</v>
      </c>
      <c r="BH351" s="11" t="e">
        <v>#N/A</v>
      </c>
      <c r="BI351" s="22" t="e">
        <v>#N/A</v>
      </c>
      <c r="BJ351" s="22" t="e">
        <v>#N/A</v>
      </c>
      <c r="BK351" s="22" t="e">
        <v>#N/A</v>
      </c>
      <c r="BL351" s="22" t="e">
        <v>#N/A</v>
      </c>
      <c r="BM351" s="22" t="e">
        <v>#N/A</v>
      </c>
      <c r="BN351" s="22" t="e">
        <v>#N/A</v>
      </c>
      <c r="BO351" s="22" t="e">
        <v>#N/A</v>
      </c>
      <c r="BP351" s="22" t="e">
        <v>#N/A</v>
      </c>
      <c r="BQ351" s="22" t="e">
        <v>#N/A</v>
      </c>
      <c r="BR351" s="22" t="e">
        <v>#N/A</v>
      </c>
    </row>
    <row r="352" spans="1:70" x14ac:dyDescent="0.3">
      <c r="A352" s="22" t="e">
        <v>#N/A</v>
      </c>
      <c r="B352" s="22" t="e">
        <v>#N/A</v>
      </c>
      <c r="C352" s="22" t="e">
        <v>#N/A</v>
      </c>
      <c r="D352" s="22" t="e">
        <v>#N/A</v>
      </c>
      <c r="E352" s="22" t="e">
        <v>#N/A</v>
      </c>
      <c r="F352" s="22" t="e">
        <v>#N/A</v>
      </c>
      <c r="G352" s="22" t="e">
        <v>#N/A</v>
      </c>
      <c r="H352" s="22" t="e">
        <v>#N/A</v>
      </c>
      <c r="I352" s="22" t="e">
        <v>#N/A</v>
      </c>
      <c r="J352" s="22" t="e">
        <v>#N/A</v>
      </c>
      <c r="K352" s="11" t="e">
        <v>#N/A</v>
      </c>
      <c r="L352" s="11" t="e">
        <v>#N/A</v>
      </c>
      <c r="M352" s="11" t="e">
        <v>#N/A</v>
      </c>
      <c r="N352" s="11" t="e">
        <v>#N/A</v>
      </c>
      <c r="O352" s="11" t="e">
        <v>#N/A</v>
      </c>
      <c r="P352" s="11" t="e">
        <v>#N/A</v>
      </c>
      <c r="Q352" s="11" t="e">
        <v>#N/A</v>
      </c>
      <c r="R352" s="11" t="e">
        <v>#N/A</v>
      </c>
      <c r="S352" s="11" t="e">
        <v>#N/A</v>
      </c>
      <c r="T352" s="11" t="e">
        <v>#N/A</v>
      </c>
      <c r="U352" s="22" t="e">
        <v>#N/A</v>
      </c>
      <c r="V352" s="22" t="e">
        <v>#N/A</v>
      </c>
      <c r="W352" s="22" t="e">
        <v>#N/A</v>
      </c>
      <c r="X352" s="22" t="e">
        <v>#N/A</v>
      </c>
      <c r="Y352" s="22" t="e">
        <v>#N/A</v>
      </c>
      <c r="Z352" s="22" t="e">
        <v>#N/A</v>
      </c>
      <c r="AA352" s="22" t="e">
        <v>#N/A</v>
      </c>
      <c r="AB352" s="22" t="e">
        <v>#N/A</v>
      </c>
      <c r="AC352" s="22" t="e">
        <v>#N/A</v>
      </c>
      <c r="AD352" s="22" t="e">
        <v>#N/A</v>
      </c>
      <c r="AE352" s="11" t="e">
        <v>#N/A</v>
      </c>
      <c r="AF352" s="11" t="e">
        <v>#N/A</v>
      </c>
      <c r="AG352" s="11" t="e">
        <v>#N/A</v>
      </c>
      <c r="AH352" s="11" t="e">
        <v>#N/A</v>
      </c>
      <c r="AI352" s="11" t="e">
        <v>#N/A</v>
      </c>
      <c r="AJ352" s="11" t="e">
        <v>#N/A</v>
      </c>
      <c r="AK352" s="11" t="e">
        <v>#N/A</v>
      </c>
      <c r="AL352" s="11" t="e">
        <v>#N/A</v>
      </c>
      <c r="AM352" s="11" t="e">
        <v>#N/A</v>
      </c>
      <c r="AN352" s="11" t="e">
        <v>#N/A</v>
      </c>
      <c r="AO352" s="22" t="e">
        <v>#N/A</v>
      </c>
      <c r="AP352" s="22" t="e">
        <v>#N/A</v>
      </c>
      <c r="AQ352" s="22" t="e">
        <v>#N/A</v>
      </c>
      <c r="AR352" s="22" t="e">
        <v>#N/A</v>
      </c>
      <c r="AS352" s="22" t="e">
        <v>#N/A</v>
      </c>
      <c r="AT352" s="22" t="e">
        <v>#N/A</v>
      </c>
      <c r="AU352" s="22" t="e">
        <v>#N/A</v>
      </c>
      <c r="AV352" s="22" t="e">
        <v>#N/A</v>
      </c>
      <c r="AW352" s="22" t="e">
        <v>#N/A</v>
      </c>
      <c r="AX352" s="22" t="e">
        <v>#N/A</v>
      </c>
      <c r="AY352" s="11" t="e">
        <v>#N/A</v>
      </c>
      <c r="AZ352" s="11" t="e">
        <v>#N/A</v>
      </c>
      <c r="BA352" s="11" t="e">
        <v>#N/A</v>
      </c>
      <c r="BB352" s="11" t="e">
        <v>#N/A</v>
      </c>
      <c r="BC352" s="11" t="e">
        <v>#N/A</v>
      </c>
      <c r="BD352" s="11" t="e">
        <v>#N/A</v>
      </c>
      <c r="BE352" s="11" t="e">
        <v>#N/A</v>
      </c>
      <c r="BF352" s="11" t="e">
        <v>#N/A</v>
      </c>
      <c r="BG352" s="11" t="e">
        <v>#N/A</v>
      </c>
      <c r="BH352" s="11" t="e">
        <v>#N/A</v>
      </c>
      <c r="BI352" s="22" t="e">
        <v>#N/A</v>
      </c>
      <c r="BJ352" s="22" t="e">
        <v>#N/A</v>
      </c>
      <c r="BK352" s="22" t="e">
        <v>#N/A</v>
      </c>
      <c r="BL352" s="22" t="e">
        <v>#N/A</v>
      </c>
      <c r="BM352" s="22" t="e">
        <v>#N/A</v>
      </c>
      <c r="BN352" s="22" t="e">
        <v>#N/A</v>
      </c>
      <c r="BO352" s="22" t="e">
        <v>#N/A</v>
      </c>
      <c r="BP352" s="22" t="e">
        <v>#N/A</v>
      </c>
      <c r="BQ352" s="22" t="e">
        <v>#N/A</v>
      </c>
      <c r="BR352" s="22" t="e">
        <v>#N/A</v>
      </c>
    </row>
    <row r="353" spans="1:70" x14ac:dyDescent="0.3">
      <c r="A353" s="22" t="e">
        <v>#N/A</v>
      </c>
      <c r="B353" s="22" t="e">
        <v>#N/A</v>
      </c>
      <c r="C353" s="22" t="e">
        <v>#N/A</v>
      </c>
      <c r="D353" s="22" t="e">
        <v>#N/A</v>
      </c>
      <c r="E353" s="22" t="e">
        <v>#N/A</v>
      </c>
      <c r="F353" s="22" t="e">
        <v>#N/A</v>
      </c>
      <c r="G353" s="22" t="e">
        <v>#N/A</v>
      </c>
      <c r="H353" s="22" t="e">
        <v>#N/A</v>
      </c>
      <c r="I353" s="22" t="e">
        <v>#N/A</v>
      </c>
      <c r="J353" s="22" t="e">
        <v>#N/A</v>
      </c>
      <c r="K353" s="11" t="e">
        <v>#N/A</v>
      </c>
      <c r="L353" s="11" t="e">
        <v>#N/A</v>
      </c>
      <c r="M353" s="11" t="e">
        <v>#N/A</v>
      </c>
      <c r="N353" s="11" t="e">
        <v>#N/A</v>
      </c>
      <c r="O353" s="11" t="e">
        <v>#N/A</v>
      </c>
      <c r="P353" s="11" t="e">
        <v>#N/A</v>
      </c>
      <c r="Q353" s="11" t="e">
        <v>#N/A</v>
      </c>
      <c r="R353" s="11" t="e">
        <v>#N/A</v>
      </c>
      <c r="S353" s="11" t="e">
        <v>#N/A</v>
      </c>
      <c r="T353" s="11" t="e">
        <v>#N/A</v>
      </c>
      <c r="U353" s="22" t="e">
        <v>#N/A</v>
      </c>
      <c r="V353" s="22" t="e">
        <v>#N/A</v>
      </c>
      <c r="W353" s="22" t="e">
        <v>#N/A</v>
      </c>
      <c r="X353" s="22" t="e">
        <v>#N/A</v>
      </c>
      <c r="Y353" s="22" t="e">
        <v>#N/A</v>
      </c>
      <c r="Z353" s="22" t="e">
        <v>#N/A</v>
      </c>
      <c r="AA353" s="22" t="e">
        <v>#N/A</v>
      </c>
      <c r="AB353" s="22" t="e">
        <v>#N/A</v>
      </c>
      <c r="AC353" s="22" t="e">
        <v>#N/A</v>
      </c>
      <c r="AD353" s="22" t="e">
        <v>#N/A</v>
      </c>
      <c r="AE353" s="11" t="e">
        <v>#N/A</v>
      </c>
      <c r="AF353" s="11" t="e">
        <v>#N/A</v>
      </c>
      <c r="AG353" s="11" t="e">
        <v>#N/A</v>
      </c>
      <c r="AH353" s="11" t="e">
        <v>#N/A</v>
      </c>
      <c r="AI353" s="11" t="e">
        <v>#N/A</v>
      </c>
      <c r="AJ353" s="11" t="e">
        <v>#N/A</v>
      </c>
      <c r="AK353" s="11" t="e">
        <v>#N/A</v>
      </c>
      <c r="AL353" s="11" t="e">
        <v>#N/A</v>
      </c>
      <c r="AM353" s="11" t="e">
        <v>#N/A</v>
      </c>
      <c r="AN353" s="11" t="e">
        <v>#N/A</v>
      </c>
      <c r="AO353" s="22" t="e">
        <v>#N/A</v>
      </c>
      <c r="AP353" s="22" t="e">
        <v>#N/A</v>
      </c>
      <c r="AQ353" s="22" t="e">
        <v>#N/A</v>
      </c>
      <c r="AR353" s="22" t="e">
        <v>#N/A</v>
      </c>
      <c r="AS353" s="22" t="e">
        <v>#N/A</v>
      </c>
      <c r="AT353" s="22" t="e">
        <v>#N/A</v>
      </c>
      <c r="AU353" s="22" t="e">
        <v>#N/A</v>
      </c>
      <c r="AV353" s="22" t="e">
        <v>#N/A</v>
      </c>
      <c r="AW353" s="22" t="e">
        <v>#N/A</v>
      </c>
      <c r="AX353" s="22" t="e">
        <v>#N/A</v>
      </c>
      <c r="AY353" s="11" t="e">
        <v>#N/A</v>
      </c>
      <c r="AZ353" s="11" t="e">
        <v>#N/A</v>
      </c>
      <c r="BA353" s="11" t="e">
        <v>#N/A</v>
      </c>
      <c r="BB353" s="11" t="e">
        <v>#N/A</v>
      </c>
      <c r="BC353" s="11" t="e">
        <v>#N/A</v>
      </c>
      <c r="BD353" s="11" t="e">
        <v>#N/A</v>
      </c>
      <c r="BE353" s="11" t="e">
        <v>#N/A</v>
      </c>
      <c r="BF353" s="11" t="e">
        <v>#N/A</v>
      </c>
      <c r="BG353" s="11" t="e">
        <v>#N/A</v>
      </c>
      <c r="BH353" s="11" t="e">
        <v>#N/A</v>
      </c>
      <c r="BI353" s="22" t="e">
        <v>#N/A</v>
      </c>
      <c r="BJ353" s="22" t="e">
        <v>#N/A</v>
      </c>
      <c r="BK353" s="22" t="e">
        <v>#N/A</v>
      </c>
      <c r="BL353" s="22" t="e">
        <v>#N/A</v>
      </c>
      <c r="BM353" s="22" t="e">
        <v>#N/A</v>
      </c>
      <c r="BN353" s="22" t="e">
        <v>#N/A</v>
      </c>
      <c r="BO353" s="22" t="e">
        <v>#N/A</v>
      </c>
      <c r="BP353" s="22" t="e">
        <v>#N/A</v>
      </c>
      <c r="BQ353" s="22" t="e">
        <v>#N/A</v>
      </c>
      <c r="BR353" s="22" t="e">
        <v>#N/A</v>
      </c>
    </row>
    <row r="354" spans="1:70" x14ac:dyDescent="0.3">
      <c r="A354" s="22" t="e">
        <v>#N/A</v>
      </c>
      <c r="B354" s="22" t="e">
        <v>#N/A</v>
      </c>
      <c r="C354" s="22" t="e">
        <v>#N/A</v>
      </c>
      <c r="D354" s="22" t="e">
        <v>#N/A</v>
      </c>
      <c r="E354" s="22" t="e">
        <v>#N/A</v>
      </c>
      <c r="F354" s="22" t="e">
        <v>#N/A</v>
      </c>
      <c r="G354" s="22" t="e">
        <v>#N/A</v>
      </c>
      <c r="H354" s="22" t="e">
        <v>#N/A</v>
      </c>
      <c r="I354" s="22" t="e">
        <v>#N/A</v>
      </c>
      <c r="J354" s="22" t="e">
        <v>#N/A</v>
      </c>
      <c r="K354" s="11" t="e">
        <v>#N/A</v>
      </c>
      <c r="L354" s="11" t="e">
        <v>#N/A</v>
      </c>
      <c r="M354" s="11" t="e">
        <v>#N/A</v>
      </c>
      <c r="N354" s="11" t="e">
        <v>#N/A</v>
      </c>
      <c r="O354" s="11" t="e">
        <v>#N/A</v>
      </c>
      <c r="P354" s="11" t="e">
        <v>#N/A</v>
      </c>
      <c r="Q354" s="11" t="e">
        <v>#N/A</v>
      </c>
      <c r="R354" s="11" t="e">
        <v>#N/A</v>
      </c>
      <c r="S354" s="11" t="e">
        <v>#N/A</v>
      </c>
      <c r="T354" s="11" t="e">
        <v>#N/A</v>
      </c>
      <c r="U354" s="22" t="e">
        <v>#N/A</v>
      </c>
      <c r="V354" s="22" t="e">
        <v>#N/A</v>
      </c>
      <c r="W354" s="22" t="e">
        <v>#N/A</v>
      </c>
      <c r="X354" s="22" t="e">
        <v>#N/A</v>
      </c>
      <c r="Y354" s="22" t="e">
        <v>#N/A</v>
      </c>
      <c r="Z354" s="22" t="e">
        <v>#N/A</v>
      </c>
      <c r="AA354" s="22" t="e">
        <v>#N/A</v>
      </c>
      <c r="AB354" s="22" t="e">
        <v>#N/A</v>
      </c>
      <c r="AC354" s="22" t="e">
        <v>#N/A</v>
      </c>
      <c r="AD354" s="22" t="e">
        <v>#N/A</v>
      </c>
      <c r="AE354" s="11" t="e">
        <v>#N/A</v>
      </c>
      <c r="AF354" s="11" t="e">
        <v>#N/A</v>
      </c>
      <c r="AG354" s="11" t="e">
        <v>#N/A</v>
      </c>
      <c r="AH354" s="11" t="e">
        <v>#N/A</v>
      </c>
      <c r="AI354" s="11" t="e">
        <v>#N/A</v>
      </c>
      <c r="AJ354" s="11" t="e">
        <v>#N/A</v>
      </c>
      <c r="AK354" s="11" t="e">
        <v>#N/A</v>
      </c>
      <c r="AL354" s="11" t="e">
        <v>#N/A</v>
      </c>
      <c r="AM354" s="11" t="e">
        <v>#N/A</v>
      </c>
      <c r="AN354" s="11" t="e">
        <v>#N/A</v>
      </c>
      <c r="AO354" s="22" t="e">
        <v>#N/A</v>
      </c>
      <c r="AP354" s="22" t="e">
        <v>#N/A</v>
      </c>
      <c r="AQ354" s="22" t="e">
        <v>#N/A</v>
      </c>
      <c r="AR354" s="22" t="e">
        <v>#N/A</v>
      </c>
      <c r="AS354" s="22" t="e">
        <v>#N/A</v>
      </c>
      <c r="AT354" s="22" t="e">
        <v>#N/A</v>
      </c>
      <c r="AU354" s="22" t="e">
        <v>#N/A</v>
      </c>
      <c r="AV354" s="22" t="e">
        <v>#N/A</v>
      </c>
      <c r="AW354" s="22" t="e">
        <v>#N/A</v>
      </c>
      <c r="AX354" s="22" t="e">
        <v>#N/A</v>
      </c>
      <c r="AY354" s="11" t="e">
        <v>#N/A</v>
      </c>
      <c r="AZ354" s="11" t="e">
        <v>#N/A</v>
      </c>
      <c r="BA354" s="11" t="e">
        <v>#N/A</v>
      </c>
      <c r="BB354" s="11" t="e">
        <v>#N/A</v>
      </c>
      <c r="BC354" s="11" t="e">
        <v>#N/A</v>
      </c>
      <c r="BD354" s="11" t="e">
        <v>#N/A</v>
      </c>
      <c r="BE354" s="11" t="e">
        <v>#N/A</v>
      </c>
      <c r="BF354" s="11" t="e">
        <v>#N/A</v>
      </c>
      <c r="BG354" s="11" t="e">
        <v>#N/A</v>
      </c>
      <c r="BH354" s="11" t="e">
        <v>#N/A</v>
      </c>
      <c r="BI354" s="22" t="e">
        <v>#N/A</v>
      </c>
      <c r="BJ354" s="22" t="e">
        <v>#N/A</v>
      </c>
      <c r="BK354" s="22" t="e">
        <v>#N/A</v>
      </c>
      <c r="BL354" s="22" t="e">
        <v>#N/A</v>
      </c>
      <c r="BM354" s="22" t="e">
        <v>#N/A</v>
      </c>
      <c r="BN354" s="22" t="e">
        <v>#N/A</v>
      </c>
      <c r="BO354" s="22" t="e">
        <v>#N/A</v>
      </c>
      <c r="BP354" s="22" t="e">
        <v>#N/A</v>
      </c>
      <c r="BQ354" s="22" t="e">
        <v>#N/A</v>
      </c>
      <c r="BR354" s="22" t="e">
        <v>#N/A</v>
      </c>
    </row>
    <row r="355" spans="1:70" x14ac:dyDescent="0.3">
      <c r="A355" s="22" t="e">
        <v>#N/A</v>
      </c>
      <c r="B355" s="22" t="e">
        <v>#N/A</v>
      </c>
      <c r="C355" s="22" t="e">
        <v>#N/A</v>
      </c>
      <c r="D355" s="22" t="e">
        <v>#N/A</v>
      </c>
      <c r="E355" s="22" t="e">
        <v>#N/A</v>
      </c>
      <c r="F355" s="22" t="e">
        <v>#N/A</v>
      </c>
      <c r="G355" s="22" t="e">
        <v>#N/A</v>
      </c>
      <c r="H355" s="22" t="e">
        <v>#N/A</v>
      </c>
      <c r="I355" s="22" t="e">
        <v>#N/A</v>
      </c>
      <c r="J355" s="22" t="e">
        <v>#N/A</v>
      </c>
      <c r="K355" s="11" t="e">
        <v>#N/A</v>
      </c>
      <c r="L355" s="11" t="e">
        <v>#N/A</v>
      </c>
      <c r="M355" s="11" t="e">
        <v>#N/A</v>
      </c>
      <c r="N355" s="11" t="e">
        <v>#N/A</v>
      </c>
      <c r="O355" s="11" t="e">
        <v>#N/A</v>
      </c>
      <c r="P355" s="11" t="e">
        <v>#N/A</v>
      </c>
      <c r="Q355" s="11" t="e">
        <v>#N/A</v>
      </c>
      <c r="R355" s="11" t="e">
        <v>#N/A</v>
      </c>
      <c r="S355" s="11" t="e">
        <v>#N/A</v>
      </c>
      <c r="T355" s="11" t="e">
        <v>#N/A</v>
      </c>
      <c r="U355" s="22" t="e">
        <v>#N/A</v>
      </c>
      <c r="V355" s="22" t="e">
        <v>#N/A</v>
      </c>
      <c r="W355" s="22" t="e">
        <v>#N/A</v>
      </c>
      <c r="X355" s="22" t="e">
        <v>#N/A</v>
      </c>
      <c r="Y355" s="22" t="e">
        <v>#N/A</v>
      </c>
      <c r="Z355" s="22" t="e">
        <v>#N/A</v>
      </c>
      <c r="AA355" s="22" t="e">
        <v>#N/A</v>
      </c>
      <c r="AB355" s="22" t="e">
        <v>#N/A</v>
      </c>
      <c r="AC355" s="22" t="e">
        <v>#N/A</v>
      </c>
      <c r="AD355" s="22" t="e">
        <v>#N/A</v>
      </c>
      <c r="AE355" s="11" t="e">
        <v>#N/A</v>
      </c>
      <c r="AF355" s="11" t="e">
        <v>#N/A</v>
      </c>
      <c r="AG355" s="11" t="e">
        <v>#N/A</v>
      </c>
      <c r="AH355" s="11" t="e">
        <v>#N/A</v>
      </c>
      <c r="AI355" s="11" t="e">
        <v>#N/A</v>
      </c>
      <c r="AJ355" s="11" t="e">
        <v>#N/A</v>
      </c>
      <c r="AK355" s="11" t="e">
        <v>#N/A</v>
      </c>
      <c r="AL355" s="11" t="e">
        <v>#N/A</v>
      </c>
      <c r="AM355" s="11" t="e">
        <v>#N/A</v>
      </c>
      <c r="AN355" s="11" t="e">
        <v>#N/A</v>
      </c>
      <c r="AO355" s="22" t="e">
        <v>#N/A</v>
      </c>
      <c r="AP355" s="22" t="e">
        <v>#N/A</v>
      </c>
      <c r="AQ355" s="22" t="e">
        <v>#N/A</v>
      </c>
      <c r="AR355" s="22" t="e">
        <v>#N/A</v>
      </c>
      <c r="AS355" s="22" t="e">
        <v>#N/A</v>
      </c>
      <c r="AT355" s="22" t="e">
        <v>#N/A</v>
      </c>
      <c r="AU355" s="22" t="e">
        <v>#N/A</v>
      </c>
      <c r="AV355" s="22" t="e">
        <v>#N/A</v>
      </c>
      <c r="AW355" s="22" t="e">
        <v>#N/A</v>
      </c>
      <c r="AX355" s="22" t="e">
        <v>#N/A</v>
      </c>
      <c r="AY355" s="11" t="e">
        <v>#N/A</v>
      </c>
      <c r="AZ355" s="11" t="e">
        <v>#N/A</v>
      </c>
      <c r="BA355" s="11" t="e">
        <v>#N/A</v>
      </c>
      <c r="BB355" s="11" t="e">
        <v>#N/A</v>
      </c>
      <c r="BC355" s="11" t="e">
        <v>#N/A</v>
      </c>
      <c r="BD355" s="11" t="e">
        <v>#N/A</v>
      </c>
      <c r="BE355" s="11" t="e">
        <v>#N/A</v>
      </c>
      <c r="BF355" s="11" t="e">
        <v>#N/A</v>
      </c>
      <c r="BG355" s="11" t="e">
        <v>#N/A</v>
      </c>
      <c r="BH355" s="11" t="e">
        <v>#N/A</v>
      </c>
      <c r="BI355" s="22" t="e">
        <v>#N/A</v>
      </c>
      <c r="BJ355" s="22" t="e">
        <v>#N/A</v>
      </c>
      <c r="BK355" s="22" t="e">
        <v>#N/A</v>
      </c>
      <c r="BL355" s="22" t="e">
        <v>#N/A</v>
      </c>
      <c r="BM355" s="22" t="e">
        <v>#N/A</v>
      </c>
      <c r="BN355" s="22" t="e">
        <v>#N/A</v>
      </c>
      <c r="BO355" s="22" t="e">
        <v>#N/A</v>
      </c>
      <c r="BP355" s="22" t="e">
        <v>#N/A</v>
      </c>
      <c r="BQ355" s="22" t="e">
        <v>#N/A</v>
      </c>
      <c r="BR355" s="22" t="e">
        <v>#N/A</v>
      </c>
    </row>
    <row r="356" spans="1:70" x14ac:dyDescent="0.3">
      <c r="A356" s="22" t="e">
        <v>#N/A</v>
      </c>
      <c r="B356" s="22" t="e">
        <v>#N/A</v>
      </c>
      <c r="C356" s="22" t="e">
        <v>#N/A</v>
      </c>
      <c r="D356" s="22" t="e">
        <v>#N/A</v>
      </c>
      <c r="E356" s="22" t="e">
        <v>#N/A</v>
      </c>
      <c r="F356" s="22" t="e">
        <v>#N/A</v>
      </c>
      <c r="G356" s="22" t="e">
        <v>#N/A</v>
      </c>
      <c r="H356" s="22" t="e">
        <v>#N/A</v>
      </c>
      <c r="I356" s="22" t="e">
        <v>#N/A</v>
      </c>
      <c r="J356" s="22" t="e">
        <v>#N/A</v>
      </c>
      <c r="K356" s="11" t="e">
        <v>#N/A</v>
      </c>
      <c r="L356" s="11" t="e">
        <v>#N/A</v>
      </c>
      <c r="M356" s="11" t="e">
        <v>#N/A</v>
      </c>
      <c r="N356" s="11" t="e">
        <v>#N/A</v>
      </c>
      <c r="O356" s="11" t="e">
        <v>#N/A</v>
      </c>
      <c r="P356" s="11" t="e">
        <v>#N/A</v>
      </c>
      <c r="Q356" s="11" t="e">
        <v>#N/A</v>
      </c>
      <c r="R356" s="11" t="e">
        <v>#N/A</v>
      </c>
      <c r="S356" s="11" t="e">
        <v>#N/A</v>
      </c>
      <c r="T356" s="11" t="e">
        <v>#N/A</v>
      </c>
      <c r="U356" s="22" t="e">
        <v>#N/A</v>
      </c>
      <c r="V356" s="22" t="e">
        <v>#N/A</v>
      </c>
      <c r="W356" s="22" t="e">
        <v>#N/A</v>
      </c>
      <c r="X356" s="22" t="e">
        <v>#N/A</v>
      </c>
      <c r="Y356" s="22" t="e">
        <v>#N/A</v>
      </c>
      <c r="Z356" s="22" t="e">
        <v>#N/A</v>
      </c>
      <c r="AA356" s="22" t="e">
        <v>#N/A</v>
      </c>
      <c r="AB356" s="22" t="e">
        <v>#N/A</v>
      </c>
      <c r="AC356" s="22" t="e">
        <v>#N/A</v>
      </c>
      <c r="AD356" s="22" t="e">
        <v>#N/A</v>
      </c>
      <c r="AE356" s="11" t="e">
        <v>#N/A</v>
      </c>
      <c r="AF356" s="11" t="e">
        <v>#N/A</v>
      </c>
      <c r="AG356" s="11" t="e">
        <v>#N/A</v>
      </c>
      <c r="AH356" s="11" t="e">
        <v>#N/A</v>
      </c>
      <c r="AI356" s="11" t="e">
        <v>#N/A</v>
      </c>
      <c r="AJ356" s="11" t="e">
        <v>#N/A</v>
      </c>
      <c r="AK356" s="11" t="e">
        <v>#N/A</v>
      </c>
      <c r="AL356" s="11" t="e">
        <v>#N/A</v>
      </c>
      <c r="AM356" s="11" t="e">
        <v>#N/A</v>
      </c>
      <c r="AN356" s="11" t="e">
        <v>#N/A</v>
      </c>
      <c r="AO356" s="22" t="e">
        <v>#N/A</v>
      </c>
      <c r="AP356" s="22" t="e">
        <v>#N/A</v>
      </c>
      <c r="AQ356" s="22" t="e">
        <v>#N/A</v>
      </c>
      <c r="AR356" s="22" t="e">
        <v>#N/A</v>
      </c>
      <c r="AS356" s="22" t="e">
        <v>#N/A</v>
      </c>
      <c r="AT356" s="22" t="e">
        <v>#N/A</v>
      </c>
      <c r="AU356" s="22" t="e">
        <v>#N/A</v>
      </c>
      <c r="AV356" s="22" t="e">
        <v>#N/A</v>
      </c>
      <c r="AW356" s="22" t="e">
        <v>#N/A</v>
      </c>
      <c r="AX356" s="22" t="e">
        <v>#N/A</v>
      </c>
      <c r="AY356" s="11" t="e">
        <v>#N/A</v>
      </c>
      <c r="AZ356" s="11" t="e">
        <v>#N/A</v>
      </c>
      <c r="BA356" s="11" t="e">
        <v>#N/A</v>
      </c>
      <c r="BB356" s="11" t="e">
        <v>#N/A</v>
      </c>
      <c r="BC356" s="11" t="e">
        <v>#N/A</v>
      </c>
      <c r="BD356" s="11" t="e">
        <v>#N/A</v>
      </c>
      <c r="BE356" s="11" t="e">
        <v>#N/A</v>
      </c>
      <c r="BF356" s="11" t="e">
        <v>#N/A</v>
      </c>
      <c r="BG356" s="11" t="e">
        <v>#N/A</v>
      </c>
      <c r="BH356" s="11" t="e">
        <v>#N/A</v>
      </c>
      <c r="BI356" s="22" t="e">
        <v>#N/A</v>
      </c>
      <c r="BJ356" s="22" t="e">
        <v>#N/A</v>
      </c>
      <c r="BK356" s="22" t="e">
        <v>#N/A</v>
      </c>
      <c r="BL356" s="22" t="e">
        <v>#N/A</v>
      </c>
      <c r="BM356" s="22" t="e">
        <v>#N/A</v>
      </c>
      <c r="BN356" s="22" t="e">
        <v>#N/A</v>
      </c>
      <c r="BO356" s="22" t="e">
        <v>#N/A</v>
      </c>
      <c r="BP356" s="22" t="e">
        <v>#N/A</v>
      </c>
      <c r="BQ356" s="22" t="e">
        <v>#N/A</v>
      </c>
      <c r="BR356" s="22" t="e">
        <v>#N/A</v>
      </c>
    </row>
    <row r="357" spans="1:70" x14ac:dyDescent="0.3">
      <c r="A357" s="22" t="e">
        <v>#N/A</v>
      </c>
      <c r="B357" s="22" t="e">
        <v>#N/A</v>
      </c>
      <c r="C357" s="22" t="e">
        <v>#N/A</v>
      </c>
      <c r="D357" s="22" t="e">
        <v>#N/A</v>
      </c>
      <c r="E357" s="22" t="e">
        <v>#N/A</v>
      </c>
      <c r="F357" s="22" t="e">
        <v>#N/A</v>
      </c>
      <c r="G357" s="22" t="e">
        <v>#N/A</v>
      </c>
      <c r="H357" s="22" t="e">
        <v>#N/A</v>
      </c>
      <c r="I357" s="22" t="e">
        <v>#N/A</v>
      </c>
      <c r="J357" s="22" t="e">
        <v>#N/A</v>
      </c>
      <c r="K357" s="11" t="e">
        <v>#N/A</v>
      </c>
      <c r="L357" s="11" t="e">
        <v>#N/A</v>
      </c>
      <c r="M357" s="11" t="e">
        <v>#N/A</v>
      </c>
      <c r="N357" s="11" t="e">
        <v>#N/A</v>
      </c>
      <c r="O357" s="11" t="e">
        <v>#N/A</v>
      </c>
      <c r="P357" s="11" t="e">
        <v>#N/A</v>
      </c>
      <c r="Q357" s="11" t="e">
        <v>#N/A</v>
      </c>
      <c r="R357" s="11" t="e">
        <v>#N/A</v>
      </c>
      <c r="S357" s="11" t="e">
        <v>#N/A</v>
      </c>
      <c r="T357" s="11" t="e">
        <v>#N/A</v>
      </c>
      <c r="U357" s="22" t="e">
        <v>#N/A</v>
      </c>
      <c r="V357" s="22" t="e">
        <v>#N/A</v>
      </c>
      <c r="W357" s="22" t="e">
        <v>#N/A</v>
      </c>
      <c r="X357" s="22" t="e">
        <v>#N/A</v>
      </c>
      <c r="Y357" s="22" t="e">
        <v>#N/A</v>
      </c>
      <c r="Z357" s="22" t="e">
        <v>#N/A</v>
      </c>
      <c r="AA357" s="22" t="e">
        <v>#N/A</v>
      </c>
      <c r="AB357" s="22" t="e">
        <v>#N/A</v>
      </c>
      <c r="AC357" s="22" t="e">
        <v>#N/A</v>
      </c>
      <c r="AD357" s="22" t="e">
        <v>#N/A</v>
      </c>
      <c r="AE357" s="11" t="e">
        <v>#N/A</v>
      </c>
      <c r="AF357" s="11" t="e">
        <v>#N/A</v>
      </c>
      <c r="AG357" s="11" t="e">
        <v>#N/A</v>
      </c>
      <c r="AH357" s="11" t="e">
        <v>#N/A</v>
      </c>
      <c r="AI357" s="11" t="e">
        <v>#N/A</v>
      </c>
      <c r="AJ357" s="11" t="e">
        <v>#N/A</v>
      </c>
      <c r="AK357" s="11" t="e">
        <v>#N/A</v>
      </c>
      <c r="AL357" s="11" t="e">
        <v>#N/A</v>
      </c>
      <c r="AM357" s="11" t="e">
        <v>#N/A</v>
      </c>
      <c r="AN357" s="11" t="e">
        <v>#N/A</v>
      </c>
      <c r="AO357" s="22" t="e">
        <v>#N/A</v>
      </c>
      <c r="AP357" s="22" t="e">
        <v>#N/A</v>
      </c>
      <c r="AQ357" s="22" t="e">
        <v>#N/A</v>
      </c>
      <c r="AR357" s="22" t="e">
        <v>#N/A</v>
      </c>
      <c r="AS357" s="22" t="e">
        <v>#N/A</v>
      </c>
      <c r="AT357" s="22" t="e">
        <v>#N/A</v>
      </c>
      <c r="AU357" s="22" t="e">
        <v>#N/A</v>
      </c>
      <c r="AV357" s="22" t="e">
        <v>#N/A</v>
      </c>
      <c r="AW357" s="22" t="e">
        <v>#N/A</v>
      </c>
      <c r="AX357" s="22" t="e">
        <v>#N/A</v>
      </c>
      <c r="AY357" s="11" t="e">
        <v>#N/A</v>
      </c>
      <c r="AZ357" s="11" t="e">
        <v>#N/A</v>
      </c>
      <c r="BA357" s="11" t="e">
        <v>#N/A</v>
      </c>
      <c r="BB357" s="11" t="e">
        <v>#N/A</v>
      </c>
      <c r="BC357" s="11" t="e">
        <v>#N/A</v>
      </c>
      <c r="BD357" s="11" t="e">
        <v>#N/A</v>
      </c>
      <c r="BE357" s="11" t="e">
        <v>#N/A</v>
      </c>
      <c r="BF357" s="11" t="e">
        <v>#N/A</v>
      </c>
      <c r="BG357" s="11" t="e">
        <v>#N/A</v>
      </c>
      <c r="BH357" s="11" t="e">
        <v>#N/A</v>
      </c>
      <c r="BI357" s="22" t="e">
        <v>#N/A</v>
      </c>
      <c r="BJ357" s="22" t="e">
        <v>#N/A</v>
      </c>
      <c r="BK357" s="22" t="e">
        <v>#N/A</v>
      </c>
      <c r="BL357" s="22" t="e">
        <v>#N/A</v>
      </c>
      <c r="BM357" s="22" t="e">
        <v>#N/A</v>
      </c>
      <c r="BN357" s="22" t="e">
        <v>#N/A</v>
      </c>
      <c r="BO357" s="22" t="e">
        <v>#N/A</v>
      </c>
      <c r="BP357" s="22" t="e">
        <v>#N/A</v>
      </c>
      <c r="BQ357" s="22" t="e">
        <v>#N/A</v>
      </c>
      <c r="BR357" s="22" t="e">
        <v>#N/A</v>
      </c>
    </row>
    <row r="358" spans="1:70" x14ac:dyDescent="0.3">
      <c r="A358" s="22" t="e">
        <v>#N/A</v>
      </c>
      <c r="B358" s="22" t="e">
        <v>#N/A</v>
      </c>
      <c r="C358" s="22" t="e">
        <v>#N/A</v>
      </c>
      <c r="D358" s="22" t="e">
        <v>#N/A</v>
      </c>
      <c r="E358" s="22" t="e">
        <v>#N/A</v>
      </c>
      <c r="F358" s="22" t="e">
        <v>#N/A</v>
      </c>
      <c r="G358" s="22" t="e">
        <v>#N/A</v>
      </c>
      <c r="H358" s="22" t="e">
        <v>#N/A</v>
      </c>
      <c r="I358" s="22" t="e">
        <v>#N/A</v>
      </c>
      <c r="J358" s="22" t="e">
        <v>#N/A</v>
      </c>
      <c r="K358" s="11" t="e">
        <v>#N/A</v>
      </c>
      <c r="L358" s="11" t="e">
        <v>#N/A</v>
      </c>
      <c r="M358" s="11" t="e">
        <v>#N/A</v>
      </c>
      <c r="N358" s="11" t="e">
        <v>#N/A</v>
      </c>
      <c r="O358" s="11" t="e">
        <v>#N/A</v>
      </c>
      <c r="P358" s="11" t="e">
        <v>#N/A</v>
      </c>
      <c r="Q358" s="11" t="e">
        <v>#N/A</v>
      </c>
      <c r="R358" s="11" t="e">
        <v>#N/A</v>
      </c>
      <c r="S358" s="11" t="e">
        <v>#N/A</v>
      </c>
      <c r="T358" s="11" t="e">
        <v>#N/A</v>
      </c>
      <c r="U358" s="22" t="e">
        <v>#N/A</v>
      </c>
      <c r="V358" s="22" t="e">
        <v>#N/A</v>
      </c>
      <c r="W358" s="22" t="e">
        <v>#N/A</v>
      </c>
      <c r="X358" s="22" t="e">
        <v>#N/A</v>
      </c>
      <c r="Y358" s="22" t="e">
        <v>#N/A</v>
      </c>
      <c r="Z358" s="22" t="e">
        <v>#N/A</v>
      </c>
      <c r="AA358" s="22" t="e">
        <v>#N/A</v>
      </c>
      <c r="AB358" s="22" t="e">
        <v>#N/A</v>
      </c>
      <c r="AC358" s="22" t="e">
        <v>#N/A</v>
      </c>
      <c r="AD358" s="22" t="e">
        <v>#N/A</v>
      </c>
      <c r="AE358" s="11" t="e">
        <v>#N/A</v>
      </c>
      <c r="AF358" s="11" t="e">
        <v>#N/A</v>
      </c>
      <c r="AG358" s="11" t="e">
        <v>#N/A</v>
      </c>
      <c r="AH358" s="11" t="e">
        <v>#N/A</v>
      </c>
      <c r="AI358" s="11" t="e">
        <v>#N/A</v>
      </c>
      <c r="AJ358" s="11" t="e">
        <v>#N/A</v>
      </c>
      <c r="AK358" s="11" t="e">
        <v>#N/A</v>
      </c>
      <c r="AL358" s="11" t="e">
        <v>#N/A</v>
      </c>
      <c r="AM358" s="11" t="e">
        <v>#N/A</v>
      </c>
      <c r="AN358" s="11" t="e">
        <v>#N/A</v>
      </c>
      <c r="AO358" s="22" t="e">
        <v>#N/A</v>
      </c>
      <c r="AP358" s="22" t="e">
        <v>#N/A</v>
      </c>
      <c r="AQ358" s="22" t="e">
        <v>#N/A</v>
      </c>
      <c r="AR358" s="22" t="e">
        <v>#N/A</v>
      </c>
      <c r="AS358" s="22" t="e">
        <v>#N/A</v>
      </c>
      <c r="AT358" s="22" t="e">
        <v>#N/A</v>
      </c>
      <c r="AU358" s="22" t="e">
        <v>#N/A</v>
      </c>
      <c r="AV358" s="22" t="e">
        <v>#N/A</v>
      </c>
      <c r="AW358" s="22" t="e">
        <v>#N/A</v>
      </c>
      <c r="AX358" s="22" t="e">
        <v>#N/A</v>
      </c>
      <c r="AY358" s="11" t="e">
        <v>#N/A</v>
      </c>
      <c r="AZ358" s="11" t="e">
        <v>#N/A</v>
      </c>
      <c r="BA358" s="11" t="e">
        <v>#N/A</v>
      </c>
      <c r="BB358" s="11" t="e">
        <v>#N/A</v>
      </c>
      <c r="BC358" s="11" t="e">
        <v>#N/A</v>
      </c>
      <c r="BD358" s="11" t="e">
        <v>#N/A</v>
      </c>
      <c r="BE358" s="11" t="e">
        <v>#N/A</v>
      </c>
      <c r="BF358" s="11" t="e">
        <v>#N/A</v>
      </c>
      <c r="BG358" s="11" t="e">
        <v>#N/A</v>
      </c>
      <c r="BH358" s="11" t="e">
        <v>#N/A</v>
      </c>
      <c r="BI358" s="22" t="e">
        <v>#N/A</v>
      </c>
      <c r="BJ358" s="22" t="e">
        <v>#N/A</v>
      </c>
      <c r="BK358" s="22" t="e">
        <v>#N/A</v>
      </c>
      <c r="BL358" s="22" t="e">
        <v>#N/A</v>
      </c>
      <c r="BM358" s="22" t="e">
        <v>#N/A</v>
      </c>
      <c r="BN358" s="22" t="e">
        <v>#N/A</v>
      </c>
      <c r="BO358" s="22" t="e">
        <v>#N/A</v>
      </c>
      <c r="BP358" s="22" t="e">
        <v>#N/A</v>
      </c>
      <c r="BQ358" s="22" t="e">
        <v>#N/A</v>
      </c>
      <c r="BR358" s="22" t="e">
        <v>#N/A</v>
      </c>
    </row>
    <row r="359" spans="1:70" x14ac:dyDescent="0.3">
      <c r="A359" s="22" t="e">
        <v>#N/A</v>
      </c>
      <c r="B359" s="22" t="e">
        <v>#N/A</v>
      </c>
      <c r="C359" s="22" t="e">
        <v>#N/A</v>
      </c>
      <c r="D359" s="22" t="e">
        <v>#N/A</v>
      </c>
      <c r="E359" s="22" t="e">
        <v>#N/A</v>
      </c>
      <c r="F359" s="22" t="e">
        <v>#N/A</v>
      </c>
      <c r="G359" s="22" t="e">
        <v>#N/A</v>
      </c>
      <c r="H359" s="22" t="e">
        <v>#N/A</v>
      </c>
      <c r="I359" s="22" t="e">
        <v>#N/A</v>
      </c>
      <c r="J359" s="22" t="e">
        <v>#N/A</v>
      </c>
      <c r="K359" s="11" t="e">
        <v>#N/A</v>
      </c>
      <c r="L359" s="11" t="e">
        <v>#N/A</v>
      </c>
      <c r="M359" s="11" t="e">
        <v>#N/A</v>
      </c>
      <c r="N359" s="11" t="e">
        <v>#N/A</v>
      </c>
      <c r="O359" s="11" t="e">
        <v>#N/A</v>
      </c>
      <c r="P359" s="11" t="e">
        <v>#N/A</v>
      </c>
      <c r="Q359" s="11" t="e">
        <v>#N/A</v>
      </c>
      <c r="R359" s="11" t="e">
        <v>#N/A</v>
      </c>
      <c r="S359" s="11" t="e">
        <v>#N/A</v>
      </c>
      <c r="T359" s="11" t="e">
        <v>#N/A</v>
      </c>
      <c r="U359" s="22" t="e">
        <v>#N/A</v>
      </c>
      <c r="V359" s="22" t="e">
        <v>#N/A</v>
      </c>
      <c r="W359" s="22" t="e">
        <v>#N/A</v>
      </c>
      <c r="X359" s="22" t="e">
        <v>#N/A</v>
      </c>
      <c r="Y359" s="22" t="e">
        <v>#N/A</v>
      </c>
      <c r="Z359" s="22" t="e">
        <v>#N/A</v>
      </c>
      <c r="AA359" s="22" t="e">
        <v>#N/A</v>
      </c>
      <c r="AB359" s="22" t="e">
        <v>#N/A</v>
      </c>
      <c r="AC359" s="22" t="e">
        <v>#N/A</v>
      </c>
      <c r="AD359" s="22" t="e">
        <v>#N/A</v>
      </c>
      <c r="AE359" s="11" t="e">
        <v>#N/A</v>
      </c>
      <c r="AF359" s="11" t="e">
        <v>#N/A</v>
      </c>
      <c r="AG359" s="11" t="e">
        <v>#N/A</v>
      </c>
      <c r="AH359" s="11" t="e">
        <v>#N/A</v>
      </c>
      <c r="AI359" s="11" t="e">
        <v>#N/A</v>
      </c>
      <c r="AJ359" s="11" t="e">
        <v>#N/A</v>
      </c>
      <c r="AK359" s="11" t="e">
        <v>#N/A</v>
      </c>
      <c r="AL359" s="11" t="e">
        <v>#N/A</v>
      </c>
      <c r="AM359" s="11" t="e">
        <v>#N/A</v>
      </c>
      <c r="AN359" s="11" t="e">
        <v>#N/A</v>
      </c>
      <c r="AO359" s="22" t="e">
        <v>#N/A</v>
      </c>
      <c r="AP359" s="22" t="e">
        <v>#N/A</v>
      </c>
      <c r="AQ359" s="22" t="e">
        <v>#N/A</v>
      </c>
      <c r="AR359" s="22" t="e">
        <v>#N/A</v>
      </c>
      <c r="AS359" s="22" t="e">
        <v>#N/A</v>
      </c>
      <c r="AT359" s="22" t="e">
        <v>#N/A</v>
      </c>
      <c r="AU359" s="22" t="e">
        <v>#N/A</v>
      </c>
      <c r="AV359" s="22" t="e">
        <v>#N/A</v>
      </c>
      <c r="AW359" s="22" t="e">
        <v>#N/A</v>
      </c>
      <c r="AX359" s="22" t="e">
        <v>#N/A</v>
      </c>
      <c r="AY359" s="11" t="e">
        <v>#N/A</v>
      </c>
      <c r="AZ359" s="11" t="e">
        <v>#N/A</v>
      </c>
      <c r="BA359" s="11" t="e">
        <v>#N/A</v>
      </c>
      <c r="BB359" s="11" t="e">
        <v>#N/A</v>
      </c>
      <c r="BC359" s="11" t="e">
        <v>#N/A</v>
      </c>
      <c r="BD359" s="11" t="e">
        <v>#N/A</v>
      </c>
      <c r="BE359" s="11" t="e">
        <v>#N/A</v>
      </c>
      <c r="BF359" s="11" t="e">
        <v>#N/A</v>
      </c>
      <c r="BG359" s="11" t="e">
        <v>#N/A</v>
      </c>
      <c r="BH359" s="11" t="e">
        <v>#N/A</v>
      </c>
      <c r="BI359" s="22" t="e">
        <v>#N/A</v>
      </c>
      <c r="BJ359" s="22" t="e">
        <v>#N/A</v>
      </c>
      <c r="BK359" s="22" t="e">
        <v>#N/A</v>
      </c>
      <c r="BL359" s="22" t="e">
        <v>#N/A</v>
      </c>
      <c r="BM359" s="22" t="e">
        <v>#N/A</v>
      </c>
      <c r="BN359" s="22" t="e">
        <v>#N/A</v>
      </c>
      <c r="BO359" s="22" t="e">
        <v>#N/A</v>
      </c>
      <c r="BP359" s="22" t="e">
        <v>#N/A</v>
      </c>
      <c r="BQ359" s="22" t="e">
        <v>#N/A</v>
      </c>
      <c r="BR359" s="22" t="e">
        <v>#N/A</v>
      </c>
    </row>
    <row r="360" spans="1:70" x14ac:dyDescent="0.3">
      <c r="A360" s="22" t="e">
        <v>#N/A</v>
      </c>
      <c r="B360" s="22" t="e">
        <v>#N/A</v>
      </c>
      <c r="C360" s="22" t="e">
        <v>#N/A</v>
      </c>
      <c r="D360" s="22" t="e">
        <v>#N/A</v>
      </c>
      <c r="E360" s="22" t="e">
        <v>#N/A</v>
      </c>
      <c r="F360" s="22" t="e">
        <v>#N/A</v>
      </c>
      <c r="G360" s="22" t="e">
        <v>#N/A</v>
      </c>
      <c r="H360" s="22" t="e">
        <v>#N/A</v>
      </c>
      <c r="I360" s="22" t="e">
        <v>#N/A</v>
      </c>
      <c r="J360" s="22" t="e">
        <v>#N/A</v>
      </c>
      <c r="K360" s="11" t="e">
        <v>#N/A</v>
      </c>
      <c r="L360" s="11" t="e">
        <v>#N/A</v>
      </c>
      <c r="M360" s="11" t="e">
        <v>#N/A</v>
      </c>
      <c r="N360" s="11" t="e">
        <v>#N/A</v>
      </c>
      <c r="O360" s="11" t="e">
        <v>#N/A</v>
      </c>
      <c r="P360" s="11" t="e">
        <v>#N/A</v>
      </c>
      <c r="Q360" s="11" t="e">
        <v>#N/A</v>
      </c>
      <c r="R360" s="11" t="e">
        <v>#N/A</v>
      </c>
      <c r="S360" s="11" t="e">
        <v>#N/A</v>
      </c>
      <c r="T360" s="11" t="e">
        <v>#N/A</v>
      </c>
      <c r="U360" s="22" t="e">
        <v>#N/A</v>
      </c>
      <c r="V360" s="22" t="e">
        <v>#N/A</v>
      </c>
      <c r="W360" s="22" t="e">
        <v>#N/A</v>
      </c>
      <c r="X360" s="22" t="e">
        <v>#N/A</v>
      </c>
      <c r="Y360" s="22" t="e">
        <v>#N/A</v>
      </c>
      <c r="Z360" s="22" t="e">
        <v>#N/A</v>
      </c>
      <c r="AA360" s="22" t="e">
        <v>#N/A</v>
      </c>
      <c r="AB360" s="22" t="e">
        <v>#N/A</v>
      </c>
      <c r="AC360" s="22" t="e">
        <v>#N/A</v>
      </c>
      <c r="AD360" s="22" t="e">
        <v>#N/A</v>
      </c>
      <c r="AE360" s="11" t="e">
        <v>#N/A</v>
      </c>
      <c r="AF360" s="11" t="e">
        <v>#N/A</v>
      </c>
      <c r="AG360" s="11" t="e">
        <v>#N/A</v>
      </c>
      <c r="AH360" s="11" t="e">
        <v>#N/A</v>
      </c>
      <c r="AI360" s="11" t="e">
        <v>#N/A</v>
      </c>
      <c r="AJ360" s="11" t="e">
        <v>#N/A</v>
      </c>
      <c r="AK360" s="11" t="e">
        <v>#N/A</v>
      </c>
      <c r="AL360" s="11" t="e">
        <v>#N/A</v>
      </c>
      <c r="AM360" s="11" t="e">
        <v>#N/A</v>
      </c>
      <c r="AN360" s="11" t="e">
        <v>#N/A</v>
      </c>
      <c r="AO360" s="22" t="e">
        <v>#N/A</v>
      </c>
      <c r="AP360" s="22" t="e">
        <v>#N/A</v>
      </c>
      <c r="AQ360" s="22" t="e">
        <v>#N/A</v>
      </c>
      <c r="AR360" s="22" t="e">
        <v>#N/A</v>
      </c>
      <c r="AS360" s="22" t="e">
        <v>#N/A</v>
      </c>
      <c r="AT360" s="22" t="e">
        <v>#N/A</v>
      </c>
      <c r="AU360" s="22" t="e">
        <v>#N/A</v>
      </c>
      <c r="AV360" s="22" t="e">
        <v>#N/A</v>
      </c>
      <c r="AW360" s="22" t="e">
        <v>#N/A</v>
      </c>
      <c r="AX360" s="22" t="e">
        <v>#N/A</v>
      </c>
      <c r="AY360" s="11" t="e">
        <v>#N/A</v>
      </c>
      <c r="AZ360" s="11" t="e">
        <v>#N/A</v>
      </c>
      <c r="BA360" s="11" t="e">
        <v>#N/A</v>
      </c>
      <c r="BB360" s="11" t="e">
        <v>#N/A</v>
      </c>
      <c r="BC360" s="11" t="e">
        <v>#N/A</v>
      </c>
      <c r="BD360" s="11" t="e">
        <v>#N/A</v>
      </c>
      <c r="BE360" s="11" t="e">
        <v>#N/A</v>
      </c>
      <c r="BF360" s="11" t="e">
        <v>#N/A</v>
      </c>
      <c r="BG360" s="11" t="e">
        <v>#N/A</v>
      </c>
      <c r="BH360" s="11" t="e">
        <v>#N/A</v>
      </c>
      <c r="BI360" s="22" t="e">
        <v>#N/A</v>
      </c>
      <c r="BJ360" s="22" t="e">
        <v>#N/A</v>
      </c>
      <c r="BK360" s="22" t="e">
        <v>#N/A</v>
      </c>
      <c r="BL360" s="22" t="e">
        <v>#N/A</v>
      </c>
      <c r="BM360" s="22" t="e">
        <v>#N/A</v>
      </c>
      <c r="BN360" s="22" t="e">
        <v>#N/A</v>
      </c>
      <c r="BO360" s="22" t="e">
        <v>#N/A</v>
      </c>
      <c r="BP360" s="22" t="e">
        <v>#N/A</v>
      </c>
      <c r="BQ360" s="22" t="e">
        <v>#N/A</v>
      </c>
      <c r="BR360" s="22" t="e">
        <v>#N/A</v>
      </c>
    </row>
    <row r="361" spans="1:70" x14ac:dyDescent="0.3">
      <c r="A361" s="22" t="e">
        <v>#N/A</v>
      </c>
      <c r="B361" s="22" t="e">
        <v>#N/A</v>
      </c>
      <c r="C361" s="22" t="e">
        <v>#N/A</v>
      </c>
      <c r="D361" s="22" t="e">
        <v>#N/A</v>
      </c>
      <c r="E361" s="22" t="e">
        <v>#N/A</v>
      </c>
      <c r="F361" s="22" t="e">
        <v>#N/A</v>
      </c>
      <c r="G361" s="22" t="e">
        <v>#N/A</v>
      </c>
      <c r="H361" s="22" t="e">
        <v>#N/A</v>
      </c>
      <c r="I361" s="22" t="e">
        <v>#N/A</v>
      </c>
      <c r="J361" s="22" t="e">
        <v>#N/A</v>
      </c>
      <c r="K361" s="11" t="e">
        <v>#N/A</v>
      </c>
      <c r="L361" s="11" t="e">
        <v>#N/A</v>
      </c>
      <c r="M361" s="11" t="e">
        <v>#N/A</v>
      </c>
      <c r="N361" s="11" t="e">
        <v>#N/A</v>
      </c>
      <c r="O361" s="11" t="e">
        <v>#N/A</v>
      </c>
      <c r="P361" s="11" t="e">
        <v>#N/A</v>
      </c>
      <c r="Q361" s="11" t="e">
        <v>#N/A</v>
      </c>
      <c r="R361" s="11" t="e">
        <v>#N/A</v>
      </c>
      <c r="S361" s="11" t="e">
        <v>#N/A</v>
      </c>
      <c r="T361" s="11" t="e">
        <v>#N/A</v>
      </c>
      <c r="U361" s="22" t="e">
        <v>#N/A</v>
      </c>
      <c r="V361" s="22" t="e">
        <v>#N/A</v>
      </c>
      <c r="W361" s="22" t="e">
        <v>#N/A</v>
      </c>
      <c r="X361" s="22" t="e">
        <v>#N/A</v>
      </c>
      <c r="Y361" s="22" t="e">
        <v>#N/A</v>
      </c>
      <c r="Z361" s="22" t="e">
        <v>#N/A</v>
      </c>
      <c r="AA361" s="22" t="e">
        <v>#N/A</v>
      </c>
      <c r="AB361" s="22" t="e">
        <v>#N/A</v>
      </c>
      <c r="AC361" s="22" t="e">
        <v>#N/A</v>
      </c>
      <c r="AD361" s="22" t="e">
        <v>#N/A</v>
      </c>
      <c r="AE361" s="11" t="e">
        <v>#N/A</v>
      </c>
      <c r="AF361" s="11" t="e">
        <v>#N/A</v>
      </c>
      <c r="AG361" s="11" t="e">
        <v>#N/A</v>
      </c>
      <c r="AH361" s="11" t="e">
        <v>#N/A</v>
      </c>
      <c r="AI361" s="11" t="e">
        <v>#N/A</v>
      </c>
      <c r="AJ361" s="11" t="e">
        <v>#N/A</v>
      </c>
      <c r="AK361" s="11" t="e">
        <v>#N/A</v>
      </c>
      <c r="AL361" s="11" t="e">
        <v>#N/A</v>
      </c>
      <c r="AM361" s="11" t="e">
        <v>#N/A</v>
      </c>
      <c r="AN361" s="11" t="e">
        <v>#N/A</v>
      </c>
      <c r="AO361" s="22" t="e">
        <v>#N/A</v>
      </c>
      <c r="AP361" s="22" t="e">
        <v>#N/A</v>
      </c>
      <c r="AQ361" s="22" t="e">
        <v>#N/A</v>
      </c>
      <c r="AR361" s="22" t="e">
        <v>#N/A</v>
      </c>
      <c r="AS361" s="22" t="e">
        <v>#N/A</v>
      </c>
      <c r="AT361" s="22" t="e">
        <v>#N/A</v>
      </c>
      <c r="AU361" s="22" t="e">
        <v>#N/A</v>
      </c>
      <c r="AV361" s="22" t="e">
        <v>#N/A</v>
      </c>
      <c r="AW361" s="22" t="e">
        <v>#N/A</v>
      </c>
      <c r="AX361" s="22" t="e">
        <v>#N/A</v>
      </c>
      <c r="AY361" s="11" t="e">
        <v>#N/A</v>
      </c>
      <c r="AZ361" s="11" t="e">
        <v>#N/A</v>
      </c>
      <c r="BA361" s="11" t="e">
        <v>#N/A</v>
      </c>
      <c r="BB361" s="11" t="e">
        <v>#N/A</v>
      </c>
      <c r="BC361" s="11" t="e">
        <v>#N/A</v>
      </c>
      <c r="BD361" s="11" t="e">
        <v>#N/A</v>
      </c>
      <c r="BE361" s="11" t="e">
        <v>#N/A</v>
      </c>
      <c r="BF361" s="11" t="e">
        <v>#N/A</v>
      </c>
      <c r="BG361" s="11" t="e">
        <v>#N/A</v>
      </c>
      <c r="BH361" s="11" t="e">
        <v>#N/A</v>
      </c>
      <c r="BI361" s="22" t="e">
        <v>#N/A</v>
      </c>
      <c r="BJ361" s="22" t="e">
        <v>#N/A</v>
      </c>
      <c r="BK361" s="22" t="e">
        <v>#N/A</v>
      </c>
      <c r="BL361" s="22" t="e">
        <v>#N/A</v>
      </c>
      <c r="BM361" s="22" t="e">
        <v>#N/A</v>
      </c>
      <c r="BN361" s="22" t="e">
        <v>#N/A</v>
      </c>
      <c r="BO361" s="22" t="e">
        <v>#N/A</v>
      </c>
      <c r="BP361" s="22" t="e">
        <v>#N/A</v>
      </c>
      <c r="BQ361" s="22" t="e">
        <v>#N/A</v>
      </c>
      <c r="BR361" s="22" t="e">
        <v>#N/A</v>
      </c>
    </row>
    <row r="362" spans="1:70" x14ac:dyDescent="0.3">
      <c r="A362" s="22" t="e">
        <v>#N/A</v>
      </c>
      <c r="B362" s="22" t="e">
        <v>#N/A</v>
      </c>
      <c r="C362" s="22" t="e">
        <v>#N/A</v>
      </c>
      <c r="D362" s="22" t="e">
        <v>#N/A</v>
      </c>
      <c r="E362" s="22" t="e">
        <v>#N/A</v>
      </c>
      <c r="F362" s="22" t="e">
        <v>#N/A</v>
      </c>
      <c r="G362" s="22" t="e">
        <v>#N/A</v>
      </c>
      <c r="H362" s="22" t="e">
        <v>#N/A</v>
      </c>
      <c r="I362" s="22" t="e">
        <v>#N/A</v>
      </c>
      <c r="J362" s="22" t="e">
        <v>#N/A</v>
      </c>
      <c r="K362" s="11" t="e">
        <v>#N/A</v>
      </c>
      <c r="L362" s="11" t="e">
        <v>#N/A</v>
      </c>
      <c r="M362" s="11" t="e">
        <v>#N/A</v>
      </c>
      <c r="N362" s="11" t="e">
        <v>#N/A</v>
      </c>
      <c r="O362" s="11" t="e">
        <v>#N/A</v>
      </c>
      <c r="P362" s="11" t="e">
        <v>#N/A</v>
      </c>
      <c r="Q362" s="11" t="e">
        <v>#N/A</v>
      </c>
      <c r="R362" s="11" t="e">
        <v>#N/A</v>
      </c>
      <c r="S362" s="11" t="e">
        <v>#N/A</v>
      </c>
      <c r="T362" s="11" t="e">
        <v>#N/A</v>
      </c>
      <c r="U362" s="22" t="e">
        <v>#N/A</v>
      </c>
      <c r="V362" s="22" t="e">
        <v>#N/A</v>
      </c>
      <c r="W362" s="22" t="e">
        <v>#N/A</v>
      </c>
      <c r="X362" s="22" t="e">
        <v>#N/A</v>
      </c>
      <c r="Y362" s="22" t="e">
        <v>#N/A</v>
      </c>
      <c r="Z362" s="22" t="e">
        <v>#N/A</v>
      </c>
      <c r="AA362" s="22" t="e">
        <v>#N/A</v>
      </c>
      <c r="AB362" s="22" t="e">
        <v>#N/A</v>
      </c>
      <c r="AC362" s="22" t="e">
        <v>#N/A</v>
      </c>
      <c r="AD362" s="22" t="e">
        <v>#N/A</v>
      </c>
      <c r="AE362" s="11" t="e">
        <v>#N/A</v>
      </c>
      <c r="AF362" s="11" t="e">
        <v>#N/A</v>
      </c>
      <c r="AG362" s="11" t="e">
        <v>#N/A</v>
      </c>
      <c r="AH362" s="11" t="e">
        <v>#N/A</v>
      </c>
      <c r="AI362" s="11" t="e">
        <v>#N/A</v>
      </c>
      <c r="AJ362" s="11" t="e">
        <v>#N/A</v>
      </c>
      <c r="AK362" s="11" t="e">
        <v>#N/A</v>
      </c>
      <c r="AL362" s="11" t="e">
        <v>#N/A</v>
      </c>
      <c r="AM362" s="11" t="e">
        <v>#N/A</v>
      </c>
      <c r="AN362" s="11" t="e">
        <v>#N/A</v>
      </c>
      <c r="AO362" s="22" t="e">
        <v>#N/A</v>
      </c>
      <c r="AP362" s="22" t="e">
        <v>#N/A</v>
      </c>
      <c r="AQ362" s="22" t="e">
        <v>#N/A</v>
      </c>
      <c r="AR362" s="22" t="e">
        <v>#N/A</v>
      </c>
      <c r="AS362" s="22" t="e">
        <v>#N/A</v>
      </c>
      <c r="AT362" s="22" t="e">
        <v>#N/A</v>
      </c>
      <c r="AU362" s="22" t="e">
        <v>#N/A</v>
      </c>
      <c r="AV362" s="22" t="e">
        <v>#N/A</v>
      </c>
      <c r="AW362" s="22" t="e">
        <v>#N/A</v>
      </c>
      <c r="AX362" s="22" t="e">
        <v>#N/A</v>
      </c>
      <c r="AY362" s="11" t="e">
        <v>#N/A</v>
      </c>
      <c r="AZ362" s="11" t="e">
        <v>#N/A</v>
      </c>
      <c r="BA362" s="11" t="e">
        <v>#N/A</v>
      </c>
      <c r="BB362" s="11" t="e">
        <v>#N/A</v>
      </c>
      <c r="BC362" s="11" t="e">
        <v>#N/A</v>
      </c>
      <c r="BD362" s="11" t="e">
        <v>#N/A</v>
      </c>
      <c r="BE362" s="11" t="e">
        <v>#N/A</v>
      </c>
      <c r="BF362" s="11" t="e">
        <v>#N/A</v>
      </c>
      <c r="BG362" s="11" t="e">
        <v>#N/A</v>
      </c>
      <c r="BH362" s="11" t="e">
        <v>#N/A</v>
      </c>
      <c r="BI362" s="22" t="e">
        <v>#N/A</v>
      </c>
      <c r="BJ362" s="22" t="e">
        <v>#N/A</v>
      </c>
      <c r="BK362" s="22" t="e">
        <v>#N/A</v>
      </c>
      <c r="BL362" s="22" t="e">
        <v>#N/A</v>
      </c>
      <c r="BM362" s="22" t="e">
        <v>#N/A</v>
      </c>
      <c r="BN362" s="22" t="e">
        <v>#N/A</v>
      </c>
      <c r="BO362" s="22" t="e">
        <v>#N/A</v>
      </c>
      <c r="BP362" s="22" t="e">
        <v>#N/A</v>
      </c>
      <c r="BQ362" s="22" t="e">
        <v>#N/A</v>
      </c>
      <c r="BR362" s="22" t="e">
        <v>#N/A</v>
      </c>
    </row>
    <row r="363" spans="1:70" x14ac:dyDescent="0.3">
      <c r="A363" s="22" t="e">
        <v>#N/A</v>
      </c>
      <c r="B363" s="22" t="e">
        <v>#N/A</v>
      </c>
      <c r="C363" s="22" t="e">
        <v>#N/A</v>
      </c>
      <c r="D363" s="22" t="e">
        <v>#N/A</v>
      </c>
      <c r="E363" s="22" t="e">
        <v>#N/A</v>
      </c>
      <c r="F363" s="22" t="e">
        <v>#N/A</v>
      </c>
      <c r="G363" s="22" t="e">
        <v>#N/A</v>
      </c>
      <c r="H363" s="22" t="e">
        <v>#N/A</v>
      </c>
      <c r="I363" s="22" t="e">
        <v>#N/A</v>
      </c>
      <c r="J363" s="22" t="e">
        <v>#N/A</v>
      </c>
      <c r="K363" s="11" t="e">
        <v>#N/A</v>
      </c>
      <c r="L363" s="11" t="e">
        <v>#N/A</v>
      </c>
      <c r="M363" s="11" t="e">
        <v>#N/A</v>
      </c>
      <c r="N363" s="11" t="e">
        <v>#N/A</v>
      </c>
      <c r="O363" s="11" t="e">
        <v>#N/A</v>
      </c>
      <c r="P363" s="11" t="e">
        <v>#N/A</v>
      </c>
      <c r="Q363" s="11" t="e">
        <v>#N/A</v>
      </c>
      <c r="R363" s="11" t="e">
        <v>#N/A</v>
      </c>
      <c r="S363" s="11" t="e">
        <v>#N/A</v>
      </c>
      <c r="T363" s="11" t="e">
        <v>#N/A</v>
      </c>
      <c r="U363" s="22" t="e">
        <v>#N/A</v>
      </c>
      <c r="V363" s="22" t="e">
        <v>#N/A</v>
      </c>
      <c r="W363" s="22" t="e">
        <v>#N/A</v>
      </c>
      <c r="X363" s="22" t="e">
        <v>#N/A</v>
      </c>
      <c r="Y363" s="22" t="e">
        <v>#N/A</v>
      </c>
      <c r="Z363" s="22" t="e">
        <v>#N/A</v>
      </c>
      <c r="AA363" s="22" t="e">
        <v>#N/A</v>
      </c>
      <c r="AB363" s="22" t="e">
        <v>#N/A</v>
      </c>
      <c r="AC363" s="22" t="e">
        <v>#N/A</v>
      </c>
      <c r="AD363" s="22" t="e">
        <v>#N/A</v>
      </c>
      <c r="AE363" s="11" t="e">
        <v>#N/A</v>
      </c>
      <c r="AF363" s="11" t="e">
        <v>#N/A</v>
      </c>
      <c r="AG363" s="11" t="e">
        <v>#N/A</v>
      </c>
      <c r="AH363" s="11" t="e">
        <v>#N/A</v>
      </c>
      <c r="AI363" s="11" t="e">
        <v>#N/A</v>
      </c>
      <c r="AJ363" s="11" t="e">
        <v>#N/A</v>
      </c>
      <c r="AK363" s="11" t="e">
        <v>#N/A</v>
      </c>
      <c r="AL363" s="11" t="e">
        <v>#N/A</v>
      </c>
      <c r="AM363" s="11" t="e">
        <v>#N/A</v>
      </c>
      <c r="AN363" s="11" t="e">
        <v>#N/A</v>
      </c>
      <c r="AO363" s="22" t="e">
        <v>#N/A</v>
      </c>
      <c r="AP363" s="22" t="e">
        <v>#N/A</v>
      </c>
      <c r="AQ363" s="22" t="e">
        <v>#N/A</v>
      </c>
      <c r="AR363" s="22" t="e">
        <v>#N/A</v>
      </c>
      <c r="AS363" s="22" t="e">
        <v>#N/A</v>
      </c>
      <c r="AT363" s="22" t="e">
        <v>#N/A</v>
      </c>
      <c r="AU363" s="22" t="e">
        <v>#N/A</v>
      </c>
      <c r="AV363" s="22" t="e">
        <v>#N/A</v>
      </c>
      <c r="AW363" s="22" t="e">
        <v>#N/A</v>
      </c>
      <c r="AX363" s="22" t="e">
        <v>#N/A</v>
      </c>
      <c r="AY363" s="11" t="e">
        <v>#N/A</v>
      </c>
      <c r="AZ363" s="11" t="e">
        <v>#N/A</v>
      </c>
      <c r="BA363" s="11" t="e">
        <v>#N/A</v>
      </c>
      <c r="BB363" s="11" t="e">
        <v>#N/A</v>
      </c>
      <c r="BC363" s="11" t="e">
        <v>#N/A</v>
      </c>
      <c r="BD363" s="11" t="e">
        <v>#N/A</v>
      </c>
      <c r="BE363" s="11" t="e">
        <v>#N/A</v>
      </c>
      <c r="BF363" s="11" t="e">
        <v>#N/A</v>
      </c>
      <c r="BG363" s="11" t="e">
        <v>#N/A</v>
      </c>
      <c r="BH363" s="11" t="e">
        <v>#N/A</v>
      </c>
      <c r="BI363" s="22" t="e">
        <v>#N/A</v>
      </c>
      <c r="BJ363" s="22" t="e">
        <v>#N/A</v>
      </c>
      <c r="BK363" s="22" t="e">
        <v>#N/A</v>
      </c>
      <c r="BL363" s="22" t="e">
        <v>#N/A</v>
      </c>
      <c r="BM363" s="22" t="e">
        <v>#N/A</v>
      </c>
      <c r="BN363" s="22" t="e">
        <v>#N/A</v>
      </c>
      <c r="BO363" s="22" t="e">
        <v>#N/A</v>
      </c>
      <c r="BP363" s="22" t="e">
        <v>#N/A</v>
      </c>
      <c r="BQ363" s="22" t="e">
        <v>#N/A</v>
      </c>
      <c r="BR363" s="22" t="e">
        <v>#N/A</v>
      </c>
    </row>
    <row r="364" spans="1:70" x14ac:dyDescent="0.3">
      <c r="A364" s="22" t="e">
        <v>#N/A</v>
      </c>
      <c r="B364" s="22" t="e">
        <v>#N/A</v>
      </c>
      <c r="C364" s="22" t="e">
        <v>#N/A</v>
      </c>
      <c r="D364" s="22" t="e">
        <v>#N/A</v>
      </c>
      <c r="E364" s="22" t="e">
        <v>#N/A</v>
      </c>
      <c r="F364" s="22" t="e">
        <v>#N/A</v>
      </c>
      <c r="G364" s="22" t="e">
        <v>#N/A</v>
      </c>
      <c r="H364" s="22" t="e">
        <v>#N/A</v>
      </c>
      <c r="I364" s="22" t="e">
        <v>#N/A</v>
      </c>
      <c r="J364" s="22" t="e">
        <v>#N/A</v>
      </c>
      <c r="K364" s="11" t="e">
        <v>#N/A</v>
      </c>
      <c r="L364" s="11" t="e">
        <v>#N/A</v>
      </c>
      <c r="M364" s="11" t="e">
        <v>#N/A</v>
      </c>
      <c r="N364" s="11" t="e">
        <v>#N/A</v>
      </c>
      <c r="O364" s="11" t="e">
        <v>#N/A</v>
      </c>
      <c r="P364" s="11" t="e">
        <v>#N/A</v>
      </c>
      <c r="Q364" s="11" t="e">
        <v>#N/A</v>
      </c>
      <c r="R364" s="11" t="e">
        <v>#N/A</v>
      </c>
      <c r="S364" s="11" t="e">
        <v>#N/A</v>
      </c>
      <c r="T364" s="11" t="e">
        <v>#N/A</v>
      </c>
      <c r="U364" s="22" t="e">
        <v>#N/A</v>
      </c>
      <c r="V364" s="22" t="e">
        <v>#N/A</v>
      </c>
      <c r="W364" s="22" t="e">
        <v>#N/A</v>
      </c>
      <c r="X364" s="22" t="e">
        <v>#N/A</v>
      </c>
      <c r="Y364" s="22" t="e">
        <v>#N/A</v>
      </c>
      <c r="Z364" s="22" t="e">
        <v>#N/A</v>
      </c>
      <c r="AA364" s="22" t="e">
        <v>#N/A</v>
      </c>
      <c r="AB364" s="22" t="e">
        <v>#N/A</v>
      </c>
      <c r="AC364" s="22" t="e">
        <v>#N/A</v>
      </c>
      <c r="AD364" s="22" t="e">
        <v>#N/A</v>
      </c>
      <c r="AE364" s="11" t="e">
        <v>#N/A</v>
      </c>
      <c r="AF364" s="11" t="e">
        <v>#N/A</v>
      </c>
      <c r="AG364" s="11" t="e">
        <v>#N/A</v>
      </c>
      <c r="AH364" s="11" t="e">
        <v>#N/A</v>
      </c>
      <c r="AI364" s="11" t="e">
        <v>#N/A</v>
      </c>
      <c r="AJ364" s="11" t="e">
        <v>#N/A</v>
      </c>
      <c r="AK364" s="11" t="e">
        <v>#N/A</v>
      </c>
      <c r="AL364" s="11" t="e">
        <v>#N/A</v>
      </c>
      <c r="AM364" s="11" t="e">
        <v>#N/A</v>
      </c>
      <c r="AN364" s="11" t="e">
        <v>#N/A</v>
      </c>
      <c r="AO364" s="22" t="e">
        <v>#N/A</v>
      </c>
      <c r="AP364" s="22" t="e">
        <v>#N/A</v>
      </c>
      <c r="AQ364" s="22" t="e">
        <v>#N/A</v>
      </c>
      <c r="AR364" s="22" t="e">
        <v>#N/A</v>
      </c>
      <c r="AS364" s="22" t="e">
        <v>#N/A</v>
      </c>
      <c r="AT364" s="22" t="e">
        <v>#N/A</v>
      </c>
      <c r="AU364" s="22" t="e">
        <v>#N/A</v>
      </c>
      <c r="AV364" s="22" t="e">
        <v>#N/A</v>
      </c>
      <c r="AW364" s="22" t="e">
        <v>#N/A</v>
      </c>
      <c r="AX364" s="22" t="e">
        <v>#N/A</v>
      </c>
      <c r="AY364" s="11" t="e">
        <v>#N/A</v>
      </c>
      <c r="AZ364" s="11" t="e">
        <v>#N/A</v>
      </c>
      <c r="BA364" s="11" t="e">
        <v>#N/A</v>
      </c>
      <c r="BB364" s="11" t="e">
        <v>#N/A</v>
      </c>
      <c r="BC364" s="11" t="e">
        <v>#N/A</v>
      </c>
      <c r="BD364" s="11" t="e">
        <v>#N/A</v>
      </c>
      <c r="BE364" s="11" t="e">
        <v>#N/A</v>
      </c>
      <c r="BF364" s="11" t="e">
        <v>#N/A</v>
      </c>
      <c r="BG364" s="11" t="e">
        <v>#N/A</v>
      </c>
      <c r="BH364" s="11" t="e">
        <v>#N/A</v>
      </c>
      <c r="BI364" s="22" t="e">
        <v>#N/A</v>
      </c>
      <c r="BJ364" s="22" t="e">
        <v>#N/A</v>
      </c>
      <c r="BK364" s="22" t="e">
        <v>#N/A</v>
      </c>
      <c r="BL364" s="22" t="e">
        <v>#N/A</v>
      </c>
      <c r="BM364" s="22" t="e">
        <v>#N/A</v>
      </c>
      <c r="BN364" s="22" t="e">
        <v>#N/A</v>
      </c>
      <c r="BO364" s="22" t="e">
        <v>#N/A</v>
      </c>
      <c r="BP364" s="22" t="e">
        <v>#N/A</v>
      </c>
      <c r="BQ364" s="22" t="e">
        <v>#N/A</v>
      </c>
      <c r="BR364" s="22" t="e">
        <v>#N/A</v>
      </c>
    </row>
    <row r="365" spans="1:70" x14ac:dyDescent="0.3">
      <c r="A365" s="22" t="e">
        <v>#N/A</v>
      </c>
      <c r="B365" s="22" t="e">
        <v>#N/A</v>
      </c>
      <c r="C365" s="22" t="e">
        <v>#N/A</v>
      </c>
      <c r="D365" s="22" t="e">
        <v>#N/A</v>
      </c>
      <c r="E365" s="22" t="e">
        <v>#N/A</v>
      </c>
      <c r="F365" s="22" t="e">
        <v>#N/A</v>
      </c>
      <c r="G365" s="22" t="e">
        <v>#N/A</v>
      </c>
      <c r="H365" s="22" t="e">
        <v>#N/A</v>
      </c>
      <c r="I365" s="22" t="e">
        <v>#N/A</v>
      </c>
      <c r="J365" s="22" t="e">
        <v>#N/A</v>
      </c>
      <c r="K365" s="11" t="e">
        <v>#N/A</v>
      </c>
      <c r="L365" s="11" t="e">
        <v>#N/A</v>
      </c>
      <c r="M365" s="11" t="e">
        <v>#N/A</v>
      </c>
      <c r="N365" s="11" t="e">
        <v>#N/A</v>
      </c>
      <c r="O365" s="11" t="e">
        <v>#N/A</v>
      </c>
      <c r="P365" s="11" t="e">
        <v>#N/A</v>
      </c>
      <c r="Q365" s="11" t="e">
        <v>#N/A</v>
      </c>
      <c r="R365" s="11" t="e">
        <v>#N/A</v>
      </c>
      <c r="S365" s="11" t="e">
        <v>#N/A</v>
      </c>
      <c r="T365" s="11" t="e">
        <v>#N/A</v>
      </c>
      <c r="U365" s="22" t="e">
        <v>#N/A</v>
      </c>
      <c r="V365" s="22" t="e">
        <v>#N/A</v>
      </c>
      <c r="W365" s="22" t="e">
        <v>#N/A</v>
      </c>
      <c r="X365" s="22" t="e">
        <v>#N/A</v>
      </c>
      <c r="Y365" s="22" t="e">
        <v>#N/A</v>
      </c>
      <c r="Z365" s="22" t="e">
        <v>#N/A</v>
      </c>
      <c r="AA365" s="22" t="e">
        <v>#N/A</v>
      </c>
      <c r="AB365" s="22" t="e">
        <v>#N/A</v>
      </c>
      <c r="AC365" s="22" t="e">
        <v>#N/A</v>
      </c>
      <c r="AD365" s="22" t="e">
        <v>#N/A</v>
      </c>
      <c r="AE365" s="11" t="e">
        <v>#N/A</v>
      </c>
      <c r="AF365" s="11" t="e">
        <v>#N/A</v>
      </c>
      <c r="AG365" s="11" t="e">
        <v>#N/A</v>
      </c>
      <c r="AH365" s="11" t="e">
        <v>#N/A</v>
      </c>
      <c r="AI365" s="11" t="e">
        <v>#N/A</v>
      </c>
      <c r="AJ365" s="11" t="e">
        <v>#N/A</v>
      </c>
      <c r="AK365" s="11" t="e">
        <v>#N/A</v>
      </c>
      <c r="AL365" s="11" t="e">
        <v>#N/A</v>
      </c>
      <c r="AM365" s="11" t="e">
        <v>#N/A</v>
      </c>
      <c r="AN365" s="11" t="e">
        <v>#N/A</v>
      </c>
      <c r="AO365" s="22" t="e">
        <v>#N/A</v>
      </c>
      <c r="AP365" s="22" t="e">
        <v>#N/A</v>
      </c>
      <c r="AQ365" s="22" t="e">
        <v>#N/A</v>
      </c>
      <c r="AR365" s="22" t="e">
        <v>#N/A</v>
      </c>
      <c r="AS365" s="22" t="e">
        <v>#N/A</v>
      </c>
      <c r="AT365" s="22" t="e">
        <v>#N/A</v>
      </c>
      <c r="AU365" s="22" t="e">
        <v>#N/A</v>
      </c>
      <c r="AV365" s="22" t="e">
        <v>#N/A</v>
      </c>
      <c r="AW365" s="22" t="e">
        <v>#N/A</v>
      </c>
      <c r="AX365" s="22" t="e">
        <v>#N/A</v>
      </c>
      <c r="AY365" s="11" t="e">
        <v>#N/A</v>
      </c>
      <c r="AZ365" s="11" t="e">
        <v>#N/A</v>
      </c>
      <c r="BA365" s="11" t="e">
        <v>#N/A</v>
      </c>
      <c r="BB365" s="11" t="e">
        <v>#N/A</v>
      </c>
      <c r="BC365" s="11" t="e">
        <v>#N/A</v>
      </c>
      <c r="BD365" s="11" t="e">
        <v>#N/A</v>
      </c>
      <c r="BE365" s="11" t="e">
        <v>#N/A</v>
      </c>
      <c r="BF365" s="11" t="e">
        <v>#N/A</v>
      </c>
      <c r="BG365" s="11" t="e">
        <v>#N/A</v>
      </c>
      <c r="BH365" s="11" t="e">
        <v>#N/A</v>
      </c>
      <c r="BI365" s="22" t="e">
        <v>#N/A</v>
      </c>
      <c r="BJ365" s="22" t="e">
        <v>#N/A</v>
      </c>
      <c r="BK365" s="22" t="e">
        <v>#N/A</v>
      </c>
      <c r="BL365" s="22" t="e">
        <v>#N/A</v>
      </c>
      <c r="BM365" s="22" t="e">
        <v>#N/A</v>
      </c>
      <c r="BN365" s="22" t="e">
        <v>#N/A</v>
      </c>
      <c r="BO365" s="22" t="e">
        <v>#N/A</v>
      </c>
      <c r="BP365" s="22" t="e">
        <v>#N/A</v>
      </c>
      <c r="BQ365" s="22" t="e">
        <v>#N/A</v>
      </c>
      <c r="BR365" s="22" t="e">
        <v>#N/A</v>
      </c>
    </row>
    <row r="366" spans="1:70" x14ac:dyDescent="0.3">
      <c r="A366" s="22" t="e">
        <v>#N/A</v>
      </c>
      <c r="B366" s="22" t="e">
        <v>#N/A</v>
      </c>
      <c r="C366" s="22" t="e">
        <v>#N/A</v>
      </c>
      <c r="D366" s="22" t="e">
        <v>#N/A</v>
      </c>
      <c r="E366" s="22" t="e">
        <v>#N/A</v>
      </c>
      <c r="F366" s="22" t="e">
        <v>#N/A</v>
      </c>
      <c r="G366" s="22" t="e">
        <v>#N/A</v>
      </c>
      <c r="H366" s="22" t="e">
        <v>#N/A</v>
      </c>
      <c r="I366" s="22" t="e">
        <v>#N/A</v>
      </c>
      <c r="J366" s="22" t="e">
        <v>#N/A</v>
      </c>
      <c r="K366" s="11" t="e">
        <v>#N/A</v>
      </c>
      <c r="L366" s="11" t="e">
        <v>#N/A</v>
      </c>
      <c r="M366" s="11" t="e">
        <v>#N/A</v>
      </c>
      <c r="N366" s="11" t="e">
        <v>#N/A</v>
      </c>
      <c r="O366" s="11" t="e">
        <v>#N/A</v>
      </c>
      <c r="P366" s="11" t="e">
        <v>#N/A</v>
      </c>
      <c r="Q366" s="11" t="e">
        <v>#N/A</v>
      </c>
      <c r="R366" s="11" t="e">
        <v>#N/A</v>
      </c>
      <c r="S366" s="11" t="e">
        <v>#N/A</v>
      </c>
      <c r="T366" s="11" t="e">
        <v>#N/A</v>
      </c>
      <c r="U366" s="22" t="e">
        <v>#N/A</v>
      </c>
      <c r="V366" s="22" t="e">
        <v>#N/A</v>
      </c>
      <c r="W366" s="22" t="e">
        <v>#N/A</v>
      </c>
      <c r="X366" s="22" t="e">
        <v>#N/A</v>
      </c>
      <c r="Y366" s="22" t="e">
        <v>#N/A</v>
      </c>
      <c r="Z366" s="22" t="e">
        <v>#N/A</v>
      </c>
      <c r="AA366" s="22" t="e">
        <v>#N/A</v>
      </c>
      <c r="AB366" s="22" t="e">
        <v>#N/A</v>
      </c>
      <c r="AC366" s="22" t="e">
        <v>#N/A</v>
      </c>
      <c r="AD366" s="22" t="e">
        <v>#N/A</v>
      </c>
      <c r="AE366" s="11" t="e">
        <v>#N/A</v>
      </c>
      <c r="AF366" s="11" t="e">
        <v>#N/A</v>
      </c>
      <c r="AG366" s="11" t="e">
        <v>#N/A</v>
      </c>
      <c r="AH366" s="11" t="e">
        <v>#N/A</v>
      </c>
      <c r="AI366" s="11" t="e">
        <v>#N/A</v>
      </c>
      <c r="AJ366" s="11" t="e">
        <v>#N/A</v>
      </c>
      <c r="AK366" s="11" t="e">
        <v>#N/A</v>
      </c>
      <c r="AL366" s="11" t="e">
        <v>#N/A</v>
      </c>
      <c r="AM366" s="11" t="e">
        <v>#N/A</v>
      </c>
      <c r="AN366" s="11" t="e">
        <v>#N/A</v>
      </c>
      <c r="AO366" s="22" t="e">
        <v>#N/A</v>
      </c>
      <c r="AP366" s="22" t="e">
        <v>#N/A</v>
      </c>
      <c r="AQ366" s="22" t="e">
        <v>#N/A</v>
      </c>
      <c r="AR366" s="22" t="e">
        <v>#N/A</v>
      </c>
      <c r="AS366" s="22" t="e">
        <v>#N/A</v>
      </c>
      <c r="AT366" s="22" t="e">
        <v>#N/A</v>
      </c>
      <c r="AU366" s="22" t="e">
        <v>#N/A</v>
      </c>
      <c r="AV366" s="22" t="e">
        <v>#N/A</v>
      </c>
      <c r="AW366" s="22" t="e">
        <v>#N/A</v>
      </c>
      <c r="AX366" s="22" t="e">
        <v>#N/A</v>
      </c>
      <c r="AY366" s="11" t="e">
        <v>#N/A</v>
      </c>
      <c r="AZ366" s="11" t="e">
        <v>#N/A</v>
      </c>
      <c r="BA366" s="11" t="e">
        <v>#N/A</v>
      </c>
      <c r="BB366" s="11" t="e">
        <v>#N/A</v>
      </c>
      <c r="BC366" s="11" t="e">
        <v>#N/A</v>
      </c>
      <c r="BD366" s="11" t="e">
        <v>#N/A</v>
      </c>
      <c r="BE366" s="11" t="e">
        <v>#N/A</v>
      </c>
      <c r="BF366" s="11" t="e">
        <v>#N/A</v>
      </c>
      <c r="BG366" s="11" t="e">
        <v>#N/A</v>
      </c>
      <c r="BH366" s="11" t="e">
        <v>#N/A</v>
      </c>
      <c r="BI366" s="22" t="e">
        <v>#N/A</v>
      </c>
      <c r="BJ366" s="22" t="e">
        <v>#N/A</v>
      </c>
      <c r="BK366" s="22" t="e">
        <v>#N/A</v>
      </c>
      <c r="BL366" s="22" t="e">
        <v>#N/A</v>
      </c>
      <c r="BM366" s="22" t="e">
        <v>#N/A</v>
      </c>
      <c r="BN366" s="22" t="e">
        <v>#N/A</v>
      </c>
      <c r="BO366" s="22" t="e">
        <v>#N/A</v>
      </c>
      <c r="BP366" s="22" t="e">
        <v>#N/A</v>
      </c>
      <c r="BQ366" s="22" t="e">
        <v>#N/A</v>
      </c>
      <c r="BR366" s="22" t="e">
        <v>#N/A</v>
      </c>
    </row>
    <row r="367" spans="1:70" x14ac:dyDescent="0.3">
      <c r="A367" s="22" t="e">
        <v>#N/A</v>
      </c>
      <c r="B367" s="22" t="e">
        <v>#N/A</v>
      </c>
      <c r="C367" s="22" t="e">
        <v>#N/A</v>
      </c>
      <c r="D367" s="22" t="e">
        <v>#N/A</v>
      </c>
      <c r="E367" s="22" t="e">
        <v>#N/A</v>
      </c>
      <c r="F367" s="22" t="e">
        <v>#N/A</v>
      </c>
      <c r="G367" s="22" t="e">
        <v>#N/A</v>
      </c>
      <c r="H367" s="22" t="e">
        <v>#N/A</v>
      </c>
      <c r="I367" s="22" t="e">
        <v>#N/A</v>
      </c>
      <c r="J367" s="22" t="e">
        <v>#N/A</v>
      </c>
      <c r="K367" s="11" t="e">
        <v>#N/A</v>
      </c>
      <c r="L367" s="11" t="e">
        <v>#N/A</v>
      </c>
      <c r="M367" s="11" t="e">
        <v>#N/A</v>
      </c>
      <c r="N367" s="11" t="e">
        <v>#N/A</v>
      </c>
      <c r="O367" s="11" t="e">
        <v>#N/A</v>
      </c>
      <c r="P367" s="11" t="e">
        <v>#N/A</v>
      </c>
      <c r="Q367" s="11" t="e">
        <v>#N/A</v>
      </c>
      <c r="R367" s="11" t="e">
        <v>#N/A</v>
      </c>
      <c r="S367" s="11" t="e">
        <v>#N/A</v>
      </c>
      <c r="T367" s="11" t="e">
        <v>#N/A</v>
      </c>
      <c r="U367" s="22" t="e">
        <v>#N/A</v>
      </c>
      <c r="V367" s="22" t="e">
        <v>#N/A</v>
      </c>
      <c r="W367" s="22" t="e">
        <v>#N/A</v>
      </c>
      <c r="X367" s="22" t="e">
        <v>#N/A</v>
      </c>
      <c r="Y367" s="22" t="e">
        <v>#N/A</v>
      </c>
      <c r="Z367" s="22" t="e">
        <v>#N/A</v>
      </c>
      <c r="AA367" s="22" t="e">
        <v>#N/A</v>
      </c>
      <c r="AB367" s="22" t="e">
        <v>#N/A</v>
      </c>
      <c r="AC367" s="22" t="e">
        <v>#N/A</v>
      </c>
      <c r="AD367" s="22" t="e">
        <v>#N/A</v>
      </c>
      <c r="AE367" s="11" t="e">
        <v>#N/A</v>
      </c>
      <c r="AF367" s="11" t="e">
        <v>#N/A</v>
      </c>
      <c r="AG367" s="11" t="e">
        <v>#N/A</v>
      </c>
      <c r="AH367" s="11" t="e">
        <v>#N/A</v>
      </c>
      <c r="AI367" s="11" t="e">
        <v>#N/A</v>
      </c>
      <c r="AJ367" s="11" t="e">
        <v>#N/A</v>
      </c>
      <c r="AK367" s="11" t="e">
        <v>#N/A</v>
      </c>
      <c r="AL367" s="11" t="e">
        <v>#N/A</v>
      </c>
      <c r="AM367" s="11" t="e">
        <v>#N/A</v>
      </c>
      <c r="AN367" s="11" t="e">
        <v>#N/A</v>
      </c>
      <c r="AO367" s="22" t="e">
        <v>#N/A</v>
      </c>
      <c r="AP367" s="22" t="e">
        <v>#N/A</v>
      </c>
      <c r="AQ367" s="22" t="e">
        <v>#N/A</v>
      </c>
      <c r="AR367" s="22" t="e">
        <v>#N/A</v>
      </c>
      <c r="AS367" s="22" t="e">
        <v>#N/A</v>
      </c>
      <c r="AT367" s="22" t="e">
        <v>#N/A</v>
      </c>
      <c r="AU367" s="22" t="e">
        <v>#N/A</v>
      </c>
      <c r="AV367" s="22" t="e">
        <v>#N/A</v>
      </c>
      <c r="AW367" s="22" t="e">
        <v>#N/A</v>
      </c>
      <c r="AX367" s="22" t="e">
        <v>#N/A</v>
      </c>
      <c r="AY367" s="11" t="e">
        <v>#N/A</v>
      </c>
      <c r="AZ367" s="11" t="e">
        <v>#N/A</v>
      </c>
      <c r="BA367" s="11" t="e">
        <v>#N/A</v>
      </c>
      <c r="BB367" s="11" t="e">
        <v>#N/A</v>
      </c>
      <c r="BC367" s="11" t="e">
        <v>#N/A</v>
      </c>
      <c r="BD367" s="11" t="e">
        <v>#N/A</v>
      </c>
      <c r="BE367" s="11" t="e">
        <v>#N/A</v>
      </c>
      <c r="BF367" s="11" t="e">
        <v>#N/A</v>
      </c>
      <c r="BG367" s="11" t="e">
        <v>#N/A</v>
      </c>
      <c r="BH367" s="11" t="e">
        <v>#N/A</v>
      </c>
      <c r="BI367" s="22" t="e">
        <v>#N/A</v>
      </c>
      <c r="BJ367" s="22" t="e">
        <v>#N/A</v>
      </c>
      <c r="BK367" s="22" t="e">
        <v>#N/A</v>
      </c>
      <c r="BL367" s="22" t="e">
        <v>#N/A</v>
      </c>
      <c r="BM367" s="22" t="e">
        <v>#N/A</v>
      </c>
      <c r="BN367" s="22" t="e">
        <v>#N/A</v>
      </c>
      <c r="BO367" s="22" t="e">
        <v>#N/A</v>
      </c>
      <c r="BP367" s="22" t="e">
        <v>#N/A</v>
      </c>
      <c r="BQ367" s="22" t="e">
        <v>#N/A</v>
      </c>
      <c r="BR367" s="22" t="e">
        <v>#N/A</v>
      </c>
    </row>
    <row r="368" spans="1:70" x14ac:dyDescent="0.3">
      <c r="A368" s="22" t="e">
        <v>#N/A</v>
      </c>
      <c r="B368" s="22" t="e">
        <v>#N/A</v>
      </c>
      <c r="C368" s="22" t="e">
        <v>#N/A</v>
      </c>
      <c r="D368" s="22" t="e">
        <v>#N/A</v>
      </c>
      <c r="E368" s="22" t="e">
        <v>#N/A</v>
      </c>
      <c r="F368" s="22" t="e">
        <v>#N/A</v>
      </c>
      <c r="G368" s="22" t="e">
        <v>#N/A</v>
      </c>
      <c r="H368" s="22" t="e">
        <v>#N/A</v>
      </c>
      <c r="I368" s="22" t="e">
        <v>#N/A</v>
      </c>
      <c r="J368" s="22" t="e">
        <v>#N/A</v>
      </c>
      <c r="K368" s="11" t="e">
        <v>#N/A</v>
      </c>
      <c r="L368" s="11" t="e">
        <v>#N/A</v>
      </c>
      <c r="M368" s="11" t="e">
        <v>#N/A</v>
      </c>
      <c r="N368" s="11" t="e">
        <v>#N/A</v>
      </c>
      <c r="O368" s="11" t="e">
        <v>#N/A</v>
      </c>
      <c r="P368" s="11" t="e">
        <v>#N/A</v>
      </c>
      <c r="Q368" s="11" t="e">
        <v>#N/A</v>
      </c>
      <c r="R368" s="11" t="e">
        <v>#N/A</v>
      </c>
      <c r="S368" s="11" t="e">
        <v>#N/A</v>
      </c>
      <c r="T368" s="11" t="e">
        <v>#N/A</v>
      </c>
      <c r="U368" s="22" t="e">
        <v>#N/A</v>
      </c>
      <c r="V368" s="22" t="e">
        <v>#N/A</v>
      </c>
      <c r="W368" s="22" t="e">
        <v>#N/A</v>
      </c>
      <c r="X368" s="22" t="e">
        <v>#N/A</v>
      </c>
      <c r="Y368" s="22" t="e">
        <v>#N/A</v>
      </c>
      <c r="Z368" s="22" t="e">
        <v>#N/A</v>
      </c>
      <c r="AA368" s="22" t="e">
        <v>#N/A</v>
      </c>
      <c r="AB368" s="22" t="e">
        <v>#N/A</v>
      </c>
      <c r="AC368" s="22" t="e">
        <v>#N/A</v>
      </c>
      <c r="AD368" s="22" t="e">
        <v>#N/A</v>
      </c>
      <c r="AE368" s="11" t="e">
        <v>#N/A</v>
      </c>
      <c r="AF368" s="11" t="e">
        <v>#N/A</v>
      </c>
      <c r="AG368" s="11" t="e">
        <v>#N/A</v>
      </c>
      <c r="AH368" s="11" t="e">
        <v>#N/A</v>
      </c>
      <c r="AI368" s="11" t="e">
        <v>#N/A</v>
      </c>
      <c r="AJ368" s="11" t="e">
        <v>#N/A</v>
      </c>
      <c r="AK368" s="11" t="e">
        <v>#N/A</v>
      </c>
      <c r="AL368" s="11" t="e">
        <v>#N/A</v>
      </c>
      <c r="AM368" s="11" t="e">
        <v>#N/A</v>
      </c>
      <c r="AN368" s="11" t="e">
        <v>#N/A</v>
      </c>
      <c r="AO368" s="22" t="e">
        <v>#N/A</v>
      </c>
      <c r="AP368" s="22" t="e">
        <v>#N/A</v>
      </c>
      <c r="AQ368" s="22" t="e">
        <v>#N/A</v>
      </c>
      <c r="AR368" s="22" t="e">
        <v>#N/A</v>
      </c>
      <c r="AS368" s="22" t="e">
        <v>#N/A</v>
      </c>
      <c r="AT368" s="22" t="e">
        <v>#N/A</v>
      </c>
      <c r="AU368" s="22" t="e">
        <v>#N/A</v>
      </c>
      <c r="AV368" s="22" t="e">
        <v>#N/A</v>
      </c>
      <c r="AW368" s="22" t="e">
        <v>#N/A</v>
      </c>
      <c r="AX368" s="22" t="e">
        <v>#N/A</v>
      </c>
      <c r="AY368" s="11" t="e">
        <v>#N/A</v>
      </c>
      <c r="AZ368" s="11" t="e">
        <v>#N/A</v>
      </c>
      <c r="BA368" s="11" t="e">
        <v>#N/A</v>
      </c>
      <c r="BB368" s="11" t="e">
        <v>#N/A</v>
      </c>
      <c r="BC368" s="11" t="e">
        <v>#N/A</v>
      </c>
      <c r="BD368" s="11" t="e">
        <v>#N/A</v>
      </c>
      <c r="BE368" s="11" t="e">
        <v>#N/A</v>
      </c>
      <c r="BF368" s="11" t="e">
        <v>#N/A</v>
      </c>
      <c r="BG368" s="11" t="e">
        <v>#N/A</v>
      </c>
      <c r="BH368" s="11" t="e">
        <v>#N/A</v>
      </c>
      <c r="BI368" s="22" t="e">
        <v>#N/A</v>
      </c>
      <c r="BJ368" s="22" t="e">
        <v>#N/A</v>
      </c>
      <c r="BK368" s="22" t="e">
        <v>#N/A</v>
      </c>
      <c r="BL368" s="22" t="e">
        <v>#N/A</v>
      </c>
      <c r="BM368" s="22" t="e">
        <v>#N/A</v>
      </c>
      <c r="BN368" s="22" t="e">
        <v>#N/A</v>
      </c>
      <c r="BO368" s="22" t="e">
        <v>#N/A</v>
      </c>
      <c r="BP368" s="22" t="e">
        <v>#N/A</v>
      </c>
      <c r="BQ368" s="22" t="e">
        <v>#N/A</v>
      </c>
      <c r="BR368" s="22" t="e">
        <v>#N/A</v>
      </c>
    </row>
    <row r="369" spans="1:70" x14ac:dyDescent="0.3">
      <c r="A369" s="22" t="e">
        <v>#N/A</v>
      </c>
      <c r="B369" s="22" t="e">
        <v>#N/A</v>
      </c>
      <c r="C369" s="22" t="e">
        <v>#N/A</v>
      </c>
      <c r="D369" s="22" t="e">
        <v>#N/A</v>
      </c>
      <c r="E369" s="22" t="e">
        <v>#N/A</v>
      </c>
      <c r="F369" s="22" t="e">
        <v>#N/A</v>
      </c>
      <c r="G369" s="22" t="e">
        <v>#N/A</v>
      </c>
      <c r="H369" s="22" t="e">
        <v>#N/A</v>
      </c>
      <c r="I369" s="22" t="e">
        <v>#N/A</v>
      </c>
      <c r="J369" s="22" t="e">
        <v>#N/A</v>
      </c>
      <c r="K369" s="11" t="e">
        <v>#N/A</v>
      </c>
      <c r="L369" s="11" t="e">
        <v>#N/A</v>
      </c>
      <c r="M369" s="11" t="e">
        <v>#N/A</v>
      </c>
      <c r="N369" s="11" t="e">
        <v>#N/A</v>
      </c>
      <c r="O369" s="11" t="e">
        <v>#N/A</v>
      </c>
      <c r="P369" s="11" t="e">
        <v>#N/A</v>
      </c>
      <c r="Q369" s="11" t="e">
        <v>#N/A</v>
      </c>
      <c r="R369" s="11" t="e">
        <v>#N/A</v>
      </c>
      <c r="S369" s="11" t="e">
        <v>#N/A</v>
      </c>
      <c r="T369" s="11" t="e">
        <v>#N/A</v>
      </c>
      <c r="U369" s="22" t="e">
        <v>#N/A</v>
      </c>
      <c r="V369" s="22" t="e">
        <v>#N/A</v>
      </c>
      <c r="W369" s="22" t="e">
        <v>#N/A</v>
      </c>
      <c r="X369" s="22" t="e">
        <v>#N/A</v>
      </c>
      <c r="Y369" s="22" t="e">
        <v>#N/A</v>
      </c>
      <c r="Z369" s="22" t="e">
        <v>#N/A</v>
      </c>
      <c r="AA369" s="22" t="e">
        <v>#N/A</v>
      </c>
      <c r="AB369" s="22" t="e">
        <v>#N/A</v>
      </c>
      <c r="AC369" s="22" t="e">
        <v>#N/A</v>
      </c>
      <c r="AD369" s="22" t="e">
        <v>#N/A</v>
      </c>
      <c r="AE369" s="11" t="e">
        <v>#N/A</v>
      </c>
      <c r="AF369" s="11" t="e">
        <v>#N/A</v>
      </c>
      <c r="AG369" s="11" t="e">
        <v>#N/A</v>
      </c>
      <c r="AH369" s="11" t="e">
        <v>#N/A</v>
      </c>
      <c r="AI369" s="11" t="e">
        <v>#N/A</v>
      </c>
      <c r="AJ369" s="11" t="e">
        <v>#N/A</v>
      </c>
      <c r="AK369" s="11" t="e">
        <v>#N/A</v>
      </c>
      <c r="AL369" s="11" t="e">
        <v>#N/A</v>
      </c>
      <c r="AM369" s="11" t="e">
        <v>#N/A</v>
      </c>
      <c r="AN369" s="11" t="e">
        <v>#N/A</v>
      </c>
      <c r="AO369" s="22" t="e">
        <v>#N/A</v>
      </c>
      <c r="AP369" s="22" t="e">
        <v>#N/A</v>
      </c>
      <c r="AQ369" s="22" t="e">
        <v>#N/A</v>
      </c>
      <c r="AR369" s="22" t="e">
        <v>#N/A</v>
      </c>
      <c r="AS369" s="22" t="e">
        <v>#N/A</v>
      </c>
      <c r="AT369" s="22" t="e">
        <v>#N/A</v>
      </c>
      <c r="AU369" s="22" t="e">
        <v>#N/A</v>
      </c>
      <c r="AV369" s="22" t="e">
        <v>#N/A</v>
      </c>
      <c r="AW369" s="22" t="e">
        <v>#N/A</v>
      </c>
      <c r="AX369" s="22" t="e">
        <v>#N/A</v>
      </c>
      <c r="AY369" s="11" t="e">
        <v>#N/A</v>
      </c>
      <c r="AZ369" s="11" t="e">
        <v>#N/A</v>
      </c>
      <c r="BA369" s="11" t="e">
        <v>#N/A</v>
      </c>
      <c r="BB369" s="11" t="e">
        <v>#N/A</v>
      </c>
      <c r="BC369" s="11" t="e">
        <v>#N/A</v>
      </c>
      <c r="BD369" s="11" t="e">
        <v>#N/A</v>
      </c>
      <c r="BE369" s="11" t="e">
        <v>#N/A</v>
      </c>
      <c r="BF369" s="11" t="e">
        <v>#N/A</v>
      </c>
      <c r="BG369" s="11" t="e">
        <v>#N/A</v>
      </c>
      <c r="BH369" s="11" t="e">
        <v>#N/A</v>
      </c>
      <c r="BI369" s="22" t="e">
        <v>#N/A</v>
      </c>
      <c r="BJ369" s="22" t="e">
        <v>#N/A</v>
      </c>
      <c r="BK369" s="22" t="e">
        <v>#N/A</v>
      </c>
      <c r="BL369" s="22" t="e">
        <v>#N/A</v>
      </c>
      <c r="BM369" s="22" t="e">
        <v>#N/A</v>
      </c>
      <c r="BN369" s="22" t="e">
        <v>#N/A</v>
      </c>
      <c r="BO369" s="22" t="e">
        <v>#N/A</v>
      </c>
      <c r="BP369" s="22" t="e">
        <v>#N/A</v>
      </c>
      <c r="BQ369" s="22" t="e">
        <v>#N/A</v>
      </c>
      <c r="BR369" s="22" t="e">
        <v>#N/A</v>
      </c>
    </row>
    <row r="370" spans="1:70" x14ac:dyDescent="0.3">
      <c r="A370" s="22" t="e">
        <v>#N/A</v>
      </c>
      <c r="B370" s="22" t="e">
        <v>#N/A</v>
      </c>
      <c r="C370" s="22" t="e">
        <v>#N/A</v>
      </c>
      <c r="D370" s="22" t="e">
        <v>#N/A</v>
      </c>
      <c r="E370" s="22" t="e">
        <v>#N/A</v>
      </c>
      <c r="F370" s="22" t="e">
        <v>#N/A</v>
      </c>
      <c r="G370" s="22" t="e">
        <v>#N/A</v>
      </c>
      <c r="H370" s="22" t="e">
        <v>#N/A</v>
      </c>
      <c r="I370" s="22" t="e">
        <v>#N/A</v>
      </c>
      <c r="J370" s="22" t="e">
        <v>#N/A</v>
      </c>
      <c r="K370" s="11" t="e">
        <v>#N/A</v>
      </c>
      <c r="L370" s="11" t="e">
        <v>#N/A</v>
      </c>
      <c r="M370" s="11" t="e">
        <v>#N/A</v>
      </c>
      <c r="N370" s="11" t="e">
        <v>#N/A</v>
      </c>
      <c r="O370" s="11" t="e">
        <v>#N/A</v>
      </c>
      <c r="P370" s="11" t="e">
        <v>#N/A</v>
      </c>
      <c r="Q370" s="11" t="e">
        <v>#N/A</v>
      </c>
      <c r="R370" s="11" t="e">
        <v>#N/A</v>
      </c>
      <c r="S370" s="11" t="e">
        <v>#N/A</v>
      </c>
      <c r="T370" s="11" t="e">
        <v>#N/A</v>
      </c>
      <c r="U370" s="22" t="e">
        <v>#N/A</v>
      </c>
      <c r="V370" s="22" t="e">
        <v>#N/A</v>
      </c>
      <c r="W370" s="22" t="e">
        <v>#N/A</v>
      </c>
      <c r="X370" s="22" t="e">
        <v>#N/A</v>
      </c>
      <c r="Y370" s="22" t="e">
        <v>#N/A</v>
      </c>
      <c r="Z370" s="22" t="e">
        <v>#N/A</v>
      </c>
      <c r="AA370" s="22" t="e">
        <v>#N/A</v>
      </c>
      <c r="AB370" s="22" t="e">
        <v>#N/A</v>
      </c>
      <c r="AC370" s="22" t="e">
        <v>#N/A</v>
      </c>
      <c r="AD370" s="22" t="e">
        <v>#N/A</v>
      </c>
      <c r="AE370" s="11" t="e">
        <v>#N/A</v>
      </c>
      <c r="AF370" s="11" t="e">
        <v>#N/A</v>
      </c>
      <c r="AG370" s="11" t="e">
        <v>#N/A</v>
      </c>
      <c r="AH370" s="11" t="e">
        <v>#N/A</v>
      </c>
      <c r="AI370" s="11" t="e">
        <v>#N/A</v>
      </c>
      <c r="AJ370" s="11" t="e">
        <v>#N/A</v>
      </c>
      <c r="AK370" s="11" t="e">
        <v>#N/A</v>
      </c>
      <c r="AL370" s="11" t="e">
        <v>#N/A</v>
      </c>
      <c r="AM370" s="11" t="e">
        <v>#N/A</v>
      </c>
      <c r="AN370" s="11" t="e">
        <v>#N/A</v>
      </c>
      <c r="AO370" s="22" t="e">
        <v>#N/A</v>
      </c>
      <c r="AP370" s="22" t="e">
        <v>#N/A</v>
      </c>
      <c r="AQ370" s="22" t="e">
        <v>#N/A</v>
      </c>
      <c r="AR370" s="22" t="e">
        <v>#N/A</v>
      </c>
      <c r="AS370" s="22" t="e">
        <v>#N/A</v>
      </c>
      <c r="AT370" s="22" t="e">
        <v>#N/A</v>
      </c>
      <c r="AU370" s="22" t="e">
        <v>#N/A</v>
      </c>
      <c r="AV370" s="22" t="e">
        <v>#N/A</v>
      </c>
      <c r="AW370" s="22" t="e">
        <v>#N/A</v>
      </c>
      <c r="AX370" s="22" t="e">
        <v>#N/A</v>
      </c>
      <c r="AY370" s="11" t="e">
        <v>#N/A</v>
      </c>
      <c r="AZ370" s="11" t="e">
        <v>#N/A</v>
      </c>
      <c r="BA370" s="11" t="e">
        <v>#N/A</v>
      </c>
      <c r="BB370" s="11" t="e">
        <v>#N/A</v>
      </c>
      <c r="BC370" s="11" t="e">
        <v>#N/A</v>
      </c>
      <c r="BD370" s="11" t="e">
        <v>#N/A</v>
      </c>
      <c r="BE370" s="11" t="e">
        <v>#N/A</v>
      </c>
      <c r="BF370" s="11" t="e">
        <v>#N/A</v>
      </c>
      <c r="BG370" s="11" t="e">
        <v>#N/A</v>
      </c>
      <c r="BH370" s="11" t="e">
        <v>#N/A</v>
      </c>
      <c r="BI370" s="22" t="e">
        <v>#N/A</v>
      </c>
      <c r="BJ370" s="22" t="e">
        <v>#N/A</v>
      </c>
      <c r="BK370" s="22" t="e">
        <v>#N/A</v>
      </c>
      <c r="BL370" s="22" t="e">
        <v>#N/A</v>
      </c>
      <c r="BM370" s="22" t="e">
        <v>#N/A</v>
      </c>
      <c r="BN370" s="22" t="e">
        <v>#N/A</v>
      </c>
      <c r="BO370" s="22" t="e">
        <v>#N/A</v>
      </c>
      <c r="BP370" s="22" t="e">
        <v>#N/A</v>
      </c>
      <c r="BQ370" s="22" t="e">
        <v>#N/A</v>
      </c>
      <c r="BR370" s="22" t="e">
        <v>#N/A</v>
      </c>
    </row>
    <row r="371" spans="1:70" x14ac:dyDescent="0.3">
      <c r="A371" s="22" t="e">
        <v>#N/A</v>
      </c>
      <c r="B371" s="22" t="e">
        <v>#N/A</v>
      </c>
      <c r="C371" s="22" t="e">
        <v>#N/A</v>
      </c>
      <c r="D371" s="22" t="e">
        <v>#N/A</v>
      </c>
      <c r="E371" s="22" t="e">
        <v>#N/A</v>
      </c>
      <c r="F371" s="22" t="e">
        <v>#N/A</v>
      </c>
      <c r="G371" s="22" t="e">
        <v>#N/A</v>
      </c>
      <c r="H371" s="22" t="e">
        <v>#N/A</v>
      </c>
      <c r="I371" s="22" t="e">
        <v>#N/A</v>
      </c>
      <c r="J371" s="22" t="e">
        <v>#N/A</v>
      </c>
      <c r="K371" s="11" t="e">
        <v>#N/A</v>
      </c>
      <c r="L371" s="11" t="e">
        <v>#N/A</v>
      </c>
      <c r="M371" s="11" t="e">
        <v>#N/A</v>
      </c>
      <c r="N371" s="11" t="e">
        <v>#N/A</v>
      </c>
      <c r="O371" s="11" t="e">
        <v>#N/A</v>
      </c>
      <c r="P371" s="11" t="e">
        <v>#N/A</v>
      </c>
      <c r="Q371" s="11" t="e">
        <v>#N/A</v>
      </c>
      <c r="R371" s="11" t="e">
        <v>#N/A</v>
      </c>
      <c r="S371" s="11" t="e">
        <v>#N/A</v>
      </c>
      <c r="T371" s="11" t="e">
        <v>#N/A</v>
      </c>
      <c r="U371" s="22" t="e">
        <v>#N/A</v>
      </c>
      <c r="V371" s="22" t="e">
        <v>#N/A</v>
      </c>
      <c r="W371" s="22" t="e">
        <v>#N/A</v>
      </c>
      <c r="X371" s="22" t="e">
        <v>#N/A</v>
      </c>
      <c r="Y371" s="22" t="e">
        <v>#N/A</v>
      </c>
      <c r="Z371" s="22" t="e">
        <v>#N/A</v>
      </c>
      <c r="AA371" s="22" t="e">
        <v>#N/A</v>
      </c>
      <c r="AB371" s="22" t="e">
        <v>#N/A</v>
      </c>
      <c r="AC371" s="22" t="e">
        <v>#N/A</v>
      </c>
      <c r="AD371" s="22" t="e">
        <v>#N/A</v>
      </c>
      <c r="AE371" s="11" t="e">
        <v>#N/A</v>
      </c>
      <c r="AF371" s="11" t="e">
        <v>#N/A</v>
      </c>
      <c r="AG371" s="11" t="e">
        <v>#N/A</v>
      </c>
      <c r="AH371" s="11" t="e">
        <v>#N/A</v>
      </c>
      <c r="AI371" s="11" t="e">
        <v>#N/A</v>
      </c>
      <c r="AJ371" s="11" t="e">
        <v>#N/A</v>
      </c>
      <c r="AK371" s="11" t="e">
        <v>#N/A</v>
      </c>
      <c r="AL371" s="11" t="e">
        <v>#N/A</v>
      </c>
      <c r="AM371" s="11" t="e">
        <v>#N/A</v>
      </c>
      <c r="AN371" s="11" t="e">
        <v>#N/A</v>
      </c>
      <c r="AO371" s="22" t="e">
        <v>#N/A</v>
      </c>
      <c r="AP371" s="22" t="e">
        <v>#N/A</v>
      </c>
      <c r="AQ371" s="22" t="e">
        <v>#N/A</v>
      </c>
      <c r="AR371" s="22" t="e">
        <v>#N/A</v>
      </c>
      <c r="AS371" s="22" t="e">
        <v>#N/A</v>
      </c>
      <c r="AT371" s="22" t="e">
        <v>#N/A</v>
      </c>
      <c r="AU371" s="22" t="e">
        <v>#N/A</v>
      </c>
      <c r="AV371" s="22" t="e">
        <v>#N/A</v>
      </c>
      <c r="AW371" s="22" t="e">
        <v>#N/A</v>
      </c>
      <c r="AX371" s="22" t="e">
        <v>#N/A</v>
      </c>
      <c r="AY371" s="11" t="e">
        <v>#N/A</v>
      </c>
      <c r="AZ371" s="11" t="e">
        <v>#N/A</v>
      </c>
      <c r="BA371" s="11" t="e">
        <v>#N/A</v>
      </c>
      <c r="BB371" s="11" t="e">
        <v>#N/A</v>
      </c>
      <c r="BC371" s="11" t="e">
        <v>#N/A</v>
      </c>
      <c r="BD371" s="11" t="e">
        <v>#N/A</v>
      </c>
      <c r="BE371" s="11" t="e">
        <v>#N/A</v>
      </c>
      <c r="BF371" s="11" t="e">
        <v>#N/A</v>
      </c>
      <c r="BG371" s="11" t="e">
        <v>#N/A</v>
      </c>
      <c r="BH371" s="11" t="e">
        <v>#N/A</v>
      </c>
      <c r="BI371" s="22" t="e">
        <v>#N/A</v>
      </c>
      <c r="BJ371" s="22" t="e">
        <v>#N/A</v>
      </c>
      <c r="BK371" s="22" t="e">
        <v>#N/A</v>
      </c>
      <c r="BL371" s="22" t="e">
        <v>#N/A</v>
      </c>
      <c r="BM371" s="22" t="e">
        <v>#N/A</v>
      </c>
      <c r="BN371" s="22" t="e">
        <v>#N/A</v>
      </c>
      <c r="BO371" s="22" t="e">
        <v>#N/A</v>
      </c>
      <c r="BP371" s="22" t="e">
        <v>#N/A</v>
      </c>
      <c r="BQ371" s="22" t="e">
        <v>#N/A</v>
      </c>
      <c r="BR371" s="22" t="e">
        <v>#N/A</v>
      </c>
    </row>
    <row r="372" spans="1:70" x14ac:dyDescent="0.3">
      <c r="A372" s="22" t="e">
        <v>#N/A</v>
      </c>
      <c r="B372" s="22" t="e">
        <v>#N/A</v>
      </c>
      <c r="C372" s="22" t="e">
        <v>#N/A</v>
      </c>
      <c r="D372" s="22" t="e">
        <v>#N/A</v>
      </c>
      <c r="E372" s="22" t="e">
        <v>#N/A</v>
      </c>
      <c r="F372" s="22" t="e">
        <v>#N/A</v>
      </c>
      <c r="G372" s="22" t="e">
        <v>#N/A</v>
      </c>
      <c r="H372" s="22" t="e">
        <v>#N/A</v>
      </c>
      <c r="I372" s="22" t="e">
        <v>#N/A</v>
      </c>
      <c r="J372" s="22" t="e">
        <v>#N/A</v>
      </c>
      <c r="K372" s="11" t="e">
        <v>#N/A</v>
      </c>
      <c r="L372" s="11" t="e">
        <v>#N/A</v>
      </c>
      <c r="M372" s="11" t="e">
        <v>#N/A</v>
      </c>
      <c r="N372" s="11" t="e">
        <v>#N/A</v>
      </c>
      <c r="O372" s="11" t="e">
        <v>#N/A</v>
      </c>
      <c r="P372" s="11" t="e">
        <v>#N/A</v>
      </c>
      <c r="Q372" s="11" t="e">
        <v>#N/A</v>
      </c>
      <c r="R372" s="11" t="e">
        <v>#N/A</v>
      </c>
      <c r="S372" s="11" t="e">
        <v>#N/A</v>
      </c>
      <c r="T372" s="11" t="e">
        <v>#N/A</v>
      </c>
      <c r="U372" s="22" t="e">
        <v>#N/A</v>
      </c>
      <c r="V372" s="22" t="e">
        <v>#N/A</v>
      </c>
      <c r="W372" s="22" t="e">
        <v>#N/A</v>
      </c>
      <c r="X372" s="22" t="e">
        <v>#N/A</v>
      </c>
      <c r="Y372" s="22" t="e">
        <v>#N/A</v>
      </c>
      <c r="Z372" s="22" t="e">
        <v>#N/A</v>
      </c>
      <c r="AA372" s="22" t="e">
        <v>#N/A</v>
      </c>
      <c r="AB372" s="22" t="e">
        <v>#N/A</v>
      </c>
      <c r="AC372" s="22" t="e">
        <v>#N/A</v>
      </c>
      <c r="AD372" s="22" t="e">
        <v>#N/A</v>
      </c>
      <c r="AE372" s="11" t="e">
        <v>#N/A</v>
      </c>
      <c r="AF372" s="11" t="e">
        <v>#N/A</v>
      </c>
      <c r="AG372" s="11" t="e">
        <v>#N/A</v>
      </c>
      <c r="AH372" s="11" t="e">
        <v>#N/A</v>
      </c>
      <c r="AI372" s="11" t="e">
        <v>#N/A</v>
      </c>
      <c r="AJ372" s="11" t="e">
        <v>#N/A</v>
      </c>
      <c r="AK372" s="11" t="e">
        <v>#N/A</v>
      </c>
      <c r="AL372" s="11" t="e">
        <v>#N/A</v>
      </c>
      <c r="AM372" s="11" t="e">
        <v>#N/A</v>
      </c>
      <c r="AN372" s="11" t="e">
        <v>#N/A</v>
      </c>
      <c r="AO372" s="22" t="e">
        <v>#N/A</v>
      </c>
      <c r="AP372" s="22" t="e">
        <v>#N/A</v>
      </c>
      <c r="AQ372" s="22" t="e">
        <v>#N/A</v>
      </c>
      <c r="AR372" s="22" t="e">
        <v>#N/A</v>
      </c>
      <c r="AS372" s="22" t="e">
        <v>#N/A</v>
      </c>
      <c r="AT372" s="22" t="e">
        <v>#N/A</v>
      </c>
      <c r="AU372" s="22" t="e">
        <v>#N/A</v>
      </c>
      <c r="AV372" s="22" t="e">
        <v>#N/A</v>
      </c>
      <c r="AW372" s="22" t="e">
        <v>#N/A</v>
      </c>
      <c r="AX372" s="22" t="e">
        <v>#N/A</v>
      </c>
      <c r="AY372" s="11" t="e">
        <v>#N/A</v>
      </c>
      <c r="AZ372" s="11" t="e">
        <v>#N/A</v>
      </c>
      <c r="BA372" s="11" t="e">
        <v>#N/A</v>
      </c>
      <c r="BB372" s="11" t="e">
        <v>#N/A</v>
      </c>
      <c r="BC372" s="11" t="e">
        <v>#N/A</v>
      </c>
      <c r="BD372" s="11" t="e">
        <v>#N/A</v>
      </c>
      <c r="BE372" s="11" t="e">
        <v>#N/A</v>
      </c>
      <c r="BF372" s="11" t="e">
        <v>#N/A</v>
      </c>
      <c r="BG372" s="11" t="e">
        <v>#N/A</v>
      </c>
      <c r="BH372" s="11" t="e">
        <v>#N/A</v>
      </c>
      <c r="BI372" s="22" t="e">
        <v>#N/A</v>
      </c>
      <c r="BJ372" s="22" t="e">
        <v>#N/A</v>
      </c>
      <c r="BK372" s="22" t="e">
        <v>#N/A</v>
      </c>
      <c r="BL372" s="22" t="e">
        <v>#N/A</v>
      </c>
      <c r="BM372" s="22" t="e">
        <v>#N/A</v>
      </c>
      <c r="BN372" s="22" t="e">
        <v>#N/A</v>
      </c>
      <c r="BO372" s="22" t="e">
        <v>#N/A</v>
      </c>
      <c r="BP372" s="22" t="e">
        <v>#N/A</v>
      </c>
      <c r="BQ372" s="22" t="e">
        <v>#N/A</v>
      </c>
      <c r="BR372" s="22" t="e">
        <v>#N/A</v>
      </c>
    </row>
    <row r="373" spans="1:70" x14ac:dyDescent="0.3">
      <c r="A373" s="22" t="e">
        <v>#N/A</v>
      </c>
      <c r="B373" s="22" t="e">
        <v>#N/A</v>
      </c>
      <c r="C373" s="22" t="e">
        <v>#N/A</v>
      </c>
      <c r="D373" s="22" t="e">
        <v>#N/A</v>
      </c>
      <c r="E373" s="22" t="e">
        <v>#N/A</v>
      </c>
      <c r="F373" s="22" t="e">
        <v>#N/A</v>
      </c>
      <c r="G373" s="22" t="e">
        <v>#N/A</v>
      </c>
      <c r="H373" s="22" t="e">
        <v>#N/A</v>
      </c>
      <c r="I373" s="22" t="e">
        <v>#N/A</v>
      </c>
      <c r="J373" s="22" t="e">
        <v>#N/A</v>
      </c>
      <c r="K373" s="11" t="e">
        <v>#N/A</v>
      </c>
      <c r="L373" s="11" t="e">
        <v>#N/A</v>
      </c>
      <c r="M373" s="11" t="e">
        <v>#N/A</v>
      </c>
      <c r="N373" s="11" t="e">
        <v>#N/A</v>
      </c>
      <c r="O373" s="11" t="e">
        <v>#N/A</v>
      </c>
      <c r="P373" s="11" t="e">
        <v>#N/A</v>
      </c>
      <c r="Q373" s="11" t="e">
        <v>#N/A</v>
      </c>
      <c r="R373" s="11" t="e">
        <v>#N/A</v>
      </c>
      <c r="S373" s="11" t="e">
        <v>#N/A</v>
      </c>
      <c r="T373" s="11" t="e">
        <v>#N/A</v>
      </c>
      <c r="U373" s="22" t="e">
        <v>#N/A</v>
      </c>
      <c r="V373" s="22" t="e">
        <v>#N/A</v>
      </c>
      <c r="W373" s="22" t="e">
        <v>#N/A</v>
      </c>
      <c r="X373" s="22" t="e">
        <v>#N/A</v>
      </c>
      <c r="Y373" s="22" t="e">
        <v>#N/A</v>
      </c>
      <c r="Z373" s="22" t="e">
        <v>#N/A</v>
      </c>
      <c r="AA373" s="22" t="e">
        <v>#N/A</v>
      </c>
      <c r="AB373" s="22" t="e">
        <v>#N/A</v>
      </c>
      <c r="AC373" s="22" t="e">
        <v>#N/A</v>
      </c>
      <c r="AD373" s="22" t="e">
        <v>#N/A</v>
      </c>
      <c r="AE373" s="11" t="e">
        <v>#N/A</v>
      </c>
      <c r="AF373" s="11" t="e">
        <v>#N/A</v>
      </c>
      <c r="AG373" s="11" t="e">
        <v>#N/A</v>
      </c>
      <c r="AH373" s="11" t="e">
        <v>#N/A</v>
      </c>
      <c r="AI373" s="11" t="e">
        <v>#N/A</v>
      </c>
      <c r="AJ373" s="11" t="e">
        <v>#N/A</v>
      </c>
      <c r="AK373" s="11" t="e">
        <v>#N/A</v>
      </c>
      <c r="AL373" s="11" t="e">
        <v>#N/A</v>
      </c>
      <c r="AM373" s="11" t="e">
        <v>#N/A</v>
      </c>
      <c r="AN373" s="11" t="e">
        <v>#N/A</v>
      </c>
      <c r="AO373" s="22" t="e">
        <v>#N/A</v>
      </c>
      <c r="AP373" s="22" t="e">
        <v>#N/A</v>
      </c>
      <c r="AQ373" s="22" t="e">
        <v>#N/A</v>
      </c>
      <c r="AR373" s="22" t="e">
        <v>#N/A</v>
      </c>
      <c r="AS373" s="22" t="e">
        <v>#N/A</v>
      </c>
      <c r="AT373" s="22" t="e">
        <v>#N/A</v>
      </c>
      <c r="AU373" s="22" t="e">
        <v>#N/A</v>
      </c>
      <c r="AV373" s="22" t="e">
        <v>#N/A</v>
      </c>
      <c r="AW373" s="22" t="e">
        <v>#N/A</v>
      </c>
      <c r="AX373" s="22" t="e">
        <v>#N/A</v>
      </c>
      <c r="AY373" s="11" t="e">
        <v>#N/A</v>
      </c>
      <c r="AZ373" s="11" t="e">
        <v>#N/A</v>
      </c>
      <c r="BA373" s="11" t="e">
        <v>#N/A</v>
      </c>
      <c r="BB373" s="11" t="e">
        <v>#N/A</v>
      </c>
      <c r="BC373" s="11" t="e">
        <v>#N/A</v>
      </c>
      <c r="BD373" s="11" t="e">
        <v>#N/A</v>
      </c>
      <c r="BE373" s="11" t="e">
        <v>#N/A</v>
      </c>
      <c r="BF373" s="11" t="e">
        <v>#N/A</v>
      </c>
      <c r="BG373" s="11" t="e">
        <v>#N/A</v>
      </c>
      <c r="BH373" s="11" t="e">
        <v>#N/A</v>
      </c>
      <c r="BI373" s="22" t="e">
        <v>#N/A</v>
      </c>
      <c r="BJ373" s="22" t="e">
        <v>#N/A</v>
      </c>
      <c r="BK373" s="22" t="e">
        <v>#N/A</v>
      </c>
      <c r="BL373" s="22" t="e">
        <v>#N/A</v>
      </c>
      <c r="BM373" s="22" t="e">
        <v>#N/A</v>
      </c>
      <c r="BN373" s="22" t="e">
        <v>#N/A</v>
      </c>
      <c r="BO373" s="22" t="e">
        <v>#N/A</v>
      </c>
      <c r="BP373" s="22" t="e">
        <v>#N/A</v>
      </c>
      <c r="BQ373" s="22" t="e">
        <v>#N/A</v>
      </c>
      <c r="BR373" s="22" t="e">
        <v>#N/A</v>
      </c>
    </row>
    <row r="374" spans="1:70" x14ac:dyDescent="0.3">
      <c r="A374" s="22" t="e">
        <v>#N/A</v>
      </c>
      <c r="B374" s="22" t="e">
        <v>#N/A</v>
      </c>
      <c r="C374" s="22" t="e">
        <v>#N/A</v>
      </c>
      <c r="D374" s="22" t="e">
        <v>#N/A</v>
      </c>
      <c r="E374" s="22" t="e">
        <v>#N/A</v>
      </c>
      <c r="F374" s="22" t="e">
        <v>#N/A</v>
      </c>
      <c r="G374" s="22" t="e">
        <v>#N/A</v>
      </c>
      <c r="H374" s="22" t="e">
        <v>#N/A</v>
      </c>
      <c r="I374" s="22" t="e">
        <v>#N/A</v>
      </c>
      <c r="J374" s="22" t="e">
        <v>#N/A</v>
      </c>
      <c r="K374" s="11" t="e">
        <v>#N/A</v>
      </c>
      <c r="L374" s="11" t="e">
        <v>#N/A</v>
      </c>
      <c r="M374" s="11" t="e">
        <v>#N/A</v>
      </c>
      <c r="N374" s="11" t="e">
        <v>#N/A</v>
      </c>
      <c r="O374" s="11" t="e">
        <v>#N/A</v>
      </c>
      <c r="P374" s="11" t="e">
        <v>#N/A</v>
      </c>
      <c r="Q374" s="11" t="e">
        <v>#N/A</v>
      </c>
      <c r="R374" s="11" t="e">
        <v>#N/A</v>
      </c>
      <c r="S374" s="11" t="e">
        <v>#N/A</v>
      </c>
      <c r="T374" s="11" t="e">
        <v>#N/A</v>
      </c>
      <c r="U374" s="22" t="e">
        <v>#N/A</v>
      </c>
      <c r="V374" s="22" t="e">
        <v>#N/A</v>
      </c>
      <c r="W374" s="22" t="e">
        <v>#N/A</v>
      </c>
      <c r="X374" s="22" t="e">
        <v>#N/A</v>
      </c>
      <c r="Y374" s="22" t="e">
        <v>#N/A</v>
      </c>
      <c r="Z374" s="22" t="e">
        <v>#N/A</v>
      </c>
      <c r="AA374" s="22" t="e">
        <v>#N/A</v>
      </c>
      <c r="AB374" s="22" t="e">
        <v>#N/A</v>
      </c>
      <c r="AC374" s="22" t="e">
        <v>#N/A</v>
      </c>
      <c r="AD374" s="22" t="e">
        <v>#N/A</v>
      </c>
      <c r="AE374" s="11" t="e">
        <v>#N/A</v>
      </c>
      <c r="AF374" s="11" t="e">
        <v>#N/A</v>
      </c>
      <c r="AG374" s="11" t="e">
        <v>#N/A</v>
      </c>
      <c r="AH374" s="11" t="e">
        <v>#N/A</v>
      </c>
      <c r="AI374" s="11" t="e">
        <v>#N/A</v>
      </c>
      <c r="AJ374" s="11" t="e">
        <v>#N/A</v>
      </c>
      <c r="AK374" s="11" t="e">
        <v>#N/A</v>
      </c>
      <c r="AL374" s="11" t="e">
        <v>#N/A</v>
      </c>
      <c r="AM374" s="11" t="e">
        <v>#N/A</v>
      </c>
      <c r="AN374" s="11" t="e">
        <v>#N/A</v>
      </c>
      <c r="AO374" s="22" t="e">
        <v>#N/A</v>
      </c>
      <c r="AP374" s="22" t="e">
        <v>#N/A</v>
      </c>
      <c r="AQ374" s="22" t="e">
        <v>#N/A</v>
      </c>
      <c r="AR374" s="22" t="e">
        <v>#N/A</v>
      </c>
      <c r="AS374" s="22" t="e">
        <v>#N/A</v>
      </c>
      <c r="AT374" s="22" t="e">
        <v>#N/A</v>
      </c>
      <c r="AU374" s="22" t="e">
        <v>#N/A</v>
      </c>
      <c r="AV374" s="22" t="e">
        <v>#N/A</v>
      </c>
      <c r="AW374" s="22" t="e">
        <v>#N/A</v>
      </c>
      <c r="AX374" s="22" t="e">
        <v>#N/A</v>
      </c>
      <c r="AY374" s="11" t="e">
        <v>#N/A</v>
      </c>
      <c r="AZ374" s="11" t="e">
        <v>#N/A</v>
      </c>
      <c r="BA374" s="11" t="e">
        <v>#N/A</v>
      </c>
      <c r="BB374" s="11" t="e">
        <v>#N/A</v>
      </c>
      <c r="BC374" s="11" t="e">
        <v>#N/A</v>
      </c>
      <c r="BD374" s="11" t="e">
        <v>#N/A</v>
      </c>
      <c r="BE374" s="11" t="e">
        <v>#N/A</v>
      </c>
      <c r="BF374" s="11" t="e">
        <v>#N/A</v>
      </c>
      <c r="BG374" s="11" t="e">
        <v>#N/A</v>
      </c>
      <c r="BH374" s="11" t="e">
        <v>#N/A</v>
      </c>
      <c r="BI374" s="22" t="e">
        <v>#N/A</v>
      </c>
      <c r="BJ374" s="22" t="e">
        <v>#N/A</v>
      </c>
      <c r="BK374" s="22" t="e">
        <v>#N/A</v>
      </c>
      <c r="BL374" s="22" t="e">
        <v>#N/A</v>
      </c>
      <c r="BM374" s="22" t="e">
        <v>#N/A</v>
      </c>
      <c r="BN374" s="22" t="e">
        <v>#N/A</v>
      </c>
      <c r="BO374" s="22" t="e">
        <v>#N/A</v>
      </c>
      <c r="BP374" s="22" t="e">
        <v>#N/A</v>
      </c>
      <c r="BQ374" s="22" t="e">
        <v>#N/A</v>
      </c>
      <c r="BR374" s="22" t="e">
        <v>#N/A</v>
      </c>
    </row>
    <row r="375" spans="1:70" x14ac:dyDescent="0.3">
      <c r="A375" s="22" t="e">
        <v>#N/A</v>
      </c>
      <c r="B375" s="22" t="e">
        <v>#N/A</v>
      </c>
      <c r="C375" s="22" t="e">
        <v>#N/A</v>
      </c>
      <c r="D375" s="22" t="e">
        <v>#N/A</v>
      </c>
      <c r="E375" s="22" t="e">
        <v>#N/A</v>
      </c>
      <c r="F375" s="22" t="e">
        <v>#N/A</v>
      </c>
      <c r="G375" s="22" t="e">
        <v>#N/A</v>
      </c>
      <c r="H375" s="22" t="e">
        <v>#N/A</v>
      </c>
      <c r="I375" s="22" t="e">
        <v>#N/A</v>
      </c>
      <c r="J375" s="22" t="e">
        <v>#N/A</v>
      </c>
      <c r="K375" s="11" t="e">
        <v>#N/A</v>
      </c>
      <c r="L375" s="11" t="e">
        <v>#N/A</v>
      </c>
      <c r="M375" s="11" t="e">
        <v>#N/A</v>
      </c>
      <c r="N375" s="11" t="e">
        <v>#N/A</v>
      </c>
      <c r="O375" s="11" t="e">
        <v>#N/A</v>
      </c>
      <c r="P375" s="11" t="e">
        <v>#N/A</v>
      </c>
      <c r="Q375" s="11" t="e">
        <v>#N/A</v>
      </c>
      <c r="R375" s="11" t="e">
        <v>#N/A</v>
      </c>
      <c r="S375" s="11" t="e">
        <v>#N/A</v>
      </c>
      <c r="T375" s="11" t="e">
        <v>#N/A</v>
      </c>
      <c r="U375" s="22" t="e">
        <v>#N/A</v>
      </c>
      <c r="V375" s="22" t="e">
        <v>#N/A</v>
      </c>
      <c r="W375" s="22" t="e">
        <v>#N/A</v>
      </c>
      <c r="X375" s="22" t="e">
        <v>#N/A</v>
      </c>
      <c r="Y375" s="22" t="e">
        <v>#N/A</v>
      </c>
      <c r="Z375" s="22" t="e">
        <v>#N/A</v>
      </c>
      <c r="AA375" s="22" t="e">
        <v>#N/A</v>
      </c>
      <c r="AB375" s="22" t="e">
        <v>#N/A</v>
      </c>
      <c r="AC375" s="22" t="e">
        <v>#N/A</v>
      </c>
      <c r="AD375" s="22" t="e">
        <v>#N/A</v>
      </c>
      <c r="AE375" s="11" t="e">
        <v>#N/A</v>
      </c>
      <c r="AF375" s="11" t="e">
        <v>#N/A</v>
      </c>
      <c r="AG375" s="11" t="e">
        <v>#N/A</v>
      </c>
      <c r="AH375" s="11" t="e">
        <v>#N/A</v>
      </c>
      <c r="AI375" s="11" t="e">
        <v>#N/A</v>
      </c>
      <c r="AJ375" s="11" t="e">
        <v>#N/A</v>
      </c>
      <c r="AK375" s="11" t="e">
        <v>#N/A</v>
      </c>
      <c r="AL375" s="11" t="e">
        <v>#N/A</v>
      </c>
      <c r="AM375" s="11" t="e">
        <v>#N/A</v>
      </c>
      <c r="AN375" s="11" t="e">
        <v>#N/A</v>
      </c>
      <c r="AO375" s="22" t="e">
        <v>#N/A</v>
      </c>
      <c r="AP375" s="22" t="e">
        <v>#N/A</v>
      </c>
      <c r="AQ375" s="22" t="e">
        <v>#N/A</v>
      </c>
      <c r="AR375" s="22" t="e">
        <v>#N/A</v>
      </c>
      <c r="AS375" s="22" t="e">
        <v>#N/A</v>
      </c>
      <c r="AT375" s="22" t="e">
        <v>#N/A</v>
      </c>
      <c r="AU375" s="22" t="e">
        <v>#N/A</v>
      </c>
      <c r="AV375" s="22" t="e">
        <v>#N/A</v>
      </c>
      <c r="AW375" s="22" t="e">
        <v>#N/A</v>
      </c>
      <c r="AX375" s="22" t="e">
        <v>#N/A</v>
      </c>
      <c r="AY375" s="11" t="e">
        <v>#N/A</v>
      </c>
      <c r="AZ375" s="11" t="e">
        <v>#N/A</v>
      </c>
      <c r="BA375" s="11" t="e">
        <v>#N/A</v>
      </c>
      <c r="BB375" s="11" t="e">
        <v>#N/A</v>
      </c>
      <c r="BC375" s="11" t="e">
        <v>#N/A</v>
      </c>
      <c r="BD375" s="11" t="e">
        <v>#N/A</v>
      </c>
      <c r="BE375" s="11" t="e">
        <v>#N/A</v>
      </c>
      <c r="BF375" s="11" t="e">
        <v>#N/A</v>
      </c>
      <c r="BG375" s="11" t="e">
        <v>#N/A</v>
      </c>
      <c r="BH375" s="11" t="e">
        <v>#N/A</v>
      </c>
      <c r="BI375" s="22" t="e">
        <v>#N/A</v>
      </c>
      <c r="BJ375" s="22" t="e">
        <v>#N/A</v>
      </c>
      <c r="BK375" s="22" t="e">
        <v>#N/A</v>
      </c>
      <c r="BL375" s="22" t="e">
        <v>#N/A</v>
      </c>
      <c r="BM375" s="22" t="e">
        <v>#N/A</v>
      </c>
      <c r="BN375" s="22" t="e">
        <v>#N/A</v>
      </c>
      <c r="BO375" s="22" t="e">
        <v>#N/A</v>
      </c>
      <c r="BP375" s="22" t="e">
        <v>#N/A</v>
      </c>
      <c r="BQ375" s="22" t="e">
        <v>#N/A</v>
      </c>
      <c r="BR375" s="22" t="e">
        <v>#N/A</v>
      </c>
    </row>
    <row r="376" spans="1:70" x14ac:dyDescent="0.3">
      <c r="A376" s="22" t="e">
        <v>#N/A</v>
      </c>
      <c r="B376" s="22" t="e">
        <v>#N/A</v>
      </c>
      <c r="C376" s="22" t="e">
        <v>#N/A</v>
      </c>
      <c r="D376" s="22" t="e">
        <v>#N/A</v>
      </c>
      <c r="E376" s="22" t="e">
        <v>#N/A</v>
      </c>
      <c r="F376" s="22" t="e">
        <v>#N/A</v>
      </c>
      <c r="G376" s="22" t="e">
        <v>#N/A</v>
      </c>
      <c r="H376" s="22" t="e">
        <v>#N/A</v>
      </c>
      <c r="I376" s="22" t="e">
        <v>#N/A</v>
      </c>
      <c r="J376" s="22" t="e">
        <v>#N/A</v>
      </c>
      <c r="K376" s="11" t="e">
        <v>#N/A</v>
      </c>
      <c r="L376" s="11" t="e">
        <v>#N/A</v>
      </c>
      <c r="M376" s="11" t="e">
        <v>#N/A</v>
      </c>
      <c r="N376" s="11" t="e">
        <v>#N/A</v>
      </c>
      <c r="O376" s="11" t="e">
        <v>#N/A</v>
      </c>
      <c r="P376" s="11" t="e">
        <v>#N/A</v>
      </c>
      <c r="Q376" s="11" t="e">
        <v>#N/A</v>
      </c>
      <c r="R376" s="11" t="e">
        <v>#N/A</v>
      </c>
      <c r="S376" s="11" t="e">
        <v>#N/A</v>
      </c>
      <c r="T376" s="11" t="e">
        <v>#N/A</v>
      </c>
      <c r="U376" s="22" t="e">
        <v>#N/A</v>
      </c>
      <c r="V376" s="22" t="e">
        <v>#N/A</v>
      </c>
      <c r="W376" s="22" t="e">
        <v>#N/A</v>
      </c>
      <c r="X376" s="22" t="e">
        <v>#N/A</v>
      </c>
      <c r="Y376" s="22" t="e">
        <v>#N/A</v>
      </c>
      <c r="Z376" s="22" t="e">
        <v>#N/A</v>
      </c>
      <c r="AA376" s="22" t="e">
        <v>#N/A</v>
      </c>
      <c r="AB376" s="22" t="e">
        <v>#N/A</v>
      </c>
      <c r="AC376" s="22" t="e">
        <v>#N/A</v>
      </c>
      <c r="AD376" s="22" t="e">
        <v>#N/A</v>
      </c>
      <c r="AE376" s="11" t="e">
        <v>#N/A</v>
      </c>
      <c r="AF376" s="11" t="e">
        <v>#N/A</v>
      </c>
      <c r="AG376" s="11" t="e">
        <v>#N/A</v>
      </c>
      <c r="AH376" s="11" t="e">
        <v>#N/A</v>
      </c>
      <c r="AI376" s="11" t="e">
        <v>#N/A</v>
      </c>
      <c r="AJ376" s="11" t="e">
        <v>#N/A</v>
      </c>
      <c r="AK376" s="11" t="e">
        <v>#N/A</v>
      </c>
      <c r="AL376" s="11" t="e">
        <v>#N/A</v>
      </c>
      <c r="AM376" s="11" t="e">
        <v>#N/A</v>
      </c>
      <c r="AN376" s="11" t="e">
        <v>#N/A</v>
      </c>
      <c r="AO376" s="22" t="e">
        <v>#N/A</v>
      </c>
      <c r="AP376" s="22" t="e">
        <v>#N/A</v>
      </c>
      <c r="AQ376" s="22" t="e">
        <v>#N/A</v>
      </c>
      <c r="AR376" s="22" t="e">
        <v>#N/A</v>
      </c>
      <c r="AS376" s="22" t="e">
        <v>#N/A</v>
      </c>
      <c r="AT376" s="22" t="e">
        <v>#N/A</v>
      </c>
      <c r="AU376" s="22" t="e">
        <v>#N/A</v>
      </c>
      <c r="AV376" s="22" t="e">
        <v>#N/A</v>
      </c>
      <c r="AW376" s="22" t="e">
        <v>#N/A</v>
      </c>
      <c r="AX376" s="22" t="e">
        <v>#N/A</v>
      </c>
      <c r="AY376" s="11" t="e">
        <v>#N/A</v>
      </c>
      <c r="AZ376" s="11" t="e">
        <v>#N/A</v>
      </c>
      <c r="BA376" s="11" t="e">
        <v>#N/A</v>
      </c>
      <c r="BB376" s="11" t="e">
        <v>#N/A</v>
      </c>
      <c r="BC376" s="11" t="e">
        <v>#N/A</v>
      </c>
      <c r="BD376" s="11" t="e">
        <v>#N/A</v>
      </c>
      <c r="BE376" s="11" t="e">
        <v>#N/A</v>
      </c>
      <c r="BF376" s="11" t="e">
        <v>#N/A</v>
      </c>
      <c r="BG376" s="11" t="e">
        <v>#N/A</v>
      </c>
      <c r="BH376" s="11" t="e">
        <v>#N/A</v>
      </c>
      <c r="BI376" s="22" t="e">
        <v>#N/A</v>
      </c>
      <c r="BJ376" s="22" t="e">
        <v>#N/A</v>
      </c>
      <c r="BK376" s="22" t="e">
        <v>#N/A</v>
      </c>
      <c r="BL376" s="22" t="e">
        <v>#N/A</v>
      </c>
      <c r="BM376" s="22" t="e">
        <v>#N/A</v>
      </c>
      <c r="BN376" s="22" t="e">
        <v>#N/A</v>
      </c>
      <c r="BO376" s="22" t="e">
        <v>#N/A</v>
      </c>
      <c r="BP376" s="22" t="e">
        <v>#N/A</v>
      </c>
      <c r="BQ376" s="22" t="e">
        <v>#N/A</v>
      </c>
      <c r="BR376" s="22" t="e">
        <v>#N/A</v>
      </c>
    </row>
    <row r="377" spans="1:70" x14ac:dyDescent="0.3">
      <c r="A377" s="22" t="e">
        <v>#N/A</v>
      </c>
      <c r="B377" s="22" t="e">
        <v>#N/A</v>
      </c>
      <c r="C377" s="22" t="e">
        <v>#N/A</v>
      </c>
      <c r="D377" s="22" t="e">
        <v>#N/A</v>
      </c>
      <c r="E377" s="22" t="e">
        <v>#N/A</v>
      </c>
      <c r="F377" s="22" t="e">
        <v>#N/A</v>
      </c>
      <c r="G377" s="22" t="e">
        <v>#N/A</v>
      </c>
      <c r="H377" s="22" t="e">
        <v>#N/A</v>
      </c>
      <c r="I377" s="22" t="e">
        <v>#N/A</v>
      </c>
      <c r="J377" s="22" t="e">
        <v>#N/A</v>
      </c>
      <c r="K377" s="11" t="e">
        <v>#N/A</v>
      </c>
      <c r="L377" s="11" t="e">
        <v>#N/A</v>
      </c>
      <c r="M377" s="11" t="e">
        <v>#N/A</v>
      </c>
      <c r="N377" s="11" t="e">
        <v>#N/A</v>
      </c>
      <c r="O377" s="11" t="e">
        <v>#N/A</v>
      </c>
      <c r="P377" s="11" t="e">
        <v>#N/A</v>
      </c>
      <c r="Q377" s="11" t="e">
        <v>#N/A</v>
      </c>
      <c r="R377" s="11" t="e">
        <v>#N/A</v>
      </c>
      <c r="S377" s="11" t="e">
        <v>#N/A</v>
      </c>
      <c r="T377" s="11" t="e">
        <v>#N/A</v>
      </c>
      <c r="U377" s="22" t="e">
        <v>#N/A</v>
      </c>
      <c r="V377" s="22" t="e">
        <v>#N/A</v>
      </c>
      <c r="W377" s="22" t="e">
        <v>#N/A</v>
      </c>
      <c r="X377" s="22" t="e">
        <v>#N/A</v>
      </c>
      <c r="Y377" s="22" t="e">
        <v>#N/A</v>
      </c>
      <c r="Z377" s="22" t="e">
        <v>#N/A</v>
      </c>
      <c r="AA377" s="22" t="e">
        <v>#N/A</v>
      </c>
      <c r="AB377" s="22" t="e">
        <v>#N/A</v>
      </c>
      <c r="AC377" s="22" t="e">
        <v>#N/A</v>
      </c>
      <c r="AD377" s="22" t="e">
        <v>#N/A</v>
      </c>
      <c r="AE377" s="11" t="e">
        <v>#N/A</v>
      </c>
      <c r="AF377" s="11" t="e">
        <v>#N/A</v>
      </c>
      <c r="AG377" s="11" t="e">
        <v>#N/A</v>
      </c>
      <c r="AH377" s="11" t="e">
        <v>#N/A</v>
      </c>
      <c r="AI377" s="11" t="e">
        <v>#N/A</v>
      </c>
      <c r="AJ377" s="11" t="e">
        <v>#N/A</v>
      </c>
      <c r="AK377" s="11" t="e">
        <v>#N/A</v>
      </c>
      <c r="AL377" s="11" t="e">
        <v>#N/A</v>
      </c>
      <c r="AM377" s="11" t="e">
        <v>#N/A</v>
      </c>
      <c r="AN377" s="11" t="e">
        <v>#N/A</v>
      </c>
      <c r="AO377" s="22" t="e">
        <v>#N/A</v>
      </c>
      <c r="AP377" s="22" t="e">
        <v>#N/A</v>
      </c>
      <c r="AQ377" s="22" t="e">
        <v>#N/A</v>
      </c>
      <c r="AR377" s="22" t="e">
        <v>#N/A</v>
      </c>
      <c r="AS377" s="22" t="e">
        <v>#N/A</v>
      </c>
      <c r="AT377" s="22" t="e">
        <v>#N/A</v>
      </c>
      <c r="AU377" s="22" t="e">
        <v>#N/A</v>
      </c>
      <c r="AV377" s="22" t="e">
        <v>#N/A</v>
      </c>
      <c r="AW377" s="22" t="e">
        <v>#N/A</v>
      </c>
      <c r="AX377" s="22" t="e">
        <v>#N/A</v>
      </c>
      <c r="AY377" s="11" t="e">
        <v>#N/A</v>
      </c>
      <c r="AZ377" s="11" t="e">
        <v>#N/A</v>
      </c>
      <c r="BA377" s="11" t="e">
        <v>#N/A</v>
      </c>
      <c r="BB377" s="11" t="e">
        <v>#N/A</v>
      </c>
      <c r="BC377" s="11" t="e">
        <v>#N/A</v>
      </c>
      <c r="BD377" s="11" t="e">
        <v>#N/A</v>
      </c>
      <c r="BE377" s="11" t="e">
        <v>#N/A</v>
      </c>
      <c r="BF377" s="11" t="e">
        <v>#N/A</v>
      </c>
      <c r="BG377" s="11" t="e">
        <v>#N/A</v>
      </c>
      <c r="BH377" s="11" t="e">
        <v>#N/A</v>
      </c>
      <c r="BI377" s="22" t="e">
        <v>#N/A</v>
      </c>
      <c r="BJ377" s="22" t="e">
        <v>#N/A</v>
      </c>
      <c r="BK377" s="22" t="e">
        <v>#N/A</v>
      </c>
      <c r="BL377" s="22" t="e">
        <v>#N/A</v>
      </c>
      <c r="BM377" s="22" t="e">
        <v>#N/A</v>
      </c>
      <c r="BN377" s="22" t="e">
        <v>#N/A</v>
      </c>
      <c r="BO377" s="22" t="e">
        <v>#N/A</v>
      </c>
      <c r="BP377" s="22" t="e">
        <v>#N/A</v>
      </c>
      <c r="BQ377" s="22" t="e">
        <v>#N/A</v>
      </c>
      <c r="BR377" s="22" t="e">
        <v>#N/A</v>
      </c>
    </row>
    <row r="378" spans="1:70" x14ac:dyDescent="0.3">
      <c r="A378" s="22" t="e">
        <v>#N/A</v>
      </c>
      <c r="B378" s="22" t="e">
        <v>#N/A</v>
      </c>
      <c r="C378" s="22" t="e">
        <v>#N/A</v>
      </c>
      <c r="D378" s="22" t="e">
        <v>#N/A</v>
      </c>
      <c r="E378" s="22" t="e">
        <v>#N/A</v>
      </c>
      <c r="F378" s="22" t="e">
        <v>#N/A</v>
      </c>
      <c r="G378" s="22" t="e">
        <v>#N/A</v>
      </c>
      <c r="H378" s="22" t="e">
        <v>#N/A</v>
      </c>
      <c r="I378" s="22" t="e">
        <v>#N/A</v>
      </c>
      <c r="J378" s="22" t="e">
        <v>#N/A</v>
      </c>
      <c r="K378" s="11" t="e">
        <v>#N/A</v>
      </c>
      <c r="L378" s="11" t="e">
        <v>#N/A</v>
      </c>
      <c r="M378" s="11" t="e">
        <v>#N/A</v>
      </c>
      <c r="N378" s="11" t="e">
        <v>#N/A</v>
      </c>
      <c r="O378" s="11" t="e">
        <v>#N/A</v>
      </c>
      <c r="P378" s="11" t="e">
        <v>#N/A</v>
      </c>
      <c r="Q378" s="11" t="e">
        <v>#N/A</v>
      </c>
      <c r="R378" s="11" t="e">
        <v>#N/A</v>
      </c>
      <c r="S378" s="11" t="e">
        <v>#N/A</v>
      </c>
      <c r="T378" s="11" t="e">
        <v>#N/A</v>
      </c>
      <c r="U378" s="22" t="e">
        <v>#N/A</v>
      </c>
      <c r="V378" s="22" t="e">
        <v>#N/A</v>
      </c>
      <c r="W378" s="22" t="e">
        <v>#N/A</v>
      </c>
      <c r="X378" s="22" t="e">
        <v>#N/A</v>
      </c>
      <c r="Y378" s="22" t="e">
        <v>#N/A</v>
      </c>
      <c r="Z378" s="22" t="e">
        <v>#N/A</v>
      </c>
      <c r="AA378" s="22" t="e">
        <v>#N/A</v>
      </c>
      <c r="AB378" s="22" t="e">
        <v>#N/A</v>
      </c>
      <c r="AC378" s="22" t="e">
        <v>#N/A</v>
      </c>
      <c r="AD378" s="22" t="e">
        <v>#N/A</v>
      </c>
      <c r="AE378" s="11" t="e">
        <v>#N/A</v>
      </c>
      <c r="AF378" s="11" t="e">
        <v>#N/A</v>
      </c>
      <c r="AG378" s="11" t="e">
        <v>#N/A</v>
      </c>
      <c r="AH378" s="11" t="e">
        <v>#N/A</v>
      </c>
      <c r="AI378" s="11" t="e">
        <v>#N/A</v>
      </c>
      <c r="AJ378" s="11" t="e">
        <v>#N/A</v>
      </c>
      <c r="AK378" s="11" t="e">
        <v>#N/A</v>
      </c>
      <c r="AL378" s="11" t="e">
        <v>#N/A</v>
      </c>
      <c r="AM378" s="11" t="e">
        <v>#N/A</v>
      </c>
      <c r="AN378" s="11" t="e">
        <v>#N/A</v>
      </c>
      <c r="AO378" s="22" t="e">
        <v>#N/A</v>
      </c>
      <c r="AP378" s="22" t="e">
        <v>#N/A</v>
      </c>
      <c r="AQ378" s="22" t="e">
        <v>#N/A</v>
      </c>
      <c r="AR378" s="22" t="e">
        <v>#N/A</v>
      </c>
      <c r="AS378" s="22" t="e">
        <v>#N/A</v>
      </c>
      <c r="AT378" s="22" t="e">
        <v>#N/A</v>
      </c>
      <c r="AU378" s="22" t="e">
        <v>#N/A</v>
      </c>
      <c r="AV378" s="22" t="e">
        <v>#N/A</v>
      </c>
      <c r="AW378" s="22" t="e">
        <v>#N/A</v>
      </c>
      <c r="AX378" s="22" t="e">
        <v>#N/A</v>
      </c>
      <c r="AY378" s="11" t="e">
        <v>#N/A</v>
      </c>
      <c r="AZ378" s="11" t="e">
        <v>#N/A</v>
      </c>
      <c r="BA378" s="11" t="e">
        <v>#N/A</v>
      </c>
      <c r="BB378" s="11" t="e">
        <v>#N/A</v>
      </c>
      <c r="BC378" s="11" t="e">
        <v>#N/A</v>
      </c>
      <c r="BD378" s="11" t="e">
        <v>#N/A</v>
      </c>
      <c r="BE378" s="11" t="e">
        <v>#N/A</v>
      </c>
      <c r="BF378" s="11" t="e">
        <v>#N/A</v>
      </c>
      <c r="BG378" s="11" t="e">
        <v>#N/A</v>
      </c>
      <c r="BH378" s="11" t="e">
        <v>#N/A</v>
      </c>
      <c r="BI378" s="22" t="e">
        <v>#N/A</v>
      </c>
      <c r="BJ378" s="22" t="e">
        <v>#N/A</v>
      </c>
      <c r="BK378" s="22" t="e">
        <v>#N/A</v>
      </c>
      <c r="BL378" s="22" t="e">
        <v>#N/A</v>
      </c>
      <c r="BM378" s="22" t="e">
        <v>#N/A</v>
      </c>
      <c r="BN378" s="22" t="e">
        <v>#N/A</v>
      </c>
      <c r="BO378" s="22" t="e">
        <v>#N/A</v>
      </c>
      <c r="BP378" s="22" t="e">
        <v>#N/A</v>
      </c>
      <c r="BQ378" s="22" t="e">
        <v>#N/A</v>
      </c>
      <c r="BR378" s="22" t="e">
        <v>#N/A</v>
      </c>
    </row>
    <row r="379" spans="1:70" x14ac:dyDescent="0.3">
      <c r="A379" s="22" t="e">
        <v>#N/A</v>
      </c>
      <c r="B379" s="22" t="e">
        <v>#N/A</v>
      </c>
      <c r="C379" s="22" t="e">
        <v>#N/A</v>
      </c>
      <c r="D379" s="22" t="e">
        <v>#N/A</v>
      </c>
      <c r="E379" s="22" t="e">
        <v>#N/A</v>
      </c>
      <c r="F379" s="22" t="e">
        <v>#N/A</v>
      </c>
      <c r="G379" s="22" t="e">
        <v>#N/A</v>
      </c>
      <c r="H379" s="22" t="e">
        <v>#N/A</v>
      </c>
      <c r="I379" s="22" t="e">
        <v>#N/A</v>
      </c>
      <c r="J379" s="22" t="e">
        <v>#N/A</v>
      </c>
      <c r="K379" s="11" t="e">
        <v>#N/A</v>
      </c>
      <c r="L379" s="11" t="e">
        <v>#N/A</v>
      </c>
      <c r="M379" s="11" t="e">
        <v>#N/A</v>
      </c>
      <c r="N379" s="11" t="e">
        <v>#N/A</v>
      </c>
      <c r="O379" s="11" t="e">
        <v>#N/A</v>
      </c>
      <c r="P379" s="11" t="e">
        <v>#N/A</v>
      </c>
      <c r="Q379" s="11" t="e">
        <v>#N/A</v>
      </c>
      <c r="R379" s="11" t="e">
        <v>#N/A</v>
      </c>
      <c r="S379" s="11" t="e">
        <v>#N/A</v>
      </c>
      <c r="T379" s="11" t="e">
        <v>#N/A</v>
      </c>
      <c r="U379" s="22" t="e">
        <v>#N/A</v>
      </c>
      <c r="V379" s="22" t="e">
        <v>#N/A</v>
      </c>
      <c r="W379" s="22" t="e">
        <v>#N/A</v>
      </c>
      <c r="X379" s="22" t="e">
        <v>#N/A</v>
      </c>
      <c r="Y379" s="22" t="e">
        <v>#N/A</v>
      </c>
      <c r="Z379" s="22" t="e">
        <v>#N/A</v>
      </c>
      <c r="AA379" s="22" t="e">
        <v>#N/A</v>
      </c>
      <c r="AB379" s="22" t="e">
        <v>#N/A</v>
      </c>
      <c r="AC379" s="22" t="e">
        <v>#N/A</v>
      </c>
      <c r="AD379" s="22" t="e">
        <v>#N/A</v>
      </c>
      <c r="AE379" s="11" t="e">
        <v>#N/A</v>
      </c>
      <c r="AF379" s="11" t="e">
        <v>#N/A</v>
      </c>
      <c r="AG379" s="11" t="e">
        <v>#N/A</v>
      </c>
      <c r="AH379" s="11" t="e">
        <v>#N/A</v>
      </c>
      <c r="AI379" s="11" t="e">
        <v>#N/A</v>
      </c>
      <c r="AJ379" s="11" t="e">
        <v>#N/A</v>
      </c>
      <c r="AK379" s="11" t="e">
        <v>#N/A</v>
      </c>
      <c r="AL379" s="11" t="e">
        <v>#N/A</v>
      </c>
      <c r="AM379" s="11" t="e">
        <v>#N/A</v>
      </c>
      <c r="AN379" s="11" t="e">
        <v>#N/A</v>
      </c>
      <c r="AO379" s="22" t="e">
        <v>#N/A</v>
      </c>
      <c r="AP379" s="22" t="e">
        <v>#N/A</v>
      </c>
      <c r="AQ379" s="22" t="e">
        <v>#N/A</v>
      </c>
      <c r="AR379" s="22" t="e">
        <v>#N/A</v>
      </c>
      <c r="AS379" s="22" t="e">
        <v>#N/A</v>
      </c>
      <c r="AT379" s="22" t="e">
        <v>#N/A</v>
      </c>
      <c r="AU379" s="22" t="e">
        <v>#N/A</v>
      </c>
      <c r="AV379" s="22" t="e">
        <v>#N/A</v>
      </c>
      <c r="AW379" s="22" t="e">
        <v>#N/A</v>
      </c>
      <c r="AX379" s="22" t="e">
        <v>#N/A</v>
      </c>
      <c r="AY379" s="11" t="e">
        <v>#N/A</v>
      </c>
      <c r="AZ379" s="11" t="e">
        <v>#N/A</v>
      </c>
      <c r="BA379" s="11" t="e">
        <v>#N/A</v>
      </c>
      <c r="BB379" s="11" t="e">
        <v>#N/A</v>
      </c>
      <c r="BC379" s="11" t="e">
        <v>#N/A</v>
      </c>
      <c r="BD379" s="11" t="e">
        <v>#N/A</v>
      </c>
      <c r="BE379" s="11" t="e">
        <v>#N/A</v>
      </c>
      <c r="BF379" s="11" t="e">
        <v>#N/A</v>
      </c>
      <c r="BG379" s="11" t="e">
        <v>#N/A</v>
      </c>
      <c r="BH379" s="11" t="e">
        <v>#N/A</v>
      </c>
      <c r="BI379" s="22" t="e">
        <v>#N/A</v>
      </c>
      <c r="BJ379" s="22" t="e">
        <v>#N/A</v>
      </c>
      <c r="BK379" s="22" t="e">
        <v>#N/A</v>
      </c>
      <c r="BL379" s="22" t="e">
        <v>#N/A</v>
      </c>
      <c r="BM379" s="22" t="e">
        <v>#N/A</v>
      </c>
      <c r="BN379" s="22" t="e">
        <v>#N/A</v>
      </c>
      <c r="BO379" s="22" t="e">
        <v>#N/A</v>
      </c>
      <c r="BP379" s="22" t="e">
        <v>#N/A</v>
      </c>
      <c r="BQ379" s="22" t="e">
        <v>#N/A</v>
      </c>
      <c r="BR379" s="22" t="e">
        <v>#N/A</v>
      </c>
    </row>
    <row r="380" spans="1:70" x14ac:dyDescent="0.3">
      <c r="A380" s="22" t="e">
        <v>#N/A</v>
      </c>
      <c r="B380" s="22" t="e">
        <v>#N/A</v>
      </c>
      <c r="C380" s="22" t="e">
        <v>#N/A</v>
      </c>
      <c r="D380" s="22" t="e">
        <v>#N/A</v>
      </c>
      <c r="E380" s="22" t="e">
        <v>#N/A</v>
      </c>
      <c r="F380" s="22" t="e">
        <v>#N/A</v>
      </c>
      <c r="G380" s="22" t="e">
        <v>#N/A</v>
      </c>
      <c r="H380" s="22" t="e">
        <v>#N/A</v>
      </c>
      <c r="I380" s="22" t="e">
        <v>#N/A</v>
      </c>
      <c r="J380" s="22" t="e">
        <v>#N/A</v>
      </c>
      <c r="K380" s="11" t="e">
        <v>#N/A</v>
      </c>
      <c r="L380" s="11" t="e">
        <v>#N/A</v>
      </c>
      <c r="M380" s="11" t="e">
        <v>#N/A</v>
      </c>
      <c r="N380" s="11" t="e">
        <v>#N/A</v>
      </c>
      <c r="O380" s="11" t="e">
        <v>#N/A</v>
      </c>
      <c r="P380" s="11" t="e">
        <v>#N/A</v>
      </c>
      <c r="Q380" s="11" t="e">
        <v>#N/A</v>
      </c>
      <c r="R380" s="11" t="e">
        <v>#N/A</v>
      </c>
      <c r="S380" s="11" t="e">
        <v>#N/A</v>
      </c>
      <c r="T380" s="11" t="e">
        <v>#N/A</v>
      </c>
      <c r="U380" s="22" t="e">
        <v>#N/A</v>
      </c>
      <c r="V380" s="22" t="e">
        <v>#N/A</v>
      </c>
      <c r="W380" s="22" t="e">
        <v>#N/A</v>
      </c>
      <c r="X380" s="22" t="e">
        <v>#N/A</v>
      </c>
      <c r="Y380" s="22" t="e">
        <v>#N/A</v>
      </c>
      <c r="Z380" s="22" t="e">
        <v>#N/A</v>
      </c>
      <c r="AA380" s="22" t="e">
        <v>#N/A</v>
      </c>
      <c r="AB380" s="22" t="e">
        <v>#N/A</v>
      </c>
      <c r="AC380" s="22" t="e">
        <v>#N/A</v>
      </c>
      <c r="AD380" s="22" t="e">
        <v>#N/A</v>
      </c>
      <c r="AE380" s="11" t="e">
        <v>#N/A</v>
      </c>
      <c r="AF380" s="11" t="e">
        <v>#N/A</v>
      </c>
      <c r="AG380" s="11" t="e">
        <v>#N/A</v>
      </c>
      <c r="AH380" s="11" t="e">
        <v>#N/A</v>
      </c>
      <c r="AI380" s="11" t="e">
        <v>#N/A</v>
      </c>
      <c r="AJ380" s="11" t="e">
        <v>#N/A</v>
      </c>
      <c r="AK380" s="11" t="e">
        <v>#N/A</v>
      </c>
      <c r="AL380" s="11" t="e">
        <v>#N/A</v>
      </c>
      <c r="AM380" s="11" t="e">
        <v>#N/A</v>
      </c>
      <c r="AN380" s="11" t="e">
        <v>#N/A</v>
      </c>
      <c r="AO380" s="22" t="e">
        <v>#N/A</v>
      </c>
      <c r="AP380" s="22" t="e">
        <v>#N/A</v>
      </c>
      <c r="AQ380" s="22" t="e">
        <v>#N/A</v>
      </c>
      <c r="AR380" s="22" t="e">
        <v>#N/A</v>
      </c>
      <c r="AS380" s="22" t="e">
        <v>#N/A</v>
      </c>
      <c r="AT380" s="22" t="e">
        <v>#N/A</v>
      </c>
      <c r="AU380" s="22" t="e">
        <v>#N/A</v>
      </c>
      <c r="AV380" s="22" t="e">
        <v>#N/A</v>
      </c>
      <c r="AW380" s="22" t="e">
        <v>#N/A</v>
      </c>
      <c r="AX380" s="22" t="e">
        <v>#N/A</v>
      </c>
      <c r="AY380" s="11" t="e">
        <v>#N/A</v>
      </c>
      <c r="AZ380" s="11" t="e">
        <v>#N/A</v>
      </c>
      <c r="BA380" s="11" t="e">
        <v>#N/A</v>
      </c>
      <c r="BB380" s="11" t="e">
        <v>#N/A</v>
      </c>
      <c r="BC380" s="11" t="e">
        <v>#N/A</v>
      </c>
      <c r="BD380" s="11" t="e">
        <v>#N/A</v>
      </c>
      <c r="BE380" s="11" t="e">
        <v>#N/A</v>
      </c>
      <c r="BF380" s="11" t="e">
        <v>#N/A</v>
      </c>
      <c r="BG380" s="11" t="e">
        <v>#N/A</v>
      </c>
      <c r="BH380" s="11" t="e">
        <v>#N/A</v>
      </c>
      <c r="BI380" s="22" t="e">
        <v>#N/A</v>
      </c>
      <c r="BJ380" s="22" t="e">
        <v>#N/A</v>
      </c>
      <c r="BK380" s="22" t="e">
        <v>#N/A</v>
      </c>
      <c r="BL380" s="22" t="e">
        <v>#N/A</v>
      </c>
      <c r="BM380" s="22" t="e">
        <v>#N/A</v>
      </c>
      <c r="BN380" s="22" t="e">
        <v>#N/A</v>
      </c>
      <c r="BO380" s="22" t="e">
        <v>#N/A</v>
      </c>
      <c r="BP380" s="22" t="e">
        <v>#N/A</v>
      </c>
      <c r="BQ380" s="22" t="e">
        <v>#N/A</v>
      </c>
      <c r="BR380" s="22" t="e">
        <v>#N/A</v>
      </c>
    </row>
    <row r="381" spans="1:70" x14ac:dyDescent="0.3">
      <c r="A381" s="22" t="e">
        <v>#N/A</v>
      </c>
      <c r="B381" s="22" t="e">
        <v>#N/A</v>
      </c>
      <c r="C381" s="22" t="e">
        <v>#N/A</v>
      </c>
      <c r="D381" s="22" t="e">
        <v>#N/A</v>
      </c>
      <c r="E381" s="22" t="e">
        <v>#N/A</v>
      </c>
      <c r="F381" s="22" t="e">
        <v>#N/A</v>
      </c>
      <c r="G381" s="22" t="e">
        <v>#N/A</v>
      </c>
      <c r="H381" s="22" t="e">
        <v>#N/A</v>
      </c>
      <c r="I381" s="22" t="e">
        <v>#N/A</v>
      </c>
      <c r="J381" s="22" t="e">
        <v>#N/A</v>
      </c>
      <c r="K381" s="11" t="e">
        <v>#N/A</v>
      </c>
      <c r="L381" s="11" t="e">
        <v>#N/A</v>
      </c>
      <c r="M381" s="11" t="e">
        <v>#N/A</v>
      </c>
      <c r="N381" s="11" t="e">
        <v>#N/A</v>
      </c>
      <c r="O381" s="11" t="e">
        <v>#N/A</v>
      </c>
      <c r="P381" s="11" t="e">
        <v>#N/A</v>
      </c>
      <c r="Q381" s="11" t="e">
        <v>#N/A</v>
      </c>
      <c r="R381" s="11" t="e">
        <v>#N/A</v>
      </c>
      <c r="S381" s="11" t="e">
        <v>#N/A</v>
      </c>
      <c r="T381" s="11" t="e">
        <v>#N/A</v>
      </c>
      <c r="U381" s="22" t="e">
        <v>#N/A</v>
      </c>
      <c r="V381" s="22" t="e">
        <v>#N/A</v>
      </c>
      <c r="W381" s="22" t="e">
        <v>#N/A</v>
      </c>
      <c r="X381" s="22" t="e">
        <v>#N/A</v>
      </c>
      <c r="Y381" s="22" t="e">
        <v>#N/A</v>
      </c>
      <c r="Z381" s="22" t="e">
        <v>#N/A</v>
      </c>
      <c r="AA381" s="22" t="e">
        <v>#N/A</v>
      </c>
      <c r="AB381" s="22" t="e">
        <v>#N/A</v>
      </c>
      <c r="AC381" s="22" t="e">
        <v>#N/A</v>
      </c>
      <c r="AD381" s="22" t="e">
        <v>#N/A</v>
      </c>
      <c r="AE381" s="11" t="e">
        <v>#N/A</v>
      </c>
      <c r="AF381" s="11" t="e">
        <v>#N/A</v>
      </c>
      <c r="AG381" s="11" t="e">
        <v>#N/A</v>
      </c>
      <c r="AH381" s="11" t="e">
        <v>#N/A</v>
      </c>
      <c r="AI381" s="11" t="e">
        <v>#N/A</v>
      </c>
      <c r="AJ381" s="11" t="e">
        <v>#N/A</v>
      </c>
      <c r="AK381" s="11" t="e">
        <v>#N/A</v>
      </c>
      <c r="AL381" s="11" t="e">
        <v>#N/A</v>
      </c>
      <c r="AM381" s="11" t="e">
        <v>#N/A</v>
      </c>
      <c r="AN381" s="11" t="e">
        <v>#N/A</v>
      </c>
      <c r="AO381" s="22" t="e">
        <v>#N/A</v>
      </c>
      <c r="AP381" s="22" t="e">
        <v>#N/A</v>
      </c>
      <c r="AQ381" s="22" t="e">
        <v>#N/A</v>
      </c>
      <c r="AR381" s="22" t="e">
        <v>#N/A</v>
      </c>
      <c r="AS381" s="22" t="e">
        <v>#N/A</v>
      </c>
      <c r="AT381" s="22" t="e">
        <v>#N/A</v>
      </c>
      <c r="AU381" s="22" t="e">
        <v>#N/A</v>
      </c>
      <c r="AV381" s="22" t="e">
        <v>#N/A</v>
      </c>
      <c r="AW381" s="22" t="e">
        <v>#N/A</v>
      </c>
      <c r="AX381" s="22" t="e">
        <v>#N/A</v>
      </c>
      <c r="AY381" s="11" t="e">
        <v>#N/A</v>
      </c>
      <c r="AZ381" s="11" t="e">
        <v>#N/A</v>
      </c>
      <c r="BA381" s="11" t="e">
        <v>#N/A</v>
      </c>
      <c r="BB381" s="11" t="e">
        <v>#N/A</v>
      </c>
      <c r="BC381" s="11" t="e">
        <v>#N/A</v>
      </c>
      <c r="BD381" s="11" t="e">
        <v>#N/A</v>
      </c>
      <c r="BE381" s="11" t="e">
        <v>#N/A</v>
      </c>
      <c r="BF381" s="11" t="e">
        <v>#N/A</v>
      </c>
      <c r="BG381" s="11" t="e">
        <v>#N/A</v>
      </c>
      <c r="BH381" s="11" t="e">
        <v>#N/A</v>
      </c>
      <c r="BI381" s="22" t="e">
        <v>#N/A</v>
      </c>
      <c r="BJ381" s="22" t="e">
        <v>#N/A</v>
      </c>
      <c r="BK381" s="22" t="e">
        <v>#N/A</v>
      </c>
      <c r="BL381" s="22" t="e">
        <v>#N/A</v>
      </c>
      <c r="BM381" s="22" t="e">
        <v>#N/A</v>
      </c>
      <c r="BN381" s="22" t="e">
        <v>#N/A</v>
      </c>
      <c r="BO381" s="22" t="e">
        <v>#N/A</v>
      </c>
      <c r="BP381" s="22" t="e">
        <v>#N/A</v>
      </c>
      <c r="BQ381" s="22" t="e">
        <v>#N/A</v>
      </c>
      <c r="BR381" s="22" t="e">
        <v>#N/A</v>
      </c>
    </row>
    <row r="382" spans="1:70" x14ac:dyDescent="0.3">
      <c r="A382" s="22" t="e">
        <v>#N/A</v>
      </c>
      <c r="B382" s="22" t="e">
        <v>#N/A</v>
      </c>
      <c r="C382" s="22" t="e">
        <v>#N/A</v>
      </c>
      <c r="D382" s="22" t="e">
        <v>#N/A</v>
      </c>
      <c r="E382" s="22" t="e">
        <v>#N/A</v>
      </c>
      <c r="F382" s="22" t="e">
        <v>#N/A</v>
      </c>
      <c r="G382" s="22" t="e">
        <v>#N/A</v>
      </c>
      <c r="H382" s="22" t="e">
        <v>#N/A</v>
      </c>
      <c r="I382" s="22" t="e">
        <v>#N/A</v>
      </c>
      <c r="J382" s="22" t="e">
        <v>#N/A</v>
      </c>
      <c r="K382" s="11" t="e">
        <v>#N/A</v>
      </c>
      <c r="L382" s="11" t="e">
        <v>#N/A</v>
      </c>
      <c r="M382" s="11" t="e">
        <v>#N/A</v>
      </c>
      <c r="N382" s="11" t="e">
        <v>#N/A</v>
      </c>
      <c r="O382" s="11" t="e">
        <v>#N/A</v>
      </c>
      <c r="P382" s="11" t="e">
        <v>#N/A</v>
      </c>
      <c r="Q382" s="11" t="e">
        <v>#N/A</v>
      </c>
      <c r="R382" s="11" t="e">
        <v>#N/A</v>
      </c>
      <c r="S382" s="11" t="e">
        <v>#N/A</v>
      </c>
      <c r="T382" s="11" t="e">
        <v>#N/A</v>
      </c>
      <c r="U382" s="22" t="e">
        <v>#N/A</v>
      </c>
      <c r="V382" s="22" t="e">
        <v>#N/A</v>
      </c>
      <c r="W382" s="22" t="e">
        <v>#N/A</v>
      </c>
      <c r="X382" s="22" t="e">
        <v>#N/A</v>
      </c>
      <c r="Y382" s="22" t="e">
        <v>#N/A</v>
      </c>
      <c r="Z382" s="22" t="e">
        <v>#N/A</v>
      </c>
      <c r="AA382" s="22" t="e">
        <v>#N/A</v>
      </c>
      <c r="AB382" s="22" t="e">
        <v>#N/A</v>
      </c>
      <c r="AC382" s="22" t="e">
        <v>#N/A</v>
      </c>
      <c r="AD382" s="22" t="e">
        <v>#N/A</v>
      </c>
      <c r="AE382" s="11" t="e">
        <v>#N/A</v>
      </c>
      <c r="AF382" s="11" t="e">
        <v>#N/A</v>
      </c>
      <c r="AG382" s="11" t="e">
        <v>#N/A</v>
      </c>
      <c r="AH382" s="11" t="e">
        <v>#N/A</v>
      </c>
      <c r="AI382" s="11" t="e">
        <v>#N/A</v>
      </c>
      <c r="AJ382" s="11" t="e">
        <v>#N/A</v>
      </c>
      <c r="AK382" s="11" t="e">
        <v>#N/A</v>
      </c>
      <c r="AL382" s="11" t="e">
        <v>#N/A</v>
      </c>
      <c r="AM382" s="11" t="e">
        <v>#N/A</v>
      </c>
      <c r="AN382" s="11" t="e">
        <v>#N/A</v>
      </c>
      <c r="AO382" s="22" t="e">
        <v>#N/A</v>
      </c>
      <c r="AP382" s="22" t="e">
        <v>#N/A</v>
      </c>
      <c r="AQ382" s="22" t="e">
        <v>#N/A</v>
      </c>
      <c r="AR382" s="22" t="e">
        <v>#N/A</v>
      </c>
      <c r="AS382" s="22" t="e">
        <v>#N/A</v>
      </c>
      <c r="AT382" s="22" t="e">
        <v>#N/A</v>
      </c>
      <c r="AU382" s="22" t="e">
        <v>#N/A</v>
      </c>
      <c r="AV382" s="22" t="e">
        <v>#N/A</v>
      </c>
      <c r="AW382" s="22" t="e">
        <v>#N/A</v>
      </c>
      <c r="AX382" s="22" t="e">
        <v>#N/A</v>
      </c>
      <c r="AY382" s="11" t="e">
        <v>#N/A</v>
      </c>
      <c r="AZ382" s="11" t="e">
        <v>#N/A</v>
      </c>
      <c r="BA382" s="11" t="e">
        <v>#N/A</v>
      </c>
      <c r="BB382" s="11" t="e">
        <v>#N/A</v>
      </c>
      <c r="BC382" s="11" t="e">
        <v>#N/A</v>
      </c>
      <c r="BD382" s="11" t="e">
        <v>#N/A</v>
      </c>
      <c r="BE382" s="11" t="e">
        <v>#N/A</v>
      </c>
      <c r="BF382" s="11" t="e">
        <v>#N/A</v>
      </c>
      <c r="BG382" s="11" t="e">
        <v>#N/A</v>
      </c>
      <c r="BH382" s="11" t="e">
        <v>#N/A</v>
      </c>
      <c r="BI382" s="22" t="e">
        <v>#N/A</v>
      </c>
      <c r="BJ382" s="22" t="e">
        <v>#N/A</v>
      </c>
      <c r="BK382" s="22" t="e">
        <v>#N/A</v>
      </c>
      <c r="BL382" s="22" t="e">
        <v>#N/A</v>
      </c>
      <c r="BM382" s="22" t="e">
        <v>#N/A</v>
      </c>
      <c r="BN382" s="22" t="e">
        <v>#N/A</v>
      </c>
      <c r="BO382" s="22" t="e">
        <v>#N/A</v>
      </c>
      <c r="BP382" s="22" t="e">
        <v>#N/A</v>
      </c>
      <c r="BQ382" s="22" t="e">
        <v>#N/A</v>
      </c>
      <c r="BR382" s="22" t="e">
        <v>#N/A</v>
      </c>
    </row>
    <row r="383" spans="1:70" x14ac:dyDescent="0.3">
      <c r="A383" s="22" t="e">
        <v>#N/A</v>
      </c>
      <c r="B383" s="22" t="e">
        <v>#N/A</v>
      </c>
      <c r="C383" s="22" t="e">
        <v>#N/A</v>
      </c>
      <c r="D383" s="22" t="e">
        <v>#N/A</v>
      </c>
      <c r="E383" s="22" t="e">
        <v>#N/A</v>
      </c>
      <c r="F383" s="22" t="e">
        <v>#N/A</v>
      </c>
      <c r="G383" s="22" t="e">
        <v>#N/A</v>
      </c>
      <c r="H383" s="22" t="e">
        <v>#N/A</v>
      </c>
      <c r="I383" s="22" t="e">
        <v>#N/A</v>
      </c>
      <c r="J383" s="22" t="e">
        <v>#N/A</v>
      </c>
      <c r="K383" s="11" t="e">
        <v>#N/A</v>
      </c>
      <c r="L383" s="11" t="e">
        <v>#N/A</v>
      </c>
      <c r="M383" s="11" t="e">
        <v>#N/A</v>
      </c>
      <c r="N383" s="11" t="e">
        <v>#N/A</v>
      </c>
      <c r="O383" s="11" t="e">
        <v>#N/A</v>
      </c>
      <c r="P383" s="11" t="e">
        <v>#N/A</v>
      </c>
      <c r="Q383" s="11" t="e">
        <v>#N/A</v>
      </c>
      <c r="R383" s="11" t="e">
        <v>#N/A</v>
      </c>
      <c r="S383" s="11" t="e">
        <v>#N/A</v>
      </c>
      <c r="T383" s="11" t="e">
        <v>#N/A</v>
      </c>
      <c r="U383" s="22" t="e">
        <v>#N/A</v>
      </c>
      <c r="V383" s="22" t="e">
        <v>#N/A</v>
      </c>
      <c r="W383" s="22" t="e">
        <v>#N/A</v>
      </c>
      <c r="X383" s="22" t="e">
        <v>#N/A</v>
      </c>
      <c r="Y383" s="22" t="e">
        <v>#N/A</v>
      </c>
      <c r="Z383" s="22" t="e">
        <v>#N/A</v>
      </c>
      <c r="AA383" s="22" t="e">
        <v>#N/A</v>
      </c>
      <c r="AB383" s="22" t="e">
        <v>#N/A</v>
      </c>
      <c r="AC383" s="22" t="e">
        <v>#N/A</v>
      </c>
      <c r="AD383" s="22" t="e">
        <v>#N/A</v>
      </c>
      <c r="AE383" s="11" t="e">
        <v>#N/A</v>
      </c>
      <c r="AF383" s="11" t="e">
        <v>#N/A</v>
      </c>
      <c r="AG383" s="11" t="e">
        <v>#N/A</v>
      </c>
      <c r="AH383" s="11" t="e">
        <v>#N/A</v>
      </c>
      <c r="AI383" s="11" t="e">
        <v>#N/A</v>
      </c>
      <c r="AJ383" s="11" t="e">
        <v>#N/A</v>
      </c>
      <c r="AK383" s="11" t="e">
        <v>#N/A</v>
      </c>
      <c r="AL383" s="11" t="e">
        <v>#N/A</v>
      </c>
      <c r="AM383" s="11" t="e">
        <v>#N/A</v>
      </c>
      <c r="AN383" s="11" t="e">
        <v>#N/A</v>
      </c>
      <c r="AO383" s="22" t="e">
        <v>#N/A</v>
      </c>
      <c r="AP383" s="22" t="e">
        <v>#N/A</v>
      </c>
      <c r="AQ383" s="22" t="e">
        <v>#N/A</v>
      </c>
      <c r="AR383" s="22" t="e">
        <v>#N/A</v>
      </c>
      <c r="AS383" s="22" t="e">
        <v>#N/A</v>
      </c>
      <c r="AT383" s="22" t="e">
        <v>#N/A</v>
      </c>
      <c r="AU383" s="22" t="e">
        <v>#N/A</v>
      </c>
      <c r="AV383" s="22" t="e">
        <v>#N/A</v>
      </c>
      <c r="AW383" s="22" t="e">
        <v>#N/A</v>
      </c>
      <c r="AX383" s="22" t="e">
        <v>#N/A</v>
      </c>
      <c r="AY383" s="11" t="e">
        <v>#N/A</v>
      </c>
      <c r="AZ383" s="11" t="e">
        <v>#N/A</v>
      </c>
      <c r="BA383" s="11" t="e">
        <v>#N/A</v>
      </c>
      <c r="BB383" s="11" t="e">
        <v>#N/A</v>
      </c>
      <c r="BC383" s="11" t="e">
        <v>#N/A</v>
      </c>
      <c r="BD383" s="11" t="e">
        <v>#N/A</v>
      </c>
      <c r="BE383" s="11" t="e">
        <v>#N/A</v>
      </c>
      <c r="BF383" s="11" t="e">
        <v>#N/A</v>
      </c>
      <c r="BG383" s="11" t="e">
        <v>#N/A</v>
      </c>
      <c r="BH383" s="11" t="e">
        <v>#N/A</v>
      </c>
      <c r="BI383" s="22" t="e">
        <v>#N/A</v>
      </c>
      <c r="BJ383" s="22" t="e">
        <v>#N/A</v>
      </c>
      <c r="BK383" s="22" t="e">
        <v>#N/A</v>
      </c>
      <c r="BL383" s="22" t="e">
        <v>#N/A</v>
      </c>
      <c r="BM383" s="22" t="e">
        <v>#N/A</v>
      </c>
      <c r="BN383" s="22" t="e">
        <v>#N/A</v>
      </c>
      <c r="BO383" s="22" t="e">
        <v>#N/A</v>
      </c>
      <c r="BP383" s="22" t="e">
        <v>#N/A</v>
      </c>
      <c r="BQ383" s="22" t="e">
        <v>#N/A</v>
      </c>
      <c r="BR383" s="22" t="e">
        <v>#N/A</v>
      </c>
    </row>
    <row r="384" spans="1:70" x14ac:dyDescent="0.3">
      <c r="A384" s="22" t="e">
        <v>#N/A</v>
      </c>
      <c r="B384" s="22" t="e">
        <v>#N/A</v>
      </c>
      <c r="C384" s="22" t="e">
        <v>#N/A</v>
      </c>
      <c r="D384" s="22" t="e">
        <v>#N/A</v>
      </c>
      <c r="E384" s="22" t="e">
        <v>#N/A</v>
      </c>
      <c r="F384" s="22" t="e">
        <v>#N/A</v>
      </c>
      <c r="G384" s="22" t="e">
        <v>#N/A</v>
      </c>
      <c r="H384" s="22" t="e">
        <v>#N/A</v>
      </c>
      <c r="I384" s="22" t="e">
        <v>#N/A</v>
      </c>
      <c r="J384" s="22" t="e">
        <v>#N/A</v>
      </c>
      <c r="K384" s="11" t="e">
        <v>#N/A</v>
      </c>
      <c r="L384" s="11" t="e">
        <v>#N/A</v>
      </c>
      <c r="M384" s="11" t="e">
        <v>#N/A</v>
      </c>
      <c r="N384" s="11" t="e">
        <v>#N/A</v>
      </c>
      <c r="O384" s="11" t="e">
        <v>#N/A</v>
      </c>
      <c r="P384" s="11" t="e">
        <v>#N/A</v>
      </c>
      <c r="Q384" s="11" t="e">
        <v>#N/A</v>
      </c>
      <c r="R384" s="11" t="e">
        <v>#N/A</v>
      </c>
      <c r="S384" s="11" t="e">
        <v>#N/A</v>
      </c>
      <c r="T384" s="11" t="e">
        <v>#N/A</v>
      </c>
      <c r="U384" s="22" t="e">
        <v>#N/A</v>
      </c>
      <c r="V384" s="22" t="e">
        <v>#N/A</v>
      </c>
      <c r="W384" s="22" t="e">
        <v>#N/A</v>
      </c>
      <c r="X384" s="22" t="e">
        <v>#N/A</v>
      </c>
      <c r="Y384" s="22" t="e">
        <v>#N/A</v>
      </c>
      <c r="Z384" s="22" t="e">
        <v>#N/A</v>
      </c>
      <c r="AA384" s="22" t="e">
        <v>#N/A</v>
      </c>
      <c r="AB384" s="22" t="e">
        <v>#N/A</v>
      </c>
      <c r="AC384" s="22" t="e">
        <v>#N/A</v>
      </c>
      <c r="AD384" s="22" t="e">
        <v>#N/A</v>
      </c>
      <c r="AE384" s="11" t="e">
        <v>#N/A</v>
      </c>
      <c r="AF384" s="11" t="e">
        <v>#N/A</v>
      </c>
      <c r="AG384" s="11" t="e">
        <v>#N/A</v>
      </c>
      <c r="AH384" s="11" t="e">
        <v>#N/A</v>
      </c>
      <c r="AI384" s="11" t="e">
        <v>#N/A</v>
      </c>
      <c r="AJ384" s="11" t="e">
        <v>#N/A</v>
      </c>
      <c r="AK384" s="11" t="e">
        <v>#N/A</v>
      </c>
      <c r="AL384" s="11" t="e">
        <v>#N/A</v>
      </c>
      <c r="AM384" s="11" t="e">
        <v>#N/A</v>
      </c>
      <c r="AN384" s="11" t="e">
        <v>#N/A</v>
      </c>
      <c r="AO384" s="22" t="e">
        <v>#N/A</v>
      </c>
      <c r="AP384" s="22" t="e">
        <v>#N/A</v>
      </c>
      <c r="AQ384" s="22" t="e">
        <v>#N/A</v>
      </c>
      <c r="AR384" s="22" t="e">
        <v>#N/A</v>
      </c>
      <c r="AS384" s="22" t="e">
        <v>#N/A</v>
      </c>
      <c r="AT384" s="22" t="e">
        <v>#N/A</v>
      </c>
      <c r="AU384" s="22" t="e">
        <v>#N/A</v>
      </c>
      <c r="AV384" s="22" t="e">
        <v>#N/A</v>
      </c>
      <c r="AW384" s="22" t="e">
        <v>#N/A</v>
      </c>
      <c r="AX384" s="22" t="e">
        <v>#N/A</v>
      </c>
      <c r="AY384" s="11" t="e">
        <v>#N/A</v>
      </c>
      <c r="AZ384" s="11" t="e">
        <v>#N/A</v>
      </c>
      <c r="BA384" s="11" t="e">
        <v>#N/A</v>
      </c>
      <c r="BB384" s="11" t="e">
        <v>#N/A</v>
      </c>
      <c r="BC384" s="11" t="e">
        <v>#N/A</v>
      </c>
      <c r="BD384" s="11" t="e">
        <v>#N/A</v>
      </c>
      <c r="BE384" s="11" t="e">
        <v>#N/A</v>
      </c>
      <c r="BF384" s="11" t="e">
        <v>#N/A</v>
      </c>
      <c r="BG384" s="11" t="e">
        <v>#N/A</v>
      </c>
      <c r="BH384" s="11" t="e">
        <v>#N/A</v>
      </c>
      <c r="BI384" s="22" t="e">
        <v>#N/A</v>
      </c>
      <c r="BJ384" s="22" t="e">
        <v>#N/A</v>
      </c>
      <c r="BK384" s="22" t="e">
        <v>#N/A</v>
      </c>
      <c r="BL384" s="22" t="e">
        <v>#N/A</v>
      </c>
      <c r="BM384" s="22" t="e">
        <v>#N/A</v>
      </c>
      <c r="BN384" s="22" t="e">
        <v>#N/A</v>
      </c>
      <c r="BO384" s="22" t="e">
        <v>#N/A</v>
      </c>
      <c r="BP384" s="22" t="e">
        <v>#N/A</v>
      </c>
      <c r="BQ384" s="22" t="e">
        <v>#N/A</v>
      </c>
      <c r="BR384" s="22" t="e">
        <v>#N/A</v>
      </c>
    </row>
    <row r="385" spans="1:70" x14ac:dyDescent="0.3">
      <c r="A385" s="22" t="e">
        <v>#N/A</v>
      </c>
      <c r="B385" s="22" t="e">
        <v>#N/A</v>
      </c>
      <c r="C385" s="22" t="e">
        <v>#N/A</v>
      </c>
      <c r="D385" s="22" t="e">
        <v>#N/A</v>
      </c>
      <c r="E385" s="22" t="e">
        <v>#N/A</v>
      </c>
      <c r="F385" s="22" t="e">
        <v>#N/A</v>
      </c>
      <c r="G385" s="22" t="e">
        <v>#N/A</v>
      </c>
      <c r="H385" s="22" t="e">
        <v>#N/A</v>
      </c>
      <c r="I385" s="22" t="e">
        <v>#N/A</v>
      </c>
      <c r="J385" s="22" t="e">
        <v>#N/A</v>
      </c>
      <c r="K385" s="11" t="e">
        <v>#N/A</v>
      </c>
      <c r="L385" s="11" t="e">
        <v>#N/A</v>
      </c>
      <c r="M385" s="11" t="e">
        <v>#N/A</v>
      </c>
      <c r="N385" s="11" t="e">
        <v>#N/A</v>
      </c>
      <c r="O385" s="11" t="e">
        <v>#N/A</v>
      </c>
      <c r="P385" s="11" t="e">
        <v>#N/A</v>
      </c>
      <c r="Q385" s="11" t="e">
        <v>#N/A</v>
      </c>
      <c r="R385" s="11" t="e">
        <v>#N/A</v>
      </c>
      <c r="S385" s="11" t="e">
        <v>#N/A</v>
      </c>
      <c r="T385" s="11" t="e">
        <v>#N/A</v>
      </c>
      <c r="U385" s="22" t="e">
        <v>#N/A</v>
      </c>
      <c r="V385" s="22" t="e">
        <v>#N/A</v>
      </c>
      <c r="W385" s="22" t="e">
        <v>#N/A</v>
      </c>
      <c r="X385" s="22" t="e">
        <v>#N/A</v>
      </c>
      <c r="Y385" s="22" t="e">
        <v>#N/A</v>
      </c>
      <c r="Z385" s="22" t="e">
        <v>#N/A</v>
      </c>
      <c r="AA385" s="22" t="e">
        <v>#N/A</v>
      </c>
      <c r="AB385" s="22" t="e">
        <v>#N/A</v>
      </c>
      <c r="AC385" s="22" t="e">
        <v>#N/A</v>
      </c>
      <c r="AD385" s="22" t="e">
        <v>#N/A</v>
      </c>
      <c r="AE385" s="11" t="e">
        <v>#N/A</v>
      </c>
      <c r="AF385" s="11" t="e">
        <v>#N/A</v>
      </c>
      <c r="AG385" s="11" t="e">
        <v>#N/A</v>
      </c>
      <c r="AH385" s="11" t="e">
        <v>#N/A</v>
      </c>
      <c r="AI385" s="11" t="e">
        <v>#N/A</v>
      </c>
      <c r="AJ385" s="11" t="e">
        <v>#N/A</v>
      </c>
      <c r="AK385" s="11" t="e">
        <v>#N/A</v>
      </c>
      <c r="AL385" s="11" t="e">
        <v>#N/A</v>
      </c>
      <c r="AM385" s="11" t="e">
        <v>#N/A</v>
      </c>
      <c r="AN385" s="11" t="e">
        <v>#N/A</v>
      </c>
      <c r="AO385" s="22" t="e">
        <v>#N/A</v>
      </c>
      <c r="AP385" s="22" t="e">
        <v>#N/A</v>
      </c>
      <c r="AQ385" s="22" t="e">
        <v>#N/A</v>
      </c>
      <c r="AR385" s="22" t="e">
        <v>#N/A</v>
      </c>
      <c r="AS385" s="22" t="e">
        <v>#N/A</v>
      </c>
      <c r="AT385" s="22" t="e">
        <v>#N/A</v>
      </c>
      <c r="AU385" s="22" t="e">
        <v>#N/A</v>
      </c>
      <c r="AV385" s="22" t="e">
        <v>#N/A</v>
      </c>
      <c r="AW385" s="22" t="e">
        <v>#N/A</v>
      </c>
      <c r="AX385" s="22" t="e">
        <v>#N/A</v>
      </c>
      <c r="AY385" s="11" t="e">
        <v>#N/A</v>
      </c>
      <c r="AZ385" s="11" t="e">
        <v>#N/A</v>
      </c>
      <c r="BA385" s="11" t="e">
        <v>#N/A</v>
      </c>
      <c r="BB385" s="11" t="e">
        <v>#N/A</v>
      </c>
      <c r="BC385" s="11" t="e">
        <v>#N/A</v>
      </c>
      <c r="BD385" s="11" t="e">
        <v>#N/A</v>
      </c>
      <c r="BE385" s="11" t="e">
        <v>#N/A</v>
      </c>
      <c r="BF385" s="11" t="e">
        <v>#N/A</v>
      </c>
      <c r="BG385" s="11" t="e">
        <v>#N/A</v>
      </c>
      <c r="BH385" s="11" t="e">
        <v>#N/A</v>
      </c>
      <c r="BI385" s="22" t="e">
        <v>#N/A</v>
      </c>
      <c r="BJ385" s="22" t="e">
        <v>#N/A</v>
      </c>
      <c r="BK385" s="22" t="e">
        <v>#N/A</v>
      </c>
      <c r="BL385" s="22" t="e">
        <v>#N/A</v>
      </c>
      <c r="BM385" s="22" t="e">
        <v>#N/A</v>
      </c>
      <c r="BN385" s="22" t="e">
        <v>#N/A</v>
      </c>
      <c r="BO385" s="22" t="e">
        <v>#N/A</v>
      </c>
      <c r="BP385" s="22" t="e">
        <v>#N/A</v>
      </c>
      <c r="BQ385" s="22" t="e">
        <v>#N/A</v>
      </c>
      <c r="BR385" s="22" t="e">
        <v>#N/A</v>
      </c>
    </row>
    <row r="386" spans="1:70" x14ac:dyDescent="0.3">
      <c r="A386" s="22" t="e">
        <v>#N/A</v>
      </c>
      <c r="B386" s="22" t="e">
        <v>#N/A</v>
      </c>
      <c r="C386" s="22" t="e">
        <v>#N/A</v>
      </c>
      <c r="D386" s="22" t="e">
        <v>#N/A</v>
      </c>
      <c r="E386" s="22" t="e">
        <v>#N/A</v>
      </c>
      <c r="F386" s="22" t="e">
        <v>#N/A</v>
      </c>
      <c r="G386" s="22" t="e">
        <v>#N/A</v>
      </c>
      <c r="H386" s="22" t="e">
        <v>#N/A</v>
      </c>
      <c r="I386" s="22" t="e">
        <v>#N/A</v>
      </c>
      <c r="J386" s="22" t="e">
        <v>#N/A</v>
      </c>
      <c r="K386" s="11" t="e">
        <v>#N/A</v>
      </c>
      <c r="L386" s="11" t="e">
        <v>#N/A</v>
      </c>
      <c r="M386" s="11" t="e">
        <v>#N/A</v>
      </c>
      <c r="N386" s="11" t="e">
        <v>#N/A</v>
      </c>
      <c r="O386" s="11" t="e">
        <v>#N/A</v>
      </c>
      <c r="P386" s="11" t="e">
        <v>#N/A</v>
      </c>
      <c r="Q386" s="11" t="e">
        <v>#N/A</v>
      </c>
      <c r="R386" s="11" t="e">
        <v>#N/A</v>
      </c>
      <c r="S386" s="11" t="e">
        <v>#N/A</v>
      </c>
      <c r="T386" s="11" t="e">
        <v>#N/A</v>
      </c>
      <c r="U386" s="22" t="e">
        <v>#N/A</v>
      </c>
      <c r="V386" s="22" t="e">
        <v>#N/A</v>
      </c>
      <c r="W386" s="22" t="e">
        <v>#N/A</v>
      </c>
      <c r="X386" s="22" t="e">
        <v>#N/A</v>
      </c>
      <c r="Y386" s="22" t="e">
        <v>#N/A</v>
      </c>
      <c r="Z386" s="22" t="e">
        <v>#N/A</v>
      </c>
      <c r="AA386" s="22" t="e">
        <v>#N/A</v>
      </c>
      <c r="AB386" s="22" t="e">
        <v>#N/A</v>
      </c>
      <c r="AC386" s="22" t="e">
        <v>#N/A</v>
      </c>
      <c r="AD386" s="22" t="e">
        <v>#N/A</v>
      </c>
      <c r="AE386" s="11" t="e">
        <v>#N/A</v>
      </c>
      <c r="AF386" s="11" t="e">
        <v>#N/A</v>
      </c>
      <c r="AG386" s="11" t="e">
        <v>#N/A</v>
      </c>
      <c r="AH386" s="11" t="e">
        <v>#N/A</v>
      </c>
      <c r="AI386" s="11" t="e">
        <v>#N/A</v>
      </c>
      <c r="AJ386" s="11" t="e">
        <v>#N/A</v>
      </c>
      <c r="AK386" s="11" t="e">
        <v>#N/A</v>
      </c>
      <c r="AL386" s="11" t="e">
        <v>#N/A</v>
      </c>
      <c r="AM386" s="11" t="e">
        <v>#N/A</v>
      </c>
      <c r="AN386" s="11" t="e">
        <v>#N/A</v>
      </c>
      <c r="AO386" s="22" t="e">
        <v>#N/A</v>
      </c>
      <c r="AP386" s="22" t="e">
        <v>#N/A</v>
      </c>
      <c r="AQ386" s="22" t="e">
        <v>#N/A</v>
      </c>
      <c r="AR386" s="22" t="e">
        <v>#N/A</v>
      </c>
      <c r="AS386" s="22" t="e">
        <v>#N/A</v>
      </c>
      <c r="AT386" s="22" t="e">
        <v>#N/A</v>
      </c>
      <c r="AU386" s="22" t="e">
        <v>#N/A</v>
      </c>
      <c r="AV386" s="22" t="e">
        <v>#N/A</v>
      </c>
      <c r="AW386" s="22" t="e">
        <v>#N/A</v>
      </c>
      <c r="AX386" s="22" t="e">
        <v>#N/A</v>
      </c>
      <c r="AY386" s="11" t="e">
        <v>#N/A</v>
      </c>
      <c r="AZ386" s="11" t="e">
        <v>#N/A</v>
      </c>
      <c r="BA386" s="11" t="e">
        <v>#N/A</v>
      </c>
      <c r="BB386" s="11" t="e">
        <v>#N/A</v>
      </c>
      <c r="BC386" s="11" t="e">
        <v>#N/A</v>
      </c>
      <c r="BD386" s="11" t="e">
        <v>#N/A</v>
      </c>
      <c r="BE386" s="11" t="e">
        <v>#N/A</v>
      </c>
      <c r="BF386" s="11" t="e">
        <v>#N/A</v>
      </c>
      <c r="BG386" s="11" t="e">
        <v>#N/A</v>
      </c>
      <c r="BH386" s="11" t="e">
        <v>#N/A</v>
      </c>
      <c r="BI386" s="22" t="e">
        <v>#N/A</v>
      </c>
      <c r="BJ386" s="22" t="e">
        <v>#N/A</v>
      </c>
      <c r="BK386" s="22" t="e">
        <v>#N/A</v>
      </c>
      <c r="BL386" s="22" t="e">
        <v>#N/A</v>
      </c>
      <c r="BM386" s="22" t="e">
        <v>#N/A</v>
      </c>
      <c r="BN386" s="22" t="e">
        <v>#N/A</v>
      </c>
      <c r="BO386" s="22" t="e">
        <v>#N/A</v>
      </c>
      <c r="BP386" s="22" t="e">
        <v>#N/A</v>
      </c>
      <c r="BQ386" s="22" t="e">
        <v>#N/A</v>
      </c>
      <c r="BR386" s="22" t="e">
        <v>#N/A</v>
      </c>
    </row>
    <row r="387" spans="1:70" x14ac:dyDescent="0.3">
      <c r="A387" s="22" t="e">
        <v>#N/A</v>
      </c>
      <c r="B387" s="22" t="e">
        <v>#N/A</v>
      </c>
      <c r="C387" s="22" t="e">
        <v>#N/A</v>
      </c>
      <c r="D387" s="22" t="e">
        <v>#N/A</v>
      </c>
      <c r="E387" s="22" t="e">
        <v>#N/A</v>
      </c>
      <c r="F387" s="22" t="e">
        <v>#N/A</v>
      </c>
      <c r="G387" s="22" t="e">
        <v>#N/A</v>
      </c>
      <c r="H387" s="22" t="e">
        <v>#N/A</v>
      </c>
      <c r="I387" s="22" t="e">
        <v>#N/A</v>
      </c>
      <c r="J387" s="22" t="e">
        <v>#N/A</v>
      </c>
      <c r="K387" s="11" t="e">
        <v>#N/A</v>
      </c>
      <c r="L387" s="11" t="e">
        <v>#N/A</v>
      </c>
      <c r="M387" s="11" t="e">
        <v>#N/A</v>
      </c>
      <c r="N387" s="11" t="e">
        <v>#N/A</v>
      </c>
      <c r="O387" s="11" t="e">
        <v>#N/A</v>
      </c>
      <c r="P387" s="11" t="e">
        <v>#N/A</v>
      </c>
      <c r="Q387" s="11" t="e">
        <v>#N/A</v>
      </c>
      <c r="R387" s="11" t="e">
        <v>#N/A</v>
      </c>
      <c r="S387" s="11" t="e">
        <v>#N/A</v>
      </c>
      <c r="T387" s="11" t="e">
        <v>#N/A</v>
      </c>
      <c r="U387" s="22" t="e">
        <v>#N/A</v>
      </c>
      <c r="V387" s="22" t="e">
        <v>#N/A</v>
      </c>
      <c r="W387" s="22" t="e">
        <v>#N/A</v>
      </c>
      <c r="X387" s="22" t="e">
        <v>#N/A</v>
      </c>
      <c r="Y387" s="22" t="e">
        <v>#N/A</v>
      </c>
      <c r="Z387" s="22" t="e">
        <v>#N/A</v>
      </c>
      <c r="AA387" s="22" t="e">
        <v>#N/A</v>
      </c>
      <c r="AB387" s="22" t="e">
        <v>#N/A</v>
      </c>
      <c r="AC387" s="22" t="e">
        <v>#N/A</v>
      </c>
      <c r="AD387" s="22" t="e">
        <v>#N/A</v>
      </c>
      <c r="AE387" s="11" t="e">
        <v>#N/A</v>
      </c>
      <c r="AF387" s="11" t="e">
        <v>#N/A</v>
      </c>
      <c r="AG387" s="11" t="e">
        <v>#N/A</v>
      </c>
      <c r="AH387" s="11" t="e">
        <v>#N/A</v>
      </c>
      <c r="AI387" s="11" t="e">
        <v>#N/A</v>
      </c>
      <c r="AJ387" s="11" t="e">
        <v>#N/A</v>
      </c>
      <c r="AK387" s="11" t="e">
        <v>#N/A</v>
      </c>
      <c r="AL387" s="11" t="e">
        <v>#N/A</v>
      </c>
      <c r="AM387" s="11" t="e">
        <v>#N/A</v>
      </c>
      <c r="AN387" s="11" t="e">
        <v>#N/A</v>
      </c>
      <c r="AO387" s="22" t="e">
        <v>#N/A</v>
      </c>
      <c r="AP387" s="22" t="e">
        <v>#N/A</v>
      </c>
      <c r="AQ387" s="22" t="e">
        <v>#N/A</v>
      </c>
      <c r="AR387" s="22" t="e">
        <v>#N/A</v>
      </c>
      <c r="AS387" s="22" t="e">
        <v>#N/A</v>
      </c>
      <c r="AT387" s="22" t="e">
        <v>#N/A</v>
      </c>
      <c r="AU387" s="22" t="e">
        <v>#N/A</v>
      </c>
      <c r="AV387" s="22" t="e">
        <v>#N/A</v>
      </c>
      <c r="AW387" s="22" t="e">
        <v>#N/A</v>
      </c>
      <c r="AX387" s="22" t="e">
        <v>#N/A</v>
      </c>
      <c r="AY387" s="11" t="e">
        <v>#N/A</v>
      </c>
      <c r="AZ387" s="11" t="e">
        <v>#N/A</v>
      </c>
      <c r="BA387" s="11" t="e">
        <v>#N/A</v>
      </c>
      <c r="BB387" s="11" t="e">
        <v>#N/A</v>
      </c>
      <c r="BC387" s="11" t="e">
        <v>#N/A</v>
      </c>
      <c r="BD387" s="11" t="e">
        <v>#N/A</v>
      </c>
      <c r="BE387" s="11" t="e">
        <v>#N/A</v>
      </c>
      <c r="BF387" s="11" t="e">
        <v>#N/A</v>
      </c>
      <c r="BG387" s="11" t="e">
        <v>#N/A</v>
      </c>
      <c r="BH387" s="11" t="e">
        <v>#N/A</v>
      </c>
      <c r="BI387" s="22" t="e">
        <v>#N/A</v>
      </c>
      <c r="BJ387" s="22" t="e">
        <v>#N/A</v>
      </c>
      <c r="BK387" s="22" t="e">
        <v>#N/A</v>
      </c>
      <c r="BL387" s="22" t="e">
        <v>#N/A</v>
      </c>
      <c r="BM387" s="22" t="e">
        <v>#N/A</v>
      </c>
      <c r="BN387" s="22" t="e">
        <v>#N/A</v>
      </c>
      <c r="BO387" s="22" t="e">
        <v>#N/A</v>
      </c>
      <c r="BP387" s="22" t="e">
        <v>#N/A</v>
      </c>
      <c r="BQ387" s="22" t="e">
        <v>#N/A</v>
      </c>
      <c r="BR387" s="22" t="e">
        <v>#N/A</v>
      </c>
    </row>
    <row r="388" spans="1:70" x14ac:dyDescent="0.3">
      <c r="A388" s="22" t="e">
        <v>#N/A</v>
      </c>
      <c r="B388" s="22" t="e">
        <v>#N/A</v>
      </c>
      <c r="C388" s="22" t="e">
        <v>#N/A</v>
      </c>
      <c r="D388" s="22" t="e">
        <v>#N/A</v>
      </c>
      <c r="E388" s="22" t="e">
        <v>#N/A</v>
      </c>
      <c r="F388" s="22" t="e">
        <v>#N/A</v>
      </c>
      <c r="G388" s="22" t="e">
        <v>#N/A</v>
      </c>
      <c r="H388" s="22" t="e">
        <v>#N/A</v>
      </c>
      <c r="I388" s="22" t="e">
        <v>#N/A</v>
      </c>
      <c r="J388" s="22" t="e">
        <v>#N/A</v>
      </c>
      <c r="K388" s="11" t="e">
        <v>#N/A</v>
      </c>
      <c r="L388" s="11" t="e">
        <v>#N/A</v>
      </c>
      <c r="M388" s="11" t="e">
        <v>#N/A</v>
      </c>
      <c r="N388" s="11" t="e">
        <v>#N/A</v>
      </c>
      <c r="O388" s="11" t="e">
        <v>#N/A</v>
      </c>
      <c r="P388" s="11" t="e">
        <v>#N/A</v>
      </c>
      <c r="Q388" s="11" t="e">
        <v>#N/A</v>
      </c>
      <c r="R388" s="11" t="e">
        <v>#N/A</v>
      </c>
      <c r="S388" s="11" t="e">
        <v>#N/A</v>
      </c>
      <c r="T388" s="11" t="e">
        <v>#N/A</v>
      </c>
      <c r="U388" s="22" t="e">
        <v>#N/A</v>
      </c>
      <c r="V388" s="22" t="e">
        <v>#N/A</v>
      </c>
      <c r="W388" s="22" t="e">
        <v>#N/A</v>
      </c>
      <c r="X388" s="22" t="e">
        <v>#N/A</v>
      </c>
      <c r="Y388" s="22" t="e">
        <v>#N/A</v>
      </c>
      <c r="Z388" s="22" t="e">
        <v>#N/A</v>
      </c>
      <c r="AA388" s="22" t="e">
        <v>#N/A</v>
      </c>
      <c r="AB388" s="22" t="e">
        <v>#N/A</v>
      </c>
      <c r="AC388" s="22" t="e">
        <v>#N/A</v>
      </c>
      <c r="AD388" s="22" t="e">
        <v>#N/A</v>
      </c>
      <c r="AE388" s="11" t="e">
        <v>#N/A</v>
      </c>
      <c r="AF388" s="11" t="e">
        <v>#N/A</v>
      </c>
      <c r="AG388" s="11" t="e">
        <v>#N/A</v>
      </c>
      <c r="AH388" s="11" t="e">
        <v>#N/A</v>
      </c>
      <c r="AI388" s="11" t="e">
        <v>#N/A</v>
      </c>
      <c r="AJ388" s="11" t="e">
        <v>#N/A</v>
      </c>
      <c r="AK388" s="11" t="e">
        <v>#N/A</v>
      </c>
      <c r="AL388" s="11" t="e">
        <v>#N/A</v>
      </c>
      <c r="AM388" s="11" t="e">
        <v>#N/A</v>
      </c>
      <c r="AN388" s="11" t="e">
        <v>#N/A</v>
      </c>
      <c r="AO388" s="22" t="e">
        <v>#N/A</v>
      </c>
      <c r="AP388" s="22" t="e">
        <v>#N/A</v>
      </c>
      <c r="AQ388" s="22" t="e">
        <v>#N/A</v>
      </c>
      <c r="AR388" s="22" t="e">
        <v>#N/A</v>
      </c>
      <c r="AS388" s="22" t="e">
        <v>#N/A</v>
      </c>
      <c r="AT388" s="22" t="e">
        <v>#N/A</v>
      </c>
      <c r="AU388" s="22" t="e">
        <v>#N/A</v>
      </c>
      <c r="AV388" s="22" t="e">
        <v>#N/A</v>
      </c>
      <c r="AW388" s="22" t="e">
        <v>#N/A</v>
      </c>
      <c r="AX388" s="22" t="e">
        <v>#N/A</v>
      </c>
      <c r="AY388" s="11" t="e">
        <v>#N/A</v>
      </c>
      <c r="AZ388" s="11" t="e">
        <v>#N/A</v>
      </c>
      <c r="BA388" s="11" t="e">
        <v>#N/A</v>
      </c>
      <c r="BB388" s="11" t="e">
        <v>#N/A</v>
      </c>
      <c r="BC388" s="11" t="e">
        <v>#N/A</v>
      </c>
      <c r="BD388" s="11" t="e">
        <v>#N/A</v>
      </c>
      <c r="BE388" s="11" t="e">
        <v>#N/A</v>
      </c>
      <c r="BF388" s="11" t="e">
        <v>#N/A</v>
      </c>
      <c r="BG388" s="11" t="e">
        <v>#N/A</v>
      </c>
      <c r="BH388" s="11" t="e">
        <v>#N/A</v>
      </c>
      <c r="BI388" s="22" t="e">
        <v>#N/A</v>
      </c>
      <c r="BJ388" s="22" t="e">
        <v>#N/A</v>
      </c>
      <c r="BK388" s="22" t="e">
        <v>#N/A</v>
      </c>
      <c r="BL388" s="22" t="e">
        <v>#N/A</v>
      </c>
      <c r="BM388" s="22" t="e">
        <v>#N/A</v>
      </c>
      <c r="BN388" s="22" t="e">
        <v>#N/A</v>
      </c>
      <c r="BO388" s="22" t="e">
        <v>#N/A</v>
      </c>
      <c r="BP388" s="22" t="e">
        <v>#N/A</v>
      </c>
      <c r="BQ388" s="22" t="e">
        <v>#N/A</v>
      </c>
      <c r="BR388" s="22" t="e">
        <v>#N/A</v>
      </c>
    </row>
    <row r="389" spans="1:70" x14ac:dyDescent="0.3">
      <c r="A389" s="22" t="e">
        <v>#N/A</v>
      </c>
      <c r="B389" s="22" t="e">
        <v>#N/A</v>
      </c>
      <c r="C389" s="22" t="e">
        <v>#N/A</v>
      </c>
      <c r="D389" s="22" t="e">
        <v>#N/A</v>
      </c>
      <c r="E389" s="22" t="e">
        <v>#N/A</v>
      </c>
      <c r="F389" s="22" t="e">
        <v>#N/A</v>
      </c>
      <c r="G389" s="22" t="e">
        <v>#N/A</v>
      </c>
      <c r="H389" s="22" t="e">
        <v>#N/A</v>
      </c>
      <c r="I389" s="22" t="e">
        <v>#N/A</v>
      </c>
      <c r="J389" s="22" t="e">
        <v>#N/A</v>
      </c>
      <c r="K389" s="11" t="e">
        <v>#N/A</v>
      </c>
      <c r="L389" s="11" t="e">
        <v>#N/A</v>
      </c>
      <c r="M389" s="11" t="e">
        <v>#N/A</v>
      </c>
      <c r="N389" s="11" t="e">
        <v>#N/A</v>
      </c>
      <c r="O389" s="11" t="e">
        <v>#N/A</v>
      </c>
      <c r="P389" s="11" t="e">
        <v>#N/A</v>
      </c>
      <c r="Q389" s="11" t="e">
        <v>#N/A</v>
      </c>
      <c r="R389" s="11" t="e">
        <v>#N/A</v>
      </c>
      <c r="S389" s="11" t="e">
        <v>#N/A</v>
      </c>
      <c r="T389" s="11" t="e">
        <v>#N/A</v>
      </c>
      <c r="U389" s="22" t="e">
        <v>#N/A</v>
      </c>
      <c r="V389" s="22" t="e">
        <v>#N/A</v>
      </c>
      <c r="W389" s="22" t="e">
        <v>#N/A</v>
      </c>
      <c r="X389" s="22" t="e">
        <v>#N/A</v>
      </c>
      <c r="Y389" s="22" t="e">
        <v>#N/A</v>
      </c>
      <c r="Z389" s="22" t="e">
        <v>#N/A</v>
      </c>
      <c r="AA389" s="22" t="e">
        <v>#N/A</v>
      </c>
      <c r="AB389" s="22" t="e">
        <v>#N/A</v>
      </c>
      <c r="AC389" s="22" t="e">
        <v>#N/A</v>
      </c>
      <c r="AD389" s="22" t="e">
        <v>#N/A</v>
      </c>
      <c r="AE389" s="11" t="e">
        <v>#N/A</v>
      </c>
      <c r="AF389" s="11" t="e">
        <v>#N/A</v>
      </c>
      <c r="AG389" s="11" t="e">
        <v>#N/A</v>
      </c>
      <c r="AH389" s="11" t="e">
        <v>#N/A</v>
      </c>
      <c r="AI389" s="11" t="e">
        <v>#N/A</v>
      </c>
      <c r="AJ389" s="11" t="e">
        <v>#N/A</v>
      </c>
      <c r="AK389" s="11" t="e">
        <v>#N/A</v>
      </c>
      <c r="AL389" s="11" t="e">
        <v>#N/A</v>
      </c>
      <c r="AM389" s="11" t="e">
        <v>#N/A</v>
      </c>
      <c r="AN389" s="11" t="e">
        <v>#N/A</v>
      </c>
      <c r="AO389" s="22" t="e">
        <v>#N/A</v>
      </c>
      <c r="AP389" s="22" t="e">
        <v>#N/A</v>
      </c>
      <c r="AQ389" s="22" t="e">
        <v>#N/A</v>
      </c>
      <c r="AR389" s="22" t="e">
        <v>#N/A</v>
      </c>
      <c r="AS389" s="22" t="e">
        <v>#N/A</v>
      </c>
      <c r="AT389" s="22" t="e">
        <v>#N/A</v>
      </c>
      <c r="AU389" s="22" t="e">
        <v>#N/A</v>
      </c>
      <c r="AV389" s="22" t="e">
        <v>#N/A</v>
      </c>
      <c r="AW389" s="22" t="e">
        <v>#N/A</v>
      </c>
      <c r="AX389" s="22" t="e">
        <v>#N/A</v>
      </c>
      <c r="AY389" s="11" t="e">
        <v>#N/A</v>
      </c>
      <c r="AZ389" s="11" t="e">
        <v>#N/A</v>
      </c>
      <c r="BA389" s="11" t="e">
        <v>#N/A</v>
      </c>
      <c r="BB389" s="11" t="e">
        <v>#N/A</v>
      </c>
      <c r="BC389" s="11" t="e">
        <v>#N/A</v>
      </c>
      <c r="BD389" s="11" t="e">
        <v>#N/A</v>
      </c>
      <c r="BE389" s="11" t="e">
        <v>#N/A</v>
      </c>
      <c r="BF389" s="11" t="e">
        <v>#N/A</v>
      </c>
      <c r="BG389" s="11" t="e">
        <v>#N/A</v>
      </c>
      <c r="BH389" s="11" t="e">
        <v>#N/A</v>
      </c>
      <c r="BI389" s="22" t="e">
        <v>#N/A</v>
      </c>
      <c r="BJ389" s="22" t="e">
        <v>#N/A</v>
      </c>
      <c r="BK389" s="22" t="e">
        <v>#N/A</v>
      </c>
      <c r="BL389" s="22" t="e">
        <v>#N/A</v>
      </c>
      <c r="BM389" s="22" t="e">
        <v>#N/A</v>
      </c>
      <c r="BN389" s="22" t="e">
        <v>#N/A</v>
      </c>
      <c r="BO389" s="22" t="e">
        <v>#N/A</v>
      </c>
      <c r="BP389" s="22" t="e">
        <v>#N/A</v>
      </c>
      <c r="BQ389" s="22" t="e">
        <v>#N/A</v>
      </c>
      <c r="BR389" s="22" t="e">
        <v>#N/A</v>
      </c>
    </row>
    <row r="390" spans="1:70" x14ac:dyDescent="0.3">
      <c r="A390" s="22" t="e">
        <v>#N/A</v>
      </c>
      <c r="B390" s="22" t="e">
        <v>#N/A</v>
      </c>
      <c r="C390" s="22" t="e">
        <v>#N/A</v>
      </c>
      <c r="D390" s="22" t="e">
        <v>#N/A</v>
      </c>
      <c r="E390" s="22" t="e">
        <v>#N/A</v>
      </c>
      <c r="F390" s="22" t="e">
        <v>#N/A</v>
      </c>
      <c r="G390" s="22" t="e">
        <v>#N/A</v>
      </c>
      <c r="H390" s="22" t="e">
        <v>#N/A</v>
      </c>
      <c r="I390" s="22" t="e">
        <v>#N/A</v>
      </c>
      <c r="J390" s="22" t="e">
        <v>#N/A</v>
      </c>
      <c r="K390" s="11" t="e">
        <v>#N/A</v>
      </c>
      <c r="L390" s="11" t="e">
        <v>#N/A</v>
      </c>
      <c r="M390" s="11" t="e">
        <v>#N/A</v>
      </c>
      <c r="N390" s="11" t="e">
        <v>#N/A</v>
      </c>
      <c r="O390" s="11" t="e">
        <v>#N/A</v>
      </c>
      <c r="P390" s="11" t="e">
        <v>#N/A</v>
      </c>
      <c r="Q390" s="11" t="e">
        <v>#N/A</v>
      </c>
      <c r="R390" s="11" t="e">
        <v>#N/A</v>
      </c>
      <c r="S390" s="11" t="e">
        <v>#N/A</v>
      </c>
      <c r="T390" s="11" t="e">
        <v>#N/A</v>
      </c>
      <c r="U390" s="22" t="e">
        <v>#N/A</v>
      </c>
      <c r="V390" s="22" t="e">
        <v>#N/A</v>
      </c>
      <c r="W390" s="22" t="e">
        <v>#N/A</v>
      </c>
      <c r="X390" s="22" t="e">
        <v>#N/A</v>
      </c>
      <c r="Y390" s="22" t="e">
        <v>#N/A</v>
      </c>
      <c r="Z390" s="22" t="e">
        <v>#N/A</v>
      </c>
      <c r="AA390" s="22" t="e">
        <v>#N/A</v>
      </c>
      <c r="AB390" s="22" t="e">
        <v>#N/A</v>
      </c>
      <c r="AC390" s="22" t="e">
        <v>#N/A</v>
      </c>
      <c r="AD390" s="22" t="e">
        <v>#N/A</v>
      </c>
      <c r="AE390" s="11" t="e">
        <v>#N/A</v>
      </c>
      <c r="AF390" s="11" t="e">
        <v>#N/A</v>
      </c>
      <c r="AG390" s="11" t="e">
        <v>#N/A</v>
      </c>
      <c r="AH390" s="11" t="e">
        <v>#N/A</v>
      </c>
      <c r="AI390" s="11" t="e">
        <v>#N/A</v>
      </c>
      <c r="AJ390" s="11" t="e">
        <v>#N/A</v>
      </c>
      <c r="AK390" s="11" t="e">
        <v>#N/A</v>
      </c>
      <c r="AL390" s="11" t="e">
        <v>#N/A</v>
      </c>
      <c r="AM390" s="11" t="e">
        <v>#N/A</v>
      </c>
      <c r="AN390" s="11" t="e">
        <v>#N/A</v>
      </c>
      <c r="AO390" s="22" t="e">
        <v>#N/A</v>
      </c>
      <c r="AP390" s="22" t="e">
        <v>#N/A</v>
      </c>
      <c r="AQ390" s="22" t="e">
        <v>#N/A</v>
      </c>
      <c r="AR390" s="22" t="e">
        <v>#N/A</v>
      </c>
      <c r="AS390" s="22" t="e">
        <v>#N/A</v>
      </c>
      <c r="AT390" s="22" t="e">
        <v>#N/A</v>
      </c>
      <c r="AU390" s="22" t="e">
        <v>#N/A</v>
      </c>
      <c r="AV390" s="22" t="e">
        <v>#N/A</v>
      </c>
      <c r="AW390" s="22" t="e">
        <v>#N/A</v>
      </c>
      <c r="AX390" s="22" t="e">
        <v>#N/A</v>
      </c>
      <c r="AY390" s="11" t="e">
        <v>#N/A</v>
      </c>
      <c r="AZ390" s="11" t="e">
        <v>#N/A</v>
      </c>
      <c r="BA390" s="11" t="e">
        <v>#N/A</v>
      </c>
      <c r="BB390" s="11" t="e">
        <v>#N/A</v>
      </c>
      <c r="BC390" s="11" t="e">
        <v>#N/A</v>
      </c>
      <c r="BD390" s="11" t="e">
        <v>#N/A</v>
      </c>
      <c r="BE390" s="11" t="e">
        <v>#N/A</v>
      </c>
      <c r="BF390" s="11" t="e">
        <v>#N/A</v>
      </c>
      <c r="BG390" s="11" t="e">
        <v>#N/A</v>
      </c>
      <c r="BH390" s="11" t="e">
        <v>#N/A</v>
      </c>
      <c r="BI390" s="22" t="e">
        <v>#N/A</v>
      </c>
      <c r="BJ390" s="22" t="e">
        <v>#N/A</v>
      </c>
      <c r="BK390" s="22" t="e">
        <v>#N/A</v>
      </c>
      <c r="BL390" s="22" t="e">
        <v>#N/A</v>
      </c>
      <c r="BM390" s="22" t="e">
        <v>#N/A</v>
      </c>
      <c r="BN390" s="22" t="e">
        <v>#N/A</v>
      </c>
      <c r="BO390" s="22" t="e">
        <v>#N/A</v>
      </c>
      <c r="BP390" s="22" t="e">
        <v>#N/A</v>
      </c>
      <c r="BQ390" s="22" t="e">
        <v>#N/A</v>
      </c>
      <c r="BR390" s="22" t="e">
        <v>#N/A</v>
      </c>
    </row>
    <row r="391" spans="1:70" x14ac:dyDescent="0.3">
      <c r="A391" s="22" t="e">
        <v>#N/A</v>
      </c>
      <c r="B391" s="22" t="e">
        <v>#N/A</v>
      </c>
      <c r="C391" s="22" t="e">
        <v>#N/A</v>
      </c>
      <c r="D391" s="22" t="e">
        <v>#N/A</v>
      </c>
      <c r="E391" s="22" t="e">
        <v>#N/A</v>
      </c>
      <c r="F391" s="22" t="e">
        <v>#N/A</v>
      </c>
      <c r="G391" s="22" t="e">
        <v>#N/A</v>
      </c>
      <c r="H391" s="22" t="e">
        <v>#N/A</v>
      </c>
      <c r="I391" s="22" t="e">
        <v>#N/A</v>
      </c>
      <c r="J391" s="22" t="e">
        <v>#N/A</v>
      </c>
      <c r="K391" s="11" t="e">
        <v>#N/A</v>
      </c>
      <c r="L391" s="11" t="e">
        <v>#N/A</v>
      </c>
      <c r="M391" s="11" t="e">
        <v>#N/A</v>
      </c>
      <c r="N391" s="11" t="e">
        <v>#N/A</v>
      </c>
      <c r="O391" s="11" t="e">
        <v>#N/A</v>
      </c>
      <c r="P391" s="11" t="e">
        <v>#N/A</v>
      </c>
      <c r="Q391" s="11" t="e">
        <v>#N/A</v>
      </c>
      <c r="R391" s="11" t="e">
        <v>#N/A</v>
      </c>
      <c r="S391" s="11" t="e">
        <v>#N/A</v>
      </c>
      <c r="T391" s="11" t="e">
        <v>#N/A</v>
      </c>
      <c r="U391" s="22" t="e">
        <v>#N/A</v>
      </c>
      <c r="V391" s="22" t="e">
        <v>#N/A</v>
      </c>
      <c r="W391" s="22" t="e">
        <v>#N/A</v>
      </c>
      <c r="X391" s="22" t="e">
        <v>#N/A</v>
      </c>
      <c r="Y391" s="22" t="e">
        <v>#N/A</v>
      </c>
      <c r="Z391" s="22" t="e">
        <v>#N/A</v>
      </c>
      <c r="AA391" s="22" t="e">
        <v>#N/A</v>
      </c>
      <c r="AB391" s="22" t="e">
        <v>#N/A</v>
      </c>
      <c r="AC391" s="22" t="e">
        <v>#N/A</v>
      </c>
      <c r="AD391" s="22" t="e">
        <v>#N/A</v>
      </c>
      <c r="AE391" s="11" t="e">
        <v>#N/A</v>
      </c>
      <c r="AF391" s="11" t="e">
        <v>#N/A</v>
      </c>
      <c r="AG391" s="11" t="e">
        <v>#N/A</v>
      </c>
      <c r="AH391" s="11" t="e">
        <v>#N/A</v>
      </c>
      <c r="AI391" s="11" t="e">
        <v>#N/A</v>
      </c>
      <c r="AJ391" s="11" t="e">
        <v>#N/A</v>
      </c>
      <c r="AK391" s="11" t="e">
        <v>#N/A</v>
      </c>
      <c r="AL391" s="11" t="e">
        <v>#N/A</v>
      </c>
      <c r="AM391" s="11" t="e">
        <v>#N/A</v>
      </c>
      <c r="AN391" s="11" t="e">
        <v>#N/A</v>
      </c>
      <c r="AO391" s="22" t="e">
        <v>#N/A</v>
      </c>
      <c r="AP391" s="22" t="e">
        <v>#N/A</v>
      </c>
      <c r="AQ391" s="22" t="e">
        <v>#N/A</v>
      </c>
      <c r="AR391" s="22" t="e">
        <v>#N/A</v>
      </c>
      <c r="AS391" s="22" t="e">
        <v>#N/A</v>
      </c>
      <c r="AT391" s="22" t="e">
        <v>#N/A</v>
      </c>
      <c r="AU391" s="22" t="e">
        <v>#N/A</v>
      </c>
      <c r="AV391" s="22" t="e">
        <v>#N/A</v>
      </c>
      <c r="AW391" s="22" t="e">
        <v>#N/A</v>
      </c>
      <c r="AX391" s="22" t="e">
        <v>#N/A</v>
      </c>
      <c r="AY391" s="11" t="e">
        <v>#N/A</v>
      </c>
      <c r="AZ391" s="11" t="e">
        <v>#N/A</v>
      </c>
      <c r="BA391" s="11" t="e">
        <v>#N/A</v>
      </c>
      <c r="BB391" s="11" t="e">
        <v>#N/A</v>
      </c>
      <c r="BC391" s="11" t="e">
        <v>#N/A</v>
      </c>
      <c r="BD391" s="11" t="e">
        <v>#N/A</v>
      </c>
      <c r="BE391" s="11" t="e">
        <v>#N/A</v>
      </c>
      <c r="BF391" s="11" t="e">
        <v>#N/A</v>
      </c>
      <c r="BG391" s="11" t="e">
        <v>#N/A</v>
      </c>
      <c r="BH391" s="11" t="e">
        <v>#N/A</v>
      </c>
      <c r="BI391" s="22" t="e">
        <v>#N/A</v>
      </c>
      <c r="BJ391" s="22" t="e">
        <v>#N/A</v>
      </c>
      <c r="BK391" s="22" t="e">
        <v>#N/A</v>
      </c>
      <c r="BL391" s="22" t="e">
        <v>#N/A</v>
      </c>
      <c r="BM391" s="22" t="e">
        <v>#N/A</v>
      </c>
      <c r="BN391" s="22" t="e">
        <v>#N/A</v>
      </c>
      <c r="BO391" s="22" t="e">
        <v>#N/A</v>
      </c>
      <c r="BP391" s="22" t="e">
        <v>#N/A</v>
      </c>
      <c r="BQ391" s="22" t="e">
        <v>#N/A</v>
      </c>
      <c r="BR391" s="22" t="e">
        <v>#N/A</v>
      </c>
    </row>
    <row r="392" spans="1:70" x14ac:dyDescent="0.3">
      <c r="A392" s="22" t="e">
        <v>#N/A</v>
      </c>
      <c r="B392" s="22" t="e">
        <v>#N/A</v>
      </c>
      <c r="C392" s="22" t="e">
        <v>#N/A</v>
      </c>
      <c r="D392" s="22" t="e">
        <v>#N/A</v>
      </c>
      <c r="E392" s="22" t="e">
        <v>#N/A</v>
      </c>
      <c r="F392" s="22" t="e">
        <v>#N/A</v>
      </c>
      <c r="G392" s="22" t="e">
        <v>#N/A</v>
      </c>
      <c r="H392" s="22" t="e">
        <v>#N/A</v>
      </c>
      <c r="I392" s="22" t="e">
        <v>#N/A</v>
      </c>
      <c r="J392" s="22" t="e">
        <v>#N/A</v>
      </c>
      <c r="K392" s="11" t="e">
        <v>#N/A</v>
      </c>
      <c r="L392" s="11" t="e">
        <v>#N/A</v>
      </c>
      <c r="M392" s="11" t="e">
        <v>#N/A</v>
      </c>
      <c r="N392" s="11" t="e">
        <v>#N/A</v>
      </c>
      <c r="O392" s="11" t="e">
        <v>#N/A</v>
      </c>
      <c r="P392" s="11" t="e">
        <v>#N/A</v>
      </c>
      <c r="Q392" s="11" t="e">
        <v>#N/A</v>
      </c>
      <c r="R392" s="11" t="e">
        <v>#N/A</v>
      </c>
      <c r="S392" s="11" t="e">
        <v>#N/A</v>
      </c>
      <c r="T392" s="11" t="e">
        <v>#N/A</v>
      </c>
      <c r="U392" s="22" t="e">
        <v>#N/A</v>
      </c>
      <c r="V392" s="22" t="e">
        <v>#N/A</v>
      </c>
      <c r="W392" s="22" t="e">
        <v>#N/A</v>
      </c>
      <c r="X392" s="22" t="e">
        <v>#N/A</v>
      </c>
      <c r="Y392" s="22" t="e">
        <v>#N/A</v>
      </c>
      <c r="Z392" s="22" t="e">
        <v>#N/A</v>
      </c>
      <c r="AA392" s="22" t="e">
        <v>#N/A</v>
      </c>
      <c r="AB392" s="22" t="e">
        <v>#N/A</v>
      </c>
      <c r="AC392" s="22" t="e">
        <v>#N/A</v>
      </c>
      <c r="AD392" s="22" t="e">
        <v>#N/A</v>
      </c>
      <c r="AE392" s="11" t="e">
        <v>#N/A</v>
      </c>
      <c r="AF392" s="11" t="e">
        <v>#N/A</v>
      </c>
      <c r="AG392" s="11" t="e">
        <v>#N/A</v>
      </c>
      <c r="AH392" s="11" t="e">
        <v>#N/A</v>
      </c>
      <c r="AI392" s="11" t="e">
        <v>#N/A</v>
      </c>
      <c r="AJ392" s="11" t="e">
        <v>#N/A</v>
      </c>
      <c r="AK392" s="11" t="e">
        <v>#N/A</v>
      </c>
      <c r="AL392" s="11" t="e">
        <v>#N/A</v>
      </c>
      <c r="AM392" s="11" t="e">
        <v>#N/A</v>
      </c>
      <c r="AN392" s="11" t="e">
        <v>#N/A</v>
      </c>
      <c r="AO392" s="22" t="e">
        <v>#N/A</v>
      </c>
      <c r="AP392" s="22" t="e">
        <v>#N/A</v>
      </c>
      <c r="AQ392" s="22" t="e">
        <v>#N/A</v>
      </c>
      <c r="AR392" s="22" t="e">
        <v>#N/A</v>
      </c>
      <c r="AS392" s="22" t="e">
        <v>#N/A</v>
      </c>
      <c r="AT392" s="22" t="e">
        <v>#N/A</v>
      </c>
      <c r="AU392" s="22" t="e">
        <v>#N/A</v>
      </c>
      <c r="AV392" s="22" t="e">
        <v>#N/A</v>
      </c>
      <c r="AW392" s="22" t="e">
        <v>#N/A</v>
      </c>
      <c r="AX392" s="22" t="e">
        <v>#N/A</v>
      </c>
      <c r="AY392" s="11" t="e">
        <v>#N/A</v>
      </c>
      <c r="AZ392" s="11" t="e">
        <v>#N/A</v>
      </c>
      <c r="BA392" s="11" t="e">
        <v>#N/A</v>
      </c>
      <c r="BB392" s="11" t="e">
        <v>#N/A</v>
      </c>
      <c r="BC392" s="11" t="e">
        <v>#N/A</v>
      </c>
      <c r="BD392" s="11" t="e">
        <v>#N/A</v>
      </c>
      <c r="BE392" s="11" t="e">
        <v>#N/A</v>
      </c>
      <c r="BF392" s="11" t="e">
        <v>#N/A</v>
      </c>
      <c r="BG392" s="11" t="e">
        <v>#N/A</v>
      </c>
      <c r="BH392" s="11" t="e">
        <v>#N/A</v>
      </c>
      <c r="BI392" s="22" t="e">
        <v>#N/A</v>
      </c>
      <c r="BJ392" s="22" t="e">
        <v>#N/A</v>
      </c>
      <c r="BK392" s="22" t="e">
        <v>#N/A</v>
      </c>
      <c r="BL392" s="22" t="e">
        <v>#N/A</v>
      </c>
      <c r="BM392" s="22" t="e">
        <v>#N/A</v>
      </c>
      <c r="BN392" s="22" t="e">
        <v>#N/A</v>
      </c>
      <c r="BO392" s="22" t="e">
        <v>#N/A</v>
      </c>
      <c r="BP392" s="22" t="e">
        <v>#N/A</v>
      </c>
      <c r="BQ392" s="22" t="e">
        <v>#N/A</v>
      </c>
      <c r="BR392" s="22" t="e">
        <v>#N/A</v>
      </c>
    </row>
    <row r="393" spans="1:70" x14ac:dyDescent="0.3">
      <c r="A393" s="22" t="e">
        <v>#N/A</v>
      </c>
      <c r="B393" s="22" t="e">
        <v>#N/A</v>
      </c>
      <c r="C393" s="22" t="e">
        <v>#N/A</v>
      </c>
      <c r="D393" s="22" t="e">
        <v>#N/A</v>
      </c>
      <c r="E393" s="22" t="e">
        <v>#N/A</v>
      </c>
      <c r="F393" s="22" t="e">
        <v>#N/A</v>
      </c>
      <c r="G393" s="22" t="e">
        <v>#N/A</v>
      </c>
      <c r="H393" s="22" t="e">
        <v>#N/A</v>
      </c>
      <c r="I393" s="22" t="e">
        <v>#N/A</v>
      </c>
      <c r="J393" s="22" t="e">
        <v>#N/A</v>
      </c>
      <c r="K393" s="11" t="e">
        <v>#N/A</v>
      </c>
      <c r="L393" s="11" t="e">
        <v>#N/A</v>
      </c>
      <c r="M393" s="11" t="e">
        <v>#N/A</v>
      </c>
      <c r="N393" s="11" t="e">
        <v>#N/A</v>
      </c>
      <c r="O393" s="11" t="e">
        <v>#N/A</v>
      </c>
      <c r="P393" s="11" t="e">
        <v>#N/A</v>
      </c>
      <c r="Q393" s="11" t="e">
        <v>#N/A</v>
      </c>
      <c r="R393" s="11" t="e">
        <v>#N/A</v>
      </c>
      <c r="S393" s="11" t="e">
        <v>#N/A</v>
      </c>
      <c r="T393" s="11" t="e">
        <v>#N/A</v>
      </c>
      <c r="U393" s="22" t="e">
        <v>#N/A</v>
      </c>
      <c r="V393" s="22" t="e">
        <v>#N/A</v>
      </c>
      <c r="W393" s="22" t="e">
        <v>#N/A</v>
      </c>
      <c r="X393" s="22" t="e">
        <v>#N/A</v>
      </c>
      <c r="Y393" s="22" t="e">
        <v>#N/A</v>
      </c>
      <c r="Z393" s="22" t="e">
        <v>#N/A</v>
      </c>
      <c r="AA393" s="22" t="e">
        <v>#N/A</v>
      </c>
      <c r="AB393" s="22" t="e">
        <v>#N/A</v>
      </c>
      <c r="AC393" s="22" t="e">
        <v>#N/A</v>
      </c>
      <c r="AD393" s="22" t="e">
        <v>#N/A</v>
      </c>
      <c r="AE393" s="11" t="e">
        <v>#N/A</v>
      </c>
      <c r="AF393" s="11" t="e">
        <v>#N/A</v>
      </c>
      <c r="AG393" s="11" t="e">
        <v>#N/A</v>
      </c>
      <c r="AH393" s="11" t="e">
        <v>#N/A</v>
      </c>
      <c r="AI393" s="11" t="e">
        <v>#N/A</v>
      </c>
      <c r="AJ393" s="11" t="e">
        <v>#N/A</v>
      </c>
      <c r="AK393" s="11" t="e">
        <v>#N/A</v>
      </c>
      <c r="AL393" s="11" t="e">
        <v>#N/A</v>
      </c>
      <c r="AM393" s="11" t="e">
        <v>#N/A</v>
      </c>
      <c r="AN393" s="11" t="e">
        <v>#N/A</v>
      </c>
      <c r="AO393" s="22" t="e">
        <v>#N/A</v>
      </c>
      <c r="AP393" s="22" t="e">
        <v>#N/A</v>
      </c>
      <c r="AQ393" s="22" t="e">
        <v>#N/A</v>
      </c>
      <c r="AR393" s="22" t="e">
        <v>#N/A</v>
      </c>
      <c r="AS393" s="22" t="e">
        <v>#N/A</v>
      </c>
      <c r="AT393" s="22" t="e">
        <v>#N/A</v>
      </c>
      <c r="AU393" s="22" t="e">
        <v>#N/A</v>
      </c>
      <c r="AV393" s="22" t="e">
        <v>#N/A</v>
      </c>
      <c r="AW393" s="22" t="e">
        <v>#N/A</v>
      </c>
      <c r="AX393" s="22" t="e">
        <v>#N/A</v>
      </c>
      <c r="AY393" s="11" t="e">
        <v>#N/A</v>
      </c>
      <c r="AZ393" s="11" t="e">
        <v>#N/A</v>
      </c>
      <c r="BA393" s="11" t="e">
        <v>#N/A</v>
      </c>
      <c r="BB393" s="11" t="e">
        <v>#N/A</v>
      </c>
      <c r="BC393" s="11" t="e">
        <v>#N/A</v>
      </c>
      <c r="BD393" s="11" t="e">
        <v>#N/A</v>
      </c>
      <c r="BE393" s="11" t="e">
        <v>#N/A</v>
      </c>
      <c r="BF393" s="11" t="e">
        <v>#N/A</v>
      </c>
      <c r="BG393" s="11" t="e">
        <v>#N/A</v>
      </c>
      <c r="BH393" s="11" t="e">
        <v>#N/A</v>
      </c>
      <c r="BI393" s="22" t="e">
        <v>#N/A</v>
      </c>
      <c r="BJ393" s="22" t="e">
        <v>#N/A</v>
      </c>
      <c r="BK393" s="22" t="e">
        <v>#N/A</v>
      </c>
      <c r="BL393" s="22" t="e">
        <v>#N/A</v>
      </c>
      <c r="BM393" s="22" t="e">
        <v>#N/A</v>
      </c>
      <c r="BN393" s="22" t="e">
        <v>#N/A</v>
      </c>
      <c r="BO393" s="22" t="e">
        <v>#N/A</v>
      </c>
      <c r="BP393" s="22" t="e">
        <v>#N/A</v>
      </c>
      <c r="BQ393" s="22" t="e">
        <v>#N/A</v>
      </c>
      <c r="BR393" s="22" t="e">
        <v>#N/A</v>
      </c>
    </row>
    <row r="394" spans="1:70" x14ac:dyDescent="0.3">
      <c r="A394" s="22" t="e">
        <v>#N/A</v>
      </c>
      <c r="B394" s="22" t="e">
        <v>#N/A</v>
      </c>
      <c r="C394" s="22" t="e">
        <v>#N/A</v>
      </c>
      <c r="D394" s="22" t="e">
        <v>#N/A</v>
      </c>
      <c r="E394" s="22" t="e">
        <v>#N/A</v>
      </c>
      <c r="F394" s="22" t="e">
        <v>#N/A</v>
      </c>
      <c r="G394" s="22" t="e">
        <v>#N/A</v>
      </c>
      <c r="H394" s="22" t="e">
        <v>#N/A</v>
      </c>
      <c r="I394" s="22" t="e">
        <v>#N/A</v>
      </c>
      <c r="J394" s="22" t="e">
        <v>#N/A</v>
      </c>
      <c r="K394" s="11" t="e">
        <v>#N/A</v>
      </c>
      <c r="L394" s="11" t="e">
        <v>#N/A</v>
      </c>
      <c r="M394" s="11" t="e">
        <v>#N/A</v>
      </c>
      <c r="N394" s="11" t="e">
        <v>#N/A</v>
      </c>
      <c r="O394" s="11" t="e">
        <v>#N/A</v>
      </c>
      <c r="P394" s="11" t="e">
        <v>#N/A</v>
      </c>
      <c r="Q394" s="11" t="e">
        <v>#N/A</v>
      </c>
      <c r="R394" s="11" t="e">
        <v>#N/A</v>
      </c>
      <c r="S394" s="11" t="e">
        <v>#N/A</v>
      </c>
      <c r="T394" s="11" t="e">
        <v>#N/A</v>
      </c>
      <c r="U394" s="22" t="e">
        <v>#N/A</v>
      </c>
      <c r="V394" s="22" t="e">
        <v>#N/A</v>
      </c>
      <c r="W394" s="22" t="e">
        <v>#N/A</v>
      </c>
      <c r="X394" s="22" t="e">
        <v>#N/A</v>
      </c>
      <c r="Y394" s="22" t="e">
        <v>#N/A</v>
      </c>
      <c r="Z394" s="22" t="e">
        <v>#N/A</v>
      </c>
      <c r="AA394" s="22" t="e">
        <v>#N/A</v>
      </c>
      <c r="AB394" s="22" t="e">
        <v>#N/A</v>
      </c>
      <c r="AC394" s="22" t="e">
        <v>#N/A</v>
      </c>
      <c r="AD394" s="22" t="e">
        <v>#N/A</v>
      </c>
      <c r="AE394" s="11" t="e">
        <v>#N/A</v>
      </c>
      <c r="AF394" s="11" t="e">
        <v>#N/A</v>
      </c>
      <c r="AG394" s="11" t="e">
        <v>#N/A</v>
      </c>
      <c r="AH394" s="11" t="e">
        <v>#N/A</v>
      </c>
      <c r="AI394" s="11" t="e">
        <v>#N/A</v>
      </c>
      <c r="AJ394" s="11" t="e">
        <v>#N/A</v>
      </c>
      <c r="AK394" s="11" t="e">
        <v>#N/A</v>
      </c>
      <c r="AL394" s="11" t="e">
        <v>#N/A</v>
      </c>
      <c r="AM394" s="11" t="e">
        <v>#N/A</v>
      </c>
      <c r="AN394" s="11" t="e">
        <v>#N/A</v>
      </c>
      <c r="AO394" s="22" t="e">
        <v>#N/A</v>
      </c>
      <c r="AP394" s="22" t="e">
        <v>#N/A</v>
      </c>
      <c r="AQ394" s="22" t="e">
        <v>#N/A</v>
      </c>
      <c r="AR394" s="22" t="e">
        <v>#N/A</v>
      </c>
      <c r="AS394" s="22" t="e">
        <v>#N/A</v>
      </c>
      <c r="AT394" s="22" t="e">
        <v>#N/A</v>
      </c>
      <c r="AU394" s="22" t="e">
        <v>#N/A</v>
      </c>
      <c r="AV394" s="22" t="e">
        <v>#N/A</v>
      </c>
      <c r="AW394" s="22" t="e">
        <v>#N/A</v>
      </c>
      <c r="AX394" s="22" t="e">
        <v>#N/A</v>
      </c>
      <c r="AY394" s="11" t="e">
        <v>#N/A</v>
      </c>
      <c r="AZ394" s="11" t="e">
        <v>#N/A</v>
      </c>
      <c r="BA394" s="11" t="e">
        <v>#N/A</v>
      </c>
      <c r="BB394" s="11" t="e">
        <v>#N/A</v>
      </c>
      <c r="BC394" s="11" t="e">
        <v>#N/A</v>
      </c>
      <c r="BD394" s="11" t="e">
        <v>#N/A</v>
      </c>
      <c r="BE394" s="11" t="e">
        <v>#N/A</v>
      </c>
      <c r="BF394" s="11" t="e">
        <v>#N/A</v>
      </c>
      <c r="BG394" s="11" t="e">
        <v>#N/A</v>
      </c>
      <c r="BH394" s="11" t="e">
        <v>#N/A</v>
      </c>
      <c r="BI394" s="22" t="e">
        <v>#N/A</v>
      </c>
      <c r="BJ394" s="22" t="e">
        <v>#N/A</v>
      </c>
      <c r="BK394" s="22" t="e">
        <v>#N/A</v>
      </c>
      <c r="BL394" s="22" t="e">
        <v>#N/A</v>
      </c>
      <c r="BM394" s="22" t="e">
        <v>#N/A</v>
      </c>
      <c r="BN394" s="22" t="e">
        <v>#N/A</v>
      </c>
      <c r="BO394" s="22" t="e">
        <v>#N/A</v>
      </c>
      <c r="BP394" s="22" t="e">
        <v>#N/A</v>
      </c>
      <c r="BQ394" s="22" t="e">
        <v>#N/A</v>
      </c>
      <c r="BR394" s="22" t="e">
        <v>#N/A</v>
      </c>
    </row>
    <row r="395" spans="1:70" x14ac:dyDescent="0.3">
      <c r="A395" s="22" t="e">
        <v>#N/A</v>
      </c>
      <c r="B395" s="22" t="e">
        <v>#N/A</v>
      </c>
      <c r="C395" s="22" t="e">
        <v>#N/A</v>
      </c>
      <c r="D395" s="22" t="e">
        <v>#N/A</v>
      </c>
      <c r="E395" s="22" t="e">
        <v>#N/A</v>
      </c>
      <c r="F395" s="22" t="e">
        <v>#N/A</v>
      </c>
      <c r="G395" s="22" t="e">
        <v>#N/A</v>
      </c>
      <c r="H395" s="22" t="e">
        <v>#N/A</v>
      </c>
      <c r="I395" s="22" t="e">
        <v>#N/A</v>
      </c>
      <c r="J395" s="22" t="e">
        <v>#N/A</v>
      </c>
      <c r="K395" s="11" t="e">
        <v>#N/A</v>
      </c>
      <c r="L395" s="11" t="e">
        <v>#N/A</v>
      </c>
      <c r="M395" s="11" t="e">
        <v>#N/A</v>
      </c>
      <c r="N395" s="11" t="e">
        <v>#N/A</v>
      </c>
      <c r="O395" s="11" t="e">
        <v>#N/A</v>
      </c>
      <c r="P395" s="11" t="e">
        <v>#N/A</v>
      </c>
      <c r="Q395" s="11" t="e">
        <v>#N/A</v>
      </c>
      <c r="R395" s="11" t="e">
        <v>#N/A</v>
      </c>
      <c r="S395" s="11" t="e">
        <v>#N/A</v>
      </c>
      <c r="T395" s="11" t="e">
        <v>#N/A</v>
      </c>
      <c r="U395" s="22" t="e">
        <v>#N/A</v>
      </c>
      <c r="V395" s="22" t="e">
        <v>#N/A</v>
      </c>
      <c r="W395" s="22" t="e">
        <v>#N/A</v>
      </c>
      <c r="X395" s="22" t="e">
        <v>#N/A</v>
      </c>
      <c r="Y395" s="22" t="e">
        <v>#N/A</v>
      </c>
      <c r="Z395" s="22" t="e">
        <v>#N/A</v>
      </c>
      <c r="AA395" s="22" t="e">
        <v>#N/A</v>
      </c>
      <c r="AB395" s="22" t="e">
        <v>#N/A</v>
      </c>
      <c r="AC395" s="22" t="e">
        <v>#N/A</v>
      </c>
      <c r="AD395" s="22" t="e">
        <v>#N/A</v>
      </c>
      <c r="AE395" s="11" t="e">
        <v>#N/A</v>
      </c>
      <c r="AF395" s="11" t="e">
        <v>#N/A</v>
      </c>
      <c r="AG395" s="11" t="e">
        <v>#N/A</v>
      </c>
      <c r="AH395" s="11" t="e">
        <v>#N/A</v>
      </c>
      <c r="AI395" s="11" t="e">
        <v>#N/A</v>
      </c>
      <c r="AJ395" s="11" t="e">
        <v>#N/A</v>
      </c>
      <c r="AK395" s="11" t="e">
        <v>#N/A</v>
      </c>
      <c r="AL395" s="11" t="e">
        <v>#N/A</v>
      </c>
      <c r="AM395" s="11" t="e">
        <v>#N/A</v>
      </c>
      <c r="AN395" s="11" t="e">
        <v>#N/A</v>
      </c>
      <c r="AO395" s="22" t="e">
        <v>#N/A</v>
      </c>
      <c r="AP395" s="22" t="e">
        <v>#N/A</v>
      </c>
      <c r="AQ395" s="22" t="e">
        <v>#N/A</v>
      </c>
      <c r="AR395" s="22" t="e">
        <v>#N/A</v>
      </c>
      <c r="AS395" s="22" t="e">
        <v>#N/A</v>
      </c>
      <c r="AT395" s="22" t="e">
        <v>#N/A</v>
      </c>
      <c r="AU395" s="22" t="e">
        <v>#N/A</v>
      </c>
      <c r="AV395" s="22" t="e">
        <v>#N/A</v>
      </c>
      <c r="AW395" s="22" t="e">
        <v>#N/A</v>
      </c>
      <c r="AX395" s="22" t="e">
        <v>#N/A</v>
      </c>
      <c r="AY395" s="11" t="e">
        <v>#N/A</v>
      </c>
      <c r="AZ395" s="11" t="e">
        <v>#N/A</v>
      </c>
      <c r="BA395" s="11" t="e">
        <v>#N/A</v>
      </c>
      <c r="BB395" s="11" t="e">
        <v>#N/A</v>
      </c>
      <c r="BC395" s="11" t="e">
        <v>#N/A</v>
      </c>
      <c r="BD395" s="11" t="e">
        <v>#N/A</v>
      </c>
      <c r="BE395" s="11" t="e">
        <v>#N/A</v>
      </c>
      <c r="BF395" s="11" t="e">
        <v>#N/A</v>
      </c>
      <c r="BG395" s="11" t="e">
        <v>#N/A</v>
      </c>
      <c r="BH395" s="11" t="e">
        <v>#N/A</v>
      </c>
      <c r="BI395" s="22" t="e">
        <v>#N/A</v>
      </c>
      <c r="BJ395" s="22" t="e">
        <v>#N/A</v>
      </c>
      <c r="BK395" s="22" t="e">
        <v>#N/A</v>
      </c>
      <c r="BL395" s="22" t="e">
        <v>#N/A</v>
      </c>
      <c r="BM395" s="22" t="e">
        <v>#N/A</v>
      </c>
      <c r="BN395" s="22" t="e">
        <v>#N/A</v>
      </c>
      <c r="BO395" s="22" t="e">
        <v>#N/A</v>
      </c>
      <c r="BP395" s="22" t="e">
        <v>#N/A</v>
      </c>
      <c r="BQ395" s="22" t="e">
        <v>#N/A</v>
      </c>
      <c r="BR395" s="22" t="e">
        <v>#N/A</v>
      </c>
    </row>
    <row r="396" spans="1:70" x14ac:dyDescent="0.3">
      <c r="A396" s="22" t="e">
        <v>#N/A</v>
      </c>
      <c r="B396" s="22" t="e">
        <v>#N/A</v>
      </c>
      <c r="C396" s="22" t="e">
        <v>#N/A</v>
      </c>
      <c r="D396" s="22" t="e">
        <v>#N/A</v>
      </c>
      <c r="E396" s="22" t="e">
        <v>#N/A</v>
      </c>
      <c r="F396" s="22" t="e">
        <v>#N/A</v>
      </c>
      <c r="G396" s="22" t="e">
        <v>#N/A</v>
      </c>
      <c r="H396" s="22" t="e">
        <v>#N/A</v>
      </c>
      <c r="I396" s="22" t="e">
        <v>#N/A</v>
      </c>
      <c r="J396" s="22" t="e">
        <v>#N/A</v>
      </c>
      <c r="K396" s="11" t="e">
        <v>#N/A</v>
      </c>
      <c r="L396" s="11" t="e">
        <v>#N/A</v>
      </c>
      <c r="M396" s="11" t="e">
        <v>#N/A</v>
      </c>
      <c r="N396" s="11" t="e">
        <v>#N/A</v>
      </c>
      <c r="O396" s="11" t="e">
        <v>#N/A</v>
      </c>
      <c r="P396" s="11" t="e">
        <v>#N/A</v>
      </c>
      <c r="Q396" s="11" t="e">
        <v>#N/A</v>
      </c>
      <c r="R396" s="11" t="e">
        <v>#N/A</v>
      </c>
      <c r="S396" s="11" t="e">
        <v>#N/A</v>
      </c>
      <c r="T396" s="11" t="e">
        <v>#N/A</v>
      </c>
      <c r="U396" s="22" t="e">
        <v>#N/A</v>
      </c>
      <c r="V396" s="22" t="e">
        <v>#N/A</v>
      </c>
      <c r="W396" s="22" t="e">
        <v>#N/A</v>
      </c>
      <c r="X396" s="22" t="e">
        <v>#N/A</v>
      </c>
      <c r="Y396" s="22" t="e">
        <v>#N/A</v>
      </c>
      <c r="Z396" s="22" t="e">
        <v>#N/A</v>
      </c>
      <c r="AA396" s="22" t="e">
        <v>#N/A</v>
      </c>
      <c r="AB396" s="22" t="e">
        <v>#N/A</v>
      </c>
      <c r="AC396" s="22" t="e">
        <v>#N/A</v>
      </c>
      <c r="AD396" s="22" t="e">
        <v>#N/A</v>
      </c>
      <c r="AE396" s="11" t="e">
        <v>#N/A</v>
      </c>
      <c r="AF396" s="11" t="e">
        <v>#N/A</v>
      </c>
      <c r="AG396" s="11" t="e">
        <v>#N/A</v>
      </c>
      <c r="AH396" s="11" t="e">
        <v>#N/A</v>
      </c>
      <c r="AI396" s="11" t="e">
        <v>#N/A</v>
      </c>
      <c r="AJ396" s="11" t="e">
        <v>#N/A</v>
      </c>
      <c r="AK396" s="11" t="e">
        <v>#N/A</v>
      </c>
      <c r="AL396" s="11" t="e">
        <v>#N/A</v>
      </c>
      <c r="AM396" s="11" t="e">
        <v>#N/A</v>
      </c>
      <c r="AN396" s="11" t="e">
        <v>#N/A</v>
      </c>
      <c r="AO396" s="22" t="e">
        <v>#N/A</v>
      </c>
      <c r="AP396" s="22" t="e">
        <v>#N/A</v>
      </c>
      <c r="AQ396" s="22" t="e">
        <v>#N/A</v>
      </c>
      <c r="AR396" s="22" t="e">
        <v>#N/A</v>
      </c>
      <c r="AS396" s="22" t="e">
        <v>#N/A</v>
      </c>
      <c r="AT396" s="22" t="e">
        <v>#N/A</v>
      </c>
      <c r="AU396" s="22" t="e">
        <v>#N/A</v>
      </c>
      <c r="AV396" s="22" t="e">
        <v>#N/A</v>
      </c>
      <c r="AW396" s="22" t="e">
        <v>#N/A</v>
      </c>
      <c r="AX396" s="22" t="e">
        <v>#N/A</v>
      </c>
      <c r="AY396" s="11" t="e">
        <v>#N/A</v>
      </c>
      <c r="AZ396" s="11" t="e">
        <v>#N/A</v>
      </c>
      <c r="BA396" s="11" t="e">
        <v>#N/A</v>
      </c>
      <c r="BB396" s="11" t="e">
        <v>#N/A</v>
      </c>
      <c r="BC396" s="11" t="e">
        <v>#N/A</v>
      </c>
      <c r="BD396" s="11" t="e">
        <v>#N/A</v>
      </c>
      <c r="BE396" s="11" t="e">
        <v>#N/A</v>
      </c>
      <c r="BF396" s="11" t="e">
        <v>#N/A</v>
      </c>
      <c r="BG396" s="11" t="e">
        <v>#N/A</v>
      </c>
      <c r="BH396" s="11" t="e">
        <v>#N/A</v>
      </c>
      <c r="BI396" s="22" t="e">
        <v>#N/A</v>
      </c>
      <c r="BJ396" s="22" t="e">
        <v>#N/A</v>
      </c>
      <c r="BK396" s="22" t="e">
        <v>#N/A</v>
      </c>
      <c r="BL396" s="22" t="e">
        <v>#N/A</v>
      </c>
      <c r="BM396" s="22" t="e">
        <v>#N/A</v>
      </c>
      <c r="BN396" s="22" t="e">
        <v>#N/A</v>
      </c>
      <c r="BO396" s="22" t="e">
        <v>#N/A</v>
      </c>
      <c r="BP396" s="22" t="e">
        <v>#N/A</v>
      </c>
      <c r="BQ396" s="22" t="e">
        <v>#N/A</v>
      </c>
      <c r="BR396" s="22" t="e">
        <v>#N/A</v>
      </c>
    </row>
    <row r="397" spans="1:70" x14ac:dyDescent="0.3">
      <c r="A397" s="22" t="e">
        <v>#N/A</v>
      </c>
      <c r="B397" s="22" t="e">
        <v>#N/A</v>
      </c>
      <c r="C397" s="22" t="e">
        <v>#N/A</v>
      </c>
      <c r="D397" s="22" t="e">
        <v>#N/A</v>
      </c>
      <c r="E397" s="22" t="e">
        <v>#N/A</v>
      </c>
      <c r="F397" s="22" t="e">
        <v>#N/A</v>
      </c>
      <c r="G397" s="22" t="e">
        <v>#N/A</v>
      </c>
      <c r="H397" s="22" t="e">
        <v>#N/A</v>
      </c>
      <c r="I397" s="22" t="e">
        <v>#N/A</v>
      </c>
      <c r="J397" s="22" t="e">
        <v>#N/A</v>
      </c>
      <c r="K397" s="11" t="e">
        <v>#N/A</v>
      </c>
      <c r="L397" s="11" t="e">
        <v>#N/A</v>
      </c>
      <c r="M397" s="11" t="e">
        <v>#N/A</v>
      </c>
      <c r="N397" s="11" t="e">
        <v>#N/A</v>
      </c>
      <c r="O397" s="11" t="e">
        <v>#N/A</v>
      </c>
      <c r="P397" s="11" t="e">
        <v>#N/A</v>
      </c>
      <c r="Q397" s="11" t="e">
        <v>#N/A</v>
      </c>
      <c r="R397" s="11" t="e">
        <v>#N/A</v>
      </c>
      <c r="S397" s="11" t="e">
        <v>#N/A</v>
      </c>
      <c r="T397" s="11" t="e">
        <v>#N/A</v>
      </c>
      <c r="U397" s="22" t="e">
        <v>#N/A</v>
      </c>
      <c r="V397" s="22" t="e">
        <v>#N/A</v>
      </c>
      <c r="W397" s="22" t="e">
        <v>#N/A</v>
      </c>
      <c r="X397" s="22" t="e">
        <v>#N/A</v>
      </c>
      <c r="Y397" s="22" t="e">
        <v>#N/A</v>
      </c>
      <c r="Z397" s="22" t="e">
        <v>#N/A</v>
      </c>
      <c r="AA397" s="22" t="e">
        <v>#N/A</v>
      </c>
      <c r="AB397" s="22" t="e">
        <v>#N/A</v>
      </c>
      <c r="AC397" s="22" t="e">
        <v>#N/A</v>
      </c>
      <c r="AD397" s="22" t="e">
        <v>#N/A</v>
      </c>
      <c r="AE397" s="11" t="e">
        <v>#N/A</v>
      </c>
      <c r="AF397" s="11" t="e">
        <v>#N/A</v>
      </c>
      <c r="AG397" s="11" t="e">
        <v>#N/A</v>
      </c>
      <c r="AH397" s="11" t="e">
        <v>#N/A</v>
      </c>
      <c r="AI397" s="11" t="e">
        <v>#N/A</v>
      </c>
      <c r="AJ397" s="11" t="e">
        <v>#N/A</v>
      </c>
      <c r="AK397" s="11" t="e">
        <v>#N/A</v>
      </c>
      <c r="AL397" s="11" t="e">
        <v>#N/A</v>
      </c>
      <c r="AM397" s="11" t="e">
        <v>#N/A</v>
      </c>
      <c r="AN397" s="11" t="e">
        <v>#N/A</v>
      </c>
      <c r="AO397" s="22" t="e">
        <v>#N/A</v>
      </c>
      <c r="AP397" s="22" t="e">
        <v>#N/A</v>
      </c>
      <c r="AQ397" s="22" t="e">
        <v>#N/A</v>
      </c>
      <c r="AR397" s="22" t="e">
        <v>#N/A</v>
      </c>
      <c r="AS397" s="22" t="e">
        <v>#N/A</v>
      </c>
      <c r="AT397" s="22" t="e">
        <v>#N/A</v>
      </c>
      <c r="AU397" s="22" t="e">
        <v>#N/A</v>
      </c>
      <c r="AV397" s="22" t="e">
        <v>#N/A</v>
      </c>
      <c r="AW397" s="22" t="e">
        <v>#N/A</v>
      </c>
      <c r="AX397" s="22" t="e">
        <v>#N/A</v>
      </c>
      <c r="AY397" s="11" t="e">
        <v>#N/A</v>
      </c>
      <c r="AZ397" s="11" t="e">
        <v>#N/A</v>
      </c>
      <c r="BA397" s="11" t="e">
        <v>#N/A</v>
      </c>
      <c r="BB397" s="11" t="e">
        <v>#N/A</v>
      </c>
      <c r="BC397" s="11" t="e">
        <v>#N/A</v>
      </c>
      <c r="BD397" s="11" t="e">
        <v>#N/A</v>
      </c>
      <c r="BE397" s="11" t="e">
        <v>#N/A</v>
      </c>
      <c r="BF397" s="11" t="e">
        <v>#N/A</v>
      </c>
      <c r="BG397" s="11" t="e">
        <v>#N/A</v>
      </c>
      <c r="BH397" s="11" t="e">
        <v>#N/A</v>
      </c>
      <c r="BI397" s="22" t="e">
        <v>#N/A</v>
      </c>
      <c r="BJ397" s="22" t="e">
        <v>#N/A</v>
      </c>
      <c r="BK397" s="22" t="e">
        <v>#N/A</v>
      </c>
      <c r="BL397" s="22" t="e">
        <v>#N/A</v>
      </c>
      <c r="BM397" s="22" t="e">
        <v>#N/A</v>
      </c>
      <c r="BN397" s="22" t="e">
        <v>#N/A</v>
      </c>
      <c r="BO397" s="22" t="e">
        <v>#N/A</v>
      </c>
      <c r="BP397" s="22" t="e">
        <v>#N/A</v>
      </c>
      <c r="BQ397" s="22" t="e">
        <v>#N/A</v>
      </c>
      <c r="BR397" s="22" t="e">
        <v>#N/A</v>
      </c>
    </row>
    <row r="398" spans="1:70" x14ac:dyDescent="0.3">
      <c r="A398" s="22" t="e">
        <v>#N/A</v>
      </c>
      <c r="B398" s="22" t="e">
        <v>#N/A</v>
      </c>
      <c r="C398" s="22" t="e">
        <v>#N/A</v>
      </c>
      <c r="D398" s="22" t="e">
        <v>#N/A</v>
      </c>
      <c r="E398" s="22" t="e">
        <v>#N/A</v>
      </c>
      <c r="F398" s="22" t="e">
        <v>#N/A</v>
      </c>
      <c r="G398" s="22" t="e">
        <v>#N/A</v>
      </c>
      <c r="H398" s="22" t="e">
        <v>#N/A</v>
      </c>
      <c r="I398" s="22" t="e">
        <v>#N/A</v>
      </c>
      <c r="J398" s="22" t="e">
        <v>#N/A</v>
      </c>
      <c r="K398" s="11" t="e">
        <v>#N/A</v>
      </c>
      <c r="L398" s="11" t="e">
        <v>#N/A</v>
      </c>
      <c r="M398" s="11" t="e">
        <v>#N/A</v>
      </c>
      <c r="N398" s="11" t="e">
        <v>#N/A</v>
      </c>
      <c r="O398" s="11" t="e">
        <v>#N/A</v>
      </c>
      <c r="P398" s="11" t="e">
        <v>#N/A</v>
      </c>
      <c r="Q398" s="11" t="e">
        <v>#N/A</v>
      </c>
      <c r="R398" s="11" t="e">
        <v>#N/A</v>
      </c>
      <c r="S398" s="11" t="e">
        <v>#N/A</v>
      </c>
      <c r="T398" s="11" t="e">
        <v>#N/A</v>
      </c>
      <c r="U398" s="22" t="e">
        <v>#N/A</v>
      </c>
      <c r="V398" s="22" t="e">
        <v>#N/A</v>
      </c>
      <c r="W398" s="22" t="e">
        <v>#N/A</v>
      </c>
      <c r="X398" s="22" t="e">
        <v>#N/A</v>
      </c>
      <c r="Y398" s="22" t="e">
        <v>#N/A</v>
      </c>
      <c r="Z398" s="22" t="e">
        <v>#N/A</v>
      </c>
      <c r="AA398" s="22" t="e">
        <v>#N/A</v>
      </c>
      <c r="AB398" s="22" t="e">
        <v>#N/A</v>
      </c>
      <c r="AC398" s="22" t="e">
        <v>#N/A</v>
      </c>
      <c r="AD398" s="22" t="e">
        <v>#N/A</v>
      </c>
      <c r="AE398" s="11" t="e">
        <v>#N/A</v>
      </c>
      <c r="AF398" s="11" t="e">
        <v>#N/A</v>
      </c>
      <c r="AG398" s="11" t="e">
        <v>#N/A</v>
      </c>
      <c r="AH398" s="11" t="e">
        <v>#N/A</v>
      </c>
      <c r="AI398" s="11" t="e">
        <v>#N/A</v>
      </c>
      <c r="AJ398" s="11" t="e">
        <v>#N/A</v>
      </c>
      <c r="AK398" s="11" t="e">
        <v>#N/A</v>
      </c>
      <c r="AL398" s="11" t="e">
        <v>#N/A</v>
      </c>
      <c r="AM398" s="11" t="e">
        <v>#N/A</v>
      </c>
      <c r="AN398" s="11" t="e">
        <v>#N/A</v>
      </c>
      <c r="AO398" s="22" t="e">
        <v>#N/A</v>
      </c>
      <c r="AP398" s="22" t="e">
        <v>#N/A</v>
      </c>
      <c r="AQ398" s="22" t="e">
        <v>#N/A</v>
      </c>
      <c r="AR398" s="22" t="e">
        <v>#N/A</v>
      </c>
      <c r="AS398" s="22" t="e">
        <v>#N/A</v>
      </c>
      <c r="AT398" s="22" t="e">
        <v>#N/A</v>
      </c>
      <c r="AU398" s="22" t="e">
        <v>#N/A</v>
      </c>
      <c r="AV398" s="22" t="e">
        <v>#N/A</v>
      </c>
      <c r="AW398" s="22" t="e">
        <v>#N/A</v>
      </c>
      <c r="AX398" s="22" t="e">
        <v>#N/A</v>
      </c>
      <c r="AY398" s="11" t="e">
        <v>#N/A</v>
      </c>
      <c r="AZ398" s="11" t="e">
        <v>#N/A</v>
      </c>
      <c r="BA398" s="11" t="e">
        <v>#N/A</v>
      </c>
      <c r="BB398" s="11" t="e">
        <v>#N/A</v>
      </c>
      <c r="BC398" s="11" t="e">
        <v>#N/A</v>
      </c>
      <c r="BD398" s="11" t="e">
        <v>#N/A</v>
      </c>
      <c r="BE398" s="11" t="e">
        <v>#N/A</v>
      </c>
      <c r="BF398" s="11" t="e">
        <v>#N/A</v>
      </c>
      <c r="BG398" s="11" t="e">
        <v>#N/A</v>
      </c>
      <c r="BH398" s="11" t="e">
        <v>#N/A</v>
      </c>
      <c r="BI398" s="22" t="e">
        <v>#N/A</v>
      </c>
      <c r="BJ398" s="22" t="e">
        <v>#N/A</v>
      </c>
      <c r="BK398" s="22" t="e">
        <v>#N/A</v>
      </c>
      <c r="BL398" s="22" t="e">
        <v>#N/A</v>
      </c>
      <c r="BM398" s="22" t="e">
        <v>#N/A</v>
      </c>
      <c r="BN398" s="22" t="e">
        <v>#N/A</v>
      </c>
      <c r="BO398" s="22" t="e">
        <v>#N/A</v>
      </c>
      <c r="BP398" s="22" t="e">
        <v>#N/A</v>
      </c>
      <c r="BQ398" s="22" t="e">
        <v>#N/A</v>
      </c>
      <c r="BR398" s="22" t="e">
        <v>#N/A</v>
      </c>
    </row>
    <row r="399" spans="1:70" x14ac:dyDescent="0.3">
      <c r="A399" s="22" t="e">
        <v>#N/A</v>
      </c>
      <c r="B399" s="22" t="e">
        <v>#N/A</v>
      </c>
      <c r="C399" s="22" t="e">
        <v>#N/A</v>
      </c>
      <c r="D399" s="22" t="e">
        <v>#N/A</v>
      </c>
      <c r="E399" s="22" t="e">
        <v>#N/A</v>
      </c>
      <c r="F399" s="22" t="e">
        <v>#N/A</v>
      </c>
      <c r="G399" s="22" t="e">
        <v>#N/A</v>
      </c>
      <c r="H399" s="22" t="e">
        <v>#N/A</v>
      </c>
      <c r="I399" s="22" t="e">
        <v>#N/A</v>
      </c>
      <c r="J399" s="22" t="e">
        <v>#N/A</v>
      </c>
      <c r="K399" s="11" t="e">
        <v>#N/A</v>
      </c>
      <c r="L399" s="11" t="e">
        <v>#N/A</v>
      </c>
      <c r="M399" s="11" t="e">
        <v>#N/A</v>
      </c>
      <c r="N399" s="11" t="e">
        <v>#N/A</v>
      </c>
      <c r="O399" s="11" t="e">
        <v>#N/A</v>
      </c>
      <c r="P399" s="11" t="e">
        <v>#N/A</v>
      </c>
      <c r="Q399" s="11" t="e">
        <v>#N/A</v>
      </c>
      <c r="R399" s="11" t="e">
        <v>#N/A</v>
      </c>
      <c r="S399" s="11" t="e">
        <v>#N/A</v>
      </c>
      <c r="T399" s="11" t="e">
        <v>#N/A</v>
      </c>
      <c r="U399" s="22" t="e">
        <v>#N/A</v>
      </c>
      <c r="V399" s="22" t="e">
        <v>#N/A</v>
      </c>
      <c r="W399" s="22" t="e">
        <v>#N/A</v>
      </c>
      <c r="X399" s="22" t="e">
        <v>#N/A</v>
      </c>
      <c r="Y399" s="22" t="e">
        <v>#N/A</v>
      </c>
      <c r="Z399" s="22" t="e">
        <v>#N/A</v>
      </c>
      <c r="AA399" s="22" t="e">
        <v>#N/A</v>
      </c>
      <c r="AB399" s="22" t="e">
        <v>#N/A</v>
      </c>
      <c r="AC399" s="22" t="e">
        <v>#N/A</v>
      </c>
      <c r="AD399" s="22" t="e">
        <v>#N/A</v>
      </c>
      <c r="AE399" s="11" t="e">
        <v>#N/A</v>
      </c>
      <c r="AF399" s="11" t="e">
        <v>#N/A</v>
      </c>
      <c r="AG399" s="11" t="e">
        <v>#N/A</v>
      </c>
      <c r="AH399" s="11" t="e">
        <v>#N/A</v>
      </c>
      <c r="AI399" s="11" t="e">
        <v>#N/A</v>
      </c>
      <c r="AJ399" s="11" t="e">
        <v>#N/A</v>
      </c>
      <c r="AK399" s="11" t="e">
        <v>#N/A</v>
      </c>
      <c r="AL399" s="11" t="e">
        <v>#N/A</v>
      </c>
      <c r="AM399" s="11" t="e">
        <v>#N/A</v>
      </c>
      <c r="AN399" s="11" t="e">
        <v>#N/A</v>
      </c>
      <c r="AO399" s="22" t="e">
        <v>#N/A</v>
      </c>
      <c r="AP399" s="22" t="e">
        <v>#N/A</v>
      </c>
      <c r="AQ399" s="22" t="e">
        <v>#N/A</v>
      </c>
      <c r="AR399" s="22" t="e">
        <v>#N/A</v>
      </c>
      <c r="AS399" s="22" t="e">
        <v>#N/A</v>
      </c>
      <c r="AT399" s="22" t="e">
        <v>#N/A</v>
      </c>
      <c r="AU399" s="22" t="e">
        <v>#N/A</v>
      </c>
      <c r="AV399" s="22" t="e">
        <v>#N/A</v>
      </c>
      <c r="AW399" s="22" t="e">
        <v>#N/A</v>
      </c>
      <c r="AX399" s="22" t="e">
        <v>#N/A</v>
      </c>
      <c r="AY399" s="11" t="e">
        <v>#N/A</v>
      </c>
      <c r="AZ399" s="11" t="e">
        <v>#N/A</v>
      </c>
      <c r="BA399" s="11" t="e">
        <v>#N/A</v>
      </c>
      <c r="BB399" s="11" t="e">
        <v>#N/A</v>
      </c>
      <c r="BC399" s="11" t="e">
        <v>#N/A</v>
      </c>
      <c r="BD399" s="11" t="e">
        <v>#N/A</v>
      </c>
      <c r="BE399" s="11" t="e">
        <v>#N/A</v>
      </c>
      <c r="BF399" s="11" t="e">
        <v>#N/A</v>
      </c>
      <c r="BG399" s="11" t="e">
        <v>#N/A</v>
      </c>
      <c r="BH399" s="11" t="e">
        <v>#N/A</v>
      </c>
      <c r="BI399" s="22" t="e">
        <v>#N/A</v>
      </c>
      <c r="BJ399" s="22" t="e">
        <v>#N/A</v>
      </c>
      <c r="BK399" s="22" t="e">
        <v>#N/A</v>
      </c>
      <c r="BL399" s="22" t="e">
        <v>#N/A</v>
      </c>
      <c r="BM399" s="22" t="e">
        <v>#N/A</v>
      </c>
      <c r="BN399" s="22" t="e">
        <v>#N/A</v>
      </c>
      <c r="BO399" s="22" t="e">
        <v>#N/A</v>
      </c>
      <c r="BP399" s="22" t="e">
        <v>#N/A</v>
      </c>
      <c r="BQ399" s="22" t="e">
        <v>#N/A</v>
      </c>
      <c r="BR399" s="22" t="e">
        <v>#N/A</v>
      </c>
    </row>
    <row r="400" spans="1:70" x14ac:dyDescent="0.3">
      <c r="A400" s="22" t="e">
        <v>#N/A</v>
      </c>
      <c r="B400" s="22" t="e">
        <v>#N/A</v>
      </c>
      <c r="C400" s="22" t="e">
        <v>#N/A</v>
      </c>
      <c r="D400" s="22" t="e">
        <v>#N/A</v>
      </c>
      <c r="E400" s="22" t="e">
        <v>#N/A</v>
      </c>
      <c r="F400" s="22" t="e">
        <v>#N/A</v>
      </c>
      <c r="G400" s="22" t="e">
        <v>#N/A</v>
      </c>
      <c r="H400" s="22" t="e">
        <v>#N/A</v>
      </c>
      <c r="I400" s="22" t="e">
        <v>#N/A</v>
      </c>
      <c r="J400" s="22" t="e">
        <v>#N/A</v>
      </c>
      <c r="K400" s="11" t="e">
        <v>#N/A</v>
      </c>
      <c r="L400" s="11" t="e">
        <v>#N/A</v>
      </c>
      <c r="M400" s="11" t="e">
        <v>#N/A</v>
      </c>
      <c r="N400" s="11" t="e">
        <v>#N/A</v>
      </c>
      <c r="O400" s="11" t="e">
        <v>#N/A</v>
      </c>
      <c r="P400" s="11" t="e">
        <v>#N/A</v>
      </c>
      <c r="Q400" s="11" t="e">
        <v>#N/A</v>
      </c>
      <c r="R400" s="11" t="e">
        <v>#N/A</v>
      </c>
      <c r="S400" s="11" t="e">
        <v>#N/A</v>
      </c>
      <c r="T400" s="11" t="e">
        <v>#N/A</v>
      </c>
      <c r="U400" s="22" t="e">
        <v>#N/A</v>
      </c>
      <c r="V400" s="22" t="e">
        <v>#N/A</v>
      </c>
      <c r="W400" s="22" t="e">
        <v>#N/A</v>
      </c>
      <c r="X400" s="22" t="e">
        <v>#N/A</v>
      </c>
      <c r="Y400" s="22" t="e">
        <v>#N/A</v>
      </c>
      <c r="Z400" s="22" t="e">
        <v>#N/A</v>
      </c>
      <c r="AA400" s="22" t="e">
        <v>#N/A</v>
      </c>
      <c r="AB400" s="22" t="e">
        <v>#N/A</v>
      </c>
      <c r="AC400" s="22" t="e">
        <v>#N/A</v>
      </c>
      <c r="AD400" s="22" t="e">
        <v>#N/A</v>
      </c>
      <c r="AE400" s="11" t="e">
        <v>#N/A</v>
      </c>
      <c r="AF400" s="11" t="e">
        <v>#N/A</v>
      </c>
      <c r="AG400" s="11" t="e">
        <v>#N/A</v>
      </c>
      <c r="AH400" s="11" t="e">
        <v>#N/A</v>
      </c>
      <c r="AI400" s="11" t="e">
        <v>#N/A</v>
      </c>
      <c r="AJ400" s="11" t="e">
        <v>#N/A</v>
      </c>
      <c r="AK400" s="11" t="e">
        <v>#N/A</v>
      </c>
      <c r="AL400" s="11" t="e">
        <v>#N/A</v>
      </c>
      <c r="AM400" s="11" t="e">
        <v>#N/A</v>
      </c>
      <c r="AN400" s="11" t="e">
        <v>#N/A</v>
      </c>
      <c r="AO400" s="22" t="e">
        <v>#N/A</v>
      </c>
      <c r="AP400" s="22" t="e">
        <v>#N/A</v>
      </c>
      <c r="AQ400" s="22" t="e">
        <v>#N/A</v>
      </c>
      <c r="AR400" s="22" t="e">
        <v>#N/A</v>
      </c>
      <c r="AS400" s="22" t="e">
        <v>#N/A</v>
      </c>
      <c r="AT400" s="22" t="e">
        <v>#N/A</v>
      </c>
      <c r="AU400" s="22" t="e">
        <v>#N/A</v>
      </c>
      <c r="AV400" s="22" t="e">
        <v>#N/A</v>
      </c>
      <c r="AW400" s="22" t="e">
        <v>#N/A</v>
      </c>
      <c r="AX400" s="22" t="e">
        <v>#N/A</v>
      </c>
      <c r="AY400" s="11" t="e">
        <v>#N/A</v>
      </c>
      <c r="AZ400" s="11" t="e">
        <v>#N/A</v>
      </c>
      <c r="BA400" s="11" t="e">
        <v>#N/A</v>
      </c>
      <c r="BB400" s="11" t="e">
        <v>#N/A</v>
      </c>
      <c r="BC400" s="11" t="e">
        <v>#N/A</v>
      </c>
      <c r="BD400" s="11" t="e">
        <v>#N/A</v>
      </c>
      <c r="BE400" s="11" t="e">
        <v>#N/A</v>
      </c>
      <c r="BF400" s="11" t="e">
        <v>#N/A</v>
      </c>
      <c r="BG400" s="11" t="e">
        <v>#N/A</v>
      </c>
      <c r="BH400" s="11" t="e">
        <v>#N/A</v>
      </c>
      <c r="BI400" s="22" t="e">
        <v>#N/A</v>
      </c>
      <c r="BJ400" s="22" t="e">
        <v>#N/A</v>
      </c>
      <c r="BK400" s="22" t="e">
        <v>#N/A</v>
      </c>
      <c r="BL400" s="22" t="e">
        <v>#N/A</v>
      </c>
      <c r="BM400" s="22" t="e">
        <v>#N/A</v>
      </c>
      <c r="BN400" s="22" t="e">
        <v>#N/A</v>
      </c>
      <c r="BO400" s="22" t="e">
        <v>#N/A</v>
      </c>
      <c r="BP400" s="22" t="e">
        <v>#N/A</v>
      </c>
      <c r="BQ400" s="22" t="e">
        <v>#N/A</v>
      </c>
      <c r="BR400" s="22" t="e">
        <v>#N/A</v>
      </c>
    </row>
    <row r="401" spans="1:84" x14ac:dyDescent="0.3">
      <c r="A401" s="48" t="str">
        <f>汇总!I1&amp;"图表"</f>
        <v>811月图表</v>
      </c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9" t="str">
        <f>汇总!S1&amp;"图表"</f>
        <v>812月图表</v>
      </c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8" t="str">
        <f>汇总!AC1&amp;"图表"</f>
        <v>91月图表</v>
      </c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9" t="str">
        <f>汇总!AM1&amp;"图表"</f>
        <v>93月图表</v>
      </c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8" t="str">
        <f>汇总!AW1&amp;"图表"</f>
        <v>95月图表</v>
      </c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9" t="str">
        <f>汇总!BG1&amp;"图表"</f>
        <v>97月图表</v>
      </c>
      <c r="BJ401" s="49"/>
      <c r="BK401" s="49"/>
      <c r="BL401" s="49"/>
      <c r="BM401" s="49"/>
      <c r="BN401" s="49"/>
      <c r="BO401" s="49"/>
      <c r="BP401" s="49"/>
      <c r="BQ401" s="49"/>
      <c r="BR401" s="49"/>
      <c r="BS401" s="49"/>
      <c r="BT401" s="49"/>
      <c r="BU401" s="48" t="str">
        <f>汇总!BQ1&amp;"图表"</f>
        <v>97月图表</v>
      </c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</row>
    <row r="402" spans="1:84" x14ac:dyDescent="0.3">
      <c r="A402" s="23" t="s">
        <v>485</v>
      </c>
      <c r="B402" s="23"/>
      <c r="C402" s="23"/>
      <c r="D402" s="23" t="s">
        <v>486</v>
      </c>
      <c r="E402" s="23"/>
      <c r="F402" s="23"/>
      <c r="G402" s="23" t="s">
        <v>428</v>
      </c>
      <c r="H402" s="23"/>
      <c r="I402" s="23"/>
      <c r="J402" s="23" t="s">
        <v>429</v>
      </c>
      <c r="K402" s="23"/>
      <c r="L402" s="23"/>
      <c r="M402" s="24" t="s">
        <v>485</v>
      </c>
      <c r="N402" s="24"/>
      <c r="O402" s="24"/>
      <c r="P402" s="24" t="s">
        <v>486</v>
      </c>
      <c r="Q402" s="24"/>
      <c r="R402" s="24"/>
      <c r="S402" s="24" t="s">
        <v>428</v>
      </c>
      <c r="T402" s="24"/>
      <c r="U402" s="24"/>
      <c r="V402" s="24" t="s">
        <v>429</v>
      </c>
      <c r="W402" s="24"/>
      <c r="X402" s="24"/>
      <c r="Y402" s="23" t="s">
        <v>485</v>
      </c>
      <c r="Z402" s="23"/>
      <c r="AA402" s="23"/>
      <c r="AB402" s="23" t="s">
        <v>486</v>
      </c>
      <c r="AC402" s="23"/>
      <c r="AD402" s="23"/>
      <c r="AE402" s="23" t="s">
        <v>428</v>
      </c>
      <c r="AF402" s="23"/>
      <c r="AG402" s="23"/>
      <c r="AH402" s="23" t="s">
        <v>429</v>
      </c>
      <c r="AI402" s="23"/>
      <c r="AJ402" s="23"/>
      <c r="AK402" s="24" t="s">
        <v>485</v>
      </c>
      <c r="AL402" s="24"/>
      <c r="AM402" s="24"/>
      <c r="AN402" s="24" t="s">
        <v>486</v>
      </c>
      <c r="AO402" s="24"/>
      <c r="AP402" s="24"/>
      <c r="AQ402" s="24" t="s">
        <v>428</v>
      </c>
      <c r="AR402" s="24"/>
      <c r="AS402" s="24"/>
      <c r="AT402" s="24" t="s">
        <v>429</v>
      </c>
      <c r="AU402" s="24"/>
      <c r="AV402" s="24"/>
      <c r="AW402" s="23" t="s">
        <v>485</v>
      </c>
      <c r="AX402" s="23"/>
      <c r="AY402" s="23"/>
      <c r="AZ402" s="23" t="s">
        <v>486</v>
      </c>
      <c r="BA402" s="23"/>
      <c r="BB402" s="23"/>
      <c r="BC402" s="23" t="s">
        <v>428</v>
      </c>
      <c r="BD402" s="23"/>
      <c r="BE402" s="23"/>
      <c r="BF402" s="23" t="s">
        <v>429</v>
      </c>
      <c r="BG402" s="23"/>
      <c r="BH402" s="23"/>
      <c r="BI402" s="24" t="s">
        <v>485</v>
      </c>
      <c r="BJ402" s="24"/>
      <c r="BK402" s="24"/>
      <c r="BL402" s="24" t="s">
        <v>486</v>
      </c>
      <c r="BM402" s="24"/>
      <c r="BN402" s="24"/>
      <c r="BO402" s="24" t="s">
        <v>428</v>
      </c>
      <c r="BP402" s="24"/>
      <c r="BQ402" s="24"/>
      <c r="BR402" s="24" t="s">
        <v>429</v>
      </c>
      <c r="BS402" s="24"/>
      <c r="BT402" s="24"/>
      <c r="BU402" s="23" t="s">
        <v>485</v>
      </c>
      <c r="BV402" s="23"/>
      <c r="BW402" s="23"/>
      <c r="BX402" s="23" t="s">
        <v>486</v>
      </c>
      <c r="BY402" s="23"/>
      <c r="BZ402" s="23"/>
      <c r="CA402" s="23" t="s">
        <v>428</v>
      </c>
      <c r="CB402" s="23"/>
      <c r="CC402" s="23"/>
      <c r="CD402" s="23" t="s">
        <v>429</v>
      </c>
      <c r="CE402" s="23"/>
      <c r="CF402" s="23"/>
    </row>
    <row r="403" spans="1:84" x14ac:dyDescent="0.3">
      <c r="A403" s="23"/>
      <c r="B403" s="23" t="s">
        <v>464</v>
      </c>
      <c r="C403" s="23" t="s">
        <v>468</v>
      </c>
      <c r="D403" s="23"/>
      <c r="E403" s="23" t="s">
        <v>464</v>
      </c>
      <c r="F403" s="23" t="s">
        <v>468</v>
      </c>
      <c r="G403" s="23"/>
      <c r="H403" s="23" t="s">
        <v>464</v>
      </c>
      <c r="I403" s="23" t="s">
        <v>468</v>
      </c>
      <c r="J403" s="23"/>
      <c r="K403" s="23" t="s">
        <v>464</v>
      </c>
      <c r="L403" s="23" t="s">
        <v>468</v>
      </c>
      <c r="M403" s="24"/>
      <c r="N403" s="24" t="s">
        <v>464</v>
      </c>
      <c r="O403" s="24" t="s">
        <v>468</v>
      </c>
      <c r="P403" s="24"/>
      <c r="Q403" s="24" t="s">
        <v>464</v>
      </c>
      <c r="R403" s="24" t="s">
        <v>468</v>
      </c>
      <c r="S403" s="24"/>
      <c r="T403" s="24" t="s">
        <v>464</v>
      </c>
      <c r="U403" s="24" t="s">
        <v>468</v>
      </c>
      <c r="V403" s="24"/>
      <c r="W403" s="24" t="s">
        <v>464</v>
      </c>
      <c r="X403" s="24" t="s">
        <v>468</v>
      </c>
      <c r="Y403" s="23"/>
      <c r="Z403" s="23" t="s">
        <v>464</v>
      </c>
      <c r="AA403" s="23" t="s">
        <v>468</v>
      </c>
      <c r="AB403" s="23"/>
      <c r="AC403" s="23" t="s">
        <v>464</v>
      </c>
      <c r="AD403" s="23" t="s">
        <v>468</v>
      </c>
      <c r="AE403" s="23"/>
      <c r="AF403" s="23" t="s">
        <v>464</v>
      </c>
      <c r="AG403" s="23" t="s">
        <v>468</v>
      </c>
      <c r="AH403" s="23"/>
      <c r="AI403" s="23" t="s">
        <v>464</v>
      </c>
      <c r="AJ403" s="23" t="s">
        <v>468</v>
      </c>
      <c r="AK403" s="24"/>
      <c r="AL403" s="24" t="s">
        <v>464</v>
      </c>
      <c r="AM403" s="24" t="s">
        <v>468</v>
      </c>
      <c r="AN403" s="24"/>
      <c r="AO403" s="24" t="s">
        <v>464</v>
      </c>
      <c r="AP403" s="24" t="s">
        <v>468</v>
      </c>
      <c r="AQ403" s="24"/>
      <c r="AR403" s="24" t="s">
        <v>464</v>
      </c>
      <c r="AS403" s="24" t="s">
        <v>468</v>
      </c>
      <c r="AT403" s="24"/>
      <c r="AU403" s="24" t="s">
        <v>464</v>
      </c>
      <c r="AV403" s="24" t="s">
        <v>468</v>
      </c>
      <c r="AW403" s="23"/>
      <c r="AX403" s="23" t="s">
        <v>464</v>
      </c>
      <c r="AY403" s="23" t="s">
        <v>468</v>
      </c>
      <c r="AZ403" s="23"/>
      <c r="BA403" s="23" t="s">
        <v>464</v>
      </c>
      <c r="BB403" s="23" t="s">
        <v>468</v>
      </c>
      <c r="BC403" s="23"/>
      <c r="BD403" s="23" t="s">
        <v>464</v>
      </c>
      <c r="BE403" s="23" t="s">
        <v>468</v>
      </c>
      <c r="BF403" s="23"/>
      <c r="BG403" s="23" t="s">
        <v>464</v>
      </c>
      <c r="BH403" s="23" t="s">
        <v>468</v>
      </c>
      <c r="BI403" s="24"/>
      <c r="BJ403" s="24" t="s">
        <v>464</v>
      </c>
      <c r="BK403" s="24" t="s">
        <v>468</v>
      </c>
      <c r="BL403" s="24"/>
      <c r="BM403" s="24" t="s">
        <v>464</v>
      </c>
      <c r="BN403" s="24" t="s">
        <v>468</v>
      </c>
      <c r="BO403" s="24"/>
      <c r="BP403" s="24" t="s">
        <v>464</v>
      </c>
      <c r="BQ403" s="24" t="s">
        <v>468</v>
      </c>
      <c r="BR403" s="24"/>
      <c r="BS403" s="24" t="s">
        <v>464</v>
      </c>
      <c r="BT403" s="24" t="s">
        <v>468</v>
      </c>
      <c r="BU403" s="23"/>
      <c r="BV403" s="23" t="s">
        <v>464</v>
      </c>
      <c r="BW403" s="23" t="s">
        <v>468</v>
      </c>
      <c r="BX403" s="23"/>
      <c r="BY403" s="23" t="s">
        <v>464</v>
      </c>
      <c r="BZ403" s="23" t="s">
        <v>468</v>
      </c>
      <c r="CA403" s="23"/>
      <c r="CB403" s="23" t="s">
        <v>464</v>
      </c>
      <c r="CC403" s="23" t="s">
        <v>468</v>
      </c>
      <c r="CD403" s="23"/>
      <c r="CE403" s="23" t="s">
        <v>464</v>
      </c>
      <c r="CF403" s="23" t="s">
        <v>468</v>
      </c>
    </row>
    <row r="404" spans="1:84" x14ac:dyDescent="0.3">
      <c r="A404" t="str">
        <f t="shared" ref="A404:B423" si="0">A3</f>
        <v>2500</v>
      </c>
      <c r="B404">
        <f t="shared" si="0"/>
        <v>0</v>
      </c>
      <c r="C404">
        <f>G3</f>
        <v>86</v>
      </c>
      <c r="D404" t="str">
        <f>A3</f>
        <v>2500</v>
      </c>
      <c r="E404">
        <f>C3</f>
        <v>102</v>
      </c>
      <c r="F404">
        <f>H3</f>
        <v>1552</v>
      </c>
      <c r="G404" t="str">
        <f>A3</f>
        <v>2500</v>
      </c>
      <c r="H404">
        <f>D3</f>
        <v>0</v>
      </c>
      <c r="I404">
        <f>I3</f>
        <v>86</v>
      </c>
      <c r="J404" t="str">
        <f>A3</f>
        <v>2500</v>
      </c>
      <c r="K404">
        <f>E3</f>
        <v>0</v>
      </c>
      <c r="L404">
        <f t="shared" ref="L404:L467" si="1">J3</f>
        <v>20</v>
      </c>
      <c r="M404" t="str">
        <f t="shared" ref="M404:M467" si="2">K3</f>
        <v>2450</v>
      </c>
      <c r="N404">
        <f t="shared" ref="N404:N467" si="3">L3</f>
        <v>0</v>
      </c>
      <c r="O404">
        <f>Q3</f>
        <v>20</v>
      </c>
      <c r="P404" t="str">
        <f>K3</f>
        <v>2450</v>
      </c>
      <c r="Q404">
        <f>M3</f>
        <v>50</v>
      </c>
      <c r="R404">
        <f>R3</f>
        <v>536</v>
      </c>
      <c r="S404" t="str">
        <f>K3</f>
        <v>2450</v>
      </c>
      <c r="T404">
        <f>N3</f>
        <v>0</v>
      </c>
      <c r="U404">
        <f>S3</f>
        <v>0</v>
      </c>
      <c r="V404" t="str">
        <f>K3</f>
        <v>2450</v>
      </c>
      <c r="W404">
        <f>O3</f>
        <v>0</v>
      </c>
      <c r="X404">
        <f t="shared" ref="X404:X467" si="4">T3</f>
        <v>20</v>
      </c>
      <c r="Y404" t="str">
        <f t="shared" ref="Y404:Y467" si="5">U3</f>
        <v>2500</v>
      </c>
      <c r="Z404">
        <f t="shared" ref="Z404:Z467" si="6">V3</f>
        <v>198</v>
      </c>
      <c r="AA404">
        <f>AA3</f>
        <v>368</v>
      </c>
      <c r="AB404" t="str">
        <f>U3</f>
        <v>2500</v>
      </c>
      <c r="AC404">
        <f>W3</f>
        <v>906</v>
      </c>
      <c r="AD404">
        <f>AB3</f>
        <v>5858</v>
      </c>
      <c r="AE404" t="str">
        <f>U3</f>
        <v>2500</v>
      </c>
      <c r="AF404">
        <f>X3</f>
        <v>120</v>
      </c>
      <c r="AG404">
        <f>AC3</f>
        <v>226</v>
      </c>
      <c r="AH404" t="str">
        <f>U3</f>
        <v>2500</v>
      </c>
      <c r="AI404">
        <f>Y3</f>
        <v>54</v>
      </c>
      <c r="AJ404">
        <f t="shared" ref="AJ404:AJ467" si="7">AD3</f>
        <v>278</v>
      </c>
      <c r="AK404" t="str">
        <f t="shared" ref="AK404:AK467" si="8">AE3</f>
        <v>2650</v>
      </c>
      <c r="AL404">
        <f t="shared" ref="AL404:AL467" si="9">AF3</f>
        <v>0</v>
      </c>
      <c r="AM404">
        <f>AK3</f>
        <v>0</v>
      </c>
      <c r="AN404" t="str">
        <f>AE3</f>
        <v>2650</v>
      </c>
      <c r="AO404">
        <f>AG3</f>
        <v>0</v>
      </c>
      <c r="AP404">
        <f>AL3</f>
        <v>124</v>
      </c>
      <c r="AQ404" t="str">
        <f>AE3</f>
        <v>2650</v>
      </c>
      <c r="AR404">
        <f>AH3</f>
        <v>0</v>
      </c>
      <c r="AS404">
        <f>AM3</f>
        <v>-10</v>
      </c>
      <c r="AT404" t="str">
        <f>AE3</f>
        <v>2650</v>
      </c>
      <c r="AU404">
        <f>AI3</f>
        <v>0</v>
      </c>
      <c r="AV404">
        <f t="shared" ref="AV404:AV467" si="10">AN3</f>
        <v>0</v>
      </c>
      <c r="AW404" t="str">
        <f t="shared" ref="AW404:AW467" si="11">AO3</f>
        <v>2550</v>
      </c>
      <c r="AX404">
        <f t="shared" ref="AX404:AX467" si="12">AP3</f>
        <v>10</v>
      </c>
      <c r="AY404">
        <f>AU3</f>
        <v>92</v>
      </c>
      <c r="AZ404" t="str">
        <f>AO3</f>
        <v>2550</v>
      </c>
      <c r="BA404">
        <f>AQ3</f>
        <v>560</v>
      </c>
      <c r="BB404">
        <f>AV3</f>
        <v>1026</v>
      </c>
      <c r="BC404" t="str">
        <f>A3</f>
        <v>2500</v>
      </c>
      <c r="BD404">
        <f>AR3</f>
        <v>-20</v>
      </c>
      <c r="BE404">
        <f>AW3</f>
        <v>-194</v>
      </c>
      <c r="BF404" t="str">
        <f>AO3</f>
        <v>2550</v>
      </c>
      <c r="BG404">
        <f>AS3</f>
        <v>-10</v>
      </c>
      <c r="BH404">
        <f t="shared" ref="BH404:BH467" si="13">AX3</f>
        <v>2</v>
      </c>
      <c r="BI404" t="str">
        <f t="shared" ref="BI404:BI467" si="14">AY3</f>
        <v>2600</v>
      </c>
      <c r="BJ404">
        <f t="shared" ref="BJ404:BJ467" si="15">AZ3</f>
        <v>0</v>
      </c>
      <c r="BK404">
        <f>BE3</f>
        <v>0</v>
      </c>
      <c r="BL404" t="str">
        <f>AY3</f>
        <v>2600</v>
      </c>
      <c r="BM404">
        <f>BA3</f>
        <v>0</v>
      </c>
      <c r="BN404">
        <f>BF3</f>
        <v>210</v>
      </c>
      <c r="BO404" t="str">
        <f>AY3</f>
        <v>2600</v>
      </c>
      <c r="BP404">
        <f>BB3</f>
        <v>0</v>
      </c>
      <c r="BQ404">
        <f>BG3</f>
        <v>-20</v>
      </c>
      <c r="BR404" t="str">
        <f>AY3</f>
        <v>2600</v>
      </c>
      <c r="BS404">
        <f>BC3</f>
        <v>0</v>
      </c>
      <c r="BT404">
        <f>BH3</f>
        <v>0</v>
      </c>
      <c r="BU404" t="str">
        <f>BI3</f>
        <v>2600</v>
      </c>
      <c r="BV404">
        <f>BJ3</f>
        <v>0</v>
      </c>
      <c r="BW404">
        <f>BO3</f>
        <v>0</v>
      </c>
      <c r="BX404" t="str">
        <f>BI3</f>
        <v>2600</v>
      </c>
      <c r="BY404">
        <f>BK3</f>
        <v>0</v>
      </c>
      <c r="BZ404">
        <f>BP3</f>
        <v>190</v>
      </c>
      <c r="CA404" t="str">
        <f>BI3</f>
        <v>2600</v>
      </c>
      <c r="CB404">
        <f>BL3</f>
        <v>0</v>
      </c>
      <c r="CC404">
        <f>BQ3</f>
        <v>0</v>
      </c>
      <c r="CD404" t="str">
        <f>BI3</f>
        <v>2600</v>
      </c>
      <c r="CE404">
        <f>BM3</f>
        <v>0</v>
      </c>
      <c r="CF404">
        <f>BR3</f>
        <v>0</v>
      </c>
    </row>
    <row r="405" spans="1:84" x14ac:dyDescent="0.3">
      <c r="A405" t="str">
        <f t="shared" si="0"/>
        <v>2550</v>
      </c>
      <c r="B405">
        <f t="shared" si="0"/>
        <v>0</v>
      </c>
      <c r="C405">
        <f t="shared" ref="C405:C468" si="16">G4</f>
        <v>20</v>
      </c>
      <c r="D405" t="str">
        <f t="shared" ref="D405:D468" si="17">A4</f>
        <v>2550</v>
      </c>
      <c r="E405">
        <f t="shared" ref="E405:E468" si="18">C4</f>
        <v>132</v>
      </c>
      <c r="F405">
        <f t="shared" ref="F405:F468" si="19">H4</f>
        <v>2076</v>
      </c>
      <c r="G405" t="str">
        <f t="shared" ref="G405:G468" si="20">A4</f>
        <v>2550</v>
      </c>
      <c r="H405">
        <f t="shared" ref="H405:H468" si="21">D4</f>
        <v>0</v>
      </c>
      <c r="I405">
        <f t="shared" ref="I405:I468" si="22">I4</f>
        <v>0</v>
      </c>
      <c r="J405" t="str">
        <f t="shared" ref="J405:J468" si="23">A4</f>
        <v>2550</v>
      </c>
      <c r="K405">
        <f t="shared" ref="K405:K468" si="24">E4</f>
        <v>0</v>
      </c>
      <c r="L405">
        <f t="shared" si="1"/>
        <v>0</v>
      </c>
      <c r="M405" t="str">
        <f t="shared" si="2"/>
        <v>2500</v>
      </c>
      <c r="N405">
        <f t="shared" si="3"/>
        <v>0</v>
      </c>
      <c r="O405">
        <f t="shared" ref="O405:O468" si="25">Q4</f>
        <v>0</v>
      </c>
      <c r="P405" t="str">
        <f t="shared" ref="P405:P468" si="26">K4</f>
        <v>2500</v>
      </c>
      <c r="Q405">
        <f t="shared" ref="Q405:Q468" si="27">M4</f>
        <v>46</v>
      </c>
      <c r="R405">
        <f t="shared" ref="R405:R468" si="28">R4</f>
        <v>376</v>
      </c>
      <c r="S405" t="str">
        <f t="shared" ref="S405:S468" si="29">K4</f>
        <v>2500</v>
      </c>
      <c r="T405">
        <f t="shared" ref="T405:T468" si="30">N4</f>
        <v>0</v>
      </c>
      <c r="U405">
        <f t="shared" ref="U405:U468" si="31">S4</f>
        <v>0</v>
      </c>
      <c r="V405" t="str">
        <f t="shared" ref="V405:V468" si="32">K4</f>
        <v>2500</v>
      </c>
      <c r="W405">
        <f t="shared" ref="W405:W468" si="33">O4</f>
        <v>0</v>
      </c>
      <c r="X405">
        <f t="shared" si="4"/>
        <v>0</v>
      </c>
      <c r="Y405" t="str">
        <f t="shared" si="5"/>
        <v>2550</v>
      </c>
      <c r="Z405">
        <f t="shared" si="6"/>
        <v>196</v>
      </c>
      <c r="AA405">
        <f t="shared" ref="AA405:AA468" si="34">AA4</f>
        <v>234</v>
      </c>
      <c r="AB405" t="str">
        <f t="shared" ref="AB405:AB468" si="35">U4</f>
        <v>2550</v>
      </c>
      <c r="AC405">
        <f t="shared" ref="AC405:AC468" si="36">W4</f>
        <v>748</v>
      </c>
      <c r="AD405">
        <f t="shared" ref="AD405:AD468" si="37">AB4</f>
        <v>1402</v>
      </c>
      <c r="AE405" t="str">
        <f t="shared" ref="AE405:AE468" si="38">U4</f>
        <v>2550</v>
      </c>
      <c r="AF405">
        <f t="shared" ref="AF405:AF468" si="39">X4</f>
        <v>172</v>
      </c>
      <c r="AG405">
        <f t="shared" ref="AG405:AG468" si="40">AC4</f>
        <v>80</v>
      </c>
      <c r="AH405" t="str">
        <f t="shared" ref="AH405:AH468" si="41">U4</f>
        <v>2550</v>
      </c>
      <c r="AI405">
        <f t="shared" ref="AI405:AI468" si="42">Y4</f>
        <v>26</v>
      </c>
      <c r="AJ405">
        <f t="shared" si="7"/>
        <v>-16</v>
      </c>
      <c r="AK405" t="str">
        <f t="shared" si="8"/>
        <v>2700</v>
      </c>
      <c r="AL405">
        <f t="shared" si="9"/>
        <v>0</v>
      </c>
      <c r="AM405">
        <f t="shared" ref="AM405:AM468" si="43">AK4</f>
        <v>0</v>
      </c>
      <c r="AN405" t="str">
        <f t="shared" ref="AN405:AN468" si="44">AE4</f>
        <v>2700</v>
      </c>
      <c r="AO405">
        <f t="shared" ref="AO405:AO468" si="45">AG4</f>
        <v>118</v>
      </c>
      <c r="AP405">
        <f t="shared" ref="AP405:AP468" si="46">AL4</f>
        <v>476</v>
      </c>
      <c r="AQ405" t="str">
        <f t="shared" ref="AQ405:AQ468" si="47">AE4</f>
        <v>2700</v>
      </c>
      <c r="AR405">
        <f t="shared" ref="AR405:AR468" si="48">AH4</f>
        <v>0</v>
      </c>
      <c r="AS405">
        <f t="shared" ref="AS405:AS468" si="49">AM4</f>
        <v>0</v>
      </c>
      <c r="AT405" t="str">
        <f t="shared" ref="AT405:AT468" si="50">AE4</f>
        <v>2700</v>
      </c>
      <c r="AU405">
        <f t="shared" ref="AU405:AU468" si="51">AI4</f>
        <v>0</v>
      </c>
      <c r="AV405">
        <f t="shared" si="10"/>
        <v>0</v>
      </c>
      <c r="AW405" t="str">
        <f t="shared" si="11"/>
        <v>2600</v>
      </c>
      <c r="AX405">
        <f t="shared" si="12"/>
        <v>0</v>
      </c>
      <c r="AY405">
        <f t="shared" ref="AY405:AY468" si="52">AU4</f>
        <v>16</v>
      </c>
      <c r="AZ405" t="str">
        <f t="shared" ref="AZ405:AZ468" si="53">AO4</f>
        <v>2600</v>
      </c>
      <c r="BA405">
        <f t="shared" ref="BA405:BA468" si="54">AQ4</f>
        <v>184</v>
      </c>
      <c r="BB405">
        <f t="shared" ref="BB405:BB468" si="55">AV4</f>
        <v>1466</v>
      </c>
      <c r="BC405" t="str">
        <f t="shared" ref="BC405:BC468" si="56">A4</f>
        <v>2550</v>
      </c>
      <c r="BD405">
        <f t="shared" ref="BD405:BD468" si="57">AR4</f>
        <v>0</v>
      </c>
      <c r="BE405">
        <f t="shared" ref="BE405:BE468" si="58">AW4</f>
        <v>-110</v>
      </c>
      <c r="BF405" t="str">
        <f t="shared" ref="BF405:BF468" si="59">AO4</f>
        <v>2600</v>
      </c>
      <c r="BG405">
        <f t="shared" ref="BG405:BG468" si="60">AS4</f>
        <v>0</v>
      </c>
      <c r="BH405">
        <f t="shared" si="13"/>
        <v>-2</v>
      </c>
      <c r="BI405" t="str">
        <f t="shared" si="14"/>
        <v>2650</v>
      </c>
      <c r="BJ405">
        <f t="shared" si="15"/>
        <v>0</v>
      </c>
      <c r="BK405">
        <f t="shared" ref="BK405:BK468" si="61">BE4</f>
        <v>0</v>
      </c>
      <c r="BL405" t="str">
        <f t="shared" ref="BL405:BL468" si="62">AY4</f>
        <v>2650</v>
      </c>
      <c r="BM405">
        <f t="shared" ref="BM405:BM468" si="63">BA4</f>
        <v>120</v>
      </c>
      <c r="BN405">
        <f t="shared" ref="BN405:BN468" si="64">BF4</f>
        <v>536</v>
      </c>
      <c r="BO405" t="str">
        <f t="shared" ref="BO405:BO468" si="65">AY4</f>
        <v>2650</v>
      </c>
      <c r="BP405">
        <f t="shared" ref="BP405:BP468" si="66">BB4</f>
        <v>0</v>
      </c>
      <c r="BQ405">
        <f t="shared" ref="BQ405:BQ468" si="67">BG4</f>
        <v>-62</v>
      </c>
      <c r="BR405" t="str">
        <f t="shared" ref="BR405:BR468" si="68">AY4</f>
        <v>2650</v>
      </c>
      <c r="BS405">
        <f t="shared" ref="BS405:BS468" si="69">BC4</f>
        <v>0</v>
      </c>
      <c r="BT405">
        <f t="shared" ref="BT405:BT468" si="70">BH4</f>
        <v>0</v>
      </c>
      <c r="BU405" t="str">
        <f t="shared" ref="BU405:BU468" si="71">BI4</f>
        <v>2650</v>
      </c>
      <c r="BV405">
        <f t="shared" ref="BV405:BV468" si="72">BJ4</f>
        <v>0</v>
      </c>
      <c r="BW405">
        <f t="shared" ref="BW405:BW468" si="73">BO4</f>
        <v>10</v>
      </c>
      <c r="BX405" t="str">
        <f t="shared" ref="BX405:BX468" si="74">BI4</f>
        <v>2650</v>
      </c>
      <c r="BY405">
        <f t="shared" ref="BY405:BY468" si="75">BK4</f>
        <v>0</v>
      </c>
      <c r="BZ405">
        <f t="shared" ref="BZ405:BZ468" si="76">BP4</f>
        <v>380</v>
      </c>
      <c r="CA405" t="str">
        <f t="shared" ref="CA405:CA468" si="77">BI4</f>
        <v>2650</v>
      </c>
      <c r="CB405">
        <f t="shared" ref="CB405:CB468" si="78">BL4</f>
        <v>0</v>
      </c>
      <c r="CC405">
        <f t="shared" ref="CC405:CC468" si="79">BQ4</f>
        <v>10</v>
      </c>
      <c r="CD405" t="str">
        <f t="shared" ref="CD405:CD468" si="80">BI4</f>
        <v>2650</v>
      </c>
      <c r="CE405">
        <f t="shared" ref="CE405:CE468" si="81">BM4</f>
        <v>0</v>
      </c>
      <c r="CF405">
        <f t="shared" ref="CF405:CF468" si="82">BR4</f>
        <v>10</v>
      </c>
    </row>
    <row r="406" spans="1:84" x14ac:dyDescent="0.3">
      <c r="A406" t="str">
        <f t="shared" si="0"/>
        <v>2600</v>
      </c>
      <c r="B406">
        <f t="shared" si="0"/>
        <v>0</v>
      </c>
      <c r="C406">
        <f t="shared" si="16"/>
        <v>42</v>
      </c>
      <c r="D406" t="str">
        <f t="shared" si="17"/>
        <v>2600</v>
      </c>
      <c r="E406">
        <f t="shared" si="18"/>
        <v>118</v>
      </c>
      <c r="F406">
        <f t="shared" si="19"/>
        <v>590</v>
      </c>
      <c r="G406" t="str">
        <f t="shared" si="20"/>
        <v>2600</v>
      </c>
      <c r="H406">
        <f t="shared" si="21"/>
        <v>0</v>
      </c>
      <c r="I406">
        <f t="shared" si="22"/>
        <v>42</v>
      </c>
      <c r="J406" t="str">
        <f t="shared" si="23"/>
        <v>2600</v>
      </c>
      <c r="K406">
        <f t="shared" si="24"/>
        <v>0</v>
      </c>
      <c r="L406">
        <f t="shared" si="1"/>
        <v>-2</v>
      </c>
      <c r="M406" t="str">
        <f t="shared" si="2"/>
        <v>2550</v>
      </c>
      <c r="N406">
        <f t="shared" si="3"/>
        <v>0</v>
      </c>
      <c r="O406">
        <f t="shared" si="25"/>
        <v>0</v>
      </c>
      <c r="P406" t="str">
        <f t="shared" si="26"/>
        <v>2550</v>
      </c>
      <c r="Q406">
        <f t="shared" si="27"/>
        <v>38</v>
      </c>
      <c r="R406">
        <f t="shared" si="28"/>
        <v>328</v>
      </c>
      <c r="S406" t="str">
        <f t="shared" si="29"/>
        <v>2550</v>
      </c>
      <c r="T406">
        <f t="shared" si="30"/>
        <v>0</v>
      </c>
      <c r="U406">
        <f t="shared" si="31"/>
        <v>0</v>
      </c>
      <c r="V406" t="str">
        <f t="shared" si="32"/>
        <v>2550</v>
      </c>
      <c r="W406">
        <f t="shared" si="33"/>
        <v>0</v>
      </c>
      <c r="X406">
        <f t="shared" si="4"/>
        <v>0</v>
      </c>
      <c r="Y406" t="str">
        <f t="shared" si="5"/>
        <v>2600</v>
      </c>
      <c r="Z406">
        <f t="shared" si="6"/>
        <v>240</v>
      </c>
      <c r="AA406">
        <f t="shared" si="34"/>
        <v>366</v>
      </c>
      <c r="AB406" t="str">
        <f t="shared" si="35"/>
        <v>2600</v>
      </c>
      <c r="AC406">
        <f t="shared" si="36"/>
        <v>788</v>
      </c>
      <c r="AD406">
        <f t="shared" si="37"/>
        <v>2212</v>
      </c>
      <c r="AE406" t="str">
        <f t="shared" si="38"/>
        <v>2600</v>
      </c>
      <c r="AF406">
        <f t="shared" si="39"/>
        <v>156</v>
      </c>
      <c r="AG406">
        <f t="shared" si="40"/>
        <v>-354</v>
      </c>
      <c r="AH406" t="str">
        <f t="shared" si="41"/>
        <v>2600</v>
      </c>
      <c r="AI406">
        <f t="shared" si="42"/>
        <v>68</v>
      </c>
      <c r="AJ406">
        <f t="shared" si="7"/>
        <v>-46</v>
      </c>
      <c r="AK406" t="str">
        <f t="shared" si="8"/>
        <v>2750</v>
      </c>
      <c r="AL406">
        <f t="shared" si="9"/>
        <v>0</v>
      </c>
      <c r="AM406">
        <f t="shared" si="43"/>
        <v>0</v>
      </c>
      <c r="AN406" t="str">
        <f t="shared" si="44"/>
        <v>2750</v>
      </c>
      <c r="AO406">
        <f t="shared" si="45"/>
        <v>28</v>
      </c>
      <c r="AP406">
        <f t="shared" si="46"/>
        <v>634</v>
      </c>
      <c r="AQ406" t="str">
        <f t="shared" si="47"/>
        <v>2750</v>
      </c>
      <c r="AR406">
        <f t="shared" si="48"/>
        <v>0</v>
      </c>
      <c r="AS406">
        <f t="shared" si="49"/>
        <v>0</v>
      </c>
      <c r="AT406" t="str">
        <f t="shared" si="50"/>
        <v>2750</v>
      </c>
      <c r="AU406">
        <f t="shared" si="51"/>
        <v>0</v>
      </c>
      <c r="AV406">
        <f t="shared" si="10"/>
        <v>0</v>
      </c>
      <c r="AW406" t="str">
        <f t="shared" si="11"/>
        <v>2650</v>
      </c>
      <c r="AX406">
        <f t="shared" si="12"/>
        <v>4</v>
      </c>
      <c r="AY406">
        <f t="shared" si="52"/>
        <v>112</v>
      </c>
      <c r="AZ406" t="str">
        <f t="shared" si="53"/>
        <v>2650</v>
      </c>
      <c r="BA406">
        <f t="shared" si="54"/>
        <v>196</v>
      </c>
      <c r="BB406">
        <f t="shared" si="55"/>
        <v>2568</v>
      </c>
      <c r="BC406" t="str">
        <f t="shared" si="56"/>
        <v>2600</v>
      </c>
      <c r="BD406">
        <f t="shared" si="57"/>
        <v>2</v>
      </c>
      <c r="BE406">
        <f t="shared" si="58"/>
        <v>16</v>
      </c>
      <c r="BF406" t="str">
        <f t="shared" si="59"/>
        <v>2650</v>
      </c>
      <c r="BG406">
        <f t="shared" si="60"/>
        <v>-2</v>
      </c>
      <c r="BH406">
        <f t="shared" si="13"/>
        <v>70</v>
      </c>
      <c r="BI406" t="str">
        <f t="shared" si="14"/>
        <v>2700</v>
      </c>
      <c r="BJ406">
        <f t="shared" si="15"/>
        <v>0</v>
      </c>
      <c r="BK406">
        <f t="shared" si="61"/>
        <v>40</v>
      </c>
      <c r="BL406" t="str">
        <f t="shared" si="62"/>
        <v>2700</v>
      </c>
      <c r="BM406">
        <f t="shared" si="63"/>
        <v>60</v>
      </c>
      <c r="BN406">
        <f t="shared" si="64"/>
        <v>306</v>
      </c>
      <c r="BO406" t="str">
        <f t="shared" si="65"/>
        <v>2700</v>
      </c>
      <c r="BP406">
        <f t="shared" si="66"/>
        <v>0</v>
      </c>
      <c r="BQ406">
        <f t="shared" si="67"/>
        <v>18</v>
      </c>
      <c r="BR406" t="str">
        <f t="shared" si="68"/>
        <v>2700</v>
      </c>
      <c r="BS406">
        <f t="shared" si="69"/>
        <v>0</v>
      </c>
      <c r="BT406">
        <f t="shared" si="70"/>
        <v>40</v>
      </c>
      <c r="BU406" t="str">
        <f t="shared" si="71"/>
        <v>2700</v>
      </c>
      <c r="BV406">
        <f t="shared" si="72"/>
        <v>0</v>
      </c>
      <c r="BW406">
        <f t="shared" si="73"/>
        <v>0</v>
      </c>
      <c r="BX406" t="str">
        <f t="shared" si="74"/>
        <v>2700</v>
      </c>
      <c r="BY406">
        <f t="shared" si="75"/>
        <v>0</v>
      </c>
      <c r="BZ406">
        <f t="shared" si="76"/>
        <v>104</v>
      </c>
      <c r="CA406" t="str">
        <f t="shared" si="77"/>
        <v>2700</v>
      </c>
      <c r="CB406">
        <f t="shared" si="78"/>
        <v>0</v>
      </c>
      <c r="CC406">
        <f t="shared" si="79"/>
        <v>0</v>
      </c>
      <c r="CD406" t="str">
        <f t="shared" si="80"/>
        <v>2700</v>
      </c>
      <c r="CE406">
        <f t="shared" si="81"/>
        <v>0</v>
      </c>
      <c r="CF406">
        <f t="shared" si="82"/>
        <v>0</v>
      </c>
    </row>
    <row r="407" spans="1:84" x14ac:dyDescent="0.3">
      <c r="A407" t="str">
        <f t="shared" si="0"/>
        <v>2650</v>
      </c>
      <c r="B407">
        <f t="shared" si="0"/>
        <v>0</v>
      </c>
      <c r="C407">
        <f t="shared" si="16"/>
        <v>24</v>
      </c>
      <c r="D407" t="str">
        <f t="shared" si="17"/>
        <v>2650</v>
      </c>
      <c r="E407">
        <f t="shared" si="18"/>
        <v>106</v>
      </c>
      <c r="F407">
        <f t="shared" si="19"/>
        <v>606</v>
      </c>
      <c r="G407" t="str">
        <f t="shared" si="20"/>
        <v>2650</v>
      </c>
      <c r="H407">
        <f t="shared" si="21"/>
        <v>0</v>
      </c>
      <c r="I407">
        <f t="shared" si="22"/>
        <v>4</v>
      </c>
      <c r="J407" t="str">
        <f t="shared" si="23"/>
        <v>2650</v>
      </c>
      <c r="K407">
        <f t="shared" si="24"/>
        <v>0</v>
      </c>
      <c r="L407">
        <f t="shared" si="1"/>
        <v>-14</v>
      </c>
      <c r="M407" t="str">
        <f t="shared" si="2"/>
        <v>2600</v>
      </c>
      <c r="N407">
        <f t="shared" si="3"/>
        <v>0</v>
      </c>
      <c r="O407">
        <f t="shared" si="25"/>
        <v>0</v>
      </c>
      <c r="P407" t="str">
        <f t="shared" si="26"/>
        <v>2600</v>
      </c>
      <c r="Q407">
        <f t="shared" si="27"/>
        <v>46</v>
      </c>
      <c r="R407">
        <f t="shared" si="28"/>
        <v>490</v>
      </c>
      <c r="S407" t="str">
        <f t="shared" si="29"/>
        <v>2600</v>
      </c>
      <c r="T407">
        <f t="shared" si="30"/>
        <v>0</v>
      </c>
      <c r="U407">
        <f t="shared" si="31"/>
        <v>0</v>
      </c>
      <c r="V407" t="str">
        <f t="shared" si="32"/>
        <v>2600</v>
      </c>
      <c r="W407">
        <f t="shared" si="33"/>
        <v>0</v>
      </c>
      <c r="X407">
        <f t="shared" si="4"/>
        <v>0</v>
      </c>
      <c r="Y407" t="str">
        <f t="shared" si="5"/>
        <v>2650</v>
      </c>
      <c r="Z407">
        <f t="shared" si="6"/>
        <v>54</v>
      </c>
      <c r="AA407">
        <f t="shared" si="34"/>
        <v>352</v>
      </c>
      <c r="AB407" t="str">
        <f t="shared" si="35"/>
        <v>2650</v>
      </c>
      <c r="AC407">
        <f t="shared" si="36"/>
        <v>716</v>
      </c>
      <c r="AD407">
        <f t="shared" si="37"/>
        <v>3454</v>
      </c>
      <c r="AE407" t="str">
        <f t="shared" si="38"/>
        <v>2650</v>
      </c>
      <c r="AF407">
        <f t="shared" si="39"/>
        <v>14</v>
      </c>
      <c r="AG407">
        <f t="shared" si="40"/>
        <v>2</v>
      </c>
      <c r="AH407" t="str">
        <f t="shared" si="41"/>
        <v>2650</v>
      </c>
      <c r="AI407">
        <f t="shared" si="42"/>
        <v>14</v>
      </c>
      <c r="AJ407">
        <f t="shared" si="7"/>
        <v>30</v>
      </c>
      <c r="AK407" t="str">
        <f t="shared" si="8"/>
        <v>2800</v>
      </c>
      <c r="AL407">
        <f t="shared" si="9"/>
        <v>0</v>
      </c>
      <c r="AM407">
        <f t="shared" si="43"/>
        <v>0</v>
      </c>
      <c r="AN407" t="str">
        <f t="shared" si="44"/>
        <v>2800</v>
      </c>
      <c r="AO407">
        <f t="shared" si="45"/>
        <v>20</v>
      </c>
      <c r="AP407">
        <f t="shared" si="46"/>
        <v>644</v>
      </c>
      <c r="AQ407" t="str">
        <f t="shared" si="47"/>
        <v>2800</v>
      </c>
      <c r="AR407">
        <f t="shared" si="48"/>
        <v>0</v>
      </c>
      <c r="AS407">
        <f t="shared" si="49"/>
        <v>0</v>
      </c>
      <c r="AT407" t="str">
        <f t="shared" si="50"/>
        <v>2800</v>
      </c>
      <c r="AU407">
        <f t="shared" si="51"/>
        <v>0</v>
      </c>
      <c r="AV407">
        <f t="shared" si="10"/>
        <v>0</v>
      </c>
      <c r="AW407" t="str">
        <f t="shared" si="11"/>
        <v>2700</v>
      </c>
      <c r="AX407">
        <f t="shared" si="12"/>
        <v>0</v>
      </c>
      <c r="AY407">
        <f t="shared" si="52"/>
        <v>110</v>
      </c>
      <c r="AZ407" t="str">
        <f t="shared" si="53"/>
        <v>2700</v>
      </c>
      <c r="BA407">
        <f t="shared" si="54"/>
        <v>272</v>
      </c>
      <c r="BB407">
        <f t="shared" si="55"/>
        <v>3618</v>
      </c>
      <c r="BC407" t="str">
        <f t="shared" si="56"/>
        <v>2650</v>
      </c>
      <c r="BD407">
        <f t="shared" si="57"/>
        <v>0</v>
      </c>
      <c r="BE407">
        <f t="shared" si="58"/>
        <v>-384</v>
      </c>
      <c r="BF407" t="str">
        <f t="shared" si="59"/>
        <v>2700</v>
      </c>
      <c r="BG407">
        <f t="shared" si="60"/>
        <v>0</v>
      </c>
      <c r="BH407">
        <f t="shared" si="13"/>
        <v>-26</v>
      </c>
      <c r="BI407" t="str">
        <f t="shared" si="14"/>
        <v>2750</v>
      </c>
      <c r="BJ407">
        <f t="shared" si="15"/>
        <v>0</v>
      </c>
      <c r="BK407">
        <f t="shared" si="61"/>
        <v>60</v>
      </c>
      <c r="BL407" t="str">
        <f t="shared" si="62"/>
        <v>2750</v>
      </c>
      <c r="BM407">
        <f t="shared" si="63"/>
        <v>20</v>
      </c>
      <c r="BN407">
        <f t="shared" si="64"/>
        <v>118</v>
      </c>
      <c r="BO407" t="str">
        <f t="shared" si="65"/>
        <v>2750</v>
      </c>
      <c r="BP407">
        <f t="shared" si="66"/>
        <v>0</v>
      </c>
      <c r="BQ407">
        <f t="shared" si="67"/>
        <v>60</v>
      </c>
      <c r="BR407" t="str">
        <f t="shared" si="68"/>
        <v>2750</v>
      </c>
      <c r="BS407">
        <f t="shared" si="69"/>
        <v>0</v>
      </c>
      <c r="BT407">
        <f t="shared" si="70"/>
        <v>50</v>
      </c>
      <c r="BU407" t="str">
        <f t="shared" si="71"/>
        <v>2750</v>
      </c>
      <c r="BV407">
        <f t="shared" si="72"/>
        <v>0</v>
      </c>
      <c r="BW407">
        <f t="shared" si="73"/>
        <v>0</v>
      </c>
      <c r="BX407" t="str">
        <f t="shared" si="74"/>
        <v>2750</v>
      </c>
      <c r="BY407">
        <f t="shared" si="75"/>
        <v>0</v>
      </c>
      <c r="BZ407">
        <f t="shared" si="76"/>
        <v>68</v>
      </c>
      <c r="CA407" t="str">
        <f t="shared" si="77"/>
        <v>2750</v>
      </c>
      <c r="CB407">
        <f t="shared" si="78"/>
        <v>0</v>
      </c>
      <c r="CC407">
        <f t="shared" si="79"/>
        <v>0</v>
      </c>
      <c r="CD407" t="str">
        <f t="shared" si="80"/>
        <v>2750</v>
      </c>
      <c r="CE407">
        <f t="shared" si="81"/>
        <v>0</v>
      </c>
      <c r="CF407">
        <f t="shared" si="82"/>
        <v>0</v>
      </c>
    </row>
    <row r="408" spans="1:84" x14ac:dyDescent="0.3">
      <c r="A408" t="str">
        <f t="shared" si="0"/>
        <v>2700</v>
      </c>
      <c r="B408">
        <f t="shared" si="0"/>
        <v>0</v>
      </c>
      <c r="C408">
        <f t="shared" si="16"/>
        <v>0</v>
      </c>
      <c r="D408" t="str">
        <f t="shared" si="17"/>
        <v>2700</v>
      </c>
      <c r="E408">
        <f t="shared" si="18"/>
        <v>26</v>
      </c>
      <c r="F408">
        <f t="shared" si="19"/>
        <v>364</v>
      </c>
      <c r="G408" t="str">
        <f t="shared" si="20"/>
        <v>2700</v>
      </c>
      <c r="H408">
        <f t="shared" si="21"/>
        <v>0</v>
      </c>
      <c r="I408">
        <f t="shared" si="22"/>
        <v>0</v>
      </c>
      <c r="J408" t="str">
        <f t="shared" si="23"/>
        <v>2700</v>
      </c>
      <c r="K408">
        <f t="shared" si="24"/>
        <v>0</v>
      </c>
      <c r="L408">
        <f t="shared" si="1"/>
        <v>0</v>
      </c>
      <c r="M408" t="str">
        <f t="shared" si="2"/>
        <v>2650</v>
      </c>
      <c r="N408">
        <f t="shared" si="3"/>
        <v>0</v>
      </c>
      <c r="O408">
        <f t="shared" si="25"/>
        <v>20</v>
      </c>
      <c r="P408" t="str">
        <f t="shared" si="26"/>
        <v>2650</v>
      </c>
      <c r="Q408">
        <f t="shared" si="27"/>
        <v>110</v>
      </c>
      <c r="R408">
        <f t="shared" si="28"/>
        <v>186</v>
      </c>
      <c r="S408" t="str">
        <f t="shared" si="29"/>
        <v>2650</v>
      </c>
      <c r="T408">
        <f t="shared" si="30"/>
        <v>0</v>
      </c>
      <c r="U408">
        <f t="shared" si="31"/>
        <v>20</v>
      </c>
      <c r="V408" t="str">
        <f t="shared" si="32"/>
        <v>2650</v>
      </c>
      <c r="W408">
        <f t="shared" si="33"/>
        <v>0</v>
      </c>
      <c r="X408">
        <f t="shared" si="4"/>
        <v>20</v>
      </c>
      <c r="Y408" t="str">
        <f t="shared" si="5"/>
        <v>2700</v>
      </c>
      <c r="Z408">
        <f t="shared" si="6"/>
        <v>58</v>
      </c>
      <c r="AA408">
        <f t="shared" si="34"/>
        <v>1122</v>
      </c>
      <c r="AB408" t="str">
        <f t="shared" si="35"/>
        <v>2700</v>
      </c>
      <c r="AC408">
        <f t="shared" si="36"/>
        <v>670</v>
      </c>
      <c r="AD408">
        <f t="shared" si="37"/>
        <v>3830</v>
      </c>
      <c r="AE408" t="str">
        <f t="shared" si="38"/>
        <v>2700</v>
      </c>
      <c r="AF408">
        <f t="shared" si="39"/>
        <v>-6</v>
      </c>
      <c r="AG408">
        <f t="shared" si="40"/>
        <v>926</v>
      </c>
      <c r="AH408" t="str">
        <f t="shared" si="41"/>
        <v>2700</v>
      </c>
      <c r="AI408">
        <f t="shared" si="42"/>
        <v>22</v>
      </c>
      <c r="AJ408">
        <f t="shared" si="7"/>
        <v>-310</v>
      </c>
      <c r="AK408" t="str">
        <f t="shared" si="8"/>
        <v>2850</v>
      </c>
      <c r="AL408">
        <f t="shared" si="9"/>
        <v>0</v>
      </c>
      <c r="AM408">
        <f t="shared" si="43"/>
        <v>0</v>
      </c>
      <c r="AN408" t="str">
        <f t="shared" si="44"/>
        <v>2850</v>
      </c>
      <c r="AO408">
        <f t="shared" si="45"/>
        <v>2</v>
      </c>
      <c r="AP408">
        <f t="shared" si="46"/>
        <v>158</v>
      </c>
      <c r="AQ408" t="str">
        <f t="shared" si="47"/>
        <v>2850</v>
      </c>
      <c r="AR408">
        <f t="shared" si="48"/>
        <v>0</v>
      </c>
      <c r="AS408">
        <f t="shared" si="49"/>
        <v>0</v>
      </c>
      <c r="AT408" t="str">
        <f t="shared" si="50"/>
        <v>2850</v>
      </c>
      <c r="AU408">
        <f t="shared" si="51"/>
        <v>0</v>
      </c>
      <c r="AV408">
        <f t="shared" si="10"/>
        <v>0</v>
      </c>
      <c r="AW408" t="str">
        <f t="shared" si="11"/>
        <v>2750</v>
      </c>
      <c r="AX408">
        <f t="shared" si="12"/>
        <v>2</v>
      </c>
      <c r="AY408">
        <f t="shared" si="52"/>
        <v>298</v>
      </c>
      <c r="AZ408" t="str">
        <f t="shared" si="53"/>
        <v>2750</v>
      </c>
      <c r="BA408">
        <f t="shared" si="54"/>
        <v>460</v>
      </c>
      <c r="BB408">
        <f t="shared" si="55"/>
        <v>1668</v>
      </c>
      <c r="BC408" t="str">
        <f t="shared" si="56"/>
        <v>2700</v>
      </c>
      <c r="BD408">
        <f t="shared" si="57"/>
        <v>-18</v>
      </c>
      <c r="BE408">
        <f t="shared" si="58"/>
        <v>204</v>
      </c>
      <c r="BF408" t="str">
        <f t="shared" si="59"/>
        <v>2750</v>
      </c>
      <c r="BG408">
        <f t="shared" si="60"/>
        <v>0</v>
      </c>
      <c r="BH408">
        <f t="shared" si="13"/>
        <v>-160</v>
      </c>
      <c r="BI408" t="str">
        <f t="shared" si="14"/>
        <v>2800</v>
      </c>
      <c r="BJ408">
        <f t="shared" si="15"/>
        <v>0</v>
      </c>
      <c r="BK408">
        <f t="shared" si="61"/>
        <v>0</v>
      </c>
      <c r="BL408" t="str">
        <f t="shared" si="62"/>
        <v>2800</v>
      </c>
      <c r="BM408">
        <f t="shared" si="63"/>
        <v>70</v>
      </c>
      <c r="BN408">
        <f t="shared" si="64"/>
        <v>70</v>
      </c>
      <c r="BO408" t="str">
        <f t="shared" si="65"/>
        <v>2800</v>
      </c>
      <c r="BP408">
        <f t="shared" si="66"/>
        <v>0</v>
      </c>
      <c r="BQ408">
        <f t="shared" si="67"/>
        <v>0</v>
      </c>
      <c r="BR408" t="str">
        <f t="shared" si="68"/>
        <v>2800</v>
      </c>
      <c r="BS408">
        <f t="shared" si="69"/>
        <v>0</v>
      </c>
      <c r="BT408">
        <f t="shared" si="70"/>
        <v>0</v>
      </c>
      <c r="BU408" t="str">
        <f t="shared" si="71"/>
        <v>2800</v>
      </c>
      <c r="BV408">
        <f t="shared" si="72"/>
        <v>0</v>
      </c>
      <c r="BW408">
        <f t="shared" si="73"/>
        <v>0</v>
      </c>
      <c r="BX408" t="str">
        <f t="shared" si="74"/>
        <v>2800</v>
      </c>
      <c r="BY408">
        <f t="shared" si="75"/>
        <v>50</v>
      </c>
      <c r="BZ408">
        <f t="shared" si="76"/>
        <v>36</v>
      </c>
      <c r="CA408" t="str">
        <f t="shared" si="77"/>
        <v>2800</v>
      </c>
      <c r="CB408">
        <f t="shared" si="78"/>
        <v>0</v>
      </c>
      <c r="CC408">
        <f t="shared" si="79"/>
        <v>0</v>
      </c>
      <c r="CD408" t="str">
        <f t="shared" si="80"/>
        <v>2800</v>
      </c>
      <c r="CE408">
        <f t="shared" si="81"/>
        <v>0</v>
      </c>
      <c r="CF408">
        <f t="shared" si="82"/>
        <v>0</v>
      </c>
    </row>
    <row r="409" spans="1:84" x14ac:dyDescent="0.3">
      <c r="A409" t="str">
        <f t="shared" si="0"/>
        <v>2750</v>
      </c>
      <c r="B409">
        <f t="shared" si="0"/>
        <v>0</v>
      </c>
      <c r="C409">
        <f t="shared" si="16"/>
        <v>2</v>
      </c>
      <c r="D409" t="str">
        <f t="shared" si="17"/>
        <v>2750</v>
      </c>
      <c r="E409">
        <f t="shared" si="18"/>
        <v>102</v>
      </c>
      <c r="F409">
        <f t="shared" si="19"/>
        <v>500</v>
      </c>
      <c r="G409" t="str">
        <f t="shared" si="20"/>
        <v>2750</v>
      </c>
      <c r="H409">
        <f t="shared" si="21"/>
        <v>0</v>
      </c>
      <c r="I409">
        <f t="shared" si="22"/>
        <v>-298</v>
      </c>
      <c r="J409" t="str">
        <f t="shared" si="23"/>
        <v>2750</v>
      </c>
      <c r="K409">
        <f t="shared" si="24"/>
        <v>0</v>
      </c>
      <c r="L409">
        <f t="shared" si="1"/>
        <v>-2</v>
      </c>
      <c r="M409" t="str">
        <f t="shared" si="2"/>
        <v>2700</v>
      </c>
      <c r="N409">
        <f t="shared" si="3"/>
        <v>0</v>
      </c>
      <c r="O409">
        <f t="shared" si="25"/>
        <v>0</v>
      </c>
      <c r="P409" t="str">
        <f t="shared" si="26"/>
        <v>2700</v>
      </c>
      <c r="Q409">
        <f t="shared" si="27"/>
        <v>46</v>
      </c>
      <c r="R409">
        <f t="shared" si="28"/>
        <v>172</v>
      </c>
      <c r="S409" t="str">
        <f t="shared" si="29"/>
        <v>2700</v>
      </c>
      <c r="T409">
        <f t="shared" si="30"/>
        <v>0</v>
      </c>
      <c r="U409">
        <f t="shared" si="31"/>
        <v>0</v>
      </c>
      <c r="V409" t="str">
        <f t="shared" si="32"/>
        <v>2700</v>
      </c>
      <c r="W409">
        <f t="shared" si="33"/>
        <v>0</v>
      </c>
      <c r="X409">
        <f t="shared" si="4"/>
        <v>0</v>
      </c>
      <c r="Y409" t="str">
        <f t="shared" si="5"/>
        <v>2750</v>
      </c>
      <c r="Z409">
        <f t="shared" si="6"/>
        <v>82</v>
      </c>
      <c r="AA409">
        <f t="shared" si="34"/>
        <v>1072</v>
      </c>
      <c r="AB409" t="str">
        <f t="shared" si="35"/>
        <v>2750</v>
      </c>
      <c r="AC409">
        <f t="shared" si="36"/>
        <v>424</v>
      </c>
      <c r="AD409">
        <f t="shared" si="37"/>
        <v>3002</v>
      </c>
      <c r="AE409" t="str">
        <f t="shared" si="38"/>
        <v>2750</v>
      </c>
      <c r="AF409">
        <f t="shared" si="39"/>
        <v>-282</v>
      </c>
      <c r="AG409">
        <f t="shared" si="40"/>
        <v>598</v>
      </c>
      <c r="AH409" t="str">
        <f t="shared" si="41"/>
        <v>2750</v>
      </c>
      <c r="AI409">
        <f t="shared" si="42"/>
        <v>0</v>
      </c>
      <c r="AJ409">
        <f t="shared" si="7"/>
        <v>-628</v>
      </c>
      <c r="AK409" t="str">
        <f t="shared" si="8"/>
        <v>2900</v>
      </c>
      <c r="AL409">
        <f t="shared" si="9"/>
        <v>0</v>
      </c>
      <c r="AM409">
        <f t="shared" si="43"/>
        <v>0</v>
      </c>
      <c r="AN409" t="str">
        <f t="shared" si="44"/>
        <v>2900</v>
      </c>
      <c r="AO409">
        <f t="shared" si="45"/>
        <v>40</v>
      </c>
      <c r="AP409">
        <f t="shared" si="46"/>
        <v>292</v>
      </c>
      <c r="AQ409" t="str">
        <f t="shared" si="47"/>
        <v>2900</v>
      </c>
      <c r="AR409">
        <f t="shared" si="48"/>
        <v>0</v>
      </c>
      <c r="AS409">
        <f t="shared" si="49"/>
        <v>0</v>
      </c>
      <c r="AT409" t="str">
        <f t="shared" si="50"/>
        <v>2900</v>
      </c>
      <c r="AU409">
        <f t="shared" si="51"/>
        <v>0</v>
      </c>
      <c r="AV409">
        <f t="shared" si="10"/>
        <v>0</v>
      </c>
      <c r="AW409" t="str">
        <f t="shared" si="11"/>
        <v>2800</v>
      </c>
      <c r="AX409">
        <f t="shared" si="12"/>
        <v>40</v>
      </c>
      <c r="AY409">
        <f t="shared" si="52"/>
        <v>82</v>
      </c>
      <c r="AZ409" t="str">
        <f t="shared" si="53"/>
        <v>2800</v>
      </c>
      <c r="BA409">
        <f t="shared" si="54"/>
        <v>550</v>
      </c>
      <c r="BB409">
        <f t="shared" si="55"/>
        <v>820</v>
      </c>
      <c r="BC409" t="str">
        <f t="shared" si="56"/>
        <v>2750</v>
      </c>
      <c r="BD409">
        <f t="shared" si="57"/>
        <v>-6</v>
      </c>
      <c r="BE409">
        <f t="shared" si="58"/>
        <v>-58</v>
      </c>
      <c r="BF409" t="str">
        <f t="shared" si="59"/>
        <v>2800</v>
      </c>
      <c r="BG409">
        <f t="shared" si="60"/>
        <v>-28</v>
      </c>
      <c r="BH409">
        <f t="shared" si="13"/>
        <v>-46</v>
      </c>
      <c r="BI409" t="str">
        <f t="shared" si="14"/>
        <v>2850</v>
      </c>
      <c r="BJ409">
        <f t="shared" si="15"/>
        <v>0</v>
      </c>
      <c r="BK409">
        <f t="shared" si="61"/>
        <v>0</v>
      </c>
      <c r="BL409" t="str">
        <f t="shared" si="62"/>
        <v>2850</v>
      </c>
      <c r="BM409">
        <f t="shared" si="63"/>
        <v>84</v>
      </c>
      <c r="BN409">
        <f t="shared" si="64"/>
        <v>36</v>
      </c>
      <c r="BO409" t="str">
        <f t="shared" si="65"/>
        <v>2850</v>
      </c>
      <c r="BP409">
        <f t="shared" si="66"/>
        <v>0</v>
      </c>
      <c r="BQ409">
        <f t="shared" si="67"/>
        <v>0</v>
      </c>
      <c r="BR409" t="str">
        <f t="shared" si="68"/>
        <v>2850</v>
      </c>
      <c r="BS409">
        <f t="shared" si="69"/>
        <v>0</v>
      </c>
      <c r="BT409">
        <f t="shared" si="70"/>
        <v>0</v>
      </c>
      <c r="BU409" t="str">
        <f t="shared" si="71"/>
        <v>2850</v>
      </c>
      <c r="BV409">
        <f t="shared" si="72"/>
        <v>0</v>
      </c>
      <c r="BW409">
        <f t="shared" si="73"/>
        <v>0</v>
      </c>
      <c r="BX409" t="str">
        <f t="shared" si="74"/>
        <v>2850</v>
      </c>
      <c r="BY409">
        <f t="shared" si="75"/>
        <v>54</v>
      </c>
      <c r="BZ409">
        <f t="shared" si="76"/>
        <v>36</v>
      </c>
      <c r="CA409" t="str">
        <f t="shared" si="77"/>
        <v>2850</v>
      </c>
      <c r="CB409">
        <f t="shared" si="78"/>
        <v>0</v>
      </c>
      <c r="CC409">
        <f t="shared" si="79"/>
        <v>0</v>
      </c>
      <c r="CD409" t="str">
        <f t="shared" si="80"/>
        <v>2850</v>
      </c>
      <c r="CE409">
        <f t="shared" si="81"/>
        <v>0</v>
      </c>
      <c r="CF409">
        <f t="shared" si="82"/>
        <v>0</v>
      </c>
    </row>
    <row r="410" spans="1:84" x14ac:dyDescent="0.3">
      <c r="A410" t="str">
        <f t="shared" si="0"/>
        <v>2800</v>
      </c>
      <c r="B410">
        <f t="shared" si="0"/>
        <v>0</v>
      </c>
      <c r="C410">
        <f t="shared" si="16"/>
        <v>54</v>
      </c>
      <c r="D410" t="str">
        <f t="shared" si="17"/>
        <v>2800</v>
      </c>
      <c r="E410">
        <f t="shared" si="18"/>
        <v>104</v>
      </c>
      <c r="F410">
        <f t="shared" si="19"/>
        <v>482</v>
      </c>
      <c r="G410" t="str">
        <f t="shared" si="20"/>
        <v>2800</v>
      </c>
      <c r="H410">
        <f t="shared" si="21"/>
        <v>0</v>
      </c>
      <c r="I410">
        <f t="shared" si="22"/>
        <v>54</v>
      </c>
      <c r="J410" t="str">
        <f t="shared" si="23"/>
        <v>2800</v>
      </c>
      <c r="K410">
        <f t="shared" si="24"/>
        <v>0</v>
      </c>
      <c r="L410">
        <f t="shared" si="1"/>
        <v>32</v>
      </c>
      <c r="M410" t="str">
        <f t="shared" si="2"/>
        <v>2750</v>
      </c>
      <c r="N410">
        <f t="shared" si="3"/>
        <v>0</v>
      </c>
      <c r="O410">
        <f t="shared" si="25"/>
        <v>0</v>
      </c>
      <c r="P410" t="str">
        <f t="shared" si="26"/>
        <v>2750</v>
      </c>
      <c r="Q410">
        <f t="shared" si="27"/>
        <v>68</v>
      </c>
      <c r="R410">
        <f t="shared" si="28"/>
        <v>60</v>
      </c>
      <c r="S410" t="str">
        <f t="shared" si="29"/>
        <v>2750</v>
      </c>
      <c r="T410">
        <f t="shared" si="30"/>
        <v>0</v>
      </c>
      <c r="U410">
        <f t="shared" si="31"/>
        <v>0</v>
      </c>
      <c r="V410" t="str">
        <f t="shared" si="32"/>
        <v>2750</v>
      </c>
      <c r="W410">
        <f t="shared" si="33"/>
        <v>0</v>
      </c>
      <c r="X410">
        <f t="shared" si="4"/>
        <v>0</v>
      </c>
      <c r="Y410" t="str">
        <f t="shared" si="5"/>
        <v>2800</v>
      </c>
      <c r="Z410">
        <f t="shared" si="6"/>
        <v>208</v>
      </c>
      <c r="AA410">
        <f t="shared" si="34"/>
        <v>260</v>
      </c>
      <c r="AB410" t="str">
        <f t="shared" si="35"/>
        <v>2800</v>
      </c>
      <c r="AC410">
        <f t="shared" si="36"/>
        <v>548</v>
      </c>
      <c r="AD410">
        <f t="shared" si="37"/>
        <v>5178</v>
      </c>
      <c r="AE410" t="str">
        <f t="shared" si="38"/>
        <v>2800</v>
      </c>
      <c r="AF410">
        <f t="shared" si="39"/>
        <v>-62</v>
      </c>
      <c r="AG410">
        <f t="shared" si="40"/>
        <v>-428</v>
      </c>
      <c r="AH410" t="str">
        <f t="shared" si="41"/>
        <v>2800</v>
      </c>
      <c r="AI410">
        <f t="shared" si="42"/>
        <v>12</v>
      </c>
      <c r="AJ410">
        <f t="shared" si="7"/>
        <v>-42</v>
      </c>
      <c r="AK410" t="str">
        <f t="shared" si="8"/>
        <v>2950</v>
      </c>
      <c r="AL410">
        <f t="shared" si="9"/>
        <v>0</v>
      </c>
      <c r="AM410">
        <f t="shared" si="43"/>
        <v>0</v>
      </c>
      <c r="AN410" t="str">
        <f t="shared" si="44"/>
        <v>2950</v>
      </c>
      <c r="AO410">
        <f t="shared" si="45"/>
        <v>22</v>
      </c>
      <c r="AP410">
        <f t="shared" si="46"/>
        <v>142</v>
      </c>
      <c r="AQ410" t="str">
        <f t="shared" si="47"/>
        <v>2950</v>
      </c>
      <c r="AR410">
        <f t="shared" si="48"/>
        <v>0</v>
      </c>
      <c r="AS410">
        <f t="shared" si="49"/>
        <v>0</v>
      </c>
      <c r="AT410" t="str">
        <f t="shared" si="50"/>
        <v>2950</v>
      </c>
      <c r="AU410">
        <f t="shared" si="51"/>
        <v>0</v>
      </c>
      <c r="AV410">
        <f t="shared" si="10"/>
        <v>0</v>
      </c>
      <c r="AW410" t="str">
        <f t="shared" si="11"/>
        <v>2850</v>
      </c>
      <c r="AX410">
        <f t="shared" si="12"/>
        <v>36</v>
      </c>
      <c r="AY410">
        <f t="shared" si="52"/>
        <v>150</v>
      </c>
      <c r="AZ410" t="str">
        <f t="shared" si="53"/>
        <v>2850</v>
      </c>
      <c r="BA410">
        <f t="shared" si="54"/>
        <v>3108</v>
      </c>
      <c r="BB410">
        <f t="shared" si="55"/>
        <v>2026</v>
      </c>
      <c r="BC410" t="str">
        <f t="shared" si="56"/>
        <v>2800</v>
      </c>
      <c r="BD410">
        <f t="shared" si="57"/>
        <v>-62</v>
      </c>
      <c r="BE410">
        <f t="shared" si="58"/>
        <v>74</v>
      </c>
      <c r="BF410" t="str">
        <f t="shared" si="59"/>
        <v>2850</v>
      </c>
      <c r="BG410">
        <f t="shared" si="60"/>
        <v>18</v>
      </c>
      <c r="BH410">
        <f t="shared" si="13"/>
        <v>-34</v>
      </c>
      <c r="BI410" t="str">
        <f t="shared" si="14"/>
        <v>2900</v>
      </c>
      <c r="BJ410">
        <f t="shared" si="15"/>
        <v>0</v>
      </c>
      <c r="BK410">
        <f t="shared" si="61"/>
        <v>0</v>
      </c>
      <c r="BL410" t="str">
        <f t="shared" si="62"/>
        <v>2900</v>
      </c>
      <c r="BM410">
        <f t="shared" si="63"/>
        <v>56</v>
      </c>
      <c r="BN410">
        <f t="shared" si="64"/>
        <v>84</v>
      </c>
      <c r="BO410" t="str">
        <f t="shared" si="65"/>
        <v>2900</v>
      </c>
      <c r="BP410">
        <f t="shared" si="66"/>
        <v>0</v>
      </c>
      <c r="BQ410">
        <f t="shared" si="67"/>
        <v>0</v>
      </c>
      <c r="BR410" t="str">
        <f t="shared" si="68"/>
        <v>2900</v>
      </c>
      <c r="BS410">
        <f t="shared" si="69"/>
        <v>0</v>
      </c>
      <c r="BT410">
        <f t="shared" si="70"/>
        <v>0</v>
      </c>
      <c r="BU410" t="str">
        <f t="shared" si="71"/>
        <v>2900</v>
      </c>
      <c r="BV410">
        <f t="shared" si="72"/>
        <v>0</v>
      </c>
      <c r="BW410">
        <f t="shared" si="73"/>
        <v>0</v>
      </c>
      <c r="BX410" t="str">
        <f t="shared" si="74"/>
        <v>2900</v>
      </c>
      <c r="BY410">
        <f t="shared" si="75"/>
        <v>36</v>
      </c>
      <c r="BZ410">
        <f t="shared" si="76"/>
        <v>64</v>
      </c>
      <c r="CA410" t="str">
        <f t="shared" si="77"/>
        <v>2900</v>
      </c>
      <c r="CB410">
        <f t="shared" si="78"/>
        <v>0</v>
      </c>
      <c r="CC410">
        <f t="shared" si="79"/>
        <v>0</v>
      </c>
      <c r="CD410" t="str">
        <f t="shared" si="80"/>
        <v>2900</v>
      </c>
      <c r="CE410">
        <f t="shared" si="81"/>
        <v>0</v>
      </c>
      <c r="CF410">
        <f t="shared" si="82"/>
        <v>0</v>
      </c>
    </row>
    <row r="411" spans="1:84" x14ac:dyDescent="0.3">
      <c r="A411" t="str">
        <f t="shared" si="0"/>
        <v>2850</v>
      </c>
      <c r="B411">
        <f t="shared" si="0"/>
        <v>0</v>
      </c>
      <c r="C411">
        <f t="shared" si="16"/>
        <v>210</v>
      </c>
      <c r="D411" t="str">
        <f t="shared" si="17"/>
        <v>2850</v>
      </c>
      <c r="E411">
        <f t="shared" si="18"/>
        <v>158</v>
      </c>
      <c r="F411">
        <f t="shared" si="19"/>
        <v>454</v>
      </c>
      <c r="G411" t="str">
        <f t="shared" si="20"/>
        <v>2850</v>
      </c>
      <c r="H411">
        <f t="shared" si="21"/>
        <v>0</v>
      </c>
      <c r="I411">
        <f t="shared" si="22"/>
        <v>-50</v>
      </c>
      <c r="J411" t="str">
        <f t="shared" si="23"/>
        <v>2850</v>
      </c>
      <c r="K411">
        <f t="shared" si="24"/>
        <v>0</v>
      </c>
      <c r="L411">
        <f t="shared" si="1"/>
        <v>30</v>
      </c>
      <c r="M411" t="str">
        <f t="shared" si="2"/>
        <v>2800</v>
      </c>
      <c r="N411">
        <f t="shared" si="3"/>
        <v>0</v>
      </c>
      <c r="O411">
        <f t="shared" si="25"/>
        <v>0</v>
      </c>
      <c r="P411" t="str">
        <f t="shared" si="26"/>
        <v>2800</v>
      </c>
      <c r="Q411">
        <f t="shared" si="27"/>
        <v>30</v>
      </c>
      <c r="R411">
        <f t="shared" si="28"/>
        <v>132</v>
      </c>
      <c r="S411" t="str">
        <f t="shared" si="29"/>
        <v>2800</v>
      </c>
      <c r="T411">
        <f t="shared" si="30"/>
        <v>0</v>
      </c>
      <c r="U411">
        <f t="shared" si="31"/>
        <v>0</v>
      </c>
      <c r="V411" t="str">
        <f t="shared" si="32"/>
        <v>2800</v>
      </c>
      <c r="W411">
        <f t="shared" si="33"/>
        <v>0</v>
      </c>
      <c r="X411">
        <f t="shared" si="4"/>
        <v>0</v>
      </c>
      <c r="Y411" t="str">
        <f t="shared" si="5"/>
        <v>2850</v>
      </c>
      <c r="Z411">
        <f t="shared" si="6"/>
        <v>132</v>
      </c>
      <c r="AA411">
        <f t="shared" si="34"/>
        <v>766</v>
      </c>
      <c r="AB411" t="str">
        <f t="shared" si="35"/>
        <v>2850</v>
      </c>
      <c r="AC411">
        <f t="shared" si="36"/>
        <v>700</v>
      </c>
      <c r="AD411">
        <f t="shared" si="37"/>
        <v>7512</v>
      </c>
      <c r="AE411" t="str">
        <f t="shared" si="38"/>
        <v>2850</v>
      </c>
      <c r="AF411">
        <f t="shared" si="39"/>
        <v>-84</v>
      </c>
      <c r="AG411">
        <f t="shared" si="40"/>
        <v>310</v>
      </c>
      <c r="AH411" t="str">
        <f t="shared" si="41"/>
        <v>2850</v>
      </c>
      <c r="AI411">
        <f t="shared" si="42"/>
        <v>-22</v>
      </c>
      <c r="AJ411">
        <f t="shared" si="7"/>
        <v>246</v>
      </c>
      <c r="AK411" t="str">
        <f t="shared" si="8"/>
        <v>3000</v>
      </c>
      <c r="AL411">
        <f t="shared" si="9"/>
        <v>0</v>
      </c>
      <c r="AM411">
        <f t="shared" si="43"/>
        <v>0</v>
      </c>
      <c r="AN411" t="str">
        <f t="shared" si="44"/>
        <v>3000</v>
      </c>
      <c r="AO411">
        <f t="shared" si="45"/>
        <v>40</v>
      </c>
      <c r="AP411">
        <f t="shared" si="46"/>
        <v>172</v>
      </c>
      <c r="AQ411" t="str">
        <f t="shared" si="47"/>
        <v>3000</v>
      </c>
      <c r="AR411">
        <f t="shared" si="48"/>
        <v>0</v>
      </c>
      <c r="AS411">
        <f t="shared" si="49"/>
        <v>0</v>
      </c>
      <c r="AT411" t="str">
        <f t="shared" si="50"/>
        <v>3000</v>
      </c>
      <c r="AU411">
        <f t="shared" si="51"/>
        <v>0</v>
      </c>
      <c r="AV411">
        <f t="shared" si="10"/>
        <v>0</v>
      </c>
      <c r="AW411" t="str">
        <f t="shared" si="11"/>
        <v>2900</v>
      </c>
      <c r="AX411">
        <f t="shared" si="12"/>
        <v>126</v>
      </c>
      <c r="AY411">
        <f t="shared" si="52"/>
        <v>26</v>
      </c>
      <c r="AZ411" t="str">
        <f t="shared" si="53"/>
        <v>2900</v>
      </c>
      <c r="BA411">
        <f t="shared" si="54"/>
        <v>1250</v>
      </c>
      <c r="BB411">
        <f t="shared" si="55"/>
        <v>834</v>
      </c>
      <c r="BC411" t="str">
        <f t="shared" si="56"/>
        <v>2850</v>
      </c>
      <c r="BD411">
        <f t="shared" si="57"/>
        <v>-2</v>
      </c>
      <c r="BE411">
        <f t="shared" si="58"/>
        <v>-28</v>
      </c>
      <c r="BF411" t="str">
        <f t="shared" si="59"/>
        <v>2900</v>
      </c>
      <c r="BG411">
        <f t="shared" si="60"/>
        <v>-2</v>
      </c>
      <c r="BH411">
        <f t="shared" si="13"/>
        <v>8</v>
      </c>
      <c r="BI411" t="str">
        <f t="shared" si="14"/>
        <v>2950</v>
      </c>
      <c r="BJ411">
        <f t="shared" si="15"/>
        <v>0</v>
      </c>
      <c r="BK411">
        <f t="shared" si="61"/>
        <v>0</v>
      </c>
      <c r="BL411" t="str">
        <f t="shared" si="62"/>
        <v>2950</v>
      </c>
      <c r="BM411">
        <f t="shared" si="63"/>
        <v>90</v>
      </c>
      <c r="BN411">
        <f t="shared" si="64"/>
        <v>86</v>
      </c>
      <c r="BO411" t="str">
        <f t="shared" si="65"/>
        <v>2950</v>
      </c>
      <c r="BP411">
        <f t="shared" si="66"/>
        <v>0</v>
      </c>
      <c r="BQ411">
        <f t="shared" si="67"/>
        <v>0</v>
      </c>
      <c r="BR411" t="str">
        <f t="shared" si="68"/>
        <v>2950</v>
      </c>
      <c r="BS411">
        <f t="shared" si="69"/>
        <v>0</v>
      </c>
      <c r="BT411">
        <f t="shared" si="70"/>
        <v>0</v>
      </c>
      <c r="BU411" t="str">
        <f t="shared" si="71"/>
        <v>2950</v>
      </c>
      <c r="BV411">
        <f t="shared" si="72"/>
        <v>0</v>
      </c>
      <c r="BW411">
        <f t="shared" si="73"/>
        <v>0</v>
      </c>
      <c r="BX411" t="str">
        <f t="shared" si="74"/>
        <v>2950</v>
      </c>
      <c r="BY411">
        <f t="shared" si="75"/>
        <v>70</v>
      </c>
      <c r="BZ411">
        <f t="shared" si="76"/>
        <v>66</v>
      </c>
      <c r="CA411" t="str">
        <f t="shared" si="77"/>
        <v>2950</v>
      </c>
      <c r="CB411">
        <f t="shared" si="78"/>
        <v>0</v>
      </c>
      <c r="CC411">
        <f t="shared" si="79"/>
        <v>0</v>
      </c>
      <c r="CD411" t="str">
        <f t="shared" si="80"/>
        <v>2950</v>
      </c>
      <c r="CE411">
        <f t="shared" si="81"/>
        <v>0</v>
      </c>
      <c r="CF411">
        <f t="shared" si="82"/>
        <v>0</v>
      </c>
    </row>
    <row r="412" spans="1:84" x14ac:dyDescent="0.3">
      <c r="A412" t="str">
        <f t="shared" si="0"/>
        <v>2900</v>
      </c>
      <c r="B412">
        <f t="shared" si="0"/>
        <v>34</v>
      </c>
      <c r="C412">
        <f t="shared" si="16"/>
        <v>312</v>
      </c>
      <c r="D412" t="str">
        <f t="shared" si="17"/>
        <v>2900</v>
      </c>
      <c r="E412">
        <f t="shared" si="18"/>
        <v>84</v>
      </c>
      <c r="F412">
        <f t="shared" si="19"/>
        <v>512</v>
      </c>
      <c r="G412" t="str">
        <f t="shared" si="20"/>
        <v>2900</v>
      </c>
      <c r="H412">
        <f t="shared" si="21"/>
        <v>34</v>
      </c>
      <c r="I412">
        <f t="shared" si="22"/>
        <v>312</v>
      </c>
      <c r="J412" t="str">
        <f t="shared" si="23"/>
        <v>2900</v>
      </c>
      <c r="K412">
        <f t="shared" si="24"/>
        <v>0</v>
      </c>
      <c r="L412">
        <f t="shared" si="1"/>
        <v>168</v>
      </c>
      <c r="M412" t="str">
        <f t="shared" si="2"/>
        <v>2850</v>
      </c>
      <c r="N412">
        <f t="shared" si="3"/>
        <v>0</v>
      </c>
      <c r="O412">
        <f t="shared" si="25"/>
        <v>0</v>
      </c>
      <c r="P412" t="str">
        <f t="shared" si="26"/>
        <v>2850</v>
      </c>
      <c r="Q412">
        <f t="shared" si="27"/>
        <v>82</v>
      </c>
      <c r="R412">
        <f t="shared" si="28"/>
        <v>244</v>
      </c>
      <c r="S412" t="str">
        <f t="shared" si="29"/>
        <v>2850</v>
      </c>
      <c r="T412">
        <f t="shared" si="30"/>
        <v>0</v>
      </c>
      <c r="U412">
        <f t="shared" si="31"/>
        <v>0</v>
      </c>
      <c r="V412" t="str">
        <f t="shared" si="32"/>
        <v>2850</v>
      </c>
      <c r="W412">
        <f t="shared" si="33"/>
        <v>0</v>
      </c>
      <c r="X412">
        <f t="shared" si="4"/>
        <v>0</v>
      </c>
      <c r="Y412" t="str">
        <f t="shared" si="5"/>
        <v>2900</v>
      </c>
      <c r="Z412">
        <f t="shared" si="6"/>
        <v>334</v>
      </c>
      <c r="AA412">
        <f t="shared" si="34"/>
        <v>2062</v>
      </c>
      <c r="AB412" t="str">
        <f t="shared" si="35"/>
        <v>2900</v>
      </c>
      <c r="AC412">
        <f t="shared" si="36"/>
        <v>964</v>
      </c>
      <c r="AD412">
        <f t="shared" si="37"/>
        <v>16190</v>
      </c>
      <c r="AE412" t="str">
        <f t="shared" si="38"/>
        <v>2900</v>
      </c>
      <c r="AF412">
        <f t="shared" si="39"/>
        <v>-96</v>
      </c>
      <c r="AG412">
        <f t="shared" si="40"/>
        <v>1112</v>
      </c>
      <c r="AH412" t="str">
        <f t="shared" si="41"/>
        <v>2900</v>
      </c>
      <c r="AI412">
        <f t="shared" si="42"/>
        <v>34</v>
      </c>
      <c r="AJ412">
        <f t="shared" si="7"/>
        <v>1166</v>
      </c>
      <c r="AK412" t="str">
        <f t="shared" si="8"/>
        <v>3050</v>
      </c>
      <c r="AL412">
        <f t="shared" si="9"/>
        <v>0</v>
      </c>
      <c r="AM412">
        <f t="shared" si="43"/>
        <v>0</v>
      </c>
      <c r="AN412" t="str">
        <f t="shared" si="44"/>
        <v>3050</v>
      </c>
      <c r="AO412">
        <f t="shared" si="45"/>
        <v>20</v>
      </c>
      <c r="AP412">
        <f t="shared" si="46"/>
        <v>88</v>
      </c>
      <c r="AQ412" t="str">
        <f t="shared" si="47"/>
        <v>3050</v>
      </c>
      <c r="AR412">
        <f t="shared" si="48"/>
        <v>0</v>
      </c>
      <c r="AS412">
        <f t="shared" si="49"/>
        <v>0</v>
      </c>
      <c r="AT412" t="str">
        <f t="shared" si="50"/>
        <v>3050</v>
      </c>
      <c r="AU412">
        <f t="shared" si="51"/>
        <v>0</v>
      </c>
      <c r="AV412">
        <f t="shared" si="10"/>
        <v>0</v>
      </c>
      <c r="AW412" t="str">
        <f t="shared" si="11"/>
        <v>2950</v>
      </c>
      <c r="AX412">
        <f t="shared" si="12"/>
        <v>208</v>
      </c>
      <c r="AY412">
        <f t="shared" si="52"/>
        <v>40</v>
      </c>
      <c r="AZ412" t="str">
        <f t="shared" si="53"/>
        <v>2950</v>
      </c>
      <c r="BA412">
        <f t="shared" si="54"/>
        <v>760</v>
      </c>
      <c r="BB412">
        <f t="shared" si="55"/>
        <v>414</v>
      </c>
      <c r="BC412" t="str">
        <f t="shared" si="56"/>
        <v>2900</v>
      </c>
      <c r="BD412">
        <f t="shared" si="57"/>
        <v>110</v>
      </c>
      <c r="BE412">
        <f t="shared" si="58"/>
        <v>-128</v>
      </c>
      <c r="BF412" t="str">
        <f t="shared" si="59"/>
        <v>2950</v>
      </c>
      <c r="BG412">
        <f t="shared" si="60"/>
        <v>38</v>
      </c>
      <c r="BH412">
        <f t="shared" si="13"/>
        <v>28</v>
      </c>
      <c r="BI412" t="str">
        <f t="shared" si="14"/>
        <v>3000</v>
      </c>
      <c r="BJ412">
        <f t="shared" si="15"/>
        <v>0</v>
      </c>
      <c r="BK412">
        <f t="shared" si="61"/>
        <v>0</v>
      </c>
      <c r="BL412" t="str">
        <f t="shared" si="62"/>
        <v>3000</v>
      </c>
      <c r="BM412">
        <f t="shared" si="63"/>
        <v>42</v>
      </c>
      <c r="BN412">
        <f t="shared" si="64"/>
        <v>84</v>
      </c>
      <c r="BO412" t="str">
        <f t="shared" si="65"/>
        <v>3000</v>
      </c>
      <c r="BP412">
        <f t="shared" si="66"/>
        <v>0</v>
      </c>
      <c r="BQ412">
        <f t="shared" si="67"/>
        <v>0</v>
      </c>
      <c r="BR412" t="str">
        <f t="shared" si="68"/>
        <v>3000</v>
      </c>
      <c r="BS412">
        <f t="shared" si="69"/>
        <v>0</v>
      </c>
      <c r="BT412">
        <f t="shared" si="70"/>
        <v>0</v>
      </c>
      <c r="BU412" t="str">
        <f t="shared" si="71"/>
        <v>3000</v>
      </c>
      <c r="BV412">
        <f t="shared" si="72"/>
        <v>0</v>
      </c>
      <c r="BW412">
        <f t="shared" si="73"/>
        <v>0</v>
      </c>
      <c r="BX412" t="str">
        <f t="shared" si="74"/>
        <v>3000</v>
      </c>
      <c r="BY412">
        <f t="shared" si="75"/>
        <v>42</v>
      </c>
      <c r="BZ412">
        <f t="shared" si="76"/>
        <v>44</v>
      </c>
      <c r="CA412" t="str">
        <f t="shared" si="77"/>
        <v>3000</v>
      </c>
      <c r="CB412">
        <f t="shared" si="78"/>
        <v>-2</v>
      </c>
      <c r="CC412">
        <f t="shared" si="79"/>
        <v>0</v>
      </c>
      <c r="CD412" t="str">
        <f t="shared" si="80"/>
        <v>3000</v>
      </c>
      <c r="CE412">
        <f t="shared" si="81"/>
        <v>0</v>
      </c>
      <c r="CF412">
        <f t="shared" si="82"/>
        <v>0</v>
      </c>
    </row>
    <row r="413" spans="1:84" x14ac:dyDescent="0.3">
      <c r="A413" t="str">
        <f t="shared" si="0"/>
        <v>2950</v>
      </c>
      <c r="B413">
        <f t="shared" si="0"/>
        <v>20</v>
      </c>
      <c r="C413">
        <f t="shared" si="16"/>
        <v>190</v>
      </c>
      <c r="D413" t="str">
        <f t="shared" si="17"/>
        <v>2950</v>
      </c>
      <c r="E413">
        <f t="shared" si="18"/>
        <v>224</v>
      </c>
      <c r="F413">
        <f t="shared" si="19"/>
        <v>462</v>
      </c>
      <c r="G413" t="str">
        <f t="shared" si="20"/>
        <v>2950</v>
      </c>
      <c r="H413">
        <f t="shared" si="21"/>
        <v>20</v>
      </c>
      <c r="I413">
        <f t="shared" si="22"/>
        <v>138</v>
      </c>
      <c r="J413" t="str">
        <f t="shared" si="23"/>
        <v>2950</v>
      </c>
      <c r="K413">
        <f t="shared" si="24"/>
        <v>0</v>
      </c>
      <c r="L413">
        <f t="shared" si="1"/>
        <v>110</v>
      </c>
      <c r="M413" t="str">
        <f t="shared" si="2"/>
        <v>2900</v>
      </c>
      <c r="N413">
        <f t="shared" si="3"/>
        <v>0</v>
      </c>
      <c r="O413">
        <f t="shared" si="25"/>
        <v>0</v>
      </c>
      <c r="P413" t="str">
        <f t="shared" si="26"/>
        <v>2900</v>
      </c>
      <c r="Q413">
        <f t="shared" si="27"/>
        <v>76</v>
      </c>
      <c r="R413">
        <f t="shared" si="28"/>
        <v>100</v>
      </c>
      <c r="S413" t="str">
        <f t="shared" si="29"/>
        <v>2900</v>
      </c>
      <c r="T413">
        <f t="shared" si="30"/>
        <v>0</v>
      </c>
      <c r="U413">
        <f t="shared" si="31"/>
        <v>0</v>
      </c>
      <c r="V413" t="str">
        <f t="shared" si="32"/>
        <v>2900</v>
      </c>
      <c r="W413">
        <f t="shared" si="33"/>
        <v>0</v>
      </c>
      <c r="X413">
        <f t="shared" si="4"/>
        <v>0</v>
      </c>
      <c r="Y413" t="str">
        <f t="shared" si="5"/>
        <v>2950</v>
      </c>
      <c r="Z413">
        <f t="shared" si="6"/>
        <v>652</v>
      </c>
      <c r="AA413">
        <f t="shared" si="34"/>
        <v>550</v>
      </c>
      <c r="AB413" t="str">
        <f t="shared" si="35"/>
        <v>2950</v>
      </c>
      <c r="AC413">
        <f t="shared" si="36"/>
        <v>1308</v>
      </c>
      <c r="AD413">
        <f t="shared" si="37"/>
        <v>9912</v>
      </c>
      <c r="AE413" t="str">
        <f t="shared" si="38"/>
        <v>2950</v>
      </c>
      <c r="AF413">
        <f t="shared" si="39"/>
        <v>112</v>
      </c>
      <c r="AG413">
        <f t="shared" si="40"/>
        <v>-214</v>
      </c>
      <c r="AH413" t="str">
        <f t="shared" si="41"/>
        <v>2950</v>
      </c>
      <c r="AI413">
        <f t="shared" si="42"/>
        <v>172</v>
      </c>
      <c r="AJ413">
        <f t="shared" si="7"/>
        <v>130</v>
      </c>
      <c r="AK413" t="str">
        <f t="shared" si="8"/>
        <v>3100</v>
      </c>
      <c r="AL413">
        <f t="shared" si="9"/>
        <v>0</v>
      </c>
      <c r="AM413">
        <f t="shared" si="43"/>
        <v>0</v>
      </c>
      <c r="AN413" t="str">
        <f t="shared" si="44"/>
        <v>3100</v>
      </c>
      <c r="AO413">
        <f t="shared" si="45"/>
        <v>62</v>
      </c>
      <c r="AP413">
        <f t="shared" si="46"/>
        <v>60</v>
      </c>
      <c r="AQ413" t="str">
        <f t="shared" si="47"/>
        <v>3100</v>
      </c>
      <c r="AR413">
        <f t="shared" si="48"/>
        <v>0</v>
      </c>
      <c r="AS413">
        <f t="shared" si="49"/>
        <v>0</v>
      </c>
      <c r="AT413" t="str">
        <f t="shared" si="50"/>
        <v>3100</v>
      </c>
      <c r="AU413">
        <f t="shared" si="51"/>
        <v>0</v>
      </c>
      <c r="AV413">
        <f t="shared" si="10"/>
        <v>0</v>
      </c>
      <c r="AW413" t="str">
        <f t="shared" si="11"/>
        <v>3000</v>
      </c>
      <c r="AX413">
        <f t="shared" si="12"/>
        <v>168</v>
      </c>
      <c r="AY413">
        <f t="shared" si="52"/>
        <v>46</v>
      </c>
      <c r="AZ413" t="str">
        <f t="shared" si="53"/>
        <v>3000</v>
      </c>
      <c r="BA413">
        <f t="shared" si="54"/>
        <v>2672</v>
      </c>
      <c r="BB413">
        <f t="shared" si="55"/>
        <v>1302</v>
      </c>
      <c r="BC413" t="str">
        <f t="shared" si="56"/>
        <v>2950</v>
      </c>
      <c r="BD413">
        <f t="shared" si="57"/>
        <v>50</v>
      </c>
      <c r="BE413">
        <f t="shared" si="58"/>
        <v>2</v>
      </c>
      <c r="BF413" t="str">
        <f t="shared" si="59"/>
        <v>3000</v>
      </c>
      <c r="BG413">
        <f t="shared" si="60"/>
        <v>94</v>
      </c>
      <c r="BH413">
        <f t="shared" si="13"/>
        <v>18</v>
      </c>
      <c r="BI413" t="str">
        <f t="shared" si="14"/>
        <v>3050</v>
      </c>
      <c r="BJ413">
        <f t="shared" si="15"/>
        <v>0</v>
      </c>
      <c r="BK413">
        <f t="shared" si="61"/>
        <v>0</v>
      </c>
      <c r="BL413" t="str">
        <f t="shared" si="62"/>
        <v>3050</v>
      </c>
      <c r="BM413">
        <f t="shared" si="63"/>
        <v>78</v>
      </c>
      <c r="BN413">
        <f t="shared" si="64"/>
        <v>94</v>
      </c>
      <c r="BO413" t="str">
        <f t="shared" si="65"/>
        <v>3050</v>
      </c>
      <c r="BP413">
        <f t="shared" si="66"/>
        <v>0</v>
      </c>
      <c r="BQ413">
        <f t="shared" si="67"/>
        <v>0</v>
      </c>
      <c r="BR413" t="str">
        <f t="shared" si="68"/>
        <v>3050</v>
      </c>
      <c r="BS413">
        <f t="shared" si="69"/>
        <v>0</v>
      </c>
      <c r="BT413">
        <f t="shared" si="70"/>
        <v>0</v>
      </c>
      <c r="BU413" t="str">
        <f t="shared" si="71"/>
        <v>3050</v>
      </c>
      <c r="BV413">
        <f t="shared" si="72"/>
        <v>0</v>
      </c>
      <c r="BW413">
        <f t="shared" si="73"/>
        <v>0</v>
      </c>
      <c r="BX413" t="str">
        <f t="shared" si="74"/>
        <v>3050</v>
      </c>
      <c r="BY413">
        <f t="shared" si="75"/>
        <v>38</v>
      </c>
      <c r="BZ413">
        <f t="shared" si="76"/>
        <v>94</v>
      </c>
      <c r="CA413" t="str">
        <f t="shared" si="77"/>
        <v>3050</v>
      </c>
      <c r="CB413">
        <f t="shared" si="78"/>
        <v>0</v>
      </c>
      <c r="CC413">
        <f t="shared" si="79"/>
        <v>0</v>
      </c>
      <c r="CD413" t="str">
        <f t="shared" si="80"/>
        <v>3050</v>
      </c>
      <c r="CE413">
        <f t="shared" si="81"/>
        <v>0</v>
      </c>
      <c r="CF413">
        <f t="shared" si="82"/>
        <v>0</v>
      </c>
    </row>
    <row r="414" spans="1:84" x14ac:dyDescent="0.3">
      <c r="A414" t="str">
        <f t="shared" si="0"/>
        <v>3000</v>
      </c>
      <c r="B414">
        <f t="shared" si="0"/>
        <v>0</v>
      </c>
      <c r="C414">
        <f t="shared" si="16"/>
        <v>214</v>
      </c>
      <c r="D414" t="str">
        <f t="shared" si="17"/>
        <v>3000</v>
      </c>
      <c r="E414">
        <f t="shared" si="18"/>
        <v>152</v>
      </c>
      <c r="F414">
        <f t="shared" si="19"/>
        <v>1514</v>
      </c>
      <c r="G414" t="str">
        <f t="shared" si="20"/>
        <v>3000</v>
      </c>
      <c r="H414">
        <f t="shared" si="21"/>
        <v>0</v>
      </c>
      <c r="I414">
        <f t="shared" si="22"/>
        <v>152</v>
      </c>
      <c r="J414" t="str">
        <f t="shared" si="23"/>
        <v>3000</v>
      </c>
      <c r="K414">
        <f t="shared" si="24"/>
        <v>0</v>
      </c>
      <c r="L414">
        <f t="shared" si="1"/>
        <v>192</v>
      </c>
      <c r="M414" t="str">
        <f t="shared" si="2"/>
        <v>2950</v>
      </c>
      <c r="N414">
        <f t="shared" si="3"/>
        <v>0</v>
      </c>
      <c r="O414">
        <f t="shared" si="25"/>
        <v>0</v>
      </c>
      <c r="P414" t="str">
        <f t="shared" si="26"/>
        <v>2950</v>
      </c>
      <c r="Q414">
        <f t="shared" si="27"/>
        <v>40</v>
      </c>
      <c r="R414">
        <f t="shared" si="28"/>
        <v>288</v>
      </c>
      <c r="S414" t="str">
        <f t="shared" si="29"/>
        <v>2950</v>
      </c>
      <c r="T414">
        <f t="shared" si="30"/>
        <v>0</v>
      </c>
      <c r="U414">
        <f t="shared" si="31"/>
        <v>0</v>
      </c>
      <c r="V414" t="str">
        <f t="shared" si="32"/>
        <v>2950</v>
      </c>
      <c r="W414">
        <f t="shared" si="33"/>
        <v>0</v>
      </c>
      <c r="X414">
        <f t="shared" si="4"/>
        <v>0</v>
      </c>
      <c r="Y414" t="str">
        <f t="shared" si="5"/>
        <v>3000</v>
      </c>
      <c r="Z414">
        <f t="shared" si="6"/>
        <v>450</v>
      </c>
      <c r="AA414">
        <f t="shared" si="34"/>
        <v>2560</v>
      </c>
      <c r="AB414" t="str">
        <f t="shared" si="35"/>
        <v>3000</v>
      </c>
      <c r="AC414">
        <f t="shared" si="36"/>
        <v>1534</v>
      </c>
      <c r="AD414">
        <f t="shared" si="37"/>
        <v>20170</v>
      </c>
      <c r="AE414" t="str">
        <f t="shared" si="38"/>
        <v>3000</v>
      </c>
      <c r="AF414">
        <f t="shared" si="39"/>
        <v>-166</v>
      </c>
      <c r="AG414">
        <f t="shared" si="40"/>
        <v>-806</v>
      </c>
      <c r="AH414" t="str">
        <f t="shared" si="41"/>
        <v>3000</v>
      </c>
      <c r="AI414">
        <f t="shared" si="42"/>
        <v>-108</v>
      </c>
      <c r="AJ414">
        <f t="shared" si="7"/>
        <v>160</v>
      </c>
      <c r="AK414" t="str">
        <f t="shared" si="8"/>
        <v>3150</v>
      </c>
      <c r="AL414">
        <f t="shared" si="9"/>
        <v>0</v>
      </c>
      <c r="AM414">
        <f t="shared" si="43"/>
        <v>0</v>
      </c>
      <c r="AN414" t="str">
        <f t="shared" si="44"/>
        <v>3150</v>
      </c>
      <c r="AO414">
        <f t="shared" si="45"/>
        <v>60</v>
      </c>
      <c r="AP414">
        <f t="shared" si="46"/>
        <v>200</v>
      </c>
      <c r="AQ414" t="str">
        <f t="shared" si="47"/>
        <v>3150</v>
      </c>
      <c r="AR414">
        <f t="shared" si="48"/>
        <v>0</v>
      </c>
      <c r="AS414">
        <f t="shared" si="49"/>
        <v>0</v>
      </c>
      <c r="AT414" t="str">
        <f t="shared" si="50"/>
        <v>3150</v>
      </c>
      <c r="AU414">
        <f t="shared" si="51"/>
        <v>0</v>
      </c>
      <c r="AV414">
        <f t="shared" si="10"/>
        <v>0</v>
      </c>
      <c r="AW414" t="str">
        <f t="shared" si="11"/>
        <v>3050</v>
      </c>
      <c r="AX414">
        <f t="shared" si="12"/>
        <v>294</v>
      </c>
      <c r="AY414">
        <f t="shared" si="52"/>
        <v>18</v>
      </c>
      <c r="AZ414" t="str">
        <f t="shared" si="53"/>
        <v>3050</v>
      </c>
      <c r="BA414">
        <f t="shared" si="54"/>
        <v>1664</v>
      </c>
      <c r="BB414">
        <f t="shared" si="55"/>
        <v>342</v>
      </c>
      <c r="BC414" t="str">
        <f t="shared" si="56"/>
        <v>3000</v>
      </c>
      <c r="BD414">
        <f t="shared" si="57"/>
        <v>180</v>
      </c>
      <c r="BE414">
        <f t="shared" si="58"/>
        <v>-140</v>
      </c>
      <c r="BF414" t="str">
        <f t="shared" si="59"/>
        <v>3050</v>
      </c>
      <c r="BG414">
        <f t="shared" si="60"/>
        <v>104</v>
      </c>
      <c r="BH414">
        <f t="shared" si="13"/>
        <v>-4</v>
      </c>
      <c r="BI414" t="str">
        <f t="shared" si="14"/>
        <v>3100</v>
      </c>
      <c r="BJ414">
        <f t="shared" si="15"/>
        <v>0</v>
      </c>
      <c r="BK414">
        <f t="shared" si="61"/>
        <v>0</v>
      </c>
      <c r="BL414" t="str">
        <f t="shared" si="62"/>
        <v>3100</v>
      </c>
      <c r="BM414">
        <f t="shared" si="63"/>
        <v>60</v>
      </c>
      <c r="BN414">
        <f t="shared" si="64"/>
        <v>114</v>
      </c>
      <c r="BO414" t="str">
        <f t="shared" si="65"/>
        <v>3100</v>
      </c>
      <c r="BP414">
        <f t="shared" si="66"/>
        <v>0</v>
      </c>
      <c r="BQ414">
        <f t="shared" si="67"/>
        <v>0</v>
      </c>
      <c r="BR414" t="str">
        <f t="shared" si="68"/>
        <v>3100</v>
      </c>
      <c r="BS414">
        <f t="shared" si="69"/>
        <v>0</v>
      </c>
      <c r="BT414">
        <f t="shared" si="70"/>
        <v>0</v>
      </c>
      <c r="BU414" t="str">
        <f t="shared" si="71"/>
        <v>3100</v>
      </c>
      <c r="BV414">
        <f t="shared" si="72"/>
        <v>0</v>
      </c>
      <c r="BW414">
        <f t="shared" si="73"/>
        <v>0</v>
      </c>
      <c r="BX414" t="str">
        <f t="shared" si="74"/>
        <v>3100</v>
      </c>
      <c r="BY414">
        <f t="shared" si="75"/>
        <v>40</v>
      </c>
      <c r="BZ414">
        <f t="shared" si="76"/>
        <v>114</v>
      </c>
      <c r="CA414" t="str">
        <f t="shared" si="77"/>
        <v>3100</v>
      </c>
      <c r="CB414">
        <f t="shared" si="78"/>
        <v>0</v>
      </c>
      <c r="CC414">
        <f t="shared" si="79"/>
        <v>0</v>
      </c>
      <c r="CD414" t="str">
        <f t="shared" si="80"/>
        <v>3100</v>
      </c>
      <c r="CE414">
        <f t="shared" si="81"/>
        <v>0</v>
      </c>
      <c r="CF414">
        <f t="shared" si="82"/>
        <v>0</v>
      </c>
    </row>
    <row r="415" spans="1:84" x14ac:dyDescent="0.3">
      <c r="A415" t="str">
        <f t="shared" si="0"/>
        <v>3050</v>
      </c>
      <c r="B415">
        <f t="shared" si="0"/>
        <v>0</v>
      </c>
      <c r="C415">
        <f t="shared" si="16"/>
        <v>122</v>
      </c>
      <c r="D415" t="str">
        <f t="shared" si="17"/>
        <v>3050</v>
      </c>
      <c r="E415">
        <f t="shared" si="18"/>
        <v>338</v>
      </c>
      <c r="F415">
        <f t="shared" si="19"/>
        <v>982</v>
      </c>
      <c r="G415" t="str">
        <f t="shared" si="20"/>
        <v>3050</v>
      </c>
      <c r="H415">
        <f t="shared" si="21"/>
        <v>0</v>
      </c>
      <c r="I415">
        <f t="shared" si="22"/>
        <v>34</v>
      </c>
      <c r="J415" t="str">
        <f t="shared" si="23"/>
        <v>3050</v>
      </c>
      <c r="K415">
        <f t="shared" si="24"/>
        <v>0</v>
      </c>
      <c r="L415">
        <f t="shared" si="1"/>
        <v>62</v>
      </c>
      <c r="M415" t="str">
        <f t="shared" si="2"/>
        <v>3000</v>
      </c>
      <c r="N415">
        <f t="shared" si="3"/>
        <v>0</v>
      </c>
      <c r="O415">
        <f t="shared" si="25"/>
        <v>0</v>
      </c>
      <c r="P415" t="str">
        <f t="shared" si="26"/>
        <v>3000</v>
      </c>
      <c r="Q415">
        <f t="shared" si="27"/>
        <v>116</v>
      </c>
      <c r="R415">
        <f t="shared" si="28"/>
        <v>198</v>
      </c>
      <c r="S415" t="str">
        <f t="shared" si="29"/>
        <v>3000</v>
      </c>
      <c r="T415">
        <f t="shared" si="30"/>
        <v>0</v>
      </c>
      <c r="U415">
        <f t="shared" si="31"/>
        <v>0</v>
      </c>
      <c r="V415" t="str">
        <f t="shared" si="32"/>
        <v>3000</v>
      </c>
      <c r="W415">
        <f t="shared" si="33"/>
        <v>0</v>
      </c>
      <c r="X415">
        <f t="shared" si="4"/>
        <v>0</v>
      </c>
      <c r="Y415" t="str">
        <f t="shared" si="5"/>
        <v>3050</v>
      </c>
      <c r="Z415">
        <f t="shared" si="6"/>
        <v>544</v>
      </c>
      <c r="AA415">
        <f t="shared" si="34"/>
        <v>850</v>
      </c>
      <c r="AB415" t="str">
        <f t="shared" si="35"/>
        <v>3050</v>
      </c>
      <c r="AC415">
        <f t="shared" si="36"/>
        <v>1746</v>
      </c>
      <c r="AD415">
        <f t="shared" si="37"/>
        <v>6478</v>
      </c>
      <c r="AE415" t="str">
        <f t="shared" si="38"/>
        <v>3050</v>
      </c>
      <c r="AF415">
        <f t="shared" si="39"/>
        <v>-226</v>
      </c>
      <c r="AG415">
        <f t="shared" si="40"/>
        <v>-186</v>
      </c>
      <c r="AH415" t="str">
        <f t="shared" si="41"/>
        <v>3050</v>
      </c>
      <c r="AI415">
        <f t="shared" si="42"/>
        <v>-80</v>
      </c>
      <c r="AJ415">
        <f t="shared" si="7"/>
        <v>-310</v>
      </c>
      <c r="AK415" t="str">
        <f t="shared" si="8"/>
        <v>3200</v>
      </c>
      <c r="AL415">
        <f t="shared" si="9"/>
        <v>0</v>
      </c>
      <c r="AM415">
        <f t="shared" si="43"/>
        <v>0</v>
      </c>
      <c r="AN415" t="str">
        <f t="shared" si="44"/>
        <v>3200</v>
      </c>
      <c r="AO415">
        <f t="shared" si="45"/>
        <v>124</v>
      </c>
      <c r="AP415">
        <f t="shared" si="46"/>
        <v>42</v>
      </c>
      <c r="AQ415" t="str">
        <f t="shared" si="47"/>
        <v>3200</v>
      </c>
      <c r="AR415">
        <f t="shared" si="48"/>
        <v>0</v>
      </c>
      <c r="AS415">
        <f t="shared" si="49"/>
        <v>0</v>
      </c>
      <c r="AT415" t="str">
        <f t="shared" si="50"/>
        <v>3200</v>
      </c>
      <c r="AU415">
        <f t="shared" si="51"/>
        <v>0</v>
      </c>
      <c r="AV415">
        <f t="shared" si="10"/>
        <v>0</v>
      </c>
      <c r="AW415" t="str">
        <f t="shared" si="11"/>
        <v>3100</v>
      </c>
      <c r="AX415">
        <f t="shared" si="12"/>
        <v>1150</v>
      </c>
      <c r="AY415">
        <f t="shared" si="52"/>
        <v>34</v>
      </c>
      <c r="AZ415" t="str">
        <f t="shared" si="53"/>
        <v>3100</v>
      </c>
      <c r="BA415">
        <f t="shared" si="54"/>
        <v>1608</v>
      </c>
      <c r="BB415">
        <f t="shared" si="55"/>
        <v>170</v>
      </c>
      <c r="BC415" t="str">
        <f t="shared" si="56"/>
        <v>3050</v>
      </c>
      <c r="BD415">
        <f t="shared" si="57"/>
        <v>1098</v>
      </c>
      <c r="BE415">
        <f t="shared" si="58"/>
        <v>14</v>
      </c>
      <c r="BF415" t="str">
        <f t="shared" si="59"/>
        <v>3100</v>
      </c>
      <c r="BG415">
        <f t="shared" si="60"/>
        <v>42</v>
      </c>
      <c r="BH415">
        <f t="shared" si="13"/>
        <v>-4</v>
      </c>
      <c r="BI415" t="str">
        <f t="shared" si="14"/>
        <v>3150</v>
      </c>
      <c r="BJ415">
        <f t="shared" si="15"/>
        <v>0</v>
      </c>
      <c r="BK415">
        <f t="shared" si="61"/>
        <v>0</v>
      </c>
      <c r="BL415" t="str">
        <f t="shared" si="62"/>
        <v>3150</v>
      </c>
      <c r="BM415">
        <f t="shared" si="63"/>
        <v>40</v>
      </c>
      <c r="BN415">
        <f t="shared" si="64"/>
        <v>44</v>
      </c>
      <c r="BO415" t="str">
        <f t="shared" si="65"/>
        <v>3150</v>
      </c>
      <c r="BP415">
        <f t="shared" si="66"/>
        <v>0</v>
      </c>
      <c r="BQ415">
        <f t="shared" si="67"/>
        <v>0</v>
      </c>
      <c r="BR415" t="str">
        <f t="shared" si="68"/>
        <v>3150</v>
      </c>
      <c r="BS415">
        <f t="shared" si="69"/>
        <v>0</v>
      </c>
      <c r="BT415">
        <f t="shared" si="70"/>
        <v>0</v>
      </c>
      <c r="BU415" t="str">
        <f t="shared" si="71"/>
        <v>3150</v>
      </c>
      <c r="BV415">
        <f t="shared" si="72"/>
        <v>0</v>
      </c>
      <c r="BW415">
        <f t="shared" si="73"/>
        <v>0</v>
      </c>
      <c r="BX415" t="str">
        <f t="shared" si="74"/>
        <v>3150</v>
      </c>
      <c r="BY415">
        <f t="shared" si="75"/>
        <v>40</v>
      </c>
      <c r="BZ415">
        <f t="shared" si="76"/>
        <v>44</v>
      </c>
      <c r="CA415" t="str">
        <f t="shared" si="77"/>
        <v>3150</v>
      </c>
      <c r="CB415">
        <f t="shared" si="78"/>
        <v>0</v>
      </c>
      <c r="CC415">
        <f t="shared" si="79"/>
        <v>0</v>
      </c>
      <c r="CD415" t="str">
        <f t="shared" si="80"/>
        <v>3150</v>
      </c>
      <c r="CE415">
        <f t="shared" si="81"/>
        <v>0</v>
      </c>
      <c r="CF415">
        <f t="shared" si="82"/>
        <v>0</v>
      </c>
    </row>
    <row r="416" spans="1:84" x14ac:dyDescent="0.3">
      <c r="A416" t="str">
        <f t="shared" si="0"/>
        <v>3100</v>
      </c>
      <c r="B416">
        <f t="shared" si="0"/>
        <v>112</v>
      </c>
      <c r="C416">
        <f t="shared" si="16"/>
        <v>578</v>
      </c>
      <c r="D416" t="str">
        <f t="shared" si="17"/>
        <v>3100</v>
      </c>
      <c r="E416">
        <f t="shared" si="18"/>
        <v>378</v>
      </c>
      <c r="F416">
        <f t="shared" si="19"/>
        <v>2166</v>
      </c>
      <c r="G416" t="str">
        <f t="shared" si="20"/>
        <v>3100</v>
      </c>
      <c r="H416">
        <f t="shared" si="21"/>
        <v>92</v>
      </c>
      <c r="I416">
        <f t="shared" si="22"/>
        <v>28</v>
      </c>
      <c r="J416" t="str">
        <f t="shared" si="23"/>
        <v>3100</v>
      </c>
      <c r="K416">
        <f t="shared" si="24"/>
        <v>-20</v>
      </c>
      <c r="L416">
        <f t="shared" si="1"/>
        <v>40</v>
      </c>
      <c r="M416" t="str">
        <f t="shared" si="2"/>
        <v>3050</v>
      </c>
      <c r="N416">
        <f t="shared" si="3"/>
        <v>0</v>
      </c>
      <c r="O416">
        <f t="shared" si="25"/>
        <v>0</v>
      </c>
      <c r="P416" t="str">
        <f t="shared" si="26"/>
        <v>3050</v>
      </c>
      <c r="Q416">
        <f t="shared" si="27"/>
        <v>198</v>
      </c>
      <c r="R416">
        <f t="shared" si="28"/>
        <v>258</v>
      </c>
      <c r="S416" t="str">
        <f t="shared" si="29"/>
        <v>3050</v>
      </c>
      <c r="T416">
        <f t="shared" si="30"/>
        <v>0</v>
      </c>
      <c r="U416">
        <f t="shared" si="31"/>
        <v>0</v>
      </c>
      <c r="V416" t="str">
        <f t="shared" si="32"/>
        <v>3050</v>
      </c>
      <c r="W416">
        <f t="shared" si="33"/>
        <v>0</v>
      </c>
      <c r="X416">
        <f t="shared" si="4"/>
        <v>0</v>
      </c>
      <c r="Y416" t="str">
        <f t="shared" si="5"/>
        <v>3100</v>
      </c>
      <c r="Z416">
        <f t="shared" si="6"/>
        <v>300</v>
      </c>
      <c r="AA416">
        <f t="shared" si="34"/>
        <v>1234</v>
      </c>
      <c r="AB416" t="str">
        <f t="shared" si="35"/>
        <v>3100</v>
      </c>
      <c r="AC416">
        <f t="shared" si="36"/>
        <v>2710</v>
      </c>
      <c r="AD416">
        <f t="shared" si="37"/>
        <v>16224</v>
      </c>
      <c r="AE416" t="str">
        <f t="shared" si="38"/>
        <v>3100</v>
      </c>
      <c r="AF416">
        <f t="shared" si="39"/>
        <v>-76</v>
      </c>
      <c r="AG416">
        <f t="shared" si="40"/>
        <v>-2056</v>
      </c>
      <c r="AH416" t="str">
        <f t="shared" si="41"/>
        <v>3100</v>
      </c>
      <c r="AI416">
        <f t="shared" si="42"/>
        <v>-6</v>
      </c>
      <c r="AJ416">
        <f t="shared" si="7"/>
        <v>-180</v>
      </c>
      <c r="AK416" t="str">
        <f t="shared" si="8"/>
        <v>3250</v>
      </c>
      <c r="AL416">
        <f t="shared" si="9"/>
        <v>0</v>
      </c>
      <c r="AM416">
        <f t="shared" si="43"/>
        <v>0</v>
      </c>
      <c r="AN416" t="str">
        <f t="shared" si="44"/>
        <v>3250</v>
      </c>
      <c r="AO416">
        <f t="shared" si="45"/>
        <v>114</v>
      </c>
      <c r="AP416">
        <f t="shared" si="46"/>
        <v>56</v>
      </c>
      <c r="AQ416" t="str">
        <f t="shared" si="47"/>
        <v>3250</v>
      </c>
      <c r="AR416">
        <f t="shared" si="48"/>
        <v>0</v>
      </c>
      <c r="AS416">
        <f t="shared" si="49"/>
        <v>0</v>
      </c>
      <c r="AT416" t="str">
        <f t="shared" si="50"/>
        <v>3250</v>
      </c>
      <c r="AU416">
        <f t="shared" si="51"/>
        <v>0</v>
      </c>
      <c r="AV416">
        <f t="shared" si="10"/>
        <v>0</v>
      </c>
      <c r="AW416" t="str">
        <f t="shared" si="11"/>
        <v>3150</v>
      </c>
      <c r="AX416">
        <f t="shared" si="12"/>
        <v>818</v>
      </c>
      <c r="AY416">
        <f t="shared" si="52"/>
        <v>2</v>
      </c>
      <c r="AZ416" t="str">
        <f t="shared" si="53"/>
        <v>3150</v>
      </c>
      <c r="BA416">
        <f t="shared" si="54"/>
        <v>9942</v>
      </c>
      <c r="BB416">
        <f t="shared" si="55"/>
        <v>296</v>
      </c>
      <c r="BC416" t="str">
        <f t="shared" si="56"/>
        <v>3100</v>
      </c>
      <c r="BD416">
        <f t="shared" si="57"/>
        <v>124</v>
      </c>
      <c r="BE416">
        <f t="shared" si="58"/>
        <v>-26</v>
      </c>
      <c r="BF416" t="str">
        <f t="shared" si="59"/>
        <v>3150</v>
      </c>
      <c r="BG416">
        <f t="shared" si="60"/>
        <v>-32</v>
      </c>
      <c r="BH416">
        <f t="shared" si="13"/>
        <v>0</v>
      </c>
      <c r="BI416" t="str">
        <f t="shared" si="14"/>
        <v>3200</v>
      </c>
      <c r="BJ416">
        <f t="shared" si="15"/>
        <v>0</v>
      </c>
      <c r="BK416">
        <f t="shared" si="61"/>
        <v>0</v>
      </c>
      <c r="BL416" t="str">
        <f t="shared" si="62"/>
        <v>3200</v>
      </c>
      <c r="BM416">
        <f t="shared" si="63"/>
        <v>0</v>
      </c>
      <c r="BN416">
        <f t="shared" si="64"/>
        <v>0</v>
      </c>
      <c r="BO416" t="str">
        <f t="shared" si="65"/>
        <v>3200</v>
      </c>
      <c r="BP416">
        <f t="shared" si="66"/>
        <v>0</v>
      </c>
      <c r="BQ416">
        <f t="shared" si="67"/>
        <v>0</v>
      </c>
      <c r="BR416" t="str">
        <f t="shared" si="68"/>
        <v>3200</v>
      </c>
      <c r="BS416">
        <f t="shared" si="69"/>
        <v>0</v>
      </c>
      <c r="BT416">
        <f t="shared" si="70"/>
        <v>0</v>
      </c>
      <c r="BU416" t="str">
        <f t="shared" si="71"/>
        <v>认购</v>
      </c>
      <c r="BV416" t="str">
        <f t="shared" si="72"/>
        <v>成交量</v>
      </c>
      <c r="BW416" t="str">
        <f t="shared" si="73"/>
        <v>成交量</v>
      </c>
      <c r="BX416" t="str">
        <f t="shared" si="74"/>
        <v>认购</v>
      </c>
      <c r="BY416" t="str">
        <f t="shared" si="75"/>
        <v>持仓量</v>
      </c>
      <c r="BZ416" t="str">
        <f t="shared" si="76"/>
        <v>持仓量</v>
      </c>
      <c r="CA416" t="str">
        <f t="shared" si="77"/>
        <v>认购</v>
      </c>
      <c r="CB416" t="str">
        <f t="shared" si="78"/>
        <v>成交量变化</v>
      </c>
      <c r="CC416" t="str">
        <f t="shared" si="79"/>
        <v>成交量变化</v>
      </c>
      <c r="CD416" t="str">
        <f t="shared" si="80"/>
        <v>认购</v>
      </c>
      <c r="CE416" t="str">
        <f t="shared" si="81"/>
        <v>持仓量变化</v>
      </c>
      <c r="CF416" t="str">
        <f t="shared" si="82"/>
        <v>持仓量变化</v>
      </c>
    </row>
    <row r="417" spans="1:84" x14ac:dyDescent="0.3">
      <c r="A417" t="str">
        <f t="shared" si="0"/>
        <v>3150</v>
      </c>
      <c r="B417">
        <f t="shared" si="0"/>
        <v>20</v>
      </c>
      <c r="C417">
        <f t="shared" si="16"/>
        <v>456</v>
      </c>
      <c r="D417" t="str">
        <f t="shared" si="17"/>
        <v>3150</v>
      </c>
      <c r="E417">
        <f t="shared" si="18"/>
        <v>382</v>
      </c>
      <c r="F417">
        <f t="shared" si="19"/>
        <v>1802</v>
      </c>
      <c r="G417" t="str">
        <f t="shared" si="20"/>
        <v>3150</v>
      </c>
      <c r="H417">
        <f t="shared" si="21"/>
        <v>-4</v>
      </c>
      <c r="I417">
        <f t="shared" si="22"/>
        <v>124</v>
      </c>
      <c r="J417" t="str">
        <f t="shared" si="23"/>
        <v>3150</v>
      </c>
      <c r="K417">
        <f t="shared" si="24"/>
        <v>0</v>
      </c>
      <c r="L417">
        <f t="shared" si="1"/>
        <v>106</v>
      </c>
      <c r="M417" t="str">
        <f t="shared" si="2"/>
        <v>3100</v>
      </c>
      <c r="N417">
        <f t="shared" si="3"/>
        <v>0</v>
      </c>
      <c r="O417">
        <f t="shared" si="25"/>
        <v>0</v>
      </c>
      <c r="P417" t="str">
        <f t="shared" si="26"/>
        <v>3100</v>
      </c>
      <c r="Q417">
        <f t="shared" si="27"/>
        <v>114</v>
      </c>
      <c r="R417">
        <f t="shared" si="28"/>
        <v>60</v>
      </c>
      <c r="S417" t="str">
        <f t="shared" si="29"/>
        <v>3100</v>
      </c>
      <c r="T417">
        <f t="shared" si="30"/>
        <v>0</v>
      </c>
      <c r="U417">
        <f t="shared" si="31"/>
        <v>0</v>
      </c>
      <c r="V417" t="str">
        <f t="shared" si="32"/>
        <v>3100</v>
      </c>
      <c r="W417">
        <f t="shared" si="33"/>
        <v>0</v>
      </c>
      <c r="X417">
        <f t="shared" si="4"/>
        <v>0</v>
      </c>
      <c r="Y417" t="str">
        <f t="shared" si="5"/>
        <v>3150</v>
      </c>
      <c r="Z417">
        <f t="shared" si="6"/>
        <v>1096</v>
      </c>
      <c r="AA417">
        <f t="shared" si="34"/>
        <v>1044</v>
      </c>
      <c r="AB417" t="str">
        <f t="shared" si="35"/>
        <v>3150</v>
      </c>
      <c r="AC417">
        <f t="shared" si="36"/>
        <v>2986</v>
      </c>
      <c r="AD417">
        <f t="shared" si="37"/>
        <v>6528</v>
      </c>
      <c r="AE417" t="str">
        <f t="shared" si="38"/>
        <v>3150</v>
      </c>
      <c r="AF417">
        <f t="shared" si="39"/>
        <v>632</v>
      </c>
      <c r="AG417">
        <f t="shared" si="40"/>
        <v>118</v>
      </c>
      <c r="AH417" t="str">
        <f t="shared" si="41"/>
        <v>3150</v>
      </c>
      <c r="AI417">
        <f t="shared" si="42"/>
        <v>-64</v>
      </c>
      <c r="AJ417">
        <f t="shared" si="7"/>
        <v>442</v>
      </c>
      <c r="AK417" t="str">
        <f t="shared" si="8"/>
        <v>3300</v>
      </c>
      <c r="AL417">
        <f t="shared" si="9"/>
        <v>0</v>
      </c>
      <c r="AM417">
        <f t="shared" si="43"/>
        <v>0</v>
      </c>
      <c r="AN417" t="str">
        <f t="shared" si="44"/>
        <v>3300</v>
      </c>
      <c r="AO417">
        <f t="shared" si="45"/>
        <v>66</v>
      </c>
      <c r="AP417">
        <f t="shared" si="46"/>
        <v>20</v>
      </c>
      <c r="AQ417" t="str">
        <f t="shared" si="47"/>
        <v>3300</v>
      </c>
      <c r="AR417">
        <f t="shared" si="48"/>
        <v>0</v>
      </c>
      <c r="AS417">
        <f t="shared" si="49"/>
        <v>0</v>
      </c>
      <c r="AT417" t="str">
        <f t="shared" si="50"/>
        <v>3300</v>
      </c>
      <c r="AU417">
        <f t="shared" si="51"/>
        <v>0</v>
      </c>
      <c r="AV417">
        <f t="shared" si="10"/>
        <v>0</v>
      </c>
      <c r="AW417" t="str">
        <f t="shared" si="11"/>
        <v>3200</v>
      </c>
      <c r="AX417">
        <f t="shared" si="12"/>
        <v>128</v>
      </c>
      <c r="AY417">
        <f t="shared" si="52"/>
        <v>0</v>
      </c>
      <c r="AZ417" t="str">
        <f t="shared" si="53"/>
        <v>3200</v>
      </c>
      <c r="BA417">
        <f t="shared" si="54"/>
        <v>2174</v>
      </c>
      <c r="BB417">
        <f t="shared" si="55"/>
        <v>310</v>
      </c>
      <c r="BC417" t="str">
        <f t="shared" si="56"/>
        <v>3150</v>
      </c>
      <c r="BD417">
        <f t="shared" si="57"/>
        <v>-58</v>
      </c>
      <c r="BE417">
        <f t="shared" si="58"/>
        <v>-30</v>
      </c>
      <c r="BF417" t="str">
        <f t="shared" si="59"/>
        <v>3200</v>
      </c>
      <c r="BG417">
        <f t="shared" si="60"/>
        <v>6</v>
      </c>
      <c r="BH417">
        <f t="shared" si="13"/>
        <v>0</v>
      </c>
      <c r="BI417" t="str">
        <f t="shared" si="14"/>
        <v>认购</v>
      </c>
      <c r="BJ417" t="str">
        <f t="shared" si="15"/>
        <v>成交量</v>
      </c>
      <c r="BK417" t="str">
        <f t="shared" si="61"/>
        <v>成交量</v>
      </c>
      <c r="BL417" t="str">
        <f t="shared" si="62"/>
        <v>认购</v>
      </c>
      <c r="BM417" t="str">
        <f t="shared" si="63"/>
        <v>持仓量</v>
      </c>
      <c r="BN417" t="str">
        <f t="shared" si="64"/>
        <v>持仓量</v>
      </c>
      <c r="BO417" t="str">
        <f t="shared" si="65"/>
        <v>认购</v>
      </c>
      <c r="BP417" t="str">
        <f t="shared" si="66"/>
        <v>成交量变化</v>
      </c>
      <c r="BQ417" t="str">
        <f t="shared" si="67"/>
        <v>成交量变化</v>
      </c>
      <c r="BR417" t="str">
        <f t="shared" si="68"/>
        <v>认购</v>
      </c>
      <c r="BS417" t="str">
        <f t="shared" si="69"/>
        <v>持仓量变化</v>
      </c>
      <c r="BT417" t="str">
        <f t="shared" si="70"/>
        <v>持仓量变化</v>
      </c>
      <c r="BU417" t="e">
        <f t="shared" si="71"/>
        <v>#N/A</v>
      </c>
      <c r="BV417" t="e">
        <f t="shared" si="72"/>
        <v>#N/A</v>
      </c>
      <c r="BW417" t="e">
        <f t="shared" si="73"/>
        <v>#N/A</v>
      </c>
      <c r="BX417" t="e">
        <f t="shared" si="74"/>
        <v>#N/A</v>
      </c>
      <c r="BY417" t="e">
        <f t="shared" si="75"/>
        <v>#N/A</v>
      </c>
      <c r="BZ417" t="e">
        <f t="shared" si="76"/>
        <v>#N/A</v>
      </c>
      <c r="CA417" t="e">
        <f t="shared" si="77"/>
        <v>#N/A</v>
      </c>
      <c r="CB417" t="e">
        <f t="shared" si="78"/>
        <v>#N/A</v>
      </c>
      <c r="CC417" t="e">
        <f t="shared" si="79"/>
        <v>#N/A</v>
      </c>
      <c r="CD417" t="e">
        <f t="shared" si="80"/>
        <v>#N/A</v>
      </c>
      <c r="CE417" t="e">
        <f t="shared" si="81"/>
        <v>#N/A</v>
      </c>
      <c r="CF417" t="e">
        <f t="shared" si="82"/>
        <v>#N/A</v>
      </c>
    </row>
    <row r="418" spans="1:84" x14ac:dyDescent="0.3">
      <c r="A418" t="str">
        <f t="shared" si="0"/>
        <v>3200</v>
      </c>
      <c r="B418">
        <f t="shared" si="0"/>
        <v>28</v>
      </c>
      <c r="C418">
        <f t="shared" si="16"/>
        <v>418</v>
      </c>
      <c r="D418" t="str">
        <f t="shared" si="17"/>
        <v>3200</v>
      </c>
      <c r="E418">
        <f t="shared" si="18"/>
        <v>496</v>
      </c>
      <c r="F418">
        <f t="shared" si="19"/>
        <v>988</v>
      </c>
      <c r="G418" t="str">
        <f t="shared" si="20"/>
        <v>3200</v>
      </c>
      <c r="H418">
        <f t="shared" si="21"/>
        <v>-118</v>
      </c>
      <c r="I418">
        <f t="shared" si="22"/>
        <v>-706</v>
      </c>
      <c r="J418" t="str">
        <f t="shared" si="23"/>
        <v>3200</v>
      </c>
      <c r="K418">
        <f t="shared" si="24"/>
        <v>-6</v>
      </c>
      <c r="L418">
        <f t="shared" si="1"/>
        <v>-2</v>
      </c>
      <c r="M418" t="str">
        <f t="shared" si="2"/>
        <v>3150</v>
      </c>
      <c r="N418">
        <f t="shared" si="3"/>
        <v>0</v>
      </c>
      <c r="O418">
        <f t="shared" si="25"/>
        <v>0</v>
      </c>
      <c r="P418" t="str">
        <f t="shared" si="26"/>
        <v>3150</v>
      </c>
      <c r="Q418">
        <f t="shared" si="27"/>
        <v>98</v>
      </c>
      <c r="R418">
        <f t="shared" si="28"/>
        <v>62</v>
      </c>
      <c r="S418" t="str">
        <f t="shared" si="29"/>
        <v>3150</v>
      </c>
      <c r="T418">
        <f t="shared" si="30"/>
        <v>0</v>
      </c>
      <c r="U418">
        <f t="shared" si="31"/>
        <v>-20</v>
      </c>
      <c r="V418" t="str">
        <f t="shared" si="32"/>
        <v>3150</v>
      </c>
      <c r="W418">
        <f t="shared" si="33"/>
        <v>0</v>
      </c>
      <c r="X418">
        <f t="shared" si="4"/>
        <v>0</v>
      </c>
      <c r="Y418" t="str">
        <f t="shared" si="5"/>
        <v>3200</v>
      </c>
      <c r="Z418">
        <f t="shared" si="6"/>
        <v>1240</v>
      </c>
      <c r="AA418">
        <f t="shared" si="34"/>
        <v>898</v>
      </c>
      <c r="AB418" t="str">
        <f t="shared" si="35"/>
        <v>3200</v>
      </c>
      <c r="AC418">
        <f t="shared" si="36"/>
        <v>5282</v>
      </c>
      <c r="AD418">
        <f t="shared" si="37"/>
        <v>5218</v>
      </c>
      <c r="AE418" t="str">
        <f t="shared" si="38"/>
        <v>3200</v>
      </c>
      <c r="AF418">
        <f t="shared" si="39"/>
        <v>-722</v>
      </c>
      <c r="AG418">
        <f t="shared" si="40"/>
        <v>-90</v>
      </c>
      <c r="AH418" t="str">
        <f t="shared" si="41"/>
        <v>3200</v>
      </c>
      <c r="AI418">
        <f t="shared" si="42"/>
        <v>-100</v>
      </c>
      <c r="AJ418">
        <f t="shared" si="7"/>
        <v>62</v>
      </c>
      <c r="AK418" t="str">
        <f t="shared" si="8"/>
        <v>3350</v>
      </c>
      <c r="AL418">
        <f t="shared" si="9"/>
        <v>0</v>
      </c>
      <c r="AM418">
        <f t="shared" si="43"/>
        <v>0</v>
      </c>
      <c r="AN418" t="str">
        <f t="shared" si="44"/>
        <v>3350</v>
      </c>
      <c r="AO418">
        <f t="shared" si="45"/>
        <v>150</v>
      </c>
      <c r="AP418">
        <f t="shared" si="46"/>
        <v>4</v>
      </c>
      <c r="AQ418" t="str">
        <f t="shared" si="47"/>
        <v>3350</v>
      </c>
      <c r="AR418">
        <f t="shared" si="48"/>
        <v>0</v>
      </c>
      <c r="AS418">
        <f t="shared" si="49"/>
        <v>0</v>
      </c>
      <c r="AT418" t="str">
        <f t="shared" si="50"/>
        <v>3350</v>
      </c>
      <c r="AU418">
        <f t="shared" si="51"/>
        <v>0</v>
      </c>
      <c r="AV418">
        <f t="shared" si="10"/>
        <v>0</v>
      </c>
      <c r="AW418" t="str">
        <f t="shared" si="11"/>
        <v>3250</v>
      </c>
      <c r="AX418">
        <f t="shared" si="12"/>
        <v>200</v>
      </c>
      <c r="AY418">
        <f t="shared" si="52"/>
        <v>54</v>
      </c>
      <c r="AZ418" t="str">
        <f t="shared" si="53"/>
        <v>3250</v>
      </c>
      <c r="BA418">
        <f t="shared" si="54"/>
        <v>904</v>
      </c>
      <c r="BB418">
        <f t="shared" si="55"/>
        <v>96</v>
      </c>
      <c r="BC418" t="str">
        <f t="shared" si="56"/>
        <v>3200</v>
      </c>
      <c r="BD418">
        <f t="shared" si="57"/>
        <v>68</v>
      </c>
      <c r="BE418">
        <f t="shared" si="58"/>
        <v>52</v>
      </c>
      <c r="BF418" t="str">
        <f t="shared" si="59"/>
        <v>3250</v>
      </c>
      <c r="BG418">
        <f t="shared" si="60"/>
        <v>124</v>
      </c>
      <c r="BH418">
        <f t="shared" si="13"/>
        <v>24</v>
      </c>
      <c r="BI418" t="e">
        <f t="shared" si="14"/>
        <v>#N/A</v>
      </c>
      <c r="BJ418" t="e">
        <f t="shared" si="15"/>
        <v>#N/A</v>
      </c>
      <c r="BK418" t="e">
        <f t="shared" si="61"/>
        <v>#N/A</v>
      </c>
      <c r="BL418" t="e">
        <f t="shared" si="62"/>
        <v>#N/A</v>
      </c>
      <c r="BM418" t="e">
        <f t="shared" si="63"/>
        <v>#N/A</v>
      </c>
      <c r="BN418" t="e">
        <f t="shared" si="64"/>
        <v>#N/A</v>
      </c>
      <c r="BO418" t="e">
        <f t="shared" si="65"/>
        <v>#N/A</v>
      </c>
      <c r="BP418" t="e">
        <f t="shared" si="66"/>
        <v>#N/A</v>
      </c>
      <c r="BQ418" t="e">
        <f t="shared" si="67"/>
        <v>#N/A</v>
      </c>
      <c r="BR418" t="e">
        <f t="shared" si="68"/>
        <v>#N/A</v>
      </c>
      <c r="BS418" t="e">
        <f t="shared" si="69"/>
        <v>#N/A</v>
      </c>
      <c r="BT418" t="e">
        <f t="shared" si="70"/>
        <v>#N/A</v>
      </c>
      <c r="BU418" t="e">
        <f t="shared" si="71"/>
        <v>#N/A</v>
      </c>
      <c r="BV418" t="e">
        <f t="shared" si="72"/>
        <v>#N/A</v>
      </c>
      <c r="BW418" t="e">
        <f t="shared" si="73"/>
        <v>#N/A</v>
      </c>
      <c r="BX418" t="e">
        <f t="shared" si="74"/>
        <v>#N/A</v>
      </c>
      <c r="BY418" t="e">
        <f t="shared" si="75"/>
        <v>#N/A</v>
      </c>
      <c r="BZ418" t="e">
        <f t="shared" si="76"/>
        <v>#N/A</v>
      </c>
      <c r="CA418" t="e">
        <f t="shared" si="77"/>
        <v>#N/A</v>
      </c>
      <c r="CB418" t="e">
        <f t="shared" si="78"/>
        <v>#N/A</v>
      </c>
      <c r="CC418" t="e">
        <f t="shared" si="79"/>
        <v>#N/A</v>
      </c>
      <c r="CD418" t="e">
        <f t="shared" si="80"/>
        <v>#N/A</v>
      </c>
      <c r="CE418" t="e">
        <f t="shared" si="81"/>
        <v>#N/A</v>
      </c>
      <c r="CF418" t="e">
        <f t="shared" si="82"/>
        <v>#N/A</v>
      </c>
    </row>
    <row r="419" spans="1:84" x14ac:dyDescent="0.3">
      <c r="A419" t="str">
        <f t="shared" si="0"/>
        <v>3250</v>
      </c>
      <c r="B419">
        <f t="shared" si="0"/>
        <v>604</v>
      </c>
      <c r="C419">
        <f t="shared" si="16"/>
        <v>176</v>
      </c>
      <c r="D419" t="str">
        <f t="shared" si="17"/>
        <v>3250</v>
      </c>
      <c r="E419">
        <f t="shared" si="18"/>
        <v>720</v>
      </c>
      <c r="F419">
        <f t="shared" si="19"/>
        <v>596</v>
      </c>
      <c r="G419" t="str">
        <f t="shared" si="20"/>
        <v>3250</v>
      </c>
      <c r="H419">
        <f t="shared" si="21"/>
        <v>262</v>
      </c>
      <c r="I419">
        <f t="shared" si="22"/>
        <v>108</v>
      </c>
      <c r="J419" t="str">
        <f t="shared" si="23"/>
        <v>3250</v>
      </c>
      <c r="K419">
        <f t="shared" si="24"/>
        <v>-68</v>
      </c>
      <c r="L419">
        <f t="shared" si="1"/>
        <v>-30</v>
      </c>
      <c r="M419" t="str">
        <f t="shared" si="2"/>
        <v>3200</v>
      </c>
      <c r="N419">
        <f t="shared" si="3"/>
        <v>0</v>
      </c>
      <c r="O419">
        <f t="shared" si="25"/>
        <v>0</v>
      </c>
      <c r="P419" t="str">
        <f t="shared" si="26"/>
        <v>3200</v>
      </c>
      <c r="Q419">
        <f t="shared" si="27"/>
        <v>40</v>
      </c>
      <c r="R419">
        <f t="shared" si="28"/>
        <v>62</v>
      </c>
      <c r="S419" t="str">
        <f t="shared" si="29"/>
        <v>3200</v>
      </c>
      <c r="T419">
        <f t="shared" si="30"/>
        <v>0</v>
      </c>
      <c r="U419">
        <f t="shared" si="31"/>
        <v>0</v>
      </c>
      <c r="V419" t="str">
        <f t="shared" si="32"/>
        <v>3200</v>
      </c>
      <c r="W419">
        <f t="shared" si="33"/>
        <v>0</v>
      </c>
      <c r="X419">
        <f t="shared" si="4"/>
        <v>0</v>
      </c>
      <c r="Y419" t="str">
        <f t="shared" si="5"/>
        <v>3250</v>
      </c>
      <c r="Z419">
        <f t="shared" si="6"/>
        <v>1750</v>
      </c>
      <c r="AA419">
        <f t="shared" si="34"/>
        <v>1686</v>
      </c>
      <c r="AB419" t="str">
        <f t="shared" si="35"/>
        <v>3250</v>
      </c>
      <c r="AC419">
        <f t="shared" si="36"/>
        <v>7080</v>
      </c>
      <c r="AD419">
        <f t="shared" si="37"/>
        <v>3604</v>
      </c>
      <c r="AE419" t="str">
        <f t="shared" si="38"/>
        <v>3250</v>
      </c>
      <c r="AF419">
        <f t="shared" si="39"/>
        <v>-448</v>
      </c>
      <c r="AG419">
        <f t="shared" si="40"/>
        <v>668</v>
      </c>
      <c r="AH419" t="str">
        <f t="shared" si="41"/>
        <v>3250</v>
      </c>
      <c r="AI419">
        <f t="shared" si="42"/>
        <v>-188</v>
      </c>
      <c r="AJ419">
        <f t="shared" si="7"/>
        <v>716</v>
      </c>
      <c r="AK419" t="str">
        <f t="shared" si="8"/>
        <v>3400</v>
      </c>
      <c r="AL419">
        <f t="shared" si="9"/>
        <v>0</v>
      </c>
      <c r="AM419">
        <f t="shared" si="43"/>
        <v>0</v>
      </c>
      <c r="AN419" t="str">
        <f t="shared" si="44"/>
        <v>3400</v>
      </c>
      <c r="AO419">
        <f t="shared" si="45"/>
        <v>120</v>
      </c>
      <c r="AP419">
        <f t="shared" si="46"/>
        <v>24</v>
      </c>
      <c r="AQ419" t="str">
        <f t="shared" si="47"/>
        <v>3400</v>
      </c>
      <c r="AR419">
        <f t="shared" si="48"/>
        <v>0</v>
      </c>
      <c r="AS419">
        <f t="shared" si="49"/>
        <v>0</v>
      </c>
      <c r="AT419" t="str">
        <f t="shared" si="50"/>
        <v>3400</v>
      </c>
      <c r="AU419">
        <f t="shared" si="51"/>
        <v>0</v>
      </c>
      <c r="AV419">
        <f t="shared" si="10"/>
        <v>0</v>
      </c>
      <c r="AW419" t="str">
        <f t="shared" si="11"/>
        <v>认购</v>
      </c>
      <c r="AX419" t="str">
        <f t="shared" si="12"/>
        <v>成交量</v>
      </c>
      <c r="AY419" t="str">
        <f t="shared" si="52"/>
        <v>成交量</v>
      </c>
      <c r="AZ419" t="str">
        <f t="shared" si="53"/>
        <v>认购</v>
      </c>
      <c r="BA419" t="str">
        <f t="shared" si="54"/>
        <v>持仓量</v>
      </c>
      <c r="BB419" t="str">
        <f t="shared" si="55"/>
        <v>持仓量</v>
      </c>
      <c r="BC419" t="str">
        <f t="shared" si="56"/>
        <v>3250</v>
      </c>
      <c r="BD419" t="str">
        <f t="shared" si="57"/>
        <v>成交量变化</v>
      </c>
      <c r="BE419" t="str">
        <f t="shared" si="58"/>
        <v>成交量变化</v>
      </c>
      <c r="BF419" t="str">
        <f t="shared" si="59"/>
        <v>认购</v>
      </c>
      <c r="BG419" t="str">
        <f t="shared" si="60"/>
        <v>持仓量变化</v>
      </c>
      <c r="BH419" t="str">
        <f t="shared" si="13"/>
        <v>持仓量变化</v>
      </c>
      <c r="BI419" t="e">
        <f t="shared" si="14"/>
        <v>#N/A</v>
      </c>
      <c r="BJ419" t="e">
        <f t="shared" si="15"/>
        <v>#N/A</v>
      </c>
      <c r="BK419" t="e">
        <f t="shared" si="61"/>
        <v>#N/A</v>
      </c>
      <c r="BL419" t="e">
        <f t="shared" si="62"/>
        <v>#N/A</v>
      </c>
      <c r="BM419" t="e">
        <f t="shared" si="63"/>
        <v>#N/A</v>
      </c>
      <c r="BN419" t="e">
        <f t="shared" si="64"/>
        <v>#N/A</v>
      </c>
      <c r="BO419" t="e">
        <f t="shared" si="65"/>
        <v>#N/A</v>
      </c>
      <c r="BP419" t="e">
        <f t="shared" si="66"/>
        <v>#N/A</v>
      </c>
      <c r="BQ419" t="e">
        <f t="shared" si="67"/>
        <v>#N/A</v>
      </c>
      <c r="BR419" t="e">
        <f t="shared" si="68"/>
        <v>#N/A</v>
      </c>
      <c r="BS419" t="e">
        <f t="shared" si="69"/>
        <v>#N/A</v>
      </c>
      <c r="BT419" t="e">
        <f t="shared" si="70"/>
        <v>#N/A</v>
      </c>
      <c r="BU419" t="e">
        <f t="shared" si="71"/>
        <v>#N/A</v>
      </c>
      <c r="BV419" t="e">
        <f t="shared" si="72"/>
        <v>#N/A</v>
      </c>
      <c r="BW419" t="e">
        <f t="shared" si="73"/>
        <v>#N/A</v>
      </c>
      <c r="BX419" t="e">
        <f t="shared" si="74"/>
        <v>#N/A</v>
      </c>
      <c r="BY419" t="e">
        <f t="shared" si="75"/>
        <v>#N/A</v>
      </c>
      <c r="BZ419" t="e">
        <f t="shared" si="76"/>
        <v>#N/A</v>
      </c>
      <c r="CA419" t="e">
        <f t="shared" si="77"/>
        <v>#N/A</v>
      </c>
      <c r="CB419" t="e">
        <f t="shared" si="78"/>
        <v>#N/A</v>
      </c>
      <c r="CC419" t="e">
        <f t="shared" si="79"/>
        <v>#N/A</v>
      </c>
      <c r="CD419" t="e">
        <f t="shared" si="80"/>
        <v>#N/A</v>
      </c>
      <c r="CE419" t="e">
        <f t="shared" si="81"/>
        <v>#N/A</v>
      </c>
      <c r="CF419" t="e">
        <f t="shared" si="82"/>
        <v>#N/A</v>
      </c>
    </row>
    <row r="420" spans="1:84" x14ac:dyDescent="0.3">
      <c r="A420" t="str">
        <f t="shared" si="0"/>
        <v>3300</v>
      </c>
      <c r="B420">
        <f t="shared" si="0"/>
        <v>696</v>
      </c>
      <c r="C420">
        <f t="shared" si="16"/>
        <v>252</v>
      </c>
      <c r="D420" t="str">
        <f t="shared" si="17"/>
        <v>3300</v>
      </c>
      <c r="E420">
        <f t="shared" si="18"/>
        <v>2544</v>
      </c>
      <c r="F420">
        <f t="shared" si="19"/>
        <v>666</v>
      </c>
      <c r="G420" t="str">
        <f t="shared" si="20"/>
        <v>3300</v>
      </c>
      <c r="H420">
        <f t="shared" si="21"/>
        <v>204</v>
      </c>
      <c r="I420">
        <f t="shared" si="22"/>
        <v>-26</v>
      </c>
      <c r="J420" t="str">
        <f t="shared" si="23"/>
        <v>3300</v>
      </c>
      <c r="K420">
        <f t="shared" si="24"/>
        <v>-52</v>
      </c>
      <c r="L420">
        <f t="shared" si="1"/>
        <v>-44</v>
      </c>
      <c r="M420" t="str">
        <f t="shared" si="2"/>
        <v>3250</v>
      </c>
      <c r="N420">
        <f t="shared" si="3"/>
        <v>0</v>
      </c>
      <c r="O420">
        <f t="shared" si="25"/>
        <v>0</v>
      </c>
      <c r="P420" t="str">
        <f t="shared" si="26"/>
        <v>3250</v>
      </c>
      <c r="Q420">
        <f t="shared" si="27"/>
        <v>202</v>
      </c>
      <c r="R420">
        <f t="shared" si="28"/>
        <v>68</v>
      </c>
      <c r="S420" t="str">
        <f t="shared" si="29"/>
        <v>3250</v>
      </c>
      <c r="T420">
        <f t="shared" si="30"/>
        <v>0</v>
      </c>
      <c r="U420">
        <f t="shared" si="31"/>
        <v>0</v>
      </c>
      <c r="V420" t="str">
        <f t="shared" si="32"/>
        <v>3250</v>
      </c>
      <c r="W420">
        <f t="shared" si="33"/>
        <v>0</v>
      </c>
      <c r="X420">
        <f t="shared" si="4"/>
        <v>0</v>
      </c>
      <c r="Y420" t="str">
        <f t="shared" si="5"/>
        <v>3300</v>
      </c>
      <c r="Z420">
        <f t="shared" si="6"/>
        <v>3436</v>
      </c>
      <c r="AA420">
        <f t="shared" si="34"/>
        <v>2338</v>
      </c>
      <c r="AB420" t="str">
        <f t="shared" si="35"/>
        <v>3300</v>
      </c>
      <c r="AC420">
        <f t="shared" si="36"/>
        <v>14068</v>
      </c>
      <c r="AD420">
        <f t="shared" si="37"/>
        <v>4966</v>
      </c>
      <c r="AE420" t="str">
        <f t="shared" si="38"/>
        <v>3300</v>
      </c>
      <c r="AF420">
        <f t="shared" si="39"/>
        <v>744</v>
      </c>
      <c r="AG420">
        <f t="shared" si="40"/>
        <v>1586</v>
      </c>
      <c r="AH420" t="str">
        <f t="shared" si="41"/>
        <v>3300</v>
      </c>
      <c r="AI420">
        <f t="shared" si="42"/>
        <v>462</v>
      </c>
      <c r="AJ420">
        <f t="shared" si="7"/>
        <v>520</v>
      </c>
      <c r="AK420" t="str">
        <f t="shared" si="8"/>
        <v>3450</v>
      </c>
      <c r="AL420">
        <f t="shared" si="9"/>
        <v>0</v>
      </c>
      <c r="AM420">
        <f t="shared" si="43"/>
        <v>0</v>
      </c>
      <c r="AN420" t="str">
        <f t="shared" si="44"/>
        <v>3450</v>
      </c>
      <c r="AO420">
        <f t="shared" si="45"/>
        <v>100</v>
      </c>
      <c r="AP420">
        <f t="shared" si="46"/>
        <v>60</v>
      </c>
      <c r="AQ420" t="str">
        <f t="shared" si="47"/>
        <v>3450</v>
      </c>
      <c r="AR420">
        <f t="shared" si="48"/>
        <v>0</v>
      </c>
      <c r="AS420">
        <f t="shared" si="49"/>
        <v>0</v>
      </c>
      <c r="AT420" t="str">
        <f t="shared" si="50"/>
        <v>3450</v>
      </c>
      <c r="AU420">
        <f t="shared" si="51"/>
        <v>0</v>
      </c>
      <c r="AV420">
        <f t="shared" si="10"/>
        <v>0</v>
      </c>
      <c r="AW420" t="e">
        <f t="shared" si="11"/>
        <v>#N/A</v>
      </c>
      <c r="AX420" t="e">
        <f t="shared" si="12"/>
        <v>#N/A</v>
      </c>
      <c r="AY420" t="e">
        <f t="shared" si="52"/>
        <v>#N/A</v>
      </c>
      <c r="AZ420" t="e">
        <f t="shared" si="53"/>
        <v>#N/A</v>
      </c>
      <c r="BA420" t="e">
        <f t="shared" si="54"/>
        <v>#N/A</v>
      </c>
      <c r="BB420" t="e">
        <f t="shared" si="55"/>
        <v>#N/A</v>
      </c>
      <c r="BC420" t="str">
        <f t="shared" si="56"/>
        <v>3300</v>
      </c>
      <c r="BD420" t="e">
        <f t="shared" si="57"/>
        <v>#N/A</v>
      </c>
      <c r="BE420" t="e">
        <f t="shared" si="58"/>
        <v>#N/A</v>
      </c>
      <c r="BF420" t="e">
        <f t="shared" si="59"/>
        <v>#N/A</v>
      </c>
      <c r="BG420" t="e">
        <f t="shared" si="60"/>
        <v>#N/A</v>
      </c>
      <c r="BH420" t="e">
        <f t="shared" si="13"/>
        <v>#N/A</v>
      </c>
      <c r="BI420" t="e">
        <f t="shared" si="14"/>
        <v>#N/A</v>
      </c>
      <c r="BJ420" t="e">
        <f t="shared" si="15"/>
        <v>#N/A</v>
      </c>
      <c r="BK420" t="e">
        <f t="shared" si="61"/>
        <v>#N/A</v>
      </c>
      <c r="BL420" t="e">
        <f t="shared" si="62"/>
        <v>#N/A</v>
      </c>
      <c r="BM420" t="e">
        <f t="shared" si="63"/>
        <v>#N/A</v>
      </c>
      <c r="BN420" t="e">
        <f t="shared" si="64"/>
        <v>#N/A</v>
      </c>
      <c r="BO420" t="e">
        <f t="shared" si="65"/>
        <v>#N/A</v>
      </c>
      <c r="BP420" t="e">
        <f t="shared" si="66"/>
        <v>#N/A</v>
      </c>
      <c r="BQ420" t="e">
        <f t="shared" si="67"/>
        <v>#N/A</v>
      </c>
      <c r="BR420" t="e">
        <f t="shared" si="68"/>
        <v>#N/A</v>
      </c>
      <c r="BS420" t="e">
        <f t="shared" si="69"/>
        <v>#N/A</v>
      </c>
      <c r="BT420" t="e">
        <f t="shared" si="70"/>
        <v>#N/A</v>
      </c>
      <c r="BU420" t="e">
        <f t="shared" si="71"/>
        <v>#N/A</v>
      </c>
      <c r="BV420" t="e">
        <f t="shared" si="72"/>
        <v>#N/A</v>
      </c>
      <c r="BW420" t="e">
        <f t="shared" si="73"/>
        <v>#N/A</v>
      </c>
      <c r="BX420" t="e">
        <f t="shared" si="74"/>
        <v>#N/A</v>
      </c>
      <c r="BY420" t="e">
        <f t="shared" si="75"/>
        <v>#N/A</v>
      </c>
      <c r="BZ420" t="e">
        <f t="shared" si="76"/>
        <v>#N/A</v>
      </c>
      <c r="CA420" t="e">
        <f t="shared" si="77"/>
        <v>#N/A</v>
      </c>
      <c r="CB420" t="e">
        <f t="shared" si="78"/>
        <v>#N/A</v>
      </c>
      <c r="CC420" t="e">
        <f t="shared" si="79"/>
        <v>#N/A</v>
      </c>
      <c r="CD420" t="e">
        <f t="shared" si="80"/>
        <v>#N/A</v>
      </c>
      <c r="CE420" t="e">
        <f t="shared" si="81"/>
        <v>#N/A</v>
      </c>
      <c r="CF420" t="e">
        <f t="shared" si="82"/>
        <v>#N/A</v>
      </c>
    </row>
    <row r="421" spans="1:84" x14ac:dyDescent="0.3">
      <c r="A421" t="str">
        <f t="shared" si="0"/>
        <v>3350</v>
      </c>
      <c r="B421">
        <f t="shared" si="0"/>
        <v>276</v>
      </c>
      <c r="C421">
        <f t="shared" si="16"/>
        <v>90</v>
      </c>
      <c r="D421" t="str">
        <f t="shared" si="17"/>
        <v>3350</v>
      </c>
      <c r="E421">
        <f t="shared" si="18"/>
        <v>1312</v>
      </c>
      <c r="F421">
        <f t="shared" si="19"/>
        <v>806</v>
      </c>
      <c r="G421" t="str">
        <f t="shared" si="20"/>
        <v>3350</v>
      </c>
      <c r="H421">
        <f t="shared" si="21"/>
        <v>64</v>
      </c>
      <c r="I421">
        <f t="shared" si="22"/>
        <v>-172</v>
      </c>
      <c r="J421" t="str">
        <f t="shared" si="23"/>
        <v>3350</v>
      </c>
      <c r="K421">
        <f t="shared" si="24"/>
        <v>-94</v>
      </c>
      <c r="L421">
        <f t="shared" si="1"/>
        <v>-6</v>
      </c>
      <c r="M421" t="str">
        <f t="shared" si="2"/>
        <v>3300</v>
      </c>
      <c r="N421">
        <f t="shared" si="3"/>
        <v>0</v>
      </c>
      <c r="O421">
        <f t="shared" si="25"/>
        <v>0</v>
      </c>
      <c r="P421" t="str">
        <f t="shared" si="26"/>
        <v>3300</v>
      </c>
      <c r="Q421">
        <f t="shared" si="27"/>
        <v>196</v>
      </c>
      <c r="R421">
        <f t="shared" si="28"/>
        <v>40</v>
      </c>
      <c r="S421" t="str">
        <f t="shared" si="29"/>
        <v>3300</v>
      </c>
      <c r="T421">
        <f t="shared" si="30"/>
        <v>0</v>
      </c>
      <c r="U421">
        <f t="shared" si="31"/>
        <v>0</v>
      </c>
      <c r="V421" t="str">
        <f t="shared" si="32"/>
        <v>3300</v>
      </c>
      <c r="W421">
        <f t="shared" si="33"/>
        <v>0</v>
      </c>
      <c r="X421">
        <f t="shared" si="4"/>
        <v>0</v>
      </c>
      <c r="Y421" t="str">
        <f t="shared" si="5"/>
        <v>3350</v>
      </c>
      <c r="Z421">
        <f t="shared" si="6"/>
        <v>1614</v>
      </c>
      <c r="AA421">
        <f t="shared" si="34"/>
        <v>530</v>
      </c>
      <c r="AB421" t="str">
        <f t="shared" si="35"/>
        <v>3350</v>
      </c>
      <c r="AC421">
        <f t="shared" si="36"/>
        <v>8926</v>
      </c>
      <c r="AD421">
        <f t="shared" si="37"/>
        <v>2206</v>
      </c>
      <c r="AE421" t="str">
        <f t="shared" si="38"/>
        <v>3350</v>
      </c>
      <c r="AF421">
        <f t="shared" si="39"/>
        <v>304</v>
      </c>
      <c r="AG421">
        <f t="shared" si="40"/>
        <v>268</v>
      </c>
      <c r="AH421" t="str">
        <f t="shared" si="41"/>
        <v>3350</v>
      </c>
      <c r="AI421">
        <f t="shared" si="42"/>
        <v>-126</v>
      </c>
      <c r="AJ421">
        <f t="shared" si="7"/>
        <v>102</v>
      </c>
      <c r="AK421" t="str">
        <f t="shared" si="8"/>
        <v>3500</v>
      </c>
      <c r="AL421">
        <f t="shared" si="9"/>
        <v>0</v>
      </c>
      <c r="AM421">
        <f t="shared" si="43"/>
        <v>0</v>
      </c>
      <c r="AN421" t="str">
        <f t="shared" si="44"/>
        <v>3500</v>
      </c>
      <c r="AO421">
        <f t="shared" si="45"/>
        <v>114</v>
      </c>
      <c r="AP421">
        <f t="shared" si="46"/>
        <v>50</v>
      </c>
      <c r="AQ421" t="str">
        <f t="shared" si="47"/>
        <v>3500</v>
      </c>
      <c r="AR421">
        <f t="shared" si="48"/>
        <v>0</v>
      </c>
      <c r="AS421">
        <f t="shared" si="49"/>
        <v>0</v>
      </c>
      <c r="AT421" t="str">
        <f t="shared" si="50"/>
        <v>3500</v>
      </c>
      <c r="AU421">
        <f t="shared" si="51"/>
        <v>0</v>
      </c>
      <c r="AV421">
        <f t="shared" si="10"/>
        <v>0</v>
      </c>
      <c r="AW421" t="e">
        <f t="shared" si="11"/>
        <v>#N/A</v>
      </c>
      <c r="AX421" t="e">
        <f t="shared" si="12"/>
        <v>#N/A</v>
      </c>
      <c r="AY421" t="e">
        <f t="shared" si="52"/>
        <v>#N/A</v>
      </c>
      <c r="AZ421" t="e">
        <f t="shared" si="53"/>
        <v>#N/A</v>
      </c>
      <c r="BA421" t="e">
        <f t="shared" si="54"/>
        <v>#N/A</v>
      </c>
      <c r="BB421" t="e">
        <f t="shared" si="55"/>
        <v>#N/A</v>
      </c>
      <c r="BC421" t="str">
        <f t="shared" si="56"/>
        <v>3350</v>
      </c>
      <c r="BD421" t="e">
        <f t="shared" si="57"/>
        <v>#N/A</v>
      </c>
      <c r="BE421" t="e">
        <f t="shared" si="58"/>
        <v>#N/A</v>
      </c>
      <c r="BF421" t="e">
        <f t="shared" si="59"/>
        <v>#N/A</v>
      </c>
      <c r="BG421" t="e">
        <f t="shared" si="60"/>
        <v>#N/A</v>
      </c>
      <c r="BH421" t="e">
        <f t="shared" si="13"/>
        <v>#N/A</v>
      </c>
      <c r="BI421" t="e">
        <f t="shared" si="14"/>
        <v>#N/A</v>
      </c>
      <c r="BJ421" t="e">
        <f t="shared" si="15"/>
        <v>#N/A</v>
      </c>
      <c r="BK421" t="e">
        <f t="shared" si="61"/>
        <v>#N/A</v>
      </c>
      <c r="BL421" t="e">
        <f t="shared" si="62"/>
        <v>#N/A</v>
      </c>
      <c r="BM421" t="e">
        <f t="shared" si="63"/>
        <v>#N/A</v>
      </c>
      <c r="BN421" t="e">
        <f t="shared" si="64"/>
        <v>#N/A</v>
      </c>
      <c r="BO421" t="e">
        <f t="shared" si="65"/>
        <v>#N/A</v>
      </c>
      <c r="BP421" t="e">
        <f t="shared" si="66"/>
        <v>#N/A</v>
      </c>
      <c r="BQ421" t="e">
        <f t="shared" si="67"/>
        <v>#N/A</v>
      </c>
      <c r="BR421" t="e">
        <f t="shared" si="68"/>
        <v>#N/A</v>
      </c>
      <c r="BS421" t="e">
        <f t="shared" si="69"/>
        <v>#N/A</v>
      </c>
      <c r="BT421" t="e">
        <f t="shared" si="70"/>
        <v>#N/A</v>
      </c>
      <c r="BU421" t="e">
        <f t="shared" si="71"/>
        <v>#N/A</v>
      </c>
      <c r="BV421" t="e">
        <f t="shared" si="72"/>
        <v>#N/A</v>
      </c>
      <c r="BW421" t="e">
        <f t="shared" si="73"/>
        <v>#N/A</v>
      </c>
      <c r="BX421" t="e">
        <f t="shared" si="74"/>
        <v>#N/A</v>
      </c>
      <c r="BY421" t="e">
        <f t="shared" si="75"/>
        <v>#N/A</v>
      </c>
      <c r="BZ421" t="e">
        <f t="shared" si="76"/>
        <v>#N/A</v>
      </c>
      <c r="CA421" t="e">
        <f t="shared" si="77"/>
        <v>#N/A</v>
      </c>
      <c r="CB421" t="e">
        <f t="shared" si="78"/>
        <v>#N/A</v>
      </c>
      <c r="CC421" t="e">
        <f t="shared" si="79"/>
        <v>#N/A</v>
      </c>
      <c r="CD421" t="e">
        <f t="shared" si="80"/>
        <v>#N/A</v>
      </c>
      <c r="CE421" t="e">
        <f t="shared" si="81"/>
        <v>#N/A</v>
      </c>
      <c r="CF421" t="e">
        <f t="shared" si="82"/>
        <v>#N/A</v>
      </c>
    </row>
    <row r="422" spans="1:84" x14ac:dyDescent="0.3">
      <c r="A422" t="str">
        <f t="shared" si="0"/>
        <v>3400</v>
      </c>
      <c r="B422">
        <f t="shared" si="0"/>
        <v>256</v>
      </c>
      <c r="C422">
        <f t="shared" si="16"/>
        <v>126</v>
      </c>
      <c r="D422" t="str">
        <f t="shared" si="17"/>
        <v>3400</v>
      </c>
      <c r="E422">
        <f t="shared" si="18"/>
        <v>1168</v>
      </c>
      <c r="F422">
        <f t="shared" si="19"/>
        <v>946</v>
      </c>
      <c r="G422" t="str">
        <f t="shared" si="20"/>
        <v>3400</v>
      </c>
      <c r="H422">
        <f t="shared" si="21"/>
        <v>-1274</v>
      </c>
      <c r="I422">
        <f t="shared" si="22"/>
        <v>-408</v>
      </c>
      <c r="J422" t="str">
        <f t="shared" si="23"/>
        <v>3400</v>
      </c>
      <c r="K422">
        <f t="shared" si="24"/>
        <v>-54</v>
      </c>
      <c r="L422">
        <f t="shared" si="1"/>
        <v>52</v>
      </c>
      <c r="M422" t="str">
        <f t="shared" si="2"/>
        <v>3350</v>
      </c>
      <c r="N422">
        <f t="shared" si="3"/>
        <v>0</v>
      </c>
      <c r="O422">
        <f t="shared" si="25"/>
        <v>0</v>
      </c>
      <c r="P422" t="str">
        <f t="shared" si="26"/>
        <v>3350</v>
      </c>
      <c r="Q422">
        <f t="shared" si="27"/>
        <v>182</v>
      </c>
      <c r="R422">
        <f t="shared" si="28"/>
        <v>20</v>
      </c>
      <c r="S422" t="str">
        <f t="shared" si="29"/>
        <v>3350</v>
      </c>
      <c r="T422">
        <f t="shared" si="30"/>
        <v>0</v>
      </c>
      <c r="U422">
        <f t="shared" si="31"/>
        <v>0</v>
      </c>
      <c r="V422" t="str">
        <f t="shared" si="32"/>
        <v>3350</v>
      </c>
      <c r="W422">
        <f t="shared" si="33"/>
        <v>0</v>
      </c>
      <c r="X422">
        <f t="shared" si="4"/>
        <v>0</v>
      </c>
      <c r="Y422" t="str">
        <f t="shared" si="5"/>
        <v>3400</v>
      </c>
      <c r="Z422">
        <f t="shared" si="6"/>
        <v>5268</v>
      </c>
      <c r="AA422">
        <f t="shared" si="34"/>
        <v>342</v>
      </c>
      <c r="AB422" t="str">
        <f t="shared" si="35"/>
        <v>3400</v>
      </c>
      <c r="AC422">
        <f t="shared" si="36"/>
        <v>8218</v>
      </c>
      <c r="AD422">
        <f t="shared" si="37"/>
        <v>1710</v>
      </c>
      <c r="AE422" t="str">
        <f t="shared" si="38"/>
        <v>3400</v>
      </c>
      <c r="AF422">
        <f t="shared" si="39"/>
        <v>2236</v>
      </c>
      <c r="AG422">
        <f t="shared" si="40"/>
        <v>-42</v>
      </c>
      <c r="AH422" t="str">
        <f t="shared" si="41"/>
        <v>3400</v>
      </c>
      <c r="AI422">
        <f t="shared" si="42"/>
        <v>1698</v>
      </c>
      <c r="AJ422">
        <f t="shared" si="7"/>
        <v>90</v>
      </c>
      <c r="AK422" t="str">
        <f t="shared" si="8"/>
        <v>3550</v>
      </c>
      <c r="AL422">
        <f t="shared" si="9"/>
        <v>0</v>
      </c>
      <c r="AM422">
        <f t="shared" si="43"/>
        <v>0</v>
      </c>
      <c r="AN422" t="str">
        <f t="shared" si="44"/>
        <v>3550</v>
      </c>
      <c r="AO422">
        <f t="shared" si="45"/>
        <v>98</v>
      </c>
      <c r="AP422">
        <f t="shared" si="46"/>
        <v>10</v>
      </c>
      <c r="AQ422" t="str">
        <f t="shared" si="47"/>
        <v>3550</v>
      </c>
      <c r="AR422">
        <f t="shared" si="48"/>
        <v>0</v>
      </c>
      <c r="AS422">
        <f t="shared" si="49"/>
        <v>0</v>
      </c>
      <c r="AT422" t="str">
        <f t="shared" si="50"/>
        <v>3550</v>
      </c>
      <c r="AU422">
        <f t="shared" si="51"/>
        <v>0</v>
      </c>
      <c r="AV422">
        <f t="shared" si="10"/>
        <v>0</v>
      </c>
      <c r="AW422" t="e">
        <f t="shared" si="11"/>
        <v>#N/A</v>
      </c>
      <c r="AX422" t="e">
        <f t="shared" si="12"/>
        <v>#N/A</v>
      </c>
      <c r="AY422" t="e">
        <f t="shared" si="52"/>
        <v>#N/A</v>
      </c>
      <c r="AZ422" t="e">
        <f t="shared" si="53"/>
        <v>#N/A</v>
      </c>
      <c r="BA422" t="e">
        <f t="shared" si="54"/>
        <v>#N/A</v>
      </c>
      <c r="BB422" t="e">
        <f t="shared" si="55"/>
        <v>#N/A</v>
      </c>
      <c r="BC422" t="str">
        <f t="shared" si="56"/>
        <v>3400</v>
      </c>
      <c r="BD422" t="e">
        <f t="shared" si="57"/>
        <v>#N/A</v>
      </c>
      <c r="BE422" t="e">
        <f t="shared" si="58"/>
        <v>#N/A</v>
      </c>
      <c r="BF422" t="e">
        <f t="shared" si="59"/>
        <v>#N/A</v>
      </c>
      <c r="BG422" t="e">
        <f t="shared" si="60"/>
        <v>#N/A</v>
      </c>
      <c r="BH422" t="e">
        <f t="shared" si="13"/>
        <v>#N/A</v>
      </c>
      <c r="BI422" t="e">
        <f t="shared" si="14"/>
        <v>#N/A</v>
      </c>
      <c r="BJ422" t="e">
        <f t="shared" si="15"/>
        <v>#N/A</v>
      </c>
      <c r="BK422" t="e">
        <f t="shared" si="61"/>
        <v>#N/A</v>
      </c>
      <c r="BL422" t="e">
        <f t="shared" si="62"/>
        <v>#N/A</v>
      </c>
      <c r="BM422" t="e">
        <f t="shared" si="63"/>
        <v>#N/A</v>
      </c>
      <c r="BN422" t="e">
        <f t="shared" si="64"/>
        <v>#N/A</v>
      </c>
      <c r="BO422" t="e">
        <f t="shared" si="65"/>
        <v>#N/A</v>
      </c>
      <c r="BP422" t="e">
        <f t="shared" si="66"/>
        <v>#N/A</v>
      </c>
      <c r="BQ422" t="e">
        <f t="shared" si="67"/>
        <v>#N/A</v>
      </c>
      <c r="BR422" t="e">
        <f t="shared" si="68"/>
        <v>#N/A</v>
      </c>
      <c r="BS422" t="e">
        <f t="shared" si="69"/>
        <v>#N/A</v>
      </c>
      <c r="BT422" t="e">
        <f t="shared" si="70"/>
        <v>#N/A</v>
      </c>
      <c r="BU422" t="e">
        <f t="shared" si="71"/>
        <v>#N/A</v>
      </c>
      <c r="BV422" t="e">
        <f t="shared" si="72"/>
        <v>#N/A</v>
      </c>
      <c r="BW422" t="e">
        <f t="shared" si="73"/>
        <v>#N/A</v>
      </c>
      <c r="BX422" t="e">
        <f t="shared" si="74"/>
        <v>#N/A</v>
      </c>
      <c r="BY422" t="e">
        <f t="shared" si="75"/>
        <v>#N/A</v>
      </c>
      <c r="BZ422" t="e">
        <f t="shared" si="76"/>
        <v>#N/A</v>
      </c>
      <c r="CA422" t="e">
        <f t="shared" si="77"/>
        <v>#N/A</v>
      </c>
      <c r="CB422" t="e">
        <f t="shared" si="78"/>
        <v>#N/A</v>
      </c>
      <c r="CC422" t="e">
        <f t="shared" si="79"/>
        <v>#N/A</v>
      </c>
      <c r="CD422" t="e">
        <f t="shared" si="80"/>
        <v>#N/A</v>
      </c>
      <c r="CE422" t="e">
        <f t="shared" si="81"/>
        <v>#N/A</v>
      </c>
      <c r="CF422" t="e">
        <f t="shared" si="82"/>
        <v>#N/A</v>
      </c>
    </row>
    <row r="423" spans="1:84" x14ac:dyDescent="0.3">
      <c r="A423" t="str">
        <f t="shared" si="0"/>
        <v>3450</v>
      </c>
      <c r="B423">
        <f t="shared" si="0"/>
        <v>198</v>
      </c>
      <c r="C423">
        <f t="shared" si="16"/>
        <v>250</v>
      </c>
      <c r="D423" t="str">
        <f t="shared" si="17"/>
        <v>3450</v>
      </c>
      <c r="E423">
        <f t="shared" si="18"/>
        <v>1142</v>
      </c>
      <c r="F423">
        <f t="shared" si="19"/>
        <v>574</v>
      </c>
      <c r="G423" t="str">
        <f t="shared" si="20"/>
        <v>3450</v>
      </c>
      <c r="H423">
        <f t="shared" si="21"/>
        <v>-470</v>
      </c>
      <c r="I423">
        <f t="shared" si="22"/>
        <v>-260</v>
      </c>
      <c r="J423" t="str">
        <f t="shared" si="23"/>
        <v>3450</v>
      </c>
      <c r="K423">
        <f t="shared" si="24"/>
        <v>-84</v>
      </c>
      <c r="L423">
        <f t="shared" si="1"/>
        <v>20</v>
      </c>
      <c r="M423" t="str">
        <f t="shared" si="2"/>
        <v>3400</v>
      </c>
      <c r="N423">
        <f t="shared" si="3"/>
        <v>0</v>
      </c>
      <c r="O423">
        <f t="shared" si="25"/>
        <v>0</v>
      </c>
      <c r="P423" t="str">
        <f t="shared" si="26"/>
        <v>3400</v>
      </c>
      <c r="Q423">
        <f t="shared" si="27"/>
        <v>182</v>
      </c>
      <c r="R423">
        <f t="shared" si="28"/>
        <v>40</v>
      </c>
      <c r="S423" t="str">
        <f t="shared" si="29"/>
        <v>3400</v>
      </c>
      <c r="T423">
        <f t="shared" si="30"/>
        <v>0</v>
      </c>
      <c r="U423">
        <f t="shared" si="31"/>
        <v>0</v>
      </c>
      <c r="V423" t="str">
        <f t="shared" si="32"/>
        <v>3400</v>
      </c>
      <c r="W423">
        <f t="shared" si="33"/>
        <v>0</v>
      </c>
      <c r="X423">
        <f t="shared" si="4"/>
        <v>0</v>
      </c>
      <c r="Y423" t="str">
        <f t="shared" si="5"/>
        <v>3450</v>
      </c>
      <c r="Z423">
        <f t="shared" si="6"/>
        <v>1132</v>
      </c>
      <c r="AA423">
        <f t="shared" si="34"/>
        <v>234</v>
      </c>
      <c r="AB423" t="str">
        <f t="shared" si="35"/>
        <v>3450</v>
      </c>
      <c r="AC423">
        <f t="shared" si="36"/>
        <v>5424</v>
      </c>
      <c r="AD423">
        <f t="shared" si="37"/>
        <v>764</v>
      </c>
      <c r="AE423" t="str">
        <f t="shared" si="38"/>
        <v>3450</v>
      </c>
      <c r="AF423">
        <f t="shared" si="39"/>
        <v>-640</v>
      </c>
      <c r="AG423">
        <f t="shared" si="40"/>
        <v>-38</v>
      </c>
      <c r="AH423" t="str">
        <f t="shared" si="41"/>
        <v>3450</v>
      </c>
      <c r="AI423">
        <f t="shared" si="42"/>
        <v>88</v>
      </c>
      <c r="AJ423">
        <f t="shared" si="7"/>
        <v>36</v>
      </c>
      <c r="AK423" t="str">
        <f t="shared" si="8"/>
        <v>3600</v>
      </c>
      <c r="AL423">
        <f t="shared" si="9"/>
        <v>6</v>
      </c>
      <c r="AM423">
        <f t="shared" si="43"/>
        <v>0</v>
      </c>
      <c r="AN423" t="str">
        <f t="shared" si="44"/>
        <v>3600</v>
      </c>
      <c r="AO423">
        <f t="shared" si="45"/>
        <v>250</v>
      </c>
      <c r="AP423">
        <f t="shared" si="46"/>
        <v>44</v>
      </c>
      <c r="AQ423" t="str">
        <f t="shared" si="47"/>
        <v>3600</v>
      </c>
      <c r="AR423">
        <f t="shared" si="48"/>
        <v>-14</v>
      </c>
      <c r="AS423">
        <f t="shared" si="49"/>
        <v>0</v>
      </c>
      <c r="AT423" t="str">
        <f t="shared" si="50"/>
        <v>3600</v>
      </c>
      <c r="AU423">
        <f t="shared" si="51"/>
        <v>-4</v>
      </c>
      <c r="AV423">
        <f t="shared" si="10"/>
        <v>0</v>
      </c>
      <c r="AW423" t="e">
        <f t="shared" si="11"/>
        <v>#N/A</v>
      </c>
      <c r="AX423" t="e">
        <f t="shared" si="12"/>
        <v>#N/A</v>
      </c>
      <c r="AY423" t="e">
        <f t="shared" si="52"/>
        <v>#N/A</v>
      </c>
      <c r="AZ423" t="e">
        <f t="shared" si="53"/>
        <v>#N/A</v>
      </c>
      <c r="BA423" t="e">
        <f t="shared" si="54"/>
        <v>#N/A</v>
      </c>
      <c r="BB423" t="e">
        <f t="shared" si="55"/>
        <v>#N/A</v>
      </c>
      <c r="BC423" t="str">
        <f t="shared" si="56"/>
        <v>3450</v>
      </c>
      <c r="BD423" t="e">
        <f t="shared" si="57"/>
        <v>#N/A</v>
      </c>
      <c r="BE423" t="e">
        <f t="shared" si="58"/>
        <v>#N/A</v>
      </c>
      <c r="BF423" t="e">
        <f t="shared" si="59"/>
        <v>#N/A</v>
      </c>
      <c r="BG423" t="e">
        <f t="shared" si="60"/>
        <v>#N/A</v>
      </c>
      <c r="BH423" t="e">
        <f t="shared" si="13"/>
        <v>#N/A</v>
      </c>
      <c r="BI423" t="e">
        <f t="shared" si="14"/>
        <v>#N/A</v>
      </c>
      <c r="BJ423" t="e">
        <f t="shared" si="15"/>
        <v>#N/A</v>
      </c>
      <c r="BK423" t="e">
        <f t="shared" si="61"/>
        <v>#N/A</v>
      </c>
      <c r="BL423" t="e">
        <f t="shared" si="62"/>
        <v>#N/A</v>
      </c>
      <c r="BM423" t="e">
        <f t="shared" si="63"/>
        <v>#N/A</v>
      </c>
      <c r="BN423" t="e">
        <f t="shared" si="64"/>
        <v>#N/A</v>
      </c>
      <c r="BO423" t="e">
        <f t="shared" si="65"/>
        <v>#N/A</v>
      </c>
      <c r="BP423" t="e">
        <f t="shared" si="66"/>
        <v>#N/A</v>
      </c>
      <c r="BQ423" t="e">
        <f t="shared" si="67"/>
        <v>#N/A</v>
      </c>
      <c r="BR423" t="e">
        <f t="shared" si="68"/>
        <v>#N/A</v>
      </c>
      <c r="BS423" t="e">
        <f t="shared" si="69"/>
        <v>#N/A</v>
      </c>
      <c r="BT423" t="e">
        <f t="shared" si="70"/>
        <v>#N/A</v>
      </c>
      <c r="BU423" t="e">
        <f t="shared" si="71"/>
        <v>#N/A</v>
      </c>
      <c r="BV423" t="e">
        <f t="shared" si="72"/>
        <v>#N/A</v>
      </c>
      <c r="BW423" t="e">
        <f t="shared" si="73"/>
        <v>#N/A</v>
      </c>
      <c r="BX423" t="e">
        <f t="shared" si="74"/>
        <v>#N/A</v>
      </c>
      <c r="BY423" t="e">
        <f t="shared" si="75"/>
        <v>#N/A</v>
      </c>
      <c r="BZ423" t="e">
        <f t="shared" si="76"/>
        <v>#N/A</v>
      </c>
      <c r="CA423" t="e">
        <f t="shared" si="77"/>
        <v>#N/A</v>
      </c>
      <c r="CB423" t="e">
        <f t="shared" si="78"/>
        <v>#N/A</v>
      </c>
      <c r="CC423" t="e">
        <f t="shared" si="79"/>
        <v>#N/A</v>
      </c>
      <c r="CD423" t="e">
        <f t="shared" si="80"/>
        <v>#N/A</v>
      </c>
      <c r="CE423" t="e">
        <f t="shared" si="81"/>
        <v>#N/A</v>
      </c>
      <c r="CF423" t="e">
        <f t="shared" si="82"/>
        <v>#N/A</v>
      </c>
    </row>
    <row r="424" spans="1:84" x14ac:dyDescent="0.3">
      <c r="A424" t="str">
        <f t="shared" ref="A424:B443" si="83">A23</f>
        <v>3500</v>
      </c>
      <c r="B424">
        <f t="shared" si="83"/>
        <v>442</v>
      </c>
      <c r="C424">
        <f t="shared" si="16"/>
        <v>118</v>
      </c>
      <c r="D424" t="str">
        <f t="shared" si="17"/>
        <v>3500</v>
      </c>
      <c r="E424">
        <f t="shared" si="18"/>
        <v>1578</v>
      </c>
      <c r="F424">
        <f t="shared" si="19"/>
        <v>252</v>
      </c>
      <c r="G424" t="str">
        <f t="shared" si="20"/>
        <v>3500</v>
      </c>
      <c r="H424">
        <f t="shared" si="21"/>
        <v>-718</v>
      </c>
      <c r="I424">
        <f t="shared" si="22"/>
        <v>118</v>
      </c>
      <c r="J424" t="str">
        <f t="shared" si="23"/>
        <v>3500</v>
      </c>
      <c r="K424">
        <f t="shared" si="24"/>
        <v>200</v>
      </c>
      <c r="L424">
        <f t="shared" si="1"/>
        <v>88</v>
      </c>
      <c r="M424" t="str">
        <f t="shared" si="2"/>
        <v>3450</v>
      </c>
      <c r="N424">
        <f t="shared" si="3"/>
        <v>0</v>
      </c>
      <c r="O424">
        <f t="shared" si="25"/>
        <v>0</v>
      </c>
      <c r="P424" t="str">
        <f t="shared" si="26"/>
        <v>3450</v>
      </c>
      <c r="Q424">
        <f t="shared" si="27"/>
        <v>104</v>
      </c>
      <c r="R424">
        <f t="shared" si="28"/>
        <v>80</v>
      </c>
      <c r="S424" t="str">
        <f t="shared" si="29"/>
        <v>3450</v>
      </c>
      <c r="T424">
        <f t="shared" si="30"/>
        <v>0</v>
      </c>
      <c r="U424">
        <f t="shared" si="31"/>
        <v>0</v>
      </c>
      <c r="V424" t="str">
        <f t="shared" si="32"/>
        <v>3450</v>
      </c>
      <c r="W424">
        <f t="shared" si="33"/>
        <v>0</v>
      </c>
      <c r="X424">
        <f t="shared" si="4"/>
        <v>0</v>
      </c>
      <c r="Y424" t="str">
        <f t="shared" si="5"/>
        <v>3500</v>
      </c>
      <c r="Z424">
        <f t="shared" si="6"/>
        <v>1472</v>
      </c>
      <c r="AA424">
        <f t="shared" si="34"/>
        <v>320</v>
      </c>
      <c r="AB424" t="str">
        <f t="shared" si="35"/>
        <v>3500</v>
      </c>
      <c r="AC424">
        <f t="shared" si="36"/>
        <v>10744</v>
      </c>
      <c r="AD424">
        <f t="shared" si="37"/>
        <v>922</v>
      </c>
      <c r="AE424" t="str">
        <f t="shared" si="38"/>
        <v>3500</v>
      </c>
      <c r="AF424">
        <f t="shared" si="39"/>
        <v>-630</v>
      </c>
      <c r="AG424">
        <f t="shared" si="40"/>
        <v>-22</v>
      </c>
      <c r="AH424" t="str">
        <f t="shared" si="41"/>
        <v>3500</v>
      </c>
      <c r="AI424">
        <f t="shared" si="42"/>
        <v>18</v>
      </c>
      <c r="AJ424">
        <f t="shared" si="7"/>
        <v>116</v>
      </c>
      <c r="AK424" t="str">
        <f t="shared" si="8"/>
        <v>认购</v>
      </c>
      <c r="AL424" t="str">
        <f t="shared" si="9"/>
        <v>成交量</v>
      </c>
      <c r="AM424" t="str">
        <f t="shared" si="43"/>
        <v>成交量</v>
      </c>
      <c r="AN424" t="str">
        <f t="shared" si="44"/>
        <v>认购</v>
      </c>
      <c r="AO424" t="str">
        <f t="shared" si="45"/>
        <v>持仓量</v>
      </c>
      <c r="AP424" t="str">
        <f t="shared" si="46"/>
        <v>持仓量</v>
      </c>
      <c r="AQ424" t="str">
        <f t="shared" si="47"/>
        <v>认购</v>
      </c>
      <c r="AR424" t="str">
        <f t="shared" si="48"/>
        <v>成交量变化</v>
      </c>
      <c r="AS424" t="str">
        <f t="shared" si="49"/>
        <v>成交量变化</v>
      </c>
      <c r="AT424" t="str">
        <f t="shared" si="50"/>
        <v>认购</v>
      </c>
      <c r="AU424" t="str">
        <f t="shared" si="51"/>
        <v>持仓量变化</v>
      </c>
      <c r="AV424" t="str">
        <f t="shared" si="10"/>
        <v>持仓量变化</v>
      </c>
      <c r="AW424" t="e">
        <f t="shared" si="11"/>
        <v>#N/A</v>
      </c>
      <c r="AX424" t="e">
        <f t="shared" si="12"/>
        <v>#N/A</v>
      </c>
      <c r="AY424" t="e">
        <f t="shared" si="52"/>
        <v>#N/A</v>
      </c>
      <c r="AZ424" t="e">
        <f t="shared" si="53"/>
        <v>#N/A</v>
      </c>
      <c r="BA424" t="e">
        <f t="shared" si="54"/>
        <v>#N/A</v>
      </c>
      <c r="BB424" t="e">
        <f t="shared" si="55"/>
        <v>#N/A</v>
      </c>
      <c r="BC424" t="str">
        <f t="shared" si="56"/>
        <v>3500</v>
      </c>
      <c r="BD424" t="e">
        <f t="shared" si="57"/>
        <v>#N/A</v>
      </c>
      <c r="BE424" t="e">
        <f t="shared" si="58"/>
        <v>#N/A</v>
      </c>
      <c r="BF424" t="e">
        <f t="shared" si="59"/>
        <v>#N/A</v>
      </c>
      <c r="BG424" t="e">
        <f t="shared" si="60"/>
        <v>#N/A</v>
      </c>
      <c r="BH424" t="e">
        <f t="shared" si="13"/>
        <v>#N/A</v>
      </c>
      <c r="BI424" t="e">
        <f t="shared" si="14"/>
        <v>#N/A</v>
      </c>
      <c r="BJ424" t="e">
        <f t="shared" si="15"/>
        <v>#N/A</v>
      </c>
      <c r="BK424" t="e">
        <f t="shared" si="61"/>
        <v>#N/A</v>
      </c>
      <c r="BL424" t="e">
        <f t="shared" si="62"/>
        <v>#N/A</v>
      </c>
      <c r="BM424" t="e">
        <f t="shared" si="63"/>
        <v>#N/A</v>
      </c>
      <c r="BN424" t="e">
        <f t="shared" si="64"/>
        <v>#N/A</v>
      </c>
      <c r="BO424" t="e">
        <f t="shared" si="65"/>
        <v>#N/A</v>
      </c>
      <c r="BP424" t="e">
        <f t="shared" si="66"/>
        <v>#N/A</v>
      </c>
      <c r="BQ424" t="e">
        <f t="shared" si="67"/>
        <v>#N/A</v>
      </c>
      <c r="BR424" t="e">
        <f t="shared" si="68"/>
        <v>#N/A</v>
      </c>
      <c r="BS424" t="e">
        <f t="shared" si="69"/>
        <v>#N/A</v>
      </c>
      <c r="BT424" t="e">
        <f t="shared" si="70"/>
        <v>#N/A</v>
      </c>
      <c r="BU424" t="e">
        <f t="shared" si="71"/>
        <v>#N/A</v>
      </c>
      <c r="BV424" t="e">
        <f t="shared" si="72"/>
        <v>#N/A</v>
      </c>
      <c r="BW424" t="e">
        <f t="shared" si="73"/>
        <v>#N/A</v>
      </c>
      <c r="BX424" t="e">
        <f t="shared" si="74"/>
        <v>#N/A</v>
      </c>
      <c r="BY424" t="e">
        <f t="shared" si="75"/>
        <v>#N/A</v>
      </c>
      <c r="BZ424" t="e">
        <f t="shared" si="76"/>
        <v>#N/A</v>
      </c>
      <c r="CA424" t="e">
        <f t="shared" si="77"/>
        <v>#N/A</v>
      </c>
      <c r="CB424" t="e">
        <f t="shared" si="78"/>
        <v>#N/A</v>
      </c>
      <c r="CC424" t="e">
        <f t="shared" si="79"/>
        <v>#N/A</v>
      </c>
      <c r="CD424" t="e">
        <f t="shared" si="80"/>
        <v>#N/A</v>
      </c>
      <c r="CE424" t="e">
        <f t="shared" si="81"/>
        <v>#N/A</v>
      </c>
      <c r="CF424" t="e">
        <f t="shared" si="82"/>
        <v>#N/A</v>
      </c>
    </row>
    <row r="425" spans="1:84" x14ac:dyDescent="0.3">
      <c r="A425" t="str">
        <f t="shared" si="83"/>
        <v>3550</v>
      </c>
      <c r="B425">
        <f t="shared" si="83"/>
        <v>168</v>
      </c>
      <c r="C425">
        <f t="shared" si="16"/>
        <v>0</v>
      </c>
      <c r="D425" t="str">
        <f t="shared" si="17"/>
        <v>3550</v>
      </c>
      <c r="E425">
        <f t="shared" si="18"/>
        <v>942</v>
      </c>
      <c r="F425">
        <f t="shared" si="19"/>
        <v>84</v>
      </c>
      <c r="G425" t="str">
        <f t="shared" si="20"/>
        <v>3550</v>
      </c>
      <c r="H425">
        <f t="shared" si="21"/>
        <v>68</v>
      </c>
      <c r="I425">
        <f t="shared" si="22"/>
        <v>0</v>
      </c>
      <c r="J425" t="str">
        <f t="shared" si="23"/>
        <v>3550</v>
      </c>
      <c r="K425">
        <f t="shared" si="24"/>
        <v>-8</v>
      </c>
      <c r="L425">
        <f t="shared" si="1"/>
        <v>0</v>
      </c>
      <c r="M425" t="str">
        <f t="shared" si="2"/>
        <v>3500</v>
      </c>
      <c r="N425">
        <f t="shared" si="3"/>
        <v>0</v>
      </c>
      <c r="O425">
        <f t="shared" si="25"/>
        <v>0</v>
      </c>
      <c r="P425" t="str">
        <f t="shared" si="26"/>
        <v>3500</v>
      </c>
      <c r="Q425">
        <f t="shared" si="27"/>
        <v>86</v>
      </c>
      <c r="R425">
        <f t="shared" si="28"/>
        <v>120</v>
      </c>
      <c r="S425" t="str">
        <f t="shared" si="29"/>
        <v>3500</v>
      </c>
      <c r="T425">
        <f t="shared" si="30"/>
        <v>-20</v>
      </c>
      <c r="U425">
        <f t="shared" si="31"/>
        <v>0</v>
      </c>
      <c r="V425" t="str">
        <f t="shared" si="32"/>
        <v>3500</v>
      </c>
      <c r="W425">
        <f t="shared" si="33"/>
        <v>0</v>
      </c>
      <c r="X425">
        <f t="shared" si="4"/>
        <v>0</v>
      </c>
      <c r="Y425" t="str">
        <f t="shared" si="5"/>
        <v>3550</v>
      </c>
      <c r="Z425">
        <f t="shared" si="6"/>
        <v>1074</v>
      </c>
      <c r="AA425">
        <f t="shared" si="34"/>
        <v>238</v>
      </c>
      <c r="AB425" t="str">
        <f t="shared" si="35"/>
        <v>3550</v>
      </c>
      <c r="AC425">
        <f t="shared" si="36"/>
        <v>7264</v>
      </c>
      <c r="AD425">
        <f t="shared" si="37"/>
        <v>616</v>
      </c>
      <c r="AE425" t="str">
        <f t="shared" si="38"/>
        <v>3550</v>
      </c>
      <c r="AF425">
        <f t="shared" si="39"/>
        <v>640</v>
      </c>
      <c r="AG425">
        <f t="shared" si="40"/>
        <v>84</v>
      </c>
      <c r="AH425" t="str">
        <f t="shared" si="41"/>
        <v>3550</v>
      </c>
      <c r="AI425">
        <f t="shared" si="42"/>
        <v>-22</v>
      </c>
      <c r="AJ425">
        <f t="shared" si="7"/>
        <v>94</v>
      </c>
      <c r="AK425" t="e">
        <f t="shared" si="8"/>
        <v>#N/A</v>
      </c>
      <c r="AL425" t="e">
        <f t="shared" si="9"/>
        <v>#N/A</v>
      </c>
      <c r="AM425" t="e">
        <f t="shared" si="43"/>
        <v>#N/A</v>
      </c>
      <c r="AN425" t="e">
        <f t="shared" si="44"/>
        <v>#N/A</v>
      </c>
      <c r="AO425" t="e">
        <f t="shared" si="45"/>
        <v>#N/A</v>
      </c>
      <c r="AP425" t="e">
        <f t="shared" si="46"/>
        <v>#N/A</v>
      </c>
      <c r="AQ425" t="e">
        <f t="shared" si="47"/>
        <v>#N/A</v>
      </c>
      <c r="AR425" t="e">
        <f t="shared" si="48"/>
        <v>#N/A</v>
      </c>
      <c r="AS425" t="e">
        <f t="shared" si="49"/>
        <v>#N/A</v>
      </c>
      <c r="AT425" t="e">
        <f t="shared" si="50"/>
        <v>#N/A</v>
      </c>
      <c r="AU425" t="e">
        <f t="shared" si="51"/>
        <v>#N/A</v>
      </c>
      <c r="AV425" t="e">
        <f t="shared" si="10"/>
        <v>#N/A</v>
      </c>
      <c r="AW425" t="e">
        <f t="shared" si="11"/>
        <v>#N/A</v>
      </c>
      <c r="AX425" t="e">
        <f t="shared" si="12"/>
        <v>#N/A</v>
      </c>
      <c r="AY425" t="e">
        <f t="shared" si="52"/>
        <v>#N/A</v>
      </c>
      <c r="AZ425" t="e">
        <f t="shared" si="53"/>
        <v>#N/A</v>
      </c>
      <c r="BA425" t="e">
        <f t="shared" si="54"/>
        <v>#N/A</v>
      </c>
      <c r="BB425" t="e">
        <f t="shared" si="55"/>
        <v>#N/A</v>
      </c>
      <c r="BC425" t="str">
        <f t="shared" si="56"/>
        <v>3550</v>
      </c>
      <c r="BD425" t="e">
        <f t="shared" si="57"/>
        <v>#N/A</v>
      </c>
      <c r="BE425" t="e">
        <f t="shared" si="58"/>
        <v>#N/A</v>
      </c>
      <c r="BF425" t="e">
        <f t="shared" si="59"/>
        <v>#N/A</v>
      </c>
      <c r="BG425" t="e">
        <f t="shared" si="60"/>
        <v>#N/A</v>
      </c>
      <c r="BH425" t="e">
        <f t="shared" si="13"/>
        <v>#N/A</v>
      </c>
      <c r="BI425" t="e">
        <f t="shared" si="14"/>
        <v>#N/A</v>
      </c>
      <c r="BJ425" t="e">
        <f t="shared" si="15"/>
        <v>#N/A</v>
      </c>
      <c r="BK425" t="e">
        <f t="shared" si="61"/>
        <v>#N/A</v>
      </c>
      <c r="BL425" t="e">
        <f t="shared" si="62"/>
        <v>#N/A</v>
      </c>
      <c r="BM425" t="e">
        <f t="shared" si="63"/>
        <v>#N/A</v>
      </c>
      <c r="BN425" t="e">
        <f t="shared" si="64"/>
        <v>#N/A</v>
      </c>
      <c r="BO425" t="e">
        <f t="shared" si="65"/>
        <v>#N/A</v>
      </c>
      <c r="BP425" t="e">
        <f t="shared" si="66"/>
        <v>#N/A</v>
      </c>
      <c r="BQ425" t="e">
        <f t="shared" si="67"/>
        <v>#N/A</v>
      </c>
      <c r="BR425" t="e">
        <f t="shared" si="68"/>
        <v>#N/A</v>
      </c>
      <c r="BS425" t="e">
        <f t="shared" si="69"/>
        <v>#N/A</v>
      </c>
      <c r="BT425" t="e">
        <f t="shared" si="70"/>
        <v>#N/A</v>
      </c>
      <c r="BU425" t="e">
        <f t="shared" si="71"/>
        <v>#N/A</v>
      </c>
      <c r="BV425" t="e">
        <f t="shared" si="72"/>
        <v>#N/A</v>
      </c>
      <c r="BW425" t="e">
        <f t="shared" si="73"/>
        <v>#N/A</v>
      </c>
      <c r="BX425" t="e">
        <f t="shared" si="74"/>
        <v>#N/A</v>
      </c>
      <c r="BY425" t="e">
        <f t="shared" si="75"/>
        <v>#N/A</v>
      </c>
      <c r="BZ425" t="e">
        <f t="shared" si="76"/>
        <v>#N/A</v>
      </c>
      <c r="CA425" t="e">
        <f t="shared" si="77"/>
        <v>#N/A</v>
      </c>
      <c r="CB425" t="e">
        <f t="shared" si="78"/>
        <v>#N/A</v>
      </c>
      <c r="CC425" t="e">
        <f t="shared" si="79"/>
        <v>#N/A</v>
      </c>
      <c r="CD425" t="e">
        <f t="shared" si="80"/>
        <v>#N/A</v>
      </c>
      <c r="CE425" t="e">
        <f t="shared" si="81"/>
        <v>#N/A</v>
      </c>
      <c r="CF425" t="e">
        <f t="shared" si="82"/>
        <v>#N/A</v>
      </c>
    </row>
    <row r="426" spans="1:84" x14ac:dyDescent="0.3">
      <c r="A426" t="str">
        <f t="shared" si="83"/>
        <v>3600</v>
      </c>
      <c r="B426">
        <f t="shared" si="83"/>
        <v>432</v>
      </c>
      <c r="C426">
        <f t="shared" si="16"/>
        <v>20</v>
      </c>
      <c r="D426" t="str">
        <f t="shared" si="17"/>
        <v>3600</v>
      </c>
      <c r="E426">
        <f t="shared" si="18"/>
        <v>1044</v>
      </c>
      <c r="F426">
        <f t="shared" si="19"/>
        <v>166</v>
      </c>
      <c r="G426" t="str">
        <f t="shared" si="20"/>
        <v>3600</v>
      </c>
      <c r="H426">
        <f t="shared" si="21"/>
        <v>136</v>
      </c>
      <c r="I426">
        <f t="shared" si="22"/>
        <v>20</v>
      </c>
      <c r="J426" t="str">
        <f t="shared" si="23"/>
        <v>3600</v>
      </c>
      <c r="K426">
        <f t="shared" si="24"/>
        <v>164</v>
      </c>
      <c r="L426">
        <f t="shared" si="1"/>
        <v>20</v>
      </c>
      <c r="M426" t="str">
        <f t="shared" si="2"/>
        <v>3550</v>
      </c>
      <c r="N426">
        <f t="shared" si="3"/>
        <v>0</v>
      </c>
      <c r="O426">
        <f t="shared" si="25"/>
        <v>6</v>
      </c>
      <c r="P426" t="str">
        <f t="shared" si="26"/>
        <v>3550</v>
      </c>
      <c r="Q426">
        <f t="shared" si="27"/>
        <v>100</v>
      </c>
      <c r="R426">
        <f t="shared" si="28"/>
        <v>160</v>
      </c>
      <c r="S426" t="str">
        <f t="shared" si="29"/>
        <v>3550</v>
      </c>
      <c r="T426">
        <f t="shared" si="30"/>
        <v>0</v>
      </c>
      <c r="U426">
        <f t="shared" si="31"/>
        <v>6</v>
      </c>
      <c r="V426" t="str">
        <f t="shared" si="32"/>
        <v>3550</v>
      </c>
      <c r="W426">
        <f t="shared" si="33"/>
        <v>0</v>
      </c>
      <c r="X426">
        <f t="shared" si="4"/>
        <v>0</v>
      </c>
      <c r="Y426" t="str">
        <f t="shared" si="5"/>
        <v>3600</v>
      </c>
      <c r="Z426">
        <f t="shared" si="6"/>
        <v>812</v>
      </c>
      <c r="AA426">
        <f t="shared" si="34"/>
        <v>422</v>
      </c>
      <c r="AB426" t="str">
        <f t="shared" si="35"/>
        <v>3600</v>
      </c>
      <c r="AC426">
        <f t="shared" si="36"/>
        <v>6980</v>
      </c>
      <c r="AD426">
        <f t="shared" si="37"/>
        <v>718</v>
      </c>
      <c r="AE426" t="str">
        <f t="shared" si="38"/>
        <v>3600</v>
      </c>
      <c r="AF426">
        <f t="shared" si="39"/>
        <v>84</v>
      </c>
      <c r="AG426">
        <f t="shared" si="40"/>
        <v>378</v>
      </c>
      <c r="AH426" t="str">
        <f t="shared" si="41"/>
        <v>3600</v>
      </c>
      <c r="AI426">
        <f t="shared" si="42"/>
        <v>62</v>
      </c>
      <c r="AJ426">
        <f t="shared" si="7"/>
        <v>124</v>
      </c>
      <c r="AK426" t="e">
        <f t="shared" si="8"/>
        <v>#N/A</v>
      </c>
      <c r="AL426" t="e">
        <f t="shared" si="9"/>
        <v>#N/A</v>
      </c>
      <c r="AM426" t="e">
        <f t="shared" si="43"/>
        <v>#N/A</v>
      </c>
      <c r="AN426" t="e">
        <f t="shared" si="44"/>
        <v>#N/A</v>
      </c>
      <c r="AO426" t="e">
        <f t="shared" si="45"/>
        <v>#N/A</v>
      </c>
      <c r="AP426" t="e">
        <f t="shared" si="46"/>
        <v>#N/A</v>
      </c>
      <c r="AQ426" t="e">
        <f t="shared" si="47"/>
        <v>#N/A</v>
      </c>
      <c r="AR426" t="e">
        <f t="shared" si="48"/>
        <v>#N/A</v>
      </c>
      <c r="AS426" t="e">
        <f t="shared" si="49"/>
        <v>#N/A</v>
      </c>
      <c r="AT426" t="e">
        <f t="shared" si="50"/>
        <v>#N/A</v>
      </c>
      <c r="AU426" t="e">
        <f t="shared" si="51"/>
        <v>#N/A</v>
      </c>
      <c r="AV426" t="e">
        <f t="shared" si="10"/>
        <v>#N/A</v>
      </c>
      <c r="AW426" t="e">
        <f t="shared" si="11"/>
        <v>#N/A</v>
      </c>
      <c r="AX426" t="e">
        <f t="shared" si="12"/>
        <v>#N/A</v>
      </c>
      <c r="AY426" t="e">
        <f t="shared" si="52"/>
        <v>#N/A</v>
      </c>
      <c r="AZ426" t="e">
        <f t="shared" si="53"/>
        <v>#N/A</v>
      </c>
      <c r="BA426" t="e">
        <f t="shared" si="54"/>
        <v>#N/A</v>
      </c>
      <c r="BB426" t="e">
        <f t="shared" si="55"/>
        <v>#N/A</v>
      </c>
      <c r="BC426" t="str">
        <f t="shared" si="56"/>
        <v>3600</v>
      </c>
      <c r="BD426" t="e">
        <f t="shared" si="57"/>
        <v>#N/A</v>
      </c>
      <c r="BE426" t="e">
        <f t="shared" si="58"/>
        <v>#N/A</v>
      </c>
      <c r="BF426" t="e">
        <f t="shared" si="59"/>
        <v>#N/A</v>
      </c>
      <c r="BG426" t="e">
        <f t="shared" si="60"/>
        <v>#N/A</v>
      </c>
      <c r="BH426" t="e">
        <f t="shared" si="13"/>
        <v>#N/A</v>
      </c>
      <c r="BI426" t="e">
        <f t="shared" si="14"/>
        <v>#N/A</v>
      </c>
      <c r="BJ426" t="e">
        <f t="shared" si="15"/>
        <v>#N/A</v>
      </c>
      <c r="BK426" t="e">
        <f t="shared" si="61"/>
        <v>#N/A</v>
      </c>
      <c r="BL426" t="e">
        <f t="shared" si="62"/>
        <v>#N/A</v>
      </c>
      <c r="BM426" t="e">
        <f t="shared" si="63"/>
        <v>#N/A</v>
      </c>
      <c r="BN426" t="e">
        <f t="shared" si="64"/>
        <v>#N/A</v>
      </c>
      <c r="BO426" t="e">
        <f t="shared" si="65"/>
        <v>#N/A</v>
      </c>
      <c r="BP426" t="e">
        <f t="shared" si="66"/>
        <v>#N/A</v>
      </c>
      <c r="BQ426" t="e">
        <f t="shared" si="67"/>
        <v>#N/A</v>
      </c>
      <c r="BR426" t="e">
        <f t="shared" si="68"/>
        <v>#N/A</v>
      </c>
      <c r="BS426" t="e">
        <f t="shared" si="69"/>
        <v>#N/A</v>
      </c>
      <c r="BT426" t="e">
        <f t="shared" si="70"/>
        <v>#N/A</v>
      </c>
      <c r="BU426" t="e">
        <f t="shared" si="71"/>
        <v>#N/A</v>
      </c>
      <c r="BV426" t="e">
        <f t="shared" si="72"/>
        <v>#N/A</v>
      </c>
      <c r="BW426" t="e">
        <f t="shared" si="73"/>
        <v>#N/A</v>
      </c>
      <c r="BX426" t="e">
        <f t="shared" si="74"/>
        <v>#N/A</v>
      </c>
      <c r="BY426" t="e">
        <f t="shared" si="75"/>
        <v>#N/A</v>
      </c>
      <c r="BZ426" t="e">
        <f t="shared" si="76"/>
        <v>#N/A</v>
      </c>
      <c r="CA426" t="e">
        <f t="shared" si="77"/>
        <v>#N/A</v>
      </c>
      <c r="CB426" t="e">
        <f t="shared" si="78"/>
        <v>#N/A</v>
      </c>
      <c r="CC426" t="e">
        <f t="shared" si="79"/>
        <v>#N/A</v>
      </c>
      <c r="CD426" t="e">
        <f t="shared" si="80"/>
        <v>#N/A</v>
      </c>
      <c r="CE426" t="e">
        <f t="shared" si="81"/>
        <v>#N/A</v>
      </c>
      <c r="CF426" t="e">
        <f t="shared" si="82"/>
        <v>#N/A</v>
      </c>
    </row>
    <row r="427" spans="1:84" x14ac:dyDescent="0.3">
      <c r="A427" t="str">
        <f t="shared" si="83"/>
        <v>认购</v>
      </c>
      <c r="B427" t="str">
        <f t="shared" si="83"/>
        <v>成交量</v>
      </c>
      <c r="C427" t="str">
        <f t="shared" si="16"/>
        <v>成交量</v>
      </c>
      <c r="D427" t="str">
        <f t="shared" si="17"/>
        <v>认购</v>
      </c>
      <c r="E427" t="str">
        <f t="shared" si="18"/>
        <v>持仓量</v>
      </c>
      <c r="F427" t="str">
        <f t="shared" si="19"/>
        <v>持仓量</v>
      </c>
      <c r="G427" t="str">
        <f t="shared" si="20"/>
        <v>认购</v>
      </c>
      <c r="H427" t="str">
        <f t="shared" si="21"/>
        <v>成交量变化</v>
      </c>
      <c r="I427" t="str">
        <f t="shared" si="22"/>
        <v>成交量变化</v>
      </c>
      <c r="J427" t="str">
        <f t="shared" si="23"/>
        <v>认购</v>
      </c>
      <c r="K427" t="str">
        <f t="shared" si="24"/>
        <v>持仓量变化</v>
      </c>
      <c r="L427" t="str">
        <f t="shared" si="1"/>
        <v>持仓量变化</v>
      </c>
      <c r="M427" t="str">
        <f t="shared" si="2"/>
        <v>3600</v>
      </c>
      <c r="N427">
        <f t="shared" si="3"/>
        <v>0</v>
      </c>
      <c r="O427">
        <f t="shared" si="25"/>
        <v>0</v>
      </c>
      <c r="P427" t="str">
        <f t="shared" si="26"/>
        <v>3600</v>
      </c>
      <c r="Q427">
        <f t="shared" si="27"/>
        <v>66</v>
      </c>
      <c r="R427">
        <f t="shared" si="28"/>
        <v>0</v>
      </c>
      <c r="S427" t="str">
        <f t="shared" si="29"/>
        <v>3600</v>
      </c>
      <c r="T427">
        <f t="shared" si="30"/>
        <v>0</v>
      </c>
      <c r="U427">
        <f t="shared" si="31"/>
        <v>0</v>
      </c>
      <c r="V427" t="str">
        <f t="shared" si="32"/>
        <v>3600</v>
      </c>
      <c r="W427">
        <f t="shared" si="33"/>
        <v>0</v>
      </c>
      <c r="X427">
        <f t="shared" si="4"/>
        <v>0</v>
      </c>
      <c r="Y427" t="str">
        <f t="shared" si="5"/>
        <v>3650</v>
      </c>
      <c r="Z427">
        <f t="shared" si="6"/>
        <v>3998</v>
      </c>
      <c r="AA427">
        <f t="shared" si="34"/>
        <v>320</v>
      </c>
      <c r="AB427" t="str">
        <f t="shared" si="35"/>
        <v>3650</v>
      </c>
      <c r="AC427">
        <f t="shared" si="36"/>
        <v>21618</v>
      </c>
      <c r="AD427">
        <f t="shared" si="37"/>
        <v>1952</v>
      </c>
      <c r="AE427" t="str">
        <f t="shared" si="38"/>
        <v>3650</v>
      </c>
      <c r="AF427">
        <f t="shared" si="39"/>
        <v>302</v>
      </c>
      <c r="AG427">
        <f t="shared" si="40"/>
        <v>138</v>
      </c>
      <c r="AH427" t="str">
        <f t="shared" si="41"/>
        <v>3650</v>
      </c>
      <c r="AI427">
        <f t="shared" si="42"/>
        <v>64</v>
      </c>
      <c r="AJ427">
        <f t="shared" si="7"/>
        <v>-46</v>
      </c>
      <c r="AK427" t="e">
        <f t="shared" si="8"/>
        <v>#N/A</v>
      </c>
      <c r="AL427" t="e">
        <f t="shared" si="9"/>
        <v>#N/A</v>
      </c>
      <c r="AM427" t="e">
        <f t="shared" si="43"/>
        <v>#N/A</v>
      </c>
      <c r="AN427" t="e">
        <f t="shared" si="44"/>
        <v>#N/A</v>
      </c>
      <c r="AO427" t="e">
        <f t="shared" si="45"/>
        <v>#N/A</v>
      </c>
      <c r="AP427" t="e">
        <f t="shared" si="46"/>
        <v>#N/A</v>
      </c>
      <c r="AQ427" t="e">
        <f t="shared" si="47"/>
        <v>#N/A</v>
      </c>
      <c r="AR427" t="e">
        <f t="shared" si="48"/>
        <v>#N/A</v>
      </c>
      <c r="AS427" t="e">
        <f t="shared" si="49"/>
        <v>#N/A</v>
      </c>
      <c r="AT427" t="e">
        <f t="shared" si="50"/>
        <v>#N/A</v>
      </c>
      <c r="AU427" t="e">
        <f t="shared" si="51"/>
        <v>#N/A</v>
      </c>
      <c r="AV427" t="e">
        <f t="shared" si="10"/>
        <v>#N/A</v>
      </c>
      <c r="AW427" t="e">
        <f t="shared" si="11"/>
        <v>#N/A</v>
      </c>
      <c r="AX427" t="e">
        <f t="shared" si="12"/>
        <v>#N/A</v>
      </c>
      <c r="AY427" t="e">
        <f t="shared" si="52"/>
        <v>#N/A</v>
      </c>
      <c r="AZ427" t="e">
        <f t="shared" si="53"/>
        <v>#N/A</v>
      </c>
      <c r="BA427" t="e">
        <f t="shared" si="54"/>
        <v>#N/A</v>
      </c>
      <c r="BB427" t="e">
        <f t="shared" si="55"/>
        <v>#N/A</v>
      </c>
      <c r="BC427" t="str">
        <f t="shared" si="56"/>
        <v>认购</v>
      </c>
      <c r="BD427" t="e">
        <f t="shared" si="57"/>
        <v>#N/A</v>
      </c>
      <c r="BE427" t="e">
        <f t="shared" si="58"/>
        <v>#N/A</v>
      </c>
      <c r="BF427" t="e">
        <f t="shared" si="59"/>
        <v>#N/A</v>
      </c>
      <c r="BG427" t="e">
        <f t="shared" si="60"/>
        <v>#N/A</v>
      </c>
      <c r="BH427" t="e">
        <f t="shared" si="13"/>
        <v>#N/A</v>
      </c>
      <c r="BI427" t="e">
        <f t="shared" si="14"/>
        <v>#N/A</v>
      </c>
      <c r="BJ427" t="e">
        <f t="shared" si="15"/>
        <v>#N/A</v>
      </c>
      <c r="BK427" t="e">
        <f t="shared" si="61"/>
        <v>#N/A</v>
      </c>
      <c r="BL427" t="e">
        <f t="shared" si="62"/>
        <v>#N/A</v>
      </c>
      <c r="BM427" t="e">
        <f t="shared" si="63"/>
        <v>#N/A</v>
      </c>
      <c r="BN427" t="e">
        <f t="shared" si="64"/>
        <v>#N/A</v>
      </c>
      <c r="BO427" t="e">
        <f t="shared" si="65"/>
        <v>#N/A</v>
      </c>
      <c r="BP427" t="e">
        <f t="shared" si="66"/>
        <v>#N/A</v>
      </c>
      <c r="BQ427" t="e">
        <f t="shared" si="67"/>
        <v>#N/A</v>
      </c>
      <c r="BR427" t="e">
        <f t="shared" si="68"/>
        <v>#N/A</v>
      </c>
      <c r="BS427" t="e">
        <f t="shared" si="69"/>
        <v>#N/A</v>
      </c>
      <c r="BT427" t="e">
        <f t="shared" si="70"/>
        <v>#N/A</v>
      </c>
      <c r="BU427" t="e">
        <f t="shared" si="71"/>
        <v>#N/A</v>
      </c>
      <c r="BV427" t="e">
        <f t="shared" si="72"/>
        <v>#N/A</v>
      </c>
      <c r="BW427" t="e">
        <f t="shared" si="73"/>
        <v>#N/A</v>
      </c>
      <c r="BX427" t="e">
        <f t="shared" si="74"/>
        <v>#N/A</v>
      </c>
      <c r="BY427" t="e">
        <f t="shared" si="75"/>
        <v>#N/A</v>
      </c>
      <c r="BZ427" t="e">
        <f t="shared" si="76"/>
        <v>#N/A</v>
      </c>
      <c r="CA427" t="e">
        <f t="shared" si="77"/>
        <v>#N/A</v>
      </c>
      <c r="CB427" t="e">
        <f t="shared" si="78"/>
        <v>#N/A</v>
      </c>
      <c r="CC427" t="e">
        <f t="shared" si="79"/>
        <v>#N/A</v>
      </c>
      <c r="CD427" t="e">
        <f t="shared" si="80"/>
        <v>#N/A</v>
      </c>
      <c r="CE427" t="e">
        <f t="shared" si="81"/>
        <v>#N/A</v>
      </c>
      <c r="CF427" t="e">
        <f t="shared" si="82"/>
        <v>#N/A</v>
      </c>
    </row>
    <row r="428" spans="1:84" x14ac:dyDescent="0.3">
      <c r="A428" t="e">
        <f t="shared" si="83"/>
        <v>#N/A</v>
      </c>
      <c r="B428" t="e">
        <f t="shared" si="83"/>
        <v>#N/A</v>
      </c>
      <c r="C428" t="e">
        <f t="shared" si="16"/>
        <v>#N/A</v>
      </c>
      <c r="D428" t="e">
        <f t="shared" si="17"/>
        <v>#N/A</v>
      </c>
      <c r="E428" t="e">
        <f t="shared" si="18"/>
        <v>#N/A</v>
      </c>
      <c r="F428" t="e">
        <f t="shared" si="19"/>
        <v>#N/A</v>
      </c>
      <c r="G428" t="e">
        <f t="shared" si="20"/>
        <v>#N/A</v>
      </c>
      <c r="H428" t="e">
        <f t="shared" si="21"/>
        <v>#N/A</v>
      </c>
      <c r="I428" t="e">
        <f t="shared" si="22"/>
        <v>#N/A</v>
      </c>
      <c r="J428" t="e">
        <f t="shared" si="23"/>
        <v>#N/A</v>
      </c>
      <c r="K428" t="e">
        <f t="shared" si="24"/>
        <v>#N/A</v>
      </c>
      <c r="L428" t="e">
        <f t="shared" si="1"/>
        <v>#N/A</v>
      </c>
      <c r="M428" t="str">
        <f t="shared" si="2"/>
        <v>3650</v>
      </c>
      <c r="N428">
        <f t="shared" si="3"/>
        <v>0</v>
      </c>
      <c r="O428">
        <f t="shared" si="25"/>
        <v>0</v>
      </c>
      <c r="P428" t="str">
        <f t="shared" si="26"/>
        <v>3650</v>
      </c>
      <c r="Q428">
        <f t="shared" si="27"/>
        <v>210</v>
      </c>
      <c r="R428">
        <f t="shared" si="28"/>
        <v>0</v>
      </c>
      <c r="S428" t="str">
        <f t="shared" si="29"/>
        <v>3650</v>
      </c>
      <c r="T428">
        <f t="shared" si="30"/>
        <v>0</v>
      </c>
      <c r="U428">
        <f t="shared" si="31"/>
        <v>0</v>
      </c>
      <c r="V428" t="str">
        <f t="shared" si="32"/>
        <v>3650</v>
      </c>
      <c r="W428">
        <f t="shared" si="33"/>
        <v>0</v>
      </c>
      <c r="X428">
        <f t="shared" si="4"/>
        <v>0</v>
      </c>
      <c r="Y428" t="str">
        <f t="shared" si="5"/>
        <v>认购</v>
      </c>
      <c r="Z428" t="str">
        <f t="shared" si="6"/>
        <v>成交量</v>
      </c>
      <c r="AA428" t="str">
        <f t="shared" si="34"/>
        <v>成交量</v>
      </c>
      <c r="AB428" t="str">
        <f t="shared" si="35"/>
        <v>认购</v>
      </c>
      <c r="AC428" t="str">
        <f t="shared" si="36"/>
        <v>持仓量</v>
      </c>
      <c r="AD428" t="str">
        <f t="shared" si="37"/>
        <v>持仓量</v>
      </c>
      <c r="AE428" t="str">
        <f t="shared" si="38"/>
        <v>认购</v>
      </c>
      <c r="AF428" t="str">
        <f t="shared" si="39"/>
        <v>成交量变化</v>
      </c>
      <c r="AG428" t="str">
        <f t="shared" si="40"/>
        <v>成交量变化</v>
      </c>
      <c r="AH428" t="str">
        <f t="shared" si="41"/>
        <v>认购</v>
      </c>
      <c r="AI428" t="str">
        <f t="shared" si="42"/>
        <v>持仓量变化</v>
      </c>
      <c r="AJ428" t="str">
        <f t="shared" si="7"/>
        <v>持仓量变化</v>
      </c>
      <c r="AK428" t="e">
        <f t="shared" si="8"/>
        <v>#N/A</v>
      </c>
      <c r="AL428" t="e">
        <f t="shared" si="9"/>
        <v>#N/A</v>
      </c>
      <c r="AM428" t="e">
        <f t="shared" si="43"/>
        <v>#N/A</v>
      </c>
      <c r="AN428" t="e">
        <f t="shared" si="44"/>
        <v>#N/A</v>
      </c>
      <c r="AO428" t="e">
        <f t="shared" si="45"/>
        <v>#N/A</v>
      </c>
      <c r="AP428" t="e">
        <f t="shared" si="46"/>
        <v>#N/A</v>
      </c>
      <c r="AQ428" t="e">
        <f t="shared" si="47"/>
        <v>#N/A</v>
      </c>
      <c r="AR428" t="e">
        <f t="shared" si="48"/>
        <v>#N/A</v>
      </c>
      <c r="AS428" t="e">
        <f t="shared" si="49"/>
        <v>#N/A</v>
      </c>
      <c r="AT428" t="e">
        <f t="shared" si="50"/>
        <v>#N/A</v>
      </c>
      <c r="AU428" t="e">
        <f t="shared" si="51"/>
        <v>#N/A</v>
      </c>
      <c r="AV428" t="e">
        <f t="shared" si="10"/>
        <v>#N/A</v>
      </c>
      <c r="AW428" t="e">
        <f t="shared" si="11"/>
        <v>#N/A</v>
      </c>
      <c r="AX428" t="e">
        <f t="shared" si="12"/>
        <v>#N/A</v>
      </c>
      <c r="AY428" t="e">
        <f t="shared" si="52"/>
        <v>#N/A</v>
      </c>
      <c r="AZ428" t="e">
        <f t="shared" si="53"/>
        <v>#N/A</v>
      </c>
      <c r="BA428" t="e">
        <f t="shared" si="54"/>
        <v>#N/A</v>
      </c>
      <c r="BB428" t="e">
        <f t="shared" si="55"/>
        <v>#N/A</v>
      </c>
      <c r="BC428" t="e">
        <f t="shared" si="56"/>
        <v>#N/A</v>
      </c>
      <c r="BD428" t="e">
        <f t="shared" si="57"/>
        <v>#N/A</v>
      </c>
      <c r="BE428" t="e">
        <f t="shared" si="58"/>
        <v>#N/A</v>
      </c>
      <c r="BF428" t="e">
        <f t="shared" si="59"/>
        <v>#N/A</v>
      </c>
      <c r="BG428" t="e">
        <f t="shared" si="60"/>
        <v>#N/A</v>
      </c>
      <c r="BH428" t="e">
        <f t="shared" si="13"/>
        <v>#N/A</v>
      </c>
      <c r="BI428" t="e">
        <f t="shared" si="14"/>
        <v>#N/A</v>
      </c>
      <c r="BJ428" t="e">
        <f t="shared" si="15"/>
        <v>#N/A</v>
      </c>
      <c r="BK428" t="e">
        <f t="shared" si="61"/>
        <v>#N/A</v>
      </c>
      <c r="BL428" t="e">
        <f t="shared" si="62"/>
        <v>#N/A</v>
      </c>
      <c r="BM428" t="e">
        <f t="shared" si="63"/>
        <v>#N/A</v>
      </c>
      <c r="BN428" t="e">
        <f t="shared" si="64"/>
        <v>#N/A</v>
      </c>
      <c r="BO428" t="e">
        <f t="shared" si="65"/>
        <v>#N/A</v>
      </c>
      <c r="BP428" t="e">
        <f t="shared" si="66"/>
        <v>#N/A</v>
      </c>
      <c r="BQ428" t="e">
        <f t="shared" si="67"/>
        <v>#N/A</v>
      </c>
      <c r="BR428" t="e">
        <f t="shared" si="68"/>
        <v>#N/A</v>
      </c>
      <c r="BS428" t="e">
        <f t="shared" si="69"/>
        <v>#N/A</v>
      </c>
      <c r="BT428" t="e">
        <f t="shared" si="70"/>
        <v>#N/A</v>
      </c>
      <c r="BU428" t="e">
        <f t="shared" si="71"/>
        <v>#N/A</v>
      </c>
      <c r="BV428" t="e">
        <f t="shared" si="72"/>
        <v>#N/A</v>
      </c>
      <c r="BW428" t="e">
        <f t="shared" si="73"/>
        <v>#N/A</v>
      </c>
      <c r="BX428" t="e">
        <f t="shared" si="74"/>
        <v>#N/A</v>
      </c>
      <c r="BY428" t="e">
        <f t="shared" si="75"/>
        <v>#N/A</v>
      </c>
      <c r="BZ428" t="e">
        <f t="shared" si="76"/>
        <v>#N/A</v>
      </c>
      <c r="CA428" t="e">
        <f t="shared" si="77"/>
        <v>#N/A</v>
      </c>
      <c r="CB428" t="e">
        <f t="shared" si="78"/>
        <v>#N/A</v>
      </c>
      <c r="CC428" t="e">
        <f t="shared" si="79"/>
        <v>#N/A</v>
      </c>
      <c r="CD428" t="e">
        <f t="shared" si="80"/>
        <v>#N/A</v>
      </c>
      <c r="CE428" t="e">
        <f t="shared" si="81"/>
        <v>#N/A</v>
      </c>
      <c r="CF428" t="e">
        <f t="shared" si="82"/>
        <v>#N/A</v>
      </c>
    </row>
    <row r="429" spans="1:84" x14ac:dyDescent="0.3">
      <c r="A429" t="e">
        <f t="shared" si="83"/>
        <v>#N/A</v>
      </c>
      <c r="B429" t="e">
        <f t="shared" si="83"/>
        <v>#N/A</v>
      </c>
      <c r="C429" t="e">
        <f t="shared" si="16"/>
        <v>#N/A</v>
      </c>
      <c r="D429" t="e">
        <f t="shared" si="17"/>
        <v>#N/A</v>
      </c>
      <c r="E429" t="e">
        <f t="shared" si="18"/>
        <v>#N/A</v>
      </c>
      <c r="F429" t="e">
        <f t="shared" si="19"/>
        <v>#N/A</v>
      </c>
      <c r="G429" t="e">
        <f t="shared" si="20"/>
        <v>#N/A</v>
      </c>
      <c r="H429" t="e">
        <f t="shared" si="21"/>
        <v>#N/A</v>
      </c>
      <c r="I429" t="e">
        <f t="shared" si="22"/>
        <v>#N/A</v>
      </c>
      <c r="J429" t="e">
        <f t="shared" si="23"/>
        <v>#N/A</v>
      </c>
      <c r="K429" t="e">
        <f t="shared" si="24"/>
        <v>#N/A</v>
      </c>
      <c r="L429" t="e">
        <f t="shared" si="1"/>
        <v>#N/A</v>
      </c>
      <c r="M429" t="str">
        <f t="shared" si="2"/>
        <v>认购</v>
      </c>
      <c r="N429" t="str">
        <f t="shared" si="3"/>
        <v>成交量</v>
      </c>
      <c r="O429" t="str">
        <f t="shared" si="25"/>
        <v>成交量</v>
      </c>
      <c r="P429" t="str">
        <f t="shared" si="26"/>
        <v>认购</v>
      </c>
      <c r="Q429" t="str">
        <f t="shared" si="27"/>
        <v>持仓量</v>
      </c>
      <c r="R429" t="str">
        <f t="shared" si="28"/>
        <v>持仓量</v>
      </c>
      <c r="S429" t="str">
        <f t="shared" si="29"/>
        <v>认购</v>
      </c>
      <c r="T429" t="str">
        <f t="shared" si="30"/>
        <v>成交量变化</v>
      </c>
      <c r="U429" t="str">
        <f t="shared" si="31"/>
        <v>成交量变化</v>
      </c>
      <c r="V429" t="str">
        <f t="shared" si="32"/>
        <v>认购</v>
      </c>
      <c r="W429" t="str">
        <f t="shared" si="33"/>
        <v>持仓量变化</v>
      </c>
      <c r="X429" t="str">
        <f t="shared" si="4"/>
        <v>持仓量变化</v>
      </c>
      <c r="Y429" t="e">
        <f t="shared" si="5"/>
        <v>#N/A</v>
      </c>
      <c r="Z429" t="e">
        <f t="shared" si="6"/>
        <v>#N/A</v>
      </c>
      <c r="AA429" t="e">
        <f t="shared" si="34"/>
        <v>#N/A</v>
      </c>
      <c r="AB429" t="e">
        <f t="shared" si="35"/>
        <v>#N/A</v>
      </c>
      <c r="AC429" t="e">
        <f t="shared" si="36"/>
        <v>#N/A</v>
      </c>
      <c r="AD429" t="e">
        <f t="shared" si="37"/>
        <v>#N/A</v>
      </c>
      <c r="AE429" t="e">
        <f t="shared" si="38"/>
        <v>#N/A</v>
      </c>
      <c r="AF429" t="e">
        <f t="shared" si="39"/>
        <v>#N/A</v>
      </c>
      <c r="AG429" t="e">
        <f t="shared" si="40"/>
        <v>#N/A</v>
      </c>
      <c r="AH429" t="e">
        <f t="shared" si="41"/>
        <v>#N/A</v>
      </c>
      <c r="AI429" t="e">
        <f t="shared" si="42"/>
        <v>#N/A</v>
      </c>
      <c r="AJ429" t="e">
        <f t="shared" si="7"/>
        <v>#N/A</v>
      </c>
      <c r="AK429" t="e">
        <f t="shared" si="8"/>
        <v>#N/A</v>
      </c>
      <c r="AL429" t="e">
        <f t="shared" si="9"/>
        <v>#N/A</v>
      </c>
      <c r="AM429" t="e">
        <f t="shared" si="43"/>
        <v>#N/A</v>
      </c>
      <c r="AN429" t="e">
        <f t="shared" si="44"/>
        <v>#N/A</v>
      </c>
      <c r="AO429" t="e">
        <f t="shared" si="45"/>
        <v>#N/A</v>
      </c>
      <c r="AP429" t="e">
        <f t="shared" si="46"/>
        <v>#N/A</v>
      </c>
      <c r="AQ429" t="e">
        <f t="shared" si="47"/>
        <v>#N/A</v>
      </c>
      <c r="AR429" t="e">
        <f t="shared" si="48"/>
        <v>#N/A</v>
      </c>
      <c r="AS429" t="e">
        <f t="shared" si="49"/>
        <v>#N/A</v>
      </c>
      <c r="AT429" t="e">
        <f t="shared" si="50"/>
        <v>#N/A</v>
      </c>
      <c r="AU429" t="e">
        <f t="shared" si="51"/>
        <v>#N/A</v>
      </c>
      <c r="AV429" t="e">
        <f t="shared" si="10"/>
        <v>#N/A</v>
      </c>
      <c r="AW429" t="e">
        <f t="shared" si="11"/>
        <v>#N/A</v>
      </c>
      <c r="AX429" t="e">
        <f t="shared" si="12"/>
        <v>#N/A</v>
      </c>
      <c r="AY429" t="e">
        <f t="shared" si="52"/>
        <v>#N/A</v>
      </c>
      <c r="AZ429" t="e">
        <f t="shared" si="53"/>
        <v>#N/A</v>
      </c>
      <c r="BA429" t="e">
        <f t="shared" si="54"/>
        <v>#N/A</v>
      </c>
      <c r="BB429" t="e">
        <f t="shared" si="55"/>
        <v>#N/A</v>
      </c>
      <c r="BC429" t="e">
        <f t="shared" si="56"/>
        <v>#N/A</v>
      </c>
      <c r="BD429" t="e">
        <f t="shared" si="57"/>
        <v>#N/A</v>
      </c>
      <c r="BE429" t="e">
        <f t="shared" si="58"/>
        <v>#N/A</v>
      </c>
      <c r="BF429" t="e">
        <f t="shared" si="59"/>
        <v>#N/A</v>
      </c>
      <c r="BG429" t="e">
        <f t="shared" si="60"/>
        <v>#N/A</v>
      </c>
      <c r="BH429" t="e">
        <f t="shared" si="13"/>
        <v>#N/A</v>
      </c>
      <c r="BI429" t="e">
        <f t="shared" si="14"/>
        <v>#N/A</v>
      </c>
      <c r="BJ429" t="e">
        <f t="shared" si="15"/>
        <v>#N/A</v>
      </c>
      <c r="BK429" t="e">
        <f t="shared" si="61"/>
        <v>#N/A</v>
      </c>
      <c r="BL429" t="e">
        <f t="shared" si="62"/>
        <v>#N/A</v>
      </c>
      <c r="BM429" t="e">
        <f t="shared" si="63"/>
        <v>#N/A</v>
      </c>
      <c r="BN429" t="e">
        <f t="shared" si="64"/>
        <v>#N/A</v>
      </c>
      <c r="BO429" t="e">
        <f t="shared" si="65"/>
        <v>#N/A</v>
      </c>
      <c r="BP429" t="e">
        <f t="shared" si="66"/>
        <v>#N/A</v>
      </c>
      <c r="BQ429" t="e">
        <f t="shared" si="67"/>
        <v>#N/A</v>
      </c>
      <c r="BR429" t="e">
        <f t="shared" si="68"/>
        <v>#N/A</v>
      </c>
      <c r="BS429" t="e">
        <f t="shared" si="69"/>
        <v>#N/A</v>
      </c>
      <c r="BT429" t="e">
        <f t="shared" si="70"/>
        <v>#N/A</v>
      </c>
      <c r="BU429" t="e">
        <f t="shared" si="71"/>
        <v>#N/A</v>
      </c>
      <c r="BV429" t="e">
        <f t="shared" si="72"/>
        <v>#N/A</v>
      </c>
      <c r="BW429" t="e">
        <f t="shared" si="73"/>
        <v>#N/A</v>
      </c>
      <c r="BX429" t="e">
        <f t="shared" si="74"/>
        <v>#N/A</v>
      </c>
      <c r="BY429" t="e">
        <f t="shared" si="75"/>
        <v>#N/A</v>
      </c>
      <c r="BZ429" t="e">
        <f t="shared" si="76"/>
        <v>#N/A</v>
      </c>
      <c r="CA429" t="e">
        <f t="shared" si="77"/>
        <v>#N/A</v>
      </c>
      <c r="CB429" t="e">
        <f t="shared" si="78"/>
        <v>#N/A</v>
      </c>
      <c r="CC429" t="e">
        <f t="shared" si="79"/>
        <v>#N/A</v>
      </c>
      <c r="CD429" t="e">
        <f t="shared" si="80"/>
        <v>#N/A</v>
      </c>
      <c r="CE429" t="e">
        <f t="shared" si="81"/>
        <v>#N/A</v>
      </c>
      <c r="CF429" t="e">
        <f t="shared" si="82"/>
        <v>#N/A</v>
      </c>
    </row>
    <row r="430" spans="1:84" x14ac:dyDescent="0.3">
      <c r="A430" t="e">
        <f t="shared" si="83"/>
        <v>#N/A</v>
      </c>
      <c r="B430" t="e">
        <f t="shared" si="83"/>
        <v>#N/A</v>
      </c>
      <c r="C430" t="e">
        <f t="shared" si="16"/>
        <v>#N/A</v>
      </c>
      <c r="D430" t="e">
        <f t="shared" si="17"/>
        <v>#N/A</v>
      </c>
      <c r="E430" t="e">
        <f t="shared" si="18"/>
        <v>#N/A</v>
      </c>
      <c r="F430" t="e">
        <f t="shared" si="19"/>
        <v>#N/A</v>
      </c>
      <c r="G430" t="e">
        <f t="shared" si="20"/>
        <v>#N/A</v>
      </c>
      <c r="H430" t="e">
        <f t="shared" si="21"/>
        <v>#N/A</v>
      </c>
      <c r="I430" t="e">
        <f t="shared" si="22"/>
        <v>#N/A</v>
      </c>
      <c r="J430" t="e">
        <f t="shared" si="23"/>
        <v>#N/A</v>
      </c>
      <c r="K430" t="e">
        <f t="shared" si="24"/>
        <v>#N/A</v>
      </c>
      <c r="L430" t="e">
        <f t="shared" si="1"/>
        <v>#N/A</v>
      </c>
      <c r="M430" t="e">
        <f t="shared" si="2"/>
        <v>#N/A</v>
      </c>
      <c r="N430" t="e">
        <f t="shared" si="3"/>
        <v>#N/A</v>
      </c>
      <c r="O430" t="e">
        <f t="shared" si="25"/>
        <v>#N/A</v>
      </c>
      <c r="P430" t="e">
        <f t="shared" si="26"/>
        <v>#N/A</v>
      </c>
      <c r="Q430" t="e">
        <f t="shared" si="27"/>
        <v>#N/A</v>
      </c>
      <c r="R430" t="e">
        <f t="shared" si="28"/>
        <v>#N/A</v>
      </c>
      <c r="S430" t="e">
        <f t="shared" si="29"/>
        <v>#N/A</v>
      </c>
      <c r="T430" t="e">
        <f t="shared" si="30"/>
        <v>#N/A</v>
      </c>
      <c r="U430" t="e">
        <f t="shared" si="31"/>
        <v>#N/A</v>
      </c>
      <c r="V430" t="e">
        <f t="shared" si="32"/>
        <v>#N/A</v>
      </c>
      <c r="W430" t="e">
        <f t="shared" si="33"/>
        <v>#N/A</v>
      </c>
      <c r="X430" t="e">
        <f t="shared" si="4"/>
        <v>#N/A</v>
      </c>
      <c r="Y430" t="e">
        <f t="shared" si="5"/>
        <v>#N/A</v>
      </c>
      <c r="Z430" t="e">
        <f t="shared" si="6"/>
        <v>#N/A</v>
      </c>
      <c r="AA430" t="e">
        <f t="shared" si="34"/>
        <v>#N/A</v>
      </c>
      <c r="AB430" t="e">
        <f t="shared" si="35"/>
        <v>#N/A</v>
      </c>
      <c r="AC430" t="e">
        <f t="shared" si="36"/>
        <v>#N/A</v>
      </c>
      <c r="AD430" t="e">
        <f t="shared" si="37"/>
        <v>#N/A</v>
      </c>
      <c r="AE430" t="e">
        <f t="shared" si="38"/>
        <v>#N/A</v>
      </c>
      <c r="AF430" t="e">
        <f t="shared" si="39"/>
        <v>#N/A</v>
      </c>
      <c r="AG430" t="e">
        <f t="shared" si="40"/>
        <v>#N/A</v>
      </c>
      <c r="AH430" t="e">
        <f t="shared" si="41"/>
        <v>#N/A</v>
      </c>
      <c r="AI430" t="e">
        <f t="shared" si="42"/>
        <v>#N/A</v>
      </c>
      <c r="AJ430" t="e">
        <f t="shared" si="7"/>
        <v>#N/A</v>
      </c>
      <c r="AK430" t="e">
        <f t="shared" si="8"/>
        <v>#N/A</v>
      </c>
      <c r="AL430" t="e">
        <f t="shared" si="9"/>
        <v>#N/A</v>
      </c>
      <c r="AM430" t="e">
        <f t="shared" si="43"/>
        <v>#N/A</v>
      </c>
      <c r="AN430" t="e">
        <f t="shared" si="44"/>
        <v>#N/A</v>
      </c>
      <c r="AO430" t="e">
        <f t="shared" si="45"/>
        <v>#N/A</v>
      </c>
      <c r="AP430" t="e">
        <f t="shared" si="46"/>
        <v>#N/A</v>
      </c>
      <c r="AQ430" t="e">
        <f t="shared" si="47"/>
        <v>#N/A</v>
      </c>
      <c r="AR430" t="e">
        <f t="shared" si="48"/>
        <v>#N/A</v>
      </c>
      <c r="AS430" t="e">
        <f t="shared" si="49"/>
        <v>#N/A</v>
      </c>
      <c r="AT430" t="e">
        <f t="shared" si="50"/>
        <v>#N/A</v>
      </c>
      <c r="AU430" t="e">
        <f t="shared" si="51"/>
        <v>#N/A</v>
      </c>
      <c r="AV430" t="e">
        <f t="shared" si="10"/>
        <v>#N/A</v>
      </c>
      <c r="AW430" t="e">
        <f t="shared" si="11"/>
        <v>#N/A</v>
      </c>
      <c r="AX430" t="e">
        <f t="shared" si="12"/>
        <v>#N/A</v>
      </c>
      <c r="AY430" t="e">
        <f t="shared" si="52"/>
        <v>#N/A</v>
      </c>
      <c r="AZ430" t="e">
        <f t="shared" si="53"/>
        <v>#N/A</v>
      </c>
      <c r="BA430" t="e">
        <f t="shared" si="54"/>
        <v>#N/A</v>
      </c>
      <c r="BB430" t="e">
        <f t="shared" si="55"/>
        <v>#N/A</v>
      </c>
      <c r="BC430" t="e">
        <f t="shared" si="56"/>
        <v>#N/A</v>
      </c>
      <c r="BD430" t="e">
        <f t="shared" si="57"/>
        <v>#N/A</v>
      </c>
      <c r="BE430" t="e">
        <f t="shared" si="58"/>
        <v>#N/A</v>
      </c>
      <c r="BF430" t="e">
        <f t="shared" si="59"/>
        <v>#N/A</v>
      </c>
      <c r="BG430" t="e">
        <f t="shared" si="60"/>
        <v>#N/A</v>
      </c>
      <c r="BH430" t="e">
        <f t="shared" si="13"/>
        <v>#N/A</v>
      </c>
      <c r="BI430" t="e">
        <f t="shared" si="14"/>
        <v>#N/A</v>
      </c>
      <c r="BJ430" t="e">
        <f t="shared" si="15"/>
        <v>#N/A</v>
      </c>
      <c r="BK430" t="e">
        <f t="shared" si="61"/>
        <v>#N/A</v>
      </c>
      <c r="BL430" t="e">
        <f t="shared" si="62"/>
        <v>#N/A</v>
      </c>
      <c r="BM430" t="e">
        <f t="shared" si="63"/>
        <v>#N/A</v>
      </c>
      <c r="BN430" t="e">
        <f t="shared" si="64"/>
        <v>#N/A</v>
      </c>
      <c r="BO430" t="e">
        <f t="shared" si="65"/>
        <v>#N/A</v>
      </c>
      <c r="BP430" t="e">
        <f t="shared" si="66"/>
        <v>#N/A</v>
      </c>
      <c r="BQ430" t="e">
        <f t="shared" si="67"/>
        <v>#N/A</v>
      </c>
      <c r="BR430" t="e">
        <f t="shared" si="68"/>
        <v>#N/A</v>
      </c>
      <c r="BS430" t="e">
        <f t="shared" si="69"/>
        <v>#N/A</v>
      </c>
      <c r="BT430" t="e">
        <f t="shared" si="70"/>
        <v>#N/A</v>
      </c>
      <c r="BU430" t="e">
        <f t="shared" si="71"/>
        <v>#N/A</v>
      </c>
      <c r="BV430" t="e">
        <f t="shared" si="72"/>
        <v>#N/A</v>
      </c>
      <c r="BW430" t="e">
        <f t="shared" si="73"/>
        <v>#N/A</v>
      </c>
      <c r="BX430" t="e">
        <f t="shared" si="74"/>
        <v>#N/A</v>
      </c>
      <c r="BY430" t="e">
        <f t="shared" si="75"/>
        <v>#N/A</v>
      </c>
      <c r="BZ430" t="e">
        <f t="shared" si="76"/>
        <v>#N/A</v>
      </c>
      <c r="CA430" t="e">
        <f t="shared" si="77"/>
        <v>#N/A</v>
      </c>
      <c r="CB430" t="e">
        <f t="shared" si="78"/>
        <v>#N/A</v>
      </c>
      <c r="CC430" t="e">
        <f t="shared" si="79"/>
        <v>#N/A</v>
      </c>
      <c r="CD430" t="e">
        <f t="shared" si="80"/>
        <v>#N/A</v>
      </c>
      <c r="CE430" t="e">
        <f t="shared" si="81"/>
        <v>#N/A</v>
      </c>
      <c r="CF430" t="e">
        <f t="shared" si="82"/>
        <v>#N/A</v>
      </c>
    </row>
    <row r="431" spans="1:84" x14ac:dyDescent="0.3">
      <c r="A431" t="e">
        <f t="shared" si="83"/>
        <v>#N/A</v>
      </c>
      <c r="B431" t="e">
        <f t="shared" si="83"/>
        <v>#N/A</v>
      </c>
      <c r="C431" t="e">
        <f t="shared" si="16"/>
        <v>#N/A</v>
      </c>
      <c r="D431" t="e">
        <f t="shared" si="17"/>
        <v>#N/A</v>
      </c>
      <c r="E431" t="e">
        <f t="shared" si="18"/>
        <v>#N/A</v>
      </c>
      <c r="F431" t="e">
        <f t="shared" si="19"/>
        <v>#N/A</v>
      </c>
      <c r="G431" t="e">
        <f t="shared" si="20"/>
        <v>#N/A</v>
      </c>
      <c r="H431" t="e">
        <f t="shared" si="21"/>
        <v>#N/A</v>
      </c>
      <c r="I431" t="e">
        <f t="shared" si="22"/>
        <v>#N/A</v>
      </c>
      <c r="J431" t="e">
        <f t="shared" si="23"/>
        <v>#N/A</v>
      </c>
      <c r="K431" t="e">
        <f t="shared" si="24"/>
        <v>#N/A</v>
      </c>
      <c r="L431" t="e">
        <f t="shared" si="1"/>
        <v>#N/A</v>
      </c>
      <c r="M431" t="e">
        <f t="shared" si="2"/>
        <v>#N/A</v>
      </c>
      <c r="N431" t="e">
        <f t="shared" si="3"/>
        <v>#N/A</v>
      </c>
      <c r="O431" t="e">
        <f t="shared" si="25"/>
        <v>#N/A</v>
      </c>
      <c r="P431" t="e">
        <f t="shared" si="26"/>
        <v>#N/A</v>
      </c>
      <c r="Q431" t="e">
        <f t="shared" si="27"/>
        <v>#N/A</v>
      </c>
      <c r="R431" t="e">
        <f t="shared" si="28"/>
        <v>#N/A</v>
      </c>
      <c r="S431" t="e">
        <f t="shared" si="29"/>
        <v>#N/A</v>
      </c>
      <c r="T431" t="e">
        <f t="shared" si="30"/>
        <v>#N/A</v>
      </c>
      <c r="U431" t="e">
        <f t="shared" si="31"/>
        <v>#N/A</v>
      </c>
      <c r="V431" t="e">
        <f t="shared" si="32"/>
        <v>#N/A</v>
      </c>
      <c r="W431" t="e">
        <f t="shared" si="33"/>
        <v>#N/A</v>
      </c>
      <c r="X431" t="e">
        <f t="shared" si="4"/>
        <v>#N/A</v>
      </c>
      <c r="Y431" t="e">
        <f t="shared" si="5"/>
        <v>#N/A</v>
      </c>
      <c r="Z431" t="e">
        <f t="shared" si="6"/>
        <v>#N/A</v>
      </c>
      <c r="AA431" t="e">
        <f t="shared" si="34"/>
        <v>#N/A</v>
      </c>
      <c r="AB431" t="e">
        <f t="shared" si="35"/>
        <v>#N/A</v>
      </c>
      <c r="AC431" t="e">
        <f t="shared" si="36"/>
        <v>#N/A</v>
      </c>
      <c r="AD431" t="e">
        <f t="shared" si="37"/>
        <v>#N/A</v>
      </c>
      <c r="AE431" t="e">
        <f t="shared" si="38"/>
        <v>#N/A</v>
      </c>
      <c r="AF431" t="e">
        <f t="shared" si="39"/>
        <v>#N/A</v>
      </c>
      <c r="AG431" t="e">
        <f t="shared" si="40"/>
        <v>#N/A</v>
      </c>
      <c r="AH431" t="e">
        <f t="shared" si="41"/>
        <v>#N/A</v>
      </c>
      <c r="AI431" t="e">
        <f t="shared" si="42"/>
        <v>#N/A</v>
      </c>
      <c r="AJ431" t="e">
        <f t="shared" si="7"/>
        <v>#N/A</v>
      </c>
      <c r="AK431" t="e">
        <f t="shared" si="8"/>
        <v>#N/A</v>
      </c>
      <c r="AL431" t="e">
        <f t="shared" si="9"/>
        <v>#N/A</v>
      </c>
      <c r="AM431" t="e">
        <f t="shared" si="43"/>
        <v>#N/A</v>
      </c>
      <c r="AN431" t="e">
        <f t="shared" si="44"/>
        <v>#N/A</v>
      </c>
      <c r="AO431" t="e">
        <f t="shared" si="45"/>
        <v>#N/A</v>
      </c>
      <c r="AP431" t="e">
        <f t="shared" si="46"/>
        <v>#N/A</v>
      </c>
      <c r="AQ431" t="e">
        <f t="shared" si="47"/>
        <v>#N/A</v>
      </c>
      <c r="AR431" t="e">
        <f t="shared" si="48"/>
        <v>#N/A</v>
      </c>
      <c r="AS431" t="e">
        <f t="shared" si="49"/>
        <v>#N/A</v>
      </c>
      <c r="AT431" t="e">
        <f t="shared" si="50"/>
        <v>#N/A</v>
      </c>
      <c r="AU431" t="e">
        <f t="shared" si="51"/>
        <v>#N/A</v>
      </c>
      <c r="AV431" t="e">
        <f t="shared" si="10"/>
        <v>#N/A</v>
      </c>
      <c r="AW431" t="e">
        <f t="shared" si="11"/>
        <v>#N/A</v>
      </c>
      <c r="AX431" t="e">
        <f t="shared" si="12"/>
        <v>#N/A</v>
      </c>
      <c r="AY431" t="e">
        <f t="shared" si="52"/>
        <v>#N/A</v>
      </c>
      <c r="AZ431" t="e">
        <f t="shared" si="53"/>
        <v>#N/A</v>
      </c>
      <c r="BA431" t="e">
        <f t="shared" si="54"/>
        <v>#N/A</v>
      </c>
      <c r="BB431" t="e">
        <f t="shared" si="55"/>
        <v>#N/A</v>
      </c>
      <c r="BC431" t="e">
        <f t="shared" si="56"/>
        <v>#N/A</v>
      </c>
      <c r="BD431" t="e">
        <f t="shared" si="57"/>
        <v>#N/A</v>
      </c>
      <c r="BE431" t="e">
        <f t="shared" si="58"/>
        <v>#N/A</v>
      </c>
      <c r="BF431" t="e">
        <f t="shared" si="59"/>
        <v>#N/A</v>
      </c>
      <c r="BG431" t="e">
        <f t="shared" si="60"/>
        <v>#N/A</v>
      </c>
      <c r="BH431" t="e">
        <f t="shared" si="13"/>
        <v>#N/A</v>
      </c>
      <c r="BI431" t="e">
        <f t="shared" si="14"/>
        <v>#N/A</v>
      </c>
      <c r="BJ431" t="e">
        <f t="shared" si="15"/>
        <v>#N/A</v>
      </c>
      <c r="BK431" t="e">
        <f t="shared" si="61"/>
        <v>#N/A</v>
      </c>
      <c r="BL431" t="e">
        <f t="shared" si="62"/>
        <v>#N/A</v>
      </c>
      <c r="BM431" t="e">
        <f t="shared" si="63"/>
        <v>#N/A</v>
      </c>
      <c r="BN431" t="e">
        <f t="shared" si="64"/>
        <v>#N/A</v>
      </c>
      <c r="BO431" t="e">
        <f t="shared" si="65"/>
        <v>#N/A</v>
      </c>
      <c r="BP431" t="e">
        <f t="shared" si="66"/>
        <v>#N/A</v>
      </c>
      <c r="BQ431" t="e">
        <f t="shared" si="67"/>
        <v>#N/A</v>
      </c>
      <c r="BR431" t="e">
        <f t="shared" si="68"/>
        <v>#N/A</v>
      </c>
      <c r="BS431" t="e">
        <f t="shared" si="69"/>
        <v>#N/A</v>
      </c>
      <c r="BT431" t="e">
        <f t="shared" si="70"/>
        <v>#N/A</v>
      </c>
      <c r="BU431" t="e">
        <f t="shared" si="71"/>
        <v>#N/A</v>
      </c>
      <c r="BV431" t="e">
        <f t="shared" si="72"/>
        <v>#N/A</v>
      </c>
      <c r="BW431" t="e">
        <f t="shared" si="73"/>
        <v>#N/A</v>
      </c>
      <c r="BX431" t="e">
        <f t="shared" si="74"/>
        <v>#N/A</v>
      </c>
      <c r="BY431" t="e">
        <f t="shared" si="75"/>
        <v>#N/A</v>
      </c>
      <c r="BZ431" t="e">
        <f t="shared" si="76"/>
        <v>#N/A</v>
      </c>
      <c r="CA431" t="e">
        <f t="shared" si="77"/>
        <v>#N/A</v>
      </c>
      <c r="CB431" t="e">
        <f t="shared" si="78"/>
        <v>#N/A</v>
      </c>
      <c r="CC431" t="e">
        <f t="shared" si="79"/>
        <v>#N/A</v>
      </c>
      <c r="CD431" t="e">
        <f t="shared" si="80"/>
        <v>#N/A</v>
      </c>
      <c r="CE431" t="e">
        <f t="shared" si="81"/>
        <v>#N/A</v>
      </c>
      <c r="CF431" t="e">
        <f t="shared" si="82"/>
        <v>#N/A</v>
      </c>
    </row>
    <row r="432" spans="1:84" x14ac:dyDescent="0.3">
      <c r="A432" t="e">
        <f t="shared" si="83"/>
        <v>#N/A</v>
      </c>
      <c r="B432" t="e">
        <f t="shared" si="83"/>
        <v>#N/A</v>
      </c>
      <c r="C432" t="e">
        <f t="shared" si="16"/>
        <v>#N/A</v>
      </c>
      <c r="D432" t="e">
        <f t="shared" si="17"/>
        <v>#N/A</v>
      </c>
      <c r="E432" t="e">
        <f t="shared" si="18"/>
        <v>#N/A</v>
      </c>
      <c r="F432" t="e">
        <f t="shared" si="19"/>
        <v>#N/A</v>
      </c>
      <c r="G432" t="e">
        <f t="shared" si="20"/>
        <v>#N/A</v>
      </c>
      <c r="H432" t="e">
        <f t="shared" si="21"/>
        <v>#N/A</v>
      </c>
      <c r="I432" t="e">
        <f t="shared" si="22"/>
        <v>#N/A</v>
      </c>
      <c r="J432" t="e">
        <f t="shared" si="23"/>
        <v>#N/A</v>
      </c>
      <c r="K432" t="e">
        <f t="shared" si="24"/>
        <v>#N/A</v>
      </c>
      <c r="L432" t="e">
        <f t="shared" si="1"/>
        <v>#N/A</v>
      </c>
      <c r="M432" t="e">
        <f t="shared" si="2"/>
        <v>#N/A</v>
      </c>
      <c r="N432" t="e">
        <f t="shared" si="3"/>
        <v>#N/A</v>
      </c>
      <c r="O432" t="e">
        <f t="shared" si="25"/>
        <v>#N/A</v>
      </c>
      <c r="P432" t="e">
        <f t="shared" si="26"/>
        <v>#N/A</v>
      </c>
      <c r="Q432" t="e">
        <f t="shared" si="27"/>
        <v>#N/A</v>
      </c>
      <c r="R432" t="e">
        <f t="shared" si="28"/>
        <v>#N/A</v>
      </c>
      <c r="S432" t="e">
        <f t="shared" si="29"/>
        <v>#N/A</v>
      </c>
      <c r="T432" t="e">
        <f t="shared" si="30"/>
        <v>#N/A</v>
      </c>
      <c r="U432" t="e">
        <f t="shared" si="31"/>
        <v>#N/A</v>
      </c>
      <c r="V432" t="e">
        <f t="shared" si="32"/>
        <v>#N/A</v>
      </c>
      <c r="W432" t="e">
        <f t="shared" si="33"/>
        <v>#N/A</v>
      </c>
      <c r="X432" t="e">
        <f t="shared" si="4"/>
        <v>#N/A</v>
      </c>
      <c r="Y432" t="e">
        <f t="shared" si="5"/>
        <v>#N/A</v>
      </c>
      <c r="Z432" t="e">
        <f t="shared" si="6"/>
        <v>#N/A</v>
      </c>
      <c r="AA432" t="e">
        <f t="shared" si="34"/>
        <v>#N/A</v>
      </c>
      <c r="AB432" t="e">
        <f t="shared" si="35"/>
        <v>#N/A</v>
      </c>
      <c r="AC432" t="e">
        <f t="shared" si="36"/>
        <v>#N/A</v>
      </c>
      <c r="AD432" t="e">
        <f t="shared" si="37"/>
        <v>#N/A</v>
      </c>
      <c r="AE432" t="e">
        <f t="shared" si="38"/>
        <v>#N/A</v>
      </c>
      <c r="AF432" t="e">
        <f t="shared" si="39"/>
        <v>#N/A</v>
      </c>
      <c r="AG432" t="e">
        <f t="shared" si="40"/>
        <v>#N/A</v>
      </c>
      <c r="AH432" t="e">
        <f t="shared" si="41"/>
        <v>#N/A</v>
      </c>
      <c r="AI432" t="e">
        <f t="shared" si="42"/>
        <v>#N/A</v>
      </c>
      <c r="AJ432" t="e">
        <f t="shared" si="7"/>
        <v>#N/A</v>
      </c>
      <c r="AK432" t="e">
        <f t="shared" si="8"/>
        <v>#N/A</v>
      </c>
      <c r="AL432" t="e">
        <f t="shared" si="9"/>
        <v>#N/A</v>
      </c>
      <c r="AM432" t="e">
        <f t="shared" si="43"/>
        <v>#N/A</v>
      </c>
      <c r="AN432" t="e">
        <f t="shared" si="44"/>
        <v>#N/A</v>
      </c>
      <c r="AO432" t="e">
        <f t="shared" si="45"/>
        <v>#N/A</v>
      </c>
      <c r="AP432" t="e">
        <f t="shared" si="46"/>
        <v>#N/A</v>
      </c>
      <c r="AQ432" t="e">
        <f t="shared" si="47"/>
        <v>#N/A</v>
      </c>
      <c r="AR432" t="e">
        <f t="shared" si="48"/>
        <v>#N/A</v>
      </c>
      <c r="AS432" t="e">
        <f t="shared" si="49"/>
        <v>#N/A</v>
      </c>
      <c r="AT432" t="e">
        <f t="shared" si="50"/>
        <v>#N/A</v>
      </c>
      <c r="AU432" t="e">
        <f t="shared" si="51"/>
        <v>#N/A</v>
      </c>
      <c r="AV432" t="e">
        <f t="shared" si="10"/>
        <v>#N/A</v>
      </c>
      <c r="AW432" t="e">
        <f t="shared" si="11"/>
        <v>#N/A</v>
      </c>
      <c r="AX432" t="e">
        <f t="shared" si="12"/>
        <v>#N/A</v>
      </c>
      <c r="AY432" t="e">
        <f t="shared" si="52"/>
        <v>#N/A</v>
      </c>
      <c r="AZ432" t="e">
        <f t="shared" si="53"/>
        <v>#N/A</v>
      </c>
      <c r="BA432" t="e">
        <f t="shared" si="54"/>
        <v>#N/A</v>
      </c>
      <c r="BB432" t="e">
        <f t="shared" si="55"/>
        <v>#N/A</v>
      </c>
      <c r="BC432" t="e">
        <f t="shared" si="56"/>
        <v>#N/A</v>
      </c>
      <c r="BD432" t="e">
        <f t="shared" si="57"/>
        <v>#N/A</v>
      </c>
      <c r="BE432" t="e">
        <f t="shared" si="58"/>
        <v>#N/A</v>
      </c>
      <c r="BF432" t="e">
        <f t="shared" si="59"/>
        <v>#N/A</v>
      </c>
      <c r="BG432" t="e">
        <f t="shared" si="60"/>
        <v>#N/A</v>
      </c>
      <c r="BH432" t="e">
        <f t="shared" si="13"/>
        <v>#N/A</v>
      </c>
      <c r="BI432" t="e">
        <f t="shared" si="14"/>
        <v>#N/A</v>
      </c>
      <c r="BJ432" t="e">
        <f t="shared" si="15"/>
        <v>#N/A</v>
      </c>
      <c r="BK432" t="e">
        <f t="shared" si="61"/>
        <v>#N/A</v>
      </c>
      <c r="BL432" t="e">
        <f t="shared" si="62"/>
        <v>#N/A</v>
      </c>
      <c r="BM432" t="e">
        <f t="shared" si="63"/>
        <v>#N/A</v>
      </c>
      <c r="BN432" t="e">
        <f t="shared" si="64"/>
        <v>#N/A</v>
      </c>
      <c r="BO432" t="e">
        <f t="shared" si="65"/>
        <v>#N/A</v>
      </c>
      <c r="BP432" t="e">
        <f t="shared" si="66"/>
        <v>#N/A</v>
      </c>
      <c r="BQ432" t="e">
        <f t="shared" si="67"/>
        <v>#N/A</v>
      </c>
      <c r="BR432" t="e">
        <f t="shared" si="68"/>
        <v>#N/A</v>
      </c>
      <c r="BS432" t="e">
        <f t="shared" si="69"/>
        <v>#N/A</v>
      </c>
      <c r="BT432" t="e">
        <f t="shared" si="70"/>
        <v>#N/A</v>
      </c>
      <c r="BU432" t="e">
        <f t="shared" si="71"/>
        <v>#N/A</v>
      </c>
      <c r="BV432" t="e">
        <f t="shared" si="72"/>
        <v>#N/A</v>
      </c>
      <c r="BW432" t="e">
        <f t="shared" si="73"/>
        <v>#N/A</v>
      </c>
      <c r="BX432" t="e">
        <f t="shared" si="74"/>
        <v>#N/A</v>
      </c>
      <c r="BY432" t="e">
        <f t="shared" si="75"/>
        <v>#N/A</v>
      </c>
      <c r="BZ432" t="e">
        <f t="shared" si="76"/>
        <v>#N/A</v>
      </c>
      <c r="CA432" t="e">
        <f t="shared" si="77"/>
        <v>#N/A</v>
      </c>
      <c r="CB432" t="e">
        <f t="shared" si="78"/>
        <v>#N/A</v>
      </c>
      <c r="CC432" t="e">
        <f t="shared" si="79"/>
        <v>#N/A</v>
      </c>
      <c r="CD432" t="e">
        <f t="shared" si="80"/>
        <v>#N/A</v>
      </c>
      <c r="CE432" t="e">
        <f t="shared" si="81"/>
        <v>#N/A</v>
      </c>
      <c r="CF432" t="e">
        <f t="shared" si="82"/>
        <v>#N/A</v>
      </c>
    </row>
    <row r="433" spans="1:84" x14ac:dyDescent="0.3">
      <c r="A433" t="e">
        <f t="shared" si="83"/>
        <v>#N/A</v>
      </c>
      <c r="B433" t="e">
        <f t="shared" si="83"/>
        <v>#N/A</v>
      </c>
      <c r="C433" t="e">
        <f t="shared" si="16"/>
        <v>#N/A</v>
      </c>
      <c r="D433" t="e">
        <f t="shared" si="17"/>
        <v>#N/A</v>
      </c>
      <c r="E433" t="e">
        <f t="shared" si="18"/>
        <v>#N/A</v>
      </c>
      <c r="F433" t="e">
        <f t="shared" si="19"/>
        <v>#N/A</v>
      </c>
      <c r="G433" t="e">
        <f t="shared" si="20"/>
        <v>#N/A</v>
      </c>
      <c r="H433" t="e">
        <f t="shared" si="21"/>
        <v>#N/A</v>
      </c>
      <c r="I433" t="e">
        <f t="shared" si="22"/>
        <v>#N/A</v>
      </c>
      <c r="J433" t="e">
        <f t="shared" si="23"/>
        <v>#N/A</v>
      </c>
      <c r="K433" t="e">
        <f t="shared" si="24"/>
        <v>#N/A</v>
      </c>
      <c r="L433" t="e">
        <f t="shared" si="1"/>
        <v>#N/A</v>
      </c>
      <c r="M433" t="e">
        <f t="shared" si="2"/>
        <v>#N/A</v>
      </c>
      <c r="N433" t="e">
        <f t="shared" si="3"/>
        <v>#N/A</v>
      </c>
      <c r="O433" t="e">
        <f t="shared" si="25"/>
        <v>#N/A</v>
      </c>
      <c r="P433" t="e">
        <f t="shared" si="26"/>
        <v>#N/A</v>
      </c>
      <c r="Q433" t="e">
        <f t="shared" si="27"/>
        <v>#N/A</v>
      </c>
      <c r="R433" t="e">
        <f t="shared" si="28"/>
        <v>#N/A</v>
      </c>
      <c r="S433" t="e">
        <f t="shared" si="29"/>
        <v>#N/A</v>
      </c>
      <c r="T433" t="e">
        <f t="shared" si="30"/>
        <v>#N/A</v>
      </c>
      <c r="U433" t="e">
        <f t="shared" si="31"/>
        <v>#N/A</v>
      </c>
      <c r="V433" t="e">
        <f t="shared" si="32"/>
        <v>#N/A</v>
      </c>
      <c r="W433" t="e">
        <f t="shared" si="33"/>
        <v>#N/A</v>
      </c>
      <c r="X433" t="e">
        <f t="shared" si="4"/>
        <v>#N/A</v>
      </c>
      <c r="Y433" t="e">
        <f t="shared" si="5"/>
        <v>#N/A</v>
      </c>
      <c r="Z433" t="e">
        <f t="shared" si="6"/>
        <v>#N/A</v>
      </c>
      <c r="AA433" t="e">
        <f t="shared" si="34"/>
        <v>#N/A</v>
      </c>
      <c r="AB433" t="e">
        <f t="shared" si="35"/>
        <v>#N/A</v>
      </c>
      <c r="AC433" t="e">
        <f t="shared" si="36"/>
        <v>#N/A</v>
      </c>
      <c r="AD433" t="e">
        <f t="shared" si="37"/>
        <v>#N/A</v>
      </c>
      <c r="AE433" t="e">
        <f t="shared" si="38"/>
        <v>#N/A</v>
      </c>
      <c r="AF433" t="e">
        <f t="shared" si="39"/>
        <v>#N/A</v>
      </c>
      <c r="AG433" t="e">
        <f t="shared" si="40"/>
        <v>#N/A</v>
      </c>
      <c r="AH433" t="e">
        <f t="shared" si="41"/>
        <v>#N/A</v>
      </c>
      <c r="AI433" t="e">
        <f t="shared" si="42"/>
        <v>#N/A</v>
      </c>
      <c r="AJ433" t="e">
        <f t="shared" si="7"/>
        <v>#N/A</v>
      </c>
      <c r="AK433" t="e">
        <f t="shared" si="8"/>
        <v>#N/A</v>
      </c>
      <c r="AL433" t="e">
        <f t="shared" si="9"/>
        <v>#N/A</v>
      </c>
      <c r="AM433" t="e">
        <f t="shared" si="43"/>
        <v>#N/A</v>
      </c>
      <c r="AN433" t="e">
        <f t="shared" si="44"/>
        <v>#N/A</v>
      </c>
      <c r="AO433" t="e">
        <f t="shared" si="45"/>
        <v>#N/A</v>
      </c>
      <c r="AP433" t="e">
        <f t="shared" si="46"/>
        <v>#N/A</v>
      </c>
      <c r="AQ433" t="e">
        <f t="shared" si="47"/>
        <v>#N/A</v>
      </c>
      <c r="AR433" t="e">
        <f t="shared" si="48"/>
        <v>#N/A</v>
      </c>
      <c r="AS433" t="e">
        <f t="shared" si="49"/>
        <v>#N/A</v>
      </c>
      <c r="AT433" t="e">
        <f t="shared" si="50"/>
        <v>#N/A</v>
      </c>
      <c r="AU433" t="e">
        <f t="shared" si="51"/>
        <v>#N/A</v>
      </c>
      <c r="AV433" t="e">
        <f t="shared" si="10"/>
        <v>#N/A</v>
      </c>
      <c r="AW433" t="e">
        <f t="shared" si="11"/>
        <v>#N/A</v>
      </c>
      <c r="AX433" t="e">
        <f t="shared" si="12"/>
        <v>#N/A</v>
      </c>
      <c r="AY433" t="e">
        <f t="shared" si="52"/>
        <v>#N/A</v>
      </c>
      <c r="AZ433" t="e">
        <f t="shared" si="53"/>
        <v>#N/A</v>
      </c>
      <c r="BA433" t="e">
        <f t="shared" si="54"/>
        <v>#N/A</v>
      </c>
      <c r="BB433" t="e">
        <f t="shared" si="55"/>
        <v>#N/A</v>
      </c>
      <c r="BC433" t="e">
        <f t="shared" si="56"/>
        <v>#N/A</v>
      </c>
      <c r="BD433" t="e">
        <f t="shared" si="57"/>
        <v>#N/A</v>
      </c>
      <c r="BE433" t="e">
        <f t="shared" si="58"/>
        <v>#N/A</v>
      </c>
      <c r="BF433" t="e">
        <f t="shared" si="59"/>
        <v>#N/A</v>
      </c>
      <c r="BG433" t="e">
        <f t="shared" si="60"/>
        <v>#N/A</v>
      </c>
      <c r="BH433" t="e">
        <f t="shared" si="13"/>
        <v>#N/A</v>
      </c>
      <c r="BI433" t="e">
        <f t="shared" si="14"/>
        <v>#N/A</v>
      </c>
      <c r="BJ433" t="e">
        <f t="shared" si="15"/>
        <v>#N/A</v>
      </c>
      <c r="BK433" t="e">
        <f t="shared" si="61"/>
        <v>#N/A</v>
      </c>
      <c r="BL433" t="e">
        <f t="shared" si="62"/>
        <v>#N/A</v>
      </c>
      <c r="BM433" t="e">
        <f t="shared" si="63"/>
        <v>#N/A</v>
      </c>
      <c r="BN433" t="e">
        <f t="shared" si="64"/>
        <v>#N/A</v>
      </c>
      <c r="BO433" t="e">
        <f t="shared" si="65"/>
        <v>#N/A</v>
      </c>
      <c r="BP433" t="e">
        <f t="shared" si="66"/>
        <v>#N/A</v>
      </c>
      <c r="BQ433" t="e">
        <f t="shared" si="67"/>
        <v>#N/A</v>
      </c>
      <c r="BR433" t="e">
        <f t="shared" si="68"/>
        <v>#N/A</v>
      </c>
      <c r="BS433" t="e">
        <f t="shared" si="69"/>
        <v>#N/A</v>
      </c>
      <c r="BT433" t="e">
        <f t="shared" si="70"/>
        <v>#N/A</v>
      </c>
      <c r="BU433" t="e">
        <f t="shared" si="71"/>
        <v>#N/A</v>
      </c>
      <c r="BV433" t="e">
        <f t="shared" si="72"/>
        <v>#N/A</v>
      </c>
      <c r="BW433" t="e">
        <f t="shared" si="73"/>
        <v>#N/A</v>
      </c>
      <c r="BX433" t="e">
        <f t="shared" si="74"/>
        <v>#N/A</v>
      </c>
      <c r="BY433" t="e">
        <f t="shared" si="75"/>
        <v>#N/A</v>
      </c>
      <c r="BZ433" t="e">
        <f t="shared" si="76"/>
        <v>#N/A</v>
      </c>
      <c r="CA433" t="e">
        <f t="shared" si="77"/>
        <v>#N/A</v>
      </c>
      <c r="CB433" t="e">
        <f t="shared" si="78"/>
        <v>#N/A</v>
      </c>
      <c r="CC433" t="e">
        <f t="shared" si="79"/>
        <v>#N/A</v>
      </c>
      <c r="CD433" t="e">
        <f t="shared" si="80"/>
        <v>#N/A</v>
      </c>
      <c r="CE433" t="e">
        <f t="shared" si="81"/>
        <v>#N/A</v>
      </c>
      <c r="CF433" t="e">
        <f t="shared" si="82"/>
        <v>#N/A</v>
      </c>
    </row>
    <row r="434" spans="1:84" x14ac:dyDescent="0.3">
      <c r="A434" t="e">
        <f t="shared" si="83"/>
        <v>#N/A</v>
      </c>
      <c r="B434" t="e">
        <f t="shared" si="83"/>
        <v>#N/A</v>
      </c>
      <c r="C434" t="e">
        <f t="shared" si="16"/>
        <v>#N/A</v>
      </c>
      <c r="D434" t="e">
        <f t="shared" si="17"/>
        <v>#N/A</v>
      </c>
      <c r="E434" t="e">
        <f t="shared" si="18"/>
        <v>#N/A</v>
      </c>
      <c r="F434" t="e">
        <f t="shared" si="19"/>
        <v>#N/A</v>
      </c>
      <c r="G434" t="e">
        <f t="shared" si="20"/>
        <v>#N/A</v>
      </c>
      <c r="H434" t="e">
        <f t="shared" si="21"/>
        <v>#N/A</v>
      </c>
      <c r="I434" t="e">
        <f t="shared" si="22"/>
        <v>#N/A</v>
      </c>
      <c r="J434" t="e">
        <f t="shared" si="23"/>
        <v>#N/A</v>
      </c>
      <c r="K434" t="e">
        <f t="shared" si="24"/>
        <v>#N/A</v>
      </c>
      <c r="L434" t="e">
        <f t="shared" si="1"/>
        <v>#N/A</v>
      </c>
      <c r="M434" t="e">
        <f t="shared" si="2"/>
        <v>#N/A</v>
      </c>
      <c r="N434" t="e">
        <f t="shared" si="3"/>
        <v>#N/A</v>
      </c>
      <c r="O434" t="e">
        <f t="shared" si="25"/>
        <v>#N/A</v>
      </c>
      <c r="P434" t="e">
        <f t="shared" si="26"/>
        <v>#N/A</v>
      </c>
      <c r="Q434" t="e">
        <f t="shared" si="27"/>
        <v>#N/A</v>
      </c>
      <c r="R434" t="e">
        <f t="shared" si="28"/>
        <v>#N/A</v>
      </c>
      <c r="S434" t="e">
        <f t="shared" si="29"/>
        <v>#N/A</v>
      </c>
      <c r="T434" t="e">
        <f t="shared" si="30"/>
        <v>#N/A</v>
      </c>
      <c r="U434" t="e">
        <f t="shared" si="31"/>
        <v>#N/A</v>
      </c>
      <c r="V434" t="e">
        <f t="shared" si="32"/>
        <v>#N/A</v>
      </c>
      <c r="W434" t="e">
        <f t="shared" si="33"/>
        <v>#N/A</v>
      </c>
      <c r="X434" t="e">
        <f t="shared" si="4"/>
        <v>#N/A</v>
      </c>
      <c r="Y434" t="e">
        <f t="shared" si="5"/>
        <v>#N/A</v>
      </c>
      <c r="Z434" t="e">
        <f t="shared" si="6"/>
        <v>#N/A</v>
      </c>
      <c r="AA434" t="e">
        <f t="shared" si="34"/>
        <v>#N/A</v>
      </c>
      <c r="AB434" t="e">
        <f t="shared" si="35"/>
        <v>#N/A</v>
      </c>
      <c r="AC434" t="e">
        <f t="shared" si="36"/>
        <v>#N/A</v>
      </c>
      <c r="AD434" t="e">
        <f t="shared" si="37"/>
        <v>#N/A</v>
      </c>
      <c r="AE434" t="e">
        <f t="shared" si="38"/>
        <v>#N/A</v>
      </c>
      <c r="AF434" t="e">
        <f t="shared" si="39"/>
        <v>#N/A</v>
      </c>
      <c r="AG434" t="e">
        <f t="shared" si="40"/>
        <v>#N/A</v>
      </c>
      <c r="AH434" t="e">
        <f t="shared" si="41"/>
        <v>#N/A</v>
      </c>
      <c r="AI434" t="e">
        <f t="shared" si="42"/>
        <v>#N/A</v>
      </c>
      <c r="AJ434" t="e">
        <f t="shared" si="7"/>
        <v>#N/A</v>
      </c>
      <c r="AK434" t="e">
        <f t="shared" si="8"/>
        <v>#N/A</v>
      </c>
      <c r="AL434" t="e">
        <f t="shared" si="9"/>
        <v>#N/A</v>
      </c>
      <c r="AM434" t="e">
        <f t="shared" si="43"/>
        <v>#N/A</v>
      </c>
      <c r="AN434" t="e">
        <f t="shared" si="44"/>
        <v>#N/A</v>
      </c>
      <c r="AO434" t="e">
        <f t="shared" si="45"/>
        <v>#N/A</v>
      </c>
      <c r="AP434" t="e">
        <f t="shared" si="46"/>
        <v>#N/A</v>
      </c>
      <c r="AQ434" t="e">
        <f t="shared" si="47"/>
        <v>#N/A</v>
      </c>
      <c r="AR434" t="e">
        <f t="shared" si="48"/>
        <v>#N/A</v>
      </c>
      <c r="AS434" t="e">
        <f t="shared" si="49"/>
        <v>#N/A</v>
      </c>
      <c r="AT434" t="e">
        <f t="shared" si="50"/>
        <v>#N/A</v>
      </c>
      <c r="AU434" t="e">
        <f t="shared" si="51"/>
        <v>#N/A</v>
      </c>
      <c r="AV434" t="e">
        <f t="shared" si="10"/>
        <v>#N/A</v>
      </c>
      <c r="AW434" t="e">
        <f t="shared" si="11"/>
        <v>#N/A</v>
      </c>
      <c r="AX434" t="e">
        <f t="shared" si="12"/>
        <v>#N/A</v>
      </c>
      <c r="AY434" t="e">
        <f t="shared" si="52"/>
        <v>#N/A</v>
      </c>
      <c r="AZ434" t="e">
        <f t="shared" si="53"/>
        <v>#N/A</v>
      </c>
      <c r="BA434" t="e">
        <f t="shared" si="54"/>
        <v>#N/A</v>
      </c>
      <c r="BB434" t="e">
        <f t="shared" si="55"/>
        <v>#N/A</v>
      </c>
      <c r="BC434" t="e">
        <f t="shared" si="56"/>
        <v>#N/A</v>
      </c>
      <c r="BD434" t="e">
        <f t="shared" si="57"/>
        <v>#N/A</v>
      </c>
      <c r="BE434" t="e">
        <f t="shared" si="58"/>
        <v>#N/A</v>
      </c>
      <c r="BF434" t="e">
        <f t="shared" si="59"/>
        <v>#N/A</v>
      </c>
      <c r="BG434" t="e">
        <f t="shared" si="60"/>
        <v>#N/A</v>
      </c>
      <c r="BH434" t="e">
        <f t="shared" si="13"/>
        <v>#N/A</v>
      </c>
      <c r="BI434" t="e">
        <f t="shared" si="14"/>
        <v>#N/A</v>
      </c>
      <c r="BJ434" t="e">
        <f t="shared" si="15"/>
        <v>#N/A</v>
      </c>
      <c r="BK434" t="e">
        <f t="shared" si="61"/>
        <v>#N/A</v>
      </c>
      <c r="BL434" t="e">
        <f t="shared" si="62"/>
        <v>#N/A</v>
      </c>
      <c r="BM434" t="e">
        <f t="shared" si="63"/>
        <v>#N/A</v>
      </c>
      <c r="BN434" t="e">
        <f t="shared" si="64"/>
        <v>#N/A</v>
      </c>
      <c r="BO434" t="e">
        <f t="shared" si="65"/>
        <v>#N/A</v>
      </c>
      <c r="BP434" t="e">
        <f t="shared" si="66"/>
        <v>#N/A</v>
      </c>
      <c r="BQ434" t="e">
        <f t="shared" si="67"/>
        <v>#N/A</v>
      </c>
      <c r="BR434" t="e">
        <f t="shared" si="68"/>
        <v>#N/A</v>
      </c>
      <c r="BS434" t="e">
        <f t="shared" si="69"/>
        <v>#N/A</v>
      </c>
      <c r="BT434" t="e">
        <f t="shared" si="70"/>
        <v>#N/A</v>
      </c>
      <c r="BU434" t="e">
        <f t="shared" si="71"/>
        <v>#N/A</v>
      </c>
      <c r="BV434" t="e">
        <f t="shared" si="72"/>
        <v>#N/A</v>
      </c>
      <c r="BW434" t="e">
        <f t="shared" si="73"/>
        <v>#N/A</v>
      </c>
      <c r="BX434" t="e">
        <f t="shared" si="74"/>
        <v>#N/A</v>
      </c>
      <c r="BY434" t="e">
        <f t="shared" si="75"/>
        <v>#N/A</v>
      </c>
      <c r="BZ434" t="e">
        <f t="shared" si="76"/>
        <v>#N/A</v>
      </c>
      <c r="CA434" t="e">
        <f t="shared" si="77"/>
        <v>#N/A</v>
      </c>
      <c r="CB434" t="e">
        <f t="shared" si="78"/>
        <v>#N/A</v>
      </c>
      <c r="CC434" t="e">
        <f t="shared" si="79"/>
        <v>#N/A</v>
      </c>
      <c r="CD434" t="e">
        <f t="shared" si="80"/>
        <v>#N/A</v>
      </c>
      <c r="CE434" t="e">
        <f t="shared" si="81"/>
        <v>#N/A</v>
      </c>
      <c r="CF434" t="e">
        <f t="shared" si="82"/>
        <v>#N/A</v>
      </c>
    </row>
    <row r="435" spans="1:84" x14ac:dyDescent="0.3">
      <c r="A435" t="e">
        <f t="shared" si="83"/>
        <v>#N/A</v>
      </c>
      <c r="B435" t="e">
        <f t="shared" si="83"/>
        <v>#N/A</v>
      </c>
      <c r="C435" t="e">
        <f t="shared" si="16"/>
        <v>#N/A</v>
      </c>
      <c r="D435" t="e">
        <f t="shared" si="17"/>
        <v>#N/A</v>
      </c>
      <c r="E435" t="e">
        <f t="shared" si="18"/>
        <v>#N/A</v>
      </c>
      <c r="F435" t="e">
        <f t="shared" si="19"/>
        <v>#N/A</v>
      </c>
      <c r="G435" t="e">
        <f t="shared" si="20"/>
        <v>#N/A</v>
      </c>
      <c r="H435" t="e">
        <f t="shared" si="21"/>
        <v>#N/A</v>
      </c>
      <c r="I435" t="e">
        <f t="shared" si="22"/>
        <v>#N/A</v>
      </c>
      <c r="J435" t="e">
        <f t="shared" si="23"/>
        <v>#N/A</v>
      </c>
      <c r="K435" t="e">
        <f t="shared" si="24"/>
        <v>#N/A</v>
      </c>
      <c r="L435" t="e">
        <f t="shared" si="1"/>
        <v>#N/A</v>
      </c>
      <c r="M435" t="e">
        <f t="shared" si="2"/>
        <v>#N/A</v>
      </c>
      <c r="N435" t="e">
        <f t="shared" si="3"/>
        <v>#N/A</v>
      </c>
      <c r="O435" t="e">
        <f t="shared" si="25"/>
        <v>#N/A</v>
      </c>
      <c r="P435" t="e">
        <f t="shared" si="26"/>
        <v>#N/A</v>
      </c>
      <c r="Q435" t="e">
        <f t="shared" si="27"/>
        <v>#N/A</v>
      </c>
      <c r="R435" t="e">
        <f t="shared" si="28"/>
        <v>#N/A</v>
      </c>
      <c r="S435" t="e">
        <f t="shared" si="29"/>
        <v>#N/A</v>
      </c>
      <c r="T435" t="e">
        <f t="shared" si="30"/>
        <v>#N/A</v>
      </c>
      <c r="U435" t="e">
        <f t="shared" si="31"/>
        <v>#N/A</v>
      </c>
      <c r="V435" t="e">
        <f t="shared" si="32"/>
        <v>#N/A</v>
      </c>
      <c r="W435" t="e">
        <f t="shared" si="33"/>
        <v>#N/A</v>
      </c>
      <c r="X435" t="e">
        <f t="shared" si="4"/>
        <v>#N/A</v>
      </c>
      <c r="Y435" t="e">
        <f t="shared" si="5"/>
        <v>#N/A</v>
      </c>
      <c r="Z435" t="e">
        <f t="shared" si="6"/>
        <v>#N/A</v>
      </c>
      <c r="AA435" t="e">
        <f t="shared" si="34"/>
        <v>#N/A</v>
      </c>
      <c r="AB435" t="e">
        <f t="shared" si="35"/>
        <v>#N/A</v>
      </c>
      <c r="AC435" t="e">
        <f t="shared" si="36"/>
        <v>#N/A</v>
      </c>
      <c r="AD435" t="e">
        <f t="shared" si="37"/>
        <v>#N/A</v>
      </c>
      <c r="AE435" t="e">
        <f t="shared" si="38"/>
        <v>#N/A</v>
      </c>
      <c r="AF435" t="e">
        <f t="shared" si="39"/>
        <v>#N/A</v>
      </c>
      <c r="AG435" t="e">
        <f t="shared" si="40"/>
        <v>#N/A</v>
      </c>
      <c r="AH435" t="e">
        <f t="shared" si="41"/>
        <v>#N/A</v>
      </c>
      <c r="AI435" t="e">
        <f t="shared" si="42"/>
        <v>#N/A</v>
      </c>
      <c r="AJ435" t="e">
        <f t="shared" si="7"/>
        <v>#N/A</v>
      </c>
      <c r="AK435" t="e">
        <f t="shared" si="8"/>
        <v>#N/A</v>
      </c>
      <c r="AL435" t="e">
        <f t="shared" si="9"/>
        <v>#N/A</v>
      </c>
      <c r="AM435" t="e">
        <f t="shared" si="43"/>
        <v>#N/A</v>
      </c>
      <c r="AN435" t="e">
        <f t="shared" si="44"/>
        <v>#N/A</v>
      </c>
      <c r="AO435" t="e">
        <f t="shared" si="45"/>
        <v>#N/A</v>
      </c>
      <c r="AP435" t="e">
        <f t="shared" si="46"/>
        <v>#N/A</v>
      </c>
      <c r="AQ435" t="e">
        <f t="shared" si="47"/>
        <v>#N/A</v>
      </c>
      <c r="AR435" t="e">
        <f t="shared" si="48"/>
        <v>#N/A</v>
      </c>
      <c r="AS435" t="e">
        <f t="shared" si="49"/>
        <v>#N/A</v>
      </c>
      <c r="AT435" t="e">
        <f t="shared" si="50"/>
        <v>#N/A</v>
      </c>
      <c r="AU435" t="e">
        <f t="shared" si="51"/>
        <v>#N/A</v>
      </c>
      <c r="AV435" t="e">
        <f t="shared" si="10"/>
        <v>#N/A</v>
      </c>
      <c r="AW435" t="e">
        <f t="shared" si="11"/>
        <v>#N/A</v>
      </c>
      <c r="AX435" t="e">
        <f t="shared" si="12"/>
        <v>#N/A</v>
      </c>
      <c r="AY435" t="e">
        <f t="shared" si="52"/>
        <v>#N/A</v>
      </c>
      <c r="AZ435" t="e">
        <f t="shared" si="53"/>
        <v>#N/A</v>
      </c>
      <c r="BA435" t="e">
        <f t="shared" si="54"/>
        <v>#N/A</v>
      </c>
      <c r="BB435" t="e">
        <f t="shared" si="55"/>
        <v>#N/A</v>
      </c>
      <c r="BC435" t="e">
        <f t="shared" si="56"/>
        <v>#N/A</v>
      </c>
      <c r="BD435" t="e">
        <f t="shared" si="57"/>
        <v>#N/A</v>
      </c>
      <c r="BE435" t="e">
        <f t="shared" si="58"/>
        <v>#N/A</v>
      </c>
      <c r="BF435" t="e">
        <f t="shared" si="59"/>
        <v>#N/A</v>
      </c>
      <c r="BG435" t="e">
        <f t="shared" si="60"/>
        <v>#N/A</v>
      </c>
      <c r="BH435" t="e">
        <f t="shared" si="13"/>
        <v>#N/A</v>
      </c>
      <c r="BI435" t="e">
        <f t="shared" si="14"/>
        <v>#N/A</v>
      </c>
      <c r="BJ435" t="e">
        <f t="shared" si="15"/>
        <v>#N/A</v>
      </c>
      <c r="BK435" t="e">
        <f t="shared" si="61"/>
        <v>#N/A</v>
      </c>
      <c r="BL435" t="e">
        <f t="shared" si="62"/>
        <v>#N/A</v>
      </c>
      <c r="BM435" t="e">
        <f t="shared" si="63"/>
        <v>#N/A</v>
      </c>
      <c r="BN435" t="e">
        <f t="shared" si="64"/>
        <v>#N/A</v>
      </c>
      <c r="BO435" t="e">
        <f t="shared" si="65"/>
        <v>#N/A</v>
      </c>
      <c r="BP435" t="e">
        <f t="shared" si="66"/>
        <v>#N/A</v>
      </c>
      <c r="BQ435" t="e">
        <f t="shared" si="67"/>
        <v>#N/A</v>
      </c>
      <c r="BR435" t="e">
        <f t="shared" si="68"/>
        <v>#N/A</v>
      </c>
      <c r="BS435" t="e">
        <f t="shared" si="69"/>
        <v>#N/A</v>
      </c>
      <c r="BT435" t="e">
        <f t="shared" si="70"/>
        <v>#N/A</v>
      </c>
      <c r="BU435" t="e">
        <f t="shared" si="71"/>
        <v>#N/A</v>
      </c>
      <c r="BV435" t="e">
        <f t="shared" si="72"/>
        <v>#N/A</v>
      </c>
      <c r="BW435" t="e">
        <f t="shared" si="73"/>
        <v>#N/A</v>
      </c>
      <c r="BX435" t="e">
        <f t="shared" si="74"/>
        <v>#N/A</v>
      </c>
      <c r="BY435" t="e">
        <f t="shared" si="75"/>
        <v>#N/A</v>
      </c>
      <c r="BZ435" t="e">
        <f t="shared" si="76"/>
        <v>#N/A</v>
      </c>
      <c r="CA435" t="e">
        <f t="shared" si="77"/>
        <v>#N/A</v>
      </c>
      <c r="CB435" t="e">
        <f t="shared" si="78"/>
        <v>#N/A</v>
      </c>
      <c r="CC435" t="e">
        <f t="shared" si="79"/>
        <v>#N/A</v>
      </c>
      <c r="CD435" t="e">
        <f t="shared" si="80"/>
        <v>#N/A</v>
      </c>
      <c r="CE435" t="e">
        <f t="shared" si="81"/>
        <v>#N/A</v>
      </c>
      <c r="CF435" t="e">
        <f t="shared" si="82"/>
        <v>#N/A</v>
      </c>
    </row>
    <row r="436" spans="1:84" x14ac:dyDescent="0.3">
      <c r="A436" t="e">
        <f t="shared" si="83"/>
        <v>#N/A</v>
      </c>
      <c r="B436" t="e">
        <f t="shared" si="83"/>
        <v>#N/A</v>
      </c>
      <c r="C436" t="e">
        <f t="shared" si="16"/>
        <v>#N/A</v>
      </c>
      <c r="D436" t="e">
        <f t="shared" si="17"/>
        <v>#N/A</v>
      </c>
      <c r="E436" t="e">
        <f t="shared" si="18"/>
        <v>#N/A</v>
      </c>
      <c r="F436" t="e">
        <f t="shared" si="19"/>
        <v>#N/A</v>
      </c>
      <c r="G436" t="e">
        <f t="shared" si="20"/>
        <v>#N/A</v>
      </c>
      <c r="H436" t="e">
        <f t="shared" si="21"/>
        <v>#N/A</v>
      </c>
      <c r="I436" t="e">
        <f t="shared" si="22"/>
        <v>#N/A</v>
      </c>
      <c r="J436" t="e">
        <f t="shared" si="23"/>
        <v>#N/A</v>
      </c>
      <c r="K436" t="e">
        <f t="shared" si="24"/>
        <v>#N/A</v>
      </c>
      <c r="L436" t="e">
        <f t="shared" si="1"/>
        <v>#N/A</v>
      </c>
      <c r="M436" t="e">
        <f t="shared" si="2"/>
        <v>#N/A</v>
      </c>
      <c r="N436" t="e">
        <f t="shared" si="3"/>
        <v>#N/A</v>
      </c>
      <c r="O436" t="e">
        <f t="shared" si="25"/>
        <v>#N/A</v>
      </c>
      <c r="P436" t="e">
        <f t="shared" si="26"/>
        <v>#N/A</v>
      </c>
      <c r="Q436" t="e">
        <f t="shared" si="27"/>
        <v>#N/A</v>
      </c>
      <c r="R436" t="e">
        <f t="shared" si="28"/>
        <v>#N/A</v>
      </c>
      <c r="S436" t="e">
        <f t="shared" si="29"/>
        <v>#N/A</v>
      </c>
      <c r="T436" t="e">
        <f t="shared" si="30"/>
        <v>#N/A</v>
      </c>
      <c r="U436" t="e">
        <f t="shared" si="31"/>
        <v>#N/A</v>
      </c>
      <c r="V436" t="e">
        <f t="shared" si="32"/>
        <v>#N/A</v>
      </c>
      <c r="W436" t="e">
        <f t="shared" si="33"/>
        <v>#N/A</v>
      </c>
      <c r="X436" t="e">
        <f t="shared" si="4"/>
        <v>#N/A</v>
      </c>
      <c r="Y436" t="e">
        <f t="shared" si="5"/>
        <v>#N/A</v>
      </c>
      <c r="Z436" t="e">
        <f t="shared" si="6"/>
        <v>#N/A</v>
      </c>
      <c r="AA436" t="e">
        <f t="shared" si="34"/>
        <v>#N/A</v>
      </c>
      <c r="AB436" t="e">
        <f t="shared" si="35"/>
        <v>#N/A</v>
      </c>
      <c r="AC436" t="e">
        <f t="shared" si="36"/>
        <v>#N/A</v>
      </c>
      <c r="AD436" t="e">
        <f t="shared" si="37"/>
        <v>#N/A</v>
      </c>
      <c r="AE436" t="e">
        <f t="shared" si="38"/>
        <v>#N/A</v>
      </c>
      <c r="AF436" t="e">
        <f t="shared" si="39"/>
        <v>#N/A</v>
      </c>
      <c r="AG436" t="e">
        <f t="shared" si="40"/>
        <v>#N/A</v>
      </c>
      <c r="AH436" t="e">
        <f t="shared" si="41"/>
        <v>#N/A</v>
      </c>
      <c r="AI436" t="e">
        <f t="shared" si="42"/>
        <v>#N/A</v>
      </c>
      <c r="AJ436" t="e">
        <f t="shared" si="7"/>
        <v>#N/A</v>
      </c>
      <c r="AK436" t="e">
        <f t="shared" si="8"/>
        <v>#N/A</v>
      </c>
      <c r="AL436" t="e">
        <f t="shared" si="9"/>
        <v>#N/A</v>
      </c>
      <c r="AM436" t="e">
        <f t="shared" si="43"/>
        <v>#N/A</v>
      </c>
      <c r="AN436" t="e">
        <f t="shared" si="44"/>
        <v>#N/A</v>
      </c>
      <c r="AO436" t="e">
        <f t="shared" si="45"/>
        <v>#N/A</v>
      </c>
      <c r="AP436" t="e">
        <f t="shared" si="46"/>
        <v>#N/A</v>
      </c>
      <c r="AQ436" t="e">
        <f t="shared" si="47"/>
        <v>#N/A</v>
      </c>
      <c r="AR436" t="e">
        <f t="shared" si="48"/>
        <v>#N/A</v>
      </c>
      <c r="AS436" t="e">
        <f t="shared" si="49"/>
        <v>#N/A</v>
      </c>
      <c r="AT436" t="e">
        <f t="shared" si="50"/>
        <v>#N/A</v>
      </c>
      <c r="AU436" t="e">
        <f t="shared" si="51"/>
        <v>#N/A</v>
      </c>
      <c r="AV436" t="e">
        <f t="shared" si="10"/>
        <v>#N/A</v>
      </c>
      <c r="AW436" t="e">
        <f t="shared" si="11"/>
        <v>#N/A</v>
      </c>
      <c r="AX436" t="e">
        <f t="shared" si="12"/>
        <v>#N/A</v>
      </c>
      <c r="AY436" t="e">
        <f t="shared" si="52"/>
        <v>#N/A</v>
      </c>
      <c r="AZ436" t="e">
        <f t="shared" si="53"/>
        <v>#N/A</v>
      </c>
      <c r="BA436" t="e">
        <f t="shared" si="54"/>
        <v>#N/A</v>
      </c>
      <c r="BB436" t="e">
        <f t="shared" si="55"/>
        <v>#N/A</v>
      </c>
      <c r="BC436" t="e">
        <f t="shared" si="56"/>
        <v>#N/A</v>
      </c>
      <c r="BD436" t="e">
        <f t="shared" si="57"/>
        <v>#N/A</v>
      </c>
      <c r="BE436" t="e">
        <f t="shared" si="58"/>
        <v>#N/A</v>
      </c>
      <c r="BF436" t="e">
        <f t="shared" si="59"/>
        <v>#N/A</v>
      </c>
      <c r="BG436" t="e">
        <f t="shared" si="60"/>
        <v>#N/A</v>
      </c>
      <c r="BH436" t="e">
        <f t="shared" si="13"/>
        <v>#N/A</v>
      </c>
      <c r="BI436" t="e">
        <f t="shared" si="14"/>
        <v>#N/A</v>
      </c>
      <c r="BJ436" t="e">
        <f t="shared" si="15"/>
        <v>#N/A</v>
      </c>
      <c r="BK436" t="e">
        <f t="shared" si="61"/>
        <v>#N/A</v>
      </c>
      <c r="BL436" t="e">
        <f t="shared" si="62"/>
        <v>#N/A</v>
      </c>
      <c r="BM436" t="e">
        <f t="shared" si="63"/>
        <v>#N/A</v>
      </c>
      <c r="BN436" t="e">
        <f t="shared" si="64"/>
        <v>#N/A</v>
      </c>
      <c r="BO436" t="e">
        <f t="shared" si="65"/>
        <v>#N/A</v>
      </c>
      <c r="BP436" t="e">
        <f t="shared" si="66"/>
        <v>#N/A</v>
      </c>
      <c r="BQ436" t="e">
        <f t="shared" si="67"/>
        <v>#N/A</v>
      </c>
      <c r="BR436" t="e">
        <f t="shared" si="68"/>
        <v>#N/A</v>
      </c>
      <c r="BS436" t="e">
        <f t="shared" si="69"/>
        <v>#N/A</v>
      </c>
      <c r="BT436" t="e">
        <f t="shared" si="70"/>
        <v>#N/A</v>
      </c>
      <c r="BU436" t="e">
        <f t="shared" si="71"/>
        <v>#N/A</v>
      </c>
      <c r="BV436" t="e">
        <f t="shared" si="72"/>
        <v>#N/A</v>
      </c>
      <c r="BW436" t="e">
        <f t="shared" si="73"/>
        <v>#N/A</v>
      </c>
      <c r="BX436" t="e">
        <f t="shared" si="74"/>
        <v>#N/A</v>
      </c>
      <c r="BY436" t="e">
        <f t="shared" si="75"/>
        <v>#N/A</v>
      </c>
      <c r="BZ436" t="e">
        <f t="shared" si="76"/>
        <v>#N/A</v>
      </c>
      <c r="CA436" t="e">
        <f t="shared" si="77"/>
        <v>#N/A</v>
      </c>
      <c r="CB436" t="e">
        <f t="shared" si="78"/>
        <v>#N/A</v>
      </c>
      <c r="CC436" t="e">
        <f t="shared" si="79"/>
        <v>#N/A</v>
      </c>
      <c r="CD436" t="e">
        <f t="shared" si="80"/>
        <v>#N/A</v>
      </c>
      <c r="CE436" t="e">
        <f t="shared" si="81"/>
        <v>#N/A</v>
      </c>
      <c r="CF436" t="e">
        <f t="shared" si="82"/>
        <v>#N/A</v>
      </c>
    </row>
    <row r="437" spans="1:84" x14ac:dyDescent="0.3">
      <c r="A437" t="e">
        <f t="shared" si="83"/>
        <v>#N/A</v>
      </c>
      <c r="B437" t="e">
        <f t="shared" si="83"/>
        <v>#N/A</v>
      </c>
      <c r="C437" t="e">
        <f t="shared" si="16"/>
        <v>#N/A</v>
      </c>
      <c r="D437" t="e">
        <f t="shared" si="17"/>
        <v>#N/A</v>
      </c>
      <c r="E437" t="e">
        <f t="shared" si="18"/>
        <v>#N/A</v>
      </c>
      <c r="F437" t="e">
        <f t="shared" si="19"/>
        <v>#N/A</v>
      </c>
      <c r="G437" t="e">
        <f t="shared" si="20"/>
        <v>#N/A</v>
      </c>
      <c r="H437" t="e">
        <f t="shared" si="21"/>
        <v>#N/A</v>
      </c>
      <c r="I437" t="e">
        <f t="shared" si="22"/>
        <v>#N/A</v>
      </c>
      <c r="J437" t="e">
        <f t="shared" si="23"/>
        <v>#N/A</v>
      </c>
      <c r="K437" t="e">
        <f t="shared" si="24"/>
        <v>#N/A</v>
      </c>
      <c r="L437" t="e">
        <f t="shared" si="1"/>
        <v>#N/A</v>
      </c>
      <c r="M437" t="e">
        <f t="shared" si="2"/>
        <v>#N/A</v>
      </c>
      <c r="N437" t="e">
        <f t="shared" si="3"/>
        <v>#N/A</v>
      </c>
      <c r="O437" t="e">
        <f t="shared" si="25"/>
        <v>#N/A</v>
      </c>
      <c r="P437" t="e">
        <f t="shared" si="26"/>
        <v>#N/A</v>
      </c>
      <c r="Q437" t="e">
        <f t="shared" si="27"/>
        <v>#N/A</v>
      </c>
      <c r="R437" t="e">
        <f t="shared" si="28"/>
        <v>#N/A</v>
      </c>
      <c r="S437" t="e">
        <f t="shared" si="29"/>
        <v>#N/A</v>
      </c>
      <c r="T437" t="e">
        <f t="shared" si="30"/>
        <v>#N/A</v>
      </c>
      <c r="U437" t="e">
        <f t="shared" si="31"/>
        <v>#N/A</v>
      </c>
      <c r="V437" t="e">
        <f t="shared" si="32"/>
        <v>#N/A</v>
      </c>
      <c r="W437" t="e">
        <f t="shared" si="33"/>
        <v>#N/A</v>
      </c>
      <c r="X437" t="e">
        <f t="shared" si="4"/>
        <v>#N/A</v>
      </c>
      <c r="Y437" t="e">
        <f t="shared" si="5"/>
        <v>#N/A</v>
      </c>
      <c r="Z437" t="e">
        <f t="shared" si="6"/>
        <v>#N/A</v>
      </c>
      <c r="AA437" t="e">
        <f t="shared" si="34"/>
        <v>#N/A</v>
      </c>
      <c r="AB437" t="e">
        <f t="shared" si="35"/>
        <v>#N/A</v>
      </c>
      <c r="AC437" t="e">
        <f t="shared" si="36"/>
        <v>#N/A</v>
      </c>
      <c r="AD437" t="e">
        <f t="shared" si="37"/>
        <v>#N/A</v>
      </c>
      <c r="AE437" t="e">
        <f t="shared" si="38"/>
        <v>#N/A</v>
      </c>
      <c r="AF437" t="e">
        <f t="shared" si="39"/>
        <v>#N/A</v>
      </c>
      <c r="AG437" t="e">
        <f t="shared" si="40"/>
        <v>#N/A</v>
      </c>
      <c r="AH437" t="e">
        <f t="shared" si="41"/>
        <v>#N/A</v>
      </c>
      <c r="AI437" t="e">
        <f t="shared" si="42"/>
        <v>#N/A</v>
      </c>
      <c r="AJ437" t="e">
        <f t="shared" si="7"/>
        <v>#N/A</v>
      </c>
      <c r="AK437" t="e">
        <f t="shared" si="8"/>
        <v>#N/A</v>
      </c>
      <c r="AL437" t="e">
        <f t="shared" si="9"/>
        <v>#N/A</v>
      </c>
      <c r="AM437" t="e">
        <f t="shared" si="43"/>
        <v>#N/A</v>
      </c>
      <c r="AN437" t="e">
        <f t="shared" si="44"/>
        <v>#N/A</v>
      </c>
      <c r="AO437" t="e">
        <f t="shared" si="45"/>
        <v>#N/A</v>
      </c>
      <c r="AP437" t="e">
        <f t="shared" si="46"/>
        <v>#N/A</v>
      </c>
      <c r="AQ437" t="e">
        <f t="shared" si="47"/>
        <v>#N/A</v>
      </c>
      <c r="AR437" t="e">
        <f t="shared" si="48"/>
        <v>#N/A</v>
      </c>
      <c r="AS437" t="e">
        <f t="shared" si="49"/>
        <v>#N/A</v>
      </c>
      <c r="AT437" t="e">
        <f t="shared" si="50"/>
        <v>#N/A</v>
      </c>
      <c r="AU437" t="e">
        <f t="shared" si="51"/>
        <v>#N/A</v>
      </c>
      <c r="AV437" t="e">
        <f t="shared" si="10"/>
        <v>#N/A</v>
      </c>
      <c r="AW437" t="e">
        <f t="shared" si="11"/>
        <v>#N/A</v>
      </c>
      <c r="AX437" t="e">
        <f t="shared" si="12"/>
        <v>#N/A</v>
      </c>
      <c r="AY437" t="e">
        <f t="shared" si="52"/>
        <v>#N/A</v>
      </c>
      <c r="AZ437" t="e">
        <f t="shared" si="53"/>
        <v>#N/A</v>
      </c>
      <c r="BA437" t="e">
        <f t="shared" si="54"/>
        <v>#N/A</v>
      </c>
      <c r="BB437" t="e">
        <f t="shared" si="55"/>
        <v>#N/A</v>
      </c>
      <c r="BC437" t="e">
        <f t="shared" si="56"/>
        <v>#N/A</v>
      </c>
      <c r="BD437" t="e">
        <f t="shared" si="57"/>
        <v>#N/A</v>
      </c>
      <c r="BE437" t="e">
        <f t="shared" si="58"/>
        <v>#N/A</v>
      </c>
      <c r="BF437" t="e">
        <f t="shared" si="59"/>
        <v>#N/A</v>
      </c>
      <c r="BG437" t="e">
        <f t="shared" si="60"/>
        <v>#N/A</v>
      </c>
      <c r="BH437" t="e">
        <f t="shared" si="13"/>
        <v>#N/A</v>
      </c>
      <c r="BI437" t="e">
        <f t="shared" si="14"/>
        <v>#N/A</v>
      </c>
      <c r="BJ437" t="e">
        <f t="shared" si="15"/>
        <v>#N/A</v>
      </c>
      <c r="BK437" t="e">
        <f t="shared" si="61"/>
        <v>#N/A</v>
      </c>
      <c r="BL437" t="e">
        <f t="shared" si="62"/>
        <v>#N/A</v>
      </c>
      <c r="BM437" t="e">
        <f t="shared" si="63"/>
        <v>#N/A</v>
      </c>
      <c r="BN437" t="e">
        <f t="shared" si="64"/>
        <v>#N/A</v>
      </c>
      <c r="BO437" t="e">
        <f t="shared" si="65"/>
        <v>#N/A</v>
      </c>
      <c r="BP437" t="e">
        <f t="shared" si="66"/>
        <v>#N/A</v>
      </c>
      <c r="BQ437" t="e">
        <f t="shared" si="67"/>
        <v>#N/A</v>
      </c>
      <c r="BR437" t="e">
        <f t="shared" si="68"/>
        <v>#N/A</v>
      </c>
      <c r="BS437" t="e">
        <f t="shared" si="69"/>
        <v>#N/A</v>
      </c>
      <c r="BT437" t="e">
        <f t="shared" si="70"/>
        <v>#N/A</v>
      </c>
      <c r="BU437" t="e">
        <f t="shared" si="71"/>
        <v>#N/A</v>
      </c>
      <c r="BV437" t="e">
        <f t="shared" si="72"/>
        <v>#N/A</v>
      </c>
      <c r="BW437" t="e">
        <f t="shared" si="73"/>
        <v>#N/A</v>
      </c>
      <c r="BX437" t="e">
        <f t="shared" si="74"/>
        <v>#N/A</v>
      </c>
      <c r="BY437" t="e">
        <f t="shared" si="75"/>
        <v>#N/A</v>
      </c>
      <c r="BZ437" t="e">
        <f t="shared" si="76"/>
        <v>#N/A</v>
      </c>
      <c r="CA437" t="e">
        <f t="shared" si="77"/>
        <v>#N/A</v>
      </c>
      <c r="CB437" t="e">
        <f t="shared" si="78"/>
        <v>#N/A</v>
      </c>
      <c r="CC437" t="e">
        <f t="shared" si="79"/>
        <v>#N/A</v>
      </c>
      <c r="CD437" t="e">
        <f t="shared" si="80"/>
        <v>#N/A</v>
      </c>
      <c r="CE437" t="e">
        <f t="shared" si="81"/>
        <v>#N/A</v>
      </c>
      <c r="CF437" t="e">
        <f t="shared" si="82"/>
        <v>#N/A</v>
      </c>
    </row>
    <row r="438" spans="1:84" x14ac:dyDescent="0.3">
      <c r="A438" t="e">
        <f t="shared" si="83"/>
        <v>#N/A</v>
      </c>
      <c r="B438" t="e">
        <f t="shared" si="83"/>
        <v>#N/A</v>
      </c>
      <c r="C438" t="e">
        <f t="shared" si="16"/>
        <v>#N/A</v>
      </c>
      <c r="D438" t="e">
        <f t="shared" si="17"/>
        <v>#N/A</v>
      </c>
      <c r="E438" t="e">
        <f t="shared" si="18"/>
        <v>#N/A</v>
      </c>
      <c r="F438" t="e">
        <f t="shared" si="19"/>
        <v>#N/A</v>
      </c>
      <c r="G438" t="e">
        <f t="shared" si="20"/>
        <v>#N/A</v>
      </c>
      <c r="H438" t="e">
        <f t="shared" si="21"/>
        <v>#N/A</v>
      </c>
      <c r="I438" t="e">
        <f t="shared" si="22"/>
        <v>#N/A</v>
      </c>
      <c r="J438" t="e">
        <f t="shared" si="23"/>
        <v>#N/A</v>
      </c>
      <c r="K438" t="e">
        <f t="shared" si="24"/>
        <v>#N/A</v>
      </c>
      <c r="L438" t="e">
        <f t="shared" si="1"/>
        <v>#N/A</v>
      </c>
      <c r="M438" t="e">
        <f t="shared" si="2"/>
        <v>#N/A</v>
      </c>
      <c r="N438" t="e">
        <f t="shared" si="3"/>
        <v>#N/A</v>
      </c>
      <c r="O438" t="e">
        <f t="shared" si="25"/>
        <v>#N/A</v>
      </c>
      <c r="P438" t="e">
        <f t="shared" si="26"/>
        <v>#N/A</v>
      </c>
      <c r="Q438" t="e">
        <f t="shared" si="27"/>
        <v>#N/A</v>
      </c>
      <c r="R438" t="e">
        <f t="shared" si="28"/>
        <v>#N/A</v>
      </c>
      <c r="S438" t="e">
        <f t="shared" si="29"/>
        <v>#N/A</v>
      </c>
      <c r="T438" t="e">
        <f t="shared" si="30"/>
        <v>#N/A</v>
      </c>
      <c r="U438" t="e">
        <f t="shared" si="31"/>
        <v>#N/A</v>
      </c>
      <c r="V438" t="e">
        <f t="shared" si="32"/>
        <v>#N/A</v>
      </c>
      <c r="W438" t="e">
        <f t="shared" si="33"/>
        <v>#N/A</v>
      </c>
      <c r="X438" t="e">
        <f t="shared" si="4"/>
        <v>#N/A</v>
      </c>
      <c r="Y438" t="e">
        <f t="shared" si="5"/>
        <v>#N/A</v>
      </c>
      <c r="Z438" t="e">
        <f t="shared" si="6"/>
        <v>#N/A</v>
      </c>
      <c r="AA438" t="e">
        <f t="shared" si="34"/>
        <v>#N/A</v>
      </c>
      <c r="AB438" t="e">
        <f t="shared" si="35"/>
        <v>#N/A</v>
      </c>
      <c r="AC438" t="e">
        <f t="shared" si="36"/>
        <v>#N/A</v>
      </c>
      <c r="AD438" t="e">
        <f t="shared" si="37"/>
        <v>#N/A</v>
      </c>
      <c r="AE438" t="e">
        <f t="shared" si="38"/>
        <v>#N/A</v>
      </c>
      <c r="AF438" t="e">
        <f t="shared" si="39"/>
        <v>#N/A</v>
      </c>
      <c r="AG438" t="e">
        <f t="shared" si="40"/>
        <v>#N/A</v>
      </c>
      <c r="AH438" t="e">
        <f t="shared" si="41"/>
        <v>#N/A</v>
      </c>
      <c r="AI438" t="e">
        <f t="shared" si="42"/>
        <v>#N/A</v>
      </c>
      <c r="AJ438" t="e">
        <f t="shared" si="7"/>
        <v>#N/A</v>
      </c>
      <c r="AK438" t="e">
        <f t="shared" si="8"/>
        <v>#N/A</v>
      </c>
      <c r="AL438" t="e">
        <f t="shared" si="9"/>
        <v>#N/A</v>
      </c>
      <c r="AM438" t="e">
        <f t="shared" si="43"/>
        <v>#N/A</v>
      </c>
      <c r="AN438" t="e">
        <f t="shared" si="44"/>
        <v>#N/A</v>
      </c>
      <c r="AO438" t="e">
        <f t="shared" si="45"/>
        <v>#N/A</v>
      </c>
      <c r="AP438" t="e">
        <f t="shared" si="46"/>
        <v>#N/A</v>
      </c>
      <c r="AQ438" t="e">
        <f t="shared" si="47"/>
        <v>#N/A</v>
      </c>
      <c r="AR438" t="e">
        <f t="shared" si="48"/>
        <v>#N/A</v>
      </c>
      <c r="AS438" t="e">
        <f t="shared" si="49"/>
        <v>#N/A</v>
      </c>
      <c r="AT438" t="e">
        <f t="shared" si="50"/>
        <v>#N/A</v>
      </c>
      <c r="AU438" t="e">
        <f t="shared" si="51"/>
        <v>#N/A</v>
      </c>
      <c r="AV438" t="e">
        <f t="shared" si="10"/>
        <v>#N/A</v>
      </c>
      <c r="AW438" t="e">
        <f t="shared" si="11"/>
        <v>#N/A</v>
      </c>
      <c r="AX438" t="e">
        <f t="shared" si="12"/>
        <v>#N/A</v>
      </c>
      <c r="AY438" t="e">
        <f t="shared" si="52"/>
        <v>#N/A</v>
      </c>
      <c r="AZ438" t="e">
        <f t="shared" si="53"/>
        <v>#N/A</v>
      </c>
      <c r="BA438" t="e">
        <f t="shared" si="54"/>
        <v>#N/A</v>
      </c>
      <c r="BB438" t="e">
        <f t="shared" si="55"/>
        <v>#N/A</v>
      </c>
      <c r="BC438" t="e">
        <f t="shared" si="56"/>
        <v>#N/A</v>
      </c>
      <c r="BD438" t="e">
        <f t="shared" si="57"/>
        <v>#N/A</v>
      </c>
      <c r="BE438" t="e">
        <f t="shared" si="58"/>
        <v>#N/A</v>
      </c>
      <c r="BF438" t="e">
        <f t="shared" si="59"/>
        <v>#N/A</v>
      </c>
      <c r="BG438" t="e">
        <f t="shared" si="60"/>
        <v>#N/A</v>
      </c>
      <c r="BH438" t="e">
        <f t="shared" si="13"/>
        <v>#N/A</v>
      </c>
      <c r="BI438" t="e">
        <f t="shared" si="14"/>
        <v>#N/A</v>
      </c>
      <c r="BJ438" t="e">
        <f t="shared" si="15"/>
        <v>#N/A</v>
      </c>
      <c r="BK438" t="e">
        <f t="shared" si="61"/>
        <v>#N/A</v>
      </c>
      <c r="BL438" t="e">
        <f t="shared" si="62"/>
        <v>#N/A</v>
      </c>
      <c r="BM438" t="e">
        <f t="shared" si="63"/>
        <v>#N/A</v>
      </c>
      <c r="BN438" t="e">
        <f t="shared" si="64"/>
        <v>#N/A</v>
      </c>
      <c r="BO438" t="e">
        <f t="shared" si="65"/>
        <v>#N/A</v>
      </c>
      <c r="BP438" t="e">
        <f t="shared" si="66"/>
        <v>#N/A</v>
      </c>
      <c r="BQ438" t="e">
        <f t="shared" si="67"/>
        <v>#N/A</v>
      </c>
      <c r="BR438" t="e">
        <f t="shared" si="68"/>
        <v>#N/A</v>
      </c>
      <c r="BS438" t="e">
        <f t="shared" si="69"/>
        <v>#N/A</v>
      </c>
      <c r="BT438" t="e">
        <f t="shared" si="70"/>
        <v>#N/A</v>
      </c>
      <c r="BU438" t="e">
        <f t="shared" si="71"/>
        <v>#N/A</v>
      </c>
      <c r="BV438" t="e">
        <f t="shared" si="72"/>
        <v>#N/A</v>
      </c>
      <c r="BW438" t="e">
        <f t="shared" si="73"/>
        <v>#N/A</v>
      </c>
      <c r="BX438" t="e">
        <f t="shared" si="74"/>
        <v>#N/A</v>
      </c>
      <c r="BY438" t="e">
        <f t="shared" si="75"/>
        <v>#N/A</v>
      </c>
      <c r="BZ438" t="e">
        <f t="shared" si="76"/>
        <v>#N/A</v>
      </c>
      <c r="CA438" t="e">
        <f t="shared" si="77"/>
        <v>#N/A</v>
      </c>
      <c r="CB438" t="e">
        <f t="shared" si="78"/>
        <v>#N/A</v>
      </c>
      <c r="CC438" t="e">
        <f t="shared" si="79"/>
        <v>#N/A</v>
      </c>
      <c r="CD438" t="e">
        <f t="shared" si="80"/>
        <v>#N/A</v>
      </c>
      <c r="CE438" t="e">
        <f t="shared" si="81"/>
        <v>#N/A</v>
      </c>
      <c r="CF438" t="e">
        <f t="shared" si="82"/>
        <v>#N/A</v>
      </c>
    </row>
    <row r="439" spans="1:84" x14ac:dyDescent="0.3">
      <c r="A439" t="e">
        <f t="shared" si="83"/>
        <v>#N/A</v>
      </c>
      <c r="B439" t="e">
        <f t="shared" si="83"/>
        <v>#N/A</v>
      </c>
      <c r="C439" t="e">
        <f t="shared" si="16"/>
        <v>#N/A</v>
      </c>
      <c r="D439" t="e">
        <f t="shared" si="17"/>
        <v>#N/A</v>
      </c>
      <c r="E439" t="e">
        <f t="shared" si="18"/>
        <v>#N/A</v>
      </c>
      <c r="F439" t="e">
        <f t="shared" si="19"/>
        <v>#N/A</v>
      </c>
      <c r="G439" t="e">
        <f t="shared" si="20"/>
        <v>#N/A</v>
      </c>
      <c r="H439" t="e">
        <f t="shared" si="21"/>
        <v>#N/A</v>
      </c>
      <c r="I439" t="e">
        <f t="shared" si="22"/>
        <v>#N/A</v>
      </c>
      <c r="J439" t="e">
        <f t="shared" si="23"/>
        <v>#N/A</v>
      </c>
      <c r="K439" t="e">
        <f t="shared" si="24"/>
        <v>#N/A</v>
      </c>
      <c r="L439" t="e">
        <f t="shared" si="1"/>
        <v>#N/A</v>
      </c>
      <c r="M439" t="e">
        <f t="shared" si="2"/>
        <v>#N/A</v>
      </c>
      <c r="N439" t="e">
        <f t="shared" si="3"/>
        <v>#N/A</v>
      </c>
      <c r="O439" t="e">
        <f t="shared" si="25"/>
        <v>#N/A</v>
      </c>
      <c r="P439" t="e">
        <f t="shared" si="26"/>
        <v>#N/A</v>
      </c>
      <c r="Q439" t="e">
        <f t="shared" si="27"/>
        <v>#N/A</v>
      </c>
      <c r="R439" t="e">
        <f t="shared" si="28"/>
        <v>#N/A</v>
      </c>
      <c r="S439" t="e">
        <f t="shared" si="29"/>
        <v>#N/A</v>
      </c>
      <c r="T439" t="e">
        <f t="shared" si="30"/>
        <v>#N/A</v>
      </c>
      <c r="U439" t="e">
        <f t="shared" si="31"/>
        <v>#N/A</v>
      </c>
      <c r="V439" t="e">
        <f t="shared" si="32"/>
        <v>#N/A</v>
      </c>
      <c r="W439" t="e">
        <f t="shared" si="33"/>
        <v>#N/A</v>
      </c>
      <c r="X439" t="e">
        <f t="shared" si="4"/>
        <v>#N/A</v>
      </c>
      <c r="Y439" t="e">
        <f t="shared" si="5"/>
        <v>#N/A</v>
      </c>
      <c r="Z439" t="e">
        <f t="shared" si="6"/>
        <v>#N/A</v>
      </c>
      <c r="AA439" t="e">
        <f t="shared" si="34"/>
        <v>#N/A</v>
      </c>
      <c r="AB439" t="e">
        <f t="shared" si="35"/>
        <v>#N/A</v>
      </c>
      <c r="AC439" t="e">
        <f t="shared" si="36"/>
        <v>#N/A</v>
      </c>
      <c r="AD439" t="e">
        <f t="shared" si="37"/>
        <v>#N/A</v>
      </c>
      <c r="AE439" t="e">
        <f t="shared" si="38"/>
        <v>#N/A</v>
      </c>
      <c r="AF439" t="e">
        <f t="shared" si="39"/>
        <v>#N/A</v>
      </c>
      <c r="AG439" t="e">
        <f t="shared" si="40"/>
        <v>#N/A</v>
      </c>
      <c r="AH439" t="e">
        <f t="shared" si="41"/>
        <v>#N/A</v>
      </c>
      <c r="AI439" t="e">
        <f t="shared" si="42"/>
        <v>#N/A</v>
      </c>
      <c r="AJ439" t="e">
        <f t="shared" si="7"/>
        <v>#N/A</v>
      </c>
      <c r="AK439" t="e">
        <f t="shared" si="8"/>
        <v>#N/A</v>
      </c>
      <c r="AL439" t="e">
        <f t="shared" si="9"/>
        <v>#N/A</v>
      </c>
      <c r="AM439" t="e">
        <f t="shared" si="43"/>
        <v>#N/A</v>
      </c>
      <c r="AN439" t="e">
        <f t="shared" si="44"/>
        <v>#N/A</v>
      </c>
      <c r="AO439" t="e">
        <f t="shared" si="45"/>
        <v>#N/A</v>
      </c>
      <c r="AP439" t="e">
        <f t="shared" si="46"/>
        <v>#N/A</v>
      </c>
      <c r="AQ439" t="e">
        <f t="shared" si="47"/>
        <v>#N/A</v>
      </c>
      <c r="AR439" t="e">
        <f t="shared" si="48"/>
        <v>#N/A</v>
      </c>
      <c r="AS439" t="e">
        <f t="shared" si="49"/>
        <v>#N/A</v>
      </c>
      <c r="AT439" t="e">
        <f t="shared" si="50"/>
        <v>#N/A</v>
      </c>
      <c r="AU439" t="e">
        <f t="shared" si="51"/>
        <v>#N/A</v>
      </c>
      <c r="AV439" t="e">
        <f t="shared" si="10"/>
        <v>#N/A</v>
      </c>
      <c r="AW439" t="e">
        <f t="shared" si="11"/>
        <v>#N/A</v>
      </c>
      <c r="AX439" t="e">
        <f t="shared" si="12"/>
        <v>#N/A</v>
      </c>
      <c r="AY439" t="e">
        <f t="shared" si="52"/>
        <v>#N/A</v>
      </c>
      <c r="AZ439" t="e">
        <f t="shared" si="53"/>
        <v>#N/A</v>
      </c>
      <c r="BA439" t="e">
        <f t="shared" si="54"/>
        <v>#N/A</v>
      </c>
      <c r="BB439" t="e">
        <f t="shared" si="55"/>
        <v>#N/A</v>
      </c>
      <c r="BC439" t="e">
        <f t="shared" si="56"/>
        <v>#N/A</v>
      </c>
      <c r="BD439" t="e">
        <f t="shared" si="57"/>
        <v>#N/A</v>
      </c>
      <c r="BE439" t="e">
        <f t="shared" si="58"/>
        <v>#N/A</v>
      </c>
      <c r="BF439" t="e">
        <f t="shared" si="59"/>
        <v>#N/A</v>
      </c>
      <c r="BG439" t="e">
        <f t="shared" si="60"/>
        <v>#N/A</v>
      </c>
      <c r="BH439" t="e">
        <f t="shared" si="13"/>
        <v>#N/A</v>
      </c>
      <c r="BI439" t="e">
        <f t="shared" si="14"/>
        <v>#N/A</v>
      </c>
      <c r="BJ439" t="e">
        <f t="shared" si="15"/>
        <v>#N/A</v>
      </c>
      <c r="BK439" t="e">
        <f t="shared" si="61"/>
        <v>#N/A</v>
      </c>
      <c r="BL439" t="e">
        <f t="shared" si="62"/>
        <v>#N/A</v>
      </c>
      <c r="BM439" t="e">
        <f t="shared" si="63"/>
        <v>#N/A</v>
      </c>
      <c r="BN439" t="e">
        <f t="shared" si="64"/>
        <v>#N/A</v>
      </c>
      <c r="BO439" t="e">
        <f t="shared" si="65"/>
        <v>#N/A</v>
      </c>
      <c r="BP439" t="e">
        <f t="shared" si="66"/>
        <v>#N/A</v>
      </c>
      <c r="BQ439" t="e">
        <f t="shared" si="67"/>
        <v>#N/A</v>
      </c>
      <c r="BR439" t="e">
        <f t="shared" si="68"/>
        <v>#N/A</v>
      </c>
      <c r="BS439" t="e">
        <f t="shared" si="69"/>
        <v>#N/A</v>
      </c>
      <c r="BT439" t="e">
        <f t="shared" si="70"/>
        <v>#N/A</v>
      </c>
      <c r="BU439" t="e">
        <f t="shared" si="71"/>
        <v>#N/A</v>
      </c>
      <c r="BV439" t="e">
        <f t="shared" si="72"/>
        <v>#N/A</v>
      </c>
      <c r="BW439" t="e">
        <f t="shared" si="73"/>
        <v>#N/A</v>
      </c>
      <c r="BX439" t="e">
        <f t="shared" si="74"/>
        <v>#N/A</v>
      </c>
      <c r="BY439" t="e">
        <f t="shared" si="75"/>
        <v>#N/A</v>
      </c>
      <c r="BZ439" t="e">
        <f t="shared" si="76"/>
        <v>#N/A</v>
      </c>
      <c r="CA439" t="e">
        <f t="shared" si="77"/>
        <v>#N/A</v>
      </c>
      <c r="CB439" t="e">
        <f t="shared" si="78"/>
        <v>#N/A</v>
      </c>
      <c r="CC439" t="e">
        <f t="shared" si="79"/>
        <v>#N/A</v>
      </c>
      <c r="CD439" t="e">
        <f t="shared" si="80"/>
        <v>#N/A</v>
      </c>
      <c r="CE439" t="e">
        <f t="shared" si="81"/>
        <v>#N/A</v>
      </c>
      <c r="CF439" t="e">
        <f t="shared" si="82"/>
        <v>#N/A</v>
      </c>
    </row>
    <row r="440" spans="1:84" x14ac:dyDescent="0.3">
      <c r="A440" t="e">
        <f t="shared" si="83"/>
        <v>#N/A</v>
      </c>
      <c r="B440" t="e">
        <f t="shared" si="83"/>
        <v>#N/A</v>
      </c>
      <c r="C440" t="e">
        <f t="shared" si="16"/>
        <v>#N/A</v>
      </c>
      <c r="D440" t="e">
        <f t="shared" si="17"/>
        <v>#N/A</v>
      </c>
      <c r="E440" t="e">
        <f t="shared" si="18"/>
        <v>#N/A</v>
      </c>
      <c r="F440" t="e">
        <f t="shared" si="19"/>
        <v>#N/A</v>
      </c>
      <c r="G440" t="e">
        <f t="shared" si="20"/>
        <v>#N/A</v>
      </c>
      <c r="H440" t="e">
        <f t="shared" si="21"/>
        <v>#N/A</v>
      </c>
      <c r="I440" t="e">
        <f t="shared" si="22"/>
        <v>#N/A</v>
      </c>
      <c r="J440" t="e">
        <f t="shared" si="23"/>
        <v>#N/A</v>
      </c>
      <c r="K440" t="e">
        <f t="shared" si="24"/>
        <v>#N/A</v>
      </c>
      <c r="L440" t="e">
        <f t="shared" si="1"/>
        <v>#N/A</v>
      </c>
      <c r="M440" t="e">
        <f t="shared" si="2"/>
        <v>#N/A</v>
      </c>
      <c r="N440" t="e">
        <f t="shared" si="3"/>
        <v>#N/A</v>
      </c>
      <c r="O440" t="e">
        <f t="shared" si="25"/>
        <v>#N/A</v>
      </c>
      <c r="P440" t="e">
        <f t="shared" si="26"/>
        <v>#N/A</v>
      </c>
      <c r="Q440" t="e">
        <f t="shared" si="27"/>
        <v>#N/A</v>
      </c>
      <c r="R440" t="e">
        <f t="shared" si="28"/>
        <v>#N/A</v>
      </c>
      <c r="S440" t="e">
        <f t="shared" si="29"/>
        <v>#N/A</v>
      </c>
      <c r="T440" t="e">
        <f t="shared" si="30"/>
        <v>#N/A</v>
      </c>
      <c r="U440" t="e">
        <f t="shared" si="31"/>
        <v>#N/A</v>
      </c>
      <c r="V440" t="e">
        <f t="shared" si="32"/>
        <v>#N/A</v>
      </c>
      <c r="W440" t="e">
        <f t="shared" si="33"/>
        <v>#N/A</v>
      </c>
      <c r="X440" t="e">
        <f t="shared" si="4"/>
        <v>#N/A</v>
      </c>
      <c r="Y440" t="e">
        <f t="shared" si="5"/>
        <v>#N/A</v>
      </c>
      <c r="Z440" t="e">
        <f t="shared" si="6"/>
        <v>#N/A</v>
      </c>
      <c r="AA440" t="e">
        <f t="shared" si="34"/>
        <v>#N/A</v>
      </c>
      <c r="AB440" t="e">
        <f t="shared" si="35"/>
        <v>#N/A</v>
      </c>
      <c r="AC440" t="e">
        <f t="shared" si="36"/>
        <v>#N/A</v>
      </c>
      <c r="AD440" t="e">
        <f t="shared" si="37"/>
        <v>#N/A</v>
      </c>
      <c r="AE440" t="e">
        <f t="shared" si="38"/>
        <v>#N/A</v>
      </c>
      <c r="AF440" t="e">
        <f t="shared" si="39"/>
        <v>#N/A</v>
      </c>
      <c r="AG440" t="e">
        <f t="shared" si="40"/>
        <v>#N/A</v>
      </c>
      <c r="AH440" t="e">
        <f t="shared" si="41"/>
        <v>#N/A</v>
      </c>
      <c r="AI440" t="e">
        <f t="shared" si="42"/>
        <v>#N/A</v>
      </c>
      <c r="AJ440" t="e">
        <f t="shared" si="7"/>
        <v>#N/A</v>
      </c>
      <c r="AK440" t="e">
        <f t="shared" si="8"/>
        <v>#N/A</v>
      </c>
      <c r="AL440" t="e">
        <f t="shared" si="9"/>
        <v>#N/A</v>
      </c>
      <c r="AM440" t="e">
        <f t="shared" si="43"/>
        <v>#N/A</v>
      </c>
      <c r="AN440" t="e">
        <f t="shared" si="44"/>
        <v>#N/A</v>
      </c>
      <c r="AO440" t="e">
        <f t="shared" si="45"/>
        <v>#N/A</v>
      </c>
      <c r="AP440" t="e">
        <f t="shared" si="46"/>
        <v>#N/A</v>
      </c>
      <c r="AQ440" t="e">
        <f t="shared" si="47"/>
        <v>#N/A</v>
      </c>
      <c r="AR440" t="e">
        <f t="shared" si="48"/>
        <v>#N/A</v>
      </c>
      <c r="AS440" t="e">
        <f t="shared" si="49"/>
        <v>#N/A</v>
      </c>
      <c r="AT440" t="e">
        <f t="shared" si="50"/>
        <v>#N/A</v>
      </c>
      <c r="AU440" t="e">
        <f t="shared" si="51"/>
        <v>#N/A</v>
      </c>
      <c r="AV440" t="e">
        <f t="shared" si="10"/>
        <v>#N/A</v>
      </c>
      <c r="AW440" t="e">
        <f t="shared" si="11"/>
        <v>#N/A</v>
      </c>
      <c r="AX440" t="e">
        <f t="shared" si="12"/>
        <v>#N/A</v>
      </c>
      <c r="AY440" t="e">
        <f t="shared" si="52"/>
        <v>#N/A</v>
      </c>
      <c r="AZ440" t="e">
        <f t="shared" si="53"/>
        <v>#N/A</v>
      </c>
      <c r="BA440" t="e">
        <f t="shared" si="54"/>
        <v>#N/A</v>
      </c>
      <c r="BB440" t="e">
        <f t="shared" si="55"/>
        <v>#N/A</v>
      </c>
      <c r="BC440" t="e">
        <f t="shared" si="56"/>
        <v>#N/A</v>
      </c>
      <c r="BD440" t="e">
        <f t="shared" si="57"/>
        <v>#N/A</v>
      </c>
      <c r="BE440" t="e">
        <f t="shared" si="58"/>
        <v>#N/A</v>
      </c>
      <c r="BF440" t="e">
        <f t="shared" si="59"/>
        <v>#N/A</v>
      </c>
      <c r="BG440" t="e">
        <f t="shared" si="60"/>
        <v>#N/A</v>
      </c>
      <c r="BH440" t="e">
        <f t="shared" si="13"/>
        <v>#N/A</v>
      </c>
      <c r="BI440" t="e">
        <f t="shared" si="14"/>
        <v>#N/A</v>
      </c>
      <c r="BJ440" t="e">
        <f t="shared" si="15"/>
        <v>#N/A</v>
      </c>
      <c r="BK440" t="e">
        <f t="shared" si="61"/>
        <v>#N/A</v>
      </c>
      <c r="BL440" t="e">
        <f t="shared" si="62"/>
        <v>#N/A</v>
      </c>
      <c r="BM440" t="e">
        <f t="shared" si="63"/>
        <v>#N/A</v>
      </c>
      <c r="BN440" t="e">
        <f t="shared" si="64"/>
        <v>#N/A</v>
      </c>
      <c r="BO440" t="e">
        <f t="shared" si="65"/>
        <v>#N/A</v>
      </c>
      <c r="BP440" t="e">
        <f t="shared" si="66"/>
        <v>#N/A</v>
      </c>
      <c r="BQ440" t="e">
        <f t="shared" si="67"/>
        <v>#N/A</v>
      </c>
      <c r="BR440" t="e">
        <f t="shared" si="68"/>
        <v>#N/A</v>
      </c>
      <c r="BS440" t="e">
        <f t="shared" si="69"/>
        <v>#N/A</v>
      </c>
      <c r="BT440" t="e">
        <f t="shared" si="70"/>
        <v>#N/A</v>
      </c>
      <c r="BU440" t="e">
        <f t="shared" si="71"/>
        <v>#N/A</v>
      </c>
      <c r="BV440" t="e">
        <f t="shared" si="72"/>
        <v>#N/A</v>
      </c>
      <c r="BW440" t="e">
        <f t="shared" si="73"/>
        <v>#N/A</v>
      </c>
      <c r="BX440" t="e">
        <f t="shared" si="74"/>
        <v>#N/A</v>
      </c>
      <c r="BY440" t="e">
        <f t="shared" si="75"/>
        <v>#N/A</v>
      </c>
      <c r="BZ440" t="e">
        <f t="shared" si="76"/>
        <v>#N/A</v>
      </c>
      <c r="CA440" t="e">
        <f t="shared" si="77"/>
        <v>#N/A</v>
      </c>
      <c r="CB440" t="e">
        <f t="shared" si="78"/>
        <v>#N/A</v>
      </c>
      <c r="CC440" t="e">
        <f t="shared" si="79"/>
        <v>#N/A</v>
      </c>
      <c r="CD440" t="e">
        <f t="shared" si="80"/>
        <v>#N/A</v>
      </c>
      <c r="CE440" t="e">
        <f t="shared" si="81"/>
        <v>#N/A</v>
      </c>
      <c r="CF440" t="e">
        <f t="shared" si="82"/>
        <v>#N/A</v>
      </c>
    </row>
    <row r="441" spans="1:84" x14ac:dyDescent="0.3">
      <c r="A441" t="e">
        <f t="shared" si="83"/>
        <v>#N/A</v>
      </c>
      <c r="B441" t="e">
        <f t="shared" si="83"/>
        <v>#N/A</v>
      </c>
      <c r="C441" t="e">
        <f t="shared" si="16"/>
        <v>#N/A</v>
      </c>
      <c r="D441" t="e">
        <f t="shared" si="17"/>
        <v>#N/A</v>
      </c>
      <c r="E441" t="e">
        <f t="shared" si="18"/>
        <v>#N/A</v>
      </c>
      <c r="F441" t="e">
        <f t="shared" si="19"/>
        <v>#N/A</v>
      </c>
      <c r="G441" t="e">
        <f t="shared" si="20"/>
        <v>#N/A</v>
      </c>
      <c r="H441" t="e">
        <f t="shared" si="21"/>
        <v>#N/A</v>
      </c>
      <c r="I441" t="e">
        <f t="shared" si="22"/>
        <v>#N/A</v>
      </c>
      <c r="J441" t="e">
        <f t="shared" si="23"/>
        <v>#N/A</v>
      </c>
      <c r="K441" t="e">
        <f t="shared" si="24"/>
        <v>#N/A</v>
      </c>
      <c r="L441" t="e">
        <f t="shared" si="1"/>
        <v>#N/A</v>
      </c>
      <c r="M441" t="e">
        <f t="shared" si="2"/>
        <v>#N/A</v>
      </c>
      <c r="N441" t="e">
        <f t="shared" si="3"/>
        <v>#N/A</v>
      </c>
      <c r="O441" t="e">
        <f t="shared" si="25"/>
        <v>#N/A</v>
      </c>
      <c r="P441" t="e">
        <f t="shared" si="26"/>
        <v>#N/A</v>
      </c>
      <c r="Q441" t="e">
        <f t="shared" si="27"/>
        <v>#N/A</v>
      </c>
      <c r="R441" t="e">
        <f t="shared" si="28"/>
        <v>#N/A</v>
      </c>
      <c r="S441" t="e">
        <f t="shared" si="29"/>
        <v>#N/A</v>
      </c>
      <c r="T441" t="e">
        <f t="shared" si="30"/>
        <v>#N/A</v>
      </c>
      <c r="U441" t="e">
        <f t="shared" si="31"/>
        <v>#N/A</v>
      </c>
      <c r="V441" t="e">
        <f t="shared" si="32"/>
        <v>#N/A</v>
      </c>
      <c r="W441" t="e">
        <f t="shared" si="33"/>
        <v>#N/A</v>
      </c>
      <c r="X441" t="e">
        <f t="shared" si="4"/>
        <v>#N/A</v>
      </c>
      <c r="Y441" t="e">
        <f t="shared" si="5"/>
        <v>#N/A</v>
      </c>
      <c r="Z441" t="e">
        <f t="shared" si="6"/>
        <v>#N/A</v>
      </c>
      <c r="AA441" t="e">
        <f t="shared" si="34"/>
        <v>#N/A</v>
      </c>
      <c r="AB441" t="e">
        <f t="shared" si="35"/>
        <v>#N/A</v>
      </c>
      <c r="AC441" t="e">
        <f t="shared" si="36"/>
        <v>#N/A</v>
      </c>
      <c r="AD441" t="e">
        <f t="shared" si="37"/>
        <v>#N/A</v>
      </c>
      <c r="AE441" t="e">
        <f t="shared" si="38"/>
        <v>#N/A</v>
      </c>
      <c r="AF441" t="e">
        <f t="shared" si="39"/>
        <v>#N/A</v>
      </c>
      <c r="AG441" t="e">
        <f t="shared" si="40"/>
        <v>#N/A</v>
      </c>
      <c r="AH441" t="e">
        <f t="shared" si="41"/>
        <v>#N/A</v>
      </c>
      <c r="AI441" t="e">
        <f t="shared" si="42"/>
        <v>#N/A</v>
      </c>
      <c r="AJ441" t="e">
        <f t="shared" si="7"/>
        <v>#N/A</v>
      </c>
      <c r="AK441" t="e">
        <f t="shared" si="8"/>
        <v>#N/A</v>
      </c>
      <c r="AL441" t="e">
        <f t="shared" si="9"/>
        <v>#N/A</v>
      </c>
      <c r="AM441" t="e">
        <f t="shared" si="43"/>
        <v>#N/A</v>
      </c>
      <c r="AN441" t="e">
        <f t="shared" si="44"/>
        <v>#N/A</v>
      </c>
      <c r="AO441" t="e">
        <f t="shared" si="45"/>
        <v>#N/A</v>
      </c>
      <c r="AP441" t="e">
        <f t="shared" si="46"/>
        <v>#N/A</v>
      </c>
      <c r="AQ441" t="e">
        <f t="shared" si="47"/>
        <v>#N/A</v>
      </c>
      <c r="AR441" t="e">
        <f t="shared" si="48"/>
        <v>#N/A</v>
      </c>
      <c r="AS441" t="e">
        <f t="shared" si="49"/>
        <v>#N/A</v>
      </c>
      <c r="AT441" t="e">
        <f t="shared" si="50"/>
        <v>#N/A</v>
      </c>
      <c r="AU441" t="e">
        <f t="shared" si="51"/>
        <v>#N/A</v>
      </c>
      <c r="AV441" t="e">
        <f t="shared" si="10"/>
        <v>#N/A</v>
      </c>
      <c r="AW441" t="e">
        <f t="shared" si="11"/>
        <v>#N/A</v>
      </c>
      <c r="AX441" t="e">
        <f t="shared" si="12"/>
        <v>#N/A</v>
      </c>
      <c r="AY441" t="e">
        <f t="shared" si="52"/>
        <v>#N/A</v>
      </c>
      <c r="AZ441" t="e">
        <f t="shared" si="53"/>
        <v>#N/A</v>
      </c>
      <c r="BA441" t="e">
        <f t="shared" si="54"/>
        <v>#N/A</v>
      </c>
      <c r="BB441" t="e">
        <f t="shared" si="55"/>
        <v>#N/A</v>
      </c>
      <c r="BC441" t="e">
        <f t="shared" si="56"/>
        <v>#N/A</v>
      </c>
      <c r="BD441" t="e">
        <f t="shared" si="57"/>
        <v>#N/A</v>
      </c>
      <c r="BE441" t="e">
        <f t="shared" si="58"/>
        <v>#N/A</v>
      </c>
      <c r="BF441" t="e">
        <f t="shared" si="59"/>
        <v>#N/A</v>
      </c>
      <c r="BG441" t="e">
        <f t="shared" si="60"/>
        <v>#N/A</v>
      </c>
      <c r="BH441" t="e">
        <f t="shared" si="13"/>
        <v>#N/A</v>
      </c>
      <c r="BI441" t="e">
        <f t="shared" si="14"/>
        <v>#N/A</v>
      </c>
      <c r="BJ441" t="e">
        <f t="shared" si="15"/>
        <v>#N/A</v>
      </c>
      <c r="BK441" t="e">
        <f t="shared" si="61"/>
        <v>#N/A</v>
      </c>
      <c r="BL441" t="e">
        <f t="shared" si="62"/>
        <v>#N/A</v>
      </c>
      <c r="BM441" t="e">
        <f t="shared" si="63"/>
        <v>#N/A</v>
      </c>
      <c r="BN441" t="e">
        <f t="shared" si="64"/>
        <v>#N/A</v>
      </c>
      <c r="BO441" t="e">
        <f t="shared" si="65"/>
        <v>#N/A</v>
      </c>
      <c r="BP441" t="e">
        <f t="shared" si="66"/>
        <v>#N/A</v>
      </c>
      <c r="BQ441" t="e">
        <f t="shared" si="67"/>
        <v>#N/A</v>
      </c>
      <c r="BR441" t="e">
        <f t="shared" si="68"/>
        <v>#N/A</v>
      </c>
      <c r="BS441" t="e">
        <f t="shared" si="69"/>
        <v>#N/A</v>
      </c>
      <c r="BT441" t="e">
        <f t="shared" si="70"/>
        <v>#N/A</v>
      </c>
      <c r="BU441" t="e">
        <f t="shared" si="71"/>
        <v>#N/A</v>
      </c>
      <c r="BV441" t="e">
        <f t="shared" si="72"/>
        <v>#N/A</v>
      </c>
      <c r="BW441" t="e">
        <f t="shared" si="73"/>
        <v>#N/A</v>
      </c>
      <c r="BX441" t="e">
        <f t="shared" si="74"/>
        <v>#N/A</v>
      </c>
      <c r="BY441" t="e">
        <f t="shared" si="75"/>
        <v>#N/A</v>
      </c>
      <c r="BZ441" t="e">
        <f t="shared" si="76"/>
        <v>#N/A</v>
      </c>
      <c r="CA441" t="e">
        <f t="shared" si="77"/>
        <v>#N/A</v>
      </c>
      <c r="CB441" t="e">
        <f t="shared" si="78"/>
        <v>#N/A</v>
      </c>
      <c r="CC441" t="e">
        <f t="shared" si="79"/>
        <v>#N/A</v>
      </c>
      <c r="CD441" t="e">
        <f t="shared" si="80"/>
        <v>#N/A</v>
      </c>
      <c r="CE441" t="e">
        <f t="shared" si="81"/>
        <v>#N/A</v>
      </c>
      <c r="CF441" t="e">
        <f t="shared" si="82"/>
        <v>#N/A</v>
      </c>
    </row>
    <row r="442" spans="1:84" x14ac:dyDescent="0.3">
      <c r="A442" t="e">
        <f t="shared" si="83"/>
        <v>#N/A</v>
      </c>
      <c r="B442" t="e">
        <f t="shared" si="83"/>
        <v>#N/A</v>
      </c>
      <c r="C442" t="e">
        <f t="shared" si="16"/>
        <v>#N/A</v>
      </c>
      <c r="D442" t="e">
        <f t="shared" si="17"/>
        <v>#N/A</v>
      </c>
      <c r="E442" t="e">
        <f t="shared" si="18"/>
        <v>#N/A</v>
      </c>
      <c r="F442" t="e">
        <f t="shared" si="19"/>
        <v>#N/A</v>
      </c>
      <c r="G442" t="e">
        <f t="shared" si="20"/>
        <v>#N/A</v>
      </c>
      <c r="H442" t="e">
        <f t="shared" si="21"/>
        <v>#N/A</v>
      </c>
      <c r="I442" t="e">
        <f t="shared" si="22"/>
        <v>#N/A</v>
      </c>
      <c r="J442" t="e">
        <f t="shared" si="23"/>
        <v>#N/A</v>
      </c>
      <c r="K442" t="e">
        <f t="shared" si="24"/>
        <v>#N/A</v>
      </c>
      <c r="L442" t="e">
        <f t="shared" si="1"/>
        <v>#N/A</v>
      </c>
      <c r="M442" t="e">
        <f t="shared" si="2"/>
        <v>#N/A</v>
      </c>
      <c r="N442" t="e">
        <f t="shared" si="3"/>
        <v>#N/A</v>
      </c>
      <c r="O442" t="e">
        <f t="shared" si="25"/>
        <v>#N/A</v>
      </c>
      <c r="P442" t="e">
        <f t="shared" si="26"/>
        <v>#N/A</v>
      </c>
      <c r="Q442" t="e">
        <f t="shared" si="27"/>
        <v>#N/A</v>
      </c>
      <c r="R442" t="e">
        <f t="shared" si="28"/>
        <v>#N/A</v>
      </c>
      <c r="S442" t="e">
        <f t="shared" si="29"/>
        <v>#N/A</v>
      </c>
      <c r="T442" t="e">
        <f t="shared" si="30"/>
        <v>#N/A</v>
      </c>
      <c r="U442" t="e">
        <f t="shared" si="31"/>
        <v>#N/A</v>
      </c>
      <c r="V442" t="e">
        <f t="shared" si="32"/>
        <v>#N/A</v>
      </c>
      <c r="W442" t="e">
        <f t="shared" si="33"/>
        <v>#N/A</v>
      </c>
      <c r="X442" t="e">
        <f t="shared" si="4"/>
        <v>#N/A</v>
      </c>
      <c r="Y442" t="e">
        <f t="shared" si="5"/>
        <v>#N/A</v>
      </c>
      <c r="Z442" t="e">
        <f t="shared" si="6"/>
        <v>#N/A</v>
      </c>
      <c r="AA442" t="e">
        <f t="shared" si="34"/>
        <v>#N/A</v>
      </c>
      <c r="AB442" t="e">
        <f t="shared" si="35"/>
        <v>#N/A</v>
      </c>
      <c r="AC442" t="e">
        <f t="shared" si="36"/>
        <v>#N/A</v>
      </c>
      <c r="AD442" t="e">
        <f t="shared" si="37"/>
        <v>#N/A</v>
      </c>
      <c r="AE442" t="e">
        <f t="shared" si="38"/>
        <v>#N/A</v>
      </c>
      <c r="AF442" t="e">
        <f t="shared" si="39"/>
        <v>#N/A</v>
      </c>
      <c r="AG442" t="e">
        <f t="shared" si="40"/>
        <v>#N/A</v>
      </c>
      <c r="AH442" t="e">
        <f t="shared" si="41"/>
        <v>#N/A</v>
      </c>
      <c r="AI442" t="e">
        <f t="shared" si="42"/>
        <v>#N/A</v>
      </c>
      <c r="AJ442" t="e">
        <f t="shared" si="7"/>
        <v>#N/A</v>
      </c>
      <c r="AK442" t="e">
        <f t="shared" si="8"/>
        <v>#N/A</v>
      </c>
      <c r="AL442" t="e">
        <f t="shared" si="9"/>
        <v>#N/A</v>
      </c>
      <c r="AM442" t="e">
        <f t="shared" si="43"/>
        <v>#N/A</v>
      </c>
      <c r="AN442" t="e">
        <f t="shared" si="44"/>
        <v>#N/A</v>
      </c>
      <c r="AO442" t="e">
        <f t="shared" si="45"/>
        <v>#N/A</v>
      </c>
      <c r="AP442" t="e">
        <f t="shared" si="46"/>
        <v>#N/A</v>
      </c>
      <c r="AQ442" t="e">
        <f t="shared" si="47"/>
        <v>#N/A</v>
      </c>
      <c r="AR442" t="e">
        <f t="shared" si="48"/>
        <v>#N/A</v>
      </c>
      <c r="AS442" t="e">
        <f t="shared" si="49"/>
        <v>#N/A</v>
      </c>
      <c r="AT442" t="e">
        <f t="shared" si="50"/>
        <v>#N/A</v>
      </c>
      <c r="AU442" t="e">
        <f t="shared" si="51"/>
        <v>#N/A</v>
      </c>
      <c r="AV442" t="e">
        <f t="shared" si="10"/>
        <v>#N/A</v>
      </c>
      <c r="AW442" t="e">
        <f t="shared" si="11"/>
        <v>#N/A</v>
      </c>
      <c r="AX442" t="e">
        <f t="shared" si="12"/>
        <v>#N/A</v>
      </c>
      <c r="AY442" t="e">
        <f t="shared" si="52"/>
        <v>#N/A</v>
      </c>
      <c r="AZ442" t="e">
        <f t="shared" si="53"/>
        <v>#N/A</v>
      </c>
      <c r="BA442" t="e">
        <f t="shared" si="54"/>
        <v>#N/A</v>
      </c>
      <c r="BB442" t="e">
        <f t="shared" si="55"/>
        <v>#N/A</v>
      </c>
      <c r="BC442" t="e">
        <f t="shared" si="56"/>
        <v>#N/A</v>
      </c>
      <c r="BD442" t="e">
        <f t="shared" si="57"/>
        <v>#N/A</v>
      </c>
      <c r="BE442" t="e">
        <f t="shared" si="58"/>
        <v>#N/A</v>
      </c>
      <c r="BF442" t="e">
        <f t="shared" si="59"/>
        <v>#N/A</v>
      </c>
      <c r="BG442" t="e">
        <f t="shared" si="60"/>
        <v>#N/A</v>
      </c>
      <c r="BH442" t="e">
        <f t="shared" si="13"/>
        <v>#N/A</v>
      </c>
      <c r="BI442" t="e">
        <f t="shared" si="14"/>
        <v>#N/A</v>
      </c>
      <c r="BJ442" t="e">
        <f t="shared" si="15"/>
        <v>#N/A</v>
      </c>
      <c r="BK442" t="e">
        <f t="shared" si="61"/>
        <v>#N/A</v>
      </c>
      <c r="BL442" t="e">
        <f t="shared" si="62"/>
        <v>#N/A</v>
      </c>
      <c r="BM442" t="e">
        <f t="shared" si="63"/>
        <v>#N/A</v>
      </c>
      <c r="BN442" t="e">
        <f t="shared" si="64"/>
        <v>#N/A</v>
      </c>
      <c r="BO442" t="e">
        <f t="shared" si="65"/>
        <v>#N/A</v>
      </c>
      <c r="BP442" t="e">
        <f t="shared" si="66"/>
        <v>#N/A</v>
      </c>
      <c r="BQ442" t="e">
        <f t="shared" si="67"/>
        <v>#N/A</v>
      </c>
      <c r="BR442" t="e">
        <f t="shared" si="68"/>
        <v>#N/A</v>
      </c>
      <c r="BS442" t="e">
        <f t="shared" si="69"/>
        <v>#N/A</v>
      </c>
      <c r="BT442" t="e">
        <f t="shared" si="70"/>
        <v>#N/A</v>
      </c>
      <c r="BU442" t="e">
        <f t="shared" si="71"/>
        <v>#N/A</v>
      </c>
      <c r="BV442" t="e">
        <f t="shared" si="72"/>
        <v>#N/A</v>
      </c>
      <c r="BW442" t="e">
        <f t="shared" si="73"/>
        <v>#N/A</v>
      </c>
      <c r="BX442" t="e">
        <f t="shared" si="74"/>
        <v>#N/A</v>
      </c>
      <c r="BY442" t="e">
        <f t="shared" si="75"/>
        <v>#N/A</v>
      </c>
      <c r="BZ442" t="e">
        <f t="shared" si="76"/>
        <v>#N/A</v>
      </c>
      <c r="CA442" t="e">
        <f t="shared" si="77"/>
        <v>#N/A</v>
      </c>
      <c r="CB442" t="e">
        <f t="shared" si="78"/>
        <v>#N/A</v>
      </c>
      <c r="CC442" t="e">
        <f t="shared" si="79"/>
        <v>#N/A</v>
      </c>
      <c r="CD442" t="e">
        <f t="shared" si="80"/>
        <v>#N/A</v>
      </c>
      <c r="CE442" t="e">
        <f t="shared" si="81"/>
        <v>#N/A</v>
      </c>
      <c r="CF442" t="e">
        <f t="shared" si="82"/>
        <v>#N/A</v>
      </c>
    </row>
    <row r="443" spans="1:84" x14ac:dyDescent="0.3">
      <c r="A443" t="e">
        <f t="shared" si="83"/>
        <v>#N/A</v>
      </c>
      <c r="B443" t="e">
        <f t="shared" si="83"/>
        <v>#N/A</v>
      </c>
      <c r="C443" t="e">
        <f t="shared" si="16"/>
        <v>#N/A</v>
      </c>
      <c r="D443" t="e">
        <f t="shared" si="17"/>
        <v>#N/A</v>
      </c>
      <c r="E443" t="e">
        <f t="shared" si="18"/>
        <v>#N/A</v>
      </c>
      <c r="F443" t="e">
        <f t="shared" si="19"/>
        <v>#N/A</v>
      </c>
      <c r="G443" t="e">
        <f t="shared" si="20"/>
        <v>#N/A</v>
      </c>
      <c r="H443" t="e">
        <f t="shared" si="21"/>
        <v>#N/A</v>
      </c>
      <c r="I443" t="e">
        <f t="shared" si="22"/>
        <v>#N/A</v>
      </c>
      <c r="J443" t="e">
        <f t="shared" si="23"/>
        <v>#N/A</v>
      </c>
      <c r="K443" t="e">
        <f t="shared" si="24"/>
        <v>#N/A</v>
      </c>
      <c r="L443" t="e">
        <f t="shared" si="1"/>
        <v>#N/A</v>
      </c>
      <c r="M443" t="e">
        <f t="shared" si="2"/>
        <v>#N/A</v>
      </c>
      <c r="N443" t="e">
        <f t="shared" si="3"/>
        <v>#N/A</v>
      </c>
      <c r="O443" t="e">
        <f t="shared" si="25"/>
        <v>#N/A</v>
      </c>
      <c r="P443" t="e">
        <f t="shared" si="26"/>
        <v>#N/A</v>
      </c>
      <c r="Q443" t="e">
        <f t="shared" si="27"/>
        <v>#N/A</v>
      </c>
      <c r="R443" t="e">
        <f t="shared" si="28"/>
        <v>#N/A</v>
      </c>
      <c r="S443" t="e">
        <f t="shared" si="29"/>
        <v>#N/A</v>
      </c>
      <c r="T443" t="e">
        <f t="shared" si="30"/>
        <v>#N/A</v>
      </c>
      <c r="U443" t="e">
        <f t="shared" si="31"/>
        <v>#N/A</v>
      </c>
      <c r="V443" t="e">
        <f t="shared" si="32"/>
        <v>#N/A</v>
      </c>
      <c r="W443" t="e">
        <f t="shared" si="33"/>
        <v>#N/A</v>
      </c>
      <c r="X443" t="e">
        <f t="shared" si="4"/>
        <v>#N/A</v>
      </c>
      <c r="Y443" t="e">
        <f t="shared" si="5"/>
        <v>#N/A</v>
      </c>
      <c r="Z443" t="e">
        <f t="shared" si="6"/>
        <v>#N/A</v>
      </c>
      <c r="AA443" t="e">
        <f t="shared" si="34"/>
        <v>#N/A</v>
      </c>
      <c r="AB443" t="e">
        <f t="shared" si="35"/>
        <v>#N/A</v>
      </c>
      <c r="AC443" t="e">
        <f t="shared" si="36"/>
        <v>#N/A</v>
      </c>
      <c r="AD443" t="e">
        <f t="shared" si="37"/>
        <v>#N/A</v>
      </c>
      <c r="AE443" t="e">
        <f t="shared" si="38"/>
        <v>#N/A</v>
      </c>
      <c r="AF443" t="e">
        <f t="shared" si="39"/>
        <v>#N/A</v>
      </c>
      <c r="AG443" t="e">
        <f t="shared" si="40"/>
        <v>#N/A</v>
      </c>
      <c r="AH443" t="e">
        <f t="shared" si="41"/>
        <v>#N/A</v>
      </c>
      <c r="AI443" t="e">
        <f t="shared" si="42"/>
        <v>#N/A</v>
      </c>
      <c r="AJ443" t="e">
        <f t="shared" si="7"/>
        <v>#N/A</v>
      </c>
      <c r="AK443" t="e">
        <f t="shared" si="8"/>
        <v>#N/A</v>
      </c>
      <c r="AL443" t="e">
        <f t="shared" si="9"/>
        <v>#N/A</v>
      </c>
      <c r="AM443" t="e">
        <f t="shared" si="43"/>
        <v>#N/A</v>
      </c>
      <c r="AN443" t="e">
        <f t="shared" si="44"/>
        <v>#N/A</v>
      </c>
      <c r="AO443" t="e">
        <f t="shared" si="45"/>
        <v>#N/A</v>
      </c>
      <c r="AP443" t="e">
        <f t="shared" si="46"/>
        <v>#N/A</v>
      </c>
      <c r="AQ443" t="e">
        <f t="shared" si="47"/>
        <v>#N/A</v>
      </c>
      <c r="AR443" t="e">
        <f t="shared" si="48"/>
        <v>#N/A</v>
      </c>
      <c r="AS443" t="e">
        <f t="shared" si="49"/>
        <v>#N/A</v>
      </c>
      <c r="AT443" t="e">
        <f t="shared" si="50"/>
        <v>#N/A</v>
      </c>
      <c r="AU443" t="e">
        <f t="shared" si="51"/>
        <v>#N/A</v>
      </c>
      <c r="AV443" t="e">
        <f t="shared" si="10"/>
        <v>#N/A</v>
      </c>
      <c r="AW443" t="e">
        <f t="shared" si="11"/>
        <v>#N/A</v>
      </c>
      <c r="AX443" t="e">
        <f t="shared" si="12"/>
        <v>#N/A</v>
      </c>
      <c r="AY443" t="e">
        <f t="shared" si="52"/>
        <v>#N/A</v>
      </c>
      <c r="AZ443" t="e">
        <f t="shared" si="53"/>
        <v>#N/A</v>
      </c>
      <c r="BA443" t="e">
        <f t="shared" si="54"/>
        <v>#N/A</v>
      </c>
      <c r="BB443" t="e">
        <f t="shared" si="55"/>
        <v>#N/A</v>
      </c>
      <c r="BC443" t="e">
        <f t="shared" si="56"/>
        <v>#N/A</v>
      </c>
      <c r="BD443" t="e">
        <f t="shared" si="57"/>
        <v>#N/A</v>
      </c>
      <c r="BE443" t="e">
        <f t="shared" si="58"/>
        <v>#N/A</v>
      </c>
      <c r="BF443" t="e">
        <f t="shared" si="59"/>
        <v>#N/A</v>
      </c>
      <c r="BG443" t="e">
        <f t="shared" si="60"/>
        <v>#N/A</v>
      </c>
      <c r="BH443" t="e">
        <f t="shared" si="13"/>
        <v>#N/A</v>
      </c>
      <c r="BI443" t="e">
        <f t="shared" si="14"/>
        <v>#N/A</v>
      </c>
      <c r="BJ443" t="e">
        <f t="shared" si="15"/>
        <v>#N/A</v>
      </c>
      <c r="BK443" t="e">
        <f t="shared" si="61"/>
        <v>#N/A</v>
      </c>
      <c r="BL443" t="e">
        <f t="shared" si="62"/>
        <v>#N/A</v>
      </c>
      <c r="BM443" t="e">
        <f t="shared" si="63"/>
        <v>#N/A</v>
      </c>
      <c r="BN443" t="e">
        <f t="shared" si="64"/>
        <v>#N/A</v>
      </c>
      <c r="BO443" t="e">
        <f t="shared" si="65"/>
        <v>#N/A</v>
      </c>
      <c r="BP443" t="e">
        <f t="shared" si="66"/>
        <v>#N/A</v>
      </c>
      <c r="BQ443" t="e">
        <f t="shared" si="67"/>
        <v>#N/A</v>
      </c>
      <c r="BR443" t="e">
        <f t="shared" si="68"/>
        <v>#N/A</v>
      </c>
      <c r="BS443" t="e">
        <f t="shared" si="69"/>
        <v>#N/A</v>
      </c>
      <c r="BT443" t="e">
        <f t="shared" si="70"/>
        <v>#N/A</v>
      </c>
      <c r="BU443" t="e">
        <f t="shared" si="71"/>
        <v>#N/A</v>
      </c>
      <c r="BV443" t="e">
        <f t="shared" si="72"/>
        <v>#N/A</v>
      </c>
      <c r="BW443" t="e">
        <f t="shared" si="73"/>
        <v>#N/A</v>
      </c>
      <c r="BX443" t="e">
        <f t="shared" si="74"/>
        <v>#N/A</v>
      </c>
      <c r="BY443" t="e">
        <f t="shared" si="75"/>
        <v>#N/A</v>
      </c>
      <c r="BZ443" t="e">
        <f t="shared" si="76"/>
        <v>#N/A</v>
      </c>
      <c r="CA443" t="e">
        <f t="shared" si="77"/>
        <v>#N/A</v>
      </c>
      <c r="CB443" t="e">
        <f t="shared" si="78"/>
        <v>#N/A</v>
      </c>
      <c r="CC443" t="e">
        <f t="shared" si="79"/>
        <v>#N/A</v>
      </c>
      <c r="CD443" t="e">
        <f t="shared" si="80"/>
        <v>#N/A</v>
      </c>
      <c r="CE443" t="e">
        <f t="shared" si="81"/>
        <v>#N/A</v>
      </c>
      <c r="CF443" t="e">
        <f t="shared" si="82"/>
        <v>#N/A</v>
      </c>
    </row>
    <row r="444" spans="1:84" x14ac:dyDescent="0.3">
      <c r="A444" t="e">
        <f t="shared" ref="A444:B463" si="84">A43</f>
        <v>#N/A</v>
      </c>
      <c r="B444" t="e">
        <f t="shared" si="84"/>
        <v>#N/A</v>
      </c>
      <c r="C444" t="e">
        <f t="shared" si="16"/>
        <v>#N/A</v>
      </c>
      <c r="D444" t="e">
        <f t="shared" si="17"/>
        <v>#N/A</v>
      </c>
      <c r="E444" t="e">
        <f t="shared" si="18"/>
        <v>#N/A</v>
      </c>
      <c r="F444" t="e">
        <f t="shared" si="19"/>
        <v>#N/A</v>
      </c>
      <c r="G444" t="e">
        <f t="shared" si="20"/>
        <v>#N/A</v>
      </c>
      <c r="H444" t="e">
        <f t="shared" si="21"/>
        <v>#N/A</v>
      </c>
      <c r="I444" t="e">
        <f t="shared" si="22"/>
        <v>#N/A</v>
      </c>
      <c r="J444" t="e">
        <f t="shared" si="23"/>
        <v>#N/A</v>
      </c>
      <c r="K444" t="e">
        <f t="shared" si="24"/>
        <v>#N/A</v>
      </c>
      <c r="L444" t="e">
        <f t="shared" si="1"/>
        <v>#N/A</v>
      </c>
      <c r="M444" t="e">
        <f t="shared" si="2"/>
        <v>#N/A</v>
      </c>
      <c r="N444" t="e">
        <f t="shared" si="3"/>
        <v>#N/A</v>
      </c>
      <c r="O444" t="e">
        <f t="shared" si="25"/>
        <v>#N/A</v>
      </c>
      <c r="P444" t="e">
        <f t="shared" si="26"/>
        <v>#N/A</v>
      </c>
      <c r="Q444" t="e">
        <f t="shared" si="27"/>
        <v>#N/A</v>
      </c>
      <c r="R444" t="e">
        <f t="shared" si="28"/>
        <v>#N/A</v>
      </c>
      <c r="S444" t="e">
        <f t="shared" si="29"/>
        <v>#N/A</v>
      </c>
      <c r="T444" t="e">
        <f t="shared" si="30"/>
        <v>#N/A</v>
      </c>
      <c r="U444" t="e">
        <f t="shared" si="31"/>
        <v>#N/A</v>
      </c>
      <c r="V444" t="e">
        <f t="shared" si="32"/>
        <v>#N/A</v>
      </c>
      <c r="W444" t="e">
        <f t="shared" si="33"/>
        <v>#N/A</v>
      </c>
      <c r="X444" t="e">
        <f t="shared" si="4"/>
        <v>#N/A</v>
      </c>
      <c r="Y444" t="e">
        <f t="shared" si="5"/>
        <v>#N/A</v>
      </c>
      <c r="Z444" t="e">
        <f t="shared" si="6"/>
        <v>#N/A</v>
      </c>
      <c r="AA444" t="e">
        <f t="shared" si="34"/>
        <v>#N/A</v>
      </c>
      <c r="AB444" t="e">
        <f t="shared" si="35"/>
        <v>#N/A</v>
      </c>
      <c r="AC444" t="e">
        <f t="shared" si="36"/>
        <v>#N/A</v>
      </c>
      <c r="AD444" t="e">
        <f t="shared" si="37"/>
        <v>#N/A</v>
      </c>
      <c r="AE444" t="e">
        <f t="shared" si="38"/>
        <v>#N/A</v>
      </c>
      <c r="AF444" t="e">
        <f t="shared" si="39"/>
        <v>#N/A</v>
      </c>
      <c r="AG444" t="e">
        <f t="shared" si="40"/>
        <v>#N/A</v>
      </c>
      <c r="AH444" t="e">
        <f t="shared" si="41"/>
        <v>#N/A</v>
      </c>
      <c r="AI444" t="e">
        <f t="shared" si="42"/>
        <v>#N/A</v>
      </c>
      <c r="AJ444" t="e">
        <f t="shared" si="7"/>
        <v>#N/A</v>
      </c>
      <c r="AK444" t="e">
        <f t="shared" si="8"/>
        <v>#N/A</v>
      </c>
      <c r="AL444" t="e">
        <f t="shared" si="9"/>
        <v>#N/A</v>
      </c>
      <c r="AM444" t="e">
        <f t="shared" si="43"/>
        <v>#N/A</v>
      </c>
      <c r="AN444" t="e">
        <f t="shared" si="44"/>
        <v>#N/A</v>
      </c>
      <c r="AO444" t="e">
        <f t="shared" si="45"/>
        <v>#N/A</v>
      </c>
      <c r="AP444" t="e">
        <f t="shared" si="46"/>
        <v>#N/A</v>
      </c>
      <c r="AQ444" t="e">
        <f t="shared" si="47"/>
        <v>#N/A</v>
      </c>
      <c r="AR444" t="e">
        <f t="shared" si="48"/>
        <v>#N/A</v>
      </c>
      <c r="AS444" t="e">
        <f t="shared" si="49"/>
        <v>#N/A</v>
      </c>
      <c r="AT444" t="e">
        <f t="shared" si="50"/>
        <v>#N/A</v>
      </c>
      <c r="AU444" t="e">
        <f t="shared" si="51"/>
        <v>#N/A</v>
      </c>
      <c r="AV444" t="e">
        <f t="shared" si="10"/>
        <v>#N/A</v>
      </c>
      <c r="AW444" t="e">
        <f t="shared" si="11"/>
        <v>#N/A</v>
      </c>
      <c r="AX444" t="e">
        <f t="shared" si="12"/>
        <v>#N/A</v>
      </c>
      <c r="AY444" t="e">
        <f t="shared" si="52"/>
        <v>#N/A</v>
      </c>
      <c r="AZ444" t="e">
        <f t="shared" si="53"/>
        <v>#N/A</v>
      </c>
      <c r="BA444" t="e">
        <f t="shared" si="54"/>
        <v>#N/A</v>
      </c>
      <c r="BB444" t="e">
        <f t="shared" si="55"/>
        <v>#N/A</v>
      </c>
      <c r="BC444" t="e">
        <f t="shared" si="56"/>
        <v>#N/A</v>
      </c>
      <c r="BD444" t="e">
        <f t="shared" si="57"/>
        <v>#N/A</v>
      </c>
      <c r="BE444" t="e">
        <f t="shared" si="58"/>
        <v>#N/A</v>
      </c>
      <c r="BF444" t="e">
        <f t="shared" si="59"/>
        <v>#N/A</v>
      </c>
      <c r="BG444" t="e">
        <f t="shared" si="60"/>
        <v>#N/A</v>
      </c>
      <c r="BH444" t="e">
        <f t="shared" si="13"/>
        <v>#N/A</v>
      </c>
      <c r="BI444" t="e">
        <f t="shared" si="14"/>
        <v>#N/A</v>
      </c>
      <c r="BJ444" t="e">
        <f t="shared" si="15"/>
        <v>#N/A</v>
      </c>
      <c r="BK444" t="e">
        <f t="shared" si="61"/>
        <v>#N/A</v>
      </c>
      <c r="BL444" t="e">
        <f t="shared" si="62"/>
        <v>#N/A</v>
      </c>
      <c r="BM444" t="e">
        <f t="shared" si="63"/>
        <v>#N/A</v>
      </c>
      <c r="BN444" t="e">
        <f t="shared" si="64"/>
        <v>#N/A</v>
      </c>
      <c r="BO444" t="e">
        <f t="shared" si="65"/>
        <v>#N/A</v>
      </c>
      <c r="BP444" t="e">
        <f t="shared" si="66"/>
        <v>#N/A</v>
      </c>
      <c r="BQ444" t="e">
        <f t="shared" si="67"/>
        <v>#N/A</v>
      </c>
      <c r="BR444" t="e">
        <f t="shared" si="68"/>
        <v>#N/A</v>
      </c>
      <c r="BS444" t="e">
        <f t="shared" si="69"/>
        <v>#N/A</v>
      </c>
      <c r="BT444" t="e">
        <f t="shared" si="70"/>
        <v>#N/A</v>
      </c>
      <c r="BU444" t="e">
        <f t="shared" si="71"/>
        <v>#N/A</v>
      </c>
      <c r="BV444" t="e">
        <f t="shared" si="72"/>
        <v>#N/A</v>
      </c>
      <c r="BW444" t="e">
        <f t="shared" si="73"/>
        <v>#N/A</v>
      </c>
      <c r="BX444" t="e">
        <f t="shared" si="74"/>
        <v>#N/A</v>
      </c>
      <c r="BY444" t="e">
        <f t="shared" si="75"/>
        <v>#N/A</v>
      </c>
      <c r="BZ444" t="e">
        <f t="shared" si="76"/>
        <v>#N/A</v>
      </c>
      <c r="CA444" t="e">
        <f t="shared" si="77"/>
        <v>#N/A</v>
      </c>
      <c r="CB444" t="e">
        <f t="shared" si="78"/>
        <v>#N/A</v>
      </c>
      <c r="CC444" t="e">
        <f t="shared" si="79"/>
        <v>#N/A</v>
      </c>
      <c r="CD444" t="e">
        <f t="shared" si="80"/>
        <v>#N/A</v>
      </c>
      <c r="CE444" t="e">
        <f t="shared" si="81"/>
        <v>#N/A</v>
      </c>
      <c r="CF444" t="e">
        <f t="shared" si="82"/>
        <v>#N/A</v>
      </c>
    </row>
    <row r="445" spans="1:84" x14ac:dyDescent="0.3">
      <c r="A445" t="e">
        <f t="shared" si="84"/>
        <v>#N/A</v>
      </c>
      <c r="B445" t="e">
        <f t="shared" si="84"/>
        <v>#N/A</v>
      </c>
      <c r="C445" t="e">
        <f t="shared" si="16"/>
        <v>#N/A</v>
      </c>
      <c r="D445" t="e">
        <f t="shared" si="17"/>
        <v>#N/A</v>
      </c>
      <c r="E445" t="e">
        <f t="shared" si="18"/>
        <v>#N/A</v>
      </c>
      <c r="F445" t="e">
        <f t="shared" si="19"/>
        <v>#N/A</v>
      </c>
      <c r="G445" t="e">
        <f t="shared" si="20"/>
        <v>#N/A</v>
      </c>
      <c r="H445" t="e">
        <f t="shared" si="21"/>
        <v>#N/A</v>
      </c>
      <c r="I445" t="e">
        <f t="shared" si="22"/>
        <v>#N/A</v>
      </c>
      <c r="J445" t="e">
        <f t="shared" si="23"/>
        <v>#N/A</v>
      </c>
      <c r="K445" t="e">
        <f t="shared" si="24"/>
        <v>#N/A</v>
      </c>
      <c r="L445" t="e">
        <f t="shared" si="1"/>
        <v>#N/A</v>
      </c>
      <c r="M445" t="e">
        <f t="shared" si="2"/>
        <v>#N/A</v>
      </c>
      <c r="N445" t="e">
        <f t="shared" si="3"/>
        <v>#N/A</v>
      </c>
      <c r="O445" t="e">
        <f t="shared" si="25"/>
        <v>#N/A</v>
      </c>
      <c r="P445" t="e">
        <f t="shared" si="26"/>
        <v>#N/A</v>
      </c>
      <c r="Q445" t="e">
        <f t="shared" si="27"/>
        <v>#N/A</v>
      </c>
      <c r="R445" t="e">
        <f t="shared" si="28"/>
        <v>#N/A</v>
      </c>
      <c r="S445" t="e">
        <f t="shared" si="29"/>
        <v>#N/A</v>
      </c>
      <c r="T445" t="e">
        <f t="shared" si="30"/>
        <v>#N/A</v>
      </c>
      <c r="U445" t="e">
        <f t="shared" si="31"/>
        <v>#N/A</v>
      </c>
      <c r="V445" t="e">
        <f t="shared" si="32"/>
        <v>#N/A</v>
      </c>
      <c r="W445" t="e">
        <f t="shared" si="33"/>
        <v>#N/A</v>
      </c>
      <c r="X445" t="e">
        <f t="shared" si="4"/>
        <v>#N/A</v>
      </c>
      <c r="Y445" t="e">
        <f t="shared" si="5"/>
        <v>#N/A</v>
      </c>
      <c r="Z445" t="e">
        <f t="shared" si="6"/>
        <v>#N/A</v>
      </c>
      <c r="AA445" t="e">
        <f t="shared" si="34"/>
        <v>#N/A</v>
      </c>
      <c r="AB445" t="e">
        <f t="shared" si="35"/>
        <v>#N/A</v>
      </c>
      <c r="AC445" t="e">
        <f t="shared" si="36"/>
        <v>#N/A</v>
      </c>
      <c r="AD445" t="e">
        <f t="shared" si="37"/>
        <v>#N/A</v>
      </c>
      <c r="AE445" t="e">
        <f t="shared" si="38"/>
        <v>#N/A</v>
      </c>
      <c r="AF445" t="e">
        <f t="shared" si="39"/>
        <v>#N/A</v>
      </c>
      <c r="AG445" t="e">
        <f t="shared" si="40"/>
        <v>#N/A</v>
      </c>
      <c r="AH445" t="e">
        <f t="shared" si="41"/>
        <v>#N/A</v>
      </c>
      <c r="AI445" t="e">
        <f t="shared" si="42"/>
        <v>#N/A</v>
      </c>
      <c r="AJ445" t="e">
        <f t="shared" si="7"/>
        <v>#N/A</v>
      </c>
      <c r="AK445" t="e">
        <f t="shared" si="8"/>
        <v>#N/A</v>
      </c>
      <c r="AL445" t="e">
        <f t="shared" si="9"/>
        <v>#N/A</v>
      </c>
      <c r="AM445" t="e">
        <f t="shared" si="43"/>
        <v>#N/A</v>
      </c>
      <c r="AN445" t="e">
        <f t="shared" si="44"/>
        <v>#N/A</v>
      </c>
      <c r="AO445" t="e">
        <f t="shared" si="45"/>
        <v>#N/A</v>
      </c>
      <c r="AP445" t="e">
        <f t="shared" si="46"/>
        <v>#N/A</v>
      </c>
      <c r="AQ445" t="e">
        <f t="shared" si="47"/>
        <v>#N/A</v>
      </c>
      <c r="AR445" t="e">
        <f t="shared" si="48"/>
        <v>#N/A</v>
      </c>
      <c r="AS445" t="e">
        <f t="shared" si="49"/>
        <v>#N/A</v>
      </c>
      <c r="AT445" t="e">
        <f t="shared" si="50"/>
        <v>#N/A</v>
      </c>
      <c r="AU445" t="e">
        <f t="shared" si="51"/>
        <v>#N/A</v>
      </c>
      <c r="AV445" t="e">
        <f t="shared" si="10"/>
        <v>#N/A</v>
      </c>
      <c r="AW445" t="e">
        <f t="shared" si="11"/>
        <v>#N/A</v>
      </c>
      <c r="AX445" t="e">
        <f t="shared" si="12"/>
        <v>#N/A</v>
      </c>
      <c r="AY445" t="e">
        <f t="shared" si="52"/>
        <v>#N/A</v>
      </c>
      <c r="AZ445" t="e">
        <f t="shared" si="53"/>
        <v>#N/A</v>
      </c>
      <c r="BA445" t="e">
        <f t="shared" si="54"/>
        <v>#N/A</v>
      </c>
      <c r="BB445" t="e">
        <f t="shared" si="55"/>
        <v>#N/A</v>
      </c>
      <c r="BC445" t="e">
        <f t="shared" si="56"/>
        <v>#N/A</v>
      </c>
      <c r="BD445" t="e">
        <f t="shared" si="57"/>
        <v>#N/A</v>
      </c>
      <c r="BE445" t="e">
        <f t="shared" si="58"/>
        <v>#N/A</v>
      </c>
      <c r="BF445" t="e">
        <f t="shared" si="59"/>
        <v>#N/A</v>
      </c>
      <c r="BG445" t="e">
        <f t="shared" si="60"/>
        <v>#N/A</v>
      </c>
      <c r="BH445" t="e">
        <f t="shared" si="13"/>
        <v>#N/A</v>
      </c>
      <c r="BI445" t="e">
        <f t="shared" si="14"/>
        <v>#N/A</v>
      </c>
      <c r="BJ445" t="e">
        <f t="shared" si="15"/>
        <v>#N/A</v>
      </c>
      <c r="BK445" t="e">
        <f t="shared" si="61"/>
        <v>#N/A</v>
      </c>
      <c r="BL445" t="e">
        <f t="shared" si="62"/>
        <v>#N/A</v>
      </c>
      <c r="BM445" t="e">
        <f t="shared" si="63"/>
        <v>#N/A</v>
      </c>
      <c r="BN445" t="e">
        <f t="shared" si="64"/>
        <v>#N/A</v>
      </c>
      <c r="BO445" t="e">
        <f t="shared" si="65"/>
        <v>#N/A</v>
      </c>
      <c r="BP445" t="e">
        <f t="shared" si="66"/>
        <v>#N/A</v>
      </c>
      <c r="BQ445" t="e">
        <f t="shared" si="67"/>
        <v>#N/A</v>
      </c>
      <c r="BR445" t="e">
        <f t="shared" si="68"/>
        <v>#N/A</v>
      </c>
      <c r="BS445" t="e">
        <f t="shared" si="69"/>
        <v>#N/A</v>
      </c>
      <c r="BT445" t="e">
        <f t="shared" si="70"/>
        <v>#N/A</v>
      </c>
      <c r="BU445" t="e">
        <f t="shared" si="71"/>
        <v>#N/A</v>
      </c>
      <c r="BV445" t="e">
        <f t="shared" si="72"/>
        <v>#N/A</v>
      </c>
      <c r="BW445" t="e">
        <f t="shared" si="73"/>
        <v>#N/A</v>
      </c>
      <c r="BX445" t="e">
        <f t="shared" si="74"/>
        <v>#N/A</v>
      </c>
      <c r="BY445" t="e">
        <f t="shared" si="75"/>
        <v>#N/A</v>
      </c>
      <c r="BZ445" t="e">
        <f t="shared" si="76"/>
        <v>#N/A</v>
      </c>
      <c r="CA445" t="e">
        <f t="shared" si="77"/>
        <v>#N/A</v>
      </c>
      <c r="CB445" t="e">
        <f t="shared" si="78"/>
        <v>#N/A</v>
      </c>
      <c r="CC445" t="e">
        <f t="shared" si="79"/>
        <v>#N/A</v>
      </c>
      <c r="CD445" t="e">
        <f t="shared" si="80"/>
        <v>#N/A</v>
      </c>
      <c r="CE445" t="e">
        <f t="shared" si="81"/>
        <v>#N/A</v>
      </c>
      <c r="CF445" t="e">
        <f t="shared" si="82"/>
        <v>#N/A</v>
      </c>
    </row>
    <row r="446" spans="1:84" x14ac:dyDescent="0.3">
      <c r="A446" t="e">
        <f t="shared" si="84"/>
        <v>#N/A</v>
      </c>
      <c r="B446" t="e">
        <f t="shared" si="84"/>
        <v>#N/A</v>
      </c>
      <c r="C446" t="e">
        <f t="shared" si="16"/>
        <v>#N/A</v>
      </c>
      <c r="D446" t="e">
        <f t="shared" si="17"/>
        <v>#N/A</v>
      </c>
      <c r="E446" t="e">
        <f t="shared" si="18"/>
        <v>#N/A</v>
      </c>
      <c r="F446" t="e">
        <f t="shared" si="19"/>
        <v>#N/A</v>
      </c>
      <c r="G446" t="e">
        <f t="shared" si="20"/>
        <v>#N/A</v>
      </c>
      <c r="H446" t="e">
        <f t="shared" si="21"/>
        <v>#N/A</v>
      </c>
      <c r="I446" t="e">
        <f t="shared" si="22"/>
        <v>#N/A</v>
      </c>
      <c r="J446" t="e">
        <f t="shared" si="23"/>
        <v>#N/A</v>
      </c>
      <c r="K446" t="e">
        <f t="shared" si="24"/>
        <v>#N/A</v>
      </c>
      <c r="L446" t="e">
        <f t="shared" si="1"/>
        <v>#N/A</v>
      </c>
      <c r="M446" t="e">
        <f t="shared" si="2"/>
        <v>#N/A</v>
      </c>
      <c r="N446" t="e">
        <f t="shared" si="3"/>
        <v>#N/A</v>
      </c>
      <c r="O446" t="e">
        <f t="shared" si="25"/>
        <v>#N/A</v>
      </c>
      <c r="P446" t="e">
        <f t="shared" si="26"/>
        <v>#N/A</v>
      </c>
      <c r="Q446" t="e">
        <f t="shared" si="27"/>
        <v>#N/A</v>
      </c>
      <c r="R446" t="e">
        <f t="shared" si="28"/>
        <v>#N/A</v>
      </c>
      <c r="S446" t="e">
        <f t="shared" si="29"/>
        <v>#N/A</v>
      </c>
      <c r="T446" t="e">
        <f t="shared" si="30"/>
        <v>#N/A</v>
      </c>
      <c r="U446" t="e">
        <f t="shared" si="31"/>
        <v>#N/A</v>
      </c>
      <c r="V446" t="e">
        <f t="shared" si="32"/>
        <v>#N/A</v>
      </c>
      <c r="W446" t="e">
        <f t="shared" si="33"/>
        <v>#N/A</v>
      </c>
      <c r="X446" t="e">
        <f t="shared" si="4"/>
        <v>#N/A</v>
      </c>
      <c r="Y446" t="e">
        <f t="shared" si="5"/>
        <v>#N/A</v>
      </c>
      <c r="Z446" t="e">
        <f t="shared" si="6"/>
        <v>#N/A</v>
      </c>
      <c r="AA446" t="e">
        <f t="shared" si="34"/>
        <v>#N/A</v>
      </c>
      <c r="AB446" t="e">
        <f t="shared" si="35"/>
        <v>#N/A</v>
      </c>
      <c r="AC446" t="e">
        <f t="shared" si="36"/>
        <v>#N/A</v>
      </c>
      <c r="AD446" t="e">
        <f t="shared" si="37"/>
        <v>#N/A</v>
      </c>
      <c r="AE446" t="e">
        <f t="shared" si="38"/>
        <v>#N/A</v>
      </c>
      <c r="AF446" t="e">
        <f t="shared" si="39"/>
        <v>#N/A</v>
      </c>
      <c r="AG446" t="e">
        <f t="shared" si="40"/>
        <v>#N/A</v>
      </c>
      <c r="AH446" t="e">
        <f t="shared" si="41"/>
        <v>#N/A</v>
      </c>
      <c r="AI446" t="e">
        <f t="shared" si="42"/>
        <v>#N/A</v>
      </c>
      <c r="AJ446" t="e">
        <f t="shared" si="7"/>
        <v>#N/A</v>
      </c>
      <c r="AK446" t="e">
        <f t="shared" si="8"/>
        <v>#N/A</v>
      </c>
      <c r="AL446" t="e">
        <f t="shared" si="9"/>
        <v>#N/A</v>
      </c>
      <c r="AM446" t="e">
        <f t="shared" si="43"/>
        <v>#N/A</v>
      </c>
      <c r="AN446" t="e">
        <f t="shared" si="44"/>
        <v>#N/A</v>
      </c>
      <c r="AO446" t="e">
        <f t="shared" si="45"/>
        <v>#N/A</v>
      </c>
      <c r="AP446" t="e">
        <f t="shared" si="46"/>
        <v>#N/A</v>
      </c>
      <c r="AQ446" t="e">
        <f t="shared" si="47"/>
        <v>#N/A</v>
      </c>
      <c r="AR446" t="e">
        <f t="shared" si="48"/>
        <v>#N/A</v>
      </c>
      <c r="AS446" t="e">
        <f t="shared" si="49"/>
        <v>#N/A</v>
      </c>
      <c r="AT446" t="e">
        <f t="shared" si="50"/>
        <v>#N/A</v>
      </c>
      <c r="AU446" t="e">
        <f t="shared" si="51"/>
        <v>#N/A</v>
      </c>
      <c r="AV446" t="e">
        <f t="shared" si="10"/>
        <v>#N/A</v>
      </c>
      <c r="AW446" t="e">
        <f t="shared" si="11"/>
        <v>#N/A</v>
      </c>
      <c r="AX446" t="e">
        <f t="shared" si="12"/>
        <v>#N/A</v>
      </c>
      <c r="AY446" t="e">
        <f t="shared" si="52"/>
        <v>#N/A</v>
      </c>
      <c r="AZ446" t="e">
        <f t="shared" si="53"/>
        <v>#N/A</v>
      </c>
      <c r="BA446" t="e">
        <f t="shared" si="54"/>
        <v>#N/A</v>
      </c>
      <c r="BB446" t="e">
        <f t="shared" si="55"/>
        <v>#N/A</v>
      </c>
      <c r="BC446" t="e">
        <f t="shared" si="56"/>
        <v>#N/A</v>
      </c>
      <c r="BD446" t="e">
        <f t="shared" si="57"/>
        <v>#N/A</v>
      </c>
      <c r="BE446" t="e">
        <f t="shared" si="58"/>
        <v>#N/A</v>
      </c>
      <c r="BF446" t="e">
        <f t="shared" si="59"/>
        <v>#N/A</v>
      </c>
      <c r="BG446" t="e">
        <f t="shared" si="60"/>
        <v>#N/A</v>
      </c>
      <c r="BH446" t="e">
        <f t="shared" si="13"/>
        <v>#N/A</v>
      </c>
      <c r="BI446" t="e">
        <f t="shared" si="14"/>
        <v>#N/A</v>
      </c>
      <c r="BJ446" t="e">
        <f t="shared" si="15"/>
        <v>#N/A</v>
      </c>
      <c r="BK446" t="e">
        <f t="shared" si="61"/>
        <v>#N/A</v>
      </c>
      <c r="BL446" t="e">
        <f t="shared" si="62"/>
        <v>#N/A</v>
      </c>
      <c r="BM446" t="e">
        <f t="shared" si="63"/>
        <v>#N/A</v>
      </c>
      <c r="BN446" t="e">
        <f t="shared" si="64"/>
        <v>#N/A</v>
      </c>
      <c r="BO446" t="e">
        <f t="shared" si="65"/>
        <v>#N/A</v>
      </c>
      <c r="BP446" t="e">
        <f t="shared" si="66"/>
        <v>#N/A</v>
      </c>
      <c r="BQ446" t="e">
        <f t="shared" si="67"/>
        <v>#N/A</v>
      </c>
      <c r="BR446" t="e">
        <f t="shared" si="68"/>
        <v>#N/A</v>
      </c>
      <c r="BS446" t="e">
        <f t="shared" si="69"/>
        <v>#N/A</v>
      </c>
      <c r="BT446" t="e">
        <f t="shared" si="70"/>
        <v>#N/A</v>
      </c>
      <c r="BU446" t="e">
        <f t="shared" si="71"/>
        <v>#N/A</v>
      </c>
      <c r="BV446" t="e">
        <f t="shared" si="72"/>
        <v>#N/A</v>
      </c>
      <c r="BW446" t="e">
        <f t="shared" si="73"/>
        <v>#N/A</v>
      </c>
      <c r="BX446" t="e">
        <f t="shared" si="74"/>
        <v>#N/A</v>
      </c>
      <c r="BY446" t="e">
        <f t="shared" si="75"/>
        <v>#N/A</v>
      </c>
      <c r="BZ446" t="e">
        <f t="shared" si="76"/>
        <v>#N/A</v>
      </c>
      <c r="CA446" t="e">
        <f t="shared" si="77"/>
        <v>#N/A</v>
      </c>
      <c r="CB446" t="e">
        <f t="shared" si="78"/>
        <v>#N/A</v>
      </c>
      <c r="CC446" t="e">
        <f t="shared" si="79"/>
        <v>#N/A</v>
      </c>
      <c r="CD446" t="e">
        <f t="shared" si="80"/>
        <v>#N/A</v>
      </c>
      <c r="CE446" t="e">
        <f t="shared" si="81"/>
        <v>#N/A</v>
      </c>
      <c r="CF446" t="e">
        <f t="shared" si="82"/>
        <v>#N/A</v>
      </c>
    </row>
    <row r="447" spans="1:84" x14ac:dyDescent="0.3">
      <c r="A447" t="e">
        <f t="shared" si="84"/>
        <v>#N/A</v>
      </c>
      <c r="B447" t="e">
        <f t="shared" si="84"/>
        <v>#N/A</v>
      </c>
      <c r="C447" t="e">
        <f t="shared" si="16"/>
        <v>#N/A</v>
      </c>
      <c r="D447" t="e">
        <f t="shared" si="17"/>
        <v>#N/A</v>
      </c>
      <c r="E447" t="e">
        <f t="shared" si="18"/>
        <v>#N/A</v>
      </c>
      <c r="F447" t="e">
        <f t="shared" si="19"/>
        <v>#N/A</v>
      </c>
      <c r="G447" t="e">
        <f t="shared" si="20"/>
        <v>#N/A</v>
      </c>
      <c r="H447" t="e">
        <f t="shared" si="21"/>
        <v>#N/A</v>
      </c>
      <c r="I447" t="e">
        <f t="shared" si="22"/>
        <v>#N/A</v>
      </c>
      <c r="J447" t="e">
        <f t="shared" si="23"/>
        <v>#N/A</v>
      </c>
      <c r="K447" t="e">
        <f t="shared" si="24"/>
        <v>#N/A</v>
      </c>
      <c r="L447" t="e">
        <f t="shared" si="1"/>
        <v>#N/A</v>
      </c>
      <c r="M447" t="e">
        <f t="shared" si="2"/>
        <v>#N/A</v>
      </c>
      <c r="N447" t="e">
        <f t="shared" si="3"/>
        <v>#N/A</v>
      </c>
      <c r="O447" t="e">
        <f t="shared" si="25"/>
        <v>#N/A</v>
      </c>
      <c r="P447" t="e">
        <f t="shared" si="26"/>
        <v>#N/A</v>
      </c>
      <c r="Q447" t="e">
        <f t="shared" si="27"/>
        <v>#N/A</v>
      </c>
      <c r="R447" t="e">
        <f t="shared" si="28"/>
        <v>#N/A</v>
      </c>
      <c r="S447" t="e">
        <f t="shared" si="29"/>
        <v>#N/A</v>
      </c>
      <c r="T447" t="e">
        <f t="shared" si="30"/>
        <v>#N/A</v>
      </c>
      <c r="U447" t="e">
        <f t="shared" si="31"/>
        <v>#N/A</v>
      </c>
      <c r="V447" t="e">
        <f t="shared" si="32"/>
        <v>#N/A</v>
      </c>
      <c r="W447" t="e">
        <f t="shared" si="33"/>
        <v>#N/A</v>
      </c>
      <c r="X447" t="e">
        <f t="shared" si="4"/>
        <v>#N/A</v>
      </c>
      <c r="Y447" t="e">
        <f t="shared" si="5"/>
        <v>#N/A</v>
      </c>
      <c r="Z447" t="e">
        <f t="shared" si="6"/>
        <v>#N/A</v>
      </c>
      <c r="AA447" t="e">
        <f t="shared" si="34"/>
        <v>#N/A</v>
      </c>
      <c r="AB447" t="e">
        <f t="shared" si="35"/>
        <v>#N/A</v>
      </c>
      <c r="AC447" t="e">
        <f t="shared" si="36"/>
        <v>#N/A</v>
      </c>
      <c r="AD447" t="e">
        <f t="shared" si="37"/>
        <v>#N/A</v>
      </c>
      <c r="AE447" t="e">
        <f t="shared" si="38"/>
        <v>#N/A</v>
      </c>
      <c r="AF447" t="e">
        <f t="shared" si="39"/>
        <v>#N/A</v>
      </c>
      <c r="AG447" t="e">
        <f t="shared" si="40"/>
        <v>#N/A</v>
      </c>
      <c r="AH447" t="e">
        <f t="shared" si="41"/>
        <v>#N/A</v>
      </c>
      <c r="AI447" t="e">
        <f t="shared" si="42"/>
        <v>#N/A</v>
      </c>
      <c r="AJ447" t="e">
        <f t="shared" si="7"/>
        <v>#N/A</v>
      </c>
      <c r="AK447" t="e">
        <f t="shared" si="8"/>
        <v>#N/A</v>
      </c>
      <c r="AL447" t="e">
        <f t="shared" si="9"/>
        <v>#N/A</v>
      </c>
      <c r="AM447" t="e">
        <f t="shared" si="43"/>
        <v>#N/A</v>
      </c>
      <c r="AN447" t="e">
        <f t="shared" si="44"/>
        <v>#N/A</v>
      </c>
      <c r="AO447" t="e">
        <f t="shared" si="45"/>
        <v>#N/A</v>
      </c>
      <c r="AP447" t="e">
        <f t="shared" si="46"/>
        <v>#N/A</v>
      </c>
      <c r="AQ447" t="e">
        <f t="shared" si="47"/>
        <v>#N/A</v>
      </c>
      <c r="AR447" t="e">
        <f t="shared" si="48"/>
        <v>#N/A</v>
      </c>
      <c r="AS447" t="e">
        <f t="shared" si="49"/>
        <v>#N/A</v>
      </c>
      <c r="AT447" t="e">
        <f t="shared" si="50"/>
        <v>#N/A</v>
      </c>
      <c r="AU447" t="e">
        <f t="shared" si="51"/>
        <v>#N/A</v>
      </c>
      <c r="AV447" t="e">
        <f t="shared" si="10"/>
        <v>#N/A</v>
      </c>
      <c r="AW447" t="e">
        <f t="shared" si="11"/>
        <v>#N/A</v>
      </c>
      <c r="AX447" t="e">
        <f t="shared" si="12"/>
        <v>#N/A</v>
      </c>
      <c r="AY447" t="e">
        <f t="shared" si="52"/>
        <v>#N/A</v>
      </c>
      <c r="AZ447" t="e">
        <f t="shared" si="53"/>
        <v>#N/A</v>
      </c>
      <c r="BA447" t="e">
        <f t="shared" si="54"/>
        <v>#N/A</v>
      </c>
      <c r="BB447" t="e">
        <f t="shared" si="55"/>
        <v>#N/A</v>
      </c>
      <c r="BC447" t="e">
        <f t="shared" si="56"/>
        <v>#N/A</v>
      </c>
      <c r="BD447" t="e">
        <f t="shared" si="57"/>
        <v>#N/A</v>
      </c>
      <c r="BE447" t="e">
        <f t="shared" si="58"/>
        <v>#N/A</v>
      </c>
      <c r="BF447" t="e">
        <f t="shared" si="59"/>
        <v>#N/A</v>
      </c>
      <c r="BG447" t="e">
        <f t="shared" si="60"/>
        <v>#N/A</v>
      </c>
      <c r="BH447" t="e">
        <f t="shared" si="13"/>
        <v>#N/A</v>
      </c>
      <c r="BI447" t="e">
        <f t="shared" si="14"/>
        <v>#N/A</v>
      </c>
      <c r="BJ447" t="e">
        <f t="shared" si="15"/>
        <v>#N/A</v>
      </c>
      <c r="BK447" t="e">
        <f t="shared" si="61"/>
        <v>#N/A</v>
      </c>
      <c r="BL447" t="e">
        <f t="shared" si="62"/>
        <v>#N/A</v>
      </c>
      <c r="BM447" t="e">
        <f t="shared" si="63"/>
        <v>#N/A</v>
      </c>
      <c r="BN447" t="e">
        <f t="shared" si="64"/>
        <v>#N/A</v>
      </c>
      <c r="BO447" t="e">
        <f t="shared" si="65"/>
        <v>#N/A</v>
      </c>
      <c r="BP447" t="e">
        <f t="shared" si="66"/>
        <v>#N/A</v>
      </c>
      <c r="BQ447" t="e">
        <f t="shared" si="67"/>
        <v>#N/A</v>
      </c>
      <c r="BR447" t="e">
        <f t="shared" si="68"/>
        <v>#N/A</v>
      </c>
      <c r="BS447" t="e">
        <f t="shared" si="69"/>
        <v>#N/A</v>
      </c>
      <c r="BT447" t="e">
        <f t="shared" si="70"/>
        <v>#N/A</v>
      </c>
      <c r="BU447" t="e">
        <f t="shared" si="71"/>
        <v>#N/A</v>
      </c>
      <c r="BV447" t="e">
        <f t="shared" si="72"/>
        <v>#N/A</v>
      </c>
      <c r="BW447" t="e">
        <f t="shared" si="73"/>
        <v>#N/A</v>
      </c>
      <c r="BX447" t="e">
        <f t="shared" si="74"/>
        <v>#N/A</v>
      </c>
      <c r="BY447" t="e">
        <f t="shared" si="75"/>
        <v>#N/A</v>
      </c>
      <c r="BZ447" t="e">
        <f t="shared" si="76"/>
        <v>#N/A</v>
      </c>
      <c r="CA447" t="e">
        <f t="shared" si="77"/>
        <v>#N/A</v>
      </c>
      <c r="CB447" t="e">
        <f t="shared" si="78"/>
        <v>#N/A</v>
      </c>
      <c r="CC447" t="e">
        <f t="shared" si="79"/>
        <v>#N/A</v>
      </c>
      <c r="CD447" t="e">
        <f t="shared" si="80"/>
        <v>#N/A</v>
      </c>
      <c r="CE447" t="e">
        <f t="shared" si="81"/>
        <v>#N/A</v>
      </c>
      <c r="CF447" t="e">
        <f t="shared" si="82"/>
        <v>#N/A</v>
      </c>
    </row>
    <row r="448" spans="1:84" x14ac:dyDescent="0.3">
      <c r="A448" t="e">
        <f t="shared" si="84"/>
        <v>#N/A</v>
      </c>
      <c r="B448" t="e">
        <f t="shared" si="84"/>
        <v>#N/A</v>
      </c>
      <c r="C448" t="e">
        <f t="shared" si="16"/>
        <v>#N/A</v>
      </c>
      <c r="D448" t="e">
        <f t="shared" si="17"/>
        <v>#N/A</v>
      </c>
      <c r="E448" t="e">
        <f t="shared" si="18"/>
        <v>#N/A</v>
      </c>
      <c r="F448" t="e">
        <f t="shared" si="19"/>
        <v>#N/A</v>
      </c>
      <c r="G448" t="e">
        <f t="shared" si="20"/>
        <v>#N/A</v>
      </c>
      <c r="H448" t="e">
        <f t="shared" si="21"/>
        <v>#N/A</v>
      </c>
      <c r="I448" t="e">
        <f t="shared" si="22"/>
        <v>#N/A</v>
      </c>
      <c r="J448" t="e">
        <f t="shared" si="23"/>
        <v>#N/A</v>
      </c>
      <c r="K448" t="e">
        <f t="shared" si="24"/>
        <v>#N/A</v>
      </c>
      <c r="L448" t="e">
        <f t="shared" si="1"/>
        <v>#N/A</v>
      </c>
      <c r="M448" t="e">
        <f t="shared" si="2"/>
        <v>#N/A</v>
      </c>
      <c r="N448" t="e">
        <f t="shared" si="3"/>
        <v>#N/A</v>
      </c>
      <c r="O448" t="e">
        <f t="shared" si="25"/>
        <v>#N/A</v>
      </c>
      <c r="P448" t="e">
        <f t="shared" si="26"/>
        <v>#N/A</v>
      </c>
      <c r="Q448" t="e">
        <f t="shared" si="27"/>
        <v>#N/A</v>
      </c>
      <c r="R448" t="e">
        <f t="shared" si="28"/>
        <v>#N/A</v>
      </c>
      <c r="S448" t="e">
        <f t="shared" si="29"/>
        <v>#N/A</v>
      </c>
      <c r="T448" t="e">
        <f t="shared" si="30"/>
        <v>#N/A</v>
      </c>
      <c r="U448" t="e">
        <f t="shared" si="31"/>
        <v>#N/A</v>
      </c>
      <c r="V448" t="e">
        <f t="shared" si="32"/>
        <v>#N/A</v>
      </c>
      <c r="W448" t="e">
        <f t="shared" si="33"/>
        <v>#N/A</v>
      </c>
      <c r="X448" t="e">
        <f t="shared" si="4"/>
        <v>#N/A</v>
      </c>
      <c r="Y448" t="e">
        <f t="shared" si="5"/>
        <v>#N/A</v>
      </c>
      <c r="Z448" t="e">
        <f t="shared" si="6"/>
        <v>#N/A</v>
      </c>
      <c r="AA448" t="e">
        <f t="shared" si="34"/>
        <v>#N/A</v>
      </c>
      <c r="AB448" t="e">
        <f t="shared" si="35"/>
        <v>#N/A</v>
      </c>
      <c r="AC448" t="e">
        <f t="shared" si="36"/>
        <v>#N/A</v>
      </c>
      <c r="AD448" t="e">
        <f t="shared" si="37"/>
        <v>#N/A</v>
      </c>
      <c r="AE448" t="e">
        <f t="shared" si="38"/>
        <v>#N/A</v>
      </c>
      <c r="AF448" t="e">
        <f t="shared" si="39"/>
        <v>#N/A</v>
      </c>
      <c r="AG448" t="e">
        <f t="shared" si="40"/>
        <v>#N/A</v>
      </c>
      <c r="AH448" t="e">
        <f t="shared" si="41"/>
        <v>#N/A</v>
      </c>
      <c r="AI448" t="e">
        <f t="shared" si="42"/>
        <v>#N/A</v>
      </c>
      <c r="AJ448" t="e">
        <f t="shared" si="7"/>
        <v>#N/A</v>
      </c>
      <c r="AK448" t="e">
        <f t="shared" si="8"/>
        <v>#N/A</v>
      </c>
      <c r="AL448" t="e">
        <f t="shared" si="9"/>
        <v>#N/A</v>
      </c>
      <c r="AM448" t="e">
        <f t="shared" si="43"/>
        <v>#N/A</v>
      </c>
      <c r="AN448" t="e">
        <f t="shared" si="44"/>
        <v>#N/A</v>
      </c>
      <c r="AO448" t="e">
        <f t="shared" si="45"/>
        <v>#N/A</v>
      </c>
      <c r="AP448" t="e">
        <f t="shared" si="46"/>
        <v>#N/A</v>
      </c>
      <c r="AQ448" t="e">
        <f t="shared" si="47"/>
        <v>#N/A</v>
      </c>
      <c r="AR448" t="e">
        <f t="shared" si="48"/>
        <v>#N/A</v>
      </c>
      <c r="AS448" t="e">
        <f t="shared" si="49"/>
        <v>#N/A</v>
      </c>
      <c r="AT448" t="e">
        <f t="shared" si="50"/>
        <v>#N/A</v>
      </c>
      <c r="AU448" t="e">
        <f t="shared" si="51"/>
        <v>#N/A</v>
      </c>
      <c r="AV448" t="e">
        <f t="shared" si="10"/>
        <v>#N/A</v>
      </c>
      <c r="AW448" t="e">
        <f t="shared" si="11"/>
        <v>#N/A</v>
      </c>
      <c r="AX448" t="e">
        <f t="shared" si="12"/>
        <v>#N/A</v>
      </c>
      <c r="AY448" t="e">
        <f t="shared" si="52"/>
        <v>#N/A</v>
      </c>
      <c r="AZ448" t="e">
        <f t="shared" si="53"/>
        <v>#N/A</v>
      </c>
      <c r="BA448" t="e">
        <f t="shared" si="54"/>
        <v>#N/A</v>
      </c>
      <c r="BB448" t="e">
        <f t="shared" si="55"/>
        <v>#N/A</v>
      </c>
      <c r="BC448" t="e">
        <f t="shared" si="56"/>
        <v>#N/A</v>
      </c>
      <c r="BD448" t="e">
        <f t="shared" si="57"/>
        <v>#N/A</v>
      </c>
      <c r="BE448" t="e">
        <f t="shared" si="58"/>
        <v>#N/A</v>
      </c>
      <c r="BF448" t="e">
        <f t="shared" si="59"/>
        <v>#N/A</v>
      </c>
      <c r="BG448" t="e">
        <f t="shared" si="60"/>
        <v>#N/A</v>
      </c>
      <c r="BH448" t="e">
        <f t="shared" si="13"/>
        <v>#N/A</v>
      </c>
      <c r="BI448" t="e">
        <f t="shared" si="14"/>
        <v>#N/A</v>
      </c>
      <c r="BJ448" t="e">
        <f t="shared" si="15"/>
        <v>#N/A</v>
      </c>
      <c r="BK448" t="e">
        <f t="shared" si="61"/>
        <v>#N/A</v>
      </c>
      <c r="BL448" t="e">
        <f t="shared" si="62"/>
        <v>#N/A</v>
      </c>
      <c r="BM448" t="e">
        <f t="shared" si="63"/>
        <v>#N/A</v>
      </c>
      <c r="BN448" t="e">
        <f t="shared" si="64"/>
        <v>#N/A</v>
      </c>
      <c r="BO448" t="e">
        <f t="shared" si="65"/>
        <v>#N/A</v>
      </c>
      <c r="BP448" t="e">
        <f t="shared" si="66"/>
        <v>#N/A</v>
      </c>
      <c r="BQ448" t="e">
        <f t="shared" si="67"/>
        <v>#N/A</v>
      </c>
      <c r="BR448" t="e">
        <f t="shared" si="68"/>
        <v>#N/A</v>
      </c>
      <c r="BS448" t="e">
        <f t="shared" si="69"/>
        <v>#N/A</v>
      </c>
      <c r="BT448" t="e">
        <f t="shared" si="70"/>
        <v>#N/A</v>
      </c>
      <c r="BU448" t="e">
        <f t="shared" si="71"/>
        <v>#N/A</v>
      </c>
      <c r="BV448" t="e">
        <f t="shared" si="72"/>
        <v>#N/A</v>
      </c>
      <c r="BW448" t="e">
        <f t="shared" si="73"/>
        <v>#N/A</v>
      </c>
      <c r="BX448" t="e">
        <f t="shared" si="74"/>
        <v>#N/A</v>
      </c>
      <c r="BY448" t="e">
        <f t="shared" si="75"/>
        <v>#N/A</v>
      </c>
      <c r="BZ448" t="e">
        <f t="shared" si="76"/>
        <v>#N/A</v>
      </c>
      <c r="CA448" t="e">
        <f t="shared" si="77"/>
        <v>#N/A</v>
      </c>
      <c r="CB448" t="e">
        <f t="shared" si="78"/>
        <v>#N/A</v>
      </c>
      <c r="CC448" t="e">
        <f t="shared" si="79"/>
        <v>#N/A</v>
      </c>
      <c r="CD448" t="e">
        <f t="shared" si="80"/>
        <v>#N/A</v>
      </c>
      <c r="CE448" t="e">
        <f t="shared" si="81"/>
        <v>#N/A</v>
      </c>
      <c r="CF448" t="e">
        <f t="shared" si="82"/>
        <v>#N/A</v>
      </c>
    </row>
    <row r="449" spans="1:84" x14ac:dyDescent="0.3">
      <c r="A449" t="e">
        <f t="shared" si="84"/>
        <v>#N/A</v>
      </c>
      <c r="B449" t="e">
        <f t="shared" si="84"/>
        <v>#N/A</v>
      </c>
      <c r="C449" t="e">
        <f t="shared" si="16"/>
        <v>#N/A</v>
      </c>
      <c r="D449" t="e">
        <f t="shared" si="17"/>
        <v>#N/A</v>
      </c>
      <c r="E449" t="e">
        <f t="shared" si="18"/>
        <v>#N/A</v>
      </c>
      <c r="F449" t="e">
        <f t="shared" si="19"/>
        <v>#N/A</v>
      </c>
      <c r="G449" t="e">
        <f t="shared" si="20"/>
        <v>#N/A</v>
      </c>
      <c r="H449" t="e">
        <f t="shared" si="21"/>
        <v>#N/A</v>
      </c>
      <c r="I449" t="e">
        <f t="shared" si="22"/>
        <v>#N/A</v>
      </c>
      <c r="J449" t="e">
        <f t="shared" si="23"/>
        <v>#N/A</v>
      </c>
      <c r="K449" t="e">
        <f t="shared" si="24"/>
        <v>#N/A</v>
      </c>
      <c r="L449" t="e">
        <f t="shared" si="1"/>
        <v>#N/A</v>
      </c>
      <c r="M449" t="e">
        <f t="shared" si="2"/>
        <v>#N/A</v>
      </c>
      <c r="N449" t="e">
        <f t="shared" si="3"/>
        <v>#N/A</v>
      </c>
      <c r="O449" t="e">
        <f t="shared" si="25"/>
        <v>#N/A</v>
      </c>
      <c r="P449" t="e">
        <f t="shared" si="26"/>
        <v>#N/A</v>
      </c>
      <c r="Q449" t="e">
        <f t="shared" si="27"/>
        <v>#N/A</v>
      </c>
      <c r="R449" t="e">
        <f t="shared" si="28"/>
        <v>#N/A</v>
      </c>
      <c r="S449" t="e">
        <f t="shared" si="29"/>
        <v>#N/A</v>
      </c>
      <c r="T449" t="e">
        <f t="shared" si="30"/>
        <v>#N/A</v>
      </c>
      <c r="U449" t="e">
        <f t="shared" si="31"/>
        <v>#N/A</v>
      </c>
      <c r="V449" t="e">
        <f t="shared" si="32"/>
        <v>#N/A</v>
      </c>
      <c r="W449" t="e">
        <f t="shared" si="33"/>
        <v>#N/A</v>
      </c>
      <c r="X449" t="e">
        <f t="shared" si="4"/>
        <v>#N/A</v>
      </c>
      <c r="Y449" t="e">
        <f t="shared" si="5"/>
        <v>#N/A</v>
      </c>
      <c r="Z449" t="e">
        <f t="shared" si="6"/>
        <v>#N/A</v>
      </c>
      <c r="AA449" t="e">
        <f t="shared" si="34"/>
        <v>#N/A</v>
      </c>
      <c r="AB449" t="e">
        <f t="shared" si="35"/>
        <v>#N/A</v>
      </c>
      <c r="AC449" t="e">
        <f t="shared" si="36"/>
        <v>#N/A</v>
      </c>
      <c r="AD449" t="e">
        <f t="shared" si="37"/>
        <v>#N/A</v>
      </c>
      <c r="AE449" t="e">
        <f t="shared" si="38"/>
        <v>#N/A</v>
      </c>
      <c r="AF449" t="e">
        <f t="shared" si="39"/>
        <v>#N/A</v>
      </c>
      <c r="AG449" t="e">
        <f t="shared" si="40"/>
        <v>#N/A</v>
      </c>
      <c r="AH449" t="e">
        <f t="shared" si="41"/>
        <v>#N/A</v>
      </c>
      <c r="AI449" t="e">
        <f t="shared" si="42"/>
        <v>#N/A</v>
      </c>
      <c r="AJ449" t="e">
        <f t="shared" si="7"/>
        <v>#N/A</v>
      </c>
      <c r="AK449" t="e">
        <f t="shared" si="8"/>
        <v>#N/A</v>
      </c>
      <c r="AL449" t="e">
        <f t="shared" si="9"/>
        <v>#N/A</v>
      </c>
      <c r="AM449" t="e">
        <f t="shared" si="43"/>
        <v>#N/A</v>
      </c>
      <c r="AN449" t="e">
        <f t="shared" si="44"/>
        <v>#N/A</v>
      </c>
      <c r="AO449" t="e">
        <f t="shared" si="45"/>
        <v>#N/A</v>
      </c>
      <c r="AP449" t="e">
        <f t="shared" si="46"/>
        <v>#N/A</v>
      </c>
      <c r="AQ449" t="e">
        <f t="shared" si="47"/>
        <v>#N/A</v>
      </c>
      <c r="AR449" t="e">
        <f t="shared" si="48"/>
        <v>#N/A</v>
      </c>
      <c r="AS449" t="e">
        <f t="shared" si="49"/>
        <v>#N/A</v>
      </c>
      <c r="AT449" t="e">
        <f t="shared" si="50"/>
        <v>#N/A</v>
      </c>
      <c r="AU449" t="e">
        <f t="shared" si="51"/>
        <v>#N/A</v>
      </c>
      <c r="AV449" t="e">
        <f t="shared" si="10"/>
        <v>#N/A</v>
      </c>
      <c r="AW449" t="e">
        <f t="shared" si="11"/>
        <v>#N/A</v>
      </c>
      <c r="AX449" t="e">
        <f t="shared" si="12"/>
        <v>#N/A</v>
      </c>
      <c r="AY449" t="e">
        <f t="shared" si="52"/>
        <v>#N/A</v>
      </c>
      <c r="AZ449" t="e">
        <f t="shared" si="53"/>
        <v>#N/A</v>
      </c>
      <c r="BA449" t="e">
        <f t="shared" si="54"/>
        <v>#N/A</v>
      </c>
      <c r="BB449" t="e">
        <f t="shared" si="55"/>
        <v>#N/A</v>
      </c>
      <c r="BC449" t="e">
        <f t="shared" si="56"/>
        <v>#N/A</v>
      </c>
      <c r="BD449" t="e">
        <f t="shared" si="57"/>
        <v>#N/A</v>
      </c>
      <c r="BE449" t="e">
        <f t="shared" si="58"/>
        <v>#N/A</v>
      </c>
      <c r="BF449" t="e">
        <f t="shared" si="59"/>
        <v>#N/A</v>
      </c>
      <c r="BG449" t="e">
        <f t="shared" si="60"/>
        <v>#N/A</v>
      </c>
      <c r="BH449" t="e">
        <f t="shared" si="13"/>
        <v>#N/A</v>
      </c>
      <c r="BI449" t="e">
        <f t="shared" si="14"/>
        <v>#N/A</v>
      </c>
      <c r="BJ449" t="e">
        <f t="shared" si="15"/>
        <v>#N/A</v>
      </c>
      <c r="BK449" t="e">
        <f t="shared" si="61"/>
        <v>#N/A</v>
      </c>
      <c r="BL449" t="e">
        <f t="shared" si="62"/>
        <v>#N/A</v>
      </c>
      <c r="BM449" t="e">
        <f t="shared" si="63"/>
        <v>#N/A</v>
      </c>
      <c r="BN449" t="e">
        <f t="shared" si="64"/>
        <v>#N/A</v>
      </c>
      <c r="BO449" t="e">
        <f t="shared" si="65"/>
        <v>#N/A</v>
      </c>
      <c r="BP449" t="e">
        <f t="shared" si="66"/>
        <v>#N/A</v>
      </c>
      <c r="BQ449" t="e">
        <f t="shared" si="67"/>
        <v>#N/A</v>
      </c>
      <c r="BR449" t="e">
        <f t="shared" si="68"/>
        <v>#N/A</v>
      </c>
      <c r="BS449" t="e">
        <f t="shared" si="69"/>
        <v>#N/A</v>
      </c>
      <c r="BT449" t="e">
        <f t="shared" si="70"/>
        <v>#N/A</v>
      </c>
      <c r="BU449" t="e">
        <f t="shared" si="71"/>
        <v>#N/A</v>
      </c>
      <c r="BV449" t="e">
        <f t="shared" si="72"/>
        <v>#N/A</v>
      </c>
      <c r="BW449" t="e">
        <f t="shared" si="73"/>
        <v>#N/A</v>
      </c>
      <c r="BX449" t="e">
        <f t="shared" si="74"/>
        <v>#N/A</v>
      </c>
      <c r="BY449" t="e">
        <f t="shared" si="75"/>
        <v>#N/A</v>
      </c>
      <c r="BZ449" t="e">
        <f t="shared" si="76"/>
        <v>#N/A</v>
      </c>
      <c r="CA449" t="e">
        <f t="shared" si="77"/>
        <v>#N/A</v>
      </c>
      <c r="CB449" t="e">
        <f t="shared" si="78"/>
        <v>#N/A</v>
      </c>
      <c r="CC449" t="e">
        <f t="shared" si="79"/>
        <v>#N/A</v>
      </c>
      <c r="CD449" t="e">
        <f t="shared" si="80"/>
        <v>#N/A</v>
      </c>
      <c r="CE449" t="e">
        <f t="shared" si="81"/>
        <v>#N/A</v>
      </c>
      <c r="CF449" t="e">
        <f t="shared" si="82"/>
        <v>#N/A</v>
      </c>
    </row>
    <row r="450" spans="1:84" x14ac:dyDescent="0.3">
      <c r="A450" t="e">
        <f t="shared" si="84"/>
        <v>#N/A</v>
      </c>
      <c r="B450" t="e">
        <f t="shared" si="84"/>
        <v>#N/A</v>
      </c>
      <c r="C450" t="e">
        <f t="shared" si="16"/>
        <v>#N/A</v>
      </c>
      <c r="D450" t="e">
        <f t="shared" si="17"/>
        <v>#N/A</v>
      </c>
      <c r="E450" t="e">
        <f t="shared" si="18"/>
        <v>#N/A</v>
      </c>
      <c r="F450" t="e">
        <f t="shared" si="19"/>
        <v>#N/A</v>
      </c>
      <c r="G450" t="e">
        <f t="shared" si="20"/>
        <v>#N/A</v>
      </c>
      <c r="H450" t="e">
        <f t="shared" si="21"/>
        <v>#N/A</v>
      </c>
      <c r="I450" t="e">
        <f t="shared" si="22"/>
        <v>#N/A</v>
      </c>
      <c r="J450" t="e">
        <f t="shared" si="23"/>
        <v>#N/A</v>
      </c>
      <c r="K450" t="e">
        <f t="shared" si="24"/>
        <v>#N/A</v>
      </c>
      <c r="L450" t="e">
        <f t="shared" si="1"/>
        <v>#N/A</v>
      </c>
      <c r="M450" t="e">
        <f t="shared" si="2"/>
        <v>#N/A</v>
      </c>
      <c r="N450" t="e">
        <f t="shared" si="3"/>
        <v>#N/A</v>
      </c>
      <c r="O450" t="e">
        <f t="shared" si="25"/>
        <v>#N/A</v>
      </c>
      <c r="P450" t="e">
        <f t="shared" si="26"/>
        <v>#N/A</v>
      </c>
      <c r="Q450" t="e">
        <f t="shared" si="27"/>
        <v>#N/A</v>
      </c>
      <c r="R450" t="e">
        <f t="shared" si="28"/>
        <v>#N/A</v>
      </c>
      <c r="S450" t="e">
        <f t="shared" si="29"/>
        <v>#N/A</v>
      </c>
      <c r="T450" t="e">
        <f t="shared" si="30"/>
        <v>#N/A</v>
      </c>
      <c r="U450" t="e">
        <f t="shared" si="31"/>
        <v>#N/A</v>
      </c>
      <c r="V450" t="e">
        <f t="shared" si="32"/>
        <v>#N/A</v>
      </c>
      <c r="W450" t="e">
        <f t="shared" si="33"/>
        <v>#N/A</v>
      </c>
      <c r="X450" t="e">
        <f t="shared" si="4"/>
        <v>#N/A</v>
      </c>
      <c r="Y450" t="e">
        <f t="shared" si="5"/>
        <v>#N/A</v>
      </c>
      <c r="Z450" t="e">
        <f t="shared" si="6"/>
        <v>#N/A</v>
      </c>
      <c r="AA450" t="e">
        <f t="shared" si="34"/>
        <v>#N/A</v>
      </c>
      <c r="AB450" t="e">
        <f t="shared" si="35"/>
        <v>#N/A</v>
      </c>
      <c r="AC450" t="e">
        <f t="shared" si="36"/>
        <v>#N/A</v>
      </c>
      <c r="AD450" t="e">
        <f t="shared" si="37"/>
        <v>#N/A</v>
      </c>
      <c r="AE450" t="e">
        <f t="shared" si="38"/>
        <v>#N/A</v>
      </c>
      <c r="AF450" t="e">
        <f t="shared" si="39"/>
        <v>#N/A</v>
      </c>
      <c r="AG450" t="e">
        <f t="shared" si="40"/>
        <v>#N/A</v>
      </c>
      <c r="AH450" t="e">
        <f t="shared" si="41"/>
        <v>#N/A</v>
      </c>
      <c r="AI450" t="e">
        <f t="shared" si="42"/>
        <v>#N/A</v>
      </c>
      <c r="AJ450" t="e">
        <f t="shared" si="7"/>
        <v>#N/A</v>
      </c>
      <c r="AK450" t="e">
        <f t="shared" si="8"/>
        <v>#N/A</v>
      </c>
      <c r="AL450" t="e">
        <f t="shared" si="9"/>
        <v>#N/A</v>
      </c>
      <c r="AM450" t="e">
        <f t="shared" si="43"/>
        <v>#N/A</v>
      </c>
      <c r="AN450" t="e">
        <f t="shared" si="44"/>
        <v>#N/A</v>
      </c>
      <c r="AO450" t="e">
        <f t="shared" si="45"/>
        <v>#N/A</v>
      </c>
      <c r="AP450" t="e">
        <f t="shared" si="46"/>
        <v>#N/A</v>
      </c>
      <c r="AQ450" t="e">
        <f t="shared" si="47"/>
        <v>#N/A</v>
      </c>
      <c r="AR450" t="e">
        <f t="shared" si="48"/>
        <v>#N/A</v>
      </c>
      <c r="AS450" t="e">
        <f t="shared" si="49"/>
        <v>#N/A</v>
      </c>
      <c r="AT450" t="e">
        <f t="shared" si="50"/>
        <v>#N/A</v>
      </c>
      <c r="AU450" t="e">
        <f t="shared" si="51"/>
        <v>#N/A</v>
      </c>
      <c r="AV450" t="e">
        <f t="shared" si="10"/>
        <v>#N/A</v>
      </c>
      <c r="AW450" t="e">
        <f t="shared" si="11"/>
        <v>#N/A</v>
      </c>
      <c r="AX450" t="e">
        <f t="shared" si="12"/>
        <v>#N/A</v>
      </c>
      <c r="AY450" t="e">
        <f t="shared" si="52"/>
        <v>#N/A</v>
      </c>
      <c r="AZ450" t="e">
        <f t="shared" si="53"/>
        <v>#N/A</v>
      </c>
      <c r="BA450" t="e">
        <f t="shared" si="54"/>
        <v>#N/A</v>
      </c>
      <c r="BB450" t="e">
        <f t="shared" si="55"/>
        <v>#N/A</v>
      </c>
      <c r="BC450" t="e">
        <f t="shared" si="56"/>
        <v>#N/A</v>
      </c>
      <c r="BD450" t="e">
        <f t="shared" si="57"/>
        <v>#N/A</v>
      </c>
      <c r="BE450" t="e">
        <f t="shared" si="58"/>
        <v>#N/A</v>
      </c>
      <c r="BF450" t="e">
        <f t="shared" si="59"/>
        <v>#N/A</v>
      </c>
      <c r="BG450" t="e">
        <f t="shared" si="60"/>
        <v>#N/A</v>
      </c>
      <c r="BH450" t="e">
        <f t="shared" si="13"/>
        <v>#N/A</v>
      </c>
      <c r="BI450" t="e">
        <f t="shared" si="14"/>
        <v>#N/A</v>
      </c>
      <c r="BJ450" t="e">
        <f t="shared" si="15"/>
        <v>#N/A</v>
      </c>
      <c r="BK450" t="e">
        <f t="shared" si="61"/>
        <v>#N/A</v>
      </c>
      <c r="BL450" t="e">
        <f t="shared" si="62"/>
        <v>#N/A</v>
      </c>
      <c r="BM450" t="e">
        <f t="shared" si="63"/>
        <v>#N/A</v>
      </c>
      <c r="BN450" t="e">
        <f t="shared" si="64"/>
        <v>#N/A</v>
      </c>
      <c r="BO450" t="e">
        <f t="shared" si="65"/>
        <v>#N/A</v>
      </c>
      <c r="BP450" t="e">
        <f t="shared" si="66"/>
        <v>#N/A</v>
      </c>
      <c r="BQ450" t="e">
        <f t="shared" si="67"/>
        <v>#N/A</v>
      </c>
      <c r="BR450" t="e">
        <f t="shared" si="68"/>
        <v>#N/A</v>
      </c>
      <c r="BS450" t="e">
        <f t="shared" si="69"/>
        <v>#N/A</v>
      </c>
      <c r="BT450" t="e">
        <f t="shared" si="70"/>
        <v>#N/A</v>
      </c>
      <c r="BU450" t="e">
        <f t="shared" si="71"/>
        <v>#N/A</v>
      </c>
      <c r="BV450" t="e">
        <f t="shared" si="72"/>
        <v>#N/A</v>
      </c>
      <c r="BW450" t="e">
        <f t="shared" si="73"/>
        <v>#N/A</v>
      </c>
      <c r="BX450" t="e">
        <f t="shared" si="74"/>
        <v>#N/A</v>
      </c>
      <c r="BY450" t="e">
        <f t="shared" si="75"/>
        <v>#N/A</v>
      </c>
      <c r="BZ450" t="e">
        <f t="shared" si="76"/>
        <v>#N/A</v>
      </c>
      <c r="CA450" t="e">
        <f t="shared" si="77"/>
        <v>#N/A</v>
      </c>
      <c r="CB450" t="e">
        <f t="shared" si="78"/>
        <v>#N/A</v>
      </c>
      <c r="CC450" t="e">
        <f t="shared" si="79"/>
        <v>#N/A</v>
      </c>
      <c r="CD450" t="e">
        <f t="shared" si="80"/>
        <v>#N/A</v>
      </c>
      <c r="CE450" t="e">
        <f t="shared" si="81"/>
        <v>#N/A</v>
      </c>
      <c r="CF450" t="e">
        <f t="shared" si="82"/>
        <v>#N/A</v>
      </c>
    </row>
    <row r="451" spans="1:84" x14ac:dyDescent="0.3">
      <c r="A451" t="e">
        <f t="shared" si="84"/>
        <v>#N/A</v>
      </c>
      <c r="B451" t="e">
        <f t="shared" si="84"/>
        <v>#N/A</v>
      </c>
      <c r="C451" t="e">
        <f t="shared" si="16"/>
        <v>#N/A</v>
      </c>
      <c r="D451" t="e">
        <f t="shared" si="17"/>
        <v>#N/A</v>
      </c>
      <c r="E451" t="e">
        <f t="shared" si="18"/>
        <v>#N/A</v>
      </c>
      <c r="F451" t="e">
        <f t="shared" si="19"/>
        <v>#N/A</v>
      </c>
      <c r="G451" t="e">
        <f t="shared" si="20"/>
        <v>#N/A</v>
      </c>
      <c r="H451" t="e">
        <f t="shared" si="21"/>
        <v>#N/A</v>
      </c>
      <c r="I451" t="e">
        <f t="shared" si="22"/>
        <v>#N/A</v>
      </c>
      <c r="J451" t="e">
        <f t="shared" si="23"/>
        <v>#N/A</v>
      </c>
      <c r="K451" t="e">
        <f t="shared" si="24"/>
        <v>#N/A</v>
      </c>
      <c r="L451" t="e">
        <f t="shared" si="1"/>
        <v>#N/A</v>
      </c>
      <c r="M451" t="e">
        <f t="shared" si="2"/>
        <v>#N/A</v>
      </c>
      <c r="N451" t="e">
        <f t="shared" si="3"/>
        <v>#N/A</v>
      </c>
      <c r="O451" t="e">
        <f t="shared" si="25"/>
        <v>#N/A</v>
      </c>
      <c r="P451" t="e">
        <f t="shared" si="26"/>
        <v>#N/A</v>
      </c>
      <c r="Q451" t="e">
        <f t="shared" si="27"/>
        <v>#N/A</v>
      </c>
      <c r="R451" t="e">
        <f t="shared" si="28"/>
        <v>#N/A</v>
      </c>
      <c r="S451" t="e">
        <f t="shared" si="29"/>
        <v>#N/A</v>
      </c>
      <c r="T451" t="e">
        <f t="shared" si="30"/>
        <v>#N/A</v>
      </c>
      <c r="U451" t="e">
        <f t="shared" si="31"/>
        <v>#N/A</v>
      </c>
      <c r="V451" t="e">
        <f t="shared" si="32"/>
        <v>#N/A</v>
      </c>
      <c r="W451" t="e">
        <f t="shared" si="33"/>
        <v>#N/A</v>
      </c>
      <c r="X451" t="e">
        <f t="shared" si="4"/>
        <v>#N/A</v>
      </c>
      <c r="Y451" t="e">
        <f t="shared" si="5"/>
        <v>#N/A</v>
      </c>
      <c r="Z451" t="e">
        <f t="shared" si="6"/>
        <v>#N/A</v>
      </c>
      <c r="AA451" t="e">
        <f t="shared" si="34"/>
        <v>#N/A</v>
      </c>
      <c r="AB451" t="e">
        <f t="shared" si="35"/>
        <v>#N/A</v>
      </c>
      <c r="AC451" t="e">
        <f t="shared" si="36"/>
        <v>#N/A</v>
      </c>
      <c r="AD451" t="e">
        <f t="shared" si="37"/>
        <v>#N/A</v>
      </c>
      <c r="AE451" t="e">
        <f t="shared" si="38"/>
        <v>#N/A</v>
      </c>
      <c r="AF451" t="e">
        <f t="shared" si="39"/>
        <v>#N/A</v>
      </c>
      <c r="AG451" t="e">
        <f t="shared" si="40"/>
        <v>#N/A</v>
      </c>
      <c r="AH451" t="e">
        <f t="shared" si="41"/>
        <v>#N/A</v>
      </c>
      <c r="AI451" t="e">
        <f t="shared" si="42"/>
        <v>#N/A</v>
      </c>
      <c r="AJ451" t="e">
        <f t="shared" si="7"/>
        <v>#N/A</v>
      </c>
      <c r="AK451" t="e">
        <f t="shared" si="8"/>
        <v>#N/A</v>
      </c>
      <c r="AL451" t="e">
        <f t="shared" si="9"/>
        <v>#N/A</v>
      </c>
      <c r="AM451" t="e">
        <f t="shared" si="43"/>
        <v>#N/A</v>
      </c>
      <c r="AN451" t="e">
        <f t="shared" si="44"/>
        <v>#N/A</v>
      </c>
      <c r="AO451" t="e">
        <f t="shared" si="45"/>
        <v>#N/A</v>
      </c>
      <c r="AP451" t="e">
        <f t="shared" si="46"/>
        <v>#N/A</v>
      </c>
      <c r="AQ451" t="e">
        <f t="shared" si="47"/>
        <v>#N/A</v>
      </c>
      <c r="AR451" t="e">
        <f t="shared" si="48"/>
        <v>#N/A</v>
      </c>
      <c r="AS451" t="e">
        <f t="shared" si="49"/>
        <v>#N/A</v>
      </c>
      <c r="AT451" t="e">
        <f t="shared" si="50"/>
        <v>#N/A</v>
      </c>
      <c r="AU451" t="e">
        <f t="shared" si="51"/>
        <v>#N/A</v>
      </c>
      <c r="AV451" t="e">
        <f t="shared" si="10"/>
        <v>#N/A</v>
      </c>
      <c r="AW451" t="e">
        <f t="shared" si="11"/>
        <v>#N/A</v>
      </c>
      <c r="AX451" t="e">
        <f t="shared" si="12"/>
        <v>#N/A</v>
      </c>
      <c r="AY451" t="e">
        <f t="shared" si="52"/>
        <v>#N/A</v>
      </c>
      <c r="AZ451" t="e">
        <f t="shared" si="53"/>
        <v>#N/A</v>
      </c>
      <c r="BA451" t="e">
        <f t="shared" si="54"/>
        <v>#N/A</v>
      </c>
      <c r="BB451" t="e">
        <f t="shared" si="55"/>
        <v>#N/A</v>
      </c>
      <c r="BC451" t="e">
        <f t="shared" si="56"/>
        <v>#N/A</v>
      </c>
      <c r="BD451" t="e">
        <f t="shared" si="57"/>
        <v>#N/A</v>
      </c>
      <c r="BE451" t="e">
        <f t="shared" si="58"/>
        <v>#N/A</v>
      </c>
      <c r="BF451" t="e">
        <f t="shared" si="59"/>
        <v>#N/A</v>
      </c>
      <c r="BG451" t="e">
        <f t="shared" si="60"/>
        <v>#N/A</v>
      </c>
      <c r="BH451" t="e">
        <f t="shared" si="13"/>
        <v>#N/A</v>
      </c>
      <c r="BI451" t="e">
        <f t="shared" si="14"/>
        <v>#N/A</v>
      </c>
      <c r="BJ451" t="e">
        <f t="shared" si="15"/>
        <v>#N/A</v>
      </c>
      <c r="BK451" t="e">
        <f t="shared" si="61"/>
        <v>#N/A</v>
      </c>
      <c r="BL451" t="e">
        <f t="shared" si="62"/>
        <v>#N/A</v>
      </c>
      <c r="BM451" t="e">
        <f t="shared" si="63"/>
        <v>#N/A</v>
      </c>
      <c r="BN451" t="e">
        <f t="shared" si="64"/>
        <v>#N/A</v>
      </c>
      <c r="BO451" t="e">
        <f t="shared" si="65"/>
        <v>#N/A</v>
      </c>
      <c r="BP451" t="e">
        <f t="shared" si="66"/>
        <v>#N/A</v>
      </c>
      <c r="BQ451" t="e">
        <f t="shared" si="67"/>
        <v>#N/A</v>
      </c>
      <c r="BR451" t="e">
        <f t="shared" si="68"/>
        <v>#N/A</v>
      </c>
      <c r="BS451" t="e">
        <f t="shared" si="69"/>
        <v>#N/A</v>
      </c>
      <c r="BT451" t="e">
        <f t="shared" si="70"/>
        <v>#N/A</v>
      </c>
      <c r="BU451" t="e">
        <f t="shared" si="71"/>
        <v>#N/A</v>
      </c>
      <c r="BV451" t="e">
        <f t="shared" si="72"/>
        <v>#N/A</v>
      </c>
      <c r="BW451" t="e">
        <f t="shared" si="73"/>
        <v>#N/A</v>
      </c>
      <c r="BX451" t="e">
        <f t="shared" si="74"/>
        <v>#N/A</v>
      </c>
      <c r="BY451" t="e">
        <f t="shared" si="75"/>
        <v>#N/A</v>
      </c>
      <c r="BZ451" t="e">
        <f t="shared" si="76"/>
        <v>#N/A</v>
      </c>
      <c r="CA451" t="e">
        <f t="shared" si="77"/>
        <v>#N/A</v>
      </c>
      <c r="CB451" t="e">
        <f t="shared" si="78"/>
        <v>#N/A</v>
      </c>
      <c r="CC451" t="e">
        <f t="shared" si="79"/>
        <v>#N/A</v>
      </c>
      <c r="CD451" t="e">
        <f t="shared" si="80"/>
        <v>#N/A</v>
      </c>
      <c r="CE451" t="e">
        <f t="shared" si="81"/>
        <v>#N/A</v>
      </c>
      <c r="CF451" t="e">
        <f t="shared" si="82"/>
        <v>#N/A</v>
      </c>
    </row>
    <row r="452" spans="1:84" x14ac:dyDescent="0.3">
      <c r="A452" t="e">
        <f t="shared" si="84"/>
        <v>#N/A</v>
      </c>
      <c r="B452" t="e">
        <f t="shared" si="84"/>
        <v>#N/A</v>
      </c>
      <c r="C452" t="e">
        <f t="shared" si="16"/>
        <v>#N/A</v>
      </c>
      <c r="D452" t="e">
        <f t="shared" si="17"/>
        <v>#N/A</v>
      </c>
      <c r="E452" t="e">
        <f t="shared" si="18"/>
        <v>#N/A</v>
      </c>
      <c r="F452" t="e">
        <f t="shared" si="19"/>
        <v>#N/A</v>
      </c>
      <c r="G452" t="e">
        <f t="shared" si="20"/>
        <v>#N/A</v>
      </c>
      <c r="H452" t="e">
        <f t="shared" si="21"/>
        <v>#N/A</v>
      </c>
      <c r="I452" t="e">
        <f t="shared" si="22"/>
        <v>#N/A</v>
      </c>
      <c r="J452" t="e">
        <f t="shared" si="23"/>
        <v>#N/A</v>
      </c>
      <c r="K452" t="e">
        <f t="shared" si="24"/>
        <v>#N/A</v>
      </c>
      <c r="L452" t="e">
        <f t="shared" si="1"/>
        <v>#N/A</v>
      </c>
      <c r="M452" t="e">
        <f t="shared" si="2"/>
        <v>#N/A</v>
      </c>
      <c r="N452" t="e">
        <f t="shared" si="3"/>
        <v>#N/A</v>
      </c>
      <c r="O452" t="e">
        <f t="shared" si="25"/>
        <v>#N/A</v>
      </c>
      <c r="P452" t="e">
        <f t="shared" si="26"/>
        <v>#N/A</v>
      </c>
      <c r="Q452" t="e">
        <f t="shared" si="27"/>
        <v>#N/A</v>
      </c>
      <c r="R452" t="e">
        <f t="shared" si="28"/>
        <v>#N/A</v>
      </c>
      <c r="S452" t="e">
        <f t="shared" si="29"/>
        <v>#N/A</v>
      </c>
      <c r="T452" t="e">
        <f t="shared" si="30"/>
        <v>#N/A</v>
      </c>
      <c r="U452" t="e">
        <f t="shared" si="31"/>
        <v>#N/A</v>
      </c>
      <c r="V452" t="e">
        <f t="shared" si="32"/>
        <v>#N/A</v>
      </c>
      <c r="W452" t="e">
        <f t="shared" si="33"/>
        <v>#N/A</v>
      </c>
      <c r="X452" t="e">
        <f t="shared" si="4"/>
        <v>#N/A</v>
      </c>
      <c r="Y452" t="e">
        <f t="shared" si="5"/>
        <v>#N/A</v>
      </c>
      <c r="Z452" t="e">
        <f t="shared" si="6"/>
        <v>#N/A</v>
      </c>
      <c r="AA452" t="e">
        <f t="shared" si="34"/>
        <v>#N/A</v>
      </c>
      <c r="AB452" t="e">
        <f t="shared" si="35"/>
        <v>#N/A</v>
      </c>
      <c r="AC452" t="e">
        <f t="shared" si="36"/>
        <v>#N/A</v>
      </c>
      <c r="AD452" t="e">
        <f t="shared" si="37"/>
        <v>#N/A</v>
      </c>
      <c r="AE452" t="e">
        <f t="shared" si="38"/>
        <v>#N/A</v>
      </c>
      <c r="AF452" t="e">
        <f t="shared" si="39"/>
        <v>#N/A</v>
      </c>
      <c r="AG452" t="e">
        <f t="shared" si="40"/>
        <v>#N/A</v>
      </c>
      <c r="AH452" t="e">
        <f t="shared" si="41"/>
        <v>#N/A</v>
      </c>
      <c r="AI452" t="e">
        <f t="shared" si="42"/>
        <v>#N/A</v>
      </c>
      <c r="AJ452" t="e">
        <f t="shared" si="7"/>
        <v>#N/A</v>
      </c>
      <c r="AK452" t="e">
        <f t="shared" si="8"/>
        <v>#N/A</v>
      </c>
      <c r="AL452" t="e">
        <f t="shared" si="9"/>
        <v>#N/A</v>
      </c>
      <c r="AM452" t="e">
        <f t="shared" si="43"/>
        <v>#N/A</v>
      </c>
      <c r="AN452" t="e">
        <f t="shared" si="44"/>
        <v>#N/A</v>
      </c>
      <c r="AO452" t="e">
        <f t="shared" si="45"/>
        <v>#N/A</v>
      </c>
      <c r="AP452" t="e">
        <f t="shared" si="46"/>
        <v>#N/A</v>
      </c>
      <c r="AQ452" t="e">
        <f t="shared" si="47"/>
        <v>#N/A</v>
      </c>
      <c r="AR452" t="e">
        <f t="shared" si="48"/>
        <v>#N/A</v>
      </c>
      <c r="AS452" t="e">
        <f t="shared" si="49"/>
        <v>#N/A</v>
      </c>
      <c r="AT452" t="e">
        <f t="shared" si="50"/>
        <v>#N/A</v>
      </c>
      <c r="AU452" t="e">
        <f t="shared" si="51"/>
        <v>#N/A</v>
      </c>
      <c r="AV452" t="e">
        <f t="shared" si="10"/>
        <v>#N/A</v>
      </c>
      <c r="AW452" t="e">
        <f t="shared" si="11"/>
        <v>#N/A</v>
      </c>
      <c r="AX452" t="e">
        <f t="shared" si="12"/>
        <v>#N/A</v>
      </c>
      <c r="AY452" t="e">
        <f t="shared" si="52"/>
        <v>#N/A</v>
      </c>
      <c r="AZ452" t="e">
        <f t="shared" si="53"/>
        <v>#N/A</v>
      </c>
      <c r="BA452" t="e">
        <f t="shared" si="54"/>
        <v>#N/A</v>
      </c>
      <c r="BB452" t="e">
        <f t="shared" si="55"/>
        <v>#N/A</v>
      </c>
      <c r="BC452" t="e">
        <f t="shared" si="56"/>
        <v>#N/A</v>
      </c>
      <c r="BD452" t="e">
        <f t="shared" si="57"/>
        <v>#N/A</v>
      </c>
      <c r="BE452" t="e">
        <f t="shared" si="58"/>
        <v>#N/A</v>
      </c>
      <c r="BF452" t="e">
        <f t="shared" si="59"/>
        <v>#N/A</v>
      </c>
      <c r="BG452" t="e">
        <f t="shared" si="60"/>
        <v>#N/A</v>
      </c>
      <c r="BH452" t="e">
        <f t="shared" si="13"/>
        <v>#N/A</v>
      </c>
      <c r="BI452" t="e">
        <f t="shared" si="14"/>
        <v>#N/A</v>
      </c>
      <c r="BJ452" t="e">
        <f t="shared" si="15"/>
        <v>#N/A</v>
      </c>
      <c r="BK452" t="e">
        <f t="shared" si="61"/>
        <v>#N/A</v>
      </c>
      <c r="BL452" t="e">
        <f t="shared" si="62"/>
        <v>#N/A</v>
      </c>
      <c r="BM452" t="e">
        <f t="shared" si="63"/>
        <v>#N/A</v>
      </c>
      <c r="BN452" t="e">
        <f t="shared" si="64"/>
        <v>#N/A</v>
      </c>
      <c r="BO452" t="e">
        <f t="shared" si="65"/>
        <v>#N/A</v>
      </c>
      <c r="BP452" t="e">
        <f t="shared" si="66"/>
        <v>#N/A</v>
      </c>
      <c r="BQ452" t="e">
        <f t="shared" si="67"/>
        <v>#N/A</v>
      </c>
      <c r="BR452" t="e">
        <f t="shared" si="68"/>
        <v>#N/A</v>
      </c>
      <c r="BS452" t="e">
        <f t="shared" si="69"/>
        <v>#N/A</v>
      </c>
      <c r="BT452" t="e">
        <f t="shared" si="70"/>
        <v>#N/A</v>
      </c>
      <c r="BU452" t="e">
        <f t="shared" si="71"/>
        <v>#N/A</v>
      </c>
      <c r="BV452" t="e">
        <f t="shared" si="72"/>
        <v>#N/A</v>
      </c>
      <c r="BW452" t="e">
        <f t="shared" si="73"/>
        <v>#N/A</v>
      </c>
      <c r="BX452" t="e">
        <f t="shared" si="74"/>
        <v>#N/A</v>
      </c>
      <c r="BY452" t="e">
        <f t="shared" si="75"/>
        <v>#N/A</v>
      </c>
      <c r="BZ452" t="e">
        <f t="shared" si="76"/>
        <v>#N/A</v>
      </c>
      <c r="CA452" t="e">
        <f t="shared" si="77"/>
        <v>#N/A</v>
      </c>
      <c r="CB452" t="e">
        <f t="shared" si="78"/>
        <v>#N/A</v>
      </c>
      <c r="CC452" t="e">
        <f t="shared" si="79"/>
        <v>#N/A</v>
      </c>
      <c r="CD452" t="e">
        <f t="shared" si="80"/>
        <v>#N/A</v>
      </c>
      <c r="CE452" t="e">
        <f t="shared" si="81"/>
        <v>#N/A</v>
      </c>
      <c r="CF452" t="e">
        <f t="shared" si="82"/>
        <v>#N/A</v>
      </c>
    </row>
    <row r="453" spans="1:84" x14ac:dyDescent="0.3">
      <c r="A453" t="e">
        <f t="shared" si="84"/>
        <v>#N/A</v>
      </c>
      <c r="B453" t="e">
        <f t="shared" si="84"/>
        <v>#N/A</v>
      </c>
      <c r="C453" t="e">
        <f t="shared" si="16"/>
        <v>#N/A</v>
      </c>
      <c r="D453" t="e">
        <f t="shared" si="17"/>
        <v>#N/A</v>
      </c>
      <c r="E453" t="e">
        <f t="shared" si="18"/>
        <v>#N/A</v>
      </c>
      <c r="F453" t="e">
        <f t="shared" si="19"/>
        <v>#N/A</v>
      </c>
      <c r="G453" t="e">
        <f t="shared" si="20"/>
        <v>#N/A</v>
      </c>
      <c r="H453" t="e">
        <f t="shared" si="21"/>
        <v>#N/A</v>
      </c>
      <c r="I453" t="e">
        <f t="shared" si="22"/>
        <v>#N/A</v>
      </c>
      <c r="J453" t="e">
        <f t="shared" si="23"/>
        <v>#N/A</v>
      </c>
      <c r="K453" t="e">
        <f t="shared" si="24"/>
        <v>#N/A</v>
      </c>
      <c r="L453" t="e">
        <f t="shared" si="1"/>
        <v>#N/A</v>
      </c>
      <c r="M453" t="e">
        <f t="shared" si="2"/>
        <v>#N/A</v>
      </c>
      <c r="N453" t="e">
        <f t="shared" si="3"/>
        <v>#N/A</v>
      </c>
      <c r="O453" t="e">
        <f t="shared" si="25"/>
        <v>#N/A</v>
      </c>
      <c r="P453" t="e">
        <f t="shared" si="26"/>
        <v>#N/A</v>
      </c>
      <c r="Q453" t="e">
        <f t="shared" si="27"/>
        <v>#N/A</v>
      </c>
      <c r="R453" t="e">
        <f t="shared" si="28"/>
        <v>#N/A</v>
      </c>
      <c r="S453" t="e">
        <f t="shared" si="29"/>
        <v>#N/A</v>
      </c>
      <c r="T453" t="e">
        <f t="shared" si="30"/>
        <v>#N/A</v>
      </c>
      <c r="U453" t="e">
        <f t="shared" si="31"/>
        <v>#N/A</v>
      </c>
      <c r="V453" t="e">
        <f t="shared" si="32"/>
        <v>#N/A</v>
      </c>
      <c r="W453" t="e">
        <f t="shared" si="33"/>
        <v>#N/A</v>
      </c>
      <c r="X453" t="e">
        <f t="shared" si="4"/>
        <v>#N/A</v>
      </c>
      <c r="Y453" t="e">
        <f t="shared" si="5"/>
        <v>#N/A</v>
      </c>
      <c r="Z453" t="e">
        <f t="shared" si="6"/>
        <v>#N/A</v>
      </c>
      <c r="AA453" t="e">
        <f t="shared" si="34"/>
        <v>#N/A</v>
      </c>
      <c r="AB453" t="e">
        <f t="shared" si="35"/>
        <v>#N/A</v>
      </c>
      <c r="AC453" t="e">
        <f t="shared" si="36"/>
        <v>#N/A</v>
      </c>
      <c r="AD453" t="e">
        <f t="shared" si="37"/>
        <v>#N/A</v>
      </c>
      <c r="AE453" t="e">
        <f t="shared" si="38"/>
        <v>#N/A</v>
      </c>
      <c r="AF453" t="e">
        <f t="shared" si="39"/>
        <v>#N/A</v>
      </c>
      <c r="AG453" t="e">
        <f t="shared" si="40"/>
        <v>#N/A</v>
      </c>
      <c r="AH453" t="e">
        <f t="shared" si="41"/>
        <v>#N/A</v>
      </c>
      <c r="AI453" t="e">
        <f t="shared" si="42"/>
        <v>#N/A</v>
      </c>
      <c r="AJ453" t="e">
        <f t="shared" si="7"/>
        <v>#N/A</v>
      </c>
      <c r="AK453" t="e">
        <f t="shared" si="8"/>
        <v>#N/A</v>
      </c>
      <c r="AL453" t="e">
        <f t="shared" si="9"/>
        <v>#N/A</v>
      </c>
      <c r="AM453" t="e">
        <f t="shared" si="43"/>
        <v>#N/A</v>
      </c>
      <c r="AN453" t="e">
        <f t="shared" si="44"/>
        <v>#N/A</v>
      </c>
      <c r="AO453" t="e">
        <f t="shared" si="45"/>
        <v>#N/A</v>
      </c>
      <c r="AP453" t="e">
        <f t="shared" si="46"/>
        <v>#N/A</v>
      </c>
      <c r="AQ453" t="e">
        <f t="shared" si="47"/>
        <v>#N/A</v>
      </c>
      <c r="AR453" t="e">
        <f t="shared" si="48"/>
        <v>#N/A</v>
      </c>
      <c r="AS453" t="e">
        <f t="shared" si="49"/>
        <v>#N/A</v>
      </c>
      <c r="AT453" t="e">
        <f t="shared" si="50"/>
        <v>#N/A</v>
      </c>
      <c r="AU453" t="e">
        <f t="shared" si="51"/>
        <v>#N/A</v>
      </c>
      <c r="AV453" t="e">
        <f t="shared" si="10"/>
        <v>#N/A</v>
      </c>
      <c r="AW453" t="e">
        <f t="shared" si="11"/>
        <v>#N/A</v>
      </c>
      <c r="AX453" t="e">
        <f t="shared" si="12"/>
        <v>#N/A</v>
      </c>
      <c r="AY453" t="e">
        <f t="shared" si="52"/>
        <v>#N/A</v>
      </c>
      <c r="AZ453" t="e">
        <f t="shared" si="53"/>
        <v>#N/A</v>
      </c>
      <c r="BA453" t="e">
        <f t="shared" si="54"/>
        <v>#N/A</v>
      </c>
      <c r="BB453" t="e">
        <f t="shared" si="55"/>
        <v>#N/A</v>
      </c>
      <c r="BC453" t="e">
        <f t="shared" si="56"/>
        <v>#N/A</v>
      </c>
      <c r="BD453" t="e">
        <f t="shared" si="57"/>
        <v>#N/A</v>
      </c>
      <c r="BE453" t="e">
        <f t="shared" si="58"/>
        <v>#N/A</v>
      </c>
      <c r="BF453" t="e">
        <f t="shared" si="59"/>
        <v>#N/A</v>
      </c>
      <c r="BG453" t="e">
        <f t="shared" si="60"/>
        <v>#N/A</v>
      </c>
      <c r="BH453" t="e">
        <f t="shared" si="13"/>
        <v>#N/A</v>
      </c>
      <c r="BI453" t="e">
        <f t="shared" si="14"/>
        <v>#N/A</v>
      </c>
      <c r="BJ453" t="e">
        <f t="shared" si="15"/>
        <v>#N/A</v>
      </c>
      <c r="BK453" t="e">
        <f t="shared" si="61"/>
        <v>#N/A</v>
      </c>
      <c r="BL453" t="e">
        <f t="shared" si="62"/>
        <v>#N/A</v>
      </c>
      <c r="BM453" t="e">
        <f t="shared" si="63"/>
        <v>#N/A</v>
      </c>
      <c r="BN453" t="e">
        <f t="shared" si="64"/>
        <v>#N/A</v>
      </c>
      <c r="BO453" t="e">
        <f t="shared" si="65"/>
        <v>#N/A</v>
      </c>
      <c r="BP453" t="e">
        <f t="shared" si="66"/>
        <v>#N/A</v>
      </c>
      <c r="BQ453" t="e">
        <f t="shared" si="67"/>
        <v>#N/A</v>
      </c>
      <c r="BR453" t="e">
        <f t="shared" si="68"/>
        <v>#N/A</v>
      </c>
      <c r="BS453" t="e">
        <f t="shared" si="69"/>
        <v>#N/A</v>
      </c>
      <c r="BT453" t="e">
        <f t="shared" si="70"/>
        <v>#N/A</v>
      </c>
      <c r="BU453" t="e">
        <f t="shared" si="71"/>
        <v>#N/A</v>
      </c>
      <c r="BV453" t="e">
        <f t="shared" si="72"/>
        <v>#N/A</v>
      </c>
      <c r="BW453" t="e">
        <f t="shared" si="73"/>
        <v>#N/A</v>
      </c>
      <c r="BX453" t="e">
        <f t="shared" si="74"/>
        <v>#N/A</v>
      </c>
      <c r="BY453" t="e">
        <f t="shared" si="75"/>
        <v>#N/A</v>
      </c>
      <c r="BZ453" t="e">
        <f t="shared" si="76"/>
        <v>#N/A</v>
      </c>
      <c r="CA453" t="e">
        <f t="shared" si="77"/>
        <v>#N/A</v>
      </c>
      <c r="CB453" t="e">
        <f t="shared" si="78"/>
        <v>#N/A</v>
      </c>
      <c r="CC453" t="e">
        <f t="shared" si="79"/>
        <v>#N/A</v>
      </c>
      <c r="CD453" t="e">
        <f t="shared" si="80"/>
        <v>#N/A</v>
      </c>
      <c r="CE453" t="e">
        <f t="shared" si="81"/>
        <v>#N/A</v>
      </c>
      <c r="CF453" t="e">
        <f t="shared" si="82"/>
        <v>#N/A</v>
      </c>
    </row>
    <row r="454" spans="1:84" x14ac:dyDescent="0.3">
      <c r="A454" t="e">
        <f t="shared" si="84"/>
        <v>#N/A</v>
      </c>
      <c r="B454" t="e">
        <f t="shared" si="84"/>
        <v>#N/A</v>
      </c>
      <c r="C454" t="e">
        <f t="shared" si="16"/>
        <v>#N/A</v>
      </c>
      <c r="D454" t="e">
        <f t="shared" si="17"/>
        <v>#N/A</v>
      </c>
      <c r="E454" t="e">
        <f t="shared" si="18"/>
        <v>#N/A</v>
      </c>
      <c r="F454" t="e">
        <f t="shared" si="19"/>
        <v>#N/A</v>
      </c>
      <c r="G454" t="e">
        <f t="shared" si="20"/>
        <v>#N/A</v>
      </c>
      <c r="H454" t="e">
        <f t="shared" si="21"/>
        <v>#N/A</v>
      </c>
      <c r="I454" t="e">
        <f t="shared" si="22"/>
        <v>#N/A</v>
      </c>
      <c r="J454" t="e">
        <f t="shared" si="23"/>
        <v>#N/A</v>
      </c>
      <c r="K454" t="e">
        <f t="shared" si="24"/>
        <v>#N/A</v>
      </c>
      <c r="L454" t="e">
        <f t="shared" si="1"/>
        <v>#N/A</v>
      </c>
      <c r="M454" t="e">
        <f t="shared" si="2"/>
        <v>#N/A</v>
      </c>
      <c r="N454" t="e">
        <f t="shared" si="3"/>
        <v>#N/A</v>
      </c>
      <c r="O454" t="e">
        <f t="shared" si="25"/>
        <v>#N/A</v>
      </c>
      <c r="P454" t="e">
        <f t="shared" si="26"/>
        <v>#N/A</v>
      </c>
      <c r="Q454" t="e">
        <f t="shared" si="27"/>
        <v>#N/A</v>
      </c>
      <c r="R454" t="e">
        <f t="shared" si="28"/>
        <v>#N/A</v>
      </c>
      <c r="S454" t="e">
        <f t="shared" si="29"/>
        <v>#N/A</v>
      </c>
      <c r="T454" t="e">
        <f t="shared" si="30"/>
        <v>#N/A</v>
      </c>
      <c r="U454" t="e">
        <f t="shared" si="31"/>
        <v>#N/A</v>
      </c>
      <c r="V454" t="e">
        <f t="shared" si="32"/>
        <v>#N/A</v>
      </c>
      <c r="W454" t="e">
        <f t="shared" si="33"/>
        <v>#N/A</v>
      </c>
      <c r="X454" t="e">
        <f t="shared" si="4"/>
        <v>#N/A</v>
      </c>
      <c r="Y454" t="e">
        <f t="shared" si="5"/>
        <v>#N/A</v>
      </c>
      <c r="Z454" t="e">
        <f t="shared" si="6"/>
        <v>#N/A</v>
      </c>
      <c r="AA454" t="e">
        <f t="shared" si="34"/>
        <v>#N/A</v>
      </c>
      <c r="AB454" t="e">
        <f t="shared" si="35"/>
        <v>#N/A</v>
      </c>
      <c r="AC454" t="e">
        <f t="shared" si="36"/>
        <v>#N/A</v>
      </c>
      <c r="AD454" t="e">
        <f t="shared" si="37"/>
        <v>#N/A</v>
      </c>
      <c r="AE454" t="e">
        <f t="shared" si="38"/>
        <v>#N/A</v>
      </c>
      <c r="AF454" t="e">
        <f t="shared" si="39"/>
        <v>#N/A</v>
      </c>
      <c r="AG454" t="e">
        <f t="shared" si="40"/>
        <v>#N/A</v>
      </c>
      <c r="AH454" t="e">
        <f t="shared" si="41"/>
        <v>#N/A</v>
      </c>
      <c r="AI454" t="e">
        <f t="shared" si="42"/>
        <v>#N/A</v>
      </c>
      <c r="AJ454" t="e">
        <f t="shared" si="7"/>
        <v>#N/A</v>
      </c>
      <c r="AK454" t="e">
        <f t="shared" si="8"/>
        <v>#N/A</v>
      </c>
      <c r="AL454" t="e">
        <f t="shared" si="9"/>
        <v>#N/A</v>
      </c>
      <c r="AM454" t="e">
        <f t="shared" si="43"/>
        <v>#N/A</v>
      </c>
      <c r="AN454" t="e">
        <f t="shared" si="44"/>
        <v>#N/A</v>
      </c>
      <c r="AO454" t="e">
        <f t="shared" si="45"/>
        <v>#N/A</v>
      </c>
      <c r="AP454" t="e">
        <f t="shared" si="46"/>
        <v>#N/A</v>
      </c>
      <c r="AQ454" t="e">
        <f t="shared" si="47"/>
        <v>#N/A</v>
      </c>
      <c r="AR454" t="e">
        <f t="shared" si="48"/>
        <v>#N/A</v>
      </c>
      <c r="AS454" t="e">
        <f t="shared" si="49"/>
        <v>#N/A</v>
      </c>
      <c r="AT454" t="e">
        <f t="shared" si="50"/>
        <v>#N/A</v>
      </c>
      <c r="AU454" t="e">
        <f t="shared" si="51"/>
        <v>#N/A</v>
      </c>
      <c r="AV454" t="e">
        <f t="shared" si="10"/>
        <v>#N/A</v>
      </c>
      <c r="AW454" t="e">
        <f t="shared" si="11"/>
        <v>#N/A</v>
      </c>
      <c r="AX454" t="e">
        <f t="shared" si="12"/>
        <v>#N/A</v>
      </c>
      <c r="AY454" t="e">
        <f t="shared" si="52"/>
        <v>#N/A</v>
      </c>
      <c r="AZ454" t="e">
        <f t="shared" si="53"/>
        <v>#N/A</v>
      </c>
      <c r="BA454" t="e">
        <f t="shared" si="54"/>
        <v>#N/A</v>
      </c>
      <c r="BB454" t="e">
        <f t="shared" si="55"/>
        <v>#N/A</v>
      </c>
      <c r="BC454" t="e">
        <f t="shared" si="56"/>
        <v>#N/A</v>
      </c>
      <c r="BD454" t="e">
        <f t="shared" si="57"/>
        <v>#N/A</v>
      </c>
      <c r="BE454" t="e">
        <f t="shared" si="58"/>
        <v>#N/A</v>
      </c>
      <c r="BF454" t="e">
        <f t="shared" si="59"/>
        <v>#N/A</v>
      </c>
      <c r="BG454" t="e">
        <f t="shared" si="60"/>
        <v>#N/A</v>
      </c>
      <c r="BH454" t="e">
        <f t="shared" si="13"/>
        <v>#N/A</v>
      </c>
      <c r="BI454" t="e">
        <f t="shared" si="14"/>
        <v>#N/A</v>
      </c>
      <c r="BJ454" t="e">
        <f t="shared" si="15"/>
        <v>#N/A</v>
      </c>
      <c r="BK454" t="e">
        <f t="shared" si="61"/>
        <v>#N/A</v>
      </c>
      <c r="BL454" t="e">
        <f t="shared" si="62"/>
        <v>#N/A</v>
      </c>
      <c r="BM454" t="e">
        <f t="shared" si="63"/>
        <v>#N/A</v>
      </c>
      <c r="BN454" t="e">
        <f t="shared" si="64"/>
        <v>#N/A</v>
      </c>
      <c r="BO454" t="e">
        <f t="shared" si="65"/>
        <v>#N/A</v>
      </c>
      <c r="BP454" t="e">
        <f t="shared" si="66"/>
        <v>#N/A</v>
      </c>
      <c r="BQ454" t="e">
        <f t="shared" si="67"/>
        <v>#N/A</v>
      </c>
      <c r="BR454" t="e">
        <f t="shared" si="68"/>
        <v>#N/A</v>
      </c>
      <c r="BS454" t="e">
        <f t="shared" si="69"/>
        <v>#N/A</v>
      </c>
      <c r="BT454" t="e">
        <f t="shared" si="70"/>
        <v>#N/A</v>
      </c>
      <c r="BU454" t="e">
        <f t="shared" si="71"/>
        <v>#N/A</v>
      </c>
      <c r="BV454" t="e">
        <f t="shared" si="72"/>
        <v>#N/A</v>
      </c>
      <c r="BW454" t="e">
        <f t="shared" si="73"/>
        <v>#N/A</v>
      </c>
      <c r="BX454" t="e">
        <f t="shared" si="74"/>
        <v>#N/A</v>
      </c>
      <c r="BY454" t="e">
        <f t="shared" si="75"/>
        <v>#N/A</v>
      </c>
      <c r="BZ454" t="e">
        <f t="shared" si="76"/>
        <v>#N/A</v>
      </c>
      <c r="CA454" t="e">
        <f t="shared" si="77"/>
        <v>#N/A</v>
      </c>
      <c r="CB454" t="e">
        <f t="shared" si="78"/>
        <v>#N/A</v>
      </c>
      <c r="CC454" t="e">
        <f t="shared" si="79"/>
        <v>#N/A</v>
      </c>
      <c r="CD454" t="e">
        <f t="shared" si="80"/>
        <v>#N/A</v>
      </c>
      <c r="CE454" t="e">
        <f t="shared" si="81"/>
        <v>#N/A</v>
      </c>
      <c r="CF454" t="e">
        <f t="shared" si="82"/>
        <v>#N/A</v>
      </c>
    </row>
    <row r="455" spans="1:84" x14ac:dyDescent="0.3">
      <c r="A455" t="e">
        <f t="shared" si="84"/>
        <v>#N/A</v>
      </c>
      <c r="B455" t="e">
        <f t="shared" si="84"/>
        <v>#N/A</v>
      </c>
      <c r="C455" t="e">
        <f t="shared" si="16"/>
        <v>#N/A</v>
      </c>
      <c r="D455" t="e">
        <f t="shared" si="17"/>
        <v>#N/A</v>
      </c>
      <c r="E455" t="e">
        <f t="shared" si="18"/>
        <v>#N/A</v>
      </c>
      <c r="F455" t="e">
        <f t="shared" si="19"/>
        <v>#N/A</v>
      </c>
      <c r="G455" t="e">
        <f t="shared" si="20"/>
        <v>#N/A</v>
      </c>
      <c r="H455" t="e">
        <f t="shared" si="21"/>
        <v>#N/A</v>
      </c>
      <c r="I455" t="e">
        <f t="shared" si="22"/>
        <v>#N/A</v>
      </c>
      <c r="J455" t="e">
        <f t="shared" si="23"/>
        <v>#N/A</v>
      </c>
      <c r="K455" t="e">
        <f t="shared" si="24"/>
        <v>#N/A</v>
      </c>
      <c r="L455" t="e">
        <f t="shared" si="1"/>
        <v>#N/A</v>
      </c>
      <c r="M455" t="e">
        <f t="shared" si="2"/>
        <v>#N/A</v>
      </c>
      <c r="N455" t="e">
        <f t="shared" si="3"/>
        <v>#N/A</v>
      </c>
      <c r="O455" t="e">
        <f t="shared" si="25"/>
        <v>#N/A</v>
      </c>
      <c r="P455" t="e">
        <f t="shared" si="26"/>
        <v>#N/A</v>
      </c>
      <c r="Q455" t="e">
        <f t="shared" si="27"/>
        <v>#N/A</v>
      </c>
      <c r="R455" t="e">
        <f t="shared" si="28"/>
        <v>#N/A</v>
      </c>
      <c r="S455" t="e">
        <f t="shared" si="29"/>
        <v>#N/A</v>
      </c>
      <c r="T455" t="e">
        <f t="shared" si="30"/>
        <v>#N/A</v>
      </c>
      <c r="U455" t="e">
        <f t="shared" si="31"/>
        <v>#N/A</v>
      </c>
      <c r="V455" t="e">
        <f t="shared" si="32"/>
        <v>#N/A</v>
      </c>
      <c r="W455" t="e">
        <f t="shared" si="33"/>
        <v>#N/A</v>
      </c>
      <c r="X455" t="e">
        <f t="shared" si="4"/>
        <v>#N/A</v>
      </c>
      <c r="Y455" t="e">
        <f t="shared" si="5"/>
        <v>#N/A</v>
      </c>
      <c r="Z455" t="e">
        <f t="shared" si="6"/>
        <v>#N/A</v>
      </c>
      <c r="AA455" t="e">
        <f t="shared" si="34"/>
        <v>#N/A</v>
      </c>
      <c r="AB455" t="e">
        <f t="shared" si="35"/>
        <v>#N/A</v>
      </c>
      <c r="AC455" t="e">
        <f t="shared" si="36"/>
        <v>#N/A</v>
      </c>
      <c r="AD455" t="e">
        <f t="shared" si="37"/>
        <v>#N/A</v>
      </c>
      <c r="AE455" t="e">
        <f t="shared" si="38"/>
        <v>#N/A</v>
      </c>
      <c r="AF455" t="e">
        <f t="shared" si="39"/>
        <v>#N/A</v>
      </c>
      <c r="AG455" t="e">
        <f t="shared" si="40"/>
        <v>#N/A</v>
      </c>
      <c r="AH455" t="e">
        <f t="shared" si="41"/>
        <v>#N/A</v>
      </c>
      <c r="AI455" t="e">
        <f t="shared" si="42"/>
        <v>#N/A</v>
      </c>
      <c r="AJ455" t="e">
        <f t="shared" si="7"/>
        <v>#N/A</v>
      </c>
      <c r="AK455" t="e">
        <f t="shared" si="8"/>
        <v>#N/A</v>
      </c>
      <c r="AL455" t="e">
        <f t="shared" si="9"/>
        <v>#N/A</v>
      </c>
      <c r="AM455" t="e">
        <f t="shared" si="43"/>
        <v>#N/A</v>
      </c>
      <c r="AN455" t="e">
        <f t="shared" si="44"/>
        <v>#N/A</v>
      </c>
      <c r="AO455" t="e">
        <f t="shared" si="45"/>
        <v>#N/A</v>
      </c>
      <c r="AP455" t="e">
        <f t="shared" si="46"/>
        <v>#N/A</v>
      </c>
      <c r="AQ455" t="e">
        <f t="shared" si="47"/>
        <v>#N/A</v>
      </c>
      <c r="AR455" t="e">
        <f t="shared" si="48"/>
        <v>#N/A</v>
      </c>
      <c r="AS455" t="e">
        <f t="shared" si="49"/>
        <v>#N/A</v>
      </c>
      <c r="AT455" t="e">
        <f t="shared" si="50"/>
        <v>#N/A</v>
      </c>
      <c r="AU455" t="e">
        <f t="shared" si="51"/>
        <v>#N/A</v>
      </c>
      <c r="AV455" t="e">
        <f t="shared" si="10"/>
        <v>#N/A</v>
      </c>
      <c r="AW455" t="e">
        <f t="shared" si="11"/>
        <v>#N/A</v>
      </c>
      <c r="AX455" t="e">
        <f t="shared" si="12"/>
        <v>#N/A</v>
      </c>
      <c r="AY455" t="e">
        <f t="shared" si="52"/>
        <v>#N/A</v>
      </c>
      <c r="AZ455" t="e">
        <f t="shared" si="53"/>
        <v>#N/A</v>
      </c>
      <c r="BA455" t="e">
        <f t="shared" si="54"/>
        <v>#N/A</v>
      </c>
      <c r="BB455" t="e">
        <f t="shared" si="55"/>
        <v>#N/A</v>
      </c>
      <c r="BC455" t="e">
        <f t="shared" si="56"/>
        <v>#N/A</v>
      </c>
      <c r="BD455" t="e">
        <f t="shared" si="57"/>
        <v>#N/A</v>
      </c>
      <c r="BE455" t="e">
        <f t="shared" si="58"/>
        <v>#N/A</v>
      </c>
      <c r="BF455" t="e">
        <f t="shared" si="59"/>
        <v>#N/A</v>
      </c>
      <c r="BG455" t="e">
        <f t="shared" si="60"/>
        <v>#N/A</v>
      </c>
      <c r="BH455" t="e">
        <f t="shared" si="13"/>
        <v>#N/A</v>
      </c>
      <c r="BI455" t="e">
        <f t="shared" si="14"/>
        <v>#N/A</v>
      </c>
      <c r="BJ455" t="e">
        <f t="shared" si="15"/>
        <v>#N/A</v>
      </c>
      <c r="BK455" t="e">
        <f t="shared" si="61"/>
        <v>#N/A</v>
      </c>
      <c r="BL455" t="e">
        <f t="shared" si="62"/>
        <v>#N/A</v>
      </c>
      <c r="BM455" t="e">
        <f t="shared" si="63"/>
        <v>#N/A</v>
      </c>
      <c r="BN455" t="e">
        <f t="shared" si="64"/>
        <v>#N/A</v>
      </c>
      <c r="BO455" t="e">
        <f t="shared" si="65"/>
        <v>#N/A</v>
      </c>
      <c r="BP455" t="e">
        <f t="shared" si="66"/>
        <v>#N/A</v>
      </c>
      <c r="BQ455" t="e">
        <f t="shared" si="67"/>
        <v>#N/A</v>
      </c>
      <c r="BR455" t="e">
        <f t="shared" si="68"/>
        <v>#N/A</v>
      </c>
      <c r="BS455" t="e">
        <f t="shared" si="69"/>
        <v>#N/A</v>
      </c>
      <c r="BT455" t="e">
        <f t="shared" si="70"/>
        <v>#N/A</v>
      </c>
      <c r="BU455" t="e">
        <f t="shared" si="71"/>
        <v>#N/A</v>
      </c>
      <c r="BV455" t="e">
        <f t="shared" si="72"/>
        <v>#N/A</v>
      </c>
      <c r="BW455" t="e">
        <f t="shared" si="73"/>
        <v>#N/A</v>
      </c>
      <c r="BX455" t="e">
        <f t="shared" si="74"/>
        <v>#N/A</v>
      </c>
      <c r="BY455" t="e">
        <f t="shared" si="75"/>
        <v>#N/A</v>
      </c>
      <c r="BZ455" t="e">
        <f t="shared" si="76"/>
        <v>#N/A</v>
      </c>
      <c r="CA455" t="e">
        <f t="shared" si="77"/>
        <v>#N/A</v>
      </c>
      <c r="CB455" t="e">
        <f t="shared" si="78"/>
        <v>#N/A</v>
      </c>
      <c r="CC455" t="e">
        <f t="shared" si="79"/>
        <v>#N/A</v>
      </c>
      <c r="CD455" t="e">
        <f t="shared" si="80"/>
        <v>#N/A</v>
      </c>
      <c r="CE455" t="e">
        <f t="shared" si="81"/>
        <v>#N/A</v>
      </c>
      <c r="CF455" t="e">
        <f t="shared" si="82"/>
        <v>#N/A</v>
      </c>
    </row>
    <row r="456" spans="1:84" x14ac:dyDescent="0.3">
      <c r="A456" t="e">
        <f t="shared" si="84"/>
        <v>#N/A</v>
      </c>
      <c r="B456" t="e">
        <f t="shared" si="84"/>
        <v>#N/A</v>
      </c>
      <c r="C456" t="e">
        <f t="shared" si="16"/>
        <v>#N/A</v>
      </c>
      <c r="D456" t="e">
        <f t="shared" si="17"/>
        <v>#N/A</v>
      </c>
      <c r="E456" t="e">
        <f t="shared" si="18"/>
        <v>#N/A</v>
      </c>
      <c r="F456" t="e">
        <f t="shared" si="19"/>
        <v>#N/A</v>
      </c>
      <c r="G456" t="e">
        <f t="shared" si="20"/>
        <v>#N/A</v>
      </c>
      <c r="H456" t="e">
        <f t="shared" si="21"/>
        <v>#N/A</v>
      </c>
      <c r="I456" t="e">
        <f t="shared" si="22"/>
        <v>#N/A</v>
      </c>
      <c r="J456" t="e">
        <f t="shared" si="23"/>
        <v>#N/A</v>
      </c>
      <c r="K456" t="e">
        <f t="shared" si="24"/>
        <v>#N/A</v>
      </c>
      <c r="L456" t="e">
        <f t="shared" si="1"/>
        <v>#N/A</v>
      </c>
      <c r="M456" t="e">
        <f t="shared" si="2"/>
        <v>#N/A</v>
      </c>
      <c r="N456" t="e">
        <f t="shared" si="3"/>
        <v>#N/A</v>
      </c>
      <c r="O456" t="e">
        <f t="shared" si="25"/>
        <v>#N/A</v>
      </c>
      <c r="P456" t="e">
        <f t="shared" si="26"/>
        <v>#N/A</v>
      </c>
      <c r="Q456" t="e">
        <f t="shared" si="27"/>
        <v>#N/A</v>
      </c>
      <c r="R456" t="e">
        <f t="shared" si="28"/>
        <v>#N/A</v>
      </c>
      <c r="S456" t="e">
        <f t="shared" si="29"/>
        <v>#N/A</v>
      </c>
      <c r="T456" t="e">
        <f t="shared" si="30"/>
        <v>#N/A</v>
      </c>
      <c r="U456" t="e">
        <f t="shared" si="31"/>
        <v>#N/A</v>
      </c>
      <c r="V456" t="e">
        <f t="shared" si="32"/>
        <v>#N/A</v>
      </c>
      <c r="W456" t="e">
        <f t="shared" si="33"/>
        <v>#N/A</v>
      </c>
      <c r="X456" t="e">
        <f t="shared" si="4"/>
        <v>#N/A</v>
      </c>
      <c r="Y456" t="e">
        <f t="shared" si="5"/>
        <v>#N/A</v>
      </c>
      <c r="Z456" t="e">
        <f t="shared" si="6"/>
        <v>#N/A</v>
      </c>
      <c r="AA456" t="e">
        <f t="shared" si="34"/>
        <v>#N/A</v>
      </c>
      <c r="AB456" t="e">
        <f t="shared" si="35"/>
        <v>#N/A</v>
      </c>
      <c r="AC456" t="e">
        <f t="shared" si="36"/>
        <v>#N/A</v>
      </c>
      <c r="AD456" t="e">
        <f t="shared" si="37"/>
        <v>#N/A</v>
      </c>
      <c r="AE456" t="e">
        <f t="shared" si="38"/>
        <v>#N/A</v>
      </c>
      <c r="AF456" t="e">
        <f t="shared" si="39"/>
        <v>#N/A</v>
      </c>
      <c r="AG456" t="e">
        <f t="shared" si="40"/>
        <v>#N/A</v>
      </c>
      <c r="AH456" t="e">
        <f t="shared" si="41"/>
        <v>#N/A</v>
      </c>
      <c r="AI456" t="e">
        <f t="shared" si="42"/>
        <v>#N/A</v>
      </c>
      <c r="AJ456" t="e">
        <f t="shared" si="7"/>
        <v>#N/A</v>
      </c>
      <c r="AK456" t="e">
        <f t="shared" si="8"/>
        <v>#N/A</v>
      </c>
      <c r="AL456" t="e">
        <f t="shared" si="9"/>
        <v>#N/A</v>
      </c>
      <c r="AM456" t="e">
        <f t="shared" si="43"/>
        <v>#N/A</v>
      </c>
      <c r="AN456" t="e">
        <f t="shared" si="44"/>
        <v>#N/A</v>
      </c>
      <c r="AO456" t="e">
        <f t="shared" si="45"/>
        <v>#N/A</v>
      </c>
      <c r="AP456" t="e">
        <f t="shared" si="46"/>
        <v>#N/A</v>
      </c>
      <c r="AQ456" t="e">
        <f t="shared" si="47"/>
        <v>#N/A</v>
      </c>
      <c r="AR456" t="e">
        <f t="shared" si="48"/>
        <v>#N/A</v>
      </c>
      <c r="AS456" t="e">
        <f t="shared" si="49"/>
        <v>#N/A</v>
      </c>
      <c r="AT456" t="e">
        <f t="shared" si="50"/>
        <v>#N/A</v>
      </c>
      <c r="AU456" t="e">
        <f t="shared" si="51"/>
        <v>#N/A</v>
      </c>
      <c r="AV456" t="e">
        <f t="shared" si="10"/>
        <v>#N/A</v>
      </c>
      <c r="AW456" t="e">
        <f t="shared" si="11"/>
        <v>#N/A</v>
      </c>
      <c r="AX456" t="e">
        <f t="shared" si="12"/>
        <v>#N/A</v>
      </c>
      <c r="AY456" t="e">
        <f t="shared" si="52"/>
        <v>#N/A</v>
      </c>
      <c r="AZ456" t="e">
        <f t="shared" si="53"/>
        <v>#N/A</v>
      </c>
      <c r="BA456" t="e">
        <f t="shared" si="54"/>
        <v>#N/A</v>
      </c>
      <c r="BB456" t="e">
        <f t="shared" si="55"/>
        <v>#N/A</v>
      </c>
      <c r="BC456" t="e">
        <f t="shared" si="56"/>
        <v>#N/A</v>
      </c>
      <c r="BD456" t="e">
        <f t="shared" si="57"/>
        <v>#N/A</v>
      </c>
      <c r="BE456" t="e">
        <f t="shared" si="58"/>
        <v>#N/A</v>
      </c>
      <c r="BF456" t="e">
        <f t="shared" si="59"/>
        <v>#N/A</v>
      </c>
      <c r="BG456" t="e">
        <f t="shared" si="60"/>
        <v>#N/A</v>
      </c>
      <c r="BH456" t="e">
        <f t="shared" si="13"/>
        <v>#N/A</v>
      </c>
      <c r="BI456" t="e">
        <f t="shared" si="14"/>
        <v>#N/A</v>
      </c>
      <c r="BJ456" t="e">
        <f t="shared" si="15"/>
        <v>#N/A</v>
      </c>
      <c r="BK456" t="e">
        <f t="shared" si="61"/>
        <v>#N/A</v>
      </c>
      <c r="BL456" t="e">
        <f t="shared" si="62"/>
        <v>#N/A</v>
      </c>
      <c r="BM456" t="e">
        <f t="shared" si="63"/>
        <v>#N/A</v>
      </c>
      <c r="BN456" t="e">
        <f t="shared" si="64"/>
        <v>#N/A</v>
      </c>
      <c r="BO456" t="e">
        <f t="shared" si="65"/>
        <v>#N/A</v>
      </c>
      <c r="BP456" t="e">
        <f t="shared" si="66"/>
        <v>#N/A</v>
      </c>
      <c r="BQ456" t="e">
        <f t="shared" si="67"/>
        <v>#N/A</v>
      </c>
      <c r="BR456" t="e">
        <f t="shared" si="68"/>
        <v>#N/A</v>
      </c>
      <c r="BS456" t="e">
        <f t="shared" si="69"/>
        <v>#N/A</v>
      </c>
      <c r="BT456" t="e">
        <f t="shared" si="70"/>
        <v>#N/A</v>
      </c>
      <c r="BU456" t="e">
        <f t="shared" si="71"/>
        <v>#N/A</v>
      </c>
      <c r="BV456" t="e">
        <f t="shared" si="72"/>
        <v>#N/A</v>
      </c>
      <c r="BW456" t="e">
        <f t="shared" si="73"/>
        <v>#N/A</v>
      </c>
      <c r="BX456" t="e">
        <f t="shared" si="74"/>
        <v>#N/A</v>
      </c>
      <c r="BY456" t="e">
        <f t="shared" si="75"/>
        <v>#N/A</v>
      </c>
      <c r="BZ456" t="e">
        <f t="shared" si="76"/>
        <v>#N/A</v>
      </c>
      <c r="CA456" t="e">
        <f t="shared" si="77"/>
        <v>#N/A</v>
      </c>
      <c r="CB456" t="e">
        <f t="shared" si="78"/>
        <v>#N/A</v>
      </c>
      <c r="CC456" t="e">
        <f t="shared" si="79"/>
        <v>#N/A</v>
      </c>
      <c r="CD456" t="e">
        <f t="shared" si="80"/>
        <v>#N/A</v>
      </c>
      <c r="CE456" t="e">
        <f t="shared" si="81"/>
        <v>#N/A</v>
      </c>
      <c r="CF456" t="e">
        <f t="shared" si="82"/>
        <v>#N/A</v>
      </c>
    </row>
    <row r="457" spans="1:84" x14ac:dyDescent="0.3">
      <c r="A457" t="e">
        <f t="shared" si="84"/>
        <v>#N/A</v>
      </c>
      <c r="B457" t="e">
        <f t="shared" si="84"/>
        <v>#N/A</v>
      </c>
      <c r="C457" t="e">
        <f t="shared" si="16"/>
        <v>#N/A</v>
      </c>
      <c r="D457" t="e">
        <f t="shared" si="17"/>
        <v>#N/A</v>
      </c>
      <c r="E457" t="e">
        <f t="shared" si="18"/>
        <v>#N/A</v>
      </c>
      <c r="F457" t="e">
        <f t="shared" si="19"/>
        <v>#N/A</v>
      </c>
      <c r="G457" t="e">
        <f t="shared" si="20"/>
        <v>#N/A</v>
      </c>
      <c r="H457" t="e">
        <f t="shared" si="21"/>
        <v>#N/A</v>
      </c>
      <c r="I457" t="e">
        <f t="shared" si="22"/>
        <v>#N/A</v>
      </c>
      <c r="J457" t="e">
        <f t="shared" si="23"/>
        <v>#N/A</v>
      </c>
      <c r="K457" t="e">
        <f t="shared" si="24"/>
        <v>#N/A</v>
      </c>
      <c r="L457" t="e">
        <f t="shared" si="1"/>
        <v>#N/A</v>
      </c>
      <c r="M457" t="e">
        <f t="shared" si="2"/>
        <v>#N/A</v>
      </c>
      <c r="N457" t="e">
        <f t="shared" si="3"/>
        <v>#N/A</v>
      </c>
      <c r="O457" t="e">
        <f t="shared" si="25"/>
        <v>#N/A</v>
      </c>
      <c r="P457" t="e">
        <f t="shared" si="26"/>
        <v>#N/A</v>
      </c>
      <c r="Q457" t="e">
        <f t="shared" si="27"/>
        <v>#N/A</v>
      </c>
      <c r="R457" t="e">
        <f t="shared" si="28"/>
        <v>#N/A</v>
      </c>
      <c r="S457" t="e">
        <f t="shared" si="29"/>
        <v>#N/A</v>
      </c>
      <c r="T457" t="e">
        <f t="shared" si="30"/>
        <v>#N/A</v>
      </c>
      <c r="U457" t="e">
        <f t="shared" si="31"/>
        <v>#N/A</v>
      </c>
      <c r="V457" t="e">
        <f t="shared" si="32"/>
        <v>#N/A</v>
      </c>
      <c r="W457" t="e">
        <f t="shared" si="33"/>
        <v>#N/A</v>
      </c>
      <c r="X457" t="e">
        <f t="shared" si="4"/>
        <v>#N/A</v>
      </c>
      <c r="Y457" t="e">
        <f t="shared" si="5"/>
        <v>#N/A</v>
      </c>
      <c r="Z457" t="e">
        <f t="shared" si="6"/>
        <v>#N/A</v>
      </c>
      <c r="AA457" t="e">
        <f t="shared" si="34"/>
        <v>#N/A</v>
      </c>
      <c r="AB457" t="e">
        <f t="shared" si="35"/>
        <v>#N/A</v>
      </c>
      <c r="AC457" t="e">
        <f t="shared" si="36"/>
        <v>#N/A</v>
      </c>
      <c r="AD457" t="e">
        <f t="shared" si="37"/>
        <v>#N/A</v>
      </c>
      <c r="AE457" t="e">
        <f t="shared" si="38"/>
        <v>#N/A</v>
      </c>
      <c r="AF457" t="e">
        <f t="shared" si="39"/>
        <v>#N/A</v>
      </c>
      <c r="AG457" t="e">
        <f t="shared" si="40"/>
        <v>#N/A</v>
      </c>
      <c r="AH457" t="e">
        <f t="shared" si="41"/>
        <v>#N/A</v>
      </c>
      <c r="AI457" t="e">
        <f t="shared" si="42"/>
        <v>#N/A</v>
      </c>
      <c r="AJ457" t="e">
        <f t="shared" si="7"/>
        <v>#N/A</v>
      </c>
      <c r="AK457" t="e">
        <f t="shared" si="8"/>
        <v>#N/A</v>
      </c>
      <c r="AL457" t="e">
        <f t="shared" si="9"/>
        <v>#N/A</v>
      </c>
      <c r="AM457" t="e">
        <f t="shared" si="43"/>
        <v>#N/A</v>
      </c>
      <c r="AN457" t="e">
        <f t="shared" si="44"/>
        <v>#N/A</v>
      </c>
      <c r="AO457" t="e">
        <f t="shared" si="45"/>
        <v>#N/A</v>
      </c>
      <c r="AP457" t="e">
        <f t="shared" si="46"/>
        <v>#N/A</v>
      </c>
      <c r="AQ457" t="e">
        <f t="shared" si="47"/>
        <v>#N/A</v>
      </c>
      <c r="AR457" t="e">
        <f t="shared" si="48"/>
        <v>#N/A</v>
      </c>
      <c r="AS457" t="e">
        <f t="shared" si="49"/>
        <v>#N/A</v>
      </c>
      <c r="AT457" t="e">
        <f t="shared" si="50"/>
        <v>#N/A</v>
      </c>
      <c r="AU457" t="e">
        <f t="shared" si="51"/>
        <v>#N/A</v>
      </c>
      <c r="AV457" t="e">
        <f t="shared" si="10"/>
        <v>#N/A</v>
      </c>
      <c r="AW457" t="e">
        <f t="shared" si="11"/>
        <v>#N/A</v>
      </c>
      <c r="AX457" t="e">
        <f t="shared" si="12"/>
        <v>#N/A</v>
      </c>
      <c r="AY457" t="e">
        <f t="shared" si="52"/>
        <v>#N/A</v>
      </c>
      <c r="AZ457" t="e">
        <f t="shared" si="53"/>
        <v>#N/A</v>
      </c>
      <c r="BA457" t="e">
        <f t="shared" si="54"/>
        <v>#N/A</v>
      </c>
      <c r="BB457" t="e">
        <f t="shared" si="55"/>
        <v>#N/A</v>
      </c>
      <c r="BC457" t="e">
        <f t="shared" si="56"/>
        <v>#N/A</v>
      </c>
      <c r="BD457" t="e">
        <f t="shared" si="57"/>
        <v>#N/A</v>
      </c>
      <c r="BE457" t="e">
        <f t="shared" si="58"/>
        <v>#N/A</v>
      </c>
      <c r="BF457" t="e">
        <f t="shared" si="59"/>
        <v>#N/A</v>
      </c>
      <c r="BG457" t="e">
        <f t="shared" si="60"/>
        <v>#N/A</v>
      </c>
      <c r="BH457" t="e">
        <f t="shared" si="13"/>
        <v>#N/A</v>
      </c>
      <c r="BI457" t="e">
        <f t="shared" si="14"/>
        <v>#N/A</v>
      </c>
      <c r="BJ457" t="e">
        <f t="shared" si="15"/>
        <v>#N/A</v>
      </c>
      <c r="BK457" t="e">
        <f t="shared" si="61"/>
        <v>#N/A</v>
      </c>
      <c r="BL457" t="e">
        <f t="shared" si="62"/>
        <v>#N/A</v>
      </c>
      <c r="BM457" t="e">
        <f t="shared" si="63"/>
        <v>#N/A</v>
      </c>
      <c r="BN457" t="e">
        <f t="shared" si="64"/>
        <v>#N/A</v>
      </c>
      <c r="BO457" t="e">
        <f t="shared" si="65"/>
        <v>#N/A</v>
      </c>
      <c r="BP457" t="e">
        <f t="shared" si="66"/>
        <v>#N/A</v>
      </c>
      <c r="BQ457" t="e">
        <f t="shared" si="67"/>
        <v>#N/A</v>
      </c>
      <c r="BR457" t="e">
        <f t="shared" si="68"/>
        <v>#N/A</v>
      </c>
      <c r="BS457" t="e">
        <f t="shared" si="69"/>
        <v>#N/A</v>
      </c>
      <c r="BT457" t="e">
        <f t="shared" si="70"/>
        <v>#N/A</v>
      </c>
      <c r="BU457" t="e">
        <f t="shared" si="71"/>
        <v>#N/A</v>
      </c>
      <c r="BV457" t="e">
        <f t="shared" si="72"/>
        <v>#N/A</v>
      </c>
      <c r="BW457" t="e">
        <f t="shared" si="73"/>
        <v>#N/A</v>
      </c>
      <c r="BX457" t="e">
        <f t="shared" si="74"/>
        <v>#N/A</v>
      </c>
      <c r="BY457" t="e">
        <f t="shared" si="75"/>
        <v>#N/A</v>
      </c>
      <c r="BZ457" t="e">
        <f t="shared" si="76"/>
        <v>#N/A</v>
      </c>
      <c r="CA457" t="e">
        <f t="shared" si="77"/>
        <v>#N/A</v>
      </c>
      <c r="CB457" t="e">
        <f t="shared" si="78"/>
        <v>#N/A</v>
      </c>
      <c r="CC457" t="e">
        <f t="shared" si="79"/>
        <v>#N/A</v>
      </c>
      <c r="CD457" t="e">
        <f t="shared" si="80"/>
        <v>#N/A</v>
      </c>
      <c r="CE457" t="e">
        <f t="shared" si="81"/>
        <v>#N/A</v>
      </c>
      <c r="CF457" t="e">
        <f t="shared" si="82"/>
        <v>#N/A</v>
      </c>
    </row>
    <row r="458" spans="1:84" x14ac:dyDescent="0.3">
      <c r="A458" t="e">
        <f t="shared" si="84"/>
        <v>#N/A</v>
      </c>
      <c r="B458" t="e">
        <f t="shared" si="84"/>
        <v>#N/A</v>
      </c>
      <c r="C458" t="e">
        <f t="shared" si="16"/>
        <v>#N/A</v>
      </c>
      <c r="D458" t="e">
        <f t="shared" si="17"/>
        <v>#N/A</v>
      </c>
      <c r="E458" t="e">
        <f t="shared" si="18"/>
        <v>#N/A</v>
      </c>
      <c r="F458" t="e">
        <f t="shared" si="19"/>
        <v>#N/A</v>
      </c>
      <c r="G458" t="e">
        <f t="shared" si="20"/>
        <v>#N/A</v>
      </c>
      <c r="H458" t="e">
        <f t="shared" si="21"/>
        <v>#N/A</v>
      </c>
      <c r="I458" t="e">
        <f t="shared" si="22"/>
        <v>#N/A</v>
      </c>
      <c r="J458" t="e">
        <f t="shared" si="23"/>
        <v>#N/A</v>
      </c>
      <c r="K458" t="e">
        <f t="shared" si="24"/>
        <v>#N/A</v>
      </c>
      <c r="L458" t="e">
        <f t="shared" si="1"/>
        <v>#N/A</v>
      </c>
      <c r="M458" t="e">
        <f t="shared" si="2"/>
        <v>#N/A</v>
      </c>
      <c r="N458" t="e">
        <f t="shared" si="3"/>
        <v>#N/A</v>
      </c>
      <c r="O458" t="e">
        <f t="shared" si="25"/>
        <v>#N/A</v>
      </c>
      <c r="P458" t="e">
        <f t="shared" si="26"/>
        <v>#N/A</v>
      </c>
      <c r="Q458" t="e">
        <f t="shared" si="27"/>
        <v>#N/A</v>
      </c>
      <c r="R458" t="e">
        <f t="shared" si="28"/>
        <v>#N/A</v>
      </c>
      <c r="S458" t="e">
        <f t="shared" si="29"/>
        <v>#N/A</v>
      </c>
      <c r="T458" t="e">
        <f t="shared" si="30"/>
        <v>#N/A</v>
      </c>
      <c r="U458" t="e">
        <f t="shared" si="31"/>
        <v>#N/A</v>
      </c>
      <c r="V458" t="e">
        <f t="shared" si="32"/>
        <v>#N/A</v>
      </c>
      <c r="W458" t="e">
        <f t="shared" si="33"/>
        <v>#N/A</v>
      </c>
      <c r="X458" t="e">
        <f t="shared" si="4"/>
        <v>#N/A</v>
      </c>
      <c r="Y458" t="e">
        <f t="shared" si="5"/>
        <v>#N/A</v>
      </c>
      <c r="Z458" t="e">
        <f t="shared" si="6"/>
        <v>#N/A</v>
      </c>
      <c r="AA458" t="e">
        <f t="shared" si="34"/>
        <v>#N/A</v>
      </c>
      <c r="AB458" t="e">
        <f t="shared" si="35"/>
        <v>#N/A</v>
      </c>
      <c r="AC458" t="e">
        <f t="shared" si="36"/>
        <v>#N/A</v>
      </c>
      <c r="AD458" t="e">
        <f t="shared" si="37"/>
        <v>#N/A</v>
      </c>
      <c r="AE458" t="e">
        <f t="shared" si="38"/>
        <v>#N/A</v>
      </c>
      <c r="AF458" t="e">
        <f t="shared" si="39"/>
        <v>#N/A</v>
      </c>
      <c r="AG458" t="e">
        <f t="shared" si="40"/>
        <v>#N/A</v>
      </c>
      <c r="AH458" t="e">
        <f t="shared" si="41"/>
        <v>#N/A</v>
      </c>
      <c r="AI458" t="e">
        <f t="shared" si="42"/>
        <v>#N/A</v>
      </c>
      <c r="AJ458" t="e">
        <f t="shared" si="7"/>
        <v>#N/A</v>
      </c>
      <c r="AK458" t="e">
        <f t="shared" si="8"/>
        <v>#N/A</v>
      </c>
      <c r="AL458" t="e">
        <f t="shared" si="9"/>
        <v>#N/A</v>
      </c>
      <c r="AM458" t="e">
        <f t="shared" si="43"/>
        <v>#N/A</v>
      </c>
      <c r="AN458" t="e">
        <f t="shared" si="44"/>
        <v>#N/A</v>
      </c>
      <c r="AO458" t="e">
        <f t="shared" si="45"/>
        <v>#N/A</v>
      </c>
      <c r="AP458" t="e">
        <f t="shared" si="46"/>
        <v>#N/A</v>
      </c>
      <c r="AQ458" t="e">
        <f t="shared" si="47"/>
        <v>#N/A</v>
      </c>
      <c r="AR458" t="e">
        <f t="shared" si="48"/>
        <v>#N/A</v>
      </c>
      <c r="AS458" t="e">
        <f t="shared" si="49"/>
        <v>#N/A</v>
      </c>
      <c r="AT458" t="e">
        <f t="shared" si="50"/>
        <v>#N/A</v>
      </c>
      <c r="AU458" t="e">
        <f t="shared" si="51"/>
        <v>#N/A</v>
      </c>
      <c r="AV458" t="e">
        <f t="shared" si="10"/>
        <v>#N/A</v>
      </c>
      <c r="AW458" t="e">
        <f t="shared" si="11"/>
        <v>#N/A</v>
      </c>
      <c r="AX458" t="e">
        <f t="shared" si="12"/>
        <v>#N/A</v>
      </c>
      <c r="AY458" t="e">
        <f t="shared" si="52"/>
        <v>#N/A</v>
      </c>
      <c r="AZ458" t="e">
        <f t="shared" si="53"/>
        <v>#N/A</v>
      </c>
      <c r="BA458" t="e">
        <f t="shared" si="54"/>
        <v>#N/A</v>
      </c>
      <c r="BB458" t="e">
        <f t="shared" si="55"/>
        <v>#N/A</v>
      </c>
      <c r="BC458" t="e">
        <f t="shared" si="56"/>
        <v>#N/A</v>
      </c>
      <c r="BD458" t="e">
        <f t="shared" si="57"/>
        <v>#N/A</v>
      </c>
      <c r="BE458" t="e">
        <f t="shared" si="58"/>
        <v>#N/A</v>
      </c>
      <c r="BF458" t="e">
        <f t="shared" si="59"/>
        <v>#N/A</v>
      </c>
      <c r="BG458" t="e">
        <f t="shared" si="60"/>
        <v>#N/A</v>
      </c>
      <c r="BH458" t="e">
        <f t="shared" si="13"/>
        <v>#N/A</v>
      </c>
      <c r="BI458" t="e">
        <f t="shared" si="14"/>
        <v>#N/A</v>
      </c>
      <c r="BJ458" t="e">
        <f t="shared" si="15"/>
        <v>#N/A</v>
      </c>
      <c r="BK458" t="e">
        <f t="shared" si="61"/>
        <v>#N/A</v>
      </c>
      <c r="BL458" t="e">
        <f t="shared" si="62"/>
        <v>#N/A</v>
      </c>
      <c r="BM458" t="e">
        <f t="shared" si="63"/>
        <v>#N/A</v>
      </c>
      <c r="BN458" t="e">
        <f t="shared" si="64"/>
        <v>#N/A</v>
      </c>
      <c r="BO458" t="e">
        <f t="shared" si="65"/>
        <v>#N/A</v>
      </c>
      <c r="BP458" t="e">
        <f t="shared" si="66"/>
        <v>#N/A</v>
      </c>
      <c r="BQ458" t="e">
        <f t="shared" si="67"/>
        <v>#N/A</v>
      </c>
      <c r="BR458" t="e">
        <f t="shared" si="68"/>
        <v>#N/A</v>
      </c>
      <c r="BS458" t="e">
        <f t="shared" si="69"/>
        <v>#N/A</v>
      </c>
      <c r="BT458" t="e">
        <f t="shared" si="70"/>
        <v>#N/A</v>
      </c>
      <c r="BU458" t="e">
        <f t="shared" si="71"/>
        <v>#N/A</v>
      </c>
      <c r="BV458" t="e">
        <f t="shared" si="72"/>
        <v>#N/A</v>
      </c>
      <c r="BW458" t="e">
        <f t="shared" si="73"/>
        <v>#N/A</v>
      </c>
      <c r="BX458" t="e">
        <f t="shared" si="74"/>
        <v>#N/A</v>
      </c>
      <c r="BY458" t="e">
        <f t="shared" si="75"/>
        <v>#N/A</v>
      </c>
      <c r="BZ458" t="e">
        <f t="shared" si="76"/>
        <v>#N/A</v>
      </c>
      <c r="CA458" t="e">
        <f t="shared" si="77"/>
        <v>#N/A</v>
      </c>
      <c r="CB458" t="e">
        <f t="shared" si="78"/>
        <v>#N/A</v>
      </c>
      <c r="CC458" t="e">
        <f t="shared" si="79"/>
        <v>#N/A</v>
      </c>
      <c r="CD458" t="e">
        <f t="shared" si="80"/>
        <v>#N/A</v>
      </c>
      <c r="CE458" t="e">
        <f t="shared" si="81"/>
        <v>#N/A</v>
      </c>
      <c r="CF458" t="e">
        <f t="shared" si="82"/>
        <v>#N/A</v>
      </c>
    </row>
    <row r="459" spans="1:84" x14ac:dyDescent="0.3">
      <c r="A459" t="e">
        <f t="shared" si="84"/>
        <v>#N/A</v>
      </c>
      <c r="B459" t="e">
        <f t="shared" si="84"/>
        <v>#N/A</v>
      </c>
      <c r="C459" t="e">
        <f t="shared" si="16"/>
        <v>#N/A</v>
      </c>
      <c r="D459" t="e">
        <f t="shared" si="17"/>
        <v>#N/A</v>
      </c>
      <c r="E459" t="e">
        <f t="shared" si="18"/>
        <v>#N/A</v>
      </c>
      <c r="F459" t="e">
        <f t="shared" si="19"/>
        <v>#N/A</v>
      </c>
      <c r="G459" t="e">
        <f t="shared" si="20"/>
        <v>#N/A</v>
      </c>
      <c r="H459" t="e">
        <f t="shared" si="21"/>
        <v>#N/A</v>
      </c>
      <c r="I459" t="e">
        <f t="shared" si="22"/>
        <v>#N/A</v>
      </c>
      <c r="J459" t="e">
        <f t="shared" si="23"/>
        <v>#N/A</v>
      </c>
      <c r="K459" t="e">
        <f t="shared" si="24"/>
        <v>#N/A</v>
      </c>
      <c r="L459" t="e">
        <f t="shared" si="1"/>
        <v>#N/A</v>
      </c>
      <c r="M459" t="e">
        <f t="shared" si="2"/>
        <v>#N/A</v>
      </c>
      <c r="N459" t="e">
        <f t="shared" si="3"/>
        <v>#N/A</v>
      </c>
      <c r="O459" t="e">
        <f t="shared" si="25"/>
        <v>#N/A</v>
      </c>
      <c r="P459" t="e">
        <f t="shared" si="26"/>
        <v>#N/A</v>
      </c>
      <c r="Q459" t="e">
        <f t="shared" si="27"/>
        <v>#N/A</v>
      </c>
      <c r="R459" t="e">
        <f t="shared" si="28"/>
        <v>#N/A</v>
      </c>
      <c r="S459" t="e">
        <f t="shared" si="29"/>
        <v>#N/A</v>
      </c>
      <c r="T459" t="e">
        <f t="shared" si="30"/>
        <v>#N/A</v>
      </c>
      <c r="U459" t="e">
        <f t="shared" si="31"/>
        <v>#N/A</v>
      </c>
      <c r="V459" t="e">
        <f t="shared" si="32"/>
        <v>#N/A</v>
      </c>
      <c r="W459" t="e">
        <f t="shared" si="33"/>
        <v>#N/A</v>
      </c>
      <c r="X459" t="e">
        <f t="shared" si="4"/>
        <v>#N/A</v>
      </c>
      <c r="Y459" t="e">
        <f t="shared" si="5"/>
        <v>#N/A</v>
      </c>
      <c r="Z459" t="e">
        <f t="shared" si="6"/>
        <v>#N/A</v>
      </c>
      <c r="AA459" t="e">
        <f t="shared" si="34"/>
        <v>#N/A</v>
      </c>
      <c r="AB459" t="e">
        <f t="shared" si="35"/>
        <v>#N/A</v>
      </c>
      <c r="AC459" t="e">
        <f t="shared" si="36"/>
        <v>#N/A</v>
      </c>
      <c r="AD459" t="e">
        <f t="shared" si="37"/>
        <v>#N/A</v>
      </c>
      <c r="AE459" t="e">
        <f t="shared" si="38"/>
        <v>#N/A</v>
      </c>
      <c r="AF459" t="e">
        <f t="shared" si="39"/>
        <v>#N/A</v>
      </c>
      <c r="AG459" t="e">
        <f t="shared" si="40"/>
        <v>#N/A</v>
      </c>
      <c r="AH459" t="e">
        <f t="shared" si="41"/>
        <v>#N/A</v>
      </c>
      <c r="AI459" t="e">
        <f t="shared" si="42"/>
        <v>#N/A</v>
      </c>
      <c r="AJ459" t="e">
        <f t="shared" si="7"/>
        <v>#N/A</v>
      </c>
      <c r="AK459" t="e">
        <f t="shared" si="8"/>
        <v>#N/A</v>
      </c>
      <c r="AL459" t="e">
        <f t="shared" si="9"/>
        <v>#N/A</v>
      </c>
      <c r="AM459" t="e">
        <f t="shared" si="43"/>
        <v>#N/A</v>
      </c>
      <c r="AN459" t="e">
        <f t="shared" si="44"/>
        <v>#N/A</v>
      </c>
      <c r="AO459" t="e">
        <f t="shared" si="45"/>
        <v>#N/A</v>
      </c>
      <c r="AP459" t="e">
        <f t="shared" si="46"/>
        <v>#N/A</v>
      </c>
      <c r="AQ459" t="e">
        <f t="shared" si="47"/>
        <v>#N/A</v>
      </c>
      <c r="AR459" t="e">
        <f t="shared" si="48"/>
        <v>#N/A</v>
      </c>
      <c r="AS459" t="e">
        <f t="shared" si="49"/>
        <v>#N/A</v>
      </c>
      <c r="AT459" t="e">
        <f t="shared" si="50"/>
        <v>#N/A</v>
      </c>
      <c r="AU459" t="e">
        <f t="shared" si="51"/>
        <v>#N/A</v>
      </c>
      <c r="AV459" t="e">
        <f t="shared" si="10"/>
        <v>#N/A</v>
      </c>
      <c r="AW459" t="e">
        <f t="shared" si="11"/>
        <v>#N/A</v>
      </c>
      <c r="AX459" t="e">
        <f t="shared" si="12"/>
        <v>#N/A</v>
      </c>
      <c r="AY459" t="e">
        <f t="shared" si="52"/>
        <v>#N/A</v>
      </c>
      <c r="AZ459" t="e">
        <f t="shared" si="53"/>
        <v>#N/A</v>
      </c>
      <c r="BA459" t="e">
        <f t="shared" si="54"/>
        <v>#N/A</v>
      </c>
      <c r="BB459" t="e">
        <f t="shared" si="55"/>
        <v>#N/A</v>
      </c>
      <c r="BC459" t="e">
        <f t="shared" si="56"/>
        <v>#N/A</v>
      </c>
      <c r="BD459" t="e">
        <f t="shared" si="57"/>
        <v>#N/A</v>
      </c>
      <c r="BE459" t="e">
        <f t="shared" si="58"/>
        <v>#N/A</v>
      </c>
      <c r="BF459" t="e">
        <f t="shared" si="59"/>
        <v>#N/A</v>
      </c>
      <c r="BG459" t="e">
        <f t="shared" si="60"/>
        <v>#N/A</v>
      </c>
      <c r="BH459" t="e">
        <f t="shared" si="13"/>
        <v>#N/A</v>
      </c>
      <c r="BI459" t="e">
        <f t="shared" si="14"/>
        <v>#N/A</v>
      </c>
      <c r="BJ459" t="e">
        <f t="shared" si="15"/>
        <v>#N/A</v>
      </c>
      <c r="BK459" t="e">
        <f t="shared" si="61"/>
        <v>#N/A</v>
      </c>
      <c r="BL459" t="e">
        <f t="shared" si="62"/>
        <v>#N/A</v>
      </c>
      <c r="BM459" t="e">
        <f t="shared" si="63"/>
        <v>#N/A</v>
      </c>
      <c r="BN459" t="e">
        <f t="shared" si="64"/>
        <v>#N/A</v>
      </c>
      <c r="BO459" t="e">
        <f t="shared" si="65"/>
        <v>#N/A</v>
      </c>
      <c r="BP459" t="e">
        <f t="shared" si="66"/>
        <v>#N/A</v>
      </c>
      <c r="BQ459" t="e">
        <f t="shared" si="67"/>
        <v>#N/A</v>
      </c>
      <c r="BR459" t="e">
        <f t="shared" si="68"/>
        <v>#N/A</v>
      </c>
      <c r="BS459" t="e">
        <f t="shared" si="69"/>
        <v>#N/A</v>
      </c>
      <c r="BT459" t="e">
        <f t="shared" si="70"/>
        <v>#N/A</v>
      </c>
      <c r="BU459" t="e">
        <f t="shared" si="71"/>
        <v>#N/A</v>
      </c>
      <c r="BV459" t="e">
        <f t="shared" si="72"/>
        <v>#N/A</v>
      </c>
      <c r="BW459" t="e">
        <f t="shared" si="73"/>
        <v>#N/A</v>
      </c>
      <c r="BX459" t="e">
        <f t="shared" si="74"/>
        <v>#N/A</v>
      </c>
      <c r="BY459" t="e">
        <f t="shared" si="75"/>
        <v>#N/A</v>
      </c>
      <c r="BZ459" t="e">
        <f t="shared" si="76"/>
        <v>#N/A</v>
      </c>
      <c r="CA459" t="e">
        <f t="shared" si="77"/>
        <v>#N/A</v>
      </c>
      <c r="CB459" t="e">
        <f t="shared" si="78"/>
        <v>#N/A</v>
      </c>
      <c r="CC459" t="e">
        <f t="shared" si="79"/>
        <v>#N/A</v>
      </c>
      <c r="CD459" t="e">
        <f t="shared" si="80"/>
        <v>#N/A</v>
      </c>
      <c r="CE459" t="e">
        <f t="shared" si="81"/>
        <v>#N/A</v>
      </c>
      <c r="CF459" t="e">
        <f t="shared" si="82"/>
        <v>#N/A</v>
      </c>
    </row>
    <row r="460" spans="1:84" x14ac:dyDescent="0.3">
      <c r="A460" t="e">
        <f t="shared" si="84"/>
        <v>#N/A</v>
      </c>
      <c r="B460" t="e">
        <f t="shared" si="84"/>
        <v>#N/A</v>
      </c>
      <c r="C460" t="e">
        <f t="shared" si="16"/>
        <v>#N/A</v>
      </c>
      <c r="D460" t="e">
        <f t="shared" si="17"/>
        <v>#N/A</v>
      </c>
      <c r="E460" t="e">
        <f t="shared" si="18"/>
        <v>#N/A</v>
      </c>
      <c r="F460" t="e">
        <f t="shared" si="19"/>
        <v>#N/A</v>
      </c>
      <c r="G460" t="e">
        <f t="shared" si="20"/>
        <v>#N/A</v>
      </c>
      <c r="H460" t="e">
        <f t="shared" si="21"/>
        <v>#N/A</v>
      </c>
      <c r="I460" t="e">
        <f t="shared" si="22"/>
        <v>#N/A</v>
      </c>
      <c r="J460" t="e">
        <f t="shared" si="23"/>
        <v>#N/A</v>
      </c>
      <c r="K460" t="e">
        <f t="shared" si="24"/>
        <v>#N/A</v>
      </c>
      <c r="L460" t="e">
        <f t="shared" si="1"/>
        <v>#N/A</v>
      </c>
      <c r="M460" t="e">
        <f t="shared" si="2"/>
        <v>#N/A</v>
      </c>
      <c r="N460" t="e">
        <f t="shared" si="3"/>
        <v>#N/A</v>
      </c>
      <c r="O460" t="e">
        <f t="shared" si="25"/>
        <v>#N/A</v>
      </c>
      <c r="P460" t="e">
        <f t="shared" si="26"/>
        <v>#N/A</v>
      </c>
      <c r="Q460" t="e">
        <f t="shared" si="27"/>
        <v>#N/A</v>
      </c>
      <c r="R460" t="e">
        <f t="shared" si="28"/>
        <v>#N/A</v>
      </c>
      <c r="S460" t="e">
        <f t="shared" si="29"/>
        <v>#N/A</v>
      </c>
      <c r="T460" t="e">
        <f t="shared" si="30"/>
        <v>#N/A</v>
      </c>
      <c r="U460" t="e">
        <f t="shared" si="31"/>
        <v>#N/A</v>
      </c>
      <c r="V460" t="e">
        <f t="shared" si="32"/>
        <v>#N/A</v>
      </c>
      <c r="W460" t="e">
        <f t="shared" si="33"/>
        <v>#N/A</v>
      </c>
      <c r="X460" t="e">
        <f t="shared" si="4"/>
        <v>#N/A</v>
      </c>
      <c r="Y460" t="e">
        <f t="shared" si="5"/>
        <v>#N/A</v>
      </c>
      <c r="Z460" t="e">
        <f t="shared" si="6"/>
        <v>#N/A</v>
      </c>
      <c r="AA460" t="e">
        <f t="shared" si="34"/>
        <v>#N/A</v>
      </c>
      <c r="AB460" t="e">
        <f t="shared" si="35"/>
        <v>#N/A</v>
      </c>
      <c r="AC460" t="e">
        <f t="shared" si="36"/>
        <v>#N/A</v>
      </c>
      <c r="AD460" t="e">
        <f t="shared" si="37"/>
        <v>#N/A</v>
      </c>
      <c r="AE460" t="e">
        <f t="shared" si="38"/>
        <v>#N/A</v>
      </c>
      <c r="AF460" t="e">
        <f t="shared" si="39"/>
        <v>#N/A</v>
      </c>
      <c r="AG460" t="e">
        <f t="shared" si="40"/>
        <v>#N/A</v>
      </c>
      <c r="AH460" t="e">
        <f t="shared" si="41"/>
        <v>#N/A</v>
      </c>
      <c r="AI460" t="e">
        <f t="shared" si="42"/>
        <v>#N/A</v>
      </c>
      <c r="AJ460" t="e">
        <f t="shared" si="7"/>
        <v>#N/A</v>
      </c>
      <c r="AK460" t="e">
        <f t="shared" si="8"/>
        <v>#N/A</v>
      </c>
      <c r="AL460" t="e">
        <f t="shared" si="9"/>
        <v>#N/A</v>
      </c>
      <c r="AM460" t="e">
        <f t="shared" si="43"/>
        <v>#N/A</v>
      </c>
      <c r="AN460" t="e">
        <f t="shared" si="44"/>
        <v>#N/A</v>
      </c>
      <c r="AO460" t="e">
        <f t="shared" si="45"/>
        <v>#N/A</v>
      </c>
      <c r="AP460" t="e">
        <f t="shared" si="46"/>
        <v>#N/A</v>
      </c>
      <c r="AQ460" t="e">
        <f t="shared" si="47"/>
        <v>#N/A</v>
      </c>
      <c r="AR460" t="e">
        <f t="shared" si="48"/>
        <v>#N/A</v>
      </c>
      <c r="AS460" t="e">
        <f t="shared" si="49"/>
        <v>#N/A</v>
      </c>
      <c r="AT460" t="e">
        <f t="shared" si="50"/>
        <v>#N/A</v>
      </c>
      <c r="AU460" t="e">
        <f t="shared" si="51"/>
        <v>#N/A</v>
      </c>
      <c r="AV460" t="e">
        <f t="shared" si="10"/>
        <v>#N/A</v>
      </c>
      <c r="AW460" t="e">
        <f t="shared" si="11"/>
        <v>#N/A</v>
      </c>
      <c r="AX460" t="e">
        <f t="shared" si="12"/>
        <v>#N/A</v>
      </c>
      <c r="AY460" t="e">
        <f t="shared" si="52"/>
        <v>#N/A</v>
      </c>
      <c r="AZ460" t="e">
        <f t="shared" si="53"/>
        <v>#N/A</v>
      </c>
      <c r="BA460" t="e">
        <f t="shared" si="54"/>
        <v>#N/A</v>
      </c>
      <c r="BB460" t="e">
        <f t="shared" si="55"/>
        <v>#N/A</v>
      </c>
      <c r="BC460" t="e">
        <f t="shared" si="56"/>
        <v>#N/A</v>
      </c>
      <c r="BD460" t="e">
        <f t="shared" si="57"/>
        <v>#N/A</v>
      </c>
      <c r="BE460" t="e">
        <f t="shared" si="58"/>
        <v>#N/A</v>
      </c>
      <c r="BF460" t="e">
        <f t="shared" si="59"/>
        <v>#N/A</v>
      </c>
      <c r="BG460" t="e">
        <f t="shared" si="60"/>
        <v>#N/A</v>
      </c>
      <c r="BH460" t="e">
        <f t="shared" si="13"/>
        <v>#N/A</v>
      </c>
      <c r="BI460" t="e">
        <f t="shared" si="14"/>
        <v>#N/A</v>
      </c>
      <c r="BJ460" t="e">
        <f t="shared" si="15"/>
        <v>#N/A</v>
      </c>
      <c r="BK460" t="e">
        <f t="shared" si="61"/>
        <v>#N/A</v>
      </c>
      <c r="BL460" t="e">
        <f t="shared" si="62"/>
        <v>#N/A</v>
      </c>
      <c r="BM460" t="e">
        <f t="shared" si="63"/>
        <v>#N/A</v>
      </c>
      <c r="BN460" t="e">
        <f t="shared" si="64"/>
        <v>#N/A</v>
      </c>
      <c r="BO460" t="e">
        <f t="shared" si="65"/>
        <v>#N/A</v>
      </c>
      <c r="BP460" t="e">
        <f t="shared" si="66"/>
        <v>#N/A</v>
      </c>
      <c r="BQ460" t="e">
        <f t="shared" si="67"/>
        <v>#N/A</v>
      </c>
      <c r="BR460" t="e">
        <f t="shared" si="68"/>
        <v>#N/A</v>
      </c>
      <c r="BS460" t="e">
        <f t="shared" si="69"/>
        <v>#N/A</v>
      </c>
      <c r="BT460" t="e">
        <f t="shared" si="70"/>
        <v>#N/A</v>
      </c>
      <c r="BU460" t="e">
        <f t="shared" si="71"/>
        <v>#N/A</v>
      </c>
      <c r="BV460" t="e">
        <f t="shared" si="72"/>
        <v>#N/A</v>
      </c>
      <c r="BW460" t="e">
        <f t="shared" si="73"/>
        <v>#N/A</v>
      </c>
      <c r="BX460" t="e">
        <f t="shared" si="74"/>
        <v>#N/A</v>
      </c>
      <c r="BY460" t="e">
        <f t="shared" si="75"/>
        <v>#N/A</v>
      </c>
      <c r="BZ460" t="e">
        <f t="shared" si="76"/>
        <v>#N/A</v>
      </c>
      <c r="CA460" t="e">
        <f t="shared" si="77"/>
        <v>#N/A</v>
      </c>
      <c r="CB460" t="e">
        <f t="shared" si="78"/>
        <v>#N/A</v>
      </c>
      <c r="CC460" t="e">
        <f t="shared" si="79"/>
        <v>#N/A</v>
      </c>
      <c r="CD460" t="e">
        <f t="shared" si="80"/>
        <v>#N/A</v>
      </c>
      <c r="CE460" t="e">
        <f t="shared" si="81"/>
        <v>#N/A</v>
      </c>
      <c r="CF460" t="e">
        <f t="shared" si="82"/>
        <v>#N/A</v>
      </c>
    </row>
    <row r="461" spans="1:84" x14ac:dyDescent="0.3">
      <c r="A461" t="e">
        <f t="shared" si="84"/>
        <v>#N/A</v>
      </c>
      <c r="B461" t="e">
        <f t="shared" si="84"/>
        <v>#N/A</v>
      </c>
      <c r="C461" t="e">
        <f t="shared" si="16"/>
        <v>#N/A</v>
      </c>
      <c r="D461" t="e">
        <f t="shared" si="17"/>
        <v>#N/A</v>
      </c>
      <c r="E461" t="e">
        <f t="shared" si="18"/>
        <v>#N/A</v>
      </c>
      <c r="F461" t="e">
        <f t="shared" si="19"/>
        <v>#N/A</v>
      </c>
      <c r="G461" t="e">
        <f t="shared" si="20"/>
        <v>#N/A</v>
      </c>
      <c r="H461" t="e">
        <f t="shared" si="21"/>
        <v>#N/A</v>
      </c>
      <c r="I461" t="e">
        <f t="shared" si="22"/>
        <v>#N/A</v>
      </c>
      <c r="J461" t="e">
        <f t="shared" si="23"/>
        <v>#N/A</v>
      </c>
      <c r="K461" t="e">
        <f t="shared" si="24"/>
        <v>#N/A</v>
      </c>
      <c r="L461" t="e">
        <f t="shared" si="1"/>
        <v>#N/A</v>
      </c>
      <c r="M461" t="e">
        <f t="shared" si="2"/>
        <v>#N/A</v>
      </c>
      <c r="N461" t="e">
        <f t="shared" si="3"/>
        <v>#N/A</v>
      </c>
      <c r="O461" t="e">
        <f t="shared" si="25"/>
        <v>#N/A</v>
      </c>
      <c r="P461" t="e">
        <f t="shared" si="26"/>
        <v>#N/A</v>
      </c>
      <c r="Q461" t="e">
        <f t="shared" si="27"/>
        <v>#N/A</v>
      </c>
      <c r="R461" t="e">
        <f t="shared" si="28"/>
        <v>#N/A</v>
      </c>
      <c r="S461" t="e">
        <f t="shared" si="29"/>
        <v>#N/A</v>
      </c>
      <c r="T461" t="e">
        <f t="shared" si="30"/>
        <v>#N/A</v>
      </c>
      <c r="U461" t="e">
        <f t="shared" si="31"/>
        <v>#N/A</v>
      </c>
      <c r="V461" t="e">
        <f t="shared" si="32"/>
        <v>#N/A</v>
      </c>
      <c r="W461" t="e">
        <f t="shared" si="33"/>
        <v>#N/A</v>
      </c>
      <c r="X461" t="e">
        <f t="shared" si="4"/>
        <v>#N/A</v>
      </c>
      <c r="Y461" t="e">
        <f t="shared" si="5"/>
        <v>#N/A</v>
      </c>
      <c r="Z461" t="e">
        <f t="shared" si="6"/>
        <v>#N/A</v>
      </c>
      <c r="AA461" t="e">
        <f t="shared" si="34"/>
        <v>#N/A</v>
      </c>
      <c r="AB461" t="e">
        <f t="shared" si="35"/>
        <v>#N/A</v>
      </c>
      <c r="AC461" t="e">
        <f t="shared" si="36"/>
        <v>#N/A</v>
      </c>
      <c r="AD461" t="e">
        <f t="shared" si="37"/>
        <v>#N/A</v>
      </c>
      <c r="AE461" t="e">
        <f t="shared" si="38"/>
        <v>#N/A</v>
      </c>
      <c r="AF461" t="e">
        <f t="shared" si="39"/>
        <v>#N/A</v>
      </c>
      <c r="AG461" t="e">
        <f t="shared" si="40"/>
        <v>#N/A</v>
      </c>
      <c r="AH461" t="e">
        <f t="shared" si="41"/>
        <v>#N/A</v>
      </c>
      <c r="AI461" t="e">
        <f t="shared" si="42"/>
        <v>#N/A</v>
      </c>
      <c r="AJ461" t="e">
        <f t="shared" si="7"/>
        <v>#N/A</v>
      </c>
      <c r="AK461" t="e">
        <f t="shared" si="8"/>
        <v>#N/A</v>
      </c>
      <c r="AL461" t="e">
        <f t="shared" si="9"/>
        <v>#N/A</v>
      </c>
      <c r="AM461" t="e">
        <f t="shared" si="43"/>
        <v>#N/A</v>
      </c>
      <c r="AN461" t="e">
        <f t="shared" si="44"/>
        <v>#N/A</v>
      </c>
      <c r="AO461" t="e">
        <f t="shared" si="45"/>
        <v>#N/A</v>
      </c>
      <c r="AP461" t="e">
        <f t="shared" si="46"/>
        <v>#N/A</v>
      </c>
      <c r="AQ461" t="e">
        <f t="shared" si="47"/>
        <v>#N/A</v>
      </c>
      <c r="AR461" t="e">
        <f t="shared" si="48"/>
        <v>#N/A</v>
      </c>
      <c r="AS461" t="e">
        <f t="shared" si="49"/>
        <v>#N/A</v>
      </c>
      <c r="AT461" t="e">
        <f t="shared" si="50"/>
        <v>#N/A</v>
      </c>
      <c r="AU461" t="e">
        <f t="shared" si="51"/>
        <v>#N/A</v>
      </c>
      <c r="AV461" t="e">
        <f t="shared" si="10"/>
        <v>#N/A</v>
      </c>
      <c r="AW461" t="e">
        <f t="shared" si="11"/>
        <v>#N/A</v>
      </c>
      <c r="AX461" t="e">
        <f t="shared" si="12"/>
        <v>#N/A</v>
      </c>
      <c r="AY461" t="e">
        <f t="shared" si="52"/>
        <v>#N/A</v>
      </c>
      <c r="AZ461" t="e">
        <f t="shared" si="53"/>
        <v>#N/A</v>
      </c>
      <c r="BA461" t="e">
        <f t="shared" si="54"/>
        <v>#N/A</v>
      </c>
      <c r="BB461" t="e">
        <f t="shared" si="55"/>
        <v>#N/A</v>
      </c>
      <c r="BC461" t="e">
        <f t="shared" si="56"/>
        <v>#N/A</v>
      </c>
      <c r="BD461" t="e">
        <f t="shared" si="57"/>
        <v>#N/A</v>
      </c>
      <c r="BE461" t="e">
        <f t="shared" si="58"/>
        <v>#N/A</v>
      </c>
      <c r="BF461" t="e">
        <f t="shared" si="59"/>
        <v>#N/A</v>
      </c>
      <c r="BG461" t="e">
        <f t="shared" si="60"/>
        <v>#N/A</v>
      </c>
      <c r="BH461" t="e">
        <f t="shared" si="13"/>
        <v>#N/A</v>
      </c>
      <c r="BI461" t="e">
        <f t="shared" si="14"/>
        <v>#N/A</v>
      </c>
      <c r="BJ461" t="e">
        <f t="shared" si="15"/>
        <v>#N/A</v>
      </c>
      <c r="BK461" t="e">
        <f t="shared" si="61"/>
        <v>#N/A</v>
      </c>
      <c r="BL461" t="e">
        <f t="shared" si="62"/>
        <v>#N/A</v>
      </c>
      <c r="BM461" t="e">
        <f t="shared" si="63"/>
        <v>#N/A</v>
      </c>
      <c r="BN461" t="e">
        <f t="shared" si="64"/>
        <v>#N/A</v>
      </c>
      <c r="BO461" t="e">
        <f t="shared" si="65"/>
        <v>#N/A</v>
      </c>
      <c r="BP461" t="e">
        <f t="shared" si="66"/>
        <v>#N/A</v>
      </c>
      <c r="BQ461" t="e">
        <f t="shared" si="67"/>
        <v>#N/A</v>
      </c>
      <c r="BR461" t="e">
        <f t="shared" si="68"/>
        <v>#N/A</v>
      </c>
      <c r="BS461" t="e">
        <f t="shared" si="69"/>
        <v>#N/A</v>
      </c>
      <c r="BT461" t="e">
        <f t="shared" si="70"/>
        <v>#N/A</v>
      </c>
      <c r="BU461" t="e">
        <f t="shared" si="71"/>
        <v>#N/A</v>
      </c>
      <c r="BV461" t="e">
        <f t="shared" si="72"/>
        <v>#N/A</v>
      </c>
      <c r="BW461" t="e">
        <f t="shared" si="73"/>
        <v>#N/A</v>
      </c>
      <c r="BX461" t="e">
        <f t="shared" si="74"/>
        <v>#N/A</v>
      </c>
      <c r="BY461" t="e">
        <f t="shared" si="75"/>
        <v>#N/A</v>
      </c>
      <c r="BZ461" t="e">
        <f t="shared" si="76"/>
        <v>#N/A</v>
      </c>
      <c r="CA461" t="e">
        <f t="shared" si="77"/>
        <v>#N/A</v>
      </c>
      <c r="CB461" t="e">
        <f t="shared" si="78"/>
        <v>#N/A</v>
      </c>
      <c r="CC461" t="e">
        <f t="shared" si="79"/>
        <v>#N/A</v>
      </c>
      <c r="CD461" t="e">
        <f t="shared" si="80"/>
        <v>#N/A</v>
      </c>
      <c r="CE461" t="e">
        <f t="shared" si="81"/>
        <v>#N/A</v>
      </c>
      <c r="CF461" t="e">
        <f t="shared" si="82"/>
        <v>#N/A</v>
      </c>
    </row>
    <row r="462" spans="1:84" x14ac:dyDescent="0.3">
      <c r="A462" t="e">
        <f t="shared" si="84"/>
        <v>#N/A</v>
      </c>
      <c r="B462" t="e">
        <f t="shared" si="84"/>
        <v>#N/A</v>
      </c>
      <c r="C462" t="e">
        <f t="shared" si="16"/>
        <v>#N/A</v>
      </c>
      <c r="D462" t="e">
        <f t="shared" si="17"/>
        <v>#N/A</v>
      </c>
      <c r="E462" t="e">
        <f t="shared" si="18"/>
        <v>#N/A</v>
      </c>
      <c r="F462" t="e">
        <f t="shared" si="19"/>
        <v>#N/A</v>
      </c>
      <c r="G462" t="e">
        <f t="shared" si="20"/>
        <v>#N/A</v>
      </c>
      <c r="H462" t="e">
        <f t="shared" si="21"/>
        <v>#N/A</v>
      </c>
      <c r="I462" t="e">
        <f t="shared" si="22"/>
        <v>#N/A</v>
      </c>
      <c r="J462" t="e">
        <f t="shared" si="23"/>
        <v>#N/A</v>
      </c>
      <c r="K462" t="e">
        <f t="shared" si="24"/>
        <v>#N/A</v>
      </c>
      <c r="L462" t="e">
        <f t="shared" si="1"/>
        <v>#N/A</v>
      </c>
      <c r="M462" t="e">
        <f t="shared" si="2"/>
        <v>#N/A</v>
      </c>
      <c r="N462" t="e">
        <f t="shared" si="3"/>
        <v>#N/A</v>
      </c>
      <c r="O462" t="e">
        <f t="shared" si="25"/>
        <v>#N/A</v>
      </c>
      <c r="P462" t="e">
        <f t="shared" si="26"/>
        <v>#N/A</v>
      </c>
      <c r="Q462" t="e">
        <f t="shared" si="27"/>
        <v>#N/A</v>
      </c>
      <c r="R462" t="e">
        <f t="shared" si="28"/>
        <v>#N/A</v>
      </c>
      <c r="S462" t="e">
        <f t="shared" si="29"/>
        <v>#N/A</v>
      </c>
      <c r="T462" t="e">
        <f t="shared" si="30"/>
        <v>#N/A</v>
      </c>
      <c r="U462" t="e">
        <f t="shared" si="31"/>
        <v>#N/A</v>
      </c>
      <c r="V462" t="e">
        <f t="shared" si="32"/>
        <v>#N/A</v>
      </c>
      <c r="W462" t="e">
        <f t="shared" si="33"/>
        <v>#N/A</v>
      </c>
      <c r="X462" t="e">
        <f t="shared" si="4"/>
        <v>#N/A</v>
      </c>
      <c r="Y462" t="e">
        <f t="shared" si="5"/>
        <v>#N/A</v>
      </c>
      <c r="Z462" t="e">
        <f t="shared" si="6"/>
        <v>#N/A</v>
      </c>
      <c r="AA462" t="e">
        <f t="shared" si="34"/>
        <v>#N/A</v>
      </c>
      <c r="AB462" t="e">
        <f t="shared" si="35"/>
        <v>#N/A</v>
      </c>
      <c r="AC462" t="e">
        <f t="shared" si="36"/>
        <v>#N/A</v>
      </c>
      <c r="AD462" t="e">
        <f t="shared" si="37"/>
        <v>#N/A</v>
      </c>
      <c r="AE462" t="e">
        <f t="shared" si="38"/>
        <v>#N/A</v>
      </c>
      <c r="AF462" t="e">
        <f t="shared" si="39"/>
        <v>#N/A</v>
      </c>
      <c r="AG462" t="e">
        <f t="shared" si="40"/>
        <v>#N/A</v>
      </c>
      <c r="AH462" t="e">
        <f t="shared" si="41"/>
        <v>#N/A</v>
      </c>
      <c r="AI462" t="e">
        <f t="shared" si="42"/>
        <v>#N/A</v>
      </c>
      <c r="AJ462" t="e">
        <f t="shared" si="7"/>
        <v>#N/A</v>
      </c>
      <c r="AK462" t="e">
        <f t="shared" si="8"/>
        <v>#N/A</v>
      </c>
      <c r="AL462" t="e">
        <f t="shared" si="9"/>
        <v>#N/A</v>
      </c>
      <c r="AM462" t="e">
        <f t="shared" si="43"/>
        <v>#N/A</v>
      </c>
      <c r="AN462" t="e">
        <f t="shared" si="44"/>
        <v>#N/A</v>
      </c>
      <c r="AO462" t="e">
        <f t="shared" si="45"/>
        <v>#N/A</v>
      </c>
      <c r="AP462" t="e">
        <f t="shared" si="46"/>
        <v>#N/A</v>
      </c>
      <c r="AQ462" t="e">
        <f t="shared" si="47"/>
        <v>#N/A</v>
      </c>
      <c r="AR462" t="e">
        <f t="shared" si="48"/>
        <v>#N/A</v>
      </c>
      <c r="AS462" t="e">
        <f t="shared" si="49"/>
        <v>#N/A</v>
      </c>
      <c r="AT462" t="e">
        <f t="shared" si="50"/>
        <v>#N/A</v>
      </c>
      <c r="AU462" t="e">
        <f t="shared" si="51"/>
        <v>#N/A</v>
      </c>
      <c r="AV462" t="e">
        <f t="shared" si="10"/>
        <v>#N/A</v>
      </c>
      <c r="AW462" t="e">
        <f t="shared" si="11"/>
        <v>#N/A</v>
      </c>
      <c r="AX462" t="e">
        <f t="shared" si="12"/>
        <v>#N/A</v>
      </c>
      <c r="AY462" t="e">
        <f t="shared" si="52"/>
        <v>#N/A</v>
      </c>
      <c r="AZ462" t="e">
        <f t="shared" si="53"/>
        <v>#N/A</v>
      </c>
      <c r="BA462" t="e">
        <f t="shared" si="54"/>
        <v>#N/A</v>
      </c>
      <c r="BB462" t="e">
        <f t="shared" si="55"/>
        <v>#N/A</v>
      </c>
      <c r="BC462" t="e">
        <f t="shared" si="56"/>
        <v>#N/A</v>
      </c>
      <c r="BD462" t="e">
        <f t="shared" si="57"/>
        <v>#N/A</v>
      </c>
      <c r="BE462" t="e">
        <f t="shared" si="58"/>
        <v>#N/A</v>
      </c>
      <c r="BF462" t="e">
        <f t="shared" si="59"/>
        <v>#N/A</v>
      </c>
      <c r="BG462" t="e">
        <f t="shared" si="60"/>
        <v>#N/A</v>
      </c>
      <c r="BH462" t="e">
        <f t="shared" si="13"/>
        <v>#N/A</v>
      </c>
      <c r="BI462" t="e">
        <f t="shared" si="14"/>
        <v>#N/A</v>
      </c>
      <c r="BJ462" t="e">
        <f t="shared" si="15"/>
        <v>#N/A</v>
      </c>
      <c r="BK462" t="e">
        <f t="shared" si="61"/>
        <v>#N/A</v>
      </c>
      <c r="BL462" t="e">
        <f t="shared" si="62"/>
        <v>#N/A</v>
      </c>
      <c r="BM462" t="e">
        <f t="shared" si="63"/>
        <v>#N/A</v>
      </c>
      <c r="BN462" t="e">
        <f t="shared" si="64"/>
        <v>#N/A</v>
      </c>
      <c r="BO462" t="e">
        <f t="shared" si="65"/>
        <v>#N/A</v>
      </c>
      <c r="BP462" t="e">
        <f t="shared" si="66"/>
        <v>#N/A</v>
      </c>
      <c r="BQ462" t="e">
        <f t="shared" si="67"/>
        <v>#N/A</v>
      </c>
      <c r="BR462" t="e">
        <f t="shared" si="68"/>
        <v>#N/A</v>
      </c>
      <c r="BS462" t="e">
        <f t="shared" si="69"/>
        <v>#N/A</v>
      </c>
      <c r="BT462" t="e">
        <f t="shared" si="70"/>
        <v>#N/A</v>
      </c>
      <c r="BU462" t="e">
        <f t="shared" si="71"/>
        <v>#N/A</v>
      </c>
      <c r="BV462" t="e">
        <f t="shared" si="72"/>
        <v>#N/A</v>
      </c>
      <c r="BW462" t="e">
        <f t="shared" si="73"/>
        <v>#N/A</v>
      </c>
      <c r="BX462" t="e">
        <f t="shared" si="74"/>
        <v>#N/A</v>
      </c>
      <c r="BY462" t="e">
        <f t="shared" si="75"/>
        <v>#N/A</v>
      </c>
      <c r="BZ462" t="e">
        <f t="shared" si="76"/>
        <v>#N/A</v>
      </c>
      <c r="CA462" t="e">
        <f t="shared" si="77"/>
        <v>#N/A</v>
      </c>
      <c r="CB462" t="e">
        <f t="shared" si="78"/>
        <v>#N/A</v>
      </c>
      <c r="CC462" t="e">
        <f t="shared" si="79"/>
        <v>#N/A</v>
      </c>
      <c r="CD462" t="e">
        <f t="shared" si="80"/>
        <v>#N/A</v>
      </c>
      <c r="CE462" t="e">
        <f t="shared" si="81"/>
        <v>#N/A</v>
      </c>
      <c r="CF462" t="e">
        <f t="shared" si="82"/>
        <v>#N/A</v>
      </c>
    </row>
    <row r="463" spans="1:84" x14ac:dyDescent="0.3">
      <c r="A463" t="e">
        <f t="shared" si="84"/>
        <v>#N/A</v>
      </c>
      <c r="B463" t="e">
        <f t="shared" si="84"/>
        <v>#N/A</v>
      </c>
      <c r="C463" t="e">
        <f t="shared" si="16"/>
        <v>#N/A</v>
      </c>
      <c r="D463" t="e">
        <f t="shared" si="17"/>
        <v>#N/A</v>
      </c>
      <c r="E463" t="e">
        <f t="shared" si="18"/>
        <v>#N/A</v>
      </c>
      <c r="F463" t="e">
        <f t="shared" si="19"/>
        <v>#N/A</v>
      </c>
      <c r="G463" t="e">
        <f t="shared" si="20"/>
        <v>#N/A</v>
      </c>
      <c r="H463" t="e">
        <f t="shared" si="21"/>
        <v>#N/A</v>
      </c>
      <c r="I463" t="e">
        <f t="shared" si="22"/>
        <v>#N/A</v>
      </c>
      <c r="J463" t="e">
        <f t="shared" si="23"/>
        <v>#N/A</v>
      </c>
      <c r="K463" t="e">
        <f t="shared" si="24"/>
        <v>#N/A</v>
      </c>
      <c r="L463" t="e">
        <f t="shared" si="1"/>
        <v>#N/A</v>
      </c>
      <c r="M463" t="e">
        <f t="shared" si="2"/>
        <v>#N/A</v>
      </c>
      <c r="N463" t="e">
        <f t="shared" si="3"/>
        <v>#N/A</v>
      </c>
      <c r="O463" t="e">
        <f t="shared" si="25"/>
        <v>#N/A</v>
      </c>
      <c r="P463" t="e">
        <f t="shared" si="26"/>
        <v>#N/A</v>
      </c>
      <c r="Q463" t="e">
        <f t="shared" si="27"/>
        <v>#N/A</v>
      </c>
      <c r="R463" t="e">
        <f t="shared" si="28"/>
        <v>#N/A</v>
      </c>
      <c r="S463" t="e">
        <f t="shared" si="29"/>
        <v>#N/A</v>
      </c>
      <c r="T463" t="e">
        <f t="shared" si="30"/>
        <v>#N/A</v>
      </c>
      <c r="U463" t="e">
        <f t="shared" si="31"/>
        <v>#N/A</v>
      </c>
      <c r="V463" t="e">
        <f t="shared" si="32"/>
        <v>#N/A</v>
      </c>
      <c r="W463" t="e">
        <f t="shared" si="33"/>
        <v>#N/A</v>
      </c>
      <c r="X463" t="e">
        <f t="shared" si="4"/>
        <v>#N/A</v>
      </c>
      <c r="Y463" t="e">
        <f t="shared" si="5"/>
        <v>#N/A</v>
      </c>
      <c r="Z463" t="e">
        <f t="shared" si="6"/>
        <v>#N/A</v>
      </c>
      <c r="AA463" t="e">
        <f t="shared" si="34"/>
        <v>#N/A</v>
      </c>
      <c r="AB463" t="e">
        <f t="shared" si="35"/>
        <v>#N/A</v>
      </c>
      <c r="AC463" t="e">
        <f t="shared" si="36"/>
        <v>#N/A</v>
      </c>
      <c r="AD463" t="e">
        <f t="shared" si="37"/>
        <v>#N/A</v>
      </c>
      <c r="AE463" t="e">
        <f t="shared" si="38"/>
        <v>#N/A</v>
      </c>
      <c r="AF463" t="e">
        <f t="shared" si="39"/>
        <v>#N/A</v>
      </c>
      <c r="AG463" t="e">
        <f t="shared" si="40"/>
        <v>#N/A</v>
      </c>
      <c r="AH463" t="e">
        <f t="shared" si="41"/>
        <v>#N/A</v>
      </c>
      <c r="AI463" t="e">
        <f t="shared" si="42"/>
        <v>#N/A</v>
      </c>
      <c r="AJ463" t="e">
        <f t="shared" si="7"/>
        <v>#N/A</v>
      </c>
      <c r="AK463" t="e">
        <f t="shared" si="8"/>
        <v>#N/A</v>
      </c>
      <c r="AL463" t="e">
        <f t="shared" si="9"/>
        <v>#N/A</v>
      </c>
      <c r="AM463" t="e">
        <f t="shared" si="43"/>
        <v>#N/A</v>
      </c>
      <c r="AN463" t="e">
        <f t="shared" si="44"/>
        <v>#N/A</v>
      </c>
      <c r="AO463" t="e">
        <f t="shared" si="45"/>
        <v>#N/A</v>
      </c>
      <c r="AP463" t="e">
        <f t="shared" si="46"/>
        <v>#N/A</v>
      </c>
      <c r="AQ463" t="e">
        <f t="shared" si="47"/>
        <v>#N/A</v>
      </c>
      <c r="AR463" t="e">
        <f t="shared" si="48"/>
        <v>#N/A</v>
      </c>
      <c r="AS463" t="e">
        <f t="shared" si="49"/>
        <v>#N/A</v>
      </c>
      <c r="AT463" t="e">
        <f t="shared" si="50"/>
        <v>#N/A</v>
      </c>
      <c r="AU463" t="e">
        <f t="shared" si="51"/>
        <v>#N/A</v>
      </c>
      <c r="AV463" t="e">
        <f t="shared" si="10"/>
        <v>#N/A</v>
      </c>
      <c r="AW463" t="e">
        <f t="shared" si="11"/>
        <v>#N/A</v>
      </c>
      <c r="AX463" t="e">
        <f t="shared" si="12"/>
        <v>#N/A</v>
      </c>
      <c r="AY463" t="e">
        <f t="shared" si="52"/>
        <v>#N/A</v>
      </c>
      <c r="AZ463" t="e">
        <f t="shared" si="53"/>
        <v>#N/A</v>
      </c>
      <c r="BA463" t="e">
        <f t="shared" si="54"/>
        <v>#N/A</v>
      </c>
      <c r="BB463" t="e">
        <f t="shared" si="55"/>
        <v>#N/A</v>
      </c>
      <c r="BC463" t="e">
        <f t="shared" si="56"/>
        <v>#N/A</v>
      </c>
      <c r="BD463" t="e">
        <f t="shared" si="57"/>
        <v>#N/A</v>
      </c>
      <c r="BE463" t="e">
        <f t="shared" si="58"/>
        <v>#N/A</v>
      </c>
      <c r="BF463" t="e">
        <f t="shared" si="59"/>
        <v>#N/A</v>
      </c>
      <c r="BG463" t="e">
        <f t="shared" si="60"/>
        <v>#N/A</v>
      </c>
      <c r="BH463" t="e">
        <f t="shared" si="13"/>
        <v>#N/A</v>
      </c>
      <c r="BI463" t="e">
        <f t="shared" si="14"/>
        <v>#N/A</v>
      </c>
      <c r="BJ463" t="e">
        <f t="shared" si="15"/>
        <v>#N/A</v>
      </c>
      <c r="BK463" t="e">
        <f t="shared" si="61"/>
        <v>#N/A</v>
      </c>
      <c r="BL463" t="e">
        <f t="shared" si="62"/>
        <v>#N/A</v>
      </c>
      <c r="BM463" t="e">
        <f t="shared" si="63"/>
        <v>#N/A</v>
      </c>
      <c r="BN463" t="e">
        <f t="shared" si="64"/>
        <v>#N/A</v>
      </c>
      <c r="BO463" t="e">
        <f t="shared" si="65"/>
        <v>#N/A</v>
      </c>
      <c r="BP463" t="e">
        <f t="shared" si="66"/>
        <v>#N/A</v>
      </c>
      <c r="BQ463" t="e">
        <f t="shared" si="67"/>
        <v>#N/A</v>
      </c>
      <c r="BR463" t="e">
        <f t="shared" si="68"/>
        <v>#N/A</v>
      </c>
      <c r="BS463" t="e">
        <f t="shared" si="69"/>
        <v>#N/A</v>
      </c>
      <c r="BT463" t="e">
        <f t="shared" si="70"/>
        <v>#N/A</v>
      </c>
      <c r="BU463" t="e">
        <f t="shared" si="71"/>
        <v>#N/A</v>
      </c>
      <c r="BV463" t="e">
        <f t="shared" si="72"/>
        <v>#N/A</v>
      </c>
      <c r="BW463" t="e">
        <f t="shared" si="73"/>
        <v>#N/A</v>
      </c>
      <c r="BX463" t="e">
        <f t="shared" si="74"/>
        <v>#N/A</v>
      </c>
      <c r="BY463" t="e">
        <f t="shared" si="75"/>
        <v>#N/A</v>
      </c>
      <c r="BZ463" t="e">
        <f t="shared" si="76"/>
        <v>#N/A</v>
      </c>
      <c r="CA463" t="e">
        <f t="shared" si="77"/>
        <v>#N/A</v>
      </c>
      <c r="CB463" t="e">
        <f t="shared" si="78"/>
        <v>#N/A</v>
      </c>
      <c r="CC463" t="e">
        <f t="shared" si="79"/>
        <v>#N/A</v>
      </c>
      <c r="CD463" t="e">
        <f t="shared" si="80"/>
        <v>#N/A</v>
      </c>
      <c r="CE463" t="e">
        <f t="shared" si="81"/>
        <v>#N/A</v>
      </c>
      <c r="CF463" t="e">
        <f t="shared" si="82"/>
        <v>#N/A</v>
      </c>
    </row>
    <row r="464" spans="1:84" x14ac:dyDescent="0.3">
      <c r="A464" t="e">
        <f t="shared" ref="A464:B483" si="85">A63</f>
        <v>#N/A</v>
      </c>
      <c r="B464" t="e">
        <f t="shared" si="85"/>
        <v>#N/A</v>
      </c>
      <c r="C464" t="e">
        <f t="shared" si="16"/>
        <v>#N/A</v>
      </c>
      <c r="D464" t="e">
        <f t="shared" si="17"/>
        <v>#N/A</v>
      </c>
      <c r="E464" t="e">
        <f t="shared" si="18"/>
        <v>#N/A</v>
      </c>
      <c r="F464" t="e">
        <f t="shared" si="19"/>
        <v>#N/A</v>
      </c>
      <c r="G464" t="e">
        <f t="shared" si="20"/>
        <v>#N/A</v>
      </c>
      <c r="H464" t="e">
        <f t="shared" si="21"/>
        <v>#N/A</v>
      </c>
      <c r="I464" t="e">
        <f t="shared" si="22"/>
        <v>#N/A</v>
      </c>
      <c r="J464" t="e">
        <f t="shared" si="23"/>
        <v>#N/A</v>
      </c>
      <c r="K464" t="e">
        <f t="shared" si="24"/>
        <v>#N/A</v>
      </c>
      <c r="L464" t="e">
        <f t="shared" si="1"/>
        <v>#N/A</v>
      </c>
      <c r="M464" t="e">
        <f t="shared" si="2"/>
        <v>#N/A</v>
      </c>
      <c r="N464" t="e">
        <f t="shared" si="3"/>
        <v>#N/A</v>
      </c>
      <c r="O464" t="e">
        <f t="shared" si="25"/>
        <v>#N/A</v>
      </c>
      <c r="P464" t="e">
        <f t="shared" si="26"/>
        <v>#N/A</v>
      </c>
      <c r="Q464" t="e">
        <f t="shared" si="27"/>
        <v>#N/A</v>
      </c>
      <c r="R464" t="e">
        <f t="shared" si="28"/>
        <v>#N/A</v>
      </c>
      <c r="S464" t="e">
        <f t="shared" si="29"/>
        <v>#N/A</v>
      </c>
      <c r="T464" t="e">
        <f t="shared" si="30"/>
        <v>#N/A</v>
      </c>
      <c r="U464" t="e">
        <f t="shared" si="31"/>
        <v>#N/A</v>
      </c>
      <c r="V464" t="e">
        <f t="shared" si="32"/>
        <v>#N/A</v>
      </c>
      <c r="W464" t="e">
        <f t="shared" si="33"/>
        <v>#N/A</v>
      </c>
      <c r="X464" t="e">
        <f t="shared" si="4"/>
        <v>#N/A</v>
      </c>
      <c r="Y464" t="e">
        <f t="shared" si="5"/>
        <v>#N/A</v>
      </c>
      <c r="Z464" t="e">
        <f t="shared" si="6"/>
        <v>#N/A</v>
      </c>
      <c r="AA464" t="e">
        <f t="shared" si="34"/>
        <v>#N/A</v>
      </c>
      <c r="AB464" t="e">
        <f t="shared" si="35"/>
        <v>#N/A</v>
      </c>
      <c r="AC464" t="e">
        <f t="shared" si="36"/>
        <v>#N/A</v>
      </c>
      <c r="AD464" t="e">
        <f t="shared" si="37"/>
        <v>#N/A</v>
      </c>
      <c r="AE464" t="e">
        <f t="shared" si="38"/>
        <v>#N/A</v>
      </c>
      <c r="AF464" t="e">
        <f t="shared" si="39"/>
        <v>#N/A</v>
      </c>
      <c r="AG464" t="e">
        <f t="shared" si="40"/>
        <v>#N/A</v>
      </c>
      <c r="AH464" t="e">
        <f t="shared" si="41"/>
        <v>#N/A</v>
      </c>
      <c r="AI464" t="e">
        <f t="shared" si="42"/>
        <v>#N/A</v>
      </c>
      <c r="AJ464" t="e">
        <f t="shared" si="7"/>
        <v>#N/A</v>
      </c>
      <c r="AK464" t="e">
        <f t="shared" si="8"/>
        <v>#N/A</v>
      </c>
      <c r="AL464" t="e">
        <f t="shared" si="9"/>
        <v>#N/A</v>
      </c>
      <c r="AM464" t="e">
        <f t="shared" si="43"/>
        <v>#N/A</v>
      </c>
      <c r="AN464" t="e">
        <f t="shared" si="44"/>
        <v>#N/A</v>
      </c>
      <c r="AO464" t="e">
        <f t="shared" si="45"/>
        <v>#N/A</v>
      </c>
      <c r="AP464" t="e">
        <f t="shared" si="46"/>
        <v>#N/A</v>
      </c>
      <c r="AQ464" t="e">
        <f t="shared" si="47"/>
        <v>#N/A</v>
      </c>
      <c r="AR464" t="e">
        <f t="shared" si="48"/>
        <v>#N/A</v>
      </c>
      <c r="AS464" t="e">
        <f t="shared" si="49"/>
        <v>#N/A</v>
      </c>
      <c r="AT464" t="e">
        <f t="shared" si="50"/>
        <v>#N/A</v>
      </c>
      <c r="AU464" t="e">
        <f t="shared" si="51"/>
        <v>#N/A</v>
      </c>
      <c r="AV464" t="e">
        <f t="shared" si="10"/>
        <v>#N/A</v>
      </c>
      <c r="AW464" t="e">
        <f t="shared" si="11"/>
        <v>#N/A</v>
      </c>
      <c r="AX464" t="e">
        <f t="shared" si="12"/>
        <v>#N/A</v>
      </c>
      <c r="AY464" t="e">
        <f t="shared" si="52"/>
        <v>#N/A</v>
      </c>
      <c r="AZ464" t="e">
        <f t="shared" si="53"/>
        <v>#N/A</v>
      </c>
      <c r="BA464" t="e">
        <f t="shared" si="54"/>
        <v>#N/A</v>
      </c>
      <c r="BB464" t="e">
        <f t="shared" si="55"/>
        <v>#N/A</v>
      </c>
      <c r="BC464" t="e">
        <f t="shared" si="56"/>
        <v>#N/A</v>
      </c>
      <c r="BD464" t="e">
        <f t="shared" si="57"/>
        <v>#N/A</v>
      </c>
      <c r="BE464" t="e">
        <f t="shared" si="58"/>
        <v>#N/A</v>
      </c>
      <c r="BF464" t="e">
        <f t="shared" si="59"/>
        <v>#N/A</v>
      </c>
      <c r="BG464" t="e">
        <f t="shared" si="60"/>
        <v>#N/A</v>
      </c>
      <c r="BH464" t="e">
        <f t="shared" si="13"/>
        <v>#N/A</v>
      </c>
      <c r="BI464" t="e">
        <f t="shared" si="14"/>
        <v>#N/A</v>
      </c>
      <c r="BJ464" t="e">
        <f t="shared" si="15"/>
        <v>#N/A</v>
      </c>
      <c r="BK464" t="e">
        <f t="shared" si="61"/>
        <v>#N/A</v>
      </c>
      <c r="BL464" t="e">
        <f t="shared" si="62"/>
        <v>#N/A</v>
      </c>
      <c r="BM464" t="e">
        <f t="shared" si="63"/>
        <v>#N/A</v>
      </c>
      <c r="BN464" t="e">
        <f t="shared" si="64"/>
        <v>#N/A</v>
      </c>
      <c r="BO464" t="e">
        <f t="shared" si="65"/>
        <v>#N/A</v>
      </c>
      <c r="BP464" t="e">
        <f t="shared" si="66"/>
        <v>#N/A</v>
      </c>
      <c r="BQ464" t="e">
        <f t="shared" si="67"/>
        <v>#N/A</v>
      </c>
      <c r="BR464" t="e">
        <f t="shared" si="68"/>
        <v>#N/A</v>
      </c>
      <c r="BS464" t="e">
        <f t="shared" si="69"/>
        <v>#N/A</v>
      </c>
      <c r="BT464" t="e">
        <f t="shared" si="70"/>
        <v>#N/A</v>
      </c>
      <c r="BU464" t="e">
        <f t="shared" si="71"/>
        <v>#N/A</v>
      </c>
      <c r="BV464" t="e">
        <f t="shared" si="72"/>
        <v>#N/A</v>
      </c>
      <c r="BW464" t="e">
        <f t="shared" si="73"/>
        <v>#N/A</v>
      </c>
      <c r="BX464" t="e">
        <f t="shared" si="74"/>
        <v>#N/A</v>
      </c>
      <c r="BY464" t="e">
        <f t="shared" si="75"/>
        <v>#N/A</v>
      </c>
      <c r="BZ464" t="e">
        <f t="shared" si="76"/>
        <v>#N/A</v>
      </c>
      <c r="CA464" t="e">
        <f t="shared" si="77"/>
        <v>#N/A</v>
      </c>
      <c r="CB464" t="e">
        <f t="shared" si="78"/>
        <v>#N/A</v>
      </c>
      <c r="CC464" t="e">
        <f t="shared" si="79"/>
        <v>#N/A</v>
      </c>
      <c r="CD464" t="e">
        <f t="shared" si="80"/>
        <v>#N/A</v>
      </c>
      <c r="CE464" t="e">
        <f t="shared" si="81"/>
        <v>#N/A</v>
      </c>
      <c r="CF464" t="e">
        <f t="shared" si="82"/>
        <v>#N/A</v>
      </c>
    </row>
    <row r="465" spans="1:84" x14ac:dyDescent="0.3">
      <c r="A465" t="e">
        <f t="shared" si="85"/>
        <v>#N/A</v>
      </c>
      <c r="B465" t="e">
        <f t="shared" si="85"/>
        <v>#N/A</v>
      </c>
      <c r="C465" t="e">
        <f t="shared" si="16"/>
        <v>#N/A</v>
      </c>
      <c r="D465" t="e">
        <f t="shared" si="17"/>
        <v>#N/A</v>
      </c>
      <c r="E465" t="e">
        <f t="shared" si="18"/>
        <v>#N/A</v>
      </c>
      <c r="F465" t="e">
        <f t="shared" si="19"/>
        <v>#N/A</v>
      </c>
      <c r="G465" t="e">
        <f t="shared" si="20"/>
        <v>#N/A</v>
      </c>
      <c r="H465" t="e">
        <f t="shared" si="21"/>
        <v>#N/A</v>
      </c>
      <c r="I465" t="e">
        <f t="shared" si="22"/>
        <v>#N/A</v>
      </c>
      <c r="J465" t="e">
        <f t="shared" si="23"/>
        <v>#N/A</v>
      </c>
      <c r="K465" t="e">
        <f t="shared" si="24"/>
        <v>#N/A</v>
      </c>
      <c r="L465" t="e">
        <f t="shared" si="1"/>
        <v>#N/A</v>
      </c>
      <c r="M465" t="e">
        <f t="shared" si="2"/>
        <v>#N/A</v>
      </c>
      <c r="N465" t="e">
        <f t="shared" si="3"/>
        <v>#N/A</v>
      </c>
      <c r="O465" t="e">
        <f t="shared" si="25"/>
        <v>#N/A</v>
      </c>
      <c r="P465" t="e">
        <f t="shared" si="26"/>
        <v>#N/A</v>
      </c>
      <c r="Q465" t="e">
        <f t="shared" si="27"/>
        <v>#N/A</v>
      </c>
      <c r="R465" t="e">
        <f t="shared" si="28"/>
        <v>#N/A</v>
      </c>
      <c r="S465" t="e">
        <f t="shared" si="29"/>
        <v>#N/A</v>
      </c>
      <c r="T465" t="e">
        <f t="shared" si="30"/>
        <v>#N/A</v>
      </c>
      <c r="U465" t="e">
        <f t="shared" si="31"/>
        <v>#N/A</v>
      </c>
      <c r="V465" t="e">
        <f t="shared" si="32"/>
        <v>#N/A</v>
      </c>
      <c r="W465" t="e">
        <f t="shared" si="33"/>
        <v>#N/A</v>
      </c>
      <c r="X465" t="e">
        <f t="shared" si="4"/>
        <v>#N/A</v>
      </c>
      <c r="Y465" t="e">
        <f t="shared" si="5"/>
        <v>#N/A</v>
      </c>
      <c r="Z465" t="e">
        <f t="shared" si="6"/>
        <v>#N/A</v>
      </c>
      <c r="AA465" t="e">
        <f t="shared" si="34"/>
        <v>#N/A</v>
      </c>
      <c r="AB465" t="e">
        <f t="shared" si="35"/>
        <v>#N/A</v>
      </c>
      <c r="AC465" t="e">
        <f t="shared" si="36"/>
        <v>#N/A</v>
      </c>
      <c r="AD465" t="e">
        <f t="shared" si="37"/>
        <v>#N/A</v>
      </c>
      <c r="AE465" t="e">
        <f t="shared" si="38"/>
        <v>#N/A</v>
      </c>
      <c r="AF465" t="e">
        <f t="shared" si="39"/>
        <v>#N/A</v>
      </c>
      <c r="AG465" t="e">
        <f t="shared" si="40"/>
        <v>#N/A</v>
      </c>
      <c r="AH465" t="e">
        <f t="shared" si="41"/>
        <v>#N/A</v>
      </c>
      <c r="AI465" t="e">
        <f t="shared" si="42"/>
        <v>#N/A</v>
      </c>
      <c r="AJ465" t="e">
        <f t="shared" si="7"/>
        <v>#N/A</v>
      </c>
      <c r="AK465" t="e">
        <f t="shared" si="8"/>
        <v>#N/A</v>
      </c>
      <c r="AL465" t="e">
        <f t="shared" si="9"/>
        <v>#N/A</v>
      </c>
      <c r="AM465" t="e">
        <f t="shared" si="43"/>
        <v>#N/A</v>
      </c>
      <c r="AN465" t="e">
        <f t="shared" si="44"/>
        <v>#N/A</v>
      </c>
      <c r="AO465" t="e">
        <f t="shared" si="45"/>
        <v>#N/A</v>
      </c>
      <c r="AP465" t="e">
        <f t="shared" si="46"/>
        <v>#N/A</v>
      </c>
      <c r="AQ465" t="e">
        <f t="shared" si="47"/>
        <v>#N/A</v>
      </c>
      <c r="AR465" t="e">
        <f t="shared" si="48"/>
        <v>#N/A</v>
      </c>
      <c r="AS465" t="e">
        <f t="shared" si="49"/>
        <v>#N/A</v>
      </c>
      <c r="AT465" t="e">
        <f t="shared" si="50"/>
        <v>#N/A</v>
      </c>
      <c r="AU465" t="e">
        <f t="shared" si="51"/>
        <v>#N/A</v>
      </c>
      <c r="AV465" t="e">
        <f t="shared" si="10"/>
        <v>#N/A</v>
      </c>
      <c r="AW465" t="e">
        <f t="shared" si="11"/>
        <v>#N/A</v>
      </c>
      <c r="AX465" t="e">
        <f t="shared" si="12"/>
        <v>#N/A</v>
      </c>
      <c r="AY465" t="e">
        <f t="shared" si="52"/>
        <v>#N/A</v>
      </c>
      <c r="AZ465" t="e">
        <f t="shared" si="53"/>
        <v>#N/A</v>
      </c>
      <c r="BA465" t="e">
        <f t="shared" si="54"/>
        <v>#N/A</v>
      </c>
      <c r="BB465" t="e">
        <f t="shared" si="55"/>
        <v>#N/A</v>
      </c>
      <c r="BC465" t="e">
        <f t="shared" si="56"/>
        <v>#N/A</v>
      </c>
      <c r="BD465" t="e">
        <f t="shared" si="57"/>
        <v>#N/A</v>
      </c>
      <c r="BE465" t="e">
        <f t="shared" si="58"/>
        <v>#N/A</v>
      </c>
      <c r="BF465" t="e">
        <f t="shared" si="59"/>
        <v>#N/A</v>
      </c>
      <c r="BG465" t="e">
        <f t="shared" si="60"/>
        <v>#N/A</v>
      </c>
      <c r="BH465" t="e">
        <f t="shared" si="13"/>
        <v>#N/A</v>
      </c>
      <c r="BI465" t="e">
        <f t="shared" si="14"/>
        <v>#N/A</v>
      </c>
      <c r="BJ465" t="e">
        <f t="shared" si="15"/>
        <v>#N/A</v>
      </c>
      <c r="BK465" t="e">
        <f t="shared" si="61"/>
        <v>#N/A</v>
      </c>
      <c r="BL465" t="e">
        <f t="shared" si="62"/>
        <v>#N/A</v>
      </c>
      <c r="BM465" t="e">
        <f t="shared" si="63"/>
        <v>#N/A</v>
      </c>
      <c r="BN465" t="e">
        <f t="shared" si="64"/>
        <v>#N/A</v>
      </c>
      <c r="BO465" t="e">
        <f t="shared" si="65"/>
        <v>#N/A</v>
      </c>
      <c r="BP465" t="e">
        <f t="shared" si="66"/>
        <v>#N/A</v>
      </c>
      <c r="BQ465" t="e">
        <f t="shared" si="67"/>
        <v>#N/A</v>
      </c>
      <c r="BR465" t="e">
        <f t="shared" si="68"/>
        <v>#N/A</v>
      </c>
      <c r="BS465" t="e">
        <f t="shared" si="69"/>
        <v>#N/A</v>
      </c>
      <c r="BT465" t="e">
        <f t="shared" si="70"/>
        <v>#N/A</v>
      </c>
      <c r="BU465" t="e">
        <f t="shared" si="71"/>
        <v>#N/A</v>
      </c>
      <c r="BV465" t="e">
        <f t="shared" si="72"/>
        <v>#N/A</v>
      </c>
      <c r="BW465" t="e">
        <f t="shared" si="73"/>
        <v>#N/A</v>
      </c>
      <c r="BX465" t="e">
        <f t="shared" si="74"/>
        <v>#N/A</v>
      </c>
      <c r="BY465" t="e">
        <f t="shared" si="75"/>
        <v>#N/A</v>
      </c>
      <c r="BZ465" t="e">
        <f t="shared" si="76"/>
        <v>#N/A</v>
      </c>
      <c r="CA465" t="e">
        <f t="shared" si="77"/>
        <v>#N/A</v>
      </c>
      <c r="CB465" t="e">
        <f t="shared" si="78"/>
        <v>#N/A</v>
      </c>
      <c r="CC465" t="e">
        <f t="shared" si="79"/>
        <v>#N/A</v>
      </c>
      <c r="CD465" t="e">
        <f t="shared" si="80"/>
        <v>#N/A</v>
      </c>
      <c r="CE465" t="e">
        <f t="shared" si="81"/>
        <v>#N/A</v>
      </c>
      <c r="CF465" t="e">
        <f t="shared" si="82"/>
        <v>#N/A</v>
      </c>
    </row>
    <row r="466" spans="1:84" x14ac:dyDescent="0.3">
      <c r="A466" t="e">
        <f t="shared" si="85"/>
        <v>#N/A</v>
      </c>
      <c r="B466" t="e">
        <f t="shared" si="85"/>
        <v>#N/A</v>
      </c>
      <c r="C466" t="e">
        <f t="shared" si="16"/>
        <v>#N/A</v>
      </c>
      <c r="D466" t="e">
        <f t="shared" si="17"/>
        <v>#N/A</v>
      </c>
      <c r="E466" t="e">
        <f t="shared" si="18"/>
        <v>#N/A</v>
      </c>
      <c r="F466" t="e">
        <f t="shared" si="19"/>
        <v>#N/A</v>
      </c>
      <c r="G466" t="e">
        <f t="shared" si="20"/>
        <v>#N/A</v>
      </c>
      <c r="H466" t="e">
        <f t="shared" si="21"/>
        <v>#N/A</v>
      </c>
      <c r="I466" t="e">
        <f t="shared" si="22"/>
        <v>#N/A</v>
      </c>
      <c r="J466" t="e">
        <f t="shared" si="23"/>
        <v>#N/A</v>
      </c>
      <c r="K466" t="e">
        <f t="shared" si="24"/>
        <v>#N/A</v>
      </c>
      <c r="L466" t="e">
        <f t="shared" si="1"/>
        <v>#N/A</v>
      </c>
      <c r="M466" t="e">
        <f t="shared" si="2"/>
        <v>#N/A</v>
      </c>
      <c r="N466" t="e">
        <f t="shared" si="3"/>
        <v>#N/A</v>
      </c>
      <c r="O466" t="e">
        <f t="shared" si="25"/>
        <v>#N/A</v>
      </c>
      <c r="P466" t="e">
        <f t="shared" si="26"/>
        <v>#N/A</v>
      </c>
      <c r="Q466" t="e">
        <f t="shared" si="27"/>
        <v>#N/A</v>
      </c>
      <c r="R466" t="e">
        <f t="shared" si="28"/>
        <v>#N/A</v>
      </c>
      <c r="S466" t="e">
        <f t="shared" si="29"/>
        <v>#N/A</v>
      </c>
      <c r="T466" t="e">
        <f t="shared" si="30"/>
        <v>#N/A</v>
      </c>
      <c r="U466" t="e">
        <f t="shared" si="31"/>
        <v>#N/A</v>
      </c>
      <c r="V466" t="e">
        <f t="shared" si="32"/>
        <v>#N/A</v>
      </c>
      <c r="W466" t="e">
        <f t="shared" si="33"/>
        <v>#N/A</v>
      </c>
      <c r="X466" t="e">
        <f t="shared" si="4"/>
        <v>#N/A</v>
      </c>
      <c r="Y466" t="e">
        <f t="shared" si="5"/>
        <v>#N/A</v>
      </c>
      <c r="Z466" t="e">
        <f t="shared" si="6"/>
        <v>#N/A</v>
      </c>
      <c r="AA466" t="e">
        <f t="shared" si="34"/>
        <v>#N/A</v>
      </c>
      <c r="AB466" t="e">
        <f t="shared" si="35"/>
        <v>#N/A</v>
      </c>
      <c r="AC466" t="e">
        <f t="shared" si="36"/>
        <v>#N/A</v>
      </c>
      <c r="AD466" t="e">
        <f t="shared" si="37"/>
        <v>#N/A</v>
      </c>
      <c r="AE466" t="e">
        <f t="shared" si="38"/>
        <v>#N/A</v>
      </c>
      <c r="AF466" t="e">
        <f t="shared" si="39"/>
        <v>#N/A</v>
      </c>
      <c r="AG466" t="e">
        <f t="shared" si="40"/>
        <v>#N/A</v>
      </c>
      <c r="AH466" t="e">
        <f t="shared" si="41"/>
        <v>#N/A</v>
      </c>
      <c r="AI466" t="e">
        <f t="shared" si="42"/>
        <v>#N/A</v>
      </c>
      <c r="AJ466" t="e">
        <f t="shared" si="7"/>
        <v>#N/A</v>
      </c>
      <c r="AK466" t="e">
        <f t="shared" si="8"/>
        <v>#N/A</v>
      </c>
      <c r="AL466" t="e">
        <f t="shared" si="9"/>
        <v>#N/A</v>
      </c>
      <c r="AM466" t="e">
        <f t="shared" si="43"/>
        <v>#N/A</v>
      </c>
      <c r="AN466" t="e">
        <f t="shared" si="44"/>
        <v>#N/A</v>
      </c>
      <c r="AO466" t="e">
        <f t="shared" si="45"/>
        <v>#N/A</v>
      </c>
      <c r="AP466" t="e">
        <f t="shared" si="46"/>
        <v>#N/A</v>
      </c>
      <c r="AQ466" t="e">
        <f t="shared" si="47"/>
        <v>#N/A</v>
      </c>
      <c r="AR466" t="e">
        <f t="shared" si="48"/>
        <v>#N/A</v>
      </c>
      <c r="AS466" t="e">
        <f t="shared" si="49"/>
        <v>#N/A</v>
      </c>
      <c r="AT466" t="e">
        <f t="shared" si="50"/>
        <v>#N/A</v>
      </c>
      <c r="AU466" t="e">
        <f t="shared" si="51"/>
        <v>#N/A</v>
      </c>
      <c r="AV466" t="e">
        <f t="shared" si="10"/>
        <v>#N/A</v>
      </c>
      <c r="AW466" t="e">
        <f t="shared" si="11"/>
        <v>#N/A</v>
      </c>
      <c r="AX466" t="e">
        <f t="shared" si="12"/>
        <v>#N/A</v>
      </c>
      <c r="AY466" t="e">
        <f t="shared" si="52"/>
        <v>#N/A</v>
      </c>
      <c r="AZ466" t="e">
        <f t="shared" si="53"/>
        <v>#N/A</v>
      </c>
      <c r="BA466" t="e">
        <f t="shared" si="54"/>
        <v>#N/A</v>
      </c>
      <c r="BB466" t="e">
        <f t="shared" si="55"/>
        <v>#N/A</v>
      </c>
      <c r="BC466" t="e">
        <f t="shared" si="56"/>
        <v>#N/A</v>
      </c>
      <c r="BD466" t="e">
        <f t="shared" si="57"/>
        <v>#N/A</v>
      </c>
      <c r="BE466" t="e">
        <f t="shared" si="58"/>
        <v>#N/A</v>
      </c>
      <c r="BF466" t="e">
        <f t="shared" si="59"/>
        <v>#N/A</v>
      </c>
      <c r="BG466" t="e">
        <f t="shared" si="60"/>
        <v>#N/A</v>
      </c>
      <c r="BH466" t="e">
        <f t="shared" si="13"/>
        <v>#N/A</v>
      </c>
      <c r="BI466" t="e">
        <f t="shared" si="14"/>
        <v>#N/A</v>
      </c>
      <c r="BJ466" t="e">
        <f t="shared" si="15"/>
        <v>#N/A</v>
      </c>
      <c r="BK466" t="e">
        <f t="shared" si="61"/>
        <v>#N/A</v>
      </c>
      <c r="BL466" t="e">
        <f t="shared" si="62"/>
        <v>#N/A</v>
      </c>
      <c r="BM466" t="e">
        <f t="shared" si="63"/>
        <v>#N/A</v>
      </c>
      <c r="BN466" t="e">
        <f t="shared" si="64"/>
        <v>#N/A</v>
      </c>
      <c r="BO466" t="e">
        <f t="shared" si="65"/>
        <v>#N/A</v>
      </c>
      <c r="BP466" t="e">
        <f t="shared" si="66"/>
        <v>#N/A</v>
      </c>
      <c r="BQ466" t="e">
        <f t="shared" si="67"/>
        <v>#N/A</v>
      </c>
      <c r="BR466" t="e">
        <f t="shared" si="68"/>
        <v>#N/A</v>
      </c>
      <c r="BS466" t="e">
        <f t="shared" si="69"/>
        <v>#N/A</v>
      </c>
      <c r="BT466" t="e">
        <f t="shared" si="70"/>
        <v>#N/A</v>
      </c>
      <c r="BU466" t="e">
        <f t="shared" si="71"/>
        <v>#N/A</v>
      </c>
      <c r="BV466" t="e">
        <f t="shared" si="72"/>
        <v>#N/A</v>
      </c>
      <c r="BW466" t="e">
        <f t="shared" si="73"/>
        <v>#N/A</v>
      </c>
      <c r="BX466" t="e">
        <f t="shared" si="74"/>
        <v>#N/A</v>
      </c>
      <c r="BY466" t="e">
        <f t="shared" si="75"/>
        <v>#N/A</v>
      </c>
      <c r="BZ466" t="e">
        <f t="shared" si="76"/>
        <v>#N/A</v>
      </c>
      <c r="CA466" t="e">
        <f t="shared" si="77"/>
        <v>#N/A</v>
      </c>
      <c r="CB466" t="e">
        <f t="shared" si="78"/>
        <v>#N/A</v>
      </c>
      <c r="CC466" t="e">
        <f t="shared" si="79"/>
        <v>#N/A</v>
      </c>
      <c r="CD466" t="e">
        <f t="shared" si="80"/>
        <v>#N/A</v>
      </c>
      <c r="CE466" t="e">
        <f t="shared" si="81"/>
        <v>#N/A</v>
      </c>
      <c r="CF466" t="e">
        <f t="shared" si="82"/>
        <v>#N/A</v>
      </c>
    </row>
    <row r="467" spans="1:84" x14ac:dyDescent="0.3">
      <c r="A467" t="e">
        <f t="shared" si="85"/>
        <v>#N/A</v>
      </c>
      <c r="B467" t="e">
        <f t="shared" si="85"/>
        <v>#N/A</v>
      </c>
      <c r="C467" t="e">
        <f t="shared" si="16"/>
        <v>#N/A</v>
      </c>
      <c r="D467" t="e">
        <f t="shared" si="17"/>
        <v>#N/A</v>
      </c>
      <c r="E467" t="e">
        <f t="shared" si="18"/>
        <v>#N/A</v>
      </c>
      <c r="F467" t="e">
        <f t="shared" si="19"/>
        <v>#N/A</v>
      </c>
      <c r="G467" t="e">
        <f t="shared" si="20"/>
        <v>#N/A</v>
      </c>
      <c r="H467" t="e">
        <f t="shared" si="21"/>
        <v>#N/A</v>
      </c>
      <c r="I467" t="e">
        <f t="shared" si="22"/>
        <v>#N/A</v>
      </c>
      <c r="J467" t="e">
        <f t="shared" si="23"/>
        <v>#N/A</v>
      </c>
      <c r="K467" t="e">
        <f t="shared" si="24"/>
        <v>#N/A</v>
      </c>
      <c r="L467" t="e">
        <f t="shared" si="1"/>
        <v>#N/A</v>
      </c>
      <c r="M467" t="e">
        <f t="shared" si="2"/>
        <v>#N/A</v>
      </c>
      <c r="N467" t="e">
        <f t="shared" si="3"/>
        <v>#N/A</v>
      </c>
      <c r="O467" t="e">
        <f t="shared" si="25"/>
        <v>#N/A</v>
      </c>
      <c r="P467" t="e">
        <f t="shared" si="26"/>
        <v>#N/A</v>
      </c>
      <c r="Q467" t="e">
        <f t="shared" si="27"/>
        <v>#N/A</v>
      </c>
      <c r="R467" t="e">
        <f t="shared" si="28"/>
        <v>#N/A</v>
      </c>
      <c r="S467" t="e">
        <f t="shared" si="29"/>
        <v>#N/A</v>
      </c>
      <c r="T467" t="e">
        <f t="shared" si="30"/>
        <v>#N/A</v>
      </c>
      <c r="U467" t="e">
        <f t="shared" si="31"/>
        <v>#N/A</v>
      </c>
      <c r="V467" t="e">
        <f t="shared" si="32"/>
        <v>#N/A</v>
      </c>
      <c r="W467" t="e">
        <f t="shared" si="33"/>
        <v>#N/A</v>
      </c>
      <c r="X467" t="e">
        <f t="shared" si="4"/>
        <v>#N/A</v>
      </c>
      <c r="Y467" t="e">
        <f t="shared" si="5"/>
        <v>#N/A</v>
      </c>
      <c r="Z467" t="e">
        <f t="shared" si="6"/>
        <v>#N/A</v>
      </c>
      <c r="AA467" t="e">
        <f t="shared" si="34"/>
        <v>#N/A</v>
      </c>
      <c r="AB467" t="e">
        <f t="shared" si="35"/>
        <v>#N/A</v>
      </c>
      <c r="AC467" t="e">
        <f t="shared" si="36"/>
        <v>#N/A</v>
      </c>
      <c r="AD467" t="e">
        <f t="shared" si="37"/>
        <v>#N/A</v>
      </c>
      <c r="AE467" t="e">
        <f t="shared" si="38"/>
        <v>#N/A</v>
      </c>
      <c r="AF467" t="e">
        <f t="shared" si="39"/>
        <v>#N/A</v>
      </c>
      <c r="AG467" t="e">
        <f t="shared" si="40"/>
        <v>#N/A</v>
      </c>
      <c r="AH467" t="e">
        <f t="shared" si="41"/>
        <v>#N/A</v>
      </c>
      <c r="AI467" t="e">
        <f t="shared" si="42"/>
        <v>#N/A</v>
      </c>
      <c r="AJ467" t="e">
        <f t="shared" si="7"/>
        <v>#N/A</v>
      </c>
      <c r="AK467" t="e">
        <f t="shared" si="8"/>
        <v>#N/A</v>
      </c>
      <c r="AL467" t="e">
        <f t="shared" si="9"/>
        <v>#N/A</v>
      </c>
      <c r="AM467" t="e">
        <f t="shared" si="43"/>
        <v>#N/A</v>
      </c>
      <c r="AN467" t="e">
        <f t="shared" si="44"/>
        <v>#N/A</v>
      </c>
      <c r="AO467" t="e">
        <f t="shared" si="45"/>
        <v>#N/A</v>
      </c>
      <c r="AP467" t="e">
        <f t="shared" si="46"/>
        <v>#N/A</v>
      </c>
      <c r="AQ467" t="e">
        <f t="shared" si="47"/>
        <v>#N/A</v>
      </c>
      <c r="AR467" t="e">
        <f t="shared" si="48"/>
        <v>#N/A</v>
      </c>
      <c r="AS467" t="e">
        <f t="shared" si="49"/>
        <v>#N/A</v>
      </c>
      <c r="AT467" t="e">
        <f t="shared" si="50"/>
        <v>#N/A</v>
      </c>
      <c r="AU467" t="e">
        <f t="shared" si="51"/>
        <v>#N/A</v>
      </c>
      <c r="AV467" t="e">
        <f t="shared" si="10"/>
        <v>#N/A</v>
      </c>
      <c r="AW467" t="e">
        <f t="shared" si="11"/>
        <v>#N/A</v>
      </c>
      <c r="AX467" t="e">
        <f t="shared" si="12"/>
        <v>#N/A</v>
      </c>
      <c r="AY467" t="e">
        <f t="shared" si="52"/>
        <v>#N/A</v>
      </c>
      <c r="AZ467" t="e">
        <f t="shared" si="53"/>
        <v>#N/A</v>
      </c>
      <c r="BA467" t="e">
        <f t="shared" si="54"/>
        <v>#N/A</v>
      </c>
      <c r="BB467" t="e">
        <f t="shared" si="55"/>
        <v>#N/A</v>
      </c>
      <c r="BC467" t="e">
        <f t="shared" si="56"/>
        <v>#N/A</v>
      </c>
      <c r="BD467" t="e">
        <f t="shared" si="57"/>
        <v>#N/A</v>
      </c>
      <c r="BE467" t="e">
        <f t="shared" si="58"/>
        <v>#N/A</v>
      </c>
      <c r="BF467" t="e">
        <f t="shared" si="59"/>
        <v>#N/A</v>
      </c>
      <c r="BG467" t="e">
        <f t="shared" si="60"/>
        <v>#N/A</v>
      </c>
      <c r="BH467" t="e">
        <f t="shared" si="13"/>
        <v>#N/A</v>
      </c>
      <c r="BI467" t="e">
        <f t="shared" si="14"/>
        <v>#N/A</v>
      </c>
      <c r="BJ467" t="e">
        <f t="shared" si="15"/>
        <v>#N/A</v>
      </c>
      <c r="BK467" t="e">
        <f t="shared" si="61"/>
        <v>#N/A</v>
      </c>
      <c r="BL467" t="e">
        <f t="shared" si="62"/>
        <v>#N/A</v>
      </c>
      <c r="BM467" t="e">
        <f t="shared" si="63"/>
        <v>#N/A</v>
      </c>
      <c r="BN467" t="e">
        <f t="shared" si="64"/>
        <v>#N/A</v>
      </c>
      <c r="BO467" t="e">
        <f t="shared" si="65"/>
        <v>#N/A</v>
      </c>
      <c r="BP467" t="e">
        <f t="shared" si="66"/>
        <v>#N/A</v>
      </c>
      <c r="BQ467" t="e">
        <f t="shared" si="67"/>
        <v>#N/A</v>
      </c>
      <c r="BR467" t="e">
        <f t="shared" si="68"/>
        <v>#N/A</v>
      </c>
      <c r="BS467" t="e">
        <f t="shared" si="69"/>
        <v>#N/A</v>
      </c>
      <c r="BT467" t="e">
        <f t="shared" si="70"/>
        <v>#N/A</v>
      </c>
      <c r="BU467" t="e">
        <f t="shared" si="71"/>
        <v>#N/A</v>
      </c>
      <c r="BV467" t="e">
        <f t="shared" si="72"/>
        <v>#N/A</v>
      </c>
      <c r="BW467" t="e">
        <f t="shared" si="73"/>
        <v>#N/A</v>
      </c>
      <c r="BX467" t="e">
        <f t="shared" si="74"/>
        <v>#N/A</v>
      </c>
      <c r="BY467" t="e">
        <f t="shared" si="75"/>
        <v>#N/A</v>
      </c>
      <c r="BZ467" t="e">
        <f t="shared" si="76"/>
        <v>#N/A</v>
      </c>
      <c r="CA467" t="e">
        <f t="shared" si="77"/>
        <v>#N/A</v>
      </c>
      <c r="CB467" t="e">
        <f t="shared" si="78"/>
        <v>#N/A</v>
      </c>
      <c r="CC467" t="e">
        <f t="shared" si="79"/>
        <v>#N/A</v>
      </c>
      <c r="CD467" t="e">
        <f t="shared" si="80"/>
        <v>#N/A</v>
      </c>
      <c r="CE467" t="e">
        <f t="shared" si="81"/>
        <v>#N/A</v>
      </c>
      <c r="CF467" t="e">
        <f t="shared" si="82"/>
        <v>#N/A</v>
      </c>
    </row>
    <row r="468" spans="1:84" x14ac:dyDescent="0.3">
      <c r="A468" t="e">
        <f t="shared" si="85"/>
        <v>#N/A</v>
      </c>
      <c r="B468" t="e">
        <f t="shared" si="85"/>
        <v>#N/A</v>
      </c>
      <c r="C468" t="e">
        <f t="shared" si="16"/>
        <v>#N/A</v>
      </c>
      <c r="D468" t="e">
        <f t="shared" si="17"/>
        <v>#N/A</v>
      </c>
      <c r="E468" t="e">
        <f t="shared" si="18"/>
        <v>#N/A</v>
      </c>
      <c r="F468" t="e">
        <f t="shared" si="19"/>
        <v>#N/A</v>
      </c>
      <c r="G468" t="e">
        <f t="shared" si="20"/>
        <v>#N/A</v>
      </c>
      <c r="H468" t="e">
        <f t="shared" si="21"/>
        <v>#N/A</v>
      </c>
      <c r="I468" t="e">
        <f t="shared" si="22"/>
        <v>#N/A</v>
      </c>
      <c r="J468" t="e">
        <f t="shared" si="23"/>
        <v>#N/A</v>
      </c>
      <c r="K468" t="e">
        <f t="shared" si="24"/>
        <v>#N/A</v>
      </c>
      <c r="L468" t="e">
        <f t="shared" ref="L468:L531" si="86">J67</f>
        <v>#N/A</v>
      </c>
      <c r="M468" t="e">
        <f t="shared" ref="M468:M531" si="87">K67</f>
        <v>#N/A</v>
      </c>
      <c r="N468" t="e">
        <f t="shared" ref="N468:N531" si="88">L67</f>
        <v>#N/A</v>
      </c>
      <c r="O468" t="e">
        <f t="shared" si="25"/>
        <v>#N/A</v>
      </c>
      <c r="P468" t="e">
        <f t="shared" si="26"/>
        <v>#N/A</v>
      </c>
      <c r="Q468" t="e">
        <f t="shared" si="27"/>
        <v>#N/A</v>
      </c>
      <c r="R468" t="e">
        <f t="shared" si="28"/>
        <v>#N/A</v>
      </c>
      <c r="S468" t="e">
        <f t="shared" si="29"/>
        <v>#N/A</v>
      </c>
      <c r="T468" t="e">
        <f t="shared" si="30"/>
        <v>#N/A</v>
      </c>
      <c r="U468" t="e">
        <f t="shared" si="31"/>
        <v>#N/A</v>
      </c>
      <c r="V468" t="e">
        <f t="shared" si="32"/>
        <v>#N/A</v>
      </c>
      <c r="W468" t="e">
        <f t="shared" si="33"/>
        <v>#N/A</v>
      </c>
      <c r="X468" t="e">
        <f t="shared" ref="X468:X531" si="89">T67</f>
        <v>#N/A</v>
      </c>
      <c r="Y468" t="e">
        <f t="shared" ref="Y468:Y531" si="90">U67</f>
        <v>#N/A</v>
      </c>
      <c r="Z468" t="e">
        <f t="shared" ref="Z468:Z531" si="91">V67</f>
        <v>#N/A</v>
      </c>
      <c r="AA468" t="e">
        <f t="shared" si="34"/>
        <v>#N/A</v>
      </c>
      <c r="AB468" t="e">
        <f t="shared" si="35"/>
        <v>#N/A</v>
      </c>
      <c r="AC468" t="e">
        <f t="shared" si="36"/>
        <v>#N/A</v>
      </c>
      <c r="AD468" t="e">
        <f t="shared" si="37"/>
        <v>#N/A</v>
      </c>
      <c r="AE468" t="e">
        <f t="shared" si="38"/>
        <v>#N/A</v>
      </c>
      <c r="AF468" t="e">
        <f t="shared" si="39"/>
        <v>#N/A</v>
      </c>
      <c r="AG468" t="e">
        <f t="shared" si="40"/>
        <v>#N/A</v>
      </c>
      <c r="AH468" t="e">
        <f t="shared" si="41"/>
        <v>#N/A</v>
      </c>
      <c r="AI468" t="e">
        <f t="shared" si="42"/>
        <v>#N/A</v>
      </c>
      <c r="AJ468" t="e">
        <f t="shared" ref="AJ468:AJ531" si="92">AD67</f>
        <v>#N/A</v>
      </c>
      <c r="AK468" t="e">
        <f t="shared" ref="AK468:AK531" si="93">AE67</f>
        <v>#N/A</v>
      </c>
      <c r="AL468" t="e">
        <f t="shared" ref="AL468:AL531" si="94">AF67</f>
        <v>#N/A</v>
      </c>
      <c r="AM468" t="e">
        <f t="shared" si="43"/>
        <v>#N/A</v>
      </c>
      <c r="AN468" t="e">
        <f t="shared" si="44"/>
        <v>#N/A</v>
      </c>
      <c r="AO468" t="e">
        <f t="shared" si="45"/>
        <v>#N/A</v>
      </c>
      <c r="AP468" t="e">
        <f t="shared" si="46"/>
        <v>#N/A</v>
      </c>
      <c r="AQ468" t="e">
        <f t="shared" si="47"/>
        <v>#N/A</v>
      </c>
      <c r="AR468" t="e">
        <f t="shared" si="48"/>
        <v>#N/A</v>
      </c>
      <c r="AS468" t="e">
        <f t="shared" si="49"/>
        <v>#N/A</v>
      </c>
      <c r="AT468" t="e">
        <f t="shared" si="50"/>
        <v>#N/A</v>
      </c>
      <c r="AU468" t="e">
        <f t="shared" si="51"/>
        <v>#N/A</v>
      </c>
      <c r="AV468" t="e">
        <f t="shared" ref="AV468:AV531" si="95">AN67</f>
        <v>#N/A</v>
      </c>
      <c r="AW468" t="e">
        <f t="shared" ref="AW468:AW531" si="96">AO67</f>
        <v>#N/A</v>
      </c>
      <c r="AX468" t="e">
        <f t="shared" ref="AX468:AX531" si="97">AP67</f>
        <v>#N/A</v>
      </c>
      <c r="AY468" t="e">
        <f t="shared" si="52"/>
        <v>#N/A</v>
      </c>
      <c r="AZ468" t="e">
        <f t="shared" si="53"/>
        <v>#N/A</v>
      </c>
      <c r="BA468" t="e">
        <f t="shared" si="54"/>
        <v>#N/A</v>
      </c>
      <c r="BB468" t="e">
        <f t="shared" si="55"/>
        <v>#N/A</v>
      </c>
      <c r="BC468" t="e">
        <f t="shared" si="56"/>
        <v>#N/A</v>
      </c>
      <c r="BD468" t="e">
        <f t="shared" si="57"/>
        <v>#N/A</v>
      </c>
      <c r="BE468" t="e">
        <f t="shared" si="58"/>
        <v>#N/A</v>
      </c>
      <c r="BF468" t="e">
        <f t="shared" si="59"/>
        <v>#N/A</v>
      </c>
      <c r="BG468" t="e">
        <f t="shared" si="60"/>
        <v>#N/A</v>
      </c>
      <c r="BH468" t="e">
        <f t="shared" ref="BH468:BH531" si="98">AX67</f>
        <v>#N/A</v>
      </c>
      <c r="BI468" t="e">
        <f t="shared" ref="BI468:BI531" si="99">AY67</f>
        <v>#N/A</v>
      </c>
      <c r="BJ468" t="e">
        <f t="shared" ref="BJ468:BJ531" si="100">AZ67</f>
        <v>#N/A</v>
      </c>
      <c r="BK468" t="e">
        <f t="shared" si="61"/>
        <v>#N/A</v>
      </c>
      <c r="BL468" t="e">
        <f t="shared" si="62"/>
        <v>#N/A</v>
      </c>
      <c r="BM468" t="e">
        <f t="shared" si="63"/>
        <v>#N/A</v>
      </c>
      <c r="BN468" t="e">
        <f t="shared" si="64"/>
        <v>#N/A</v>
      </c>
      <c r="BO468" t="e">
        <f t="shared" si="65"/>
        <v>#N/A</v>
      </c>
      <c r="BP468" t="e">
        <f t="shared" si="66"/>
        <v>#N/A</v>
      </c>
      <c r="BQ468" t="e">
        <f t="shared" si="67"/>
        <v>#N/A</v>
      </c>
      <c r="BR468" t="e">
        <f t="shared" si="68"/>
        <v>#N/A</v>
      </c>
      <c r="BS468" t="e">
        <f t="shared" si="69"/>
        <v>#N/A</v>
      </c>
      <c r="BT468" t="e">
        <f t="shared" si="70"/>
        <v>#N/A</v>
      </c>
      <c r="BU468" t="e">
        <f t="shared" si="71"/>
        <v>#N/A</v>
      </c>
      <c r="BV468" t="e">
        <f t="shared" si="72"/>
        <v>#N/A</v>
      </c>
      <c r="BW468" t="e">
        <f t="shared" si="73"/>
        <v>#N/A</v>
      </c>
      <c r="BX468" t="e">
        <f t="shared" si="74"/>
        <v>#N/A</v>
      </c>
      <c r="BY468" t="e">
        <f t="shared" si="75"/>
        <v>#N/A</v>
      </c>
      <c r="BZ468" t="e">
        <f t="shared" si="76"/>
        <v>#N/A</v>
      </c>
      <c r="CA468" t="e">
        <f t="shared" si="77"/>
        <v>#N/A</v>
      </c>
      <c r="CB468" t="e">
        <f t="shared" si="78"/>
        <v>#N/A</v>
      </c>
      <c r="CC468" t="e">
        <f t="shared" si="79"/>
        <v>#N/A</v>
      </c>
      <c r="CD468" t="e">
        <f t="shared" si="80"/>
        <v>#N/A</v>
      </c>
      <c r="CE468" t="e">
        <f t="shared" si="81"/>
        <v>#N/A</v>
      </c>
      <c r="CF468" t="e">
        <f t="shared" si="82"/>
        <v>#N/A</v>
      </c>
    </row>
    <row r="469" spans="1:84" x14ac:dyDescent="0.3">
      <c r="A469" t="e">
        <f t="shared" si="85"/>
        <v>#N/A</v>
      </c>
      <c r="B469" t="e">
        <f t="shared" si="85"/>
        <v>#N/A</v>
      </c>
      <c r="C469" t="e">
        <f t="shared" ref="C469:C532" si="101">G68</f>
        <v>#N/A</v>
      </c>
      <c r="D469" t="e">
        <f t="shared" ref="D469:D532" si="102">A68</f>
        <v>#N/A</v>
      </c>
      <c r="E469" t="e">
        <f t="shared" ref="E469:E532" si="103">C68</f>
        <v>#N/A</v>
      </c>
      <c r="F469" t="e">
        <f t="shared" ref="F469:F532" si="104">H68</f>
        <v>#N/A</v>
      </c>
      <c r="G469" t="e">
        <f t="shared" ref="G469:G532" si="105">A68</f>
        <v>#N/A</v>
      </c>
      <c r="H469" t="e">
        <f t="shared" ref="H469:H532" si="106">D68</f>
        <v>#N/A</v>
      </c>
      <c r="I469" t="e">
        <f t="shared" ref="I469:I532" si="107">I68</f>
        <v>#N/A</v>
      </c>
      <c r="J469" t="e">
        <f t="shared" ref="J469:J532" si="108">A68</f>
        <v>#N/A</v>
      </c>
      <c r="K469" t="e">
        <f t="shared" ref="K469:K532" si="109">E68</f>
        <v>#N/A</v>
      </c>
      <c r="L469" t="e">
        <f t="shared" si="86"/>
        <v>#N/A</v>
      </c>
      <c r="M469" t="e">
        <f t="shared" si="87"/>
        <v>#N/A</v>
      </c>
      <c r="N469" t="e">
        <f t="shared" si="88"/>
        <v>#N/A</v>
      </c>
      <c r="O469" t="e">
        <f t="shared" ref="O469:O532" si="110">Q68</f>
        <v>#N/A</v>
      </c>
      <c r="P469" t="e">
        <f t="shared" ref="P469:P532" si="111">K68</f>
        <v>#N/A</v>
      </c>
      <c r="Q469" t="e">
        <f t="shared" ref="Q469:Q532" si="112">M68</f>
        <v>#N/A</v>
      </c>
      <c r="R469" t="e">
        <f t="shared" ref="R469:R532" si="113">R68</f>
        <v>#N/A</v>
      </c>
      <c r="S469" t="e">
        <f t="shared" ref="S469:S532" si="114">K68</f>
        <v>#N/A</v>
      </c>
      <c r="T469" t="e">
        <f t="shared" ref="T469:T532" si="115">N68</f>
        <v>#N/A</v>
      </c>
      <c r="U469" t="e">
        <f t="shared" ref="U469:U532" si="116">S68</f>
        <v>#N/A</v>
      </c>
      <c r="V469" t="e">
        <f t="shared" ref="V469:V532" si="117">K68</f>
        <v>#N/A</v>
      </c>
      <c r="W469" t="e">
        <f t="shared" ref="W469:W532" si="118">O68</f>
        <v>#N/A</v>
      </c>
      <c r="X469" t="e">
        <f t="shared" si="89"/>
        <v>#N/A</v>
      </c>
      <c r="Y469" t="e">
        <f t="shared" si="90"/>
        <v>#N/A</v>
      </c>
      <c r="Z469" t="e">
        <f t="shared" si="91"/>
        <v>#N/A</v>
      </c>
      <c r="AA469" t="e">
        <f t="shared" ref="AA469:AA532" si="119">AA68</f>
        <v>#N/A</v>
      </c>
      <c r="AB469" t="e">
        <f t="shared" ref="AB469:AB532" si="120">U68</f>
        <v>#N/A</v>
      </c>
      <c r="AC469" t="e">
        <f t="shared" ref="AC469:AC532" si="121">W68</f>
        <v>#N/A</v>
      </c>
      <c r="AD469" t="e">
        <f t="shared" ref="AD469:AD532" si="122">AB68</f>
        <v>#N/A</v>
      </c>
      <c r="AE469" t="e">
        <f t="shared" ref="AE469:AE532" si="123">U68</f>
        <v>#N/A</v>
      </c>
      <c r="AF469" t="e">
        <f t="shared" ref="AF469:AF532" si="124">X68</f>
        <v>#N/A</v>
      </c>
      <c r="AG469" t="e">
        <f t="shared" ref="AG469:AG532" si="125">AC68</f>
        <v>#N/A</v>
      </c>
      <c r="AH469" t="e">
        <f t="shared" ref="AH469:AH532" si="126">U68</f>
        <v>#N/A</v>
      </c>
      <c r="AI469" t="e">
        <f t="shared" ref="AI469:AI532" si="127">Y68</f>
        <v>#N/A</v>
      </c>
      <c r="AJ469" t="e">
        <f t="shared" si="92"/>
        <v>#N/A</v>
      </c>
      <c r="AK469" t="e">
        <f t="shared" si="93"/>
        <v>#N/A</v>
      </c>
      <c r="AL469" t="e">
        <f t="shared" si="94"/>
        <v>#N/A</v>
      </c>
      <c r="AM469" t="e">
        <f t="shared" ref="AM469:AM532" si="128">AK68</f>
        <v>#N/A</v>
      </c>
      <c r="AN469" t="e">
        <f t="shared" ref="AN469:AN532" si="129">AE68</f>
        <v>#N/A</v>
      </c>
      <c r="AO469" t="e">
        <f t="shared" ref="AO469:AO532" si="130">AG68</f>
        <v>#N/A</v>
      </c>
      <c r="AP469" t="e">
        <f t="shared" ref="AP469:AP532" si="131">AL68</f>
        <v>#N/A</v>
      </c>
      <c r="AQ469" t="e">
        <f t="shared" ref="AQ469:AQ532" si="132">AE68</f>
        <v>#N/A</v>
      </c>
      <c r="AR469" t="e">
        <f t="shared" ref="AR469:AR532" si="133">AH68</f>
        <v>#N/A</v>
      </c>
      <c r="AS469" t="e">
        <f t="shared" ref="AS469:AS532" si="134">AM68</f>
        <v>#N/A</v>
      </c>
      <c r="AT469" t="e">
        <f t="shared" ref="AT469:AT532" si="135">AE68</f>
        <v>#N/A</v>
      </c>
      <c r="AU469" t="e">
        <f t="shared" ref="AU469:AU532" si="136">AI68</f>
        <v>#N/A</v>
      </c>
      <c r="AV469" t="e">
        <f t="shared" si="95"/>
        <v>#N/A</v>
      </c>
      <c r="AW469" t="e">
        <f t="shared" si="96"/>
        <v>#N/A</v>
      </c>
      <c r="AX469" t="e">
        <f t="shared" si="97"/>
        <v>#N/A</v>
      </c>
      <c r="AY469" t="e">
        <f t="shared" ref="AY469:AY532" si="137">AU68</f>
        <v>#N/A</v>
      </c>
      <c r="AZ469" t="e">
        <f t="shared" ref="AZ469:AZ532" si="138">AO68</f>
        <v>#N/A</v>
      </c>
      <c r="BA469" t="e">
        <f t="shared" ref="BA469:BA532" si="139">AQ68</f>
        <v>#N/A</v>
      </c>
      <c r="BB469" t="e">
        <f t="shared" ref="BB469:BB532" si="140">AV68</f>
        <v>#N/A</v>
      </c>
      <c r="BC469" t="e">
        <f t="shared" ref="BC469:BC532" si="141">A68</f>
        <v>#N/A</v>
      </c>
      <c r="BD469" t="e">
        <f t="shared" ref="BD469:BD532" si="142">AR68</f>
        <v>#N/A</v>
      </c>
      <c r="BE469" t="e">
        <f t="shared" ref="BE469:BE532" si="143">AW68</f>
        <v>#N/A</v>
      </c>
      <c r="BF469" t="e">
        <f t="shared" ref="BF469:BF532" si="144">AO68</f>
        <v>#N/A</v>
      </c>
      <c r="BG469" t="e">
        <f t="shared" ref="BG469:BG532" si="145">AS68</f>
        <v>#N/A</v>
      </c>
      <c r="BH469" t="e">
        <f t="shared" si="98"/>
        <v>#N/A</v>
      </c>
      <c r="BI469" t="e">
        <f t="shared" si="99"/>
        <v>#N/A</v>
      </c>
      <c r="BJ469" t="e">
        <f t="shared" si="100"/>
        <v>#N/A</v>
      </c>
      <c r="BK469" t="e">
        <f t="shared" ref="BK469:BK532" si="146">BE68</f>
        <v>#N/A</v>
      </c>
      <c r="BL469" t="e">
        <f t="shared" ref="BL469:BL532" si="147">AY68</f>
        <v>#N/A</v>
      </c>
      <c r="BM469" t="e">
        <f t="shared" ref="BM469:BM532" si="148">BA68</f>
        <v>#N/A</v>
      </c>
      <c r="BN469" t="e">
        <f t="shared" ref="BN469:BN532" si="149">BF68</f>
        <v>#N/A</v>
      </c>
      <c r="BO469" t="e">
        <f t="shared" ref="BO469:BO532" si="150">AY68</f>
        <v>#N/A</v>
      </c>
      <c r="BP469" t="e">
        <f t="shared" ref="BP469:BP532" si="151">BB68</f>
        <v>#N/A</v>
      </c>
      <c r="BQ469" t="e">
        <f t="shared" ref="BQ469:BQ532" si="152">BG68</f>
        <v>#N/A</v>
      </c>
      <c r="BR469" t="e">
        <f t="shared" ref="BR469:BR532" si="153">AY68</f>
        <v>#N/A</v>
      </c>
      <c r="BS469" t="e">
        <f t="shared" ref="BS469:BS532" si="154">BC68</f>
        <v>#N/A</v>
      </c>
      <c r="BT469" t="e">
        <f t="shared" ref="BT469:BT532" si="155">BH68</f>
        <v>#N/A</v>
      </c>
      <c r="BU469" t="e">
        <f t="shared" ref="BU469:BU532" si="156">BI68</f>
        <v>#N/A</v>
      </c>
      <c r="BV469" t="e">
        <f t="shared" ref="BV469:BV532" si="157">BJ68</f>
        <v>#N/A</v>
      </c>
      <c r="BW469" t="e">
        <f t="shared" ref="BW469:BW532" si="158">BO68</f>
        <v>#N/A</v>
      </c>
      <c r="BX469" t="e">
        <f t="shared" ref="BX469:BX532" si="159">BI68</f>
        <v>#N/A</v>
      </c>
      <c r="BY469" t="e">
        <f t="shared" ref="BY469:BY532" si="160">BK68</f>
        <v>#N/A</v>
      </c>
      <c r="BZ469" t="e">
        <f t="shared" ref="BZ469:BZ532" si="161">BP68</f>
        <v>#N/A</v>
      </c>
      <c r="CA469" t="e">
        <f t="shared" ref="CA469:CA532" si="162">BI68</f>
        <v>#N/A</v>
      </c>
      <c r="CB469" t="e">
        <f t="shared" ref="CB469:CB532" si="163">BL68</f>
        <v>#N/A</v>
      </c>
      <c r="CC469" t="e">
        <f t="shared" ref="CC469:CC532" si="164">BQ68</f>
        <v>#N/A</v>
      </c>
      <c r="CD469" t="e">
        <f t="shared" ref="CD469:CD532" si="165">BI68</f>
        <v>#N/A</v>
      </c>
      <c r="CE469" t="e">
        <f t="shared" ref="CE469:CE532" si="166">BM68</f>
        <v>#N/A</v>
      </c>
      <c r="CF469" t="e">
        <f t="shared" ref="CF469:CF532" si="167">BR68</f>
        <v>#N/A</v>
      </c>
    </row>
    <row r="470" spans="1:84" x14ac:dyDescent="0.3">
      <c r="A470" t="e">
        <f t="shared" si="85"/>
        <v>#N/A</v>
      </c>
      <c r="B470" t="e">
        <f t="shared" si="85"/>
        <v>#N/A</v>
      </c>
      <c r="C470" t="e">
        <f t="shared" si="101"/>
        <v>#N/A</v>
      </c>
      <c r="D470" t="e">
        <f t="shared" si="102"/>
        <v>#N/A</v>
      </c>
      <c r="E470" t="e">
        <f t="shared" si="103"/>
        <v>#N/A</v>
      </c>
      <c r="F470" t="e">
        <f t="shared" si="104"/>
        <v>#N/A</v>
      </c>
      <c r="G470" t="e">
        <f t="shared" si="105"/>
        <v>#N/A</v>
      </c>
      <c r="H470" t="e">
        <f t="shared" si="106"/>
        <v>#N/A</v>
      </c>
      <c r="I470" t="e">
        <f t="shared" si="107"/>
        <v>#N/A</v>
      </c>
      <c r="J470" t="e">
        <f t="shared" si="108"/>
        <v>#N/A</v>
      </c>
      <c r="K470" t="e">
        <f t="shared" si="109"/>
        <v>#N/A</v>
      </c>
      <c r="L470" t="e">
        <f t="shared" si="86"/>
        <v>#N/A</v>
      </c>
      <c r="M470" t="e">
        <f t="shared" si="87"/>
        <v>#N/A</v>
      </c>
      <c r="N470" t="e">
        <f t="shared" si="88"/>
        <v>#N/A</v>
      </c>
      <c r="O470" t="e">
        <f t="shared" si="110"/>
        <v>#N/A</v>
      </c>
      <c r="P470" t="e">
        <f t="shared" si="111"/>
        <v>#N/A</v>
      </c>
      <c r="Q470" t="e">
        <f t="shared" si="112"/>
        <v>#N/A</v>
      </c>
      <c r="R470" t="e">
        <f t="shared" si="113"/>
        <v>#N/A</v>
      </c>
      <c r="S470" t="e">
        <f t="shared" si="114"/>
        <v>#N/A</v>
      </c>
      <c r="T470" t="e">
        <f t="shared" si="115"/>
        <v>#N/A</v>
      </c>
      <c r="U470" t="e">
        <f t="shared" si="116"/>
        <v>#N/A</v>
      </c>
      <c r="V470" t="e">
        <f t="shared" si="117"/>
        <v>#N/A</v>
      </c>
      <c r="W470" t="e">
        <f t="shared" si="118"/>
        <v>#N/A</v>
      </c>
      <c r="X470" t="e">
        <f t="shared" si="89"/>
        <v>#N/A</v>
      </c>
      <c r="Y470" t="e">
        <f t="shared" si="90"/>
        <v>#N/A</v>
      </c>
      <c r="Z470" t="e">
        <f t="shared" si="91"/>
        <v>#N/A</v>
      </c>
      <c r="AA470" t="e">
        <f t="shared" si="119"/>
        <v>#N/A</v>
      </c>
      <c r="AB470" t="e">
        <f t="shared" si="120"/>
        <v>#N/A</v>
      </c>
      <c r="AC470" t="e">
        <f t="shared" si="121"/>
        <v>#N/A</v>
      </c>
      <c r="AD470" t="e">
        <f t="shared" si="122"/>
        <v>#N/A</v>
      </c>
      <c r="AE470" t="e">
        <f t="shared" si="123"/>
        <v>#N/A</v>
      </c>
      <c r="AF470" t="e">
        <f t="shared" si="124"/>
        <v>#N/A</v>
      </c>
      <c r="AG470" t="e">
        <f t="shared" si="125"/>
        <v>#N/A</v>
      </c>
      <c r="AH470" t="e">
        <f t="shared" si="126"/>
        <v>#N/A</v>
      </c>
      <c r="AI470" t="e">
        <f t="shared" si="127"/>
        <v>#N/A</v>
      </c>
      <c r="AJ470" t="e">
        <f t="shared" si="92"/>
        <v>#N/A</v>
      </c>
      <c r="AK470" t="e">
        <f t="shared" si="93"/>
        <v>#N/A</v>
      </c>
      <c r="AL470" t="e">
        <f t="shared" si="94"/>
        <v>#N/A</v>
      </c>
      <c r="AM470" t="e">
        <f t="shared" si="128"/>
        <v>#N/A</v>
      </c>
      <c r="AN470" t="e">
        <f t="shared" si="129"/>
        <v>#N/A</v>
      </c>
      <c r="AO470" t="e">
        <f t="shared" si="130"/>
        <v>#N/A</v>
      </c>
      <c r="AP470" t="e">
        <f t="shared" si="131"/>
        <v>#N/A</v>
      </c>
      <c r="AQ470" t="e">
        <f t="shared" si="132"/>
        <v>#N/A</v>
      </c>
      <c r="AR470" t="e">
        <f t="shared" si="133"/>
        <v>#N/A</v>
      </c>
      <c r="AS470" t="e">
        <f t="shared" si="134"/>
        <v>#N/A</v>
      </c>
      <c r="AT470" t="e">
        <f t="shared" si="135"/>
        <v>#N/A</v>
      </c>
      <c r="AU470" t="e">
        <f t="shared" si="136"/>
        <v>#N/A</v>
      </c>
      <c r="AV470" t="e">
        <f t="shared" si="95"/>
        <v>#N/A</v>
      </c>
      <c r="AW470" t="e">
        <f t="shared" si="96"/>
        <v>#N/A</v>
      </c>
      <c r="AX470" t="e">
        <f t="shared" si="97"/>
        <v>#N/A</v>
      </c>
      <c r="AY470" t="e">
        <f t="shared" si="137"/>
        <v>#N/A</v>
      </c>
      <c r="AZ470" t="e">
        <f t="shared" si="138"/>
        <v>#N/A</v>
      </c>
      <c r="BA470" t="e">
        <f t="shared" si="139"/>
        <v>#N/A</v>
      </c>
      <c r="BB470" t="e">
        <f t="shared" si="140"/>
        <v>#N/A</v>
      </c>
      <c r="BC470" t="e">
        <f t="shared" si="141"/>
        <v>#N/A</v>
      </c>
      <c r="BD470" t="e">
        <f t="shared" si="142"/>
        <v>#N/A</v>
      </c>
      <c r="BE470" t="e">
        <f t="shared" si="143"/>
        <v>#N/A</v>
      </c>
      <c r="BF470" t="e">
        <f t="shared" si="144"/>
        <v>#N/A</v>
      </c>
      <c r="BG470" t="e">
        <f t="shared" si="145"/>
        <v>#N/A</v>
      </c>
      <c r="BH470" t="e">
        <f t="shared" si="98"/>
        <v>#N/A</v>
      </c>
      <c r="BI470" t="e">
        <f t="shared" si="99"/>
        <v>#N/A</v>
      </c>
      <c r="BJ470" t="e">
        <f t="shared" si="100"/>
        <v>#N/A</v>
      </c>
      <c r="BK470" t="e">
        <f t="shared" si="146"/>
        <v>#N/A</v>
      </c>
      <c r="BL470" t="e">
        <f t="shared" si="147"/>
        <v>#N/A</v>
      </c>
      <c r="BM470" t="e">
        <f t="shared" si="148"/>
        <v>#N/A</v>
      </c>
      <c r="BN470" t="e">
        <f t="shared" si="149"/>
        <v>#N/A</v>
      </c>
      <c r="BO470" t="e">
        <f t="shared" si="150"/>
        <v>#N/A</v>
      </c>
      <c r="BP470" t="e">
        <f t="shared" si="151"/>
        <v>#N/A</v>
      </c>
      <c r="BQ470" t="e">
        <f t="shared" si="152"/>
        <v>#N/A</v>
      </c>
      <c r="BR470" t="e">
        <f t="shared" si="153"/>
        <v>#N/A</v>
      </c>
      <c r="BS470" t="e">
        <f t="shared" si="154"/>
        <v>#N/A</v>
      </c>
      <c r="BT470" t="e">
        <f t="shared" si="155"/>
        <v>#N/A</v>
      </c>
      <c r="BU470" t="e">
        <f t="shared" si="156"/>
        <v>#N/A</v>
      </c>
      <c r="BV470" t="e">
        <f t="shared" si="157"/>
        <v>#N/A</v>
      </c>
      <c r="BW470" t="e">
        <f t="shared" si="158"/>
        <v>#N/A</v>
      </c>
      <c r="BX470" t="e">
        <f t="shared" si="159"/>
        <v>#N/A</v>
      </c>
      <c r="BY470" t="e">
        <f t="shared" si="160"/>
        <v>#N/A</v>
      </c>
      <c r="BZ470" t="e">
        <f t="shared" si="161"/>
        <v>#N/A</v>
      </c>
      <c r="CA470" t="e">
        <f t="shared" si="162"/>
        <v>#N/A</v>
      </c>
      <c r="CB470" t="e">
        <f t="shared" si="163"/>
        <v>#N/A</v>
      </c>
      <c r="CC470" t="e">
        <f t="shared" si="164"/>
        <v>#N/A</v>
      </c>
      <c r="CD470" t="e">
        <f t="shared" si="165"/>
        <v>#N/A</v>
      </c>
      <c r="CE470" t="e">
        <f t="shared" si="166"/>
        <v>#N/A</v>
      </c>
      <c r="CF470" t="e">
        <f t="shared" si="167"/>
        <v>#N/A</v>
      </c>
    </row>
    <row r="471" spans="1:84" x14ac:dyDescent="0.3">
      <c r="A471" t="e">
        <f t="shared" si="85"/>
        <v>#N/A</v>
      </c>
      <c r="B471" t="e">
        <f t="shared" si="85"/>
        <v>#N/A</v>
      </c>
      <c r="C471" t="e">
        <f t="shared" si="101"/>
        <v>#N/A</v>
      </c>
      <c r="D471" t="e">
        <f t="shared" si="102"/>
        <v>#N/A</v>
      </c>
      <c r="E471" t="e">
        <f t="shared" si="103"/>
        <v>#N/A</v>
      </c>
      <c r="F471" t="e">
        <f t="shared" si="104"/>
        <v>#N/A</v>
      </c>
      <c r="G471" t="e">
        <f t="shared" si="105"/>
        <v>#N/A</v>
      </c>
      <c r="H471" t="e">
        <f t="shared" si="106"/>
        <v>#N/A</v>
      </c>
      <c r="I471" t="e">
        <f t="shared" si="107"/>
        <v>#N/A</v>
      </c>
      <c r="J471" t="e">
        <f t="shared" si="108"/>
        <v>#N/A</v>
      </c>
      <c r="K471" t="e">
        <f t="shared" si="109"/>
        <v>#N/A</v>
      </c>
      <c r="L471" t="e">
        <f t="shared" si="86"/>
        <v>#N/A</v>
      </c>
      <c r="M471" t="e">
        <f t="shared" si="87"/>
        <v>#N/A</v>
      </c>
      <c r="N471" t="e">
        <f t="shared" si="88"/>
        <v>#N/A</v>
      </c>
      <c r="O471" t="e">
        <f t="shared" si="110"/>
        <v>#N/A</v>
      </c>
      <c r="P471" t="e">
        <f t="shared" si="111"/>
        <v>#N/A</v>
      </c>
      <c r="Q471" t="e">
        <f t="shared" si="112"/>
        <v>#N/A</v>
      </c>
      <c r="R471" t="e">
        <f t="shared" si="113"/>
        <v>#N/A</v>
      </c>
      <c r="S471" t="e">
        <f t="shared" si="114"/>
        <v>#N/A</v>
      </c>
      <c r="T471" t="e">
        <f t="shared" si="115"/>
        <v>#N/A</v>
      </c>
      <c r="U471" t="e">
        <f t="shared" si="116"/>
        <v>#N/A</v>
      </c>
      <c r="V471" t="e">
        <f t="shared" si="117"/>
        <v>#N/A</v>
      </c>
      <c r="W471" t="e">
        <f t="shared" si="118"/>
        <v>#N/A</v>
      </c>
      <c r="X471" t="e">
        <f t="shared" si="89"/>
        <v>#N/A</v>
      </c>
      <c r="Y471" t="e">
        <f t="shared" si="90"/>
        <v>#N/A</v>
      </c>
      <c r="Z471" t="e">
        <f t="shared" si="91"/>
        <v>#N/A</v>
      </c>
      <c r="AA471" t="e">
        <f t="shared" si="119"/>
        <v>#N/A</v>
      </c>
      <c r="AB471" t="e">
        <f t="shared" si="120"/>
        <v>#N/A</v>
      </c>
      <c r="AC471" t="e">
        <f t="shared" si="121"/>
        <v>#N/A</v>
      </c>
      <c r="AD471" t="e">
        <f t="shared" si="122"/>
        <v>#N/A</v>
      </c>
      <c r="AE471" t="e">
        <f t="shared" si="123"/>
        <v>#N/A</v>
      </c>
      <c r="AF471" t="e">
        <f t="shared" si="124"/>
        <v>#N/A</v>
      </c>
      <c r="AG471" t="e">
        <f t="shared" si="125"/>
        <v>#N/A</v>
      </c>
      <c r="AH471" t="e">
        <f t="shared" si="126"/>
        <v>#N/A</v>
      </c>
      <c r="AI471" t="e">
        <f t="shared" si="127"/>
        <v>#N/A</v>
      </c>
      <c r="AJ471" t="e">
        <f t="shared" si="92"/>
        <v>#N/A</v>
      </c>
      <c r="AK471" t="e">
        <f t="shared" si="93"/>
        <v>#N/A</v>
      </c>
      <c r="AL471" t="e">
        <f t="shared" si="94"/>
        <v>#N/A</v>
      </c>
      <c r="AM471" t="e">
        <f t="shared" si="128"/>
        <v>#N/A</v>
      </c>
      <c r="AN471" t="e">
        <f t="shared" si="129"/>
        <v>#N/A</v>
      </c>
      <c r="AO471" t="e">
        <f t="shared" si="130"/>
        <v>#N/A</v>
      </c>
      <c r="AP471" t="e">
        <f t="shared" si="131"/>
        <v>#N/A</v>
      </c>
      <c r="AQ471" t="e">
        <f t="shared" si="132"/>
        <v>#N/A</v>
      </c>
      <c r="AR471" t="e">
        <f t="shared" si="133"/>
        <v>#N/A</v>
      </c>
      <c r="AS471" t="e">
        <f t="shared" si="134"/>
        <v>#N/A</v>
      </c>
      <c r="AT471" t="e">
        <f t="shared" si="135"/>
        <v>#N/A</v>
      </c>
      <c r="AU471" t="e">
        <f t="shared" si="136"/>
        <v>#N/A</v>
      </c>
      <c r="AV471" t="e">
        <f t="shared" si="95"/>
        <v>#N/A</v>
      </c>
      <c r="AW471" t="e">
        <f t="shared" si="96"/>
        <v>#N/A</v>
      </c>
      <c r="AX471" t="e">
        <f t="shared" si="97"/>
        <v>#N/A</v>
      </c>
      <c r="AY471" t="e">
        <f t="shared" si="137"/>
        <v>#N/A</v>
      </c>
      <c r="AZ471" t="e">
        <f t="shared" si="138"/>
        <v>#N/A</v>
      </c>
      <c r="BA471" t="e">
        <f t="shared" si="139"/>
        <v>#N/A</v>
      </c>
      <c r="BB471" t="e">
        <f t="shared" si="140"/>
        <v>#N/A</v>
      </c>
      <c r="BC471" t="e">
        <f t="shared" si="141"/>
        <v>#N/A</v>
      </c>
      <c r="BD471" t="e">
        <f t="shared" si="142"/>
        <v>#N/A</v>
      </c>
      <c r="BE471" t="e">
        <f t="shared" si="143"/>
        <v>#N/A</v>
      </c>
      <c r="BF471" t="e">
        <f t="shared" si="144"/>
        <v>#N/A</v>
      </c>
      <c r="BG471" t="e">
        <f t="shared" si="145"/>
        <v>#N/A</v>
      </c>
      <c r="BH471" t="e">
        <f t="shared" si="98"/>
        <v>#N/A</v>
      </c>
      <c r="BI471" t="e">
        <f t="shared" si="99"/>
        <v>#N/A</v>
      </c>
      <c r="BJ471" t="e">
        <f t="shared" si="100"/>
        <v>#N/A</v>
      </c>
      <c r="BK471" t="e">
        <f t="shared" si="146"/>
        <v>#N/A</v>
      </c>
      <c r="BL471" t="e">
        <f t="shared" si="147"/>
        <v>#N/A</v>
      </c>
      <c r="BM471" t="e">
        <f t="shared" si="148"/>
        <v>#N/A</v>
      </c>
      <c r="BN471" t="e">
        <f t="shared" si="149"/>
        <v>#N/A</v>
      </c>
      <c r="BO471" t="e">
        <f t="shared" si="150"/>
        <v>#N/A</v>
      </c>
      <c r="BP471" t="e">
        <f t="shared" si="151"/>
        <v>#N/A</v>
      </c>
      <c r="BQ471" t="e">
        <f t="shared" si="152"/>
        <v>#N/A</v>
      </c>
      <c r="BR471" t="e">
        <f t="shared" si="153"/>
        <v>#N/A</v>
      </c>
      <c r="BS471" t="e">
        <f t="shared" si="154"/>
        <v>#N/A</v>
      </c>
      <c r="BT471" t="e">
        <f t="shared" si="155"/>
        <v>#N/A</v>
      </c>
      <c r="BU471" t="e">
        <f t="shared" si="156"/>
        <v>#N/A</v>
      </c>
      <c r="BV471" t="e">
        <f t="shared" si="157"/>
        <v>#N/A</v>
      </c>
      <c r="BW471" t="e">
        <f t="shared" si="158"/>
        <v>#N/A</v>
      </c>
      <c r="BX471" t="e">
        <f t="shared" si="159"/>
        <v>#N/A</v>
      </c>
      <c r="BY471" t="e">
        <f t="shared" si="160"/>
        <v>#N/A</v>
      </c>
      <c r="BZ471" t="e">
        <f t="shared" si="161"/>
        <v>#N/A</v>
      </c>
      <c r="CA471" t="e">
        <f t="shared" si="162"/>
        <v>#N/A</v>
      </c>
      <c r="CB471" t="e">
        <f t="shared" si="163"/>
        <v>#N/A</v>
      </c>
      <c r="CC471" t="e">
        <f t="shared" si="164"/>
        <v>#N/A</v>
      </c>
      <c r="CD471" t="e">
        <f t="shared" si="165"/>
        <v>#N/A</v>
      </c>
      <c r="CE471" t="e">
        <f t="shared" si="166"/>
        <v>#N/A</v>
      </c>
      <c r="CF471" t="e">
        <f t="shared" si="167"/>
        <v>#N/A</v>
      </c>
    </row>
    <row r="472" spans="1:84" x14ac:dyDescent="0.3">
      <c r="A472" t="e">
        <f t="shared" si="85"/>
        <v>#N/A</v>
      </c>
      <c r="B472" t="e">
        <f t="shared" si="85"/>
        <v>#N/A</v>
      </c>
      <c r="C472" t="e">
        <f t="shared" si="101"/>
        <v>#N/A</v>
      </c>
      <c r="D472" t="e">
        <f t="shared" si="102"/>
        <v>#N/A</v>
      </c>
      <c r="E472" t="e">
        <f t="shared" si="103"/>
        <v>#N/A</v>
      </c>
      <c r="F472" t="e">
        <f t="shared" si="104"/>
        <v>#N/A</v>
      </c>
      <c r="G472" t="e">
        <f t="shared" si="105"/>
        <v>#N/A</v>
      </c>
      <c r="H472" t="e">
        <f t="shared" si="106"/>
        <v>#N/A</v>
      </c>
      <c r="I472" t="e">
        <f t="shared" si="107"/>
        <v>#N/A</v>
      </c>
      <c r="J472" t="e">
        <f t="shared" si="108"/>
        <v>#N/A</v>
      </c>
      <c r="K472" t="e">
        <f t="shared" si="109"/>
        <v>#N/A</v>
      </c>
      <c r="L472" t="e">
        <f t="shared" si="86"/>
        <v>#N/A</v>
      </c>
      <c r="M472" t="e">
        <f t="shared" si="87"/>
        <v>#N/A</v>
      </c>
      <c r="N472" t="e">
        <f t="shared" si="88"/>
        <v>#N/A</v>
      </c>
      <c r="O472" t="e">
        <f t="shared" si="110"/>
        <v>#N/A</v>
      </c>
      <c r="P472" t="e">
        <f t="shared" si="111"/>
        <v>#N/A</v>
      </c>
      <c r="Q472" t="e">
        <f t="shared" si="112"/>
        <v>#N/A</v>
      </c>
      <c r="R472" t="e">
        <f t="shared" si="113"/>
        <v>#N/A</v>
      </c>
      <c r="S472" t="e">
        <f t="shared" si="114"/>
        <v>#N/A</v>
      </c>
      <c r="T472" t="e">
        <f t="shared" si="115"/>
        <v>#N/A</v>
      </c>
      <c r="U472" t="e">
        <f t="shared" si="116"/>
        <v>#N/A</v>
      </c>
      <c r="V472" t="e">
        <f t="shared" si="117"/>
        <v>#N/A</v>
      </c>
      <c r="W472" t="e">
        <f t="shared" si="118"/>
        <v>#N/A</v>
      </c>
      <c r="X472" t="e">
        <f t="shared" si="89"/>
        <v>#N/A</v>
      </c>
      <c r="Y472" t="e">
        <f t="shared" si="90"/>
        <v>#N/A</v>
      </c>
      <c r="Z472" t="e">
        <f t="shared" si="91"/>
        <v>#N/A</v>
      </c>
      <c r="AA472" t="e">
        <f t="shared" si="119"/>
        <v>#N/A</v>
      </c>
      <c r="AB472" t="e">
        <f t="shared" si="120"/>
        <v>#N/A</v>
      </c>
      <c r="AC472" t="e">
        <f t="shared" si="121"/>
        <v>#N/A</v>
      </c>
      <c r="AD472" t="e">
        <f t="shared" si="122"/>
        <v>#N/A</v>
      </c>
      <c r="AE472" t="e">
        <f t="shared" si="123"/>
        <v>#N/A</v>
      </c>
      <c r="AF472" t="e">
        <f t="shared" si="124"/>
        <v>#N/A</v>
      </c>
      <c r="AG472" t="e">
        <f t="shared" si="125"/>
        <v>#N/A</v>
      </c>
      <c r="AH472" t="e">
        <f t="shared" si="126"/>
        <v>#N/A</v>
      </c>
      <c r="AI472" t="e">
        <f t="shared" si="127"/>
        <v>#N/A</v>
      </c>
      <c r="AJ472" t="e">
        <f t="shared" si="92"/>
        <v>#N/A</v>
      </c>
      <c r="AK472" t="e">
        <f t="shared" si="93"/>
        <v>#N/A</v>
      </c>
      <c r="AL472" t="e">
        <f t="shared" si="94"/>
        <v>#N/A</v>
      </c>
      <c r="AM472" t="e">
        <f t="shared" si="128"/>
        <v>#N/A</v>
      </c>
      <c r="AN472" t="e">
        <f t="shared" si="129"/>
        <v>#N/A</v>
      </c>
      <c r="AO472" t="e">
        <f t="shared" si="130"/>
        <v>#N/A</v>
      </c>
      <c r="AP472" t="e">
        <f t="shared" si="131"/>
        <v>#N/A</v>
      </c>
      <c r="AQ472" t="e">
        <f t="shared" si="132"/>
        <v>#N/A</v>
      </c>
      <c r="AR472" t="e">
        <f t="shared" si="133"/>
        <v>#N/A</v>
      </c>
      <c r="AS472" t="e">
        <f t="shared" si="134"/>
        <v>#N/A</v>
      </c>
      <c r="AT472" t="e">
        <f t="shared" si="135"/>
        <v>#N/A</v>
      </c>
      <c r="AU472" t="e">
        <f t="shared" si="136"/>
        <v>#N/A</v>
      </c>
      <c r="AV472" t="e">
        <f t="shared" si="95"/>
        <v>#N/A</v>
      </c>
      <c r="AW472" t="e">
        <f t="shared" si="96"/>
        <v>#N/A</v>
      </c>
      <c r="AX472" t="e">
        <f t="shared" si="97"/>
        <v>#N/A</v>
      </c>
      <c r="AY472" t="e">
        <f t="shared" si="137"/>
        <v>#N/A</v>
      </c>
      <c r="AZ472" t="e">
        <f t="shared" si="138"/>
        <v>#N/A</v>
      </c>
      <c r="BA472" t="e">
        <f t="shared" si="139"/>
        <v>#N/A</v>
      </c>
      <c r="BB472" t="e">
        <f t="shared" si="140"/>
        <v>#N/A</v>
      </c>
      <c r="BC472" t="e">
        <f t="shared" si="141"/>
        <v>#N/A</v>
      </c>
      <c r="BD472" t="e">
        <f t="shared" si="142"/>
        <v>#N/A</v>
      </c>
      <c r="BE472" t="e">
        <f t="shared" si="143"/>
        <v>#N/A</v>
      </c>
      <c r="BF472" t="e">
        <f t="shared" si="144"/>
        <v>#N/A</v>
      </c>
      <c r="BG472" t="e">
        <f t="shared" si="145"/>
        <v>#N/A</v>
      </c>
      <c r="BH472" t="e">
        <f t="shared" si="98"/>
        <v>#N/A</v>
      </c>
      <c r="BI472" t="e">
        <f t="shared" si="99"/>
        <v>#N/A</v>
      </c>
      <c r="BJ472" t="e">
        <f t="shared" si="100"/>
        <v>#N/A</v>
      </c>
      <c r="BK472" t="e">
        <f t="shared" si="146"/>
        <v>#N/A</v>
      </c>
      <c r="BL472" t="e">
        <f t="shared" si="147"/>
        <v>#N/A</v>
      </c>
      <c r="BM472" t="e">
        <f t="shared" si="148"/>
        <v>#N/A</v>
      </c>
      <c r="BN472" t="e">
        <f t="shared" si="149"/>
        <v>#N/A</v>
      </c>
      <c r="BO472" t="e">
        <f t="shared" si="150"/>
        <v>#N/A</v>
      </c>
      <c r="BP472" t="e">
        <f t="shared" si="151"/>
        <v>#N/A</v>
      </c>
      <c r="BQ472" t="e">
        <f t="shared" si="152"/>
        <v>#N/A</v>
      </c>
      <c r="BR472" t="e">
        <f t="shared" si="153"/>
        <v>#N/A</v>
      </c>
      <c r="BS472" t="e">
        <f t="shared" si="154"/>
        <v>#N/A</v>
      </c>
      <c r="BT472" t="e">
        <f t="shared" si="155"/>
        <v>#N/A</v>
      </c>
      <c r="BU472" t="e">
        <f t="shared" si="156"/>
        <v>#N/A</v>
      </c>
      <c r="BV472" t="e">
        <f t="shared" si="157"/>
        <v>#N/A</v>
      </c>
      <c r="BW472" t="e">
        <f t="shared" si="158"/>
        <v>#N/A</v>
      </c>
      <c r="BX472" t="e">
        <f t="shared" si="159"/>
        <v>#N/A</v>
      </c>
      <c r="BY472" t="e">
        <f t="shared" si="160"/>
        <v>#N/A</v>
      </c>
      <c r="BZ472" t="e">
        <f t="shared" si="161"/>
        <v>#N/A</v>
      </c>
      <c r="CA472" t="e">
        <f t="shared" si="162"/>
        <v>#N/A</v>
      </c>
      <c r="CB472" t="e">
        <f t="shared" si="163"/>
        <v>#N/A</v>
      </c>
      <c r="CC472" t="e">
        <f t="shared" si="164"/>
        <v>#N/A</v>
      </c>
      <c r="CD472" t="e">
        <f t="shared" si="165"/>
        <v>#N/A</v>
      </c>
      <c r="CE472" t="e">
        <f t="shared" si="166"/>
        <v>#N/A</v>
      </c>
      <c r="CF472" t="e">
        <f t="shared" si="167"/>
        <v>#N/A</v>
      </c>
    </row>
    <row r="473" spans="1:84" x14ac:dyDescent="0.3">
      <c r="A473" t="e">
        <f t="shared" si="85"/>
        <v>#N/A</v>
      </c>
      <c r="B473" t="e">
        <f t="shared" si="85"/>
        <v>#N/A</v>
      </c>
      <c r="C473" t="e">
        <f t="shared" si="101"/>
        <v>#N/A</v>
      </c>
      <c r="D473" t="e">
        <f t="shared" si="102"/>
        <v>#N/A</v>
      </c>
      <c r="E473" t="e">
        <f t="shared" si="103"/>
        <v>#N/A</v>
      </c>
      <c r="F473" t="e">
        <f t="shared" si="104"/>
        <v>#N/A</v>
      </c>
      <c r="G473" t="e">
        <f t="shared" si="105"/>
        <v>#N/A</v>
      </c>
      <c r="H473" t="e">
        <f t="shared" si="106"/>
        <v>#N/A</v>
      </c>
      <c r="I473" t="e">
        <f t="shared" si="107"/>
        <v>#N/A</v>
      </c>
      <c r="J473" t="e">
        <f t="shared" si="108"/>
        <v>#N/A</v>
      </c>
      <c r="K473" t="e">
        <f t="shared" si="109"/>
        <v>#N/A</v>
      </c>
      <c r="L473" t="e">
        <f t="shared" si="86"/>
        <v>#N/A</v>
      </c>
      <c r="M473" t="e">
        <f t="shared" si="87"/>
        <v>#N/A</v>
      </c>
      <c r="N473" t="e">
        <f t="shared" si="88"/>
        <v>#N/A</v>
      </c>
      <c r="O473" t="e">
        <f t="shared" si="110"/>
        <v>#N/A</v>
      </c>
      <c r="P473" t="e">
        <f t="shared" si="111"/>
        <v>#N/A</v>
      </c>
      <c r="Q473" t="e">
        <f t="shared" si="112"/>
        <v>#N/A</v>
      </c>
      <c r="R473" t="e">
        <f t="shared" si="113"/>
        <v>#N/A</v>
      </c>
      <c r="S473" t="e">
        <f t="shared" si="114"/>
        <v>#N/A</v>
      </c>
      <c r="T473" t="e">
        <f t="shared" si="115"/>
        <v>#N/A</v>
      </c>
      <c r="U473" t="e">
        <f t="shared" si="116"/>
        <v>#N/A</v>
      </c>
      <c r="V473" t="e">
        <f t="shared" si="117"/>
        <v>#N/A</v>
      </c>
      <c r="W473" t="e">
        <f t="shared" si="118"/>
        <v>#N/A</v>
      </c>
      <c r="X473" t="e">
        <f t="shared" si="89"/>
        <v>#N/A</v>
      </c>
      <c r="Y473" t="e">
        <f t="shared" si="90"/>
        <v>#N/A</v>
      </c>
      <c r="Z473" t="e">
        <f t="shared" si="91"/>
        <v>#N/A</v>
      </c>
      <c r="AA473" t="e">
        <f t="shared" si="119"/>
        <v>#N/A</v>
      </c>
      <c r="AB473" t="e">
        <f t="shared" si="120"/>
        <v>#N/A</v>
      </c>
      <c r="AC473" t="e">
        <f t="shared" si="121"/>
        <v>#N/A</v>
      </c>
      <c r="AD473" t="e">
        <f t="shared" si="122"/>
        <v>#N/A</v>
      </c>
      <c r="AE473" t="e">
        <f t="shared" si="123"/>
        <v>#N/A</v>
      </c>
      <c r="AF473" t="e">
        <f t="shared" si="124"/>
        <v>#N/A</v>
      </c>
      <c r="AG473" t="e">
        <f t="shared" si="125"/>
        <v>#N/A</v>
      </c>
      <c r="AH473" t="e">
        <f t="shared" si="126"/>
        <v>#N/A</v>
      </c>
      <c r="AI473" t="e">
        <f t="shared" si="127"/>
        <v>#N/A</v>
      </c>
      <c r="AJ473" t="e">
        <f t="shared" si="92"/>
        <v>#N/A</v>
      </c>
      <c r="AK473" t="e">
        <f t="shared" si="93"/>
        <v>#N/A</v>
      </c>
      <c r="AL473" t="e">
        <f t="shared" si="94"/>
        <v>#N/A</v>
      </c>
      <c r="AM473" t="e">
        <f t="shared" si="128"/>
        <v>#N/A</v>
      </c>
      <c r="AN473" t="e">
        <f t="shared" si="129"/>
        <v>#N/A</v>
      </c>
      <c r="AO473" t="e">
        <f t="shared" si="130"/>
        <v>#N/A</v>
      </c>
      <c r="AP473" t="e">
        <f t="shared" si="131"/>
        <v>#N/A</v>
      </c>
      <c r="AQ473" t="e">
        <f t="shared" si="132"/>
        <v>#N/A</v>
      </c>
      <c r="AR473" t="e">
        <f t="shared" si="133"/>
        <v>#N/A</v>
      </c>
      <c r="AS473" t="e">
        <f t="shared" si="134"/>
        <v>#N/A</v>
      </c>
      <c r="AT473" t="e">
        <f t="shared" si="135"/>
        <v>#N/A</v>
      </c>
      <c r="AU473" t="e">
        <f t="shared" si="136"/>
        <v>#N/A</v>
      </c>
      <c r="AV473" t="e">
        <f t="shared" si="95"/>
        <v>#N/A</v>
      </c>
      <c r="AW473" t="e">
        <f t="shared" si="96"/>
        <v>#N/A</v>
      </c>
      <c r="AX473" t="e">
        <f t="shared" si="97"/>
        <v>#N/A</v>
      </c>
      <c r="AY473" t="e">
        <f t="shared" si="137"/>
        <v>#N/A</v>
      </c>
      <c r="AZ473" t="e">
        <f t="shared" si="138"/>
        <v>#N/A</v>
      </c>
      <c r="BA473" t="e">
        <f t="shared" si="139"/>
        <v>#N/A</v>
      </c>
      <c r="BB473" t="e">
        <f t="shared" si="140"/>
        <v>#N/A</v>
      </c>
      <c r="BC473" t="e">
        <f t="shared" si="141"/>
        <v>#N/A</v>
      </c>
      <c r="BD473" t="e">
        <f t="shared" si="142"/>
        <v>#N/A</v>
      </c>
      <c r="BE473" t="e">
        <f t="shared" si="143"/>
        <v>#N/A</v>
      </c>
      <c r="BF473" t="e">
        <f t="shared" si="144"/>
        <v>#N/A</v>
      </c>
      <c r="BG473" t="e">
        <f t="shared" si="145"/>
        <v>#N/A</v>
      </c>
      <c r="BH473" t="e">
        <f t="shared" si="98"/>
        <v>#N/A</v>
      </c>
      <c r="BI473" t="e">
        <f t="shared" si="99"/>
        <v>#N/A</v>
      </c>
      <c r="BJ473" t="e">
        <f t="shared" si="100"/>
        <v>#N/A</v>
      </c>
      <c r="BK473" t="e">
        <f t="shared" si="146"/>
        <v>#N/A</v>
      </c>
      <c r="BL473" t="e">
        <f t="shared" si="147"/>
        <v>#N/A</v>
      </c>
      <c r="BM473" t="e">
        <f t="shared" si="148"/>
        <v>#N/A</v>
      </c>
      <c r="BN473" t="e">
        <f t="shared" si="149"/>
        <v>#N/A</v>
      </c>
      <c r="BO473" t="e">
        <f t="shared" si="150"/>
        <v>#N/A</v>
      </c>
      <c r="BP473" t="e">
        <f t="shared" si="151"/>
        <v>#N/A</v>
      </c>
      <c r="BQ473" t="e">
        <f t="shared" si="152"/>
        <v>#N/A</v>
      </c>
      <c r="BR473" t="e">
        <f t="shared" si="153"/>
        <v>#N/A</v>
      </c>
      <c r="BS473" t="e">
        <f t="shared" si="154"/>
        <v>#N/A</v>
      </c>
      <c r="BT473" t="e">
        <f t="shared" si="155"/>
        <v>#N/A</v>
      </c>
      <c r="BU473" t="e">
        <f t="shared" si="156"/>
        <v>#N/A</v>
      </c>
      <c r="BV473" t="e">
        <f t="shared" si="157"/>
        <v>#N/A</v>
      </c>
      <c r="BW473" t="e">
        <f t="shared" si="158"/>
        <v>#N/A</v>
      </c>
      <c r="BX473" t="e">
        <f t="shared" si="159"/>
        <v>#N/A</v>
      </c>
      <c r="BY473" t="e">
        <f t="shared" si="160"/>
        <v>#N/A</v>
      </c>
      <c r="BZ473" t="e">
        <f t="shared" si="161"/>
        <v>#N/A</v>
      </c>
      <c r="CA473" t="e">
        <f t="shared" si="162"/>
        <v>#N/A</v>
      </c>
      <c r="CB473" t="e">
        <f t="shared" si="163"/>
        <v>#N/A</v>
      </c>
      <c r="CC473" t="e">
        <f t="shared" si="164"/>
        <v>#N/A</v>
      </c>
      <c r="CD473" t="e">
        <f t="shared" si="165"/>
        <v>#N/A</v>
      </c>
      <c r="CE473" t="e">
        <f t="shared" si="166"/>
        <v>#N/A</v>
      </c>
      <c r="CF473" t="e">
        <f t="shared" si="167"/>
        <v>#N/A</v>
      </c>
    </row>
    <row r="474" spans="1:84" x14ac:dyDescent="0.3">
      <c r="A474" t="e">
        <f t="shared" si="85"/>
        <v>#N/A</v>
      </c>
      <c r="B474" t="e">
        <f t="shared" si="85"/>
        <v>#N/A</v>
      </c>
      <c r="C474" t="e">
        <f t="shared" si="101"/>
        <v>#N/A</v>
      </c>
      <c r="D474" t="e">
        <f t="shared" si="102"/>
        <v>#N/A</v>
      </c>
      <c r="E474" t="e">
        <f t="shared" si="103"/>
        <v>#N/A</v>
      </c>
      <c r="F474" t="e">
        <f t="shared" si="104"/>
        <v>#N/A</v>
      </c>
      <c r="G474" t="e">
        <f t="shared" si="105"/>
        <v>#N/A</v>
      </c>
      <c r="H474" t="e">
        <f t="shared" si="106"/>
        <v>#N/A</v>
      </c>
      <c r="I474" t="e">
        <f t="shared" si="107"/>
        <v>#N/A</v>
      </c>
      <c r="J474" t="e">
        <f t="shared" si="108"/>
        <v>#N/A</v>
      </c>
      <c r="K474" t="e">
        <f t="shared" si="109"/>
        <v>#N/A</v>
      </c>
      <c r="L474" t="e">
        <f t="shared" si="86"/>
        <v>#N/A</v>
      </c>
      <c r="M474" t="e">
        <f t="shared" si="87"/>
        <v>#N/A</v>
      </c>
      <c r="N474" t="e">
        <f t="shared" si="88"/>
        <v>#N/A</v>
      </c>
      <c r="O474" t="e">
        <f t="shared" si="110"/>
        <v>#N/A</v>
      </c>
      <c r="P474" t="e">
        <f t="shared" si="111"/>
        <v>#N/A</v>
      </c>
      <c r="Q474" t="e">
        <f t="shared" si="112"/>
        <v>#N/A</v>
      </c>
      <c r="R474" t="e">
        <f t="shared" si="113"/>
        <v>#N/A</v>
      </c>
      <c r="S474" t="e">
        <f t="shared" si="114"/>
        <v>#N/A</v>
      </c>
      <c r="T474" t="e">
        <f t="shared" si="115"/>
        <v>#N/A</v>
      </c>
      <c r="U474" t="e">
        <f t="shared" si="116"/>
        <v>#N/A</v>
      </c>
      <c r="V474" t="e">
        <f t="shared" si="117"/>
        <v>#N/A</v>
      </c>
      <c r="W474" t="e">
        <f t="shared" si="118"/>
        <v>#N/A</v>
      </c>
      <c r="X474" t="e">
        <f t="shared" si="89"/>
        <v>#N/A</v>
      </c>
      <c r="Y474" t="e">
        <f t="shared" si="90"/>
        <v>#N/A</v>
      </c>
      <c r="Z474" t="e">
        <f t="shared" si="91"/>
        <v>#N/A</v>
      </c>
      <c r="AA474" t="e">
        <f t="shared" si="119"/>
        <v>#N/A</v>
      </c>
      <c r="AB474" t="e">
        <f t="shared" si="120"/>
        <v>#N/A</v>
      </c>
      <c r="AC474" t="e">
        <f t="shared" si="121"/>
        <v>#N/A</v>
      </c>
      <c r="AD474" t="e">
        <f t="shared" si="122"/>
        <v>#N/A</v>
      </c>
      <c r="AE474" t="e">
        <f t="shared" si="123"/>
        <v>#N/A</v>
      </c>
      <c r="AF474" t="e">
        <f t="shared" si="124"/>
        <v>#N/A</v>
      </c>
      <c r="AG474" t="e">
        <f t="shared" si="125"/>
        <v>#N/A</v>
      </c>
      <c r="AH474" t="e">
        <f t="shared" si="126"/>
        <v>#N/A</v>
      </c>
      <c r="AI474" t="e">
        <f t="shared" si="127"/>
        <v>#N/A</v>
      </c>
      <c r="AJ474" t="e">
        <f t="shared" si="92"/>
        <v>#N/A</v>
      </c>
      <c r="AK474" t="e">
        <f t="shared" si="93"/>
        <v>#N/A</v>
      </c>
      <c r="AL474" t="e">
        <f t="shared" si="94"/>
        <v>#N/A</v>
      </c>
      <c r="AM474" t="e">
        <f t="shared" si="128"/>
        <v>#N/A</v>
      </c>
      <c r="AN474" t="e">
        <f t="shared" si="129"/>
        <v>#N/A</v>
      </c>
      <c r="AO474" t="e">
        <f t="shared" si="130"/>
        <v>#N/A</v>
      </c>
      <c r="AP474" t="e">
        <f t="shared" si="131"/>
        <v>#N/A</v>
      </c>
      <c r="AQ474" t="e">
        <f t="shared" si="132"/>
        <v>#N/A</v>
      </c>
      <c r="AR474" t="e">
        <f t="shared" si="133"/>
        <v>#N/A</v>
      </c>
      <c r="AS474" t="e">
        <f t="shared" si="134"/>
        <v>#N/A</v>
      </c>
      <c r="AT474" t="e">
        <f t="shared" si="135"/>
        <v>#N/A</v>
      </c>
      <c r="AU474" t="e">
        <f t="shared" si="136"/>
        <v>#N/A</v>
      </c>
      <c r="AV474" t="e">
        <f t="shared" si="95"/>
        <v>#N/A</v>
      </c>
      <c r="AW474" t="e">
        <f t="shared" si="96"/>
        <v>#N/A</v>
      </c>
      <c r="AX474" t="e">
        <f t="shared" si="97"/>
        <v>#N/A</v>
      </c>
      <c r="AY474" t="e">
        <f t="shared" si="137"/>
        <v>#N/A</v>
      </c>
      <c r="AZ474" t="e">
        <f t="shared" si="138"/>
        <v>#N/A</v>
      </c>
      <c r="BA474" t="e">
        <f t="shared" si="139"/>
        <v>#N/A</v>
      </c>
      <c r="BB474" t="e">
        <f t="shared" si="140"/>
        <v>#N/A</v>
      </c>
      <c r="BC474" t="e">
        <f t="shared" si="141"/>
        <v>#N/A</v>
      </c>
      <c r="BD474" t="e">
        <f t="shared" si="142"/>
        <v>#N/A</v>
      </c>
      <c r="BE474" t="e">
        <f t="shared" si="143"/>
        <v>#N/A</v>
      </c>
      <c r="BF474" t="e">
        <f t="shared" si="144"/>
        <v>#N/A</v>
      </c>
      <c r="BG474" t="e">
        <f t="shared" si="145"/>
        <v>#N/A</v>
      </c>
      <c r="BH474" t="e">
        <f t="shared" si="98"/>
        <v>#N/A</v>
      </c>
      <c r="BI474" t="e">
        <f t="shared" si="99"/>
        <v>#N/A</v>
      </c>
      <c r="BJ474" t="e">
        <f t="shared" si="100"/>
        <v>#N/A</v>
      </c>
      <c r="BK474" t="e">
        <f t="shared" si="146"/>
        <v>#N/A</v>
      </c>
      <c r="BL474" t="e">
        <f t="shared" si="147"/>
        <v>#N/A</v>
      </c>
      <c r="BM474" t="e">
        <f t="shared" si="148"/>
        <v>#N/A</v>
      </c>
      <c r="BN474" t="e">
        <f t="shared" si="149"/>
        <v>#N/A</v>
      </c>
      <c r="BO474" t="e">
        <f t="shared" si="150"/>
        <v>#N/A</v>
      </c>
      <c r="BP474" t="e">
        <f t="shared" si="151"/>
        <v>#N/A</v>
      </c>
      <c r="BQ474" t="e">
        <f t="shared" si="152"/>
        <v>#N/A</v>
      </c>
      <c r="BR474" t="e">
        <f t="shared" si="153"/>
        <v>#N/A</v>
      </c>
      <c r="BS474" t="e">
        <f t="shared" si="154"/>
        <v>#N/A</v>
      </c>
      <c r="BT474" t="e">
        <f t="shared" si="155"/>
        <v>#N/A</v>
      </c>
      <c r="BU474" t="e">
        <f t="shared" si="156"/>
        <v>#N/A</v>
      </c>
      <c r="BV474" t="e">
        <f t="shared" si="157"/>
        <v>#N/A</v>
      </c>
      <c r="BW474" t="e">
        <f t="shared" si="158"/>
        <v>#N/A</v>
      </c>
      <c r="BX474" t="e">
        <f t="shared" si="159"/>
        <v>#N/A</v>
      </c>
      <c r="BY474" t="e">
        <f t="shared" si="160"/>
        <v>#N/A</v>
      </c>
      <c r="BZ474" t="e">
        <f t="shared" si="161"/>
        <v>#N/A</v>
      </c>
      <c r="CA474" t="e">
        <f t="shared" si="162"/>
        <v>#N/A</v>
      </c>
      <c r="CB474" t="e">
        <f t="shared" si="163"/>
        <v>#N/A</v>
      </c>
      <c r="CC474" t="e">
        <f t="shared" si="164"/>
        <v>#N/A</v>
      </c>
      <c r="CD474" t="e">
        <f t="shared" si="165"/>
        <v>#N/A</v>
      </c>
      <c r="CE474" t="e">
        <f t="shared" si="166"/>
        <v>#N/A</v>
      </c>
      <c r="CF474" t="e">
        <f t="shared" si="167"/>
        <v>#N/A</v>
      </c>
    </row>
    <row r="475" spans="1:84" x14ac:dyDescent="0.3">
      <c r="A475" t="e">
        <f t="shared" si="85"/>
        <v>#N/A</v>
      </c>
      <c r="B475" t="e">
        <f t="shared" si="85"/>
        <v>#N/A</v>
      </c>
      <c r="C475" t="e">
        <f t="shared" si="101"/>
        <v>#N/A</v>
      </c>
      <c r="D475" t="e">
        <f t="shared" si="102"/>
        <v>#N/A</v>
      </c>
      <c r="E475" t="e">
        <f t="shared" si="103"/>
        <v>#N/A</v>
      </c>
      <c r="F475" t="e">
        <f t="shared" si="104"/>
        <v>#N/A</v>
      </c>
      <c r="G475" t="e">
        <f t="shared" si="105"/>
        <v>#N/A</v>
      </c>
      <c r="H475" t="e">
        <f t="shared" si="106"/>
        <v>#N/A</v>
      </c>
      <c r="I475" t="e">
        <f t="shared" si="107"/>
        <v>#N/A</v>
      </c>
      <c r="J475" t="e">
        <f t="shared" si="108"/>
        <v>#N/A</v>
      </c>
      <c r="K475" t="e">
        <f t="shared" si="109"/>
        <v>#N/A</v>
      </c>
      <c r="L475" t="e">
        <f t="shared" si="86"/>
        <v>#N/A</v>
      </c>
      <c r="M475" t="e">
        <f t="shared" si="87"/>
        <v>#N/A</v>
      </c>
      <c r="N475" t="e">
        <f t="shared" si="88"/>
        <v>#N/A</v>
      </c>
      <c r="O475" t="e">
        <f t="shared" si="110"/>
        <v>#N/A</v>
      </c>
      <c r="P475" t="e">
        <f t="shared" si="111"/>
        <v>#N/A</v>
      </c>
      <c r="Q475" t="e">
        <f t="shared" si="112"/>
        <v>#N/A</v>
      </c>
      <c r="R475" t="e">
        <f t="shared" si="113"/>
        <v>#N/A</v>
      </c>
      <c r="S475" t="e">
        <f t="shared" si="114"/>
        <v>#N/A</v>
      </c>
      <c r="T475" t="e">
        <f t="shared" si="115"/>
        <v>#N/A</v>
      </c>
      <c r="U475" t="e">
        <f t="shared" si="116"/>
        <v>#N/A</v>
      </c>
      <c r="V475" t="e">
        <f t="shared" si="117"/>
        <v>#N/A</v>
      </c>
      <c r="W475" t="e">
        <f t="shared" si="118"/>
        <v>#N/A</v>
      </c>
      <c r="X475" t="e">
        <f t="shared" si="89"/>
        <v>#N/A</v>
      </c>
      <c r="Y475" t="e">
        <f t="shared" si="90"/>
        <v>#N/A</v>
      </c>
      <c r="Z475" t="e">
        <f t="shared" si="91"/>
        <v>#N/A</v>
      </c>
      <c r="AA475" t="e">
        <f t="shared" si="119"/>
        <v>#N/A</v>
      </c>
      <c r="AB475" t="e">
        <f t="shared" si="120"/>
        <v>#N/A</v>
      </c>
      <c r="AC475" t="e">
        <f t="shared" si="121"/>
        <v>#N/A</v>
      </c>
      <c r="AD475" t="e">
        <f t="shared" si="122"/>
        <v>#N/A</v>
      </c>
      <c r="AE475" t="e">
        <f t="shared" si="123"/>
        <v>#N/A</v>
      </c>
      <c r="AF475" t="e">
        <f t="shared" si="124"/>
        <v>#N/A</v>
      </c>
      <c r="AG475" t="e">
        <f t="shared" si="125"/>
        <v>#N/A</v>
      </c>
      <c r="AH475" t="e">
        <f t="shared" si="126"/>
        <v>#N/A</v>
      </c>
      <c r="AI475" t="e">
        <f t="shared" si="127"/>
        <v>#N/A</v>
      </c>
      <c r="AJ475" t="e">
        <f t="shared" si="92"/>
        <v>#N/A</v>
      </c>
      <c r="AK475" t="e">
        <f t="shared" si="93"/>
        <v>#N/A</v>
      </c>
      <c r="AL475" t="e">
        <f t="shared" si="94"/>
        <v>#N/A</v>
      </c>
      <c r="AM475" t="e">
        <f t="shared" si="128"/>
        <v>#N/A</v>
      </c>
      <c r="AN475" t="e">
        <f t="shared" si="129"/>
        <v>#N/A</v>
      </c>
      <c r="AO475" t="e">
        <f t="shared" si="130"/>
        <v>#N/A</v>
      </c>
      <c r="AP475" t="e">
        <f t="shared" si="131"/>
        <v>#N/A</v>
      </c>
      <c r="AQ475" t="e">
        <f t="shared" si="132"/>
        <v>#N/A</v>
      </c>
      <c r="AR475" t="e">
        <f t="shared" si="133"/>
        <v>#N/A</v>
      </c>
      <c r="AS475" t="e">
        <f t="shared" si="134"/>
        <v>#N/A</v>
      </c>
      <c r="AT475" t="e">
        <f t="shared" si="135"/>
        <v>#N/A</v>
      </c>
      <c r="AU475" t="e">
        <f t="shared" si="136"/>
        <v>#N/A</v>
      </c>
      <c r="AV475" t="e">
        <f t="shared" si="95"/>
        <v>#N/A</v>
      </c>
      <c r="AW475" t="e">
        <f t="shared" si="96"/>
        <v>#N/A</v>
      </c>
      <c r="AX475" t="e">
        <f t="shared" si="97"/>
        <v>#N/A</v>
      </c>
      <c r="AY475" t="e">
        <f t="shared" si="137"/>
        <v>#N/A</v>
      </c>
      <c r="AZ475" t="e">
        <f t="shared" si="138"/>
        <v>#N/A</v>
      </c>
      <c r="BA475" t="e">
        <f t="shared" si="139"/>
        <v>#N/A</v>
      </c>
      <c r="BB475" t="e">
        <f t="shared" si="140"/>
        <v>#N/A</v>
      </c>
      <c r="BC475" t="e">
        <f t="shared" si="141"/>
        <v>#N/A</v>
      </c>
      <c r="BD475" t="e">
        <f t="shared" si="142"/>
        <v>#N/A</v>
      </c>
      <c r="BE475" t="e">
        <f t="shared" si="143"/>
        <v>#N/A</v>
      </c>
      <c r="BF475" t="e">
        <f t="shared" si="144"/>
        <v>#N/A</v>
      </c>
      <c r="BG475" t="e">
        <f t="shared" si="145"/>
        <v>#N/A</v>
      </c>
      <c r="BH475" t="e">
        <f t="shared" si="98"/>
        <v>#N/A</v>
      </c>
      <c r="BI475" t="e">
        <f t="shared" si="99"/>
        <v>#N/A</v>
      </c>
      <c r="BJ475" t="e">
        <f t="shared" si="100"/>
        <v>#N/A</v>
      </c>
      <c r="BK475" t="e">
        <f t="shared" si="146"/>
        <v>#N/A</v>
      </c>
      <c r="BL475" t="e">
        <f t="shared" si="147"/>
        <v>#N/A</v>
      </c>
      <c r="BM475" t="e">
        <f t="shared" si="148"/>
        <v>#N/A</v>
      </c>
      <c r="BN475" t="e">
        <f t="shared" si="149"/>
        <v>#N/A</v>
      </c>
      <c r="BO475" t="e">
        <f t="shared" si="150"/>
        <v>#N/A</v>
      </c>
      <c r="BP475" t="e">
        <f t="shared" si="151"/>
        <v>#N/A</v>
      </c>
      <c r="BQ475" t="e">
        <f t="shared" si="152"/>
        <v>#N/A</v>
      </c>
      <c r="BR475" t="e">
        <f t="shared" si="153"/>
        <v>#N/A</v>
      </c>
      <c r="BS475" t="e">
        <f t="shared" si="154"/>
        <v>#N/A</v>
      </c>
      <c r="BT475" t="e">
        <f t="shared" si="155"/>
        <v>#N/A</v>
      </c>
      <c r="BU475" t="e">
        <f t="shared" si="156"/>
        <v>#N/A</v>
      </c>
      <c r="BV475" t="e">
        <f t="shared" si="157"/>
        <v>#N/A</v>
      </c>
      <c r="BW475" t="e">
        <f t="shared" si="158"/>
        <v>#N/A</v>
      </c>
      <c r="BX475" t="e">
        <f t="shared" si="159"/>
        <v>#N/A</v>
      </c>
      <c r="BY475" t="e">
        <f t="shared" si="160"/>
        <v>#N/A</v>
      </c>
      <c r="BZ475" t="e">
        <f t="shared" si="161"/>
        <v>#N/A</v>
      </c>
      <c r="CA475" t="e">
        <f t="shared" si="162"/>
        <v>#N/A</v>
      </c>
      <c r="CB475" t="e">
        <f t="shared" si="163"/>
        <v>#N/A</v>
      </c>
      <c r="CC475" t="e">
        <f t="shared" si="164"/>
        <v>#N/A</v>
      </c>
      <c r="CD475" t="e">
        <f t="shared" si="165"/>
        <v>#N/A</v>
      </c>
      <c r="CE475" t="e">
        <f t="shared" si="166"/>
        <v>#N/A</v>
      </c>
      <c r="CF475" t="e">
        <f t="shared" si="167"/>
        <v>#N/A</v>
      </c>
    </row>
    <row r="476" spans="1:84" x14ac:dyDescent="0.3">
      <c r="A476" t="e">
        <f t="shared" si="85"/>
        <v>#N/A</v>
      </c>
      <c r="B476" t="e">
        <f t="shared" si="85"/>
        <v>#N/A</v>
      </c>
      <c r="C476" t="e">
        <f t="shared" si="101"/>
        <v>#N/A</v>
      </c>
      <c r="D476" t="e">
        <f t="shared" si="102"/>
        <v>#N/A</v>
      </c>
      <c r="E476" t="e">
        <f t="shared" si="103"/>
        <v>#N/A</v>
      </c>
      <c r="F476" t="e">
        <f t="shared" si="104"/>
        <v>#N/A</v>
      </c>
      <c r="G476" t="e">
        <f t="shared" si="105"/>
        <v>#N/A</v>
      </c>
      <c r="H476" t="e">
        <f t="shared" si="106"/>
        <v>#N/A</v>
      </c>
      <c r="I476" t="e">
        <f t="shared" si="107"/>
        <v>#N/A</v>
      </c>
      <c r="J476" t="e">
        <f t="shared" si="108"/>
        <v>#N/A</v>
      </c>
      <c r="K476" t="e">
        <f t="shared" si="109"/>
        <v>#N/A</v>
      </c>
      <c r="L476" t="e">
        <f t="shared" si="86"/>
        <v>#N/A</v>
      </c>
      <c r="M476" t="e">
        <f t="shared" si="87"/>
        <v>#N/A</v>
      </c>
      <c r="N476" t="e">
        <f t="shared" si="88"/>
        <v>#N/A</v>
      </c>
      <c r="O476" t="e">
        <f t="shared" si="110"/>
        <v>#N/A</v>
      </c>
      <c r="P476" t="e">
        <f t="shared" si="111"/>
        <v>#N/A</v>
      </c>
      <c r="Q476" t="e">
        <f t="shared" si="112"/>
        <v>#N/A</v>
      </c>
      <c r="R476" t="e">
        <f t="shared" si="113"/>
        <v>#N/A</v>
      </c>
      <c r="S476" t="e">
        <f t="shared" si="114"/>
        <v>#N/A</v>
      </c>
      <c r="T476" t="e">
        <f t="shared" si="115"/>
        <v>#N/A</v>
      </c>
      <c r="U476" t="e">
        <f t="shared" si="116"/>
        <v>#N/A</v>
      </c>
      <c r="V476" t="e">
        <f t="shared" si="117"/>
        <v>#N/A</v>
      </c>
      <c r="W476" t="e">
        <f t="shared" si="118"/>
        <v>#N/A</v>
      </c>
      <c r="X476" t="e">
        <f t="shared" si="89"/>
        <v>#N/A</v>
      </c>
      <c r="Y476" t="e">
        <f t="shared" si="90"/>
        <v>#N/A</v>
      </c>
      <c r="Z476" t="e">
        <f t="shared" si="91"/>
        <v>#N/A</v>
      </c>
      <c r="AA476" t="e">
        <f t="shared" si="119"/>
        <v>#N/A</v>
      </c>
      <c r="AB476" t="e">
        <f t="shared" si="120"/>
        <v>#N/A</v>
      </c>
      <c r="AC476" t="e">
        <f t="shared" si="121"/>
        <v>#N/A</v>
      </c>
      <c r="AD476" t="e">
        <f t="shared" si="122"/>
        <v>#N/A</v>
      </c>
      <c r="AE476" t="e">
        <f t="shared" si="123"/>
        <v>#N/A</v>
      </c>
      <c r="AF476" t="e">
        <f t="shared" si="124"/>
        <v>#N/A</v>
      </c>
      <c r="AG476" t="e">
        <f t="shared" si="125"/>
        <v>#N/A</v>
      </c>
      <c r="AH476" t="e">
        <f t="shared" si="126"/>
        <v>#N/A</v>
      </c>
      <c r="AI476" t="e">
        <f t="shared" si="127"/>
        <v>#N/A</v>
      </c>
      <c r="AJ476" t="e">
        <f t="shared" si="92"/>
        <v>#N/A</v>
      </c>
      <c r="AK476" t="e">
        <f t="shared" si="93"/>
        <v>#N/A</v>
      </c>
      <c r="AL476" t="e">
        <f t="shared" si="94"/>
        <v>#N/A</v>
      </c>
      <c r="AM476" t="e">
        <f t="shared" si="128"/>
        <v>#N/A</v>
      </c>
      <c r="AN476" t="e">
        <f t="shared" si="129"/>
        <v>#N/A</v>
      </c>
      <c r="AO476" t="e">
        <f t="shared" si="130"/>
        <v>#N/A</v>
      </c>
      <c r="AP476" t="e">
        <f t="shared" si="131"/>
        <v>#N/A</v>
      </c>
      <c r="AQ476" t="e">
        <f t="shared" si="132"/>
        <v>#N/A</v>
      </c>
      <c r="AR476" t="e">
        <f t="shared" si="133"/>
        <v>#N/A</v>
      </c>
      <c r="AS476" t="e">
        <f t="shared" si="134"/>
        <v>#N/A</v>
      </c>
      <c r="AT476" t="e">
        <f t="shared" si="135"/>
        <v>#N/A</v>
      </c>
      <c r="AU476" t="e">
        <f t="shared" si="136"/>
        <v>#N/A</v>
      </c>
      <c r="AV476" t="e">
        <f t="shared" si="95"/>
        <v>#N/A</v>
      </c>
      <c r="AW476" t="e">
        <f t="shared" si="96"/>
        <v>#N/A</v>
      </c>
      <c r="AX476" t="e">
        <f t="shared" si="97"/>
        <v>#N/A</v>
      </c>
      <c r="AY476" t="e">
        <f t="shared" si="137"/>
        <v>#N/A</v>
      </c>
      <c r="AZ476" t="e">
        <f t="shared" si="138"/>
        <v>#N/A</v>
      </c>
      <c r="BA476" t="e">
        <f t="shared" si="139"/>
        <v>#N/A</v>
      </c>
      <c r="BB476" t="e">
        <f t="shared" si="140"/>
        <v>#N/A</v>
      </c>
      <c r="BC476" t="e">
        <f t="shared" si="141"/>
        <v>#N/A</v>
      </c>
      <c r="BD476" t="e">
        <f t="shared" si="142"/>
        <v>#N/A</v>
      </c>
      <c r="BE476" t="e">
        <f t="shared" si="143"/>
        <v>#N/A</v>
      </c>
      <c r="BF476" t="e">
        <f t="shared" si="144"/>
        <v>#N/A</v>
      </c>
      <c r="BG476" t="e">
        <f t="shared" si="145"/>
        <v>#N/A</v>
      </c>
      <c r="BH476" t="e">
        <f t="shared" si="98"/>
        <v>#N/A</v>
      </c>
      <c r="BI476" t="e">
        <f t="shared" si="99"/>
        <v>#N/A</v>
      </c>
      <c r="BJ476" t="e">
        <f t="shared" si="100"/>
        <v>#N/A</v>
      </c>
      <c r="BK476" t="e">
        <f t="shared" si="146"/>
        <v>#N/A</v>
      </c>
      <c r="BL476" t="e">
        <f t="shared" si="147"/>
        <v>#N/A</v>
      </c>
      <c r="BM476" t="e">
        <f t="shared" si="148"/>
        <v>#N/A</v>
      </c>
      <c r="BN476" t="e">
        <f t="shared" si="149"/>
        <v>#N/A</v>
      </c>
      <c r="BO476" t="e">
        <f t="shared" si="150"/>
        <v>#N/A</v>
      </c>
      <c r="BP476" t="e">
        <f t="shared" si="151"/>
        <v>#N/A</v>
      </c>
      <c r="BQ476" t="e">
        <f t="shared" si="152"/>
        <v>#N/A</v>
      </c>
      <c r="BR476" t="e">
        <f t="shared" si="153"/>
        <v>#N/A</v>
      </c>
      <c r="BS476" t="e">
        <f t="shared" si="154"/>
        <v>#N/A</v>
      </c>
      <c r="BT476" t="e">
        <f t="shared" si="155"/>
        <v>#N/A</v>
      </c>
      <c r="BU476" t="e">
        <f t="shared" si="156"/>
        <v>#N/A</v>
      </c>
      <c r="BV476" t="e">
        <f t="shared" si="157"/>
        <v>#N/A</v>
      </c>
      <c r="BW476" t="e">
        <f t="shared" si="158"/>
        <v>#N/A</v>
      </c>
      <c r="BX476" t="e">
        <f t="shared" si="159"/>
        <v>#N/A</v>
      </c>
      <c r="BY476" t="e">
        <f t="shared" si="160"/>
        <v>#N/A</v>
      </c>
      <c r="BZ476" t="e">
        <f t="shared" si="161"/>
        <v>#N/A</v>
      </c>
      <c r="CA476" t="e">
        <f t="shared" si="162"/>
        <v>#N/A</v>
      </c>
      <c r="CB476" t="e">
        <f t="shared" si="163"/>
        <v>#N/A</v>
      </c>
      <c r="CC476" t="e">
        <f t="shared" si="164"/>
        <v>#N/A</v>
      </c>
      <c r="CD476" t="e">
        <f t="shared" si="165"/>
        <v>#N/A</v>
      </c>
      <c r="CE476" t="e">
        <f t="shared" si="166"/>
        <v>#N/A</v>
      </c>
      <c r="CF476" t="e">
        <f t="shared" si="167"/>
        <v>#N/A</v>
      </c>
    </row>
    <row r="477" spans="1:84" x14ac:dyDescent="0.3">
      <c r="A477" t="e">
        <f t="shared" si="85"/>
        <v>#N/A</v>
      </c>
      <c r="B477" t="e">
        <f t="shared" si="85"/>
        <v>#N/A</v>
      </c>
      <c r="C477" t="e">
        <f t="shared" si="101"/>
        <v>#N/A</v>
      </c>
      <c r="D477" t="e">
        <f t="shared" si="102"/>
        <v>#N/A</v>
      </c>
      <c r="E477" t="e">
        <f t="shared" si="103"/>
        <v>#N/A</v>
      </c>
      <c r="F477" t="e">
        <f t="shared" si="104"/>
        <v>#N/A</v>
      </c>
      <c r="G477" t="e">
        <f t="shared" si="105"/>
        <v>#N/A</v>
      </c>
      <c r="H477" t="e">
        <f t="shared" si="106"/>
        <v>#N/A</v>
      </c>
      <c r="I477" t="e">
        <f t="shared" si="107"/>
        <v>#N/A</v>
      </c>
      <c r="J477" t="e">
        <f t="shared" si="108"/>
        <v>#N/A</v>
      </c>
      <c r="K477" t="e">
        <f t="shared" si="109"/>
        <v>#N/A</v>
      </c>
      <c r="L477" t="e">
        <f t="shared" si="86"/>
        <v>#N/A</v>
      </c>
      <c r="M477" t="e">
        <f t="shared" si="87"/>
        <v>#N/A</v>
      </c>
      <c r="N477" t="e">
        <f t="shared" si="88"/>
        <v>#N/A</v>
      </c>
      <c r="O477" t="e">
        <f t="shared" si="110"/>
        <v>#N/A</v>
      </c>
      <c r="P477" t="e">
        <f t="shared" si="111"/>
        <v>#N/A</v>
      </c>
      <c r="Q477" t="e">
        <f t="shared" si="112"/>
        <v>#N/A</v>
      </c>
      <c r="R477" t="e">
        <f t="shared" si="113"/>
        <v>#N/A</v>
      </c>
      <c r="S477" t="e">
        <f t="shared" si="114"/>
        <v>#N/A</v>
      </c>
      <c r="T477" t="e">
        <f t="shared" si="115"/>
        <v>#N/A</v>
      </c>
      <c r="U477" t="e">
        <f t="shared" si="116"/>
        <v>#N/A</v>
      </c>
      <c r="V477" t="e">
        <f t="shared" si="117"/>
        <v>#N/A</v>
      </c>
      <c r="W477" t="e">
        <f t="shared" si="118"/>
        <v>#N/A</v>
      </c>
      <c r="X477" t="e">
        <f t="shared" si="89"/>
        <v>#N/A</v>
      </c>
      <c r="Y477" t="e">
        <f t="shared" si="90"/>
        <v>#N/A</v>
      </c>
      <c r="Z477" t="e">
        <f t="shared" si="91"/>
        <v>#N/A</v>
      </c>
      <c r="AA477" t="e">
        <f t="shared" si="119"/>
        <v>#N/A</v>
      </c>
      <c r="AB477" t="e">
        <f t="shared" si="120"/>
        <v>#N/A</v>
      </c>
      <c r="AC477" t="e">
        <f t="shared" si="121"/>
        <v>#N/A</v>
      </c>
      <c r="AD477" t="e">
        <f t="shared" si="122"/>
        <v>#N/A</v>
      </c>
      <c r="AE477" t="e">
        <f t="shared" si="123"/>
        <v>#N/A</v>
      </c>
      <c r="AF477" t="e">
        <f t="shared" si="124"/>
        <v>#N/A</v>
      </c>
      <c r="AG477" t="e">
        <f t="shared" si="125"/>
        <v>#N/A</v>
      </c>
      <c r="AH477" t="e">
        <f t="shared" si="126"/>
        <v>#N/A</v>
      </c>
      <c r="AI477" t="e">
        <f t="shared" si="127"/>
        <v>#N/A</v>
      </c>
      <c r="AJ477" t="e">
        <f t="shared" si="92"/>
        <v>#N/A</v>
      </c>
      <c r="AK477" t="e">
        <f t="shared" si="93"/>
        <v>#N/A</v>
      </c>
      <c r="AL477" t="e">
        <f t="shared" si="94"/>
        <v>#N/A</v>
      </c>
      <c r="AM477" t="e">
        <f t="shared" si="128"/>
        <v>#N/A</v>
      </c>
      <c r="AN477" t="e">
        <f t="shared" si="129"/>
        <v>#N/A</v>
      </c>
      <c r="AO477" t="e">
        <f t="shared" si="130"/>
        <v>#N/A</v>
      </c>
      <c r="AP477" t="e">
        <f t="shared" si="131"/>
        <v>#N/A</v>
      </c>
      <c r="AQ477" t="e">
        <f t="shared" si="132"/>
        <v>#N/A</v>
      </c>
      <c r="AR477" t="e">
        <f t="shared" si="133"/>
        <v>#N/A</v>
      </c>
      <c r="AS477" t="e">
        <f t="shared" si="134"/>
        <v>#N/A</v>
      </c>
      <c r="AT477" t="e">
        <f t="shared" si="135"/>
        <v>#N/A</v>
      </c>
      <c r="AU477" t="e">
        <f t="shared" si="136"/>
        <v>#N/A</v>
      </c>
      <c r="AV477" t="e">
        <f t="shared" si="95"/>
        <v>#N/A</v>
      </c>
      <c r="AW477" t="e">
        <f t="shared" si="96"/>
        <v>#N/A</v>
      </c>
      <c r="AX477" t="e">
        <f t="shared" si="97"/>
        <v>#N/A</v>
      </c>
      <c r="AY477" t="e">
        <f t="shared" si="137"/>
        <v>#N/A</v>
      </c>
      <c r="AZ477" t="e">
        <f t="shared" si="138"/>
        <v>#N/A</v>
      </c>
      <c r="BA477" t="e">
        <f t="shared" si="139"/>
        <v>#N/A</v>
      </c>
      <c r="BB477" t="e">
        <f t="shared" si="140"/>
        <v>#N/A</v>
      </c>
      <c r="BC477" t="e">
        <f t="shared" si="141"/>
        <v>#N/A</v>
      </c>
      <c r="BD477" t="e">
        <f t="shared" si="142"/>
        <v>#N/A</v>
      </c>
      <c r="BE477" t="e">
        <f t="shared" si="143"/>
        <v>#N/A</v>
      </c>
      <c r="BF477" t="e">
        <f t="shared" si="144"/>
        <v>#N/A</v>
      </c>
      <c r="BG477" t="e">
        <f t="shared" si="145"/>
        <v>#N/A</v>
      </c>
      <c r="BH477" t="e">
        <f t="shared" si="98"/>
        <v>#N/A</v>
      </c>
      <c r="BI477" t="e">
        <f t="shared" si="99"/>
        <v>#N/A</v>
      </c>
      <c r="BJ477" t="e">
        <f t="shared" si="100"/>
        <v>#N/A</v>
      </c>
      <c r="BK477" t="e">
        <f t="shared" si="146"/>
        <v>#N/A</v>
      </c>
      <c r="BL477" t="e">
        <f t="shared" si="147"/>
        <v>#N/A</v>
      </c>
      <c r="BM477" t="e">
        <f t="shared" si="148"/>
        <v>#N/A</v>
      </c>
      <c r="BN477" t="e">
        <f t="shared" si="149"/>
        <v>#N/A</v>
      </c>
      <c r="BO477" t="e">
        <f t="shared" si="150"/>
        <v>#N/A</v>
      </c>
      <c r="BP477" t="e">
        <f t="shared" si="151"/>
        <v>#N/A</v>
      </c>
      <c r="BQ477" t="e">
        <f t="shared" si="152"/>
        <v>#N/A</v>
      </c>
      <c r="BR477" t="e">
        <f t="shared" si="153"/>
        <v>#N/A</v>
      </c>
      <c r="BS477" t="e">
        <f t="shared" si="154"/>
        <v>#N/A</v>
      </c>
      <c r="BT477" t="e">
        <f t="shared" si="155"/>
        <v>#N/A</v>
      </c>
      <c r="BU477" t="e">
        <f t="shared" si="156"/>
        <v>#N/A</v>
      </c>
      <c r="BV477" t="e">
        <f t="shared" si="157"/>
        <v>#N/A</v>
      </c>
      <c r="BW477" t="e">
        <f t="shared" si="158"/>
        <v>#N/A</v>
      </c>
      <c r="BX477" t="e">
        <f t="shared" si="159"/>
        <v>#N/A</v>
      </c>
      <c r="BY477" t="e">
        <f t="shared" si="160"/>
        <v>#N/A</v>
      </c>
      <c r="BZ477" t="e">
        <f t="shared" si="161"/>
        <v>#N/A</v>
      </c>
      <c r="CA477" t="e">
        <f t="shared" si="162"/>
        <v>#N/A</v>
      </c>
      <c r="CB477" t="e">
        <f t="shared" si="163"/>
        <v>#N/A</v>
      </c>
      <c r="CC477" t="e">
        <f t="shared" si="164"/>
        <v>#N/A</v>
      </c>
      <c r="CD477" t="e">
        <f t="shared" si="165"/>
        <v>#N/A</v>
      </c>
      <c r="CE477" t="e">
        <f t="shared" si="166"/>
        <v>#N/A</v>
      </c>
      <c r="CF477" t="e">
        <f t="shared" si="167"/>
        <v>#N/A</v>
      </c>
    </row>
    <row r="478" spans="1:84" x14ac:dyDescent="0.3">
      <c r="A478" t="e">
        <f t="shared" si="85"/>
        <v>#N/A</v>
      </c>
      <c r="B478" t="e">
        <f t="shared" si="85"/>
        <v>#N/A</v>
      </c>
      <c r="C478" t="e">
        <f t="shared" si="101"/>
        <v>#N/A</v>
      </c>
      <c r="D478" t="e">
        <f t="shared" si="102"/>
        <v>#N/A</v>
      </c>
      <c r="E478" t="e">
        <f t="shared" si="103"/>
        <v>#N/A</v>
      </c>
      <c r="F478" t="e">
        <f t="shared" si="104"/>
        <v>#N/A</v>
      </c>
      <c r="G478" t="e">
        <f t="shared" si="105"/>
        <v>#N/A</v>
      </c>
      <c r="H478" t="e">
        <f t="shared" si="106"/>
        <v>#N/A</v>
      </c>
      <c r="I478" t="e">
        <f t="shared" si="107"/>
        <v>#N/A</v>
      </c>
      <c r="J478" t="e">
        <f t="shared" si="108"/>
        <v>#N/A</v>
      </c>
      <c r="K478" t="e">
        <f t="shared" si="109"/>
        <v>#N/A</v>
      </c>
      <c r="L478" t="e">
        <f t="shared" si="86"/>
        <v>#N/A</v>
      </c>
      <c r="M478" t="e">
        <f t="shared" si="87"/>
        <v>#N/A</v>
      </c>
      <c r="N478" t="e">
        <f t="shared" si="88"/>
        <v>#N/A</v>
      </c>
      <c r="O478" t="e">
        <f t="shared" si="110"/>
        <v>#N/A</v>
      </c>
      <c r="P478" t="e">
        <f t="shared" si="111"/>
        <v>#N/A</v>
      </c>
      <c r="Q478" t="e">
        <f t="shared" si="112"/>
        <v>#N/A</v>
      </c>
      <c r="R478" t="e">
        <f t="shared" si="113"/>
        <v>#N/A</v>
      </c>
      <c r="S478" t="e">
        <f t="shared" si="114"/>
        <v>#N/A</v>
      </c>
      <c r="T478" t="e">
        <f t="shared" si="115"/>
        <v>#N/A</v>
      </c>
      <c r="U478" t="e">
        <f t="shared" si="116"/>
        <v>#N/A</v>
      </c>
      <c r="V478" t="e">
        <f t="shared" si="117"/>
        <v>#N/A</v>
      </c>
      <c r="W478" t="e">
        <f t="shared" si="118"/>
        <v>#N/A</v>
      </c>
      <c r="X478" t="e">
        <f t="shared" si="89"/>
        <v>#N/A</v>
      </c>
      <c r="Y478" t="e">
        <f t="shared" si="90"/>
        <v>#N/A</v>
      </c>
      <c r="Z478" t="e">
        <f t="shared" si="91"/>
        <v>#N/A</v>
      </c>
      <c r="AA478" t="e">
        <f t="shared" si="119"/>
        <v>#N/A</v>
      </c>
      <c r="AB478" t="e">
        <f t="shared" si="120"/>
        <v>#N/A</v>
      </c>
      <c r="AC478" t="e">
        <f t="shared" si="121"/>
        <v>#N/A</v>
      </c>
      <c r="AD478" t="e">
        <f t="shared" si="122"/>
        <v>#N/A</v>
      </c>
      <c r="AE478" t="e">
        <f t="shared" si="123"/>
        <v>#N/A</v>
      </c>
      <c r="AF478" t="e">
        <f t="shared" si="124"/>
        <v>#N/A</v>
      </c>
      <c r="AG478" t="e">
        <f t="shared" si="125"/>
        <v>#N/A</v>
      </c>
      <c r="AH478" t="e">
        <f t="shared" si="126"/>
        <v>#N/A</v>
      </c>
      <c r="AI478" t="e">
        <f t="shared" si="127"/>
        <v>#N/A</v>
      </c>
      <c r="AJ478" t="e">
        <f t="shared" si="92"/>
        <v>#N/A</v>
      </c>
      <c r="AK478" t="e">
        <f t="shared" si="93"/>
        <v>#N/A</v>
      </c>
      <c r="AL478" t="e">
        <f t="shared" si="94"/>
        <v>#N/A</v>
      </c>
      <c r="AM478" t="e">
        <f t="shared" si="128"/>
        <v>#N/A</v>
      </c>
      <c r="AN478" t="e">
        <f t="shared" si="129"/>
        <v>#N/A</v>
      </c>
      <c r="AO478" t="e">
        <f t="shared" si="130"/>
        <v>#N/A</v>
      </c>
      <c r="AP478" t="e">
        <f t="shared" si="131"/>
        <v>#N/A</v>
      </c>
      <c r="AQ478" t="e">
        <f t="shared" si="132"/>
        <v>#N/A</v>
      </c>
      <c r="AR478" t="e">
        <f t="shared" si="133"/>
        <v>#N/A</v>
      </c>
      <c r="AS478" t="e">
        <f t="shared" si="134"/>
        <v>#N/A</v>
      </c>
      <c r="AT478" t="e">
        <f t="shared" si="135"/>
        <v>#N/A</v>
      </c>
      <c r="AU478" t="e">
        <f t="shared" si="136"/>
        <v>#N/A</v>
      </c>
      <c r="AV478" t="e">
        <f t="shared" si="95"/>
        <v>#N/A</v>
      </c>
      <c r="AW478" t="e">
        <f t="shared" si="96"/>
        <v>#N/A</v>
      </c>
      <c r="AX478" t="e">
        <f t="shared" si="97"/>
        <v>#N/A</v>
      </c>
      <c r="AY478" t="e">
        <f t="shared" si="137"/>
        <v>#N/A</v>
      </c>
      <c r="AZ478" t="e">
        <f t="shared" si="138"/>
        <v>#N/A</v>
      </c>
      <c r="BA478" t="e">
        <f t="shared" si="139"/>
        <v>#N/A</v>
      </c>
      <c r="BB478" t="e">
        <f t="shared" si="140"/>
        <v>#N/A</v>
      </c>
      <c r="BC478" t="e">
        <f t="shared" si="141"/>
        <v>#N/A</v>
      </c>
      <c r="BD478" t="e">
        <f t="shared" si="142"/>
        <v>#N/A</v>
      </c>
      <c r="BE478" t="e">
        <f t="shared" si="143"/>
        <v>#N/A</v>
      </c>
      <c r="BF478" t="e">
        <f t="shared" si="144"/>
        <v>#N/A</v>
      </c>
      <c r="BG478" t="e">
        <f t="shared" si="145"/>
        <v>#N/A</v>
      </c>
      <c r="BH478" t="e">
        <f t="shared" si="98"/>
        <v>#N/A</v>
      </c>
      <c r="BI478" t="e">
        <f t="shared" si="99"/>
        <v>#N/A</v>
      </c>
      <c r="BJ478" t="e">
        <f t="shared" si="100"/>
        <v>#N/A</v>
      </c>
      <c r="BK478" t="e">
        <f t="shared" si="146"/>
        <v>#N/A</v>
      </c>
      <c r="BL478" t="e">
        <f t="shared" si="147"/>
        <v>#N/A</v>
      </c>
      <c r="BM478" t="e">
        <f t="shared" si="148"/>
        <v>#N/A</v>
      </c>
      <c r="BN478" t="e">
        <f t="shared" si="149"/>
        <v>#N/A</v>
      </c>
      <c r="BO478" t="e">
        <f t="shared" si="150"/>
        <v>#N/A</v>
      </c>
      <c r="BP478" t="e">
        <f t="shared" si="151"/>
        <v>#N/A</v>
      </c>
      <c r="BQ478" t="e">
        <f t="shared" si="152"/>
        <v>#N/A</v>
      </c>
      <c r="BR478" t="e">
        <f t="shared" si="153"/>
        <v>#N/A</v>
      </c>
      <c r="BS478" t="e">
        <f t="shared" si="154"/>
        <v>#N/A</v>
      </c>
      <c r="BT478" t="e">
        <f t="shared" si="155"/>
        <v>#N/A</v>
      </c>
      <c r="BU478" t="e">
        <f t="shared" si="156"/>
        <v>#N/A</v>
      </c>
      <c r="BV478" t="e">
        <f t="shared" si="157"/>
        <v>#N/A</v>
      </c>
      <c r="BW478" t="e">
        <f t="shared" si="158"/>
        <v>#N/A</v>
      </c>
      <c r="BX478" t="e">
        <f t="shared" si="159"/>
        <v>#N/A</v>
      </c>
      <c r="BY478" t="e">
        <f t="shared" si="160"/>
        <v>#N/A</v>
      </c>
      <c r="BZ478" t="e">
        <f t="shared" si="161"/>
        <v>#N/A</v>
      </c>
      <c r="CA478" t="e">
        <f t="shared" si="162"/>
        <v>#N/A</v>
      </c>
      <c r="CB478" t="e">
        <f t="shared" si="163"/>
        <v>#N/A</v>
      </c>
      <c r="CC478" t="e">
        <f t="shared" si="164"/>
        <v>#N/A</v>
      </c>
      <c r="CD478" t="e">
        <f t="shared" si="165"/>
        <v>#N/A</v>
      </c>
      <c r="CE478" t="e">
        <f t="shared" si="166"/>
        <v>#N/A</v>
      </c>
      <c r="CF478" t="e">
        <f t="shared" si="167"/>
        <v>#N/A</v>
      </c>
    </row>
    <row r="479" spans="1:84" x14ac:dyDescent="0.3">
      <c r="A479" t="e">
        <f t="shared" si="85"/>
        <v>#N/A</v>
      </c>
      <c r="B479" t="e">
        <f t="shared" si="85"/>
        <v>#N/A</v>
      </c>
      <c r="C479" t="e">
        <f t="shared" si="101"/>
        <v>#N/A</v>
      </c>
      <c r="D479" t="e">
        <f t="shared" si="102"/>
        <v>#N/A</v>
      </c>
      <c r="E479" t="e">
        <f t="shared" si="103"/>
        <v>#N/A</v>
      </c>
      <c r="F479" t="e">
        <f t="shared" si="104"/>
        <v>#N/A</v>
      </c>
      <c r="G479" t="e">
        <f t="shared" si="105"/>
        <v>#N/A</v>
      </c>
      <c r="H479" t="e">
        <f t="shared" si="106"/>
        <v>#N/A</v>
      </c>
      <c r="I479" t="e">
        <f t="shared" si="107"/>
        <v>#N/A</v>
      </c>
      <c r="J479" t="e">
        <f t="shared" si="108"/>
        <v>#N/A</v>
      </c>
      <c r="K479" t="e">
        <f t="shared" si="109"/>
        <v>#N/A</v>
      </c>
      <c r="L479" t="e">
        <f t="shared" si="86"/>
        <v>#N/A</v>
      </c>
      <c r="M479" t="e">
        <f t="shared" si="87"/>
        <v>#N/A</v>
      </c>
      <c r="N479" t="e">
        <f t="shared" si="88"/>
        <v>#N/A</v>
      </c>
      <c r="O479" t="e">
        <f t="shared" si="110"/>
        <v>#N/A</v>
      </c>
      <c r="P479" t="e">
        <f t="shared" si="111"/>
        <v>#N/A</v>
      </c>
      <c r="Q479" t="e">
        <f t="shared" si="112"/>
        <v>#N/A</v>
      </c>
      <c r="R479" t="e">
        <f t="shared" si="113"/>
        <v>#N/A</v>
      </c>
      <c r="S479" t="e">
        <f t="shared" si="114"/>
        <v>#N/A</v>
      </c>
      <c r="T479" t="e">
        <f t="shared" si="115"/>
        <v>#N/A</v>
      </c>
      <c r="U479" t="e">
        <f t="shared" si="116"/>
        <v>#N/A</v>
      </c>
      <c r="V479" t="e">
        <f t="shared" si="117"/>
        <v>#N/A</v>
      </c>
      <c r="W479" t="e">
        <f t="shared" si="118"/>
        <v>#N/A</v>
      </c>
      <c r="X479" t="e">
        <f t="shared" si="89"/>
        <v>#N/A</v>
      </c>
      <c r="Y479" t="e">
        <f t="shared" si="90"/>
        <v>#N/A</v>
      </c>
      <c r="Z479" t="e">
        <f t="shared" si="91"/>
        <v>#N/A</v>
      </c>
      <c r="AA479" t="e">
        <f t="shared" si="119"/>
        <v>#N/A</v>
      </c>
      <c r="AB479" t="e">
        <f t="shared" si="120"/>
        <v>#N/A</v>
      </c>
      <c r="AC479" t="e">
        <f t="shared" si="121"/>
        <v>#N/A</v>
      </c>
      <c r="AD479" t="e">
        <f t="shared" si="122"/>
        <v>#N/A</v>
      </c>
      <c r="AE479" t="e">
        <f t="shared" si="123"/>
        <v>#N/A</v>
      </c>
      <c r="AF479" t="e">
        <f t="shared" si="124"/>
        <v>#N/A</v>
      </c>
      <c r="AG479" t="e">
        <f t="shared" si="125"/>
        <v>#N/A</v>
      </c>
      <c r="AH479" t="e">
        <f t="shared" si="126"/>
        <v>#N/A</v>
      </c>
      <c r="AI479" t="e">
        <f t="shared" si="127"/>
        <v>#N/A</v>
      </c>
      <c r="AJ479" t="e">
        <f t="shared" si="92"/>
        <v>#N/A</v>
      </c>
      <c r="AK479" t="e">
        <f t="shared" si="93"/>
        <v>#N/A</v>
      </c>
      <c r="AL479" t="e">
        <f t="shared" si="94"/>
        <v>#N/A</v>
      </c>
      <c r="AM479" t="e">
        <f t="shared" si="128"/>
        <v>#N/A</v>
      </c>
      <c r="AN479" t="e">
        <f t="shared" si="129"/>
        <v>#N/A</v>
      </c>
      <c r="AO479" t="e">
        <f t="shared" si="130"/>
        <v>#N/A</v>
      </c>
      <c r="AP479" t="e">
        <f t="shared" si="131"/>
        <v>#N/A</v>
      </c>
      <c r="AQ479" t="e">
        <f t="shared" si="132"/>
        <v>#N/A</v>
      </c>
      <c r="AR479" t="e">
        <f t="shared" si="133"/>
        <v>#N/A</v>
      </c>
      <c r="AS479" t="e">
        <f t="shared" si="134"/>
        <v>#N/A</v>
      </c>
      <c r="AT479" t="e">
        <f t="shared" si="135"/>
        <v>#N/A</v>
      </c>
      <c r="AU479" t="e">
        <f t="shared" si="136"/>
        <v>#N/A</v>
      </c>
      <c r="AV479" t="e">
        <f t="shared" si="95"/>
        <v>#N/A</v>
      </c>
      <c r="AW479" t="e">
        <f t="shared" si="96"/>
        <v>#N/A</v>
      </c>
      <c r="AX479" t="e">
        <f t="shared" si="97"/>
        <v>#N/A</v>
      </c>
      <c r="AY479" t="e">
        <f t="shared" si="137"/>
        <v>#N/A</v>
      </c>
      <c r="AZ479" t="e">
        <f t="shared" si="138"/>
        <v>#N/A</v>
      </c>
      <c r="BA479" t="e">
        <f t="shared" si="139"/>
        <v>#N/A</v>
      </c>
      <c r="BB479" t="e">
        <f t="shared" si="140"/>
        <v>#N/A</v>
      </c>
      <c r="BC479" t="e">
        <f t="shared" si="141"/>
        <v>#N/A</v>
      </c>
      <c r="BD479" t="e">
        <f t="shared" si="142"/>
        <v>#N/A</v>
      </c>
      <c r="BE479" t="e">
        <f t="shared" si="143"/>
        <v>#N/A</v>
      </c>
      <c r="BF479" t="e">
        <f t="shared" si="144"/>
        <v>#N/A</v>
      </c>
      <c r="BG479" t="e">
        <f t="shared" si="145"/>
        <v>#N/A</v>
      </c>
      <c r="BH479" t="e">
        <f t="shared" si="98"/>
        <v>#N/A</v>
      </c>
      <c r="BI479" t="e">
        <f t="shared" si="99"/>
        <v>#N/A</v>
      </c>
      <c r="BJ479" t="e">
        <f t="shared" si="100"/>
        <v>#N/A</v>
      </c>
      <c r="BK479" t="e">
        <f t="shared" si="146"/>
        <v>#N/A</v>
      </c>
      <c r="BL479" t="e">
        <f t="shared" si="147"/>
        <v>#N/A</v>
      </c>
      <c r="BM479" t="e">
        <f t="shared" si="148"/>
        <v>#N/A</v>
      </c>
      <c r="BN479" t="e">
        <f t="shared" si="149"/>
        <v>#N/A</v>
      </c>
      <c r="BO479" t="e">
        <f t="shared" si="150"/>
        <v>#N/A</v>
      </c>
      <c r="BP479" t="e">
        <f t="shared" si="151"/>
        <v>#N/A</v>
      </c>
      <c r="BQ479" t="e">
        <f t="shared" si="152"/>
        <v>#N/A</v>
      </c>
      <c r="BR479" t="e">
        <f t="shared" si="153"/>
        <v>#N/A</v>
      </c>
      <c r="BS479" t="e">
        <f t="shared" si="154"/>
        <v>#N/A</v>
      </c>
      <c r="BT479" t="e">
        <f t="shared" si="155"/>
        <v>#N/A</v>
      </c>
      <c r="BU479" t="e">
        <f t="shared" si="156"/>
        <v>#N/A</v>
      </c>
      <c r="BV479" t="e">
        <f t="shared" si="157"/>
        <v>#N/A</v>
      </c>
      <c r="BW479" t="e">
        <f t="shared" si="158"/>
        <v>#N/A</v>
      </c>
      <c r="BX479" t="e">
        <f t="shared" si="159"/>
        <v>#N/A</v>
      </c>
      <c r="BY479" t="e">
        <f t="shared" si="160"/>
        <v>#N/A</v>
      </c>
      <c r="BZ479" t="e">
        <f t="shared" si="161"/>
        <v>#N/A</v>
      </c>
      <c r="CA479" t="e">
        <f t="shared" si="162"/>
        <v>#N/A</v>
      </c>
      <c r="CB479" t="e">
        <f t="shared" si="163"/>
        <v>#N/A</v>
      </c>
      <c r="CC479" t="e">
        <f t="shared" si="164"/>
        <v>#N/A</v>
      </c>
      <c r="CD479" t="e">
        <f t="shared" si="165"/>
        <v>#N/A</v>
      </c>
      <c r="CE479" t="e">
        <f t="shared" si="166"/>
        <v>#N/A</v>
      </c>
      <c r="CF479" t="e">
        <f t="shared" si="167"/>
        <v>#N/A</v>
      </c>
    </row>
    <row r="480" spans="1:84" x14ac:dyDescent="0.3">
      <c r="A480" t="e">
        <f t="shared" si="85"/>
        <v>#N/A</v>
      </c>
      <c r="B480" t="e">
        <f t="shared" si="85"/>
        <v>#N/A</v>
      </c>
      <c r="C480" t="e">
        <f t="shared" si="101"/>
        <v>#N/A</v>
      </c>
      <c r="D480" t="e">
        <f t="shared" si="102"/>
        <v>#N/A</v>
      </c>
      <c r="E480" t="e">
        <f t="shared" si="103"/>
        <v>#N/A</v>
      </c>
      <c r="F480" t="e">
        <f t="shared" si="104"/>
        <v>#N/A</v>
      </c>
      <c r="G480" t="e">
        <f t="shared" si="105"/>
        <v>#N/A</v>
      </c>
      <c r="H480" t="e">
        <f t="shared" si="106"/>
        <v>#N/A</v>
      </c>
      <c r="I480" t="e">
        <f t="shared" si="107"/>
        <v>#N/A</v>
      </c>
      <c r="J480" t="e">
        <f t="shared" si="108"/>
        <v>#N/A</v>
      </c>
      <c r="K480" t="e">
        <f t="shared" si="109"/>
        <v>#N/A</v>
      </c>
      <c r="L480" t="e">
        <f t="shared" si="86"/>
        <v>#N/A</v>
      </c>
      <c r="M480" t="e">
        <f t="shared" si="87"/>
        <v>#N/A</v>
      </c>
      <c r="N480" t="e">
        <f t="shared" si="88"/>
        <v>#N/A</v>
      </c>
      <c r="O480" t="e">
        <f t="shared" si="110"/>
        <v>#N/A</v>
      </c>
      <c r="P480" t="e">
        <f t="shared" si="111"/>
        <v>#N/A</v>
      </c>
      <c r="Q480" t="e">
        <f t="shared" si="112"/>
        <v>#N/A</v>
      </c>
      <c r="R480" t="e">
        <f t="shared" si="113"/>
        <v>#N/A</v>
      </c>
      <c r="S480" t="e">
        <f t="shared" si="114"/>
        <v>#N/A</v>
      </c>
      <c r="T480" t="e">
        <f t="shared" si="115"/>
        <v>#N/A</v>
      </c>
      <c r="U480" t="e">
        <f t="shared" si="116"/>
        <v>#N/A</v>
      </c>
      <c r="V480" t="e">
        <f t="shared" si="117"/>
        <v>#N/A</v>
      </c>
      <c r="W480" t="e">
        <f t="shared" si="118"/>
        <v>#N/A</v>
      </c>
      <c r="X480" t="e">
        <f t="shared" si="89"/>
        <v>#N/A</v>
      </c>
      <c r="Y480" t="e">
        <f t="shared" si="90"/>
        <v>#N/A</v>
      </c>
      <c r="Z480" t="e">
        <f t="shared" si="91"/>
        <v>#N/A</v>
      </c>
      <c r="AA480" t="e">
        <f t="shared" si="119"/>
        <v>#N/A</v>
      </c>
      <c r="AB480" t="e">
        <f t="shared" si="120"/>
        <v>#N/A</v>
      </c>
      <c r="AC480" t="e">
        <f t="shared" si="121"/>
        <v>#N/A</v>
      </c>
      <c r="AD480" t="e">
        <f t="shared" si="122"/>
        <v>#N/A</v>
      </c>
      <c r="AE480" t="e">
        <f t="shared" si="123"/>
        <v>#N/A</v>
      </c>
      <c r="AF480" t="e">
        <f t="shared" si="124"/>
        <v>#N/A</v>
      </c>
      <c r="AG480" t="e">
        <f t="shared" si="125"/>
        <v>#N/A</v>
      </c>
      <c r="AH480" t="e">
        <f t="shared" si="126"/>
        <v>#N/A</v>
      </c>
      <c r="AI480" t="e">
        <f t="shared" si="127"/>
        <v>#N/A</v>
      </c>
      <c r="AJ480" t="e">
        <f t="shared" si="92"/>
        <v>#N/A</v>
      </c>
      <c r="AK480" t="e">
        <f t="shared" si="93"/>
        <v>#N/A</v>
      </c>
      <c r="AL480" t="e">
        <f t="shared" si="94"/>
        <v>#N/A</v>
      </c>
      <c r="AM480" t="e">
        <f t="shared" si="128"/>
        <v>#N/A</v>
      </c>
      <c r="AN480" t="e">
        <f t="shared" si="129"/>
        <v>#N/A</v>
      </c>
      <c r="AO480" t="e">
        <f t="shared" si="130"/>
        <v>#N/A</v>
      </c>
      <c r="AP480" t="e">
        <f t="shared" si="131"/>
        <v>#N/A</v>
      </c>
      <c r="AQ480" t="e">
        <f t="shared" si="132"/>
        <v>#N/A</v>
      </c>
      <c r="AR480" t="e">
        <f t="shared" si="133"/>
        <v>#N/A</v>
      </c>
      <c r="AS480" t="e">
        <f t="shared" si="134"/>
        <v>#N/A</v>
      </c>
      <c r="AT480" t="e">
        <f t="shared" si="135"/>
        <v>#N/A</v>
      </c>
      <c r="AU480" t="e">
        <f t="shared" si="136"/>
        <v>#N/A</v>
      </c>
      <c r="AV480" t="e">
        <f t="shared" si="95"/>
        <v>#N/A</v>
      </c>
      <c r="AW480" t="e">
        <f t="shared" si="96"/>
        <v>#N/A</v>
      </c>
      <c r="AX480" t="e">
        <f t="shared" si="97"/>
        <v>#N/A</v>
      </c>
      <c r="AY480" t="e">
        <f t="shared" si="137"/>
        <v>#N/A</v>
      </c>
      <c r="AZ480" t="e">
        <f t="shared" si="138"/>
        <v>#N/A</v>
      </c>
      <c r="BA480" t="e">
        <f t="shared" si="139"/>
        <v>#N/A</v>
      </c>
      <c r="BB480" t="e">
        <f t="shared" si="140"/>
        <v>#N/A</v>
      </c>
      <c r="BC480" t="e">
        <f t="shared" si="141"/>
        <v>#N/A</v>
      </c>
      <c r="BD480" t="e">
        <f t="shared" si="142"/>
        <v>#N/A</v>
      </c>
      <c r="BE480" t="e">
        <f t="shared" si="143"/>
        <v>#N/A</v>
      </c>
      <c r="BF480" t="e">
        <f t="shared" si="144"/>
        <v>#N/A</v>
      </c>
      <c r="BG480" t="e">
        <f t="shared" si="145"/>
        <v>#N/A</v>
      </c>
      <c r="BH480" t="e">
        <f t="shared" si="98"/>
        <v>#N/A</v>
      </c>
      <c r="BI480" t="e">
        <f t="shared" si="99"/>
        <v>#N/A</v>
      </c>
      <c r="BJ480" t="e">
        <f t="shared" si="100"/>
        <v>#N/A</v>
      </c>
      <c r="BK480" t="e">
        <f t="shared" si="146"/>
        <v>#N/A</v>
      </c>
      <c r="BL480" t="e">
        <f t="shared" si="147"/>
        <v>#N/A</v>
      </c>
      <c r="BM480" t="e">
        <f t="shared" si="148"/>
        <v>#N/A</v>
      </c>
      <c r="BN480" t="e">
        <f t="shared" si="149"/>
        <v>#N/A</v>
      </c>
      <c r="BO480" t="e">
        <f t="shared" si="150"/>
        <v>#N/A</v>
      </c>
      <c r="BP480" t="e">
        <f t="shared" si="151"/>
        <v>#N/A</v>
      </c>
      <c r="BQ480" t="e">
        <f t="shared" si="152"/>
        <v>#N/A</v>
      </c>
      <c r="BR480" t="e">
        <f t="shared" si="153"/>
        <v>#N/A</v>
      </c>
      <c r="BS480" t="e">
        <f t="shared" si="154"/>
        <v>#N/A</v>
      </c>
      <c r="BT480" t="e">
        <f t="shared" si="155"/>
        <v>#N/A</v>
      </c>
      <c r="BU480" t="e">
        <f t="shared" si="156"/>
        <v>#N/A</v>
      </c>
      <c r="BV480" t="e">
        <f t="shared" si="157"/>
        <v>#N/A</v>
      </c>
      <c r="BW480" t="e">
        <f t="shared" si="158"/>
        <v>#N/A</v>
      </c>
      <c r="BX480" t="e">
        <f t="shared" si="159"/>
        <v>#N/A</v>
      </c>
      <c r="BY480" t="e">
        <f t="shared" si="160"/>
        <v>#N/A</v>
      </c>
      <c r="BZ480" t="e">
        <f t="shared" si="161"/>
        <v>#N/A</v>
      </c>
      <c r="CA480" t="e">
        <f t="shared" si="162"/>
        <v>#N/A</v>
      </c>
      <c r="CB480" t="e">
        <f t="shared" si="163"/>
        <v>#N/A</v>
      </c>
      <c r="CC480" t="e">
        <f t="shared" si="164"/>
        <v>#N/A</v>
      </c>
      <c r="CD480" t="e">
        <f t="shared" si="165"/>
        <v>#N/A</v>
      </c>
      <c r="CE480" t="e">
        <f t="shared" si="166"/>
        <v>#N/A</v>
      </c>
      <c r="CF480" t="e">
        <f t="shared" si="167"/>
        <v>#N/A</v>
      </c>
    </row>
    <row r="481" spans="1:84" x14ac:dyDescent="0.3">
      <c r="A481" t="e">
        <f t="shared" si="85"/>
        <v>#N/A</v>
      </c>
      <c r="B481" t="e">
        <f t="shared" si="85"/>
        <v>#N/A</v>
      </c>
      <c r="C481" t="e">
        <f t="shared" si="101"/>
        <v>#N/A</v>
      </c>
      <c r="D481" t="e">
        <f t="shared" si="102"/>
        <v>#N/A</v>
      </c>
      <c r="E481" t="e">
        <f t="shared" si="103"/>
        <v>#N/A</v>
      </c>
      <c r="F481" t="e">
        <f t="shared" si="104"/>
        <v>#N/A</v>
      </c>
      <c r="G481" t="e">
        <f t="shared" si="105"/>
        <v>#N/A</v>
      </c>
      <c r="H481" t="e">
        <f t="shared" si="106"/>
        <v>#N/A</v>
      </c>
      <c r="I481" t="e">
        <f t="shared" si="107"/>
        <v>#N/A</v>
      </c>
      <c r="J481" t="e">
        <f t="shared" si="108"/>
        <v>#N/A</v>
      </c>
      <c r="K481" t="e">
        <f t="shared" si="109"/>
        <v>#N/A</v>
      </c>
      <c r="L481" t="e">
        <f t="shared" si="86"/>
        <v>#N/A</v>
      </c>
      <c r="M481" t="e">
        <f t="shared" si="87"/>
        <v>#N/A</v>
      </c>
      <c r="N481" t="e">
        <f t="shared" si="88"/>
        <v>#N/A</v>
      </c>
      <c r="O481" t="e">
        <f t="shared" si="110"/>
        <v>#N/A</v>
      </c>
      <c r="P481" t="e">
        <f t="shared" si="111"/>
        <v>#N/A</v>
      </c>
      <c r="Q481" t="e">
        <f t="shared" si="112"/>
        <v>#N/A</v>
      </c>
      <c r="R481" t="e">
        <f t="shared" si="113"/>
        <v>#N/A</v>
      </c>
      <c r="S481" t="e">
        <f t="shared" si="114"/>
        <v>#N/A</v>
      </c>
      <c r="T481" t="e">
        <f t="shared" si="115"/>
        <v>#N/A</v>
      </c>
      <c r="U481" t="e">
        <f t="shared" si="116"/>
        <v>#N/A</v>
      </c>
      <c r="V481" t="e">
        <f t="shared" si="117"/>
        <v>#N/A</v>
      </c>
      <c r="W481" t="e">
        <f t="shared" si="118"/>
        <v>#N/A</v>
      </c>
      <c r="X481" t="e">
        <f t="shared" si="89"/>
        <v>#N/A</v>
      </c>
      <c r="Y481" t="e">
        <f t="shared" si="90"/>
        <v>#N/A</v>
      </c>
      <c r="Z481" t="e">
        <f t="shared" si="91"/>
        <v>#N/A</v>
      </c>
      <c r="AA481" t="e">
        <f t="shared" si="119"/>
        <v>#N/A</v>
      </c>
      <c r="AB481" t="e">
        <f t="shared" si="120"/>
        <v>#N/A</v>
      </c>
      <c r="AC481" t="e">
        <f t="shared" si="121"/>
        <v>#N/A</v>
      </c>
      <c r="AD481" t="e">
        <f t="shared" si="122"/>
        <v>#N/A</v>
      </c>
      <c r="AE481" t="e">
        <f t="shared" si="123"/>
        <v>#N/A</v>
      </c>
      <c r="AF481" t="e">
        <f t="shared" si="124"/>
        <v>#N/A</v>
      </c>
      <c r="AG481" t="e">
        <f t="shared" si="125"/>
        <v>#N/A</v>
      </c>
      <c r="AH481" t="e">
        <f t="shared" si="126"/>
        <v>#N/A</v>
      </c>
      <c r="AI481" t="e">
        <f t="shared" si="127"/>
        <v>#N/A</v>
      </c>
      <c r="AJ481" t="e">
        <f t="shared" si="92"/>
        <v>#N/A</v>
      </c>
      <c r="AK481" t="e">
        <f t="shared" si="93"/>
        <v>#N/A</v>
      </c>
      <c r="AL481" t="e">
        <f t="shared" si="94"/>
        <v>#N/A</v>
      </c>
      <c r="AM481" t="e">
        <f t="shared" si="128"/>
        <v>#N/A</v>
      </c>
      <c r="AN481" t="e">
        <f t="shared" si="129"/>
        <v>#N/A</v>
      </c>
      <c r="AO481" t="e">
        <f t="shared" si="130"/>
        <v>#N/A</v>
      </c>
      <c r="AP481" t="e">
        <f t="shared" si="131"/>
        <v>#N/A</v>
      </c>
      <c r="AQ481" t="e">
        <f t="shared" si="132"/>
        <v>#N/A</v>
      </c>
      <c r="AR481" t="e">
        <f t="shared" si="133"/>
        <v>#N/A</v>
      </c>
      <c r="AS481" t="e">
        <f t="shared" si="134"/>
        <v>#N/A</v>
      </c>
      <c r="AT481" t="e">
        <f t="shared" si="135"/>
        <v>#N/A</v>
      </c>
      <c r="AU481" t="e">
        <f t="shared" si="136"/>
        <v>#N/A</v>
      </c>
      <c r="AV481" t="e">
        <f t="shared" si="95"/>
        <v>#N/A</v>
      </c>
      <c r="AW481" t="e">
        <f t="shared" si="96"/>
        <v>#N/A</v>
      </c>
      <c r="AX481" t="e">
        <f t="shared" si="97"/>
        <v>#N/A</v>
      </c>
      <c r="AY481" t="e">
        <f t="shared" si="137"/>
        <v>#N/A</v>
      </c>
      <c r="AZ481" t="e">
        <f t="shared" si="138"/>
        <v>#N/A</v>
      </c>
      <c r="BA481" t="e">
        <f t="shared" si="139"/>
        <v>#N/A</v>
      </c>
      <c r="BB481" t="e">
        <f t="shared" si="140"/>
        <v>#N/A</v>
      </c>
      <c r="BC481" t="e">
        <f t="shared" si="141"/>
        <v>#N/A</v>
      </c>
      <c r="BD481" t="e">
        <f t="shared" si="142"/>
        <v>#N/A</v>
      </c>
      <c r="BE481" t="e">
        <f t="shared" si="143"/>
        <v>#N/A</v>
      </c>
      <c r="BF481" t="e">
        <f t="shared" si="144"/>
        <v>#N/A</v>
      </c>
      <c r="BG481" t="e">
        <f t="shared" si="145"/>
        <v>#N/A</v>
      </c>
      <c r="BH481" t="e">
        <f t="shared" si="98"/>
        <v>#N/A</v>
      </c>
      <c r="BI481" t="e">
        <f t="shared" si="99"/>
        <v>#N/A</v>
      </c>
      <c r="BJ481" t="e">
        <f t="shared" si="100"/>
        <v>#N/A</v>
      </c>
      <c r="BK481" t="e">
        <f t="shared" si="146"/>
        <v>#N/A</v>
      </c>
      <c r="BL481" t="e">
        <f t="shared" si="147"/>
        <v>#N/A</v>
      </c>
      <c r="BM481" t="e">
        <f t="shared" si="148"/>
        <v>#N/A</v>
      </c>
      <c r="BN481" t="e">
        <f t="shared" si="149"/>
        <v>#N/A</v>
      </c>
      <c r="BO481" t="e">
        <f t="shared" si="150"/>
        <v>#N/A</v>
      </c>
      <c r="BP481" t="e">
        <f t="shared" si="151"/>
        <v>#N/A</v>
      </c>
      <c r="BQ481" t="e">
        <f t="shared" si="152"/>
        <v>#N/A</v>
      </c>
      <c r="BR481" t="e">
        <f t="shared" si="153"/>
        <v>#N/A</v>
      </c>
      <c r="BS481" t="e">
        <f t="shared" si="154"/>
        <v>#N/A</v>
      </c>
      <c r="BT481" t="e">
        <f t="shared" si="155"/>
        <v>#N/A</v>
      </c>
      <c r="BU481" t="e">
        <f t="shared" si="156"/>
        <v>#N/A</v>
      </c>
      <c r="BV481" t="e">
        <f t="shared" si="157"/>
        <v>#N/A</v>
      </c>
      <c r="BW481" t="e">
        <f t="shared" si="158"/>
        <v>#N/A</v>
      </c>
      <c r="BX481" t="e">
        <f t="shared" si="159"/>
        <v>#N/A</v>
      </c>
      <c r="BY481" t="e">
        <f t="shared" si="160"/>
        <v>#N/A</v>
      </c>
      <c r="BZ481" t="e">
        <f t="shared" si="161"/>
        <v>#N/A</v>
      </c>
      <c r="CA481" t="e">
        <f t="shared" si="162"/>
        <v>#N/A</v>
      </c>
      <c r="CB481" t="e">
        <f t="shared" si="163"/>
        <v>#N/A</v>
      </c>
      <c r="CC481" t="e">
        <f t="shared" si="164"/>
        <v>#N/A</v>
      </c>
      <c r="CD481" t="e">
        <f t="shared" si="165"/>
        <v>#N/A</v>
      </c>
      <c r="CE481" t="e">
        <f t="shared" si="166"/>
        <v>#N/A</v>
      </c>
      <c r="CF481" t="e">
        <f t="shared" si="167"/>
        <v>#N/A</v>
      </c>
    </row>
    <row r="482" spans="1:84" x14ac:dyDescent="0.3">
      <c r="A482" t="e">
        <f t="shared" si="85"/>
        <v>#N/A</v>
      </c>
      <c r="B482" t="e">
        <f t="shared" si="85"/>
        <v>#N/A</v>
      </c>
      <c r="C482" t="e">
        <f t="shared" si="101"/>
        <v>#N/A</v>
      </c>
      <c r="D482" t="e">
        <f t="shared" si="102"/>
        <v>#N/A</v>
      </c>
      <c r="E482" t="e">
        <f t="shared" si="103"/>
        <v>#N/A</v>
      </c>
      <c r="F482" t="e">
        <f t="shared" si="104"/>
        <v>#N/A</v>
      </c>
      <c r="G482" t="e">
        <f t="shared" si="105"/>
        <v>#N/A</v>
      </c>
      <c r="H482" t="e">
        <f t="shared" si="106"/>
        <v>#N/A</v>
      </c>
      <c r="I482" t="e">
        <f t="shared" si="107"/>
        <v>#N/A</v>
      </c>
      <c r="J482" t="e">
        <f t="shared" si="108"/>
        <v>#N/A</v>
      </c>
      <c r="K482" t="e">
        <f t="shared" si="109"/>
        <v>#N/A</v>
      </c>
      <c r="L482" t="e">
        <f t="shared" si="86"/>
        <v>#N/A</v>
      </c>
      <c r="M482" t="e">
        <f t="shared" si="87"/>
        <v>#N/A</v>
      </c>
      <c r="N482" t="e">
        <f t="shared" si="88"/>
        <v>#N/A</v>
      </c>
      <c r="O482" t="e">
        <f t="shared" si="110"/>
        <v>#N/A</v>
      </c>
      <c r="P482" t="e">
        <f t="shared" si="111"/>
        <v>#N/A</v>
      </c>
      <c r="Q482" t="e">
        <f t="shared" si="112"/>
        <v>#N/A</v>
      </c>
      <c r="R482" t="e">
        <f t="shared" si="113"/>
        <v>#N/A</v>
      </c>
      <c r="S482" t="e">
        <f t="shared" si="114"/>
        <v>#N/A</v>
      </c>
      <c r="T482" t="e">
        <f t="shared" si="115"/>
        <v>#N/A</v>
      </c>
      <c r="U482" t="e">
        <f t="shared" si="116"/>
        <v>#N/A</v>
      </c>
      <c r="V482" t="e">
        <f t="shared" si="117"/>
        <v>#N/A</v>
      </c>
      <c r="W482" t="e">
        <f t="shared" si="118"/>
        <v>#N/A</v>
      </c>
      <c r="X482" t="e">
        <f t="shared" si="89"/>
        <v>#N/A</v>
      </c>
      <c r="Y482" t="e">
        <f t="shared" si="90"/>
        <v>#N/A</v>
      </c>
      <c r="Z482" t="e">
        <f t="shared" si="91"/>
        <v>#N/A</v>
      </c>
      <c r="AA482" t="e">
        <f t="shared" si="119"/>
        <v>#N/A</v>
      </c>
      <c r="AB482" t="e">
        <f t="shared" si="120"/>
        <v>#N/A</v>
      </c>
      <c r="AC482" t="e">
        <f t="shared" si="121"/>
        <v>#N/A</v>
      </c>
      <c r="AD482" t="e">
        <f t="shared" si="122"/>
        <v>#N/A</v>
      </c>
      <c r="AE482" t="e">
        <f t="shared" si="123"/>
        <v>#N/A</v>
      </c>
      <c r="AF482" t="e">
        <f t="shared" si="124"/>
        <v>#N/A</v>
      </c>
      <c r="AG482" t="e">
        <f t="shared" si="125"/>
        <v>#N/A</v>
      </c>
      <c r="AH482" t="e">
        <f t="shared" si="126"/>
        <v>#N/A</v>
      </c>
      <c r="AI482" t="e">
        <f t="shared" si="127"/>
        <v>#N/A</v>
      </c>
      <c r="AJ482" t="e">
        <f t="shared" si="92"/>
        <v>#N/A</v>
      </c>
      <c r="AK482" t="e">
        <f t="shared" si="93"/>
        <v>#N/A</v>
      </c>
      <c r="AL482" t="e">
        <f t="shared" si="94"/>
        <v>#N/A</v>
      </c>
      <c r="AM482" t="e">
        <f t="shared" si="128"/>
        <v>#N/A</v>
      </c>
      <c r="AN482" t="e">
        <f t="shared" si="129"/>
        <v>#N/A</v>
      </c>
      <c r="AO482" t="e">
        <f t="shared" si="130"/>
        <v>#N/A</v>
      </c>
      <c r="AP482" t="e">
        <f t="shared" si="131"/>
        <v>#N/A</v>
      </c>
      <c r="AQ482" t="e">
        <f t="shared" si="132"/>
        <v>#N/A</v>
      </c>
      <c r="AR482" t="e">
        <f t="shared" si="133"/>
        <v>#N/A</v>
      </c>
      <c r="AS482" t="e">
        <f t="shared" si="134"/>
        <v>#N/A</v>
      </c>
      <c r="AT482" t="e">
        <f t="shared" si="135"/>
        <v>#N/A</v>
      </c>
      <c r="AU482" t="e">
        <f t="shared" si="136"/>
        <v>#N/A</v>
      </c>
      <c r="AV482" t="e">
        <f t="shared" si="95"/>
        <v>#N/A</v>
      </c>
      <c r="AW482" t="e">
        <f t="shared" si="96"/>
        <v>#N/A</v>
      </c>
      <c r="AX482" t="e">
        <f t="shared" si="97"/>
        <v>#N/A</v>
      </c>
      <c r="AY482" t="e">
        <f t="shared" si="137"/>
        <v>#N/A</v>
      </c>
      <c r="AZ482" t="e">
        <f t="shared" si="138"/>
        <v>#N/A</v>
      </c>
      <c r="BA482" t="e">
        <f t="shared" si="139"/>
        <v>#N/A</v>
      </c>
      <c r="BB482" t="e">
        <f t="shared" si="140"/>
        <v>#N/A</v>
      </c>
      <c r="BC482" t="e">
        <f t="shared" si="141"/>
        <v>#N/A</v>
      </c>
      <c r="BD482" t="e">
        <f t="shared" si="142"/>
        <v>#N/A</v>
      </c>
      <c r="BE482" t="e">
        <f t="shared" si="143"/>
        <v>#N/A</v>
      </c>
      <c r="BF482" t="e">
        <f t="shared" si="144"/>
        <v>#N/A</v>
      </c>
      <c r="BG482" t="e">
        <f t="shared" si="145"/>
        <v>#N/A</v>
      </c>
      <c r="BH482" t="e">
        <f t="shared" si="98"/>
        <v>#N/A</v>
      </c>
      <c r="BI482" t="e">
        <f t="shared" si="99"/>
        <v>#N/A</v>
      </c>
      <c r="BJ482" t="e">
        <f t="shared" si="100"/>
        <v>#N/A</v>
      </c>
      <c r="BK482" t="e">
        <f t="shared" si="146"/>
        <v>#N/A</v>
      </c>
      <c r="BL482" t="e">
        <f t="shared" si="147"/>
        <v>#N/A</v>
      </c>
      <c r="BM482" t="e">
        <f t="shared" si="148"/>
        <v>#N/A</v>
      </c>
      <c r="BN482" t="e">
        <f t="shared" si="149"/>
        <v>#N/A</v>
      </c>
      <c r="BO482" t="e">
        <f t="shared" si="150"/>
        <v>#N/A</v>
      </c>
      <c r="BP482" t="e">
        <f t="shared" si="151"/>
        <v>#N/A</v>
      </c>
      <c r="BQ482" t="e">
        <f t="shared" si="152"/>
        <v>#N/A</v>
      </c>
      <c r="BR482" t="e">
        <f t="shared" si="153"/>
        <v>#N/A</v>
      </c>
      <c r="BS482" t="e">
        <f t="shared" si="154"/>
        <v>#N/A</v>
      </c>
      <c r="BT482" t="e">
        <f t="shared" si="155"/>
        <v>#N/A</v>
      </c>
      <c r="BU482" t="e">
        <f t="shared" si="156"/>
        <v>#N/A</v>
      </c>
      <c r="BV482" t="e">
        <f t="shared" si="157"/>
        <v>#N/A</v>
      </c>
      <c r="BW482" t="e">
        <f t="shared" si="158"/>
        <v>#N/A</v>
      </c>
      <c r="BX482" t="e">
        <f t="shared" si="159"/>
        <v>#N/A</v>
      </c>
      <c r="BY482" t="e">
        <f t="shared" si="160"/>
        <v>#N/A</v>
      </c>
      <c r="BZ482" t="e">
        <f t="shared" si="161"/>
        <v>#N/A</v>
      </c>
      <c r="CA482" t="e">
        <f t="shared" si="162"/>
        <v>#N/A</v>
      </c>
      <c r="CB482" t="e">
        <f t="shared" si="163"/>
        <v>#N/A</v>
      </c>
      <c r="CC482" t="e">
        <f t="shared" si="164"/>
        <v>#N/A</v>
      </c>
      <c r="CD482" t="e">
        <f t="shared" si="165"/>
        <v>#N/A</v>
      </c>
      <c r="CE482" t="e">
        <f t="shared" si="166"/>
        <v>#N/A</v>
      </c>
      <c r="CF482" t="e">
        <f t="shared" si="167"/>
        <v>#N/A</v>
      </c>
    </row>
    <row r="483" spans="1:84" x14ac:dyDescent="0.3">
      <c r="A483" t="e">
        <f t="shared" si="85"/>
        <v>#N/A</v>
      </c>
      <c r="B483" t="e">
        <f t="shared" si="85"/>
        <v>#N/A</v>
      </c>
      <c r="C483" t="e">
        <f t="shared" si="101"/>
        <v>#N/A</v>
      </c>
      <c r="D483" t="e">
        <f t="shared" si="102"/>
        <v>#N/A</v>
      </c>
      <c r="E483" t="e">
        <f t="shared" si="103"/>
        <v>#N/A</v>
      </c>
      <c r="F483" t="e">
        <f t="shared" si="104"/>
        <v>#N/A</v>
      </c>
      <c r="G483" t="e">
        <f t="shared" si="105"/>
        <v>#N/A</v>
      </c>
      <c r="H483" t="e">
        <f t="shared" si="106"/>
        <v>#N/A</v>
      </c>
      <c r="I483" t="e">
        <f t="shared" si="107"/>
        <v>#N/A</v>
      </c>
      <c r="J483" t="e">
        <f t="shared" si="108"/>
        <v>#N/A</v>
      </c>
      <c r="K483" t="e">
        <f t="shared" si="109"/>
        <v>#N/A</v>
      </c>
      <c r="L483" t="e">
        <f t="shared" si="86"/>
        <v>#N/A</v>
      </c>
      <c r="M483" t="e">
        <f t="shared" si="87"/>
        <v>#N/A</v>
      </c>
      <c r="N483" t="e">
        <f t="shared" si="88"/>
        <v>#N/A</v>
      </c>
      <c r="O483" t="e">
        <f t="shared" si="110"/>
        <v>#N/A</v>
      </c>
      <c r="P483" t="e">
        <f t="shared" si="111"/>
        <v>#N/A</v>
      </c>
      <c r="Q483" t="e">
        <f t="shared" si="112"/>
        <v>#N/A</v>
      </c>
      <c r="R483" t="e">
        <f t="shared" si="113"/>
        <v>#N/A</v>
      </c>
      <c r="S483" t="e">
        <f t="shared" si="114"/>
        <v>#N/A</v>
      </c>
      <c r="T483" t="e">
        <f t="shared" si="115"/>
        <v>#N/A</v>
      </c>
      <c r="U483" t="e">
        <f t="shared" si="116"/>
        <v>#N/A</v>
      </c>
      <c r="V483" t="e">
        <f t="shared" si="117"/>
        <v>#N/A</v>
      </c>
      <c r="W483" t="e">
        <f t="shared" si="118"/>
        <v>#N/A</v>
      </c>
      <c r="X483" t="e">
        <f t="shared" si="89"/>
        <v>#N/A</v>
      </c>
      <c r="Y483" t="e">
        <f t="shared" si="90"/>
        <v>#N/A</v>
      </c>
      <c r="Z483" t="e">
        <f t="shared" si="91"/>
        <v>#N/A</v>
      </c>
      <c r="AA483" t="e">
        <f t="shared" si="119"/>
        <v>#N/A</v>
      </c>
      <c r="AB483" t="e">
        <f t="shared" si="120"/>
        <v>#N/A</v>
      </c>
      <c r="AC483" t="e">
        <f t="shared" si="121"/>
        <v>#N/A</v>
      </c>
      <c r="AD483" t="e">
        <f t="shared" si="122"/>
        <v>#N/A</v>
      </c>
      <c r="AE483" t="e">
        <f t="shared" si="123"/>
        <v>#N/A</v>
      </c>
      <c r="AF483" t="e">
        <f t="shared" si="124"/>
        <v>#N/A</v>
      </c>
      <c r="AG483" t="e">
        <f t="shared" si="125"/>
        <v>#N/A</v>
      </c>
      <c r="AH483" t="e">
        <f t="shared" si="126"/>
        <v>#N/A</v>
      </c>
      <c r="AI483" t="e">
        <f t="shared" si="127"/>
        <v>#N/A</v>
      </c>
      <c r="AJ483" t="e">
        <f t="shared" si="92"/>
        <v>#N/A</v>
      </c>
      <c r="AK483" t="e">
        <f t="shared" si="93"/>
        <v>#N/A</v>
      </c>
      <c r="AL483" t="e">
        <f t="shared" si="94"/>
        <v>#N/A</v>
      </c>
      <c r="AM483" t="e">
        <f t="shared" si="128"/>
        <v>#N/A</v>
      </c>
      <c r="AN483" t="e">
        <f t="shared" si="129"/>
        <v>#N/A</v>
      </c>
      <c r="AO483" t="e">
        <f t="shared" si="130"/>
        <v>#N/A</v>
      </c>
      <c r="AP483" t="e">
        <f t="shared" si="131"/>
        <v>#N/A</v>
      </c>
      <c r="AQ483" t="e">
        <f t="shared" si="132"/>
        <v>#N/A</v>
      </c>
      <c r="AR483" t="e">
        <f t="shared" si="133"/>
        <v>#N/A</v>
      </c>
      <c r="AS483" t="e">
        <f t="shared" si="134"/>
        <v>#N/A</v>
      </c>
      <c r="AT483" t="e">
        <f t="shared" si="135"/>
        <v>#N/A</v>
      </c>
      <c r="AU483" t="e">
        <f t="shared" si="136"/>
        <v>#N/A</v>
      </c>
      <c r="AV483" t="e">
        <f t="shared" si="95"/>
        <v>#N/A</v>
      </c>
      <c r="AW483" t="e">
        <f t="shared" si="96"/>
        <v>#N/A</v>
      </c>
      <c r="AX483" t="e">
        <f t="shared" si="97"/>
        <v>#N/A</v>
      </c>
      <c r="AY483" t="e">
        <f t="shared" si="137"/>
        <v>#N/A</v>
      </c>
      <c r="AZ483" t="e">
        <f t="shared" si="138"/>
        <v>#N/A</v>
      </c>
      <c r="BA483" t="e">
        <f t="shared" si="139"/>
        <v>#N/A</v>
      </c>
      <c r="BB483" t="e">
        <f t="shared" si="140"/>
        <v>#N/A</v>
      </c>
      <c r="BC483" t="e">
        <f t="shared" si="141"/>
        <v>#N/A</v>
      </c>
      <c r="BD483" t="e">
        <f t="shared" si="142"/>
        <v>#N/A</v>
      </c>
      <c r="BE483" t="e">
        <f t="shared" si="143"/>
        <v>#N/A</v>
      </c>
      <c r="BF483" t="e">
        <f t="shared" si="144"/>
        <v>#N/A</v>
      </c>
      <c r="BG483" t="e">
        <f t="shared" si="145"/>
        <v>#N/A</v>
      </c>
      <c r="BH483" t="e">
        <f t="shared" si="98"/>
        <v>#N/A</v>
      </c>
      <c r="BI483" t="e">
        <f t="shared" si="99"/>
        <v>#N/A</v>
      </c>
      <c r="BJ483" t="e">
        <f t="shared" si="100"/>
        <v>#N/A</v>
      </c>
      <c r="BK483" t="e">
        <f t="shared" si="146"/>
        <v>#N/A</v>
      </c>
      <c r="BL483" t="e">
        <f t="shared" si="147"/>
        <v>#N/A</v>
      </c>
      <c r="BM483" t="e">
        <f t="shared" si="148"/>
        <v>#N/A</v>
      </c>
      <c r="BN483" t="e">
        <f t="shared" si="149"/>
        <v>#N/A</v>
      </c>
      <c r="BO483" t="e">
        <f t="shared" si="150"/>
        <v>#N/A</v>
      </c>
      <c r="BP483" t="e">
        <f t="shared" si="151"/>
        <v>#N/A</v>
      </c>
      <c r="BQ483" t="e">
        <f t="shared" si="152"/>
        <v>#N/A</v>
      </c>
      <c r="BR483" t="e">
        <f t="shared" si="153"/>
        <v>#N/A</v>
      </c>
      <c r="BS483" t="e">
        <f t="shared" si="154"/>
        <v>#N/A</v>
      </c>
      <c r="BT483" t="e">
        <f t="shared" si="155"/>
        <v>#N/A</v>
      </c>
      <c r="BU483" t="e">
        <f t="shared" si="156"/>
        <v>#N/A</v>
      </c>
      <c r="BV483" t="e">
        <f t="shared" si="157"/>
        <v>#N/A</v>
      </c>
      <c r="BW483" t="e">
        <f t="shared" si="158"/>
        <v>#N/A</v>
      </c>
      <c r="BX483" t="e">
        <f t="shared" si="159"/>
        <v>#N/A</v>
      </c>
      <c r="BY483" t="e">
        <f t="shared" si="160"/>
        <v>#N/A</v>
      </c>
      <c r="BZ483" t="e">
        <f t="shared" si="161"/>
        <v>#N/A</v>
      </c>
      <c r="CA483" t="e">
        <f t="shared" si="162"/>
        <v>#N/A</v>
      </c>
      <c r="CB483" t="e">
        <f t="shared" si="163"/>
        <v>#N/A</v>
      </c>
      <c r="CC483" t="e">
        <f t="shared" si="164"/>
        <v>#N/A</v>
      </c>
      <c r="CD483" t="e">
        <f t="shared" si="165"/>
        <v>#N/A</v>
      </c>
      <c r="CE483" t="e">
        <f t="shared" si="166"/>
        <v>#N/A</v>
      </c>
      <c r="CF483" t="e">
        <f t="shared" si="167"/>
        <v>#N/A</v>
      </c>
    </row>
    <row r="484" spans="1:84" x14ac:dyDescent="0.3">
      <c r="A484" t="e">
        <f t="shared" ref="A484:B503" si="168">A83</f>
        <v>#N/A</v>
      </c>
      <c r="B484" t="e">
        <f t="shared" si="168"/>
        <v>#N/A</v>
      </c>
      <c r="C484" t="e">
        <f t="shared" si="101"/>
        <v>#N/A</v>
      </c>
      <c r="D484" t="e">
        <f t="shared" si="102"/>
        <v>#N/A</v>
      </c>
      <c r="E484" t="e">
        <f t="shared" si="103"/>
        <v>#N/A</v>
      </c>
      <c r="F484" t="e">
        <f t="shared" si="104"/>
        <v>#N/A</v>
      </c>
      <c r="G484" t="e">
        <f t="shared" si="105"/>
        <v>#N/A</v>
      </c>
      <c r="H484" t="e">
        <f t="shared" si="106"/>
        <v>#N/A</v>
      </c>
      <c r="I484" t="e">
        <f t="shared" si="107"/>
        <v>#N/A</v>
      </c>
      <c r="J484" t="e">
        <f t="shared" si="108"/>
        <v>#N/A</v>
      </c>
      <c r="K484" t="e">
        <f t="shared" si="109"/>
        <v>#N/A</v>
      </c>
      <c r="L484" t="e">
        <f t="shared" si="86"/>
        <v>#N/A</v>
      </c>
      <c r="M484" t="e">
        <f t="shared" si="87"/>
        <v>#N/A</v>
      </c>
      <c r="N484" t="e">
        <f t="shared" si="88"/>
        <v>#N/A</v>
      </c>
      <c r="O484" t="e">
        <f t="shared" si="110"/>
        <v>#N/A</v>
      </c>
      <c r="P484" t="e">
        <f t="shared" si="111"/>
        <v>#N/A</v>
      </c>
      <c r="Q484" t="e">
        <f t="shared" si="112"/>
        <v>#N/A</v>
      </c>
      <c r="R484" t="e">
        <f t="shared" si="113"/>
        <v>#N/A</v>
      </c>
      <c r="S484" t="e">
        <f t="shared" si="114"/>
        <v>#N/A</v>
      </c>
      <c r="T484" t="e">
        <f t="shared" si="115"/>
        <v>#N/A</v>
      </c>
      <c r="U484" t="e">
        <f t="shared" si="116"/>
        <v>#N/A</v>
      </c>
      <c r="V484" t="e">
        <f t="shared" si="117"/>
        <v>#N/A</v>
      </c>
      <c r="W484" t="e">
        <f t="shared" si="118"/>
        <v>#N/A</v>
      </c>
      <c r="X484" t="e">
        <f t="shared" si="89"/>
        <v>#N/A</v>
      </c>
      <c r="Y484" t="e">
        <f t="shared" si="90"/>
        <v>#N/A</v>
      </c>
      <c r="Z484" t="e">
        <f t="shared" si="91"/>
        <v>#N/A</v>
      </c>
      <c r="AA484" t="e">
        <f t="shared" si="119"/>
        <v>#N/A</v>
      </c>
      <c r="AB484" t="e">
        <f t="shared" si="120"/>
        <v>#N/A</v>
      </c>
      <c r="AC484" t="e">
        <f t="shared" si="121"/>
        <v>#N/A</v>
      </c>
      <c r="AD484" t="e">
        <f t="shared" si="122"/>
        <v>#N/A</v>
      </c>
      <c r="AE484" t="e">
        <f t="shared" si="123"/>
        <v>#N/A</v>
      </c>
      <c r="AF484" t="e">
        <f t="shared" si="124"/>
        <v>#N/A</v>
      </c>
      <c r="AG484" t="e">
        <f t="shared" si="125"/>
        <v>#N/A</v>
      </c>
      <c r="AH484" t="e">
        <f t="shared" si="126"/>
        <v>#N/A</v>
      </c>
      <c r="AI484" t="e">
        <f t="shared" si="127"/>
        <v>#N/A</v>
      </c>
      <c r="AJ484" t="e">
        <f t="shared" si="92"/>
        <v>#N/A</v>
      </c>
      <c r="AK484" t="e">
        <f t="shared" si="93"/>
        <v>#N/A</v>
      </c>
      <c r="AL484" t="e">
        <f t="shared" si="94"/>
        <v>#N/A</v>
      </c>
      <c r="AM484" t="e">
        <f t="shared" si="128"/>
        <v>#N/A</v>
      </c>
      <c r="AN484" t="e">
        <f t="shared" si="129"/>
        <v>#N/A</v>
      </c>
      <c r="AO484" t="e">
        <f t="shared" si="130"/>
        <v>#N/A</v>
      </c>
      <c r="AP484" t="e">
        <f t="shared" si="131"/>
        <v>#N/A</v>
      </c>
      <c r="AQ484" t="e">
        <f t="shared" si="132"/>
        <v>#N/A</v>
      </c>
      <c r="AR484" t="e">
        <f t="shared" si="133"/>
        <v>#N/A</v>
      </c>
      <c r="AS484" t="e">
        <f t="shared" si="134"/>
        <v>#N/A</v>
      </c>
      <c r="AT484" t="e">
        <f t="shared" si="135"/>
        <v>#N/A</v>
      </c>
      <c r="AU484" t="e">
        <f t="shared" si="136"/>
        <v>#N/A</v>
      </c>
      <c r="AV484" t="e">
        <f t="shared" si="95"/>
        <v>#N/A</v>
      </c>
      <c r="AW484" t="e">
        <f t="shared" si="96"/>
        <v>#N/A</v>
      </c>
      <c r="AX484" t="e">
        <f t="shared" si="97"/>
        <v>#N/A</v>
      </c>
      <c r="AY484" t="e">
        <f t="shared" si="137"/>
        <v>#N/A</v>
      </c>
      <c r="AZ484" t="e">
        <f t="shared" si="138"/>
        <v>#N/A</v>
      </c>
      <c r="BA484" t="e">
        <f t="shared" si="139"/>
        <v>#N/A</v>
      </c>
      <c r="BB484" t="e">
        <f t="shared" si="140"/>
        <v>#N/A</v>
      </c>
      <c r="BC484" t="e">
        <f t="shared" si="141"/>
        <v>#N/A</v>
      </c>
      <c r="BD484" t="e">
        <f t="shared" si="142"/>
        <v>#N/A</v>
      </c>
      <c r="BE484" t="e">
        <f t="shared" si="143"/>
        <v>#N/A</v>
      </c>
      <c r="BF484" t="e">
        <f t="shared" si="144"/>
        <v>#N/A</v>
      </c>
      <c r="BG484" t="e">
        <f t="shared" si="145"/>
        <v>#N/A</v>
      </c>
      <c r="BH484" t="e">
        <f t="shared" si="98"/>
        <v>#N/A</v>
      </c>
      <c r="BI484" t="e">
        <f t="shared" si="99"/>
        <v>#N/A</v>
      </c>
      <c r="BJ484" t="e">
        <f t="shared" si="100"/>
        <v>#N/A</v>
      </c>
      <c r="BK484" t="e">
        <f t="shared" si="146"/>
        <v>#N/A</v>
      </c>
      <c r="BL484" t="e">
        <f t="shared" si="147"/>
        <v>#N/A</v>
      </c>
      <c r="BM484" t="e">
        <f t="shared" si="148"/>
        <v>#N/A</v>
      </c>
      <c r="BN484" t="e">
        <f t="shared" si="149"/>
        <v>#N/A</v>
      </c>
      <c r="BO484" t="e">
        <f t="shared" si="150"/>
        <v>#N/A</v>
      </c>
      <c r="BP484" t="e">
        <f t="shared" si="151"/>
        <v>#N/A</v>
      </c>
      <c r="BQ484" t="e">
        <f t="shared" si="152"/>
        <v>#N/A</v>
      </c>
      <c r="BR484" t="e">
        <f t="shared" si="153"/>
        <v>#N/A</v>
      </c>
      <c r="BS484" t="e">
        <f t="shared" si="154"/>
        <v>#N/A</v>
      </c>
      <c r="BT484" t="e">
        <f t="shared" si="155"/>
        <v>#N/A</v>
      </c>
      <c r="BU484" t="e">
        <f t="shared" si="156"/>
        <v>#N/A</v>
      </c>
      <c r="BV484" t="e">
        <f t="shared" si="157"/>
        <v>#N/A</v>
      </c>
      <c r="BW484" t="e">
        <f t="shared" si="158"/>
        <v>#N/A</v>
      </c>
      <c r="BX484" t="e">
        <f t="shared" si="159"/>
        <v>#N/A</v>
      </c>
      <c r="BY484" t="e">
        <f t="shared" si="160"/>
        <v>#N/A</v>
      </c>
      <c r="BZ484" t="e">
        <f t="shared" si="161"/>
        <v>#N/A</v>
      </c>
      <c r="CA484" t="e">
        <f t="shared" si="162"/>
        <v>#N/A</v>
      </c>
      <c r="CB484" t="e">
        <f t="shared" si="163"/>
        <v>#N/A</v>
      </c>
      <c r="CC484" t="e">
        <f t="shared" si="164"/>
        <v>#N/A</v>
      </c>
      <c r="CD484" t="e">
        <f t="shared" si="165"/>
        <v>#N/A</v>
      </c>
      <c r="CE484" t="e">
        <f t="shared" si="166"/>
        <v>#N/A</v>
      </c>
      <c r="CF484" t="e">
        <f t="shared" si="167"/>
        <v>#N/A</v>
      </c>
    </row>
    <row r="485" spans="1:84" x14ac:dyDescent="0.3">
      <c r="A485" t="e">
        <f t="shared" si="168"/>
        <v>#N/A</v>
      </c>
      <c r="B485" t="e">
        <f t="shared" si="168"/>
        <v>#N/A</v>
      </c>
      <c r="C485" t="e">
        <f t="shared" si="101"/>
        <v>#N/A</v>
      </c>
      <c r="D485" t="e">
        <f t="shared" si="102"/>
        <v>#N/A</v>
      </c>
      <c r="E485" t="e">
        <f t="shared" si="103"/>
        <v>#N/A</v>
      </c>
      <c r="F485" t="e">
        <f t="shared" si="104"/>
        <v>#N/A</v>
      </c>
      <c r="G485" t="e">
        <f t="shared" si="105"/>
        <v>#N/A</v>
      </c>
      <c r="H485" t="e">
        <f t="shared" si="106"/>
        <v>#N/A</v>
      </c>
      <c r="I485" t="e">
        <f t="shared" si="107"/>
        <v>#N/A</v>
      </c>
      <c r="J485" t="e">
        <f t="shared" si="108"/>
        <v>#N/A</v>
      </c>
      <c r="K485" t="e">
        <f t="shared" si="109"/>
        <v>#N/A</v>
      </c>
      <c r="L485" t="e">
        <f t="shared" si="86"/>
        <v>#N/A</v>
      </c>
      <c r="M485" t="e">
        <f t="shared" si="87"/>
        <v>#N/A</v>
      </c>
      <c r="N485" t="e">
        <f t="shared" si="88"/>
        <v>#N/A</v>
      </c>
      <c r="O485" t="e">
        <f t="shared" si="110"/>
        <v>#N/A</v>
      </c>
      <c r="P485" t="e">
        <f t="shared" si="111"/>
        <v>#N/A</v>
      </c>
      <c r="Q485" t="e">
        <f t="shared" si="112"/>
        <v>#N/A</v>
      </c>
      <c r="R485" t="e">
        <f t="shared" si="113"/>
        <v>#N/A</v>
      </c>
      <c r="S485" t="e">
        <f t="shared" si="114"/>
        <v>#N/A</v>
      </c>
      <c r="T485" t="e">
        <f t="shared" si="115"/>
        <v>#N/A</v>
      </c>
      <c r="U485" t="e">
        <f t="shared" si="116"/>
        <v>#N/A</v>
      </c>
      <c r="V485" t="e">
        <f t="shared" si="117"/>
        <v>#N/A</v>
      </c>
      <c r="W485" t="e">
        <f t="shared" si="118"/>
        <v>#N/A</v>
      </c>
      <c r="X485" t="e">
        <f t="shared" si="89"/>
        <v>#N/A</v>
      </c>
      <c r="Y485" t="e">
        <f t="shared" si="90"/>
        <v>#N/A</v>
      </c>
      <c r="Z485" t="e">
        <f t="shared" si="91"/>
        <v>#N/A</v>
      </c>
      <c r="AA485" t="e">
        <f t="shared" si="119"/>
        <v>#N/A</v>
      </c>
      <c r="AB485" t="e">
        <f t="shared" si="120"/>
        <v>#N/A</v>
      </c>
      <c r="AC485" t="e">
        <f t="shared" si="121"/>
        <v>#N/A</v>
      </c>
      <c r="AD485" t="e">
        <f t="shared" si="122"/>
        <v>#N/A</v>
      </c>
      <c r="AE485" t="e">
        <f t="shared" si="123"/>
        <v>#N/A</v>
      </c>
      <c r="AF485" t="e">
        <f t="shared" si="124"/>
        <v>#N/A</v>
      </c>
      <c r="AG485" t="e">
        <f t="shared" si="125"/>
        <v>#N/A</v>
      </c>
      <c r="AH485" t="e">
        <f t="shared" si="126"/>
        <v>#N/A</v>
      </c>
      <c r="AI485" t="e">
        <f t="shared" si="127"/>
        <v>#N/A</v>
      </c>
      <c r="AJ485" t="e">
        <f t="shared" si="92"/>
        <v>#N/A</v>
      </c>
      <c r="AK485" t="e">
        <f t="shared" si="93"/>
        <v>#N/A</v>
      </c>
      <c r="AL485" t="e">
        <f t="shared" si="94"/>
        <v>#N/A</v>
      </c>
      <c r="AM485" t="e">
        <f t="shared" si="128"/>
        <v>#N/A</v>
      </c>
      <c r="AN485" t="e">
        <f t="shared" si="129"/>
        <v>#N/A</v>
      </c>
      <c r="AO485" t="e">
        <f t="shared" si="130"/>
        <v>#N/A</v>
      </c>
      <c r="AP485" t="e">
        <f t="shared" si="131"/>
        <v>#N/A</v>
      </c>
      <c r="AQ485" t="e">
        <f t="shared" si="132"/>
        <v>#N/A</v>
      </c>
      <c r="AR485" t="e">
        <f t="shared" si="133"/>
        <v>#N/A</v>
      </c>
      <c r="AS485" t="e">
        <f t="shared" si="134"/>
        <v>#N/A</v>
      </c>
      <c r="AT485" t="e">
        <f t="shared" si="135"/>
        <v>#N/A</v>
      </c>
      <c r="AU485" t="e">
        <f t="shared" si="136"/>
        <v>#N/A</v>
      </c>
      <c r="AV485" t="e">
        <f t="shared" si="95"/>
        <v>#N/A</v>
      </c>
      <c r="AW485" t="e">
        <f t="shared" si="96"/>
        <v>#N/A</v>
      </c>
      <c r="AX485" t="e">
        <f t="shared" si="97"/>
        <v>#N/A</v>
      </c>
      <c r="AY485" t="e">
        <f t="shared" si="137"/>
        <v>#N/A</v>
      </c>
      <c r="AZ485" t="e">
        <f t="shared" si="138"/>
        <v>#N/A</v>
      </c>
      <c r="BA485" t="e">
        <f t="shared" si="139"/>
        <v>#N/A</v>
      </c>
      <c r="BB485" t="e">
        <f t="shared" si="140"/>
        <v>#N/A</v>
      </c>
      <c r="BC485" t="e">
        <f t="shared" si="141"/>
        <v>#N/A</v>
      </c>
      <c r="BD485" t="e">
        <f t="shared" si="142"/>
        <v>#N/A</v>
      </c>
      <c r="BE485" t="e">
        <f t="shared" si="143"/>
        <v>#N/A</v>
      </c>
      <c r="BF485" t="e">
        <f t="shared" si="144"/>
        <v>#N/A</v>
      </c>
      <c r="BG485" t="e">
        <f t="shared" si="145"/>
        <v>#N/A</v>
      </c>
      <c r="BH485" t="e">
        <f t="shared" si="98"/>
        <v>#N/A</v>
      </c>
      <c r="BI485" t="e">
        <f t="shared" si="99"/>
        <v>#N/A</v>
      </c>
      <c r="BJ485" t="e">
        <f t="shared" si="100"/>
        <v>#N/A</v>
      </c>
      <c r="BK485" t="e">
        <f t="shared" si="146"/>
        <v>#N/A</v>
      </c>
      <c r="BL485" t="e">
        <f t="shared" si="147"/>
        <v>#N/A</v>
      </c>
      <c r="BM485" t="e">
        <f t="shared" si="148"/>
        <v>#N/A</v>
      </c>
      <c r="BN485" t="e">
        <f t="shared" si="149"/>
        <v>#N/A</v>
      </c>
      <c r="BO485" t="e">
        <f t="shared" si="150"/>
        <v>#N/A</v>
      </c>
      <c r="BP485" t="e">
        <f t="shared" si="151"/>
        <v>#N/A</v>
      </c>
      <c r="BQ485" t="e">
        <f t="shared" si="152"/>
        <v>#N/A</v>
      </c>
      <c r="BR485" t="e">
        <f t="shared" si="153"/>
        <v>#N/A</v>
      </c>
      <c r="BS485" t="e">
        <f t="shared" si="154"/>
        <v>#N/A</v>
      </c>
      <c r="BT485" t="e">
        <f t="shared" si="155"/>
        <v>#N/A</v>
      </c>
      <c r="BU485" t="e">
        <f t="shared" si="156"/>
        <v>#N/A</v>
      </c>
      <c r="BV485" t="e">
        <f t="shared" si="157"/>
        <v>#N/A</v>
      </c>
      <c r="BW485" t="e">
        <f t="shared" si="158"/>
        <v>#N/A</v>
      </c>
      <c r="BX485" t="e">
        <f t="shared" si="159"/>
        <v>#N/A</v>
      </c>
      <c r="BY485" t="e">
        <f t="shared" si="160"/>
        <v>#N/A</v>
      </c>
      <c r="BZ485" t="e">
        <f t="shared" si="161"/>
        <v>#N/A</v>
      </c>
      <c r="CA485" t="e">
        <f t="shared" si="162"/>
        <v>#N/A</v>
      </c>
      <c r="CB485" t="e">
        <f t="shared" si="163"/>
        <v>#N/A</v>
      </c>
      <c r="CC485" t="e">
        <f t="shared" si="164"/>
        <v>#N/A</v>
      </c>
      <c r="CD485" t="e">
        <f t="shared" si="165"/>
        <v>#N/A</v>
      </c>
      <c r="CE485" t="e">
        <f t="shared" si="166"/>
        <v>#N/A</v>
      </c>
      <c r="CF485" t="e">
        <f t="shared" si="167"/>
        <v>#N/A</v>
      </c>
    </row>
    <row r="486" spans="1:84" x14ac:dyDescent="0.3">
      <c r="A486" t="e">
        <f t="shared" si="168"/>
        <v>#N/A</v>
      </c>
      <c r="B486" t="e">
        <f t="shared" si="168"/>
        <v>#N/A</v>
      </c>
      <c r="C486" t="e">
        <f t="shared" si="101"/>
        <v>#N/A</v>
      </c>
      <c r="D486" t="e">
        <f t="shared" si="102"/>
        <v>#N/A</v>
      </c>
      <c r="E486" t="e">
        <f t="shared" si="103"/>
        <v>#N/A</v>
      </c>
      <c r="F486" t="e">
        <f t="shared" si="104"/>
        <v>#N/A</v>
      </c>
      <c r="G486" t="e">
        <f t="shared" si="105"/>
        <v>#N/A</v>
      </c>
      <c r="H486" t="e">
        <f t="shared" si="106"/>
        <v>#N/A</v>
      </c>
      <c r="I486" t="e">
        <f t="shared" si="107"/>
        <v>#N/A</v>
      </c>
      <c r="J486" t="e">
        <f t="shared" si="108"/>
        <v>#N/A</v>
      </c>
      <c r="K486" t="e">
        <f t="shared" si="109"/>
        <v>#N/A</v>
      </c>
      <c r="L486" t="e">
        <f t="shared" si="86"/>
        <v>#N/A</v>
      </c>
      <c r="M486" t="e">
        <f t="shared" si="87"/>
        <v>#N/A</v>
      </c>
      <c r="N486" t="e">
        <f t="shared" si="88"/>
        <v>#N/A</v>
      </c>
      <c r="O486" t="e">
        <f t="shared" si="110"/>
        <v>#N/A</v>
      </c>
      <c r="P486" t="e">
        <f t="shared" si="111"/>
        <v>#N/A</v>
      </c>
      <c r="Q486" t="e">
        <f t="shared" si="112"/>
        <v>#N/A</v>
      </c>
      <c r="R486" t="e">
        <f t="shared" si="113"/>
        <v>#N/A</v>
      </c>
      <c r="S486" t="e">
        <f t="shared" si="114"/>
        <v>#N/A</v>
      </c>
      <c r="T486" t="e">
        <f t="shared" si="115"/>
        <v>#N/A</v>
      </c>
      <c r="U486" t="e">
        <f t="shared" si="116"/>
        <v>#N/A</v>
      </c>
      <c r="V486" t="e">
        <f t="shared" si="117"/>
        <v>#N/A</v>
      </c>
      <c r="W486" t="e">
        <f t="shared" si="118"/>
        <v>#N/A</v>
      </c>
      <c r="X486" t="e">
        <f t="shared" si="89"/>
        <v>#N/A</v>
      </c>
      <c r="Y486" t="e">
        <f t="shared" si="90"/>
        <v>#N/A</v>
      </c>
      <c r="Z486" t="e">
        <f t="shared" si="91"/>
        <v>#N/A</v>
      </c>
      <c r="AA486" t="e">
        <f t="shared" si="119"/>
        <v>#N/A</v>
      </c>
      <c r="AB486" t="e">
        <f t="shared" si="120"/>
        <v>#N/A</v>
      </c>
      <c r="AC486" t="e">
        <f t="shared" si="121"/>
        <v>#N/A</v>
      </c>
      <c r="AD486" t="e">
        <f t="shared" si="122"/>
        <v>#N/A</v>
      </c>
      <c r="AE486" t="e">
        <f t="shared" si="123"/>
        <v>#N/A</v>
      </c>
      <c r="AF486" t="e">
        <f t="shared" si="124"/>
        <v>#N/A</v>
      </c>
      <c r="AG486" t="e">
        <f t="shared" si="125"/>
        <v>#N/A</v>
      </c>
      <c r="AH486" t="e">
        <f t="shared" si="126"/>
        <v>#N/A</v>
      </c>
      <c r="AI486" t="e">
        <f t="shared" si="127"/>
        <v>#N/A</v>
      </c>
      <c r="AJ486" t="e">
        <f t="shared" si="92"/>
        <v>#N/A</v>
      </c>
      <c r="AK486" t="e">
        <f t="shared" si="93"/>
        <v>#N/A</v>
      </c>
      <c r="AL486" t="e">
        <f t="shared" si="94"/>
        <v>#N/A</v>
      </c>
      <c r="AM486" t="e">
        <f t="shared" si="128"/>
        <v>#N/A</v>
      </c>
      <c r="AN486" t="e">
        <f t="shared" si="129"/>
        <v>#N/A</v>
      </c>
      <c r="AO486" t="e">
        <f t="shared" si="130"/>
        <v>#N/A</v>
      </c>
      <c r="AP486" t="e">
        <f t="shared" si="131"/>
        <v>#N/A</v>
      </c>
      <c r="AQ486" t="e">
        <f t="shared" si="132"/>
        <v>#N/A</v>
      </c>
      <c r="AR486" t="e">
        <f t="shared" si="133"/>
        <v>#N/A</v>
      </c>
      <c r="AS486" t="e">
        <f t="shared" si="134"/>
        <v>#N/A</v>
      </c>
      <c r="AT486" t="e">
        <f t="shared" si="135"/>
        <v>#N/A</v>
      </c>
      <c r="AU486" t="e">
        <f t="shared" si="136"/>
        <v>#N/A</v>
      </c>
      <c r="AV486" t="e">
        <f t="shared" si="95"/>
        <v>#N/A</v>
      </c>
      <c r="AW486" t="e">
        <f t="shared" si="96"/>
        <v>#N/A</v>
      </c>
      <c r="AX486" t="e">
        <f t="shared" si="97"/>
        <v>#N/A</v>
      </c>
      <c r="AY486" t="e">
        <f t="shared" si="137"/>
        <v>#N/A</v>
      </c>
      <c r="AZ486" t="e">
        <f t="shared" si="138"/>
        <v>#N/A</v>
      </c>
      <c r="BA486" t="e">
        <f t="shared" si="139"/>
        <v>#N/A</v>
      </c>
      <c r="BB486" t="e">
        <f t="shared" si="140"/>
        <v>#N/A</v>
      </c>
      <c r="BC486" t="e">
        <f t="shared" si="141"/>
        <v>#N/A</v>
      </c>
      <c r="BD486" t="e">
        <f t="shared" si="142"/>
        <v>#N/A</v>
      </c>
      <c r="BE486" t="e">
        <f t="shared" si="143"/>
        <v>#N/A</v>
      </c>
      <c r="BF486" t="e">
        <f t="shared" si="144"/>
        <v>#N/A</v>
      </c>
      <c r="BG486" t="e">
        <f t="shared" si="145"/>
        <v>#N/A</v>
      </c>
      <c r="BH486" t="e">
        <f t="shared" si="98"/>
        <v>#N/A</v>
      </c>
      <c r="BI486" t="e">
        <f t="shared" si="99"/>
        <v>#N/A</v>
      </c>
      <c r="BJ486" t="e">
        <f t="shared" si="100"/>
        <v>#N/A</v>
      </c>
      <c r="BK486" t="e">
        <f t="shared" si="146"/>
        <v>#N/A</v>
      </c>
      <c r="BL486" t="e">
        <f t="shared" si="147"/>
        <v>#N/A</v>
      </c>
      <c r="BM486" t="e">
        <f t="shared" si="148"/>
        <v>#N/A</v>
      </c>
      <c r="BN486" t="e">
        <f t="shared" si="149"/>
        <v>#N/A</v>
      </c>
      <c r="BO486" t="e">
        <f t="shared" si="150"/>
        <v>#N/A</v>
      </c>
      <c r="BP486" t="e">
        <f t="shared" si="151"/>
        <v>#N/A</v>
      </c>
      <c r="BQ486" t="e">
        <f t="shared" si="152"/>
        <v>#N/A</v>
      </c>
      <c r="BR486" t="e">
        <f t="shared" si="153"/>
        <v>#N/A</v>
      </c>
      <c r="BS486" t="e">
        <f t="shared" si="154"/>
        <v>#N/A</v>
      </c>
      <c r="BT486" t="e">
        <f t="shared" si="155"/>
        <v>#N/A</v>
      </c>
      <c r="BU486" t="e">
        <f t="shared" si="156"/>
        <v>#N/A</v>
      </c>
      <c r="BV486" t="e">
        <f t="shared" si="157"/>
        <v>#N/A</v>
      </c>
      <c r="BW486" t="e">
        <f t="shared" si="158"/>
        <v>#N/A</v>
      </c>
      <c r="BX486" t="e">
        <f t="shared" si="159"/>
        <v>#N/A</v>
      </c>
      <c r="BY486" t="e">
        <f t="shared" si="160"/>
        <v>#N/A</v>
      </c>
      <c r="BZ486" t="e">
        <f t="shared" si="161"/>
        <v>#N/A</v>
      </c>
      <c r="CA486" t="e">
        <f t="shared" si="162"/>
        <v>#N/A</v>
      </c>
      <c r="CB486" t="e">
        <f t="shared" si="163"/>
        <v>#N/A</v>
      </c>
      <c r="CC486" t="e">
        <f t="shared" si="164"/>
        <v>#N/A</v>
      </c>
      <c r="CD486" t="e">
        <f t="shared" si="165"/>
        <v>#N/A</v>
      </c>
      <c r="CE486" t="e">
        <f t="shared" si="166"/>
        <v>#N/A</v>
      </c>
      <c r="CF486" t="e">
        <f t="shared" si="167"/>
        <v>#N/A</v>
      </c>
    </row>
    <row r="487" spans="1:84" x14ac:dyDescent="0.3">
      <c r="A487" t="e">
        <f t="shared" si="168"/>
        <v>#N/A</v>
      </c>
      <c r="B487" t="e">
        <f t="shared" si="168"/>
        <v>#N/A</v>
      </c>
      <c r="C487" t="e">
        <f t="shared" si="101"/>
        <v>#N/A</v>
      </c>
      <c r="D487" t="e">
        <f t="shared" si="102"/>
        <v>#N/A</v>
      </c>
      <c r="E487" t="e">
        <f t="shared" si="103"/>
        <v>#N/A</v>
      </c>
      <c r="F487" t="e">
        <f t="shared" si="104"/>
        <v>#N/A</v>
      </c>
      <c r="G487" t="e">
        <f t="shared" si="105"/>
        <v>#N/A</v>
      </c>
      <c r="H487" t="e">
        <f t="shared" si="106"/>
        <v>#N/A</v>
      </c>
      <c r="I487" t="e">
        <f t="shared" si="107"/>
        <v>#N/A</v>
      </c>
      <c r="J487" t="e">
        <f t="shared" si="108"/>
        <v>#N/A</v>
      </c>
      <c r="K487" t="e">
        <f t="shared" si="109"/>
        <v>#N/A</v>
      </c>
      <c r="L487" t="e">
        <f t="shared" si="86"/>
        <v>#N/A</v>
      </c>
      <c r="M487" t="e">
        <f t="shared" si="87"/>
        <v>#N/A</v>
      </c>
      <c r="N487" t="e">
        <f t="shared" si="88"/>
        <v>#N/A</v>
      </c>
      <c r="O487" t="e">
        <f t="shared" si="110"/>
        <v>#N/A</v>
      </c>
      <c r="P487" t="e">
        <f t="shared" si="111"/>
        <v>#N/A</v>
      </c>
      <c r="Q487" t="e">
        <f t="shared" si="112"/>
        <v>#N/A</v>
      </c>
      <c r="R487" t="e">
        <f t="shared" si="113"/>
        <v>#N/A</v>
      </c>
      <c r="S487" t="e">
        <f t="shared" si="114"/>
        <v>#N/A</v>
      </c>
      <c r="T487" t="e">
        <f t="shared" si="115"/>
        <v>#N/A</v>
      </c>
      <c r="U487" t="e">
        <f t="shared" si="116"/>
        <v>#N/A</v>
      </c>
      <c r="V487" t="e">
        <f t="shared" si="117"/>
        <v>#N/A</v>
      </c>
      <c r="W487" t="e">
        <f t="shared" si="118"/>
        <v>#N/A</v>
      </c>
      <c r="X487" t="e">
        <f t="shared" si="89"/>
        <v>#N/A</v>
      </c>
      <c r="Y487" t="e">
        <f t="shared" si="90"/>
        <v>#N/A</v>
      </c>
      <c r="Z487" t="e">
        <f t="shared" si="91"/>
        <v>#N/A</v>
      </c>
      <c r="AA487" t="e">
        <f t="shared" si="119"/>
        <v>#N/A</v>
      </c>
      <c r="AB487" t="e">
        <f t="shared" si="120"/>
        <v>#N/A</v>
      </c>
      <c r="AC487" t="e">
        <f t="shared" si="121"/>
        <v>#N/A</v>
      </c>
      <c r="AD487" t="e">
        <f t="shared" si="122"/>
        <v>#N/A</v>
      </c>
      <c r="AE487" t="e">
        <f t="shared" si="123"/>
        <v>#N/A</v>
      </c>
      <c r="AF487" t="e">
        <f t="shared" si="124"/>
        <v>#N/A</v>
      </c>
      <c r="AG487" t="e">
        <f t="shared" si="125"/>
        <v>#N/A</v>
      </c>
      <c r="AH487" t="e">
        <f t="shared" si="126"/>
        <v>#N/A</v>
      </c>
      <c r="AI487" t="e">
        <f t="shared" si="127"/>
        <v>#N/A</v>
      </c>
      <c r="AJ487" t="e">
        <f t="shared" si="92"/>
        <v>#N/A</v>
      </c>
      <c r="AK487" t="e">
        <f t="shared" si="93"/>
        <v>#N/A</v>
      </c>
      <c r="AL487" t="e">
        <f t="shared" si="94"/>
        <v>#N/A</v>
      </c>
      <c r="AM487" t="e">
        <f t="shared" si="128"/>
        <v>#N/A</v>
      </c>
      <c r="AN487" t="e">
        <f t="shared" si="129"/>
        <v>#N/A</v>
      </c>
      <c r="AO487" t="e">
        <f t="shared" si="130"/>
        <v>#N/A</v>
      </c>
      <c r="AP487" t="e">
        <f t="shared" si="131"/>
        <v>#N/A</v>
      </c>
      <c r="AQ487" t="e">
        <f t="shared" si="132"/>
        <v>#N/A</v>
      </c>
      <c r="AR487" t="e">
        <f t="shared" si="133"/>
        <v>#N/A</v>
      </c>
      <c r="AS487" t="e">
        <f t="shared" si="134"/>
        <v>#N/A</v>
      </c>
      <c r="AT487" t="e">
        <f t="shared" si="135"/>
        <v>#N/A</v>
      </c>
      <c r="AU487" t="e">
        <f t="shared" si="136"/>
        <v>#N/A</v>
      </c>
      <c r="AV487" t="e">
        <f t="shared" si="95"/>
        <v>#N/A</v>
      </c>
      <c r="AW487" t="e">
        <f t="shared" si="96"/>
        <v>#N/A</v>
      </c>
      <c r="AX487" t="e">
        <f t="shared" si="97"/>
        <v>#N/A</v>
      </c>
      <c r="AY487" t="e">
        <f t="shared" si="137"/>
        <v>#N/A</v>
      </c>
      <c r="AZ487" t="e">
        <f t="shared" si="138"/>
        <v>#N/A</v>
      </c>
      <c r="BA487" t="e">
        <f t="shared" si="139"/>
        <v>#N/A</v>
      </c>
      <c r="BB487" t="e">
        <f t="shared" si="140"/>
        <v>#N/A</v>
      </c>
      <c r="BC487" t="e">
        <f t="shared" si="141"/>
        <v>#N/A</v>
      </c>
      <c r="BD487" t="e">
        <f t="shared" si="142"/>
        <v>#N/A</v>
      </c>
      <c r="BE487" t="e">
        <f t="shared" si="143"/>
        <v>#N/A</v>
      </c>
      <c r="BF487" t="e">
        <f t="shared" si="144"/>
        <v>#N/A</v>
      </c>
      <c r="BG487" t="e">
        <f t="shared" si="145"/>
        <v>#N/A</v>
      </c>
      <c r="BH487" t="e">
        <f t="shared" si="98"/>
        <v>#N/A</v>
      </c>
      <c r="BI487" t="e">
        <f t="shared" si="99"/>
        <v>#N/A</v>
      </c>
      <c r="BJ487" t="e">
        <f t="shared" si="100"/>
        <v>#N/A</v>
      </c>
      <c r="BK487" t="e">
        <f t="shared" si="146"/>
        <v>#N/A</v>
      </c>
      <c r="BL487" t="e">
        <f t="shared" si="147"/>
        <v>#N/A</v>
      </c>
      <c r="BM487" t="e">
        <f t="shared" si="148"/>
        <v>#N/A</v>
      </c>
      <c r="BN487" t="e">
        <f t="shared" si="149"/>
        <v>#N/A</v>
      </c>
      <c r="BO487" t="e">
        <f t="shared" si="150"/>
        <v>#N/A</v>
      </c>
      <c r="BP487" t="e">
        <f t="shared" si="151"/>
        <v>#N/A</v>
      </c>
      <c r="BQ487" t="e">
        <f t="shared" si="152"/>
        <v>#N/A</v>
      </c>
      <c r="BR487" t="e">
        <f t="shared" si="153"/>
        <v>#N/A</v>
      </c>
      <c r="BS487" t="e">
        <f t="shared" si="154"/>
        <v>#N/A</v>
      </c>
      <c r="BT487" t="e">
        <f t="shared" si="155"/>
        <v>#N/A</v>
      </c>
      <c r="BU487" t="e">
        <f t="shared" si="156"/>
        <v>#N/A</v>
      </c>
      <c r="BV487" t="e">
        <f t="shared" si="157"/>
        <v>#N/A</v>
      </c>
      <c r="BW487" t="e">
        <f t="shared" si="158"/>
        <v>#N/A</v>
      </c>
      <c r="BX487" t="e">
        <f t="shared" si="159"/>
        <v>#N/A</v>
      </c>
      <c r="BY487" t="e">
        <f t="shared" si="160"/>
        <v>#N/A</v>
      </c>
      <c r="BZ487" t="e">
        <f t="shared" si="161"/>
        <v>#N/A</v>
      </c>
      <c r="CA487" t="e">
        <f t="shared" si="162"/>
        <v>#N/A</v>
      </c>
      <c r="CB487" t="e">
        <f t="shared" si="163"/>
        <v>#N/A</v>
      </c>
      <c r="CC487" t="e">
        <f t="shared" si="164"/>
        <v>#N/A</v>
      </c>
      <c r="CD487" t="e">
        <f t="shared" si="165"/>
        <v>#N/A</v>
      </c>
      <c r="CE487" t="e">
        <f t="shared" si="166"/>
        <v>#N/A</v>
      </c>
      <c r="CF487" t="e">
        <f t="shared" si="167"/>
        <v>#N/A</v>
      </c>
    </row>
    <row r="488" spans="1:84" x14ac:dyDescent="0.3">
      <c r="A488" t="e">
        <f t="shared" si="168"/>
        <v>#N/A</v>
      </c>
      <c r="B488" t="e">
        <f t="shared" si="168"/>
        <v>#N/A</v>
      </c>
      <c r="C488" t="e">
        <f t="shared" si="101"/>
        <v>#N/A</v>
      </c>
      <c r="D488" t="e">
        <f t="shared" si="102"/>
        <v>#N/A</v>
      </c>
      <c r="E488" t="e">
        <f t="shared" si="103"/>
        <v>#N/A</v>
      </c>
      <c r="F488" t="e">
        <f t="shared" si="104"/>
        <v>#N/A</v>
      </c>
      <c r="G488" t="e">
        <f t="shared" si="105"/>
        <v>#N/A</v>
      </c>
      <c r="H488" t="e">
        <f t="shared" si="106"/>
        <v>#N/A</v>
      </c>
      <c r="I488" t="e">
        <f t="shared" si="107"/>
        <v>#N/A</v>
      </c>
      <c r="J488" t="e">
        <f t="shared" si="108"/>
        <v>#N/A</v>
      </c>
      <c r="K488" t="e">
        <f t="shared" si="109"/>
        <v>#N/A</v>
      </c>
      <c r="L488" t="e">
        <f t="shared" si="86"/>
        <v>#N/A</v>
      </c>
      <c r="M488" t="e">
        <f t="shared" si="87"/>
        <v>#N/A</v>
      </c>
      <c r="N488" t="e">
        <f t="shared" si="88"/>
        <v>#N/A</v>
      </c>
      <c r="O488" t="e">
        <f t="shared" si="110"/>
        <v>#N/A</v>
      </c>
      <c r="P488" t="e">
        <f t="shared" si="111"/>
        <v>#N/A</v>
      </c>
      <c r="Q488" t="e">
        <f t="shared" si="112"/>
        <v>#N/A</v>
      </c>
      <c r="R488" t="e">
        <f t="shared" si="113"/>
        <v>#N/A</v>
      </c>
      <c r="S488" t="e">
        <f t="shared" si="114"/>
        <v>#N/A</v>
      </c>
      <c r="T488" t="e">
        <f t="shared" si="115"/>
        <v>#N/A</v>
      </c>
      <c r="U488" t="e">
        <f t="shared" si="116"/>
        <v>#N/A</v>
      </c>
      <c r="V488" t="e">
        <f t="shared" si="117"/>
        <v>#N/A</v>
      </c>
      <c r="W488" t="e">
        <f t="shared" si="118"/>
        <v>#N/A</v>
      </c>
      <c r="X488" t="e">
        <f t="shared" si="89"/>
        <v>#N/A</v>
      </c>
      <c r="Y488" t="e">
        <f t="shared" si="90"/>
        <v>#N/A</v>
      </c>
      <c r="Z488" t="e">
        <f t="shared" si="91"/>
        <v>#N/A</v>
      </c>
      <c r="AA488" t="e">
        <f t="shared" si="119"/>
        <v>#N/A</v>
      </c>
      <c r="AB488" t="e">
        <f t="shared" si="120"/>
        <v>#N/A</v>
      </c>
      <c r="AC488" t="e">
        <f t="shared" si="121"/>
        <v>#N/A</v>
      </c>
      <c r="AD488" t="e">
        <f t="shared" si="122"/>
        <v>#N/A</v>
      </c>
      <c r="AE488" t="e">
        <f t="shared" si="123"/>
        <v>#N/A</v>
      </c>
      <c r="AF488" t="e">
        <f t="shared" si="124"/>
        <v>#N/A</v>
      </c>
      <c r="AG488" t="e">
        <f t="shared" si="125"/>
        <v>#N/A</v>
      </c>
      <c r="AH488" t="e">
        <f t="shared" si="126"/>
        <v>#N/A</v>
      </c>
      <c r="AI488" t="e">
        <f t="shared" si="127"/>
        <v>#N/A</v>
      </c>
      <c r="AJ488" t="e">
        <f t="shared" si="92"/>
        <v>#N/A</v>
      </c>
      <c r="AK488" t="e">
        <f t="shared" si="93"/>
        <v>#N/A</v>
      </c>
      <c r="AL488" t="e">
        <f t="shared" si="94"/>
        <v>#N/A</v>
      </c>
      <c r="AM488" t="e">
        <f t="shared" si="128"/>
        <v>#N/A</v>
      </c>
      <c r="AN488" t="e">
        <f t="shared" si="129"/>
        <v>#N/A</v>
      </c>
      <c r="AO488" t="e">
        <f t="shared" si="130"/>
        <v>#N/A</v>
      </c>
      <c r="AP488" t="e">
        <f t="shared" si="131"/>
        <v>#N/A</v>
      </c>
      <c r="AQ488" t="e">
        <f t="shared" si="132"/>
        <v>#N/A</v>
      </c>
      <c r="AR488" t="e">
        <f t="shared" si="133"/>
        <v>#N/A</v>
      </c>
      <c r="AS488" t="e">
        <f t="shared" si="134"/>
        <v>#N/A</v>
      </c>
      <c r="AT488" t="e">
        <f t="shared" si="135"/>
        <v>#N/A</v>
      </c>
      <c r="AU488" t="e">
        <f t="shared" si="136"/>
        <v>#N/A</v>
      </c>
      <c r="AV488" t="e">
        <f t="shared" si="95"/>
        <v>#N/A</v>
      </c>
      <c r="AW488" t="e">
        <f t="shared" si="96"/>
        <v>#N/A</v>
      </c>
      <c r="AX488" t="e">
        <f t="shared" si="97"/>
        <v>#N/A</v>
      </c>
      <c r="AY488" t="e">
        <f t="shared" si="137"/>
        <v>#N/A</v>
      </c>
      <c r="AZ488" t="e">
        <f t="shared" si="138"/>
        <v>#N/A</v>
      </c>
      <c r="BA488" t="e">
        <f t="shared" si="139"/>
        <v>#N/A</v>
      </c>
      <c r="BB488" t="e">
        <f t="shared" si="140"/>
        <v>#N/A</v>
      </c>
      <c r="BC488" t="e">
        <f t="shared" si="141"/>
        <v>#N/A</v>
      </c>
      <c r="BD488" t="e">
        <f t="shared" si="142"/>
        <v>#N/A</v>
      </c>
      <c r="BE488" t="e">
        <f t="shared" si="143"/>
        <v>#N/A</v>
      </c>
      <c r="BF488" t="e">
        <f t="shared" si="144"/>
        <v>#N/A</v>
      </c>
      <c r="BG488" t="e">
        <f t="shared" si="145"/>
        <v>#N/A</v>
      </c>
      <c r="BH488" t="e">
        <f t="shared" si="98"/>
        <v>#N/A</v>
      </c>
      <c r="BI488" t="e">
        <f t="shared" si="99"/>
        <v>#N/A</v>
      </c>
      <c r="BJ488" t="e">
        <f t="shared" si="100"/>
        <v>#N/A</v>
      </c>
      <c r="BK488" t="e">
        <f t="shared" si="146"/>
        <v>#N/A</v>
      </c>
      <c r="BL488" t="e">
        <f t="shared" si="147"/>
        <v>#N/A</v>
      </c>
      <c r="BM488" t="e">
        <f t="shared" si="148"/>
        <v>#N/A</v>
      </c>
      <c r="BN488" t="e">
        <f t="shared" si="149"/>
        <v>#N/A</v>
      </c>
      <c r="BO488" t="e">
        <f t="shared" si="150"/>
        <v>#N/A</v>
      </c>
      <c r="BP488" t="e">
        <f t="shared" si="151"/>
        <v>#N/A</v>
      </c>
      <c r="BQ488" t="e">
        <f t="shared" si="152"/>
        <v>#N/A</v>
      </c>
      <c r="BR488" t="e">
        <f t="shared" si="153"/>
        <v>#N/A</v>
      </c>
      <c r="BS488" t="e">
        <f t="shared" si="154"/>
        <v>#N/A</v>
      </c>
      <c r="BT488" t="e">
        <f t="shared" si="155"/>
        <v>#N/A</v>
      </c>
      <c r="BU488" t="e">
        <f t="shared" si="156"/>
        <v>#N/A</v>
      </c>
      <c r="BV488" t="e">
        <f t="shared" si="157"/>
        <v>#N/A</v>
      </c>
      <c r="BW488" t="e">
        <f t="shared" si="158"/>
        <v>#N/A</v>
      </c>
      <c r="BX488" t="e">
        <f t="shared" si="159"/>
        <v>#N/A</v>
      </c>
      <c r="BY488" t="e">
        <f t="shared" si="160"/>
        <v>#N/A</v>
      </c>
      <c r="BZ488" t="e">
        <f t="shared" si="161"/>
        <v>#N/A</v>
      </c>
      <c r="CA488" t="e">
        <f t="shared" si="162"/>
        <v>#N/A</v>
      </c>
      <c r="CB488" t="e">
        <f t="shared" si="163"/>
        <v>#N/A</v>
      </c>
      <c r="CC488" t="e">
        <f t="shared" si="164"/>
        <v>#N/A</v>
      </c>
      <c r="CD488" t="e">
        <f t="shared" si="165"/>
        <v>#N/A</v>
      </c>
      <c r="CE488" t="e">
        <f t="shared" si="166"/>
        <v>#N/A</v>
      </c>
      <c r="CF488" t="e">
        <f t="shared" si="167"/>
        <v>#N/A</v>
      </c>
    </row>
    <row r="489" spans="1:84" x14ac:dyDescent="0.3">
      <c r="A489" t="e">
        <f t="shared" si="168"/>
        <v>#N/A</v>
      </c>
      <c r="B489" t="e">
        <f t="shared" si="168"/>
        <v>#N/A</v>
      </c>
      <c r="C489" t="e">
        <f t="shared" si="101"/>
        <v>#N/A</v>
      </c>
      <c r="D489" t="e">
        <f t="shared" si="102"/>
        <v>#N/A</v>
      </c>
      <c r="E489" t="e">
        <f t="shared" si="103"/>
        <v>#N/A</v>
      </c>
      <c r="F489" t="e">
        <f t="shared" si="104"/>
        <v>#N/A</v>
      </c>
      <c r="G489" t="e">
        <f t="shared" si="105"/>
        <v>#N/A</v>
      </c>
      <c r="H489" t="e">
        <f t="shared" si="106"/>
        <v>#N/A</v>
      </c>
      <c r="I489" t="e">
        <f t="shared" si="107"/>
        <v>#N/A</v>
      </c>
      <c r="J489" t="e">
        <f t="shared" si="108"/>
        <v>#N/A</v>
      </c>
      <c r="K489" t="e">
        <f t="shared" si="109"/>
        <v>#N/A</v>
      </c>
      <c r="L489" t="e">
        <f t="shared" si="86"/>
        <v>#N/A</v>
      </c>
      <c r="M489" t="e">
        <f t="shared" si="87"/>
        <v>#N/A</v>
      </c>
      <c r="N489" t="e">
        <f t="shared" si="88"/>
        <v>#N/A</v>
      </c>
      <c r="O489" t="e">
        <f t="shared" si="110"/>
        <v>#N/A</v>
      </c>
      <c r="P489" t="e">
        <f t="shared" si="111"/>
        <v>#N/A</v>
      </c>
      <c r="Q489" t="e">
        <f t="shared" si="112"/>
        <v>#N/A</v>
      </c>
      <c r="R489" t="e">
        <f t="shared" si="113"/>
        <v>#N/A</v>
      </c>
      <c r="S489" t="e">
        <f t="shared" si="114"/>
        <v>#N/A</v>
      </c>
      <c r="T489" t="e">
        <f t="shared" si="115"/>
        <v>#N/A</v>
      </c>
      <c r="U489" t="e">
        <f t="shared" si="116"/>
        <v>#N/A</v>
      </c>
      <c r="V489" t="e">
        <f t="shared" si="117"/>
        <v>#N/A</v>
      </c>
      <c r="W489" t="e">
        <f t="shared" si="118"/>
        <v>#N/A</v>
      </c>
      <c r="X489" t="e">
        <f t="shared" si="89"/>
        <v>#N/A</v>
      </c>
      <c r="Y489" t="e">
        <f t="shared" si="90"/>
        <v>#N/A</v>
      </c>
      <c r="Z489" t="e">
        <f t="shared" si="91"/>
        <v>#N/A</v>
      </c>
      <c r="AA489" t="e">
        <f t="shared" si="119"/>
        <v>#N/A</v>
      </c>
      <c r="AB489" t="e">
        <f t="shared" si="120"/>
        <v>#N/A</v>
      </c>
      <c r="AC489" t="e">
        <f t="shared" si="121"/>
        <v>#N/A</v>
      </c>
      <c r="AD489" t="e">
        <f t="shared" si="122"/>
        <v>#N/A</v>
      </c>
      <c r="AE489" t="e">
        <f t="shared" si="123"/>
        <v>#N/A</v>
      </c>
      <c r="AF489" t="e">
        <f t="shared" si="124"/>
        <v>#N/A</v>
      </c>
      <c r="AG489" t="e">
        <f t="shared" si="125"/>
        <v>#N/A</v>
      </c>
      <c r="AH489" t="e">
        <f t="shared" si="126"/>
        <v>#N/A</v>
      </c>
      <c r="AI489" t="e">
        <f t="shared" si="127"/>
        <v>#N/A</v>
      </c>
      <c r="AJ489" t="e">
        <f t="shared" si="92"/>
        <v>#N/A</v>
      </c>
      <c r="AK489" t="e">
        <f t="shared" si="93"/>
        <v>#N/A</v>
      </c>
      <c r="AL489" t="e">
        <f t="shared" si="94"/>
        <v>#N/A</v>
      </c>
      <c r="AM489" t="e">
        <f t="shared" si="128"/>
        <v>#N/A</v>
      </c>
      <c r="AN489" t="e">
        <f t="shared" si="129"/>
        <v>#N/A</v>
      </c>
      <c r="AO489" t="e">
        <f t="shared" si="130"/>
        <v>#N/A</v>
      </c>
      <c r="AP489" t="e">
        <f t="shared" si="131"/>
        <v>#N/A</v>
      </c>
      <c r="AQ489" t="e">
        <f t="shared" si="132"/>
        <v>#N/A</v>
      </c>
      <c r="AR489" t="e">
        <f t="shared" si="133"/>
        <v>#N/A</v>
      </c>
      <c r="AS489" t="e">
        <f t="shared" si="134"/>
        <v>#N/A</v>
      </c>
      <c r="AT489" t="e">
        <f t="shared" si="135"/>
        <v>#N/A</v>
      </c>
      <c r="AU489" t="e">
        <f t="shared" si="136"/>
        <v>#N/A</v>
      </c>
      <c r="AV489" t="e">
        <f t="shared" si="95"/>
        <v>#N/A</v>
      </c>
      <c r="AW489" t="e">
        <f t="shared" si="96"/>
        <v>#N/A</v>
      </c>
      <c r="AX489" t="e">
        <f t="shared" si="97"/>
        <v>#N/A</v>
      </c>
      <c r="AY489" t="e">
        <f t="shared" si="137"/>
        <v>#N/A</v>
      </c>
      <c r="AZ489" t="e">
        <f t="shared" si="138"/>
        <v>#N/A</v>
      </c>
      <c r="BA489" t="e">
        <f t="shared" si="139"/>
        <v>#N/A</v>
      </c>
      <c r="BB489" t="e">
        <f t="shared" si="140"/>
        <v>#N/A</v>
      </c>
      <c r="BC489" t="e">
        <f t="shared" si="141"/>
        <v>#N/A</v>
      </c>
      <c r="BD489" t="e">
        <f t="shared" si="142"/>
        <v>#N/A</v>
      </c>
      <c r="BE489" t="e">
        <f t="shared" si="143"/>
        <v>#N/A</v>
      </c>
      <c r="BF489" t="e">
        <f t="shared" si="144"/>
        <v>#N/A</v>
      </c>
      <c r="BG489" t="e">
        <f t="shared" si="145"/>
        <v>#N/A</v>
      </c>
      <c r="BH489" t="e">
        <f t="shared" si="98"/>
        <v>#N/A</v>
      </c>
      <c r="BI489" t="e">
        <f t="shared" si="99"/>
        <v>#N/A</v>
      </c>
      <c r="BJ489" t="e">
        <f t="shared" si="100"/>
        <v>#N/A</v>
      </c>
      <c r="BK489" t="e">
        <f t="shared" si="146"/>
        <v>#N/A</v>
      </c>
      <c r="BL489" t="e">
        <f t="shared" si="147"/>
        <v>#N/A</v>
      </c>
      <c r="BM489" t="e">
        <f t="shared" si="148"/>
        <v>#N/A</v>
      </c>
      <c r="BN489" t="e">
        <f t="shared" si="149"/>
        <v>#N/A</v>
      </c>
      <c r="BO489" t="e">
        <f t="shared" si="150"/>
        <v>#N/A</v>
      </c>
      <c r="BP489" t="e">
        <f t="shared" si="151"/>
        <v>#N/A</v>
      </c>
      <c r="BQ489" t="e">
        <f t="shared" si="152"/>
        <v>#N/A</v>
      </c>
      <c r="BR489" t="e">
        <f t="shared" si="153"/>
        <v>#N/A</v>
      </c>
      <c r="BS489" t="e">
        <f t="shared" si="154"/>
        <v>#N/A</v>
      </c>
      <c r="BT489" t="e">
        <f t="shared" si="155"/>
        <v>#N/A</v>
      </c>
      <c r="BU489" t="e">
        <f t="shared" si="156"/>
        <v>#N/A</v>
      </c>
      <c r="BV489" t="e">
        <f t="shared" si="157"/>
        <v>#N/A</v>
      </c>
      <c r="BW489" t="e">
        <f t="shared" si="158"/>
        <v>#N/A</v>
      </c>
      <c r="BX489" t="e">
        <f t="shared" si="159"/>
        <v>#N/A</v>
      </c>
      <c r="BY489" t="e">
        <f t="shared" si="160"/>
        <v>#N/A</v>
      </c>
      <c r="BZ489" t="e">
        <f t="shared" si="161"/>
        <v>#N/A</v>
      </c>
      <c r="CA489" t="e">
        <f t="shared" si="162"/>
        <v>#N/A</v>
      </c>
      <c r="CB489" t="e">
        <f t="shared" si="163"/>
        <v>#N/A</v>
      </c>
      <c r="CC489" t="e">
        <f t="shared" si="164"/>
        <v>#N/A</v>
      </c>
      <c r="CD489" t="e">
        <f t="shared" si="165"/>
        <v>#N/A</v>
      </c>
      <c r="CE489" t="e">
        <f t="shared" si="166"/>
        <v>#N/A</v>
      </c>
      <c r="CF489" t="e">
        <f t="shared" si="167"/>
        <v>#N/A</v>
      </c>
    </row>
    <row r="490" spans="1:84" x14ac:dyDescent="0.3">
      <c r="A490" t="e">
        <f t="shared" si="168"/>
        <v>#N/A</v>
      </c>
      <c r="B490" t="e">
        <f t="shared" si="168"/>
        <v>#N/A</v>
      </c>
      <c r="C490" t="e">
        <f t="shared" si="101"/>
        <v>#N/A</v>
      </c>
      <c r="D490" t="e">
        <f t="shared" si="102"/>
        <v>#N/A</v>
      </c>
      <c r="E490" t="e">
        <f t="shared" si="103"/>
        <v>#N/A</v>
      </c>
      <c r="F490" t="e">
        <f t="shared" si="104"/>
        <v>#N/A</v>
      </c>
      <c r="G490" t="e">
        <f t="shared" si="105"/>
        <v>#N/A</v>
      </c>
      <c r="H490" t="e">
        <f t="shared" si="106"/>
        <v>#N/A</v>
      </c>
      <c r="I490" t="e">
        <f t="shared" si="107"/>
        <v>#N/A</v>
      </c>
      <c r="J490" t="e">
        <f t="shared" si="108"/>
        <v>#N/A</v>
      </c>
      <c r="K490" t="e">
        <f t="shared" si="109"/>
        <v>#N/A</v>
      </c>
      <c r="L490" t="e">
        <f t="shared" si="86"/>
        <v>#N/A</v>
      </c>
      <c r="M490" t="e">
        <f t="shared" si="87"/>
        <v>#N/A</v>
      </c>
      <c r="N490" t="e">
        <f t="shared" si="88"/>
        <v>#N/A</v>
      </c>
      <c r="O490" t="e">
        <f t="shared" si="110"/>
        <v>#N/A</v>
      </c>
      <c r="P490" t="e">
        <f t="shared" si="111"/>
        <v>#N/A</v>
      </c>
      <c r="Q490" t="e">
        <f t="shared" si="112"/>
        <v>#N/A</v>
      </c>
      <c r="R490" t="e">
        <f t="shared" si="113"/>
        <v>#N/A</v>
      </c>
      <c r="S490" t="e">
        <f t="shared" si="114"/>
        <v>#N/A</v>
      </c>
      <c r="T490" t="e">
        <f t="shared" si="115"/>
        <v>#N/A</v>
      </c>
      <c r="U490" t="e">
        <f t="shared" si="116"/>
        <v>#N/A</v>
      </c>
      <c r="V490" t="e">
        <f t="shared" si="117"/>
        <v>#N/A</v>
      </c>
      <c r="W490" t="e">
        <f t="shared" si="118"/>
        <v>#N/A</v>
      </c>
      <c r="X490" t="e">
        <f t="shared" si="89"/>
        <v>#N/A</v>
      </c>
      <c r="Y490" t="e">
        <f t="shared" si="90"/>
        <v>#N/A</v>
      </c>
      <c r="Z490" t="e">
        <f t="shared" si="91"/>
        <v>#N/A</v>
      </c>
      <c r="AA490" t="e">
        <f t="shared" si="119"/>
        <v>#N/A</v>
      </c>
      <c r="AB490" t="e">
        <f t="shared" si="120"/>
        <v>#N/A</v>
      </c>
      <c r="AC490" t="e">
        <f t="shared" si="121"/>
        <v>#N/A</v>
      </c>
      <c r="AD490" t="e">
        <f t="shared" si="122"/>
        <v>#N/A</v>
      </c>
      <c r="AE490" t="e">
        <f t="shared" si="123"/>
        <v>#N/A</v>
      </c>
      <c r="AF490" t="e">
        <f t="shared" si="124"/>
        <v>#N/A</v>
      </c>
      <c r="AG490" t="e">
        <f t="shared" si="125"/>
        <v>#N/A</v>
      </c>
      <c r="AH490" t="e">
        <f t="shared" si="126"/>
        <v>#N/A</v>
      </c>
      <c r="AI490" t="e">
        <f t="shared" si="127"/>
        <v>#N/A</v>
      </c>
      <c r="AJ490" t="e">
        <f t="shared" si="92"/>
        <v>#N/A</v>
      </c>
      <c r="AK490" t="e">
        <f t="shared" si="93"/>
        <v>#N/A</v>
      </c>
      <c r="AL490" t="e">
        <f t="shared" si="94"/>
        <v>#N/A</v>
      </c>
      <c r="AM490" t="e">
        <f t="shared" si="128"/>
        <v>#N/A</v>
      </c>
      <c r="AN490" t="e">
        <f t="shared" si="129"/>
        <v>#N/A</v>
      </c>
      <c r="AO490" t="e">
        <f t="shared" si="130"/>
        <v>#N/A</v>
      </c>
      <c r="AP490" t="e">
        <f t="shared" si="131"/>
        <v>#N/A</v>
      </c>
      <c r="AQ490" t="e">
        <f t="shared" si="132"/>
        <v>#N/A</v>
      </c>
      <c r="AR490" t="e">
        <f t="shared" si="133"/>
        <v>#N/A</v>
      </c>
      <c r="AS490" t="e">
        <f t="shared" si="134"/>
        <v>#N/A</v>
      </c>
      <c r="AT490" t="e">
        <f t="shared" si="135"/>
        <v>#N/A</v>
      </c>
      <c r="AU490" t="e">
        <f t="shared" si="136"/>
        <v>#N/A</v>
      </c>
      <c r="AV490" t="e">
        <f t="shared" si="95"/>
        <v>#N/A</v>
      </c>
      <c r="AW490" t="e">
        <f t="shared" si="96"/>
        <v>#N/A</v>
      </c>
      <c r="AX490" t="e">
        <f t="shared" si="97"/>
        <v>#N/A</v>
      </c>
      <c r="AY490" t="e">
        <f t="shared" si="137"/>
        <v>#N/A</v>
      </c>
      <c r="AZ490" t="e">
        <f t="shared" si="138"/>
        <v>#N/A</v>
      </c>
      <c r="BA490" t="e">
        <f t="shared" si="139"/>
        <v>#N/A</v>
      </c>
      <c r="BB490" t="e">
        <f t="shared" si="140"/>
        <v>#N/A</v>
      </c>
      <c r="BC490" t="e">
        <f t="shared" si="141"/>
        <v>#N/A</v>
      </c>
      <c r="BD490" t="e">
        <f t="shared" si="142"/>
        <v>#N/A</v>
      </c>
      <c r="BE490" t="e">
        <f t="shared" si="143"/>
        <v>#N/A</v>
      </c>
      <c r="BF490" t="e">
        <f t="shared" si="144"/>
        <v>#N/A</v>
      </c>
      <c r="BG490" t="e">
        <f t="shared" si="145"/>
        <v>#N/A</v>
      </c>
      <c r="BH490" t="e">
        <f t="shared" si="98"/>
        <v>#N/A</v>
      </c>
      <c r="BI490" t="e">
        <f t="shared" si="99"/>
        <v>#N/A</v>
      </c>
      <c r="BJ490" t="e">
        <f t="shared" si="100"/>
        <v>#N/A</v>
      </c>
      <c r="BK490" t="e">
        <f t="shared" si="146"/>
        <v>#N/A</v>
      </c>
      <c r="BL490" t="e">
        <f t="shared" si="147"/>
        <v>#N/A</v>
      </c>
      <c r="BM490" t="e">
        <f t="shared" si="148"/>
        <v>#N/A</v>
      </c>
      <c r="BN490" t="e">
        <f t="shared" si="149"/>
        <v>#N/A</v>
      </c>
      <c r="BO490" t="e">
        <f t="shared" si="150"/>
        <v>#N/A</v>
      </c>
      <c r="BP490" t="e">
        <f t="shared" si="151"/>
        <v>#N/A</v>
      </c>
      <c r="BQ490" t="e">
        <f t="shared" si="152"/>
        <v>#N/A</v>
      </c>
      <c r="BR490" t="e">
        <f t="shared" si="153"/>
        <v>#N/A</v>
      </c>
      <c r="BS490" t="e">
        <f t="shared" si="154"/>
        <v>#N/A</v>
      </c>
      <c r="BT490" t="e">
        <f t="shared" si="155"/>
        <v>#N/A</v>
      </c>
      <c r="BU490" t="e">
        <f t="shared" si="156"/>
        <v>#N/A</v>
      </c>
      <c r="BV490" t="e">
        <f t="shared" si="157"/>
        <v>#N/A</v>
      </c>
      <c r="BW490" t="e">
        <f t="shared" si="158"/>
        <v>#N/A</v>
      </c>
      <c r="BX490" t="e">
        <f t="shared" si="159"/>
        <v>#N/A</v>
      </c>
      <c r="BY490" t="e">
        <f t="shared" si="160"/>
        <v>#N/A</v>
      </c>
      <c r="BZ490" t="e">
        <f t="shared" si="161"/>
        <v>#N/A</v>
      </c>
      <c r="CA490" t="e">
        <f t="shared" si="162"/>
        <v>#N/A</v>
      </c>
      <c r="CB490" t="e">
        <f t="shared" si="163"/>
        <v>#N/A</v>
      </c>
      <c r="CC490" t="e">
        <f t="shared" si="164"/>
        <v>#N/A</v>
      </c>
      <c r="CD490" t="e">
        <f t="shared" si="165"/>
        <v>#N/A</v>
      </c>
      <c r="CE490" t="e">
        <f t="shared" si="166"/>
        <v>#N/A</v>
      </c>
      <c r="CF490" t="e">
        <f t="shared" si="167"/>
        <v>#N/A</v>
      </c>
    </row>
    <row r="491" spans="1:84" x14ac:dyDescent="0.3">
      <c r="A491" t="e">
        <f t="shared" si="168"/>
        <v>#N/A</v>
      </c>
      <c r="B491" t="e">
        <f t="shared" si="168"/>
        <v>#N/A</v>
      </c>
      <c r="C491" t="e">
        <f t="shared" si="101"/>
        <v>#N/A</v>
      </c>
      <c r="D491" t="e">
        <f t="shared" si="102"/>
        <v>#N/A</v>
      </c>
      <c r="E491" t="e">
        <f t="shared" si="103"/>
        <v>#N/A</v>
      </c>
      <c r="F491" t="e">
        <f t="shared" si="104"/>
        <v>#N/A</v>
      </c>
      <c r="G491" t="e">
        <f t="shared" si="105"/>
        <v>#N/A</v>
      </c>
      <c r="H491" t="e">
        <f t="shared" si="106"/>
        <v>#N/A</v>
      </c>
      <c r="I491" t="e">
        <f t="shared" si="107"/>
        <v>#N/A</v>
      </c>
      <c r="J491" t="e">
        <f t="shared" si="108"/>
        <v>#N/A</v>
      </c>
      <c r="K491" t="e">
        <f t="shared" si="109"/>
        <v>#N/A</v>
      </c>
      <c r="L491" t="e">
        <f t="shared" si="86"/>
        <v>#N/A</v>
      </c>
      <c r="M491" t="e">
        <f t="shared" si="87"/>
        <v>#N/A</v>
      </c>
      <c r="N491" t="e">
        <f t="shared" si="88"/>
        <v>#N/A</v>
      </c>
      <c r="O491" t="e">
        <f t="shared" si="110"/>
        <v>#N/A</v>
      </c>
      <c r="P491" t="e">
        <f t="shared" si="111"/>
        <v>#N/A</v>
      </c>
      <c r="Q491" t="e">
        <f t="shared" si="112"/>
        <v>#N/A</v>
      </c>
      <c r="R491" t="e">
        <f t="shared" si="113"/>
        <v>#N/A</v>
      </c>
      <c r="S491" t="e">
        <f t="shared" si="114"/>
        <v>#N/A</v>
      </c>
      <c r="T491" t="e">
        <f t="shared" si="115"/>
        <v>#N/A</v>
      </c>
      <c r="U491" t="e">
        <f t="shared" si="116"/>
        <v>#N/A</v>
      </c>
      <c r="V491" t="e">
        <f t="shared" si="117"/>
        <v>#N/A</v>
      </c>
      <c r="W491" t="e">
        <f t="shared" si="118"/>
        <v>#N/A</v>
      </c>
      <c r="X491" t="e">
        <f t="shared" si="89"/>
        <v>#N/A</v>
      </c>
      <c r="Y491" t="e">
        <f t="shared" si="90"/>
        <v>#N/A</v>
      </c>
      <c r="Z491" t="e">
        <f t="shared" si="91"/>
        <v>#N/A</v>
      </c>
      <c r="AA491" t="e">
        <f t="shared" si="119"/>
        <v>#N/A</v>
      </c>
      <c r="AB491" t="e">
        <f t="shared" si="120"/>
        <v>#N/A</v>
      </c>
      <c r="AC491" t="e">
        <f t="shared" si="121"/>
        <v>#N/A</v>
      </c>
      <c r="AD491" t="e">
        <f t="shared" si="122"/>
        <v>#N/A</v>
      </c>
      <c r="AE491" t="e">
        <f t="shared" si="123"/>
        <v>#N/A</v>
      </c>
      <c r="AF491" t="e">
        <f t="shared" si="124"/>
        <v>#N/A</v>
      </c>
      <c r="AG491" t="e">
        <f t="shared" si="125"/>
        <v>#N/A</v>
      </c>
      <c r="AH491" t="e">
        <f t="shared" si="126"/>
        <v>#N/A</v>
      </c>
      <c r="AI491" t="e">
        <f t="shared" si="127"/>
        <v>#N/A</v>
      </c>
      <c r="AJ491" t="e">
        <f t="shared" si="92"/>
        <v>#N/A</v>
      </c>
      <c r="AK491" t="e">
        <f t="shared" si="93"/>
        <v>#N/A</v>
      </c>
      <c r="AL491" t="e">
        <f t="shared" si="94"/>
        <v>#N/A</v>
      </c>
      <c r="AM491" t="e">
        <f t="shared" si="128"/>
        <v>#N/A</v>
      </c>
      <c r="AN491" t="e">
        <f t="shared" si="129"/>
        <v>#N/A</v>
      </c>
      <c r="AO491" t="e">
        <f t="shared" si="130"/>
        <v>#N/A</v>
      </c>
      <c r="AP491" t="e">
        <f t="shared" si="131"/>
        <v>#N/A</v>
      </c>
      <c r="AQ491" t="e">
        <f t="shared" si="132"/>
        <v>#N/A</v>
      </c>
      <c r="AR491" t="e">
        <f t="shared" si="133"/>
        <v>#N/A</v>
      </c>
      <c r="AS491" t="e">
        <f t="shared" si="134"/>
        <v>#N/A</v>
      </c>
      <c r="AT491" t="e">
        <f t="shared" si="135"/>
        <v>#N/A</v>
      </c>
      <c r="AU491" t="e">
        <f t="shared" si="136"/>
        <v>#N/A</v>
      </c>
      <c r="AV491" t="e">
        <f t="shared" si="95"/>
        <v>#N/A</v>
      </c>
      <c r="AW491" t="e">
        <f t="shared" si="96"/>
        <v>#N/A</v>
      </c>
      <c r="AX491" t="e">
        <f t="shared" si="97"/>
        <v>#N/A</v>
      </c>
      <c r="AY491" t="e">
        <f t="shared" si="137"/>
        <v>#N/A</v>
      </c>
      <c r="AZ491" t="e">
        <f t="shared" si="138"/>
        <v>#N/A</v>
      </c>
      <c r="BA491" t="e">
        <f t="shared" si="139"/>
        <v>#N/A</v>
      </c>
      <c r="BB491" t="e">
        <f t="shared" si="140"/>
        <v>#N/A</v>
      </c>
      <c r="BC491" t="e">
        <f t="shared" si="141"/>
        <v>#N/A</v>
      </c>
      <c r="BD491" t="e">
        <f t="shared" si="142"/>
        <v>#N/A</v>
      </c>
      <c r="BE491" t="e">
        <f t="shared" si="143"/>
        <v>#N/A</v>
      </c>
      <c r="BF491" t="e">
        <f t="shared" si="144"/>
        <v>#N/A</v>
      </c>
      <c r="BG491" t="e">
        <f t="shared" si="145"/>
        <v>#N/A</v>
      </c>
      <c r="BH491" t="e">
        <f t="shared" si="98"/>
        <v>#N/A</v>
      </c>
      <c r="BI491" t="e">
        <f t="shared" si="99"/>
        <v>#N/A</v>
      </c>
      <c r="BJ491" t="e">
        <f t="shared" si="100"/>
        <v>#N/A</v>
      </c>
      <c r="BK491" t="e">
        <f t="shared" si="146"/>
        <v>#N/A</v>
      </c>
      <c r="BL491" t="e">
        <f t="shared" si="147"/>
        <v>#N/A</v>
      </c>
      <c r="BM491" t="e">
        <f t="shared" si="148"/>
        <v>#N/A</v>
      </c>
      <c r="BN491" t="e">
        <f t="shared" si="149"/>
        <v>#N/A</v>
      </c>
      <c r="BO491" t="e">
        <f t="shared" si="150"/>
        <v>#N/A</v>
      </c>
      <c r="BP491" t="e">
        <f t="shared" si="151"/>
        <v>#N/A</v>
      </c>
      <c r="BQ491" t="e">
        <f t="shared" si="152"/>
        <v>#N/A</v>
      </c>
      <c r="BR491" t="e">
        <f t="shared" si="153"/>
        <v>#N/A</v>
      </c>
      <c r="BS491" t="e">
        <f t="shared" si="154"/>
        <v>#N/A</v>
      </c>
      <c r="BT491" t="e">
        <f t="shared" si="155"/>
        <v>#N/A</v>
      </c>
      <c r="BU491" t="e">
        <f t="shared" si="156"/>
        <v>#N/A</v>
      </c>
      <c r="BV491" t="e">
        <f t="shared" si="157"/>
        <v>#N/A</v>
      </c>
      <c r="BW491" t="e">
        <f t="shared" si="158"/>
        <v>#N/A</v>
      </c>
      <c r="BX491" t="e">
        <f t="shared" si="159"/>
        <v>#N/A</v>
      </c>
      <c r="BY491" t="e">
        <f t="shared" si="160"/>
        <v>#N/A</v>
      </c>
      <c r="BZ491" t="e">
        <f t="shared" si="161"/>
        <v>#N/A</v>
      </c>
      <c r="CA491" t="e">
        <f t="shared" si="162"/>
        <v>#N/A</v>
      </c>
      <c r="CB491" t="e">
        <f t="shared" si="163"/>
        <v>#N/A</v>
      </c>
      <c r="CC491" t="e">
        <f t="shared" si="164"/>
        <v>#N/A</v>
      </c>
      <c r="CD491" t="e">
        <f t="shared" si="165"/>
        <v>#N/A</v>
      </c>
      <c r="CE491" t="e">
        <f t="shared" si="166"/>
        <v>#N/A</v>
      </c>
      <c r="CF491" t="e">
        <f t="shared" si="167"/>
        <v>#N/A</v>
      </c>
    </row>
    <row r="492" spans="1:84" x14ac:dyDescent="0.3">
      <c r="A492" t="e">
        <f t="shared" si="168"/>
        <v>#N/A</v>
      </c>
      <c r="B492" t="e">
        <f t="shared" si="168"/>
        <v>#N/A</v>
      </c>
      <c r="C492" t="e">
        <f t="shared" si="101"/>
        <v>#N/A</v>
      </c>
      <c r="D492" t="e">
        <f t="shared" si="102"/>
        <v>#N/A</v>
      </c>
      <c r="E492" t="e">
        <f t="shared" si="103"/>
        <v>#N/A</v>
      </c>
      <c r="F492" t="e">
        <f t="shared" si="104"/>
        <v>#N/A</v>
      </c>
      <c r="G492" t="e">
        <f t="shared" si="105"/>
        <v>#N/A</v>
      </c>
      <c r="H492" t="e">
        <f t="shared" si="106"/>
        <v>#N/A</v>
      </c>
      <c r="I492" t="e">
        <f t="shared" si="107"/>
        <v>#N/A</v>
      </c>
      <c r="J492" t="e">
        <f t="shared" si="108"/>
        <v>#N/A</v>
      </c>
      <c r="K492" t="e">
        <f t="shared" si="109"/>
        <v>#N/A</v>
      </c>
      <c r="L492" t="e">
        <f t="shared" si="86"/>
        <v>#N/A</v>
      </c>
      <c r="M492" t="e">
        <f t="shared" si="87"/>
        <v>#N/A</v>
      </c>
      <c r="N492" t="e">
        <f t="shared" si="88"/>
        <v>#N/A</v>
      </c>
      <c r="O492" t="e">
        <f t="shared" si="110"/>
        <v>#N/A</v>
      </c>
      <c r="P492" t="e">
        <f t="shared" si="111"/>
        <v>#N/A</v>
      </c>
      <c r="Q492" t="e">
        <f t="shared" si="112"/>
        <v>#N/A</v>
      </c>
      <c r="R492" t="e">
        <f t="shared" si="113"/>
        <v>#N/A</v>
      </c>
      <c r="S492" t="e">
        <f t="shared" si="114"/>
        <v>#N/A</v>
      </c>
      <c r="T492" t="e">
        <f t="shared" si="115"/>
        <v>#N/A</v>
      </c>
      <c r="U492" t="e">
        <f t="shared" si="116"/>
        <v>#N/A</v>
      </c>
      <c r="V492" t="e">
        <f t="shared" si="117"/>
        <v>#N/A</v>
      </c>
      <c r="W492" t="e">
        <f t="shared" si="118"/>
        <v>#N/A</v>
      </c>
      <c r="X492" t="e">
        <f t="shared" si="89"/>
        <v>#N/A</v>
      </c>
      <c r="Y492" t="e">
        <f t="shared" si="90"/>
        <v>#N/A</v>
      </c>
      <c r="Z492" t="e">
        <f t="shared" si="91"/>
        <v>#N/A</v>
      </c>
      <c r="AA492" t="e">
        <f t="shared" si="119"/>
        <v>#N/A</v>
      </c>
      <c r="AB492" t="e">
        <f t="shared" si="120"/>
        <v>#N/A</v>
      </c>
      <c r="AC492" t="e">
        <f t="shared" si="121"/>
        <v>#N/A</v>
      </c>
      <c r="AD492" t="e">
        <f t="shared" si="122"/>
        <v>#N/A</v>
      </c>
      <c r="AE492" t="e">
        <f t="shared" si="123"/>
        <v>#N/A</v>
      </c>
      <c r="AF492" t="e">
        <f t="shared" si="124"/>
        <v>#N/A</v>
      </c>
      <c r="AG492" t="e">
        <f t="shared" si="125"/>
        <v>#N/A</v>
      </c>
      <c r="AH492" t="e">
        <f t="shared" si="126"/>
        <v>#N/A</v>
      </c>
      <c r="AI492" t="e">
        <f t="shared" si="127"/>
        <v>#N/A</v>
      </c>
      <c r="AJ492" t="e">
        <f t="shared" si="92"/>
        <v>#N/A</v>
      </c>
      <c r="AK492" t="e">
        <f t="shared" si="93"/>
        <v>#N/A</v>
      </c>
      <c r="AL492" t="e">
        <f t="shared" si="94"/>
        <v>#N/A</v>
      </c>
      <c r="AM492" t="e">
        <f t="shared" si="128"/>
        <v>#N/A</v>
      </c>
      <c r="AN492" t="e">
        <f t="shared" si="129"/>
        <v>#N/A</v>
      </c>
      <c r="AO492" t="e">
        <f t="shared" si="130"/>
        <v>#N/A</v>
      </c>
      <c r="AP492" t="e">
        <f t="shared" si="131"/>
        <v>#N/A</v>
      </c>
      <c r="AQ492" t="e">
        <f t="shared" si="132"/>
        <v>#N/A</v>
      </c>
      <c r="AR492" t="e">
        <f t="shared" si="133"/>
        <v>#N/A</v>
      </c>
      <c r="AS492" t="e">
        <f t="shared" si="134"/>
        <v>#N/A</v>
      </c>
      <c r="AT492" t="e">
        <f t="shared" si="135"/>
        <v>#N/A</v>
      </c>
      <c r="AU492" t="e">
        <f t="shared" si="136"/>
        <v>#N/A</v>
      </c>
      <c r="AV492" t="e">
        <f t="shared" si="95"/>
        <v>#N/A</v>
      </c>
      <c r="AW492" t="e">
        <f t="shared" si="96"/>
        <v>#N/A</v>
      </c>
      <c r="AX492" t="e">
        <f t="shared" si="97"/>
        <v>#N/A</v>
      </c>
      <c r="AY492" t="e">
        <f t="shared" si="137"/>
        <v>#N/A</v>
      </c>
      <c r="AZ492" t="e">
        <f t="shared" si="138"/>
        <v>#N/A</v>
      </c>
      <c r="BA492" t="e">
        <f t="shared" si="139"/>
        <v>#N/A</v>
      </c>
      <c r="BB492" t="e">
        <f t="shared" si="140"/>
        <v>#N/A</v>
      </c>
      <c r="BC492" t="e">
        <f t="shared" si="141"/>
        <v>#N/A</v>
      </c>
      <c r="BD492" t="e">
        <f t="shared" si="142"/>
        <v>#N/A</v>
      </c>
      <c r="BE492" t="e">
        <f t="shared" si="143"/>
        <v>#N/A</v>
      </c>
      <c r="BF492" t="e">
        <f t="shared" si="144"/>
        <v>#N/A</v>
      </c>
      <c r="BG492" t="e">
        <f t="shared" si="145"/>
        <v>#N/A</v>
      </c>
      <c r="BH492" t="e">
        <f t="shared" si="98"/>
        <v>#N/A</v>
      </c>
      <c r="BI492" t="e">
        <f t="shared" si="99"/>
        <v>#N/A</v>
      </c>
      <c r="BJ492" t="e">
        <f t="shared" si="100"/>
        <v>#N/A</v>
      </c>
      <c r="BK492" t="e">
        <f t="shared" si="146"/>
        <v>#N/A</v>
      </c>
      <c r="BL492" t="e">
        <f t="shared" si="147"/>
        <v>#N/A</v>
      </c>
      <c r="BM492" t="e">
        <f t="shared" si="148"/>
        <v>#N/A</v>
      </c>
      <c r="BN492" t="e">
        <f t="shared" si="149"/>
        <v>#N/A</v>
      </c>
      <c r="BO492" t="e">
        <f t="shared" si="150"/>
        <v>#N/A</v>
      </c>
      <c r="BP492" t="e">
        <f t="shared" si="151"/>
        <v>#N/A</v>
      </c>
      <c r="BQ492" t="e">
        <f t="shared" si="152"/>
        <v>#N/A</v>
      </c>
      <c r="BR492" t="e">
        <f t="shared" si="153"/>
        <v>#N/A</v>
      </c>
      <c r="BS492" t="e">
        <f t="shared" si="154"/>
        <v>#N/A</v>
      </c>
      <c r="BT492" t="e">
        <f t="shared" si="155"/>
        <v>#N/A</v>
      </c>
      <c r="BU492" t="e">
        <f t="shared" si="156"/>
        <v>#N/A</v>
      </c>
      <c r="BV492" t="e">
        <f t="shared" si="157"/>
        <v>#N/A</v>
      </c>
      <c r="BW492" t="e">
        <f t="shared" si="158"/>
        <v>#N/A</v>
      </c>
      <c r="BX492" t="e">
        <f t="shared" si="159"/>
        <v>#N/A</v>
      </c>
      <c r="BY492" t="e">
        <f t="shared" si="160"/>
        <v>#N/A</v>
      </c>
      <c r="BZ492" t="e">
        <f t="shared" si="161"/>
        <v>#N/A</v>
      </c>
      <c r="CA492" t="e">
        <f t="shared" si="162"/>
        <v>#N/A</v>
      </c>
      <c r="CB492" t="e">
        <f t="shared" si="163"/>
        <v>#N/A</v>
      </c>
      <c r="CC492" t="e">
        <f t="shared" si="164"/>
        <v>#N/A</v>
      </c>
      <c r="CD492" t="e">
        <f t="shared" si="165"/>
        <v>#N/A</v>
      </c>
      <c r="CE492" t="e">
        <f t="shared" si="166"/>
        <v>#N/A</v>
      </c>
      <c r="CF492" t="e">
        <f t="shared" si="167"/>
        <v>#N/A</v>
      </c>
    </row>
    <row r="493" spans="1:84" x14ac:dyDescent="0.3">
      <c r="A493" t="e">
        <f t="shared" si="168"/>
        <v>#N/A</v>
      </c>
      <c r="B493" t="e">
        <f t="shared" si="168"/>
        <v>#N/A</v>
      </c>
      <c r="C493" t="e">
        <f t="shared" si="101"/>
        <v>#N/A</v>
      </c>
      <c r="D493" t="e">
        <f t="shared" si="102"/>
        <v>#N/A</v>
      </c>
      <c r="E493" t="e">
        <f t="shared" si="103"/>
        <v>#N/A</v>
      </c>
      <c r="F493" t="e">
        <f t="shared" si="104"/>
        <v>#N/A</v>
      </c>
      <c r="G493" t="e">
        <f t="shared" si="105"/>
        <v>#N/A</v>
      </c>
      <c r="H493" t="e">
        <f t="shared" si="106"/>
        <v>#N/A</v>
      </c>
      <c r="I493" t="e">
        <f t="shared" si="107"/>
        <v>#N/A</v>
      </c>
      <c r="J493" t="e">
        <f t="shared" si="108"/>
        <v>#N/A</v>
      </c>
      <c r="K493" t="e">
        <f t="shared" si="109"/>
        <v>#N/A</v>
      </c>
      <c r="L493" t="e">
        <f t="shared" si="86"/>
        <v>#N/A</v>
      </c>
      <c r="M493" t="e">
        <f t="shared" si="87"/>
        <v>#N/A</v>
      </c>
      <c r="N493" t="e">
        <f t="shared" si="88"/>
        <v>#N/A</v>
      </c>
      <c r="O493" t="e">
        <f t="shared" si="110"/>
        <v>#N/A</v>
      </c>
      <c r="P493" t="e">
        <f t="shared" si="111"/>
        <v>#N/A</v>
      </c>
      <c r="Q493" t="e">
        <f t="shared" si="112"/>
        <v>#N/A</v>
      </c>
      <c r="R493" t="e">
        <f t="shared" si="113"/>
        <v>#N/A</v>
      </c>
      <c r="S493" t="e">
        <f t="shared" si="114"/>
        <v>#N/A</v>
      </c>
      <c r="T493" t="e">
        <f t="shared" si="115"/>
        <v>#N/A</v>
      </c>
      <c r="U493" t="e">
        <f t="shared" si="116"/>
        <v>#N/A</v>
      </c>
      <c r="V493" t="e">
        <f t="shared" si="117"/>
        <v>#N/A</v>
      </c>
      <c r="W493" t="e">
        <f t="shared" si="118"/>
        <v>#N/A</v>
      </c>
      <c r="X493" t="e">
        <f t="shared" si="89"/>
        <v>#N/A</v>
      </c>
      <c r="Y493" t="e">
        <f t="shared" si="90"/>
        <v>#N/A</v>
      </c>
      <c r="Z493" t="e">
        <f t="shared" si="91"/>
        <v>#N/A</v>
      </c>
      <c r="AA493" t="e">
        <f t="shared" si="119"/>
        <v>#N/A</v>
      </c>
      <c r="AB493" t="e">
        <f t="shared" si="120"/>
        <v>#N/A</v>
      </c>
      <c r="AC493" t="e">
        <f t="shared" si="121"/>
        <v>#N/A</v>
      </c>
      <c r="AD493" t="e">
        <f t="shared" si="122"/>
        <v>#N/A</v>
      </c>
      <c r="AE493" t="e">
        <f t="shared" si="123"/>
        <v>#N/A</v>
      </c>
      <c r="AF493" t="e">
        <f t="shared" si="124"/>
        <v>#N/A</v>
      </c>
      <c r="AG493" t="e">
        <f t="shared" si="125"/>
        <v>#N/A</v>
      </c>
      <c r="AH493" t="e">
        <f t="shared" si="126"/>
        <v>#N/A</v>
      </c>
      <c r="AI493" t="e">
        <f t="shared" si="127"/>
        <v>#N/A</v>
      </c>
      <c r="AJ493" t="e">
        <f t="shared" si="92"/>
        <v>#N/A</v>
      </c>
      <c r="AK493" t="e">
        <f t="shared" si="93"/>
        <v>#N/A</v>
      </c>
      <c r="AL493" t="e">
        <f t="shared" si="94"/>
        <v>#N/A</v>
      </c>
      <c r="AM493" t="e">
        <f t="shared" si="128"/>
        <v>#N/A</v>
      </c>
      <c r="AN493" t="e">
        <f t="shared" si="129"/>
        <v>#N/A</v>
      </c>
      <c r="AO493" t="e">
        <f t="shared" si="130"/>
        <v>#N/A</v>
      </c>
      <c r="AP493" t="e">
        <f t="shared" si="131"/>
        <v>#N/A</v>
      </c>
      <c r="AQ493" t="e">
        <f t="shared" si="132"/>
        <v>#N/A</v>
      </c>
      <c r="AR493" t="e">
        <f t="shared" si="133"/>
        <v>#N/A</v>
      </c>
      <c r="AS493" t="e">
        <f t="shared" si="134"/>
        <v>#N/A</v>
      </c>
      <c r="AT493" t="e">
        <f t="shared" si="135"/>
        <v>#N/A</v>
      </c>
      <c r="AU493" t="e">
        <f t="shared" si="136"/>
        <v>#N/A</v>
      </c>
      <c r="AV493" t="e">
        <f t="shared" si="95"/>
        <v>#N/A</v>
      </c>
      <c r="AW493" t="e">
        <f t="shared" si="96"/>
        <v>#N/A</v>
      </c>
      <c r="AX493" t="e">
        <f t="shared" si="97"/>
        <v>#N/A</v>
      </c>
      <c r="AY493" t="e">
        <f t="shared" si="137"/>
        <v>#N/A</v>
      </c>
      <c r="AZ493" t="e">
        <f t="shared" si="138"/>
        <v>#N/A</v>
      </c>
      <c r="BA493" t="e">
        <f t="shared" si="139"/>
        <v>#N/A</v>
      </c>
      <c r="BB493" t="e">
        <f t="shared" si="140"/>
        <v>#N/A</v>
      </c>
      <c r="BC493" t="e">
        <f t="shared" si="141"/>
        <v>#N/A</v>
      </c>
      <c r="BD493" t="e">
        <f t="shared" si="142"/>
        <v>#N/A</v>
      </c>
      <c r="BE493" t="e">
        <f t="shared" si="143"/>
        <v>#N/A</v>
      </c>
      <c r="BF493" t="e">
        <f t="shared" si="144"/>
        <v>#N/A</v>
      </c>
      <c r="BG493" t="e">
        <f t="shared" si="145"/>
        <v>#N/A</v>
      </c>
      <c r="BH493" t="e">
        <f t="shared" si="98"/>
        <v>#N/A</v>
      </c>
      <c r="BI493" t="e">
        <f t="shared" si="99"/>
        <v>#N/A</v>
      </c>
      <c r="BJ493" t="e">
        <f t="shared" si="100"/>
        <v>#N/A</v>
      </c>
      <c r="BK493" t="e">
        <f t="shared" si="146"/>
        <v>#N/A</v>
      </c>
      <c r="BL493" t="e">
        <f t="shared" si="147"/>
        <v>#N/A</v>
      </c>
      <c r="BM493" t="e">
        <f t="shared" si="148"/>
        <v>#N/A</v>
      </c>
      <c r="BN493" t="e">
        <f t="shared" si="149"/>
        <v>#N/A</v>
      </c>
      <c r="BO493" t="e">
        <f t="shared" si="150"/>
        <v>#N/A</v>
      </c>
      <c r="BP493" t="e">
        <f t="shared" si="151"/>
        <v>#N/A</v>
      </c>
      <c r="BQ493" t="e">
        <f t="shared" si="152"/>
        <v>#N/A</v>
      </c>
      <c r="BR493" t="e">
        <f t="shared" si="153"/>
        <v>#N/A</v>
      </c>
      <c r="BS493" t="e">
        <f t="shared" si="154"/>
        <v>#N/A</v>
      </c>
      <c r="BT493" t="e">
        <f t="shared" si="155"/>
        <v>#N/A</v>
      </c>
      <c r="BU493" t="e">
        <f t="shared" si="156"/>
        <v>#N/A</v>
      </c>
      <c r="BV493" t="e">
        <f t="shared" si="157"/>
        <v>#N/A</v>
      </c>
      <c r="BW493" t="e">
        <f t="shared" si="158"/>
        <v>#N/A</v>
      </c>
      <c r="BX493" t="e">
        <f t="shared" si="159"/>
        <v>#N/A</v>
      </c>
      <c r="BY493" t="e">
        <f t="shared" si="160"/>
        <v>#N/A</v>
      </c>
      <c r="BZ493" t="e">
        <f t="shared" si="161"/>
        <v>#N/A</v>
      </c>
      <c r="CA493" t="e">
        <f t="shared" si="162"/>
        <v>#N/A</v>
      </c>
      <c r="CB493" t="e">
        <f t="shared" si="163"/>
        <v>#N/A</v>
      </c>
      <c r="CC493" t="e">
        <f t="shared" si="164"/>
        <v>#N/A</v>
      </c>
      <c r="CD493" t="e">
        <f t="shared" si="165"/>
        <v>#N/A</v>
      </c>
      <c r="CE493" t="e">
        <f t="shared" si="166"/>
        <v>#N/A</v>
      </c>
      <c r="CF493" t="e">
        <f t="shared" si="167"/>
        <v>#N/A</v>
      </c>
    </row>
    <row r="494" spans="1:84" x14ac:dyDescent="0.3">
      <c r="A494" t="e">
        <f t="shared" si="168"/>
        <v>#N/A</v>
      </c>
      <c r="B494" t="e">
        <f t="shared" si="168"/>
        <v>#N/A</v>
      </c>
      <c r="C494" t="e">
        <f t="shared" si="101"/>
        <v>#N/A</v>
      </c>
      <c r="D494" t="e">
        <f t="shared" si="102"/>
        <v>#N/A</v>
      </c>
      <c r="E494" t="e">
        <f t="shared" si="103"/>
        <v>#N/A</v>
      </c>
      <c r="F494" t="e">
        <f t="shared" si="104"/>
        <v>#N/A</v>
      </c>
      <c r="G494" t="e">
        <f t="shared" si="105"/>
        <v>#N/A</v>
      </c>
      <c r="H494" t="e">
        <f t="shared" si="106"/>
        <v>#N/A</v>
      </c>
      <c r="I494" t="e">
        <f t="shared" si="107"/>
        <v>#N/A</v>
      </c>
      <c r="J494" t="e">
        <f t="shared" si="108"/>
        <v>#N/A</v>
      </c>
      <c r="K494" t="e">
        <f t="shared" si="109"/>
        <v>#N/A</v>
      </c>
      <c r="L494" t="e">
        <f t="shared" si="86"/>
        <v>#N/A</v>
      </c>
      <c r="M494" t="e">
        <f t="shared" si="87"/>
        <v>#N/A</v>
      </c>
      <c r="N494" t="e">
        <f t="shared" si="88"/>
        <v>#N/A</v>
      </c>
      <c r="O494" t="e">
        <f t="shared" si="110"/>
        <v>#N/A</v>
      </c>
      <c r="P494" t="e">
        <f t="shared" si="111"/>
        <v>#N/A</v>
      </c>
      <c r="Q494" t="e">
        <f t="shared" si="112"/>
        <v>#N/A</v>
      </c>
      <c r="R494" t="e">
        <f t="shared" si="113"/>
        <v>#N/A</v>
      </c>
      <c r="S494" t="e">
        <f t="shared" si="114"/>
        <v>#N/A</v>
      </c>
      <c r="T494" t="e">
        <f t="shared" si="115"/>
        <v>#N/A</v>
      </c>
      <c r="U494" t="e">
        <f t="shared" si="116"/>
        <v>#N/A</v>
      </c>
      <c r="V494" t="e">
        <f t="shared" si="117"/>
        <v>#N/A</v>
      </c>
      <c r="W494" t="e">
        <f t="shared" si="118"/>
        <v>#N/A</v>
      </c>
      <c r="X494" t="e">
        <f t="shared" si="89"/>
        <v>#N/A</v>
      </c>
      <c r="Y494" t="e">
        <f t="shared" si="90"/>
        <v>#N/A</v>
      </c>
      <c r="Z494" t="e">
        <f t="shared" si="91"/>
        <v>#N/A</v>
      </c>
      <c r="AA494" t="e">
        <f t="shared" si="119"/>
        <v>#N/A</v>
      </c>
      <c r="AB494" t="e">
        <f t="shared" si="120"/>
        <v>#N/A</v>
      </c>
      <c r="AC494" t="e">
        <f t="shared" si="121"/>
        <v>#N/A</v>
      </c>
      <c r="AD494" t="e">
        <f t="shared" si="122"/>
        <v>#N/A</v>
      </c>
      <c r="AE494" t="e">
        <f t="shared" si="123"/>
        <v>#N/A</v>
      </c>
      <c r="AF494" t="e">
        <f t="shared" si="124"/>
        <v>#N/A</v>
      </c>
      <c r="AG494" t="e">
        <f t="shared" si="125"/>
        <v>#N/A</v>
      </c>
      <c r="AH494" t="e">
        <f t="shared" si="126"/>
        <v>#N/A</v>
      </c>
      <c r="AI494" t="e">
        <f t="shared" si="127"/>
        <v>#N/A</v>
      </c>
      <c r="AJ494" t="e">
        <f t="shared" si="92"/>
        <v>#N/A</v>
      </c>
      <c r="AK494" t="e">
        <f t="shared" si="93"/>
        <v>#N/A</v>
      </c>
      <c r="AL494" t="e">
        <f t="shared" si="94"/>
        <v>#N/A</v>
      </c>
      <c r="AM494" t="e">
        <f t="shared" si="128"/>
        <v>#N/A</v>
      </c>
      <c r="AN494" t="e">
        <f t="shared" si="129"/>
        <v>#N/A</v>
      </c>
      <c r="AO494" t="e">
        <f t="shared" si="130"/>
        <v>#N/A</v>
      </c>
      <c r="AP494" t="e">
        <f t="shared" si="131"/>
        <v>#N/A</v>
      </c>
      <c r="AQ494" t="e">
        <f t="shared" si="132"/>
        <v>#N/A</v>
      </c>
      <c r="AR494" t="e">
        <f t="shared" si="133"/>
        <v>#N/A</v>
      </c>
      <c r="AS494" t="e">
        <f t="shared" si="134"/>
        <v>#N/A</v>
      </c>
      <c r="AT494" t="e">
        <f t="shared" si="135"/>
        <v>#N/A</v>
      </c>
      <c r="AU494" t="e">
        <f t="shared" si="136"/>
        <v>#N/A</v>
      </c>
      <c r="AV494" t="e">
        <f t="shared" si="95"/>
        <v>#N/A</v>
      </c>
      <c r="AW494" t="e">
        <f t="shared" si="96"/>
        <v>#N/A</v>
      </c>
      <c r="AX494" t="e">
        <f t="shared" si="97"/>
        <v>#N/A</v>
      </c>
      <c r="AY494" t="e">
        <f t="shared" si="137"/>
        <v>#N/A</v>
      </c>
      <c r="AZ494" t="e">
        <f t="shared" si="138"/>
        <v>#N/A</v>
      </c>
      <c r="BA494" t="e">
        <f t="shared" si="139"/>
        <v>#N/A</v>
      </c>
      <c r="BB494" t="e">
        <f t="shared" si="140"/>
        <v>#N/A</v>
      </c>
      <c r="BC494" t="e">
        <f t="shared" si="141"/>
        <v>#N/A</v>
      </c>
      <c r="BD494" t="e">
        <f t="shared" si="142"/>
        <v>#N/A</v>
      </c>
      <c r="BE494" t="e">
        <f t="shared" si="143"/>
        <v>#N/A</v>
      </c>
      <c r="BF494" t="e">
        <f t="shared" si="144"/>
        <v>#N/A</v>
      </c>
      <c r="BG494" t="e">
        <f t="shared" si="145"/>
        <v>#N/A</v>
      </c>
      <c r="BH494" t="e">
        <f t="shared" si="98"/>
        <v>#N/A</v>
      </c>
      <c r="BI494" t="e">
        <f t="shared" si="99"/>
        <v>#N/A</v>
      </c>
      <c r="BJ494" t="e">
        <f t="shared" si="100"/>
        <v>#N/A</v>
      </c>
      <c r="BK494" t="e">
        <f t="shared" si="146"/>
        <v>#N/A</v>
      </c>
      <c r="BL494" t="e">
        <f t="shared" si="147"/>
        <v>#N/A</v>
      </c>
      <c r="BM494" t="e">
        <f t="shared" si="148"/>
        <v>#N/A</v>
      </c>
      <c r="BN494" t="e">
        <f t="shared" si="149"/>
        <v>#N/A</v>
      </c>
      <c r="BO494" t="e">
        <f t="shared" si="150"/>
        <v>#N/A</v>
      </c>
      <c r="BP494" t="e">
        <f t="shared" si="151"/>
        <v>#N/A</v>
      </c>
      <c r="BQ494" t="e">
        <f t="shared" si="152"/>
        <v>#N/A</v>
      </c>
      <c r="BR494" t="e">
        <f t="shared" si="153"/>
        <v>#N/A</v>
      </c>
      <c r="BS494" t="e">
        <f t="shared" si="154"/>
        <v>#N/A</v>
      </c>
      <c r="BT494" t="e">
        <f t="shared" si="155"/>
        <v>#N/A</v>
      </c>
      <c r="BU494" t="e">
        <f t="shared" si="156"/>
        <v>#N/A</v>
      </c>
      <c r="BV494" t="e">
        <f t="shared" si="157"/>
        <v>#N/A</v>
      </c>
      <c r="BW494" t="e">
        <f t="shared" si="158"/>
        <v>#N/A</v>
      </c>
      <c r="BX494" t="e">
        <f t="shared" si="159"/>
        <v>#N/A</v>
      </c>
      <c r="BY494" t="e">
        <f t="shared" si="160"/>
        <v>#N/A</v>
      </c>
      <c r="BZ494" t="e">
        <f t="shared" si="161"/>
        <v>#N/A</v>
      </c>
      <c r="CA494" t="e">
        <f t="shared" si="162"/>
        <v>#N/A</v>
      </c>
      <c r="CB494" t="e">
        <f t="shared" si="163"/>
        <v>#N/A</v>
      </c>
      <c r="CC494" t="e">
        <f t="shared" si="164"/>
        <v>#N/A</v>
      </c>
      <c r="CD494" t="e">
        <f t="shared" si="165"/>
        <v>#N/A</v>
      </c>
      <c r="CE494" t="e">
        <f t="shared" si="166"/>
        <v>#N/A</v>
      </c>
      <c r="CF494" t="e">
        <f t="shared" si="167"/>
        <v>#N/A</v>
      </c>
    </row>
    <row r="495" spans="1:84" x14ac:dyDescent="0.3">
      <c r="A495" t="e">
        <f t="shared" si="168"/>
        <v>#N/A</v>
      </c>
      <c r="B495" t="e">
        <f t="shared" si="168"/>
        <v>#N/A</v>
      </c>
      <c r="C495" t="e">
        <f t="shared" si="101"/>
        <v>#N/A</v>
      </c>
      <c r="D495" t="e">
        <f t="shared" si="102"/>
        <v>#N/A</v>
      </c>
      <c r="E495" t="e">
        <f t="shared" si="103"/>
        <v>#N/A</v>
      </c>
      <c r="F495" t="e">
        <f t="shared" si="104"/>
        <v>#N/A</v>
      </c>
      <c r="G495" t="e">
        <f t="shared" si="105"/>
        <v>#N/A</v>
      </c>
      <c r="H495" t="e">
        <f t="shared" si="106"/>
        <v>#N/A</v>
      </c>
      <c r="I495" t="e">
        <f t="shared" si="107"/>
        <v>#N/A</v>
      </c>
      <c r="J495" t="e">
        <f t="shared" si="108"/>
        <v>#N/A</v>
      </c>
      <c r="K495" t="e">
        <f t="shared" si="109"/>
        <v>#N/A</v>
      </c>
      <c r="L495" t="e">
        <f t="shared" si="86"/>
        <v>#N/A</v>
      </c>
      <c r="M495" t="e">
        <f t="shared" si="87"/>
        <v>#N/A</v>
      </c>
      <c r="N495" t="e">
        <f t="shared" si="88"/>
        <v>#N/A</v>
      </c>
      <c r="O495" t="e">
        <f t="shared" si="110"/>
        <v>#N/A</v>
      </c>
      <c r="P495" t="e">
        <f t="shared" si="111"/>
        <v>#N/A</v>
      </c>
      <c r="Q495" t="e">
        <f t="shared" si="112"/>
        <v>#N/A</v>
      </c>
      <c r="R495" t="e">
        <f t="shared" si="113"/>
        <v>#N/A</v>
      </c>
      <c r="S495" t="e">
        <f t="shared" si="114"/>
        <v>#N/A</v>
      </c>
      <c r="T495" t="e">
        <f t="shared" si="115"/>
        <v>#N/A</v>
      </c>
      <c r="U495" t="e">
        <f t="shared" si="116"/>
        <v>#N/A</v>
      </c>
      <c r="V495" t="e">
        <f t="shared" si="117"/>
        <v>#N/A</v>
      </c>
      <c r="W495" t="e">
        <f t="shared" si="118"/>
        <v>#N/A</v>
      </c>
      <c r="X495" t="e">
        <f t="shared" si="89"/>
        <v>#N/A</v>
      </c>
      <c r="Y495" t="e">
        <f t="shared" si="90"/>
        <v>#N/A</v>
      </c>
      <c r="Z495" t="e">
        <f t="shared" si="91"/>
        <v>#N/A</v>
      </c>
      <c r="AA495" t="e">
        <f t="shared" si="119"/>
        <v>#N/A</v>
      </c>
      <c r="AB495" t="e">
        <f t="shared" si="120"/>
        <v>#N/A</v>
      </c>
      <c r="AC495" t="e">
        <f t="shared" si="121"/>
        <v>#N/A</v>
      </c>
      <c r="AD495" t="e">
        <f t="shared" si="122"/>
        <v>#N/A</v>
      </c>
      <c r="AE495" t="e">
        <f t="shared" si="123"/>
        <v>#N/A</v>
      </c>
      <c r="AF495" t="e">
        <f t="shared" si="124"/>
        <v>#N/A</v>
      </c>
      <c r="AG495" t="e">
        <f t="shared" si="125"/>
        <v>#N/A</v>
      </c>
      <c r="AH495" t="e">
        <f t="shared" si="126"/>
        <v>#N/A</v>
      </c>
      <c r="AI495" t="e">
        <f t="shared" si="127"/>
        <v>#N/A</v>
      </c>
      <c r="AJ495" t="e">
        <f t="shared" si="92"/>
        <v>#N/A</v>
      </c>
      <c r="AK495" t="e">
        <f t="shared" si="93"/>
        <v>#N/A</v>
      </c>
      <c r="AL495" t="e">
        <f t="shared" si="94"/>
        <v>#N/A</v>
      </c>
      <c r="AM495" t="e">
        <f t="shared" si="128"/>
        <v>#N/A</v>
      </c>
      <c r="AN495" t="e">
        <f t="shared" si="129"/>
        <v>#N/A</v>
      </c>
      <c r="AO495" t="e">
        <f t="shared" si="130"/>
        <v>#N/A</v>
      </c>
      <c r="AP495" t="e">
        <f t="shared" si="131"/>
        <v>#N/A</v>
      </c>
      <c r="AQ495" t="e">
        <f t="shared" si="132"/>
        <v>#N/A</v>
      </c>
      <c r="AR495" t="e">
        <f t="shared" si="133"/>
        <v>#N/A</v>
      </c>
      <c r="AS495" t="e">
        <f t="shared" si="134"/>
        <v>#N/A</v>
      </c>
      <c r="AT495" t="e">
        <f t="shared" si="135"/>
        <v>#N/A</v>
      </c>
      <c r="AU495" t="e">
        <f t="shared" si="136"/>
        <v>#N/A</v>
      </c>
      <c r="AV495" t="e">
        <f t="shared" si="95"/>
        <v>#N/A</v>
      </c>
      <c r="AW495" t="e">
        <f t="shared" si="96"/>
        <v>#N/A</v>
      </c>
      <c r="AX495" t="e">
        <f t="shared" si="97"/>
        <v>#N/A</v>
      </c>
      <c r="AY495" t="e">
        <f t="shared" si="137"/>
        <v>#N/A</v>
      </c>
      <c r="AZ495" t="e">
        <f t="shared" si="138"/>
        <v>#N/A</v>
      </c>
      <c r="BA495" t="e">
        <f t="shared" si="139"/>
        <v>#N/A</v>
      </c>
      <c r="BB495" t="e">
        <f t="shared" si="140"/>
        <v>#N/A</v>
      </c>
      <c r="BC495" t="e">
        <f t="shared" si="141"/>
        <v>#N/A</v>
      </c>
      <c r="BD495" t="e">
        <f t="shared" si="142"/>
        <v>#N/A</v>
      </c>
      <c r="BE495" t="e">
        <f t="shared" si="143"/>
        <v>#N/A</v>
      </c>
      <c r="BF495" t="e">
        <f t="shared" si="144"/>
        <v>#N/A</v>
      </c>
      <c r="BG495" t="e">
        <f t="shared" si="145"/>
        <v>#N/A</v>
      </c>
      <c r="BH495" t="e">
        <f t="shared" si="98"/>
        <v>#N/A</v>
      </c>
      <c r="BI495" t="e">
        <f t="shared" si="99"/>
        <v>#N/A</v>
      </c>
      <c r="BJ495" t="e">
        <f t="shared" si="100"/>
        <v>#N/A</v>
      </c>
      <c r="BK495" t="e">
        <f t="shared" si="146"/>
        <v>#N/A</v>
      </c>
      <c r="BL495" t="e">
        <f t="shared" si="147"/>
        <v>#N/A</v>
      </c>
      <c r="BM495" t="e">
        <f t="shared" si="148"/>
        <v>#N/A</v>
      </c>
      <c r="BN495" t="e">
        <f t="shared" si="149"/>
        <v>#N/A</v>
      </c>
      <c r="BO495" t="e">
        <f t="shared" si="150"/>
        <v>#N/A</v>
      </c>
      <c r="BP495" t="e">
        <f t="shared" si="151"/>
        <v>#N/A</v>
      </c>
      <c r="BQ495" t="e">
        <f t="shared" si="152"/>
        <v>#N/A</v>
      </c>
      <c r="BR495" t="e">
        <f t="shared" si="153"/>
        <v>#N/A</v>
      </c>
      <c r="BS495" t="e">
        <f t="shared" si="154"/>
        <v>#N/A</v>
      </c>
      <c r="BT495" t="e">
        <f t="shared" si="155"/>
        <v>#N/A</v>
      </c>
      <c r="BU495" t="e">
        <f t="shared" si="156"/>
        <v>#N/A</v>
      </c>
      <c r="BV495" t="e">
        <f t="shared" si="157"/>
        <v>#N/A</v>
      </c>
      <c r="BW495" t="e">
        <f t="shared" si="158"/>
        <v>#N/A</v>
      </c>
      <c r="BX495" t="e">
        <f t="shared" si="159"/>
        <v>#N/A</v>
      </c>
      <c r="BY495" t="e">
        <f t="shared" si="160"/>
        <v>#N/A</v>
      </c>
      <c r="BZ495" t="e">
        <f t="shared" si="161"/>
        <v>#N/A</v>
      </c>
      <c r="CA495" t="e">
        <f t="shared" si="162"/>
        <v>#N/A</v>
      </c>
      <c r="CB495" t="e">
        <f t="shared" si="163"/>
        <v>#N/A</v>
      </c>
      <c r="CC495" t="e">
        <f t="shared" si="164"/>
        <v>#N/A</v>
      </c>
      <c r="CD495" t="e">
        <f t="shared" si="165"/>
        <v>#N/A</v>
      </c>
      <c r="CE495" t="e">
        <f t="shared" si="166"/>
        <v>#N/A</v>
      </c>
      <c r="CF495" t="e">
        <f t="shared" si="167"/>
        <v>#N/A</v>
      </c>
    </row>
    <row r="496" spans="1:84" x14ac:dyDescent="0.3">
      <c r="A496" t="e">
        <f t="shared" si="168"/>
        <v>#N/A</v>
      </c>
      <c r="B496" t="e">
        <f t="shared" si="168"/>
        <v>#N/A</v>
      </c>
      <c r="C496" t="e">
        <f t="shared" si="101"/>
        <v>#N/A</v>
      </c>
      <c r="D496" t="e">
        <f t="shared" si="102"/>
        <v>#N/A</v>
      </c>
      <c r="E496" t="e">
        <f t="shared" si="103"/>
        <v>#N/A</v>
      </c>
      <c r="F496" t="e">
        <f t="shared" si="104"/>
        <v>#N/A</v>
      </c>
      <c r="G496" t="e">
        <f t="shared" si="105"/>
        <v>#N/A</v>
      </c>
      <c r="H496" t="e">
        <f t="shared" si="106"/>
        <v>#N/A</v>
      </c>
      <c r="I496" t="e">
        <f t="shared" si="107"/>
        <v>#N/A</v>
      </c>
      <c r="J496" t="e">
        <f t="shared" si="108"/>
        <v>#N/A</v>
      </c>
      <c r="K496" t="e">
        <f t="shared" si="109"/>
        <v>#N/A</v>
      </c>
      <c r="L496" t="e">
        <f t="shared" si="86"/>
        <v>#N/A</v>
      </c>
      <c r="M496" t="e">
        <f t="shared" si="87"/>
        <v>#N/A</v>
      </c>
      <c r="N496" t="e">
        <f t="shared" si="88"/>
        <v>#N/A</v>
      </c>
      <c r="O496" t="e">
        <f t="shared" si="110"/>
        <v>#N/A</v>
      </c>
      <c r="P496" t="e">
        <f t="shared" si="111"/>
        <v>#N/A</v>
      </c>
      <c r="Q496" t="e">
        <f t="shared" si="112"/>
        <v>#N/A</v>
      </c>
      <c r="R496" t="e">
        <f t="shared" si="113"/>
        <v>#N/A</v>
      </c>
      <c r="S496" t="e">
        <f t="shared" si="114"/>
        <v>#N/A</v>
      </c>
      <c r="T496" t="e">
        <f t="shared" si="115"/>
        <v>#N/A</v>
      </c>
      <c r="U496" t="e">
        <f t="shared" si="116"/>
        <v>#N/A</v>
      </c>
      <c r="V496" t="e">
        <f t="shared" si="117"/>
        <v>#N/A</v>
      </c>
      <c r="W496" t="e">
        <f t="shared" si="118"/>
        <v>#N/A</v>
      </c>
      <c r="X496" t="e">
        <f t="shared" si="89"/>
        <v>#N/A</v>
      </c>
      <c r="Y496" t="e">
        <f t="shared" si="90"/>
        <v>#N/A</v>
      </c>
      <c r="Z496" t="e">
        <f t="shared" si="91"/>
        <v>#N/A</v>
      </c>
      <c r="AA496" t="e">
        <f t="shared" si="119"/>
        <v>#N/A</v>
      </c>
      <c r="AB496" t="e">
        <f t="shared" si="120"/>
        <v>#N/A</v>
      </c>
      <c r="AC496" t="e">
        <f t="shared" si="121"/>
        <v>#N/A</v>
      </c>
      <c r="AD496" t="e">
        <f t="shared" si="122"/>
        <v>#N/A</v>
      </c>
      <c r="AE496" t="e">
        <f t="shared" si="123"/>
        <v>#N/A</v>
      </c>
      <c r="AF496" t="e">
        <f t="shared" si="124"/>
        <v>#N/A</v>
      </c>
      <c r="AG496" t="e">
        <f t="shared" si="125"/>
        <v>#N/A</v>
      </c>
      <c r="AH496" t="e">
        <f t="shared" si="126"/>
        <v>#N/A</v>
      </c>
      <c r="AI496" t="e">
        <f t="shared" si="127"/>
        <v>#N/A</v>
      </c>
      <c r="AJ496" t="e">
        <f t="shared" si="92"/>
        <v>#N/A</v>
      </c>
      <c r="AK496" t="e">
        <f t="shared" si="93"/>
        <v>#N/A</v>
      </c>
      <c r="AL496" t="e">
        <f t="shared" si="94"/>
        <v>#N/A</v>
      </c>
      <c r="AM496" t="e">
        <f t="shared" si="128"/>
        <v>#N/A</v>
      </c>
      <c r="AN496" t="e">
        <f t="shared" si="129"/>
        <v>#N/A</v>
      </c>
      <c r="AO496" t="e">
        <f t="shared" si="130"/>
        <v>#N/A</v>
      </c>
      <c r="AP496" t="e">
        <f t="shared" si="131"/>
        <v>#N/A</v>
      </c>
      <c r="AQ496" t="e">
        <f t="shared" si="132"/>
        <v>#N/A</v>
      </c>
      <c r="AR496" t="e">
        <f t="shared" si="133"/>
        <v>#N/A</v>
      </c>
      <c r="AS496" t="e">
        <f t="shared" si="134"/>
        <v>#N/A</v>
      </c>
      <c r="AT496" t="e">
        <f t="shared" si="135"/>
        <v>#N/A</v>
      </c>
      <c r="AU496" t="e">
        <f t="shared" si="136"/>
        <v>#N/A</v>
      </c>
      <c r="AV496" t="e">
        <f t="shared" si="95"/>
        <v>#N/A</v>
      </c>
      <c r="AW496" t="e">
        <f t="shared" si="96"/>
        <v>#N/A</v>
      </c>
      <c r="AX496" t="e">
        <f t="shared" si="97"/>
        <v>#N/A</v>
      </c>
      <c r="AY496" t="e">
        <f t="shared" si="137"/>
        <v>#N/A</v>
      </c>
      <c r="AZ496" t="e">
        <f t="shared" si="138"/>
        <v>#N/A</v>
      </c>
      <c r="BA496" t="e">
        <f t="shared" si="139"/>
        <v>#N/A</v>
      </c>
      <c r="BB496" t="e">
        <f t="shared" si="140"/>
        <v>#N/A</v>
      </c>
      <c r="BC496" t="e">
        <f t="shared" si="141"/>
        <v>#N/A</v>
      </c>
      <c r="BD496" t="e">
        <f t="shared" si="142"/>
        <v>#N/A</v>
      </c>
      <c r="BE496" t="e">
        <f t="shared" si="143"/>
        <v>#N/A</v>
      </c>
      <c r="BF496" t="e">
        <f t="shared" si="144"/>
        <v>#N/A</v>
      </c>
      <c r="BG496" t="e">
        <f t="shared" si="145"/>
        <v>#N/A</v>
      </c>
      <c r="BH496" t="e">
        <f t="shared" si="98"/>
        <v>#N/A</v>
      </c>
      <c r="BI496" t="e">
        <f t="shared" si="99"/>
        <v>#N/A</v>
      </c>
      <c r="BJ496" t="e">
        <f t="shared" si="100"/>
        <v>#N/A</v>
      </c>
      <c r="BK496" t="e">
        <f t="shared" si="146"/>
        <v>#N/A</v>
      </c>
      <c r="BL496" t="e">
        <f t="shared" si="147"/>
        <v>#N/A</v>
      </c>
      <c r="BM496" t="e">
        <f t="shared" si="148"/>
        <v>#N/A</v>
      </c>
      <c r="BN496" t="e">
        <f t="shared" si="149"/>
        <v>#N/A</v>
      </c>
      <c r="BO496" t="e">
        <f t="shared" si="150"/>
        <v>#N/A</v>
      </c>
      <c r="BP496" t="e">
        <f t="shared" si="151"/>
        <v>#N/A</v>
      </c>
      <c r="BQ496" t="e">
        <f t="shared" si="152"/>
        <v>#N/A</v>
      </c>
      <c r="BR496" t="e">
        <f t="shared" si="153"/>
        <v>#N/A</v>
      </c>
      <c r="BS496" t="e">
        <f t="shared" si="154"/>
        <v>#N/A</v>
      </c>
      <c r="BT496" t="e">
        <f t="shared" si="155"/>
        <v>#N/A</v>
      </c>
      <c r="BU496" t="e">
        <f t="shared" si="156"/>
        <v>#N/A</v>
      </c>
      <c r="BV496" t="e">
        <f t="shared" si="157"/>
        <v>#N/A</v>
      </c>
      <c r="BW496" t="e">
        <f t="shared" si="158"/>
        <v>#N/A</v>
      </c>
      <c r="BX496" t="e">
        <f t="shared" si="159"/>
        <v>#N/A</v>
      </c>
      <c r="BY496" t="e">
        <f t="shared" si="160"/>
        <v>#N/A</v>
      </c>
      <c r="BZ496" t="e">
        <f t="shared" si="161"/>
        <v>#N/A</v>
      </c>
      <c r="CA496" t="e">
        <f t="shared" si="162"/>
        <v>#N/A</v>
      </c>
      <c r="CB496" t="e">
        <f t="shared" si="163"/>
        <v>#N/A</v>
      </c>
      <c r="CC496" t="e">
        <f t="shared" si="164"/>
        <v>#N/A</v>
      </c>
      <c r="CD496" t="e">
        <f t="shared" si="165"/>
        <v>#N/A</v>
      </c>
      <c r="CE496" t="e">
        <f t="shared" si="166"/>
        <v>#N/A</v>
      </c>
      <c r="CF496" t="e">
        <f t="shared" si="167"/>
        <v>#N/A</v>
      </c>
    </row>
    <row r="497" spans="1:84" x14ac:dyDescent="0.3">
      <c r="A497" t="e">
        <f t="shared" si="168"/>
        <v>#N/A</v>
      </c>
      <c r="B497" t="e">
        <f t="shared" si="168"/>
        <v>#N/A</v>
      </c>
      <c r="C497" t="e">
        <f t="shared" si="101"/>
        <v>#N/A</v>
      </c>
      <c r="D497" t="e">
        <f t="shared" si="102"/>
        <v>#N/A</v>
      </c>
      <c r="E497" t="e">
        <f t="shared" si="103"/>
        <v>#N/A</v>
      </c>
      <c r="F497" t="e">
        <f t="shared" si="104"/>
        <v>#N/A</v>
      </c>
      <c r="G497" t="e">
        <f t="shared" si="105"/>
        <v>#N/A</v>
      </c>
      <c r="H497" t="e">
        <f t="shared" si="106"/>
        <v>#N/A</v>
      </c>
      <c r="I497" t="e">
        <f t="shared" si="107"/>
        <v>#N/A</v>
      </c>
      <c r="J497" t="e">
        <f t="shared" si="108"/>
        <v>#N/A</v>
      </c>
      <c r="K497" t="e">
        <f t="shared" si="109"/>
        <v>#N/A</v>
      </c>
      <c r="L497" t="e">
        <f t="shared" si="86"/>
        <v>#N/A</v>
      </c>
      <c r="M497" t="e">
        <f t="shared" si="87"/>
        <v>#N/A</v>
      </c>
      <c r="N497" t="e">
        <f t="shared" si="88"/>
        <v>#N/A</v>
      </c>
      <c r="O497" t="e">
        <f t="shared" si="110"/>
        <v>#N/A</v>
      </c>
      <c r="P497" t="e">
        <f t="shared" si="111"/>
        <v>#N/A</v>
      </c>
      <c r="Q497" t="e">
        <f t="shared" si="112"/>
        <v>#N/A</v>
      </c>
      <c r="R497" t="e">
        <f t="shared" si="113"/>
        <v>#N/A</v>
      </c>
      <c r="S497" t="e">
        <f t="shared" si="114"/>
        <v>#N/A</v>
      </c>
      <c r="T497" t="e">
        <f t="shared" si="115"/>
        <v>#N/A</v>
      </c>
      <c r="U497" t="e">
        <f t="shared" si="116"/>
        <v>#N/A</v>
      </c>
      <c r="V497" t="e">
        <f t="shared" si="117"/>
        <v>#N/A</v>
      </c>
      <c r="W497" t="e">
        <f t="shared" si="118"/>
        <v>#N/A</v>
      </c>
      <c r="X497" t="e">
        <f t="shared" si="89"/>
        <v>#N/A</v>
      </c>
      <c r="Y497" t="e">
        <f t="shared" si="90"/>
        <v>#N/A</v>
      </c>
      <c r="Z497" t="e">
        <f t="shared" si="91"/>
        <v>#N/A</v>
      </c>
      <c r="AA497" t="e">
        <f t="shared" si="119"/>
        <v>#N/A</v>
      </c>
      <c r="AB497" t="e">
        <f t="shared" si="120"/>
        <v>#N/A</v>
      </c>
      <c r="AC497" t="e">
        <f t="shared" si="121"/>
        <v>#N/A</v>
      </c>
      <c r="AD497" t="e">
        <f t="shared" si="122"/>
        <v>#N/A</v>
      </c>
      <c r="AE497" t="e">
        <f t="shared" si="123"/>
        <v>#N/A</v>
      </c>
      <c r="AF497" t="e">
        <f t="shared" si="124"/>
        <v>#N/A</v>
      </c>
      <c r="AG497" t="e">
        <f t="shared" si="125"/>
        <v>#N/A</v>
      </c>
      <c r="AH497" t="e">
        <f t="shared" si="126"/>
        <v>#N/A</v>
      </c>
      <c r="AI497" t="e">
        <f t="shared" si="127"/>
        <v>#N/A</v>
      </c>
      <c r="AJ497" t="e">
        <f t="shared" si="92"/>
        <v>#N/A</v>
      </c>
      <c r="AK497" t="e">
        <f t="shared" si="93"/>
        <v>#N/A</v>
      </c>
      <c r="AL497" t="e">
        <f t="shared" si="94"/>
        <v>#N/A</v>
      </c>
      <c r="AM497" t="e">
        <f t="shared" si="128"/>
        <v>#N/A</v>
      </c>
      <c r="AN497" t="e">
        <f t="shared" si="129"/>
        <v>#N/A</v>
      </c>
      <c r="AO497" t="e">
        <f t="shared" si="130"/>
        <v>#N/A</v>
      </c>
      <c r="AP497" t="e">
        <f t="shared" si="131"/>
        <v>#N/A</v>
      </c>
      <c r="AQ497" t="e">
        <f t="shared" si="132"/>
        <v>#N/A</v>
      </c>
      <c r="AR497" t="e">
        <f t="shared" si="133"/>
        <v>#N/A</v>
      </c>
      <c r="AS497" t="e">
        <f t="shared" si="134"/>
        <v>#N/A</v>
      </c>
      <c r="AT497" t="e">
        <f t="shared" si="135"/>
        <v>#N/A</v>
      </c>
      <c r="AU497" t="e">
        <f t="shared" si="136"/>
        <v>#N/A</v>
      </c>
      <c r="AV497" t="e">
        <f t="shared" si="95"/>
        <v>#N/A</v>
      </c>
      <c r="AW497" t="e">
        <f t="shared" si="96"/>
        <v>#N/A</v>
      </c>
      <c r="AX497" t="e">
        <f t="shared" si="97"/>
        <v>#N/A</v>
      </c>
      <c r="AY497" t="e">
        <f t="shared" si="137"/>
        <v>#N/A</v>
      </c>
      <c r="AZ497" t="e">
        <f t="shared" si="138"/>
        <v>#N/A</v>
      </c>
      <c r="BA497" t="e">
        <f t="shared" si="139"/>
        <v>#N/A</v>
      </c>
      <c r="BB497" t="e">
        <f t="shared" si="140"/>
        <v>#N/A</v>
      </c>
      <c r="BC497" t="e">
        <f t="shared" si="141"/>
        <v>#N/A</v>
      </c>
      <c r="BD497" t="e">
        <f t="shared" si="142"/>
        <v>#N/A</v>
      </c>
      <c r="BE497" t="e">
        <f t="shared" si="143"/>
        <v>#N/A</v>
      </c>
      <c r="BF497" t="e">
        <f t="shared" si="144"/>
        <v>#N/A</v>
      </c>
      <c r="BG497" t="e">
        <f t="shared" si="145"/>
        <v>#N/A</v>
      </c>
      <c r="BH497" t="e">
        <f t="shared" si="98"/>
        <v>#N/A</v>
      </c>
      <c r="BI497" t="e">
        <f t="shared" si="99"/>
        <v>#N/A</v>
      </c>
      <c r="BJ497" t="e">
        <f t="shared" si="100"/>
        <v>#N/A</v>
      </c>
      <c r="BK497" t="e">
        <f t="shared" si="146"/>
        <v>#N/A</v>
      </c>
      <c r="BL497" t="e">
        <f t="shared" si="147"/>
        <v>#N/A</v>
      </c>
      <c r="BM497" t="e">
        <f t="shared" si="148"/>
        <v>#N/A</v>
      </c>
      <c r="BN497" t="e">
        <f t="shared" si="149"/>
        <v>#N/A</v>
      </c>
      <c r="BO497" t="e">
        <f t="shared" si="150"/>
        <v>#N/A</v>
      </c>
      <c r="BP497" t="e">
        <f t="shared" si="151"/>
        <v>#N/A</v>
      </c>
      <c r="BQ497" t="e">
        <f t="shared" si="152"/>
        <v>#N/A</v>
      </c>
      <c r="BR497" t="e">
        <f t="shared" si="153"/>
        <v>#N/A</v>
      </c>
      <c r="BS497" t="e">
        <f t="shared" si="154"/>
        <v>#N/A</v>
      </c>
      <c r="BT497" t="e">
        <f t="shared" si="155"/>
        <v>#N/A</v>
      </c>
      <c r="BU497" t="e">
        <f t="shared" si="156"/>
        <v>#N/A</v>
      </c>
      <c r="BV497" t="e">
        <f t="shared" si="157"/>
        <v>#N/A</v>
      </c>
      <c r="BW497" t="e">
        <f t="shared" si="158"/>
        <v>#N/A</v>
      </c>
      <c r="BX497" t="e">
        <f t="shared" si="159"/>
        <v>#N/A</v>
      </c>
      <c r="BY497" t="e">
        <f t="shared" si="160"/>
        <v>#N/A</v>
      </c>
      <c r="BZ497" t="e">
        <f t="shared" si="161"/>
        <v>#N/A</v>
      </c>
      <c r="CA497" t="e">
        <f t="shared" si="162"/>
        <v>#N/A</v>
      </c>
      <c r="CB497" t="e">
        <f t="shared" si="163"/>
        <v>#N/A</v>
      </c>
      <c r="CC497" t="e">
        <f t="shared" si="164"/>
        <v>#N/A</v>
      </c>
      <c r="CD497" t="e">
        <f t="shared" si="165"/>
        <v>#N/A</v>
      </c>
      <c r="CE497" t="e">
        <f t="shared" si="166"/>
        <v>#N/A</v>
      </c>
      <c r="CF497" t="e">
        <f t="shared" si="167"/>
        <v>#N/A</v>
      </c>
    </row>
    <row r="498" spans="1:84" x14ac:dyDescent="0.3">
      <c r="A498" t="e">
        <f t="shared" si="168"/>
        <v>#N/A</v>
      </c>
      <c r="B498" t="e">
        <f t="shared" si="168"/>
        <v>#N/A</v>
      </c>
      <c r="C498" t="e">
        <f t="shared" si="101"/>
        <v>#N/A</v>
      </c>
      <c r="D498" t="e">
        <f t="shared" si="102"/>
        <v>#N/A</v>
      </c>
      <c r="E498" t="e">
        <f t="shared" si="103"/>
        <v>#N/A</v>
      </c>
      <c r="F498" t="e">
        <f t="shared" si="104"/>
        <v>#N/A</v>
      </c>
      <c r="G498" t="e">
        <f t="shared" si="105"/>
        <v>#N/A</v>
      </c>
      <c r="H498" t="e">
        <f t="shared" si="106"/>
        <v>#N/A</v>
      </c>
      <c r="I498" t="e">
        <f t="shared" si="107"/>
        <v>#N/A</v>
      </c>
      <c r="J498" t="e">
        <f t="shared" si="108"/>
        <v>#N/A</v>
      </c>
      <c r="K498" t="e">
        <f t="shared" si="109"/>
        <v>#N/A</v>
      </c>
      <c r="L498" t="e">
        <f t="shared" si="86"/>
        <v>#N/A</v>
      </c>
      <c r="M498" t="e">
        <f t="shared" si="87"/>
        <v>#N/A</v>
      </c>
      <c r="N498" t="e">
        <f t="shared" si="88"/>
        <v>#N/A</v>
      </c>
      <c r="O498" t="e">
        <f t="shared" si="110"/>
        <v>#N/A</v>
      </c>
      <c r="P498" t="e">
        <f t="shared" si="111"/>
        <v>#N/A</v>
      </c>
      <c r="Q498" t="e">
        <f t="shared" si="112"/>
        <v>#N/A</v>
      </c>
      <c r="R498" t="e">
        <f t="shared" si="113"/>
        <v>#N/A</v>
      </c>
      <c r="S498" t="e">
        <f t="shared" si="114"/>
        <v>#N/A</v>
      </c>
      <c r="T498" t="e">
        <f t="shared" si="115"/>
        <v>#N/A</v>
      </c>
      <c r="U498" t="e">
        <f t="shared" si="116"/>
        <v>#N/A</v>
      </c>
      <c r="V498" t="e">
        <f t="shared" si="117"/>
        <v>#N/A</v>
      </c>
      <c r="W498" t="e">
        <f t="shared" si="118"/>
        <v>#N/A</v>
      </c>
      <c r="X498" t="e">
        <f t="shared" si="89"/>
        <v>#N/A</v>
      </c>
      <c r="Y498" t="e">
        <f t="shared" si="90"/>
        <v>#N/A</v>
      </c>
      <c r="Z498" t="e">
        <f t="shared" si="91"/>
        <v>#N/A</v>
      </c>
      <c r="AA498" t="e">
        <f t="shared" si="119"/>
        <v>#N/A</v>
      </c>
      <c r="AB498" t="e">
        <f t="shared" si="120"/>
        <v>#N/A</v>
      </c>
      <c r="AC498" t="e">
        <f t="shared" si="121"/>
        <v>#N/A</v>
      </c>
      <c r="AD498" t="e">
        <f t="shared" si="122"/>
        <v>#N/A</v>
      </c>
      <c r="AE498" t="e">
        <f t="shared" si="123"/>
        <v>#N/A</v>
      </c>
      <c r="AF498" t="e">
        <f t="shared" si="124"/>
        <v>#N/A</v>
      </c>
      <c r="AG498" t="e">
        <f t="shared" si="125"/>
        <v>#N/A</v>
      </c>
      <c r="AH498" t="e">
        <f t="shared" si="126"/>
        <v>#N/A</v>
      </c>
      <c r="AI498" t="e">
        <f t="shared" si="127"/>
        <v>#N/A</v>
      </c>
      <c r="AJ498" t="e">
        <f t="shared" si="92"/>
        <v>#N/A</v>
      </c>
      <c r="AK498" t="e">
        <f t="shared" si="93"/>
        <v>#N/A</v>
      </c>
      <c r="AL498" t="e">
        <f t="shared" si="94"/>
        <v>#N/A</v>
      </c>
      <c r="AM498" t="e">
        <f t="shared" si="128"/>
        <v>#N/A</v>
      </c>
      <c r="AN498" t="e">
        <f t="shared" si="129"/>
        <v>#N/A</v>
      </c>
      <c r="AO498" t="e">
        <f t="shared" si="130"/>
        <v>#N/A</v>
      </c>
      <c r="AP498" t="e">
        <f t="shared" si="131"/>
        <v>#N/A</v>
      </c>
      <c r="AQ498" t="e">
        <f t="shared" si="132"/>
        <v>#N/A</v>
      </c>
      <c r="AR498" t="e">
        <f t="shared" si="133"/>
        <v>#N/A</v>
      </c>
      <c r="AS498" t="e">
        <f t="shared" si="134"/>
        <v>#N/A</v>
      </c>
      <c r="AT498" t="e">
        <f t="shared" si="135"/>
        <v>#N/A</v>
      </c>
      <c r="AU498" t="e">
        <f t="shared" si="136"/>
        <v>#N/A</v>
      </c>
      <c r="AV498" t="e">
        <f t="shared" si="95"/>
        <v>#N/A</v>
      </c>
      <c r="AW498" t="e">
        <f t="shared" si="96"/>
        <v>#N/A</v>
      </c>
      <c r="AX498" t="e">
        <f t="shared" si="97"/>
        <v>#N/A</v>
      </c>
      <c r="AY498" t="e">
        <f t="shared" si="137"/>
        <v>#N/A</v>
      </c>
      <c r="AZ498" t="e">
        <f t="shared" si="138"/>
        <v>#N/A</v>
      </c>
      <c r="BA498" t="e">
        <f t="shared" si="139"/>
        <v>#N/A</v>
      </c>
      <c r="BB498" t="e">
        <f t="shared" si="140"/>
        <v>#N/A</v>
      </c>
      <c r="BC498" t="e">
        <f t="shared" si="141"/>
        <v>#N/A</v>
      </c>
      <c r="BD498" t="e">
        <f t="shared" si="142"/>
        <v>#N/A</v>
      </c>
      <c r="BE498" t="e">
        <f t="shared" si="143"/>
        <v>#N/A</v>
      </c>
      <c r="BF498" t="e">
        <f t="shared" si="144"/>
        <v>#N/A</v>
      </c>
      <c r="BG498" t="e">
        <f t="shared" si="145"/>
        <v>#N/A</v>
      </c>
      <c r="BH498" t="e">
        <f t="shared" si="98"/>
        <v>#N/A</v>
      </c>
      <c r="BI498" t="e">
        <f t="shared" si="99"/>
        <v>#N/A</v>
      </c>
      <c r="BJ498" t="e">
        <f t="shared" si="100"/>
        <v>#N/A</v>
      </c>
      <c r="BK498" t="e">
        <f t="shared" si="146"/>
        <v>#N/A</v>
      </c>
      <c r="BL498" t="e">
        <f t="shared" si="147"/>
        <v>#N/A</v>
      </c>
      <c r="BM498" t="e">
        <f t="shared" si="148"/>
        <v>#N/A</v>
      </c>
      <c r="BN498" t="e">
        <f t="shared" si="149"/>
        <v>#N/A</v>
      </c>
      <c r="BO498" t="e">
        <f t="shared" si="150"/>
        <v>#N/A</v>
      </c>
      <c r="BP498" t="e">
        <f t="shared" si="151"/>
        <v>#N/A</v>
      </c>
      <c r="BQ498" t="e">
        <f t="shared" si="152"/>
        <v>#N/A</v>
      </c>
      <c r="BR498" t="e">
        <f t="shared" si="153"/>
        <v>#N/A</v>
      </c>
      <c r="BS498" t="e">
        <f t="shared" si="154"/>
        <v>#N/A</v>
      </c>
      <c r="BT498" t="e">
        <f t="shared" si="155"/>
        <v>#N/A</v>
      </c>
      <c r="BU498" t="e">
        <f t="shared" si="156"/>
        <v>#N/A</v>
      </c>
      <c r="BV498" t="e">
        <f t="shared" si="157"/>
        <v>#N/A</v>
      </c>
      <c r="BW498" t="e">
        <f t="shared" si="158"/>
        <v>#N/A</v>
      </c>
      <c r="BX498" t="e">
        <f t="shared" si="159"/>
        <v>#N/A</v>
      </c>
      <c r="BY498" t="e">
        <f t="shared" si="160"/>
        <v>#N/A</v>
      </c>
      <c r="BZ498" t="e">
        <f t="shared" si="161"/>
        <v>#N/A</v>
      </c>
      <c r="CA498" t="e">
        <f t="shared" si="162"/>
        <v>#N/A</v>
      </c>
      <c r="CB498" t="e">
        <f t="shared" si="163"/>
        <v>#N/A</v>
      </c>
      <c r="CC498" t="e">
        <f t="shared" si="164"/>
        <v>#N/A</v>
      </c>
      <c r="CD498" t="e">
        <f t="shared" si="165"/>
        <v>#N/A</v>
      </c>
      <c r="CE498" t="e">
        <f t="shared" si="166"/>
        <v>#N/A</v>
      </c>
      <c r="CF498" t="e">
        <f t="shared" si="167"/>
        <v>#N/A</v>
      </c>
    </row>
    <row r="499" spans="1:84" x14ac:dyDescent="0.3">
      <c r="A499" t="e">
        <f t="shared" si="168"/>
        <v>#N/A</v>
      </c>
      <c r="B499" t="e">
        <f t="shared" si="168"/>
        <v>#N/A</v>
      </c>
      <c r="C499" t="e">
        <f t="shared" si="101"/>
        <v>#N/A</v>
      </c>
      <c r="D499" t="e">
        <f t="shared" si="102"/>
        <v>#N/A</v>
      </c>
      <c r="E499" t="e">
        <f t="shared" si="103"/>
        <v>#N/A</v>
      </c>
      <c r="F499" t="e">
        <f t="shared" si="104"/>
        <v>#N/A</v>
      </c>
      <c r="G499" t="e">
        <f t="shared" si="105"/>
        <v>#N/A</v>
      </c>
      <c r="H499" t="e">
        <f t="shared" si="106"/>
        <v>#N/A</v>
      </c>
      <c r="I499" t="e">
        <f t="shared" si="107"/>
        <v>#N/A</v>
      </c>
      <c r="J499" t="e">
        <f t="shared" si="108"/>
        <v>#N/A</v>
      </c>
      <c r="K499" t="e">
        <f t="shared" si="109"/>
        <v>#N/A</v>
      </c>
      <c r="L499" t="e">
        <f t="shared" si="86"/>
        <v>#N/A</v>
      </c>
      <c r="M499" t="e">
        <f t="shared" si="87"/>
        <v>#N/A</v>
      </c>
      <c r="N499" t="e">
        <f t="shared" si="88"/>
        <v>#N/A</v>
      </c>
      <c r="O499" t="e">
        <f t="shared" si="110"/>
        <v>#N/A</v>
      </c>
      <c r="P499" t="e">
        <f t="shared" si="111"/>
        <v>#N/A</v>
      </c>
      <c r="Q499" t="e">
        <f t="shared" si="112"/>
        <v>#N/A</v>
      </c>
      <c r="R499" t="e">
        <f t="shared" si="113"/>
        <v>#N/A</v>
      </c>
      <c r="S499" t="e">
        <f t="shared" si="114"/>
        <v>#N/A</v>
      </c>
      <c r="T499" t="e">
        <f t="shared" si="115"/>
        <v>#N/A</v>
      </c>
      <c r="U499" t="e">
        <f t="shared" si="116"/>
        <v>#N/A</v>
      </c>
      <c r="V499" t="e">
        <f t="shared" si="117"/>
        <v>#N/A</v>
      </c>
      <c r="W499" t="e">
        <f t="shared" si="118"/>
        <v>#N/A</v>
      </c>
      <c r="X499" t="e">
        <f t="shared" si="89"/>
        <v>#N/A</v>
      </c>
      <c r="Y499" t="e">
        <f t="shared" si="90"/>
        <v>#N/A</v>
      </c>
      <c r="Z499" t="e">
        <f t="shared" si="91"/>
        <v>#N/A</v>
      </c>
      <c r="AA499" t="e">
        <f t="shared" si="119"/>
        <v>#N/A</v>
      </c>
      <c r="AB499" t="e">
        <f t="shared" si="120"/>
        <v>#N/A</v>
      </c>
      <c r="AC499" t="e">
        <f t="shared" si="121"/>
        <v>#N/A</v>
      </c>
      <c r="AD499" t="e">
        <f t="shared" si="122"/>
        <v>#N/A</v>
      </c>
      <c r="AE499" t="e">
        <f t="shared" si="123"/>
        <v>#N/A</v>
      </c>
      <c r="AF499" t="e">
        <f t="shared" si="124"/>
        <v>#N/A</v>
      </c>
      <c r="AG499" t="e">
        <f t="shared" si="125"/>
        <v>#N/A</v>
      </c>
      <c r="AH499" t="e">
        <f t="shared" si="126"/>
        <v>#N/A</v>
      </c>
      <c r="AI499" t="e">
        <f t="shared" si="127"/>
        <v>#N/A</v>
      </c>
      <c r="AJ499" t="e">
        <f t="shared" si="92"/>
        <v>#N/A</v>
      </c>
      <c r="AK499" t="e">
        <f t="shared" si="93"/>
        <v>#N/A</v>
      </c>
      <c r="AL499" t="e">
        <f t="shared" si="94"/>
        <v>#N/A</v>
      </c>
      <c r="AM499" t="e">
        <f t="shared" si="128"/>
        <v>#N/A</v>
      </c>
      <c r="AN499" t="e">
        <f t="shared" si="129"/>
        <v>#N/A</v>
      </c>
      <c r="AO499" t="e">
        <f t="shared" si="130"/>
        <v>#N/A</v>
      </c>
      <c r="AP499" t="e">
        <f t="shared" si="131"/>
        <v>#N/A</v>
      </c>
      <c r="AQ499" t="e">
        <f t="shared" si="132"/>
        <v>#N/A</v>
      </c>
      <c r="AR499" t="e">
        <f t="shared" si="133"/>
        <v>#N/A</v>
      </c>
      <c r="AS499" t="e">
        <f t="shared" si="134"/>
        <v>#N/A</v>
      </c>
      <c r="AT499" t="e">
        <f t="shared" si="135"/>
        <v>#N/A</v>
      </c>
      <c r="AU499" t="e">
        <f t="shared" si="136"/>
        <v>#N/A</v>
      </c>
      <c r="AV499" t="e">
        <f t="shared" si="95"/>
        <v>#N/A</v>
      </c>
      <c r="AW499" t="e">
        <f t="shared" si="96"/>
        <v>#N/A</v>
      </c>
      <c r="AX499" t="e">
        <f t="shared" si="97"/>
        <v>#N/A</v>
      </c>
      <c r="AY499" t="e">
        <f t="shared" si="137"/>
        <v>#N/A</v>
      </c>
      <c r="AZ499" t="e">
        <f t="shared" si="138"/>
        <v>#N/A</v>
      </c>
      <c r="BA499" t="e">
        <f t="shared" si="139"/>
        <v>#N/A</v>
      </c>
      <c r="BB499" t="e">
        <f t="shared" si="140"/>
        <v>#N/A</v>
      </c>
      <c r="BC499" t="e">
        <f t="shared" si="141"/>
        <v>#N/A</v>
      </c>
      <c r="BD499" t="e">
        <f t="shared" si="142"/>
        <v>#N/A</v>
      </c>
      <c r="BE499" t="e">
        <f t="shared" si="143"/>
        <v>#N/A</v>
      </c>
      <c r="BF499" t="e">
        <f t="shared" si="144"/>
        <v>#N/A</v>
      </c>
      <c r="BG499" t="e">
        <f t="shared" si="145"/>
        <v>#N/A</v>
      </c>
      <c r="BH499" t="e">
        <f t="shared" si="98"/>
        <v>#N/A</v>
      </c>
      <c r="BI499" t="e">
        <f t="shared" si="99"/>
        <v>#N/A</v>
      </c>
      <c r="BJ499" t="e">
        <f t="shared" si="100"/>
        <v>#N/A</v>
      </c>
      <c r="BK499" t="e">
        <f t="shared" si="146"/>
        <v>#N/A</v>
      </c>
      <c r="BL499" t="e">
        <f t="shared" si="147"/>
        <v>#N/A</v>
      </c>
      <c r="BM499" t="e">
        <f t="shared" si="148"/>
        <v>#N/A</v>
      </c>
      <c r="BN499" t="e">
        <f t="shared" si="149"/>
        <v>#N/A</v>
      </c>
      <c r="BO499" t="e">
        <f t="shared" si="150"/>
        <v>#N/A</v>
      </c>
      <c r="BP499" t="e">
        <f t="shared" si="151"/>
        <v>#N/A</v>
      </c>
      <c r="BQ499" t="e">
        <f t="shared" si="152"/>
        <v>#N/A</v>
      </c>
      <c r="BR499" t="e">
        <f t="shared" si="153"/>
        <v>#N/A</v>
      </c>
      <c r="BS499" t="e">
        <f t="shared" si="154"/>
        <v>#N/A</v>
      </c>
      <c r="BT499" t="e">
        <f t="shared" si="155"/>
        <v>#N/A</v>
      </c>
      <c r="BU499" t="e">
        <f t="shared" si="156"/>
        <v>#N/A</v>
      </c>
      <c r="BV499" t="e">
        <f t="shared" si="157"/>
        <v>#N/A</v>
      </c>
      <c r="BW499" t="e">
        <f t="shared" si="158"/>
        <v>#N/A</v>
      </c>
      <c r="BX499" t="e">
        <f t="shared" si="159"/>
        <v>#N/A</v>
      </c>
      <c r="BY499" t="e">
        <f t="shared" si="160"/>
        <v>#N/A</v>
      </c>
      <c r="BZ499" t="e">
        <f t="shared" si="161"/>
        <v>#N/A</v>
      </c>
      <c r="CA499" t="e">
        <f t="shared" si="162"/>
        <v>#N/A</v>
      </c>
      <c r="CB499" t="e">
        <f t="shared" si="163"/>
        <v>#N/A</v>
      </c>
      <c r="CC499" t="e">
        <f t="shared" si="164"/>
        <v>#N/A</v>
      </c>
      <c r="CD499" t="e">
        <f t="shared" si="165"/>
        <v>#N/A</v>
      </c>
      <c r="CE499" t="e">
        <f t="shared" si="166"/>
        <v>#N/A</v>
      </c>
      <c r="CF499" t="e">
        <f t="shared" si="167"/>
        <v>#N/A</v>
      </c>
    </row>
    <row r="500" spans="1:84" x14ac:dyDescent="0.3">
      <c r="A500" t="e">
        <f t="shared" si="168"/>
        <v>#N/A</v>
      </c>
      <c r="B500" t="e">
        <f t="shared" si="168"/>
        <v>#N/A</v>
      </c>
      <c r="C500" t="e">
        <f t="shared" si="101"/>
        <v>#N/A</v>
      </c>
      <c r="D500" t="e">
        <f t="shared" si="102"/>
        <v>#N/A</v>
      </c>
      <c r="E500" t="e">
        <f t="shared" si="103"/>
        <v>#N/A</v>
      </c>
      <c r="F500" t="e">
        <f t="shared" si="104"/>
        <v>#N/A</v>
      </c>
      <c r="G500" t="e">
        <f t="shared" si="105"/>
        <v>#N/A</v>
      </c>
      <c r="H500" t="e">
        <f t="shared" si="106"/>
        <v>#N/A</v>
      </c>
      <c r="I500" t="e">
        <f t="shared" si="107"/>
        <v>#N/A</v>
      </c>
      <c r="J500" t="e">
        <f t="shared" si="108"/>
        <v>#N/A</v>
      </c>
      <c r="K500" t="e">
        <f t="shared" si="109"/>
        <v>#N/A</v>
      </c>
      <c r="L500" t="e">
        <f t="shared" si="86"/>
        <v>#N/A</v>
      </c>
      <c r="M500" t="e">
        <f t="shared" si="87"/>
        <v>#N/A</v>
      </c>
      <c r="N500" t="e">
        <f t="shared" si="88"/>
        <v>#N/A</v>
      </c>
      <c r="O500" t="e">
        <f t="shared" si="110"/>
        <v>#N/A</v>
      </c>
      <c r="P500" t="e">
        <f t="shared" si="111"/>
        <v>#N/A</v>
      </c>
      <c r="Q500" t="e">
        <f t="shared" si="112"/>
        <v>#N/A</v>
      </c>
      <c r="R500" t="e">
        <f t="shared" si="113"/>
        <v>#N/A</v>
      </c>
      <c r="S500" t="e">
        <f t="shared" si="114"/>
        <v>#N/A</v>
      </c>
      <c r="T500" t="e">
        <f t="shared" si="115"/>
        <v>#N/A</v>
      </c>
      <c r="U500" t="e">
        <f t="shared" si="116"/>
        <v>#N/A</v>
      </c>
      <c r="V500" t="e">
        <f t="shared" si="117"/>
        <v>#N/A</v>
      </c>
      <c r="W500" t="e">
        <f t="shared" si="118"/>
        <v>#N/A</v>
      </c>
      <c r="X500" t="e">
        <f t="shared" si="89"/>
        <v>#N/A</v>
      </c>
      <c r="Y500" t="e">
        <f t="shared" si="90"/>
        <v>#N/A</v>
      </c>
      <c r="Z500" t="e">
        <f t="shared" si="91"/>
        <v>#N/A</v>
      </c>
      <c r="AA500" t="e">
        <f t="shared" si="119"/>
        <v>#N/A</v>
      </c>
      <c r="AB500" t="e">
        <f t="shared" si="120"/>
        <v>#N/A</v>
      </c>
      <c r="AC500" t="e">
        <f t="shared" si="121"/>
        <v>#N/A</v>
      </c>
      <c r="AD500" t="e">
        <f t="shared" si="122"/>
        <v>#N/A</v>
      </c>
      <c r="AE500" t="e">
        <f t="shared" si="123"/>
        <v>#N/A</v>
      </c>
      <c r="AF500" t="e">
        <f t="shared" si="124"/>
        <v>#N/A</v>
      </c>
      <c r="AG500" t="e">
        <f t="shared" si="125"/>
        <v>#N/A</v>
      </c>
      <c r="AH500" t="e">
        <f t="shared" si="126"/>
        <v>#N/A</v>
      </c>
      <c r="AI500" t="e">
        <f t="shared" si="127"/>
        <v>#N/A</v>
      </c>
      <c r="AJ500" t="e">
        <f t="shared" si="92"/>
        <v>#N/A</v>
      </c>
      <c r="AK500" t="e">
        <f t="shared" si="93"/>
        <v>#N/A</v>
      </c>
      <c r="AL500" t="e">
        <f t="shared" si="94"/>
        <v>#N/A</v>
      </c>
      <c r="AM500" t="e">
        <f t="shared" si="128"/>
        <v>#N/A</v>
      </c>
      <c r="AN500" t="e">
        <f t="shared" si="129"/>
        <v>#N/A</v>
      </c>
      <c r="AO500" t="e">
        <f t="shared" si="130"/>
        <v>#N/A</v>
      </c>
      <c r="AP500" t="e">
        <f t="shared" si="131"/>
        <v>#N/A</v>
      </c>
      <c r="AQ500" t="e">
        <f t="shared" si="132"/>
        <v>#N/A</v>
      </c>
      <c r="AR500" t="e">
        <f t="shared" si="133"/>
        <v>#N/A</v>
      </c>
      <c r="AS500" t="e">
        <f t="shared" si="134"/>
        <v>#N/A</v>
      </c>
      <c r="AT500" t="e">
        <f t="shared" si="135"/>
        <v>#N/A</v>
      </c>
      <c r="AU500" t="e">
        <f t="shared" si="136"/>
        <v>#N/A</v>
      </c>
      <c r="AV500" t="e">
        <f t="shared" si="95"/>
        <v>#N/A</v>
      </c>
      <c r="AW500" t="e">
        <f t="shared" si="96"/>
        <v>#N/A</v>
      </c>
      <c r="AX500" t="e">
        <f t="shared" si="97"/>
        <v>#N/A</v>
      </c>
      <c r="AY500" t="e">
        <f t="shared" si="137"/>
        <v>#N/A</v>
      </c>
      <c r="AZ500" t="e">
        <f t="shared" si="138"/>
        <v>#N/A</v>
      </c>
      <c r="BA500" t="e">
        <f t="shared" si="139"/>
        <v>#N/A</v>
      </c>
      <c r="BB500" t="e">
        <f t="shared" si="140"/>
        <v>#N/A</v>
      </c>
      <c r="BC500" t="e">
        <f t="shared" si="141"/>
        <v>#N/A</v>
      </c>
      <c r="BD500" t="e">
        <f t="shared" si="142"/>
        <v>#N/A</v>
      </c>
      <c r="BE500" t="e">
        <f t="shared" si="143"/>
        <v>#N/A</v>
      </c>
      <c r="BF500" t="e">
        <f t="shared" si="144"/>
        <v>#N/A</v>
      </c>
      <c r="BG500" t="e">
        <f t="shared" si="145"/>
        <v>#N/A</v>
      </c>
      <c r="BH500" t="e">
        <f t="shared" si="98"/>
        <v>#N/A</v>
      </c>
      <c r="BI500" t="e">
        <f t="shared" si="99"/>
        <v>#N/A</v>
      </c>
      <c r="BJ500" t="e">
        <f t="shared" si="100"/>
        <v>#N/A</v>
      </c>
      <c r="BK500" t="e">
        <f t="shared" si="146"/>
        <v>#N/A</v>
      </c>
      <c r="BL500" t="e">
        <f t="shared" si="147"/>
        <v>#N/A</v>
      </c>
      <c r="BM500" t="e">
        <f t="shared" si="148"/>
        <v>#N/A</v>
      </c>
      <c r="BN500" t="e">
        <f t="shared" si="149"/>
        <v>#N/A</v>
      </c>
      <c r="BO500" t="e">
        <f t="shared" si="150"/>
        <v>#N/A</v>
      </c>
      <c r="BP500" t="e">
        <f t="shared" si="151"/>
        <v>#N/A</v>
      </c>
      <c r="BQ500" t="e">
        <f t="shared" si="152"/>
        <v>#N/A</v>
      </c>
      <c r="BR500" t="e">
        <f t="shared" si="153"/>
        <v>#N/A</v>
      </c>
      <c r="BS500" t="e">
        <f t="shared" si="154"/>
        <v>#N/A</v>
      </c>
      <c r="BT500" t="e">
        <f t="shared" si="155"/>
        <v>#N/A</v>
      </c>
      <c r="BU500" t="e">
        <f t="shared" si="156"/>
        <v>#N/A</v>
      </c>
      <c r="BV500" t="e">
        <f t="shared" si="157"/>
        <v>#N/A</v>
      </c>
      <c r="BW500" t="e">
        <f t="shared" si="158"/>
        <v>#N/A</v>
      </c>
      <c r="BX500" t="e">
        <f t="shared" si="159"/>
        <v>#N/A</v>
      </c>
      <c r="BY500" t="e">
        <f t="shared" si="160"/>
        <v>#N/A</v>
      </c>
      <c r="BZ500" t="e">
        <f t="shared" si="161"/>
        <v>#N/A</v>
      </c>
      <c r="CA500" t="e">
        <f t="shared" si="162"/>
        <v>#N/A</v>
      </c>
      <c r="CB500" t="e">
        <f t="shared" si="163"/>
        <v>#N/A</v>
      </c>
      <c r="CC500" t="e">
        <f t="shared" si="164"/>
        <v>#N/A</v>
      </c>
      <c r="CD500" t="e">
        <f t="shared" si="165"/>
        <v>#N/A</v>
      </c>
      <c r="CE500" t="e">
        <f t="shared" si="166"/>
        <v>#N/A</v>
      </c>
      <c r="CF500" t="e">
        <f t="shared" si="167"/>
        <v>#N/A</v>
      </c>
    </row>
    <row r="501" spans="1:84" x14ac:dyDescent="0.3">
      <c r="A501" t="e">
        <f t="shared" si="168"/>
        <v>#N/A</v>
      </c>
      <c r="B501" t="e">
        <f t="shared" si="168"/>
        <v>#N/A</v>
      </c>
      <c r="C501" t="e">
        <f t="shared" si="101"/>
        <v>#N/A</v>
      </c>
      <c r="D501" t="e">
        <f t="shared" si="102"/>
        <v>#N/A</v>
      </c>
      <c r="E501" t="e">
        <f t="shared" si="103"/>
        <v>#N/A</v>
      </c>
      <c r="F501" t="e">
        <f t="shared" si="104"/>
        <v>#N/A</v>
      </c>
      <c r="G501" t="e">
        <f t="shared" si="105"/>
        <v>#N/A</v>
      </c>
      <c r="H501" t="e">
        <f t="shared" si="106"/>
        <v>#N/A</v>
      </c>
      <c r="I501" t="e">
        <f t="shared" si="107"/>
        <v>#N/A</v>
      </c>
      <c r="J501" t="e">
        <f t="shared" si="108"/>
        <v>#N/A</v>
      </c>
      <c r="K501" t="e">
        <f t="shared" si="109"/>
        <v>#N/A</v>
      </c>
      <c r="L501" t="e">
        <f t="shared" si="86"/>
        <v>#N/A</v>
      </c>
      <c r="M501" t="e">
        <f t="shared" si="87"/>
        <v>#N/A</v>
      </c>
      <c r="N501" t="e">
        <f t="shared" si="88"/>
        <v>#N/A</v>
      </c>
      <c r="O501" t="e">
        <f t="shared" si="110"/>
        <v>#N/A</v>
      </c>
      <c r="P501" t="e">
        <f t="shared" si="111"/>
        <v>#N/A</v>
      </c>
      <c r="Q501" t="e">
        <f t="shared" si="112"/>
        <v>#N/A</v>
      </c>
      <c r="R501" t="e">
        <f t="shared" si="113"/>
        <v>#N/A</v>
      </c>
      <c r="S501" t="e">
        <f t="shared" si="114"/>
        <v>#N/A</v>
      </c>
      <c r="T501" t="e">
        <f t="shared" si="115"/>
        <v>#N/A</v>
      </c>
      <c r="U501" t="e">
        <f t="shared" si="116"/>
        <v>#N/A</v>
      </c>
      <c r="V501" t="e">
        <f t="shared" si="117"/>
        <v>#N/A</v>
      </c>
      <c r="W501" t="e">
        <f t="shared" si="118"/>
        <v>#N/A</v>
      </c>
      <c r="X501" t="e">
        <f t="shared" si="89"/>
        <v>#N/A</v>
      </c>
      <c r="Y501" t="e">
        <f t="shared" si="90"/>
        <v>#N/A</v>
      </c>
      <c r="Z501" t="e">
        <f t="shared" si="91"/>
        <v>#N/A</v>
      </c>
      <c r="AA501" t="e">
        <f t="shared" si="119"/>
        <v>#N/A</v>
      </c>
      <c r="AB501" t="e">
        <f t="shared" si="120"/>
        <v>#N/A</v>
      </c>
      <c r="AC501" t="e">
        <f t="shared" si="121"/>
        <v>#N/A</v>
      </c>
      <c r="AD501" t="e">
        <f t="shared" si="122"/>
        <v>#N/A</v>
      </c>
      <c r="AE501" t="e">
        <f t="shared" si="123"/>
        <v>#N/A</v>
      </c>
      <c r="AF501" t="e">
        <f t="shared" si="124"/>
        <v>#N/A</v>
      </c>
      <c r="AG501" t="e">
        <f t="shared" si="125"/>
        <v>#N/A</v>
      </c>
      <c r="AH501" t="e">
        <f t="shared" si="126"/>
        <v>#N/A</v>
      </c>
      <c r="AI501" t="e">
        <f t="shared" si="127"/>
        <v>#N/A</v>
      </c>
      <c r="AJ501" t="e">
        <f t="shared" si="92"/>
        <v>#N/A</v>
      </c>
      <c r="AK501" t="e">
        <f t="shared" si="93"/>
        <v>#N/A</v>
      </c>
      <c r="AL501" t="e">
        <f t="shared" si="94"/>
        <v>#N/A</v>
      </c>
      <c r="AM501" t="e">
        <f t="shared" si="128"/>
        <v>#N/A</v>
      </c>
      <c r="AN501" t="e">
        <f t="shared" si="129"/>
        <v>#N/A</v>
      </c>
      <c r="AO501" t="e">
        <f t="shared" si="130"/>
        <v>#N/A</v>
      </c>
      <c r="AP501" t="e">
        <f t="shared" si="131"/>
        <v>#N/A</v>
      </c>
      <c r="AQ501" t="e">
        <f t="shared" si="132"/>
        <v>#N/A</v>
      </c>
      <c r="AR501" t="e">
        <f t="shared" si="133"/>
        <v>#N/A</v>
      </c>
      <c r="AS501" t="e">
        <f t="shared" si="134"/>
        <v>#N/A</v>
      </c>
      <c r="AT501" t="e">
        <f t="shared" si="135"/>
        <v>#N/A</v>
      </c>
      <c r="AU501" t="e">
        <f t="shared" si="136"/>
        <v>#N/A</v>
      </c>
      <c r="AV501" t="e">
        <f t="shared" si="95"/>
        <v>#N/A</v>
      </c>
      <c r="AW501" t="e">
        <f t="shared" si="96"/>
        <v>#N/A</v>
      </c>
      <c r="AX501" t="e">
        <f t="shared" si="97"/>
        <v>#N/A</v>
      </c>
      <c r="AY501" t="e">
        <f t="shared" si="137"/>
        <v>#N/A</v>
      </c>
      <c r="AZ501" t="e">
        <f t="shared" si="138"/>
        <v>#N/A</v>
      </c>
      <c r="BA501" t="e">
        <f t="shared" si="139"/>
        <v>#N/A</v>
      </c>
      <c r="BB501" t="e">
        <f t="shared" si="140"/>
        <v>#N/A</v>
      </c>
      <c r="BC501" t="e">
        <f t="shared" si="141"/>
        <v>#N/A</v>
      </c>
      <c r="BD501" t="e">
        <f t="shared" si="142"/>
        <v>#N/A</v>
      </c>
      <c r="BE501" t="e">
        <f t="shared" si="143"/>
        <v>#N/A</v>
      </c>
      <c r="BF501" t="e">
        <f t="shared" si="144"/>
        <v>#N/A</v>
      </c>
      <c r="BG501" t="e">
        <f t="shared" si="145"/>
        <v>#N/A</v>
      </c>
      <c r="BH501" t="e">
        <f t="shared" si="98"/>
        <v>#N/A</v>
      </c>
      <c r="BI501" t="e">
        <f t="shared" si="99"/>
        <v>#N/A</v>
      </c>
      <c r="BJ501" t="e">
        <f t="shared" si="100"/>
        <v>#N/A</v>
      </c>
      <c r="BK501" t="e">
        <f t="shared" si="146"/>
        <v>#N/A</v>
      </c>
      <c r="BL501" t="e">
        <f t="shared" si="147"/>
        <v>#N/A</v>
      </c>
      <c r="BM501" t="e">
        <f t="shared" si="148"/>
        <v>#N/A</v>
      </c>
      <c r="BN501" t="e">
        <f t="shared" si="149"/>
        <v>#N/A</v>
      </c>
      <c r="BO501" t="e">
        <f t="shared" si="150"/>
        <v>#N/A</v>
      </c>
      <c r="BP501" t="e">
        <f t="shared" si="151"/>
        <v>#N/A</v>
      </c>
      <c r="BQ501" t="e">
        <f t="shared" si="152"/>
        <v>#N/A</v>
      </c>
      <c r="BR501" t="e">
        <f t="shared" si="153"/>
        <v>#N/A</v>
      </c>
      <c r="BS501" t="e">
        <f t="shared" si="154"/>
        <v>#N/A</v>
      </c>
      <c r="BT501" t="e">
        <f t="shared" si="155"/>
        <v>#N/A</v>
      </c>
      <c r="BU501" t="e">
        <f t="shared" si="156"/>
        <v>#N/A</v>
      </c>
      <c r="BV501" t="e">
        <f t="shared" si="157"/>
        <v>#N/A</v>
      </c>
      <c r="BW501" t="e">
        <f t="shared" si="158"/>
        <v>#N/A</v>
      </c>
      <c r="BX501" t="e">
        <f t="shared" si="159"/>
        <v>#N/A</v>
      </c>
      <c r="BY501" t="e">
        <f t="shared" si="160"/>
        <v>#N/A</v>
      </c>
      <c r="BZ501" t="e">
        <f t="shared" si="161"/>
        <v>#N/A</v>
      </c>
      <c r="CA501" t="e">
        <f t="shared" si="162"/>
        <v>#N/A</v>
      </c>
      <c r="CB501" t="e">
        <f t="shared" si="163"/>
        <v>#N/A</v>
      </c>
      <c r="CC501" t="e">
        <f t="shared" si="164"/>
        <v>#N/A</v>
      </c>
      <c r="CD501" t="e">
        <f t="shared" si="165"/>
        <v>#N/A</v>
      </c>
      <c r="CE501" t="e">
        <f t="shared" si="166"/>
        <v>#N/A</v>
      </c>
      <c r="CF501" t="e">
        <f t="shared" si="167"/>
        <v>#N/A</v>
      </c>
    </row>
    <row r="502" spans="1:84" x14ac:dyDescent="0.3">
      <c r="A502" t="e">
        <f t="shared" si="168"/>
        <v>#N/A</v>
      </c>
      <c r="B502" t="e">
        <f t="shared" si="168"/>
        <v>#N/A</v>
      </c>
      <c r="C502" t="e">
        <f t="shared" si="101"/>
        <v>#N/A</v>
      </c>
      <c r="D502" t="e">
        <f t="shared" si="102"/>
        <v>#N/A</v>
      </c>
      <c r="E502" t="e">
        <f t="shared" si="103"/>
        <v>#N/A</v>
      </c>
      <c r="F502" t="e">
        <f t="shared" si="104"/>
        <v>#N/A</v>
      </c>
      <c r="G502" t="e">
        <f t="shared" si="105"/>
        <v>#N/A</v>
      </c>
      <c r="H502" t="e">
        <f t="shared" si="106"/>
        <v>#N/A</v>
      </c>
      <c r="I502" t="e">
        <f t="shared" si="107"/>
        <v>#N/A</v>
      </c>
      <c r="J502" t="e">
        <f t="shared" si="108"/>
        <v>#N/A</v>
      </c>
      <c r="K502" t="e">
        <f t="shared" si="109"/>
        <v>#N/A</v>
      </c>
      <c r="L502" t="e">
        <f t="shared" si="86"/>
        <v>#N/A</v>
      </c>
      <c r="M502" t="e">
        <f t="shared" si="87"/>
        <v>#N/A</v>
      </c>
      <c r="N502" t="e">
        <f t="shared" si="88"/>
        <v>#N/A</v>
      </c>
      <c r="O502" t="e">
        <f t="shared" si="110"/>
        <v>#N/A</v>
      </c>
      <c r="P502" t="e">
        <f t="shared" si="111"/>
        <v>#N/A</v>
      </c>
      <c r="Q502" t="e">
        <f t="shared" si="112"/>
        <v>#N/A</v>
      </c>
      <c r="R502" t="e">
        <f t="shared" si="113"/>
        <v>#N/A</v>
      </c>
      <c r="S502" t="e">
        <f t="shared" si="114"/>
        <v>#N/A</v>
      </c>
      <c r="T502" t="e">
        <f t="shared" si="115"/>
        <v>#N/A</v>
      </c>
      <c r="U502" t="e">
        <f t="shared" si="116"/>
        <v>#N/A</v>
      </c>
      <c r="V502" t="e">
        <f t="shared" si="117"/>
        <v>#N/A</v>
      </c>
      <c r="W502" t="e">
        <f t="shared" si="118"/>
        <v>#N/A</v>
      </c>
      <c r="X502" t="e">
        <f t="shared" si="89"/>
        <v>#N/A</v>
      </c>
      <c r="Y502" t="e">
        <f t="shared" si="90"/>
        <v>#N/A</v>
      </c>
      <c r="Z502" t="e">
        <f t="shared" si="91"/>
        <v>#N/A</v>
      </c>
      <c r="AA502" t="e">
        <f t="shared" si="119"/>
        <v>#N/A</v>
      </c>
      <c r="AB502" t="e">
        <f t="shared" si="120"/>
        <v>#N/A</v>
      </c>
      <c r="AC502" t="e">
        <f t="shared" si="121"/>
        <v>#N/A</v>
      </c>
      <c r="AD502" t="e">
        <f t="shared" si="122"/>
        <v>#N/A</v>
      </c>
      <c r="AE502" t="e">
        <f t="shared" si="123"/>
        <v>#N/A</v>
      </c>
      <c r="AF502" t="e">
        <f t="shared" si="124"/>
        <v>#N/A</v>
      </c>
      <c r="AG502" t="e">
        <f t="shared" si="125"/>
        <v>#N/A</v>
      </c>
      <c r="AH502" t="e">
        <f t="shared" si="126"/>
        <v>#N/A</v>
      </c>
      <c r="AI502" t="e">
        <f t="shared" si="127"/>
        <v>#N/A</v>
      </c>
      <c r="AJ502" t="e">
        <f t="shared" si="92"/>
        <v>#N/A</v>
      </c>
      <c r="AK502" t="e">
        <f t="shared" si="93"/>
        <v>#N/A</v>
      </c>
      <c r="AL502" t="e">
        <f t="shared" si="94"/>
        <v>#N/A</v>
      </c>
      <c r="AM502" t="e">
        <f t="shared" si="128"/>
        <v>#N/A</v>
      </c>
      <c r="AN502" t="e">
        <f t="shared" si="129"/>
        <v>#N/A</v>
      </c>
      <c r="AO502" t="e">
        <f t="shared" si="130"/>
        <v>#N/A</v>
      </c>
      <c r="AP502" t="e">
        <f t="shared" si="131"/>
        <v>#N/A</v>
      </c>
      <c r="AQ502" t="e">
        <f t="shared" si="132"/>
        <v>#N/A</v>
      </c>
      <c r="AR502" t="e">
        <f t="shared" si="133"/>
        <v>#N/A</v>
      </c>
      <c r="AS502" t="e">
        <f t="shared" si="134"/>
        <v>#N/A</v>
      </c>
      <c r="AT502" t="e">
        <f t="shared" si="135"/>
        <v>#N/A</v>
      </c>
      <c r="AU502" t="e">
        <f t="shared" si="136"/>
        <v>#N/A</v>
      </c>
      <c r="AV502" t="e">
        <f t="shared" si="95"/>
        <v>#N/A</v>
      </c>
      <c r="AW502" t="e">
        <f t="shared" si="96"/>
        <v>#N/A</v>
      </c>
      <c r="AX502" t="e">
        <f t="shared" si="97"/>
        <v>#N/A</v>
      </c>
      <c r="AY502" t="e">
        <f t="shared" si="137"/>
        <v>#N/A</v>
      </c>
      <c r="AZ502" t="e">
        <f t="shared" si="138"/>
        <v>#N/A</v>
      </c>
      <c r="BA502" t="e">
        <f t="shared" si="139"/>
        <v>#N/A</v>
      </c>
      <c r="BB502" t="e">
        <f t="shared" si="140"/>
        <v>#N/A</v>
      </c>
      <c r="BC502" t="e">
        <f t="shared" si="141"/>
        <v>#N/A</v>
      </c>
      <c r="BD502" t="e">
        <f t="shared" si="142"/>
        <v>#N/A</v>
      </c>
      <c r="BE502" t="e">
        <f t="shared" si="143"/>
        <v>#N/A</v>
      </c>
      <c r="BF502" t="e">
        <f t="shared" si="144"/>
        <v>#N/A</v>
      </c>
      <c r="BG502" t="e">
        <f t="shared" si="145"/>
        <v>#N/A</v>
      </c>
      <c r="BH502" t="e">
        <f t="shared" si="98"/>
        <v>#N/A</v>
      </c>
      <c r="BI502" t="e">
        <f t="shared" si="99"/>
        <v>#N/A</v>
      </c>
      <c r="BJ502" t="e">
        <f t="shared" si="100"/>
        <v>#N/A</v>
      </c>
      <c r="BK502" t="e">
        <f t="shared" si="146"/>
        <v>#N/A</v>
      </c>
      <c r="BL502" t="e">
        <f t="shared" si="147"/>
        <v>#N/A</v>
      </c>
      <c r="BM502" t="e">
        <f t="shared" si="148"/>
        <v>#N/A</v>
      </c>
      <c r="BN502" t="e">
        <f t="shared" si="149"/>
        <v>#N/A</v>
      </c>
      <c r="BO502" t="e">
        <f t="shared" si="150"/>
        <v>#N/A</v>
      </c>
      <c r="BP502" t="e">
        <f t="shared" si="151"/>
        <v>#N/A</v>
      </c>
      <c r="BQ502" t="e">
        <f t="shared" si="152"/>
        <v>#N/A</v>
      </c>
      <c r="BR502" t="e">
        <f t="shared" si="153"/>
        <v>#N/A</v>
      </c>
      <c r="BS502" t="e">
        <f t="shared" si="154"/>
        <v>#N/A</v>
      </c>
      <c r="BT502" t="e">
        <f t="shared" si="155"/>
        <v>#N/A</v>
      </c>
      <c r="BU502" t="e">
        <f t="shared" si="156"/>
        <v>#N/A</v>
      </c>
      <c r="BV502" t="e">
        <f t="shared" si="157"/>
        <v>#N/A</v>
      </c>
      <c r="BW502" t="e">
        <f t="shared" si="158"/>
        <v>#N/A</v>
      </c>
      <c r="BX502" t="e">
        <f t="shared" si="159"/>
        <v>#N/A</v>
      </c>
      <c r="BY502" t="e">
        <f t="shared" si="160"/>
        <v>#N/A</v>
      </c>
      <c r="BZ502" t="e">
        <f t="shared" si="161"/>
        <v>#N/A</v>
      </c>
      <c r="CA502" t="e">
        <f t="shared" si="162"/>
        <v>#N/A</v>
      </c>
      <c r="CB502" t="e">
        <f t="shared" si="163"/>
        <v>#N/A</v>
      </c>
      <c r="CC502" t="e">
        <f t="shared" si="164"/>
        <v>#N/A</v>
      </c>
      <c r="CD502" t="e">
        <f t="shared" si="165"/>
        <v>#N/A</v>
      </c>
      <c r="CE502" t="e">
        <f t="shared" si="166"/>
        <v>#N/A</v>
      </c>
      <c r="CF502" t="e">
        <f t="shared" si="167"/>
        <v>#N/A</v>
      </c>
    </row>
    <row r="503" spans="1:84" x14ac:dyDescent="0.3">
      <c r="A503" t="e">
        <f t="shared" si="168"/>
        <v>#N/A</v>
      </c>
      <c r="B503" t="e">
        <f t="shared" si="168"/>
        <v>#N/A</v>
      </c>
      <c r="C503" t="e">
        <f t="shared" si="101"/>
        <v>#N/A</v>
      </c>
      <c r="D503" t="e">
        <f t="shared" si="102"/>
        <v>#N/A</v>
      </c>
      <c r="E503" t="e">
        <f t="shared" si="103"/>
        <v>#N/A</v>
      </c>
      <c r="F503" t="e">
        <f t="shared" si="104"/>
        <v>#N/A</v>
      </c>
      <c r="G503" t="e">
        <f t="shared" si="105"/>
        <v>#N/A</v>
      </c>
      <c r="H503" t="e">
        <f t="shared" si="106"/>
        <v>#N/A</v>
      </c>
      <c r="I503" t="e">
        <f t="shared" si="107"/>
        <v>#N/A</v>
      </c>
      <c r="J503" t="e">
        <f t="shared" si="108"/>
        <v>#N/A</v>
      </c>
      <c r="K503" t="e">
        <f t="shared" si="109"/>
        <v>#N/A</v>
      </c>
      <c r="L503" t="e">
        <f t="shared" si="86"/>
        <v>#N/A</v>
      </c>
      <c r="M503" t="e">
        <f t="shared" si="87"/>
        <v>#N/A</v>
      </c>
      <c r="N503" t="e">
        <f t="shared" si="88"/>
        <v>#N/A</v>
      </c>
      <c r="O503" t="e">
        <f t="shared" si="110"/>
        <v>#N/A</v>
      </c>
      <c r="P503" t="e">
        <f t="shared" si="111"/>
        <v>#N/A</v>
      </c>
      <c r="Q503" t="e">
        <f t="shared" si="112"/>
        <v>#N/A</v>
      </c>
      <c r="R503" t="e">
        <f t="shared" si="113"/>
        <v>#N/A</v>
      </c>
      <c r="S503" t="e">
        <f t="shared" si="114"/>
        <v>#N/A</v>
      </c>
      <c r="T503" t="e">
        <f t="shared" si="115"/>
        <v>#N/A</v>
      </c>
      <c r="U503" t="e">
        <f t="shared" si="116"/>
        <v>#N/A</v>
      </c>
      <c r="V503" t="e">
        <f t="shared" si="117"/>
        <v>#N/A</v>
      </c>
      <c r="W503" t="e">
        <f t="shared" si="118"/>
        <v>#N/A</v>
      </c>
      <c r="X503" t="e">
        <f t="shared" si="89"/>
        <v>#N/A</v>
      </c>
      <c r="Y503" t="e">
        <f t="shared" si="90"/>
        <v>#N/A</v>
      </c>
      <c r="Z503" t="e">
        <f t="shared" si="91"/>
        <v>#N/A</v>
      </c>
      <c r="AA503" t="e">
        <f t="shared" si="119"/>
        <v>#N/A</v>
      </c>
      <c r="AB503" t="e">
        <f t="shared" si="120"/>
        <v>#N/A</v>
      </c>
      <c r="AC503" t="e">
        <f t="shared" si="121"/>
        <v>#N/A</v>
      </c>
      <c r="AD503" t="e">
        <f t="shared" si="122"/>
        <v>#N/A</v>
      </c>
      <c r="AE503" t="e">
        <f t="shared" si="123"/>
        <v>#N/A</v>
      </c>
      <c r="AF503" t="e">
        <f t="shared" si="124"/>
        <v>#N/A</v>
      </c>
      <c r="AG503" t="e">
        <f t="shared" si="125"/>
        <v>#N/A</v>
      </c>
      <c r="AH503" t="e">
        <f t="shared" si="126"/>
        <v>#N/A</v>
      </c>
      <c r="AI503" t="e">
        <f t="shared" si="127"/>
        <v>#N/A</v>
      </c>
      <c r="AJ503" t="e">
        <f t="shared" si="92"/>
        <v>#N/A</v>
      </c>
      <c r="AK503" t="e">
        <f t="shared" si="93"/>
        <v>#N/A</v>
      </c>
      <c r="AL503" t="e">
        <f t="shared" si="94"/>
        <v>#N/A</v>
      </c>
      <c r="AM503" t="e">
        <f t="shared" si="128"/>
        <v>#N/A</v>
      </c>
      <c r="AN503" t="e">
        <f t="shared" si="129"/>
        <v>#N/A</v>
      </c>
      <c r="AO503" t="e">
        <f t="shared" si="130"/>
        <v>#N/A</v>
      </c>
      <c r="AP503" t="e">
        <f t="shared" si="131"/>
        <v>#N/A</v>
      </c>
      <c r="AQ503" t="e">
        <f t="shared" si="132"/>
        <v>#N/A</v>
      </c>
      <c r="AR503" t="e">
        <f t="shared" si="133"/>
        <v>#N/A</v>
      </c>
      <c r="AS503" t="e">
        <f t="shared" si="134"/>
        <v>#N/A</v>
      </c>
      <c r="AT503" t="e">
        <f t="shared" si="135"/>
        <v>#N/A</v>
      </c>
      <c r="AU503" t="e">
        <f t="shared" si="136"/>
        <v>#N/A</v>
      </c>
      <c r="AV503" t="e">
        <f t="shared" si="95"/>
        <v>#N/A</v>
      </c>
      <c r="AW503" t="e">
        <f t="shared" si="96"/>
        <v>#N/A</v>
      </c>
      <c r="AX503" t="e">
        <f t="shared" si="97"/>
        <v>#N/A</v>
      </c>
      <c r="AY503" t="e">
        <f t="shared" si="137"/>
        <v>#N/A</v>
      </c>
      <c r="AZ503" t="e">
        <f t="shared" si="138"/>
        <v>#N/A</v>
      </c>
      <c r="BA503" t="e">
        <f t="shared" si="139"/>
        <v>#N/A</v>
      </c>
      <c r="BB503" t="e">
        <f t="shared" si="140"/>
        <v>#N/A</v>
      </c>
      <c r="BC503" t="e">
        <f t="shared" si="141"/>
        <v>#N/A</v>
      </c>
      <c r="BD503" t="e">
        <f t="shared" si="142"/>
        <v>#N/A</v>
      </c>
      <c r="BE503" t="e">
        <f t="shared" si="143"/>
        <v>#N/A</v>
      </c>
      <c r="BF503" t="e">
        <f t="shared" si="144"/>
        <v>#N/A</v>
      </c>
      <c r="BG503" t="e">
        <f t="shared" si="145"/>
        <v>#N/A</v>
      </c>
      <c r="BH503" t="e">
        <f t="shared" si="98"/>
        <v>#N/A</v>
      </c>
      <c r="BI503" t="e">
        <f t="shared" si="99"/>
        <v>#N/A</v>
      </c>
      <c r="BJ503" t="e">
        <f t="shared" si="100"/>
        <v>#N/A</v>
      </c>
      <c r="BK503" t="e">
        <f t="shared" si="146"/>
        <v>#N/A</v>
      </c>
      <c r="BL503" t="e">
        <f t="shared" si="147"/>
        <v>#N/A</v>
      </c>
      <c r="BM503" t="e">
        <f t="shared" si="148"/>
        <v>#N/A</v>
      </c>
      <c r="BN503" t="e">
        <f t="shared" si="149"/>
        <v>#N/A</v>
      </c>
      <c r="BO503" t="e">
        <f t="shared" si="150"/>
        <v>#N/A</v>
      </c>
      <c r="BP503" t="e">
        <f t="shared" si="151"/>
        <v>#N/A</v>
      </c>
      <c r="BQ503" t="e">
        <f t="shared" si="152"/>
        <v>#N/A</v>
      </c>
      <c r="BR503" t="e">
        <f t="shared" si="153"/>
        <v>#N/A</v>
      </c>
      <c r="BS503" t="e">
        <f t="shared" si="154"/>
        <v>#N/A</v>
      </c>
      <c r="BT503" t="e">
        <f t="shared" si="155"/>
        <v>#N/A</v>
      </c>
      <c r="BU503" t="e">
        <f t="shared" si="156"/>
        <v>#N/A</v>
      </c>
      <c r="BV503" t="e">
        <f t="shared" si="157"/>
        <v>#N/A</v>
      </c>
      <c r="BW503" t="e">
        <f t="shared" si="158"/>
        <v>#N/A</v>
      </c>
      <c r="BX503" t="e">
        <f t="shared" si="159"/>
        <v>#N/A</v>
      </c>
      <c r="BY503" t="e">
        <f t="shared" si="160"/>
        <v>#N/A</v>
      </c>
      <c r="BZ503" t="e">
        <f t="shared" si="161"/>
        <v>#N/A</v>
      </c>
      <c r="CA503" t="e">
        <f t="shared" si="162"/>
        <v>#N/A</v>
      </c>
      <c r="CB503" t="e">
        <f t="shared" si="163"/>
        <v>#N/A</v>
      </c>
      <c r="CC503" t="e">
        <f t="shared" si="164"/>
        <v>#N/A</v>
      </c>
      <c r="CD503" t="e">
        <f t="shared" si="165"/>
        <v>#N/A</v>
      </c>
      <c r="CE503" t="e">
        <f t="shared" si="166"/>
        <v>#N/A</v>
      </c>
      <c r="CF503" t="e">
        <f t="shared" si="167"/>
        <v>#N/A</v>
      </c>
    </row>
    <row r="504" spans="1:84" x14ac:dyDescent="0.3">
      <c r="A504" t="e">
        <f t="shared" ref="A504:B523" si="169">A103</f>
        <v>#N/A</v>
      </c>
      <c r="B504" t="e">
        <f t="shared" si="169"/>
        <v>#N/A</v>
      </c>
      <c r="C504" t="e">
        <f t="shared" si="101"/>
        <v>#N/A</v>
      </c>
      <c r="D504" t="e">
        <f t="shared" si="102"/>
        <v>#N/A</v>
      </c>
      <c r="E504" t="e">
        <f t="shared" si="103"/>
        <v>#N/A</v>
      </c>
      <c r="F504" t="e">
        <f t="shared" si="104"/>
        <v>#N/A</v>
      </c>
      <c r="G504" t="e">
        <f t="shared" si="105"/>
        <v>#N/A</v>
      </c>
      <c r="H504" t="e">
        <f t="shared" si="106"/>
        <v>#N/A</v>
      </c>
      <c r="I504" t="e">
        <f t="shared" si="107"/>
        <v>#N/A</v>
      </c>
      <c r="J504" t="e">
        <f t="shared" si="108"/>
        <v>#N/A</v>
      </c>
      <c r="K504" t="e">
        <f t="shared" si="109"/>
        <v>#N/A</v>
      </c>
      <c r="L504" t="e">
        <f t="shared" si="86"/>
        <v>#N/A</v>
      </c>
      <c r="M504" t="e">
        <f t="shared" si="87"/>
        <v>#N/A</v>
      </c>
      <c r="N504" t="e">
        <f t="shared" si="88"/>
        <v>#N/A</v>
      </c>
      <c r="O504" t="e">
        <f t="shared" si="110"/>
        <v>#N/A</v>
      </c>
      <c r="P504" t="e">
        <f t="shared" si="111"/>
        <v>#N/A</v>
      </c>
      <c r="Q504" t="e">
        <f t="shared" si="112"/>
        <v>#N/A</v>
      </c>
      <c r="R504" t="e">
        <f t="shared" si="113"/>
        <v>#N/A</v>
      </c>
      <c r="S504" t="e">
        <f t="shared" si="114"/>
        <v>#N/A</v>
      </c>
      <c r="T504" t="e">
        <f t="shared" si="115"/>
        <v>#N/A</v>
      </c>
      <c r="U504" t="e">
        <f t="shared" si="116"/>
        <v>#N/A</v>
      </c>
      <c r="V504" t="e">
        <f t="shared" si="117"/>
        <v>#N/A</v>
      </c>
      <c r="W504" t="e">
        <f t="shared" si="118"/>
        <v>#N/A</v>
      </c>
      <c r="X504" t="e">
        <f t="shared" si="89"/>
        <v>#N/A</v>
      </c>
      <c r="Y504" t="e">
        <f t="shared" si="90"/>
        <v>#N/A</v>
      </c>
      <c r="Z504" t="e">
        <f t="shared" si="91"/>
        <v>#N/A</v>
      </c>
      <c r="AA504" t="e">
        <f t="shared" si="119"/>
        <v>#N/A</v>
      </c>
      <c r="AB504" t="e">
        <f t="shared" si="120"/>
        <v>#N/A</v>
      </c>
      <c r="AC504" t="e">
        <f t="shared" si="121"/>
        <v>#N/A</v>
      </c>
      <c r="AD504" t="e">
        <f t="shared" si="122"/>
        <v>#N/A</v>
      </c>
      <c r="AE504" t="e">
        <f t="shared" si="123"/>
        <v>#N/A</v>
      </c>
      <c r="AF504" t="e">
        <f t="shared" si="124"/>
        <v>#N/A</v>
      </c>
      <c r="AG504" t="e">
        <f t="shared" si="125"/>
        <v>#N/A</v>
      </c>
      <c r="AH504" t="e">
        <f t="shared" si="126"/>
        <v>#N/A</v>
      </c>
      <c r="AI504" t="e">
        <f t="shared" si="127"/>
        <v>#N/A</v>
      </c>
      <c r="AJ504" t="e">
        <f t="shared" si="92"/>
        <v>#N/A</v>
      </c>
      <c r="AK504" t="e">
        <f t="shared" si="93"/>
        <v>#N/A</v>
      </c>
      <c r="AL504" t="e">
        <f t="shared" si="94"/>
        <v>#N/A</v>
      </c>
      <c r="AM504" t="e">
        <f t="shared" si="128"/>
        <v>#N/A</v>
      </c>
      <c r="AN504" t="e">
        <f t="shared" si="129"/>
        <v>#N/A</v>
      </c>
      <c r="AO504" t="e">
        <f t="shared" si="130"/>
        <v>#N/A</v>
      </c>
      <c r="AP504" t="e">
        <f t="shared" si="131"/>
        <v>#N/A</v>
      </c>
      <c r="AQ504" t="e">
        <f t="shared" si="132"/>
        <v>#N/A</v>
      </c>
      <c r="AR504" t="e">
        <f t="shared" si="133"/>
        <v>#N/A</v>
      </c>
      <c r="AS504" t="e">
        <f t="shared" si="134"/>
        <v>#N/A</v>
      </c>
      <c r="AT504" t="e">
        <f t="shared" si="135"/>
        <v>#N/A</v>
      </c>
      <c r="AU504" t="e">
        <f t="shared" si="136"/>
        <v>#N/A</v>
      </c>
      <c r="AV504" t="e">
        <f t="shared" si="95"/>
        <v>#N/A</v>
      </c>
      <c r="AW504" t="e">
        <f t="shared" si="96"/>
        <v>#N/A</v>
      </c>
      <c r="AX504" t="e">
        <f t="shared" si="97"/>
        <v>#N/A</v>
      </c>
      <c r="AY504" t="e">
        <f t="shared" si="137"/>
        <v>#N/A</v>
      </c>
      <c r="AZ504" t="e">
        <f t="shared" si="138"/>
        <v>#N/A</v>
      </c>
      <c r="BA504" t="e">
        <f t="shared" si="139"/>
        <v>#N/A</v>
      </c>
      <c r="BB504" t="e">
        <f t="shared" si="140"/>
        <v>#N/A</v>
      </c>
      <c r="BC504" t="e">
        <f t="shared" si="141"/>
        <v>#N/A</v>
      </c>
      <c r="BD504" t="e">
        <f t="shared" si="142"/>
        <v>#N/A</v>
      </c>
      <c r="BE504" t="e">
        <f t="shared" si="143"/>
        <v>#N/A</v>
      </c>
      <c r="BF504" t="e">
        <f t="shared" si="144"/>
        <v>#N/A</v>
      </c>
      <c r="BG504" t="e">
        <f t="shared" si="145"/>
        <v>#N/A</v>
      </c>
      <c r="BH504" t="e">
        <f t="shared" si="98"/>
        <v>#N/A</v>
      </c>
      <c r="BI504" t="e">
        <f t="shared" si="99"/>
        <v>#N/A</v>
      </c>
      <c r="BJ504" t="e">
        <f t="shared" si="100"/>
        <v>#N/A</v>
      </c>
      <c r="BK504" t="e">
        <f t="shared" si="146"/>
        <v>#N/A</v>
      </c>
      <c r="BL504" t="e">
        <f t="shared" si="147"/>
        <v>#N/A</v>
      </c>
      <c r="BM504" t="e">
        <f t="shared" si="148"/>
        <v>#N/A</v>
      </c>
      <c r="BN504" t="e">
        <f t="shared" si="149"/>
        <v>#N/A</v>
      </c>
      <c r="BO504" t="e">
        <f t="shared" si="150"/>
        <v>#N/A</v>
      </c>
      <c r="BP504" t="e">
        <f t="shared" si="151"/>
        <v>#N/A</v>
      </c>
      <c r="BQ504" t="e">
        <f t="shared" si="152"/>
        <v>#N/A</v>
      </c>
      <c r="BR504" t="e">
        <f t="shared" si="153"/>
        <v>#N/A</v>
      </c>
      <c r="BS504" t="e">
        <f t="shared" si="154"/>
        <v>#N/A</v>
      </c>
      <c r="BT504" t="e">
        <f t="shared" si="155"/>
        <v>#N/A</v>
      </c>
      <c r="BU504" t="e">
        <f t="shared" si="156"/>
        <v>#N/A</v>
      </c>
      <c r="BV504" t="e">
        <f t="shared" si="157"/>
        <v>#N/A</v>
      </c>
      <c r="BW504" t="e">
        <f t="shared" si="158"/>
        <v>#N/A</v>
      </c>
      <c r="BX504" t="e">
        <f t="shared" si="159"/>
        <v>#N/A</v>
      </c>
      <c r="BY504" t="e">
        <f t="shared" si="160"/>
        <v>#N/A</v>
      </c>
      <c r="BZ504" t="e">
        <f t="shared" si="161"/>
        <v>#N/A</v>
      </c>
      <c r="CA504" t="e">
        <f t="shared" si="162"/>
        <v>#N/A</v>
      </c>
      <c r="CB504" t="e">
        <f t="shared" si="163"/>
        <v>#N/A</v>
      </c>
      <c r="CC504" t="e">
        <f t="shared" si="164"/>
        <v>#N/A</v>
      </c>
      <c r="CD504" t="e">
        <f t="shared" si="165"/>
        <v>#N/A</v>
      </c>
      <c r="CE504" t="e">
        <f t="shared" si="166"/>
        <v>#N/A</v>
      </c>
      <c r="CF504" t="e">
        <f t="shared" si="167"/>
        <v>#N/A</v>
      </c>
    </row>
    <row r="505" spans="1:84" x14ac:dyDescent="0.3">
      <c r="A505" t="e">
        <f t="shared" si="169"/>
        <v>#N/A</v>
      </c>
      <c r="B505" t="e">
        <f t="shared" si="169"/>
        <v>#N/A</v>
      </c>
      <c r="C505" t="e">
        <f t="shared" si="101"/>
        <v>#N/A</v>
      </c>
      <c r="D505" t="e">
        <f t="shared" si="102"/>
        <v>#N/A</v>
      </c>
      <c r="E505" t="e">
        <f t="shared" si="103"/>
        <v>#N/A</v>
      </c>
      <c r="F505" t="e">
        <f t="shared" si="104"/>
        <v>#N/A</v>
      </c>
      <c r="G505" t="e">
        <f t="shared" si="105"/>
        <v>#N/A</v>
      </c>
      <c r="H505" t="e">
        <f t="shared" si="106"/>
        <v>#N/A</v>
      </c>
      <c r="I505" t="e">
        <f t="shared" si="107"/>
        <v>#N/A</v>
      </c>
      <c r="J505" t="e">
        <f t="shared" si="108"/>
        <v>#N/A</v>
      </c>
      <c r="K505" t="e">
        <f t="shared" si="109"/>
        <v>#N/A</v>
      </c>
      <c r="L505" t="e">
        <f t="shared" si="86"/>
        <v>#N/A</v>
      </c>
      <c r="M505" t="e">
        <f t="shared" si="87"/>
        <v>#N/A</v>
      </c>
      <c r="N505" t="e">
        <f t="shared" si="88"/>
        <v>#N/A</v>
      </c>
      <c r="O505" t="e">
        <f t="shared" si="110"/>
        <v>#N/A</v>
      </c>
      <c r="P505" t="e">
        <f t="shared" si="111"/>
        <v>#N/A</v>
      </c>
      <c r="Q505" t="e">
        <f t="shared" si="112"/>
        <v>#N/A</v>
      </c>
      <c r="R505" t="e">
        <f t="shared" si="113"/>
        <v>#N/A</v>
      </c>
      <c r="S505" t="e">
        <f t="shared" si="114"/>
        <v>#N/A</v>
      </c>
      <c r="T505" t="e">
        <f t="shared" si="115"/>
        <v>#N/A</v>
      </c>
      <c r="U505" t="e">
        <f t="shared" si="116"/>
        <v>#N/A</v>
      </c>
      <c r="V505" t="e">
        <f t="shared" si="117"/>
        <v>#N/A</v>
      </c>
      <c r="W505" t="e">
        <f t="shared" si="118"/>
        <v>#N/A</v>
      </c>
      <c r="X505" t="e">
        <f t="shared" si="89"/>
        <v>#N/A</v>
      </c>
      <c r="Y505" t="e">
        <f t="shared" si="90"/>
        <v>#N/A</v>
      </c>
      <c r="Z505" t="e">
        <f t="shared" si="91"/>
        <v>#N/A</v>
      </c>
      <c r="AA505" t="e">
        <f t="shared" si="119"/>
        <v>#N/A</v>
      </c>
      <c r="AB505" t="e">
        <f t="shared" si="120"/>
        <v>#N/A</v>
      </c>
      <c r="AC505" t="e">
        <f t="shared" si="121"/>
        <v>#N/A</v>
      </c>
      <c r="AD505" t="e">
        <f t="shared" si="122"/>
        <v>#N/A</v>
      </c>
      <c r="AE505" t="e">
        <f t="shared" si="123"/>
        <v>#N/A</v>
      </c>
      <c r="AF505" t="e">
        <f t="shared" si="124"/>
        <v>#N/A</v>
      </c>
      <c r="AG505" t="e">
        <f t="shared" si="125"/>
        <v>#N/A</v>
      </c>
      <c r="AH505" t="e">
        <f t="shared" si="126"/>
        <v>#N/A</v>
      </c>
      <c r="AI505" t="e">
        <f t="shared" si="127"/>
        <v>#N/A</v>
      </c>
      <c r="AJ505" t="e">
        <f t="shared" si="92"/>
        <v>#N/A</v>
      </c>
      <c r="AK505" t="e">
        <f t="shared" si="93"/>
        <v>#N/A</v>
      </c>
      <c r="AL505" t="e">
        <f t="shared" si="94"/>
        <v>#N/A</v>
      </c>
      <c r="AM505" t="e">
        <f t="shared" si="128"/>
        <v>#N/A</v>
      </c>
      <c r="AN505" t="e">
        <f t="shared" si="129"/>
        <v>#N/A</v>
      </c>
      <c r="AO505" t="e">
        <f t="shared" si="130"/>
        <v>#N/A</v>
      </c>
      <c r="AP505" t="e">
        <f t="shared" si="131"/>
        <v>#N/A</v>
      </c>
      <c r="AQ505" t="e">
        <f t="shared" si="132"/>
        <v>#N/A</v>
      </c>
      <c r="AR505" t="e">
        <f t="shared" si="133"/>
        <v>#N/A</v>
      </c>
      <c r="AS505" t="e">
        <f t="shared" si="134"/>
        <v>#N/A</v>
      </c>
      <c r="AT505" t="e">
        <f t="shared" si="135"/>
        <v>#N/A</v>
      </c>
      <c r="AU505" t="e">
        <f t="shared" si="136"/>
        <v>#N/A</v>
      </c>
      <c r="AV505" t="e">
        <f t="shared" si="95"/>
        <v>#N/A</v>
      </c>
      <c r="AW505" t="e">
        <f t="shared" si="96"/>
        <v>#N/A</v>
      </c>
      <c r="AX505" t="e">
        <f t="shared" si="97"/>
        <v>#N/A</v>
      </c>
      <c r="AY505" t="e">
        <f t="shared" si="137"/>
        <v>#N/A</v>
      </c>
      <c r="AZ505" t="e">
        <f t="shared" si="138"/>
        <v>#N/A</v>
      </c>
      <c r="BA505" t="e">
        <f t="shared" si="139"/>
        <v>#N/A</v>
      </c>
      <c r="BB505" t="e">
        <f t="shared" si="140"/>
        <v>#N/A</v>
      </c>
      <c r="BC505" t="e">
        <f t="shared" si="141"/>
        <v>#N/A</v>
      </c>
      <c r="BD505" t="e">
        <f t="shared" si="142"/>
        <v>#N/A</v>
      </c>
      <c r="BE505" t="e">
        <f t="shared" si="143"/>
        <v>#N/A</v>
      </c>
      <c r="BF505" t="e">
        <f t="shared" si="144"/>
        <v>#N/A</v>
      </c>
      <c r="BG505" t="e">
        <f t="shared" si="145"/>
        <v>#N/A</v>
      </c>
      <c r="BH505" t="e">
        <f t="shared" si="98"/>
        <v>#N/A</v>
      </c>
      <c r="BI505" t="e">
        <f t="shared" si="99"/>
        <v>#N/A</v>
      </c>
      <c r="BJ505" t="e">
        <f t="shared" si="100"/>
        <v>#N/A</v>
      </c>
      <c r="BK505" t="e">
        <f t="shared" si="146"/>
        <v>#N/A</v>
      </c>
      <c r="BL505" t="e">
        <f t="shared" si="147"/>
        <v>#N/A</v>
      </c>
      <c r="BM505" t="e">
        <f t="shared" si="148"/>
        <v>#N/A</v>
      </c>
      <c r="BN505" t="e">
        <f t="shared" si="149"/>
        <v>#N/A</v>
      </c>
      <c r="BO505" t="e">
        <f t="shared" si="150"/>
        <v>#N/A</v>
      </c>
      <c r="BP505" t="e">
        <f t="shared" si="151"/>
        <v>#N/A</v>
      </c>
      <c r="BQ505" t="e">
        <f t="shared" si="152"/>
        <v>#N/A</v>
      </c>
      <c r="BR505" t="e">
        <f t="shared" si="153"/>
        <v>#N/A</v>
      </c>
      <c r="BS505" t="e">
        <f t="shared" si="154"/>
        <v>#N/A</v>
      </c>
      <c r="BT505" t="e">
        <f t="shared" si="155"/>
        <v>#N/A</v>
      </c>
      <c r="BU505" t="e">
        <f t="shared" si="156"/>
        <v>#N/A</v>
      </c>
      <c r="BV505" t="e">
        <f t="shared" si="157"/>
        <v>#N/A</v>
      </c>
      <c r="BW505" t="e">
        <f t="shared" si="158"/>
        <v>#N/A</v>
      </c>
      <c r="BX505" t="e">
        <f t="shared" si="159"/>
        <v>#N/A</v>
      </c>
      <c r="BY505" t="e">
        <f t="shared" si="160"/>
        <v>#N/A</v>
      </c>
      <c r="BZ505" t="e">
        <f t="shared" si="161"/>
        <v>#N/A</v>
      </c>
      <c r="CA505" t="e">
        <f t="shared" si="162"/>
        <v>#N/A</v>
      </c>
      <c r="CB505" t="e">
        <f t="shared" si="163"/>
        <v>#N/A</v>
      </c>
      <c r="CC505" t="e">
        <f t="shared" si="164"/>
        <v>#N/A</v>
      </c>
      <c r="CD505" t="e">
        <f t="shared" si="165"/>
        <v>#N/A</v>
      </c>
      <c r="CE505" t="e">
        <f t="shared" si="166"/>
        <v>#N/A</v>
      </c>
      <c r="CF505" t="e">
        <f t="shared" si="167"/>
        <v>#N/A</v>
      </c>
    </row>
    <row r="506" spans="1:84" x14ac:dyDescent="0.3">
      <c r="A506" t="e">
        <f t="shared" si="169"/>
        <v>#N/A</v>
      </c>
      <c r="B506" t="e">
        <f t="shared" si="169"/>
        <v>#N/A</v>
      </c>
      <c r="C506" t="e">
        <f t="shared" si="101"/>
        <v>#N/A</v>
      </c>
      <c r="D506" t="e">
        <f t="shared" si="102"/>
        <v>#N/A</v>
      </c>
      <c r="E506" t="e">
        <f t="shared" si="103"/>
        <v>#N/A</v>
      </c>
      <c r="F506" t="e">
        <f t="shared" si="104"/>
        <v>#N/A</v>
      </c>
      <c r="G506" t="e">
        <f t="shared" si="105"/>
        <v>#N/A</v>
      </c>
      <c r="H506" t="e">
        <f t="shared" si="106"/>
        <v>#N/A</v>
      </c>
      <c r="I506" t="e">
        <f t="shared" si="107"/>
        <v>#N/A</v>
      </c>
      <c r="J506" t="e">
        <f t="shared" si="108"/>
        <v>#N/A</v>
      </c>
      <c r="K506" t="e">
        <f t="shared" si="109"/>
        <v>#N/A</v>
      </c>
      <c r="L506" t="e">
        <f t="shared" si="86"/>
        <v>#N/A</v>
      </c>
      <c r="M506" t="e">
        <f t="shared" si="87"/>
        <v>#N/A</v>
      </c>
      <c r="N506" t="e">
        <f t="shared" si="88"/>
        <v>#N/A</v>
      </c>
      <c r="O506" t="e">
        <f t="shared" si="110"/>
        <v>#N/A</v>
      </c>
      <c r="P506" t="e">
        <f t="shared" si="111"/>
        <v>#N/A</v>
      </c>
      <c r="Q506" t="e">
        <f t="shared" si="112"/>
        <v>#N/A</v>
      </c>
      <c r="R506" t="e">
        <f t="shared" si="113"/>
        <v>#N/A</v>
      </c>
      <c r="S506" t="e">
        <f t="shared" si="114"/>
        <v>#N/A</v>
      </c>
      <c r="T506" t="e">
        <f t="shared" si="115"/>
        <v>#N/A</v>
      </c>
      <c r="U506" t="e">
        <f t="shared" si="116"/>
        <v>#N/A</v>
      </c>
      <c r="V506" t="e">
        <f t="shared" si="117"/>
        <v>#N/A</v>
      </c>
      <c r="W506" t="e">
        <f t="shared" si="118"/>
        <v>#N/A</v>
      </c>
      <c r="X506" t="e">
        <f t="shared" si="89"/>
        <v>#N/A</v>
      </c>
      <c r="Y506" t="e">
        <f t="shared" si="90"/>
        <v>#N/A</v>
      </c>
      <c r="Z506" t="e">
        <f t="shared" si="91"/>
        <v>#N/A</v>
      </c>
      <c r="AA506" t="e">
        <f t="shared" si="119"/>
        <v>#N/A</v>
      </c>
      <c r="AB506" t="e">
        <f t="shared" si="120"/>
        <v>#N/A</v>
      </c>
      <c r="AC506" t="e">
        <f t="shared" si="121"/>
        <v>#N/A</v>
      </c>
      <c r="AD506" t="e">
        <f t="shared" si="122"/>
        <v>#N/A</v>
      </c>
      <c r="AE506" t="e">
        <f t="shared" si="123"/>
        <v>#N/A</v>
      </c>
      <c r="AF506" t="e">
        <f t="shared" si="124"/>
        <v>#N/A</v>
      </c>
      <c r="AG506" t="e">
        <f t="shared" si="125"/>
        <v>#N/A</v>
      </c>
      <c r="AH506" t="e">
        <f t="shared" si="126"/>
        <v>#N/A</v>
      </c>
      <c r="AI506" t="e">
        <f t="shared" si="127"/>
        <v>#N/A</v>
      </c>
      <c r="AJ506" t="e">
        <f t="shared" si="92"/>
        <v>#N/A</v>
      </c>
      <c r="AK506" t="e">
        <f t="shared" si="93"/>
        <v>#N/A</v>
      </c>
      <c r="AL506" t="e">
        <f t="shared" si="94"/>
        <v>#N/A</v>
      </c>
      <c r="AM506" t="e">
        <f t="shared" si="128"/>
        <v>#N/A</v>
      </c>
      <c r="AN506" t="e">
        <f t="shared" si="129"/>
        <v>#N/A</v>
      </c>
      <c r="AO506" t="e">
        <f t="shared" si="130"/>
        <v>#N/A</v>
      </c>
      <c r="AP506" t="e">
        <f t="shared" si="131"/>
        <v>#N/A</v>
      </c>
      <c r="AQ506" t="e">
        <f t="shared" si="132"/>
        <v>#N/A</v>
      </c>
      <c r="AR506" t="e">
        <f t="shared" si="133"/>
        <v>#N/A</v>
      </c>
      <c r="AS506" t="e">
        <f t="shared" si="134"/>
        <v>#N/A</v>
      </c>
      <c r="AT506" t="e">
        <f t="shared" si="135"/>
        <v>#N/A</v>
      </c>
      <c r="AU506" t="e">
        <f t="shared" si="136"/>
        <v>#N/A</v>
      </c>
      <c r="AV506" t="e">
        <f t="shared" si="95"/>
        <v>#N/A</v>
      </c>
      <c r="AW506" t="e">
        <f t="shared" si="96"/>
        <v>#N/A</v>
      </c>
      <c r="AX506" t="e">
        <f t="shared" si="97"/>
        <v>#N/A</v>
      </c>
      <c r="AY506" t="e">
        <f t="shared" si="137"/>
        <v>#N/A</v>
      </c>
      <c r="AZ506" t="e">
        <f t="shared" si="138"/>
        <v>#N/A</v>
      </c>
      <c r="BA506" t="e">
        <f t="shared" si="139"/>
        <v>#N/A</v>
      </c>
      <c r="BB506" t="e">
        <f t="shared" si="140"/>
        <v>#N/A</v>
      </c>
      <c r="BC506" t="e">
        <f t="shared" si="141"/>
        <v>#N/A</v>
      </c>
      <c r="BD506" t="e">
        <f t="shared" si="142"/>
        <v>#N/A</v>
      </c>
      <c r="BE506" t="e">
        <f t="shared" si="143"/>
        <v>#N/A</v>
      </c>
      <c r="BF506" t="e">
        <f t="shared" si="144"/>
        <v>#N/A</v>
      </c>
      <c r="BG506" t="e">
        <f t="shared" si="145"/>
        <v>#N/A</v>
      </c>
      <c r="BH506" t="e">
        <f t="shared" si="98"/>
        <v>#N/A</v>
      </c>
      <c r="BI506" t="e">
        <f t="shared" si="99"/>
        <v>#N/A</v>
      </c>
      <c r="BJ506" t="e">
        <f t="shared" si="100"/>
        <v>#N/A</v>
      </c>
      <c r="BK506" t="e">
        <f t="shared" si="146"/>
        <v>#N/A</v>
      </c>
      <c r="BL506" t="e">
        <f t="shared" si="147"/>
        <v>#N/A</v>
      </c>
      <c r="BM506" t="e">
        <f t="shared" si="148"/>
        <v>#N/A</v>
      </c>
      <c r="BN506" t="e">
        <f t="shared" si="149"/>
        <v>#N/A</v>
      </c>
      <c r="BO506" t="e">
        <f t="shared" si="150"/>
        <v>#N/A</v>
      </c>
      <c r="BP506" t="e">
        <f t="shared" si="151"/>
        <v>#N/A</v>
      </c>
      <c r="BQ506" t="e">
        <f t="shared" si="152"/>
        <v>#N/A</v>
      </c>
      <c r="BR506" t="e">
        <f t="shared" si="153"/>
        <v>#N/A</v>
      </c>
      <c r="BS506" t="e">
        <f t="shared" si="154"/>
        <v>#N/A</v>
      </c>
      <c r="BT506" t="e">
        <f t="shared" si="155"/>
        <v>#N/A</v>
      </c>
      <c r="BU506" t="e">
        <f t="shared" si="156"/>
        <v>#N/A</v>
      </c>
      <c r="BV506" t="e">
        <f t="shared" si="157"/>
        <v>#N/A</v>
      </c>
      <c r="BW506" t="e">
        <f t="shared" si="158"/>
        <v>#N/A</v>
      </c>
      <c r="BX506" t="e">
        <f t="shared" si="159"/>
        <v>#N/A</v>
      </c>
      <c r="BY506" t="e">
        <f t="shared" si="160"/>
        <v>#N/A</v>
      </c>
      <c r="BZ506" t="e">
        <f t="shared" si="161"/>
        <v>#N/A</v>
      </c>
      <c r="CA506" t="e">
        <f t="shared" si="162"/>
        <v>#N/A</v>
      </c>
      <c r="CB506" t="e">
        <f t="shared" si="163"/>
        <v>#N/A</v>
      </c>
      <c r="CC506" t="e">
        <f t="shared" si="164"/>
        <v>#N/A</v>
      </c>
      <c r="CD506" t="e">
        <f t="shared" si="165"/>
        <v>#N/A</v>
      </c>
      <c r="CE506" t="e">
        <f t="shared" si="166"/>
        <v>#N/A</v>
      </c>
      <c r="CF506" t="e">
        <f t="shared" si="167"/>
        <v>#N/A</v>
      </c>
    </row>
    <row r="507" spans="1:84" x14ac:dyDescent="0.3">
      <c r="A507" t="e">
        <f t="shared" si="169"/>
        <v>#N/A</v>
      </c>
      <c r="B507" t="e">
        <f t="shared" si="169"/>
        <v>#N/A</v>
      </c>
      <c r="C507" t="e">
        <f t="shared" si="101"/>
        <v>#N/A</v>
      </c>
      <c r="D507" t="e">
        <f t="shared" si="102"/>
        <v>#N/A</v>
      </c>
      <c r="E507" t="e">
        <f t="shared" si="103"/>
        <v>#N/A</v>
      </c>
      <c r="F507" t="e">
        <f t="shared" si="104"/>
        <v>#N/A</v>
      </c>
      <c r="G507" t="e">
        <f t="shared" si="105"/>
        <v>#N/A</v>
      </c>
      <c r="H507" t="e">
        <f t="shared" si="106"/>
        <v>#N/A</v>
      </c>
      <c r="I507" t="e">
        <f t="shared" si="107"/>
        <v>#N/A</v>
      </c>
      <c r="J507" t="e">
        <f t="shared" si="108"/>
        <v>#N/A</v>
      </c>
      <c r="K507" t="e">
        <f t="shared" si="109"/>
        <v>#N/A</v>
      </c>
      <c r="L507" t="e">
        <f t="shared" si="86"/>
        <v>#N/A</v>
      </c>
      <c r="M507" t="e">
        <f t="shared" si="87"/>
        <v>#N/A</v>
      </c>
      <c r="N507" t="e">
        <f t="shared" si="88"/>
        <v>#N/A</v>
      </c>
      <c r="O507" t="e">
        <f t="shared" si="110"/>
        <v>#N/A</v>
      </c>
      <c r="P507" t="e">
        <f t="shared" si="111"/>
        <v>#N/A</v>
      </c>
      <c r="Q507" t="e">
        <f t="shared" si="112"/>
        <v>#N/A</v>
      </c>
      <c r="R507" t="e">
        <f t="shared" si="113"/>
        <v>#N/A</v>
      </c>
      <c r="S507" t="e">
        <f t="shared" si="114"/>
        <v>#N/A</v>
      </c>
      <c r="T507" t="e">
        <f t="shared" si="115"/>
        <v>#N/A</v>
      </c>
      <c r="U507" t="e">
        <f t="shared" si="116"/>
        <v>#N/A</v>
      </c>
      <c r="V507" t="e">
        <f t="shared" si="117"/>
        <v>#N/A</v>
      </c>
      <c r="W507" t="e">
        <f t="shared" si="118"/>
        <v>#N/A</v>
      </c>
      <c r="X507" t="e">
        <f t="shared" si="89"/>
        <v>#N/A</v>
      </c>
      <c r="Y507" t="e">
        <f t="shared" si="90"/>
        <v>#N/A</v>
      </c>
      <c r="Z507" t="e">
        <f t="shared" si="91"/>
        <v>#N/A</v>
      </c>
      <c r="AA507" t="e">
        <f t="shared" si="119"/>
        <v>#N/A</v>
      </c>
      <c r="AB507" t="e">
        <f t="shared" si="120"/>
        <v>#N/A</v>
      </c>
      <c r="AC507" t="e">
        <f t="shared" si="121"/>
        <v>#N/A</v>
      </c>
      <c r="AD507" t="e">
        <f t="shared" si="122"/>
        <v>#N/A</v>
      </c>
      <c r="AE507" t="e">
        <f t="shared" si="123"/>
        <v>#N/A</v>
      </c>
      <c r="AF507" t="e">
        <f t="shared" si="124"/>
        <v>#N/A</v>
      </c>
      <c r="AG507" t="e">
        <f t="shared" si="125"/>
        <v>#N/A</v>
      </c>
      <c r="AH507" t="e">
        <f t="shared" si="126"/>
        <v>#N/A</v>
      </c>
      <c r="AI507" t="e">
        <f t="shared" si="127"/>
        <v>#N/A</v>
      </c>
      <c r="AJ507" t="e">
        <f t="shared" si="92"/>
        <v>#N/A</v>
      </c>
      <c r="AK507" t="e">
        <f t="shared" si="93"/>
        <v>#N/A</v>
      </c>
      <c r="AL507" t="e">
        <f t="shared" si="94"/>
        <v>#N/A</v>
      </c>
      <c r="AM507" t="e">
        <f t="shared" si="128"/>
        <v>#N/A</v>
      </c>
      <c r="AN507" t="e">
        <f t="shared" si="129"/>
        <v>#N/A</v>
      </c>
      <c r="AO507" t="e">
        <f t="shared" si="130"/>
        <v>#N/A</v>
      </c>
      <c r="AP507" t="e">
        <f t="shared" si="131"/>
        <v>#N/A</v>
      </c>
      <c r="AQ507" t="e">
        <f t="shared" si="132"/>
        <v>#N/A</v>
      </c>
      <c r="AR507" t="e">
        <f t="shared" si="133"/>
        <v>#N/A</v>
      </c>
      <c r="AS507" t="e">
        <f t="shared" si="134"/>
        <v>#N/A</v>
      </c>
      <c r="AT507" t="e">
        <f t="shared" si="135"/>
        <v>#N/A</v>
      </c>
      <c r="AU507" t="e">
        <f t="shared" si="136"/>
        <v>#N/A</v>
      </c>
      <c r="AV507" t="e">
        <f t="shared" si="95"/>
        <v>#N/A</v>
      </c>
      <c r="AW507" t="e">
        <f t="shared" si="96"/>
        <v>#N/A</v>
      </c>
      <c r="AX507" t="e">
        <f t="shared" si="97"/>
        <v>#N/A</v>
      </c>
      <c r="AY507" t="e">
        <f t="shared" si="137"/>
        <v>#N/A</v>
      </c>
      <c r="AZ507" t="e">
        <f t="shared" si="138"/>
        <v>#N/A</v>
      </c>
      <c r="BA507" t="e">
        <f t="shared" si="139"/>
        <v>#N/A</v>
      </c>
      <c r="BB507" t="e">
        <f t="shared" si="140"/>
        <v>#N/A</v>
      </c>
      <c r="BC507" t="e">
        <f t="shared" si="141"/>
        <v>#N/A</v>
      </c>
      <c r="BD507" t="e">
        <f t="shared" si="142"/>
        <v>#N/A</v>
      </c>
      <c r="BE507" t="e">
        <f t="shared" si="143"/>
        <v>#N/A</v>
      </c>
      <c r="BF507" t="e">
        <f t="shared" si="144"/>
        <v>#N/A</v>
      </c>
      <c r="BG507" t="e">
        <f t="shared" si="145"/>
        <v>#N/A</v>
      </c>
      <c r="BH507" t="e">
        <f t="shared" si="98"/>
        <v>#N/A</v>
      </c>
      <c r="BI507" t="e">
        <f t="shared" si="99"/>
        <v>#N/A</v>
      </c>
      <c r="BJ507" t="e">
        <f t="shared" si="100"/>
        <v>#N/A</v>
      </c>
      <c r="BK507" t="e">
        <f t="shared" si="146"/>
        <v>#N/A</v>
      </c>
      <c r="BL507" t="e">
        <f t="shared" si="147"/>
        <v>#N/A</v>
      </c>
      <c r="BM507" t="e">
        <f t="shared" si="148"/>
        <v>#N/A</v>
      </c>
      <c r="BN507" t="e">
        <f t="shared" si="149"/>
        <v>#N/A</v>
      </c>
      <c r="BO507" t="e">
        <f t="shared" si="150"/>
        <v>#N/A</v>
      </c>
      <c r="BP507" t="e">
        <f t="shared" si="151"/>
        <v>#N/A</v>
      </c>
      <c r="BQ507" t="e">
        <f t="shared" si="152"/>
        <v>#N/A</v>
      </c>
      <c r="BR507" t="e">
        <f t="shared" si="153"/>
        <v>#N/A</v>
      </c>
      <c r="BS507" t="e">
        <f t="shared" si="154"/>
        <v>#N/A</v>
      </c>
      <c r="BT507" t="e">
        <f t="shared" si="155"/>
        <v>#N/A</v>
      </c>
      <c r="BU507" t="e">
        <f t="shared" si="156"/>
        <v>#N/A</v>
      </c>
      <c r="BV507" t="e">
        <f t="shared" si="157"/>
        <v>#N/A</v>
      </c>
      <c r="BW507" t="e">
        <f t="shared" si="158"/>
        <v>#N/A</v>
      </c>
      <c r="BX507" t="e">
        <f t="shared" si="159"/>
        <v>#N/A</v>
      </c>
      <c r="BY507" t="e">
        <f t="shared" si="160"/>
        <v>#N/A</v>
      </c>
      <c r="BZ507" t="e">
        <f t="shared" si="161"/>
        <v>#N/A</v>
      </c>
      <c r="CA507" t="e">
        <f t="shared" si="162"/>
        <v>#N/A</v>
      </c>
      <c r="CB507" t="e">
        <f t="shared" si="163"/>
        <v>#N/A</v>
      </c>
      <c r="CC507" t="e">
        <f t="shared" si="164"/>
        <v>#N/A</v>
      </c>
      <c r="CD507" t="e">
        <f t="shared" si="165"/>
        <v>#N/A</v>
      </c>
      <c r="CE507" t="e">
        <f t="shared" si="166"/>
        <v>#N/A</v>
      </c>
      <c r="CF507" t="e">
        <f t="shared" si="167"/>
        <v>#N/A</v>
      </c>
    </row>
    <row r="508" spans="1:84" x14ac:dyDescent="0.3">
      <c r="A508" t="e">
        <f t="shared" si="169"/>
        <v>#N/A</v>
      </c>
      <c r="B508" t="e">
        <f t="shared" si="169"/>
        <v>#N/A</v>
      </c>
      <c r="C508" t="e">
        <f t="shared" si="101"/>
        <v>#N/A</v>
      </c>
      <c r="D508" t="e">
        <f t="shared" si="102"/>
        <v>#N/A</v>
      </c>
      <c r="E508" t="e">
        <f t="shared" si="103"/>
        <v>#N/A</v>
      </c>
      <c r="F508" t="e">
        <f t="shared" si="104"/>
        <v>#N/A</v>
      </c>
      <c r="G508" t="e">
        <f t="shared" si="105"/>
        <v>#N/A</v>
      </c>
      <c r="H508" t="e">
        <f t="shared" si="106"/>
        <v>#N/A</v>
      </c>
      <c r="I508" t="e">
        <f t="shared" si="107"/>
        <v>#N/A</v>
      </c>
      <c r="J508" t="e">
        <f t="shared" si="108"/>
        <v>#N/A</v>
      </c>
      <c r="K508" t="e">
        <f t="shared" si="109"/>
        <v>#N/A</v>
      </c>
      <c r="L508" t="e">
        <f t="shared" si="86"/>
        <v>#N/A</v>
      </c>
      <c r="M508" t="e">
        <f t="shared" si="87"/>
        <v>#N/A</v>
      </c>
      <c r="N508" t="e">
        <f t="shared" si="88"/>
        <v>#N/A</v>
      </c>
      <c r="O508" t="e">
        <f t="shared" si="110"/>
        <v>#N/A</v>
      </c>
      <c r="P508" t="e">
        <f t="shared" si="111"/>
        <v>#N/A</v>
      </c>
      <c r="Q508" t="e">
        <f t="shared" si="112"/>
        <v>#N/A</v>
      </c>
      <c r="R508" t="e">
        <f t="shared" si="113"/>
        <v>#N/A</v>
      </c>
      <c r="S508" t="e">
        <f t="shared" si="114"/>
        <v>#N/A</v>
      </c>
      <c r="T508" t="e">
        <f t="shared" si="115"/>
        <v>#N/A</v>
      </c>
      <c r="U508" t="e">
        <f t="shared" si="116"/>
        <v>#N/A</v>
      </c>
      <c r="V508" t="e">
        <f t="shared" si="117"/>
        <v>#N/A</v>
      </c>
      <c r="W508" t="e">
        <f t="shared" si="118"/>
        <v>#N/A</v>
      </c>
      <c r="X508" t="e">
        <f t="shared" si="89"/>
        <v>#N/A</v>
      </c>
      <c r="Y508" t="e">
        <f t="shared" si="90"/>
        <v>#N/A</v>
      </c>
      <c r="Z508" t="e">
        <f t="shared" si="91"/>
        <v>#N/A</v>
      </c>
      <c r="AA508" t="e">
        <f t="shared" si="119"/>
        <v>#N/A</v>
      </c>
      <c r="AB508" t="e">
        <f t="shared" si="120"/>
        <v>#N/A</v>
      </c>
      <c r="AC508" t="e">
        <f t="shared" si="121"/>
        <v>#N/A</v>
      </c>
      <c r="AD508" t="e">
        <f t="shared" si="122"/>
        <v>#N/A</v>
      </c>
      <c r="AE508" t="e">
        <f t="shared" si="123"/>
        <v>#N/A</v>
      </c>
      <c r="AF508" t="e">
        <f t="shared" si="124"/>
        <v>#N/A</v>
      </c>
      <c r="AG508" t="e">
        <f t="shared" si="125"/>
        <v>#N/A</v>
      </c>
      <c r="AH508" t="e">
        <f t="shared" si="126"/>
        <v>#N/A</v>
      </c>
      <c r="AI508" t="e">
        <f t="shared" si="127"/>
        <v>#N/A</v>
      </c>
      <c r="AJ508" t="e">
        <f t="shared" si="92"/>
        <v>#N/A</v>
      </c>
      <c r="AK508" t="e">
        <f t="shared" si="93"/>
        <v>#N/A</v>
      </c>
      <c r="AL508" t="e">
        <f t="shared" si="94"/>
        <v>#N/A</v>
      </c>
      <c r="AM508" t="e">
        <f t="shared" si="128"/>
        <v>#N/A</v>
      </c>
      <c r="AN508" t="e">
        <f t="shared" si="129"/>
        <v>#N/A</v>
      </c>
      <c r="AO508" t="e">
        <f t="shared" si="130"/>
        <v>#N/A</v>
      </c>
      <c r="AP508" t="e">
        <f t="shared" si="131"/>
        <v>#N/A</v>
      </c>
      <c r="AQ508" t="e">
        <f t="shared" si="132"/>
        <v>#N/A</v>
      </c>
      <c r="AR508" t="e">
        <f t="shared" si="133"/>
        <v>#N/A</v>
      </c>
      <c r="AS508" t="e">
        <f t="shared" si="134"/>
        <v>#N/A</v>
      </c>
      <c r="AT508" t="e">
        <f t="shared" si="135"/>
        <v>#N/A</v>
      </c>
      <c r="AU508" t="e">
        <f t="shared" si="136"/>
        <v>#N/A</v>
      </c>
      <c r="AV508" t="e">
        <f t="shared" si="95"/>
        <v>#N/A</v>
      </c>
      <c r="AW508" t="e">
        <f t="shared" si="96"/>
        <v>#N/A</v>
      </c>
      <c r="AX508" t="e">
        <f t="shared" si="97"/>
        <v>#N/A</v>
      </c>
      <c r="AY508" t="e">
        <f t="shared" si="137"/>
        <v>#N/A</v>
      </c>
      <c r="AZ508" t="e">
        <f t="shared" si="138"/>
        <v>#N/A</v>
      </c>
      <c r="BA508" t="e">
        <f t="shared" si="139"/>
        <v>#N/A</v>
      </c>
      <c r="BB508" t="e">
        <f t="shared" si="140"/>
        <v>#N/A</v>
      </c>
      <c r="BC508" t="e">
        <f t="shared" si="141"/>
        <v>#N/A</v>
      </c>
      <c r="BD508" t="e">
        <f t="shared" si="142"/>
        <v>#N/A</v>
      </c>
      <c r="BE508" t="e">
        <f t="shared" si="143"/>
        <v>#N/A</v>
      </c>
      <c r="BF508" t="e">
        <f t="shared" si="144"/>
        <v>#N/A</v>
      </c>
      <c r="BG508" t="e">
        <f t="shared" si="145"/>
        <v>#N/A</v>
      </c>
      <c r="BH508" t="e">
        <f t="shared" si="98"/>
        <v>#N/A</v>
      </c>
      <c r="BI508" t="e">
        <f t="shared" si="99"/>
        <v>#N/A</v>
      </c>
      <c r="BJ508" t="e">
        <f t="shared" si="100"/>
        <v>#N/A</v>
      </c>
      <c r="BK508" t="e">
        <f t="shared" si="146"/>
        <v>#N/A</v>
      </c>
      <c r="BL508" t="e">
        <f t="shared" si="147"/>
        <v>#N/A</v>
      </c>
      <c r="BM508" t="e">
        <f t="shared" si="148"/>
        <v>#N/A</v>
      </c>
      <c r="BN508" t="e">
        <f t="shared" si="149"/>
        <v>#N/A</v>
      </c>
      <c r="BO508" t="e">
        <f t="shared" si="150"/>
        <v>#N/A</v>
      </c>
      <c r="BP508" t="e">
        <f t="shared" si="151"/>
        <v>#N/A</v>
      </c>
      <c r="BQ508" t="e">
        <f t="shared" si="152"/>
        <v>#N/A</v>
      </c>
      <c r="BR508" t="e">
        <f t="shared" si="153"/>
        <v>#N/A</v>
      </c>
      <c r="BS508" t="e">
        <f t="shared" si="154"/>
        <v>#N/A</v>
      </c>
      <c r="BT508" t="e">
        <f t="shared" si="155"/>
        <v>#N/A</v>
      </c>
      <c r="BU508" t="e">
        <f t="shared" si="156"/>
        <v>#N/A</v>
      </c>
      <c r="BV508" t="e">
        <f t="shared" si="157"/>
        <v>#N/A</v>
      </c>
      <c r="BW508" t="e">
        <f t="shared" si="158"/>
        <v>#N/A</v>
      </c>
      <c r="BX508" t="e">
        <f t="shared" si="159"/>
        <v>#N/A</v>
      </c>
      <c r="BY508" t="e">
        <f t="shared" si="160"/>
        <v>#N/A</v>
      </c>
      <c r="BZ508" t="e">
        <f t="shared" si="161"/>
        <v>#N/A</v>
      </c>
      <c r="CA508" t="e">
        <f t="shared" si="162"/>
        <v>#N/A</v>
      </c>
      <c r="CB508" t="e">
        <f t="shared" si="163"/>
        <v>#N/A</v>
      </c>
      <c r="CC508" t="e">
        <f t="shared" si="164"/>
        <v>#N/A</v>
      </c>
      <c r="CD508" t="e">
        <f t="shared" si="165"/>
        <v>#N/A</v>
      </c>
      <c r="CE508" t="e">
        <f t="shared" si="166"/>
        <v>#N/A</v>
      </c>
      <c r="CF508" t="e">
        <f t="shared" si="167"/>
        <v>#N/A</v>
      </c>
    </row>
    <row r="509" spans="1:84" x14ac:dyDescent="0.3">
      <c r="A509" t="e">
        <f t="shared" si="169"/>
        <v>#N/A</v>
      </c>
      <c r="B509" t="e">
        <f t="shared" si="169"/>
        <v>#N/A</v>
      </c>
      <c r="C509" t="e">
        <f t="shared" si="101"/>
        <v>#N/A</v>
      </c>
      <c r="D509" t="e">
        <f t="shared" si="102"/>
        <v>#N/A</v>
      </c>
      <c r="E509" t="e">
        <f t="shared" si="103"/>
        <v>#N/A</v>
      </c>
      <c r="F509" t="e">
        <f t="shared" si="104"/>
        <v>#N/A</v>
      </c>
      <c r="G509" t="e">
        <f t="shared" si="105"/>
        <v>#N/A</v>
      </c>
      <c r="H509" t="e">
        <f t="shared" si="106"/>
        <v>#N/A</v>
      </c>
      <c r="I509" t="e">
        <f t="shared" si="107"/>
        <v>#N/A</v>
      </c>
      <c r="J509" t="e">
        <f t="shared" si="108"/>
        <v>#N/A</v>
      </c>
      <c r="K509" t="e">
        <f t="shared" si="109"/>
        <v>#N/A</v>
      </c>
      <c r="L509" t="e">
        <f t="shared" si="86"/>
        <v>#N/A</v>
      </c>
      <c r="M509" t="e">
        <f t="shared" si="87"/>
        <v>#N/A</v>
      </c>
      <c r="N509" t="e">
        <f t="shared" si="88"/>
        <v>#N/A</v>
      </c>
      <c r="O509" t="e">
        <f t="shared" si="110"/>
        <v>#N/A</v>
      </c>
      <c r="P509" t="e">
        <f t="shared" si="111"/>
        <v>#N/A</v>
      </c>
      <c r="Q509" t="e">
        <f t="shared" si="112"/>
        <v>#N/A</v>
      </c>
      <c r="R509" t="e">
        <f t="shared" si="113"/>
        <v>#N/A</v>
      </c>
      <c r="S509" t="e">
        <f t="shared" si="114"/>
        <v>#N/A</v>
      </c>
      <c r="T509" t="e">
        <f t="shared" si="115"/>
        <v>#N/A</v>
      </c>
      <c r="U509" t="e">
        <f t="shared" si="116"/>
        <v>#N/A</v>
      </c>
      <c r="V509" t="e">
        <f t="shared" si="117"/>
        <v>#N/A</v>
      </c>
      <c r="W509" t="e">
        <f t="shared" si="118"/>
        <v>#N/A</v>
      </c>
      <c r="X509" t="e">
        <f t="shared" si="89"/>
        <v>#N/A</v>
      </c>
      <c r="Y509" t="e">
        <f t="shared" si="90"/>
        <v>#N/A</v>
      </c>
      <c r="Z509" t="e">
        <f t="shared" si="91"/>
        <v>#N/A</v>
      </c>
      <c r="AA509" t="e">
        <f t="shared" si="119"/>
        <v>#N/A</v>
      </c>
      <c r="AB509" t="e">
        <f t="shared" si="120"/>
        <v>#N/A</v>
      </c>
      <c r="AC509" t="e">
        <f t="shared" si="121"/>
        <v>#N/A</v>
      </c>
      <c r="AD509" t="e">
        <f t="shared" si="122"/>
        <v>#N/A</v>
      </c>
      <c r="AE509" t="e">
        <f t="shared" si="123"/>
        <v>#N/A</v>
      </c>
      <c r="AF509" t="e">
        <f t="shared" si="124"/>
        <v>#N/A</v>
      </c>
      <c r="AG509" t="e">
        <f t="shared" si="125"/>
        <v>#N/A</v>
      </c>
      <c r="AH509" t="e">
        <f t="shared" si="126"/>
        <v>#N/A</v>
      </c>
      <c r="AI509" t="e">
        <f t="shared" si="127"/>
        <v>#N/A</v>
      </c>
      <c r="AJ509" t="e">
        <f t="shared" si="92"/>
        <v>#N/A</v>
      </c>
      <c r="AK509" t="e">
        <f t="shared" si="93"/>
        <v>#N/A</v>
      </c>
      <c r="AL509" t="e">
        <f t="shared" si="94"/>
        <v>#N/A</v>
      </c>
      <c r="AM509" t="e">
        <f t="shared" si="128"/>
        <v>#N/A</v>
      </c>
      <c r="AN509" t="e">
        <f t="shared" si="129"/>
        <v>#N/A</v>
      </c>
      <c r="AO509" t="e">
        <f t="shared" si="130"/>
        <v>#N/A</v>
      </c>
      <c r="AP509" t="e">
        <f t="shared" si="131"/>
        <v>#N/A</v>
      </c>
      <c r="AQ509" t="e">
        <f t="shared" si="132"/>
        <v>#N/A</v>
      </c>
      <c r="AR509" t="e">
        <f t="shared" si="133"/>
        <v>#N/A</v>
      </c>
      <c r="AS509" t="e">
        <f t="shared" si="134"/>
        <v>#N/A</v>
      </c>
      <c r="AT509" t="e">
        <f t="shared" si="135"/>
        <v>#N/A</v>
      </c>
      <c r="AU509" t="e">
        <f t="shared" si="136"/>
        <v>#N/A</v>
      </c>
      <c r="AV509" t="e">
        <f t="shared" si="95"/>
        <v>#N/A</v>
      </c>
      <c r="AW509" t="e">
        <f t="shared" si="96"/>
        <v>#N/A</v>
      </c>
      <c r="AX509" t="e">
        <f t="shared" si="97"/>
        <v>#N/A</v>
      </c>
      <c r="AY509" t="e">
        <f t="shared" si="137"/>
        <v>#N/A</v>
      </c>
      <c r="AZ509" t="e">
        <f t="shared" si="138"/>
        <v>#N/A</v>
      </c>
      <c r="BA509" t="e">
        <f t="shared" si="139"/>
        <v>#N/A</v>
      </c>
      <c r="BB509" t="e">
        <f t="shared" si="140"/>
        <v>#N/A</v>
      </c>
      <c r="BC509" t="e">
        <f t="shared" si="141"/>
        <v>#N/A</v>
      </c>
      <c r="BD509" t="e">
        <f t="shared" si="142"/>
        <v>#N/A</v>
      </c>
      <c r="BE509" t="e">
        <f t="shared" si="143"/>
        <v>#N/A</v>
      </c>
      <c r="BF509" t="e">
        <f t="shared" si="144"/>
        <v>#N/A</v>
      </c>
      <c r="BG509" t="e">
        <f t="shared" si="145"/>
        <v>#N/A</v>
      </c>
      <c r="BH509" t="e">
        <f t="shared" si="98"/>
        <v>#N/A</v>
      </c>
      <c r="BI509" t="e">
        <f t="shared" si="99"/>
        <v>#N/A</v>
      </c>
      <c r="BJ509" t="e">
        <f t="shared" si="100"/>
        <v>#N/A</v>
      </c>
      <c r="BK509" t="e">
        <f t="shared" si="146"/>
        <v>#N/A</v>
      </c>
      <c r="BL509" t="e">
        <f t="shared" si="147"/>
        <v>#N/A</v>
      </c>
      <c r="BM509" t="e">
        <f t="shared" si="148"/>
        <v>#N/A</v>
      </c>
      <c r="BN509" t="e">
        <f t="shared" si="149"/>
        <v>#N/A</v>
      </c>
      <c r="BO509" t="e">
        <f t="shared" si="150"/>
        <v>#N/A</v>
      </c>
      <c r="BP509" t="e">
        <f t="shared" si="151"/>
        <v>#N/A</v>
      </c>
      <c r="BQ509" t="e">
        <f t="shared" si="152"/>
        <v>#N/A</v>
      </c>
      <c r="BR509" t="e">
        <f t="shared" si="153"/>
        <v>#N/A</v>
      </c>
      <c r="BS509" t="e">
        <f t="shared" si="154"/>
        <v>#N/A</v>
      </c>
      <c r="BT509" t="e">
        <f t="shared" si="155"/>
        <v>#N/A</v>
      </c>
      <c r="BU509" t="e">
        <f t="shared" si="156"/>
        <v>#N/A</v>
      </c>
      <c r="BV509" t="e">
        <f t="shared" si="157"/>
        <v>#N/A</v>
      </c>
      <c r="BW509" t="e">
        <f t="shared" si="158"/>
        <v>#N/A</v>
      </c>
      <c r="BX509" t="e">
        <f t="shared" si="159"/>
        <v>#N/A</v>
      </c>
      <c r="BY509" t="e">
        <f t="shared" si="160"/>
        <v>#N/A</v>
      </c>
      <c r="BZ509" t="e">
        <f t="shared" si="161"/>
        <v>#N/A</v>
      </c>
      <c r="CA509" t="e">
        <f t="shared" si="162"/>
        <v>#N/A</v>
      </c>
      <c r="CB509" t="e">
        <f t="shared" si="163"/>
        <v>#N/A</v>
      </c>
      <c r="CC509" t="e">
        <f t="shared" si="164"/>
        <v>#N/A</v>
      </c>
      <c r="CD509" t="e">
        <f t="shared" si="165"/>
        <v>#N/A</v>
      </c>
      <c r="CE509" t="e">
        <f t="shared" si="166"/>
        <v>#N/A</v>
      </c>
      <c r="CF509" t="e">
        <f t="shared" si="167"/>
        <v>#N/A</v>
      </c>
    </row>
    <row r="510" spans="1:84" x14ac:dyDescent="0.3">
      <c r="A510" t="e">
        <f t="shared" si="169"/>
        <v>#N/A</v>
      </c>
      <c r="B510" t="e">
        <f t="shared" si="169"/>
        <v>#N/A</v>
      </c>
      <c r="C510" t="e">
        <f t="shared" si="101"/>
        <v>#N/A</v>
      </c>
      <c r="D510" t="e">
        <f t="shared" si="102"/>
        <v>#N/A</v>
      </c>
      <c r="E510" t="e">
        <f t="shared" si="103"/>
        <v>#N/A</v>
      </c>
      <c r="F510" t="e">
        <f t="shared" si="104"/>
        <v>#N/A</v>
      </c>
      <c r="G510" t="e">
        <f t="shared" si="105"/>
        <v>#N/A</v>
      </c>
      <c r="H510" t="e">
        <f t="shared" si="106"/>
        <v>#N/A</v>
      </c>
      <c r="I510" t="e">
        <f t="shared" si="107"/>
        <v>#N/A</v>
      </c>
      <c r="J510" t="e">
        <f t="shared" si="108"/>
        <v>#N/A</v>
      </c>
      <c r="K510" t="e">
        <f t="shared" si="109"/>
        <v>#N/A</v>
      </c>
      <c r="L510" t="e">
        <f t="shared" si="86"/>
        <v>#N/A</v>
      </c>
      <c r="M510" t="e">
        <f t="shared" si="87"/>
        <v>#N/A</v>
      </c>
      <c r="N510" t="e">
        <f t="shared" si="88"/>
        <v>#N/A</v>
      </c>
      <c r="O510" t="e">
        <f t="shared" si="110"/>
        <v>#N/A</v>
      </c>
      <c r="P510" t="e">
        <f t="shared" si="111"/>
        <v>#N/A</v>
      </c>
      <c r="Q510" t="e">
        <f t="shared" si="112"/>
        <v>#N/A</v>
      </c>
      <c r="R510" t="e">
        <f t="shared" si="113"/>
        <v>#N/A</v>
      </c>
      <c r="S510" t="e">
        <f t="shared" si="114"/>
        <v>#N/A</v>
      </c>
      <c r="T510" t="e">
        <f t="shared" si="115"/>
        <v>#N/A</v>
      </c>
      <c r="U510" t="e">
        <f t="shared" si="116"/>
        <v>#N/A</v>
      </c>
      <c r="V510" t="e">
        <f t="shared" si="117"/>
        <v>#N/A</v>
      </c>
      <c r="W510" t="e">
        <f t="shared" si="118"/>
        <v>#N/A</v>
      </c>
      <c r="X510" t="e">
        <f t="shared" si="89"/>
        <v>#N/A</v>
      </c>
      <c r="Y510" t="e">
        <f t="shared" si="90"/>
        <v>#N/A</v>
      </c>
      <c r="Z510" t="e">
        <f t="shared" si="91"/>
        <v>#N/A</v>
      </c>
      <c r="AA510" t="e">
        <f t="shared" si="119"/>
        <v>#N/A</v>
      </c>
      <c r="AB510" t="e">
        <f t="shared" si="120"/>
        <v>#N/A</v>
      </c>
      <c r="AC510" t="e">
        <f t="shared" si="121"/>
        <v>#N/A</v>
      </c>
      <c r="AD510" t="e">
        <f t="shared" si="122"/>
        <v>#N/A</v>
      </c>
      <c r="AE510" t="e">
        <f t="shared" si="123"/>
        <v>#N/A</v>
      </c>
      <c r="AF510" t="e">
        <f t="shared" si="124"/>
        <v>#N/A</v>
      </c>
      <c r="AG510" t="e">
        <f t="shared" si="125"/>
        <v>#N/A</v>
      </c>
      <c r="AH510" t="e">
        <f t="shared" si="126"/>
        <v>#N/A</v>
      </c>
      <c r="AI510" t="e">
        <f t="shared" si="127"/>
        <v>#N/A</v>
      </c>
      <c r="AJ510" t="e">
        <f t="shared" si="92"/>
        <v>#N/A</v>
      </c>
      <c r="AK510" t="e">
        <f t="shared" si="93"/>
        <v>#N/A</v>
      </c>
      <c r="AL510" t="e">
        <f t="shared" si="94"/>
        <v>#N/A</v>
      </c>
      <c r="AM510" t="e">
        <f t="shared" si="128"/>
        <v>#N/A</v>
      </c>
      <c r="AN510" t="e">
        <f t="shared" si="129"/>
        <v>#N/A</v>
      </c>
      <c r="AO510" t="e">
        <f t="shared" si="130"/>
        <v>#N/A</v>
      </c>
      <c r="AP510" t="e">
        <f t="shared" si="131"/>
        <v>#N/A</v>
      </c>
      <c r="AQ510" t="e">
        <f t="shared" si="132"/>
        <v>#N/A</v>
      </c>
      <c r="AR510" t="e">
        <f t="shared" si="133"/>
        <v>#N/A</v>
      </c>
      <c r="AS510" t="e">
        <f t="shared" si="134"/>
        <v>#N/A</v>
      </c>
      <c r="AT510" t="e">
        <f t="shared" si="135"/>
        <v>#N/A</v>
      </c>
      <c r="AU510" t="e">
        <f t="shared" si="136"/>
        <v>#N/A</v>
      </c>
      <c r="AV510" t="e">
        <f t="shared" si="95"/>
        <v>#N/A</v>
      </c>
      <c r="AW510" t="e">
        <f t="shared" si="96"/>
        <v>#N/A</v>
      </c>
      <c r="AX510" t="e">
        <f t="shared" si="97"/>
        <v>#N/A</v>
      </c>
      <c r="AY510" t="e">
        <f t="shared" si="137"/>
        <v>#N/A</v>
      </c>
      <c r="AZ510" t="e">
        <f t="shared" si="138"/>
        <v>#N/A</v>
      </c>
      <c r="BA510" t="e">
        <f t="shared" si="139"/>
        <v>#N/A</v>
      </c>
      <c r="BB510" t="e">
        <f t="shared" si="140"/>
        <v>#N/A</v>
      </c>
      <c r="BC510" t="e">
        <f t="shared" si="141"/>
        <v>#N/A</v>
      </c>
      <c r="BD510" t="e">
        <f t="shared" si="142"/>
        <v>#N/A</v>
      </c>
      <c r="BE510" t="e">
        <f t="shared" si="143"/>
        <v>#N/A</v>
      </c>
      <c r="BF510" t="e">
        <f t="shared" si="144"/>
        <v>#N/A</v>
      </c>
      <c r="BG510" t="e">
        <f t="shared" si="145"/>
        <v>#N/A</v>
      </c>
      <c r="BH510" t="e">
        <f t="shared" si="98"/>
        <v>#N/A</v>
      </c>
      <c r="BI510" t="e">
        <f t="shared" si="99"/>
        <v>#N/A</v>
      </c>
      <c r="BJ510" t="e">
        <f t="shared" si="100"/>
        <v>#N/A</v>
      </c>
      <c r="BK510" t="e">
        <f t="shared" si="146"/>
        <v>#N/A</v>
      </c>
      <c r="BL510" t="e">
        <f t="shared" si="147"/>
        <v>#N/A</v>
      </c>
      <c r="BM510" t="e">
        <f t="shared" si="148"/>
        <v>#N/A</v>
      </c>
      <c r="BN510" t="e">
        <f t="shared" si="149"/>
        <v>#N/A</v>
      </c>
      <c r="BO510" t="e">
        <f t="shared" si="150"/>
        <v>#N/A</v>
      </c>
      <c r="BP510" t="e">
        <f t="shared" si="151"/>
        <v>#N/A</v>
      </c>
      <c r="BQ510" t="e">
        <f t="shared" si="152"/>
        <v>#N/A</v>
      </c>
      <c r="BR510" t="e">
        <f t="shared" si="153"/>
        <v>#N/A</v>
      </c>
      <c r="BS510" t="e">
        <f t="shared" si="154"/>
        <v>#N/A</v>
      </c>
      <c r="BT510" t="e">
        <f t="shared" si="155"/>
        <v>#N/A</v>
      </c>
      <c r="BU510" t="e">
        <f t="shared" si="156"/>
        <v>#N/A</v>
      </c>
      <c r="BV510" t="e">
        <f t="shared" si="157"/>
        <v>#N/A</v>
      </c>
      <c r="BW510" t="e">
        <f t="shared" si="158"/>
        <v>#N/A</v>
      </c>
      <c r="BX510" t="e">
        <f t="shared" si="159"/>
        <v>#N/A</v>
      </c>
      <c r="BY510" t="e">
        <f t="shared" si="160"/>
        <v>#N/A</v>
      </c>
      <c r="BZ510" t="e">
        <f t="shared" si="161"/>
        <v>#N/A</v>
      </c>
      <c r="CA510" t="e">
        <f t="shared" si="162"/>
        <v>#N/A</v>
      </c>
      <c r="CB510" t="e">
        <f t="shared" si="163"/>
        <v>#N/A</v>
      </c>
      <c r="CC510" t="e">
        <f t="shared" si="164"/>
        <v>#N/A</v>
      </c>
      <c r="CD510" t="e">
        <f t="shared" si="165"/>
        <v>#N/A</v>
      </c>
      <c r="CE510" t="e">
        <f t="shared" si="166"/>
        <v>#N/A</v>
      </c>
      <c r="CF510" t="e">
        <f t="shared" si="167"/>
        <v>#N/A</v>
      </c>
    </row>
    <row r="511" spans="1:84" x14ac:dyDescent="0.3">
      <c r="A511" t="e">
        <f t="shared" si="169"/>
        <v>#N/A</v>
      </c>
      <c r="B511" t="e">
        <f t="shared" si="169"/>
        <v>#N/A</v>
      </c>
      <c r="C511" t="e">
        <f t="shared" si="101"/>
        <v>#N/A</v>
      </c>
      <c r="D511" t="e">
        <f t="shared" si="102"/>
        <v>#N/A</v>
      </c>
      <c r="E511" t="e">
        <f t="shared" si="103"/>
        <v>#N/A</v>
      </c>
      <c r="F511" t="e">
        <f t="shared" si="104"/>
        <v>#N/A</v>
      </c>
      <c r="G511" t="e">
        <f t="shared" si="105"/>
        <v>#N/A</v>
      </c>
      <c r="H511" t="e">
        <f t="shared" si="106"/>
        <v>#N/A</v>
      </c>
      <c r="I511" t="e">
        <f t="shared" si="107"/>
        <v>#N/A</v>
      </c>
      <c r="J511" t="e">
        <f t="shared" si="108"/>
        <v>#N/A</v>
      </c>
      <c r="K511" t="e">
        <f t="shared" si="109"/>
        <v>#N/A</v>
      </c>
      <c r="L511" t="e">
        <f t="shared" si="86"/>
        <v>#N/A</v>
      </c>
      <c r="M511" t="e">
        <f t="shared" si="87"/>
        <v>#N/A</v>
      </c>
      <c r="N511" t="e">
        <f t="shared" si="88"/>
        <v>#N/A</v>
      </c>
      <c r="O511" t="e">
        <f t="shared" si="110"/>
        <v>#N/A</v>
      </c>
      <c r="P511" t="e">
        <f t="shared" si="111"/>
        <v>#N/A</v>
      </c>
      <c r="Q511" t="e">
        <f t="shared" si="112"/>
        <v>#N/A</v>
      </c>
      <c r="R511" t="e">
        <f t="shared" si="113"/>
        <v>#N/A</v>
      </c>
      <c r="S511" t="e">
        <f t="shared" si="114"/>
        <v>#N/A</v>
      </c>
      <c r="T511" t="e">
        <f t="shared" si="115"/>
        <v>#N/A</v>
      </c>
      <c r="U511" t="e">
        <f t="shared" si="116"/>
        <v>#N/A</v>
      </c>
      <c r="V511" t="e">
        <f t="shared" si="117"/>
        <v>#N/A</v>
      </c>
      <c r="W511" t="e">
        <f t="shared" si="118"/>
        <v>#N/A</v>
      </c>
      <c r="X511" t="e">
        <f t="shared" si="89"/>
        <v>#N/A</v>
      </c>
      <c r="Y511" t="e">
        <f t="shared" si="90"/>
        <v>#N/A</v>
      </c>
      <c r="Z511" t="e">
        <f t="shared" si="91"/>
        <v>#N/A</v>
      </c>
      <c r="AA511" t="e">
        <f t="shared" si="119"/>
        <v>#N/A</v>
      </c>
      <c r="AB511" t="e">
        <f t="shared" si="120"/>
        <v>#N/A</v>
      </c>
      <c r="AC511" t="e">
        <f t="shared" si="121"/>
        <v>#N/A</v>
      </c>
      <c r="AD511" t="e">
        <f t="shared" si="122"/>
        <v>#N/A</v>
      </c>
      <c r="AE511" t="e">
        <f t="shared" si="123"/>
        <v>#N/A</v>
      </c>
      <c r="AF511" t="e">
        <f t="shared" si="124"/>
        <v>#N/A</v>
      </c>
      <c r="AG511" t="e">
        <f t="shared" si="125"/>
        <v>#N/A</v>
      </c>
      <c r="AH511" t="e">
        <f t="shared" si="126"/>
        <v>#N/A</v>
      </c>
      <c r="AI511" t="e">
        <f t="shared" si="127"/>
        <v>#N/A</v>
      </c>
      <c r="AJ511" t="e">
        <f t="shared" si="92"/>
        <v>#N/A</v>
      </c>
      <c r="AK511" t="e">
        <f t="shared" si="93"/>
        <v>#N/A</v>
      </c>
      <c r="AL511" t="e">
        <f t="shared" si="94"/>
        <v>#N/A</v>
      </c>
      <c r="AM511" t="e">
        <f t="shared" si="128"/>
        <v>#N/A</v>
      </c>
      <c r="AN511" t="e">
        <f t="shared" si="129"/>
        <v>#N/A</v>
      </c>
      <c r="AO511" t="e">
        <f t="shared" si="130"/>
        <v>#N/A</v>
      </c>
      <c r="AP511" t="e">
        <f t="shared" si="131"/>
        <v>#N/A</v>
      </c>
      <c r="AQ511" t="e">
        <f t="shared" si="132"/>
        <v>#N/A</v>
      </c>
      <c r="AR511" t="e">
        <f t="shared" si="133"/>
        <v>#N/A</v>
      </c>
      <c r="AS511" t="e">
        <f t="shared" si="134"/>
        <v>#N/A</v>
      </c>
      <c r="AT511" t="e">
        <f t="shared" si="135"/>
        <v>#N/A</v>
      </c>
      <c r="AU511" t="e">
        <f t="shared" si="136"/>
        <v>#N/A</v>
      </c>
      <c r="AV511" t="e">
        <f t="shared" si="95"/>
        <v>#N/A</v>
      </c>
      <c r="AW511" t="e">
        <f t="shared" si="96"/>
        <v>#N/A</v>
      </c>
      <c r="AX511" t="e">
        <f t="shared" si="97"/>
        <v>#N/A</v>
      </c>
      <c r="AY511" t="e">
        <f t="shared" si="137"/>
        <v>#N/A</v>
      </c>
      <c r="AZ511" t="e">
        <f t="shared" si="138"/>
        <v>#N/A</v>
      </c>
      <c r="BA511" t="e">
        <f t="shared" si="139"/>
        <v>#N/A</v>
      </c>
      <c r="BB511" t="e">
        <f t="shared" si="140"/>
        <v>#N/A</v>
      </c>
      <c r="BC511" t="e">
        <f t="shared" si="141"/>
        <v>#N/A</v>
      </c>
      <c r="BD511" t="e">
        <f t="shared" si="142"/>
        <v>#N/A</v>
      </c>
      <c r="BE511" t="e">
        <f t="shared" si="143"/>
        <v>#N/A</v>
      </c>
      <c r="BF511" t="e">
        <f t="shared" si="144"/>
        <v>#N/A</v>
      </c>
      <c r="BG511" t="e">
        <f t="shared" si="145"/>
        <v>#N/A</v>
      </c>
      <c r="BH511" t="e">
        <f t="shared" si="98"/>
        <v>#N/A</v>
      </c>
      <c r="BI511" t="e">
        <f t="shared" si="99"/>
        <v>#N/A</v>
      </c>
      <c r="BJ511" t="e">
        <f t="shared" si="100"/>
        <v>#N/A</v>
      </c>
      <c r="BK511" t="e">
        <f t="shared" si="146"/>
        <v>#N/A</v>
      </c>
      <c r="BL511" t="e">
        <f t="shared" si="147"/>
        <v>#N/A</v>
      </c>
      <c r="BM511" t="e">
        <f t="shared" si="148"/>
        <v>#N/A</v>
      </c>
      <c r="BN511" t="e">
        <f t="shared" si="149"/>
        <v>#N/A</v>
      </c>
      <c r="BO511" t="e">
        <f t="shared" si="150"/>
        <v>#N/A</v>
      </c>
      <c r="BP511" t="e">
        <f t="shared" si="151"/>
        <v>#N/A</v>
      </c>
      <c r="BQ511" t="e">
        <f t="shared" si="152"/>
        <v>#N/A</v>
      </c>
      <c r="BR511" t="e">
        <f t="shared" si="153"/>
        <v>#N/A</v>
      </c>
      <c r="BS511" t="e">
        <f t="shared" si="154"/>
        <v>#N/A</v>
      </c>
      <c r="BT511" t="e">
        <f t="shared" si="155"/>
        <v>#N/A</v>
      </c>
      <c r="BU511" t="e">
        <f t="shared" si="156"/>
        <v>#N/A</v>
      </c>
      <c r="BV511" t="e">
        <f t="shared" si="157"/>
        <v>#N/A</v>
      </c>
      <c r="BW511" t="e">
        <f t="shared" si="158"/>
        <v>#N/A</v>
      </c>
      <c r="BX511" t="e">
        <f t="shared" si="159"/>
        <v>#N/A</v>
      </c>
      <c r="BY511" t="e">
        <f t="shared" si="160"/>
        <v>#N/A</v>
      </c>
      <c r="BZ511" t="e">
        <f t="shared" si="161"/>
        <v>#N/A</v>
      </c>
      <c r="CA511" t="e">
        <f t="shared" si="162"/>
        <v>#N/A</v>
      </c>
      <c r="CB511" t="e">
        <f t="shared" si="163"/>
        <v>#N/A</v>
      </c>
      <c r="CC511" t="e">
        <f t="shared" si="164"/>
        <v>#N/A</v>
      </c>
      <c r="CD511" t="e">
        <f t="shared" si="165"/>
        <v>#N/A</v>
      </c>
      <c r="CE511" t="e">
        <f t="shared" si="166"/>
        <v>#N/A</v>
      </c>
      <c r="CF511" t="e">
        <f t="shared" si="167"/>
        <v>#N/A</v>
      </c>
    </row>
    <row r="512" spans="1:84" x14ac:dyDescent="0.3">
      <c r="A512" t="e">
        <f t="shared" si="169"/>
        <v>#N/A</v>
      </c>
      <c r="B512" t="e">
        <f t="shared" si="169"/>
        <v>#N/A</v>
      </c>
      <c r="C512" t="e">
        <f t="shared" si="101"/>
        <v>#N/A</v>
      </c>
      <c r="D512" t="e">
        <f t="shared" si="102"/>
        <v>#N/A</v>
      </c>
      <c r="E512" t="e">
        <f t="shared" si="103"/>
        <v>#N/A</v>
      </c>
      <c r="F512" t="e">
        <f t="shared" si="104"/>
        <v>#N/A</v>
      </c>
      <c r="G512" t="e">
        <f t="shared" si="105"/>
        <v>#N/A</v>
      </c>
      <c r="H512" t="e">
        <f t="shared" si="106"/>
        <v>#N/A</v>
      </c>
      <c r="I512" t="e">
        <f t="shared" si="107"/>
        <v>#N/A</v>
      </c>
      <c r="J512" t="e">
        <f t="shared" si="108"/>
        <v>#N/A</v>
      </c>
      <c r="K512" t="e">
        <f t="shared" si="109"/>
        <v>#N/A</v>
      </c>
      <c r="L512" t="e">
        <f t="shared" si="86"/>
        <v>#N/A</v>
      </c>
      <c r="M512" t="e">
        <f t="shared" si="87"/>
        <v>#N/A</v>
      </c>
      <c r="N512" t="e">
        <f t="shared" si="88"/>
        <v>#N/A</v>
      </c>
      <c r="O512" t="e">
        <f t="shared" si="110"/>
        <v>#N/A</v>
      </c>
      <c r="P512" t="e">
        <f t="shared" si="111"/>
        <v>#N/A</v>
      </c>
      <c r="Q512" t="e">
        <f t="shared" si="112"/>
        <v>#N/A</v>
      </c>
      <c r="R512" t="e">
        <f t="shared" si="113"/>
        <v>#N/A</v>
      </c>
      <c r="S512" t="e">
        <f t="shared" si="114"/>
        <v>#N/A</v>
      </c>
      <c r="T512" t="e">
        <f t="shared" si="115"/>
        <v>#N/A</v>
      </c>
      <c r="U512" t="e">
        <f t="shared" si="116"/>
        <v>#N/A</v>
      </c>
      <c r="V512" t="e">
        <f t="shared" si="117"/>
        <v>#N/A</v>
      </c>
      <c r="W512" t="e">
        <f t="shared" si="118"/>
        <v>#N/A</v>
      </c>
      <c r="X512" t="e">
        <f t="shared" si="89"/>
        <v>#N/A</v>
      </c>
      <c r="Y512" t="e">
        <f t="shared" si="90"/>
        <v>#N/A</v>
      </c>
      <c r="Z512" t="e">
        <f t="shared" si="91"/>
        <v>#N/A</v>
      </c>
      <c r="AA512" t="e">
        <f t="shared" si="119"/>
        <v>#N/A</v>
      </c>
      <c r="AB512" t="e">
        <f t="shared" si="120"/>
        <v>#N/A</v>
      </c>
      <c r="AC512" t="e">
        <f t="shared" si="121"/>
        <v>#N/A</v>
      </c>
      <c r="AD512" t="e">
        <f t="shared" si="122"/>
        <v>#N/A</v>
      </c>
      <c r="AE512" t="e">
        <f t="shared" si="123"/>
        <v>#N/A</v>
      </c>
      <c r="AF512" t="e">
        <f t="shared" si="124"/>
        <v>#N/A</v>
      </c>
      <c r="AG512" t="e">
        <f t="shared" si="125"/>
        <v>#N/A</v>
      </c>
      <c r="AH512" t="e">
        <f t="shared" si="126"/>
        <v>#N/A</v>
      </c>
      <c r="AI512" t="e">
        <f t="shared" si="127"/>
        <v>#N/A</v>
      </c>
      <c r="AJ512" t="e">
        <f t="shared" si="92"/>
        <v>#N/A</v>
      </c>
      <c r="AK512" t="e">
        <f t="shared" si="93"/>
        <v>#N/A</v>
      </c>
      <c r="AL512" t="e">
        <f t="shared" si="94"/>
        <v>#N/A</v>
      </c>
      <c r="AM512" t="e">
        <f t="shared" si="128"/>
        <v>#N/A</v>
      </c>
      <c r="AN512" t="e">
        <f t="shared" si="129"/>
        <v>#N/A</v>
      </c>
      <c r="AO512" t="e">
        <f t="shared" si="130"/>
        <v>#N/A</v>
      </c>
      <c r="AP512" t="e">
        <f t="shared" si="131"/>
        <v>#N/A</v>
      </c>
      <c r="AQ512" t="e">
        <f t="shared" si="132"/>
        <v>#N/A</v>
      </c>
      <c r="AR512" t="e">
        <f t="shared" si="133"/>
        <v>#N/A</v>
      </c>
      <c r="AS512" t="e">
        <f t="shared" si="134"/>
        <v>#N/A</v>
      </c>
      <c r="AT512" t="e">
        <f t="shared" si="135"/>
        <v>#N/A</v>
      </c>
      <c r="AU512" t="e">
        <f t="shared" si="136"/>
        <v>#N/A</v>
      </c>
      <c r="AV512" t="e">
        <f t="shared" si="95"/>
        <v>#N/A</v>
      </c>
      <c r="AW512" t="e">
        <f t="shared" si="96"/>
        <v>#N/A</v>
      </c>
      <c r="AX512" t="e">
        <f t="shared" si="97"/>
        <v>#N/A</v>
      </c>
      <c r="AY512" t="e">
        <f t="shared" si="137"/>
        <v>#N/A</v>
      </c>
      <c r="AZ512" t="e">
        <f t="shared" si="138"/>
        <v>#N/A</v>
      </c>
      <c r="BA512" t="e">
        <f t="shared" si="139"/>
        <v>#N/A</v>
      </c>
      <c r="BB512" t="e">
        <f t="shared" si="140"/>
        <v>#N/A</v>
      </c>
      <c r="BC512" t="e">
        <f t="shared" si="141"/>
        <v>#N/A</v>
      </c>
      <c r="BD512" t="e">
        <f t="shared" si="142"/>
        <v>#N/A</v>
      </c>
      <c r="BE512" t="e">
        <f t="shared" si="143"/>
        <v>#N/A</v>
      </c>
      <c r="BF512" t="e">
        <f t="shared" si="144"/>
        <v>#N/A</v>
      </c>
      <c r="BG512" t="e">
        <f t="shared" si="145"/>
        <v>#N/A</v>
      </c>
      <c r="BH512" t="e">
        <f t="shared" si="98"/>
        <v>#N/A</v>
      </c>
      <c r="BI512" t="e">
        <f t="shared" si="99"/>
        <v>#N/A</v>
      </c>
      <c r="BJ512" t="e">
        <f t="shared" si="100"/>
        <v>#N/A</v>
      </c>
      <c r="BK512" t="e">
        <f t="shared" si="146"/>
        <v>#N/A</v>
      </c>
      <c r="BL512" t="e">
        <f t="shared" si="147"/>
        <v>#N/A</v>
      </c>
      <c r="BM512" t="e">
        <f t="shared" si="148"/>
        <v>#N/A</v>
      </c>
      <c r="BN512" t="e">
        <f t="shared" si="149"/>
        <v>#N/A</v>
      </c>
      <c r="BO512" t="e">
        <f t="shared" si="150"/>
        <v>#N/A</v>
      </c>
      <c r="BP512" t="e">
        <f t="shared" si="151"/>
        <v>#N/A</v>
      </c>
      <c r="BQ512" t="e">
        <f t="shared" si="152"/>
        <v>#N/A</v>
      </c>
      <c r="BR512" t="e">
        <f t="shared" si="153"/>
        <v>#N/A</v>
      </c>
      <c r="BS512" t="e">
        <f t="shared" si="154"/>
        <v>#N/A</v>
      </c>
      <c r="BT512" t="e">
        <f t="shared" si="155"/>
        <v>#N/A</v>
      </c>
      <c r="BU512" t="e">
        <f t="shared" si="156"/>
        <v>#N/A</v>
      </c>
      <c r="BV512" t="e">
        <f t="shared" si="157"/>
        <v>#N/A</v>
      </c>
      <c r="BW512" t="e">
        <f t="shared" si="158"/>
        <v>#N/A</v>
      </c>
      <c r="BX512" t="e">
        <f t="shared" si="159"/>
        <v>#N/A</v>
      </c>
      <c r="BY512" t="e">
        <f t="shared" si="160"/>
        <v>#N/A</v>
      </c>
      <c r="BZ512" t="e">
        <f t="shared" si="161"/>
        <v>#N/A</v>
      </c>
      <c r="CA512" t="e">
        <f t="shared" si="162"/>
        <v>#N/A</v>
      </c>
      <c r="CB512" t="e">
        <f t="shared" si="163"/>
        <v>#N/A</v>
      </c>
      <c r="CC512" t="e">
        <f t="shared" si="164"/>
        <v>#N/A</v>
      </c>
      <c r="CD512" t="e">
        <f t="shared" si="165"/>
        <v>#N/A</v>
      </c>
      <c r="CE512" t="e">
        <f t="shared" si="166"/>
        <v>#N/A</v>
      </c>
      <c r="CF512" t="e">
        <f t="shared" si="167"/>
        <v>#N/A</v>
      </c>
    </row>
    <row r="513" spans="1:84" x14ac:dyDescent="0.3">
      <c r="A513" t="e">
        <f t="shared" si="169"/>
        <v>#N/A</v>
      </c>
      <c r="B513" t="e">
        <f t="shared" si="169"/>
        <v>#N/A</v>
      </c>
      <c r="C513" t="e">
        <f t="shared" si="101"/>
        <v>#N/A</v>
      </c>
      <c r="D513" t="e">
        <f t="shared" si="102"/>
        <v>#N/A</v>
      </c>
      <c r="E513" t="e">
        <f t="shared" si="103"/>
        <v>#N/A</v>
      </c>
      <c r="F513" t="e">
        <f t="shared" si="104"/>
        <v>#N/A</v>
      </c>
      <c r="G513" t="e">
        <f t="shared" si="105"/>
        <v>#N/A</v>
      </c>
      <c r="H513" t="e">
        <f t="shared" si="106"/>
        <v>#N/A</v>
      </c>
      <c r="I513" t="e">
        <f t="shared" si="107"/>
        <v>#N/A</v>
      </c>
      <c r="J513" t="e">
        <f t="shared" si="108"/>
        <v>#N/A</v>
      </c>
      <c r="K513" t="e">
        <f t="shared" si="109"/>
        <v>#N/A</v>
      </c>
      <c r="L513" t="e">
        <f t="shared" si="86"/>
        <v>#N/A</v>
      </c>
      <c r="M513" t="e">
        <f t="shared" si="87"/>
        <v>#N/A</v>
      </c>
      <c r="N513" t="e">
        <f t="shared" si="88"/>
        <v>#N/A</v>
      </c>
      <c r="O513" t="e">
        <f t="shared" si="110"/>
        <v>#N/A</v>
      </c>
      <c r="P513" t="e">
        <f t="shared" si="111"/>
        <v>#N/A</v>
      </c>
      <c r="Q513" t="e">
        <f t="shared" si="112"/>
        <v>#N/A</v>
      </c>
      <c r="R513" t="e">
        <f t="shared" si="113"/>
        <v>#N/A</v>
      </c>
      <c r="S513" t="e">
        <f t="shared" si="114"/>
        <v>#N/A</v>
      </c>
      <c r="T513" t="e">
        <f t="shared" si="115"/>
        <v>#N/A</v>
      </c>
      <c r="U513" t="e">
        <f t="shared" si="116"/>
        <v>#N/A</v>
      </c>
      <c r="V513" t="e">
        <f t="shared" si="117"/>
        <v>#N/A</v>
      </c>
      <c r="W513" t="e">
        <f t="shared" si="118"/>
        <v>#N/A</v>
      </c>
      <c r="X513" t="e">
        <f t="shared" si="89"/>
        <v>#N/A</v>
      </c>
      <c r="Y513" t="e">
        <f t="shared" si="90"/>
        <v>#N/A</v>
      </c>
      <c r="Z513" t="e">
        <f t="shared" si="91"/>
        <v>#N/A</v>
      </c>
      <c r="AA513" t="e">
        <f t="shared" si="119"/>
        <v>#N/A</v>
      </c>
      <c r="AB513" t="e">
        <f t="shared" si="120"/>
        <v>#N/A</v>
      </c>
      <c r="AC513" t="e">
        <f t="shared" si="121"/>
        <v>#N/A</v>
      </c>
      <c r="AD513" t="e">
        <f t="shared" si="122"/>
        <v>#N/A</v>
      </c>
      <c r="AE513" t="e">
        <f t="shared" si="123"/>
        <v>#N/A</v>
      </c>
      <c r="AF513" t="e">
        <f t="shared" si="124"/>
        <v>#N/A</v>
      </c>
      <c r="AG513" t="e">
        <f t="shared" si="125"/>
        <v>#N/A</v>
      </c>
      <c r="AH513" t="e">
        <f t="shared" si="126"/>
        <v>#N/A</v>
      </c>
      <c r="AI513" t="e">
        <f t="shared" si="127"/>
        <v>#N/A</v>
      </c>
      <c r="AJ513" t="e">
        <f t="shared" si="92"/>
        <v>#N/A</v>
      </c>
      <c r="AK513" t="e">
        <f t="shared" si="93"/>
        <v>#N/A</v>
      </c>
      <c r="AL513" t="e">
        <f t="shared" si="94"/>
        <v>#N/A</v>
      </c>
      <c r="AM513" t="e">
        <f t="shared" si="128"/>
        <v>#N/A</v>
      </c>
      <c r="AN513" t="e">
        <f t="shared" si="129"/>
        <v>#N/A</v>
      </c>
      <c r="AO513" t="e">
        <f t="shared" si="130"/>
        <v>#N/A</v>
      </c>
      <c r="AP513" t="e">
        <f t="shared" si="131"/>
        <v>#N/A</v>
      </c>
      <c r="AQ513" t="e">
        <f t="shared" si="132"/>
        <v>#N/A</v>
      </c>
      <c r="AR513" t="e">
        <f t="shared" si="133"/>
        <v>#N/A</v>
      </c>
      <c r="AS513" t="e">
        <f t="shared" si="134"/>
        <v>#N/A</v>
      </c>
      <c r="AT513" t="e">
        <f t="shared" si="135"/>
        <v>#N/A</v>
      </c>
      <c r="AU513" t="e">
        <f t="shared" si="136"/>
        <v>#N/A</v>
      </c>
      <c r="AV513" t="e">
        <f t="shared" si="95"/>
        <v>#N/A</v>
      </c>
      <c r="AW513" t="e">
        <f t="shared" si="96"/>
        <v>#N/A</v>
      </c>
      <c r="AX513" t="e">
        <f t="shared" si="97"/>
        <v>#N/A</v>
      </c>
      <c r="AY513" t="e">
        <f t="shared" si="137"/>
        <v>#N/A</v>
      </c>
      <c r="AZ513" t="e">
        <f t="shared" si="138"/>
        <v>#N/A</v>
      </c>
      <c r="BA513" t="e">
        <f t="shared" si="139"/>
        <v>#N/A</v>
      </c>
      <c r="BB513" t="e">
        <f t="shared" si="140"/>
        <v>#N/A</v>
      </c>
      <c r="BC513" t="e">
        <f t="shared" si="141"/>
        <v>#N/A</v>
      </c>
      <c r="BD513" t="e">
        <f t="shared" si="142"/>
        <v>#N/A</v>
      </c>
      <c r="BE513" t="e">
        <f t="shared" si="143"/>
        <v>#N/A</v>
      </c>
      <c r="BF513" t="e">
        <f t="shared" si="144"/>
        <v>#N/A</v>
      </c>
      <c r="BG513" t="e">
        <f t="shared" si="145"/>
        <v>#N/A</v>
      </c>
      <c r="BH513" t="e">
        <f t="shared" si="98"/>
        <v>#N/A</v>
      </c>
      <c r="BI513" t="e">
        <f t="shared" si="99"/>
        <v>#N/A</v>
      </c>
      <c r="BJ513" t="e">
        <f t="shared" si="100"/>
        <v>#N/A</v>
      </c>
      <c r="BK513" t="e">
        <f t="shared" si="146"/>
        <v>#N/A</v>
      </c>
      <c r="BL513" t="e">
        <f t="shared" si="147"/>
        <v>#N/A</v>
      </c>
      <c r="BM513" t="e">
        <f t="shared" si="148"/>
        <v>#N/A</v>
      </c>
      <c r="BN513" t="e">
        <f t="shared" si="149"/>
        <v>#N/A</v>
      </c>
      <c r="BO513" t="e">
        <f t="shared" si="150"/>
        <v>#N/A</v>
      </c>
      <c r="BP513" t="e">
        <f t="shared" si="151"/>
        <v>#N/A</v>
      </c>
      <c r="BQ513" t="e">
        <f t="shared" si="152"/>
        <v>#N/A</v>
      </c>
      <c r="BR513" t="e">
        <f t="shared" si="153"/>
        <v>#N/A</v>
      </c>
      <c r="BS513" t="e">
        <f t="shared" si="154"/>
        <v>#N/A</v>
      </c>
      <c r="BT513" t="e">
        <f t="shared" si="155"/>
        <v>#N/A</v>
      </c>
      <c r="BU513" t="e">
        <f t="shared" si="156"/>
        <v>#N/A</v>
      </c>
      <c r="BV513" t="e">
        <f t="shared" si="157"/>
        <v>#N/A</v>
      </c>
      <c r="BW513" t="e">
        <f t="shared" si="158"/>
        <v>#N/A</v>
      </c>
      <c r="BX513" t="e">
        <f t="shared" si="159"/>
        <v>#N/A</v>
      </c>
      <c r="BY513" t="e">
        <f t="shared" si="160"/>
        <v>#N/A</v>
      </c>
      <c r="BZ513" t="e">
        <f t="shared" si="161"/>
        <v>#N/A</v>
      </c>
      <c r="CA513" t="e">
        <f t="shared" si="162"/>
        <v>#N/A</v>
      </c>
      <c r="CB513" t="e">
        <f t="shared" si="163"/>
        <v>#N/A</v>
      </c>
      <c r="CC513" t="e">
        <f t="shared" si="164"/>
        <v>#N/A</v>
      </c>
      <c r="CD513" t="e">
        <f t="shared" si="165"/>
        <v>#N/A</v>
      </c>
      <c r="CE513" t="e">
        <f t="shared" si="166"/>
        <v>#N/A</v>
      </c>
      <c r="CF513" t="e">
        <f t="shared" si="167"/>
        <v>#N/A</v>
      </c>
    </row>
    <row r="514" spans="1:84" x14ac:dyDescent="0.3">
      <c r="A514" t="e">
        <f t="shared" si="169"/>
        <v>#N/A</v>
      </c>
      <c r="B514" t="e">
        <f t="shared" si="169"/>
        <v>#N/A</v>
      </c>
      <c r="C514" t="e">
        <f t="shared" si="101"/>
        <v>#N/A</v>
      </c>
      <c r="D514" t="e">
        <f t="shared" si="102"/>
        <v>#N/A</v>
      </c>
      <c r="E514" t="e">
        <f t="shared" si="103"/>
        <v>#N/A</v>
      </c>
      <c r="F514" t="e">
        <f t="shared" si="104"/>
        <v>#N/A</v>
      </c>
      <c r="G514" t="e">
        <f t="shared" si="105"/>
        <v>#N/A</v>
      </c>
      <c r="H514" t="e">
        <f t="shared" si="106"/>
        <v>#N/A</v>
      </c>
      <c r="I514" t="e">
        <f t="shared" si="107"/>
        <v>#N/A</v>
      </c>
      <c r="J514" t="e">
        <f t="shared" si="108"/>
        <v>#N/A</v>
      </c>
      <c r="K514" t="e">
        <f t="shared" si="109"/>
        <v>#N/A</v>
      </c>
      <c r="L514" t="e">
        <f t="shared" si="86"/>
        <v>#N/A</v>
      </c>
      <c r="M514" t="e">
        <f t="shared" si="87"/>
        <v>#N/A</v>
      </c>
      <c r="N514" t="e">
        <f t="shared" si="88"/>
        <v>#N/A</v>
      </c>
      <c r="O514" t="e">
        <f t="shared" si="110"/>
        <v>#N/A</v>
      </c>
      <c r="P514" t="e">
        <f t="shared" si="111"/>
        <v>#N/A</v>
      </c>
      <c r="Q514" t="e">
        <f t="shared" si="112"/>
        <v>#N/A</v>
      </c>
      <c r="R514" t="e">
        <f t="shared" si="113"/>
        <v>#N/A</v>
      </c>
      <c r="S514" t="e">
        <f t="shared" si="114"/>
        <v>#N/A</v>
      </c>
      <c r="T514" t="e">
        <f t="shared" si="115"/>
        <v>#N/A</v>
      </c>
      <c r="U514" t="e">
        <f t="shared" si="116"/>
        <v>#N/A</v>
      </c>
      <c r="V514" t="e">
        <f t="shared" si="117"/>
        <v>#N/A</v>
      </c>
      <c r="W514" t="e">
        <f t="shared" si="118"/>
        <v>#N/A</v>
      </c>
      <c r="X514" t="e">
        <f t="shared" si="89"/>
        <v>#N/A</v>
      </c>
      <c r="Y514" t="e">
        <f t="shared" si="90"/>
        <v>#N/A</v>
      </c>
      <c r="Z514" t="e">
        <f t="shared" si="91"/>
        <v>#N/A</v>
      </c>
      <c r="AA514" t="e">
        <f t="shared" si="119"/>
        <v>#N/A</v>
      </c>
      <c r="AB514" t="e">
        <f t="shared" si="120"/>
        <v>#N/A</v>
      </c>
      <c r="AC514" t="e">
        <f t="shared" si="121"/>
        <v>#N/A</v>
      </c>
      <c r="AD514" t="e">
        <f t="shared" si="122"/>
        <v>#N/A</v>
      </c>
      <c r="AE514" t="e">
        <f t="shared" si="123"/>
        <v>#N/A</v>
      </c>
      <c r="AF514" t="e">
        <f t="shared" si="124"/>
        <v>#N/A</v>
      </c>
      <c r="AG514" t="e">
        <f t="shared" si="125"/>
        <v>#N/A</v>
      </c>
      <c r="AH514" t="e">
        <f t="shared" si="126"/>
        <v>#N/A</v>
      </c>
      <c r="AI514" t="e">
        <f t="shared" si="127"/>
        <v>#N/A</v>
      </c>
      <c r="AJ514" t="e">
        <f t="shared" si="92"/>
        <v>#N/A</v>
      </c>
      <c r="AK514" t="e">
        <f t="shared" si="93"/>
        <v>#N/A</v>
      </c>
      <c r="AL514" t="e">
        <f t="shared" si="94"/>
        <v>#N/A</v>
      </c>
      <c r="AM514" t="e">
        <f t="shared" si="128"/>
        <v>#N/A</v>
      </c>
      <c r="AN514" t="e">
        <f t="shared" si="129"/>
        <v>#N/A</v>
      </c>
      <c r="AO514" t="e">
        <f t="shared" si="130"/>
        <v>#N/A</v>
      </c>
      <c r="AP514" t="e">
        <f t="shared" si="131"/>
        <v>#N/A</v>
      </c>
      <c r="AQ514" t="e">
        <f t="shared" si="132"/>
        <v>#N/A</v>
      </c>
      <c r="AR514" t="e">
        <f t="shared" si="133"/>
        <v>#N/A</v>
      </c>
      <c r="AS514" t="e">
        <f t="shared" si="134"/>
        <v>#N/A</v>
      </c>
      <c r="AT514" t="e">
        <f t="shared" si="135"/>
        <v>#N/A</v>
      </c>
      <c r="AU514" t="e">
        <f t="shared" si="136"/>
        <v>#N/A</v>
      </c>
      <c r="AV514" t="e">
        <f t="shared" si="95"/>
        <v>#N/A</v>
      </c>
      <c r="AW514" t="e">
        <f t="shared" si="96"/>
        <v>#N/A</v>
      </c>
      <c r="AX514" t="e">
        <f t="shared" si="97"/>
        <v>#N/A</v>
      </c>
      <c r="AY514" t="e">
        <f t="shared" si="137"/>
        <v>#N/A</v>
      </c>
      <c r="AZ514" t="e">
        <f t="shared" si="138"/>
        <v>#N/A</v>
      </c>
      <c r="BA514" t="e">
        <f t="shared" si="139"/>
        <v>#N/A</v>
      </c>
      <c r="BB514" t="e">
        <f t="shared" si="140"/>
        <v>#N/A</v>
      </c>
      <c r="BC514" t="e">
        <f t="shared" si="141"/>
        <v>#N/A</v>
      </c>
      <c r="BD514" t="e">
        <f t="shared" si="142"/>
        <v>#N/A</v>
      </c>
      <c r="BE514" t="e">
        <f t="shared" si="143"/>
        <v>#N/A</v>
      </c>
      <c r="BF514" t="e">
        <f t="shared" si="144"/>
        <v>#N/A</v>
      </c>
      <c r="BG514" t="e">
        <f t="shared" si="145"/>
        <v>#N/A</v>
      </c>
      <c r="BH514" t="e">
        <f t="shared" si="98"/>
        <v>#N/A</v>
      </c>
      <c r="BI514" t="e">
        <f t="shared" si="99"/>
        <v>#N/A</v>
      </c>
      <c r="BJ514" t="e">
        <f t="shared" si="100"/>
        <v>#N/A</v>
      </c>
      <c r="BK514" t="e">
        <f t="shared" si="146"/>
        <v>#N/A</v>
      </c>
      <c r="BL514" t="e">
        <f t="shared" si="147"/>
        <v>#N/A</v>
      </c>
      <c r="BM514" t="e">
        <f t="shared" si="148"/>
        <v>#N/A</v>
      </c>
      <c r="BN514" t="e">
        <f t="shared" si="149"/>
        <v>#N/A</v>
      </c>
      <c r="BO514" t="e">
        <f t="shared" si="150"/>
        <v>#N/A</v>
      </c>
      <c r="BP514" t="e">
        <f t="shared" si="151"/>
        <v>#N/A</v>
      </c>
      <c r="BQ514" t="e">
        <f t="shared" si="152"/>
        <v>#N/A</v>
      </c>
      <c r="BR514" t="e">
        <f t="shared" si="153"/>
        <v>#N/A</v>
      </c>
      <c r="BS514" t="e">
        <f t="shared" si="154"/>
        <v>#N/A</v>
      </c>
      <c r="BT514" t="e">
        <f t="shared" si="155"/>
        <v>#N/A</v>
      </c>
      <c r="BU514" t="e">
        <f t="shared" si="156"/>
        <v>#N/A</v>
      </c>
      <c r="BV514" t="e">
        <f t="shared" si="157"/>
        <v>#N/A</v>
      </c>
      <c r="BW514" t="e">
        <f t="shared" si="158"/>
        <v>#N/A</v>
      </c>
      <c r="BX514" t="e">
        <f t="shared" si="159"/>
        <v>#N/A</v>
      </c>
      <c r="BY514" t="e">
        <f t="shared" si="160"/>
        <v>#N/A</v>
      </c>
      <c r="BZ514" t="e">
        <f t="shared" si="161"/>
        <v>#N/A</v>
      </c>
      <c r="CA514" t="e">
        <f t="shared" si="162"/>
        <v>#N/A</v>
      </c>
      <c r="CB514" t="e">
        <f t="shared" si="163"/>
        <v>#N/A</v>
      </c>
      <c r="CC514" t="e">
        <f t="shared" si="164"/>
        <v>#N/A</v>
      </c>
      <c r="CD514" t="e">
        <f t="shared" si="165"/>
        <v>#N/A</v>
      </c>
      <c r="CE514" t="e">
        <f t="shared" si="166"/>
        <v>#N/A</v>
      </c>
      <c r="CF514" t="e">
        <f t="shared" si="167"/>
        <v>#N/A</v>
      </c>
    </row>
    <row r="515" spans="1:84" x14ac:dyDescent="0.3">
      <c r="A515" t="e">
        <f t="shared" si="169"/>
        <v>#N/A</v>
      </c>
      <c r="B515" t="e">
        <f t="shared" si="169"/>
        <v>#N/A</v>
      </c>
      <c r="C515" t="e">
        <f t="shared" si="101"/>
        <v>#N/A</v>
      </c>
      <c r="D515" t="e">
        <f t="shared" si="102"/>
        <v>#N/A</v>
      </c>
      <c r="E515" t="e">
        <f t="shared" si="103"/>
        <v>#N/A</v>
      </c>
      <c r="F515" t="e">
        <f t="shared" si="104"/>
        <v>#N/A</v>
      </c>
      <c r="G515" t="e">
        <f t="shared" si="105"/>
        <v>#N/A</v>
      </c>
      <c r="H515" t="e">
        <f t="shared" si="106"/>
        <v>#N/A</v>
      </c>
      <c r="I515" t="e">
        <f t="shared" si="107"/>
        <v>#N/A</v>
      </c>
      <c r="J515" t="e">
        <f t="shared" si="108"/>
        <v>#N/A</v>
      </c>
      <c r="K515" t="e">
        <f t="shared" si="109"/>
        <v>#N/A</v>
      </c>
      <c r="L515" t="e">
        <f t="shared" si="86"/>
        <v>#N/A</v>
      </c>
      <c r="M515" t="e">
        <f t="shared" si="87"/>
        <v>#N/A</v>
      </c>
      <c r="N515" t="e">
        <f t="shared" si="88"/>
        <v>#N/A</v>
      </c>
      <c r="O515" t="e">
        <f t="shared" si="110"/>
        <v>#N/A</v>
      </c>
      <c r="P515" t="e">
        <f t="shared" si="111"/>
        <v>#N/A</v>
      </c>
      <c r="Q515" t="e">
        <f t="shared" si="112"/>
        <v>#N/A</v>
      </c>
      <c r="R515" t="e">
        <f t="shared" si="113"/>
        <v>#N/A</v>
      </c>
      <c r="S515" t="e">
        <f t="shared" si="114"/>
        <v>#N/A</v>
      </c>
      <c r="T515" t="e">
        <f t="shared" si="115"/>
        <v>#N/A</v>
      </c>
      <c r="U515" t="e">
        <f t="shared" si="116"/>
        <v>#N/A</v>
      </c>
      <c r="V515" t="e">
        <f t="shared" si="117"/>
        <v>#N/A</v>
      </c>
      <c r="W515" t="e">
        <f t="shared" si="118"/>
        <v>#N/A</v>
      </c>
      <c r="X515" t="e">
        <f t="shared" si="89"/>
        <v>#N/A</v>
      </c>
      <c r="Y515" t="e">
        <f t="shared" si="90"/>
        <v>#N/A</v>
      </c>
      <c r="Z515" t="e">
        <f t="shared" si="91"/>
        <v>#N/A</v>
      </c>
      <c r="AA515" t="e">
        <f t="shared" si="119"/>
        <v>#N/A</v>
      </c>
      <c r="AB515" t="e">
        <f t="shared" si="120"/>
        <v>#N/A</v>
      </c>
      <c r="AC515" t="e">
        <f t="shared" si="121"/>
        <v>#N/A</v>
      </c>
      <c r="AD515" t="e">
        <f t="shared" si="122"/>
        <v>#N/A</v>
      </c>
      <c r="AE515" t="e">
        <f t="shared" si="123"/>
        <v>#N/A</v>
      </c>
      <c r="AF515" t="e">
        <f t="shared" si="124"/>
        <v>#N/A</v>
      </c>
      <c r="AG515" t="e">
        <f t="shared" si="125"/>
        <v>#N/A</v>
      </c>
      <c r="AH515" t="e">
        <f t="shared" si="126"/>
        <v>#N/A</v>
      </c>
      <c r="AI515" t="e">
        <f t="shared" si="127"/>
        <v>#N/A</v>
      </c>
      <c r="AJ515" t="e">
        <f t="shared" si="92"/>
        <v>#N/A</v>
      </c>
      <c r="AK515" t="e">
        <f t="shared" si="93"/>
        <v>#N/A</v>
      </c>
      <c r="AL515" t="e">
        <f t="shared" si="94"/>
        <v>#N/A</v>
      </c>
      <c r="AM515" t="e">
        <f t="shared" si="128"/>
        <v>#N/A</v>
      </c>
      <c r="AN515" t="e">
        <f t="shared" si="129"/>
        <v>#N/A</v>
      </c>
      <c r="AO515" t="e">
        <f t="shared" si="130"/>
        <v>#N/A</v>
      </c>
      <c r="AP515" t="e">
        <f t="shared" si="131"/>
        <v>#N/A</v>
      </c>
      <c r="AQ515" t="e">
        <f t="shared" si="132"/>
        <v>#N/A</v>
      </c>
      <c r="AR515" t="e">
        <f t="shared" si="133"/>
        <v>#N/A</v>
      </c>
      <c r="AS515" t="e">
        <f t="shared" si="134"/>
        <v>#N/A</v>
      </c>
      <c r="AT515" t="e">
        <f t="shared" si="135"/>
        <v>#N/A</v>
      </c>
      <c r="AU515" t="e">
        <f t="shared" si="136"/>
        <v>#N/A</v>
      </c>
      <c r="AV515" t="e">
        <f t="shared" si="95"/>
        <v>#N/A</v>
      </c>
      <c r="AW515" t="e">
        <f t="shared" si="96"/>
        <v>#N/A</v>
      </c>
      <c r="AX515" t="e">
        <f t="shared" si="97"/>
        <v>#N/A</v>
      </c>
      <c r="AY515" t="e">
        <f t="shared" si="137"/>
        <v>#N/A</v>
      </c>
      <c r="AZ515" t="e">
        <f t="shared" si="138"/>
        <v>#N/A</v>
      </c>
      <c r="BA515" t="e">
        <f t="shared" si="139"/>
        <v>#N/A</v>
      </c>
      <c r="BB515" t="e">
        <f t="shared" si="140"/>
        <v>#N/A</v>
      </c>
      <c r="BC515" t="e">
        <f t="shared" si="141"/>
        <v>#N/A</v>
      </c>
      <c r="BD515" t="e">
        <f t="shared" si="142"/>
        <v>#N/A</v>
      </c>
      <c r="BE515" t="e">
        <f t="shared" si="143"/>
        <v>#N/A</v>
      </c>
      <c r="BF515" t="e">
        <f t="shared" si="144"/>
        <v>#N/A</v>
      </c>
      <c r="BG515" t="e">
        <f t="shared" si="145"/>
        <v>#N/A</v>
      </c>
      <c r="BH515" t="e">
        <f t="shared" si="98"/>
        <v>#N/A</v>
      </c>
      <c r="BI515" t="e">
        <f t="shared" si="99"/>
        <v>#N/A</v>
      </c>
      <c r="BJ515" t="e">
        <f t="shared" si="100"/>
        <v>#N/A</v>
      </c>
      <c r="BK515" t="e">
        <f t="shared" si="146"/>
        <v>#N/A</v>
      </c>
      <c r="BL515" t="e">
        <f t="shared" si="147"/>
        <v>#N/A</v>
      </c>
      <c r="BM515" t="e">
        <f t="shared" si="148"/>
        <v>#N/A</v>
      </c>
      <c r="BN515" t="e">
        <f t="shared" si="149"/>
        <v>#N/A</v>
      </c>
      <c r="BO515" t="e">
        <f t="shared" si="150"/>
        <v>#N/A</v>
      </c>
      <c r="BP515" t="e">
        <f t="shared" si="151"/>
        <v>#N/A</v>
      </c>
      <c r="BQ515" t="e">
        <f t="shared" si="152"/>
        <v>#N/A</v>
      </c>
      <c r="BR515" t="e">
        <f t="shared" si="153"/>
        <v>#N/A</v>
      </c>
      <c r="BS515" t="e">
        <f t="shared" si="154"/>
        <v>#N/A</v>
      </c>
      <c r="BT515" t="e">
        <f t="shared" si="155"/>
        <v>#N/A</v>
      </c>
      <c r="BU515" t="e">
        <f t="shared" si="156"/>
        <v>#N/A</v>
      </c>
      <c r="BV515" t="e">
        <f t="shared" si="157"/>
        <v>#N/A</v>
      </c>
      <c r="BW515" t="e">
        <f t="shared" si="158"/>
        <v>#N/A</v>
      </c>
      <c r="BX515" t="e">
        <f t="shared" si="159"/>
        <v>#N/A</v>
      </c>
      <c r="BY515" t="e">
        <f t="shared" si="160"/>
        <v>#N/A</v>
      </c>
      <c r="BZ515" t="e">
        <f t="shared" si="161"/>
        <v>#N/A</v>
      </c>
      <c r="CA515" t="e">
        <f t="shared" si="162"/>
        <v>#N/A</v>
      </c>
      <c r="CB515" t="e">
        <f t="shared" si="163"/>
        <v>#N/A</v>
      </c>
      <c r="CC515" t="e">
        <f t="shared" si="164"/>
        <v>#N/A</v>
      </c>
      <c r="CD515" t="e">
        <f t="shared" si="165"/>
        <v>#N/A</v>
      </c>
      <c r="CE515" t="e">
        <f t="shared" si="166"/>
        <v>#N/A</v>
      </c>
      <c r="CF515" t="e">
        <f t="shared" si="167"/>
        <v>#N/A</v>
      </c>
    </row>
    <row r="516" spans="1:84" x14ac:dyDescent="0.3">
      <c r="A516" t="e">
        <f t="shared" si="169"/>
        <v>#N/A</v>
      </c>
      <c r="B516" t="e">
        <f t="shared" si="169"/>
        <v>#N/A</v>
      </c>
      <c r="C516" t="e">
        <f t="shared" si="101"/>
        <v>#N/A</v>
      </c>
      <c r="D516" t="e">
        <f t="shared" si="102"/>
        <v>#N/A</v>
      </c>
      <c r="E516" t="e">
        <f t="shared" si="103"/>
        <v>#N/A</v>
      </c>
      <c r="F516" t="e">
        <f t="shared" si="104"/>
        <v>#N/A</v>
      </c>
      <c r="G516" t="e">
        <f t="shared" si="105"/>
        <v>#N/A</v>
      </c>
      <c r="H516" t="e">
        <f t="shared" si="106"/>
        <v>#N/A</v>
      </c>
      <c r="I516" t="e">
        <f t="shared" si="107"/>
        <v>#N/A</v>
      </c>
      <c r="J516" t="e">
        <f t="shared" si="108"/>
        <v>#N/A</v>
      </c>
      <c r="K516" t="e">
        <f t="shared" si="109"/>
        <v>#N/A</v>
      </c>
      <c r="L516" t="e">
        <f t="shared" si="86"/>
        <v>#N/A</v>
      </c>
      <c r="M516" t="e">
        <f t="shared" si="87"/>
        <v>#N/A</v>
      </c>
      <c r="N516" t="e">
        <f t="shared" si="88"/>
        <v>#N/A</v>
      </c>
      <c r="O516" t="e">
        <f t="shared" si="110"/>
        <v>#N/A</v>
      </c>
      <c r="P516" t="e">
        <f t="shared" si="111"/>
        <v>#N/A</v>
      </c>
      <c r="Q516" t="e">
        <f t="shared" si="112"/>
        <v>#N/A</v>
      </c>
      <c r="R516" t="e">
        <f t="shared" si="113"/>
        <v>#N/A</v>
      </c>
      <c r="S516" t="e">
        <f t="shared" si="114"/>
        <v>#N/A</v>
      </c>
      <c r="T516" t="e">
        <f t="shared" si="115"/>
        <v>#N/A</v>
      </c>
      <c r="U516" t="e">
        <f t="shared" si="116"/>
        <v>#N/A</v>
      </c>
      <c r="V516" t="e">
        <f t="shared" si="117"/>
        <v>#N/A</v>
      </c>
      <c r="W516" t="e">
        <f t="shared" si="118"/>
        <v>#N/A</v>
      </c>
      <c r="X516" t="e">
        <f t="shared" si="89"/>
        <v>#N/A</v>
      </c>
      <c r="Y516" t="e">
        <f t="shared" si="90"/>
        <v>#N/A</v>
      </c>
      <c r="Z516" t="e">
        <f t="shared" si="91"/>
        <v>#N/A</v>
      </c>
      <c r="AA516" t="e">
        <f t="shared" si="119"/>
        <v>#N/A</v>
      </c>
      <c r="AB516" t="e">
        <f t="shared" si="120"/>
        <v>#N/A</v>
      </c>
      <c r="AC516" t="e">
        <f t="shared" si="121"/>
        <v>#N/A</v>
      </c>
      <c r="AD516" t="e">
        <f t="shared" si="122"/>
        <v>#N/A</v>
      </c>
      <c r="AE516" t="e">
        <f t="shared" si="123"/>
        <v>#N/A</v>
      </c>
      <c r="AF516" t="e">
        <f t="shared" si="124"/>
        <v>#N/A</v>
      </c>
      <c r="AG516" t="e">
        <f t="shared" si="125"/>
        <v>#N/A</v>
      </c>
      <c r="AH516" t="e">
        <f t="shared" si="126"/>
        <v>#N/A</v>
      </c>
      <c r="AI516" t="e">
        <f t="shared" si="127"/>
        <v>#N/A</v>
      </c>
      <c r="AJ516" t="e">
        <f t="shared" si="92"/>
        <v>#N/A</v>
      </c>
      <c r="AK516" t="e">
        <f t="shared" si="93"/>
        <v>#N/A</v>
      </c>
      <c r="AL516" t="e">
        <f t="shared" si="94"/>
        <v>#N/A</v>
      </c>
      <c r="AM516" t="e">
        <f t="shared" si="128"/>
        <v>#N/A</v>
      </c>
      <c r="AN516" t="e">
        <f t="shared" si="129"/>
        <v>#N/A</v>
      </c>
      <c r="AO516" t="e">
        <f t="shared" si="130"/>
        <v>#N/A</v>
      </c>
      <c r="AP516" t="e">
        <f t="shared" si="131"/>
        <v>#N/A</v>
      </c>
      <c r="AQ516" t="e">
        <f t="shared" si="132"/>
        <v>#N/A</v>
      </c>
      <c r="AR516" t="e">
        <f t="shared" si="133"/>
        <v>#N/A</v>
      </c>
      <c r="AS516" t="e">
        <f t="shared" si="134"/>
        <v>#N/A</v>
      </c>
      <c r="AT516" t="e">
        <f t="shared" si="135"/>
        <v>#N/A</v>
      </c>
      <c r="AU516" t="e">
        <f t="shared" si="136"/>
        <v>#N/A</v>
      </c>
      <c r="AV516" t="e">
        <f t="shared" si="95"/>
        <v>#N/A</v>
      </c>
      <c r="AW516" t="e">
        <f t="shared" si="96"/>
        <v>#N/A</v>
      </c>
      <c r="AX516" t="e">
        <f t="shared" si="97"/>
        <v>#N/A</v>
      </c>
      <c r="AY516" t="e">
        <f t="shared" si="137"/>
        <v>#N/A</v>
      </c>
      <c r="AZ516" t="e">
        <f t="shared" si="138"/>
        <v>#N/A</v>
      </c>
      <c r="BA516" t="e">
        <f t="shared" si="139"/>
        <v>#N/A</v>
      </c>
      <c r="BB516" t="e">
        <f t="shared" si="140"/>
        <v>#N/A</v>
      </c>
      <c r="BC516" t="e">
        <f t="shared" si="141"/>
        <v>#N/A</v>
      </c>
      <c r="BD516" t="e">
        <f t="shared" si="142"/>
        <v>#N/A</v>
      </c>
      <c r="BE516" t="e">
        <f t="shared" si="143"/>
        <v>#N/A</v>
      </c>
      <c r="BF516" t="e">
        <f t="shared" si="144"/>
        <v>#N/A</v>
      </c>
      <c r="BG516" t="e">
        <f t="shared" si="145"/>
        <v>#N/A</v>
      </c>
      <c r="BH516" t="e">
        <f t="shared" si="98"/>
        <v>#N/A</v>
      </c>
      <c r="BI516" t="e">
        <f t="shared" si="99"/>
        <v>#N/A</v>
      </c>
      <c r="BJ516" t="e">
        <f t="shared" si="100"/>
        <v>#N/A</v>
      </c>
      <c r="BK516" t="e">
        <f t="shared" si="146"/>
        <v>#N/A</v>
      </c>
      <c r="BL516" t="e">
        <f t="shared" si="147"/>
        <v>#N/A</v>
      </c>
      <c r="BM516" t="e">
        <f t="shared" si="148"/>
        <v>#N/A</v>
      </c>
      <c r="BN516" t="e">
        <f t="shared" si="149"/>
        <v>#N/A</v>
      </c>
      <c r="BO516" t="e">
        <f t="shared" si="150"/>
        <v>#N/A</v>
      </c>
      <c r="BP516" t="e">
        <f t="shared" si="151"/>
        <v>#N/A</v>
      </c>
      <c r="BQ516" t="e">
        <f t="shared" si="152"/>
        <v>#N/A</v>
      </c>
      <c r="BR516" t="e">
        <f t="shared" si="153"/>
        <v>#N/A</v>
      </c>
      <c r="BS516" t="e">
        <f t="shared" si="154"/>
        <v>#N/A</v>
      </c>
      <c r="BT516" t="e">
        <f t="shared" si="155"/>
        <v>#N/A</v>
      </c>
      <c r="BU516" t="e">
        <f t="shared" si="156"/>
        <v>#N/A</v>
      </c>
      <c r="BV516" t="e">
        <f t="shared" si="157"/>
        <v>#N/A</v>
      </c>
      <c r="BW516" t="e">
        <f t="shared" si="158"/>
        <v>#N/A</v>
      </c>
      <c r="BX516" t="e">
        <f t="shared" si="159"/>
        <v>#N/A</v>
      </c>
      <c r="BY516" t="e">
        <f t="shared" si="160"/>
        <v>#N/A</v>
      </c>
      <c r="BZ516" t="e">
        <f t="shared" si="161"/>
        <v>#N/A</v>
      </c>
      <c r="CA516" t="e">
        <f t="shared" si="162"/>
        <v>#N/A</v>
      </c>
      <c r="CB516" t="e">
        <f t="shared" si="163"/>
        <v>#N/A</v>
      </c>
      <c r="CC516" t="e">
        <f t="shared" si="164"/>
        <v>#N/A</v>
      </c>
      <c r="CD516" t="e">
        <f t="shared" si="165"/>
        <v>#N/A</v>
      </c>
      <c r="CE516" t="e">
        <f t="shared" si="166"/>
        <v>#N/A</v>
      </c>
      <c r="CF516" t="e">
        <f t="shared" si="167"/>
        <v>#N/A</v>
      </c>
    </row>
    <row r="517" spans="1:84" x14ac:dyDescent="0.3">
      <c r="A517" t="e">
        <f t="shared" si="169"/>
        <v>#N/A</v>
      </c>
      <c r="B517" t="e">
        <f t="shared" si="169"/>
        <v>#N/A</v>
      </c>
      <c r="C517" t="e">
        <f t="shared" si="101"/>
        <v>#N/A</v>
      </c>
      <c r="D517" t="e">
        <f t="shared" si="102"/>
        <v>#N/A</v>
      </c>
      <c r="E517" t="e">
        <f t="shared" si="103"/>
        <v>#N/A</v>
      </c>
      <c r="F517" t="e">
        <f t="shared" si="104"/>
        <v>#N/A</v>
      </c>
      <c r="G517" t="e">
        <f t="shared" si="105"/>
        <v>#N/A</v>
      </c>
      <c r="H517" t="e">
        <f t="shared" si="106"/>
        <v>#N/A</v>
      </c>
      <c r="I517" t="e">
        <f t="shared" si="107"/>
        <v>#N/A</v>
      </c>
      <c r="J517" t="e">
        <f t="shared" si="108"/>
        <v>#N/A</v>
      </c>
      <c r="K517" t="e">
        <f t="shared" si="109"/>
        <v>#N/A</v>
      </c>
      <c r="L517" t="e">
        <f t="shared" si="86"/>
        <v>#N/A</v>
      </c>
      <c r="M517" t="e">
        <f t="shared" si="87"/>
        <v>#N/A</v>
      </c>
      <c r="N517" t="e">
        <f t="shared" si="88"/>
        <v>#N/A</v>
      </c>
      <c r="O517" t="e">
        <f t="shared" si="110"/>
        <v>#N/A</v>
      </c>
      <c r="P517" t="e">
        <f t="shared" si="111"/>
        <v>#N/A</v>
      </c>
      <c r="Q517" t="e">
        <f t="shared" si="112"/>
        <v>#N/A</v>
      </c>
      <c r="R517" t="e">
        <f t="shared" si="113"/>
        <v>#N/A</v>
      </c>
      <c r="S517" t="e">
        <f t="shared" si="114"/>
        <v>#N/A</v>
      </c>
      <c r="T517" t="e">
        <f t="shared" si="115"/>
        <v>#N/A</v>
      </c>
      <c r="U517" t="e">
        <f t="shared" si="116"/>
        <v>#N/A</v>
      </c>
      <c r="V517" t="e">
        <f t="shared" si="117"/>
        <v>#N/A</v>
      </c>
      <c r="W517" t="e">
        <f t="shared" si="118"/>
        <v>#N/A</v>
      </c>
      <c r="X517" t="e">
        <f t="shared" si="89"/>
        <v>#N/A</v>
      </c>
      <c r="Y517" t="e">
        <f t="shared" si="90"/>
        <v>#N/A</v>
      </c>
      <c r="Z517" t="e">
        <f t="shared" si="91"/>
        <v>#N/A</v>
      </c>
      <c r="AA517" t="e">
        <f t="shared" si="119"/>
        <v>#N/A</v>
      </c>
      <c r="AB517" t="e">
        <f t="shared" si="120"/>
        <v>#N/A</v>
      </c>
      <c r="AC517" t="e">
        <f t="shared" si="121"/>
        <v>#N/A</v>
      </c>
      <c r="AD517" t="e">
        <f t="shared" si="122"/>
        <v>#N/A</v>
      </c>
      <c r="AE517" t="e">
        <f t="shared" si="123"/>
        <v>#N/A</v>
      </c>
      <c r="AF517" t="e">
        <f t="shared" si="124"/>
        <v>#N/A</v>
      </c>
      <c r="AG517" t="e">
        <f t="shared" si="125"/>
        <v>#N/A</v>
      </c>
      <c r="AH517" t="e">
        <f t="shared" si="126"/>
        <v>#N/A</v>
      </c>
      <c r="AI517" t="e">
        <f t="shared" si="127"/>
        <v>#N/A</v>
      </c>
      <c r="AJ517" t="e">
        <f t="shared" si="92"/>
        <v>#N/A</v>
      </c>
      <c r="AK517" t="e">
        <f t="shared" si="93"/>
        <v>#N/A</v>
      </c>
      <c r="AL517" t="e">
        <f t="shared" si="94"/>
        <v>#N/A</v>
      </c>
      <c r="AM517" t="e">
        <f t="shared" si="128"/>
        <v>#N/A</v>
      </c>
      <c r="AN517" t="e">
        <f t="shared" si="129"/>
        <v>#N/A</v>
      </c>
      <c r="AO517" t="e">
        <f t="shared" si="130"/>
        <v>#N/A</v>
      </c>
      <c r="AP517" t="e">
        <f t="shared" si="131"/>
        <v>#N/A</v>
      </c>
      <c r="AQ517" t="e">
        <f t="shared" si="132"/>
        <v>#N/A</v>
      </c>
      <c r="AR517" t="e">
        <f t="shared" si="133"/>
        <v>#N/A</v>
      </c>
      <c r="AS517" t="e">
        <f t="shared" si="134"/>
        <v>#N/A</v>
      </c>
      <c r="AT517" t="e">
        <f t="shared" si="135"/>
        <v>#N/A</v>
      </c>
      <c r="AU517" t="e">
        <f t="shared" si="136"/>
        <v>#N/A</v>
      </c>
      <c r="AV517" t="e">
        <f t="shared" si="95"/>
        <v>#N/A</v>
      </c>
      <c r="AW517" t="e">
        <f t="shared" si="96"/>
        <v>#N/A</v>
      </c>
      <c r="AX517" t="e">
        <f t="shared" si="97"/>
        <v>#N/A</v>
      </c>
      <c r="AY517" t="e">
        <f t="shared" si="137"/>
        <v>#N/A</v>
      </c>
      <c r="AZ517" t="e">
        <f t="shared" si="138"/>
        <v>#N/A</v>
      </c>
      <c r="BA517" t="e">
        <f t="shared" si="139"/>
        <v>#N/A</v>
      </c>
      <c r="BB517" t="e">
        <f t="shared" si="140"/>
        <v>#N/A</v>
      </c>
      <c r="BC517" t="e">
        <f t="shared" si="141"/>
        <v>#N/A</v>
      </c>
      <c r="BD517" t="e">
        <f t="shared" si="142"/>
        <v>#N/A</v>
      </c>
      <c r="BE517" t="e">
        <f t="shared" si="143"/>
        <v>#N/A</v>
      </c>
      <c r="BF517" t="e">
        <f t="shared" si="144"/>
        <v>#N/A</v>
      </c>
      <c r="BG517" t="e">
        <f t="shared" si="145"/>
        <v>#N/A</v>
      </c>
      <c r="BH517" t="e">
        <f t="shared" si="98"/>
        <v>#N/A</v>
      </c>
      <c r="BI517" t="e">
        <f t="shared" si="99"/>
        <v>#N/A</v>
      </c>
      <c r="BJ517" t="e">
        <f t="shared" si="100"/>
        <v>#N/A</v>
      </c>
      <c r="BK517" t="e">
        <f t="shared" si="146"/>
        <v>#N/A</v>
      </c>
      <c r="BL517" t="e">
        <f t="shared" si="147"/>
        <v>#N/A</v>
      </c>
      <c r="BM517" t="e">
        <f t="shared" si="148"/>
        <v>#N/A</v>
      </c>
      <c r="BN517" t="e">
        <f t="shared" si="149"/>
        <v>#N/A</v>
      </c>
      <c r="BO517" t="e">
        <f t="shared" si="150"/>
        <v>#N/A</v>
      </c>
      <c r="BP517" t="e">
        <f t="shared" si="151"/>
        <v>#N/A</v>
      </c>
      <c r="BQ517" t="e">
        <f t="shared" si="152"/>
        <v>#N/A</v>
      </c>
      <c r="BR517" t="e">
        <f t="shared" si="153"/>
        <v>#N/A</v>
      </c>
      <c r="BS517" t="e">
        <f t="shared" si="154"/>
        <v>#N/A</v>
      </c>
      <c r="BT517" t="e">
        <f t="shared" si="155"/>
        <v>#N/A</v>
      </c>
      <c r="BU517" t="e">
        <f t="shared" si="156"/>
        <v>#N/A</v>
      </c>
      <c r="BV517" t="e">
        <f t="shared" si="157"/>
        <v>#N/A</v>
      </c>
      <c r="BW517" t="e">
        <f t="shared" si="158"/>
        <v>#N/A</v>
      </c>
      <c r="BX517" t="e">
        <f t="shared" si="159"/>
        <v>#N/A</v>
      </c>
      <c r="BY517" t="e">
        <f t="shared" si="160"/>
        <v>#N/A</v>
      </c>
      <c r="BZ517" t="e">
        <f t="shared" si="161"/>
        <v>#N/A</v>
      </c>
      <c r="CA517" t="e">
        <f t="shared" si="162"/>
        <v>#N/A</v>
      </c>
      <c r="CB517" t="e">
        <f t="shared" si="163"/>
        <v>#N/A</v>
      </c>
      <c r="CC517" t="e">
        <f t="shared" si="164"/>
        <v>#N/A</v>
      </c>
      <c r="CD517" t="e">
        <f t="shared" si="165"/>
        <v>#N/A</v>
      </c>
      <c r="CE517" t="e">
        <f t="shared" si="166"/>
        <v>#N/A</v>
      </c>
      <c r="CF517" t="e">
        <f t="shared" si="167"/>
        <v>#N/A</v>
      </c>
    </row>
    <row r="518" spans="1:84" x14ac:dyDescent="0.3">
      <c r="A518" t="e">
        <f t="shared" si="169"/>
        <v>#N/A</v>
      </c>
      <c r="B518" t="e">
        <f t="shared" si="169"/>
        <v>#N/A</v>
      </c>
      <c r="C518" t="e">
        <f t="shared" si="101"/>
        <v>#N/A</v>
      </c>
      <c r="D518" t="e">
        <f t="shared" si="102"/>
        <v>#N/A</v>
      </c>
      <c r="E518" t="e">
        <f t="shared" si="103"/>
        <v>#N/A</v>
      </c>
      <c r="F518" t="e">
        <f t="shared" si="104"/>
        <v>#N/A</v>
      </c>
      <c r="G518" t="e">
        <f t="shared" si="105"/>
        <v>#N/A</v>
      </c>
      <c r="H518" t="e">
        <f t="shared" si="106"/>
        <v>#N/A</v>
      </c>
      <c r="I518" t="e">
        <f t="shared" si="107"/>
        <v>#N/A</v>
      </c>
      <c r="J518" t="e">
        <f t="shared" si="108"/>
        <v>#N/A</v>
      </c>
      <c r="K518" t="e">
        <f t="shared" si="109"/>
        <v>#N/A</v>
      </c>
      <c r="L518" t="e">
        <f t="shared" si="86"/>
        <v>#N/A</v>
      </c>
      <c r="M518" t="e">
        <f t="shared" si="87"/>
        <v>#N/A</v>
      </c>
      <c r="N518" t="e">
        <f t="shared" si="88"/>
        <v>#N/A</v>
      </c>
      <c r="O518" t="e">
        <f t="shared" si="110"/>
        <v>#N/A</v>
      </c>
      <c r="P518" t="e">
        <f t="shared" si="111"/>
        <v>#N/A</v>
      </c>
      <c r="Q518" t="e">
        <f t="shared" si="112"/>
        <v>#N/A</v>
      </c>
      <c r="R518" t="e">
        <f t="shared" si="113"/>
        <v>#N/A</v>
      </c>
      <c r="S518" t="e">
        <f t="shared" si="114"/>
        <v>#N/A</v>
      </c>
      <c r="T518" t="e">
        <f t="shared" si="115"/>
        <v>#N/A</v>
      </c>
      <c r="U518" t="e">
        <f t="shared" si="116"/>
        <v>#N/A</v>
      </c>
      <c r="V518" t="e">
        <f t="shared" si="117"/>
        <v>#N/A</v>
      </c>
      <c r="W518" t="e">
        <f t="shared" si="118"/>
        <v>#N/A</v>
      </c>
      <c r="X518" t="e">
        <f t="shared" si="89"/>
        <v>#N/A</v>
      </c>
      <c r="Y518" t="e">
        <f t="shared" si="90"/>
        <v>#N/A</v>
      </c>
      <c r="Z518" t="e">
        <f t="shared" si="91"/>
        <v>#N/A</v>
      </c>
      <c r="AA518" t="e">
        <f t="shared" si="119"/>
        <v>#N/A</v>
      </c>
      <c r="AB518" t="e">
        <f t="shared" si="120"/>
        <v>#N/A</v>
      </c>
      <c r="AC518" t="e">
        <f t="shared" si="121"/>
        <v>#N/A</v>
      </c>
      <c r="AD518" t="e">
        <f t="shared" si="122"/>
        <v>#N/A</v>
      </c>
      <c r="AE518" t="e">
        <f t="shared" si="123"/>
        <v>#N/A</v>
      </c>
      <c r="AF518" t="e">
        <f t="shared" si="124"/>
        <v>#N/A</v>
      </c>
      <c r="AG518" t="e">
        <f t="shared" si="125"/>
        <v>#N/A</v>
      </c>
      <c r="AH518" t="e">
        <f t="shared" si="126"/>
        <v>#N/A</v>
      </c>
      <c r="AI518" t="e">
        <f t="shared" si="127"/>
        <v>#N/A</v>
      </c>
      <c r="AJ518" t="e">
        <f t="shared" si="92"/>
        <v>#N/A</v>
      </c>
      <c r="AK518" t="e">
        <f t="shared" si="93"/>
        <v>#N/A</v>
      </c>
      <c r="AL518" t="e">
        <f t="shared" si="94"/>
        <v>#N/A</v>
      </c>
      <c r="AM518" t="e">
        <f t="shared" si="128"/>
        <v>#N/A</v>
      </c>
      <c r="AN518" t="e">
        <f t="shared" si="129"/>
        <v>#N/A</v>
      </c>
      <c r="AO518" t="e">
        <f t="shared" si="130"/>
        <v>#N/A</v>
      </c>
      <c r="AP518" t="e">
        <f t="shared" si="131"/>
        <v>#N/A</v>
      </c>
      <c r="AQ518" t="e">
        <f t="shared" si="132"/>
        <v>#N/A</v>
      </c>
      <c r="AR518" t="e">
        <f t="shared" si="133"/>
        <v>#N/A</v>
      </c>
      <c r="AS518" t="e">
        <f t="shared" si="134"/>
        <v>#N/A</v>
      </c>
      <c r="AT518" t="e">
        <f t="shared" si="135"/>
        <v>#N/A</v>
      </c>
      <c r="AU518" t="e">
        <f t="shared" si="136"/>
        <v>#N/A</v>
      </c>
      <c r="AV518" t="e">
        <f t="shared" si="95"/>
        <v>#N/A</v>
      </c>
      <c r="AW518" t="e">
        <f t="shared" si="96"/>
        <v>#N/A</v>
      </c>
      <c r="AX518" t="e">
        <f t="shared" si="97"/>
        <v>#N/A</v>
      </c>
      <c r="AY518" t="e">
        <f t="shared" si="137"/>
        <v>#N/A</v>
      </c>
      <c r="AZ518" t="e">
        <f t="shared" si="138"/>
        <v>#N/A</v>
      </c>
      <c r="BA518" t="e">
        <f t="shared" si="139"/>
        <v>#N/A</v>
      </c>
      <c r="BB518" t="e">
        <f t="shared" si="140"/>
        <v>#N/A</v>
      </c>
      <c r="BC518" t="e">
        <f t="shared" si="141"/>
        <v>#N/A</v>
      </c>
      <c r="BD518" t="e">
        <f t="shared" si="142"/>
        <v>#N/A</v>
      </c>
      <c r="BE518" t="e">
        <f t="shared" si="143"/>
        <v>#N/A</v>
      </c>
      <c r="BF518" t="e">
        <f t="shared" si="144"/>
        <v>#N/A</v>
      </c>
      <c r="BG518" t="e">
        <f t="shared" si="145"/>
        <v>#N/A</v>
      </c>
      <c r="BH518" t="e">
        <f t="shared" si="98"/>
        <v>#N/A</v>
      </c>
      <c r="BI518" t="e">
        <f t="shared" si="99"/>
        <v>#N/A</v>
      </c>
      <c r="BJ518" t="e">
        <f t="shared" si="100"/>
        <v>#N/A</v>
      </c>
      <c r="BK518" t="e">
        <f t="shared" si="146"/>
        <v>#N/A</v>
      </c>
      <c r="BL518" t="e">
        <f t="shared" si="147"/>
        <v>#N/A</v>
      </c>
      <c r="BM518" t="e">
        <f t="shared" si="148"/>
        <v>#N/A</v>
      </c>
      <c r="BN518" t="e">
        <f t="shared" si="149"/>
        <v>#N/A</v>
      </c>
      <c r="BO518" t="e">
        <f t="shared" si="150"/>
        <v>#N/A</v>
      </c>
      <c r="BP518" t="e">
        <f t="shared" si="151"/>
        <v>#N/A</v>
      </c>
      <c r="BQ518" t="e">
        <f t="shared" si="152"/>
        <v>#N/A</v>
      </c>
      <c r="BR518" t="e">
        <f t="shared" si="153"/>
        <v>#N/A</v>
      </c>
      <c r="BS518" t="e">
        <f t="shared" si="154"/>
        <v>#N/A</v>
      </c>
      <c r="BT518" t="e">
        <f t="shared" si="155"/>
        <v>#N/A</v>
      </c>
      <c r="BU518" t="e">
        <f t="shared" si="156"/>
        <v>#N/A</v>
      </c>
      <c r="BV518" t="e">
        <f t="shared" si="157"/>
        <v>#N/A</v>
      </c>
      <c r="BW518" t="e">
        <f t="shared" si="158"/>
        <v>#N/A</v>
      </c>
      <c r="BX518" t="e">
        <f t="shared" si="159"/>
        <v>#N/A</v>
      </c>
      <c r="BY518" t="e">
        <f t="shared" si="160"/>
        <v>#N/A</v>
      </c>
      <c r="BZ518" t="e">
        <f t="shared" si="161"/>
        <v>#N/A</v>
      </c>
      <c r="CA518" t="e">
        <f t="shared" si="162"/>
        <v>#N/A</v>
      </c>
      <c r="CB518" t="e">
        <f t="shared" si="163"/>
        <v>#N/A</v>
      </c>
      <c r="CC518" t="e">
        <f t="shared" si="164"/>
        <v>#N/A</v>
      </c>
      <c r="CD518" t="e">
        <f t="shared" si="165"/>
        <v>#N/A</v>
      </c>
      <c r="CE518" t="e">
        <f t="shared" si="166"/>
        <v>#N/A</v>
      </c>
      <c r="CF518" t="e">
        <f t="shared" si="167"/>
        <v>#N/A</v>
      </c>
    </row>
    <row r="519" spans="1:84" x14ac:dyDescent="0.3">
      <c r="A519" t="e">
        <f t="shared" si="169"/>
        <v>#N/A</v>
      </c>
      <c r="B519" t="e">
        <f t="shared" si="169"/>
        <v>#N/A</v>
      </c>
      <c r="C519" t="e">
        <f t="shared" si="101"/>
        <v>#N/A</v>
      </c>
      <c r="D519" t="e">
        <f t="shared" si="102"/>
        <v>#N/A</v>
      </c>
      <c r="E519" t="e">
        <f t="shared" si="103"/>
        <v>#N/A</v>
      </c>
      <c r="F519" t="e">
        <f t="shared" si="104"/>
        <v>#N/A</v>
      </c>
      <c r="G519" t="e">
        <f t="shared" si="105"/>
        <v>#N/A</v>
      </c>
      <c r="H519" t="e">
        <f t="shared" si="106"/>
        <v>#N/A</v>
      </c>
      <c r="I519" t="e">
        <f t="shared" si="107"/>
        <v>#N/A</v>
      </c>
      <c r="J519" t="e">
        <f t="shared" si="108"/>
        <v>#N/A</v>
      </c>
      <c r="K519" t="e">
        <f t="shared" si="109"/>
        <v>#N/A</v>
      </c>
      <c r="L519" t="e">
        <f t="shared" si="86"/>
        <v>#N/A</v>
      </c>
      <c r="M519" t="e">
        <f t="shared" si="87"/>
        <v>#N/A</v>
      </c>
      <c r="N519" t="e">
        <f t="shared" si="88"/>
        <v>#N/A</v>
      </c>
      <c r="O519" t="e">
        <f t="shared" si="110"/>
        <v>#N/A</v>
      </c>
      <c r="P519" t="e">
        <f t="shared" si="111"/>
        <v>#N/A</v>
      </c>
      <c r="Q519" t="e">
        <f t="shared" si="112"/>
        <v>#N/A</v>
      </c>
      <c r="R519" t="e">
        <f t="shared" si="113"/>
        <v>#N/A</v>
      </c>
      <c r="S519" t="e">
        <f t="shared" si="114"/>
        <v>#N/A</v>
      </c>
      <c r="T519" t="e">
        <f t="shared" si="115"/>
        <v>#N/A</v>
      </c>
      <c r="U519" t="e">
        <f t="shared" si="116"/>
        <v>#N/A</v>
      </c>
      <c r="V519" t="e">
        <f t="shared" si="117"/>
        <v>#N/A</v>
      </c>
      <c r="W519" t="e">
        <f t="shared" si="118"/>
        <v>#N/A</v>
      </c>
      <c r="X519" t="e">
        <f t="shared" si="89"/>
        <v>#N/A</v>
      </c>
      <c r="Y519" t="e">
        <f t="shared" si="90"/>
        <v>#N/A</v>
      </c>
      <c r="Z519" t="e">
        <f t="shared" si="91"/>
        <v>#N/A</v>
      </c>
      <c r="AA519" t="e">
        <f t="shared" si="119"/>
        <v>#N/A</v>
      </c>
      <c r="AB519" t="e">
        <f t="shared" si="120"/>
        <v>#N/A</v>
      </c>
      <c r="AC519" t="e">
        <f t="shared" si="121"/>
        <v>#N/A</v>
      </c>
      <c r="AD519" t="e">
        <f t="shared" si="122"/>
        <v>#N/A</v>
      </c>
      <c r="AE519" t="e">
        <f t="shared" si="123"/>
        <v>#N/A</v>
      </c>
      <c r="AF519" t="e">
        <f t="shared" si="124"/>
        <v>#N/A</v>
      </c>
      <c r="AG519" t="e">
        <f t="shared" si="125"/>
        <v>#N/A</v>
      </c>
      <c r="AH519" t="e">
        <f t="shared" si="126"/>
        <v>#N/A</v>
      </c>
      <c r="AI519" t="e">
        <f t="shared" si="127"/>
        <v>#N/A</v>
      </c>
      <c r="AJ519" t="e">
        <f t="shared" si="92"/>
        <v>#N/A</v>
      </c>
      <c r="AK519" t="e">
        <f t="shared" si="93"/>
        <v>#N/A</v>
      </c>
      <c r="AL519" t="e">
        <f t="shared" si="94"/>
        <v>#N/A</v>
      </c>
      <c r="AM519" t="e">
        <f t="shared" si="128"/>
        <v>#N/A</v>
      </c>
      <c r="AN519" t="e">
        <f t="shared" si="129"/>
        <v>#N/A</v>
      </c>
      <c r="AO519" t="e">
        <f t="shared" si="130"/>
        <v>#N/A</v>
      </c>
      <c r="AP519" t="e">
        <f t="shared" si="131"/>
        <v>#N/A</v>
      </c>
      <c r="AQ519" t="e">
        <f t="shared" si="132"/>
        <v>#N/A</v>
      </c>
      <c r="AR519" t="e">
        <f t="shared" si="133"/>
        <v>#N/A</v>
      </c>
      <c r="AS519" t="e">
        <f t="shared" si="134"/>
        <v>#N/A</v>
      </c>
      <c r="AT519" t="e">
        <f t="shared" si="135"/>
        <v>#N/A</v>
      </c>
      <c r="AU519" t="e">
        <f t="shared" si="136"/>
        <v>#N/A</v>
      </c>
      <c r="AV519" t="e">
        <f t="shared" si="95"/>
        <v>#N/A</v>
      </c>
      <c r="AW519" t="e">
        <f t="shared" si="96"/>
        <v>#N/A</v>
      </c>
      <c r="AX519" t="e">
        <f t="shared" si="97"/>
        <v>#N/A</v>
      </c>
      <c r="AY519" t="e">
        <f t="shared" si="137"/>
        <v>#N/A</v>
      </c>
      <c r="AZ519" t="e">
        <f t="shared" si="138"/>
        <v>#N/A</v>
      </c>
      <c r="BA519" t="e">
        <f t="shared" si="139"/>
        <v>#N/A</v>
      </c>
      <c r="BB519" t="e">
        <f t="shared" si="140"/>
        <v>#N/A</v>
      </c>
      <c r="BC519" t="e">
        <f t="shared" si="141"/>
        <v>#N/A</v>
      </c>
      <c r="BD519" t="e">
        <f t="shared" si="142"/>
        <v>#N/A</v>
      </c>
      <c r="BE519" t="e">
        <f t="shared" si="143"/>
        <v>#N/A</v>
      </c>
      <c r="BF519" t="e">
        <f t="shared" si="144"/>
        <v>#N/A</v>
      </c>
      <c r="BG519" t="e">
        <f t="shared" si="145"/>
        <v>#N/A</v>
      </c>
      <c r="BH519" t="e">
        <f t="shared" si="98"/>
        <v>#N/A</v>
      </c>
      <c r="BI519" t="e">
        <f t="shared" si="99"/>
        <v>#N/A</v>
      </c>
      <c r="BJ519" t="e">
        <f t="shared" si="100"/>
        <v>#N/A</v>
      </c>
      <c r="BK519" t="e">
        <f t="shared" si="146"/>
        <v>#N/A</v>
      </c>
      <c r="BL519" t="e">
        <f t="shared" si="147"/>
        <v>#N/A</v>
      </c>
      <c r="BM519" t="e">
        <f t="shared" si="148"/>
        <v>#N/A</v>
      </c>
      <c r="BN519" t="e">
        <f t="shared" si="149"/>
        <v>#N/A</v>
      </c>
      <c r="BO519" t="e">
        <f t="shared" si="150"/>
        <v>#N/A</v>
      </c>
      <c r="BP519" t="e">
        <f t="shared" si="151"/>
        <v>#N/A</v>
      </c>
      <c r="BQ519" t="e">
        <f t="shared" si="152"/>
        <v>#N/A</v>
      </c>
      <c r="BR519" t="e">
        <f t="shared" si="153"/>
        <v>#N/A</v>
      </c>
      <c r="BS519" t="e">
        <f t="shared" si="154"/>
        <v>#N/A</v>
      </c>
      <c r="BT519" t="e">
        <f t="shared" si="155"/>
        <v>#N/A</v>
      </c>
      <c r="BU519" t="e">
        <f t="shared" si="156"/>
        <v>#N/A</v>
      </c>
      <c r="BV519" t="e">
        <f t="shared" si="157"/>
        <v>#N/A</v>
      </c>
      <c r="BW519" t="e">
        <f t="shared" si="158"/>
        <v>#N/A</v>
      </c>
      <c r="BX519" t="e">
        <f t="shared" si="159"/>
        <v>#N/A</v>
      </c>
      <c r="BY519" t="e">
        <f t="shared" si="160"/>
        <v>#N/A</v>
      </c>
      <c r="BZ519" t="e">
        <f t="shared" si="161"/>
        <v>#N/A</v>
      </c>
      <c r="CA519" t="e">
        <f t="shared" si="162"/>
        <v>#N/A</v>
      </c>
      <c r="CB519" t="e">
        <f t="shared" si="163"/>
        <v>#N/A</v>
      </c>
      <c r="CC519" t="e">
        <f t="shared" si="164"/>
        <v>#N/A</v>
      </c>
      <c r="CD519" t="e">
        <f t="shared" si="165"/>
        <v>#N/A</v>
      </c>
      <c r="CE519" t="e">
        <f t="shared" si="166"/>
        <v>#N/A</v>
      </c>
      <c r="CF519" t="e">
        <f t="shared" si="167"/>
        <v>#N/A</v>
      </c>
    </row>
    <row r="520" spans="1:84" x14ac:dyDescent="0.3">
      <c r="A520" t="e">
        <f t="shared" si="169"/>
        <v>#N/A</v>
      </c>
      <c r="B520" t="e">
        <f t="shared" si="169"/>
        <v>#N/A</v>
      </c>
      <c r="C520" t="e">
        <f t="shared" si="101"/>
        <v>#N/A</v>
      </c>
      <c r="D520" t="e">
        <f t="shared" si="102"/>
        <v>#N/A</v>
      </c>
      <c r="E520" t="e">
        <f t="shared" si="103"/>
        <v>#N/A</v>
      </c>
      <c r="F520" t="e">
        <f t="shared" si="104"/>
        <v>#N/A</v>
      </c>
      <c r="G520" t="e">
        <f t="shared" si="105"/>
        <v>#N/A</v>
      </c>
      <c r="H520" t="e">
        <f t="shared" si="106"/>
        <v>#N/A</v>
      </c>
      <c r="I520" t="e">
        <f t="shared" si="107"/>
        <v>#N/A</v>
      </c>
      <c r="J520" t="e">
        <f t="shared" si="108"/>
        <v>#N/A</v>
      </c>
      <c r="K520" t="e">
        <f t="shared" si="109"/>
        <v>#N/A</v>
      </c>
      <c r="L520" t="e">
        <f t="shared" si="86"/>
        <v>#N/A</v>
      </c>
      <c r="M520" t="e">
        <f t="shared" si="87"/>
        <v>#N/A</v>
      </c>
      <c r="N520" t="e">
        <f t="shared" si="88"/>
        <v>#N/A</v>
      </c>
      <c r="O520" t="e">
        <f t="shared" si="110"/>
        <v>#N/A</v>
      </c>
      <c r="P520" t="e">
        <f t="shared" si="111"/>
        <v>#N/A</v>
      </c>
      <c r="Q520" t="e">
        <f t="shared" si="112"/>
        <v>#N/A</v>
      </c>
      <c r="R520" t="e">
        <f t="shared" si="113"/>
        <v>#N/A</v>
      </c>
      <c r="S520" t="e">
        <f t="shared" si="114"/>
        <v>#N/A</v>
      </c>
      <c r="T520" t="e">
        <f t="shared" si="115"/>
        <v>#N/A</v>
      </c>
      <c r="U520" t="e">
        <f t="shared" si="116"/>
        <v>#N/A</v>
      </c>
      <c r="V520" t="e">
        <f t="shared" si="117"/>
        <v>#N/A</v>
      </c>
      <c r="W520" t="e">
        <f t="shared" si="118"/>
        <v>#N/A</v>
      </c>
      <c r="X520" t="e">
        <f t="shared" si="89"/>
        <v>#N/A</v>
      </c>
      <c r="Y520" t="e">
        <f t="shared" si="90"/>
        <v>#N/A</v>
      </c>
      <c r="Z520" t="e">
        <f t="shared" si="91"/>
        <v>#N/A</v>
      </c>
      <c r="AA520" t="e">
        <f t="shared" si="119"/>
        <v>#N/A</v>
      </c>
      <c r="AB520" t="e">
        <f t="shared" si="120"/>
        <v>#N/A</v>
      </c>
      <c r="AC520" t="e">
        <f t="shared" si="121"/>
        <v>#N/A</v>
      </c>
      <c r="AD520" t="e">
        <f t="shared" si="122"/>
        <v>#N/A</v>
      </c>
      <c r="AE520" t="e">
        <f t="shared" si="123"/>
        <v>#N/A</v>
      </c>
      <c r="AF520" t="e">
        <f t="shared" si="124"/>
        <v>#N/A</v>
      </c>
      <c r="AG520" t="e">
        <f t="shared" si="125"/>
        <v>#N/A</v>
      </c>
      <c r="AH520" t="e">
        <f t="shared" si="126"/>
        <v>#N/A</v>
      </c>
      <c r="AI520" t="e">
        <f t="shared" si="127"/>
        <v>#N/A</v>
      </c>
      <c r="AJ520" t="e">
        <f t="shared" si="92"/>
        <v>#N/A</v>
      </c>
      <c r="AK520" t="e">
        <f t="shared" si="93"/>
        <v>#N/A</v>
      </c>
      <c r="AL520" t="e">
        <f t="shared" si="94"/>
        <v>#N/A</v>
      </c>
      <c r="AM520" t="e">
        <f t="shared" si="128"/>
        <v>#N/A</v>
      </c>
      <c r="AN520" t="e">
        <f t="shared" si="129"/>
        <v>#N/A</v>
      </c>
      <c r="AO520" t="e">
        <f t="shared" si="130"/>
        <v>#N/A</v>
      </c>
      <c r="AP520" t="e">
        <f t="shared" si="131"/>
        <v>#N/A</v>
      </c>
      <c r="AQ520" t="e">
        <f t="shared" si="132"/>
        <v>#N/A</v>
      </c>
      <c r="AR520" t="e">
        <f t="shared" si="133"/>
        <v>#N/A</v>
      </c>
      <c r="AS520" t="e">
        <f t="shared" si="134"/>
        <v>#N/A</v>
      </c>
      <c r="AT520" t="e">
        <f t="shared" si="135"/>
        <v>#N/A</v>
      </c>
      <c r="AU520" t="e">
        <f t="shared" si="136"/>
        <v>#N/A</v>
      </c>
      <c r="AV520" t="e">
        <f t="shared" si="95"/>
        <v>#N/A</v>
      </c>
      <c r="AW520" t="e">
        <f t="shared" si="96"/>
        <v>#N/A</v>
      </c>
      <c r="AX520" t="e">
        <f t="shared" si="97"/>
        <v>#N/A</v>
      </c>
      <c r="AY520" t="e">
        <f t="shared" si="137"/>
        <v>#N/A</v>
      </c>
      <c r="AZ520" t="e">
        <f t="shared" si="138"/>
        <v>#N/A</v>
      </c>
      <c r="BA520" t="e">
        <f t="shared" si="139"/>
        <v>#N/A</v>
      </c>
      <c r="BB520" t="e">
        <f t="shared" si="140"/>
        <v>#N/A</v>
      </c>
      <c r="BC520" t="e">
        <f t="shared" si="141"/>
        <v>#N/A</v>
      </c>
      <c r="BD520" t="e">
        <f t="shared" si="142"/>
        <v>#N/A</v>
      </c>
      <c r="BE520" t="e">
        <f t="shared" si="143"/>
        <v>#N/A</v>
      </c>
      <c r="BF520" t="e">
        <f t="shared" si="144"/>
        <v>#N/A</v>
      </c>
      <c r="BG520" t="e">
        <f t="shared" si="145"/>
        <v>#N/A</v>
      </c>
      <c r="BH520" t="e">
        <f t="shared" si="98"/>
        <v>#N/A</v>
      </c>
      <c r="BI520" t="e">
        <f t="shared" si="99"/>
        <v>#N/A</v>
      </c>
      <c r="BJ520" t="e">
        <f t="shared" si="100"/>
        <v>#N/A</v>
      </c>
      <c r="BK520" t="e">
        <f t="shared" si="146"/>
        <v>#N/A</v>
      </c>
      <c r="BL520" t="e">
        <f t="shared" si="147"/>
        <v>#N/A</v>
      </c>
      <c r="BM520" t="e">
        <f t="shared" si="148"/>
        <v>#N/A</v>
      </c>
      <c r="BN520" t="e">
        <f t="shared" si="149"/>
        <v>#N/A</v>
      </c>
      <c r="BO520" t="e">
        <f t="shared" si="150"/>
        <v>#N/A</v>
      </c>
      <c r="BP520" t="e">
        <f t="shared" si="151"/>
        <v>#N/A</v>
      </c>
      <c r="BQ520" t="e">
        <f t="shared" si="152"/>
        <v>#N/A</v>
      </c>
      <c r="BR520" t="e">
        <f t="shared" si="153"/>
        <v>#N/A</v>
      </c>
      <c r="BS520" t="e">
        <f t="shared" si="154"/>
        <v>#N/A</v>
      </c>
      <c r="BT520" t="e">
        <f t="shared" si="155"/>
        <v>#N/A</v>
      </c>
      <c r="BU520" t="e">
        <f t="shared" si="156"/>
        <v>#N/A</v>
      </c>
      <c r="BV520" t="e">
        <f t="shared" si="157"/>
        <v>#N/A</v>
      </c>
      <c r="BW520" t="e">
        <f t="shared" si="158"/>
        <v>#N/A</v>
      </c>
      <c r="BX520" t="e">
        <f t="shared" si="159"/>
        <v>#N/A</v>
      </c>
      <c r="BY520" t="e">
        <f t="shared" si="160"/>
        <v>#N/A</v>
      </c>
      <c r="BZ520" t="e">
        <f t="shared" si="161"/>
        <v>#N/A</v>
      </c>
      <c r="CA520" t="e">
        <f t="shared" si="162"/>
        <v>#N/A</v>
      </c>
      <c r="CB520" t="e">
        <f t="shared" si="163"/>
        <v>#N/A</v>
      </c>
      <c r="CC520" t="e">
        <f t="shared" si="164"/>
        <v>#N/A</v>
      </c>
      <c r="CD520" t="e">
        <f t="shared" si="165"/>
        <v>#N/A</v>
      </c>
      <c r="CE520" t="e">
        <f t="shared" si="166"/>
        <v>#N/A</v>
      </c>
      <c r="CF520" t="e">
        <f t="shared" si="167"/>
        <v>#N/A</v>
      </c>
    </row>
    <row r="521" spans="1:84" x14ac:dyDescent="0.3">
      <c r="A521" t="e">
        <f t="shared" si="169"/>
        <v>#N/A</v>
      </c>
      <c r="B521" t="e">
        <f t="shared" si="169"/>
        <v>#N/A</v>
      </c>
      <c r="C521" t="e">
        <f t="shared" si="101"/>
        <v>#N/A</v>
      </c>
      <c r="D521" t="e">
        <f t="shared" si="102"/>
        <v>#N/A</v>
      </c>
      <c r="E521" t="e">
        <f t="shared" si="103"/>
        <v>#N/A</v>
      </c>
      <c r="F521" t="e">
        <f t="shared" si="104"/>
        <v>#N/A</v>
      </c>
      <c r="G521" t="e">
        <f t="shared" si="105"/>
        <v>#N/A</v>
      </c>
      <c r="H521" t="e">
        <f t="shared" si="106"/>
        <v>#N/A</v>
      </c>
      <c r="I521" t="e">
        <f t="shared" si="107"/>
        <v>#N/A</v>
      </c>
      <c r="J521" t="e">
        <f t="shared" si="108"/>
        <v>#N/A</v>
      </c>
      <c r="K521" t="e">
        <f t="shared" si="109"/>
        <v>#N/A</v>
      </c>
      <c r="L521" t="e">
        <f t="shared" si="86"/>
        <v>#N/A</v>
      </c>
      <c r="M521" t="e">
        <f t="shared" si="87"/>
        <v>#N/A</v>
      </c>
      <c r="N521" t="e">
        <f t="shared" si="88"/>
        <v>#N/A</v>
      </c>
      <c r="O521" t="e">
        <f t="shared" si="110"/>
        <v>#N/A</v>
      </c>
      <c r="P521" t="e">
        <f t="shared" si="111"/>
        <v>#N/A</v>
      </c>
      <c r="Q521" t="e">
        <f t="shared" si="112"/>
        <v>#N/A</v>
      </c>
      <c r="R521" t="e">
        <f t="shared" si="113"/>
        <v>#N/A</v>
      </c>
      <c r="S521" t="e">
        <f t="shared" si="114"/>
        <v>#N/A</v>
      </c>
      <c r="T521" t="e">
        <f t="shared" si="115"/>
        <v>#N/A</v>
      </c>
      <c r="U521" t="e">
        <f t="shared" si="116"/>
        <v>#N/A</v>
      </c>
      <c r="V521" t="e">
        <f t="shared" si="117"/>
        <v>#N/A</v>
      </c>
      <c r="W521" t="e">
        <f t="shared" si="118"/>
        <v>#N/A</v>
      </c>
      <c r="X521" t="e">
        <f t="shared" si="89"/>
        <v>#N/A</v>
      </c>
      <c r="Y521" t="e">
        <f t="shared" si="90"/>
        <v>#N/A</v>
      </c>
      <c r="Z521" t="e">
        <f t="shared" si="91"/>
        <v>#N/A</v>
      </c>
      <c r="AA521" t="e">
        <f t="shared" si="119"/>
        <v>#N/A</v>
      </c>
      <c r="AB521" t="e">
        <f t="shared" si="120"/>
        <v>#N/A</v>
      </c>
      <c r="AC521" t="e">
        <f t="shared" si="121"/>
        <v>#N/A</v>
      </c>
      <c r="AD521" t="e">
        <f t="shared" si="122"/>
        <v>#N/A</v>
      </c>
      <c r="AE521" t="e">
        <f t="shared" si="123"/>
        <v>#N/A</v>
      </c>
      <c r="AF521" t="e">
        <f t="shared" si="124"/>
        <v>#N/A</v>
      </c>
      <c r="AG521" t="e">
        <f t="shared" si="125"/>
        <v>#N/A</v>
      </c>
      <c r="AH521" t="e">
        <f t="shared" si="126"/>
        <v>#N/A</v>
      </c>
      <c r="AI521" t="e">
        <f t="shared" si="127"/>
        <v>#N/A</v>
      </c>
      <c r="AJ521" t="e">
        <f t="shared" si="92"/>
        <v>#N/A</v>
      </c>
      <c r="AK521" t="e">
        <f t="shared" si="93"/>
        <v>#N/A</v>
      </c>
      <c r="AL521" t="e">
        <f t="shared" si="94"/>
        <v>#N/A</v>
      </c>
      <c r="AM521" t="e">
        <f t="shared" si="128"/>
        <v>#N/A</v>
      </c>
      <c r="AN521" t="e">
        <f t="shared" si="129"/>
        <v>#N/A</v>
      </c>
      <c r="AO521" t="e">
        <f t="shared" si="130"/>
        <v>#N/A</v>
      </c>
      <c r="AP521" t="e">
        <f t="shared" si="131"/>
        <v>#N/A</v>
      </c>
      <c r="AQ521" t="e">
        <f t="shared" si="132"/>
        <v>#N/A</v>
      </c>
      <c r="AR521" t="e">
        <f t="shared" si="133"/>
        <v>#N/A</v>
      </c>
      <c r="AS521" t="e">
        <f t="shared" si="134"/>
        <v>#N/A</v>
      </c>
      <c r="AT521" t="e">
        <f t="shared" si="135"/>
        <v>#N/A</v>
      </c>
      <c r="AU521" t="e">
        <f t="shared" si="136"/>
        <v>#N/A</v>
      </c>
      <c r="AV521" t="e">
        <f t="shared" si="95"/>
        <v>#N/A</v>
      </c>
      <c r="AW521" t="e">
        <f t="shared" si="96"/>
        <v>#N/A</v>
      </c>
      <c r="AX521" t="e">
        <f t="shared" si="97"/>
        <v>#N/A</v>
      </c>
      <c r="AY521" t="e">
        <f t="shared" si="137"/>
        <v>#N/A</v>
      </c>
      <c r="AZ521" t="e">
        <f t="shared" si="138"/>
        <v>#N/A</v>
      </c>
      <c r="BA521" t="e">
        <f t="shared" si="139"/>
        <v>#N/A</v>
      </c>
      <c r="BB521" t="e">
        <f t="shared" si="140"/>
        <v>#N/A</v>
      </c>
      <c r="BC521" t="e">
        <f t="shared" si="141"/>
        <v>#N/A</v>
      </c>
      <c r="BD521" t="e">
        <f t="shared" si="142"/>
        <v>#N/A</v>
      </c>
      <c r="BE521" t="e">
        <f t="shared" si="143"/>
        <v>#N/A</v>
      </c>
      <c r="BF521" t="e">
        <f t="shared" si="144"/>
        <v>#N/A</v>
      </c>
      <c r="BG521" t="e">
        <f t="shared" si="145"/>
        <v>#N/A</v>
      </c>
      <c r="BH521" t="e">
        <f t="shared" si="98"/>
        <v>#N/A</v>
      </c>
      <c r="BI521" t="e">
        <f t="shared" si="99"/>
        <v>#N/A</v>
      </c>
      <c r="BJ521" t="e">
        <f t="shared" si="100"/>
        <v>#N/A</v>
      </c>
      <c r="BK521" t="e">
        <f t="shared" si="146"/>
        <v>#N/A</v>
      </c>
      <c r="BL521" t="e">
        <f t="shared" si="147"/>
        <v>#N/A</v>
      </c>
      <c r="BM521" t="e">
        <f t="shared" si="148"/>
        <v>#N/A</v>
      </c>
      <c r="BN521" t="e">
        <f t="shared" si="149"/>
        <v>#N/A</v>
      </c>
      <c r="BO521" t="e">
        <f t="shared" si="150"/>
        <v>#N/A</v>
      </c>
      <c r="BP521" t="e">
        <f t="shared" si="151"/>
        <v>#N/A</v>
      </c>
      <c r="BQ521" t="e">
        <f t="shared" si="152"/>
        <v>#N/A</v>
      </c>
      <c r="BR521" t="e">
        <f t="shared" si="153"/>
        <v>#N/A</v>
      </c>
      <c r="BS521" t="e">
        <f t="shared" si="154"/>
        <v>#N/A</v>
      </c>
      <c r="BT521" t="e">
        <f t="shared" si="155"/>
        <v>#N/A</v>
      </c>
      <c r="BU521" t="e">
        <f t="shared" si="156"/>
        <v>#N/A</v>
      </c>
      <c r="BV521" t="e">
        <f t="shared" si="157"/>
        <v>#N/A</v>
      </c>
      <c r="BW521" t="e">
        <f t="shared" si="158"/>
        <v>#N/A</v>
      </c>
      <c r="BX521" t="e">
        <f t="shared" si="159"/>
        <v>#N/A</v>
      </c>
      <c r="BY521" t="e">
        <f t="shared" si="160"/>
        <v>#N/A</v>
      </c>
      <c r="BZ521" t="e">
        <f t="shared" si="161"/>
        <v>#N/A</v>
      </c>
      <c r="CA521" t="e">
        <f t="shared" si="162"/>
        <v>#N/A</v>
      </c>
      <c r="CB521" t="e">
        <f t="shared" si="163"/>
        <v>#N/A</v>
      </c>
      <c r="CC521" t="e">
        <f t="shared" si="164"/>
        <v>#N/A</v>
      </c>
      <c r="CD521" t="e">
        <f t="shared" si="165"/>
        <v>#N/A</v>
      </c>
      <c r="CE521" t="e">
        <f t="shared" si="166"/>
        <v>#N/A</v>
      </c>
      <c r="CF521" t="e">
        <f t="shared" si="167"/>
        <v>#N/A</v>
      </c>
    </row>
    <row r="522" spans="1:84" x14ac:dyDescent="0.3">
      <c r="A522" t="e">
        <f t="shared" si="169"/>
        <v>#N/A</v>
      </c>
      <c r="B522" t="e">
        <f t="shared" si="169"/>
        <v>#N/A</v>
      </c>
      <c r="C522" t="e">
        <f t="shared" si="101"/>
        <v>#N/A</v>
      </c>
      <c r="D522" t="e">
        <f t="shared" si="102"/>
        <v>#N/A</v>
      </c>
      <c r="E522" t="e">
        <f t="shared" si="103"/>
        <v>#N/A</v>
      </c>
      <c r="F522" t="e">
        <f t="shared" si="104"/>
        <v>#N/A</v>
      </c>
      <c r="G522" t="e">
        <f t="shared" si="105"/>
        <v>#N/A</v>
      </c>
      <c r="H522" t="e">
        <f t="shared" si="106"/>
        <v>#N/A</v>
      </c>
      <c r="I522" t="e">
        <f t="shared" si="107"/>
        <v>#N/A</v>
      </c>
      <c r="J522" t="e">
        <f t="shared" si="108"/>
        <v>#N/A</v>
      </c>
      <c r="K522" t="e">
        <f t="shared" si="109"/>
        <v>#N/A</v>
      </c>
      <c r="L522" t="e">
        <f t="shared" si="86"/>
        <v>#N/A</v>
      </c>
      <c r="M522" t="e">
        <f t="shared" si="87"/>
        <v>#N/A</v>
      </c>
      <c r="N522" t="e">
        <f t="shared" si="88"/>
        <v>#N/A</v>
      </c>
      <c r="O522" t="e">
        <f t="shared" si="110"/>
        <v>#N/A</v>
      </c>
      <c r="P522" t="e">
        <f t="shared" si="111"/>
        <v>#N/A</v>
      </c>
      <c r="Q522" t="e">
        <f t="shared" si="112"/>
        <v>#N/A</v>
      </c>
      <c r="R522" t="e">
        <f t="shared" si="113"/>
        <v>#N/A</v>
      </c>
      <c r="S522" t="e">
        <f t="shared" si="114"/>
        <v>#N/A</v>
      </c>
      <c r="T522" t="e">
        <f t="shared" si="115"/>
        <v>#N/A</v>
      </c>
      <c r="U522" t="e">
        <f t="shared" si="116"/>
        <v>#N/A</v>
      </c>
      <c r="V522" t="e">
        <f t="shared" si="117"/>
        <v>#N/A</v>
      </c>
      <c r="W522" t="e">
        <f t="shared" si="118"/>
        <v>#N/A</v>
      </c>
      <c r="X522" t="e">
        <f t="shared" si="89"/>
        <v>#N/A</v>
      </c>
      <c r="Y522" t="e">
        <f t="shared" si="90"/>
        <v>#N/A</v>
      </c>
      <c r="Z522" t="e">
        <f t="shared" si="91"/>
        <v>#N/A</v>
      </c>
      <c r="AA522" t="e">
        <f t="shared" si="119"/>
        <v>#N/A</v>
      </c>
      <c r="AB522" t="e">
        <f t="shared" si="120"/>
        <v>#N/A</v>
      </c>
      <c r="AC522" t="e">
        <f t="shared" si="121"/>
        <v>#N/A</v>
      </c>
      <c r="AD522" t="e">
        <f t="shared" si="122"/>
        <v>#N/A</v>
      </c>
      <c r="AE522" t="e">
        <f t="shared" si="123"/>
        <v>#N/A</v>
      </c>
      <c r="AF522" t="e">
        <f t="shared" si="124"/>
        <v>#N/A</v>
      </c>
      <c r="AG522" t="e">
        <f t="shared" si="125"/>
        <v>#N/A</v>
      </c>
      <c r="AH522" t="e">
        <f t="shared" si="126"/>
        <v>#N/A</v>
      </c>
      <c r="AI522" t="e">
        <f t="shared" si="127"/>
        <v>#N/A</v>
      </c>
      <c r="AJ522" t="e">
        <f t="shared" si="92"/>
        <v>#N/A</v>
      </c>
      <c r="AK522" t="e">
        <f t="shared" si="93"/>
        <v>#N/A</v>
      </c>
      <c r="AL522" t="e">
        <f t="shared" si="94"/>
        <v>#N/A</v>
      </c>
      <c r="AM522" t="e">
        <f t="shared" si="128"/>
        <v>#N/A</v>
      </c>
      <c r="AN522" t="e">
        <f t="shared" si="129"/>
        <v>#N/A</v>
      </c>
      <c r="AO522" t="e">
        <f t="shared" si="130"/>
        <v>#N/A</v>
      </c>
      <c r="AP522" t="e">
        <f t="shared" si="131"/>
        <v>#N/A</v>
      </c>
      <c r="AQ522" t="e">
        <f t="shared" si="132"/>
        <v>#N/A</v>
      </c>
      <c r="AR522" t="e">
        <f t="shared" si="133"/>
        <v>#N/A</v>
      </c>
      <c r="AS522" t="e">
        <f t="shared" si="134"/>
        <v>#N/A</v>
      </c>
      <c r="AT522" t="e">
        <f t="shared" si="135"/>
        <v>#N/A</v>
      </c>
      <c r="AU522" t="e">
        <f t="shared" si="136"/>
        <v>#N/A</v>
      </c>
      <c r="AV522" t="e">
        <f t="shared" si="95"/>
        <v>#N/A</v>
      </c>
      <c r="AW522" t="e">
        <f t="shared" si="96"/>
        <v>#N/A</v>
      </c>
      <c r="AX522" t="e">
        <f t="shared" si="97"/>
        <v>#N/A</v>
      </c>
      <c r="AY522" t="e">
        <f t="shared" si="137"/>
        <v>#N/A</v>
      </c>
      <c r="AZ522" t="e">
        <f t="shared" si="138"/>
        <v>#N/A</v>
      </c>
      <c r="BA522" t="e">
        <f t="shared" si="139"/>
        <v>#N/A</v>
      </c>
      <c r="BB522" t="e">
        <f t="shared" si="140"/>
        <v>#N/A</v>
      </c>
      <c r="BC522" t="e">
        <f t="shared" si="141"/>
        <v>#N/A</v>
      </c>
      <c r="BD522" t="e">
        <f t="shared" si="142"/>
        <v>#N/A</v>
      </c>
      <c r="BE522" t="e">
        <f t="shared" si="143"/>
        <v>#N/A</v>
      </c>
      <c r="BF522" t="e">
        <f t="shared" si="144"/>
        <v>#N/A</v>
      </c>
      <c r="BG522" t="e">
        <f t="shared" si="145"/>
        <v>#N/A</v>
      </c>
      <c r="BH522" t="e">
        <f t="shared" si="98"/>
        <v>#N/A</v>
      </c>
      <c r="BI522" t="e">
        <f t="shared" si="99"/>
        <v>#N/A</v>
      </c>
      <c r="BJ522" t="e">
        <f t="shared" si="100"/>
        <v>#N/A</v>
      </c>
      <c r="BK522" t="e">
        <f t="shared" si="146"/>
        <v>#N/A</v>
      </c>
      <c r="BL522" t="e">
        <f t="shared" si="147"/>
        <v>#N/A</v>
      </c>
      <c r="BM522" t="e">
        <f t="shared" si="148"/>
        <v>#N/A</v>
      </c>
      <c r="BN522" t="e">
        <f t="shared" si="149"/>
        <v>#N/A</v>
      </c>
      <c r="BO522" t="e">
        <f t="shared" si="150"/>
        <v>#N/A</v>
      </c>
      <c r="BP522" t="e">
        <f t="shared" si="151"/>
        <v>#N/A</v>
      </c>
      <c r="BQ522" t="e">
        <f t="shared" si="152"/>
        <v>#N/A</v>
      </c>
      <c r="BR522" t="e">
        <f t="shared" si="153"/>
        <v>#N/A</v>
      </c>
      <c r="BS522" t="e">
        <f t="shared" si="154"/>
        <v>#N/A</v>
      </c>
      <c r="BT522" t="e">
        <f t="shared" si="155"/>
        <v>#N/A</v>
      </c>
      <c r="BU522" t="e">
        <f t="shared" si="156"/>
        <v>#N/A</v>
      </c>
      <c r="BV522" t="e">
        <f t="shared" si="157"/>
        <v>#N/A</v>
      </c>
      <c r="BW522" t="e">
        <f t="shared" si="158"/>
        <v>#N/A</v>
      </c>
      <c r="BX522" t="e">
        <f t="shared" si="159"/>
        <v>#N/A</v>
      </c>
      <c r="BY522" t="e">
        <f t="shared" si="160"/>
        <v>#N/A</v>
      </c>
      <c r="BZ522" t="e">
        <f t="shared" si="161"/>
        <v>#N/A</v>
      </c>
      <c r="CA522" t="e">
        <f t="shared" si="162"/>
        <v>#N/A</v>
      </c>
      <c r="CB522" t="e">
        <f t="shared" si="163"/>
        <v>#N/A</v>
      </c>
      <c r="CC522" t="e">
        <f t="shared" si="164"/>
        <v>#N/A</v>
      </c>
      <c r="CD522" t="e">
        <f t="shared" si="165"/>
        <v>#N/A</v>
      </c>
      <c r="CE522" t="e">
        <f t="shared" si="166"/>
        <v>#N/A</v>
      </c>
      <c r="CF522" t="e">
        <f t="shared" si="167"/>
        <v>#N/A</v>
      </c>
    </row>
    <row r="523" spans="1:84" x14ac:dyDescent="0.3">
      <c r="A523" t="e">
        <f t="shared" si="169"/>
        <v>#N/A</v>
      </c>
      <c r="B523" t="e">
        <f t="shared" si="169"/>
        <v>#N/A</v>
      </c>
      <c r="C523" t="e">
        <f t="shared" si="101"/>
        <v>#N/A</v>
      </c>
      <c r="D523" t="e">
        <f t="shared" si="102"/>
        <v>#N/A</v>
      </c>
      <c r="E523" t="e">
        <f t="shared" si="103"/>
        <v>#N/A</v>
      </c>
      <c r="F523" t="e">
        <f t="shared" si="104"/>
        <v>#N/A</v>
      </c>
      <c r="G523" t="e">
        <f t="shared" si="105"/>
        <v>#N/A</v>
      </c>
      <c r="H523" t="e">
        <f t="shared" si="106"/>
        <v>#N/A</v>
      </c>
      <c r="I523" t="e">
        <f t="shared" si="107"/>
        <v>#N/A</v>
      </c>
      <c r="J523" t="e">
        <f t="shared" si="108"/>
        <v>#N/A</v>
      </c>
      <c r="K523" t="e">
        <f t="shared" si="109"/>
        <v>#N/A</v>
      </c>
      <c r="L523" t="e">
        <f t="shared" si="86"/>
        <v>#N/A</v>
      </c>
      <c r="M523" t="e">
        <f t="shared" si="87"/>
        <v>#N/A</v>
      </c>
      <c r="N523" t="e">
        <f t="shared" si="88"/>
        <v>#N/A</v>
      </c>
      <c r="O523" t="e">
        <f t="shared" si="110"/>
        <v>#N/A</v>
      </c>
      <c r="P523" t="e">
        <f t="shared" si="111"/>
        <v>#N/A</v>
      </c>
      <c r="Q523" t="e">
        <f t="shared" si="112"/>
        <v>#N/A</v>
      </c>
      <c r="R523" t="e">
        <f t="shared" si="113"/>
        <v>#N/A</v>
      </c>
      <c r="S523" t="e">
        <f t="shared" si="114"/>
        <v>#N/A</v>
      </c>
      <c r="T523" t="e">
        <f t="shared" si="115"/>
        <v>#N/A</v>
      </c>
      <c r="U523" t="e">
        <f t="shared" si="116"/>
        <v>#N/A</v>
      </c>
      <c r="V523" t="e">
        <f t="shared" si="117"/>
        <v>#N/A</v>
      </c>
      <c r="W523" t="e">
        <f t="shared" si="118"/>
        <v>#N/A</v>
      </c>
      <c r="X523" t="e">
        <f t="shared" si="89"/>
        <v>#N/A</v>
      </c>
      <c r="Y523" t="e">
        <f t="shared" si="90"/>
        <v>#N/A</v>
      </c>
      <c r="Z523" t="e">
        <f t="shared" si="91"/>
        <v>#N/A</v>
      </c>
      <c r="AA523" t="e">
        <f t="shared" si="119"/>
        <v>#N/A</v>
      </c>
      <c r="AB523" t="e">
        <f t="shared" si="120"/>
        <v>#N/A</v>
      </c>
      <c r="AC523" t="e">
        <f t="shared" si="121"/>
        <v>#N/A</v>
      </c>
      <c r="AD523" t="e">
        <f t="shared" si="122"/>
        <v>#N/A</v>
      </c>
      <c r="AE523" t="e">
        <f t="shared" si="123"/>
        <v>#N/A</v>
      </c>
      <c r="AF523" t="e">
        <f t="shared" si="124"/>
        <v>#N/A</v>
      </c>
      <c r="AG523" t="e">
        <f t="shared" si="125"/>
        <v>#N/A</v>
      </c>
      <c r="AH523" t="e">
        <f t="shared" si="126"/>
        <v>#N/A</v>
      </c>
      <c r="AI523" t="e">
        <f t="shared" si="127"/>
        <v>#N/A</v>
      </c>
      <c r="AJ523" t="e">
        <f t="shared" si="92"/>
        <v>#N/A</v>
      </c>
      <c r="AK523" t="e">
        <f t="shared" si="93"/>
        <v>#N/A</v>
      </c>
      <c r="AL523" t="e">
        <f t="shared" si="94"/>
        <v>#N/A</v>
      </c>
      <c r="AM523" t="e">
        <f t="shared" si="128"/>
        <v>#N/A</v>
      </c>
      <c r="AN523" t="e">
        <f t="shared" si="129"/>
        <v>#N/A</v>
      </c>
      <c r="AO523" t="e">
        <f t="shared" si="130"/>
        <v>#N/A</v>
      </c>
      <c r="AP523" t="e">
        <f t="shared" si="131"/>
        <v>#N/A</v>
      </c>
      <c r="AQ523" t="e">
        <f t="shared" si="132"/>
        <v>#N/A</v>
      </c>
      <c r="AR523" t="e">
        <f t="shared" si="133"/>
        <v>#N/A</v>
      </c>
      <c r="AS523" t="e">
        <f t="shared" si="134"/>
        <v>#N/A</v>
      </c>
      <c r="AT523" t="e">
        <f t="shared" si="135"/>
        <v>#N/A</v>
      </c>
      <c r="AU523" t="e">
        <f t="shared" si="136"/>
        <v>#N/A</v>
      </c>
      <c r="AV523" t="e">
        <f t="shared" si="95"/>
        <v>#N/A</v>
      </c>
      <c r="AW523" t="e">
        <f t="shared" si="96"/>
        <v>#N/A</v>
      </c>
      <c r="AX523" t="e">
        <f t="shared" si="97"/>
        <v>#N/A</v>
      </c>
      <c r="AY523" t="e">
        <f t="shared" si="137"/>
        <v>#N/A</v>
      </c>
      <c r="AZ523" t="e">
        <f t="shared" si="138"/>
        <v>#N/A</v>
      </c>
      <c r="BA523" t="e">
        <f t="shared" si="139"/>
        <v>#N/A</v>
      </c>
      <c r="BB523" t="e">
        <f t="shared" si="140"/>
        <v>#N/A</v>
      </c>
      <c r="BC523" t="e">
        <f t="shared" si="141"/>
        <v>#N/A</v>
      </c>
      <c r="BD523" t="e">
        <f t="shared" si="142"/>
        <v>#N/A</v>
      </c>
      <c r="BE523" t="e">
        <f t="shared" si="143"/>
        <v>#N/A</v>
      </c>
      <c r="BF523" t="e">
        <f t="shared" si="144"/>
        <v>#N/A</v>
      </c>
      <c r="BG523" t="e">
        <f t="shared" si="145"/>
        <v>#N/A</v>
      </c>
      <c r="BH523" t="e">
        <f t="shared" si="98"/>
        <v>#N/A</v>
      </c>
      <c r="BI523" t="e">
        <f t="shared" si="99"/>
        <v>#N/A</v>
      </c>
      <c r="BJ523" t="e">
        <f t="shared" si="100"/>
        <v>#N/A</v>
      </c>
      <c r="BK523" t="e">
        <f t="shared" si="146"/>
        <v>#N/A</v>
      </c>
      <c r="BL523" t="e">
        <f t="shared" si="147"/>
        <v>#N/A</v>
      </c>
      <c r="BM523" t="e">
        <f t="shared" si="148"/>
        <v>#N/A</v>
      </c>
      <c r="BN523" t="e">
        <f t="shared" si="149"/>
        <v>#N/A</v>
      </c>
      <c r="BO523" t="e">
        <f t="shared" si="150"/>
        <v>#N/A</v>
      </c>
      <c r="BP523" t="e">
        <f t="shared" si="151"/>
        <v>#N/A</v>
      </c>
      <c r="BQ523" t="e">
        <f t="shared" si="152"/>
        <v>#N/A</v>
      </c>
      <c r="BR523" t="e">
        <f t="shared" si="153"/>
        <v>#N/A</v>
      </c>
      <c r="BS523" t="e">
        <f t="shared" si="154"/>
        <v>#N/A</v>
      </c>
      <c r="BT523" t="e">
        <f t="shared" si="155"/>
        <v>#N/A</v>
      </c>
      <c r="BU523" t="e">
        <f t="shared" si="156"/>
        <v>#N/A</v>
      </c>
      <c r="BV523" t="e">
        <f t="shared" si="157"/>
        <v>#N/A</v>
      </c>
      <c r="BW523" t="e">
        <f t="shared" si="158"/>
        <v>#N/A</v>
      </c>
      <c r="BX523" t="e">
        <f t="shared" si="159"/>
        <v>#N/A</v>
      </c>
      <c r="BY523" t="e">
        <f t="shared" si="160"/>
        <v>#N/A</v>
      </c>
      <c r="BZ523" t="e">
        <f t="shared" si="161"/>
        <v>#N/A</v>
      </c>
      <c r="CA523" t="e">
        <f t="shared" si="162"/>
        <v>#N/A</v>
      </c>
      <c r="CB523" t="e">
        <f t="shared" si="163"/>
        <v>#N/A</v>
      </c>
      <c r="CC523" t="e">
        <f t="shared" si="164"/>
        <v>#N/A</v>
      </c>
      <c r="CD523" t="e">
        <f t="shared" si="165"/>
        <v>#N/A</v>
      </c>
      <c r="CE523" t="e">
        <f t="shared" si="166"/>
        <v>#N/A</v>
      </c>
      <c r="CF523" t="e">
        <f t="shared" si="167"/>
        <v>#N/A</v>
      </c>
    </row>
    <row r="524" spans="1:84" x14ac:dyDescent="0.3">
      <c r="A524" t="e">
        <f t="shared" ref="A524:B543" si="170">A123</f>
        <v>#N/A</v>
      </c>
      <c r="B524" t="e">
        <f t="shared" si="170"/>
        <v>#N/A</v>
      </c>
      <c r="C524" t="e">
        <f t="shared" si="101"/>
        <v>#N/A</v>
      </c>
      <c r="D524" t="e">
        <f t="shared" si="102"/>
        <v>#N/A</v>
      </c>
      <c r="E524" t="e">
        <f t="shared" si="103"/>
        <v>#N/A</v>
      </c>
      <c r="F524" t="e">
        <f t="shared" si="104"/>
        <v>#N/A</v>
      </c>
      <c r="G524" t="e">
        <f t="shared" si="105"/>
        <v>#N/A</v>
      </c>
      <c r="H524" t="e">
        <f t="shared" si="106"/>
        <v>#N/A</v>
      </c>
      <c r="I524" t="e">
        <f t="shared" si="107"/>
        <v>#N/A</v>
      </c>
      <c r="J524" t="e">
        <f t="shared" si="108"/>
        <v>#N/A</v>
      </c>
      <c r="K524" t="e">
        <f t="shared" si="109"/>
        <v>#N/A</v>
      </c>
      <c r="L524" t="e">
        <f t="shared" si="86"/>
        <v>#N/A</v>
      </c>
      <c r="M524" t="e">
        <f t="shared" si="87"/>
        <v>#N/A</v>
      </c>
      <c r="N524" t="e">
        <f t="shared" si="88"/>
        <v>#N/A</v>
      </c>
      <c r="O524" t="e">
        <f t="shared" si="110"/>
        <v>#N/A</v>
      </c>
      <c r="P524" t="e">
        <f t="shared" si="111"/>
        <v>#N/A</v>
      </c>
      <c r="Q524" t="e">
        <f t="shared" si="112"/>
        <v>#N/A</v>
      </c>
      <c r="R524" t="e">
        <f t="shared" si="113"/>
        <v>#N/A</v>
      </c>
      <c r="S524" t="e">
        <f t="shared" si="114"/>
        <v>#N/A</v>
      </c>
      <c r="T524" t="e">
        <f t="shared" si="115"/>
        <v>#N/A</v>
      </c>
      <c r="U524" t="e">
        <f t="shared" si="116"/>
        <v>#N/A</v>
      </c>
      <c r="V524" t="e">
        <f t="shared" si="117"/>
        <v>#N/A</v>
      </c>
      <c r="W524" t="e">
        <f t="shared" si="118"/>
        <v>#N/A</v>
      </c>
      <c r="X524" t="e">
        <f t="shared" si="89"/>
        <v>#N/A</v>
      </c>
      <c r="Y524" t="e">
        <f t="shared" si="90"/>
        <v>#N/A</v>
      </c>
      <c r="Z524" t="e">
        <f t="shared" si="91"/>
        <v>#N/A</v>
      </c>
      <c r="AA524" t="e">
        <f t="shared" si="119"/>
        <v>#N/A</v>
      </c>
      <c r="AB524" t="e">
        <f t="shared" si="120"/>
        <v>#N/A</v>
      </c>
      <c r="AC524" t="e">
        <f t="shared" si="121"/>
        <v>#N/A</v>
      </c>
      <c r="AD524" t="e">
        <f t="shared" si="122"/>
        <v>#N/A</v>
      </c>
      <c r="AE524" t="e">
        <f t="shared" si="123"/>
        <v>#N/A</v>
      </c>
      <c r="AF524" t="e">
        <f t="shared" si="124"/>
        <v>#N/A</v>
      </c>
      <c r="AG524" t="e">
        <f t="shared" si="125"/>
        <v>#N/A</v>
      </c>
      <c r="AH524" t="e">
        <f t="shared" si="126"/>
        <v>#N/A</v>
      </c>
      <c r="AI524" t="e">
        <f t="shared" si="127"/>
        <v>#N/A</v>
      </c>
      <c r="AJ524" t="e">
        <f t="shared" si="92"/>
        <v>#N/A</v>
      </c>
      <c r="AK524" t="e">
        <f t="shared" si="93"/>
        <v>#N/A</v>
      </c>
      <c r="AL524" t="e">
        <f t="shared" si="94"/>
        <v>#N/A</v>
      </c>
      <c r="AM524" t="e">
        <f t="shared" si="128"/>
        <v>#N/A</v>
      </c>
      <c r="AN524" t="e">
        <f t="shared" si="129"/>
        <v>#N/A</v>
      </c>
      <c r="AO524" t="e">
        <f t="shared" si="130"/>
        <v>#N/A</v>
      </c>
      <c r="AP524" t="e">
        <f t="shared" si="131"/>
        <v>#N/A</v>
      </c>
      <c r="AQ524" t="e">
        <f t="shared" si="132"/>
        <v>#N/A</v>
      </c>
      <c r="AR524" t="e">
        <f t="shared" si="133"/>
        <v>#N/A</v>
      </c>
      <c r="AS524" t="e">
        <f t="shared" si="134"/>
        <v>#N/A</v>
      </c>
      <c r="AT524" t="e">
        <f t="shared" si="135"/>
        <v>#N/A</v>
      </c>
      <c r="AU524" t="e">
        <f t="shared" si="136"/>
        <v>#N/A</v>
      </c>
      <c r="AV524" t="e">
        <f t="shared" si="95"/>
        <v>#N/A</v>
      </c>
      <c r="AW524" t="e">
        <f t="shared" si="96"/>
        <v>#N/A</v>
      </c>
      <c r="AX524" t="e">
        <f t="shared" si="97"/>
        <v>#N/A</v>
      </c>
      <c r="AY524" t="e">
        <f t="shared" si="137"/>
        <v>#N/A</v>
      </c>
      <c r="AZ524" t="e">
        <f t="shared" si="138"/>
        <v>#N/A</v>
      </c>
      <c r="BA524" t="e">
        <f t="shared" si="139"/>
        <v>#N/A</v>
      </c>
      <c r="BB524" t="e">
        <f t="shared" si="140"/>
        <v>#N/A</v>
      </c>
      <c r="BC524" t="e">
        <f t="shared" si="141"/>
        <v>#N/A</v>
      </c>
      <c r="BD524" t="e">
        <f t="shared" si="142"/>
        <v>#N/A</v>
      </c>
      <c r="BE524" t="e">
        <f t="shared" si="143"/>
        <v>#N/A</v>
      </c>
      <c r="BF524" t="e">
        <f t="shared" si="144"/>
        <v>#N/A</v>
      </c>
      <c r="BG524" t="e">
        <f t="shared" si="145"/>
        <v>#N/A</v>
      </c>
      <c r="BH524" t="e">
        <f t="shared" si="98"/>
        <v>#N/A</v>
      </c>
      <c r="BI524" t="e">
        <f t="shared" si="99"/>
        <v>#N/A</v>
      </c>
      <c r="BJ524" t="e">
        <f t="shared" si="100"/>
        <v>#N/A</v>
      </c>
      <c r="BK524" t="e">
        <f t="shared" si="146"/>
        <v>#N/A</v>
      </c>
      <c r="BL524" t="e">
        <f t="shared" si="147"/>
        <v>#N/A</v>
      </c>
      <c r="BM524" t="e">
        <f t="shared" si="148"/>
        <v>#N/A</v>
      </c>
      <c r="BN524" t="e">
        <f t="shared" si="149"/>
        <v>#N/A</v>
      </c>
      <c r="BO524" t="e">
        <f t="shared" si="150"/>
        <v>#N/A</v>
      </c>
      <c r="BP524" t="e">
        <f t="shared" si="151"/>
        <v>#N/A</v>
      </c>
      <c r="BQ524" t="e">
        <f t="shared" si="152"/>
        <v>#N/A</v>
      </c>
      <c r="BR524" t="e">
        <f t="shared" si="153"/>
        <v>#N/A</v>
      </c>
      <c r="BS524" t="e">
        <f t="shared" si="154"/>
        <v>#N/A</v>
      </c>
      <c r="BT524" t="e">
        <f t="shared" si="155"/>
        <v>#N/A</v>
      </c>
      <c r="BU524" t="e">
        <f t="shared" si="156"/>
        <v>#N/A</v>
      </c>
      <c r="BV524" t="e">
        <f t="shared" si="157"/>
        <v>#N/A</v>
      </c>
      <c r="BW524" t="e">
        <f t="shared" si="158"/>
        <v>#N/A</v>
      </c>
      <c r="BX524" t="e">
        <f t="shared" si="159"/>
        <v>#N/A</v>
      </c>
      <c r="BY524" t="e">
        <f t="shared" si="160"/>
        <v>#N/A</v>
      </c>
      <c r="BZ524" t="e">
        <f t="shared" si="161"/>
        <v>#N/A</v>
      </c>
      <c r="CA524" t="e">
        <f t="shared" si="162"/>
        <v>#N/A</v>
      </c>
      <c r="CB524" t="e">
        <f t="shared" si="163"/>
        <v>#N/A</v>
      </c>
      <c r="CC524" t="e">
        <f t="shared" si="164"/>
        <v>#N/A</v>
      </c>
      <c r="CD524" t="e">
        <f t="shared" si="165"/>
        <v>#N/A</v>
      </c>
      <c r="CE524" t="e">
        <f t="shared" si="166"/>
        <v>#N/A</v>
      </c>
      <c r="CF524" t="e">
        <f t="shared" si="167"/>
        <v>#N/A</v>
      </c>
    </row>
    <row r="525" spans="1:84" x14ac:dyDescent="0.3">
      <c r="A525" t="e">
        <f t="shared" si="170"/>
        <v>#N/A</v>
      </c>
      <c r="B525" t="e">
        <f t="shared" si="170"/>
        <v>#N/A</v>
      </c>
      <c r="C525" t="e">
        <f t="shared" si="101"/>
        <v>#N/A</v>
      </c>
      <c r="D525" t="e">
        <f t="shared" si="102"/>
        <v>#N/A</v>
      </c>
      <c r="E525" t="e">
        <f t="shared" si="103"/>
        <v>#N/A</v>
      </c>
      <c r="F525" t="e">
        <f t="shared" si="104"/>
        <v>#N/A</v>
      </c>
      <c r="G525" t="e">
        <f t="shared" si="105"/>
        <v>#N/A</v>
      </c>
      <c r="H525" t="e">
        <f t="shared" si="106"/>
        <v>#N/A</v>
      </c>
      <c r="I525" t="e">
        <f t="shared" si="107"/>
        <v>#N/A</v>
      </c>
      <c r="J525" t="e">
        <f t="shared" si="108"/>
        <v>#N/A</v>
      </c>
      <c r="K525" t="e">
        <f t="shared" si="109"/>
        <v>#N/A</v>
      </c>
      <c r="L525" t="e">
        <f t="shared" si="86"/>
        <v>#N/A</v>
      </c>
      <c r="M525" t="e">
        <f t="shared" si="87"/>
        <v>#N/A</v>
      </c>
      <c r="N525" t="e">
        <f t="shared" si="88"/>
        <v>#N/A</v>
      </c>
      <c r="O525" t="e">
        <f t="shared" si="110"/>
        <v>#N/A</v>
      </c>
      <c r="P525" t="e">
        <f t="shared" si="111"/>
        <v>#N/A</v>
      </c>
      <c r="Q525" t="e">
        <f t="shared" si="112"/>
        <v>#N/A</v>
      </c>
      <c r="R525" t="e">
        <f t="shared" si="113"/>
        <v>#N/A</v>
      </c>
      <c r="S525" t="e">
        <f t="shared" si="114"/>
        <v>#N/A</v>
      </c>
      <c r="T525" t="e">
        <f t="shared" si="115"/>
        <v>#N/A</v>
      </c>
      <c r="U525" t="e">
        <f t="shared" si="116"/>
        <v>#N/A</v>
      </c>
      <c r="V525" t="e">
        <f t="shared" si="117"/>
        <v>#N/A</v>
      </c>
      <c r="W525" t="e">
        <f t="shared" si="118"/>
        <v>#N/A</v>
      </c>
      <c r="X525" t="e">
        <f t="shared" si="89"/>
        <v>#N/A</v>
      </c>
      <c r="Y525" t="e">
        <f t="shared" si="90"/>
        <v>#N/A</v>
      </c>
      <c r="Z525" t="e">
        <f t="shared" si="91"/>
        <v>#N/A</v>
      </c>
      <c r="AA525" t="e">
        <f t="shared" si="119"/>
        <v>#N/A</v>
      </c>
      <c r="AB525" t="e">
        <f t="shared" si="120"/>
        <v>#N/A</v>
      </c>
      <c r="AC525" t="e">
        <f t="shared" si="121"/>
        <v>#N/A</v>
      </c>
      <c r="AD525" t="e">
        <f t="shared" si="122"/>
        <v>#N/A</v>
      </c>
      <c r="AE525" t="e">
        <f t="shared" si="123"/>
        <v>#N/A</v>
      </c>
      <c r="AF525" t="e">
        <f t="shared" si="124"/>
        <v>#N/A</v>
      </c>
      <c r="AG525" t="e">
        <f t="shared" si="125"/>
        <v>#N/A</v>
      </c>
      <c r="AH525" t="e">
        <f t="shared" si="126"/>
        <v>#N/A</v>
      </c>
      <c r="AI525" t="e">
        <f t="shared" si="127"/>
        <v>#N/A</v>
      </c>
      <c r="AJ525" t="e">
        <f t="shared" si="92"/>
        <v>#N/A</v>
      </c>
      <c r="AK525" t="e">
        <f t="shared" si="93"/>
        <v>#N/A</v>
      </c>
      <c r="AL525" t="e">
        <f t="shared" si="94"/>
        <v>#N/A</v>
      </c>
      <c r="AM525" t="e">
        <f t="shared" si="128"/>
        <v>#N/A</v>
      </c>
      <c r="AN525" t="e">
        <f t="shared" si="129"/>
        <v>#N/A</v>
      </c>
      <c r="AO525" t="e">
        <f t="shared" si="130"/>
        <v>#N/A</v>
      </c>
      <c r="AP525" t="e">
        <f t="shared" si="131"/>
        <v>#N/A</v>
      </c>
      <c r="AQ525" t="e">
        <f t="shared" si="132"/>
        <v>#N/A</v>
      </c>
      <c r="AR525" t="e">
        <f t="shared" si="133"/>
        <v>#N/A</v>
      </c>
      <c r="AS525" t="e">
        <f t="shared" si="134"/>
        <v>#N/A</v>
      </c>
      <c r="AT525" t="e">
        <f t="shared" si="135"/>
        <v>#N/A</v>
      </c>
      <c r="AU525" t="e">
        <f t="shared" si="136"/>
        <v>#N/A</v>
      </c>
      <c r="AV525" t="e">
        <f t="shared" si="95"/>
        <v>#N/A</v>
      </c>
      <c r="AW525" t="e">
        <f t="shared" si="96"/>
        <v>#N/A</v>
      </c>
      <c r="AX525" t="e">
        <f t="shared" si="97"/>
        <v>#N/A</v>
      </c>
      <c r="AY525" t="e">
        <f t="shared" si="137"/>
        <v>#N/A</v>
      </c>
      <c r="AZ525" t="e">
        <f t="shared" si="138"/>
        <v>#N/A</v>
      </c>
      <c r="BA525" t="e">
        <f t="shared" si="139"/>
        <v>#N/A</v>
      </c>
      <c r="BB525" t="e">
        <f t="shared" si="140"/>
        <v>#N/A</v>
      </c>
      <c r="BC525" t="e">
        <f t="shared" si="141"/>
        <v>#N/A</v>
      </c>
      <c r="BD525" t="e">
        <f t="shared" si="142"/>
        <v>#N/A</v>
      </c>
      <c r="BE525" t="e">
        <f t="shared" si="143"/>
        <v>#N/A</v>
      </c>
      <c r="BF525" t="e">
        <f t="shared" si="144"/>
        <v>#N/A</v>
      </c>
      <c r="BG525" t="e">
        <f t="shared" si="145"/>
        <v>#N/A</v>
      </c>
      <c r="BH525" t="e">
        <f t="shared" si="98"/>
        <v>#N/A</v>
      </c>
      <c r="BI525" t="e">
        <f t="shared" si="99"/>
        <v>#N/A</v>
      </c>
      <c r="BJ525" t="e">
        <f t="shared" si="100"/>
        <v>#N/A</v>
      </c>
      <c r="BK525" t="e">
        <f t="shared" si="146"/>
        <v>#N/A</v>
      </c>
      <c r="BL525" t="e">
        <f t="shared" si="147"/>
        <v>#N/A</v>
      </c>
      <c r="BM525" t="e">
        <f t="shared" si="148"/>
        <v>#N/A</v>
      </c>
      <c r="BN525" t="e">
        <f t="shared" si="149"/>
        <v>#N/A</v>
      </c>
      <c r="BO525" t="e">
        <f t="shared" si="150"/>
        <v>#N/A</v>
      </c>
      <c r="BP525" t="e">
        <f t="shared" si="151"/>
        <v>#N/A</v>
      </c>
      <c r="BQ525" t="e">
        <f t="shared" si="152"/>
        <v>#N/A</v>
      </c>
      <c r="BR525" t="e">
        <f t="shared" si="153"/>
        <v>#N/A</v>
      </c>
      <c r="BS525" t="e">
        <f t="shared" si="154"/>
        <v>#N/A</v>
      </c>
      <c r="BT525" t="e">
        <f t="shared" si="155"/>
        <v>#N/A</v>
      </c>
      <c r="BU525" t="e">
        <f t="shared" si="156"/>
        <v>#N/A</v>
      </c>
      <c r="BV525" t="e">
        <f t="shared" si="157"/>
        <v>#N/A</v>
      </c>
      <c r="BW525" t="e">
        <f t="shared" si="158"/>
        <v>#N/A</v>
      </c>
      <c r="BX525" t="e">
        <f t="shared" si="159"/>
        <v>#N/A</v>
      </c>
      <c r="BY525" t="e">
        <f t="shared" si="160"/>
        <v>#N/A</v>
      </c>
      <c r="BZ525" t="e">
        <f t="shared" si="161"/>
        <v>#N/A</v>
      </c>
      <c r="CA525" t="e">
        <f t="shared" si="162"/>
        <v>#N/A</v>
      </c>
      <c r="CB525" t="e">
        <f t="shared" si="163"/>
        <v>#N/A</v>
      </c>
      <c r="CC525" t="e">
        <f t="shared" si="164"/>
        <v>#N/A</v>
      </c>
      <c r="CD525" t="e">
        <f t="shared" si="165"/>
        <v>#N/A</v>
      </c>
      <c r="CE525" t="e">
        <f t="shared" si="166"/>
        <v>#N/A</v>
      </c>
      <c r="CF525" t="e">
        <f t="shared" si="167"/>
        <v>#N/A</v>
      </c>
    </row>
    <row r="526" spans="1:84" x14ac:dyDescent="0.3">
      <c r="A526" t="e">
        <f t="shared" si="170"/>
        <v>#N/A</v>
      </c>
      <c r="B526" t="e">
        <f t="shared" si="170"/>
        <v>#N/A</v>
      </c>
      <c r="C526" t="e">
        <f t="shared" si="101"/>
        <v>#N/A</v>
      </c>
      <c r="D526" t="e">
        <f t="shared" si="102"/>
        <v>#N/A</v>
      </c>
      <c r="E526" t="e">
        <f t="shared" si="103"/>
        <v>#N/A</v>
      </c>
      <c r="F526" t="e">
        <f t="shared" si="104"/>
        <v>#N/A</v>
      </c>
      <c r="G526" t="e">
        <f t="shared" si="105"/>
        <v>#N/A</v>
      </c>
      <c r="H526" t="e">
        <f t="shared" si="106"/>
        <v>#N/A</v>
      </c>
      <c r="I526" t="e">
        <f t="shared" si="107"/>
        <v>#N/A</v>
      </c>
      <c r="J526" t="e">
        <f t="shared" si="108"/>
        <v>#N/A</v>
      </c>
      <c r="K526" t="e">
        <f t="shared" si="109"/>
        <v>#N/A</v>
      </c>
      <c r="L526" t="e">
        <f t="shared" si="86"/>
        <v>#N/A</v>
      </c>
      <c r="M526" t="e">
        <f t="shared" si="87"/>
        <v>#N/A</v>
      </c>
      <c r="N526" t="e">
        <f t="shared" si="88"/>
        <v>#N/A</v>
      </c>
      <c r="O526" t="e">
        <f t="shared" si="110"/>
        <v>#N/A</v>
      </c>
      <c r="P526" t="e">
        <f t="shared" si="111"/>
        <v>#N/A</v>
      </c>
      <c r="Q526" t="e">
        <f t="shared" si="112"/>
        <v>#N/A</v>
      </c>
      <c r="R526" t="e">
        <f t="shared" si="113"/>
        <v>#N/A</v>
      </c>
      <c r="S526" t="e">
        <f t="shared" si="114"/>
        <v>#N/A</v>
      </c>
      <c r="T526" t="e">
        <f t="shared" si="115"/>
        <v>#N/A</v>
      </c>
      <c r="U526" t="e">
        <f t="shared" si="116"/>
        <v>#N/A</v>
      </c>
      <c r="V526" t="e">
        <f t="shared" si="117"/>
        <v>#N/A</v>
      </c>
      <c r="W526" t="e">
        <f t="shared" si="118"/>
        <v>#N/A</v>
      </c>
      <c r="X526" t="e">
        <f t="shared" si="89"/>
        <v>#N/A</v>
      </c>
      <c r="Y526" t="e">
        <f t="shared" si="90"/>
        <v>#N/A</v>
      </c>
      <c r="Z526" t="e">
        <f t="shared" si="91"/>
        <v>#N/A</v>
      </c>
      <c r="AA526" t="e">
        <f t="shared" si="119"/>
        <v>#N/A</v>
      </c>
      <c r="AB526" t="e">
        <f t="shared" si="120"/>
        <v>#N/A</v>
      </c>
      <c r="AC526" t="e">
        <f t="shared" si="121"/>
        <v>#N/A</v>
      </c>
      <c r="AD526" t="e">
        <f t="shared" si="122"/>
        <v>#N/A</v>
      </c>
      <c r="AE526" t="e">
        <f t="shared" si="123"/>
        <v>#N/A</v>
      </c>
      <c r="AF526" t="e">
        <f t="shared" si="124"/>
        <v>#N/A</v>
      </c>
      <c r="AG526" t="e">
        <f t="shared" si="125"/>
        <v>#N/A</v>
      </c>
      <c r="AH526" t="e">
        <f t="shared" si="126"/>
        <v>#N/A</v>
      </c>
      <c r="AI526" t="e">
        <f t="shared" si="127"/>
        <v>#N/A</v>
      </c>
      <c r="AJ526" t="e">
        <f t="shared" si="92"/>
        <v>#N/A</v>
      </c>
      <c r="AK526" t="e">
        <f t="shared" si="93"/>
        <v>#N/A</v>
      </c>
      <c r="AL526" t="e">
        <f t="shared" si="94"/>
        <v>#N/A</v>
      </c>
      <c r="AM526" t="e">
        <f t="shared" si="128"/>
        <v>#N/A</v>
      </c>
      <c r="AN526" t="e">
        <f t="shared" si="129"/>
        <v>#N/A</v>
      </c>
      <c r="AO526" t="e">
        <f t="shared" si="130"/>
        <v>#N/A</v>
      </c>
      <c r="AP526" t="e">
        <f t="shared" si="131"/>
        <v>#N/A</v>
      </c>
      <c r="AQ526" t="e">
        <f t="shared" si="132"/>
        <v>#N/A</v>
      </c>
      <c r="AR526" t="e">
        <f t="shared" si="133"/>
        <v>#N/A</v>
      </c>
      <c r="AS526" t="e">
        <f t="shared" si="134"/>
        <v>#N/A</v>
      </c>
      <c r="AT526" t="e">
        <f t="shared" si="135"/>
        <v>#N/A</v>
      </c>
      <c r="AU526" t="e">
        <f t="shared" si="136"/>
        <v>#N/A</v>
      </c>
      <c r="AV526" t="e">
        <f t="shared" si="95"/>
        <v>#N/A</v>
      </c>
      <c r="AW526" t="e">
        <f t="shared" si="96"/>
        <v>#N/A</v>
      </c>
      <c r="AX526" t="e">
        <f t="shared" si="97"/>
        <v>#N/A</v>
      </c>
      <c r="AY526" t="e">
        <f t="shared" si="137"/>
        <v>#N/A</v>
      </c>
      <c r="AZ526" t="e">
        <f t="shared" si="138"/>
        <v>#N/A</v>
      </c>
      <c r="BA526" t="e">
        <f t="shared" si="139"/>
        <v>#N/A</v>
      </c>
      <c r="BB526" t="e">
        <f t="shared" si="140"/>
        <v>#N/A</v>
      </c>
      <c r="BC526" t="e">
        <f t="shared" si="141"/>
        <v>#N/A</v>
      </c>
      <c r="BD526" t="e">
        <f t="shared" si="142"/>
        <v>#N/A</v>
      </c>
      <c r="BE526" t="e">
        <f t="shared" si="143"/>
        <v>#N/A</v>
      </c>
      <c r="BF526" t="e">
        <f t="shared" si="144"/>
        <v>#N/A</v>
      </c>
      <c r="BG526" t="e">
        <f t="shared" si="145"/>
        <v>#N/A</v>
      </c>
      <c r="BH526" t="e">
        <f t="shared" si="98"/>
        <v>#N/A</v>
      </c>
      <c r="BI526" t="e">
        <f t="shared" si="99"/>
        <v>#N/A</v>
      </c>
      <c r="BJ526" t="e">
        <f t="shared" si="100"/>
        <v>#N/A</v>
      </c>
      <c r="BK526" t="e">
        <f t="shared" si="146"/>
        <v>#N/A</v>
      </c>
      <c r="BL526" t="e">
        <f t="shared" si="147"/>
        <v>#N/A</v>
      </c>
      <c r="BM526" t="e">
        <f t="shared" si="148"/>
        <v>#N/A</v>
      </c>
      <c r="BN526" t="e">
        <f t="shared" si="149"/>
        <v>#N/A</v>
      </c>
      <c r="BO526" t="e">
        <f t="shared" si="150"/>
        <v>#N/A</v>
      </c>
      <c r="BP526" t="e">
        <f t="shared" si="151"/>
        <v>#N/A</v>
      </c>
      <c r="BQ526" t="e">
        <f t="shared" si="152"/>
        <v>#N/A</v>
      </c>
      <c r="BR526" t="e">
        <f t="shared" si="153"/>
        <v>#N/A</v>
      </c>
      <c r="BS526" t="e">
        <f t="shared" si="154"/>
        <v>#N/A</v>
      </c>
      <c r="BT526" t="e">
        <f t="shared" si="155"/>
        <v>#N/A</v>
      </c>
      <c r="BU526" t="e">
        <f t="shared" si="156"/>
        <v>#N/A</v>
      </c>
      <c r="BV526" t="e">
        <f t="shared" si="157"/>
        <v>#N/A</v>
      </c>
      <c r="BW526" t="e">
        <f t="shared" si="158"/>
        <v>#N/A</v>
      </c>
      <c r="BX526" t="e">
        <f t="shared" si="159"/>
        <v>#N/A</v>
      </c>
      <c r="BY526" t="e">
        <f t="shared" si="160"/>
        <v>#N/A</v>
      </c>
      <c r="BZ526" t="e">
        <f t="shared" si="161"/>
        <v>#N/A</v>
      </c>
      <c r="CA526" t="e">
        <f t="shared" si="162"/>
        <v>#N/A</v>
      </c>
      <c r="CB526" t="e">
        <f t="shared" si="163"/>
        <v>#N/A</v>
      </c>
      <c r="CC526" t="e">
        <f t="shared" si="164"/>
        <v>#N/A</v>
      </c>
      <c r="CD526" t="e">
        <f t="shared" si="165"/>
        <v>#N/A</v>
      </c>
      <c r="CE526" t="e">
        <f t="shared" si="166"/>
        <v>#N/A</v>
      </c>
      <c r="CF526" t="e">
        <f t="shared" si="167"/>
        <v>#N/A</v>
      </c>
    </row>
    <row r="527" spans="1:84" x14ac:dyDescent="0.3">
      <c r="A527" t="e">
        <f t="shared" si="170"/>
        <v>#N/A</v>
      </c>
      <c r="B527" t="e">
        <f t="shared" si="170"/>
        <v>#N/A</v>
      </c>
      <c r="C527" t="e">
        <f t="shared" si="101"/>
        <v>#N/A</v>
      </c>
      <c r="D527" t="e">
        <f t="shared" si="102"/>
        <v>#N/A</v>
      </c>
      <c r="E527" t="e">
        <f t="shared" si="103"/>
        <v>#N/A</v>
      </c>
      <c r="F527" t="e">
        <f t="shared" si="104"/>
        <v>#N/A</v>
      </c>
      <c r="G527" t="e">
        <f t="shared" si="105"/>
        <v>#N/A</v>
      </c>
      <c r="H527" t="e">
        <f t="shared" si="106"/>
        <v>#N/A</v>
      </c>
      <c r="I527" t="e">
        <f t="shared" si="107"/>
        <v>#N/A</v>
      </c>
      <c r="J527" t="e">
        <f t="shared" si="108"/>
        <v>#N/A</v>
      </c>
      <c r="K527" t="e">
        <f t="shared" si="109"/>
        <v>#N/A</v>
      </c>
      <c r="L527" t="e">
        <f t="shared" si="86"/>
        <v>#N/A</v>
      </c>
      <c r="M527" t="e">
        <f t="shared" si="87"/>
        <v>#N/A</v>
      </c>
      <c r="N527" t="e">
        <f t="shared" si="88"/>
        <v>#N/A</v>
      </c>
      <c r="O527" t="e">
        <f t="shared" si="110"/>
        <v>#N/A</v>
      </c>
      <c r="P527" t="e">
        <f t="shared" si="111"/>
        <v>#N/A</v>
      </c>
      <c r="Q527" t="e">
        <f t="shared" si="112"/>
        <v>#N/A</v>
      </c>
      <c r="R527" t="e">
        <f t="shared" si="113"/>
        <v>#N/A</v>
      </c>
      <c r="S527" t="e">
        <f t="shared" si="114"/>
        <v>#N/A</v>
      </c>
      <c r="T527" t="e">
        <f t="shared" si="115"/>
        <v>#N/A</v>
      </c>
      <c r="U527" t="e">
        <f t="shared" si="116"/>
        <v>#N/A</v>
      </c>
      <c r="V527" t="e">
        <f t="shared" si="117"/>
        <v>#N/A</v>
      </c>
      <c r="W527" t="e">
        <f t="shared" si="118"/>
        <v>#N/A</v>
      </c>
      <c r="X527" t="e">
        <f t="shared" si="89"/>
        <v>#N/A</v>
      </c>
      <c r="Y527" t="e">
        <f t="shared" si="90"/>
        <v>#N/A</v>
      </c>
      <c r="Z527" t="e">
        <f t="shared" si="91"/>
        <v>#N/A</v>
      </c>
      <c r="AA527" t="e">
        <f t="shared" si="119"/>
        <v>#N/A</v>
      </c>
      <c r="AB527" t="e">
        <f t="shared" si="120"/>
        <v>#N/A</v>
      </c>
      <c r="AC527" t="e">
        <f t="shared" si="121"/>
        <v>#N/A</v>
      </c>
      <c r="AD527" t="e">
        <f t="shared" si="122"/>
        <v>#N/A</v>
      </c>
      <c r="AE527" t="e">
        <f t="shared" si="123"/>
        <v>#N/A</v>
      </c>
      <c r="AF527" t="e">
        <f t="shared" si="124"/>
        <v>#N/A</v>
      </c>
      <c r="AG527" t="e">
        <f t="shared" si="125"/>
        <v>#N/A</v>
      </c>
      <c r="AH527" t="e">
        <f t="shared" si="126"/>
        <v>#N/A</v>
      </c>
      <c r="AI527" t="e">
        <f t="shared" si="127"/>
        <v>#N/A</v>
      </c>
      <c r="AJ527" t="e">
        <f t="shared" si="92"/>
        <v>#N/A</v>
      </c>
      <c r="AK527" t="e">
        <f t="shared" si="93"/>
        <v>#N/A</v>
      </c>
      <c r="AL527" t="e">
        <f t="shared" si="94"/>
        <v>#N/A</v>
      </c>
      <c r="AM527" t="e">
        <f t="shared" si="128"/>
        <v>#N/A</v>
      </c>
      <c r="AN527" t="e">
        <f t="shared" si="129"/>
        <v>#N/A</v>
      </c>
      <c r="AO527" t="e">
        <f t="shared" si="130"/>
        <v>#N/A</v>
      </c>
      <c r="AP527" t="e">
        <f t="shared" si="131"/>
        <v>#N/A</v>
      </c>
      <c r="AQ527" t="e">
        <f t="shared" si="132"/>
        <v>#N/A</v>
      </c>
      <c r="AR527" t="e">
        <f t="shared" si="133"/>
        <v>#N/A</v>
      </c>
      <c r="AS527" t="e">
        <f t="shared" si="134"/>
        <v>#N/A</v>
      </c>
      <c r="AT527" t="e">
        <f t="shared" si="135"/>
        <v>#N/A</v>
      </c>
      <c r="AU527" t="e">
        <f t="shared" si="136"/>
        <v>#N/A</v>
      </c>
      <c r="AV527" t="e">
        <f t="shared" si="95"/>
        <v>#N/A</v>
      </c>
      <c r="AW527" t="e">
        <f t="shared" si="96"/>
        <v>#N/A</v>
      </c>
      <c r="AX527" t="e">
        <f t="shared" si="97"/>
        <v>#N/A</v>
      </c>
      <c r="AY527" t="e">
        <f t="shared" si="137"/>
        <v>#N/A</v>
      </c>
      <c r="AZ527" t="e">
        <f t="shared" si="138"/>
        <v>#N/A</v>
      </c>
      <c r="BA527" t="e">
        <f t="shared" si="139"/>
        <v>#N/A</v>
      </c>
      <c r="BB527" t="e">
        <f t="shared" si="140"/>
        <v>#N/A</v>
      </c>
      <c r="BC527" t="e">
        <f t="shared" si="141"/>
        <v>#N/A</v>
      </c>
      <c r="BD527" t="e">
        <f t="shared" si="142"/>
        <v>#N/A</v>
      </c>
      <c r="BE527" t="e">
        <f t="shared" si="143"/>
        <v>#N/A</v>
      </c>
      <c r="BF527" t="e">
        <f t="shared" si="144"/>
        <v>#N/A</v>
      </c>
      <c r="BG527" t="e">
        <f t="shared" si="145"/>
        <v>#N/A</v>
      </c>
      <c r="BH527" t="e">
        <f t="shared" si="98"/>
        <v>#N/A</v>
      </c>
      <c r="BI527" t="e">
        <f t="shared" si="99"/>
        <v>#N/A</v>
      </c>
      <c r="BJ527" t="e">
        <f t="shared" si="100"/>
        <v>#N/A</v>
      </c>
      <c r="BK527" t="e">
        <f t="shared" si="146"/>
        <v>#N/A</v>
      </c>
      <c r="BL527" t="e">
        <f t="shared" si="147"/>
        <v>#N/A</v>
      </c>
      <c r="BM527" t="e">
        <f t="shared" si="148"/>
        <v>#N/A</v>
      </c>
      <c r="BN527" t="e">
        <f t="shared" si="149"/>
        <v>#N/A</v>
      </c>
      <c r="BO527" t="e">
        <f t="shared" si="150"/>
        <v>#N/A</v>
      </c>
      <c r="BP527" t="e">
        <f t="shared" si="151"/>
        <v>#N/A</v>
      </c>
      <c r="BQ527" t="e">
        <f t="shared" si="152"/>
        <v>#N/A</v>
      </c>
      <c r="BR527" t="e">
        <f t="shared" si="153"/>
        <v>#N/A</v>
      </c>
      <c r="BS527" t="e">
        <f t="shared" si="154"/>
        <v>#N/A</v>
      </c>
      <c r="BT527" t="e">
        <f t="shared" si="155"/>
        <v>#N/A</v>
      </c>
      <c r="BU527" t="e">
        <f t="shared" si="156"/>
        <v>#N/A</v>
      </c>
      <c r="BV527" t="e">
        <f t="shared" si="157"/>
        <v>#N/A</v>
      </c>
      <c r="BW527" t="e">
        <f t="shared" si="158"/>
        <v>#N/A</v>
      </c>
      <c r="BX527" t="e">
        <f t="shared" si="159"/>
        <v>#N/A</v>
      </c>
      <c r="BY527" t="e">
        <f t="shared" si="160"/>
        <v>#N/A</v>
      </c>
      <c r="BZ527" t="e">
        <f t="shared" si="161"/>
        <v>#N/A</v>
      </c>
      <c r="CA527" t="e">
        <f t="shared" si="162"/>
        <v>#N/A</v>
      </c>
      <c r="CB527" t="e">
        <f t="shared" si="163"/>
        <v>#N/A</v>
      </c>
      <c r="CC527" t="e">
        <f t="shared" si="164"/>
        <v>#N/A</v>
      </c>
      <c r="CD527" t="e">
        <f t="shared" si="165"/>
        <v>#N/A</v>
      </c>
      <c r="CE527" t="e">
        <f t="shared" si="166"/>
        <v>#N/A</v>
      </c>
      <c r="CF527" t="e">
        <f t="shared" si="167"/>
        <v>#N/A</v>
      </c>
    </row>
    <row r="528" spans="1:84" x14ac:dyDescent="0.3">
      <c r="A528" t="e">
        <f t="shared" si="170"/>
        <v>#N/A</v>
      </c>
      <c r="B528" t="e">
        <f t="shared" si="170"/>
        <v>#N/A</v>
      </c>
      <c r="C528" t="e">
        <f t="shared" si="101"/>
        <v>#N/A</v>
      </c>
      <c r="D528" t="e">
        <f t="shared" si="102"/>
        <v>#N/A</v>
      </c>
      <c r="E528" t="e">
        <f t="shared" si="103"/>
        <v>#N/A</v>
      </c>
      <c r="F528" t="e">
        <f t="shared" si="104"/>
        <v>#N/A</v>
      </c>
      <c r="G528" t="e">
        <f t="shared" si="105"/>
        <v>#N/A</v>
      </c>
      <c r="H528" t="e">
        <f t="shared" si="106"/>
        <v>#N/A</v>
      </c>
      <c r="I528" t="e">
        <f t="shared" si="107"/>
        <v>#N/A</v>
      </c>
      <c r="J528" t="e">
        <f t="shared" si="108"/>
        <v>#N/A</v>
      </c>
      <c r="K528" t="e">
        <f t="shared" si="109"/>
        <v>#N/A</v>
      </c>
      <c r="L528" t="e">
        <f t="shared" si="86"/>
        <v>#N/A</v>
      </c>
      <c r="M528" t="e">
        <f t="shared" si="87"/>
        <v>#N/A</v>
      </c>
      <c r="N528" t="e">
        <f t="shared" si="88"/>
        <v>#N/A</v>
      </c>
      <c r="O528" t="e">
        <f t="shared" si="110"/>
        <v>#N/A</v>
      </c>
      <c r="P528" t="e">
        <f t="shared" si="111"/>
        <v>#N/A</v>
      </c>
      <c r="Q528" t="e">
        <f t="shared" si="112"/>
        <v>#N/A</v>
      </c>
      <c r="R528" t="e">
        <f t="shared" si="113"/>
        <v>#N/A</v>
      </c>
      <c r="S528" t="e">
        <f t="shared" si="114"/>
        <v>#N/A</v>
      </c>
      <c r="T528" t="e">
        <f t="shared" si="115"/>
        <v>#N/A</v>
      </c>
      <c r="U528" t="e">
        <f t="shared" si="116"/>
        <v>#N/A</v>
      </c>
      <c r="V528" t="e">
        <f t="shared" si="117"/>
        <v>#N/A</v>
      </c>
      <c r="W528" t="e">
        <f t="shared" si="118"/>
        <v>#N/A</v>
      </c>
      <c r="X528" t="e">
        <f t="shared" si="89"/>
        <v>#N/A</v>
      </c>
      <c r="Y528" t="e">
        <f t="shared" si="90"/>
        <v>#N/A</v>
      </c>
      <c r="Z528" t="e">
        <f t="shared" si="91"/>
        <v>#N/A</v>
      </c>
      <c r="AA528" t="e">
        <f t="shared" si="119"/>
        <v>#N/A</v>
      </c>
      <c r="AB528" t="e">
        <f t="shared" si="120"/>
        <v>#N/A</v>
      </c>
      <c r="AC528" t="e">
        <f t="shared" si="121"/>
        <v>#N/A</v>
      </c>
      <c r="AD528" t="e">
        <f t="shared" si="122"/>
        <v>#N/A</v>
      </c>
      <c r="AE528" t="e">
        <f t="shared" si="123"/>
        <v>#N/A</v>
      </c>
      <c r="AF528" t="e">
        <f t="shared" si="124"/>
        <v>#N/A</v>
      </c>
      <c r="AG528" t="e">
        <f t="shared" si="125"/>
        <v>#N/A</v>
      </c>
      <c r="AH528" t="e">
        <f t="shared" si="126"/>
        <v>#N/A</v>
      </c>
      <c r="AI528" t="e">
        <f t="shared" si="127"/>
        <v>#N/A</v>
      </c>
      <c r="AJ528" t="e">
        <f t="shared" si="92"/>
        <v>#N/A</v>
      </c>
      <c r="AK528" t="e">
        <f t="shared" si="93"/>
        <v>#N/A</v>
      </c>
      <c r="AL528" t="e">
        <f t="shared" si="94"/>
        <v>#N/A</v>
      </c>
      <c r="AM528" t="e">
        <f t="shared" si="128"/>
        <v>#N/A</v>
      </c>
      <c r="AN528" t="e">
        <f t="shared" si="129"/>
        <v>#N/A</v>
      </c>
      <c r="AO528" t="e">
        <f t="shared" si="130"/>
        <v>#N/A</v>
      </c>
      <c r="AP528" t="e">
        <f t="shared" si="131"/>
        <v>#N/A</v>
      </c>
      <c r="AQ528" t="e">
        <f t="shared" si="132"/>
        <v>#N/A</v>
      </c>
      <c r="AR528" t="e">
        <f t="shared" si="133"/>
        <v>#N/A</v>
      </c>
      <c r="AS528" t="e">
        <f t="shared" si="134"/>
        <v>#N/A</v>
      </c>
      <c r="AT528" t="e">
        <f t="shared" si="135"/>
        <v>#N/A</v>
      </c>
      <c r="AU528" t="e">
        <f t="shared" si="136"/>
        <v>#N/A</v>
      </c>
      <c r="AV528" t="e">
        <f t="shared" si="95"/>
        <v>#N/A</v>
      </c>
      <c r="AW528" t="e">
        <f t="shared" si="96"/>
        <v>#N/A</v>
      </c>
      <c r="AX528" t="e">
        <f t="shared" si="97"/>
        <v>#N/A</v>
      </c>
      <c r="AY528" t="e">
        <f t="shared" si="137"/>
        <v>#N/A</v>
      </c>
      <c r="AZ528" t="e">
        <f t="shared" si="138"/>
        <v>#N/A</v>
      </c>
      <c r="BA528" t="e">
        <f t="shared" si="139"/>
        <v>#N/A</v>
      </c>
      <c r="BB528" t="e">
        <f t="shared" si="140"/>
        <v>#N/A</v>
      </c>
      <c r="BC528" t="e">
        <f t="shared" si="141"/>
        <v>#N/A</v>
      </c>
      <c r="BD528" t="e">
        <f t="shared" si="142"/>
        <v>#N/A</v>
      </c>
      <c r="BE528" t="e">
        <f t="shared" si="143"/>
        <v>#N/A</v>
      </c>
      <c r="BF528" t="e">
        <f t="shared" si="144"/>
        <v>#N/A</v>
      </c>
      <c r="BG528" t="e">
        <f t="shared" si="145"/>
        <v>#N/A</v>
      </c>
      <c r="BH528" t="e">
        <f t="shared" si="98"/>
        <v>#N/A</v>
      </c>
      <c r="BI528" t="e">
        <f t="shared" si="99"/>
        <v>#N/A</v>
      </c>
      <c r="BJ528" t="e">
        <f t="shared" si="100"/>
        <v>#N/A</v>
      </c>
      <c r="BK528" t="e">
        <f t="shared" si="146"/>
        <v>#N/A</v>
      </c>
      <c r="BL528" t="e">
        <f t="shared" si="147"/>
        <v>#N/A</v>
      </c>
      <c r="BM528" t="e">
        <f t="shared" si="148"/>
        <v>#N/A</v>
      </c>
      <c r="BN528" t="e">
        <f t="shared" si="149"/>
        <v>#N/A</v>
      </c>
      <c r="BO528" t="e">
        <f t="shared" si="150"/>
        <v>#N/A</v>
      </c>
      <c r="BP528" t="e">
        <f t="shared" si="151"/>
        <v>#N/A</v>
      </c>
      <c r="BQ528" t="e">
        <f t="shared" si="152"/>
        <v>#N/A</v>
      </c>
      <c r="BR528" t="e">
        <f t="shared" si="153"/>
        <v>#N/A</v>
      </c>
      <c r="BS528" t="e">
        <f t="shared" si="154"/>
        <v>#N/A</v>
      </c>
      <c r="BT528" t="e">
        <f t="shared" si="155"/>
        <v>#N/A</v>
      </c>
      <c r="BU528" t="e">
        <f t="shared" si="156"/>
        <v>#N/A</v>
      </c>
      <c r="BV528" t="e">
        <f t="shared" si="157"/>
        <v>#N/A</v>
      </c>
      <c r="BW528" t="e">
        <f t="shared" si="158"/>
        <v>#N/A</v>
      </c>
      <c r="BX528" t="e">
        <f t="shared" si="159"/>
        <v>#N/A</v>
      </c>
      <c r="BY528" t="e">
        <f t="shared" si="160"/>
        <v>#N/A</v>
      </c>
      <c r="BZ528" t="e">
        <f t="shared" si="161"/>
        <v>#N/A</v>
      </c>
      <c r="CA528" t="e">
        <f t="shared" si="162"/>
        <v>#N/A</v>
      </c>
      <c r="CB528" t="e">
        <f t="shared" si="163"/>
        <v>#N/A</v>
      </c>
      <c r="CC528" t="e">
        <f t="shared" si="164"/>
        <v>#N/A</v>
      </c>
      <c r="CD528" t="e">
        <f t="shared" si="165"/>
        <v>#N/A</v>
      </c>
      <c r="CE528" t="e">
        <f t="shared" si="166"/>
        <v>#N/A</v>
      </c>
      <c r="CF528" t="e">
        <f t="shared" si="167"/>
        <v>#N/A</v>
      </c>
    </row>
    <row r="529" spans="1:84" x14ac:dyDescent="0.3">
      <c r="A529" t="e">
        <f t="shared" si="170"/>
        <v>#N/A</v>
      </c>
      <c r="B529" t="e">
        <f t="shared" si="170"/>
        <v>#N/A</v>
      </c>
      <c r="C529" t="e">
        <f t="shared" si="101"/>
        <v>#N/A</v>
      </c>
      <c r="D529" t="e">
        <f t="shared" si="102"/>
        <v>#N/A</v>
      </c>
      <c r="E529" t="e">
        <f t="shared" si="103"/>
        <v>#N/A</v>
      </c>
      <c r="F529" t="e">
        <f t="shared" si="104"/>
        <v>#N/A</v>
      </c>
      <c r="G529" t="e">
        <f t="shared" si="105"/>
        <v>#N/A</v>
      </c>
      <c r="H529" t="e">
        <f t="shared" si="106"/>
        <v>#N/A</v>
      </c>
      <c r="I529" t="e">
        <f t="shared" si="107"/>
        <v>#N/A</v>
      </c>
      <c r="J529" t="e">
        <f t="shared" si="108"/>
        <v>#N/A</v>
      </c>
      <c r="K529" t="e">
        <f t="shared" si="109"/>
        <v>#N/A</v>
      </c>
      <c r="L529" t="e">
        <f t="shared" si="86"/>
        <v>#N/A</v>
      </c>
      <c r="M529" t="e">
        <f t="shared" si="87"/>
        <v>#N/A</v>
      </c>
      <c r="N529" t="e">
        <f t="shared" si="88"/>
        <v>#N/A</v>
      </c>
      <c r="O529" t="e">
        <f t="shared" si="110"/>
        <v>#N/A</v>
      </c>
      <c r="P529" t="e">
        <f t="shared" si="111"/>
        <v>#N/A</v>
      </c>
      <c r="Q529" t="e">
        <f t="shared" si="112"/>
        <v>#N/A</v>
      </c>
      <c r="R529" t="e">
        <f t="shared" si="113"/>
        <v>#N/A</v>
      </c>
      <c r="S529" t="e">
        <f t="shared" si="114"/>
        <v>#N/A</v>
      </c>
      <c r="T529" t="e">
        <f t="shared" si="115"/>
        <v>#N/A</v>
      </c>
      <c r="U529" t="e">
        <f t="shared" si="116"/>
        <v>#N/A</v>
      </c>
      <c r="V529" t="e">
        <f t="shared" si="117"/>
        <v>#N/A</v>
      </c>
      <c r="W529" t="e">
        <f t="shared" si="118"/>
        <v>#N/A</v>
      </c>
      <c r="X529" t="e">
        <f t="shared" si="89"/>
        <v>#N/A</v>
      </c>
      <c r="Y529" t="e">
        <f t="shared" si="90"/>
        <v>#N/A</v>
      </c>
      <c r="Z529" t="e">
        <f t="shared" si="91"/>
        <v>#N/A</v>
      </c>
      <c r="AA529" t="e">
        <f t="shared" si="119"/>
        <v>#N/A</v>
      </c>
      <c r="AB529" t="e">
        <f t="shared" si="120"/>
        <v>#N/A</v>
      </c>
      <c r="AC529" t="e">
        <f t="shared" si="121"/>
        <v>#N/A</v>
      </c>
      <c r="AD529" t="e">
        <f t="shared" si="122"/>
        <v>#N/A</v>
      </c>
      <c r="AE529" t="e">
        <f t="shared" si="123"/>
        <v>#N/A</v>
      </c>
      <c r="AF529" t="e">
        <f t="shared" si="124"/>
        <v>#N/A</v>
      </c>
      <c r="AG529" t="e">
        <f t="shared" si="125"/>
        <v>#N/A</v>
      </c>
      <c r="AH529" t="e">
        <f t="shared" si="126"/>
        <v>#N/A</v>
      </c>
      <c r="AI529" t="e">
        <f t="shared" si="127"/>
        <v>#N/A</v>
      </c>
      <c r="AJ529" t="e">
        <f t="shared" si="92"/>
        <v>#N/A</v>
      </c>
      <c r="AK529" t="e">
        <f t="shared" si="93"/>
        <v>#N/A</v>
      </c>
      <c r="AL529" t="e">
        <f t="shared" si="94"/>
        <v>#N/A</v>
      </c>
      <c r="AM529" t="e">
        <f t="shared" si="128"/>
        <v>#N/A</v>
      </c>
      <c r="AN529" t="e">
        <f t="shared" si="129"/>
        <v>#N/A</v>
      </c>
      <c r="AO529" t="e">
        <f t="shared" si="130"/>
        <v>#N/A</v>
      </c>
      <c r="AP529" t="e">
        <f t="shared" si="131"/>
        <v>#N/A</v>
      </c>
      <c r="AQ529" t="e">
        <f t="shared" si="132"/>
        <v>#N/A</v>
      </c>
      <c r="AR529" t="e">
        <f t="shared" si="133"/>
        <v>#N/A</v>
      </c>
      <c r="AS529" t="e">
        <f t="shared" si="134"/>
        <v>#N/A</v>
      </c>
      <c r="AT529" t="e">
        <f t="shared" si="135"/>
        <v>#N/A</v>
      </c>
      <c r="AU529" t="e">
        <f t="shared" si="136"/>
        <v>#N/A</v>
      </c>
      <c r="AV529" t="e">
        <f t="shared" si="95"/>
        <v>#N/A</v>
      </c>
      <c r="AW529" t="e">
        <f t="shared" si="96"/>
        <v>#N/A</v>
      </c>
      <c r="AX529" t="e">
        <f t="shared" si="97"/>
        <v>#N/A</v>
      </c>
      <c r="AY529" t="e">
        <f t="shared" si="137"/>
        <v>#N/A</v>
      </c>
      <c r="AZ529" t="e">
        <f t="shared" si="138"/>
        <v>#N/A</v>
      </c>
      <c r="BA529" t="e">
        <f t="shared" si="139"/>
        <v>#N/A</v>
      </c>
      <c r="BB529" t="e">
        <f t="shared" si="140"/>
        <v>#N/A</v>
      </c>
      <c r="BC529" t="e">
        <f t="shared" si="141"/>
        <v>#N/A</v>
      </c>
      <c r="BD529" t="e">
        <f t="shared" si="142"/>
        <v>#N/A</v>
      </c>
      <c r="BE529" t="e">
        <f t="shared" si="143"/>
        <v>#N/A</v>
      </c>
      <c r="BF529" t="e">
        <f t="shared" si="144"/>
        <v>#N/A</v>
      </c>
      <c r="BG529" t="e">
        <f t="shared" si="145"/>
        <v>#N/A</v>
      </c>
      <c r="BH529" t="e">
        <f t="shared" si="98"/>
        <v>#N/A</v>
      </c>
      <c r="BI529" t="e">
        <f t="shared" si="99"/>
        <v>#N/A</v>
      </c>
      <c r="BJ529" t="e">
        <f t="shared" si="100"/>
        <v>#N/A</v>
      </c>
      <c r="BK529" t="e">
        <f t="shared" si="146"/>
        <v>#N/A</v>
      </c>
      <c r="BL529" t="e">
        <f t="shared" si="147"/>
        <v>#N/A</v>
      </c>
      <c r="BM529" t="e">
        <f t="shared" si="148"/>
        <v>#N/A</v>
      </c>
      <c r="BN529" t="e">
        <f t="shared" si="149"/>
        <v>#N/A</v>
      </c>
      <c r="BO529" t="e">
        <f t="shared" si="150"/>
        <v>#N/A</v>
      </c>
      <c r="BP529" t="e">
        <f t="shared" si="151"/>
        <v>#N/A</v>
      </c>
      <c r="BQ529" t="e">
        <f t="shared" si="152"/>
        <v>#N/A</v>
      </c>
      <c r="BR529" t="e">
        <f t="shared" si="153"/>
        <v>#N/A</v>
      </c>
      <c r="BS529" t="e">
        <f t="shared" si="154"/>
        <v>#N/A</v>
      </c>
      <c r="BT529" t="e">
        <f t="shared" si="155"/>
        <v>#N/A</v>
      </c>
      <c r="BU529" t="e">
        <f t="shared" si="156"/>
        <v>#N/A</v>
      </c>
      <c r="BV529" t="e">
        <f t="shared" si="157"/>
        <v>#N/A</v>
      </c>
      <c r="BW529" t="e">
        <f t="shared" si="158"/>
        <v>#N/A</v>
      </c>
      <c r="BX529" t="e">
        <f t="shared" si="159"/>
        <v>#N/A</v>
      </c>
      <c r="BY529" t="e">
        <f t="shared" si="160"/>
        <v>#N/A</v>
      </c>
      <c r="BZ529" t="e">
        <f t="shared" si="161"/>
        <v>#N/A</v>
      </c>
      <c r="CA529" t="e">
        <f t="shared" si="162"/>
        <v>#N/A</v>
      </c>
      <c r="CB529" t="e">
        <f t="shared" si="163"/>
        <v>#N/A</v>
      </c>
      <c r="CC529" t="e">
        <f t="shared" si="164"/>
        <v>#N/A</v>
      </c>
      <c r="CD529" t="e">
        <f t="shared" si="165"/>
        <v>#N/A</v>
      </c>
      <c r="CE529" t="e">
        <f t="shared" si="166"/>
        <v>#N/A</v>
      </c>
      <c r="CF529" t="e">
        <f t="shared" si="167"/>
        <v>#N/A</v>
      </c>
    </row>
    <row r="530" spans="1:84" x14ac:dyDescent="0.3">
      <c r="A530" t="e">
        <f t="shared" si="170"/>
        <v>#N/A</v>
      </c>
      <c r="B530" t="e">
        <f t="shared" si="170"/>
        <v>#N/A</v>
      </c>
      <c r="C530" t="e">
        <f t="shared" si="101"/>
        <v>#N/A</v>
      </c>
      <c r="D530" t="e">
        <f t="shared" si="102"/>
        <v>#N/A</v>
      </c>
      <c r="E530" t="e">
        <f t="shared" si="103"/>
        <v>#N/A</v>
      </c>
      <c r="F530" t="e">
        <f t="shared" si="104"/>
        <v>#N/A</v>
      </c>
      <c r="G530" t="e">
        <f t="shared" si="105"/>
        <v>#N/A</v>
      </c>
      <c r="H530" t="e">
        <f t="shared" si="106"/>
        <v>#N/A</v>
      </c>
      <c r="I530" t="e">
        <f t="shared" si="107"/>
        <v>#N/A</v>
      </c>
      <c r="J530" t="e">
        <f t="shared" si="108"/>
        <v>#N/A</v>
      </c>
      <c r="K530" t="e">
        <f t="shared" si="109"/>
        <v>#N/A</v>
      </c>
      <c r="L530" t="e">
        <f t="shared" si="86"/>
        <v>#N/A</v>
      </c>
      <c r="M530" t="e">
        <f t="shared" si="87"/>
        <v>#N/A</v>
      </c>
      <c r="N530" t="e">
        <f t="shared" si="88"/>
        <v>#N/A</v>
      </c>
      <c r="O530" t="e">
        <f t="shared" si="110"/>
        <v>#N/A</v>
      </c>
      <c r="P530" t="e">
        <f t="shared" si="111"/>
        <v>#N/A</v>
      </c>
      <c r="Q530" t="e">
        <f t="shared" si="112"/>
        <v>#N/A</v>
      </c>
      <c r="R530" t="e">
        <f t="shared" si="113"/>
        <v>#N/A</v>
      </c>
      <c r="S530" t="e">
        <f t="shared" si="114"/>
        <v>#N/A</v>
      </c>
      <c r="T530" t="e">
        <f t="shared" si="115"/>
        <v>#N/A</v>
      </c>
      <c r="U530" t="e">
        <f t="shared" si="116"/>
        <v>#N/A</v>
      </c>
      <c r="V530" t="e">
        <f t="shared" si="117"/>
        <v>#N/A</v>
      </c>
      <c r="W530" t="e">
        <f t="shared" si="118"/>
        <v>#N/A</v>
      </c>
      <c r="X530" t="e">
        <f t="shared" si="89"/>
        <v>#N/A</v>
      </c>
      <c r="Y530" t="e">
        <f t="shared" si="90"/>
        <v>#N/A</v>
      </c>
      <c r="Z530" t="e">
        <f t="shared" si="91"/>
        <v>#N/A</v>
      </c>
      <c r="AA530" t="e">
        <f t="shared" si="119"/>
        <v>#N/A</v>
      </c>
      <c r="AB530" t="e">
        <f t="shared" si="120"/>
        <v>#N/A</v>
      </c>
      <c r="AC530" t="e">
        <f t="shared" si="121"/>
        <v>#N/A</v>
      </c>
      <c r="AD530" t="e">
        <f t="shared" si="122"/>
        <v>#N/A</v>
      </c>
      <c r="AE530" t="e">
        <f t="shared" si="123"/>
        <v>#N/A</v>
      </c>
      <c r="AF530" t="e">
        <f t="shared" si="124"/>
        <v>#N/A</v>
      </c>
      <c r="AG530" t="e">
        <f t="shared" si="125"/>
        <v>#N/A</v>
      </c>
      <c r="AH530" t="e">
        <f t="shared" si="126"/>
        <v>#N/A</v>
      </c>
      <c r="AI530" t="e">
        <f t="shared" si="127"/>
        <v>#N/A</v>
      </c>
      <c r="AJ530" t="e">
        <f t="shared" si="92"/>
        <v>#N/A</v>
      </c>
      <c r="AK530" t="e">
        <f t="shared" si="93"/>
        <v>#N/A</v>
      </c>
      <c r="AL530" t="e">
        <f t="shared" si="94"/>
        <v>#N/A</v>
      </c>
      <c r="AM530" t="e">
        <f t="shared" si="128"/>
        <v>#N/A</v>
      </c>
      <c r="AN530" t="e">
        <f t="shared" si="129"/>
        <v>#N/A</v>
      </c>
      <c r="AO530" t="e">
        <f t="shared" si="130"/>
        <v>#N/A</v>
      </c>
      <c r="AP530" t="e">
        <f t="shared" si="131"/>
        <v>#N/A</v>
      </c>
      <c r="AQ530" t="e">
        <f t="shared" si="132"/>
        <v>#N/A</v>
      </c>
      <c r="AR530" t="e">
        <f t="shared" si="133"/>
        <v>#N/A</v>
      </c>
      <c r="AS530" t="e">
        <f t="shared" si="134"/>
        <v>#N/A</v>
      </c>
      <c r="AT530" t="e">
        <f t="shared" si="135"/>
        <v>#N/A</v>
      </c>
      <c r="AU530" t="e">
        <f t="shared" si="136"/>
        <v>#N/A</v>
      </c>
      <c r="AV530" t="e">
        <f t="shared" si="95"/>
        <v>#N/A</v>
      </c>
      <c r="AW530" t="e">
        <f t="shared" si="96"/>
        <v>#N/A</v>
      </c>
      <c r="AX530" t="e">
        <f t="shared" si="97"/>
        <v>#N/A</v>
      </c>
      <c r="AY530" t="e">
        <f t="shared" si="137"/>
        <v>#N/A</v>
      </c>
      <c r="AZ530" t="e">
        <f t="shared" si="138"/>
        <v>#N/A</v>
      </c>
      <c r="BA530" t="e">
        <f t="shared" si="139"/>
        <v>#N/A</v>
      </c>
      <c r="BB530" t="e">
        <f t="shared" si="140"/>
        <v>#N/A</v>
      </c>
      <c r="BC530" t="e">
        <f t="shared" si="141"/>
        <v>#N/A</v>
      </c>
      <c r="BD530" t="e">
        <f t="shared" si="142"/>
        <v>#N/A</v>
      </c>
      <c r="BE530" t="e">
        <f t="shared" si="143"/>
        <v>#N/A</v>
      </c>
      <c r="BF530" t="e">
        <f t="shared" si="144"/>
        <v>#N/A</v>
      </c>
      <c r="BG530" t="e">
        <f t="shared" si="145"/>
        <v>#N/A</v>
      </c>
      <c r="BH530" t="e">
        <f t="shared" si="98"/>
        <v>#N/A</v>
      </c>
      <c r="BI530" t="e">
        <f t="shared" si="99"/>
        <v>#N/A</v>
      </c>
      <c r="BJ530" t="e">
        <f t="shared" si="100"/>
        <v>#N/A</v>
      </c>
      <c r="BK530" t="e">
        <f t="shared" si="146"/>
        <v>#N/A</v>
      </c>
      <c r="BL530" t="e">
        <f t="shared" si="147"/>
        <v>#N/A</v>
      </c>
      <c r="BM530" t="e">
        <f t="shared" si="148"/>
        <v>#N/A</v>
      </c>
      <c r="BN530" t="e">
        <f t="shared" si="149"/>
        <v>#N/A</v>
      </c>
      <c r="BO530" t="e">
        <f t="shared" si="150"/>
        <v>#N/A</v>
      </c>
      <c r="BP530" t="e">
        <f t="shared" si="151"/>
        <v>#N/A</v>
      </c>
      <c r="BQ530" t="e">
        <f t="shared" si="152"/>
        <v>#N/A</v>
      </c>
      <c r="BR530" t="e">
        <f t="shared" si="153"/>
        <v>#N/A</v>
      </c>
      <c r="BS530" t="e">
        <f t="shared" si="154"/>
        <v>#N/A</v>
      </c>
      <c r="BT530" t="e">
        <f t="shared" si="155"/>
        <v>#N/A</v>
      </c>
      <c r="BU530" t="e">
        <f t="shared" si="156"/>
        <v>#N/A</v>
      </c>
      <c r="BV530" t="e">
        <f t="shared" si="157"/>
        <v>#N/A</v>
      </c>
      <c r="BW530" t="e">
        <f t="shared" si="158"/>
        <v>#N/A</v>
      </c>
      <c r="BX530" t="e">
        <f t="shared" si="159"/>
        <v>#N/A</v>
      </c>
      <c r="BY530" t="e">
        <f t="shared" si="160"/>
        <v>#N/A</v>
      </c>
      <c r="BZ530" t="e">
        <f t="shared" si="161"/>
        <v>#N/A</v>
      </c>
      <c r="CA530" t="e">
        <f t="shared" si="162"/>
        <v>#N/A</v>
      </c>
      <c r="CB530" t="e">
        <f t="shared" si="163"/>
        <v>#N/A</v>
      </c>
      <c r="CC530" t="e">
        <f t="shared" si="164"/>
        <v>#N/A</v>
      </c>
      <c r="CD530" t="e">
        <f t="shared" si="165"/>
        <v>#N/A</v>
      </c>
      <c r="CE530" t="e">
        <f t="shared" si="166"/>
        <v>#N/A</v>
      </c>
      <c r="CF530" t="e">
        <f t="shared" si="167"/>
        <v>#N/A</v>
      </c>
    </row>
    <row r="531" spans="1:84" x14ac:dyDescent="0.3">
      <c r="A531" t="e">
        <f t="shared" si="170"/>
        <v>#N/A</v>
      </c>
      <c r="B531" t="e">
        <f t="shared" si="170"/>
        <v>#N/A</v>
      </c>
      <c r="C531" t="e">
        <f t="shared" si="101"/>
        <v>#N/A</v>
      </c>
      <c r="D531" t="e">
        <f t="shared" si="102"/>
        <v>#N/A</v>
      </c>
      <c r="E531" t="e">
        <f t="shared" si="103"/>
        <v>#N/A</v>
      </c>
      <c r="F531" t="e">
        <f t="shared" si="104"/>
        <v>#N/A</v>
      </c>
      <c r="G531" t="e">
        <f t="shared" si="105"/>
        <v>#N/A</v>
      </c>
      <c r="H531" t="e">
        <f t="shared" si="106"/>
        <v>#N/A</v>
      </c>
      <c r="I531" t="e">
        <f t="shared" si="107"/>
        <v>#N/A</v>
      </c>
      <c r="J531" t="e">
        <f t="shared" si="108"/>
        <v>#N/A</v>
      </c>
      <c r="K531" t="e">
        <f t="shared" si="109"/>
        <v>#N/A</v>
      </c>
      <c r="L531" t="e">
        <f t="shared" si="86"/>
        <v>#N/A</v>
      </c>
      <c r="M531" t="e">
        <f t="shared" si="87"/>
        <v>#N/A</v>
      </c>
      <c r="N531" t="e">
        <f t="shared" si="88"/>
        <v>#N/A</v>
      </c>
      <c r="O531" t="e">
        <f t="shared" si="110"/>
        <v>#N/A</v>
      </c>
      <c r="P531" t="e">
        <f t="shared" si="111"/>
        <v>#N/A</v>
      </c>
      <c r="Q531" t="e">
        <f t="shared" si="112"/>
        <v>#N/A</v>
      </c>
      <c r="R531" t="e">
        <f t="shared" si="113"/>
        <v>#N/A</v>
      </c>
      <c r="S531" t="e">
        <f t="shared" si="114"/>
        <v>#N/A</v>
      </c>
      <c r="T531" t="e">
        <f t="shared" si="115"/>
        <v>#N/A</v>
      </c>
      <c r="U531" t="e">
        <f t="shared" si="116"/>
        <v>#N/A</v>
      </c>
      <c r="V531" t="e">
        <f t="shared" si="117"/>
        <v>#N/A</v>
      </c>
      <c r="W531" t="e">
        <f t="shared" si="118"/>
        <v>#N/A</v>
      </c>
      <c r="X531" t="e">
        <f t="shared" si="89"/>
        <v>#N/A</v>
      </c>
      <c r="Y531" t="e">
        <f t="shared" si="90"/>
        <v>#N/A</v>
      </c>
      <c r="Z531" t="e">
        <f t="shared" si="91"/>
        <v>#N/A</v>
      </c>
      <c r="AA531" t="e">
        <f t="shared" si="119"/>
        <v>#N/A</v>
      </c>
      <c r="AB531" t="e">
        <f t="shared" si="120"/>
        <v>#N/A</v>
      </c>
      <c r="AC531" t="e">
        <f t="shared" si="121"/>
        <v>#N/A</v>
      </c>
      <c r="AD531" t="e">
        <f t="shared" si="122"/>
        <v>#N/A</v>
      </c>
      <c r="AE531" t="e">
        <f t="shared" si="123"/>
        <v>#N/A</v>
      </c>
      <c r="AF531" t="e">
        <f t="shared" si="124"/>
        <v>#N/A</v>
      </c>
      <c r="AG531" t="e">
        <f t="shared" si="125"/>
        <v>#N/A</v>
      </c>
      <c r="AH531" t="e">
        <f t="shared" si="126"/>
        <v>#N/A</v>
      </c>
      <c r="AI531" t="e">
        <f t="shared" si="127"/>
        <v>#N/A</v>
      </c>
      <c r="AJ531" t="e">
        <f t="shared" si="92"/>
        <v>#N/A</v>
      </c>
      <c r="AK531" t="e">
        <f t="shared" si="93"/>
        <v>#N/A</v>
      </c>
      <c r="AL531" t="e">
        <f t="shared" si="94"/>
        <v>#N/A</v>
      </c>
      <c r="AM531" t="e">
        <f t="shared" si="128"/>
        <v>#N/A</v>
      </c>
      <c r="AN531" t="e">
        <f t="shared" si="129"/>
        <v>#N/A</v>
      </c>
      <c r="AO531" t="e">
        <f t="shared" si="130"/>
        <v>#N/A</v>
      </c>
      <c r="AP531" t="e">
        <f t="shared" si="131"/>
        <v>#N/A</v>
      </c>
      <c r="AQ531" t="e">
        <f t="shared" si="132"/>
        <v>#N/A</v>
      </c>
      <c r="AR531" t="e">
        <f t="shared" si="133"/>
        <v>#N/A</v>
      </c>
      <c r="AS531" t="e">
        <f t="shared" si="134"/>
        <v>#N/A</v>
      </c>
      <c r="AT531" t="e">
        <f t="shared" si="135"/>
        <v>#N/A</v>
      </c>
      <c r="AU531" t="e">
        <f t="shared" si="136"/>
        <v>#N/A</v>
      </c>
      <c r="AV531" t="e">
        <f t="shared" si="95"/>
        <v>#N/A</v>
      </c>
      <c r="AW531" t="e">
        <f t="shared" si="96"/>
        <v>#N/A</v>
      </c>
      <c r="AX531" t="e">
        <f t="shared" si="97"/>
        <v>#N/A</v>
      </c>
      <c r="AY531" t="e">
        <f t="shared" si="137"/>
        <v>#N/A</v>
      </c>
      <c r="AZ531" t="e">
        <f t="shared" si="138"/>
        <v>#N/A</v>
      </c>
      <c r="BA531" t="e">
        <f t="shared" si="139"/>
        <v>#N/A</v>
      </c>
      <c r="BB531" t="e">
        <f t="shared" si="140"/>
        <v>#N/A</v>
      </c>
      <c r="BC531" t="e">
        <f t="shared" si="141"/>
        <v>#N/A</v>
      </c>
      <c r="BD531" t="e">
        <f t="shared" si="142"/>
        <v>#N/A</v>
      </c>
      <c r="BE531" t="e">
        <f t="shared" si="143"/>
        <v>#N/A</v>
      </c>
      <c r="BF531" t="e">
        <f t="shared" si="144"/>
        <v>#N/A</v>
      </c>
      <c r="BG531" t="e">
        <f t="shared" si="145"/>
        <v>#N/A</v>
      </c>
      <c r="BH531" t="e">
        <f t="shared" si="98"/>
        <v>#N/A</v>
      </c>
      <c r="BI531" t="e">
        <f t="shared" si="99"/>
        <v>#N/A</v>
      </c>
      <c r="BJ531" t="e">
        <f t="shared" si="100"/>
        <v>#N/A</v>
      </c>
      <c r="BK531" t="e">
        <f t="shared" si="146"/>
        <v>#N/A</v>
      </c>
      <c r="BL531" t="e">
        <f t="shared" si="147"/>
        <v>#N/A</v>
      </c>
      <c r="BM531" t="e">
        <f t="shared" si="148"/>
        <v>#N/A</v>
      </c>
      <c r="BN531" t="e">
        <f t="shared" si="149"/>
        <v>#N/A</v>
      </c>
      <c r="BO531" t="e">
        <f t="shared" si="150"/>
        <v>#N/A</v>
      </c>
      <c r="BP531" t="e">
        <f t="shared" si="151"/>
        <v>#N/A</v>
      </c>
      <c r="BQ531" t="e">
        <f t="shared" si="152"/>
        <v>#N/A</v>
      </c>
      <c r="BR531" t="e">
        <f t="shared" si="153"/>
        <v>#N/A</v>
      </c>
      <c r="BS531" t="e">
        <f t="shared" si="154"/>
        <v>#N/A</v>
      </c>
      <c r="BT531" t="e">
        <f t="shared" si="155"/>
        <v>#N/A</v>
      </c>
      <c r="BU531" t="e">
        <f t="shared" si="156"/>
        <v>#N/A</v>
      </c>
      <c r="BV531" t="e">
        <f t="shared" si="157"/>
        <v>#N/A</v>
      </c>
      <c r="BW531" t="e">
        <f t="shared" si="158"/>
        <v>#N/A</v>
      </c>
      <c r="BX531" t="e">
        <f t="shared" si="159"/>
        <v>#N/A</v>
      </c>
      <c r="BY531" t="e">
        <f t="shared" si="160"/>
        <v>#N/A</v>
      </c>
      <c r="BZ531" t="e">
        <f t="shared" si="161"/>
        <v>#N/A</v>
      </c>
      <c r="CA531" t="e">
        <f t="shared" si="162"/>
        <v>#N/A</v>
      </c>
      <c r="CB531" t="e">
        <f t="shared" si="163"/>
        <v>#N/A</v>
      </c>
      <c r="CC531" t="e">
        <f t="shared" si="164"/>
        <v>#N/A</v>
      </c>
      <c r="CD531" t="e">
        <f t="shared" si="165"/>
        <v>#N/A</v>
      </c>
      <c r="CE531" t="e">
        <f t="shared" si="166"/>
        <v>#N/A</v>
      </c>
      <c r="CF531" t="e">
        <f t="shared" si="167"/>
        <v>#N/A</v>
      </c>
    </row>
    <row r="532" spans="1:84" x14ac:dyDescent="0.3">
      <c r="A532" t="e">
        <f t="shared" si="170"/>
        <v>#N/A</v>
      </c>
      <c r="B532" t="e">
        <f t="shared" si="170"/>
        <v>#N/A</v>
      </c>
      <c r="C532" t="e">
        <f t="shared" si="101"/>
        <v>#N/A</v>
      </c>
      <c r="D532" t="e">
        <f t="shared" si="102"/>
        <v>#N/A</v>
      </c>
      <c r="E532" t="e">
        <f t="shared" si="103"/>
        <v>#N/A</v>
      </c>
      <c r="F532" t="e">
        <f t="shared" si="104"/>
        <v>#N/A</v>
      </c>
      <c r="G532" t="e">
        <f t="shared" si="105"/>
        <v>#N/A</v>
      </c>
      <c r="H532" t="e">
        <f t="shared" si="106"/>
        <v>#N/A</v>
      </c>
      <c r="I532" t="e">
        <f t="shared" si="107"/>
        <v>#N/A</v>
      </c>
      <c r="J532" t="e">
        <f t="shared" si="108"/>
        <v>#N/A</v>
      </c>
      <c r="K532" t="e">
        <f t="shared" si="109"/>
        <v>#N/A</v>
      </c>
      <c r="L532" t="e">
        <f t="shared" ref="L532:L595" si="171">J131</f>
        <v>#N/A</v>
      </c>
      <c r="M532" t="e">
        <f t="shared" ref="M532:M595" si="172">K131</f>
        <v>#N/A</v>
      </c>
      <c r="N532" t="e">
        <f t="shared" ref="N532:N595" si="173">L131</f>
        <v>#N/A</v>
      </c>
      <c r="O532" t="e">
        <f t="shared" si="110"/>
        <v>#N/A</v>
      </c>
      <c r="P532" t="e">
        <f t="shared" si="111"/>
        <v>#N/A</v>
      </c>
      <c r="Q532" t="e">
        <f t="shared" si="112"/>
        <v>#N/A</v>
      </c>
      <c r="R532" t="e">
        <f t="shared" si="113"/>
        <v>#N/A</v>
      </c>
      <c r="S532" t="e">
        <f t="shared" si="114"/>
        <v>#N/A</v>
      </c>
      <c r="T532" t="e">
        <f t="shared" si="115"/>
        <v>#N/A</v>
      </c>
      <c r="U532" t="e">
        <f t="shared" si="116"/>
        <v>#N/A</v>
      </c>
      <c r="V532" t="e">
        <f t="shared" si="117"/>
        <v>#N/A</v>
      </c>
      <c r="W532" t="e">
        <f t="shared" si="118"/>
        <v>#N/A</v>
      </c>
      <c r="X532" t="e">
        <f t="shared" ref="X532:X595" si="174">T131</f>
        <v>#N/A</v>
      </c>
      <c r="Y532" t="e">
        <f t="shared" ref="Y532:Y595" si="175">U131</f>
        <v>#N/A</v>
      </c>
      <c r="Z532" t="e">
        <f t="shared" ref="Z532:Z595" si="176">V131</f>
        <v>#N/A</v>
      </c>
      <c r="AA532" t="e">
        <f t="shared" si="119"/>
        <v>#N/A</v>
      </c>
      <c r="AB532" t="e">
        <f t="shared" si="120"/>
        <v>#N/A</v>
      </c>
      <c r="AC532" t="e">
        <f t="shared" si="121"/>
        <v>#N/A</v>
      </c>
      <c r="AD532" t="e">
        <f t="shared" si="122"/>
        <v>#N/A</v>
      </c>
      <c r="AE532" t="e">
        <f t="shared" si="123"/>
        <v>#N/A</v>
      </c>
      <c r="AF532" t="e">
        <f t="shared" si="124"/>
        <v>#N/A</v>
      </c>
      <c r="AG532" t="e">
        <f t="shared" si="125"/>
        <v>#N/A</v>
      </c>
      <c r="AH532" t="e">
        <f t="shared" si="126"/>
        <v>#N/A</v>
      </c>
      <c r="AI532" t="e">
        <f t="shared" si="127"/>
        <v>#N/A</v>
      </c>
      <c r="AJ532" t="e">
        <f t="shared" ref="AJ532:AJ595" si="177">AD131</f>
        <v>#N/A</v>
      </c>
      <c r="AK532" t="e">
        <f t="shared" ref="AK532:AK595" si="178">AE131</f>
        <v>#N/A</v>
      </c>
      <c r="AL532" t="e">
        <f t="shared" ref="AL532:AL595" si="179">AF131</f>
        <v>#N/A</v>
      </c>
      <c r="AM532" t="e">
        <f t="shared" si="128"/>
        <v>#N/A</v>
      </c>
      <c r="AN532" t="e">
        <f t="shared" si="129"/>
        <v>#N/A</v>
      </c>
      <c r="AO532" t="e">
        <f t="shared" si="130"/>
        <v>#N/A</v>
      </c>
      <c r="AP532" t="e">
        <f t="shared" si="131"/>
        <v>#N/A</v>
      </c>
      <c r="AQ532" t="e">
        <f t="shared" si="132"/>
        <v>#N/A</v>
      </c>
      <c r="AR532" t="e">
        <f t="shared" si="133"/>
        <v>#N/A</v>
      </c>
      <c r="AS532" t="e">
        <f t="shared" si="134"/>
        <v>#N/A</v>
      </c>
      <c r="AT532" t="e">
        <f t="shared" si="135"/>
        <v>#N/A</v>
      </c>
      <c r="AU532" t="e">
        <f t="shared" si="136"/>
        <v>#N/A</v>
      </c>
      <c r="AV532" t="e">
        <f t="shared" ref="AV532:AV595" si="180">AN131</f>
        <v>#N/A</v>
      </c>
      <c r="AW532" t="e">
        <f t="shared" ref="AW532:AW595" si="181">AO131</f>
        <v>#N/A</v>
      </c>
      <c r="AX532" t="e">
        <f t="shared" ref="AX532:AX595" si="182">AP131</f>
        <v>#N/A</v>
      </c>
      <c r="AY532" t="e">
        <f t="shared" si="137"/>
        <v>#N/A</v>
      </c>
      <c r="AZ532" t="e">
        <f t="shared" si="138"/>
        <v>#N/A</v>
      </c>
      <c r="BA532" t="e">
        <f t="shared" si="139"/>
        <v>#N/A</v>
      </c>
      <c r="BB532" t="e">
        <f t="shared" si="140"/>
        <v>#N/A</v>
      </c>
      <c r="BC532" t="e">
        <f t="shared" si="141"/>
        <v>#N/A</v>
      </c>
      <c r="BD532" t="e">
        <f t="shared" si="142"/>
        <v>#N/A</v>
      </c>
      <c r="BE532" t="e">
        <f t="shared" si="143"/>
        <v>#N/A</v>
      </c>
      <c r="BF532" t="e">
        <f t="shared" si="144"/>
        <v>#N/A</v>
      </c>
      <c r="BG532" t="e">
        <f t="shared" si="145"/>
        <v>#N/A</v>
      </c>
      <c r="BH532" t="e">
        <f t="shared" ref="BH532:BH595" si="183">AX131</f>
        <v>#N/A</v>
      </c>
      <c r="BI532" t="e">
        <f t="shared" ref="BI532:BI595" si="184">AY131</f>
        <v>#N/A</v>
      </c>
      <c r="BJ532" t="e">
        <f t="shared" ref="BJ532:BJ595" si="185">AZ131</f>
        <v>#N/A</v>
      </c>
      <c r="BK532" t="e">
        <f t="shared" si="146"/>
        <v>#N/A</v>
      </c>
      <c r="BL532" t="e">
        <f t="shared" si="147"/>
        <v>#N/A</v>
      </c>
      <c r="BM532" t="e">
        <f t="shared" si="148"/>
        <v>#N/A</v>
      </c>
      <c r="BN532" t="e">
        <f t="shared" si="149"/>
        <v>#N/A</v>
      </c>
      <c r="BO532" t="e">
        <f t="shared" si="150"/>
        <v>#N/A</v>
      </c>
      <c r="BP532" t="e">
        <f t="shared" si="151"/>
        <v>#N/A</v>
      </c>
      <c r="BQ532" t="e">
        <f t="shared" si="152"/>
        <v>#N/A</v>
      </c>
      <c r="BR532" t="e">
        <f t="shared" si="153"/>
        <v>#N/A</v>
      </c>
      <c r="BS532" t="e">
        <f t="shared" si="154"/>
        <v>#N/A</v>
      </c>
      <c r="BT532" t="e">
        <f t="shared" si="155"/>
        <v>#N/A</v>
      </c>
      <c r="BU532" t="e">
        <f t="shared" si="156"/>
        <v>#N/A</v>
      </c>
      <c r="BV532" t="e">
        <f t="shared" si="157"/>
        <v>#N/A</v>
      </c>
      <c r="BW532" t="e">
        <f t="shared" si="158"/>
        <v>#N/A</v>
      </c>
      <c r="BX532" t="e">
        <f t="shared" si="159"/>
        <v>#N/A</v>
      </c>
      <c r="BY532" t="e">
        <f t="shared" si="160"/>
        <v>#N/A</v>
      </c>
      <c r="BZ532" t="e">
        <f t="shared" si="161"/>
        <v>#N/A</v>
      </c>
      <c r="CA532" t="e">
        <f t="shared" si="162"/>
        <v>#N/A</v>
      </c>
      <c r="CB532" t="e">
        <f t="shared" si="163"/>
        <v>#N/A</v>
      </c>
      <c r="CC532" t="e">
        <f t="shared" si="164"/>
        <v>#N/A</v>
      </c>
      <c r="CD532" t="e">
        <f t="shared" si="165"/>
        <v>#N/A</v>
      </c>
      <c r="CE532" t="e">
        <f t="shared" si="166"/>
        <v>#N/A</v>
      </c>
      <c r="CF532" t="e">
        <f t="shared" si="167"/>
        <v>#N/A</v>
      </c>
    </row>
    <row r="533" spans="1:84" x14ac:dyDescent="0.3">
      <c r="A533" t="e">
        <f t="shared" si="170"/>
        <v>#N/A</v>
      </c>
      <c r="B533" t="e">
        <f t="shared" si="170"/>
        <v>#N/A</v>
      </c>
      <c r="C533" t="e">
        <f t="shared" ref="C533:C596" si="186">G132</f>
        <v>#N/A</v>
      </c>
      <c r="D533" t="e">
        <f t="shared" ref="D533:D596" si="187">A132</f>
        <v>#N/A</v>
      </c>
      <c r="E533" t="e">
        <f t="shared" ref="E533:E596" si="188">C132</f>
        <v>#N/A</v>
      </c>
      <c r="F533" t="e">
        <f t="shared" ref="F533:F596" si="189">H132</f>
        <v>#N/A</v>
      </c>
      <c r="G533" t="e">
        <f t="shared" ref="G533:G596" si="190">A132</f>
        <v>#N/A</v>
      </c>
      <c r="H533" t="e">
        <f t="shared" ref="H533:H596" si="191">D132</f>
        <v>#N/A</v>
      </c>
      <c r="I533" t="e">
        <f t="shared" ref="I533:I596" si="192">I132</f>
        <v>#N/A</v>
      </c>
      <c r="J533" t="e">
        <f t="shared" ref="J533:J596" si="193">A132</f>
        <v>#N/A</v>
      </c>
      <c r="K533" t="e">
        <f t="shared" ref="K533:K596" si="194">E132</f>
        <v>#N/A</v>
      </c>
      <c r="L533" t="e">
        <f t="shared" si="171"/>
        <v>#N/A</v>
      </c>
      <c r="M533" t="e">
        <f t="shared" si="172"/>
        <v>#N/A</v>
      </c>
      <c r="N533" t="e">
        <f t="shared" si="173"/>
        <v>#N/A</v>
      </c>
      <c r="O533" t="e">
        <f t="shared" ref="O533:O596" si="195">Q132</f>
        <v>#N/A</v>
      </c>
      <c r="P533" t="e">
        <f t="shared" ref="P533:P596" si="196">K132</f>
        <v>#N/A</v>
      </c>
      <c r="Q533" t="e">
        <f t="shared" ref="Q533:Q596" si="197">M132</f>
        <v>#N/A</v>
      </c>
      <c r="R533" t="e">
        <f t="shared" ref="R533:R596" si="198">R132</f>
        <v>#N/A</v>
      </c>
      <c r="S533" t="e">
        <f t="shared" ref="S533:S596" si="199">K132</f>
        <v>#N/A</v>
      </c>
      <c r="T533" t="e">
        <f t="shared" ref="T533:T596" si="200">N132</f>
        <v>#N/A</v>
      </c>
      <c r="U533" t="e">
        <f t="shared" ref="U533:U596" si="201">S132</f>
        <v>#N/A</v>
      </c>
      <c r="V533" t="e">
        <f t="shared" ref="V533:V596" si="202">K132</f>
        <v>#N/A</v>
      </c>
      <c r="W533" t="e">
        <f t="shared" ref="W533:W596" si="203">O132</f>
        <v>#N/A</v>
      </c>
      <c r="X533" t="e">
        <f t="shared" si="174"/>
        <v>#N/A</v>
      </c>
      <c r="Y533" t="e">
        <f t="shared" si="175"/>
        <v>#N/A</v>
      </c>
      <c r="Z533" t="e">
        <f t="shared" si="176"/>
        <v>#N/A</v>
      </c>
      <c r="AA533" t="e">
        <f t="shared" ref="AA533:AA596" si="204">AA132</f>
        <v>#N/A</v>
      </c>
      <c r="AB533" t="e">
        <f t="shared" ref="AB533:AB596" si="205">U132</f>
        <v>#N/A</v>
      </c>
      <c r="AC533" t="e">
        <f t="shared" ref="AC533:AC596" si="206">W132</f>
        <v>#N/A</v>
      </c>
      <c r="AD533" t="e">
        <f t="shared" ref="AD533:AD596" si="207">AB132</f>
        <v>#N/A</v>
      </c>
      <c r="AE533" t="e">
        <f t="shared" ref="AE533:AE596" si="208">U132</f>
        <v>#N/A</v>
      </c>
      <c r="AF533" t="e">
        <f t="shared" ref="AF533:AF596" si="209">X132</f>
        <v>#N/A</v>
      </c>
      <c r="AG533" t="e">
        <f t="shared" ref="AG533:AG596" si="210">AC132</f>
        <v>#N/A</v>
      </c>
      <c r="AH533" t="e">
        <f t="shared" ref="AH533:AH596" si="211">U132</f>
        <v>#N/A</v>
      </c>
      <c r="AI533" t="e">
        <f t="shared" ref="AI533:AI596" si="212">Y132</f>
        <v>#N/A</v>
      </c>
      <c r="AJ533" t="e">
        <f t="shared" si="177"/>
        <v>#N/A</v>
      </c>
      <c r="AK533" t="e">
        <f t="shared" si="178"/>
        <v>#N/A</v>
      </c>
      <c r="AL533" t="e">
        <f t="shared" si="179"/>
        <v>#N/A</v>
      </c>
      <c r="AM533" t="e">
        <f t="shared" ref="AM533:AM596" si="213">AK132</f>
        <v>#N/A</v>
      </c>
      <c r="AN533" t="e">
        <f t="shared" ref="AN533:AN596" si="214">AE132</f>
        <v>#N/A</v>
      </c>
      <c r="AO533" t="e">
        <f t="shared" ref="AO533:AO596" si="215">AG132</f>
        <v>#N/A</v>
      </c>
      <c r="AP533" t="e">
        <f t="shared" ref="AP533:AP596" si="216">AL132</f>
        <v>#N/A</v>
      </c>
      <c r="AQ533" t="e">
        <f t="shared" ref="AQ533:AQ596" si="217">AE132</f>
        <v>#N/A</v>
      </c>
      <c r="AR533" t="e">
        <f t="shared" ref="AR533:AR596" si="218">AH132</f>
        <v>#N/A</v>
      </c>
      <c r="AS533" t="e">
        <f t="shared" ref="AS533:AS596" si="219">AM132</f>
        <v>#N/A</v>
      </c>
      <c r="AT533" t="e">
        <f t="shared" ref="AT533:AT596" si="220">AE132</f>
        <v>#N/A</v>
      </c>
      <c r="AU533" t="e">
        <f t="shared" ref="AU533:AU596" si="221">AI132</f>
        <v>#N/A</v>
      </c>
      <c r="AV533" t="e">
        <f t="shared" si="180"/>
        <v>#N/A</v>
      </c>
      <c r="AW533" t="e">
        <f t="shared" si="181"/>
        <v>#N/A</v>
      </c>
      <c r="AX533" t="e">
        <f t="shared" si="182"/>
        <v>#N/A</v>
      </c>
      <c r="AY533" t="e">
        <f t="shared" ref="AY533:AY596" si="222">AU132</f>
        <v>#N/A</v>
      </c>
      <c r="AZ533" t="e">
        <f t="shared" ref="AZ533:AZ596" si="223">AO132</f>
        <v>#N/A</v>
      </c>
      <c r="BA533" t="e">
        <f t="shared" ref="BA533:BA596" si="224">AQ132</f>
        <v>#N/A</v>
      </c>
      <c r="BB533" t="e">
        <f t="shared" ref="BB533:BB596" si="225">AV132</f>
        <v>#N/A</v>
      </c>
      <c r="BC533" t="e">
        <f t="shared" ref="BC533:BC596" si="226">A132</f>
        <v>#N/A</v>
      </c>
      <c r="BD533" t="e">
        <f t="shared" ref="BD533:BD596" si="227">AR132</f>
        <v>#N/A</v>
      </c>
      <c r="BE533" t="e">
        <f t="shared" ref="BE533:BE596" si="228">AW132</f>
        <v>#N/A</v>
      </c>
      <c r="BF533" t="e">
        <f t="shared" ref="BF533:BF596" si="229">AO132</f>
        <v>#N/A</v>
      </c>
      <c r="BG533" t="e">
        <f t="shared" ref="BG533:BG596" si="230">AS132</f>
        <v>#N/A</v>
      </c>
      <c r="BH533" t="e">
        <f t="shared" si="183"/>
        <v>#N/A</v>
      </c>
      <c r="BI533" t="e">
        <f t="shared" si="184"/>
        <v>#N/A</v>
      </c>
      <c r="BJ533" t="e">
        <f t="shared" si="185"/>
        <v>#N/A</v>
      </c>
      <c r="BK533" t="e">
        <f t="shared" ref="BK533:BK596" si="231">BE132</f>
        <v>#N/A</v>
      </c>
      <c r="BL533" t="e">
        <f t="shared" ref="BL533:BL596" si="232">AY132</f>
        <v>#N/A</v>
      </c>
      <c r="BM533" t="e">
        <f t="shared" ref="BM533:BM596" si="233">BA132</f>
        <v>#N/A</v>
      </c>
      <c r="BN533" t="e">
        <f t="shared" ref="BN533:BN596" si="234">BF132</f>
        <v>#N/A</v>
      </c>
      <c r="BO533" t="e">
        <f t="shared" ref="BO533:BO596" si="235">AY132</f>
        <v>#N/A</v>
      </c>
      <c r="BP533" t="e">
        <f t="shared" ref="BP533:BP596" si="236">BB132</f>
        <v>#N/A</v>
      </c>
      <c r="BQ533" t="e">
        <f t="shared" ref="BQ533:BQ596" si="237">BG132</f>
        <v>#N/A</v>
      </c>
      <c r="BR533" t="e">
        <f t="shared" ref="BR533:BR596" si="238">AY132</f>
        <v>#N/A</v>
      </c>
      <c r="BS533" t="e">
        <f t="shared" ref="BS533:BS596" si="239">BC132</f>
        <v>#N/A</v>
      </c>
      <c r="BT533" t="e">
        <f t="shared" ref="BT533:BT596" si="240">BH132</f>
        <v>#N/A</v>
      </c>
      <c r="BU533" t="e">
        <f t="shared" ref="BU533:BU596" si="241">BI132</f>
        <v>#N/A</v>
      </c>
      <c r="BV533" t="e">
        <f t="shared" ref="BV533:BV596" si="242">BJ132</f>
        <v>#N/A</v>
      </c>
      <c r="BW533" t="e">
        <f t="shared" ref="BW533:BW596" si="243">BO132</f>
        <v>#N/A</v>
      </c>
      <c r="BX533" t="e">
        <f t="shared" ref="BX533:BX596" si="244">BI132</f>
        <v>#N/A</v>
      </c>
      <c r="BY533" t="e">
        <f t="shared" ref="BY533:BY596" si="245">BK132</f>
        <v>#N/A</v>
      </c>
      <c r="BZ533" t="e">
        <f t="shared" ref="BZ533:BZ596" si="246">BP132</f>
        <v>#N/A</v>
      </c>
      <c r="CA533" t="e">
        <f t="shared" ref="CA533:CA596" si="247">BI132</f>
        <v>#N/A</v>
      </c>
      <c r="CB533" t="e">
        <f t="shared" ref="CB533:CB596" si="248">BL132</f>
        <v>#N/A</v>
      </c>
      <c r="CC533" t="e">
        <f t="shared" ref="CC533:CC596" si="249">BQ132</f>
        <v>#N/A</v>
      </c>
      <c r="CD533" t="e">
        <f t="shared" ref="CD533:CD596" si="250">BI132</f>
        <v>#N/A</v>
      </c>
      <c r="CE533" t="e">
        <f t="shared" ref="CE533:CE596" si="251">BM132</f>
        <v>#N/A</v>
      </c>
      <c r="CF533" t="e">
        <f t="shared" ref="CF533:CF596" si="252">BR132</f>
        <v>#N/A</v>
      </c>
    </row>
    <row r="534" spans="1:84" x14ac:dyDescent="0.3">
      <c r="A534" t="e">
        <f t="shared" si="170"/>
        <v>#N/A</v>
      </c>
      <c r="B534" t="e">
        <f t="shared" si="170"/>
        <v>#N/A</v>
      </c>
      <c r="C534" t="e">
        <f t="shared" si="186"/>
        <v>#N/A</v>
      </c>
      <c r="D534" t="e">
        <f t="shared" si="187"/>
        <v>#N/A</v>
      </c>
      <c r="E534" t="e">
        <f t="shared" si="188"/>
        <v>#N/A</v>
      </c>
      <c r="F534" t="e">
        <f t="shared" si="189"/>
        <v>#N/A</v>
      </c>
      <c r="G534" t="e">
        <f t="shared" si="190"/>
        <v>#N/A</v>
      </c>
      <c r="H534" t="e">
        <f t="shared" si="191"/>
        <v>#N/A</v>
      </c>
      <c r="I534" t="e">
        <f t="shared" si="192"/>
        <v>#N/A</v>
      </c>
      <c r="J534" t="e">
        <f t="shared" si="193"/>
        <v>#N/A</v>
      </c>
      <c r="K534" t="e">
        <f t="shared" si="194"/>
        <v>#N/A</v>
      </c>
      <c r="L534" t="e">
        <f t="shared" si="171"/>
        <v>#N/A</v>
      </c>
      <c r="M534" t="e">
        <f t="shared" si="172"/>
        <v>#N/A</v>
      </c>
      <c r="N534" t="e">
        <f t="shared" si="173"/>
        <v>#N/A</v>
      </c>
      <c r="O534" t="e">
        <f t="shared" si="195"/>
        <v>#N/A</v>
      </c>
      <c r="P534" t="e">
        <f t="shared" si="196"/>
        <v>#N/A</v>
      </c>
      <c r="Q534" t="e">
        <f t="shared" si="197"/>
        <v>#N/A</v>
      </c>
      <c r="R534" t="e">
        <f t="shared" si="198"/>
        <v>#N/A</v>
      </c>
      <c r="S534" t="e">
        <f t="shared" si="199"/>
        <v>#N/A</v>
      </c>
      <c r="T534" t="e">
        <f t="shared" si="200"/>
        <v>#N/A</v>
      </c>
      <c r="U534" t="e">
        <f t="shared" si="201"/>
        <v>#N/A</v>
      </c>
      <c r="V534" t="e">
        <f t="shared" si="202"/>
        <v>#N/A</v>
      </c>
      <c r="W534" t="e">
        <f t="shared" si="203"/>
        <v>#N/A</v>
      </c>
      <c r="X534" t="e">
        <f t="shared" si="174"/>
        <v>#N/A</v>
      </c>
      <c r="Y534" t="e">
        <f t="shared" si="175"/>
        <v>#N/A</v>
      </c>
      <c r="Z534" t="e">
        <f t="shared" si="176"/>
        <v>#N/A</v>
      </c>
      <c r="AA534" t="e">
        <f t="shared" si="204"/>
        <v>#N/A</v>
      </c>
      <c r="AB534" t="e">
        <f t="shared" si="205"/>
        <v>#N/A</v>
      </c>
      <c r="AC534" t="e">
        <f t="shared" si="206"/>
        <v>#N/A</v>
      </c>
      <c r="AD534" t="e">
        <f t="shared" si="207"/>
        <v>#N/A</v>
      </c>
      <c r="AE534" t="e">
        <f t="shared" si="208"/>
        <v>#N/A</v>
      </c>
      <c r="AF534" t="e">
        <f t="shared" si="209"/>
        <v>#N/A</v>
      </c>
      <c r="AG534" t="e">
        <f t="shared" si="210"/>
        <v>#N/A</v>
      </c>
      <c r="AH534" t="e">
        <f t="shared" si="211"/>
        <v>#N/A</v>
      </c>
      <c r="AI534" t="e">
        <f t="shared" si="212"/>
        <v>#N/A</v>
      </c>
      <c r="AJ534" t="e">
        <f t="shared" si="177"/>
        <v>#N/A</v>
      </c>
      <c r="AK534" t="e">
        <f t="shared" si="178"/>
        <v>#N/A</v>
      </c>
      <c r="AL534" t="e">
        <f t="shared" si="179"/>
        <v>#N/A</v>
      </c>
      <c r="AM534" t="e">
        <f t="shared" si="213"/>
        <v>#N/A</v>
      </c>
      <c r="AN534" t="e">
        <f t="shared" si="214"/>
        <v>#N/A</v>
      </c>
      <c r="AO534" t="e">
        <f t="shared" si="215"/>
        <v>#N/A</v>
      </c>
      <c r="AP534" t="e">
        <f t="shared" si="216"/>
        <v>#N/A</v>
      </c>
      <c r="AQ534" t="e">
        <f t="shared" si="217"/>
        <v>#N/A</v>
      </c>
      <c r="AR534" t="e">
        <f t="shared" si="218"/>
        <v>#N/A</v>
      </c>
      <c r="AS534" t="e">
        <f t="shared" si="219"/>
        <v>#N/A</v>
      </c>
      <c r="AT534" t="e">
        <f t="shared" si="220"/>
        <v>#N/A</v>
      </c>
      <c r="AU534" t="e">
        <f t="shared" si="221"/>
        <v>#N/A</v>
      </c>
      <c r="AV534" t="e">
        <f t="shared" si="180"/>
        <v>#N/A</v>
      </c>
      <c r="AW534" t="e">
        <f t="shared" si="181"/>
        <v>#N/A</v>
      </c>
      <c r="AX534" t="e">
        <f t="shared" si="182"/>
        <v>#N/A</v>
      </c>
      <c r="AY534" t="e">
        <f t="shared" si="222"/>
        <v>#N/A</v>
      </c>
      <c r="AZ534" t="e">
        <f t="shared" si="223"/>
        <v>#N/A</v>
      </c>
      <c r="BA534" t="e">
        <f t="shared" si="224"/>
        <v>#N/A</v>
      </c>
      <c r="BB534" t="e">
        <f t="shared" si="225"/>
        <v>#N/A</v>
      </c>
      <c r="BC534" t="e">
        <f t="shared" si="226"/>
        <v>#N/A</v>
      </c>
      <c r="BD534" t="e">
        <f t="shared" si="227"/>
        <v>#N/A</v>
      </c>
      <c r="BE534" t="e">
        <f t="shared" si="228"/>
        <v>#N/A</v>
      </c>
      <c r="BF534" t="e">
        <f t="shared" si="229"/>
        <v>#N/A</v>
      </c>
      <c r="BG534" t="e">
        <f t="shared" si="230"/>
        <v>#N/A</v>
      </c>
      <c r="BH534" t="e">
        <f t="shared" si="183"/>
        <v>#N/A</v>
      </c>
      <c r="BI534" t="e">
        <f t="shared" si="184"/>
        <v>#N/A</v>
      </c>
      <c r="BJ534" t="e">
        <f t="shared" si="185"/>
        <v>#N/A</v>
      </c>
      <c r="BK534" t="e">
        <f t="shared" si="231"/>
        <v>#N/A</v>
      </c>
      <c r="BL534" t="e">
        <f t="shared" si="232"/>
        <v>#N/A</v>
      </c>
      <c r="BM534" t="e">
        <f t="shared" si="233"/>
        <v>#N/A</v>
      </c>
      <c r="BN534" t="e">
        <f t="shared" si="234"/>
        <v>#N/A</v>
      </c>
      <c r="BO534" t="e">
        <f t="shared" si="235"/>
        <v>#N/A</v>
      </c>
      <c r="BP534" t="e">
        <f t="shared" si="236"/>
        <v>#N/A</v>
      </c>
      <c r="BQ534" t="e">
        <f t="shared" si="237"/>
        <v>#N/A</v>
      </c>
      <c r="BR534" t="e">
        <f t="shared" si="238"/>
        <v>#N/A</v>
      </c>
      <c r="BS534" t="e">
        <f t="shared" si="239"/>
        <v>#N/A</v>
      </c>
      <c r="BT534" t="e">
        <f t="shared" si="240"/>
        <v>#N/A</v>
      </c>
      <c r="BU534" t="e">
        <f t="shared" si="241"/>
        <v>#N/A</v>
      </c>
      <c r="BV534" t="e">
        <f t="shared" si="242"/>
        <v>#N/A</v>
      </c>
      <c r="BW534" t="e">
        <f t="shared" si="243"/>
        <v>#N/A</v>
      </c>
      <c r="BX534" t="e">
        <f t="shared" si="244"/>
        <v>#N/A</v>
      </c>
      <c r="BY534" t="e">
        <f t="shared" si="245"/>
        <v>#N/A</v>
      </c>
      <c r="BZ534" t="e">
        <f t="shared" si="246"/>
        <v>#N/A</v>
      </c>
      <c r="CA534" t="e">
        <f t="shared" si="247"/>
        <v>#N/A</v>
      </c>
      <c r="CB534" t="e">
        <f t="shared" si="248"/>
        <v>#N/A</v>
      </c>
      <c r="CC534" t="e">
        <f t="shared" si="249"/>
        <v>#N/A</v>
      </c>
      <c r="CD534" t="e">
        <f t="shared" si="250"/>
        <v>#N/A</v>
      </c>
      <c r="CE534" t="e">
        <f t="shared" si="251"/>
        <v>#N/A</v>
      </c>
      <c r="CF534" t="e">
        <f t="shared" si="252"/>
        <v>#N/A</v>
      </c>
    </row>
    <row r="535" spans="1:84" x14ac:dyDescent="0.3">
      <c r="A535" t="e">
        <f t="shared" si="170"/>
        <v>#N/A</v>
      </c>
      <c r="B535" t="e">
        <f t="shared" si="170"/>
        <v>#N/A</v>
      </c>
      <c r="C535" t="e">
        <f t="shared" si="186"/>
        <v>#N/A</v>
      </c>
      <c r="D535" t="e">
        <f t="shared" si="187"/>
        <v>#N/A</v>
      </c>
      <c r="E535" t="e">
        <f t="shared" si="188"/>
        <v>#N/A</v>
      </c>
      <c r="F535" t="e">
        <f t="shared" si="189"/>
        <v>#N/A</v>
      </c>
      <c r="G535" t="e">
        <f t="shared" si="190"/>
        <v>#N/A</v>
      </c>
      <c r="H535" t="e">
        <f t="shared" si="191"/>
        <v>#N/A</v>
      </c>
      <c r="I535" t="e">
        <f t="shared" si="192"/>
        <v>#N/A</v>
      </c>
      <c r="J535" t="e">
        <f t="shared" si="193"/>
        <v>#N/A</v>
      </c>
      <c r="K535" t="e">
        <f t="shared" si="194"/>
        <v>#N/A</v>
      </c>
      <c r="L535" t="e">
        <f t="shared" si="171"/>
        <v>#N/A</v>
      </c>
      <c r="M535" t="e">
        <f t="shared" si="172"/>
        <v>#N/A</v>
      </c>
      <c r="N535" t="e">
        <f t="shared" si="173"/>
        <v>#N/A</v>
      </c>
      <c r="O535" t="e">
        <f t="shared" si="195"/>
        <v>#N/A</v>
      </c>
      <c r="P535" t="e">
        <f t="shared" si="196"/>
        <v>#N/A</v>
      </c>
      <c r="Q535" t="e">
        <f t="shared" si="197"/>
        <v>#N/A</v>
      </c>
      <c r="R535" t="e">
        <f t="shared" si="198"/>
        <v>#N/A</v>
      </c>
      <c r="S535" t="e">
        <f t="shared" si="199"/>
        <v>#N/A</v>
      </c>
      <c r="T535" t="e">
        <f t="shared" si="200"/>
        <v>#N/A</v>
      </c>
      <c r="U535" t="e">
        <f t="shared" si="201"/>
        <v>#N/A</v>
      </c>
      <c r="V535" t="e">
        <f t="shared" si="202"/>
        <v>#N/A</v>
      </c>
      <c r="W535" t="e">
        <f t="shared" si="203"/>
        <v>#N/A</v>
      </c>
      <c r="X535" t="e">
        <f t="shared" si="174"/>
        <v>#N/A</v>
      </c>
      <c r="Y535" t="e">
        <f t="shared" si="175"/>
        <v>#N/A</v>
      </c>
      <c r="Z535" t="e">
        <f t="shared" si="176"/>
        <v>#N/A</v>
      </c>
      <c r="AA535" t="e">
        <f t="shared" si="204"/>
        <v>#N/A</v>
      </c>
      <c r="AB535" t="e">
        <f t="shared" si="205"/>
        <v>#N/A</v>
      </c>
      <c r="AC535" t="e">
        <f t="shared" si="206"/>
        <v>#N/A</v>
      </c>
      <c r="AD535" t="e">
        <f t="shared" si="207"/>
        <v>#N/A</v>
      </c>
      <c r="AE535" t="e">
        <f t="shared" si="208"/>
        <v>#N/A</v>
      </c>
      <c r="AF535" t="e">
        <f t="shared" si="209"/>
        <v>#N/A</v>
      </c>
      <c r="AG535" t="e">
        <f t="shared" si="210"/>
        <v>#N/A</v>
      </c>
      <c r="AH535" t="e">
        <f t="shared" si="211"/>
        <v>#N/A</v>
      </c>
      <c r="AI535" t="e">
        <f t="shared" si="212"/>
        <v>#N/A</v>
      </c>
      <c r="AJ535" t="e">
        <f t="shared" si="177"/>
        <v>#N/A</v>
      </c>
      <c r="AK535" t="e">
        <f t="shared" si="178"/>
        <v>#N/A</v>
      </c>
      <c r="AL535" t="e">
        <f t="shared" si="179"/>
        <v>#N/A</v>
      </c>
      <c r="AM535" t="e">
        <f t="shared" si="213"/>
        <v>#N/A</v>
      </c>
      <c r="AN535" t="e">
        <f t="shared" si="214"/>
        <v>#N/A</v>
      </c>
      <c r="AO535" t="e">
        <f t="shared" si="215"/>
        <v>#N/A</v>
      </c>
      <c r="AP535" t="e">
        <f t="shared" si="216"/>
        <v>#N/A</v>
      </c>
      <c r="AQ535" t="e">
        <f t="shared" si="217"/>
        <v>#N/A</v>
      </c>
      <c r="AR535" t="e">
        <f t="shared" si="218"/>
        <v>#N/A</v>
      </c>
      <c r="AS535" t="e">
        <f t="shared" si="219"/>
        <v>#N/A</v>
      </c>
      <c r="AT535" t="e">
        <f t="shared" si="220"/>
        <v>#N/A</v>
      </c>
      <c r="AU535" t="e">
        <f t="shared" si="221"/>
        <v>#N/A</v>
      </c>
      <c r="AV535" t="e">
        <f t="shared" si="180"/>
        <v>#N/A</v>
      </c>
      <c r="AW535" t="e">
        <f t="shared" si="181"/>
        <v>#N/A</v>
      </c>
      <c r="AX535" t="e">
        <f t="shared" si="182"/>
        <v>#N/A</v>
      </c>
      <c r="AY535" t="e">
        <f t="shared" si="222"/>
        <v>#N/A</v>
      </c>
      <c r="AZ535" t="e">
        <f t="shared" si="223"/>
        <v>#N/A</v>
      </c>
      <c r="BA535" t="e">
        <f t="shared" si="224"/>
        <v>#N/A</v>
      </c>
      <c r="BB535" t="e">
        <f t="shared" si="225"/>
        <v>#N/A</v>
      </c>
      <c r="BC535" t="e">
        <f t="shared" si="226"/>
        <v>#N/A</v>
      </c>
      <c r="BD535" t="e">
        <f t="shared" si="227"/>
        <v>#N/A</v>
      </c>
      <c r="BE535" t="e">
        <f t="shared" si="228"/>
        <v>#N/A</v>
      </c>
      <c r="BF535" t="e">
        <f t="shared" si="229"/>
        <v>#N/A</v>
      </c>
      <c r="BG535" t="e">
        <f t="shared" si="230"/>
        <v>#N/A</v>
      </c>
      <c r="BH535" t="e">
        <f t="shared" si="183"/>
        <v>#N/A</v>
      </c>
      <c r="BI535" t="e">
        <f t="shared" si="184"/>
        <v>#N/A</v>
      </c>
      <c r="BJ535" t="e">
        <f t="shared" si="185"/>
        <v>#N/A</v>
      </c>
      <c r="BK535" t="e">
        <f t="shared" si="231"/>
        <v>#N/A</v>
      </c>
      <c r="BL535" t="e">
        <f t="shared" si="232"/>
        <v>#N/A</v>
      </c>
      <c r="BM535" t="e">
        <f t="shared" si="233"/>
        <v>#N/A</v>
      </c>
      <c r="BN535" t="e">
        <f t="shared" si="234"/>
        <v>#N/A</v>
      </c>
      <c r="BO535" t="e">
        <f t="shared" si="235"/>
        <v>#N/A</v>
      </c>
      <c r="BP535" t="e">
        <f t="shared" si="236"/>
        <v>#N/A</v>
      </c>
      <c r="BQ535" t="e">
        <f t="shared" si="237"/>
        <v>#N/A</v>
      </c>
      <c r="BR535" t="e">
        <f t="shared" si="238"/>
        <v>#N/A</v>
      </c>
      <c r="BS535" t="e">
        <f t="shared" si="239"/>
        <v>#N/A</v>
      </c>
      <c r="BT535" t="e">
        <f t="shared" si="240"/>
        <v>#N/A</v>
      </c>
      <c r="BU535" t="e">
        <f t="shared" si="241"/>
        <v>#N/A</v>
      </c>
      <c r="BV535" t="e">
        <f t="shared" si="242"/>
        <v>#N/A</v>
      </c>
      <c r="BW535" t="e">
        <f t="shared" si="243"/>
        <v>#N/A</v>
      </c>
      <c r="BX535" t="e">
        <f t="shared" si="244"/>
        <v>#N/A</v>
      </c>
      <c r="BY535" t="e">
        <f t="shared" si="245"/>
        <v>#N/A</v>
      </c>
      <c r="BZ535" t="e">
        <f t="shared" si="246"/>
        <v>#N/A</v>
      </c>
      <c r="CA535" t="e">
        <f t="shared" si="247"/>
        <v>#N/A</v>
      </c>
      <c r="CB535" t="e">
        <f t="shared" si="248"/>
        <v>#N/A</v>
      </c>
      <c r="CC535" t="e">
        <f t="shared" si="249"/>
        <v>#N/A</v>
      </c>
      <c r="CD535" t="e">
        <f t="shared" si="250"/>
        <v>#N/A</v>
      </c>
      <c r="CE535" t="e">
        <f t="shared" si="251"/>
        <v>#N/A</v>
      </c>
      <c r="CF535" t="e">
        <f t="shared" si="252"/>
        <v>#N/A</v>
      </c>
    </row>
    <row r="536" spans="1:84" x14ac:dyDescent="0.3">
      <c r="A536" t="e">
        <f t="shared" si="170"/>
        <v>#N/A</v>
      </c>
      <c r="B536" t="e">
        <f t="shared" si="170"/>
        <v>#N/A</v>
      </c>
      <c r="C536" t="e">
        <f t="shared" si="186"/>
        <v>#N/A</v>
      </c>
      <c r="D536" t="e">
        <f t="shared" si="187"/>
        <v>#N/A</v>
      </c>
      <c r="E536" t="e">
        <f t="shared" si="188"/>
        <v>#N/A</v>
      </c>
      <c r="F536" t="e">
        <f t="shared" si="189"/>
        <v>#N/A</v>
      </c>
      <c r="G536" t="e">
        <f t="shared" si="190"/>
        <v>#N/A</v>
      </c>
      <c r="H536" t="e">
        <f t="shared" si="191"/>
        <v>#N/A</v>
      </c>
      <c r="I536" t="e">
        <f t="shared" si="192"/>
        <v>#N/A</v>
      </c>
      <c r="J536" t="e">
        <f t="shared" si="193"/>
        <v>#N/A</v>
      </c>
      <c r="K536" t="e">
        <f t="shared" si="194"/>
        <v>#N/A</v>
      </c>
      <c r="L536" t="e">
        <f t="shared" si="171"/>
        <v>#N/A</v>
      </c>
      <c r="M536" t="e">
        <f t="shared" si="172"/>
        <v>#N/A</v>
      </c>
      <c r="N536" t="e">
        <f t="shared" si="173"/>
        <v>#N/A</v>
      </c>
      <c r="O536" t="e">
        <f t="shared" si="195"/>
        <v>#N/A</v>
      </c>
      <c r="P536" t="e">
        <f t="shared" si="196"/>
        <v>#N/A</v>
      </c>
      <c r="Q536" t="e">
        <f t="shared" si="197"/>
        <v>#N/A</v>
      </c>
      <c r="R536" t="e">
        <f t="shared" si="198"/>
        <v>#N/A</v>
      </c>
      <c r="S536" t="e">
        <f t="shared" si="199"/>
        <v>#N/A</v>
      </c>
      <c r="T536" t="e">
        <f t="shared" si="200"/>
        <v>#N/A</v>
      </c>
      <c r="U536" t="e">
        <f t="shared" si="201"/>
        <v>#N/A</v>
      </c>
      <c r="V536" t="e">
        <f t="shared" si="202"/>
        <v>#N/A</v>
      </c>
      <c r="W536" t="e">
        <f t="shared" si="203"/>
        <v>#N/A</v>
      </c>
      <c r="X536" t="e">
        <f t="shared" si="174"/>
        <v>#N/A</v>
      </c>
      <c r="Y536" t="e">
        <f t="shared" si="175"/>
        <v>#N/A</v>
      </c>
      <c r="Z536" t="e">
        <f t="shared" si="176"/>
        <v>#N/A</v>
      </c>
      <c r="AA536" t="e">
        <f t="shared" si="204"/>
        <v>#N/A</v>
      </c>
      <c r="AB536" t="e">
        <f t="shared" si="205"/>
        <v>#N/A</v>
      </c>
      <c r="AC536" t="e">
        <f t="shared" si="206"/>
        <v>#N/A</v>
      </c>
      <c r="AD536" t="e">
        <f t="shared" si="207"/>
        <v>#N/A</v>
      </c>
      <c r="AE536" t="e">
        <f t="shared" si="208"/>
        <v>#N/A</v>
      </c>
      <c r="AF536" t="e">
        <f t="shared" si="209"/>
        <v>#N/A</v>
      </c>
      <c r="AG536" t="e">
        <f t="shared" si="210"/>
        <v>#N/A</v>
      </c>
      <c r="AH536" t="e">
        <f t="shared" si="211"/>
        <v>#N/A</v>
      </c>
      <c r="AI536" t="e">
        <f t="shared" si="212"/>
        <v>#N/A</v>
      </c>
      <c r="AJ536" t="e">
        <f t="shared" si="177"/>
        <v>#N/A</v>
      </c>
      <c r="AK536" t="e">
        <f t="shared" si="178"/>
        <v>#N/A</v>
      </c>
      <c r="AL536" t="e">
        <f t="shared" si="179"/>
        <v>#N/A</v>
      </c>
      <c r="AM536" t="e">
        <f t="shared" si="213"/>
        <v>#N/A</v>
      </c>
      <c r="AN536" t="e">
        <f t="shared" si="214"/>
        <v>#N/A</v>
      </c>
      <c r="AO536" t="e">
        <f t="shared" si="215"/>
        <v>#N/A</v>
      </c>
      <c r="AP536" t="e">
        <f t="shared" si="216"/>
        <v>#N/A</v>
      </c>
      <c r="AQ536" t="e">
        <f t="shared" si="217"/>
        <v>#N/A</v>
      </c>
      <c r="AR536" t="e">
        <f t="shared" si="218"/>
        <v>#N/A</v>
      </c>
      <c r="AS536" t="e">
        <f t="shared" si="219"/>
        <v>#N/A</v>
      </c>
      <c r="AT536" t="e">
        <f t="shared" si="220"/>
        <v>#N/A</v>
      </c>
      <c r="AU536" t="e">
        <f t="shared" si="221"/>
        <v>#N/A</v>
      </c>
      <c r="AV536" t="e">
        <f t="shared" si="180"/>
        <v>#N/A</v>
      </c>
      <c r="AW536" t="e">
        <f t="shared" si="181"/>
        <v>#N/A</v>
      </c>
      <c r="AX536" t="e">
        <f t="shared" si="182"/>
        <v>#N/A</v>
      </c>
      <c r="AY536" t="e">
        <f t="shared" si="222"/>
        <v>#N/A</v>
      </c>
      <c r="AZ536" t="e">
        <f t="shared" si="223"/>
        <v>#N/A</v>
      </c>
      <c r="BA536" t="e">
        <f t="shared" si="224"/>
        <v>#N/A</v>
      </c>
      <c r="BB536" t="e">
        <f t="shared" si="225"/>
        <v>#N/A</v>
      </c>
      <c r="BC536" t="e">
        <f t="shared" si="226"/>
        <v>#N/A</v>
      </c>
      <c r="BD536" t="e">
        <f t="shared" si="227"/>
        <v>#N/A</v>
      </c>
      <c r="BE536" t="e">
        <f t="shared" si="228"/>
        <v>#N/A</v>
      </c>
      <c r="BF536" t="e">
        <f t="shared" si="229"/>
        <v>#N/A</v>
      </c>
      <c r="BG536" t="e">
        <f t="shared" si="230"/>
        <v>#N/A</v>
      </c>
      <c r="BH536" t="e">
        <f t="shared" si="183"/>
        <v>#N/A</v>
      </c>
      <c r="BI536" t="e">
        <f t="shared" si="184"/>
        <v>#N/A</v>
      </c>
      <c r="BJ536" t="e">
        <f t="shared" si="185"/>
        <v>#N/A</v>
      </c>
      <c r="BK536" t="e">
        <f t="shared" si="231"/>
        <v>#N/A</v>
      </c>
      <c r="BL536" t="e">
        <f t="shared" si="232"/>
        <v>#N/A</v>
      </c>
      <c r="BM536" t="e">
        <f t="shared" si="233"/>
        <v>#N/A</v>
      </c>
      <c r="BN536" t="e">
        <f t="shared" si="234"/>
        <v>#N/A</v>
      </c>
      <c r="BO536" t="e">
        <f t="shared" si="235"/>
        <v>#N/A</v>
      </c>
      <c r="BP536" t="e">
        <f t="shared" si="236"/>
        <v>#N/A</v>
      </c>
      <c r="BQ536" t="e">
        <f t="shared" si="237"/>
        <v>#N/A</v>
      </c>
      <c r="BR536" t="e">
        <f t="shared" si="238"/>
        <v>#N/A</v>
      </c>
      <c r="BS536" t="e">
        <f t="shared" si="239"/>
        <v>#N/A</v>
      </c>
      <c r="BT536" t="e">
        <f t="shared" si="240"/>
        <v>#N/A</v>
      </c>
      <c r="BU536" t="e">
        <f t="shared" si="241"/>
        <v>#N/A</v>
      </c>
      <c r="BV536" t="e">
        <f t="shared" si="242"/>
        <v>#N/A</v>
      </c>
      <c r="BW536" t="e">
        <f t="shared" si="243"/>
        <v>#N/A</v>
      </c>
      <c r="BX536" t="e">
        <f t="shared" si="244"/>
        <v>#N/A</v>
      </c>
      <c r="BY536" t="e">
        <f t="shared" si="245"/>
        <v>#N/A</v>
      </c>
      <c r="BZ536" t="e">
        <f t="shared" si="246"/>
        <v>#N/A</v>
      </c>
      <c r="CA536" t="e">
        <f t="shared" si="247"/>
        <v>#N/A</v>
      </c>
      <c r="CB536" t="e">
        <f t="shared" si="248"/>
        <v>#N/A</v>
      </c>
      <c r="CC536" t="e">
        <f t="shared" si="249"/>
        <v>#N/A</v>
      </c>
      <c r="CD536" t="e">
        <f t="shared" si="250"/>
        <v>#N/A</v>
      </c>
      <c r="CE536" t="e">
        <f t="shared" si="251"/>
        <v>#N/A</v>
      </c>
      <c r="CF536" t="e">
        <f t="shared" si="252"/>
        <v>#N/A</v>
      </c>
    </row>
    <row r="537" spans="1:84" x14ac:dyDescent="0.3">
      <c r="A537" t="e">
        <f t="shared" si="170"/>
        <v>#N/A</v>
      </c>
      <c r="B537" t="e">
        <f t="shared" si="170"/>
        <v>#N/A</v>
      </c>
      <c r="C537" t="e">
        <f t="shared" si="186"/>
        <v>#N/A</v>
      </c>
      <c r="D537" t="e">
        <f t="shared" si="187"/>
        <v>#N/A</v>
      </c>
      <c r="E537" t="e">
        <f t="shared" si="188"/>
        <v>#N/A</v>
      </c>
      <c r="F537" t="e">
        <f t="shared" si="189"/>
        <v>#N/A</v>
      </c>
      <c r="G537" t="e">
        <f t="shared" si="190"/>
        <v>#N/A</v>
      </c>
      <c r="H537" t="e">
        <f t="shared" si="191"/>
        <v>#N/A</v>
      </c>
      <c r="I537" t="e">
        <f t="shared" si="192"/>
        <v>#N/A</v>
      </c>
      <c r="J537" t="e">
        <f t="shared" si="193"/>
        <v>#N/A</v>
      </c>
      <c r="K537" t="e">
        <f t="shared" si="194"/>
        <v>#N/A</v>
      </c>
      <c r="L537" t="e">
        <f t="shared" si="171"/>
        <v>#N/A</v>
      </c>
      <c r="M537" t="e">
        <f t="shared" si="172"/>
        <v>#N/A</v>
      </c>
      <c r="N537" t="e">
        <f t="shared" si="173"/>
        <v>#N/A</v>
      </c>
      <c r="O537" t="e">
        <f t="shared" si="195"/>
        <v>#N/A</v>
      </c>
      <c r="P537" t="e">
        <f t="shared" si="196"/>
        <v>#N/A</v>
      </c>
      <c r="Q537" t="e">
        <f t="shared" si="197"/>
        <v>#N/A</v>
      </c>
      <c r="R537" t="e">
        <f t="shared" si="198"/>
        <v>#N/A</v>
      </c>
      <c r="S537" t="e">
        <f t="shared" si="199"/>
        <v>#N/A</v>
      </c>
      <c r="T537" t="e">
        <f t="shared" si="200"/>
        <v>#N/A</v>
      </c>
      <c r="U537" t="e">
        <f t="shared" si="201"/>
        <v>#N/A</v>
      </c>
      <c r="V537" t="e">
        <f t="shared" si="202"/>
        <v>#N/A</v>
      </c>
      <c r="W537" t="e">
        <f t="shared" si="203"/>
        <v>#N/A</v>
      </c>
      <c r="X537" t="e">
        <f t="shared" si="174"/>
        <v>#N/A</v>
      </c>
      <c r="Y537" t="e">
        <f t="shared" si="175"/>
        <v>#N/A</v>
      </c>
      <c r="Z537" t="e">
        <f t="shared" si="176"/>
        <v>#N/A</v>
      </c>
      <c r="AA537" t="e">
        <f t="shared" si="204"/>
        <v>#N/A</v>
      </c>
      <c r="AB537" t="e">
        <f t="shared" si="205"/>
        <v>#N/A</v>
      </c>
      <c r="AC537" t="e">
        <f t="shared" si="206"/>
        <v>#N/A</v>
      </c>
      <c r="AD537" t="e">
        <f t="shared" si="207"/>
        <v>#N/A</v>
      </c>
      <c r="AE537" t="e">
        <f t="shared" si="208"/>
        <v>#N/A</v>
      </c>
      <c r="AF537" t="e">
        <f t="shared" si="209"/>
        <v>#N/A</v>
      </c>
      <c r="AG537" t="e">
        <f t="shared" si="210"/>
        <v>#N/A</v>
      </c>
      <c r="AH537" t="e">
        <f t="shared" si="211"/>
        <v>#N/A</v>
      </c>
      <c r="AI537" t="e">
        <f t="shared" si="212"/>
        <v>#N/A</v>
      </c>
      <c r="AJ537" t="e">
        <f t="shared" si="177"/>
        <v>#N/A</v>
      </c>
      <c r="AK537" t="e">
        <f t="shared" si="178"/>
        <v>#N/A</v>
      </c>
      <c r="AL537" t="e">
        <f t="shared" si="179"/>
        <v>#N/A</v>
      </c>
      <c r="AM537" t="e">
        <f t="shared" si="213"/>
        <v>#N/A</v>
      </c>
      <c r="AN537" t="e">
        <f t="shared" si="214"/>
        <v>#N/A</v>
      </c>
      <c r="AO537" t="e">
        <f t="shared" si="215"/>
        <v>#N/A</v>
      </c>
      <c r="AP537" t="e">
        <f t="shared" si="216"/>
        <v>#N/A</v>
      </c>
      <c r="AQ537" t="e">
        <f t="shared" si="217"/>
        <v>#N/A</v>
      </c>
      <c r="AR537" t="e">
        <f t="shared" si="218"/>
        <v>#N/A</v>
      </c>
      <c r="AS537" t="e">
        <f t="shared" si="219"/>
        <v>#N/A</v>
      </c>
      <c r="AT537" t="e">
        <f t="shared" si="220"/>
        <v>#N/A</v>
      </c>
      <c r="AU537" t="e">
        <f t="shared" si="221"/>
        <v>#N/A</v>
      </c>
      <c r="AV537" t="e">
        <f t="shared" si="180"/>
        <v>#N/A</v>
      </c>
      <c r="AW537" t="e">
        <f t="shared" si="181"/>
        <v>#N/A</v>
      </c>
      <c r="AX537" t="e">
        <f t="shared" si="182"/>
        <v>#N/A</v>
      </c>
      <c r="AY537" t="e">
        <f t="shared" si="222"/>
        <v>#N/A</v>
      </c>
      <c r="AZ537" t="e">
        <f t="shared" si="223"/>
        <v>#N/A</v>
      </c>
      <c r="BA537" t="e">
        <f t="shared" si="224"/>
        <v>#N/A</v>
      </c>
      <c r="BB537" t="e">
        <f t="shared" si="225"/>
        <v>#N/A</v>
      </c>
      <c r="BC537" t="e">
        <f t="shared" si="226"/>
        <v>#N/A</v>
      </c>
      <c r="BD537" t="e">
        <f t="shared" si="227"/>
        <v>#N/A</v>
      </c>
      <c r="BE537" t="e">
        <f t="shared" si="228"/>
        <v>#N/A</v>
      </c>
      <c r="BF537" t="e">
        <f t="shared" si="229"/>
        <v>#N/A</v>
      </c>
      <c r="BG537" t="e">
        <f t="shared" si="230"/>
        <v>#N/A</v>
      </c>
      <c r="BH537" t="e">
        <f t="shared" si="183"/>
        <v>#N/A</v>
      </c>
      <c r="BI537" t="e">
        <f t="shared" si="184"/>
        <v>#N/A</v>
      </c>
      <c r="BJ537" t="e">
        <f t="shared" si="185"/>
        <v>#N/A</v>
      </c>
      <c r="BK537" t="e">
        <f t="shared" si="231"/>
        <v>#N/A</v>
      </c>
      <c r="BL537" t="e">
        <f t="shared" si="232"/>
        <v>#N/A</v>
      </c>
      <c r="BM537" t="e">
        <f t="shared" si="233"/>
        <v>#N/A</v>
      </c>
      <c r="BN537" t="e">
        <f t="shared" si="234"/>
        <v>#N/A</v>
      </c>
      <c r="BO537" t="e">
        <f t="shared" si="235"/>
        <v>#N/A</v>
      </c>
      <c r="BP537" t="e">
        <f t="shared" si="236"/>
        <v>#N/A</v>
      </c>
      <c r="BQ537" t="e">
        <f t="shared" si="237"/>
        <v>#N/A</v>
      </c>
      <c r="BR537" t="e">
        <f t="shared" si="238"/>
        <v>#N/A</v>
      </c>
      <c r="BS537" t="e">
        <f t="shared" si="239"/>
        <v>#N/A</v>
      </c>
      <c r="BT537" t="e">
        <f t="shared" si="240"/>
        <v>#N/A</v>
      </c>
      <c r="BU537" t="e">
        <f t="shared" si="241"/>
        <v>#N/A</v>
      </c>
      <c r="BV537" t="e">
        <f t="shared" si="242"/>
        <v>#N/A</v>
      </c>
      <c r="BW537" t="e">
        <f t="shared" si="243"/>
        <v>#N/A</v>
      </c>
      <c r="BX537" t="e">
        <f t="shared" si="244"/>
        <v>#N/A</v>
      </c>
      <c r="BY537" t="e">
        <f t="shared" si="245"/>
        <v>#N/A</v>
      </c>
      <c r="BZ537" t="e">
        <f t="shared" si="246"/>
        <v>#N/A</v>
      </c>
      <c r="CA537" t="e">
        <f t="shared" si="247"/>
        <v>#N/A</v>
      </c>
      <c r="CB537" t="e">
        <f t="shared" si="248"/>
        <v>#N/A</v>
      </c>
      <c r="CC537" t="e">
        <f t="shared" si="249"/>
        <v>#N/A</v>
      </c>
      <c r="CD537" t="e">
        <f t="shared" si="250"/>
        <v>#N/A</v>
      </c>
      <c r="CE537" t="e">
        <f t="shared" si="251"/>
        <v>#N/A</v>
      </c>
      <c r="CF537" t="e">
        <f t="shared" si="252"/>
        <v>#N/A</v>
      </c>
    </row>
    <row r="538" spans="1:84" x14ac:dyDescent="0.3">
      <c r="A538" t="e">
        <f t="shared" si="170"/>
        <v>#N/A</v>
      </c>
      <c r="B538" t="e">
        <f t="shared" si="170"/>
        <v>#N/A</v>
      </c>
      <c r="C538" t="e">
        <f t="shared" si="186"/>
        <v>#N/A</v>
      </c>
      <c r="D538" t="e">
        <f t="shared" si="187"/>
        <v>#N/A</v>
      </c>
      <c r="E538" t="e">
        <f t="shared" si="188"/>
        <v>#N/A</v>
      </c>
      <c r="F538" t="e">
        <f t="shared" si="189"/>
        <v>#N/A</v>
      </c>
      <c r="G538" t="e">
        <f t="shared" si="190"/>
        <v>#N/A</v>
      </c>
      <c r="H538" t="e">
        <f t="shared" si="191"/>
        <v>#N/A</v>
      </c>
      <c r="I538" t="e">
        <f t="shared" si="192"/>
        <v>#N/A</v>
      </c>
      <c r="J538" t="e">
        <f t="shared" si="193"/>
        <v>#N/A</v>
      </c>
      <c r="K538" t="e">
        <f t="shared" si="194"/>
        <v>#N/A</v>
      </c>
      <c r="L538" t="e">
        <f t="shared" si="171"/>
        <v>#N/A</v>
      </c>
      <c r="M538" t="e">
        <f t="shared" si="172"/>
        <v>#N/A</v>
      </c>
      <c r="N538" t="e">
        <f t="shared" si="173"/>
        <v>#N/A</v>
      </c>
      <c r="O538" t="e">
        <f t="shared" si="195"/>
        <v>#N/A</v>
      </c>
      <c r="P538" t="e">
        <f t="shared" si="196"/>
        <v>#N/A</v>
      </c>
      <c r="Q538" t="e">
        <f t="shared" si="197"/>
        <v>#N/A</v>
      </c>
      <c r="R538" t="e">
        <f t="shared" si="198"/>
        <v>#N/A</v>
      </c>
      <c r="S538" t="e">
        <f t="shared" si="199"/>
        <v>#N/A</v>
      </c>
      <c r="T538" t="e">
        <f t="shared" si="200"/>
        <v>#N/A</v>
      </c>
      <c r="U538" t="e">
        <f t="shared" si="201"/>
        <v>#N/A</v>
      </c>
      <c r="V538" t="e">
        <f t="shared" si="202"/>
        <v>#N/A</v>
      </c>
      <c r="W538" t="e">
        <f t="shared" si="203"/>
        <v>#N/A</v>
      </c>
      <c r="X538" t="e">
        <f t="shared" si="174"/>
        <v>#N/A</v>
      </c>
      <c r="Y538" t="e">
        <f t="shared" si="175"/>
        <v>#N/A</v>
      </c>
      <c r="Z538" t="e">
        <f t="shared" si="176"/>
        <v>#N/A</v>
      </c>
      <c r="AA538" t="e">
        <f t="shared" si="204"/>
        <v>#N/A</v>
      </c>
      <c r="AB538" t="e">
        <f t="shared" si="205"/>
        <v>#N/A</v>
      </c>
      <c r="AC538" t="e">
        <f t="shared" si="206"/>
        <v>#N/A</v>
      </c>
      <c r="AD538" t="e">
        <f t="shared" si="207"/>
        <v>#N/A</v>
      </c>
      <c r="AE538" t="e">
        <f t="shared" si="208"/>
        <v>#N/A</v>
      </c>
      <c r="AF538" t="e">
        <f t="shared" si="209"/>
        <v>#N/A</v>
      </c>
      <c r="AG538" t="e">
        <f t="shared" si="210"/>
        <v>#N/A</v>
      </c>
      <c r="AH538" t="e">
        <f t="shared" si="211"/>
        <v>#N/A</v>
      </c>
      <c r="AI538" t="e">
        <f t="shared" si="212"/>
        <v>#N/A</v>
      </c>
      <c r="AJ538" t="e">
        <f t="shared" si="177"/>
        <v>#N/A</v>
      </c>
      <c r="AK538" t="e">
        <f t="shared" si="178"/>
        <v>#N/A</v>
      </c>
      <c r="AL538" t="e">
        <f t="shared" si="179"/>
        <v>#N/A</v>
      </c>
      <c r="AM538" t="e">
        <f t="shared" si="213"/>
        <v>#N/A</v>
      </c>
      <c r="AN538" t="e">
        <f t="shared" si="214"/>
        <v>#N/A</v>
      </c>
      <c r="AO538" t="e">
        <f t="shared" si="215"/>
        <v>#N/A</v>
      </c>
      <c r="AP538" t="e">
        <f t="shared" si="216"/>
        <v>#N/A</v>
      </c>
      <c r="AQ538" t="e">
        <f t="shared" si="217"/>
        <v>#N/A</v>
      </c>
      <c r="AR538" t="e">
        <f t="shared" si="218"/>
        <v>#N/A</v>
      </c>
      <c r="AS538" t="e">
        <f t="shared" si="219"/>
        <v>#N/A</v>
      </c>
      <c r="AT538" t="e">
        <f t="shared" si="220"/>
        <v>#N/A</v>
      </c>
      <c r="AU538" t="e">
        <f t="shared" si="221"/>
        <v>#N/A</v>
      </c>
      <c r="AV538" t="e">
        <f t="shared" si="180"/>
        <v>#N/A</v>
      </c>
      <c r="AW538" t="e">
        <f t="shared" si="181"/>
        <v>#N/A</v>
      </c>
      <c r="AX538" t="e">
        <f t="shared" si="182"/>
        <v>#N/A</v>
      </c>
      <c r="AY538" t="e">
        <f t="shared" si="222"/>
        <v>#N/A</v>
      </c>
      <c r="AZ538" t="e">
        <f t="shared" si="223"/>
        <v>#N/A</v>
      </c>
      <c r="BA538" t="e">
        <f t="shared" si="224"/>
        <v>#N/A</v>
      </c>
      <c r="BB538" t="e">
        <f t="shared" si="225"/>
        <v>#N/A</v>
      </c>
      <c r="BC538" t="e">
        <f t="shared" si="226"/>
        <v>#N/A</v>
      </c>
      <c r="BD538" t="e">
        <f t="shared" si="227"/>
        <v>#N/A</v>
      </c>
      <c r="BE538" t="e">
        <f t="shared" si="228"/>
        <v>#N/A</v>
      </c>
      <c r="BF538" t="e">
        <f t="shared" si="229"/>
        <v>#N/A</v>
      </c>
      <c r="BG538" t="e">
        <f t="shared" si="230"/>
        <v>#N/A</v>
      </c>
      <c r="BH538" t="e">
        <f t="shared" si="183"/>
        <v>#N/A</v>
      </c>
      <c r="BI538" t="e">
        <f t="shared" si="184"/>
        <v>#N/A</v>
      </c>
      <c r="BJ538" t="e">
        <f t="shared" si="185"/>
        <v>#N/A</v>
      </c>
      <c r="BK538" t="e">
        <f t="shared" si="231"/>
        <v>#N/A</v>
      </c>
      <c r="BL538" t="e">
        <f t="shared" si="232"/>
        <v>#N/A</v>
      </c>
      <c r="BM538" t="e">
        <f t="shared" si="233"/>
        <v>#N/A</v>
      </c>
      <c r="BN538" t="e">
        <f t="shared" si="234"/>
        <v>#N/A</v>
      </c>
      <c r="BO538" t="e">
        <f t="shared" si="235"/>
        <v>#N/A</v>
      </c>
      <c r="BP538" t="e">
        <f t="shared" si="236"/>
        <v>#N/A</v>
      </c>
      <c r="BQ538" t="e">
        <f t="shared" si="237"/>
        <v>#N/A</v>
      </c>
      <c r="BR538" t="e">
        <f t="shared" si="238"/>
        <v>#N/A</v>
      </c>
      <c r="BS538" t="e">
        <f t="shared" si="239"/>
        <v>#N/A</v>
      </c>
      <c r="BT538" t="e">
        <f t="shared" si="240"/>
        <v>#N/A</v>
      </c>
      <c r="BU538" t="e">
        <f t="shared" si="241"/>
        <v>#N/A</v>
      </c>
      <c r="BV538" t="e">
        <f t="shared" si="242"/>
        <v>#N/A</v>
      </c>
      <c r="BW538" t="e">
        <f t="shared" si="243"/>
        <v>#N/A</v>
      </c>
      <c r="BX538" t="e">
        <f t="shared" si="244"/>
        <v>#N/A</v>
      </c>
      <c r="BY538" t="e">
        <f t="shared" si="245"/>
        <v>#N/A</v>
      </c>
      <c r="BZ538" t="e">
        <f t="shared" si="246"/>
        <v>#N/A</v>
      </c>
      <c r="CA538" t="e">
        <f t="shared" si="247"/>
        <v>#N/A</v>
      </c>
      <c r="CB538" t="e">
        <f t="shared" si="248"/>
        <v>#N/A</v>
      </c>
      <c r="CC538" t="e">
        <f t="shared" si="249"/>
        <v>#N/A</v>
      </c>
      <c r="CD538" t="e">
        <f t="shared" si="250"/>
        <v>#N/A</v>
      </c>
      <c r="CE538" t="e">
        <f t="shared" si="251"/>
        <v>#N/A</v>
      </c>
      <c r="CF538" t="e">
        <f t="shared" si="252"/>
        <v>#N/A</v>
      </c>
    </row>
    <row r="539" spans="1:84" x14ac:dyDescent="0.3">
      <c r="A539" t="e">
        <f t="shared" si="170"/>
        <v>#N/A</v>
      </c>
      <c r="B539" t="e">
        <f t="shared" si="170"/>
        <v>#N/A</v>
      </c>
      <c r="C539" t="e">
        <f t="shared" si="186"/>
        <v>#N/A</v>
      </c>
      <c r="D539" t="e">
        <f t="shared" si="187"/>
        <v>#N/A</v>
      </c>
      <c r="E539" t="e">
        <f t="shared" si="188"/>
        <v>#N/A</v>
      </c>
      <c r="F539" t="e">
        <f t="shared" si="189"/>
        <v>#N/A</v>
      </c>
      <c r="G539" t="e">
        <f t="shared" si="190"/>
        <v>#N/A</v>
      </c>
      <c r="H539" t="e">
        <f t="shared" si="191"/>
        <v>#N/A</v>
      </c>
      <c r="I539" t="e">
        <f t="shared" si="192"/>
        <v>#N/A</v>
      </c>
      <c r="J539" t="e">
        <f t="shared" si="193"/>
        <v>#N/A</v>
      </c>
      <c r="K539" t="e">
        <f t="shared" si="194"/>
        <v>#N/A</v>
      </c>
      <c r="L539" t="e">
        <f t="shared" si="171"/>
        <v>#N/A</v>
      </c>
      <c r="M539" t="e">
        <f t="shared" si="172"/>
        <v>#N/A</v>
      </c>
      <c r="N539" t="e">
        <f t="shared" si="173"/>
        <v>#N/A</v>
      </c>
      <c r="O539" t="e">
        <f t="shared" si="195"/>
        <v>#N/A</v>
      </c>
      <c r="P539" t="e">
        <f t="shared" si="196"/>
        <v>#N/A</v>
      </c>
      <c r="Q539" t="e">
        <f t="shared" si="197"/>
        <v>#N/A</v>
      </c>
      <c r="R539" t="e">
        <f t="shared" si="198"/>
        <v>#N/A</v>
      </c>
      <c r="S539" t="e">
        <f t="shared" si="199"/>
        <v>#N/A</v>
      </c>
      <c r="T539" t="e">
        <f t="shared" si="200"/>
        <v>#N/A</v>
      </c>
      <c r="U539" t="e">
        <f t="shared" si="201"/>
        <v>#N/A</v>
      </c>
      <c r="V539" t="e">
        <f t="shared" si="202"/>
        <v>#N/A</v>
      </c>
      <c r="W539" t="e">
        <f t="shared" si="203"/>
        <v>#N/A</v>
      </c>
      <c r="X539" t="e">
        <f t="shared" si="174"/>
        <v>#N/A</v>
      </c>
      <c r="Y539" t="e">
        <f t="shared" si="175"/>
        <v>#N/A</v>
      </c>
      <c r="Z539" t="e">
        <f t="shared" si="176"/>
        <v>#N/A</v>
      </c>
      <c r="AA539" t="e">
        <f t="shared" si="204"/>
        <v>#N/A</v>
      </c>
      <c r="AB539" t="e">
        <f t="shared" si="205"/>
        <v>#N/A</v>
      </c>
      <c r="AC539" t="e">
        <f t="shared" si="206"/>
        <v>#N/A</v>
      </c>
      <c r="AD539" t="e">
        <f t="shared" si="207"/>
        <v>#N/A</v>
      </c>
      <c r="AE539" t="e">
        <f t="shared" si="208"/>
        <v>#N/A</v>
      </c>
      <c r="AF539" t="e">
        <f t="shared" si="209"/>
        <v>#N/A</v>
      </c>
      <c r="AG539" t="e">
        <f t="shared" si="210"/>
        <v>#N/A</v>
      </c>
      <c r="AH539" t="e">
        <f t="shared" si="211"/>
        <v>#N/A</v>
      </c>
      <c r="AI539" t="e">
        <f t="shared" si="212"/>
        <v>#N/A</v>
      </c>
      <c r="AJ539" t="e">
        <f t="shared" si="177"/>
        <v>#N/A</v>
      </c>
      <c r="AK539" t="e">
        <f t="shared" si="178"/>
        <v>#N/A</v>
      </c>
      <c r="AL539" t="e">
        <f t="shared" si="179"/>
        <v>#N/A</v>
      </c>
      <c r="AM539" t="e">
        <f t="shared" si="213"/>
        <v>#N/A</v>
      </c>
      <c r="AN539" t="e">
        <f t="shared" si="214"/>
        <v>#N/A</v>
      </c>
      <c r="AO539" t="e">
        <f t="shared" si="215"/>
        <v>#N/A</v>
      </c>
      <c r="AP539" t="e">
        <f t="shared" si="216"/>
        <v>#N/A</v>
      </c>
      <c r="AQ539" t="e">
        <f t="shared" si="217"/>
        <v>#N/A</v>
      </c>
      <c r="AR539" t="e">
        <f t="shared" si="218"/>
        <v>#N/A</v>
      </c>
      <c r="AS539" t="e">
        <f t="shared" si="219"/>
        <v>#N/A</v>
      </c>
      <c r="AT539" t="e">
        <f t="shared" si="220"/>
        <v>#N/A</v>
      </c>
      <c r="AU539" t="e">
        <f t="shared" si="221"/>
        <v>#N/A</v>
      </c>
      <c r="AV539" t="e">
        <f t="shared" si="180"/>
        <v>#N/A</v>
      </c>
      <c r="AW539" t="e">
        <f t="shared" si="181"/>
        <v>#N/A</v>
      </c>
      <c r="AX539" t="e">
        <f t="shared" si="182"/>
        <v>#N/A</v>
      </c>
      <c r="AY539" t="e">
        <f t="shared" si="222"/>
        <v>#N/A</v>
      </c>
      <c r="AZ539" t="e">
        <f t="shared" si="223"/>
        <v>#N/A</v>
      </c>
      <c r="BA539" t="e">
        <f t="shared" si="224"/>
        <v>#N/A</v>
      </c>
      <c r="BB539" t="e">
        <f t="shared" si="225"/>
        <v>#N/A</v>
      </c>
      <c r="BC539" t="e">
        <f t="shared" si="226"/>
        <v>#N/A</v>
      </c>
      <c r="BD539" t="e">
        <f t="shared" si="227"/>
        <v>#N/A</v>
      </c>
      <c r="BE539" t="e">
        <f t="shared" si="228"/>
        <v>#N/A</v>
      </c>
      <c r="BF539" t="e">
        <f t="shared" si="229"/>
        <v>#N/A</v>
      </c>
      <c r="BG539" t="e">
        <f t="shared" si="230"/>
        <v>#N/A</v>
      </c>
      <c r="BH539" t="e">
        <f t="shared" si="183"/>
        <v>#N/A</v>
      </c>
      <c r="BI539" t="e">
        <f t="shared" si="184"/>
        <v>#N/A</v>
      </c>
      <c r="BJ539" t="e">
        <f t="shared" si="185"/>
        <v>#N/A</v>
      </c>
      <c r="BK539" t="e">
        <f t="shared" si="231"/>
        <v>#N/A</v>
      </c>
      <c r="BL539" t="e">
        <f t="shared" si="232"/>
        <v>#N/A</v>
      </c>
      <c r="BM539" t="e">
        <f t="shared" si="233"/>
        <v>#N/A</v>
      </c>
      <c r="BN539" t="e">
        <f t="shared" si="234"/>
        <v>#N/A</v>
      </c>
      <c r="BO539" t="e">
        <f t="shared" si="235"/>
        <v>#N/A</v>
      </c>
      <c r="BP539" t="e">
        <f t="shared" si="236"/>
        <v>#N/A</v>
      </c>
      <c r="BQ539" t="e">
        <f t="shared" si="237"/>
        <v>#N/A</v>
      </c>
      <c r="BR539" t="e">
        <f t="shared" si="238"/>
        <v>#N/A</v>
      </c>
      <c r="BS539" t="e">
        <f t="shared" si="239"/>
        <v>#N/A</v>
      </c>
      <c r="BT539" t="e">
        <f t="shared" si="240"/>
        <v>#N/A</v>
      </c>
      <c r="BU539" t="e">
        <f t="shared" si="241"/>
        <v>#N/A</v>
      </c>
      <c r="BV539" t="e">
        <f t="shared" si="242"/>
        <v>#N/A</v>
      </c>
      <c r="BW539" t="e">
        <f t="shared" si="243"/>
        <v>#N/A</v>
      </c>
      <c r="BX539" t="e">
        <f t="shared" si="244"/>
        <v>#N/A</v>
      </c>
      <c r="BY539" t="e">
        <f t="shared" si="245"/>
        <v>#N/A</v>
      </c>
      <c r="BZ539" t="e">
        <f t="shared" si="246"/>
        <v>#N/A</v>
      </c>
      <c r="CA539" t="e">
        <f t="shared" si="247"/>
        <v>#N/A</v>
      </c>
      <c r="CB539" t="e">
        <f t="shared" si="248"/>
        <v>#N/A</v>
      </c>
      <c r="CC539" t="e">
        <f t="shared" si="249"/>
        <v>#N/A</v>
      </c>
      <c r="CD539" t="e">
        <f t="shared" si="250"/>
        <v>#N/A</v>
      </c>
      <c r="CE539" t="e">
        <f t="shared" si="251"/>
        <v>#N/A</v>
      </c>
      <c r="CF539" t="e">
        <f t="shared" si="252"/>
        <v>#N/A</v>
      </c>
    </row>
    <row r="540" spans="1:84" x14ac:dyDescent="0.3">
      <c r="A540" t="e">
        <f t="shared" si="170"/>
        <v>#N/A</v>
      </c>
      <c r="B540" t="e">
        <f t="shared" si="170"/>
        <v>#N/A</v>
      </c>
      <c r="C540" t="e">
        <f t="shared" si="186"/>
        <v>#N/A</v>
      </c>
      <c r="D540" t="e">
        <f t="shared" si="187"/>
        <v>#N/A</v>
      </c>
      <c r="E540" t="e">
        <f t="shared" si="188"/>
        <v>#N/A</v>
      </c>
      <c r="F540" t="e">
        <f t="shared" si="189"/>
        <v>#N/A</v>
      </c>
      <c r="G540" t="e">
        <f t="shared" si="190"/>
        <v>#N/A</v>
      </c>
      <c r="H540" t="e">
        <f t="shared" si="191"/>
        <v>#N/A</v>
      </c>
      <c r="I540" t="e">
        <f t="shared" si="192"/>
        <v>#N/A</v>
      </c>
      <c r="J540" t="e">
        <f t="shared" si="193"/>
        <v>#N/A</v>
      </c>
      <c r="K540" t="e">
        <f t="shared" si="194"/>
        <v>#N/A</v>
      </c>
      <c r="L540" t="e">
        <f t="shared" si="171"/>
        <v>#N/A</v>
      </c>
      <c r="M540" t="e">
        <f t="shared" si="172"/>
        <v>#N/A</v>
      </c>
      <c r="N540" t="e">
        <f t="shared" si="173"/>
        <v>#N/A</v>
      </c>
      <c r="O540" t="e">
        <f t="shared" si="195"/>
        <v>#N/A</v>
      </c>
      <c r="P540" t="e">
        <f t="shared" si="196"/>
        <v>#N/A</v>
      </c>
      <c r="Q540" t="e">
        <f t="shared" si="197"/>
        <v>#N/A</v>
      </c>
      <c r="R540" t="e">
        <f t="shared" si="198"/>
        <v>#N/A</v>
      </c>
      <c r="S540" t="e">
        <f t="shared" si="199"/>
        <v>#N/A</v>
      </c>
      <c r="T540" t="e">
        <f t="shared" si="200"/>
        <v>#N/A</v>
      </c>
      <c r="U540" t="e">
        <f t="shared" si="201"/>
        <v>#N/A</v>
      </c>
      <c r="V540" t="e">
        <f t="shared" si="202"/>
        <v>#N/A</v>
      </c>
      <c r="W540" t="e">
        <f t="shared" si="203"/>
        <v>#N/A</v>
      </c>
      <c r="X540" t="e">
        <f t="shared" si="174"/>
        <v>#N/A</v>
      </c>
      <c r="Y540" t="e">
        <f t="shared" si="175"/>
        <v>#N/A</v>
      </c>
      <c r="Z540" t="e">
        <f t="shared" si="176"/>
        <v>#N/A</v>
      </c>
      <c r="AA540" t="e">
        <f t="shared" si="204"/>
        <v>#N/A</v>
      </c>
      <c r="AB540" t="e">
        <f t="shared" si="205"/>
        <v>#N/A</v>
      </c>
      <c r="AC540" t="e">
        <f t="shared" si="206"/>
        <v>#N/A</v>
      </c>
      <c r="AD540" t="e">
        <f t="shared" si="207"/>
        <v>#N/A</v>
      </c>
      <c r="AE540" t="e">
        <f t="shared" si="208"/>
        <v>#N/A</v>
      </c>
      <c r="AF540" t="e">
        <f t="shared" si="209"/>
        <v>#N/A</v>
      </c>
      <c r="AG540" t="e">
        <f t="shared" si="210"/>
        <v>#N/A</v>
      </c>
      <c r="AH540" t="e">
        <f t="shared" si="211"/>
        <v>#N/A</v>
      </c>
      <c r="AI540" t="e">
        <f t="shared" si="212"/>
        <v>#N/A</v>
      </c>
      <c r="AJ540" t="e">
        <f t="shared" si="177"/>
        <v>#N/A</v>
      </c>
      <c r="AK540" t="e">
        <f t="shared" si="178"/>
        <v>#N/A</v>
      </c>
      <c r="AL540" t="e">
        <f t="shared" si="179"/>
        <v>#N/A</v>
      </c>
      <c r="AM540" t="e">
        <f t="shared" si="213"/>
        <v>#N/A</v>
      </c>
      <c r="AN540" t="e">
        <f t="shared" si="214"/>
        <v>#N/A</v>
      </c>
      <c r="AO540" t="e">
        <f t="shared" si="215"/>
        <v>#N/A</v>
      </c>
      <c r="AP540" t="e">
        <f t="shared" si="216"/>
        <v>#N/A</v>
      </c>
      <c r="AQ540" t="e">
        <f t="shared" si="217"/>
        <v>#N/A</v>
      </c>
      <c r="AR540" t="e">
        <f t="shared" si="218"/>
        <v>#N/A</v>
      </c>
      <c r="AS540" t="e">
        <f t="shared" si="219"/>
        <v>#N/A</v>
      </c>
      <c r="AT540" t="e">
        <f t="shared" si="220"/>
        <v>#N/A</v>
      </c>
      <c r="AU540" t="e">
        <f t="shared" si="221"/>
        <v>#N/A</v>
      </c>
      <c r="AV540" t="e">
        <f t="shared" si="180"/>
        <v>#N/A</v>
      </c>
      <c r="AW540" t="e">
        <f t="shared" si="181"/>
        <v>#N/A</v>
      </c>
      <c r="AX540" t="e">
        <f t="shared" si="182"/>
        <v>#N/A</v>
      </c>
      <c r="AY540" t="e">
        <f t="shared" si="222"/>
        <v>#N/A</v>
      </c>
      <c r="AZ540" t="e">
        <f t="shared" si="223"/>
        <v>#N/A</v>
      </c>
      <c r="BA540" t="e">
        <f t="shared" si="224"/>
        <v>#N/A</v>
      </c>
      <c r="BB540" t="e">
        <f t="shared" si="225"/>
        <v>#N/A</v>
      </c>
      <c r="BC540" t="e">
        <f t="shared" si="226"/>
        <v>#N/A</v>
      </c>
      <c r="BD540" t="e">
        <f t="shared" si="227"/>
        <v>#N/A</v>
      </c>
      <c r="BE540" t="e">
        <f t="shared" si="228"/>
        <v>#N/A</v>
      </c>
      <c r="BF540" t="e">
        <f t="shared" si="229"/>
        <v>#N/A</v>
      </c>
      <c r="BG540" t="e">
        <f t="shared" si="230"/>
        <v>#N/A</v>
      </c>
      <c r="BH540" t="e">
        <f t="shared" si="183"/>
        <v>#N/A</v>
      </c>
      <c r="BI540" t="e">
        <f t="shared" si="184"/>
        <v>#N/A</v>
      </c>
      <c r="BJ540" t="e">
        <f t="shared" si="185"/>
        <v>#N/A</v>
      </c>
      <c r="BK540" t="e">
        <f t="shared" si="231"/>
        <v>#N/A</v>
      </c>
      <c r="BL540" t="e">
        <f t="shared" si="232"/>
        <v>#N/A</v>
      </c>
      <c r="BM540" t="e">
        <f t="shared" si="233"/>
        <v>#N/A</v>
      </c>
      <c r="BN540" t="e">
        <f t="shared" si="234"/>
        <v>#N/A</v>
      </c>
      <c r="BO540" t="e">
        <f t="shared" si="235"/>
        <v>#N/A</v>
      </c>
      <c r="BP540" t="e">
        <f t="shared" si="236"/>
        <v>#N/A</v>
      </c>
      <c r="BQ540" t="e">
        <f t="shared" si="237"/>
        <v>#N/A</v>
      </c>
      <c r="BR540" t="e">
        <f t="shared" si="238"/>
        <v>#N/A</v>
      </c>
      <c r="BS540" t="e">
        <f t="shared" si="239"/>
        <v>#N/A</v>
      </c>
      <c r="BT540" t="e">
        <f t="shared" si="240"/>
        <v>#N/A</v>
      </c>
      <c r="BU540" t="e">
        <f t="shared" si="241"/>
        <v>#N/A</v>
      </c>
      <c r="BV540" t="e">
        <f t="shared" si="242"/>
        <v>#N/A</v>
      </c>
      <c r="BW540" t="e">
        <f t="shared" si="243"/>
        <v>#N/A</v>
      </c>
      <c r="BX540" t="e">
        <f t="shared" si="244"/>
        <v>#N/A</v>
      </c>
      <c r="BY540" t="e">
        <f t="shared" si="245"/>
        <v>#N/A</v>
      </c>
      <c r="BZ540" t="e">
        <f t="shared" si="246"/>
        <v>#N/A</v>
      </c>
      <c r="CA540" t="e">
        <f t="shared" si="247"/>
        <v>#N/A</v>
      </c>
      <c r="CB540" t="e">
        <f t="shared" si="248"/>
        <v>#N/A</v>
      </c>
      <c r="CC540" t="e">
        <f t="shared" si="249"/>
        <v>#N/A</v>
      </c>
      <c r="CD540" t="e">
        <f t="shared" si="250"/>
        <v>#N/A</v>
      </c>
      <c r="CE540" t="e">
        <f t="shared" si="251"/>
        <v>#N/A</v>
      </c>
      <c r="CF540" t="e">
        <f t="shared" si="252"/>
        <v>#N/A</v>
      </c>
    </row>
    <row r="541" spans="1:84" x14ac:dyDescent="0.3">
      <c r="A541" t="e">
        <f t="shared" si="170"/>
        <v>#N/A</v>
      </c>
      <c r="B541" t="e">
        <f t="shared" si="170"/>
        <v>#N/A</v>
      </c>
      <c r="C541" t="e">
        <f t="shared" si="186"/>
        <v>#N/A</v>
      </c>
      <c r="D541" t="e">
        <f t="shared" si="187"/>
        <v>#N/A</v>
      </c>
      <c r="E541" t="e">
        <f t="shared" si="188"/>
        <v>#N/A</v>
      </c>
      <c r="F541" t="e">
        <f t="shared" si="189"/>
        <v>#N/A</v>
      </c>
      <c r="G541" t="e">
        <f t="shared" si="190"/>
        <v>#N/A</v>
      </c>
      <c r="H541" t="e">
        <f t="shared" si="191"/>
        <v>#N/A</v>
      </c>
      <c r="I541" t="e">
        <f t="shared" si="192"/>
        <v>#N/A</v>
      </c>
      <c r="J541" t="e">
        <f t="shared" si="193"/>
        <v>#N/A</v>
      </c>
      <c r="K541" t="e">
        <f t="shared" si="194"/>
        <v>#N/A</v>
      </c>
      <c r="L541" t="e">
        <f t="shared" si="171"/>
        <v>#N/A</v>
      </c>
      <c r="M541" t="e">
        <f t="shared" si="172"/>
        <v>#N/A</v>
      </c>
      <c r="N541" t="e">
        <f t="shared" si="173"/>
        <v>#N/A</v>
      </c>
      <c r="O541" t="e">
        <f t="shared" si="195"/>
        <v>#N/A</v>
      </c>
      <c r="P541" t="e">
        <f t="shared" si="196"/>
        <v>#N/A</v>
      </c>
      <c r="Q541" t="e">
        <f t="shared" si="197"/>
        <v>#N/A</v>
      </c>
      <c r="R541" t="e">
        <f t="shared" si="198"/>
        <v>#N/A</v>
      </c>
      <c r="S541" t="e">
        <f t="shared" si="199"/>
        <v>#N/A</v>
      </c>
      <c r="T541" t="e">
        <f t="shared" si="200"/>
        <v>#N/A</v>
      </c>
      <c r="U541" t="e">
        <f t="shared" si="201"/>
        <v>#N/A</v>
      </c>
      <c r="V541" t="e">
        <f t="shared" si="202"/>
        <v>#N/A</v>
      </c>
      <c r="W541" t="e">
        <f t="shared" si="203"/>
        <v>#N/A</v>
      </c>
      <c r="X541" t="e">
        <f t="shared" si="174"/>
        <v>#N/A</v>
      </c>
      <c r="Y541" t="e">
        <f t="shared" si="175"/>
        <v>#N/A</v>
      </c>
      <c r="Z541" t="e">
        <f t="shared" si="176"/>
        <v>#N/A</v>
      </c>
      <c r="AA541" t="e">
        <f t="shared" si="204"/>
        <v>#N/A</v>
      </c>
      <c r="AB541" t="e">
        <f t="shared" si="205"/>
        <v>#N/A</v>
      </c>
      <c r="AC541" t="e">
        <f t="shared" si="206"/>
        <v>#N/A</v>
      </c>
      <c r="AD541" t="e">
        <f t="shared" si="207"/>
        <v>#N/A</v>
      </c>
      <c r="AE541" t="e">
        <f t="shared" si="208"/>
        <v>#N/A</v>
      </c>
      <c r="AF541" t="e">
        <f t="shared" si="209"/>
        <v>#N/A</v>
      </c>
      <c r="AG541" t="e">
        <f t="shared" si="210"/>
        <v>#N/A</v>
      </c>
      <c r="AH541" t="e">
        <f t="shared" si="211"/>
        <v>#N/A</v>
      </c>
      <c r="AI541" t="e">
        <f t="shared" si="212"/>
        <v>#N/A</v>
      </c>
      <c r="AJ541" t="e">
        <f t="shared" si="177"/>
        <v>#N/A</v>
      </c>
      <c r="AK541" t="e">
        <f t="shared" si="178"/>
        <v>#N/A</v>
      </c>
      <c r="AL541" t="e">
        <f t="shared" si="179"/>
        <v>#N/A</v>
      </c>
      <c r="AM541" t="e">
        <f t="shared" si="213"/>
        <v>#N/A</v>
      </c>
      <c r="AN541" t="e">
        <f t="shared" si="214"/>
        <v>#N/A</v>
      </c>
      <c r="AO541" t="e">
        <f t="shared" si="215"/>
        <v>#N/A</v>
      </c>
      <c r="AP541" t="e">
        <f t="shared" si="216"/>
        <v>#N/A</v>
      </c>
      <c r="AQ541" t="e">
        <f t="shared" si="217"/>
        <v>#N/A</v>
      </c>
      <c r="AR541" t="e">
        <f t="shared" si="218"/>
        <v>#N/A</v>
      </c>
      <c r="AS541" t="e">
        <f t="shared" si="219"/>
        <v>#N/A</v>
      </c>
      <c r="AT541" t="e">
        <f t="shared" si="220"/>
        <v>#N/A</v>
      </c>
      <c r="AU541" t="e">
        <f t="shared" si="221"/>
        <v>#N/A</v>
      </c>
      <c r="AV541" t="e">
        <f t="shared" si="180"/>
        <v>#N/A</v>
      </c>
      <c r="AW541" t="e">
        <f t="shared" si="181"/>
        <v>#N/A</v>
      </c>
      <c r="AX541" t="e">
        <f t="shared" si="182"/>
        <v>#N/A</v>
      </c>
      <c r="AY541" t="e">
        <f t="shared" si="222"/>
        <v>#N/A</v>
      </c>
      <c r="AZ541" t="e">
        <f t="shared" si="223"/>
        <v>#N/A</v>
      </c>
      <c r="BA541" t="e">
        <f t="shared" si="224"/>
        <v>#N/A</v>
      </c>
      <c r="BB541" t="e">
        <f t="shared" si="225"/>
        <v>#N/A</v>
      </c>
      <c r="BC541" t="e">
        <f t="shared" si="226"/>
        <v>#N/A</v>
      </c>
      <c r="BD541" t="e">
        <f t="shared" si="227"/>
        <v>#N/A</v>
      </c>
      <c r="BE541" t="e">
        <f t="shared" si="228"/>
        <v>#N/A</v>
      </c>
      <c r="BF541" t="e">
        <f t="shared" si="229"/>
        <v>#N/A</v>
      </c>
      <c r="BG541" t="e">
        <f t="shared" si="230"/>
        <v>#N/A</v>
      </c>
      <c r="BH541" t="e">
        <f t="shared" si="183"/>
        <v>#N/A</v>
      </c>
      <c r="BI541" t="e">
        <f t="shared" si="184"/>
        <v>#N/A</v>
      </c>
      <c r="BJ541" t="e">
        <f t="shared" si="185"/>
        <v>#N/A</v>
      </c>
      <c r="BK541" t="e">
        <f t="shared" si="231"/>
        <v>#N/A</v>
      </c>
      <c r="BL541" t="e">
        <f t="shared" si="232"/>
        <v>#N/A</v>
      </c>
      <c r="BM541" t="e">
        <f t="shared" si="233"/>
        <v>#N/A</v>
      </c>
      <c r="BN541" t="e">
        <f t="shared" si="234"/>
        <v>#N/A</v>
      </c>
      <c r="BO541" t="e">
        <f t="shared" si="235"/>
        <v>#N/A</v>
      </c>
      <c r="BP541" t="e">
        <f t="shared" si="236"/>
        <v>#N/A</v>
      </c>
      <c r="BQ541" t="e">
        <f t="shared" si="237"/>
        <v>#N/A</v>
      </c>
      <c r="BR541" t="e">
        <f t="shared" si="238"/>
        <v>#N/A</v>
      </c>
      <c r="BS541" t="e">
        <f t="shared" si="239"/>
        <v>#N/A</v>
      </c>
      <c r="BT541" t="e">
        <f t="shared" si="240"/>
        <v>#N/A</v>
      </c>
      <c r="BU541" t="e">
        <f t="shared" si="241"/>
        <v>#N/A</v>
      </c>
      <c r="BV541" t="e">
        <f t="shared" si="242"/>
        <v>#N/A</v>
      </c>
      <c r="BW541" t="e">
        <f t="shared" si="243"/>
        <v>#N/A</v>
      </c>
      <c r="BX541" t="e">
        <f t="shared" si="244"/>
        <v>#N/A</v>
      </c>
      <c r="BY541" t="e">
        <f t="shared" si="245"/>
        <v>#N/A</v>
      </c>
      <c r="BZ541" t="e">
        <f t="shared" si="246"/>
        <v>#N/A</v>
      </c>
      <c r="CA541" t="e">
        <f t="shared" si="247"/>
        <v>#N/A</v>
      </c>
      <c r="CB541" t="e">
        <f t="shared" si="248"/>
        <v>#N/A</v>
      </c>
      <c r="CC541" t="e">
        <f t="shared" si="249"/>
        <v>#N/A</v>
      </c>
      <c r="CD541" t="e">
        <f t="shared" si="250"/>
        <v>#N/A</v>
      </c>
      <c r="CE541" t="e">
        <f t="shared" si="251"/>
        <v>#N/A</v>
      </c>
      <c r="CF541" t="e">
        <f t="shared" si="252"/>
        <v>#N/A</v>
      </c>
    </row>
    <row r="542" spans="1:84" x14ac:dyDescent="0.3">
      <c r="A542" t="e">
        <f t="shared" si="170"/>
        <v>#N/A</v>
      </c>
      <c r="B542" t="e">
        <f t="shared" si="170"/>
        <v>#N/A</v>
      </c>
      <c r="C542" t="e">
        <f t="shared" si="186"/>
        <v>#N/A</v>
      </c>
      <c r="D542" t="e">
        <f t="shared" si="187"/>
        <v>#N/A</v>
      </c>
      <c r="E542" t="e">
        <f t="shared" si="188"/>
        <v>#N/A</v>
      </c>
      <c r="F542" t="e">
        <f t="shared" si="189"/>
        <v>#N/A</v>
      </c>
      <c r="G542" t="e">
        <f t="shared" si="190"/>
        <v>#N/A</v>
      </c>
      <c r="H542" t="e">
        <f t="shared" si="191"/>
        <v>#N/A</v>
      </c>
      <c r="I542" t="e">
        <f t="shared" si="192"/>
        <v>#N/A</v>
      </c>
      <c r="J542" t="e">
        <f t="shared" si="193"/>
        <v>#N/A</v>
      </c>
      <c r="K542" t="e">
        <f t="shared" si="194"/>
        <v>#N/A</v>
      </c>
      <c r="L542" t="e">
        <f t="shared" si="171"/>
        <v>#N/A</v>
      </c>
      <c r="M542" t="e">
        <f t="shared" si="172"/>
        <v>#N/A</v>
      </c>
      <c r="N542" t="e">
        <f t="shared" si="173"/>
        <v>#N/A</v>
      </c>
      <c r="O542" t="e">
        <f t="shared" si="195"/>
        <v>#N/A</v>
      </c>
      <c r="P542" t="e">
        <f t="shared" si="196"/>
        <v>#N/A</v>
      </c>
      <c r="Q542" t="e">
        <f t="shared" si="197"/>
        <v>#N/A</v>
      </c>
      <c r="R542" t="e">
        <f t="shared" si="198"/>
        <v>#N/A</v>
      </c>
      <c r="S542" t="e">
        <f t="shared" si="199"/>
        <v>#N/A</v>
      </c>
      <c r="T542" t="e">
        <f t="shared" si="200"/>
        <v>#N/A</v>
      </c>
      <c r="U542" t="e">
        <f t="shared" si="201"/>
        <v>#N/A</v>
      </c>
      <c r="V542" t="e">
        <f t="shared" si="202"/>
        <v>#N/A</v>
      </c>
      <c r="W542" t="e">
        <f t="shared" si="203"/>
        <v>#N/A</v>
      </c>
      <c r="X542" t="e">
        <f t="shared" si="174"/>
        <v>#N/A</v>
      </c>
      <c r="Y542" t="e">
        <f t="shared" si="175"/>
        <v>#N/A</v>
      </c>
      <c r="Z542" t="e">
        <f t="shared" si="176"/>
        <v>#N/A</v>
      </c>
      <c r="AA542" t="e">
        <f t="shared" si="204"/>
        <v>#N/A</v>
      </c>
      <c r="AB542" t="e">
        <f t="shared" si="205"/>
        <v>#N/A</v>
      </c>
      <c r="AC542" t="e">
        <f t="shared" si="206"/>
        <v>#N/A</v>
      </c>
      <c r="AD542" t="e">
        <f t="shared" si="207"/>
        <v>#N/A</v>
      </c>
      <c r="AE542" t="e">
        <f t="shared" si="208"/>
        <v>#N/A</v>
      </c>
      <c r="AF542" t="e">
        <f t="shared" si="209"/>
        <v>#N/A</v>
      </c>
      <c r="AG542" t="e">
        <f t="shared" si="210"/>
        <v>#N/A</v>
      </c>
      <c r="AH542" t="e">
        <f t="shared" si="211"/>
        <v>#N/A</v>
      </c>
      <c r="AI542" t="e">
        <f t="shared" si="212"/>
        <v>#N/A</v>
      </c>
      <c r="AJ542" t="e">
        <f t="shared" si="177"/>
        <v>#N/A</v>
      </c>
      <c r="AK542" t="e">
        <f t="shared" si="178"/>
        <v>#N/A</v>
      </c>
      <c r="AL542" t="e">
        <f t="shared" si="179"/>
        <v>#N/A</v>
      </c>
      <c r="AM542" t="e">
        <f t="shared" si="213"/>
        <v>#N/A</v>
      </c>
      <c r="AN542" t="e">
        <f t="shared" si="214"/>
        <v>#N/A</v>
      </c>
      <c r="AO542" t="e">
        <f t="shared" si="215"/>
        <v>#N/A</v>
      </c>
      <c r="AP542" t="e">
        <f t="shared" si="216"/>
        <v>#N/A</v>
      </c>
      <c r="AQ542" t="e">
        <f t="shared" si="217"/>
        <v>#N/A</v>
      </c>
      <c r="AR542" t="e">
        <f t="shared" si="218"/>
        <v>#N/A</v>
      </c>
      <c r="AS542" t="e">
        <f t="shared" si="219"/>
        <v>#N/A</v>
      </c>
      <c r="AT542" t="e">
        <f t="shared" si="220"/>
        <v>#N/A</v>
      </c>
      <c r="AU542" t="e">
        <f t="shared" si="221"/>
        <v>#N/A</v>
      </c>
      <c r="AV542" t="e">
        <f t="shared" si="180"/>
        <v>#N/A</v>
      </c>
      <c r="AW542" t="e">
        <f t="shared" si="181"/>
        <v>#N/A</v>
      </c>
      <c r="AX542" t="e">
        <f t="shared" si="182"/>
        <v>#N/A</v>
      </c>
      <c r="AY542" t="e">
        <f t="shared" si="222"/>
        <v>#N/A</v>
      </c>
      <c r="AZ542" t="e">
        <f t="shared" si="223"/>
        <v>#N/A</v>
      </c>
      <c r="BA542" t="e">
        <f t="shared" si="224"/>
        <v>#N/A</v>
      </c>
      <c r="BB542" t="e">
        <f t="shared" si="225"/>
        <v>#N/A</v>
      </c>
      <c r="BC542" t="e">
        <f t="shared" si="226"/>
        <v>#N/A</v>
      </c>
      <c r="BD542" t="e">
        <f t="shared" si="227"/>
        <v>#N/A</v>
      </c>
      <c r="BE542" t="e">
        <f t="shared" si="228"/>
        <v>#N/A</v>
      </c>
      <c r="BF542" t="e">
        <f t="shared" si="229"/>
        <v>#N/A</v>
      </c>
      <c r="BG542" t="e">
        <f t="shared" si="230"/>
        <v>#N/A</v>
      </c>
      <c r="BH542" t="e">
        <f t="shared" si="183"/>
        <v>#N/A</v>
      </c>
      <c r="BI542" t="e">
        <f t="shared" si="184"/>
        <v>#N/A</v>
      </c>
      <c r="BJ542" t="e">
        <f t="shared" si="185"/>
        <v>#N/A</v>
      </c>
      <c r="BK542" t="e">
        <f t="shared" si="231"/>
        <v>#N/A</v>
      </c>
      <c r="BL542" t="e">
        <f t="shared" si="232"/>
        <v>#N/A</v>
      </c>
      <c r="BM542" t="e">
        <f t="shared" si="233"/>
        <v>#N/A</v>
      </c>
      <c r="BN542" t="e">
        <f t="shared" si="234"/>
        <v>#N/A</v>
      </c>
      <c r="BO542" t="e">
        <f t="shared" si="235"/>
        <v>#N/A</v>
      </c>
      <c r="BP542" t="e">
        <f t="shared" si="236"/>
        <v>#N/A</v>
      </c>
      <c r="BQ542" t="e">
        <f t="shared" si="237"/>
        <v>#N/A</v>
      </c>
      <c r="BR542" t="e">
        <f t="shared" si="238"/>
        <v>#N/A</v>
      </c>
      <c r="BS542" t="e">
        <f t="shared" si="239"/>
        <v>#N/A</v>
      </c>
      <c r="BT542" t="e">
        <f t="shared" si="240"/>
        <v>#N/A</v>
      </c>
      <c r="BU542" t="e">
        <f t="shared" si="241"/>
        <v>#N/A</v>
      </c>
      <c r="BV542" t="e">
        <f t="shared" si="242"/>
        <v>#N/A</v>
      </c>
      <c r="BW542" t="e">
        <f t="shared" si="243"/>
        <v>#N/A</v>
      </c>
      <c r="BX542" t="e">
        <f t="shared" si="244"/>
        <v>#N/A</v>
      </c>
      <c r="BY542" t="e">
        <f t="shared" si="245"/>
        <v>#N/A</v>
      </c>
      <c r="BZ542" t="e">
        <f t="shared" si="246"/>
        <v>#N/A</v>
      </c>
      <c r="CA542" t="e">
        <f t="shared" si="247"/>
        <v>#N/A</v>
      </c>
      <c r="CB542" t="e">
        <f t="shared" si="248"/>
        <v>#N/A</v>
      </c>
      <c r="CC542" t="e">
        <f t="shared" si="249"/>
        <v>#N/A</v>
      </c>
      <c r="CD542" t="e">
        <f t="shared" si="250"/>
        <v>#N/A</v>
      </c>
      <c r="CE542" t="e">
        <f t="shared" si="251"/>
        <v>#N/A</v>
      </c>
      <c r="CF542" t="e">
        <f t="shared" si="252"/>
        <v>#N/A</v>
      </c>
    </row>
    <row r="543" spans="1:84" x14ac:dyDescent="0.3">
      <c r="A543" t="e">
        <f t="shared" si="170"/>
        <v>#N/A</v>
      </c>
      <c r="B543" t="e">
        <f t="shared" si="170"/>
        <v>#N/A</v>
      </c>
      <c r="C543" t="e">
        <f t="shared" si="186"/>
        <v>#N/A</v>
      </c>
      <c r="D543" t="e">
        <f t="shared" si="187"/>
        <v>#N/A</v>
      </c>
      <c r="E543" t="e">
        <f t="shared" si="188"/>
        <v>#N/A</v>
      </c>
      <c r="F543" t="e">
        <f t="shared" si="189"/>
        <v>#N/A</v>
      </c>
      <c r="G543" t="e">
        <f t="shared" si="190"/>
        <v>#N/A</v>
      </c>
      <c r="H543" t="e">
        <f t="shared" si="191"/>
        <v>#N/A</v>
      </c>
      <c r="I543" t="e">
        <f t="shared" si="192"/>
        <v>#N/A</v>
      </c>
      <c r="J543" t="e">
        <f t="shared" si="193"/>
        <v>#N/A</v>
      </c>
      <c r="K543" t="e">
        <f t="shared" si="194"/>
        <v>#N/A</v>
      </c>
      <c r="L543" t="e">
        <f t="shared" si="171"/>
        <v>#N/A</v>
      </c>
      <c r="M543" t="e">
        <f t="shared" si="172"/>
        <v>#N/A</v>
      </c>
      <c r="N543" t="e">
        <f t="shared" si="173"/>
        <v>#N/A</v>
      </c>
      <c r="O543" t="e">
        <f t="shared" si="195"/>
        <v>#N/A</v>
      </c>
      <c r="P543" t="e">
        <f t="shared" si="196"/>
        <v>#N/A</v>
      </c>
      <c r="Q543" t="e">
        <f t="shared" si="197"/>
        <v>#N/A</v>
      </c>
      <c r="R543" t="e">
        <f t="shared" si="198"/>
        <v>#N/A</v>
      </c>
      <c r="S543" t="e">
        <f t="shared" si="199"/>
        <v>#N/A</v>
      </c>
      <c r="T543" t="e">
        <f t="shared" si="200"/>
        <v>#N/A</v>
      </c>
      <c r="U543" t="e">
        <f t="shared" si="201"/>
        <v>#N/A</v>
      </c>
      <c r="V543" t="e">
        <f t="shared" si="202"/>
        <v>#N/A</v>
      </c>
      <c r="W543" t="e">
        <f t="shared" si="203"/>
        <v>#N/A</v>
      </c>
      <c r="X543" t="e">
        <f t="shared" si="174"/>
        <v>#N/A</v>
      </c>
      <c r="Y543" t="e">
        <f t="shared" si="175"/>
        <v>#N/A</v>
      </c>
      <c r="Z543" t="e">
        <f t="shared" si="176"/>
        <v>#N/A</v>
      </c>
      <c r="AA543" t="e">
        <f t="shared" si="204"/>
        <v>#N/A</v>
      </c>
      <c r="AB543" t="e">
        <f t="shared" si="205"/>
        <v>#N/A</v>
      </c>
      <c r="AC543" t="e">
        <f t="shared" si="206"/>
        <v>#N/A</v>
      </c>
      <c r="AD543" t="e">
        <f t="shared" si="207"/>
        <v>#N/A</v>
      </c>
      <c r="AE543" t="e">
        <f t="shared" si="208"/>
        <v>#N/A</v>
      </c>
      <c r="AF543" t="e">
        <f t="shared" si="209"/>
        <v>#N/A</v>
      </c>
      <c r="AG543" t="e">
        <f t="shared" si="210"/>
        <v>#N/A</v>
      </c>
      <c r="AH543" t="e">
        <f t="shared" si="211"/>
        <v>#N/A</v>
      </c>
      <c r="AI543" t="e">
        <f t="shared" si="212"/>
        <v>#N/A</v>
      </c>
      <c r="AJ543" t="e">
        <f t="shared" si="177"/>
        <v>#N/A</v>
      </c>
      <c r="AK543" t="e">
        <f t="shared" si="178"/>
        <v>#N/A</v>
      </c>
      <c r="AL543" t="e">
        <f t="shared" si="179"/>
        <v>#N/A</v>
      </c>
      <c r="AM543" t="e">
        <f t="shared" si="213"/>
        <v>#N/A</v>
      </c>
      <c r="AN543" t="e">
        <f t="shared" si="214"/>
        <v>#N/A</v>
      </c>
      <c r="AO543" t="e">
        <f t="shared" si="215"/>
        <v>#N/A</v>
      </c>
      <c r="AP543" t="e">
        <f t="shared" si="216"/>
        <v>#N/A</v>
      </c>
      <c r="AQ543" t="e">
        <f t="shared" si="217"/>
        <v>#N/A</v>
      </c>
      <c r="AR543" t="e">
        <f t="shared" si="218"/>
        <v>#N/A</v>
      </c>
      <c r="AS543" t="e">
        <f t="shared" si="219"/>
        <v>#N/A</v>
      </c>
      <c r="AT543" t="e">
        <f t="shared" si="220"/>
        <v>#N/A</v>
      </c>
      <c r="AU543" t="e">
        <f t="shared" si="221"/>
        <v>#N/A</v>
      </c>
      <c r="AV543" t="e">
        <f t="shared" si="180"/>
        <v>#N/A</v>
      </c>
      <c r="AW543" t="e">
        <f t="shared" si="181"/>
        <v>#N/A</v>
      </c>
      <c r="AX543" t="e">
        <f t="shared" si="182"/>
        <v>#N/A</v>
      </c>
      <c r="AY543" t="e">
        <f t="shared" si="222"/>
        <v>#N/A</v>
      </c>
      <c r="AZ543" t="e">
        <f t="shared" si="223"/>
        <v>#N/A</v>
      </c>
      <c r="BA543" t="e">
        <f t="shared" si="224"/>
        <v>#N/A</v>
      </c>
      <c r="BB543" t="e">
        <f t="shared" si="225"/>
        <v>#N/A</v>
      </c>
      <c r="BC543" t="e">
        <f t="shared" si="226"/>
        <v>#N/A</v>
      </c>
      <c r="BD543" t="e">
        <f t="shared" si="227"/>
        <v>#N/A</v>
      </c>
      <c r="BE543" t="e">
        <f t="shared" si="228"/>
        <v>#N/A</v>
      </c>
      <c r="BF543" t="e">
        <f t="shared" si="229"/>
        <v>#N/A</v>
      </c>
      <c r="BG543" t="e">
        <f t="shared" si="230"/>
        <v>#N/A</v>
      </c>
      <c r="BH543" t="e">
        <f t="shared" si="183"/>
        <v>#N/A</v>
      </c>
      <c r="BI543" t="e">
        <f t="shared" si="184"/>
        <v>#N/A</v>
      </c>
      <c r="BJ543" t="e">
        <f t="shared" si="185"/>
        <v>#N/A</v>
      </c>
      <c r="BK543" t="e">
        <f t="shared" si="231"/>
        <v>#N/A</v>
      </c>
      <c r="BL543" t="e">
        <f t="shared" si="232"/>
        <v>#N/A</v>
      </c>
      <c r="BM543" t="e">
        <f t="shared" si="233"/>
        <v>#N/A</v>
      </c>
      <c r="BN543" t="e">
        <f t="shared" si="234"/>
        <v>#N/A</v>
      </c>
      <c r="BO543" t="e">
        <f t="shared" si="235"/>
        <v>#N/A</v>
      </c>
      <c r="BP543" t="e">
        <f t="shared" si="236"/>
        <v>#N/A</v>
      </c>
      <c r="BQ543" t="e">
        <f t="shared" si="237"/>
        <v>#N/A</v>
      </c>
      <c r="BR543" t="e">
        <f t="shared" si="238"/>
        <v>#N/A</v>
      </c>
      <c r="BS543" t="e">
        <f t="shared" si="239"/>
        <v>#N/A</v>
      </c>
      <c r="BT543" t="e">
        <f t="shared" si="240"/>
        <v>#N/A</v>
      </c>
      <c r="BU543" t="e">
        <f t="shared" si="241"/>
        <v>#N/A</v>
      </c>
      <c r="BV543" t="e">
        <f t="shared" si="242"/>
        <v>#N/A</v>
      </c>
      <c r="BW543" t="e">
        <f t="shared" si="243"/>
        <v>#N/A</v>
      </c>
      <c r="BX543" t="e">
        <f t="shared" si="244"/>
        <v>#N/A</v>
      </c>
      <c r="BY543" t="e">
        <f t="shared" si="245"/>
        <v>#N/A</v>
      </c>
      <c r="BZ543" t="e">
        <f t="shared" si="246"/>
        <v>#N/A</v>
      </c>
      <c r="CA543" t="e">
        <f t="shared" si="247"/>
        <v>#N/A</v>
      </c>
      <c r="CB543" t="e">
        <f t="shared" si="248"/>
        <v>#N/A</v>
      </c>
      <c r="CC543" t="e">
        <f t="shared" si="249"/>
        <v>#N/A</v>
      </c>
      <c r="CD543" t="e">
        <f t="shared" si="250"/>
        <v>#N/A</v>
      </c>
      <c r="CE543" t="e">
        <f t="shared" si="251"/>
        <v>#N/A</v>
      </c>
      <c r="CF543" t="e">
        <f t="shared" si="252"/>
        <v>#N/A</v>
      </c>
    </row>
    <row r="544" spans="1:84" x14ac:dyDescent="0.3">
      <c r="A544" t="e">
        <f t="shared" ref="A544:B563" si="253">A143</f>
        <v>#N/A</v>
      </c>
      <c r="B544" t="e">
        <f t="shared" si="253"/>
        <v>#N/A</v>
      </c>
      <c r="C544" t="e">
        <f t="shared" si="186"/>
        <v>#N/A</v>
      </c>
      <c r="D544" t="e">
        <f t="shared" si="187"/>
        <v>#N/A</v>
      </c>
      <c r="E544" t="e">
        <f t="shared" si="188"/>
        <v>#N/A</v>
      </c>
      <c r="F544" t="e">
        <f t="shared" si="189"/>
        <v>#N/A</v>
      </c>
      <c r="G544" t="e">
        <f t="shared" si="190"/>
        <v>#N/A</v>
      </c>
      <c r="H544" t="e">
        <f t="shared" si="191"/>
        <v>#N/A</v>
      </c>
      <c r="I544" t="e">
        <f t="shared" si="192"/>
        <v>#N/A</v>
      </c>
      <c r="J544" t="e">
        <f t="shared" si="193"/>
        <v>#N/A</v>
      </c>
      <c r="K544" t="e">
        <f t="shared" si="194"/>
        <v>#N/A</v>
      </c>
      <c r="L544" t="e">
        <f t="shared" si="171"/>
        <v>#N/A</v>
      </c>
      <c r="M544" t="e">
        <f t="shared" si="172"/>
        <v>#N/A</v>
      </c>
      <c r="N544" t="e">
        <f t="shared" si="173"/>
        <v>#N/A</v>
      </c>
      <c r="O544" t="e">
        <f t="shared" si="195"/>
        <v>#N/A</v>
      </c>
      <c r="P544" t="e">
        <f t="shared" si="196"/>
        <v>#N/A</v>
      </c>
      <c r="Q544" t="e">
        <f t="shared" si="197"/>
        <v>#N/A</v>
      </c>
      <c r="R544" t="e">
        <f t="shared" si="198"/>
        <v>#N/A</v>
      </c>
      <c r="S544" t="e">
        <f t="shared" si="199"/>
        <v>#N/A</v>
      </c>
      <c r="T544" t="e">
        <f t="shared" si="200"/>
        <v>#N/A</v>
      </c>
      <c r="U544" t="e">
        <f t="shared" si="201"/>
        <v>#N/A</v>
      </c>
      <c r="V544" t="e">
        <f t="shared" si="202"/>
        <v>#N/A</v>
      </c>
      <c r="W544" t="e">
        <f t="shared" si="203"/>
        <v>#N/A</v>
      </c>
      <c r="X544" t="e">
        <f t="shared" si="174"/>
        <v>#N/A</v>
      </c>
      <c r="Y544" t="e">
        <f t="shared" si="175"/>
        <v>#N/A</v>
      </c>
      <c r="Z544" t="e">
        <f t="shared" si="176"/>
        <v>#N/A</v>
      </c>
      <c r="AA544" t="e">
        <f t="shared" si="204"/>
        <v>#N/A</v>
      </c>
      <c r="AB544" t="e">
        <f t="shared" si="205"/>
        <v>#N/A</v>
      </c>
      <c r="AC544" t="e">
        <f t="shared" si="206"/>
        <v>#N/A</v>
      </c>
      <c r="AD544" t="e">
        <f t="shared" si="207"/>
        <v>#N/A</v>
      </c>
      <c r="AE544" t="e">
        <f t="shared" si="208"/>
        <v>#N/A</v>
      </c>
      <c r="AF544" t="e">
        <f t="shared" si="209"/>
        <v>#N/A</v>
      </c>
      <c r="AG544" t="e">
        <f t="shared" si="210"/>
        <v>#N/A</v>
      </c>
      <c r="AH544" t="e">
        <f t="shared" si="211"/>
        <v>#N/A</v>
      </c>
      <c r="AI544" t="e">
        <f t="shared" si="212"/>
        <v>#N/A</v>
      </c>
      <c r="AJ544" t="e">
        <f t="shared" si="177"/>
        <v>#N/A</v>
      </c>
      <c r="AK544" t="e">
        <f t="shared" si="178"/>
        <v>#N/A</v>
      </c>
      <c r="AL544" t="e">
        <f t="shared" si="179"/>
        <v>#N/A</v>
      </c>
      <c r="AM544" t="e">
        <f t="shared" si="213"/>
        <v>#N/A</v>
      </c>
      <c r="AN544" t="e">
        <f t="shared" si="214"/>
        <v>#N/A</v>
      </c>
      <c r="AO544" t="e">
        <f t="shared" si="215"/>
        <v>#N/A</v>
      </c>
      <c r="AP544" t="e">
        <f t="shared" si="216"/>
        <v>#N/A</v>
      </c>
      <c r="AQ544" t="e">
        <f t="shared" si="217"/>
        <v>#N/A</v>
      </c>
      <c r="AR544" t="e">
        <f t="shared" si="218"/>
        <v>#N/A</v>
      </c>
      <c r="AS544" t="e">
        <f t="shared" si="219"/>
        <v>#N/A</v>
      </c>
      <c r="AT544" t="e">
        <f t="shared" si="220"/>
        <v>#N/A</v>
      </c>
      <c r="AU544" t="e">
        <f t="shared" si="221"/>
        <v>#N/A</v>
      </c>
      <c r="AV544" t="e">
        <f t="shared" si="180"/>
        <v>#N/A</v>
      </c>
      <c r="AW544" t="e">
        <f t="shared" si="181"/>
        <v>#N/A</v>
      </c>
      <c r="AX544" t="e">
        <f t="shared" si="182"/>
        <v>#N/A</v>
      </c>
      <c r="AY544" t="e">
        <f t="shared" si="222"/>
        <v>#N/A</v>
      </c>
      <c r="AZ544" t="e">
        <f t="shared" si="223"/>
        <v>#N/A</v>
      </c>
      <c r="BA544" t="e">
        <f t="shared" si="224"/>
        <v>#N/A</v>
      </c>
      <c r="BB544" t="e">
        <f t="shared" si="225"/>
        <v>#N/A</v>
      </c>
      <c r="BC544" t="e">
        <f t="shared" si="226"/>
        <v>#N/A</v>
      </c>
      <c r="BD544" t="e">
        <f t="shared" si="227"/>
        <v>#N/A</v>
      </c>
      <c r="BE544" t="e">
        <f t="shared" si="228"/>
        <v>#N/A</v>
      </c>
      <c r="BF544" t="e">
        <f t="shared" si="229"/>
        <v>#N/A</v>
      </c>
      <c r="BG544" t="e">
        <f t="shared" si="230"/>
        <v>#N/A</v>
      </c>
      <c r="BH544" t="e">
        <f t="shared" si="183"/>
        <v>#N/A</v>
      </c>
      <c r="BI544" t="e">
        <f t="shared" si="184"/>
        <v>#N/A</v>
      </c>
      <c r="BJ544" t="e">
        <f t="shared" si="185"/>
        <v>#N/A</v>
      </c>
      <c r="BK544" t="e">
        <f t="shared" si="231"/>
        <v>#N/A</v>
      </c>
      <c r="BL544" t="e">
        <f t="shared" si="232"/>
        <v>#N/A</v>
      </c>
      <c r="BM544" t="e">
        <f t="shared" si="233"/>
        <v>#N/A</v>
      </c>
      <c r="BN544" t="e">
        <f t="shared" si="234"/>
        <v>#N/A</v>
      </c>
      <c r="BO544" t="e">
        <f t="shared" si="235"/>
        <v>#N/A</v>
      </c>
      <c r="BP544" t="e">
        <f t="shared" si="236"/>
        <v>#N/A</v>
      </c>
      <c r="BQ544" t="e">
        <f t="shared" si="237"/>
        <v>#N/A</v>
      </c>
      <c r="BR544" t="e">
        <f t="shared" si="238"/>
        <v>#N/A</v>
      </c>
      <c r="BS544" t="e">
        <f t="shared" si="239"/>
        <v>#N/A</v>
      </c>
      <c r="BT544" t="e">
        <f t="shared" si="240"/>
        <v>#N/A</v>
      </c>
      <c r="BU544" t="e">
        <f t="shared" si="241"/>
        <v>#N/A</v>
      </c>
      <c r="BV544" t="e">
        <f t="shared" si="242"/>
        <v>#N/A</v>
      </c>
      <c r="BW544" t="e">
        <f t="shared" si="243"/>
        <v>#N/A</v>
      </c>
      <c r="BX544" t="e">
        <f t="shared" si="244"/>
        <v>#N/A</v>
      </c>
      <c r="BY544" t="e">
        <f t="shared" si="245"/>
        <v>#N/A</v>
      </c>
      <c r="BZ544" t="e">
        <f t="shared" si="246"/>
        <v>#N/A</v>
      </c>
      <c r="CA544" t="e">
        <f t="shared" si="247"/>
        <v>#N/A</v>
      </c>
      <c r="CB544" t="e">
        <f t="shared" si="248"/>
        <v>#N/A</v>
      </c>
      <c r="CC544" t="e">
        <f t="shared" si="249"/>
        <v>#N/A</v>
      </c>
      <c r="CD544" t="e">
        <f t="shared" si="250"/>
        <v>#N/A</v>
      </c>
      <c r="CE544" t="e">
        <f t="shared" si="251"/>
        <v>#N/A</v>
      </c>
      <c r="CF544" t="e">
        <f t="shared" si="252"/>
        <v>#N/A</v>
      </c>
    </row>
    <row r="545" spans="1:84" x14ac:dyDescent="0.3">
      <c r="A545" t="e">
        <f t="shared" si="253"/>
        <v>#N/A</v>
      </c>
      <c r="B545" t="e">
        <f t="shared" si="253"/>
        <v>#N/A</v>
      </c>
      <c r="C545" t="e">
        <f t="shared" si="186"/>
        <v>#N/A</v>
      </c>
      <c r="D545" t="e">
        <f t="shared" si="187"/>
        <v>#N/A</v>
      </c>
      <c r="E545" t="e">
        <f t="shared" si="188"/>
        <v>#N/A</v>
      </c>
      <c r="F545" t="e">
        <f t="shared" si="189"/>
        <v>#N/A</v>
      </c>
      <c r="G545" t="e">
        <f t="shared" si="190"/>
        <v>#N/A</v>
      </c>
      <c r="H545" t="e">
        <f t="shared" si="191"/>
        <v>#N/A</v>
      </c>
      <c r="I545" t="e">
        <f t="shared" si="192"/>
        <v>#N/A</v>
      </c>
      <c r="J545" t="e">
        <f t="shared" si="193"/>
        <v>#N/A</v>
      </c>
      <c r="K545" t="e">
        <f t="shared" si="194"/>
        <v>#N/A</v>
      </c>
      <c r="L545" t="e">
        <f t="shared" si="171"/>
        <v>#N/A</v>
      </c>
      <c r="M545" t="e">
        <f t="shared" si="172"/>
        <v>#N/A</v>
      </c>
      <c r="N545" t="e">
        <f t="shared" si="173"/>
        <v>#N/A</v>
      </c>
      <c r="O545" t="e">
        <f t="shared" si="195"/>
        <v>#N/A</v>
      </c>
      <c r="P545" t="e">
        <f t="shared" si="196"/>
        <v>#N/A</v>
      </c>
      <c r="Q545" t="e">
        <f t="shared" si="197"/>
        <v>#N/A</v>
      </c>
      <c r="R545" t="e">
        <f t="shared" si="198"/>
        <v>#N/A</v>
      </c>
      <c r="S545" t="e">
        <f t="shared" si="199"/>
        <v>#N/A</v>
      </c>
      <c r="T545" t="e">
        <f t="shared" si="200"/>
        <v>#N/A</v>
      </c>
      <c r="U545" t="e">
        <f t="shared" si="201"/>
        <v>#N/A</v>
      </c>
      <c r="V545" t="e">
        <f t="shared" si="202"/>
        <v>#N/A</v>
      </c>
      <c r="W545" t="e">
        <f t="shared" si="203"/>
        <v>#N/A</v>
      </c>
      <c r="X545" t="e">
        <f t="shared" si="174"/>
        <v>#N/A</v>
      </c>
      <c r="Y545" t="e">
        <f t="shared" si="175"/>
        <v>#N/A</v>
      </c>
      <c r="Z545" t="e">
        <f t="shared" si="176"/>
        <v>#N/A</v>
      </c>
      <c r="AA545" t="e">
        <f t="shared" si="204"/>
        <v>#N/A</v>
      </c>
      <c r="AB545" t="e">
        <f t="shared" si="205"/>
        <v>#N/A</v>
      </c>
      <c r="AC545" t="e">
        <f t="shared" si="206"/>
        <v>#N/A</v>
      </c>
      <c r="AD545" t="e">
        <f t="shared" si="207"/>
        <v>#N/A</v>
      </c>
      <c r="AE545" t="e">
        <f t="shared" si="208"/>
        <v>#N/A</v>
      </c>
      <c r="AF545" t="e">
        <f t="shared" si="209"/>
        <v>#N/A</v>
      </c>
      <c r="AG545" t="e">
        <f t="shared" si="210"/>
        <v>#N/A</v>
      </c>
      <c r="AH545" t="e">
        <f t="shared" si="211"/>
        <v>#N/A</v>
      </c>
      <c r="AI545" t="e">
        <f t="shared" si="212"/>
        <v>#N/A</v>
      </c>
      <c r="AJ545" t="e">
        <f t="shared" si="177"/>
        <v>#N/A</v>
      </c>
      <c r="AK545" t="e">
        <f t="shared" si="178"/>
        <v>#N/A</v>
      </c>
      <c r="AL545" t="e">
        <f t="shared" si="179"/>
        <v>#N/A</v>
      </c>
      <c r="AM545" t="e">
        <f t="shared" si="213"/>
        <v>#N/A</v>
      </c>
      <c r="AN545" t="e">
        <f t="shared" si="214"/>
        <v>#N/A</v>
      </c>
      <c r="AO545" t="e">
        <f t="shared" si="215"/>
        <v>#N/A</v>
      </c>
      <c r="AP545" t="e">
        <f t="shared" si="216"/>
        <v>#N/A</v>
      </c>
      <c r="AQ545" t="e">
        <f t="shared" si="217"/>
        <v>#N/A</v>
      </c>
      <c r="AR545" t="e">
        <f t="shared" si="218"/>
        <v>#N/A</v>
      </c>
      <c r="AS545" t="e">
        <f t="shared" si="219"/>
        <v>#N/A</v>
      </c>
      <c r="AT545" t="e">
        <f t="shared" si="220"/>
        <v>#N/A</v>
      </c>
      <c r="AU545" t="e">
        <f t="shared" si="221"/>
        <v>#N/A</v>
      </c>
      <c r="AV545" t="e">
        <f t="shared" si="180"/>
        <v>#N/A</v>
      </c>
      <c r="AW545" t="e">
        <f t="shared" si="181"/>
        <v>#N/A</v>
      </c>
      <c r="AX545" t="e">
        <f t="shared" si="182"/>
        <v>#N/A</v>
      </c>
      <c r="AY545" t="e">
        <f t="shared" si="222"/>
        <v>#N/A</v>
      </c>
      <c r="AZ545" t="e">
        <f t="shared" si="223"/>
        <v>#N/A</v>
      </c>
      <c r="BA545" t="e">
        <f t="shared" si="224"/>
        <v>#N/A</v>
      </c>
      <c r="BB545" t="e">
        <f t="shared" si="225"/>
        <v>#N/A</v>
      </c>
      <c r="BC545" t="e">
        <f t="shared" si="226"/>
        <v>#N/A</v>
      </c>
      <c r="BD545" t="e">
        <f t="shared" si="227"/>
        <v>#N/A</v>
      </c>
      <c r="BE545" t="e">
        <f t="shared" si="228"/>
        <v>#N/A</v>
      </c>
      <c r="BF545" t="e">
        <f t="shared" si="229"/>
        <v>#N/A</v>
      </c>
      <c r="BG545" t="e">
        <f t="shared" si="230"/>
        <v>#N/A</v>
      </c>
      <c r="BH545" t="e">
        <f t="shared" si="183"/>
        <v>#N/A</v>
      </c>
      <c r="BI545" t="e">
        <f t="shared" si="184"/>
        <v>#N/A</v>
      </c>
      <c r="BJ545" t="e">
        <f t="shared" si="185"/>
        <v>#N/A</v>
      </c>
      <c r="BK545" t="e">
        <f t="shared" si="231"/>
        <v>#N/A</v>
      </c>
      <c r="BL545" t="e">
        <f t="shared" si="232"/>
        <v>#N/A</v>
      </c>
      <c r="BM545" t="e">
        <f t="shared" si="233"/>
        <v>#N/A</v>
      </c>
      <c r="BN545" t="e">
        <f t="shared" si="234"/>
        <v>#N/A</v>
      </c>
      <c r="BO545" t="e">
        <f t="shared" si="235"/>
        <v>#N/A</v>
      </c>
      <c r="BP545" t="e">
        <f t="shared" si="236"/>
        <v>#N/A</v>
      </c>
      <c r="BQ545" t="e">
        <f t="shared" si="237"/>
        <v>#N/A</v>
      </c>
      <c r="BR545" t="e">
        <f t="shared" si="238"/>
        <v>#N/A</v>
      </c>
      <c r="BS545" t="e">
        <f t="shared" si="239"/>
        <v>#N/A</v>
      </c>
      <c r="BT545" t="e">
        <f t="shared" si="240"/>
        <v>#N/A</v>
      </c>
      <c r="BU545" t="e">
        <f t="shared" si="241"/>
        <v>#N/A</v>
      </c>
      <c r="BV545" t="e">
        <f t="shared" si="242"/>
        <v>#N/A</v>
      </c>
      <c r="BW545" t="e">
        <f t="shared" si="243"/>
        <v>#N/A</v>
      </c>
      <c r="BX545" t="e">
        <f t="shared" si="244"/>
        <v>#N/A</v>
      </c>
      <c r="BY545" t="e">
        <f t="shared" si="245"/>
        <v>#N/A</v>
      </c>
      <c r="BZ545" t="e">
        <f t="shared" si="246"/>
        <v>#N/A</v>
      </c>
      <c r="CA545" t="e">
        <f t="shared" si="247"/>
        <v>#N/A</v>
      </c>
      <c r="CB545" t="e">
        <f t="shared" si="248"/>
        <v>#N/A</v>
      </c>
      <c r="CC545" t="e">
        <f t="shared" si="249"/>
        <v>#N/A</v>
      </c>
      <c r="CD545" t="e">
        <f t="shared" si="250"/>
        <v>#N/A</v>
      </c>
      <c r="CE545" t="e">
        <f t="shared" si="251"/>
        <v>#N/A</v>
      </c>
      <c r="CF545" t="e">
        <f t="shared" si="252"/>
        <v>#N/A</v>
      </c>
    </row>
    <row r="546" spans="1:84" x14ac:dyDescent="0.3">
      <c r="A546" t="e">
        <f t="shared" si="253"/>
        <v>#N/A</v>
      </c>
      <c r="B546" t="e">
        <f t="shared" si="253"/>
        <v>#N/A</v>
      </c>
      <c r="C546" t="e">
        <f t="shared" si="186"/>
        <v>#N/A</v>
      </c>
      <c r="D546" t="e">
        <f t="shared" si="187"/>
        <v>#N/A</v>
      </c>
      <c r="E546" t="e">
        <f t="shared" si="188"/>
        <v>#N/A</v>
      </c>
      <c r="F546" t="e">
        <f t="shared" si="189"/>
        <v>#N/A</v>
      </c>
      <c r="G546" t="e">
        <f t="shared" si="190"/>
        <v>#N/A</v>
      </c>
      <c r="H546" t="e">
        <f t="shared" si="191"/>
        <v>#N/A</v>
      </c>
      <c r="I546" t="e">
        <f t="shared" si="192"/>
        <v>#N/A</v>
      </c>
      <c r="J546" t="e">
        <f t="shared" si="193"/>
        <v>#N/A</v>
      </c>
      <c r="K546" t="e">
        <f t="shared" si="194"/>
        <v>#N/A</v>
      </c>
      <c r="L546" t="e">
        <f t="shared" si="171"/>
        <v>#N/A</v>
      </c>
      <c r="M546" t="e">
        <f t="shared" si="172"/>
        <v>#N/A</v>
      </c>
      <c r="N546" t="e">
        <f t="shared" si="173"/>
        <v>#N/A</v>
      </c>
      <c r="O546" t="e">
        <f t="shared" si="195"/>
        <v>#N/A</v>
      </c>
      <c r="P546" t="e">
        <f t="shared" si="196"/>
        <v>#N/A</v>
      </c>
      <c r="Q546" t="e">
        <f t="shared" si="197"/>
        <v>#N/A</v>
      </c>
      <c r="R546" t="e">
        <f t="shared" si="198"/>
        <v>#N/A</v>
      </c>
      <c r="S546" t="e">
        <f t="shared" si="199"/>
        <v>#N/A</v>
      </c>
      <c r="T546" t="e">
        <f t="shared" si="200"/>
        <v>#N/A</v>
      </c>
      <c r="U546" t="e">
        <f t="shared" si="201"/>
        <v>#N/A</v>
      </c>
      <c r="V546" t="e">
        <f t="shared" si="202"/>
        <v>#N/A</v>
      </c>
      <c r="W546" t="e">
        <f t="shared" si="203"/>
        <v>#N/A</v>
      </c>
      <c r="X546" t="e">
        <f t="shared" si="174"/>
        <v>#N/A</v>
      </c>
      <c r="Y546" t="e">
        <f t="shared" si="175"/>
        <v>#N/A</v>
      </c>
      <c r="Z546" t="e">
        <f t="shared" si="176"/>
        <v>#N/A</v>
      </c>
      <c r="AA546" t="e">
        <f t="shared" si="204"/>
        <v>#N/A</v>
      </c>
      <c r="AB546" t="e">
        <f t="shared" si="205"/>
        <v>#N/A</v>
      </c>
      <c r="AC546" t="e">
        <f t="shared" si="206"/>
        <v>#N/A</v>
      </c>
      <c r="AD546" t="e">
        <f t="shared" si="207"/>
        <v>#N/A</v>
      </c>
      <c r="AE546" t="e">
        <f t="shared" si="208"/>
        <v>#N/A</v>
      </c>
      <c r="AF546" t="e">
        <f t="shared" si="209"/>
        <v>#N/A</v>
      </c>
      <c r="AG546" t="e">
        <f t="shared" si="210"/>
        <v>#N/A</v>
      </c>
      <c r="AH546" t="e">
        <f t="shared" si="211"/>
        <v>#N/A</v>
      </c>
      <c r="AI546" t="e">
        <f t="shared" si="212"/>
        <v>#N/A</v>
      </c>
      <c r="AJ546" t="e">
        <f t="shared" si="177"/>
        <v>#N/A</v>
      </c>
      <c r="AK546" t="e">
        <f t="shared" si="178"/>
        <v>#N/A</v>
      </c>
      <c r="AL546" t="e">
        <f t="shared" si="179"/>
        <v>#N/A</v>
      </c>
      <c r="AM546" t="e">
        <f t="shared" si="213"/>
        <v>#N/A</v>
      </c>
      <c r="AN546" t="e">
        <f t="shared" si="214"/>
        <v>#N/A</v>
      </c>
      <c r="AO546" t="e">
        <f t="shared" si="215"/>
        <v>#N/A</v>
      </c>
      <c r="AP546" t="e">
        <f t="shared" si="216"/>
        <v>#N/A</v>
      </c>
      <c r="AQ546" t="e">
        <f t="shared" si="217"/>
        <v>#N/A</v>
      </c>
      <c r="AR546" t="e">
        <f t="shared" si="218"/>
        <v>#N/A</v>
      </c>
      <c r="AS546" t="e">
        <f t="shared" si="219"/>
        <v>#N/A</v>
      </c>
      <c r="AT546" t="e">
        <f t="shared" si="220"/>
        <v>#N/A</v>
      </c>
      <c r="AU546" t="e">
        <f t="shared" si="221"/>
        <v>#N/A</v>
      </c>
      <c r="AV546" t="e">
        <f t="shared" si="180"/>
        <v>#N/A</v>
      </c>
      <c r="AW546" t="e">
        <f t="shared" si="181"/>
        <v>#N/A</v>
      </c>
      <c r="AX546" t="e">
        <f t="shared" si="182"/>
        <v>#N/A</v>
      </c>
      <c r="AY546" t="e">
        <f t="shared" si="222"/>
        <v>#N/A</v>
      </c>
      <c r="AZ546" t="e">
        <f t="shared" si="223"/>
        <v>#N/A</v>
      </c>
      <c r="BA546" t="e">
        <f t="shared" si="224"/>
        <v>#N/A</v>
      </c>
      <c r="BB546" t="e">
        <f t="shared" si="225"/>
        <v>#N/A</v>
      </c>
      <c r="BC546" t="e">
        <f t="shared" si="226"/>
        <v>#N/A</v>
      </c>
      <c r="BD546" t="e">
        <f t="shared" si="227"/>
        <v>#N/A</v>
      </c>
      <c r="BE546" t="e">
        <f t="shared" si="228"/>
        <v>#N/A</v>
      </c>
      <c r="BF546" t="e">
        <f t="shared" si="229"/>
        <v>#N/A</v>
      </c>
      <c r="BG546" t="e">
        <f t="shared" si="230"/>
        <v>#N/A</v>
      </c>
      <c r="BH546" t="e">
        <f t="shared" si="183"/>
        <v>#N/A</v>
      </c>
      <c r="BI546" t="e">
        <f t="shared" si="184"/>
        <v>#N/A</v>
      </c>
      <c r="BJ546" t="e">
        <f t="shared" si="185"/>
        <v>#N/A</v>
      </c>
      <c r="BK546" t="e">
        <f t="shared" si="231"/>
        <v>#N/A</v>
      </c>
      <c r="BL546" t="e">
        <f t="shared" si="232"/>
        <v>#N/A</v>
      </c>
      <c r="BM546" t="e">
        <f t="shared" si="233"/>
        <v>#N/A</v>
      </c>
      <c r="BN546" t="e">
        <f t="shared" si="234"/>
        <v>#N/A</v>
      </c>
      <c r="BO546" t="e">
        <f t="shared" si="235"/>
        <v>#N/A</v>
      </c>
      <c r="BP546" t="e">
        <f t="shared" si="236"/>
        <v>#N/A</v>
      </c>
      <c r="BQ546" t="e">
        <f t="shared" si="237"/>
        <v>#N/A</v>
      </c>
      <c r="BR546" t="e">
        <f t="shared" si="238"/>
        <v>#N/A</v>
      </c>
      <c r="BS546" t="e">
        <f t="shared" si="239"/>
        <v>#N/A</v>
      </c>
      <c r="BT546" t="e">
        <f t="shared" si="240"/>
        <v>#N/A</v>
      </c>
      <c r="BU546" t="e">
        <f t="shared" si="241"/>
        <v>#N/A</v>
      </c>
      <c r="BV546" t="e">
        <f t="shared" si="242"/>
        <v>#N/A</v>
      </c>
      <c r="BW546" t="e">
        <f t="shared" si="243"/>
        <v>#N/A</v>
      </c>
      <c r="BX546" t="e">
        <f t="shared" si="244"/>
        <v>#N/A</v>
      </c>
      <c r="BY546" t="e">
        <f t="shared" si="245"/>
        <v>#N/A</v>
      </c>
      <c r="BZ546" t="e">
        <f t="shared" si="246"/>
        <v>#N/A</v>
      </c>
      <c r="CA546" t="e">
        <f t="shared" si="247"/>
        <v>#N/A</v>
      </c>
      <c r="CB546" t="e">
        <f t="shared" si="248"/>
        <v>#N/A</v>
      </c>
      <c r="CC546" t="e">
        <f t="shared" si="249"/>
        <v>#N/A</v>
      </c>
      <c r="CD546" t="e">
        <f t="shared" si="250"/>
        <v>#N/A</v>
      </c>
      <c r="CE546" t="e">
        <f t="shared" si="251"/>
        <v>#N/A</v>
      </c>
      <c r="CF546" t="e">
        <f t="shared" si="252"/>
        <v>#N/A</v>
      </c>
    </row>
    <row r="547" spans="1:84" x14ac:dyDescent="0.3">
      <c r="A547" t="e">
        <f t="shared" si="253"/>
        <v>#N/A</v>
      </c>
      <c r="B547" t="e">
        <f t="shared" si="253"/>
        <v>#N/A</v>
      </c>
      <c r="C547" t="e">
        <f t="shared" si="186"/>
        <v>#N/A</v>
      </c>
      <c r="D547" t="e">
        <f t="shared" si="187"/>
        <v>#N/A</v>
      </c>
      <c r="E547" t="e">
        <f t="shared" si="188"/>
        <v>#N/A</v>
      </c>
      <c r="F547" t="e">
        <f t="shared" si="189"/>
        <v>#N/A</v>
      </c>
      <c r="G547" t="e">
        <f t="shared" si="190"/>
        <v>#N/A</v>
      </c>
      <c r="H547" t="e">
        <f t="shared" si="191"/>
        <v>#N/A</v>
      </c>
      <c r="I547" t="e">
        <f t="shared" si="192"/>
        <v>#N/A</v>
      </c>
      <c r="J547" t="e">
        <f t="shared" si="193"/>
        <v>#N/A</v>
      </c>
      <c r="K547" t="e">
        <f t="shared" si="194"/>
        <v>#N/A</v>
      </c>
      <c r="L547" t="e">
        <f t="shared" si="171"/>
        <v>#N/A</v>
      </c>
      <c r="M547" t="e">
        <f t="shared" si="172"/>
        <v>#N/A</v>
      </c>
      <c r="N547" t="e">
        <f t="shared" si="173"/>
        <v>#N/A</v>
      </c>
      <c r="O547" t="e">
        <f t="shared" si="195"/>
        <v>#N/A</v>
      </c>
      <c r="P547" t="e">
        <f t="shared" si="196"/>
        <v>#N/A</v>
      </c>
      <c r="Q547" t="e">
        <f t="shared" si="197"/>
        <v>#N/A</v>
      </c>
      <c r="R547" t="e">
        <f t="shared" si="198"/>
        <v>#N/A</v>
      </c>
      <c r="S547" t="e">
        <f t="shared" si="199"/>
        <v>#N/A</v>
      </c>
      <c r="T547" t="e">
        <f t="shared" si="200"/>
        <v>#N/A</v>
      </c>
      <c r="U547" t="e">
        <f t="shared" si="201"/>
        <v>#N/A</v>
      </c>
      <c r="V547" t="e">
        <f t="shared" si="202"/>
        <v>#N/A</v>
      </c>
      <c r="W547" t="e">
        <f t="shared" si="203"/>
        <v>#N/A</v>
      </c>
      <c r="X547" t="e">
        <f t="shared" si="174"/>
        <v>#N/A</v>
      </c>
      <c r="Y547" t="e">
        <f t="shared" si="175"/>
        <v>#N/A</v>
      </c>
      <c r="Z547" t="e">
        <f t="shared" si="176"/>
        <v>#N/A</v>
      </c>
      <c r="AA547" t="e">
        <f t="shared" si="204"/>
        <v>#N/A</v>
      </c>
      <c r="AB547" t="e">
        <f t="shared" si="205"/>
        <v>#N/A</v>
      </c>
      <c r="AC547" t="e">
        <f t="shared" si="206"/>
        <v>#N/A</v>
      </c>
      <c r="AD547" t="e">
        <f t="shared" si="207"/>
        <v>#N/A</v>
      </c>
      <c r="AE547" t="e">
        <f t="shared" si="208"/>
        <v>#N/A</v>
      </c>
      <c r="AF547" t="e">
        <f t="shared" si="209"/>
        <v>#N/A</v>
      </c>
      <c r="AG547" t="e">
        <f t="shared" si="210"/>
        <v>#N/A</v>
      </c>
      <c r="AH547" t="e">
        <f t="shared" si="211"/>
        <v>#N/A</v>
      </c>
      <c r="AI547" t="e">
        <f t="shared" si="212"/>
        <v>#N/A</v>
      </c>
      <c r="AJ547" t="e">
        <f t="shared" si="177"/>
        <v>#N/A</v>
      </c>
      <c r="AK547" t="e">
        <f t="shared" si="178"/>
        <v>#N/A</v>
      </c>
      <c r="AL547" t="e">
        <f t="shared" si="179"/>
        <v>#N/A</v>
      </c>
      <c r="AM547" t="e">
        <f t="shared" si="213"/>
        <v>#N/A</v>
      </c>
      <c r="AN547" t="e">
        <f t="shared" si="214"/>
        <v>#N/A</v>
      </c>
      <c r="AO547" t="e">
        <f t="shared" si="215"/>
        <v>#N/A</v>
      </c>
      <c r="AP547" t="e">
        <f t="shared" si="216"/>
        <v>#N/A</v>
      </c>
      <c r="AQ547" t="e">
        <f t="shared" si="217"/>
        <v>#N/A</v>
      </c>
      <c r="AR547" t="e">
        <f t="shared" si="218"/>
        <v>#N/A</v>
      </c>
      <c r="AS547" t="e">
        <f t="shared" si="219"/>
        <v>#N/A</v>
      </c>
      <c r="AT547" t="e">
        <f t="shared" si="220"/>
        <v>#N/A</v>
      </c>
      <c r="AU547" t="e">
        <f t="shared" si="221"/>
        <v>#N/A</v>
      </c>
      <c r="AV547" t="e">
        <f t="shared" si="180"/>
        <v>#N/A</v>
      </c>
      <c r="AW547" t="e">
        <f t="shared" si="181"/>
        <v>#N/A</v>
      </c>
      <c r="AX547" t="e">
        <f t="shared" si="182"/>
        <v>#N/A</v>
      </c>
      <c r="AY547" t="e">
        <f t="shared" si="222"/>
        <v>#N/A</v>
      </c>
      <c r="AZ547" t="e">
        <f t="shared" si="223"/>
        <v>#N/A</v>
      </c>
      <c r="BA547" t="e">
        <f t="shared" si="224"/>
        <v>#N/A</v>
      </c>
      <c r="BB547" t="e">
        <f t="shared" si="225"/>
        <v>#N/A</v>
      </c>
      <c r="BC547" t="e">
        <f t="shared" si="226"/>
        <v>#N/A</v>
      </c>
      <c r="BD547" t="e">
        <f t="shared" si="227"/>
        <v>#N/A</v>
      </c>
      <c r="BE547" t="e">
        <f t="shared" si="228"/>
        <v>#N/A</v>
      </c>
      <c r="BF547" t="e">
        <f t="shared" si="229"/>
        <v>#N/A</v>
      </c>
      <c r="BG547" t="e">
        <f t="shared" si="230"/>
        <v>#N/A</v>
      </c>
      <c r="BH547" t="e">
        <f t="shared" si="183"/>
        <v>#N/A</v>
      </c>
      <c r="BI547" t="e">
        <f t="shared" si="184"/>
        <v>#N/A</v>
      </c>
      <c r="BJ547" t="e">
        <f t="shared" si="185"/>
        <v>#N/A</v>
      </c>
      <c r="BK547" t="e">
        <f t="shared" si="231"/>
        <v>#N/A</v>
      </c>
      <c r="BL547" t="e">
        <f t="shared" si="232"/>
        <v>#N/A</v>
      </c>
      <c r="BM547" t="e">
        <f t="shared" si="233"/>
        <v>#N/A</v>
      </c>
      <c r="BN547" t="e">
        <f t="shared" si="234"/>
        <v>#N/A</v>
      </c>
      <c r="BO547" t="e">
        <f t="shared" si="235"/>
        <v>#N/A</v>
      </c>
      <c r="BP547" t="e">
        <f t="shared" si="236"/>
        <v>#N/A</v>
      </c>
      <c r="BQ547" t="e">
        <f t="shared" si="237"/>
        <v>#N/A</v>
      </c>
      <c r="BR547" t="e">
        <f t="shared" si="238"/>
        <v>#N/A</v>
      </c>
      <c r="BS547" t="e">
        <f t="shared" si="239"/>
        <v>#N/A</v>
      </c>
      <c r="BT547" t="e">
        <f t="shared" si="240"/>
        <v>#N/A</v>
      </c>
      <c r="BU547" t="e">
        <f t="shared" si="241"/>
        <v>#N/A</v>
      </c>
      <c r="BV547" t="e">
        <f t="shared" si="242"/>
        <v>#N/A</v>
      </c>
      <c r="BW547" t="e">
        <f t="shared" si="243"/>
        <v>#N/A</v>
      </c>
      <c r="BX547" t="e">
        <f t="shared" si="244"/>
        <v>#N/A</v>
      </c>
      <c r="BY547" t="e">
        <f t="shared" si="245"/>
        <v>#N/A</v>
      </c>
      <c r="BZ547" t="e">
        <f t="shared" si="246"/>
        <v>#N/A</v>
      </c>
      <c r="CA547" t="e">
        <f t="shared" si="247"/>
        <v>#N/A</v>
      </c>
      <c r="CB547" t="e">
        <f t="shared" si="248"/>
        <v>#N/A</v>
      </c>
      <c r="CC547" t="e">
        <f t="shared" si="249"/>
        <v>#N/A</v>
      </c>
      <c r="CD547" t="e">
        <f t="shared" si="250"/>
        <v>#N/A</v>
      </c>
      <c r="CE547" t="e">
        <f t="shared" si="251"/>
        <v>#N/A</v>
      </c>
      <c r="CF547" t="e">
        <f t="shared" si="252"/>
        <v>#N/A</v>
      </c>
    </row>
    <row r="548" spans="1:84" x14ac:dyDescent="0.3">
      <c r="A548" t="e">
        <f t="shared" si="253"/>
        <v>#N/A</v>
      </c>
      <c r="B548" t="e">
        <f t="shared" si="253"/>
        <v>#N/A</v>
      </c>
      <c r="C548" t="e">
        <f t="shared" si="186"/>
        <v>#N/A</v>
      </c>
      <c r="D548" t="e">
        <f t="shared" si="187"/>
        <v>#N/A</v>
      </c>
      <c r="E548" t="e">
        <f t="shared" si="188"/>
        <v>#N/A</v>
      </c>
      <c r="F548" t="e">
        <f t="shared" si="189"/>
        <v>#N/A</v>
      </c>
      <c r="G548" t="e">
        <f t="shared" si="190"/>
        <v>#N/A</v>
      </c>
      <c r="H548" t="e">
        <f t="shared" si="191"/>
        <v>#N/A</v>
      </c>
      <c r="I548" t="e">
        <f t="shared" si="192"/>
        <v>#N/A</v>
      </c>
      <c r="J548" t="e">
        <f t="shared" si="193"/>
        <v>#N/A</v>
      </c>
      <c r="K548" t="e">
        <f t="shared" si="194"/>
        <v>#N/A</v>
      </c>
      <c r="L548" t="e">
        <f t="shared" si="171"/>
        <v>#N/A</v>
      </c>
      <c r="M548" t="e">
        <f t="shared" si="172"/>
        <v>#N/A</v>
      </c>
      <c r="N548" t="e">
        <f t="shared" si="173"/>
        <v>#N/A</v>
      </c>
      <c r="O548" t="e">
        <f t="shared" si="195"/>
        <v>#N/A</v>
      </c>
      <c r="P548" t="e">
        <f t="shared" si="196"/>
        <v>#N/A</v>
      </c>
      <c r="Q548" t="e">
        <f t="shared" si="197"/>
        <v>#N/A</v>
      </c>
      <c r="R548" t="e">
        <f t="shared" si="198"/>
        <v>#N/A</v>
      </c>
      <c r="S548" t="e">
        <f t="shared" si="199"/>
        <v>#N/A</v>
      </c>
      <c r="T548" t="e">
        <f t="shared" si="200"/>
        <v>#N/A</v>
      </c>
      <c r="U548" t="e">
        <f t="shared" si="201"/>
        <v>#N/A</v>
      </c>
      <c r="V548" t="e">
        <f t="shared" si="202"/>
        <v>#N/A</v>
      </c>
      <c r="W548" t="e">
        <f t="shared" si="203"/>
        <v>#N/A</v>
      </c>
      <c r="X548" t="e">
        <f t="shared" si="174"/>
        <v>#N/A</v>
      </c>
      <c r="Y548" t="e">
        <f t="shared" si="175"/>
        <v>#N/A</v>
      </c>
      <c r="Z548" t="e">
        <f t="shared" si="176"/>
        <v>#N/A</v>
      </c>
      <c r="AA548" t="e">
        <f t="shared" si="204"/>
        <v>#N/A</v>
      </c>
      <c r="AB548" t="e">
        <f t="shared" si="205"/>
        <v>#N/A</v>
      </c>
      <c r="AC548" t="e">
        <f t="shared" si="206"/>
        <v>#N/A</v>
      </c>
      <c r="AD548" t="e">
        <f t="shared" si="207"/>
        <v>#N/A</v>
      </c>
      <c r="AE548" t="e">
        <f t="shared" si="208"/>
        <v>#N/A</v>
      </c>
      <c r="AF548" t="e">
        <f t="shared" si="209"/>
        <v>#N/A</v>
      </c>
      <c r="AG548" t="e">
        <f t="shared" si="210"/>
        <v>#N/A</v>
      </c>
      <c r="AH548" t="e">
        <f t="shared" si="211"/>
        <v>#N/A</v>
      </c>
      <c r="AI548" t="e">
        <f t="shared" si="212"/>
        <v>#N/A</v>
      </c>
      <c r="AJ548" t="e">
        <f t="shared" si="177"/>
        <v>#N/A</v>
      </c>
      <c r="AK548" t="e">
        <f t="shared" si="178"/>
        <v>#N/A</v>
      </c>
      <c r="AL548" t="e">
        <f t="shared" si="179"/>
        <v>#N/A</v>
      </c>
      <c r="AM548" t="e">
        <f t="shared" si="213"/>
        <v>#N/A</v>
      </c>
      <c r="AN548" t="e">
        <f t="shared" si="214"/>
        <v>#N/A</v>
      </c>
      <c r="AO548" t="e">
        <f t="shared" si="215"/>
        <v>#N/A</v>
      </c>
      <c r="AP548" t="e">
        <f t="shared" si="216"/>
        <v>#N/A</v>
      </c>
      <c r="AQ548" t="e">
        <f t="shared" si="217"/>
        <v>#N/A</v>
      </c>
      <c r="AR548" t="e">
        <f t="shared" si="218"/>
        <v>#N/A</v>
      </c>
      <c r="AS548" t="e">
        <f t="shared" si="219"/>
        <v>#N/A</v>
      </c>
      <c r="AT548" t="e">
        <f t="shared" si="220"/>
        <v>#N/A</v>
      </c>
      <c r="AU548" t="e">
        <f t="shared" si="221"/>
        <v>#N/A</v>
      </c>
      <c r="AV548" t="e">
        <f t="shared" si="180"/>
        <v>#N/A</v>
      </c>
      <c r="AW548" t="e">
        <f t="shared" si="181"/>
        <v>#N/A</v>
      </c>
      <c r="AX548" t="e">
        <f t="shared" si="182"/>
        <v>#N/A</v>
      </c>
      <c r="AY548" t="e">
        <f t="shared" si="222"/>
        <v>#N/A</v>
      </c>
      <c r="AZ548" t="e">
        <f t="shared" si="223"/>
        <v>#N/A</v>
      </c>
      <c r="BA548" t="e">
        <f t="shared" si="224"/>
        <v>#N/A</v>
      </c>
      <c r="BB548" t="e">
        <f t="shared" si="225"/>
        <v>#N/A</v>
      </c>
      <c r="BC548" t="e">
        <f t="shared" si="226"/>
        <v>#N/A</v>
      </c>
      <c r="BD548" t="e">
        <f t="shared" si="227"/>
        <v>#N/A</v>
      </c>
      <c r="BE548" t="e">
        <f t="shared" si="228"/>
        <v>#N/A</v>
      </c>
      <c r="BF548" t="e">
        <f t="shared" si="229"/>
        <v>#N/A</v>
      </c>
      <c r="BG548" t="e">
        <f t="shared" si="230"/>
        <v>#N/A</v>
      </c>
      <c r="BH548" t="e">
        <f t="shared" si="183"/>
        <v>#N/A</v>
      </c>
      <c r="BI548" t="e">
        <f t="shared" si="184"/>
        <v>#N/A</v>
      </c>
      <c r="BJ548" t="e">
        <f t="shared" si="185"/>
        <v>#N/A</v>
      </c>
      <c r="BK548" t="e">
        <f t="shared" si="231"/>
        <v>#N/A</v>
      </c>
      <c r="BL548" t="e">
        <f t="shared" si="232"/>
        <v>#N/A</v>
      </c>
      <c r="BM548" t="e">
        <f t="shared" si="233"/>
        <v>#N/A</v>
      </c>
      <c r="BN548" t="e">
        <f t="shared" si="234"/>
        <v>#N/A</v>
      </c>
      <c r="BO548" t="e">
        <f t="shared" si="235"/>
        <v>#N/A</v>
      </c>
      <c r="BP548" t="e">
        <f t="shared" si="236"/>
        <v>#N/A</v>
      </c>
      <c r="BQ548" t="e">
        <f t="shared" si="237"/>
        <v>#N/A</v>
      </c>
      <c r="BR548" t="e">
        <f t="shared" si="238"/>
        <v>#N/A</v>
      </c>
      <c r="BS548" t="e">
        <f t="shared" si="239"/>
        <v>#N/A</v>
      </c>
      <c r="BT548" t="e">
        <f t="shared" si="240"/>
        <v>#N/A</v>
      </c>
      <c r="BU548" t="e">
        <f t="shared" si="241"/>
        <v>#N/A</v>
      </c>
      <c r="BV548" t="e">
        <f t="shared" si="242"/>
        <v>#N/A</v>
      </c>
      <c r="BW548" t="e">
        <f t="shared" si="243"/>
        <v>#N/A</v>
      </c>
      <c r="BX548" t="e">
        <f t="shared" si="244"/>
        <v>#N/A</v>
      </c>
      <c r="BY548" t="e">
        <f t="shared" si="245"/>
        <v>#N/A</v>
      </c>
      <c r="BZ548" t="e">
        <f t="shared" si="246"/>
        <v>#N/A</v>
      </c>
      <c r="CA548" t="e">
        <f t="shared" si="247"/>
        <v>#N/A</v>
      </c>
      <c r="CB548" t="e">
        <f t="shared" si="248"/>
        <v>#N/A</v>
      </c>
      <c r="CC548" t="e">
        <f t="shared" si="249"/>
        <v>#N/A</v>
      </c>
      <c r="CD548" t="e">
        <f t="shared" si="250"/>
        <v>#N/A</v>
      </c>
      <c r="CE548" t="e">
        <f t="shared" si="251"/>
        <v>#N/A</v>
      </c>
      <c r="CF548" t="e">
        <f t="shared" si="252"/>
        <v>#N/A</v>
      </c>
    </row>
    <row r="549" spans="1:84" x14ac:dyDescent="0.3">
      <c r="A549" t="e">
        <f t="shared" si="253"/>
        <v>#N/A</v>
      </c>
      <c r="B549" t="e">
        <f t="shared" si="253"/>
        <v>#N/A</v>
      </c>
      <c r="C549" t="e">
        <f t="shared" si="186"/>
        <v>#N/A</v>
      </c>
      <c r="D549" t="e">
        <f t="shared" si="187"/>
        <v>#N/A</v>
      </c>
      <c r="E549" t="e">
        <f t="shared" si="188"/>
        <v>#N/A</v>
      </c>
      <c r="F549" t="e">
        <f t="shared" si="189"/>
        <v>#N/A</v>
      </c>
      <c r="G549" t="e">
        <f t="shared" si="190"/>
        <v>#N/A</v>
      </c>
      <c r="H549" t="e">
        <f t="shared" si="191"/>
        <v>#N/A</v>
      </c>
      <c r="I549" t="e">
        <f t="shared" si="192"/>
        <v>#N/A</v>
      </c>
      <c r="J549" t="e">
        <f t="shared" si="193"/>
        <v>#N/A</v>
      </c>
      <c r="K549" t="e">
        <f t="shared" si="194"/>
        <v>#N/A</v>
      </c>
      <c r="L549" t="e">
        <f t="shared" si="171"/>
        <v>#N/A</v>
      </c>
      <c r="M549" t="e">
        <f t="shared" si="172"/>
        <v>#N/A</v>
      </c>
      <c r="N549" t="e">
        <f t="shared" si="173"/>
        <v>#N/A</v>
      </c>
      <c r="O549" t="e">
        <f t="shared" si="195"/>
        <v>#N/A</v>
      </c>
      <c r="P549" t="e">
        <f t="shared" si="196"/>
        <v>#N/A</v>
      </c>
      <c r="Q549" t="e">
        <f t="shared" si="197"/>
        <v>#N/A</v>
      </c>
      <c r="R549" t="e">
        <f t="shared" si="198"/>
        <v>#N/A</v>
      </c>
      <c r="S549" t="e">
        <f t="shared" si="199"/>
        <v>#N/A</v>
      </c>
      <c r="T549" t="e">
        <f t="shared" si="200"/>
        <v>#N/A</v>
      </c>
      <c r="U549" t="e">
        <f t="shared" si="201"/>
        <v>#N/A</v>
      </c>
      <c r="V549" t="e">
        <f t="shared" si="202"/>
        <v>#N/A</v>
      </c>
      <c r="W549" t="e">
        <f t="shared" si="203"/>
        <v>#N/A</v>
      </c>
      <c r="X549" t="e">
        <f t="shared" si="174"/>
        <v>#N/A</v>
      </c>
      <c r="Y549" t="e">
        <f t="shared" si="175"/>
        <v>#N/A</v>
      </c>
      <c r="Z549" t="e">
        <f t="shared" si="176"/>
        <v>#N/A</v>
      </c>
      <c r="AA549" t="e">
        <f t="shared" si="204"/>
        <v>#N/A</v>
      </c>
      <c r="AB549" t="e">
        <f t="shared" si="205"/>
        <v>#N/A</v>
      </c>
      <c r="AC549" t="e">
        <f t="shared" si="206"/>
        <v>#N/A</v>
      </c>
      <c r="AD549" t="e">
        <f t="shared" si="207"/>
        <v>#N/A</v>
      </c>
      <c r="AE549" t="e">
        <f t="shared" si="208"/>
        <v>#N/A</v>
      </c>
      <c r="AF549" t="e">
        <f t="shared" si="209"/>
        <v>#N/A</v>
      </c>
      <c r="AG549" t="e">
        <f t="shared" si="210"/>
        <v>#N/A</v>
      </c>
      <c r="AH549" t="e">
        <f t="shared" si="211"/>
        <v>#N/A</v>
      </c>
      <c r="AI549" t="e">
        <f t="shared" si="212"/>
        <v>#N/A</v>
      </c>
      <c r="AJ549" t="e">
        <f t="shared" si="177"/>
        <v>#N/A</v>
      </c>
      <c r="AK549" t="e">
        <f t="shared" si="178"/>
        <v>#N/A</v>
      </c>
      <c r="AL549" t="e">
        <f t="shared" si="179"/>
        <v>#N/A</v>
      </c>
      <c r="AM549" t="e">
        <f t="shared" si="213"/>
        <v>#N/A</v>
      </c>
      <c r="AN549" t="e">
        <f t="shared" si="214"/>
        <v>#N/A</v>
      </c>
      <c r="AO549" t="e">
        <f t="shared" si="215"/>
        <v>#N/A</v>
      </c>
      <c r="AP549" t="e">
        <f t="shared" si="216"/>
        <v>#N/A</v>
      </c>
      <c r="AQ549" t="e">
        <f t="shared" si="217"/>
        <v>#N/A</v>
      </c>
      <c r="AR549" t="e">
        <f t="shared" si="218"/>
        <v>#N/A</v>
      </c>
      <c r="AS549" t="e">
        <f t="shared" si="219"/>
        <v>#N/A</v>
      </c>
      <c r="AT549" t="e">
        <f t="shared" si="220"/>
        <v>#N/A</v>
      </c>
      <c r="AU549" t="e">
        <f t="shared" si="221"/>
        <v>#N/A</v>
      </c>
      <c r="AV549" t="e">
        <f t="shared" si="180"/>
        <v>#N/A</v>
      </c>
      <c r="AW549" t="e">
        <f t="shared" si="181"/>
        <v>#N/A</v>
      </c>
      <c r="AX549" t="e">
        <f t="shared" si="182"/>
        <v>#N/A</v>
      </c>
      <c r="AY549" t="e">
        <f t="shared" si="222"/>
        <v>#N/A</v>
      </c>
      <c r="AZ549" t="e">
        <f t="shared" si="223"/>
        <v>#N/A</v>
      </c>
      <c r="BA549" t="e">
        <f t="shared" si="224"/>
        <v>#N/A</v>
      </c>
      <c r="BB549" t="e">
        <f t="shared" si="225"/>
        <v>#N/A</v>
      </c>
      <c r="BC549" t="e">
        <f t="shared" si="226"/>
        <v>#N/A</v>
      </c>
      <c r="BD549" t="e">
        <f t="shared" si="227"/>
        <v>#N/A</v>
      </c>
      <c r="BE549" t="e">
        <f t="shared" si="228"/>
        <v>#N/A</v>
      </c>
      <c r="BF549" t="e">
        <f t="shared" si="229"/>
        <v>#N/A</v>
      </c>
      <c r="BG549" t="e">
        <f t="shared" si="230"/>
        <v>#N/A</v>
      </c>
      <c r="BH549" t="e">
        <f t="shared" si="183"/>
        <v>#N/A</v>
      </c>
      <c r="BI549" t="e">
        <f t="shared" si="184"/>
        <v>#N/A</v>
      </c>
      <c r="BJ549" t="e">
        <f t="shared" si="185"/>
        <v>#N/A</v>
      </c>
      <c r="BK549" t="e">
        <f t="shared" si="231"/>
        <v>#N/A</v>
      </c>
      <c r="BL549" t="e">
        <f t="shared" si="232"/>
        <v>#N/A</v>
      </c>
      <c r="BM549" t="e">
        <f t="shared" si="233"/>
        <v>#N/A</v>
      </c>
      <c r="BN549" t="e">
        <f t="shared" si="234"/>
        <v>#N/A</v>
      </c>
      <c r="BO549" t="e">
        <f t="shared" si="235"/>
        <v>#N/A</v>
      </c>
      <c r="BP549" t="e">
        <f t="shared" si="236"/>
        <v>#N/A</v>
      </c>
      <c r="BQ549" t="e">
        <f t="shared" si="237"/>
        <v>#N/A</v>
      </c>
      <c r="BR549" t="e">
        <f t="shared" si="238"/>
        <v>#N/A</v>
      </c>
      <c r="BS549" t="e">
        <f t="shared" si="239"/>
        <v>#N/A</v>
      </c>
      <c r="BT549" t="e">
        <f t="shared" si="240"/>
        <v>#N/A</v>
      </c>
      <c r="BU549" t="e">
        <f t="shared" si="241"/>
        <v>#N/A</v>
      </c>
      <c r="BV549" t="e">
        <f t="shared" si="242"/>
        <v>#N/A</v>
      </c>
      <c r="BW549" t="e">
        <f t="shared" si="243"/>
        <v>#N/A</v>
      </c>
      <c r="BX549" t="e">
        <f t="shared" si="244"/>
        <v>#N/A</v>
      </c>
      <c r="BY549" t="e">
        <f t="shared" si="245"/>
        <v>#N/A</v>
      </c>
      <c r="BZ549" t="e">
        <f t="shared" si="246"/>
        <v>#N/A</v>
      </c>
      <c r="CA549" t="e">
        <f t="shared" si="247"/>
        <v>#N/A</v>
      </c>
      <c r="CB549" t="e">
        <f t="shared" si="248"/>
        <v>#N/A</v>
      </c>
      <c r="CC549" t="e">
        <f t="shared" si="249"/>
        <v>#N/A</v>
      </c>
      <c r="CD549" t="e">
        <f t="shared" si="250"/>
        <v>#N/A</v>
      </c>
      <c r="CE549" t="e">
        <f t="shared" si="251"/>
        <v>#N/A</v>
      </c>
      <c r="CF549" t="e">
        <f t="shared" si="252"/>
        <v>#N/A</v>
      </c>
    </row>
    <row r="550" spans="1:84" x14ac:dyDescent="0.3">
      <c r="A550" t="e">
        <f t="shared" si="253"/>
        <v>#N/A</v>
      </c>
      <c r="B550" t="e">
        <f t="shared" si="253"/>
        <v>#N/A</v>
      </c>
      <c r="C550" t="e">
        <f t="shared" si="186"/>
        <v>#N/A</v>
      </c>
      <c r="D550" t="e">
        <f t="shared" si="187"/>
        <v>#N/A</v>
      </c>
      <c r="E550" t="e">
        <f t="shared" si="188"/>
        <v>#N/A</v>
      </c>
      <c r="F550" t="e">
        <f t="shared" si="189"/>
        <v>#N/A</v>
      </c>
      <c r="G550" t="e">
        <f t="shared" si="190"/>
        <v>#N/A</v>
      </c>
      <c r="H550" t="e">
        <f t="shared" si="191"/>
        <v>#N/A</v>
      </c>
      <c r="I550" t="e">
        <f t="shared" si="192"/>
        <v>#N/A</v>
      </c>
      <c r="J550" t="e">
        <f t="shared" si="193"/>
        <v>#N/A</v>
      </c>
      <c r="K550" t="e">
        <f t="shared" si="194"/>
        <v>#N/A</v>
      </c>
      <c r="L550" t="e">
        <f t="shared" si="171"/>
        <v>#N/A</v>
      </c>
      <c r="M550" t="e">
        <f t="shared" si="172"/>
        <v>#N/A</v>
      </c>
      <c r="N550" t="e">
        <f t="shared" si="173"/>
        <v>#N/A</v>
      </c>
      <c r="O550" t="e">
        <f t="shared" si="195"/>
        <v>#N/A</v>
      </c>
      <c r="P550" t="e">
        <f t="shared" si="196"/>
        <v>#N/A</v>
      </c>
      <c r="Q550" t="e">
        <f t="shared" si="197"/>
        <v>#N/A</v>
      </c>
      <c r="R550" t="e">
        <f t="shared" si="198"/>
        <v>#N/A</v>
      </c>
      <c r="S550" t="e">
        <f t="shared" si="199"/>
        <v>#N/A</v>
      </c>
      <c r="T550" t="e">
        <f t="shared" si="200"/>
        <v>#N/A</v>
      </c>
      <c r="U550" t="e">
        <f t="shared" si="201"/>
        <v>#N/A</v>
      </c>
      <c r="V550" t="e">
        <f t="shared" si="202"/>
        <v>#N/A</v>
      </c>
      <c r="W550" t="e">
        <f t="shared" si="203"/>
        <v>#N/A</v>
      </c>
      <c r="X550" t="e">
        <f t="shared" si="174"/>
        <v>#N/A</v>
      </c>
      <c r="Y550" t="e">
        <f t="shared" si="175"/>
        <v>#N/A</v>
      </c>
      <c r="Z550" t="e">
        <f t="shared" si="176"/>
        <v>#N/A</v>
      </c>
      <c r="AA550" t="e">
        <f t="shared" si="204"/>
        <v>#N/A</v>
      </c>
      <c r="AB550" t="e">
        <f t="shared" si="205"/>
        <v>#N/A</v>
      </c>
      <c r="AC550" t="e">
        <f t="shared" si="206"/>
        <v>#N/A</v>
      </c>
      <c r="AD550" t="e">
        <f t="shared" si="207"/>
        <v>#N/A</v>
      </c>
      <c r="AE550" t="e">
        <f t="shared" si="208"/>
        <v>#N/A</v>
      </c>
      <c r="AF550" t="e">
        <f t="shared" si="209"/>
        <v>#N/A</v>
      </c>
      <c r="AG550" t="e">
        <f t="shared" si="210"/>
        <v>#N/A</v>
      </c>
      <c r="AH550" t="e">
        <f t="shared" si="211"/>
        <v>#N/A</v>
      </c>
      <c r="AI550" t="e">
        <f t="shared" si="212"/>
        <v>#N/A</v>
      </c>
      <c r="AJ550" t="e">
        <f t="shared" si="177"/>
        <v>#N/A</v>
      </c>
      <c r="AK550" t="e">
        <f t="shared" si="178"/>
        <v>#N/A</v>
      </c>
      <c r="AL550" t="e">
        <f t="shared" si="179"/>
        <v>#N/A</v>
      </c>
      <c r="AM550" t="e">
        <f t="shared" si="213"/>
        <v>#N/A</v>
      </c>
      <c r="AN550" t="e">
        <f t="shared" si="214"/>
        <v>#N/A</v>
      </c>
      <c r="AO550" t="e">
        <f t="shared" si="215"/>
        <v>#N/A</v>
      </c>
      <c r="AP550" t="e">
        <f t="shared" si="216"/>
        <v>#N/A</v>
      </c>
      <c r="AQ550" t="e">
        <f t="shared" si="217"/>
        <v>#N/A</v>
      </c>
      <c r="AR550" t="e">
        <f t="shared" si="218"/>
        <v>#N/A</v>
      </c>
      <c r="AS550" t="e">
        <f t="shared" si="219"/>
        <v>#N/A</v>
      </c>
      <c r="AT550" t="e">
        <f t="shared" si="220"/>
        <v>#N/A</v>
      </c>
      <c r="AU550" t="e">
        <f t="shared" si="221"/>
        <v>#N/A</v>
      </c>
      <c r="AV550" t="e">
        <f t="shared" si="180"/>
        <v>#N/A</v>
      </c>
      <c r="AW550" t="e">
        <f t="shared" si="181"/>
        <v>#N/A</v>
      </c>
      <c r="AX550" t="e">
        <f t="shared" si="182"/>
        <v>#N/A</v>
      </c>
      <c r="AY550" t="e">
        <f t="shared" si="222"/>
        <v>#N/A</v>
      </c>
      <c r="AZ550" t="e">
        <f t="shared" si="223"/>
        <v>#N/A</v>
      </c>
      <c r="BA550" t="e">
        <f t="shared" si="224"/>
        <v>#N/A</v>
      </c>
      <c r="BB550" t="e">
        <f t="shared" si="225"/>
        <v>#N/A</v>
      </c>
      <c r="BC550" t="e">
        <f t="shared" si="226"/>
        <v>#N/A</v>
      </c>
      <c r="BD550" t="e">
        <f t="shared" si="227"/>
        <v>#N/A</v>
      </c>
      <c r="BE550" t="e">
        <f t="shared" si="228"/>
        <v>#N/A</v>
      </c>
      <c r="BF550" t="e">
        <f t="shared" si="229"/>
        <v>#N/A</v>
      </c>
      <c r="BG550" t="e">
        <f t="shared" si="230"/>
        <v>#N/A</v>
      </c>
      <c r="BH550" t="e">
        <f t="shared" si="183"/>
        <v>#N/A</v>
      </c>
      <c r="BI550" t="e">
        <f t="shared" si="184"/>
        <v>#N/A</v>
      </c>
      <c r="BJ550" t="e">
        <f t="shared" si="185"/>
        <v>#N/A</v>
      </c>
      <c r="BK550" t="e">
        <f t="shared" si="231"/>
        <v>#N/A</v>
      </c>
      <c r="BL550" t="e">
        <f t="shared" si="232"/>
        <v>#N/A</v>
      </c>
      <c r="BM550" t="e">
        <f t="shared" si="233"/>
        <v>#N/A</v>
      </c>
      <c r="BN550" t="e">
        <f t="shared" si="234"/>
        <v>#N/A</v>
      </c>
      <c r="BO550" t="e">
        <f t="shared" si="235"/>
        <v>#N/A</v>
      </c>
      <c r="BP550" t="e">
        <f t="shared" si="236"/>
        <v>#N/A</v>
      </c>
      <c r="BQ550" t="e">
        <f t="shared" si="237"/>
        <v>#N/A</v>
      </c>
      <c r="BR550" t="e">
        <f t="shared" si="238"/>
        <v>#N/A</v>
      </c>
      <c r="BS550" t="e">
        <f t="shared" si="239"/>
        <v>#N/A</v>
      </c>
      <c r="BT550" t="e">
        <f t="shared" si="240"/>
        <v>#N/A</v>
      </c>
      <c r="BU550" t="e">
        <f t="shared" si="241"/>
        <v>#N/A</v>
      </c>
      <c r="BV550" t="e">
        <f t="shared" si="242"/>
        <v>#N/A</v>
      </c>
      <c r="BW550" t="e">
        <f t="shared" si="243"/>
        <v>#N/A</v>
      </c>
      <c r="BX550" t="e">
        <f t="shared" si="244"/>
        <v>#N/A</v>
      </c>
      <c r="BY550" t="e">
        <f t="shared" si="245"/>
        <v>#N/A</v>
      </c>
      <c r="BZ550" t="e">
        <f t="shared" si="246"/>
        <v>#N/A</v>
      </c>
      <c r="CA550" t="e">
        <f t="shared" si="247"/>
        <v>#N/A</v>
      </c>
      <c r="CB550" t="e">
        <f t="shared" si="248"/>
        <v>#N/A</v>
      </c>
      <c r="CC550" t="e">
        <f t="shared" si="249"/>
        <v>#N/A</v>
      </c>
      <c r="CD550" t="e">
        <f t="shared" si="250"/>
        <v>#N/A</v>
      </c>
      <c r="CE550" t="e">
        <f t="shared" si="251"/>
        <v>#N/A</v>
      </c>
      <c r="CF550" t="e">
        <f t="shared" si="252"/>
        <v>#N/A</v>
      </c>
    </row>
    <row r="551" spans="1:84" x14ac:dyDescent="0.3">
      <c r="A551" t="e">
        <f t="shared" si="253"/>
        <v>#N/A</v>
      </c>
      <c r="B551" t="e">
        <f t="shared" si="253"/>
        <v>#N/A</v>
      </c>
      <c r="C551" t="e">
        <f t="shared" si="186"/>
        <v>#N/A</v>
      </c>
      <c r="D551" t="e">
        <f t="shared" si="187"/>
        <v>#N/A</v>
      </c>
      <c r="E551" t="e">
        <f t="shared" si="188"/>
        <v>#N/A</v>
      </c>
      <c r="F551" t="e">
        <f t="shared" si="189"/>
        <v>#N/A</v>
      </c>
      <c r="G551" t="e">
        <f t="shared" si="190"/>
        <v>#N/A</v>
      </c>
      <c r="H551" t="e">
        <f t="shared" si="191"/>
        <v>#N/A</v>
      </c>
      <c r="I551" t="e">
        <f t="shared" si="192"/>
        <v>#N/A</v>
      </c>
      <c r="J551" t="e">
        <f t="shared" si="193"/>
        <v>#N/A</v>
      </c>
      <c r="K551" t="e">
        <f t="shared" si="194"/>
        <v>#N/A</v>
      </c>
      <c r="L551" t="e">
        <f t="shared" si="171"/>
        <v>#N/A</v>
      </c>
      <c r="M551" t="e">
        <f t="shared" si="172"/>
        <v>#N/A</v>
      </c>
      <c r="N551" t="e">
        <f t="shared" si="173"/>
        <v>#N/A</v>
      </c>
      <c r="O551" t="e">
        <f t="shared" si="195"/>
        <v>#N/A</v>
      </c>
      <c r="P551" t="e">
        <f t="shared" si="196"/>
        <v>#N/A</v>
      </c>
      <c r="Q551" t="e">
        <f t="shared" si="197"/>
        <v>#N/A</v>
      </c>
      <c r="R551" t="e">
        <f t="shared" si="198"/>
        <v>#N/A</v>
      </c>
      <c r="S551" t="e">
        <f t="shared" si="199"/>
        <v>#N/A</v>
      </c>
      <c r="T551" t="e">
        <f t="shared" si="200"/>
        <v>#N/A</v>
      </c>
      <c r="U551" t="e">
        <f t="shared" si="201"/>
        <v>#N/A</v>
      </c>
      <c r="V551" t="e">
        <f t="shared" si="202"/>
        <v>#N/A</v>
      </c>
      <c r="W551" t="e">
        <f t="shared" si="203"/>
        <v>#N/A</v>
      </c>
      <c r="X551" t="e">
        <f t="shared" si="174"/>
        <v>#N/A</v>
      </c>
      <c r="Y551" t="e">
        <f t="shared" si="175"/>
        <v>#N/A</v>
      </c>
      <c r="Z551" t="e">
        <f t="shared" si="176"/>
        <v>#N/A</v>
      </c>
      <c r="AA551" t="e">
        <f t="shared" si="204"/>
        <v>#N/A</v>
      </c>
      <c r="AB551" t="e">
        <f t="shared" si="205"/>
        <v>#N/A</v>
      </c>
      <c r="AC551" t="e">
        <f t="shared" si="206"/>
        <v>#N/A</v>
      </c>
      <c r="AD551" t="e">
        <f t="shared" si="207"/>
        <v>#N/A</v>
      </c>
      <c r="AE551" t="e">
        <f t="shared" si="208"/>
        <v>#N/A</v>
      </c>
      <c r="AF551" t="e">
        <f t="shared" si="209"/>
        <v>#N/A</v>
      </c>
      <c r="AG551" t="e">
        <f t="shared" si="210"/>
        <v>#N/A</v>
      </c>
      <c r="AH551" t="e">
        <f t="shared" si="211"/>
        <v>#N/A</v>
      </c>
      <c r="AI551" t="e">
        <f t="shared" si="212"/>
        <v>#N/A</v>
      </c>
      <c r="AJ551" t="e">
        <f t="shared" si="177"/>
        <v>#N/A</v>
      </c>
      <c r="AK551" t="e">
        <f t="shared" si="178"/>
        <v>#N/A</v>
      </c>
      <c r="AL551" t="e">
        <f t="shared" si="179"/>
        <v>#N/A</v>
      </c>
      <c r="AM551" t="e">
        <f t="shared" si="213"/>
        <v>#N/A</v>
      </c>
      <c r="AN551" t="e">
        <f t="shared" si="214"/>
        <v>#N/A</v>
      </c>
      <c r="AO551" t="e">
        <f t="shared" si="215"/>
        <v>#N/A</v>
      </c>
      <c r="AP551" t="e">
        <f t="shared" si="216"/>
        <v>#N/A</v>
      </c>
      <c r="AQ551" t="e">
        <f t="shared" si="217"/>
        <v>#N/A</v>
      </c>
      <c r="AR551" t="e">
        <f t="shared" si="218"/>
        <v>#N/A</v>
      </c>
      <c r="AS551" t="e">
        <f t="shared" si="219"/>
        <v>#N/A</v>
      </c>
      <c r="AT551" t="e">
        <f t="shared" si="220"/>
        <v>#N/A</v>
      </c>
      <c r="AU551" t="e">
        <f t="shared" si="221"/>
        <v>#N/A</v>
      </c>
      <c r="AV551" t="e">
        <f t="shared" si="180"/>
        <v>#N/A</v>
      </c>
      <c r="AW551" t="e">
        <f t="shared" si="181"/>
        <v>#N/A</v>
      </c>
      <c r="AX551" t="e">
        <f t="shared" si="182"/>
        <v>#N/A</v>
      </c>
      <c r="AY551" t="e">
        <f t="shared" si="222"/>
        <v>#N/A</v>
      </c>
      <c r="AZ551" t="e">
        <f t="shared" si="223"/>
        <v>#N/A</v>
      </c>
      <c r="BA551" t="e">
        <f t="shared" si="224"/>
        <v>#N/A</v>
      </c>
      <c r="BB551" t="e">
        <f t="shared" si="225"/>
        <v>#N/A</v>
      </c>
      <c r="BC551" t="e">
        <f t="shared" si="226"/>
        <v>#N/A</v>
      </c>
      <c r="BD551" t="e">
        <f t="shared" si="227"/>
        <v>#N/A</v>
      </c>
      <c r="BE551" t="e">
        <f t="shared" si="228"/>
        <v>#N/A</v>
      </c>
      <c r="BF551" t="e">
        <f t="shared" si="229"/>
        <v>#N/A</v>
      </c>
      <c r="BG551" t="e">
        <f t="shared" si="230"/>
        <v>#N/A</v>
      </c>
      <c r="BH551" t="e">
        <f t="shared" si="183"/>
        <v>#N/A</v>
      </c>
      <c r="BI551" t="e">
        <f t="shared" si="184"/>
        <v>#N/A</v>
      </c>
      <c r="BJ551" t="e">
        <f t="shared" si="185"/>
        <v>#N/A</v>
      </c>
      <c r="BK551" t="e">
        <f t="shared" si="231"/>
        <v>#N/A</v>
      </c>
      <c r="BL551" t="e">
        <f t="shared" si="232"/>
        <v>#N/A</v>
      </c>
      <c r="BM551" t="e">
        <f t="shared" si="233"/>
        <v>#N/A</v>
      </c>
      <c r="BN551" t="e">
        <f t="shared" si="234"/>
        <v>#N/A</v>
      </c>
      <c r="BO551" t="e">
        <f t="shared" si="235"/>
        <v>#N/A</v>
      </c>
      <c r="BP551" t="e">
        <f t="shared" si="236"/>
        <v>#N/A</v>
      </c>
      <c r="BQ551" t="e">
        <f t="shared" si="237"/>
        <v>#N/A</v>
      </c>
      <c r="BR551" t="e">
        <f t="shared" si="238"/>
        <v>#N/A</v>
      </c>
      <c r="BS551" t="e">
        <f t="shared" si="239"/>
        <v>#N/A</v>
      </c>
      <c r="BT551" t="e">
        <f t="shared" si="240"/>
        <v>#N/A</v>
      </c>
      <c r="BU551" t="e">
        <f t="shared" si="241"/>
        <v>#N/A</v>
      </c>
      <c r="BV551" t="e">
        <f t="shared" si="242"/>
        <v>#N/A</v>
      </c>
      <c r="BW551" t="e">
        <f t="shared" si="243"/>
        <v>#N/A</v>
      </c>
      <c r="BX551" t="e">
        <f t="shared" si="244"/>
        <v>#N/A</v>
      </c>
      <c r="BY551" t="e">
        <f t="shared" si="245"/>
        <v>#N/A</v>
      </c>
      <c r="BZ551" t="e">
        <f t="shared" si="246"/>
        <v>#N/A</v>
      </c>
      <c r="CA551" t="e">
        <f t="shared" si="247"/>
        <v>#N/A</v>
      </c>
      <c r="CB551" t="e">
        <f t="shared" si="248"/>
        <v>#N/A</v>
      </c>
      <c r="CC551" t="e">
        <f t="shared" si="249"/>
        <v>#N/A</v>
      </c>
      <c r="CD551" t="e">
        <f t="shared" si="250"/>
        <v>#N/A</v>
      </c>
      <c r="CE551" t="e">
        <f t="shared" si="251"/>
        <v>#N/A</v>
      </c>
      <c r="CF551" t="e">
        <f t="shared" si="252"/>
        <v>#N/A</v>
      </c>
    </row>
    <row r="552" spans="1:84" x14ac:dyDescent="0.3">
      <c r="A552" t="e">
        <f t="shared" si="253"/>
        <v>#N/A</v>
      </c>
      <c r="B552" t="e">
        <f t="shared" si="253"/>
        <v>#N/A</v>
      </c>
      <c r="C552" t="e">
        <f t="shared" si="186"/>
        <v>#N/A</v>
      </c>
      <c r="D552" t="e">
        <f t="shared" si="187"/>
        <v>#N/A</v>
      </c>
      <c r="E552" t="e">
        <f t="shared" si="188"/>
        <v>#N/A</v>
      </c>
      <c r="F552" t="e">
        <f t="shared" si="189"/>
        <v>#N/A</v>
      </c>
      <c r="G552" t="e">
        <f t="shared" si="190"/>
        <v>#N/A</v>
      </c>
      <c r="H552" t="e">
        <f t="shared" si="191"/>
        <v>#N/A</v>
      </c>
      <c r="I552" t="e">
        <f t="shared" si="192"/>
        <v>#N/A</v>
      </c>
      <c r="J552" t="e">
        <f t="shared" si="193"/>
        <v>#N/A</v>
      </c>
      <c r="K552" t="e">
        <f t="shared" si="194"/>
        <v>#N/A</v>
      </c>
      <c r="L552" t="e">
        <f t="shared" si="171"/>
        <v>#N/A</v>
      </c>
      <c r="M552" t="e">
        <f t="shared" si="172"/>
        <v>#N/A</v>
      </c>
      <c r="N552" t="e">
        <f t="shared" si="173"/>
        <v>#N/A</v>
      </c>
      <c r="O552" t="e">
        <f t="shared" si="195"/>
        <v>#N/A</v>
      </c>
      <c r="P552" t="e">
        <f t="shared" si="196"/>
        <v>#N/A</v>
      </c>
      <c r="Q552" t="e">
        <f t="shared" si="197"/>
        <v>#N/A</v>
      </c>
      <c r="R552" t="e">
        <f t="shared" si="198"/>
        <v>#N/A</v>
      </c>
      <c r="S552" t="e">
        <f t="shared" si="199"/>
        <v>#N/A</v>
      </c>
      <c r="T552" t="e">
        <f t="shared" si="200"/>
        <v>#N/A</v>
      </c>
      <c r="U552" t="e">
        <f t="shared" si="201"/>
        <v>#N/A</v>
      </c>
      <c r="V552" t="e">
        <f t="shared" si="202"/>
        <v>#N/A</v>
      </c>
      <c r="W552" t="e">
        <f t="shared" si="203"/>
        <v>#N/A</v>
      </c>
      <c r="X552" t="e">
        <f t="shared" si="174"/>
        <v>#N/A</v>
      </c>
      <c r="Y552" t="e">
        <f t="shared" si="175"/>
        <v>#N/A</v>
      </c>
      <c r="Z552" t="e">
        <f t="shared" si="176"/>
        <v>#N/A</v>
      </c>
      <c r="AA552" t="e">
        <f t="shared" si="204"/>
        <v>#N/A</v>
      </c>
      <c r="AB552" t="e">
        <f t="shared" si="205"/>
        <v>#N/A</v>
      </c>
      <c r="AC552" t="e">
        <f t="shared" si="206"/>
        <v>#N/A</v>
      </c>
      <c r="AD552" t="e">
        <f t="shared" si="207"/>
        <v>#N/A</v>
      </c>
      <c r="AE552" t="e">
        <f t="shared" si="208"/>
        <v>#N/A</v>
      </c>
      <c r="AF552" t="e">
        <f t="shared" si="209"/>
        <v>#N/A</v>
      </c>
      <c r="AG552" t="e">
        <f t="shared" si="210"/>
        <v>#N/A</v>
      </c>
      <c r="AH552" t="e">
        <f t="shared" si="211"/>
        <v>#N/A</v>
      </c>
      <c r="AI552" t="e">
        <f t="shared" si="212"/>
        <v>#N/A</v>
      </c>
      <c r="AJ552" t="e">
        <f t="shared" si="177"/>
        <v>#N/A</v>
      </c>
      <c r="AK552" t="e">
        <f t="shared" si="178"/>
        <v>#N/A</v>
      </c>
      <c r="AL552" t="e">
        <f t="shared" si="179"/>
        <v>#N/A</v>
      </c>
      <c r="AM552" t="e">
        <f t="shared" si="213"/>
        <v>#N/A</v>
      </c>
      <c r="AN552" t="e">
        <f t="shared" si="214"/>
        <v>#N/A</v>
      </c>
      <c r="AO552" t="e">
        <f t="shared" si="215"/>
        <v>#N/A</v>
      </c>
      <c r="AP552" t="e">
        <f t="shared" si="216"/>
        <v>#N/A</v>
      </c>
      <c r="AQ552" t="e">
        <f t="shared" si="217"/>
        <v>#N/A</v>
      </c>
      <c r="AR552" t="e">
        <f t="shared" si="218"/>
        <v>#N/A</v>
      </c>
      <c r="AS552" t="e">
        <f t="shared" si="219"/>
        <v>#N/A</v>
      </c>
      <c r="AT552" t="e">
        <f t="shared" si="220"/>
        <v>#N/A</v>
      </c>
      <c r="AU552" t="e">
        <f t="shared" si="221"/>
        <v>#N/A</v>
      </c>
      <c r="AV552" t="e">
        <f t="shared" si="180"/>
        <v>#N/A</v>
      </c>
      <c r="AW552" t="e">
        <f t="shared" si="181"/>
        <v>#N/A</v>
      </c>
      <c r="AX552" t="e">
        <f t="shared" si="182"/>
        <v>#N/A</v>
      </c>
      <c r="AY552" t="e">
        <f t="shared" si="222"/>
        <v>#N/A</v>
      </c>
      <c r="AZ552" t="e">
        <f t="shared" si="223"/>
        <v>#N/A</v>
      </c>
      <c r="BA552" t="e">
        <f t="shared" si="224"/>
        <v>#N/A</v>
      </c>
      <c r="BB552" t="e">
        <f t="shared" si="225"/>
        <v>#N/A</v>
      </c>
      <c r="BC552" t="e">
        <f t="shared" si="226"/>
        <v>#N/A</v>
      </c>
      <c r="BD552" t="e">
        <f t="shared" si="227"/>
        <v>#N/A</v>
      </c>
      <c r="BE552" t="e">
        <f t="shared" si="228"/>
        <v>#N/A</v>
      </c>
      <c r="BF552" t="e">
        <f t="shared" si="229"/>
        <v>#N/A</v>
      </c>
      <c r="BG552" t="e">
        <f t="shared" si="230"/>
        <v>#N/A</v>
      </c>
      <c r="BH552" t="e">
        <f t="shared" si="183"/>
        <v>#N/A</v>
      </c>
      <c r="BI552" t="e">
        <f t="shared" si="184"/>
        <v>#N/A</v>
      </c>
      <c r="BJ552" t="e">
        <f t="shared" si="185"/>
        <v>#N/A</v>
      </c>
      <c r="BK552" t="e">
        <f t="shared" si="231"/>
        <v>#N/A</v>
      </c>
      <c r="BL552" t="e">
        <f t="shared" si="232"/>
        <v>#N/A</v>
      </c>
      <c r="BM552" t="e">
        <f t="shared" si="233"/>
        <v>#N/A</v>
      </c>
      <c r="BN552" t="e">
        <f t="shared" si="234"/>
        <v>#N/A</v>
      </c>
      <c r="BO552" t="e">
        <f t="shared" si="235"/>
        <v>#N/A</v>
      </c>
      <c r="BP552" t="e">
        <f t="shared" si="236"/>
        <v>#N/A</v>
      </c>
      <c r="BQ552" t="e">
        <f t="shared" si="237"/>
        <v>#N/A</v>
      </c>
      <c r="BR552" t="e">
        <f t="shared" si="238"/>
        <v>#N/A</v>
      </c>
      <c r="BS552" t="e">
        <f t="shared" si="239"/>
        <v>#N/A</v>
      </c>
      <c r="BT552" t="e">
        <f t="shared" si="240"/>
        <v>#N/A</v>
      </c>
      <c r="BU552" t="e">
        <f t="shared" si="241"/>
        <v>#N/A</v>
      </c>
      <c r="BV552" t="e">
        <f t="shared" si="242"/>
        <v>#N/A</v>
      </c>
      <c r="BW552" t="e">
        <f t="shared" si="243"/>
        <v>#N/A</v>
      </c>
      <c r="BX552" t="e">
        <f t="shared" si="244"/>
        <v>#N/A</v>
      </c>
      <c r="BY552" t="e">
        <f t="shared" si="245"/>
        <v>#N/A</v>
      </c>
      <c r="BZ552" t="e">
        <f t="shared" si="246"/>
        <v>#N/A</v>
      </c>
      <c r="CA552" t="e">
        <f t="shared" si="247"/>
        <v>#N/A</v>
      </c>
      <c r="CB552" t="e">
        <f t="shared" si="248"/>
        <v>#N/A</v>
      </c>
      <c r="CC552" t="e">
        <f t="shared" si="249"/>
        <v>#N/A</v>
      </c>
      <c r="CD552" t="e">
        <f t="shared" si="250"/>
        <v>#N/A</v>
      </c>
      <c r="CE552" t="e">
        <f t="shared" si="251"/>
        <v>#N/A</v>
      </c>
      <c r="CF552" t="e">
        <f t="shared" si="252"/>
        <v>#N/A</v>
      </c>
    </row>
    <row r="553" spans="1:84" x14ac:dyDescent="0.3">
      <c r="A553" t="e">
        <f t="shared" si="253"/>
        <v>#N/A</v>
      </c>
      <c r="B553" t="e">
        <f t="shared" si="253"/>
        <v>#N/A</v>
      </c>
      <c r="C553" t="e">
        <f t="shared" si="186"/>
        <v>#N/A</v>
      </c>
      <c r="D553" t="e">
        <f t="shared" si="187"/>
        <v>#N/A</v>
      </c>
      <c r="E553" t="e">
        <f t="shared" si="188"/>
        <v>#N/A</v>
      </c>
      <c r="F553" t="e">
        <f t="shared" si="189"/>
        <v>#N/A</v>
      </c>
      <c r="G553" t="e">
        <f t="shared" si="190"/>
        <v>#N/A</v>
      </c>
      <c r="H553" t="e">
        <f t="shared" si="191"/>
        <v>#N/A</v>
      </c>
      <c r="I553" t="e">
        <f t="shared" si="192"/>
        <v>#N/A</v>
      </c>
      <c r="J553" t="e">
        <f t="shared" si="193"/>
        <v>#N/A</v>
      </c>
      <c r="K553" t="e">
        <f t="shared" si="194"/>
        <v>#N/A</v>
      </c>
      <c r="L553" t="e">
        <f t="shared" si="171"/>
        <v>#N/A</v>
      </c>
      <c r="M553" t="e">
        <f t="shared" si="172"/>
        <v>#N/A</v>
      </c>
      <c r="N553" t="e">
        <f t="shared" si="173"/>
        <v>#N/A</v>
      </c>
      <c r="O553" t="e">
        <f t="shared" si="195"/>
        <v>#N/A</v>
      </c>
      <c r="P553" t="e">
        <f t="shared" si="196"/>
        <v>#N/A</v>
      </c>
      <c r="Q553" t="e">
        <f t="shared" si="197"/>
        <v>#N/A</v>
      </c>
      <c r="R553" t="e">
        <f t="shared" si="198"/>
        <v>#N/A</v>
      </c>
      <c r="S553" t="e">
        <f t="shared" si="199"/>
        <v>#N/A</v>
      </c>
      <c r="T553" t="e">
        <f t="shared" si="200"/>
        <v>#N/A</v>
      </c>
      <c r="U553" t="e">
        <f t="shared" si="201"/>
        <v>#N/A</v>
      </c>
      <c r="V553" t="e">
        <f t="shared" si="202"/>
        <v>#N/A</v>
      </c>
      <c r="W553" t="e">
        <f t="shared" si="203"/>
        <v>#N/A</v>
      </c>
      <c r="X553" t="e">
        <f t="shared" si="174"/>
        <v>#N/A</v>
      </c>
      <c r="Y553" t="e">
        <f t="shared" si="175"/>
        <v>#N/A</v>
      </c>
      <c r="Z553" t="e">
        <f t="shared" si="176"/>
        <v>#N/A</v>
      </c>
      <c r="AA553" t="e">
        <f t="shared" si="204"/>
        <v>#N/A</v>
      </c>
      <c r="AB553" t="e">
        <f t="shared" si="205"/>
        <v>#N/A</v>
      </c>
      <c r="AC553" t="e">
        <f t="shared" si="206"/>
        <v>#N/A</v>
      </c>
      <c r="AD553" t="e">
        <f t="shared" si="207"/>
        <v>#N/A</v>
      </c>
      <c r="AE553" t="e">
        <f t="shared" si="208"/>
        <v>#N/A</v>
      </c>
      <c r="AF553" t="e">
        <f t="shared" si="209"/>
        <v>#N/A</v>
      </c>
      <c r="AG553" t="e">
        <f t="shared" si="210"/>
        <v>#N/A</v>
      </c>
      <c r="AH553" t="e">
        <f t="shared" si="211"/>
        <v>#N/A</v>
      </c>
      <c r="AI553" t="e">
        <f t="shared" si="212"/>
        <v>#N/A</v>
      </c>
      <c r="AJ553" t="e">
        <f t="shared" si="177"/>
        <v>#N/A</v>
      </c>
      <c r="AK553" t="e">
        <f t="shared" si="178"/>
        <v>#N/A</v>
      </c>
      <c r="AL553" t="e">
        <f t="shared" si="179"/>
        <v>#N/A</v>
      </c>
      <c r="AM553" t="e">
        <f t="shared" si="213"/>
        <v>#N/A</v>
      </c>
      <c r="AN553" t="e">
        <f t="shared" si="214"/>
        <v>#N/A</v>
      </c>
      <c r="AO553" t="e">
        <f t="shared" si="215"/>
        <v>#N/A</v>
      </c>
      <c r="AP553" t="e">
        <f t="shared" si="216"/>
        <v>#N/A</v>
      </c>
      <c r="AQ553" t="e">
        <f t="shared" si="217"/>
        <v>#N/A</v>
      </c>
      <c r="AR553" t="e">
        <f t="shared" si="218"/>
        <v>#N/A</v>
      </c>
      <c r="AS553" t="e">
        <f t="shared" si="219"/>
        <v>#N/A</v>
      </c>
      <c r="AT553" t="e">
        <f t="shared" si="220"/>
        <v>#N/A</v>
      </c>
      <c r="AU553" t="e">
        <f t="shared" si="221"/>
        <v>#N/A</v>
      </c>
      <c r="AV553" t="e">
        <f t="shared" si="180"/>
        <v>#N/A</v>
      </c>
      <c r="AW553" t="e">
        <f t="shared" si="181"/>
        <v>#N/A</v>
      </c>
      <c r="AX553" t="e">
        <f t="shared" si="182"/>
        <v>#N/A</v>
      </c>
      <c r="AY553" t="e">
        <f t="shared" si="222"/>
        <v>#N/A</v>
      </c>
      <c r="AZ553" t="e">
        <f t="shared" si="223"/>
        <v>#N/A</v>
      </c>
      <c r="BA553" t="e">
        <f t="shared" si="224"/>
        <v>#N/A</v>
      </c>
      <c r="BB553" t="e">
        <f t="shared" si="225"/>
        <v>#N/A</v>
      </c>
      <c r="BC553" t="e">
        <f t="shared" si="226"/>
        <v>#N/A</v>
      </c>
      <c r="BD553" t="e">
        <f t="shared" si="227"/>
        <v>#N/A</v>
      </c>
      <c r="BE553" t="e">
        <f t="shared" si="228"/>
        <v>#N/A</v>
      </c>
      <c r="BF553" t="e">
        <f t="shared" si="229"/>
        <v>#N/A</v>
      </c>
      <c r="BG553" t="e">
        <f t="shared" si="230"/>
        <v>#N/A</v>
      </c>
      <c r="BH553" t="e">
        <f t="shared" si="183"/>
        <v>#N/A</v>
      </c>
      <c r="BI553" t="e">
        <f t="shared" si="184"/>
        <v>#N/A</v>
      </c>
      <c r="BJ553" t="e">
        <f t="shared" si="185"/>
        <v>#N/A</v>
      </c>
      <c r="BK553" t="e">
        <f t="shared" si="231"/>
        <v>#N/A</v>
      </c>
      <c r="BL553" t="e">
        <f t="shared" si="232"/>
        <v>#N/A</v>
      </c>
      <c r="BM553" t="e">
        <f t="shared" si="233"/>
        <v>#N/A</v>
      </c>
      <c r="BN553" t="e">
        <f t="shared" si="234"/>
        <v>#N/A</v>
      </c>
      <c r="BO553" t="e">
        <f t="shared" si="235"/>
        <v>#N/A</v>
      </c>
      <c r="BP553" t="e">
        <f t="shared" si="236"/>
        <v>#N/A</v>
      </c>
      <c r="BQ553" t="e">
        <f t="shared" si="237"/>
        <v>#N/A</v>
      </c>
      <c r="BR553" t="e">
        <f t="shared" si="238"/>
        <v>#N/A</v>
      </c>
      <c r="BS553" t="e">
        <f t="shared" si="239"/>
        <v>#N/A</v>
      </c>
      <c r="BT553" t="e">
        <f t="shared" si="240"/>
        <v>#N/A</v>
      </c>
      <c r="BU553" t="e">
        <f t="shared" si="241"/>
        <v>#N/A</v>
      </c>
      <c r="BV553" t="e">
        <f t="shared" si="242"/>
        <v>#N/A</v>
      </c>
      <c r="BW553" t="e">
        <f t="shared" si="243"/>
        <v>#N/A</v>
      </c>
      <c r="BX553" t="e">
        <f t="shared" si="244"/>
        <v>#N/A</v>
      </c>
      <c r="BY553" t="e">
        <f t="shared" si="245"/>
        <v>#N/A</v>
      </c>
      <c r="BZ553" t="e">
        <f t="shared" si="246"/>
        <v>#N/A</v>
      </c>
      <c r="CA553" t="e">
        <f t="shared" si="247"/>
        <v>#N/A</v>
      </c>
      <c r="CB553" t="e">
        <f t="shared" si="248"/>
        <v>#N/A</v>
      </c>
      <c r="CC553" t="e">
        <f t="shared" si="249"/>
        <v>#N/A</v>
      </c>
      <c r="CD553" t="e">
        <f t="shared" si="250"/>
        <v>#N/A</v>
      </c>
      <c r="CE553" t="e">
        <f t="shared" si="251"/>
        <v>#N/A</v>
      </c>
      <c r="CF553" t="e">
        <f t="shared" si="252"/>
        <v>#N/A</v>
      </c>
    </row>
    <row r="554" spans="1:84" x14ac:dyDescent="0.3">
      <c r="A554" t="e">
        <f t="shared" si="253"/>
        <v>#N/A</v>
      </c>
      <c r="B554" t="e">
        <f t="shared" si="253"/>
        <v>#N/A</v>
      </c>
      <c r="C554" t="e">
        <f t="shared" si="186"/>
        <v>#N/A</v>
      </c>
      <c r="D554" t="e">
        <f t="shared" si="187"/>
        <v>#N/A</v>
      </c>
      <c r="E554" t="e">
        <f t="shared" si="188"/>
        <v>#N/A</v>
      </c>
      <c r="F554" t="e">
        <f t="shared" si="189"/>
        <v>#N/A</v>
      </c>
      <c r="G554" t="e">
        <f t="shared" si="190"/>
        <v>#N/A</v>
      </c>
      <c r="H554" t="e">
        <f t="shared" si="191"/>
        <v>#N/A</v>
      </c>
      <c r="I554" t="e">
        <f t="shared" si="192"/>
        <v>#N/A</v>
      </c>
      <c r="J554" t="e">
        <f t="shared" si="193"/>
        <v>#N/A</v>
      </c>
      <c r="K554" t="e">
        <f t="shared" si="194"/>
        <v>#N/A</v>
      </c>
      <c r="L554" t="e">
        <f t="shared" si="171"/>
        <v>#N/A</v>
      </c>
      <c r="M554" t="e">
        <f t="shared" si="172"/>
        <v>#N/A</v>
      </c>
      <c r="N554" t="e">
        <f t="shared" si="173"/>
        <v>#N/A</v>
      </c>
      <c r="O554" t="e">
        <f t="shared" si="195"/>
        <v>#N/A</v>
      </c>
      <c r="P554" t="e">
        <f t="shared" si="196"/>
        <v>#N/A</v>
      </c>
      <c r="Q554" t="e">
        <f t="shared" si="197"/>
        <v>#N/A</v>
      </c>
      <c r="R554" t="e">
        <f t="shared" si="198"/>
        <v>#N/A</v>
      </c>
      <c r="S554" t="e">
        <f t="shared" si="199"/>
        <v>#N/A</v>
      </c>
      <c r="T554" t="e">
        <f t="shared" si="200"/>
        <v>#N/A</v>
      </c>
      <c r="U554" t="e">
        <f t="shared" si="201"/>
        <v>#N/A</v>
      </c>
      <c r="V554" t="e">
        <f t="shared" si="202"/>
        <v>#N/A</v>
      </c>
      <c r="W554" t="e">
        <f t="shared" si="203"/>
        <v>#N/A</v>
      </c>
      <c r="X554" t="e">
        <f t="shared" si="174"/>
        <v>#N/A</v>
      </c>
      <c r="Y554" t="e">
        <f t="shared" si="175"/>
        <v>#N/A</v>
      </c>
      <c r="Z554" t="e">
        <f t="shared" si="176"/>
        <v>#N/A</v>
      </c>
      <c r="AA554" t="e">
        <f t="shared" si="204"/>
        <v>#N/A</v>
      </c>
      <c r="AB554" t="e">
        <f t="shared" si="205"/>
        <v>#N/A</v>
      </c>
      <c r="AC554" t="e">
        <f t="shared" si="206"/>
        <v>#N/A</v>
      </c>
      <c r="AD554" t="e">
        <f t="shared" si="207"/>
        <v>#N/A</v>
      </c>
      <c r="AE554" t="e">
        <f t="shared" si="208"/>
        <v>#N/A</v>
      </c>
      <c r="AF554" t="e">
        <f t="shared" si="209"/>
        <v>#N/A</v>
      </c>
      <c r="AG554" t="e">
        <f t="shared" si="210"/>
        <v>#N/A</v>
      </c>
      <c r="AH554" t="e">
        <f t="shared" si="211"/>
        <v>#N/A</v>
      </c>
      <c r="AI554" t="e">
        <f t="shared" si="212"/>
        <v>#N/A</v>
      </c>
      <c r="AJ554" t="e">
        <f t="shared" si="177"/>
        <v>#N/A</v>
      </c>
      <c r="AK554" t="e">
        <f t="shared" si="178"/>
        <v>#N/A</v>
      </c>
      <c r="AL554" t="e">
        <f t="shared" si="179"/>
        <v>#N/A</v>
      </c>
      <c r="AM554" t="e">
        <f t="shared" si="213"/>
        <v>#N/A</v>
      </c>
      <c r="AN554" t="e">
        <f t="shared" si="214"/>
        <v>#N/A</v>
      </c>
      <c r="AO554" t="e">
        <f t="shared" si="215"/>
        <v>#N/A</v>
      </c>
      <c r="AP554" t="e">
        <f t="shared" si="216"/>
        <v>#N/A</v>
      </c>
      <c r="AQ554" t="e">
        <f t="shared" si="217"/>
        <v>#N/A</v>
      </c>
      <c r="AR554" t="e">
        <f t="shared" si="218"/>
        <v>#N/A</v>
      </c>
      <c r="AS554" t="e">
        <f t="shared" si="219"/>
        <v>#N/A</v>
      </c>
      <c r="AT554" t="e">
        <f t="shared" si="220"/>
        <v>#N/A</v>
      </c>
      <c r="AU554" t="e">
        <f t="shared" si="221"/>
        <v>#N/A</v>
      </c>
      <c r="AV554" t="e">
        <f t="shared" si="180"/>
        <v>#N/A</v>
      </c>
      <c r="AW554" t="e">
        <f t="shared" si="181"/>
        <v>#N/A</v>
      </c>
      <c r="AX554" t="e">
        <f t="shared" si="182"/>
        <v>#N/A</v>
      </c>
      <c r="AY554" t="e">
        <f t="shared" si="222"/>
        <v>#N/A</v>
      </c>
      <c r="AZ554" t="e">
        <f t="shared" si="223"/>
        <v>#N/A</v>
      </c>
      <c r="BA554" t="e">
        <f t="shared" si="224"/>
        <v>#N/A</v>
      </c>
      <c r="BB554" t="e">
        <f t="shared" si="225"/>
        <v>#N/A</v>
      </c>
      <c r="BC554" t="e">
        <f t="shared" si="226"/>
        <v>#N/A</v>
      </c>
      <c r="BD554" t="e">
        <f t="shared" si="227"/>
        <v>#N/A</v>
      </c>
      <c r="BE554" t="e">
        <f t="shared" si="228"/>
        <v>#N/A</v>
      </c>
      <c r="BF554" t="e">
        <f t="shared" si="229"/>
        <v>#N/A</v>
      </c>
      <c r="BG554" t="e">
        <f t="shared" si="230"/>
        <v>#N/A</v>
      </c>
      <c r="BH554" t="e">
        <f t="shared" si="183"/>
        <v>#N/A</v>
      </c>
      <c r="BI554" t="e">
        <f t="shared" si="184"/>
        <v>#N/A</v>
      </c>
      <c r="BJ554" t="e">
        <f t="shared" si="185"/>
        <v>#N/A</v>
      </c>
      <c r="BK554" t="e">
        <f t="shared" si="231"/>
        <v>#N/A</v>
      </c>
      <c r="BL554" t="e">
        <f t="shared" si="232"/>
        <v>#N/A</v>
      </c>
      <c r="BM554" t="e">
        <f t="shared" si="233"/>
        <v>#N/A</v>
      </c>
      <c r="BN554" t="e">
        <f t="shared" si="234"/>
        <v>#N/A</v>
      </c>
      <c r="BO554" t="e">
        <f t="shared" si="235"/>
        <v>#N/A</v>
      </c>
      <c r="BP554" t="e">
        <f t="shared" si="236"/>
        <v>#N/A</v>
      </c>
      <c r="BQ554" t="e">
        <f t="shared" si="237"/>
        <v>#N/A</v>
      </c>
      <c r="BR554" t="e">
        <f t="shared" si="238"/>
        <v>#N/A</v>
      </c>
      <c r="BS554" t="e">
        <f t="shared" si="239"/>
        <v>#N/A</v>
      </c>
      <c r="BT554" t="e">
        <f t="shared" si="240"/>
        <v>#N/A</v>
      </c>
      <c r="BU554" t="e">
        <f t="shared" si="241"/>
        <v>#N/A</v>
      </c>
      <c r="BV554" t="e">
        <f t="shared" si="242"/>
        <v>#N/A</v>
      </c>
      <c r="BW554" t="e">
        <f t="shared" si="243"/>
        <v>#N/A</v>
      </c>
      <c r="BX554" t="e">
        <f t="shared" si="244"/>
        <v>#N/A</v>
      </c>
      <c r="BY554" t="e">
        <f t="shared" si="245"/>
        <v>#N/A</v>
      </c>
      <c r="BZ554" t="e">
        <f t="shared" si="246"/>
        <v>#N/A</v>
      </c>
      <c r="CA554" t="e">
        <f t="shared" si="247"/>
        <v>#N/A</v>
      </c>
      <c r="CB554" t="e">
        <f t="shared" si="248"/>
        <v>#N/A</v>
      </c>
      <c r="CC554" t="e">
        <f t="shared" si="249"/>
        <v>#N/A</v>
      </c>
      <c r="CD554" t="e">
        <f t="shared" si="250"/>
        <v>#N/A</v>
      </c>
      <c r="CE554" t="e">
        <f t="shared" si="251"/>
        <v>#N/A</v>
      </c>
      <c r="CF554" t="e">
        <f t="shared" si="252"/>
        <v>#N/A</v>
      </c>
    </row>
    <row r="555" spans="1:84" x14ac:dyDescent="0.3">
      <c r="A555" t="e">
        <f t="shared" si="253"/>
        <v>#N/A</v>
      </c>
      <c r="B555" t="e">
        <f t="shared" si="253"/>
        <v>#N/A</v>
      </c>
      <c r="C555" t="e">
        <f t="shared" si="186"/>
        <v>#N/A</v>
      </c>
      <c r="D555" t="e">
        <f t="shared" si="187"/>
        <v>#N/A</v>
      </c>
      <c r="E555" t="e">
        <f t="shared" si="188"/>
        <v>#N/A</v>
      </c>
      <c r="F555" t="e">
        <f t="shared" si="189"/>
        <v>#N/A</v>
      </c>
      <c r="G555" t="e">
        <f t="shared" si="190"/>
        <v>#N/A</v>
      </c>
      <c r="H555" t="e">
        <f t="shared" si="191"/>
        <v>#N/A</v>
      </c>
      <c r="I555" t="e">
        <f t="shared" si="192"/>
        <v>#N/A</v>
      </c>
      <c r="J555" t="e">
        <f t="shared" si="193"/>
        <v>#N/A</v>
      </c>
      <c r="K555" t="e">
        <f t="shared" si="194"/>
        <v>#N/A</v>
      </c>
      <c r="L555" t="e">
        <f t="shared" si="171"/>
        <v>#N/A</v>
      </c>
      <c r="M555" t="e">
        <f t="shared" si="172"/>
        <v>#N/A</v>
      </c>
      <c r="N555" t="e">
        <f t="shared" si="173"/>
        <v>#N/A</v>
      </c>
      <c r="O555" t="e">
        <f t="shared" si="195"/>
        <v>#N/A</v>
      </c>
      <c r="P555" t="e">
        <f t="shared" si="196"/>
        <v>#N/A</v>
      </c>
      <c r="Q555" t="e">
        <f t="shared" si="197"/>
        <v>#N/A</v>
      </c>
      <c r="R555" t="e">
        <f t="shared" si="198"/>
        <v>#N/A</v>
      </c>
      <c r="S555" t="e">
        <f t="shared" si="199"/>
        <v>#N/A</v>
      </c>
      <c r="T555" t="e">
        <f t="shared" si="200"/>
        <v>#N/A</v>
      </c>
      <c r="U555" t="e">
        <f t="shared" si="201"/>
        <v>#N/A</v>
      </c>
      <c r="V555" t="e">
        <f t="shared" si="202"/>
        <v>#N/A</v>
      </c>
      <c r="W555" t="e">
        <f t="shared" si="203"/>
        <v>#N/A</v>
      </c>
      <c r="X555" t="e">
        <f t="shared" si="174"/>
        <v>#N/A</v>
      </c>
      <c r="Y555" t="e">
        <f t="shared" si="175"/>
        <v>#N/A</v>
      </c>
      <c r="Z555" t="e">
        <f t="shared" si="176"/>
        <v>#N/A</v>
      </c>
      <c r="AA555" t="e">
        <f t="shared" si="204"/>
        <v>#N/A</v>
      </c>
      <c r="AB555" t="e">
        <f t="shared" si="205"/>
        <v>#N/A</v>
      </c>
      <c r="AC555" t="e">
        <f t="shared" si="206"/>
        <v>#N/A</v>
      </c>
      <c r="AD555" t="e">
        <f t="shared" si="207"/>
        <v>#N/A</v>
      </c>
      <c r="AE555" t="e">
        <f t="shared" si="208"/>
        <v>#N/A</v>
      </c>
      <c r="AF555" t="e">
        <f t="shared" si="209"/>
        <v>#N/A</v>
      </c>
      <c r="AG555" t="e">
        <f t="shared" si="210"/>
        <v>#N/A</v>
      </c>
      <c r="AH555" t="e">
        <f t="shared" si="211"/>
        <v>#N/A</v>
      </c>
      <c r="AI555" t="e">
        <f t="shared" si="212"/>
        <v>#N/A</v>
      </c>
      <c r="AJ555" t="e">
        <f t="shared" si="177"/>
        <v>#N/A</v>
      </c>
      <c r="AK555" t="e">
        <f t="shared" si="178"/>
        <v>#N/A</v>
      </c>
      <c r="AL555" t="e">
        <f t="shared" si="179"/>
        <v>#N/A</v>
      </c>
      <c r="AM555" t="e">
        <f t="shared" si="213"/>
        <v>#N/A</v>
      </c>
      <c r="AN555" t="e">
        <f t="shared" si="214"/>
        <v>#N/A</v>
      </c>
      <c r="AO555" t="e">
        <f t="shared" si="215"/>
        <v>#N/A</v>
      </c>
      <c r="AP555" t="e">
        <f t="shared" si="216"/>
        <v>#N/A</v>
      </c>
      <c r="AQ555" t="e">
        <f t="shared" si="217"/>
        <v>#N/A</v>
      </c>
      <c r="AR555" t="e">
        <f t="shared" si="218"/>
        <v>#N/A</v>
      </c>
      <c r="AS555" t="e">
        <f t="shared" si="219"/>
        <v>#N/A</v>
      </c>
      <c r="AT555" t="e">
        <f t="shared" si="220"/>
        <v>#N/A</v>
      </c>
      <c r="AU555" t="e">
        <f t="shared" si="221"/>
        <v>#N/A</v>
      </c>
      <c r="AV555" t="e">
        <f t="shared" si="180"/>
        <v>#N/A</v>
      </c>
      <c r="AW555" t="e">
        <f t="shared" si="181"/>
        <v>#N/A</v>
      </c>
      <c r="AX555" t="e">
        <f t="shared" si="182"/>
        <v>#N/A</v>
      </c>
      <c r="AY555" t="e">
        <f t="shared" si="222"/>
        <v>#N/A</v>
      </c>
      <c r="AZ555" t="e">
        <f t="shared" si="223"/>
        <v>#N/A</v>
      </c>
      <c r="BA555" t="e">
        <f t="shared" si="224"/>
        <v>#N/A</v>
      </c>
      <c r="BB555" t="e">
        <f t="shared" si="225"/>
        <v>#N/A</v>
      </c>
      <c r="BC555" t="e">
        <f t="shared" si="226"/>
        <v>#N/A</v>
      </c>
      <c r="BD555" t="e">
        <f t="shared" si="227"/>
        <v>#N/A</v>
      </c>
      <c r="BE555" t="e">
        <f t="shared" si="228"/>
        <v>#N/A</v>
      </c>
      <c r="BF555" t="e">
        <f t="shared" si="229"/>
        <v>#N/A</v>
      </c>
      <c r="BG555" t="e">
        <f t="shared" si="230"/>
        <v>#N/A</v>
      </c>
      <c r="BH555" t="e">
        <f t="shared" si="183"/>
        <v>#N/A</v>
      </c>
      <c r="BI555" t="e">
        <f t="shared" si="184"/>
        <v>#N/A</v>
      </c>
      <c r="BJ555" t="e">
        <f t="shared" si="185"/>
        <v>#N/A</v>
      </c>
      <c r="BK555" t="e">
        <f t="shared" si="231"/>
        <v>#N/A</v>
      </c>
      <c r="BL555" t="e">
        <f t="shared" si="232"/>
        <v>#N/A</v>
      </c>
      <c r="BM555" t="e">
        <f t="shared" si="233"/>
        <v>#N/A</v>
      </c>
      <c r="BN555" t="e">
        <f t="shared" si="234"/>
        <v>#N/A</v>
      </c>
      <c r="BO555" t="e">
        <f t="shared" si="235"/>
        <v>#N/A</v>
      </c>
      <c r="BP555" t="e">
        <f t="shared" si="236"/>
        <v>#N/A</v>
      </c>
      <c r="BQ555" t="e">
        <f t="shared" si="237"/>
        <v>#N/A</v>
      </c>
      <c r="BR555" t="e">
        <f t="shared" si="238"/>
        <v>#N/A</v>
      </c>
      <c r="BS555" t="e">
        <f t="shared" si="239"/>
        <v>#N/A</v>
      </c>
      <c r="BT555" t="e">
        <f t="shared" si="240"/>
        <v>#N/A</v>
      </c>
      <c r="BU555" t="e">
        <f t="shared" si="241"/>
        <v>#N/A</v>
      </c>
      <c r="BV555" t="e">
        <f t="shared" si="242"/>
        <v>#N/A</v>
      </c>
      <c r="BW555" t="e">
        <f t="shared" si="243"/>
        <v>#N/A</v>
      </c>
      <c r="BX555" t="e">
        <f t="shared" si="244"/>
        <v>#N/A</v>
      </c>
      <c r="BY555" t="e">
        <f t="shared" si="245"/>
        <v>#N/A</v>
      </c>
      <c r="BZ555" t="e">
        <f t="shared" si="246"/>
        <v>#N/A</v>
      </c>
      <c r="CA555" t="e">
        <f t="shared" si="247"/>
        <v>#N/A</v>
      </c>
      <c r="CB555" t="e">
        <f t="shared" si="248"/>
        <v>#N/A</v>
      </c>
      <c r="CC555" t="e">
        <f t="shared" si="249"/>
        <v>#N/A</v>
      </c>
      <c r="CD555" t="e">
        <f t="shared" si="250"/>
        <v>#N/A</v>
      </c>
      <c r="CE555" t="e">
        <f t="shared" si="251"/>
        <v>#N/A</v>
      </c>
      <c r="CF555" t="e">
        <f t="shared" si="252"/>
        <v>#N/A</v>
      </c>
    </row>
    <row r="556" spans="1:84" x14ac:dyDescent="0.3">
      <c r="A556" t="e">
        <f t="shared" si="253"/>
        <v>#N/A</v>
      </c>
      <c r="B556" t="e">
        <f t="shared" si="253"/>
        <v>#N/A</v>
      </c>
      <c r="C556" t="e">
        <f t="shared" si="186"/>
        <v>#N/A</v>
      </c>
      <c r="D556" t="e">
        <f t="shared" si="187"/>
        <v>#N/A</v>
      </c>
      <c r="E556" t="e">
        <f t="shared" si="188"/>
        <v>#N/A</v>
      </c>
      <c r="F556" t="e">
        <f t="shared" si="189"/>
        <v>#N/A</v>
      </c>
      <c r="G556" t="e">
        <f t="shared" si="190"/>
        <v>#N/A</v>
      </c>
      <c r="H556" t="e">
        <f t="shared" si="191"/>
        <v>#N/A</v>
      </c>
      <c r="I556" t="e">
        <f t="shared" si="192"/>
        <v>#N/A</v>
      </c>
      <c r="J556" t="e">
        <f t="shared" si="193"/>
        <v>#N/A</v>
      </c>
      <c r="K556" t="e">
        <f t="shared" si="194"/>
        <v>#N/A</v>
      </c>
      <c r="L556" t="e">
        <f t="shared" si="171"/>
        <v>#N/A</v>
      </c>
      <c r="M556" t="e">
        <f t="shared" si="172"/>
        <v>#N/A</v>
      </c>
      <c r="N556" t="e">
        <f t="shared" si="173"/>
        <v>#N/A</v>
      </c>
      <c r="O556" t="e">
        <f t="shared" si="195"/>
        <v>#N/A</v>
      </c>
      <c r="P556" t="e">
        <f t="shared" si="196"/>
        <v>#N/A</v>
      </c>
      <c r="Q556" t="e">
        <f t="shared" si="197"/>
        <v>#N/A</v>
      </c>
      <c r="R556" t="e">
        <f t="shared" si="198"/>
        <v>#N/A</v>
      </c>
      <c r="S556" t="e">
        <f t="shared" si="199"/>
        <v>#N/A</v>
      </c>
      <c r="T556" t="e">
        <f t="shared" si="200"/>
        <v>#N/A</v>
      </c>
      <c r="U556" t="e">
        <f t="shared" si="201"/>
        <v>#N/A</v>
      </c>
      <c r="V556" t="e">
        <f t="shared" si="202"/>
        <v>#N/A</v>
      </c>
      <c r="W556" t="e">
        <f t="shared" si="203"/>
        <v>#N/A</v>
      </c>
      <c r="X556" t="e">
        <f t="shared" si="174"/>
        <v>#N/A</v>
      </c>
      <c r="Y556" t="e">
        <f t="shared" si="175"/>
        <v>#N/A</v>
      </c>
      <c r="Z556" t="e">
        <f t="shared" si="176"/>
        <v>#N/A</v>
      </c>
      <c r="AA556" t="e">
        <f t="shared" si="204"/>
        <v>#N/A</v>
      </c>
      <c r="AB556" t="e">
        <f t="shared" si="205"/>
        <v>#N/A</v>
      </c>
      <c r="AC556" t="e">
        <f t="shared" si="206"/>
        <v>#N/A</v>
      </c>
      <c r="AD556" t="e">
        <f t="shared" si="207"/>
        <v>#N/A</v>
      </c>
      <c r="AE556" t="e">
        <f t="shared" si="208"/>
        <v>#N/A</v>
      </c>
      <c r="AF556" t="e">
        <f t="shared" si="209"/>
        <v>#N/A</v>
      </c>
      <c r="AG556" t="e">
        <f t="shared" si="210"/>
        <v>#N/A</v>
      </c>
      <c r="AH556" t="e">
        <f t="shared" si="211"/>
        <v>#N/A</v>
      </c>
      <c r="AI556" t="e">
        <f t="shared" si="212"/>
        <v>#N/A</v>
      </c>
      <c r="AJ556" t="e">
        <f t="shared" si="177"/>
        <v>#N/A</v>
      </c>
      <c r="AK556" t="e">
        <f t="shared" si="178"/>
        <v>#N/A</v>
      </c>
      <c r="AL556" t="e">
        <f t="shared" si="179"/>
        <v>#N/A</v>
      </c>
      <c r="AM556" t="e">
        <f t="shared" si="213"/>
        <v>#N/A</v>
      </c>
      <c r="AN556" t="e">
        <f t="shared" si="214"/>
        <v>#N/A</v>
      </c>
      <c r="AO556" t="e">
        <f t="shared" si="215"/>
        <v>#N/A</v>
      </c>
      <c r="AP556" t="e">
        <f t="shared" si="216"/>
        <v>#N/A</v>
      </c>
      <c r="AQ556" t="e">
        <f t="shared" si="217"/>
        <v>#N/A</v>
      </c>
      <c r="AR556" t="e">
        <f t="shared" si="218"/>
        <v>#N/A</v>
      </c>
      <c r="AS556" t="e">
        <f t="shared" si="219"/>
        <v>#N/A</v>
      </c>
      <c r="AT556" t="e">
        <f t="shared" si="220"/>
        <v>#N/A</v>
      </c>
      <c r="AU556" t="e">
        <f t="shared" si="221"/>
        <v>#N/A</v>
      </c>
      <c r="AV556" t="e">
        <f t="shared" si="180"/>
        <v>#N/A</v>
      </c>
      <c r="AW556" t="e">
        <f t="shared" si="181"/>
        <v>#N/A</v>
      </c>
      <c r="AX556" t="e">
        <f t="shared" si="182"/>
        <v>#N/A</v>
      </c>
      <c r="AY556" t="e">
        <f t="shared" si="222"/>
        <v>#N/A</v>
      </c>
      <c r="AZ556" t="e">
        <f t="shared" si="223"/>
        <v>#N/A</v>
      </c>
      <c r="BA556" t="e">
        <f t="shared" si="224"/>
        <v>#N/A</v>
      </c>
      <c r="BB556" t="e">
        <f t="shared" si="225"/>
        <v>#N/A</v>
      </c>
      <c r="BC556" t="e">
        <f t="shared" si="226"/>
        <v>#N/A</v>
      </c>
      <c r="BD556" t="e">
        <f t="shared" si="227"/>
        <v>#N/A</v>
      </c>
      <c r="BE556" t="e">
        <f t="shared" si="228"/>
        <v>#N/A</v>
      </c>
      <c r="BF556" t="e">
        <f t="shared" si="229"/>
        <v>#N/A</v>
      </c>
      <c r="BG556" t="e">
        <f t="shared" si="230"/>
        <v>#N/A</v>
      </c>
      <c r="BH556" t="e">
        <f t="shared" si="183"/>
        <v>#N/A</v>
      </c>
      <c r="BI556" t="e">
        <f t="shared" si="184"/>
        <v>#N/A</v>
      </c>
      <c r="BJ556" t="e">
        <f t="shared" si="185"/>
        <v>#N/A</v>
      </c>
      <c r="BK556" t="e">
        <f t="shared" si="231"/>
        <v>#N/A</v>
      </c>
      <c r="BL556" t="e">
        <f t="shared" si="232"/>
        <v>#N/A</v>
      </c>
      <c r="BM556" t="e">
        <f t="shared" si="233"/>
        <v>#N/A</v>
      </c>
      <c r="BN556" t="e">
        <f t="shared" si="234"/>
        <v>#N/A</v>
      </c>
      <c r="BO556" t="e">
        <f t="shared" si="235"/>
        <v>#N/A</v>
      </c>
      <c r="BP556" t="e">
        <f t="shared" si="236"/>
        <v>#N/A</v>
      </c>
      <c r="BQ556" t="e">
        <f t="shared" si="237"/>
        <v>#N/A</v>
      </c>
      <c r="BR556" t="e">
        <f t="shared" si="238"/>
        <v>#N/A</v>
      </c>
      <c r="BS556" t="e">
        <f t="shared" si="239"/>
        <v>#N/A</v>
      </c>
      <c r="BT556" t="e">
        <f t="shared" si="240"/>
        <v>#N/A</v>
      </c>
      <c r="BU556" t="e">
        <f t="shared" si="241"/>
        <v>#N/A</v>
      </c>
      <c r="BV556" t="e">
        <f t="shared" si="242"/>
        <v>#N/A</v>
      </c>
      <c r="BW556" t="e">
        <f t="shared" si="243"/>
        <v>#N/A</v>
      </c>
      <c r="BX556" t="e">
        <f t="shared" si="244"/>
        <v>#N/A</v>
      </c>
      <c r="BY556" t="e">
        <f t="shared" si="245"/>
        <v>#N/A</v>
      </c>
      <c r="BZ556" t="e">
        <f t="shared" si="246"/>
        <v>#N/A</v>
      </c>
      <c r="CA556" t="e">
        <f t="shared" si="247"/>
        <v>#N/A</v>
      </c>
      <c r="CB556" t="e">
        <f t="shared" si="248"/>
        <v>#N/A</v>
      </c>
      <c r="CC556" t="e">
        <f t="shared" si="249"/>
        <v>#N/A</v>
      </c>
      <c r="CD556" t="e">
        <f t="shared" si="250"/>
        <v>#N/A</v>
      </c>
      <c r="CE556" t="e">
        <f t="shared" si="251"/>
        <v>#N/A</v>
      </c>
      <c r="CF556" t="e">
        <f t="shared" si="252"/>
        <v>#N/A</v>
      </c>
    </row>
    <row r="557" spans="1:84" x14ac:dyDescent="0.3">
      <c r="A557" t="e">
        <f t="shared" si="253"/>
        <v>#N/A</v>
      </c>
      <c r="B557" t="e">
        <f t="shared" si="253"/>
        <v>#N/A</v>
      </c>
      <c r="C557" t="e">
        <f t="shared" si="186"/>
        <v>#N/A</v>
      </c>
      <c r="D557" t="e">
        <f t="shared" si="187"/>
        <v>#N/A</v>
      </c>
      <c r="E557" t="e">
        <f t="shared" si="188"/>
        <v>#N/A</v>
      </c>
      <c r="F557" t="e">
        <f t="shared" si="189"/>
        <v>#N/A</v>
      </c>
      <c r="G557" t="e">
        <f t="shared" si="190"/>
        <v>#N/A</v>
      </c>
      <c r="H557" t="e">
        <f t="shared" si="191"/>
        <v>#N/A</v>
      </c>
      <c r="I557" t="e">
        <f t="shared" si="192"/>
        <v>#N/A</v>
      </c>
      <c r="J557" t="e">
        <f t="shared" si="193"/>
        <v>#N/A</v>
      </c>
      <c r="K557" t="e">
        <f t="shared" si="194"/>
        <v>#N/A</v>
      </c>
      <c r="L557" t="e">
        <f t="shared" si="171"/>
        <v>#N/A</v>
      </c>
      <c r="M557" t="e">
        <f t="shared" si="172"/>
        <v>#N/A</v>
      </c>
      <c r="N557" t="e">
        <f t="shared" si="173"/>
        <v>#N/A</v>
      </c>
      <c r="O557" t="e">
        <f t="shared" si="195"/>
        <v>#N/A</v>
      </c>
      <c r="P557" t="e">
        <f t="shared" si="196"/>
        <v>#N/A</v>
      </c>
      <c r="Q557" t="e">
        <f t="shared" si="197"/>
        <v>#N/A</v>
      </c>
      <c r="R557" t="e">
        <f t="shared" si="198"/>
        <v>#N/A</v>
      </c>
      <c r="S557" t="e">
        <f t="shared" si="199"/>
        <v>#N/A</v>
      </c>
      <c r="T557" t="e">
        <f t="shared" si="200"/>
        <v>#N/A</v>
      </c>
      <c r="U557" t="e">
        <f t="shared" si="201"/>
        <v>#N/A</v>
      </c>
      <c r="V557" t="e">
        <f t="shared" si="202"/>
        <v>#N/A</v>
      </c>
      <c r="W557" t="e">
        <f t="shared" si="203"/>
        <v>#N/A</v>
      </c>
      <c r="X557" t="e">
        <f t="shared" si="174"/>
        <v>#N/A</v>
      </c>
      <c r="Y557" t="e">
        <f t="shared" si="175"/>
        <v>#N/A</v>
      </c>
      <c r="Z557" t="e">
        <f t="shared" si="176"/>
        <v>#N/A</v>
      </c>
      <c r="AA557" t="e">
        <f t="shared" si="204"/>
        <v>#N/A</v>
      </c>
      <c r="AB557" t="e">
        <f t="shared" si="205"/>
        <v>#N/A</v>
      </c>
      <c r="AC557" t="e">
        <f t="shared" si="206"/>
        <v>#N/A</v>
      </c>
      <c r="AD557" t="e">
        <f t="shared" si="207"/>
        <v>#N/A</v>
      </c>
      <c r="AE557" t="e">
        <f t="shared" si="208"/>
        <v>#N/A</v>
      </c>
      <c r="AF557" t="e">
        <f t="shared" si="209"/>
        <v>#N/A</v>
      </c>
      <c r="AG557" t="e">
        <f t="shared" si="210"/>
        <v>#N/A</v>
      </c>
      <c r="AH557" t="e">
        <f t="shared" si="211"/>
        <v>#N/A</v>
      </c>
      <c r="AI557" t="e">
        <f t="shared" si="212"/>
        <v>#N/A</v>
      </c>
      <c r="AJ557" t="e">
        <f t="shared" si="177"/>
        <v>#N/A</v>
      </c>
      <c r="AK557" t="e">
        <f t="shared" si="178"/>
        <v>#N/A</v>
      </c>
      <c r="AL557" t="e">
        <f t="shared" si="179"/>
        <v>#N/A</v>
      </c>
      <c r="AM557" t="e">
        <f t="shared" si="213"/>
        <v>#N/A</v>
      </c>
      <c r="AN557" t="e">
        <f t="shared" si="214"/>
        <v>#N/A</v>
      </c>
      <c r="AO557" t="e">
        <f t="shared" si="215"/>
        <v>#N/A</v>
      </c>
      <c r="AP557" t="e">
        <f t="shared" si="216"/>
        <v>#N/A</v>
      </c>
      <c r="AQ557" t="e">
        <f t="shared" si="217"/>
        <v>#N/A</v>
      </c>
      <c r="AR557" t="e">
        <f t="shared" si="218"/>
        <v>#N/A</v>
      </c>
      <c r="AS557" t="e">
        <f t="shared" si="219"/>
        <v>#N/A</v>
      </c>
      <c r="AT557" t="e">
        <f t="shared" si="220"/>
        <v>#N/A</v>
      </c>
      <c r="AU557" t="e">
        <f t="shared" si="221"/>
        <v>#N/A</v>
      </c>
      <c r="AV557" t="e">
        <f t="shared" si="180"/>
        <v>#N/A</v>
      </c>
      <c r="AW557" t="e">
        <f t="shared" si="181"/>
        <v>#N/A</v>
      </c>
      <c r="AX557" t="e">
        <f t="shared" si="182"/>
        <v>#N/A</v>
      </c>
      <c r="AY557" t="e">
        <f t="shared" si="222"/>
        <v>#N/A</v>
      </c>
      <c r="AZ557" t="e">
        <f t="shared" si="223"/>
        <v>#N/A</v>
      </c>
      <c r="BA557" t="e">
        <f t="shared" si="224"/>
        <v>#N/A</v>
      </c>
      <c r="BB557" t="e">
        <f t="shared" si="225"/>
        <v>#N/A</v>
      </c>
      <c r="BC557" t="e">
        <f t="shared" si="226"/>
        <v>#N/A</v>
      </c>
      <c r="BD557" t="e">
        <f t="shared" si="227"/>
        <v>#N/A</v>
      </c>
      <c r="BE557" t="e">
        <f t="shared" si="228"/>
        <v>#N/A</v>
      </c>
      <c r="BF557" t="e">
        <f t="shared" si="229"/>
        <v>#N/A</v>
      </c>
      <c r="BG557" t="e">
        <f t="shared" si="230"/>
        <v>#N/A</v>
      </c>
      <c r="BH557" t="e">
        <f t="shared" si="183"/>
        <v>#N/A</v>
      </c>
      <c r="BI557" t="e">
        <f t="shared" si="184"/>
        <v>#N/A</v>
      </c>
      <c r="BJ557" t="e">
        <f t="shared" si="185"/>
        <v>#N/A</v>
      </c>
      <c r="BK557" t="e">
        <f t="shared" si="231"/>
        <v>#N/A</v>
      </c>
      <c r="BL557" t="e">
        <f t="shared" si="232"/>
        <v>#N/A</v>
      </c>
      <c r="BM557" t="e">
        <f t="shared" si="233"/>
        <v>#N/A</v>
      </c>
      <c r="BN557" t="e">
        <f t="shared" si="234"/>
        <v>#N/A</v>
      </c>
      <c r="BO557" t="e">
        <f t="shared" si="235"/>
        <v>#N/A</v>
      </c>
      <c r="BP557" t="e">
        <f t="shared" si="236"/>
        <v>#N/A</v>
      </c>
      <c r="BQ557" t="e">
        <f t="shared" si="237"/>
        <v>#N/A</v>
      </c>
      <c r="BR557" t="e">
        <f t="shared" si="238"/>
        <v>#N/A</v>
      </c>
      <c r="BS557" t="e">
        <f t="shared" si="239"/>
        <v>#N/A</v>
      </c>
      <c r="BT557" t="e">
        <f t="shared" si="240"/>
        <v>#N/A</v>
      </c>
      <c r="BU557" t="e">
        <f t="shared" si="241"/>
        <v>#N/A</v>
      </c>
      <c r="BV557" t="e">
        <f t="shared" si="242"/>
        <v>#N/A</v>
      </c>
      <c r="BW557" t="e">
        <f t="shared" si="243"/>
        <v>#N/A</v>
      </c>
      <c r="BX557" t="e">
        <f t="shared" si="244"/>
        <v>#N/A</v>
      </c>
      <c r="BY557" t="e">
        <f t="shared" si="245"/>
        <v>#N/A</v>
      </c>
      <c r="BZ557" t="e">
        <f t="shared" si="246"/>
        <v>#N/A</v>
      </c>
      <c r="CA557" t="e">
        <f t="shared" si="247"/>
        <v>#N/A</v>
      </c>
      <c r="CB557" t="e">
        <f t="shared" si="248"/>
        <v>#N/A</v>
      </c>
      <c r="CC557" t="e">
        <f t="shared" si="249"/>
        <v>#N/A</v>
      </c>
      <c r="CD557" t="e">
        <f t="shared" si="250"/>
        <v>#N/A</v>
      </c>
      <c r="CE557" t="e">
        <f t="shared" si="251"/>
        <v>#N/A</v>
      </c>
      <c r="CF557" t="e">
        <f t="shared" si="252"/>
        <v>#N/A</v>
      </c>
    </row>
    <row r="558" spans="1:84" x14ac:dyDescent="0.3">
      <c r="A558" t="e">
        <f t="shared" si="253"/>
        <v>#N/A</v>
      </c>
      <c r="B558" t="e">
        <f t="shared" si="253"/>
        <v>#N/A</v>
      </c>
      <c r="C558" t="e">
        <f t="shared" si="186"/>
        <v>#N/A</v>
      </c>
      <c r="D558" t="e">
        <f t="shared" si="187"/>
        <v>#N/A</v>
      </c>
      <c r="E558" t="e">
        <f t="shared" si="188"/>
        <v>#N/A</v>
      </c>
      <c r="F558" t="e">
        <f t="shared" si="189"/>
        <v>#N/A</v>
      </c>
      <c r="G558" t="e">
        <f t="shared" si="190"/>
        <v>#N/A</v>
      </c>
      <c r="H558" t="e">
        <f t="shared" si="191"/>
        <v>#N/A</v>
      </c>
      <c r="I558" t="e">
        <f t="shared" si="192"/>
        <v>#N/A</v>
      </c>
      <c r="J558" t="e">
        <f t="shared" si="193"/>
        <v>#N/A</v>
      </c>
      <c r="K558" t="e">
        <f t="shared" si="194"/>
        <v>#N/A</v>
      </c>
      <c r="L558" t="e">
        <f t="shared" si="171"/>
        <v>#N/A</v>
      </c>
      <c r="M558" t="e">
        <f t="shared" si="172"/>
        <v>#N/A</v>
      </c>
      <c r="N558" t="e">
        <f t="shared" si="173"/>
        <v>#N/A</v>
      </c>
      <c r="O558" t="e">
        <f t="shared" si="195"/>
        <v>#N/A</v>
      </c>
      <c r="P558" t="e">
        <f t="shared" si="196"/>
        <v>#N/A</v>
      </c>
      <c r="Q558" t="e">
        <f t="shared" si="197"/>
        <v>#N/A</v>
      </c>
      <c r="R558" t="e">
        <f t="shared" si="198"/>
        <v>#N/A</v>
      </c>
      <c r="S558" t="e">
        <f t="shared" si="199"/>
        <v>#N/A</v>
      </c>
      <c r="T558" t="e">
        <f t="shared" si="200"/>
        <v>#N/A</v>
      </c>
      <c r="U558" t="e">
        <f t="shared" si="201"/>
        <v>#N/A</v>
      </c>
      <c r="V558" t="e">
        <f t="shared" si="202"/>
        <v>#N/A</v>
      </c>
      <c r="W558" t="e">
        <f t="shared" si="203"/>
        <v>#N/A</v>
      </c>
      <c r="X558" t="e">
        <f t="shared" si="174"/>
        <v>#N/A</v>
      </c>
      <c r="Y558" t="e">
        <f t="shared" si="175"/>
        <v>#N/A</v>
      </c>
      <c r="Z558" t="e">
        <f t="shared" si="176"/>
        <v>#N/A</v>
      </c>
      <c r="AA558" t="e">
        <f t="shared" si="204"/>
        <v>#N/A</v>
      </c>
      <c r="AB558" t="e">
        <f t="shared" si="205"/>
        <v>#N/A</v>
      </c>
      <c r="AC558" t="e">
        <f t="shared" si="206"/>
        <v>#N/A</v>
      </c>
      <c r="AD558" t="e">
        <f t="shared" si="207"/>
        <v>#N/A</v>
      </c>
      <c r="AE558" t="e">
        <f t="shared" si="208"/>
        <v>#N/A</v>
      </c>
      <c r="AF558" t="e">
        <f t="shared" si="209"/>
        <v>#N/A</v>
      </c>
      <c r="AG558" t="e">
        <f t="shared" si="210"/>
        <v>#N/A</v>
      </c>
      <c r="AH558" t="e">
        <f t="shared" si="211"/>
        <v>#N/A</v>
      </c>
      <c r="AI558" t="e">
        <f t="shared" si="212"/>
        <v>#N/A</v>
      </c>
      <c r="AJ558" t="e">
        <f t="shared" si="177"/>
        <v>#N/A</v>
      </c>
      <c r="AK558" t="e">
        <f t="shared" si="178"/>
        <v>#N/A</v>
      </c>
      <c r="AL558" t="e">
        <f t="shared" si="179"/>
        <v>#N/A</v>
      </c>
      <c r="AM558" t="e">
        <f t="shared" si="213"/>
        <v>#N/A</v>
      </c>
      <c r="AN558" t="e">
        <f t="shared" si="214"/>
        <v>#N/A</v>
      </c>
      <c r="AO558" t="e">
        <f t="shared" si="215"/>
        <v>#N/A</v>
      </c>
      <c r="AP558" t="e">
        <f t="shared" si="216"/>
        <v>#N/A</v>
      </c>
      <c r="AQ558" t="e">
        <f t="shared" si="217"/>
        <v>#N/A</v>
      </c>
      <c r="AR558" t="e">
        <f t="shared" si="218"/>
        <v>#N/A</v>
      </c>
      <c r="AS558" t="e">
        <f t="shared" si="219"/>
        <v>#N/A</v>
      </c>
      <c r="AT558" t="e">
        <f t="shared" si="220"/>
        <v>#N/A</v>
      </c>
      <c r="AU558" t="e">
        <f t="shared" si="221"/>
        <v>#N/A</v>
      </c>
      <c r="AV558" t="e">
        <f t="shared" si="180"/>
        <v>#N/A</v>
      </c>
      <c r="AW558" t="e">
        <f t="shared" si="181"/>
        <v>#N/A</v>
      </c>
      <c r="AX558" t="e">
        <f t="shared" si="182"/>
        <v>#N/A</v>
      </c>
      <c r="AY558" t="e">
        <f t="shared" si="222"/>
        <v>#N/A</v>
      </c>
      <c r="AZ558" t="e">
        <f t="shared" si="223"/>
        <v>#N/A</v>
      </c>
      <c r="BA558" t="e">
        <f t="shared" si="224"/>
        <v>#N/A</v>
      </c>
      <c r="BB558" t="e">
        <f t="shared" si="225"/>
        <v>#N/A</v>
      </c>
      <c r="BC558" t="e">
        <f t="shared" si="226"/>
        <v>#N/A</v>
      </c>
      <c r="BD558" t="e">
        <f t="shared" si="227"/>
        <v>#N/A</v>
      </c>
      <c r="BE558" t="e">
        <f t="shared" si="228"/>
        <v>#N/A</v>
      </c>
      <c r="BF558" t="e">
        <f t="shared" si="229"/>
        <v>#N/A</v>
      </c>
      <c r="BG558" t="e">
        <f t="shared" si="230"/>
        <v>#N/A</v>
      </c>
      <c r="BH558" t="e">
        <f t="shared" si="183"/>
        <v>#N/A</v>
      </c>
      <c r="BI558" t="e">
        <f t="shared" si="184"/>
        <v>#N/A</v>
      </c>
      <c r="BJ558" t="e">
        <f t="shared" si="185"/>
        <v>#N/A</v>
      </c>
      <c r="BK558" t="e">
        <f t="shared" si="231"/>
        <v>#N/A</v>
      </c>
      <c r="BL558" t="e">
        <f t="shared" si="232"/>
        <v>#N/A</v>
      </c>
      <c r="BM558" t="e">
        <f t="shared" si="233"/>
        <v>#N/A</v>
      </c>
      <c r="BN558" t="e">
        <f t="shared" si="234"/>
        <v>#N/A</v>
      </c>
      <c r="BO558" t="e">
        <f t="shared" si="235"/>
        <v>#N/A</v>
      </c>
      <c r="BP558" t="e">
        <f t="shared" si="236"/>
        <v>#N/A</v>
      </c>
      <c r="BQ558" t="e">
        <f t="shared" si="237"/>
        <v>#N/A</v>
      </c>
      <c r="BR558" t="e">
        <f t="shared" si="238"/>
        <v>#N/A</v>
      </c>
      <c r="BS558" t="e">
        <f t="shared" si="239"/>
        <v>#N/A</v>
      </c>
      <c r="BT558" t="e">
        <f t="shared" si="240"/>
        <v>#N/A</v>
      </c>
      <c r="BU558" t="e">
        <f t="shared" si="241"/>
        <v>#N/A</v>
      </c>
      <c r="BV558" t="e">
        <f t="shared" si="242"/>
        <v>#N/A</v>
      </c>
      <c r="BW558" t="e">
        <f t="shared" si="243"/>
        <v>#N/A</v>
      </c>
      <c r="BX558" t="e">
        <f t="shared" si="244"/>
        <v>#N/A</v>
      </c>
      <c r="BY558" t="e">
        <f t="shared" si="245"/>
        <v>#N/A</v>
      </c>
      <c r="BZ558" t="e">
        <f t="shared" si="246"/>
        <v>#N/A</v>
      </c>
      <c r="CA558" t="e">
        <f t="shared" si="247"/>
        <v>#N/A</v>
      </c>
      <c r="CB558" t="e">
        <f t="shared" si="248"/>
        <v>#N/A</v>
      </c>
      <c r="CC558" t="e">
        <f t="shared" si="249"/>
        <v>#N/A</v>
      </c>
      <c r="CD558" t="e">
        <f t="shared" si="250"/>
        <v>#N/A</v>
      </c>
      <c r="CE558" t="e">
        <f t="shared" si="251"/>
        <v>#N/A</v>
      </c>
      <c r="CF558" t="e">
        <f t="shared" si="252"/>
        <v>#N/A</v>
      </c>
    </row>
    <row r="559" spans="1:84" x14ac:dyDescent="0.3">
      <c r="A559" t="e">
        <f t="shared" si="253"/>
        <v>#N/A</v>
      </c>
      <c r="B559" t="e">
        <f t="shared" si="253"/>
        <v>#N/A</v>
      </c>
      <c r="C559" t="e">
        <f t="shared" si="186"/>
        <v>#N/A</v>
      </c>
      <c r="D559" t="e">
        <f t="shared" si="187"/>
        <v>#N/A</v>
      </c>
      <c r="E559" t="e">
        <f t="shared" si="188"/>
        <v>#N/A</v>
      </c>
      <c r="F559" t="e">
        <f t="shared" si="189"/>
        <v>#N/A</v>
      </c>
      <c r="G559" t="e">
        <f t="shared" si="190"/>
        <v>#N/A</v>
      </c>
      <c r="H559" t="e">
        <f t="shared" si="191"/>
        <v>#N/A</v>
      </c>
      <c r="I559" t="e">
        <f t="shared" si="192"/>
        <v>#N/A</v>
      </c>
      <c r="J559" t="e">
        <f t="shared" si="193"/>
        <v>#N/A</v>
      </c>
      <c r="K559" t="e">
        <f t="shared" si="194"/>
        <v>#N/A</v>
      </c>
      <c r="L559" t="e">
        <f t="shared" si="171"/>
        <v>#N/A</v>
      </c>
      <c r="M559" t="e">
        <f t="shared" si="172"/>
        <v>#N/A</v>
      </c>
      <c r="N559" t="e">
        <f t="shared" si="173"/>
        <v>#N/A</v>
      </c>
      <c r="O559" t="e">
        <f t="shared" si="195"/>
        <v>#N/A</v>
      </c>
      <c r="P559" t="e">
        <f t="shared" si="196"/>
        <v>#N/A</v>
      </c>
      <c r="Q559" t="e">
        <f t="shared" si="197"/>
        <v>#N/A</v>
      </c>
      <c r="R559" t="e">
        <f t="shared" si="198"/>
        <v>#N/A</v>
      </c>
      <c r="S559" t="e">
        <f t="shared" si="199"/>
        <v>#N/A</v>
      </c>
      <c r="T559" t="e">
        <f t="shared" si="200"/>
        <v>#N/A</v>
      </c>
      <c r="U559" t="e">
        <f t="shared" si="201"/>
        <v>#N/A</v>
      </c>
      <c r="V559" t="e">
        <f t="shared" si="202"/>
        <v>#N/A</v>
      </c>
      <c r="W559" t="e">
        <f t="shared" si="203"/>
        <v>#N/A</v>
      </c>
      <c r="X559" t="e">
        <f t="shared" si="174"/>
        <v>#N/A</v>
      </c>
      <c r="Y559" t="e">
        <f t="shared" si="175"/>
        <v>#N/A</v>
      </c>
      <c r="Z559" t="e">
        <f t="shared" si="176"/>
        <v>#N/A</v>
      </c>
      <c r="AA559" t="e">
        <f t="shared" si="204"/>
        <v>#N/A</v>
      </c>
      <c r="AB559" t="e">
        <f t="shared" si="205"/>
        <v>#N/A</v>
      </c>
      <c r="AC559" t="e">
        <f t="shared" si="206"/>
        <v>#N/A</v>
      </c>
      <c r="AD559" t="e">
        <f t="shared" si="207"/>
        <v>#N/A</v>
      </c>
      <c r="AE559" t="e">
        <f t="shared" si="208"/>
        <v>#N/A</v>
      </c>
      <c r="AF559" t="e">
        <f t="shared" si="209"/>
        <v>#N/A</v>
      </c>
      <c r="AG559" t="e">
        <f t="shared" si="210"/>
        <v>#N/A</v>
      </c>
      <c r="AH559" t="e">
        <f t="shared" si="211"/>
        <v>#N/A</v>
      </c>
      <c r="AI559" t="e">
        <f t="shared" si="212"/>
        <v>#N/A</v>
      </c>
      <c r="AJ559" t="e">
        <f t="shared" si="177"/>
        <v>#N/A</v>
      </c>
      <c r="AK559" t="e">
        <f t="shared" si="178"/>
        <v>#N/A</v>
      </c>
      <c r="AL559" t="e">
        <f t="shared" si="179"/>
        <v>#N/A</v>
      </c>
      <c r="AM559" t="e">
        <f t="shared" si="213"/>
        <v>#N/A</v>
      </c>
      <c r="AN559" t="e">
        <f t="shared" si="214"/>
        <v>#N/A</v>
      </c>
      <c r="AO559" t="e">
        <f t="shared" si="215"/>
        <v>#N/A</v>
      </c>
      <c r="AP559" t="e">
        <f t="shared" si="216"/>
        <v>#N/A</v>
      </c>
      <c r="AQ559" t="e">
        <f t="shared" si="217"/>
        <v>#N/A</v>
      </c>
      <c r="AR559" t="e">
        <f t="shared" si="218"/>
        <v>#N/A</v>
      </c>
      <c r="AS559" t="e">
        <f t="shared" si="219"/>
        <v>#N/A</v>
      </c>
      <c r="AT559" t="e">
        <f t="shared" si="220"/>
        <v>#N/A</v>
      </c>
      <c r="AU559" t="e">
        <f t="shared" si="221"/>
        <v>#N/A</v>
      </c>
      <c r="AV559" t="e">
        <f t="shared" si="180"/>
        <v>#N/A</v>
      </c>
      <c r="AW559" t="e">
        <f t="shared" si="181"/>
        <v>#N/A</v>
      </c>
      <c r="AX559" t="e">
        <f t="shared" si="182"/>
        <v>#N/A</v>
      </c>
      <c r="AY559" t="e">
        <f t="shared" si="222"/>
        <v>#N/A</v>
      </c>
      <c r="AZ559" t="e">
        <f t="shared" si="223"/>
        <v>#N/A</v>
      </c>
      <c r="BA559" t="e">
        <f t="shared" si="224"/>
        <v>#N/A</v>
      </c>
      <c r="BB559" t="e">
        <f t="shared" si="225"/>
        <v>#N/A</v>
      </c>
      <c r="BC559" t="e">
        <f t="shared" si="226"/>
        <v>#N/A</v>
      </c>
      <c r="BD559" t="e">
        <f t="shared" si="227"/>
        <v>#N/A</v>
      </c>
      <c r="BE559" t="e">
        <f t="shared" si="228"/>
        <v>#N/A</v>
      </c>
      <c r="BF559" t="e">
        <f t="shared" si="229"/>
        <v>#N/A</v>
      </c>
      <c r="BG559" t="e">
        <f t="shared" si="230"/>
        <v>#N/A</v>
      </c>
      <c r="BH559" t="e">
        <f t="shared" si="183"/>
        <v>#N/A</v>
      </c>
      <c r="BI559" t="e">
        <f t="shared" si="184"/>
        <v>#N/A</v>
      </c>
      <c r="BJ559" t="e">
        <f t="shared" si="185"/>
        <v>#N/A</v>
      </c>
      <c r="BK559" t="e">
        <f t="shared" si="231"/>
        <v>#N/A</v>
      </c>
      <c r="BL559" t="e">
        <f t="shared" si="232"/>
        <v>#N/A</v>
      </c>
      <c r="BM559" t="e">
        <f t="shared" si="233"/>
        <v>#N/A</v>
      </c>
      <c r="BN559" t="e">
        <f t="shared" si="234"/>
        <v>#N/A</v>
      </c>
      <c r="BO559" t="e">
        <f t="shared" si="235"/>
        <v>#N/A</v>
      </c>
      <c r="BP559" t="e">
        <f t="shared" si="236"/>
        <v>#N/A</v>
      </c>
      <c r="BQ559" t="e">
        <f t="shared" si="237"/>
        <v>#N/A</v>
      </c>
      <c r="BR559" t="e">
        <f t="shared" si="238"/>
        <v>#N/A</v>
      </c>
      <c r="BS559" t="e">
        <f t="shared" si="239"/>
        <v>#N/A</v>
      </c>
      <c r="BT559" t="e">
        <f t="shared" si="240"/>
        <v>#N/A</v>
      </c>
      <c r="BU559" t="e">
        <f t="shared" si="241"/>
        <v>#N/A</v>
      </c>
      <c r="BV559" t="e">
        <f t="shared" si="242"/>
        <v>#N/A</v>
      </c>
      <c r="BW559" t="e">
        <f t="shared" si="243"/>
        <v>#N/A</v>
      </c>
      <c r="BX559" t="e">
        <f t="shared" si="244"/>
        <v>#N/A</v>
      </c>
      <c r="BY559" t="e">
        <f t="shared" si="245"/>
        <v>#N/A</v>
      </c>
      <c r="BZ559" t="e">
        <f t="shared" si="246"/>
        <v>#N/A</v>
      </c>
      <c r="CA559" t="e">
        <f t="shared" si="247"/>
        <v>#N/A</v>
      </c>
      <c r="CB559" t="e">
        <f t="shared" si="248"/>
        <v>#N/A</v>
      </c>
      <c r="CC559" t="e">
        <f t="shared" si="249"/>
        <v>#N/A</v>
      </c>
      <c r="CD559" t="e">
        <f t="shared" si="250"/>
        <v>#N/A</v>
      </c>
      <c r="CE559" t="e">
        <f t="shared" si="251"/>
        <v>#N/A</v>
      </c>
      <c r="CF559" t="e">
        <f t="shared" si="252"/>
        <v>#N/A</v>
      </c>
    </row>
    <row r="560" spans="1:84" x14ac:dyDescent="0.3">
      <c r="A560" t="e">
        <f t="shared" si="253"/>
        <v>#N/A</v>
      </c>
      <c r="B560" t="e">
        <f t="shared" si="253"/>
        <v>#N/A</v>
      </c>
      <c r="C560" t="e">
        <f t="shared" si="186"/>
        <v>#N/A</v>
      </c>
      <c r="D560" t="e">
        <f t="shared" si="187"/>
        <v>#N/A</v>
      </c>
      <c r="E560" t="e">
        <f t="shared" si="188"/>
        <v>#N/A</v>
      </c>
      <c r="F560" t="e">
        <f t="shared" si="189"/>
        <v>#N/A</v>
      </c>
      <c r="G560" t="e">
        <f t="shared" si="190"/>
        <v>#N/A</v>
      </c>
      <c r="H560" t="e">
        <f t="shared" si="191"/>
        <v>#N/A</v>
      </c>
      <c r="I560" t="e">
        <f t="shared" si="192"/>
        <v>#N/A</v>
      </c>
      <c r="J560" t="e">
        <f t="shared" si="193"/>
        <v>#N/A</v>
      </c>
      <c r="K560" t="e">
        <f t="shared" si="194"/>
        <v>#N/A</v>
      </c>
      <c r="L560" t="e">
        <f t="shared" si="171"/>
        <v>#N/A</v>
      </c>
      <c r="M560" t="e">
        <f t="shared" si="172"/>
        <v>#N/A</v>
      </c>
      <c r="N560" t="e">
        <f t="shared" si="173"/>
        <v>#N/A</v>
      </c>
      <c r="O560" t="e">
        <f t="shared" si="195"/>
        <v>#N/A</v>
      </c>
      <c r="P560" t="e">
        <f t="shared" si="196"/>
        <v>#N/A</v>
      </c>
      <c r="Q560" t="e">
        <f t="shared" si="197"/>
        <v>#N/A</v>
      </c>
      <c r="R560" t="e">
        <f t="shared" si="198"/>
        <v>#N/A</v>
      </c>
      <c r="S560" t="e">
        <f t="shared" si="199"/>
        <v>#N/A</v>
      </c>
      <c r="T560" t="e">
        <f t="shared" si="200"/>
        <v>#N/A</v>
      </c>
      <c r="U560" t="e">
        <f t="shared" si="201"/>
        <v>#N/A</v>
      </c>
      <c r="V560" t="e">
        <f t="shared" si="202"/>
        <v>#N/A</v>
      </c>
      <c r="W560" t="e">
        <f t="shared" si="203"/>
        <v>#N/A</v>
      </c>
      <c r="X560" t="e">
        <f t="shared" si="174"/>
        <v>#N/A</v>
      </c>
      <c r="Y560" t="e">
        <f t="shared" si="175"/>
        <v>#N/A</v>
      </c>
      <c r="Z560" t="e">
        <f t="shared" si="176"/>
        <v>#N/A</v>
      </c>
      <c r="AA560" t="e">
        <f t="shared" si="204"/>
        <v>#N/A</v>
      </c>
      <c r="AB560" t="e">
        <f t="shared" si="205"/>
        <v>#N/A</v>
      </c>
      <c r="AC560" t="e">
        <f t="shared" si="206"/>
        <v>#N/A</v>
      </c>
      <c r="AD560" t="e">
        <f t="shared" si="207"/>
        <v>#N/A</v>
      </c>
      <c r="AE560" t="e">
        <f t="shared" si="208"/>
        <v>#N/A</v>
      </c>
      <c r="AF560" t="e">
        <f t="shared" si="209"/>
        <v>#N/A</v>
      </c>
      <c r="AG560" t="e">
        <f t="shared" si="210"/>
        <v>#N/A</v>
      </c>
      <c r="AH560" t="e">
        <f t="shared" si="211"/>
        <v>#N/A</v>
      </c>
      <c r="AI560" t="e">
        <f t="shared" si="212"/>
        <v>#N/A</v>
      </c>
      <c r="AJ560" t="e">
        <f t="shared" si="177"/>
        <v>#N/A</v>
      </c>
      <c r="AK560" t="e">
        <f t="shared" si="178"/>
        <v>#N/A</v>
      </c>
      <c r="AL560" t="e">
        <f t="shared" si="179"/>
        <v>#N/A</v>
      </c>
      <c r="AM560" t="e">
        <f t="shared" si="213"/>
        <v>#N/A</v>
      </c>
      <c r="AN560" t="e">
        <f t="shared" si="214"/>
        <v>#N/A</v>
      </c>
      <c r="AO560" t="e">
        <f t="shared" si="215"/>
        <v>#N/A</v>
      </c>
      <c r="AP560" t="e">
        <f t="shared" si="216"/>
        <v>#N/A</v>
      </c>
      <c r="AQ560" t="e">
        <f t="shared" si="217"/>
        <v>#N/A</v>
      </c>
      <c r="AR560" t="e">
        <f t="shared" si="218"/>
        <v>#N/A</v>
      </c>
      <c r="AS560" t="e">
        <f t="shared" si="219"/>
        <v>#N/A</v>
      </c>
      <c r="AT560" t="e">
        <f t="shared" si="220"/>
        <v>#N/A</v>
      </c>
      <c r="AU560" t="e">
        <f t="shared" si="221"/>
        <v>#N/A</v>
      </c>
      <c r="AV560" t="e">
        <f t="shared" si="180"/>
        <v>#N/A</v>
      </c>
      <c r="AW560" t="e">
        <f t="shared" si="181"/>
        <v>#N/A</v>
      </c>
      <c r="AX560" t="e">
        <f t="shared" si="182"/>
        <v>#N/A</v>
      </c>
      <c r="AY560" t="e">
        <f t="shared" si="222"/>
        <v>#N/A</v>
      </c>
      <c r="AZ560" t="e">
        <f t="shared" si="223"/>
        <v>#N/A</v>
      </c>
      <c r="BA560" t="e">
        <f t="shared" si="224"/>
        <v>#N/A</v>
      </c>
      <c r="BB560" t="e">
        <f t="shared" si="225"/>
        <v>#N/A</v>
      </c>
      <c r="BC560" t="e">
        <f t="shared" si="226"/>
        <v>#N/A</v>
      </c>
      <c r="BD560" t="e">
        <f t="shared" si="227"/>
        <v>#N/A</v>
      </c>
      <c r="BE560" t="e">
        <f t="shared" si="228"/>
        <v>#N/A</v>
      </c>
      <c r="BF560" t="e">
        <f t="shared" si="229"/>
        <v>#N/A</v>
      </c>
      <c r="BG560" t="e">
        <f t="shared" si="230"/>
        <v>#N/A</v>
      </c>
      <c r="BH560" t="e">
        <f t="shared" si="183"/>
        <v>#N/A</v>
      </c>
      <c r="BI560" t="e">
        <f t="shared" si="184"/>
        <v>#N/A</v>
      </c>
      <c r="BJ560" t="e">
        <f t="shared" si="185"/>
        <v>#N/A</v>
      </c>
      <c r="BK560" t="e">
        <f t="shared" si="231"/>
        <v>#N/A</v>
      </c>
      <c r="BL560" t="e">
        <f t="shared" si="232"/>
        <v>#N/A</v>
      </c>
      <c r="BM560" t="e">
        <f t="shared" si="233"/>
        <v>#N/A</v>
      </c>
      <c r="BN560" t="e">
        <f t="shared" si="234"/>
        <v>#N/A</v>
      </c>
      <c r="BO560" t="e">
        <f t="shared" si="235"/>
        <v>#N/A</v>
      </c>
      <c r="BP560" t="e">
        <f t="shared" si="236"/>
        <v>#N/A</v>
      </c>
      <c r="BQ560" t="e">
        <f t="shared" si="237"/>
        <v>#N/A</v>
      </c>
      <c r="BR560" t="e">
        <f t="shared" si="238"/>
        <v>#N/A</v>
      </c>
      <c r="BS560" t="e">
        <f t="shared" si="239"/>
        <v>#N/A</v>
      </c>
      <c r="BT560" t="e">
        <f t="shared" si="240"/>
        <v>#N/A</v>
      </c>
      <c r="BU560" t="e">
        <f t="shared" si="241"/>
        <v>#N/A</v>
      </c>
      <c r="BV560" t="e">
        <f t="shared" si="242"/>
        <v>#N/A</v>
      </c>
      <c r="BW560" t="e">
        <f t="shared" si="243"/>
        <v>#N/A</v>
      </c>
      <c r="BX560" t="e">
        <f t="shared" si="244"/>
        <v>#N/A</v>
      </c>
      <c r="BY560" t="e">
        <f t="shared" si="245"/>
        <v>#N/A</v>
      </c>
      <c r="BZ560" t="e">
        <f t="shared" si="246"/>
        <v>#N/A</v>
      </c>
      <c r="CA560" t="e">
        <f t="shared" si="247"/>
        <v>#N/A</v>
      </c>
      <c r="CB560" t="e">
        <f t="shared" si="248"/>
        <v>#N/A</v>
      </c>
      <c r="CC560" t="e">
        <f t="shared" si="249"/>
        <v>#N/A</v>
      </c>
      <c r="CD560" t="e">
        <f t="shared" si="250"/>
        <v>#N/A</v>
      </c>
      <c r="CE560" t="e">
        <f t="shared" si="251"/>
        <v>#N/A</v>
      </c>
      <c r="CF560" t="e">
        <f t="shared" si="252"/>
        <v>#N/A</v>
      </c>
    </row>
    <row r="561" spans="1:84" x14ac:dyDescent="0.3">
      <c r="A561" t="e">
        <f t="shared" si="253"/>
        <v>#N/A</v>
      </c>
      <c r="B561" t="e">
        <f t="shared" si="253"/>
        <v>#N/A</v>
      </c>
      <c r="C561" t="e">
        <f t="shared" si="186"/>
        <v>#N/A</v>
      </c>
      <c r="D561" t="e">
        <f t="shared" si="187"/>
        <v>#N/A</v>
      </c>
      <c r="E561" t="e">
        <f t="shared" si="188"/>
        <v>#N/A</v>
      </c>
      <c r="F561" t="e">
        <f t="shared" si="189"/>
        <v>#N/A</v>
      </c>
      <c r="G561" t="e">
        <f t="shared" si="190"/>
        <v>#N/A</v>
      </c>
      <c r="H561" t="e">
        <f t="shared" si="191"/>
        <v>#N/A</v>
      </c>
      <c r="I561" t="e">
        <f t="shared" si="192"/>
        <v>#N/A</v>
      </c>
      <c r="J561" t="e">
        <f t="shared" si="193"/>
        <v>#N/A</v>
      </c>
      <c r="K561" t="e">
        <f t="shared" si="194"/>
        <v>#N/A</v>
      </c>
      <c r="L561" t="e">
        <f t="shared" si="171"/>
        <v>#N/A</v>
      </c>
      <c r="M561" t="e">
        <f t="shared" si="172"/>
        <v>#N/A</v>
      </c>
      <c r="N561" t="e">
        <f t="shared" si="173"/>
        <v>#N/A</v>
      </c>
      <c r="O561" t="e">
        <f t="shared" si="195"/>
        <v>#N/A</v>
      </c>
      <c r="P561" t="e">
        <f t="shared" si="196"/>
        <v>#N/A</v>
      </c>
      <c r="Q561" t="e">
        <f t="shared" si="197"/>
        <v>#N/A</v>
      </c>
      <c r="R561" t="e">
        <f t="shared" si="198"/>
        <v>#N/A</v>
      </c>
      <c r="S561" t="e">
        <f t="shared" si="199"/>
        <v>#N/A</v>
      </c>
      <c r="T561" t="e">
        <f t="shared" si="200"/>
        <v>#N/A</v>
      </c>
      <c r="U561" t="e">
        <f t="shared" si="201"/>
        <v>#N/A</v>
      </c>
      <c r="V561" t="e">
        <f t="shared" si="202"/>
        <v>#N/A</v>
      </c>
      <c r="W561" t="e">
        <f t="shared" si="203"/>
        <v>#N/A</v>
      </c>
      <c r="X561" t="e">
        <f t="shared" si="174"/>
        <v>#N/A</v>
      </c>
      <c r="Y561" t="e">
        <f t="shared" si="175"/>
        <v>#N/A</v>
      </c>
      <c r="Z561" t="e">
        <f t="shared" si="176"/>
        <v>#N/A</v>
      </c>
      <c r="AA561" t="e">
        <f t="shared" si="204"/>
        <v>#N/A</v>
      </c>
      <c r="AB561" t="e">
        <f t="shared" si="205"/>
        <v>#N/A</v>
      </c>
      <c r="AC561" t="e">
        <f t="shared" si="206"/>
        <v>#N/A</v>
      </c>
      <c r="AD561" t="e">
        <f t="shared" si="207"/>
        <v>#N/A</v>
      </c>
      <c r="AE561" t="e">
        <f t="shared" si="208"/>
        <v>#N/A</v>
      </c>
      <c r="AF561" t="e">
        <f t="shared" si="209"/>
        <v>#N/A</v>
      </c>
      <c r="AG561" t="e">
        <f t="shared" si="210"/>
        <v>#N/A</v>
      </c>
      <c r="AH561" t="e">
        <f t="shared" si="211"/>
        <v>#N/A</v>
      </c>
      <c r="AI561" t="e">
        <f t="shared" si="212"/>
        <v>#N/A</v>
      </c>
      <c r="AJ561" t="e">
        <f t="shared" si="177"/>
        <v>#N/A</v>
      </c>
      <c r="AK561" t="e">
        <f t="shared" si="178"/>
        <v>#N/A</v>
      </c>
      <c r="AL561" t="e">
        <f t="shared" si="179"/>
        <v>#N/A</v>
      </c>
      <c r="AM561" t="e">
        <f t="shared" si="213"/>
        <v>#N/A</v>
      </c>
      <c r="AN561" t="e">
        <f t="shared" si="214"/>
        <v>#N/A</v>
      </c>
      <c r="AO561" t="e">
        <f t="shared" si="215"/>
        <v>#N/A</v>
      </c>
      <c r="AP561" t="e">
        <f t="shared" si="216"/>
        <v>#N/A</v>
      </c>
      <c r="AQ561" t="e">
        <f t="shared" si="217"/>
        <v>#N/A</v>
      </c>
      <c r="AR561" t="e">
        <f t="shared" si="218"/>
        <v>#N/A</v>
      </c>
      <c r="AS561" t="e">
        <f t="shared" si="219"/>
        <v>#N/A</v>
      </c>
      <c r="AT561" t="e">
        <f t="shared" si="220"/>
        <v>#N/A</v>
      </c>
      <c r="AU561" t="e">
        <f t="shared" si="221"/>
        <v>#N/A</v>
      </c>
      <c r="AV561" t="e">
        <f t="shared" si="180"/>
        <v>#N/A</v>
      </c>
      <c r="AW561" t="e">
        <f t="shared" si="181"/>
        <v>#N/A</v>
      </c>
      <c r="AX561" t="e">
        <f t="shared" si="182"/>
        <v>#N/A</v>
      </c>
      <c r="AY561" t="e">
        <f t="shared" si="222"/>
        <v>#N/A</v>
      </c>
      <c r="AZ561" t="e">
        <f t="shared" si="223"/>
        <v>#N/A</v>
      </c>
      <c r="BA561" t="e">
        <f t="shared" si="224"/>
        <v>#N/A</v>
      </c>
      <c r="BB561" t="e">
        <f t="shared" si="225"/>
        <v>#N/A</v>
      </c>
      <c r="BC561" t="e">
        <f t="shared" si="226"/>
        <v>#N/A</v>
      </c>
      <c r="BD561" t="e">
        <f t="shared" si="227"/>
        <v>#N/A</v>
      </c>
      <c r="BE561" t="e">
        <f t="shared" si="228"/>
        <v>#N/A</v>
      </c>
      <c r="BF561" t="e">
        <f t="shared" si="229"/>
        <v>#N/A</v>
      </c>
      <c r="BG561" t="e">
        <f t="shared" si="230"/>
        <v>#N/A</v>
      </c>
      <c r="BH561" t="e">
        <f t="shared" si="183"/>
        <v>#N/A</v>
      </c>
      <c r="BI561" t="e">
        <f t="shared" si="184"/>
        <v>#N/A</v>
      </c>
      <c r="BJ561" t="e">
        <f t="shared" si="185"/>
        <v>#N/A</v>
      </c>
      <c r="BK561" t="e">
        <f t="shared" si="231"/>
        <v>#N/A</v>
      </c>
      <c r="BL561" t="e">
        <f t="shared" si="232"/>
        <v>#N/A</v>
      </c>
      <c r="BM561" t="e">
        <f t="shared" si="233"/>
        <v>#N/A</v>
      </c>
      <c r="BN561" t="e">
        <f t="shared" si="234"/>
        <v>#N/A</v>
      </c>
      <c r="BO561" t="e">
        <f t="shared" si="235"/>
        <v>#N/A</v>
      </c>
      <c r="BP561" t="e">
        <f t="shared" si="236"/>
        <v>#N/A</v>
      </c>
      <c r="BQ561" t="e">
        <f t="shared" si="237"/>
        <v>#N/A</v>
      </c>
      <c r="BR561" t="e">
        <f t="shared" si="238"/>
        <v>#N/A</v>
      </c>
      <c r="BS561" t="e">
        <f t="shared" si="239"/>
        <v>#N/A</v>
      </c>
      <c r="BT561" t="e">
        <f t="shared" si="240"/>
        <v>#N/A</v>
      </c>
      <c r="BU561" t="e">
        <f t="shared" si="241"/>
        <v>#N/A</v>
      </c>
      <c r="BV561" t="e">
        <f t="shared" si="242"/>
        <v>#N/A</v>
      </c>
      <c r="BW561" t="e">
        <f t="shared" si="243"/>
        <v>#N/A</v>
      </c>
      <c r="BX561" t="e">
        <f t="shared" si="244"/>
        <v>#N/A</v>
      </c>
      <c r="BY561" t="e">
        <f t="shared" si="245"/>
        <v>#N/A</v>
      </c>
      <c r="BZ561" t="e">
        <f t="shared" si="246"/>
        <v>#N/A</v>
      </c>
      <c r="CA561" t="e">
        <f t="shared" si="247"/>
        <v>#N/A</v>
      </c>
      <c r="CB561" t="e">
        <f t="shared" si="248"/>
        <v>#N/A</v>
      </c>
      <c r="CC561" t="e">
        <f t="shared" si="249"/>
        <v>#N/A</v>
      </c>
      <c r="CD561" t="e">
        <f t="shared" si="250"/>
        <v>#N/A</v>
      </c>
      <c r="CE561" t="e">
        <f t="shared" si="251"/>
        <v>#N/A</v>
      </c>
      <c r="CF561" t="e">
        <f t="shared" si="252"/>
        <v>#N/A</v>
      </c>
    </row>
    <row r="562" spans="1:84" x14ac:dyDescent="0.3">
      <c r="A562" t="e">
        <f t="shared" si="253"/>
        <v>#N/A</v>
      </c>
      <c r="B562" t="e">
        <f t="shared" si="253"/>
        <v>#N/A</v>
      </c>
      <c r="C562" t="e">
        <f t="shared" si="186"/>
        <v>#N/A</v>
      </c>
      <c r="D562" t="e">
        <f t="shared" si="187"/>
        <v>#N/A</v>
      </c>
      <c r="E562" t="e">
        <f t="shared" si="188"/>
        <v>#N/A</v>
      </c>
      <c r="F562" t="e">
        <f t="shared" si="189"/>
        <v>#N/A</v>
      </c>
      <c r="G562" t="e">
        <f t="shared" si="190"/>
        <v>#N/A</v>
      </c>
      <c r="H562" t="e">
        <f t="shared" si="191"/>
        <v>#N/A</v>
      </c>
      <c r="I562" t="e">
        <f t="shared" si="192"/>
        <v>#N/A</v>
      </c>
      <c r="J562" t="e">
        <f t="shared" si="193"/>
        <v>#N/A</v>
      </c>
      <c r="K562" t="e">
        <f t="shared" si="194"/>
        <v>#N/A</v>
      </c>
      <c r="L562" t="e">
        <f t="shared" si="171"/>
        <v>#N/A</v>
      </c>
      <c r="M562" t="e">
        <f t="shared" si="172"/>
        <v>#N/A</v>
      </c>
      <c r="N562" t="e">
        <f t="shared" si="173"/>
        <v>#N/A</v>
      </c>
      <c r="O562" t="e">
        <f t="shared" si="195"/>
        <v>#N/A</v>
      </c>
      <c r="P562" t="e">
        <f t="shared" si="196"/>
        <v>#N/A</v>
      </c>
      <c r="Q562" t="e">
        <f t="shared" si="197"/>
        <v>#N/A</v>
      </c>
      <c r="R562" t="e">
        <f t="shared" si="198"/>
        <v>#N/A</v>
      </c>
      <c r="S562" t="e">
        <f t="shared" si="199"/>
        <v>#N/A</v>
      </c>
      <c r="T562" t="e">
        <f t="shared" si="200"/>
        <v>#N/A</v>
      </c>
      <c r="U562" t="e">
        <f t="shared" si="201"/>
        <v>#N/A</v>
      </c>
      <c r="V562" t="e">
        <f t="shared" si="202"/>
        <v>#N/A</v>
      </c>
      <c r="W562" t="e">
        <f t="shared" si="203"/>
        <v>#N/A</v>
      </c>
      <c r="X562" t="e">
        <f t="shared" si="174"/>
        <v>#N/A</v>
      </c>
      <c r="Y562" t="e">
        <f t="shared" si="175"/>
        <v>#N/A</v>
      </c>
      <c r="Z562" t="e">
        <f t="shared" si="176"/>
        <v>#N/A</v>
      </c>
      <c r="AA562" t="e">
        <f t="shared" si="204"/>
        <v>#N/A</v>
      </c>
      <c r="AB562" t="e">
        <f t="shared" si="205"/>
        <v>#N/A</v>
      </c>
      <c r="AC562" t="e">
        <f t="shared" si="206"/>
        <v>#N/A</v>
      </c>
      <c r="AD562" t="e">
        <f t="shared" si="207"/>
        <v>#N/A</v>
      </c>
      <c r="AE562" t="e">
        <f t="shared" si="208"/>
        <v>#N/A</v>
      </c>
      <c r="AF562" t="e">
        <f t="shared" si="209"/>
        <v>#N/A</v>
      </c>
      <c r="AG562" t="e">
        <f t="shared" si="210"/>
        <v>#N/A</v>
      </c>
      <c r="AH562" t="e">
        <f t="shared" si="211"/>
        <v>#N/A</v>
      </c>
      <c r="AI562" t="e">
        <f t="shared" si="212"/>
        <v>#N/A</v>
      </c>
      <c r="AJ562" t="e">
        <f t="shared" si="177"/>
        <v>#N/A</v>
      </c>
      <c r="AK562" t="e">
        <f t="shared" si="178"/>
        <v>#N/A</v>
      </c>
      <c r="AL562" t="e">
        <f t="shared" si="179"/>
        <v>#N/A</v>
      </c>
      <c r="AM562" t="e">
        <f t="shared" si="213"/>
        <v>#N/A</v>
      </c>
      <c r="AN562" t="e">
        <f t="shared" si="214"/>
        <v>#N/A</v>
      </c>
      <c r="AO562" t="e">
        <f t="shared" si="215"/>
        <v>#N/A</v>
      </c>
      <c r="AP562" t="e">
        <f t="shared" si="216"/>
        <v>#N/A</v>
      </c>
      <c r="AQ562" t="e">
        <f t="shared" si="217"/>
        <v>#N/A</v>
      </c>
      <c r="AR562" t="e">
        <f t="shared" si="218"/>
        <v>#N/A</v>
      </c>
      <c r="AS562" t="e">
        <f t="shared" si="219"/>
        <v>#N/A</v>
      </c>
      <c r="AT562" t="e">
        <f t="shared" si="220"/>
        <v>#N/A</v>
      </c>
      <c r="AU562" t="e">
        <f t="shared" si="221"/>
        <v>#N/A</v>
      </c>
      <c r="AV562" t="e">
        <f t="shared" si="180"/>
        <v>#N/A</v>
      </c>
      <c r="AW562" t="e">
        <f t="shared" si="181"/>
        <v>#N/A</v>
      </c>
      <c r="AX562" t="e">
        <f t="shared" si="182"/>
        <v>#N/A</v>
      </c>
      <c r="AY562" t="e">
        <f t="shared" si="222"/>
        <v>#N/A</v>
      </c>
      <c r="AZ562" t="e">
        <f t="shared" si="223"/>
        <v>#N/A</v>
      </c>
      <c r="BA562" t="e">
        <f t="shared" si="224"/>
        <v>#N/A</v>
      </c>
      <c r="BB562" t="e">
        <f t="shared" si="225"/>
        <v>#N/A</v>
      </c>
      <c r="BC562" t="e">
        <f t="shared" si="226"/>
        <v>#N/A</v>
      </c>
      <c r="BD562" t="e">
        <f t="shared" si="227"/>
        <v>#N/A</v>
      </c>
      <c r="BE562" t="e">
        <f t="shared" si="228"/>
        <v>#N/A</v>
      </c>
      <c r="BF562" t="e">
        <f t="shared" si="229"/>
        <v>#N/A</v>
      </c>
      <c r="BG562" t="e">
        <f t="shared" si="230"/>
        <v>#N/A</v>
      </c>
      <c r="BH562" t="e">
        <f t="shared" si="183"/>
        <v>#N/A</v>
      </c>
      <c r="BI562" t="e">
        <f t="shared" si="184"/>
        <v>#N/A</v>
      </c>
      <c r="BJ562" t="e">
        <f t="shared" si="185"/>
        <v>#N/A</v>
      </c>
      <c r="BK562" t="e">
        <f t="shared" si="231"/>
        <v>#N/A</v>
      </c>
      <c r="BL562" t="e">
        <f t="shared" si="232"/>
        <v>#N/A</v>
      </c>
      <c r="BM562" t="e">
        <f t="shared" si="233"/>
        <v>#N/A</v>
      </c>
      <c r="BN562" t="e">
        <f t="shared" si="234"/>
        <v>#N/A</v>
      </c>
      <c r="BO562" t="e">
        <f t="shared" si="235"/>
        <v>#N/A</v>
      </c>
      <c r="BP562" t="e">
        <f t="shared" si="236"/>
        <v>#N/A</v>
      </c>
      <c r="BQ562" t="e">
        <f t="shared" si="237"/>
        <v>#N/A</v>
      </c>
      <c r="BR562" t="e">
        <f t="shared" si="238"/>
        <v>#N/A</v>
      </c>
      <c r="BS562" t="e">
        <f t="shared" si="239"/>
        <v>#N/A</v>
      </c>
      <c r="BT562" t="e">
        <f t="shared" si="240"/>
        <v>#N/A</v>
      </c>
      <c r="BU562" t="e">
        <f t="shared" si="241"/>
        <v>#N/A</v>
      </c>
      <c r="BV562" t="e">
        <f t="shared" si="242"/>
        <v>#N/A</v>
      </c>
      <c r="BW562" t="e">
        <f t="shared" si="243"/>
        <v>#N/A</v>
      </c>
      <c r="BX562" t="e">
        <f t="shared" si="244"/>
        <v>#N/A</v>
      </c>
      <c r="BY562" t="e">
        <f t="shared" si="245"/>
        <v>#N/A</v>
      </c>
      <c r="BZ562" t="e">
        <f t="shared" si="246"/>
        <v>#N/A</v>
      </c>
      <c r="CA562" t="e">
        <f t="shared" si="247"/>
        <v>#N/A</v>
      </c>
      <c r="CB562" t="e">
        <f t="shared" si="248"/>
        <v>#N/A</v>
      </c>
      <c r="CC562" t="e">
        <f t="shared" si="249"/>
        <v>#N/A</v>
      </c>
      <c r="CD562" t="e">
        <f t="shared" si="250"/>
        <v>#N/A</v>
      </c>
      <c r="CE562" t="e">
        <f t="shared" si="251"/>
        <v>#N/A</v>
      </c>
      <c r="CF562" t="e">
        <f t="shared" si="252"/>
        <v>#N/A</v>
      </c>
    </row>
    <row r="563" spans="1:84" x14ac:dyDescent="0.3">
      <c r="A563" t="e">
        <f t="shared" si="253"/>
        <v>#N/A</v>
      </c>
      <c r="B563" t="e">
        <f t="shared" si="253"/>
        <v>#N/A</v>
      </c>
      <c r="C563" t="e">
        <f t="shared" si="186"/>
        <v>#N/A</v>
      </c>
      <c r="D563" t="e">
        <f t="shared" si="187"/>
        <v>#N/A</v>
      </c>
      <c r="E563" t="e">
        <f t="shared" si="188"/>
        <v>#N/A</v>
      </c>
      <c r="F563" t="e">
        <f t="shared" si="189"/>
        <v>#N/A</v>
      </c>
      <c r="G563" t="e">
        <f t="shared" si="190"/>
        <v>#N/A</v>
      </c>
      <c r="H563" t="e">
        <f t="shared" si="191"/>
        <v>#N/A</v>
      </c>
      <c r="I563" t="e">
        <f t="shared" si="192"/>
        <v>#N/A</v>
      </c>
      <c r="J563" t="e">
        <f t="shared" si="193"/>
        <v>#N/A</v>
      </c>
      <c r="K563" t="e">
        <f t="shared" si="194"/>
        <v>#N/A</v>
      </c>
      <c r="L563" t="e">
        <f t="shared" si="171"/>
        <v>#N/A</v>
      </c>
      <c r="M563" t="e">
        <f t="shared" si="172"/>
        <v>#N/A</v>
      </c>
      <c r="N563" t="e">
        <f t="shared" si="173"/>
        <v>#N/A</v>
      </c>
      <c r="O563" t="e">
        <f t="shared" si="195"/>
        <v>#N/A</v>
      </c>
      <c r="P563" t="e">
        <f t="shared" si="196"/>
        <v>#N/A</v>
      </c>
      <c r="Q563" t="e">
        <f t="shared" si="197"/>
        <v>#N/A</v>
      </c>
      <c r="R563" t="e">
        <f t="shared" si="198"/>
        <v>#N/A</v>
      </c>
      <c r="S563" t="e">
        <f t="shared" si="199"/>
        <v>#N/A</v>
      </c>
      <c r="T563" t="e">
        <f t="shared" si="200"/>
        <v>#N/A</v>
      </c>
      <c r="U563" t="e">
        <f t="shared" si="201"/>
        <v>#N/A</v>
      </c>
      <c r="V563" t="e">
        <f t="shared" si="202"/>
        <v>#N/A</v>
      </c>
      <c r="W563" t="e">
        <f t="shared" si="203"/>
        <v>#N/A</v>
      </c>
      <c r="X563" t="e">
        <f t="shared" si="174"/>
        <v>#N/A</v>
      </c>
      <c r="Y563" t="e">
        <f t="shared" si="175"/>
        <v>#N/A</v>
      </c>
      <c r="Z563" t="e">
        <f t="shared" si="176"/>
        <v>#N/A</v>
      </c>
      <c r="AA563" t="e">
        <f t="shared" si="204"/>
        <v>#N/A</v>
      </c>
      <c r="AB563" t="e">
        <f t="shared" si="205"/>
        <v>#N/A</v>
      </c>
      <c r="AC563" t="e">
        <f t="shared" si="206"/>
        <v>#N/A</v>
      </c>
      <c r="AD563" t="e">
        <f t="shared" si="207"/>
        <v>#N/A</v>
      </c>
      <c r="AE563" t="e">
        <f t="shared" si="208"/>
        <v>#N/A</v>
      </c>
      <c r="AF563" t="e">
        <f t="shared" si="209"/>
        <v>#N/A</v>
      </c>
      <c r="AG563" t="e">
        <f t="shared" si="210"/>
        <v>#N/A</v>
      </c>
      <c r="AH563" t="e">
        <f t="shared" si="211"/>
        <v>#N/A</v>
      </c>
      <c r="AI563" t="e">
        <f t="shared" si="212"/>
        <v>#N/A</v>
      </c>
      <c r="AJ563" t="e">
        <f t="shared" si="177"/>
        <v>#N/A</v>
      </c>
      <c r="AK563" t="e">
        <f t="shared" si="178"/>
        <v>#N/A</v>
      </c>
      <c r="AL563" t="e">
        <f t="shared" si="179"/>
        <v>#N/A</v>
      </c>
      <c r="AM563" t="e">
        <f t="shared" si="213"/>
        <v>#N/A</v>
      </c>
      <c r="AN563" t="e">
        <f t="shared" si="214"/>
        <v>#N/A</v>
      </c>
      <c r="AO563" t="e">
        <f t="shared" si="215"/>
        <v>#N/A</v>
      </c>
      <c r="AP563" t="e">
        <f t="shared" si="216"/>
        <v>#N/A</v>
      </c>
      <c r="AQ563" t="e">
        <f t="shared" si="217"/>
        <v>#N/A</v>
      </c>
      <c r="AR563" t="e">
        <f t="shared" si="218"/>
        <v>#N/A</v>
      </c>
      <c r="AS563" t="e">
        <f t="shared" si="219"/>
        <v>#N/A</v>
      </c>
      <c r="AT563" t="e">
        <f t="shared" si="220"/>
        <v>#N/A</v>
      </c>
      <c r="AU563" t="e">
        <f t="shared" si="221"/>
        <v>#N/A</v>
      </c>
      <c r="AV563" t="e">
        <f t="shared" si="180"/>
        <v>#N/A</v>
      </c>
      <c r="AW563" t="e">
        <f t="shared" si="181"/>
        <v>#N/A</v>
      </c>
      <c r="AX563" t="e">
        <f t="shared" si="182"/>
        <v>#N/A</v>
      </c>
      <c r="AY563" t="e">
        <f t="shared" si="222"/>
        <v>#N/A</v>
      </c>
      <c r="AZ563" t="e">
        <f t="shared" si="223"/>
        <v>#N/A</v>
      </c>
      <c r="BA563" t="e">
        <f t="shared" si="224"/>
        <v>#N/A</v>
      </c>
      <c r="BB563" t="e">
        <f t="shared" si="225"/>
        <v>#N/A</v>
      </c>
      <c r="BC563" t="e">
        <f t="shared" si="226"/>
        <v>#N/A</v>
      </c>
      <c r="BD563" t="e">
        <f t="shared" si="227"/>
        <v>#N/A</v>
      </c>
      <c r="BE563" t="e">
        <f t="shared" si="228"/>
        <v>#N/A</v>
      </c>
      <c r="BF563" t="e">
        <f t="shared" si="229"/>
        <v>#N/A</v>
      </c>
      <c r="BG563" t="e">
        <f t="shared" si="230"/>
        <v>#N/A</v>
      </c>
      <c r="BH563" t="e">
        <f t="shared" si="183"/>
        <v>#N/A</v>
      </c>
      <c r="BI563" t="e">
        <f t="shared" si="184"/>
        <v>#N/A</v>
      </c>
      <c r="BJ563" t="e">
        <f t="shared" si="185"/>
        <v>#N/A</v>
      </c>
      <c r="BK563" t="e">
        <f t="shared" si="231"/>
        <v>#N/A</v>
      </c>
      <c r="BL563" t="e">
        <f t="shared" si="232"/>
        <v>#N/A</v>
      </c>
      <c r="BM563" t="e">
        <f t="shared" si="233"/>
        <v>#N/A</v>
      </c>
      <c r="BN563" t="e">
        <f t="shared" si="234"/>
        <v>#N/A</v>
      </c>
      <c r="BO563" t="e">
        <f t="shared" si="235"/>
        <v>#N/A</v>
      </c>
      <c r="BP563" t="e">
        <f t="shared" si="236"/>
        <v>#N/A</v>
      </c>
      <c r="BQ563" t="e">
        <f t="shared" si="237"/>
        <v>#N/A</v>
      </c>
      <c r="BR563" t="e">
        <f t="shared" si="238"/>
        <v>#N/A</v>
      </c>
      <c r="BS563" t="e">
        <f t="shared" si="239"/>
        <v>#N/A</v>
      </c>
      <c r="BT563" t="e">
        <f t="shared" si="240"/>
        <v>#N/A</v>
      </c>
      <c r="BU563" t="e">
        <f t="shared" si="241"/>
        <v>#N/A</v>
      </c>
      <c r="BV563" t="e">
        <f t="shared" si="242"/>
        <v>#N/A</v>
      </c>
      <c r="BW563" t="e">
        <f t="shared" si="243"/>
        <v>#N/A</v>
      </c>
      <c r="BX563" t="e">
        <f t="shared" si="244"/>
        <v>#N/A</v>
      </c>
      <c r="BY563" t="e">
        <f t="shared" si="245"/>
        <v>#N/A</v>
      </c>
      <c r="BZ563" t="e">
        <f t="shared" si="246"/>
        <v>#N/A</v>
      </c>
      <c r="CA563" t="e">
        <f t="shared" si="247"/>
        <v>#N/A</v>
      </c>
      <c r="CB563" t="e">
        <f t="shared" si="248"/>
        <v>#N/A</v>
      </c>
      <c r="CC563" t="e">
        <f t="shared" si="249"/>
        <v>#N/A</v>
      </c>
      <c r="CD563" t="e">
        <f t="shared" si="250"/>
        <v>#N/A</v>
      </c>
      <c r="CE563" t="e">
        <f t="shared" si="251"/>
        <v>#N/A</v>
      </c>
      <c r="CF563" t="e">
        <f t="shared" si="252"/>
        <v>#N/A</v>
      </c>
    </row>
    <row r="564" spans="1:84" x14ac:dyDescent="0.3">
      <c r="A564" t="e">
        <f t="shared" ref="A564:B583" si="254">A163</f>
        <v>#N/A</v>
      </c>
      <c r="B564" t="e">
        <f t="shared" si="254"/>
        <v>#N/A</v>
      </c>
      <c r="C564" t="e">
        <f t="shared" si="186"/>
        <v>#N/A</v>
      </c>
      <c r="D564" t="e">
        <f t="shared" si="187"/>
        <v>#N/A</v>
      </c>
      <c r="E564" t="e">
        <f t="shared" si="188"/>
        <v>#N/A</v>
      </c>
      <c r="F564" t="e">
        <f t="shared" si="189"/>
        <v>#N/A</v>
      </c>
      <c r="G564" t="e">
        <f t="shared" si="190"/>
        <v>#N/A</v>
      </c>
      <c r="H564" t="e">
        <f t="shared" si="191"/>
        <v>#N/A</v>
      </c>
      <c r="I564" t="e">
        <f t="shared" si="192"/>
        <v>#N/A</v>
      </c>
      <c r="J564" t="e">
        <f t="shared" si="193"/>
        <v>#N/A</v>
      </c>
      <c r="K564" t="e">
        <f t="shared" si="194"/>
        <v>#N/A</v>
      </c>
      <c r="L564" t="e">
        <f t="shared" si="171"/>
        <v>#N/A</v>
      </c>
      <c r="M564" t="e">
        <f t="shared" si="172"/>
        <v>#N/A</v>
      </c>
      <c r="N564" t="e">
        <f t="shared" si="173"/>
        <v>#N/A</v>
      </c>
      <c r="O564" t="e">
        <f t="shared" si="195"/>
        <v>#N/A</v>
      </c>
      <c r="P564" t="e">
        <f t="shared" si="196"/>
        <v>#N/A</v>
      </c>
      <c r="Q564" t="e">
        <f t="shared" si="197"/>
        <v>#N/A</v>
      </c>
      <c r="R564" t="e">
        <f t="shared" si="198"/>
        <v>#N/A</v>
      </c>
      <c r="S564" t="e">
        <f t="shared" si="199"/>
        <v>#N/A</v>
      </c>
      <c r="T564" t="e">
        <f t="shared" si="200"/>
        <v>#N/A</v>
      </c>
      <c r="U564" t="e">
        <f t="shared" si="201"/>
        <v>#N/A</v>
      </c>
      <c r="V564" t="e">
        <f t="shared" si="202"/>
        <v>#N/A</v>
      </c>
      <c r="W564" t="e">
        <f t="shared" si="203"/>
        <v>#N/A</v>
      </c>
      <c r="X564" t="e">
        <f t="shared" si="174"/>
        <v>#N/A</v>
      </c>
      <c r="Y564" t="e">
        <f t="shared" si="175"/>
        <v>#N/A</v>
      </c>
      <c r="Z564" t="e">
        <f t="shared" si="176"/>
        <v>#N/A</v>
      </c>
      <c r="AA564" t="e">
        <f t="shared" si="204"/>
        <v>#N/A</v>
      </c>
      <c r="AB564" t="e">
        <f t="shared" si="205"/>
        <v>#N/A</v>
      </c>
      <c r="AC564" t="e">
        <f t="shared" si="206"/>
        <v>#N/A</v>
      </c>
      <c r="AD564" t="e">
        <f t="shared" si="207"/>
        <v>#N/A</v>
      </c>
      <c r="AE564" t="e">
        <f t="shared" si="208"/>
        <v>#N/A</v>
      </c>
      <c r="AF564" t="e">
        <f t="shared" si="209"/>
        <v>#N/A</v>
      </c>
      <c r="AG564" t="e">
        <f t="shared" si="210"/>
        <v>#N/A</v>
      </c>
      <c r="AH564" t="e">
        <f t="shared" si="211"/>
        <v>#N/A</v>
      </c>
      <c r="AI564" t="e">
        <f t="shared" si="212"/>
        <v>#N/A</v>
      </c>
      <c r="AJ564" t="e">
        <f t="shared" si="177"/>
        <v>#N/A</v>
      </c>
      <c r="AK564" t="e">
        <f t="shared" si="178"/>
        <v>#N/A</v>
      </c>
      <c r="AL564" t="e">
        <f t="shared" si="179"/>
        <v>#N/A</v>
      </c>
      <c r="AM564" t="e">
        <f t="shared" si="213"/>
        <v>#N/A</v>
      </c>
      <c r="AN564" t="e">
        <f t="shared" si="214"/>
        <v>#N/A</v>
      </c>
      <c r="AO564" t="e">
        <f t="shared" si="215"/>
        <v>#N/A</v>
      </c>
      <c r="AP564" t="e">
        <f t="shared" si="216"/>
        <v>#N/A</v>
      </c>
      <c r="AQ564" t="e">
        <f t="shared" si="217"/>
        <v>#N/A</v>
      </c>
      <c r="AR564" t="e">
        <f t="shared" si="218"/>
        <v>#N/A</v>
      </c>
      <c r="AS564" t="e">
        <f t="shared" si="219"/>
        <v>#N/A</v>
      </c>
      <c r="AT564" t="e">
        <f t="shared" si="220"/>
        <v>#N/A</v>
      </c>
      <c r="AU564" t="e">
        <f t="shared" si="221"/>
        <v>#N/A</v>
      </c>
      <c r="AV564" t="e">
        <f t="shared" si="180"/>
        <v>#N/A</v>
      </c>
      <c r="AW564" t="e">
        <f t="shared" si="181"/>
        <v>#N/A</v>
      </c>
      <c r="AX564" t="e">
        <f t="shared" si="182"/>
        <v>#N/A</v>
      </c>
      <c r="AY564" t="e">
        <f t="shared" si="222"/>
        <v>#N/A</v>
      </c>
      <c r="AZ564" t="e">
        <f t="shared" si="223"/>
        <v>#N/A</v>
      </c>
      <c r="BA564" t="e">
        <f t="shared" si="224"/>
        <v>#N/A</v>
      </c>
      <c r="BB564" t="e">
        <f t="shared" si="225"/>
        <v>#N/A</v>
      </c>
      <c r="BC564" t="e">
        <f t="shared" si="226"/>
        <v>#N/A</v>
      </c>
      <c r="BD564" t="e">
        <f t="shared" si="227"/>
        <v>#N/A</v>
      </c>
      <c r="BE564" t="e">
        <f t="shared" si="228"/>
        <v>#N/A</v>
      </c>
      <c r="BF564" t="e">
        <f t="shared" si="229"/>
        <v>#N/A</v>
      </c>
      <c r="BG564" t="e">
        <f t="shared" si="230"/>
        <v>#N/A</v>
      </c>
      <c r="BH564" t="e">
        <f t="shared" si="183"/>
        <v>#N/A</v>
      </c>
      <c r="BI564" t="e">
        <f t="shared" si="184"/>
        <v>#N/A</v>
      </c>
      <c r="BJ564" t="e">
        <f t="shared" si="185"/>
        <v>#N/A</v>
      </c>
      <c r="BK564" t="e">
        <f t="shared" si="231"/>
        <v>#N/A</v>
      </c>
      <c r="BL564" t="e">
        <f t="shared" si="232"/>
        <v>#N/A</v>
      </c>
      <c r="BM564" t="e">
        <f t="shared" si="233"/>
        <v>#N/A</v>
      </c>
      <c r="BN564" t="e">
        <f t="shared" si="234"/>
        <v>#N/A</v>
      </c>
      <c r="BO564" t="e">
        <f t="shared" si="235"/>
        <v>#N/A</v>
      </c>
      <c r="BP564" t="e">
        <f t="shared" si="236"/>
        <v>#N/A</v>
      </c>
      <c r="BQ564" t="e">
        <f t="shared" si="237"/>
        <v>#N/A</v>
      </c>
      <c r="BR564" t="e">
        <f t="shared" si="238"/>
        <v>#N/A</v>
      </c>
      <c r="BS564" t="e">
        <f t="shared" si="239"/>
        <v>#N/A</v>
      </c>
      <c r="BT564" t="e">
        <f t="shared" si="240"/>
        <v>#N/A</v>
      </c>
      <c r="BU564" t="e">
        <f t="shared" si="241"/>
        <v>#N/A</v>
      </c>
      <c r="BV564" t="e">
        <f t="shared" si="242"/>
        <v>#N/A</v>
      </c>
      <c r="BW564" t="e">
        <f t="shared" si="243"/>
        <v>#N/A</v>
      </c>
      <c r="BX564" t="e">
        <f t="shared" si="244"/>
        <v>#N/A</v>
      </c>
      <c r="BY564" t="e">
        <f t="shared" si="245"/>
        <v>#N/A</v>
      </c>
      <c r="BZ564" t="e">
        <f t="shared" si="246"/>
        <v>#N/A</v>
      </c>
      <c r="CA564" t="e">
        <f t="shared" si="247"/>
        <v>#N/A</v>
      </c>
      <c r="CB564" t="e">
        <f t="shared" si="248"/>
        <v>#N/A</v>
      </c>
      <c r="CC564" t="e">
        <f t="shared" si="249"/>
        <v>#N/A</v>
      </c>
      <c r="CD564" t="e">
        <f t="shared" si="250"/>
        <v>#N/A</v>
      </c>
      <c r="CE564" t="e">
        <f t="shared" si="251"/>
        <v>#N/A</v>
      </c>
      <c r="CF564" t="e">
        <f t="shared" si="252"/>
        <v>#N/A</v>
      </c>
    </row>
    <row r="565" spans="1:84" x14ac:dyDescent="0.3">
      <c r="A565" t="e">
        <f t="shared" si="254"/>
        <v>#N/A</v>
      </c>
      <c r="B565" t="e">
        <f t="shared" si="254"/>
        <v>#N/A</v>
      </c>
      <c r="C565" t="e">
        <f t="shared" si="186"/>
        <v>#N/A</v>
      </c>
      <c r="D565" t="e">
        <f t="shared" si="187"/>
        <v>#N/A</v>
      </c>
      <c r="E565" t="e">
        <f t="shared" si="188"/>
        <v>#N/A</v>
      </c>
      <c r="F565" t="e">
        <f t="shared" si="189"/>
        <v>#N/A</v>
      </c>
      <c r="G565" t="e">
        <f t="shared" si="190"/>
        <v>#N/A</v>
      </c>
      <c r="H565" t="e">
        <f t="shared" si="191"/>
        <v>#N/A</v>
      </c>
      <c r="I565" t="e">
        <f t="shared" si="192"/>
        <v>#N/A</v>
      </c>
      <c r="J565" t="e">
        <f t="shared" si="193"/>
        <v>#N/A</v>
      </c>
      <c r="K565" t="e">
        <f t="shared" si="194"/>
        <v>#N/A</v>
      </c>
      <c r="L565" t="e">
        <f t="shared" si="171"/>
        <v>#N/A</v>
      </c>
      <c r="M565" t="e">
        <f t="shared" si="172"/>
        <v>#N/A</v>
      </c>
      <c r="N565" t="e">
        <f t="shared" si="173"/>
        <v>#N/A</v>
      </c>
      <c r="O565" t="e">
        <f t="shared" si="195"/>
        <v>#N/A</v>
      </c>
      <c r="P565" t="e">
        <f t="shared" si="196"/>
        <v>#N/A</v>
      </c>
      <c r="Q565" t="e">
        <f t="shared" si="197"/>
        <v>#N/A</v>
      </c>
      <c r="R565" t="e">
        <f t="shared" si="198"/>
        <v>#N/A</v>
      </c>
      <c r="S565" t="e">
        <f t="shared" si="199"/>
        <v>#N/A</v>
      </c>
      <c r="T565" t="e">
        <f t="shared" si="200"/>
        <v>#N/A</v>
      </c>
      <c r="U565" t="e">
        <f t="shared" si="201"/>
        <v>#N/A</v>
      </c>
      <c r="V565" t="e">
        <f t="shared" si="202"/>
        <v>#N/A</v>
      </c>
      <c r="W565" t="e">
        <f t="shared" si="203"/>
        <v>#N/A</v>
      </c>
      <c r="X565" t="e">
        <f t="shared" si="174"/>
        <v>#N/A</v>
      </c>
      <c r="Y565" t="e">
        <f t="shared" si="175"/>
        <v>#N/A</v>
      </c>
      <c r="Z565" t="e">
        <f t="shared" si="176"/>
        <v>#N/A</v>
      </c>
      <c r="AA565" t="e">
        <f t="shared" si="204"/>
        <v>#N/A</v>
      </c>
      <c r="AB565" t="e">
        <f t="shared" si="205"/>
        <v>#N/A</v>
      </c>
      <c r="AC565" t="e">
        <f t="shared" si="206"/>
        <v>#N/A</v>
      </c>
      <c r="AD565" t="e">
        <f t="shared" si="207"/>
        <v>#N/A</v>
      </c>
      <c r="AE565" t="e">
        <f t="shared" si="208"/>
        <v>#N/A</v>
      </c>
      <c r="AF565" t="e">
        <f t="shared" si="209"/>
        <v>#N/A</v>
      </c>
      <c r="AG565" t="e">
        <f t="shared" si="210"/>
        <v>#N/A</v>
      </c>
      <c r="AH565" t="e">
        <f t="shared" si="211"/>
        <v>#N/A</v>
      </c>
      <c r="AI565" t="e">
        <f t="shared" si="212"/>
        <v>#N/A</v>
      </c>
      <c r="AJ565" t="e">
        <f t="shared" si="177"/>
        <v>#N/A</v>
      </c>
      <c r="AK565" t="e">
        <f t="shared" si="178"/>
        <v>#N/A</v>
      </c>
      <c r="AL565" t="e">
        <f t="shared" si="179"/>
        <v>#N/A</v>
      </c>
      <c r="AM565" t="e">
        <f t="shared" si="213"/>
        <v>#N/A</v>
      </c>
      <c r="AN565" t="e">
        <f t="shared" si="214"/>
        <v>#N/A</v>
      </c>
      <c r="AO565" t="e">
        <f t="shared" si="215"/>
        <v>#N/A</v>
      </c>
      <c r="AP565" t="e">
        <f t="shared" si="216"/>
        <v>#N/A</v>
      </c>
      <c r="AQ565" t="e">
        <f t="shared" si="217"/>
        <v>#N/A</v>
      </c>
      <c r="AR565" t="e">
        <f t="shared" si="218"/>
        <v>#N/A</v>
      </c>
      <c r="AS565" t="e">
        <f t="shared" si="219"/>
        <v>#N/A</v>
      </c>
      <c r="AT565" t="e">
        <f t="shared" si="220"/>
        <v>#N/A</v>
      </c>
      <c r="AU565" t="e">
        <f t="shared" si="221"/>
        <v>#N/A</v>
      </c>
      <c r="AV565" t="e">
        <f t="shared" si="180"/>
        <v>#N/A</v>
      </c>
      <c r="AW565" t="e">
        <f t="shared" si="181"/>
        <v>#N/A</v>
      </c>
      <c r="AX565" t="e">
        <f t="shared" si="182"/>
        <v>#N/A</v>
      </c>
      <c r="AY565" t="e">
        <f t="shared" si="222"/>
        <v>#N/A</v>
      </c>
      <c r="AZ565" t="e">
        <f t="shared" si="223"/>
        <v>#N/A</v>
      </c>
      <c r="BA565" t="e">
        <f t="shared" si="224"/>
        <v>#N/A</v>
      </c>
      <c r="BB565" t="e">
        <f t="shared" si="225"/>
        <v>#N/A</v>
      </c>
      <c r="BC565" t="e">
        <f t="shared" si="226"/>
        <v>#N/A</v>
      </c>
      <c r="BD565" t="e">
        <f t="shared" si="227"/>
        <v>#N/A</v>
      </c>
      <c r="BE565" t="e">
        <f t="shared" si="228"/>
        <v>#N/A</v>
      </c>
      <c r="BF565" t="e">
        <f t="shared" si="229"/>
        <v>#N/A</v>
      </c>
      <c r="BG565" t="e">
        <f t="shared" si="230"/>
        <v>#N/A</v>
      </c>
      <c r="BH565" t="e">
        <f t="shared" si="183"/>
        <v>#N/A</v>
      </c>
      <c r="BI565" t="e">
        <f t="shared" si="184"/>
        <v>#N/A</v>
      </c>
      <c r="BJ565" t="e">
        <f t="shared" si="185"/>
        <v>#N/A</v>
      </c>
      <c r="BK565" t="e">
        <f t="shared" si="231"/>
        <v>#N/A</v>
      </c>
      <c r="BL565" t="e">
        <f t="shared" si="232"/>
        <v>#N/A</v>
      </c>
      <c r="BM565" t="e">
        <f t="shared" si="233"/>
        <v>#N/A</v>
      </c>
      <c r="BN565" t="e">
        <f t="shared" si="234"/>
        <v>#N/A</v>
      </c>
      <c r="BO565" t="e">
        <f t="shared" si="235"/>
        <v>#N/A</v>
      </c>
      <c r="BP565" t="e">
        <f t="shared" si="236"/>
        <v>#N/A</v>
      </c>
      <c r="BQ565" t="e">
        <f t="shared" si="237"/>
        <v>#N/A</v>
      </c>
      <c r="BR565" t="e">
        <f t="shared" si="238"/>
        <v>#N/A</v>
      </c>
      <c r="BS565" t="e">
        <f t="shared" si="239"/>
        <v>#N/A</v>
      </c>
      <c r="BT565" t="e">
        <f t="shared" si="240"/>
        <v>#N/A</v>
      </c>
      <c r="BU565" t="e">
        <f t="shared" si="241"/>
        <v>#N/A</v>
      </c>
      <c r="BV565" t="e">
        <f t="shared" si="242"/>
        <v>#N/A</v>
      </c>
      <c r="BW565" t="e">
        <f t="shared" si="243"/>
        <v>#N/A</v>
      </c>
      <c r="BX565" t="e">
        <f t="shared" si="244"/>
        <v>#N/A</v>
      </c>
      <c r="BY565" t="e">
        <f t="shared" si="245"/>
        <v>#N/A</v>
      </c>
      <c r="BZ565" t="e">
        <f t="shared" si="246"/>
        <v>#N/A</v>
      </c>
      <c r="CA565" t="e">
        <f t="shared" si="247"/>
        <v>#N/A</v>
      </c>
      <c r="CB565" t="e">
        <f t="shared" si="248"/>
        <v>#N/A</v>
      </c>
      <c r="CC565" t="e">
        <f t="shared" si="249"/>
        <v>#N/A</v>
      </c>
      <c r="CD565" t="e">
        <f t="shared" si="250"/>
        <v>#N/A</v>
      </c>
      <c r="CE565" t="e">
        <f t="shared" si="251"/>
        <v>#N/A</v>
      </c>
      <c r="CF565" t="e">
        <f t="shared" si="252"/>
        <v>#N/A</v>
      </c>
    </row>
    <row r="566" spans="1:84" x14ac:dyDescent="0.3">
      <c r="A566" t="e">
        <f t="shared" si="254"/>
        <v>#N/A</v>
      </c>
      <c r="B566" t="e">
        <f t="shared" si="254"/>
        <v>#N/A</v>
      </c>
      <c r="C566" t="e">
        <f t="shared" si="186"/>
        <v>#N/A</v>
      </c>
      <c r="D566" t="e">
        <f t="shared" si="187"/>
        <v>#N/A</v>
      </c>
      <c r="E566" t="e">
        <f t="shared" si="188"/>
        <v>#N/A</v>
      </c>
      <c r="F566" t="e">
        <f t="shared" si="189"/>
        <v>#N/A</v>
      </c>
      <c r="G566" t="e">
        <f t="shared" si="190"/>
        <v>#N/A</v>
      </c>
      <c r="H566" t="e">
        <f t="shared" si="191"/>
        <v>#N/A</v>
      </c>
      <c r="I566" t="e">
        <f t="shared" si="192"/>
        <v>#N/A</v>
      </c>
      <c r="J566" t="e">
        <f t="shared" si="193"/>
        <v>#N/A</v>
      </c>
      <c r="K566" t="e">
        <f t="shared" si="194"/>
        <v>#N/A</v>
      </c>
      <c r="L566" t="e">
        <f t="shared" si="171"/>
        <v>#N/A</v>
      </c>
      <c r="M566" t="e">
        <f t="shared" si="172"/>
        <v>#N/A</v>
      </c>
      <c r="N566" t="e">
        <f t="shared" si="173"/>
        <v>#N/A</v>
      </c>
      <c r="O566" t="e">
        <f t="shared" si="195"/>
        <v>#N/A</v>
      </c>
      <c r="P566" t="e">
        <f t="shared" si="196"/>
        <v>#N/A</v>
      </c>
      <c r="Q566" t="e">
        <f t="shared" si="197"/>
        <v>#N/A</v>
      </c>
      <c r="R566" t="e">
        <f t="shared" si="198"/>
        <v>#N/A</v>
      </c>
      <c r="S566" t="e">
        <f t="shared" si="199"/>
        <v>#N/A</v>
      </c>
      <c r="T566" t="e">
        <f t="shared" si="200"/>
        <v>#N/A</v>
      </c>
      <c r="U566" t="e">
        <f t="shared" si="201"/>
        <v>#N/A</v>
      </c>
      <c r="V566" t="e">
        <f t="shared" si="202"/>
        <v>#N/A</v>
      </c>
      <c r="W566" t="e">
        <f t="shared" si="203"/>
        <v>#N/A</v>
      </c>
      <c r="X566" t="e">
        <f t="shared" si="174"/>
        <v>#N/A</v>
      </c>
      <c r="Y566" t="e">
        <f t="shared" si="175"/>
        <v>#N/A</v>
      </c>
      <c r="Z566" t="e">
        <f t="shared" si="176"/>
        <v>#N/A</v>
      </c>
      <c r="AA566" t="e">
        <f t="shared" si="204"/>
        <v>#N/A</v>
      </c>
      <c r="AB566" t="e">
        <f t="shared" si="205"/>
        <v>#N/A</v>
      </c>
      <c r="AC566" t="e">
        <f t="shared" si="206"/>
        <v>#N/A</v>
      </c>
      <c r="AD566" t="e">
        <f t="shared" si="207"/>
        <v>#N/A</v>
      </c>
      <c r="AE566" t="e">
        <f t="shared" si="208"/>
        <v>#N/A</v>
      </c>
      <c r="AF566" t="e">
        <f t="shared" si="209"/>
        <v>#N/A</v>
      </c>
      <c r="AG566" t="e">
        <f t="shared" si="210"/>
        <v>#N/A</v>
      </c>
      <c r="AH566" t="e">
        <f t="shared" si="211"/>
        <v>#N/A</v>
      </c>
      <c r="AI566" t="e">
        <f t="shared" si="212"/>
        <v>#N/A</v>
      </c>
      <c r="AJ566" t="e">
        <f t="shared" si="177"/>
        <v>#N/A</v>
      </c>
      <c r="AK566" t="e">
        <f t="shared" si="178"/>
        <v>#N/A</v>
      </c>
      <c r="AL566" t="e">
        <f t="shared" si="179"/>
        <v>#N/A</v>
      </c>
      <c r="AM566" t="e">
        <f t="shared" si="213"/>
        <v>#N/A</v>
      </c>
      <c r="AN566" t="e">
        <f t="shared" si="214"/>
        <v>#N/A</v>
      </c>
      <c r="AO566" t="e">
        <f t="shared" si="215"/>
        <v>#N/A</v>
      </c>
      <c r="AP566" t="e">
        <f t="shared" si="216"/>
        <v>#N/A</v>
      </c>
      <c r="AQ566" t="e">
        <f t="shared" si="217"/>
        <v>#N/A</v>
      </c>
      <c r="AR566" t="e">
        <f t="shared" si="218"/>
        <v>#N/A</v>
      </c>
      <c r="AS566" t="e">
        <f t="shared" si="219"/>
        <v>#N/A</v>
      </c>
      <c r="AT566" t="e">
        <f t="shared" si="220"/>
        <v>#N/A</v>
      </c>
      <c r="AU566" t="e">
        <f t="shared" si="221"/>
        <v>#N/A</v>
      </c>
      <c r="AV566" t="e">
        <f t="shared" si="180"/>
        <v>#N/A</v>
      </c>
      <c r="AW566" t="e">
        <f t="shared" si="181"/>
        <v>#N/A</v>
      </c>
      <c r="AX566" t="e">
        <f t="shared" si="182"/>
        <v>#N/A</v>
      </c>
      <c r="AY566" t="e">
        <f t="shared" si="222"/>
        <v>#N/A</v>
      </c>
      <c r="AZ566" t="e">
        <f t="shared" si="223"/>
        <v>#N/A</v>
      </c>
      <c r="BA566" t="e">
        <f t="shared" si="224"/>
        <v>#N/A</v>
      </c>
      <c r="BB566" t="e">
        <f t="shared" si="225"/>
        <v>#N/A</v>
      </c>
      <c r="BC566" t="e">
        <f t="shared" si="226"/>
        <v>#N/A</v>
      </c>
      <c r="BD566" t="e">
        <f t="shared" si="227"/>
        <v>#N/A</v>
      </c>
      <c r="BE566" t="e">
        <f t="shared" si="228"/>
        <v>#N/A</v>
      </c>
      <c r="BF566" t="e">
        <f t="shared" si="229"/>
        <v>#N/A</v>
      </c>
      <c r="BG566" t="e">
        <f t="shared" si="230"/>
        <v>#N/A</v>
      </c>
      <c r="BH566" t="e">
        <f t="shared" si="183"/>
        <v>#N/A</v>
      </c>
      <c r="BI566" t="e">
        <f t="shared" si="184"/>
        <v>#N/A</v>
      </c>
      <c r="BJ566" t="e">
        <f t="shared" si="185"/>
        <v>#N/A</v>
      </c>
      <c r="BK566" t="e">
        <f t="shared" si="231"/>
        <v>#N/A</v>
      </c>
      <c r="BL566" t="e">
        <f t="shared" si="232"/>
        <v>#N/A</v>
      </c>
      <c r="BM566" t="e">
        <f t="shared" si="233"/>
        <v>#N/A</v>
      </c>
      <c r="BN566" t="e">
        <f t="shared" si="234"/>
        <v>#N/A</v>
      </c>
      <c r="BO566" t="e">
        <f t="shared" si="235"/>
        <v>#N/A</v>
      </c>
      <c r="BP566" t="e">
        <f t="shared" si="236"/>
        <v>#N/A</v>
      </c>
      <c r="BQ566" t="e">
        <f t="shared" si="237"/>
        <v>#N/A</v>
      </c>
      <c r="BR566" t="e">
        <f t="shared" si="238"/>
        <v>#N/A</v>
      </c>
      <c r="BS566" t="e">
        <f t="shared" si="239"/>
        <v>#N/A</v>
      </c>
      <c r="BT566" t="e">
        <f t="shared" si="240"/>
        <v>#N/A</v>
      </c>
      <c r="BU566" t="e">
        <f t="shared" si="241"/>
        <v>#N/A</v>
      </c>
      <c r="BV566" t="e">
        <f t="shared" si="242"/>
        <v>#N/A</v>
      </c>
      <c r="BW566" t="e">
        <f t="shared" si="243"/>
        <v>#N/A</v>
      </c>
      <c r="BX566" t="e">
        <f t="shared" si="244"/>
        <v>#N/A</v>
      </c>
      <c r="BY566" t="e">
        <f t="shared" si="245"/>
        <v>#N/A</v>
      </c>
      <c r="BZ566" t="e">
        <f t="shared" si="246"/>
        <v>#N/A</v>
      </c>
      <c r="CA566" t="e">
        <f t="shared" si="247"/>
        <v>#N/A</v>
      </c>
      <c r="CB566" t="e">
        <f t="shared" si="248"/>
        <v>#N/A</v>
      </c>
      <c r="CC566" t="e">
        <f t="shared" si="249"/>
        <v>#N/A</v>
      </c>
      <c r="CD566" t="e">
        <f t="shared" si="250"/>
        <v>#N/A</v>
      </c>
      <c r="CE566" t="e">
        <f t="shared" si="251"/>
        <v>#N/A</v>
      </c>
      <c r="CF566" t="e">
        <f t="shared" si="252"/>
        <v>#N/A</v>
      </c>
    </row>
    <row r="567" spans="1:84" x14ac:dyDescent="0.3">
      <c r="A567" t="e">
        <f t="shared" si="254"/>
        <v>#N/A</v>
      </c>
      <c r="B567" t="e">
        <f t="shared" si="254"/>
        <v>#N/A</v>
      </c>
      <c r="C567" t="e">
        <f t="shared" si="186"/>
        <v>#N/A</v>
      </c>
      <c r="D567" t="e">
        <f t="shared" si="187"/>
        <v>#N/A</v>
      </c>
      <c r="E567" t="e">
        <f t="shared" si="188"/>
        <v>#N/A</v>
      </c>
      <c r="F567" t="e">
        <f t="shared" si="189"/>
        <v>#N/A</v>
      </c>
      <c r="G567" t="e">
        <f t="shared" si="190"/>
        <v>#N/A</v>
      </c>
      <c r="H567" t="e">
        <f t="shared" si="191"/>
        <v>#N/A</v>
      </c>
      <c r="I567" t="e">
        <f t="shared" si="192"/>
        <v>#N/A</v>
      </c>
      <c r="J567" t="e">
        <f t="shared" si="193"/>
        <v>#N/A</v>
      </c>
      <c r="K567" t="e">
        <f t="shared" si="194"/>
        <v>#N/A</v>
      </c>
      <c r="L567" t="e">
        <f t="shared" si="171"/>
        <v>#N/A</v>
      </c>
      <c r="M567" t="e">
        <f t="shared" si="172"/>
        <v>#N/A</v>
      </c>
      <c r="N567" t="e">
        <f t="shared" si="173"/>
        <v>#N/A</v>
      </c>
      <c r="O567" t="e">
        <f t="shared" si="195"/>
        <v>#N/A</v>
      </c>
      <c r="P567" t="e">
        <f t="shared" si="196"/>
        <v>#N/A</v>
      </c>
      <c r="Q567" t="e">
        <f t="shared" si="197"/>
        <v>#N/A</v>
      </c>
      <c r="R567" t="e">
        <f t="shared" si="198"/>
        <v>#N/A</v>
      </c>
      <c r="S567" t="e">
        <f t="shared" si="199"/>
        <v>#N/A</v>
      </c>
      <c r="T567" t="e">
        <f t="shared" si="200"/>
        <v>#N/A</v>
      </c>
      <c r="U567" t="e">
        <f t="shared" si="201"/>
        <v>#N/A</v>
      </c>
      <c r="V567" t="e">
        <f t="shared" si="202"/>
        <v>#N/A</v>
      </c>
      <c r="W567" t="e">
        <f t="shared" si="203"/>
        <v>#N/A</v>
      </c>
      <c r="X567" t="e">
        <f t="shared" si="174"/>
        <v>#N/A</v>
      </c>
      <c r="Y567" t="e">
        <f t="shared" si="175"/>
        <v>#N/A</v>
      </c>
      <c r="Z567" t="e">
        <f t="shared" si="176"/>
        <v>#N/A</v>
      </c>
      <c r="AA567" t="e">
        <f t="shared" si="204"/>
        <v>#N/A</v>
      </c>
      <c r="AB567" t="e">
        <f t="shared" si="205"/>
        <v>#N/A</v>
      </c>
      <c r="AC567" t="e">
        <f t="shared" si="206"/>
        <v>#N/A</v>
      </c>
      <c r="AD567" t="e">
        <f t="shared" si="207"/>
        <v>#N/A</v>
      </c>
      <c r="AE567" t="e">
        <f t="shared" si="208"/>
        <v>#N/A</v>
      </c>
      <c r="AF567" t="e">
        <f t="shared" si="209"/>
        <v>#N/A</v>
      </c>
      <c r="AG567" t="e">
        <f t="shared" si="210"/>
        <v>#N/A</v>
      </c>
      <c r="AH567" t="e">
        <f t="shared" si="211"/>
        <v>#N/A</v>
      </c>
      <c r="AI567" t="e">
        <f t="shared" si="212"/>
        <v>#N/A</v>
      </c>
      <c r="AJ567" t="e">
        <f t="shared" si="177"/>
        <v>#N/A</v>
      </c>
      <c r="AK567" t="e">
        <f t="shared" si="178"/>
        <v>#N/A</v>
      </c>
      <c r="AL567" t="e">
        <f t="shared" si="179"/>
        <v>#N/A</v>
      </c>
      <c r="AM567" t="e">
        <f t="shared" si="213"/>
        <v>#N/A</v>
      </c>
      <c r="AN567" t="e">
        <f t="shared" si="214"/>
        <v>#N/A</v>
      </c>
      <c r="AO567" t="e">
        <f t="shared" si="215"/>
        <v>#N/A</v>
      </c>
      <c r="AP567" t="e">
        <f t="shared" si="216"/>
        <v>#N/A</v>
      </c>
      <c r="AQ567" t="e">
        <f t="shared" si="217"/>
        <v>#N/A</v>
      </c>
      <c r="AR567" t="e">
        <f t="shared" si="218"/>
        <v>#N/A</v>
      </c>
      <c r="AS567" t="e">
        <f t="shared" si="219"/>
        <v>#N/A</v>
      </c>
      <c r="AT567" t="e">
        <f t="shared" si="220"/>
        <v>#N/A</v>
      </c>
      <c r="AU567" t="e">
        <f t="shared" si="221"/>
        <v>#N/A</v>
      </c>
      <c r="AV567" t="e">
        <f t="shared" si="180"/>
        <v>#N/A</v>
      </c>
      <c r="AW567" t="e">
        <f t="shared" si="181"/>
        <v>#N/A</v>
      </c>
      <c r="AX567" t="e">
        <f t="shared" si="182"/>
        <v>#N/A</v>
      </c>
      <c r="AY567" t="e">
        <f t="shared" si="222"/>
        <v>#N/A</v>
      </c>
      <c r="AZ567" t="e">
        <f t="shared" si="223"/>
        <v>#N/A</v>
      </c>
      <c r="BA567" t="e">
        <f t="shared" si="224"/>
        <v>#N/A</v>
      </c>
      <c r="BB567" t="e">
        <f t="shared" si="225"/>
        <v>#N/A</v>
      </c>
      <c r="BC567" t="e">
        <f t="shared" si="226"/>
        <v>#N/A</v>
      </c>
      <c r="BD567" t="e">
        <f t="shared" si="227"/>
        <v>#N/A</v>
      </c>
      <c r="BE567" t="e">
        <f t="shared" si="228"/>
        <v>#N/A</v>
      </c>
      <c r="BF567" t="e">
        <f t="shared" si="229"/>
        <v>#N/A</v>
      </c>
      <c r="BG567" t="e">
        <f t="shared" si="230"/>
        <v>#N/A</v>
      </c>
      <c r="BH567" t="e">
        <f t="shared" si="183"/>
        <v>#N/A</v>
      </c>
      <c r="BI567" t="e">
        <f t="shared" si="184"/>
        <v>#N/A</v>
      </c>
      <c r="BJ567" t="e">
        <f t="shared" si="185"/>
        <v>#N/A</v>
      </c>
      <c r="BK567" t="e">
        <f t="shared" si="231"/>
        <v>#N/A</v>
      </c>
      <c r="BL567" t="e">
        <f t="shared" si="232"/>
        <v>#N/A</v>
      </c>
      <c r="BM567" t="e">
        <f t="shared" si="233"/>
        <v>#N/A</v>
      </c>
      <c r="BN567" t="e">
        <f t="shared" si="234"/>
        <v>#N/A</v>
      </c>
      <c r="BO567" t="e">
        <f t="shared" si="235"/>
        <v>#N/A</v>
      </c>
      <c r="BP567" t="e">
        <f t="shared" si="236"/>
        <v>#N/A</v>
      </c>
      <c r="BQ567" t="e">
        <f t="shared" si="237"/>
        <v>#N/A</v>
      </c>
      <c r="BR567" t="e">
        <f t="shared" si="238"/>
        <v>#N/A</v>
      </c>
      <c r="BS567" t="e">
        <f t="shared" si="239"/>
        <v>#N/A</v>
      </c>
      <c r="BT567" t="e">
        <f t="shared" si="240"/>
        <v>#N/A</v>
      </c>
      <c r="BU567" t="e">
        <f t="shared" si="241"/>
        <v>#N/A</v>
      </c>
      <c r="BV567" t="e">
        <f t="shared" si="242"/>
        <v>#N/A</v>
      </c>
      <c r="BW567" t="e">
        <f t="shared" si="243"/>
        <v>#N/A</v>
      </c>
      <c r="BX567" t="e">
        <f t="shared" si="244"/>
        <v>#N/A</v>
      </c>
      <c r="BY567" t="e">
        <f t="shared" si="245"/>
        <v>#N/A</v>
      </c>
      <c r="BZ567" t="e">
        <f t="shared" si="246"/>
        <v>#N/A</v>
      </c>
      <c r="CA567" t="e">
        <f t="shared" si="247"/>
        <v>#N/A</v>
      </c>
      <c r="CB567" t="e">
        <f t="shared" si="248"/>
        <v>#N/A</v>
      </c>
      <c r="CC567" t="e">
        <f t="shared" si="249"/>
        <v>#N/A</v>
      </c>
      <c r="CD567" t="e">
        <f t="shared" si="250"/>
        <v>#N/A</v>
      </c>
      <c r="CE567" t="e">
        <f t="shared" si="251"/>
        <v>#N/A</v>
      </c>
      <c r="CF567" t="e">
        <f t="shared" si="252"/>
        <v>#N/A</v>
      </c>
    </row>
    <row r="568" spans="1:84" x14ac:dyDescent="0.3">
      <c r="A568" t="e">
        <f t="shared" si="254"/>
        <v>#N/A</v>
      </c>
      <c r="B568" t="e">
        <f t="shared" si="254"/>
        <v>#N/A</v>
      </c>
      <c r="C568" t="e">
        <f t="shared" si="186"/>
        <v>#N/A</v>
      </c>
      <c r="D568" t="e">
        <f t="shared" si="187"/>
        <v>#N/A</v>
      </c>
      <c r="E568" t="e">
        <f t="shared" si="188"/>
        <v>#N/A</v>
      </c>
      <c r="F568" t="e">
        <f t="shared" si="189"/>
        <v>#N/A</v>
      </c>
      <c r="G568" t="e">
        <f t="shared" si="190"/>
        <v>#N/A</v>
      </c>
      <c r="H568" t="e">
        <f t="shared" si="191"/>
        <v>#N/A</v>
      </c>
      <c r="I568" t="e">
        <f t="shared" si="192"/>
        <v>#N/A</v>
      </c>
      <c r="J568" t="e">
        <f t="shared" si="193"/>
        <v>#N/A</v>
      </c>
      <c r="K568" t="e">
        <f t="shared" si="194"/>
        <v>#N/A</v>
      </c>
      <c r="L568" t="e">
        <f t="shared" si="171"/>
        <v>#N/A</v>
      </c>
      <c r="M568" t="e">
        <f t="shared" si="172"/>
        <v>#N/A</v>
      </c>
      <c r="N568" t="e">
        <f t="shared" si="173"/>
        <v>#N/A</v>
      </c>
      <c r="O568" t="e">
        <f t="shared" si="195"/>
        <v>#N/A</v>
      </c>
      <c r="P568" t="e">
        <f t="shared" si="196"/>
        <v>#N/A</v>
      </c>
      <c r="Q568" t="e">
        <f t="shared" si="197"/>
        <v>#N/A</v>
      </c>
      <c r="R568" t="e">
        <f t="shared" si="198"/>
        <v>#N/A</v>
      </c>
      <c r="S568" t="e">
        <f t="shared" si="199"/>
        <v>#N/A</v>
      </c>
      <c r="T568" t="e">
        <f t="shared" si="200"/>
        <v>#N/A</v>
      </c>
      <c r="U568" t="e">
        <f t="shared" si="201"/>
        <v>#N/A</v>
      </c>
      <c r="V568" t="e">
        <f t="shared" si="202"/>
        <v>#N/A</v>
      </c>
      <c r="W568" t="e">
        <f t="shared" si="203"/>
        <v>#N/A</v>
      </c>
      <c r="X568" t="e">
        <f t="shared" si="174"/>
        <v>#N/A</v>
      </c>
      <c r="Y568" t="e">
        <f t="shared" si="175"/>
        <v>#N/A</v>
      </c>
      <c r="Z568" t="e">
        <f t="shared" si="176"/>
        <v>#N/A</v>
      </c>
      <c r="AA568" t="e">
        <f t="shared" si="204"/>
        <v>#N/A</v>
      </c>
      <c r="AB568" t="e">
        <f t="shared" si="205"/>
        <v>#N/A</v>
      </c>
      <c r="AC568" t="e">
        <f t="shared" si="206"/>
        <v>#N/A</v>
      </c>
      <c r="AD568" t="e">
        <f t="shared" si="207"/>
        <v>#N/A</v>
      </c>
      <c r="AE568" t="e">
        <f t="shared" si="208"/>
        <v>#N/A</v>
      </c>
      <c r="AF568" t="e">
        <f t="shared" si="209"/>
        <v>#N/A</v>
      </c>
      <c r="AG568" t="e">
        <f t="shared" si="210"/>
        <v>#N/A</v>
      </c>
      <c r="AH568" t="e">
        <f t="shared" si="211"/>
        <v>#N/A</v>
      </c>
      <c r="AI568" t="e">
        <f t="shared" si="212"/>
        <v>#N/A</v>
      </c>
      <c r="AJ568" t="e">
        <f t="shared" si="177"/>
        <v>#N/A</v>
      </c>
      <c r="AK568" t="e">
        <f t="shared" si="178"/>
        <v>#N/A</v>
      </c>
      <c r="AL568" t="e">
        <f t="shared" si="179"/>
        <v>#N/A</v>
      </c>
      <c r="AM568" t="e">
        <f t="shared" si="213"/>
        <v>#N/A</v>
      </c>
      <c r="AN568" t="e">
        <f t="shared" si="214"/>
        <v>#N/A</v>
      </c>
      <c r="AO568" t="e">
        <f t="shared" si="215"/>
        <v>#N/A</v>
      </c>
      <c r="AP568" t="e">
        <f t="shared" si="216"/>
        <v>#N/A</v>
      </c>
      <c r="AQ568" t="e">
        <f t="shared" si="217"/>
        <v>#N/A</v>
      </c>
      <c r="AR568" t="e">
        <f t="shared" si="218"/>
        <v>#N/A</v>
      </c>
      <c r="AS568" t="e">
        <f t="shared" si="219"/>
        <v>#N/A</v>
      </c>
      <c r="AT568" t="e">
        <f t="shared" si="220"/>
        <v>#N/A</v>
      </c>
      <c r="AU568" t="e">
        <f t="shared" si="221"/>
        <v>#N/A</v>
      </c>
      <c r="AV568" t="e">
        <f t="shared" si="180"/>
        <v>#N/A</v>
      </c>
      <c r="AW568" t="e">
        <f t="shared" si="181"/>
        <v>#N/A</v>
      </c>
      <c r="AX568" t="e">
        <f t="shared" si="182"/>
        <v>#N/A</v>
      </c>
      <c r="AY568" t="e">
        <f t="shared" si="222"/>
        <v>#N/A</v>
      </c>
      <c r="AZ568" t="e">
        <f t="shared" si="223"/>
        <v>#N/A</v>
      </c>
      <c r="BA568" t="e">
        <f t="shared" si="224"/>
        <v>#N/A</v>
      </c>
      <c r="BB568" t="e">
        <f t="shared" si="225"/>
        <v>#N/A</v>
      </c>
      <c r="BC568" t="e">
        <f t="shared" si="226"/>
        <v>#N/A</v>
      </c>
      <c r="BD568" t="e">
        <f t="shared" si="227"/>
        <v>#N/A</v>
      </c>
      <c r="BE568" t="e">
        <f t="shared" si="228"/>
        <v>#N/A</v>
      </c>
      <c r="BF568" t="e">
        <f t="shared" si="229"/>
        <v>#N/A</v>
      </c>
      <c r="BG568" t="e">
        <f t="shared" si="230"/>
        <v>#N/A</v>
      </c>
      <c r="BH568" t="e">
        <f t="shared" si="183"/>
        <v>#N/A</v>
      </c>
      <c r="BI568" t="e">
        <f t="shared" si="184"/>
        <v>#N/A</v>
      </c>
      <c r="BJ568" t="e">
        <f t="shared" si="185"/>
        <v>#N/A</v>
      </c>
      <c r="BK568" t="e">
        <f t="shared" si="231"/>
        <v>#N/A</v>
      </c>
      <c r="BL568" t="e">
        <f t="shared" si="232"/>
        <v>#N/A</v>
      </c>
      <c r="BM568" t="e">
        <f t="shared" si="233"/>
        <v>#N/A</v>
      </c>
      <c r="BN568" t="e">
        <f t="shared" si="234"/>
        <v>#N/A</v>
      </c>
      <c r="BO568" t="e">
        <f t="shared" si="235"/>
        <v>#N/A</v>
      </c>
      <c r="BP568" t="e">
        <f t="shared" si="236"/>
        <v>#N/A</v>
      </c>
      <c r="BQ568" t="e">
        <f t="shared" si="237"/>
        <v>#N/A</v>
      </c>
      <c r="BR568" t="e">
        <f t="shared" si="238"/>
        <v>#N/A</v>
      </c>
      <c r="BS568" t="e">
        <f t="shared" si="239"/>
        <v>#N/A</v>
      </c>
      <c r="BT568" t="e">
        <f t="shared" si="240"/>
        <v>#N/A</v>
      </c>
      <c r="BU568" t="e">
        <f t="shared" si="241"/>
        <v>#N/A</v>
      </c>
      <c r="BV568" t="e">
        <f t="shared" si="242"/>
        <v>#N/A</v>
      </c>
      <c r="BW568" t="e">
        <f t="shared" si="243"/>
        <v>#N/A</v>
      </c>
      <c r="BX568" t="e">
        <f t="shared" si="244"/>
        <v>#N/A</v>
      </c>
      <c r="BY568" t="e">
        <f t="shared" si="245"/>
        <v>#N/A</v>
      </c>
      <c r="BZ568" t="e">
        <f t="shared" si="246"/>
        <v>#N/A</v>
      </c>
      <c r="CA568" t="e">
        <f t="shared" si="247"/>
        <v>#N/A</v>
      </c>
      <c r="CB568" t="e">
        <f t="shared" si="248"/>
        <v>#N/A</v>
      </c>
      <c r="CC568" t="e">
        <f t="shared" si="249"/>
        <v>#N/A</v>
      </c>
      <c r="CD568" t="e">
        <f t="shared" si="250"/>
        <v>#N/A</v>
      </c>
      <c r="CE568" t="e">
        <f t="shared" si="251"/>
        <v>#N/A</v>
      </c>
      <c r="CF568" t="e">
        <f t="shared" si="252"/>
        <v>#N/A</v>
      </c>
    </row>
    <row r="569" spans="1:84" x14ac:dyDescent="0.3">
      <c r="A569" t="e">
        <f t="shared" si="254"/>
        <v>#N/A</v>
      </c>
      <c r="B569" t="e">
        <f t="shared" si="254"/>
        <v>#N/A</v>
      </c>
      <c r="C569" t="e">
        <f t="shared" si="186"/>
        <v>#N/A</v>
      </c>
      <c r="D569" t="e">
        <f t="shared" si="187"/>
        <v>#N/A</v>
      </c>
      <c r="E569" t="e">
        <f t="shared" si="188"/>
        <v>#N/A</v>
      </c>
      <c r="F569" t="e">
        <f t="shared" si="189"/>
        <v>#N/A</v>
      </c>
      <c r="G569" t="e">
        <f t="shared" si="190"/>
        <v>#N/A</v>
      </c>
      <c r="H569" t="e">
        <f t="shared" si="191"/>
        <v>#N/A</v>
      </c>
      <c r="I569" t="e">
        <f t="shared" si="192"/>
        <v>#N/A</v>
      </c>
      <c r="J569" t="e">
        <f t="shared" si="193"/>
        <v>#N/A</v>
      </c>
      <c r="K569" t="e">
        <f t="shared" si="194"/>
        <v>#N/A</v>
      </c>
      <c r="L569" t="e">
        <f t="shared" si="171"/>
        <v>#N/A</v>
      </c>
      <c r="M569" t="e">
        <f t="shared" si="172"/>
        <v>#N/A</v>
      </c>
      <c r="N569" t="e">
        <f t="shared" si="173"/>
        <v>#N/A</v>
      </c>
      <c r="O569" t="e">
        <f t="shared" si="195"/>
        <v>#N/A</v>
      </c>
      <c r="P569" t="e">
        <f t="shared" si="196"/>
        <v>#N/A</v>
      </c>
      <c r="Q569" t="e">
        <f t="shared" si="197"/>
        <v>#N/A</v>
      </c>
      <c r="R569" t="e">
        <f t="shared" si="198"/>
        <v>#N/A</v>
      </c>
      <c r="S569" t="e">
        <f t="shared" si="199"/>
        <v>#N/A</v>
      </c>
      <c r="T569" t="e">
        <f t="shared" si="200"/>
        <v>#N/A</v>
      </c>
      <c r="U569" t="e">
        <f t="shared" si="201"/>
        <v>#N/A</v>
      </c>
      <c r="V569" t="e">
        <f t="shared" si="202"/>
        <v>#N/A</v>
      </c>
      <c r="W569" t="e">
        <f t="shared" si="203"/>
        <v>#N/A</v>
      </c>
      <c r="X569" t="e">
        <f t="shared" si="174"/>
        <v>#N/A</v>
      </c>
      <c r="Y569" t="e">
        <f t="shared" si="175"/>
        <v>#N/A</v>
      </c>
      <c r="Z569" t="e">
        <f t="shared" si="176"/>
        <v>#N/A</v>
      </c>
      <c r="AA569" t="e">
        <f t="shared" si="204"/>
        <v>#N/A</v>
      </c>
      <c r="AB569" t="e">
        <f t="shared" si="205"/>
        <v>#N/A</v>
      </c>
      <c r="AC569" t="e">
        <f t="shared" si="206"/>
        <v>#N/A</v>
      </c>
      <c r="AD569" t="e">
        <f t="shared" si="207"/>
        <v>#N/A</v>
      </c>
      <c r="AE569" t="e">
        <f t="shared" si="208"/>
        <v>#N/A</v>
      </c>
      <c r="AF569" t="e">
        <f t="shared" si="209"/>
        <v>#N/A</v>
      </c>
      <c r="AG569" t="e">
        <f t="shared" si="210"/>
        <v>#N/A</v>
      </c>
      <c r="AH569" t="e">
        <f t="shared" si="211"/>
        <v>#N/A</v>
      </c>
      <c r="AI569" t="e">
        <f t="shared" si="212"/>
        <v>#N/A</v>
      </c>
      <c r="AJ569" t="e">
        <f t="shared" si="177"/>
        <v>#N/A</v>
      </c>
      <c r="AK569" t="e">
        <f t="shared" si="178"/>
        <v>#N/A</v>
      </c>
      <c r="AL569" t="e">
        <f t="shared" si="179"/>
        <v>#N/A</v>
      </c>
      <c r="AM569" t="e">
        <f t="shared" si="213"/>
        <v>#N/A</v>
      </c>
      <c r="AN569" t="e">
        <f t="shared" si="214"/>
        <v>#N/A</v>
      </c>
      <c r="AO569" t="e">
        <f t="shared" si="215"/>
        <v>#N/A</v>
      </c>
      <c r="AP569" t="e">
        <f t="shared" si="216"/>
        <v>#N/A</v>
      </c>
      <c r="AQ569" t="e">
        <f t="shared" si="217"/>
        <v>#N/A</v>
      </c>
      <c r="AR569" t="e">
        <f t="shared" si="218"/>
        <v>#N/A</v>
      </c>
      <c r="AS569" t="e">
        <f t="shared" si="219"/>
        <v>#N/A</v>
      </c>
      <c r="AT569" t="e">
        <f t="shared" si="220"/>
        <v>#N/A</v>
      </c>
      <c r="AU569" t="e">
        <f t="shared" si="221"/>
        <v>#N/A</v>
      </c>
      <c r="AV569" t="e">
        <f t="shared" si="180"/>
        <v>#N/A</v>
      </c>
      <c r="AW569" t="e">
        <f t="shared" si="181"/>
        <v>#N/A</v>
      </c>
      <c r="AX569" t="e">
        <f t="shared" si="182"/>
        <v>#N/A</v>
      </c>
      <c r="AY569" t="e">
        <f t="shared" si="222"/>
        <v>#N/A</v>
      </c>
      <c r="AZ569" t="e">
        <f t="shared" si="223"/>
        <v>#N/A</v>
      </c>
      <c r="BA569" t="e">
        <f t="shared" si="224"/>
        <v>#N/A</v>
      </c>
      <c r="BB569" t="e">
        <f t="shared" si="225"/>
        <v>#N/A</v>
      </c>
      <c r="BC569" t="e">
        <f t="shared" si="226"/>
        <v>#N/A</v>
      </c>
      <c r="BD569" t="e">
        <f t="shared" si="227"/>
        <v>#N/A</v>
      </c>
      <c r="BE569" t="e">
        <f t="shared" si="228"/>
        <v>#N/A</v>
      </c>
      <c r="BF569" t="e">
        <f t="shared" si="229"/>
        <v>#N/A</v>
      </c>
      <c r="BG569" t="e">
        <f t="shared" si="230"/>
        <v>#N/A</v>
      </c>
      <c r="BH569" t="e">
        <f t="shared" si="183"/>
        <v>#N/A</v>
      </c>
      <c r="BI569" t="e">
        <f t="shared" si="184"/>
        <v>#N/A</v>
      </c>
      <c r="BJ569" t="e">
        <f t="shared" si="185"/>
        <v>#N/A</v>
      </c>
      <c r="BK569" t="e">
        <f t="shared" si="231"/>
        <v>#N/A</v>
      </c>
      <c r="BL569" t="e">
        <f t="shared" si="232"/>
        <v>#N/A</v>
      </c>
      <c r="BM569" t="e">
        <f t="shared" si="233"/>
        <v>#N/A</v>
      </c>
      <c r="BN569" t="e">
        <f t="shared" si="234"/>
        <v>#N/A</v>
      </c>
      <c r="BO569" t="e">
        <f t="shared" si="235"/>
        <v>#N/A</v>
      </c>
      <c r="BP569" t="e">
        <f t="shared" si="236"/>
        <v>#N/A</v>
      </c>
      <c r="BQ569" t="e">
        <f t="shared" si="237"/>
        <v>#N/A</v>
      </c>
      <c r="BR569" t="e">
        <f t="shared" si="238"/>
        <v>#N/A</v>
      </c>
      <c r="BS569" t="e">
        <f t="shared" si="239"/>
        <v>#N/A</v>
      </c>
      <c r="BT569" t="e">
        <f t="shared" si="240"/>
        <v>#N/A</v>
      </c>
      <c r="BU569" t="e">
        <f t="shared" si="241"/>
        <v>#N/A</v>
      </c>
      <c r="BV569" t="e">
        <f t="shared" si="242"/>
        <v>#N/A</v>
      </c>
      <c r="BW569" t="e">
        <f t="shared" si="243"/>
        <v>#N/A</v>
      </c>
      <c r="BX569" t="e">
        <f t="shared" si="244"/>
        <v>#N/A</v>
      </c>
      <c r="BY569" t="e">
        <f t="shared" si="245"/>
        <v>#N/A</v>
      </c>
      <c r="BZ569" t="e">
        <f t="shared" si="246"/>
        <v>#N/A</v>
      </c>
      <c r="CA569" t="e">
        <f t="shared" si="247"/>
        <v>#N/A</v>
      </c>
      <c r="CB569" t="e">
        <f t="shared" si="248"/>
        <v>#N/A</v>
      </c>
      <c r="CC569" t="e">
        <f t="shared" si="249"/>
        <v>#N/A</v>
      </c>
      <c r="CD569" t="e">
        <f t="shared" si="250"/>
        <v>#N/A</v>
      </c>
      <c r="CE569" t="e">
        <f t="shared" si="251"/>
        <v>#N/A</v>
      </c>
      <c r="CF569" t="e">
        <f t="shared" si="252"/>
        <v>#N/A</v>
      </c>
    </row>
    <row r="570" spans="1:84" x14ac:dyDescent="0.3">
      <c r="A570" t="e">
        <f t="shared" si="254"/>
        <v>#N/A</v>
      </c>
      <c r="B570" t="e">
        <f t="shared" si="254"/>
        <v>#N/A</v>
      </c>
      <c r="C570" t="e">
        <f t="shared" si="186"/>
        <v>#N/A</v>
      </c>
      <c r="D570" t="e">
        <f t="shared" si="187"/>
        <v>#N/A</v>
      </c>
      <c r="E570" t="e">
        <f t="shared" si="188"/>
        <v>#N/A</v>
      </c>
      <c r="F570" t="e">
        <f t="shared" si="189"/>
        <v>#N/A</v>
      </c>
      <c r="G570" t="e">
        <f t="shared" si="190"/>
        <v>#N/A</v>
      </c>
      <c r="H570" t="e">
        <f t="shared" si="191"/>
        <v>#N/A</v>
      </c>
      <c r="I570" t="e">
        <f t="shared" si="192"/>
        <v>#N/A</v>
      </c>
      <c r="J570" t="e">
        <f t="shared" si="193"/>
        <v>#N/A</v>
      </c>
      <c r="K570" t="e">
        <f t="shared" si="194"/>
        <v>#N/A</v>
      </c>
      <c r="L570" t="e">
        <f t="shared" si="171"/>
        <v>#N/A</v>
      </c>
      <c r="M570" t="e">
        <f t="shared" si="172"/>
        <v>#N/A</v>
      </c>
      <c r="N570" t="e">
        <f t="shared" si="173"/>
        <v>#N/A</v>
      </c>
      <c r="O570" t="e">
        <f t="shared" si="195"/>
        <v>#N/A</v>
      </c>
      <c r="P570" t="e">
        <f t="shared" si="196"/>
        <v>#N/A</v>
      </c>
      <c r="Q570" t="e">
        <f t="shared" si="197"/>
        <v>#N/A</v>
      </c>
      <c r="R570" t="e">
        <f t="shared" si="198"/>
        <v>#N/A</v>
      </c>
      <c r="S570" t="e">
        <f t="shared" si="199"/>
        <v>#N/A</v>
      </c>
      <c r="T570" t="e">
        <f t="shared" si="200"/>
        <v>#N/A</v>
      </c>
      <c r="U570" t="e">
        <f t="shared" si="201"/>
        <v>#N/A</v>
      </c>
      <c r="V570" t="e">
        <f t="shared" si="202"/>
        <v>#N/A</v>
      </c>
      <c r="W570" t="e">
        <f t="shared" si="203"/>
        <v>#N/A</v>
      </c>
      <c r="X570" t="e">
        <f t="shared" si="174"/>
        <v>#N/A</v>
      </c>
      <c r="Y570" t="e">
        <f t="shared" si="175"/>
        <v>#N/A</v>
      </c>
      <c r="Z570" t="e">
        <f t="shared" si="176"/>
        <v>#N/A</v>
      </c>
      <c r="AA570" t="e">
        <f t="shared" si="204"/>
        <v>#N/A</v>
      </c>
      <c r="AB570" t="e">
        <f t="shared" si="205"/>
        <v>#N/A</v>
      </c>
      <c r="AC570" t="e">
        <f t="shared" si="206"/>
        <v>#N/A</v>
      </c>
      <c r="AD570" t="e">
        <f t="shared" si="207"/>
        <v>#N/A</v>
      </c>
      <c r="AE570" t="e">
        <f t="shared" si="208"/>
        <v>#N/A</v>
      </c>
      <c r="AF570" t="e">
        <f t="shared" si="209"/>
        <v>#N/A</v>
      </c>
      <c r="AG570" t="e">
        <f t="shared" si="210"/>
        <v>#N/A</v>
      </c>
      <c r="AH570" t="e">
        <f t="shared" si="211"/>
        <v>#N/A</v>
      </c>
      <c r="AI570" t="e">
        <f t="shared" si="212"/>
        <v>#N/A</v>
      </c>
      <c r="AJ570" t="e">
        <f t="shared" si="177"/>
        <v>#N/A</v>
      </c>
      <c r="AK570" t="e">
        <f t="shared" si="178"/>
        <v>#N/A</v>
      </c>
      <c r="AL570" t="e">
        <f t="shared" si="179"/>
        <v>#N/A</v>
      </c>
      <c r="AM570" t="e">
        <f t="shared" si="213"/>
        <v>#N/A</v>
      </c>
      <c r="AN570" t="e">
        <f t="shared" si="214"/>
        <v>#N/A</v>
      </c>
      <c r="AO570" t="e">
        <f t="shared" si="215"/>
        <v>#N/A</v>
      </c>
      <c r="AP570" t="e">
        <f t="shared" si="216"/>
        <v>#N/A</v>
      </c>
      <c r="AQ570" t="e">
        <f t="shared" si="217"/>
        <v>#N/A</v>
      </c>
      <c r="AR570" t="e">
        <f t="shared" si="218"/>
        <v>#N/A</v>
      </c>
      <c r="AS570" t="e">
        <f t="shared" si="219"/>
        <v>#N/A</v>
      </c>
      <c r="AT570" t="e">
        <f t="shared" si="220"/>
        <v>#N/A</v>
      </c>
      <c r="AU570" t="e">
        <f t="shared" si="221"/>
        <v>#N/A</v>
      </c>
      <c r="AV570" t="e">
        <f t="shared" si="180"/>
        <v>#N/A</v>
      </c>
      <c r="AW570" t="e">
        <f t="shared" si="181"/>
        <v>#N/A</v>
      </c>
      <c r="AX570" t="e">
        <f t="shared" si="182"/>
        <v>#N/A</v>
      </c>
      <c r="AY570" t="e">
        <f t="shared" si="222"/>
        <v>#N/A</v>
      </c>
      <c r="AZ570" t="e">
        <f t="shared" si="223"/>
        <v>#N/A</v>
      </c>
      <c r="BA570" t="e">
        <f t="shared" si="224"/>
        <v>#N/A</v>
      </c>
      <c r="BB570" t="e">
        <f t="shared" si="225"/>
        <v>#N/A</v>
      </c>
      <c r="BC570" t="e">
        <f t="shared" si="226"/>
        <v>#N/A</v>
      </c>
      <c r="BD570" t="e">
        <f t="shared" si="227"/>
        <v>#N/A</v>
      </c>
      <c r="BE570" t="e">
        <f t="shared" si="228"/>
        <v>#N/A</v>
      </c>
      <c r="BF570" t="e">
        <f t="shared" si="229"/>
        <v>#N/A</v>
      </c>
      <c r="BG570" t="e">
        <f t="shared" si="230"/>
        <v>#N/A</v>
      </c>
      <c r="BH570" t="e">
        <f t="shared" si="183"/>
        <v>#N/A</v>
      </c>
      <c r="BI570" t="e">
        <f t="shared" si="184"/>
        <v>#N/A</v>
      </c>
      <c r="BJ570" t="e">
        <f t="shared" si="185"/>
        <v>#N/A</v>
      </c>
      <c r="BK570" t="e">
        <f t="shared" si="231"/>
        <v>#N/A</v>
      </c>
      <c r="BL570" t="e">
        <f t="shared" si="232"/>
        <v>#N/A</v>
      </c>
      <c r="BM570" t="e">
        <f t="shared" si="233"/>
        <v>#N/A</v>
      </c>
      <c r="BN570" t="e">
        <f t="shared" si="234"/>
        <v>#N/A</v>
      </c>
      <c r="BO570" t="e">
        <f t="shared" si="235"/>
        <v>#N/A</v>
      </c>
      <c r="BP570" t="e">
        <f t="shared" si="236"/>
        <v>#N/A</v>
      </c>
      <c r="BQ570" t="e">
        <f t="shared" si="237"/>
        <v>#N/A</v>
      </c>
      <c r="BR570" t="e">
        <f t="shared" si="238"/>
        <v>#N/A</v>
      </c>
      <c r="BS570" t="e">
        <f t="shared" si="239"/>
        <v>#N/A</v>
      </c>
      <c r="BT570" t="e">
        <f t="shared" si="240"/>
        <v>#N/A</v>
      </c>
      <c r="BU570" t="e">
        <f t="shared" si="241"/>
        <v>#N/A</v>
      </c>
      <c r="BV570" t="e">
        <f t="shared" si="242"/>
        <v>#N/A</v>
      </c>
      <c r="BW570" t="e">
        <f t="shared" si="243"/>
        <v>#N/A</v>
      </c>
      <c r="BX570" t="e">
        <f t="shared" si="244"/>
        <v>#N/A</v>
      </c>
      <c r="BY570" t="e">
        <f t="shared" si="245"/>
        <v>#N/A</v>
      </c>
      <c r="BZ570" t="e">
        <f t="shared" si="246"/>
        <v>#N/A</v>
      </c>
      <c r="CA570" t="e">
        <f t="shared" si="247"/>
        <v>#N/A</v>
      </c>
      <c r="CB570" t="e">
        <f t="shared" si="248"/>
        <v>#N/A</v>
      </c>
      <c r="CC570" t="e">
        <f t="shared" si="249"/>
        <v>#N/A</v>
      </c>
      <c r="CD570" t="e">
        <f t="shared" si="250"/>
        <v>#N/A</v>
      </c>
      <c r="CE570" t="e">
        <f t="shared" si="251"/>
        <v>#N/A</v>
      </c>
      <c r="CF570" t="e">
        <f t="shared" si="252"/>
        <v>#N/A</v>
      </c>
    </row>
    <row r="571" spans="1:84" x14ac:dyDescent="0.3">
      <c r="A571" t="e">
        <f t="shared" si="254"/>
        <v>#N/A</v>
      </c>
      <c r="B571" t="e">
        <f t="shared" si="254"/>
        <v>#N/A</v>
      </c>
      <c r="C571" t="e">
        <f t="shared" si="186"/>
        <v>#N/A</v>
      </c>
      <c r="D571" t="e">
        <f t="shared" si="187"/>
        <v>#N/A</v>
      </c>
      <c r="E571" t="e">
        <f t="shared" si="188"/>
        <v>#N/A</v>
      </c>
      <c r="F571" t="e">
        <f t="shared" si="189"/>
        <v>#N/A</v>
      </c>
      <c r="G571" t="e">
        <f t="shared" si="190"/>
        <v>#N/A</v>
      </c>
      <c r="H571" t="e">
        <f t="shared" si="191"/>
        <v>#N/A</v>
      </c>
      <c r="I571" t="e">
        <f t="shared" si="192"/>
        <v>#N/A</v>
      </c>
      <c r="J571" t="e">
        <f t="shared" si="193"/>
        <v>#N/A</v>
      </c>
      <c r="K571" t="e">
        <f t="shared" si="194"/>
        <v>#N/A</v>
      </c>
      <c r="L571" t="e">
        <f t="shared" si="171"/>
        <v>#N/A</v>
      </c>
      <c r="M571" t="e">
        <f t="shared" si="172"/>
        <v>#N/A</v>
      </c>
      <c r="N571" t="e">
        <f t="shared" si="173"/>
        <v>#N/A</v>
      </c>
      <c r="O571" t="e">
        <f t="shared" si="195"/>
        <v>#N/A</v>
      </c>
      <c r="P571" t="e">
        <f t="shared" si="196"/>
        <v>#N/A</v>
      </c>
      <c r="Q571" t="e">
        <f t="shared" si="197"/>
        <v>#N/A</v>
      </c>
      <c r="R571" t="e">
        <f t="shared" si="198"/>
        <v>#N/A</v>
      </c>
      <c r="S571" t="e">
        <f t="shared" si="199"/>
        <v>#N/A</v>
      </c>
      <c r="T571" t="e">
        <f t="shared" si="200"/>
        <v>#N/A</v>
      </c>
      <c r="U571" t="e">
        <f t="shared" si="201"/>
        <v>#N/A</v>
      </c>
      <c r="V571" t="e">
        <f t="shared" si="202"/>
        <v>#N/A</v>
      </c>
      <c r="W571" t="e">
        <f t="shared" si="203"/>
        <v>#N/A</v>
      </c>
      <c r="X571" t="e">
        <f t="shared" si="174"/>
        <v>#N/A</v>
      </c>
      <c r="Y571" t="e">
        <f t="shared" si="175"/>
        <v>#N/A</v>
      </c>
      <c r="Z571" t="e">
        <f t="shared" si="176"/>
        <v>#N/A</v>
      </c>
      <c r="AA571" t="e">
        <f t="shared" si="204"/>
        <v>#N/A</v>
      </c>
      <c r="AB571" t="e">
        <f t="shared" si="205"/>
        <v>#N/A</v>
      </c>
      <c r="AC571" t="e">
        <f t="shared" si="206"/>
        <v>#N/A</v>
      </c>
      <c r="AD571" t="e">
        <f t="shared" si="207"/>
        <v>#N/A</v>
      </c>
      <c r="AE571" t="e">
        <f t="shared" si="208"/>
        <v>#N/A</v>
      </c>
      <c r="AF571" t="e">
        <f t="shared" si="209"/>
        <v>#N/A</v>
      </c>
      <c r="AG571" t="e">
        <f t="shared" si="210"/>
        <v>#N/A</v>
      </c>
      <c r="AH571" t="e">
        <f t="shared" si="211"/>
        <v>#N/A</v>
      </c>
      <c r="AI571" t="e">
        <f t="shared" si="212"/>
        <v>#N/A</v>
      </c>
      <c r="AJ571" t="e">
        <f t="shared" si="177"/>
        <v>#N/A</v>
      </c>
      <c r="AK571" t="e">
        <f t="shared" si="178"/>
        <v>#N/A</v>
      </c>
      <c r="AL571" t="e">
        <f t="shared" si="179"/>
        <v>#N/A</v>
      </c>
      <c r="AM571" t="e">
        <f t="shared" si="213"/>
        <v>#N/A</v>
      </c>
      <c r="AN571" t="e">
        <f t="shared" si="214"/>
        <v>#N/A</v>
      </c>
      <c r="AO571" t="e">
        <f t="shared" si="215"/>
        <v>#N/A</v>
      </c>
      <c r="AP571" t="e">
        <f t="shared" si="216"/>
        <v>#N/A</v>
      </c>
      <c r="AQ571" t="e">
        <f t="shared" si="217"/>
        <v>#N/A</v>
      </c>
      <c r="AR571" t="e">
        <f t="shared" si="218"/>
        <v>#N/A</v>
      </c>
      <c r="AS571" t="e">
        <f t="shared" si="219"/>
        <v>#N/A</v>
      </c>
      <c r="AT571" t="e">
        <f t="shared" si="220"/>
        <v>#N/A</v>
      </c>
      <c r="AU571" t="e">
        <f t="shared" si="221"/>
        <v>#N/A</v>
      </c>
      <c r="AV571" t="e">
        <f t="shared" si="180"/>
        <v>#N/A</v>
      </c>
      <c r="AW571" t="e">
        <f t="shared" si="181"/>
        <v>#N/A</v>
      </c>
      <c r="AX571" t="e">
        <f t="shared" si="182"/>
        <v>#N/A</v>
      </c>
      <c r="AY571" t="e">
        <f t="shared" si="222"/>
        <v>#N/A</v>
      </c>
      <c r="AZ571" t="e">
        <f t="shared" si="223"/>
        <v>#N/A</v>
      </c>
      <c r="BA571" t="e">
        <f t="shared" si="224"/>
        <v>#N/A</v>
      </c>
      <c r="BB571" t="e">
        <f t="shared" si="225"/>
        <v>#N/A</v>
      </c>
      <c r="BC571" t="e">
        <f t="shared" si="226"/>
        <v>#N/A</v>
      </c>
      <c r="BD571" t="e">
        <f t="shared" si="227"/>
        <v>#N/A</v>
      </c>
      <c r="BE571" t="e">
        <f t="shared" si="228"/>
        <v>#N/A</v>
      </c>
      <c r="BF571" t="e">
        <f t="shared" si="229"/>
        <v>#N/A</v>
      </c>
      <c r="BG571" t="e">
        <f t="shared" si="230"/>
        <v>#N/A</v>
      </c>
      <c r="BH571" t="e">
        <f t="shared" si="183"/>
        <v>#N/A</v>
      </c>
      <c r="BI571" t="e">
        <f t="shared" si="184"/>
        <v>#N/A</v>
      </c>
      <c r="BJ571" t="e">
        <f t="shared" si="185"/>
        <v>#N/A</v>
      </c>
      <c r="BK571" t="e">
        <f t="shared" si="231"/>
        <v>#N/A</v>
      </c>
      <c r="BL571" t="e">
        <f t="shared" si="232"/>
        <v>#N/A</v>
      </c>
      <c r="BM571" t="e">
        <f t="shared" si="233"/>
        <v>#N/A</v>
      </c>
      <c r="BN571" t="e">
        <f t="shared" si="234"/>
        <v>#N/A</v>
      </c>
      <c r="BO571" t="e">
        <f t="shared" si="235"/>
        <v>#N/A</v>
      </c>
      <c r="BP571" t="e">
        <f t="shared" si="236"/>
        <v>#N/A</v>
      </c>
      <c r="BQ571" t="e">
        <f t="shared" si="237"/>
        <v>#N/A</v>
      </c>
      <c r="BR571" t="e">
        <f t="shared" si="238"/>
        <v>#N/A</v>
      </c>
      <c r="BS571" t="e">
        <f t="shared" si="239"/>
        <v>#N/A</v>
      </c>
      <c r="BT571" t="e">
        <f t="shared" si="240"/>
        <v>#N/A</v>
      </c>
      <c r="BU571" t="e">
        <f t="shared" si="241"/>
        <v>#N/A</v>
      </c>
      <c r="BV571" t="e">
        <f t="shared" si="242"/>
        <v>#N/A</v>
      </c>
      <c r="BW571" t="e">
        <f t="shared" si="243"/>
        <v>#N/A</v>
      </c>
      <c r="BX571" t="e">
        <f t="shared" si="244"/>
        <v>#N/A</v>
      </c>
      <c r="BY571" t="e">
        <f t="shared" si="245"/>
        <v>#N/A</v>
      </c>
      <c r="BZ571" t="e">
        <f t="shared" si="246"/>
        <v>#N/A</v>
      </c>
      <c r="CA571" t="e">
        <f t="shared" si="247"/>
        <v>#N/A</v>
      </c>
      <c r="CB571" t="e">
        <f t="shared" si="248"/>
        <v>#N/A</v>
      </c>
      <c r="CC571" t="e">
        <f t="shared" si="249"/>
        <v>#N/A</v>
      </c>
      <c r="CD571" t="e">
        <f t="shared" si="250"/>
        <v>#N/A</v>
      </c>
      <c r="CE571" t="e">
        <f t="shared" si="251"/>
        <v>#N/A</v>
      </c>
      <c r="CF571" t="e">
        <f t="shared" si="252"/>
        <v>#N/A</v>
      </c>
    </row>
    <row r="572" spans="1:84" x14ac:dyDescent="0.3">
      <c r="A572" t="e">
        <f t="shared" si="254"/>
        <v>#N/A</v>
      </c>
      <c r="B572" t="e">
        <f t="shared" si="254"/>
        <v>#N/A</v>
      </c>
      <c r="C572" t="e">
        <f t="shared" si="186"/>
        <v>#N/A</v>
      </c>
      <c r="D572" t="e">
        <f t="shared" si="187"/>
        <v>#N/A</v>
      </c>
      <c r="E572" t="e">
        <f t="shared" si="188"/>
        <v>#N/A</v>
      </c>
      <c r="F572" t="e">
        <f t="shared" si="189"/>
        <v>#N/A</v>
      </c>
      <c r="G572" t="e">
        <f t="shared" si="190"/>
        <v>#N/A</v>
      </c>
      <c r="H572" t="e">
        <f t="shared" si="191"/>
        <v>#N/A</v>
      </c>
      <c r="I572" t="e">
        <f t="shared" si="192"/>
        <v>#N/A</v>
      </c>
      <c r="J572" t="e">
        <f t="shared" si="193"/>
        <v>#N/A</v>
      </c>
      <c r="K572" t="e">
        <f t="shared" si="194"/>
        <v>#N/A</v>
      </c>
      <c r="L572" t="e">
        <f t="shared" si="171"/>
        <v>#N/A</v>
      </c>
      <c r="M572" t="e">
        <f t="shared" si="172"/>
        <v>#N/A</v>
      </c>
      <c r="N572" t="e">
        <f t="shared" si="173"/>
        <v>#N/A</v>
      </c>
      <c r="O572" t="e">
        <f t="shared" si="195"/>
        <v>#N/A</v>
      </c>
      <c r="P572" t="e">
        <f t="shared" si="196"/>
        <v>#N/A</v>
      </c>
      <c r="Q572" t="e">
        <f t="shared" si="197"/>
        <v>#N/A</v>
      </c>
      <c r="R572" t="e">
        <f t="shared" si="198"/>
        <v>#N/A</v>
      </c>
      <c r="S572" t="e">
        <f t="shared" si="199"/>
        <v>#N/A</v>
      </c>
      <c r="T572" t="e">
        <f t="shared" si="200"/>
        <v>#N/A</v>
      </c>
      <c r="U572" t="e">
        <f t="shared" si="201"/>
        <v>#N/A</v>
      </c>
      <c r="V572" t="e">
        <f t="shared" si="202"/>
        <v>#N/A</v>
      </c>
      <c r="W572" t="e">
        <f t="shared" si="203"/>
        <v>#N/A</v>
      </c>
      <c r="X572" t="e">
        <f t="shared" si="174"/>
        <v>#N/A</v>
      </c>
      <c r="Y572" t="e">
        <f t="shared" si="175"/>
        <v>#N/A</v>
      </c>
      <c r="Z572" t="e">
        <f t="shared" si="176"/>
        <v>#N/A</v>
      </c>
      <c r="AA572" t="e">
        <f t="shared" si="204"/>
        <v>#N/A</v>
      </c>
      <c r="AB572" t="e">
        <f t="shared" si="205"/>
        <v>#N/A</v>
      </c>
      <c r="AC572" t="e">
        <f t="shared" si="206"/>
        <v>#N/A</v>
      </c>
      <c r="AD572" t="e">
        <f t="shared" si="207"/>
        <v>#N/A</v>
      </c>
      <c r="AE572" t="e">
        <f t="shared" si="208"/>
        <v>#N/A</v>
      </c>
      <c r="AF572" t="e">
        <f t="shared" si="209"/>
        <v>#N/A</v>
      </c>
      <c r="AG572" t="e">
        <f t="shared" si="210"/>
        <v>#N/A</v>
      </c>
      <c r="AH572" t="e">
        <f t="shared" si="211"/>
        <v>#N/A</v>
      </c>
      <c r="AI572" t="e">
        <f t="shared" si="212"/>
        <v>#N/A</v>
      </c>
      <c r="AJ572" t="e">
        <f t="shared" si="177"/>
        <v>#N/A</v>
      </c>
      <c r="AK572" t="e">
        <f t="shared" si="178"/>
        <v>#N/A</v>
      </c>
      <c r="AL572" t="e">
        <f t="shared" si="179"/>
        <v>#N/A</v>
      </c>
      <c r="AM572" t="e">
        <f t="shared" si="213"/>
        <v>#N/A</v>
      </c>
      <c r="AN572" t="e">
        <f t="shared" si="214"/>
        <v>#N/A</v>
      </c>
      <c r="AO572" t="e">
        <f t="shared" si="215"/>
        <v>#N/A</v>
      </c>
      <c r="AP572" t="e">
        <f t="shared" si="216"/>
        <v>#N/A</v>
      </c>
      <c r="AQ572" t="e">
        <f t="shared" si="217"/>
        <v>#N/A</v>
      </c>
      <c r="AR572" t="e">
        <f t="shared" si="218"/>
        <v>#N/A</v>
      </c>
      <c r="AS572" t="e">
        <f t="shared" si="219"/>
        <v>#N/A</v>
      </c>
      <c r="AT572" t="e">
        <f t="shared" si="220"/>
        <v>#N/A</v>
      </c>
      <c r="AU572" t="e">
        <f t="shared" si="221"/>
        <v>#N/A</v>
      </c>
      <c r="AV572" t="e">
        <f t="shared" si="180"/>
        <v>#N/A</v>
      </c>
      <c r="AW572" t="e">
        <f t="shared" si="181"/>
        <v>#N/A</v>
      </c>
      <c r="AX572" t="e">
        <f t="shared" si="182"/>
        <v>#N/A</v>
      </c>
      <c r="AY572" t="e">
        <f t="shared" si="222"/>
        <v>#N/A</v>
      </c>
      <c r="AZ572" t="e">
        <f t="shared" si="223"/>
        <v>#N/A</v>
      </c>
      <c r="BA572" t="e">
        <f t="shared" si="224"/>
        <v>#N/A</v>
      </c>
      <c r="BB572" t="e">
        <f t="shared" si="225"/>
        <v>#N/A</v>
      </c>
      <c r="BC572" t="e">
        <f t="shared" si="226"/>
        <v>#N/A</v>
      </c>
      <c r="BD572" t="e">
        <f t="shared" si="227"/>
        <v>#N/A</v>
      </c>
      <c r="BE572" t="e">
        <f t="shared" si="228"/>
        <v>#N/A</v>
      </c>
      <c r="BF572" t="e">
        <f t="shared" si="229"/>
        <v>#N/A</v>
      </c>
      <c r="BG572" t="e">
        <f t="shared" si="230"/>
        <v>#N/A</v>
      </c>
      <c r="BH572" t="e">
        <f t="shared" si="183"/>
        <v>#N/A</v>
      </c>
      <c r="BI572" t="e">
        <f t="shared" si="184"/>
        <v>#N/A</v>
      </c>
      <c r="BJ572" t="e">
        <f t="shared" si="185"/>
        <v>#N/A</v>
      </c>
      <c r="BK572" t="e">
        <f t="shared" si="231"/>
        <v>#N/A</v>
      </c>
      <c r="BL572" t="e">
        <f t="shared" si="232"/>
        <v>#N/A</v>
      </c>
      <c r="BM572" t="e">
        <f t="shared" si="233"/>
        <v>#N/A</v>
      </c>
      <c r="BN572" t="e">
        <f t="shared" si="234"/>
        <v>#N/A</v>
      </c>
      <c r="BO572" t="e">
        <f t="shared" si="235"/>
        <v>#N/A</v>
      </c>
      <c r="BP572" t="e">
        <f t="shared" si="236"/>
        <v>#N/A</v>
      </c>
      <c r="BQ572" t="e">
        <f t="shared" si="237"/>
        <v>#N/A</v>
      </c>
      <c r="BR572" t="e">
        <f t="shared" si="238"/>
        <v>#N/A</v>
      </c>
      <c r="BS572" t="e">
        <f t="shared" si="239"/>
        <v>#N/A</v>
      </c>
      <c r="BT572" t="e">
        <f t="shared" si="240"/>
        <v>#N/A</v>
      </c>
      <c r="BU572" t="e">
        <f t="shared" si="241"/>
        <v>#N/A</v>
      </c>
      <c r="BV572" t="e">
        <f t="shared" si="242"/>
        <v>#N/A</v>
      </c>
      <c r="BW572" t="e">
        <f t="shared" si="243"/>
        <v>#N/A</v>
      </c>
      <c r="BX572" t="e">
        <f t="shared" si="244"/>
        <v>#N/A</v>
      </c>
      <c r="BY572" t="e">
        <f t="shared" si="245"/>
        <v>#N/A</v>
      </c>
      <c r="BZ572" t="e">
        <f t="shared" si="246"/>
        <v>#N/A</v>
      </c>
      <c r="CA572" t="e">
        <f t="shared" si="247"/>
        <v>#N/A</v>
      </c>
      <c r="CB572" t="e">
        <f t="shared" si="248"/>
        <v>#N/A</v>
      </c>
      <c r="CC572" t="e">
        <f t="shared" si="249"/>
        <v>#N/A</v>
      </c>
      <c r="CD572" t="e">
        <f t="shared" si="250"/>
        <v>#N/A</v>
      </c>
      <c r="CE572" t="e">
        <f t="shared" si="251"/>
        <v>#N/A</v>
      </c>
      <c r="CF572" t="e">
        <f t="shared" si="252"/>
        <v>#N/A</v>
      </c>
    </row>
    <row r="573" spans="1:84" x14ac:dyDescent="0.3">
      <c r="A573" t="e">
        <f t="shared" si="254"/>
        <v>#N/A</v>
      </c>
      <c r="B573" t="e">
        <f t="shared" si="254"/>
        <v>#N/A</v>
      </c>
      <c r="C573" t="e">
        <f t="shared" si="186"/>
        <v>#N/A</v>
      </c>
      <c r="D573" t="e">
        <f t="shared" si="187"/>
        <v>#N/A</v>
      </c>
      <c r="E573" t="e">
        <f t="shared" si="188"/>
        <v>#N/A</v>
      </c>
      <c r="F573" t="e">
        <f t="shared" si="189"/>
        <v>#N/A</v>
      </c>
      <c r="G573" t="e">
        <f t="shared" si="190"/>
        <v>#N/A</v>
      </c>
      <c r="H573" t="e">
        <f t="shared" si="191"/>
        <v>#N/A</v>
      </c>
      <c r="I573" t="e">
        <f t="shared" si="192"/>
        <v>#N/A</v>
      </c>
      <c r="J573" t="e">
        <f t="shared" si="193"/>
        <v>#N/A</v>
      </c>
      <c r="K573" t="e">
        <f t="shared" si="194"/>
        <v>#N/A</v>
      </c>
      <c r="L573" t="e">
        <f t="shared" si="171"/>
        <v>#N/A</v>
      </c>
      <c r="M573" t="e">
        <f t="shared" si="172"/>
        <v>#N/A</v>
      </c>
      <c r="N573" t="e">
        <f t="shared" si="173"/>
        <v>#N/A</v>
      </c>
      <c r="O573" t="e">
        <f t="shared" si="195"/>
        <v>#N/A</v>
      </c>
      <c r="P573" t="e">
        <f t="shared" si="196"/>
        <v>#N/A</v>
      </c>
      <c r="Q573" t="e">
        <f t="shared" si="197"/>
        <v>#N/A</v>
      </c>
      <c r="R573" t="e">
        <f t="shared" si="198"/>
        <v>#N/A</v>
      </c>
      <c r="S573" t="e">
        <f t="shared" si="199"/>
        <v>#N/A</v>
      </c>
      <c r="T573" t="e">
        <f t="shared" si="200"/>
        <v>#N/A</v>
      </c>
      <c r="U573" t="e">
        <f t="shared" si="201"/>
        <v>#N/A</v>
      </c>
      <c r="V573" t="e">
        <f t="shared" si="202"/>
        <v>#N/A</v>
      </c>
      <c r="W573" t="e">
        <f t="shared" si="203"/>
        <v>#N/A</v>
      </c>
      <c r="X573" t="e">
        <f t="shared" si="174"/>
        <v>#N/A</v>
      </c>
      <c r="Y573" t="e">
        <f t="shared" si="175"/>
        <v>#N/A</v>
      </c>
      <c r="Z573" t="e">
        <f t="shared" si="176"/>
        <v>#N/A</v>
      </c>
      <c r="AA573" t="e">
        <f t="shared" si="204"/>
        <v>#N/A</v>
      </c>
      <c r="AB573" t="e">
        <f t="shared" si="205"/>
        <v>#N/A</v>
      </c>
      <c r="AC573" t="e">
        <f t="shared" si="206"/>
        <v>#N/A</v>
      </c>
      <c r="AD573" t="e">
        <f t="shared" si="207"/>
        <v>#N/A</v>
      </c>
      <c r="AE573" t="e">
        <f t="shared" si="208"/>
        <v>#N/A</v>
      </c>
      <c r="AF573" t="e">
        <f t="shared" si="209"/>
        <v>#N/A</v>
      </c>
      <c r="AG573" t="e">
        <f t="shared" si="210"/>
        <v>#N/A</v>
      </c>
      <c r="AH573" t="e">
        <f t="shared" si="211"/>
        <v>#N/A</v>
      </c>
      <c r="AI573" t="e">
        <f t="shared" si="212"/>
        <v>#N/A</v>
      </c>
      <c r="AJ573" t="e">
        <f t="shared" si="177"/>
        <v>#N/A</v>
      </c>
      <c r="AK573" t="e">
        <f t="shared" si="178"/>
        <v>#N/A</v>
      </c>
      <c r="AL573" t="e">
        <f t="shared" si="179"/>
        <v>#N/A</v>
      </c>
      <c r="AM573" t="e">
        <f t="shared" si="213"/>
        <v>#N/A</v>
      </c>
      <c r="AN573" t="e">
        <f t="shared" si="214"/>
        <v>#N/A</v>
      </c>
      <c r="AO573" t="e">
        <f t="shared" si="215"/>
        <v>#N/A</v>
      </c>
      <c r="AP573" t="e">
        <f t="shared" si="216"/>
        <v>#N/A</v>
      </c>
      <c r="AQ573" t="e">
        <f t="shared" si="217"/>
        <v>#N/A</v>
      </c>
      <c r="AR573" t="e">
        <f t="shared" si="218"/>
        <v>#N/A</v>
      </c>
      <c r="AS573" t="e">
        <f t="shared" si="219"/>
        <v>#N/A</v>
      </c>
      <c r="AT573" t="e">
        <f t="shared" si="220"/>
        <v>#N/A</v>
      </c>
      <c r="AU573" t="e">
        <f t="shared" si="221"/>
        <v>#N/A</v>
      </c>
      <c r="AV573" t="e">
        <f t="shared" si="180"/>
        <v>#N/A</v>
      </c>
      <c r="AW573" t="e">
        <f t="shared" si="181"/>
        <v>#N/A</v>
      </c>
      <c r="AX573" t="e">
        <f t="shared" si="182"/>
        <v>#N/A</v>
      </c>
      <c r="AY573" t="e">
        <f t="shared" si="222"/>
        <v>#N/A</v>
      </c>
      <c r="AZ573" t="e">
        <f t="shared" si="223"/>
        <v>#N/A</v>
      </c>
      <c r="BA573" t="e">
        <f t="shared" si="224"/>
        <v>#N/A</v>
      </c>
      <c r="BB573" t="e">
        <f t="shared" si="225"/>
        <v>#N/A</v>
      </c>
      <c r="BC573" t="e">
        <f t="shared" si="226"/>
        <v>#N/A</v>
      </c>
      <c r="BD573" t="e">
        <f t="shared" si="227"/>
        <v>#N/A</v>
      </c>
      <c r="BE573" t="e">
        <f t="shared" si="228"/>
        <v>#N/A</v>
      </c>
      <c r="BF573" t="e">
        <f t="shared" si="229"/>
        <v>#N/A</v>
      </c>
      <c r="BG573" t="e">
        <f t="shared" si="230"/>
        <v>#N/A</v>
      </c>
      <c r="BH573" t="e">
        <f t="shared" si="183"/>
        <v>#N/A</v>
      </c>
      <c r="BI573" t="e">
        <f t="shared" si="184"/>
        <v>#N/A</v>
      </c>
      <c r="BJ573" t="e">
        <f t="shared" si="185"/>
        <v>#N/A</v>
      </c>
      <c r="BK573" t="e">
        <f t="shared" si="231"/>
        <v>#N/A</v>
      </c>
      <c r="BL573" t="e">
        <f t="shared" si="232"/>
        <v>#N/A</v>
      </c>
      <c r="BM573" t="e">
        <f t="shared" si="233"/>
        <v>#N/A</v>
      </c>
      <c r="BN573" t="e">
        <f t="shared" si="234"/>
        <v>#N/A</v>
      </c>
      <c r="BO573" t="e">
        <f t="shared" si="235"/>
        <v>#N/A</v>
      </c>
      <c r="BP573" t="e">
        <f t="shared" si="236"/>
        <v>#N/A</v>
      </c>
      <c r="BQ573" t="e">
        <f t="shared" si="237"/>
        <v>#N/A</v>
      </c>
      <c r="BR573" t="e">
        <f t="shared" si="238"/>
        <v>#N/A</v>
      </c>
      <c r="BS573" t="e">
        <f t="shared" si="239"/>
        <v>#N/A</v>
      </c>
      <c r="BT573" t="e">
        <f t="shared" si="240"/>
        <v>#N/A</v>
      </c>
      <c r="BU573" t="e">
        <f t="shared" si="241"/>
        <v>#N/A</v>
      </c>
      <c r="BV573" t="e">
        <f t="shared" si="242"/>
        <v>#N/A</v>
      </c>
      <c r="BW573" t="e">
        <f t="shared" si="243"/>
        <v>#N/A</v>
      </c>
      <c r="BX573" t="e">
        <f t="shared" si="244"/>
        <v>#N/A</v>
      </c>
      <c r="BY573" t="e">
        <f t="shared" si="245"/>
        <v>#N/A</v>
      </c>
      <c r="BZ573" t="e">
        <f t="shared" si="246"/>
        <v>#N/A</v>
      </c>
      <c r="CA573" t="e">
        <f t="shared" si="247"/>
        <v>#N/A</v>
      </c>
      <c r="CB573" t="e">
        <f t="shared" si="248"/>
        <v>#N/A</v>
      </c>
      <c r="CC573" t="e">
        <f t="shared" si="249"/>
        <v>#N/A</v>
      </c>
      <c r="CD573" t="e">
        <f t="shared" si="250"/>
        <v>#N/A</v>
      </c>
      <c r="CE573" t="e">
        <f t="shared" si="251"/>
        <v>#N/A</v>
      </c>
      <c r="CF573" t="e">
        <f t="shared" si="252"/>
        <v>#N/A</v>
      </c>
    </row>
    <row r="574" spans="1:84" x14ac:dyDescent="0.3">
      <c r="A574" t="e">
        <f t="shared" si="254"/>
        <v>#N/A</v>
      </c>
      <c r="B574" t="e">
        <f t="shared" si="254"/>
        <v>#N/A</v>
      </c>
      <c r="C574" t="e">
        <f t="shared" si="186"/>
        <v>#N/A</v>
      </c>
      <c r="D574" t="e">
        <f t="shared" si="187"/>
        <v>#N/A</v>
      </c>
      <c r="E574" t="e">
        <f t="shared" si="188"/>
        <v>#N/A</v>
      </c>
      <c r="F574" t="e">
        <f t="shared" si="189"/>
        <v>#N/A</v>
      </c>
      <c r="G574" t="e">
        <f t="shared" si="190"/>
        <v>#N/A</v>
      </c>
      <c r="H574" t="e">
        <f t="shared" si="191"/>
        <v>#N/A</v>
      </c>
      <c r="I574" t="e">
        <f t="shared" si="192"/>
        <v>#N/A</v>
      </c>
      <c r="J574" t="e">
        <f t="shared" si="193"/>
        <v>#N/A</v>
      </c>
      <c r="K574" t="e">
        <f t="shared" si="194"/>
        <v>#N/A</v>
      </c>
      <c r="L574" t="e">
        <f t="shared" si="171"/>
        <v>#N/A</v>
      </c>
      <c r="M574" t="e">
        <f t="shared" si="172"/>
        <v>#N/A</v>
      </c>
      <c r="N574" t="e">
        <f t="shared" si="173"/>
        <v>#N/A</v>
      </c>
      <c r="O574" t="e">
        <f t="shared" si="195"/>
        <v>#N/A</v>
      </c>
      <c r="P574" t="e">
        <f t="shared" si="196"/>
        <v>#N/A</v>
      </c>
      <c r="Q574" t="e">
        <f t="shared" si="197"/>
        <v>#N/A</v>
      </c>
      <c r="R574" t="e">
        <f t="shared" si="198"/>
        <v>#N/A</v>
      </c>
      <c r="S574" t="e">
        <f t="shared" si="199"/>
        <v>#N/A</v>
      </c>
      <c r="T574" t="e">
        <f t="shared" si="200"/>
        <v>#N/A</v>
      </c>
      <c r="U574" t="e">
        <f t="shared" si="201"/>
        <v>#N/A</v>
      </c>
      <c r="V574" t="e">
        <f t="shared" si="202"/>
        <v>#N/A</v>
      </c>
      <c r="W574" t="e">
        <f t="shared" si="203"/>
        <v>#N/A</v>
      </c>
      <c r="X574" t="e">
        <f t="shared" si="174"/>
        <v>#N/A</v>
      </c>
      <c r="Y574" t="e">
        <f t="shared" si="175"/>
        <v>#N/A</v>
      </c>
      <c r="Z574" t="e">
        <f t="shared" si="176"/>
        <v>#N/A</v>
      </c>
      <c r="AA574" t="e">
        <f t="shared" si="204"/>
        <v>#N/A</v>
      </c>
      <c r="AB574" t="e">
        <f t="shared" si="205"/>
        <v>#N/A</v>
      </c>
      <c r="AC574" t="e">
        <f t="shared" si="206"/>
        <v>#N/A</v>
      </c>
      <c r="AD574" t="e">
        <f t="shared" si="207"/>
        <v>#N/A</v>
      </c>
      <c r="AE574" t="e">
        <f t="shared" si="208"/>
        <v>#N/A</v>
      </c>
      <c r="AF574" t="e">
        <f t="shared" si="209"/>
        <v>#N/A</v>
      </c>
      <c r="AG574" t="e">
        <f t="shared" si="210"/>
        <v>#N/A</v>
      </c>
      <c r="AH574" t="e">
        <f t="shared" si="211"/>
        <v>#N/A</v>
      </c>
      <c r="AI574" t="e">
        <f t="shared" si="212"/>
        <v>#N/A</v>
      </c>
      <c r="AJ574" t="e">
        <f t="shared" si="177"/>
        <v>#N/A</v>
      </c>
      <c r="AK574" t="e">
        <f t="shared" si="178"/>
        <v>#N/A</v>
      </c>
      <c r="AL574" t="e">
        <f t="shared" si="179"/>
        <v>#N/A</v>
      </c>
      <c r="AM574" t="e">
        <f t="shared" si="213"/>
        <v>#N/A</v>
      </c>
      <c r="AN574" t="e">
        <f t="shared" si="214"/>
        <v>#N/A</v>
      </c>
      <c r="AO574" t="e">
        <f t="shared" si="215"/>
        <v>#N/A</v>
      </c>
      <c r="AP574" t="e">
        <f t="shared" si="216"/>
        <v>#N/A</v>
      </c>
      <c r="AQ574" t="e">
        <f t="shared" si="217"/>
        <v>#N/A</v>
      </c>
      <c r="AR574" t="e">
        <f t="shared" si="218"/>
        <v>#N/A</v>
      </c>
      <c r="AS574" t="e">
        <f t="shared" si="219"/>
        <v>#N/A</v>
      </c>
      <c r="AT574" t="e">
        <f t="shared" si="220"/>
        <v>#N/A</v>
      </c>
      <c r="AU574" t="e">
        <f t="shared" si="221"/>
        <v>#N/A</v>
      </c>
      <c r="AV574" t="e">
        <f t="shared" si="180"/>
        <v>#N/A</v>
      </c>
      <c r="AW574" t="e">
        <f t="shared" si="181"/>
        <v>#N/A</v>
      </c>
      <c r="AX574" t="e">
        <f t="shared" si="182"/>
        <v>#N/A</v>
      </c>
      <c r="AY574" t="e">
        <f t="shared" si="222"/>
        <v>#N/A</v>
      </c>
      <c r="AZ574" t="e">
        <f t="shared" si="223"/>
        <v>#N/A</v>
      </c>
      <c r="BA574" t="e">
        <f t="shared" si="224"/>
        <v>#N/A</v>
      </c>
      <c r="BB574" t="e">
        <f t="shared" si="225"/>
        <v>#N/A</v>
      </c>
      <c r="BC574" t="e">
        <f t="shared" si="226"/>
        <v>#N/A</v>
      </c>
      <c r="BD574" t="e">
        <f t="shared" si="227"/>
        <v>#N/A</v>
      </c>
      <c r="BE574" t="e">
        <f t="shared" si="228"/>
        <v>#N/A</v>
      </c>
      <c r="BF574" t="e">
        <f t="shared" si="229"/>
        <v>#N/A</v>
      </c>
      <c r="BG574" t="e">
        <f t="shared" si="230"/>
        <v>#N/A</v>
      </c>
      <c r="BH574" t="e">
        <f t="shared" si="183"/>
        <v>#N/A</v>
      </c>
      <c r="BI574" t="e">
        <f t="shared" si="184"/>
        <v>#N/A</v>
      </c>
      <c r="BJ574" t="e">
        <f t="shared" si="185"/>
        <v>#N/A</v>
      </c>
      <c r="BK574" t="e">
        <f t="shared" si="231"/>
        <v>#N/A</v>
      </c>
      <c r="BL574" t="e">
        <f t="shared" si="232"/>
        <v>#N/A</v>
      </c>
      <c r="BM574" t="e">
        <f t="shared" si="233"/>
        <v>#N/A</v>
      </c>
      <c r="BN574" t="e">
        <f t="shared" si="234"/>
        <v>#N/A</v>
      </c>
      <c r="BO574" t="e">
        <f t="shared" si="235"/>
        <v>#N/A</v>
      </c>
      <c r="BP574" t="e">
        <f t="shared" si="236"/>
        <v>#N/A</v>
      </c>
      <c r="BQ574" t="e">
        <f t="shared" si="237"/>
        <v>#N/A</v>
      </c>
      <c r="BR574" t="e">
        <f t="shared" si="238"/>
        <v>#N/A</v>
      </c>
      <c r="BS574" t="e">
        <f t="shared" si="239"/>
        <v>#N/A</v>
      </c>
      <c r="BT574" t="e">
        <f t="shared" si="240"/>
        <v>#N/A</v>
      </c>
      <c r="BU574" t="e">
        <f t="shared" si="241"/>
        <v>#N/A</v>
      </c>
      <c r="BV574" t="e">
        <f t="shared" si="242"/>
        <v>#N/A</v>
      </c>
      <c r="BW574" t="e">
        <f t="shared" si="243"/>
        <v>#N/A</v>
      </c>
      <c r="BX574" t="e">
        <f t="shared" si="244"/>
        <v>#N/A</v>
      </c>
      <c r="BY574" t="e">
        <f t="shared" si="245"/>
        <v>#N/A</v>
      </c>
      <c r="BZ574" t="e">
        <f t="shared" si="246"/>
        <v>#N/A</v>
      </c>
      <c r="CA574" t="e">
        <f t="shared" si="247"/>
        <v>#N/A</v>
      </c>
      <c r="CB574" t="e">
        <f t="shared" si="248"/>
        <v>#N/A</v>
      </c>
      <c r="CC574" t="e">
        <f t="shared" si="249"/>
        <v>#N/A</v>
      </c>
      <c r="CD574" t="e">
        <f t="shared" si="250"/>
        <v>#N/A</v>
      </c>
      <c r="CE574" t="e">
        <f t="shared" si="251"/>
        <v>#N/A</v>
      </c>
      <c r="CF574" t="e">
        <f t="shared" si="252"/>
        <v>#N/A</v>
      </c>
    </row>
    <row r="575" spans="1:84" x14ac:dyDescent="0.3">
      <c r="A575" t="e">
        <f t="shared" si="254"/>
        <v>#N/A</v>
      </c>
      <c r="B575" t="e">
        <f t="shared" si="254"/>
        <v>#N/A</v>
      </c>
      <c r="C575" t="e">
        <f t="shared" si="186"/>
        <v>#N/A</v>
      </c>
      <c r="D575" t="e">
        <f t="shared" si="187"/>
        <v>#N/A</v>
      </c>
      <c r="E575" t="e">
        <f t="shared" si="188"/>
        <v>#N/A</v>
      </c>
      <c r="F575" t="e">
        <f t="shared" si="189"/>
        <v>#N/A</v>
      </c>
      <c r="G575" t="e">
        <f t="shared" si="190"/>
        <v>#N/A</v>
      </c>
      <c r="H575" t="e">
        <f t="shared" si="191"/>
        <v>#N/A</v>
      </c>
      <c r="I575" t="e">
        <f t="shared" si="192"/>
        <v>#N/A</v>
      </c>
      <c r="J575" t="e">
        <f t="shared" si="193"/>
        <v>#N/A</v>
      </c>
      <c r="K575" t="e">
        <f t="shared" si="194"/>
        <v>#N/A</v>
      </c>
      <c r="L575" t="e">
        <f t="shared" si="171"/>
        <v>#N/A</v>
      </c>
      <c r="M575" t="e">
        <f t="shared" si="172"/>
        <v>#N/A</v>
      </c>
      <c r="N575" t="e">
        <f t="shared" si="173"/>
        <v>#N/A</v>
      </c>
      <c r="O575" t="e">
        <f t="shared" si="195"/>
        <v>#N/A</v>
      </c>
      <c r="P575" t="e">
        <f t="shared" si="196"/>
        <v>#N/A</v>
      </c>
      <c r="Q575" t="e">
        <f t="shared" si="197"/>
        <v>#N/A</v>
      </c>
      <c r="R575" t="e">
        <f t="shared" si="198"/>
        <v>#N/A</v>
      </c>
      <c r="S575" t="e">
        <f t="shared" si="199"/>
        <v>#N/A</v>
      </c>
      <c r="T575" t="e">
        <f t="shared" si="200"/>
        <v>#N/A</v>
      </c>
      <c r="U575" t="e">
        <f t="shared" si="201"/>
        <v>#N/A</v>
      </c>
      <c r="V575" t="e">
        <f t="shared" si="202"/>
        <v>#N/A</v>
      </c>
      <c r="W575" t="e">
        <f t="shared" si="203"/>
        <v>#N/A</v>
      </c>
      <c r="X575" t="e">
        <f t="shared" si="174"/>
        <v>#N/A</v>
      </c>
      <c r="Y575" t="e">
        <f t="shared" si="175"/>
        <v>#N/A</v>
      </c>
      <c r="Z575" t="e">
        <f t="shared" si="176"/>
        <v>#N/A</v>
      </c>
      <c r="AA575" t="e">
        <f t="shared" si="204"/>
        <v>#N/A</v>
      </c>
      <c r="AB575" t="e">
        <f t="shared" si="205"/>
        <v>#N/A</v>
      </c>
      <c r="AC575" t="e">
        <f t="shared" si="206"/>
        <v>#N/A</v>
      </c>
      <c r="AD575" t="e">
        <f t="shared" si="207"/>
        <v>#N/A</v>
      </c>
      <c r="AE575" t="e">
        <f t="shared" si="208"/>
        <v>#N/A</v>
      </c>
      <c r="AF575" t="e">
        <f t="shared" si="209"/>
        <v>#N/A</v>
      </c>
      <c r="AG575" t="e">
        <f t="shared" si="210"/>
        <v>#N/A</v>
      </c>
      <c r="AH575" t="e">
        <f t="shared" si="211"/>
        <v>#N/A</v>
      </c>
      <c r="AI575" t="e">
        <f t="shared" si="212"/>
        <v>#N/A</v>
      </c>
      <c r="AJ575" t="e">
        <f t="shared" si="177"/>
        <v>#N/A</v>
      </c>
      <c r="AK575" t="e">
        <f t="shared" si="178"/>
        <v>#N/A</v>
      </c>
      <c r="AL575" t="e">
        <f t="shared" si="179"/>
        <v>#N/A</v>
      </c>
      <c r="AM575" t="e">
        <f t="shared" si="213"/>
        <v>#N/A</v>
      </c>
      <c r="AN575" t="e">
        <f t="shared" si="214"/>
        <v>#N/A</v>
      </c>
      <c r="AO575" t="e">
        <f t="shared" si="215"/>
        <v>#N/A</v>
      </c>
      <c r="AP575" t="e">
        <f t="shared" si="216"/>
        <v>#N/A</v>
      </c>
      <c r="AQ575" t="e">
        <f t="shared" si="217"/>
        <v>#N/A</v>
      </c>
      <c r="AR575" t="e">
        <f t="shared" si="218"/>
        <v>#N/A</v>
      </c>
      <c r="AS575" t="e">
        <f t="shared" si="219"/>
        <v>#N/A</v>
      </c>
      <c r="AT575" t="e">
        <f t="shared" si="220"/>
        <v>#N/A</v>
      </c>
      <c r="AU575" t="e">
        <f t="shared" si="221"/>
        <v>#N/A</v>
      </c>
      <c r="AV575" t="e">
        <f t="shared" si="180"/>
        <v>#N/A</v>
      </c>
      <c r="AW575" t="e">
        <f t="shared" si="181"/>
        <v>#N/A</v>
      </c>
      <c r="AX575" t="e">
        <f t="shared" si="182"/>
        <v>#N/A</v>
      </c>
      <c r="AY575" t="e">
        <f t="shared" si="222"/>
        <v>#N/A</v>
      </c>
      <c r="AZ575" t="e">
        <f t="shared" si="223"/>
        <v>#N/A</v>
      </c>
      <c r="BA575" t="e">
        <f t="shared" si="224"/>
        <v>#N/A</v>
      </c>
      <c r="BB575" t="e">
        <f t="shared" si="225"/>
        <v>#N/A</v>
      </c>
      <c r="BC575" t="e">
        <f t="shared" si="226"/>
        <v>#N/A</v>
      </c>
      <c r="BD575" t="e">
        <f t="shared" si="227"/>
        <v>#N/A</v>
      </c>
      <c r="BE575" t="e">
        <f t="shared" si="228"/>
        <v>#N/A</v>
      </c>
      <c r="BF575" t="e">
        <f t="shared" si="229"/>
        <v>#N/A</v>
      </c>
      <c r="BG575" t="e">
        <f t="shared" si="230"/>
        <v>#N/A</v>
      </c>
      <c r="BH575" t="e">
        <f t="shared" si="183"/>
        <v>#N/A</v>
      </c>
      <c r="BI575" t="e">
        <f t="shared" si="184"/>
        <v>#N/A</v>
      </c>
      <c r="BJ575" t="e">
        <f t="shared" si="185"/>
        <v>#N/A</v>
      </c>
      <c r="BK575" t="e">
        <f t="shared" si="231"/>
        <v>#N/A</v>
      </c>
      <c r="BL575" t="e">
        <f t="shared" si="232"/>
        <v>#N/A</v>
      </c>
      <c r="BM575" t="e">
        <f t="shared" si="233"/>
        <v>#N/A</v>
      </c>
      <c r="BN575" t="e">
        <f t="shared" si="234"/>
        <v>#N/A</v>
      </c>
      <c r="BO575" t="e">
        <f t="shared" si="235"/>
        <v>#N/A</v>
      </c>
      <c r="BP575" t="e">
        <f t="shared" si="236"/>
        <v>#N/A</v>
      </c>
      <c r="BQ575" t="e">
        <f t="shared" si="237"/>
        <v>#N/A</v>
      </c>
      <c r="BR575" t="e">
        <f t="shared" si="238"/>
        <v>#N/A</v>
      </c>
      <c r="BS575" t="e">
        <f t="shared" si="239"/>
        <v>#N/A</v>
      </c>
      <c r="BT575" t="e">
        <f t="shared" si="240"/>
        <v>#N/A</v>
      </c>
      <c r="BU575" t="e">
        <f t="shared" si="241"/>
        <v>#N/A</v>
      </c>
      <c r="BV575" t="e">
        <f t="shared" si="242"/>
        <v>#N/A</v>
      </c>
      <c r="BW575" t="e">
        <f t="shared" si="243"/>
        <v>#N/A</v>
      </c>
      <c r="BX575" t="e">
        <f t="shared" si="244"/>
        <v>#N/A</v>
      </c>
      <c r="BY575" t="e">
        <f t="shared" si="245"/>
        <v>#N/A</v>
      </c>
      <c r="BZ575" t="e">
        <f t="shared" si="246"/>
        <v>#N/A</v>
      </c>
      <c r="CA575" t="e">
        <f t="shared" si="247"/>
        <v>#N/A</v>
      </c>
      <c r="CB575" t="e">
        <f t="shared" si="248"/>
        <v>#N/A</v>
      </c>
      <c r="CC575" t="e">
        <f t="shared" si="249"/>
        <v>#N/A</v>
      </c>
      <c r="CD575" t="e">
        <f t="shared" si="250"/>
        <v>#N/A</v>
      </c>
      <c r="CE575" t="e">
        <f t="shared" si="251"/>
        <v>#N/A</v>
      </c>
      <c r="CF575" t="e">
        <f t="shared" si="252"/>
        <v>#N/A</v>
      </c>
    </row>
    <row r="576" spans="1:84" x14ac:dyDescent="0.3">
      <c r="A576" t="e">
        <f t="shared" si="254"/>
        <v>#N/A</v>
      </c>
      <c r="B576" t="e">
        <f t="shared" si="254"/>
        <v>#N/A</v>
      </c>
      <c r="C576" t="e">
        <f t="shared" si="186"/>
        <v>#N/A</v>
      </c>
      <c r="D576" t="e">
        <f t="shared" si="187"/>
        <v>#N/A</v>
      </c>
      <c r="E576" t="e">
        <f t="shared" si="188"/>
        <v>#N/A</v>
      </c>
      <c r="F576" t="e">
        <f t="shared" si="189"/>
        <v>#N/A</v>
      </c>
      <c r="G576" t="e">
        <f t="shared" si="190"/>
        <v>#N/A</v>
      </c>
      <c r="H576" t="e">
        <f t="shared" si="191"/>
        <v>#N/A</v>
      </c>
      <c r="I576" t="e">
        <f t="shared" si="192"/>
        <v>#N/A</v>
      </c>
      <c r="J576" t="e">
        <f t="shared" si="193"/>
        <v>#N/A</v>
      </c>
      <c r="K576" t="e">
        <f t="shared" si="194"/>
        <v>#N/A</v>
      </c>
      <c r="L576" t="e">
        <f t="shared" si="171"/>
        <v>#N/A</v>
      </c>
      <c r="M576" t="e">
        <f t="shared" si="172"/>
        <v>#N/A</v>
      </c>
      <c r="N576" t="e">
        <f t="shared" si="173"/>
        <v>#N/A</v>
      </c>
      <c r="O576" t="e">
        <f t="shared" si="195"/>
        <v>#N/A</v>
      </c>
      <c r="P576" t="e">
        <f t="shared" si="196"/>
        <v>#N/A</v>
      </c>
      <c r="Q576" t="e">
        <f t="shared" si="197"/>
        <v>#N/A</v>
      </c>
      <c r="R576" t="e">
        <f t="shared" si="198"/>
        <v>#N/A</v>
      </c>
      <c r="S576" t="e">
        <f t="shared" si="199"/>
        <v>#N/A</v>
      </c>
      <c r="T576" t="e">
        <f t="shared" si="200"/>
        <v>#N/A</v>
      </c>
      <c r="U576" t="e">
        <f t="shared" si="201"/>
        <v>#N/A</v>
      </c>
      <c r="V576" t="e">
        <f t="shared" si="202"/>
        <v>#N/A</v>
      </c>
      <c r="W576" t="e">
        <f t="shared" si="203"/>
        <v>#N/A</v>
      </c>
      <c r="X576" t="e">
        <f t="shared" si="174"/>
        <v>#N/A</v>
      </c>
      <c r="Y576" t="e">
        <f t="shared" si="175"/>
        <v>#N/A</v>
      </c>
      <c r="Z576" t="e">
        <f t="shared" si="176"/>
        <v>#N/A</v>
      </c>
      <c r="AA576" t="e">
        <f t="shared" si="204"/>
        <v>#N/A</v>
      </c>
      <c r="AB576" t="e">
        <f t="shared" si="205"/>
        <v>#N/A</v>
      </c>
      <c r="AC576" t="e">
        <f t="shared" si="206"/>
        <v>#N/A</v>
      </c>
      <c r="AD576" t="e">
        <f t="shared" si="207"/>
        <v>#N/A</v>
      </c>
      <c r="AE576" t="e">
        <f t="shared" si="208"/>
        <v>#N/A</v>
      </c>
      <c r="AF576" t="e">
        <f t="shared" si="209"/>
        <v>#N/A</v>
      </c>
      <c r="AG576" t="e">
        <f t="shared" si="210"/>
        <v>#N/A</v>
      </c>
      <c r="AH576" t="e">
        <f t="shared" si="211"/>
        <v>#N/A</v>
      </c>
      <c r="AI576" t="e">
        <f t="shared" si="212"/>
        <v>#N/A</v>
      </c>
      <c r="AJ576" t="e">
        <f t="shared" si="177"/>
        <v>#N/A</v>
      </c>
      <c r="AK576" t="e">
        <f t="shared" si="178"/>
        <v>#N/A</v>
      </c>
      <c r="AL576" t="e">
        <f t="shared" si="179"/>
        <v>#N/A</v>
      </c>
      <c r="AM576" t="e">
        <f t="shared" si="213"/>
        <v>#N/A</v>
      </c>
      <c r="AN576" t="e">
        <f t="shared" si="214"/>
        <v>#N/A</v>
      </c>
      <c r="AO576" t="e">
        <f t="shared" si="215"/>
        <v>#N/A</v>
      </c>
      <c r="AP576" t="e">
        <f t="shared" si="216"/>
        <v>#N/A</v>
      </c>
      <c r="AQ576" t="e">
        <f t="shared" si="217"/>
        <v>#N/A</v>
      </c>
      <c r="AR576" t="e">
        <f t="shared" si="218"/>
        <v>#N/A</v>
      </c>
      <c r="AS576" t="e">
        <f t="shared" si="219"/>
        <v>#N/A</v>
      </c>
      <c r="AT576" t="e">
        <f t="shared" si="220"/>
        <v>#N/A</v>
      </c>
      <c r="AU576" t="e">
        <f t="shared" si="221"/>
        <v>#N/A</v>
      </c>
      <c r="AV576" t="e">
        <f t="shared" si="180"/>
        <v>#N/A</v>
      </c>
      <c r="AW576" t="e">
        <f t="shared" si="181"/>
        <v>#N/A</v>
      </c>
      <c r="AX576" t="e">
        <f t="shared" si="182"/>
        <v>#N/A</v>
      </c>
      <c r="AY576" t="e">
        <f t="shared" si="222"/>
        <v>#N/A</v>
      </c>
      <c r="AZ576" t="e">
        <f t="shared" si="223"/>
        <v>#N/A</v>
      </c>
      <c r="BA576" t="e">
        <f t="shared" si="224"/>
        <v>#N/A</v>
      </c>
      <c r="BB576" t="e">
        <f t="shared" si="225"/>
        <v>#N/A</v>
      </c>
      <c r="BC576" t="e">
        <f t="shared" si="226"/>
        <v>#N/A</v>
      </c>
      <c r="BD576" t="e">
        <f t="shared" si="227"/>
        <v>#N/A</v>
      </c>
      <c r="BE576" t="e">
        <f t="shared" si="228"/>
        <v>#N/A</v>
      </c>
      <c r="BF576" t="e">
        <f t="shared" si="229"/>
        <v>#N/A</v>
      </c>
      <c r="BG576" t="e">
        <f t="shared" si="230"/>
        <v>#N/A</v>
      </c>
      <c r="BH576" t="e">
        <f t="shared" si="183"/>
        <v>#N/A</v>
      </c>
      <c r="BI576" t="e">
        <f t="shared" si="184"/>
        <v>#N/A</v>
      </c>
      <c r="BJ576" t="e">
        <f t="shared" si="185"/>
        <v>#N/A</v>
      </c>
      <c r="BK576" t="e">
        <f t="shared" si="231"/>
        <v>#N/A</v>
      </c>
      <c r="BL576" t="e">
        <f t="shared" si="232"/>
        <v>#N/A</v>
      </c>
      <c r="BM576" t="e">
        <f t="shared" si="233"/>
        <v>#N/A</v>
      </c>
      <c r="BN576" t="e">
        <f t="shared" si="234"/>
        <v>#N/A</v>
      </c>
      <c r="BO576" t="e">
        <f t="shared" si="235"/>
        <v>#N/A</v>
      </c>
      <c r="BP576" t="e">
        <f t="shared" si="236"/>
        <v>#N/A</v>
      </c>
      <c r="BQ576" t="e">
        <f t="shared" si="237"/>
        <v>#N/A</v>
      </c>
      <c r="BR576" t="e">
        <f t="shared" si="238"/>
        <v>#N/A</v>
      </c>
      <c r="BS576" t="e">
        <f t="shared" si="239"/>
        <v>#N/A</v>
      </c>
      <c r="BT576" t="e">
        <f t="shared" si="240"/>
        <v>#N/A</v>
      </c>
      <c r="BU576" t="e">
        <f t="shared" si="241"/>
        <v>#N/A</v>
      </c>
      <c r="BV576" t="e">
        <f t="shared" si="242"/>
        <v>#N/A</v>
      </c>
      <c r="BW576" t="e">
        <f t="shared" si="243"/>
        <v>#N/A</v>
      </c>
      <c r="BX576" t="e">
        <f t="shared" si="244"/>
        <v>#N/A</v>
      </c>
      <c r="BY576" t="e">
        <f t="shared" si="245"/>
        <v>#N/A</v>
      </c>
      <c r="BZ576" t="e">
        <f t="shared" si="246"/>
        <v>#N/A</v>
      </c>
      <c r="CA576" t="e">
        <f t="shared" si="247"/>
        <v>#N/A</v>
      </c>
      <c r="CB576" t="e">
        <f t="shared" si="248"/>
        <v>#N/A</v>
      </c>
      <c r="CC576" t="e">
        <f t="shared" si="249"/>
        <v>#N/A</v>
      </c>
      <c r="CD576" t="e">
        <f t="shared" si="250"/>
        <v>#N/A</v>
      </c>
      <c r="CE576" t="e">
        <f t="shared" si="251"/>
        <v>#N/A</v>
      </c>
      <c r="CF576" t="e">
        <f t="shared" si="252"/>
        <v>#N/A</v>
      </c>
    </row>
    <row r="577" spans="1:84" x14ac:dyDescent="0.3">
      <c r="A577" t="e">
        <f t="shared" si="254"/>
        <v>#N/A</v>
      </c>
      <c r="B577" t="e">
        <f t="shared" si="254"/>
        <v>#N/A</v>
      </c>
      <c r="C577" t="e">
        <f t="shared" si="186"/>
        <v>#N/A</v>
      </c>
      <c r="D577" t="e">
        <f t="shared" si="187"/>
        <v>#N/A</v>
      </c>
      <c r="E577" t="e">
        <f t="shared" si="188"/>
        <v>#N/A</v>
      </c>
      <c r="F577" t="e">
        <f t="shared" si="189"/>
        <v>#N/A</v>
      </c>
      <c r="G577" t="e">
        <f t="shared" si="190"/>
        <v>#N/A</v>
      </c>
      <c r="H577" t="e">
        <f t="shared" si="191"/>
        <v>#N/A</v>
      </c>
      <c r="I577" t="e">
        <f t="shared" si="192"/>
        <v>#N/A</v>
      </c>
      <c r="J577" t="e">
        <f t="shared" si="193"/>
        <v>#N/A</v>
      </c>
      <c r="K577" t="e">
        <f t="shared" si="194"/>
        <v>#N/A</v>
      </c>
      <c r="L577" t="e">
        <f t="shared" si="171"/>
        <v>#N/A</v>
      </c>
      <c r="M577" t="e">
        <f t="shared" si="172"/>
        <v>#N/A</v>
      </c>
      <c r="N577" t="e">
        <f t="shared" si="173"/>
        <v>#N/A</v>
      </c>
      <c r="O577" t="e">
        <f t="shared" si="195"/>
        <v>#N/A</v>
      </c>
      <c r="P577" t="e">
        <f t="shared" si="196"/>
        <v>#N/A</v>
      </c>
      <c r="Q577" t="e">
        <f t="shared" si="197"/>
        <v>#N/A</v>
      </c>
      <c r="R577" t="e">
        <f t="shared" si="198"/>
        <v>#N/A</v>
      </c>
      <c r="S577" t="e">
        <f t="shared" si="199"/>
        <v>#N/A</v>
      </c>
      <c r="T577" t="e">
        <f t="shared" si="200"/>
        <v>#N/A</v>
      </c>
      <c r="U577" t="e">
        <f t="shared" si="201"/>
        <v>#N/A</v>
      </c>
      <c r="V577" t="e">
        <f t="shared" si="202"/>
        <v>#N/A</v>
      </c>
      <c r="W577" t="e">
        <f t="shared" si="203"/>
        <v>#N/A</v>
      </c>
      <c r="X577" t="e">
        <f t="shared" si="174"/>
        <v>#N/A</v>
      </c>
      <c r="Y577" t="e">
        <f t="shared" si="175"/>
        <v>#N/A</v>
      </c>
      <c r="Z577" t="e">
        <f t="shared" si="176"/>
        <v>#N/A</v>
      </c>
      <c r="AA577" t="e">
        <f t="shared" si="204"/>
        <v>#N/A</v>
      </c>
      <c r="AB577" t="e">
        <f t="shared" si="205"/>
        <v>#N/A</v>
      </c>
      <c r="AC577" t="e">
        <f t="shared" si="206"/>
        <v>#N/A</v>
      </c>
      <c r="AD577" t="e">
        <f t="shared" si="207"/>
        <v>#N/A</v>
      </c>
      <c r="AE577" t="e">
        <f t="shared" si="208"/>
        <v>#N/A</v>
      </c>
      <c r="AF577" t="e">
        <f t="shared" si="209"/>
        <v>#N/A</v>
      </c>
      <c r="AG577" t="e">
        <f t="shared" si="210"/>
        <v>#N/A</v>
      </c>
      <c r="AH577" t="e">
        <f t="shared" si="211"/>
        <v>#N/A</v>
      </c>
      <c r="AI577" t="e">
        <f t="shared" si="212"/>
        <v>#N/A</v>
      </c>
      <c r="AJ577" t="e">
        <f t="shared" si="177"/>
        <v>#N/A</v>
      </c>
      <c r="AK577" t="e">
        <f t="shared" si="178"/>
        <v>#N/A</v>
      </c>
      <c r="AL577" t="e">
        <f t="shared" si="179"/>
        <v>#N/A</v>
      </c>
      <c r="AM577" t="e">
        <f t="shared" si="213"/>
        <v>#N/A</v>
      </c>
      <c r="AN577" t="e">
        <f t="shared" si="214"/>
        <v>#N/A</v>
      </c>
      <c r="AO577" t="e">
        <f t="shared" si="215"/>
        <v>#N/A</v>
      </c>
      <c r="AP577" t="e">
        <f t="shared" si="216"/>
        <v>#N/A</v>
      </c>
      <c r="AQ577" t="e">
        <f t="shared" si="217"/>
        <v>#N/A</v>
      </c>
      <c r="AR577" t="e">
        <f t="shared" si="218"/>
        <v>#N/A</v>
      </c>
      <c r="AS577" t="e">
        <f t="shared" si="219"/>
        <v>#N/A</v>
      </c>
      <c r="AT577" t="e">
        <f t="shared" si="220"/>
        <v>#N/A</v>
      </c>
      <c r="AU577" t="e">
        <f t="shared" si="221"/>
        <v>#N/A</v>
      </c>
      <c r="AV577" t="e">
        <f t="shared" si="180"/>
        <v>#N/A</v>
      </c>
      <c r="AW577" t="e">
        <f t="shared" si="181"/>
        <v>#N/A</v>
      </c>
      <c r="AX577" t="e">
        <f t="shared" si="182"/>
        <v>#N/A</v>
      </c>
      <c r="AY577" t="e">
        <f t="shared" si="222"/>
        <v>#N/A</v>
      </c>
      <c r="AZ577" t="e">
        <f t="shared" si="223"/>
        <v>#N/A</v>
      </c>
      <c r="BA577" t="e">
        <f t="shared" si="224"/>
        <v>#N/A</v>
      </c>
      <c r="BB577" t="e">
        <f t="shared" si="225"/>
        <v>#N/A</v>
      </c>
      <c r="BC577" t="e">
        <f t="shared" si="226"/>
        <v>#N/A</v>
      </c>
      <c r="BD577" t="e">
        <f t="shared" si="227"/>
        <v>#N/A</v>
      </c>
      <c r="BE577" t="e">
        <f t="shared" si="228"/>
        <v>#N/A</v>
      </c>
      <c r="BF577" t="e">
        <f t="shared" si="229"/>
        <v>#N/A</v>
      </c>
      <c r="BG577" t="e">
        <f t="shared" si="230"/>
        <v>#N/A</v>
      </c>
      <c r="BH577" t="e">
        <f t="shared" si="183"/>
        <v>#N/A</v>
      </c>
      <c r="BI577" t="e">
        <f t="shared" si="184"/>
        <v>#N/A</v>
      </c>
      <c r="BJ577" t="e">
        <f t="shared" si="185"/>
        <v>#N/A</v>
      </c>
      <c r="BK577" t="e">
        <f t="shared" si="231"/>
        <v>#N/A</v>
      </c>
      <c r="BL577" t="e">
        <f t="shared" si="232"/>
        <v>#N/A</v>
      </c>
      <c r="BM577" t="e">
        <f t="shared" si="233"/>
        <v>#N/A</v>
      </c>
      <c r="BN577" t="e">
        <f t="shared" si="234"/>
        <v>#N/A</v>
      </c>
      <c r="BO577" t="e">
        <f t="shared" si="235"/>
        <v>#N/A</v>
      </c>
      <c r="BP577" t="e">
        <f t="shared" si="236"/>
        <v>#N/A</v>
      </c>
      <c r="BQ577" t="e">
        <f t="shared" si="237"/>
        <v>#N/A</v>
      </c>
      <c r="BR577" t="e">
        <f t="shared" si="238"/>
        <v>#N/A</v>
      </c>
      <c r="BS577" t="e">
        <f t="shared" si="239"/>
        <v>#N/A</v>
      </c>
      <c r="BT577" t="e">
        <f t="shared" si="240"/>
        <v>#N/A</v>
      </c>
      <c r="BU577" t="e">
        <f t="shared" si="241"/>
        <v>#N/A</v>
      </c>
      <c r="BV577" t="e">
        <f t="shared" si="242"/>
        <v>#N/A</v>
      </c>
      <c r="BW577" t="e">
        <f t="shared" si="243"/>
        <v>#N/A</v>
      </c>
      <c r="BX577" t="e">
        <f t="shared" si="244"/>
        <v>#N/A</v>
      </c>
      <c r="BY577" t="e">
        <f t="shared" si="245"/>
        <v>#N/A</v>
      </c>
      <c r="BZ577" t="e">
        <f t="shared" si="246"/>
        <v>#N/A</v>
      </c>
      <c r="CA577" t="e">
        <f t="shared" si="247"/>
        <v>#N/A</v>
      </c>
      <c r="CB577" t="e">
        <f t="shared" si="248"/>
        <v>#N/A</v>
      </c>
      <c r="CC577" t="e">
        <f t="shared" si="249"/>
        <v>#N/A</v>
      </c>
      <c r="CD577" t="e">
        <f t="shared" si="250"/>
        <v>#N/A</v>
      </c>
      <c r="CE577" t="e">
        <f t="shared" si="251"/>
        <v>#N/A</v>
      </c>
      <c r="CF577" t="e">
        <f t="shared" si="252"/>
        <v>#N/A</v>
      </c>
    </row>
    <row r="578" spans="1:84" x14ac:dyDescent="0.3">
      <c r="A578" t="e">
        <f t="shared" si="254"/>
        <v>#N/A</v>
      </c>
      <c r="B578" t="e">
        <f t="shared" si="254"/>
        <v>#N/A</v>
      </c>
      <c r="C578" t="e">
        <f t="shared" si="186"/>
        <v>#N/A</v>
      </c>
      <c r="D578" t="e">
        <f t="shared" si="187"/>
        <v>#N/A</v>
      </c>
      <c r="E578" t="e">
        <f t="shared" si="188"/>
        <v>#N/A</v>
      </c>
      <c r="F578" t="e">
        <f t="shared" si="189"/>
        <v>#N/A</v>
      </c>
      <c r="G578" t="e">
        <f t="shared" si="190"/>
        <v>#N/A</v>
      </c>
      <c r="H578" t="e">
        <f t="shared" si="191"/>
        <v>#N/A</v>
      </c>
      <c r="I578" t="e">
        <f t="shared" si="192"/>
        <v>#N/A</v>
      </c>
      <c r="J578" t="e">
        <f t="shared" si="193"/>
        <v>#N/A</v>
      </c>
      <c r="K578" t="e">
        <f t="shared" si="194"/>
        <v>#N/A</v>
      </c>
      <c r="L578" t="e">
        <f t="shared" si="171"/>
        <v>#N/A</v>
      </c>
      <c r="M578" t="e">
        <f t="shared" si="172"/>
        <v>#N/A</v>
      </c>
      <c r="N578" t="e">
        <f t="shared" si="173"/>
        <v>#N/A</v>
      </c>
      <c r="O578" t="e">
        <f t="shared" si="195"/>
        <v>#N/A</v>
      </c>
      <c r="P578" t="e">
        <f t="shared" si="196"/>
        <v>#N/A</v>
      </c>
      <c r="Q578" t="e">
        <f t="shared" si="197"/>
        <v>#N/A</v>
      </c>
      <c r="R578" t="e">
        <f t="shared" si="198"/>
        <v>#N/A</v>
      </c>
      <c r="S578" t="e">
        <f t="shared" si="199"/>
        <v>#N/A</v>
      </c>
      <c r="T578" t="e">
        <f t="shared" si="200"/>
        <v>#N/A</v>
      </c>
      <c r="U578" t="e">
        <f t="shared" si="201"/>
        <v>#N/A</v>
      </c>
      <c r="V578" t="e">
        <f t="shared" si="202"/>
        <v>#N/A</v>
      </c>
      <c r="W578" t="e">
        <f t="shared" si="203"/>
        <v>#N/A</v>
      </c>
      <c r="X578" t="e">
        <f t="shared" si="174"/>
        <v>#N/A</v>
      </c>
      <c r="Y578" t="e">
        <f t="shared" si="175"/>
        <v>#N/A</v>
      </c>
      <c r="Z578" t="e">
        <f t="shared" si="176"/>
        <v>#N/A</v>
      </c>
      <c r="AA578" t="e">
        <f t="shared" si="204"/>
        <v>#N/A</v>
      </c>
      <c r="AB578" t="e">
        <f t="shared" si="205"/>
        <v>#N/A</v>
      </c>
      <c r="AC578" t="e">
        <f t="shared" si="206"/>
        <v>#N/A</v>
      </c>
      <c r="AD578" t="e">
        <f t="shared" si="207"/>
        <v>#N/A</v>
      </c>
      <c r="AE578" t="e">
        <f t="shared" si="208"/>
        <v>#N/A</v>
      </c>
      <c r="AF578" t="e">
        <f t="shared" si="209"/>
        <v>#N/A</v>
      </c>
      <c r="AG578" t="e">
        <f t="shared" si="210"/>
        <v>#N/A</v>
      </c>
      <c r="AH578" t="e">
        <f t="shared" si="211"/>
        <v>#N/A</v>
      </c>
      <c r="AI578" t="e">
        <f t="shared" si="212"/>
        <v>#N/A</v>
      </c>
      <c r="AJ578" t="e">
        <f t="shared" si="177"/>
        <v>#N/A</v>
      </c>
      <c r="AK578" t="e">
        <f t="shared" si="178"/>
        <v>#N/A</v>
      </c>
      <c r="AL578" t="e">
        <f t="shared" si="179"/>
        <v>#N/A</v>
      </c>
      <c r="AM578" t="e">
        <f t="shared" si="213"/>
        <v>#N/A</v>
      </c>
      <c r="AN578" t="e">
        <f t="shared" si="214"/>
        <v>#N/A</v>
      </c>
      <c r="AO578" t="e">
        <f t="shared" si="215"/>
        <v>#N/A</v>
      </c>
      <c r="AP578" t="e">
        <f t="shared" si="216"/>
        <v>#N/A</v>
      </c>
      <c r="AQ578" t="e">
        <f t="shared" si="217"/>
        <v>#N/A</v>
      </c>
      <c r="AR578" t="e">
        <f t="shared" si="218"/>
        <v>#N/A</v>
      </c>
      <c r="AS578" t="e">
        <f t="shared" si="219"/>
        <v>#N/A</v>
      </c>
      <c r="AT578" t="e">
        <f t="shared" si="220"/>
        <v>#N/A</v>
      </c>
      <c r="AU578" t="e">
        <f t="shared" si="221"/>
        <v>#N/A</v>
      </c>
      <c r="AV578" t="e">
        <f t="shared" si="180"/>
        <v>#N/A</v>
      </c>
      <c r="AW578" t="e">
        <f t="shared" si="181"/>
        <v>#N/A</v>
      </c>
      <c r="AX578" t="e">
        <f t="shared" si="182"/>
        <v>#N/A</v>
      </c>
      <c r="AY578" t="e">
        <f t="shared" si="222"/>
        <v>#N/A</v>
      </c>
      <c r="AZ578" t="e">
        <f t="shared" si="223"/>
        <v>#N/A</v>
      </c>
      <c r="BA578" t="e">
        <f t="shared" si="224"/>
        <v>#N/A</v>
      </c>
      <c r="BB578" t="e">
        <f t="shared" si="225"/>
        <v>#N/A</v>
      </c>
      <c r="BC578" t="e">
        <f t="shared" si="226"/>
        <v>#N/A</v>
      </c>
      <c r="BD578" t="e">
        <f t="shared" si="227"/>
        <v>#N/A</v>
      </c>
      <c r="BE578" t="e">
        <f t="shared" si="228"/>
        <v>#N/A</v>
      </c>
      <c r="BF578" t="e">
        <f t="shared" si="229"/>
        <v>#N/A</v>
      </c>
      <c r="BG578" t="e">
        <f t="shared" si="230"/>
        <v>#N/A</v>
      </c>
      <c r="BH578" t="e">
        <f t="shared" si="183"/>
        <v>#N/A</v>
      </c>
      <c r="BI578" t="e">
        <f t="shared" si="184"/>
        <v>#N/A</v>
      </c>
      <c r="BJ578" t="e">
        <f t="shared" si="185"/>
        <v>#N/A</v>
      </c>
      <c r="BK578" t="e">
        <f t="shared" si="231"/>
        <v>#N/A</v>
      </c>
      <c r="BL578" t="e">
        <f t="shared" si="232"/>
        <v>#N/A</v>
      </c>
      <c r="BM578" t="e">
        <f t="shared" si="233"/>
        <v>#N/A</v>
      </c>
      <c r="BN578" t="e">
        <f t="shared" si="234"/>
        <v>#N/A</v>
      </c>
      <c r="BO578" t="e">
        <f t="shared" si="235"/>
        <v>#N/A</v>
      </c>
      <c r="BP578" t="e">
        <f t="shared" si="236"/>
        <v>#N/A</v>
      </c>
      <c r="BQ578" t="e">
        <f t="shared" si="237"/>
        <v>#N/A</v>
      </c>
      <c r="BR578" t="e">
        <f t="shared" si="238"/>
        <v>#N/A</v>
      </c>
      <c r="BS578" t="e">
        <f t="shared" si="239"/>
        <v>#N/A</v>
      </c>
      <c r="BT578" t="e">
        <f t="shared" si="240"/>
        <v>#N/A</v>
      </c>
      <c r="BU578" t="e">
        <f t="shared" si="241"/>
        <v>#N/A</v>
      </c>
      <c r="BV578" t="e">
        <f t="shared" si="242"/>
        <v>#N/A</v>
      </c>
      <c r="BW578" t="e">
        <f t="shared" si="243"/>
        <v>#N/A</v>
      </c>
      <c r="BX578" t="e">
        <f t="shared" si="244"/>
        <v>#N/A</v>
      </c>
      <c r="BY578" t="e">
        <f t="shared" si="245"/>
        <v>#N/A</v>
      </c>
      <c r="BZ578" t="e">
        <f t="shared" si="246"/>
        <v>#N/A</v>
      </c>
      <c r="CA578" t="e">
        <f t="shared" si="247"/>
        <v>#N/A</v>
      </c>
      <c r="CB578" t="e">
        <f t="shared" si="248"/>
        <v>#N/A</v>
      </c>
      <c r="CC578" t="e">
        <f t="shared" si="249"/>
        <v>#N/A</v>
      </c>
      <c r="CD578" t="e">
        <f t="shared" si="250"/>
        <v>#N/A</v>
      </c>
      <c r="CE578" t="e">
        <f t="shared" si="251"/>
        <v>#N/A</v>
      </c>
      <c r="CF578" t="e">
        <f t="shared" si="252"/>
        <v>#N/A</v>
      </c>
    </row>
    <row r="579" spans="1:84" x14ac:dyDescent="0.3">
      <c r="A579" t="e">
        <f t="shared" si="254"/>
        <v>#N/A</v>
      </c>
      <c r="B579" t="e">
        <f t="shared" si="254"/>
        <v>#N/A</v>
      </c>
      <c r="C579" t="e">
        <f t="shared" si="186"/>
        <v>#N/A</v>
      </c>
      <c r="D579" t="e">
        <f t="shared" si="187"/>
        <v>#N/A</v>
      </c>
      <c r="E579" t="e">
        <f t="shared" si="188"/>
        <v>#N/A</v>
      </c>
      <c r="F579" t="e">
        <f t="shared" si="189"/>
        <v>#N/A</v>
      </c>
      <c r="G579" t="e">
        <f t="shared" si="190"/>
        <v>#N/A</v>
      </c>
      <c r="H579" t="e">
        <f t="shared" si="191"/>
        <v>#N/A</v>
      </c>
      <c r="I579" t="e">
        <f t="shared" si="192"/>
        <v>#N/A</v>
      </c>
      <c r="J579" t="e">
        <f t="shared" si="193"/>
        <v>#N/A</v>
      </c>
      <c r="K579" t="e">
        <f t="shared" si="194"/>
        <v>#N/A</v>
      </c>
      <c r="L579" t="e">
        <f t="shared" si="171"/>
        <v>#N/A</v>
      </c>
      <c r="M579" t="e">
        <f t="shared" si="172"/>
        <v>#N/A</v>
      </c>
      <c r="N579" t="e">
        <f t="shared" si="173"/>
        <v>#N/A</v>
      </c>
      <c r="O579" t="e">
        <f t="shared" si="195"/>
        <v>#N/A</v>
      </c>
      <c r="P579" t="e">
        <f t="shared" si="196"/>
        <v>#N/A</v>
      </c>
      <c r="Q579" t="e">
        <f t="shared" si="197"/>
        <v>#N/A</v>
      </c>
      <c r="R579" t="e">
        <f t="shared" si="198"/>
        <v>#N/A</v>
      </c>
      <c r="S579" t="e">
        <f t="shared" si="199"/>
        <v>#N/A</v>
      </c>
      <c r="T579" t="e">
        <f t="shared" si="200"/>
        <v>#N/A</v>
      </c>
      <c r="U579" t="e">
        <f t="shared" si="201"/>
        <v>#N/A</v>
      </c>
      <c r="V579" t="e">
        <f t="shared" si="202"/>
        <v>#N/A</v>
      </c>
      <c r="W579" t="e">
        <f t="shared" si="203"/>
        <v>#N/A</v>
      </c>
      <c r="X579" t="e">
        <f t="shared" si="174"/>
        <v>#N/A</v>
      </c>
      <c r="Y579" t="e">
        <f t="shared" si="175"/>
        <v>#N/A</v>
      </c>
      <c r="Z579" t="e">
        <f t="shared" si="176"/>
        <v>#N/A</v>
      </c>
      <c r="AA579" t="e">
        <f t="shared" si="204"/>
        <v>#N/A</v>
      </c>
      <c r="AB579" t="e">
        <f t="shared" si="205"/>
        <v>#N/A</v>
      </c>
      <c r="AC579" t="e">
        <f t="shared" si="206"/>
        <v>#N/A</v>
      </c>
      <c r="AD579" t="e">
        <f t="shared" si="207"/>
        <v>#N/A</v>
      </c>
      <c r="AE579" t="e">
        <f t="shared" si="208"/>
        <v>#N/A</v>
      </c>
      <c r="AF579" t="e">
        <f t="shared" si="209"/>
        <v>#N/A</v>
      </c>
      <c r="AG579" t="e">
        <f t="shared" si="210"/>
        <v>#N/A</v>
      </c>
      <c r="AH579" t="e">
        <f t="shared" si="211"/>
        <v>#N/A</v>
      </c>
      <c r="AI579" t="e">
        <f t="shared" si="212"/>
        <v>#N/A</v>
      </c>
      <c r="AJ579" t="e">
        <f t="shared" si="177"/>
        <v>#N/A</v>
      </c>
      <c r="AK579" t="e">
        <f t="shared" si="178"/>
        <v>#N/A</v>
      </c>
      <c r="AL579" t="e">
        <f t="shared" si="179"/>
        <v>#N/A</v>
      </c>
      <c r="AM579" t="e">
        <f t="shared" si="213"/>
        <v>#N/A</v>
      </c>
      <c r="AN579" t="e">
        <f t="shared" si="214"/>
        <v>#N/A</v>
      </c>
      <c r="AO579" t="e">
        <f t="shared" si="215"/>
        <v>#N/A</v>
      </c>
      <c r="AP579" t="e">
        <f t="shared" si="216"/>
        <v>#N/A</v>
      </c>
      <c r="AQ579" t="e">
        <f t="shared" si="217"/>
        <v>#N/A</v>
      </c>
      <c r="AR579" t="e">
        <f t="shared" si="218"/>
        <v>#N/A</v>
      </c>
      <c r="AS579" t="e">
        <f t="shared" si="219"/>
        <v>#N/A</v>
      </c>
      <c r="AT579" t="e">
        <f t="shared" si="220"/>
        <v>#N/A</v>
      </c>
      <c r="AU579" t="e">
        <f t="shared" si="221"/>
        <v>#N/A</v>
      </c>
      <c r="AV579" t="e">
        <f t="shared" si="180"/>
        <v>#N/A</v>
      </c>
      <c r="AW579" t="e">
        <f t="shared" si="181"/>
        <v>#N/A</v>
      </c>
      <c r="AX579" t="e">
        <f t="shared" si="182"/>
        <v>#N/A</v>
      </c>
      <c r="AY579" t="e">
        <f t="shared" si="222"/>
        <v>#N/A</v>
      </c>
      <c r="AZ579" t="e">
        <f t="shared" si="223"/>
        <v>#N/A</v>
      </c>
      <c r="BA579" t="e">
        <f t="shared" si="224"/>
        <v>#N/A</v>
      </c>
      <c r="BB579" t="e">
        <f t="shared" si="225"/>
        <v>#N/A</v>
      </c>
      <c r="BC579" t="e">
        <f t="shared" si="226"/>
        <v>#N/A</v>
      </c>
      <c r="BD579" t="e">
        <f t="shared" si="227"/>
        <v>#N/A</v>
      </c>
      <c r="BE579" t="e">
        <f t="shared" si="228"/>
        <v>#N/A</v>
      </c>
      <c r="BF579" t="e">
        <f t="shared" si="229"/>
        <v>#N/A</v>
      </c>
      <c r="BG579" t="e">
        <f t="shared" si="230"/>
        <v>#N/A</v>
      </c>
      <c r="BH579" t="e">
        <f t="shared" si="183"/>
        <v>#N/A</v>
      </c>
      <c r="BI579" t="e">
        <f t="shared" si="184"/>
        <v>#N/A</v>
      </c>
      <c r="BJ579" t="e">
        <f t="shared" si="185"/>
        <v>#N/A</v>
      </c>
      <c r="BK579" t="e">
        <f t="shared" si="231"/>
        <v>#N/A</v>
      </c>
      <c r="BL579" t="e">
        <f t="shared" si="232"/>
        <v>#N/A</v>
      </c>
      <c r="BM579" t="e">
        <f t="shared" si="233"/>
        <v>#N/A</v>
      </c>
      <c r="BN579" t="e">
        <f t="shared" si="234"/>
        <v>#N/A</v>
      </c>
      <c r="BO579" t="e">
        <f t="shared" si="235"/>
        <v>#N/A</v>
      </c>
      <c r="BP579" t="e">
        <f t="shared" si="236"/>
        <v>#N/A</v>
      </c>
      <c r="BQ579" t="e">
        <f t="shared" si="237"/>
        <v>#N/A</v>
      </c>
      <c r="BR579" t="e">
        <f t="shared" si="238"/>
        <v>#N/A</v>
      </c>
      <c r="BS579" t="e">
        <f t="shared" si="239"/>
        <v>#N/A</v>
      </c>
      <c r="BT579" t="e">
        <f t="shared" si="240"/>
        <v>#N/A</v>
      </c>
      <c r="BU579" t="e">
        <f t="shared" si="241"/>
        <v>#N/A</v>
      </c>
      <c r="BV579" t="e">
        <f t="shared" si="242"/>
        <v>#N/A</v>
      </c>
      <c r="BW579" t="e">
        <f t="shared" si="243"/>
        <v>#N/A</v>
      </c>
      <c r="BX579" t="e">
        <f t="shared" si="244"/>
        <v>#N/A</v>
      </c>
      <c r="BY579" t="e">
        <f t="shared" si="245"/>
        <v>#N/A</v>
      </c>
      <c r="BZ579" t="e">
        <f t="shared" si="246"/>
        <v>#N/A</v>
      </c>
      <c r="CA579" t="e">
        <f t="shared" si="247"/>
        <v>#N/A</v>
      </c>
      <c r="CB579" t="e">
        <f t="shared" si="248"/>
        <v>#N/A</v>
      </c>
      <c r="CC579" t="e">
        <f t="shared" si="249"/>
        <v>#N/A</v>
      </c>
      <c r="CD579" t="e">
        <f t="shared" si="250"/>
        <v>#N/A</v>
      </c>
      <c r="CE579" t="e">
        <f t="shared" si="251"/>
        <v>#N/A</v>
      </c>
      <c r="CF579" t="e">
        <f t="shared" si="252"/>
        <v>#N/A</v>
      </c>
    </row>
    <row r="580" spans="1:84" x14ac:dyDescent="0.3">
      <c r="A580" t="e">
        <f t="shared" si="254"/>
        <v>#N/A</v>
      </c>
      <c r="B580" t="e">
        <f t="shared" si="254"/>
        <v>#N/A</v>
      </c>
      <c r="C580" t="e">
        <f t="shared" si="186"/>
        <v>#N/A</v>
      </c>
      <c r="D580" t="e">
        <f t="shared" si="187"/>
        <v>#N/A</v>
      </c>
      <c r="E580" t="e">
        <f t="shared" si="188"/>
        <v>#N/A</v>
      </c>
      <c r="F580" t="e">
        <f t="shared" si="189"/>
        <v>#N/A</v>
      </c>
      <c r="G580" t="e">
        <f t="shared" si="190"/>
        <v>#N/A</v>
      </c>
      <c r="H580" t="e">
        <f t="shared" si="191"/>
        <v>#N/A</v>
      </c>
      <c r="I580" t="e">
        <f t="shared" si="192"/>
        <v>#N/A</v>
      </c>
      <c r="J580" t="e">
        <f t="shared" si="193"/>
        <v>#N/A</v>
      </c>
      <c r="K580" t="e">
        <f t="shared" si="194"/>
        <v>#N/A</v>
      </c>
      <c r="L580" t="e">
        <f t="shared" si="171"/>
        <v>#N/A</v>
      </c>
      <c r="M580" t="e">
        <f t="shared" si="172"/>
        <v>#N/A</v>
      </c>
      <c r="N580" t="e">
        <f t="shared" si="173"/>
        <v>#N/A</v>
      </c>
      <c r="O580" t="e">
        <f t="shared" si="195"/>
        <v>#N/A</v>
      </c>
      <c r="P580" t="e">
        <f t="shared" si="196"/>
        <v>#N/A</v>
      </c>
      <c r="Q580" t="e">
        <f t="shared" si="197"/>
        <v>#N/A</v>
      </c>
      <c r="R580" t="e">
        <f t="shared" si="198"/>
        <v>#N/A</v>
      </c>
      <c r="S580" t="e">
        <f t="shared" si="199"/>
        <v>#N/A</v>
      </c>
      <c r="T580" t="e">
        <f t="shared" si="200"/>
        <v>#N/A</v>
      </c>
      <c r="U580" t="e">
        <f t="shared" si="201"/>
        <v>#N/A</v>
      </c>
      <c r="V580" t="e">
        <f t="shared" si="202"/>
        <v>#N/A</v>
      </c>
      <c r="W580" t="e">
        <f t="shared" si="203"/>
        <v>#N/A</v>
      </c>
      <c r="X580" t="e">
        <f t="shared" si="174"/>
        <v>#N/A</v>
      </c>
      <c r="Y580" t="e">
        <f t="shared" si="175"/>
        <v>#N/A</v>
      </c>
      <c r="Z580" t="e">
        <f t="shared" si="176"/>
        <v>#N/A</v>
      </c>
      <c r="AA580" t="e">
        <f t="shared" si="204"/>
        <v>#N/A</v>
      </c>
      <c r="AB580" t="e">
        <f t="shared" si="205"/>
        <v>#N/A</v>
      </c>
      <c r="AC580" t="e">
        <f t="shared" si="206"/>
        <v>#N/A</v>
      </c>
      <c r="AD580" t="e">
        <f t="shared" si="207"/>
        <v>#N/A</v>
      </c>
      <c r="AE580" t="e">
        <f t="shared" si="208"/>
        <v>#N/A</v>
      </c>
      <c r="AF580" t="e">
        <f t="shared" si="209"/>
        <v>#N/A</v>
      </c>
      <c r="AG580" t="e">
        <f t="shared" si="210"/>
        <v>#N/A</v>
      </c>
      <c r="AH580" t="e">
        <f t="shared" si="211"/>
        <v>#N/A</v>
      </c>
      <c r="AI580" t="e">
        <f t="shared" si="212"/>
        <v>#N/A</v>
      </c>
      <c r="AJ580" t="e">
        <f t="shared" si="177"/>
        <v>#N/A</v>
      </c>
      <c r="AK580" t="e">
        <f t="shared" si="178"/>
        <v>#N/A</v>
      </c>
      <c r="AL580" t="e">
        <f t="shared" si="179"/>
        <v>#N/A</v>
      </c>
      <c r="AM580" t="e">
        <f t="shared" si="213"/>
        <v>#N/A</v>
      </c>
      <c r="AN580" t="e">
        <f t="shared" si="214"/>
        <v>#N/A</v>
      </c>
      <c r="AO580" t="e">
        <f t="shared" si="215"/>
        <v>#N/A</v>
      </c>
      <c r="AP580" t="e">
        <f t="shared" si="216"/>
        <v>#N/A</v>
      </c>
      <c r="AQ580" t="e">
        <f t="shared" si="217"/>
        <v>#N/A</v>
      </c>
      <c r="AR580" t="e">
        <f t="shared" si="218"/>
        <v>#N/A</v>
      </c>
      <c r="AS580" t="e">
        <f t="shared" si="219"/>
        <v>#N/A</v>
      </c>
      <c r="AT580" t="e">
        <f t="shared" si="220"/>
        <v>#N/A</v>
      </c>
      <c r="AU580" t="e">
        <f t="shared" si="221"/>
        <v>#N/A</v>
      </c>
      <c r="AV580" t="e">
        <f t="shared" si="180"/>
        <v>#N/A</v>
      </c>
      <c r="AW580" t="e">
        <f t="shared" si="181"/>
        <v>#N/A</v>
      </c>
      <c r="AX580" t="e">
        <f t="shared" si="182"/>
        <v>#N/A</v>
      </c>
      <c r="AY580" t="e">
        <f t="shared" si="222"/>
        <v>#N/A</v>
      </c>
      <c r="AZ580" t="e">
        <f t="shared" si="223"/>
        <v>#N/A</v>
      </c>
      <c r="BA580" t="e">
        <f t="shared" si="224"/>
        <v>#N/A</v>
      </c>
      <c r="BB580" t="e">
        <f t="shared" si="225"/>
        <v>#N/A</v>
      </c>
      <c r="BC580" t="e">
        <f t="shared" si="226"/>
        <v>#N/A</v>
      </c>
      <c r="BD580" t="e">
        <f t="shared" si="227"/>
        <v>#N/A</v>
      </c>
      <c r="BE580" t="e">
        <f t="shared" si="228"/>
        <v>#N/A</v>
      </c>
      <c r="BF580" t="e">
        <f t="shared" si="229"/>
        <v>#N/A</v>
      </c>
      <c r="BG580" t="e">
        <f t="shared" si="230"/>
        <v>#N/A</v>
      </c>
      <c r="BH580" t="e">
        <f t="shared" si="183"/>
        <v>#N/A</v>
      </c>
      <c r="BI580" t="e">
        <f t="shared" si="184"/>
        <v>#N/A</v>
      </c>
      <c r="BJ580" t="e">
        <f t="shared" si="185"/>
        <v>#N/A</v>
      </c>
      <c r="BK580" t="e">
        <f t="shared" si="231"/>
        <v>#N/A</v>
      </c>
      <c r="BL580" t="e">
        <f t="shared" si="232"/>
        <v>#N/A</v>
      </c>
      <c r="BM580" t="e">
        <f t="shared" si="233"/>
        <v>#N/A</v>
      </c>
      <c r="BN580" t="e">
        <f t="shared" si="234"/>
        <v>#N/A</v>
      </c>
      <c r="BO580" t="e">
        <f t="shared" si="235"/>
        <v>#N/A</v>
      </c>
      <c r="BP580" t="e">
        <f t="shared" si="236"/>
        <v>#N/A</v>
      </c>
      <c r="BQ580" t="e">
        <f t="shared" si="237"/>
        <v>#N/A</v>
      </c>
      <c r="BR580" t="e">
        <f t="shared" si="238"/>
        <v>#N/A</v>
      </c>
      <c r="BS580" t="e">
        <f t="shared" si="239"/>
        <v>#N/A</v>
      </c>
      <c r="BT580" t="e">
        <f t="shared" si="240"/>
        <v>#N/A</v>
      </c>
      <c r="BU580" t="e">
        <f t="shared" si="241"/>
        <v>#N/A</v>
      </c>
      <c r="BV580" t="e">
        <f t="shared" si="242"/>
        <v>#N/A</v>
      </c>
      <c r="BW580" t="e">
        <f t="shared" si="243"/>
        <v>#N/A</v>
      </c>
      <c r="BX580" t="e">
        <f t="shared" si="244"/>
        <v>#N/A</v>
      </c>
      <c r="BY580" t="e">
        <f t="shared" si="245"/>
        <v>#N/A</v>
      </c>
      <c r="BZ580" t="e">
        <f t="shared" si="246"/>
        <v>#N/A</v>
      </c>
      <c r="CA580" t="e">
        <f t="shared" si="247"/>
        <v>#N/A</v>
      </c>
      <c r="CB580" t="e">
        <f t="shared" si="248"/>
        <v>#N/A</v>
      </c>
      <c r="CC580" t="e">
        <f t="shared" si="249"/>
        <v>#N/A</v>
      </c>
      <c r="CD580" t="e">
        <f t="shared" si="250"/>
        <v>#N/A</v>
      </c>
      <c r="CE580" t="e">
        <f t="shared" si="251"/>
        <v>#N/A</v>
      </c>
      <c r="CF580" t="e">
        <f t="shared" si="252"/>
        <v>#N/A</v>
      </c>
    </row>
    <row r="581" spans="1:84" x14ac:dyDescent="0.3">
      <c r="A581" t="e">
        <f t="shared" si="254"/>
        <v>#N/A</v>
      </c>
      <c r="B581" t="e">
        <f t="shared" si="254"/>
        <v>#N/A</v>
      </c>
      <c r="C581" t="e">
        <f t="shared" si="186"/>
        <v>#N/A</v>
      </c>
      <c r="D581" t="e">
        <f t="shared" si="187"/>
        <v>#N/A</v>
      </c>
      <c r="E581" t="e">
        <f t="shared" si="188"/>
        <v>#N/A</v>
      </c>
      <c r="F581" t="e">
        <f t="shared" si="189"/>
        <v>#N/A</v>
      </c>
      <c r="G581" t="e">
        <f t="shared" si="190"/>
        <v>#N/A</v>
      </c>
      <c r="H581" t="e">
        <f t="shared" si="191"/>
        <v>#N/A</v>
      </c>
      <c r="I581" t="e">
        <f t="shared" si="192"/>
        <v>#N/A</v>
      </c>
      <c r="J581" t="e">
        <f t="shared" si="193"/>
        <v>#N/A</v>
      </c>
      <c r="K581" t="e">
        <f t="shared" si="194"/>
        <v>#N/A</v>
      </c>
      <c r="L581" t="e">
        <f t="shared" si="171"/>
        <v>#N/A</v>
      </c>
      <c r="M581" t="e">
        <f t="shared" si="172"/>
        <v>#N/A</v>
      </c>
      <c r="N581" t="e">
        <f t="shared" si="173"/>
        <v>#N/A</v>
      </c>
      <c r="O581" t="e">
        <f t="shared" si="195"/>
        <v>#N/A</v>
      </c>
      <c r="P581" t="e">
        <f t="shared" si="196"/>
        <v>#N/A</v>
      </c>
      <c r="Q581" t="e">
        <f t="shared" si="197"/>
        <v>#N/A</v>
      </c>
      <c r="R581" t="e">
        <f t="shared" si="198"/>
        <v>#N/A</v>
      </c>
      <c r="S581" t="e">
        <f t="shared" si="199"/>
        <v>#N/A</v>
      </c>
      <c r="T581" t="e">
        <f t="shared" si="200"/>
        <v>#N/A</v>
      </c>
      <c r="U581" t="e">
        <f t="shared" si="201"/>
        <v>#N/A</v>
      </c>
      <c r="V581" t="e">
        <f t="shared" si="202"/>
        <v>#N/A</v>
      </c>
      <c r="W581" t="e">
        <f t="shared" si="203"/>
        <v>#N/A</v>
      </c>
      <c r="X581" t="e">
        <f t="shared" si="174"/>
        <v>#N/A</v>
      </c>
      <c r="Y581" t="e">
        <f t="shared" si="175"/>
        <v>#N/A</v>
      </c>
      <c r="Z581" t="e">
        <f t="shared" si="176"/>
        <v>#N/A</v>
      </c>
      <c r="AA581" t="e">
        <f t="shared" si="204"/>
        <v>#N/A</v>
      </c>
      <c r="AB581" t="e">
        <f t="shared" si="205"/>
        <v>#N/A</v>
      </c>
      <c r="AC581" t="e">
        <f t="shared" si="206"/>
        <v>#N/A</v>
      </c>
      <c r="AD581" t="e">
        <f t="shared" si="207"/>
        <v>#N/A</v>
      </c>
      <c r="AE581" t="e">
        <f t="shared" si="208"/>
        <v>#N/A</v>
      </c>
      <c r="AF581" t="e">
        <f t="shared" si="209"/>
        <v>#N/A</v>
      </c>
      <c r="AG581" t="e">
        <f t="shared" si="210"/>
        <v>#N/A</v>
      </c>
      <c r="AH581" t="e">
        <f t="shared" si="211"/>
        <v>#N/A</v>
      </c>
      <c r="AI581" t="e">
        <f t="shared" si="212"/>
        <v>#N/A</v>
      </c>
      <c r="AJ581" t="e">
        <f t="shared" si="177"/>
        <v>#N/A</v>
      </c>
      <c r="AK581" t="e">
        <f t="shared" si="178"/>
        <v>#N/A</v>
      </c>
      <c r="AL581" t="e">
        <f t="shared" si="179"/>
        <v>#N/A</v>
      </c>
      <c r="AM581" t="e">
        <f t="shared" si="213"/>
        <v>#N/A</v>
      </c>
      <c r="AN581" t="e">
        <f t="shared" si="214"/>
        <v>#N/A</v>
      </c>
      <c r="AO581" t="e">
        <f t="shared" si="215"/>
        <v>#N/A</v>
      </c>
      <c r="AP581" t="e">
        <f t="shared" si="216"/>
        <v>#N/A</v>
      </c>
      <c r="AQ581" t="e">
        <f t="shared" si="217"/>
        <v>#N/A</v>
      </c>
      <c r="AR581" t="e">
        <f t="shared" si="218"/>
        <v>#N/A</v>
      </c>
      <c r="AS581" t="e">
        <f t="shared" si="219"/>
        <v>#N/A</v>
      </c>
      <c r="AT581" t="e">
        <f t="shared" si="220"/>
        <v>#N/A</v>
      </c>
      <c r="AU581" t="e">
        <f t="shared" si="221"/>
        <v>#N/A</v>
      </c>
      <c r="AV581" t="e">
        <f t="shared" si="180"/>
        <v>#N/A</v>
      </c>
      <c r="AW581" t="e">
        <f t="shared" si="181"/>
        <v>#N/A</v>
      </c>
      <c r="AX581" t="e">
        <f t="shared" si="182"/>
        <v>#N/A</v>
      </c>
      <c r="AY581" t="e">
        <f t="shared" si="222"/>
        <v>#N/A</v>
      </c>
      <c r="AZ581" t="e">
        <f t="shared" si="223"/>
        <v>#N/A</v>
      </c>
      <c r="BA581" t="e">
        <f t="shared" si="224"/>
        <v>#N/A</v>
      </c>
      <c r="BB581" t="e">
        <f t="shared" si="225"/>
        <v>#N/A</v>
      </c>
      <c r="BC581" t="e">
        <f t="shared" si="226"/>
        <v>#N/A</v>
      </c>
      <c r="BD581" t="e">
        <f t="shared" si="227"/>
        <v>#N/A</v>
      </c>
      <c r="BE581" t="e">
        <f t="shared" si="228"/>
        <v>#N/A</v>
      </c>
      <c r="BF581" t="e">
        <f t="shared" si="229"/>
        <v>#N/A</v>
      </c>
      <c r="BG581" t="e">
        <f t="shared" si="230"/>
        <v>#N/A</v>
      </c>
      <c r="BH581" t="e">
        <f t="shared" si="183"/>
        <v>#N/A</v>
      </c>
      <c r="BI581" t="e">
        <f t="shared" si="184"/>
        <v>#N/A</v>
      </c>
      <c r="BJ581" t="e">
        <f t="shared" si="185"/>
        <v>#N/A</v>
      </c>
      <c r="BK581" t="e">
        <f t="shared" si="231"/>
        <v>#N/A</v>
      </c>
      <c r="BL581" t="e">
        <f t="shared" si="232"/>
        <v>#N/A</v>
      </c>
      <c r="BM581" t="e">
        <f t="shared" si="233"/>
        <v>#N/A</v>
      </c>
      <c r="BN581" t="e">
        <f t="shared" si="234"/>
        <v>#N/A</v>
      </c>
      <c r="BO581" t="e">
        <f t="shared" si="235"/>
        <v>#N/A</v>
      </c>
      <c r="BP581" t="e">
        <f t="shared" si="236"/>
        <v>#N/A</v>
      </c>
      <c r="BQ581" t="e">
        <f t="shared" si="237"/>
        <v>#N/A</v>
      </c>
      <c r="BR581" t="e">
        <f t="shared" si="238"/>
        <v>#N/A</v>
      </c>
      <c r="BS581" t="e">
        <f t="shared" si="239"/>
        <v>#N/A</v>
      </c>
      <c r="BT581" t="e">
        <f t="shared" si="240"/>
        <v>#N/A</v>
      </c>
      <c r="BU581" t="e">
        <f t="shared" si="241"/>
        <v>#N/A</v>
      </c>
      <c r="BV581" t="e">
        <f t="shared" si="242"/>
        <v>#N/A</v>
      </c>
      <c r="BW581" t="e">
        <f t="shared" si="243"/>
        <v>#N/A</v>
      </c>
      <c r="BX581" t="e">
        <f t="shared" si="244"/>
        <v>#N/A</v>
      </c>
      <c r="BY581" t="e">
        <f t="shared" si="245"/>
        <v>#N/A</v>
      </c>
      <c r="BZ581" t="e">
        <f t="shared" si="246"/>
        <v>#N/A</v>
      </c>
      <c r="CA581" t="e">
        <f t="shared" si="247"/>
        <v>#N/A</v>
      </c>
      <c r="CB581" t="e">
        <f t="shared" si="248"/>
        <v>#N/A</v>
      </c>
      <c r="CC581" t="e">
        <f t="shared" si="249"/>
        <v>#N/A</v>
      </c>
      <c r="CD581" t="e">
        <f t="shared" si="250"/>
        <v>#N/A</v>
      </c>
      <c r="CE581" t="e">
        <f t="shared" si="251"/>
        <v>#N/A</v>
      </c>
      <c r="CF581" t="e">
        <f t="shared" si="252"/>
        <v>#N/A</v>
      </c>
    </row>
    <row r="582" spans="1:84" x14ac:dyDescent="0.3">
      <c r="A582" t="e">
        <f t="shared" si="254"/>
        <v>#N/A</v>
      </c>
      <c r="B582" t="e">
        <f t="shared" si="254"/>
        <v>#N/A</v>
      </c>
      <c r="C582" t="e">
        <f t="shared" si="186"/>
        <v>#N/A</v>
      </c>
      <c r="D582" t="e">
        <f t="shared" si="187"/>
        <v>#N/A</v>
      </c>
      <c r="E582" t="e">
        <f t="shared" si="188"/>
        <v>#N/A</v>
      </c>
      <c r="F582" t="e">
        <f t="shared" si="189"/>
        <v>#N/A</v>
      </c>
      <c r="G582" t="e">
        <f t="shared" si="190"/>
        <v>#N/A</v>
      </c>
      <c r="H582" t="e">
        <f t="shared" si="191"/>
        <v>#N/A</v>
      </c>
      <c r="I582" t="e">
        <f t="shared" si="192"/>
        <v>#N/A</v>
      </c>
      <c r="J582" t="e">
        <f t="shared" si="193"/>
        <v>#N/A</v>
      </c>
      <c r="K582" t="e">
        <f t="shared" si="194"/>
        <v>#N/A</v>
      </c>
      <c r="L582" t="e">
        <f t="shared" si="171"/>
        <v>#N/A</v>
      </c>
      <c r="M582" t="e">
        <f t="shared" si="172"/>
        <v>#N/A</v>
      </c>
      <c r="N582" t="e">
        <f t="shared" si="173"/>
        <v>#N/A</v>
      </c>
      <c r="O582" t="e">
        <f t="shared" si="195"/>
        <v>#N/A</v>
      </c>
      <c r="P582" t="e">
        <f t="shared" si="196"/>
        <v>#N/A</v>
      </c>
      <c r="Q582" t="e">
        <f t="shared" si="197"/>
        <v>#N/A</v>
      </c>
      <c r="R582" t="e">
        <f t="shared" si="198"/>
        <v>#N/A</v>
      </c>
      <c r="S582" t="e">
        <f t="shared" si="199"/>
        <v>#N/A</v>
      </c>
      <c r="T582" t="e">
        <f t="shared" si="200"/>
        <v>#N/A</v>
      </c>
      <c r="U582" t="e">
        <f t="shared" si="201"/>
        <v>#N/A</v>
      </c>
      <c r="V582" t="e">
        <f t="shared" si="202"/>
        <v>#N/A</v>
      </c>
      <c r="W582" t="e">
        <f t="shared" si="203"/>
        <v>#N/A</v>
      </c>
      <c r="X582" t="e">
        <f t="shared" si="174"/>
        <v>#N/A</v>
      </c>
      <c r="Y582" t="e">
        <f t="shared" si="175"/>
        <v>#N/A</v>
      </c>
      <c r="Z582" t="e">
        <f t="shared" si="176"/>
        <v>#N/A</v>
      </c>
      <c r="AA582" t="e">
        <f t="shared" si="204"/>
        <v>#N/A</v>
      </c>
      <c r="AB582" t="e">
        <f t="shared" si="205"/>
        <v>#N/A</v>
      </c>
      <c r="AC582" t="e">
        <f t="shared" si="206"/>
        <v>#N/A</v>
      </c>
      <c r="AD582" t="e">
        <f t="shared" si="207"/>
        <v>#N/A</v>
      </c>
      <c r="AE582" t="e">
        <f t="shared" si="208"/>
        <v>#N/A</v>
      </c>
      <c r="AF582" t="e">
        <f t="shared" si="209"/>
        <v>#N/A</v>
      </c>
      <c r="AG582" t="e">
        <f t="shared" si="210"/>
        <v>#N/A</v>
      </c>
      <c r="AH582" t="e">
        <f t="shared" si="211"/>
        <v>#N/A</v>
      </c>
      <c r="AI582" t="e">
        <f t="shared" si="212"/>
        <v>#N/A</v>
      </c>
      <c r="AJ582" t="e">
        <f t="shared" si="177"/>
        <v>#N/A</v>
      </c>
      <c r="AK582" t="e">
        <f t="shared" si="178"/>
        <v>#N/A</v>
      </c>
      <c r="AL582" t="e">
        <f t="shared" si="179"/>
        <v>#N/A</v>
      </c>
      <c r="AM582" t="e">
        <f t="shared" si="213"/>
        <v>#N/A</v>
      </c>
      <c r="AN582" t="e">
        <f t="shared" si="214"/>
        <v>#N/A</v>
      </c>
      <c r="AO582" t="e">
        <f t="shared" si="215"/>
        <v>#N/A</v>
      </c>
      <c r="AP582" t="e">
        <f t="shared" si="216"/>
        <v>#N/A</v>
      </c>
      <c r="AQ582" t="e">
        <f t="shared" si="217"/>
        <v>#N/A</v>
      </c>
      <c r="AR582" t="e">
        <f t="shared" si="218"/>
        <v>#N/A</v>
      </c>
      <c r="AS582" t="e">
        <f t="shared" si="219"/>
        <v>#N/A</v>
      </c>
      <c r="AT582" t="e">
        <f t="shared" si="220"/>
        <v>#N/A</v>
      </c>
      <c r="AU582" t="e">
        <f t="shared" si="221"/>
        <v>#N/A</v>
      </c>
      <c r="AV582" t="e">
        <f t="shared" si="180"/>
        <v>#N/A</v>
      </c>
      <c r="AW582" t="e">
        <f t="shared" si="181"/>
        <v>#N/A</v>
      </c>
      <c r="AX582" t="e">
        <f t="shared" si="182"/>
        <v>#N/A</v>
      </c>
      <c r="AY582" t="e">
        <f t="shared" si="222"/>
        <v>#N/A</v>
      </c>
      <c r="AZ582" t="e">
        <f t="shared" si="223"/>
        <v>#N/A</v>
      </c>
      <c r="BA582" t="e">
        <f t="shared" si="224"/>
        <v>#N/A</v>
      </c>
      <c r="BB582" t="e">
        <f t="shared" si="225"/>
        <v>#N/A</v>
      </c>
      <c r="BC582" t="e">
        <f t="shared" si="226"/>
        <v>#N/A</v>
      </c>
      <c r="BD582" t="e">
        <f t="shared" si="227"/>
        <v>#N/A</v>
      </c>
      <c r="BE582" t="e">
        <f t="shared" si="228"/>
        <v>#N/A</v>
      </c>
      <c r="BF582" t="e">
        <f t="shared" si="229"/>
        <v>#N/A</v>
      </c>
      <c r="BG582" t="e">
        <f t="shared" si="230"/>
        <v>#N/A</v>
      </c>
      <c r="BH582" t="e">
        <f t="shared" si="183"/>
        <v>#N/A</v>
      </c>
      <c r="BI582" t="e">
        <f t="shared" si="184"/>
        <v>#N/A</v>
      </c>
      <c r="BJ582" t="e">
        <f t="shared" si="185"/>
        <v>#N/A</v>
      </c>
      <c r="BK582" t="e">
        <f t="shared" si="231"/>
        <v>#N/A</v>
      </c>
      <c r="BL582" t="e">
        <f t="shared" si="232"/>
        <v>#N/A</v>
      </c>
      <c r="BM582" t="e">
        <f t="shared" si="233"/>
        <v>#N/A</v>
      </c>
      <c r="BN582" t="e">
        <f t="shared" si="234"/>
        <v>#N/A</v>
      </c>
      <c r="BO582" t="e">
        <f t="shared" si="235"/>
        <v>#N/A</v>
      </c>
      <c r="BP582" t="e">
        <f t="shared" si="236"/>
        <v>#N/A</v>
      </c>
      <c r="BQ582" t="e">
        <f t="shared" si="237"/>
        <v>#N/A</v>
      </c>
      <c r="BR582" t="e">
        <f t="shared" si="238"/>
        <v>#N/A</v>
      </c>
      <c r="BS582" t="e">
        <f t="shared" si="239"/>
        <v>#N/A</v>
      </c>
      <c r="BT582" t="e">
        <f t="shared" si="240"/>
        <v>#N/A</v>
      </c>
      <c r="BU582" t="e">
        <f t="shared" si="241"/>
        <v>#N/A</v>
      </c>
      <c r="BV582" t="e">
        <f t="shared" si="242"/>
        <v>#N/A</v>
      </c>
      <c r="BW582" t="e">
        <f t="shared" si="243"/>
        <v>#N/A</v>
      </c>
      <c r="BX582" t="e">
        <f t="shared" si="244"/>
        <v>#N/A</v>
      </c>
      <c r="BY582" t="e">
        <f t="shared" si="245"/>
        <v>#N/A</v>
      </c>
      <c r="BZ582" t="e">
        <f t="shared" si="246"/>
        <v>#N/A</v>
      </c>
      <c r="CA582" t="e">
        <f t="shared" si="247"/>
        <v>#N/A</v>
      </c>
      <c r="CB582" t="e">
        <f t="shared" si="248"/>
        <v>#N/A</v>
      </c>
      <c r="CC582" t="e">
        <f t="shared" si="249"/>
        <v>#N/A</v>
      </c>
      <c r="CD582" t="e">
        <f t="shared" si="250"/>
        <v>#N/A</v>
      </c>
      <c r="CE582" t="e">
        <f t="shared" si="251"/>
        <v>#N/A</v>
      </c>
      <c r="CF582" t="e">
        <f t="shared" si="252"/>
        <v>#N/A</v>
      </c>
    </row>
    <row r="583" spans="1:84" x14ac:dyDescent="0.3">
      <c r="A583" t="e">
        <f t="shared" si="254"/>
        <v>#N/A</v>
      </c>
      <c r="B583" t="e">
        <f t="shared" si="254"/>
        <v>#N/A</v>
      </c>
      <c r="C583" t="e">
        <f t="shared" si="186"/>
        <v>#N/A</v>
      </c>
      <c r="D583" t="e">
        <f t="shared" si="187"/>
        <v>#N/A</v>
      </c>
      <c r="E583" t="e">
        <f t="shared" si="188"/>
        <v>#N/A</v>
      </c>
      <c r="F583" t="e">
        <f t="shared" si="189"/>
        <v>#N/A</v>
      </c>
      <c r="G583" t="e">
        <f t="shared" si="190"/>
        <v>#N/A</v>
      </c>
      <c r="H583" t="e">
        <f t="shared" si="191"/>
        <v>#N/A</v>
      </c>
      <c r="I583" t="e">
        <f t="shared" si="192"/>
        <v>#N/A</v>
      </c>
      <c r="J583" t="e">
        <f t="shared" si="193"/>
        <v>#N/A</v>
      </c>
      <c r="K583" t="e">
        <f t="shared" si="194"/>
        <v>#N/A</v>
      </c>
      <c r="L583" t="e">
        <f t="shared" si="171"/>
        <v>#N/A</v>
      </c>
      <c r="M583" t="e">
        <f t="shared" si="172"/>
        <v>#N/A</v>
      </c>
      <c r="N583" t="e">
        <f t="shared" si="173"/>
        <v>#N/A</v>
      </c>
      <c r="O583" t="e">
        <f t="shared" si="195"/>
        <v>#N/A</v>
      </c>
      <c r="P583" t="e">
        <f t="shared" si="196"/>
        <v>#N/A</v>
      </c>
      <c r="Q583" t="e">
        <f t="shared" si="197"/>
        <v>#N/A</v>
      </c>
      <c r="R583" t="e">
        <f t="shared" si="198"/>
        <v>#N/A</v>
      </c>
      <c r="S583" t="e">
        <f t="shared" si="199"/>
        <v>#N/A</v>
      </c>
      <c r="T583" t="e">
        <f t="shared" si="200"/>
        <v>#N/A</v>
      </c>
      <c r="U583" t="e">
        <f t="shared" si="201"/>
        <v>#N/A</v>
      </c>
      <c r="V583" t="e">
        <f t="shared" si="202"/>
        <v>#N/A</v>
      </c>
      <c r="W583" t="e">
        <f t="shared" si="203"/>
        <v>#N/A</v>
      </c>
      <c r="X583" t="e">
        <f t="shared" si="174"/>
        <v>#N/A</v>
      </c>
      <c r="Y583" t="e">
        <f t="shared" si="175"/>
        <v>#N/A</v>
      </c>
      <c r="Z583" t="e">
        <f t="shared" si="176"/>
        <v>#N/A</v>
      </c>
      <c r="AA583" t="e">
        <f t="shared" si="204"/>
        <v>#N/A</v>
      </c>
      <c r="AB583" t="e">
        <f t="shared" si="205"/>
        <v>#N/A</v>
      </c>
      <c r="AC583" t="e">
        <f t="shared" si="206"/>
        <v>#N/A</v>
      </c>
      <c r="AD583" t="e">
        <f t="shared" si="207"/>
        <v>#N/A</v>
      </c>
      <c r="AE583" t="e">
        <f t="shared" si="208"/>
        <v>#N/A</v>
      </c>
      <c r="AF583" t="e">
        <f t="shared" si="209"/>
        <v>#N/A</v>
      </c>
      <c r="AG583" t="e">
        <f t="shared" si="210"/>
        <v>#N/A</v>
      </c>
      <c r="AH583" t="e">
        <f t="shared" si="211"/>
        <v>#N/A</v>
      </c>
      <c r="AI583" t="e">
        <f t="shared" si="212"/>
        <v>#N/A</v>
      </c>
      <c r="AJ583" t="e">
        <f t="shared" si="177"/>
        <v>#N/A</v>
      </c>
      <c r="AK583" t="e">
        <f t="shared" si="178"/>
        <v>#N/A</v>
      </c>
      <c r="AL583" t="e">
        <f t="shared" si="179"/>
        <v>#N/A</v>
      </c>
      <c r="AM583" t="e">
        <f t="shared" si="213"/>
        <v>#N/A</v>
      </c>
      <c r="AN583" t="e">
        <f t="shared" si="214"/>
        <v>#N/A</v>
      </c>
      <c r="AO583" t="e">
        <f t="shared" si="215"/>
        <v>#N/A</v>
      </c>
      <c r="AP583" t="e">
        <f t="shared" si="216"/>
        <v>#N/A</v>
      </c>
      <c r="AQ583" t="e">
        <f t="shared" si="217"/>
        <v>#N/A</v>
      </c>
      <c r="AR583" t="e">
        <f t="shared" si="218"/>
        <v>#N/A</v>
      </c>
      <c r="AS583" t="e">
        <f t="shared" si="219"/>
        <v>#N/A</v>
      </c>
      <c r="AT583" t="e">
        <f t="shared" si="220"/>
        <v>#N/A</v>
      </c>
      <c r="AU583" t="e">
        <f t="shared" si="221"/>
        <v>#N/A</v>
      </c>
      <c r="AV583" t="e">
        <f t="shared" si="180"/>
        <v>#N/A</v>
      </c>
      <c r="AW583" t="e">
        <f t="shared" si="181"/>
        <v>#N/A</v>
      </c>
      <c r="AX583" t="e">
        <f t="shared" si="182"/>
        <v>#N/A</v>
      </c>
      <c r="AY583" t="e">
        <f t="shared" si="222"/>
        <v>#N/A</v>
      </c>
      <c r="AZ583" t="e">
        <f t="shared" si="223"/>
        <v>#N/A</v>
      </c>
      <c r="BA583" t="e">
        <f t="shared" si="224"/>
        <v>#N/A</v>
      </c>
      <c r="BB583" t="e">
        <f t="shared" si="225"/>
        <v>#N/A</v>
      </c>
      <c r="BC583" t="e">
        <f t="shared" si="226"/>
        <v>#N/A</v>
      </c>
      <c r="BD583" t="e">
        <f t="shared" si="227"/>
        <v>#N/A</v>
      </c>
      <c r="BE583" t="e">
        <f t="shared" si="228"/>
        <v>#N/A</v>
      </c>
      <c r="BF583" t="e">
        <f t="shared" si="229"/>
        <v>#N/A</v>
      </c>
      <c r="BG583" t="e">
        <f t="shared" si="230"/>
        <v>#N/A</v>
      </c>
      <c r="BH583" t="e">
        <f t="shared" si="183"/>
        <v>#N/A</v>
      </c>
      <c r="BI583" t="e">
        <f t="shared" si="184"/>
        <v>#N/A</v>
      </c>
      <c r="BJ583" t="e">
        <f t="shared" si="185"/>
        <v>#N/A</v>
      </c>
      <c r="BK583" t="e">
        <f t="shared" si="231"/>
        <v>#N/A</v>
      </c>
      <c r="BL583" t="e">
        <f t="shared" si="232"/>
        <v>#N/A</v>
      </c>
      <c r="BM583" t="e">
        <f t="shared" si="233"/>
        <v>#N/A</v>
      </c>
      <c r="BN583" t="e">
        <f t="shared" si="234"/>
        <v>#N/A</v>
      </c>
      <c r="BO583" t="e">
        <f t="shared" si="235"/>
        <v>#N/A</v>
      </c>
      <c r="BP583" t="e">
        <f t="shared" si="236"/>
        <v>#N/A</v>
      </c>
      <c r="BQ583" t="e">
        <f t="shared" si="237"/>
        <v>#N/A</v>
      </c>
      <c r="BR583" t="e">
        <f t="shared" si="238"/>
        <v>#N/A</v>
      </c>
      <c r="BS583" t="e">
        <f t="shared" si="239"/>
        <v>#N/A</v>
      </c>
      <c r="BT583" t="e">
        <f t="shared" si="240"/>
        <v>#N/A</v>
      </c>
      <c r="BU583" t="e">
        <f t="shared" si="241"/>
        <v>#N/A</v>
      </c>
      <c r="BV583" t="e">
        <f t="shared" si="242"/>
        <v>#N/A</v>
      </c>
      <c r="BW583" t="e">
        <f t="shared" si="243"/>
        <v>#N/A</v>
      </c>
      <c r="BX583" t="e">
        <f t="shared" si="244"/>
        <v>#N/A</v>
      </c>
      <c r="BY583" t="e">
        <f t="shared" si="245"/>
        <v>#N/A</v>
      </c>
      <c r="BZ583" t="e">
        <f t="shared" si="246"/>
        <v>#N/A</v>
      </c>
      <c r="CA583" t="e">
        <f t="shared" si="247"/>
        <v>#N/A</v>
      </c>
      <c r="CB583" t="e">
        <f t="shared" si="248"/>
        <v>#N/A</v>
      </c>
      <c r="CC583" t="e">
        <f t="shared" si="249"/>
        <v>#N/A</v>
      </c>
      <c r="CD583" t="e">
        <f t="shared" si="250"/>
        <v>#N/A</v>
      </c>
      <c r="CE583" t="e">
        <f t="shared" si="251"/>
        <v>#N/A</v>
      </c>
      <c r="CF583" t="e">
        <f t="shared" si="252"/>
        <v>#N/A</v>
      </c>
    </row>
    <row r="584" spans="1:84" x14ac:dyDescent="0.3">
      <c r="A584" t="e">
        <f t="shared" ref="A584:B603" si="255">A183</f>
        <v>#N/A</v>
      </c>
      <c r="B584" t="e">
        <f t="shared" si="255"/>
        <v>#N/A</v>
      </c>
      <c r="C584" t="e">
        <f t="shared" si="186"/>
        <v>#N/A</v>
      </c>
      <c r="D584" t="e">
        <f t="shared" si="187"/>
        <v>#N/A</v>
      </c>
      <c r="E584" t="e">
        <f t="shared" si="188"/>
        <v>#N/A</v>
      </c>
      <c r="F584" t="e">
        <f t="shared" si="189"/>
        <v>#N/A</v>
      </c>
      <c r="G584" t="e">
        <f t="shared" si="190"/>
        <v>#N/A</v>
      </c>
      <c r="H584" t="e">
        <f t="shared" si="191"/>
        <v>#N/A</v>
      </c>
      <c r="I584" t="e">
        <f t="shared" si="192"/>
        <v>#N/A</v>
      </c>
      <c r="J584" t="e">
        <f t="shared" si="193"/>
        <v>#N/A</v>
      </c>
      <c r="K584" t="e">
        <f t="shared" si="194"/>
        <v>#N/A</v>
      </c>
      <c r="L584" t="e">
        <f t="shared" si="171"/>
        <v>#N/A</v>
      </c>
      <c r="M584" t="e">
        <f t="shared" si="172"/>
        <v>#N/A</v>
      </c>
      <c r="N584" t="e">
        <f t="shared" si="173"/>
        <v>#N/A</v>
      </c>
      <c r="O584" t="e">
        <f t="shared" si="195"/>
        <v>#N/A</v>
      </c>
      <c r="P584" t="e">
        <f t="shared" si="196"/>
        <v>#N/A</v>
      </c>
      <c r="Q584" t="e">
        <f t="shared" si="197"/>
        <v>#N/A</v>
      </c>
      <c r="R584" t="e">
        <f t="shared" si="198"/>
        <v>#N/A</v>
      </c>
      <c r="S584" t="e">
        <f t="shared" si="199"/>
        <v>#N/A</v>
      </c>
      <c r="T584" t="e">
        <f t="shared" si="200"/>
        <v>#N/A</v>
      </c>
      <c r="U584" t="e">
        <f t="shared" si="201"/>
        <v>#N/A</v>
      </c>
      <c r="V584" t="e">
        <f t="shared" si="202"/>
        <v>#N/A</v>
      </c>
      <c r="W584" t="e">
        <f t="shared" si="203"/>
        <v>#N/A</v>
      </c>
      <c r="X584" t="e">
        <f t="shared" si="174"/>
        <v>#N/A</v>
      </c>
      <c r="Y584" t="e">
        <f t="shared" si="175"/>
        <v>#N/A</v>
      </c>
      <c r="Z584" t="e">
        <f t="shared" si="176"/>
        <v>#N/A</v>
      </c>
      <c r="AA584" t="e">
        <f t="shared" si="204"/>
        <v>#N/A</v>
      </c>
      <c r="AB584" t="e">
        <f t="shared" si="205"/>
        <v>#N/A</v>
      </c>
      <c r="AC584" t="e">
        <f t="shared" si="206"/>
        <v>#N/A</v>
      </c>
      <c r="AD584" t="e">
        <f t="shared" si="207"/>
        <v>#N/A</v>
      </c>
      <c r="AE584" t="e">
        <f t="shared" si="208"/>
        <v>#N/A</v>
      </c>
      <c r="AF584" t="e">
        <f t="shared" si="209"/>
        <v>#N/A</v>
      </c>
      <c r="AG584" t="e">
        <f t="shared" si="210"/>
        <v>#N/A</v>
      </c>
      <c r="AH584" t="e">
        <f t="shared" si="211"/>
        <v>#N/A</v>
      </c>
      <c r="AI584" t="e">
        <f t="shared" si="212"/>
        <v>#N/A</v>
      </c>
      <c r="AJ584" t="e">
        <f t="shared" si="177"/>
        <v>#N/A</v>
      </c>
      <c r="AK584" t="e">
        <f t="shared" si="178"/>
        <v>#N/A</v>
      </c>
      <c r="AL584" t="e">
        <f t="shared" si="179"/>
        <v>#N/A</v>
      </c>
      <c r="AM584" t="e">
        <f t="shared" si="213"/>
        <v>#N/A</v>
      </c>
      <c r="AN584" t="e">
        <f t="shared" si="214"/>
        <v>#N/A</v>
      </c>
      <c r="AO584" t="e">
        <f t="shared" si="215"/>
        <v>#N/A</v>
      </c>
      <c r="AP584" t="e">
        <f t="shared" si="216"/>
        <v>#N/A</v>
      </c>
      <c r="AQ584" t="e">
        <f t="shared" si="217"/>
        <v>#N/A</v>
      </c>
      <c r="AR584" t="e">
        <f t="shared" si="218"/>
        <v>#N/A</v>
      </c>
      <c r="AS584" t="e">
        <f t="shared" si="219"/>
        <v>#N/A</v>
      </c>
      <c r="AT584" t="e">
        <f t="shared" si="220"/>
        <v>#N/A</v>
      </c>
      <c r="AU584" t="e">
        <f t="shared" si="221"/>
        <v>#N/A</v>
      </c>
      <c r="AV584" t="e">
        <f t="shared" si="180"/>
        <v>#N/A</v>
      </c>
      <c r="AW584" t="e">
        <f t="shared" si="181"/>
        <v>#N/A</v>
      </c>
      <c r="AX584" t="e">
        <f t="shared" si="182"/>
        <v>#N/A</v>
      </c>
      <c r="AY584" t="e">
        <f t="shared" si="222"/>
        <v>#N/A</v>
      </c>
      <c r="AZ584" t="e">
        <f t="shared" si="223"/>
        <v>#N/A</v>
      </c>
      <c r="BA584" t="e">
        <f t="shared" si="224"/>
        <v>#N/A</v>
      </c>
      <c r="BB584" t="e">
        <f t="shared" si="225"/>
        <v>#N/A</v>
      </c>
      <c r="BC584" t="e">
        <f t="shared" si="226"/>
        <v>#N/A</v>
      </c>
      <c r="BD584" t="e">
        <f t="shared" si="227"/>
        <v>#N/A</v>
      </c>
      <c r="BE584" t="e">
        <f t="shared" si="228"/>
        <v>#N/A</v>
      </c>
      <c r="BF584" t="e">
        <f t="shared" si="229"/>
        <v>#N/A</v>
      </c>
      <c r="BG584" t="e">
        <f t="shared" si="230"/>
        <v>#N/A</v>
      </c>
      <c r="BH584" t="e">
        <f t="shared" si="183"/>
        <v>#N/A</v>
      </c>
      <c r="BI584" t="e">
        <f t="shared" si="184"/>
        <v>#N/A</v>
      </c>
      <c r="BJ584" t="e">
        <f t="shared" si="185"/>
        <v>#N/A</v>
      </c>
      <c r="BK584" t="e">
        <f t="shared" si="231"/>
        <v>#N/A</v>
      </c>
      <c r="BL584" t="e">
        <f t="shared" si="232"/>
        <v>#N/A</v>
      </c>
      <c r="BM584" t="e">
        <f t="shared" si="233"/>
        <v>#N/A</v>
      </c>
      <c r="BN584" t="e">
        <f t="shared" si="234"/>
        <v>#N/A</v>
      </c>
      <c r="BO584" t="e">
        <f t="shared" si="235"/>
        <v>#N/A</v>
      </c>
      <c r="BP584" t="e">
        <f t="shared" si="236"/>
        <v>#N/A</v>
      </c>
      <c r="BQ584" t="e">
        <f t="shared" si="237"/>
        <v>#N/A</v>
      </c>
      <c r="BR584" t="e">
        <f t="shared" si="238"/>
        <v>#N/A</v>
      </c>
      <c r="BS584" t="e">
        <f t="shared" si="239"/>
        <v>#N/A</v>
      </c>
      <c r="BT584" t="e">
        <f t="shared" si="240"/>
        <v>#N/A</v>
      </c>
      <c r="BU584" t="e">
        <f t="shared" si="241"/>
        <v>#N/A</v>
      </c>
      <c r="BV584" t="e">
        <f t="shared" si="242"/>
        <v>#N/A</v>
      </c>
      <c r="BW584" t="e">
        <f t="shared" si="243"/>
        <v>#N/A</v>
      </c>
      <c r="BX584" t="e">
        <f t="shared" si="244"/>
        <v>#N/A</v>
      </c>
      <c r="BY584" t="e">
        <f t="shared" si="245"/>
        <v>#N/A</v>
      </c>
      <c r="BZ584" t="e">
        <f t="shared" si="246"/>
        <v>#N/A</v>
      </c>
      <c r="CA584" t="e">
        <f t="shared" si="247"/>
        <v>#N/A</v>
      </c>
      <c r="CB584" t="e">
        <f t="shared" si="248"/>
        <v>#N/A</v>
      </c>
      <c r="CC584" t="e">
        <f t="shared" si="249"/>
        <v>#N/A</v>
      </c>
      <c r="CD584" t="e">
        <f t="shared" si="250"/>
        <v>#N/A</v>
      </c>
      <c r="CE584" t="e">
        <f t="shared" si="251"/>
        <v>#N/A</v>
      </c>
      <c r="CF584" t="e">
        <f t="shared" si="252"/>
        <v>#N/A</v>
      </c>
    </row>
    <row r="585" spans="1:84" x14ac:dyDescent="0.3">
      <c r="A585" t="e">
        <f t="shared" si="255"/>
        <v>#N/A</v>
      </c>
      <c r="B585" t="e">
        <f t="shared" si="255"/>
        <v>#N/A</v>
      </c>
      <c r="C585" t="e">
        <f t="shared" si="186"/>
        <v>#N/A</v>
      </c>
      <c r="D585" t="e">
        <f t="shared" si="187"/>
        <v>#N/A</v>
      </c>
      <c r="E585" t="e">
        <f t="shared" si="188"/>
        <v>#N/A</v>
      </c>
      <c r="F585" t="e">
        <f t="shared" si="189"/>
        <v>#N/A</v>
      </c>
      <c r="G585" t="e">
        <f t="shared" si="190"/>
        <v>#N/A</v>
      </c>
      <c r="H585" t="e">
        <f t="shared" si="191"/>
        <v>#N/A</v>
      </c>
      <c r="I585" t="e">
        <f t="shared" si="192"/>
        <v>#N/A</v>
      </c>
      <c r="J585" t="e">
        <f t="shared" si="193"/>
        <v>#N/A</v>
      </c>
      <c r="K585" t="e">
        <f t="shared" si="194"/>
        <v>#N/A</v>
      </c>
      <c r="L585" t="e">
        <f t="shared" si="171"/>
        <v>#N/A</v>
      </c>
      <c r="M585" t="e">
        <f t="shared" si="172"/>
        <v>#N/A</v>
      </c>
      <c r="N585" t="e">
        <f t="shared" si="173"/>
        <v>#N/A</v>
      </c>
      <c r="O585" t="e">
        <f t="shared" si="195"/>
        <v>#N/A</v>
      </c>
      <c r="P585" t="e">
        <f t="shared" si="196"/>
        <v>#N/A</v>
      </c>
      <c r="Q585" t="e">
        <f t="shared" si="197"/>
        <v>#N/A</v>
      </c>
      <c r="R585" t="e">
        <f t="shared" si="198"/>
        <v>#N/A</v>
      </c>
      <c r="S585" t="e">
        <f t="shared" si="199"/>
        <v>#N/A</v>
      </c>
      <c r="T585" t="e">
        <f t="shared" si="200"/>
        <v>#N/A</v>
      </c>
      <c r="U585" t="e">
        <f t="shared" si="201"/>
        <v>#N/A</v>
      </c>
      <c r="V585" t="e">
        <f t="shared" si="202"/>
        <v>#N/A</v>
      </c>
      <c r="W585" t="e">
        <f t="shared" si="203"/>
        <v>#N/A</v>
      </c>
      <c r="X585" t="e">
        <f t="shared" si="174"/>
        <v>#N/A</v>
      </c>
      <c r="Y585" t="e">
        <f t="shared" si="175"/>
        <v>#N/A</v>
      </c>
      <c r="Z585" t="e">
        <f t="shared" si="176"/>
        <v>#N/A</v>
      </c>
      <c r="AA585" t="e">
        <f t="shared" si="204"/>
        <v>#N/A</v>
      </c>
      <c r="AB585" t="e">
        <f t="shared" si="205"/>
        <v>#N/A</v>
      </c>
      <c r="AC585" t="e">
        <f t="shared" si="206"/>
        <v>#N/A</v>
      </c>
      <c r="AD585" t="e">
        <f t="shared" si="207"/>
        <v>#N/A</v>
      </c>
      <c r="AE585" t="e">
        <f t="shared" si="208"/>
        <v>#N/A</v>
      </c>
      <c r="AF585" t="e">
        <f t="shared" si="209"/>
        <v>#N/A</v>
      </c>
      <c r="AG585" t="e">
        <f t="shared" si="210"/>
        <v>#N/A</v>
      </c>
      <c r="AH585" t="e">
        <f t="shared" si="211"/>
        <v>#N/A</v>
      </c>
      <c r="AI585" t="e">
        <f t="shared" si="212"/>
        <v>#N/A</v>
      </c>
      <c r="AJ585" t="e">
        <f t="shared" si="177"/>
        <v>#N/A</v>
      </c>
      <c r="AK585" t="e">
        <f t="shared" si="178"/>
        <v>#N/A</v>
      </c>
      <c r="AL585" t="e">
        <f t="shared" si="179"/>
        <v>#N/A</v>
      </c>
      <c r="AM585" t="e">
        <f t="shared" si="213"/>
        <v>#N/A</v>
      </c>
      <c r="AN585" t="e">
        <f t="shared" si="214"/>
        <v>#N/A</v>
      </c>
      <c r="AO585" t="e">
        <f t="shared" si="215"/>
        <v>#N/A</v>
      </c>
      <c r="AP585" t="e">
        <f t="shared" si="216"/>
        <v>#N/A</v>
      </c>
      <c r="AQ585" t="e">
        <f t="shared" si="217"/>
        <v>#N/A</v>
      </c>
      <c r="AR585" t="e">
        <f t="shared" si="218"/>
        <v>#N/A</v>
      </c>
      <c r="AS585" t="e">
        <f t="shared" si="219"/>
        <v>#N/A</v>
      </c>
      <c r="AT585" t="e">
        <f t="shared" si="220"/>
        <v>#N/A</v>
      </c>
      <c r="AU585" t="e">
        <f t="shared" si="221"/>
        <v>#N/A</v>
      </c>
      <c r="AV585" t="e">
        <f t="shared" si="180"/>
        <v>#N/A</v>
      </c>
      <c r="AW585" t="e">
        <f t="shared" si="181"/>
        <v>#N/A</v>
      </c>
      <c r="AX585" t="e">
        <f t="shared" si="182"/>
        <v>#N/A</v>
      </c>
      <c r="AY585" t="e">
        <f t="shared" si="222"/>
        <v>#N/A</v>
      </c>
      <c r="AZ585" t="e">
        <f t="shared" si="223"/>
        <v>#N/A</v>
      </c>
      <c r="BA585" t="e">
        <f t="shared" si="224"/>
        <v>#N/A</v>
      </c>
      <c r="BB585" t="e">
        <f t="shared" si="225"/>
        <v>#N/A</v>
      </c>
      <c r="BC585" t="e">
        <f t="shared" si="226"/>
        <v>#N/A</v>
      </c>
      <c r="BD585" t="e">
        <f t="shared" si="227"/>
        <v>#N/A</v>
      </c>
      <c r="BE585" t="e">
        <f t="shared" si="228"/>
        <v>#N/A</v>
      </c>
      <c r="BF585" t="e">
        <f t="shared" si="229"/>
        <v>#N/A</v>
      </c>
      <c r="BG585" t="e">
        <f t="shared" si="230"/>
        <v>#N/A</v>
      </c>
      <c r="BH585" t="e">
        <f t="shared" si="183"/>
        <v>#N/A</v>
      </c>
      <c r="BI585" t="e">
        <f t="shared" si="184"/>
        <v>#N/A</v>
      </c>
      <c r="BJ585" t="e">
        <f t="shared" si="185"/>
        <v>#N/A</v>
      </c>
      <c r="BK585" t="e">
        <f t="shared" si="231"/>
        <v>#N/A</v>
      </c>
      <c r="BL585" t="e">
        <f t="shared" si="232"/>
        <v>#N/A</v>
      </c>
      <c r="BM585" t="e">
        <f t="shared" si="233"/>
        <v>#N/A</v>
      </c>
      <c r="BN585" t="e">
        <f t="shared" si="234"/>
        <v>#N/A</v>
      </c>
      <c r="BO585" t="e">
        <f t="shared" si="235"/>
        <v>#N/A</v>
      </c>
      <c r="BP585" t="e">
        <f t="shared" si="236"/>
        <v>#N/A</v>
      </c>
      <c r="BQ585" t="e">
        <f t="shared" si="237"/>
        <v>#N/A</v>
      </c>
      <c r="BR585" t="e">
        <f t="shared" si="238"/>
        <v>#N/A</v>
      </c>
      <c r="BS585" t="e">
        <f t="shared" si="239"/>
        <v>#N/A</v>
      </c>
      <c r="BT585" t="e">
        <f t="shared" si="240"/>
        <v>#N/A</v>
      </c>
      <c r="BU585" t="e">
        <f t="shared" si="241"/>
        <v>#N/A</v>
      </c>
      <c r="BV585" t="e">
        <f t="shared" si="242"/>
        <v>#N/A</v>
      </c>
      <c r="BW585" t="e">
        <f t="shared" si="243"/>
        <v>#N/A</v>
      </c>
      <c r="BX585" t="e">
        <f t="shared" si="244"/>
        <v>#N/A</v>
      </c>
      <c r="BY585" t="e">
        <f t="shared" si="245"/>
        <v>#N/A</v>
      </c>
      <c r="BZ585" t="e">
        <f t="shared" si="246"/>
        <v>#N/A</v>
      </c>
      <c r="CA585" t="e">
        <f t="shared" si="247"/>
        <v>#N/A</v>
      </c>
      <c r="CB585" t="e">
        <f t="shared" si="248"/>
        <v>#N/A</v>
      </c>
      <c r="CC585" t="e">
        <f t="shared" si="249"/>
        <v>#N/A</v>
      </c>
      <c r="CD585" t="e">
        <f t="shared" si="250"/>
        <v>#N/A</v>
      </c>
      <c r="CE585" t="e">
        <f t="shared" si="251"/>
        <v>#N/A</v>
      </c>
      <c r="CF585" t="e">
        <f t="shared" si="252"/>
        <v>#N/A</v>
      </c>
    </row>
    <row r="586" spans="1:84" x14ac:dyDescent="0.3">
      <c r="A586" t="e">
        <f t="shared" si="255"/>
        <v>#N/A</v>
      </c>
      <c r="B586" t="e">
        <f t="shared" si="255"/>
        <v>#N/A</v>
      </c>
      <c r="C586" t="e">
        <f t="shared" si="186"/>
        <v>#N/A</v>
      </c>
      <c r="D586" t="e">
        <f t="shared" si="187"/>
        <v>#N/A</v>
      </c>
      <c r="E586" t="e">
        <f t="shared" si="188"/>
        <v>#N/A</v>
      </c>
      <c r="F586" t="e">
        <f t="shared" si="189"/>
        <v>#N/A</v>
      </c>
      <c r="G586" t="e">
        <f t="shared" si="190"/>
        <v>#N/A</v>
      </c>
      <c r="H586" t="e">
        <f t="shared" si="191"/>
        <v>#N/A</v>
      </c>
      <c r="I586" t="e">
        <f t="shared" si="192"/>
        <v>#N/A</v>
      </c>
      <c r="J586" t="e">
        <f t="shared" si="193"/>
        <v>#N/A</v>
      </c>
      <c r="K586" t="e">
        <f t="shared" si="194"/>
        <v>#N/A</v>
      </c>
      <c r="L586" t="e">
        <f t="shared" si="171"/>
        <v>#N/A</v>
      </c>
      <c r="M586" t="e">
        <f t="shared" si="172"/>
        <v>#N/A</v>
      </c>
      <c r="N586" t="e">
        <f t="shared" si="173"/>
        <v>#N/A</v>
      </c>
      <c r="O586" t="e">
        <f t="shared" si="195"/>
        <v>#N/A</v>
      </c>
      <c r="P586" t="e">
        <f t="shared" si="196"/>
        <v>#N/A</v>
      </c>
      <c r="Q586" t="e">
        <f t="shared" si="197"/>
        <v>#N/A</v>
      </c>
      <c r="R586" t="e">
        <f t="shared" si="198"/>
        <v>#N/A</v>
      </c>
      <c r="S586" t="e">
        <f t="shared" si="199"/>
        <v>#N/A</v>
      </c>
      <c r="T586" t="e">
        <f t="shared" si="200"/>
        <v>#N/A</v>
      </c>
      <c r="U586" t="e">
        <f t="shared" si="201"/>
        <v>#N/A</v>
      </c>
      <c r="V586" t="e">
        <f t="shared" si="202"/>
        <v>#N/A</v>
      </c>
      <c r="W586" t="e">
        <f t="shared" si="203"/>
        <v>#N/A</v>
      </c>
      <c r="X586" t="e">
        <f t="shared" si="174"/>
        <v>#N/A</v>
      </c>
      <c r="Y586" t="e">
        <f t="shared" si="175"/>
        <v>#N/A</v>
      </c>
      <c r="Z586" t="e">
        <f t="shared" si="176"/>
        <v>#N/A</v>
      </c>
      <c r="AA586" t="e">
        <f t="shared" si="204"/>
        <v>#N/A</v>
      </c>
      <c r="AB586" t="e">
        <f t="shared" si="205"/>
        <v>#N/A</v>
      </c>
      <c r="AC586" t="e">
        <f t="shared" si="206"/>
        <v>#N/A</v>
      </c>
      <c r="AD586" t="e">
        <f t="shared" si="207"/>
        <v>#N/A</v>
      </c>
      <c r="AE586" t="e">
        <f t="shared" si="208"/>
        <v>#N/A</v>
      </c>
      <c r="AF586" t="e">
        <f t="shared" si="209"/>
        <v>#N/A</v>
      </c>
      <c r="AG586" t="e">
        <f t="shared" si="210"/>
        <v>#N/A</v>
      </c>
      <c r="AH586" t="e">
        <f t="shared" si="211"/>
        <v>#N/A</v>
      </c>
      <c r="AI586" t="e">
        <f t="shared" si="212"/>
        <v>#N/A</v>
      </c>
      <c r="AJ586" t="e">
        <f t="shared" si="177"/>
        <v>#N/A</v>
      </c>
      <c r="AK586" t="e">
        <f t="shared" si="178"/>
        <v>#N/A</v>
      </c>
      <c r="AL586" t="e">
        <f t="shared" si="179"/>
        <v>#N/A</v>
      </c>
      <c r="AM586" t="e">
        <f t="shared" si="213"/>
        <v>#N/A</v>
      </c>
      <c r="AN586" t="e">
        <f t="shared" si="214"/>
        <v>#N/A</v>
      </c>
      <c r="AO586" t="e">
        <f t="shared" si="215"/>
        <v>#N/A</v>
      </c>
      <c r="AP586" t="e">
        <f t="shared" si="216"/>
        <v>#N/A</v>
      </c>
      <c r="AQ586" t="e">
        <f t="shared" si="217"/>
        <v>#N/A</v>
      </c>
      <c r="AR586" t="e">
        <f t="shared" si="218"/>
        <v>#N/A</v>
      </c>
      <c r="AS586" t="e">
        <f t="shared" si="219"/>
        <v>#N/A</v>
      </c>
      <c r="AT586" t="e">
        <f t="shared" si="220"/>
        <v>#N/A</v>
      </c>
      <c r="AU586" t="e">
        <f t="shared" si="221"/>
        <v>#N/A</v>
      </c>
      <c r="AV586" t="e">
        <f t="shared" si="180"/>
        <v>#N/A</v>
      </c>
      <c r="AW586" t="e">
        <f t="shared" si="181"/>
        <v>#N/A</v>
      </c>
      <c r="AX586" t="e">
        <f t="shared" si="182"/>
        <v>#N/A</v>
      </c>
      <c r="AY586" t="e">
        <f t="shared" si="222"/>
        <v>#N/A</v>
      </c>
      <c r="AZ586" t="e">
        <f t="shared" si="223"/>
        <v>#N/A</v>
      </c>
      <c r="BA586" t="e">
        <f t="shared" si="224"/>
        <v>#N/A</v>
      </c>
      <c r="BB586" t="e">
        <f t="shared" si="225"/>
        <v>#N/A</v>
      </c>
      <c r="BC586" t="e">
        <f t="shared" si="226"/>
        <v>#N/A</v>
      </c>
      <c r="BD586" t="e">
        <f t="shared" si="227"/>
        <v>#N/A</v>
      </c>
      <c r="BE586" t="e">
        <f t="shared" si="228"/>
        <v>#N/A</v>
      </c>
      <c r="BF586" t="e">
        <f t="shared" si="229"/>
        <v>#N/A</v>
      </c>
      <c r="BG586" t="e">
        <f t="shared" si="230"/>
        <v>#N/A</v>
      </c>
      <c r="BH586" t="e">
        <f t="shared" si="183"/>
        <v>#N/A</v>
      </c>
      <c r="BI586" t="e">
        <f t="shared" si="184"/>
        <v>#N/A</v>
      </c>
      <c r="BJ586" t="e">
        <f t="shared" si="185"/>
        <v>#N/A</v>
      </c>
      <c r="BK586" t="e">
        <f t="shared" si="231"/>
        <v>#N/A</v>
      </c>
      <c r="BL586" t="e">
        <f t="shared" si="232"/>
        <v>#N/A</v>
      </c>
      <c r="BM586" t="e">
        <f t="shared" si="233"/>
        <v>#N/A</v>
      </c>
      <c r="BN586" t="e">
        <f t="shared" si="234"/>
        <v>#N/A</v>
      </c>
      <c r="BO586" t="e">
        <f t="shared" si="235"/>
        <v>#N/A</v>
      </c>
      <c r="BP586" t="e">
        <f t="shared" si="236"/>
        <v>#N/A</v>
      </c>
      <c r="BQ586" t="e">
        <f t="shared" si="237"/>
        <v>#N/A</v>
      </c>
      <c r="BR586" t="e">
        <f t="shared" si="238"/>
        <v>#N/A</v>
      </c>
      <c r="BS586" t="e">
        <f t="shared" si="239"/>
        <v>#N/A</v>
      </c>
      <c r="BT586" t="e">
        <f t="shared" si="240"/>
        <v>#N/A</v>
      </c>
      <c r="BU586" t="e">
        <f t="shared" si="241"/>
        <v>#N/A</v>
      </c>
      <c r="BV586" t="e">
        <f t="shared" si="242"/>
        <v>#N/A</v>
      </c>
      <c r="BW586" t="e">
        <f t="shared" si="243"/>
        <v>#N/A</v>
      </c>
      <c r="BX586" t="e">
        <f t="shared" si="244"/>
        <v>#N/A</v>
      </c>
      <c r="BY586" t="e">
        <f t="shared" si="245"/>
        <v>#N/A</v>
      </c>
      <c r="BZ586" t="e">
        <f t="shared" si="246"/>
        <v>#N/A</v>
      </c>
      <c r="CA586" t="e">
        <f t="shared" si="247"/>
        <v>#N/A</v>
      </c>
      <c r="CB586" t="e">
        <f t="shared" si="248"/>
        <v>#N/A</v>
      </c>
      <c r="CC586" t="e">
        <f t="shared" si="249"/>
        <v>#N/A</v>
      </c>
      <c r="CD586" t="e">
        <f t="shared" si="250"/>
        <v>#N/A</v>
      </c>
      <c r="CE586" t="e">
        <f t="shared" si="251"/>
        <v>#N/A</v>
      </c>
      <c r="CF586" t="e">
        <f t="shared" si="252"/>
        <v>#N/A</v>
      </c>
    </row>
    <row r="587" spans="1:84" x14ac:dyDescent="0.3">
      <c r="A587" t="e">
        <f t="shared" si="255"/>
        <v>#N/A</v>
      </c>
      <c r="B587" t="e">
        <f t="shared" si="255"/>
        <v>#N/A</v>
      </c>
      <c r="C587" t="e">
        <f t="shared" si="186"/>
        <v>#N/A</v>
      </c>
      <c r="D587" t="e">
        <f t="shared" si="187"/>
        <v>#N/A</v>
      </c>
      <c r="E587" t="e">
        <f t="shared" si="188"/>
        <v>#N/A</v>
      </c>
      <c r="F587" t="e">
        <f t="shared" si="189"/>
        <v>#N/A</v>
      </c>
      <c r="G587" t="e">
        <f t="shared" si="190"/>
        <v>#N/A</v>
      </c>
      <c r="H587" t="e">
        <f t="shared" si="191"/>
        <v>#N/A</v>
      </c>
      <c r="I587" t="e">
        <f t="shared" si="192"/>
        <v>#N/A</v>
      </c>
      <c r="J587" t="e">
        <f t="shared" si="193"/>
        <v>#N/A</v>
      </c>
      <c r="K587" t="e">
        <f t="shared" si="194"/>
        <v>#N/A</v>
      </c>
      <c r="L587" t="e">
        <f t="shared" si="171"/>
        <v>#N/A</v>
      </c>
      <c r="M587" t="e">
        <f t="shared" si="172"/>
        <v>#N/A</v>
      </c>
      <c r="N587" t="e">
        <f t="shared" si="173"/>
        <v>#N/A</v>
      </c>
      <c r="O587" t="e">
        <f t="shared" si="195"/>
        <v>#N/A</v>
      </c>
      <c r="P587" t="e">
        <f t="shared" si="196"/>
        <v>#N/A</v>
      </c>
      <c r="Q587" t="e">
        <f t="shared" si="197"/>
        <v>#N/A</v>
      </c>
      <c r="R587" t="e">
        <f t="shared" si="198"/>
        <v>#N/A</v>
      </c>
      <c r="S587" t="e">
        <f t="shared" si="199"/>
        <v>#N/A</v>
      </c>
      <c r="T587" t="e">
        <f t="shared" si="200"/>
        <v>#N/A</v>
      </c>
      <c r="U587" t="e">
        <f t="shared" si="201"/>
        <v>#N/A</v>
      </c>
      <c r="V587" t="e">
        <f t="shared" si="202"/>
        <v>#N/A</v>
      </c>
      <c r="W587" t="e">
        <f t="shared" si="203"/>
        <v>#N/A</v>
      </c>
      <c r="X587" t="e">
        <f t="shared" si="174"/>
        <v>#N/A</v>
      </c>
      <c r="Y587" t="e">
        <f t="shared" si="175"/>
        <v>#N/A</v>
      </c>
      <c r="Z587" t="e">
        <f t="shared" si="176"/>
        <v>#N/A</v>
      </c>
      <c r="AA587" t="e">
        <f t="shared" si="204"/>
        <v>#N/A</v>
      </c>
      <c r="AB587" t="e">
        <f t="shared" si="205"/>
        <v>#N/A</v>
      </c>
      <c r="AC587" t="e">
        <f t="shared" si="206"/>
        <v>#N/A</v>
      </c>
      <c r="AD587" t="e">
        <f t="shared" si="207"/>
        <v>#N/A</v>
      </c>
      <c r="AE587" t="e">
        <f t="shared" si="208"/>
        <v>#N/A</v>
      </c>
      <c r="AF587" t="e">
        <f t="shared" si="209"/>
        <v>#N/A</v>
      </c>
      <c r="AG587" t="e">
        <f t="shared" si="210"/>
        <v>#N/A</v>
      </c>
      <c r="AH587" t="e">
        <f t="shared" si="211"/>
        <v>#N/A</v>
      </c>
      <c r="AI587" t="e">
        <f t="shared" si="212"/>
        <v>#N/A</v>
      </c>
      <c r="AJ587" t="e">
        <f t="shared" si="177"/>
        <v>#N/A</v>
      </c>
      <c r="AK587" t="e">
        <f t="shared" si="178"/>
        <v>#N/A</v>
      </c>
      <c r="AL587" t="e">
        <f t="shared" si="179"/>
        <v>#N/A</v>
      </c>
      <c r="AM587" t="e">
        <f t="shared" si="213"/>
        <v>#N/A</v>
      </c>
      <c r="AN587" t="e">
        <f t="shared" si="214"/>
        <v>#N/A</v>
      </c>
      <c r="AO587" t="e">
        <f t="shared" si="215"/>
        <v>#N/A</v>
      </c>
      <c r="AP587" t="e">
        <f t="shared" si="216"/>
        <v>#N/A</v>
      </c>
      <c r="AQ587" t="e">
        <f t="shared" si="217"/>
        <v>#N/A</v>
      </c>
      <c r="AR587" t="e">
        <f t="shared" si="218"/>
        <v>#N/A</v>
      </c>
      <c r="AS587" t="e">
        <f t="shared" si="219"/>
        <v>#N/A</v>
      </c>
      <c r="AT587" t="e">
        <f t="shared" si="220"/>
        <v>#N/A</v>
      </c>
      <c r="AU587" t="e">
        <f t="shared" si="221"/>
        <v>#N/A</v>
      </c>
      <c r="AV587" t="e">
        <f t="shared" si="180"/>
        <v>#N/A</v>
      </c>
      <c r="AW587" t="e">
        <f t="shared" si="181"/>
        <v>#N/A</v>
      </c>
      <c r="AX587" t="e">
        <f t="shared" si="182"/>
        <v>#N/A</v>
      </c>
      <c r="AY587" t="e">
        <f t="shared" si="222"/>
        <v>#N/A</v>
      </c>
      <c r="AZ587" t="e">
        <f t="shared" si="223"/>
        <v>#N/A</v>
      </c>
      <c r="BA587" t="e">
        <f t="shared" si="224"/>
        <v>#N/A</v>
      </c>
      <c r="BB587" t="e">
        <f t="shared" si="225"/>
        <v>#N/A</v>
      </c>
      <c r="BC587" t="e">
        <f t="shared" si="226"/>
        <v>#N/A</v>
      </c>
      <c r="BD587" t="e">
        <f t="shared" si="227"/>
        <v>#N/A</v>
      </c>
      <c r="BE587" t="e">
        <f t="shared" si="228"/>
        <v>#N/A</v>
      </c>
      <c r="BF587" t="e">
        <f t="shared" si="229"/>
        <v>#N/A</v>
      </c>
      <c r="BG587" t="e">
        <f t="shared" si="230"/>
        <v>#N/A</v>
      </c>
      <c r="BH587" t="e">
        <f t="shared" si="183"/>
        <v>#N/A</v>
      </c>
      <c r="BI587" t="e">
        <f t="shared" si="184"/>
        <v>#N/A</v>
      </c>
      <c r="BJ587" t="e">
        <f t="shared" si="185"/>
        <v>#N/A</v>
      </c>
      <c r="BK587" t="e">
        <f t="shared" si="231"/>
        <v>#N/A</v>
      </c>
      <c r="BL587" t="e">
        <f t="shared" si="232"/>
        <v>#N/A</v>
      </c>
      <c r="BM587" t="e">
        <f t="shared" si="233"/>
        <v>#N/A</v>
      </c>
      <c r="BN587" t="e">
        <f t="shared" si="234"/>
        <v>#N/A</v>
      </c>
      <c r="BO587" t="e">
        <f t="shared" si="235"/>
        <v>#N/A</v>
      </c>
      <c r="BP587" t="e">
        <f t="shared" si="236"/>
        <v>#N/A</v>
      </c>
      <c r="BQ587" t="e">
        <f t="shared" si="237"/>
        <v>#N/A</v>
      </c>
      <c r="BR587" t="e">
        <f t="shared" si="238"/>
        <v>#N/A</v>
      </c>
      <c r="BS587" t="e">
        <f t="shared" si="239"/>
        <v>#N/A</v>
      </c>
      <c r="BT587" t="e">
        <f t="shared" si="240"/>
        <v>#N/A</v>
      </c>
      <c r="BU587" t="e">
        <f t="shared" si="241"/>
        <v>#N/A</v>
      </c>
      <c r="BV587" t="e">
        <f t="shared" si="242"/>
        <v>#N/A</v>
      </c>
      <c r="BW587" t="e">
        <f t="shared" si="243"/>
        <v>#N/A</v>
      </c>
      <c r="BX587" t="e">
        <f t="shared" si="244"/>
        <v>#N/A</v>
      </c>
      <c r="BY587" t="e">
        <f t="shared" si="245"/>
        <v>#N/A</v>
      </c>
      <c r="BZ587" t="e">
        <f t="shared" si="246"/>
        <v>#N/A</v>
      </c>
      <c r="CA587" t="e">
        <f t="shared" si="247"/>
        <v>#N/A</v>
      </c>
      <c r="CB587" t="e">
        <f t="shared" si="248"/>
        <v>#N/A</v>
      </c>
      <c r="CC587" t="e">
        <f t="shared" si="249"/>
        <v>#N/A</v>
      </c>
      <c r="CD587" t="e">
        <f t="shared" si="250"/>
        <v>#N/A</v>
      </c>
      <c r="CE587" t="e">
        <f t="shared" si="251"/>
        <v>#N/A</v>
      </c>
      <c r="CF587" t="e">
        <f t="shared" si="252"/>
        <v>#N/A</v>
      </c>
    </row>
    <row r="588" spans="1:84" x14ac:dyDescent="0.3">
      <c r="A588" t="e">
        <f t="shared" si="255"/>
        <v>#N/A</v>
      </c>
      <c r="B588" t="e">
        <f t="shared" si="255"/>
        <v>#N/A</v>
      </c>
      <c r="C588" t="e">
        <f t="shared" si="186"/>
        <v>#N/A</v>
      </c>
      <c r="D588" t="e">
        <f t="shared" si="187"/>
        <v>#N/A</v>
      </c>
      <c r="E588" t="e">
        <f t="shared" si="188"/>
        <v>#N/A</v>
      </c>
      <c r="F588" t="e">
        <f t="shared" si="189"/>
        <v>#N/A</v>
      </c>
      <c r="G588" t="e">
        <f t="shared" si="190"/>
        <v>#N/A</v>
      </c>
      <c r="H588" t="e">
        <f t="shared" si="191"/>
        <v>#N/A</v>
      </c>
      <c r="I588" t="e">
        <f t="shared" si="192"/>
        <v>#N/A</v>
      </c>
      <c r="J588" t="e">
        <f t="shared" si="193"/>
        <v>#N/A</v>
      </c>
      <c r="K588" t="e">
        <f t="shared" si="194"/>
        <v>#N/A</v>
      </c>
      <c r="L588" t="e">
        <f t="shared" si="171"/>
        <v>#N/A</v>
      </c>
      <c r="M588" t="e">
        <f t="shared" si="172"/>
        <v>#N/A</v>
      </c>
      <c r="N588" t="e">
        <f t="shared" si="173"/>
        <v>#N/A</v>
      </c>
      <c r="O588" t="e">
        <f t="shared" si="195"/>
        <v>#N/A</v>
      </c>
      <c r="P588" t="e">
        <f t="shared" si="196"/>
        <v>#N/A</v>
      </c>
      <c r="Q588" t="e">
        <f t="shared" si="197"/>
        <v>#N/A</v>
      </c>
      <c r="R588" t="e">
        <f t="shared" si="198"/>
        <v>#N/A</v>
      </c>
      <c r="S588" t="e">
        <f t="shared" si="199"/>
        <v>#N/A</v>
      </c>
      <c r="T588" t="e">
        <f t="shared" si="200"/>
        <v>#N/A</v>
      </c>
      <c r="U588" t="e">
        <f t="shared" si="201"/>
        <v>#N/A</v>
      </c>
      <c r="V588" t="e">
        <f t="shared" si="202"/>
        <v>#N/A</v>
      </c>
      <c r="W588" t="e">
        <f t="shared" si="203"/>
        <v>#N/A</v>
      </c>
      <c r="X588" t="e">
        <f t="shared" si="174"/>
        <v>#N/A</v>
      </c>
      <c r="Y588" t="e">
        <f t="shared" si="175"/>
        <v>#N/A</v>
      </c>
      <c r="Z588" t="e">
        <f t="shared" si="176"/>
        <v>#N/A</v>
      </c>
      <c r="AA588" t="e">
        <f t="shared" si="204"/>
        <v>#N/A</v>
      </c>
      <c r="AB588" t="e">
        <f t="shared" si="205"/>
        <v>#N/A</v>
      </c>
      <c r="AC588" t="e">
        <f t="shared" si="206"/>
        <v>#N/A</v>
      </c>
      <c r="AD588" t="e">
        <f t="shared" si="207"/>
        <v>#N/A</v>
      </c>
      <c r="AE588" t="e">
        <f t="shared" si="208"/>
        <v>#N/A</v>
      </c>
      <c r="AF588" t="e">
        <f t="shared" si="209"/>
        <v>#N/A</v>
      </c>
      <c r="AG588" t="e">
        <f t="shared" si="210"/>
        <v>#N/A</v>
      </c>
      <c r="AH588" t="e">
        <f t="shared" si="211"/>
        <v>#N/A</v>
      </c>
      <c r="AI588" t="e">
        <f t="shared" si="212"/>
        <v>#N/A</v>
      </c>
      <c r="AJ588" t="e">
        <f t="shared" si="177"/>
        <v>#N/A</v>
      </c>
      <c r="AK588" t="e">
        <f t="shared" si="178"/>
        <v>#N/A</v>
      </c>
      <c r="AL588" t="e">
        <f t="shared" si="179"/>
        <v>#N/A</v>
      </c>
      <c r="AM588" t="e">
        <f t="shared" si="213"/>
        <v>#N/A</v>
      </c>
      <c r="AN588" t="e">
        <f t="shared" si="214"/>
        <v>#N/A</v>
      </c>
      <c r="AO588" t="e">
        <f t="shared" si="215"/>
        <v>#N/A</v>
      </c>
      <c r="AP588" t="e">
        <f t="shared" si="216"/>
        <v>#N/A</v>
      </c>
      <c r="AQ588" t="e">
        <f t="shared" si="217"/>
        <v>#N/A</v>
      </c>
      <c r="AR588" t="e">
        <f t="shared" si="218"/>
        <v>#N/A</v>
      </c>
      <c r="AS588" t="e">
        <f t="shared" si="219"/>
        <v>#N/A</v>
      </c>
      <c r="AT588" t="e">
        <f t="shared" si="220"/>
        <v>#N/A</v>
      </c>
      <c r="AU588" t="e">
        <f t="shared" si="221"/>
        <v>#N/A</v>
      </c>
      <c r="AV588" t="e">
        <f t="shared" si="180"/>
        <v>#N/A</v>
      </c>
      <c r="AW588" t="e">
        <f t="shared" si="181"/>
        <v>#N/A</v>
      </c>
      <c r="AX588" t="e">
        <f t="shared" si="182"/>
        <v>#N/A</v>
      </c>
      <c r="AY588" t="e">
        <f t="shared" si="222"/>
        <v>#N/A</v>
      </c>
      <c r="AZ588" t="e">
        <f t="shared" si="223"/>
        <v>#N/A</v>
      </c>
      <c r="BA588" t="e">
        <f t="shared" si="224"/>
        <v>#N/A</v>
      </c>
      <c r="BB588" t="e">
        <f t="shared" si="225"/>
        <v>#N/A</v>
      </c>
      <c r="BC588" t="e">
        <f t="shared" si="226"/>
        <v>#N/A</v>
      </c>
      <c r="BD588" t="e">
        <f t="shared" si="227"/>
        <v>#N/A</v>
      </c>
      <c r="BE588" t="e">
        <f t="shared" si="228"/>
        <v>#N/A</v>
      </c>
      <c r="BF588" t="e">
        <f t="shared" si="229"/>
        <v>#N/A</v>
      </c>
      <c r="BG588" t="e">
        <f t="shared" si="230"/>
        <v>#N/A</v>
      </c>
      <c r="BH588" t="e">
        <f t="shared" si="183"/>
        <v>#N/A</v>
      </c>
      <c r="BI588" t="e">
        <f t="shared" si="184"/>
        <v>#N/A</v>
      </c>
      <c r="BJ588" t="e">
        <f t="shared" si="185"/>
        <v>#N/A</v>
      </c>
      <c r="BK588" t="e">
        <f t="shared" si="231"/>
        <v>#N/A</v>
      </c>
      <c r="BL588" t="e">
        <f t="shared" si="232"/>
        <v>#N/A</v>
      </c>
      <c r="BM588" t="e">
        <f t="shared" si="233"/>
        <v>#N/A</v>
      </c>
      <c r="BN588" t="e">
        <f t="shared" si="234"/>
        <v>#N/A</v>
      </c>
      <c r="BO588" t="e">
        <f t="shared" si="235"/>
        <v>#N/A</v>
      </c>
      <c r="BP588" t="e">
        <f t="shared" si="236"/>
        <v>#N/A</v>
      </c>
      <c r="BQ588" t="e">
        <f t="shared" si="237"/>
        <v>#N/A</v>
      </c>
      <c r="BR588" t="e">
        <f t="shared" si="238"/>
        <v>#N/A</v>
      </c>
      <c r="BS588" t="e">
        <f t="shared" si="239"/>
        <v>#N/A</v>
      </c>
      <c r="BT588" t="e">
        <f t="shared" si="240"/>
        <v>#N/A</v>
      </c>
      <c r="BU588" t="e">
        <f t="shared" si="241"/>
        <v>#N/A</v>
      </c>
      <c r="BV588" t="e">
        <f t="shared" si="242"/>
        <v>#N/A</v>
      </c>
      <c r="BW588" t="e">
        <f t="shared" si="243"/>
        <v>#N/A</v>
      </c>
      <c r="BX588" t="e">
        <f t="shared" si="244"/>
        <v>#N/A</v>
      </c>
      <c r="BY588" t="e">
        <f t="shared" si="245"/>
        <v>#N/A</v>
      </c>
      <c r="BZ588" t="e">
        <f t="shared" si="246"/>
        <v>#N/A</v>
      </c>
      <c r="CA588" t="e">
        <f t="shared" si="247"/>
        <v>#N/A</v>
      </c>
      <c r="CB588" t="e">
        <f t="shared" si="248"/>
        <v>#N/A</v>
      </c>
      <c r="CC588" t="e">
        <f t="shared" si="249"/>
        <v>#N/A</v>
      </c>
      <c r="CD588" t="e">
        <f t="shared" si="250"/>
        <v>#N/A</v>
      </c>
      <c r="CE588" t="e">
        <f t="shared" si="251"/>
        <v>#N/A</v>
      </c>
      <c r="CF588" t="e">
        <f t="shared" si="252"/>
        <v>#N/A</v>
      </c>
    </row>
    <row r="589" spans="1:84" x14ac:dyDescent="0.3">
      <c r="A589" t="e">
        <f t="shared" si="255"/>
        <v>#N/A</v>
      </c>
      <c r="B589" t="e">
        <f t="shared" si="255"/>
        <v>#N/A</v>
      </c>
      <c r="C589" t="e">
        <f t="shared" si="186"/>
        <v>#N/A</v>
      </c>
      <c r="D589" t="e">
        <f t="shared" si="187"/>
        <v>#N/A</v>
      </c>
      <c r="E589" t="e">
        <f t="shared" si="188"/>
        <v>#N/A</v>
      </c>
      <c r="F589" t="e">
        <f t="shared" si="189"/>
        <v>#N/A</v>
      </c>
      <c r="G589" t="e">
        <f t="shared" si="190"/>
        <v>#N/A</v>
      </c>
      <c r="H589" t="e">
        <f t="shared" si="191"/>
        <v>#N/A</v>
      </c>
      <c r="I589" t="e">
        <f t="shared" si="192"/>
        <v>#N/A</v>
      </c>
      <c r="J589" t="e">
        <f t="shared" si="193"/>
        <v>#N/A</v>
      </c>
      <c r="K589" t="e">
        <f t="shared" si="194"/>
        <v>#N/A</v>
      </c>
      <c r="L589" t="e">
        <f t="shared" si="171"/>
        <v>#N/A</v>
      </c>
      <c r="M589" t="e">
        <f t="shared" si="172"/>
        <v>#N/A</v>
      </c>
      <c r="N589" t="e">
        <f t="shared" si="173"/>
        <v>#N/A</v>
      </c>
      <c r="O589" t="e">
        <f t="shared" si="195"/>
        <v>#N/A</v>
      </c>
      <c r="P589" t="e">
        <f t="shared" si="196"/>
        <v>#N/A</v>
      </c>
      <c r="Q589" t="e">
        <f t="shared" si="197"/>
        <v>#N/A</v>
      </c>
      <c r="R589" t="e">
        <f t="shared" si="198"/>
        <v>#N/A</v>
      </c>
      <c r="S589" t="e">
        <f t="shared" si="199"/>
        <v>#N/A</v>
      </c>
      <c r="T589" t="e">
        <f t="shared" si="200"/>
        <v>#N/A</v>
      </c>
      <c r="U589" t="e">
        <f t="shared" si="201"/>
        <v>#N/A</v>
      </c>
      <c r="V589" t="e">
        <f t="shared" si="202"/>
        <v>#N/A</v>
      </c>
      <c r="W589" t="e">
        <f t="shared" si="203"/>
        <v>#N/A</v>
      </c>
      <c r="X589" t="e">
        <f t="shared" si="174"/>
        <v>#N/A</v>
      </c>
      <c r="Y589" t="e">
        <f t="shared" si="175"/>
        <v>#N/A</v>
      </c>
      <c r="Z589" t="e">
        <f t="shared" si="176"/>
        <v>#N/A</v>
      </c>
      <c r="AA589" t="e">
        <f t="shared" si="204"/>
        <v>#N/A</v>
      </c>
      <c r="AB589" t="e">
        <f t="shared" si="205"/>
        <v>#N/A</v>
      </c>
      <c r="AC589" t="e">
        <f t="shared" si="206"/>
        <v>#N/A</v>
      </c>
      <c r="AD589" t="e">
        <f t="shared" si="207"/>
        <v>#N/A</v>
      </c>
      <c r="AE589" t="e">
        <f t="shared" si="208"/>
        <v>#N/A</v>
      </c>
      <c r="AF589" t="e">
        <f t="shared" si="209"/>
        <v>#N/A</v>
      </c>
      <c r="AG589" t="e">
        <f t="shared" si="210"/>
        <v>#N/A</v>
      </c>
      <c r="AH589" t="e">
        <f t="shared" si="211"/>
        <v>#N/A</v>
      </c>
      <c r="AI589" t="e">
        <f t="shared" si="212"/>
        <v>#N/A</v>
      </c>
      <c r="AJ589" t="e">
        <f t="shared" si="177"/>
        <v>#N/A</v>
      </c>
      <c r="AK589" t="e">
        <f t="shared" si="178"/>
        <v>#N/A</v>
      </c>
      <c r="AL589" t="e">
        <f t="shared" si="179"/>
        <v>#N/A</v>
      </c>
      <c r="AM589" t="e">
        <f t="shared" si="213"/>
        <v>#N/A</v>
      </c>
      <c r="AN589" t="e">
        <f t="shared" si="214"/>
        <v>#N/A</v>
      </c>
      <c r="AO589" t="e">
        <f t="shared" si="215"/>
        <v>#N/A</v>
      </c>
      <c r="AP589" t="e">
        <f t="shared" si="216"/>
        <v>#N/A</v>
      </c>
      <c r="AQ589" t="e">
        <f t="shared" si="217"/>
        <v>#N/A</v>
      </c>
      <c r="AR589" t="e">
        <f t="shared" si="218"/>
        <v>#N/A</v>
      </c>
      <c r="AS589" t="e">
        <f t="shared" si="219"/>
        <v>#N/A</v>
      </c>
      <c r="AT589" t="e">
        <f t="shared" si="220"/>
        <v>#N/A</v>
      </c>
      <c r="AU589" t="e">
        <f t="shared" si="221"/>
        <v>#N/A</v>
      </c>
      <c r="AV589" t="e">
        <f t="shared" si="180"/>
        <v>#N/A</v>
      </c>
      <c r="AW589" t="e">
        <f t="shared" si="181"/>
        <v>#N/A</v>
      </c>
      <c r="AX589" t="e">
        <f t="shared" si="182"/>
        <v>#N/A</v>
      </c>
      <c r="AY589" t="e">
        <f t="shared" si="222"/>
        <v>#N/A</v>
      </c>
      <c r="AZ589" t="e">
        <f t="shared" si="223"/>
        <v>#N/A</v>
      </c>
      <c r="BA589" t="e">
        <f t="shared" si="224"/>
        <v>#N/A</v>
      </c>
      <c r="BB589" t="e">
        <f t="shared" si="225"/>
        <v>#N/A</v>
      </c>
      <c r="BC589" t="e">
        <f t="shared" si="226"/>
        <v>#N/A</v>
      </c>
      <c r="BD589" t="e">
        <f t="shared" si="227"/>
        <v>#N/A</v>
      </c>
      <c r="BE589" t="e">
        <f t="shared" si="228"/>
        <v>#N/A</v>
      </c>
      <c r="BF589" t="e">
        <f t="shared" si="229"/>
        <v>#N/A</v>
      </c>
      <c r="BG589" t="e">
        <f t="shared" si="230"/>
        <v>#N/A</v>
      </c>
      <c r="BH589" t="e">
        <f t="shared" si="183"/>
        <v>#N/A</v>
      </c>
      <c r="BI589" t="e">
        <f t="shared" si="184"/>
        <v>#N/A</v>
      </c>
      <c r="BJ589" t="e">
        <f t="shared" si="185"/>
        <v>#N/A</v>
      </c>
      <c r="BK589" t="e">
        <f t="shared" si="231"/>
        <v>#N/A</v>
      </c>
      <c r="BL589" t="e">
        <f t="shared" si="232"/>
        <v>#N/A</v>
      </c>
      <c r="BM589" t="e">
        <f t="shared" si="233"/>
        <v>#N/A</v>
      </c>
      <c r="BN589" t="e">
        <f t="shared" si="234"/>
        <v>#N/A</v>
      </c>
      <c r="BO589" t="e">
        <f t="shared" si="235"/>
        <v>#N/A</v>
      </c>
      <c r="BP589" t="e">
        <f t="shared" si="236"/>
        <v>#N/A</v>
      </c>
      <c r="BQ589" t="e">
        <f t="shared" si="237"/>
        <v>#N/A</v>
      </c>
      <c r="BR589" t="e">
        <f t="shared" si="238"/>
        <v>#N/A</v>
      </c>
      <c r="BS589" t="e">
        <f t="shared" si="239"/>
        <v>#N/A</v>
      </c>
      <c r="BT589" t="e">
        <f t="shared" si="240"/>
        <v>#N/A</v>
      </c>
      <c r="BU589" t="e">
        <f t="shared" si="241"/>
        <v>#N/A</v>
      </c>
      <c r="BV589" t="e">
        <f t="shared" si="242"/>
        <v>#N/A</v>
      </c>
      <c r="BW589" t="e">
        <f t="shared" si="243"/>
        <v>#N/A</v>
      </c>
      <c r="BX589" t="e">
        <f t="shared" si="244"/>
        <v>#N/A</v>
      </c>
      <c r="BY589" t="e">
        <f t="shared" si="245"/>
        <v>#N/A</v>
      </c>
      <c r="BZ589" t="e">
        <f t="shared" si="246"/>
        <v>#N/A</v>
      </c>
      <c r="CA589" t="e">
        <f t="shared" si="247"/>
        <v>#N/A</v>
      </c>
      <c r="CB589" t="e">
        <f t="shared" si="248"/>
        <v>#N/A</v>
      </c>
      <c r="CC589" t="e">
        <f t="shared" si="249"/>
        <v>#N/A</v>
      </c>
      <c r="CD589" t="e">
        <f t="shared" si="250"/>
        <v>#N/A</v>
      </c>
      <c r="CE589" t="e">
        <f t="shared" si="251"/>
        <v>#N/A</v>
      </c>
      <c r="CF589" t="e">
        <f t="shared" si="252"/>
        <v>#N/A</v>
      </c>
    </row>
    <row r="590" spans="1:84" x14ac:dyDescent="0.3">
      <c r="A590" t="e">
        <f t="shared" si="255"/>
        <v>#N/A</v>
      </c>
      <c r="B590" t="e">
        <f t="shared" si="255"/>
        <v>#N/A</v>
      </c>
      <c r="C590" t="e">
        <f t="shared" si="186"/>
        <v>#N/A</v>
      </c>
      <c r="D590" t="e">
        <f t="shared" si="187"/>
        <v>#N/A</v>
      </c>
      <c r="E590" t="e">
        <f t="shared" si="188"/>
        <v>#N/A</v>
      </c>
      <c r="F590" t="e">
        <f t="shared" si="189"/>
        <v>#N/A</v>
      </c>
      <c r="G590" t="e">
        <f t="shared" si="190"/>
        <v>#N/A</v>
      </c>
      <c r="H590" t="e">
        <f t="shared" si="191"/>
        <v>#N/A</v>
      </c>
      <c r="I590" t="e">
        <f t="shared" si="192"/>
        <v>#N/A</v>
      </c>
      <c r="J590" t="e">
        <f t="shared" si="193"/>
        <v>#N/A</v>
      </c>
      <c r="K590" t="e">
        <f t="shared" si="194"/>
        <v>#N/A</v>
      </c>
      <c r="L590" t="e">
        <f t="shared" si="171"/>
        <v>#N/A</v>
      </c>
      <c r="M590" t="e">
        <f t="shared" si="172"/>
        <v>#N/A</v>
      </c>
      <c r="N590" t="e">
        <f t="shared" si="173"/>
        <v>#N/A</v>
      </c>
      <c r="O590" t="e">
        <f t="shared" si="195"/>
        <v>#N/A</v>
      </c>
      <c r="P590" t="e">
        <f t="shared" si="196"/>
        <v>#N/A</v>
      </c>
      <c r="Q590" t="e">
        <f t="shared" si="197"/>
        <v>#N/A</v>
      </c>
      <c r="R590" t="e">
        <f t="shared" si="198"/>
        <v>#N/A</v>
      </c>
      <c r="S590" t="e">
        <f t="shared" si="199"/>
        <v>#N/A</v>
      </c>
      <c r="T590" t="e">
        <f t="shared" si="200"/>
        <v>#N/A</v>
      </c>
      <c r="U590" t="e">
        <f t="shared" si="201"/>
        <v>#N/A</v>
      </c>
      <c r="V590" t="e">
        <f t="shared" si="202"/>
        <v>#N/A</v>
      </c>
      <c r="W590" t="e">
        <f t="shared" si="203"/>
        <v>#N/A</v>
      </c>
      <c r="X590" t="e">
        <f t="shared" si="174"/>
        <v>#N/A</v>
      </c>
      <c r="Y590" t="e">
        <f t="shared" si="175"/>
        <v>#N/A</v>
      </c>
      <c r="Z590" t="e">
        <f t="shared" si="176"/>
        <v>#N/A</v>
      </c>
      <c r="AA590" t="e">
        <f t="shared" si="204"/>
        <v>#N/A</v>
      </c>
      <c r="AB590" t="e">
        <f t="shared" si="205"/>
        <v>#N/A</v>
      </c>
      <c r="AC590" t="e">
        <f t="shared" si="206"/>
        <v>#N/A</v>
      </c>
      <c r="AD590" t="e">
        <f t="shared" si="207"/>
        <v>#N/A</v>
      </c>
      <c r="AE590" t="e">
        <f t="shared" si="208"/>
        <v>#N/A</v>
      </c>
      <c r="AF590" t="e">
        <f t="shared" si="209"/>
        <v>#N/A</v>
      </c>
      <c r="AG590" t="e">
        <f t="shared" si="210"/>
        <v>#N/A</v>
      </c>
      <c r="AH590" t="e">
        <f t="shared" si="211"/>
        <v>#N/A</v>
      </c>
      <c r="AI590" t="e">
        <f t="shared" si="212"/>
        <v>#N/A</v>
      </c>
      <c r="AJ590" t="e">
        <f t="shared" si="177"/>
        <v>#N/A</v>
      </c>
      <c r="AK590" t="e">
        <f t="shared" si="178"/>
        <v>#N/A</v>
      </c>
      <c r="AL590" t="e">
        <f t="shared" si="179"/>
        <v>#N/A</v>
      </c>
      <c r="AM590" t="e">
        <f t="shared" si="213"/>
        <v>#N/A</v>
      </c>
      <c r="AN590" t="e">
        <f t="shared" si="214"/>
        <v>#N/A</v>
      </c>
      <c r="AO590" t="e">
        <f t="shared" si="215"/>
        <v>#N/A</v>
      </c>
      <c r="AP590" t="e">
        <f t="shared" si="216"/>
        <v>#N/A</v>
      </c>
      <c r="AQ590" t="e">
        <f t="shared" si="217"/>
        <v>#N/A</v>
      </c>
      <c r="AR590" t="e">
        <f t="shared" si="218"/>
        <v>#N/A</v>
      </c>
      <c r="AS590" t="e">
        <f t="shared" si="219"/>
        <v>#N/A</v>
      </c>
      <c r="AT590" t="e">
        <f t="shared" si="220"/>
        <v>#N/A</v>
      </c>
      <c r="AU590" t="e">
        <f t="shared" si="221"/>
        <v>#N/A</v>
      </c>
      <c r="AV590" t="e">
        <f t="shared" si="180"/>
        <v>#N/A</v>
      </c>
      <c r="AW590" t="e">
        <f t="shared" si="181"/>
        <v>#N/A</v>
      </c>
      <c r="AX590" t="e">
        <f t="shared" si="182"/>
        <v>#N/A</v>
      </c>
      <c r="AY590" t="e">
        <f t="shared" si="222"/>
        <v>#N/A</v>
      </c>
      <c r="AZ590" t="e">
        <f t="shared" si="223"/>
        <v>#N/A</v>
      </c>
      <c r="BA590" t="e">
        <f t="shared" si="224"/>
        <v>#N/A</v>
      </c>
      <c r="BB590" t="e">
        <f t="shared" si="225"/>
        <v>#N/A</v>
      </c>
      <c r="BC590" t="e">
        <f t="shared" si="226"/>
        <v>#N/A</v>
      </c>
      <c r="BD590" t="e">
        <f t="shared" si="227"/>
        <v>#N/A</v>
      </c>
      <c r="BE590" t="e">
        <f t="shared" si="228"/>
        <v>#N/A</v>
      </c>
      <c r="BF590" t="e">
        <f t="shared" si="229"/>
        <v>#N/A</v>
      </c>
      <c r="BG590" t="e">
        <f t="shared" si="230"/>
        <v>#N/A</v>
      </c>
      <c r="BH590" t="e">
        <f t="shared" si="183"/>
        <v>#N/A</v>
      </c>
      <c r="BI590" t="e">
        <f t="shared" si="184"/>
        <v>#N/A</v>
      </c>
      <c r="BJ590" t="e">
        <f t="shared" si="185"/>
        <v>#N/A</v>
      </c>
      <c r="BK590" t="e">
        <f t="shared" si="231"/>
        <v>#N/A</v>
      </c>
      <c r="BL590" t="e">
        <f t="shared" si="232"/>
        <v>#N/A</v>
      </c>
      <c r="BM590" t="e">
        <f t="shared" si="233"/>
        <v>#N/A</v>
      </c>
      <c r="BN590" t="e">
        <f t="shared" si="234"/>
        <v>#N/A</v>
      </c>
      <c r="BO590" t="e">
        <f t="shared" si="235"/>
        <v>#N/A</v>
      </c>
      <c r="BP590" t="e">
        <f t="shared" si="236"/>
        <v>#N/A</v>
      </c>
      <c r="BQ590" t="e">
        <f t="shared" si="237"/>
        <v>#N/A</v>
      </c>
      <c r="BR590" t="e">
        <f t="shared" si="238"/>
        <v>#N/A</v>
      </c>
      <c r="BS590" t="e">
        <f t="shared" si="239"/>
        <v>#N/A</v>
      </c>
      <c r="BT590" t="e">
        <f t="shared" si="240"/>
        <v>#N/A</v>
      </c>
      <c r="BU590" t="e">
        <f t="shared" si="241"/>
        <v>#N/A</v>
      </c>
      <c r="BV590" t="e">
        <f t="shared" si="242"/>
        <v>#N/A</v>
      </c>
      <c r="BW590" t="e">
        <f t="shared" si="243"/>
        <v>#N/A</v>
      </c>
      <c r="BX590" t="e">
        <f t="shared" si="244"/>
        <v>#N/A</v>
      </c>
      <c r="BY590" t="e">
        <f t="shared" si="245"/>
        <v>#N/A</v>
      </c>
      <c r="BZ590" t="e">
        <f t="shared" si="246"/>
        <v>#N/A</v>
      </c>
      <c r="CA590" t="e">
        <f t="shared" si="247"/>
        <v>#N/A</v>
      </c>
      <c r="CB590" t="e">
        <f t="shared" si="248"/>
        <v>#N/A</v>
      </c>
      <c r="CC590" t="e">
        <f t="shared" si="249"/>
        <v>#N/A</v>
      </c>
      <c r="CD590" t="e">
        <f t="shared" si="250"/>
        <v>#N/A</v>
      </c>
      <c r="CE590" t="e">
        <f t="shared" si="251"/>
        <v>#N/A</v>
      </c>
      <c r="CF590" t="e">
        <f t="shared" si="252"/>
        <v>#N/A</v>
      </c>
    </row>
    <row r="591" spans="1:84" x14ac:dyDescent="0.3">
      <c r="A591" t="e">
        <f t="shared" si="255"/>
        <v>#N/A</v>
      </c>
      <c r="B591" t="e">
        <f t="shared" si="255"/>
        <v>#N/A</v>
      </c>
      <c r="C591" t="e">
        <f t="shared" si="186"/>
        <v>#N/A</v>
      </c>
      <c r="D591" t="e">
        <f t="shared" si="187"/>
        <v>#N/A</v>
      </c>
      <c r="E591" t="e">
        <f t="shared" si="188"/>
        <v>#N/A</v>
      </c>
      <c r="F591" t="e">
        <f t="shared" si="189"/>
        <v>#N/A</v>
      </c>
      <c r="G591" t="e">
        <f t="shared" si="190"/>
        <v>#N/A</v>
      </c>
      <c r="H591" t="e">
        <f t="shared" si="191"/>
        <v>#N/A</v>
      </c>
      <c r="I591" t="e">
        <f t="shared" si="192"/>
        <v>#N/A</v>
      </c>
      <c r="J591" t="e">
        <f t="shared" si="193"/>
        <v>#N/A</v>
      </c>
      <c r="K591" t="e">
        <f t="shared" si="194"/>
        <v>#N/A</v>
      </c>
      <c r="L591" t="e">
        <f t="shared" si="171"/>
        <v>#N/A</v>
      </c>
      <c r="M591" t="e">
        <f t="shared" si="172"/>
        <v>#N/A</v>
      </c>
      <c r="N591" t="e">
        <f t="shared" si="173"/>
        <v>#N/A</v>
      </c>
      <c r="O591" t="e">
        <f t="shared" si="195"/>
        <v>#N/A</v>
      </c>
      <c r="P591" t="e">
        <f t="shared" si="196"/>
        <v>#N/A</v>
      </c>
      <c r="Q591" t="e">
        <f t="shared" si="197"/>
        <v>#N/A</v>
      </c>
      <c r="R591" t="e">
        <f t="shared" si="198"/>
        <v>#N/A</v>
      </c>
      <c r="S591" t="e">
        <f t="shared" si="199"/>
        <v>#N/A</v>
      </c>
      <c r="T591" t="e">
        <f t="shared" si="200"/>
        <v>#N/A</v>
      </c>
      <c r="U591" t="e">
        <f t="shared" si="201"/>
        <v>#N/A</v>
      </c>
      <c r="V591" t="e">
        <f t="shared" si="202"/>
        <v>#N/A</v>
      </c>
      <c r="W591" t="e">
        <f t="shared" si="203"/>
        <v>#N/A</v>
      </c>
      <c r="X591" t="e">
        <f t="shared" si="174"/>
        <v>#N/A</v>
      </c>
      <c r="Y591" t="e">
        <f t="shared" si="175"/>
        <v>#N/A</v>
      </c>
      <c r="Z591" t="e">
        <f t="shared" si="176"/>
        <v>#N/A</v>
      </c>
      <c r="AA591" t="e">
        <f t="shared" si="204"/>
        <v>#N/A</v>
      </c>
      <c r="AB591" t="e">
        <f t="shared" si="205"/>
        <v>#N/A</v>
      </c>
      <c r="AC591" t="e">
        <f t="shared" si="206"/>
        <v>#N/A</v>
      </c>
      <c r="AD591" t="e">
        <f t="shared" si="207"/>
        <v>#N/A</v>
      </c>
      <c r="AE591" t="e">
        <f t="shared" si="208"/>
        <v>#N/A</v>
      </c>
      <c r="AF591" t="e">
        <f t="shared" si="209"/>
        <v>#N/A</v>
      </c>
      <c r="AG591" t="e">
        <f t="shared" si="210"/>
        <v>#N/A</v>
      </c>
      <c r="AH591" t="e">
        <f t="shared" si="211"/>
        <v>#N/A</v>
      </c>
      <c r="AI591" t="e">
        <f t="shared" si="212"/>
        <v>#N/A</v>
      </c>
      <c r="AJ591" t="e">
        <f t="shared" si="177"/>
        <v>#N/A</v>
      </c>
      <c r="AK591" t="e">
        <f t="shared" si="178"/>
        <v>#N/A</v>
      </c>
      <c r="AL591" t="e">
        <f t="shared" si="179"/>
        <v>#N/A</v>
      </c>
      <c r="AM591" t="e">
        <f t="shared" si="213"/>
        <v>#N/A</v>
      </c>
      <c r="AN591" t="e">
        <f t="shared" si="214"/>
        <v>#N/A</v>
      </c>
      <c r="AO591" t="e">
        <f t="shared" si="215"/>
        <v>#N/A</v>
      </c>
      <c r="AP591" t="e">
        <f t="shared" si="216"/>
        <v>#N/A</v>
      </c>
      <c r="AQ591" t="e">
        <f t="shared" si="217"/>
        <v>#N/A</v>
      </c>
      <c r="AR591" t="e">
        <f t="shared" si="218"/>
        <v>#N/A</v>
      </c>
      <c r="AS591" t="e">
        <f t="shared" si="219"/>
        <v>#N/A</v>
      </c>
      <c r="AT591" t="e">
        <f t="shared" si="220"/>
        <v>#N/A</v>
      </c>
      <c r="AU591" t="e">
        <f t="shared" si="221"/>
        <v>#N/A</v>
      </c>
      <c r="AV591" t="e">
        <f t="shared" si="180"/>
        <v>#N/A</v>
      </c>
      <c r="AW591" t="e">
        <f t="shared" si="181"/>
        <v>#N/A</v>
      </c>
      <c r="AX591" t="e">
        <f t="shared" si="182"/>
        <v>#N/A</v>
      </c>
      <c r="AY591" t="e">
        <f t="shared" si="222"/>
        <v>#N/A</v>
      </c>
      <c r="AZ591" t="e">
        <f t="shared" si="223"/>
        <v>#N/A</v>
      </c>
      <c r="BA591" t="e">
        <f t="shared" si="224"/>
        <v>#N/A</v>
      </c>
      <c r="BB591" t="e">
        <f t="shared" si="225"/>
        <v>#N/A</v>
      </c>
      <c r="BC591" t="e">
        <f t="shared" si="226"/>
        <v>#N/A</v>
      </c>
      <c r="BD591" t="e">
        <f t="shared" si="227"/>
        <v>#N/A</v>
      </c>
      <c r="BE591" t="e">
        <f t="shared" si="228"/>
        <v>#N/A</v>
      </c>
      <c r="BF591" t="e">
        <f t="shared" si="229"/>
        <v>#N/A</v>
      </c>
      <c r="BG591" t="e">
        <f t="shared" si="230"/>
        <v>#N/A</v>
      </c>
      <c r="BH591" t="e">
        <f t="shared" si="183"/>
        <v>#N/A</v>
      </c>
      <c r="BI591" t="e">
        <f t="shared" si="184"/>
        <v>#N/A</v>
      </c>
      <c r="BJ591" t="e">
        <f t="shared" si="185"/>
        <v>#N/A</v>
      </c>
      <c r="BK591" t="e">
        <f t="shared" si="231"/>
        <v>#N/A</v>
      </c>
      <c r="BL591" t="e">
        <f t="shared" si="232"/>
        <v>#N/A</v>
      </c>
      <c r="BM591" t="e">
        <f t="shared" si="233"/>
        <v>#N/A</v>
      </c>
      <c r="BN591" t="e">
        <f t="shared" si="234"/>
        <v>#N/A</v>
      </c>
      <c r="BO591" t="e">
        <f t="shared" si="235"/>
        <v>#N/A</v>
      </c>
      <c r="BP591" t="e">
        <f t="shared" si="236"/>
        <v>#N/A</v>
      </c>
      <c r="BQ591" t="e">
        <f t="shared" si="237"/>
        <v>#N/A</v>
      </c>
      <c r="BR591" t="e">
        <f t="shared" si="238"/>
        <v>#N/A</v>
      </c>
      <c r="BS591" t="e">
        <f t="shared" si="239"/>
        <v>#N/A</v>
      </c>
      <c r="BT591" t="e">
        <f t="shared" si="240"/>
        <v>#N/A</v>
      </c>
      <c r="BU591" t="e">
        <f t="shared" si="241"/>
        <v>#N/A</v>
      </c>
      <c r="BV591" t="e">
        <f t="shared" si="242"/>
        <v>#N/A</v>
      </c>
      <c r="BW591" t="e">
        <f t="shared" si="243"/>
        <v>#N/A</v>
      </c>
      <c r="BX591" t="e">
        <f t="shared" si="244"/>
        <v>#N/A</v>
      </c>
      <c r="BY591" t="e">
        <f t="shared" si="245"/>
        <v>#N/A</v>
      </c>
      <c r="BZ591" t="e">
        <f t="shared" si="246"/>
        <v>#N/A</v>
      </c>
      <c r="CA591" t="e">
        <f t="shared" si="247"/>
        <v>#N/A</v>
      </c>
      <c r="CB591" t="e">
        <f t="shared" si="248"/>
        <v>#N/A</v>
      </c>
      <c r="CC591" t="e">
        <f t="shared" si="249"/>
        <v>#N/A</v>
      </c>
      <c r="CD591" t="e">
        <f t="shared" si="250"/>
        <v>#N/A</v>
      </c>
      <c r="CE591" t="e">
        <f t="shared" si="251"/>
        <v>#N/A</v>
      </c>
      <c r="CF591" t="e">
        <f t="shared" si="252"/>
        <v>#N/A</v>
      </c>
    </row>
    <row r="592" spans="1:84" x14ac:dyDescent="0.3">
      <c r="A592" t="e">
        <f t="shared" si="255"/>
        <v>#N/A</v>
      </c>
      <c r="B592" t="e">
        <f t="shared" si="255"/>
        <v>#N/A</v>
      </c>
      <c r="C592" t="e">
        <f t="shared" si="186"/>
        <v>#N/A</v>
      </c>
      <c r="D592" t="e">
        <f t="shared" si="187"/>
        <v>#N/A</v>
      </c>
      <c r="E592" t="e">
        <f t="shared" si="188"/>
        <v>#N/A</v>
      </c>
      <c r="F592" t="e">
        <f t="shared" si="189"/>
        <v>#N/A</v>
      </c>
      <c r="G592" t="e">
        <f t="shared" si="190"/>
        <v>#N/A</v>
      </c>
      <c r="H592" t="e">
        <f t="shared" si="191"/>
        <v>#N/A</v>
      </c>
      <c r="I592" t="e">
        <f t="shared" si="192"/>
        <v>#N/A</v>
      </c>
      <c r="J592" t="e">
        <f t="shared" si="193"/>
        <v>#N/A</v>
      </c>
      <c r="K592" t="e">
        <f t="shared" si="194"/>
        <v>#N/A</v>
      </c>
      <c r="L592" t="e">
        <f t="shared" si="171"/>
        <v>#N/A</v>
      </c>
      <c r="M592" t="e">
        <f t="shared" si="172"/>
        <v>#N/A</v>
      </c>
      <c r="N592" t="e">
        <f t="shared" si="173"/>
        <v>#N/A</v>
      </c>
      <c r="O592" t="e">
        <f t="shared" si="195"/>
        <v>#N/A</v>
      </c>
      <c r="P592" t="e">
        <f t="shared" si="196"/>
        <v>#N/A</v>
      </c>
      <c r="Q592" t="e">
        <f t="shared" si="197"/>
        <v>#N/A</v>
      </c>
      <c r="R592" t="e">
        <f t="shared" si="198"/>
        <v>#N/A</v>
      </c>
      <c r="S592" t="e">
        <f t="shared" si="199"/>
        <v>#N/A</v>
      </c>
      <c r="T592" t="e">
        <f t="shared" si="200"/>
        <v>#N/A</v>
      </c>
      <c r="U592" t="e">
        <f t="shared" si="201"/>
        <v>#N/A</v>
      </c>
      <c r="V592" t="e">
        <f t="shared" si="202"/>
        <v>#N/A</v>
      </c>
      <c r="W592" t="e">
        <f t="shared" si="203"/>
        <v>#N/A</v>
      </c>
      <c r="X592" t="e">
        <f t="shared" si="174"/>
        <v>#N/A</v>
      </c>
      <c r="Y592" t="e">
        <f t="shared" si="175"/>
        <v>#N/A</v>
      </c>
      <c r="Z592" t="e">
        <f t="shared" si="176"/>
        <v>#N/A</v>
      </c>
      <c r="AA592" t="e">
        <f t="shared" si="204"/>
        <v>#N/A</v>
      </c>
      <c r="AB592" t="e">
        <f t="shared" si="205"/>
        <v>#N/A</v>
      </c>
      <c r="AC592" t="e">
        <f t="shared" si="206"/>
        <v>#N/A</v>
      </c>
      <c r="AD592" t="e">
        <f t="shared" si="207"/>
        <v>#N/A</v>
      </c>
      <c r="AE592" t="e">
        <f t="shared" si="208"/>
        <v>#N/A</v>
      </c>
      <c r="AF592" t="e">
        <f t="shared" si="209"/>
        <v>#N/A</v>
      </c>
      <c r="AG592" t="e">
        <f t="shared" si="210"/>
        <v>#N/A</v>
      </c>
      <c r="AH592" t="e">
        <f t="shared" si="211"/>
        <v>#N/A</v>
      </c>
      <c r="AI592" t="e">
        <f t="shared" si="212"/>
        <v>#N/A</v>
      </c>
      <c r="AJ592" t="e">
        <f t="shared" si="177"/>
        <v>#N/A</v>
      </c>
      <c r="AK592" t="e">
        <f t="shared" si="178"/>
        <v>#N/A</v>
      </c>
      <c r="AL592" t="e">
        <f t="shared" si="179"/>
        <v>#N/A</v>
      </c>
      <c r="AM592" t="e">
        <f t="shared" si="213"/>
        <v>#N/A</v>
      </c>
      <c r="AN592" t="e">
        <f t="shared" si="214"/>
        <v>#N/A</v>
      </c>
      <c r="AO592" t="e">
        <f t="shared" si="215"/>
        <v>#N/A</v>
      </c>
      <c r="AP592" t="e">
        <f t="shared" si="216"/>
        <v>#N/A</v>
      </c>
      <c r="AQ592" t="e">
        <f t="shared" si="217"/>
        <v>#N/A</v>
      </c>
      <c r="AR592" t="e">
        <f t="shared" si="218"/>
        <v>#N/A</v>
      </c>
      <c r="AS592" t="e">
        <f t="shared" si="219"/>
        <v>#N/A</v>
      </c>
      <c r="AT592" t="e">
        <f t="shared" si="220"/>
        <v>#N/A</v>
      </c>
      <c r="AU592" t="e">
        <f t="shared" si="221"/>
        <v>#N/A</v>
      </c>
      <c r="AV592" t="e">
        <f t="shared" si="180"/>
        <v>#N/A</v>
      </c>
      <c r="AW592" t="e">
        <f t="shared" si="181"/>
        <v>#N/A</v>
      </c>
      <c r="AX592" t="e">
        <f t="shared" si="182"/>
        <v>#N/A</v>
      </c>
      <c r="AY592" t="e">
        <f t="shared" si="222"/>
        <v>#N/A</v>
      </c>
      <c r="AZ592" t="e">
        <f t="shared" si="223"/>
        <v>#N/A</v>
      </c>
      <c r="BA592" t="e">
        <f t="shared" si="224"/>
        <v>#N/A</v>
      </c>
      <c r="BB592" t="e">
        <f t="shared" si="225"/>
        <v>#N/A</v>
      </c>
      <c r="BC592" t="e">
        <f t="shared" si="226"/>
        <v>#N/A</v>
      </c>
      <c r="BD592" t="e">
        <f t="shared" si="227"/>
        <v>#N/A</v>
      </c>
      <c r="BE592" t="e">
        <f t="shared" si="228"/>
        <v>#N/A</v>
      </c>
      <c r="BF592" t="e">
        <f t="shared" si="229"/>
        <v>#N/A</v>
      </c>
      <c r="BG592" t="e">
        <f t="shared" si="230"/>
        <v>#N/A</v>
      </c>
      <c r="BH592" t="e">
        <f t="shared" si="183"/>
        <v>#N/A</v>
      </c>
      <c r="BI592" t="e">
        <f t="shared" si="184"/>
        <v>#N/A</v>
      </c>
      <c r="BJ592" t="e">
        <f t="shared" si="185"/>
        <v>#N/A</v>
      </c>
      <c r="BK592" t="e">
        <f t="shared" si="231"/>
        <v>#N/A</v>
      </c>
      <c r="BL592" t="e">
        <f t="shared" si="232"/>
        <v>#N/A</v>
      </c>
      <c r="BM592" t="e">
        <f t="shared" si="233"/>
        <v>#N/A</v>
      </c>
      <c r="BN592" t="e">
        <f t="shared" si="234"/>
        <v>#N/A</v>
      </c>
      <c r="BO592" t="e">
        <f t="shared" si="235"/>
        <v>#N/A</v>
      </c>
      <c r="BP592" t="e">
        <f t="shared" si="236"/>
        <v>#N/A</v>
      </c>
      <c r="BQ592" t="e">
        <f t="shared" si="237"/>
        <v>#N/A</v>
      </c>
      <c r="BR592" t="e">
        <f t="shared" si="238"/>
        <v>#N/A</v>
      </c>
      <c r="BS592" t="e">
        <f t="shared" si="239"/>
        <v>#N/A</v>
      </c>
      <c r="BT592" t="e">
        <f t="shared" si="240"/>
        <v>#N/A</v>
      </c>
      <c r="BU592" t="e">
        <f t="shared" si="241"/>
        <v>#N/A</v>
      </c>
      <c r="BV592" t="e">
        <f t="shared" si="242"/>
        <v>#N/A</v>
      </c>
      <c r="BW592" t="e">
        <f t="shared" si="243"/>
        <v>#N/A</v>
      </c>
      <c r="BX592" t="e">
        <f t="shared" si="244"/>
        <v>#N/A</v>
      </c>
      <c r="BY592" t="e">
        <f t="shared" si="245"/>
        <v>#N/A</v>
      </c>
      <c r="BZ592" t="e">
        <f t="shared" si="246"/>
        <v>#N/A</v>
      </c>
      <c r="CA592" t="e">
        <f t="shared" si="247"/>
        <v>#N/A</v>
      </c>
      <c r="CB592" t="e">
        <f t="shared" si="248"/>
        <v>#N/A</v>
      </c>
      <c r="CC592" t="e">
        <f t="shared" si="249"/>
        <v>#N/A</v>
      </c>
      <c r="CD592" t="e">
        <f t="shared" si="250"/>
        <v>#N/A</v>
      </c>
      <c r="CE592" t="e">
        <f t="shared" si="251"/>
        <v>#N/A</v>
      </c>
      <c r="CF592" t="e">
        <f t="shared" si="252"/>
        <v>#N/A</v>
      </c>
    </row>
    <row r="593" spans="1:84" x14ac:dyDescent="0.3">
      <c r="A593" t="e">
        <f t="shared" si="255"/>
        <v>#N/A</v>
      </c>
      <c r="B593" t="e">
        <f t="shared" si="255"/>
        <v>#N/A</v>
      </c>
      <c r="C593" t="e">
        <f t="shared" si="186"/>
        <v>#N/A</v>
      </c>
      <c r="D593" t="e">
        <f t="shared" si="187"/>
        <v>#N/A</v>
      </c>
      <c r="E593" t="e">
        <f t="shared" si="188"/>
        <v>#N/A</v>
      </c>
      <c r="F593" t="e">
        <f t="shared" si="189"/>
        <v>#N/A</v>
      </c>
      <c r="G593" t="e">
        <f t="shared" si="190"/>
        <v>#N/A</v>
      </c>
      <c r="H593" t="e">
        <f t="shared" si="191"/>
        <v>#N/A</v>
      </c>
      <c r="I593" t="e">
        <f t="shared" si="192"/>
        <v>#N/A</v>
      </c>
      <c r="J593" t="e">
        <f t="shared" si="193"/>
        <v>#N/A</v>
      </c>
      <c r="K593" t="e">
        <f t="shared" si="194"/>
        <v>#N/A</v>
      </c>
      <c r="L593" t="e">
        <f t="shared" si="171"/>
        <v>#N/A</v>
      </c>
      <c r="M593" t="e">
        <f t="shared" si="172"/>
        <v>#N/A</v>
      </c>
      <c r="N593" t="e">
        <f t="shared" si="173"/>
        <v>#N/A</v>
      </c>
      <c r="O593" t="e">
        <f t="shared" si="195"/>
        <v>#N/A</v>
      </c>
      <c r="P593" t="e">
        <f t="shared" si="196"/>
        <v>#N/A</v>
      </c>
      <c r="Q593" t="e">
        <f t="shared" si="197"/>
        <v>#N/A</v>
      </c>
      <c r="R593" t="e">
        <f t="shared" si="198"/>
        <v>#N/A</v>
      </c>
      <c r="S593" t="e">
        <f t="shared" si="199"/>
        <v>#N/A</v>
      </c>
      <c r="T593" t="e">
        <f t="shared" si="200"/>
        <v>#N/A</v>
      </c>
      <c r="U593" t="e">
        <f t="shared" si="201"/>
        <v>#N/A</v>
      </c>
      <c r="V593" t="e">
        <f t="shared" si="202"/>
        <v>#N/A</v>
      </c>
      <c r="W593" t="e">
        <f t="shared" si="203"/>
        <v>#N/A</v>
      </c>
      <c r="X593" t="e">
        <f t="shared" si="174"/>
        <v>#N/A</v>
      </c>
      <c r="Y593" t="e">
        <f t="shared" si="175"/>
        <v>#N/A</v>
      </c>
      <c r="Z593" t="e">
        <f t="shared" si="176"/>
        <v>#N/A</v>
      </c>
      <c r="AA593" t="e">
        <f t="shared" si="204"/>
        <v>#N/A</v>
      </c>
      <c r="AB593" t="e">
        <f t="shared" si="205"/>
        <v>#N/A</v>
      </c>
      <c r="AC593" t="e">
        <f t="shared" si="206"/>
        <v>#N/A</v>
      </c>
      <c r="AD593" t="e">
        <f t="shared" si="207"/>
        <v>#N/A</v>
      </c>
      <c r="AE593" t="e">
        <f t="shared" si="208"/>
        <v>#N/A</v>
      </c>
      <c r="AF593" t="e">
        <f t="shared" si="209"/>
        <v>#N/A</v>
      </c>
      <c r="AG593" t="e">
        <f t="shared" si="210"/>
        <v>#N/A</v>
      </c>
      <c r="AH593" t="e">
        <f t="shared" si="211"/>
        <v>#N/A</v>
      </c>
      <c r="AI593" t="e">
        <f t="shared" si="212"/>
        <v>#N/A</v>
      </c>
      <c r="AJ593" t="e">
        <f t="shared" si="177"/>
        <v>#N/A</v>
      </c>
      <c r="AK593" t="e">
        <f t="shared" si="178"/>
        <v>#N/A</v>
      </c>
      <c r="AL593" t="e">
        <f t="shared" si="179"/>
        <v>#N/A</v>
      </c>
      <c r="AM593" t="e">
        <f t="shared" si="213"/>
        <v>#N/A</v>
      </c>
      <c r="AN593" t="e">
        <f t="shared" si="214"/>
        <v>#N/A</v>
      </c>
      <c r="AO593" t="e">
        <f t="shared" si="215"/>
        <v>#N/A</v>
      </c>
      <c r="AP593" t="e">
        <f t="shared" si="216"/>
        <v>#N/A</v>
      </c>
      <c r="AQ593" t="e">
        <f t="shared" si="217"/>
        <v>#N/A</v>
      </c>
      <c r="AR593" t="e">
        <f t="shared" si="218"/>
        <v>#N/A</v>
      </c>
      <c r="AS593" t="e">
        <f t="shared" si="219"/>
        <v>#N/A</v>
      </c>
      <c r="AT593" t="e">
        <f t="shared" si="220"/>
        <v>#N/A</v>
      </c>
      <c r="AU593" t="e">
        <f t="shared" si="221"/>
        <v>#N/A</v>
      </c>
      <c r="AV593" t="e">
        <f t="shared" si="180"/>
        <v>#N/A</v>
      </c>
      <c r="AW593" t="e">
        <f t="shared" si="181"/>
        <v>#N/A</v>
      </c>
      <c r="AX593" t="e">
        <f t="shared" si="182"/>
        <v>#N/A</v>
      </c>
      <c r="AY593" t="e">
        <f t="shared" si="222"/>
        <v>#N/A</v>
      </c>
      <c r="AZ593" t="e">
        <f t="shared" si="223"/>
        <v>#N/A</v>
      </c>
      <c r="BA593" t="e">
        <f t="shared" si="224"/>
        <v>#N/A</v>
      </c>
      <c r="BB593" t="e">
        <f t="shared" si="225"/>
        <v>#N/A</v>
      </c>
      <c r="BC593" t="e">
        <f t="shared" si="226"/>
        <v>#N/A</v>
      </c>
      <c r="BD593" t="e">
        <f t="shared" si="227"/>
        <v>#N/A</v>
      </c>
      <c r="BE593" t="e">
        <f t="shared" si="228"/>
        <v>#N/A</v>
      </c>
      <c r="BF593" t="e">
        <f t="shared" si="229"/>
        <v>#N/A</v>
      </c>
      <c r="BG593" t="e">
        <f t="shared" si="230"/>
        <v>#N/A</v>
      </c>
      <c r="BH593" t="e">
        <f t="shared" si="183"/>
        <v>#N/A</v>
      </c>
      <c r="BI593" t="e">
        <f t="shared" si="184"/>
        <v>#N/A</v>
      </c>
      <c r="BJ593" t="e">
        <f t="shared" si="185"/>
        <v>#N/A</v>
      </c>
      <c r="BK593" t="e">
        <f t="shared" si="231"/>
        <v>#N/A</v>
      </c>
      <c r="BL593" t="e">
        <f t="shared" si="232"/>
        <v>#N/A</v>
      </c>
      <c r="BM593" t="e">
        <f t="shared" si="233"/>
        <v>#N/A</v>
      </c>
      <c r="BN593" t="e">
        <f t="shared" si="234"/>
        <v>#N/A</v>
      </c>
      <c r="BO593" t="e">
        <f t="shared" si="235"/>
        <v>#N/A</v>
      </c>
      <c r="BP593" t="e">
        <f t="shared" si="236"/>
        <v>#N/A</v>
      </c>
      <c r="BQ593" t="e">
        <f t="shared" si="237"/>
        <v>#N/A</v>
      </c>
      <c r="BR593" t="e">
        <f t="shared" si="238"/>
        <v>#N/A</v>
      </c>
      <c r="BS593" t="e">
        <f t="shared" si="239"/>
        <v>#N/A</v>
      </c>
      <c r="BT593" t="e">
        <f t="shared" si="240"/>
        <v>#N/A</v>
      </c>
      <c r="BU593" t="e">
        <f t="shared" si="241"/>
        <v>#N/A</v>
      </c>
      <c r="BV593" t="e">
        <f t="shared" si="242"/>
        <v>#N/A</v>
      </c>
      <c r="BW593" t="e">
        <f t="shared" si="243"/>
        <v>#N/A</v>
      </c>
      <c r="BX593" t="e">
        <f t="shared" si="244"/>
        <v>#N/A</v>
      </c>
      <c r="BY593" t="e">
        <f t="shared" si="245"/>
        <v>#N/A</v>
      </c>
      <c r="BZ593" t="e">
        <f t="shared" si="246"/>
        <v>#N/A</v>
      </c>
      <c r="CA593" t="e">
        <f t="shared" si="247"/>
        <v>#N/A</v>
      </c>
      <c r="CB593" t="e">
        <f t="shared" si="248"/>
        <v>#N/A</v>
      </c>
      <c r="CC593" t="e">
        <f t="shared" si="249"/>
        <v>#N/A</v>
      </c>
      <c r="CD593" t="e">
        <f t="shared" si="250"/>
        <v>#N/A</v>
      </c>
      <c r="CE593" t="e">
        <f t="shared" si="251"/>
        <v>#N/A</v>
      </c>
      <c r="CF593" t="e">
        <f t="shared" si="252"/>
        <v>#N/A</v>
      </c>
    </row>
    <row r="594" spans="1:84" x14ac:dyDescent="0.3">
      <c r="A594" t="e">
        <f t="shared" si="255"/>
        <v>#N/A</v>
      </c>
      <c r="B594" t="e">
        <f t="shared" si="255"/>
        <v>#N/A</v>
      </c>
      <c r="C594" t="e">
        <f t="shared" si="186"/>
        <v>#N/A</v>
      </c>
      <c r="D594" t="e">
        <f t="shared" si="187"/>
        <v>#N/A</v>
      </c>
      <c r="E594" t="e">
        <f t="shared" si="188"/>
        <v>#N/A</v>
      </c>
      <c r="F594" t="e">
        <f t="shared" si="189"/>
        <v>#N/A</v>
      </c>
      <c r="G594" t="e">
        <f t="shared" si="190"/>
        <v>#N/A</v>
      </c>
      <c r="H594" t="e">
        <f t="shared" si="191"/>
        <v>#N/A</v>
      </c>
      <c r="I594" t="e">
        <f t="shared" si="192"/>
        <v>#N/A</v>
      </c>
      <c r="J594" t="e">
        <f t="shared" si="193"/>
        <v>#N/A</v>
      </c>
      <c r="K594" t="e">
        <f t="shared" si="194"/>
        <v>#N/A</v>
      </c>
      <c r="L594" t="e">
        <f t="shared" si="171"/>
        <v>#N/A</v>
      </c>
      <c r="M594" t="e">
        <f t="shared" si="172"/>
        <v>#N/A</v>
      </c>
      <c r="N594" t="e">
        <f t="shared" si="173"/>
        <v>#N/A</v>
      </c>
      <c r="O594" t="e">
        <f t="shared" si="195"/>
        <v>#N/A</v>
      </c>
      <c r="P594" t="e">
        <f t="shared" si="196"/>
        <v>#N/A</v>
      </c>
      <c r="Q594" t="e">
        <f t="shared" si="197"/>
        <v>#N/A</v>
      </c>
      <c r="R594" t="e">
        <f t="shared" si="198"/>
        <v>#N/A</v>
      </c>
      <c r="S594" t="e">
        <f t="shared" si="199"/>
        <v>#N/A</v>
      </c>
      <c r="T594" t="e">
        <f t="shared" si="200"/>
        <v>#N/A</v>
      </c>
      <c r="U594" t="e">
        <f t="shared" si="201"/>
        <v>#N/A</v>
      </c>
      <c r="V594" t="e">
        <f t="shared" si="202"/>
        <v>#N/A</v>
      </c>
      <c r="W594" t="e">
        <f t="shared" si="203"/>
        <v>#N/A</v>
      </c>
      <c r="X594" t="e">
        <f t="shared" si="174"/>
        <v>#N/A</v>
      </c>
      <c r="Y594" t="e">
        <f t="shared" si="175"/>
        <v>#N/A</v>
      </c>
      <c r="Z594" t="e">
        <f t="shared" si="176"/>
        <v>#N/A</v>
      </c>
      <c r="AA594" t="e">
        <f t="shared" si="204"/>
        <v>#N/A</v>
      </c>
      <c r="AB594" t="e">
        <f t="shared" si="205"/>
        <v>#N/A</v>
      </c>
      <c r="AC594" t="e">
        <f t="shared" si="206"/>
        <v>#N/A</v>
      </c>
      <c r="AD594" t="e">
        <f t="shared" si="207"/>
        <v>#N/A</v>
      </c>
      <c r="AE594" t="e">
        <f t="shared" si="208"/>
        <v>#N/A</v>
      </c>
      <c r="AF594" t="e">
        <f t="shared" si="209"/>
        <v>#N/A</v>
      </c>
      <c r="AG594" t="e">
        <f t="shared" si="210"/>
        <v>#N/A</v>
      </c>
      <c r="AH594" t="e">
        <f t="shared" si="211"/>
        <v>#N/A</v>
      </c>
      <c r="AI594" t="e">
        <f t="shared" si="212"/>
        <v>#N/A</v>
      </c>
      <c r="AJ594" t="e">
        <f t="shared" si="177"/>
        <v>#N/A</v>
      </c>
      <c r="AK594" t="e">
        <f t="shared" si="178"/>
        <v>#N/A</v>
      </c>
      <c r="AL594" t="e">
        <f t="shared" si="179"/>
        <v>#N/A</v>
      </c>
      <c r="AM594" t="e">
        <f t="shared" si="213"/>
        <v>#N/A</v>
      </c>
      <c r="AN594" t="e">
        <f t="shared" si="214"/>
        <v>#N/A</v>
      </c>
      <c r="AO594" t="e">
        <f t="shared" si="215"/>
        <v>#N/A</v>
      </c>
      <c r="AP594" t="e">
        <f t="shared" si="216"/>
        <v>#N/A</v>
      </c>
      <c r="AQ594" t="e">
        <f t="shared" si="217"/>
        <v>#N/A</v>
      </c>
      <c r="AR594" t="e">
        <f t="shared" si="218"/>
        <v>#N/A</v>
      </c>
      <c r="AS594" t="e">
        <f t="shared" si="219"/>
        <v>#N/A</v>
      </c>
      <c r="AT594" t="e">
        <f t="shared" si="220"/>
        <v>#N/A</v>
      </c>
      <c r="AU594" t="e">
        <f t="shared" si="221"/>
        <v>#N/A</v>
      </c>
      <c r="AV594" t="e">
        <f t="shared" si="180"/>
        <v>#N/A</v>
      </c>
      <c r="AW594" t="e">
        <f t="shared" si="181"/>
        <v>#N/A</v>
      </c>
      <c r="AX594" t="e">
        <f t="shared" si="182"/>
        <v>#N/A</v>
      </c>
      <c r="AY594" t="e">
        <f t="shared" si="222"/>
        <v>#N/A</v>
      </c>
      <c r="AZ594" t="e">
        <f t="shared" si="223"/>
        <v>#N/A</v>
      </c>
      <c r="BA594" t="e">
        <f t="shared" si="224"/>
        <v>#N/A</v>
      </c>
      <c r="BB594" t="e">
        <f t="shared" si="225"/>
        <v>#N/A</v>
      </c>
      <c r="BC594" t="e">
        <f t="shared" si="226"/>
        <v>#N/A</v>
      </c>
      <c r="BD594" t="e">
        <f t="shared" si="227"/>
        <v>#N/A</v>
      </c>
      <c r="BE594" t="e">
        <f t="shared" si="228"/>
        <v>#N/A</v>
      </c>
      <c r="BF594" t="e">
        <f t="shared" si="229"/>
        <v>#N/A</v>
      </c>
      <c r="BG594" t="e">
        <f t="shared" si="230"/>
        <v>#N/A</v>
      </c>
      <c r="BH594" t="e">
        <f t="shared" si="183"/>
        <v>#N/A</v>
      </c>
      <c r="BI594" t="e">
        <f t="shared" si="184"/>
        <v>#N/A</v>
      </c>
      <c r="BJ594" t="e">
        <f t="shared" si="185"/>
        <v>#N/A</v>
      </c>
      <c r="BK594" t="e">
        <f t="shared" si="231"/>
        <v>#N/A</v>
      </c>
      <c r="BL594" t="e">
        <f t="shared" si="232"/>
        <v>#N/A</v>
      </c>
      <c r="BM594" t="e">
        <f t="shared" si="233"/>
        <v>#N/A</v>
      </c>
      <c r="BN594" t="e">
        <f t="shared" si="234"/>
        <v>#N/A</v>
      </c>
      <c r="BO594" t="e">
        <f t="shared" si="235"/>
        <v>#N/A</v>
      </c>
      <c r="BP594" t="e">
        <f t="shared" si="236"/>
        <v>#N/A</v>
      </c>
      <c r="BQ594" t="e">
        <f t="shared" si="237"/>
        <v>#N/A</v>
      </c>
      <c r="BR594" t="e">
        <f t="shared" si="238"/>
        <v>#N/A</v>
      </c>
      <c r="BS594" t="e">
        <f t="shared" si="239"/>
        <v>#N/A</v>
      </c>
      <c r="BT594" t="e">
        <f t="shared" si="240"/>
        <v>#N/A</v>
      </c>
      <c r="BU594" t="e">
        <f t="shared" si="241"/>
        <v>#N/A</v>
      </c>
      <c r="BV594" t="e">
        <f t="shared" si="242"/>
        <v>#N/A</v>
      </c>
      <c r="BW594" t="e">
        <f t="shared" si="243"/>
        <v>#N/A</v>
      </c>
      <c r="BX594" t="e">
        <f t="shared" si="244"/>
        <v>#N/A</v>
      </c>
      <c r="BY594" t="e">
        <f t="shared" si="245"/>
        <v>#N/A</v>
      </c>
      <c r="BZ594" t="e">
        <f t="shared" si="246"/>
        <v>#N/A</v>
      </c>
      <c r="CA594" t="e">
        <f t="shared" si="247"/>
        <v>#N/A</v>
      </c>
      <c r="CB594" t="e">
        <f t="shared" si="248"/>
        <v>#N/A</v>
      </c>
      <c r="CC594" t="e">
        <f t="shared" si="249"/>
        <v>#N/A</v>
      </c>
      <c r="CD594" t="e">
        <f t="shared" si="250"/>
        <v>#N/A</v>
      </c>
      <c r="CE594" t="e">
        <f t="shared" si="251"/>
        <v>#N/A</v>
      </c>
      <c r="CF594" t="e">
        <f t="shared" si="252"/>
        <v>#N/A</v>
      </c>
    </row>
    <row r="595" spans="1:84" x14ac:dyDescent="0.3">
      <c r="A595" t="e">
        <f t="shared" si="255"/>
        <v>#N/A</v>
      </c>
      <c r="B595" t="e">
        <f t="shared" si="255"/>
        <v>#N/A</v>
      </c>
      <c r="C595" t="e">
        <f t="shared" si="186"/>
        <v>#N/A</v>
      </c>
      <c r="D595" t="e">
        <f t="shared" si="187"/>
        <v>#N/A</v>
      </c>
      <c r="E595" t="e">
        <f t="shared" si="188"/>
        <v>#N/A</v>
      </c>
      <c r="F595" t="e">
        <f t="shared" si="189"/>
        <v>#N/A</v>
      </c>
      <c r="G595" t="e">
        <f t="shared" si="190"/>
        <v>#N/A</v>
      </c>
      <c r="H595" t="e">
        <f t="shared" si="191"/>
        <v>#N/A</v>
      </c>
      <c r="I595" t="e">
        <f t="shared" si="192"/>
        <v>#N/A</v>
      </c>
      <c r="J595" t="e">
        <f t="shared" si="193"/>
        <v>#N/A</v>
      </c>
      <c r="K595" t="e">
        <f t="shared" si="194"/>
        <v>#N/A</v>
      </c>
      <c r="L595" t="e">
        <f t="shared" si="171"/>
        <v>#N/A</v>
      </c>
      <c r="M595" t="e">
        <f t="shared" si="172"/>
        <v>#N/A</v>
      </c>
      <c r="N595" t="e">
        <f t="shared" si="173"/>
        <v>#N/A</v>
      </c>
      <c r="O595" t="e">
        <f t="shared" si="195"/>
        <v>#N/A</v>
      </c>
      <c r="P595" t="e">
        <f t="shared" si="196"/>
        <v>#N/A</v>
      </c>
      <c r="Q595" t="e">
        <f t="shared" si="197"/>
        <v>#N/A</v>
      </c>
      <c r="R595" t="e">
        <f t="shared" si="198"/>
        <v>#N/A</v>
      </c>
      <c r="S595" t="e">
        <f t="shared" si="199"/>
        <v>#N/A</v>
      </c>
      <c r="T595" t="e">
        <f t="shared" si="200"/>
        <v>#N/A</v>
      </c>
      <c r="U595" t="e">
        <f t="shared" si="201"/>
        <v>#N/A</v>
      </c>
      <c r="V595" t="e">
        <f t="shared" si="202"/>
        <v>#N/A</v>
      </c>
      <c r="W595" t="e">
        <f t="shared" si="203"/>
        <v>#N/A</v>
      </c>
      <c r="X595" t="e">
        <f t="shared" si="174"/>
        <v>#N/A</v>
      </c>
      <c r="Y595" t="e">
        <f t="shared" si="175"/>
        <v>#N/A</v>
      </c>
      <c r="Z595" t="e">
        <f t="shared" si="176"/>
        <v>#N/A</v>
      </c>
      <c r="AA595" t="e">
        <f t="shared" si="204"/>
        <v>#N/A</v>
      </c>
      <c r="AB595" t="e">
        <f t="shared" si="205"/>
        <v>#N/A</v>
      </c>
      <c r="AC595" t="e">
        <f t="shared" si="206"/>
        <v>#N/A</v>
      </c>
      <c r="AD595" t="e">
        <f t="shared" si="207"/>
        <v>#N/A</v>
      </c>
      <c r="AE595" t="e">
        <f t="shared" si="208"/>
        <v>#N/A</v>
      </c>
      <c r="AF595" t="e">
        <f t="shared" si="209"/>
        <v>#N/A</v>
      </c>
      <c r="AG595" t="e">
        <f t="shared" si="210"/>
        <v>#N/A</v>
      </c>
      <c r="AH595" t="e">
        <f t="shared" si="211"/>
        <v>#N/A</v>
      </c>
      <c r="AI595" t="e">
        <f t="shared" si="212"/>
        <v>#N/A</v>
      </c>
      <c r="AJ595" t="e">
        <f t="shared" si="177"/>
        <v>#N/A</v>
      </c>
      <c r="AK595" t="e">
        <f t="shared" si="178"/>
        <v>#N/A</v>
      </c>
      <c r="AL595" t="e">
        <f t="shared" si="179"/>
        <v>#N/A</v>
      </c>
      <c r="AM595" t="e">
        <f t="shared" si="213"/>
        <v>#N/A</v>
      </c>
      <c r="AN595" t="e">
        <f t="shared" si="214"/>
        <v>#N/A</v>
      </c>
      <c r="AO595" t="e">
        <f t="shared" si="215"/>
        <v>#N/A</v>
      </c>
      <c r="AP595" t="e">
        <f t="shared" si="216"/>
        <v>#N/A</v>
      </c>
      <c r="AQ595" t="e">
        <f t="shared" si="217"/>
        <v>#N/A</v>
      </c>
      <c r="AR595" t="e">
        <f t="shared" si="218"/>
        <v>#N/A</v>
      </c>
      <c r="AS595" t="e">
        <f t="shared" si="219"/>
        <v>#N/A</v>
      </c>
      <c r="AT595" t="e">
        <f t="shared" si="220"/>
        <v>#N/A</v>
      </c>
      <c r="AU595" t="e">
        <f t="shared" si="221"/>
        <v>#N/A</v>
      </c>
      <c r="AV595" t="e">
        <f t="shared" si="180"/>
        <v>#N/A</v>
      </c>
      <c r="AW595" t="e">
        <f t="shared" si="181"/>
        <v>#N/A</v>
      </c>
      <c r="AX595" t="e">
        <f t="shared" si="182"/>
        <v>#N/A</v>
      </c>
      <c r="AY595" t="e">
        <f t="shared" si="222"/>
        <v>#N/A</v>
      </c>
      <c r="AZ595" t="e">
        <f t="shared" si="223"/>
        <v>#N/A</v>
      </c>
      <c r="BA595" t="e">
        <f t="shared" si="224"/>
        <v>#N/A</v>
      </c>
      <c r="BB595" t="e">
        <f t="shared" si="225"/>
        <v>#N/A</v>
      </c>
      <c r="BC595" t="e">
        <f t="shared" si="226"/>
        <v>#N/A</v>
      </c>
      <c r="BD595" t="e">
        <f t="shared" si="227"/>
        <v>#N/A</v>
      </c>
      <c r="BE595" t="e">
        <f t="shared" si="228"/>
        <v>#N/A</v>
      </c>
      <c r="BF595" t="e">
        <f t="shared" si="229"/>
        <v>#N/A</v>
      </c>
      <c r="BG595" t="e">
        <f t="shared" si="230"/>
        <v>#N/A</v>
      </c>
      <c r="BH595" t="e">
        <f t="shared" si="183"/>
        <v>#N/A</v>
      </c>
      <c r="BI595" t="e">
        <f t="shared" si="184"/>
        <v>#N/A</v>
      </c>
      <c r="BJ595" t="e">
        <f t="shared" si="185"/>
        <v>#N/A</v>
      </c>
      <c r="BK595" t="e">
        <f t="shared" si="231"/>
        <v>#N/A</v>
      </c>
      <c r="BL595" t="e">
        <f t="shared" si="232"/>
        <v>#N/A</v>
      </c>
      <c r="BM595" t="e">
        <f t="shared" si="233"/>
        <v>#N/A</v>
      </c>
      <c r="BN595" t="e">
        <f t="shared" si="234"/>
        <v>#N/A</v>
      </c>
      <c r="BO595" t="e">
        <f t="shared" si="235"/>
        <v>#N/A</v>
      </c>
      <c r="BP595" t="e">
        <f t="shared" si="236"/>
        <v>#N/A</v>
      </c>
      <c r="BQ595" t="e">
        <f t="shared" si="237"/>
        <v>#N/A</v>
      </c>
      <c r="BR595" t="e">
        <f t="shared" si="238"/>
        <v>#N/A</v>
      </c>
      <c r="BS595" t="e">
        <f t="shared" si="239"/>
        <v>#N/A</v>
      </c>
      <c r="BT595" t="e">
        <f t="shared" si="240"/>
        <v>#N/A</v>
      </c>
      <c r="BU595" t="e">
        <f t="shared" si="241"/>
        <v>#N/A</v>
      </c>
      <c r="BV595" t="e">
        <f t="shared" si="242"/>
        <v>#N/A</v>
      </c>
      <c r="BW595" t="e">
        <f t="shared" si="243"/>
        <v>#N/A</v>
      </c>
      <c r="BX595" t="e">
        <f t="shared" si="244"/>
        <v>#N/A</v>
      </c>
      <c r="BY595" t="e">
        <f t="shared" si="245"/>
        <v>#N/A</v>
      </c>
      <c r="BZ595" t="e">
        <f t="shared" si="246"/>
        <v>#N/A</v>
      </c>
      <c r="CA595" t="e">
        <f t="shared" si="247"/>
        <v>#N/A</v>
      </c>
      <c r="CB595" t="e">
        <f t="shared" si="248"/>
        <v>#N/A</v>
      </c>
      <c r="CC595" t="e">
        <f t="shared" si="249"/>
        <v>#N/A</v>
      </c>
      <c r="CD595" t="e">
        <f t="shared" si="250"/>
        <v>#N/A</v>
      </c>
      <c r="CE595" t="e">
        <f t="shared" si="251"/>
        <v>#N/A</v>
      </c>
      <c r="CF595" t="e">
        <f t="shared" si="252"/>
        <v>#N/A</v>
      </c>
    </row>
    <row r="596" spans="1:84" x14ac:dyDescent="0.3">
      <c r="A596" t="e">
        <f t="shared" si="255"/>
        <v>#N/A</v>
      </c>
      <c r="B596" t="e">
        <f t="shared" si="255"/>
        <v>#N/A</v>
      </c>
      <c r="C596" t="e">
        <f t="shared" si="186"/>
        <v>#N/A</v>
      </c>
      <c r="D596" t="e">
        <f t="shared" si="187"/>
        <v>#N/A</v>
      </c>
      <c r="E596" t="e">
        <f t="shared" si="188"/>
        <v>#N/A</v>
      </c>
      <c r="F596" t="e">
        <f t="shared" si="189"/>
        <v>#N/A</v>
      </c>
      <c r="G596" t="e">
        <f t="shared" si="190"/>
        <v>#N/A</v>
      </c>
      <c r="H596" t="e">
        <f t="shared" si="191"/>
        <v>#N/A</v>
      </c>
      <c r="I596" t="e">
        <f t="shared" si="192"/>
        <v>#N/A</v>
      </c>
      <c r="J596" t="e">
        <f t="shared" si="193"/>
        <v>#N/A</v>
      </c>
      <c r="K596" t="e">
        <f t="shared" si="194"/>
        <v>#N/A</v>
      </c>
      <c r="L596" t="e">
        <f t="shared" ref="L596:L659" si="256">J195</f>
        <v>#N/A</v>
      </c>
      <c r="M596" t="e">
        <f t="shared" ref="M596:M659" si="257">K195</f>
        <v>#N/A</v>
      </c>
      <c r="N596" t="e">
        <f t="shared" ref="N596:N659" si="258">L195</f>
        <v>#N/A</v>
      </c>
      <c r="O596" t="e">
        <f t="shared" si="195"/>
        <v>#N/A</v>
      </c>
      <c r="P596" t="e">
        <f t="shared" si="196"/>
        <v>#N/A</v>
      </c>
      <c r="Q596" t="e">
        <f t="shared" si="197"/>
        <v>#N/A</v>
      </c>
      <c r="R596" t="e">
        <f t="shared" si="198"/>
        <v>#N/A</v>
      </c>
      <c r="S596" t="e">
        <f t="shared" si="199"/>
        <v>#N/A</v>
      </c>
      <c r="T596" t="e">
        <f t="shared" si="200"/>
        <v>#N/A</v>
      </c>
      <c r="U596" t="e">
        <f t="shared" si="201"/>
        <v>#N/A</v>
      </c>
      <c r="V596" t="e">
        <f t="shared" si="202"/>
        <v>#N/A</v>
      </c>
      <c r="W596" t="e">
        <f t="shared" si="203"/>
        <v>#N/A</v>
      </c>
      <c r="X596" t="e">
        <f t="shared" ref="X596:X659" si="259">T195</f>
        <v>#N/A</v>
      </c>
      <c r="Y596" t="e">
        <f t="shared" ref="Y596:Y659" si="260">U195</f>
        <v>#N/A</v>
      </c>
      <c r="Z596" t="e">
        <f t="shared" ref="Z596:Z659" si="261">V195</f>
        <v>#N/A</v>
      </c>
      <c r="AA596" t="e">
        <f t="shared" si="204"/>
        <v>#N/A</v>
      </c>
      <c r="AB596" t="e">
        <f t="shared" si="205"/>
        <v>#N/A</v>
      </c>
      <c r="AC596" t="e">
        <f t="shared" si="206"/>
        <v>#N/A</v>
      </c>
      <c r="AD596" t="e">
        <f t="shared" si="207"/>
        <v>#N/A</v>
      </c>
      <c r="AE596" t="e">
        <f t="shared" si="208"/>
        <v>#N/A</v>
      </c>
      <c r="AF596" t="e">
        <f t="shared" si="209"/>
        <v>#N/A</v>
      </c>
      <c r="AG596" t="e">
        <f t="shared" si="210"/>
        <v>#N/A</v>
      </c>
      <c r="AH596" t="e">
        <f t="shared" si="211"/>
        <v>#N/A</v>
      </c>
      <c r="AI596" t="e">
        <f t="shared" si="212"/>
        <v>#N/A</v>
      </c>
      <c r="AJ596" t="e">
        <f t="shared" ref="AJ596:AJ659" si="262">AD195</f>
        <v>#N/A</v>
      </c>
      <c r="AK596" t="e">
        <f t="shared" ref="AK596:AK659" si="263">AE195</f>
        <v>#N/A</v>
      </c>
      <c r="AL596" t="e">
        <f t="shared" ref="AL596:AL659" si="264">AF195</f>
        <v>#N/A</v>
      </c>
      <c r="AM596" t="e">
        <f t="shared" si="213"/>
        <v>#N/A</v>
      </c>
      <c r="AN596" t="e">
        <f t="shared" si="214"/>
        <v>#N/A</v>
      </c>
      <c r="AO596" t="e">
        <f t="shared" si="215"/>
        <v>#N/A</v>
      </c>
      <c r="AP596" t="e">
        <f t="shared" si="216"/>
        <v>#N/A</v>
      </c>
      <c r="AQ596" t="e">
        <f t="shared" si="217"/>
        <v>#N/A</v>
      </c>
      <c r="AR596" t="e">
        <f t="shared" si="218"/>
        <v>#N/A</v>
      </c>
      <c r="AS596" t="e">
        <f t="shared" si="219"/>
        <v>#N/A</v>
      </c>
      <c r="AT596" t="e">
        <f t="shared" si="220"/>
        <v>#N/A</v>
      </c>
      <c r="AU596" t="e">
        <f t="shared" si="221"/>
        <v>#N/A</v>
      </c>
      <c r="AV596" t="e">
        <f t="shared" ref="AV596:AV659" si="265">AN195</f>
        <v>#N/A</v>
      </c>
      <c r="AW596" t="e">
        <f t="shared" ref="AW596:AW659" si="266">AO195</f>
        <v>#N/A</v>
      </c>
      <c r="AX596" t="e">
        <f t="shared" ref="AX596:AX659" si="267">AP195</f>
        <v>#N/A</v>
      </c>
      <c r="AY596" t="e">
        <f t="shared" si="222"/>
        <v>#N/A</v>
      </c>
      <c r="AZ596" t="e">
        <f t="shared" si="223"/>
        <v>#N/A</v>
      </c>
      <c r="BA596" t="e">
        <f t="shared" si="224"/>
        <v>#N/A</v>
      </c>
      <c r="BB596" t="e">
        <f t="shared" si="225"/>
        <v>#N/A</v>
      </c>
      <c r="BC596" t="e">
        <f t="shared" si="226"/>
        <v>#N/A</v>
      </c>
      <c r="BD596" t="e">
        <f t="shared" si="227"/>
        <v>#N/A</v>
      </c>
      <c r="BE596" t="e">
        <f t="shared" si="228"/>
        <v>#N/A</v>
      </c>
      <c r="BF596" t="e">
        <f t="shared" si="229"/>
        <v>#N/A</v>
      </c>
      <c r="BG596" t="e">
        <f t="shared" si="230"/>
        <v>#N/A</v>
      </c>
      <c r="BH596" t="e">
        <f t="shared" ref="BH596:BH659" si="268">AX195</f>
        <v>#N/A</v>
      </c>
      <c r="BI596" t="e">
        <f t="shared" ref="BI596:BI659" si="269">AY195</f>
        <v>#N/A</v>
      </c>
      <c r="BJ596" t="e">
        <f t="shared" ref="BJ596:BJ659" si="270">AZ195</f>
        <v>#N/A</v>
      </c>
      <c r="BK596" t="e">
        <f t="shared" si="231"/>
        <v>#N/A</v>
      </c>
      <c r="BL596" t="e">
        <f t="shared" si="232"/>
        <v>#N/A</v>
      </c>
      <c r="BM596" t="e">
        <f t="shared" si="233"/>
        <v>#N/A</v>
      </c>
      <c r="BN596" t="e">
        <f t="shared" si="234"/>
        <v>#N/A</v>
      </c>
      <c r="BO596" t="e">
        <f t="shared" si="235"/>
        <v>#N/A</v>
      </c>
      <c r="BP596" t="e">
        <f t="shared" si="236"/>
        <v>#N/A</v>
      </c>
      <c r="BQ596" t="e">
        <f t="shared" si="237"/>
        <v>#N/A</v>
      </c>
      <c r="BR596" t="e">
        <f t="shared" si="238"/>
        <v>#N/A</v>
      </c>
      <c r="BS596" t="e">
        <f t="shared" si="239"/>
        <v>#N/A</v>
      </c>
      <c r="BT596" t="e">
        <f t="shared" si="240"/>
        <v>#N/A</v>
      </c>
      <c r="BU596" t="e">
        <f t="shared" si="241"/>
        <v>#N/A</v>
      </c>
      <c r="BV596" t="e">
        <f t="shared" si="242"/>
        <v>#N/A</v>
      </c>
      <c r="BW596" t="e">
        <f t="shared" si="243"/>
        <v>#N/A</v>
      </c>
      <c r="BX596" t="e">
        <f t="shared" si="244"/>
        <v>#N/A</v>
      </c>
      <c r="BY596" t="e">
        <f t="shared" si="245"/>
        <v>#N/A</v>
      </c>
      <c r="BZ596" t="e">
        <f t="shared" si="246"/>
        <v>#N/A</v>
      </c>
      <c r="CA596" t="e">
        <f t="shared" si="247"/>
        <v>#N/A</v>
      </c>
      <c r="CB596" t="e">
        <f t="shared" si="248"/>
        <v>#N/A</v>
      </c>
      <c r="CC596" t="e">
        <f t="shared" si="249"/>
        <v>#N/A</v>
      </c>
      <c r="CD596" t="e">
        <f t="shared" si="250"/>
        <v>#N/A</v>
      </c>
      <c r="CE596" t="e">
        <f t="shared" si="251"/>
        <v>#N/A</v>
      </c>
      <c r="CF596" t="e">
        <f t="shared" si="252"/>
        <v>#N/A</v>
      </c>
    </row>
    <row r="597" spans="1:84" x14ac:dyDescent="0.3">
      <c r="A597" t="e">
        <f t="shared" si="255"/>
        <v>#N/A</v>
      </c>
      <c r="B597" t="e">
        <f t="shared" si="255"/>
        <v>#N/A</v>
      </c>
      <c r="C597" t="e">
        <f t="shared" ref="C597:C660" si="271">G196</f>
        <v>#N/A</v>
      </c>
      <c r="D597" t="e">
        <f t="shared" ref="D597:D660" si="272">A196</f>
        <v>#N/A</v>
      </c>
      <c r="E597" t="e">
        <f t="shared" ref="E597:E660" si="273">C196</f>
        <v>#N/A</v>
      </c>
      <c r="F597" t="e">
        <f t="shared" ref="F597:F660" si="274">H196</f>
        <v>#N/A</v>
      </c>
      <c r="G597" t="e">
        <f t="shared" ref="G597:G660" si="275">A196</f>
        <v>#N/A</v>
      </c>
      <c r="H597" t="e">
        <f t="shared" ref="H597:H660" si="276">D196</f>
        <v>#N/A</v>
      </c>
      <c r="I597" t="e">
        <f t="shared" ref="I597:I660" si="277">I196</f>
        <v>#N/A</v>
      </c>
      <c r="J597" t="e">
        <f t="shared" ref="J597:J660" si="278">A196</f>
        <v>#N/A</v>
      </c>
      <c r="K597" t="e">
        <f t="shared" ref="K597:K660" si="279">E196</f>
        <v>#N/A</v>
      </c>
      <c r="L597" t="e">
        <f t="shared" si="256"/>
        <v>#N/A</v>
      </c>
      <c r="M597" t="e">
        <f t="shared" si="257"/>
        <v>#N/A</v>
      </c>
      <c r="N597" t="e">
        <f t="shared" si="258"/>
        <v>#N/A</v>
      </c>
      <c r="O597" t="e">
        <f t="shared" ref="O597:O660" si="280">Q196</f>
        <v>#N/A</v>
      </c>
      <c r="P597" t="e">
        <f t="shared" ref="P597:P660" si="281">K196</f>
        <v>#N/A</v>
      </c>
      <c r="Q597" t="e">
        <f t="shared" ref="Q597:Q660" si="282">M196</f>
        <v>#N/A</v>
      </c>
      <c r="R597" t="e">
        <f t="shared" ref="R597:R660" si="283">R196</f>
        <v>#N/A</v>
      </c>
      <c r="S597" t="e">
        <f t="shared" ref="S597:S660" si="284">K196</f>
        <v>#N/A</v>
      </c>
      <c r="T597" t="e">
        <f t="shared" ref="T597:T660" si="285">N196</f>
        <v>#N/A</v>
      </c>
      <c r="U597" t="e">
        <f t="shared" ref="U597:U660" si="286">S196</f>
        <v>#N/A</v>
      </c>
      <c r="V597" t="e">
        <f t="shared" ref="V597:V660" si="287">K196</f>
        <v>#N/A</v>
      </c>
      <c r="W597" t="e">
        <f t="shared" ref="W597:W660" si="288">O196</f>
        <v>#N/A</v>
      </c>
      <c r="X597" t="e">
        <f t="shared" si="259"/>
        <v>#N/A</v>
      </c>
      <c r="Y597" t="e">
        <f t="shared" si="260"/>
        <v>#N/A</v>
      </c>
      <c r="Z597" t="e">
        <f t="shared" si="261"/>
        <v>#N/A</v>
      </c>
      <c r="AA597" t="e">
        <f t="shared" ref="AA597:AA660" si="289">AA196</f>
        <v>#N/A</v>
      </c>
      <c r="AB597" t="e">
        <f t="shared" ref="AB597:AB660" si="290">U196</f>
        <v>#N/A</v>
      </c>
      <c r="AC597" t="e">
        <f t="shared" ref="AC597:AC660" si="291">W196</f>
        <v>#N/A</v>
      </c>
      <c r="AD597" t="e">
        <f t="shared" ref="AD597:AD660" si="292">AB196</f>
        <v>#N/A</v>
      </c>
      <c r="AE597" t="e">
        <f t="shared" ref="AE597:AE660" si="293">U196</f>
        <v>#N/A</v>
      </c>
      <c r="AF597" t="e">
        <f t="shared" ref="AF597:AF660" si="294">X196</f>
        <v>#N/A</v>
      </c>
      <c r="AG597" t="e">
        <f t="shared" ref="AG597:AG660" si="295">AC196</f>
        <v>#N/A</v>
      </c>
      <c r="AH597" t="e">
        <f t="shared" ref="AH597:AH660" si="296">U196</f>
        <v>#N/A</v>
      </c>
      <c r="AI597" t="e">
        <f t="shared" ref="AI597:AI660" si="297">Y196</f>
        <v>#N/A</v>
      </c>
      <c r="AJ597" t="e">
        <f t="shared" si="262"/>
        <v>#N/A</v>
      </c>
      <c r="AK597" t="e">
        <f t="shared" si="263"/>
        <v>#N/A</v>
      </c>
      <c r="AL597" t="e">
        <f t="shared" si="264"/>
        <v>#N/A</v>
      </c>
      <c r="AM597" t="e">
        <f t="shared" ref="AM597:AM660" si="298">AK196</f>
        <v>#N/A</v>
      </c>
      <c r="AN597" t="e">
        <f t="shared" ref="AN597:AN660" si="299">AE196</f>
        <v>#N/A</v>
      </c>
      <c r="AO597" t="e">
        <f t="shared" ref="AO597:AO660" si="300">AG196</f>
        <v>#N/A</v>
      </c>
      <c r="AP597" t="e">
        <f t="shared" ref="AP597:AP660" si="301">AL196</f>
        <v>#N/A</v>
      </c>
      <c r="AQ597" t="e">
        <f t="shared" ref="AQ597:AQ660" si="302">AE196</f>
        <v>#N/A</v>
      </c>
      <c r="AR597" t="e">
        <f t="shared" ref="AR597:AR660" si="303">AH196</f>
        <v>#N/A</v>
      </c>
      <c r="AS597" t="e">
        <f t="shared" ref="AS597:AS660" si="304">AM196</f>
        <v>#N/A</v>
      </c>
      <c r="AT597" t="e">
        <f t="shared" ref="AT597:AT660" si="305">AE196</f>
        <v>#N/A</v>
      </c>
      <c r="AU597" t="e">
        <f t="shared" ref="AU597:AU660" si="306">AI196</f>
        <v>#N/A</v>
      </c>
      <c r="AV597" t="e">
        <f t="shared" si="265"/>
        <v>#N/A</v>
      </c>
      <c r="AW597" t="e">
        <f t="shared" si="266"/>
        <v>#N/A</v>
      </c>
      <c r="AX597" t="e">
        <f t="shared" si="267"/>
        <v>#N/A</v>
      </c>
      <c r="AY597" t="e">
        <f t="shared" ref="AY597:AY660" si="307">AU196</f>
        <v>#N/A</v>
      </c>
      <c r="AZ597" t="e">
        <f t="shared" ref="AZ597:AZ660" si="308">AO196</f>
        <v>#N/A</v>
      </c>
      <c r="BA597" t="e">
        <f t="shared" ref="BA597:BA660" si="309">AQ196</f>
        <v>#N/A</v>
      </c>
      <c r="BB597" t="e">
        <f t="shared" ref="BB597:BB660" si="310">AV196</f>
        <v>#N/A</v>
      </c>
      <c r="BC597" t="e">
        <f t="shared" ref="BC597:BC660" si="311">A196</f>
        <v>#N/A</v>
      </c>
      <c r="BD597" t="e">
        <f t="shared" ref="BD597:BD660" si="312">AR196</f>
        <v>#N/A</v>
      </c>
      <c r="BE597" t="e">
        <f t="shared" ref="BE597:BE660" si="313">AW196</f>
        <v>#N/A</v>
      </c>
      <c r="BF597" t="e">
        <f t="shared" ref="BF597:BF660" si="314">AO196</f>
        <v>#N/A</v>
      </c>
      <c r="BG597" t="e">
        <f t="shared" ref="BG597:BG660" si="315">AS196</f>
        <v>#N/A</v>
      </c>
      <c r="BH597" t="e">
        <f t="shared" si="268"/>
        <v>#N/A</v>
      </c>
      <c r="BI597" t="e">
        <f t="shared" si="269"/>
        <v>#N/A</v>
      </c>
      <c r="BJ597" t="e">
        <f t="shared" si="270"/>
        <v>#N/A</v>
      </c>
      <c r="BK597" t="e">
        <f t="shared" ref="BK597:BK660" si="316">BE196</f>
        <v>#N/A</v>
      </c>
      <c r="BL597" t="e">
        <f t="shared" ref="BL597:BL660" si="317">AY196</f>
        <v>#N/A</v>
      </c>
      <c r="BM597" t="e">
        <f t="shared" ref="BM597:BM660" si="318">BA196</f>
        <v>#N/A</v>
      </c>
      <c r="BN597" t="e">
        <f t="shared" ref="BN597:BN660" si="319">BF196</f>
        <v>#N/A</v>
      </c>
      <c r="BO597" t="e">
        <f t="shared" ref="BO597:BO660" si="320">AY196</f>
        <v>#N/A</v>
      </c>
      <c r="BP597" t="e">
        <f t="shared" ref="BP597:BP660" si="321">BB196</f>
        <v>#N/A</v>
      </c>
      <c r="BQ597" t="e">
        <f t="shared" ref="BQ597:BQ660" si="322">BG196</f>
        <v>#N/A</v>
      </c>
      <c r="BR597" t="e">
        <f t="shared" ref="BR597:BR660" si="323">AY196</f>
        <v>#N/A</v>
      </c>
      <c r="BS597" t="e">
        <f t="shared" ref="BS597:BS660" si="324">BC196</f>
        <v>#N/A</v>
      </c>
      <c r="BT597" t="e">
        <f t="shared" ref="BT597:BT660" si="325">BH196</f>
        <v>#N/A</v>
      </c>
      <c r="BU597" t="e">
        <f t="shared" ref="BU597:BU660" si="326">BI196</f>
        <v>#N/A</v>
      </c>
      <c r="BV597" t="e">
        <f t="shared" ref="BV597:BV660" si="327">BJ196</f>
        <v>#N/A</v>
      </c>
      <c r="BW597" t="e">
        <f t="shared" ref="BW597:BW660" si="328">BO196</f>
        <v>#N/A</v>
      </c>
      <c r="BX597" t="e">
        <f t="shared" ref="BX597:BX660" si="329">BI196</f>
        <v>#N/A</v>
      </c>
      <c r="BY597" t="e">
        <f t="shared" ref="BY597:BY660" si="330">BK196</f>
        <v>#N/A</v>
      </c>
      <c r="BZ597" t="e">
        <f t="shared" ref="BZ597:BZ660" si="331">BP196</f>
        <v>#N/A</v>
      </c>
      <c r="CA597" t="e">
        <f t="shared" ref="CA597:CA660" si="332">BI196</f>
        <v>#N/A</v>
      </c>
      <c r="CB597" t="e">
        <f t="shared" ref="CB597:CB660" si="333">BL196</f>
        <v>#N/A</v>
      </c>
      <c r="CC597" t="e">
        <f t="shared" ref="CC597:CC660" si="334">BQ196</f>
        <v>#N/A</v>
      </c>
      <c r="CD597" t="e">
        <f t="shared" ref="CD597:CD660" si="335">BI196</f>
        <v>#N/A</v>
      </c>
      <c r="CE597" t="e">
        <f t="shared" ref="CE597:CE660" si="336">BM196</f>
        <v>#N/A</v>
      </c>
      <c r="CF597" t="e">
        <f t="shared" ref="CF597:CF660" si="337">BR196</f>
        <v>#N/A</v>
      </c>
    </row>
    <row r="598" spans="1:84" x14ac:dyDescent="0.3">
      <c r="A598" t="e">
        <f t="shared" si="255"/>
        <v>#N/A</v>
      </c>
      <c r="B598" t="e">
        <f t="shared" si="255"/>
        <v>#N/A</v>
      </c>
      <c r="C598" t="e">
        <f t="shared" si="271"/>
        <v>#N/A</v>
      </c>
      <c r="D598" t="e">
        <f t="shared" si="272"/>
        <v>#N/A</v>
      </c>
      <c r="E598" t="e">
        <f t="shared" si="273"/>
        <v>#N/A</v>
      </c>
      <c r="F598" t="e">
        <f t="shared" si="274"/>
        <v>#N/A</v>
      </c>
      <c r="G598" t="e">
        <f t="shared" si="275"/>
        <v>#N/A</v>
      </c>
      <c r="H598" t="e">
        <f t="shared" si="276"/>
        <v>#N/A</v>
      </c>
      <c r="I598" t="e">
        <f t="shared" si="277"/>
        <v>#N/A</v>
      </c>
      <c r="J598" t="e">
        <f t="shared" si="278"/>
        <v>#N/A</v>
      </c>
      <c r="K598" t="e">
        <f t="shared" si="279"/>
        <v>#N/A</v>
      </c>
      <c r="L598" t="e">
        <f t="shared" si="256"/>
        <v>#N/A</v>
      </c>
      <c r="M598" t="e">
        <f t="shared" si="257"/>
        <v>#N/A</v>
      </c>
      <c r="N598" t="e">
        <f t="shared" si="258"/>
        <v>#N/A</v>
      </c>
      <c r="O598" t="e">
        <f t="shared" si="280"/>
        <v>#N/A</v>
      </c>
      <c r="P598" t="e">
        <f t="shared" si="281"/>
        <v>#N/A</v>
      </c>
      <c r="Q598" t="e">
        <f t="shared" si="282"/>
        <v>#N/A</v>
      </c>
      <c r="R598" t="e">
        <f t="shared" si="283"/>
        <v>#N/A</v>
      </c>
      <c r="S598" t="e">
        <f t="shared" si="284"/>
        <v>#N/A</v>
      </c>
      <c r="T598" t="e">
        <f t="shared" si="285"/>
        <v>#N/A</v>
      </c>
      <c r="U598" t="e">
        <f t="shared" si="286"/>
        <v>#N/A</v>
      </c>
      <c r="V598" t="e">
        <f t="shared" si="287"/>
        <v>#N/A</v>
      </c>
      <c r="W598" t="e">
        <f t="shared" si="288"/>
        <v>#N/A</v>
      </c>
      <c r="X598" t="e">
        <f t="shared" si="259"/>
        <v>#N/A</v>
      </c>
      <c r="Y598" t="e">
        <f t="shared" si="260"/>
        <v>#N/A</v>
      </c>
      <c r="Z598" t="e">
        <f t="shared" si="261"/>
        <v>#N/A</v>
      </c>
      <c r="AA598" t="e">
        <f t="shared" si="289"/>
        <v>#N/A</v>
      </c>
      <c r="AB598" t="e">
        <f t="shared" si="290"/>
        <v>#N/A</v>
      </c>
      <c r="AC598" t="e">
        <f t="shared" si="291"/>
        <v>#N/A</v>
      </c>
      <c r="AD598" t="e">
        <f t="shared" si="292"/>
        <v>#N/A</v>
      </c>
      <c r="AE598" t="e">
        <f t="shared" si="293"/>
        <v>#N/A</v>
      </c>
      <c r="AF598" t="e">
        <f t="shared" si="294"/>
        <v>#N/A</v>
      </c>
      <c r="AG598" t="e">
        <f t="shared" si="295"/>
        <v>#N/A</v>
      </c>
      <c r="AH598" t="e">
        <f t="shared" si="296"/>
        <v>#N/A</v>
      </c>
      <c r="AI598" t="e">
        <f t="shared" si="297"/>
        <v>#N/A</v>
      </c>
      <c r="AJ598" t="e">
        <f t="shared" si="262"/>
        <v>#N/A</v>
      </c>
      <c r="AK598" t="e">
        <f t="shared" si="263"/>
        <v>#N/A</v>
      </c>
      <c r="AL598" t="e">
        <f t="shared" si="264"/>
        <v>#N/A</v>
      </c>
      <c r="AM598" t="e">
        <f t="shared" si="298"/>
        <v>#N/A</v>
      </c>
      <c r="AN598" t="e">
        <f t="shared" si="299"/>
        <v>#N/A</v>
      </c>
      <c r="AO598" t="e">
        <f t="shared" si="300"/>
        <v>#N/A</v>
      </c>
      <c r="AP598" t="e">
        <f t="shared" si="301"/>
        <v>#N/A</v>
      </c>
      <c r="AQ598" t="e">
        <f t="shared" si="302"/>
        <v>#N/A</v>
      </c>
      <c r="AR598" t="e">
        <f t="shared" si="303"/>
        <v>#N/A</v>
      </c>
      <c r="AS598" t="e">
        <f t="shared" si="304"/>
        <v>#N/A</v>
      </c>
      <c r="AT598" t="e">
        <f t="shared" si="305"/>
        <v>#N/A</v>
      </c>
      <c r="AU598" t="e">
        <f t="shared" si="306"/>
        <v>#N/A</v>
      </c>
      <c r="AV598" t="e">
        <f t="shared" si="265"/>
        <v>#N/A</v>
      </c>
      <c r="AW598" t="e">
        <f t="shared" si="266"/>
        <v>#N/A</v>
      </c>
      <c r="AX598" t="e">
        <f t="shared" si="267"/>
        <v>#N/A</v>
      </c>
      <c r="AY598" t="e">
        <f t="shared" si="307"/>
        <v>#N/A</v>
      </c>
      <c r="AZ598" t="e">
        <f t="shared" si="308"/>
        <v>#N/A</v>
      </c>
      <c r="BA598" t="e">
        <f t="shared" si="309"/>
        <v>#N/A</v>
      </c>
      <c r="BB598" t="e">
        <f t="shared" si="310"/>
        <v>#N/A</v>
      </c>
      <c r="BC598" t="e">
        <f t="shared" si="311"/>
        <v>#N/A</v>
      </c>
      <c r="BD598" t="e">
        <f t="shared" si="312"/>
        <v>#N/A</v>
      </c>
      <c r="BE598" t="e">
        <f t="shared" si="313"/>
        <v>#N/A</v>
      </c>
      <c r="BF598" t="e">
        <f t="shared" si="314"/>
        <v>#N/A</v>
      </c>
      <c r="BG598" t="e">
        <f t="shared" si="315"/>
        <v>#N/A</v>
      </c>
      <c r="BH598" t="e">
        <f t="shared" si="268"/>
        <v>#N/A</v>
      </c>
      <c r="BI598" t="e">
        <f t="shared" si="269"/>
        <v>#N/A</v>
      </c>
      <c r="BJ598" t="e">
        <f t="shared" si="270"/>
        <v>#N/A</v>
      </c>
      <c r="BK598" t="e">
        <f t="shared" si="316"/>
        <v>#N/A</v>
      </c>
      <c r="BL598" t="e">
        <f t="shared" si="317"/>
        <v>#N/A</v>
      </c>
      <c r="BM598" t="e">
        <f t="shared" si="318"/>
        <v>#N/A</v>
      </c>
      <c r="BN598" t="e">
        <f t="shared" si="319"/>
        <v>#N/A</v>
      </c>
      <c r="BO598" t="e">
        <f t="shared" si="320"/>
        <v>#N/A</v>
      </c>
      <c r="BP598" t="e">
        <f t="shared" si="321"/>
        <v>#N/A</v>
      </c>
      <c r="BQ598" t="e">
        <f t="shared" si="322"/>
        <v>#N/A</v>
      </c>
      <c r="BR598" t="e">
        <f t="shared" si="323"/>
        <v>#N/A</v>
      </c>
      <c r="BS598" t="e">
        <f t="shared" si="324"/>
        <v>#N/A</v>
      </c>
      <c r="BT598" t="e">
        <f t="shared" si="325"/>
        <v>#N/A</v>
      </c>
      <c r="BU598" t="e">
        <f t="shared" si="326"/>
        <v>#N/A</v>
      </c>
      <c r="BV598" t="e">
        <f t="shared" si="327"/>
        <v>#N/A</v>
      </c>
      <c r="BW598" t="e">
        <f t="shared" si="328"/>
        <v>#N/A</v>
      </c>
      <c r="BX598" t="e">
        <f t="shared" si="329"/>
        <v>#N/A</v>
      </c>
      <c r="BY598" t="e">
        <f t="shared" si="330"/>
        <v>#N/A</v>
      </c>
      <c r="BZ598" t="e">
        <f t="shared" si="331"/>
        <v>#N/A</v>
      </c>
      <c r="CA598" t="e">
        <f t="shared" si="332"/>
        <v>#N/A</v>
      </c>
      <c r="CB598" t="e">
        <f t="shared" si="333"/>
        <v>#N/A</v>
      </c>
      <c r="CC598" t="e">
        <f t="shared" si="334"/>
        <v>#N/A</v>
      </c>
      <c r="CD598" t="e">
        <f t="shared" si="335"/>
        <v>#N/A</v>
      </c>
      <c r="CE598" t="e">
        <f t="shared" si="336"/>
        <v>#N/A</v>
      </c>
      <c r="CF598" t="e">
        <f t="shared" si="337"/>
        <v>#N/A</v>
      </c>
    </row>
    <row r="599" spans="1:84" x14ac:dyDescent="0.3">
      <c r="A599" t="e">
        <f t="shared" si="255"/>
        <v>#N/A</v>
      </c>
      <c r="B599" t="e">
        <f t="shared" si="255"/>
        <v>#N/A</v>
      </c>
      <c r="C599" t="e">
        <f t="shared" si="271"/>
        <v>#N/A</v>
      </c>
      <c r="D599" t="e">
        <f t="shared" si="272"/>
        <v>#N/A</v>
      </c>
      <c r="E599" t="e">
        <f t="shared" si="273"/>
        <v>#N/A</v>
      </c>
      <c r="F599" t="e">
        <f t="shared" si="274"/>
        <v>#N/A</v>
      </c>
      <c r="G599" t="e">
        <f t="shared" si="275"/>
        <v>#N/A</v>
      </c>
      <c r="H599" t="e">
        <f t="shared" si="276"/>
        <v>#N/A</v>
      </c>
      <c r="I599" t="e">
        <f t="shared" si="277"/>
        <v>#N/A</v>
      </c>
      <c r="J599" t="e">
        <f t="shared" si="278"/>
        <v>#N/A</v>
      </c>
      <c r="K599" t="e">
        <f t="shared" si="279"/>
        <v>#N/A</v>
      </c>
      <c r="L599" t="e">
        <f t="shared" si="256"/>
        <v>#N/A</v>
      </c>
      <c r="M599" t="e">
        <f t="shared" si="257"/>
        <v>#N/A</v>
      </c>
      <c r="N599" t="e">
        <f t="shared" si="258"/>
        <v>#N/A</v>
      </c>
      <c r="O599" t="e">
        <f t="shared" si="280"/>
        <v>#N/A</v>
      </c>
      <c r="P599" t="e">
        <f t="shared" si="281"/>
        <v>#N/A</v>
      </c>
      <c r="Q599" t="e">
        <f t="shared" si="282"/>
        <v>#N/A</v>
      </c>
      <c r="R599" t="e">
        <f t="shared" si="283"/>
        <v>#N/A</v>
      </c>
      <c r="S599" t="e">
        <f t="shared" si="284"/>
        <v>#N/A</v>
      </c>
      <c r="T599" t="e">
        <f t="shared" si="285"/>
        <v>#N/A</v>
      </c>
      <c r="U599" t="e">
        <f t="shared" si="286"/>
        <v>#N/A</v>
      </c>
      <c r="V599" t="e">
        <f t="shared" si="287"/>
        <v>#N/A</v>
      </c>
      <c r="W599" t="e">
        <f t="shared" si="288"/>
        <v>#N/A</v>
      </c>
      <c r="X599" t="e">
        <f t="shared" si="259"/>
        <v>#N/A</v>
      </c>
      <c r="Y599" t="e">
        <f t="shared" si="260"/>
        <v>#N/A</v>
      </c>
      <c r="Z599" t="e">
        <f t="shared" si="261"/>
        <v>#N/A</v>
      </c>
      <c r="AA599" t="e">
        <f t="shared" si="289"/>
        <v>#N/A</v>
      </c>
      <c r="AB599" t="e">
        <f t="shared" si="290"/>
        <v>#N/A</v>
      </c>
      <c r="AC599" t="e">
        <f t="shared" si="291"/>
        <v>#N/A</v>
      </c>
      <c r="AD599" t="e">
        <f t="shared" si="292"/>
        <v>#N/A</v>
      </c>
      <c r="AE599" t="e">
        <f t="shared" si="293"/>
        <v>#N/A</v>
      </c>
      <c r="AF599" t="e">
        <f t="shared" si="294"/>
        <v>#N/A</v>
      </c>
      <c r="AG599" t="e">
        <f t="shared" si="295"/>
        <v>#N/A</v>
      </c>
      <c r="AH599" t="e">
        <f t="shared" si="296"/>
        <v>#N/A</v>
      </c>
      <c r="AI599" t="e">
        <f t="shared" si="297"/>
        <v>#N/A</v>
      </c>
      <c r="AJ599" t="e">
        <f t="shared" si="262"/>
        <v>#N/A</v>
      </c>
      <c r="AK599" t="e">
        <f t="shared" si="263"/>
        <v>#N/A</v>
      </c>
      <c r="AL599" t="e">
        <f t="shared" si="264"/>
        <v>#N/A</v>
      </c>
      <c r="AM599" t="e">
        <f t="shared" si="298"/>
        <v>#N/A</v>
      </c>
      <c r="AN599" t="e">
        <f t="shared" si="299"/>
        <v>#N/A</v>
      </c>
      <c r="AO599" t="e">
        <f t="shared" si="300"/>
        <v>#N/A</v>
      </c>
      <c r="AP599" t="e">
        <f t="shared" si="301"/>
        <v>#N/A</v>
      </c>
      <c r="AQ599" t="e">
        <f t="shared" si="302"/>
        <v>#N/A</v>
      </c>
      <c r="AR599" t="e">
        <f t="shared" si="303"/>
        <v>#N/A</v>
      </c>
      <c r="AS599" t="e">
        <f t="shared" si="304"/>
        <v>#N/A</v>
      </c>
      <c r="AT599" t="e">
        <f t="shared" si="305"/>
        <v>#N/A</v>
      </c>
      <c r="AU599" t="e">
        <f t="shared" si="306"/>
        <v>#N/A</v>
      </c>
      <c r="AV599" t="e">
        <f t="shared" si="265"/>
        <v>#N/A</v>
      </c>
      <c r="AW599" t="e">
        <f t="shared" si="266"/>
        <v>#N/A</v>
      </c>
      <c r="AX599" t="e">
        <f t="shared" si="267"/>
        <v>#N/A</v>
      </c>
      <c r="AY599" t="e">
        <f t="shared" si="307"/>
        <v>#N/A</v>
      </c>
      <c r="AZ599" t="e">
        <f t="shared" si="308"/>
        <v>#N/A</v>
      </c>
      <c r="BA599" t="e">
        <f t="shared" si="309"/>
        <v>#N/A</v>
      </c>
      <c r="BB599" t="e">
        <f t="shared" si="310"/>
        <v>#N/A</v>
      </c>
      <c r="BC599" t="e">
        <f t="shared" si="311"/>
        <v>#N/A</v>
      </c>
      <c r="BD599" t="e">
        <f t="shared" si="312"/>
        <v>#N/A</v>
      </c>
      <c r="BE599" t="e">
        <f t="shared" si="313"/>
        <v>#N/A</v>
      </c>
      <c r="BF599" t="e">
        <f t="shared" si="314"/>
        <v>#N/A</v>
      </c>
      <c r="BG599" t="e">
        <f t="shared" si="315"/>
        <v>#N/A</v>
      </c>
      <c r="BH599" t="e">
        <f t="shared" si="268"/>
        <v>#N/A</v>
      </c>
      <c r="BI599" t="e">
        <f t="shared" si="269"/>
        <v>#N/A</v>
      </c>
      <c r="BJ599" t="e">
        <f t="shared" si="270"/>
        <v>#N/A</v>
      </c>
      <c r="BK599" t="e">
        <f t="shared" si="316"/>
        <v>#N/A</v>
      </c>
      <c r="BL599" t="e">
        <f t="shared" si="317"/>
        <v>#N/A</v>
      </c>
      <c r="BM599" t="e">
        <f t="shared" si="318"/>
        <v>#N/A</v>
      </c>
      <c r="BN599" t="e">
        <f t="shared" si="319"/>
        <v>#N/A</v>
      </c>
      <c r="BO599" t="e">
        <f t="shared" si="320"/>
        <v>#N/A</v>
      </c>
      <c r="BP599" t="e">
        <f t="shared" si="321"/>
        <v>#N/A</v>
      </c>
      <c r="BQ599" t="e">
        <f t="shared" si="322"/>
        <v>#N/A</v>
      </c>
      <c r="BR599" t="e">
        <f t="shared" si="323"/>
        <v>#N/A</v>
      </c>
      <c r="BS599" t="e">
        <f t="shared" si="324"/>
        <v>#N/A</v>
      </c>
      <c r="BT599" t="e">
        <f t="shared" si="325"/>
        <v>#N/A</v>
      </c>
      <c r="BU599" t="e">
        <f t="shared" si="326"/>
        <v>#N/A</v>
      </c>
      <c r="BV599" t="e">
        <f t="shared" si="327"/>
        <v>#N/A</v>
      </c>
      <c r="BW599" t="e">
        <f t="shared" si="328"/>
        <v>#N/A</v>
      </c>
      <c r="BX599" t="e">
        <f t="shared" si="329"/>
        <v>#N/A</v>
      </c>
      <c r="BY599" t="e">
        <f t="shared" si="330"/>
        <v>#N/A</v>
      </c>
      <c r="BZ599" t="e">
        <f t="shared" si="331"/>
        <v>#N/A</v>
      </c>
      <c r="CA599" t="e">
        <f t="shared" si="332"/>
        <v>#N/A</v>
      </c>
      <c r="CB599" t="e">
        <f t="shared" si="333"/>
        <v>#N/A</v>
      </c>
      <c r="CC599" t="e">
        <f t="shared" si="334"/>
        <v>#N/A</v>
      </c>
      <c r="CD599" t="e">
        <f t="shared" si="335"/>
        <v>#N/A</v>
      </c>
      <c r="CE599" t="e">
        <f t="shared" si="336"/>
        <v>#N/A</v>
      </c>
      <c r="CF599" t="e">
        <f t="shared" si="337"/>
        <v>#N/A</v>
      </c>
    </row>
    <row r="600" spans="1:84" x14ac:dyDescent="0.3">
      <c r="A600" t="e">
        <f t="shared" si="255"/>
        <v>#N/A</v>
      </c>
      <c r="B600" t="e">
        <f t="shared" si="255"/>
        <v>#N/A</v>
      </c>
      <c r="C600" t="e">
        <f t="shared" si="271"/>
        <v>#N/A</v>
      </c>
      <c r="D600" t="e">
        <f t="shared" si="272"/>
        <v>#N/A</v>
      </c>
      <c r="E600" t="e">
        <f t="shared" si="273"/>
        <v>#N/A</v>
      </c>
      <c r="F600" t="e">
        <f t="shared" si="274"/>
        <v>#N/A</v>
      </c>
      <c r="G600" t="e">
        <f t="shared" si="275"/>
        <v>#N/A</v>
      </c>
      <c r="H600" t="e">
        <f t="shared" si="276"/>
        <v>#N/A</v>
      </c>
      <c r="I600" t="e">
        <f t="shared" si="277"/>
        <v>#N/A</v>
      </c>
      <c r="J600" t="e">
        <f t="shared" si="278"/>
        <v>#N/A</v>
      </c>
      <c r="K600" t="e">
        <f t="shared" si="279"/>
        <v>#N/A</v>
      </c>
      <c r="L600" t="e">
        <f t="shared" si="256"/>
        <v>#N/A</v>
      </c>
      <c r="M600" t="e">
        <f t="shared" si="257"/>
        <v>#N/A</v>
      </c>
      <c r="N600" t="e">
        <f t="shared" si="258"/>
        <v>#N/A</v>
      </c>
      <c r="O600" t="e">
        <f t="shared" si="280"/>
        <v>#N/A</v>
      </c>
      <c r="P600" t="e">
        <f t="shared" si="281"/>
        <v>#N/A</v>
      </c>
      <c r="Q600" t="e">
        <f t="shared" si="282"/>
        <v>#N/A</v>
      </c>
      <c r="R600" t="e">
        <f t="shared" si="283"/>
        <v>#N/A</v>
      </c>
      <c r="S600" t="e">
        <f t="shared" si="284"/>
        <v>#N/A</v>
      </c>
      <c r="T600" t="e">
        <f t="shared" si="285"/>
        <v>#N/A</v>
      </c>
      <c r="U600" t="e">
        <f t="shared" si="286"/>
        <v>#N/A</v>
      </c>
      <c r="V600" t="e">
        <f t="shared" si="287"/>
        <v>#N/A</v>
      </c>
      <c r="W600" t="e">
        <f t="shared" si="288"/>
        <v>#N/A</v>
      </c>
      <c r="X600" t="e">
        <f t="shared" si="259"/>
        <v>#N/A</v>
      </c>
      <c r="Y600" t="e">
        <f t="shared" si="260"/>
        <v>#N/A</v>
      </c>
      <c r="Z600" t="e">
        <f t="shared" si="261"/>
        <v>#N/A</v>
      </c>
      <c r="AA600" t="e">
        <f t="shared" si="289"/>
        <v>#N/A</v>
      </c>
      <c r="AB600" t="e">
        <f t="shared" si="290"/>
        <v>#N/A</v>
      </c>
      <c r="AC600" t="e">
        <f t="shared" si="291"/>
        <v>#N/A</v>
      </c>
      <c r="AD600" t="e">
        <f t="shared" si="292"/>
        <v>#N/A</v>
      </c>
      <c r="AE600" t="e">
        <f t="shared" si="293"/>
        <v>#N/A</v>
      </c>
      <c r="AF600" t="e">
        <f t="shared" si="294"/>
        <v>#N/A</v>
      </c>
      <c r="AG600" t="e">
        <f t="shared" si="295"/>
        <v>#N/A</v>
      </c>
      <c r="AH600" t="e">
        <f t="shared" si="296"/>
        <v>#N/A</v>
      </c>
      <c r="AI600" t="e">
        <f t="shared" si="297"/>
        <v>#N/A</v>
      </c>
      <c r="AJ600" t="e">
        <f t="shared" si="262"/>
        <v>#N/A</v>
      </c>
      <c r="AK600" t="e">
        <f t="shared" si="263"/>
        <v>#N/A</v>
      </c>
      <c r="AL600" t="e">
        <f t="shared" si="264"/>
        <v>#N/A</v>
      </c>
      <c r="AM600" t="e">
        <f t="shared" si="298"/>
        <v>#N/A</v>
      </c>
      <c r="AN600" t="e">
        <f t="shared" si="299"/>
        <v>#N/A</v>
      </c>
      <c r="AO600" t="e">
        <f t="shared" si="300"/>
        <v>#N/A</v>
      </c>
      <c r="AP600" t="e">
        <f t="shared" si="301"/>
        <v>#N/A</v>
      </c>
      <c r="AQ600" t="e">
        <f t="shared" si="302"/>
        <v>#N/A</v>
      </c>
      <c r="AR600" t="e">
        <f t="shared" si="303"/>
        <v>#N/A</v>
      </c>
      <c r="AS600" t="e">
        <f t="shared" si="304"/>
        <v>#N/A</v>
      </c>
      <c r="AT600" t="e">
        <f t="shared" si="305"/>
        <v>#N/A</v>
      </c>
      <c r="AU600" t="e">
        <f t="shared" si="306"/>
        <v>#N/A</v>
      </c>
      <c r="AV600" t="e">
        <f t="shared" si="265"/>
        <v>#N/A</v>
      </c>
      <c r="AW600" t="e">
        <f t="shared" si="266"/>
        <v>#N/A</v>
      </c>
      <c r="AX600" t="e">
        <f t="shared" si="267"/>
        <v>#N/A</v>
      </c>
      <c r="AY600" t="e">
        <f t="shared" si="307"/>
        <v>#N/A</v>
      </c>
      <c r="AZ600" t="e">
        <f t="shared" si="308"/>
        <v>#N/A</v>
      </c>
      <c r="BA600" t="e">
        <f t="shared" si="309"/>
        <v>#N/A</v>
      </c>
      <c r="BB600" t="e">
        <f t="shared" si="310"/>
        <v>#N/A</v>
      </c>
      <c r="BC600" t="e">
        <f t="shared" si="311"/>
        <v>#N/A</v>
      </c>
      <c r="BD600" t="e">
        <f t="shared" si="312"/>
        <v>#N/A</v>
      </c>
      <c r="BE600" t="e">
        <f t="shared" si="313"/>
        <v>#N/A</v>
      </c>
      <c r="BF600" t="e">
        <f t="shared" si="314"/>
        <v>#N/A</v>
      </c>
      <c r="BG600" t="e">
        <f t="shared" si="315"/>
        <v>#N/A</v>
      </c>
      <c r="BH600" t="e">
        <f t="shared" si="268"/>
        <v>#N/A</v>
      </c>
      <c r="BI600" t="e">
        <f t="shared" si="269"/>
        <v>#N/A</v>
      </c>
      <c r="BJ600" t="e">
        <f t="shared" si="270"/>
        <v>#N/A</v>
      </c>
      <c r="BK600" t="e">
        <f t="shared" si="316"/>
        <v>#N/A</v>
      </c>
      <c r="BL600" t="e">
        <f t="shared" si="317"/>
        <v>#N/A</v>
      </c>
      <c r="BM600" t="e">
        <f t="shared" si="318"/>
        <v>#N/A</v>
      </c>
      <c r="BN600" t="e">
        <f t="shared" si="319"/>
        <v>#N/A</v>
      </c>
      <c r="BO600" t="e">
        <f t="shared" si="320"/>
        <v>#N/A</v>
      </c>
      <c r="BP600" t="e">
        <f t="shared" si="321"/>
        <v>#N/A</v>
      </c>
      <c r="BQ600" t="e">
        <f t="shared" si="322"/>
        <v>#N/A</v>
      </c>
      <c r="BR600" t="e">
        <f t="shared" si="323"/>
        <v>#N/A</v>
      </c>
      <c r="BS600" t="e">
        <f t="shared" si="324"/>
        <v>#N/A</v>
      </c>
      <c r="BT600" t="e">
        <f t="shared" si="325"/>
        <v>#N/A</v>
      </c>
      <c r="BU600" t="e">
        <f t="shared" si="326"/>
        <v>#N/A</v>
      </c>
      <c r="BV600" t="e">
        <f t="shared" si="327"/>
        <v>#N/A</v>
      </c>
      <c r="BW600" t="e">
        <f t="shared" si="328"/>
        <v>#N/A</v>
      </c>
      <c r="BX600" t="e">
        <f t="shared" si="329"/>
        <v>#N/A</v>
      </c>
      <c r="BY600" t="e">
        <f t="shared" si="330"/>
        <v>#N/A</v>
      </c>
      <c r="BZ600" t="e">
        <f t="shared" si="331"/>
        <v>#N/A</v>
      </c>
      <c r="CA600" t="e">
        <f t="shared" si="332"/>
        <v>#N/A</v>
      </c>
      <c r="CB600" t="e">
        <f t="shared" si="333"/>
        <v>#N/A</v>
      </c>
      <c r="CC600" t="e">
        <f t="shared" si="334"/>
        <v>#N/A</v>
      </c>
      <c r="CD600" t="e">
        <f t="shared" si="335"/>
        <v>#N/A</v>
      </c>
      <c r="CE600" t="e">
        <f t="shared" si="336"/>
        <v>#N/A</v>
      </c>
      <c r="CF600" t="e">
        <f t="shared" si="337"/>
        <v>#N/A</v>
      </c>
    </row>
    <row r="601" spans="1:84" x14ac:dyDescent="0.3">
      <c r="A601" t="e">
        <f t="shared" si="255"/>
        <v>#N/A</v>
      </c>
      <c r="B601" t="e">
        <f t="shared" si="255"/>
        <v>#N/A</v>
      </c>
      <c r="C601" t="e">
        <f t="shared" si="271"/>
        <v>#N/A</v>
      </c>
      <c r="D601" t="e">
        <f t="shared" si="272"/>
        <v>#N/A</v>
      </c>
      <c r="E601" t="e">
        <f t="shared" si="273"/>
        <v>#N/A</v>
      </c>
      <c r="F601" t="e">
        <f t="shared" si="274"/>
        <v>#N/A</v>
      </c>
      <c r="G601" t="e">
        <f t="shared" si="275"/>
        <v>#N/A</v>
      </c>
      <c r="H601" t="e">
        <f t="shared" si="276"/>
        <v>#N/A</v>
      </c>
      <c r="I601" t="e">
        <f t="shared" si="277"/>
        <v>#N/A</v>
      </c>
      <c r="J601" t="e">
        <f t="shared" si="278"/>
        <v>#N/A</v>
      </c>
      <c r="K601" t="e">
        <f t="shared" si="279"/>
        <v>#N/A</v>
      </c>
      <c r="L601" t="e">
        <f t="shared" si="256"/>
        <v>#N/A</v>
      </c>
      <c r="M601" t="e">
        <f t="shared" si="257"/>
        <v>#N/A</v>
      </c>
      <c r="N601" t="e">
        <f t="shared" si="258"/>
        <v>#N/A</v>
      </c>
      <c r="O601" t="e">
        <f t="shared" si="280"/>
        <v>#N/A</v>
      </c>
      <c r="P601" t="e">
        <f t="shared" si="281"/>
        <v>#N/A</v>
      </c>
      <c r="Q601" t="e">
        <f t="shared" si="282"/>
        <v>#N/A</v>
      </c>
      <c r="R601" t="e">
        <f t="shared" si="283"/>
        <v>#N/A</v>
      </c>
      <c r="S601" t="e">
        <f t="shared" si="284"/>
        <v>#N/A</v>
      </c>
      <c r="T601" t="e">
        <f t="shared" si="285"/>
        <v>#N/A</v>
      </c>
      <c r="U601" t="e">
        <f t="shared" si="286"/>
        <v>#N/A</v>
      </c>
      <c r="V601" t="e">
        <f t="shared" si="287"/>
        <v>#N/A</v>
      </c>
      <c r="W601" t="e">
        <f t="shared" si="288"/>
        <v>#N/A</v>
      </c>
      <c r="X601" t="e">
        <f t="shared" si="259"/>
        <v>#N/A</v>
      </c>
      <c r="Y601" t="e">
        <f t="shared" si="260"/>
        <v>#N/A</v>
      </c>
      <c r="Z601" t="e">
        <f t="shared" si="261"/>
        <v>#N/A</v>
      </c>
      <c r="AA601" t="e">
        <f t="shared" si="289"/>
        <v>#N/A</v>
      </c>
      <c r="AB601" t="e">
        <f t="shared" si="290"/>
        <v>#N/A</v>
      </c>
      <c r="AC601" t="e">
        <f t="shared" si="291"/>
        <v>#N/A</v>
      </c>
      <c r="AD601" t="e">
        <f t="shared" si="292"/>
        <v>#N/A</v>
      </c>
      <c r="AE601" t="e">
        <f t="shared" si="293"/>
        <v>#N/A</v>
      </c>
      <c r="AF601" t="e">
        <f t="shared" si="294"/>
        <v>#N/A</v>
      </c>
      <c r="AG601" t="e">
        <f t="shared" si="295"/>
        <v>#N/A</v>
      </c>
      <c r="AH601" t="e">
        <f t="shared" si="296"/>
        <v>#N/A</v>
      </c>
      <c r="AI601" t="e">
        <f t="shared" si="297"/>
        <v>#N/A</v>
      </c>
      <c r="AJ601" t="e">
        <f t="shared" si="262"/>
        <v>#N/A</v>
      </c>
      <c r="AK601" t="e">
        <f t="shared" si="263"/>
        <v>#N/A</v>
      </c>
      <c r="AL601" t="e">
        <f t="shared" si="264"/>
        <v>#N/A</v>
      </c>
      <c r="AM601" t="e">
        <f t="shared" si="298"/>
        <v>#N/A</v>
      </c>
      <c r="AN601" t="e">
        <f t="shared" si="299"/>
        <v>#N/A</v>
      </c>
      <c r="AO601" t="e">
        <f t="shared" si="300"/>
        <v>#N/A</v>
      </c>
      <c r="AP601" t="e">
        <f t="shared" si="301"/>
        <v>#N/A</v>
      </c>
      <c r="AQ601" t="e">
        <f t="shared" si="302"/>
        <v>#N/A</v>
      </c>
      <c r="AR601" t="e">
        <f t="shared" si="303"/>
        <v>#N/A</v>
      </c>
      <c r="AS601" t="e">
        <f t="shared" si="304"/>
        <v>#N/A</v>
      </c>
      <c r="AT601" t="e">
        <f t="shared" si="305"/>
        <v>#N/A</v>
      </c>
      <c r="AU601" t="e">
        <f t="shared" si="306"/>
        <v>#N/A</v>
      </c>
      <c r="AV601" t="e">
        <f t="shared" si="265"/>
        <v>#N/A</v>
      </c>
      <c r="AW601" t="e">
        <f t="shared" si="266"/>
        <v>#N/A</v>
      </c>
      <c r="AX601" t="e">
        <f t="shared" si="267"/>
        <v>#N/A</v>
      </c>
      <c r="AY601" t="e">
        <f t="shared" si="307"/>
        <v>#N/A</v>
      </c>
      <c r="AZ601" t="e">
        <f t="shared" si="308"/>
        <v>#N/A</v>
      </c>
      <c r="BA601" t="e">
        <f t="shared" si="309"/>
        <v>#N/A</v>
      </c>
      <c r="BB601" t="e">
        <f t="shared" si="310"/>
        <v>#N/A</v>
      </c>
      <c r="BC601" t="e">
        <f t="shared" si="311"/>
        <v>#N/A</v>
      </c>
      <c r="BD601" t="e">
        <f t="shared" si="312"/>
        <v>#N/A</v>
      </c>
      <c r="BE601" t="e">
        <f t="shared" si="313"/>
        <v>#N/A</v>
      </c>
      <c r="BF601" t="e">
        <f t="shared" si="314"/>
        <v>#N/A</v>
      </c>
      <c r="BG601" t="e">
        <f t="shared" si="315"/>
        <v>#N/A</v>
      </c>
      <c r="BH601" t="e">
        <f t="shared" si="268"/>
        <v>#N/A</v>
      </c>
      <c r="BI601" t="e">
        <f t="shared" si="269"/>
        <v>#N/A</v>
      </c>
      <c r="BJ601" t="e">
        <f t="shared" si="270"/>
        <v>#N/A</v>
      </c>
      <c r="BK601" t="e">
        <f t="shared" si="316"/>
        <v>#N/A</v>
      </c>
      <c r="BL601" t="e">
        <f t="shared" si="317"/>
        <v>#N/A</v>
      </c>
      <c r="BM601" t="e">
        <f t="shared" si="318"/>
        <v>#N/A</v>
      </c>
      <c r="BN601" t="e">
        <f t="shared" si="319"/>
        <v>#N/A</v>
      </c>
      <c r="BO601" t="e">
        <f t="shared" si="320"/>
        <v>#N/A</v>
      </c>
      <c r="BP601" t="e">
        <f t="shared" si="321"/>
        <v>#N/A</v>
      </c>
      <c r="BQ601" t="e">
        <f t="shared" si="322"/>
        <v>#N/A</v>
      </c>
      <c r="BR601" t="e">
        <f t="shared" si="323"/>
        <v>#N/A</v>
      </c>
      <c r="BS601" t="e">
        <f t="shared" si="324"/>
        <v>#N/A</v>
      </c>
      <c r="BT601" t="e">
        <f t="shared" si="325"/>
        <v>#N/A</v>
      </c>
      <c r="BU601" t="e">
        <f t="shared" si="326"/>
        <v>#N/A</v>
      </c>
      <c r="BV601" t="e">
        <f t="shared" si="327"/>
        <v>#N/A</v>
      </c>
      <c r="BW601" t="e">
        <f t="shared" si="328"/>
        <v>#N/A</v>
      </c>
      <c r="BX601" t="e">
        <f t="shared" si="329"/>
        <v>#N/A</v>
      </c>
      <c r="BY601" t="e">
        <f t="shared" si="330"/>
        <v>#N/A</v>
      </c>
      <c r="BZ601" t="e">
        <f t="shared" si="331"/>
        <v>#N/A</v>
      </c>
      <c r="CA601" t="e">
        <f t="shared" si="332"/>
        <v>#N/A</v>
      </c>
      <c r="CB601" t="e">
        <f t="shared" si="333"/>
        <v>#N/A</v>
      </c>
      <c r="CC601" t="e">
        <f t="shared" si="334"/>
        <v>#N/A</v>
      </c>
      <c r="CD601" t="e">
        <f t="shared" si="335"/>
        <v>#N/A</v>
      </c>
      <c r="CE601" t="e">
        <f t="shared" si="336"/>
        <v>#N/A</v>
      </c>
      <c r="CF601" t="e">
        <f t="shared" si="337"/>
        <v>#N/A</v>
      </c>
    </row>
    <row r="602" spans="1:84" x14ac:dyDescent="0.3">
      <c r="A602" t="e">
        <f t="shared" si="255"/>
        <v>#N/A</v>
      </c>
      <c r="B602" t="e">
        <f t="shared" si="255"/>
        <v>#N/A</v>
      </c>
      <c r="C602" t="e">
        <f t="shared" si="271"/>
        <v>#N/A</v>
      </c>
      <c r="D602" t="e">
        <f t="shared" si="272"/>
        <v>#N/A</v>
      </c>
      <c r="E602" t="e">
        <f t="shared" si="273"/>
        <v>#N/A</v>
      </c>
      <c r="F602" t="e">
        <f t="shared" si="274"/>
        <v>#N/A</v>
      </c>
      <c r="G602" t="e">
        <f t="shared" si="275"/>
        <v>#N/A</v>
      </c>
      <c r="H602" t="e">
        <f t="shared" si="276"/>
        <v>#N/A</v>
      </c>
      <c r="I602" t="e">
        <f t="shared" si="277"/>
        <v>#N/A</v>
      </c>
      <c r="J602" t="e">
        <f t="shared" si="278"/>
        <v>#N/A</v>
      </c>
      <c r="K602" t="e">
        <f t="shared" si="279"/>
        <v>#N/A</v>
      </c>
      <c r="L602" t="e">
        <f t="shared" si="256"/>
        <v>#N/A</v>
      </c>
      <c r="M602" t="e">
        <f t="shared" si="257"/>
        <v>#N/A</v>
      </c>
      <c r="N602" t="e">
        <f t="shared" si="258"/>
        <v>#N/A</v>
      </c>
      <c r="O602" t="e">
        <f t="shared" si="280"/>
        <v>#N/A</v>
      </c>
      <c r="P602" t="e">
        <f t="shared" si="281"/>
        <v>#N/A</v>
      </c>
      <c r="Q602" t="e">
        <f t="shared" si="282"/>
        <v>#N/A</v>
      </c>
      <c r="R602" t="e">
        <f t="shared" si="283"/>
        <v>#N/A</v>
      </c>
      <c r="S602" t="e">
        <f t="shared" si="284"/>
        <v>#N/A</v>
      </c>
      <c r="T602" t="e">
        <f t="shared" si="285"/>
        <v>#N/A</v>
      </c>
      <c r="U602" t="e">
        <f t="shared" si="286"/>
        <v>#N/A</v>
      </c>
      <c r="V602" t="e">
        <f t="shared" si="287"/>
        <v>#N/A</v>
      </c>
      <c r="W602" t="e">
        <f t="shared" si="288"/>
        <v>#N/A</v>
      </c>
      <c r="X602" t="e">
        <f t="shared" si="259"/>
        <v>#N/A</v>
      </c>
      <c r="Y602" t="e">
        <f t="shared" si="260"/>
        <v>#N/A</v>
      </c>
      <c r="Z602" t="e">
        <f t="shared" si="261"/>
        <v>#N/A</v>
      </c>
      <c r="AA602" t="e">
        <f t="shared" si="289"/>
        <v>#N/A</v>
      </c>
      <c r="AB602" t="e">
        <f t="shared" si="290"/>
        <v>#N/A</v>
      </c>
      <c r="AC602" t="e">
        <f t="shared" si="291"/>
        <v>#N/A</v>
      </c>
      <c r="AD602" t="e">
        <f t="shared" si="292"/>
        <v>#N/A</v>
      </c>
      <c r="AE602" t="e">
        <f t="shared" si="293"/>
        <v>#N/A</v>
      </c>
      <c r="AF602" t="e">
        <f t="shared" si="294"/>
        <v>#N/A</v>
      </c>
      <c r="AG602" t="e">
        <f t="shared" si="295"/>
        <v>#N/A</v>
      </c>
      <c r="AH602" t="e">
        <f t="shared" si="296"/>
        <v>#N/A</v>
      </c>
      <c r="AI602" t="e">
        <f t="shared" si="297"/>
        <v>#N/A</v>
      </c>
      <c r="AJ602" t="e">
        <f t="shared" si="262"/>
        <v>#N/A</v>
      </c>
      <c r="AK602" t="e">
        <f t="shared" si="263"/>
        <v>#N/A</v>
      </c>
      <c r="AL602" t="e">
        <f t="shared" si="264"/>
        <v>#N/A</v>
      </c>
      <c r="AM602" t="e">
        <f t="shared" si="298"/>
        <v>#N/A</v>
      </c>
      <c r="AN602" t="e">
        <f t="shared" si="299"/>
        <v>#N/A</v>
      </c>
      <c r="AO602" t="e">
        <f t="shared" si="300"/>
        <v>#N/A</v>
      </c>
      <c r="AP602" t="e">
        <f t="shared" si="301"/>
        <v>#N/A</v>
      </c>
      <c r="AQ602" t="e">
        <f t="shared" si="302"/>
        <v>#N/A</v>
      </c>
      <c r="AR602" t="e">
        <f t="shared" si="303"/>
        <v>#N/A</v>
      </c>
      <c r="AS602" t="e">
        <f t="shared" si="304"/>
        <v>#N/A</v>
      </c>
      <c r="AT602" t="e">
        <f t="shared" si="305"/>
        <v>#N/A</v>
      </c>
      <c r="AU602" t="e">
        <f t="shared" si="306"/>
        <v>#N/A</v>
      </c>
      <c r="AV602" t="e">
        <f t="shared" si="265"/>
        <v>#N/A</v>
      </c>
      <c r="AW602" t="e">
        <f t="shared" si="266"/>
        <v>#N/A</v>
      </c>
      <c r="AX602" t="e">
        <f t="shared" si="267"/>
        <v>#N/A</v>
      </c>
      <c r="AY602" t="e">
        <f t="shared" si="307"/>
        <v>#N/A</v>
      </c>
      <c r="AZ602" t="e">
        <f t="shared" si="308"/>
        <v>#N/A</v>
      </c>
      <c r="BA602" t="e">
        <f t="shared" si="309"/>
        <v>#N/A</v>
      </c>
      <c r="BB602" t="e">
        <f t="shared" si="310"/>
        <v>#N/A</v>
      </c>
      <c r="BC602" t="e">
        <f t="shared" si="311"/>
        <v>#N/A</v>
      </c>
      <c r="BD602" t="e">
        <f t="shared" si="312"/>
        <v>#N/A</v>
      </c>
      <c r="BE602" t="e">
        <f t="shared" si="313"/>
        <v>#N/A</v>
      </c>
      <c r="BF602" t="e">
        <f t="shared" si="314"/>
        <v>#N/A</v>
      </c>
      <c r="BG602" t="e">
        <f t="shared" si="315"/>
        <v>#N/A</v>
      </c>
      <c r="BH602" t="e">
        <f t="shared" si="268"/>
        <v>#N/A</v>
      </c>
      <c r="BI602" t="e">
        <f t="shared" si="269"/>
        <v>#N/A</v>
      </c>
      <c r="BJ602" t="e">
        <f t="shared" si="270"/>
        <v>#N/A</v>
      </c>
      <c r="BK602" t="e">
        <f t="shared" si="316"/>
        <v>#N/A</v>
      </c>
      <c r="BL602" t="e">
        <f t="shared" si="317"/>
        <v>#N/A</v>
      </c>
      <c r="BM602" t="e">
        <f t="shared" si="318"/>
        <v>#N/A</v>
      </c>
      <c r="BN602" t="e">
        <f t="shared" si="319"/>
        <v>#N/A</v>
      </c>
      <c r="BO602" t="e">
        <f t="shared" si="320"/>
        <v>#N/A</v>
      </c>
      <c r="BP602" t="e">
        <f t="shared" si="321"/>
        <v>#N/A</v>
      </c>
      <c r="BQ602" t="e">
        <f t="shared" si="322"/>
        <v>#N/A</v>
      </c>
      <c r="BR602" t="e">
        <f t="shared" si="323"/>
        <v>#N/A</v>
      </c>
      <c r="BS602" t="e">
        <f t="shared" si="324"/>
        <v>#N/A</v>
      </c>
      <c r="BT602" t="e">
        <f t="shared" si="325"/>
        <v>#N/A</v>
      </c>
      <c r="BU602" t="e">
        <f t="shared" si="326"/>
        <v>#N/A</v>
      </c>
      <c r="BV602" t="e">
        <f t="shared" si="327"/>
        <v>#N/A</v>
      </c>
      <c r="BW602" t="e">
        <f t="shared" si="328"/>
        <v>#N/A</v>
      </c>
      <c r="BX602" t="e">
        <f t="shared" si="329"/>
        <v>#N/A</v>
      </c>
      <c r="BY602" t="e">
        <f t="shared" si="330"/>
        <v>#N/A</v>
      </c>
      <c r="BZ602" t="e">
        <f t="shared" si="331"/>
        <v>#N/A</v>
      </c>
      <c r="CA602" t="e">
        <f t="shared" si="332"/>
        <v>#N/A</v>
      </c>
      <c r="CB602" t="e">
        <f t="shared" si="333"/>
        <v>#N/A</v>
      </c>
      <c r="CC602" t="e">
        <f t="shared" si="334"/>
        <v>#N/A</v>
      </c>
      <c r="CD602" t="e">
        <f t="shared" si="335"/>
        <v>#N/A</v>
      </c>
      <c r="CE602" t="e">
        <f t="shared" si="336"/>
        <v>#N/A</v>
      </c>
      <c r="CF602" t="e">
        <f t="shared" si="337"/>
        <v>#N/A</v>
      </c>
    </row>
    <row r="603" spans="1:84" x14ac:dyDescent="0.3">
      <c r="A603" t="e">
        <f t="shared" si="255"/>
        <v>#N/A</v>
      </c>
      <c r="B603" t="e">
        <f t="shared" si="255"/>
        <v>#N/A</v>
      </c>
      <c r="C603" t="e">
        <f t="shared" si="271"/>
        <v>#N/A</v>
      </c>
      <c r="D603" t="e">
        <f t="shared" si="272"/>
        <v>#N/A</v>
      </c>
      <c r="E603" t="e">
        <f t="shared" si="273"/>
        <v>#N/A</v>
      </c>
      <c r="F603" t="e">
        <f t="shared" si="274"/>
        <v>#N/A</v>
      </c>
      <c r="G603" t="e">
        <f t="shared" si="275"/>
        <v>#N/A</v>
      </c>
      <c r="H603" t="e">
        <f t="shared" si="276"/>
        <v>#N/A</v>
      </c>
      <c r="I603" t="e">
        <f t="shared" si="277"/>
        <v>#N/A</v>
      </c>
      <c r="J603" t="e">
        <f t="shared" si="278"/>
        <v>#N/A</v>
      </c>
      <c r="K603" t="e">
        <f t="shared" si="279"/>
        <v>#N/A</v>
      </c>
      <c r="L603" t="e">
        <f t="shared" si="256"/>
        <v>#N/A</v>
      </c>
      <c r="M603" t="e">
        <f t="shared" si="257"/>
        <v>#N/A</v>
      </c>
      <c r="N603" t="e">
        <f t="shared" si="258"/>
        <v>#N/A</v>
      </c>
      <c r="O603" t="e">
        <f t="shared" si="280"/>
        <v>#N/A</v>
      </c>
      <c r="P603" t="e">
        <f t="shared" si="281"/>
        <v>#N/A</v>
      </c>
      <c r="Q603" t="e">
        <f t="shared" si="282"/>
        <v>#N/A</v>
      </c>
      <c r="R603" t="e">
        <f t="shared" si="283"/>
        <v>#N/A</v>
      </c>
      <c r="S603" t="e">
        <f t="shared" si="284"/>
        <v>#N/A</v>
      </c>
      <c r="T603" t="e">
        <f t="shared" si="285"/>
        <v>#N/A</v>
      </c>
      <c r="U603" t="e">
        <f t="shared" si="286"/>
        <v>#N/A</v>
      </c>
      <c r="V603" t="e">
        <f t="shared" si="287"/>
        <v>#N/A</v>
      </c>
      <c r="W603" t="e">
        <f t="shared" si="288"/>
        <v>#N/A</v>
      </c>
      <c r="X603" t="e">
        <f t="shared" si="259"/>
        <v>#N/A</v>
      </c>
      <c r="Y603" t="e">
        <f t="shared" si="260"/>
        <v>#N/A</v>
      </c>
      <c r="Z603" t="e">
        <f t="shared" si="261"/>
        <v>#N/A</v>
      </c>
      <c r="AA603" t="e">
        <f t="shared" si="289"/>
        <v>#N/A</v>
      </c>
      <c r="AB603" t="e">
        <f t="shared" si="290"/>
        <v>#N/A</v>
      </c>
      <c r="AC603" t="e">
        <f t="shared" si="291"/>
        <v>#N/A</v>
      </c>
      <c r="AD603" t="e">
        <f t="shared" si="292"/>
        <v>#N/A</v>
      </c>
      <c r="AE603" t="e">
        <f t="shared" si="293"/>
        <v>#N/A</v>
      </c>
      <c r="AF603" t="e">
        <f t="shared" si="294"/>
        <v>#N/A</v>
      </c>
      <c r="AG603" t="e">
        <f t="shared" si="295"/>
        <v>#N/A</v>
      </c>
      <c r="AH603" t="e">
        <f t="shared" si="296"/>
        <v>#N/A</v>
      </c>
      <c r="AI603" t="e">
        <f t="shared" si="297"/>
        <v>#N/A</v>
      </c>
      <c r="AJ603" t="e">
        <f t="shared" si="262"/>
        <v>#N/A</v>
      </c>
      <c r="AK603" t="e">
        <f t="shared" si="263"/>
        <v>#N/A</v>
      </c>
      <c r="AL603" t="e">
        <f t="shared" si="264"/>
        <v>#N/A</v>
      </c>
      <c r="AM603" t="e">
        <f t="shared" si="298"/>
        <v>#N/A</v>
      </c>
      <c r="AN603" t="e">
        <f t="shared" si="299"/>
        <v>#N/A</v>
      </c>
      <c r="AO603" t="e">
        <f t="shared" si="300"/>
        <v>#N/A</v>
      </c>
      <c r="AP603" t="e">
        <f t="shared" si="301"/>
        <v>#N/A</v>
      </c>
      <c r="AQ603" t="e">
        <f t="shared" si="302"/>
        <v>#N/A</v>
      </c>
      <c r="AR603" t="e">
        <f t="shared" si="303"/>
        <v>#N/A</v>
      </c>
      <c r="AS603" t="e">
        <f t="shared" si="304"/>
        <v>#N/A</v>
      </c>
      <c r="AT603" t="e">
        <f t="shared" si="305"/>
        <v>#N/A</v>
      </c>
      <c r="AU603" t="e">
        <f t="shared" si="306"/>
        <v>#N/A</v>
      </c>
      <c r="AV603" t="e">
        <f t="shared" si="265"/>
        <v>#N/A</v>
      </c>
      <c r="AW603" t="e">
        <f t="shared" si="266"/>
        <v>#N/A</v>
      </c>
      <c r="AX603" t="e">
        <f t="shared" si="267"/>
        <v>#N/A</v>
      </c>
      <c r="AY603" t="e">
        <f t="shared" si="307"/>
        <v>#N/A</v>
      </c>
      <c r="AZ603" t="e">
        <f t="shared" si="308"/>
        <v>#N/A</v>
      </c>
      <c r="BA603" t="e">
        <f t="shared" si="309"/>
        <v>#N/A</v>
      </c>
      <c r="BB603" t="e">
        <f t="shared" si="310"/>
        <v>#N/A</v>
      </c>
      <c r="BC603" t="e">
        <f t="shared" si="311"/>
        <v>#N/A</v>
      </c>
      <c r="BD603" t="e">
        <f t="shared" si="312"/>
        <v>#N/A</v>
      </c>
      <c r="BE603" t="e">
        <f t="shared" si="313"/>
        <v>#N/A</v>
      </c>
      <c r="BF603" t="e">
        <f t="shared" si="314"/>
        <v>#N/A</v>
      </c>
      <c r="BG603" t="e">
        <f t="shared" si="315"/>
        <v>#N/A</v>
      </c>
      <c r="BH603" t="e">
        <f t="shared" si="268"/>
        <v>#N/A</v>
      </c>
      <c r="BI603" t="e">
        <f t="shared" si="269"/>
        <v>#N/A</v>
      </c>
      <c r="BJ603" t="e">
        <f t="shared" si="270"/>
        <v>#N/A</v>
      </c>
      <c r="BK603" t="e">
        <f t="shared" si="316"/>
        <v>#N/A</v>
      </c>
      <c r="BL603" t="e">
        <f t="shared" si="317"/>
        <v>#N/A</v>
      </c>
      <c r="BM603" t="e">
        <f t="shared" si="318"/>
        <v>#N/A</v>
      </c>
      <c r="BN603" t="e">
        <f t="shared" si="319"/>
        <v>#N/A</v>
      </c>
      <c r="BO603" t="e">
        <f t="shared" si="320"/>
        <v>#N/A</v>
      </c>
      <c r="BP603" t="e">
        <f t="shared" si="321"/>
        <v>#N/A</v>
      </c>
      <c r="BQ603" t="e">
        <f t="shared" si="322"/>
        <v>#N/A</v>
      </c>
      <c r="BR603" t="e">
        <f t="shared" si="323"/>
        <v>#N/A</v>
      </c>
      <c r="BS603" t="e">
        <f t="shared" si="324"/>
        <v>#N/A</v>
      </c>
      <c r="BT603" t="e">
        <f t="shared" si="325"/>
        <v>#N/A</v>
      </c>
      <c r="BU603" t="e">
        <f t="shared" si="326"/>
        <v>#N/A</v>
      </c>
      <c r="BV603" t="e">
        <f t="shared" si="327"/>
        <v>#N/A</v>
      </c>
      <c r="BW603" t="e">
        <f t="shared" si="328"/>
        <v>#N/A</v>
      </c>
      <c r="BX603" t="e">
        <f t="shared" si="329"/>
        <v>#N/A</v>
      </c>
      <c r="BY603" t="e">
        <f t="shared" si="330"/>
        <v>#N/A</v>
      </c>
      <c r="BZ603" t="e">
        <f t="shared" si="331"/>
        <v>#N/A</v>
      </c>
      <c r="CA603" t="e">
        <f t="shared" si="332"/>
        <v>#N/A</v>
      </c>
      <c r="CB603" t="e">
        <f t="shared" si="333"/>
        <v>#N/A</v>
      </c>
      <c r="CC603" t="e">
        <f t="shared" si="334"/>
        <v>#N/A</v>
      </c>
      <c r="CD603" t="e">
        <f t="shared" si="335"/>
        <v>#N/A</v>
      </c>
      <c r="CE603" t="e">
        <f t="shared" si="336"/>
        <v>#N/A</v>
      </c>
      <c r="CF603" t="e">
        <f t="shared" si="337"/>
        <v>#N/A</v>
      </c>
    </row>
    <row r="604" spans="1:84" x14ac:dyDescent="0.3">
      <c r="A604" t="e">
        <f t="shared" ref="A604:B623" si="338">A203</f>
        <v>#N/A</v>
      </c>
      <c r="B604" t="e">
        <f t="shared" si="338"/>
        <v>#N/A</v>
      </c>
      <c r="C604" t="e">
        <f t="shared" si="271"/>
        <v>#N/A</v>
      </c>
      <c r="D604" t="e">
        <f t="shared" si="272"/>
        <v>#N/A</v>
      </c>
      <c r="E604" t="e">
        <f t="shared" si="273"/>
        <v>#N/A</v>
      </c>
      <c r="F604" t="e">
        <f t="shared" si="274"/>
        <v>#N/A</v>
      </c>
      <c r="G604" t="e">
        <f t="shared" si="275"/>
        <v>#N/A</v>
      </c>
      <c r="H604" t="e">
        <f t="shared" si="276"/>
        <v>#N/A</v>
      </c>
      <c r="I604" t="e">
        <f t="shared" si="277"/>
        <v>#N/A</v>
      </c>
      <c r="J604" t="e">
        <f t="shared" si="278"/>
        <v>#N/A</v>
      </c>
      <c r="K604" t="e">
        <f t="shared" si="279"/>
        <v>#N/A</v>
      </c>
      <c r="L604" t="e">
        <f t="shared" si="256"/>
        <v>#N/A</v>
      </c>
      <c r="M604" t="e">
        <f t="shared" si="257"/>
        <v>#N/A</v>
      </c>
      <c r="N604" t="e">
        <f t="shared" si="258"/>
        <v>#N/A</v>
      </c>
      <c r="O604" t="e">
        <f t="shared" si="280"/>
        <v>#N/A</v>
      </c>
      <c r="P604" t="e">
        <f t="shared" si="281"/>
        <v>#N/A</v>
      </c>
      <c r="Q604" t="e">
        <f t="shared" si="282"/>
        <v>#N/A</v>
      </c>
      <c r="R604" t="e">
        <f t="shared" si="283"/>
        <v>#N/A</v>
      </c>
      <c r="S604" t="e">
        <f t="shared" si="284"/>
        <v>#N/A</v>
      </c>
      <c r="T604" t="e">
        <f t="shared" si="285"/>
        <v>#N/A</v>
      </c>
      <c r="U604" t="e">
        <f t="shared" si="286"/>
        <v>#N/A</v>
      </c>
      <c r="V604" t="e">
        <f t="shared" si="287"/>
        <v>#N/A</v>
      </c>
      <c r="W604" t="e">
        <f t="shared" si="288"/>
        <v>#N/A</v>
      </c>
      <c r="X604" t="e">
        <f t="shared" si="259"/>
        <v>#N/A</v>
      </c>
      <c r="Y604" t="e">
        <f t="shared" si="260"/>
        <v>#N/A</v>
      </c>
      <c r="Z604" t="e">
        <f t="shared" si="261"/>
        <v>#N/A</v>
      </c>
      <c r="AA604" t="e">
        <f t="shared" si="289"/>
        <v>#N/A</v>
      </c>
      <c r="AB604" t="e">
        <f t="shared" si="290"/>
        <v>#N/A</v>
      </c>
      <c r="AC604" t="e">
        <f t="shared" si="291"/>
        <v>#N/A</v>
      </c>
      <c r="AD604" t="e">
        <f t="shared" si="292"/>
        <v>#N/A</v>
      </c>
      <c r="AE604" t="e">
        <f t="shared" si="293"/>
        <v>#N/A</v>
      </c>
      <c r="AF604" t="e">
        <f t="shared" si="294"/>
        <v>#N/A</v>
      </c>
      <c r="AG604" t="e">
        <f t="shared" si="295"/>
        <v>#N/A</v>
      </c>
      <c r="AH604" t="e">
        <f t="shared" si="296"/>
        <v>#N/A</v>
      </c>
      <c r="AI604" t="e">
        <f t="shared" si="297"/>
        <v>#N/A</v>
      </c>
      <c r="AJ604" t="e">
        <f t="shared" si="262"/>
        <v>#N/A</v>
      </c>
      <c r="AK604" t="e">
        <f t="shared" si="263"/>
        <v>#N/A</v>
      </c>
      <c r="AL604" t="e">
        <f t="shared" si="264"/>
        <v>#N/A</v>
      </c>
      <c r="AM604" t="e">
        <f t="shared" si="298"/>
        <v>#N/A</v>
      </c>
      <c r="AN604" t="e">
        <f t="shared" si="299"/>
        <v>#N/A</v>
      </c>
      <c r="AO604" t="e">
        <f t="shared" si="300"/>
        <v>#N/A</v>
      </c>
      <c r="AP604" t="e">
        <f t="shared" si="301"/>
        <v>#N/A</v>
      </c>
      <c r="AQ604" t="e">
        <f t="shared" si="302"/>
        <v>#N/A</v>
      </c>
      <c r="AR604" t="e">
        <f t="shared" si="303"/>
        <v>#N/A</v>
      </c>
      <c r="AS604" t="e">
        <f t="shared" si="304"/>
        <v>#N/A</v>
      </c>
      <c r="AT604" t="e">
        <f t="shared" si="305"/>
        <v>#N/A</v>
      </c>
      <c r="AU604" t="e">
        <f t="shared" si="306"/>
        <v>#N/A</v>
      </c>
      <c r="AV604" t="e">
        <f t="shared" si="265"/>
        <v>#N/A</v>
      </c>
      <c r="AW604" t="e">
        <f t="shared" si="266"/>
        <v>#N/A</v>
      </c>
      <c r="AX604" t="e">
        <f t="shared" si="267"/>
        <v>#N/A</v>
      </c>
      <c r="AY604" t="e">
        <f t="shared" si="307"/>
        <v>#N/A</v>
      </c>
      <c r="AZ604" t="e">
        <f t="shared" si="308"/>
        <v>#N/A</v>
      </c>
      <c r="BA604" t="e">
        <f t="shared" si="309"/>
        <v>#N/A</v>
      </c>
      <c r="BB604" t="e">
        <f t="shared" si="310"/>
        <v>#N/A</v>
      </c>
      <c r="BC604" t="e">
        <f t="shared" si="311"/>
        <v>#N/A</v>
      </c>
      <c r="BD604" t="e">
        <f t="shared" si="312"/>
        <v>#N/A</v>
      </c>
      <c r="BE604" t="e">
        <f t="shared" si="313"/>
        <v>#N/A</v>
      </c>
      <c r="BF604" t="e">
        <f t="shared" si="314"/>
        <v>#N/A</v>
      </c>
      <c r="BG604" t="e">
        <f t="shared" si="315"/>
        <v>#N/A</v>
      </c>
      <c r="BH604" t="e">
        <f t="shared" si="268"/>
        <v>#N/A</v>
      </c>
      <c r="BI604" t="e">
        <f t="shared" si="269"/>
        <v>#N/A</v>
      </c>
      <c r="BJ604" t="e">
        <f t="shared" si="270"/>
        <v>#N/A</v>
      </c>
      <c r="BK604" t="e">
        <f t="shared" si="316"/>
        <v>#N/A</v>
      </c>
      <c r="BL604" t="e">
        <f t="shared" si="317"/>
        <v>#N/A</v>
      </c>
      <c r="BM604" t="e">
        <f t="shared" si="318"/>
        <v>#N/A</v>
      </c>
      <c r="BN604" t="e">
        <f t="shared" si="319"/>
        <v>#N/A</v>
      </c>
      <c r="BO604" t="e">
        <f t="shared" si="320"/>
        <v>#N/A</v>
      </c>
      <c r="BP604" t="e">
        <f t="shared" si="321"/>
        <v>#N/A</v>
      </c>
      <c r="BQ604" t="e">
        <f t="shared" si="322"/>
        <v>#N/A</v>
      </c>
      <c r="BR604" t="e">
        <f t="shared" si="323"/>
        <v>#N/A</v>
      </c>
      <c r="BS604" t="e">
        <f t="shared" si="324"/>
        <v>#N/A</v>
      </c>
      <c r="BT604" t="e">
        <f t="shared" si="325"/>
        <v>#N/A</v>
      </c>
      <c r="BU604" t="e">
        <f t="shared" si="326"/>
        <v>#N/A</v>
      </c>
      <c r="BV604" t="e">
        <f t="shared" si="327"/>
        <v>#N/A</v>
      </c>
      <c r="BW604" t="e">
        <f t="shared" si="328"/>
        <v>#N/A</v>
      </c>
      <c r="BX604" t="e">
        <f t="shared" si="329"/>
        <v>#N/A</v>
      </c>
      <c r="BY604" t="e">
        <f t="shared" si="330"/>
        <v>#N/A</v>
      </c>
      <c r="BZ604" t="e">
        <f t="shared" si="331"/>
        <v>#N/A</v>
      </c>
      <c r="CA604" t="e">
        <f t="shared" si="332"/>
        <v>#N/A</v>
      </c>
      <c r="CB604" t="e">
        <f t="shared" si="333"/>
        <v>#N/A</v>
      </c>
      <c r="CC604" t="e">
        <f t="shared" si="334"/>
        <v>#N/A</v>
      </c>
      <c r="CD604" t="e">
        <f t="shared" si="335"/>
        <v>#N/A</v>
      </c>
      <c r="CE604" t="e">
        <f t="shared" si="336"/>
        <v>#N/A</v>
      </c>
      <c r="CF604" t="e">
        <f t="shared" si="337"/>
        <v>#N/A</v>
      </c>
    </row>
    <row r="605" spans="1:84" x14ac:dyDescent="0.3">
      <c r="A605" t="e">
        <f t="shared" si="338"/>
        <v>#N/A</v>
      </c>
      <c r="B605" t="e">
        <f t="shared" si="338"/>
        <v>#N/A</v>
      </c>
      <c r="C605" t="e">
        <f t="shared" si="271"/>
        <v>#N/A</v>
      </c>
      <c r="D605" t="e">
        <f t="shared" si="272"/>
        <v>#N/A</v>
      </c>
      <c r="E605" t="e">
        <f t="shared" si="273"/>
        <v>#N/A</v>
      </c>
      <c r="F605" t="e">
        <f t="shared" si="274"/>
        <v>#N/A</v>
      </c>
      <c r="G605" t="e">
        <f t="shared" si="275"/>
        <v>#N/A</v>
      </c>
      <c r="H605" t="e">
        <f t="shared" si="276"/>
        <v>#N/A</v>
      </c>
      <c r="I605" t="e">
        <f t="shared" si="277"/>
        <v>#N/A</v>
      </c>
      <c r="J605" t="e">
        <f t="shared" si="278"/>
        <v>#N/A</v>
      </c>
      <c r="K605" t="e">
        <f t="shared" si="279"/>
        <v>#N/A</v>
      </c>
      <c r="L605" t="e">
        <f t="shared" si="256"/>
        <v>#N/A</v>
      </c>
      <c r="M605" t="e">
        <f t="shared" si="257"/>
        <v>#N/A</v>
      </c>
      <c r="N605" t="e">
        <f t="shared" si="258"/>
        <v>#N/A</v>
      </c>
      <c r="O605" t="e">
        <f t="shared" si="280"/>
        <v>#N/A</v>
      </c>
      <c r="P605" t="e">
        <f t="shared" si="281"/>
        <v>#N/A</v>
      </c>
      <c r="Q605" t="e">
        <f t="shared" si="282"/>
        <v>#N/A</v>
      </c>
      <c r="R605" t="e">
        <f t="shared" si="283"/>
        <v>#N/A</v>
      </c>
      <c r="S605" t="e">
        <f t="shared" si="284"/>
        <v>#N/A</v>
      </c>
      <c r="T605" t="e">
        <f t="shared" si="285"/>
        <v>#N/A</v>
      </c>
      <c r="U605" t="e">
        <f t="shared" si="286"/>
        <v>#N/A</v>
      </c>
      <c r="V605" t="e">
        <f t="shared" si="287"/>
        <v>#N/A</v>
      </c>
      <c r="W605" t="e">
        <f t="shared" si="288"/>
        <v>#N/A</v>
      </c>
      <c r="X605" t="e">
        <f t="shared" si="259"/>
        <v>#N/A</v>
      </c>
      <c r="Y605" t="e">
        <f t="shared" si="260"/>
        <v>#N/A</v>
      </c>
      <c r="Z605" t="e">
        <f t="shared" si="261"/>
        <v>#N/A</v>
      </c>
      <c r="AA605" t="e">
        <f t="shared" si="289"/>
        <v>#N/A</v>
      </c>
      <c r="AB605" t="e">
        <f t="shared" si="290"/>
        <v>#N/A</v>
      </c>
      <c r="AC605" t="e">
        <f t="shared" si="291"/>
        <v>#N/A</v>
      </c>
      <c r="AD605" t="e">
        <f t="shared" si="292"/>
        <v>#N/A</v>
      </c>
      <c r="AE605" t="e">
        <f t="shared" si="293"/>
        <v>#N/A</v>
      </c>
      <c r="AF605" t="e">
        <f t="shared" si="294"/>
        <v>#N/A</v>
      </c>
      <c r="AG605" t="e">
        <f t="shared" si="295"/>
        <v>#N/A</v>
      </c>
      <c r="AH605" t="e">
        <f t="shared" si="296"/>
        <v>#N/A</v>
      </c>
      <c r="AI605" t="e">
        <f t="shared" si="297"/>
        <v>#N/A</v>
      </c>
      <c r="AJ605" t="e">
        <f t="shared" si="262"/>
        <v>#N/A</v>
      </c>
      <c r="AK605" t="e">
        <f t="shared" si="263"/>
        <v>#N/A</v>
      </c>
      <c r="AL605" t="e">
        <f t="shared" si="264"/>
        <v>#N/A</v>
      </c>
      <c r="AM605" t="e">
        <f t="shared" si="298"/>
        <v>#N/A</v>
      </c>
      <c r="AN605" t="e">
        <f t="shared" si="299"/>
        <v>#N/A</v>
      </c>
      <c r="AO605" t="e">
        <f t="shared" si="300"/>
        <v>#N/A</v>
      </c>
      <c r="AP605" t="e">
        <f t="shared" si="301"/>
        <v>#N/A</v>
      </c>
      <c r="AQ605" t="e">
        <f t="shared" si="302"/>
        <v>#N/A</v>
      </c>
      <c r="AR605" t="e">
        <f t="shared" si="303"/>
        <v>#N/A</v>
      </c>
      <c r="AS605" t="e">
        <f t="shared" si="304"/>
        <v>#N/A</v>
      </c>
      <c r="AT605" t="e">
        <f t="shared" si="305"/>
        <v>#N/A</v>
      </c>
      <c r="AU605" t="e">
        <f t="shared" si="306"/>
        <v>#N/A</v>
      </c>
      <c r="AV605" t="e">
        <f t="shared" si="265"/>
        <v>#N/A</v>
      </c>
      <c r="AW605" t="e">
        <f t="shared" si="266"/>
        <v>#N/A</v>
      </c>
      <c r="AX605" t="e">
        <f t="shared" si="267"/>
        <v>#N/A</v>
      </c>
      <c r="AY605" t="e">
        <f t="shared" si="307"/>
        <v>#N/A</v>
      </c>
      <c r="AZ605" t="e">
        <f t="shared" si="308"/>
        <v>#N/A</v>
      </c>
      <c r="BA605" t="e">
        <f t="shared" si="309"/>
        <v>#N/A</v>
      </c>
      <c r="BB605" t="e">
        <f t="shared" si="310"/>
        <v>#N/A</v>
      </c>
      <c r="BC605" t="e">
        <f t="shared" si="311"/>
        <v>#N/A</v>
      </c>
      <c r="BD605" t="e">
        <f t="shared" si="312"/>
        <v>#N/A</v>
      </c>
      <c r="BE605" t="e">
        <f t="shared" si="313"/>
        <v>#N/A</v>
      </c>
      <c r="BF605" t="e">
        <f t="shared" si="314"/>
        <v>#N/A</v>
      </c>
      <c r="BG605" t="e">
        <f t="shared" si="315"/>
        <v>#N/A</v>
      </c>
      <c r="BH605" t="e">
        <f t="shared" si="268"/>
        <v>#N/A</v>
      </c>
      <c r="BI605" t="e">
        <f t="shared" si="269"/>
        <v>#N/A</v>
      </c>
      <c r="BJ605" t="e">
        <f t="shared" si="270"/>
        <v>#N/A</v>
      </c>
      <c r="BK605" t="e">
        <f t="shared" si="316"/>
        <v>#N/A</v>
      </c>
      <c r="BL605" t="e">
        <f t="shared" si="317"/>
        <v>#N/A</v>
      </c>
      <c r="BM605" t="e">
        <f t="shared" si="318"/>
        <v>#N/A</v>
      </c>
      <c r="BN605" t="e">
        <f t="shared" si="319"/>
        <v>#N/A</v>
      </c>
      <c r="BO605" t="e">
        <f t="shared" si="320"/>
        <v>#N/A</v>
      </c>
      <c r="BP605" t="e">
        <f t="shared" si="321"/>
        <v>#N/A</v>
      </c>
      <c r="BQ605" t="e">
        <f t="shared" si="322"/>
        <v>#N/A</v>
      </c>
      <c r="BR605" t="e">
        <f t="shared" si="323"/>
        <v>#N/A</v>
      </c>
      <c r="BS605" t="e">
        <f t="shared" si="324"/>
        <v>#N/A</v>
      </c>
      <c r="BT605" t="e">
        <f t="shared" si="325"/>
        <v>#N/A</v>
      </c>
      <c r="BU605" t="e">
        <f t="shared" si="326"/>
        <v>#N/A</v>
      </c>
      <c r="BV605" t="e">
        <f t="shared" si="327"/>
        <v>#N/A</v>
      </c>
      <c r="BW605" t="e">
        <f t="shared" si="328"/>
        <v>#N/A</v>
      </c>
      <c r="BX605" t="e">
        <f t="shared" si="329"/>
        <v>#N/A</v>
      </c>
      <c r="BY605" t="e">
        <f t="shared" si="330"/>
        <v>#N/A</v>
      </c>
      <c r="BZ605" t="e">
        <f t="shared" si="331"/>
        <v>#N/A</v>
      </c>
      <c r="CA605" t="e">
        <f t="shared" si="332"/>
        <v>#N/A</v>
      </c>
      <c r="CB605" t="e">
        <f t="shared" si="333"/>
        <v>#N/A</v>
      </c>
      <c r="CC605" t="e">
        <f t="shared" si="334"/>
        <v>#N/A</v>
      </c>
      <c r="CD605" t="e">
        <f t="shared" si="335"/>
        <v>#N/A</v>
      </c>
      <c r="CE605" t="e">
        <f t="shared" si="336"/>
        <v>#N/A</v>
      </c>
      <c r="CF605" t="e">
        <f t="shared" si="337"/>
        <v>#N/A</v>
      </c>
    </row>
    <row r="606" spans="1:84" x14ac:dyDescent="0.3">
      <c r="A606" t="e">
        <f t="shared" si="338"/>
        <v>#N/A</v>
      </c>
      <c r="B606" t="e">
        <f t="shared" si="338"/>
        <v>#N/A</v>
      </c>
      <c r="C606" t="e">
        <f t="shared" si="271"/>
        <v>#N/A</v>
      </c>
      <c r="D606" t="e">
        <f t="shared" si="272"/>
        <v>#N/A</v>
      </c>
      <c r="E606" t="e">
        <f t="shared" si="273"/>
        <v>#N/A</v>
      </c>
      <c r="F606" t="e">
        <f t="shared" si="274"/>
        <v>#N/A</v>
      </c>
      <c r="G606" t="e">
        <f t="shared" si="275"/>
        <v>#N/A</v>
      </c>
      <c r="H606" t="e">
        <f t="shared" si="276"/>
        <v>#N/A</v>
      </c>
      <c r="I606" t="e">
        <f t="shared" si="277"/>
        <v>#N/A</v>
      </c>
      <c r="J606" t="e">
        <f t="shared" si="278"/>
        <v>#N/A</v>
      </c>
      <c r="K606" t="e">
        <f t="shared" si="279"/>
        <v>#N/A</v>
      </c>
      <c r="L606" t="e">
        <f t="shared" si="256"/>
        <v>#N/A</v>
      </c>
      <c r="M606" t="e">
        <f t="shared" si="257"/>
        <v>#N/A</v>
      </c>
      <c r="N606" t="e">
        <f t="shared" si="258"/>
        <v>#N/A</v>
      </c>
      <c r="O606" t="e">
        <f t="shared" si="280"/>
        <v>#N/A</v>
      </c>
      <c r="P606" t="e">
        <f t="shared" si="281"/>
        <v>#N/A</v>
      </c>
      <c r="Q606" t="e">
        <f t="shared" si="282"/>
        <v>#N/A</v>
      </c>
      <c r="R606" t="e">
        <f t="shared" si="283"/>
        <v>#N/A</v>
      </c>
      <c r="S606" t="e">
        <f t="shared" si="284"/>
        <v>#N/A</v>
      </c>
      <c r="T606" t="e">
        <f t="shared" si="285"/>
        <v>#N/A</v>
      </c>
      <c r="U606" t="e">
        <f t="shared" si="286"/>
        <v>#N/A</v>
      </c>
      <c r="V606" t="e">
        <f t="shared" si="287"/>
        <v>#N/A</v>
      </c>
      <c r="W606" t="e">
        <f t="shared" si="288"/>
        <v>#N/A</v>
      </c>
      <c r="X606" t="e">
        <f t="shared" si="259"/>
        <v>#N/A</v>
      </c>
      <c r="Y606" t="e">
        <f t="shared" si="260"/>
        <v>#N/A</v>
      </c>
      <c r="Z606" t="e">
        <f t="shared" si="261"/>
        <v>#N/A</v>
      </c>
      <c r="AA606" t="e">
        <f t="shared" si="289"/>
        <v>#N/A</v>
      </c>
      <c r="AB606" t="e">
        <f t="shared" si="290"/>
        <v>#N/A</v>
      </c>
      <c r="AC606" t="e">
        <f t="shared" si="291"/>
        <v>#N/A</v>
      </c>
      <c r="AD606" t="e">
        <f t="shared" si="292"/>
        <v>#N/A</v>
      </c>
      <c r="AE606" t="e">
        <f t="shared" si="293"/>
        <v>#N/A</v>
      </c>
      <c r="AF606" t="e">
        <f t="shared" si="294"/>
        <v>#N/A</v>
      </c>
      <c r="AG606" t="e">
        <f t="shared" si="295"/>
        <v>#N/A</v>
      </c>
      <c r="AH606" t="e">
        <f t="shared" si="296"/>
        <v>#N/A</v>
      </c>
      <c r="AI606" t="e">
        <f t="shared" si="297"/>
        <v>#N/A</v>
      </c>
      <c r="AJ606" t="e">
        <f t="shared" si="262"/>
        <v>#N/A</v>
      </c>
      <c r="AK606" t="e">
        <f t="shared" si="263"/>
        <v>#N/A</v>
      </c>
      <c r="AL606" t="e">
        <f t="shared" si="264"/>
        <v>#N/A</v>
      </c>
      <c r="AM606" t="e">
        <f t="shared" si="298"/>
        <v>#N/A</v>
      </c>
      <c r="AN606" t="e">
        <f t="shared" si="299"/>
        <v>#N/A</v>
      </c>
      <c r="AO606" t="e">
        <f t="shared" si="300"/>
        <v>#N/A</v>
      </c>
      <c r="AP606" t="e">
        <f t="shared" si="301"/>
        <v>#N/A</v>
      </c>
      <c r="AQ606" t="e">
        <f t="shared" si="302"/>
        <v>#N/A</v>
      </c>
      <c r="AR606" t="e">
        <f t="shared" si="303"/>
        <v>#N/A</v>
      </c>
      <c r="AS606" t="e">
        <f t="shared" si="304"/>
        <v>#N/A</v>
      </c>
      <c r="AT606" t="e">
        <f t="shared" si="305"/>
        <v>#N/A</v>
      </c>
      <c r="AU606" t="e">
        <f t="shared" si="306"/>
        <v>#N/A</v>
      </c>
      <c r="AV606" t="e">
        <f t="shared" si="265"/>
        <v>#N/A</v>
      </c>
      <c r="AW606" t="e">
        <f t="shared" si="266"/>
        <v>#N/A</v>
      </c>
      <c r="AX606" t="e">
        <f t="shared" si="267"/>
        <v>#N/A</v>
      </c>
      <c r="AY606" t="e">
        <f t="shared" si="307"/>
        <v>#N/A</v>
      </c>
      <c r="AZ606" t="e">
        <f t="shared" si="308"/>
        <v>#N/A</v>
      </c>
      <c r="BA606" t="e">
        <f t="shared" si="309"/>
        <v>#N/A</v>
      </c>
      <c r="BB606" t="e">
        <f t="shared" si="310"/>
        <v>#N/A</v>
      </c>
      <c r="BC606" t="e">
        <f t="shared" si="311"/>
        <v>#N/A</v>
      </c>
      <c r="BD606" t="e">
        <f t="shared" si="312"/>
        <v>#N/A</v>
      </c>
      <c r="BE606" t="e">
        <f t="shared" si="313"/>
        <v>#N/A</v>
      </c>
      <c r="BF606" t="e">
        <f t="shared" si="314"/>
        <v>#N/A</v>
      </c>
      <c r="BG606" t="e">
        <f t="shared" si="315"/>
        <v>#N/A</v>
      </c>
      <c r="BH606" t="e">
        <f t="shared" si="268"/>
        <v>#N/A</v>
      </c>
      <c r="BI606" t="e">
        <f t="shared" si="269"/>
        <v>#N/A</v>
      </c>
      <c r="BJ606" t="e">
        <f t="shared" si="270"/>
        <v>#N/A</v>
      </c>
      <c r="BK606" t="e">
        <f t="shared" si="316"/>
        <v>#N/A</v>
      </c>
      <c r="BL606" t="e">
        <f t="shared" si="317"/>
        <v>#N/A</v>
      </c>
      <c r="BM606" t="e">
        <f t="shared" si="318"/>
        <v>#N/A</v>
      </c>
      <c r="BN606" t="e">
        <f t="shared" si="319"/>
        <v>#N/A</v>
      </c>
      <c r="BO606" t="e">
        <f t="shared" si="320"/>
        <v>#N/A</v>
      </c>
      <c r="BP606" t="e">
        <f t="shared" si="321"/>
        <v>#N/A</v>
      </c>
      <c r="BQ606" t="e">
        <f t="shared" si="322"/>
        <v>#N/A</v>
      </c>
      <c r="BR606" t="e">
        <f t="shared" si="323"/>
        <v>#N/A</v>
      </c>
      <c r="BS606" t="e">
        <f t="shared" si="324"/>
        <v>#N/A</v>
      </c>
      <c r="BT606" t="e">
        <f t="shared" si="325"/>
        <v>#N/A</v>
      </c>
      <c r="BU606" t="e">
        <f t="shared" si="326"/>
        <v>#N/A</v>
      </c>
      <c r="BV606" t="e">
        <f t="shared" si="327"/>
        <v>#N/A</v>
      </c>
      <c r="BW606" t="e">
        <f t="shared" si="328"/>
        <v>#N/A</v>
      </c>
      <c r="BX606" t="e">
        <f t="shared" si="329"/>
        <v>#N/A</v>
      </c>
      <c r="BY606" t="e">
        <f t="shared" si="330"/>
        <v>#N/A</v>
      </c>
      <c r="BZ606" t="e">
        <f t="shared" si="331"/>
        <v>#N/A</v>
      </c>
      <c r="CA606" t="e">
        <f t="shared" si="332"/>
        <v>#N/A</v>
      </c>
      <c r="CB606" t="e">
        <f t="shared" si="333"/>
        <v>#N/A</v>
      </c>
      <c r="CC606" t="e">
        <f t="shared" si="334"/>
        <v>#N/A</v>
      </c>
      <c r="CD606" t="e">
        <f t="shared" si="335"/>
        <v>#N/A</v>
      </c>
      <c r="CE606" t="e">
        <f t="shared" si="336"/>
        <v>#N/A</v>
      </c>
      <c r="CF606" t="e">
        <f t="shared" si="337"/>
        <v>#N/A</v>
      </c>
    </row>
    <row r="607" spans="1:84" x14ac:dyDescent="0.3">
      <c r="A607" t="e">
        <f t="shared" si="338"/>
        <v>#N/A</v>
      </c>
      <c r="B607" t="e">
        <f t="shared" si="338"/>
        <v>#N/A</v>
      </c>
      <c r="C607" t="e">
        <f t="shared" si="271"/>
        <v>#N/A</v>
      </c>
      <c r="D607" t="e">
        <f t="shared" si="272"/>
        <v>#N/A</v>
      </c>
      <c r="E607" t="e">
        <f t="shared" si="273"/>
        <v>#N/A</v>
      </c>
      <c r="F607" t="e">
        <f t="shared" si="274"/>
        <v>#N/A</v>
      </c>
      <c r="G607" t="e">
        <f t="shared" si="275"/>
        <v>#N/A</v>
      </c>
      <c r="H607" t="e">
        <f t="shared" si="276"/>
        <v>#N/A</v>
      </c>
      <c r="I607" t="e">
        <f t="shared" si="277"/>
        <v>#N/A</v>
      </c>
      <c r="J607" t="e">
        <f t="shared" si="278"/>
        <v>#N/A</v>
      </c>
      <c r="K607" t="e">
        <f t="shared" si="279"/>
        <v>#N/A</v>
      </c>
      <c r="L607" t="e">
        <f t="shared" si="256"/>
        <v>#N/A</v>
      </c>
      <c r="M607" t="e">
        <f t="shared" si="257"/>
        <v>#N/A</v>
      </c>
      <c r="N607" t="e">
        <f t="shared" si="258"/>
        <v>#N/A</v>
      </c>
      <c r="O607" t="e">
        <f t="shared" si="280"/>
        <v>#N/A</v>
      </c>
      <c r="P607" t="e">
        <f t="shared" si="281"/>
        <v>#N/A</v>
      </c>
      <c r="Q607" t="e">
        <f t="shared" si="282"/>
        <v>#N/A</v>
      </c>
      <c r="R607" t="e">
        <f t="shared" si="283"/>
        <v>#N/A</v>
      </c>
      <c r="S607" t="e">
        <f t="shared" si="284"/>
        <v>#N/A</v>
      </c>
      <c r="T607" t="e">
        <f t="shared" si="285"/>
        <v>#N/A</v>
      </c>
      <c r="U607" t="e">
        <f t="shared" si="286"/>
        <v>#N/A</v>
      </c>
      <c r="V607" t="e">
        <f t="shared" si="287"/>
        <v>#N/A</v>
      </c>
      <c r="W607" t="e">
        <f t="shared" si="288"/>
        <v>#N/A</v>
      </c>
      <c r="X607" t="e">
        <f t="shared" si="259"/>
        <v>#N/A</v>
      </c>
      <c r="Y607" t="e">
        <f t="shared" si="260"/>
        <v>#N/A</v>
      </c>
      <c r="Z607" t="e">
        <f t="shared" si="261"/>
        <v>#N/A</v>
      </c>
      <c r="AA607" t="e">
        <f t="shared" si="289"/>
        <v>#N/A</v>
      </c>
      <c r="AB607" t="e">
        <f t="shared" si="290"/>
        <v>#N/A</v>
      </c>
      <c r="AC607" t="e">
        <f t="shared" si="291"/>
        <v>#N/A</v>
      </c>
      <c r="AD607" t="e">
        <f t="shared" si="292"/>
        <v>#N/A</v>
      </c>
      <c r="AE607" t="e">
        <f t="shared" si="293"/>
        <v>#N/A</v>
      </c>
      <c r="AF607" t="e">
        <f t="shared" si="294"/>
        <v>#N/A</v>
      </c>
      <c r="AG607" t="e">
        <f t="shared" si="295"/>
        <v>#N/A</v>
      </c>
      <c r="AH607" t="e">
        <f t="shared" si="296"/>
        <v>#N/A</v>
      </c>
      <c r="AI607" t="e">
        <f t="shared" si="297"/>
        <v>#N/A</v>
      </c>
      <c r="AJ607" t="e">
        <f t="shared" si="262"/>
        <v>#N/A</v>
      </c>
      <c r="AK607" t="e">
        <f t="shared" si="263"/>
        <v>#N/A</v>
      </c>
      <c r="AL607" t="e">
        <f t="shared" si="264"/>
        <v>#N/A</v>
      </c>
      <c r="AM607" t="e">
        <f t="shared" si="298"/>
        <v>#N/A</v>
      </c>
      <c r="AN607" t="e">
        <f t="shared" si="299"/>
        <v>#N/A</v>
      </c>
      <c r="AO607" t="e">
        <f t="shared" si="300"/>
        <v>#N/A</v>
      </c>
      <c r="AP607" t="e">
        <f t="shared" si="301"/>
        <v>#N/A</v>
      </c>
      <c r="AQ607" t="e">
        <f t="shared" si="302"/>
        <v>#N/A</v>
      </c>
      <c r="AR607" t="e">
        <f t="shared" si="303"/>
        <v>#N/A</v>
      </c>
      <c r="AS607" t="e">
        <f t="shared" si="304"/>
        <v>#N/A</v>
      </c>
      <c r="AT607" t="e">
        <f t="shared" si="305"/>
        <v>#N/A</v>
      </c>
      <c r="AU607" t="e">
        <f t="shared" si="306"/>
        <v>#N/A</v>
      </c>
      <c r="AV607" t="e">
        <f t="shared" si="265"/>
        <v>#N/A</v>
      </c>
      <c r="AW607" t="e">
        <f t="shared" si="266"/>
        <v>#N/A</v>
      </c>
      <c r="AX607" t="e">
        <f t="shared" si="267"/>
        <v>#N/A</v>
      </c>
      <c r="AY607" t="e">
        <f t="shared" si="307"/>
        <v>#N/A</v>
      </c>
      <c r="AZ607" t="e">
        <f t="shared" si="308"/>
        <v>#N/A</v>
      </c>
      <c r="BA607" t="e">
        <f t="shared" si="309"/>
        <v>#N/A</v>
      </c>
      <c r="BB607" t="e">
        <f t="shared" si="310"/>
        <v>#N/A</v>
      </c>
      <c r="BC607" t="e">
        <f t="shared" si="311"/>
        <v>#N/A</v>
      </c>
      <c r="BD607" t="e">
        <f t="shared" si="312"/>
        <v>#N/A</v>
      </c>
      <c r="BE607" t="e">
        <f t="shared" si="313"/>
        <v>#N/A</v>
      </c>
      <c r="BF607" t="e">
        <f t="shared" si="314"/>
        <v>#N/A</v>
      </c>
      <c r="BG607" t="e">
        <f t="shared" si="315"/>
        <v>#N/A</v>
      </c>
      <c r="BH607" t="e">
        <f t="shared" si="268"/>
        <v>#N/A</v>
      </c>
      <c r="BI607" t="e">
        <f t="shared" si="269"/>
        <v>#N/A</v>
      </c>
      <c r="BJ607" t="e">
        <f t="shared" si="270"/>
        <v>#N/A</v>
      </c>
      <c r="BK607" t="e">
        <f t="shared" si="316"/>
        <v>#N/A</v>
      </c>
      <c r="BL607" t="e">
        <f t="shared" si="317"/>
        <v>#N/A</v>
      </c>
      <c r="BM607" t="e">
        <f t="shared" si="318"/>
        <v>#N/A</v>
      </c>
      <c r="BN607" t="e">
        <f t="shared" si="319"/>
        <v>#N/A</v>
      </c>
      <c r="BO607" t="e">
        <f t="shared" si="320"/>
        <v>#N/A</v>
      </c>
      <c r="BP607" t="e">
        <f t="shared" si="321"/>
        <v>#N/A</v>
      </c>
      <c r="BQ607" t="e">
        <f t="shared" si="322"/>
        <v>#N/A</v>
      </c>
      <c r="BR607" t="e">
        <f t="shared" si="323"/>
        <v>#N/A</v>
      </c>
      <c r="BS607" t="e">
        <f t="shared" si="324"/>
        <v>#N/A</v>
      </c>
      <c r="BT607" t="e">
        <f t="shared" si="325"/>
        <v>#N/A</v>
      </c>
      <c r="BU607" t="e">
        <f t="shared" si="326"/>
        <v>#N/A</v>
      </c>
      <c r="BV607" t="e">
        <f t="shared" si="327"/>
        <v>#N/A</v>
      </c>
      <c r="BW607" t="e">
        <f t="shared" si="328"/>
        <v>#N/A</v>
      </c>
      <c r="BX607" t="e">
        <f t="shared" si="329"/>
        <v>#N/A</v>
      </c>
      <c r="BY607" t="e">
        <f t="shared" si="330"/>
        <v>#N/A</v>
      </c>
      <c r="BZ607" t="e">
        <f t="shared" si="331"/>
        <v>#N/A</v>
      </c>
      <c r="CA607" t="e">
        <f t="shared" si="332"/>
        <v>#N/A</v>
      </c>
      <c r="CB607" t="e">
        <f t="shared" si="333"/>
        <v>#N/A</v>
      </c>
      <c r="CC607" t="e">
        <f t="shared" si="334"/>
        <v>#N/A</v>
      </c>
      <c r="CD607" t="e">
        <f t="shared" si="335"/>
        <v>#N/A</v>
      </c>
      <c r="CE607" t="e">
        <f t="shared" si="336"/>
        <v>#N/A</v>
      </c>
      <c r="CF607" t="e">
        <f t="shared" si="337"/>
        <v>#N/A</v>
      </c>
    </row>
    <row r="608" spans="1:84" x14ac:dyDescent="0.3">
      <c r="A608" t="e">
        <f t="shared" si="338"/>
        <v>#N/A</v>
      </c>
      <c r="B608" t="e">
        <f t="shared" si="338"/>
        <v>#N/A</v>
      </c>
      <c r="C608" t="e">
        <f t="shared" si="271"/>
        <v>#N/A</v>
      </c>
      <c r="D608" t="e">
        <f t="shared" si="272"/>
        <v>#N/A</v>
      </c>
      <c r="E608" t="e">
        <f t="shared" si="273"/>
        <v>#N/A</v>
      </c>
      <c r="F608" t="e">
        <f t="shared" si="274"/>
        <v>#N/A</v>
      </c>
      <c r="G608" t="e">
        <f t="shared" si="275"/>
        <v>#N/A</v>
      </c>
      <c r="H608" t="e">
        <f t="shared" si="276"/>
        <v>#N/A</v>
      </c>
      <c r="I608" t="e">
        <f t="shared" si="277"/>
        <v>#N/A</v>
      </c>
      <c r="J608" t="e">
        <f t="shared" si="278"/>
        <v>#N/A</v>
      </c>
      <c r="K608" t="e">
        <f t="shared" si="279"/>
        <v>#N/A</v>
      </c>
      <c r="L608" t="e">
        <f t="shared" si="256"/>
        <v>#N/A</v>
      </c>
      <c r="M608" t="e">
        <f t="shared" si="257"/>
        <v>#N/A</v>
      </c>
      <c r="N608" t="e">
        <f t="shared" si="258"/>
        <v>#N/A</v>
      </c>
      <c r="O608" t="e">
        <f t="shared" si="280"/>
        <v>#N/A</v>
      </c>
      <c r="P608" t="e">
        <f t="shared" si="281"/>
        <v>#N/A</v>
      </c>
      <c r="Q608" t="e">
        <f t="shared" si="282"/>
        <v>#N/A</v>
      </c>
      <c r="R608" t="e">
        <f t="shared" si="283"/>
        <v>#N/A</v>
      </c>
      <c r="S608" t="e">
        <f t="shared" si="284"/>
        <v>#N/A</v>
      </c>
      <c r="T608" t="e">
        <f t="shared" si="285"/>
        <v>#N/A</v>
      </c>
      <c r="U608" t="e">
        <f t="shared" si="286"/>
        <v>#N/A</v>
      </c>
      <c r="V608" t="e">
        <f t="shared" si="287"/>
        <v>#N/A</v>
      </c>
      <c r="W608" t="e">
        <f t="shared" si="288"/>
        <v>#N/A</v>
      </c>
      <c r="X608" t="e">
        <f t="shared" si="259"/>
        <v>#N/A</v>
      </c>
      <c r="Y608" t="e">
        <f t="shared" si="260"/>
        <v>#N/A</v>
      </c>
      <c r="Z608" t="e">
        <f t="shared" si="261"/>
        <v>#N/A</v>
      </c>
      <c r="AA608" t="e">
        <f t="shared" si="289"/>
        <v>#N/A</v>
      </c>
      <c r="AB608" t="e">
        <f t="shared" si="290"/>
        <v>#N/A</v>
      </c>
      <c r="AC608" t="e">
        <f t="shared" si="291"/>
        <v>#N/A</v>
      </c>
      <c r="AD608" t="e">
        <f t="shared" si="292"/>
        <v>#N/A</v>
      </c>
      <c r="AE608" t="e">
        <f t="shared" si="293"/>
        <v>#N/A</v>
      </c>
      <c r="AF608" t="e">
        <f t="shared" si="294"/>
        <v>#N/A</v>
      </c>
      <c r="AG608" t="e">
        <f t="shared" si="295"/>
        <v>#N/A</v>
      </c>
      <c r="AH608" t="e">
        <f t="shared" si="296"/>
        <v>#N/A</v>
      </c>
      <c r="AI608" t="e">
        <f t="shared" si="297"/>
        <v>#N/A</v>
      </c>
      <c r="AJ608" t="e">
        <f t="shared" si="262"/>
        <v>#N/A</v>
      </c>
      <c r="AK608" t="e">
        <f t="shared" si="263"/>
        <v>#N/A</v>
      </c>
      <c r="AL608" t="e">
        <f t="shared" si="264"/>
        <v>#N/A</v>
      </c>
      <c r="AM608" t="e">
        <f t="shared" si="298"/>
        <v>#N/A</v>
      </c>
      <c r="AN608" t="e">
        <f t="shared" si="299"/>
        <v>#N/A</v>
      </c>
      <c r="AO608" t="e">
        <f t="shared" si="300"/>
        <v>#N/A</v>
      </c>
      <c r="AP608" t="e">
        <f t="shared" si="301"/>
        <v>#N/A</v>
      </c>
      <c r="AQ608" t="e">
        <f t="shared" si="302"/>
        <v>#N/A</v>
      </c>
      <c r="AR608" t="e">
        <f t="shared" si="303"/>
        <v>#N/A</v>
      </c>
      <c r="AS608" t="e">
        <f t="shared" si="304"/>
        <v>#N/A</v>
      </c>
      <c r="AT608" t="e">
        <f t="shared" si="305"/>
        <v>#N/A</v>
      </c>
      <c r="AU608" t="e">
        <f t="shared" si="306"/>
        <v>#N/A</v>
      </c>
      <c r="AV608" t="e">
        <f t="shared" si="265"/>
        <v>#N/A</v>
      </c>
      <c r="AW608" t="e">
        <f t="shared" si="266"/>
        <v>#N/A</v>
      </c>
      <c r="AX608" t="e">
        <f t="shared" si="267"/>
        <v>#N/A</v>
      </c>
      <c r="AY608" t="e">
        <f t="shared" si="307"/>
        <v>#N/A</v>
      </c>
      <c r="AZ608" t="e">
        <f t="shared" si="308"/>
        <v>#N/A</v>
      </c>
      <c r="BA608" t="e">
        <f t="shared" si="309"/>
        <v>#N/A</v>
      </c>
      <c r="BB608" t="e">
        <f t="shared" si="310"/>
        <v>#N/A</v>
      </c>
      <c r="BC608" t="e">
        <f t="shared" si="311"/>
        <v>#N/A</v>
      </c>
      <c r="BD608" t="e">
        <f t="shared" si="312"/>
        <v>#N/A</v>
      </c>
      <c r="BE608" t="e">
        <f t="shared" si="313"/>
        <v>#N/A</v>
      </c>
      <c r="BF608" t="e">
        <f t="shared" si="314"/>
        <v>#N/A</v>
      </c>
      <c r="BG608" t="e">
        <f t="shared" si="315"/>
        <v>#N/A</v>
      </c>
      <c r="BH608" t="e">
        <f t="shared" si="268"/>
        <v>#N/A</v>
      </c>
      <c r="BI608" t="e">
        <f t="shared" si="269"/>
        <v>#N/A</v>
      </c>
      <c r="BJ608" t="e">
        <f t="shared" si="270"/>
        <v>#N/A</v>
      </c>
      <c r="BK608" t="e">
        <f t="shared" si="316"/>
        <v>#N/A</v>
      </c>
      <c r="BL608" t="e">
        <f t="shared" si="317"/>
        <v>#N/A</v>
      </c>
      <c r="BM608" t="e">
        <f t="shared" si="318"/>
        <v>#N/A</v>
      </c>
      <c r="BN608" t="e">
        <f t="shared" si="319"/>
        <v>#N/A</v>
      </c>
      <c r="BO608" t="e">
        <f t="shared" si="320"/>
        <v>#N/A</v>
      </c>
      <c r="BP608" t="e">
        <f t="shared" si="321"/>
        <v>#N/A</v>
      </c>
      <c r="BQ608" t="e">
        <f t="shared" si="322"/>
        <v>#N/A</v>
      </c>
      <c r="BR608" t="e">
        <f t="shared" si="323"/>
        <v>#N/A</v>
      </c>
      <c r="BS608" t="e">
        <f t="shared" si="324"/>
        <v>#N/A</v>
      </c>
      <c r="BT608" t="e">
        <f t="shared" si="325"/>
        <v>#N/A</v>
      </c>
      <c r="BU608" t="e">
        <f t="shared" si="326"/>
        <v>#N/A</v>
      </c>
      <c r="BV608" t="e">
        <f t="shared" si="327"/>
        <v>#N/A</v>
      </c>
      <c r="BW608" t="e">
        <f t="shared" si="328"/>
        <v>#N/A</v>
      </c>
      <c r="BX608" t="e">
        <f t="shared" si="329"/>
        <v>#N/A</v>
      </c>
      <c r="BY608" t="e">
        <f t="shared" si="330"/>
        <v>#N/A</v>
      </c>
      <c r="BZ608" t="e">
        <f t="shared" si="331"/>
        <v>#N/A</v>
      </c>
      <c r="CA608" t="e">
        <f t="shared" si="332"/>
        <v>#N/A</v>
      </c>
      <c r="CB608" t="e">
        <f t="shared" si="333"/>
        <v>#N/A</v>
      </c>
      <c r="CC608" t="e">
        <f t="shared" si="334"/>
        <v>#N/A</v>
      </c>
      <c r="CD608" t="e">
        <f t="shared" si="335"/>
        <v>#N/A</v>
      </c>
      <c r="CE608" t="e">
        <f t="shared" si="336"/>
        <v>#N/A</v>
      </c>
      <c r="CF608" t="e">
        <f t="shared" si="337"/>
        <v>#N/A</v>
      </c>
    </row>
    <row r="609" spans="1:84" x14ac:dyDescent="0.3">
      <c r="A609" t="e">
        <f t="shared" si="338"/>
        <v>#N/A</v>
      </c>
      <c r="B609" t="e">
        <f t="shared" si="338"/>
        <v>#N/A</v>
      </c>
      <c r="C609" t="e">
        <f t="shared" si="271"/>
        <v>#N/A</v>
      </c>
      <c r="D609" t="e">
        <f t="shared" si="272"/>
        <v>#N/A</v>
      </c>
      <c r="E609" t="e">
        <f t="shared" si="273"/>
        <v>#N/A</v>
      </c>
      <c r="F609" t="e">
        <f t="shared" si="274"/>
        <v>#N/A</v>
      </c>
      <c r="G609" t="e">
        <f t="shared" si="275"/>
        <v>#N/A</v>
      </c>
      <c r="H609" t="e">
        <f t="shared" si="276"/>
        <v>#N/A</v>
      </c>
      <c r="I609" t="e">
        <f t="shared" si="277"/>
        <v>#N/A</v>
      </c>
      <c r="J609" t="e">
        <f t="shared" si="278"/>
        <v>#N/A</v>
      </c>
      <c r="K609" t="e">
        <f t="shared" si="279"/>
        <v>#N/A</v>
      </c>
      <c r="L609" t="e">
        <f t="shared" si="256"/>
        <v>#N/A</v>
      </c>
      <c r="M609" t="e">
        <f t="shared" si="257"/>
        <v>#N/A</v>
      </c>
      <c r="N609" t="e">
        <f t="shared" si="258"/>
        <v>#N/A</v>
      </c>
      <c r="O609" t="e">
        <f t="shared" si="280"/>
        <v>#N/A</v>
      </c>
      <c r="P609" t="e">
        <f t="shared" si="281"/>
        <v>#N/A</v>
      </c>
      <c r="Q609" t="e">
        <f t="shared" si="282"/>
        <v>#N/A</v>
      </c>
      <c r="R609" t="e">
        <f t="shared" si="283"/>
        <v>#N/A</v>
      </c>
      <c r="S609" t="e">
        <f t="shared" si="284"/>
        <v>#N/A</v>
      </c>
      <c r="T609" t="e">
        <f t="shared" si="285"/>
        <v>#N/A</v>
      </c>
      <c r="U609" t="e">
        <f t="shared" si="286"/>
        <v>#N/A</v>
      </c>
      <c r="V609" t="e">
        <f t="shared" si="287"/>
        <v>#N/A</v>
      </c>
      <c r="W609" t="e">
        <f t="shared" si="288"/>
        <v>#N/A</v>
      </c>
      <c r="X609" t="e">
        <f t="shared" si="259"/>
        <v>#N/A</v>
      </c>
      <c r="Y609" t="e">
        <f t="shared" si="260"/>
        <v>#N/A</v>
      </c>
      <c r="Z609" t="e">
        <f t="shared" si="261"/>
        <v>#N/A</v>
      </c>
      <c r="AA609" t="e">
        <f t="shared" si="289"/>
        <v>#N/A</v>
      </c>
      <c r="AB609" t="e">
        <f t="shared" si="290"/>
        <v>#N/A</v>
      </c>
      <c r="AC609" t="e">
        <f t="shared" si="291"/>
        <v>#N/A</v>
      </c>
      <c r="AD609" t="e">
        <f t="shared" si="292"/>
        <v>#N/A</v>
      </c>
      <c r="AE609" t="e">
        <f t="shared" si="293"/>
        <v>#N/A</v>
      </c>
      <c r="AF609" t="e">
        <f t="shared" si="294"/>
        <v>#N/A</v>
      </c>
      <c r="AG609" t="e">
        <f t="shared" si="295"/>
        <v>#N/A</v>
      </c>
      <c r="AH609" t="e">
        <f t="shared" si="296"/>
        <v>#N/A</v>
      </c>
      <c r="AI609" t="e">
        <f t="shared" si="297"/>
        <v>#N/A</v>
      </c>
      <c r="AJ609" t="e">
        <f t="shared" si="262"/>
        <v>#N/A</v>
      </c>
      <c r="AK609" t="e">
        <f t="shared" si="263"/>
        <v>#N/A</v>
      </c>
      <c r="AL609" t="e">
        <f t="shared" si="264"/>
        <v>#N/A</v>
      </c>
      <c r="AM609" t="e">
        <f t="shared" si="298"/>
        <v>#N/A</v>
      </c>
      <c r="AN609" t="e">
        <f t="shared" si="299"/>
        <v>#N/A</v>
      </c>
      <c r="AO609" t="e">
        <f t="shared" si="300"/>
        <v>#N/A</v>
      </c>
      <c r="AP609" t="e">
        <f t="shared" si="301"/>
        <v>#N/A</v>
      </c>
      <c r="AQ609" t="e">
        <f t="shared" si="302"/>
        <v>#N/A</v>
      </c>
      <c r="AR609" t="e">
        <f t="shared" si="303"/>
        <v>#N/A</v>
      </c>
      <c r="AS609" t="e">
        <f t="shared" si="304"/>
        <v>#N/A</v>
      </c>
      <c r="AT609" t="e">
        <f t="shared" si="305"/>
        <v>#N/A</v>
      </c>
      <c r="AU609" t="e">
        <f t="shared" si="306"/>
        <v>#N/A</v>
      </c>
      <c r="AV609" t="e">
        <f t="shared" si="265"/>
        <v>#N/A</v>
      </c>
      <c r="AW609" t="e">
        <f t="shared" si="266"/>
        <v>#N/A</v>
      </c>
      <c r="AX609" t="e">
        <f t="shared" si="267"/>
        <v>#N/A</v>
      </c>
      <c r="AY609" t="e">
        <f t="shared" si="307"/>
        <v>#N/A</v>
      </c>
      <c r="AZ609" t="e">
        <f t="shared" si="308"/>
        <v>#N/A</v>
      </c>
      <c r="BA609" t="e">
        <f t="shared" si="309"/>
        <v>#N/A</v>
      </c>
      <c r="BB609" t="e">
        <f t="shared" si="310"/>
        <v>#N/A</v>
      </c>
      <c r="BC609" t="e">
        <f t="shared" si="311"/>
        <v>#N/A</v>
      </c>
      <c r="BD609" t="e">
        <f t="shared" si="312"/>
        <v>#N/A</v>
      </c>
      <c r="BE609" t="e">
        <f t="shared" si="313"/>
        <v>#N/A</v>
      </c>
      <c r="BF609" t="e">
        <f t="shared" si="314"/>
        <v>#N/A</v>
      </c>
      <c r="BG609" t="e">
        <f t="shared" si="315"/>
        <v>#N/A</v>
      </c>
      <c r="BH609" t="e">
        <f t="shared" si="268"/>
        <v>#N/A</v>
      </c>
      <c r="BI609" t="e">
        <f t="shared" si="269"/>
        <v>#N/A</v>
      </c>
      <c r="BJ609" t="e">
        <f t="shared" si="270"/>
        <v>#N/A</v>
      </c>
      <c r="BK609" t="e">
        <f t="shared" si="316"/>
        <v>#N/A</v>
      </c>
      <c r="BL609" t="e">
        <f t="shared" si="317"/>
        <v>#N/A</v>
      </c>
      <c r="BM609" t="e">
        <f t="shared" si="318"/>
        <v>#N/A</v>
      </c>
      <c r="BN609" t="e">
        <f t="shared" si="319"/>
        <v>#N/A</v>
      </c>
      <c r="BO609" t="e">
        <f t="shared" si="320"/>
        <v>#N/A</v>
      </c>
      <c r="BP609" t="e">
        <f t="shared" si="321"/>
        <v>#N/A</v>
      </c>
      <c r="BQ609" t="e">
        <f t="shared" si="322"/>
        <v>#N/A</v>
      </c>
      <c r="BR609" t="e">
        <f t="shared" si="323"/>
        <v>#N/A</v>
      </c>
      <c r="BS609" t="e">
        <f t="shared" si="324"/>
        <v>#N/A</v>
      </c>
      <c r="BT609" t="e">
        <f t="shared" si="325"/>
        <v>#N/A</v>
      </c>
      <c r="BU609" t="e">
        <f t="shared" si="326"/>
        <v>#N/A</v>
      </c>
      <c r="BV609" t="e">
        <f t="shared" si="327"/>
        <v>#N/A</v>
      </c>
      <c r="BW609" t="e">
        <f t="shared" si="328"/>
        <v>#N/A</v>
      </c>
      <c r="BX609" t="e">
        <f t="shared" si="329"/>
        <v>#N/A</v>
      </c>
      <c r="BY609" t="e">
        <f t="shared" si="330"/>
        <v>#N/A</v>
      </c>
      <c r="BZ609" t="e">
        <f t="shared" si="331"/>
        <v>#N/A</v>
      </c>
      <c r="CA609" t="e">
        <f t="shared" si="332"/>
        <v>#N/A</v>
      </c>
      <c r="CB609" t="e">
        <f t="shared" si="333"/>
        <v>#N/A</v>
      </c>
      <c r="CC609" t="e">
        <f t="shared" si="334"/>
        <v>#N/A</v>
      </c>
      <c r="CD609" t="e">
        <f t="shared" si="335"/>
        <v>#N/A</v>
      </c>
      <c r="CE609" t="e">
        <f t="shared" si="336"/>
        <v>#N/A</v>
      </c>
      <c r="CF609" t="e">
        <f t="shared" si="337"/>
        <v>#N/A</v>
      </c>
    </row>
    <row r="610" spans="1:84" x14ac:dyDescent="0.3">
      <c r="A610" t="e">
        <f t="shared" si="338"/>
        <v>#N/A</v>
      </c>
      <c r="B610" t="e">
        <f t="shared" si="338"/>
        <v>#N/A</v>
      </c>
      <c r="C610" t="e">
        <f t="shared" si="271"/>
        <v>#N/A</v>
      </c>
      <c r="D610" t="e">
        <f t="shared" si="272"/>
        <v>#N/A</v>
      </c>
      <c r="E610" t="e">
        <f t="shared" si="273"/>
        <v>#N/A</v>
      </c>
      <c r="F610" t="e">
        <f t="shared" si="274"/>
        <v>#N/A</v>
      </c>
      <c r="G610" t="e">
        <f t="shared" si="275"/>
        <v>#N/A</v>
      </c>
      <c r="H610" t="e">
        <f t="shared" si="276"/>
        <v>#N/A</v>
      </c>
      <c r="I610" t="e">
        <f t="shared" si="277"/>
        <v>#N/A</v>
      </c>
      <c r="J610" t="e">
        <f t="shared" si="278"/>
        <v>#N/A</v>
      </c>
      <c r="K610" t="e">
        <f t="shared" si="279"/>
        <v>#N/A</v>
      </c>
      <c r="L610" t="e">
        <f t="shared" si="256"/>
        <v>#N/A</v>
      </c>
      <c r="M610" t="e">
        <f t="shared" si="257"/>
        <v>#N/A</v>
      </c>
      <c r="N610" t="e">
        <f t="shared" si="258"/>
        <v>#N/A</v>
      </c>
      <c r="O610" t="e">
        <f t="shared" si="280"/>
        <v>#N/A</v>
      </c>
      <c r="P610" t="e">
        <f t="shared" si="281"/>
        <v>#N/A</v>
      </c>
      <c r="Q610" t="e">
        <f t="shared" si="282"/>
        <v>#N/A</v>
      </c>
      <c r="R610" t="e">
        <f t="shared" si="283"/>
        <v>#N/A</v>
      </c>
      <c r="S610" t="e">
        <f t="shared" si="284"/>
        <v>#N/A</v>
      </c>
      <c r="T610" t="e">
        <f t="shared" si="285"/>
        <v>#N/A</v>
      </c>
      <c r="U610" t="e">
        <f t="shared" si="286"/>
        <v>#N/A</v>
      </c>
      <c r="V610" t="e">
        <f t="shared" si="287"/>
        <v>#N/A</v>
      </c>
      <c r="W610" t="e">
        <f t="shared" si="288"/>
        <v>#N/A</v>
      </c>
      <c r="X610" t="e">
        <f t="shared" si="259"/>
        <v>#N/A</v>
      </c>
      <c r="Y610" t="e">
        <f t="shared" si="260"/>
        <v>#N/A</v>
      </c>
      <c r="Z610" t="e">
        <f t="shared" si="261"/>
        <v>#N/A</v>
      </c>
      <c r="AA610" t="e">
        <f t="shared" si="289"/>
        <v>#N/A</v>
      </c>
      <c r="AB610" t="e">
        <f t="shared" si="290"/>
        <v>#N/A</v>
      </c>
      <c r="AC610" t="e">
        <f t="shared" si="291"/>
        <v>#N/A</v>
      </c>
      <c r="AD610" t="e">
        <f t="shared" si="292"/>
        <v>#N/A</v>
      </c>
      <c r="AE610" t="e">
        <f t="shared" si="293"/>
        <v>#N/A</v>
      </c>
      <c r="AF610" t="e">
        <f t="shared" si="294"/>
        <v>#N/A</v>
      </c>
      <c r="AG610" t="e">
        <f t="shared" si="295"/>
        <v>#N/A</v>
      </c>
      <c r="AH610" t="e">
        <f t="shared" si="296"/>
        <v>#N/A</v>
      </c>
      <c r="AI610" t="e">
        <f t="shared" si="297"/>
        <v>#N/A</v>
      </c>
      <c r="AJ610" t="e">
        <f t="shared" si="262"/>
        <v>#N/A</v>
      </c>
      <c r="AK610" t="e">
        <f t="shared" si="263"/>
        <v>#N/A</v>
      </c>
      <c r="AL610" t="e">
        <f t="shared" si="264"/>
        <v>#N/A</v>
      </c>
      <c r="AM610" t="e">
        <f t="shared" si="298"/>
        <v>#N/A</v>
      </c>
      <c r="AN610" t="e">
        <f t="shared" si="299"/>
        <v>#N/A</v>
      </c>
      <c r="AO610" t="e">
        <f t="shared" si="300"/>
        <v>#N/A</v>
      </c>
      <c r="AP610" t="e">
        <f t="shared" si="301"/>
        <v>#N/A</v>
      </c>
      <c r="AQ610" t="e">
        <f t="shared" si="302"/>
        <v>#N/A</v>
      </c>
      <c r="AR610" t="e">
        <f t="shared" si="303"/>
        <v>#N/A</v>
      </c>
      <c r="AS610" t="e">
        <f t="shared" si="304"/>
        <v>#N/A</v>
      </c>
      <c r="AT610" t="e">
        <f t="shared" si="305"/>
        <v>#N/A</v>
      </c>
      <c r="AU610" t="e">
        <f t="shared" si="306"/>
        <v>#N/A</v>
      </c>
      <c r="AV610" t="e">
        <f t="shared" si="265"/>
        <v>#N/A</v>
      </c>
      <c r="AW610" t="e">
        <f t="shared" si="266"/>
        <v>#N/A</v>
      </c>
      <c r="AX610" t="e">
        <f t="shared" si="267"/>
        <v>#N/A</v>
      </c>
      <c r="AY610" t="e">
        <f t="shared" si="307"/>
        <v>#N/A</v>
      </c>
      <c r="AZ610" t="e">
        <f t="shared" si="308"/>
        <v>#N/A</v>
      </c>
      <c r="BA610" t="e">
        <f t="shared" si="309"/>
        <v>#N/A</v>
      </c>
      <c r="BB610" t="e">
        <f t="shared" si="310"/>
        <v>#N/A</v>
      </c>
      <c r="BC610" t="e">
        <f t="shared" si="311"/>
        <v>#N/A</v>
      </c>
      <c r="BD610" t="e">
        <f t="shared" si="312"/>
        <v>#N/A</v>
      </c>
      <c r="BE610" t="e">
        <f t="shared" si="313"/>
        <v>#N/A</v>
      </c>
      <c r="BF610" t="e">
        <f t="shared" si="314"/>
        <v>#N/A</v>
      </c>
      <c r="BG610" t="e">
        <f t="shared" si="315"/>
        <v>#N/A</v>
      </c>
      <c r="BH610" t="e">
        <f t="shared" si="268"/>
        <v>#N/A</v>
      </c>
      <c r="BI610" t="e">
        <f t="shared" si="269"/>
        <v>#N/A</v>
      </c>
      <c r="BJ610" t="e">
        <f t="shared" si="270"/>
        <v>#N/A</v>
      </c>
      <c r="BK610" t="e">
        <f t="shared" si="316"/>
        <v>#N/A</v>
      </c>
      <c r="BL610" t="e">
        <f t="shared" si="317"/>
        <v>#N/A</v>
      </c>
      <c r="BM610" t="e">
        <f t="shared" si="318"/>
        <v>#N/A</v>
      </c>
      <c r="BN610" t="e">
        <f t="shared" si="319"/>
        <v>#N/A</v>
      </c>
      <c r="BO610" t="e">
        <f t="shared" si="320"/>
        <v>#N/A</v>
      </c>
      <c r="BP610" t="e">
        <f t="shared" si="321"/>
        <v>#N/A</v>
      </c>
      <c r="BQ610" t="e">
        <f t="shared" si="322"/>
        <v>#N/A</v>
      </c>
      <c r="BR610" t="e">
        <f t="shared" si="323"/>
        <v>#N/A</v>
      </c>
      <c r="BS610" t="e">
        <f t="shared" si="324"/>
        <v>#N/A</v>
      </c>
      <c r="BT610" t="e">
        <f t="shared" si="325"/>
        <v>#N/A</v>
      </c>
      <c r="BU610" t="e">
        <f t="shared" si="326"/>
        <v>#N/A</v>
      </c>
      <c r="BV610" t="e">
        <f t="shared" si="327"/>
        <v>#N/A</v>
      </c>
      <c r="BW610" t="e">
        <f t="shared" si="328"/>
        <v>#N/A</v>
      </c>
      <c r="BX610" t="e">
        <f t="shared" si="329"/>
        <v>#N/A</v>
      </c>
      <c r="BY610" t="e">
        <f t="shared" si="330"/>
        <v>#N/A</v>
      </c>
      <c r="BZ610" t="e">
        <f t="shared" si="331"/>
        <v>#N/A</v>
      </c>
      <c r="CA610" t="e">
        <f t="shared" si="332"/>
        <v>#N/A</v>
      </c>
      <c r="CB610" t="e">
        <f t="shared" si="333"/>
        <v>#N/A</v>
      </c>
      <c r="CC610" t="e">
        <f t="shared" si="334"/>
        <v>#N/A</v>
      </c>
      <c r="CD610" t="e">
        <f t="shared" si="335"/>
        <v>#N/A</v>
      </c>
      <c r="CE610" t="e">
        <f t="shared" si="336"/>
        <v>#N/A</v>
      </c>
      <c r="CF610" t="e">
        <f t="shared" si="337"/>
        <v>#N/A</v>
      </c>
    </row>
    <row r="611" spans="1:84" x14ac:dyDescent="0.3">
      <c r="A611" t="e">
        <f t="shared" si="338"/>
        <v>#N/A</v>
      </c>
      <c r="B611" t="e">
        <f t="shared" si="338"/>
        <v>#N/A</v>
      </c>
      <c r="C611" t="e">
        <f t="shared" si="271"/>
        <v>#N/A</v>
      </c>
      <c r="D611" t="e">
        <f t="shared" si="272"/>
        <v>#N/A</v>
      </c>
      <c r="E611" t="e">
        <f t="shared" si="273"/>
        <v>#N/A</v>
      </c>
      <c r="F611" t="e">
        <f t="shared" si="274"/>
        <v>#N/A</v>
      </c>
      <c r="G611" t="e">
        <f t="shared" si="275"/>
        <v>#N/A</v>
      </c>
      <c r="H611" t="e">
        <f t="shared" si="276"/>
        <v>#N/A</v>
      </c>
      <c r="I611" t="e">
        <f t="shared" si="277"/>
        <v>#N/A</v>
      </c>
      <c r="J611" t="e">
        <f t="shared" si="278"/>
        <v>#N/A</v>
      </c>
      <c r="K611" t="e">
        <f t="shared" si="279"/>
        <v>#N/A</v>
      </c>
      <c r="L611" t="e">
        <f t="shared" si="256"/>
        <v>#N/A</v>
      </c>
      <c r="M611" t="e">
        <f t="shared" si="257"/>
        <v>#N/A</v>
      </c>
      <c r="N611" t="e">
        <f t="shared" si="258"/>
        <v>#N/A</v>
      </c>
      <c r="O611" t="e">
        <f t="shared" si="280"/>
        <v>#N/A</v>
      </c>
      <c r="P611" t="e">
        <f t="shared" si="281"/>
        <v>#N/A</v>
      </c>
      <c r="Q611" t="e">
        <f t="shared" si="282"/>
        <v>#N/A</v>
      </c>
      <c r="R611" t="e">
        <f t="shared" si="283"/>
        <v>#N/A</v>
      </c>
      <c r="S611" t="e">
        <f t="shared" si="284"/>
        <v>#N/A</v>
      </c>
      <c r="T611" t="e">
        <f t="shared" si="285"/>
        <v>#N/A</v>
      </c>
      <c r="U611" t="e">
        <f t="shared" si="286"/>
        <v>#N/A</v>
      </c>
      <c r="V611" t="e">
        <f t="shared" si="287"/>
        <v>#N/A</v>
      </c>
      <c r="W611" t="e">
        <f t="shared" si="288"/>
        <v>#N/A</v>
      </c>
      <c r="X611" t="e">
        <f t="shared" si="259"/>
        <v>#N/A</v>
      </c>
      <c r="Y611" t="e">
        <f t="shared" si="260"/>
        <v>#N/A</v>
      </c>
      <c r="Z611" t="e">
        <f t="shared" si="261"/>
        <v>#N/A</v>
      </c>
      <c r="AA611" t="e">
        <f t="shared" si="289"/>
        <v>#N/A</v>
      </c>
      <c r="AB611" t="e">
        <f t="shared" si="290"/>
        <v>#N/A</v>
      </c>
      <c r="AC611" t="e">
        <f t="shared" si="291"/>
        <v>#N/A</v>
      </c>
      <c r="AD611" t="e">
        <f t="shared" si="292"/>
        <v>#N/A</v>
      </c>
      <c r="AE611" t="e">
        <f t="shared" si="293"/>
        <v>#N/A</v>
      </c>
      <c r="AF611" t="e">
        <f t="shared" si="294"/>
        <v>#N/A</v>
      </c>
      <c r="AG611" t="e">
        <f t="shared" si="295"/>
        <v>#N/A</v>
      </c>
      <c r="AH611" t="e">
        <f t="shared" si="296"/>
        <v>#N/A</v>
      </c>
      <c r="AI611" t="e">
        <f t="shared" si="297"/>
        <v>#N/A</v>
      </c>
      <c r="AJ611" t="e">
        <f t="shared" si="262"/>
        <v>#N/A</v>
      </c>
      <c r="AK611" t="e">
        <f t="shared" si="263"/>
        <v>#N/A</v>
      </c>
      <c r="AL611" t="e">
        <f t="shared" si="264"/>
        <v>#N/A</v>
      </c>
      <c r="AM611" t="e">
        <f t="shared" si="298"/>
        <v>#N/A</v>
      </c>
      <c r="AN611" t="e">
        <f t="shared" si="299"/>
        <v>#N/A</v>
      </c>
      <c r="AO611" t="e">
        <f t="shared" si="300"/>
        <v>#N/A</v>
      </c>
      <c r="AP611" t="e">
        <f t="shared" si="301"/>
        <v>#N/A</v>
      </c>
      <c r="AQ611" t="e">
        <f t="shared" si="302"/>
        <v>#N/A</v>
      </c>
      <c r="AR611" t="e">
        <f t="shared" si="303"/>
        <v>#N/A</v>
      </c>
      <c r="AS611" t="e">
        <f t="shared" si="304"/>
        <v>#N/A</v>
      </c>
      <c r="AT611" t="e">
        <f t="shared" si="305"/>
        <v>#N/A</v>
      </c>
      <c r="AU611" t="e">
        <f t="shared" si="306"/>
        <v>#N/A</v>
      </c>
      <c r="AV611" t="e">
        <f t="shared" si="265"/>
        <v>#N/A</v>
      </c>
      <c r="AW611" t="e">
        <f t="shared" si="266"/>
        <v>#N/A</v>
      </c>
      <c r="AX611" t="e">
        <f t="shared" si="267"/>
        <v>#N/A</v>
      </c>
      <c r="AY611" t="e">
        <f t="shared" si="307"/>
        <v>#N/A</v>
      </c>
      <c r="AZ611" t="e">
        <f t="shared" si="308"/>
        <v>#N/A</v>
      </c>
      <c r="BA611" t="e">
        <f t="shared" si="309"/>
        <v>#N/A</v>
      </c>
      <c r="BB611" t="e">
        <f t="shared" si="310"/>
        <v>#N/A</v>
      </c>
      <c r="BC611" t="e">
        <f t="shared" si="311"/>
        <v>#N/A</v>
      </c>
      <c r="BD611" t="e">
        <f t="shared" si="312"/>
        <v>#N/A</v>
      </c>
      <c r="BE611" t="e">
        <f t="shared" si="313"/>
        <v>#N/A</v>
      </c>
      <c r="BF611" t="e">
        <f t="shared" si="314"/>
        <v>#N/A</v>
      </c>
      <c r="BG611" t="e">
        <f t="shared" si="315"/>
        <v>#N/A</v>
      </c>
      <c r="BH611" t="e">
        <f t="shared" si="268"/>
        <v>#N/A</v>
      </c>
      <c r="BI611" t="e">
        <f t="shared" si="269"/>
        <v>#N/A</v>
      </c>
      <c r="BJ611" t="e">
        <f t="shared" si="270"/>
        <v>#N/A</v>
      </c>
      <c r="BK611" t="e">
        <f t="shared" si="316"/>
        <v>#N/A</v>
      </c>
      <c r="BL611" t="e">
        <f t="shared" si="317"/>
        <v>#N/A</v>
      </c>
      <c r="BM611" t="e">
        <f t="shared" si="318"/>
        <v>#N/A</v>
      </c>
      <c r="BN611" t="e">
        <f t="shared" si="319"/>
        <v>#N/A</v>
      </c>
      <c r="BO611" t="e">
        <f t="shared" si="320"/>
        <v>#N/A</v>
      </c>
      <c r="BP611" t="e">
        <f t="shared" si="321"/>
        <v>#N/A</v>
      </c>
      <c r="BQ611" t="e">
        <f t="shared" si="322"/>
        <v>#N/A</v>
      </c>
      <c r="BR611" t="e">
        <f t="shared" si="323"/>
        <v>#N/A</v>
      </c>
      <c r="BS611" t="e">
        <f t="shared" si="324"/>
        <v>#N/A</v>
      </c>
      <c r="BT611" t="e">
        <f t="shared" si="325"/>
        <v>#N/A</v>
      </c>
      <c r="BU611" t="e">
        <f t="shared" si="326"/>
        <v>#N/A</v>
      </c>
      <c r="BV611" t="e">
        <f t="shared" si="327"/>
        <v>#N/A</v>
      </c>
      <c r="BW611" t="e">
        <f t="shared" si="328"/>
        <v>#N/A</v>
      </c>
      <c r="BX611" t="e">
        <f t="shared" si="329"/>
        <v>#N/A</v>
      </c>
      <c r="BY611" t="e">
        <f t="shared" si="330"/>
        <v>#N/A</v>
      </c>
      <c r="BZ611" t="e">
        <f t="shared" si="331"/>
        <v>#N/A</v>
      </c>
      <c r="CA611" t="e">
        <f t="shared" si="332"/>
        <v>#N/A</v>
      </c>
      <c r="CB611" t="e">
        <f t="shared" si="333"/>
        <v>#N/A</v>
      </c>
      <c r="CC611" t="e">
        <f t="shared" si="334"/>
        <v>#N/A</v>
      </c>
      <c r="CD611" t="e">
        <f t="shared" si="335"/>
        <v>#N/A</v>
      </c>
      <c r="CE611" t="e">
        <f t="shared" si="336"/>
        <v>#N/A</v>
      </c>
      <c r="CF611" t="e">
        <f t="shared" si="337"/>
        <v>#N/A</v>
      </c>
    </row>
    <row r="612" spans="1:84" x14ac:dyDescent="0.3">
      <c r="A612" t="e">
        <f t="shared" si="338"/>
        <v>#N/A</v>
      </c>
      <c r="B612" t="e">
        <f t="shared" si="338"/>
        <v>#N/A</v>
      </c>
      <c r="C612" t="e">
        <f t="shared" si="271"/>
        <v>#N/A</v>
      </c>
      <c r="D612" t="e">
        <f t="shared" si="272"/>
        <v>#N/A</v>
      </c>
      <c r="E612" t="e">
        <f t="shared" si="273"/>
        <v>#N/A</v>
      </c>
      <c r="F612" t="e">
        <f t="shared" si="274"/>
        <v>#N/A</v>
      </c>
      <c r="G612" t="e">
        <f t="shared" si="275"/>
        <v>#N/A</v>
      </c>
      <c r="H612" t="e">
        <f t="shared" si="276"/>
        <v>#N/A</v>
      </c>
      <c r="I612" t="e">
        <f t="shared" si="277"/>
        <v>#N/A</v>
      </c>
      <c r="J612" t="e">
        <f t="shared" si="278"/>
        <v>#N/A</v>
      </c>
      <c r="K612" t="e">
        <f t="shared" si="279"/>
        <v>#N/A</v>
      </c>
      <c r="L612" t="e">
        <f t="shared" si="256"/>
        <v>#N/A</v>
      </c>
      <c r="M612" t="e">
        <f t="shared" si="257"/>
        <v>#N/A</v>
      </c>
      <c r="N612" t="e">
        <f t="shared" si="258"/>
        <v>#N/A</v>
      </c>
      <c r="O612" t="e">
        <f t="shared" si="280"/>
        <v>#N/A</v>
      </c>
      <c r="P612" t="e">
        <f t="shared" si="281"/>
        <v>#N/A</v>
      </c>
      <c r="Q612" t="e">
        <f t="shared" si="282"/>
        <v>#N/A</v>
      </c>
      <c r="R612" t="e">
        <f t="shared" si="283"/>
        <v>#N/A</v>
      </c>
      <c r="S612" t="e">
        <f t="shared" si="284"/>
        <v>#N/A</v>
      </c>
      <c r="T612" t="e">
        <f t="shared" si="285"/>
        <v>#N/A</v>
      </c>
      <c r="U612" t="e">
        <f t="shared" si="286"/>
        <v>#N/A</v>
      </c>
      <c r="V612" t="e">
        <f t="shared" si="287"/>
        <v>#N/A</v>
      </c>
      <c r="W612" t="e">
        <f t="shared" si="288"/>
        <v>#N/A</v>
      </c>
      <c r="X612" t="e">
        <f t="shared" si="259"/>
        <v>#N/A</v>
      </c>
      <c r="Y612" t="e">
        <f t="shared" si="260"/>
        <v>#N/A</v>
      </c>
      <c r="Z612" t="e">
        <f t="shared" si="261"/>
        <v>#N/A</v>
      </c>
      <c r="AA612" t="e">
        <f t="shared" si="289"/>
        <v>#N/A</v>
      </c>
      <c r="AB612" t="e">
        <f t="shared" si="290"/>
        <v>#N/A</v>
      </c>
      <c r="AC612" t="e">
        <f t="shared" si="291"/>
        <v>#N/A</v>
      </c>
      <c r="AD612" t="e">
        <f t="shared" si="292"/>
        <v>#N/A</v>
      </c>
      <c r="AE612" t="e">
        <f t="shared" si="293"/>
        <v>#N/A</v>
      </c>
      <c r="AF612" t="e">
        <f t="shared" si="294"/>
        <v>#N/A</v>
      </c>
      <c r="AG612" t="e">
        <f t="shared" si="295"/>
        <v>#N/A</v>
      </c>
      <c r="AH612" t="e">
        <f t="shared" si="296"/>
        <v>#N/A</v>
      </c>
      <c r="AI612" t="e">
        <f t="shared" si="297"/>
        <v>#N/A</v>
      </c>
      <c r="AJ612" t="e">
        <f t="shared" si="262"/>
        <v>#N/A</v>
      </c>
      <c r="AK612" t="e">
        <f t="shared" si="263"/>
        <v>#N/A</v>
      </c>
      <c r="AL612" t="e">
        <f t="shared" si="264"/>
        <v>#N/A</v>
      </c>
      <c r="AM612" t="e">
        <f t="shared" si="298"/>
        <v>#N/A</v>
      </c>
      <c r="AN612" t="e">
        <f t="shared" si="299"/>
        <v>#N/A</v>
      </c>
      <c r="AO612" t="e">
        <f t="shared" si="300"/>
        <v>#N/A</v>
      </c>
      <c r="AP612" t="e">
        <f t="shared" si="301"/>
        <v>#N/A</v>
      </c>
      <c r="AQ612" t="e">
        <f t="shared" si="302"/>
        <v>#N/A</v>
      </c>
      <c r="AR612" t="e">
        <f t="shared" si="303"/>
        <v>#N/A</v>
      </c>
      <c r="AS612" t="e">
        <f t="shared" si="304"/>
        <v>#N/A</v>
      </c>
      <c r="AT612" t="e">
        <f t="shared" si="305"/>
        <v>#N/A</v>
      </c>
      <c r="AU612" t="e">
        <f t="shared" si="306"/>
        <v>#N/A</v>
      </c>
      <c r="AV612" t="e">
        <f t="shared" si="265"/>
        <v>#N/A</v>
      </c>
      <c r="AW612" t="e">
        <f t="shared" si="266"/>
        <v>#N/A</v>
      </c>
      <c r="AX612" t="e">
        <f t="shared" si="267"/>
        <v>#N/A</v>
      </c>
      <c r="AY612" t="e">
        <f t="shared" si="307"/>
        <v>#N/A</v>
      </c>
      <c r="AZ612" t="e">
        <f t="shared" si="308"/>
        <v>#N/A</v>
      </c>
      <c r="BA612" t="e">
        <f t="shared" si="309"/>
        <v>#N/A</v>
      </c>
      <c r="BB612" t="e">
        <f t="shared" si="310"/>
        <v>#N/A</v>
      </c>
      <c r="BC612" t="e">
        <f t="shared" si="311"/>
        <v>#N/A</v>
      </c>
      <c r="BD612" t="e">
        <f t="shared" si="312"/>
        <v>#N/A</v>
      </c>
      <c r="BE612" t="e">
        <f t="shared" si="313"/>
        <v>#N/A</v>
      </c>
      <c r="BF612" t="e">
        <f t="shared" si="314"/>
        <v>#N/A</v>
      </c>
      <c r="BG612" t="e">
        <f t="shared" si="315"/>
        <v>#N/A</v>
      </c>
      <c r="BH612" t="e">
        <f t="shared" si="268"/>
        <v>#N/A</v>
      </c>
      <c r="BI612" t="e">
        <f t="shared" si="269"/>
        <v>#N/A</v>
      </c>
      <c r="BJ612" t="e">
        <f t="shared" si="270"/>
        <v>#N/A</v>
      </c>
      <c r="BK612" t="e">
        <f t="shared" si="316"/>
        <v>#N/A</v>
      </c>
      <c r="BL612" t="e">
        <f t="shared" si="317"/>
        <v>#N/A</v>
      </c>
      <c r="BM612" t="e">
        <f t="shared" si="318"/>
        <v>#N/A</v>
      </c>
      <c r="BN612" t="e">
        <f t="shared" si="319"/>
        <v>#N/A</v>
      </c>
      <c r="BO612" t="e">
        <f t="shared" si="320"/>
        <v>#N/A</v>
      </c>
      <c r="BP612" t="e">
        <f t="shared" si="321"/>
        <v>#N/A</v>
      </c>
      <c r="BQ612" t="e">
        <f t="shared" si="322"/>
        <v>#N/A</v>
      </c>
      <c r="BR612" t="e">
        <f t="shared" si="323"/>
        <v>#N/A</v>
      </c>
      <c r="BS612" t="e">
        <f t="shared" si="324"/>
        <v>#N/A</v>
      </c>
      <c r="BT612" t="e">
        <f t="shared" si="325"/>
        <v>#N/A</v>
      </c>
      <c r="BU612" t="e">
        <f t="shared" si="326"/>
        <v>#N/A</v>
      </c>
      <c r="BV612" t="e">
        <f t="shared" si="327"/>
        <v>#N/A</v>
      </c>
      <c r="BW612" t="e">
        <f t="shared" si="328"/>
        <v>#N/A</v>
      </c>
      <c r="BX612" t="e">
        <f t="shared" si="329"/>
        <v>#N/A</v>
      </c>
      <c r="BY612" t="e">
        <f t="shared" si="330"/>
        <v>#N/A</v>
      </c>
      <c r="BZ612" t="e">
        <f t="shared" si="331"/>
        <v>#N/A</v>
      </c>
      <c r="CA612" t="e">
        <f t="shared" si="332"/>
        <v>#N/A</v>
      </c>
      <c r="CB612" t="e">
        <f t="shared" si="333"/>
        <v>#N/A</v>
      </c>
      <c r="CC612" t="e">
        <f t="shared" si="334"/>
        <v>#N/A</v>
      </c>
      <c r="CD612" t="e">
        <f t="shared" si="335"/>
        <v>#N/A</v>
      </c>
      <c r="CE612" t="e">
        <f t="shared" si="336"/>
        <v>#N/A</v>
      </c>
      <c r="CF612" t="e">
        <f t="shared" si="337"/>
        <v>#N/A</v>
      </c>
    </row>
    <row r="613" spans="1:84" x14ac:dyDescent="0.3">
      <c r="A613" t="e">
        <f t="shared" si="338"/>
        <v>#N/A</v>
      </c>
      <c r="B613" t="e">
        <f t="shared" si="338"/>
        <v>#N/A</v>
      </c>
      <c r="C613" t="e">
        <f t="shared" si="271"/>
        <v>#N/A</v>
      </c>
      <c r="D613" t="e">
        <f t="shared" si="272"/>
        <v>#N/A</v>
      </c>
      <c r="E613" t="e">
        <f t="shared" si="273"/>
        <v>#N/A</v>
      </c>
      <c r="F613" t="e">
        <f t="shared" si="274"/>
        <v>#N/A</v>
      </c>
      <c r="G613" t="e">
        <f t="shared" si="275"/>
        <v>#N/A</v>
      </c>
      <c r="H613" t="e">
        <f t="shared" si="276"/>
        <v>#N/A</v>
      </c>
      <c r="I613" t="e">
        <f t="shared" si="277"/>
        <v>#N/A</v>
      </c>
      <c r="J613" t="e">
        <f t="shared" si="278"/>
        <v>#N/A</v>
      </c>
      <c r="K613" t="e">
        <f t="shared" si="279"/>
        <v>#N/A</v>
      </c>
      <c r="L613" t="e">
        <f t="shared" si="256"/>
        <v>#N/A</v>
      </c>
      <c r="M613" t="e">
        <f t="shared" si="257"/>
        <v>#N/A</v>
      </c>
      <c r="N613" t="e">
        <f t="shared" si="258"/>
        <v>#N/A</v>
      </c>
      <c r="O613" t="e">
        <f t="shared" si="280"/>
        <v>#N/A</v>
      </c>
      <c r="P613" t="e">
        <f t="shared" si="281"/>
        <v>#N/A</v>
      </c>
      <c r="Q613" t="e">
        <f t="shared" si="282"/>
        <v>#N/A</v>
      </c>
      <c r="R613" t="e">
        <f t="shared" si="283"/>
        <v>#N/A</v>
      </c>
      <c r="S613" t="e">
        <f t="shared" si="284"/>
        <v>#N/A</v>
      </c>
      <c r="T613" t="e">
        <f t="shared" si="285"/>
        <v>#N/A</v>
      </c>
      <c r="U613" t="e">
        <f t="shared" si="286"/>
        <v>#N/A</v>
      </c>
      <c r="V613" t="e">
        <f t="shared" si="287"/>
        <v>#N/A</v>
      </c>
      <c r="W613" t="e">
        <f t="shared" si="288"/>
        <v>#N/A</v>
      </c>
      <c r="X613" t="e">
        <f t="shared" si="259"/>
        <v>#N/A</v>
      </c>
      <c r="Y613" t="e">
        <f t="shared" si="260"/>
        <v>#N/A</v>
      </c>
      <c r="Z613" t="e">
        <f t="shared" si="261"/>
        <v>#N/A</v>
      </c>
      <c r="AA613" t="e">
        <f t="shared" si="289"/>
        <v>#N/A</v>
      </c>
      <c r="AB613" t="e">
        <f t="shared" si="290"/>
        <v>#N/A</v>
      </c>
      <c r="AC613" t="e">
        <f t="shared" si="291"/>
        <v>#N/A</v>
      </c>
      <c r="AD613" t="e">
        <f t="shared" si="292"/>
        <v>#N/A</v>
      </c>
      <c r="AE613" t="e">
        <f t="shared" si="293"/>
        <v>#N/A</v>
      </c>
      <c r="AF613" t="e">
        <f t="shared" si="294"/>
        <v>#N/A</v>
      </c>
      <c r="AG613" t="e">
        <f t="shared" si="295"/>
        <v>#N/A</v>
      </c>
      <c r="AH613" t="e">
        <f t="shared" si="296"/>
        <v>#N/A</v>
      </c>
      <c r="AI613" t="e">
        <f t="shared" si="297"/>
        <v>#N/A</v>
      </c>
      <c r="AJ613" t="e">
        <f t="shared" si="262"/>
        <v>#N/A</v>
      </c>
      <c r="AK613" t="e">
        <f t="shared" si="263"/>
        <v>#N/A</v>
      </c>
      <c r="AL613" t="e">
        <f t="shared" si="264"/>
        <v>#N/A</v>
      </c>
      <c r="AM613" t="e">
        <f t="shared" si="298"/>
        <v>#N/A</v>
      </c>
      <c r="AN613" t="e">
        <f t="shared" si="299"/>
        <v>#N/A</v>
      </c>
      <c r="AO613" t="e">
        <f t="shared" si="300"/>
        <v>#N/A</v>
      </c>
      <c r="AP613" t="e">
        <f t="shared" si="301"/>
        <v>#N/A</v>
      </c>
      <c r="AQ613" t="e">
        <f t="shared" si="302"/>
        <v>#N/A</v>
      </c>
      <c r="AR613" t="e">
        <f t="shared" si="303"/>
        <v>#N/A</v>
      </c>
      <c r="AS613" t="e">
        <f t="shared" si="304"/>
        <v>#N/A</v>
      </c>
      <c r="AT613" t="e">
        <f t="shared" si="305"/>
        <v>#N/A</v>
      </c>
      <c r="AU613" t="e">
        <f t="shared" si="306"/>
        <v>#N/A</v>
      </c>
      <c r="AV613" t="e">
        <f t="shared" si="265"/>
        <v>#N/A</v>
      </c>
      <c r="AW613" t="e">
        <f t="shared" si="266"/>
        <v>#N/A</v>
      </c>
      <c r="AX613" t="e">
        <f t="shared" si="267"/>
        <v>#N/A</v>
      </c>
      <c r="AY613" t="e">
        <f t="shared" si="307"/>
        <v>#N/A</v>
      </c>
      <c r="AZ613" t="e">
        <f t="shared" si="308"/>
        <v>#N/A</v>
      </c>
      <c r="BA613" t="e">
        <f t="shared" si="309"/>
        <v>#N/A</v>
      </c>
      <c r="BB613" t="e">
        <f t="shared" si="310"/>
        <v>#N/A</v>
      </c>
      <c r="BC613" t="e">
        <f t="shared" si="311"/>
        <v>#N/A</v>
      </c>
      <c r="BD613" t="e">
        <f t="shared" si="312"/>
        <v>#N/A</v>
      </c>
      <c r="BE613" t="e">
        <f t="shared" si="313"/>
        <v>#N/A</v>
      </c>
      <c r="BF613" t="e">
        <f t="shared" si="314"/>
        <v>#N/A</v>
      </c>
      <c r="BG613" t="e">
        <f t="shared" si="315"/>
        <v>#N/A</v>
      </c>
      <c r="BH613" t="e">
        <f t="shared" si="268"/>
        <v>#N/A</v>
      </c>
      <c r="BI613" t="e">
        <f t="shared" si="269"/>
        <v>#N/A</v>
      </c>
      <c r="BJ613" t="e">
        <f t="shared" si="270"/>
        <v>#N/A</v>
      </c>
      <c r="BK613" t="e">
        <f t="shared" si="316"/>
        <v>#N/A</v>
      </c>
      <c r="BL613" t="e">
        <f t="shared" si="317"/>
        <v>#N/A</v>
      </c>
      <c r="BM613" t="e">
        <f t="shared" si="318"/>
        <v>#N/A</v>
      </c>
      <c r="BN613" t="e">
        <f t="shared" si="319"/>
        <v>#N/A</v>
      </c>
      <c r="BO613" t="e">
        <f t="shared" si="320"/>
        <v>#N/A</v>
      </c>
      <c r="BP613" t="e">
        <f t="shared" si="321"/>
        <v>#N/A</v>
      </c>
      <c r="BQ613" t="e">
        <f t="shared" si="322"/>
        <v>#N/A</v>
      </c>
      <c r="BR613" t="e">
        <f t="shared" si="323"/>
        <v>#N/A</v>
      </c>
      <c r="BS613" t="e">
        <f t="shared" si="324"/>
        <v>#N/A</v>
      </c>
      <c r="BT613" t="e">
        <f t="shared" si="325"/>
        <v>#N/A</v>
      </c>
      <c r="BU613" t="e">
        <f t="shared" si="326"/>
        <v>#N/A</v>
      </c>
      <c r="BV613" t="e">
        <f t="shared" si="327"/>
        <v>#N/A</v>
      </c>
      <c r="BW613" t="e">
        <f t="shared" si="328"/>
        <v>#N/A</v>
      </c>
      <c r="BX613" t="e">
        <f t="shared" si="329"/>
        <v>#N/A</v>
      </c>
      <c r="BY613" t="e">
        <f t="shared" si="330"/>
        <v>#N/A</v>
      </c>
      <c r="BZ613" t="e">
        <f t="shared" si="331"/>
        <v>#N/A</v>
      </c>
      <c r="CA613" t="e">
        <f t="shared" si="332"/>
        <v>#N/A</v>
      </c>
      <c r="CB613" t="e">
        <f t="shared" si="333"/>
        <v>#N/A</v>
      </c>
      <c r="CC613" t="e">
        <f t="shared" si="334"/>
        <v>#N/A</v>
      </c>
      <c r="CD613" t="e">
        <f t="shared" si="335"/>
        <v>#N/A</v>
      </c>
      <c r="CE613" t="e">
        <f t="shared" si="336"/>
        <v>#N/A</v>
      </c>
      <c r="CF613" t="e">
        <f t="shared" si="337"/>
        <v>#N/A</v>
      </c>
    </row>
    <row r="614" spans="1:84" x14ac:dyDescent="0.3">
      <c r="A614" t="e">
        <f t="shared" si="338"/>
        <v>#N/A</v>
      </c>
      <c r="B614" t="e">
        <f t="shared" si="338"/>
        <v>#N/A</v>
      </c>
      <c r="C614" t="e">
        <f t="shared" si="271"/>
        <v>#N/A</v>
      </c>
      <c r="D614" t="e">
        <f t="shared" si="272"/>
        <v>#N/A</v>
      </c>
      <c r="E614" t="e">
        <f t="shared" si="273"/>
        <v>#N/A</v>
      </c>
      <c r="F614" t="e">
        <f t="shared" si="274"/>
        <v>#N/A</v>
      </c>
      <c r="G614" t="e">
        <f t="shared" si="275"/>
        <v>#N/A</v>
      </c>
      <c r="H614" t="e">
        <f t="shared" si="276"/>
        <v>#N/A</v>
      </c>
      <c r="I614" t="e">
        <f t="shared" si="277"/>
        <v>#N/A</v>
      </c>
      <c r="J614" t="e">
        <f t="shared" si="278"/>
        <v>#N/A</v>
      </c>
      <c r="K614" t="e">
        <f t="shared" si="279"/>
        <v>#N/A</v>
      </c>
      <c r="L614" t="e">
        <f t="shared" si="256"/>
        <v>#N/A</v>
      </c>
      <c r="M614" t="e">
        <f t="shared" si="257"/>
        <v>#N/A</v>
      </c>
      <c r="N614" t="e">
        <f t="shared" si="258"/>
        <v>#N/A</v>
      </c>
      <c r="O614" t="e">
        <f t="shared" si="280"/>
        <v>#N/A</v>
      </c>
      <c r="P614" t="e">
        <f t="shared" si="281"/>
        <v>#N/A</v>
      </c>
      <c r="Q614" t="e">
        <f t="shared" si="282"/>
        <v>#N/A</v>
      </c>
      <c r="R614" t="e">
        <f t="shared" si="283"/>
        <v>#N/A</v>
      </c>
      <c r="S614" t="e">
        <f t="shared" si="284"/>
        <v>#N/A</v>
      </c>
      <c r="T614" t="e">
        <f t="shared" si="285"/>
        <v>#N/A</v>
      </c>
      <c r="U614" t="e">
        <f t="shared" si="286"/>
        <v>#N/A</v>
      </c>
      <c r="V614" t="e">
        <f t="shared" si="287"/>
        <v>#N/A</v>
      </c>
      <c r="W614" t="e">
        <f t="shared" si="288"/>
        <v>#N/A</v>
      </c>
      <c r="X614" t="e">
        <f t="shared" si="259"/>
        <v>#N/A</v>
      </c>
      <c r="Y614" t="e">
        <f t="shared" si="260"/>
        <v>#N/A</v>
      </c>
      <c r="Z614" t="e">
        <f t="shared" si="261"/>
        <v>#N/A</v>
      </c>
      <c r="AA614" t="e">
        <f t="shared" si="289"/>
        <v>#N/A</v>
      </c>
      <c r="AB614" t="e">
        <f t="shared" si="290"/>
        <v>#N/A</v>
      </c>
      <c r="AC614" t="e">
        <f t="shared" si="291"/>
        <v>#N/A</v>
      </c>
      <c r="AD614" t="e">
        <f t="shared" si="292"/>
        <v>#N/A</v>
      </c>
      <c r="AE614" t="e">
        <f t="shared" si="293"/>
        <v>#N/A</v>
      </c>
      <c r="AF614" t="e">
        <f t="shared" si="294"/>
        <v>#N/A</v>
      </c>
      <c r="AG614" t="e">
        <f t="shared" si="295"/>
        <v>#N/A</v>
      </c>
      <c r="AH614" t="e">
        <f t="shared" si="296"/>
        <v>#N/A</v>
      </c>
      <c r="AI614" t="e">
        <f t="shared" si="297"/>
        <v>#N/A</v>
      </c>
      <c r="AJ614" t="e">
        <f t="shared" si="262"/>
        <v>#N/A</v>
      </c>
      <c r="AK614" t="e">
        <f t="shared" si="263"/>
        <v>#N/A</v>
      </c>
      <c r="AL614" t="e">
        <f t="shared" si="264"/>
        <v>#N/A</v>
      </c>
      <c r="AM614" t="e">
        <f t="shared" si="298"/>
        <v>#N/A</v>
      </c>
      <c r="AN614" t="e">
        <f t="shared" si="299"/>
        <v>#N/A</v>
      </c>
      <c r="AO614" t="e">
        <f t="shared" si="300"/>
        <v>#N/A</v>
      </c>
      <c r="AP614" t="e">
        <f t="shared" si="301"/>
        <v>#N/A</v>
      </c>
      <c r="AQ614" t="e">
        <f t="shared" si="302"/>
        <v>#N/A</v>
      </c>
      <c r="AR614" t="e">
        <f t="shared" si="303"/>
        <v>#N/A</v>
      </c>
      <c r="AS614" t="e">
        <f t="shared" si="304"/>
        <v>#N/A</v>
      </c>
      <c r="AT614" t="e">
        <f t="shared" si="305"/>
        <v>#N/A</v>
      </c>
      <c r="AU614" t="e">
        <f t="shared" si="306"/>
        <v>#N/A</v>
      </c>
      <c r="AV614" t="e">
        <f t="shared" si="265"/>
        <v>#N/A</v>
      </c>
      <c r="AW614" t="e">
        <f t="shared" si="266"/>
        <v>#N/A</v>
      </c>
      <c r="AX614" t="e">
        <f t="shared" si="267"/>
        <v>#N/A</v>
      </c>
      <c r="AY614" t="e">
        <f t="shared" si="307"/>
        <v>#N/A</v>
      </c>
      <c r="AZ614" t="e">
        <f t="shared" si="308"/>
        <v>#N/A</v>
      </c>
      <c r="BA614" t="e">
        <f t="shared" si="309"/>
        <v>#N/A</v>
      </c>
      <c r="BB614" t="e">
        <f t="shared" si="310"/>
        <v>#N/A</v>
      </c>
      <c r="BC614" t="e">
        <f t="shared" si="311"/>
        <v>#N/A</v>
      </c>
      <c r="BD614" t="e">
        <f t="shared" si="312"/>
        <v>#N/A</v>
      </c>
      <c r="BE614" t="e">
        <f t="shared" si="313"/>
        <v>#N/A</v>
      </c>
      <c r="BF614" t="e">
        <f t="shared" si="314"/>
        <v>#N/A</v>
      </c>
      <c r="BG614" t="e">
        <f t="shared" si="315"/>
        <v>#N/A</v>
      </c>
      <c r="BH614" t="e">
        <f t="shared" si="268"/>
        <v>#N/A</v>
      </c>
      <c r="BI614" t="e">
        <f t="shared" si="269"/>
        <v>#N/A</v>
      </c>
      <c r="BJ614" t="e">
        <f t="shared" si="270"/>
        <v>#N/A</v>
      </c>
      <c r="BK614" t="e">
        <f t="shared" si="316"/>
        <v>#N/A</v>
      </c>
      <c r="BL614" t="e">
        <f t="shared" si="317"/>
        <v>#N/A</v>
      </c>
      <c r="BM614" t="e">
        <f t="shared" si="318"/>
        <v>#N/A</v>
      </c>
      <c r="BN614" t="e">
        <f t="shared" si="319"/>
        <v>#N/A</v>
      </c>
      <c r="BO614" t="e">
        <f t="shared" si="320"/>
        <v>#N/A</v>
      </c>
      <c r="BP614" t="e">
        <f t="shared" si="321"/>
        <v>#N/A</v>
      </c>
      <c r="BQ614" t="e">
        <f t="shared" si="322"/>
        <v>#N/A</v>
      </c>
      <c r="BR614" t="e">
        <f t="shared" si="323"/>
        <v>#N/A</v>
      </c>
      <c r="BS614" t="e">
        <f t="shared" si="324"/>
        <v>#N/A</v>
      </c>
      <c r="BT614" t="e">
        <f t="shared" si="325"/>
        <v>#N/A</v>
      </c>
      <c r="BU614" t="e">
        <f t="shared" si="326"/>
        <v>#N/A</v>
      </c>
      <c r="BV614" t="e">
        <f t="shared" si="327"/>
        <v>#N/A</v>
      </c>
      <c r="BW614" t="e">
        <f t="shared" si="328"/>
        <v>#N/A</v>
      </c>
      <c r="BX614" t="e">
        <f t="shared" si="329"/>
        <v>#N/A</v>
      </c>
      <c r="BY614" t="e">
        <f t="shared" si="330"/>
        <v>#N/A</v>
      </c>
      <c r="BZ614" t="e">
        <f t="shared" si="331"/>
        <v>#N/A</v>
      </c>
      <c r="CA614" t="e">
        <f t="shared" si="332"/>
        <v>#N/A</v>
      </c>
      <c r="CB614" t="e">
        <f t="shared" si="333"/>
        <v>#N/A</v>
      </c>
      <c r="CC614" t="e">
        <f t="shared" si="334"/>
        <v>#N/A</v>
      </c>
      <c r="CD614" t="e">
        <f t="shared" si="335"/>
        <v>#N/A</v>
      </c>
      <c r="CE614" t="e">
        <f t="shared" si="336"/>
        <v>#N/A</v>
      </c>
      <c r="CF614" t="e">
        <f t="shared" si="337"/>
        <v>#N/A</v>
      </c>
    </row>
    <row r="615" spans="1:84" x14ac:dyDescent="0.3">
      <c r="A615" t="e">
        <f t="shared" si="338"/>
        <v>#N/A</v>
      </c>
      <c r="B615" t="e">
        <f t="shared" si="338"/>
        <v>#N/A</v>
      </c>
      <c r="C615" t="e">
        <f t="shared" si="271"/>
        <v>#N/A</v>
      </c>
      <c r="D615" t="e">
        <f t="shared" si="272"/>
        <v>#N/A</v>
      </c>
      <c r="E615" t="e">
        <f t="shared" si="273"/>
        <v>#N/A</v>
      </c>
      <c r="F615" t="e">
        <f t="shared" si="274"/>
        <v>#N/A</v>
      </c>
      <c r="G615" t="e">
        <f t="shared" si="275"/>
        <v>#N/A</v>
      </c>
      <c r="H615" t="e">
        <f t="shared" si="276"/>
        <v>#N/A</v>
      </c>
      <c r="I615" t="e">
        <f t="shared" si="277"/>
        <v>#N/A</v>
      </c>
      <c r="J615" t="e">
        <f t="shared" si="278"/>
        <v>#N/A</v>
      </c>
      <c r="K615" t="e">
        <f t="shared" si="279"/>
        <v>#N/A</v>
      </c>
      <c r="L615" t="e">
        <f t="shared" si="256"/>
        <v>#N/A</v>
      </c>
      <c r="M615" t="e">
        <f t="shared" si="257"/>
        <v>#N/A</v>
      </c>
      <c r="N615" t="e">
        <f t="shared" si="258"/>
        <v>#N/A</v>
      </c>
      <c r="O615" t="e">
        <f t="shared" si="280"/>
        <v>#N/A</v>
      </c>
      <c r="P615" t="e">
        <f t="shared" si="281"/>
        <v>#N/A</v>
      </c>
      <c r="Q615" t="e">
        <f t="shared" si="282"/>
        <v>#N/A</v>
      </c>
      <c r="R615" t="e">
        <f t="shared" si="283"/>
        <v>#N/A</v>
      </c>
      <c r="S615" t="e">
        <f t="shared" si="284"/>
        <v>#N/A</v>
      </c>
      <c r="T615" t="e">
        <f t="shared" si="285"/>
        <v>#N/A</v>
      </c>
      <c r="U615" t="e">
        <f t="shared" si="286"/>
        <v>#N/A</v>
      </c>
      <c r="V615" t="e">
        <f t="shared" si="287"/>
        <v>#N/A</v>
      </c>
      <c r="W615" t="e">
        <f t="shared" si="288"/>
        <v>#N/A</v>
      </c>
      <c r="X615" t="e">
        <f t="shared" si="259"/>
        <v>#N/A</v>
      </c>
      <c r="Y615" t="e">
        <f t="shared" si="260"/>
        <v>#N/A</v>
      </c>
      <c r="Z615" t="e">
        <f t="shared" si="261"/>
        <v>#N/A</v>
      </c>
      <c r="AA615" t="e">
        <f t="shared" si="289"/>
        <v>#N/A</v>
      </c>
      <c r="AB615" t="e">
        <f t="shared" si="290"/>
        <v>#N/A</v>
      </c>
      <c r="AC615" t="e">
        <f t="shared" si="291"/>
        <v>#N/A</v>
      </c>
      <c r="AD615" t="e">
        <f t="shared" si="292"/>
        <v>#N/A</v>
      </c>
      <c r="AE615" t="e">
        <f t="shared" si="293"/>
        <v>#N/A</v>
      </c>
      <c r="AF615" t="e">
        <f t="shared" si="294"/>
        <v>#N/A</v>
      </c>
      <c r="AG615" t="e">
        <f t="shared" si="295"/>
        <v>#N/A</v>
      </c>
      <c r="AH615" t="e">
        <f t="shared" si="296"/>
        <v>#N/A</v>
      </c>
      <c r="AI615" t="e">
        <f t="shared" si="297"/>
        <v>#N/A</v>
      </c>
      <c r="AJ615" t="e">
        <f t="shared" si="262"/>
        <v>#N/A</v>
      </c>
      <c r="AK615" t="e">
        <f t="shared" si="263"/>
        <v>#N/A</v>
      </c>
      <c r="AL615" t="e">
        <f t="shared" si="264"/>
        <v>#N/A</v>
      </c>
      <c r="AM615" t="e">
        <f t="shared" si="298"/>
        <v>#N/A</v>
      </c>
      <c r="AN615" t="e">
        <f t="shared" si="299"/>
        <v>#N/A</v>
      </c>
      <c r="AO615" t="e">
        <f t="shared" si="300"/>
        <v>#N/A</v>
      </c>
      <c r="AP615" t="e">
        <f t="shared" si="301"/>
        <v>#N/A</v>
      </c>
      <c r="AQ615" t="e">
        <f t="shared" si="302"/>
        <v>#N/A</v>
      </c>
      <c r="AR615" t="e">
        <f t="shared" si="303"/>
        <v>#N/A</v>
      </c>
      <c r="AS615" t="e">
        <f t="shared" si="304"/>
        <v>#N/A</v>
      </c>
      <c r="AT615" t="e">
        <f t="shared" si="305"/>
        <v>#N/A</v>
      </c>
      <c r="AU615" t="e">
        <f t="shared" si="306"/>
        <v>#N/A</v>
      </c>
      <c r="AV615" t="e">
        <f t="shared" si="265"/>
        <v>#N/A</v>
      </c>
      <c r="AW615" t="e">
        <f t="shared" si="266"/>
        <v>#N/A</v>
      </c>
      <c r="AX615" t="e">
        <f t="shared" si="267"/>
        <v>#N/A</v>
      </c>
      <c r="AY615" t="e">
        <f t="shared" si="307"/>
        <v>#N/A</v>
      </c>
      <c r="AZ615" t="e">
        <f t="shared" si="308"/>
        <v>#N/A</v>
      </c>
      <c r="BA615" t="e">
        <f t="shared" si="309"/>
        <v>#N/A</v>
      </c>
      <c r="BB615" t="e">
        <f t="shared" si="310"/>
        <v>#N/A</v>
      </c>
      <c r="BC615" t="e">
        <f t="shared" si="311"/>
        <v>#N/A</v>
      </c>
      <c r="BD615" t="e">
        <f t="shared" si="312"/>
        <v>#N/A</v>
      </c>
      <c r="BE615" t="e">
        <f t="shared" si="313"/>
        <v>#N/A</v>
      </c>
      <c r="BF615" t="e">
        <f t="shared" si="314"/>
        <v>#N/A</v>
      </c>
      <c r="BG615" t="e">
        <f t="shared" si="315"/>
        <v>#N/A</v>
      </c>
      <c r="BH615" t="e">
        <f t="shared" si="268"/>
        <v>#N/A</v>
      </c>
      <c r="BI615" t="e">
        <f t="shared" si="269"/>
        <v>#N/A</v>
      </c>
      <c r="BJ615" t="e">
        <f t="shared" si="270"/>
        <v>#N/A</v>
      </c>
      <c r="BK615" t="e">
        <f t="shared" si="316"/>
        <v>#N/A</v>
      </c>
      <c r="BL615" t="e">
        <f t="shared" si="317"/>
        <v>#N/A</v>
      </c>
      <c r="BM615" t="e">
        <f t="shared" si="318"/>
        <v>#N/A</v>
      </c>
      <c r="BN615" t="e">
        <f t="shared" si="319"/>
        <v>#N/A</v>
      </c>
      <c r="BO615" t="e">
        <f t="shared" si="320"/>
        <v>#N/A</v>
      </c>
      <c r="BP615" t="e">
        <f t="shared" si="321"/>
        <v>#N/A</v>
      </c>
      <c r="BQ615" t="e">
        <f t="shared" si="322"/>
        <v>#N/A</v>
      </c>
      <c r="BR615" t="e">
        <f t="shared" si="323"/>
        <v>#N/A</v>
      </c>
      <c r="BS615" t="e">
        <f t="shared" si="324"/>
        <v>#N/A</v>
      </c>
      <c r="BT615" t="e">
        <f t="shared" si="325"/>
        <v>#N/A</v>
      </c>
      <c r="BU615" t="e">
        <f t="shared" si="326"/>
        <v>#N/A</v>
      </c>
      <c r="BV615" t="e">
        <f t="shared" si="327"/>
        <v>#N/A</v>
      </c>
      <c r="BW615" t="e">
        <f t="shared" si="328"/>
        <v>#N/A</v>
      </c>
      <c r="BX615" t="e">
        <f t="shared" si="329"/>
        <v>#N/A</v>
      </c>
      <c r="BY615" t="e">
        <f t="shared" si="330"/>
        <v>#N/A</v>
      </c>
      <c r="BZ615" t="e">
        <f t="shared" si="331"/>
        <v>#N/A</v>
      </c>
      <c r="CA615" t="e">
        <f t="shared" si="332"/>
        <v>#N/A</v>
      </c>
      <c r="CB615" t="e">
        <f t="shared" si="333"/>
        <v>#N/A</v>
      </c>
      <c r="CC615" t="e">
        <f t="shared" si="334"/>
        <v>#N/A</v>
      </c>
      <c r="CD615" t="e">
        <f t="shared" si="335"/>
        <v>#N/A</v>
      </c>
      <c r="CE615" t="e">
        <f t="shared" si="336"/>
        <v>#N/A</v>
      </c>
      <c r="CF615" t="e">
        <f t="shared" si="337"/>
        <v>#N/A</v>
      </c>
    </row>
    <row r="616" spans="1:84" x14ac:dyDescent="0.3">
      <c r="A616" t="e">
        <f t="shared" si="338"/>
        <v>#N/A</v>
      </c>
      <c r="B616" t="e">
        <f t="shared" si="338"/>
        <v>#N/A</v>
      </c>
      <c r="C616" t="e">
        <f t="shared" si="271"/>
        <v>#N/A</v>
      </c>
      <c r="D616" t="e">
        <f t="shared" si="272"/>
        <v>#N/A</v>
      </c>
      <c r="E616" t="e">
        <f t="shared" si="273"/>
        <v>#N/A</v>
      </c>
      <c r="F616" t="e">
        <f t="shared" si="274"/>
        <v>#N/A</v>
      </c>
      <c r="G616" t="e">
        <f t="shared" si="275"/>
        <v>#N/A</v>
      </c>
      <c r="H616" t="e">
        <f t="shared" si="276"/>
        <v>#N/A</v>
      </c>
      <c r="I616" t="e">
        <f t="shared" si="277"/>
        <v>#N/A</v>
      </c>
      <c r="J616" t="e">
        <f t="shared" si="278"/>
        <v>#N/A</v>
      </c>
      <c r="K616" t="e">
        <f t="shared" si="279"/>
        <v>#N/A</v>
      </c>
      <c r="L616" t="e">
        <f t="shared" si="256"/>
        <v>#N/A</v>
      </c>
      <c r="M616" t="e">
        <f t="shared" si="257"/>
        <v>#N/A</v>
      </c>
      <c r="N616" t="e">
        <f t="shared" si="258"/>
        <v>#N/A</v>
      </c>
      <c r="O616" t="e">
        <f t="shared" si="280"/>
        <v>#N/A</v>
      </c>
      <c r="P616" t="e">
        <f t="shared" si="281"/>
        <v>#N/A</v>
      </c>
      <c r="Q616" t="e">
        <f t="shared" si="282"/>
        <v>#N/A</v>
      </c>
      <c r="R616" t="e">
        <f t="shared" si="283"/>
        <v>#N/A</v>
      </c>
      <c r="S616" t="e">
        <f t="shared" si="284"/>
        <v>#N/A</v>
      </c>
      <c r="T616" t="e">
        <f t="shared" si="285"/>
        <v>#N/A</v>
      </c>
      <c r="U616" t="e">
        <f t="shared" si="286"/>
        <v>#N/A</v>
      </c>
      <c r="V616" t="e">
        <f t="shared" si="287"/>
        <v>#N/A</v>
      </c>
      <c r="W616" t="e">
        <f t="shared" si="288"/>
        <v>#N/A</v>
      </c>
      <c r="X616" t="e">
        <f t="shared" si="259"/>
        <v>#N/A</v>
      </c>
      <c r="Y616" t="e">
        <f t="shared" si="260"/>
        <v>#N/A</v>
      </c>
      <c r="Z616" t="e">
        <f t="shared" si="261"/>
        <v>#N/A</v>
      </c>
      <c r="AA616" t="e">
        <f t="shared" si="289"/>
        <v>#N/A</v>
      </c>
      <c r="AB616" t="e">
        <f t="shared" si="290"/>
        <v>#N/A</v>
      </c>
      <c r="AC616" t="e">
        <f t="shared" si="291"/>
        <v>#N/A</v>
      </c>
      <c r="AD616" t="e">
        <f t="shared" si="292"/>
        <v>#N/A</v>
      </c>
      <c r="AE616" t="e">
        <f t="shared" si="293"/>
        <v>#N/A</v>
      </c>
      <c r="AF616" t="e">
        <f t="shared" si="294"/>
        <v>#N/A</v>
      </c>
      <c r="AG616" t="e">
        <f t="shared" si="295"/>
        <v>#N/A</v>
      </c>
      <c r="AH616" t="e">
        <f t="shared" si="296"/>
        <v>#N/A</v>
      </c>
      <c r="AI616" t="e">
        <f t="shared" si="297"/>
        <v>#N/A</v>
      </c>
      <c r="AJ616" t="e">
        <f t="shared" si="262"/>
        <v>#N/A</v>
      </c>
      <c r="AK616" t="e">
        <f t="shared" si="263"/>
        <v>#N/A</v>
      </c>
      <c r="AL616" t="e">
        <f t="shared" si="264"/>
        <v>#N/A</v>
      </c>
      <c r="AM616" t="e">
        <f t="shared" si="298"/>
        <v>#N/A</v>
      </c>
      <c r="AN616" t="e">
        <f t="shared" si="299"/>
        <v>#N/A</v>
      </c>
      <c r="AO616" t="e">
        <f t="shared" si="300"/>
        <v>#N/A</v>
      </c>
      <c r="AP616" t="e">
        <f t="shared" si="301"/>
        <v>#N/A</v>
      </c>
      <c r="AQ616" t="e">
        <f t="shared" si="302"/>
        <v>#N/A</v>
      </c>
      <c r="AR616" t="e">
        <f t="shared" si="303"/>
        <v>#N/A</v>
      </c>
      <c r="AS616" t="e">
        <f t="shared" si="304"/>
        <v>#N/A</v>
      </c>
      <c r="AT616" t="e">
        <f t="shared" si="305"/>
        <v>#N/A</v>
      </c>
      <c r="AU616" t="e">
        <f t="shared" si="306"/>
        <v>#N/A</v>
      </c>
      <c r="AV616" t="e">
        <f t="shared" si="265"/>
        <v>#N/A</v>
      </c>
      <c r="AW616" t="e">
        <f t="shared" si="266"/>
        <v>#N/A</v>
      </c>
      <c r="AX616" t="e">
        <f t="shared" si="267"/>
        <v>#N/A</v>
      </c>
      <c r="AY616" t="e">
        <f t="shared" si="307"/>
        <v>#N/A</v>
      </c>
      <c r="AZ616" t="e">
        <f t="shared" si="308"/>
        <v>#N/A</v>
      </c>
      <c r="BA616" t="e">
        <f t="shared" si="309"/>
        <v>#N/A</v>
      </c>
      <c r="BB616" t="e">
        <f t="shared" si="310"/>
        <v>#N/A</v>
      </c>
      <c r="BC616" t="e">
        <f t="shared" si="311"/>
        <v>#N/A</v>
      </c>
      <c r="BD616" t="e">
        <f t="shared" si="312"/>
        <v>#N/A</v>
      </c>
      <c r="BE616" t="e">
        <f t="shared" si="313"/>
        <v>#N/A</v>
      </c>
      <c r="BF616" t="e">
        <f t="shared" si="314"/>
        <v>#N/A</v>
      </c>
      <c r="BG616" t="e">
        <f t="shared" si="315"/>
        <v>#N/A</v>
      </c>
      <c r="BH616" t="e">
        <f t="shared" si="268"/>
        <v>#N/A</v>
      </c>
      <c r="BI616" t="e">
        <f t="shared" si="269"/>
        <v>#N/A</v>
      </c>
      <c r="BJ616" t="e">
        <f t="shared" si="270"/>
        <v>#N/A</v>
      </c>
      <c r="BK616" t="e">
        <f t="shared" si="316"/>
        <v>#N/A</v>
      </c>
      <c r="BL616" t="e">
        <f t="shared" si="317"/>
        <v>#N/A</v>
      </c>
      <c r="BM616" t="e">
        <f t="shared" si="318"/>
        <v>#N/A</v>
      </c>
      <c r="BN616" t="e">
        <f t="shared" si="319"/>
        <v>#N/A</v>
      </c>
      <c r="BO616" t="e">
        <f t="shared" si="320"/>
        <v>#N/A</v>
      </c>
      <c r="BP616" t="e">
        <f t="shared" si="321"/>
        <v>#N/A</v>
      </c>
      <c r="BQ616" t="e">
        <f t="shared" si="322"/>
        <v>#N/A</v>
      </c>
      <c r="BR616" t="e">
        <f t="shared" si="323"/>
        <v>#N/A</v>
      </c>
      <c r="BS616" t="e">
        <f t="shared" si="324"/>
        <v>#N/A</v>
      </c>
      <c r="BT616" t="e">
        <f t="shared" si="325"/>
        <v>#N/A</v>
      </c>
      <c r="BU616" t="e">
        <f t="shared" si="326"/>
        <v>#N/A</v>
      </c>
      <c r="BV616" t="e">
        <f t="shared" si="327"/>
        <v>#N/A</v>
      </c>
      <c r="BW616" t="e">
        <f t="shared" si="328"/>
        <v>#N/A</v>
      </c>
      <c r="BX616" t="e">
        <f t="shared" si="329"/>
        <v>#N/A</v>
      </c>
      <c r="BY616" t="e">
        <f t="shared" si="330"/>
        <v>#N/A</v>
      </c>
      <c r="BZ616" t="e">
        <f t="shared" si="331"/>
        <v>#N/A</v>
      </c>
      <c r="CA616" t="e">
        <f t="shared" si="332"/>
        <v>#N/A</v>
      </c>
      <c r="CB616" t="e">
        <f t="shared" si="333"/>
        <v>#N/A</v>
      </c>
      <c r="CC616" t="e">
        <f t="shared" si="334"/>
        <v>#N/A</v>
      </c>
      <c r="CD616" t="e">
        <f t="shared" si="335"/>
        <v>#N/A</v>
      </c>
      <c r="CE616" t="e">
        <f t="shared" si="336"/>
        <v>#N/A</v>
      </c>
      <c r="CF616" t="e">
        <f t="shared" si="337"/>
        <v>#N/A</v>
      </c>
    </row>
    <row r="617" spans="1:84" x14ac:dyDescent="0.3">
      <c r="A617" t="e">
        <f t="shared" si="338"/>
        <v>#N/A</v>
      </c>
      <c r="B617" t="e">
        <f t="shared" si="338"/>
        <v>#N/A</v>
      </c>
      <c r="C617" t="e">
        <f t="shared" si="271"/>
        <v>#N/A</v>
      </c>
      <c r="D617" t="e">
        <f t="shared" si="272"/>
        <v>#N/A</v>
      </c>
      <c r="E617" t="e">
        <f t="shared" si="273"/>
        <v>#N/A</v>
      </c>
      <c r="F617" t="e">
        <f t="shared" si="274"/>
        <v>#N/A</v>
      </c>
      <c r="G617" t="e">
        <f t="shared" si="275"/>
        <v>#N/A</v>
      </c>
      <c r="H617" t="e">
        <f t="shared" si="276"/>
        <v>#N/A</v>
      </c>
      <c r="I617" t="e">
        <f t="shared" si="277"/>
        <v>#N/A</v>
      </c>
      <c r="J617" t="e">
        <f t="shared" si="278"/>
        <v>#N/A</v>
      </c>
      <c r="K617" t="e">
        <f t="shared" si="279"/>
        <v>#N/A</v>
      </c>
      <c r="L617" t="e">
        <f t="shared" si="256"/>
        <v>#N/A</v>
      </c>
      <c r="M617" t="e">
        <f t="shared" si="257"/>
        <v>#N/A</v>
      </c>
      <c r="N617" t="e">
        <f t="shared" si="258"/>
        <v>#N/A</v>
      </c>
      <c r="O617" t="e">
        <f t="shared" si="280"/>
        <v>#N/A</v>
      </c>
      <c r="P617" t="e">
        <f t="shared" si="281"/>
        <v>#N/A</v>
      </c>
      <c r="Q617" t="e">
        <f t="shared" si="282"/>
        <v>#N/A</v>
      </c>
      <c r="R617" t="e">
        <f t="shared" si="283"/>
        <v>#N/A</v>
      </c>
      <c r="S617" t="e">
        <f t="shared" si="284"/>
        <v>#N/A</v>
      </c>
      <c r="T617" t="e">
        <f t="shared" si="285"/>
        <v>#N/A</v>
      </c>
      <c r="U617" t="e">
        <f t="shared" si="286"/>
        <v>#N/A</v>
      </c>
      <c r="V617" t="e">
        <f t="shared" si="287"/>
        <v>#N/A</v>
      </c>
      <c r="W617" t="e">
        <f t="shared" si="288"/>
        <v>#N/A</v>
      </c>
      <c r="X617" t="e">
        <f t="shared" si="259"/>
        <v>#N/A</v>
      </c>
      <c r="Y617" t="e">
        <f t="shared" si="260"/>
        <v>#N/A</v>
      </c>
      <c r="Z617" t="e">
        <f t="shared" si="261"/>
        <v>#N/A</v>
      </c>
      <c r="AA617" t="e">
        <f t="shared" si="289"/>
        <v>#N/A</v>
      </c>
      <c r="AB617" t="e">
        <f t="shared" si="290"/>
        <v>#N/A</v>
      </c>
      <c r="AC617" t="e">
        <f t="shared" si="291"/>
        <v>#N/A</v>
      </c>
      <c r="AD617" t="e">
        <f t="shared" si="292"/>
        <v>#N/A</v>
      </c>
      <c r="AE617" t="e">
        <f t="shared" si="293"/>
        <v>#N/A</v>
      </c>
      <c r="AF617" t="e">
        <f t="shared" si="294"/>
        <v>#N/A</v>
      </c>
      <c r="AG617" t="e">
        <f t="shared" si="295"/>
        <v>#N/A</v>
      </c>
      <c r="AH617" t="e">
        <f t="shared" si="296"/>
        <v>#N/A</v>
      </c>
      <c r="AI617" t="e">
        <f t="shared" si="297"/>
        <v>#N/A</v>
      </c>
      <c r="AJ617" t="e">
        <f t="shared" si="262"/>
        <v>#N/A</v>
      </c>
      <c r="AK617" t="e">
        <f t="shared" si="263"/>
        <v>#N/A</v>
      </c>
      <c r="AL617" t="e">
        <f t="shared" si="264"/>
        <v>#N/A</v>
      </c>
      <c r="AM617" t="e">
        <f t="shared" si="298"/>
        <v>#N/A</v>
      </c>
      <c r="AN617" t="e">
        <f t="shared" si="299"/>
        <v>#N/A</v>
      </c>
      <c r="AO617" t="e">
        <f t="shared" si="300"/>
        <v>#N/A</v>
      </c>
      <c r="AP617" t="e">
        <f t="shared" si="301"/>
        <v>#N/A</v>
      </c>
      <c r="AQ617" t="e">
        <f t="shared" si="302"/>
        <v>#N/A</v>
      </c>
      <c r="AR617" t="e">
        <f t="shared" si="303"/>
        <v>#N/A</v>
      </c>
      <c r="AS617" t="e">
        <f t="shared" si="304"/>
        <v>#N/A</v>
      </c>
      <c r="AT617" t="e">
        <f t="shared" si="305"/>
        <v>#N/A</v>
      </c>
      <c r="AU617" t="e">
        <f t="shared" si="306"/>
        <v>#N/A</v>
      </c>
      <c r="AV617" t="e">
        <f t="shared" si="265"/>
        <v>#N/A</v>
      </c>
      <c r="AW617" t="e">
        <f t="shared" si="266"/>
        <v>#N/A</v>
      </c>
      <c r="AX617" t="e">
        <f t="shared" si="267"/>
        <v>#N/A</v>
      </c>
      <c r="AY617" t="e">
        <f t="shared" si="307"/>
        <v>#N/A</v>
      </c>
      <c r="AZ617" t="e">
        <f t="shared" si="308"/>
        <v>#N/A</v>
      </c>
      <c r="BA617" t="e">
        <f t="shared" si="309"/>
        <v>#N/A</v>
      </c>
      <c r="BB617" t="e">
        <f t="shared" si="310"/>
        <v>#N/A</v>
      </c>
      <c r="BC617" t="e">
        <f t="shared" si="311"/>
        <v>#N/A</v>
      </c>
      <c r="BD617" t="e">
        <f t="shared" si="312"/>
        <v>#N/A</v>
      </c>
      <c r="BE617" t="e">
        <f t="shared" si="313"/>
        <v>#N/A</v>
      </c>
      <c r="BF617" t="e">
        <f t="shared" si="314"/>
        <v>#N/A</v>
      </c>
      <c r="BG617" t="e">
        <f t="shared" si="315"/>
        <v>#N/A</v>
      </c>
      <c r="BH617" t="e">
        <f t="shared" si="268"/>
        <v>#N/A</v>
      </c>
      <c r="BI617" t="e">
        <f t="shared" si="269"/>
        <v>#N/A</v>
      </c>
      <c r="BJ617" t="e">
        <f t="shared" si="270"/>
        <v>#N/A</v>
      </c>
      <c r="BK617" t="e">
        <f t="shared" si="316"/>
        <v>#N/A</v>
      </c>
      <c r="BL617" t="e">
        <f t="shared" si="317"/>
        <v>#N/A</v>
      </c>
      <c r="BM617" t="e">
        <f t="shared" si="318"/>
        <v>#N/A</v>
      </c>
      <c r="BN617" t="e">
        <f t="shared" si="319"/>
        <v>#N/A</v>
      </c>
      <c r="BO617" t="e">
        <f t="shared" si="320"/>
        <v>#N/A</v>
      </c>
      <c r="BP617" t="e">
        <f t="shared" si="321"/>
        <v>#N/A</v>
      </c>
      <c r="BQ617" t="e">
        <f t="shared" si="322"/>
        <v>#N/A</v>
      </c>
      <c r="BR617" t="e">
        <f t="shared" si="323"/>
        <v>#N/A</v>
      </c>
      <c r="BS617" t="e">
        <f t="shared" si="324"/>
        <v>#N/A</v>
      </c>
      <c r="BT617" t="e">
        <f t="shared" si="325"/>
        <v>#N/A</v>
      </c>
      <c r="BU617" t="e">
        <f t="shared" si="326"/>
        <v>#N/A</v>
      </c>
      <c r="BV617" t="e">
        <f t="shared" si="327"/>
        <v>#N/A</v>
      </c>
      <c r="BW617" t="e">
        <f t="shared" si="328"/>
        <v>#N/A</v>
      </c>
      <c r="BX617" t="e">
        <f t="shared" si="329"/>
        <v>#N/A</v>
      </c>
      <c r="BY617" t="e">
        <f t="shared" si="330"/>
        <v>#N/A</v>
      </c>
      <c r="BZ617" t="e">
        <f t="shared" si="331"/>
        <v>#N/A</v>
      </c>
      <c r="CA617" t="e">
        <f t="shared" si="332"/>
        <v>#N/A</v>
      </c>
      <c r="CB617" t="e">
        <f t="shared" si="333"/>
        <v>#N/A</v>
      </c>
      <c r="CC617" t="e">
        <f t="shared" si="334"/>
        <v>#N/A</v>
      </c>
      <c r="CD617" t="e">
        <f t="shared" si="335"/>
        <v>#N/A</v>
      </c>
      <c r="CE617" t="e">
        <f t="shared" si="336"/>
        <v>#N/A</v>
      </c>
      <c r="CF617" t="e">
        <f t="shared" si="337"/>
        <v>#N/A</v>
      </c>
    </row>
    <row r="618" spans="1:84" x14ac:dyDescent="0.3">
      <c r="A618" t="e">
        <f t="shared" si="338"/>
        <v>#N/A</v>
      </c>
      <c r="B618" t="e">
        <f t="shared" si="338"/>
        <v>#N/A</v>
      </c>
      <c r="C618" t="e">
        <f t="shared" si="271"/>
        <v>#N/A</v>
      </c>
      <c r="D618" t="e">
        <f t="shared" si="272"/>
        <v>#N/A</v>
      </c>
      <c r="E618" t="e">
        <f t="shared" si="273"/>
        <v>#N/A</v>
      </c>
      <c r="F618" t="e">
        <f t="shared" si="274"/>
        <v>#N/A</v>
      </c>
      <c r="G618" t="e">
        <f t="shared" si="275"/>
        <v>#N/A</v>
      </c>
      <c r="H618" t="e">
        <f t="shared" si="276"/>
        <v>#N/A</v>
      </c>
      <c r="I618" t="e">
        <f t="shared" si="277"/>
        <v>#N/A</v>
      </c>
      <c r="J618" t="e">
        <f t="shared" si="278"/>
        <v>#N/A</v>
      </c>
      <c r="K618" t="e">
        <f t="shared" si="279"/>
        <v>#N/A</v>
      </c>
      <c r="L618" t="e">
        <f t="shared" si="256"/>
        <v>#N/A</v>
      </c>
      <c r="M618" t="e">
        <f t="shared" si="257"/>
        <v>#N/A</v>
      </c>
      <c r="N618" t="e">
        <f t="shared" si="258"/>
        <v>#N/A</v>
      </c>
      <c r="O618" t="e">
        <f t="shared" si="280"/>
        <v>#N/A</v>
      </c>
      <c r="P618" t="e">
        <f t="shared" si="281"/>
        <v>#N/A</v>
      </c>
      <c r="Q618" t="e">
        <f t="shared" si="282"/>
        <v>#N/A</v>
      </c>
      <c r="R618" t="e">
        <f t="shared" si="283"/>
        <v>#N/A</v>
      </c>
      <c r="S618" t="e">
        <f t="shared" si="284"/>
        <v>#N/A</v>
      </c>
      <c r="T618" t="e">
        <f t="shared" si="285"/>
        <v>#N/A</v>
      </c>
      <c r="U618" t="e">
        <f t="shared" si="286"/>
        <v>#N/A</v>
      </c>
      <c r="V618" t="e">
        <f t="shared" si="287"/>
        <v>#N/A</v>
      </c>
      <c r="W618" t="e">
        <f t="shared" si="288"/>
        <v>#N/A</v>
      </c>
      <c r="X618" t="e">
        <f t="shared" si="259"/>
        <v>#N/A</v>
      </c>
      <c r="Y618" t="e">
        <f t="shared" si="260"/>
        <v>#N/A</v>
      </c>
      <c r="Z618" t="e">
        <f t="shared" si="261"/>
        <v>#N/A</v>
      </c>
      <c r="AA618" t="e">
        <f t="shared" si="289"/>
        <v>#N/A</v>
      </c>
      <c r="AB618" t="e">
        <f t="shared" si="290"/>
        <v>#N/A</v>
      </c>
      <c r="AC618" t="e">
        <f t="shared" si="291"/>
        <v>#N/A</v>
      </c>
      <c r="AD618" t="e">
        <f t="shared" si="292"/>
        <v>#N/A</v>
      </c>
      <c r="AE618" t="e">
        <f t="shared" si="293"/>
        <v>#N/A</v>
      </c>
      <c r="AF618" t="e">
        <f t="shared" si="294"/>
        <v>#N/A</v>
      </c>
      <c r="AG618" t="e">
        <f t="shared" si="295"/>
        <v>#N/A</v>
      </c>
      <c r="AH618" t="e">
        <f t="shared" si="296"/>
        <v>#N/A</v>
      </c>
      <c r="AI618" t="e">
        <f t="shared" si="297"/>
        <v>#N/A</v>
      </c>
      <c r="AJ618" t="e">
        <f t="shared" si="262"/>
        <v>#N/A</v>
      </c>
      <c r="AK618" t="e">
        <f t="shared" si="263"/>
        <v>#N/A</v>
      </c>
      <c r="AL618" t="e">
        <f t="shared" si="264"/>
        <v>#N/A</v>
      </c>
      <c r="AM618" t="e">
        <f t="shared" si="298"/>
        <v>#N/A</v>
      </c>
      <c r="AN618" t="e">
        <f t="shared" si="299"/>
        <v>#N/A</v>
      </c>
      <c r="AO618" t="e">
        <f t="shared" si="300"/>
        <v>#N/A</v>
      </c>
      <c r="AP618" t="e">
        <f t="shared" si="301"/>
        <v>#N/A</v>
      </c>
      <c r="AQ618" t="e">
        <f t="shared" si="302"/>
        <v>#N/A</v>
      </c>
      <c r="AR618" t="e">
        <f t="shared" si="303"/>
        <v>#N/A</v>
      </c>
      <c r="AS618" t="e">
        <f t="shared" si="304"/>
        <v>#N/A</v>
      </c>
      <c r="AT618" t="e">
        <f t="shared" si="305"/>
        <v>#N/A</v>
      </c>
      <c r="AU618" t="e">
        <f t="shared" si="306"/>
        <v>#N/A</v>
      </c>
      <c r="AV618" t="e">
        <f t="shared" si="265"/>
        <v>#N/A</v>
      </c>
      <c r="AW618" t="e">
        <f t="shared" si="266"/>
        <v>#N/A</v>
      </c>
      <c r="AX618" t="e">
        <f t="shared" si="267"/>
        <v>#N/A</v>
      </c>
      <c r="AY618" t="e">
        <f t="shared" si="307"/>
        <v>#N/A</v>
      </c>
      <c r="AZ618" t="e">
        <f t="shared" si="308"/>
        <v>#N/A</v>
      </c>
      <c r="BA618" t="e">
        <f t="shared" si="309"/>
        <v>#N/A</v>
      </c>
      <c r="BB618" t="e">
        <f t="shared" si="310"/>
        <v>#N/A</v>
      </c>
      <c r="BC618" t="e">
        <f t="shared" si="311"/>
        <v>#N/A</v>
      </c>
      <c r="BD618" t="e">
        <f t="shared" si="312"/>
        <v>#N/A</v>
      </c>
      <c r="BE618" t="e">
        <f t="shared" si="313"/>
        <v>#N/A</v>
      </c>
      <c r="BF618" t="e">
        <f t="shared" si="314"/>
        <v>#N/A</v>
      </c>
      <c r="BG618" t="e">
        <f t="shared" si="315"/>
        <v>#N/A</v>
      </c>
      <c r="BH618" t="e">
        <f t="shared" si="268"/>
        <v>#N/A</v>
      </c>
      <c r="BI618" t="e">
        <f t="shared" si="269"/>
        <v>#N/A</v>
      </c>
      <c r="BJ618" t="e">
        <f t="shared" si="270"/>
        <v>#N/A</v>
      </c>
      <c r="BK618" t="e">
        <f t="shared" si="316"/>
        <v>#N/A</v>
      </c>
      <c r="BL618" t="e">
        <f t="shared" si="317"/>
        <v>#N/A</v>
      </c>
      <c r="BM618" t="e">
        <f t="shared" si="318"/>
        <v>#N/A</v>
      </c>
      <c r="BN618" t="e">
        <f t="shared" si="319"/>
        <v>#N/A</v>
      </c>
      <c r="BO618" t="e">
        <f t="shared" si="320"/>
        <v>#N/A</v>
      </c>
      <c r="BP618" t="e">
        <f t="shared" si="321"/>
        <v>#N/A</v>
      </c>
      <c r="BQ618" t="e">
        <f t="shared" si="322"/>
        <v>#N/A</v>
      </c>
      <c r="BR618" t="e">
        <f t="shared" si="323"/>
        <v>#N/A</v>
      </c>
      <c r="BS618" t="e">
        <f t="shared" si="324"/>
        <v>#N/A</v>
      </c>
      <c r="BT618" t="e">
        <f t="shared" si="325"/>
        <v>#N/A</v>
      </c>
      <c r="BU618" t="e">
        <f t="shared" si="326"/>
        <v>#N/A</v>
      </c>
      <c r="BV618" t="e">
        <f t="shared" si="327"/>
        <v>#N/A</v>
      </c>
      <c r="BW618" t="e">
        <f t="shared" si="328"/>
        <v>#N/A</v>
      </c>
      <c r="BX618" t="e">
        <f t="shared" si="329"/>
        <v>#N/A</v>
      </c>
      <c r="BY618" t="e">
        <f t="shared" si="330"/>
        <v>#N/A</v>
      </c>
      <c r="BZ618" t="e">
        <f t="shared" si="331"/>
        <v>#N/A</v>
      </c>
      <c r="CA618" t="e">
        <f t="shared" si="332"/>
        <v>#N/A</v>
      </c>
      <c r="CB618" t="e">
        <f t="shared" si="333"/>
        <v>#N/A</v>
      </c>
      <c r="CC618" t="e">
        <f t="shared" si="334"/>
        <v>#N/A</v>
      </c>
      <c r="CD618" t="e">
        <f t="shared" si="335"/>
        <v>#N/A</v>
      </c>
      <c r="CE618" t="e">
        <f t="shared" si="336"/>
        <v>#N/A</v>
      </c>
      <c r="CF618" t="e">
        <f t="shared" si="337"/>
        <v>#N/A</v>
      </c>
    </row>
    <row r="619" spans="1:84" x14ac:dyDescent="0.3">
      <c r="A619" t="e">
        <f t="shared" si="338"/>
        <v>#N/A</v>
      </c>
      <c r="B619" t="e">
        <f t="shared" si="338"/>
        <v>#N/A</v>
      </c>
      <c r="C619" t="e">
        <f t="shared" si="271"/>
        <v>#N/A</v>
      </c>
      <c r="D619" t="e">
        <f t="shared" si="272"/>
        <v>#N/A</v>
      </c>
      <c r="E619" t="e">
        <f t="shared" si="273"/>
        <v>#N/A</v>
      </c>
      <c r="F619" t="e">
        <f t="shared" si="274"/>
        <v>#N/A</v>
      </c>
      <c r="G619" t="e">
        <f t="shared" si="275"/>
        <v>#N/A</v>
      </c>
      <c r="H619" t="e">
        <f t="shared" si="276"/>
        <v>#N/A</v>
      </c>
      <c r="I619" t="e">
        <f t="shared" si="277"/>
        <v>#N/A</v>
      </c>
      <c r="J619" t="e">
        <f t="shared" si="278"/>
        <v>#N/A</v>
      </c>
      <c r="K619" t="e">
        <f t="shared" si="279"/>
        <v>#N/A</v>
      </c>
      <c r="L619" t="e">
        <f t="shared" si="256"/>
        <v>#N/A</v>
      </c>
      <c r="M619" t="e">
        <f t="shared" si="257"/>
        <v>#N/A</v>
      </c>
      <c r="N619" t="e">
        <f t="shared" si="258"/>
        <v>#N/A</v>
      </c>
      <c r="O619" t="e">
        <f t="shared" si="280"/>
        <v>#N/A</v>
      </c>
      <c r="P619" t="e">
        <f t="shared" si="281"/>
        <v>#N/A</v>
      </c>
      <c r="Q619" t="e">
        <f t="shared" si="282"/>
        <v>#N/A</v>
      </c>
      <c r="R619" t="e">
        <f t="shared" si="283"/>
        <v>#N/A</v>
      </c>
      <c r="S619" t="e">
        <f t="shared" si="284"/>
        <v>#N/A</v>
      </c>
      <c r="T619" t="e">
        <f t="shared" si="285"/>
        <v>#N/A</v>
      </c>
      <c r="U619" t="e">
        <f t="shared" si="286"/>
        <v>#N/A</v>
      </c>
      <c r="V619" t="e">
        <f t="shared" si="287"/>
        <v>#N/A</v>
      </c>
      <c r="W619" t="e">
        <f t="shared" si="288"/>
        <v>#N/A</v>
      </c>
      <c r="X619" t="e">
        <f t="shared" si="259"/>
        <v>#N/A</v>
      </c>
      <c r="Y619" t="e">
        <f t="shared" si="260"/>
        <v>#N/A</v>
      </c>
      <c r="Z619" t="e">
        <f t="shared" si="261"/>
        <v>#N/A</v>
      </c>
      <c r="AA619" t="e">
        <f t="shared" si="289"/>
        <v>#N/A</v>
      </c>
      <c r="AB619" t="e">
        <f t="shared" si="290"/>
        <v>#N/A</v>
      </c>
      <c r="AC619" t="e">
        <f t="shared" si="291"/>
        <v>#N/A</v>
      </c>
      <c r="AD619" t="e">
        <f t="shared" si="292"/>
        <v>#N/A</v>
      </c>
      <c r="AE619" t="e">
        <f t="shared" si="293"/>
        <v>#N/A</v>
      </c>
      <c r="AF619" t="e">
        <f t="shared" si="294"/>
        <v>#N/A</v>
      </c>
      <c r="AG619" t="e">
        <f t="shared" si="295"/>
        <v>#N/A</v>
      </c>
      <c r="AH619" t="e">
        <f t="shared" si="296"/>
        <v>#N/A</v>
      </c>
      <c r="AI619" t="e">
        <f t="shared" si="297"/>
        <v>#N/A</v>
      </c>
      <c r="AJ619" t="e">
        <f t="shared" si="262"/>
        <v>#N/A</v>
      </c>
      <c r="AK619" t="e">
        <f t="shared" si="263"/>
        <v>#N/A</v>
      </c>
      <c r="AL619" t="e">
        <f t="shared" si="264"/>
        <v>#N/A</v>
      </c>
      <c r="AM619" t="e">
        <f t="shared" si="298"/>
        <v>#N/A</v>
      </c>
      <c r="AN619" t="e">
        <f t="shared" si="299"/>
        <v>#N/A</v>
      </c>
      <c r="AO619" t="e">
        <f t="shared" si="300"/>
        <v>#N/A</v>
      </c>
      <c r="AP619" t="e">
        <f t="shared" si="301"/>
        <v>#N/A</v>
      </c>
      <c r="AQ619" t="e">
        <f t="shared" si="302"/>
        <v>#N/A</v>
      </c>
      <c r="AR619" t="e">
        <f t="shared" si="303"/>
        <v>#N/A</v>
      </c>
      <c r="AS619" t="e">
        <f t="shared" si="304"/>
        <v>#N/A</v>
      </c>
      <c r="AT619" t="e">
        <f t="shared" si="305"/>
        <v>#N/A</v>
      </c>
      <c r="AU619" t="e">
        <f t="shared" si="306"/>
        <v>#N/A</v>
      </c>
      <c r="AV619" t="e">
        <f t="shared" si="265"/>
        <v>#N/A</v>
      </c>
      <c r="AW619" t="e">
        <f t="shared" si="266"/>
        <v>#N/A</v>
      </c>
      <c r="AX619" t="e">
        <f t="shared" si="267"/>
        <v>#N/A</v>
      </c>
      <c r="AY619" t="e">
        <f t="shared" si="307"/>
        <v>#N/A</v>
      </c>
      <c r="AZ619" t="e">
        <f t="shared" si="308"/>
        <v>#N/A</v>
      </c>
      <c r="BA619" t="e">
        <f t="shared" si="309"/>
        <v>#N/A</v>
      </c>
      <c r="BB619" t="e">
        <f t="shared" si="310"/>
        <v>#N/A</v>
      </c>
      <c r="BC619" t="e">
        <f t="shared" si="311"/>
        <v>#N/A</v>
      </c>
      <c r="BD619" t="e">
        <f t="shared" si="312"/>
        <v>#N/A</v>
      </c>
      <c r="BE619" t="e">
        <f t="shared" si="313"/>
        <v>#N/A</v>
      </c>
      <c r="BF619" t="e">
        <f t="shared" si="314"/>
        <v>#N/A</v>
      </c>
      <c r="BG619" t="e">
        <f t="shared" si="315"/>
        <v>#N/A</v>
      </c>
      <c r="BH619" t="e">
        <f t="shared" si="268"/>
        <v>#N/A</v>
      </c>
      <c r="BI619" t="e">
        <f t="shared" si="269"/>
        <v>#N/A</v>
      </c>
      <c r="BJ619" t="e">
        <f t="shared" si="270"/>
        <v>#N/A</v>
      </c>
      <c r="BK619" t="e">
        <f t="shared" si="316"/>
        <v>#N/A</v>
      </c>
      <c r="BL619" t="e">
        <f t="shared" si="317"/>
        <v>#N/A</v>
      </c>
      <c r="BM619" t="e">
        <f t="shared" si="318"/>
        <v>#N/A</v>
      </c>
      <c r="BN619" t="e">
        <f t="shared" si="319"/>
        <v>#N/A</v>
      </c>
      <c r="BO619" t="e">
        <f t="shared" si="320"/>
        <v>#N/A</v>
      </c>
      <c r="BP619" t="e">
        <f t="shared" si="321"/>
        <v>#N/A</v>
      </c>
      <c r="BQ619" t="e">
        <f t="shared" si="322"/>
        <v>#N/A</v>
      </c>
      <c r="BR619" t="e">
        <f t="shared" si="323"/>
        <v>#N/A</v>
      </c>
      <c r="BS619" t="e">
        <f t="shared" si="324"/>
        <v>#N/A</v>
      </c>
      <c r="BT619" t="e">
        <f t="shared" si="325"/>
        <v>#N/A</v>
      </c>
      <c r="BU619" t="e">
        <f t="shared" si="326"/>
        <v>#N/A</v>
      </c>
      <c r="BV619" t="e">
        <f t="shared" si="327"/>
        <v>#N/A</v>
      </c>
      <c r="BW619" t="e">
        <f t="shared" si="328"/>
        <v>#N/A</v>
      </c>
      <c r="BX619" t="e">
        <f t="shared" si="329"/>
        <v>#N/A</v>
      </c>
      <c r="BY619" t="e">
        <f t="shared" si="330"/>
        <v>#N/A</v>
      </c>
      <c r="BZ619" t="e">
        <f t="shared" si="331"/>
        <v>#N/A</v>
      </c>
      <c r="CA619" t="e">
        <f t="shared" si="332"/>
        <v>#N/A</v>
      </c>
      <c r="CB619" t="e">
        <f t="shared" si="333"/>
        <v>#N/A</v>
      </c>
      <c r="CC619" t="e">
        <f t="shared" si="334"/>
        <v>#N/A</v>
      </c>
      <c r="CD619" t="e">
        <f t="shared" si="335"/>
        <v>#N/A</v>
      </c>
      <c r="CE619" t="e">
        <f t="shared" si="336"/>
        <v>#N/A</v>
      </c>
      <c r="CF619" t="e">
        <f t="shared" si="337"/>
        <v>#N/A</v>
      </c>
    </row>
    <row r="620" spans="1:84" x14ac:dyDescent="0.3">
      <c r="A620" t="e">
        <f t="shared" si="338"/>
        <v>#N/A</v>
      </c>
      <c r="B620" t="e">
        <f t="shared" si="338"/>
        <v>#N/A</v>
      </c>
      <c r="C620" t="e">
        <f t="shared" si="271"/>
        <v>#N/A</v>
      </c>
      <c r="D620" t="e">
        <f t="shared" si="272"/>
        <v>#N/A</v>
      </c>
      <c r="E620" t="e">
        <f t="shared" si="273"/>
        <v>#N/A</v>
      </c>
      <c r="F620" t="e">
        <f t="shared" si="274"/>
        <v>#N/A</v>
      </c>
      <c r="G620" t="e">
        <f t="shared" si="275"/>
        <v>#N/A</v>
      </c>
      <c r="H620" t="e">
        <f t="shared" si="276"/>
        <v>#N/A</v>
      </c>
      <c r="I620" t="e">
        <f t="shared" si="277"/>
        <v>#N/A</v>
      </c>
      <c r="J620" t="e">
        <f t="shared" si="278"/>
        <v>#N/A</v>
      </c>
      <c r="K620" t="e">
        <f t="shared" si="279"/>
        <v>#N/A</v>
      </c>
      <c r="L620" t="e">
        <f t="shared" si="256"/>
        <v>#N/A</v>
      </c>
      <c r="M620" t="e">
        <f t="shared" si="257"/>
        <v>#N/A</v>
      </c>
      <c r="N620" t="e">
        <f t="shared" si="258"/>
        <v>#N/A</v>
      </c>
      <c r="O620" t="e">
        <f t="shared" si="280"/>
        <v>#N/A</v>
      </c>
      <c r="P620" t="e">
        <f t="shared" si="281"/>
        <v>#N/A</v>
      </c>
      <c r="Q620" t="e">
        <f t="shared" si="282"/>
        <v>#N/A</v>
      </c>
      <c r="R620" t="e">
        <f t="shared" si="283"/>
        <v>#N/A</v>
      </c>
      <c r="S620" t="e">
        <f t="shared" si="284"/>
        <v>#N/A</v>
      </c>
      <c r="T620" t="e">
        <f t="shared" si="285"/>
        <v>#N/A</v>
      </c>
      <c r="U620" t="e">
        <f t="shared" si="286"/>
        <v>#N/A</v>
      </c>
      <c r="V620" t="e">
        <f t="shared" si="287"/>
        <v>#N/A</v>
      </c>
      <c r="W620" t="e">
        <f t="shared" si="288"/>
        <v>#N/A</v>
      </c>
      <c r="X620" t="e">
        <f t="shared" si="259"/>
        <v>#N/A</v>
      </c>
      <c r="Y620" t="e">
        <f t="shared" si="260"/>
        <v>#N/A</v>
      </c>
      <c r="Z620" t="e">
        <f t="shared" si="261"/>
        <v>#N/A</v>
      </c>
      <c r="AA620" t="e">
        <f t="shared" si="289"/>
        <v>#N/A</v>
      </c>
      <c r="AB620" t="e">
        <f t="shared" si="290"/>
        <v>#N/A</v>
      </c>
      <c r="AC620" t="e">
        <f t="shared" si="291"/>
        <v>#N/A</v>
      </c>
      <c r="AD620" t="e">
        <f t="shared" si="292"/>
        <v>#N/A</v>
      </c>
      <c r="AE620" t="e">
        <f t="shared" si="293"/>
        <v>#N/A</v>
      </c>
      <c r="AF620" t="e">
        <f t="shared" si="294"/>
        <v>#N/A</v>
      </c>
      <c r="AG620" t="e">
        <f t="shared" si="295"/>
        <v>#N/A</v>
      </c>
      <c r="AH620" t="e">
        <f t="shared" si="296"/>
        <v>#N/A</v>
      </c>
      <c r="AI620" t="e">
        <f t="shared" si="297"/>
        <v>#N/A</v>
      </c>
      <c r="AJ620" t="e">
        <f t="shared" si="262"/>
        <v>#N/A</v>
      </c>
      <c r="AK620" t="e">
        <f t="shared" si="263"/>
        <v>#N/A</v>
      </c>
      <c r="AL620" t="e">
        <f t="shared" si="264"/>
        <v>#N/A</v>
      </c>
      <c r="AM620" t="e">
        <f t="shared" si="298"/>
        <v>#N/A</v>
      </c>
      <c r="AN620" t="e">
        <f t="shared" si="299"/>
        <v>#N/A</v>
      </c>
      <c r="AO620" t="e">
        <f t="shared" si="300"/>
        <v>#N/A</v>
      </c>
      <c r="AP620" t="e">
        <f t="shared" si="301"/>
        <v>#N/A</v>
      </c>
      <c r="AQ620" t="e">
        <f t="shared" si="302"/>
        <v>#N/A</v>
      </c>
      <c r="AR620" t="e">
        <f t="shared" si="303"/>
        <v>#N/A</v>
      </c>
      <c r="AS620" t="e">
        <f t="shared" si="304"/>
        <v>#N/A</v>
      </c>
      <c r="AT620" t="e">
        <f t="shared" si="305"/>
        <v>#N/A</v>
      </c>
      <c r="AU620" t="e">
        <f t="shared" si="306"/>
        <v>#N/A</v>
      </c>
      <c r="AV620" t="e">
        <f t="shared" si="265"/>
        <v>#N/A</v>
      </c>
      <c r="AW620" t="e">
        <f t="shared" si="266"/>
        <v>#N/A</v>
      </c>
      <c r="AX620" t="e">
        <f t="shared" si="267"/>
        <v>#N/A</v>
      </c>
      <c r="AY620" t="e">
        <f t="shared" si="307"/>
        <v>#N/A</v>
      </c>
      <c r="AZ620" t="e">
        <f t="shared" si="308"/>
        <v>#N/A</v>
      </c>
      <c r="BA620" t="e">
        <f t="shared" si="309"/>
        <v>#N/A</v>
      </c>
      <c r="BB620" t="e">
        <f t="shared" si="310"/>
        <v>#N/A</v>
      </c>
      <c r="BC620" t="e">
        <f t="shared" si="311"/>
        <v>#N/A</v>
      </c>
      <c r="BD620" t="e">
        <f t="shared" si="312"/>
        <v>#N/A</v>
      </c>
      <c r="BE620" t="e">
        <f t="shared" si="313"/>
        <v>#N/A</v>
      </c>
      <c r="BF620" t="e">
        <f t="shared" si="314"/>
        <v>#N/A</v>
      </c>
      <c r="BG620" t="e">
        <f t="shared" si="315"/>
        <v>#N/A</v>
      </c>
      <c r="BH620" t="e">
        <f t="shared" si="268"/>
        <v>#N/A</v>
      </c>
      <c r="BI620" t="e">
        <f t="shared" si="269"/>
        <v>#N/A</v>
      </c>
      <c r="BJ620" t="e">
        <f t="shared" si="270"/>
        <v>#N/A</v>
      </c>
      <c r="BK620" t="e">
        <f t="shared" si="316"/>
        <v>#N/A</v>
      </c>
      <c r="BL620" t="e">
        <f t="shared" si="317"/>
        <v>#N/A</v>
      </c>
      <c r="BM620" t="e">
        <f t="shared" si="318"/>
        <v>#N/A</v>
      </c>
      <c r="BN620" t="e">
        <f t="shared" si="319"/>
        <v>#N/A</v>
      </c>
      <c r="BO620" t="e">
        <f t="shared" si="320"/>
        <v>#N/A</v>
      </c>
      <c r="BP620" t="e">
        <f t="shared" si="321"/>
        <v>#N/A</v>
      </c>
      <c r="BQ620" t="e">
        <f t="shared" si="322"/>
        <v>#N/A</v>
      </c>
      <c r="BR620" t="e">
        <f t="shared" si="323"/>
        <v>#N/A</v>
      </c>
      <c r="BS620" t="e">
        <f t="shared" si="324"/>
        <v>#N/A</v>
      </c>
      <c r="BT620" t="e">
        <f t="shared" si="325"/>
        <v>#N/A</v>
      </c>
      <c r="BU620" t="e">
        <f t="shared" si="326"/>
        <v>#N/A</v>
      </c>
      <c r="BV620" t="e">
        <f t="shared" si="327"/>
        <v>#N/A</v>
      </c>
      <c r="BW620" t="e">
        <f t="shared" si="328"/>
        <v>#N/A</v>
      </c>
      <c r="BX620" t="e">
        <f t="shared" si="329"/>
        <v>#N/A</v>
      </c>
      <c r="BY620" t="e">
        <f t="shared" si="330"/>
        <v>#N/A</v>
      </c>
      <c r="BZ620" t="e">
        <f t="shared" si="331"/>
        <v>#N/A</v>
      </c>
      <c r="CA620" t="e">
        <f t="shared" si="332"/>
        <v>#N/A</v>
      </c>
      <c r="CB620" t="e">
        <f t="shared" si="333"/>
        <v>#N/A</v>
      </c>
      <c r="CC620" t="e">
        <f t="shared" si="334"/>
        <v>#N/A</v>
      </c>
      <c r="CD620" t="e">
        <f t="shared" si="335"/>
        <v>#N/A</v>
      </c>
      <c r="CE620" t="e">
        <f t="shared" si="336"/>
        <v>#N/A</v>
      </c>
      <c r="CF620" t="e">
        <f t="shared" si="337"/>
        <v>#N/A</v>
      </c>
    </row>
    <row r="621" spans="1:84" x14ac:dyDescent="0.3">
      <c r="A621" t="e">
        <f t="shared" si="338"/>
        <v>#N/A</v>
      </c>
      <c r="B621" t="e">
        <f t="shared" si="338"/>
        <v>#N/A</v>
      </c>
      <c r="C621" t="e">
        <f t="shared" si="271"/>
        <v>#N/A</v>
      </c>
      <c r="D621" t="e">
        <f t="shared" si="272"/>
        <v>#N/A</v>
      </c>
      <c r="E621" t="e">
        <f t="shared" si="273"/>
        <v>#N/A</v>
      </c>
      <c r="F621" t="e">
        <f t="shared" si="274"/>
        <v>#N/A</v>
      </c>
      <c r="G621" t="e">
        <f t="shared" si="275"/>
        <v>#N/A</v>
      </c>
      <c r="H621" t="e">
        <f t="shared" si="276"/>
        <v>#N/A</v>
      </c>
      <c r="I621" t="e">
        <f t="shared" si="277"/>
        <v>#N/A</v>
      </c>
      <c r="J621" t="e">
        <f t="shared" si="278"/>
        <v>#N/A</v>
      </c>
      <c r="K621" t="e">
        <f t="shared" si="279"/>
        <v>#N/A</v>
      </c>
      <c r="L621" t="e">
        <f t="shared" si="256"/>
        <v>#N/A</v>
      </c>
      <c r="M621" t="e">
        <f t="shared" si="257"/>
        <v>#N/A</v>
      </c>
      <c r="N621" t="e">
        <f t="shared" si="258"/>
        <v>#N/A</v>
      </c>
      <c r="O621" t="e">
        <f t="shared" si="280"/>
        <v>#N/A</v>
      </c>
      <c r="P621" t="e">
        <f t="shared" si="281"/>
        <v>#N/A</v>
      </c>
      <c r="Q621" t="e">
        <f t="shared" si="282"/>
        <v>#N/A</v>
      </c>
      <c r="R621" t="e">
        <f t="shared" si="283"/>
        <v>#N/A</v>
      </c>
      <c r="S621" t="e">
        <f t="shared" si="284"/>
        <v>#N/A</v>
      </c>
      <c r="T621" t="e">
        <f t="shared" si="285"/>
        <v>#N/A</v>
      </c>
      <c r="U621" t="e">
        <f t="shared" si="286"/>
        <v>#N/A</v>
      </c>
      <c r="V621" t="e">
        <f t="shared" si="287"/>
        <v>#N/A</v>
      </c>
      <c r="W621" t="e">
        <f t="shared" si="288"/>
        <v>#N/A</v>
      </c>
      <c r="X621" t="e">
        <f t="shared" si="259"/>
        <v>#N/A</v>
      </c>
      <c r="Y621" t="e">
        <f t="shared" si="260"/>
        <v>#N/A</v>
      </c>
      <c r="Z621" t="e">
        <f t="shared" si="261"/>
        <v>#N/A</v>
      </c>
      <c r="AA621" t="e">
        <f t="shared" si="289"/>
        <v>#N/A</v>
      </c>
      <c r="AB621" t="e">
        <f t="shared" si="290"/>
        <v>#N/A</v>
      </c>
      <c r="AC621" t="e">
        <f t="shared" si="291"/>
        <v>#N/A</v>
      </c>
      <c r="AD621" t="e">
        <f t="shared" si="292"/>
        <v>#N/A</v>
      </c>
      <c r="AE621" t="e">
        <f t="shared" si="293"/>
        <v>#N/A</v>
      </c>
      <c r="AF621" t="e">
        <f t="shared" si="294"/>
        <v>#N/A</v>
      </c>
      <c r="AG621" t="e">
        <f t="shared" si="295"/>
        <v>#N/A</v>
      </c>
      <c r="AH621" t="e">
        <f t="shared" si="296"/>
        <v>#N/A</v>
      </c>
      <c r="AI621" t="e">
        <f t="shared" si="297"/>
        <v>#N/A</v>
      </c>
      <c r="AJ621" t="e">
        <f t="shared" si="262"/>
        <v>#N/A</v>
      </c>
      <c r="AK621" t="e">
        <f t="shared" si="263"/>
        <v>#N/A</v>
      </c>
      <c r="AL621" t="e">
        <f t="shared" si="264"/>
        <v>#N/A</v>
      </c>
      <c r="AM621" t="e">
        <f t="shared" si="298"/>
        <v>#N/A</v>
      </c>
      <c r="AN621" t="e">
        <f t="shared" si="299"/>
        <v>#N/A</v>
      </c>
      <c r="AO621" t="e">
        <f t="shared" si="300"/>
        <v>#N/A</v>
      </c>
      <c r="AP621" t="e">
        <f t="shared" si="301"/>
        <v>#N/A</v>
      </c>
      <c r="AQ621" t="e">
        <f t="shared" si="302"/>
        <v>#N/A</v>
      </c>
      <c r="AR621" t="e">
        <f t="shared" si="303"/>
        <v>#N/A</v>
      </c>
      <c r="AS621" t="e">
        <f t="shared" si="304"/>
        <v>#N/A</v>
      </c>
      <c r="AT621" t="e">
        <f t="shared" si="305"/>
        <v>#N/A</v>
      </c>
      <c r="AU621" t="e">
        <f t="shared" si="306"/>
        <v>#N/A</v>
      </c>
      <c r="AV621" t="e">
        <f t="shared" si="265"/>
        <v>#N/A</v>
      </c>
      <c r="AW621" t="e">
        <f t="shared" si="266"/>
        <v>#N/A</v>
      </c>
      <c r="AX621" t="e">
        <f t="shared" si="267"/>
        <v>#N/A</v>
      </c>
      <c r="AY621" t="e">
        <f t="shared" si="307"/>
        <v>#N/A</v>
      </c>
      <c r="AZ621" t="e">
        <f t="shared" si="308"/>
        <v>#N/A</v>
      </c>
      <c r="BA621" t="e">
        <f t="shared" si="309"/>
        <v>#N/A</v>
      </c>
      <c r="BB621" t="e">
        <f t="shared" si="310"/>
        <v>#N/A</v>
      </c>
      <c r="BC621" t="e">
        <f t="shared" si="311"/>
        <v>#N/A</v>
      </c>
      <c r="BD621" t="e">
        <f t="shared" si="312"/>
        <v>#N/A</v>
      </c>
      <c r="BE621" t="e">
        <f t="shared" si="313"/>
        <v>#N/A</v>
      </c>
      <c r="BF621" t="e">
        <f t="shared" si="314"/>
        <v>#N/A</v>
      </c>
      <c r="BG621" t="e">
        <f t="shared" si="315"/>
        <v>#N/A</v>
      </c>
      <c r="BH621" t="e">
        <f t="shared" si="268"/>
        <v>#N/A</v>
      </c>
      <c r="BI621" t="e">
        <f t="shared" si="269"/>
        <v>#N/A</v>
      </c>
      <c r="BJ621" t="e">
        <f t="shared" si="270"/>
        <v>#N/A</v>
      </c>
      <c r="BK621" t="e">
        <f t="shared" si="316"/>
        <v>#N/A</v>
      </c>
      <c r="BL621" t="e">
        <f t="shared" si="317"/>
        <v>#N/A</v>
      </c>
      <c r="BM621" t="e">
        <f t="shared" si="318"/>
        <v>#N/A</v>
      </c>
      <c r="BN621" t="e">
        <f t="shared" si="319"/>
        <v>#N/A</v>
      </c>
      <c r="BO621" t="e">
        <f t="shared" si="320"/>
        <v>#N/A</v>
      </c>
      <c r="BP621" t="e">
        <f t="shared" si="321"/>
        <v>#N/A</v>
      </c>
      <c r="BQ621" t="e">
        <f t="shared" si="322"/>
        <v>#N/A</v>
      </c>
      <c r="BR621" t="e">
        <f t="shared" si="323"/>
        <v>#N/A</v>
      </c>
      <c r="BS621" t="e">
        <f t="shared" si="324"/>
        <v>#N/A</v>
      </c>
      <c r="BT621" t="e">
        <f t="shared" si="325"/>
        <v>#N/A</v>
      </c>
      <c r="BU621" t="e">
        <f t="shared" si="326"/>
        <v>#N/A</v>
      </c>
      <c r="BV621" t="e">
        <f t="shared" si="327"/>
        <v>#N/A</v>
      </c>
      <c r="BW621" t="e">
        <f t="shared" si="328"/>
        <v>#N/A</v>
      </c>
      <c r="BX621" t="e">
        <f t="shared" si="329"/>
        <v>#N/A</v>
      </c>
      <c r="BY621" t="e">
        <f t="shared" si="330"/>
        <v>#N/A</v>
      </c>
      <c r="BZ621" t="e">
        <f t="shared" si="331"/>
        <v>#N/A</v>
      </c>
      <c r="CA621" t="e">
        <f t="shared" si="332"/>
        <v>#N/A</v>
      </c>
      <c r="CB621" t="e">
        <f t="shared" si="333"/>
        <v>#N/A</v>
      </c>
      <c r="CC621" t="e">
        <f t="shared" si="334"/>
        <v>#N/A</v>
      </c>
      <c r="CD621" t="e">
        <f t="shared" si="335"/>
        <v>#N/A</v>
      </c>
      <c r="CE621" t="e">
        <f t="shared" si="336"/>
        <v>#N/A</v>
      </c>
      <c r="CF621" t="e">
        <f t="shared" si="337"/>
        <v>#N/A</v>
      </c>
    </row>
    <row r="622" spans="1:84" x14ac:dyDescent="0.3">
      <c r="A622" t="e">
        <f t="shared" si="338"/>
        <v>#N/A</v>
      </c>
      <c r="B622" t="e">
        <f t="shared" si="338"/>
        <v>#N/A</v>
      </c>
      <c r="C622" t="e">
        <f t="shared" si="271"/>
        <v>#N/A</v>
      </c>
      <c r="D622" t="e">
        <f t="shared" si="272"/>
        <v>#N/A</v>
      </c>
      <c r="E622" t="e">
        <f t="shared" si="273"/>
        <v>#N/A</v>
      </c>
      <c r="F622" t="e">
        <f t="shared" si="274"/>
        <v>#N/A</v>
      </c>
      <c r="G622" t="e">
        <f t="shared" si="275"/>
        <v>#N/A</v>
      </c>
      <c r="H622" t="e">
        <f t="shared" si="276"/>
        <v>#N/A</v>
      </c>
      <c r="I622" t="e">
        <f t="shared" si="277"/>
        <v>#N/A</v>
      </c>
      <c r="J622" t="e">
        <f t="shared" si="278"/>
        <v>#N/A</v>
      </c>
      <c r="K622" t="e">
        <f t="shared" si="279"/>
        <v>#N/A</v>
      </c>
      <c r="L622" t="e">
        <f t="shared" si="256"/>
        <v>#N/A</v>
      </c>
      <c r="M622" t="e">
        <f t="shared" si="257"/>
        <v>#N/A</v>
      </c>
      <c r="N622" t="e">
        <f t="shared" si="258"/>
        <v>#N/A</v>
      </c>
      <c r="O622" t="e">
        <f t="shared" si="280"/>
        <v>#N/A</v>
      </c>
      <c r="P622" t="e">
        <f t="shared" si="281"/>
        <v>#N/A</v>
      </c>
      <c r="Q622" t="e">
        <f t="shared" si="282"/>
        <v>#N/A</v>
      </c>
      <c r="R622" t="e">
        <f t="shared" si="283"/>
        <v>#N/A</v>
      </c>
      <c r="S622" t="e">
        <f t="shared" si="284"/>
        <v>#N/A</v>
      </c>
      <c r="T622" t="e">
        <f t="shared" si="285"/>
        <v>#N/A</v>
      </c>
      <c r="U622" t="e">
        <f t="shared" si="286"/>
        <v>#N/A</v>
      </c>
      <c r="V622" t="e">
        <f t="shared" si="287"/>
        <v>#N/A</v>
      </c>
      <c r="W622" t="e">
        <f t="shared" si="288"/>
        <v>#N/A</v>
      </c>
      <c r="X622" t="e">
        <f t="shared" si="259"/>
        <v>#N/A</v>
      </c>
      <c r="Y622" t="e">
        <f t="shared" si="260"/>
        <v>#N/A</v>
      </c>
      <c r="Z622" t="e">
        <f t="shared" si="261"/>
        <v>#N/A</v>
      </c>
      <c r="AA622" t="e">
        <f t="shared" si="289"/>
        <v>#N/A</v>
      </c>
      <c r="AB622" t="e">
        <f t="shared" si="290"/>
        <v>#N/A</v>
      </c>
      <c r="AC622" t="e">
        <f t="shared" si="291"/>
        <v>#N/A</v>
      </c>
      <c r="AD622" t="e">
        <f t="shared" si="292"/>
        <v>#N/A</v>
      </c>
      <c r="AE622" t="e">
        <f t="shared" si="293"/>
        <v>#N/A</v>
      </c>
      <c r="AF622" t="e">
        <f t="shared" si="294"/>
        <v>#N/A</v>
      </c>
      <c r="AG622" t="e">
        <f t="shared" si="295"/>
        <v>#N/A</v>
      </c>
      <c r="AH622" t="e">
        <f t="shared" si="296"/>
        <v>#N/A</v>
      </c>
      <c r="AI622" t="e">
        <f t="shared" si="297"/>
        <v>#N/A</v>
      </c>
      <c r="AJ622" t="e">
        <f t="shared" si="262"/>
        <v>#N/A</v>
      </c>
      <c r="AK622" t="e">
        <f t="shared" si="263"/>
        <v>#N/A</v>
      </c>
      <c r="AL622" t="e">
        <f t="shared" si="264"/>
        <v>#N/A</v>
      </c>
      <c r="AM622" t="e">
        <f t="shared" si="298"/>
        <v>#N/A</v>
      </c>
      <c r="AN622" t="e">
        <f t="shared" si="299"/>
        <v>#N/A</v>
      </c>
      <c r="AO622" t="e">
        <f t="shared" si="300"/>
        <v>#N/A</v>
      </c>
      <c r="AP622" t="e">
        <f t="shared" si="301"/>
        <v>#N/A</v>
      </c>
      <c r="AQ622" t="e">
        <f t="shared" si="302"/>
        <v>#N/A</v>
      </c>
      <c r="AR622" t="e">
        <f t="shared" si="303"/>
        <v>#N/A</v>
      </c>
      <c r="AS622" t="e">
        <f t="shared" si="304"/>
        <v>#N/A</v>
      </c>
      <c r="AT622" t="e">
        <f t="shared" si="305"/>
        <v>#N/A</v>
      </c>
      <c r="AU622" t="e">
        <f t="shared" si="306"/>
        <v>#N/A</v>
      </c>
      <c r="AV622" t="e">
        <f t="shared" si="265"/>
        <v>#N/A</v>
      </c>
      <c r="AW622" t="e">
        <f t="shared" si="266"/>
        <v>#N/A</v>
      </c>
      <c r="AX622" t="e">
        <f t="shared" si="267"/>
        <v>#N/A</v>
      </c>
      <c r="AY622" t="e">
        <f t="shared" si="307"/>
        <v>#N/A</v>
      </c>
      <c r="AZ622" t="e">
        <f t="shared" si="308"/>
        <v>#N/A</v>
      </c>
      <c r="BA622" t="e">
        <f t="shared" si="309"/>
        <v>#N/A</v>
      </c>
      <c r="BB622" t="e">
        <f t="shared" si="310"/>
        <v>#N/A</v>
      </c>
      <c r="BC622" t="e">
        <f t="shared" si="311"/>
        <v>#N/A</v>
      </c>
      <c r="BD622" t="e">
        <f t="shared" si="312"/>
        <v>#N/A</v>
      </c>
      <c r="BE622" t="e">
        <f t="shared" si="313"/>
        <v>#N/A</v>
      </c>
      <c r="BF622" t="e">
        <f t="shared" si="314"/>
        <v>#N/A</v>
      </c>
      <c r="BG622" t="e">
        <f t="shared" si="315"/>
        <v>#N/A</v>
      </c>
      <c r="BH622" t="e">
        <f t="shared" si="268"/>
        <v>#N/A</v>
      </c>
      <c r="BI622" t="e">
        <f t="shared" si="269"/>
        <v>#N/A</v>
      </c>
      <c r="BJ622" t="e">
        <f t="shared" si="270"/>
        <v>#N/A</v>
      </c>
      <c r="BK622" t="e">
        <f t="shared" si="316"/>
        <v>#N/A</v>
      </c>
      <c r="BL622" t="e">
        <f t="shared" si="317"/>
        <v>#N/A</v>
      </c>
      <c r="BM622" t="e">
        <f t="shared" si="318"/>
        <v>#N/A</v>
      </c>
      <c r="BN622" t="e">
        <f t="shared" si="319"/>
        <v>#N/A</v>
      </c>
      <c r="BO622" t="e">
        <f t="shared" si="320"/>
        <v>#N/A</v>
      </c>
      <c r="BP622" t="e">
        <f t="shared" si="321"/>
        <v>#N/A</v>
      </c>
      <c r="BQ622" t="e">
        <f t="shared" si="322"/>
        <v>#N/A</v>
      </c>
      <c r="BR622" t="e">
        <f t="shared" si="323"/>
        <v>#N/A</v>
      </c>
      <c r="BS622" t="e">
        <f t="shared" si="324"/>
        <v>#N/A</v>
      </c>
      <c r="BT622" t="e">
        <f t="shared" si="325"/>
        <v>#N/A</v>
      </c>
      <c r="BU622" t="e">
        <f t="shared" si="326"/>
        <v>#N/A</v>
      </c>
      <c r="BV622" t="e">
        <f t="shared" si="327"/>
        <v>#N/A</v>
      </c>
      <c r="BW622" t="e">
        <f t="shared" si="328"/>
        <v>#N/A</v>
      </c>
      <c r="BX622" t="e">
        <f t="shared" si="329"/>
        <v>#N/A</v>
      </c>
      <c r="BY622" t="e">
        <f t="shared" si="330"/>
        <v>#N/A</v>
      </c>
      <c r="BZ622" t="e">
        <f t="shared" si="331"/>
        <v>#N/A</v>
      </c>
      <c r="CA622" t="e">
        <f t="shared" si="332"/>
        <v>#N/A</v>
      </c>
      <c r="CB622" t="e">
        <f t="shared" si="333"/>
        <v>#N/A</v>
      </c>
      <c r="CC622" t="e">
        <f t="shared" si="334"/>
        <v>#N/A</v>
      </c>
      <c r="CD622" t="e">
        <f t="shared" si="335"/>
        <v>#N/A</v>
      </c>
      <c r="CE622" t="e">
        <f t="shared" si="336"/>
        <v>#N/A</v>
      </c>
      <c r="CF622" t="e">
        <f t="shared" si="337"/>
        <v>#N/A</v>
      </c>
    </row>
    <row r="623" spans="1:84" x14ac:dyDescent="0.3">
      <c r="A623" t="e">
        <f t="shared" si="338"/>
        <v>#N/A</v>
      </c>
      <c r="B623" t="e">
        <f t="shared" si="338"/>
        <v>#N/A</v>
      </c>
      <c r="C623" t="e">
        <f t="shared" si="271"/>
        <v>#N/A</v>
      </c>
      <c r="D623" t="e">
        <f t="shared" si="272"/>
        <v>#N/A</v>
      </c>
      <c r="E623" t="e">
        <f t="shared" si="273"/>
        <v>#N/A</v>
      </c>
      <c r="F623" t="e">
        <f t="shared" si="274"/>
        <v>#N/A</v>
      </c>
      <c r="G623" t="e">
        <f t="shared" si="275"/>
        <v>#N/A</v>
      </c>
      <c r="H623" t="e">
        <f t="shared" si="276"/>
        <v>#N/A</v>
      </c>
      <c r="I623" t="e">
        <f t="shared" si="277"/>
        <v>#N/A</v>
      </c>
      <c r="J623" t="e">
        <f t="shared" si="278"/>
        <v>#N/A</v>
      </c>
      <c r="K623" t="e">
        <f t="shared" si="279"/>
        <v>#N/A</v>
      </c>
      <c r="L623" t="e">
        <f t="shared" si="256"/>
        <v>#N/A</v>
      </c>
      <c r="M623" t="e">
        <f t="shared" si="257"/>
        <v>#N/A</v>
      </c>
      <c r="N623" t="e">
        <f t="shared" si="258"/>
        <v>#N/A</v>
      </c>
      <c r="O623" t="e">
        <f t="shared" si="280"/>
        <v>#N/A</v>
      </c>
      <c r="P623" t="e">
        <f t="shared" si="281"/>
        <v>#N/A</v>
      </c>
      <c r="Q623" t="e">
        <f t="shared" si="282"/>
        <v>#N/A</v>
      </c>
      <c r="R623" t="e">
        <f t="shared" si="283"/>
        <v>#N/A</v>
      </c>
      <c r="S623" t="e">
        <f t="shared" si="284"/>
        <v>#N/A</v>
      </c>
      <c r="T623" t="e">
        <f t="shared" si="285"/>
        <v>#N/A</v>
      </c>
      <c r="U623" t="e">
        <f t="shared" si="286"/>
        <v>#N/A</v>
      </c>
      <c r="V623" t="e">
        <f t="shared" si="287"/>
        <v>#N/A</v>
      </c>
      <c r="W623" t="e">
        <f t="shared" si="288"/>
        <v>#N/A</v>
      </c>
      <c r="X623" t="e">
        <f t="shared" si="259"/>
        <v>#N/A</v>
      </c>
      <c r="Y623" t="e">
        <f t="shared" si="260"/>
        <v>#N/A</v>
      </c>
      <c r="Z623" t="e">
        <f t="shared" si="261"/>
        <v>#N/A</v>
      </c>
      <c r="AA623" t="e">
        <f t="shared" si="289"/>
        <v>#N/A</v>
      </c>
      <c r="AB623" t="e">
        <f t="shared" si="290"/>
        <v>#N/A</v>
      </c>
      <c r="AC623" t="e">
        <f t="shared" si="291"/>
        <v>#N/A</v>
      </c>
      <c r="AD623" t="e">
        <f t="shared" si="292"/>
        <v>#N/A</v>
      </c>
      <c r="AE623" t="e">
        <f t="shared" si="293"/>
        <v>#N/A</v>
      </c>
      <c r="AF623" t="e">
        <f t="shared" si="294"/>
        <v>#N/A</v>
      </c>
      <c r="AG623" t="e">
        <f t="shared" si="295"/>
        <v>#N/A</v>
      </c>
      <c r="AH623" t="e">
        <f t="shared" si="296"/>
        <v>#N/A</v>
      </c>
      <c r="AI623" t="e">
        <f t="shared" si="297"/>
        <v>#N/A</v>
      </c>
      <c r="AJ623" t="e">
        <f t="shared" si="262"/>
        <v>#N/A</v>
      </c>
      <c r="AK623" t="e">
        <f t="shared" si="263"/>
        <v>#N/A</v>
      </c>
      <c r="AL623" t="e">
        <f t="shared" si="264"/>
        <v>#N/A</v>
      </c>
      <c r="AM623" t="e">
        <f t="shared" si="298"/>
        <v>#N/A</v>
      </c>
      <c r="AN623" t="e">
        <f t="shared" si="299"/>
        <v>#N/A</v>
      </c>
      <c r="AO623" t="e">
        <f t="shared" si="300"/>
        <v>#N/A</v>
      </c>
      <c r="AP623" t="e">
        <f t="shared" si="301"/>
        <v>#N/A</v>
      </c>
      <c r="AQ623" t="e">
        <f t="shared" si="302"/>
        <v>#N/A</v>
      </c>
      <c r="AR623" t="e">
        <f t="shared" si="303"/>
        <v>#N/A</v>
      </c>
      <c r="AS623" t="e">
        <f t="shared" si="304"/>
        <v>#N/A</v>
      </c>
      <c r="AT623" t="e">
        <f t="shared" si="305"/>
        <v>#N/A</v>
      </c>
      <c r="AU623" t="e">
        <f t="shared" si="306"/>
        <v>#N/A</v>
      </c>
      <c r="AV623" t="e">
        <f t="shared" si="265"/>
        <v>#N/A</v>
      </c>
      <c r="AW623" t="e">
        <f t="shared" si="266"/>
        <v>#N/A</v>
      </c>
      <c r="AX623" t="e">
        <f t="shared" si="267"/>
        <v>#N/A</v>
      </c>
      <c r="AY623" t="e">
        <f t="shared" si="307"/>
        <v>#N/A</v>
      </c>
      <c r="AZ623" t="e">
        <f t="shared" si="308"/>
        <v>#N/A</v>
      </c>
      <c r="BA623" t="e">
        <f t="shared" si="309"/>
        <v>#N/A</v>
      </c>
      <c r="BB623" t="e">
        <f t="shared" si="310"/>
        <v>#N/A</v>
      </c>
      <c r="BC623" t="e">
        <f t="shared" si="311"/>
        <v>#N/A</v>
      </c>
      <c r="BD623" t="e">
        <f t="shared" si="312"/>
        <v>#N/A</v>
      </c>
      <c r="BE623" t="e">
        <f t="shared" si="313"/>
        <v>#N/A</v>
      </c>
      <c r="BF623" t="e">
        <f t="shared" si="314"/>
        <v>#N/A</v>
      </c>
      <c r="BG623" t="e">
        <f t="shared" si="315"/>
        <v>#N/A</v>
      </c>
      <c r="BH623" t="e">
        <f t="shared" si="268"/>
        <v>#N/A</v>
      </c>
      <c r="BI623" t="e">
        <f t="shared" si="269"/>
        <v>#N/A</v>
      </c>
      <c r="BJ623" t="e">
        <f t="shared" si="270"/>
        <v>#N/A</v>
      </c>
      <c r="BK623" t="e">
        <f t="shared" si="316"/>
        <v>#N/A</v>
      </c>
      <c r="BL623" t="e">
        <f t="shared" si="317"/>
        <v>#N/A</v>
      </c>
      <c r="BM623" t="e">
        <f t="shared" si="318"/>
        <v>#N/A</v>
      </c>
      <c r="BN623" t="e">
        <f t="shared" si="319"/>
        <v>#N/A</v>
      </c>
      <c r="BO623" t="e">
        <f t="shared" si="320"/>
        <v>#N/A</v>
      </c>
      <c r="BP623" t="e">
        <f t="shared" si="321"/>
        <v>#N/A</v>
      </c>
      <c r="BQ623" t="e">
        <f t="shared" si="322"/>
        <v>#N/A</v>
      </c>
      <c r="BR623" t="e">
        <f t="shared" si="323"/>
        <v>#N/A</v>
      </c>
      <c r="BS623" t="e">
        <f t="shared" si="324"/>
        <v>#N/A</v>
      </c>
      <c r="BT623" t="e">
        <f t="shared" si="325"/>
        <v>#N/A</v>
      </c>
      <c r="BU623" t="e">
        <f t="shared" si="326"/>
        <v>#N/A</v>
      </c>
      <c r="BV623" t="e">
        <f t="shared" si="327"/>
        <v>#N/A</v>
      </c>
      <c r="BW623" t="e">
        <f t="shared" si="328"/>
        <v>#N/A</v>
      </c>
      <c r="BX623" t="e">
        <f t="shared" si="329"/>
        <v>#N/A</v>
      </c>
      <c r="BY623" t="e">
        <f t="shared" si="330"/>
        <v>#N/A</v>
      </c>
      <c r="BZ623" t="e">
        <f t="shared" si="331"/>
        <v>#N/A</v>
      </c>
      <c r="CA623" t="e">
        <f t="shared" si="332"/>
        <v>#N/A</v>
      </c>
      <c r="CB623" t="e">
        <f t="shared" si="333"/>
        <v>#N/A</v>
      </c>
      <c r="CC623" t="e">
        <f t="shared" si="334"/>
        <v>#N/A</v>
      </c>
      <c r="CD623" t="e">
        <f t="shared" si="335"/>
        <v>#N/A</v>
      </c>
      <c r="CE623" t="e">
        <f t="shared" si="336"/>
        <v>#N/A</v>
      </c>
      <c r="CF623" t="e">
        <f t="shared" si="337"/>
        <v>#N/A</v>
      </c>
    </row>
    <row r="624" spans="1:84" x14ac:dyDescent="0.3">
      <c r="A624" t="e">
        <f t="shared" ref="A624:B643" si="339">A223</f>
        <v>#N/A</v>
      </c>
      <c r="B624" t="e">
        <f t="shared" si="339"/>
        <v>#N/A</v>
      </c>
      <c r="C624" t="e">
        <f t="shared" si="271"/>
        <v>#N/A</v>
      </c>
      <c r="D624" t="e">
        <f t="shared" si="272"/>
        <v>#N/A</v>
      </c>
      <c r="E624" t="e">
        <f t="shared" si="273"/>
        <v>#N/A</v>
      </c>
      <c r="F624" t="e">
        <f t="shared" si="274"/>
        <v>#N/A</v>
      </c>
      <c r="G624" t="e">
        <f t="shared" si="275"/>
        <v>#N/A</v>
      </c>
      <c r="H624" t="e">
        <f t="shared" si="276"/>
        <v>#N/A</v>
      </c>
      <c r="I624" t="e">
        <f t="shared" si="277"/>
        <v>#N/A</v>
      </c>
      <c r="J624" t="e">
        <f t="shared" si="278"/>
        <v>#N/A</v>
      </c>
      <c r="K624" t="e">
        <f t="shared" si="279"/>
        <v>#N/A</v>
      </c>
      <c r="L624" t="e">
        <f t="shared" si="256"/>
        <v>#N/A</v>
      </c>
      <c r="M624" t="e">
        <f t="shared" si="257"/>
        <v>#N/A</v>
      </c>
      <c r="N624" t="e">
        <f t="shared" si="258"/>
        <v>#N/A</v>
      </c>
      <c r="O624" t="e">
        <f t="shared" si="280"/>
        <v>#N/A</v>
      </c>
      <c r="P624" t="e">
        <f t="shared" si="281"/>
        <v>#N/A</v>
      </c>
      <c r="Q624" t="e">
        <f t="shared" si="282"/>
        <v>#N/A</v>
      </c>
      <c r="R624" t="e">
        <f t="shared" si="283"/>
        <v>#N/A</v>
      </c>
      <c r="S624" t="e">
        <f t="shared" si="284"/>
        <v>#N/A</v>
      </c>
      <c r="T624" t="e">
        <f t="shared" si="285"/>
        <v>#N/A</v>
      </c>
      <c r="U624" t="e">
        <f t="shared" si="286"/>
        <v>#N/A</v>
      </c>
      <c r="V624" t="e">
        <f t="shared" si="287"/>
        <v>#N/A</v>
      </c>
      <c r="W624" t="e">
        <f t="shared" si="288"/>
        <v>#N/A</v>
      </c>
      <c r="X624" t="e">
        <f t="shared" si="259"/>
        <v>#N/A</v>
      </c>
      <c r="Y624" t="e">
        <f t="shared" si="260"/>
        <v>#N/A</v>
      </c>
      <c r="Z624" t="e">
        <f t="shared" si="261"/>
        <v>#N/A</v>
      </c>
      <c r="AA624" t="e">
        <f t="shared" si="289"/>
        <v>#N/A</v>
      </c>
      <c r="AB624" t="e">
        <f t="shared" si="290"/>
        <v>#N/A</v>
      </c>
      <c r="AC624" t="e">
        <f t="shared" si="291"/>
        <v>#N/A</v>
      </c>
      <c r="AD624" t="e">
        <f t="shared" si="292"/>
        <v>#N/A</v>
      </c>
      <c r="AE624" t="e">
        <f t="shared" si="293"/>
        <v>#N/A</v>
      </c>
      <c r="AF624" t="e">
        <f t="shared" si="294"/>
        <v>#N/A</v>
      </c>
      <c r="AG624" t="e">
        <f t="shared" si="295"/>
        <v>#N/A</v>
      </c>
      <c r="AH624" t="e">
        <f t="shared" si="296"/>
        <v>#N/A</v>
      </c>
      <c r="AI624" t="e">
        <f t="shared" si="297"/>
        <v>#N/A</v>
      </c>
      <c r="AJ624" t="e">
        <f t="shared" si="262"/>
        <v>#N/A</v>
      </c>
      <c r="AK624" t="e">
        <f t="shared" si="263"/>
        <v>#N/A</v>
      </c>
      <c r="AL624" t="e">
        <f t="shared" si="264"/>
        <v>#N/A</v>
      </c>
      <c r="AM624" t="e">
        <f t="shared" si="298"/>
        <v>#N/A</v>
      </c>
      <c r="AN624" t="e">
        <f t="shared" si="299"/>
        <v>#N/A</v>
      </c>
      <c r="AO624" t="e">
        <f t="shared" si="300"/>
        <v>#N/A</v>
      </c>
      <c r="AP624" t="e">
        <f t="shared" si="301"/>
        <v>#N/A</v>
      </c>
      <c r="AQ624" t="e">
        <f t="shared" si="302"/>
        <v>#N/A</v>
      </c>
      <c r="AR624" t="e">
        <f t="shared" si="303"/>
        <v>#N/A</v>
      </c>
      <c r="AS624" t="e">
        <f t="shared" si="304"/>
        <v>#N/A</v>
      </c>
      <c r="AT624" t="e">
        <f t="shared" si="305"/>
        <v>#N/A</v>
      </c>
      <c r="AU624" t="e">
        <f t="shared" si="306"/>
        <v>#N/A</v>
      </c>
      <c r="AV624" t="e">
        <f t="shared" si="265"/>
        <v>#N/A</v>
      </c>
      <c r="AW624" t="e">
        <f t="shared" si="266"/>
        <v>#N/A</v>
      </c>
      <c r="AX624" t="e">
        <f t="shared" si="267"/>
        <v>#N/A</v>
      </c>
      <c r="AY624" t="e">
        <f t="shared" si="307"/>
        <v>#N/A</v>
      </c>
      <c r="AZ624" t="e">
        <f t="shared" si="308"/>
        <v>#N/A</v>
      </c>
      <c r="BA624" t="e">
        <f t="shared" si="309"/>
        <v>#N/A</v>
      </c>
      <c r="BB624" t="e">
        <f t="shared" si="310"/>
        <v>#N/A</v>
      </c>
      <c r="BC624" t="e">
        <f t="shared" si="311"/>
        <v>#N/A</v>
      </c>
      <c r="BD624" t="e">
        <f t="shared" si="312"/>
        <v>#N/A</v>
      </c>
      <c r="BE624" t="e">
        <f t="shared" si="313"/>
        <v>#N/A</v>
      </c>
      <c r="BF624" t="e">
        <f t="shared" si="314"/>
        <v>#N/A</v>
      </c>
      <c r="BG624" t="e">
        <f t="shared" si="315"/>
        <v>#N/A</v>
      </c>
      <c r="BH624" t="e">
        <f t="shared" si="268"/>
        <v>#N/A</v>
      </c>
      <c r="BI624" t="e">
        <f t="shared" si="269"/>
        <v>#N/A</v>
      </c>
      <c r="BJ624" t="e">
        <f t="shared" si="270"/>
        <v>#N/A</v>
      </c>
      <c r="BK624" t="e">
        <f t="shared" si="316"/>
        <v>#N/A</v>
      </c>
      <c r="BL624" t="e">
        <f t="shared" si="317"/>
        <v>#N/A</v>
      </c>
      <c r="BM624" t="e">
        <f t="shared" si="318"/>
        <v>#N/A</v>
      </c>
      <c r="BN624" t="e">
        <f t="shared" si="319"/>
        <v>#N/A</v>
      </c>
      <c r="BO624" t="e">
        <f t="shared" si="320"/>
        <v>#N/A</v>
      </c>
      <c r="BP624" t="e">
        <f t="shared" si="321"/>
        <v>#N/A</v>
      </c>
      <c r="BQ624" t="e">
        <f t="shared" si="322"/>
        <v>#N/A</v>
      </c>
      <c r="BR624" t="e">
        <f t="shared" si="323"/>
        <v>#N/A</v>
      </c>
      <c r="BS624" t="e">
        <f t="shared" si="324"/>
        <v>#N/A</v>
      </c>
      <c r="BT624" t="e">
        <f t="shared" si="325"/>
        <v>#N/A</v>
      </c>
      <c r="BU624" t="e">
        <f t="shared" si="326"/>
        <v>#N/A</v>
      </c>
      <c r="BV624" t="e">
        <f t="shared" si="327"/>
        <v>#N/A</v>
      </c>
      <c r="BW624" t="e">
        <f t="shared" si="328"/>
        <v>#N/A</v>
      </c>
      <c r="BX624" t="e">
        <f t="shared" si="329"/>
        <v>#N/A</v>
      </c>
      <c r="BY624" t="e">
        <f t="shared" si="330"/>
        <v>#N/A</v>
      </c>
      <c r="BZ624" t="e">
        <f t="shared" si="331"/>
        <v>#N/A</v>
      </c>
      <c r="CA624" t="e">
        <f t="shared" si="332"/>
        <v>#N/A</v>
      </c>
      <c r="CB624" t="e">
        <f t="shared" si="333"/>
        <v>#N/A</v>
      </c>
      <c r="CC624" t="e">
        <f t="shared" si="334"/>
        <v>#N/A</v>
      </c>
      <c r="CD624" t="e">
        <f t="shared" si="335"/>
        <v>#N/A</v>
      </c>
      <c r="CE624" t="e">
        <f t="shared" si="336"/>
        <v>#N/A</v>
      </c>
      <c r="CF624" t="e">
        <f t="shared" si="337"/>
        <v>#N/A</v>
      </c>
    </row>
    <row r="625" spans="1:84" x14ac:dyDescent="0.3">
      <c r="A625" t="e">
        <f t="shared" si="339"/>
        <v>#N/A</v>
      </c>
      <c r="B625" t="e">
        <f t="shared" si="339"/>
        <v>#N/A</v>
      </c>
      <c r="C625" t="e">
        <f t="shared" si="271"/>
        <v>#N/A</v>
      </c>
      <c r="D625" t="e">
        <f t="shared" si="272"/>
        <v>#N/A</v>
      </c>
      <c r="E625" t="e">
        <f t="shared" si="273"/>
        <v>#N/A</v>
      </c>
      <c r="F625" t="e">
        <f t="shared" si="274"/>
        <v>#N/A</v>
      </c>
      <c r="G625" t="e">
        <f t="shared" si="275"/>
        <v>#N/A</v>
      </c>
      <c r="H625" t="e">
        <f t="shared" si="276"/>
        <v>#N/A</v>
      </c>
      <c r="I625" t="e">
        <f t="shared" si="277"/>
        <v>#N/A</v>
      </c>
      <c r="J625" t="e">
        <f t="shared" si="278"/>
        <v>#N/A</v>
      </c>
      <c r="K625" t="e">
        <f t="shared" si="279"/>
        <v>#N/A</v>
      </c>
      <c r="L625" t="e">
        <f t="shared" si="256"/>
        <v>#N/A</v>
      </c>
      <c r="M625" t="e">
        <f t="shared" si="257"/>
        <v>#N/A</v>
      </c>
      <c r="N625" t="e">
        <f t="shared" si="258"/>
        <v>#N/A</v>
      </c>
      <c r="O625" t="e">
        <f t="shared" si="280"/>
        <v>#N/A</v>
      </c>
      <c r="P625" t="e">
        <f t="shared" si="281"/>
        <v>#N/A</v>
      </c>
      <c r="Q625" t="e">
        <f t="shared" si="282"/>
        <v>#N/A</v>
      </c>
      <c r="R625" t="e">
        <f t="shared" si="283"/>
        <v>#N/A</v>
      </c>
      <c r="S625" t="e">
        <f t="shared" si="284"/>
        <v>#N/A</v>
      </c>
      <c r="T625" t="e">
        <f t="shared" si="285"/>
        <v>#N/A</v>
      </c>
      <c r="U625" t="e">
        <f t="shared" si="286"/>
        <v>#N/A</v>
      </c>
      <c r="V625" t="e">
        <f t="shared" si="287"/>
        <v>#N/A</v>
      </c>
      <c r="W625" t="e">
        <f t="shared" si="288"/>
        <v>#N/A</v>
      </c>
      <c r="X625" t="e">
        <f t="shared" si="259"/>
        <v>#N/A</v>
      </c>
      <c r="Y625" t="e">
        <f t="shared" si="260"/>
        <v>#N/A</v>
      </c>
      <c r="Z625" t="e">
        <f t="shared" si="261"/>
        <v>#N/A</v>
      </c>
      <c r="AA625" t="e">
        <f t="shared" si="289"/>
        <v>#N/A</v>
      </c>
      <c r="AB625" t="e">
        <f t="shared" si="290"/>
        <v>#N/A</v>
      </c>
      <c r="AC625" t="e">
        <f t="shared" si="291"/>
        <v>#N/A</v>
      </c>
      <c r="AD625" t="e">
        <f t="shared" si="292"/>
        <v>#N/A</v>
      </c>
      <c r="AE625" t="e">
        <f t="shared" si="293"/>
        <v>#N/A</v>
      </c>
      <c r="AF625" t="e">
        <f t="shared" si="294"/>
        <v>#N/A</v>
      </c>
      <c r="AG625" t="e">
        <f t="shared" si="295"/>
        <v>#N/A</v>
      </c>
      <c r="AH625" t="e">
        <f t="shared" si="296"/>
        <v>#N/A</v>
      </c>
      <c r="AI625" t="e">
        <f t="shared" si="297"/>
        <v>#N/A</v>
      </c>
      <c r="AJ625" t="e">
        <f t="shared" si="262"/>
        <v>#N/A</v>
      </c>
      <c r="AK625" t="e">
        <f t="shared" si="263"/>
        <v>#N/A</v>
      </c>
      <c r="AL625" t="e">
        <f t="shared" si="264"/>
        <v>#N/A</v>
      </c>
      <c r="AM625" t="e">
        <f t="shared" si="298"/>
        <v>#N/A</v>
      </c>
      <c r="AN625" t="e">
        <f t="shared" si="299"/>
        <v>#N/A</v>
      </c>
      <c r="AO625" t="e">
        <f t="shared" si="300"/>
        <v>#N/A</v>
      </c>
      <c r="AP625" t="e">
        <f t="shared" si="301"/>
        <v>#N/A</v>
      </c>
      <c r="AQ625" t="e">
        <f t="shared" si="302"/>
        <v>#N/A</v>
      </c>
      <c r="AR625" t="e">
        <f t="shared" si="303"/>
        <v>#N/A</v>
      </c>
      <c r="AS625" t="e">
        <f t="shared" si="304"/>
        <v>#N/A</v>
      </c>
      <c r="AT625" t="e">
        <f t="shared" si="305"/>
        <v>#N/A</v>
      </c>
      <c r="AU625" t="e">
        <f t="shared" si="306"/>
        <v>#N/A</v>
      </c>
      <c r="AV625" t="e">
        <f t="shared" si="265"/>
        <v>#N/A</v>
      </c>
      <c r="AW625" t="e">
        <f t="shared" si="266"/>
        <v>#N/A</v>
      </c>
      <c r="AX625" t="e">
        <f t="shared" si="267"/>
        <v>#N/A</v>
      </c>
      <c r="AY625" t="e">
        <f t="shared" si="307"/>
        <v>#N/A</v>
      </c>
      <c r="AZ625" t="e">
        <f t="shared" si="308"/>
        <v>#N/A</v>
      </c>
      <c r="BA625" t="e">
        <f t="shared" si="309"/>
        <v>#N/A</v>
      </c>
      <c r="BB625" t="e">
        <f t="shared" si="310"/>
        <v>#N/A</v>
      </c>
      <c r="BC625" t="e">
        <f t="shared" si="311"/>
        <v>#N/A</v>
      </c>
      <c r="BD625" t="e">
        <f t="shared" si="312"/>
        <v>#N/A</v>
      </c>
      <c r="BE625" t="e">
        <f t="shared" si="313"/>
        <v>#N/A</v>
      </c>
      <c r="BF625" t="e">
        <f t="shared" si="314"/>
        <v>#N/A</v>
      </c>
      <c r="BG625" t="e">
        <f t="shared" si="315"/>
        <v>#N/A</v>
      </c>
      <c r="BH625" t="e">
        <f t="shared" si="268"/>
        <v>#N/A</v>
      </c>
      <c r="BI625" t="e">
        <f t="shared" si="269"/>
        <v>#N/A</v>
      </c>
      <c r="BJ625" t="e">
        <f t="shared" si="270"/>
        <v>#N/A</v>
      </c>
      <c r="BK625" t="e">
        <f t="shared" si="316"/>
        <v>#N/A</v>
      </c>
      <c r="BL625" t="e">
        <f t="shared" si="317"/>
        <v>#N/A</v>
      </c>
      <c r="BM625" t="e">
        <f t="shared" si="318"/>
        <v>#N/A</v>
      </c>
      <c r="BN625" t="e">
        <f t="shared" si="319"/>
        <v>#N/A</v>
      </c>
      <c r="BO625" t="e">
        <f t="shared" si="320"/>
        <v>#N/A</v>
      </c>
      <c r="BP625" t="e">
        <f t="shared" si="321"/>
        <v>#N/A</v>
      </c>
      <c r="BQ625" t="e">
        <f t="shared" si="322"/>
        <v>#N/A</v>
      </c>
      <c r="BR625" t="e">
        <f t="shared" si="323"/>
        <v>#N/A</v>
      </c>
      <c r="BS625" t="e">
        <f t="shared" si="324"/>
        <v>#N/A</v>
      </c>
      <c r="BT625" t="e">
        <f t="shared" si="325"/>
        <v>#N/A</v>
      </c>
      <c r="BU625" t="e">
        <f t="shared" si="326"/>
        <v>#N/A</v>
      </c>
      <c r="BV625" t="e">
        <f t="shared" si="327"/>
        <v>#N/A</v>
      </c>
      <c r="BW625" t="e">
        <f t="shared" si="328"/>
        <v>#N/A</v>
      </c>
      <c r="BX625" t="e">
        <f t="shared" si="329"/>
        <v>#N/A</v>
      </c>
      <c r="BY625" t="e">
        <f t="shared" si="330"/>
        <v>#N/A</v>
      </c>
      <c r="BZ625" t="e">
        <f t="shared" si="331"/>
        <v>#N/A</v>
      </c>
      <c r="CA625" t="e">
        <f t="shared" si="332"/>
        <v>#N/A</v>
      </c>
      <c r="CB625" t="e">
        <f t="shared" si="333"/>
        <v>#N/A</v>
      </c>
      <c r="CC625" t="e">
        <f t="shared" si="334"/>
        <v>#N/A</v>
      </c>
      <c r="CD625" t="e">
        <f t="shared" si="335"/>
        <v>#N/A</v>
      </c>
      <c r="CE625" t="e">
        <f t="shared" si="336"/>
        <v>#N/A</v>
      </c>
      <c r="CF625" t="e">
        <f t="shared" si="337"/>
        <v>#N/A</v>
      </c>
    </row>
    <row r="626" spans="1:84" x14ac:dyDescent="0.3">
      <c r="A626" t="e">
        <f t="shared" si="339"/>
        <v>#N/A</v>
      </c>
      <c r="B626" t="e">
        <f t="shared" si="339"/>
        <v>#N/A</v>
      </c>
      <c r="C626" t="e">
        <f t="shared" si="271"/>
        <v>#N/A</v>
      </c>
      <c r="D626" t="e">
        <f t="shared" si="272"/>
        <v>#N/A</v>
      </c>
      <c r="E626" t="e">
        <f t="shared" si="273"/>
        <v>#N/A</v>
      </c>
      <c r="F626" t="e">
        <f t="shared" si="274"/>
        <v>#N/A</v>
      </c>
      <c r="G626" t="e">
        <f t="shared" si="275"/>
        <v>#N/A</v>
      </c>
      <c r="H626" t="e">
        <f t="shared" si="276"/>
        <v>#N/A</v>
      </c>
      <c r="I626" t="e">
        <f t="shared" si="277"/>
        <v>#N/A</v>
      </c>
      <c r="J626" t="e">
        <f t="shared" si="278"/>
        <v>#N/A</v>
      </c>
      <c r="K626" t="e">
        <f t="shared" si="279"/>
        <v>#N/A</v>
      </c>
      <c r="L626" t="e">
        <f t="shared" si="256"/>
        <v>#N/A</v>
      </c>
      <c r="M626" t="e">
        <f t="shared" si="257"/>
        <v>#N/A</v>
      </c>
      <c r="N626" t="e">
        <f t="shared" si="258"/>
        <v>#N/A</v>
      </c>
      <c r="O626" t="e">
        <f t="shared" si="280"/>
        <v>#N/A</v>
      </c>
      <c r="P626" t="e">
        <f t="shared" si="281"/>
        <v>#N/A</v>
      </c>
      <c r="Q626" t="e">
        <f t="shared" si="282"/>
        <v>#N/A</v>
      </c>
      <c r="R626" t="e">
        <f t="shared" si="283"/>
        <v>#N/A</v>
      </c>
      <c r="S626" t="e">
        <f t="shared" si="284"/>
        <v>#N/A</v>
      </c>
      <c r="T626" t="e">
        <f t="shared" si="285"/>
        <v>#N/A</v>
      </c>
      <c r="U626" t="e">
        <f t="shared" si="286"/>
        <v>#N/A</v>
      </c>
      <c r="V626" t="e">
        <f t="shared" si="287"/>
        <v>#N/A</v>
      </c>
      <c r="W626" t="e">
        <f t="shared" si="288"/>
        <v>#N/A</v>
      </c>
      <c r="X626" t="e">
        <f t="shared" si="259"/>
        <v>#N/A</v>
      </c>
      <c r="Y626" t="e">
        <f t="shared" si="260"/>
        <v>#N/A</v>
      </c>
      <c r="Z626" t="e">
        <f t="shared" si="261"/>
        <v>#N/A</v>
      </c>
      <c r="AA626" t="e">
        <f t="shared" si="289"/>
        <v>#N/A</v>
      </c>
      <c r="AB626" t="e">
        <f t="shared" si="290"/>
        <v>#N/A</v>
      </c>
      <c r="AC626" t="e">
        <f t="shared" si="291"/>
        <v>#N/A</v>
      </c>
      <c r="AD626" t="e">
        <f t="shared" si="292"/>
        <v>#N/A</v>
      </c>
      <c r="AE626" t="e">
        <f t="shared" si="293"/>
        <v>#N/A</v>
      </c>
      <c r="AF626" t="e">
        <f t="shared" si="294"/>
        <v>#N/A</v>
      </c>
      <c r="AG626" t="e">
        <f t="shared" si="295"/>
        <v>#N/A</v>
      </c>
      <c r="AH626" t="e">
        <f t="shared" si="296"/>
        <v>#N/A</v>
      </c>
      <c r="AI626" t="e">
        <f t="shared" si="297"/>
        <v>#N/A</v>
      </c>
      <c r="AJ626" t="e">
        <f t="shared" si="262"/>
        <v>#N/A</v>
      </c>
      <c r="AK626" t="e">
        <f t="shared" si="263"/>
        <v>#N/A</v>
      </c>
      <c r="AL626" t="e">
        <f t="shared" si="264"/>
        <v>#N/A</v>
      </c>
      <c r="AM626" t="e">
        <f t="shared" si="298"/>
        <v>#N/A</v>
      </c>
      <c r="AN626" t="e">
        <f t="shared" si="299"/>
        <v>#N/A</v>
      </c>
      <c r="AO626" t="e">
        <f t="shared" si="300"/>
        <v>#N/A</v>
      </c>
      <c r="AP626" t="e">
        <f t="shared" si="301"/>
        <v>#N/A</v>
      </c>
      <c r="AQ626" t="e">
        <f t="shared" si="302"/>
        <v>#N/A</v>
      </c>
      <c r="AR626" t="e">
        <f t="shared" si="303"/>
        <v>#N/A</v>
      </c>
      <c r="AS626" t="e">
        <f t="shared" si="304"/>
        <v>#N/A</v>
      </c>
      <c r="AT626" t="e">
        <f t="shared" si="305"/>
        <v>#N/A</v>
      </c>
      <c r="AU626" t="e">
        <f t="shared" si="306"/>
        <v>#N/A</v>
      </c>
      <c r="AV626" t="e">
        <f t="shared" si="265"/>
        <v>#N/A</v>
      </c>
      <c r="AW626" t="e">
        <f t="shared" si="266"/>
        <v>#N/A</v>
      </c>
      <c r="AX626" t="e">
        <f t="shared" si="267"/>
        <v>#N/A</v>
      </c>
      <c r="AY626" t="e">
        <f t="shared" si="307"/>
        <v>#N/A</v>
      </c>
      <c r="AZ626" t="e">
        <f t="shared" si="308"/>
        <v>#N/A</v>
      </c>
      <c r="BA626" t="e">
        <f t="shared" si="309"/>
        <v>#N/A</v>
      </c>
      <c r="BB626" t="e">
        <f t="shared" si="310"/>
        <v>#N/A</v>
      </c>
      <c r="BC626" t="e">
        <f t="shared" si="311"/>
        <v>#N/A</v>
      </c>
      <c r="BD626" t="e">
        <f t="shared" si="312"/>
        <v>#N/A</v>
      </c>
      <c r="BE626" t="e">
        <f t="shared" si="313"/>
        <v>#N/A</v>
      </c>
      <c r="BF626" t="e">
        <f t="shared" si="314"/>
        <v>#N/A</v>
      </c>
      <c r="BG626" t="e">
        <f t="shared" si="315"/>
        <v>#N/A</v>
      </c>
      <c r="BH626" t="e">
        <f t="shared" si="268"/>
        <v>#N/A</v>
      </c>
      <c r="BI626" t="e">
        <f t="shared" si="269"/>
        <v>#N/A</v>
      </c>
      <c r="BJ626" t="e">
        <f t="shared" si="270"/>
        <v>#N/A</v>
      </c>
      <c r="BK626" t="e">
        <f t="shared" si="316"/>
        <v>#N/A</v>
      </c>
      <c r="BL626" t="e">
        <f t="shared" si="317"/>
        <v>#N/A</v>
      </c>
      <c r="BM626" t="e">
        <f t="shared" si="318"/>
        <v>#N/A</v>
      </c>
      <c r="BN626" t="e">
        <f t="shared" si="319"/>
        <v>#N/A</v>
      </c>
      <c r="BO626" t="e">
        <f t="shared" si="320"/>
        <v>#N/A</v>
      </c>
      <c r="BP626" t="e">
        <f t="shared" si="321"/>
        <v>#N/A</v>
      </c>
      <c r="BQ626" t="e">
        <f t="shared" si="322"/>
        <v>#N/A</v>
      </c>
      <c r="BR626" t="e">
        <f t="shared" si="323"/>
        <v>#N/A</v>
      </c>
      <c r="BS626" t="e">
        <f t="shared" si="324"/>
        <v>#N/A</v>
      </c>
      <c r="BT626" t="e">
        <f t="shared" si="325"/>
        <v>#N/A</v>
      </c>
      <c r="BU626" t="e">
        <f t="shared" si="326"/>
        <v>#N/A</v>
      </c>
      <c r="BV626" t="e">
        <f t="shared" si="327"/>
        <v>#N/A</v>
      </c>
      <c r="BW626" t="e">
        <f t="shared" si="328"/>
        <v>#N/A</v>
      </c>
      <c r="BX626" t="e">
        <f t="shared" si="329"/>
        <v>#N/A</v>
      </c>
      <c r="BY626" t="e">
        <f t="shared" si="330"/>
        <v>#N/A</v>
      </c>
      <c r="BZ626" t="e">
        <f t="shared" si="331"/>
        <v>#N/A</v>
      </c>
      <c r="CA626" t="e">
        <f t="shared" si="332"/>
        <v>#N/A</v>
      </c>
      <c r="CB626" t="e">
        <f t="shared" si="333"/>
        <v>#N/A</v>
      </c>
      <c r="CC626" t="e">
        <f t="shared" si="334"/>
        <v>#N/A</v>
      </c>
      <c r="CD626" t="e">
        <f t="shared" si="335"/>
        <v>#N/A</v>
      </c>
      <c r="CE626" t="e">
        <f t="shared" si="336"/>
        <v>#N/A</v>
      </c>
      <c r="CF626" t="e">
        <f t="shared" si="337"/>
        <v>#N/A</v>
      </c>
    </row>
    <row r="627" spans="1:84" x14ac:dyDescent="0.3">
      <c r="A627" t="e">
        <f t="shared" si="339"/>
        <v>#N/A</v>
      </c>
      <c r="B627" t="e">
        <f t="shared" si="339"/>
        <v>#N/A</v>
      </c>
      <c r="C627" t="e">
        <f t="shared" si="271"/>
        <v>#N/A</v>
      </c>
      <c r="D627" t="e">
        <f t="shared" si="272"/>
        <v>#N/A</v>
      </c>
      <c r="E627" t="e">
        <f t="shared" si="273"/>
        <v>#N/A</v>
      </c>
      <c r="F627" t="e">
        <f t="shared" si="274"/>
        <v>#N/A</v>
      </c>
      <c r="G627" t="e">
        <f t="shared" si="275"/>
        <v>#N/A</v>
      </c>
      <c r="H627" t="e">
        <f t="shared" si="276"/>
        <v>#N/A</v>
      </c>
      <c r="I627" t="e">
        <f t="shared" si="277"/>
        <v>#N/A</v>
      </c>
      <c r="J627" t="e">
        <f t="shared" si="278"/>
        <v>#N/A</v>
      </c>
      <c r="K627" t="e">
        <f t="shared" si="279"/>
        <v>#N/A</v>
      </c>
      <c r="L627" t="e">
        <f t="shared" si="256"/>
        <v>#N/A</v>
      </c>
      <c r="M627" t="e">
        <f t="shared" si="257"/>
        <v>#N/A</v>
      </c>
      <c r="N627" t="e">
        <f t="shared" si="258"/>
        <v>#N/A</v>
      </c>
      <c r="O627" t="e">
        <f t="shared" si="280"/>
        <v>#N/A</v>
      </c>
      <c r="P627" t="e">
        <f t="shared" si="281"/>
        <v>#N/A</v>
      </c>
      <c r="Q627" t="e">
        <f t="shared" si="282"/>
        <v>#N/A</v>
      </c>
      <c r="R627" t="e">
        <f t="shared" si="283"/>
        <v>#N/A</v>
      </c>
      <c r="S627" t="e">
        <f t="shared" si="284"/>
        <v>#N/A</v>
      </c>
      <c r="T627" t="e">
        <f t="shared" si="285"/>
        <v>#N/A</v>
      </c>
      <c r="U627" t="e">
        <f t="shared" si="286"/>
        <v>#N/A</v>
      </c>
      <c r="V627" t="e">
        <f t="shared" si="287"/>
        <v>#N/A</v>
      </c>
      <c r="W627" t="e">
        <f t="shared" si="288"/>
        <v>#N/A</v>
      </c>
      <c r="X627" t="e">
        <f t="shared" si="259"/>
        <v>#N/A</v>
      </c>
      <c r="Y627" t="e">
        <f t="shared" si="260"/>
        <v>#N/A</v>
      </c>
      <c r="Z627" t="e">
        <f t="shared" si="261"/>
        <v>#N/A</v>
      </c>
      <c r="AA627" t="e">
        <f t="shared" si="289"/>
        <v>#N/A</v>
      </c>
      <c r="AB627" t="e">
        <f t="shared" si="290"/>
        <v>#N/A</v>
      </c>
      <c r="AC627" t="e">
        <f t="shared" si="291"/>
        <v>#N/A</v>
      </c>
      <c r="AD627" t="e">
        <f t="shared" si="292"/>
        <v>#N/A</v>
      </c>
      <c r="AE627" t="e">
        <f t="shared" si="293"/>
        <v>#N/A</v>
      </c>
      <c r="AF627" t="e">
        <f t="shared" si="294"/>
        <v>#N/A</v>
      </c>
      <c r="AG627" t="e">
        <f t="shared" si="295"/>
        <v>#N/A</v>
      </c>
      <c r="AH627" t="e">
        <f t="shared" si="296"/>
        <v>#N/A</v>
      </c>
      <c r="AI627" t="e">
        <f t="shared" si="297"/>
        <v>#N/A</v>
      </c>
      <c r="AJ627" t="e">
        <f t="shared" si="262"/>
        <v>#N/A</v>
      </c>
      <c r="AK627" t="e">
        <f t="shared" si="263"/>
        <v>#N/A</v>
      </c>
      <c r="AL627" t="e">
        <f t="shared" si="264"/>
        <v>#N/A</v>
      </c>
      <c r="AM627" t="e">
        <f t="shared" si="298"/>
        <v>#N/A</v>
      </c>
      <c r="AN627" t="e">
        <f t="shared" si="299"/>
        <v>#N/A</v>
      </c>
      <c r="AO627" t="e">
        <f t="shared" si="300"/>
        <v>#N/A</v>
      </c>
      <c r="AP627" t="e">
        <f t="shared" si="301"/>
        <v>#N/A</v>
      </c>
      <c r="AQ627" t="e">
        <f t="shared" si="302"/>
        <v>#N/A</v>
      </c>
      <c r="AR627" t="e">
        <f t="shared" si="303"/>
        <v>#N/A</v>
      </c>
      <c r="AS627" t="e">
        <f t="shared" si="304"/>
        <v>#N/A</v>
      </c>
      <c r="AT627" t="e">
        <f t="shared" si="305"/>
        <v>#N/A</v>
      </c>
      <c r="AU627" t="e">
        <f t="shared" si="306"/>
        <v>#N/A</v>
      </c>
      <c r="AV627" t="e">
        <f t="shared" si="265"/>
        <v>#N/A</v>
      </c>
      <c r="AW627" t="e">
        <f t="shared" si="266"/>
        <v>#N/A</v>
      </c>
      <c r="AX627" t="e">
        <f t="shared" si="267"/>
        <v>#N/A</v>
      </c>
      <c r="AY627" t="e">
        <f t="shared" si="307"/>
        <v>#N/A</v>
      </c>
      <c r="AZ627" t="e">
        <f t="shared" si="308"/>
        <v>#N/A</v>
      </c>
      <c r="BA627" t="e">
        <f t="shared" si="309"/>
        <v>#N/A</v>
      </c>
      <c r="BB627" t="e">
        <f t="shared" si="310"/>
        <v>#N/A</v>
      </c>
      <c r="BC627" t="e">
        <f t="shared" si="311"/>
        <v>#N/A</v>
      </c>
      <c r="BD627" t="e">
        <f t="shared" si="312"/>
        <v>#N/A</v>
      </c>
      <c r="BE627" t="e">
        <f t="shared" si="313"/>
        <v>#N/A</v>
      </c>
      <c r="BF627" t="e">
        <f t="shared" si="314"/>
        <v>#N/A</v>
      </c>
      <c r="BG627" t="e">
        <f t="shared" si="315"/>
        <v>#N/A</v>
      </c>
      <c r="BH627" t="e">
        <f t="shared" si="268"/>
        <v>#N/A</v>
      </c>
      <c r="BI627" t="e">
        <f t="shared" si="269"/>
        <v>#N/A</v>
      </c>
      <c r="BJ627" t="e">
        <f t="shared" si="270"/>
        <v>#N/A</v>
      </c>
      <c r="BK627" t="e">
        <f t="shared" si="316"/>
        <v>#N/A</v>
      </c>
      <c r="BL627" t="e">
        <f t="shared" si="317"/>
        <v>#N/A</v>
      </c>
      <c r="BM627" t="e">
        <f t="shared" si="318"/>
        <v>#N/A</v>
      </c>
      <c r="BN627" t="e">
        <f t="shared" si="319"/>
        <v>#N/A</v>
      </c>
      <c r="BO627" t="e">
        <f t="shared" si="320"/>
        <v>#N/A</v>
      </c>
      <c r="BP627" t="e">
        <f t="shared" si="321"/>
        <v>#N/A</v>
      </c>
      <c r="BQ627" t="e">
        <f t="shared" si="322"/>
        <v>#N/A</v>
      </c>
      <c r="BR627" t="e">
        <f t="shared" si="323"/>
        <v>#N/A</v>
      </c>
      <c r="BS627" t="e">
        <f t="shared" si="324"/>
        <v>#N/A</v>
      </c>
      <c r="BT627" t="e">
        <f t="shared" si="325"/>
        <v>#N/A</v>
      </c>
      <c r="BU627" t="e">
        <f t="shared" si="326"/>
        <v>#N/A</v>
      </c>
      <c r="BV627" t="e">
        <f t="shared" si="327"/>
        <v>#N/A</v>
      </c>
      <c r="BW627" t="e">
        <f t="shared" si="328"/>
        <v>#N/A</v>
      </c>
      <c r="BX627" t="e">
        <f t="shared" si="329"/>
        <v>#N/A</v>
      </c>
      <c r="BY627" t="e">
        <f t="shared" si="330"/>
        <v>#N/A</v>
      </c>
      <c r="BZ627" t="e">
        <f t="shared" si="331"/>
        <v>#N/A</v>
      </c>
      <c r="CA627" t="e">
        <f t="shared" si="332"/>
        <v>#N/A</v>
      </c>
      <c r="CB627" t="e">
        <f t="shared" si="333"/>
        <v>#N/A</v>
      </c>
      <c r="CC627" t="e">
        <f t="shared" si="334"/>
        <v>#N/A</v>
      </c>
      <c r="CD627" t="e">
        <f t="shared" si="335"/>
        <v>#N/A</v>
      </c>
      <c r="CE627" t="e">
        <f t="shared" si="336"/>
        <v>#N/A</v>
      </c>
      <c r="CF627" t="e">
        <f t="shared" si="337"/>
        <v>#N/A</v>
      </c>
    </row>
    <row r="628" spans="1:84" x14ac:dyDescent="0.3">
      <c r="A628" t="e">
        <f t="shared" si="339"/>
        <v>#N/A</v>
      </c>
      <c r="B628" t="e">
        <f t="shared" si="339"/>
        <v>#N/A</v>
      </c>
      <c r="C628" t="e">
        <f t="shared" si="271"/>
        <v>#N/A</v>
      </c>
      <c r="D628" t="e">
        <f t="shared" si="272"/>
        <v>#N/A</v>
      </c>
      <c r="E628" t="e">
        <f t="shared" si="273"/>
        <v>#N/A</v>
      </c>
      <c r="F628" t="e">
        <f t="shared" si="274"/>
        <v>#N/A</v>
      </c>
      <c r="G628" t="e">
        <f t="shared" si="275"/>
        <v>#N/A</v>
      </c>
      <c r="H628" t="e">
        <f t="shared" si="276"/>
        <v>#N/A</v>
      </c>
      <c r="I628" t="e">
        <f t="shared" si="277"/>
        <v>#N/A</v>
      </c>
      <c r="J628" t="e">
        <f t="shared" si="278"/>
        <v>#N/A</v>
      </c>
      <c r="K628" t="e">
        <f t="shared" si="279"/>
        <v>#N/A</v>
      </c>
      <c r="L628" t="e">
        <f t="shared" si="256"/>
        <v>#N/A</v>
      </c>
      <c r="M628" t="e">
        <f t="shared" si="257"/>
        <v>#N/A</v>
      </c>
      <c r="N628" t="e">
        <f t="shared" si="258"/>
        <v>#N/A</v>
      </c>
      <c r="O628" t="e">
        <f t="shared" si="280"/>
        <v>#N/A</v>
      </c>
      <c r="P628" t="e">
        <f t="shared" si="281"/>
        <v>#N/A</v>
      </c>
      <c r="Q628" t="e">
        <f t="shared" si="282"/>
        <v>#N/A</v>
      </c>
      <c r="R628" t="e">
        <f t="shared" si="283"/>
        <v>#N/A</v>
      </c>
      <c r="S628" t="e">
        <f t="shared" si="284"/>
        <v>#N/A</v>
      </c>
      <c r="T628" t="e">
        <f t="shared" si="285"/>
        <v>#N/A</v>
      </c>
      <c r="U628" t="e">
        <f t="shared" si="286"/>
        <v>#N/A</v>
      </c>
      <c r="V628" t="e">
        <f t="shared" si="287"/>
        <v>#N/A</v>
      </c>
      <c r="W628" t="e">
        <f t="shared" si="288"/>
        <v>#N/A</v>
      </c>
      <c r="X628" t="e">
        <f t="shared" si="259"/>
        <v>#N/A</v>
      </c>
      <c r="Y628" t="e">
        <f t="shared" si="260"/>
        <v>#N/A</v>
      </c>
      <c r="Z628" t="e">
        <f t="shared" si="261"/>
        <v>#N/A</v>
      </c>
      <c r="AA628" t="e">
        <f t="shared" si="289"/>
        <v>#N/A</v>
      </c>
      <c r="AB628" t="e">
        <f t="shared" si="290"/>
        <v>#N/A</v>
      </c>
      <c r="AC628" t="e">
        <f t="shared" si="291"/>
        <v>#N/A</v>
      </c>
      <c r="AD628" t="e">
        <f t="shared" si="292"/>
        <v>#N/A</v>
      </c>
      <c r="AE628" t="e">
        <f t="shared" si="293"/>
        <v>#N/A</v>
      </c>
      <c r="AF628" t="e">
        <f t="shared" si="294"/>
        <v>#N/A</v>
      </c>
      <c r="AG628" t="e">
        <f t="shared" si="295"/>
        <v>#N/A</v>
      </c>
      <c r="AH628" t="e">
        <f t="shared" si="296"/>
        <v>#N/A</v>
      </c>
      <c r="AI628" t="e">
        <f t="shared" si="297"/>
        <v>#N/A</v>
      </c>
      <c r="AJ628" t="e">
        <f t="shared" si="262"/>
        <v>#N/A</v>
      </c>
      <c r="AK628" t="e">
        <f t="shared" si="263"/>
        <v>#N/A</v>
      </c>
      <c r="AL628" t="e">
        <f t="shared" si="264"/>
        <v>#N/A</v>
      </c>
      <c r="AM628" t="e">
        <f t="shared" si="298"/>
        <v>#N/A</v>
      </c>
      <c r="AN628" t="e">
        <f t="shared" si="299"/>
        <v>#N/A</v>
      </c>
      <c r="AO628" t="e">
        <f t="shared" si="300"/>
        <v>#N/A</v>
      </c>
      <c r="AP628" t="e">
        <f t="shared" si="301"/>
        <v>#N/A</v>
      </c>
      <c r="AQ628" t="e">
        <f t="shared" si="302"/>
        <v>#N/A</v>
      </c>
      <c r="AR628" t="e">
        <f t="shared" si="303"/>
        <v>#N/A</v>
      </c>
      <c r="AS628" t="e">
        <f t="shared" si="304"/>
        <v>#N/A</v>
      </c>
      <c r="AT628" t="e">
        <f t="shared" si="305"/>
        <v>#N/A</v>
      </c>
      <c r="AU628" t="e">
        <f t="shared" si="306"/>
        <v>#N/A</v>
      </c>
      <c r="AV628" t="e">
        <f t="shared" si="265"/>
        <v>#N/A</v>
      </c>
      <c r="AW628" t="e">
        <f t="shared" si="266"/>
        <v>#N/A</v>
      </c>
      <c r="AX628" t="e">
        <f t="shared" si="267"/>
        <v>#N/A</v>
      </c>
      <c r="AY628" t="e">
        <f t="shared" si="307"/>
        <v>#N/A</v>
      </c>
      <c r="AZ628" t="e">
        <f t="shared" si="308"/>
        <v>#N/A</v>
      </c>
      <c r="BA628" t="e">
        <f t="shared" si="309"/>
        <v>#N/A</v>
      </c>
      <c r="BB628" t="e">
        <f t="shared" si="310"/>
        <v>#N/A</v>
      </c>
      <c r="BC628" t="e">
        <f t="shared" si="311"/>
        <v>#N/A</v>
      </c>
      <c r="BD628" t="e">
        <f t="shared" si="312"/>
        <v>#N/A</v>
      </c>
      <c r="BE628" t="e">
        <f t="shared" si="313"/>
        <v>#N/A</v>
      </c>
      <c r="BF628" t="e">
        <f t="shared" si="314"/>
        <v>#N/A</v>
      </c>
      <c r="BG628" t="e">
        <f t="shared" si="315"/>
        <v>#N/A</v>
      </c>
      <c r="BH628" t="e">
        <f t="shared" si="268"/>
        <v>#N/A</v>
      </c>
      <c r="BI628" t="e">
        <f t="shared" si="269"/>
        <v>#N/A</v>
      </c>
      <c r="BJ628" t="e">
        <f t="shared" si="270"/>
        <v>#N/A</v>
      </c>
      <c r="BK628" t="e">
        <f t="shared" si="316"/>
        <v>#N/A</v>
      </c>
      <c r="BL628" t="e">
        <f t="shared" si="317"/>
        <v>#N/A</v>
      </c>
      <c r="BM628" t="e">
        <f t="shared" si="318"/>
        <v>#N/A</v>
      </c>
      <c r="BN628" t="e">
        <f t="shared" si="319"/>
        <v>#N/A</v>
      </c>
      <c r="BO628" t="e">
        <f t="shared" si="320"/>
        <v>#N/A</v>
      </c>
      <c r="BP628" t="e">
        <f t="shared" si="321"/>
        <v>#N/A</v>
      </c>
      <c r="BQ628" t="e">
        <f t="shared" si="322"/>
        <v>#N/A</v>
      </c>
      <c r="BR628" t="e">
        <f t="shared" si="323"/>
        <v>#N/A</v>
      </c>
      <c r="BS628" t="e">
        <f t="shared" si="324"/>
        <v>#N/A</v>
      </c>
      <c r="BT628" t="e">
        <f t="shared" si="325"/>
        <v>#N/A</v>
      </c>
      <c r="BU628" t="e">
        <f t="shared" si="326"/>
        <v>#N/A</v>
      </c>
      <c r="BV628" t="e">
        <f t="shared" si="327"/>
        <v>#N/A</v>
      </c>
      <c r="BW628" t="e">
        <f t="shared" si="328"/>
        <v>#N/A</v>
      </c>
      <c r="BX628" t="e">
        <f t="shared" si="329"/>
        <v>#N/A</v>
      </c>
      <c r="BY628" t="e">
        <f t="shared" si="330"/>
        <v>#N/A</v>
      </c>
      <c r="BZ628" t="e">
        <f t="shared" si="331"/>
        <v>#N/A</v>
      </c>
      <c r="CA628" t="e">
        <f t="shared" si="332"/>
        <v>#N/A</v>
      </c>
      <c r="CB628" t="e">
        <f t="shared" si="333"/>
        <v>#N/A</v>
      </c>
      <c r="CC628" t="e">
        <f t="shared" si="334"/>
        <v>#N/A</v>
      </c>
      <c r="CD628" t="e">
        <f t="shared" si="335"/>
        <v>#N/A</v>
      </c>
      <c r="CE628" t="e">
        <f t="shared" si="336"/>
        <v>#N/A</v>
      </c>
      <c r="CF628" t="e">
        <f t="shared" si="337"/>
        <v>#N/A</v>
      </c>
    </row>
    <row r="629" spans="1:84" x14ac:dyDescent="0.3">
      <c r="A629" t="e">
        <f t="shared" si="339"/>
        <v>#N/A</v>
      </c>
      <c r="B629" t="e">
        <f t="shared" si="339"/>
        <v>#N/A</v>
      </c>
      <c r="C629" t="e">
        <f t="shared" si="271"/>
        <v>#N/A</v>
      </c>
      <c r="D629" t="e">
        <f t="shared" si="272"/>
        <v>#N/A</v>
      </c>
      <c r="E629" t="e">
        <f t="shared" si="273"/>
        <v>#N/A</v>
      </c>
      <c r="F629" t="e">
        <f t="shared" si="274"/>
        <v>#N/A</v>
      </c>
      <c r="G629" t="e">
        <f t="shared" si="275"/>
        <v>#N/A</v>
      </c>
      <c r="H629" t="e">
        <f t="shared" si="276"/>
        <v>#N/A</v>
      </c>
      <c r="I629" t="e">
        <f t="shared" si="277"/>
        <v>#N/A</v>
      </c>
      <c r="J629" t="e">
        <f t="shared" si="278"/>
        <v>#N/A</v>
      </c>
      <c r="K629" t="e">
        <f t="shared" si="279"/>
        <v>#N/A</v>
      </c>
      <c r="L629" t="e">
        <f t="shared" si="256"/>
        <v>#N/A</v>
      </c>
      <c r="M629" t="e">
        <f t="shared" si="257"/>
        <v>#N/A</v>
      </c>
      <c r="N629" t="e">
        <f t="shared" si="258"/>
        <v>#N/A</v>
      </c>
      <c r="O629" t="e">
        <f t="shared" si="280"/>
        <v>#N/A</v>
      </c>
      <c r="P629" t="e">
        <f t="shared" si="281"/>
        <v>#N/A</v>
      </c>
      <c r="Q629" t="e">
        <f t="shared" si="282"/>
        <v>#N/A</v>
      </c>
      <c r="R629" t="e">
        <f t="shared" si="283"/>
        <v>#N/A</v>
      </c>
      <c r="S629" t="e">
        <f t="shared" si="284"/>
        <v>#N/A</v>
      </c>
      <c r="T629" t="e">
        <f t="shared" si="285"/>
        <v>#N/A</v>
      </c>
      <c r="U629" t="e">
        <f t="shared" si="286"/>
        <v>#N/A</v>
      </c>
      <c r="V629" t="e">
        <f t="shared" si="287"/>
        <v>#N/A</v>
      </c>
      <c r="W629" t="e">
        <f t="shared" si="288"/>
        <v>#N/A</v>
      </c>
      <c r="X629" t="e">
        <f t="shared" si="259"/>
        <v>#N/A</v>
      </c>
      <c r="Y629" t="e">
        <f t="shared" si="260"/>
        <v>#N/A</v>
      </c>
      <c r="Z629" t="e">
        <f t="shared" si="261"/>
        <v>#N/A</v>
      </c>
      <c r="AA629" t="e">
        <f t="shared" si="289"/>
        <v>#N/A</v>
      </c>
      <c r="AB629" t="e">
        <f t="shared" si="290"/>
        <v>#N/A</v>
      </c>
      <c r="AC629" t="e">
        <f t="shared" si="291"/>
        <v>#N/A</v>
      </c>
      <c r="AD629" t="e">
        <f t="shared" si="292"/>
        <v>#N/A</v>
      </c>
      <c r="AE629" t="e">
        <f t="shared" si="293"/>
        <v>#N/A</v>
      </c>
      <c r="AF629" t="e">
        <f t="shared" si="294"/>
        <v>#N/A</v>
      </c>
      <c r="AG629" t="e">
        <f t="shared" si="295"/>
        <v>#N/A</v>
      </c>
      <c r="AH629" t="e">
        <f t="shared" si="296"/>
        <v>#N/A</v>
      </c>
      <c r="AI629" t="e">
        <f t="shared" si="297"/>
        <v>#N/A</v>
      </c>
      <c r="AJ629" t="e">
        <f t="shared" si="262"/>
        <v>#N/A</v>
      </c>
      <c r="AK629" t="e">
        <f t="shared" si="263"/>
        <v>#N/A</v>
      </c>
      <c r="AL629" t="e">
        <f t="shared" si="264"/>
        <v>#N/A</v>
      </c>
      <c r="AM629" t="e">
        <f t="shared" si="298"/>
        <v>#N/A</v>
      </c>
      <c r="AN629" t="e">
        <f t="shared" si="299"/>
        <v>#N/A</v>
      </c>
      <c r="AO629" t="e">
        <f t="shared" si="300"/>
        <v>#N/A</v>
      </c>
      <c r="AP629" t="e">
        <f t="shared" si="301"/>
        <v>#N/A</v>
      </c>
      <c r="AQ629" t="e">
        <f t="shared" si="302"/>
        <v>#N/A</v>
      </c>
      <c r="AR629" t="e">
        <f t="shared" si="303"/>
        <v>#N/A</v>
      </c>
      <c r="AS629" t="e">
        <f t="shared" si="304"/>
        <v>#N/A</v>
      </c>
      <c r="AT629" t="e">
        <f t="shared" si="305"/>
        <v>#N/A</v>
      </c>
      <c r="AU629" t="e">
        <f t="shared" si="306"/>
        <v>#N/A</v>
      </c>
      <c r="AV629" t="e">
        <f t="shared" si="265"/>
        <v>#N/A</v>
      </c>
      <c r="AW629" t="e">
        <f t="shared" si="266"/>
        <v>#N/A</v>
      </c>
      <c r="AX629" t="e">
        <f t="shared" si="267"/>
        <v>#N/A</v>
      </c>
      <c r="AY629" t="e">
        <f t="shared" si="307"/>
        <v>#N/A</v>
      </c>
      <c r="AZ629" t="e">
        <f t="shared" si="308"/>
        <v>#N/A</v>
      </c>
      <c r="BA629" t="e">
        <f t="shared" si="309"/>
        <v>#N/A</v>
      </c>
      <c r="BB629" t="e">
        <f t="shared" si="310"/>
        <v>#N/A</v>
      </c>
      <c r="BC629" t="e">
        <f t="shared" si="311"/>
        <v>#N/A</v>
      </c>
      <c r="BD629" t="e">
        <f t="shared" si="312"/>
        <v>#N/A</v>
      </c>
      <c r="BE629" t="e">
        <f t="shared" si="313"/>
        <v>#N/A</v>
      </c>
      <c r="BF629" t="e">
        <f t="shared" si="314"/>
        <v>#N/A</v>
      </c>
      <c r="BG629" t="e">
        <f t="shared" si="315"/>
        <v>#N/A</v>
      </c>
      <c r="BH629" t="e">
        <f t="shared" si="268"/>
        <v>#N/A</v>
      </c>
      <c r="BI629" t="e">
        <f t="shared" si="269"/>
        <v>#N/A</v>
      </c>
      <c r="BJ629" t="e">
        <f t="shared" si="270"/>
        <v>#N/A</v>
      </c>
      <c r="BK629" t="e">
        <f t="shared" si="316"/>
        <v>#N/A</v>
      </c>
      <c r="BL629" t="e">
        <f t="shared" si="317"/>
        <v>#N/A</v>
      </c>
      <c r="BM629" t="e">
        <f t="shared" si="318"/>
        <v>#N/A</v>
      </c>
      <c r="BN629" t="e">
        <f t="shared" si="319"/>
        <v>#N/A</v>
      </c>
      <c r="BO629" t="e">
        <f t="shared" si="320"/>
        <v>#N/A</v>
      </c>
      <c r="BP629" t="e">
        <f t="shared" si="321"/>
        <v>#N/A</v>
      </c>
      <c r="BQ629" t="e">
        <f t="shared" si="322"/>
        <v>#N/A</v>
      </c>
      <c r="BR629" t="e">
        <f t="shared" si="323"/>
        <v>#N/A</v>
      </c>
      <c r="BS629" t="e">
        <f t="shared" si="324"/>
        <v>#N/A</v>
      </c>
      <c r="BT629" t="e">
        <f t="shared" si="325"/>
        <v>#N/A</v>
      </c>
      <c r="BU629" t="e">
        <f t="shared" si="326"/>
        <v>#N/A</v>
      </c>
      <c r="BV629" t="e">
        <f t="shared" si="327"/>
        <v>#N/A</v>
      </c>
      <c r="BW629" t="e">
        <f t="shared" si="328"/>
        <v>#N/A</v>
      </c>
      <c r="BX629" t="e">
        <f t="shared" si="329"/>
        <v>#N/A</v>
      </c>
      <c r="BY629" t="e">
        <f t="shared" si="330"/>
        <v>#N/A</v>
      </c>
      <c r="BZ629" t="e">
        <f t="shared" si="331"/>
        <v>#N/A</v>
      </c>
      <c r="CA629" t="e">
        <f t="shared" si="332"/>
        <v>#N/A</v>
      </c>
      <c r="CB629" t="e">
        <f t="shared" si="333"/>
        <v>#N/A</v>
      </c>
      <c r="CC629" t="e">
        <f t="shared" si="334"/>
        <v>#N/A</v>
      </c>
      <c r="CD629" t="e">
        <f t="shared" si="335"/>
        <v>#N/A</v>
      </c>
      <c r="CE629" t="e">
        <f t="shared" si="336"/>
        <v>#N/A</v>
      </c>
      <c r="CF629" t="e">
        <f t="shared" si="337"/>
        <v>#N/A</v>
      </c>
    </row>
    <row r="630" spans="1:84" x14ac:dyDescent="0.3">
      <c r="A630" t="e">
        <f t="shared" si="339"/>
        <v>#N/A</v>
      </c>
      <c r="B630" t="e">
        <f t="shared" si="339"/>
        <v>#N/A</v>
      </c>
      <c r="C630" t="e">
        <f t="shared" si="271"/>
        <v>#N/A</v>
      </c>
      <c r="D630" t="e">
        <f t="shared" si="272"/>
        <v>#N/A</v>
      </c>
      <c r="E630" t="e">
        <f t="shared" si="273"/>
        <v>#N/A</v>
      </c>
      <c r="F630" t="e">
        <f t="shared" si="274"/>
        <v>#N/A</v>
      </c>
      <c r="G630" t="e">
        <f t="shared" si="275"/>
        <v>#N/A</v>
      </c>
      <c r="H630" t="e">
        <f t="shared" si="276"/>
        <v>#N/A</v>
      </c>
      <c r="I630" t="e">
        <f t="shared" si="277"/>
        <v>#N/A</v>
      </c>
      <c r="J630" t="e">
        <f t="shared" si="278"/>
        <v>#N/A</v>
      </c>
      <c r="K630" t="e">
        <f t="shared" si="279"/>
        <v>#N/A</v>
      </c>
      <c r="L630" t="e">
        <f t="shared" si="256"/>
        <v>#N/A</v>
      </c>
      <c r="M630" t="e">
        <f t="shared" si="257"/>
        <v>#N/A</v>
      </c>
      <c r="N630" t="e">
        <f t="shared" si="258"/>
        <v>#N/A</v>
      </c>
      <c r="O630" t="e">
        <f t="shared" si="280"/>
        <v>#N/A</v>
      </c>
      <c r="P630" t="e">
        <f t="shared" si="281"/>
        <v>#N/A</v>
      </c>
      <c r="Q630" t="e">
        <f t="shared" si="282"/>
        <v>#N/A</v>
      </c>
      <c r="R630" t="e">
        <f t="shared" si="283"/>
        <v>#N/A</v>
      </c>
      <c r="S630" t="e">
        <f t="shared" si="284"/>
        <v>#N/A</v>
      </c>
      <c r="T630" t="e">
        <f t="shared" si="285"/>
        <v>#N/A</v>
      </c>
      <c r="U630" t="e">
        <f t="shared" si="286"/>
        <v>#N/A</v>
      </c>
      <c r="V630" t="e">
        <f t="shared" si="287"/>
        <v>#N/A</v>
      </c>
      <c r="W630" t="e">
        <f t="shared" si="288"/>
        <v>#N/A</v>
      </c>
      <c r="X630" t="e">
        <f t="shared" si="259"/>
        <v>#N/A</v>
      </c>
      <c r="Y630" t="e">
        <f t="shared" si="260"/>
        <v>#N/A</v>
      </c>
      <c r="Z630" t="e">
        <f t="shared" si="261"/>
        <v>#N/A</v>
      </c>
      <c r="AA630" t="e">
        <f t="shared" si="289"/>
        <v>#N/A</v>
      </c>
      <c r="AB630" t="e">
        <f t="shared" si="290"/>
        <v>#N/A</v>
      </c>
      <c r="AC630" t="e">
        <f t="shared" si="291"/>
        <v>#N/A</v>
      </c>
      <c r="AD630" t="e">
        <f t="shared" si="292"/>
        <v>#N/A</v>
      </c>
      <c r="AE630" t="e">
        <f t="shared" si="293"/>
        <v>#N/A</v>
      </c>
      <c r="AF630" t="e">
        <f t="shared" si="294"/>
        <v>#N/A</v>
      </c>
      <c r="AG630" t="e">
        <f t="shared" si="295"/>
        <v>#N/A</v>
      </c>
      <c r="AH630" t="e">
        <f t="shared" si="296"/>
        <v>#N/A</v>
      </c>
      <c r="AI630" t="e">
        <f t="shared" si="297"/>
        <v>#N/A</v>
      </c>
      <c r="AJ630" t="e">
        <f t="shared" si="262"/>
        <v>#N/A</v>
      </c>
      <c r="AK630" t="e">
        <f t="shared" si="263"/>
        <v>#N/A</v>
      </c>
      <c r="AL630" t="e">
        <f t="shared" si="264"/>
        <v>#N/A</v>
      </c>
      <c r="AM630" t="e">
        <f t="shared" si="298"/>
        <v>#N/A</v>
      </c>
      <c r="AN630" t="e">
        <f t="shared" si="299"/>
        <v>#N/A</v>
      </c>
      <c r="AO630" t="e">
        <f t="shared" si="300"/>
        <v>#N/A</v>
      </c>
      <c r="AP630" t="e">
        <f t="shared" si="301"/>
        <v>#N/A</v>
      </c>
      <c r="AQ630" t="e">
        <f t="shared" si="302"/>
        <v>#N/A</v>
      </c>
      <c r="AR630" t="e">
        <f t="shared" si="303"/>
        <v>#N/A</v>
      </c>
      <c r="AS630" t="e">
        <f t="shared" si="304"/>
        <v>#N/A</v>
      </c>
      <c r="AT630" t="e">
        <f t="shared" si="305"/>
        <v>#N/A</v>
      </c>
      <c r="AU630" t="e">
        <f t="shared" si="306"/>
        <v>#N/A</v>
      </c>
      <c r="AV630" t="e">
        <f t="shared" si="265"/>
        <v>#N/A</v>
      </c>
      <c r="AW630" t="e">
        <f t="shared" si="266"/>
        <v>#N/A</v>
      </c>
      <c r="AX630" t="e">
        <f t="shared" si="267"/>
        <v>#N/A</v>
      </c>
      <c r="AY630" t="e">
        <f t="shared" si="307"/>
        <v>#N/A</v>
      </c>
      <c r="AZ630" t="e">
        <f t="shared" si="308"/>
        <v>#N/A</v>
      </c>
      <c r="BA630" t="e">
        <f t="shared" si="309"/>
        <v>#N/A</v>
      </c>
      <c r="BB630" t="e">
        <f t="shared" si="310"/>
        <v>#N/A</v>
      </c>
      <c r="BC630" t="e">
        <f t="shared" si="311"/>
        <v>#N/A</v>
      </c>
      <c r="BD630" t="e">
        <f t="shared" si="312"/>
        <v>#N/A</v>
      </c>
      <c r="BE630" t="e">
        <f t="shared" si="313"/>
        <v>#N/A</v>
      </c>
      <c r="BF630" t="e">
        <f t="shared" si="314"/>
        <v>#N/A</v>
      </c>
      <c r="BG630" t="e">
        <f t="shared" si="315"/>
        <v>#N/A</v>
      </c>
      <c r="BH630" t="e">
        <f t="shared" si="268"/>
        <v>#N/A</v>
      </c>
      <c r="BI630" t="e">
        <f t="shared" si="269"/>
        <v>#N/A</v>
      </c>
      <c r="BJ630" t="e">
        <f t="shared" si="270"/>
        <v>#N/A</v>
      </c>
      <c r="BK630" t="e">
        <f t="shared" si="316"/>
        <v>#N/A</v>
      </c>
      <c r="BL630" t="e">
        <f t="shared" si="317"/>
        <v>#N/A</v>
      </c>
      <c r="BM630" t="e">
        <f t="shared" si="318"/>
        <v>#N/A</v>
      </c>
      <c r="BN630" t="e">
        <f t="shared" si="319"/>
        <v>#N/A</v>
      </c>
      <c r="BO630" t="e">
        <f t="shared" si="320"/>
        <v>#N/A</v>
      </c>
      <c r="BP630" t="e">
        <f t="shared" si="321"/>
        <v>#N/A</v>
      </c>
      <c r="BQ630" t="e">
        <f t="shared" si="322"/>
        <v>#N/A</v>
      </c>
      <c r="BR630" t="e">
        <f t="shared" si="323"/>
        <v>#N/A</v>
      </c>
      <c r="BS630" t="e">
        <f t="shared" si="324"/>
        <v>#N/A</v>
      </c>
      <c r="BT630" t="e">
        <f t="shared" si="325"/>
        <v>#N/A</v>
      </c>
      <c r="BU630" t="e">
        <f t="shared" si="326"/>
        <v>#N/A</v>
      </c>
      <c r="BV630" t="e">
        <f t="shared" si="327"/>
        <v>#N/A</v>
      </c>
      <c r="BW630" t="e">
        <f t="shared" si="328"/>
        <v>#N/A</v>
      </c>
      <c r="BX630" t="e">
        <f t="shared" si="329"/>
        <v>#N/A</v>
      </c>
      <c r="BY630" t="e">
        <f t="shared" si="330"/>
        <v>#N/A</v>
      </c>
      <c r="BZ630" t="e">
        <f t="shared" si="331"/>
        <v>#N/A</v>
      </c>
      <c r="CA630" t="e">
        <f t="shared" si="332"/>
        <v>#N/A</v>
      </c>
      <c r="CB630" t="e">
        <f t="shared" si="333"/>
        <v>#N/A</v>
      </c>
      <c r="CC630" t="e">
        <f t="shared" si="334"/>
        <v>#N/A</v>
      </c>
      <c r="CD630" t="e">
        <f t="shared" si="335"/>
        <v>#N/A</v>
      </c>
      <c r="CE630" t="e">
        <f t="shared" si="336"/>
        <v>#N/A</v>
      </c>
      <c r="CF630" t="e">
        <f t="shared" si="337"/>
        <v>#N/A</v>
      </c>
    </row>
    <row r="631" spans="1:84" x14ac:dyDescent="0.3">
      <c r="A631" t="e">
        <f t="shared" si="339"/>
        <v>#N/A</v>
      </c>
      <c r="B631" t="e">
        <f t="shared" si="339"/>
        <v>#N/A</v>
      </c>
      <c r="C631" t="e">
        <f t="shared" si="271"/>
        <v>#N/A</v>
      </c>
      <c r="D631" t="e">
        <f t="shared" si="272"/>
        <v>#N/A</v>
      </c>
      <c r="E631" t="e">
        <f t="shared" si="273"/>
        <v>#N/A</v>
      </c>
      <c r="F631" t="e">
        <f t="shared" si="274"/>
        <v>#N/A</v>
      </c>
      <c r="G631" t="e">
        <f t="shared" si="275"/>
        <v>#N/A</v>
      </c>
      <c r="H631" t="e">
        <f t="shared" si="276"/>
        <v>#N/A</v>
      </c>
      <c r="I631" t="e">
        <f t="shared" si="277"/>
        <v>#N/A</v>
      </c>
      <c r="J631" t="e">
        <f t="shared" si="278"/>
        <v>#N/A</v>
      </c>
      <c r="K631" t="e">
        <f t="shared" si="279"/>
        <v>#N/A</v>
      </c>
      <c r="L631" t="e">
        <f t="shared" si="256"/>
        <v>#N/A</v>
      </c>
      <c r="M631" t="e">
        <f t="shared" si="257"/>
        <v>#N/A</v>
      </c>
      <c r="N631" t="e">
        <f t="shared" si="258"/>
        <v>#N/A</v>
      </c>
      <c r="O631" t="e">
        <f t="shared" si="280"/>
        <v>#N/A</v>
      </c>
      <c r="P631" t="e">
        <f t="shared" si="281"/>
        <v>#N/A</v>
      </c>
      <c r="Q631" t="e">
        <f t="shared" si="282"/>
        <v>#N/A</v>
      </c>
      <c r="R631" t="e">
        <f t="shared" si="283"/>
        <v>#N/A</v>
      </c>
      <c r="S631" t="e">
        <f t="shared" si="284"/>
        <v>#N/A</v>
      </c>
      <c r="T631" t="e">
        <f t="shared" si="285"/>
        <v>#N/A</v>
      </c>
      <c r="U631" t="e">
        <f t="shared" si="286"/>
        <v>#N/A</v>
      </c>
      <c r="V631" t="e">
        <f t="shared" si="287"/>
        <v>#N/A</v>
      </c>
      <c r="W631" t="e">
        <f t="shared" si="288"/>
        <v>#N/A</v>
      </c>
      <c r="X631" t="e">
        <f t="shared" si="259"/>
        <v>#N/A</v>
      </c>
      <c r="Y631" t="e">
        <f t="shared" si="260"/>
        <v>#N/A</v>
      </c>
      <c r="Z631" t="e">
        <f t="shared" si="261"/>
        <v>#N/A</v>
      </c>
      <c r="AA631" t="e">
        <f t="shared" si="289"/>
        <v>#N/A</v>
      </c>
      <c r="AB631" t="e">
        <f t="shared" si="290"/>
        <v>#N/A</v>
      </c>
      <c r="AC631" t="e">
        <f t="shared" si="291"/>
        <v>#N/A</v>
      </c>
      <c r="AD631" t="e">
        <f t="shared" si="292"/>
        <v>#N/A</v>
      </c>
      <c r="AE631" t="e">
        <f t="shared" si="293"/>
        <v>#N/A</v>
      </c>
      <c r="AF631" t="e">
        <f t="shared" si="294"/>
        <v>#N/A</v>
      </c>
      <c r="AG631" t="e">
        <f t="shared" si="295"/>
        <v>#N/A</v>
      </c>
      <c r="AH631" t="e">
        <f t="shared" si="296"/>
        <v>#N/A</v>
      </c>
      <c r="AI631" t="e">
        <f t="shared" si="297"/>
        <v>#N/A</v>
      </c>
      <c r="AJ631" t="e">
        <f t="shared" si="262"/>
        <v>#N/A</v>
      </c>
      <c r="AK631" t="e">
        <f t="shared" si="263"/>
        <v>#N/A</v>
      </c>
      <c r="AL631" t="e">
        <f t="shared" si="264"/>
        <v>#N/A</v>
      </c>
      <c r="AM631" t="e">
        <f t="shared" si="298"/>
        <v>#N/A</v>
      </c>
      <c r="AN631" t="e">
        <f t="shared" si="299"/>
        <v>#N/A</v>
      </c>
      <c r="AO631" t="e">
        <f t="shared" si="300"/>
        <v>#N/A</v>
      </c>
      <c r="AP631" t="e">
        <f t="shared" si="301"/>
        <v>#N/A</v>
      </c>
      <c r="AQ631" t="e">
        <f t="shared" si="302"/>
        <v>#N/A</v>
      </c>
      <c r="AR631" t="e">
        <f t="shared" si="303"/>
        <v>#N/A</v>
      </c>
      <c r="AS631" t="e">
        <f t="shared" si="304"/>
        <v>#N/A</v>
      </c>
      <c r="AT631" t="e">
        <f t="shared" si="305"/>
        <v>#N/A</v>
      </c>
      <c r="AU631" t="e">
        <f t="shared" si="306"/>
        <v>#N/A</v>
      </c>
      <c r="AV631" t="e">
        <f t="shared" si="265"/>
        <v>#N/A</v>
      </c>
      <c r="AW631" t="e">
        <f t="shared" si="266"/>
        <v>#N/A</v>
      </c>
      <c r="AX631" t="e">
        <f t="shared" si="267"/>
        <v>#N/A</v>
      </c>
      <c r="AY631" t="e">
        <f t="shared" si="307"/>
        <v>#N/A</v>
      </c>
      <c r="AZ631" t="e">
        <f t="shared" si="308"/>
        <v>#N/A</v>
      </c>
      <c r="BA631" t="e">
        <f t="shared" si="309"/>
        <v>#N/A</v>
      </c>
      <c r="BB631" t="e">
        <f t="shared" si="310"/>
        <v>#N/A</v>
      </c>
      <c r="BC631" t="e">
        <f t="shared" si="311"/>
        <v>#N/A</v>
      </c>
      <c r="BD631" t="e">
        <f t="shared" si="312"/>
        <v>#N/A</v>
      </c>
      <c r="BE631" t="e">
        <f t="shared" si="313"/>
        <v>#N/A</v>
      </c>
      <c r="BF631" t="e">
        <f t="shared" si="314"/>
        <v>#N/A</v>
      </c>
      <c r="BG631" t="e">
        <f t="shared" si="315"/>
        <v>#N/A</v>
      </c>
      <c r="BH631" t="e">
        <f t="shared" si="268"/>
        <v>#N/A</v>
      </c>
      <c r="BI631" t="e">
        <f t="shared" si="269"/>
        <v>#N/A</v>
      </c>
      <c r="BJ631" t="e">
        <f t="shared" si="270"/>
        <v>#N/A</v>
      </c>
      <c r="BK631" t="e">
        <f t="shared" si="316"/>
        <v>#N/A</v>
      </c>
      <c r="BL631" t="e">
        <f t="shared" si="317"/>
        <v>#N/A</v>
      </c>
      <c r="BM631" t="e">
        <f t="shared" si="318"/>
        <v>#N/A</v>
      </c>
      <c r="BN631" t="e">
        <f t="shared" si="319"/>
        <v>#N/A</v>
      </c>
      <c r="BO631" t="e">
        <f t="shared" si="320"/>
        <v>#N/A</v>
      </c>
      <c r="BP631" t="e">
        <f t="shared" si="321"/>
        <v>#N/A</v>
      </c>
      <c r="BQ631" t="e">
        <f t="shared" si="322"/>
        <v>#N/A</v>
      </c>
      <c r="BR631" t="e">
        <f t="shared" si="323"/>
        <v>#N/A</v>
      </c>
      <c r="BS631" t="e">
        <f t="shared" si="324"/>
        <v>#N/A</v>
      </c>
      <c r="BT631" t="e">
        <f t="shared" si="325"/>
        <v>#N/A</v>
      </c>
      <c r="BU631" t="e">
        <f t="shared" si="326"/>
        <v>#N/A</v>
      </c>
      <c r="BV631" t="e">
        <f t="shared" si="327"/>
        <v>#N/A</v>
      </c>
      <c r="BW631" t="e">
        <f t="shared" si="328"/>
        <v>#N/A</v>
      </c>
      <c r="BX631" t="e">
        <f t="shared" si="329"/>
        <v>#N/A</v>
      </c>
      <c r="BY631" t="e">
        <f t="shared" si="330"/>
        <v>#N/A</v>
      </c>
      <c r="BZ631" t="e">
        <f t="shared" si="331"/>
        <v>#N/A</v>
      </c>
      <c r="CA631" t="e">
        <f t="shared" si="332"/>
        <v>#N/A</v>
      </c>
      <c r="CB631" t="e">
        <f t="shared" si="333"/>
        <v>#N/A</v>
      </c>
      <c r="CC631" t="e">
        <f t="shared" si="334"/>
        <v>#N/A</v>
      </c>
      <c r="CD631" t="e">
        <f t="shared" si="335"/>
        <v>#N/A</v>
      </c>
      <c r="CE631" t="e">
        <f t="shared" si="336"/>
        <v>#N/A</v>
      </c>
      <c r="CF631" t="e">
        <f t="shared" si="337"/>
        <v>#N/A</v>
      </c>
    </row>
    <row r="632" spans="1:84" x14ac:dyDescent="0.3">
      <c r="A632" t="e">
        <f t="shared" si="339"/>
        <v>#N/A</v>
      </c>
      <c r="B632" t="e">
        <f t="shared" si="339"/>
        <v>#N/A</v>
      </c>
      <c r="C632" t="e">
        <f t="shared" si="271"/>
        <v>#N/A</v>
      </c>
      <c r="D632" t="e">
        <f t="shared" si="272"/>
        <v>#N/A</v>
      </c>
      <c r="E632" t="e">
        <f t="shared" si="273"/>
        <v>#N/A</v>
      </c>
      <c r="F632" t="e">
        <f t="shared" si="274"/>
        <v>#N/A</v>
      </c>
      <c r="G632" t="e">
        <f t="shared" si="275"/>
        <v>#N/A</v>
      </c>
      <c r="H632" t="e">
        <f t="shared" si="276"/>
        <v>#N/A</v>
      </c>
      <c r="I632" t="e">
        <f t="shared" si="277"/>
        <v>#N/A</v>
      </c>
      <c r="J632" t="e">
        <f t="shared" si="278"/>
        <v>#N/A</v>
      </c>
      <c r="K632" t="e">
        <f t="shared" si="279"/>
        <v>#N/A</v>
      </c>
      <c r="L632" t="e">
        <f t="shared" si="256"/>
        <v>#N/A</v>
      </c>
      <c r="M632" t="e">
        <f t="shared" si="257"/>
        <v>#N/A</v>
      </c>
      <c r="N632" t="e">
        <f t="shared" si="258"/>
        <v>#N/A</v>
      </c>
      <c r="O632" t="e">
        <f t="shared" si="280"/>
        <v>#N/A</v>
      </c>
      <c r="P632" t="e">
        <f t="shared" si="281"/>
        <v>#N/A</v>
      </c>
      <c r="Q632" t="e">
        <f t="shared" si="282"/>
        <v>#N/A</v>
      </c>
      <c r="R632" t="e">
        <f t="shared" si="283"/>
        <v>#N/A</v>
      </c>
      <c r="S632" t="e">
        <f t="shared" si="284"/>
        <v>#N/A</v>
      </c>
      <c r="T632" t="e">
        <f t="shared" si="285"/>
        <v>#N/A</v>
      </c>
      <c r="U632" t="e">
        <f t="shared" si="286"/>
        <v>#N/A</v>
      </c>
      <c r="V632" t="e">
        <f t="shared" si="287"/>
        <v>#N/A</v>
      </c>
      <c r="W632" t="e">
        <f t="shared" si="288"/>
        <v>#N/A</v>
      </c>
      <c r="X632" t="e">
        <f t="shared" si="259"/>
        <v>#N/A</v>
      </c>
      <c r="Y632" t="e">
        <f t="shared" si="260"/>
        <v>#N/A</v>
      </c>
      <c r="Z632" t="e">
        <f t="shared" si="261"/>
        <v>#N/A</v>
      </c>
      <c r="AA632" t="e">
        <f t="shared" si="289"/>
        <v>#N/A</v>
      </c>
      <c r="AB632" t="e">
        <f t="shared" si="290"/>
        <v>#N/A</v>
      </c>
      <c r="AC632" t="e">
        <f t="shared" si="291"/>
        <v>#N/A</v>
      </c>
      <c r="AD632" t="e">
        <f t="shared" si="292"/>
        <v>#N/A</v>
      </c>
      <c r="AE632" t="e">
        <f t="shared" si="293"/>
        <v>#N/A</v>
      </c>
      <c r="AF632" t="e">
        <f t="shared" si="294"/>
        <v>#N/A</v>
      </c>
      <c r="AG632" t="e">
        <f t="shared" si="295"/>
        <v>#N/A</v>
      </c>
      <c r="AH632" t="e">
        <f t="shared" si="296"/>
        <v>#N/A</v>
      </c>
      <c r="AI632" t="e">
        <f t="shared" si="297"/>
        <v>#N/A</v>
      </c>
      <c r="AJ632" t="e">
        <f t="shared" si="262"/>
        <v>#N/A</v>
      </c>
      <c r="AK632" t="e">
        <f t="shared" si="263"/>
        <v>#N/A</v>
      </c>
      <c r="AL632" t="e">
        <f t="shared" si="264"/>
        <v>#N/A</v>
      </c>
      <c r="AM632" t="e">
        <f t="shared" si="298"/>
        <v>#N/A</v>
      </c>
      <c r="AN632" t="e">
        <f t="shared" si="299"/>
        <v>#N/A</v>
      </c>
      <c r="AO632" t="e">
        <f t="shared" si="300"/>
        <v>#N/A</v>
      </c>
      <c r="AP632" t="e">
        <f t="shared" si="301"/>
        <v>#N/A</v>
      </c>
      <c r="AQ632" t="e">
        <f t="shared" si="302"/>
        <v>#N/A</v>
      </c>
      <c r="AR632" t="e">
        <f t="shared" si="303"/>
        <v>#N/A</v>
      </c>
      <c r="AS632" t="e">
        <f t="shared" si="304"/>
        <v>#N/A</v>
      </c>
      <c r="AT632" t="e">
        <f t="shared" si="305"/>
        <v>#N/A</v>
      </c>
      <c r="AU632" t="e">
        <f t="shared" si="306"/>
        <v>#N/A</v>
      </c>
      <c r="AV632" t="e">
        <f t="shared" si="265"/>
        <v>#N/A</v>
      </c>
      <c r="AW632" t="e">
        <f t="shared" si="266"/>
        <v>#N/A</v>
      </c>
      <c r="AX632" t="e">
        <f t="shared" si="267"/>
        <v>#N/A</v>
      </c>
      <c r="AY632" t="e">
        <f t="shared" si="307"/>
        <v>#N/A</v>
      </c>
      <c r="AZ632" t="e">
        <f t="shared" si="308"/>
        <v>#N/A</v>
      </c>
      <c r="BA632" t="e">
        <f t="shared" si="309"/>
        <v>#N/A</v>
      </c>
      <c r="BB632" t="e">
        <f t="shared" si="310"/>
        <v>#N/A</v>
      </c>
      <c r="BC632" t="e">
        <f t="shared" si="311"/>
        <v>#N/A</v>
      </c>
      <c r="BD632" t="e">
        <f t="shared" si="312"/>
        <v>#N/A</v>
      </c>
      <c r="BE632" t="e">
        <f t="shared" si="313"/>
        <v>#N/A</v>
      </c>
      <c r="BF632" t="e">
        <f t="shared" si="314"/>
        <v>#N/A</v>
      </c>
      <c r="BG632" t="e">
        <f t="shared" si="315"/>
        <v>#N/A</v>
      </c>
      <c r="BH632" t="e">
        <f t="shared" si="268"/>
        <v>#N/A</v>
      </c>
      <c r="BI632" t="e">
        <f t="shared" si="269"/>
        <v>#N/A</v>
      </c>
      <c r="BJ632" t="e">
        <f t="shared" si="270"/>
        <v>#N/A</v>
      </c>
      <c r="BK632" t="e">
        <f t="shared" si="316"/>
        <v>#N/A</v>
      </c>
      <c r="BL632" t="e">
        <f t="shared" si="317"/>
        <v>#N/A</v>
      </c>
      <c r="BM632" t="e">
        <f t="shared" si="318"/>
        <v>#N/A</v>
      </c>
      <c r="BN632" t="e">
        <f t="shared" si="319"/>
        <v>#N/A</v>
      </c>
      <c r="BO632" t="e">
        <f t="shared" si="320"/>
        <v>#N/A</v>
      </c>
      <c r="BP632" t="e">
        <f t="shared" si="321"/>
        <v>#N/A</v>
      </c>
      <c r="BQ632" t="e">
        <f t="shared" si="322"/>
        <v>#N/A</v>
      </c>
      <c r="BR632" t="e">
        <f t="shared" si="323"/>
        <v>#N/A</v>
      </c>
      <c r="BS632" t="e">
        <f t="shared" si="324"/>
        <v>#N/A</v>
      </c>
      <c r="BT632" t="e">
        <f t="shared" si="325"/>
        <v>#N/A</v>
      </c>
      <c r="BU632" t="e">
        <f t="shared" si="326"/>
        <v>#N/A</v>
      </c>
      <c r="BV632" t="e">
        <f t="shared" si="327"/>
        <v>#N/A</v>
      </c>
      <c r="BW632" t="e">
        <f t="shared" si="328"/>
        <v>#N/A</v>
      </c>
      <c r="BX632" t="e">
        <f t="shared" si="329"/>
        <v>#N/A</v>
      </c>
      <c r="BY632" t="e">
        <f t="shared" si="330"/>
        <v>#N/A</v>
      </c>
      <c r="BZ632" t="e">
        <f t="shared" si="331"/>
        <v>#N/A</v>
      </c>
      <c r="CA632" t="e">
        <f t="shared" si="332"/>
        <v>#N/A</v>
      </c>
      <c r="CB632" t="e">
        <f t="shared" si="333"/>
        <v>#N/A</v>
      </c>
      <c r="CC632" t="e">
        <f t="shared" si="334"/>
        <v>#N/A</v>
      </c>
      <c r="CD632" t="e">
        <f t="shared" si="335"/>
        <v>#N/A</v>
      </c>
      <c r="CE632" t="e">
        <f t="shared" si="336"/>
        <v>#N/A</v>
      </c>
      <c r="CF632" t="e">
        <f t="shared" si="337"/>
        <v>#N/A</v>
      </c>
    </row>
    <row r="633" spans="1:84" x14ac:dyDescent="0.3">
      <c r="A633" t="e">
        <f t="shared" si="339"/>
        <v>#N/A</v>
      </c>
      <c r="B633" t="e">
        <f t="shared" si="339"/>
        <v>#N/A</v>
      </c>
      <c r="C633" t="e">
        <f t="shared" si="271"/>
        <v>#N/A</v>
      </c>
      <c r="D633" t="e">
        <f t="shared" si="272"/>
        <v>#N/A</v>
      </c>
      <c r="E633" t="e">
        <f t="shared" si="273"/>
        <v>#N/A</v>
      </c>
      <c r="F633" t="e">
        <f t="shared" si="274"/>
        <v>#N/A</v>
      </c>
      <c r="G633" t="e">
        <f t="shared" si="275"/>
        <v>#N/A</v>
      </c>
      <c r="H633" t="e">
        <f t="shared" si="276"/>
        <v>#N/A</v>
      </c>
      <c r="I633" t="e">
        <f t="shared" si="277"/>
        <v>#N/A</v>
      </c>
      <c r="J633" t="e">
        <f t="shared" si="278"/>
        <v>#N/A</v>
      </c>
      <c r="K633" t="e">
        <f t="shared" si="279"/>
        <v>#N/A</v>
      </c>
      <c r="L633" t="e">
        <f t="shared" si="256"/>
        <v>#N/A</v>
      </c>
      <c r="M633" t="e">
        <f t="shared" si="257"/>
        <v>#N/A</v>
      </c>
      <c r="N633" t="e">
        <f t="shared" si="258"/>
        <v>#N/A</v>
      </c>
      <c r="O633" t="e">
        <f t="shared" si="280"/>
        <v>#N/A</v>
      </c>
      <c r="P633" t="e">
        <f t="shared" si="281"/>
        <v>#N/A</v>
      </c>
      <c r="Q633" t="e">
        <f t="shared" si="282"/>
        <v>#N/A</v>
      </c>
      <c r="R633" t="e">
        <f t="shared" si="283"/>
        <v>#N/A</v>
      </c>
      <c r="S633" t="e">
        <f t="shared" si="284"/>
        <v>#N/A</v>
      </c>
      <c r="T633" t="e">
        <f t="shared" si="285"/>
        <v>#N/A</v>
      </c>
      <c r="U633" t="e">
        <f t="shared" si="286"/>
        <v>#N/A</v>
      </c>
      <c r="V633" t="e">
        <f t="shared" si="287"/>
        <v>#N/A</v>
      </c>
      <c r="W633" t="e">
        <f t="shared" si="288"/>
        <v>#N/A</v>
      </c>
      <c r="X633" t="e">
        <f t="shared" si="259"/>
        <v>#N/A</v>
      </c>
      <c r="Y633" t="e">
        <f t="shared" si="260"/>
        <v>#N/A</v>
      </c>
      <c r="Z633" t="e">
        <f t="shared" si="261"/>
        <v>#N/A</v>
      </c>
      <c r="AA633" t="e">
        <f t="shared" si="289"/>
        <v>#N/A</v>
      </c>
      <c r="AB633" t="e">
        <f t="shared" si="290"/>
        <v>#N/A</v>
      </c>
      <c r="AC633" t="e">
        <f t="shared" si="291"/>
        <v>#N/A</v>
      </c>
      <c r="AD633" t="e">
        <f t="shared" si="292"/>
        <v>#N/A</v>
      </c>
      <c r="AE633" t="e">
        <f t="shared" si="293"/>
        <v>#N/A</v>
      </c>
      <c r="AF633" t="e">
        <f t="shared" si="294"/>
        <v>#N/A</v>
      </c>
      <c r="AG633" t="e">
        <f t="shared" si="295"/>
        <v>#N/A</v>
      </c>
      <c r="AH633" t="e">
        <f t="shared" si="296"/>
        <v>#N/A</v>
      </c>
      <c r="AI633" t="e">
        <f t="shared" si="297"/>
        <v>#N/A</v>
      </c>
      <c r="AJ633" t="e">
        <f t="shared" si="262"/>
        <v>#N/A</v>
      </c>
      <c r="AK633" t="e">
        <f t="shared" si="263"/>
        <v>#N/A</v>
      </c>
      <c r="AL633" t="e">
        <f t="shared" si="264"/>
        <v>#N/A</v>
      </c>
      <c r="AM633" t="e">
        <f t="shared" si="298"/>
        <v>#N/A</v>
      </c>
      <c r="AN633" t="e">
        <f t="shared" si="299"/>
        <v>#N/A</v>
      </c>
      <c r="AO633" t="e">
        <f t="shared" si="300"/>
        <v>#N/A</v>
      </c>
      <c r="AP633" t="e">
        <f t="shared" si="301"/>
        <v>#N/A</v>
      </c>
      <c r="AQ633" t="e">
        <f t="shared" si="302"/>
        <v>#N/A</v>
      </c>
      <c r="AR633" t="e">
        <f t="shared" si="303"/>
        <v>#N/A</v>
      </c>
      <c r="AS633" t="e">
        <f t="shared" si="304"/>
        <v>#N/A</v>
      </c>
      <c r="AT633" t="e">
        <f t="shared" si="305"/>
        <v>#N/A</v>
      </c>
      <c r="AU633" t="e">
        <f t="shared" si="306"/>
        <v>#N/A</v>
      </c>
      <c r="AV633" t="e">
        <f t="shared" si="265"/>
        <v>#N/A</v>
      </c>
      <c r="AW633" t="e">
        <f t="shared" si="266"/>
        <v>#N/A</v>
      </c>
      <c r="AX633" t="e">
        <f t="shared" si="267"/>
        <v>#N/A</v>
      </c>
      <c r="AY633" t="e">
        <f t="shared" si="307"/>
        <v>#N/A</v>
      </c>
      <c r="AZ633" t="e">
        <f t="shared" si="308"/>
        <v>#N/A</v>
      </c>
      <c r="BA633" t="e">
        <f t="shared" si="309"/>
        <v>#N/A</v>
      </c>
      <c r="BB633" t="e">
        <f t="shared" si="310"/>
        <v>#N/A</v>
      </c>
      <c r="BC633" t="e">
        <f t="shared" si="311"/>
        <v>#N/A</v>
      </c>
      <c r="BD633" t="e">
        <f t="shared" si="312"/>
        <v>#N/A</v>
      </c>
      <c r="BE633" t="e">
        <f t="shared" si="313"/>
        <v>#N/A</v>
      </c>
      <c r="BF633" t="e">
        <f t="shared" si="314"/>
        <v>#N/A</v>
      </c>
      <c r="BG633" t="e">
        <f t="shared" si="315"/>
        <v>#N/A</v>
      </c>
      <c r="BH633" t="e">
        <f t="shared" si="268"/>
        <v>#N/A</v>
      </c>
      <c r="BI633" t="e">
        <f t="shared" si="269"/>
        <v>#N/A</v>
      </c>
      <c r="BJ633" t="e">
        <f t="shared" si="270"/>
        <v>#N/A</v>
      </c>
      <c r="BK633" t="e">
        <f t="shared" si="316"/>
        <v>#N/A</v>
      </c>
      <c r="BL633" t="e">
        <f t="shared" si="317"/>
        <v>#N/A</v>
      </c>
      <c r="BM633" t="e">
        <f t="shared" si="318"/>
        <v>#N/A</v>
      </c>
      <c r="BN633" t="e">
        <f t="shared" si="319"/>
        <v>#N/A</v>
      </c>
      <c r="BO633" t="e">
        <f t="shared" si="320"/>
        <v>#N/A</v>
      </c>
      <c r="BP633" t="e">
        <f t="shared" si="321"/>
        <v>#N/A</v>
      </c>
      <c r="BQ633" t="e">
        <f t="shared" si="322"/>
        <v>#N/A</v>
      </c>
      <c r="BR633" t="e">
        <f t="shared" si="323"/>
        <v>#N/A</v>
      </c>
      <c r="BS633" t="e">
        <f t="shared" si="324"/>
        <v>#N/A</v>
      </c>
      <c r="BT633" t="e">
        <f t="shared" si="325"/>
        <v>#N/A</v>
      </c>
      <c r="BU633" t="e">
        <f t="shared" si="326"/>
        <v>#N/A</v>
      </c>
      <c r="BV633" t="e">
        <f t="shared" si="327"/>
        <v>#N/A</v>
      </c>
      <c r="BW633" t="e">
        <f t="shared" si="328"/>
        <v>#N/A</v>
      </c>
      <c r="BX633" t="e">
        <f t="shared" si="329"/>
        <v>#N/A</v>
      </c>
      <c r="BY633" t="e">
        <f t="shared" si="330"/>
        <v>#N/A</v>
      </c>
      <c r="BZ633" t="e">
        <f t="shared" si="331"/>
        <v>#N/A</v>
      </c>
      <c r="CA633" t="e">
        <f t="shared" si="332"/>
        <v>#N/A</v>
      </c>
      <c r="CB633" t="e">
        <f t="shared" si="333"/>
        <v>#N/A</v>
      </c>
      <c r="CC633" t="e">
        <f t="shared" si="334"/>
        <v>#N/A</v>
      </c>
      <c r="CD633" t="e">
        <f t="shared" si="335"/>
        <v>#N/A</v>
      </c>
      <c r="CE633" t="e">
        <f t="shared" si="336"/>
        <v>#N/A</v>
      </c>
      <c r="CF633" t="e">
        <f t="shared" si="337"/>
        <v>#N/A</v>
      </c>
    </row>
    <row r="634" spans="1:84" x14ac:dyDescent="0.3">
      <c r="A634" t="e">
        <f t="shared" si="339"/>
        <v>#N/A</v>
      </c>
      <c r="B634" t="e">
        <f t="shared" si="339"/>
        <v>#N/A</v>
      </c>
      <c r="C634" t="e">
        <f t="shared" si="271"/>
        <v>#N/A</v>
      </c>
      <c r="D634" t="e">
        <f t="shared" si="272"/>
        <v>#N/A</v>
      </c>
      <c r="E634" t="e">
        <f t="shared" si="273"/>
        <v>#N/A</v>
      </c>
      <c r="F634" t="e">
        <f t="shared" si="274"/>
        <v>#N/A</v>
      </c>
      <c r="G634" t="e">
        <f t="shared" si="275"/>
        <v>#N/A</v>
      </c>
      <c r="H634" t="e">
        <f t="shared" si="276"/>
        <v>#N/A</v>
      </c>
      <c r="I634" t="e">
        <f t="shared" si="277"/>
        <v>#N/A</v>
      </c>
      <c r="J634" t="e">
        <f t="shared" si="278"/>
        <v>#N/A</v>
      </c>
      <c r="K634" t="e">
        <f t="shared" si="279"/>
        <v>#N/A</v>
      </c>
      <c r="L634" t="e">
        <f t="shared" si="256"/>
        <v>#N/A</v>
      </c>
      <c r="M634" t="e">
        <f t="shared" si="257"/>
        <v>#N/A</v>
      </c>
      <c r="N634" t="e">
        <f t="shared" si="258"/>
        <v>#N/A</v>
      </c>
      <c r="O634" t="e">
        <f t="shared" si="280"/>
        <v>#N/A</v>
      </c>
      <c r="P634" t="e">
        <f t="shared" si="281"/>
        <v>#N/A</v>
      </c>
      <c r="Q634" t="e">
        <f t="shared" si="282"/>
        <v>#N/A</v>
      </c>
      <c r="R634" t="e">
        <f t="shared" si="283"/>
        <v>#N/A</v>
      </c>
      <c r="S634" t="e">
        <f t="shared" si="284"/>
        <v>#N/A</v>
      </c>
      <c r="T634" t="e">
        <f t="shared" si="285"/>
        <v>#N/A</v>
      </c>
      <c r="U634" t="e">
        <f t="shared" si="286"/>
        <v>#N/A</v>
      </c>
      <c r="V634" t="e">
        <f t="shared" si="287"/>
        <v>#N/A</v>
      </c>
      <c r="W634" t="e">
        <f t="shared" si="288"/>
        <v>#N/A</v>
      </c>
      <c r="X634" t="e">
        <f t="shared" si="259"/>
        <v>#N/A</v>
      </c>
      <c r="Y634" t="e">
        <f t="shared" si="260"/>
        <v>#N/A</v>
      </c>
      <c r="Z634" t="e">
        <f t="shared" si="261"/>
        <v>#N/A</v>
      </c>
      <c r="AA634" t="e">
        <f t="shared" si="289"/>
        <v>#N/A</v>
      </c>
      <c r="AB634" t="e">
        <f t="shared" si="290"/>
        <v>#N/A</v>
      </c>
      <c r="AC634" t="e">
        <f t="shared" si="291"/>
        <v>#N/A</v>
      </c>
      <c r="AD634" t="e">
        <f t="shared" si="292"/>
        <v>#N/A</v>
      </c>
      <c r="AE634" t="e">
        <f t="shared" si="293"/>
        <v>#N/A</v>
      </c>
      <c r="AF634" t="e">
        <f t="shared" si="294"/>
        <v>#N/A</v>
      </c>
      <c r="AG634" t="e">
        <f t="shared" si="295"/>
        <v>#N/A</v>
      </c>
      <c r="AH634" t="e">
        <f t="shared" si="296"/>
        <v>#N/A</v>
      </c>
      <c r="AI634" t="e">
        <f t="shared" si="297"/>
        <v>#N/A</v>
      </c>
      <c r="AJ634" t="e">
        <f t="shared" si="262"/>
        <v>#N/A</v>
      </c>
      <c r="AK634" t="e">
        <f t="shared" si="263"/>
        <v>#N/A</v>
      </c>
      <c r="AL634" t="e">
        <f t="shared" si="264"/>
        <v>#N/A</v>
      </c>
      <c r="AM634" t="e">
        <f t="shared" si="298"/>
        <v>#N/A</v>
      </c>
      <c r="AN634" t="e">
        <f t="shared" si="299"/>
        <v>#N/A</v>
      </c>
      <c r="AO634" t="e">
        <f t="shared" si="300"/>
        <v>#N/A</v>
      </c>
      <c r="AP634" t="e">
        <f t="shared" si="301"/>
        <v>#N/A</v>
      </c>
      <c r="AQ634" t="e">
        <f t="shared" si="302"/>
        <v>#N/A</v>
      </c>
      <c r="AR634" t="e">
        <f t="shared" si="303"/>
        <v>#N/A</v>
      </c>
      <c r="AS634" t="e">
        <f t="shared" si="304"/>
        <v>#N/A</v>
      </c>
      <c r="AT634" t="e">
        <f t="shared" si="305"/>
        <v>#N/A</v>
      </c>
      <c r="AU634" t="e">
        <f t="shared" si="306"/>
        <v>#N/A</v>
      </c>
      <c r="AV634" t="e">
        <f t="shared" si="265"/>
        <v>#N/A</v>
      </c>
      <c r="AW634" t="e">
        <f t="shared" si="266"/>
        <v>#N/A</v>
      </c>
      <c r="AX634" t="e">
        <f t="shared" si="267"/>
        <v>#N/A</v>
      </c>
      <c r="AY634" t="e">
        <f t="shared" si="307"/>
        <v>#N/A</v>
      </c>
      <c r="AZ634" t="e">
        <f t="shared" si="308"/>
        <v>#N/A</v>
      </c>
      <c r="BA634" t="e">
        <f t="shared" si="309"/>
        <v>#N/A</v>
      </c>
      <c r="BB634" t="e">
        <f t="shared" si="310"/>
        <v>#N/A</v>
      </c>
      <c r="BC634" t="e">
        <f t="shared" si="311"/>
        <v>#N/A</v>
      </c>
      <c r="BD634" t="e">
        <f t="shared" si="312"/>
        <v>#N/A</v>
      </c>
      <c r="BE634" t="e">
        <f t="shared" si="313"/>
        <v>#N/A</v>
      </c>
      <c r="BF634" t="e">
        <f t="shared" si="314"/>
        <v>#N/A</v>
      </c>
      <c r="BG634" t="e">
        <f t="shared" si="315"/>
        <v>#N/A</v>
      </c>
      <c r="BH634" t="e">
        <f t="shared" si="268"/>
        <v>#N/A</v>
      </c>
      <c r="BI634" t="e">
        <f t="shared" si="269"/>
        <v>#N/A</v>
      </c>
      <c r="BJ634" t="e">
        <f t="shared" si="270"/>
        <v>#N/A</v>
      </c>
      <c r="BK634" t="e">
        <f t="shared" si="316"/>
        <v>#N/A</v>
      </c>
      <c r="BL634" t="e">
        <f t="shared" si="317"/>
        <v>#N/A</v>
      </c>
      <c r="BM634" t="e">
        <f t="shared" si="318"/>
        <v>#N/A</v>
      </c>
      <c r="BN634" t="e">
        <f t="shared" si="319"/>
        <v>#N/A</v>
      </c>
      <c r="BO634" t="e">
        <f t="shared" si="320"/>
        <v>#N/A</v>
      </c>
      <c r="BP634" t="e">
        <f t="shared" si="321"/>
        <v>#N/A</v>
      </c>
      <c r="BQ634" t="e">
        <f t="shared" si="322"/>
        <v>#N/A</v>
      </c>
      <c r="BR634" t="e">
        <f t="shared" si="323"/>
        <v>#N/A</v>
      </c>
      <c r="BS634" t="e">
        <f t="shared" si="324"/>
        <v>#N/A</v>
      </c>
      <c r="BT634" t="e">
        <f t="shared" si="325"/>
        <v>#N/A</v>
      </c>
      <c r="BU634" t="e">
        <f t="shared" si="326"/>
        <v>#N/A</v>
      </c>
      <c r="BV634" t="e">
        <f t="shared" si="327"/>
        <v>#N/A</v>
      </c>
      <c r="BW634" t="e">
        <f t="shared" si="328"/>
        <v>#N/A</v>
      </c>
      <c r="BX634" t="e">
        <f t="shared" si="329"/>
        <v>#N/A</v>
      </c>
      <c r="BY634" t="e">
        <f t="shared" si="330"/>
        <v>#N/A</v>
      </c>
      <c r="BZ634" t="e">
        <f t="shared" si="331"/>
        <v>#N/A</v>
      </c>
      <c r="CA634" t="e">
        <f t="shared" si="332"/>
        <v>#N/A</v>
      </c>
      <c r="CB634" t="e">
        <f t="shared" si="333"/>
        <v>#N/A</v>
      </c>
      <c r="CC634" t="e">
        <f t="shared" si="334"/>
        <v>#N/A</v>
      </c>
      <c r="CD634" t="e">
        <f t="shared" si="335"/>
        <v>#N/A</v>
      </c>
      <c r="CE634" t="e">
        <f t="shared" si="336"/>
        <v>#N/A</v>
      </c>
      <c r="CF634" t="e">
        <f t="shared" si="337"/>
        <v>#N/A</v>
      </c>
    </row>
    <row r="635" spans="1:84" x14ac:dyDescent="0.3">
      <c r="A635" t="e">
        <f t="shared" si="339"/>
        <v>#N/A</v>
      </c>
      <c r="B635" t="e">
        <f t="shared" si="339"/>
        <v>#N/A</v>
      </c>
      <c r="C635" t="e">
        <f t="shared" si="271"/>
        <v>#N/A</v>
      </c>
      <c r="D635" t="e">
        <f t="shared" si="272"/>
        <v>#N/A</v>
      </c>
      <c r="E635" t="e">
        <f t="shared" si="273"/>
        <v>#N/A</v>
      </c>
      <c r="F635" t="e">
        <f t="shared" si="274"/>
        <v>#N/A</v>
      </c>
      <c r="G635" t="e">
        <f t="shared" si="275"/>
        <v>#N/A</v>
      </c>
      <c r="H635" t="e">
        <f t="shared" si="276"/>
        <v>#N/A</v>
      </c>
      <c r="I635" t="e">
        <f t="shared" si="277"/>
        <v>#N/A</v>
      </c>
      <c r="J635" t="e">
        <f t="shared" si="278"/>
        <v>#N/A</v>
      </c>
      <c r="K635" t="e">
        <f t="shared" si="279"/>
        <v>#N/A</v>
      </c>
      <c r="L635" t="e">
        <f t="shared" si="256"/>
        <v>#N/A</v>
      </c>
      <c r="M635" t="e">
        <f t="shared" si="257"/>
        <v>#N/A</v>
      </c>
      <c r="N635" t="e">
        <f t="shared" si="258"/>
        <v>#N/A</v>
      </c>
      <c r="O635" t="e">
        <f t="shared" si="280"/>
        <v>#N/A</v>
      </c>
      <c r="P635" t="e">
        <f t="shared" si="281"/>
        <v>#N/A</v>
      </c>
      <c r="Q635" t="e">
        <f t="shared" si="282"/>
        <v>#N/A</v>
      </c>
      <c r="R635" t="e">
        <f t="shared" si="283"/>
        <v>#N/A</v>
      </c>
      <c r="S635" t="e">
        <f t="shared" si="284"/>
        <v>#N/A</v>
      </c>
      <c r="T635" t="e">
        <f t="shared" si="285"/>
        <v>#N/A</v>
      </c>
      <c r="U635" t="e">
        <f t="shared" si="286"/>
        <v>#N/A</v>
      </c>
      <c r="V635" t="e">
        <f t="shared" si="287"/>
        <v>#N/A</v>
      </c>
      <c r="W635" t="e">
        <f t="shared" si="288"/>
        <v>#N/A</v>
      </c>
      <c r="X635" t="e">
        <f t="shared" si="259"/>
        <v>#N/A</v>
      </c>
      <c r="Y635" t="e">
        <f t="shared" si="260"/>
        <v>#N/A</v>
      </c>
      <c r="Z635" t="e">
        <f t="shared" si="261"/>
        <v>#N/A</v>
      </c>
      <c r="AA635" t="e">
        <f t="shared" si="289"/>
        <v>#N/A</v>
      </c>
      <c r="AB635" t="e">
        <f t="shared" si="290"/>
        <v>#N/A</v>
      </c>
      <c r="AC635" t="e">
        <f t="shared" si="291"/>
        <v>#N/A</v>
      </c>
      <c r="AD635" t="e">
        <f t="shared" si="292"/>
        <v>#N/A</v>
      </c>
      <c r="AE635" t="e">
        <f t="shared" si="293"/>
        <v>#N/A</v>
      </c>
      <c r="AF635" t="e">
        <f t="shared" si="294"/>
        <v>#N/A</v>
      </c>
      <c r="AG635" t="e">
        <f t="shared" si="295"/>
        <v>#N/A</v>
      </c>
      <c r="AH635" t="e">
        <f t="shared" si="296"/>
        <v>#N/A</v>
      </c>
      <c r="AI635" t="e">
        <f t="shared" si="297"/>
        <v>#N/A</v>
      </c>
      <c r="AJ635" t="e">
        <f t="shared" si="262"/>
        <v>#N/A</v>
      </c>
      <c r="AK635" t="e">
        <f t="shared" si="263"/>
        <v>#N/A</v>
      </c>
      <c r="AL635" t="e">
        <f t="shared" si="264"/>
        <v>#N/A</v>
      </c>
      <c r="AM635" t="e">
        <f t="shared" si="298"/>
        <v>#N/A</v>
      </c>
      <c r="AN635" t="e">
        <f t="shared" si="299"/>
        <v>#N/A</v>
      </c>
      <c r="AO635" t="e">
        <f t="shared" si="300"/>
        <v>#N/A</v>
      </c>
      <c r="AP635" t="e">
        <f t="shared" si="301"/>
        <v>#N/A</v>
      </c>
      <c r="AQ635" t="e">
        <f t="shared" si="302"/>
        <v>#N/A</v>
      </c>
      <c r="AR635" t="e">
        <f t="shared" si="303"/>
        <v>#N/A</v>
      </c>
      <c r="AS635" t="e">
        <f t="shared" si="304"/>
        <v>#N/A</v>
      </c>
      <c r="AT635" t="e">
        <f t="shared" si="305"/>
        <v>#N/A</v>
      </c>
      <c r="AU635" t="e">
        <f t="shared" si="306"/>
        <v>#N/A</v>
      </c>
      <c r="AV635" t="e">
        <f t="shared" si="265"/>
        <v>#N/A</v>
      </c>
      <c r="AW635" t="e">
        <f t="shared" si="266"/>
        <v>#N/A</v>
      </c>
      <c r="AX635" t="e">
        <f t="shared" si="267"/>
        <v>#N/A</v>
      </c>
      <c r="AY635" t="e">
        <f t="shared" si="307"/>
        <v>#N/A</v>
      </c>
      <c r="AZ635" t="e">
        <f t="shared" si="308"/>
        <v>#N/A</v>
      </c>
      <c r="BA635" t="e">
        <f t="shared" si="309"/>
        <v>#N/A</v>
      </c>
      <c r="BB635" t="e">
        <f t="shared" si="310"/>
        <v>#N/A</v>
      </c>
      <c r="BC635" t="e">
        <f t="shared" si="311"/>
        <v>#N/A</v>
      </c>
      <c r="BD635" t="e">
        <f t="shared" si="312"/>
        <v>#N/A</v>
      </c>
      <c r="BE635" t="e">
        <f t="shared" si="313"/>
        <v>#N/A</v>
      </c>
      <c r="BF635" t="e">
        <f t="shared" si="314"/>
        <v>#N/A</v>
      </c>
      <c r="BG635" t="e">
        <f t="shared" si="315"/>
        <v>#N/A</v>
      </c>
      <c r="BH635" t="e">
        <f t="shared" si="268"/>
        <v>#N/A</v>
      </c>
      <c r="BI635" t="e">
        <f t="shared" si="269"/>
        <v>#N/A</v>
      </c>
      <c r="BJ635" t="e">
        <f t="shared" si="270"/>
        <v>#N/A</v>
      </c>
      <c r="BK635" t="e">
        <f t="shared" si="316"/>
        <v>#N/A</v>
      </c>
      <c r="BL635" t="e">
        <f t="shared" si="317"/>
        <v>#N/A</v>
      </c>
      <c r="BM635" t="e">
        <f t="shared" si="318"/>
        <v>#N/A</v>
      </c>
      <c r="BN635" t="e">
        <f t="shared" si="319"/>
        <v>#N/A</v>
      </c>
      <c r="BO635" t="e">
        <f t="shared" si="320"/>
        <v>#N/A</v>
      </c>
      <c r="BP635" t="e">
        <f t="shared" si="321"/>
        <v>#N/A</v>
      </c>
      <c r="BQ635" t="e">
        <f t="shared" si="322"/>
        <v>#N/A</v>
      </c>
      <c r="BR635" t="e">
        <f t="shared" si="323"/>
        <v>#N/A</v>
      </c>
      <c r="BS635" t="e">
        <f t="shared" si="324"/>
        <v>#N/A</v>
      </c>
      <c r="BT635" t="e">
        <f t="shared" si="325"/>
        <v>#N/A</v>
      </c>
      <c r="BU635" t="e">
        <f t="shared" si="326"/>
        <v>#N/A</v>
      </c>
      <c r="BV635" t="e">
        <f t="shared" si="327"/>
        <v>#N/A</v>
      </c>
      <c r="BW635" t="e">
        <f t="shared" si="328"/>
        <v>#N/A</v>
      </c>
      <c r="BX635" t="e">
        <f t="shared" si="329"/>
        <v>#N/A</v>
      </c>
      <c r="BY635" t="e">
        <f t="shared" si="330"/>
        <v>#N/A</v>
      </c>
      <c r="BZ635" t="e">
        <f t="shared" si="331"/>
        <v>#N/A</v>
      </c>
      <c r="CA635" t="e">
        <f t="shared" si="332"/>
        <v>#N/A</v>
      </c>
      <c r="CB635" t="e">
        <f t="shared" si="333"/>
        <v>#N/A</v>
      </c>
      <c r="CC635" t="e">
        <f t="shared" si="334"/>
        <v>#N/A</v>
      </c>
      <c r="CD635" t="e">
        <f t="shared" si="335"/>
        <v>#N/A</v>
      </c>
      <c r="CE635" t="e">
        <f t="shared" si="336"/>
        <v>#N/A</v>
      </c>
      <c r="CF635" t="e">
        <f t="shared" si="337"/>
        <v>#N/A</v>
      </c>
    </row>
    <row r="636" spans="1:84" x14ac:dyDescent="0.3">
      <c r="A636" t="e">
        <f t="shared" si="339"/>
        <v>#N/A</v>
      </c>
      <c r="B636" t="e">
        <f t="shared" si="339"/>
        <v>#N/A</v>
      </c>
      <c r="C636" t="e">
        <f t="shared" si="271"/>
        <v>#N/A</v>
      </c>
      <c r="D636" t="e">
        <f t="shared" si="272"/>
        <v>#N/A</v>
      </c>
      <c r="E636" t="e">
        <f t="shared" si="273"/>
        <v>#N/A</v>
      </c>
      <c r="F636" t="e">
        <f t="shared" si="274"/>
        <v>#N/A</v>
      </c>
      <c r="G636" t="e">
        <f t="shared" si="275"/>
        <v>#N/A</v>
      </c>
      <c r="H636" t="e">
        <f t="shared" si="276"/>
        <v>#N/A</v>
      </c>
      <c r="I636" t="e">
        <f t="shared" si="277"/>
        <v>#N/A</v>
      </c>
      <c r="J636" t="e">
        <f t="shared" si="278"/>
        <v>#N/A</v>
      </c>
      <c r="K636" t="e">
        <f t="shared" si="279"/>
        <v>#N/A</v>
      </c>
      <c r="L636" t="e">
        <f t="shared" si="256"/>
        <v>#N/A</v>
      </c>
      <c r="M636" t="e">
        <f t="shared" si="257"/>
        <v>#N/A</v>
      </c>
      <c r="N636" t="e">
        <f t="shared" si="258"/>
        <v>#N/A</v>
      </c>
      <c r="O636" t="e">
        <f t="shared" si="280"/>
        <v>#N/A</v>
      </c>
      <c r="P636" t="e">
        <f t="shared" si="281"/>
        <v>#N/A</v>
      </c>
      <c r="Q636" t="e">
        <f t="shared" si="282"/>
        <v>#N/A</v>
      </c>
      <c r="R636" t="e">
        <f t="shared" si="283"/>
        <v>#N/A</v>
      </c>
      <c r="S636" t="e">
        <f t="shared" si="284"/>
        <v>#N/A</v>
      </c>
      <c r="T636" t="e">
        <f t="shared" si="285"/>
        <v>#N/A</v>
      </c>
      <c r="U636" t="e">
        <f t="shared" si="286"/>
        <v>#N/A</v>
      </c>
      <c r="V636" t="e">
        <f t="shared" si="287"/>
        <v>#N/A</v>
      </c>
      <c r="W636" t="e">
        <f t="shared" si="288"/>
        <v>#N/A</v>
      </c>
      <c r="X636" t="e">
        <f t="shared" si="259"/>
        <v>#N/A</v>
      </c>
      <c r="Y636" t="e">
        <f t="shared" si="260"/>
        <v>#N/A</v>
      </c>
      <c r="Z636" t="e">
        <f t="shared" si="261"/>
        <v>#N/A</v>
      </c>
      <c r="AA636" t="e">
        <f t="shared" si="289"/>
        <v>#N/A</v>
      </c>
      <c r="AB636" t="e">
        <f t="shared" si="290"/>
        <v>#N/A</v>
      </c>
      <c r="AC636" t="e">
        <f t="shared" si="291"/>
        <v>#N/A</v>
      </c>
      <c r="AD636" t="e">
        <f t="shared" si="292"/>
        <v>#N/A</v>
      </c>
      <c r="AE636" t="e">
        <f t="shared" si="293"/>
        <v>#N/A</v>
      </c>
      <c r="AF636" t="e">
        <f t="shared" si="294"/>
        <v>#N/A</v>
      </c>
      <c r="AG636" t="e">
        <f t="shared" si="295"/>
        <v>#N/A</v>
      </c>
      <c r="AH636" t="e">
        <f t="shared" si="296"/>
        <v>#N/A</v>
      </c>
      <c r="AI636" t="e">
        <f t="shared" si="297"/>
        <v>#N/A</v>
      </c>
      <c r="AJ636" t="e">
        <f t="shared" si="262"/>
        <v>#N/A</v>
      </c>
      <c r="AK636" t="e">
        <f t="shared" si="263"/>
        <v>#N/A</v>
      </c>
      <c r="AL636" t="e">
        <f t="shared" si="264"/>
        <v>#N/A</v>
      </c>
      <c r="AM636" t="e">
        <f t="shared" si="298"/>
        <v>#N/A</v>
      </c>
      <c r="AN636" t="e">
        <f t="shared" si="299"/>
        <v>#N/A</v>
      </c>
      <c r="AO636" t="e">
        <f t="shared" si="300"/>
        <v>#N/A</v>
      </c>
      <c r="AP636" t="e">
        <f t="shared" si="301"/>
        <v>#N/A</v>
      </c>
      <c r="AQ636" t="e">
        <f t="shared" si="302"/>
        <v>#N/A</v>
      </c>
      <c r="AR636" t="e">
        <f t="shared" si="303"/>
        <v>#N/A</v>
      </c>
      <c r="AS636" t="e">
        <f t="shared" si="304"/>
        <v>#N/A</v>
      </c>
      <c r="AT636" t="e">
        <f t="shared" si="305"/>
        <v>#N/A</v>
      </c>
      <c r="AU636" t="e">
        <f t="shared" si="306"/>
        <v>#N/A</v>
      </c>
      <c r="AV636" t="e">
        <f t="shared" si="265"/>
        <v>#N/A</v>
      </c>
      <c r="AW636" t="e">
        <f t="shared" si="266"/>
        <v>#N/A</v>
      </c>
      <c r="AX636" t="e">
        <f t="shared" si="267"/>
        <v>#N/A</v>
      </c>
      <c r="AY636" t="e">
        <f t="shared" si="307"/>
        <v>#N/A</v>
      </c>
      <c r="AZ636" t="e">
        <f t="shared" si="308"/>
        <v>#N/A</v>
      </c>
      <c r="BA636" t="e">
        <f t="shared" si="309"/>
        <v>#N/A</v>
      </c>
      <c r="BB636" t="e">
        <f t="shared" si="310"/>
        <v>#N/A</v>
      </c>
      <c r="BC636" t="e">
        <f t="shared" si="311"/>
        <v>#N/A</v>
      </c>
      <c r="BD636" t="e">
        <f t="shared" si="312"/>
        <v>#N/A</v>
      </c>
      <c r="BE636" t="e">
        <f t="shared" si="313"/>
        <v>#N/A</v>
      </c>
      <c r="BF636" t="e">
        <f t="shared" si="314"/>
        <v>#N/A</v>
      </c>
      <c r="BG636" t="e">
        <f t="shared" si="315"/>
        <v>#N/A</v>
      </c>
      <c r="BH636" t="e">
        <f t="shared" si="268"/>
        <v>#N/A</v>
      </c>
      <c r="BI636" t="e">
        <f t="shared" si="269"/>
        <v>#N/A</v>
      </c>
      <c r="BJ636" t="e">
        <f t="shared" si="270"/>
        <v>#N/A</v>
      </c>
      <c r="BK636" t="e">
        <f t="shared" si="316"/>
        <v>#N/A</v>
      </c>
      <c r="BL636" t="e">
        <f t="shared" si="317"/>
        <v>#N/A</v>
      </c>
      <c r="BM636" t="e">
        <f t="shared" si="318"/>
        <v>#N/A</v>
      </c>
      <c r="BN636" t="e">
        <f t="shared" si="319"/>
        <v>#N/A</v>
      </c>
      <c r="BO636" t="e">
        <f t="shared" si="320"/>
        <v>#N/A</v>
      </c>
      <c r="BP636" t="e">
        <f t="shared" si="321"/>
        <v>#N/A</v>
      </c>
      <c r="BQ636" t="e">
        <f t="shared" si="322"/>
        <v>#N/A</v>
      </c>
      <c r="BR636" t="e">
        <f t="shared" si="323"/>
        <v>#N/A</v>
      </c>
      <c r="BS636" t="e">
        <f t="shared" si="324"/>
        <v>#N/A</v>
      </c>
      <c r="BT636" t="e">
        <f t="shared" si="325"/>
        <v>#N/A</v>
      </c>
      <c r="BU636" t="e">
        <f t="shared" si="326"/>
        <v>#N/A</v>
      </c>
      <c r="BV636" t="e">
        <f t="shared" si="327"/>
        <v>#N/A</v>
      </c>
      <c r="BW636" t="e">
        <f t="shared" si="328"/>
        <v>#N/A</v>
      </c>
      <c r="BX636" t="e">
        <f t="shared" si="329"/>
        <v>#N/A</v>
      </c>
      <c r="BY636" t="e">
        <f t="shared" si="330"/>
        <v>#N/A</v>
      </c>
      <c r="BZ636" t="e">
        <f t="shared" si="331"/>
        <v>#N/A</v>
      </c>
      <c r="CA636" t="e">
        <f t="shared" si="332"/>
        <v>#N/A</v>
      </c>
      <c r="CB636" t="e">
        <f t="shared" si="333"/>
        <v>#N/A</v>
      </c>
      <c r="CC636" t="e">
        <f t="shared" si="334"/>
        <v>#N/A</v>
      </c>
      <c r="CD636" t="e">
        <f t="shared" si="335"/>
        <v>#N/A</v>
      </c>
      <c r="CE636" t="e">
        <f t="shared" si="336"/>
        <v>#N/A</v>
      </c>
      <c r="CF636" t="e">
        <f t="shared" si="337"/>
        <v>#N/A</v>
      </c>
    </row>
    <row r="637" spans="1:84" x14ac:dyDescent="0.3">
      <c r="A637" t="e">
        <f t="shared" si="339"/>
        <v>#N/A</v>
      </c>
      <c r="B637" t="e">
        <f t="shared" si="339"/>
        <v>#N/A</v>
      </c>
      <c r="C637" t="e">
        <f t="shared" si="271"/>
        <v>#N/A</v>
      </c>
      <c r="D637" t="e">
        <f t="shared" si="272"/>
        <v>#N/A</v>
      </c>
      <c r="E637" t="e">
        <f t="shared" si="273"/>
        <v>#N/A</v>
      </c>
      <c r="F637" t="e">
        <f t="shared" si="274"/>
        <v>#N/A</v>
      </c>
      <c r="G637" t="e">
        <f t="shared" si="275"/>
        <v>#N/A</v>
      </c>
      <c r="H637" t="e">
        <f t="shared" si="276"/>
        <v>#N/A</v>
      </c>
      <c r="I637" t="e">
        <f t="shared" si="277"/>
        <v>#N/A</v>
      </c>
      <c r="J637" t="e">
        <f t="shared" si="278"/>
        <v>#N/A</v>
      </c>
      <c r="K637" t="e">
        <f t="shared" si="279"/>
        <v>#N/A</v>
      </c>
      <c r="L637" t="e">
        <f t="shared" si="256"/>
        <v>#N/A</v>
      </c>
      <c r="M637" t="e">
        <f t="shared" si="257"/>
        <v>#N/A</v>
      </c>
      <c r="N637" t="e">
        <f t="shared" si="258"/>
        <v>#N/A</v>
      </c>
      <c r="O637" t="e">
        <f t="shared" si="280"/>
        <v>#N/A</v>
      </c>
      <c r="P637" t="e">
        <f t="shared" si="281"/>
        <v>#N/A</v>
      </c>
      <c r="Q637" t="e">
        <f t="shared" si="282"/>
        <v>#N/A</v>
      </c>
      <c r="R637" t="e">
        <f t="shared" si="283"/>
        <v>#N/A</v>
      </c>
      <c r="S637" t="e">
        <f t="shared" si="284"/>
        <v>#N/A</v>
      </c>
      <c r="T637" t="e">
        <f t="shared" si="285"/>
        <v>#N/A</v>
      </c>
      <c r="U637" t="e">
        <f t="shared" si="286"/>
        <v>#N/A</v>
      </c>
      <c r="V637" t="e">
        <f t="shared" si="287"/>
        <v>#N/A</v>
      </c>
      <c r="W637" t="e">
        <f t="shared" si="288"/>
        <v>#N/A</v>
      </c>
      <c r="X637" t="e">
        <f t="shared" si="259"/>
        <v>#N/A</v>
      </c>
      <c r="Y637" t="e">
        <f t="shared" si="260"/>
        <v>#N/A</v>
      </c>
      <c r="Z637" t="e">
        <f t="shared" si="261"/>
        <v>#N/A</v>
      </c>
      <c r="AA637" t="e">
        <f t="shared" si="289"/>
        <v>#N/A</v>
      </c>
      <c r="AB637" t="e">
        <f t="shared" si="290"/>
        <v>#N/A</v>
      </c>
      <c r="AC637" t="e">
        <f t="shared" si="291"/>
        <v>#N/A</v>
      </c>
      <c r="AD637" t="e">
        <f t="shared" si="292"/>
        <v>#N/A</v>
      </c>
      <c r="AE637" t="e">
        <f t="shared" si="293"/>
        <v>#N/A</v>
      </c>
      <c r="AF637" t="e">
        <f t="shared" si="294"/>
        <v>#N/A</v>
      </c>
      <c r="AG637" t="e">
        <f t="shared" si="295"/>
        <v>#N/A</v>
      </c>
      <c r="AH637" t="e">
        <f t="shared" si="296"/>
        <v>#N/A</v>
      </c>
      <c r="AI637" t="e">
        <f t="shared" si="297"/>
        <v>#N/A</v>
      </c>
      <c r="AJ637" t="e">
        <f t="shared" si="262"/>
        <v>#N/A</v>
      </c>
      <c r="AK637" t="e">
        <f t="shared" si="263"/>
        <v>#N/A</v>
      </c>
      <c r="AL637" t="e">
        <f t="shared" si="264"/>
        <v>#N/A</v>
      </c>
      <c r="AM637" t="e">
        <f t="shared" si="298"/>
        <v>#N/A</v>
      </c>
      <c r="AN637" t="e">
        <f t="shared" si="299"/>
        <v>#N/A</v>
      </c>
      <c r="AO637" t="e">
        <f t="shared" si="300"/>
        <v>#N/A</v>
      </c>
      <c r="AP637" t="e">
        <f t="shared" si="301"/>
        <v>#N/A</v>
      </c>
      <c r="AQ637" t="e">
        <f t="shared" si="302"/>
        <v>#N/A</v>
      </c>
      <c r="AR637" t="e">
        <f t="shared" si="303"/>
        <v>#N/A</v>
      </c>
      <c r="AS637" t="e">
        <f t="shared" si="304"/>
        <v>#N/A</v>
      </c>
      <c r="AT637" t="e">
        <f t="shared" si="305"/>
        <v>#N/A</v>
      </c>
      <c r="AU637" t="e">
        <f t="shared" si="306"/>
        <v>#N/A</v>
      </c>
      <c r="AV637" t="e">
        <f t="shared" si="265"/>
        <v>#N/A</v>
      </c>
      <c r="AW637" t="e">
        <f t="shared" si="266"/>
        <v>#N/A</v>
      </c>
      <c r="AX637" t="e">
        <f t="shared" si="267"/>
        <v>#N/A</v>
      </c>
      <c r="AY637" t="e">
        <f t="shared" si="307"/>
        <v>#N/A</v>
      </c>
      <c r="AZ637" t="e">
        <f t="shared" si="308"/>
        <v>#N/A</v>
      </c>
      <c r="BA637" t="e">
        <f t="shared" si="309"/>
        <v>#N/A</v>
      </c>
      <c r="BB637" t="e">
        <f t="shared" si="310"/>
        <v>#N/A</v>
      </c>
      <c r="BC637" t="e">
        <f t="shared" si="311"/>
        <v>#N/A</v>
      </c>
      <c r="BD637" t="e">
        <f t="shared" si="312"/>
        <v>#N/A</v>
      </c>
      <c r="BE637" t="e">
        <f t="shared" si="313"/>
        <v>#N/A</v>
      </c>
      <c r="BF637" t="e">
        <f t="shared" si="314"/>
        <v>#N/A</v>
      </c>
      <c r="BG637" t="e">
        <f t="shared" si="315"/>
        <v>#N/A</v>
      </c>
      <c r="BH637" t="e">
        <f t="shared" si="268"/>
        <v>#N/A</v>
      </c>
      <c r="BI637" t="e">
        <f t="shared" si="269"/>
        <v>#N/A</v>
      </c>
      <c r="BJ637" t="e">
        <f t="shared" si="270"/>
        <v>#N/A</v>
      </c>
      <c r="BK637" t="e">
        <f t="shared" si="316"/>
        <v>#N/A</v>
      </c>
      <c r="BL637" t="e">
        <f t="shared" si="317"/>
        <v>#N/A</v>
      </c>
      <c r="BM637" t="e">
        <f t="shared" si="318"/>
        <v>#N/A</v>
      </c>
      <c r="BN637" t="e">
        <f t="shared" si="319"/>
        <v>#N/A</v>
      </c>
      <c r="BO637" t="e">
        <f t="shared" si="320"/>
        <v>#N/A</v>
      </c>
      <c r="BP637" t="e">
        <f t="shared" si="321"/>
        <v>#N/A</v>
      </c>
      <c r="BQ637" t="e">
        <f t="shared" si="322"/>
        <v>#N/A</v>
      </c>
      <c r="BR637" t="e">
        <f t="shared" si="323"/>
        <v>#N/A</v>
      </c>
      <c r="BS637" t="e">
        <f t="shared" si="324"/>
        <v>#N/A</v>
      </c>
      <c r="BT637" t="e">
        <f t="shared" si="325"/>
        <v>#N/A</v>
      </c>
      <c r="BU637" t="e">
        <f t="shared" si="326"/>
        <v>#N/A</v>
      </c>
      <c r="BV637" t="e">
        <f t="shared" si="327"/>
        <v>#N/A</v>
      </c>
      <c r="BW637" t="e">
        <f t="shared" si="328"/>
        <v>#N/A</v>
      </c>
      <c r="BX637" t="e">
        <f t="shared" si="329"/>
        <v>#N/A</v>
      </c>
      <c r="BY637" t="e">
        <f t="shared" si="330"/>
        <v>#N/A</v>
      </c>
      <c r="BZ637" t="e">
        <f t="shared" si="331"/>
        <v>#N/A</v>
      </c>
      <c r="CA637" t="e">
        <f t="shared" si="332"/>
        <v>#N/A</v>
      </c>
      <c r="CB637" t="e">
        <f t="shared" si="333"/>
        <v>#N/A</v>
      </c>
      <c r="CC637" t="e">
        <f t="shared" si="334"/>
        <v>#N/A</v>
      </c>
      <c r="CD637" t="e">
        <f t="shared" si="335"/>
        <v>#N/A</v>
      </c>
      <c r="CE637" t="e">
        <f t="shared" si="336"/>
        <v>#N/A</v>
      </c>
      <c r="CF637" t="e">
        <f t="shared" si="337"/>
        <v>#N/A</v>
      </c>
    </row>
    <row r="638" spans="1:84" x14ac:dyDescent="0.3">
      <c r="A638" t="e">
        <f t="shared" si="339"/>
        <v>#N/A</v>
      </c>
      <c r="B638" t="e">
        <f t="shared" si="339"/>
        <v>#N/A</v>
      </c>
      <c r="C638" t="e">
        <f t="shared" si="271"/>
        <v>#N/A</v>
      </c>
      <c r="D638" t="e">
        <f t="shared" si="272"/>
        <v>#N/A</v>
      </c>
      <c r="E638" t="e">
        <f t="shared" si="273"/>
        <v>#N/A</v>
      </c>
      <c r="F638" t="e">
        <f t="shared" si="274"/>
        <v>#N/A</v>
      </c>
      <c r="G638" t="e">
        <f t="shared" si="275"/>
        <v>#N/A</v>
      </c>
      <c r="H638" t="e">
        <f t="shared" si="276"/>
        <v>#N/A</v>
      </c>
      <c r="I638" t="e">
        <f t="shared" si="277"/>
        <v>#N/A</v>
      </c>
      <c r="J638" t="e">
        <f t="shared" si="278"/>
        <v>#N/A</v>
      </c>
      <c r="K638" t="e">
        <f t="shared" si="279"/>
        <v>#N/A</v>
      </c>
      <c r="L638" t="e">
        <f t="shared" si="256"/>
        <v>#N/A</v>
      </c>
      <c r="M638" t="e">
        <f t="shared" si="257"/>
        <v>#N/A</v>
      </c>
      <c r="N638" t="e">
        <f t="shared" si="258"/>
        <v>#N/A</v>
      </c>
      <c r="O638" t="e">
        <f t="shared" si="280"/>
        <v>#N/A</v>
      </c>
      <c r="P638" t="e">
        <f t="shared" si="281"/>
        <v>#N/A</v>
      </c>
      <c r="Q638" t="e">
        <f t="shared" si="282"/>
        <v>#N/A</v>
      </c>
      <c r="R638" t="e">
        <f t="shared" si="283"/>
        <v>#N/A</v>
      </c>
      <c r="S638" t="e">
        <f t="shared" si="284"/>
        <v>#N/A</v>
      </c>
      <c r="T638" t="e">
        <f t="shared" si="285"/>
        <v>#N/A</v>
      </c>
      <c r="U638" t="e">
        <f t="shared" si="286"/>
        <v>#N/A</v>
      </c>
      <c r="V638" t="e">
        <f t="shared" si="287"/>
        <v>#N/A</v>
      </c>
      <c r="W638" t="e">
        <f t="shared" si="288"/>
        <v>#N/A</v>
      </c>
      <c r="X638" t="e">
        <f t="shared" si="259"/>
        <v>#N/A</v>
      </c>
      <c r="Y638" t="e">
        <f t="shared" si="260"/>
        <v>#N/A</v>
      </c>
      <c r="Z638" t="e">
        <f t="shared" si="261"/>
        <v>#N/A</v>
      </c>
      <c r="AA638" t="e">
        <f t="shared" si="289"/>
        <v>#N/A</v>
      </c>
      <c r="AB638" t="e">
        <f t="shared" si="290"/>
        <v>#N/A</v>
      </c>
      <c r="AC638" t="e">
        <f t="shared" si="291"/>
        <v>#N/A</v>
      </c>
      <c r="AD638" t="e">
        <f t="shared" si="292"/>
        <v>#N/A</v>
      </c>
      <c r="AE638" t="e">
        <f t="shared" si="293"/>
        <v>#N/A</v>
      </c>
      <c r="AF638" t="e">
        <f t="shared" si="294"/>
        <v>#N/A</v>
      </c>
      <c r="AG638" t="e">
        <f t="shared" si="295"/>
        <v>#N/A</v>
      </c>
      <c r="AH638" t="e">
        <f t="shared" si="296"/>
        <v>#N/A</v>
      </c>
      <c r="AI638" t="e">
        <f t="shared" si="297"/>
        <v>#N/A</v>
      </c>
      <c r="AJ638" t="e">
        <f t="shared" si="262"/>
        <v>#N/A</v>
      </c>
      <c r="AK638" t="e">
        <f t="shared" si="263"/>
        <v>#N/A</v>
      </c>
      <c r="AL638" t="e">
        <f t="shared" si="264"/>
        <v>#N/A</v>
      </c>
      <c r="AM638" t="e">
        <f t="shared" si="298"/>
        <v>#N/A</v>
      </c>
      <c r="AN638" t="e">
        <f t="shared" si="299"/>
        <v>#N/A</v>
      </c>
      <c r="AO638" t="e">
        <f t="shared" si="300"/>
        <v>#N/A</v>
      </c>
      <c r="AP638" t="e">
        <f t="shared" si="301"/>
        <v>#N/A</v>
      </c>
      <c r="AQ638" t="e">
        <f t="shared" si="302"/>
        <v>#N/A</v>
      </c>
      <c r="AR638" t="e">
        <f t="shared" si="303"/>
        <v>#N/A</v>
      </c>
      <c r="AS638" t="e">
        <f t="shared" si="304"/>
        <v>#N/A</v>
      </c>
      <c r="AT638" t="e">
        <f t="shared" si="305"/>
        <v>#N/A</v>
      </c>
      <c r="AU638" t="e">
        <f t="shared" si="306"/>
        <v>#N/A</v>
      </c>
      <c r="AV638" t="e">
        <f t="shared" si="265"/>
        <v>#N/A</v>
      </c>
      <c r="AW638" t="e">
        <f t="shared" si="266"/>
        <v>#N/A</v>
      </c>
      <c r="AX638" t="e">
        <f t="shared" si="267"/>
        <v>#N/A</v>
      </c>
      <c r="AY638" t="e">
        <f t="shared" si="307"/>
        <v>#N/A</v>
      </c>
      <c r="AZ638" t="e">
        <f t="shared" si="308"/>
        <v>#N/A</v>
      </c>
      <c r="BA638" t="e">
        <f t="shared" si="309"/>
        <v>#N/A</v>
      </c>
      <c r="BB638" t="e">
        <f t="shared" si="310"/>
        <v>#N/A</v>
      </c>
      <c r="BC638" t="e">
        <f t="shared" si="311"/>
        <v>#N/A</v>
      </c>
      <c r="BD638" t="e">
        <f t="shared" si="312"/>
        <v>#N/A</v>
      </c>
      <c r="BE638" t="e">
        <f t="shared" si="313"/>
        <v>#N/A</v>
      </c>
      <c r="BF638" t="e">
        <f t="shared" si="314"/>
        <v>#N/A</v>
      </c>
      <c r="BG638" t="e">
        <f t="shared" si="315"/>
        <v>#N/A</v>
      </c>
      <c r="BH638" t="e">
        <f t="shared" si="268"/>
        <v>#N/A</v>
      </c>
      <c r="BI638" t="e">
        <f t="shared" si="269"/>
        <v>#N/A</v>
      </c>
      <c r="BJ638" t="e">
        <f t="shared" si="270"/>
        <v>#N/A</v>
      </c>
      <c r="BK638" t="e">
        <f t="shared" si="316"/>
        <v>#N/A</v>
      </c>
      <c r="BL638" t="e">
        <f t="shared" si="317"/>
        <v>#N/A</v>
      </c>
      <c r="BM638" t="e">
        <f t="shared" si="318"/>
        <v>#N/A</v>
      </c>
      <c r="BN638" t="e">
        <f t="shared" si="319"/>
        <v>#N/A</v>
      </c>
      <c r="BO638" t="e">
        <f t="shared" si="320"/>
        <v>#N/A</v>
      </c>
      <c r="BP638" t="e">
        <f t="shared" si="321"/>
        <v>#N/A</v>
      </c>
      <c r="BQ638" t="e">
        <f t="shared" si="322"/>
        <v>#N/A</v>
      </c>
      <c r="BR638" t="e">
        <f t="shared" si="323"/>
        <v>#N/A</v>
      </c>
      <c r="BS638" t="e">
        <f t="shared" si="324"/>
        <v>#N/A</v>
      </c>
      <c r="BT638" t="e">
        <f t="shared" si="325"/>
        <v>#N/A</v>
      </c>
      <c r="BU638" t="e">
        <f t="shared" si="326"/>
        <v>#N/A</v>
      </c>
      <c r="BV638" t="e">
        <f t="shared" si="327"/>
        <v>#N/A</v>
      </c>
      <c r="BW638" t="e">
        <f t="shared" si="328"/>
        <v>#N/A</v>
      </c>
      <c r="BX638" t="e">
        <f t="shared" si="329"/>
        <v>#N/A</v>
      </c>
      <c r="BY638" t="e">
        <f t="shared" si="330"/>
        <v>#N/A</v>
      </c>
      <c r="BZ638" t="e">
        <f t="shared" si="331"/>
        <v>#N/A</v>
      </c>
      <c r="CA638" t="e">
        <f t="shared" si="332"/>
        <v>#N/A</v>
      </c>
      <c r="CB638" t="e">
        <f t="shared" si="333"/>
        <v>#N/A</v>
      </c>
      <c r="CC638" t="e">
        <f t="shared" si="334"/>
        <v>#N/A</v>
      </c>
      <c r="CD638" t="e">
        <f t="shared" si="335"/>
        <v>#N/A</v>
      </c>
      <c r="CE638" t="e">
        <f t="shared" si="336"/>
        <v>#N/A</v>
      </c>
      <c r="CF638" t="e">
        <f t="shared" si="337"/>
        <v>#N/A</v>
      </c>
    </row>
    <row r="639" spans="1:84" x14ac:dyDescent="0.3">
      <c r="A639" t="e">
        <f t="shared" si="339"/>
        <v>#N/A</v>
      </c>
      <c r="B639" t="e">
        <f t="shared" si="339"/>
        <v>#N/A</v>
      </c>
      <c r="C639" t="e">
        <f t="shared" si="271"/>
        <v>#N/A</v>
      </c>
      <c r="D639" t="e">
        <f t="shared" si="272"/>
        <v>#N/A</v>
      </c>
      <c r="E639" t="e">
        <f t="shared" si="273"/>
        <v>#N/A</v>
      </c>
      <c r="F639" t="e">
        <f t="shared" si="274"/>
        <v>#N/A</v>
      </c>
      <c r="G639" t="e">
        <f t="shared" si="275"/>
        <v>#N/A</v>
      </c>
      <c r="H639" t="e">
        <f t="shared" si="276"/>
        <v>#N/A</v>
      </c>
      <c r="I639" t="e">
        <f t="shared" si="277"/>
        <v>#N/A</v>
      </c>
      <c r="J639" t="e">
        <f t="shared" si="278"/>
        <v>#N/A</v>
      </c>
      <c r="K639" t="e">
        <f t="shared" si="279"/>
        <v>#N/A</v>
      </c>
      <c r="L639" t="e">
        <f t="shared" si="256"/>
        <v>#N/A</v>
      </c>
      <c r="M639" t="e">
        <f t="shared" si="257"/>
        <v>#N/A</v>
      </c>
      <c r="N639" t="e">
        <f t="shared" si="258"/>
        <v>#N/A</v>
      </c>
      <c r="O639" t="e">
        <f t="shared" si="280"/>
        <v>#N/A</v>
      </c>
      <c r="P639" t="e">
        <f t="shared" si="281"/>
        <v>#N/A</v>
      </c>
      <c r="Q639" t="e">
        <f t="shared" si="282"/>
        <v>#N/A</v>
      </c>
      <c r="R639" t="e">
        <f t="shared" si="283"/>
        <v>#N/A</v>
      </c>
      <c r="S639" t="e">
        <f t="shared" si="284"/>
        <v>#N/A</v>
      </c>
      <c r="T639" t="e">
        <f t="shared" si="285"/>
        <v>#N/A</v>
      </c>
      <c r="U639" t="e">
        <f t="shared" si="286"/>
        <v>#N/A</v>
      </c>
      <c r="V639" t="e">
        <f t="shared" si="287"/>
        <v>#N/A</v>
      </c>
      <c r="W639" t="e">
        <f t="shared" si="288"/>
        <v>#N/A</v>
      </c>
      <c r="X639" t="e">
        <f t="shared" si="259"/>
        <v>#N/A</v>
      </c>
      <c r="Y639" t="e">
        <f t="shared" si="260"/>
        <v>#N/A</v>
      </c>
      <c r="Z639" t="e">
        <f t="shared" si="261"/>
        <v>#N/A</v>
      </c>
      <c r="AA639" t="e">
        <f t="shared" si="289"/>
        <v>#N/A</v>
      </c>
      <c r="AB639" t="e">
        <f t="shared" si="290"/>
        <v>#N/A</v>
      </c>
      <c r="AC639" t="e">
        <f t="shared" si="291"/>
        <v>#N/A</v>
      </c>
      <c r="AD639" t="e">
        <f t="shared" si="292"/>
        <v>#N/A</v>
      </c>
      <c r="AE639" t="e">
        <f t="shared" si="293"/>
        <v>#N/A</v>
      </c>
      <c r="AF639" t="e">
        <f t="shared" si="294"/>
        <v>#N/A</v>
      </c>
      <c r="AG639" t="e">
        <f t="shared" si="295"/>
        <v>#N/A</v>
      </c>
      <c r="AH639" t="e">
        <f t="shared" si="296"/>
        <v>#N/A</v>
      </c>
      <c r="AI639" t="e">
        <f t="shared" si="297"/>
        <v>#N/A</v>
      </c>
      <c r="AJ639" t="e">
        <f t="shared" si="262"/>
        <v>#N/A</v>
      </c>
      <c r="AK639" t="e">
        <f t="shared" si="263"/>
        <v>#N/A</v>
      </c>
      <c r="AL639" t="e">
        <f t="shared" si="264"/>
        <v>#N/A</v>
      </c>
      <c r="AM639" t="e">
        <f t="shared" si="298"/>
        <v>#N/A</v>
      </c>
      <c r="AN639" t="e">
        <f t="shared" si="299"/>
        <v>#N/A</v>
      </c>
      <c r="AO639" t="e">
        <f t="shared" si="300"/>
        <v>#N/A</v>
      </c>
      <c r="AP639" t="e">
        <f t="shared" si="301"/>
        <v>#N/A</v>
      </c>
      <c r="AQ639" t="e">
        <f t="shared" si="302"/>
        <v>#N/A</v>
      </c>
      <c r="AR639" t="e">
        <f t="shared" si="303"/>
        <v>#N/A</v>
      </c>
      <c r="AS639" t="e">
        <f t="shared" si="304"/>
        <v>#N/A</v>
      </c>
      <c r="AT639" t="e">
        <f t="shared" si="305"/>
        <v>#N/A</v>
      </c>
      <c r="AU639" t="e">
        <f t="shared" si="306"/>
        <v>#N/A</v>
      </c>
      <c r="AV639" t="e">
        <f t="shared" si="265"/>
        <v>#N/A</v>
      </c>
      <c r="AW639" t="e">
        <f t="shared" si="266"/>
        <v>#N/A</v>
      </c>
      <c r="AX639" t="e">
        <f t="shared" si="267"/>
        <v>#N/A</v>
      </c>
      <c r="AY639" t="e">
        <f t="shared" si="307"/>
        <v>#N/A</v>
      </c>
      <c r="AZ639" t="e">
        <f t="shared" si="308"/>
        <v>#N/A</v>
      </c>
      <c r="BA639" t="e">
        <f t="shared" si="309"/>
        <v>#N/A</v>
      </c>
      <c r="BB639" t="e">
        <f t="shared" si="310"/>
        <v>#N/A</v>
      </c>
      <c r="BC639" t="e">
        <f t="shared" si="311"/>
        <v>#N/A</v>
      </c>
      <c r="BD639" t="e">
        <f t="shared" si="312"/>
        <v>#N/A</v>
      </c>
      <c r="BE639" t="e">
        <f t="shared" si="313"/>
        <v>#N/A</v>
      </c>
      <c r="BF639" t="e">
        <f t="shared" si="314"/>
        <v>#N/A</v>
      </c>
      <c r="BG639" t="e">
        <f t="shared" si="315"/>
        <v>#N/A</v>
      </c>
      <c r="BH639" t="e">
        <f t="shared" si="268"/>
        <v>#N/A</v>
      </c>
      <c r="BI639" t="e">
        <f t="shared" si="269"/>
        <v>#N/A</v>
      </c>
      <c r="BJ639" t="e">
        <f t="shared" si="270"/>
        <v>#N/A</v>
      </c>
      <c r="BK639" t="e">
        <f t="shared" si="316"/>
        <v>#N/A</v>
      </c>
      <c r="BL639" t="e">
        <f t="shared" si="317"/>
        <v>#N/A</v>
      </c>
      <c r="BM639" t="e">
        <f t="shared" si="318"/>
        <v>#N/A</v>
      </c>
      <c r="BN639" t="e">
        <f t="shared" si="319"/>
        <v>#N/A</v>
      </c>
      <c r="BO639" t="e">
        <f t="shared" si="320"/>
        <v>#N/A</v>
      </c>
      <c r="BP639" t="e">
        <f t="shared" si="321"/>
        <v>#N/A</v>
      </c>
      <c r="BQ639" t="e">
        <f t="shared" si="322"/>
        <v>#N/A</v>
      </c>
      <c r="BR639" t="e">
        <f t="shared" si="323"/>
        <v>#N/A</v>
      </c>
      <c r="BS639" t="e">
        <f t="shared" si="324"/>
        <v>#N/A</v>
      </c>
      <c r="BT639" t="e">
        <f t="shared" si="325"/>
        <v>#N/A</v>
      </c>
      <c r="BU639" t="e">
        <f t="shared" si="326"/>
        <v>#N/A</v>
      </c>
      <c r="BV639" t="e">
        <f t="shared" si="327"/>
        <v>#N/A</v>
      </c>
      <c r="BW639" t="e">
        <f t="shared" si="328"/>
        <v>#N/A</v>
      </c>
      <c r="BX639" t="e">
        <f t="shared" si="329"/>
        <v>#N/A</v>
      </c>
      <c r="BY639" t="e">
        <f t="shared" si="330"/>
        <v>#N/A</v>
      </c>
      <c r="BZ639" t="e">
        <f t="shared" si="331"/>
        <v>#N/A</v>
      </c>
      <c r="CA639" t="e">
        <f t="shared" si="332"/>
        <v>#N/A</v>
      </c>
      <c r="CB639" t="e">
        <f t="shared" si="333"/>
        <v>#N/A</v>
      </c>
      <c r="CC639" t="e">
        <f t="shared" si="334"/>
        <v>#N/A</v>
      </c>
      <c r="CD639" t="e">
        <f t="shared" si="335"/>
        <v>#N/A</v>
      </c>
      <c r="CE639" t="e">
        <f t="shared" si="336"/>
        <v>#N/A</v>
      </c>
      <c r="CF639" t="e">
        <f t="shared" si="337"/>
        <v>#N/A</v>
      </c>
    </row>
    <row r="640" spans="1:84" x14ac:dyDescent="0.3">
      <c r="A640" t="e">
        <f t="shared" si="339"/>
        <v>#N/A</v>
      </c>
      <c r="B640" t="e">
        <f t="shared" si="339"/>
        <v>#N/A</v>
      </c>
      <c r="C640" t="e">
        <f t="shared" si="271"/>
        <v>#N/A</v>
      </c>
      <c r="D640" t="e">
        <f t="shared" si="272"/>
        <v>#N/A</v>
      </c>
      <c r="E640" t="e">
        <f t="shared" si="273"/>
        <v>#N/A</v>
      </c>
      <c r="F640" t="e">
        <f t="shared" si="274"/>
        <v>#N/A</v>
      </c>
      <c r="G640" t="e">
        <f t="shared" si="275"/>
        <v>#N/A</v>
      </c>
      <c r="H640" t="e">
        <f t="shared" si="276"/>
        <v>#N/A</v>
      </c>
      <c r="I640" t="e">
        <f t="shared" si="277"/>
        <v>#N/A</v>
      </c>
      <c r="J640" t="e">
        <f t="shared" si="278"/>
        <v>#N/A</v>
      </c>
      <c r="K640" t="e">
        <f t="shared" si="279"/>
        <v>#N/A</v>
      </c>
      <c r="L640" t="e">
        <f t="shared" si="256"/>
        <v>#N/A</v>
      </c>
      <c r="M640" t="e">
        <f t="shared" si="257"/>
        <v>#N/A</v>
      </c>
      <c r="N640" t="e">
        <f t="shared" si="258"/>
        <v>#N/A</v>
      </c>
      <c r="O640" t="e">
        <f t="shared" si="280"/>
        <v>#N/A</v>
      </c>
      <c r="P640" t="e">
        <f t="shared" si="281"/>
        <v>#N/A</v>
      </c>
      <c r="Q640" t="e">
        <f t="shared" si="282"/>
        <v>#N/A</v>
      </c>
      <c r="R640" t="e">
        <f t="shared" si="283"/>
        <v>#N/A</v>
      </c>
      <c r="S640" t="e">
        <f t="shared" si="284"/>
        <v>#N/A</v>
      </c>
      <c r="T640" t="e">
        <f t="shared" si="285"/>
        <v>#N/A</v>
      </c>
      <c r="U640" t="e">
        <f t="shared" si="286"/>
        <v>#N/A</v>
      </c>
      <c r="V640" t="e">
        <f t="shared" si="287"/>
        <v>#N/A</v>
      </c>
      <c r="W640" t="e">
        <f t="shared" si="288"/>
        <v>#N/A</v>
      </c>
      <c r="X640" t="e">
        <f t="shared" si="259"/>
        <v>#N/A</v>
      </c>
      <c r="Y640" t="e">
        <f t="shared" si="260"/>
        <v>#N/A</v>
      </c>
      <c r="Z640" t="e">
        <f t="shared" si="261"/>
        <v>#N/A</v>
      </c>
      <c r="AA640" t="e">
        <f t="shared" si="289"/>
        <v>#N/A</v>
      </c>
      <c r="AB640" t="e">
        <f t="shared" si="290"/>
        <v>#N/A</v>
      </c>
      <c r="AC640" t="e">
        <f t="shared" si="291"/>
        <v>#N/A</v>
      </c>
      <c r="AD640" t="e">
        <f t="shared" si="292"/>
        <v>#N/A</v>
      </c>
      <c r="AE640" t="e">
        <f t="shared" si="293"/>
        <v>#N/A</v>
      </c>
      <c r="AF640" t="e">
        <f t="shared" si="294"/>
        <v>#N/A</v>
      </c>
      <c r="AG640" t="e">
        <f t="shared" si="295"/>
        <v>#N/A</v>
      </c>
      <c r="AH640" t="e">
        <f t="shared" si="296"/>
        <v>#N/A</v>
      </c>
      <c r="AI640" t="e">
        <f t="shared" si="297"/>
        <v>#N/A</v>
      </c>
      <c r="AJ640" t="e">
        <f t="shared" si="262"/>
        <v>#N/A</v>
      </c>
      <c r="AK640" t="e">
        <f t="shared" si="263"/>
        <v>#N/A</v>
      </c>
      <c r="AL640" t="e">
        <f t="shared" si="264"/>
        <v>#N/A</v>
      </c>
      <c r="AM640" t="e">
        <f t="shared" si="298"/>
        <v>#N/A</v>
      </c>
      <c r="AN640" t="e">
        <f t="shared" si="299"/>
        <v>#N/A</v>
      </c>
      <c r="AO640" t="e">
        <f t="shared" si="300"/>
        <v>#N/A</v>
      </c>
      <c r="AP640" t="e">
        <f t="shared" si="301"/>
        <v>#N/A</v>
      </c>
      <c r="AQ640" t="e">
        <f t="shared" si="302"/>
        <v>#N/A</v>
      </c>
      <c r="AR640" t="e">
        <f t="shared" si="303"/>
        <v>#N/A</v>
      </c>
      <c r="AS640" t="e">
        <f t="shared" si="304"/>
        <v>#N/A</v>
      </c>
      <c r="AT640" t="e">
        <f t="shared" si="305"/>
        <v>#N/A</v>
      </c>
      <c r="AU640" t="e">
        <f t="shared" si="306"/>
        <v>#N/A</v>
      </c>
      <c r="AV640" t="e">
        <f t="shared" si="265"/>
        <v>#N/A</v>
      </c>
      <c r="AW640" t="e">
        <f t="shared" si="266"/>
        <v>#N/A</v>
      </c>
      <c r="AX640" t="e">
        <f t="shared" si="267"/>
        <v>#N/A</v>
      </c>
      <c r="AY640" t="e">
        <f t="shared" si="307"/>
        <v>#N/A</v>
      </c>
      <c r="AZ640" t="e">
        <f t="shared" si="308"/>
        <v>#N/A</v>
      </c>
      <c r="BA640" t="e">
        <f t="shared" si="309"/>
        <v>#N/A</v>
      </c>
      <c r="BB640" t="e">
        <f t="shared" si="310"/>
        <v>#N/A</v>
      </c>
      <c r="BC640" t="e">
        <f t="shared" si="311"/>
        <v>#N/A</v>
      </c>
      <c r="BD640" t="e">
        <f t="shared" si="312"/>
        <v>#N/A</v>
      </c>
      <c r="BE640" t="e">
        <f t="shared" si="313"/>
        <v>#N/A</v>
      </c>
      <c r="BF640" t="e">
        <f t="shared" si="314"/>
        <v>#N/A</v>
      </c>
      <c r="BG640" t="e">
        <f t="shared" si="315"/>
        <v>#N/A</v>
      </c>
      <c r="BH640" t="e">
        <f t="shared" si="268"/>
        <v>#N/A</v>
      </c>
      <c r="BI640" t="e">
        <f t="shared" si="269"/>
        <v>#N/A</v>
      </c>
      <c r="BJ640" t="e">
        <f t="shared" si="270"/>
        <v>#N/A</v>
      </c>
      <c r="BK640" t="e">
        <f t="shared" si="316"/>
        <v>#N/A</v>
      </c>
      <c r="BL640" t="e">
        <f t="shared" si="317"/>
        <v>#N/A</v>
      </c>
      <c r="BM640" t="e">
        <f t="shared" si="318"/>
        <v>#N/A</v>
      </c>
      <c r="BN640" t="e">
        <f t="shared" si="319"/>
        <v>#N/A</v>
      </c>
      <c r="BO640" t="e">
        <f t="shared" si="320"/>
        <v>#N/A</v>
      </c>
      <c r="BP640" t="e">
        <f t="shared" si="321"/>
        <v>#N/A</v>
      </c>
      <c r="BQ640" t="e">
        <f t="shared" si="322"/>
        <v>#N/A</v>
      </c>
      <c r="BR640" t="e">
        <f t="shared" si="323"/>
        <v>#N/A</v>
      </c>
      <c r="BS640" t="e">
        <f t="shared" si="324"/>
        <v>#N/A</v>
      </c>
      <c r="BT640" t="e">
        <f t="shared" si="325"/>
        <v>#N/A</v>
      </c>
      <c r="BU640" t="e">
        <f t="shared" si="326"/>
        <v>#N/A</v>
      </c>
      <c r="BV640" t="e">
        <f t="shared" si="327"/>
        <v>#N/A</v>
      </c>
      <c r="BW640" t="e">
        <f t="shared" si="328"/>
        <v>#N/A</v>
      </c>
      <c r="BX640" t="e">
        <f t="shared" si="329"/>
        <v>#N/A</v>
      </c>
      <c r="BY640" t="e">
        <f t="shared" si="330"/>
        <v>#N/A</v>
      </c>
      <c r="BZ640" t="e">
        <f t="shared" si="331"/>
        <v>#N/A</v>
      </c>
      <c r="CA640" t="e">
        <f t="shared" si="332"/>
        <v>#N/A</v>
      </c>
      <c r="CB640" t="e">
        <f t="shared" si="333"/>
        <v>#N/A</v>
      </c>
      <c r="CC640" t="e">
        <f t="shared" si="334"/>
        <v>#N/A</v>
      </c>
      <c r="CD640" t="e">
        <f t="shared" si="335"/>
        <v>#N/A</v>
      </c>
      <c r="CE640" t="e">
        <f t="shared" si="336"/>
        <v>#N/A</v>
      </c>
      <c r="CF640" t="e">
        <f t="shared" si="337"/>
        <v>#N/A</v>
      </c>
    </row>
    <row r="641" spans="1:84" x14ac:dyDescent="0.3">
      <c r="A641" t="e">
        <f t="shared" si="339"/>
        <v>#N/A</v>
      </c>
      <c r="B641" t="e">
        <f t="shared" si="339"/>
        <v>#N/A</v>
      </c>
      <c r="C641" t="e">
        <f t="shared" si="271"/>
        <v>#N/A</v>
      </c>
      <c r="D641" t="e">
        <f t="shared" si="272"/>
        <v>#N/A</v>
      </c>
      <c r="E641" t="e">
        <f t="shared" si="273"/>
        <v>#N/A</v>
      </c>
      <c r="F641" t="e">
        <f t="shared" si="274"/>
        <v>#N/A</v>
      </c>
      <c r="G641" t="e">
        <f t="shared" si="275"/>
        <v>#N/A</v>
      </c>
      <c r="H641" t="e">
        <f t="shared" si="276"/>
        <v>#N/A</v>
      </c>
      <c r="I641" t="e">
        <f t="shared" si="277"/>
        <v>#N/A</v>
      </c>
      <c r="J641" t="e">
        <f t="shared" si="278"/>
        <v>#N/A</v>
      </c>
      <c r="K641" t="e">
        <f t="shared" si="279"/>
        <v>#N/A</v>
      </c>
      <c r="L641" t="e">
        <f t="shared" si="256"/>
        <v>#N/A</v>
      </c>
      <c r="M641" t="e">
        <f t="shared" si="257"/>
        <v>#N/A</v>
      </c>
      <c r="N641" t="e">
        <f t="shared" si="258"/>
        <v>#N/A</v>
      </c>
      <c r="O641" t="e">
        <f t="shared" si="280"/>
        <v>#N/A</v>
      </c>
      <c r="P641" t="e">
        <f t="shared" si="281"/>
        <v>#N/A</v>
      </c>
      <c r="Q641" t="e">
        <f t="shared" si="282"/>
        <v>#N/A</v>
      </c>
      <c r="R641" t="e">
        <f t="shared" si="283"/>
        <v>#N/A</v>
      </c>
      <c r="S641" t="e">
        <f t="shared" si="284"/>
        <v>#N/A</v>
      </c>
      <c r="T641" t="e">
        <f t="shared" si="285"/>
        <v>#N/A</v>
      </c>
      <c r="U641" t="e">
        <f t="shared" si="286"/>
        <v>#N/A</v>
      </c>
      <c r="V641" t="e">
        <f t="shared" si="287"/>
        <v>#N/A</v>
      </c>
      <c r="W641" t="e">
        <f t="shared" si="288"/>
        <v>#N/A</v>
      </c>
      <c r="X641" t="e">
        <f t="shared" si="259"/>
        <v>#N/A</v>
      </c>
      <c r="Y641" t="e">
        <f t="shared" si="260"/>
        <v>#N/A</v>
      </c>
      <c r="Z641" t="e">
        <f t="shared" si="261"/>
        <v>#N/A</v>
      </c>
      <c r="AA641" t="e">
        <f t="shared" si="289"/>
        <v>#N/A</v>
      </c>
      <c r="AB641" t="e">
        <f t="shared" si="290"/>
        <v>#N/A</v>
      </c>
      <c r="AC641" t="e">
        <f t="shared" si="291"/>
        <v>#N/A</v>
      </c>
      <c r="AD641" t="e">
        <f t="shared" si="292"/>
        <v>#N/A</v>
      </c>
      <c r="AE641" t="e">
        <f t="shared" si="293"/>
        <v>#N/A</v>
      </c>
      <c r="AF641" t="e">
        <f t="shared" si="294"/>
        <v>#N/A</v>
      </c>
      <c r="AG641" t="e">
        <f t="shared" si="295"/>
        <v>#N/A</v>
      </c>
      <c r="AH641" t="e">
        <f t="shared" si="296"/>
        <v>#N/A</v>
      </c>
      <c r="AI641" t="e">
        <f t="shared" si="297"/>
        <v>#N/A</v>
      </c>
      <c r="AJ641" t="e">
        <f t="shared" si="262"/>
        <v>#N/A</v>
      </c>
      <c r="AK641" t="e">
        <f t="shared" si="263"/>
        <v>#N/A</v>
      </c>
      <c r="AL641" t="e">
        <f t="shared" si="264"/>
        <v>#N/A</v>
      </c>
      <c r="AM641" t="e">
        <f t="shared" si="298"/>
        <v>#N/A</v>
      </c>
      <c r="AN641" t="e">
        <f t="shared" si="299"/>
        <v>#N/A</v>
      </c>
      <c r="AO641" t="e">
        <f t="shared" si="300"/>
        <v>#N/A</v>
      </c>
      <c r="AP641" t="e">
        <f t="shared" si="301"/>
        <v>#N/A</v>
      </c>
      <c r="AQ641" t="e">
        <f t="shared" si="302"/>
        <v>#N/A</v>
      </c>
      <c r="AR641" t="e">
        <f t="shared" si="303"/>
        <v>#N/A</v>
      </c>
      <c r="AS641" t="e">
        <f t="shared" si="304"/>
        <v>#N/A</v>
      </c>
      <c r="AT641" t="e">
        <f t="shared" si="305"/>
        <v>#N/A</v>
      </c>
      <c r="AU641" t="e">
        <f t="shared" si="306"/>
        <v>#N/A</v>
      </c>
      <c r="AV641" t="e">
        <f t="shared" si="265"/>
        <v>#N/A</v>
      </c>
      <c r="AW641" t="e">
        <f t="shared" si="266"/>
        <v>#N/A</v>
      </c>
      <c r="AX641" t="e">
        <f t="shared" si="267"/>
        <v>#N/A</v>
      </c>
      <c r="AY641" t="e">
        <f t="shared" si="307"/>
        <v>#N/A</v>
      </c>
      <c r="AZ641" t="e">
        <f t="shared" si="308"/>
        <v>#N/A</v>
      </c>
      <c r="BA641" t="e">
        <f t="shared" si="309"/>
        <v>#N/A</v>
      </c>
      <c r="BB641" t="e">
        <f t="shared" si="310"/>
        <v>#N/A</v>
      </c>
      <c r="BC641" t="e">
        <f t="shared" si="311"/>
        <v>#N/A</v>
      </c>
      <c r="BD641" t="e">
        <f t="shared" si="312"/>
        <v>#N/A</v>
      </c>
      <c r="BE641" t="e">
        <f t="shared" si="313"/>
        <v>#N/A</v>
      </c>
      <c r="BF641" t="e">
        <f t="shared" si="314"/>
        <v>#N/A</v>
      </c>
      <c r="BG641" t="e">
        <f t="shared" si="315"/>
        <v>#N/A</v>
      </c>
      <c r="BH641" t="e">
        <f t="shared" si="268"/>
        <v>#N/A</v>
      </c>
      <c r="BI641" t="e">
        <f t="shared" si="269"/>
        <v>#N/A</v>
      </c>
      <c r="BJ641" t="e">
        <f t="shared" si="270"/>
        <v>#N/A</v>
      </c>
      <c r="BK641" t="e">
        <f t="shared" si="316"/>
        <v>#N/A</v>
      </c>
      <c r="BL641" t="e">
        <f t="shared" si="317"/>
        <v>#N/A</v>
      </c>
      <c r="BM641" t="e">
        <f t="shared" si="318"/>
        <v>#N/A</v>
      </c>
      <c r="BN641" t="e">
        <f t="shared" si="319"/>
        <v>#N/A</v>
      </c>
      <c r="BO641" t="e">
        <f t="shared" si="320"/>
        <v>#N/A</v>
      </c>
      <c r="BP641" t="e">
        <f t="shared" si="321"/>
        <v>#N/A</v>
      </c>
      <c r="BQ641" t="e">
        <f t="shared" si="322"/>
        <v>#N/A</v>
      </c>
      <c r="BR641" t="e">
        <f t="shared" si="323"/>
        <v>#N/A</v>
      </c>
      <c r="BS641" t="e">
        <f t="shared" si="324"/>
        <v>#N/A</v>
      </c>
      <c r="BT641" t="e">
        <f t="shared" si="325"/>
        <v>#N/A</v>
      </c>
      <c r="BU641" t="e">
        <f t="shared" si="326"/>
        <v>#N/A</v>
      </c>
      <c r="BV641" t="e">
        <f t="shared" si="327"/>
        <v>#N/A</v>
      </c>
      <c r="BW641" t="e">
        <f t="shared" si="328"/>
        <v>#N/A</v>
      </c>
      <c r="BX641" t="e">
        <f t="shared" si="329"/>
        <v>#N/A</v>
      </c>
      <c r="BY641" t="e">
        <f t="shared" si="330"/>
        <v>#N/A</v>
      </c>
      <c r="BZ641" t="e">
        <f t="shared" si="331"/>
        <v>#N/A</v>
      </c>
      <c r="CA641" t="e">
        <f t="shared" si="332"/>
        <v>#N/A</v>
      </c>
      <c r="CB641" t="e">
        <f t="shared" si="333"/>
        <v>#N/A</v>
      </c>
      <c r="CC641" t="e">
        <f t="shared" si="334"/>
        <v>#N/A</v>
      </c>
      <c r="CD641" t="e">
        <f t="shared" si="335"/>
        <v>#N/A</v>
      </c>
      <c r="CE641" t="e">
        <f t="shared" si="336"/>
        <v>#N/A</v>
      </c>
      <c r="CF641" t="e">
        <f t="shared" si="337"/>
        <v>#N/A</v>
      </c>
    </row>
    <row r="642" spans="1:84" x14ac:dyDescent="0.3">
      <c r="A642" t="e">
        <f t="shared" si="339"/>
        <v>#N/A</v>
      </c>
      <c r="B642" t="e">
        <f t="shared" si="339"/>
        <v>#N/A</v>
      </c>
      <c r="C642" t="e">
        <f t="shared" si="271"/>
        <v>#N/A</v>
      </c>
      <c r="D642" t="e">
        <f t="shared" si="272"/>
        <v>#N/A</v>
      </c>
      <c r="E642" t="e">
        <f t="shared" si="273"/>
        <v>#N/A</v>
      </c>
      <c r="F642" t="e">
        <f t="shared" si="274"/>
        <v>#N/A</v>
      </c>
      <c r="G642" t="e">
        <f t="shared" si="275"/>
        <v>#N/A</v>
      </c>
      <c r="H642" t="e">
        <f t="shared" si="276"/>
        <v>#N/A</v>
      </c>
      <c r="I642" t="e">
        <f t="shared" si="277"/>
        <v>#N/A</v>
      </c>
      <c r="J642" t="e">
        <f t="shared" si="278"/>
        <v>#N/A</v>
      </c>
      <c r="K642" t="e">
        <f t="shared" si="279"/>
        <v>#N/A</v>
      </c>
      <c r="L642" t="e">
        <f t="shared" si="256"/>
        <v>#N/A</v>
      </c>
      <c r="M642" t="e">
        <f t="shared" si="257"/>
        <v>#N/A</v>
      </c>
      <c r="N642" t="e">
        <f t="shared" si="258"/>
        <v>#N/A</v>
      </c>
      <c r="O642" t="e">
        <f t="shared" si="280"/>
        <v>#N/A</v>
      </c>
      <c r="P642" t="e">
        <f t="shared" si="281"/>
        <v>#N/A</v>
      </c>
      <c r="Q642" t="e">
        <f t="shared" si="282"/>
        <v>#N/A</v>
      </c>
      <c r="R642" t="e">
        <f t="shared" si="283"/>
        <v>#N/A</v>
      </c>
      <c r="S642" t="e">
        <f t="shared" si="284"/>
        <v>#N/A</v>
      </c>
      <c r="T642" t="e">
        <f t="shared" si="285"/>
        <v>#N/A</v>
      </c>
      <c r="U642" t="e">
        <f t="shared" si="286"/>
        <v>#N/A</v>
      </c>
      <c r="V642" t="e">
        <f t="shared" si="287"/>
        <v>#N/A</v>
      </c>
      <c r="W642" t="e">
        <f t="shared" si="288"/>
        <v>#N/A</v>
      </c>
      <c r="X642" t="e">
        <f t="shared" si="259"/>
        <v>#N/A</v>
      </c>
      <c r="Y642" t="e">
        <f t="shared" si="260"/>
        <v>#N/A</v>
      </c>
      <c r="Z642" t="e">
        <f t="shared" si="261"/>
        <v>#N/A</v>
      </c>
      <c r="AA642" t="e">
        <f t="shared" si="289"/>
        <v>#N/A</v>
      </c>
      <c r="AB642" t="e">
        <f t="shared" si="290"/>
        <v>#N/A</v>
      </c>
      <c r="AC642" t="e">
        <f t="shared" si="291"/>
        <v>#N/A</v>
      </c>
      <c r="AD642" t="e">
        <f t="shared" si="292"/>
        <v>#N/A</v>
      </c>
      <c r="AE642" t="e">
        <f t="shared" si="293"/>
        <v>#N/A</v>
      </c>
      <c r="AF642" t="e">
        <f t="shared" si="294"/>
        <v>#N/A</v>
      </c>
      <c r="AG642" t="e">
        <f t="shared" si="295"/>
        <v>#N/A</v>
      </c>
      <c r="AH642" t="e">
        <f t="shared" si="296"/>
        <v>#N/A</v>
      </c>
      <c r="AI642" t="e">
        <f t="shared" si="297"/>
        <v>#N/A</v>
      </c>
      <c r="AJ642" t="e">
        <f t="shared" si="262"/>
        <v>#N/A</v>
      </c>
      <c r="AK642" t="e">
        <f t="shared" si="263"/>
        <v>#N/A</v>
      </c>
      <c r="AL642" t="e">
        <f t="shared" si="264"/>
        <v>#N/A</v>
      </c>
      <c r="AM642" t="e">
        <f t="shared" si="298"/>
        <v>#N/A</v>
      </c>
      <c r="AN642" t="e">
        <f t="shared" si="299"/>
        <v>#N/A</v>
      </c>
      <c r="AO642" t="e">
        <f t="shared" si="300"/>
        <v>#N/A</v>
      </c>
      <c r="AP642" t="e">
        <f t="shared" si="301"/>
        <v>#N/A</v>
      </c>
      <c r="AQ642" t="e">
        <f t="shared" si="302"/>
        <v>#N/A</v>
      </c>
      <c r="AR642" t="e">
        <f t="shared" si="303"/>
        <v>#N/A</v>
      </c>
      <c r="AS642" t="e">
        <f t="shared" si="304"/>
        <v>#N/A</v>
      </c>
      <c r="AT642" t="e">
        <f t="shared" si="305"/>
        <v>#N/A</v>
      </c>
      <c r="AU642" t="e">
        <f t="shared" si="306"/>
        <v>#N/A</v>
      </c>
      <c r="AV642" t="e">
        <f t="shared" si="265"/>
        <v>#N/A</v>
      </c>
      <c r="AW642" t="e">
        <f t="shared" si="266"/>
        <v>#N/A</v>
      </c>
      <c r="AX642" t="e">
        <f t="shared" si="267"/>
        <v>#N/A</v>
      </c>
      <c r="AY642" t="e">
        <f t="shared" si="307"/>
        <v>#N/A</v>
      </c>
      <c r="AZ642" t="e">
        <f t="shared" si="308"/>
        <v>#N/A</v>
      </c>
      <c r="BA642" t="e">
        <f t="shared" si="309"/>
        <v>#N/A</v>
      </c>
      <c r="BB642" t="e">
        <f t="shared" si="310"/>
        <v>#N/A</v>
      </c>
      <c r="BC642" t="e">
        <f t="shared" si="311"/>
        <v>#N/A</v>
      </c>
      <c r="BD642" t="e">
        <f t="shared" si="312"/>
        <v>#N/A</v>
      </c>
      <c r="BE642" t="e">
        <f t="shared" si="313"/>
        <v>#N/A</v>
      </c>
      <c r="BF642" t="e">
        <f t="shared" si="314"/>
        <v>#N/A</v>
      </c>
      <c r="BG642" t="e">
        <f t="shared" si="315"/>
        <v>#N/A</v>
      </c>
      <c r="BH642" t="e">
        <f t="shared" si="268"/>
        <v>#N/A</v>
      </c>
      <c r="BI642" t="e">
        <f t="shared" si="269"/>
        <v>#N/A</v>
      </c>
      <c r="BJ642" t="e">
        <f t="shared" si="270"/>
        <v>#N/A</v>
      </c>
      <c r="BK642" t="e">
        <f t="shared" si="316"/>
        <v>#N/A</v>
      </c>
      <c r="BL642" t="e">
        <f t="shared" si="317"/>
        <v>#N/A</v>
      </c>
      <c r="BM642" t="e">
        <f t="shared" si="318"/>
        <v>#N/A</v>
      </c>
      <c r="BN642" t="e">
        <f t="shared" si="319"/>
        <v>#N/A</v>
      </c>
      <c r="BO642" t="e">
        <f t="shared" si="320"/>
        <v>#N/A</v>
      </c>
      <c r="BP642" t="e">
        <f t="shared" si="321"/>
        <v>#N/A</v>
      </c>
      <c r="BQ642" t="e">
        <f t="shared" si="322"/>
        <v>#N/A</v>
      </c>
      <c r="BR642" t="e">
        <f t="shared" si="323"/>
        <v>#N/A</v>
      </c>
      <c r="BS642" t="e">
        <f t="shared" si="324"/>
        <v>#N/A</v>
      </c>
      <c r="BT642" t="e">
        <f t="shared" si="325"/>
        <v>#N/A</v>
      </c>
      <c r="BU642" t="e">
        <f t="shared" si="326"/>
        <v>#N/A</v>
      </c>
      <c r="BV642" t="e">
        <f t="shared" si="327"/>
        <v>#N/A</v>
      </c>
      <c r="BW642" t="e">
        <f t="shared" si="328"/>
        <v>#N/A</v>
      </c>
      <c r="BX642" t="e">
        <f t="shared" si="329"/>
        <v>#N/A</v>
      </c>
      <c r="BY642" t="e">
        <f t="shared" si="330"/>
        <v>#N/A</v>
      </c>
      <c r="BZ642" t="e">
        <f t="shared" si="331"/>
        <v>#N/A</v>
      </c>
      <c r="CA642" t="e">
        <f t="shared" si="332"/>
        <v>#N/A</v>
      </c>
      <c r="CB642" t="e">
        <f t="shared" si="333"/>
        <v>#N/A</v>
      </c>
      <c r="CC642" t="e">
        <f t="shared" si="334"/>
        <v>#N/A</v>
      </c>
      <c r="CD642" t="e">
        <f t="shared" si="335"/>
        <v>#N/A</v>
      </c>
      <c r="CE642" t="e">
        <f t="shared" si="336"/>
        <v>#N/A</v>
      </c>
      <c r="CF642" t="e">
        <f t="shared" si="337"/>
        <v>#N/A</v>
      </c>
    </row>
    <row r="643" spans="1:84" x14ac:dyDescent="0.3">
      <c r="A643" t="e">
        <f t="shared" si="339"/>
        <v>#N/A</v>
      </c>
      <c r="B643" t="e">
        <f t="shared" si="339"/>
        <v>#N/A</v>
      </c>
      <c r="C643" t="e">
        <f t="shared" si="271"/>
        <v>#N/A</v>
      </c>
      <c r="D643" t="e">
        <f t="shared" si="272"/>
        <v>#N/A</v>
      </c>
      <c r="E643" t="e">
        <f t="shared" si="273"/>
        <v>#N/A</v>
      </c>
      <c r="F643" t="e">
        <f t="shared" si="274"/>
        <v>#N/A</v>
      </c>
      <c r="G643" t="e">
        <f t="shared" si="275"/>
        <v>#N/A</v>
      </c>
      <c r="H643" t="e">
        <f t="shared" si="276"/>
        <v>#N/A</v>
      </c>
      <c r="I643" t="e">
        <f t="shared" si="277"/>
        <v>#N/A</v>
      </c>
      <c r="J643" t="e">
        <f t="shared" si="278"/>
        <v>#N/A</v>
      </c>
      <c r="K643" t="e">
        <f t="shared" si="279"/>
        <v>#N/A</v>
      </c>
      <c r="L643" t="e">
        <f t="shared" si="256"/>
        <v>#N/A</v>
      </c>
      <c r="M643" t="e">
        <f t="shared" si="257"/>
        <v>#N/A</v>
      </c>
      <c r="N643" t="e">
        <f t="shared" si="258"/>
        <v>#N/A</v>
      </c>
      <c r="O643" t="e">
        <f t="shared" si="280"/>
        <v>#N/A</v>
      </c>
      <c r="P643" t="e">
        <f t="shared" si="281"/>
        <v>#N/A</v>
      </c>
      <c r="Q643" t="e">
        <f t="shared" si="282"/>
        <v>#N/A</v>
      </c>
      <c r="R643" t="e">
        <f t="shared" si="283"/>
        <v>#N/A</v>
      </c>
      <c r="S643" t="e">
        <f t="shared" si="284"/>
        <v>#N/A</v>
      </c>
      <c r="T643" t="e">
        <f t="shared" si="285"/>
        <v>#N/A</v>
      </c>
      <c r="U643" t="e">
        <f t="shared" si="286"/>
        <v>#N/A</v>
      </c>
      <c r="V643" t="e">
        <f t="shared" si="287"/>
        <v>#N/A</v>
      </c>
      <c r="W643" t="e">
        <f t="shared" si="288"/>
        <v>#N/A</v>
      </c>
      <c r="X643" t="e">
        <f t="shared" si="259"/>
        <v>#N/A</v>
      </c>
      <c r="Y643" t="e">
        <f t="shared" si="260"/>
        <v>#N/A</v>
      </c>
      <c r="Z643" t="e">
        <f t="shared" si="261"/>
        <v>#N/A</v>
      </c>
      <c r="AA643" t="e">
        <f t="shared" si="289"/>
        <v>#N/A</v>
      </c>
      <c r="AB643" t="e">
        <f t="shared" si="290"/>
        <v>#N/A</v>
      </c>
      <c r="AC643" t="e">
        <f t="shared" si="291"/>
        <v>#N/A</v>
      </c>
      <c r="AD643" t="e">
        <f t="shared" si="292"/>
        <v>#N/A</v>
      </c>
      <c r="AE643" t="e">
        <f t="shared" si="293"/>
        <v>#N/A</v>
      </c>
      <c r="AF643" t="e">
        <f t="shared" si="294"/>
        <v>#N/A</v>
      </c>
      <c r="AG643" t="e">
        <f t="shared" si="295"/>
        <v>#N/A</v>
      </c>
      <c r="AH643" t="e">
        <f t="shared" si="296"/>
        <v>#N/A</v>
      </c>
      <c r="AI643" t="e">
        <f t="shared" si="297"/>
        <v>#N/A</v>
      </c>
      <c r="AJ643" t="e">
        <f t="shared" si="262"/>
        <v>#N/A</v>
      </c>
      <c r="AK643" t="e">
        <f t="shared" si="263"/>
        <v>#N/A</v>
      </c>
      <c r="AL643" t="e">
        <f t="shared" si="264"/>
        <v>#N/A</v>
      </c>
      <c r="AM643" t="e">
        <f t="shared" si="298"/>
        <v>#N/A</v>
      </c>
      <c r="AN643" t="e">
        <f t="shared" si="299"/>
        <v>#N/A</v>
      </c>
      <c r="AO643" t="e">
        <f t="shared" si="300"/>
        <v>#N/A</v>
      </c>
      <c r="AP643" t="e">
        <f t="shared" si="301"/>
        <v>#N/A</v>
      </c>
      <c r="AQ643" t="e">
        <f t="shared" si="302"/>
        <v>#N/A</v>
      </c>
      <c r="AR643" t="e">
        <f t="shared" si="303"/>
        <v>#N/A</v>
      </c>
      <c r="AS643" t="e">
        <f t="shared" si="304"/>
        <v>#N/A</v>
      </c>
      <c r="AT643" t="e">
        <f t="shared" si="305"/>
        <v>#N/A</v>
      </c>
      <c r="AU643" t="e">
        <f t="shared" si="306"/>
        <v>#N/A</v>
      </c>
      <c r="AV643" t="e">
        <f t="shared" si="265"/>
        <v>#N/A</v>
      </c>
      <c r="AW643" t="e">
        <f t="shared" si="266"/>
        <v>#N/A</v>
      </c>
      <c r="AX643" t="e">
        <f t="shared" si="267"/>
        <v>#N/A</v>
      </c>
      <c r="AY643" t="e">
        <f t="shared" si="307"/>
        <v>#N/A</v>
      </c>
      <c r="AZ643" t="e">
        <f t="shared" si="308"/>
        <v>#N/A</v>
      </c>
      <c r="BA643" t="e">
        <f t="shared" si="309"/>
        <v>#N/A</v>
      </c>
      <c r="BB643" t="e">
        <f t="shared" si="310"/>
        <v>#N/A</v>
      </c>
      <c r="BC643" t="e">
        <f t="shared" si="311"/>
        <v>#N/A</v>
      </c>
      <c r="BD643" t="e">
        <f t="shared" si="312"/>
        <v>#N/A</v>
      </c>
      <c r="BE643" t="e">
        <f t="shared" si="313"/>
        <v>#N/A</v>
      </c>
      <c r="BF643" t="e">
        <f t="shared" si="314"/>
        <v>#N/A</v>
      </c>
      <c r="BG643" t="e">
        <f t="shared" si="315"/>
        <v>#N/A</v>
      </c>
      <c r="BH643" t="e">
        <f t="shared" si="268"/>
        <v>#N/A</v>
      </c>
      <c r="BI643" t="e">
        <f t="shared" si="269"/>
        <v>#N/A</v>
      </c>
      <c r="BJ643" t="e">
        <f t="shared" si="270"/>
        <v>#N/A</v>
      </c>
      <c r="BK643" t="e">
        <f t="shared" si="316"/>
        <v>#N/A</v>
      </c>
      <c r="BL643" t="e">
        <f t="shared" si="317"/>
        <v>#N/A</v>
      </c>
      <c r="BM643" t="e">
        <f t="shared" si="318"/>
        <v>#N/A</v>
      </c>
      <c r="BN643" t="e">
        <f t="shared" si="319"/>
        <v>#N/A</v>
      </c>
      <c r="BO643" t="e">
        <f t="shared" si="320"/>
        <v>#N/A</v>
      </c>
      <c r="BP643" t="e">
        <f t="shared" si="321"/>
        <v>#N/A</v>
      </c>
      <c r="BQ643" t="e">
        <f t="shared" si="322"/>
        <v>#N/A</v>
      </c>
      <c r="BR643" t="e">
        <f t="shared" si="323"/>
        <v>#N/A</v>
      </c>
      <c r="BS643" t="e">
        <f t="shared" si="324"/>
        <v>#N/A</v>
      </c>
      <c r="BT643" t="e">
        <f t="shared" si="325"/>
        <v>#N/A</v>
      </c>
      <c r="BU643" t="e">
        <f t="shared" si="326"/>
        <v>#N/A</v>
      </c>
      <c r="BV643" t="e">
        <f t="shared" si="327"/>
        <v>#N/A</v>
      </c>
      <c r="BW643" t="e">
        <f t="shared" si="328"/>
        <v>#N/A</v>
      </c>
      <c r="BX643" t="e">
        <f t="shared" si="329"/>
        <v>#N/A</v>
      </c>
      <c r="BY643" t="e">
        <f t="shared" si="330"/>
        <v>#N/A</v>
      </c>
      <c r="BZ643" t="e">
        <f t="shared" si="331"/>
        <v>#N/A</v>
      </c>
      <c r="CA643" t="e">
        <f t="shared" si="332"/>
        <v>#N/A</v>
      </c>
      <c r="CB643" t="e">
        <f t="shared" si="333"/>
        <v>#N/A</v>
      </c>
      <c r="CC643" t="e">
        <f t="shared" si="334"/>
        <v>#N/A</v>
      </c>
      <c r="CD643" t="e">
        <f t="shared" si="335"/>
        <v>#N/A</v>
      </c>
      <c r="CE643" t="e">
        <f t="shared" si="336"/>
        <v>#N/A</v>
      </c>
      <c r="CF643" t="e">
        <f t="shared" si="337"/>
        <v>#N/A</v>
      </c>
    </row>
    <row r="644" spans="1:84" x14ac:dyDescent="0.3">
      <c r="A644" t="e">
        <f t="shared" ref="A644:B663" si="340">A243</f>
        <v>#N/A</v>
      </c>
      <c r="B644" t="e">
        <f t="shared" si="340"/>
        <v>#N/A</v>
      </c>
      <c r="C644" t="e">
        <f t="shared" si="271"/>
        <v>#N/A</v>
      </c>
      <c r="D644" t="e">
        <f t="shared" si="272"/>
        <v>#N/A</v>
      </c>
      <c r="E644" t="e">
        <f t="shared" si="273"/>
        <v>#N/A</v>
      </c>
      <c r="F644" t="e">
        <f t="shared" si="274"/>
        <v>#N/A</v>
      </c>
      <c r="G644" t="e">
        <f t="shared" si="275"/>
        <v>#N/A</v>
      </c>
      <c r="H644" t="e">
        <f t="shared" si="276"/>
        <v>#N/A</v>
      </c>
      <c r="I644" t="e">
        <f t="shared" si="277"/>
        <v>#N/A</v>
      </c>
      <c r="J644" t="e">
        <f t="shared" si="278"/>
        <v>#N/A</v>
      </c>
      <c r="K644" t="e">
        <f t="shared" si="279"/>
        <v>#N/A</v>
      </c>
      <c r="L644" t="e">
        <f t="shared" si="256"/>
        <v>#N/A</v>
      </c>
      <c r="M644" t="e">
        <f t="shared" si="257"/>
        <v>#N/A</v>
      </c>
      <c r="N644" t="e">
        <f t="shared" si="258"/>
        <v>#N/A</v>
      </c>
      <c r="O644" t="e">
        <f t="shared" si="280"/>
        <v>#N/A</v>
      </c>
      <c r="P644" t="e">
        <f t="shared" si="281"/>
        <v>#N/A</v>
      </c>
      <c r="Q644" t="e">
        <f t="shared" si="282"/>
        <v>#N/A</v>
      </c>
      <c r="R644" t="e">
        <f t="shared" si="283"/>
        <v>#N/A</v>
      </c>
      <c r="S644" t="e">
        <f t="shared" si="284"/>
        <v>#N/A</v>
      </c>
      <c r="T644" t="e">
        <f t="shared" si="285"/>
        <v>#N/A</v>
      </c>
      <c r="U644" t="e">
        <f t="shared" si="286"/>
        <v>#N/A</v>
      </c>
      <c r="V644" t="e">
        <f t="shared" si="287"/>
        <v>#N/A</v>
      </c>
      <c r="W644" t="e">
        <f t="shared" si="288"/>
        <v>#N/A</v>
      </c>
      <c r="X644" t="e">
        <f t="shared" si="259"/>
        <v>#N/A</v>
      </c>
      <c r="Y644" t="e">
        <f t="shared" si="260"/>
        <v>#N/A</v>
      </c>
      <c r="Z644" t="e">
        <f t="shared" si="261"/>
        <v>#N/A</v>
      </c>
      <c r="AA644" t="e">
        <f t="shared" si="289"/>
        <v>#N/A</v>
      </c>
      <c r="AB644" t="e">
        <f t="shared" si="290"/>
        <v>#N/A</v>
      </c>
      <c r="AC644" t="e">
        <f t="shared" si="291"/>
        <v>#N/A</v>
      </c>
      <c r="AD644" t="e">
        <f t="shared" si="292"/>
        <v>#N/A</v>
      </c>
      <c r="AE644" t="e">
        <f t="shared" si="293"/>
        <v>#N/A</v>
      </c>
      <c r="AF644" t="e">
        <f t="shared" si="294"/>
        <v>#N/A</v>
      </c>
      <c r="AG644" t="e">
        <f t="shared" si="295"/>
        <v>#N/A</v>
      </c>
      <c r="AH644" t="e">
        <f t="shared" si="296"/>
        <v>#N/A</v>
      </c>
      <c r="AI644" t="e">
        <f t="shared" si="297"/>
        <v>#N/A</v>
      </c>
      <c r="AJ644" t="e">
        <f t="shared" si="262"/>
        <v>#N/A</v>
      </c>
      <c r="AK644" t="e">
        <f t="shared" si="263"/>
        <v>#N/A</v>
      </c>
      <c r="AL644" t="e">
        <f t="shared" si="264"/>
        <v>#N/A</v>
      </c>
      <c r="AM644" t="e">
        <f t="shared" si="298"/>
        <v>#N/A</v>
      </c>
      <c r="AN644" t="e">
        <f t="shared" si="299"/>
        <v>#N/A</v>
      </c>
      <c r="AO644" t="e">
        <f t="shared" si="300"/>
        <v>#N/A</v>
      </c>
      <c r="AP644" t="e">
        <f t="shared" si="301"/>
        <v>#N/A</v>
      </c>
      <c r="AQ644" t="e">
        <f t="shared" si="302"/>
        <v>#N/A</v>
      </c>
      <c r="AR644" t="e">
        <f t="shared" si="303"/>
        <v>#N/A</v>
      </c>
      <c r="AS644" t="e">
        <f t="shared" si="304"/>
        <v>#N/A</v>
      </c>
      <c r="AT644" t="e">
        <f t="shared" si="305"/>
        <v>#N/A</v>
      </c>
      <c r="AU644" t="e">
        <f t="shared" si="306"/>
        <v>#N/A</v>
      </c>
      <c r="AV644" t="e">
        <f t="shared" si="265"/>
        <v>#N/A</v>
      </c>
      <c r="AW644" t="e">
        <f t="shared" si="266"/>
        <v>#N/A</v>
      </c>
      <c r="AX644" t="e">
        <f t="shared" si="267"/>
        <v>#N/A</v>
      </c>
      <c r="AY644" t="e">
        <f t="shared" si="307"/>
        <v>#N/A</v>
      </c>
      <c r="AZ644" t="e">
        <f t="shared" si="308"/>
        <v>#N/A</v>
      </c>
      <c r="BA644" t="e">
        <f t="shared" si="309"/>
        <v>#N/A</v>
      </c>
      <c r="BB644" t="e">
        <f t="shared" si="310"/>
        <v>#N/A</v>
      </c>
      <c r="BC644" t="e">
        <f t="shared" si="311"/>
        <v>#N/A</v>
      </c>
      <c r="BD644" t="e">
        <f t="shared" si="312"/>
        <v>#N/A</v>
      </c>
      <c r="BE644" t="e">
        <f t="shared" si="313"/>
        <v>#N/A</v>
      </c>
      <c r="BF644" t="e">
        <f t="shared" si="314"/>
        <v>#N/A</v>
      </c>
      <c r="BG644" t="e">
        <f t="shared" si="315"/>
        <v>#N/A</v>
      </c>
      <c r="BH644" t="e">
        <f t="shared" si="268"/>
        <v>#N/A</v>
      </c>
      <c r="BI644" t="e">
        <f t="shared" si="269"/>
        <v>#N/A</v>
      </c>
      <c r="BJ644" t="e">
        <f t="shared" si="270"/>
        <v>#N/A</v>
      </c>
      <c r="BK644" t="e">
        <f t="shared" si="316"/>
        <v>#N/A</v>
      </c>
      <c r="BL644" t="e">
        <f t="shared" si="317"/>
        <v>#N/A</v>
      </c>
      <c r="BM644" t="e">
        <f t="shared" si="318"/>
        <v>#N/A</v>
      </c>
      <c r="BN644" t="e">
        <f t="shared" si="319"/>
        <v>#N/A</v>
      </c>
      <c r="BO644" t="e">
        <f t="shared" si="320"/>
        <v>#N/A</v>
      </c>
      <c r="BP644" t="e">
        <f t="shared" si="321"/>
        <v>#N/A</v>
      </c>
      <c r="BQ644" t="e">
        <f t="shared" si="322"/>
        <v>#N/A</v>
      </c>
      <c r="BR644" t="e">
        <f t="shared" si="323"/>
        <v>#N/A</v>
      </c>
      <c r="BS644" t="e">
        <f t="shared" si="324"/>
        <v>#N/A</v>
      </c>
      <c r="BT644" t="e">
        <f t="shared" si="325"/>
        <v>#N/A</v>
      </c>
      <c r="BU644" t="e">
        <f t="shared" si="326"/>
        <v>#N/A</v>
      </c>
      <c r="BV644" t="e">
        <f t="shared" si="327"/>
        <v>#N/A</v>
      </c>
      <c r="BW644" t="e">
        <f t="shared" si="328"/>
        <v>#N/A</v>
      </c>
      <c r="BX644" t="e">
        <f t="shared" si="329"/>
        <v>#N/A</v>
      </c>
      <c r="BY644" t="e">
        <f t="shared" si="330"/>
        <v>#N/A</v>
      </c>
      <c r="BZ644" t="e">
        <f t="shared" si="331"/>
        <v>#N/A</v>
      </c>
      <c r="CA644" t="e">
        <f t="shared" si="332"/>
        <v>#N/A</v>
      </c>
      <c r="CB644" t="e">
        <f t="shared" si="333"/>
        <v>#N/A</v>
      </c>
      <c r="CC644" t="e">
        <f t="shared" si="334"/>
        <v>#N/A</v>
      </c>
      <c r="CD644" t="e">
        <f t="shared" si="335"/>
        <v>#N/A</v>
      </c>
      <c r="CE644" t="e">
        <f t="shared" si="336"/>
        <v>#N/A</v>
      </c>
      <c r="CF644" t="e">
        <f t="shared" si="337"/>
        <v>#N/A</v>
      </c>
    </row>
    <row r="645" spans="1:84" x14ac:dyDescent="0.3">
      <c r="A645" t="e">
        <f t="shared" si="340"/>
        <v>#N/A</v>
      </c>
      <c r="B645" t="e">
        <f t="shared" si="340"/>
        <v>#N/A</v>
      </c>
      <c r="C645" t="e">
        <f t="shared" si="271"/>
        <v>#N/A</v>
      </c>
      <c r="D645" t="e">
        <f t="shared" si="272"/>
        <v>#N/A</v>
      </c>
      <c r="E645" t="e">
        <f t="shared" si="273"/>
        <v>#N/A</v>
      </c>
      <c r="F645" t="e">
        <f t="shared" si="274"/>
        <v>#N/A</v>
      </c>
      <c r="G645" t="e">
        <f t="shared" si="275"/>
        <v>#N/A</v>
      </c>
      <c r="H645" t="e">
        <f t="shared" si="276"/>
        <v>#N/A</v>
      </c>
      <c r="I645" t="e">
        <f t="shared" si="277"/>
        <v>#N/A</v>
      </c>
      <c r="J645" t="e">
        <f t="shared" si="278"/>
        <v>#N/A</v>
      </c>
      <c r="K645" t="e">
        <f t="shared" si="279"/>
        <v>#N/A</v>
      </c>
      <c r="L645" t="e">
        <f t="shared" si="256"/>
        <v>#N/A</v>
      </c>
      <c r="M645" t="e">
        <f t="shared" si="257"/>
        <v>#N/A</v>
      </c>
      <c r="N645" t="e">
        <f t="shared" si="258"/>
        <v>#N/A</v>
      </c>
      <c r="O645" t="e">
        <f t="shared" si="280"/>
        <v>#N/A</v>
      </c>
      <c r="P645" t="e">
        <f t="shared" si="281"/>
        <v>#N/A</v>
      </c>
      <c r="Q645" t="e">
        <f t="shared" si="282"/>
        <v>#N/A</v>
      </c>
      <c r="R645" t="e">
        <f t="shared" si="283"/>
        <v>#N/A</v>
      </c>
      <c r="S645" t="e">
        <f t="shared" si="284"/>
        <v>#N/A</v>
      </c>
      <c r="T645" t="e">
        <f t="shared" si="285"/>
        <v>#N/A</v>
      </c>
      <c r="U645" t="e">
        <f t="shared" si="286"/>
        <v>#N/A</v>
      </c>
      <c r="V645" t="e">
        <f t="shared" si="287"/>
        <v>#N/A</v>
      </c>
      <c r="W645" t="e">
        <f t="shared" si="288"/>
        <v>#N/A</v>
      </c>
      <c r="X645" t="e">
        <f t="shared" si="259"/>
        <v>#N/A</v>
      </c>
      <c r="Y645" t="e">
        <f t="shared" si="260"/>
        <v>#N/A</v>
      </c>
      <c r="Z645" t="e">
        <f t="shared" si="261"/>
        <v>#N/A</v>
      </c>
      <c r="AA645" t="e">
        <f t="shared" si="289"/>
        <v>#N/A</v>
      </c>
      <c r="AB645" t="e">
        <f t="shared" si="290"/>
        <v>#N/A</v>
      </c>
      <c r="AC645" t="e">
        <f t="shared" si="291"/>
        <v>#N/A</v>
      </c>
      <c r="AD645" t="e">
        <f t="shared" si="292"/>
        <v>#N/A</v>
      </c>
      <c r="AE645" t="e">
        <f t="shared" si="293"/>
        <v>#N/A</v>
      </c>
      <c r="AF645" t="e">
        <f t="shared" si="294"/>
        <v>#N/A</v>
      </c>
      <c r="AG645" t="e">
        <f t="shared" si="295"/>
        <v>#N/A</v>
      </c>
      <c r="AH645" t="e">
        <f t="shared" si="296"/>
        <v>#N/A</v>
      </c>
      <c r="AI645" t="e">
        <f t="shared" si="297"/>
        <v>#N/A</v>
      </c>
      <c r="AJ645" t="e">
        <f t="shared" si="262"/>
        <v>#N/A</v>
      </c>
      <c r="AK645" t="e">
        <f t="shared" si="263"/>
        <v>#N/A</v>
      </c>
      <c r="AL645" t="e">
        <f t="shared" si="264"/>
        <v>#N/A</v>
      </c>
      <c r="AM645" t="e">
        <f t="shared" si="298"/>
        <v>#N/A</v>
      </c>
      <c r="AN645" t="e">
        <f t="shared" si="299"/>
        <v>#N/A</v>
      </c>
      <c r="AO645" t="e">
        <f t="shared" si="300"/>
        <v>#N/A</v>
      </c>
      <c r="AP645" t="e">
        <f t="shared" si="301"/>
        <v>#N/A</v>
      </c>
      <c r="AQ645" t="e">
        <f t="shared" si="302"/>
        <v>#N/A</v>
      </c>
      <c r="AR645" t="e">
        <f t="shared" si="303"/>
        <v>#N/A</v>
      </c>
      <c r="AS645" t="e">
        <f t="shared" si="304"/>
        <v>#N/A</v>
      </c>
      <c r="AT645" t="e">
        <f t="shared" si="305"/>
        <v>#N/A</v>
      </c>
      <c r="AU645" t="e">
        <f t="shared" si="306"/>
        <v>#N/A</v>
      </c>
      <c r="AV645" t="e">
        <f t="shared" si="265"/>
        <v>#N/A</v>
      </c>
      <c r="AW645" t="e">
        <f t="shared" si="266"/>
        <v>#N/A</v>
      </c>
      <c r="AX645" t="e">
        <f t="shared" si="267"/>
        <v>#N/A</v>
      </c>
      <c r="AY645" t="e">
        <f t="shared" si="307"/>
        <v>#N/A</v>
      </c>
      <c r="AZ645" t="e">
        <f t="shared" si="308"/>
        <v>#N/A</v>
      </c>
      <c r="BA645" t="e">
        <f t="shared" si="309"/>
        <v>#N/A</v>
      </c>
      <c r="BB645" t="e">
        <f t="shared" si="310"/>
        <v>#N/A</v>
      </c>
      <c r="BC645" t="e">
        <f t="shared" si="311"/>
        <v>#N/A</v>
      </c>
      <c r="BD645" t="e">
        <f t="shared" si="312"/>
        <v>#N/A</v>
      </c>
      <c r="BE645" t="e">
        <f t="shared" si="313"/>
        <v>#N/A</v>
      </c>
      <c r="BF645" t="e">
        <f t="shared" si="314"/>
        <v>#N/A</v>
      </c>
      <c r="BG645" t="e">
        <f t="shared" si="315"/>
        <v>#N/A</v>
      </c>
      <c r="BH645" t="e">
        <f t="shared" si="268"/>
        <v>#N/A</v>
      </c>
      <c r="BI645" t="e">
        <f t="shared" si="269"/>
        <v>#N/A</v>
      </c>
      <c r="BJ645" t="e">
        <f t="shared" si="270"/>
        <v>#N/A</v>
      </c>
      <c r="BK645" t="e">
        <f t="shared" si="316"/>
        <v>#N/A</v>
      </c>
      <c r="BL645" t="e">
        <f t="shared" si="317"/>
        <v>#N/A</v>
      </c>
      <c r="BM645" t="e">
        <f t="shared" si="318"/>
        <v>#N/A</v>
      </c>
      <c r="BN645" t="e">
        <f t="shared" si="319"/>
        <v>#N/A</v>
      </c>
      <c r="BO645" t="e">
        <f t="shared" si="320"/>
        <v>#N/A</v>
      </c>
      <c r="BP645" t="e">
        <f t="shared" si="321"/>
        <v>#N/A</v>
      </c>
      <c r="BQ645" t="e">
        <f t="shared" si="322"/>
        <v>#N/A</v>
      </c>
      <c r="BR645" t="e">
        <f t="shared" si="323"/>
        <v>#N/A</v>
      </c>
      <c r="BS645" t="e">
        <f t="shared" si="324"/>
        <v>#N/A</v>
      </c>
      <c r="BT645" t="e">
        <f t="shared" si="325"/>
        <v>#N/A</v>
      </c>
      <c r="BU645" t="e">
        <f t="shared" si="326"/>
        <v>#N/A</v>
      </c>
      <c r="BV645" t="e">
        <f t="shared" si="327"/>
        <v>#N/A</v>
      </c>
      <c r="BW645" t="e">
        <f t="shared" si="328"/>
        <v>#N/A</v>
      </c>
      <c r="BX645" t="e">
        <f t="shared" si="329"/>
        <v>#N/A</v>
      </c>
      <c r="BY645" t="e">
        <f t="shared" si="330"/>
        <v>#N/A</v>
      </c>
      <c r="BZ645" t="e">
        <f t="shared" si="331"/>
        <v>#N/A</v>
      </c>
      <c r="CA645" t="e">
        <f t="shared" si="332"/>
        <v>#N/A</v>
      </c>
      <c r="CB645" t="e">
        <f t="shared" si="333"/>
        <v>#N/A</v>
      </c>
      <c r="CC645" t="e">
        <f t="shared" si="334"/>
        <v>#N/A</v>
      </c>
      <c r="CD645" t="e">
        <f t="shared" si="335"/>
        <v>#N/A</v>
      </c>
      <c r="CE645" t="e">
        <f t="shared" si="336"/>
        <v>#N/A</v>
      </c>
      <c r="CF645" t="e">
        <f t="shared" si="337"/>
        <v>#N/A</v>
      </c>
    </row>
    <row r="646" spans="1:84" x14ac:dyDescent="0.3">
      <c r="A646" t="e">
        <f t="shared" si="340"/>
        <v>#N/A</v>
      </c>
      <c r="B646" t="e">
        <f t="shared" si="340"/>
        <v>#N/A</v>
      </c>
      <c r="C646" t="e">
        <f t="shared" si="271"/>
        <v>#N/A</v>
      </c>
      <c r="D646" t="e">
        <f t="shared" si="272"/>
        <v>#N/A</v>
      </c>
      <c r="E646" t="e">
        <f t="shared" si="273"/>
        <v>#N/A</v>
      </c>
      <c r="F646" t="e">
        <f t="shared" si="274"/>
        <v>#N/A</v>
      </c>
      <c r="G646" t="e">
        <f t="shared" si="275"/>
        <v>#N/A</v>
      </c>
      <c r="H646" t="e">
        <f t="shared" si="276"/>
        <v>#N/A</v>
      </c>
      <c r="I646" t="e">
        <f t="shared" si="277"/>
        <v>#N/A</v>
      </c>
      <c r="J646" t="e">
        <f t="shared" si="278"/>
        <v>#N/A</v>
      </c>
      <c r="K646" t="e">
        <f t="shared" si="279"/>
        <v>#N/A</v>
      </c>
      <c r="L646" t="e">
        <f t="shared" si="256"/>
        <v>#N/A</v>
      </c>
      <c r="M646" t="e">
        <f t="shared" si="257"/>
        <v>#N/A</v>
      </c>
      <c r="N646" t="e">
        <f t="shared" si="258"/>
        <v>#N/A</v>
      </c>
      <c r="O646" t="e">
        <f t="shared" si="280"/>
        <v>#N/A</v>
      </c>
      <c r="P646" t="e">
        <f t="shared" si="281"/>
        <v>#N/A</v>
      </c>
      <c r="Q646" t="e">
        <f t="shared" si="282"/>
        <v>#N/A</v>
      </c>
      <c r="R646" t="e">
        <f t="shared" si="283"/>
        <v>#N/A</v>
      </c>
      <c r="S646" t="e">
        <f t="shared" si="284"/>
        <v>#N/A</v>
      </c>
      <c r="T646" t="e">
        <f t="shared" si="285"/>
        <v>#N/A</v>
      </c>
      <c r="U646" t="e">
        <f t="shared" si="286"/>
        <v>#N/A</v>
      </c>
      <c r="V646" t="e">
        <f t="shared" si="287"/>
        <v>#N/A</v>
      </c>
      <c r="W646" t="e">
        <f t="shared" si="288"/>
        <v>#N/A</v>
      </c>
      <c r="X646" t="e">
        <f t="shared" si="259"/>
        <v>#N/A</v>
      </c>
      <c r="Y646" t="e">
        <f t="shared" si="260"/>
        <v>#N/A</v>
      </c>
      <c r="Z646" t="e">
        <f t="shared" si="261"/>
        <v>#N/A</v>
      </c>
      <c r="AA646" t="e">
        <f t="shared" si="289"/>
        <v>#N/A</v>
      </c>
      <c r="AB646" t="e">
        <f t="shared" si="290"/>
        <v>#N/A</v>
      </c>
      <c r="AC646" t="e">
        <f t="shared" si="291"/>
        <v>#N/A</v>
      </c>
      <c r="AD646" t="e">
        <f t="shared" si="292"/>
        <v>#N/A</v>
      </c>
      <c r="AE646" t="e">
        <f t="shared" si="293"/>
        <v>#N/A</v>
      </c>
      <c r="AF646" t="e">
        <f t="shared" si="294"/>
        <v>#N/A</v>
      </c>
      <c r="AG646" t="e">
        <f t="shared" si="295"/>
        <v>#N/A</v>
      </c>
      <c r="AH646" t="e">
        <f t="shared" si="296"/>
        <v>#N/A</v>
      </c>
      <c r="AI646" t="e">
        <f t="shared" si="297"/>
        <v>#N/A</v>
      </c>
      <c r="AJ646" t="e">
        <f t="shared" si="262"/>
        <v>#N/A</v>
      </c>
      <c r="AK646" t="e">
        <f t="shared" si="263"/>
        <v>#N/A</v>
      </c>
      <c r="AL646" t="e">
        <f t="shared" si="264"/>
        <v>#N/A</v>
      </c>
      <c r="AM646" t="e">
        <f t="shared" si="298"/>
        <v>#N/A</v>
      </c>
      <c r="AN646" t="e">
        <f t="shared" si="299"/>
        <v>#N/A</v>
      </c>
      <c r="AO646" t="e">
        <f t="shared" si="300"/>
        <v>#N/A</v>
      </c>
      <c r="AP646" t="e">
        <f t="shared" si="301"/>
        <v>#N/A</v>
      </c>
      <c r="AQ646" t="e">
        <f t="shared" si="302"/>
        <v>#N/A</v>
      </c>
      <c r="AR646" t="e">
        <f t="shared" si="303"/>
        <v>#N/A</v>
      </c>
      <c r="AS646" t="e">
        <f t="shared" si="304"/>
        <v>#N/A</v>
      </c>
      <c r="AT646" t="e">
        <f t="shared" si="305"/>
        <v>#N/A</v>
      </c>
      <c r="AU646" t="e">
        <f t="shared" si="306"/>
        <v>#N/A</v>
      </c>
      <c r="AV646" t="e">
        <f t="shared" si="265"/>
        <v>#N/A</v>
      </c>
      <c r="AW646" t="e">
        <f t="shared" si="266"/>
        <v>#N/A</v>
      </c>
      <c r="AX646" t="e">
        <f t="shared" si="267"/>
        <v>#N/A</v>
      </c>
      <c r="AY646" t="e">
        <f t="shared" si="307"/>
        <v>#N/A</v>
      </c>
      <c r="AZ646" t="e">
        <f t="shared" si="308"/>
        <v>#N/A</v>
      </c>
      <c r="BA646" t="e">
        <f t="shared" si="309"/>
        <v>#N/A</v>
      </c>
      <c r="BB646" t="e">
        <f t="shared" si="310"/>
        <v>#N/A</v>
      </c>
      <c r="BC646" t="e">
        <f t="shared" si="311"/>
        <v>#N/A</v>
      </c>
      <c r="BD646" t="e">
        <f t="shared" si="312"/>
        <v>#N/A</v>
      </c>
      <c r="BE646" t="e">
        <f t="shared" si="313"/>
        <v>#N/A</v>
      </c>
      <c r="BF646" t="e">
        <f t="shared" si="314"/>
        <v>#N/A</v>
      </c>
      <c r="BG646" t="e">
        <f t="shared" si="315"/>
        <v>#N/A</v>
      </c>
      <c r="BH646" t="e">
        <f t="shared" si="268"/>
        <v>#N/A</v>
      </c>
      <c r="BI646" t="e">
        <f t="shared" si="269"/>
        <v>#N/A</v>
      </c>
      <c r="BJ646" t="e">
        <f t="shared" si="270"/>
        <v>#N/A</v>
      </c>
      <c r="BK646" t="e">
        <f t="shared" si="316"/>
        <v>#N/A</v>
      </c>
      <c r="BL646" t="e">
        <f t="shared" si="317"/>
        <v>#N/A</v>
      </c>
      <c r="BM646" t="e">
        <f t="shared" si="318"/>
        <v>#N/A</v>
      </c>
      <c r="BN646" t="e">
        <f t="shared" si="319"/>
        <v>#N/A</v>
      </c>
      <c r="BO646" t="e">
        <f t="shared" si="320"/>
        <v>#N/A</v>
      </c>
      <c r="BP646" t="e">
        <f t="shared" si="321"/>
        <v>#N/A</v>
      </c>
      <c r="BQ646" t="e">
        <f t="shared" si="322"/>
        <v>#N/A</v>
      </c>
      <c r="BR646" t="e">
        <f t="shared" si="323"/>
        <v>#N/A</v>
      </c>
      <c r="BS646" t="e">
        <f t="shared" si="324"/>
        <v>#N/A</v>
      </c>
      <c r="BT646" t="e">
        <f t="shared" si="325"/>
        <v>#N/A</v>
      </c>
      <c r="BU646" t="e">
        <f t="shared" si="326"/>
        <v>#N/A</v>
      </c>
      <c r="BV646" t="e">
        <f t="shared" si="327"/>
        <v>#N/A</v>
      </c>
      <c r="BW646" t="e">
        <f t="shared" si="328"/>
        <v>#N/A</v>
      </c>
      <c r="BX646" t="e">
        <f t="shared" si="329"/>
        <v>#N/A</v>
      </c>
      <c r="BY646" t="e">
        <f t="shared" si="330"/>
        <v>#N/A</v>
      </c>
      <c r="BZ646" t="e">
        <f t="shared" si="331"/>
        <v>#N/A</v>
      </c>
      <c r="CA646" t="e">
        <f t="shared" si="332"/>
        <v>#N/A</v>
      </c>
      <c r="CB646" t="e">
        <f t="shared" si="333"/>
        <v>#N/A</v>
      </c>
      <c r="CC646" t="e">
        <f t="shared" si="334"/>
        <v>#N/A</v>
      </c>
      <c r="CD646" t="e">
        <f t="shared" si="335"/>
        <v>#N/A</v>
      </c>
      <c r="CE646" t="e">
        <f t="shared" si="336"/>
        <v>#N/A</v>
      </c>
      <c r="CF646" t="e">
        <f t="shared" si="337"/>
        <v>#N/A</v>
      </c>
    </row>
    <row r="647" spans="1:84" x14ac:dyDescent="0.3">
      <c r="A647" t="e">
        <f t="shared" si="340"/>
        <v>#N/A</v>
      </c>
      <c r="B647" t="e">
        <f t="shared" si="340"/>
        <v>#N/A</v>
      </c>
      <c r="C647" t="e">
        <f t="shared" si="271"/>
        <v>#N/A</v>
      </c>
      <c r="D647" t="e">
        <f t="shared" si="272"/>
        <v>#N/A</v>
      </c>
      <c r="E647" t="e">
        <f t="shared" si="273"/>
        <v>#N/A</v>
      </c>
      <c r="F647" t="e">
        <f t="shared" si="274"/>
        <v>#N/A</v>
      </c>
      <c r="G647" t="e">
        <f t="shared" si="275"/>
        <v>#N/A</v>
      </c>
      <c r="H647" t="e">
        <f t="shared" si="276"/>
        <v>#N/A</v>
      </c>
      <c r="I647" t="e">
        <f t="shared" si="277"/>
        <v>#N/A</v>
      </c>
      <c r="J647" t="e">
        <f t="shared" si="278"/>
        <v>#N/A</v>
      </c>
      <c r="K647" t="e">
        <f t="shared" si="279"/>
        <v>#N/A</v>
      </c>
      <c r="L647" t="e">
        <f t="shared" si="256"/>
        <v>#N/A</v>
      </c>
      <c r="M647" t="e">
        <f t="shared" si="257"/>
        <v>#N/A</v>
      </c>
      <c r="N647" t="e">
        <f t="shared" si="258"/>
        <v>#N/A</v>
      </c>
      <c r="O647" t="e">
        <f t="shared" si="280"/>
        <v>#N/A</v>
      </c>
      <c r="P647" t="e">
        <f t="shared" si="281"/>
        <v>#N/A</v>
      </c>
      <c r="Q647" t="e">
        <f t="shared" si="282"/>
        <v>#N/A</v>
      </c>
      <c r="R647" t="e">
        <f t="shared" si="283"/>
        <v>#N/A</v>
      </c>
      <c r="S647" t="e">
        <f t="shared" si="284"/>
        <v>#N/A</v>
      </c>
      <c r="T647" t="e">
        <f t="shared" si="285"/>
        <v>#N/A</v>
      </c>
      <c r="U647" t="e">
        <f t="shared" si="286"/>
        <v>#N/A</v>
      </c>
      <c r="V647" t="e">
        <f t="shared" si="287"/>
        <v>#N/A</v>
      </c>
      <c r="W647" t="e">
        <f t="shared" si="288"/>
        <v>#N/A</v>
      </c>
      <c r="X647" t="e">
        <f t="shared" si="259"/>
        <v>#N/A</v>
      </c>
      <c r="Y647" t="e">
        <f t="shared" si="260"/>
        <v>#N/A</v>
      </c>
      <c r="Z647" t="e">
        <f t="shared" si="261"/>
        <v>#N/A</v>
      </c>
      <c r="AA647" t="e">
        <f t="shared" si="289"/>
        <v>#N/A</v>
      </c>
      <c r="AB647" t="e">
        <f t="shared" si="290"/>
        <v>#N/A</v>
      </c>
      <c r="AC647" t="e">
        <f t="shared" si="291"/>
        <v>#N/A</v>
      </c>
      <c r="AD647" t="e">
        <f t="shared" si="292"/>
        <v>#N/A</v>
      </c>
      <c r="AE647" t="e">
        <f t="shared" si="293"/>
        <v>#N/A</v>
      </c>
      <c r="AF647" t="e">
        <f t="shared" si="294"/>
        <v>#N/A</v>
      </c>
      <c r="AG647" t="e">
        <f t="shared" si="295"/>
        <v>#N/A</v>
      </c>
      <c r="AH647" t="e">
        <f t="shared" si="296"/>
        <v>#N/A</v>
      </c>
      <c r="AI647" t="e">
        <f t="shared" si="297"/>
        <v>#N/A</v>
      </c>
      <c r="AJ647" t="e">
        <f t="shared" si="262"/>
        <v>#N/A</v>
      </c>
      <c r="AK647" t="e">
        <f t="shared" si="263"/>
        <v>#N/A</v>
      </c>
      <c r="AL647" t="e">
        <f t="shared" si="264"/>
        <v>#N/A</v>
      </c>
      <c r="AM647" t="e">
        <f t="shared" si="298"/>
        <v>#N/A</v>
      </c>
      <c r="AN647" t="e">
        <f t="shared" si="299"/>
        <v>#N/A</v>
      </c>
      <c r="AO647" t="e">
        <f t="shared" si="300"/>
        <v>#N/A</v>
      </c>
      <c r="AP647" t="e">
        <f t="shared" si="301"/>
        <v>#N/A</v>
      </c>
      <c r="AQ647" t="e">
        <f t="shared" si="302"/>
        <v>#N/A</v>
      </c>
      <c r="AR647" t="e">
        <f t="shared" si="303"/>
        <v>#N/A</v>
      </c>
      <c r="AS647" t="e">
        <f t="shared" si="304"/>
        <v>#N/A</v>
      </c>
      <c r="AT647" t="e">
        <f t="shared" si="305"/>
        <v>#N/A</v>
      </c>
      <c r="AU647" t="e">
        <f t="shared" si="306"/>
        <v>#N/A</v>
      </c>
      <c r="AV647" t="e">
        <f t="shared" si="265"/>
        <v>#N/A</v>
      </c>
      <c r="AW647" t="e">
        <f t="shared" si="266"/>
        <v>#N/A</v>
      </c>
      <c r="AX647" t="e">
        <f t="shared" si="267"/>
        <v>#N/A</v>
      </c>
      <c r="AY647" t="e">
        <f t="shared" si="307"/>
        <v>#N/A</v>
      </c>
      <c r="AZ647" t="e">
        <f t="shared" si="308"/>
        <v>#N/A</v>
      </c>
      <c r="BA647" t="e">
        <f t="shared" si="309"/>
        <v>#N/A</v>
      </c>
      <c r="BB647" t="e">
        <f t="shared" si="310"/>
        <v>#N/A</v>
      </c>
      <c r="BC647" t="e">
        <f t="shared" si="311"/>
        <v>#N/A</v>
      </c>
      <c r="BD647" t="e">
        <f t="shared" si="312"/>
        <v>#N/A</v>
      </c>
      <c r="BE647" t="e">
        <f t="shared" si="313"/>
        <v>#N/A</v>
      </c>
      <c r="BF647" t="e">
        <f t="shared" si="314"/>
        <v>#N/A</v>
      </c>
      <c r="BG647" t="e">
        <f t="shared" si="315"/>
        <v>#N/A</v>
      </c>
      <c r="BH647" t="e">
        <f t="shared" si="268"/>
        <v>#N/A</v>
      </c>
      <c r="BI647" t="e">
        <f t="shared" si="269"/>
        <v>#N/A</v>
      </c>
      <c r="BJ647" t="e">
        <f t="shared" si="270"/>
        <v>#N/A</v>
      </c>
      <c r="BK647" t="e">
        <f t="shared" si="316"/>
        <v>#N/A</v>
      </c>
      <c r="BL647" t="e">
        <f t="shared" si="317"/>
        <v>#N/A</v>
      </c>
      <c r="BM647" t="e">
        <f t="shared" si="318"/>
        <v>#N/A</v>
      </c>
      <c r="BN647" t="e">
        <f t="shared" si="319"/>
        <v>#N/A</v>
      </c>
      <c r="BO647" t="e">
        <f t="shared" si="320"/>
        <v>#N/A</v>
      </c>
      <c r="BP647" t="e">
        <f t="shared" si="321"/>
        <v>#N/A</v>
      </c>
      <c r="BQ647" t="e">
        <f t="shared" si="322"/>
        <v>#N/A</v>
      </c>
      <c r="BR647" t="e">
        <f t="shared" si="323"/>
        <v>#N/A</v>
      </c>
      <c r="BS647" t="e">
        <f t="shared" si="324"/>
        <v>#N/A</v>
      </c>
      <c r="BT647" t="e">
        <f t="shared" si="325"/>
        <v>#N/A</v>
      </c>
      <c r="BU647" t="e">
        <f t="shared" si="326"/>
        <v>#N/A</v>
      </c>
      <c r="BV647" t="e">
        <f t="shared" si="327"/>
        <v>#N/A</v>
      </c>
      <c r="BW647" t="e">
        <f t="shared" si="328"/>
        <v>#N/A</v>
      </c>
      <c r="BX647" t="e">
        <f t="shared" si="329"/>
        <v>#N/A</v>
      </c>
      <c r="BY647" t="e">
        <f t="shared" si="330"/>
        <v>#N/A</v>
      </c>
      <c r="BZ647" t="e">
        <f t="shared" si="331"/>
        <v>#N/A</v>
      </c>
      <c r="CA647" t="e">
        <f t="shared" si="332"/>
        <v>#N/A</v>
      </c>
      <c r="CB647" t="e">
        <f t="shared" si="333"/>
        <v>#N/A</v>
      </c>
      <c r="CC647" t="e">
        <f t="shared" si="334"/>
        <v>#N/A</v>
      </c>
      <c r="CD647" t="e">
        <f t="shared" si="335"/>
        <v>#N/A</v>
      </c>
      <c r="CE647" t="e">
        <f t="shared" si="336"/>
        <v>#N/A</v>
      </c>
      <c r="CF647" t="e">
        <f t="shared" si="337"/>
        <v>#N/A</v>
      </c>
    </row>
    <row r="648" spans="1:84" x14ac:dyDescent="0.3">
      <c r="A648" t="e">
        <f t="shared" si="340"/>
        <v>#N/A</v>
      </c>
      <c r="B648" t="e">
        <f t="shared" si="340"/>
        <v>#N/A</v>
      </c>
      <c r="C648" t="e">
        <f t="shared" si="271"/>
        <v>#N/A</v>
      </c>
      <c r="D648" t="e">
        <f t="shared" si="272"/>
        <v>#N/A</v>
      </c>
      <c r="E648" t="e">
        <f t="shared" si="273"/>
        <v>#N/A</v>
      </c>
      <c r="F648" t="e">
        <f t="shared" si="274"/>
        <v>#N/A</v>
      </c>
      <c r="G648" t="e">
        <f t="shared" si="275"/>
        <v>#N/A</v>
      </c>
      <c r="H648" t="e">
        <f t="shared" si="276"/>
        <v>#N/A</v>
      </c>
      <c r="I648" t="e">
        <f t="shared" si="277"/>
        <v>#N/A</v>
      </c>
      <c r="J648" t="e">
        <f t="shared" si="278"/>
        <v>#N/A</v>
      </c>
      <c r="K648" t="e">
        <f t="shared" si="279"/>
        <v>#N/A</v>
      </c>
      <c r="L648" t="e">
        <f t="shared" si="256"/>
        <v>#N/A</v>
      </c>
      <c r="M648" t="e">
        <f t="shared" si="257"/>
        <v>#N/A</v>
      </c>
      <c r="N648" t="e">
        <f t="shared" si="258"/>
        <v>#N/A</v>
      </c>
      <c r="O648" t="e">
        <f t="shared" si="280"/>
        <v>#N/A</v>
      </c>
      <c r="P648" t="e">
        <f t="shared" si="281"/>
        <v>#N/A</v>
      </c>
      <c r="Q648" t="e">
        <f t="shared" si="282"/>
        <v>#N/A</v>
      </c>
      <c r="R648" t="e">
        <f t="shared" si="283"/>
        <v>#N/A</v>
      </c>
      <c r="S648" t="e">
        <f t="shared" si="284"/>
        <v>#N/A</v>
      </c>
      <c r="T648" t="e">
        <f t="shared" si="285"/>
        <v>#N/A</v>
      </c>
      <c r="U648" t="e">
        <f t="shared" si="286"/>
        <v>#N/A</v>
      </c>
      <c r="V648" t="e">
        <f t="shared" si="287"/>
        <v>#N/A</v>
      </c>
      <c r="W648" t="e">
        <f t="shared" si="288"/>
        <v>#N/A</v>
      </c>
      <c r="X648" t="e">
        <f t="shared" si="259"/>
        <v>#N/A</v>
      </c>
      <c r="Y648" t="e">
        <f t="shared" si="260"/>
        <v>#N/A</v>
      </c>
      <c r="Z648" t="e">
        <f t="shared" si="261"/>
        <v>#N/A</v>
      </c>
      <c r="AA648" t="e">
        <f t="shared" si="289"/>
        <v>#N/A</v>
      </c>
      <c r="AB648" t="e">
        <f t="shared" si="290"/>
        <v>#N/A</v>
      </c>
      <c r="AC648" t="e">
        <f t="shared" si="291"/>
        <v>#N/A</v>
      </c>
      <c r="AD648" t="e">
        <f t="shared" si="292"/>
        <v>#N/A</v>
      </c>
      <c r="AE648" t="e">
        <f t="shared" si="293"/>
        <v>#N/A</v>
      </c>
      <c r="AF648" t="e">
        <f t="shared" si="294"/>
        <v>#N/A</v>
      </c>
      <c r="AG648" t="e">
        <f t="shared" si="295"/>
        <v>#N/A</v>
      </c>
      <c r="AH648" t="e">
        <f t="shared" si="296"/>
        <v>#N/A</v>
      </c>
      <c r="AI648" t="e">
        <f t="shared" si="297"/>
        <v>#N/A</v>
      </c>
      <c r="AJ648" t="e">
        <f t="shared" si="262"/>
        <v>#N/A</v>
      </c>
      <c r="AK648" t="e">
        <f t="shared" si="263"/>
        <v>#N/A</v>
      </c>
      <c r="AL648" t="e">
        <f t="shared" si="264"/>
        <v>#N/A</v>
      </c>
      <c r="AM648" t="e">
        <f t="shared" si="298"/>
        <v>#N/A</v>
      </c>
      <c r="AN648" t="e">
        <f t="shared" si="299"/>
        <v>#N/A</v>
      </c>
      <c r="AO648" t="e">
        <f t="shared" si="300"/>
        <v>#N/A</v>
      </c>
      <c r="AP648" t="e">
        <f t="shared" si="301"/>
        <v>#N/A</v>
      </c>
      <c r="AQ648" t="e">
        <f t="shared" si="302"/>
        <v>#N/A</v>
      </c>
      <c r="AR648" t="e">
        <f t="shared" si="303"/>
        <v>#N/A</v>
      </c>
      <c r="AS648" t="e">
        <f t="shared" si="304"/>
        <v>#N/A</v>
      </c>
      <c r="AT648" t="e">
        <f t="shared" si="305"/>
        <v>#N/A</v>
      </c>
      <c r="AU648" t="e">
        <f t="shared" si="306"/>
        <v>#N/A</v>
      </c>
      <c r="AV648" t="e">
        <f t="shared" si="265"/>
        <v>#N/A</v>
      </c>
      <c r="AW648" t="e">
        <f t="shared" si="266"/>
        <v>#N/A</v>
      </c>
      <c r="AX648" t="e">
        <f t="shared" si="267"/>
        <v>#N/A</v>
      </c>
      <c r="AY648" t="e">
        <f t="shared" si="307"/>
        <v>#N/A</v>
      </c>
      <c r="AZ648" t="e">
        <f t="shared" si="308"/>
        <v>#N/A</v>
      </c>
      <c r="BA648" t="e">
        <f t="shared" si="309"/>
        <v>#N/A</v>
      </c>
      <c r="BB648" t="e">
        <f t="shared" si="310"/>
        <v>#N/A</v>
      </c>
      <c r="BC648" t="e">
        <f t="shared" si="311"/>
        <v>#N/A</v>
      </c>
      <c r="BD648" t="e">
        <f t="shared" si="312"/>
        <v>#N/A</v>
      </c>
      <c r="BE648" t="e">
        <f t="shared" si="313"/>
        <v>#N/A</v>
      </c>
      <c r="BF648" t="e">
        <f t="shared" si="314"/>
        <v>#N/A</v>
      </c>
      <c r="BG648" t="e">
        <f t="shared" si="315"/>
        <v>#N/A</v>
      </c>
      <c r="BH648" t="e">
        <f t="shared" si="268"/>
        <v>#N/A</v>
      </c>
      <c r="BI648" t="e">
        <f t="shared" si="269"/>
        <v>#N/A</v>
      </c>
      <c r="BJ648" t="e">
        <f t="shared" si="270"/>
        <v>#N/A</v>
      </c>
      <c r="BK648" t="e">
        <f t="shared" si="316"/>
        <v>#N/A</v>
      </c>
      <c r="BL648" t="e">
        <f t="shared" si="317"/>
        <v>#N/A</v>
      </c>
      <c r="BM648" t="e">
        <f t="shared" si="318"/>
        <v>#N/A</v>
      </c>
      <c r="BN648" t="e">
        <f t="shared" si="319"/>
        <v>#N/A</v>
      </c>
      <c r="BO648" t="e">
        <f t="shared" si="320"/>
        <v>#N/A</v>
      </c>
      <c r="BP648" t="e">
        <f t="shared" si="321"/>
        <v>#N/A</v>
      </c>
      <c r="BQ648" t="e">
        <f t="shared" si="322"/>
        <v>#N/A</v>
      </c>
      <c r="BR648" t="e">
        <f t="shared" si="323"/>
        <v>#N/A</v>
      </c>
      <c r="BS648" t="e">
        <f t="shared" si="324"/>
        <v>#N/A</v>
      </c>
      <c r="BT648" t="e">
        <f t="shared" si="325"/>
        <v>#N/A</v>
      </c>
      <c r="BU648" t="e">
        <f t="shared" si="326"/>
        <v>#N/A</v>
      </c>
      <c r="BV648" t="e">
        <f t="shared" si="327"/>
        <v>#N/A</v>
      </c>
      <c r="BW648" t="e">
        <f t="shared" si="328"/>
        <v>#N/A</v>
      </c>
      <c r="BX648" t="e">
        <f t="shared" si="329"/>
        <v>#N/A</v>
      </c>
      <c r="BY648" t="e">
        <f t="shared" si="330"/>
        <v>#N/A</v>
      </c>
      <c r="BZ648" t="e">
        <f t="shared" si="331"/>
        <v>#N/A</v>
      </c>
      <c r="CA648" t="e">
        <f t="shared" si="332"/>
        <v>#N/A</v>
      </c>
      <c r="CB648" t="e">
        <f t="shared" si="333"/>
        <v>#N/A</v>
      </c>
      <c r="CC648" t="e">
        <f t="shared" si="334"/>
        <v>#N/A</v>
      </c>
      <c r="CD648" t="e">
        <f t="shared" si="335"/>
        <v>#N/A</v>
      </c>
      <c r="CE648" t="e">
        <f t="shared" si="336"/>
        <v>#N/A</v>
      </c>
      <c r="CF648" t="e">
        <f t="shared" si="337"/>
        <v>#N/A</v>
      </c>
    </row>
    <row r="649" spans="1:84" x14ac:dyDescent="0.3">
      <c r="A649" t="e">
        <f t="shared" si="340"/>
        <v>#N/A</v>
      </c>
      <c r="B649" t="e">
        <f t="shared" si="340"/>
        <v>#N/A</v>
      </c>
      <c r="C649" t="e">
        <f t="shared" si="271"/>
        <v>#N/A</v>
      </c>
      <c r="D649" t="e">
        <f t="shared" si="272"/>
        <v>#N/A</v>
      </c>
      <c r="E649" t="e">
        <f t="shared" si="273"/>
        <v>#N/A</v>
      </c>
      <c r="F649" t="e">
        <f t="shared" si="274"/>
        <v>#N/A</v>
      </c>
      <c r="G649" t="e">
        <f t="shared" si="275"/>
        <v>#N/A</v>
      </c>
      <c r="H649" t="e">
        <f t="shared" si="276"/>
        <v>#N/A</v>
      </c>
      <c r="I649" t="e">
        <f t="shared" si="277"/>
        <v>#N/A</v>
      </c>
      <c r="J649" t="e">
        <f t="shared" si="278"/>
        <v>#N/A</v>
      </c>
      <c r="K649" t="e">
        <f t="shared" si="279"/>
        <v>#N/A</v>
      </c>
      <c r="L649" t="e">
        <f t="shared" si="256"/>
        <v>#N/A</v>
      </c>
      <c r="M649" t="e">
        <f t="shared" si="257"/>
        <v>#N/A</v>
      </c>
      <c r="N649" t="e">
        <f t="shared" si="258"/>
        <v>#N/A</v>
      </c>
      <c r="O649" t="e">
        <f t="shared" si="280"/>
        <v>#N/A</v>
      </c>
      <c r="P649" t="e">
        <f t="shared" si="281"/>
        <v>#N/A</v>
      </c>
      <c r="Q649" t="e">
        <f t="shared" si="282"/>
        <v>#N/A</v>
      </c>
      <c r="R649" t="e">
        <f t="shared" si="283"/>
        <v>#N/A</v>
      </c>
      <c r="S649" t="e">
        <f t="shared" si="284"/>
        <v>#N/A</v>
      </c>
      <c r="T649" t="e">
        <f t="shared" si="285"/>
        <v>#N/A</v>
      </c>
      <c r="U649" t="e">
        <f t="shared" si="286"/>
        <v>#N/A</v>
      </c>
      <c r="V649" t="e">
        <f t="shared" si="287"/>
        <v>#N/A</v>
      </c>
      <c r="W649" t="e">
        <f t="shared" si="288"/>
        <v>#N/A</v>
      </c>
      <c r="X649" t="e">
        <f t="shared" si="259"/>
        <v>#N/A</v>
      </c>
      <c r="Y649" t="e">
        <f t="shared" si="260"/>
        <v>#N/A</v>
      </c>
      <c r="Z649" t="e">
        <f t="shared" si="261"/>
        <v>#N/A</v>
      </c>
      <c r="AA649" t="e">
        <f t="shared" si="289"/>
        <v>#N/A</v>
      </c>
      <c r="AB649" t="e">
        <f t="shared" si="290"/>
        <v>#N/A</v>
      </c>
      <c r="AC649" t="e">
        <f t="shared" si="291"/>
        <v>#N/A</v>
      </c>
      <c r="AD649" t="e">
        <f t="shared" si="292"/>
        <v>#N/A</v>
      </c>
      <c r="AE649" t="e">
        <f t="shared" si="293"/>
        <v>#N/A</v>
      </c>
      <c r="AF649" t="e">
        <f t="shared" si="294"/>
        <v>#N/A</v>
      </c>
      <c r="AG649" t="e">
        <f t="shared" si="295"/>
        <v>#N/A</v>
      </c>
      <c r="AH649" t="e">
        <f t="shared" si="296"/>
        <v>#N/A</v>
      </c>
      <c r="AI649" t="e">
        <f t="shared" si="297"/>
        <v>#N/A</v>
      </c>
      <c r="AJ649" t="e">
        <f t="shared" si="262"/>
        <v>#N/A</v>
      </c>
      <c r="AK649" t="e">
        <f t="shared" si="263"/>
        <v>#N/A</v>
      </c>
      <c r="AL649" t="e">
        <f t="shared" si="264"/>
        <v>#N/A</v>
      </c>
      <c r="AM649" t="e">
        <f t="shared" si="298"/>
        <v>#N/A</v>
      </c>
      <c r="AN649" t="e">
        <f t="shared" si="299"/>
        <v>#N/A</v>
      </c>
      <c r="AO649" t="e">
        <f t="shared" si="300"/>
        <v>#N/A</v>
      </c>
      <c r="AP649" t="e">
        <f t="shared" si="301"/>
        <v>#N/A</v>
      </c>
      <c r="AQ649" t="e">
        <f t="shared" si="302"/>
        <v>#N/A</v>
      </c>
      <c r="AR649" t="e">
        <f t="shared" si="303"/>
        <v>#N/A</v>
      </c>
      <c r="AS649" t="e">
        <f t="shared" si="304"/>
        <v>#N/A</v>
      </c>
      <c r="AT649" t="e">
        <f t="shared" si="305"/>
        <v>#N/A</v>
      </c>
      <c r="AU649" t="e">
        <f t="shared" si="306"/>
        <v>#N/A</v>
      </c>
      <c r="AV649" t="e">
        <f t="shared" si="265"/>
        <v>#N/A</v>
      </c>
      <c r="AW649" t="e">
        <f t="shared" si="266"/>
        <v>#N/A</v>
      </c>
      <c r="AX649" t="e">
        <f t="shared" si="267"/>
        <v>#N/A</v>
      </c>
      <c r="AY649" t="e">
        <f t="shared" si="307"/>
        <v>#N/A</v>
      </c>
      <c r="AZ649" t="e">
        <f t="shared" si="308"/>
        <v>#N/A</v>
      </c>
      <c r="BA649" t="e">
        <f t="shared" si="309"/>
        <v>#N/A</v>
      </c>
      <c r="BB649" t="e">
        <f t="shared" si="310"/>
        <v>#N/A</v>
      </c>
      <c r="BC649" t="e">
        <f t="shared" si="311"/>
        <v>#N/A</v>
      </c>
      <c r="BD649" t="e">
        <f t="shared" si="312"/>
        <v>#N/A</v>
      </c>
      <c r="BE649" t="e">
        <f t="shared" si="313"/>
        <v>#N/A</v>
      </c>
      <c r="BF649" t="e">
        <f t="shared" si="314"/>
        <v>#N/A</v>
      </c>
      <c r="BG649" t="e">
        <f t="shared" si="315"/>
        <v>#N/A</v>
      </c>
      <c r="BH649" t="e">
        <f t="shared" si="268"/>
        <v>#N/A</v>
      </c>
      <c r="BI649" t="e">
        <f t="shared" si="269"/>
        <v>#N/A</v>
      </c>
      <c r="BJ649" t="e">
        <f t="shared" si="270"/>
        <v>#N/A</v>
      </c>
      <c r="BK649" t="e">
        <f t="shared" si="316"/>
        <v>#N/A</v>
      </c>
      <c r="BL649" t="e">
        <f t="shared" si="317"/>
        <v>#N/A</v>
      </c>
      <c r="BM649" t="e">
        <f t="shared" si="318"/>
        <v>#N/A</v>
      </c>
      <c r="BN649" t="e">
        <f t="shared" si="319"/>
        <v>#N/A</v>
      </c>
      <c r="BO649" t="e">
        <f t="shared" si="320"/>
        <v>#N/A</v>
      </c>
      <c r="BP649" t="e">
        <f t="shared" si="321"/>
        <v>#N/A</v>
      </c>
      <c r="BQ649" t="e">
        <f t="shared" si="322"/>
        <v>#N/A</v>
      </c>
      <c r="BR649" t="e">
        <f t="shared" si="323"/>
        <v>#N/A</v>
      </c>
      <c r="BS649" t="e">
        <f t="shared" si="324"/>
        <v>#N/A</v>
      </c>
      <c r="BT649" t="e">
        <f t="shared" si="325"/>
        <v>#N/A</v>
      </c>
      <c r="BU649" t="e">
        <f t="shared" si="326"/>
        <v>#N/A</v>
      </c>
      <c r="BV649" t="e">
        <f t="shared" si="327"/>
        <v>#N/A</v>
      </c>
      <c r="BW649" t="e">
        <f t="shared" si="328"/>
        <v>#N/A</v>
      </c>
      <c r="BX649" t="e">
        <f t="shared" si="329"/>
        <v>#N/A</v>
      </c>
      <c r="BY649" t="e">
        <f t="shared" si="330"/>
        <v>#N/A</v>
      </c>
      <c r="BZ649" t="e">
        <f t="shared" si="331"/>
        <v>#N/A</v>
      </c>
      <c r="CA649" t="e">
        <f t="shared" si="332"/>
        <v>#N/A</v>
      </c>
      <c r="CB649" t="e">
        <f t="shared" si="333"/>
        <v>#N/A</v>
      </c>
      <c r="CC649" t="e">
        <f t="shared" si="334"/>
        <v>#N/A</v>
      </c>
      <c r="CD649" t="e">
        <f t="shared" si="335"/>
        <v>#N/A</v>
      </c>
      <c r="CE649" t="e">
        <f t="shared" si="336"/>
        <v>#N/A</v>
      </c>
      <c r="CF649" t="e">
        <f t="shared" si="337"/>
        <v>#N/A</v>
      </c>
    </row>
    <row r="650" spans="1:84" x14ac:dyDescent="0.3">
      <c r="A650" t="e">
        <f t="shared" si="340"/>
        <v>#N/A</v>
      </c>
      <c r="B650" t="e">
        <f t="shared" si="340"/>
        <v>#N/A</v>
      </c>
      <c r="C650" t="e">
        <f t="shared" si="271"/>
        <v>#N/A</v>
      </c>
      <c r="D650" t="e">
        <f t="shared" si="272"/>
        <v>#N/A</v>
      </c>
      <c r="E650" t="e">
        <f t="shared" si="273"/>
        <v>#N/A</v>
      </c>
      <c r="F650" t="e">
        <f t="shared" si="274"/>
        <v>#N/A</v>
      </c>
      <c r="G650" t="e">
        <f t="shared" si="275"/>
        <v>#N/A</v>
      </c>
      <c r="H650" t="e">
        <f t="shared" si="276"/>
        <v>#N/A</v>
      </c>
      <c r="I650" t="e">
        <f t="shared" si="277"/>
        <v>#N/A</v>
      </c>
      <c r="J650" t="e">
        <f t="shared" si="278"/>
        <v>#N/A</v>
      </c>
      <c r="K650" t="e">
        <f t="shared" si="279"/>
        <v>#N/A</v>
      </c>
      <c r="L650" t="e">
        <f t="shared" si="256"/>
        <v>#N/A</v>
      </c>
      <c r="M650" t="e">
        <f t="shared" si="257"/>
        <v>#N/A</v>
      </c>
      <c r="N650" t="e">
        <f t="shared" si="258"/>
        <v>#N/A</v>
      </c>
      <c r="O650" t="e">
        <f t="shared" si="280"/>
        <v>#N/A</v>
      </c>
      <c r="P650" t="e">
        <f t="shared" si="281"/>
        <v>#N/A</v>
      </c>
      <c r="Q650" t="e">
        <f t="shared" si="282"/>
        <v>#N/A</v>
      </c>
      <c r="R650" t="e">
        <f t="shared" si="283"/>
        <v>#N/A</v>
      </c>
      <c r="S650" t="e">
        <f t="shared" si="284"/>
        <v>#N/A</v>
      </c>
      <c r="T650" t="e">
        <f t="shared" si="285"/>
        <v>#N/A</v>
      </c>
      <c r="U650" t="e">
        <f t="shared" si="286"/>
        <v>#N/A</v>
      </c>
      <c r="V650" t="e">
        <f t="shared" si="287"/>
        <v>#N/A</v>
      </c>
      <c r="W650" t="e">
        <f t="shared" si="288"/>
        <v>#N/A</v>
      </c>
      <c r="X650" t="e">
        <f t="shared" si="259"/>
        <v>#N/A</v>
      </c>
      <c r="Y650" t="e">
        <f t="shared" si="260"/>
        <v>#N/A</v>
      </c>
      <c r="Z650" t="e">
        <f t="shared" si="261"/>
        <v>#N/A</v>
      </c>
      <c r="AA650" t="e">
        <f t="shared" si="289"/>
        <v>#N/A</v>
      </c>
      <c r="AB650" t="e">
        <f t="shared" si="290"/>
        <v>#N/A</v>
      </c>
      <c r="AC650" t="e">
        <f t="shared" si="291"/>
        <v>#N/A</v>
      </c>
      <c r="AD650" t="e">
        <f t="shared" si="292"/>
        <v>#N/A</v>
      </c>
      <c r="AE650" t="e">
        <f t="shared" si="293"/>
        <v>#N/A</v>
      </c>
      <c r="AF650" t="e">
        <f t="shared" si="294"/>
        <v>#N/A</v>
      </c>
      <c r="AG650" t="e">
        <f t="shared" si="295"/>
        <v>#N/A</v>
      </c>
      <c r="AH650" t="e">
        <f t="shared" si="296"/>
        <v>#N/A</v>
      </c>
      <c r="AI650" t="e">
        <f t="shared" si="297"/>
        <v>#N/A</v>
      </c>
      <c r="AJ650" t="e">
        <f t="shared" si="262"/>
        <v>#N/A</v>
      </c>
      <c r="AK650" t="e">
        <f t="shared" si="263"/>
        <v>#N/A</v>
      </c>
      <c r="AL650" t="e">
        <f t="shared" si="264"/>
        <v>#N/A</v>
      </c>
      <c r="AM650" t="e">
        <f t="shared" si="298"/>
        <v>#N/A</v>
      </c>
      <c r="AN650" t="e">
        <f t="shared" si="299"/>
        <v>#N/A</v>
      </c>
      <c r="AO650" t="e">
        <f t="shared" si="300"/>
        <v>#N/A</v>
      </c>
      <c r="AP650" t="e">
        <f t="shared" si="301"/>
        <v>#N/A</v>
      </c>
      <c r="AQ650" t="e">
        <f t="shared" si="302"/>
        <v>#N/A</v>
      </c>
      <c r="AR650" t="e">
        <f t="shared" si="303"/>
        <v>#N/A</v>
      </c>
      <c r="AS650" t="e">
        <f t="shared" si="304"/>
        <v>#N/A</v>
      </c>
      <c r="AT650" t="e">
        <f t="shared" si="305"/>
        <v>#N/A</v>
      </c>
      <c r="AU650" t="e">
        <f t="shared" si="306"/>
        <v>#N/A</v>
      </c>
      <c r="AV650" t="e">
        <f t="shared" si="265"/>
        <v>#N/A</v>
      </c>
      <c r="AW650" t="e">
        <f t="shared" si="266"/>
        <v>#N/A</v>
      </c>
      <c r="AX650" t="e">
        <f t="shared" si="267"/>
        <v>#N/A</v>
      </c>
      <c r="AY650" t="e">
        <f t="shared" si="307"/>
        <v>#N/A</v>
      </c>
      <c r="AZ650" t="e">
        <f t="shared" si="308"/>
        <v>#N/A</v>
      </c>
      <c r="BA650" t="e">
        <f t="shared" si="309"/>
        <v>#N/A</v>
      </c>
      <c r="BB650" t="e">
        <f t="shared" si="310"/>
        <v>#N/A</v>
      </c>
      <c r="BC650" t="e">
        <f t="shared" si="311"/>
        <v>#N/A</v>
      </c>
      <c r="BD650" t="e">
        <f t="shared" si="312"/>
        <v>#N/A</v>
      </c>
      <c r="BE650" t="e">
        <f t="shared" si="313"/>
        <v>#N/A</v>
      </c>
      <c r="BF650" t="e">
        <f t="shared" si="314"/>
        <v>#N/A</v>
      </c>
      <c r="BG650" t="e">
        <f t="shared" si="315"/>
        <v>#N/A</v>
      </c>
      <c r="BH650" t="e">
        <f t="shared" si="268"/>
        <v>#N/A</v>
      </c>
      <c r="BI650" t="e">
        <f t="shared" si="269"/>
        <v>#N/A</v>
      </c>
      <c r="BJ650" t="e">
        <f t="shared" si="270"/>
        <v>#N/A</v>
      </c>
      <c r="BK650" t="e">
        <f t="shared" si="316"/>
        <v>#N/A</v>
      </c>
      <c r="BL650" t="e">
        <f t="shared" si="317"/>
        <v>#N/A</v>
      </c>
      <c r="BM650" t="e">
        <f t="shared" si="318"/>
        <v>#N/A</v>
      </c>
      <c r="BN650" t="e">
        <f t="shared" si="319"/>
        <v>#N/A</v>
      </c>
      <c r="BO650" t="e">
        <f t="shared" si="320"/>
        <v>#N/A</v>
      </c>
      <c r="BP650" t="e">
        <f t="shared" si="321"/>
        <v>#N/A</v>
      </c>
      <c r="BQ650" t="e">
        <f t="shared" si="322"/>
        <v>#N/A</v>
      </c>
      <c r="BR650" t="e">
        <f t="shared" si="323"/>
        <v>#N/A</v>
      </c>
      <c r="BS650" t="e">
        <f t="shared" si="324"/>
        <v>#N/A</v>
      </c>
      <c r="BT650" t="e">
        <f t="shared" si="325"/>
        <v>#N/A</v>
      </c>
      <c r="BU650" t="e">
        <f t="shared" si="326"/>
        <v>#N/A</v>
      </c>
      <c r="BV650" t="e">
        <f t="shared" si="327"/>
        <v>#N/A</v>
      </c>
      <c r="BW650" t="e">
        <f t="shared" si="328"/>
        <v>#N/A</v>
      </c>
      <c r="BX650" t="e">
        <f t="shared" si="329"/>
        <v>#N/A</v>
      </c>
      <c r="BY650" t="e">
        <f t="shared" si="330"/>
        <v>#N/A</v>
      </c>
      <c r="BZ650" t="e">
        <f t="shared" si="331"/>
        <v>#N/A</v>
      </c>
      <c r="CA650" t="e">
        <f t="shared" si="332"/>
        <v>#N/A</v>
      </c>
      <c r="CB650" t="e">
        <f t="shared" si="333"/>
        <v>#N/A</v>
      </c>
      <c r="CC650" t="e">
        <f t="shared" si="334"/>
        <v>#N/A</v>
      </c>
      <c r="CD650" t="e">
        <f t="shared" si="335"/>
        <v>#N/A</v>
      </c>
      <c r="CE650" t="e">
        <f t="shared" si="336"/>
        <v>#N/A</v>
      </c>
      <c r="CF650" t="e">
        <f t="shared" si="337"/>
        <v>#N/A</v>
      </c>
    </row>
    <row r="651" spans="1:84" x14ac:dyDescent="0.3">
      <c r="A651" t="e">
        <f t="shared" si="340"/>
        <v>#N/A</v>
      </c>
      <c r="B651" t="e">
        <f t="shared" si="340"/>
        <v>#N/A</v>
      </c>
      <c r="C651" t="e">
        <f t="shared" si="271"/>
        <v>#N/A</v>
      </c>
      <c r="D651" t="e">
        <f t="shared" si="272"/>
        <v>#N/A</v>
      </c>
      <c r="E651" t="e">
        <f t="shared" si="273"/>
        <v>#N/A</v>
      </c>
      <c r="F651" t="e">
        <f t="shared" si="274"/>
        <v>#N/A</v>
      </c>
      <c r="G651" t="e">
        <f t="shared" si="275"/>
        <v>#N/A</v>
      </c>
      <c r="H651" t="e">
        <f t="shared" si="276"/>
        <v>#N/A</v>
      </c>
      <c r="I651" t="e">
        <f t="shared" si="277"/>
        <v>#N/A</v>
      </c>
      <c r="J651" t="e">
        <f t="shared" si="278"/>
        <v>#N/A</v>
      </c>
      <c r="K651" t="e">
        <f t="shared" si="279"/>
        <v>#N/A</v>
      </c>
      <c r="L651" t="e">
        <f t="shared" si="256"/>
        <v>#N/A</v>
      </c>
      <c r="M651" t="e">
        <f t="shared" si="257"/>
        <v>#N/A</v>
      </c>
      <c r="N651" t="e">
        <f t="shared" si="258"/>
        <v>#N/A</v>
      </c>
      <c r="O651" t="e">
        <f t="shared" si="280"/>
        <v>#N/A</v>
      </c>
      <c r="P651" t="e">
        <f t="shared" si="281"/>
        <v>#N/A</v>
      </c>
      <c r="Q651" t="e">
        <f t="shared" si="282"/>
        <v>#N/A</v>
      </c>
      <c r="R651" t="e">
        <f t="shared" si="283"/>
        <v>#N/A</v>
      </c>
      <c r="S651" t="e">
        <f t="shared" si="284"/>
        <v>#N/A</v>
      </c>
      <c r="T651" t="e">
        <f t="shared" si="285"/>
        <v>#N/A</v>
      </c>
      <c r="U651" t="e">
        <f t="shared" si="286"/>
        <v>#N/A</v>
      </c>
      <c r="V651" t="e">
        <f t="shared" si="287"/>
        <v>#N/A</v>
      </c>
      <c r="W651" t="e">
        <f t="shared" si="288"/>
        <v>#N/A</v>
      </c>
      <c r="X651" t="e">
        <f t="shared" si="259"/>
        <v>#N/A</v>
      </c>
      <c r="Y651" t="e">
        <f t="shared" si="260"/>
        <v>#N/A</v>
      </c>
      <c r="Z651" t="e">
        <f t="shared" si="261"/>
        <v>#N/A</v>
      </c>
      <c r="AA651" t="e">
        <f t="shared" si="289"/>
        <v>#N/A</v>
      </c>
      <c r="AB651" t="e">
        <f t="shared" si="290"/>
        <v>#N/A</v>
      </c>
      <c r="AC651" t="e">
        <f t="shared" si="291"/>
        <v>#N/A</v>
      </c>
      <c r="AD651" t="e">
        <f t="shared" si="292"/>
        <v>#N/A</v>
      </c>
      <c r="AE651" t="e">
        <f t="shared" si="293"/>
        <v>#N/A</v>
      </c>
      <c r="AF651" t="e">
        <f t="shared" si="294"/>
        <v>#N/A</v>
      </c>
      <c r="AG651" t="e">
        <f t="shared" si="295"/>
        <v>#N/A</v>
      </c>
      <c r="AH651" t="e">
        <f t="shared" si="296"/>
        <v>#N/A</v>
      </c>
      <c r="AI651" t="e">
        <f t="shared" si="297"/>
        <v>#N/A</v>
      </c>
      <c r="AJ651" t="e">
        <f t="shared" si="262"/>
        <v>#N/A</v>
      </c>
      <c r="AK651" t="e">
        <f t="shared" si="263"/>
        <v>#N/A</v>
      </c>
      <c r="AL651" t="e">
        <f t="shared" si="264"/>
        <v>#N/A</v>
      </c>
      <c r="AM651" t="e">
        <f t="shared" si="298"/>
        <v>#N/A</v>
      </c>
      <c r="AN651" t="e">
        <f t="shared" si="299"/>
        <v>#N/A</v>
      </c>
      <c r="AO651" t="e">
        <f t="shared" si="300"/>
        <v>#N/A</v>
      </c>
      <c r="AP651" t="e">
        <f t="shared" si="301"/>
        <v>#N/A</v>
      </c>
      <c r="AQ651" t="e">
        <f t="shared" si="302"/>
        <v>#N/A</v>
      </c>
      <c r="AR651" t="e">
        <f t="shared" si="303"/>
        <v>#N/A</v>
      </c>
      <c r="AS651" t="e">
        <f t="shared" si="304"/>
        <v>#N/A</v>
      </c>
      <c r="AT651" t="e">
        <f t="shared" si="305"/>
        <v>#N/A</v>
      </c>
      <c r="AU651" t="e">
        <f t="shared" si="306"/>
        <v>#N/A</v>
      </c>
      <c r="AV651" t="e">
        <f t="shared" si="265"/>
        <v>#N/A</v>
      </c>
      <c r="AW651" t="e">
        <f t="shared" si="266"/>
        <v>#N/A</v>
      </c>
      <c r="AX651" t="e">
        <f t="shared" si="267"/>
        <v>#N/A</v>
      </c>
      <c r="AY651" t="e">
        <f t="shared" si="307"/>
        <v>#N/A</v>
      </c>
      <c r="AZ651" t="e">
        <f t="shared" si="308"/>
        <v>#N/A</v>
      </c>
      <c r="BA651" t="e">
        <f t="shared" si="309"/>
        <v>#N/A</v>
      </c>
      <c r="BB651" t="e">
        <f t="shared" si="310"/>
        <v>#N/A</v>
      </c>
      <c r="BC651" t="e">
        <f t="shared" si="311"/>
        <v>#N/A</v>
      </c>
      <c r="BD651" t="e">
        <f t="shared" si="312"/>
        <v>#N/A</v>
      </c>
      <c r="BE651" t="e">
        <f t="shared" si="313"/>
        <v>#N/A</v>
      </c>
      <c r="BF651" t="e">
        <f t="shared" si="314"/>
        <v>#N/A</v>
      </c>
      <c r="BG651" t="e">
        <f t="shared" si="315"/>
        <v>#N/A</v>
      </c>
      <c r="BH651" t="e">
        <f t="shared" si="268"/>
        <v>#N/A</v>
      </c>
      <c r="BI651" t="e">
        <f t="shared" si="269"/>
        <v>#N/A</v>
      </c>
      <c r="BJ651" t="e">
        <f t="shared" si="270"/>
        <v>#N/A</v>
      </c>
      <c r="BK651" t="e">
        <f t="shared" si="316"/>
        <v>#N/A</v>
      </c>
      <c r="BL651" t="e">
        <f t="shared" si="317"/>
        <v>#N/A</v>
      </c>
      <c r="BM651" t="e">
        <f t="shared" si="318"/>
        <v>#N/A</v>
      </c>
      <c r="BN651" t="e">
        <f t="shared" si="319"/>
        <v>#N/A</v>
      </c>
      <c r="BO651" t="e">
        <f t="shared" si="320"/>
        <v>#N/A</v>
      </c>
      <c r="BP651" t="e">
        <f t="shared" si="321"/>
        <v>#N/A</v>
      </c>
      <c r="BQ651" t="e">
        <f t="shared" si="322"/>
        <v>#N/A</v>
      </c>
      <c r="BR651" t="e">
        <f t="shared" si="323"/>
        <v>#N/A</v>
      </c>
      <c r="BS651" t="e">
        <f t="shared" si="324"/>
        <v>#N/A</v>
      </c>
      <c r="BT651" t="e">
        <f t="shared" si="325"/>
        <v>#N/A</v>
      </c>
      <c r="BU651" t="e">
        <f t="shared" si="326"/>
        <v>#N/A</v>
      </c>
      <c r="BV651" t="e">
        <f t="shared" si="327"/>
        <v>#N/A</v>
      </c>
      <c r="BW651" t="e">
        <f t="shared" si="328"/>
        <v>#N/A</v>
      </c>
      <c r="BX651" t="e">
        <f t="shared" si="329"/>
        <v>#N/A</v>
      </c>
      <c r="BY651" t="e">
        <f t="shared" si="330"/>
        <v>#N/A</v>
      </c>
      <c r="BZ651" t="e">
        <f t="shared" si="331"/>
        <v>#N/A</v>
      </c>
      <c r="CA651" t="e">
        <f t="shared" si="332"/>
        <v>#N/A</v>
      </c>
      <c r="CB651" t="e">
        <f t="shared" si="333"/>
        <v>#N/A</v>
      </c>
      <c r="CC651" t="e">
        <f t="shared" si="334"/>
        <v>#N/A</v>
      </c>
      <c r="CD651" t="e">
        <f t="shared" si="335"/>
        <v>#N/A</v>
      </c>
      <c r="CE651" t="e">
        <f t="shared" si="336"/>
        <v>#N/A</v>
      </c>
      <c r="CF651" t="e">
        <f t="shared" si="337"/>
        <v>#N/A</v>
      </c>
    </row>
    <row r="652" spans="1:84" x14ac:dyDescent="0.3">
      <c r="A652" t="e">
        <f t="shared" si="340"/>
        <v>#N/A</v>
      </c>
      <c r="B652" t="e">
        <f t="shared" si="340"/>
        <v>#N/A</v>
      </c>
      <c r="C652" t="e">
        <f t="shared" si="271"/>
        <v>#N/A</v>
      </c>
      <c r="D652" t="e">
        <f t="shared" si="272"/>
        <v>#N/A</v>
      </c>
      <c r="E652" t="e">
        <f t="shared" si="273"/>
        <v>#N/A</v>
      </c>
      <c r="F652" t="e">
        <f t="shared" si="274"/>
        <v>#N/A</v>
      </c>
      <c r="G652" t="e">
        <f t="shared" si="275"/>
        <v>#N/A</v>
      </c>
      <c r="H652" t="e">
        <f t="shared" si="276"/>
        <v>#N/A</v>
      </c>
      <c r="I652" t="e">
        <f t="shared" si="277"/>
        <v>#N/A</v>
      </c>
      <c r="J652" t="e">
        <f t="shared" si="278"/>
        <v>#N/A</v>
      </c>
      <c r="K652" t="e">
        <f t="shared" si="279"/>
        <v>#N/A</v>
      </c>
      <c r="L652" t="e">
        <f t="shared" si="256"/>
        <v>#N/A</v>
      </c>
      <c r="M652" t="e">
        <f t="shared" si="257"/>
        <v>#N/A</v>
      </c>
      <c r="N652" t="e">
        <f t="shared" si="258"/>
        <v>#N/A</v>
      </c>
      <c r="O652" t="e">
        <f t="shared" si="280"/>
        <v>#N/A</v>
      </c>
      <c r="P652" t="e">
        <f t="shared" si="281"/>
        <v>#N/A</v>
      </c>
      <c r="Q652" t="e">
        <f t="shared" si="282"/>
        <v>#N/A</v>
      </c>
      <c r="R652" t="e">
        <f t="shared" si="283"/>
        <v>#N/A</v>
      </c>
      <c r="S652" t="e">
        <f t="shared" si="284"/>
        <v>#N/A</v>
      </c>
      <c r="T652" t="e">
        <f t="shared" si="285"/>
        <v>#N/A</v>
      </c>
      <c r="U652" t="e">
        <f t="shared" si="286"/>
        <v>#N/A</v>
      </c>
      <c r="V652" t="e">
        <f t="shared" si="287"/>
        <v>#N/A</v>
      </c>
      <c r="W652" t="e">
        <f t="shared" si="288"/>
        <v>#N/A</v>
      </c>
      <c r="X652" t="e">
        <f t="shared" si="259"/>
        <v>#N/A</v>
      </c>
      <c r="Y652" t="e">
        <f t="shared" si="260"/>
        <v>#N/A</v>
      </c>
      <c r="Z652" t="e">
        <f t="shared" si="261"/>
        <v>#N/A</v>
      </c>
      <c r="AA652" t="e">
        <f t="shared" si="289"/>
        <v>#N/A</v>
      </c>
      <c r="AB652" t="e">
        <f t="shared" si="290"/>
        <v>#N/A</v>
      </c>
      <c r="AC652" t="e">
        <f t="shared" si="291"/>
        <v>#N/A</v>
      </c>
      <c r="AD652" t="e">
        <f t="shared" si="292"/>
        <v>#N/A</v>
      </c>
      <c r="AE652" t="e">
        <f t="shared" si="293"/>
        <v>#N/A</v>
      </c>
      <c r="AF652" t="e">
        <f t="shared" si="294"/>
        <v>#N/A</v>
      </c>
      <c r="AG652" t="e">
        <f t="shared" si="295"/>
        <v>#N/A</v>
      </c>
      <c r="AH652" t="e">
        <f t="shared" si="296"/>
        <v>#N/A</v>
      </c>
      <c r="AI652" t="e">
        <f t="shared" si="297"/>
        <v>#N/A</v>
      </c>
      <c r="AJ652" t="e">
        <f t="shared" si="262"/>
        <v>#N/A</v>
      </c>
      <c r="AK652" t="e">
        <f t="shared" si="263"/>
        <v>#N/A</v>
      </c>
      <c r="AL652" t="e">
        <f t="shared" si="264"/>
        <v>#N/A</v>
      </c>
      <c r="AM652" t="e">
        <f t="shared" si="298"/>
        <v>#N/A</v>
      </c>
      <c r="AN652" t="e">
        <f t="shared" si="299"/>
        <v>#N/A</v>
      </c>
      <c r="AO652" t="e">
        <f t="shared" si="300"/>
        <v>#N/A</v>
      </c>
      <c r="AP652" t="e">
        <f t="shared" si="301"/>
        <v>#N/A</v>
      </c>
      <c r="AQ652" t="e">
        <f t="shared" si="302"/>
        <v>#N/A</v>
      </c>
      <c r="AR652" t="e">
        <f t="shared" si="303"/>
        <v>#N/A</v>
      </c>
      <c r="AS652" t="e">
        <f t="shared" si="304"/>
        <v>#N/A</v>
      </c>
      <c r="AT652" t="e">
        <f t="shared" si="305"/>
        <v>#N/A</v>
      </c>
      <c r="AU652" t="e">
        <f t="shared" si="306"/>
        <v>#N/A</v>
      </c>
      <c r="AV652" t="e">
        <f t="shared" si="265"/>
        <v>#N/A</v>
      </c>
      <c r="AW652" t="e">
        <f t="shared" si="266"/>
        <v>#N/A</v>
      </c>
      <c r="AX652" t="e">
        <f t="shared" si="267"/>
        <v>#N/A</v>
      </c>
      <c r="AY652" t="e">
        <f t="shared" si="307"/>
        <v>#N/A</v>
      </c>
      <c r="AZ652" t="e">
        <f t="shared" si="308"/>
        <v>#N/A</v>
      </c>
      <c r="BA652" t="e">
        <f t="shared" si="309"/>
        <v>#N/A</v>
      </c>
      <c r="BB652" t="e">
        <f t="shared" si="310"/>
        <v>#N/A</v>
      </c>
      <c r="BC652" t="e">
        <f t="shared" si="311"/>
        <v>#N/A</v>
      </c>
      <c r="BD652" t="e">
        <f t="shared" si="312"/>
        <v>#N/A</v>
      </c>
      <c r="BE652" t="e">
        <f t="shared" si="313"/>
        <v>#N/A</v>
      </c>
      <c r="BF652" t="e">
        <f t="shared" si="314"/>
        <v>#N/A</v>
      </c>
      <c r="BG652" t="e">
        <f t="shared" si="315"/>
        <v>#N/A</v>
      </c>
      <c r="BH652" t="e">
        <f t="shared" si="268"/>
        <v>#N/A</v>
      </c>
      <c r="BI652" t="e">
        <f t="shared" si="269"/>
        <v>#N/A</v>
      </c>
      <c r="BJ652" t="e">
        <f t="shared" si="270"/>
        <v>#N/A</v>
      </c>
      <c r="BK652" t="e">
        <f t="shared" si="316"/>
        <v>#N/A</v>
      </c>
      <c r="BL652" t="e">
        <f t="shared" si="317"/>
        <v>#N/A</v>
      </c>
      <c r="BM652" t="e">
        <f t="shared" si="318"/>
        <v>#N/A</v>
      </c>
      <c r="BN652" t="e">
        <f t="shared" si="319"/>
        <v>#N/A</v>
      </c>
      <c r="BO652" t="e">
        <f t="shared" si="320"/>
        <v>#N/A</v>
      </c>
      <c r="BP652" t="e">
        <f t="shared" si="321"/>
        <v>#N/A</v>
      </c>
      <c r="BQ652" t="e">
        <f t="shared" si="322"/>
        <v>#N/A</v>
      </c>
      <c r="BR652" t="e">
        <f t="shared" si="323"/>
        <v>#N/A</v>
      </c>
      <c r="BS652" t="e">
        <f t="shared" si="324"/>
        <v>#N/A</v>
      </c>
      <c r="BT652" t="e">
        <f t="shared" si="325"/>
        <v>#N/A</v>
      </c>
      <c r="BU652" t="e">
        <f t="shared" si="326"/>
        <v>#N/A</v>
      </c>
      <c r="BV652" t="e">
        <f t="shared" si="327"/>
        <v>#N/A</v>
      </c>
      <c r="BW652" t="e">
        <f t="shared" si="328"/>
        <v>#N/A</v>
      </c>
      <c r="BX652" t="e">
        <f t="shared" si="329"/>
        <v>#N/A</v>
      </c>
      <c r="BY652" t="e">
        <f t="shared" si="330"/>
        <v>#N/A</v>
      </c>
      <c r="BZ652" t="e">
        <f t="shared" si="331"/>
        <v>#N/A</v>
      </c>
      <c r="CA652" t="e">
        <f t="shared" si="332"/>
        <v>#N/A</v>
      </c>
      <c r="CB652" t="e">
        <f t="shared" si="333"/>
        <v>#N/A</v>
      </c>
      <c r="CC652" t="e">
        <f t="shared" si="334"/>
        <v>#N/A</v>
      </c>
      <c r="CD652" t="e">
        <f t="shared" si="335"/>
        <v>#N/A</v>
      </c>
      <c r="CE652" t="e">
        <f t="shared" si="336"/>
        <v>#N/A</v>
      </c>
      <c r="CF652" t="e">
        <f t="shared" si="337"/>
        <v>#N/A</v>
      </c>
    </row>
    <row r="653" spans="1:84" x14ac:dyDescent="0.3">
      <c r="A653" t="e">
        <f t="shared" si="340"/>
        <v>#N/A</v>
      </c>
      <c r="B653" t="e">
        <f t="shared" si="340"/>
        <v>#N/A</v>
      </c>
      <c r="C653" t="e">
        <f t="shared" si="271"/>
        <v>#N/A</v>
      </c>
      <c r="D653" t="e">
        <f t="shared" si="272"/>
        <v>#N/A</v>
      </c>
      <c r="E653" t="e">
        <f t="shared" si="273"/>
        <v>#N/A</v>
      </c>
      <c r="F653" t="e">
        <f t="shared" si="274"/>
        <v>#N/A</v>
      </c>
      <c r="G653" t="e">
        <f t="shared" si="275"/>
        <v>#N/A</v>
      </c>
      <c r="H653" t="e">
        <f t="shared" si="276"/>
        <v>#N/A</v>
      </c>
      <c r="I653" t="e">
        <f t="shared" si="277"/>
        <v>#N/A</v>
      </c>
      <c r="J653" t="e">
        <f t="shared" si="278"/>
        <v>#N/A</v>
      </c>
      <c r="K653" t="e">
        <f t="shared" si="279"/>
        <v>#N/A</v>
      </c>
      <c r="L653" t="e">
        <f t="shared" si="256"/>
        <v>#N/A</v>
      </c>
      <c r="M653" t="e">
        <f t="shared" si="257"/>
        <v>#N/A</v>
      </c>
      <c r="N653" t="e">
        <f t="shared" si="258"/>
        <v>#N/A</v>
      </c>
      <c r="O653" t="e">
        <f t="shared" si="280"/>
        <v>#N/A</v>
      </c>
      <c r="P653" t="e">
        <f t="shared" si="281"/>
        <v>#N/A</v>
      </c>
      <c r="Q653" t="e">
        <f t="shared" si="282"/>
        <v>#N/A</v>
      </c>
      <c r="R653" t="e">
        <f t="shared" si="283"/>
        <v>#N/A</v>
      </c>
      <c r="S653" t="e">
        <f t="shared" si="284"/>
        <v>#N/A</v>
      </c>
      <c r="T653" t="e">
        <f t="shared" si="285"/>
        <v>#N/A</v>
      </c>
      <c r="U653" t="e">
        <f t="shared" si="286"/>
        <v>#N/A</v>
      </c>
      <c r="V653" t="e">
        <f t="shared" si="287"/>
        <v>#N/A</v>
      </c>
      <c r="W653" t="e">
        <f t="shared" si="288"/>
        <v>#N/A</v>
      </c>
      <c r="X653" t="e">
        <f t="shared" si="259"/>
        <v>#N/A</v>
      </c>
      <c r="Y653" t="e">
        <f t="shared" si="260"/>
        <v>#N/A</v>
      </c>
      <c r="Z653" t="e">
        <f t="shared" si="261"/>
        <v>#N/A</v>
      </c>
      <c r="AA653" t="e">
        <f t="shared" si="289"/>
        <v>#N/A</v>
      </c>
      <c r="AB653" t="e">
        <f t="shared" si="290"/>
        <v>#N/A</v>
      </c>
      <c r="AC653" t="e">
        <f t="shared" si="291"/>
        <v>#N/A</v>
      </c>
      <c r="AD653" t="e">
        <f t="shared" si="292"/>
        <v>#N/A</v>
      </c>
      <c r="AE653" t="e">
        <f t="shared" si="293"/>
        <v>#N/A</v>
      </c>
      <c r="AF653" t="e">
        <f t="shared" si="294"/>
        <v>#N/A</v>
      </c>
      <c r="AG653" t="e">
        <f t="shared" si="295"/>
        <v>#N/A</v>
      </c>
      <c r="AH653" t="e">
        <f t="shared" si="296"/>
        <v>#N/A</v>
      </c>
      <c r="AI653" t="e">
        <f t="shared" si="297"/>
        <v>#N/A</v>
      </c>
      <c r="AJ653" t="e">
        <f t="shared" si="262"/>
        <v>#N/A</v>
      </c>
      <c r="AK653" t="e">
        <f t="shared" si="263"/>
        <v>#N/A</v>
      </c>
      <c r="AL653" t="e">
        <f t="shared" si="264"/>
        <v>#N/A</v>
      </c>
      <c r="AM653" t="e">
        <f t="shared" si="298"/>
        <v>#N/A</v>
      </c>
      <c r="AN653" t="e">
        <f t="shared" si="299"/>
        <v>#N/A</v>
      </c>
      <c r="AO653" t="e">
        <f t="shared" si="300"/>
        <v>#N/A</v>
      </c>
      <c r="AP653" t="e">
        <f t="shared" si="301"/>
        <v>#N/A</v>
      </c>
      <c r="AQ653" t="e">
        <f t="shared" si="302"/>
        <v>#N/A</v>
      </c>
      <c r="AR653" t="e">
        <f t="shared" si="303"/>
        <v>#N/A</v>
      </c>
      <c r="AS653" t="e">
        <f t="shared" si="304"/>
        <v>#N/A</v>
      </c>
      <c r="AT653" t="e">
        <f t="shared" si="305"/>
        <v>#N/A</v>
      </c>
      <c r="AU653" t="e">
        <f t="shared" si="306"/>
        <v>#N/A</v>
      </c>
      <c r="AV653" t="e">
        <f t="shared" si="265"/>
        <v>#N/A</v>
      </c>
      <c r="AW653" t="e">
        <f t="shared" si="266"/>
        <v>#N/A</v>
      </c>
      <c r="AX653" t="e">
        <f t="shared" si="267"/>
        <v>#N/A</v>
      </c>
      <c r="AY653" t="e">
        <f t="shared" si="307"/>
        <v>#N/A</v>
      </c>
      <c r="AZ653" t="e">
        <f t="shared" si="308"/>
        <v>#N/A</v>
      </c>
      <c r="BA653" t="e">
        <f t="shared" si="309"/>
        <v>#N/A</v>
      </c>
      <c r="BB653" t="e">
        <f t="shared" si="310"/>
        <v>#N/A</v>
      </c>
      <c r="BC653" t="e">
        <f t="shared" si="311"/>
        <v>#N/A</v>
      </c>
      <c r="BD653" t="e">
        <f t="shared" si="312"/>
        <v>#N/A</v>
      </c>
      <c r="BE653" t="e">
        <f t="shared" si="313"/>
        <v>#N/A</v>
      </c>
      <c r="BF653" t="e">
        <f t="shared" si="314"/>
        <v>#N/A</v>
      </c>
      <c r="BG653" t="e">
        <f t="shared" si="315"/>
        <v>#N/A</v>
      </c>
      <c r="BH653" t="e">
        <f t="shared" si="268"/>
        <v>#N/A</v>
      </c>
      <c r="BI653" t="e">
        <f t="shared" si="269"/>
        <v>#N/A</v>
      </c>
      <c r="BJ653" t="e">
        <f t="shared" si="270"/>
        <v>#N/A</v>
      </c>
      <c r="BK653" t="e">
        <f t="shared" si="316"/>
        <v>#N/A</v>
      </c>
      <c r="BL653" t="e">
        <f t="shared" si="317"/>
        <v>#N/A</v>
      </c>
      <c r="BM653" t="e">
        <f t="shared" si="318"/>
        <v>#N/A</v>
      </c>
      <c r="BN653" t="e">
        <f t="shared" si="319"/>
        <v>#N/A</v>
      </c>
      <c r="BO653" t="e">
        <f t="shared" si="320"/>
        <v>#N/A</v>
      </c>
      <c r="BP653" t="e">
        <f t="shared" si="321"/>
        <v>#N/A</v>
      </c>
      <c r="BQ653" t="e">
        <f t="shared" si="322"/>
        <v>#N/A</v>
      </c>
      <c r="BR653" t="e">
        <f t="shared" si="323"/>
        <v>#N/A</v>
      </c>
      <c r="BS653" t="e">
        <f t="shared" si="324"/>
        <v>#N/A</v>
      </c>
      <c r="BT653" t="e">
        <f t="shared" si="325"/>
        <v>#N/A</v>
      </c>
      <c r="BU653" t="e">
        <f t="shared" si="326"/>
        <v>#N/A</v>
      </c>
      <c r="BV653" t="e">
        <f t="shared" si="327"/>
        <v>#N/A</v>
      </c>
      <c r="BW653" t="e">
        <f t="shared" si="328"/>
        <v>#N/A</v>
      </c>
      <c r="BX653" t="e">
        <f t="shared" si="329"/>
        <v>#N/A</v>
      </c>
      <c r="BY653" t="e">
        <f t="shared" si="330"/>
        <v>#N/A</v>
      </c>
      <c r="BZ653" t="e">
        <f t="shared" si="331"/>
        <v>#N/A</v>
      </c>
      <c r="CA653" t="e">
        <f t="shared" si="332"/>
        <v>#N/A</v>
      </c>
      <c r="CB653" t="e">
        <f t="shared" si="333"/>
        <v>#N/A</v>
      </c>
      <c r="CC653" t="e">
        <f t="shared" si="334"/>
        <v>#N/A</v>
      </c>
      <c r="CD653" t="e">
        <f t="shared" si="335"/>
        <v>#N/A</v>
      </c>
      <c r="CE653" t="e">
        <f t="shared" si="336"/>
        <v>#N/A</v>
      </c>
      <c r="CF653" t="e">
        <f t="shared" si="337"/>
        <v>#N/A</v>
      </c>
    </row>
    <row r="654" spans="1:84" x14ac:dyDescent="0.3">
      <c r="A654" t="e">
        <f t="shared" si="340"/>
        <v>#N/A</v>
      </c>
      <c r="B654" t="e">
        <f t="shared" si="340"/>
        <v>#N/A</v>
      </c>
      <c r="C654" t="e">
        <f t="shared" si="271"/>
        <v>#N/A</v>
      </c>
      <c r="D654" t="e">
        <f t="shared" si="272"/>
        <v>#N/A</v>
      </c>
      <c r="E654" t="e">
        <f t="shared" si="273"/>
        <v>#N/A</v>
      </c>
      <c r="F654" t="e">
        <f t="shared" si="274"/>
        <v>#N/A</v>
      </c>
      <c r="G654" t="e">
        <f t="shared" si="275"/>
        <v>#N/A</v>
      </c>
      <c r="H654" t="e">
        <f t="shared" si="276"/>
        <v>#N/A</v>
      </c>
      <c r="I654" t="e">
        <f t="shared" si="277"/>
        <v>#N/A</v>
      </c>
      <c r="J654" t="e">
        <f t="shared" si="278"/>
        <v>#N/A</v>
      </c>
      <c r="K654" t="e">
        <f t="shared" si="279"/>
        <v>#N/A</v>
      </c>
      <c r="L654" t="e">
        <f t="shared" si="256"/>
        <v>#N/A</v>
      </c>
      <c r="M654" t="e">
        <f t="shared" si="257"/>
        <v>#N/A</v>
      </c>
      <c r="N654" t="e">
        <f t="shared" si="258"/>
        <v>#N/A</v>
      </c>
      <c r="O654" t="e">
        <f t="shared" si="280"/>
        <v>#N/A</v>
      </c>
      <c r="P654" t="e">
        <f t="shared" si="281"/>
        <v>#N/A</v>
      </c>
      <c r="Q654" t="e">
        <f t="shared" si="282"/>
        <v>#N/A</v>
      </c>
      <c r="R654" t="e">
        <f t="shared" si="283"/>
        <v>#N/A</v>
      </c>
      <c r="S654" t="e">
        <f t="shared" si="284"/>
        <v>#N/A</v>
      </c>
      <c r="T654" t="e">
        <f t="shared" si="285"/>
        <v>#N/A</v>
      </c>
      <c r="U654" t="e">
        <f t="shared" si="286"/>
        <v>#N/A</v>
      </c>
      <c r="V654" t="e">
        <f t="shared" si="287"/>
        <v>#N/A</v>
      </c>
      <c r="W654" t="e">
        <f t="shared" si="288"/>
        <v>#N/A</v>
      </c>
      <c r="X654" t="e">
        <f t="shared" si="259"/>
        <v>#N/A</v>
      </c>
      <c r="Y654" t="e">
        <f t="shared" si="260"/>
        <v>#N/A</v>
      </c>
      <c r="Z654" t="e">
        <f t="shared" si="261"/>
        <v>#N/A</v>
      </c>
      <c r="AA654" t="e">
        <f t="shared" si="289"/>
        <v>#N/A</v>
      </c>
      <c r="AB654" t="e">
        <f t="shared" si="290"/>
        <v>#N/A</v>
      </c>
      <c r="AC654" t="e">
        <f t="shared" si="291"/>
        <v>#N/A</v>
      </c>
      <c r="AD654" t="e">
        <f t="shared" si="292"/>
        <v>#N/A</v>
      </c>
      <c r="AE654" t="e">
        <f t="shared" si="293"/>
        <v>#N/A</v>
      </c>
      <c r="AF654" t="e">
        <f t="shared" si="294"/>
        <v>#N/A</v>
      </c>
      <c r="AG654" t="e">
        <f t="shared" si="295"/>
        <v>#N/A</v>
      </c>
      <c r="AH654" t="e">
        <f t="shared" si="296"/>
        <v>#N/A</v>
      </c>
      <c r="AI654" t="e">
        <f t="shared" si="297"/>
        <v>#N/A</v>
      </c>
      <c r="AJ654" t="e">
        <f t="shared" si="262"/>
        <v>#N/A</v>
      </c>
      <c r="AK654" t="e">
        <f t="shared" si="263"/>
        <v>#N/A</v>
      </c>
      <c r="AL654" t="e">
        <f t="shared" si="264"/>
        <v>#N/A</v>
      </c>
      <c r="AM654" t="e">
        <f t="shared" si="298"/>
        <v>#N/A</v>
      </c>
      <c r="AN654" t="e">
        <f t="shared" si="299"/>
        <v>#N/A</v>
      </c>
      <c r="AO654" t="e">
        <f t="shared" si="300"/>
        <v>#N/A</v>
      </c>
      <c r="AP654" t="e">
        <f t="shared" si="301"/>
        <v>#N/A</v>
      </c>
      <c r="AQ654" t="e">
        <f t="shared" si="302"/>
        <v>#N/A</v>
      </c>
      <c r="AR654" t="e">
        <f t="shared" si="303"/>
        <v>#N/A</v>
      </c>
      <c r="AS654" t="e">
        <f t="shared" si="304"/>
        <v>#N/A</v>
      </c>
      <c r="AT654" t="e">
        <f t="shared" si="305"/>
        <v>#N/A</v>
      </c>
      <c r="AU654" t="e">
        <f t="shared" si="306"/>
        <v>#N/A</v>
      </c>
      <c r="AV654" t="e">
        <f t="shared" si="265"/>
        <v>#N/A</v>
      </c>
      <c r="AW654" t="e">
        <f t="shared" si="266"/>
        <v>#N/A</v>
      </c>
      <c r="AX654" t="e">
        <f t="shared" si="267"/>
        <v>#N/A</v>
      </c>
      <c r="AY654" t="e">
        <f t="shared" si="307"/>
        <v>#N/A</v>
      </c>
      <c r="AZ654" t="e">
        <f t="shared" si="308"/>
        <v>#N/A</v>
      </c>
      <c r="BA654" t="e">
        <f t="shared" si="309"/>
        <v>#N/A</v>
      </c>
      <c r="BB654" t="e">
        <f t="shared" si="310"/>
        <v>#N/A</v>
      </c>
      <c r="BC654" t="e">
        <f t="shared" si="311"/>
        <v>#N/A</v>
      </c>
      <c r="BD654" t="e">
        <f t="shared" si="312"/>
        <v>#N/A</v>
      </c>
      <c r="BE654" t="e">
        <f t="shared" si="313"/>
        <v>#N/A</v>
      </c>
      <c r="BF654" t="e">
        <f t="shared" si="314"/>
        <v>#N/A</v>
      </c>
      <c r="BG654" t="e">
        <f t="shared" si="315"/>
        <v>#N/A</v>
      </c>
      <c r="BH654" t="e">
        <f t="shared" si="268"/>
        <v>#N/A</v>
      </c>
      <c r="BI654" t="e">
        <f t="shared" si="269"/>
        <v>#N/A</v>
      </c>
      <c r="BJ654" t="e">
        <f t="shared" si="270"/>
        <v>#N/A</v>
      </c>
      <c r="BK654" t="e">
        <f t="shared" si="316"/>
        <v>#N/A</v>
      </c>
      <c r="BL654" t="e">
        <f t="shared" si="317"/>
        <v>#N/A</v>
      </c>
      <c r="BM654" t="e">
        <f t="shared" si="318"/>
        <v>#N/A</v>
      </c>
      <c r="BN654" t="e">
        <f t="shared" si="319"/>
        <v>#N/A</v>
      </c>
      <c r="BO654" t="e">
        <f t="shared" si="320"/>
        <v>#N/A</v>
      </c>
      <c r="BP654" t="e">
        <f t="shared" si="321"/>
        <v>#N/A</v>
      </c>
      <c r="BQ654" t="e">
        <f t="shared" si="322"/>
        <v>#N/A</v>
      </c>
      <c r="BR654" t="e">
        <f t="shared" si="323"/>
        <v>#N/A</v>
      </c>
      <c r="BS654" t="e">
        <f t="shared" si="324"/>
        <v>#N/A</v>
      </c>
      <c r="BT654" t="e">
        <f t="shared" si="325"/>
        <v>#N/A</v>
      </c>
      <c r="BU654" t="e">
        <f t="shared" si="326"/>
        <v>#N/A</v>
      </c>
      <c r="BV654" t="e">
        <f t="shared" si="327"/>
        <v>#N/A</v>
      </c>
      <c r="BW654" t="e">
        <f t="shared" si="328"/>
        <v>#N/A</v>
      </c>
      <c r="BX654" t="e">
        <f t="shared" si="329"/>
        <v>#N/A</v>
      </c>
      <c r="BY654" t="e">
        <f t="shared" si="330"/>
        <v>#N/A</v>
      </c>
      <c r="BZ654" t="e">
        <f t="shared" si="331"/>
        <v>#N/A</v>
      </c>
      <c r="CA654" t="e">
        <f t="shared" si="332"/>
        <v>#N/A</v>
      </c>
      <c r="CB654" t="e">
        <f t="shared" si="333"/>
        <v>#N/A</v>
      </c>
      <c r="CC654" t="e">
        <f t="shared" si="334"/>
        <v>#N/A</v>
      </c>
      <c r="CD654" t="e">
        <f t="shared" si="335"/>
        <v>#N/A</v>
      </c>
      <c r="CE654" t="e">
        <f t="shared" si="336"/>
        <v>#N/A</v>
      </c>
      <c r="CF654" t="e">
        <f t="shared" si="337"/>
        <v>#N/A</v>
      </c>
    </row>
    <row r="655" spans="1:84" x14ac:dyDescent="0.3">
      <c r="A655" t="e">
        <f t="shared" si="340"/>
        <v>#N/A</v>
      </c>
      <c r="B655" t="e">
        <f t="shared" si="340"/>
        <v>#N/A</v>
      </c>
      <c r="C655" t="e">
        <f t="shared" si="271"/>
        <v>#N/A</v>
      </c>
      <c r="D655" t="e">
        <f t="shared" si="272"/>
        <v>#N/A</v>
      </c>
      <c r="E655" t="e">
        <f t="shared" si="273"/>
        <v>#N/A</v>
      </c>
      <c r="F655" t="e">
        <f t="shared" si="274"/>
        <v>#N/A</v>
      </c>
      <c r="G655" t="e">
        <f t="shared" si="275"/>
        <v>#N/A</v>
      </c>
      <c r="H655" t="e">
        <f t="shared" si="276"/>
        <v>#N/A</v>
      </c>
      <c r="I655" t="e">
        <f t="shared" si="277"/>
        <v>#N/A</v>
      </c>
      <c r="J655" t="e">
        <f t="shared" si="278"/>
        <v>#N/A</v>
      </c>
      <c r="K655" t="e">
        <f t="shared" si="279"/>
        <v>#N/A</v>
      </c>
      <c r="L655" t="e">
        <f t="shared" si="256"/>
        <v>#N/A</v>
      </c>
      <c r="M655" t="e">
        <f t="shared" si="257"/>
        <v>#N/A</v>
      </c>
      <c r="N655" t="e">
        <f t="shared" si="258"/>
        <v>#N/A</v>
      </c>
      <c r="O655" t="e">
        <f t="shared" si="280"/>
        <v>#N/A</v>
      </c>
      <c r="P655" t="e">
        <f t="shared" si="281"/>
        <v>#N/A</v>
      </c>
      <c r="Q655" t="e">
        <f t="shared" si="282"/>
        <v>#N/A</v>
      </c>
      <c r="R655" t="e">
        <f t="shared" si="283"/>
        <v>#N/A</v>
      </c>
      <c r="S655" t="e">
        <f t="shared" si="284"/>
        <v>#N/A</v>
      </c>
      <c r="T655" t="e">
        <f t="shared" si="285"/>
        <v>#N/A</v>
      </c>
      <c r="U655" t="e">
        <f t="shared" si="286"/>
        <v>#N/A</v>
      </c>
      <c r="V655" t="e">
        <f t="shared" si="287"/>
        <v>#N/A</v>
      </c>
      <c r="W655" t="e">
        <f t="shared" si="288"/>
        <v>#N/A</v>
      </c>
      <c r="X655" t="e">
        <f t="shared" si="259"/>
        <v>#N/A</v>
      </c>
      <c r="Y655" t="e">
        <f t="shared" si="260"/>
        <v>#N/A</v>
      </c>
      <c r="Z655" t="e">
        <f t="shared" si="261"/>
        <v>#N/A</v>
      </c>
      <c r="AA655" t="e">
        <f t="shared" si="289"/>
        <v>#N/A</v>
      </c>
      <c r="AB655" t="e">
        <f t="shared" si="290"/>
        <v>#N/A</v>
      </c>
      <c r="AC655" t="e">
        <f t="shared" si="291"/>
        <v>#N/A</v>
      </c>
      <c r="AD655" t="e">
        <f t="shared" si="292"/>
        <v>#N/A</v>
      </c>
      <c r="AE655" t="e">
        <f t="shared" si="293"/>
        <v>#N/A</v>
      </c>
      <c r="AF655" t="e">
        <f t="shared" si="294"/>
        <v>#N/A</v>
      </c>
      <c r="AG655" t="e">
        <f t="shared" si="295"/>
        <v>#N/A</v>
      </c>
      <c r="AH655" t="e">
        <f t="shared" si="296"/>
        <v>#N/A</v>
      </c>
      <c r="AI655" t="e">
        <f t="shared" si="297"/>
        <v>#N/A</v>
      </c>
      <c r="AJ655" t="e">
        <f t="shared" si="262"/>
        <v>#N/A</v>
      </c>
      <c r="AK655" t="e">
        <f t="shared" si="263"/>
        <v>#N/A</v>
      </c>
      <c r="AL655" t="e">
        <f t="shared" si="264"/>
        <v>#N/A</v>
      </c>
      <c r="AM655" t="e">
        <f t="shared" si="298"/>
        <v>#N/A</v>
      </c>
      <c r="AN655" t="e">
        <f t="shared" si="299"/>
        <v>#N/A</v>
      </c>
      <c r="AO655" t="e">
        <f t="shared" si="300"/>
        <v>#N/A</v>
      </c>
      <c r="AP655" t="e">
        <f t="shared" si="301"/>
        <v>#N/A</v>
      </c>
      <c r="AQ655" t="e">
        <f t="shared" si="302"/>
        <v>#N/A</v>
      </c>
      <c r="AR655" t="e">
        <f t="shared" si="303"/>
        <v>#N/A</v>
      </c>
      <c r="AS655" t="e">
        <f t="shared" si="304"/>
        <v>#N/A</v>
      </c>
      <c r="AT655" t="e">
        <f t="shared" si="305"/>
        <v>#N/A</v>
      </c>
      <c r="AU655" t="e">
        <f t="shared" si="306"/>
        <v>#N/A</v>
      </c>
      <c r="AV655" t="e">
        <f t="shared" si="265"/>
        <v>#N/A</v>
      </c>
      <c r="AW655" t="e">
        <f t="shared" si="266"/>
        <v>#N/A</v>
      </c>
      <c r="AX655" t="e">
        <f t="shared" si="267"/>
        <v>#N/A</v>
      </c>
      <c r="AY655" t="e">
        <f t="shared" si="307"/>
        <v>#N/A</v>
      </c>
      <c r="AZ655" t="e">
        <f t="shared" si="308"/>
        <v>#N/A</v>
      </c>
      <c r="BA655" t="e">
        <f t="shared" si="309"/>
        <v>#N/A</v>
      </c>
      <c r="BB655" t="e">
        <f t="shared" si="310"/>
        <v>#N/A</v>
      </c>
      <c r="BC655" t="e">
        <f t="shared" si="311"/>
        <v>#N/A</v>
      </c>
      <c r="BD655" t="e">
        <f t="shared" si="312"/>
        <v>#N/A</v>
      </c>
      <c r="BE655" t="e">
        <f t="shared" si="313"/>
        <v>#N/A</v>
      </c>
      <c r="BF655" t="e">
        <f t="shared" si="314"/>
        <v>#N/A</v>
      </c>
      <c r="BG655" t="e">
        <f t="shared" si="315"/>
        <v>#N/A</v>
      </c>
      <c r="BH655" t="e">
        <f t="shared" si="268"/>
        <v>#N/A</v>
      </c>
      <c r="BI655" t="e">
        <f t="shared" si="269"/>
        <v>#N/A</v>
      </c>
      <c r="BJ655" t="e">
        <f t="shared" si="270"/>
        <v>#N/A</v>
      </c>
      <c r="BK655" t="e">
        <f t="shared" si="316"/>
        <v>#N/A</v>
      </c>
      <c r="BL655" t="e">
        <f t="shared" si="317"/>
        <v>#N/A</v>
      </c>
      <c r="BM655" t="e">
        <f t="shared" si="318"/>
        <v>#N/A</v>
      </c>
      <c r="BN655" t="e">
        <f t="shared" si="319"/>
        <v>#N/A</v>
      </c>
      <c r="BO655" t="e">
        <f t="shared" si="320"/>
        <v>#N/A</v>
      </c>
      <c r="BP655" t="e">
        <f t="shared" si="321"/>
        <v>#N/A</v>
      </c>
      <c r="BQ655" t="e">
        <f t="shared" si="322"/>
        <v>#N/A</v>
      </c>
      <c r="BR655" t="e">
        <f t="shared" si="323"/>
        <v>#N/A</v>
      </c>
      <c r="BS655" t="e">
        <f t="shared" si="324"/>
        <v>#N/A</v>
      </c>
      <c r="BT655" t="e">
        <f t="shared" si="325"/>
        <v>#N/A</v>
      </c>
      <c r="BU655" t="e">
        <f t="shared" si="326"/>
        <v>#N/A</v>
      </c>
      <c r="BV655" t="e">
        <f t="shared" si="327"/>
        <v>#N/A</v>
      </c>
      <c r="BW655" t="e">
        <f t="shared" si="328"/>
        <v>#N/A</v>
      </c>
      <c r="BX655" t="e">
        <f t="shared" si="329"/>
        <v>#N/A</v>
      </c>
      <c r="BY655" t="e">
        <f t="shared" si="330"/>
        <v>#N/A</v>
      </c>
      <c r="BZ655" t="e">
        <f t="shared" si="331"/>
        <v>#N/A</v>
      </c>
      <c r="CA655" t="e">
        <f t="shared" si="332"/>
        <v>#N/A</v>
      </c>
      <c r="CB655" t="e">
        <f t="shared" si="333"/>
        <v>#N/A</v>
      </c>
      <c r="CC655" t="e">
        <f t="shared" si="334"/>
        <v>#N/A</v>
      </c>
      <c r="CD655" t="e">
        <f t="shared" si="335"/>
        <v>#N/A</v>
      </c>
      <c r="CE655" t="e">
        <f t="shared" si="336"/>
        <v>#N/A</v>
      </c>
      <c r="CF655" t="e">
        <f t="shared" si="337"/>
        <v>#N/A</v>
      </c>
    </row>
    <row r="656" spans="1:84" x14ac:dyDescent="0.3">
      <c r="A656" t="e">
        <f t="shared" si="340"/>
        <v>#N/A</v>
      </c>
      <c r="B656" t="e">
        <f t="shared" si="340"/>
        <v>#N/A</v>
      </c>
      <c r="C656" t="e">
        <f t="shared" si="271"/>
        <v>#N/A</v>
      </c>
      <c r="D656" t="e">
        <f t="shared" si="272"/>
        <v>#N/A</v>
      </c>
      <c r="E656" t="e">
        <f t="shared" si="273"/>
        <v>#N/A</v>
      </c>
      <c r="F656" t="e">
        <f t="shared" si="274"/>
        <v>#N/A</v>
      </c>
      <c r="G656" t="e">
        <f t="shared" si="275"/>
        <v>#N/A</v>
      </c>
      <c r="H656" t="e">
        <f t="shared" si="276"/>
        <v>#N/A</v>
      </c>
      <c r="I656" t="e">
        <f t="shared" si="277"/>
        <v>#N/A</v>
      </c>
      <c r="J656" t="e">
        <f t="shared" si="278"/>
        <v>#N/A</v>
      </c>
      <c r="K656" t="e">
        <f t="shared" si="279"/>
        <v>#N/A</v>
      </c>
      <c r="L656" t="e">
        <f t="shared" si="256"/>
        <v>#N/A</v>
      </c>
      <c r="M656" t="e">
        <f t="shared" si="257"/>
        <v>#N/A</v>
      </c>
      <c r="N656" t="e">
        <f t="shared" si="258"/>
        <v>#N/A</v>
      </c>
      <c r="O656" t="e">
        <f t="shared" si="280"/>
        <v>#N/A</v>
      </c>
      <c r="P656" t="e">
        <f t="shared" si="281"/>
        <v>#N/A</v>
      </c>
      <c r="Q656" t="e">
        <f t="shared" si="282"/>
        <v>#N/A</v>
      </c>
      <c r="R656" t="e">
        <f t="shared" si="283"/>
        <v>#N/A</v>
      </c>
      <c r="S656" t="e">
        <f t="shared" si="284"/>
        <v>#N/A</v>
      </c>
      <c r="T656" t="e">
        <f t="shared" si="285"/>
        <v>#N/A</v>
      </c>
      <c r="U656" t="e">
        <f t="shared" si="286"/>
        <v>#N/A</v>
      </c>
      <c r="V656" t="e">
        <f t="shared" si="287"/>
        <v>#N/A</v>
      </c>
      <c r="W656" t="e">
        <f t="shared" si="288"/>
        <v>#N/A</v>
      </c>
      <c r="X656" t="e">
        <f t="shared" si="259"/>
        <v>#N/A</v>
      </c>
      <c r="Y656" t="e">
        <f t="shared" si="260"/>
        <v>#N/A</v>
      </c>
      <c r="Z656" t="e">
        <f t="shared" si="261"/>
        <v>#N/A</v>
      </c>
      <c r="AA656" t="e">
        <f t="shared" si="289"/>
        <v>#N/A</v>
      </c>
      <c r="AB656" t="e">
        <f t="shared" si="290"/>
        <v>#N/A</v>
      </c>
      <c r="AC656" t="e">
        <f t="shared" si="291"/>
        <v>#N/A</v>
      </c>
      <c r="AD656" t="e">
        <f t="shared" si="292"/>
        <v>#N/A</v>
      </c>
      <c r="AE656" t="e">
        <f t="shared" si="293"/>
        <v>#N/A</v>
      </c>
      <c r="AF656" t="e">
        <f t="shared" si="294"/>
        <v>#N/A</v>
      </c>
      <c r="AG656" t="e">
        <f t="shared" si="295"/>
        <v>#N/A</v>
      </c>
      <c r="AH656" t="e">
        <f t="shared" si="296"/>
        <v>#N/A</v>
      </c>
      <c r="AI656" t="e">
        <f t="shared" si="297"/>
        <v>#N/A</v>
      </c>
      <c r="AJ656" t="e">
        <f t="shared" si="262"/>
        <v>#N/A</v>
      </c>
      <c r="AK656" t="e">
        <f t="shared" si="263"/>
        <v>#N/A</v>
      </c>
      <c r="AL656" t="e">
        <f t="shared" si="264"/>
        <v>#N/A</v>
      </c>
      <c r="AM656" t="e">
        <f t="shared" si="298"/>
        <v>#N/A</v>
      </c>
      <c r="AN656" t="e">
        <f t="shared" si="299"/>
        <v>#N/A</v>
      </c>
      <c r="AO656" t="e">
        <f t="shared" si="300"/>
        <v>#N/A</v>
      </c>
      <c r="AP656" t="e">
        <f t="shared" si="301"/>
        <v>#N/A</v>
      </c>
      <c r="AQ656" t="e">
        <f t="shared" si="302"/>
        <v>#N/A</v>
      </c>
      <c r="AR656" t="e">
        <f t="shared" si="303"/>
        <v>#N/A</v>
      </c>
      <c r="AS656" t="e">
        <f t="shared" si="304"/>
        <v>#N/A</v>
      </c>
      <c r="AT656" t="e">
        <f t="shared" si="305"/>
        <v>#N/A</v>
      </c>
      <c r="AU656" t="e">
        <f t="shared" si="306"/>
        <v>#N/A</v>
      </c>
      <c r="AV656" t="e">
        <f t="shared" si="265"/>
        <v>#N/A</v>
      </c>
      <c r="AW656" t="e">
        <f t="shared" si="266"/>
        <v>#N/A</v>
      </c>
      <c r="AX656" t="e">
        <f t="shared" si="267"/>
        <v>#N/A</v>
      </c>
      <c r="AY656" t="e">
        <f t="shared" si="307"/>
        <v>#N/A</v>
      </c>
      <c r="AZ656" t="e">
        <f t="shared" si="308"/>
        <v>#N/A</v>
      </c>
      <c r="BA656" t="e">
        <f t="shared" si="309"/>
        <v>#N/A</v>
      </c>
      <c r="BB656" t="e">
        <f t="shared" si="310"/>
        <v>#N/A</v>
      </c>
      <c r="BC656" t="e">
        <f t="shared" si="311"/>
        <v>#N/A</v>
      </c>
      <c r="BD656" t="e">
        <f t="shared" si="312"/>
        <v>#N/A</v>
      </c>
      <c r="BE656" t="e">
        <f t="shared" si="313"/>
        <v>#N/A</v>
      </c>
      <c r="BF656" t="e">
        <f t="shared" si="314"/>
        <v>#N/A</v>
      </c>
      <c r="BG656" t="e">
        <f t="shared" si="315"/>
        <v>#N/A</v>
      </c>
      <c r="BH656" t="e">
        <f t="shared" si="268"/>
        <v>#N/A</v>
      </c>
      <c r="BI656" t="e">
        <f t="shared" si="269"/>
        <v>#N/A</v>
      </c>
      <c r="BJ656" t="e">
        <f t="shared" si="270"/>
        <v>#N/A</v>
      </c>
      <c r="BK656" t="e">
        <f t="shared" si="316"/>
        <v>#N/A</v>
      </c>
      <c r="BL656" t="e">
        <f t="shared" si="317"/>
        <v>#N/A</v>
      </c>
      <c r="BM656" t="e">
        <f t="shared" si="318"/>
        <v>#N/A</v>
      </c>
      <c r="BN656" t="e">
        <f t="shared" si="319"/>
        <v>#N/A</v>
      </c>
      <c r="BO656" t="e">
        <f t="shared" si="320"/>
        <v>#N/A</v>
      </c>
      <c r="BP656" t="e">
        <f t="shared" si="321"/>
        <v>#N/A</v>
      </c>
      <c r="BQ656" t="e">
        <f t="shared" si="322"/>
        <v>#N/A</v>
      </c>
      <c r="BR656" t="e">
        <f t="shared" si="323"/>
        <v>#N/A</v>
      </c>
      <c r="BS656" t="e">
        <f t="shared" si="324"/>
        <v>#N/A</v>
      </c>
      <c r="BT656" t="e">
        <f t="shared" si="325"/>
        <v>#N/A</v>
      </c>
      <c r="BU656" t="e">
        <f t="shared" si="326"/>
        <v>#N/A</v>
      </c>
      <c r="BV656" t="e">
        <f t="shared" si="327"/>
        <v>#N/A</v>
      </c>
      <c r="BW656" t="e">
        <f t="shared" si="328"/>
        <v>#N/A</v>
      </c>
      <c r="BX656" t="e">
        <f t="shared" si="329"/>
        <v>#N/A</v>
      </c>
      <c r="BY656" t="e">
        <f t="shared" si="330"/>
        <v>#N/A</v>
      </c>
      <c r="BZ656" t="e">
        <f t="shared" si="331"/>
        <v>#N/A</v>
      </c>
      <c r="CA656" t="e">
        <f t="shared" si="332"/>
        <v>#N/A</v>
      </c>
      <c r="CB656" t="e">
        <f t="shared" si="333"/>
        <v>#N/A</v>
      </c>
      <c r="CC656" t="e">
        <f t="shared" si="334"/>
        <v>#N/A</v>
      </c>
      <c r="CD656" t="e">
        <f t="shared" si="335"/>
        <v>#N/A</v>
      </c>
      <c r="CE656" t="e">
        <f t="shared" si="336"/>
        <v>#N/A</v>
      </c>
      <c r="CF656" t="e">
        <f t="shared" si="337"/>
        <v>#N/A</v>
      </c>
    </row>
    <row r="657" spans="1:84" x14ac:dyDescent="0.3">
      <c r="A657" t="e">
        <f t="shared" si="340"/>
        <v>#N/A</v>
      </c>
      <c r="B657" t="e">
        <f t="shared" si="340"/>
        <v>#N/A</v>
      </c>
      <c r="C657" t="e">
        <f t="shared" si="271"/>
        <v>#N/A</v>
      </c>
      <c r="D657" t="e">
        <f t="shared" si="272"/>
        <v>#N/A</v>
      </c>
      <c r="E657" t="e">
        <f t="shared" si="273"/>
        <v>#N/A</v>
      </c>
      <c r="F657" t="e">
        <f t="shared" si="274"/>
        <v>#N/A</v>
      </c>
      <c r="G657" t="e">
        <f t="shared" si="275"/>
        <v>#N/A</v>
      </c>
      <c r="H657" t="e">
        <f t="shared" si="276"/>
        <v>#N/A</v>
      </c>
      <c r="I657" t="e">
        <f t="shared" si="277"/>
        <v>#N/A</v>
      </c>
      <c r="J657" t="e">
        <f t="shared" si="278"/>
        <v>#N/A</v>
      </c>
      <c r="K657" t="e">
        <f t="shared" si="279"/>
        <v>#N/A</v>
      </c>
      <c r="L657" t="e">
        <f t="shared" si="256"/>
        <v>#N/A</v>
      </c>
      <c r="M657" t="e">
        <f t="shared" si="257"/>
        <v>#N/A</v>
      </c>
      <c r="N657" t="e">
        <f t="shared" si="258"/>
        <v>#N/A</v>
      </c>
      <c r="O657" t="e">
        <f t="shared" si="280"/>
        <v>#N/A</v>
      </c>
      <c r="P657" t="e">
        <f t="shared" si="281"/>
        <v>#N/A</v>
      </c>
      <c r="Q657" t="e">
        <f t="shared" si="282"/>
        <v>#N/A</v>
      </c>
      <c r="R657" t="e">
        <f t="shared" si="283"/>
        <v>#N/A</v>
      </c>
      <c r="S657" t="e">
        <f t="shared" si="284"/>
        <v>#N/A</v>
      </c>
      <c r="T657" t="e">
        <f t="shared" si="285"/>
        <v>#N/A</v>
      </c>
      <c r="U657" t="e">
        <f t="shared" si="286"/>
        <v>#N/A</v>
      </c>
      <c r="V657" t="e">
        <f t="shared" si="287"/>
        <v>#N/A</v>
      </c>
      <c r="W657" t="e">
        <f t="shared" si="288"/>
        <v>#N/A</v>
      </c>
      <c r="X657" t="e">
        <f t="shared" si="259"/>
        <v>#N/A</v>
      </c>
      <c r="Y657" t="e">
        <f t="shared" si="260"/>
        <v>#N/A</v>
      </c>
      <c r="Z657" t="e">
        <f t="shared" si="261"/>
        <v>#N/A</v>
      </c>
      <c r="AA657" t="e">
        <f t="shared" si="289"/>
        <v>#N/A</v>
      </c>
      <c r="AB657" t="e">
        <f t="shared" si="290"/>
        <v>#N/A</v>
      </c>
      <c r="AC657" t="e">
        <f t="shared" si="291"/>
        <v>#N/A</v>
      </c>
      <c r="AD657" t="e">
        <f t="shared" si="292"/>
        <v>#N/A</v>
      </c>
      <c r="AE657" t="e">
        <f t="shared" si="293"/>
        <v>#N/A</v>
      </c>
      <c r="AF657" t="e">
        <f t="shared" si="294"/>
        <v>#N/A</v>
      </c>
      <c r="AG657" t="e">
        <f t="shared" si="295"/>
        <v>#N/A</v>
      </c>
      <c r="AH657" t="e">
        <f t="shared" si="296"/>
        <v>#N/A</v>
      </c>
      <c r="AI657" t="e">
        <f t="shared" si="297"/>
        <v>#N/A</v>
      </c>
      <c r="AJ657" t="e">
        <f t="shared" si="262"/>
        <v>#N/A</v>
      </c>
      <c r="AK657" t="e">
        <f t="shared" si="263"/>
        <v>#N/A</v>
      </c>
      <c r="AL657" t="e">
        <f t="shared" si="264"/>
        <v>#N/A</v>
      </c>
      <c r="AM657" t="e">
        <f t="shared" si="298"/>
        <v>#N/A</v>
      </c>
      <c r="AN657" t="e">
        <f t="shared" si="299"/>
        <v>#N/A</v>
      </c>
      <c r="AO657" t="e">
        <f t="shared" si="300"/>
        <v>#N/A</v>
      </c>
      <c r="AP657" t="e">
        <f t="shared" si="301"/>
        <v>#N/A</v>
      </c>
      <c r="AQ657" t="e">
        <f t="shared" si="302"/>
        <v>#N/A</v>
      </c>
      <c r="AR657" t="e">
        <f t="shared" si="303"/>
        <v>#N/A</v>
      </c>
      <c r="AS657" t="e">
        <f t="shared" si="304"/>
        <v>#N/A</v>
      </c>
      <c r="AT657" t="e">
        <f t="shared" si="305"/>
        <v>#N/A</v>
      </c>
      <c r="AU657" t="e">
        <f t="shared" si="306"/>
        <v>#N/A</v>
      </c>
      <c r="AV657" t="e">
        <f t="shared" si="265"/>
        <v>#N/A</v>
      </c>
      <c r="AW657" t="e">
        <f t="shared" si="266"/>
        <v>#N/A</v>
      </c>
      <c r="AX657" t="e">
        <f t="shared" si="267"/>
        <v>#N/A</v>
      </c>
      <c r="AY657" t="e">
        <f t="shared" si="307"/>
        <v>#N/A</v>
      </c>
      <c r="AZ657" t="e">
        <f t="shared" si="308"/>
        <v>#N/A</v>
      </c>
      <c r="BA657" t="e">
        <f t="shared" si="309"/>
        <v>#N/A</v>
      </c>
      <c r="BB657" t="e">
        <f t="shared" si="310"/>
        <v>#N/A</v>
      </c>
      <c r="BC657" t="e">
        <f t="shared" si="311"/>
        <v>#N/A</v>
      </c>
      <c r="BD657" t="e">
        <f t="shared" si="312"/>
        <v>#N/A</v>
      </c>
      <c r="BE657" t="e">
        <f t="shared" si="313"/>
        <v>#N/A</v>
      </c>
      <c r="BF657" t="e">
        <f t="shared" si="314"/>
        <v>#N/A</v>
      </c>
      <c r="BG657" t="e">
        <f t="shared" si="315"/>
        <v>#N/A</v>
      </c>
      <c r="BH657" t="e">
        <f t="shared" si="268"/>
        <v>#N/A</v>
      </c>
      <c r="BI657" t="e">
        <f t="shared" si="269"/>
        <v>#N/A</v>
      </c>
      <c r="BJ657" t="e">
        <f t="shared" si="270"/>
        <v>#N/A</v>
      </c>
      <c r="BK657" t="e">
        <f t="shared" si="316"/>
        <v>#N/A</v>
      </c>
      <c r="BL657" t="e">
        <f t="shared" si="317"/>
        <v>#N/A</v>
      </c>
      <c r="BM657" t="e">
        <f t="shared" si="318"/>
        <v>#N/A</v>
      </c>
      <c r="BN657" t="e">
        <f t="shared" si="319"/>
        <v>#N/A</v>
      </c>
      <c r="BO657" t="e">
        <f t="shared" si="320"/>
        <v>#N/A</v>
      </c>
      <c r="BP657" t="e">
        <f t="shared" si="321"/>
        <v>#N/A</v>
      </c>
      <c r="BQ657" t="e">
        <f t="shared" si="322"/>
        <v>#N/A</v>
      </c>
      <c r="BR657" t="e">
        <f t="shared" si="323"/>
        <v>#N/A</v>
      </c>
      <c r="BS657" t="e">
        <f t="shared" si="324"/>
        <v>#N/A</v>
      </c>
      <c r="BT657" t="e">
        <f t="shared" si="325"/>
        <v>#N/A</v>
      </c>
      <c r="BU657" t="e">
        <f t="shared" si="326"/>
        <v>#N/A</v>
      </c>
      <c r="BV657" t="e">
        <f t="shared" si="327"/>
        <v>#N/A</v>
      </c>
      <c r="BW657" t="e">
        <f t="shared" si="328"/>
        <v>#N/A</v>
      </c>
      <c r="BX657" t="e">
        <f t="shared" si="329"/>
        <v>#N/A</v>
      </c>
      <c r="BY657" t="e">
        <f t="shared" si="330"/>
        <v>#N/A</v>
      </c>
      <c r="BZ657" t="e">
        <f t="shared" si="331"/>
        <v>#N/A</v>
      </c>
      <c r="CA657" t="e">
        <f t="shared" si="332"/>
        <v>#N/A</v>
      </c>
      <c r="CB657" t="e">
        <f t="shared" si="333"/>
        <v>#N/A</v>
      </c>
      <c r="CC657" t="e">
        <f t="shared" si="334"/>
        <v>#N/A</v>
      </c>
      <c r="CD657" t="e">
        <f t="shared" si="335"/>
        <v>#N/A</v>
      </c>
      <c r="CE657" t="e">
        <f t="shared" si="336"/>
        <v>#N/A</v>
      </c>
      <c r="CF657" t="e">
        <f t="shared" si="337"/>
        <v>#N/A</v>
      </c>
    </row>
    <row r="658" spans="1:84" x14ac:dyDescent="0.3">
      <c r="A658" t="e">
        <f t="shared" si="340"/>
        <v>#N/A</v>
      </c>
      <c r="B658" t="e">
        <f t="shared" si="340"/>
        <v>#N/A</v>
      </c>
      <c r="C658" t="e">
        <f t="shared" si="271"/>
        <v>#N/A</v>
      </c>
      <c r="D658" t="e">
        <f t="shared" si="272"/>
        <v>#N/A</v>
      </c>
      <c r="E658" t="e">
        <f t="shared" si="273"/>
        <v>#N/A</v>
      </c>
      <c r="F658" t="e">
        <f t="shared" si="274"/>
        <v>#N/A</v>
      </c>
      <c r="G658" t="e">
        <f t="shared" si="275"/>
        <v>#N/A</v>
      </c>
      <c r="H658" t="e">
        <f t="shared" si="276"/>
        <v>#N/A</v>
      </c>
      <c r="I658" t="e">
        <f t="shared" si="277"/>
        <v>#N/A</v>
      </c>
      <c r="J658" t="e">
        <f t="shared" si="278"/>
        <v>#N/A</v>
      </c>
      <c r="K658" t="e">
        <f t="shared" si="279"/>
        <v>#N/A</v>
      </c>
      <c r="L658" t="e">
        <f t="shared" si="256"/>
        <v>#N/A</v>
      </c>
      <c r="M658" t="e">
        <f t="shared" si="257"/>
        <v>#N/A</v>
      </c>
      <c r="N658" t="e">
        <f t="shared" si="258"/>
        <v>#N/A</v>
      </c>
      <c r="O658" t="e">
        <f t="shared" si="280"/>
        <v>#N/A</v>
      </c>
      <c r="P658" t="e">
        <f t="shared" si="281"/>
        <v>#N/A</v>
      </c>
      <c r="Q658" t="e">
        <f t="shared" si="282"/>
        <v>#N/A</v>
      </c>
      <c r="R658" t="e">
        <f t="shared" si="283"/>
        <v>#N/A</v>
      </c>
      <c r="S658" t="e">
        <f t="shared" si="284"/>
        <v>#N/A</v>
      </c>
      <c r="T658" t="e">
        <f t="shared" si="285"/>
        <v>#N/A</v>
      </c>
      <c r="U658" t="e">
        <f t="shared" si="286"/>
        <v>#N/A</v>
      </c>
      <c r="V658" t="e">
        <f t="shared" si="287"/>
        <v>#N/A</v>
      </c>
      <c r="W658" t="e">
        <f t="shared" si="288"/>
        <v>#N/A</v>
      </c>
      <c r="X658" t="e">
        <f t="shared" si="259"/>
        <v>#N/A</v>
      </c>
      <c r="Y658" t="e">
        <f t="shared" si="260"/>
        <v>#N/A</v>
      </c>
      <c r="Z658" t="e">
        <f t="shared" si="261"/>
        <v>#N/A</v>
      </c>
      <c r="AA658" t="e">
        <f t="shared" si="289"/>
        <v>#N/A</v>
      </c>
      <c r="AB658" t="e">
        <f t="shared" si="290"/>
        <v>#N/A</v>
      </c>
      <c r="AC658" t="e">
        <f t="shared" si="291"/>
        <v>#N/A</v>
      </c>
      <c r="AD658" t="e">
        <f t="shared" si="292"/>
        <v>#N/A</v>
      </c>
      <c r="AE658" t="e">
        <f t="shared" si="293"/>
        <v>#N/A</v>
      </c>
      <c r="AF658" t="e">
        <f t="shared" si="294"/>
        <v>#N/A</v>
      </c>
      <c r="AG658" t="e">
        <f t="shared" si="295"/>
        <v>#N/A</v>
      </c>
      <c r="AH658" t="e">
        <f t="shared" si="296"/>
        <v>#N/A</v>
      </c>
      <c r="AI658" t="e">
        <f t="shared" si="297"/>
        <v>#N/A</v>
      </c>
      <c r="AJ658" t="e">
        <f t="shared" si="262"/>
        <v>#N/A</v>
      </c>
      <c r="AK658" t="e">
        <f t="shared" si="263"/>
        <v>#N/A</v>
      </c>
      <c r="AL658" t="e">
        <f t="shared" si="264"/>
        <v>#N/A</v>
      </c>
      <c r="AM658" t="e">
        <f t="shared" si="298"/>
        <v>#N/A</v>
      </c>
      <c r="AN658" t="e">
        <f t="shared" si="299"/>
        <v>#N/A</v>
      </c>
      <c r="AO658" t="e">
        <f t="shared" si="300"/>
        <v>#N/A</v>
      </c>
      <c r="AP658" t="e">
        <f t="shared" si="301"/>
        <v>#N/A</v>
      </c>
      <c r="AQ658" t="e">
        <f t="shared" si="302"/>
        <v>#N/A</v>
      </c>
      <c r="AR658" t="e">
        <f t="shared" si="303"/>
        <v>#N/A</v>
      </c>
      <c r="AS658" t="e">
        <f t="shared" si="304"/>
        <v>#N/A</v>
      </c>
      <c r="AT658" t="e">
        <f t="shared" si="305"/>
        <v>#N/A</v>
      </c>
      <c r="AU658" t="e">
        <f t="shared" si="306"/>
        <v>#N/A</v>
      </c>
      <c r="AV658" t="e">
        <f t="shared" si="265"/>
        <v>#N/A</v>
      </c>
      <c r="AW658" t="e">
        <f t="shared" si="266"/>
        <v>#N/A</v>
      </c>
      <c r="AX658" t="e">
        <f t="shared" si="267"/>
        <v>#N/A</v>
      </c>
      <c r="AY658" t="e">
        <f t="shared" si="307"/>
        <v>#N/A</v>
      </c>
      <c r="AZ658" t="e">
        <f t="shared" si="308"/>
        <v>#N/A</v>
      </c>
      <c r="BA658" t="e">
        <f t="shared" si="309"/>
        <v>#N/A</v>
      </c>
      <c r="BB658" t="e">
        <f t="shared" si="310"/>
        <v>#N/A</v>
      </c>
      <c r="BC658" t="e">
        <f t="shared" si="311"/>
        <v>#N/A</v>
      </c>
      <c r="BD658" t="e">
        <f t="shared" si="312"/>
        <v>#N/A</v>
      </c>
      <c r="BE658" t="e">
        <f t="shared" si="313"/>
        <v>#N/A</v>
      </c>
      <c r="BF658" t="e">
        <f t="shared" si="314"/>
        <v>#N/A</v>
      </c>
      <c r="BG658" t="e">
        <f t="shared" si="315"/>
        <v>#N/A</v>
      </c>
      <c r="BH658" t="e">
        <f t="shared" si="268"/>
        <v>#N/A</v>
      </c>
      <c r="BI658" t="e">
        <f t="shared" si="269"/>
        <v>#N/A</v>
      </c>
      <c r="BJ658" t="e">
        <f t="shared" si="270"/>
        <v>#N/A</v>
      </c>
      <c r="BK658" t="e">
        <f t="shared" si="316"/>
        <v>#N/A</v>
      </c>
      <c r="BL658" t="e">
        <f t="shared" si="317"/>
        <v>#N/A</v>
      </c>
      <c r="BM658" t="e">
        <f t="shared" si="318"/>
        <v>#N/A</v>
      </c>
      <c r="BN658" t="e">
        <f t="shared" si="319"/>
        <v>#N/A</v>
      </c>
      <c r="BO658" t="e">
        <f t="shared" si="320"/>
        <v>#N/A</v>
      </c>
      <c r="BP658" t="e">
        <f t="shared" si="321"/>
        <v>#N/A</v>
      </c>
      <c r="BQ658" t="e">
        <f t="shared" si="322"/>
        <v>#N/A</v>
      </c>
      <c r="BR658" t="e">
        <f t="shared" si="323"/>
        <v>#N/A</v>
      </c>
      <c r="BS658" t="e">
        <f t="shared" si="324"/>
        <v>#N/A</v>
      </c>
      <c r="BT658" t="e">
        <f t="shared" si="325"/>
        <v>#N/A</v>
      </c>
      <c r="BU658" t="e">
        <f t="shared" si="326"/>
        <v>#N/A</v>
      </c>
      <c r="BV658" t="e">
        <f t="shared" si="327"/>
        <v>#N/A</v>
      </c>
      <c r="BW658" t="e">
        <f t="shared" si="328"/>
        <v>#N/A</v>
      </c>
      <c r="BX658" t="e">
        <f t="shared" si="329"/>
        <v>#N/A</v>
      </c>
      <c r="BY658" t="e">
        <f t="shared" si="330"/>
        <v>#N/A</v>
      </c>
      <c r="BZ658" t="e">
        <f t="shared" si="331"/>
        <v>#N/A</v>
      </c>
      <c r="CA658" t="e">
        <f t="shared" si="332"/>
        <v>#N/A</v>
      </c>
      <c r="CB658" t="e">
        <f t="shared" si="333"/>
        <v>#N/A</v>
      </c>
      <c r="CC658" t="e">
        <f t="shared" si="334"/>
        <v>#N/A</v>
      </c>
      <c r="CD658" t="e">
        <f t="shared" si="335"/>
        <v>#N/A</v>
      </c>
      <c r="CE658" t="e">
        <f t="shared" si="336"/>
        <v>#N/A</v>
      </c>
      <c r="CF658" t="e">
        <f t="shared" si="337"/>
        <v>#N/A</v>
      </c>
    </row>
    <row r="659" spans="1:84" x14ac:dyDescent="0.3">
      <c r="A659" t="e">
        <f t="shared" si="340"/>
        <v>#N/A</v>
      </c>
      <c r="B659" t="e">
        <f t="shared" si="340"/>
        <v>#N/A</v>
      </c>
      <c r="C659" t="e">
        <f t="shared" si="271"/>
        <v>#N/A</v>
      </c>
      <c r="D659" t="e">
        <f t="shared" si="272"/>
        <v>#N/A</v>
      </c>
      <c r="E659" t="e">
        <f t="shared" si="273"/>
        <v>#N/A</v>
      </c>
      <c r="F659" t="e">
        <f t="shared" si="274"/>
        <v>#N/A</v>
      </c>
      <c r="G659" t="e">
        <f t="shared" si="275"/>
        <v>#N/A</v>
      </c>
      <c r="H659" t="e">
        <f t="shared" si="276"/>
        <v>#N/A</v>
      </c>
      <c r="I659" t="e">
        <f t="shared" si="277"/>
        <v>#N/A</v>
      </c>
      <c r="J659" t="e">
        <f t="shared" si="278"/>
        <v>#N/A</v>
      </c>
      <c r="K659" t="e">
        <f t="shared" si="279"/>
        <v>#N/A</v>
      </c>
      <c r="L659" t="e">
        <f t="shared" si="256"/>
        <v>#N/A</v>
      </c>
      <c r="M659" t="e">
        <f t="shared" si="257"/>
        <v>#N/A</v>
      </c>
      <c r="N659" t="e">
        <f t="shared" si="258"/>
        <v>#N/A</v>
      </c>
      <c r="O659" t="e">
        <f t="shared" si="280"/>
        <v>#N/A</v>
      </c>
      <c r="P659" t="e">
        <f t="shared" si="281"/>
        <v>#N/A</v>
      </c>
      <c r="Q659" t="e">
        <f t="shared" si="282"/>
        <v>#N/A</v>
      </c>
      <c r="R659" t="e">
        <f t="shared" si="283"/>
        <v>#N/A</v>
      </c>
      <c r="S659" t="e">
        <f t="shared" si="284"/>
        <v>#N/A</v>
      </c>
      <c r="T659" t="e">
        <f t="shared" si="285"/>
        <v>#N/A</v>
      </c>
      <c r="U659" t="e">
        <f t="shared" si="286"/>
        <v>#N/A</v>
      </c>
      <c r="V659" t="e">
        <f t="shared" si="287"/>
        <v>#N/A</v>
      </c>
      <c r="W659" t="e">
        <f t="shared" si="288"/>
        <v>#N/A</v>
      </c>
      <c r="X659" t="e">
        <f t="shared" si="259"/>
        <v>#N/A</v>
      </c>
      <c r="Y659" t="e">
        <f t="shared" si="260"/>
        <v>#N/A</v>
      </c>
      <c r="Z659" t="e">
        <f t="shared" si="261"/>
        <v>#N/A</v>
      </c>
      <c r="AA659" t="e">
        <f t="shared" si="289"/>
        <v>#N/A</v>
      </c>
      <c r="AB659" t="e">
        <f t="shared" si="290"/>
        <v>#N/A</v>
      </c>
      <c r="AC659" t="e">
        <f t="shared" si="291"/>
        <v>#N/A</v>
      </c>
      <c r="AD659" t="e">
        <f t="shared" si="292"/>
        <v>#N/A</v>
      </c>
      <c r="AE659" t="e">
        <f t="shared" si="293"/>
        <v>#N/A</v>
      </c>
      <c r="AF659" t="e">
        <f t="shared" si="294"/>
        <v>#N/A</v>
      </c>
      <c r="AG659" t="e">
        <f t="shared" si="295"/>
        <v>#N/A</v>
      </c>
      <c r="AH659" t="e">
        <f t="shared" si="296"/>
        <v>#N/A</v>
      </c>
      <c r="AI659" t="e">
        <f t="shared" si="297"/>
        <v>#N/A</v>
      </c>
      <c r="AJ659" t="e">
        <f t="shared" si="262"/>
        <v>#N/A</v>
      </c>
      <c r="AK659" t="e">
        <f t="shared" si="263"/>
        <v>#N/A</v>
      </c>
      <c r="AL659" t="e">
        <f t="shared" si="264"/>
        <v>#N/A</v>
      </c>
      <c r="AM659" t="e">
        <f t="shared" si="298"/>
        <v>#N/A</v>
      </c>
      <c r="AN659" t="e">
        <f t="shared" si="299"/>
        <v>#N/A</v>
      </c>
      <c r="AO659" t="e">
        <f t="shared" si="300"/>
        <v>#N/A</v>
      </c>
      <c r="AP659" t="e">
        <f t="shared" si="301"/>
        <v>#N/A</v>
      </c>
      <c r="AQ659" t="e">
        <f t="shared" si="302"/>
        <v>#N/A</v>
      </c>
      <c r="AR659" t="e">
        <f t="shared" si="303"/>
        <v>#N/A</v>
      </c>
      <c r="AS659" t="e">
        <f t="shared" si="304"/>
        <v>#N/A</v>
      </c>
      <c r="AT659" t="e">
        <f t="shared" si="305"/>
        <v>#N/A</v>
      </c>
      <c r="AU659" t="e">
        <f t="shared" si="306"/>
        <v>#N/A</v>
      </c>
      <c r="AV659" t="e">
        <f t="shared" si="265"/>
        <v>#N/A</v>
      </c>
      <c r="AW659" t="e">
        <f t="shared" si="266"/>
        <v>#N/A</v>
      </c>
      <c r="AX659" t="e">
        <f t="shared" si="267"/>
        <v>#N/A</v>
      </c>
      <c r="AY659" t="e">
        <f t="shared" si="307"/>
        <v>#N/A</v>
      </c>
      <c r="AZ659" t="e">
        <f t="shared" si="308"/>
        <v>#N/A</v>
      </c>
      <c r="BA659" t="e">
        <f t="shared" si="309"/>
        <v>#N/A</v>
      </c>
      <c r="BB659" t="e">
        <f t="shared" si="310"/>
        <v>#N/A</v>
      </c>
      <c r="BC659" t="e">
        <f t="shared" si="311"/>
        <v>#N/A</v>
      </c>
      <c r="BD659" t="e">
        <f t="shared" si="312"/>
        <v>#N/A</v>
      </c>
      <c r="BE659" t="e">
        <f t="shared" si="313"/>
        <v>#N/A</v>
      </c>
      <c r="BF659" t="e">
        <f t="shared" si="314"/>
        <v>#N/A</v>
      </c>
      <c r="BG659" t="e">
        <f t="shared" si="315"/>
        <v>#N/A</v>
      </c>
      <c r="BH659" t="e">
        <f t="shared" si="268"/>
        <v>#N/A</v>
      </c>
      <c r="BI659" t="e">
        <f t="shared" si="269"/>
        <v>#N/A</v>
      </c>
      <c r="BJ659" t="e">
        <f t="shared" si="270"/>
        <v>#N/A</v>
      </c>
      <c r="BK659" t="e">
        <f t="shared" si="316"/>
        <v>#N/A</v>
      </c>
      <c r="BL659" t="e">
        <f t="shared" si="317"/>
        <v>#N/A</v>
      </c>
      <c r="BM659" t="e">
        <f t="shared" si="318"/>
        <v>#N/A</v>
      </c>
      <c r="BN659" t="e">
        <f t="shared" si="319"/>
        <v>#N/A</v>
      </c>
      <c r="BO659" t="e">
        <f t="shared" si="320"/>
        <v>#N/A</v>
      </c>
      <c r="BP659" t="e">
        <f t="shared" si="321"/>
        <v>#N/A</v>
      </c>
      <c r="BQ659" t="e">
        <f t="shared" si="322"/>
        <v>#N/A</v>
      </c>
      <c r="BR659" t="e">
        <f t="shared" si="323"/>
        <v>#N/A</v>
      </c>
      <c r="BS659" t="e">
        <f t="shared" si="324"/>
        <v>#N/A</v>
      </c>
      <c r="BT659" t="e">
        <f t="shared" si="325"/>
        <v>#N/A</v>
      </c>
      <c r="BU659" t="e">
        <f t="shared" si="326"/>
        <v>#N/A</v>
      </c>
      <c r="BV659" t="e">
        <f t="shared" si="327"/>
        <v>#N/A</v>
      </c>
      <c r="BW659" t="e">
        <f t="shared" si="328"/>
        <v>#N/A</v>
      </c>
      <c r="BX659" t="e">
        <f t="shared" si="329"/>
        <v>#N/A</v>
      </c>
      <c r="BY659" t="e">
        <f t="shared" si="330"/>
        <v>#N/A</v>
      </c>
      <c r="BZ659" t="e">
        <f t="shared" si="331"/>
        <v>#N/A</v>
      </c>
      <c r="CA659" t="e">
        <f t="shared" si="332"/>
        <v>#N/A</v>
      </c>
      <c r="CB659" t="e">
        <f t="shared" si="333"/>
        <v>#N/A</v>
      </c>
      <c r="CC659" t="e">
        <f t="shared" si="334"/>
        <v>#N/A</v>
      </c>
      <c r="CD659" t="e">
        <f t="shared" si="335"/>
        <v>#N/A</v>
      </c>
      <c r="CE659" t="e">
        <f t="shared" si="336"/>
        <v>#N/A</v>
      </c>
      <c r="CF659" t="e">
        <f t="shared" si="337"/>
        <v>#N/A</v>
      </c>
    </row>
    <row r="660" spans="1:84" x14ac:dyDescent="0.3">
      <c r="A660" t="e">
        <f t="shared" si="340"/>
        <v>#N/A</v>
      </c>
      <c r="B660" t="e">
        <f t="shared" si="340"/>
        <v>#N/A</v>
      </c>
      <c r="C660" t="e">
        <f t="shared" si="271"/>
        <v>#N/A</v>
      </c>
      <c r="D660" t="e">
        <f t="shared" si="272"/>
        <v>#N/A</v>
      </c>
      <c r="E660" t="e">
        <f t="shared" si="273"/>
        <v>#N/A</v>
      </c>
      <c r="F660" t="e">
        <f t="shared" si="274"/>
        <v>#N/A</v>
      </c>
      <c r="G660" t="e">
        <f t="shared" si="275"/>
        <v>#N/A</v>
      </c>
      <c r="H660" t="e">
        <f t="shared" si="276"/>
        <v>#N/A</v>
      </c>
      <c r="I660" t="e">
        <f t="shared" si="277"/>
        <v>#N/A</v>
      </c>
      <c r="J660" t="e">
        <f t="shared" si="278"/>
        <v>#N/A</v>
      </c>
      <c r="K660" t="e">
        <f t="shared" si="279"/>
        <v>#N/A</v>
      </c>
      <c r="L660" t="e">
        <f t="shared" ref="L660:L723" si="341">J259</f>
        <v>#N/A</v>
      </c>
      <c r="M660" t="e">
        <f t="shared" ref="M660:M723" si="342">K259</f>
        <v>#N/A</v>
      </c>
      <c r="N660" t="e">
        <f t="shared" ref="N660:N723" si="343">L259</f>
        <v>#N/A</v>
      </c>
      <c r="O660" t="e">
        <f t="shared" si="280"/>
        <v>#N/A</v>
      </c>
      <c r="P660" t="e">
        <f t="shared" si="281"/>
        <v>#N/A</v>
      </c>
      <c r="Q660" t="e">
        <f t="shared" si="282"/>
        <v>#N/A</v>
      </c>
      <c r="R660" t="e">
        <f t="shared" si="283"/>
        <v>#N/A</v>
      </c>
      <c r="S660" t="e">
        <f t="shared" si="284"/>
        <v>#N/A</v>
      </c>
      <c r="T660" t="e">
        <f t="shared" si="285"/>
        <v>#N/A</v>
      </c>
      <c r="U660" t="e">
        <f t="shared" si="286"/>
        <v>#N/A</v>
      </c>
      <c r="V660" t="e">
        <f t="shared" si="287"/>
        <v>#N/A</v>
      </c>
      <c r="W660" t="e">
        <f t="shared" si="288"/>
        <v>#N/A</v>
      </c>
      <c r="X660" t="e">
        <f t="shared" ref="X660:X723" si="344">T259</f>
        <v>#N/A</v>
      </c>
      <c r="Y660" t="e">
        <f t="shared" ref="Y660:Y723" si="345">U259</f>
        <v>#N/A</v>
      </c>
      <c r="Z660" t="e">
        <f t="shared" ref="Z660:Z723" si="346">V259</f>
        <v>#N/A</v>
      </c>
      <c r="AA660" t="e">
        <f t="shared" si="289"/>
        <v>#N/A</v>
      </c>
      <c r="AB660" t="e">
        <f t="shared" si="290"/>
        <v>#N/A</v>
      </c>
      <c r="AC660" t="e">
        <f t="shared" si="291"/>
        <v>#N/A</v>
      </c>
      <c r="AD660" t="e">
        <f t="shared" si="292"/>
        <v>#N/A</v>
      </c>
      <c r="AE660" t="e">
        <f t="shared" si="293"/>
        <v>#N/A</v>
      </c>
      <c r="AF660" t="e">
        <f t="shared" si="294"/>
        <v>#N/A</v>
      </c>
      <c r="AG660" t="e">
        <f t="shared" si="295"/>
        <v>#N/A</v>
      </c>
      <c r="AH660" t="e">
        <f t="shared" si="296"/>
        <v>#N/A</v>
      </c>
      <c r="AI660" t="e">
        <f t="shared" si="297"/>
        <v>#N/A</v>
      </c>
      <c r="AJ660" t="e">
        <f t="shared" ref="AJ660:AJ723" si="347">AD259</f>
        <v>#N/A</v>
      </c>
      <c r="AK660" t="e">
        <f t="shared" ref="AK660:AK723" si="348">AE259</f>
        <v>#N/A</v>
      </c>
      <c r="AL660" t="e">
        <f t="shared" ref="AL660:AL723" si="349">AF259</f>
        <v>#N/A</v>
      </c>
      <c r="AM660" t="e">
        <f t="shared" si="298"/>
        <v>#N/A</v>
      </c>
      <c r="AN660" t="e">
        <f t="shared" si="299"/>
        <v>#N/A</v>
      </c>
      <c r="AO660" t="e">
        <f t="shared" si="300"/>
        <v>#N/A</v>
      </c>
      <c r="AP660" t="e">
        <f t="shared" si="301"/>
        <v>#N/A</v>
      </c>
      <c r="AQ660" t="e">
        <f t="shared" si="302"/>
        <v>#N/A</v>
      </c>
      <c r="AR660" t="e">
        <f t="shared" si="303"/>
        <v>#N/A</v>
      </c>
      <c r="AS660" t="e">
        <f t="shared" si="304"/>
        <v>#N/A</v>
      </c>
      <c r="AT660" t="e">
        <f t="shared" si="305"/>
        <v>#N/A</v>
      </c>
      <c r="AU660" t="e">
        <f t="shared" si="306"/>
        <v>#N/A</v>
      </c>
      <c r="AV660" t="e">
        <f t="shared" ref="AV660:AV723" si="350">AN259</f>
        <v>#N/A</v>
      </c>
      <c r="AW660" t="e">
        <f t="shared" ref="AW660:AW723" si="351">AO259</f>
        <v>#N/A</v>
      </c>
      <c r="AX660" t="e">
        <f t="shared" ref="AX660:AX723" si="352">AP259</f>
        <v>#N/A</v>
      </c>
      <c r="AY660" t="e">
        <f t="shared" si="307"/>
        <v>#N/A</v>
      </c>
      <c r="AZ660" t="e">
        <f t="shared" si="308"/>
        <v>#N/A</v>
      </c>
      <c r="BA660" t="e">
        <f t="shared" si="309"/>
        <v>#N/A</v>
      </c>
      <c r="BB660" t="e">
        <f t="shared" si="310"/>
        <v>#N/A</v>
      </c>
      <c r="BC660" t="e">
        <f t="shared" si="311"/>
        <v>#N/A</v>
      </c>
      <c r="BD660" t="e">
        <f t="shared" si="312"/>
        <v>#N/A</v>
      </c>
      <c r="BE660" t="e">
        <f t="shared" si="313"/>
        <v>#N/A</v>
      </c>
      <c r="BF660" t="e">
        <f t="shared" si="314"/>
        <v>#N/A</v>
      </c>
      <c r="BG660" t="e">
        <f t="shared" si="315"/>
        <v>#N/A</v>
      </c>
      <c r="BH660" t="e">
        <f t="shared" ref="BH660:BH723" si="353">AX259</f>
        <v>#N/A</v>
      </c>
      <c r="BI660" t="e">
        <f t="shared" ref="BI660:BI723" si="354">AY259</f>
        <v>#N/A</v>
      </c>
      <c r="BJ660" t="e">
        <f t="shared" ref="BJ660:BJ723" si="355">AZ259</f>
        <v>#N/A</v>
      </c>
      <c r="BK660" t="e">
        <f t="shared" si="316"/>
        <v>#N/A</v>
      </c>
      <c r="BL660" t="e">
        <f t="shared" si="317"/>
        <v>#N/A</v>
      </c>
      <c r="BM660" t="e">
        <f t="shared" si="318"/>
        <v>#N/A</v>
      </c>
      <c r="BN660" t="e">
        <f t="shared" si="319"/>
        <v>#N/A</v>
      </c>
      <c r="BO660" t="e">
        <f t="shared" si="320"/>
        <v>#N/A</v>
      </c>
      <c r="BP660" t="e">
        <f t="shared" si="321"/>
        <v>#N/A</v>
      </c>
      <c r="BQ660" t="e">
        <f t="shared" si="322"/>
        <v>#N/A</v>
      </c>
      <c r="BR660" t="e">
        <f t="shared" si="323"/>
        <v>#N/A</v>
      </c>
      <c r="BS660" t="e">
        <f t="shared" si="324"/>
        <v>#N/A</v>
      </c>
      <c r="BT660" t="e">
        <f t="shared" si="325"/>
        <v>#N/A</v>
      </c>
      <c r="BU660" t="e">
        <f t="shared" si="326"/>
        <v>#N/A</v>
      </c>
      <c r="BV660" t="e">
        <f t="shared" si="327"/>
        <v>#N/A</v>
      </c>
      <c r="BW660" t="e">
        <f t="shared" si="328"/>
        <v>#N/A</v>
      </c>
      <c r="BX660" t="e">
        <f t="shared" si="329"/>
        <v>#N/A</v>
      </c>
      <c r="BY660" t="e">
        <f t="shared" si="330"/>
        <v>#N/A</v>
      </c>
      <c r="BZ660" t="e">
        <f t="shared" si="331"/>
        <v>#N/A</v>
      </c>
      <c r="CA660" t="e">
        <f t="shared" si="332"/>
        <v>#N/A</v>
      </c>
      <c r="CB660" t="e">
        <f t="shared" si="333"/>
        <v>#N/A</v>
      </c>
      <c r="CC660" t="e">
        <f t="shared" si="334"/>
        <v>#N/A</v>
      </c>
      <c r="CD660" t="e">
        <f t="shared" si="335"/>
        <v>#N/A</v>
      </c>
      <c r="CE660" t="e">
        <f t="shared" si="336"/>
        <v>#N/A</v>
      </c>
      <c r="CF660" t="e">
        <f t="shared" si="337"/>
        <v>#N/A</v>
      </c>
    </row>
    <row r="661" spans="1:84" x14ac:dyDescent="0.3">
      <c r="A661" t="e">
        <f t="shared" si="340"/>
        <v>#N/A</v>
      </c>
      <c r="B661" t="e">
        <f t="shared" si="340"/>
        <v>#N/A</v>
      </c>
      <c r="C661" t="e">
        <f t="shared" ref="C661:C724" si="356">G260</f>
        <v>#N/A</v>
      </c>
      <c r="D661" t="e">
        <f t="shared" ref="D661:D724" si="357">A260</f>
        <v>#N/A</v>
      </c>
      <c r="E661" t="e">
        <f t="shared" ref="E661:E724" si="358">C260</f>
        <v>#N/A</v>
      </c>
      <c r="F661" t="e">
        <f t="shared" ref="F661:F724" si="359">H260</f>
        <v>#N/A</v>
      </c>
      <c r="G661" t="e">
        <f t="shared" ref="G661:G724" si="360">A260</f>
        <v>#N/A</v>
      </c>
      <c r="H661" t="e">
        <f t="shared" ref="H661:H724" si="361">D260</f>
        <v>#N/A</v>
      </c>
      <c r="I661" t="e">
        <f t="shared" ref="I661:I724" si="362">I260</f>
        <v>#N/A</v>
      </c>
      <c r="J661" t="e">
        <f t="shared" ref="J661:J724" si="363">A260</f>
        <v>#N/A</v>
      </c>
      <c r="K661" t="e">
        <f t="shared" ref="K661:K724" si="364">E260</f>
        <v>#N/A</v>
      </c>
      <c r="L661" t="e">
        <f t="shared" si="341"/>
        <v>#N/A</v>
      </c>
      <c r="M661" t="e">
        <f t="shared" si="342"/>
        <v>#N/A</v>
      </c>
      <c r="N661" t="e">
        <f t="shared" si="343"/>
        <v>#N/A</v>
      </c>
      <c r="O661" t="e">
        <f t="shared" ref="O661:O724" si="365">Q260</f>
        <v>#N/A</v>
      </c>
      <c r="P661" t="e">
        <f t="shared" ref="P661:P724" si="366">K260</f>
        <v>#N/A</v>
      </c>
      <c r="Q661" t="e">
        <f t="shared" ref="Q661:Q724" si="367">M260</f>
        <v>#N/A</v>
      </c>
      <c r="R661" t="e">
        <f t="shared" ref="R661:R724" si="368">R260</f>
        <v>#N/A</v>
      </c>
      <c r="S661" t="e">
        <f t="shared" ref="S661:S724" si="369">K260</f>
        <v>#N/A</v>
      </c>
      <c r="T661" t="e">
        <f t="shared" ref="T661:T724" si="370">N260</f>
        <v>#N/A</v>
      </c>
      <c r="U661" t="e">
        <f t="shared" ref="U661:U724" si="371">S260</f>
        <v>#N/A</v>
      </c>
      <c r="V661" t="e">
        <f t="shared" ref="V661:V724" si="372">K260</f>
        <v>#N/A</v>
      </c>
      <c r="W661" t="e">
        <f t="shared" ref="W661:W724" si="373">O260</f>
        <v>#N/A</v>
      </c>
      <c r="X661" t="e">
        <f t="shared" si="344"/>
        <v>#N/A</v>
      </c>
      <c r="Y661" t="e">
        <f t="shared" si="345"/>
        <v>#N/A</v>
      </c>
      <c r="Z661" t="e">
        <f t="shared" si="346"/>
        <v>#N/A</v>
      </c>
      <c r="AA661" t="e">
        <f t="shared" ref="AA661:AA724" si="374">AA260</f>
        <v>#N/A</v>
      </c>
      <c r="AB661" t="e">
        <f t="shared" ref="AB661:AB724" si="375">U260</f>
        <v>#N/A</v>
      </c>
      <c r="AC661" t="e">
        <f t="shared" ref="AC661:AC724" si="376">W260</f>
        <v>#N/A</v>
      </c>
      <c r="AD661" t="e">
        <f t="shared" ref="AD661:AD724" si="377">AB260</f>
        <v>#N/A</v>
      </c>
      <c r="AE661" t="e">
        <f t="shared" ref="AE661:AE724" si="378">U260</f>
        <v>#N/A</v>
      </c>
      <c r="AF661" t="e">
        <f t="shared" ref="AF661:AF724" si="379">X260</f>
        <v>#N/A</v>
      </c>
      <c r="AG661" t="e">
        <f t="shared" ref="AG661:AG724" si="380">AC260</f>
        <v>#N/A</v>
      </c>
      <c r="AH661" t="e">
        <f t="shared" ref="AH661:AH724" si="381">U260</f>
        <v>#N/A</v>
      </c>
      <c r="AI661" t="e">
        <f t="shared" ref="AI661:AI724" si="382">Y260</f>
        <v>#N/A</v>
      </c>
      <c r="AJ661" t="e">
        <f t="shared" si="347"/>
        <v>#N/A</v>
      </c>
      <c r="AK661" t="e">
        <f t="shared" si="348"/>
        <v>#N/A</v>
      </c>
      <c r="AL661" t="e">
        <f t="shared" si="349"/>
        <v>#N/A</v>
      </c>
      <c r="AM661" t="e">
        <f t="shared" ref="AM661:AM724" si="383">AK260</f>
        <v>#N/A</v>
      </c>
      <c r="AN661" t="e">
        <f t="shared" ref="AN661:AN724" si="384">AE260</f>
        <v>#N/A</v>
      </c>
      <c r="AO661" t="e">
        <f t="shared" ref="AO661:AO724" si="385">AG260</f>
        <v>#N/A</v>
      </c>
      <c r="AP661" t="e">
        <f t="shared" ref="AP661:AP724" si="386">AL260</f>
        <v>#N/A</v>
      </c>
      <c r="AQ661" t="e">
        <f t="shared" ref="AQ661:AQ724" si="387">AE260</f>
        <v>#N/A</v>
      </c>
      <c r="AR661" t="e">
        <f t="shared" ref="AR661:AR724" si="388">AH260</f>
        <v>#N/A</v>
      </c>
      <c r="AS661" t="e">
        <f t="shared" ref="AS661:AS724" si="389">AM260</f>
        <v>#N/A</v>
      </c>
      <c r="AT661" t="e">
        <f t="shared" ref="AT661:AT724" si="390">AE260</f>
        <v>#N/A</v>
      </c>
      <c r="AU661" t="e">
        <f t="shared" ref="AU661:AU724" si="391">AI260</f>
        <v>#N/A</v>
      </c>
      <c r="AV661" t="e">
        <f t="shared" si="350"/>
        <v>#N/A</v>
      </c>
      <c r="AW661" t="e">
        <f t="shared" si="351"/>
        <v>#N/A</v>
      </c>
      <c r="AX661" t="e">
        <f t="shared" si="352"/>
        <v>#N/A</v>
      </c>
      <c r="AY661" t="e">
        <f t="shared" ref="AY661:AY724" si="392">AU260</f>
        <v>#N/A</v>
      </c>
      <c r="AZ661" t="e">
        <f t="shared" ref="AZ661:AZ724" si="393">AO260</f>
        <v>#N/A</v>
      </c>
      <c r="BA661" t="e">
        <f t="shared" ref="BA661:BA724" si="394">AQ260</f>
        <v>#N/A</v>
      </c>
      <c r="BB661" t="e">
        <f t="shared" ref="BB661:BB724" si="395">AV260</f>
        <v>#N/A</v>
      </c>
      <c r="BC661" t="e">
        <f t="shared" ref="BC661:BC724" si="396">A260</f>
        <v>#N/A</v>
      </c>
      <c r="BD661" t="e">
        <f t="shared" ref="BD661:BD724" si="397">AR260</f>
        <v>#N/A</v>
      </c>
      <c r="BE661" t="e">
        <f t="shared" ref="BE661:BE724" si="398">AW260</f>
        <v>#N/A</v>
      </c>
      <c r="BF661" t="e">
        <f t="shared" ref="BF661:BF724" si="399">AO260</f>
        <v>#N/A</v>
      </c>
      <c r="BG661" t="e">
        <f t="shared" ref="BG661:BG724" si="400">AS260</f>
        <v>#N/A</v>
      </c>
      <c r="BH661" t="e">
        <f t="shared" si="353"/>
        <v>#N/A</v>
      </c>
      <c r="BI661" t="e">
        <f t="shared" si="354"/>
        <v>#N/A</v>
      </c>
      <c r="BJ661" t="e">
        <f t="shared" si="355"/>
        <v>#N/A</v>
      </c>
      <c r="BK661" t="e">
        <f t="shared" ref="BK661:BK724" si="401">BE260</f>
        <v>#N/A</v>
      </c>
      <c r="BL661" t="e">
        <f t="shared" ref="BL661:BL724" si="402">AY260</f>
        <v>#N/A</v>
      </c>
      <c r="BM661" t="e">
        <f t="shared" ref="BM661:BM724" si="403">BA260</f>
        <v>#N/A</v>
      </c>
      <c r="BN661" t="e">
        <f t="shared" ref="BN661:BN724" si="404">BF260</f>
        <v>#N/A</v>
      </c>
      <c r="BO661" t="e">
        <f t="shared" ref="BO661:BO724" si="405">AY260</f>
        <v>#N/A</v>
      </c>
      <c r="BP661" t="e">
        <f t="shared" ref="BP661:BP724" si="406">BB260</f>
        <v>#N/A</v>
      </c>
      <c r="BQ661" t="e">
        <f t="shared" ref="BQ661:BQ724" si="407">BG260</f>
        <v>#N/A</v>
      </c>
      <c r="BR661" t="e">
        <f t="shared" ref="BR661:BR724" si="408">AY260</f>
        <v>#N/A</v>
      </c>
      <c r="BS661" t="e">
        <f t="shared" ref="BS661:BS724" si="409">BC260</f>
        <v>#N/A</v>
      </c>
      <c r="BT661" t="e">
        <f t="shared" ref="BT661:BT724" si="410">BH260</f>
        <v>#N/A</v>
      </c>
      <c r="BU661" t="e">
        <f t="shared" ref="BU661:BU724" si="411">BI260</f>
        <v>#N/A</v>
      </c>
      <c r="BV661" t="e">
        <f t="shared" ref="BV661:BV724" si="412">BJ260</f>
        <v>#N/A</v>
      </c>
      <c r="BW661" t="e">
        <f t="shared" ref="BW661:BW724" si="413">BO260</f>
        <v>#N/A</v>
      </c>
      <c r="BX661" t="e">
        <f t="shared" ref="BX661:BX724" si="414">BI260</f>
        <v>#N/A</v>
      </c>
      <c r="BY661" t="e">
        <f t="shared" ref="BY661:BY724" si="415">BK260</f>
        <v>#N/A</v>
      </c>
      <c r="BZ661" t="e">
        <f t="shared" ref="BZ661:BZ724" si="416">BP260</f>
        <v>#N/A</v>
      </c>
      <c r="CA661" t="e">
        <f t="shared" ref="CA661:CA724" si="417">BI260</f>
        <v>#N/A</v>
      </c>
      <c r="CB661" t="e">
        <f t="shared" ref="CB661:CB724" si="418">BL260</f>
        <v>#N/A</v>
      </c>
      <c r="CC661" t="e">
        <f t="shared" ref="CC661:CC724" si="419">BQ260</f>
        <v>#N/A</v>
      </c>
      <c r="CD661" t="e">
        <f t="shared" ref="CD661:CD724" si="420">BI260</f>
        <v>#N/A</v>
      </c>
      <c r="CE661" t="e">
        <f t="shared" ref="CE661:CE724" si="421">BM260</f>
        <v>#N/A</v>
      </c>
      <c r="CF661" t="e">
        <f t="shared" ref="CF661:CF724" si="422">BR260</f>
        <v>#N/A</v>
      </c>
    </row>
    <row r="662" spans="1:84" x14ac:dyDescent="0.3">
      <c r="A662" t="e">
        <f t="shared" si="340"/>
        <v>#N/A</v>
      </c>
      <c r="B662" t="e">
        <f t="shared" si="340"/>
        <v>#N/A</v>
      </c>
      <c r="C662" t="e">
        <f t="shared" si="356"/>
        <v>#N/A</v>
      </c>
      <c r="D662" t="e">
        <f t="shared" si="357"/>
        <v>#N/A</v>
      </c>
      <c r="E662" t="e">
        <f t="shared" si="358"/>
        <v>#N/A</v>
      </c>
      <c r="F662" t="e">
        <f t="shared" si="359"/>
        <v>#N/A</v>
      </c>
      <c r="G662" t="e">
        <f t="shared" si="360"/>
        <v>#N/A</v>
      </c>
      <c r="H662" t="e">
        <f t="shared" si="361"/>
        <v>#N/A</v>
      </c>
      <c r="I662" t="e">
        <f t="shared" si="362"/>
        <v>#N/A</v>
      </c>
      <c r="J662" t="e">
        <f t="shared" si="363"/>
        <v>#N/A</v>
      </c>
      <c r="K662" t="e">
        <f t="shared" si="364"/>
        <v>#N/A</v>
      </c>
      <c r="L662" t="e">
        <f t="shared" si="341"/>
        <v>#N/A</v>
      </c>
      <c r="M662" t="e">
        <f t="shared" si="342"/>
        <v>#N/A</v>
      </c>
      <c r="N662" t="e">
        <f t="shared" si="343"/>
        <v>#N/A</v>
      </c>
      <c r="O662" t="e">
        <f t="shared" si="365"/>
        <v>#N/A</v>
      </c>
      <c r="P662" t="e">
        <f t="shared" si="366"/>
        <v>#N/A</v>
      </c>
      <c r="Q662" t="e">
        <f t="shared" si="367"/>
        <v>#N/A</v>
      </c>
      <c r="R662" t="e">
        <f t="shared" si="368"/>
        <v>#N/A</v>
      </c>
      <c r="S662" t="e">
        <f t="shared" si="369"/>
        <v>#N/A</v>
      </c>
      <c r="T662" t="e">
        <f t="shared" si="370"/>
        <v>#N/A</v>
      </c>
      <c r="U662" t="e">
        <f t="shared" si="371"/>
        <v>#N/A</v>
      </c>
      <c r="V662" t="e">
        <f t="shared" si="372"/>
        <v>#N/A</v>
      </c>
      <c r="W662" t="e">
        <f t="shared" si="373"/>
        <v>#N/A</v>
      </c>
      <c r="X662" t="e">
        <f t="shared" si="344"/>
        <v>#N/A</v>
      </c>
      <c r="Y662" t="e">
        <f t="shared" si="345"/>
        <v>#N/A</v>
      </c>
      <c r="Z662" t="e">
        <f t="shared" si="346"/>
        <v>#N/A</v>
      </c>
      <c r="AA662" t="e">
        <f t="shared" si="374"/>
        <v>#N/A</v>
      </c>
      <c r="AB662" t="e">
        <f t="shared" si="375"/>
        <v>#N/A</v>
      </c>
      <c r="AC662" t="e">
        <f t="shared" si="376"/>
        <v>#N/A</v>
      </c>
      <c r="AD662" t="e">
        <f t="shared" si="377"/>
        <v>#N/A</v>
      </c>
      <c r="AE662" t="e">
        <f t="shared" si="378"/>
        <v>#N/A</v>
      </c>
      <c r="AF662" t="e">
        <f t="shared" si="379"/>
        <v>#N/A</v>
      </c>
      <c r="AG662" t="e">
        <f t="shared" si="380"/>
        <v>#N/A</v>
      </c>
      <c r="AH662" t="e">
        <f t="shared" si="381"/>
        <v>#N/A</v>
      </c>
      <c r="AI662" t="e">
        <f t="shared" si="382"/>
        <v>#N/A</v>
      </c>
      <c r="AJ662" t="e">
        <f t="shared" si="347"/>
        <v>#N/A</v>
      </c>
      <c r="AK662" t="e">
        <f t="shared" si="348"/>
        <v>#N/A</v>
      </c>
      <c r="AL662" t="e">
        <f t="shared" si="349"/>
        <v>#N/A</v>
      </c>
      <c r="AM662" t="e">
        <f t="shared" si="383"/>
        <v>#N/A</v>
      </c>
      <c r="AN662" t="e">
        <f t="shared" si="384"/>
        <v>#N/A</v>
      </c>
      <c r="AO662" t="e">
        <f t="shared" si="385"/>
        <v>#N/A</v>
      </c>
      <c r="AP662" t="e">
        <f t="shared" si="386"/>
        <v>#N/A</v>
      </c>
      <c r="AQ662" t="e">
        <f t="shared" si="387"/>
        <v>#N/A</v>
      </c>
      <c r="AR662" t="e">
        <f t="shared" si="388"/>
        <v>#N/A</v>
      </c>
      <c r="AS662" t="e">
        <f t="shared" si="389"/>
        <v>#N/A</v>
      </c>
      <c r="AT662" t="e">
        <f t="shared" si="390"/>
        <v>#N/A</v>
      </c>
      <c r="AU662" t="e">
        <f t="shared" si="391"/>
        <v>#N/A</v>
      </c>
      <c r="AV662" t="e">
        <f t="shared" si="350"/>
        <v>#N/A</v>
      </c>
      <c r="AW662" t="e">
        <f t="shared" si="351"/>
        <v>#N/A</v>
      </c>
      <c r="AX662" t="e">
        <f t="shared" si="352"/>
        <v>#N/A</v>
      </c>
      <c r="AY662" t="e">
        <f t="shared" si="392"/>
        <v>#N/A</v>
      </c>
      <c r="AZ662" t="e">
        <f t="shared" si="393"/>
        <v>#N/A</v>
      </c>
      <c r="BA662" t="e">
        <f t="shared" si="394"/>
        <v>#N/A</v>
      </c>
      <c r="BB662" t="e">
        <f t="shared" si="395"/>
        <v>#N/A</v>
      </c>
      <c r="BC662" t="e">
        <f t="shared" si="396"/>
        <v>#N/A</v>
      </c>
      <c r="BD662" t="e">
        <f t="shared" si="397"/>
        <v>#N/A</v>
      </c>
      <c r="BE662" t="e">
        <f t="shared" si="398"/>
        <v>#N/A</v>
      </c>
      <c r="BF662" t="e">
        <f t="shared" si="399"/>
        <v>#N/A</v>
      </c>
      <c r="BG662" t="e">
        <f t="shared" si="400"/>
        <v>#N/A</v>
      </c>
      <c r="BH662" t="e">
        <f t="shared" si="353"/>
        <v>#N/A</v>
      </c>
      <c r="BI662" t="e">
        <f t="shared" si="354"/>
        <v>#N/A</v>
      </c>
      <c r="BJ662" t="e">
        <f t="shared" si="355"/>
        <v>#N/A</v>
      </c>
      <c r="BK662" t="e">
        <f t="shared" si="401"/>
        <v>#N/A</v>
      </c>
      <c r="BL662" t="e">
        <f t="shared" si="402"/>
        <v>#N/A</v>
      </c>
      <c r="BM662" t="e">
        <f t="shared" si="403"/>
        <v>#N/A</v>
      </c>
      <c r="BN662" t="e">
        <f t="shared" si="404"/>
        <v>#N/A</v>
      </c>
      <c r="BO662" t="e">
        <f t="shared" si="405"/>
        <v>#N/A</v>
      </c>
      <c r="BP662" t="e">
        <f t="shared" si="406"/>
        <v>#N/A</v>
      </c>
      <c r="BQ662" t="e">
        <f t="shared" si="407"/>
        <v>#N/A</v>
      </c>
      <c r="BR662" t="e">
        <f t="shared" si="408"/>
        <v>#N/A</v>
      </c>
      <c r="BS662" t="e">
        <f t="shared" si="409"/>
        <v>#N/A</v>
      </c>
      <c r="BT662" t="e">
        <f t="shared" si="410"/>
        <v>#N/A</v>
      </c>
      <c r="BU662" t="e">
        <f t="shared" si="411"/>
        <v>#N/A</v>
      </c>
      <c r="BV662" t="e">
        <f t="shared" si="412"/>
        <v>#N/A</v>
      </c>
      <c r="BW662" t="e">
        <f t="shared" si="413"/>
        <v>#N/A</v>
      </c>
      <c r="BX662" t="e">
        <f t="shared" si="414"/>
        <v>#N/A</v>
      </c>
      <c r="BY662" t="e">
        <f t="shared" si="415"/>
        <v>#N/A</v>
      </c>
      <c r="BZ662" t="e">
        <f t="shared" si="416"/>
        <v>#N/A</v>
      </c>
      <c r="CA662" t="e">
        <f t="shared" si="417"/>
        <v>#N/A</v>
      </c>
      <c r="CB662" t="e">
        <f t="shared" si="418"/>
        <v>#N/A</v>
      </c>
      <c r="CC662" t="e">
        <f t="shared" si="419"/>
        <v>#N/A</v>
      </c>
      <c r="CD662" t="e">
        <f t="shared" si="420"/>
        <v>#N/A</v>
      </c>
      <c r="CE662" t="e">
        <f t="shared" si="421"/>
        <v>#N/A</v>
      </c>
      <c r="CF662" t="e">
        <f t="shared" si="422"/>
        <v>#N/A</v>
      </c>
    </row>
    <row r="663" spans="1:84" x14ac:dyDescent="0.3">
      <c r="A663" t="e">
        <f t="shared" si="340"/>
        <v>#N/A</v>
      </c>
      <c r="B663" t="e">
        <f t="shared" si="340"/>
        <v>#N/A</v>
      </c>
      <c r="C663" t="e">
        <f t="shared" si="356"/>
        <v>#N/A</v>
      </c>
      <c r="D663" t="e">
        <f t="shared" si="357"/>
        <v>#N/A</v>
      </c>
      <c r="E663" t="e">
        <f t="shared" si="358"/>
        <v>#N/A</v>
      </c>
      <c r="F663" t="e">
        <f t="shared" si="359"/>
        <v>#N/A</v>
      </c>
      <c r="G663" t="e">
        <f t="shared" si="360"/>
        <v>#N/A</v>
      </c>
      <c r="H663" t="e">
        <f t="shared" si="361"/>
        <v>#N/A</v>
      </c>
      <c r="I663" t="e">
        <f t="shared" si="362"/>
        <v>#N/A</v>
      </c>
      <c r="J663" t="e">
        <f t="shared" si="363"/>
        <v>#N/A</v>
      </c>
      <c r="K663" t="e">
        <f t="shared" si="364"/>
        <v>#N/A</v>
      </c>
      <c r="L663" t="e">
        <f t="shared" si="341"/>
        <v>#N/A</v>
      </c>
      <c r="M663" t="e">
        <f t="shared" si="342"/>
        <v>#N/A</v>
      </c>
      <c r="N663" t="e">
        <f t="shared" si="343"/>
        <v>#N/A</v>
      </c>
      <c r="O663" t="e">
        <f t="shared" si="365"/>
        <v>#N/A</v>
      </c>
      <c r="P663" t="e">
        <f t="shared" si="366"/>
        <v>#N/A</v>
      </c>
      <c r="Q663" t="e">
        <f t="shared" si="367"/>
        <v>#N/A</v>
      </c>
      <c r="R663" t="e">
        <f t="shared" si="368"/>
        <v>#N/A</v>
      </c>
      <c r="S663" t="e">
        <f t="shared" si="369"/>
        <v>#N/A</v>
      </c>
      <c r="T663" t="e">
        <f t="shared" si="370"/>
        <v>#N/A</v>
      </c>
      <c r="U663" t="e">
        <f t="shared" si="371"/>
        <v>#N/A</v>
      </c>
      <c r="V663" t="e">
        <f t="shared" si="372"/>
        <v>#N/A</v>
      </c>
      <c r="W663" t="e">
        <f t="shared" si="373"/>
        <v>#N/A</v>
      </c>
      <c r="X663" t="e">
        <f t="shared" si="344"/>
        <v>#N/A</v>
      </c>
      <c r="Y663" t="e">
        <f t="shared" si="345"/>
        <v>#N/A</v>
      </c>
      <c r="Z663" t="e">
        <f t="shared" si="346"/>
        <v>#N/A</v>
      </c>
      <c r="AA663" t="e">
        <f t="shared" si="374"/>
        <v>#N/A</v>
      </c>
      <c r="AB663" t="e">
        <f t="shared" si="375"/>
        <v>#N/A</v>
      </c>
      <c r="AC663" t="e">
        <f t="shared" si="376"/>
        <v>#N/A</v>
      </c>
      <c r="AD663" t="e">
        <f t="shared" si="377"/>
        <v>#N/A</v>
      </c>
      <c r="AE663" t="e">
        <f t="shared" si="378"/>
        <v>#N/A</v>
      </c>
      <c r="AF663" t="e">
        <f t="shared" si="379"/>
        <v>#N/A</v>
      </c>
      <c r="AG663" t="e">
        <f t="shared" si="380"/>
        <v>#N/A</v>
      </c>
      <c r="AH663" t="e">
        <f t="shared" si="381"/>
        <v>#N/A</v>
      </c>
      <c r="AI663" t="e">
        <f t="shared" si="382"/>
        <v>#N/A</v>
      </c>
      <c r="AJ663" t="e">
        <f t="shared" si="347"/>
        <v>#N/A</v>
      </c>
      <c r="AK663" t="e">
        <f t="shared" si="348"/>
        <v>#N/A</v>
      </c>
      <c r="AL663" t="e">
        <f t="shared" si="349"/>
        <v>#N/A</v>
      </c>
      <c r="AM663" t="e">
        <f t="shared" si="383"/>
        <v>#N/A</v>
      </c>
      <c r="AN663" t="e">
        <f t="shared" si="384"/>
        <v>#N/A</v>
      </c>
      <c r="AO663" t="e">
        <f t="shared" si="385"/>
        <v>#N/A</v>
      </c>
      <c r="AP663" t="e">
        <f t="shared" si="386"/>
        <v>#N/A</v>
      </c>
      <c r="AQ663" t="e">
        <f t="shared" si="387"/>
        <v>#N/A</v>
      </c>
      <c r="AR663" t="e">
        <f t="shared" si="388"/>
        <v>#N/A</v>
      </c>
      <c r="AS663" t="e">
        <f t="shared" si="389"/>
        <v>#N/A</v>
      </c>
      <c r="AT663" t="e">
        <f t="shared" si="390"/>
        <v>#N/A</v>
      </c>
      <c r="AU663" t="e">
        <f t="shared" si="391"/>
        <v>#N/A</v>
      </c>
      <c r="AV663" t="e">
        <f t="shared" si="350"/>
        <v>#N/A</v>
      </c>
      <c r="AW663" t="e">
        <f t="shared" si="351"/>
        <v>#N/A</v>
      </c>
      <c r="AX663" t="e">
        <f t="shared" si="352"/>
        <v>#N/A</v>
      </c>
      <c r="AY663" t="e">
        <f t="shared" si="392"/>
        <v>#N/A</v>
      </c>
      <c r="AZ663" t="e">
        <f t="shared" si="393"/>
        <v>#N/A</v>
      </c>
      <c r="BA663" t="e">
        <f t="shared" si="394"/>
        <v>#N/A</v>
      </c>
      <c r="BB663" t="e">
        <f t="shared" si="395"/>
        <v>#N/A</v>
      </c>
      <c r="BC663" t="e">
        <f t="shared" si="396"/>
        <v>#N/A</v>
      </c>
      <c r="BD663" t="e">
        <f t="shared" si="397"/>
        <v>#N/A</v>
      </c>
      <c r="BE663" t="e">
        <f t="shared" si="398"/>
        <v>#N/A</v>
      </c>
      <c r="BF663" t="e">
        <f t="shared" si="399"/>
        <v>#N/A</v>
      </c>
      <c r="BG663" t="e">
        <f t="shared" si="400"/>
        <v>#N/A</v>
      </c>
      <c r="BH663" t="e">
        <f t="shared" si="353"/>
        <v>#N/A</v>
      </c>
      <c r="BI663" t="e">
        <f t="shared" si="354"/>
        <v>#N/A</v>
      </c>
      <c r="BJ663" t="e">
        <f t="shared" si="355"/>
        <v>#N/A</v>
      </c>
      <c r="BK663" t="e">
        <f t="shared" si="401"/>
        <v>#N/A</v>
      </c>
      <c r="BL663" t="e">
        <f t="shared" si="402"/>
        <v>#N/A</v>
      </c>
      <c r="BM663" t="e">
        <f t="shared" si="403"/>
        <v>#N/A</v>
      </c>
      <c r="BN663" t="e">
        <f t="shared" si="404"/>
        <v>#N/A</v>
      </c>
      <c r="BO663" t="e">
        <f t="shared" si="405"/>
        <v>#N/A</v>
      </c>
      <c r="BP663" t="e">
        <f t="shared" si="406"/>
        <v>#N/A</v>
      </c>
      <c r="BQ663" t="e">
        <f t="shared" si="407"/>
        <v>#N/A</v>
      </c>
      <c r="BR663" t="e">
        <f t="shared" si="408"/>
        <v>#N/A</v>
      </c>
      <c r="BS663" t="e">
        <f t="shared" si="409"/>
        <v>#N/A</v>
      </c>
      <c r="BT663" t="e">
        <f t="shared" si="410"/>
        <v>#N/A</v>
      </c>
      <c r="BU663" t="e">
        <f t="shared" si="411"/>
        <v>#N/A</v>
      </c>
      <c r="BV663" t="e">
        <f t="shared" si="412"/>
        <v>#N/A</v>
      </c>
      <c r="BW663" t="e">
        <f t="shared" si="413"/>
        <v>#N/A</v>
      </c>
      <c r="BX663" t="e">
        <f t="shared" si="414"/>
        <v>#N/A</v>
      </c>
      <c r="BY663" t="e">
        <f t="shared" si="415"/>
        <v>#N/A</v>
      </c>
      <c r="BZ663" t="e">
        <f t="shared" si="416"/>
        <v>#N/A</v>
      </c>
      <c r="CA663" t="e">
        <f t="shared" si="417"/>
        <v>#N/A</v>
      </c>
      <c r="CB663" t="e">
        <f t="shared" si="418"/>
        <v>#N/A</v>
      </c>
      <c r="CC663" t="e">
        <f t="shared" si="419"/>
        <v>#N/A</v>
      </c>
      <c r="CD663" t="e">
        <f t="shared" si="420"/>
        <v>#N/A</v>
      </c>
      <c r="CE663" t="e">
        <f t="shared" si="421"/>
        <v>#N/A</v>
      </c>
      <c r="CF663" t="e">
        <f t="shared" si="422"/>
        <v>#N/A</v>
      </c>
    </row>
    <row r="664" spans="1:84" x14ac:dyDescent="0.3">
      <c r="A664" t="e">
        <f t="shared" ref="A664:B683" si="423">A263</f>
        <v>#N/A</v>
      </c>
      <c r="B664" t="e">
        <f t="shared" si="423"/>
        <v>#N/A</v>
      </c>
      <c r="C664" t="e">
        <f t="shared" si="356"/>
        <v>#N/A</v>
      </c>
      <c r="D664" t="e">
        <f t="shared" si="357"/>
        <v>#N/A</v>
      </c>
      <c r="E664" t="e">
        <f t="shared" si="358"/>
        <v>#N/A</v>
      </c>
      <c r="F664" t="e">
        <f t="shared" si="359"/>
        <v>#N/A</v>
      </c>
      <c r="G664" t="e">
        <f t="shared" si="360"/>
        <v>#N/A</v>
      </c>
      <c r="H664" t="e">
        <f t="shared" si="361"/>
        <v>#N/A</v>
      </c>
      <c r="I664" t="e">
        <f t="shared" si="362"/>
        <v>#N/A</v>
      </c>
      <c r="J664" t="e">
        <f t="shared" si="363"/>
        <v>#N/A</v>
      </c>
      <c r="K664" t="e">
        <f t="shared" si="364"/>
        <v>#N/A</v>
      </c>
      <c r="L664" t="e">
        <f t="shared" si="341"/>
        <v>#N/A</v>
      </c>
      <c r="M664" t="e">
        <f t="shared" si="342"/>
        <v>#N/A</v>
      </c>
      <c r="N664" t="e">
        <f t="shared" si="343"/>
        <v>#N/A</v>
      </c>
      <c r="O664" t="e">
        <f t="shared" si="365"/>
        <v>#N/A</v>
      </c>
      <c r="P664" t="e">
        <f t="shared" si="366"/>
        <v>#N/A</v>
      </c>
      <c r="Q664" t="e">
        <f t="shared" si="367"/>
        <v>#N/A</v>
      </c>
      <c r="R664" t="e">
        <f t="shared" si="368"/>
        <v>#N/A</v>
      </c>
      <c r="S664" t="e">
        <f t="shared" si="369"/>
        <v>#N/A</v>
      </c>
      <c r="T664" t="e">
        <f t="shared" si="370"/>
        <v>#N/A</v>
      </c>
      <c r="U664" t="e">
        <f t="shared" si="371"/>
        <v>#N/A</v>
      </c>
      <c r="V664" t="e">
        <f t="shared" si="372"/>
        <v>#N/A</v>
      </c>
      <c r="W664" t="e">
        <f t="shared" si="373"/>
        <v>#N/A</v>
      </c>
      <c r="X664" t="e">
        <f t="shared" si="344"/>
        <v>#N/A</v>
      </c>
      <c r="Y664" t="e">
        <f t="shared" si="345"/>
        <v>#N/A</v>
      </c>
      <c r="Z664" t="e">
        <f t="shared" si="346"/>
        <v>#N/A</v>
      </c>
      <c r="AA664" t="e">
        <f t="shared" si="374"/>
        <v>#N/A</v>
      </c>
      <c r="AB664" t="e">
        <f t="shared" si="375"/>
        <v>#N/A</v>
      </c>
      <c r="AC664" t="e">
        <f t="shared" si="376"/>
        <v>#N/A</v>
      </c>
      <c r="AD664" t="e">
        <f t="shared" si="377"/>
        <v>#N/A</v>
      </c>
      <c r="AE664" t="e">
        <f t="shared" si="378"/>
        <v>#N/A</v>
      </c>
      <c r="AF664" t="e">
        <f t="shared" si="379"/>
        <v>#N/A</v>
      </c>
      <c r="AG664" t="e">
        <f t="shared" si="380"/>
        <v>#N/A</v>
      </c>
      <c r="AH664" t="e">
        <f t="shared" si="381"/>
        <v>#N/A</v>
      </c>
      <c r="AI664" t="e">
        <f t="shared" si="382"/>
        <v>#N/A</v>
      </c>
      <c r="AJ664" t="e">
        <f t="shared" si="347"/>
        <v>#N/A</v>
      </c>
      <c r="AK664" t="e">
        <f t="shared" si="348"/>
        <v>#N/A</v>
      </c>
      <c r="AL664" t="e">
        <f t="shared" si="349"/>
        <v>#N/A</v>
      </c>
      <c r="AM664" t="e">
        <f t="shared" si="383"/>
        <v>#N/A</v>
      </c>
      <c r="AN664" t="e">
        <f t="shared" si="384"/>
        <v>#N/A</v>
      </c>
      <c r="AO664" t="e">
        <f t="shared" si="385"/>
        <v>#N/A</v>
      </c>
      <c r="AP664" t="e">
        <f t="shared" si="386"/>
        <v>#N/A</v>
      </c>
      <c r="AQ664" t="e">
        <f t="shared" si="387"/>
        <v>#N/A</v>
      </c>
      <c r="AR664" t="e">
        <f t="shared" si="388"/>
        <v>#N/A</v>
      </c>
      <c r="AS664" t="e">
        <f t="shared" si="389"/>
        <v>#N/A</v>
      </c>
      <c r="AT664" t="e">
        <f t="shared" si="390"/>
        <v>#N/A</v>
      </c>
      <c r="AU664" t="e">
        <f t="shared" si="391"/>
        <v>#N/A</v>
      </c>
      <c r="AV664" t="e">
        <f t="shared" si="350"/>
        <v>#N/A</v>
      </c>
      <c r="AW664" t="e">
        <f t="shared" si="351"/>
        <v>#N/A</v>
      </c>
      <c r="AX664" t="e">
        <f t="shared" si="352"/>
        <v>#N/A</v>
      </c>
      <c r="AY664" t="e">
        <f t="shared" si="392"/>
        <v>#N/A</v>
      </c>
      <c r="AZ664" t="e">
        <f t="shared" si="393"/>
        <v>#N/A</v>
      </c>
      <c r="BA664" t="e">
        <f t="shared" si="394"/>
        <v>#N/A</v>
      </c>
      <c r="BB664" t="e">
        <f t="shared" si="395"/>
        <v>#N/A</v>
      </c>
      <c r="BC664" t="e">
        <f t="shared" si="396"/>
        <v>#N/A</v>
      </c>
      <c r="BD664" t="e">
        <f t="shared" si="397"/>
        <v>#N/A</v>
      </c>
      <c r="BE664" t="e">
        <f t="shared" si="398"/>
        <v>#N/A</v>
      </c>
      <c r="BF664" t="e">
        <f t="shared" si="399"/>
        <v>#N/A</v>
      </c>
      <c r="BG664" t="e">
        <f t="shared" si="400"/>
        <v>#N/A</v>
      </c>
      <c r="BH664" t="e">
        <f t="shared" si="353"/>
        <v>#N/A</v>
      </c>
      <c r="BI664" t="e">
        <f t="shared" si="354"/>
        <v>#N/A</v>
      </c>
      <c r="BJ664" t="e">
        <f t="shared" si="355"/>
        <v>#N/A</v>
      </c>
      <c r="BK664" t="e">
        <f t="shared" si="401"/>
        <v>#N/A</v>
      </c>
      <c r="BL664" t="e">
        <f t="shared" si="402"/>
        <v>#N/A</v>
      </c>
      <c r="BM664" t="e">
        <f t="shared" si="403"/>
        <v>#N/A</v>
      </c>
      <c r="BN664" t="e">
        <f t="shared" si="404"/>
        <v>#N/A</v>
      </c>
      <c r="BO664" t="e">
        <f t="shared" si="405"/>
        <v>#N/A</v>
      </c>
      <c r="BP664" t="e">
        <f t="shared" si="406"/>
        <v>#N/A</v>
      </c>
      <c r="BQ664" t="e">
        <f t="shared" si="407"/>
        <v>#N/A</v>
      </c>
      <c r="BR664" t="e">
        <f t="shared" si="408"/>
        <v>#N/A</v>
      </c>
      <c r="BS664" t="e">
        <f t="shared" si="409"/>
        <v>#N/A</v>
      </c>
      <c r="BT664" t="e">
        <f t="shared" si="410"/>
        <v>#N/A</v>
      </c>
      <c r="BU664" t="e">
        <f t="shared" si="411"/>
        <v>#N/A</v>
      </c>
      <c r="BV664" t="e">
        <f t="shared" si="412"/>
        <v>#N/A</v>
      </c>
      <c r="BW664" t="e">
        <f t="shared" si="413"/>
        <v>#N/A</v>
      </c>
      <c r="BX664" t="e">
        <f t="shared" si="414"/>
        <v>#N/A</v>
      </c>
      <c r="BY664" t="e">
        <f t="shared" si="415"/>
        <v>#N/A</v>
      </c>
      <c r="BZ664" t="e">
        <f t="shared" si="416"/>
        <v>#N/A</v>
      </c>
      <c r="CA664" t="e">
        <f t="shared" si="417"/>
        <v>#N/A</v>
      </c>
      <c r="CB664" t="e">
        <f t="shared" si="418"/>
        <v>#N/A</v>
      </c>
      <c r="CC664" t="e">
        <f t="shared" si="419"/>
        <v>#N/A</v>
      </c>
      <c r="CD664" t="e">
        <f t="shared" si="420"/>
        <v>#N/A</v>
      </c>
      <c r="CE664" t="e">
        <f t="shared" si="421"/>
        <v>#N/A</v>
      </c>
      <c r="CF664" t="e">
        <f t="shared" si="422"/>
        <v>#N/A</v>
      </c>
    </row>
    <row r="665" spans="1:84" x14ac:dyDescent="0.3">
      <c r="A665" t="e">
        <f t="shared" si="423"/>
        <v>#N/A</v>
      </c>
      <c r="B665" t="e">
        <f t="shared" si="423"/>
        <v>#N/A</v>
      </c>
      <c r="C665" t="e">
        <f t="shared" si="356"/>
        <v>#N/A</v>
      </c>
      <c r="D665" t="e">
        <f t="shared" si="357"/>
        <v>#N/A</v>
      </c>
      <c r="E665" t="e">
        <f t="shared" si="358"/>
        <v>#N/A</v>
      </c>
      <c r="F665" t="e">
        <f t="shared" si="359"/>
        <v>#N/A</v>
      </c>
      <c r="G665" t="e">
        <f t="shared" si="360"/>
        <v>#N/A</v>
      </c>
      <c r="H665" t="e">
        <f t="shared" si="361"/>
        <v>#N/A</v>
      </c>
      <c r="I665" t="e">
        <f t="shared" si="362"/>
        <v>#N/A</v>
      </c>
      <c r="J665" t="e">
        <f t="shared" si="363"/>
        <v>#N/A</v>
      </c>
      <c r="K665" t="e">
        <f t="shared" si="364"/>
        <v>#N/A</v>
      </c>
      <c r="L665" t="e">
        <f t="shared" si="341"/>
        <v>#N/A</v>
      </c>
      <c r="M665" t="e">
        <f t="shared" si="342"/>
        <v>#N/A</v>
      </c>
      <c r="N665" t="e">
        <f t="shared" si="343"/>
        <v>#N/A</v>
      </c>
      <c r="O665" t="e">
        <f t="shared" si="365"/>
        <v>#N/A</v>
      </c>
      <c r="P665" t="e">
        <f t="shared" si="366"/>
        <v>#N/A</v>
      </c>
      <c r="Q665" t="e">
        <f t="shared" si="367"/>
        <v>#N/A</v>
      </c>
      <c r="R665" t="e">
        <f t="shared" si="368"/>
        <v>#N/A</v>
      </c>
      <c r="S665" t="e">
        <f t="shared" si="369"/>
        <v>#N/A</v>
      </c>
      <c r="T665" t="e">
        <f t="shared" si="370"/>
        <v>#N/A</v>
      </c>
      <c r="U665" t="e">
        <f t="shared" si="371"/>
        <v>#N/A</v>
      </c>
      <c r="V665" t="e">
        <f t="shared" si="372"/>
        <v>#N/A</v>
      </c>
      <c r="W665" t="e">
        <f t="shared" si="373"/>
        <v>#N/A</v>
      </c>
      <c r="X665" t="e">
        <f t="shared" si="344"/>
        <v>#N/A</v>
      </c>
      <c r="Y665" t="e">
        <f t="shared" si="345"/>
        <v>#N/A</v>
      </c>
      <c r="Z665" t="e">
        <f t="shared" si="346"/>
        <v>#N/A</v>
      </c>
      <c r="AA665" t="e">
        <f t="shared" si="374"/>
        <v>#N/A</v>
      </c>
      <c r="AB665" t="e">
        <f t="shared" si="375"/>
        <v>#N/A</v>
      </c>
      <c r="AC665" t="e">
        <f t="shared" si="376"/>
        <v>#N/A</v>
      </c>
      <c r="AD665" t="e">
        <f t="shared" si="377"/>
        <v>#N/A</v>
      </c>
      <c r="AE665" t="e">
        <f t="shared" si="378"/>
        <v>#N/A</v>
      </c>
      <c r="AF665" t="e">
        <f t="shared" si="379"/>
        <v>#N/A</v>
      </c>
      <c r="AG665" t="e">
        <f t="shared" si="380"/>
        <v>#N/A</v>
      </c>
      <c r="AH665" t="e">
        <f t="shared" si="381"/>
        <v>#N/A</v>
      </c>
      <c r="AI665" t="e">
        <f t="shared" si="382"/>
        <v>#N/A</v>
      </c>
      <c r="AJ665" t="e">
        <f t="shared" si="347"/>
        <v>#N/A</v>
      </c>
      <c r="AK665" t="e">
        <f t="shared" si="348"/>
        <v>#N/A</v>
      </c>
      <c r="AL665" t="e">
        <f t="shared" si="349"/>
        <v>#N/A</v>
      </c>
      <c r="AM665" t="e">
        <f t="shared" si="383"/>
        <v>#N/A</v>
      </c>
      <c r="AN665" t="e">
        <f t="shared" si="384"/>
        <v>#N/A</v>
      </c>
      <c r="AO665" t="e">
        <f t="shared" si="385"/>
        <v>#N/A</v>
      </c>
      <c r="AP665" t="e">
        <f t="shared" si="386"/>
        <v>#N/A</v>
      </c>
      <c r="AQ665" t="e">
        <f t="shared" si="387"/>
        <v>#N/A</v>
      </c>
      <c r="AR665" t="e">
        <f t="shared" si="388"/>
        <v>#N/A</v>
      </c>
      <c r="AS665" t="e">
        <f t="shared" si="389"/>
        <v>#N/A</v>
      </c>
      <c r="AT665" t="e">
        <f t="shared" si="390"/>
        <v>#N/A</v>
      </c>
      <c r="AU665" t="e">
        <f t="shared" si="391"/>
        <v>#N/A</v>
      </c>
      <c r="AV665" t="e">
        <f t="shared" si="350"/>
        <v>#N/A</v>
      </c>
      <c r="AW665" t="e">
        <f t="shared" si="351"/>
        <v>#N/A</v>
      </c>
      <c r="AX665" t="e">
        <f t="shared" si="352"/>
        <v>#N/A</v>
      </c>
      <c r="AY665" t="e">
        <f t="shared" si="392"/>
        <v>#N/A</v>
      </c>
      <c r="AZ665" t="e">
        <f t="shared" si="393"/>
        <v>#N/A</v>
      </c>
      <c r="BA665" t="e">
        <f t="shared" si="394"/>
        <v>#N/A</v>
      </c>
      <c r="BB665" t="e">
        <f t="shared" si="395"/>
        <v>#N/A</v>
      </c>
      <c r="BC665" t="e">
        <f t="shared" si="396"/>
        <v>#N/A</v>
      </c>
      <c r="BD665" t="e">
        <f t="shared" si="397"/>
        <v>#N/A</v>
      </c>
      <c r="BE665" t="e">
        <f t="shared" si="398"/>
        <v>#N/A</v>
      </c>
      <c r="BF665" t="e">
        <f t="shared" si="399"/>
        <v>#N/A</v>
      </c>
      <c r="BG665" t="e">
        <f t="shared" si="400"/>
        <v>#N/A</v>
      </c>
      <c r="BH665" t="e">
        <f t="shared" si="353"/>
        <v>#N/A</v>
      </c>
      <c r="BI665" t="e">
        <f t="shared" si="354"/>
        <v>#N/A</v>
      </c>
      <c r="BJ665" t="e">
        <f t="shared" si="355"/>
        <v>#N/A</v>
      </c>
      <c r="BK665" t="e">
        <f t="shared" si="401"/>
        <v>#N/A</v>
      </c>
      <c r="BL665" t="e">
        <f t="shared" si="402"/>
        <v>#N/A</v>
      </c>
      <c r="BM665" t="e">
        <f t="shared" si="403"/>
        <v>#N/A</v>
      </c>
      <c r="BN665" t="e">
        <f t="shared" si="404"/>
        <v>#N/A</v>
      </c>
      <c r="BO665" t="e">
        <f t="shared" si="405"/>
        <v>#N/A</v>
      </c>
      <c r="BP665" t="e">
        <f t="shared" si="406"/>
        <v>#N/A</v>
      </c>
      <c r="BQ665" t="e">
        <f t="shared" si="407"/>
        <v>#N/A</v>
      </c>
      <c r="BR665" t="e">
        <f t="shared" si="408"/>
        <v>#N/A</v>
      </c>
      <c r="BS665" t="e">
        <f t="shared" si="409"/>
        <v>#N/A</v>
      </c>
      <c r="BT665" t="e">
        <f t="shared" si="410"/>
        <v>#N/A</v>
      </c>
      <c r="BU665" t="e">
        <f t="shared" si="411"/>
        <v>#N/A</v>
      </c>
      <c r="BV665" t="e">
        <f t="shared" si="412"/>
        <v>#N/A</v>
      </c>
      <c r="BW665" t="e">
        <f t="shared" si="413"/>
        <v>#N/A</v>
      </c>
      <c r="BX665" t="e">
        <f t="shared" si="414"/>
        <v>#N/A</v>
      </c>
      <c r="BY665" t="e">
        <f t="shared" si="415"/>
        <v>#N/A</v>
      </c>
      <c r="BZ665" t="e">
        <f t="shared" si="416"/>
        <v>#N/A</v>
      </c>
      <c r="CA665" t="e">
        <f t="shared" si="417"/>
        <v>#N/A</v>
      </c>
      <c r="CB665" t="e">
        <f t="shared" si="418"/>
        <v>#N/A</v>
      </c>
      <c r="CC665" t="e">
        <f t="shared" si="419"/>
        <v>#N/A</v>
      </c>
      <c r="CD665" t="e">
        <f t="shared" si="420"/>
        <v>#N/A</v>
      </c>
      <c r="CE665" t="e">
        <f t="shared" si="421"/>
        <v>#N/A</v>
      </c>
      <c r="CF665" t="e">
        <f t="shared" si="422"/>
        <v>#N/A</v>
      </c>
    </row>
    <row r="666" spans="1:84" x14ac:dyDescent="0.3">
      <c r="A666" t="e">
        <f t="shared" si="423"/>
        <v>#N/A</v>
      </c>
      <c r="B666" t="e">
        <f t="shared" si="423"/>
        <v>#N/A</v>
      </c>
      <c r="C666" t="e">
        <f t="shared" si="356"/>
        <v>#N/A</v>
      </c>
      <c r="D666" t="e">
        <f t="shared" si="357"/>
        <v>#N/A</v>
      </c>
      <c r="E666" t="e">
        <f t="shared" si="358"/>
        <v>#N/A</v>
      </c>
      <c r="F666" t="e">
        <f t="shared" si="359"/>
        <v>#N/A</v>
      </c>
      <c r="G666" t="e">
        <f t="shared" si="360"/>
        <v>#N/A</v>
      </c>
      <c r="H666" t="e">
        <f t="shared" si="361"/>
        <v>#N/A</v>
      </c>
      <c r="I666" t="e">
        <f t="shared" si="362"/>
        <v>#N/A</v>
      </c>
      <c r="J666" t="e">
        <f t="shared" si="363"/>
        <v>#N/A</v>
      </c>
      <c r="K666" t="e">
        <f t="shared" si="364"/>
        <v>#N/A</v>
      </c>
      <c r="L666" t="e">
        <f t="shared" si="341"/>
        <v>#N/A</v>
      </c>
      <c r="M666" t="e">
        <f t="shared" si="342"/>
        <v>#N/A</v>
      </c>
      <c r="N666" t="e">
        <f t="shared" si="343"/>
        <v>#N/A</v>
      </c>
      <c r="O666" t="e">
        <f t="shared" si="365"/>
        <v>#N/A</v>
      </c>
      <c r="P666" t="e">
        <f t="shared" si="366"/>
        <v>#N/A</v>
      </c>
      <c r="Q666" t="e">
        <f t="shared" si="367"/>
        <v>#N/A</v>
      </c>
      <c r="R666" t="e">
        <f t="shared" si="368"/>
        <v>#N/A</v>
      </c>
      <c r="S666" t="e">
        <f t="shared" si="369"/>
        <v>#N/A</v>
      </c>
      <c r="T666" t="e">
        <f t="shared" si="370"/>
        <v>#N/A</v>
      </c>
      <c r="U666" t="e">
        <f t="shared" si="371"/>
        <v>#N/A</v>
      </c>
      <c r="V666" t="e">
        <f t="shared" si="372"/>
        <v>#N/A</v>
      </c>
      <c r="W666" t="e">
        <f t="shared" si="373"/>
        <v>#N/A</v>
      </c>
      <c r="X666" t="e">
        <f t="shared" si="344"/>
        <v>#N/A</v>
      </c>
      <c r="Y666" t="e">
        <f t="shared" si="345"/>
        <v>#N/A</v>
      </c>
      <c r="Z666" t="e">
        <f t="shared" si="346"/>
        <v>#N/A</v>
      </c>
      <c r="AA666" t="e">
        <f t="shared" si="374"/>
        <v>#N/A</v>
      </c>
      <c r="AB666" t="e">
        <f t="shared" si="375"/>
        <v>#N/A</v>
      </c>
      <c r="AC666" t="e">
        <f t="shared" si="376"/>
        <v>#N/A</v>
      </c>
      <c r="AD666" t="e">
        <f t="shared" si="377"/>
        <v>#N/A</v>
      </c>
      <c r="AE666" t="e">
        <f t="shared" si="378"/>
        <v>#N/A</v>
      </c>
      <c r="AF666" t="e">
        <f t="shared" si="379"/>
        <v>#N/A</v>
      </c>
      <c r="AG666" t="e">
        <f t="shared" si="380"/>
        <v>#N/A</v>
      </c>
      <c r="AH666" t="e">
        <f t="shared" si="381"/>
        <v>#N/A</v>
      </c>
      <c r="AI666" t="e">
        <f t="shared" si="382"/>
        <v>#N/A</v>
      </c>
      <c r="AJ666" t="e">
        <f t="shared" si="347"/>
        <v>#N/A</v>
      </c>
      <c r="AK666" t="e">
        <f t="shared" si="348"/>
        <v>#N/A</v>
      </c>
      <c r="AL666" t="e">
        <f t="shared" si="349"/>
        <v>#N/A</v>
      </c>
      <c r="AM666" t="e">
        <f t="shared" si="383"/>
        <v>#N/A</v>
      </c>
      <c r="AN666" t="e">
        <f t="shared" si="384"/>
        <v>#N/A</v>
      </c>
      <c r="AO666" t="e">
        <f t="shared" si="385"/>
        <v>#N/A</v>
      </c>
      <c r="AP666" t="e">
        <f t="shared" si="386"/>
        <v>#N/A</v>
      </c>
      <c r="AQ666" t="e">
        <f t="shared" si="387"/>
        <v>#N/A</v>
      </c>
      <c r="AR666" t="e">
        <f t="shared" si="388"/>
        <v>#N/A</v>
      </c>
      <c r="AS666" t="e">
        <f t="shared" si="389"/>
        <v>#N/A</v>
      </c>
      <c r="AT666" t="e">
        <f t="shared" si="390"/>
        <v>#N/A</v>
      </c>
      <c r="AU666" t="e">
        <f t="shared" si="391"/>
        <v>#N/A</v>
      </c>
      <c r="AV666" t="e">
        <f t="shared" si="350"/>
        <v>#N/A</v>
      </c>
      <c r="AW666" t="e">
        <f t="shared" si="351"/>
        <v>#N/A</v>
      </c>
      <c r="AX666" t="e">
        <f t="shared" si="352"/>
        <v>#N/A</v>
      </c>
      <c r="AY666" t="e">
        <f t="shared" si="392"/>
        <v>#N/A</v>
      </c>
      <c r="AZ666" t="e">
        <f t="shared" si="393"/>
        <v>#N/A</v>
      </c>
      <c r="BA666" t="e">
        <f t="shared" si="394"/>
        <v>#N/A</v>
      </c>
      <c r="BB666" t="e">
        <f t="shared" si="395"/>
        <v>#N/A</v>
      </c>
      <c r="BC666" t="e">
        <f t="shared" si="396"/>
        <v>#N/A</v>
      </c>
      <c r="BD666" t="e">
        <f t="shared" si="397"/>
        <v>#N/A</v>
      </c>
      <c r="BE666" t="e">
        <f t="shared" si="398"/>
        <v>#N/A</v>
      </c>
      <c r="BF666" t="e">
        <f t="shared" si="399"/>
        <v>#N/A</v>
      </c>
      <c r="BG666" t="e">
        <f t="shared" si="400"/>
        <v>#N/A</v>
      </c>
      <c r="BH666" t="e">
        <f t="shared" si="353"/>
        <v>#N/A</v>
      </c>
      <c r="BI666" t="e">
        <f t="shared" si="354"/>
        <v>#N/A</v>
      </c>
      <c r="BJ666" t="e">
        <f t="shared" si="355"/>
        <v>#N/A</v>
      </c>
      <c r="BK666" t="e">
        <f t="shared" si="401"/>
        <v>#N/A</v>
      </c>
      <c r="BL666" t="e">
        <f t="shared" si="402"/>
        <v>#N/A</v>
      </c>
      <c r="BM666" t="e">
        <f t="shared" si="403"/>
        <v>#N/A</v>
      </c>
      <c r="BN666" t="e">
        <f t="shared" si="404"/>
        <v>#N/A</v>
      </c>
      <c r="BO666" t="e">
        <f t="shared" si="405"/>
        <v>#N/A</v>
      </c>
      <c r="BP666" t="e">
        <f t="shared" si="406"/>
        <v>#N/A</v>
      </c>
      <c r="BQ666" t="e">
        <f t="shared" si="407"/>
        <v>#N/A</v>
      </c>
      <c r="BR666" t="e">
        <f t="shared" si="408"/>
        <v>#N/A</v>
      </c>
      <c r="BS666" t="e">
        <f t="shared" si="409"/>
        <v>#N/A</v>
      </c>
      <c r="BT666" t="e">
        <f t="shared" si="410"/>
        <v>#N/A</v>
      </c>
      <c r="BU666" t="e">
        <f t="shared" si="411"/>
        <v>#N/A</v>
      </c>
      <c r="BV666" t="e">
        <f t="shared" si="412"/>
        <v>#N/A</v>
      </c>
      <c r="BW666" t="e">
        <f t="shared" si="413"/>
        <v>#N/A</v>
      </c>
      <c r="BX666" t="e">
        <f t="shared" si="414"/>
        <v>#N/A</v>
      </c>
      <c r="BY666" t="e">
        <f t="shared" si="415"/>
        <v>#N/A</v>
      </c>
      <c r="BZ666" t="e">
        <f t="shared" si="416"/>
        <v>#N/A</v>
      </c>
      <c r="CA666" t="e">
        <f t="shared" si="417"/>
        <v>#N/A</v>
      </c>
      <c r="CB666" t="e">
        <f t="shared" si="418"/>
        <v>#N/A</v>
      </c>
      <c r="CC666" t="e">
        <f t="shared" si="419"/>
        <v>#N/A</v>
      </c>
      <c r="CD666" t="e">
        <f t="shared" si="420"/>
        <v>#N/A</v>
      </c>
      <c r="CE666" t="e">
        <f t="shared" si="421"/>
        <v>#N/A</v>
      </c>
      <c r="CF666" t="e">
        <f t="shared" si="422"/>
        <v>#N/A</v>
      </c>
    </row>
    <row r="667" spans="1:84" x14ac:dyDescent="0.3">
      <c r="A667" t="e">
        <f t="shared" si="423"/>
        <v>#N/A</v>
      </c>
      <c r="B667" t="e">
        <f t="shared" si="423"/>
        <v>#N/A</v>
      </c>
      <c r="C667" t="e">
        <f t="shared" si="356"/>
        <v>#N/A</v>
      </c>
      <c r="D667" t="e">
        <f t="shared" si="357"/>
        <v>#N/A</v>
      </c>
      <c r="E667" t="e">
        <f t="shared" si="358"/>
        <v>#N/A</v>
      </c>
      <c r="F667" t="e">
        <f t="shared" si="359"/>
        <v>#N/A</v>
      </c>
      <c r="G667" t="e">
        <f t="shared" si="360"/>
        <v>#N/A</v>
      </c>
      <c r="H667" t="e">
        <f t="shared" si="361"/>
        <v>#N/A</v>
      </c>
      <c r="I667" t="e">
        <f t="shared" si="362"/>
        <v>#N/A</v>
      </c>
      <c r="J667" t="e">
        <f t="shared" si="363"/>
        <v>#N/A</v>
      </c>
      <c r="K667" t="e">
        <f t="shared" si="364"/>
        <v>#N/A</v>
      </c>
      <c r="L667" t="e">
        <f t="shared" si="341"/>
        <v>#N/A</v>
      </c>
      <c r="M667" t="e">
        <f t="shared" si="342"/>
        <v>#N/A</v>
      </c>
      <c r="N667" t="e">
        <f t="shared" si="343"/>
        <v>#N/A</v>
      </c>
      <c r="O667" t="e">
        <f t="shared" si="365"/>
        <v>#N/A</v>
      </c>
      <c r="P667" t="e">
        <f t="shared" si="366"/>
        <v>#N/A</v>
      </c>
      <c r="Q667" t="e">
        <f t="shared" si="367"/>
        <v>#N/A</v>
      </c>
      <c r="R667" t="e">
        <f t="shared" si="368"/>
        <v>#N/A</v>
      </c>
      <c r="S667" t="e">
        <f t="shared" si="369"/>
        <v>#N/A</v>
      </c>
      <c r="T667" t="e">
        <f t="shared" si="370"/>
        <v>#N/A</v>
      </c>
      <c r="U667" t="e">
        <f t="shared" si="371"/>
        <v>#N/A</v>
      </c>
      <c r="V667" t="e">
        <f t="shared" si="372"/>
        <v>#N/A</v>
      </c>
      <c r="W667" t="e">
        <f t="shared" si="373"/>
        <v>#N/A</v>
      </c>
      <c r="X667" t="e">
        <f t="shared" si="344"/>
        <v>#N/A</v>
      </c>
      <c r="Y667" t="e">
        <f t="shared" si="345"/>
        <v>#N/A</v>
      </c>
      <c r="Z667" t="e">
        <f t="shared" si="346"/>
        <v>#N/A</v>
      </c>
      <c r="AA667" t="e">
        <f t="shared" si="374"/>
        <v>#N/A</v>
      </c>
      <c r="AB667" t="e">
        <f t="shared" si="375"/>
        <v>#N/A</v>
      </c>
      <c r="AC667" t="e">
        <f t="shared" si="376"/>
        <v>#N/A</v>
      </c>
      <c r="AD667" t="e">
        <f t="shared" si="377"/>
        <v>#N/A</v>
      </c>
      <c r="AE667" t="e">
        <f t="shared" si="378"/>
        <v>#N/A</v>
      </c>
      <c r="AF667" t="e">
        <f t="shared" si="379"/>
        <v>#N/A</v>
      </c>
      <c r="AG667" t="e">
        <f t="shared" si="380"/>
        <v>#N/A</v>
      </c>
      <c r="AH667" t="e">
        <f t="shared" si="381"/>
        <v>#N/A</v>
      </c>
      <c r="AI667" t="e">
        <f t="shared" si="382"/>
        <v>#N/A</v>
      </c>
      <c r="AJ667" t="e">
        <f t="shared" si="347"/>
        <v>#N/A</v>
      </c>
      <c r="AK667" t="e">
        <f t="shared" si="348"/>
        <v>#N/A</v>
      </c>
      <c r="AL667" t="e">
        <f t="shared" si="349"/>
        <v>#N/A</v>
      </c>
      <c r="AM667" t="e">
        <f t="shared" si="383"/>
        <v>#N/A</v>
      </c>
      <c r="AN667" t="e">
        <f t="shared" si="384"/>
        <v>#N/A</v>
      </c>
      <c r="AO667" t="e">
        <f t="shared" si="385"/>
        <v>#N/A</v>
      </c>
      <c r="AP667" t="e">
        <f t="shared" si="386"/>
        <v>#N/A</v>
      </c>
      <c r="AQ667" t="e">
        <f t="shared" si="387"/>
        <v>#N/A</v>
      </c>
      <c r="AR667" t="e">
        <f t="shared" si="388"/>
        <v>#N/A</v>
      </c>
      <c r="AS667" t="e">
        <f t="shared" si="389"/>
        <v>#N/A</v>
      </c>
      <c r="AT667" t="e">
        <f t="shared" si="390"/>
        <v>#N/A</v>
      </c>
      <c r="AU667" t="e">
        <f t="shared" si="391"/>
        <v>#N/A</v>
      </c>
      <c r="AV667" t="e">
        <f t="shared" si="350"/>
        <v>#N/A</v>
      </c>
      <c r="AW667" t="e">
        <f t="shared" si="351"/>
        <v>#N/A</v>
      </c>
      <c r="AX667" t="e">
        <f t="shared" si="352"/>
        <v>#N/A</v>
      </c>
      <c r="AY667" t="e">
        <f t="shared" si="392"/>
        <v>#N/A</v>
      </c>
      <c r="AZ667" t="e">
        <f t="shared" si="393"/>
        <v>#N/A</v>
      </c>
      <c r="BA667" t="e">
        <f t="shared" si="394"/>
        <v>#N/A</v>
      </c>
      <c r="BB667" t="e">
        <f t="shared" si="395"/>
        <v>#N/A</v>
      </c>
      <c r="BC667" t="e">
        <f t="shared" si="396"/>
        <v>#N/A</v>
      </c>
      <c r="BD667" t="e">
        <f t="shared" si="397"/>
        <v>#N/A</v>
      </c>
      <c r="BE667" t="e">
        <f t="shared" si="398"/>
        <v>#N/A</v>
      </c>
      <c r="BF667" t="e">
        <f t="shared" si="399"/>
        <v>#N/A</v>
      </c>
      <c r="BG667" t="e">
        <f t="shared" si="400"/>
        <v>#N/A</v>
      </c>
      <c r="BH667" t="e">
        <f t="shared" si="353"/>
        <v>#N/A</v>
      </c>
      <c r="BI667" t="e">
        <f t="shared" si="354"/>
        <v>#N/A</v>
      </c>
      <c r="BJ667" t="e">
        <f t="shared" si="355"/>
        <v>#N/A</v>
      </c>
      <c r="BK667" t="e">
        <f t="shared" si="401"/>
        <v>#N/A</v>
      </c>
      <c r="BL667" t="e">
        <f t="shared" si="402"/>
        <v>#N/A</v>
      </c>
      <c r="BM667" t="e">
        <f t="shared" si="403"/>
        <v>#N/A</v>
      </c>
      <c r="BN667" t="e">
        <f t="shared" si="404"/>
        <v>#N/A</v>
      </c>
      <c r="BO667" t="e">
        <f t="shared" si="405"/>
        <v>#N/A</v>
      </c>
      <c r="BP667" t="e">
        <f t="shared" si="406"/>
        <v>#N/A</v>
      </c>
      <c r="BQ667" t="e">
        <f t="shared" si="407"/>
        <v>#N/A</v>
      </c>
      <c r="BR667" t="e">
        <f t="shared" si="408"/>
        <v>#N/A</v>
      </c>
      <c r="BS667" t="e">
        <f t="shared" si="409"/>
        <v>#N/A</v>
      </c>
      <c r="BT667" t="e">
        <f t="shared" si="410"/>
        <v>#N/A</v>
      </c>
      <c r="BU667" t="e">
        <f t="shared" si="411"/>
        <v>#N/A</v>
      </c>
      <c r="BV667" t="e">
        <f t="shared" si="412"/>
        <v>#N/A</v>
      </c>
      <c r="BW667" t="e">
        <f t="shared" si="413"/>
        <v>#N/A</v>
      </c>
      <c r="BX667" t="e">
        <f t="shared" si="414"/>
        <v>#N/A</v>
      </c>
      <c r="BY667" t="e">
        <f t="shared" si="415"/>
        <v>#N/A</v>
      </c>
      <c r="BZ667" t="e">
        <f t="shared" si="416"/>
        <v>#N/A</v>
      </c>
      <c r="CA667" t="e">
        <f t="shared" si="417"/>
        <v>#N/A</v>
      </c>
      <c r="CB667" t="e">
        <f t="shared" si="418"/>
        <v>#N/A</v>
      </c>
      <c r="CC667" t="e">
        <f t="shared" si="419"/>
        <v>#N/A</v>
      </c>
      <c r="CD667" t="e">
        <f t="shared" si="420"/>
        <v>#N/A</v>
      </c>
      <c r="CE667" t="e">
        <f t="shared" si="421"/>
        <v>#N/A</v>
      </c>
      <c r="CF667" t="e">
        <f t="shared" si="422"/>
        <v>#N/A</v>
      </c>
    </row>
    <row r="668" spans="1:84" x14ac:dyDescent="0.3">
      <c r="A668" t="e">
        <f t="shared" si="423"/>
        <v>#N/A</v>
      </c>
      <c r="B668" t="e">
        <f t="shared" si="423"/>
        <v>#N/A</v>
      </c>
      <c r="C668" t="e">
        <f t="shared" si="356"/>
        <v>#N/A</v>
      </c>
      <c r="D668" t="e">
        <f t="shared" si="357"/>
        <v>#N/A</v>
      </c>
      <c r="E668" t="e">
        <f t="shared" si="358"/>
        <v>#N/A</v>
      </c>
      <c r="F668" t="e">
        <f t="shared" si="359"/>
        <v>#N/A</v>
      </c>
      <c r="G668" t="e">
        <f t="shared" si="360"/>
        <v>#N/A</v>
      </c>
      <c r="H668" t="e">
        <f t="shared" si="361"/>
        <v>#N/A</v>
      </c>
      <c r="I668" t="e">
        <f t="shared" si="362"/>
        <v>#N/A</v>
      </c>
      <c r="J668" t="e">
        <f t="shared" si="363"/>
        <v>#N/A</v>
      </c>
      <c r="K668" t="e">
        <f t="shared" si="364"/>
        <v>#N/A</v>
      </c>
      <c r="L668" t="e">
        <f t="shared" si="341"/>
        <v>#N/A</v>
      </c>
      <c r="M668" t="e">
        <f t="shared" si="342"/>
        <v>#N/A</v>
      </c>
      <c r="N668" t="e">
        <f t="shared" si="343"/>
        <v>#N/A</v>
      </c>
      <c r="O668" t="e">
        <f t="shared" si="365"/>
        <v>#N/A</v>
      </c>
      <c r="P668" t="e">
        <f t="shared" si="366"/>
        <v>#N/A</v>
      </c>
      <c r="Q668" t="e">
        <f t="shared" si="367"/>
        <v>#N/A</v>
      </c>
      <c r="R668" t="e">
        <f t="shared" si="368"/>
        <v>#N/A</v>
      </c>
      <c r="S668" t="e">
        <f t="shared" si="369"/>
        <v>#N/A</v>
      </c>
      <c r="T668" t="e">
        <f t="shared" si="370"/>
        <v>#N/A</v>
      </c>
      <c r="U668" t="e">
        <f t="shared" si="371"/>
        <v>#N/A</v>
      </c>
      <c r="V668" t="e">
        <f t="shared" si="372"/>
        <v>#N/A</v>
      </c>
      <c r="W668" t="e">
        <f t="shared" si="373"/>
        <v>#N/A</v>
      </c>
      <c r="X668" t="e">
        <f t="shared" si="344"/>
        <v>#N/A</v>
      </c>
      <c r="Y668" t="e">
        <f t="shared" si="345"/>
        <v>#N/A</v>
      </c>
      <c r="Z668" t="e">
        <f t="shared" si="346"/>
        <v>#N/A</v>
      </c>
      <c r="AA668" t="e">
        <f t="shared" si="374"/>
        <v>#N/A</v>
      </c>
      <c r="AB668" t="e">
        <f t="shared" si="375"/>
        <v>#N/A</v>
      </c>
      <c r="AC668" t="e">
        <f t="shared" si="376"/>
        <v>#N/A</v>
      </c>
      <c r="AD668" t="e">
        <f t="shared" si="377"/>
        <v>#N/A</v>
      </c>
      <c r="AE668" t="e">
        <f t="shared" si="378"/>
        <v>#N/A</v>
      </c>
      <c r="AF668" t="e">
        <f t="shared" si="379"/>
        <v>#N/A</v>
      </c>
      <c r="AG668" t="e">
        <f t="shared" si="380"/>
        <v>#N/A</v>
      </c>
      <c r="AH668" t="e">
        <f t="shared" si="381"/>
        <v>#N/A</v>
      </c>
      <c r="AI668" t="e">
        <f t="shared" si="382"/>
        <v>#N/A</v>
      </c>
      <c r="AJ668" t="e">
        <f t="shared" si="347"/>
        <v>#N/A</v>
      </c>
      <c r="AK668" t="e">
        <f t="shared" si="348"/>
        <v>#N/A</v>
      </c>
      <c r="AL668" t="e">
        <f t="shared" si="349"/>
        <v>#N/A</v>
      </c>
      <c r="AM668" t="e">
        <f t="shared" si="383"/>
        <v>#N/A</v>
      </c>
      <c r="AN668" t="e">
        <f t="shared" si="384"/>
        <v>#N/A</v>
      </c>
      <c r="AO668" t="e">
        <f t="shared" si="385"/>
        <v>#N/A</v>
      </c>
      <c r="AP668" t="e">
        <f t="shared" si="386"/>
        <v>#N/A</v>
      </c>
      <c r="AQ668" t="e">
        <f t="shared" si="387"/>
        <v>#N/A</v>
      </c>
      <c r="AR668" t="e">
        <f t="shared" si="388"/>
        <v>#N/A</v>
      </c>
      <c r="AS668" t="e">
        <f t="shared" si="389"/>
        <v>#N/A</v>
      </c>
      <c r="AT668" t="e">
        <f t="shared" si="390"/>
        <v>#N/A</v>
      </c>
      <c r="AU668" t="e">
        <f t="shared" si="391"/>
        <v>#N/A</v>
      </c>
      <c r="AV668" t="e">
        <f t="shared" si="350"/>
        <v>#N/A</v>
      </c>
      <c r="AW668" t="e">
        <f t="shared" si="351"/>
        <v>#N/A</v>
      </c>
      <c r="AX668" t="e">
        <f t="shared" si="352"/>
        <v>#N/A</v>
      </c>
      <c r="AY668" t="e">
        <f t="shared" si="392"/>
        <v>#N/A</v>
      </c>
      <c r="AZ668" t="e">
        <f t="shared" si="393"/>
        <v>#N/A</v>
      </c>
      <c r="BA668" t="e">
        <f t="shared" si="394"/>
        <v>#N/A</v>
      </c>
      <c r="BB668" t="e">
        <f t="shared" si="395"/>
        <v>#N/A</v>
      </c>
      <c r="BC668" t="e">
        <f t="shared" si="396"/>
        <v>#N/A</v>
      </c>
      <c r="BD668" t="e">
        <f t="shared" si="397"/>
        <v>#N/A</v>
      </c>
      <c r="BE668" t="e">
        <f t="shared" si="398"/>
        <v>#N/A</v>
      </c>
      <c r="BF668" t="e">
        <f t="shared" si="399"/>
        <v>#N/A</v>
      </c>
      <c r="BG668" t="e">
        <f t="shared" si="400"/>
        <v>#N/A</v>
      </c>
      <c r="BH668" t="e">
        <f t="shared" si="353"/>
        <v>#N/A</v>
      </c>
      <c r="BI668" t="e">
        <f t="shared" si="354"/>
        <v>#N/A</v>
      </c>
      <c r="BJ668" t="e">
        <f t="shared" si="355"/>
        <v>#N/A</v>
      </c>
      <c r="BK668" t="e">
        <f t="shared" si="401"/>
        <v>#N/A</v>
      </c>
      <c r="BL668" t="e">
        <f t="shared" si="402"/>
        <v>#N/A</v>
      </c>
      <c r="BM668" t="e">
        <f t="shared" si="403"/>
        <v>#N/A</v>
      </c>
      <c r="BN668" t="e">
        <f t="shared" si="404"/>
        <v>#N/A</v>
      </c>
      <c r="BO668" t="e">
        <f t="shared" si="405"/>
        <v>#N/A</v>
      </c>
      <c r="BP668" t="e">
        <f t="shared" si="406"/>
        <v>#N/A</v>
      </c>
      <c r="BQ668" t="e">
        <f t="shared" si="407"/>
        <v>#N/A</v>
      </c>
      <c r="BR668" t="e">
        <f t="shared" si="408"/>
        <v>#N/A</v>
      </c>
      <c r="BS668" t="e">
        <f t="shared" si="409"/>
        <v>#N/A</v>
      </c>
      <c r="BT668" t="e">
        <f t="shared" si="410"/>
        <v>#N/A</v>
      </c>
      <c r="BU668" t="e">
        <f t="shared" si="411"/>
        <v>#N/A</v>
      </c>
      <c r="BV668" t="e">
        <f t="shared" si="412"/>
        <v>#N/A</v>
      </c>
      <c r="BW668" t="e">
        <f t="shared" si="413"/>
        <v>#N/A</v>
      </c>
      <c r="BX668" t="e">
        <f t="shared" si="414"/>
        <v>#N/A</v>
      </c>
      <c r="BY668" t="e">
        <f t="shared" si="415"/>
        <v>#N/A</v>
      </c>
      <c r="BZ668" t="e">
        <f t="shared" si="416"/>
        <v>#N/A</v>
      </c>
      <c r="CA668" t="e">
        <f t="shared" si="417"/>
        <v>#N/A</v>
      </c>
      <c r="CB668" t="e">
        <f t="shared" si="418"/>
        <v>#N/A</v>
      </c>
      <c r="CC668" t="e">
        <f t="shared" si="419"/>
        <v>#N/A</v>
      </c>
      <c r="CD668" t="e">
        <f t="shared" si="420"/>
        <v>#N/A</v>
      </c>
      <c r="CE668" t="e">
        <f t="shared" si="421"/>
        <v>#N/A</v>
      </c>
      <c r="CF668" t="e">
        <f t="shared" si="422"/>
        <v>#N/A</v>
      </c>
    </row>
    <row r="669" spans="1:84" x14ac:dyDescent="0.3">
      <c r="A669" t="e">
        <f t="shared" si="423"/>
        <v>#N/A</v>
      </c>
      <c r="B669" t="e">
        <f t="shared" si="423"/>
        <v>#N/A</v>
      </c>
      <c r="C669" t="e">
        <f t="shared" si="356"/>
        <v>#N/A</v>
      </c>
      <c r="D669" t="e">
        <f t="shared" si="357"/>
        <v>#N/A</v>
      </c>
      <c r="E669" t="e">
        <f t="shared" si="358"/>
        <v>#N/A</v>
      </c>
      <c r="F669" t="e">
        <f t="shared" si="359"/>
        <v>#N/A</v>
      </c>
      <c r="G669" t="e">
        <f t="shared" si="360"/>
        <v>#N/A</v>
      </c>
      <c r="H669" t="e">
        <f t="shared" si="361"/>
        <v>#N/A</v>
      </c>
      <c r="I669" t="e">
        <f t="shared" si="362"/>
        <v>#N/A</v>
      </c>
      <c r="J669" t="e">
        <f t="shared" si="363"/>
        <v>#N/A</v>
      </c>
      <c r="K669" t="e">
        <f t="shared" si="364"/>
        <v>#N/A</v>
      </c>
      <c r="L669" t="e">
        <f t="shared" si="341"/>
        <v>#N/A</v>
      </c>
      <c r="M669" t="e">
        <f t="shared" si="342"/>
        <v>#N/A</v>
      </c>
      <c r="N669" t="e">
        <f t="shared" si="343"/>
        <v>#N/A</v>
      </c>
      <c r="O669" t="e">
        <f t="shared" si="365"/>
        <v>#N/A</v>
      </c>
      <c r="P669" t="e">
        <f t="shared" si="366"/>
        <v>#N/A</v>
      </c>
      <c r="Q669" t="e">
        <f t="shared" si="367"/>
        <v>#N/A</v>
      </c>
      <c r="R669" t="e">
        <f t="shared" si="368"/>
        <v>#N/A</v>
      </c>
      <c r="S669" t="e">
        <f t="shared" si="369"/>
        <v>#N/A</v>
      </c>
      <c r="T669" t="e">
        <f t="shared" si="370"/>
        <v>#N/A</v>
      </c>
      <c r="U669" t="e">
        <f t="shared" si="371"/>
        <v>#N/A</v>
      </c>
      <c r="V669" t="e">
        <f t="shared" si="372"/>
        <v>#N/A</v>
      </c>
      <c r="W669" t="e">
        <f t="shared" si="373"/>
        <v>#N/A</v>
      </c>
      <c r="X669" t="e">
        <f t="shared" si="344"/>
        <v>#N/A</v>
      </c>
      <c r="Y669" t="e">
        <f t="shared" si="345"/>
        <v>#N/A</v>
      </c>
      <c r="Z669" t="e">
        <f t="shared" si="346"/>
        <v>#N/A</v>
      </c>
      <c r="AA669" t="e">
        <f t="shared" si="374"/>
        <v>#N/A</v>
      </c>
      <c r="AB669" t="e">
        <f t="shared" si="375"/>
        <v>#N/A</v>
      </c>
      <c r="AC669" t="e">
        <f t="shared" si="376"/>
        <v>#N/A</v>
      </c>
      <c r="AD669" t="e">
        <f t="shared" si="377"/>
        <v>#N/A</v>
      </c>
      <c r="AE669" t="e">
        <f t="shared" si="378"/>
        <v>#N/A</v>
      </c>
      <c r="AF669" t="e">
        <f t="shared" si="379"/>
        <v>#N/A</v>
      </c>
      <c r="AG669" t="e">
        <f t="shared" si="380"/>
        <v>#N/A</v>
      </c>
      <c r="AH669" t="e">
        <f t="shared" si="381"/>
        <v>#N/A</v>
      </c>
      <c r="AI669" t="e">
        <f t="shared" si="382"/>
        <v>#N/A</v>
      </c>
      <c r="AJ669" t="e">
        <f t="shared" si="347"/>
        <v>#N/A</v>
      </c>
      <c r="AK669" t="e">
        <f t="shared" si="348"/>
        <v>#N/A</v>
      </c>
      <c r="AL669" t="e">
        <f t="shared" si="349"/>
        <v>#N/A</v>
      </c>
      <c r="AM669" t="e">
        <f t="shared" si="383"/>
        <v>#N/A</v>
      </c>
      <c r="AN669" t="e">
        <f t="shared" si="384"/>
        <v>#N/A</v>
      </c>
      <c r="AO669" t="e">
        <f t="shared" si="385"/>
        <v>#N/A</v>
      </c>
      <c r="AP669" t="e">
        <f t="shared" si="386"/>
        <v>#N/A</v>
      </c>
      <c r="AQ669" t="e">
        <f t="shared" si="387"/>
        <v>#N/A</v>
      </c>
      <c r="AR669" t="e">
        <f t="shared" si="388"/>
        <v>#N/A</v>
      </c>
      <c r="AS669" t="e">
        <f t="shared" si="389"/>
        <v>#N/A</v>
      </c>
      <c r="AT669" t="e">
        <f t="shared" si="390"/>
        <v>#N/A</v>
      </c>
      <c r="AU669" t="e">
        <f t="shared" si="391"/>
        <v>#N/A</v>
      </c>
      <c r="AV669" t="e">
        <f t="shared" si="350"/>
        <v>#N/A</v>
      </c>
      <c r="AW669" t="e">
        <f t="shared" si="351"/>
        <v>#N/A</v>
      </c>
      <c r="AX669" t="e">
        <f t="shared" si="352"/>
        <v>#N/A</v>
      </c>
      <c r="AY669" t="e">
        <f t="shared" si="392"/>
        <v>#N/A</v>
      </c>
      <c r="AZ669" t="e">
        <f t="shared" si="393"/>
        <v>#N/A</v>
      </c>
      <c r="BA669" t="e">
        <f t="shared" si="394"/>
        <v>#N/A</v>
      </c>
      <c r="BB669" t="e">
        <f t="shared" si="395"/>
        <v>#N/A</v>
      </c>
      <c r="BC669" t="e">
        <f t="shared" si="396"/>
        <v>#N/A</v>
      </c>
      <c r="BD669" t="e">
        <f t="shared" si="397"/>
        <v>#N/A</v>
      </c>
      <c r="BE669" t="e">
        <f t="shared" si="398"/>
        <v>#N/A</v>
      </c>
      <c r="BF669" t="e">
        <f t="shared" si="399"/>
        <v>#N/A</v>
      </c>
      <c r="BG669" t="e">
        <f t="shared" si="400"/>
        <v>#N/A</v>
      </c>
      <c r="BH669" t="e">
        <f t="shared" si="353"/>
        <v>#N/A</v>
      </c>
      <c r="BI669" t="e">
        <f t="shared" si="354"/>
        <v>#N/A</v>
      </c>
      <c r="BJ669" t="e">
        <f t="shared" si="355"/>
        <v>#N/A</v>
      </c>
      <c r="BK669" t="e">
        <f t="shared" si="401"/>
        <v>#N/A</v>
      </c>
      <c r="BL669" t="e">
        <f t="shared" si="402"/>
        <v>#N/A</v>
      </c>
      <c r="BM669" t="e">
        <f t="shared" si="403"/>
        <v>#N/A</v>
      </c>
      <c r="BN669" t="e">
        <f t="shared" si="404"/>
        <v>#N/A</v>
      </c>
      <c r="BO669" t="e">
        <f t="shared" si="405"/>
        <v>#N/A</v>
      </c>
      <c r="BP669" t="e">
        <f t="shared" si="406"/>
        <v>#N/A</v>
      </c>
      <c r="BQ669" t="e">
        <f t="shared" si="407"/>
        <v>#N/A</v>
      </c>
      <c r="BR669" t="e">
        <f t="shared" si="408"/>
        <v>#N/A</v>
      </c>
      <c r="BS669" t="e">
        <f t="shared" si="409"/>
        <v>#N/A</v>
      </c>
      <c r="BT669" t="e">
        <f t="shared" si="410"/>
        <v>#N/A</v>
      </c>
      <c r="BU669" t="e">
        <f t="shared" si="411"/>
        <v>#N/A</v>
      </c>
      <c r="BV669" t="e">
        <f t="shared" si="412"/>
        <v>#N/A</v>
      </c>
      <c r="BW669" t="e">
        <f t="shared" si="413"/>
        <v>#N/A</v>
      </c>
      <c r="BX669" t="e">
        <f t="shared" si="414"/>
        <v>#N/A</v>
      </c>
      <c r="BY669" t="e">
        <f t="shared" si="415"/>
        <v>#N/A</v>
      </c>
      <c r="BZ669" t="e">
        <f t="shared" si="416"/>
        <v>#N/A</v>
      </c>
      <c r="CA669" t="e">
        <f t="shared" si="417"/>
        <v>#N/A</v>
      </c>
      <c r="CB669" t="e">
        <f t="shared" si="418"/>
        <v>#N/A</v>
      </c>
      <c r="CC669" t="e">
        <f t="shared" si="419"/>
        <v>#N/A</v>
      </c>
      <c r="CD669" t="e">
        <f t="shared" si="420"/>
        <v>#N/A</v>
      </c>
      <c r="CE669" t="e">
        <f t="shared" si="421"/>
        <v>#N/A</v>
      </c>
      <c r="CF669" t="e">
        <f t="shared" si="422"/>
        <v>#N/A</v>
      </c>
    </row>
    <row r="670" spans="1:84" x14ac:dyDescent="0.3">
      <c r="A670" t="e">
        <f t="shared" si="423"/>
        <v>#N/A</v>
      </c>
      <c r="B670" t="e">
        <f t="shared" si="423"/>
        <v>#N/A</v>
      </c>
      <c r="C670" t="e">
        <f t="shared" si="356"/>
        <v>#N/A</v>
      </c>
      <c r="D670" t="e">
        <f t="shared" si="357"/>
        <v>#N/A</v>
      </c>
      <c r="E670" t="e">
        <f t="shared" si="358"/>
        <v>#N/A</v>
      </c>
      <c r="F670" t="e">
        <f t="shared" si="359"/>
        <v>#N/A</v>
      </c>
      <c r="G670" t="e">
        <f t="shared" si="360"/>
        <v>#N/A</v>
      </c>
      <c r="H670" t="e">
        <f t="shared" si="361"/>
        <v>#N/A</v>
      </c>
      <c r="I670" t="e">
        <f t="shared" si="362"/>
        <v>#N/A</v>
      </c>
      <c r="J670" t="e">
        <f t="shared" si="363"/>
        <v>#N/A</v>
      </c>
      <c r="K670" t="e">
        <f t="shared" si="364"/>
        <v>#N/A</v>
      </c>
      <c r="L670" t="e">
        <f t="shared" si="341"/>
        <v>#N/A</v>
      </c>
      <c r="M670" t="e">
        <f t="shared" si="342"/>
        <v>#N/A</v>
      </c>
      <c r="N670" t="e">
        <f t="shared" si="343"/>
        <v>#N/A</v>
      </c>
      <c r="O670" t="e">
        <f t="shared" si="365"/>
        <v>#N/A</v>
      </c>
      <c r="P670" t="e">
        <f t="shared" si="366"/>
        <v>#N/A</v>
      </c>
      <c r="Q670" t="e">
        <f t="shared" si="367"/>
        <v>#N/A</v>
      </c>
      <c r="R670" t="e">
        <f t="shared" si="368"/>
        <v>#N/A</v>
      </c>
      <c r="S670" t="e">
        <f t="shared" si="369"/>
        <v>#N/A</v>
      </c>
      <c r="T670" t="e">
        <f t="shared" si="370"/>
        <v>#N/A</v>
      </c>
      <c r="U670" t="e">
        <f t="shared" si="371"/>
        <v>#N/A</v>
      </c>
      <c r="V670" t="e">
        <f t="shared" si="372"/>
        <v>#N/A</v>
      </c>
      <c r="W670" t="e">
        <f t="shared" si="373"/>
        <v>#N/A</v>
      </c>
      <c r="X670" t="e">
        <f t="shared" si="344"/>
        <v>#N/A</v>
      </c>
      <c r="Y670" t="e">
        <f t="shared" si="345"/>
        <v>#N/A</v>
      </c>
      <c r="Z670" t="e">
        <f t="shared" si="346"/>
        <v>#N/A</v>
      </c>
      <c r="AA670" t="e">
        <f t="shared" si="374"/>
        <v>#N/A</v>
      </c>
      <c r="AB670" t="e">
        <f t="shared" si="375"/>
        <v>#N/A</v>
      </c>
      <c r="AC670" t="e">
        <f t="shared" si="376"/>
        <v>#N/A</v>
      </c>
      <c r="AD670" t="e">
        <f t="shared" si="377"/>
        <v>#N/A</v>
      </c>
      <c r="AE670" t="e">
        <f t="shared" si="378"/>
        <v>#N/A</v>
      </c>
      <c r="AF670" t="e">
        <f t="shared" si="379"/>
        <v>#N/A</v>
      </c>
      <c r="AG670" t="e">
        <f t="shared" si="380"/>
        <v>#N/A</v>
      </c>
      <c r="AH670" t="e">
        <f t="shared" si="381"/>
        <v>#N/A</v>
      </c>
      <c r="AI670" t="e">
        <f t="shared" si="382"/>
        <v>#N/A</v>
      </c>
      <c r="AJ670" t="e">
        <f t="shared" si="347"/>
        <v>#N/A</v>
      </c>
      <c r="AK670" t="e">
        <f t="shared" si="348"/>
        <v>#N/A</v>
      </c>
      <c r="AL670" t="e">
        <f t="shared" si="349"/>
        <v>#N/A</v>
      </c>
      <c r="AM670" t="e">
        <f t="shared" si="383"/>
        <v>#N/A</v>
      </c>
      <c r="AN670" t="e">
        <f t="shared" si="384"/>
        <v>#N/A</v>
      </c>
      <c r="AO670" t="e">
        <f t="shared" si="385"/>
        <v>#N/A</v>
      </c>
      <c r="AP670" t="e">
        <f t="shared" si="386"/>
        <v>#N/A</v>
      </c>
      <c r="AQ670" t="e">
        <f t="shared" si="387"/>
        <v>#N/A</v>
      </c>
      <c r="AR670" t="e">
        <f t="shared" si="388"/>
        <v>#N/A</v>
      </c>
      <c r="AS670" t="e">
        <f t="shared" si="389"/>
        <v>#N/A</v>
      </c>
      <c r="AT670" t="e">
        <f t="shared" si="390"/>
        <v>#N/A</v>
      </c>
      <c r="AU670" t="e">
        <f t="shared" si="391"/>
        <v>#N/A</v>
      </c>
      <c r="AV670" t="e">
        <f t="shared" si="350"/>
        <v>#N/A</v>
      </c>
      <c r="AW670" t="e">
        <f t="shared" si="351"/>
        <v>#N/A</v>
      </c>
      <c r="AX670" t="e">
        <f t="shared" si="352"/>
        <v>#N/A</v>
      </c>
      <c r="AY670" t="e">
        <f t="shared" si="392"/>
        <v>#N/A</v>
      </c>
      <c r="AZ670" t="e">
        <f t="shared" si="393"/>
        <v>#N/A</v>
      </c>
      <c r="BA670" t="e">
        <f t="shared" si="394"/>
        <v>#N/A</v>
      </c>
      <c r="BB670" t="e">
        <f t="shared" si="395"/>
        <v>#N/A</v>
      </c>
      <c r="BC670" t="e">
        <f t="shared" si="396"/>
        <v>#N/A</v>
      </c>
      <c r="BD670" t="e">
        <f t="shared" si="397"/>
        <v>#N/A</v>
      </c>
      <c r="BE670" t="e">
        <f t="shared" si="398"/>
        <v>#N/A</v>
      </c>
      <c r="BF670" t="e">
        <f t="shared" si="399"/>
        <v>#N/A</v>
      </c>
      <c r="BG670" t="e">
        <f t="shared" si="400"/>
        <v>#N/A</v>
      </c>
      <c r="BH670" t="e">
        <f t="shared" si="353"/>
        <v>#N/A</v>
      </c>
      <c r="BI670" t="e">
        <f t="shared" si="354"/>
        <v>#N/A</v>
      </c>
      <c r="BJ670" t="e">
        <f t="shared" si="355"/>
        <v>#N/A</v>
      </c>
      <c r="BK670" t="e">
        <f t="shared" si="401"/>
        <v>#N/A</v>
      </c>
      <c r="BL670" t="e">
        <f t="shared" si="402"/>
        <v>#N/A</v>
      </c>
      <c r="BM670" t="e">
        <f t="shared" si="403"/>
        <v>#N/A</v>
      </c>
      <c r="BN670" t="e">
        <f t="shared" si="404"/>
        <v>#N/A</v>
      </c>
      <c r="BO670" t="e">
        <f t="shared" si="405"/>
        <v>#N/A</v>
      </c>
      <c r="BP670" t="e">
        <f t="shared" si="406"/>
        <v>#N/A</v>
      </c>
      <c r="BQ670" t="e">
        <f t="shared" si="407"/>
        <v>#N/A</v>
      </c>
      <c r="BR670" t="e">
        <f t="shared" si="408"/>
        <v>#N/A</v>
      </c>
      <c r="BS670" t="e">
        <f t="shared" si="409"/>
        <v>#N/A</v>
      </c>
      <c r="BT670" t="e">
        <f t="shared" si="410"/>
        <v>#N/A</v>
      </c>
      <c r="BU670" t="e">
        <f t="shared" si="411"/>
        <v>#N/A</v>
      </c>
      <c r="BV670" t="e">
        <f t="shared" si="412"/>
        <v>#N/A</v>
      </c>
      <c r="BW670" t="e">
        <f t="shared" si="413"/>
        <v>#N/A</v>
      </c>
      <c r="BX670" t="e">
        <f t="shared" si="414"/>
        <v>#N/A</v>
      </c>
      <c r="BY670" t="e">
        <f t="shared" si="415"/>
        <v>#N/A</v>
      </c>
      <c r="BZ670" t="e">
        <f t="shared" si="416"/>
        <v>#N/A</v>
      </c>
      <c r="CA670" t="e">
        <f t="shared" si="417"/>
        <v>#N/A</v>
      </c>
      <c r="CB670" t="e">
        <f t="shared" si="418"/>
        <v>#N/A</v>
      </c>
      <c r="CC670" t="e">
        <f t="shared" si="419"/>
        <v>#N/A</v>
      </c>
      <c r="CD670" t="e">
        <f t="shared" si="420"/>
        <v>#N/A</v>
      </c>
      <c r="CE670" t="e">
        <f t="shared" si="421"/>
        <v>#N/A</v>
      </c>
      <c r="CF670" t="e">
        <f t="shared" si="422"/>
        <v>#N/A</v>
      </c>
    </row>
    <row r="671" spans="1:84" x14ac:dyDescent="0.3">
      <c r="A671" t="e">
        <f t="shared" si="423"/>
        <v>#N/A</v>
      </c>
      <c r="B671" t="e">
        <f t="shared" si="423"/>
        <v>#N/A</v>
      </c>
      <c r="C671" t="e">
        <f t="shared" si="356"/>
        <v>#N/A</v>
      </c>
      <c r="D671" t="e">
        <f t="shared" si="357"/>
        <v>#N/A</v>
      </c>
      <c r="E671" t="e">
        <f t="shared" si="358"/>
        <v>#N/A</v>
      </c>
      <c r="F671" t="e">
        <f t="shared" si="359"/>
        <v>#N/A</v>
      </c>
      <c r="G671" t="e">
        <f t="shared" si="360"/>
        <v>#N/A</v>
      </c>
      <c r="H671" t="e">
        <f t="shared" si="361"/>
        <v>#N/A</v>
      </c>
      <c r="I671" t="e">
        <f t="shared" si="362"/>
        <v>#N/A</v>
      </c>
      <c r="J671" t="e">
        <f t="shared" si="363"/>
        <v>#N/A</v>
      </c>
      <c r="K671" t="e">
        <f t="shared" si="364"/>
        <v>#N/A</v>
      </c>
      <c r="L671" t="e">
        <f t="shared" si="341"/>
        <v>#N/A</v>
      </c>
      <c r="M671" t="e">
        <f t="shared" si="342"/>
        <v>#N/A</v>
      </c>
      <c r="N671" t="e">
        <f t="shared" si="343"/>
        <v>#N/A</v>
      </c>
      <c r="O671" t="e">
        <f t="shared" si="365"/>
        <v>#N/A</v>
      </c>
      <c r="P671" t="e">
        <f t="shared" si="366"/>
        <v>#N/A</v>
      </c>
      <c r="Q671" t="e">
        <f t="shared" si="367"/>
        <v>#N/A</v>
      </c>
      <c r="R671" t="e">
        <f t="shared" si="368"/>
        <v>#N/A</v>
      </c>
      <c r="S671" t="e">
        <f t="shared" si="369"/>
        <v>#N/A</v>
      </c>
      <c r="T671" t="e">
        <f t="shared" si="370"/>
        <v>#N/A</v>
      </c>
      <c r="U671" t="e">
        <f t="shared" si="371"/>
        <v>#N/A</v>
      </c>
      <c r="V671" t="e">
        <f t="shared" si="372"/>
        <v>#N/A</v>
      </c>
      <c r="W671" t="e">
        <f t="shared" si="373"/>
        <v>#N/A</v>
      </c>
      <c r="X671" t="e">
        <f t="shared" si="344"/>
        <v>#N/A</v>
      </c>
      <c r="Y671" t="e">
        <f t="shared" si="345"/>
        <v>#N/A</v>
      </c>
      <c r="Z671" t="e">
        <f t="shared" si="346"/>
        <v>#N/A</v>
      </c>
      <c r="AA671" t="e">
        <f t="shared" si="374"/>
        <v>#N/A</v>
      </c>
      <c r="AB671" t="e">
        <f t="shared" si="375"/>
        <v>#N/A</v>
      </c>
      <c r="AC671" t="e">
        <f t="shared" si="376"/>
        <v>#N/A</v>
      </c>
      <c r="AD671" t="e">
        <f t="shared" si="377"/>
        <v>#N/A</v>
      </c>
      <c r="AE671" t="e">
        <f t="shared" si="378"/>
        <v>#N/A</v>
      </c>
      <c r="AF671" t="e">
        <f t="shared" si="379"/>
        <v>#N/A</v>
      </c>
      <c r="AG671" t="e">
        <f t="shared" si="380"/>
        <v>#N/A</v>
      </c>
      <c r="AH671" t="e">
        <f t="shared" si="381"/>
        <v>#N/A</v>
      </c>
      <c r="AI671" t="e">
        <f t="shared" si="382"/>
        <v>#N/A</v>
      </c>
      <c r="AJ671" t="e">
        <f t="shared" si="347"/>
        <v>#N/A</v>
      </c>
      <c r="AK671" t="e">
        <f t="shared" si="348"/>
        <v>#N/A</v>
      </c>
      <c r="AL671" t="e">
        <f t="shared" si="349"/>
        <v>#N/A</v>
      </c>
      <c r="AM671" t="e">
        <f t="shared" si="383"/>
        <v>#N/A</v>
      </c>
      <c r="AN671" t="e">
        <f t="shared" si="384"/>
        <v>#N/A</v>
      </c>
      <c r="AO671" t="e">
        <f t="shared" si="385"/>
        <v>#N/A</v>
      </c>
      <c r="AP671" t="e">
        <f t="shared" si="386"/>
        <v>#N/A</v>
      </c>
      <c r="AQ671" t="e">
        <f t="shared" si="387"/>
        <v>#N/A</v>
      </c>
      <c r="AR671" t="e">
        <f t="shared" si="388"/>
        <v>#N/A</v>
      </c>
      <c r="AS671" t="e">
        <f t="shared" si="389"/>
        <v>#N/A</v>
      </c>
      <c r="AT671" t="e">
        <f t="shared" si="390"/>
        <v>#N/A</v>
      </c>
      <c r="AU671" t="e">
        <f t="shared" si="391"/>
        <v>#N/A</v>
      </c>
      <c r="AV671" t="e">
        <f t="shared" si="350"/>
        <v>#N/A</v>
      </c>
      <c r="AW671" t="e">
        <f t="shared" si="351"/>
        <v>#N/A</v>
      </c>
      <c r="AX671" t="e">
        <f t="shared" si="352"/>
        <v>#N/A</v>
      </c>
      <c r="AY671" t="e">
        <f t="shared" si="392"/>
        <v>#N/A</v>
      </c>
      <c r="AZ671" t="e">
        <f t="shared" si="393"/>
        <v>#N/A</v>
      </c>
      <c r="BA671" t="e">
        <f t="shared" si="394"/>
        <v>#N/A</v>
      </c>
      <c r="BB671" t="e">
        <f t="shared" si="395"/>
        <v>#N/A</v>
      </c>
      <c r="BC671" t="e">
        <f t="shared" si="396"/>
        <v>#N/A</v>
      </c>
      <c r="BD671" t="e">
        <f t="shared" si="397"/>
        <v>#N/A</v>
      </c>
      <c r="BE671" t="e">
        <f t="shared" si="398"/>
        <v>#N/A</v>
      </c>
      <c r="BF671" t="e">
        <f t="shared" si="399"/>
        <v>#N/A</v>
      </c>
      <c r="BG671" t="e">
        <f t="shared" si="400"/>
        <v>#N/A</v>
      </c>
      <c r="BH671" t="e">
        <f t="shared" si="353"/>
        <v>#N/A</v>
      </c>
      <c r="BI671" t="e">
        <f t="shared" si="354"/>
        <v>#N/A</v>
      </c>
      <c r="BJ671" t="e">
        <f t="shared" si="355"/>
        <v>#N/A</v>
      </c>
      <c r="BK671" t="e">
        <f t="shared" si="401"/>
        <v>#N/A</v>
      </c>
      <c r="BL671" t="e">
        <f t="shared" si="402"/>
        <v>#N/A</v>
      </c>
      <c r="BM671" t="e">
        <f t="shared" si="403"/>
        <v>#N/A</v>
      </c>
      <c r="BN671" t="e">
        <f t="shared" si="404"/>
        <v>#N/A</v>
      </c>
      <c r="BO671" t="e">
        <f t="shared" si="405"/>
        <v>#N/A</v>
      </c>
      <c r="BP671" t="e">
        <f t="shared" si="406"/>
        <v>#N/A</v>
      </c>
      <c r="BQ671" t="e">
        <f t="shared" si="407"/>
        <v>#N/A</v>
      </c>
      <c r="BR671" t="e">
        <f t="shared" si="408"/>
        <v>#N/A</v>
      </c>
      <c r="BS671" t="e">
        <f t="shared" si="409"/>
        <v>#N/A</v>
      </c>
      <c r="BT671" t="e">
        <f t="shared" si="410"/>
        <v>#N/A</v>
      </c>
      <c r="BU671" t="e">
        <f t="shared" si="411"/>
        <v>#N/A</v>
      </c>
      <c r="BV671" t="e">
        <f t="shared" si="412"/>
        <v>#N/A</v>
      </c>
      <c r="BW671" t="e">
        <f t="shared" si="413"/>
        <v>#N/A</v>
      </c>
      <c r="BX671" t="e">
        <f t="shared" si="414"/>
        <v>#N/A</v>
      </c>
      <c r="BY671" t="e">
        <f t="shared" si="415"/>
        <v>#N/A</v>
      </c>
      <c r="BZ671" t="e">
        <f t="shared" si="416"/>
        <v>#N/A</v>
      </c>
      <c r="CA671" t="e">
        <f t="shared" si="417"/>
        <v>#N/A</v>
      </c>
      <c r="CB671" t="e">
        <f t="shared" si="418"/>
        <v>#N/A</v>
      </c>
      <c r="CC671" t="e">
        <f t="shared" si="419"/>
        <v>#N/A</v>
      </c>
      <c r="CD671" t="e">
        <f t="shared" si="420"/>
        <v>#N/A</v>
      </c>
      <c r="CE671" t="e">
        <f t="shared" si="421"/>
        <v>#N/A</v>
      </c>
      <c r="CF671" t="e">
        <f t="shared" si="422"/>
        <v>#N/A</v>
      </c>
    </row>
    <row r="672" spans="1:84" x14ac:dyDescent="0.3">
      <c r="A672" t="e">
        <f t="shared" si="423"/>
        <v>#N/A</v>
      </c>
      <c r="B672" t="e">
        <f t="shared" si="423"/>
        <v>#N/A</v>
      </c>
      <c r="C672" t="e">
        <f t="shared" si="356"/>
        <v>#N/A</v>
      </c>
      <c r="D672" t="e">
        <f t="shared" si="357"/>
        <v>#N/A</v>
      </c>
      <c r="E672" t="e">
        <f t="shared" si="358"/>
        <v>#N/A</v>
      </c>
      <c r="F672" t="e">
        <f t="shared" si="359"/>
        <v>#N/A</v>
      </c>
      <c r="G672" t="e">
        <f t="shared" si="360"/>
        <v>#N/A</v>
      </c>
      <c r="H672" t="e">
        <f t="shared" si="361"/>
        <v>#N/A</v>
      </c>
      <c r="I672" t="e">
        <f t="shared" si="362"/>
        <v>#N/A</v>
      </c>
      <c r="J672" t="e">
        <f t="shared" si="363"/>
        <v>#N/A</v>
      </c>
      <c r="K672" t="e">
        <f t="shared" si="364"/>
        <v>#N/A</v>
      </c>
      <c r="L672" t="e">
        <f t="shared" si="341"/>
        <v>#N/A</v>
      </c>
      <c r="M672" t="e">
        <f t="shared" si="342"/>
        <v>#N/A</v>
      </c>
      <c r="N672" t="e">
        <f t="shared" si="343"/>
        <v>#N/A</v>
      </c>
      <c r="O672" t="e">
        <f t="shared" si="365"/>
        <v>#N/A</v>
      </c>
      <c r="P672" t="e">
        <f t="shared" si="366"/>
        <v>#N/A</v>
      </c>
      <c r="Q672" t="e">
        <f t="shared" si="367"/>
        <v>#N/A</v>
      </c>
      <c r="R672" t="e">
        <f t="shared" si="368"/>
        <v>#N/A</v>
      </c>
      <c r="S672" t="e">
        <f t="shared" si="369"/>
        <v>#N/A</v>
      </c>
      <c r="T672" t="e">
        <f t="shared" si="370"/>
        <v>#N/A</v>
      </c>
      <c r="U672" t="e">
        <f t="shared" si="371"/>
        <v>#N/A</v>
      </c>
      <c r="V672" t="e">
        <f t="shared" si="372"/>
        <v>#N/A</v>
      </c>
      <c r="W672" t="e">
        <f t="shared" si="373"/>
        <v>#N/A</v>
      </c>
      <c r="X672" t="e">
        <f t="shared" si="344"/>
        <v>#N/A</v>
      </c>
      <c r="Y672" t="e">
        <f t="shared" si="345"/>
        <v>#N/A</v>
      </c>
      <c r="Z672" t="e">
        <f t="shared" si="346"/>
        <v>#N/A</v>
      </c>
      <c r="AA672" t="e">
        <f t="shared" si="374"/>
        <v>#N/A</v>
      </c>
      <c r="AB672" t="e">
        <f t="shared" si="375"/>
        <v>#N/A</v>
      </c>
      <c r="AC672" t="e">
        <f t="shared" si="376"/>
        <v>#N/A</v>
      </c>
      <c r="AD672" t="e">
        <f t="shared" si="377"/>
        <v>#N/A</v>
      </c>
      <c r="AE672" t="e">
        <f t="shared" si="378"/>
        <v>#N/A</v>
      </c>
      <c r="AF672" t="e">
        <f t="shared" si="379"/>
        <v>#N/A</v>
      </c>
      <c r="AG672" t="e">
        <f t="shared" si="380"/>
        <v>#N/A</v>
      </c>
      <c r="AH672" t="e">
        <f t="shared" si="381"/>
        <v>#N/A</v>
      </c>
      <c r="AI672" t="e">
        <f t="shared" si="382"/>
        <v>#N/A</v>
      </c>
      <c r="AJ672" t="e">
        <f t="shared" si="347"/>
        <v>#N/A</v>
      </c>
      <c r="AK672" t="e">
        <f t="shared" si="348"/>
        <v>#N/A</v>
      </c>
      <c r="AL672" t="e">
        <f t="shared" si="349"/>
        <v>#N/A</v>
      </c>
      <c r="AM672" t="e">
        <f t="shared" si="383"/>
        <v>#N/A</v>
      </c>
      <c r="AN672" t="e">
        <f t="shared" si="384"/>
        <v>#N/A</v>
      </c>
      <c r="AO672" t="e">
        <f t="shared" si="385"/>
        <v>#N/A</v>
      </c>
      <c r="AP672" t="e">
        <f t="shared" si="386"/>
        <v>#N/A</v>
      </c>
      <c r="AQ672" t="e">
        <f t="shared" si="387"/>
        <v>#N/A</v>
      </c>
      <c r="AR672" t="e">
        <f t="shared" si="388"/>
        <v>#N/A</v>
      </c>
      <c r="AS672" t="e">
        <f t="shared" si="389"/>
        <v>#N/A</v>
      </c>
      <c r="AT672" t="e">
        <f t="shared" si="390"/>
        <v>#N/A</v>
      </c>
      <c r="AU672" t="e">
        <f t="shared" si="391"/>
        <v>#N/A</v>
      </c>
      <c r="AV672" t="e">
        <f t="shared" si="350"/>
        <v>#N/A</v>
      </c>
      <c r="AW672" t="e">
        <f t="shared" si="351"/>
        <v>#N/A</v>
      </c>
      <c r="AX672" t="e">
        <f t="shared" si="352"/>
        <v>#N/A</v>
      </c>
      <c r="AY672" t="e">
        <f t="shared" si="392"/>
        <v>#N/A</v>
      </c>
      <c r="AZ672" t="e">
        <f t="shared" si="393"/>
        <v>#N/A</v>
      </c>
      <c r="BA672" t="e">
        <f t="shared" si="394"/>
        <v>#N/A</v>
      </c>
      <c r="BB672" t="e">
        <f t="shared" si="395"/>
        <v>#N/A</v>
      </c>
      <c r="BC672" t="e">
        <f t="shared" si="396"/>
        <v>#N/A</v>
      </c>
      <c r="BD672" t="e">
        <f t="shared" si="397"/>
        <v>#N/A</v>
      </c>
      <c r="BE672" t="e">
        <f t="shared" si="398"/>
        <v>#N/A</v>
      </c>
      <c r="BF672" t="e">
        <f t="shared" si="399"/>
        <v>#N/A</v>
      </c>
      <c r="BG672" t="e">
        <f t="shared" si="400"/>
        <v>#N/A</v>
      </c>
      <c r="BH672" t="e">
        <f t="shared" si="353"/>
        <v>#N/A</v>
      </c>
      <c r="BI672" t="e">
        <f t="shared" si="354"/>
        <v>#N/A</v>
      </c>
      <c r="BJ672" t="e">
        <f t="shared" si="355"/>
        <v>#N/A</v>
      </c>
      <c r="BK672" t="e">
        <f t="shared" si="401"/>
        <v>#N/A</v>
      </c>
      <c r="BL672" t="e">
        <f t="shared" si="402"/>
        <v>#N/A</v>
      </c>
      <c r="BM672" t="e">
        <f t="shared" si="403"/>
        <v>#N/A</v>
      </c>
      <c r="BN672" t="e">
        <f t="shared" si="404"/>
        <v>#N/A</v>
      </c>
      <c r="BO672" t="e">
        <f t="shared" si="405"/>
        <v>#N/A</v>
      </c>
      <c r="BP672" t="e">
        <f t="shared" si="406"/>
        <v>#N/A</v>
      </c>
      <c r="BQ672" t="e">
        <f t="shared" si="407"/>
        <v>#N/A</v>
      </c>
      <c r="BR672" t="e">
        <f t="shared" si="408"/>
        <v>#N/A</v>
      </c>
      <c r="BS672" t="e">
        <f t="shared" si="409"/>
        <v>#N/A</v>
      </c>
      <c r="BT672" t="e">
        <f t="shared" si="410"/>
        <v>#N/A</v>
      </c>
      <c r="BU672" t="e">
        <f t="shared" si="411"/>
        <v>#N/A</v>
      </c>
      <c r="BV672" t="e">
        <f t="shared" si="412"/>
        <v>#N/A</v>
      </c>
      <c r="BW672" t="e">
        <f t="shared" si="413"/>
        <v>#N/A</v>
      </c>
      <c r="BX672" t="e">
        <f t="shared" si="414"/>
        <v>#N/A</v>
      </c>
      <c r="BY672" t="e">
        <f t="shared" si="415"/>
        <v>#N/A</v>
      </c>
      <c r="BZ672" t="e">
        <f t="shared" si="416"/>
        <v>#N/A</v>
      </c>
      <c r="CA672" t="e">
        <f t="shared" si="417"/>
        <v>#N/A</v>
      </c>
      <c r="CB672" t="e">
        <f t="shared" si="418"/>
        <v>#N/A</v>
      </c>
      <c r="CC672" t="e">
        <f t="shared" si="419"/>
        <v>#N/A</v>
      </c>
      <c r="CD672" t="e">
        <f t="shared" si="420"/>
        <v>#N/A</v>
      </c>
      <c r="CE672" t="e">
        <f t="shared" si="421"/>
        <v>#N/A</v>
      </c>
      <c r="CF672" t="e">
        <f t="shared" si="422"/>
        <v>#N/A</v>
      </c>
    </row>
    <row r="673" spans="1:84" x14ac:dyDescent="0.3">
      <c r="A673" t="e">
        <f t="shared" si="423"/>
        <v>#N/A</v>
      </c>
      <c r="B673" t="e">
        <f t="shared" si="423"/>
        <v>#N/A</v>
      </c>
      <c r="C673" t="e">
        <f t="shared" si="356"/>
        <v>#N/A</v>
      </c>
      <c r="D673" t="e">
        <f t="shared" si="357"/>
        <v>#N/A</v>
      </c>
      <c r="E673" t="e">
        <f t="shared" si="358"/>
        <v>#N/A</v>
      </c>
      <c r="F673" t="e">
        <f t="shared" si="359"/>
        <v>#N/A</v>
      </c>
      <c r="G673" t="e">
        <f t="shared" si="360"/>
        <v>#N/A</v>
      </c>
      <c r="H673" t="e">
        <f t="shared" si="361"/>
        <v>#N/A</v>
      </c>
      <c r="I673" t="e">
        <f t="shared" si="362"/>
        <v>#N/A</v>
      </c>
      <c r="J673" t="e">
        <f t="shared" si="363"/>
        <v>#N/A</v>
      </c>
      <c r="K673" t="e">
        <f t="shared" si="364"/>
        <v>#N/A</v>
      </c>
      <c r="L673" t="e">
        <f t="shared" si="341"/>
        <v>#N/A</v>
      </c>
      <c r="M673" t="e">
        <f t="shared" si="342"/>
        <v>#N/A</v>
      </c>
      <c r="N673" t="e">
        <f t="shared" si="343"/>
        <v>#N/A</v>
      </c>
      <c r="O673" t="e">
        <f t="shared" si="365"/>
        <v>#N/A</v>
      </c>
      <c r="P673" t="e">
        <f t="shared" si="366"/>
        <v>#N/A</v>
      </c>
      <c r="Q673" t="e">
        <f t="shared" si="367"/>
        <v>#N/A</v>
      </c>
      <c r="R673" t="e">
        <f t="shared" si="368"/>
        <v>#N/A</v>
      </c>
      <c r="S673" t="e">
        <f t="shared" si="369"/>
        <v>#N/A</v>
      </c>
      <c r="T673" t="e">
        <f t="shared" si="370"/>
        <v>#N/A</v>
      </c>
      <c r="U673" t="e">
        <f t="shared" si="371"/>
        <v>#N/A</v>
      </c>
      <c r="V673" t="e">
        <f t="shared" si="372"/>
        <v>#N/A</v>
      </c>
      <c r="W673" t="e">
        <f t="shared" si="373"/>
        <v>#N/A</v>
      </c>
      <c r="X673" t="e">
        <f t="shared" si="344"/>
        <v>#N/A</v>
      </c>
      <c r="Y673" t="e">
        <f t="shared" si="345"/>
        <v>#N/A</v>
      </c>
      <c r="Z673" t="e">
        <f t="shared" si="346"/>
        <v>#N/A</v>
      </c>
      <c r="AA673" t="e">
        <f t="shared" si="374"/>
        <v>#N/A</v>
      </c>
      <c r="AB673" t="e">
        <f t="shared" si="375"/>
        <v>#N/A</v>
      </c>
      <c r="AC673" t="e">
        <f t="shared" si="376"/>
        <v>#N/A</v>
      </c>
      <c r="AD673" t="e">
        <f t="shared" si="377"/>
        <v>#N/A</v>
      </c>
      <c r="AE673" t="e">
        <f t="shared" si="378"/>
        <v>#N/A</v>
      </c>
      <c r="AF673" t="e">
        <f t="shared" si="379"/>
        <v>#N/A</v>
      </c>
      <c r="AG673" t="e">
        <f t="shared" si="380"/>
        <v>#N/A</v>
      </c>
      <c r="AH673" t="e">
        <f t="shared" si="381"/>
        <v>#N/A</v>
      </c>
      <c r="AI673" t="e">
        <f t="shared" si="382"/>
        <v>#N/A</v>
      </c>
      <c r="AJ673" t="e">
        <f t="shared" si="347"/>
        <v>#N/A</v>
      </c>
      <c r="AK673" t="e">
        <f t="shared" si="348"/>
        <v>#N/A</v>
      </c>
      <c r="AL673" t="e">
        <f t="shared" si="349"/>
        <v>#N/A</v>
      </c>
      <c r="AM673" t="e">
        <f t="shared" si="383"/>
        <v>#N/A</v>
      </c>
      <c r="AN673" t="e">
        <f t="shared" si="384"/>
        <v>#N/A</v>
      </c>
      <c r="AO673" t="e">
        <f t="shared" si="385"/>
        <v>#N/A</v>
      </c>
      <c r="AP673" t="e">
        <f t="shared" si="386"/>
        <v>#N/A</v>
      </c>
      <c r="AQ673" t="e">
        <f t="shared" si="387"/>
        <v>#N/A</v>
      </c>
      <c r="AR673" t="e">
        <f t="shared" si="388"/>
        <v>#N/A</v>
      </c>
      <c r="AS673" t="e">
        <f t="shared" si="389"/>
        <v>#N/A</v>
      </c>
      <c r="AT673" t="e">
        <f t="shared" si="390"/>
        <v>#N/A</v>
      </c>
      <c r="AU673" t="e">
        <f t="shared" si="391"/>
        <v>#N/A</v>
      </c>
      <c r="AV673" t="e">
        <f t="shared" si="350"/>
        <v>#N/A</v>
      </c>
      <c r="AW673" t="e">
        <f t="shared" si="351"/>
        <v>#N/A</v>
      </c>
      <c r="AX673" t="e">
        <f t="shared" si="352"/>
        <v>#N/A</v>
      </c>
      <c r="AY673" t="e">
        <f t="shared" si="392"/>
        <v>#N/A</v>
      </c>
      <c r="AZ673" t="e">
        <f t="shared" si="393"/>
        <v>#N/A</v>
      </c>
      <c r="BA673" t="e">
        <f t="shared" si="394"/>
        <v>#N/A</v>
      </c>
      <c r="BB673" t="e">
        <f t="shared" si="395"/>
        <v>#N/A</v>
      </c>
      <c r="BC673" t="e">
        <f t="shared" si="396"/>
        <v>#N/A</v>
      </c>
      <c r="BD673" t="e">
        <f t="shared" si="397"/>
        <v>#N/A</v>
      </c>
      <c r="BE673" t="e">
        <f t="shared" si="398"/>
        <v>#N/A</v>
      </c>
      <c r="BF673" t="e">
        <f t="shared" si="399"/>
        <v>#N/A</v>
      </c>
      <c r="BG673" t="e">
        <f t="shared" si="400"/>
        <v>#N/A</v>
      </c>
      <c r="BH673" t="e">
        <f t="shared" si="353"/>
        <v>#N/A</v>
      </c>
      <c r="BI673" t="e">
        <f t="shared" si="354"/>
        <v>#N/A</v>
      </c>
      <c r="BJ673" t="e">
        <f t="shared" si="355"/>
        <v>#N/A</v>
      </c>
      <c r="BK673" t="e">
        <f t="shared" si="401"/>
        <v>#N/A</v>
      </c>
      <c r="BL673" t="e">
        <f t="shared" si="402"/>
        <v>#N/A</v>
      </c>
      <c r="BM673" t="e">
        <f t="shared" si="403"/>
        <v>#N/A</v>
      </c>
      <c r="BN673" t="e">
        <f t="shared" si="404"/>
        <v>#N/A</v>
      </c>
      <c r="BO673" t="e">
        <f t="shared" si="405"/>
        <v>#N/A</v>
      </c>
      <c r="BP673" t="e">
        <f t="shared" si="406"/>
        <v>#N/A</v>
      </c>
      <c r="BQ673" t="e">
        <f t="shared" si="407"/>
        <v>#N/A</v>
      </c>
      <c r="BR673" t="e">
        <f t="shared" si="408"/>
        <v>#N/A</v>
      </c>
      <c r="BS673" t="e">
        <f t="shared" si="409"/>
        <v>#N/A</v>
      </c>
      <c r="BT673" t="e">
        <f t="shared" si="410"/>
        <v>#N/A</v>
      </c>
      <c r="BU673" t="e">
        <f t="shared" si="411"/>
        <v>#N/A</v>
      </c>
      <c r="BV673" t="e">
        <f t="shared" si="412"/>
        <v>#N/A</v>
      </c>
      <c r="BW673" t="e">
        <f t="shared" si="413"/>
        <v>#N/A</v>
      </c>
      <c r="BX673" t="e">
        <f t="shared" si="414"/>
        <v>#N/A</v>
      </c>
      <c r="BY673" t="e">
        <f t="shared" si="415"/>
        <v>#N/A</v>
      </c>
      <c r="BZ673" t="e">
        <f t="shared" si="416"/>
        <v>#N/A</v>
      </c>
      <c r="CA673" t="e">
        <f t="shared" si="417"/>
        <v>#N/A</v>
      </c>
      <c r="CB673" t="e">
        <f t="shared" si="418"/>
        <v>#N/A</v>
      </c>
      <c r="CC673" t="e">
        <f t="shared" si="419"/>
        <v>#N/A</v>
      </c>
      <c r="CD673" t="e">
        <f t="shared" si="420"/>
        <v>#N/A</v>
      </c>
      <c r="CE673" t="e">
        <f t="shared" si="421"/>
        <v>#N/A</v>
      </c>
      <c r="CF673" t="e">
        <f t="shared" si="422"/>
        <v>#N/A</v>
      </c>
    </row>
    <row r="674" spans="1:84" x14ac:dyDescent="0.3">
      <c r="A674" t="e">
        <f t="shared" si="423"/>
        <v>#N/A</v>
      </c>
      <c r="B674" t="e">
        <f t="shared" si="423"/>
        <v>#N/A</v>
      </c>
      <c r="C674" t="e">
        <f t="shared" si="356"/>
        <v>#N/A</v>
      </c>
      <c r="D674" t="e">
        <f t="shared" si="357"/>
        <v>#N/A</v>
      </c>
      <c r="E674" t="e">
        <f t="shared" si="358"/>
        <v>#N/A</v>
      </c>
      <c r="F674" t="e">
        <f t="shared" si="359"/>
        <v>#N/A</v>
      </c>
      <c r="G674" t="e">
        <f t="shared" si="360"/>
        <v>#N/A</v>
      </c>
      <c r="H674" t="e">
        <f t="shared" si="361"/>
        <v>#N/A</v>
      </c>
      <c r="I674" t="e">
        <f t="shared" si="362"/>
        <v>#N/A</v>
      </c>
      <c r="J674" t="e">
        <f t="shared" si="363"/>
        <v>#N/A</v>
      </c>
      <c r="K674" t="e">
        <f t="shared" si="364"/>
        <v>#N/A</v>
      </c>
      <c r="L674" t="e">
        <f t="shared" si="341"/>
        <v>#N/A</v>
      </c>
      <c r="M674" t="e">
        <f t="shared" si="342"/>
        <v>#N/A</v>
      </c>
      <c r="N674" t="e">
        <f t="shared" si="343"/>
        <v>#N/A</v>
      </c>
      <c r="O674" t="e">
        <f t="shared" si="365"/>
        <v>#N/A</v>
      </c>
      <c r="P674" t="e">
        <f t="shared" si="366"/>
        <v>#N/A</v>
      </c>
      <c r="Q674" t="e">
        <f t="shared" si="367"/>
        <v>#N/A</v>
      </c>
      <c r="R674" t="e">
        <f t="shared" si="368"/>
        <v>#N/A</v>
      </c>
      <c r="S674" t="e">
        <f t="shared" si="369"/>
        <v>#N/A</v>
      </c>
      <c r="T674" t="e">
        <f t="shared" si="370"/>
        <v>#N/A</v>
      </c>
      <c r="U674" t="e">
        <f t="shared" si="371"/>
        <v>#N/A</v>
      </c>
      <c r="V674" t="e">
        <f t="shared" si="372"/>
        <v>#N/A</v>
      </c>
      <c r="W674" t="e">
        <f t="shared" si="373"/>
        <v>#N/A</v>
      </c>
      <c r="X674" t="e">
        <f t="shared" si="344"/>
        <v>#N/A</v>
      </c>
      <c r="Y674" t="e">
        <f t="shared" si="345"/>
        <v>#N/A</v>
      </c>
      <c r="Z674" t="e">
        <f t="shared" si="346"/>
        <v>#N/A</v>
      </c>
      <c r="AA674" t="e">
        <f t="shared" si="374"/>
        <v>#N/A</v>
      </c>
      <c r="AB674" t="e">
        <f t="shared" si="375"/>
        <v>#N/A</v>
      </c>
      <c r="AC674" t="e">
        <f t="shared" si="376"/>
        <v>#N/A</v>
      </c>
      <c r="AD674" t="e">
        <f t="shared" si="377"/>
        <v>#N/A</v>
      </c>
      <c r="AE674" t="e">
        <f t="shared" si="378"/>
        <v>#N/A</v>
      </c>
      <c r="AF674" t="e">
        <f t="shared" si="379"/>
        <v>#N/A</v>
      </c>
      <c r="AG674" t="e">
        <f t="shared" si="380"/>
        <v>#N/A</v>
      </c>
      <c r="AH674" t="e">
        <f t="shared" si="381"/>
        <v>#N/A</v>
      </c>
      <c r="AI674" t="e">
        <f t="shared" si="382"/>
        <v>#N/A</v>
      </c>
      <c r="AJ674" t="e">
        <f t="shared" si="347"/>
        <v>#N/A</v>
      </c>
      <c r="AK674" t="e">
        <f t="shared" si="348"/>
        <v>#N/A</v>
      </c>
      <c r="AL674" t="e">
        <f t="shared" si="349"/>
        <v>#N/A</v>
      </c>
      <c r="AM674" t="e">
        <f t="shared" si="383"/>
        <v>#N/A</v>
      </c>
      <c r="AN674" t="e">
        <f t="shared" si="384"/>
        <v>#N/A</v>
      </c>
      <c r="AO674" t="e">
        <f t="shared" si="385"/>
        <v>#N/A</v>
      </c>
      <c r="AP674" t="e">
        <f t="shared" si="386"/>
        <v>#N/A</v>
      </c>
      <c r="AQ674" t="e">
        <f t="shared" si="387"/>
        <v>#N/A</v>
      </c>
      <c r="AR674" t="e">
        <f t="shared" si="388"/>
        <v>#N/A</v>
      </c>
      <c r="AS674" t="e">
        <f t="shared" si="389"/>
        <v>#N/A</v>
      </c>
      <c r="AT674" t="e">
        <f t="shared" si="390"/>
        <v>#N/A</v>
      </c>
      <c r="AU674" t="e">
        <f t="shared" si="391"/>
        <v>#N/A</v>
      </c>
      <c r="AV674" t="e">
        <f t="shared" si="350"/>
        <v>#N/A</v>
      </c>
      <c r="AW674" t="e">
        <f t="shared" si="351"/>
        <v>#N/A</v>
      </c>
      <c r="AX674" t="e">
        <f t="shared" si="352"/>
        <v>#N/A</v>
      </c>
      <c r="AY674" t="e">
        <f t="shared" si="392"/>
        <v>#N/A</v>
      </c>
      <c r="AZ674" t="e">
        <f t="shared" si="393"/>
        <v>#N/A</v>
      </c>
      <c r="BA674" t="e">
        <f t="shared" si="394"/>
        <v>#N/A</v>
      </c>
      <c r="BB674" t="e">
        <f t="shared" si="395"/>
        <v>#N/A</v>
      </c>
      <c r="BC674" t="e">
        <f t="shared" si="396"/>
        <v>#N/A</v>
      </c>
      <c r="BD674" t="e">
        <f t="shared" si="397"/>
        <v>#N/A</v>
      </c>
      <c r="BE674" t="e">
        <f t="shared" si="398"/>
        <v>#N/A</v>
      </c>
      <c r="BF674" t="e">
        <f t="shared" si="399"/>
        <v>#N/A</v>
      </c>
      <c r="BG674" t="e">
        <f t="shared" si="400"/>
        <v>#N/A</v>
      </c>
      <c r="BH674" t="e">
        <f t="shared" si="353"/>
        <v>#N/A</v>
      </c>
      <c r="BI674" t="e">
        <f t="shared" si="354"/>
        <v>#N/A</v>
      </c>
      <c r="BJ674" t="e">
        <f t="shared" si="355"/>
        <v>#N/A</v>
      </c>
      <c r="BK674" t="e">
        <f t="shared" si="401"/>
        <v>#N/A</v>
      </c>
      <c r="BL674" t="e">
        <f t="shared" si="402"/>
        <v>#N/A</v>
      </c>
      <c r="BM674" t="e">
        <f t="shared" si="403"/>
        <v>#N/A</v>
      </c>
      <c r="BN674" t="e">
        <f t="shared" si="404"/>
        <v>#N/A</v>
      </c>
      <c r="BO674" t="e">
        <f t="shared" si="405"/>
        <v>#N/A</v>
      </c>
      <c r="BP674" t="e">
        <f t="shared" si="406"/>
        <v>#N/A</v>
      </c>
      <c r="BQ674" t="e">
        <f t="shared" si="407"/>
        <v>#N/A</v>
      </c>
      <c r="BR674" t="e">
        <f t="shared" si="408"/>
        <v>#N/A</v>
      </c>
      <c r="BS674" t="e">
        <f t="shared" si="409"/>
        <v>#N/A</v>
      </c>
      <c r="BT674" t="e">
        <f t="shared" si="410"/>
        <v>#N/A</v>
      </c>
      <c r="BU674" t="e">
        <f t="shared" si="411"/>
        <v>#N/A</v>
      </c>
      <c r="BV674" t="e">
        <f t="shared" si="412"/>
        <v>#N/A</v>
      </c>
      <c r="BW674" t="e">
        <f t="shared" si="413"/>
        <v>#N/A</v>
      </c>
      <c r="BX674" t="e">
        <f t="shared" si="414"/>
        <v>#N/A</v>
      </c>
      <c r="BY674" t="e">
        <f t="shared" si="415"/>
        <v>#N/A</v>
      </c>
      <c r="BZ674" t="e">
        <f t="shared" si="416"/>
        <v>#N/A</v>
      </c>
      <c r="CA674" t="e">
        <f t="shared" si="417"/>
        <v>#N/A</v>
      </c>
      <c r="CB674" t="e">
        <f t="shared" si="418"/>
        <v>#N/A</v>
      </c>
      <c r="CC674" t="e">
        <f t="shared" si="419"/>
        <v>#N/A</v>
      </c>
      <c r="CD674" t="e">
        <f t="shared" si="420"/>
        <v>#N/A</v>
      </c>
      <c r="CE674" t="e">
        <f t="shared" si="421"/>
        <v>#N/A</v>
      </c>
      <c r="CF674" t="e">
        <f t="shared" si="422"/>
        <v>#N/A</v>
      </c>
    </row>
    <row r="675" spans="1:84" x14ac:dyDescent="0.3">
      <c r="A675" t="e">
        <f t="shared" si="423"/>
        <v>#N/A</v>
      </c>
      <c r="B675" t="e">
        <f t="shared" si="423"/>
        <v>#N/A</v>
      </c>
      <c r="C675" t="e">
        <f t="shared" si="356"/>
        <v>#N/A</v>
      </c>
      <c r="D675" t="e">
        <f t="shared" si="357"/>
        <v>#N/A</v>
      </c>
      <c r="E675" t="e">
        <f t="shared" si="358"/>
        <v>#N/A</v>
      </c>
      <c r="F675" t="e">
        <f t="shared" si="359"/>
        <v>#N/A</v>
      </c>
      <c r="G675" t="e">
        <f t="shared" si="360"/>
        <v>#N/A</v>
      </c>
      <c r="H675" t="e">
        <f t="shared" si="361"/>
        <v>#N/A</v>
      </c>
      <c r="I675" t="e">
        <f t="shared" si="362"/>
        <v>#N/A</v>
      </c>
      <c r="J675" t="e">
        <f t="shared" si="363"/>
        <v>#N/A</v>
      </c>
      <c r="K675" t="e">
        <f t="shared" si="364"/>
        <v>#N/A</v>
      </c>
      <c r="L675" t="e">
        <f t="shared" si="341"/>
        <v>#N/A</v>
      </c>
      <c r="M675" t="e">
        <f t="shared" si="342"/>
        <v>#N/A</v>
      </c>
      <c r="N675" t="e">
        <f t="shared" si="343"/>
        <v>#N/A</v>
      </c>
      <c r="O675" t="e">
        <f t="shared" si="365"/>
        <v>#N/A</v>
      </c>
      <c r="P675" t="e">
        <f t="shared" si="366"/>
        <v>#N/A</v>
      </c>
      <c r="Q675" t="e">
        <f t="shared" si="367"/>
        <v>#N/A</v>
      </c>
      <c r="R675" t="e">
        <f t="shared" si="368"/>
        <v>#N/A</v>
      </c>
      <c r="S675" t="e">
        <f t="shared" si="369"/>
        <v>#N/A</v>
      </c>
      <c r="T675" t="e">
        <f t="shared" si="370"/>
        <v>#N/A</v>
      </c>
      <c r="U675" t="e">
        <f t="shared" si="371"/>
        <v>#N/A</v>
      </c>
      <c r="V675" t="e">
        <f t="shared" si="372"/>
        <v>#N/A</v>
      </c>
      <c r="W675" t="e">
        <f t="shared" si="373"/>
        <v>#N/A</v>
      </c>
      <c r="X675" t="e">
        <f t="shared" si="344"/>
        <v>#N/A</v>
      </c>
      <c r="Y675" t="e">
        <f t="shared" si="345"/>
        <v>#N/A</v>
      </c>
      <c r="Z675" t="e">
        <f t="shared" si="346"/>
        <v>#N/A</v>
      </c>
      <c r="AA675" t="e">
        <f t="shared" si="374"/>
        <v>#N/A</v>
      </c>
      <c r="AB675" t="e">
        <f t="shared" si="375"/>
        <v>#N/A</v>
      </c>
      <c r="AC675" t="e">
        <f t="shared" si="376"/>
        <v>#N/A</v>
      </c>
      <c r="AD675" t="e">
        <f t="shared" si="377"/>
        <v>#N/A</v>
      </c>
      <c r="AE675" t="e">
        <f t="shared" si="378"/>
        <v>#N/A</v>
      </c>
      <c r="AF675" t="e">
        <f t="shared" si="379"/>
        <v>#N/A</v>
      </c>
      <c r="AG675" t="e">
        <f t="shared" si="380"/>
        <v>#N/A</v>
      </c>
      <c r="AH675" t="e">
        <f t="shared" si="381"/>
        <v>#N/A</v>
      </c>
      <c r="AI675" t="e">
        <f t="shared" si="382"/>
        <v>#N/A</v>
      </c>
      <c r="AJ675" t="e">
        <f t="shared" si="347"/>
        <v>#N/A</v>
      </c>
      <c r="AK675" t="e">
        <f t="shared" si="348"/>
        <v>#N/A</v>
      </c>
      <c r="AL675" t="e">
        <f t="shared" si="349"/>
        <v>#N/A</v>
      </c>
      <c r="AM675" t="e">
        <f t="shared" si="383"/>
        <v>#N/A</v>
      </c>
      <c r="AN675" t="e">
        <f t="shared" si="384"/>
        <v>#N/A</v>
      </c>
      <c r="AO675" t="e">
        <f t="shared" si="385"/>
        <v>#N/A</v>
      </c>
      <c r="AP675" t="e">
        <f t="shared" si="386"/>
        <v>#N/A</v>
      </c>
      <c r="AQ675" t="e">
        <f t="shared" si="387"/>
        <v>#N/A</v>
      </c>
      <c r="AR675" t="e">
        <f t="shared" si="388"/>
        <v>#N/A</v>
      </c>
      <c r="AS675" t="e">
        <f t="shared" si="389"/>
        <v>#N/A</v>
      </c>
      <c r="AT675" t="e">
        <f t="shared" si="390"/>
        <v>#N/A</v>
      </c>
      <c r="AU675" t="e">
        <f t="shared" si="391"/>
        <v>#N/A</v>
      </c>
      <c r="AV675" t="e">
        <f t="shared" si="350"/>
        <v>#N/A</v>
      </c>
      <c r="AW675" t="e">
        <f t="shared" si="351"/>
        <v>#N/A</v>
      </c>
      <c r="AX675" t="e">
        <f t="shared" si="352"/>
        <v>#N/A</v>
      </c>
      <c r="AY675" t="e">
        <f t="shared" si="392"/>
        <v>#N/A</v>
      </c>
      <c r="AZ675" t="e">
        <f t="shared" si="393"/>
        <v>#N/A</v>
      </c>
      <c r="BA675" t="e">
        <f t="shared" si="394"/>
        <v>#N/A</v>
      </c>
      <c r="BB675" t="e">
        <f t="shared" si="395"/>
        <v>#N/A</v>
      </c>
      <c r="BC675" t="e">
        <f t="shared" si="396"/>
        <v>#N/A</v>
      </c>
      <c r="BD675" t="e">
        <f t="shared" si="397"/>
        <v>#N/A</v>
      </c>
      <c r="BE675" t="e">
        <f t="shared" si="398"/>
        <v>#N/A</v>
      </c>
      <c r="BF675" t="e">
        <f t="shared" si="399"/>
        <v>#N/A</v>
      </c>
      <c r="BG675" t="e">
        <f t="shared" si="400"/>
        <v>#N/A</v>
      </c>
      <c r="BH675" t="e">
        <f t="shared" si="353"/>
        <v>#N/A</v>
      </c>
      <c r="BI675" t="e">
        <f t="shared" si="354"/>
        <v>#N/A</v>
      </c>
      <c r="BJ675" t="e">
        <f t="shared" si="355"/>
        <v>#N/A</v>
      </c>
      <c r="BK675" t="e">
        <f t="shared" si="401"/>
        <v>#N/A</v>
      </c>
      <c r="BL675" t="e">
        <f t="shared" si="402"/>
        <v>#N/A</v>
      </c>
      <c r="BM675" t="e">
        <f t="shared" si="403"/>
        <v>#N/A</v>
      </c>
      <c r="BN675" t="e">
        <f t="shared" si="404"/>
        <v>#N/A</v>
      </c>
      <c r="BO675" t="e">
        <f t="shared" si="405"/>
        <v>#N/A</v>
      </c>
      <c r="BP675" t="e">
        <f t="shared" si="406"/>
        <v>#N/A</v>
      </c>
      <c r="BQ675" t="e">
        <f t="shared" si="407"/>
        <v>#N/A</v>
      </c>
      <c r="BR675" t="e">
        <f t="shared" si="408"/>
        <v>#N/A</v>
      </c>
      <c r="BS675" t="e">
        <f t="shared" si="409"/>
        <v>#N/A</v>
      </c>
      <c r="BT675" t="e">
        <f t="shared" si="410"/>
        <v>#N/A</v>
      </c>
      <c r="BU675" t="e">
        <f t="shared" si="411"/>
        <v>#N/A</v>
      </c>
      <c r="BV675" t="e">
        <f t="shared" si="412"/>
        <v>#N/A</v>
      </c>
      <c r="BW675" t="e">
        <f t="shared" si="413"/>
        <v>#N/A</v>
      </c>
      <c r="BX675" t="e">
        <f t="shared" si="414"/>
        <v>#N/A</v>
      </c>
      <c r="BY675" t="e">
        <f t="shared" si="415"/>
        <v>#N/A</v>
      </c>
      <c r="BZ675" t="e">
        <f t="shared" si="416"/>
        <v>#N/A</v>
      </c>
      <c r="CA675" t="e">
        <f t="shared" si="417"/>
        <v>#N/A</v>
      </c>
      <c r="CB675" t="e">
        <f t="shared" si="418"/>
        <v>#N/A</v>
      </c>
      <c r="CC675" t="e">
        <f t="shared" si="419"/>
        <v>#N/A</v>
      </c>
      <c r="CD675" t="e">
        <f t="shared" si="420"/>
        <v>#N/A</v>
      </c>
      <c r="CE675" t="e">
        <f t="shared" si="421"/>
        <v>#N/A</v>
      </c>
      <c r="CF675" t="e">
        <f t="shared" si="422"/>
        <v>#N/A</v>
      </c>
    </row>
    <row r="676" spans="1:84" x14ac:dyDescent="0.3">
      <c r="A676" t="e">
        <f t="shared" si="423"/>
        <v>#N/A</v>
      </c>
      <c r="B676" t="e">
        <f t="shared" si="423"/>
        <v>#N/A</v>
      </c>
      <c r="C676" t="e">
        <f t="shared" si="356"/>
        <v>#N/A</v>
      </c>
      <c r="D676" t="e">
        <f t="shared" si="357"/>
        <v>#N/A</v>
      </c>
      <c r="E676" t="e">
        <f t="shared" si="358"/>
        <v>#N/A</v>
      </c>
      <c r="F676" t="e">
        <f t="shared" si="359"/>
        <v>#N/A</v>
      </c>
      <c r="G676" t="e">
        <f t="shared" si="360"/>
        <v>#N/A</v>
      </c>
      <c r="H676" t="e">
        <f t="shared" si="361"/>
        <v>#N/A</v>
      </c>
      <c r="I676" t="e">
        <f t="shared" si="362"/>
        <v>#N/A</v>
      </c>
      <c r="J676" t="e">
        <f t="shared" si="363"/>
        <v>#N/A</v>
      </c>
      <c r="K676" t="e">
        <f t="shared" si="364"/>
        <v>#N/A</v>
      </c>
      <c r="L676" t="e">
        <f t="shared" si="341"/>
        <v>#N/A</v>
      </c>
      <c r="M676" t="e">
        <f t="shared" si="342"/>
        <v>#N/A</v>
      </c>
      <c r="N676" t="e">
        <f t="shared" si="343"/>
        <v>#N/A</v>
      </c>
      <c r="O676" t="e">
        <f t="shared" si="365"/>
        <v>#N/A</v>
      </c>
      <c r="P676" t="e">
        <f t="shared" si="366"/>
        <v>#N/A</v>
      </c>
      <c r="Q676" t="e">
        <f t="shared" si="367"/>
        <v>#N/A</v>
      </c>
      <c r="R676" t="e">
        <f t="shared" si="368"/>
        <v>#N/A</v>
      </c>
      <c r="S676" t="e">
        <f t="shared" si="369"/>
        <v>#N/A</v>
      </c>
      <c r="T676" t="e">
        <f t="shared" si="370"/>
        <v>#N/A</v>
      </c>
      <c r="U676" t="e">
        <f t="shared" si="371"/>
        <v>#N/A</v>
      </c>
      <c r="V676" t="e">
        <f t="shared" si="372"/>
        <v>#N/A</v>
      </c>
      <c r="W676" t="e">
        <f t="shared" si="373"/>
        <v>#N/A</v>
      </c>
      <c r="X676" t="e">
        <f t="shared" si="344"/>
        <v>#N/A</v>
      </c>
      <c r="Y676" t="e">
        <f t="shared" si="345"/>
        <v>#N/A</v>
      </c>
      <c r="Z676" t="e">
        <f t="shared" si="346"/>
        <v>#N/A</v>
      </c>
      <c r="AA676" t="e">
        <f t="shared" si="374"/>
        <v>#N/A</v>
      </c>
      <c r="AB676" t="e">
        <f t="shared" si="375"/>
        <v>#N/A</v>
      </c>
      <c r="AC676" t="e">
        <f t="shared" si="376"/>
        <v>#N/A</v>
      </c>
      <c r="AD676" t="e">
        <f t="shared" si="377"/>
        <v>#N/A</v>
      </c>
      <c r="AE676" t="e">
        <f t="shared" si="378"/>
        <v>#N/A</v>
      </c>
      <c r="AF676" t="e">
        <f t="shared" si="379"/>
        <v>#N/A</v>
      </c>
      <c r="AG676" t="e">
        <f t="shared" si="380"/>
        <v>#N/A</v>
      </c>
      <c r="AH676" t="e">
        <f t="shared" si="381"/>
        <v>#N/A</v>
      </c>
      <c r="AI676" t="e">
        <f t="shared" si="382"/>
        <v>#N/A</v>
      </c>
      <c r="AJ676" t="e">
        <f t="shared" si="347"/>
        <v>#N/A</v>
      </c>
      <c r="AK676" t="e">
        <f t="shared" si="348"/>
        <v>#N/A</v>
      </c>
      <c r="AL676" t="e">
        <f t="shared" si="349"/>
        <v>#N/A</v>
      </c>
      <c r="AM676" t="e">
        <f t="shared" si="383"/>
        <v>#N/A</v>
      </c>
      <c r="AN676" t="e">
        <f t="shared" si="384"/>
        <v>#N/A</v>
      </c>
      <c r="AO676" t="e">
        <f t="shared" si="385"/>
        <v>#N/A</v>
      </c>
      <c r="AP676" t="e">
        <f t="shared" si="386"/>
        <v>#N/A</v>
      </c>
      <c r="AQ676" t="e">
        <f t="shared" si="387"/>
        <v>#N/A</v>
      </c>
      <c r="AR676" t="e">
        <f t="shared" si="388"/>
        <v>#N/A</v>
      </c>
      <c r="AS676" t="e">
        <f t="shared" si="389"/>
        <v>#N/A</v>
      </c>
      <c r="AT676" t="e">
        <f t="shared" si="390"/>
        <v>#N/A</v>
      </c>
      <c r="AU676" t="e">
        <f t="shared" si="391"/>
        <v>#N/A</v>
      </c>
      <c r="AV676" t="e">
        <f t="shared" si="350"/>
        <v>#N/A</v>
      </c>
      <c r="AW676" t="e">
        <f t="shared" si="351"/>
        <v>#N/A</v>
      </c>
      <c r="AX676" t="e">
        <f t="shared" si="352"/>
        <v>#N/A</v>
      </c>
      <c r="AY676" t="e">
        <f t="shared" si="392"/>
        <v>#N/A</v>
      </c>
      <c r="AZ676" t="e">
        <f t="shared" si="393"/>
        <v>#N/A</v>
      </c>
      <c r="BA676" t="e">
        <f t="shared" si="394"/>
        <v>#N/A</v>
      </c>
      <c r="BB676" t="e">
        <f t="shared" si="395"/>
        <v>#N/A</v>
      </c>
      <c r="BC676" t="e">
        <f t="shared" si="396"/>
        <v>#N/A</v>
      </c>
      <c r="BD676" t="e">
        <f t="shared" si="397"/>
        <v>#N/A</v>
      </c>
      <c r="BE676" t="e">
        <f t="shared" si="398"/>
        <v>#N/A</v>
      </c>
      <c r="BF676" t="e">
        <f t="shared" si="399"/>
        <v>#N/A</v>
      </c>
      <c r="BG676" t="e">
        <f t="shared" si="400"/>
        <v>#N/A</v>
      </c>
      <c r="BH676" t="e">
        <f t="shared" si="353"/>
        <v>#N/A</v>
      </c>
      <c r="BI676" t="e">
        <f t="shared" si="354"/>
        <v>#N/A</v>
      </c>
      <c r="BJ676" t="e">
        <f t="shared" si="355"/>
        <v>#N/A</v>
      </c>
      <c r="BK676" t="e">
        <f t="shared" si="401"/>
        <v>#N/A</v>
      </c>
      <c r="BL676" t="e">
        <f t="shared" si="402"/>
        <v>#N/A</v>
      </c>
      <c r="BM676" t="e">
        <f t="shared" si="403"/>
        <v>#N/A</v>
      </c>
      <c r="BN676" t="e">
        <f t="shared" si="404"/>
        <v>#N/A</v>
      </c>
      <c r="BO676" t="e">
        <f t="shared" si="405"/>
        <v>#N/A</v>
      </c>
      <c r="BP676" t="e">
        <f t="shared" si="406"/>
        <v>#N/A</v>
      </c>
      <c r="BQ676" t="e">
        <f t="shared" si="407"/>
        <v>#N/A</v>
      </c>
      <c r="BR676" t="e">
        <f t="shared" si="408"/>
        <v>#N/A</v>
      </c>
      <c r="BS676" t="e">
        <f t="shared" si="409"/>
        <v>#N/A</v>
      </c>
      <c r="BT676" t="e">
        <f t="shared" si="410"/>
        <v>#N/A</v>
      </c>
      <c r="BU676" t="e">
        <f t="shared" si="411"/>
        <v>#N/A</v>
      </c>
      <c r="BV676" t="e">
        <f t="shared" si="412"/>
        <v>#N/A</v>
      </c>
      <c r="BW676" t="e">
        <f t="shared" si="413"/>
        <v>#N/A</v>
      </c>
      <c r="BX676" t="e">
        <f t="shared" si="414"/>
        <v>#N/A</v>
      </c>
      <c r="BY676" t="e">
        <f t="shared" si="415"/>
        <v>#N/A</v>
      </c>
      <c r="BZ676" t="e">
        <f t="shared" si="416"/>
        <v>#N/A</v>
      </c>
      <c r="CA676" t="e">
        <f t="shared" si="417"/>
        <v>#N/A</v>
      </c>
      <c r="CB676" t="e">
        <f t="shared" si="418"/>
        <v>#N/A</v>
      </c>
      <c r="CC676" t="e">
        <f t="shared" si="419"/>
        <v>#N/A</v>
      </c>
      <c r="CD676" t="e">
        <f t="shared" si="420"/>
        <v>#N/A</v>
      </c>
      <c r="CE676" t="e">
        <f t="shared" si="421"/>
        <v>#N/A</v>
      </c>
      <c r="CF676" t="e">
        <f t="shared" si="422"/>
        <v>#N/A</v>
      </c>
    </row>
    <row r="677" spans="1:84" x14ac:dyDescent="0.3">
      <c r="A677" t="e">
        <f t="shared" si="423"/>
        <v>#N/A</v>
      </c>
      <c r="B677" t="e">
        <f t="shared" si="423"/>
        <v>#N/A</v>
      </c>
      <c r="C677" t="e">
        <f t="shared" si="356"/>
        <v>#N/A</v>
      </c>
      <c r="D677" t="e">
        <f t="shared" si="357"/>
        <v>#N/A</v>
      </c>
      <c r="E677" t="e">
        <f t="shared" si="358"/>
        <v>#N/A</v>
      </c>
      <c r="F677" t="e">
        <f t="shared" si="359"/>
        <v>#N/A</v>
      </c>
      <c r="G677" t="e">
        <f t="shared" si="360"/>
        <v>#N/A</v>
      </c>
      <c r="H677" t="e">
        <f t="shared" si="361"/>
        <v>#N/A</v>
      </c>
      <c r="I677" t="e">
        <f t="shared" si="362"/>
        <v>#N/A</v>
      </c>
      <c r="J677" t="e">
        <f t="shared" si="363"/>
        <v>#N/A</v>
      </c>
      <c r="K677" t="e">
        <f t="shared" si="364"/>
        <v>#N/A</v>
      </c>
      <c r="L677" t="e">
        <f t="shared" si="341"/>
        <v>#N/A</v>
      </c>
      <c r="M677" t="e">
        <f t="shared" si="342"/>
        <v>#N/A</v>
      </c>
      <c r="N677" t="e">
        <f t="shared" si="343"/>
        <v>#N/A</v>
      </c>
      <c r="O677" t="e">
        <f t="shared" si="365"/>
        <v>#N/A</v>
      </c>
      <c r="P677" t="e">
        <f t="shared" si="366"/>
        <v>#N/A</v>
      </c>
      <c r="Q677" t="e">
        <f t="shared" si="367"/>
        <v>#N/A</v>
      </c>
      <c r="R677" t="e">
        <f t="shared" si="368"/>
        <v>#N/A</v>
      </c>
      <c r="S677" t="e">
        <f t="shared" si="369"/>
        <v>#N/A</v>
      </c>
      <c r="T677" t="e">
        <f t="shared" si="370"/>
        <v>#N/A</v>
      </c>
      <c r="U677" t="e">
        <f t="shared" si="371"/>
        <v>#N/A</v>
      </c>
      <c r="V677" t="e">
        <f t="shared" si="372"/>
        <v>#N/A</v>
      </c>
      <c r="W677" t="e">
        <f t="shared" si="373"/>
        <v>#N/A</v>
      </c>
      <c r="X677" t="e">
        <f t="shared" si="344"/>
        <v>#N/A</v>
      </c>
      <c r="Y677" t="e">
        <f t="shared" si="345"/>
        <v>#N/A</v>
      </c>
      <c r="Z677" t="e">
        <f t="shared" si="346"/>
        <v>#N/A</v>
      </c>
      <c r="AA677" t="e">
        <f t="shared" si="374"/>
        <v>#N/A</v>
      </c>
      <c r="AB677" t="e">
        <f t="shared" si="375"/>
        <v>#N/A</v>
      </c>
      <c r="AC677" t="e">
        <f t="shared" si="376"/>
        <v>#N/A</v>
      </c>
      <c r="AD677" t="e">
        <f t="shared" si="377"/>
        <v>#N/A</v>
      </c>
      <c r="AE677" t="e">
        <f t="shared" si="378"/>
        <v>#N/A</v>
      </c>
      <c r="AF677" t="e">
        <f t="shared" si="379"/>
        <v>#N/A</v>
      </c>
      <c r="AG677" t="e">
        <f t="shared" si="380"/>
        <v>#N/A</v>
      </c>
      <c r="AH677" t="e">
        <f t="shared" si="381"/>
        <v>#N/A</v>
      </c>
      <c r="AI677" t="e">
        <f t="shared" si="382"/>
        <v>#N/A</v>
      </c>
      <c r="AJ677" t="e">
        <f t="shared" si="347"/>
        <v>#N/A</v>
      </c>
      <c r="AK677" t="e">
        <f t="shared" si="348"/>
        <v>#N/A</v>
      </c>
      <c r="AL677" t="e">
        <f t="shared" si="349"/>
        <v>#N/A</v>
      </c>
      <c r="AM677" t="e">
        <f t="shared" si="383"/>
        <v>#N/A</v>
      </c>
      <c r="AN677" t="e">
        <f t="shared" si="384"/>
        <v>#N/A</v>
      </c>
      <c r="AO677" t="e">
        <f t="shared" si="385"/>
        <v>#N/A</v>
      </c>
      <c r="AP677" t="e">
        <f t="shared" si="386"/>
        <v>#N/A</v>
      </c>
      <c r="AQ677" t="e">
        <f t="shared" si="387"/>
        <v>#N/A</v>
      </c>
      <c r="AR677" t="e">
        <f t="shared" si="388"/>
        <v>#N/A</v>
      </c>
      <c r="AS677" t="e">
        <f t="shared" si="389"/>
        <v>#N/A</v>
      </c>
      <c r="AT677" t="e">
        <f t="shared" si="390"/>
        <v>#N/A</v>
      </c>
      <c r="AU677" t="e">
        <f t="shared" si="391"/>
        <v>#N/A</v>
      </c>
      <c r="AV677" t="e">
        <f t="shared" si="350"/>
        <v>#N/A</v>
      </c>
      <c r="AW677" t="e">
        <f t="shared" si="351"/>
        <v>#N/A</v>
      </c>
      <c r="AX677" t="e">
        <f t="shared" si="352"/>
        <v>#N/A</v>
      </c>
      <c r="AY677" t="e">
        <f t="shared" si="392"/>
        <v>#N/A</v>
      </c>
      <c r="AZ677" t="e">
        <f t="shared" si="393"/>
        <v>#N/A</v>
      </c>
      <c r="BA677" t="e">
        <f t="shared" si="394"/>
        <v>#N/A</v>
      </c>
      <c r="BB677" t="e">
        <f t="shared" si="395"/>
        <v>#N/A</v>
      </c>
      <c r="BC677" t="e">
        <f t="shared" si="396"/>
        <v>#N/A</v>
      </c>
      <c r="BD677" t="e">
        <f t="shared" si="397"/>
        <v>#N/A</v>
      </c>
      <c r="BE677" t="e">
        <f t="shared" si="398"/>
        <v>#N/A</v>
      </c>
      <c r="BF677" t="e">
        <f t="shared" si="399"/>
        <v>#N/A</v>
      </c>
      <c r="BG677" t="e">
        <f t="shared" si="400"/>
        <v>#N/A</v>
      </c>
      <c r="BH677" t="e">
        <f t="shared" si="353"/>
        <v>#N/A</v>
      </c>
      <c r="BI677" t="e">
        <f t="shared" si="354"/>
        <v>#N/A</v>
      </c>
      <c r="BJ677" t="e">
        <f t="shared" si="355"/>
        <v>#N/A</v>
      </c>
      <c r="BK677" t="e">
        <f t="shared" si="401"/>
        <v>#N/A</v>
      </c>
      <c r="BL677" t="e">
        <f t="shared" si="402"/>
        <v>#N/A</v>
      </c>
      <c r="BM677" t="e">
        <f t="shared" si="403"/>
        <v>#N/A</v>
      </c>
      <c r="BN677" t="e">
        <f t="shared" si="404"/>
        <v>#N/A</v>
      </c>
      <c r="BO677" t="e">
        <f t="shared" si="405"/>
        <v>#N/A</v>
      </c>
      <c r="BP677" t="e">
        <f t="shared" si="406"/>
        <v>#N/A</v>
      </c>
      <c r="BQ677" t="e">
        <f t="shared" si="407"/>
        <v>#N/A</v>
      </c>
      <c r="BR677" t="e">
        <f t="shared" si="408"/>
        <v>#N/A</v>
      </c>
      <c r="BS677" t="e">
        <f t="shared" si="409"/>
        <v>#N/A</v>
      </c>
      <c r="BT677" t="e">
        <f t="shared" si="410"/>
        <v>#N/A</v>
      </c>
      <c r="BU677" t="e">
        <f t="shared" si="411"/>
        <v>#N/A</v>
      </c>
      <c r="BV677" t="e">
        <f t="shared" si="412"/>
        <v>#N/A</v>
      </c>
      <c r="BW677" t="e">
        <f t="shared" si="413"/>
        <v>#N/A</v>
      </c>
      <c r="BX677" t="e">
        <f t="shared" si="414"/>
        <v>#N/A</v>
      </c>
      <c r="BY677" t="e">
        <f t="shared" si="415"/>
        <v>#N/A</v>
      </c>
      <c r="BZ677" t="e">
        <f t="shared" si="416"/>
        <v>#N/A</v>
      </c>
      <c r="CA677" t="e">
        <f t="shared" si="417"/>
        <v>#N/A</v>
      </c>
      <c r="CB677" t="e">
        <f t="shared" si="418"/>
        <v>#N/A</v>
      </c>
      <c r="CC677" t="e">
        <f t="shared" si="419"/>
        <v>#N/A</v>
      </c>
      <c r="CD677" t="e">
        <f t="shared" si="420"/>
        <v>#N/A</v>
      </c>
      <c r="CE677" t="e">
        <f t="shared" si="421"/>
        <v>#N/A</v>
      </c>
      <c r="CF677" t="e">
        <f t="shared" si="422"/>
        <v>#N/A</v>
      </c>
    </row>
    <row r="678" spans="1:84" x14ac:dyDescent="0.3">
      <c r="A678" t="e">
        <f t="shared" si="423"/>
        <v>#N/A</v>
      </c>
      <c r="B678" t="e">
        <f t="shared" si="423"/>
        <v>#N/A</v>
      </c>
      <c r="C678" t="e">
        <f t="shared" si="356"/>
        <v>#N/A</v>
      </c>
      <c r="D678" t="e">
        <f t="shared" si="357"/>
        <v>#N/A</v>
      </c>
      <c r="E678" t="e">
        <f t="shared" si="358"/>
        <v>#N/A</v>
      </c>
      <c r="F678" t="e">
        <f t="shared" si="359"/>
        <v>#N/A</v>
      </c>
      <c r="G678" t="e">
        <f t="shared" si="360"/>
        <v>#N/A</v>
      </c>
      <c r="H678" t="e">
        <f t="shared" si="361"/>
        <v>#N/A</v>
      </c>
      <c r="I678" t="e">
        <f t="shared" si="362"/>
        <v>#N/A</v>
      </c>
      <c r="J678" t="e">
        <f t="shared" si="363"/>
        <v>#N/A</v>
      </c>
      <c r="K678" t="e">
        <f t="shared" si="364"/>
        <v>#N/A</v>
      </c>
      <c r="L678" t="e">
        <f t="shared" si="341"/>
        <v>#N/A</v>
      </c>
      <c r="M678" t="e">
        <f t="shared" si="342"/>
        <v>#N/A</v>
      </c>
      <c r="N678" t="e">
        <f t="shared" si="343"/>
        <v>#N/A</v>
      </c>
      <c r="O678" t="e">
        <f t="shared" si="365"/>
        <v>#N/A</v>
      </c>
      <c r="P678" t="e">
        <f t="shared" si="366"/>
        <v>#N/A</v>
      </c>
      <c r="Q678" t="e">
        <f t="shared" si="367"/>
        <v>#N/A</v>
      </c>
      <c r="R678" t="e">
        <f t="shared" si="368"/>
        <v>#N/A</v>
      </c>
      <c r="S678" t="e">
        <f t="shared" si="369"/>
        <v>#N/A</v>
      </c>
      <c r="T678" t="e">
        <f t="shared" si="370"/>
        <v>#N/A</v>
      </c>
      <c r="U678" t="e">
        <f t="shared" si="371"/>
        <v>#N/A</v>
      </c>
      <c r="V678" t="e">
        <f t="shared" si="372"/>
        <v>#N/A</v>
      </c>
      <c r="W678" t="e">
        <f t="shared" si="373"/>
        <v>#N/A</v>
      </c>
      <c r="X678" t="e">
        <f t="shared" si="344"/>
        <v>#N/A</v>
      </c>
      <c r="Y678" t="e">
        <f t="shared" si="345"/>
        <v>#N/A</v>
      </c>
      <c r="Z678" t="e">
        <f t="shared" si="346"/>
        <v>#N/A</v>
      </c>
      <c r="AA678" t="e">
        <f t="shared" si="374"/>
        <v>#N/A</v>
      </c>
      <c r="AB678" t="e">
        <f t="shared" si="375"/>
        <v>#N/A</v>
      </c>
      <c r="AC678" t="e">
        <f t="shared" si="376"/>
        <v>#N/A</v>
      </c>
      <c r="AD678" t="e">
        <f t="shared" si="377"/>
        <v>#N/A</v>
      </c>
      <c r="AE678" t="e">
        <f t="shared" si="378"/>
        <v>#N/A</v>
      </c>
      <c r="AF678" t="e">
        <f t="shared" si="379"/>
        <v>#N/A</v>
      </c>
      <c r="AG678" t="e">
        <f t="shared" si="380"/>
        <v>#N/A</v>
      </c>
      <c r="AH678" t="e">
        <f t="shared" si="381"/>
        <v>#N/A</v>
      </c>
      <c r="AI678" t="e">
        <f t="shared" si="382"/>
        <v>#N/A</v>
      </c>
      <c r="AJ678" t="e">
        <f t="shared" si="347"/>
        <v>#N/A</v>
      </c>
      <c r="AK678" t="e">
        <f t="shared" si="348"/>
        <v>#N/A</v>
      </c>
      <c r="AL678" t="e">
        <f t="shared" si="349"/>
        <v>#N/A</v>
      </c>
      <c r="AM678" t="e">
        <f t="shared" si="383"/>
        <v>#N/A</v>
      </c>
      <c r="AN678" t="e">
        <f t="shared" si="384"/>
        <v>#N/A</v>
      </c>
      <c r="AO678" t="e">
        <f t="shared" si="385"/>
        <v>#N/A</v>
      </c>
      <c r="AP678" t="e">
        <f t="shared" si="386"/>
        <v>#N/A</v>
      </c>
      <c r="AQ678" t="e">
        <f t="shared" si="387"/>
        <v>#N/A</v>
      </c>
      <c r="AR678" t="e">
        <f t="shared" si="388"/>
        <v>#N/A</v>
      </c>
      <c r="AS678" t="e">
        <f t="shared" si="389"/>
        <v>#N/A</v>
      </c>
      <c r="AT678" t="e">
        <f t="shared" si="390"/>
        <v>#N/A</v>
      </c>
      <c r="AU678" t="e">
        <f t="shared" si="391"/>
        <v>#N/A</v>
      </c>
      <c r="AV678" t="e">
        <f t="shared" si="350"/>
        <v>#N/A</v>
      </c>
      <c r="AW678" t="e">
        <f t="shared" si="351"/>
        <v>#N/A</v>
      </c>
      <c r="AX678" t="e">
        <f t="shared" si="352"/>
        <v>#N/A</v>
      </c>
      <c r="AY678" t="e">
        <f t="shared" si="392"/>
        <v>#N/A</v>
      </c>
      <c r="AZ678" t="e">
        <f t="shared" si="393"/>
        <v>#N/A</v>
      </c>
      <c r="BA678" t="e">
        <f t="shared" si="394"/>
        <v>#N/A</v>
      </c>
      <c r="BB678" t="e">
        <f t="shared" si="395"/>
        <v>#N/A</v>
      </c>
      <c r="BC678" t="e">
        <f t="shared" si="396"/>
        <v>#N/A</v>
      </c>
      <c r="BD678" t="e">
        <f t="shared" si="397"/>
        <v>#N/A</v>
      </c>
      <c r="BE678" t="e">
        <f t="shared" si="398"/>
        <v>#N/A</v>
      </c>
      <c r="BF678" t="e">
        <f t="shared" si="399"/>
        <v>#N/A</v>
      </c>
      <c r="BG678" t="e">
        <f t="shared" si="400"/>
        <v>#N/A</v>
      </c>
      <c r="BH678" t="e">
        <f t="shared" si="353"/>
        <v>#N/A</v>
      </c>
      <c r="BI678" t="e">
        <f t="shared" si="354"/>
        <v>#N/A</v>
      </c>
      <c r="BJ678" t="e">
        <f t="shared" si="355"/>
        <v>#N/A</v>
      </c>
      <c r="BK678" t="e">
        <f t="shared" si="401"/>
        <v>#N/A</v>
      </c>
      <c r="BL678" t="e">
        <f t="shared" si="402"/>
        <v>#N/A</v>
      </c>
      <c r="BM678" t="e">
        <f t="shared" si="403"/>
        <v>#N/A</v>
      </c>
      <c r="BN678" t="e">
        <f t="shared" si="404"/>
        <v>#N/A</v>
      </c>
      <c r="BO678" t="e">
        <f t="shared" si="405"/>
        <v>#N/A</v>
      </c>
      <c r="BP678" t="e">
        <f t="shared" si="406"/>
        <v>#N/A</v>
      </c>
      <c r="BQ678" t="e">
        <f t="shared" si="407"/>
        <v>#N/A</v>
      </c>
      <c r="BR678" t="e">
        <f t="shared" si="408"/>
        <v>#N/A</v>
      </c>
      <c r="BS678" t="e">
        <f t="shared" si="409"/>
        <v>#N/A</v>
      </c>
      <c r="BT678" t="e">
        <f t="shared" si="410"/>
        <v>#N/A</v>
      </c>
      <c r="BU678" t="e">
        <f t="shared" si="411"/>
        <v>#N/A</v>
      </c>
      <c r="BV678" t="e">
        <f t="shared" si="412"/>
        <v>#N/A</v>
      </c>
      <c r="BW678" t="e">
        <f t="shared" si="413"/>
        <v>#N/A</v>
      </c>
      <c r="BX678" t="e">
        <f t="shared" si="414"/>
        <v>#N/A</v>
      </c>
      <c r="BY678" t="e">
        <f t="shared" si="415"/>
        <v>#N/A</v>
      </c>
      <c r="BZ678" t="e">
        <f t="shared" si="416"/>
        <v>#N/A</v>
      </c>
      <c r="CA678" t="e">
        <f t="shared" si="417"/>
        <v>#N/A</v>
      </c>
      <c r="CB678" t="e">
        <f t="shared" si="418"/>
        <v>#N/A</v>
      </c>
      <c r="CC678" t="e">
        <f t="shared" si="419"/>
        <v>#N/A</v>
      </c>
      <c r="CD678" t="e">
        <f t="shared" si="420"/>
        <v>#N/A</v>
      </c>
      <c r="CE678" t="e">
        <f t="shared" si="421"/>
        <v>#N/A</v>
      </c>
      <c r="CF678" t="e">
        <f t="shared" si="422"/>
        <v>#N/A</v>
      </c>
    </row>
    <row r="679" spans="1:84" x14ac:dyDescent="0.3">
      <c r="A679" t="e">
        <f t="shared" si="423"/>
        <v>#N/A</v>
      </c>
      <c r="B679" t="e">
        <f t="shared" si="423"/>
        <v>#N/A</v>
      </c>
      <c r="C679" t="e">
        <f t="shared" si="356"/>
        <v>#N/A</v>
      </c>
      <c r="D679" t="e">
        <f t="shared" si="357"/>
        <v>#N/A</v>
      </c>
      <c r="E679" t="e">
        <f t="shared" si="358"/>
        <v>#N/A</v>
      </c>
      <c r="F679" t="e">
        <f t="shared" si="359"/>
        <v>#N/A</v>
      </c>
      <c r="G679" t="e">
        <f t="shared" si="360"/>
        <v>#N/A</v>
      </c>
      <c r="H679" t="e">
        <f t="shared" si="361"/>
        <v>#N/A</v>
      </c>
      <c r="I679" t="e">
        <f t="shared" si="362"/>
        <v>#N/A</v>
      </c>
      <c r="J679" t="e">
        <f t="shared" si="363"/>
        <v>#N/A</v>
      </c>
      <c r="K679" t="e">
        <f t="shared" si="364"/>
        <v>#N/A</v>
      </c>
      <c r="L679" t="e">
        <f t="shared" si="341"/>
        <v>#N/A</v>
      </c>
      <c r="M679" t="e">
        <f t="shared" si="342"/>
        <v>#N/A</v>
      </c>
      <c r="N679" t="e">
        <f t="shared" si="343"/>
        <v>#N/A</v>
      </c>
      <c r="O679" t="e">
        <f t="shared" si="365"/>
        <v>#N/A</v>
      </c>
      <c r="P679" t="e">
        <f t="shared" si="366"/>
        <v>#N/A</v>
      </c>
      <c r="Q679" t="e">
        <f t="shared" si="367"/>
        <v>#N/A</v>
      </c>
      <c r="R679" t="e">
        <f t="shared" si="368"/>
        <v>#N/A</v>
      </c>
      <c r="S679" t="e">
        <f t="shared" si="369"/>
        <v>#N/A</v>
      </c>
      <c r="T679" t="e">
        <f t="shared" si="370"/>
        <v>#N/A</v>
      </c>
      <c r="U679" t="e">
        <f t="shared" si="371"/>
        <v>#N/A</v>
      </c>
      <c r="V679" t="e">
        <f t="shared" si="372"/>
        <v>#N/A</v>
      </c>
      <c r="W679" t="e">
        <f t="shared" si="373"/>
        <v>#N/A</v>
      </c>
      <c r="X679" t="e">
        <f t="shared" si="344"/>
        <v>#N/A</v>
      </c>
      <c r="Y679" t="e">
        <f t="shared" si="345"/>
        <v>#N/A</v>
      </c>
      <c r="Z679" t="e">
        <f t="shared" si="346"/>
        <v>#N/A</v>
      </c>
      <c r="AA679" t="e">
        <f t="shared" si="374"/>
        <v>#N/A</v>
      </c>
      <c r="AB679" t="e">
        <f t="shared" si="375"/>
        <v>#N/A</v>
      </c>
      <c r="AC679" t="e">
        <f t="shared" si="376"/>
        <v>#N/A</v>
      </c>
      <c r="AD679" t="e">
        <f t="shared" si="377"/>
        <v>#N/A</v>
      </c>
      <c r="AE679" t="e">
        <f t="shared" si="378"/>
        <v>#N/A</v>
      </c>
      <c r="AF679" t="e">
        <f t="shared" si="379"/>
        <v>#N/A</v>
      </c>
      <c r="AG679" t="e">
        <f t="shared" si="380"/>
        <v>#N/A</v>
      </c>
      <c r="AH679" t="e">
        <f t="shared" si="381"/>
        <v>#N/A</v>
      </c>
      <c r="AI679" t="e">
        <f t="shared" si="382"/>
        <v>#N/A</v>
      </c>
      <c r="AJ679" t="e">
        <f t="shared" si="347"/>
        <v>#N/A</v>
      </c>
      <c r="AK679" t="e">
        <f t="shared" si="348"/>
        <v>#N/A</v>
      </c>
      <c r="AL679" t="e">
        <f t="shared" si="349"/>
        <v>#N/A</v>
      </c>
      <c r="AM679" t="e">
        <f t="shared" si="383"/>
        <v>#N/A</v>
      </c>
      <c r="AN679" t="e">
        <f t="shared" si="384"/>
        <v>#N/A</v>
      </c>
      <c r="AO679" t="e">
        <f t="shared" si="385"/>
        <v>#N/A</v>
      </c>
      <c r="AP679" t="e">
        <f t="shared" si="386"/>
        <v>#N/A</v>
      </c>
      <c r="AQ679" t="e">
        <f t="shared" si="387"/>
        <v>#N/A</v>
      </c>
      <c r="AR679" t="e">
        <f t="shared" si="388"/>
        <v>#N/A</v>
      </c>
      <c r="AS679" t="e">
        <f t="shared" si="389"/>
        <v>#N/A</v>
      </c>
      <c r="AT679" t="e">
        <f t="shared" si="390"/>
        <v>#N/A</v>
      </c>
      <c r="AU679" t="e">
        <f t="shared" si="391"/>
        <v>#N/A</v>
      </c>
      <c r="AV679" t="e">
        <f t="shared" si="350"/>
        <v>#N/A</v>
      </c>
      <c r="AW679" t="e">
        <f t="shared" si="351"/>
        <v>#N/A</v>
      </c>
      <c r="AX679" t="e">
        <f t="shared" si="352"/>
        <v>#N/A</v>
      </c>
      <c r="AY679" t="e">
        <f t="shared" si="392"/>
        <v>#N/A</v>
      </c>
      <c r="AZ679" t="e">
        <f t="shared" si="393"/>
        <v>#N/A</v>
      </c>
      <c r="BA679" t="e">
        <f t="shared" si="394"/>
        <v>#N/A</v>
      </c>
      <c r="BB679" t="e">
        <f t="shared" si="395"/>
        <v>#N/A</v>
      </c>
      <c r="BC679" t="e">
        <f t="shared" si="396"/>
        <v>#N/A</v>
      </c>
      <c r="BD679" t="e">
        <f t="shared" si="397"/>
        <v>#N/A</v>
      </c>
      <c r="BE679" t="e">
        <f t="shared" si="398"/>
        <v>#N/A</v>
      </c>
      <c r="BF679" t="e">
        <f t="shared" si="399"/>
        <v>#N/A</v>
      </c>
      <c r="BG679" t="e">
        <f t="shared" si="400"/>
        <v>#N/A</v>
      </c>
      <c r="BH679" t="e">
        <f t="shared" si="353"/>
        <v>#N/A</v>
      </c>
      <c r="BI679" t="e">
        <f t="shared" si="354"/>
        <v>#N/A</v>
      </c>
      <c r="BJ679" t="e">
        <f t="shared" si="355"/>
        <v>#N/A</v>
      </c>
      <c r="BK679" t="e">
        <f t="shared" si="401"/>
        <v>#N/A</v>
      </c>
      <c r="BL679" t="e">
        <f t="shared" si="402"/>
        <v>#N/A</v>
      </c>
      <c r="BM679" t="e">
        <f t="shared" si="403"/>
        <v>#N/A</v>
      </c>
      <c r="BN679" t="e">
        <f t="shared" si="404"/>
        <v>#N/A</v>
      </c>
      <c r="BO679" t="e">
        <f t="shared" si="405"/>
        <v>#N/A</v>
      </c>
      <c r="BP679" t="e">
        <f t="shared" si="406"/>
        <v>#N/A</v>
      </c>
      <c r="BQ679" t="e">
        <f t="shared" si="407"/>
        <v>#N/A</v>
      </c>
      <c r="BR679" t="e">
        <f t="shared" si="408"/>
        <v>#N/A</v>
      </c>
      <c r="BS679" t="e">
        <f t="shared" si="409"/>
        <v>#N/A</v>
      </c>
      <c r="BT679" t="e">
        <f t="shared" si="410"/>
        <v>#N/A</v>
      </c>
      <c r="BU679" t="e">
        <f t="shared" si="411"/>
        <v>#N/A</v>
      </c>
      <c r="BV679" t="e">
        <f t="shared" si="412"/>
        <v>#N/A</v>
      </c>
      <c r="BW679" t="e">
        <f t="shared" si="413"/>
        <v>#N/A</v>
      </c>
      <c r="BX679" t="e">
        <f t="shared" si="414"/>
        <v>#N/A</v>
      </c>
      <c r="BY679" t="e">
        <f t="shared" si="415"/>
        <v>#N/A</v>
      </c>
      <c r="BZ679" t="e">
        <f t="shared" si="416"/>
        <v>#N/A</v>
      </c>
      <c r="CA679" t="e">
        <f t="shared" si="417"/>
        <v>#N/A</v>
      </c>
      <c r="CB679" t="e">
        <f t="shared" si="418"/>
        <v>#N/A</v>
      </c>
      <c r="CC679" t="e">
        <f t="shared" si="419"/>
        <v>#N/A</v>
      </c>
      <c r="CD679" t="e">
        <f t="shared" si="420"/>
        <v>#N/A</v>
      </c>
      <c r="CE679" t="e">
        <f t="shared" si="421"/>
        <v>#N/A</v>
      </c>
      <c r="CF679" t="e">
        <f t="shared" si="422"/>
        <v>#N/A</v>
      </c>
    </row>
    <row r="680" spans="1:84" x14ac:dyDescent="0.3">
      <c r="A680" t="e">
        <f t="shared" si="423"/>
        <v>#N/A</v>
      </c>
      <c r="B680" t="e">
        <f t="shared" si="423"/>
        <v>#N/A</v>
      </c>
      <c r="C680" t="e">
        <f t="shared" si="356"/>
        <v>#N/A</v>
      </c>
      <c r="D680" t="e">
        <f t="shared" si="357"/>
        <v>#N/A</v>
      </c>
      <c r="E680" t="e">
        <f t="shared" si="358"/>
        <v>#N/A</v>
      </c>
      <c r="F680" t="e">
        <f t="shared" si="359"/>
        <v>#N/A</v>
      </c>
      <c r="G680" t="e">
        <f t="shared" si="360"/>
        <v>#N/A</v>
      </c>
      <c r="H680" t="e">
        <f t="shared" si="361"/>
        <v>#N/A</v>
      </c>
      <c r="I680" t="e">
        <f t="shared" si="362"/>
        <v>#N/A</v>
      </c>
      <c r="J680" t="e">
        <f t="shared" si="363"/>
        <v>#N/A</v>
      </c>
      <c r="K680" t="e">
        <f t="shared" si="364"/>
        <v>#N/A</v>
      </c>
      <c r="L680" t="e">
        <f t="shared" si="341"/>
        <v>#N/A</v>
      </c>
      <c r="M680" t="e">
        <f t="shared" si="342"/>
        <v>#N/A</v>
      </c>
      <c r="N680" t="e">
        <f t="shared" si="343"/>
        <v>#N/A</v>
      </c>
      <c r="O680" t="e">
        <f t="shared" si="365"/>
        <v>#N/A</v>
      </c>
      <c r="P680" t="e">
        <f t="shared" si="366"/>
        <v>#N/A</v>
      </c>
      <c r="Q680" t="e">
        <f t="shared" si="367"/>
        <v>#N/A</v>
      </c>
      <c r="R680" t="e">
        <f t="shared" si="368"/>
        <v>#N/A</v>
      </c>
      <c r="S680" t="e">
        <f t="shared" si="369"/>
        <v>#N/A</v>
      </c>
      <c r="T680" t="e">
        <f t="shared" si="370"/>
        <v>#N/A</v>
      </c>
      <c r="U680" t="e">
        <f t="shared" si="371"/>
        <v>#N/A</v>
      </c>
      <c r="V680" t="e">
        <f t="shared" si="372"/>
        <v>#N/A</v>
      </c>
      <c r="W680" t="e">
        <f t="shared" si="373"/>
        <v>#N/A</v>
      </c>
      <c r="X680" t="e">
        <f t="shared" si="344"/>
        <v>#N/A</v>
      </c>
      <c r="Y680" t="e">
        <f t="shared" si="345"/>
        <v>#N/A</v>
      </c>
      <c r="Z680" t="e">
        <f t="shared" si="346"/>
        <v>#N/A</v>
      </c>
      <c r="AA680" t="e">
        <f t="shared" si="374"/>
        <v>#N/A</v>
      </c>
      <c r="AB680" t="e">
        <f t="shared" si="375"/>
        <v>#N/A</v>
      </c>
      <c r="AC680" t="e">
        <f t="shared" si="376"/>
        <v>#N/A</v>
      </c>
      <c r="AD680" t="e">
        <f t="shared" si="377"/>
        <v>#N/A</v>
      </c>
      <c r="AE680" t="e">
        <f t="shared" si="378"/>
        <v>#N/A</v>
      </c>
      <c r="AF680" t="e">
        <f t="shared" si="379"/>
        <v>#N/A</v>
      </c>
      <c r="AG680" t="e">
        <f t="shared" si="380"/>
        <v>#N/A</v>
      </c>
      <c r="AH680" t="e">
        <f t="shared" si="381"/>
        <v>#N/A</v>
      </c>
      <c r="AI680" t="e">
        <f t="shared" si="382"/>
        <v>#N/A</v>
      </c>
      <c r="AJ680" t="e">
        <f t="shared" si="347"/>
        <v>#N/A</v>
      </c>
      <c r="AK680" t="e">
        <f t="shared" si="348"/>
        <v>#N/A</v>
      </c>
      <c r="AL680" t="e">
        <f t="shared" si="349"/>
        <v>#N/A</v>
      </c>
      <c r="AM680" t="e">
        <f t="shared" si="383"/>
        <v>#N/A</v>
      </c>
      <c r="AN680" t="e">
        <f t="shared" si="384"/>
        <v>#N/A</v>
      </c>
      <c r="AO680" t="e">
        <f t="shared" si="385"/>
        <v>#N/A</v>
      </c>
      <c r="AP680" t="e">
        <f t="shared" si="386"/>
        <v>#N/A</v>
      </c>
      <c r="AQ680" t="e">
        <f t="shared" si="387"/>
        <v>#N/A</v>
      </c>
      <c r="AR680" t="e">
        <f t="shared" si="388"/>
        <v>#N/A</v>
      </c>
      <c r="AS680" t="e">
        <f t="shared" si="389"/>
        <v>#N/A</v>
      </c>
      <c r="AT680" t="e">
        <f t="shared" si="390"/>
        <v>#N/A</v>
      </c>
      <c r="AU680" t="e">
        <f t="shared" si="391"/>
        <v>#N/A</v>
      </c>
      <c r="AV680" t="e">
        <f t="shared" si="350"/>
        <v>#N/A</v>
      </c>
      <c r="AW680" t="e">
        <f t="shared" si="351"/>
        <v>#N/A</v>
      </c>
      <c r="AX680" t="e">
        <f t="shared" si="352"/>
        <v>#N/A</v>
      </c>
      <c r="AY680" t="e">
        <f t="shared" si="392"/>
        <v>#N/A</v>
      </c>
      <c r="AZ680" t="e">
        <f t="shared" si="393"/>
        <v>#N/A</v>
      </c>
      <c r="BA680" t="e">
        <f t="shared" si="394"/>
        <v>#N/A</v>
      </c>
      <c r="BB680" t="e">
        <f t="shared" si="395"/>
        <v>#N/A</v>
      </c>
      <c r="BC680" t="e">
        <f t="shared" si="396"/>
        <v>#N/A</v>
      </c>
      <c r="BD680" t="e">
        <f t="shared" si="397"/>
        <v>#N/A</v>
      </c>
      <c r="BE680" t="e">
        <f t="shared" si="398"/>
        <v>#N/A</v>
      </c>
      <c r="BF680" t="e">
        <f t="shared" si="399"/>
        <v>#N/A</v>
      </c>
      <c r="BG680" t="e">
        <f t="shared" si="400"/>
        <v>#N/A</v>
      </c>
      <c r="BH680" t="e">
        <f t="shared" si="353"/>
        <v>#N/A</v>
      </c>
      <c r="BI680" t="e">
        <f t="shared" si="354"/>
        <v>#N/A</v>
      </c>
      <c r="BJ680" t="e">
        <f t="shared" si="355"/>
        <v>#N/A</v>
      </c>
      <c r="BK680" t="e">
        <f t="shared" si="401"/>
        <v>#N/A</v>
      </c>
      <c r="BL680" t="e">
        <f t="shared" si="402"/>
        <v>#N/A</v>
      </c>
      <c r="BM680" t="e">
        <f t="shared" si="403"/>
        <v>#N/A</v>
      </c>
      <c r="BN680" t="e">
        <f t="shared" si="404"/>
        <v>#N/A</v>
      </c>
      <c r="BO680" t="e">
        <f t="shared" si="405"/>
        <v>#N/A</v>
      </c>
      <c r="BP680" t="e">
        <f t="shared" si="406"/>
        <v>#N/A</v>
      </c>
      <c r="BQ680" t="e">
        <f t="shared" si="407"/>
        <v>#N/A</v>
      </c>
      <c r="BR680" t="e">
        <f t="shared" si="408"/>
        <v>#N/A</v>
      </c>
      <c r="BS680" t="e">
        <f t="shared" si="409"/>
        <v>#N/A</v>
      </c>
      <c r="BT680" t="e">
        <f t="shared" si="410"/>
        <v>#N/A</v>
      </c>
      <c r="BU680" t="e">
        <f t="shared" si="411"/>
        <v>#N/A</v>
      </c>
      <c r="BV680" t="e">
        <f t="shared" si="412"/>
        <v>#N/A</v>
      </c>
      <c r="BW680" t="e">
        <f t="shared" si="413"/>
        <v>#N/A</v>
      </c>
      <c r="BX680" t="e">
        <f t="shared" si="414"/>
        <v>#N/A</v>
      </c>
      <c r="BY680" t="e">
        <f t="shared" si="415"/>
        <v>#N/A</v>
      </c>
      <c r="BZ680" t="e">
        <f t="shared" si="416"/>
        <v>#N/A</v>
      </c>
      <c r="CA680" t="e">
        <f t="shared" si="417"/>
        <v>#N/A</v>
      </c>
      <c r="CB680" t="e">
        <f t="shared" si="418"/>
        <v>#N/A</v>
      </c>
      <c r="CC680" t="e">
        <f t="shared" si="419"/>
        <v>#N/A</v>
      </c>
      <c r="CD680" t="e">
        <f t="shared" si="420"/>
        <v>#N/A</v>
      </c>
      <c r="CE680" t="e">
        <f t="shared" si="421"/>
        <v>#N/A</v>
      </c>
      <c r="CF680" t="e">
        <f t="shared" si="422"/>
        <v>#N/A</v>
      </c>
    </row>
    <row r="681" spans="1:84" x14ac:dyDescent="0.3">
      <c r="A681" t="e">
        <f t="shared" si="423"/>
        <v>#N/A</v>
      </c>
      <c r="B681" t="e">
        <f t="shared" si="423"/>
        <v>#N/A</v>
      </c>
      <c r="C681" t="e">
        <f t="shared" si="356"/>
        <v>#N/A</v>
      </c>
      <c r="D681" t="e">
        <f t="shared" si="357"/>
        <v>#N/A</v>
      </c>
      <c r="E681" t="e">
        <f t="shared" si="358"/>
        <v>#N/A</v>
      </c>
      <c r="F681" t="e">
        <f t="shared" si="359"/>
        <v>#N/A</v>
      </c>
      <c r="G681" t="e">
        <f t="shared" si="360"/>
        <v>#N/A</v>
      </c>
      <c r="H681" t="e">
        <f t="shared" si="361"/>
        <v>#N/A</v>
      </c>
      <c r="I681" t="e">
        <f t="shared" si="362"/>
        <v>#N/A</v>
      </c>
      <c r="J681" t="e">
        <f t="shared" si="363"/>
        <v>#N/A</v>
      </c>
      <c r="K681" t="e">
        <f t="shared" si="364"/>
        <v>#N/A</v>
      </c>
      <c r="L681" t="e">
        <f t="shared" si="341"/>
        <v>#N/A</v>
      </c>
      <c r="M681" t="e">
        <f t="shared" si="342"/>
        <v>#N/A</v>
      </c>
      <c r="N681" t="e">
        <f t="shared" si="343"/>
        <v>#N/A</v>
      </c>
      <c r="O681" t="e">
        <f t="shared" si="365"/>
        <v>#N/A</v>
      </c>
      <c r="P681" t="e">
        <f t="shared" si="366"/>
        <v>#N/A</v>
      </c>
      <c r="Q681" t="e">
        <f t="shared" si="367"/>
        <v>#N/A</v>
      </c>
      <c r="R681" t="e">
        <f t="shared" si="368"/>
        <v>#N/A</v>
      </c>
      <c r="S681" t="e">
        <f t="shared" si="369"/>
        <v>#N/A</v>
      </c>
      <c r="T681" t="e">
        <f t="shared" si="370"/>
        <v>#N/A</v>
      </c>
      <c r="U681" t="e">
        <f t="shared" si="371"/>
        <v>#N/A</v>
      </c>
      <c r="V681" t="e">
        <f t="shared" si="372"/>
        <v>#N/A</v>
      </c>
      <c r="W681" t="e">
        <f t="shared" si="373"/>
        <v>#N/A</v>
      </c>
      <c r="X681" t="e">
        <f t="shared" si="344"/>
        <v>#N/A</v>
      </c>
      <c r="Y681" t="e">
        <f t="shared" si="345"/>
        <v>#N/A</v>
      </c>
      <c r="Z681" t="e">
        <f t="shared" si="346"/>
        <v>#N/A</v>
      </c>
      <c r="AA681" t="e">
        <f t="shared" si="374"/>
        <v>#N/A</v>
      </c>
      <c r="AB681" t="e">
        <f t="shared" si="375"/>
        <v>#N/A</v>
      </c>
      <c r="AC681" t="e">
        <f t="shared" si="376"/>
        <v>#N/A</v>
      </c>
      <c r="AD681" t="e">
        <f t="shared" si="377"/>
        <v>#N/A</v>
      </c>
      <c r="AE681" t="e">
        <f t="shared" si="378"/>
        <v>#N/A</v>
      </c>
      <c r="AF681" t="e">
        <f t="shared" si="379"/>
        <v>#N/A</v>
      </c>
      <c r="AG681" t="e">
        <f t="shared" si="380"/>
        <v>#N/A</v>
      </c>
      <c r="AH681" t="e">
        <f t="shared" si="381"/>
        <v>#N/A</v>
      </c>
      <c r="AI681" t="e">
        <f t="shared" si="382"/>
        <v>#N/A</v>
      </c>
      <c r="AJ681" t="e">
        <f t="shared" si="347"/>
        <v>#N/A</v>
      </c>
      <c r="AK681" t="e">
        <f t="shared" si="348"/>
        <v>#N/A</v>
      </c>
      <c r="AL681" t="e">
        <f t="shared" si="349"/>
        <v>#N/A</v>
      </c>
      <c r="AM681" t="e">
        <f t="shared" si="383"/>
        <v>#N/A</v>
      </c>
      <c r="AN681" t="e">
        <f t="shared" si="384"/>
        <v>#N/A</v>
      </c>
      <c r="AO681" t="e">
        <f t="shared" si="385"/>
        <v>#N/A</v>
      </c>
      <c r="AP681" t="e">
        <f t="shared" si="386"/>
        <v>#N/A</v>
      </c>
      <c r="AQ681" t="e">
        <f t="shared" si="387"/>
        <v>#N/A</v>
      </c>
      <c r="AR681" t="e">
        <f t="shared" si="388"/>
        <v>#N/A</v>
      </c>
      <c r="AS681" t="e">
        <f t="shared" si="389"/>
        <v>#N/A</v>
      </c>
      <c r="AT681" t="e">
        <f t="shared" si="390"/>
        <v>#N/A</v>
      </c>
      <c r="AU681" t="e">
        <f t="shared" si="391"/>
        <v>#N/A</v>
      </c>
      <c r="AV681" t="e">
        <f t="shared" si="350"/>
        <v>#N/A</v>
      </c>
      <c r="AW681" t="e">
        <f t="shared" si="351"/>
        <v>#N/A</v>
      </c>
      <c r="AX681" t="e">
        <f t="shared" si="352"/>
        <v>#N/A</v>
      </c>
      <c r="AY681" t="e">
        <f t="shared" si="392"/>
        <v>#N/A</v>
      </c>
      <c r="AZ681" t="e">
        <f t="shared" si="393"/>
        <v>#N/A</v>
      </c>
      <c r="BA681" t="e">
        <f t="shared" si="394"/>
        <v>#N/A</v>
      </c>
      <c r="BB681" t="e">
        <f t="shared" si="395"/>
        <v>#N/A</v>
      </c>
      <c r="BC681" t="e">
        <f t="shared" si="396"/>
        <v>#N/A</v>
      </c>
      <c r="BD681" t="e">
        <f t="shared" si="397"/>
        <v>#N/A</v>
      </c>
      <c r="BE681" t="e">
        <f t="shared" si="398"/>
        <v>#N/A</v>
      </c>
      <c r="BF681" t="e">
        <f t="shared" si="399"/>
        <v>#N/A</v>
      </c>
      <c r="BG681" t="e">
        <f t="shared" si="400"/>
        <v>#N/A</v>
      </c>
      <c r="BH681" t="e">
        <f t="shared" si="353"/>
        <v>#N/A</v>
      </c>
      <c r="BI681" t="e">
        <f t="shared" si="354"/>
        <v>#N/A</v>
      </c>
      <c r="BJ681" t="e">
        <f t="shared" si="355"/>
        <v>#N/A</v>
      </c>
      <c r="BK681" t="e">
        <f t="shared" si="401"/>
        <v>#N/A</v>
      </c>
      <c r="BL681" t="e">
        <f t="shared" si="402"/>
        <v>#N/A</v>
      </c>
      <c r="BM681" t="e">
        <f t="shared" si="403"/>
        <v>#N/A</v>
      </c>
      <c r="BN681" t="e">
        <f t="shared" si="404"/>
        <v>#N/A</v>
      </c>
      <c r="BO681" t="e">
        <f t="shared" si="405"/>
        <v>#N/A</v>
      </c>
      <c r="BP681" t="e">
        <f t="shared" si="406"/>
        <v>#N/A</v>
      </c>
      <c r="BQ681" t="e">
        <f t="shared" si="407"/>
        <v>#N/A</v>
      </c>
      <c r="BR681" t="e">
        <f t="shared" si="408"/>
        <v>#N/A</v>
      </c>
      <c r="BS681" t="e">
        <f t="shared" si="409"/>
        <v>#N/A</v>
      </c>
      <c r="BT681" t="e">
        <f t="shared" si="410"/>
        <v>#N/A</v>
      </c>
      <c r="BU681" t="e">
        <f t="shared" si="411"/>
        <v>#N/A</v>
      </c>
      <c r="BV681" t="e">
        <f t="shared" si="412"/>
        <v>#N/A</v>
      </c>
      <c r="BW681" t="e">
        <f t="shared" si="413"/>
        <v>#N/A</v>
      </c>
      <c r="BX681" t="e">
        <f t="shared" si="414"/>
        <v>#N/A</v>
      </c>
      <c r="BY681" t="e">
        <f t="shared" si="415"/>
        <v>#N/A</v>
      </c>
      <c r="BZ681" t="e">
        <f t="shared" si="416"/>
        <v>#N/A</v>
      </c>
      <c r="CA681" t="e">
        <f t="shared" si="417"/>
        <v>#N/A</v>
      </c>
      <c r="CB681" t="e">
        <f t="shared" si="418"/>
        <v>#N/A</v>
      </c>
      <c r="CC681" t="e">
        <f t="shared" si="419"/>
        <v>#N/A</v>
      </c>
      <c r="CD681" t="e">
        <f t="shared" si="420"/>
        <v>#N/A</v>
      </c>
      <c r="CE681" t="e">
        <f t="shared" si="421"/>
        <v>#N/A</v>
      </c>
      <c r="CF681" t="e">
        <f t="shared" si="422"/>
        <v>#N/A</v>
      </c>
    </row>
    <row r="682" spans="1:84" x14ac:dyDescent="0.3">
      <c r="A682" t="e">
        <f t="shared" si="423"/>
        <v>#N/A</v>
      </c>
      <c r="B682" t="e">
        <f t="shared" si="423"/>
        <v>#N/A</v>
      </c>
      <c r="C682" t="e">
        <f t="shared" si="356"/>
        <v>#N/A</v>
      </c>
      <c r="D682" t="e">
        <f t="shared" si="357"/>
        <v>#N/A</v>
      </c>
      <c r="E682" t="e">
        <f t="shared" si="358"/>
        <v>#N/A</v>
      </c>
      <c r="F682" t="e">
        <f t="shared" si="359"/>
        <v>#N/A</v>
      </c>
      <c r="G682" t="e">
        <f t="shared" si="360"/>
        <v>#N/A</v>
      </c>
      <c r="H682" t="e">
        <f t="shared" si="361"/>
        <v>#N/A</v>
      </c>
      <c r="I682" t="e">
        <f t="shared" si="362"/>
        <v>#N/A</v>
      </c>
      <c r="J682" t="e">
        <f t="shared" si="363"/>
        <v>#N/A</v>
      </c>
      <c r="K682" t="e">
        <f t="shared" si="364"/>
        <v>#N/A</v>
      </c>
      <c r="L682" t="e">
        <f t="shared" si="341"/>
        <v>#N/A</v>
      </c>
      <c r="M682" t="e">
        <f t="shared" si="342"/>
        <v>#N/A</v>
      </c>
      <c r="N682" t="e">
        <f t="shared" si="343"/>
        <v>#N/A</v>
      </c>
      <c r="O682" t="e">
        <f t="shared" si="365"/>
        <v>#N/A</v>
      </c>
      <c r="P682" t="e">
        <f t="shared" si="366"/>
        <v>#N/A</v>
      </c>
      <c r="Q682" t="e">
        <f t="shared" si="367"/>
        <v>#N/A</v>
      </c>
      <c r="R682" t="e">
        <f t="shared" si="368"/>
        <v>#N/A</v>
      </c>
      <c r="S682" t="e">
        <f t="shared" si="369"/>
        <v>#N/A</v>
      </c>
      <c r="T682" t="e">
        <f t="shared" si="370"/>
        <v>#N/A</v>
      </c>
      <c r="U682" t="e">
        <f t="shared" si="371"/>
        <v>#N/A</v>
      </c>
      <c r="V682" t="e">
        <f t="shared" si="372"/>
        <v>#N/A</v>
      </c>
      <c r="W682" t="e">
        <f t="shared" si="373"/>
        <v>#N/A</v>
      </c>
      <c r="X682" t="e">
        <f t="shared" si="344"/>
        <v>#N/A</v>
      </c>
      <c r="Y682" t="e">
        <f t="shared" si="345"/>
        <v>#N/A</v>
      </c>
      <c r="Z682" t="e">
        <f t="shared" si="346"/>
        <v>#N/A</v>
      </c>
      <c r="AA682" t="e">
        <f t="shared" si="374"/>
        <v>#N/A</v>
      </c>
      <c r="AB682" t="e">
        <f t="shared" si="375"/>
        <v>#N/A</v>
      </c>
      <c r="AC682" t="e">
        <f t="shared" si="376"/>
        <v>#N/A</v>
      </c>
      <c r="AD682" t="e">
        <f t="shared" si="377"/>
        <v>#N/A</v>
      </c>
      <c r="AE682" t="e">
        <f t="shared" si="378"/>
        <v>#N/A</v>
      </c>
      <c r="AF682" t="e">
        <f t="shared" si="379"/>
        <v>#N/A</v>
      </c>
      <c r="AG682" t="e">
        <f t="shared" si="380"/>
        <v>#N/A</v>
      </c>
      <c r="AH682" t="e">
        <f t="shared" si="381"/>
        <v>#N/A</v>
      </c>
      <c r="AI682" t="e">
        <f t="shared" si="382"/>
        <v>#N/A</v>
      </c>
      <c r="AJ682" t="e">
        <f t="shared" si="347"/>
        <v>#N/A</v>
      </c>
      <c r="AK682" t="e">
        <f t="shared" si="348"/>
        <v>#N/A</v>
      </c>
      <c r="AL682" t="e">
        <f t="shared" si="349"/>
        <v>#N/A</v>
      </c>
      <c r="AM682" t="e">
        <f t="shared" si="383"/>
        <v>#N/A</v>
      </c>
      <c r="AN682" t="e">
        <f t="shared" si="384"/>
        <v>#N/A</v>
      </c>
      <c r="AO682" t="e">
        <f t="shared" si="385"/>
        <v>#N/A</v>
      </c>
      <c r="AP682" t="e">
        <f t="shared" si="386"/>
        <v>#N/A</v>
      </c>
      <c r="AQ682" t="e">
        <f t="shared" si="387"/>
        <v>#N/A</v>
      </c>
      <c r="AR682" t="e">
        <f t="shared" si="388"/>
        <v>#N/A</v>
      </c>
      <c r="AS682" t="e">
        <f t="shared" si="389"/>
        <v>#N/A</v>
      </c>
      <c r="AT682" t="e">
        <f t="shared" si="390"/>
        <v>#N/A</v>
      </c>
      <c r="AU682" t="e">
        <f t="shared" si="391"/>
        <v>#N/A</v>
      </c>
      <c r="AV682" t="e">
        <f t="shared" si="350"/>
        <v>#N/A</v>
      </c>
      <c r="AW682" t="e">
        <f t="shared" si="351"/>
        <v>#N/A</v>
      </c>
      <c r="AX682" t="e">
        <f t="shared" si="352"/>
        <v>#N/A</v>
      </c>
      <c r="AY682" t="e">
        <f t="shared" si="392"/>
        <v>#N/A</v>
      </c>
      <c r="AZ682" t="e">
        <f t="shared" si="393"/>
        <v>#N/A</v>
      </c>
      <c r="BA682" t="e">
        <f t="shared" si="394"/>
        <v>#N/A</v>
      </c>
      <c r="BB682" t="e">
        <f t="shared" si="395"/>
        <v>#N/A</v>
      </c>
      <c r="BC682" t="e">
        <f t="shared" si="396"/>
        <v>#N/A</v>
      </c>
      <c r="BD682" t="e">
        <f t="shared" si="397"/>
        <v>#N/A</v>
      </c>
      <c r="BE682" t="e">
        <f t="shared" si="398"/>
        <v>#N/A</v>
      </c>
      <c r="BF682" t="e">
        <f t="shared" si="399"/>
        <v>#N/A</v>
      </c>
      <c r="BG682" t="e">
        <f t="shared" si="400"/>
        <v>#N/A</v>
      </c>
      <c r="BH682" t="e">
        <f t="shared" si="353"/>
        <v>#N/A</v>
      </c>
      <c r="BI682" t="e">
        <f t="shared" si="354"/>
        <v>#N/A</v>
      </c>
      <c r="BJ682" t="e">
        <f t="shared" si="355"/>
        <v>#N/A</v>
      </c>
      <c r="BK682" t="e">
        <f t="shared" si="401"/>
        <v>#N/A</v>
      </c>
      <c r="BL682" t="e">
        <f t="shared" si="402"/>
        <v>#N/A</v>
      </c>
      <c r="BM682" t="e">
        <f t="shared" si="403"/>
        <v>#N/A</v>
      </c>
      <c r="BN682" t="e">
        <f t="shared" si="404"/>
        <v>#N/A</v>
      </c>
      <c r="BO682" t="e">
        <f t="shared" si="405"/>
        <v>#N/A</v>
      </c>
      <c r="BP682" t="e">
        <f t="shared" si="406"/>
        <v>#N/A</v>
      </c>
      <c r="BQ682" t="e">
        <f t="shared" si="407"/>
        <v>#N/A</v>
      </c>
      <c r="BR682" t="e">
        <f t="shared" si="408"/>
        <v>#N/A</v>
      </c>
      <c r="BS682" t="e">
        <f t="shared" si="409"/>
        <v>#N/A</v>
      </c>
      <c r="BT682" t="e">
        <f t="shared" si="410"/>
        <v>#N/A</v>
      </c>
      <c r="BU682" t="e">
        <f t="shared" si="411"/>
        <v>#N/A</v>
      </c>
      <c r="BV682" t="e">
        <f t="shared" si="412"/>
        <v>#N/A</v>
      </c>
      <c r="BW682" t="e">
        <f t="shared" si="413"/>
        <v>#N/A</v>
      </c>
      <c r="BX682" t="e">
        <f t="shared" si="414"/>
        <v>#N/A</v>
      </c>
      <c r="BY682" t="e">
        <f t="shared" si="415"/>
        <v>#N/A</v>
      </c>
      <c r="BZ682" t="e">
        <f t="shared" si="416"/>
        <v>#N/A</v>
      </c>
      <c r="CA682" t="e">
        <f t="shared" si="417"/>
        <v>#N/A</v>
      </c>
      <c r="CB682" t="e">
        <f t="shared" si="418"/>
        <v>#N/A</v>
      </c>
      <c r="CC682" t="e">
        <f t="shared" si="419"/>
        <v>#N/A</v>
      </c>
      <c r="CD682" t="e">
        <f t="shared" si="420"/>
        <v>#N/A</v>
      </c>
      <c r="CE682" t="e">
        <f t="shared" si="421"/>
        <v>#N/A</v>
      </c>
      <c r="CF682" t="e">
        <f t="shared" si="422"/>
        <v>#N/A</v>
      </c>
    </row>
    <row r="683" spans="1:84" x14ac:dyDescent="0.3">
      <c r="A683" t="e">
        <f t="shared" si="423"/>
        <v>#N/A</v>
      </c>
      <c r="B683" t="e">
        <f t="shared" si="423"/>
        <v>#N/A</v>
      </c>
      <c r="C683" t="e">
        <f t="shared" si="356"/>
        <v>#N/A</v>
      </c>
      <c r="D683" t="e">
        <f t="shared" si="357"/>
        <v>#N/A</v>
      </c>
      <c r="E683" t="e">
        <f t="shared" si="358"/>
        <v>#N/A</v>
      </c>
      <c r="F683" t="e">
        <f t="shared" si="359"/>
        <v>#N/A</v>
      </c>
      <c r="G683" t="e">
        <f t="shared" si="360"/>
        <v>#N/A</v>
      </c>
      <c r="H683" t="e">
        <f t="shared" si="361"/>
        <v>#N/A</v>
      </c>
      <c r="I683" t="e">
        <f t="shared" si="362"/>
        <v>#N/A</v>
      </c>
      <c r="J683" t="e">
        <f t="shared" si="363"/>
        <v>#N/A</v>
      </c>
      <c r="K683" t="e">
        <f t="shared" si="364"/>
        <v>#N/A</v>
      </c>
      <c r="L683" t="e">
        <f t="shared" si="341"/>
        <v>#N/A</v>
      </c>
      <c r="M683" t="e">
        <f t="shared" si="342"/>
        <v>#N/A</v>
      </c>
      <c r="N683" t="e">
        <f t="shared" si="343"/>
        <v>#N/A</v>
      </c>
      <c r="O683" t="e">
        <f t="shared" si="365"/>
        <v>#N/A</v>
      </c>
      <c r="P683" t="e">
        <f t="shared" si="366"/>
        <v>#N/A</v>
      </c>
      <c r="Q683" t="e">
        <f t="shared" si="367"/>
        <v>#N/A</v>
      </c>
      <c r="R683" t="e">
        <f t="shared" si="368"/>
        <v>#N/A</v>
      </c>
      <c r="S683" t="e">
        <f t="shared" si="369"/>
        <v>#N/A</v>
      </c>
      <c r="T683" t="e">
        <f t="shared" si="370"/>
        <v>#N/A</v>
      </c>
      <c r="U683" t="e">
        <f t="shared" si="371"/>
        <v>#N/A</v>
      </c>
      <c r="V683" t="e">
        <f t="shared" si="372"/>
        <v>#N/A</v>
      </c>
      <c r="W683" t="e">
        <f t="shared" si="373"/>
        <v>#N/A</v>
      </c>
      <c r="X683" t="e">
        <f t="shared" si="344"/>
        <v>#N/A</v>
      </c>
      <c r="Y683" t="e">
        <f t="shared" si="345"/>
        <v>#N/A</v>
      </c>
      <c r="Z683" t="e">
        <f t="shared" si="346"/>
        <v>#N/A</v>
      </c>
      <c r="AA683" t="e">
        <f t="shared" si="374"/>
        <v>#N/A</v>
      </c>
      <c r="AB683" t="e">
        <f t="shared" si="375"/>
        <v>#N/A</v>
      </c>
      <c r="AC683" t="e">
        <f t="shared" si="376"/>
        <v>#N/A</v>
      </c>
      <c r="AD683" t="e">
        <f t="shared" si="377"/>
        <v>#N/A</v>
      </c>
      <c r="AE683" t="e">
        <f t="shared" si="378"/>
        <v>#N/A</v>
      </c>
      <c r="AF683" t="e">
        <f t="shared" si="379"/>
        <v>#N/A</v>
      </c>
      <c r="AG683" t="e">
        <f t="shared" si="380"/>
        <v>#N/A</v>
      </c>
      <c r="AH683" t="e">
        <f t="shared" si="381"/>
        <v>#N/A</v>
      </c>
      <c r="AI683" t="e">
        <f t="shared" si="382"/>
        <v>#N/A</v>
      </c>
      <c r="AJ683" t="e">
        <f t="shared" si="347"/>
        <v>#N/A</v>
      </c>
      <c r="AK683" t="e">
        <f t="shared" si="348"/>
        <v>#N/A</v>
      </c>
      <c r="AL683" t="e">
        <f t="shared" si="349"/>
        <v>#N/A</v>
      </c>
      <c r="AM683" t="e">
        <f t="shared" si="383"/>
        <v>#N/A</v>
      </c>
      <c r="AN683" t="e">
        <f t="shared" si="384"/>
        <v>#N/A</v>
      </c>
      <c r="AO683" t="e">
        <f t="shared" si="385"/>
        <v>#N/A</v>
      </c>
      <c r="AP683" t="e">
        <f t="shared" si="386"/>
        <v>#N/A</v>
      </c>
      <c r="AQ683" t="e">
        <f t="shared" si="387"/>
        <v>#N/A</v>
      </c>
      <c r="AR683" t="e">
        <f t="shared" si="388"/>
        <v>#N/A</v>
      </c>
      <c r="AS683" t="e">
        <f t="shared" si="389"/>
        <v>#N/A</v>
      </c>
      <c r="AT683" t="e">
        <f t="shared" si="390"/>
        <v>#N/A</v>
      </c>
      <c r="AU683" t="e">
        <f t="shared" si="391"/>
        <v>#N/A</v>
      </c>
      <c r="AV683" t="e">
        <f t="shared" si="350"/>
        <v>#N/A</v>
      </c>
      <c r="AW683" t="e">
        <f t="shared" si="351"/>
        <v>#N/A</v>
      </c>
      <c r="AX683" t="e">
        <f t="shared" si="352"/>
        <v>#N/A</v>
      </c>
      <c r="AY683" t="e">
        <f t="shared" si="392"/>
        <v>#N/A</v>
      </c>
      <c r="AZ683" t="e">
        <f t="shared" si="393"/>
        <v>#N/A</v>
      </c>
      <c r="BA683" t="e">
        <f t="shared" si="394"/>
        <v>#N/A</v>
      </c>
      <c r="BB683" t="e">
        <f t="shared" si="395"/>
        <v>#N/A</v>
      </c>
      <c r="BC683" t="e">
        <f t="shared" si="396"/>
        <v>#N/A</v>
      </c>
      <c r="BD683" t="e">
        <f t="shared" si="397"/>
        <v>#N/A</v>
      </c>
      <c r="BE683" t="e">
        <f t="shared" si="398"/>
        <v>#N/A</v>
      </c>
      <c r="BF683" t="e">
        <f t="shared" si="399"/>
        <v>#N/A</v>
      </c>
      <c r="BG683" t="e">
        <f t="shared" si="400"/>
        <v>#N/A</v>
      </c>
      <c r="BH683" t="e">
        <f t="shared" si="353"/>
        <v>#N/A</v>
      </c>
      <c r="BI683" t="e">
        <f t="shared" si="354"/>
        <v>#N/A</v>
      </c>
      <c r="BJ683" t="e">
        <f t="shared" si="355"/>
        <v>#N/A</v>
      </c>
      <c r="BK683" t="e">
        <f t="shared" si="401"/>
        <v>#N/A</v>
      </c>
      <c r="BL683" t="e">
        <f t="shared" si="402"/>
        <v>#N/A</v>
      </c>
      <c r="BM683" t="e">
        <f t="shared" si="403"/>
        <v>#N/A</v>
      </c>
      <c r="BN683" t="e">
        <f t="shared" si="404"/>
        <v>#N/A</v>
      </c>
      <c r="BO683" t="e">
        <f t="shared" si="405"/>
        <v>#N/A</v>
      </c>
      <c r="BP683" t="e">
        <f t="shared" si="406"/>
        <v>#N/A</v>
      </c>
      <c r="BQ683" t="e">
        <f t="shared" si="407"/>
        <v>#N/A</v>
      </c>
      <c r="BR683" t="e">
        <f t="shared" si="408"/>
        <v>#N/A</v>
      </c>
      <c r="BS683" t="e">
        <f t="shared" si="409"/>
        <v>#N/A</v>
      </c>
      <c r="BT683" t="e">
        <f t="shared" si="410"/>
        <v>#N/A</v>
      </c>
      <c r="BU683" t="e">
        <f t="shared" si="411"/>
        <v>#N/A</v>
      </c>
      <c r="BV683" t="e">
        <f t="shared" si="412"/>
        <v>#N/A</v>
      </c>
      <c r="BW683" t="e">
        <f t="shared" si="413"/>
        <v>#N/A</v>
      </c>
      <c r="BX683" t="e">
        <f t="shared" si="414"/>
        <v>#N/A</v>
      </c>
      <c r="BY683" t="e">
        <f t="shared" si="415"/>
        <v>#N/A</v>
      </c>
      <c r="BZ683" t="e">
        <f t="shared" si="416"/>
        <v>#N/A</v>
      </c>
      <c r="CA683" t="e">
        <f t="shared" si="417"/>
        <v>#N/A</v>
      </c>
      <c r="CB683" t="e">
        <f t="shared" si="418"/>
        <v>#N/A</v>
      </c>
      <c r="CC683" t="e">
        <f t="shared" si="419"/>
        <v>#N/A</v>
      </c>
      <c r="CD683" t="e">
        <f t="shared" si="420"/>
        <v>#N/A</v>
      </c>
      <c r="CE683" t="e">
        <f t="shared" si="421"/>
        <v>#N/A</v>
      </c>
      <c r="CF683" t="e">
        <f t="shared" si="422"/>
        <v>#N/A</v>
      </c>
    </row>
    <row r="684" spans="1:84" x14ac:dyDescent="0.3">
      <c r="A684" t="e">
        <f t="shared" ref="A684:B703" si="424">A283</f>
        <v>#N/A</v>
      </c>
      <c r="B684" t="e">
        <f t="shared" si="424"/>
        <v>#N/A</v>
      </c>
      <c r="C684" t="e">
        <f t="shared" si="356"/>
        <v>#N/A</v>
      </c>
      <c r="D684" t="e">
        <f t="shared" si="357"/>
        <v>#N/A</v>
      </c>
      <c r="E684" t="e">
        <f t="shared" si="358"/>
        <v>#N/A</v>
      </c>
      <c r="F684" t="e">
        <f t="shared" si="359"/>
        <v>#N/A</v>
      </c>
      <c r="G684" t="e">
        <f t="shared" si="360"/>
        <v>#N/A</v>
      </c>
      <c r="H684" t="e">
        <f t="shared" si="361"/>
        <v>#N/A</v>
      </c>
      <c r="I684" t="e">
        <f t="shared" si="362"/>
        <v>#N/A</v>
      </c>
      <c r="J684" t="e">
        <f t="shared" si="363"/>
        <v>#N/A</v>
      </c>
      <c r="K684" t="e">
        <f t="shared" si="364"/>
        <v>#N/A</v>
      </c>
      <c r="L684" t="e">
        <f t="shared" si="341"/>
        <v>#N/A</v>
      </c>
      <c r="M684" t="e">
        <f t="shared" si="342"/>
        <v>#N/A</v>
      </c>
      <c r="N684" t="e">
        <f t="shared" si="343"/>
        <v>#N/A</v>
      </c>
      <c r="O684" t="e">
        <f t="shared" si="365"/>
        <v>#N/A</v>
      </c>
      <c r="P684" t="e">
        <f t="shared" si="366"/>
        <v>#N/A</v>
      </c>
      <c r="Q684" t="e">
        <f t="shared" si="367"/>
        <v>#N/A</v>
      </c>
      <c r="R684" t="e">
        <f t="shared" si="368"/>
        <v>#N/A</v>
      </c>
      <c r="S684" t="e">
        <f t="shared" si="369"/>
        <v>#N/A</v>
      </c>
      <c r="T684" t="e">
        <f t="shared" si="370"/>
        <v>#N/A</v>
      </c>
      <c r="U684" t="e">
        <f t="shared" si="371"/>
        <v>#N/A</v>
      </c>
      <c r="V684" t="e">
        <f t="shared" si="372"/>
        <v>#N/A</v>
      </c>
      <c r="W684" t="e">
        <f t="shared" si="373"/>
        <v>#N/A</v>
      </c>
      <c r="X684" t="e">
        <f t="shared" si="344"/>
        <v>#N/A</v>
      </c>
      <c r="Y684" t="e">
        <f t="shared" si="345"/>
        <v>#N/A</v>
      </c>
      <c r="Z684" t="e">
        <f t="shared" si="346"/>
        <v>#N/A</v>
      </c>
      <c r="AA684" t="e">
        <f t="shared" si="374"/>
        <v>#N/A</v>
      </c>
      <c r="AB684" t="e">
        <f t="shared" si="375"/>
        <v>#N/A</v>
      </c>
      <c r="AC684" t="e">
        <f t="shared" si="376"/>
        <v>#N/A</v>
      </c>
      <c r="AD684" t="e">
        <f t="shared" si="377"/>
        <v>#N/A</v>
      </c>
      <c r="AE684" t="e">
        <f t="shared" si="378"/>
        <v>#N/A</v>
      </c>
      <c r="AF684" t="e">
        <f t="shared" si="379"/>
        <v>#N/A</v>
      </c>
      <c r="AG684" t="e">
        <f t="shared" si="380"/>
        <v>#N/A</v>
      </c>
      <c r="AH684" t="e">
        <f t="shared" si="381"/>
        <v>#N/A</v>
      </c>
      <c r="AI684" t="e">
        <f t="shared" si="382"/>
        <v>#N/A</v>
      </c>
      <c r="AJ684" t="e">
        <f t="shared" si="347"/>
        <v>#N/A</v>
      </c>
      <c r="AK684" t="e">
        <f t="shared" si="348"/>
        <v>#N/A</v>
      </c>
      <c r="AL684" t="e">
        <f t="shared" si="349"/>
        <v>#N/A</v>
      </c>
      <c r="AM684" t="e">
        <f t="shared" si="383"/>
        <v>#N/A</v>
      </c>
      <c r="AN684" t="e">
        <f t="shared" si="384"/>
        <v>#N/A</v>
      </c>
      <c r="AO684" t="e">
        <f t="shared" si="385"/>
        <v>#N/A</v>
      </c>
      <c r="AP684" t="e">
        <f t="shared" si="386"/>
        <v>#N/A</v>
      </c>
      <c r="AQ684" t="e">
        <f t="shared" si="387"/>
        <v>#N/A</v>
      </c>
      <c r="AR684" t="e">
        <f t="shared" si="388"/>
        <v>#N/A</v>
      </c>
      <c r="AS684" t="e">
        <f t="shared" si="389"/>
        <v>#N/A</v>
      </c>
      <c r="AT684" t="e">
        <f t="shared" si="390"/>
        <v>#N/A</v>
      </c>
      <c r="AU684" t="e">
        <f t="shared" si="391"/>
        <v>#N/A</v>
      </c>
      <c r="AV684" t="e">
        <f t="shared" si="350"/>
        <v>#N/A</v>
      </c>
      <c r="AW684" t="e">
        <f t="shared" si="351"/>
        <v>#N/A</v>
      </c>
      <c r="AX684" t="e">
        <f t="shared" si="352"/>
        <v>#N/A</v>
      </c>
      <c r="AY684" t="e">
        <f t="shared" si="392"/>
        <v>#N/A</v>
      </c>
      <c r="AZ684" t="e">
        <f t="shared" si="393"/>
        <v>#N/A</v>
      </c>
      <c r="BA684" t="e">
        <f t="shared" si="394"/>
        <v>#N/A</v>
      </c>
      <c r="BB684" t="e">
        <f t="shared" si="395"/>
        <v>#N/A</v>
      </c>
      <c r="BC684" t="e">
        <f t="shared" si="396"/>
        <v>#N/A</v>
      </c>
      <c r="BD684" t="e">
        <f t="shared" si="397"/>
        <v>#N/A</v>
      </c>
      <c r="BE684" t="e">
        <f t="shared" si="398"/>
        <v>#N/A</v>
      </c>
      <c r="BF684" t="e">
        <f t="shared" si="399"/>
        <v>#N/A</v>
      </c>
      <c r="BG684" t="e">
        <f t="shared" si="400"/>
        <v>#N/A</v>
      </c>
      <c r="BH684" t="e">
        <f t="shared" si="353"/>
        <v>#N/A</v>
      </c>
      <c r="BI684" t="e">
        <f t="shared" si="354"/>
        <v>#N/A</v>
      </c>
      <c r="BJ684" t="e">
        <f t="shared" si="355"/>
        <v>#N/A</v>
      </c>
      <c r="BK684" t="e">
        <f t="shared" si="401"/>
        <v>#N/A</v>
      </c>
      <c r="BL684" t="e">
        <f t="shared" si="402"/>
        <v>#N/A</v>
      </c>
      <c r="BM684" t="e">
        <f t="shared" si="403"/>
        <v>#N/A</v>
      </c>
      <c r="BN684" t="e">
        <f t="shared" si="404"/>
        <v>#N/A</v>
      </c>
      <c r="BO684" t="e">
        <f t="shared" si="405"/>
        <v>#N/A</v>
      </c>
      <c r="BP684" t="e">
        <f t="shared" si="406"/>
        <v>#N/A</v>
      </c>
      <c r="BQ684" t="e">
        <f t="shared" si="407"/>
        <v>#N/A</v>
      </c>
      <c r="BR684" t="e">
        <f t="shared" si="408"/>
        <v>#N/A</v>
      </c>
      <c r="BS684" t="e">
        <f t="shared" si="409"/>
        <v>#N/A</v>
      </c>
      <c r="BT684" t="e">
        <f t="shared" si="410"/>
        <v>#N/A</v>
      </c>
      <c r="BU684" t="e">
        <f t="shared" si="411"/>
        <v>#N/A</v>
      </c>
      <c r="BV684" t="e">
        <f t="shared" si="412"/>
        <v>#N/A</v>
      </c>
      <c r="BW684" t="e">
        <f t="shared" si="413"/>
        <v>#N/A</v>
      </c>
      <c r="BX684" t="e">
        <f t="shared" si="414"/>
        <v>#N/A</v>
      </c>
      <c r="BY684" t="e">
        <f t="shared" si="415"/>
        <v>#N/A</v>
      </c>
      <c r="BZ684" t="e">
        <f t="shared" si="416"/>
        <v>#N/A</v>
      </c>
      <c r="CA684" t="e">
        <f t="shared" si="417"/>
        <v>#N/A</v>
      </c>
      <c r="CB684" t="e">
        <f t="shared" si="418"/>
        <v>#N/A</v>
      </c>
      <c r="CC684" t="e">
        <f t="shared" si="419"/>
        <v>#N/A</v>
      </c>
      <c r="CD684" t="e">
        <f t="shared" si="420"/>
        <v>#N/A</v>
      </c>
      <c r="CE684" t="e">
        <f t="shared" si="421"/>
        <v>#N/A</v>
      </c>
      <c r="CF684" t="e">
        <f t="shared" si="422"/>
        <v>#N/A</v>
      </c>
    </row>
    <row r="685" spans="1:84" x14ac:dyDescent="0.3">
      <c r="A685" t="e">
        <f t="shared" si="424"/>
        <v>#N/A</v>
      </c>
      <c r="B685" t="e">
        <f t="shared" si="424"/>
        <v>#N/A</v>
      </c>
      <c r="C685" t="e">
        <f t="shared" si="356"/>
        <v>#N/A</v>
      </c>
      <c r="D685" t="e">
        <f t="shared" si="357"/>
        <v>#N/A</v>
      </c>
      <c r="E685" t="e">
        <f t="shared" si="358"/>
        <v>#N/A</v>
      </c>
      <c r="F685" t="e">
        <f t="shared" si="359"/>
        <v>#N/A</v>
      </c>
      <c r="G685" t="e">
        <f t="shared" si="360"/>
        <v>#N/A</v>
      </c>
      <c r="H685" t="e">
        <f t="shared" si="361"/>
        <v>#N/A</v>
      </c>
      <c r="I685" t="e">
        <f t="shared" si="362"/>
        <v>#N/A</v>
      </c>
      <c r="J685" t="e">
        <f t="shared" si="363"/>
        <v>#N/A</v>
      </c>
      <c r="K685" t="e">
        <f t="shared" si="364"/>
        <v>#N/A</v>
      </c>
      <c r="L685" t="e">
        <f t="shared" si="341"/>
        <v>#N/A</v>
      </c>
      <c r="M685" t="e">
        <f t="shared" si="342"/>
        <v>#N/A</v>
      </c>
      <c r="N685" t="e">
        <f t="shared" si="343"/>
        <v>#N/A</v>
      </c>
      <c r="O685" t="e">
        <f t="shared" si="365"/>
        <v>#N/A</v>
      </c>
      <c r="P685" t="e">
        <f t="shared" si="366"/>
        <v>#N/A</v>
      </c>
      <c r="Q685" t="e">
        <f t="shared" si="367"/>
        <v>#N/A</v>
      </c>
      <c r="R685" t="e">
        <f t="shared" si="368"/>
        <v>#N/A</v>
      </c>
      <c r="S685" t="e">
        <f t="shared" si="369"/>
        <v>#N/A</v>
      </c>
      <c r="T685" t="e">
        <f t="shared" si="370"/>
        <v>#N/A</v>
      </c>
      <c r="U685" t="e">
        <f t="shared" si="371"/>
        <v>#N/A</v>
      </c>
      <c r="V685" t="e">
        <f t="shared" si="372"/>
        <v>#N/A</v>
      </c>
      <c r="W685" t="e">
        <f t="shared" si="373"/>
        <v>#N/A</v>
      </c>
      <c r="X685" t="e">
        <f t="shared" si="344"/>
        <v>#N/A</v>
      </c>
      <c r="Y685" t="e">
        <f t="shared" si="345"/>
        <v>#N/A</v>
      </c>
      <c r="Z685" t="e">
        <f t="shared" si="346"/>
        <v>#N/A</v>
      </c>
      <c r="AA685" t="e">
        <f t="shared" si="374"/>
        <v>#N/A</v>
      </c>
      <c r="AB685" t="e">
        <f t="shared" si="375"/>
        <v>#N/A</v>
      </c>
      <c r="AC685" t="e">
        <f t="shared" si="376"/>
        <v>#N/A</v>
      </c>
      <c r="AD685" t="e">
        <f t="shared" si="377"/>
        <v>#N/A</v>
      </c>
      <c r="AE685" t="e">
        <f t="shared" si="378"/>
        <v>#N/A</v>
      </c>
      <c r="AF685" t="e">
        <f t="shared" si="379"/>
        <v>#N/A</v>
      </c>
      <c r="AG685" t="e">
        <f t="shared" si="380"/>
        <v>#N/A</v>
      </c>
      <c r="AH685" t="e">
        <f t="shared" si="381"/>
        <v>#N/A</v>
      </c>
      <c r="AI685" t="e">
        <f t="shared" si="382"/>
        <v>#N/A</v>
      </c>
      <c r="AJ685" t="e">
        <f t="shared" si="347"/>
        <v>#N/A</v>
      </c>
      <c r="AK685" t="e">
        <f t="shared" si="348"/>
        <v>#N/A</v>
      </c>
      <c r="AL685" t="e">
        <f t="shared" si="349"/>
        <v>#N/A</v>
      </c>
      <c r="AM685" t="e">
        <f t="shared" si="383"/>
        <v>#N/A</v>
      </c>
      <c r="AN685" t="e">
        <f t="shared" si="384"/>
        <v>#N/A</v>
      </c>
      <c r="AO685" t="e">
        <f t="shared" si="385"/>
        <v>#N/A</v>
      </c>
      <c r="AP685" t="e">
        <f t="shared" si="386"/>
        <v>#N/A</v>
      </c>
      <c r="AQ685" t="e">
        <f t="shared" si="387"/>
        <v>#N/A</v>
      </c>
      <c r="AR685" t="e">
        <f t="shared" si="388"/>
        <v>#N/A</v>
      </c>
      <c r="AS685" t="e">
        <f t="shared" si="389"/>
        <v>#N/A</v>
      </c>
      <c r="AT685" t="e">
        <f t="shared" si="390"/>
        <v>#N/A</v>
      </c>
      <c r="AU685" t="e">
        <f t="shared" si="391"/>
        <v>#N/A</v>
      </c>
      <c r="AV685" t="e">
        <f t="shared" si="350"/>
        <v>#N/A</v>
      </c>
      <c r="AW685" t="e">
        <f t="shared" si="351"/>
        <v>#N/A</v>
      </c>
      <c r="AX685" t="e">
        <f t="shared" si="352"/>
        <v>#N/A</v>
      </c>
      <c r="AY685" t="e">
        <f t="shared" si="392"/>
        <v>#N/A</v>
      </c>
      <c r="AZ685" t="e">
        <f t="shared" si="393"/>
        <v>#N/A</v>
      </c>
      <c r="BA685" t="e">
        <f t="shared" si="394"/>
        <v>#N/A</v>
      </c>
      <c r="BB685" t="e">
        <f t="shared" si="395"/>
        <v>#N/A</v>
      </c>
      <c r="BC685" t="e">
        <f t="shared" si="396"/>
        <v>#N/A</v>
      </c>
      <c r="BD685" t="e">
        <f t="shared" si="397"/>
        <v>#N/A</v>
      </c>
      <c r="BE685" t="e">
        <f t="shared" si="398"/>
        <v>#N/A</v>
      </c>
      <c r="BF685" t="e">
        <f t="shared" si="399"/>
        <v>#N/A</v>
      </c>
      <c r="BG685" t="e">
        <f t="shared" si="400"/>
        <v>#N/A</v>
      </c>
      <c r="BH685" t="e">
        <f t="shared" si="353"/>
        <v>#N/A</v>
      </c>
      <c r="BI685" t="e">
        <f t="shared" si="354"/>
        <v>#N/A</v>
      </c>
      <c r="BJ685" t="e">
        <f t="shared" si="355"/>
        <v>#N/A</v>
      </c>
      <c r="BK685" t="e">
        <f t="shared" si="401"/>
        <v>#N/A</v>
      </c>
      <c r="BL685" t="e">
        <f t="shared" si="402"/>
        <v>#N/A</v>
      </c>
      <c r="BM685" t="e">
        <f t="shared" si="403"/>
        <v>#N/A</v>
      </c>
      <c r="BN685" t="e">
        <f t="shared" si="404"/>
        <v>#N/A</v>
      </c>
      <c r="BO685" t="e">
        <f t="shared" si="405"/>
        <v>#N/A</v>
      </c>
      <c r="BP685" t="e">
        <f t="shared" si="406"/>
        <v>#N/A</v>
      </c>
      <c r="BQ685" t="e">
        <f t="shared" si="407"/>
        <v>#N/A</v>
      </c>
      <c r="BR685" t="e">
        <f t="shared" si="408"/>
        <v>#N/A</v>
      </c>
      <c r="BS685" t="e">
        <f t="shared" si="409"/>
        <v>#N/A</v>
      </c>
      <c r="BT685" t="e">
        <f t="shared" si="410"/>
        <v>#N/A</v>
      </c>
      <c r="BU685" t="e">
        <f t="shared" si="411"/>
        <v>#N/A</v>
      </c>
      <c r="BV685" t="e">
        <f t="shared" si="412"/>
        <v>#N/A</v>
      </c>
      <c r="BW685" t="e">
        <f t="shared" si="413"/>
        <v>#N/A</v>
      </c>
      <c r="BX685" t="e">
        <f t="shared" si="414"/>
        <v>#N/A</v>
      </c>
      <c r="BY685" t="e">
        <f t="shared" si="415"/>
        <v>#N/A</v>
      </c>
      <c r="BZ685" t="e">
        <f t="shared" si="416"/>
        <v>#N/A</v>
      </c>
      <c r="CA685" t="e">
        <f t="shared" si="417"/>
        <v>#N/A</v>
      </c>
      <c r="CB685" t="e">
        <f t="shared" si="418"/>
        <v>#N/A</v>
      </c>
      <c r="CC685" t="e">
        <f t="shared" si="419"/>
        <v>#N/A</v>
      </c>
      <c r="CD685" t="e">
        <f t="shared" si="420"/>
        <v>#N/A</v>
      </c>
      <c r="CE685" t="e">
        <f t="shared" si="421"/>
        <v>#N/A</v>
      </c>
      <c r="CF685" t="e">
        <f t="shared" si="422"/>
        <v>#N/A</v>
      </c>
    </row>
    <row r="686" spans="1:84" x14ac:dyDescent="0.3">
      <c r="A686" t="e">
        <f t="shared" si="424"/>
        <v>#N/A</v>
      </c>
      <c r="B686" t="e">
        <f t="shared" si="424"/>
        <v>#N/A</v>
      </c>
      <c r="C686" t="e">
        <f t="shared" si="356"/>
        <v>#N/A</v>
      </c>
      <c r="D686" t="e">
        <f t="shared" si="357"/>
        <v>#N/A</v>
      </c>
      <c r="E686" t="e">
        <f t="shared" si="358"/>
        <v>#N/A</v>
      </c>
      <c r="F686" t="e">
        <f t="shared" si="359"/>
        <v>#N/A</v>
      </c>
      <c r="G686" t="e">
        <f t="shared" si="360"/>
        <v>#N/A</v>
      </c>
      <c r="H686" t="e">
        <f t="shared" si="361"/>
        <v>#N/A</v>
      </c>
      <c r="I686" t="e">
        <f t="shared" si="362"/>
        <v>#N/A</v>
      </c>
      <c r="J686" t="e">
        <f t="shared" si="363"/>
        <v>#N/A</v>
      </c>
      <c r="K686" t="e">
        <f t="shared" si="364"/>
        <v>#N/A</v>
      </c>
      <c r="L686" t="e">
        <f t="shared" si="341"/>
        <v>#N/A</v>
      </c>
      <c r="M686" t="e">
        <f t="shared" si="342"/>
        <v>#N/A</v>
      </c>
      <c r="N686" t="e">
        <f t="shared" si="343"/>
        <v>#N/A</v>
      </c>
      <c r="O686" t="e">
        <f t="shared" si="365"/>
        <v>#N/A</v>
      </c>
      <c r="P686" t="e">
        <f t="shared" si="366"/>
        <v>#N/A</v>
      </c>
      <c r="Q686" t="e">
        <f t="shared" si="367"/>
        <v>#N/A</v>
      </c>
      <c r="R686" t="e">
        <f t="shared" si="368"/>
        <v>#N/A</v>
      </c>
      <c r="S686" t="e">
        <f t="shared" si="369"/>
        <v>#N/A</v>
      </c>
      <c r="T686" t="e">
        <f t="shared" si="370"/>
        <v>#N/A</v>
      </c>
      <c r="U686" t="e">
        <f t="shared" si="371"/>
        <v>#N/A</v>
      </c>
      <c r="V686" t="e">
        <f t="shared" si="372"/>
        <v>#N/A</v>
      </c>
      <c r="W686" t="e">
        <f t="shared" si="373"/>
        <v>#N/A</v>
      </c>
      <c r="X686" t="e">
        <f t="shared" si="344"/>
        <v>#N/A</v>
      </c>
      <c r="Y686" t="e">
        <f t="shared" si="345"/>
        <v>#N/A</v>
      </c>
      <c r="Z686" t="e">
        <f t="shared" si="346"/>
        <v>#N/A</v>
      </c>
      <c r="AA686" t="e">
        <f t="shared" si="374"/>
        <v>#N/A</v>
      </c>
      <c r="AB686" t="e">
        <f t="shared" si="375"/>
        <v>#N/A</v>
      </c>
      <c r="AC686" t="e">
        <f t="shared" si="376"/>
        <v>#N/A</v>
      </c>
      <c r="AD686" t="e">
        <f t="shared" si="377"/>
        <v>#N/A</v>
      </c>
      <c r="AE686" t="e">
        <f t="shared" si="378"/>
        <v>#N/A</v>
      </c>
      <c r="AF686" t="e">
        <f t="shared" si="379"/>
        <v>#N/A</v>
      </c>
      <c r="AG686" t="e">
        <f t="shared" si="380"/>
        <v>#N/A</v>
      </c>
      <c r="AH686" t="e">
        <f t="shared" si="381"/>
        <v>#N/A</v>
      </c>
      <c r="AI686" t="e">
        <f t="shared" si="382"/>
        <v>#N/A</v>
      </c>
      <c r="AJ686" t="e">
        <f t="shared" si="347"/>
        <v>#N/A</v>
      </c>
      <c r="AK686" t="e">
        <f t="shared" si="348"/>
        <v>#N/A</v>
      </c>
      <c r="AL686" t="e">
        <f t="shared" si="349"/>
        <v>#N/A</v>
      </c>
      <c r="AM686" t="e">
        <f t="shared" si="383"/>
        <v>#N/A</v>
      </c>
      <c r="AN686" t="e">
        <f t="shared" si="384"/>
        <v>#N/A</v>
      </c>
      <c r="AO686" t="e">
        <f t="shared" si="385"/>
        <v>#N/A</v>
      </c>
      <c r="AP686" t="e">
        <f t="shared" si="386"/>
        <v>#N/A</v>
      </c>
      <c r="AQ686" t="e">
        <f t="shared" si="387"/>
        <v>#N/A</v>
      </c>
      <c r="AR686" t="e">
        <f t="shared" si="388"/>
        <v>#N/A</v>
      </c>
      <c r="AS686" t="e">
        <f t="shared" si="389"/>
        <v>#N/A</v>
      </c>
      <c r="AT686" t="e">
        <f t="shared" si="390"/>
        <v>#N/A</v>
      </c>
      <c r="AU686" t="e">
        <f t="shared" si="391"/>
        <v>#N/A</v>
      </c>
      <c r="AV686" t="e">
        <f t="shared" si="350"/>
        <v>#N/A</v>
      </c>
      <c r="AW686" t="e">
        <f t="shared" si="351"/>
        <v>#N/A</v>
      </c>
      <c r="AX686" t="e">
        <f t="shared" si="352"/>
        <v>#N/A</v>
      </c>
      <c r="AY686" t="e">
        <f t="shared" si="392"/>
        <v>#N/A</v>
      </c>
      <c r="AZ686" t="e">
        <f t="shared" si="393"/>
        <v>#N/A</v>
      </c>
      <c r="BA686" t="e">
        <f t="shared" si="394"/>
        <v>#N/A</v>
      </c>
      <c r="BB686" t="e">
        <f t="shared" si="395"/>
        <v>#N/A</v>
      </c>
      <c r="BC686" t="e">
        <f t="shared" si="396"/>
        <v>#N/A</v>
      </c>
      <c r="BD686" t="e">
        <f t="shared" si="397"/>
        <v>#N/A</v>
      </c>
      <c r="BE686" t="e">
        <f t="shared" si="398"/>
        <v>#N/A</v>
      </c>
      <c r="BF686" t="e">
        <f t="shared" si="399"/>
        <v>#N/A</v>
      </c>
      <c r="BG686" t="e">
        <f t="shared" si="400"/>
        <v>#N/A</v>
      </c>
      <c r="BH686" t="e">
        <f t="shared" si="353"/>
        <v>#N/A</v>
      </c>
      <c r="BI686" t="e">
        <f t="shared" si="354"/>
        <v>#N/A</v>
      </c>
      <c r="BJ686" t="e">
        <f t="shared" si="355"/>
        <v>#N/A</v>
      </c>
      <c r="BK686" t="e">
        <f t="shared" si="401"/>
        <v>#N/A</v>
      </c>
      <c r="BL686" t="e">
        <f t="shared" si="402"/>
        <v>#N/A</v>
      </c>
      <c r="BM686" t="e">
        <f t="shared" si="403"/>
        <v>#N/A</v>
      </c>
      <c r="BN686" t="e">
        <f t="shared" si="404"/>
        <v>#N/A</v>
      </c>
      <c r="BO686" t="e">
        <f t="shared" si="405"/>
        <v>#N/A</v>
      </c>
      <c r="BP686" t="e">
        <f t="shared" si="406"/>
        <v>#N/A</v>
      </c>
      <c r="BQ686" t="e">
        <f t="shared" si="407"/>
        <v>#N/A</v>
      </c>
      <c r="BR686" t="e">
        <f t="shared" si="408"/>
        <v>#N/A</v>
      </c>
      <c r="BS686" t="e">
        <f t="shared" si="409"/>
        <v>#N/A</v>
      </c>
      <c r="BT686" t="e">
        <f t="shared" si="410"/>
        <v>#N/A</v>
      </c>
      <c r="BU686" t="e">
        <f t="shared" si="411"/>
        <v>#N/A</v>
      </c>
      <c r="BV686" t="e">
        <f t="shared" si="412"/>
        <v>#N/A</v>
      </c>
      <c r="BW686" t="e">
        <f t="shared" si="413"/>
        <v>#N/A</v>
      </c>
      <c r="BX686" t="e">
        <f t="shared" si="414"/>
        <v>#N/A</v>
      </c>
      <c r="BY686" t="e">
        <f t="shared" si="415"/>
        <v>#N/A</v>
      </c>
      <c r="BZ686" t="e">
        <f t="shared" si="416"/>
        <v>#N/A</v>
      </c>
      <c r="CA686" t="e">
        <f t="shared" si="417"/>
        <v>#N/A</v>
      </c>
      <c r="CB686" t="e">
        <f t="shared" si="418"/>
        <v>#N/A</v>
      </c>
      <c r="CC686" t="e">
        <f t="shared" si="419"/>
        <v>#N/A</v>
      </c>
      <c r="CD686" t="e">
        <f t="shared" si="420"/>
        <v>#N/A</v>
      </c>
      <c r="CE686" t="e">
        <f t="shared" si="421"/>
        <v>#N/A</v>
      </c>
      <c r="CF686" t="e">
        <f t="shared" si="422"/>
        <v>#N/A</v>
      </c>
    </row>
    <row r="687" spans="1:84" x14ac:dyDescent="0.3">
      <c r="A687" t="e">
        <f t="shared" si="424"/>
        <v>#N/A</v>
      </c>
      <c r="B687" t="e">
        <f t="shared" si="424"/>
        <v>#N/A</v>
      </c>
      <c r="C687" t="e">
        <f t="shared" si="356"/>
        <v>#N/A</v>
      </c>
      <c r="D687" t="e">
        <f t="shared" si="357"/>
        <v>#N/A</v>
      </c>
      <c r="E687" t="e">
        <f t="shared" si="358"/>
        <v>#N/A</v>
      </c>
      <c r="F687" t="e">
        <f t="shared" si="359"/>
        <v>#N/A</v>
      </c>
      <c r="G687" t="e">
        <f t="shared" si="360"/>
        <v>#N/A</v>
      </c>
      <c r="H687" t="e">
        <f t="shared" si="361"/>
        <v>#N/A</v>
      </c>
      <c r="I687" t="e">
        <f t="shared" si="362"/>
        <v>#N/A</v>
      </c>
      <c r="J687" t="e">
        <f t="shared" si="363"/>
        <v>#N/A</v>
      </c>
      <c r="K687" t="e">
        <f t="shared" si="364"/>
        <v>#N/A</v>
      </c>
      <c r="L687" t="e">
        <f t="shared" si="341"/>
        <v>#N/A</v>
      </c>
      <c r="M687" t="e">
        <f t="shared" si="342"/>
        <v>#N/A</v>
      </c>
      <c r="N687" t="e">
        <f t="shared" si="343"/>
        <v>#N/A</v>
      </c>
      <c r="O687" t="e">
        <f t="shared" si="365"/>
        <v>#N/A</v>
      </c>
      <c r="P687" t="e">
        <f t="shared" si="366"/>
        <v>#N/A</v>
      </c>
      <c r="Q687" t="e">
        <f t="shared" si="367"/>
        <v>#N/A</v>
      </c>
      <c r="R687" t="e">
        <f t="shared" si="368"/>
        <v>#N/A</v>
      </c>
      <c r="S687" t="e">
        <f t="shared" si="369"/>
        <v>#N/A</v>
      </c>
      <c r="T687" t="e">
        <f t="shared" si="370"/>
        <v>#N/A</v>
      </c>
      <c r="U687" t="e">
        <f t="shared" si="371"/>
        <v>#N/A</v>
      </c>
      <c r="V687" t="e">
        <f t="shared" si="372"/>
        <v>#N/A</v>
      </c>
      <c r="W687" t="e">
        <f t="shared" si="373"/>
        <v>#N/A</v>
      </c>
      <c r="X687" t="e">
        <f t="shared" si="344"/>
        <v>#N/A</v>
      </c>
      <c r="Y687" t="e">
        <f t="shared" si="345"/>
        <v>#N/A</v>
      </c>
      <c r="Z687" t="e">
        <f t="shared" si="346"/>
        <v>#N/A</v>
      </c>
      <c r="AA687" t="e">
        <f t="shared" si="374"/>
        <v>#N/A</v>
      </c>
      <c r="AB687" t="e">
        <f t="shared" si="375"/>
        <v>#N/A</v>
      </c>
      <c r="AC687" t="e">
        <f t="shared" si="376"/>
        <v>#N/A</v>
      </c>
      <c r="AD687" t="e">
        <f t="shared" si="377"/>
        <v>#N/A</v>
      </c>
      <c r="AE687" t="e">
        <f t="shared" si="378"/>
        <v>#N/A</v>
      </c>
      <c r="AF687" t="e">
        <f t="shared" si="379"/>
        <v>#N/A</v>
      </c>
      <c r="AG687" t="e">
        <f t="shared" si="380"/>
        <v>#N/A</v>
      </c>
      <c r="AH687" t="e">
        <f t="shared" si="381"/>
        <v>#N/A</v>
      </c>
      <c r="AI687" t="e">
        <f t="shared" si="382"/>
        <v>#N/A</v>
      </c>
      <c r="AJ687" t="e">
        <f t="shared" si="347"/>
        <v>#N/A</v>
      </c>
      <c r="AK687" t="e">
        <f t="shared" si="348"/>
        <v>#N/A</v>
      </c>
      <c r="AL687" t="e">
        <f t="shared" si="349"/>
        <v>#N/A</v>
      </c>
      <c r="AM687" t="e">
        <f t="shared" si="383"/>
        <v>#N/A</v>
      </c>
      <c r="AN687" t="e">
        <f t="shared" si="384"/>
        <v>#N/A</v>
      </c>
      <c r="AO687" t="e">
        <f t="shared" si="385"/>
        <v>#N/A</v>
      </c>
      <c r="AP687" t="e">
        <f t="shared" si="386"/>
        <v>#N/A</v>
      </c>
      <c r="AQ687" t="e">
        <f t="shared" si="387"/>
        <v>#N/A</v>
      </c>
      <c r="AR687" t="e">
        <f t="shared" si="388"/>
        <v>#N/A</v>
      </c>
      <c r="AS687" t="e">
        <f t="shared" si="389"/>
        <v>#N/A</v>
      </c>
      <c r="AT687" t="e">
        <f t="shared" si="390"/>
        <v>#N/A</v>
      </c>
      <c r="AU687" t="e">
        <f t="shared" si="391"/>
        <v>#N/A</v>
      </c>
      <c r="AV687" t="e">
        <f t="shared" si="350"/>
        <v>#N/A</v>
      </c>
      <c r="AW687" t="e">
        <f t="shared" si="351"/>
        <v>#N/A</v>
      </c>
      <c r="AX687" t="e">
        <f t="shared" si="352"/>
        <v>#N/A</v>
      </c>
      <c r="AY687" t="e">
        <f t="shared" si="392"/>
        <v>#N/A</v>
      </c>
      <c r="AZ687" t="e">
        <f t="shared" si="393"/>
        <v>#N/A</v>
      </c>
      <c r="BA687" t="e">
        <f t="shared" si="394"/>
        <v>#N/A</v>
      </c>
      <c r="BB687" t="e">
        <f t="shared" si="395"/>
        <v>#N/A</v>
      </c>
      <c r="BC687" t="e">
        <f t="shared" si="396"/>
        <v>#N/A</v>
      </c>
      <c r="BD687" t="e">
        <f t="shared" si="397"/>
        <v>#N/A</v>
      </c>
      <c r="BE687" t="e">
        <f t="shared" si="398"/>
        <v>#N/A</v>
      </c>
      <c r="BF687" t="e">
        <f t="shared" si="399"/>
        <v>#N/A</v>
      </c>
      <c r="BG687" t="e">
        <f t="shared" si="400"/>
        <v>#N/A</v>
      </c>
      <c r="BH687" t="e">
        <f t="shared" si="353"/>
        <v>#N/A</v>
      </c>
      <c r="BI687" t="e">
        <f t="shared" si="354"/>
        <v>#N/A</v>
      </c>
      <c r="BJ687" t="e">
        <f t="shared" si="355"/>
        <v>#N/A</v>
      </c>
      <c r="BK687" t="e">
        <f t="shared" si="401"/>
        <v>#N/A</v>
      </c>
      <c r="BL687" t="e">
        <f t="shared" si="402"/>
        <v>#N/A</v>
      </c>
      <c r="BM687" t="e">
        <f t="shared" si="403"/>
        <v>#N/A</v>
      </c>
      <c r="BN687" t="e">
        <f t="shared" si="404"/>
        <v>#N/A</v>
      </c>
      <c r="BO687" t="e">
        <f t="shared" si="405"/>
        <v>#N/A</v>
      </c>
      <c r="BP687" t="e">
        <f t="shared" si="406"/>
        <v>#N/A</v>
      </c>
      <c r="BQ687" t="e">
        <f t="shared" si="407"/>
        <v>#N/A</v>
      </c>
      <c r="BR687" t="e">
        <f t="shared" si="408"/>
        <v>#N/A</v>
      </c>
      <c r="BS687" t="e">
        <f t="shared" si="409"/>
        <v>#N/A</v>
      </c>
      <c r="BT687" t="e">
        <f t="shared" si="410"/>
        <v>#N/A</v>
      </c>
      <c r="BU687" t="e">
        <f t="shared" si="411"/>
        <v>#N/A</v>
      </c>
      <c r="BV687" t="e">
        <f t="shared" si="412"/>
        <v>#N/A</v>
      </c>
      <c r="BW687" t="e">
        <f t="shared" si="413"/>
        <v>#N/A</v>
      </c>
      <c r="BX687" t="e">
        <f t="shared" si="414"/>
        <v>#N/A</v>
      </c>
      <c r="BY687" t="e">
        <f t="shared" si="415"/>
        <v>#N/A</v>
      </c>
      <c r="BZ687" t="e">
        <f t="shared" si="416"/>
        <v>#N/A</v>
      </c>
      <c r="CA687" t="e">
        <f t="shared" si="417"/>
        <v>#N/A</v>
      </c>
      <c r="CB687" t="e">
        <f t="shared" si="418"/>
        <v>#N/A</v>
      </c>
      <c r="CC687" t="e">
        <f t="shared" si="419"/>
        <v>#N/A</v>
      </c>
      <c r="CD687" t="e">
        <f t="shared" si="420"/>
        <v>#N/A</v>
      </c>
      <c r="CE687" t="e">
        <f t="shared" si="421"/>
        <v>#N/A</v>
      </c>
      <c r="CF687" t="e">
        <f t="shared" si="422"/>
        <v>#N/A</v>
      </c>
    </row>
    <row r="688" spans="1:84" x14ac:dyDescent="0.3">
      <c r="A688" t="e">
        <f t="shared" si="424"/>
        <v>#N/A</v>
      </c>
      <c r="B688" t="e">
        <f t="shared" si="424"/>
        <v>#N/A</v>
      </c>
      <c r="C688" t="e">
        <f t="shared" si="356"/>
        <v>#N/A</v>
      </c>
      <c r="D688" t="e">
        <f t="shared" si="357"/>
        <v>#N/A</v>
      </c>
      <c r="E688" t="e">
        <f t="shared" si="358"/>
        <v>#N/A</v>
      </c>
      <c r="F688" t="e">
        <f t="shared" si="359"/>
        <v>#N/A</v>
      </c>
      <c r="G688" t="e">
        <f t="shared" si="360"/>
        <v>#N/A</v>
      </c>
      <c r="H688" t="e">
        <f t="shared" si="361"/>
        <v>#N/A</v>
      </c>
      <c r="I688" t="e">
        <f t="shared" si="362"/>
        <v>#N/A</v>
      </c>
      <c r="J688" t="e">
        <f t="shared" si="363"/>
        <v>#N/A</v>
      </c>
      <c r="K688" t="e">
        <f t="shared" si="364"/>
        <v>#N/A</v>
      </c>
      <c r="L688" t="e">
        <f t="shared" si="341"/>
        <v>#N/A</v>
      </c>
      <c r="M688" t="e">
        <f t="shared" si="342"/>
        <v>#N/A</v>
      </c>
      <c r="N688" t="e">
        <f t="shared" si="343"/>
        <v>#N/A</v>
      </c>
      <c r="O688" t="e">
        <f t="shared" si="365"/>
        <v>#N/A</v>
      </c>
      <c r="P688" t="e">
        <f t="shared" si="366"/>
        <v>#N/A</v>
      </c>
      <c r="Q688" t="e">
        <f t="shared" si="367"/>
        <v>#N/A</v>
      </c>
      <c r="R688" t="e">
        <f t="shared" si="368"/>
        <v>#N/A</v>
      </c>
      <c r="S688" t="e">
        <f t="shared" si="369"/>
        <v>#N/A</v>
      </c>
      <c r="T688" t="e">
        <f t="shared" si="370"/>
        <v>#N/A</v>
      </c>
      <c r="U688" t="e">
        <f t="shared" si="371"/>
        <v>#N/A</v>
      </c>
      <c r="V688" t="e">
        <f t="shared" si="372"/>
        <v>#N/A</v>
      </c>
      <c r="W688" t="e">
        <f t="shared" si="373"/>
        <v>#N/A</v>
      </c>
      <c r="X688" t="e">
        <f t="shared" si="344"/>
        <v>#N/A</v>
      </c>
      <c r="Y688" t="e">
        <f t="shared" si="345"/>
        <v>#N/A</v>
      </c>
      <c r="Z688" t="e">
        <f t="shared" si="346"/>
        <v>#N/A</v>
      </c>
      <c r="AA688" t="e">
        <f t="shared" si="374"/>
        <v>#N/A</v>
      </c>
      <c r="AB688" t="e">
        <f t="shared" si="375"/>
        <v>#N/A</v>
      </c>
      <c r="AC688" t="e">
        <f t="shared" si="376"/>
        <v>#N/A</v>
      </c>
      <c r="AD688" t="e">
        <f t="shared" si="377"/>
        <v>#N/A</v>
      </c>
      <c r="AE688" t="e">
        <f t="shared" si="378"/>
        <v>#N/A</v>
      </c>
      <c r="AF688" t="e">
        <f t="shared" si="379"/>
        <v>#N/A</v>
      </c>
      <c r="AG688" t="e">
        <f t="shared" si="380"/>
        <v>#N/A</v>
      </c>
      <c r="AH688" t="e">
        <f t="shared" si="381"/>
        <v>#N/A</v>
      </c>
      <c r="AI688" t="e">
        <f t="shared" si="382"/>
        <v>#N/A</v>
      </c>
      <c r="AJ688" t="e">
        <f t="shared" si="347"/>
        <v>#N/A</v>
      </c>
      <c r="AK688" t="e">
        <f t="shared" si="348"/>
        <v>#N/A</v>
      </c>
      <c r="AL688" t="e">
        <f t="shared" si="349"/>
        <v>#N/A</v>
      </c>
      <c r="AM688" t="e">
        <f t="shared" si="383"/>
        <v>#N/A</v>
      </c>
      <c r="AN688" t="e">
        <f t="shared" si="384"/>
        <v>#N/A</v>
      </c>
      <c r="AO688" t="e">
        <f t="shared" si="385"/>
        <v>#N/A</v>
      </c>
      <c r="AP688" t="e">
        <f t="shared" si="386"/>
        <v>#N/A</v>
      </c>
      <c r="AQ688" t="e">
        <f t="shared" si="387"/>
        <v>#N/A</v>
      </c>
      <c r="AR688" t="e">
        <f t="shared" si="388"/>
        <v>#N/A</v>
      </c>
      <c r="AS688" t="e">
        <f t="shared" si="389"/>
        <v>#N/A</v>
      </c>
      <c r="AT688" t="e">
        <f t="shared" si="390"/>
        <v>#N/A</v>
      </c>
      <c r="AU688" t="e">
        <f t="shared" si="391"/>
        <v>#N/A</v>
      </c>
      <c r="AV688" t="e">
        <f t="shared" si="350"/>
        <v>#N/A</v>
      </c>
      <c r="AW688" t="e">
        <f t="shared" si="351"/>
        <v>#N/A</v>
      </c>
      <c r="AX688" t="e">
        <f t="shared" si="352"/>
        <v>#N/A</v>
      </c>
      <c r="AY688" t="e">
        <f t="shared" si="392"/>
        <v>#N/A</v>
      </c>
      <c r="AZ688" t="e">
        <f t="shared" si="393"/>
        <v>#N/A</v>
      </c>
      <c r="BA688" t="e">
        <f t="shared" si="394"/>
        <v>#N/A</v>
      </c>
      <c r="BB688" t="e">
        <f t="shared" si="395"/>
        <v>#N/A</v>
      </c>
      <c r="BC688" t="e">
        <f t="shared" si="396"/>
        <v>#N/A</v>
      </c>
      <c r="BD688" t="e">
        <f t="shared" si="397"/>
        <v>#N/A</v>
      </c>
      <c r="BE688" t="e">
        <f t="shared" si="398"/>
        <v>#N/A</v>
      </c>
      <c r="BF688" t="e">
        <f t="shared" si="399"/>
        <v>#N/A</v>
      </c>
      <c r="BG688" t="e">
        <f t="shared" si="400"/>
        <v>#N/A</v>
      </c>
      <c r="BH688" t="e">
        <f t="shared" si="353"/>
        <v>#N/A</v>
      </c>
      <c r="BI688" t="e">
        <f t="shared" si="354"/>
        <v>#N/A</v>
      </c>
      <c r="BJ688" t="e">
        <f t="shared" si="355"/>
        <v>#N/A</v>
      </c>
      <c r="BK688" t="e">
        <f t="shared" si="401"/>
        <v>#N/A</v>
      </c>
      <c r="BL688" t="e">
        <f t="shared" si="402"/>
        <v>#N/A</v>
      </c>
      <c r="BM688" t="e">
        <f t="shared" si="403"/>
        <v>#N/A</v>
      </c>
      <c r="BN688" t="e">
        <f t="shared" si="404"/>
        <v>#N/A</v>
      </c>
      <c r="BO688" t="e">
        <f t="shared" si="405"/>
        <v>#N/A</v>
      </c>
      <c r="BP688" t="e">
        <f t="shared" si="406"/>
        <v>#N/A</v>
      </c>
      <c r="BQ688" t="e">
        <f t="shared" si="407"/>
        <v>#N/A</v>
      </c>
      <c r="BR688" t="e">
        <f t="shared" si="408"/>
        <v>#N/A</v>
      </c>
      <c r="BS688" t="e">
        <f t="shared" si="409"/>
        <v>#N/A</v>
      </c>
      <c r="BT688" t="e">
        <f t="shared" si="410"/>
        <v>#N/A</v>
      </c>
      <c r="BU688" t="e">
        <f t="shared" si="411"/>
        <v>#N/A</v>
      </c>
      <c r="BV688" t="e">
        <f t="shared" si="412"/>
        <v>#N/A</v>
      </c>
      <c r="BW688" t="e">
        <f t="shared" si="413"/>
        <v>#N/A</v>
      </c>
      <c r="BX688" t="e">
        <f t="shared" si="414"/>
        <v>#N/A</v>
      </c>
      <c r="BY688" t="e">
        <f t="shared" si="415"/>
        <v>#N/A</v>
      </c>
      <c r="BZ688" t="e">
        <f t="shared" si="416"/>
        <v>#N/A</v>
      </c>
      <c r="CA688" t="e">
        <f t="shared" si="417"/>
        <v>#N/A</v>
      </c>
      <c r="CB688" t="e">
        <f t="shared" si="418"/>
        <v>#N/A</v>
      </c>
      <c r="CC688" t="e">
        <f t="shared" si="419"/>
        <v>#N/A</v>
      </c>
      <c r="CD688" t="e">
        <f t="shared" si="420"/>
        <v>#N/A</v>
      </c>
      <c r="CE688" t="e">
        <f t="shared" si="421"/>
        <v>#N/A</v>
      </c>
      <c r="CF688" t="e">
        <f t="shared" si="422"/>
        <v>#N/A</v>
      </c>
    </row>
    <row r="689" spans="1:84" x14ac:dyDescent="0.3">
      <c r="A689" t="e">
        <f t="shared" si="424"/>
        <v>#N/A</v>
      </c>
      <c r="B689" t="e">
        <f t="shared" si="424"/>
        <v>#N/A</v>
      </c>
      <c r="C689" t="e">
        <f t="shared" si="356"/>
        <v>#N/A</v>
      </c>
      <c r="D689" t="e">
        <f t="shared" si="357"/>
        <v>#N/A</v>
      </c>
      <c r="E689" t="e">
        <f t="shared" si="358"/>
        <v>#N/A</v>
      </c>
      <c r="F689" t="e">
        <f t="shared" si="359"/>
        <v>#N/A</v>
      </c>
      <c r="G689" t="e">
        <f t="shared" si="360"/>
        <v>#N/A</v>
      </c>
      <c r="H689" t="e">
        <f t="shared" si="361"/>
        <v>#N/A</v>
      </c>
      <c r="I689" t="e">
        <f t="shared" si="362"/>
        <v>#N/A</v>
      </c>
      <c r="J689" t="e">
        <f t="shared" si="363"/>
        <v>#N/A</v>
      </c>
      <c r="K689" t="e">
        <f t="shared" si="364"/>
        <v>#N/A</v>
      </c>
      <c r="L689" t="e">
        <f t="shared" si="341"/>
        <v>#N/A</v>
      </c>
      <c r="M689" t="e">
        <f t="shared" si="342"/>
        <v>#N/A</v>
      </c>
      <c r="N689" t="e">
        <f t="shared" si="343"/>
        <v>#N/A</v>
      </c>
      <c r="O689" t="e">
        <f t="shared" si="365"/>
        <v>#N/A</v>
      </c>
      <c r="P689" t="e">
        <f t="shared" si="366"/>
        <v>#N/A</v>
      </c>
      <c r="Q689" t="e">
        <f t="shared" si="367"/>
        <v>#N/A</v>
      </c>
      <c r="R689" t="e">
        <f t="shared" si="368"/>
        <v>#N/A</v>
      </c>
      <c r="S689" t="e">
        <f t="shared" si="369"/>
        <v>#N/A</v>
      </c>
      <c r="T689" t="e">
        <f t="shared" si="370"/>
        <v>#N/A</v>
      </c>
      <c r="U689" t="e">
        <f t="shared" si="371"/>
        <v>#N/A</v>
      </c>
      <c r="V689" t="e">
        <f t="shared" si="372"/>
        <v>#N/A</v>
      </c>
      <c r="W689" t="e">
        <f t="shared" si="373"/>
        <v>#N/A</v>
      </c>
      <c r="X689" t="e">
        <f t="shared" si="344"/>
        <v>#N/A</v>
      </c>
      <c r="Y689" t="e">
        <f t="shared" si="345"/>
        <v>#N/A</v>
      </c>
      <c r="Z689" t="e">
        <f t="shared" si="346"/>
        <v>#N/A</v>
      </c>
      <c r="AA689" t="e">
        <f t="shared" si="374"/>
        <v>#N/A</v>
      </c>
      <c r="AB689" t="e">
        <f t="shared" si="375"/>
        <v>#N/A</v>
      </c>
      <c r="AC689" t="e">
        <f t="shared" si="376"/>
        <v>#N/A</v>
      </c>
      <c r="AD689" t="e">
        <f t="shared" si="377"/>
        <v>#N/A</v>
      </c>
      <c r="AE689" t="e">
        <f t="shared" si="378"/>
        <v>#N/A</v>
      </c>
      <c r="AF689" t="e">
        <f t="shared" si="379"/>
        <v>#N/A</v>
      </c>
      <c r="AG689" t="e">
        <f t="shared" si="380"/>
        <v>#N/A</v>
      </c>
      <c r="AH689" t="e">
        <f t="shared" si="381"/>
        <v>#N/A</v>
      </c>
      <c r="AI689" t="e">
        <f t="shared" si="382"/>
        <v>#N/A</v>
      </c>
      <c r="AJ689" t="e">
        <f t="shared" si="347"/>
        <v>#N/A</v>
      </c>
      <c r="AK689" t="e">
        <f t="shared" si="348"/>
        <v>#N/A</v>
      </c>
      <c r="AL689" t="e">
        <f t="shared" si="349"/>
        <v>#N/A</v>
      </c>
      <c r="AM689" t="e">
        <f t="shared" si="383"/>
        <v>#N/A</v>
      </c>
      <c r="AN689" t="e">
        <f t="shared" si="384"/>
        <v>#N/A</v>
      </c>
      <c r="AO689" t="e">
        <f t="shared" si="385"/>
        <v>#N/A</v>
      </c>
      <c r="AP689" t="e">
        <f t="shared" si="386"/>
        <v>#N/A</v>
      </c>
      <c r="AQ689" t="e">
        <f t="shared" si="387"/>
        <v>#N/A</v>
      </c>
      <c r="AR689" t="e">
        <f t="shared" si="388"/>
        <v>#N/A</v>
      </c>
      <c r="AS689" t="e">
        <f t="shared" si="389"/>
        <v>#N/A</v>
      </c>
      <c r="AT689" t="e">
        <f t="shared" si="390"/>
        <v>#N/A</v>
      </c>
      <c r="AU689" t="e">
        <f t="shared" si="391"/>
        <v>#N/A</v>
      </c>
      <c r="AV689" t="e">
        <f t="shared" si="350"/>
        <v>#N/A</v>
      </c>
      <c r="AW689" t="e">
        <f t="shared" si="351"/>
        <v>#N/A</v>
      </c>
      <c r="AX689" t="e">
        <f t="shared" si="352"/>
        <v>#N/A</v>
      </c>
      <c r="AY689" t="e">
        <f t="shared" si="392"/>
        <v>#N/A</v>
      </c>
      <c r="AZ689" t="e">
        <f t="shared" si="393"/>
        <v>#N/A</v>
      </c>
      <c r="BA689" t="e">
        <f t="shared" si="394"/>
        <v>#N/A</v>
      </c>
      <c r="BB689" t="e">
        <f t="shared" si="395"/>
        <v>#N/A</v>
      </c>
      <c r="BC689" t="e">
        <f t="shared" si="396"/>
        <v>#N/A</v>
      </c>
      <c r="BD689" t="e">
        <f t="shared" si="397"/>
        <v>#N/A</v>
      </c>
      <c r="BE689" t="e">
        <f t="shared" si="398"/>
        <v>#N/A</v>
      </c>
      <c r="BF689" t="e">
        <f t="shared" si="399"/>
        <v>#N/A</v>
      </c>
      <c r="BG689" t="e">
        <f t="shared" si="400"/>
        <v>#N/A</v>
      </c>
      <c r="BH689" t="e">
        <f t="shared" si="353"/>
        <v>#N/A</v>
      </c>
      <c r="BI689" t="e">
        <f t="shared" si="354"/>
        <v>#N/A</v>
      </c>
      <c r="BJ689" t="e">
        <f t="shared" si="355"/>
        <v>#N/A</v>
      </c>
      <c r="BK689" t="e">
        <f t="shared" si="401"/>
        <v>#N/A</v>
      </c>
      <c r="BL689" t="e">
        <f t="shared" si="402"/>
        <v>#N/A</v>
      </c>
      <c r="BM689" t="e">
        <f t="shared" si="403"/>
        <v>#N/A</v>
      </c>
      <c r="BN689" t="e">
        <f t="shared" si="404"/>
        <v>#N/A</v>
      </c>
      <c r="BO689" t="e">
        <f t="shared" si="405"/>
        <v>#N/A</v>
      </c>
      <c r="BP689" t="e">
        <f t="shared" si="406"/>
        <v>#N/A</v>
      </c>
      <c r="BQ689" t="e">
        <f t="shared" si="407"/>
        <v>#N/A</v>
      </c>
      <c r="BR689" t="e">
        <f t="shared" si="408"/>
        <v>#N/A</v>
      </c>
      <c r="BS689" t="e">
        <f t="shared" si="409"/>
        <v>#N/A</v>
      </c>
      <c r="BT689" t="e">
        <f t="shared" si="410"/>
        <v>#N/A</v>
      </c>
      <c r="BU689" t="e">
        <f t="shared" si="411"/>
        <v>#N/A</v>
      </c>
      <c r="BV689" t="e">
        <f t="shared" si="412"/>
        <v>#N/A</v>
      </c>
      <c r="BW689" t="e">
        <f t="shared" si="413"/>
        <v>#N/A</v>
      </c>
      <c r="BX689" t="e">
        <f t="shared" si="414"/>
        <v>#N/A</v>
      </c>
      <c r="BY689" t="e">
        <f t="shared" si="415"/>
        <v>#N/A</v>
      </c>
      <c r="BZ689" t="e">
        <f t="shared" si="416"/>
        <v>#N/A</v>
      </c>
      <c r="CA689" t="e">
        <f t="shared" si="417"/>
        <v>#N/A</v>
      </c>
      <c r="CB689" t="e">
        <f t="shared" si="418"/>
        <v>#N/A</v>
      </c>
      <c r="CC689" t="e">
        <f t="shared" si="419"/>
        <v>#N/A</v>
      </c>
      <c r="CD689" t="e">
        <f t="shared" si="420"/>
        <v>#N/A</v>
      </c>
      <c r="CE689" t="e">
        <f t="shared" si="421"/>
        <v>#N/A</v>
      </c>
      <c r="CF689" t="e">
        <f t="shared" si="422"/>
        <v>#N/A</v>
      </c>
    </row>
    <row r="690" spans="1:84" x14ac:dyDescent="0.3">
      <c r="A690" t="e">
        <f t="shared" si="424"/>
        <v>#N/A</v>
      </c>
      <c r="B690" t="e">
        <f t="shared" si="424"/>
        <v>#N/A</v>
      </c>
      <c r="C690" t="e">
        <f t="shared" si="356"/>
        <v>#N/A</v>
      </c>
      <c r="D690" t="e">
        <f t="shared" si="357"/>
        <v>#N/A</v>
      </c>
      <c r="E690" t="e">
        <f t="shared" si="358"/>
        <v>#N/A</v>
      </c>
      <c r="F690" t="e">
        <f t="shared" si="359"/>
        <v>#N/A</v>
      </c>
      <c r="G690" t="e">
        <f t="shared" si="360"/>
        <v>#N/A</v>
      </c>
      <c r="H690" t="e">
        <f t="shared" si="361"/>
        <v>#N/A</v>
      </c>
      <c r="I690" t="e">
        <f t="shared" si="362"/>
        <v>#N/A</v>
      </c>
      <c r="J690" t="e">
        <f t="shared" si="363"/>
        <v>#N/A</v>
      </c>
      <c r="K690" t="e">
        <f t="shared" si="364"/>
        <v>#N/A</v>
      </c>
      <c r="L690" t="e">
        <f t="shared" si="341"/>
        <v>#N/A</v>
      </c>
      <c r="M690" t="e">
        <f t="shared" si="342"/>
        <v>#N/A</v>
      </c>
      <c r="N690" t="e">
        <f t="shared" si="343"/>
        <v>#N/A</v>
      </c>
      <c r="O690" t="e">
        <f t="shared" si="365"/>
        <v>#N/A</v>
      </c>
      <c r="P690" t="e">
        <f t="shared" si="366"/>
        <v>#N/A</v>
      </c>
      <c r="Q690" t="e">
        <f t="shared" si="367"/>
        <v>#N/A</v>
      </c>
      <c r="R690" t="e">
        <f t="shared" si="368"/>
        <v>#N/A</v>
      </c>
      <c r="S690" t="e">
        <f t="shared" si="369"/>
        <v>#N/A</v>
      </c>
      <c r="T690" t="e">
        <f t="shared" si="370"/>
        <v>#N/A</v>
      </c>
      <c r="U690" t="e">
        <f t="shared" si="371"/>
        <v>#N/A</v>
      </c>
      <c r="V690" t="e">
        <f t="shared" si="372"/>
        <v>#N/A</v>
      </c>
      <c r="W690" t="e">
        <f t="shared" si="373"/>
        <v>#N/A</v>
      </c>
      <c r="X690" t="e">
        <f t="shared" si="344"/>
        <v>#N/A</v>
      </c>
      <c r="Y690" t="e">
        <f t="shared" si="345"/>
        <v>#N/A</v>
      </c>
      <c r="Z690" t="e">
        <f t="shared" si="346"/>
        <v>#N/A</v>
      </c>
      <c r="AA690" t="e">
        <f t="shared" si="374"/>
        <v>#N/A</v>
      </c>
      <c r="AB690" t="e">
        <f t="shared" si="375"/>
        <v>#N/A</v>
      </c>
      <c r="AC690" t="e">
        <f t="shared" si="376"/>
        <v>#N/A</v>
      </c>
      <c r="AD690" t="e">
        <f t="shared" si="377"/>
        <v>#N/A</v>
      </c>
      <c r="AE690" t="e">
        <f t="shared" si="378"/>
        <v>#N/A</v>
      </c>
      <c r="AF690" t="e">
        <f t="shared" si="379"/>
        <v>#N/A</v>
      </c>
      <c r="AG690" t="e">
        <f t="shared" si="380"/>
        <v>#N/A</v>
      </c>
      <c r="AH690" t="e">
        <f t="shared" si="381"/>
        <v>#N/A</v>
      </c>
      <c r="AI690" t="e">
        <f t="shared" si="382"/>
        <v>#N/A</v>
      </c>
      <c r="AJ690" t="e">
        <f t="shared" si="347"/>
        <v>#N/A</v>
      </c>
      <c r="AK690" t="e">
        <f t="shared" si="348"/>
        <v>#N/A</v>
      </c>
      <c r="AL690" t="e">
        <f t="shared" si="349"/>
        <v>#N/A</v>
      </c>
      <c r="AM690" t="e">
        <f t="shared" si="383"/>
        <v>#N/A</v>
      </c>
      <c r="AN690" t="e">
        <f t="shared" si="384"/>
        <v>#N/A</v>
      </c>
      <c r="AO690" t="e">
        <f t="shared" si="385"/>
        <v>#N/A</v>
      </c>
      <c r="AP690" t="e">
        <f t="shared" si="386"/>
        <v>#N/A</v>
      </c>
      <c r="AQ690" t="e">
        <f t="shared" si="387"/>
        <v>#N/A</v>
      </c>
      <c r="AR690" t="e">
        <f t="shared" si="388"/>
        <v>#N/A</v>
      </c>
      <c r="AS690" t="e">
        <f t="shared" si="389"/>
        <v>#N/A</v>
      </c>
      <c r="AT690" t="e">
        <f t="shared" si="390"/>
        <v>#N/A</v>
      </c>
      <c r="AU690" t="e">
        <f t="shared" si="391"/>
        <v>#N/A</v>
      </c>
      <c r="AV690" t="e">
        <f t="shared" si="350"/>
        <v>#N/A</v>
      </c>
      <c r="AW690" t="e">
        <f t="shared" si="351"/>
        <v>#N/A</v>
      </c>
      <c r="AX690" t="e">
        <f t="shared" si="352"/>
        <v>#N/A</v>
      </c>
      <c r="AY690" t="e">
        <f t="shared" si="392"/>
        <v>#N/A</v>
      </c>
      <c r="AZ690" t="e">
        <f t="shared" si="393"/>
        <v>#N/A</v>
      </c>
      <c r="BA690" t="e">
        <f t="shared" si="394"/>
        <v>#N/A</v>
      </c>
      <c r="BB690" t="e">
        <f t="shared" si="395"/>
        <v>#N/A</v>
      </c>
      <c r="BC690" t="e">
        <f t="shared" si="396"/>
        <v>#N/A</v>
      </c>
      <c r="BD690" t="e">
        <f t="shared" si="397"/>
        <v>#N/A</v>
      </c>
      <c r="BE690" t="e">
        <f t="shared" si="398"/>
        <v>#N/A</v>
      </c>
      <c r="BF690" t="e">
        <f t="shared" si="399"/>
        <v>#N/A</v>
      </c>
      <c r="BG690" t="e">
        <f t="shared" si="400"/>
        <v>#N/A</v>
      </c>
      <c r="BH690" t="e">
        <f t="shared" si="353"/>
        <v>#N/A</v>
      </c>
      <c r="BI690" t="e">
        <f t="shared" si="354"/>
        <v>#N/A</v>
      </c>
      <c r="BJ690" t="e">
        <f t="shared" si="355"/>
        <v>#N/A</v>
      </c>
      <c r="BK690" t="e">
        <f t="shared" si="401"/>
        <v>#N/A</v>
      </c>
      <c r="BL690" t="e">
        <f t="shared" si="402"/>
        <v>#N/A</v>
      </c>
      <c r="BM690" t="e">
        <f t="shared" si="403"/>
        <v>#N/A</v>
      </c>
      <c r="BN690" t="e">
        <f t="shared" si="404"/>
        <v>#N/A</v>
      </c>
      <c r="BO690" t="e">
        <f t="shared" si="405"/>
        <v>#N/A</v>
      </c>
      <c r="BP690" t="e">
        <f t="shared" si="406"/>
        <v>#N/A</v>
      </c>
      <c r="BQ690" t="e">
        <f t="shared" si="407"/>
        <v>#N/A</v>
      </c>
      <c r="BR690" t="e">
        <f t="shared" si="408"/>
        <v>#N/A</v>
      </c>
      <c r="BS690" t="e">
        <f t="shared" si="409"/>
        <v>#N/A</v>
      </c>
      <c r="BT690" t="e">
        <f t="shared" si="410"/>
        <v>#N/A</v>
      </c>
      <c r="BU690" t="e">
        <f t="shared" si="411"/>
        <v>#N/A</v>
      </c>
      <c r="BV690" t="e">
        <f t="shared" si="412"/>
        <v>#N/A</v>
      </c>
      <c r="BW690" t="e">
        <f t="shared" si="413"/>
        <v>#N/A</v>
      </c>
      <c r="BX690" t="e">
        <f t="shared" si="414"/>
        <v>#N/A</v>
      </c>
      <c r="BY690" t="e">
        <f t="shared" si="415"/>
        <v>#N/A</v>
      </c>
      <c r="BZ690" t="e">
        <f t="shared" si="416"/>
        <v>#N/A</v>
      </c>
      <c r="CA690" t="e">
        <f t="shared" si="417"/>
        <v>#N/A</v>
      </c>
      <c r="CB690" t="e">
        <f t="shared" si="418"/>
        <v>#N/A</v>
      </c>
      <c r="CC690" t="e">
        <f t="shared" si="419"/>
        <v>#N/A</v>
      </c>
      <c r="CD690" t="e">
        <f t="shared" si="420"/>
        <v>#N/A</v>
      </c>
      <c r="CE690" t="e">
        <f t="shared" si="421"/>
        <v>#N/A</v>
      </c>
      <c r="CF690" t="e">
        <f t="shared" si="422"/>
        <v>#N/A</v>
      </c>
    </row>
    <row r="691" spans="1:84" x14ac:dyDescent="0.3">
      <c r="A691" t="e">
        <f t="shared" si="424"/>
        <v>#N/A</v>
      </c>
      <c r="B691" t="e">
        <f t="shared" si="424"/>
        <v>#N/A</v>
      </c>
      <c r="C691" t="e">
        <f t="shared" si="356"/>
        <v>#N/A</v>
      </c>
      <c r="D691" t="e">
        <f t="shared" si="357"/>
        <v>#N/A</v>
      </c>
      <c r="E691" t="e">
        <f t="shared" si="358"/>
        <v>#N/A</v>
      </c>
      <c r="F691" t="e">
        <f t="shared" si="359"/>
        <v>#N/A</v>
      </c>
      <c r="G691" t="e">
        <f t="shared" si="360"/>
        <v>#N/A</v>
      </c>
      <c r="H691" t="e">
        <f t="shared" si="361"/>
        <v>#N/A</v>
      </c>
      <c r="I691" t="e">
        <f t="shared" si="362"/>
        <v>#N/A</v>
      </c>
      <c r="J691" t="e">
        <f t="shared" si="363"/>
        <v>#N/A</v>
      </c>
      <c r="K691" t="e">
        <f t="shared" si="364"/>
        <v>#N/A</v>
      </c>
      <c r="L691" t="e">
        <f t="shared" si="341"/>
        <v>#N/A</v>
      </c>
      <c r="M691" t="e">
        <f t="shared" si="342"/>
        <v>#N/A</v>
      </c>
      <c r="N691" t="e">
        <f t="shared" si="343"/>
        <v>#N/A</v>
      </c>
      <c r="O691" t="e">
        <f t="shared" si="365"/>
        <v>#N/A</v>
      </c>
      <c r="P691" t="e">
        <f t="shared" si="366"/>
        <v>#N/A</v>
      </c>
      <c r="Q691" t="e">
        <f t="shared" si="367"/>
        <v>#N/A</v>
      </c>
      <c r="R691" t="e">
        <f t="shared" si="368"/>
        <v>#N/A</v>
      </c>
      <c r="S691" t="e">
        <f t="shared" si="369"/>
        <v>#N/A</v>
      </c>
      <c r="T691" t="e">
        <f t="shared" si="370"/>
        <v>#N/A</v>
      </c>
      <c r="U691" t="e">
        <f t="shared" si="371"/>
        <v>#N/A</v>
      </c>
      <c r="V691" t="e">
        <f t="shared" si="372"/>
        <v>#N/A</v>
      </c>
      <c r="W691" t="e">
        <f t="shared" si="373"/>
        <v>#N/A</v>
      </c>
      <c r="X691" t="e">
        <f t="shared" si="344"/>
        <v>#N/A</v>
      </c>
      <c r="Y691" t="e">
        <f t="shared" si="345"/>
        <v>#N/A</v>
      </c>
      <c r="Z691" t="e">
        <f t="shared" si="346"/>
        <v>#N/A</v>
      </c>
      <c r="AA691" t="e">
        <f t="shared" si="374"/>
        <v>#N/A</v>
      </c>
      <c r="AB691" t="e">
        <f t="shared" si="375"/>
        <v>#N/A</v>
      </c>
      <c r="AC691" t="e">
        <f t="shared" si="376"/>
        <v>#N/A</v>
      </c>
      <c r="AD691" t="e">
        <f t="shared" si="377"/>
        <v>#N/A</v>
      </c>
      <c r="AE691" t="e">
        <f t="shared" si="378"/>
        <v>#N/A</v>
      </c>
      <c r="AF691" t="e">
        <f t="shared" si="379"/>
        <v>#N/A</v>
      </c>
      <c r="AG691" t="e">
        <f t="shared" si="380"/>
        <v>#N/A</v>
      </c>
      <c r="AH691" t="e">
        <f t="shared" si="381"/>
        <v>#N/A</v>
      </c>
      <c r="AI691" t="e">
        <f t="shared" si="382"/>
        <v>#N/A</v>
      </c>
      <c r="AJ691" t="e">
        <f t="shared" si="347"/>
        <v>#N/A</v>
      </c>
      <c r="AK691" t="e">
        <f t="shared" si="348"/>
        <v>#N/A</v>
      </c>
      <c r="AL691" t="e">
        <f t="shared" si="349"/>
        <v>#N/A</v>
      </c>
      <c r="AM691" t="e">
        <f t="shared" si="383"/>
        <v>#N/A</v>
      </c>
      <c r="AN691" t="e">
        <f t="shared" si="384"/>
        <v>#N/A</v>
      </c>
      <c r="AO691" t="e">
        <f t="shared" si="385"/>
        <v>#N/A</v>
      </c>
      <c r="AP691" t="e">
        <f t="shared" si="386"/>
        <v>#N/A</v>
      </c>
      <c r="AQ691" t="e">
        <f t="shared" si="387"/>
        <v>#N/A</v>
      </c>
      <c r="AR691" t="e">
        <f t="shared" si="388"/>
        <v>#N/A</v>
      </c>
      <c r="AS691" t="e">
        <f t="shared" si="389"/>
        <v>#N/A</v>
      </c>
      <c r="AT691" t="e">
        <f t="shared" si="390"/>
        <v>#N/A</v>
      </c>
      <c r="AU691" t="e">
        <f t="shared" si="391"/>
        <v>#N/A</v>
      </c>
      <c r="AV691" t="e">
        <f t="shared" si="350"/>
        <v>#N/A</v>
      </c>
      <c r="AW691" t="e">
        <f t="shared" si="351"/>
        <v>#N/A</v>
      </c>
      <c r="AX691" t="e">
        <f t="shared" si="352"/>
        <v>#N/A</v>
      </c>
      <c r="AY691" t="e">
        <f t="shared" si="392"/>
        <v>#N/A</v>
      </c>
      <c r="AZ691" t="e">
        <f t="shared" si="393"/>
        <v>#N/A</v>
      </c>
      <c r="BA691" t="e">
        <f t="shared" si="394"/>
        <v>#N/A</v>
      </c>
      <c r="BB691" t="e">
        <f t="shared" si="395"/>
        <v>#N/A</v>
      </c>
      <c r="BC691" t="e">
        <f t="shared" si="396"/>
        <v>#N/A</v>
      </c>
      <c r="BD691" t="e">
        <f t="shared" si="397"/>
        <v>#N/A</v>
      </c>
      <c r="BE691" t="e">
        <f t="shared" si="398"/>
        <v>#N/A</v>
      </c>
      <c r="BF691" t="e">
        <f t="shared" si="399"/>
        <v>#N/A</v>
      </c>
      <c r="BG691" t="e">
        <f t="shared" si="400"/>
        <v>#N/A</v>
      </c>
      <c r="BH691" t="e">
        <f t="shared" si="353"/>
        <v>#N/A</v>
      </c>
      <c r="BI691" t="e">
        <f t="shared" si="354"/>
        <v>#N/A</v>
      </c>
      <c r="BJ691" t="e">
        <f t="shared" si="355"/>
        <v>#N/A</v>
      </c>
      <c r="BK691" t="e">
        <f t="shared" si="401"/>
        <v>#N/A</v>
      </c>
      <c r="BL691" t="e">
        <f t="shared" si="402"/>
        <v>#N/A</v>
      </c>
      <c r="BM691" t="e">
        <f t="shared" si="403"/>
        <v>#N/A</v>
      </c>
      <c r="BN691" t="e">
        <f t="shared" si="404"/>
        <v>#N/A</v>
      </c>
      <c r="BO691" t="e">
        <f t="shared" si="405"/>
        <v>#N/A</v>
      </c>
      <c r="BP691" t="e">
        <f t="shared" si="406"/>
        <v>#N/A</v>
      </c>
      <c r="BQ691" t="e">
        <f t="shared" si="407"/>
        <v>#N/A</v>
      </c>
      <c r="BR691" t="e">
        <f t="shared" si="408"/>
        <v>#N/A</v>
      </c>
      <c r="BS691" t="e">
        <f t="shared" si="409"/>
        <v>#N/A</v>
      </c>
      <c r="BT691" t="e">
        <f t="shared" si="410"/>
        <v>#N/A</v>
      </c>
      <c r="BU691" t="e">
        <f t="shared" si="411"/>
        <v>#N/A</v>
      </c>
      <c r="BV691" t="e">
        <f t="shared" si="412"/>
        <v>#N/A</v>
      </c>
      <c r="BW691" t="e">
        <f t="shared" si="413"/>
        <v>#N/A</v>
      </c>
      <c r="BX691" t="e">
        <f t="shared" si="414"/>
        <v>#N/A</v>
      </c>
      <c r="BY691" t="e">
        <f t="shared" si="415"/>
        <v>#N/A</v>
      </c>
      <c r="BZ691" t="e">
        <f t="shared" si="416"/>
        <v>#N/A</v>
      </c>
      <c r="CA691" t="e">
        <f t="shared" si="417"/>
        <v>#N/A</v>
      </c>
      <c r="CB691" t="e">
        <f t="shared" si="418"/>
        <v>#N/A</v>
      </c>
      <c r="CC691" t="e">
        <f t="shared" si="419"/>
        <v>#N/A</v>
      </c>
      <c r="CD691" t="e">
        <f t="shared" si="420"/>
        <v>#N/A</v>
      </c>
      <c r="CE691" t="e">
        <f t="shared" si="421"/>
        <v>#N/A</v>
      </c>
      <c r="CF691" t="e">
        <f t="shared" si="422"/>
        <v>#N/A</v>
      </c>
    </row>
    <row r="692" spans="1:84" x14ac:dyDescent="0.3">
      <c r="A692" t="e">
        <f t="shared" si="424"/>
        <v>#N/A</v>
      </c>
      <c r="B692" t="e">
        <f t="shared" si="424"/>
        <v>#N/A</v>
      </c>
      <c r="C692" t="e">
        <f t="shared" si="356"/>
        <v>#N/A</v>
      </c>
      <c r="D692" t="e">
        <f t="shared" si="357"/>
        <v>#N/A</v>
      </c>
      <c r="E692" t="e">
        <f t="shared" si="358"/>
        <v>#N/A</v>
      </c>
      <c r="F692" t="e">
        <f t="shared" si="359"/>
        <v>#N/A</v>
      </c>
      <c r="G692" t="e">
        <f t="shared" si="360"/>
        <v>#N/A</v>
      </c>
      <c r="H692" t="e">
        <f t="shared" si="361"/>
        <v>#N/A</v>
      </c>
      <c r="I692" t="e">
        <f t="shared" si="362"/>
        <v>#N/A</v>
      </c>
      <c r="J692" t="e">
        <f t="shared" si="363"/>
        <v>#N/A</v>
      </c>
      <c r="K692" t="e">
        <f t="shared" si="364"/>
        <v>#N/A</v>
      </c>
      <c r="L692" t="e">
        <f t="shared" si="341"/>
        <v>#N/A</v>
      </c>
      <c r="M692" t="e">
        <f t="shared" si="342"/>
        <v>#N/A</v>
      </c>
      <c r="N692" t="e">
        <f t="shared" si="343"/>
        <v>#N/A</v>
      </c>
      <c r="O692" t="e">
        <f t="shared" si="365"/>
        <v>#N/A</v>
      </c>
      <c r="P692" t="e">
        <f t="shared" si="366"/>
        <v>#N/A</v>
      </c>
      <c r="Q692" t="e">
        <f t="shared" si="367"/>
        <v>#N/A</v>
      </c>
      <c r="R692" t="e">
        <f t="shared" si="368"/>
        <v>#N/A</v>
      </c>
      <c r="S692" t="e">
        <f t="shared" si="369"/>
        <v>#N/A</v>
      </c>
      <c r="T692" t="e">
        <f t="shared" si="370"/>
        <v>#N/A</v>
      </c>
      <c r="U692" t="e">
        <f t="shared" si="371"/>
        <v>#N/A</v>
      </c>
      <c r="V692" t="e">
        <f t="shared" si="372"/>
        <v>#N/A</v>
      </c>
      <c r="W692" t="e">
        <f t="shared" si="373"/>
        <v>#N/A</v>
      </c>
      <c r="X692" t="e">
        <f t="shared" si="344"/>
        <v>#N/A</v>
      </c>
      <c r="Y692" t="e">
        <f t="shared" si="345"/>
        <v>#N/A</v>
      </c>
      <c r="Z692" t="e">
        <f t="shared" si="346"/>
        <v>#N/A</v>
      </c>
      <c r="AA692" t="e">
        <f t="shared" si="374"/>
        <v>#N/A</v>
      </c>
      <c r="AB692" t="e">
        <f t="shared" si="375"/>
        <v>#N/A</v>
      </c>
      <c r="AC692" t="e">
        <f t="shared" si="376"/>
        <v>#N/A</v>
      </c>
      <c r="AD692" t="e">
        <f t="shared" si="377"/>
        <v>#N/A</v>
      </c>
      <c r="AE692" t="e">
        <f t="shared" si="378"/>
        <v>#N/A</v>
      </c>
      <c r="AF692" t="e">
        <f t="shared" si="379"/>
        <v>#N/A</v>
      </c>
      <c r="AG692" t="e">
        <f t="shared" si="380"/>
        <v>#N/A</v>
      </c>
      <c r="AH692" t="e">
        <f t="shared" si="381"/>
        <v>#N/A</v>
      </c>
      <c r="AI692" t="e">
        <f t="shared" si="382"/>
        <v>#N/A</v>
      </c>
      <c r="AJ692" t="e">
        <f t="shared" si="347"/>
        <v>#N/A</v>
      </c>
      <c r="AK692" t="e">
        <f t="shared" si="348"/>
        <v>#N/A</v>
      </c>
      <c r="AL692" t="e">
        <f t="shared" si="349"/>
        <v>#N/A</v>
      </c>
      <c r="AM692" t="e">
        <f t="shared" si="383"/>
        <v>#N/A</v>
      </c>
      <c r="AN692" t="e">
        <f t="shared" si="384"/>
        <v>#N/A</v>
      </c>
      <c r="AO692" t="e">
        <f t="shared" si="385"/>
        <v>#N/A</v>
      </c>
      <c r="AP692" t="e">
        <f t="shared" si="386"/>
        <v>#N/A</v>
      </c>
      <c r="AQ692" t="e">
        <f t="shared" si="387"/>
        <v>#N/A</v>
      </c>
      <c r="AR692" t="e">
        <f t="shared" si="388"/>
        <v>#N/A</v>
      </c>
      <c r="AS692" t="e">
        <f t="shared" si="389"/>
        <v>#N/A</v>
      </c>
      <c r="AT692" t="e">
        <f t="shared" si="390"/>
        <v>#N/A</v>
      </c>
      <c r="AU692" t="e">
        <f t="shared" si="391"/>
        <v>#N/A</v>
      </c>
      <c r="AV692" t="e">
        <f t="shared" si="350"/>
        <v>#N/A</v>
      </c>
      <c r="AW692" t="e">
        <f t="shared" si="351"/>
        <v>#N/A</v>
      </c>
      <c r="AX692" t="e">
        <f t="shared" si="352"/>
        <v>#N/A</v>
      </c>
      <c r="AY692" t="e">
        <f t="shared" si="392"/>
        <v>#N/A</v>
      </c>
      <c r="AZ692" t="e">
        <f t="shared" si="393"/>
        <v>#N/A</v>
      </c>
      <c r="BA692" t="e">
        <f t="shared" si="394"/>
        <v>#N/A</v>
      </c>
      <c r="BB692" t="e">
        <f t="shared" si="395"/>
        <v>#N/A</v>
      </c>
      <c r="BC692" t="e">
        <f t="shared" si="396"/>
        <v>#N/A</v>
      </c>
      <c r="BD692" t="e">
        <f t="shared" si="397"/>
        <v>#N/A</v>
      </c>
      <c r="BE692" t="e">
        <f t="shared" si="398"/>
        <v>#N/A</v>
      </c>
      <c r="BF692" t="e">
        <f t="shared" si="399"/>
        <v>#N/A</v>
      </c>
      <c r="BG692" t="e">
        <f t="shared" si="400"/>
        <v>#N/A</v>
      </c>
      <c r="BH692" t="e">
        <f t="shared" si="353"/>
        <v>#N/A</v>
      </c>
      <c r="BI692" t="e">
        <f t="shared" si="354"/>
        <v>#N/A</v>
      </c>
      <c r="BJ692" t="e">
        <f t="shared" si="355"/>
        <v>#N/A</v>
      </c>
      <c r="BK692" t="e">
        <f t="shared" si="401"/>
        <v>#N/A</v>
      </c>
      <c r="BL692" t="e">
        <f t="shared" si="402"/>
        <v>#N/A</v>
      </c>
      <c r="BM692" t="e">
        <f t="shared" si="403"/>
        <v>#N/A</v>
      </c>
      <c r="BN692" t="e">
        <f t="shared" si="404"/>
        <v>#N/A</v>
      </c>
      <c r="BO692" t="e">
        <f t="shared" si="405"/>
        <v>#N/A</v>
      </c>
      <c r="BP692" t="e">
        <f t="shared" si="406"/>
        <v>#N/A</v>
      </c>
      <c r="BQ692" t="e">
        <f t="shared" si="407"/>
        <v>#N/A</v>
      </c>
      <c r="BR692" t="e">
        <f t="shared" si="408"/>
        <v>#N/A</v>
      </c>
      <c r="BS692" t="e">
        <f t="shared" si="409"/>
        <v>#N/A</v>
      </c>
      <c r="BT692" t="e">
        <f t="shared" si="410"/>
        <v>#N/A</v>
      </c>
      <c r="BU692" t="e">
        <f t="shared" si="411"/>
        <v>#N/A</v>
      </c>
      <c r="BV692" t="e">
        <f t="shared" si="412"/>
        <v>#N/A</v>
      </c>
      <c r="BW692" t="e">
        <f t="shared" si="413"/>
        <v>#N/A</v>
      </c>
      <c r="BX692" t="e">
        <f t="shared" si="414"/>
        <v>#N/A</v>
      </c>
      <c r="BY692" t="e">
        <f t="shared" si="415"/>
        <v>#N/A</v>
      </c>
      <c r="BZ692" t="e">
        <f t="shared" si="416"/>
        <v>#N/A</v>
      </c>
      <c r="CA692" t="e">
        <f t="shared" si="417"/>
        <v>#N/A</v>
      </c>
      <c r="CB692" t="e">
        <f t="shared" si="418"/>
        <v>#N/A</v>
      </c>
      <c r="CC692" t="e">
        <f t="shared" si="419"/>
        <v>#N/A</v>
      </c>
      <c r="CD692" t="e">
        <f t="shared" si="420"/>
        <v>#N/A</v>
      </c>
      <c r="CE692" t="e">
        <f t="shared" si="421"/>
        <v>#N/A</v>
      </c>
      <c r="CF692" t="e">
        <f t="shared" si="422"/>
        <v>#N/A</v>
      </c>
    </row>
    <row r="693" spans="1:84" x14ac:dyDescent="0.3">
      <c r="A693" t="e">
        <f t="shared" si="424"/>
        <v>#N/A</v>
      </c>
      <c r="B693" t="e">
        <f t="shared" si="424"/>
        <v>#N/A</v>
      </c>
      <c r="C693" t="e">
        <f t="shared" si="356"/>
        <v>#N/A</v>
      </c>
      <c r="D693" t="e">
        <f t="shared" si="357"/>
        <v>#N/A</v>
      </c>
      <c r="E693" t="e">
        <f t="shared" si="358"/>
        <v>#N/A</v>
      </c>
      <c r="F693" t="e">
        <f t="shared" si="359"/>
        <v>#N/A</v>
      </c>
      <c r="G693" t="e">
        <f t="shared" si="360"/>
        <v>#N/A</v>
      </c>
      <c r="H693" t="e">
        <f t="shared" si="361"/>
        <v>#N/A</v>
      </c>
      <c r="I693" t="e">
        <f t="shared" si="362"/>
        <v>#N/A</v>
      </c>
      <c r="J693" t="e">
        <f t="shared" si="363"/>
        <v>#N/A</v>
      </c>
      <c r="K693" t="e">
        <f t="shared" si="364"/>
        <v>#N/A</v>
      </c>
      <c r="L693" t="e">
        <f t="shared" si="341"/>
        <v>#N/A</v>
      </c>
      <c r="M693" t="e">
        <f t="shared" si="342"/>
        <v>#N/A</v>
      </c>
      <c r="N693" t="e">
        <f t="shared" si="343"/>
        <v>#N/A</v>
      </c>
      <c r="O693" t="e">
        <f t="shared" si="365"/>
        <v>#N/A</v>
      </c>
      <c r="P693" t="e">
        <f t="shared" si="366"/>
        <v>#N/A</v>
      </c>
      <c r="Q693" t="e">
        <f t="shared" si="367"/>
        <v>#N/A</v>
      </c>
      <c r="R693" t="e">
        <f t="shared" si="368"/>
        <v>#N/A</v>
      </c>
      <c r="S693" t="e">
        <f t="shared" si="369"/>
        <v>#N/A</v>
      </c>
      <c r="T693" t="e">
        <f t="shared" si="370"/>
        <v>#N/A</v>
      </c>
      <c r="U693" t="e">
        <f t="shared" si="371"/>
        <v>#N/A</v>
      </c>
      <c r="V693" t="e">
        <f t="shared" si="372"/>
        <v>#N/A</v>
      </c>
      <c r="W693" t="e">
        <f t="shared" si="373"/>
        <v>#N/A</v>
      </c>
      <c r="X693" t="e">
        <f t="shared" si="344"/>
        <v>#N/A</v>
      </c>
      <c r="Y693" t="e">
        <f t="shared" si="345"/>
        <v>#N/A</v>
      </c>
      <c r="Z693" t="e">
        <f t="shared" si="346"/>
        <v>#N/A</v>
      </c>
      <c r="AA693" t="e">
        <f t="shared" si="374"/>
        <v>#N/A</v>
      </c>
      <c r="AB693" t="e">
        <f t="shared" si="375"/>
        <v>#N/A</v>
      </c>
      <c r="AC693" t="e">
        <f t="shared" si="376"/>
        <v>#N/A</v>
      </c>
      <c r="AD693" t="e">
        <f t="shared" si="377"/>
        <v>#N/A</v>
      </c>
      <c r="AE693" t="e">
        <f t="shared" si="378"/>
        <v>#N/A</v>
      </c>
      <c r="AF693" t="e">
        <f t="shared" si="379"/>
        <v>#N/A</v>
      </c>
      <c r="AG693" t="e">
        <f t="shared" si="380"/>
        <v>#N/A</v>
      </c>
      <c r="AH693" t="e">
        <f t="shared" si="381"/>
        <v>#N/A</v>
      </c>
      <c r="AI693" t="e">
        <f t="shared" si="382"/>
        <v>#N/A</v>
      </c>
      <c r="AJ693" t="e">
        <f t="shared" si="347"/>
        <v>#N/A</v>
      </c>
      <c r="AK693" t="e">
        <f t="shared" si="348"/>
        <v>#N/A</v>
      </c>
      <c r="AL693" t="e">
        <f t="shared" si="349"/>
        <v>#N/A</v>
      </c>
      <c r="AM693" t="e">
        <f t="shared" si="383"/>
        <v>#N/A</v>
      </c>
      <c r="AN693" t="e">
        <f t="shared" si="384"/>
        <v>#N/A</v>
      </c>
      <c r="AO693" t="e">
        <f t="shared" si="385"/>
        <v>#N/A</v>
      </c>
      <c r="AP693" t="e">
        <f t="shared" si="386"/>
        <v>#N/A</v>
      </c>
      <c r="AQ693" t="e">
        <f t="shared" si="387"/>
        <v>#N/A</v>
      </c>
      <c r="AR693" t="e">
        <f t="shared" si="388"/>
        <v>#N/A</v>
      </c>
      <c r="AS693" t="e">
        <f t="shared" si="389"/>
        <v>#N/A</v>
      </c>
      <c r="AT693" t="e">
        <f t="shared" si="390"/>
        <v>#N/A</v>
      </c>
      <c r="AU693" t="e">
        <f t="shared" si="391"/>
        <v>#N/A</v>
      </c>
      <c r="AV693" t="e">
        <f t="shared" si="350"/>
        <v>#N/A</v>
      </c>
      <c r="AW693" t="e">
        <f t="shared" si="351"/>
        <v>#N/A</v>
      </c>
      <c r="AX693" t="e">
        <f t="shared" si="352"/>
        <v>#N/A</v>
      </c>
      <c r="AY693" t="e">
        <f t="shared" si="392"/>
        <v>#N/A</v>
      </c>
      <c r="AZ693" t="e">
        <f t="shared" si="393"/>
        <v>#N/A</v>
      </c>
      <c r="BA693" t="e">
        <f t="shared" si="394"/>
        <v>#N/A</v>
      </c>
      <c r="BB693" t="e">
        <f t="shared" si="395"/>
        <v>#N/A</v>
      </c>
      <c r="BC693" t="e">
        <f t="shared" si="396"/>
        <v>#N/A</v>
      </c>
      <c r="BD693" t="e">
        <f t="shared" si="397"/>
        <v>#N/A</v>
      </c>
      <c r="BE693" t="e">
        <f t="shared" si="398"/>
        <v>#N/A</v>
      </c>
      <c r="BF693" t="e">
        <f t="shared" si="399"/>
        <v>#N/A</v>
      </c>
      <c r="BG693" t="e">
        <f t="shared" si="400"/>
        <v>#N/A</v>
      </c>
      <c r="BH693" t="e">
        <f t="shared" si="353"/>
        <v>#N/A</v>
      </c>
      <c r="BI693" t="e">
        <f t="shared" si="354"/>
        <v>#N/A</v>
      </c>
      <c r="BJ693" t="e">
        <f t="shared" si="355"/>
        <v>#N/A</v>
      </c>
      <c r="BK693" t="e">
        <f t="shared" si="401"/>
        <v>#N/A</v>
      </c>
      <c r="BL693" t="e">
        <f t="shared" si="402"/>
        <v>#N/A</v>
      </c>
      <c r="BM693" t="e">
        <f t="shared" si="403"/>
        <v>#N/A</v>
      </c>
      <c r="BN693" t="e">
        <f t="shared" si="404"/>
        <v>#N/A</v>
      </c>
      <c r="BO693" t="e">
        <f t="shared" si="405"/>
        <v>#N/A</v>
      </c>
      <c r="BP693" t="e">
        <f t="shared" si="406"/>
        <v>#N/A</v>
      </c>
      <c r="BQ693" t="e">
        <f t="shared" si="407"/>
        <v>#N/A</v>
      </c>
      <c r="BR693" t="e">
        <f t="shared" si="408"/>
        <v>#N/A</v>
      </c>
      <c r="BS693" t="e">
        <f t="shared" si="409"/>
        <v>#N/A</v>
      </c>
      <c r="BT693" t="e">
        <f t="shared" si="410"/>
        <v>#N/A</v>
      </c>
      <c r="BU693" t="e">
        <f t="shared" si="411"/>
        <v>#N/A</v>
      </c>
      <c r="BV693" t="e">
        <f t="shared" si="412"/>
        <v>#N/A</v>
      </c>
      <c r="BW693" t="e">
        <f t="shared" si="413"/>
        <v>#N/A</v>
      </c>
      <c r="BX693" t="e">
        <f t="shared" si="414"/>
        <v>#N/A</v>
      </c>
      <c r="BY693" t="e">
        <f t="shared" si="415"/>
        <v>#N/A</v>
      </c>
      <c r="BZ693" t="e">
        <f t="shared" si="416"/>
        <v>#N/A</v>
      </c>
      <c r="CA693" t="e">
        <f t="shared" si="417"/>
        <v>#N/A</v>
      </c>
      <c r="CB693" t="e">
        <f t="shared" si="418"/>
        <v>#N/A</v>
      </c>
      <c r="CC693" t="e">
        <f t="shared" si="419"/>
        <v>#N/A</v>
      </c>
      <c r="CD693" t="e">
        <f t="shared" si="420"/>
        <v>#N/A</v>
      </c>
      <c r="CE693" t="e">
        <f t="shared" si="421"/>
        <v>#N/A</v>
      </c>
      <c r="CF693" t="e">
        <f t="shared" si="422"/>
        <v>#N/A</v>
      </c>
    </row>
    <row r="694" spans="1:84" x14ac:dyDescent="0.3">
      <c r="A694" t="e">
        <f t="shared" si="424"/>
        <v>#N/A</v>
      </c>
      <c r="B694" t="e">
        <f t="shared" si="424"/>
        <v>#N/A</v>
      </c>
      <c r="C694" t="e">
        <f t="shared" si="356"/>
        <v>#N/A</v>
      </c>
      <c r="D694" t="e">
        <f t="shared" si="357"/>
        <v>#N/A</v>
      </c>
      <c r="E694" t="e">
        <f t="shared" si="358"/>
        <v>#N/A</v>
      </c>
      <c r="F694" t="e">
        <f t="shared" si="359"/>
        <v>#N/A</v>
      </c>
      <c r="G694" t="e">
        <f t="shared" si="360"/>
        <v>#N/A</v>
      </c>
      <c r="H694" t="e">
        <f t="shared" si="361"/>
        <v>#N/A</v>
      </c>
      <c r="I694" t="e">
        <f t="shared" si="362"/>
        <v>#N/A</v>
      </c>
      <c r="J694" t="e">
        <f t="shared" si="363"/>
        <v>#N/A</v>
      </c>
      <c r="K694" t="e">
        <f t="shared" si="364"/>
        <v>#N/A</v>
      </c>
      <c r="L694" t="e">
        <f t="shared" si="341"/>
        <v>#N/A</v>
      </c>
      <c r="M694" t="e">
        <f t="shared" si="342"/>
        <v>#N/A</v>
      </c>
      <c r="N694" t="e">
        <f t="shared" si="343"/>
        <v>#N/A</v>
      </c>
      <c r="O694" t="e">
        <f t="shared" si="365"/>
        <v>#N/A</v>
      </c>
      <c r="P694" t="e">
        <f t="shared" si="366"/>
        <v>#N/A</v>
      </c>
      <c r="Q694" t="e">
        <f t="shared" si="367"/>
        <v>#N/A</v>
      </c>
      <c r="R694" t="e">
        <f t="shared" si="368"/>
        <v>#N/A</v>
      </c>
      <c r="S694" t="e">
        <f t="shared" si="369"/>
        <v>#N/A</v>
      </c>
      <c r="T694" t="e">
        <f t="shared" si="370"/>
        <v>#N/A</v>
      </c>
      <c r="U694" t="e">
        <f t="shared" si="371"/>
        <v>#N/A</v>
      </c>
      <c r="V694" t="e">
        <f t="shared" si="372"/>
        <v>#N/A</v>
      </c>
      <c r="W694" t="e">
        <f t="shared" si="373"/>
        <v>#N/A</v>
      </c>
      <c r="X694" t="e">
        <f t="shared" si="344"/>
        <v>#N/A</v>
      </c>
      <c r="Y694" t="e">
        <f t="shared" si="345"/>
        <v>#N/A</v>
      </c>
      <c r="Z694" t="e">
        <f t="shared" si="346"/>
        <v>#N/A</v>
      </c>
      <c r="AA694" t="e">
        <f t="shared" si="374"/>
        <v>#N/A</v>
      </c>
      <c r="AB694" t="e">
        <f t="shared" si="375"/>
        <v>#N/A</v>
      </c>
      <c r="AC694" t="e">
        <f t="shared" si="376"/>
        <v>#N/A</v>
      </c>
      <c r="AD694" t="e">
        <f t="shared" si="377"/>
        <v>#N/A</v>
      </c>
      <c r="AE694" t="e">
        <f t="shared" si="378"/>
        <v>#N/A</v>
      </c>
      <c r="AF694" t="e">
        <f t="shared" si="379"/>
        <v>#N/A</v>
      </c>
      <c r="AG694" t="e">
        <f t="shared" si="380"/>
        <v>#N/A</v>
      </c>
      <c r="AH694" t="e">
        <f t="shared" si="381"/>
        <v>#N/A</v>
      </c>
      <c r="AI694" t="e">
        <f t="shared" si="382"/>
        <v>#N/A</v>
      </c>
      <c r="AJ694" t="e">
        <f t="shared" si="347"/>
        <v>#N/A</v>
      </c>
      <c r="AK694" t="e">
        <f t="shared" si="348"/>
        <v>#N/A</v>
      </c>
      <c r="AL694" t="e">
        <f t="shared" si="349"/>
        <v>#N/A</v>
      </c>
      <c r="AM694" t="e">
        <f t="shared" si="383"/>
        <v>#N/A</v>
      </c>
      <c r="AN694" t="e">
        <f t="shared" si="384"/>
        <v>#N/A</v>
      </c>
      <c r="AO694" t="e">
        <f t="shared" si="385"/>
        <v>#N/A</v>
      </c>
      <c r="AP694" t="e">
        <f t="shared" si="386"/>
        <v>#N/A</v>
      </c>
      <c r="AQ694" t="e">
        <f t="shared" si="387"/>
        <v>#N/A</v>
      </c>
      <c r="AR694" t="e">
        <f t="shared" si="388"/>
        <v>#N/A</v>
      </c>
      <c r="AS694" t="e">
        <f t="shared" si="389"/>
        <v>#N/A</v>
      </c>
      <c r="AT694" t="e">
        <f t="shared" si="390"/>
        <v>#N/A</v>
      </c>
      <c r="AU694" t="e">
        <f t="shared" si="391"/>
        <v>#N/A</v>
      </c>
      <c r="AV694" t="e">
        <f t="shared" si="350"/>
        <v>#N/A</v>
      </c>
      <c r="AW694" t="e">
        <f t="shared" si="351"/>
        <v>#N/A</v>
      </c>
      <c r="AX694" t="e">
        <f t="shared" si="352"/>
        <v>#N/A</v>
      </c>
      <c r="AY694" t="e">
        <f t="shared" si="392"/>
        <v>#N/A</v>
      </c>
      <c r="AZ694" t="e">
        <f t="shared" si="393"/>
        <v>#N/A</v>
      </c>
      <c r="BA694" t="e">
        <f t="shared" si="394"/>
        <v>#N/A</v>
      </c>
      <c r="BB694" t="e">
        <f t="shared" si="395"/>
        <v>#N/A</v>
      </c>
      <c r="BC694" t="e">
        <f t="shared" si="396"/>
        <v>#N/A</v>
      </c>
      <c r="BD694" t="e">
        <f t="shared" si="397"/>
        <v>#N/A</v>
      </c>
      <c r="BE694" t="e">
        <f t="shared" si="398"/>
        <v>#N/A</v>
      </c>
      <c r="BF694" t="e">
        <f t="shared" si="399"/>
        <v>#N/A</v>
      </c>
      <c r="BG694" t="e">
        <f t="shared" si="400"/>
        <v>#N/A</v>
      </c>
      <c r="BH694" t="e">
        <f t="shared" si="353"/>
        <v>#N/A</v>
      </c>
      <c r="BI694" t="e">
        <f t="shared" si="354"/>
        <v>#N/A</v>
      </c>
      <c r="BJ694" t="e">
        <f t="shared" si="355"/>
        <v>#N/A</v>
      </c>
      <c r="BK694" t="e">
        <f t="shared" si="401"/>
        <v>#N/A</v>
      </c>
      <c r="BL694" t="e">
        <f t="shared" si="402"/>
        <v>#N/A</v>
      </c>
      <c r="BM694" t="e">
        <f t="shared" si="403"/>
        <v>#N/A</v>
      </c>
      <c r="BN694" t="e">
        <f t="shared" si="404"/>
        <v>#N/A</v>
      </c>
      <c r="BO694" t="e">
        <f t="shared" si="405"/>
        <v>#N/A</v>
      </c>
      <c r="BP694" t="e">
        <f t="shared" si="406"/>
        <v>#N/A</v>
      </c>
      <c r="BQ694" t="e">
        <f t="shared" si="407"/>
        <v>#N/A</v>
      </c>
      <c r="BR694" t="e">
        <f t="shared" si="408"/>
        <v>#N/A</v>
      </c>
      <c r="BS694" t="e">
        <f t="shared" si="409"/>
        <v>#N/A</v>
      </c>
      <c r="BT694" t="e">
        <f t="shared" si="410"/>
        <v>#N/A</v>
      </c>
      <c r="BU694" t="e">
        <f t="shared" si="411"/>
        <v>#N/A</v>
      </c>
      <c r="BV694" t="e">
        <f t="shared" si="412"/>
        <v>#N/A</v>
      </c>
      <c r="BW694" t="e">
        <f t="shared" si="413"/>
        <v>#N/A</v>
      </c>
      <c r="BX694" t="e">
        <f t="shared" si="414"/>
        <v>#N/A</v>
      </c>
      <c r="BY694" t="e">
        <f t="shared" si="415"/>
        <v>#N/A</v>
      </c>
      <c r="BZ694" t="e">
        <f t="shared" si="416"/>
        <v>#N/A</v>
      </c>
      <c r="CA694" t="e">
        <f t="shared" si="417"/>
        <v>#N/A</v>
      </c>
      <c r="CB694" t="e">
        <f t="shared" si="418"/>
        <v>#N/A</v>
      </c>
      <c r="CC694" t="e">
        <f t="shared" si="419"/>
        <v>#N/A</v>
      </c>
      <c r="CD694" t="e">
        <f t="shared" si="420"/>
        <v>#N/A</v>
      </c>
      <c r="CE694" t="e">
        <f t="shared" si="421"/>
        <v>#N/A</v>
      </c>
      <c r="CF694" t="e">
        <f t="shared" si="422"/>
        <v>#N/A</v>
      </c>
    </row>
    <row r="695" spans="1:84" x14ac:dyDescent="0.3">
      <c r="A695" t="e">
        <f t="shared" si="424"/>
        <v>#N/A</v>
      </c>
      <c r="B695" t="e">
        <f t="shared" si="424"/>
        <v>#N/A</v>
      </c>
      <c r="C695" t="e">
        <f t="shared" si="356"/>
        <v>#N/A</v>
      </c>
      <c r="D695" t="e">
        <f t="shared" si="357"/>
        <v>#N/A</v>
      </c>
      <c r="E695" t="e">
        <f t="shared" si="358"/>
        <v>#N/A</v>
      </c>
      <c r="F695" t="e">
        <f t="shared" si="359"/>
        <v>#N/A</v>
      </c>
      <c r="G695" t="e">
        <f t="shared" si="360"/>
        <v>#N/A</v>
      </c>
      <c r="H695" t="e">
        <f t="shared" si="361"/>
        <v>#N/A</v>
      </c>
      <c r="I695" t="e">
        <f t="shared" si="362"/>
        <v>#N/A</v>
      </c>
      <c r="J695" t="e">
        <f t="shared" si="363"/>
        <v>#N/A</v>
      </c>
      <c r="K695" t="e">
        <f t="shared" si="364"/>
        <v>#N/A</v>
      </c>
      <c r="L695" t="e">
        <f t="shared" si="341"/>
        <v>#N/A</v>
      </c>
      <c r="M695" t="e">
        <f t="shared" si="342"/>
        <v>#N/A</v>
      </c>
      <c r="N695" t="e">
        <f t="shared" si="343"/>
        <v>#N/A</v>
      </c>
      <c r="O695" t="e">
        <f t="shared" si="365"/>
        <v>#N/A</v>
      </c>
      <c r="P695" t="e">
        <f t="shared" si="366"/>
        <v>#N/A</v>
      </c>
      <c r="Q695" t="e">
        <f t="shared" si="367"/>
        <v>#N/A</v>
      </c>
      <c r="R695" t="e">
        <f t="shared" si="368"/>
        <v>#N/A</v>
      </c>
      <c r="S695" t="e">
        <f t="shared" si="369"/>
        <v>#N/A</v>
      </c>
      <c r="T695" t="e">
        <f t="shared" si="370"/>
        <v>#N/A</v>
      </c>
      <c r="U695" t="e">
        <f t="shared" si="371"/>
        <v>#N/A</v>
      </c>
      <c r="V695" t="e">
        <f t="shared" si="372"/>
        <v>#N/A</v>
      </c>
      <c r="W695" t="e">
        <f t="shared" si="373"/>
        <v>#N/A</v>
      </c>
      <c r="X695" t="e">
        <f t="shared" si="344"/>
        <v>#N/A</v>
      </c>
      <c r="Y695" t="e">
        <f t="shared" si="345"/>
        <v>#N/A</v>
      </c>
      <c r="Z695" t="e">
        <f t="shared" si="346"/>
        <v>#N/A</v>
      </c>
      <c r="AA695" t="e">
        <f t="shared" si="374"/>
        <v>#N/A</v>
      </c>
      <c r="AB695" t="e">
        <f t="shared" si="375"/>
        <v>#N/A</v>
      </c>
      <c r="AC695" t="e">
        <f t="shared" si="376"/>
        <v>#N/A</v>
      </c>
      <c r="AD695" t="e">
        <f t="shared" si="377"/>
        <v>#N/A</v>
      </c>
      <c r="AE695" t="e">
        <f t="shared" si="378"/>
        <v>#N/A</v>
      </c>
      <c r="AF695" t="e">
        <f t="shared" si="379"/>
        <v>#N/A</v>
      </c>
      <c r="AG695" t="e">
        <f t="shared" si="380"/>
        <v>#N/A</v>
      </c>
      <c r="AH695" t="e">
        <f t="shared" si="381"/>
        <v>#N/A</v>
      </c>
      <c r="AI695" t="e">
        <f t="shared" si="382"/>
        <v>#N/A</v>
      </c>
      <c r="AJ695" t="e">
        <f t="shared" si="347"/>
        <v>#N/A</v>
      </c>
      <c r="AK695" t="e">
        <f t="shared" si="348"/>
        <v>#N/A</v>
      </c>
      <c r="AL695" t="e">
        <f t="shared" si="349"/>
        <v>#N/A</v>
      </c>
      <c r="AM695" t="e">
        <f t="shared" si="383"/>
        <v>#N/A</v>
      </c>
      <c r="AN695" t="e">
        <f t="shared" si="384"/>
        <v>#N/A</v>
      </c>
      <c r="AO695" t="e">
        <f t="shared" si="385"/>
        <v>#N/A</v>
      </c>
      <c r="AP695" t="e">
        <f t="shared" si="386"/>
        <v>#N/A</v>
      </c>
      <c r="AQ695" t="e">
        <f t="shared" si="387"/>
        <v>#N/A</v>
      </c>
      <c r="AR695" t="e">
        <f t="shared" si="388"/>
        <v>#N/A</v>
      </c>
      <c r="AS695" t="e">
        <f t="shared" si="389"/>
        <v>#N/A</v>
      </c>
      <c r="AT695" t="e">
        <f t="shared" si="390"/>
        <v>#N/A</v>
      </c>
      <c r="AU695" t="e">
        <f t="shared" si="391"/>
        <v>#N/A</v>
      </c>
      <c r="AV695" t="e">
        <f t="shared" si="350"/>
        <v>#N/A</v>
      </c>
      <c r="AW695" t="e">
        <f t="shared" si="351"/>
        <v>#N/A</v>
      </c>
      <c r="AX695" t="e">
        <f t="shared" si="352"/>
        <v>#N/A</v>
      </c>
      <c r="AY695" t="e">
        <f t="shared" si="392"/>
        <v>#N/A</v>
      </c>
      <c r="AZ695" t="e">
        <f t="shared" si="393"/>
        <v>#N/A</v>
      </c>
      <c r="BA695" t="e">
        <f t="shared" si="394"/>
        <v>#N/A</v>
      </c>
      <c r="BB695" t="e">
        <f t="shared" si="395"/>
        <v>#N/A</v>
      </c>
      <c r="BC695" t="e">
        <f t="shared" si="396"/>
        <v>#N/A</v>
      </c>
      <c r="BD695" t="e">
        <f t="shared" si="397"/>
        <v>#N/A</v>
      </c>
      <c r="BE695" t="e">
        <f t="shared" si="398"/>
        <v>#N/A</v>
      </c>
      <c r="BF695" t="e">
        <f t="shared" si="399"/>
        <v>#N/A</v>
      </c>
      <c r="BG695" t="e">
        <f t="shared" si="400"/>
        <v>#N/A</v>
      </c>
      <c r="BH695" t="e">
        <f t="shared" si="353"/>
        <v>#N/A</v>
      </c>
      <c r="BI695" t="e">
        <f t="shared" si="354"/>
        <v>#N/A</v>
      </c>
      <c r="BJ695" t="e">
        <f t="shared" si="355"/>
        <v>#N/A</v>
      </c>
      <c r="BK695" t="e">
        <f t="shared" si="401"/>
        <v>#N/A</v>
      </c>
      <c r="BL695" t="e">
        <f t="shared" si="402"/>
        <v>#N/A</v>
      </c>
      <c r="BM695" t="e">
        <f t="shared" si="403"/>
        <v>#N/A</v>
      </c>
      <c r="BN695" t="e">
        <f t="shared" si="404"/>
        <v>#N/A</v>
      </c>
      <c r="BO695" t="e">
        <f t="shared" si="405"/>
        <v>#N/A</v>
      </c>
      <c r="BP695" t="e">
        <f t="shared" si="406"/>
        <v>#N/A</v>
      </c>
      <c r="BQ695" t="e">
        <f t="shared" si="407"/>
        <v>#N/A</v>
      </c>
      <c r="BR695" t="e">
        <f t="shared" si="408"/>
        <v>#N/A</v>
      </c>
      <c r="BS695" t="e">
        <f t="shared" si="409"/>
        <v>#N/A</v>
      </c>
      <c r="BT695" t="e">
        <f t="shared" si="410"/>
        <v>#N/A</v>
      </c>
      <c r="BU695" t="e">
        <f t="shared" si="411"/>
        <v>#N/A</v>
      </c>
      <c r="BV695" t="e">
        <f t="shared" si="412"/>
        <v>#N/A</v>
      </c>
      <c r="BW695" t="e">
        <f t="shared" si="413"/>
        <v>#N/A</v>
      </c>
      <c r="BX695" t="e">
        <f t="shared" si="414"/>
        <v>#N/A</v>
      </c>
      <c r="BY695" t="e">
        <f t="shared" si="415"/>
        <v>#N/A</v>
      </c>
      <c r="BZ695" t="e">
        <f t="shared" si="416"/>
        <v>#N/A</v>
      </c>
      <c r="CA695" t="e">
        <f t="shared" si="417"/>
        <v>#N/A</v>
      </c>
      <c r="CB695" t="e">
        <f t="shared" si="418"/>
        <v>#N/A</v>
      </c>
      <c r="CC695" t="e">
        <f t="shared" si="419"/>
        <v>#N/A</v>
      </c>
      <c r="CD695" t="e">
        <f t="shared" si="420"/>
        <v>#N/A</v>
      </c>
      <c r="CE695" t="e">
        <f t="shared" si="421"/>
        <v>#N/A</v>
      </c>
      <c r="CF695" t="e">
        <f t="shared" si="422"/>
        <v>#N/A</v>
      </c>
    </row>
    <row r="696" spans="1:84" x14ac:dyDescent="0.3">
      <c r="A696" t="e">
        <f t="shared" si="424"/>
        <v>#N/A</v>
      </c>
      <c r="B696" t="e">
        <f t="shared" si="424"/>
        <v>#N/A</v>
      </c>
      <c r="C696" t="e">
        <f t="shared" si="356"/>
        <v>#N/A</v>
      </c>
      <c r="D696" t="e">
        <f t="shared" si="357"/>
        <v>#N/A</v>
      </c>
      <c r="E696" t="e">
        <f t="shared" si="358"/>
        <v>#N/A</v>
      </c>
      <c r="F696" t="e">
        <f t="shared" si="359"/>
        <v>#N/A</v>
      </c>
      <c r="G696" t="e">
        <f t="shared" si="360"/>
        <v>#N/A</v>
      </c>
      <c r="H696" t="e">
        <f t="shared" si="361"/>
        <v>#N/A</v>
      </c>
      <c r="I696" t="e">
        <f t="shared" si="362"/>
        <v>#N/A</v>
      </c>
      <c r="J696" t="e">
        <f t="shared" si="363"/>
        <v>#N/A</v>
      </c>
      <c r="K696" t="e">
        <f t="shared" si="364"/>
        <v>#N/A</v>
      </c>
      <c r="L696" t="e">
        <f t="shared" si="341"/>
        <v>#N/A</v>
      </c>
      <c r="M696" t="e">
        <f t="shared" si="342"/>
        <v>#N/A</v>
      </c>
      <c r="N696" t="e">
        <f t="shared" si="343"/>
        <v>#N/A</v>
      </c>
      <c r="O696" t="e">
        <f t="shared" si="365"/>
        <v>#N/A</v>
      </c>
      <c r="P696" t="e">
        <f t="shared" si="366"/>
        <v>#N/A</v>
      </c>
      <c r="Q696" t="e">
        <f t="shared" si="367"/>
        <v>#N/A</v>
      </c>
      <c r="R696" t="e">
        <f t="shared" si="368"/>
        <v>#N/A</v>
      </c>
      <c r="S696" t="e">
        <f t="shared" si="369"/>
        <v>#N/A</v>
      </c>
      <c r="T696" t="e">
        <f t="shared" si="370"/>
        <v>#N/A</v>
      </c>
      <c r="U696" t="e">
        <f t="shared" si="371"/>
        <v>#N/A</v>
      </c>
      <c r="V696" t="e">
        <f t="shared" si="372"/>
        <v>#N/A</v>
      </c>
      <c r="W696" t="e">
        <f t="shared" si="373"/>
        <v>#N/A</v>
      </c>
      <c r="X696" t="e">
        <f t="shared" si="344"/>
        <v>#N/A</v>
      </c>
      <c r="Y696" t="e">
        <f t="shared" si="345"/>
        <v>#N/A</v>
      </c>
      <c r="Z696" t="e">
        <f t="shared" si="346"/>
        <v>#N/A</v>
      </c>
      <c r="AA696" t="e">
        <f t="shared" si="374"/>
        <v>#N/A</v>
      </c>
      <c r="AB696" t="e">
        <f t="shared" si="375"/>
        <v>#N/A</v>
      </c>
      <c r="AC696" t="e">
        <f t="shared" si="376"/>
        <v>#N/A</v>
      </c>
      <c r="AD696" t="e">
        <f t="shared" si="377"/>
        <v>#N/A</v>
      </c>
      <c r="AE696" t="e">
        <f t="shared" si="378"/>
        <v>#N/A</v>
      </c>
      <c r="AF696" t="e">
        <f t="shared" si="379"/>
        <v>#N/A</v>
      </c>
      <c r="AG696" t="e">
        <f t="shared" si="380"/>
        <v>#N/A</v>
      </c>
      <c r="AH696" t="e">
        <f t="shared" si="381"/>
        <v>#N/A</v>
      </c>
      <c r="AI696" t="e">
        <f t="shared" si="382"/>
        <v>#N/A</v>
      </c>
      <c r="AJ696" t="e">
        <f t="shared" si="347"/>
        <v>#N/A</v>
      </c>
      <c r="AK696" t="e">
        <f t="shared" si="348"/>
        <v>#N/A</v>
      </c>
      <c r="AL696" t="e">
        <f t="shared" si="349"/>
        <v>#N/A</v>
      </c>
      <c r="AM696" t="e">
        <f t="shared" si="383"/>
        <v>#N/A</v>
      </c>
      <c r="AN696" t="e">
        <f t="shared" si="384"/>
        <v>#N/A</v>
      </c>
      <c r="AO696" t="e">
        <f t="shared" si="385"/>
        <v>#N/A</v>
      </c>
      <c r="AP696" t="e">
        <f t="shared" si="386"/>
        <v>#N/A</v>
      </c>
      <c r="AQ696" t="e">
        <f t="shared" si="387"/>
        <v>#N/A</v>
      </c>
      <c r="AR696" t="e">
        <f t="shared" si="388"/>
        <v>#N/A</v>
      </c>
      <c r="AS696" t="e">
        <f t="shared" si="389"/>
        <v>#N/A</v>
      </c>
      <c r="AT696" t="e">
        <f t="shared" si="390"/>
        <v>#N/A</v>
      </c>
      <c r="AU696" t="e">
        <f t="shared" si="391"/>
        <v>#N/A</v>
      </c>
      <c r="AV696" t="e">
        <f t="shared" si="350"/>
        <v>#N/A</v>
      </c>
      <c r="AW696" t="e">
        <f t="shared" si="351"/>
        <v>#N/A</v>
      </c>
      <c r="AX696" t="e">
        <f t="shared" si="352"/>
        <v>#N/A</v>
      </c>
      <c r="AY696" t="e">
        <f t="shared" si="392"/>
        <v>#N/A</v>
      </c>
      <c r="AZ696" t="e">
        <f t="shared" si="393"/>
        <v>#N/A</v>
      </c>
      <c r="BA696" t="e">
        <f t="shared" si="394"/>
        <v>#N/A</v>
      </c>
      <c r="BB696" t="e">
        <f t="shared" si="395"/>
        <v>#N/A</v>
      </c>
      <c r="BC696" t="e">
        <f t="shared" si="396"/>
        <v>#N/A</v>
      </c>
      <c r="BD696" t="e">
        <f t="shared" si="397"/>
        <v>#N/A</v>
      </c>
      <c r="BE696" t="e">
        <f t="shared" si="398"/>
        <v>#N/A</v>
      </c>
      <c r="BF696" t="e">
        <f t="shared" si="399"/>
        <v>#N/A</v>
      </c>
      <c r="BG696" t="e">
        <f t="shared" si="400"/>
        <v>#N/A</v>
      </c>
      <c r="BH696" t="e">
        <f t="shared" si="353"/>
        <v>#N/A</v>
      </c>
      <c r="BI696" t="e">
        <f t="shared" si="354"/>
        <v>#N/A</v>
      </c>
      <c r="BJ696" t="e">
        <f t="shared" si="355"/>
        <v>#N/A</v>
      </c>
      <c r="BK696" t="e">
        <f t="shared" si="401"/>
        <v>#N/A</v>
      </c>
      <c r="BL696" t="e">
        <f t="shared" si="402"/>
        <v>#N/A</v>
      </c>
      <c r="BM696" t="e">
        <f t="shared" si="403"/>
        <v>#N/A</v>
      </c>
      <c r="BN696" t="e">
        <f t="shared" si="404"/>
        <v>#N/A</v>
      </c>
      <c r="BO696" t="e">
        <f t="shared" si="405"/>
        <v>#N/A</v>
      </c>
      <c r="BP696" t="e">
        <f t="shared" si="406"/>
        <v>#N/A</v>
      </c>
      <c r="BQ696" t="e">
        <f t="shared" si="407"/>
        <v>#N/A</v>
      </c>
      <c r="BR696" t="e">
        <f t="shared" si="408"/>
        <v>#N/A</v>
      </c>
      <c r="BS696" t="e">
        <f t="shared" si="409"/>
        <v>#N/A</v>
      </c>
      <c r="BT696" t="e">
        <f t="shared" si="410"/>
        <v>#N/A</v>
      </c>
      <c r="BU696" t="e">
        <f t="shared" si="411"/>
        <v>#N/A</v>
      </c>
      <c r="BV696" t="e">
        <f t="shared" si="412"/>
        <v>#N/A</v>
      </c>
      <c r="BW696" t="e">
        <f t="shared" si="413"/>
        <v>#N/A</v>
      </c>
      <c r="BX696" t="e">
        <f t="shared" si="414"/>
        <v>#N/A</v>
      </c>
      <c r="BY696" t="e">
        <f t="shared" si="415"/>
        <v>#N/A</v>
      </c>
      <c r="BZ696" t="e">
        <f t="shared" si="416"/>
        <v>#N/A</v>
      </c>
      <c r="CA696" t="e">
        <f t="shared" si="417"/>
        <v>#N/A</v>
      </c>
      <c r="CB696" t="e">
        <f t="shared" si="418"/>
        <v>#N/A</v>
      </c>
      <c r="CC696" t="e">
        <f t="shared" si="419"/>
        <v>#N/A</v>
      </c>
      <c r="CD696" t="e">
        <f t="shared" si="420"/>
        <v>#N/A</v>
      </c>
      <c r="CE696" t="e">
        <f t="shared" si="421"/>
        <v>#N/A</v>
      </c>
      <c r="CF696" t="e">
        <f t="shared" si="422"/>
        <v>#N/A</v>
      </c>
    </row>
    <row r="697" spans="1:84" x14ac:dyDescent="0.3">
      <c r="A697" t="e">
        <f t="shared" si="424"/>
        <v>#N/A</v>
      </c>
      <c r="B697" t="e">
        <f t="shared" si="424"/>
        <v>#N/A</v>
      </c>
      <c r="C697" t="e">
        <f t="shared" si="356"/>
        <v>#N/A</v>
      </c>
      <c r="D697" t="e">
        <f t="shared" si="357"/>
        <v>#N/A</v>
      </c>
      <c r="E697" t="e">
        <f t="shared" si="358"/>
        <v>#N/A</v>
      </c>
      <c r="F697" t="e">
        <f t="shared" si="359"/>
        <v>#N/A</v>
      </c>
      <c r="G697" t="e">
        <f t="shared" si="360"/>
        <v>#N/A</v>
      </c>
      <c r="H697" t="e">
        <f t="shared" si="361"/>
        <v>#N/A</v>
      </c>
      <c r="I697" t="e">
        <f t="shared" si="362"/>
        <v>#N/A</v>
      </c>
      <c r="J697" t="e">
        <f t="shared" si="363"/>
        <v>#N/A</v>
      </c>
      <c r="K697" t="e">
        <f t="shared" si="364"/>
        <v>#N/A</v>
      </c>
      <c r="L697" t="e">
        <f t="shared" si="341"/>
        <v>#N/A</v>
      </c>
      <c r="M697" t="e">
        <f t="shared" si="342"/>
        <v>#N/A</v>
      </c>
      <c r="N697" t="e">
        <f t="shared" si="343"/>
        <v>#N/A</v>
      </c>
      <c r="O697" t="e">
        <f t="shared" si="365"/>
        <v>#N/A</v>
      </c>
      <c r="P697" t="e">
        <f t="shared" si="366"/>
        <v>#N/A</v>
      </c>
      <c r="Q697" t="e">
        <f t="shared" si="367"/>
        <v>#N/A</v>
      </c>
      <c r="R697" t="e">
        <f t="shared" si="368"/>
        <v>#N/A</v>
      </c>
      <c r="S697" t="e">
        <f t="shared" si="369"/>
        <v>#N/A</v>
      </c>
      <c r="T697" t="e">
        <f t="shared" si="370"/>
        <v>#N/A</v>
      </c>
      <c r="U697" t="e">
        <f t="shared" si="371"/>
        <v>#N/A</v>
      </c>
      <c r="V697" t="e">
        <f t="shared" si="372"/>
        <v>#N/A</v>
      </c>
      <c r="W697" t="e">
        <f t="shared" si="373"/>
        <v>#N/A</v>
      </c>
      <c r="X697" t="e">
        <f t="shared" si="344"/>
        <v>#N/A</v>
      </c>
      <c r="Y697" t="e">
        <f t="shared" si="345"/>
        <v>#N/A</v>
      </c>
      <c r="Z697" t="e">
        <f t="shared" si="346"/>
        <v>#N/A</v>
      </c>
      <c r="AA697" t="e">
        <f t="shared" si="374"/>
        <v>#N/A</v>
      </c>
      <c r="AB697" t="e">
        <f t="shared" si="375"/>
        <v>#N/A</v>
      </c>
      <c r="AC697" t="e">
        <f t="shared" si="376"/>
        <v>#N/A</v>
      </c>
      <c r="AD697" t="e">
        <f t="shared" si="377"/>
        <v>#N/A</v>
      </c>
      <c r="AE697" t="e">
        <f t="shared" si="378"/>
        <v>#N/A</v>
      </c>
      <c r="AF697" t="e">
        <f t="shared" si="379"/>
        <v>#N/A</v>
      </c>
      <c r="AG697" t="e">
        <f t="shared" si="380"/>
        <v>#N/A</v>
      </c>
      <c r="AH697" t="e">
        <f t="shared" si="381"/>
        <v>#N/A</v>
      </c>
      <c r="AI697" t="e">
        <f t="shared" si="382"/>
        <v>#N/A</v>
      </c>
      <c r="AJ697" t="e">
        <f t="shared" si="347"/>
        <v>#N/A</v>
      </c>
      <c r="AK697" t="e">
        <f t="shared" si="348"/>
        <v>#N/A</v>
      </c>
      <c r="AL697" t="e">
        <f t="shared" si="349"/>
        <v>#N/A</v>
      </c>
      <c r="AM697" t="e">
        <f t="shared" si="383"/>
        <v>#N/A</v>
      </c>
      <c r="AN697" t="e">
        <f t="shared" si="384"/>
        <v>#N/A</v>
      </c>
      <c r="AO697" t="e">
        <f t="shared" si="385"/>
        <v>#N/A</v>
      </c>
      <c r="AP697" t="e">
        <f t="shared" si="386"/>
        <v>#N/A</v>
      </c>
      <c r="AQ697" t="e">
        <f t="shared" si="387"/>
        <v>#N/A</v>
      </c>
      <c r="AR697" t="e">
        <f t="shared" si="388"/>
        <v>#N/A</v>
      </c>
      <c r="AS697" t="e">
        <f t="shared" si="389"/>
        <v>#N/A</v>
      </c>
      <c r="AT697" t="e">
        <f t="shared" si="390"/>
        <v>#N/A</v>
      </c>
      <c r="AU697" t="e">
        <f t="shared" si="391"/>
        <v>#N/A</v>
      </c>
      <c r="AV697" t="e">
        <f t="shared" si="350"/>
        <v>#N/A</v>
      </c>
      <c r="AW697" t="e">
        <f t="shared" si="351"/>
        <v>#N/A</v>
      </c>
      <c r="AX697" t="e">
        <f t="shared" si="352"/>
        <v>#N/A</v>
      </c>
      <c r="AY697" t="e">
        <f t="shared" si="392"/>
        <v>#N/A</v>
      </c>
      <c r="AZ697" t="e">
        <f t="shared" si="393"/>
        <v>#N/A</v>
      </c>
      <c r="BA697" t="e">
        <f t="shared" si="394"/>
        <v>#N/A</v>
      </c>
      <c r="BB697" t="e">
        <f t="shared" si="395"/>
        <v>#N/A</v>
      </c>
      <c r="BC697" t="e">
        <f t="shared" si="396"/>
        <v>#N/A</v>
      </c>
      <c r="BD697" t="e">
        <f t="shared" si="397"/>
        <v>#N/A</v>
      </c>
      <c r="BE697" t="e">
        <f t="shared" si="398"/>
        <v>#N/A</v>
      </c>
      <c r="BF697" t="e">
        <f t="shared" si="399"/>
        <v>#N/A</v>
      </c>
      <c r="BG697" t="e">
        <f t="shared" si="400"/>
        <v>#N/A</v>
      </c>
      <c r="BH697" t="e">
        <f t="shared" si="353"/>
        <v>#N/A</v>
      </c>
      <c r="BI697" t="e">
        <f t="shared" si="354"/>
        <v>#N/A</v>
      </c>
      <c r="BJ697" t="e">
        <f t="shared" si="355"/>
        <v>#N/A</v>
      </c>
      <c r="BK697" t="e">
        <f t="shared" si="401"/>
        <v>#N/A</v>
      </c>
      <c r="BL697" t="e">
        <f t="shared" si="402"/>
        <v>#N/A</v>
      </c>
      <c r="BM697" t="e">
        <f t="shared" si="403"/>
        <v>#N/A</v>
      </c>
      <c r="BN697" t="e">
        <f t="shared" si="404"/>
        <v>#N/A</v>
      </c>
      <c r="BO697" t="e">
        <f t="shared" si="405"/>
        <v>#N/A</v>
      </c>
      <c r="BP697" t="e">
        <f t="shared" si="406"/>
        <v>#N/A</v>
      </c>
      <c r="BQ697" t="e">
        <f t="shared" si="407"/>
        <v>#N/A</v>
      </c>
      <c r="BR697" t="e">
        <f t="shared" si="408"/>
        <v>#N/A</v>
      </c>
      <c r="BS697" t="e">
        <f t="shared" si="409"/>
        <v>#N/A</v>
      </c>
      <c r="BT697" t="e">
        <f t="shared" si="410"/>
        <v>#N/A</v>
      </c>
      <c r="BU697" t="e">
        <f t="shared" si="411"/>
        <v>#N/A</v>
      </c>
      <c r="BV697" t="e">
        <f t="shared" si="412"/>
        <v>#N/A</v>
      </c>
      <c r="BW697" t="e">
        <f t="shared" si="413"/>
        <v>#N/A</v>
      </c>
      <c r="BX697" t="e">
        <f t="shared" si="414"/>
        <v>#N/A</v>
      </c>
      <c r="BY697" t="e">
        <f t="shared" si="415"/>
        <v>#N/A</v>
      </c>
      <c r="BZ697" t="e">
        <f t="shared" si="416"/>
        <v>#N/A</v>
      </c>
      <c r="CA697" t="e">
        <f t="shared" si="417"/>
        <v>#N/A</v>
      </c>
      <c r="CB697" t="e">
        <f t="shared" si="418"/>
        <v>#N/A</v>
      </c>
      <c r="CC697" t="e">
        <f t="shared" si="419"/>
        <v>#N/A</v>
      </c>
      <c r="CD697" t="e">
        <f t="shared" si="420"/>
        <v>#N/A</v>
      </c>
      <c r="CE697" t="e">
        <f t="shared" si="421"/>
        <v>#N/A</v>
      </c>
      <c r="CF697" t="e">
        <f t="shared" si="422"/>
        <v>#N/A</v>
      </c>
    </row>
    <row r="698" spans="1:84" x14ac:dyDescent="0.3">
      <c r="A698" t="e">
        <f t="shared" si="424"/>
        <v>#N/A</v>
      </c>
      <c r="B698" t="e">
        <f t="shared" si="424"/>
        <v>#N/A</v>
      </c>
      <c r="C698" t="e">
        <f t="shared" si="356"/>
        <v>#N/A</v>
      </c>
      <c r="D698" t="e">
        <f t="shared" si="357"/>
        <v>#N/A</v>
      </c>
      <c r="E698" t="e">
        <f t="shared" si="358"/>
        <v>#N/A</v>
      </c>
      <c r="F698" t="e">
        <f t="shared" si="359"/>
        <v>#N/A</v>
      </c>
      <c r="G698" t="e">
        <f t="shared" si="360"/>
        <v>#N/A</v>
      </c>
      <c r="H698" t="e">
        <f t="shared" si="361"/>
        <v>#N/A</v>
      </c>
      <c r="I698" t="e">
        <f t="shared" si="362"/>
        <v>#N/A</v>
      </c>
      <c r="J698" t="e">
        <f t="shared" si="363"/>
        <v>#N/A</v>
      </c>
      <c r="K698" t="e">
        <f t="shared" si="364"/>
        <v>#N/A</v>
      </c>
      <c r="L698" t="e">
        <f t="shared" si="341"/>
        <v>#N/A</v>
      </c>
      <c r="M698" t="e">
        <f t="shared" si="342"/>
        <v>#N/A</v>
      </c>
      <c r="N698" t="e">
        <f t="shared" si="343"/>
        <v>#N/A</v>
      </c>
      <c r="O698" t="e">
        <f t="shared" si="365"/>
        <v>#N/A</v>
      </c>
      <c r="P698" t="e">
        <f t="shared" si="366"/>
        <v>#N/A</v>
      </c>
      <c r="Q698" t="e">
        <f t="shared" si="367"/>
        <v>#N/A</v>
      </c>
      <c r="R698" t="e">
        <f t="shared" si="368"/>
        <v>#N/A</v>
      </c>
      <c r="S698" t="e">
        <f t="shared" si="369"/>
        <v>#N/A</v>
      </c>
      <c r="T698" t="e">
        <f t="shared" si="370"/>
        <v>#N/A</v>
      </c>
      <c r="U698" t="e">
        <f t="shared" si="371"/>
        <v>#N/A</v>
      </c>
      <c r="V698" t="e">
        <f t="shared" si="372"/>
        <v>#N/A</v>
      </c>
      <c r="W698" t="e">
        <f t="shared" si="373"/>
        <v>#N/A</v>
      </c>
      <c r="X698" t="e">
        <f t="shared" si="344"/>
        <v>#N/A</v>
      </c>
      <c r="Y698" t="e">
        <f t="shared" si="345"/>
        <v>#N/A</v>
      </c>
      <c r="Z698" t="e">
        <f t="shared" si="346"/>
        <v>#N/A</v>
      </c>
      <c r="AA698" t="e">
        <f t="shared" si="374"/>
        <v>#N/A</v>
      </c>
      <c r="AB698" t="e">
        <f t="shared" si="375"/>
        <v>#N/A</v>
      </c>
      <c r="AC698" t="e">
        <f t="shared" si="376"/>
        <v>#N/A</v>
      </c>
      <c r="AD698" t="e">
        <f t="shared" si="377"/>
        <v>#N/A</v>
      </c>
      <c r="AE698" t="e">
        <f t="shared" si="378"/>
        <v>#N/A</v>
      </c>
      <c r="AF698" t="e">
        <f t="shared" si="379"/>
        <v>#N/A</v>
      </c>
      <c r="AG698" t="e">
        <f t="shared" si="380"/>
        <v>#N/A</v>
      </c>
      <c r="AH698" t="e">
        <f t="shared" si="381"/>
        <v>#N/A</v>
      </c>
      <c r="AI698" t="e">
        <f t="shared" si="382"/>
        <v>#N/A</v>
      </c>
      <c r="AJ698" t="e">
        <f t="shared" si="347"/>
        <v>#N/A</v>
      </c>
      <c r="AK698" t="e">
        <f t="shared" si="348"/>
        <v>#N/A</v>
      </c>
      <c r="AL698" t="e">
        <f t="shared" si="349"/>
        <v>#N/A</v>
      </c>
      <c r="AM698" t="e">
        <f t="shared" si="383"/>
        <v>#N/A</v>
      </c>
      <c r="AN698" t="e">
        <f t="shared" si="384"/>
        <v>#N/A</v>
      </c>
      <c r="AO698" t="e">
        <f t="shared" si="385"/>
        <v>#N/A</v>
      </c>
      <c r="AP698" t="e">
        <f t="shared" si="386"/>
        <v>#N/A</v>
      </c>
      <c r="AQ698" t="e">
        <f t="shared" si="387"/>
        <v>#N/A</v>
      </c>
      <c r="AR698" t="e">
        <f t="shared" si="388"/>
        <v>#N/A</v>
      </c>
      <c r="AS698" t="e">
        <f t="shared" si="389"/>
        <v>#N/A</v>
      </c>
      <c r="AT698" t="e">
        <f t="shared" si="390"/>
        <v>#N/A</v>
      </c>
      <c r="AU698" t="e">
        <f t="shared" si="391"/>
        <v>#N/A</v>
      </c>
      <c r="AV698" t="e">
        <f t="shared" si="350"/>
        <v>#N/A</v>
      </c>
      <c r="AW698" t="e">
        <f t="shared" si="351"/>
        <v>#N/A</v>
      </c>
      <c r="AX698" t="e">
        <f t="shared" si="352"/>
        <v>#N/A</v>
      </c>
      <c r="AY698" t="e">
        <f t="shared" si="392"/>
        <v>#N/A</v>
      </c>
      <c r="AZ698" t="e">
        <f t="shared" si="393"/>
        <v>#N/A</v>
      </c>
      <c r="BA698" t="e">
        <f t="shared" si="394"/>
        <v>#N/A</v>
      </c>
      <c r="BB698" t="e">
        <f t="shared" si="395"/>
        <v>#N/A</v>
      </c>
      <c r="BC698" t="e">
        <f t="shared" si="396"/>
        <v>#N/A</v>
      </c>
      <c r="BD698" t="e">
        <f t="shared" si="397"/>
        <v>#N/A</v>
      </c>
      <c r="BE698" t="e">
        <f t="shared" si="398"/>
        <v>#N/A</v>
      </c>
      <c r="BF698" t="e">
        <f t="shared" si="399"/>
        <v>#N/A</v>
      </c>
      <c r="BG698" t="e">
        <f t="shared" si="400"/>
        <v>#N/A</v>
      </c>
      <c r="BH698" t="e">
        <f t="shared" si="353"/>
        <v>#N/A</v>
      </c>
      <c r="BI698" t="e">
        <f t="shared" si="354"/>
        <v>#N/A</v>
      </c>
      <c r="BJ698" t="e">
        <f t="shared" si="355"/>
        <v>#N/A</v>
      </c>
      <c r="BK698" t="e">
        <f t="shared" si="401"/>
        <v>#N/A</v>
      </c>
      <c r="BL698" t="e">
        <f t="shared" si="402"/>
        <v>#N/A</v>
      </c>
      <c r="BM698" t="e">
        <f t="shared" si="403"/>
        <v>#N/A</v>
      </c>
      <c r="BN698" t="e">
        <f t="shared" si="404"/>
        <v>#N/A</v>
      </c>
      <c r="BO698" t="e">
        <f t="shared" si="405"/>
        <v>#N/A</v>
      </c>
      <c r="BP698" t="e">
        <f t="shared" si="406"/>
        <v>#N/A</v>
      </c>
      <c r="BQ698" t="e">
        <f t="shared" si="407"/>
        <v>#N/A</v>
      </c>
      <c r="BR698" t="e">
        <f t="shared" si="408"/>
        <v>#N/A</v>
      </c>
      <c r="BS698" t="e">
        <f t="shared" si="409"/>
        <v>#N/A</v>
      </c>
      <c r="BT698" t="e">
        <f t="shared" si="410"/>
        <v>#N/A</v>
      </c>
      <c r="BU698" t="e">
        <f t="shared" si="411"/>
        <v>#N/A</v>
      </c>
      <c r="BV698" t="e">
        <f t="shared" si="412"/>
        <v>#N/A</v>
      </c>
      <c r="BW698" t="e">
        <f t="shared" si="413"/>
        <v>#N/A</v>
      </c>
      <c r="BX698" t="e">
        <f t="shared" si="414"/>
        <v>#N/A</v>
      </c>
      <c r="BY698" t="e">
        <f t="shared" si="415"/>
        <v>#N/A</v>
      </c>
      <c r="BZ698" t="e">
        <f t="shared" si="416"/>
        <v>#N/A</v>
      </c>
      <c r="CA698" t="e">
        <f t="shared" si="417"/>
        <v>#N/A</v>
      </c>
      <c r="CB698" t="e">
        <f t="shared" si="418"/>
        <v>#N/A</v>
      </c>
      <c r="CC698" t="e">
        <f t="shared" si="419"/>
        <v>#N/A</v>
      </c>
      <c r="CD698" t="e">
        <f t="shared" si="420"/>
        <v>#N/A</v>
      </c>
      <c r="CE698" t="e">
        <f t="shared" si="421"/>
        <v>#N/A</v>
      </c>
      <c r="CF698" t="e">
        <f t="shared" si="422"/>
        <v>#N/A</v>
      </c>
    </row>
    <row r="699" spans="1:84" x14ac:dyDescent="0.3">
      <c r="A699" t="e">
        <f t="shared" si="424"/>
        <v>#N/A</v>
      </c>
      <c r="B699" t="e">
        <f t="shared" si="424"/>
        <v>#N/A</v>
      </c>
      <c r="C699" t="e">
        <f t="shared" si="356"/>
        <v>#N/A</v>
      </c>
      <c r="D699" t="e">
        <f t="shared" si="357"/>
        <v>#N/A</v>
      </c>
      <c r="E699" t="e">
        <f t="shared" si="358"/>
        <v>#N/A</v>
      </c>
      <c r="F699" t="e">
        <f t="shared" si="359"/>
        <v>#N/A</v>
      </c>
      <c r="G699" t="e">
        <f t="shared" si="360"/>
        <v>#N/A</v>
      </c>
      <c r="H699" t="e">
        <f t="shared" si="361"/>
        <v>#N/A</v>
      </c>
      <c r="I699" t="e">
        <f t="shared" si="362"/>
        <v>#N/A</v>
      </c>
      <c r="J699" t="e">
        <f t="shared" si="363"/>
        <v>#N/A</v>
      </c>
      <c r="K699" t="e">
        <f t="shared" si="364"/>
        <v>#N/A</v>
      </c>
      <c r="L699" t="e">
        <f t="shared" si="341"/>
        <v>#N/A</v>
      </c>
      <c r="M699" t="e">
        <f t="shared" si="342"/>
        <v>#N/A</v>
      </c>
      <c r="N699" t="e">
        <f t="shared" si="343"/>
        <v>#N/A</v>
      </c>
      <c r="O699" t="e">
        <f t="shared" si="365"/>
        <v>#N/A</v>
      </c>
      <c r="P699" t="e">
        <f t="shared" si="366"/>
        <v>#N/A</v>
      </c>
      <c r="Q699" t="e">
        <f t="shared" si="367"/>
        <v>#N/A</v>
      </c>
      <c r="R699" t="e">
        <f t="shared" si="368"/>
        <v>#N/A</v>
      </c>
      <c r="S699" t="e">
        <f t="shared" si="369"/>
        <v>#N/A</v>
      </c>
      <c r="T699" t="e">
        <f t="shared" si="370"/>
        <v>#N/A</v>
      </c>
      <c r="U699" t="e">
        <f t="shared" si="371"/>
        <v>#N/A</v>
      </c>
      <c r="V699" t="e">
        <f t="shared" si="372"/>
        <v>#N/A</v>
      </c>
      <c r="W699" t="e">
        <f t="shared" si="373"/>
        <v>#N/A</v>
      </c>
      <c r="X699" t="e">
        <f t="shared" si="344"/>
        <v>#N/A</v>
      </c>
      <c r="Y699" t="e">
        <f t="shared" si="345"/>
        <v>#N/A</v>
      </c>
      <c r="Z699" t="e">
        <f t="shared" si="346"/>
        <v>#N/A</v>
      </c>
      <c r="AA699" t="e">
        <f t="shared" si="374"/>
        <v>#N/A</v>
      </c>
      <c r="AB699" t="e">
        <f t="shared" si="375"/>
        <v>#N/A</v>
      </c>
      <c r="AC699" t="e">
        <f t="shared" si="376"/>
        <v>#N/A</v>
      </c>
      <c r="AD699" t="e">
        <f t="shared" si="377"/>
        <v>#N/A</v>
      </c>
      <c r="AE699" t="e">
        <f t="shared" si="378"/>
        <v>#N/A</v>
      </c>
      <c r="AF699" t="e">
        <f t="shared" si="379"/>
        <v>#N/A</v>
      </c>
      <c r="AG699" t="e">
        <f t="shared" si="380"/>
        <v>#N/A</v>
      </c>
      <c r="AH699" t="e">
        <f t="shared" si="381"/>
        <v>#N/A</v>
      </c>
      <c r="AI699" t="e">
        <f t="shared" si="382"/>
        <v>#N/A</v>
      </c>
      <c r="AJ699" t="e">
        <f t="shared" si="347"/>
        <v>#N/A</v>
      </c>
      <c r="AK699" t="e">
        <f t="shared" si="348"/>
        <v>#N/A</v>
      </c>
      <c r="AL699" t="e">
        <f t="shared" si="349"/>
        <v>#N/A</v>
      </c>
      <c r="AM699" t="e">
        <f t="shared" si="383"/>
        <v>#N/A</v>
      </c>
      <c r="AN699" t="e">
        <f t="shared" si="384"/>
        <v>#N/A</v>
      </c>
      <c r="AO699" t="e">
        <f t="shared" si="385"/>
        <v>#N/A</v>
      </c>
      <c r="AP699" t="e">
        <f t="shared" si="386"/>
        <v>#N/A</v>
      </c>
      <c r="AQ699" t="e">
        <f t="shared" si="387"/>
        <v>#N/A</v>
      </c>
      <c r="AR699" t="e">
        <f t="shared" si="388"/>
        <v>#N/A</v>
      </c>
      <c r="AS699" t="e">
        <f t="shared" si="389"/>
        <v>#N/A</v>
      </c>
      <c r="AT699" t="e">
        <f t="shared" si="390"/>
        <v>#N/A</v>
      </c>
      <c r="AU699" t="e">
        <f t="shared" si="391"/>
        <v>#N/A</v>
      </c>
      <c r="AV699" t="e">
        <f t="shared" si="350"/>
        <v>#N/A</v>
      </c>
      <c r="AW699" t="e">
        <f t="shared" si="351"/>
        <v>#N/A</v>
      </c>
      <c r="AX699" t="e">
        <f t="shared" si="352"/>
        <v>#N/A</v>
      </c>
      <c r="AY699" t="e">
        <f t="shared" si="392"/>
        <v>#N/A</v>
      </c>
      <c r="AZ699" t="e">
        <f t="shared" si="393"/>
        <v>#N/A</v>
      </c>
      <c r="BA699" t="e">
        <f t="shared" si="394"/>
        <v>#N/A</v>
      </c>
      <c r="BB699" t="e">
        <f t="shared" si="395"/>
        <v>#N/A</v>
      </c>
      <c r="BC699" t="e">
        <f t="shared" si="396"/>
        <v>#N/A</v>
      </c>
      <c r="BD699" t="e">
        <f t="shared" si="397"/>
        <v>#N/A</v>
      </c>
      <c r="BE699" t="e">
        <f t="shared" si="398"/>
        <v>#N/A</v>
      </c>
      <c r="BF699" t="e">
        <f t="shared" si="399"/>
        <v>#N/A</v>
      </c>
      <c r="BG699" t="e">
        <f t="shared" si="400"/>
        <v>#N/A</v>
      </c>
      <c r="BH699" t="e">
        <f t="shared" si="353"/>
        <v>#N/A</v>
      </c>
      <c r="BI699" t="e">
        <f t="shared" si="354"/>
        <v>#N/A</v>
      </c>
      <c r="BJ699" t="e">
        <f t="shared" si="355"/>
        <v>#N/A</v>
      </c>
      <c r="BK699" t="e">
        <f t="shared" si="401"/>
        <v>#N/A</v>
      </c>
      <c r="BL699" t="e">
        <f t="shared" si="402"/>
        <v>#N/A</v>
      </c>
      <c r="BM699" t="e">
        <f t="shared" si="403"/>
        <v>#N/A</v>
      </c>
      <c r="BN699" t="e">
        <f t="shared" si="404"/>
        <v>#N/A</v>
      </c>
      <c r="BO699" t="e">
        <f t="shared" si="405"/>
        <v>#N/A</v>
      </c>
      <c r="BP699" t="e">
        <f t="shared" si="406"/>
        <v>#N/A</v>
      </c>
      <c r="BQ699" t="e">
        <f t="shared" si="407"/>
        <v>#N/A</v>
      </c>
      <c r="BR699" t="e">
        <f t="shared" si="408"/>
        <v>#N/A</v>
      </c>
      <c r="BS699" t="e">
        <f t="shared" si="409"/>
        <v>#N/A</v>
      </c>
      <c r="BT699" t="e">
        <f t="shared" si="410"/>
        <v>#N/A</v>
      </c>
      <c r="BU699" t="e">
        <f t="shared" si="411"/>
        <v>#N/A</v>
      </c>
      <c r="BV699" t="e">
        <f t="shared" si="412"/>
        <v>#N/A</v>
      </c>
      <c r="BW699" t="e">
        <f t="shared" si="413"/>
        <v>#N/A</v>
      </c>
      <c r="BX699" t="e">
        <f t="shared" si="414"/>
        <v>#N/A</v>
      </c>
      <c r="BY699" t="e">
        <f t="shared" si="415"/>
        <v>#N/A</v>
      </c>
      <c r="BZ699" t="e">
        <f t="shared" si="416"/>
        <v>#N/A</v>
      </c>
      <c r="CA699" t="e">
        <f t="shared" si="417"/>
        <v>#N/A</v>
      </c>
      <c r="CB699" t="e">
        <f t="shared" si="418"/>
        <v>#N/A</v>
      </c>
      <c r="CC699" t="e">
        <f t="shared" si="419"/>
        <v>#N/A</v>
      </c>
      <c r="CD699" t="e">
        <f t="shared" si="420"/>
        <v>#N/A</v>
      </c>
      <c r="CE699" t="e">
        <f t="shared" si="421"/>
        <v>#N/A</v>
      </c>
      <c r="CF699" t="e">
        <f t="shared" si="422"/>
        <v>#N/A</v>
      </c>
    </row>
    <row r="700" spans="1:84" x14ac:dyDescent="0.3">
      <c r="A700" t="e">
        <f t="shared" si="424"/>
        <v>#N/A</v>
      </c>
      <c r="B700" t="e">
        <f t="shared" si="424"/>
        <v>#N/A</v>
      </c>
      <c r="C700" t="e">
        <f t="shared" si="356"/>
        <v>#N/A</v>
      </c>
      <c r="D700" t="e">
        <f t="shared" si="357"/>
        <v>#N/A</v>
      </c>
      <c r="E700" t="e">
        <f t="shared" si="358"/>
        <v>#N/A</v>
      </c>
      <c r="F700" t="e">
        <f t="shared" si="359"/>
        <v>#N/A</v>
      </c>
      <c r="G700" t="e">
        <f t="shared" si="360"/>
        <v>#N/A</v>
      </c>
      <c r="H700" t="e">
        <f t="shared" si="361"/>
        <v>#N/A</v>
      </c>
      <c r="I700" t="e">
        <f t="shared" si="362"/>
        <v>#N/A</v>
      </c>
      <c r="J700" t="e">
        <f t="shared" si="363"/>
        <v>#N/A</v>
      </c>
      <c r="K700" t="e">
        <f t="shared" si="364"/>
        <v>#N/A</v>
      </c>
      <c r="L700" t="e">
        <f t="shared" si="341"/>
        <v>#N/A</v>
      </c>
      <c r="M700" t="e">
        <f t="shared" si="342"/>
        <v>#N/A</v>
      </c>
      <c r="N700" t="e">
        <f t="shared" si="343"/>
        <v>#N/A</v>
      </c>
      <c r="O700" t="e">
        <f t="shared" si="365"/>
        <v>#N/A</v>
      </c>
      <c r="P700" t="e">
        <f t="shared" si="366"/>
        <v>#N/A</v>
      </c>
      <c r="Q700" t="e">
        <f t="shared" si="367"/>
        <v>#N/A</v>
      </c>
      <c r="R700" t="e">
        <f t="shared" si="368"/>
        <v>#N/A</v>
      </c>
      <c r="S700" t="e">
        <f t="shared" si="369"/>
        <v>#N/A</v>
      </c>
      <c r="T700" t="e">
        <f t="shared" si="370"/>
        <v>#N/A</v>
      </c>
      <c r="U700" t="e">
        <f t="shared" si="371"/>
        <v>#N/A</v>
      </c>
      <c r="V700" t="e">
        <f t="shared" si="372"/>
        <v>#N/A</v>
      </c>
      <c r="W700" t="e">
        <f t="shared" si="373"/>
        <v>#N/A</v>
      </c>
      <c r="X700" t="e">
        <f t="shared" si="344"/>
        <v>#N/A</v>
      </c>
      <c r="Y700" t="e">
        <f t="shared" si="345"/>
        <v>#N/A</v>
      </c>
      <c r="Z700" t="e">
        <f t="shared" si="346"/>
        <v>#N/A</v>
      </c>
      <c r="AA700" t="e">
        <f t="shared" si="374"/>
        <v>#N/A</v>
      </c>
      <c r="AB700" t="e">
        <f t="shared" si="375"/>
        <v>#N/A</v>
      </c>
      <c r="AC700" t="e">
        <f t="shared" si="376"/>
        <v>#N/A</v>
      </c>
      <c r="AD700" t="e">
        <f t="shared" si="377"/>
        <v>#N/A</v>
      </c>
      <c r="AE700" t="e">
        <f t="shared" si="378"/>
        <v>#N/A</v>
      </c>
      <c r="AF700" t="e">
        <f t="shared" si="379"/>
        <v>#N/A</v>
      </c>
      <c r="AG700" t="e">
        <f t="shared" si="380"/>
        <v>#N/A</v>
      </c>
      <c r="AH700" t="e">
        <f t="shared" si="381"/>
        <v>#N/A</v>
      </c>
      <c r="AI700" t="e">
        <f t="shared" si="382"/>
        <v>#N/A</v>
      </c>
      <c r="AJ700" t="e">
        <f t="shared" si="347"/>
        <v>#N/A</v>
      </c>
      <c r="AK700" t="e">
        <f t="shared" si="348"/>
        <v>#N/A</v>
      </c>
      <c r="AL700" t="e">
        <f t="shared" si="349"/>
        <v>#N/A</v>
      </c>
      <c r="AM700" t="e">
        <f t="shared" si="383"/>
        <v>#N/A</v>
      </c>
      <c r="AN700" t="e">
        <f t="shared" si="384"/>
        <v>#N/A</v>
      </c>
      <c r="AO700" t="e">
        <f t="shared" si="385"/>
        <v>#N/A</v>
      </c>
      <c r="AP700" t="e">
        <f t="shared" si="386"/>
        <v>#N/A</v>
      </c>
      <c r="AQ700" t="e">
        <f t="shared" si="387"/>
        <v>#N/A</v>
      </c>
      <c r="AR700" t="e">
        <f t="shared" si="388"/>
        <v>#N/A</v>
      </c>
      <c r="AS700" t="e">
        <f t="shared" si="389"/>
        <v>#N/A</v>
      </c>
      <c r="AT700" t="e">
        <f t="shared" si="390"/>
        <v>#N/A</v>
      </c>
      <c r="AU700" t="e">
        <f t="shared" si="391"/>
        <v>#N/A</v>
      </c>
      <c r="AV700" t="e">
        <f t="shared" si="350"/>
        <v>#N/A</v>
      </c>
      <c r="AW700" t="e">
        <f t="shared" si="351"/>
        <v>#N/A</v>
      </c>
      <c r="AX700" t="e">
        <f t="shared" si="352"/>
        <v>#N/A</v>
      </c>
      <c r="AY700" t="e">
        <f t="shared" si="392"/>
        <v>#N/A</v>
      </c>
      <c r="AZ700" t="e">
        <f t="shared" si="393"/>
        <v>#N/A</v>
      </c>
      <c r="BA700" t="e">
        <f t="shared" si="394"/>
        <v>#N/A</v>
      </c>
      <c r="BB700" t="e">
        <f t="shared" si="395"/>
        <v>#N/A</v>
      </c>
      <c r="BC700" t="e">
        <f t="shared" si="396"/>
        <v>#N/A</v>
      </c>
      <c r="BD700" t="e">
        <f t="shared" si="397"/>
        <v>#N/A</v>
      </c>
      <c r="BE700" t="e">
        <f t="shared" si="398"/>
        <v>#N/A</v>
      </c>
      <c r="BF700" t="e">
        <f t="shared" si="399"/>
        <v>#N/A</v>
      </c>
      <c r="BG700" t="e">
        <f t="shared" si="400"/>
        <v>#N/A</v>
      </c>
      <c r="BH700" t="e">
        <f t="shared" si="353"/>
        <v>#N/A</v>
      </c>
      <c r="BI700" t="e">
        <f t="shared" si="354"/>
        <v>#N/A</v>
      </c>
      <c r="BJ700" t="e">
        <f t="shared" si="355"/>
        <v>#N/A</v>
      </c>
      <c r="BK700" t="e">
        <f t="shared" si="401"/>
        <v>#N/A</v>
      </c>
      <c r="BL700" t="e">
        <f t="shared" si="402"/>
        <v>#N/A</v>
      </c>
      <c r="BM700" t="e">
        <f t="shared" si="403"/>
        <v>#N/A</v>
      </c>
      <c r="BN700" t="e">
        <f t="shared" si="404"/>
        <v>#N/A</v>
      </c>
      <c r="BO700" t="e">
        <f t="shared" si="405"/>
        <v>#N/A</v>
      </c>
      <c r="BP700" t="e">
        <f t="shared" si="406"/>
        <v>#N/A</v>
      </c>
      <c r="BQ700" t="e">
        <f t="shared" si="407"/>
        <v>#N/A</v>
      </c>
      <c r="BR700" t="e">
        <f t="shared" si="408"/>
        <v>#N/A</v>
      </c>
      <c r="BS700" t="e">
        <f t="shared" si="409"/>
        <v>#N/A</v>
      </c>
      <c r="BT700" t="e">
        <f t="shared" si="410"/>
        <v>#N/A</v>
      </c>
      <c r="BU700" t="e">
        <f t="shared" si="411"/>
        <v>#N/A</v>
      </c>
      <c r="BV700" t="e">
        <f t="shared" si="412"/>
        <v>#N/A</v>
      </c>
      <c r="BW700" t="e">
        <f t="shared" si="413"/>
        <v>#N/A</v>
      </c>
      <c r="BX700" t="e">
        <f t="shared" si="414"/>
        <v>#N/A</v>
      </c>
      <c r="BY700" t="e">
        <f t="shared" si="415"/>
        <v>#N/A</v>
      </c>
      <c r="BZ700" t="e">
        <f t="shared" si="416"/>
        <v>#N/A</v>
      </c>
      <c r="CA700" t="e">
        <f t="shared" si="417"/>
        <v>#N/A</v>
      </c>
      <c r="CB700" t="e">
        <f t="shared" si="418"/>
        <v>#N/A</v>
      </c>
      <c r="CC700" t="e">
        <f t="shared" si="419"/>
        <v>#N/A</v>
      </c>
      <c r="CD700" t="e">
        <f t="shared" si="420"/>
        <v>#N/A</v>
      </c>
      <c r="CE700" t="e">
        <f t="shared" si="421"/>
        <v>#N/A</v>
      </c>
      <c r="CF700" t="e">
        <f t="shared" si="422"/>
        <v>#N/A</v>
      </c>
    </row>
    <row r="701" spans="1:84" x14ac:dyDescent="0.3">
      <c r="A701" t="e">
        <f t="shared" si="424"/>
        <v>#N/A</v>
      </c>
      <c r="B701" t="e">
        <f t="shared" si="424"/>
        <v>#N/A</v>
      </c>
      <c r="C701" t="e">
        <f t="shared" si="356"/>
        <v>#N/A</v>
      </c>
      <c r="D701" t="e">
        <f t="shared" si="357"/>
        <v>#N/A</v>
      </c>
      <c r="E701" t="e">
        <f t="shared" si="358"/>
        <v>#N/A</v>
      </c>
      <c r="F701" t="e">
        <f t="shared" si="359"/>
        <v>#N/A</v>
      </c>
      <c r="G701" t="e">
        <f t="shared" si="360"/>
        <v>#N/A</v>
      </c>
      <c r="H701" t="e">
        <f t="shared" si="361"/>
        <v>#N/A</v>
      </c>
      <c r="I701" t="e">
        <f t="shared" si="362"/>
        <v>#N/A</v>
      </c>
      <c r="J701" t="e">
        <f t="shared" si="363"/>
        <v>#N/A</v>
      </c>
      <c r="K701" t="e">
        <f t="shared" si="364"/>
        <v>#N/A</v>
      </c>
      <c r="L701" t="e">
        <f t="shared" si="341"/>
        <v>#N/A</v>
      </c>
      <c r="M701" t="e">
        <f t="shared" si="342"/>
        <v>#N/A</v>
      </c>
      <c r="N701" t="e">
        <f t="shared" si="343"/>
        <v>#N/A</v>
      </c>
      <c r="O701" t="e">
        <f t="shared" si="365"/>
        <v>#N/A</v>
      </c>
      <c r="P701" t="e">
        <f t="shared" si="366"/>
        <v>#N/A</v>
      </c>
      <c r="Q701" t="e">
        <f t="shared" si="367"/>
        <v>#N/A</v>
      </c>
      <c r="R701" t="e">
        <f t="shared" si="368"/>
        <v>#N/A</v>
      </c>
      <c r="S701" t="e">
        <f t="shared" si="369"/>
        <v>#N/A</v>
      </c>
      <c r="T701" t="e">
        <f t="shared" si="370"/>
        <v>#N/A</v>
      </c>
      <c r="U701" t="e">
        <f t="shared" si="371"/>
        <v>#N/A</v>
      </c>
      <c r="V701" t="e">
        <f t="shared" si="372"/>
        <v>#N/A</v>
      </c>
      <c r="W701" t="e">
        <f t="shared" si="373"/>
        <v>#N/A</v>
      </c>
      <c r="X701" t="e">
        <f t="shared" si="344"/>
        <v>#N/A</v>
      </c>
      <c r="Y701" t="e">
        <f t="shared" si="345"/>
        <v>#N/A</v>
      </c>
      <c r="Z701" t="e">
        <f t="shared" si="346"/>
        <v>#N/A</v>
      </c>
      <c r="AA701" t="e">
        <f t="shared" si="374"/>
        <v>#N/A</v>
      </c>
      <c r="AB701" t="e">
        <f t="shared" si="375"/>
        <v>#N/A</v>
      </c>
      <c r="AC701" t="e">
        <f t="shared" si="376"/>
        <v>#N/A</v>
      </c>
      <c r="AD701" t="e">
        <f t="shared" si="377"/>
        <v>#N/A</v>
      </c>
      <c r="AE701" t="e">
        <f t="shared" si="378"/>
        <v>#N/A</v>
      </c>
      <c r="AF701" t="e">
        <f t="shared" si="379"/>
        <v>#N/A</v>
      </c>
      <c r="AG701" t="e">
        <f t="shared" si="380"/>
        <v>#N/A</v>
      </c>
      <c r="AH701" t="e">
        <f t="shared" si="381"/>
        <v>#N/A</v>
      </c>
      <c r="AI701" t="e">
        <f t="shared" si="382"/>
        <v>#N/A</v>
      </c>
      <c r="AJ701" t="e">
        <f t="shared" si="347"/>
        <v>#N/A</v>
      </c>
      <c r="AK701" t="e">
        <f t="shared" si="348"/>
        <v>#N/A</v>
      </c>
      <c r="AL701" t="e">
        <f t="shared" si="349"/>
        <v>#N/A</v>
      </c>
      <c r="AM701" t="e">
        <f t="shared" si="383"/>
        <v>#N/A</v>
      </c>
      <c r="AN701" t="e">
        <f t="shared" si="384"/>
        <v>#N/A</v>
      </c>
      <c r="AO701" t="e">
        <f t="shared" si="385"/>
        <v>#N/A</v>
      </c>
      <c r="AP701" t="e">
        <f t="shared" si="386"/>
        <v>#N/A</v>
      </c>
      <c r="AQ701" t="e">
        <f t="shared" si="387"/>
        <v>#N/A</v>
      </c>
      <c r="AR701" t="e">
        <f t="shared" si="388"/>
        <v>#N/A</v>
      </c>
      <c r="AS701" t="e">
        <f t="shared" si="389"/>
        <v>#N/A</v>
      </c>
      <c r="AT701" t="e">
        <f t="shared" si="390"/>
        <v>#N/A</v>
      </c>
      <c r="AU701" t="e">
        <f t="shared" si="391"/>
        <v>#N/A</v>
      </c>
      <c r="AV701" t="e">
        <f t="shared" si="350"/>
        <v>#N/A</v>
      </c>
      <c r="AW701" t="e">
        <f t="shared" si="351"/>
        <v>#N/A</v>
      </c>
      <c r="AX701" t="e">
        <f t="shared" si="352"/>
        <v>#N/A</v>
      </c>
      <c r="AY701" t="e">
        <f t="shared" si="392"/>
        <v>#N/A</v>
      </c>
      <c r="AZ701" t="e">
        <f t="shared" si="393"/>
        <v>#N/A</v>
      </c>
      <c r="BA701" t="e">
        <f t="shared" si="394"/>
        <v>#N/A</v>
      </c>
      <c r="BB701" t="e">
        <f t="shared" si="395"/>
        <v>#N/A</v>
      </c>
      <c r="BC701" t="e">
        <f t="shared" si="396"/>
        <v>#N/A</v>
      </c>
      <c r="BD701" t="e">
        <f t="shared" si="397"/>
        <v>#N/A</v>
      </c>
      <c r="BE701" t="e">
        <f t="shared" si="398"/>
        <v>#N/A</v>
      </c>
      <c r="BF701" t="e">
        <f t="shared" si="399"/>
        <v>#N/A</v>
      </c>
      <c r="BG701" t="e">
        <f t="shared" si="400"/>
        <v>#N/A</v>
      </c>
      <c r="BH701" t="e">
        <f t="shared" si="353"/>
        <v>#N/A</v>
      </c>
      <c r="BI701" t="e">
        <f t="shared" si="354"/>
        <v>#N/A</v>
      </c>
      <c r="BJ701" t="e">
        <f t="shared" si="355"/>
        <v>#N/A</v>
      </c>
      <c r="BK701" t="e">
        <f t="shared" si="401"/>
        <v>#N/A</v>
      </c>
      <c r="BL701" t="e">
        <f t="shared" si="402"/>
        <v>#N/A</v>
      </c>
      <c r="BM701" t="e">
        <f t="shared" si="403"/>
        <v>#N/A</v>
      </c>
      <c r="BN701" t="e">
        <f t="shared" si="404"/>
        <v>#N/A</v>
      </c>
      <c r="BO701" t="e">
        <f t="shared" si="405"/>
        <v>#N/A</v>
      </c>
      <c r="BP701" t="e">
        <f t="shared" si="406"/>
        <v>#N/A</v>
      </c>
      <c r="BQ701" t="e">
        <f t="shared" si="407"/>
        <v>#N/A</v>
      </c>
      <c r="BR701" t="e">
        <f t="shared" si="408"/>
        <v>#N/A</v>
      </c>
      <c r="BS701" t="e">
        <f t="shared" si="409"/>
        <v>#N/A</v>
      </c>
      <c r="BT701" t="e">
        <f t="shared" si="410"/>
        <v>#N/A</v>
      </c>
      <c r="BU701" t="e">
        <f t="shared" si="411"/>
        <v>#N/A</v>
      </c>
      <c r="BV701" t="e">
        <f t="shared" si="412"/>
        <v>#N/A</v>
      </c>
      <c r="BW701" t="e">
        <f t="shared" si="413"/>
        <v>#N/A</v>
      </c>
      <c r="BX701" t="e">
        <f t="shared" si="414"/>
        <v>#N/A</v>
      </c>
      <c r="BY701" t="e">
        <f t="shared" si="415"/>
        <v>#N/A</v>
      </c>
      <c r="BZ701" t="e">
        <f t="shared" si="416"/>
        <v>#N/A</v>
      </c>
      <c r="CA701" t="e">
        <f t="shared" si="417"/>
        <v>#N/A</v>
      </c>
      <c r="CB701" t="e">
        <f t="shared" si="418"/>
        <v>#N/A</v>
      </c>
      <c r="CC701" t="e">
        <f t="shared" si="419"/>
        <v>#N/A</v>
      </c>
      <c r="CD701" t="e">
        <f t="shared" si="420"/>
        <v>#N/A</v>
      </c>
      <c r="CE701" t="e">
        <f t="shared" si="421"/>
        <v>#N/A</v>
      </c>
      <c r="CF701" t="e">
        <f t="shared" si="422"/>
        <v>#N/A</v>
      </c>
    </row>
    <row r="702" spans="1:84" x14ac:dyDescent="0.3">
      <c r="A702" t="e">
        <f t="shared" si="424"/>
        <v>#N/A</v>
      </c>
      <c r="B702" t="e">
        <f t="shared" si="424"/>
        <v>#N/A</v>
      </c>
      <c r="C702" t="e">
        <f t="shared" si="356"/>
        <v>#N/A</v>
      </c>
      <c r="D702" t="e">
        <f t="shared" si="357"/>
        <v>#N/A</v>
      </c>
      <c r="E702" t="e">
        <f t="shared" si="358"/>
        <v>#N/A</v>
      </c>
      <c r="F702" t="e">
        <f t="shared" si="359"/>
        <v>#N/A</v>
      </c>
      <c r="G702" t="e">
        <f t="shared" si="360"/>
        <v>#N/A</v>
      </c>
      <c r="H702" t="e">
        <f t="shared" si="361"/>
        <v>#N/A</v>
      </c>
      <c r="I702" t="e">
        <f t="shared" si="362"/>
        <v>#N/A</v>
      </c>
      <c r="J702" t="e">
        <f t="shared" si="363"/>
        <v>#N/A</v>
      </c>
      <c r="K702" t="e">
        <f t="shared" si="364"/>
        <v>#N/A</v>
      </c>
      <c r="L702" t="e">
        <f t="shared" si="341"/>
        <v>#N/A</v>
      </c>
      <c r="M702" t="e">
        <f t="shared" si="342"/>
        <v>#N/A</v>
      </c>
      <c r="N702" t="e">
        <f t="shared" si="343"/>
        <v>#N/A</v>
      </c>
      <c r="O702" t="e">
        <f t="shared" si="365"/>
        <v>#N/A</v>
      </c>
      <c r="P702" t="e">
        <f t="shared" si="366"/>
        <v>#N/A</v>
      </c>
      <c r="Q702" t="e">
        <f t="shared" si="367"/>
        <v>#N/A</v>
      </c>
      <c r="R702" t="e">
        <f t="shared" si="368"/>
        <v>#N/A</v>
      </c>
      <c r="S702" t="e">
        <f t="shared" si="369"/>
        <v>#N/A</v>
      </c>
      <c r="T702" t="e">
        <f t="shared" si="370"/>
        <v>#N/A</v>
      </c>
      <c r="U702" t="e">
        <f t="shared" si="371"/>
        <v>#N/A</v>
      </c>
      <c r="V702" t="e">
        <f t="shared" si="372"/>
        <v>#N/A</v>
      </c>
      <c r="W702" t="e">
        <f t="shared" si="373"/>
        <v>#N/A</v>
      </c>
      <c r="X702" t="e">
        <f t="shared" si="344"/>
        <v>#N/A</v>
      </c>
      <c r="Y702" t="e">
        <f t="shared" si="345"/>
        <v>#N/A</v>
      </c>
      <c r="Z702" t="e">
        <f t="shared" si="346"/>
        <v>#N/A</v>
      </c>
      <c r="AA702" t="e">
        <f t="shared" si="374"/>
        <v>#N/A</v>
      </c>
      <c r="AB702" t="e">
        <f t="shared" si="375"/>
        <v>#N/A</v>
      </c>
      <c r="AC702" t="e">
        <f t="shared" si="376"/>
        <v>#N/A</v>
      </c>
      <c r="AD702" t="e">
        <f t="shared" si="377"/>
        <v>#N/A</v>
      </c>
      <c r="AE702" t="e">
        <f t="shared" si="378"/>
        <v>#N/A</v>
      </c>
      <c r="AF702" t="e">
        <f t="shared" si="379"/>
        <v>#N/A</v>
      </c>
      <c r="AG702" t="e">
        <f t="shared" si="380"/>
        <v>#N/A</v>
      </c>
      <c r="AH702" t="e">
        <f t="shared" si="381"/>
        <v>#N/A</v>
      </c>
      <c r="AI702" t="e">
        <f t="shared" si="382"/>
        <v>#N/A</v>
      </c>
      <c r="AJ702" t="e">
        <f t="shared" si="347"/>
        <v>#N/A</v>
      </c>
      <c r="AK702" t="e">
        <f t="shared" si="348"/>
        <v>#N/A</v>
      </c>
      <c r="AL702" t="e">
        <f t="shared" si="349"/>
        <v>#N/A</v>
      </c>
      <c r="AM702" t="e">
        <f t="shared" si="383"/>
        <v>#N/A</v>
      </c>
      <c r="AN702" t="e">
        <f t="shared" si="384"/>
        <v>#N/A</v>
      </c>
      <c r="AO702" t="e">
        <f t="shared" si="385"/>
        <v>#N/A</v>
      </c>
      <c r="AP702" t="e">
        <f t="shared" si="386"/>
        <v>#N/A</v>
      </c>
      <c r="AQ702" t="e">
        <f t="shared" si="387"/>
        <v>#N/A</v>
      </c>
      <c r="AR702" t="e">
        <f t="shared" si="388"/>
        <v>#N/A</v>
      </c>
      <c r="AS702" t="e">
        <f t="shared" si="389"/>
        <v>#N/A</v>
      </c>
      <c r="AT702" t="e">
        <f t="shared" si="390"/>
        <v>#N/A</v>
      </c>
      <c r="AU702" t="e">
        <f t="shared" si="391"/>
        <v>#N/A</v>
      </c>
      <c r="AV702" t="e">
        <f t="shared" si="350"/>
        <v>#N/A</v>
      </c>
      <c r="AW702" t="e">
        <f t="shared" si="351"/>
        <v>#N/A</v>
      </c>
      <c r="AX702" t="e">
        <f t="shared" si="352"/>
        <v>#N/A</v>
      </c>
      <c r="AY702" t="e">
        <f t="shared" si="392"/>
        <v>#N/A</v>
      </c>
      <c r="AZ702" t="e">
        <f t="shared" si="393"/>
        <v>#N/A</v>
      </c>
      <c r="BA702" t="e">
        <f t="shared" si="394"/>
        <v>#N/A</v>
      </c>
      <c r="BB702" t="e">
        <f t="shared" si="395"/>
        <v>#N/A</v>
      </c>
      <c r="BC702" t="e">
        <f t="shared" si="396"/>
        <v>#N/A</v>
      </c>
      <c r="BD702" t="e">
        <f t="shared" si="397"/>
        <v>#N/A</v>
      </c>
      <c r="BE702" t="e">
        <f t="shared" si="398"/>
        <v>#N/A</v>
      </c>
      <c r="BF702" t="e">
        <f t="shared" si="399"/>
        <v>#N/A</v>
      </c>
      <c r="BG702" t="e">
        <f t="shared" si="400"/>
        <v>#N/A</v>
      </c>
      <c r="BH702" t="e">
        <f t="shared" si="353"/>
        <v>#N/A</v>
      </c>
      <c r="BI702" t="e">
        <f t="shared" si="354"/>
        <v>#N/A</v>
      </c>
      <c r="BJ702" t="e">
        <f t="shared" si="355"/>
        <v>#N/A</v>
      </c>
      <c r="BK702" t="e">
        <f t="shared" si="401"/>
        <v>#N/A</v>
      </c>
      <c r="BL702" t="e">
        <f t="shared" si="402"/>
        <v>#N/A</v>
      </c>
      <c r="BM702" t="e">
        <f t="shared" si="403"/>
        <v>#N/A</v>
      </c>
      <c r="BN702" t="e">
        <f t="shared" si="404"/>
        <v>#N/A</v>
      </c>
      <c r="BO702" t="e">
        <f t="shared" si="405"/>
        <v>#N/A</v>
      </c>
      <c r="BP702" t="e">
        <f t="shared" si="406"/>
        <v>#N/A</v>
      </c>
      <c r="BQ702" t="e">
        <f t="shared" si="407"/>
        <v>#N/A</v>
      </c>
      <c r="BR702" t="e">
        <f t="shared" si="408"/>
        <v>#N/A</v>
      </c>
      <c r="BS702" t="e">
        <f t="shared" si="409"/>
        <v>#N/A</v>
      </c>
      <c r="BT702" t="e">
        <f t="shared" si="410"/>
        <v>#N/A</v>
      </c>
      <c r="BU702" t="e">
        <f t="shared" si="411"/>
        <v>#N/A</v>
      </c>
      <c r="BV702" t="e">
        <f t="shared" si="412"/>
        <v>#N/A</v>
      </c>
      <c r="BW702" t="e">
        <f t="shared" si="413"/>
        <v>#N/A</v>
      </c>
      <c r="BX702" t="e">
        <f t="shared" si="414"/>
        <v>#N/A</v>
      </c>
      <c r="BY702" t="e">
        <f t="shared" si="415"/>
        <v>#N/A</v>
      </c>
      <c r="BZ702" t="e">
        <f t="shared" si="416"/>
        <v>#N/A</v>
      </c>
      <c r="CA702" t="e">
        <f t="shared" si="417"/>
        <v>#N/A</v>
      </c>
      <c r="CB702" t="e">
        <f t="shared" si="418"/>
        <v>#N/A</v>
      </c>
      <c r="CC702" t="e">
        <f t="shared" si="419"/>
        <v>#N/A</v>
      </c>
      <c r="CD702" t="e">
        <f t="shared" si="420"/>
        <v>#N/A</v>
      </c>
      <c r="CE702" t="e">
        <f t="shared" si="421"/>
        <v>#N/A</v>
      </c>
      <c r="CF702" t="e">
        <f t="shared" si="422"/>
        <v>#N/A</v>
      </c>
    </row>
    <row r="703" spans="1:84" x14ac:dyDescent="0.3">
      <c r="A703" t="e">
        <f t="shared" si="424"/>
        <v>#N/A</v>
      </c>
      <c r="B703" t="e">
        <f t="shared" si="424"/>
        <v>#N/A</v>
      </c>
      <c r="C703" t="e">
        <f t="shared" si="356"/>
        <v>#N/A</v>
      </c>
      <c r="D703" t="e">
        <f t="shared" si="357"/>
        <v>#N/A</v>
      </c>
      <c r="E703" t="e">
        <f t="shared" si="358"/>
        <v>#N/A</v>
      </c>
      <c r="F703" t="e">
        <f t="shared" si="359"/>
        <v>#N/A</v>
      </c>
      <c r="G703" t="e">
        <f t="shared" si="360"/>
        <v>#N/A</v>
      </c>
      <c r="H703" t="e">
        <f t="shared" si="361"/>
        <v>#N/A</v>
      </c>
      <c r="I703" t="e">
        <f t="shared" si="362"/>
        <v>#N/A</v>
      </c>
      <c r="J703" t="e">
        <f t="shared" si="363"/>
        <v>#N/A</v>
      </c>
      <c r="K703" t="e">
        <f t="shared" si="364"/>
        <v>#N/A</v>
      </c>
      <c r="L703" t="e">
        <f t="shared" si="341"/>
        <v>#N/A</v>
      </c>
      <c r="M703" t="e">
        <f t="shared" si="342"/>
        <v>#N/A</v>
      </c>
      <c r="N703" t="e">
        <f t="shared" si="343"/>
        <v>#N/A</v>
      </c>
      <c r="O703" t="e">
        <f t="shared" si="365"/>
        <v>#N/A</v>
      </c>
      <c r="P703" t="e">
        <f t="shared" si="366"/>
        <v>#N/A</v>
      </c>
      <c r="Q703" t="e">
        <f t="shared" si="367"/>
        <v>#N/A</v>
      </c>
      <c r="R703" t="e">
        <f t="shared" si="368"/>
        <v>#N/A</v>
      </c>
      <c r="S703" t="e">
        <f t="shared" si="369"/>
        <v>#N/A</v>
      </c>
      <c r="T703" t="e">
        <f t="shared" si="370"/>
        <v>#N/A</v>
      </c>
      <c r="U703" t="e">
        <f t="shared" si="371"/>
        <v>#N/A</v>
      </c>
      <c r="V703" t="e">
        <f t="shared" si="372"/>
        <v>#N/A</v>
      </c>
      <c r="W703" t="e">
        <f t="shared" si="373"/>
        <v>#N/A</v>
      </c>
      <c r="X703" t="e">
        <f t="shared" si="344"/>
        <v>#N/A</v>
      </c>
      <c r="Y703" t="e">
        <f t="shared" si="345"/>
        <v>#N/A</v>
      </c>
      <c r="Z703" t="e">
        <f t="shared" si="346"/>
        <v>#N/A</v>
      </c>
      <c r="AA703" t="e">
        <f t="shared" si="374"/>
        <v>#N/A</v>
      </c>
      <c r="AB703" t="e">
        <f t="shared" si="375"/>
        <v>#N/A</v>
      </c>
      <c r="AC703" t="e">
        <f t="shared" si="376"/>
        <v>#N/A</v>
      </c>
      <c r="AD703" t="e">
        <f t="shared" si="377"/>
        <v>#N/A</v>
      </c>
      <c r="AE703" t="e">
        <f t="shared" si="378"/>
        <v>#N/A</v>
      </c>
      <c r="AF703" t="e">
        <f t="shared" si="379"/>
        <v>#N/A</v>
      </c>
      <c r="AG703" t="e">
        <f t="shared" si="380"/>
        <v>#N/A</v>
      </c>
      <c r="AH703" t="e">
        <f t="shared" si="381"/>
        <v>#N/A</v>
      </c>
      <c r="AI703" t="e">
        <f t="shared" si="382"/>
        <v>#N/A</v>
      </c>
      <c r="AJ703" t="e">
        <f t="shared" si="347"/>
        <v>#N/A</v>
      </c>
      <c r="AK703" t="e">
        <f t="shared" si="348"/>
        <v>#N/A</v>
      </c>
      <c r="AL703" t="e">
        <f t="shared" si="349"/>
        <v>#N/A</v>
      </c>
      <c r="AM703" t="e">
        <f t="shared" si="383"/>
        <v>#N/A</v>
      </c>
      <c r="AN703" t="e">
        <f t="shared" si="384"/>
        <v>#N/A</v>
      </c>
      <c r="AO703" t="e">
        <f t="shared" si="385"/>
        <v>#N/A</v>
      </c>
      <c r="AP703" t="e">
        <f t="shared" si="386"/>
        <v>#N/A</v>
      </c>
      <c r="AQ703" t="e">
        <f t="shared" si="387"/>
        <v>#N/A</v>
      </c>
      <c r="AR703" t="e">
        <f t="shared" si="388"/>
        <v>#N/A</v>
      </c>
      <c r="AS703" t="e">
        <f t="shared" si="389"/>
        <v>#N/A</v>
      </c>
      <c r="AT703" t="e">
        <f t="shared" si="390"/>
        <v>#N/A</v>
      </c>
      <c r="AU703" t="e">
        <f t="shared" si="391"/>
        <v>#N/A</v>
      </c>
      <c r="AV703" t="e">
        <f t="shared" si="350"/>
        <v>#N/A</v>
      </c>
      <c r="AW703" t="e">
        <f t="shared" si="351"/>
        <v>#N/A</v>
      </c>
      <c r="AX703" t="e">
        <f t="shared" si="352"/>
        <v>#N/A</v>
      </c>
      <c r="AY703" t="e">
        <f t="shared" si="392"/>
        <v>#N/A</v>
      </c>
      <c r="AZ703" t="e">
        <f t="shared" si="393"/>
        <v>#N/A</v>
      </c>
      <c r="BA703" t="e">
        <f t="shared" si="394"/>
        <v>#N/A</v>
      </c>
      <c r="BB703" t="e">
        <f t="shared" si="395"/>
        <v>#N/A</v>
      </c>
      <c r="BC703" t="e">
        <f t="shared" si="396"/>
        <v>#N/A</v>
      </c>
      <c r="BD703" t="e">
        <f t="shared" si="397"/>
        <v>#N/A</v>
      </c>
      <c r="BE703" t="e">
        <f t="shared" si="398"/>
        <v>#N/A</v>
      </c>
      <c r="BF703" t="e">
        <f t="shared" si="399"/>
        <v>#N/A</v>
      </c>
      <c r="BG703" t="e">
        <f t="shared" si="400"/>
        <v>#N/A</v>
      </c>
      <c r="BH703" t="e">
        <f t="shared" si="353"/>
        <v>#N/A</v>
      </c>
      <c r="BI703" t="e">
        <f t="shared" si="354"/>
        <v>#N/A</v>
      </c>
      <c r="BJ703" t="e">
        <f t="shared" si="355"/>
        <v>#N/A</v>
      </c>
      <c r="BK703" t="e">
        <f t="shared" si="401"/>
        <v>#N/A</v>
      </c>
      <c r="BL703" t="e">
        <f t="shared" si="402"/>
        <v>#N/A</v>
      </c>
      <c r="BM703" t="e">
        <f t="shared" si="403"/>
        <v>#N/A</v>
      </c>
      <c r="BN703" t="e">
        <f t="shared" si="404"/>
        <v>#N/A</v>
      </c>
      <c r="BO703" t="e">
        <f t="shared" si="405"/>
        <v>#N/A</v>
      </c>
      <c r="BP703" t="e">
        <f t="shared" si="406"/>
        <v>#N/A</v>
      </c>
      <c r="BQ703" t="e">
        <f t="shared" si="407"/>
        <v>#N/A</v>
      </c>
      <c r="BR703" t="e">
        <f t="shared" si="408"/>
        <v>#N/A</v>
      </c>
      <c r="BS703" t="e">
        <f t="shared" si="409"/>
        <v>#N/A</v>
      </c>
      <c r="BT703" t="e">
        <f t="shared" si="410"/>
        <v>#N/A</v>
      </c>
      <c r="BU703" t="e">
        <f t="shared" si="411"/>
        <v>#N/A</v>
      </c>
      <c r="BV703" t="e">
        <f t="shared" si="412"/>
        <v>#N/A</v>
      </c>
      <c r="BW703" t="e">
        <f t="shared" si="413"/>
        <v>#N/A</v>
      </c>
      <c r="BX703" t="e">
        <f t="shared" si="414"/>
        <v>#N/A</v>
      </c>
      <c r="BY703" t="e">
        <f t="shared" si="415"/>
        <v>#N/A</v>
      </c>
      <c r="BZ703" t="e">
        <f t="shared" si="416"/>
        <v>#N/A</v>
      </c>
      <c r="CA703" t="e">
        <f t="shared" si="417"/>
        <v>#N/A</v>
      </c>
      <c r="CB703" t="e">
        <f t="shared" si="418"/>
        <v>#N/A</v>
      </c>
      <c r="CC703" t="e">
        <f t="shared" si="419"/>
        <v>#N/A</v>
      </c>
      <c r="CD703" t="e">
        <f t="shared" si="420"/>
        <v>#N/A</v>
      </c>
      <c r="CE703" t="e">
        <f t="shared" si="421"/>
        <v>#N/A</v>
      </c>
      <c r="CF703" t="e">
        <f t="shared" si="422"/>
        <v>#N/A</v>
      </c>
    </row>
    <row r="704" spans="1:84" x14ac:dyDescent="0.3">
      <c r="A704" t="e">
        <f t="shared" ref="A704:B723" si="425">A303</f>
        <v>#N/A</v>
      </c>
      <c r="B704" t="e">
        <f t="shared" si="425"/>
        <v>#N/A</v>
      </c>
      <c r="C704" t="e">
        <f t="shared" si="356"/>
        <v>#N/A</v>
      </c>
      <c r="D704" t="e">
        <f t="shared" si="357"/>
        <v>#N/A</v>
      </c>
      <c r="E704" t="e">
        <f t="shared" si="358"/>
        <v>#N/A</v>
      </c>
      <c r="F704" t="e">
        <f t="shared" si="359"/>
        <v>#N/A</v>
      </c>
      <c r="G704" t="e">
        <f t="shared" si="360"/>
        <v>#N/A</v>
      </c>
      <c r="H704" t="e">
        <f t="shared" si="361"/>
        <v>#N/A</v>
      </c>
      <c r="I704" t="e">
        <f t="shared" si="362"/>
        <v>#N/A</v>
      </c>
      <c r="J704" t="e">
        <f t="shared" si="363"/>
        <v>#N/A</v>
      </c>
      <c r="K704" t="e">
        <f t="shared" si="364"/>
        <v>#N/A</v>
      </c>
      <c r="L704" t="e">
        <f t="shared" si="341"/>
        <v>#N/A</v>
      </c>
      <c r="M704" t="e">
        <f t="shared" si="342"/>
        <v>#N/A</v>
      </c>
      <c r="N704" t="e">
        <f t="shared" si="343"/>
        <v>#N/A</v>
      </c>
      <c r="O704" t="e">
        <f t="shared" si="365"/>
        <v>#N/A</v>
      </c>
      <c r="P704" t="e">
        <f t="shared" si="366"/>
        <v>#N/A</v>
      </c>
      <c r="Q704" t="e">
        <f t="shared" si="367"/>
        <v>#N/A</v>
      </c>
      <c r="R704" t="e">
        <f t="shared" si="368"/>
        <v>#N/A</v>
      </c>
      <c r="S704" t="e">
        <f t="shared" si="369"/>
        <v>#N/A</v>
      </c>
      <c r="T704" t="e">
        <f t="shared" si="370"/>
        <v>#N/A</v>
      </c>
      <c r="U704" t="e">
        <f t="shared" si="371"/>
        <v>#N/A</v>
      </c>
      <c r="V704" t="e">
        <f t="shared" si="372"/>
        <v>#N/A</v>
      </c>
      <c r="W704" t="e">
        <f t="shared" si="373"/>
        <v>#N/A</v>
      </c>
      <c r="X704" t="e">
        <f t="shared" si="344"/>
        <v>#N/A</v>
      </c>
      <c r="Y704" t="e">
        <f t="shared" si="345"/>
        <v>#N/A</v>
      </c>
      <c r="Z704" t="e">
        <f t="shared" si="346"/>
        <v>#N/A</v>
      </c>
      <c r="AA704" t="e">
        <f t="shared" si="374"/>
        <v>#N/A</v>
      </c>
      <c r="AB704" t="e">
        <f t="shared" si="375"/>
        <v>#N/A</v>
      </c>
      <c r="AC704" t="e">
        <f t="shared" si="376"/>
        <v>#N/A</v>
      </c>
      <c r="AD704" t="e">
        <f t="shared" si="377"/>
        <v>#N/A</v>
      </c>
      <c r="AE704" t="e">
        <f t="shared" si="378"/>
        <v>#N/A</v>
      </c>
      <c r="AF704" t="e">
        <f t="shared" si="379"/>
        <v>#N/A</v>
      </c>
      <c r="AG704" t="e">
        <f t="shared" si="380"/>
        <v>#N/A</v>
      </c>
      <c r="AH704" t="e">
        <f t="shared" si="381"/>
        <v>#N/A</v>
      </c>
      <c r="AI704" t="e">
        <f t="shared" si="382"/>
        <v>#N/A</v>
      </c>
      <c r="AJ704" t="e">
        <f t="shared" si="347"/>
        <v>#N/A</v>
      </c>
      <c r="AK704" t="e">
        <f t="shared" si="348"/>
        <v>#N/A</v>
      </c>
      <c r="AL704" t="e">
        <f t="shared" si="349"/>
        <v>#N/A</v>
      </c>
      <c r="AM704" t="e">
        <f t="shared" si="383"/>
        <v>#N/A</v>
      </c>
      <c r="AN704" t="e">
        <f t="shared" si="384"/>
        <v>#N/A</v>
      </c>
      <c r="AO704" t="e">
        <f t="shared" si="385"/>
        <v>#N/A</v>
      </c>
      <c r="AP704" t="e">
        <f t="shared" si="386"/>
        <v>#N/A</v>
      </c>
      <c r="AQ704" t="e">
        <f t="shared" si="387"/>
        <v>#N/A</v>
      </c>
      <c r="AR704" t="e">
        <f t="shared" si="388"/>
        <v>#N/A</v>
      </c>
      <c r="AS704" t="e">
        <f t="shared" si="389"/>
        <v>#N/A</v>
      </c>
      <c r="AT704" t="e">
        <f t="shared" si="390"/>
        <v>#N/A</v>
      </c>
      <c r="AU704" t="e">
        <f t="shared" si="391"/>
        <v>#N/A</v>
      </c>
      <c r="AV704" t="e">
        <f t="shared" si="350"/>
        <v>#N/A</v>
      </c>
      <c r="AW704" t="e">
        <f t="shared" si="351"/>
        <v>#N/A</v>
      </c>
      <c r="AX704" t="e">
        <f t="shared" si="352"/>
        <v>#N/A</v>
      </c>
      <c r="AY704" t="e">
        <f t="shared" si="392"/>
        <v>#N/A</v>
      </c>
      <c r="AZ704" t="e">
        <f t="shared" si="393"/>
        <v>#N/A</v>
      </c>
      <c r="BA704" t="e">
        <f t="shared" si="394"/>
        <v>#N/A</v>
      </c>
      <c r="BB704" t="e">
        <f t="shared" si="395"/>
        <v>#N/A</v>
      </c>
      <c r="BC704" t="e">
        <f t="shared" si="396"/>
        <v>#N/A</v>
      </c>
      <c r="BD704" t="e">
        <f t="shared" si="397"/>
        <v>#N/A</v>
      </c>
      <c r="BE704" t="e">
        <f t="shared" si="398"/>
        <v>#N/A</v>
      </c>
      <c r="BF704" t="e">
        <f t="shared" si="399"/>
        <v>#N/A</v>
      </c>
      <c r="BG704" t="e">
        <f t="shared" si="400"/>
        <v>#N/A</v>
      </c>
      <c r="BH704" t="e">
        <f t="shared" si="353"/>
        <v>#N/A</v>
      </c>
      <c r="BI704" t="e">
        <f t="shared" si="354"/>
        <v>#N/A</v>
      </c>
      <c r="BJ704" t="e">
        <f t="shared" si="355"/>
        <v>#N/A</v>
      </c>
      <c r="BK704" t="e">
        <f t="shared" si="401"/>
        <v>#N/A</v>
      </c>
      <c r="BL704" t="e">
        <f t="shared" si="402"/>
        <v>#N/A</v>
      </c>
      <c r="BM704" t="e">
        <f t="shared" si="403"/>
        <v>#N/A</v>
      </c>
      <c r="BN704" t="e">
        <f t="shared" si="404"/>
        <v>#N/A</v>
      </c>
      <c r="BO704" t="e">
        <f t="shared" si="405"/>
        <v>#N/A</v>
      </c>
      <c r="BP704" t="e">
        <f t="shared" si="406"/>
        <v>#N/A</v>
      </c>
      <c r="BQ704" t="e">
        <f t="shared" si="407"/>
        <v>#N/A</v>
      </c>
      <c r="BR704" t="e">
        <f t="shared" si="408"/>
        <v>#N/A</v>
      </c>
      <c r="BS704" t="e">
        <f t="shared" si="409"/>
        <v>#N/A</v>
      </c>
      <c r="BT704" t="e">
        <f t="shared" si="410"/>
        <v>#N/A</v>
      </c>
      <c r="BU704" t="e">
        <f t="shared" si="411"/>
        <v>#N/A</v>
      </c>
      <c r="BV704" t="e">
        <f t="shared" si="412"/>
        <v>#N/A</v>
      </c>
      <c r="BW704" t="e">
        <f t="shared" si="413"/>
        <v>#N/A</v>
      </c>
      <c r="BX704" t="e">
        <f t="shared" si="414"/>
        <v>#N/A</v>
      </c>
      <c r="BY704" t="e">
        <f t="shared" si="415"/>
        <v>#N/A</v>
      </c>
      <c r="BZ704" t="e">
        <f t="shared" si="416"/>
        <v>#N/A</v>
      </c>
      <c r="CA704" t="e">
        <f t="shared" si="417"/>
        <v>#N/A</v>
      </c>
      <c r="CB704" t="e">
        <f t="shared" si="418"/>
        <v>#N/A</v>
      </c>
      <c r="CC704" t="e">
        <f t="shared" si="419"/>
        <v>#N/A</v>
      </c>
      <c r="CD704" t="e">
        <f t="shared" si="420"/>
        <v>#N/A</v>
      </c>
      <c r="CE704" t="e">
        <f t="shared" si="421"/>
        <v>#N/A</v>
      </c>
      <c r="CF704" t="e">
        <f t="shared" si="422"/>
        <v>#N/A</v>
      </c>
    </row>
    <row r="705" spans="1:84" x14ac:dyDescent="0.3">
      <c r="A705" t="e">
        <f t="shared" si="425"/>
        <v>#N/A</v>
      </c>
      <c r="B705" t="e">
        <f t="shared" si="425"/>
        <v>#N/A</v>
      </c>
      <c r="C705" t="e">
        <f t="shared" si="356"/>
        <v>#N/A</v>
      </c>
      <c r="D705" t="e">
        <f t="shared" si="357"/>
        <v>#N/A</v>
      </c>
      <c r="E705" t="e">
        <f t="shared" si="358"/>
        <v>#N/A</v>
      </c>
      <c r="F705" t="e">
        <f t="shared" si="359"/>
        <v>#N/A</v>
      </c>
      <c r="G705" t="e">
        <f t="shared" si="360"/>
        <v>#N/A</v>
      </c>
      <c r="H705" t="e">
        <f t="shared" si="361"/>
        <v>#N/A</v>
      </c>
      <c r="I705" t="e">
        <f t="shared" si="362"/>
        <v>#N/A</v>
      </c>
      <c r="J705" t="e">
        <f t="shared" si="363"/>
        <v>#N/A</v>
      </c>
      <c r="K705" t="e">
        <f t="shared" si="364"/>
        <v>#N/A</v>
      </c>
      <c r="L705" t="e">
        <f t="shared" si="341"/>
        <v>#N/A</v>
      </c>
      <c r="M705" t="e">
        <f t="shared" si="342"/>
        <v>#N/A</v>
      </c>
      <c r="N705" t="e">
        <f t="shared" si="343"/>
        <v>#N/A</v>
      </c>
      <c r="O705" t="e">
        <f t="shared" si="365"/>
        <v>#N/A</v>
      </c>
      <c r="P705" t="e">
        <f t="shared" si="366"/>
        <v>#N/A</v>
      </c>
      <c r="Q705" t="e">
        <f t="shared" si="367"/>
        <v>#N/A</v>
      </c>
      <c r="R705" t="e">
        <f t="shared" si="368"/>
        <v>#N/A</v>
      </c>
      <c r="S705" t="e">
        <f t="shared" si="369"/>
        <v>#N/A</v>
      </c>
      <c r="T705" t="e">
        <f t="shared" si="370"/>
        <v>#N/A</v>
      </c>
      <c r="U705" t="e">
        <f t="shared" si="371"/>
        <v>#N/A</v>
      </c>
      <c r="V705" t="e">
        <f t="shared" si="372"/>
        <v>#N/A</v>
      </c>
      <c r="W705" t="e">
        <f t="shared" si="373"/>
        <v>#N/A</v>
      </c>
      <c r="X705" t="e">
        <f t="shared" si="344"/>
        <v>#N/A</v>
      </c>
      <c r="Y705" t="e">
        <f t="shared" si="345"/>
        <v>#N/A</v>
      </c>
      <c r="Z705" t="e">
        <f t="shared" si="346"/>
        <v>#N/A</v>
      </c>
      <c r="AA705" t="e">
        <f t="shared" si="374"/>
        <v>#N/A</v>
      </c>
      <c r="AB705" t="e">
        <f t="shared" si="375"/>
        <v>#N/A</v>
      </c>
      <c r="AC705" t="e">
        <f t="shared" si="376"/>
        <v>#N/A</v>
      </c>
      <c r="AD705" t="e">
        <f t="shared" si="377"/>
        <v>#N/A</v>
      </c>
      <c r="AE705" t="e">
        <f t="shared" si="378"/>
        <v>#N/A</v>
      </c>
      <c r="AF705" t="e">
        <f t="shared" si="379"/>
        <v>#N/A</v>
      </c>
      <c r="AG705" t="e">
        <f t="shared" si="380"/>
        <v>#N/A</v>
      </c>
      <c r="AH705" t="e">
        <f t="shared" si="381"/>
        <v>#N/A</v>
      </c>
      <c r="AI705" t="e">
        <f t="shared" si="382"/>
        <v>#N/A</v>
      </c>
      <c r="AJ705" t="e">
        <f t="shared" si="347"/>
        <v>#N/A</v>
      </c>
      <c r="AK705" t="e">
        <f t="shared" si="348"/>
        <v>#N/A</v>
      </c>
      <c r="AL705" t="e">
        <f t="shared" si="349"/>
        <v>#N/A</v>
      </c>
      <c r="AM705" t="e">
        <f t="shared" si="383"/>
        <v>#N/A</v>
      </c>
      <c r="AN705" t="e">
        <f t="shared" si="384"/>
        <v>#N/A</v>
      </c>
      <c r="AO705" t="e">
        <f t="shared" si="385"/>
        <v>#N/A</v>
      </c>
      <c r="AP705" t="e">
        <f t="shared" si="386"/>
        <v>#N/A</v>
      </c>
      <c r="AQ705" t="e">
        <f t="shared" si="387"/>
        <v>#N/A</v>
      </c>
      <c r="AR705" t="e">
        <f t="shared" si="388"/>
        <v>#N/A</v>
      </c>
      <c r="AS705" t="e">
        <f t="shared" si="389"/>
        <v>#N/A</v>
      </c>
      <c r="AT705" t="e">
        <f t="shared" si="390"/>
        <v>#N/A</v>
      </c>
      <c r="AU705" t="e">
        <f t="shared" si="391"/>
        <v>#N/A</v>
      </c>
      <c r="AV705" t="e">
        <f t="shared" si="350"/>
        <v>#N/A</v>
      </c>
      <c r="AW705" t="e">
        <f t="shared" si="351"/>
        <v>#N/A</v>
      </c>
      <c r="AX705" t="e">
        <f t="shared" si="352"/>
        <v>#N/A</v>
      </c>
      <c r="AY705" t="e">
        <f t="shared" si="392"/>
        <v>#N/A</v>
      </c>
      <c r="AZ705" t="e">
        <f t="shared" si="393"/>
        <v>#N/A</v>
      </c>
      <c r="BA705" t="e">
        <f t="shared" si="394"/>
        <v>#N/A</v>
      </c>
      <c r="BB705" t="e">
        <f t="shared" si="395"/>
        <v>#N/A</v>
      </c>
      <c r="BC705" t="e">
        <f t="shared" si="396"/>
        <v>#N/A</v>
      </c>
      <c r="BD705" t="e">
        <f t="shared" si="397"/>
        <v>#N/A</v>
      </c>
      <c r="BE705" t="e">
        <f t="shared" si="398"/>
        <v>#N/A</v>
      </c>
      <c r="BF705" t="e">
        <f t="shared" si="399"/>
        <v>#N/A</v>
      </c>
      <c r="BG705" t="e">
        <f t="shared" si="400"/>
        <v>#N/A</v>
      </c>
      <c r="BH705" t="e">
        <f t="shared" si="353"/>
        <v>#N/A</v>
      </c>
      <c r="BI705" t="e">
        <f t="shared" si="354"/>
        <v>#N/A</v>
      </c>
      <c r="BJ705" t="e">
        <f t="shared" si="355"/>
        <v>#N/A</v>
      </c>
      <c r="BK705" t="e">
        <f t="shared" si="401"/>
        <v>#N/A</v>
      </c>
      <c r="BL705" t="e">
        <f t="shared" si="402"/>
        <v>#N/A</v>
      </c>
      <c r="BM705" t="e">
        <f t="shared" si="403"/>
        <v>#N/A</v>
      </c>
      <c r="BN705" t="e">
        <f t="shared" si="404"/>
        <v>#N/A</v>
      </c>
      <c r="BO705" t="e">
        <f t="shared" si="405"/>
        <v>#N/A</v>
      </c>
      <c r="BP705" t="e">
        <f t="shared" si="406"/>
        <v>#N/A</v>
      </c>
      <c r="BQ705" t="e">
        <f t="shared" si="407"/>
        <v>#N/A</v>
      </c>
      <c r="BR705" t="e">
        <f t="shared" si="408"/>
        <v>#N/A</v>
      </c>
      <c r="BS705" t="e">
        <f t="shared" si="409"/>
        <v>#N/A</v>
      </c>
      <c r="BT705" t="e">
        <f t="shared" si="410"/>
        <v>#N/A</v>
      </c>
      <c r="BU705" t="e">
        <f t="shared" si="411"/>
        <v>#N/A</v>
      </c>
      <c r="BV705" t="e">
        <f t="shared" si="412"/>
        <v>#N/A</v>
      </c>
      <c r="BW705" t="e">
        <f t="shared" si="413"/>
        <v>#N/A</v>
      </c>
      <c r="BX705" t="e">
        <f t="shared" si="414"/>
        <v>#N/A</v>
      </c>
      <c r="BY705" t="e">
        <f t="shared" si="415"/>
        <v>#N/A</v>
      </c>
      <c r="BZ705" t="e">
        <f t="shared" si="416"/>
        <v>#N/A</v>
      </c>
      <c r="CA705" t="e">
        <f t="shared" si="417"/>
        <v>#N/A</v>
      </c>
      <c r="CB705" t="e">
        <f t="shared" si="418"/>
        <v>#N/A</v>
      </c>
      <c r="CC705" t="e">
        <f t="shared" si="419"/>
        <v>#N/A</v>
      </c>
      <c r="CD705" t="e">
        <f t="shared" si="420"/>
        <v>#N/A</v>
      </c>
      <c r="CE705" t="e">
        <f t="shared" si="421"/>
        <v>#N/A</v>
      </c>
      <c r="CF705" t="e">
        <f t="shared" si="422"/>
        <v>#N/A</v>
      </c>
    </row>
    <row r="706" spans="1:84" x14ac:dyDescent="0.3">
      <c r="A706" t="e">
        <f t="shared" si="425"/>
        <v>#N/A</v>
      </c>
      <c r="B706" t="e">
        <f t="shared" si="425"/>
        <v>#N/A</v>
      </c>
      <c r="C706" t="e">
        <f t="shared" si="356"/>
        <v>#N/A</v>
      </c>
      <c r="D706" t="e">
        <f t="shared" si="357"/>
        <v>#N/A</v>
      </c>
      <c r="E706" t="e">
        <f t="shared" si="358"/>
        <v>#N/A</v>
      </c>
      <c r="F706" t="e">
        <f t="shared" si="359"/>
        <v>#N/A</v>
      </c>
      <c r="G706" t="e">
        <f t="shared" si="360"/>
        <v>#N/A</v>
      </c>
      <c r="H706" t="e">
        <f t="shared" si="361"/>
        <v>#N/A</v>
      </c>
      <c r="I706" t="e">
        <f t="shared" si="362"/>
        <v>#N/A</v>
      </c>
      <c r="J706" t="e">
        <f t="shared" si="363"/>
        <v>#N/A</v>
      </c>
      <c r="K706" t="e">
        <f t="shared" si="364"/>
        <v>#N/A</v>
      </c>
      <c r="L706" t="e">
        <f t="shared" si="341"/>
        <v>#N/A</v>
      </c>
      <c r="M706" t="e">
        <f t="shared" si="342"/>
        <v>#N/A</v>
      </c>
      <c r="N706" t="e">
        <f t="shared" si="343"/>
        <v>#N/A</v>
      </c>
      <c r="O706" t="e">
        <f t="shared" si="365"/>
        <v>#N/A</v>
      </c>
      <c r="P706" t="e">
        <f t="shared" si="366"/>
        <v>#N/A</v>
      </c>
      <c r="Q706" t="e">
        <f t="shared" si="367"/>
        <v>#N/A</v>
      </c>
      <c r="R706" t="e">
        <f t="shared" si="368"/>
        <v>#N/A</v>
      </c>
      <c r="S706" t="e">
        <f t="shared" si="369"/>
        <v>#N/A</v>
      </c>
      <c r="T706" t="e">
        <f t="shared" si="370"/>
        <v>#N/A</v>
      </c>
      <c r="U706" t="e">
        <f t="shared" si="371"/>
        <v>#N/A</v>
      </c>
      <c r="V706" t="e">
        <f t="shared" si="372"/>
        <v>#N/A</v>
      </c>
      <c r="W706" t="e">
        <f t="shared" si="373"/>
        <v>#N/A</v>
      </c>
      <c r="X706" t="e">
        <f t="shared" si="344"/>
        <v>#N/A</v>
      </c>
      <c r="Y706" t="e">
        <f t="shared" si="345"/>
        <v>#N/A</v>
      </c>
      <c r="Z706" t="e">
        <f t="shared" si="346"/>
        <v>#N/A</v>
      </c>
      <c r="AA706" t="e">
        <f t="shared" si="374"/>
        <v>#N/A</v>
      </c>
      <c r="AB706" t="e">
        <f t="shared" si="375"/>
        <v>#N/A</v>
      </c>
      <c r="AC706" t="e">
        <f t="shared" si="376"/>
        <v>#N/A</v>
      </c>
      <c r="AD706" t="e">
        <f t="shared" si="377"/>
        <v>#N/A</v>
      </c>
      <c r="AE706" t="e">
        <f t="shared" si="378"/>
        <v>#N/A</v>
      </c>
      <c r="AF706" t="e">
        <f t="shared" si="379"/>
        <v>#N/A</v>
      </c>
      <c r="AG706" t="e">
        <f t="shared" si="380"/>
        <v>#N/A</v>
      </c>
      <c r="AH706" t="e">
        <f t="shared" si="381"/>
        <v>#N/A</v>
      </c>
      <c r="AI706" t="e">
        <f t="shared" si="382"/>
        <v>#N/A</v>
      </c>
      <c r="AJ706" t="e">
        <f t="shared" si="347"/>
        <v>#N/A</v>
      </c>
      <c r="AK706" t="e">
        <f t="shared" si="348"/>
        <v>#N/A</v>
      </c>
      <c r="AL706" t="e">
        <f t="shared" si="349"/>
        <v>#N/A</v>
      </c>
      <c r="AM706" t="e">
        <f t="shared" si="383"/>
        <v>#N/A</v>
      </c>
      <c r="AN706" t="e">
        <f t="shared" si="384"/>
        <v>#N/A</v>
      </c>
      <c r="AO706" t="e">
        <f t="shared" si="385"/>
        <v>#N/A</v>
      </c>
      <c r="AP706" t="e">
        <f t="shared" si="386"/>
        <v>#N/A</v>
      </c>
      <c r="AQ706" t="e">
        <f t="shared" si="387"/>
        <v>#N/A</v>
      </c>
      <c r="AR706" t="e">
        <f t="shared" si="388"/>
        <v>#N/A</v>
      </c>
      <c r="AS706" t="e">
        <f t="shared" si="389"/>
        <v>#N/A</v>
      </c>
      <c r="AT706" t="e">
        <f t="shared" si="390"/>
        <v>#N/A</v>
      </c>
      <c r="AU706" t="e">
        <f t="shared" si="391"/>
        <v>#N/A</v>
      </c>
      <c r="AV706" t="e">
        <f t="shared" si="350"/>
        <v>#N/A</v>
      </c>
      <c r="AW706" t="e">
        <f t="shared" si="351"/>
        <v>#N/A</v>
      </c>
      <c r="AX706" t="e">
        <f t="shared" si="352"/>
        <v>#N/A</v>
      </c>
      <c r="AY706" t="e">
        <f t="shared" si="392"/>
        <v>#N/A</v>
      </c>
      <c r="AZ706" t="e">
        <f t="shared" si="393"/>
        <v>#N/A</v>
      </c>
      <c r="BA706" t="e">
        <f t="shared" si="394"/>
        <v>#N/A</v>
      </c>
      <c r="BB706" t="e">
        <f t="shared" si="395"/>
        <v>#N/A</v>
      </c>
      <c r="BC706" t="e">
        <f t="shared" si="396"/>
        <v>#N/A</v>
      </c>
      <c r="BD706" t="e">
        <f t="shared" si="397"/>
        <v>#N/A</v>
      </c>
      <c r="BE706" t="e">
        <f t="shared" si="398"/>
        <v>#N/A</v>
      </c>
      <c r="BF706" t="e">
        <f t="shared" si="399"/>
        <v>#N/A</v>
      </c>
      <c r="BG706" t="e">
        <f t="shared" si="400"/>
        <v>#N/A</v>
      </c>
      <c r="BH706" t="e">
        <f t="shared" si="353"/>
        <v>#N/A</v>
      </c>
      <c r="BI706" t="e">
        <f t="shared" si="354"/>
        <v>#N/A</v>
      </c>
      <c r="BJ706" t="e">
        <f t="shared" si="355"/>
        <v>#N/A</v>
      </c>
      <c r="BK706" t="e">
        <f t="shared" si="401"/>
        <v>#N/A</v>
      </c>
      <c r="BL706" t="e">
        <f t="shared" si="402"/>
        <v>#N/A</v>
      </c>
      <c r="BM706" t="e">
        <f t="shared" si="403"/>
        <v>#N/A</v>
      </c>
      <c r="BN706" t="e">
        <f t="shared" si="404"/>
        <v>#N/A</v>
      </c>
      <c r="BO706" t="e">
        <f t="shared" si="405"/>
        <v>#N/A</v>
      </c>
      <c r="BP706" t="e">
        <f t="shared" si="406"/>
        <v>#N/A</v>
      </c>
      <c r="BQ706" t="e">
        <f t="shared" si="407"/>
        <v>#N/A</v>
      </c>
      <c r="BR706" t="e">
        <f t="shared" si="408"/>
        <v>#N/A</v>
      </c>
      <c r="BS706" t="e">
        <f t="shared" si="409"/>
        <v>#N/A</v>
      </c>
      <c r="BT706" t="e">
        <f t="shared" si="410"/>
        <v>#N/A</v>
      </c>
      <c r="BU706" t="e">
        <f t="shared" si="411"/>
        <v>#N/A</v>
      </c>
      <c r="BV706" t="e">
        <f t="shared" si="412"/>
        <v>#N/A</v>
      </c>
      <c r="BW706" t="e">
        <f t="shared" si="413"/>
        <v>#N/A</v>
      </c>
      <c r="BX706" t="e">
        <f t="shared" si="414"/>
        <v>#N/A</v>
      </c>
      <c r="BY706" t="e">
        <f t="shared" si="415"/>
        <v>#N/A</v>
      </c>
      <c r="BZ706" t="e">
        <f t="shared" si="416"/>
        <v>#N/A</v>
      </c>
      <c r="CA706" t="e">
        <f t="shared" si="417"/>
        <v>#N/A</v>
      </c>
      <c r="CB706" t="e">
        <f t="shared" si="418"/>
        <v>#N/A</v>
      </c>
      <c r="CC706" t="e">
        <f t="shared" si="419"/>
        <v>#N/A</v>
      </c>
      <c r="CD706" t="e">
        <f t="shared" si="420"/>
        <v>#N/A</v>
      </c>
      <c r="CE706" t="e">
        <f t="shared" si="421"/>
        <v>#N/A</v>
      </c>
      <c r="CF706" t="e">
        <f t="shared" si="422"/>
        <v>#N/A</v>
      </c>
    </row>
    <row r="707" spans="1:84" x14ac:dyDescent="0.3">
      <c r="A707" t="e">
        <f t="shared" si="425"/>
        <v>#N/A</v>
      </c>
      <c r="B707" t="e">
        <f t="shared" si="425"/>
        <v>#N/A</v>
      </c>
      <c r="C707" t="e">
        <f t="shared" si="356"/>
        <v>#N/A</v>
      </c>
      <c r="D707" t="e">
        <f t="shared" si="357"/>
        <v>#N/A</v>
      </c>
      <c r="E707" t="e">
        <f t="shared" si="358"/>
        <v>#N/A</v>
      </c>
      <c r="F707" t="e">
        <f t="shared" si="359"/>
        <v>#N/A</v>
      </c>
      <c r="G707" t="e">
        <f t="shared" si="360"/>
        <v>#N/A</v>
      </c>
      <c r="H707" t="e">
        <f t="shared" si="361"/>
        <v>#N/A</v>
      </c>
      <c r="I707" t="e">
        <f t="shared" si="362"/>
        <v>#N/A</v>
      </c>
      <c r="J707" t="e">
        <f t="shared" si="363"/>
        <v>#N/A</v>
      </c>
      <c r="K707" t="e">
        <f t="shared" si="364"/>
        <v>#N/A</v>
      </c>
      <c r="L707" t="e">
        <f t="shared" si="341"/>
        <v>#N/A</v>
      </c>
      <c r="M707" t="e">
        <f t="shared" si="342"/>
        <v>#N/A</v>
      </c>
      <c r="N707" t="e">
        <f t="shared" si="343"/>
        <v>#N/A</v>
      </c>
      <c r="O707" t="e">
        <f t="shared" si="365"/>
        <v>#N/A</v>
      </c>
      <c r="P707" t="e">
        <f t="shared" si="366"/>
        <v>#N/A</v>
      </c>
      <c r="Q707" t="e">
        <f t="shared" si="367"/>
        <v>#N/A</v>
      </c>
      <c r="R707" t="e">
        <f t="shared" si="368"/>
        <v>#N/A</v>
      </c>
      <c r="S707" t="e">
        <f t="shared" si="369"/>
        <v>#N/A</v>
      </c>
      <c r="T707" t="e">
        <f t="shared" si="370"/>
        <v>#N/A</v>
      </c>
      <c r="U707" t="e">
        <f t="shared" si="371"/>
        <v>#N/A</v>
      </c>
      <c r="V707" t="e">
        <f t="shared" si="372"/>
        <v>#N/A</v>
      </c>
      <c r="W707" t="e">
        <f t="shared" si="373"/>
        <v>#N/A</v>
      </c>
      <c r="X707" t="e">
        <f t="shared" si="344"/>
        <v>#N/A</v>
      </c>
      <c r="Y707" t="e">
        <f t="shared" si="345"/>
        <v>#N/A</v>
      </c>
      <c r="Z707" t="e">
        <f t="shared" si="346"/>
        <v>#N/A</v>
      </c>
      <c r="AA707" t="e">
        <f t="shared" si="374"/>
        <v>#N/A</v>
      </c>
      <c r="AB707" t="e">
        <f t="shared" si="375"/>
        <v>#N/A</v>
      </c>
      <c r="AC707" t="e">
        <f t="shared" si="376"/>
        <v>#N/A</v>
      </c>
      <c r="AD707" t="e">
        <f t="shared" si="377"/>
        <v>#N/A</v>
      </c>
      <c r="AE707" t="e">
        <f t="shared" si="378"/>
        <v>#N/A</v>
      </c>
      <c r="AF707" t="e">
        <f t="shared" si="379"/>
        <v>#N/A</v>
      </c>
      <c r="AG707" t="e">
        <f t="shared" si="380"/>
        <v>#N/A</v>
      </c>
      <c r="AH707" t="e">
        <f t="shared" si="381"/>
        <v>#N/A</v>
      </c>
      <c r="AI707" t="e">
        <f t="shared" si="382"/>
        <v>#N/A</v>
      </c>
      <c r="AJ707" t="e">
        <f t="shared" si="347"/>
        <v>#N/A</v>
      </c>
      <c r="AK707" t="e">
        <f t="shared" si="348"/>
        <v>#N/A</v>
      </c>
      <c r="AL707" t="e">
        <f t="shared" si="349"/>
        <v>#N/A</v>
      </c>
      <c r="AM707" t="e">
        <f t="shared" si="383"/>
        <v>#N/A</v>
      </c>
      <c r="AN707" t="e">
        <f t="shared" si="384"/>
        <v>#N/A</v>
      </c>
      <c r="AO707" t="e">
        <f t="shared" si="385"/>
        <v>#N/A</v>
      </c>
      <c r="AP707" t="e">
        <f t="shared" si="386"/>
        <v>#N/A</v>
      </c>
      <c r="AQ707" t="e">
        <f t="shared" si="387"/>
        <v>#N/A</v>
      </c>
      <c r="AR707" t="e">
        <f t="shared" si="388"/>
        <v>#N/A</v>
      </c>
      <c r="AS707" t="e">
        <f t="shared" si="389"/>
        <v>#N/A</v>
      </c>
      <c r="AT707" t="e">
        <f t="shared" si="390"/>
        <v>#N/A</v>
      </c>
      <c r="AU707" t="e">
        <f t="shared" si="391"/>
        <v>#N/A</v>
      </c>
      <c r="AV707" t="e">
        <f t="shared" si="350"/>
        <v>#N/A</v>
      </c>
      <c r="AW707" t="e">
        <f t="shared" si="351"/>
        <v>#N/A</v>
      </c>
      <c r="AX707" t="e">
        <f t="shared" si="352"/>
        <v>#N/A</v>
      </c>
      <c r="AY707" t="e">
        <f t="shared" si="392"/>
        <v>#N/A</v>
      </c>
      <c r="AZ707" t="e">
        <f t="shared" si="393"/>
        <v>#N/A</v>
      </c>
      <c r="BA707" t="e">
        <f t="shared" si="394"/>
        <v>#N/A</v>
      </c>
      <c r="BB707" t="e">
        <f t="shared" si="395"/>
        <v>#N/A</v>
      </c>
      <c r="BC707" t="e">
        <f t="shared" si="396"/>
        <v>#N/A</v>
      </c>
      <c r="BD707" t="e">
        <f t="shared" si="397"/>
        <v>#N/A</v>
      </c>
      <c r="BE707" t="e">
        <f t="shared" si="398"/>
        <v>#N/A</v>
      </c>
      <c r="BF707" t="e">
        <f t="shared" si="399"/>
        <v>#N/A</v>
      </c>
      <c r="BG707" t="e">
        <f t="shared" si="400"/>
        <v>#N/A</v>
      </c>
      <c r="BH707" t="e">
        <f t="shared" si="353"/>
        <v>#N/A</v>
      </c>
      <c r="BI707" t="e">
        <f t="shared" si="354"/>
        <v>#N/A</v>
      </c>
      <c r="BJ707" t="e">
        <f t="shared" si="355"/>
        <v>#N/A</v>
      </c>
      <c r="BK707" t="e">
        <f t="shared" si="401"/>
        <v>#N/A</v>
      </c>
      <c r="BL707" t="e">
        <f t="shared" si="402"/>
        <v>#N/A</v>
      </c>
      <c r="BM707" t="e">
        <f t="shared" si="403"/>
        <v>#N/A</v>
      </c>
      <c r="BN707" t="e">
        <f t="shared" si="404"/>
        <v>#N/A</v>
      </c>
      <c r="BO707" t="e">
        <f t="shared" si="405"/>
        <v>#N/A</v>
      </c>
      <c r="BP707" t="e">
        <f t="shared" si="406"/>
        <v>#N/A</v>
      </c>
      <c r="BQ707" t="e">
        <f t="shared" si="407"/>
        <v>#N/A</v>
      </c>
      <c r="BR707" t="e">
        <f t="shared" si="408"/>
        <v>#N/A</v>
      </c>
      <c r="BS707" t="e">
        <f t="shared" si="409"/>
        <v>#N/A</v>
      </c>
      <c r="BT707" t="e">
        <f t="shared" si="410"/>
        <v>#N/A</v>
      </c>
      <c r="BU707" t="e">
        <f t="shared" si="411"/>
        <v>#N/A</v>
      </c>
      <c r="BV707" t="e">
        <f t="shared" si="412"/>
        <v>#N/A</v>
      </c>
      <c r="BW707" t="e">
        <f t="shared" si="413"/>
        <v>#N/A</v>
      </c>
      <c r="BX707" t="e">
        <f t="shared" si="414"/>
        <v>#N/A</v>
      </c>
      <c r="BY707" t="e">
        <f t="shared" si="415"/>
        <v>#N/A</v>
      </c>
      <c r="BZ707" t="e">
        <f t="shared" si="416"/>
        <v>#N/A</v>
      </c>
      <c r="CA707" t="e">
        <f t="shared" si="417"/>
        <v>#N/A</v>
      </c>
      <c r="CB707" t="e">
        <f t="shared" si="418"/>
        <v>#N/A</v>
      </c>
      <c r="CC707" t="e">
        <f t="shared" si="419"/>
        <v>#N/A</v>
      </c>
      <c r="CD707" t="e">
        <f t="shared" si="420"/>
        <v>#N/A</v>
      </c>
      <c r="CE707" t="e">
        <f t="shared" si="421"/>
        <v>#N/A</v>
      </c>
      <c r="CF707" t="e">
        <f t="shared" si="422"/>
        <v>#N/A</v>
      </c>
    </row>
    <row r="708" spans="1:84" x14ac:dyDescent="0.3">
      <c r="A708" t="e">
        <f t="shared" si="425"/>
        <v>#N/A</v>
      </c>
      <c r="B708" t="e">
        <f t="shared" si="425"/>
        <v>#N/A</v>
      </c>
      <c r="C708" t="e">
        <f t="shared" si="356"/>
        <v>#N/A</v>
      </c>
      <c r="D708" t="e">
        <f t="shared" si="357"/>
        <v>#N/A</v>
      </c>
      <c r="E708" t="e">
        <f t="shared" si="358"/>
        <v>#N/A</v>
      </c>
      <c r="F708" t="e">
        <f t="shared" si="359"/>
        <v>#N/A</v>
      </c>
      <c r="G708" t="e">
        <f t="shared" si="360"/>
        <v>#N/A</v>
      </c>
      <c r="H708" t="e">
        <f t="shared" si="361"/>
        <v>#N/A</v>
      </c>
      <c r="I708" t="e">
        <f t="shared" si="362"/>
        <v>#N/A</v>
      </c>
      <c r="J708" t="e">
        <f t="shared" si="363"/>
        <v>#N/A</v>
      </c>
      <c r="K708" t="e">
        <f t="shared" si="364"/>
        <v>#N/A</v>
      </c>
      <c r="L708" t="e">
        <f t="shared" si="341"/>
        <v>#N/A</v>
      </c>
      <c r="M708" t="e">
        <f t="shared" si="342"/>
        <v>#N/A</v>
      </c>
      <c r="N708" t="e">
        <f t="shared" si="343"/>
        <v>#N/A</v>
      </c>
      <c r="O708" t="e">
        <f t="shared" si="365"/>
        <v>#N/A</v>
      </c>
      <c r="P708" t="e">
        <f t="shared" si="366"/>
        <v>#N/A</v>
      </c>
      <c r="Q708" t="e">
        <f t="shared" si="367"/>
        <v>#N/A</v>
      </c>
      <c r="R708" t="e">
        <f t="shared" si="368"/>
        <v>#N/A</v>
      </c>
      <c r="S708" t="e">
        <f t="shared" si="369"/>
        <v>#N/A</v>
      </c>
      <c r="T708" t="e">
        <f t="shared" si="370"/>
        <v>#N/A</v>
      </c>
      <c r="U708" t="e">
        <f t="shared" si="371"/>
        <v>#N/A</v>
      </c>
      <c r="V708" t="e">
        <f t="shared" si="372"/>
        <v>#N/A</v>
      </c>
      <c r="W708" t="e">
        <f t="shared" si="373"/>
        <v>#N/A</v>
      </c>
      <c r="X708" t="e">
        <f t="shared" si="344"/>
        <v>#N/A</v>
      </c>
      <c r="Y708" t="e">
        <f t="shared" si="345"/>
        <v>#N/A</v>
      </c>
      <c r="Z708" t="e">
        <f t="shared" si="346"/>
        <v>#N/A</v>
      </c>
      <c r="AA708" t="e">
        <f t="shared" si="374"/>
        <v>#N/A</v>
      </c>
      <c r="AB708" t="e">
        <f t="shared" si="375"/>
        <v>#N/A</v>
      </c>
      <c r="AC708" t="e">
        <f t="shared" si="376"/>
        <v>#N/A</v>
      </c>
      <c r="AD708" t="e">
        <f t="shared" si="377"/>
        <v>#N/A</v>
      </c>
      <c r="AE708" t="e">
        <f t="shared" si="378"/>
        <v>#N/A</v>
      </c>
      <c r="AF708" t="e">
        <f t="shared" si="379"/>
        <v>#N/A</v>
      </c>
      <c r="AG708" t="e">
        <f t="shared" si="380"/>
        <v>#N/A</v>
      </c>
      <c r="AH708" t="e">
        <f t="shared" si="381"/>
        <v>#N/A</v>
      </c>
      <c r="AI708" t="e">
        <f t="shared" si="382"/>
        <v>#N/A</v>
      </c>
      <c r="AJ708" t="e">
        <f t="shared" si="347"/>
        <v>#N/A</v>
      </c>
      <c r="AK708" t="e">
        <f t="shared" si="348"/>
        <v>#N/A</v>
      </c>
      <c r="AL708" t="e">
        <f t="shared" si="349"/>
        <v>#N/A</v>
      </c>
      <c r="AM708" t="e">
        <f t="shared" si="383"/>
        <v>#N/A</v>
      </c>
      <c r="AN708" t="e">
        <f t="shared" si="384"/>
        <v>#N/A</v>
      </c>
      <c r="AO708" t="e">
        <f t="shared" si="385"/>
        <v>#N/A</v>
      </c>
      <c r="AP708" t="e">
        <f t="shared" si="386"/>
        <v>#N/A</v>
      </c>
      <c r="AQ708" t="e">
        <f t="shared" si="387"/>
        <v>#N/A</v>
      </c>
      <c r="AR708" t="e">
        <f t="shared" si="388"/>
        <v>#N/A</v>
      </c>
      <c r="AS708" t="e">
        <f t="shared" si="389"/>
        <v>#N/A</v>
      </c>
      <c r="AT708" t="e">
        <f t="shared" si="390"/>
        <v>#N/A</v>
      </c>
      <c r="AU708" t="e">
        <f t="shared" si="391"/>
        <v>#N/A</v>
      </c>
      <c r="AV708" t="e">
        <f t="shared" si="350"/>
        <v>#N/A</v>
      </c>
      <c r="AW708" t="e">
        <f t="shared" si="351"/>
        <v>#N/A</v>
      </c>
      <c r="AX708" t="e">
        <f t="shared" si="352"/>
        <v>#N/A</v>
      </c>
      <c r="AY708" t="e">
        <f t="shared" si="392"/>
        <v>#N/A</v>
      </c>
      <c r="AZ708" t="e">
        <f t="shared" si="393"/>
        <v>#N/A</v>
      </c>
      <c r="BA708" t="e">
        <f t="shared" si="394"/>
        <v>#N/A</v>
      </c>
      <c r="BB708" t="e">
        <f t="shared" si="395"/>
        <v>#N/A</v>
      </c>
      <c r="BC708" t="e">
        <f t="shared" si="396"/>
        <v>#N/A</v>
      </c>
      <c r="BD708" t="e">
        <f t="shared" si="397"/>
        <v>#N/A</v>
      </c>
      <c r="BE708" t="e">
        <f t="shared" si="398"/>
        <v>#N/A</v>
      </c>
      <c r="BF708" t="e">
        <f t="shared" si="399"/>
        <v>#N/A</v>
      </c>
      <c r="BG708" t="e">
        <f t="shared" si="400"/>
        <v>#N/A</v>
      </c>
      <c r="BH708" t="e">
        <f t="shared" si="353"/>
        <v>#N/A</v>
      </c>
      <c r="BI708" t="e">
        <f t="shared" si="354"/>
        <v>#N/A</v>
      </c>
      <c r="BJ708" t="e">
        <f t="shared" si="355"/>
        <v>#N/A</v>
      </c>
      <c r="BK708" t="e">
        <f t="shared" si="401"/>
        <v>#N/A</v>
      </c>
      <c r="BL708" t="e">
        <f t="shared" si="402"/>
        <v>#N/A</v>
      </c>
      <c r="BM708" t="e">
        <f t="shared" si="403"/>
        <v>#N/A</v>
      </c>
      <c r="BN708" t="e">
        <f t="shared" si="404"/>
        <v>#N/A</v>
      </c>
      <c r="BO708" t="e">
        <f t="shared" si="405"/>
        <v>#N/A</v>
      </c>
      <c r="BP708" t="e">
        <f t="shared" si="406"/>
        <v>#N/A</v>
      </c>
      <c r="BQ708" t="e">
        <f t="shared" si="407"/>
        <v>#N/A</v>
      </c>
      <c r="BR708" t="e">
        <f t="shared" si="408"/>
        <v>#N/A</v>
      </c>
      <c r="BS708" t="e">
        <f t="shared" si="409"/>
        <v>#N/A</v>
      </c>
      <c r="BT708" t="e">
        <f t="shared" si="410"/>
        <v>#N/A</v>
      </c>
      <c r="BU708" t="e">
        <f t="shared" si="411"/>
        <v>#N/A</v>
      </c>
      <c r="BV708" t="e">
        <f t="shared" si="412"/>
        <v>#N/A</v>
      </c>
      <c r="BW708" t="e">
        <f t="shared" si="413"/>
        <v>#N/A</v>
      </c>
      <c r="BX708" t="e">
        <f t="shared" si="414"/>
        <v>#N/A</v>
      </c>
      <c r="BY708" t="e">
        <f t="shared" si="415"/>
        <v>#N/A</v>
      </c>
      <c r="BZ708" t="e">
        <f t="shared" si="416"/>
        <v>#N/A</v>
      </c>
      <c r="CA708" t="e">
        <f t="shared" si="417"/>
        <v>#N/A</v>
      </c>
      <c r="CB708" t="e">
        <f t="shared" si="418"/>
        <v>#N/A</v>
      </c>
      <c r="CC708" t="e">
        <f t="shared" si="419"/>
        <v>#N/A</v>
      </c>
      <c r="CD708" t="e">
        <f t="shared" si="420"/>
        <v>#N/A</v>
      </c>
      <c r="CE708" t="e">
        <f t="shared" si="421"/>
        <v>#N/A</v>
      </c>
      <c r="CF708" t="e">
        <f t="shared" si="422"/>
        <v>#N/A</v>
      </c>
    </row>
    <row r="709" spans="1:84" x14ac:dyDescent="0.3">
      <c r="A709" t="e">
        <f t="shared" si="425"/>
        <v>#N/A</v>
      </c>
      <c r="B709" t="e">
        <f t="shared" si="425"/>
        <v>#N/A</v>
      </c>
      <c r="C709" t="e">
        <f t="shared" si="356"/>
        <v>#N/A</v>
      </c>
      <c r="D709" t="e">
        <f t="shared" si="357"/>
        <v>#N/A</v>
      </c>
      <c r="E709" t="e">
        <f t="shared" si="358"/>
        <v>#N/A</v>
      </c>
      <c r="F709" t="e">
        <f t="shared" si="359"/>
        <v>#N/A</v>
      </c>
      <c r="G709" t="e">
        <f t="shared" si="360"/>
        <v>#N/A</v>
      </c>
      <c r="H709" t="e">
        <f t="shared" si="361"/>
        <v>#N/A</v>
      </c>
      <c r="I709" t="e">
        <f t="shared" si="362"/>
        <v>#N/A</v>
      </c>
      <c r="J709" t="e">
        <f t="shared" si="363"/>
        <v>#N/A</v>
      </c>
      <c r="K709" t="e">
        <f t="shared" si="364"/>
        <v>#N/A</v>
      </c>
      <c r="L709" t="e">
        <f t="shared" si="341"/>
        <v>#N/A</v>
      </c>
      <c r="M709" t="e">
        <f t="shared" si="342"/>
        <v>#N/A</v>
      </c>
      <c r="N709" t="e">
        <f t="shared" si="343"/>
        <v>#N/A</v>
      </c>
      <c r="O709" t="e">
        <f t="shared" si="365"/>
        <v>#N/A</v>
      </c>
      <c r="P709" t="e">
        <f t="shared" si="366"/>
        <v>#N/A</v>
      </c>
      <c r="Q709" t="e">
        <f t="shared" si="367"/>
        <v>#N/A</v>
      </c>
      <c r="R709" t="e">
        <f t="shared" si="368"/>
        <v>#N/A</v>
      </c>
      <c r="S709" t="e">
        <f t="shared" si="369"/>
        <v>#N/A</v>
      </c>
      <c r="T709" t="e">
        <f t="shared" si="370"/>
        <v>#N/A</v>
      </c>
      <c r="U709" t="e">
        <f t="shared" si="371"/>
        <v>#N/A</v>
      </c>
      <c r="V709" t="e">
        <f t="shared" si="372"/>
        <v>#N/A</v>
      </c>
      <c r="W709" t="e">
        <f t="shared" si="373"/>
        <v>#N/A</v>
      </c>
      <c r="X709" t="e">
        <f t="shared" si="344"/>
        <v>#N/A</v>
      </c>
      <c r="Y709" t="e">
        <f t="shared" si="345"/>
        <v>#N/A</v>
      </c>
      <c r="Z709" t="e">
        <f t="shared" si="346"/>
        <v>#N/A</v>
      </c>
      <c r="AA709" t="e">
        <f t="shared" si="374"/>
        <v>#N/A</v>
      </c>
      <c r="AB709" t="e">
        <f t="shared" si="375"/>
        <v>#N/A</v>
      </c>
      <c r="AC709" t="e">
        <f t="shared" si="376"/>
        <v>#N/A</v>
      </c>
      <c r="AD709" t="e">
        <f t="shared" si="377"/>
        <v>#N/A</v>
      </c>
      <c r="AE709" t="e">
        <f t="shared" si="378"/>
        <v>#N/A</v>
      </c>
      <c r="AF709" t="e">
        <f t="shared" si="379"/>
        <v>#N/A</v>
      </c>
      <c r="AG709" t="e">
        <f t="shared" si="380"/>
        <v>#N/A</v>
      </c>
      <c r="AH709" t="e">
        <f t="shared" si="381"/>
        <v>#N/A</v>
      </c>
      <c r="AI709" t="e">
        <f t="shared" si="382"/>
        <v>#N/A</v>
      </c>
      <c r="AJ709" t="e">
        <f t="shared" si="347"/>
        <v>#N/A</v>
      </c>
      <c r="AK709" t="e">
        <f t="shared" si="348"/>
        <v>#N/A</v>
      </c>
      <c r="AL709" t="e">
        <f t="shared" si="349"/>
        <v>#N/A</v>
      </c>
      <c r="AM709" t="e">
        <f t="shared" si="383"/>
        <v>#N/A</v>
      </c>
      <c r="AN709" t="e">
        <f t="shared" si="384"/>
        <v>#N/A</v>
      </c>
      <c r="AO709" t="e">
        <f t="shared" si="385"/>
        <v>#N/A</v>
      </c>
      <c r="AP709" t="e">
        <f t="shared" si="386"/>
        <v>#N/A</v>
      </c>
      <c r="AQ709" t="e">
        <f t="shared" si="387"/>
        <v>#N/A</v>
      </c>
      <c r="AR709" t="e">
        <f t="shared" si="388"/>
        <v>#N/A</v>
      </c>
      <c r="AS709" t="e">
        <f t="shared" si="389"/>
        <v>#N/A</v>
      </c>
      <c r="AT709" t="e">
        <f t="shared" si="390"/>
        <v>#N/A</v>
      </c>
      <c r="AU709" t="e">
        <f t="shared" si="391"/>
        <v>#N/A</v>
      </c>
      <c r="AV709" t="e">
        <f t="shared" si="350"/>
        <v>#N/A</v>
      </c>
      <c r="AW709" t="e">
        <f t="shared" si="351"/>
        <v>#N/A</v>
      </c>
      <c r="AX709" t="e">
        <f t="shared" si="352"/>
        <v>#N/A</v>
      </c>
      <c r="AY709" t="e">
        <f t="shared" si="392"/>
        <v>#N/A</v>
      </c>
      <c r="AZ709" t="e">
        <f t="shared" si="393"/>
        <v>#N/A</v>
      </c>
      <c r="BA709" t="e">
        <f t="shared" si="394"/>
        <v>#N/A</v>
      </c>
      <c r="BB709" t="e">
        <f t="shared" si="395"/>
        <v>#N/A</v>
      </c>
      <c r="BC709" t="e">
        <f t="shared" si="396"/>
        <v>#N/A</v>
      </c>
      <c r="BD709" t="e">
        <f t="shared" si="397"/>
        <v>#N/A</v>
      </c>
      <c r="BE709" t="e">
        <f t="shared" si="398"/>
        <v>#N/A</v>
      </c>
      <c r="BF709" t="e">
        <f t="shared" si="399"/>
        <v>#N/A</v>
      </c>
      <c r="BG709" t="e">
        <f t="shared" si="400"/>
        <v>#N/A</v>
      </c>
      <c r="BH709" t="e">
        <f t="shared" si="353"/>
        <v>#N/A</v>
      </c>
      <c r="BI709" t="e">
        <f t="shared" si="354"/>
        <v>#N/A</v>
      </c>
      <c r="BJ709" t="e">
        <f t="shared" si="355"/>
        <v>#N/A</v>
      </c>
      <c r="BK709" t="e">
        <f t="shared" si="401"/>
        <v>#N/A</v>
      </c>
      <c r="BL709" t="e">
        <f t="shared" si="402"/>
        <v>#N/A</v>
      </c>
      <c r="BM709" t="e">
        <f t="shared" si="403"/>
        <v>#N/A</v>
      </c>
      <c r="BN709" t="e">
        <f t="shared" si="404"/>
        <v>#N/A</v>
      </c>
      <c r="BO709" t="e">
        <f t="shared" si="405"/>
        <v>#N/A</v>
      </c>
      <c r="BP709" t="e">
        <f t="shared" si="406"/>
        <v>#N/A</v>
      </c>
      <c r="BQ709" t="e">
        <f t="shared" si="407"/>
        <v>#N/A</v>
      </c>
      <c r="BR709" t="e">
        <f t="shared" si="408"/>
        <v>#N/A</v>
      </c>
      <c r="BS709" t="e">
        <f t="shared" si="409"/>
        <v>#N/A</v>
      </c>
      <c r="BT709" t="e">
        <f t="shared" si="410"/>
        <v>#N/A</v>
      </c>
      <c r="BU709" t="e">
        <f t="shared" si="411"/>
        <v>#N/A</v>
      </c>
      <c r="BV709" t="e">
        <f t="shared" si="412"/>
        <v>#N/A</v>
      </c>
      <c r="BW709" t="e">
        <f t="shared" si="413"/>
        <v>#N/A</v>
      </c>
      <c r="BX709" t="e">
        <f t="shared" si="414"/>
        <v>#N/A</v>
      </c>
      <c r="BY709" t="e">
        <f t="shared" si="415"/>
        <v>#N/A</v>
      </c>
      <c r="BZ709" t="e">
        <f t="shared" si="416"/>
        <v>#N/A</v>
      </c>
      <c r="CA709" t="e">
        <f t="shared" si="417"/>
        <v>#N/A</v>
      </c>
      <c r="CB709" t="e">
        <f t="shared" si="418"/>
        <v>#N/A</v>
      </c>
      <c r="CC709" t="e">
        <f t="shared" si="419"/>
        <v>#N/A</v>
      </c>
      <c r="CD709" t="e">
        <f t="shared" si="420"/>
        <v>#N/A</v>
      </c>
      <c r="CE709" t="e">
        <f t="shared" si="421"/>
        <v>#N/A</v>
      </c>
      <c r="CF709" t="e">
        <f t="shared" si="422"/>
        <v>#N/A</v>
      </c>
    </row>
    <row r="710" spans="1:84" x14ac:dyDescent="0.3">
      <c r="A710" t="e">
        <f t="shared" si="425"/>
        <v>#N/A</v>
      </c>
      <c r="B710" t="e">
        <f t="shared" si="425"/>
        <v>#N/A</v>
      </c>
      <c r="C710" t="e">
        <f t="shared" si="356"/>
        <v>#N/A</v>
      </c>
      <c r="D710" t="e">
        <f t="shared" si="357"/>
        <v>#N/A</v>
      </c>
      <c r="E710" t="e">
        <f t="shared" si="358"/>
        <v>#N/A</v>
      </c>
      <c r="F710" t="e">
        <f t="shared" si="359"/>
        <v>#N/A</v>
      </c>
      <c r="G710" t="e">
        <f t="shared" si="360"/>
        <v>#N/A</v>
      </c>
      <c r="H710" t="e">
        <f t="shared" si="361"/>
        <v>#N/A</v>
      </c>
      <c r="I710" t="e">
        <f t="shared" si="362"/>
        <v>#N/A</v>
      </c>
      <c r="J710" t="e">
        <f t="shared" si="363"/>
        <v>#N/A</v>
      </c>
      <c r="K710" t="e">
        <f t="shared" si="364"/>
        <v>#N/A</v>
      </c>
      <c r="L710" t="e">
        <f t="shared" si="341"/>
        <v>#N/A</v>
      </c>
      <c r="M710" t="e">
        <f t="shared" si="342"/>
        <v>#N/A</v>
      </c>
      <c r="N710" t="e">
        <f t="shared" si="343"/>
        <v>#N/A</v>
      </c>
      <c r="O710" t="e">
        <f t="shared" si="365"/>
        <v>#N/A</v>
      </c>
      <c r="P710" t="e">
        <f t="shared" si="366"/>
        <v>#N/A</v>
      </c>
      <c r="Q710" t="e">
        <f t="shared" si="367"/>
        <v>#N/A</v>
      </c>
      <c r="R710" t="e">
        <f t="shared" si="368"/>
        <v>#N/A</v>
      </c>
      <c r="S710" t="e">
        <f t="shared" si="369"/>
        <v>#N/A</v>
      </c>
      <c r="T710" t="e">
        <f t="shared" si="370"/>
        <v>#N/A</v>
      </c>
      <c r="U710" t="e">
        <f t="shared" si="371"/>
        <v>#N/A</v>
      </c>
      <c r="V710" t="e">
        <f t="shared" si="372"/>
        <v>#N/A</v>
      </c>
      <c r="W710" t="e">
        <f t="shared" si="373"/>
        <v>#N/A</v>
      </c>
      <c r="X710" t="e">
        <f t="shared" si="344"/>
        <v>#N/A</v>
      </c>
      <c r="Y710" t="e">
        <f t="shared" si="345"/>
        <v>#N/A</v>
      </c>
      <c r="Z710" t="e">
        <f t="shared" si="346"/>
        <v>#N/A</v>
      </c>
      <c r="AA710" t="e">
        <f t="shared" si="374"/>
        <v>#N/A</v>
      </c>
      <c r="AB710" t="e">
        <f t="shared" si="375"/>
        <v>#N/A</v>
      </c>
      <c r="AC710" t="e">
        <f t="shared" si="376"/>
        <v>#N/A</v>
      </c>
      <c r="AD710" t="e">
        <f t="shared" si="377"/>
        <v>#N/A</v>
      </c>
      <c r="AE710" t="e">
        <f t="shared" si="378"/>
        <v>#N/A</v>
      </c>
      <c r="AF710" t="e">
        <f t="shared" si="379"/>
        <v>#N/A</v>
      </c>
      <c r="AG710" t="e">
        <f t="shared" si="380"/>
        <v>#N/A</v>
      </c>
      <c r="AH710" t="e">
        <f t="shared" si="381"/>
        <v>#N/A</v>
      </c>
      <c r="AI710" t="e">
        <f t="shared" si="382"/>
        <v>#N/A</v>
      </c>
      <c r="AJ710" t="e">
        <f t="shared" si="347"/>
        <v>#N/A</v>
      </c>
      <c r="AK710" t="e">
        <f t="shared" si="348"/>
        <v>#N/A</v>
      </c>
      <c r="AL710" t="e">
        <f t="shared" si="349"/>
        <v>#N/A</v>
      </c>
      <c r="AM710" t="e">
        <f t="shared" si="383"/>
        <v>#N/A</v>
      </c>
      <c r="AN710" t="e">
        <f t="shared" si="384"/>
        <v>#N/A</v>
      </c>
      <c r="AO710" t="e">
        <f t="shared" si="385"/>
        <v>#N/A</v>
      </c>
      <c r="AP710" t="e">
        <f t="shared" si="386"/>
        <v>#N/A</v>
      </c>
      <c r="AQ710" t="e">
        <f t="shared" si="387"/>
        <v>#N/A</v>
      </c>
      <c r="AR710" t="e">
        <f t="shared" si="388"/>
        <v>#N/A</v>
      </c>
      <c r="AS710" t="e">
        <f t="shared" si="389"/>
        <v>#N/A</v>
      </c>
      <c r="AT710" t="e">
        <f t="shared" si="390"/>
        <v>#N/A</v>
      </c>
      <c r="AU710" t="e">
        <f t="shared" si="391"/>
        <v>#N/A</v>
      </c>
      <c r="AV710" t="e">
        <f t="shared" si="350"/>
        <v>#N/A</v>
      </c>
      <c r="AW710" t="e">
        <f t="shared" si="351"/>
        <v>#N/A</v>
      </c>
      <c r="AX710" t="e">
        <f t="shared" si="352"/>
        <v>#N/A</v>
      </c>
      <c r="AY710" t="e">
        <f t="shared" si="392"/>
        <v>#N/A</v>
      </c>
      <c r="AZ710" t="e">
        <f t="shared" si="393"/>
        <v>#N/A</v>
      </c>
      <c r="BA710" t="e">
        <f t="shared" si="394"/>
        <v>#N/A</v>
      </c>
      <c r="BB710" t="e">
        <f t="shared" si="395"/>
        <v>#N/A</v>
      </c>
      <c r="BC710" t="e">
        <f t="shared" si="396"/>
        <v>#N/A</v>
      </c>
      <c r="BD710" t="e">
        <f t="shared" si="397"/>
        <v>#N/A</v>
      </c>
      <c r="BE710" t="e">
        <f t="shared" si="398"/>
        <v>#N/A</v>
      </c>
      <c r="BF710" t="e">
        <f t="shared" si="399"/>
        <v>#N/A</v>
      </c>
      <c r="BG710" t="e">
        <f t="shared" si="400"/>
        <v>#N/A</v>
      </c>
      <c r="BH710" t="e">
        <f t="shared" si="353"/>
        <v>#N/A</v>
      </c>
      <c r="BI710" t="e">
        <f t="shared" si="354"/>
        <v>#N/A</v>
      </c>
      <c r="BJ710" t="e">
        <f t="shared" si="355"/>
        <v>#N/A</v>
      </c>
      <c r="BK710" t="e">
        <f t="shared" si="401"/>
        <v>#N/A</v>
      </c>
      <c r="BL710" t="e">
        <f t="shared" si="402"/>
        <v>#N/A</v>
      </c>
      <c r="BM710" t="e">
        <f t="shared" si="403"/>
        <v>#N/A</v>
      </c>
      <c r="BN710" t="e">
        <f t="shared" si="404"/>
        <v>#N/A</v>
      </c>
      <c r="BO710" t="e">
        <f t="shared" si="405"/>
        <v>#N/A</v>
      </c>
      <c r="BP710" t="e">
        <f t="shared" si="406"/>
        <v>#N/A</v>
      </c>
      <c r="BQ710" t="e">
        <f t="shared" si="407"/>
        <v>#N/A</v>
      </c>
      <c r="BR710" t="e">
        <f t="shared" si="408"/>
        <v>#N/A</v>
      </c>
      <c r="BS710" t="e">
        <f t="shared" si="409"/>
        <v>#N/A</v>
      </c>
      <c r="BT710" t="e">
        <f t="shared" si="410"/>
        <v>#N/A</v>
      </c>
      <c r="BU710" t="e">
        <f t="shared" si="411"/>
        <v>#N/A</v>
      </c>
      <c r="BV710" t="e">
        <f t="shared" si="412"/>
        <v>#N/A</v>
      </c>
      <c r="BW710" t="e">
        <f t="shared" si="413"/>
        <v>#N/A</v>
      </c>
      <c r="BX710" t="e">
        <f t="shared" si="414"/>
        <v>#N/A</v>
      </c>
      <c r="BY710" t="e">
        <f t="shared" si="415"/>
        <v>#N/A</v>
      </c>
      <c r="BZ710" t="e">
        <f t="shared" si="416"/>
        <v>#N/A</v>
      </c>
      <c r="CA710" t="e">
        <f t="shared" si="417"/>
        <v>#N/A</v>
      </c>
      <c r="CB710" t="e">
        <f t="shared" si="418"/>
        <v>#N/A</v>
      </c>
      <c r="CC710" t="e">
        <f t="shared" si="419"/>
        <v>#N/A</v>
      </c>
      <c r="CD710" t="e">
        <f t="shared" si="420"/>
        <v>#N/A</v>
      </c>
      <c r="CE710" t="e">
        <f t="shared" si="421"/>
        <v>#N/A</v>
      </c>
      <c r="CF710" t="e">
        <f t="shared" si="422"/>
        <v>#N/A</v>
      </c>
    </row>
    <row r="711" spans="1:84" x14ac:dyDescent="0.3">
      <c r="A711" t="e">
        <f t="shared" si="425"/>
        <v>#N/A</v>
      </c>
      <c r="B711" t="e">
        <f t="shared" si="425"/>
        <v>#N/A</v>
      </c>
      <c r="C711" t="e">
        <f t="shared" si="356"/>
        <v>#N/A</v>
      </c>
      <c r="D711" t="e">
        <f t="shared" si="357"/>
        <v>#N/A</v>
      </c>
      <c r="E711" t="e">
        <f t="shared" si="358"/>
        <v>#N/A</v>
      </c>
      <c r="F711" t="e">
        <f t="shared" si="359"/>
        <v>#N/A</v>
      </c>
      <c r="G711" t="e">
        <f t="shared" si="360"/>
        <v>#N/A</v>
      </c>
      <c r="H711" t="e">
        <f t="shared" si="361"/>
        <v>#N/A</v>
      </c>
      <c r="I711" t="e">
        <f t="shared" si="362"/>
        <v>#N/A</v>
      </c>
      <c r="J711" t="e">
        <f t="shared" si="363"/>
        <v>#N/A</v>
      </c>
      <c r="K711" t="e">
        <f t="shared" si="364"/>
        <v>#N/A</v>
      </c>
      <c r="L711" t="e">
        <f t="shared" si="341"/>
        <v>#N/A</v>
      </c>
      <c r="M711" t="e">
        <f t="shared" si="342"/>
        <v>#N/A</v>
      </c>
      <c r="N711" t="e">
        <f t="shared" si="343"/>
        <v>#N/A</v>
      </c>
      <c r="O711" t="e">
        <f t="shared" si="365"/>
        <v>#N/A</v>
      </c>
      <c r="P711" t="e">
        <f t="shared" si="366"/>
        <v>#N/A</v>
      </c>
      <c r="Q711" t="e">
        <f t="shared" si="367"/>
        <v>#N/A</v>
      </c>
      <c r="R711" t="e">
        <f t="shared" si="368"/>
        <v>#N/A</v>
      </c>
      <c r="S711" t="e">
        <f t="shared" si="369"/>
        <v>#N/A</v>
      </c>
      <c r="T711" t="e">
        <f t="shared" si="370"/>
        <v>#N/A</v>
      </c>
      <c r="U711" t="e">
        <f t="shared" si="371"/>
        <v>#N/A</v>
      </c>
      <c r="V711" t="e">
        <f t="shared" si="372"/>
        <v>#N/A</v>
      </c>
      <c r="W711" t="e">
        <f t="shared" si="373"/>
        <v>#N/A</v>
      </c>
      <c r="X711" t="e">
        <f t="shared" si="344"/>
        <v>#N/A</v>
      </c>
      <c r="Y711" t="e">
        <f t="shared" si="345"/>
        <v>#N/A</v>
      </c>
      <c r="Z711" t="e">
        <f t="shared" si="346"/>
        <v>#N/A</v>
      </c>
      <c r="AA711" t="e">
        <f t="shared" si="374"/>
        <v>#N/A</v>
      </c>
      <c r="AB711" t="e">
        <f t="shared" si="375"/>
        <v>#N/A</v>
      </c>
      <c r="AC711" t="e">
        <f t="shared" si="376"/>
        <v>#N/A</v>
      </c>
      <c r="AD711" t="e">
        <f t="shared" si="377"/>
        <v>#N/A</v>
      </c>
      <c r="AE711" t="e">
        <f t="shared" si="378"/>
        <v>#N/A</v>
      </c>
      <c r="AF711" t="e">
        <f t="shared" si="379"/>
        <v>#N/A</v>
      </c>
      <c r="AG711" t="e">
        <f t="shared" si="380"/>
        <v>#N/A</v>
      </c>
      <c r="AH711" t="e">
        <f t="shared" si="381"/>
        <v>#N/A</v>
      </c>
      <c r="AI711" t="e">
        <f t="shared" si="382"/>
        <v>#N/A</v>
      </c>
      <c r="AJ711" t="e">
        <f t="shared" si="347"/>
        <v>#N/A</v>
      </c>
      <c r="AK711" t="e">
        <f t="shared" si="348"/>
        <v>#N/A</v>
      </c>
      <c r="AL711" t="e">
        <f t="shared" si="349"/>
        <v>#N/A</v>
      </c>
      <c r="AM711" t="e">
        <f t="shared" si="383"/>
        <v>#N/A</v>
      </c>
      <c r="AN711" t="e">
        <f t="shared" si="384"/>
        <v>#N/A</v>
      </c>
      <c r="AO711" t="e">
        <f t="shared" si="385"/>
        <v>#N/A</v>
      </c>
      <c r="AP711" t="e">
        <f t="shared" si="386"/>
        <v>#N/A</v>
      </c>
      <c r="AQ711" t="e">
        <f t="shared" si="387"/>
        <v>#N/A</v>
      </c>
      <c r="AR711" t="e">
        <f t="shared" si="388"/>
        <v>#N/A</v>
      </c>
      <c r="AS711" t="e">
        <f t="shared" si="389"/>
        <v>#N/A</v>
      </c>
      <c r="AT711" t="e">
        <f t="shared" si="390"/>
        <v>#N/A</v>
      </c>
      <c r="AU711" t="e">
        <f t="shared" si="391"/>
        <v>#N/A</v>
      </c>
      <c r="AV711" t="e">
        <f t="shared" si="350"/>
        <v>#N/A</v>
      </c>
      <c r="AW711" t="e">
        <f t="shared" si="351"/>
        <v>#N/A</v>
      </c>
      <c r="AX711" t="e">
        <f t="shared" si="352"/>
        <v>#N/A</v>
      </c>
      <c r="AY711" t="e">
        <f t="shared" si="392"/>
        <v>#N/A</v>
      </c>
      <c r="AZ711" t="e">
        <f t="shared" si="393"/>
        <v>#N/A</v>
      </c>
      <c r="BA711" t="e">
        <f t="shared" si="394"/>
        <v>#N/A</v>
      </c>
      <c r="BB711" t="e">
        <f t="shared" si="395"/>
        <v>#N/A</v>
      </c>
      <c r="BC711" t="e">
        <f t="shared" si="396"/>
        <v>#N/A</v>
      </c>
      <c r="BD711" t="e">
        <f t="shared" si="397"/>
        <v>#N/A</v>
      </c>
      <c r="BE711" t="e">
        <f t="shared" si="398"/>
        <v>#N/A</v>
      </c>
      <c r="BF711" t="e">
        <f t="shared" si="399"/>
        <v>#N/A</v>
      </c>
      <c r="BG711" t="e">
        <f t="shared" si="400"/>
        <v>#N/A</v>
      </c>
      <c r="BH711" t="e">
        <f t="shared" si="353"/>
        <v>#N/A</v>
      </c>
      <c r="BI711" t="e">
        <f t="shared" si="354"/>
        <v>#N/A</v>
      </c>
      <c r="BJ711" t="e">
        <f t="shared" si="355"/>
        <v>#N/A</v>
      </c>
      <c r="BK711" t="e">
        <f t="shared" si="401"/>
        <v>#N/A</v>
      </c>
      <c r="BL711" t="e">
        <f t="shared" si="402"/>
        <v>#N/A</v>
      </c>
      <c r="BM711" t="e">
        <f t="shared" si="403"/>
        <v>#N/A</v>
      </c>
      <c r="BN711" t="e">
        <f t="shared" si="404"/>
        <v>#N/A</v>
      </c>
      <c r="BO711" t="e">
        <f t="shared" si="405"/>
        <v>#N/A</v>
      </c>
      <c r="BP711" t="e">
        <f t="shared" si="406"/>
        <v>#N/A</v>
      </c>
      <c r="BQ711" t="e">
        <f t="shared" si="407"/>
        <v>#N/A</v>
      </c>
      <c r="BR711" t="e">
        <f t="shared" si="408"/>
        <v>#N/A</v>
      </c>
      <c r="BS711" t="e">
        <f t="shared" si="409"/>
        <v>#N/A</v>
      </c>
      <c r="BT711" t="e">
        <f t="shared" si="410"/>
        <v>#N/A</v>
      </c>
      <c r="BU711" t="e">
        <f t="shared" si="411"/>
        <v>#N/A</v>
      </c>
      <c r="BV711" t="e">
        <f t="shared" si="412"/>
        <v>#N/A</v>
      </c>
      <c r="BW711" t="e">
        <f t="shared" si="413"/>
        <v>#N/A</v>
      </c>
      <c r="BX711" t="e">
        <f t="shared" si="414"/>
        <v>#N/A</v>
      </c>
      <c r="BY711" t="e">
        <f t="shared" si="415"/>
        <v>#N/A</v>
      </c>
      <c r="BZ711" t="e">
        <f t="shared" si="416"/>
        <v>#N/A</v>
      </c>
      <c r="CA711" t="e">
        <f t="shared" si="417"/>
        <v>#N/A</v>
      </c>
      <c r="CB711" t="e">
        <f t="shared" si="418"/>
        <v>#N/A</v>
      </c>
      <c r="CC711" t="e">
        <f t="shared" si="419"/>
        <v>#N/A</v>
      </c>
      <c r="CD711" t="e">
        <f t="shared" si="420"/>
        <v>#N/A</v>
      </c>
      <c r="CE711" t="e">
        <f t="shared" si="421"/>
        <v>#N/A</v>
      </c>
      <c r="CF711" t="e">
        <f t="shared" si="422"/>
        <v>#N/A</v>
      </c>
    </row>
    <row r="712" spans="1:84" x14ac:dyDescent="0.3">
      <c r="A712" t="e">
        <f t="shared" si="425"/>
        <v>#N/A</v>
      </c>
      <c r="B712" t="e">
        <f t="shared" si="425"/>
        <v>#N/A</v>
      </c>
      <c r="C712" t="e">
        <f t="shared" si="356"/>
        <v>#N/A</v>
      </c>
      <c r="D712" t="e">
        <f t="shared" si="357"/>
        <v>#N/A</v>
      </c>
      <c r="E712" t="e">
        <f t="shared" si="358"/>
        <v>#N/A</v>
      </c>
      <c r="F712" t="e">
        <f t="shared" si="359"/>
        <v>#N/A</v>
      </c>
      <c r="G712" t="e">
        <f t="shared" si="360"/>
        <v>#N/A</v>
      </c>
      <c r="H712" t="e">
        <f t="shared" si="361"/>
        <v>#N/A</v>
      </c>
      <c r="I712" t="e">
        <f t="shared" si="362"/>
        <v>#N/A</v>
      </c>
      <c r="J712" t="e">
        <f t="shared" si="363"/>
        <v>#N/A</v>
      </c>
      <c r="K712" t="e">
        <f t="shared" si="364"/>
        <v>#N/A</v>
      </c>
      <c r="L712" t="e">
        <f t="shared" si="341"/>
        <v>#N/A</v>
      </c>
      <c r="M712" t="e">
        <f t="shared" si="342"/>
        <v>#N/A</v>
      </c>
      <c r="N712" t="e">
        <f t="shared" si="343"/>
        <v>#N/A</v>
      </c>
      <c r="O712" t="e">
        <f t="shared" si="365"/>
        <v>#N/A</v>
      </c>
      <c r="P712" t="e">
        <f t="shared" si="366"/>
        <v>#N/A</v>
      </c>
      <c r="Q712" t="e">
        <f t="shared" si="367"/>
        <v>#N/A</v>
      </c>
      <c r="R712" t="e">
        <f t="shared" si="368"/>
        <v>#N/A</v>
      </c>
      <c r="S712" t="e">
        <f t="shared" si="369"/>
        <v>#N/A</v>
      </c>
      <c r="T712" t="e">
        <f t="shared" si="370"/>
        <v>#N/A</v>
      </c>
      <c r="U712" t="e">
        <f t="shared" si="371"/>
        <v>#N/A</v>
      </c>
      <c r="V712" t="e">
        <f t="shared" si="372"/>
        <v>#N/A</v>
      </c>
      <c r="W712" t="e">
        <f t="shared" si="373"/>
        <v>#N/A</v>
      </c>
      <c r="X712" t="e">
        <f t="shared" si="344"/>
        <v>#N/A</v>
      </c>
      <c r="Y712" t="e">
        <f t="shared" si="345"/>
        <v>#N/A</v>
      </c>
      <c r="Z712" t="e">
        <f t="shared" si="346"/>
        <v>#N/A</v>
      </c>
      <c r="AA712" t="e">
        <f t="shared" si="374"/>
        <v>#N/A</v>
      </c>
      <c r="AB712" t="e">
        <f t="shared" si="375"/>
        <v>#N/A</v>
      </c>
      <c r="AC712" t="e">
        <f t="shared" si="376"/>
        <v>#N/A</v>
      </c>
      <c r="AD712" t="e">
        <f t="shared" si="377"/>
        <v>#N/A</v>
      </c>
      <c r="AE712" t="e">
        <f t="shared" si="378"/>
        <v>#N/A</v>
      </c>
      <c r="AF712" t="e">
        <f t="shared" si="379"/>
        <v>#N/A</v>
      </c>
      <c r="AG712" t="e">
        <f t="shared" si="380"/>
        <v>#N/A</v>
      </c>
      <c r="AH712" t="e">
        <f t="shared" si="381"/>
        <v>#N/A</v>
      </c>
      <c r="AI712" t="e">
        <f t="shared" si="382"/>
        <v>#N/A</v>
      </c>
      <c r="AJ712" t="e">
        <f t="shared" si="347"/>
        <v>#N/A</v>
      </c>
      <c r="AK712" t="e">
        <f t="shared" si="348"/>
        <v>#N/A</v>
      </c>
      <c r="AL712" t="e">
        <f t="shared" si="349"/>
        <v>#N/A</v>
      </c>
      <c r="AM712" t="e">
        <f t="shared" si="383"/>
        <v>#N/A</v>
      </c>
      <c r="AN712" t="e">
        <f t="shared" si="384"/>
        <v>#N/A</v>
      </c>
      <c r="AO712" t="e">
        <f t="shared" si="385"/>
        <v>#N/A</v>
      </c>
      <c r="AP712" t="e">
        <f t="shared" si="386"/>
        <v>#N/A</v>
      </c>
      <c r="AQ712" t="e">
        <f t="shared" si="387"/>
        <v>#N/A</v>
      </c>
      <c r="AR712" t="e">
        <f t="shared" si="388"/>
        <v>#N/A</v>
      </c>
      <c r="AS712" t="e">
        <f t="shared" si="389"/>
        <v>#N/A</v>
      </c>
      <c r="AT712" t="e">
        <f t="shared" si="390"/>
        <v>#N/A</v>
      </c>
      <c r="AU712" t="e">
        <f t="shared" si="391"/>
        <v>#N/A</v>
      </c>
      <c r="AV712" t="e">
        <f t="shared" si="350"/>
        <v>#N/A</v>
      </c>
      <c r="AW712" t="e">
        <f t="shared" si="351"/>
        <v>#N/A</v>
      </c>
      <c r="AX712" t="e">
        <f t="shared" si="352"/>
        <v>#N/A</v>
      </c>
      <c r="AY712" t="e">
        <f t="shared" si="392"/>
        <v>#N/A</v>
      </c>
      <c r="AZ712" t="e">
        <f t="shared" si="393"/>
        <v>#N/A</v>
      </c>
      <c r="BA712" t="e">
        <f t="shared" si="394"/>
        <v>#N/A</v>
      </c>
      <c r="BB712" t="e">
        <f t="shared" si="395"/>
        <v>#N/A</v>
      </c>
      <c r="BC712" t="e">
        <f t="shared" si="396"/>
        <v>#N/A</v>
      </c>
      <c r="BD712" t="e">
        <f t="shared" si="397"/>
        <v>#N/A</v>
      </c>
      <c r="BE712" t="e">
        <f t="shared" si="398"/>
        <v>#N/A</v>
      </c>
      <c r="BF712" t="e">
        <f t="shared" si="399"/>
        <v>#N/A</v>
      </c>
      <c r="BG712" t="e">
        <f t="shared" si="400"/>
        <v>#N/A</v>
      </c>
      <c r="BH712" t="e">
        <f t="shared" si="353"/>
        <v>#N/A</v>
      </c>
      <c r="BI712" t="e">
        <f t="shared" si="354"/>
        <v>#N/A</v>
      </c>
      <c r="BJ712" t="e">
        <f t="shared" si="355"/>
        <v>#N/A</v>
      </c>
      <c r="BK712" t="e">
        <f t="shared" si="401"/>
        <v>#N/A</v>
      </c>
      <c r="BL712" t="e">
        <f t="shared" si="402"/>
        <v>#N/A</v>
      </c>
      <c r="BM712" t="e">
        <f t="shared" si="403"/>
        <v>#N/A</v>
      </c>
      <c r="BN712" t="e">
        <f t="shared" si="404"/>
        <v>#N/A</v>
      </c>
      <c r="BO712" t="e">
        <f t="shared" si="405"/>
        <v>#N/A</v>
      </c>
      <c r="BP712" t="e">
        <f t="shared" si="406"/>
        <v>#N/A</v>
      </c>
      <c r="BQ712" t="e">
        <f t="shared" si="407"/>
        <v>#N/A</v>
      </c>
      <c r="BR712" t="e">
        <f t="shared" si="408"/>
        <v>#N/A</v>
      </c>
      <c r="BS712" t="e">
        <f t="shared" si="409"/>
        <v>#N/A</v>
      </c>
      <c r="BT712" t="e">
        <f t="shared" si="410"/>
        <v>#N/A</v>
      </c>
      <c r="BU712" t="e">
        <f t="shared" si="411"/>
        <v>#N/A</v>
      </c>
      <c r="BV712" t="e">
        <f t="shared" si="412"/>
        <v>#N/A</v>
      </c>
      <c r="BW712" t="e">
        <f t="shared" si="413"/>
        <v>#N/A</v>
      </c>
      <c r="BX712" t="e">
        <f t="shared" si="414"/>
        <v>#N/A</v>
      </c>
      <c r="BY712" t="e">
        <f t="shared" si="415"/>
        <v>#N/A</v>
      </c>
      <c r="BZ712" t="e">
        <f t="shared" si="416"/>
        <v>#N/A</v>
      </c>
      <c r="CA712" t="e">
        <f t="shared" si="417"/>
        <v>#N/A</v>
      </c>
      <c r="CB712" t="e">
        <f t="shared" si="418"/>
        <v>#N/A</v>
      </c>
      <c r="CC712" t="e">
        <f t="shared" si="419"/>
        <v>#N/A</v>
      </c>
      <c r="CD712" t="e">
        <f t="shared" si="420"/>
        <v>#N/A</v>
      </c>
      <c r="CE712" t="e">
        <f t="shared" si="421"/>
        <v>#N/A</v>
      </c>
      <c r="CF712" t="e">
        <f t="shared" si="422"/>
        <v>#N/A</v>
      </c>
    </row>
    <row r="713" spans="1:84" x14ac:dyDescent="0.3">
      <c r="A713" t="e">
        <f t="shared" si="425"/>
        <v>#N/A</v>
      </c>
      <c r="B713" t="e">
        <f t="shared" si="425"/>
        <v>#N/A</v>
      </c>
      <c r="C713" t="e">
        <f t="shared" si="356"/>
        <v>#N/A</v>
      </c>
      <c r="D713" t="e">
        <f t="shared" si="357"/>
        <v>#N/A</v>
      </c>
      <c r="E713" t="e">
        <f t="shared" si="358"/>
        <v>#N/A</v>
      </c>
      <c r="F713" t="e">
        <f t="shared" si="359"/>
        <v>#N/A</v>
      </c>
      <c r="G713" t="e">
        <f t="shared" si="360"/>
        <v>#N/A</v>
      </c>
      <c r="H713" t="e">
        <f t="shared" si="361"/>
        <v>#N/A</v>
      </c>
      <c r="I713" t="e">
        <f t="shared" si="362"/>
        <v>#N/A</v>
      </c>
      <c r="J713" t="e">
        <f t="shared" si="363"/>
        <v>#N/A</v>
      </c>
      <c r="K713" t="e">
        <f t="shared" si="364"/>
        <v>#N/A</v>
      </c>
      <c r="L713" t="e">
        <f t="shared" si="341"/>
        <v>#N/A</v>
      </c>
      <c r="M713" t="e">
        <f t="shared" si="342"/>
        <v>#N/A</v>
      </c>
      <c r="N713" t="e">
        <f t="shared" si="343"/>
        <v>#N/A</v>
      </c>
      <c r="O713" t="e">
        <f t="shared" si="365"/>
        <v>#N/A</v>
      </c>
      <c r="P713" t="e">
        <f t="shared" si="366"/>
        <v>#N/A</v>
      </c>
      <c r="Q713" t="e">
        <f t="shared" si="367"/>
        <v>#N/A</v>
      </c>
      <c r="R713" t="e">
        <f t="shared" si="368"/>
        <v>#N/A</v>
      </c>
      <c r="S713" t="e">
        <f t="shared" si="369"/>
        <v>#N/A</v>
      </c>
      <c r="T713" t="e">
        <f t="shared" si="370"/>
        <v>#N/A</v>
      </c>
      <c r="U713" t="e">
        <f t="shared" si="371"/>
        <v>#N/A</v>
      </c>
      <c r="V713" t="e">
        <f t="shared" si="372"/>
        <v>#N/A</v>
      </c>
      <c r="W713" t="e">
        <f t="shared" si="373"/>
        <v>#N/A</v>
      </c>
      <c r="X713" t="e">
        <f t="shared" si="344"/>
        <v>#N/A</v>
      </c>
      <c r="Y713" t="e">
        <f t="shared" si="345"/>
        <v>#N/A</v>
      </c>
      <c r="Z713" t="e">
        <f t="shared" si="346"/>
        <v>#N/A</v>
      </c>
      <c r="AA713" t="e">
        <f t="shared" si="374"/>
        <v>#N/A</v>
      </c>
      <c r="AB713" t="e">
        <f t="shared" si="375"/>
        <v>#N/A</v>
      </c>
      <c r="AC713" t="e">
        <f t="shared" si="376"/>
        <v>#N/A</v>
      </c>
      <c r="AD713" t="e">
        <f t="shared" si="377"/>
        <v>#N/A</v>
      </c>
      <c r="AE713" t="e">
        <f t="shared" si="378"/>
        <v>#N/A</v>
      </c>
      <c r="AF713" t="e">
        <f t="shared" si="379"/>
        <v>#N/A</v>
      </c>
      <c r="AG713" t="e">
        <f t="shared" si="380"/>
        <v>#N/A</v>
      </c>
      <c r="AH713" t="e">
        <f t="shared" si="381"/>
        <v>#N/A</v>
      </c>
      <c r="AI713" t="e">
        <f t="shared" si="382"/>
        <v>#N/A</v>
      </c>
      <c r="AJ713" t="e">
        <f t="shared" si="347"/>
        <v>#N/A</v>
      </c>
      <c r="AK713" t="e">
        <f t="shared" si="348"/>
        <v>#N/A</v>
      </c>
      <c r="AL713" t="e">
        <f t="shared" si="349"/>
        <v>#N/A</v>
      </c>
      <c r="AM713" t="e">
        <f t="shared" si="383"/>
        <v>#N/A</v>
      </c>
      <c r="AN713" t="e">
        <f t="shared" si="384"/>
        <v>#N/A</v>
      </c>
      <c r="AO713" t="e">
        <f t="shared" si="385"/>
        <v>#N/A</v>
      </c>
      <c r="AP713" t="e">
        <f t="shared" si="386"/>
        <v>#N/A</v>
      </c>
      <c r="AQ713" t="e">
        <f t="shared" si="387"/>
        <v>#N/A</v>
      </c>
      <c r="AR713" t="e">
        <f t="shared" si="388"/>
        <v>#N/A</v>
      </c>
      <c r="AS713" t="e">
        <f t="shared" si="389"/>
        <v>#N/A</v>
      </c>
      <c r="AT713" t="e">
        <f t="shared" si="390"/>
        <v>#N/A</v>
      </c>
      <c r="AU713" t="e">
        <f t="shared" si="391"/>
        <v>#N/A</v>
      </c>
      <c r="AV713" t="e">
        <f t="shared" si="350"/>
        <v>#N/A</v>
      </c>
      <c r="AW713" t="e">
        <f t="shared" si="351"/>
        <v>#N/A</v>
      </c>
      <c r="AX713" t="e">
        <f t="shared" si="352"/>
        <v>#N/A</v>
      </c>
      <c r="AY713" t="e">
        <f t="shared" si="392"/>
        <v>#N/A</v>
      </c>
      <c r="AZ713" t="e">
        <f t="shared" si="393"/>
        <v>#N/A</v>
      </c>
      <c r="BA713" t="e">
        <f t="shared" si="394"/>
        <v>#N/A</v>
      </c>
      <c r="BB713" t="e">
        <f t="shared" si="395"/>
        <v>#N/A</v>
      </c>
      <c r="BC713" t="e">
        <f t="shared" si="396"/>
        <v>#N/A</v>
      </c>
      <c r="BD713" t="e">
        <f t="shared" si="397"/>
        <v>#N/A</v>
      </c>
      <c r="BE713" t="e">
        <f t="shared" si="398"/>
        <v>#N/A</v>
      </c>
      <c r="BF713" t="e">
        <f t="shared" si="399"/>
        <v>#N/A</v>
      </c>
      <c r="BG713" t="e">
        <f t="shared" si="400"/>
        <v>#N/A</v>
      </c>
      <c r="BH713" t="e">
        <f t="shared" si="353"/>
        <v>#N/A</v>
      </c>
      <c r="BI713" t="e">
        <f t="shared" si="354"/>
        <v>#N/A</v>
      </c>
      <c r="BJ713" t="e">
        <f t="shared" si="355"/>
        <v>#N/A</v>
      </c>
      <c r="BK713" t="e">
        <f t="shared" si="401"/>
        <v>#N/A</v>
      </c>
      <c r="BL713" t="e">
        <f t="shared" si="402"/>
        <v>#N/A</v>
      </c>
      <c r="BM713" t="e">
        <f t="shared" si="403"/>
        <v>#N/A</v>
      </c>
      <c r="BN713" t="e">
        <f t="shared" si="404"/>
        <v>#N/A</v>
      </c>
      <c r="BO713" t="e">
        <f t="shared" si="405"/>
        <v>#N/A</v>
      </c>
      <c r="BP713" t="e">
        <f t="shared" si="406"/>
        <v>#N/A</v>
      </c>
      <c r="BQ713" t="e">
        <f t="shared" si="407"/>
        <v>#N/A</v>
      </c>
      <c r="BR713" t="e">
        <f t="shared" si="408"/>
        <v>#N/A</v>
      </c>
      <c r="BS713" t="e">
        <f t="shared" si="409"/>
        <v>#N/A</v>
      </c>
      <c r="BT713" t="e">
        <f t="shared" si="410"/>
        <v>#N/A</v>
      </c>
      <c r="BU713" t="e">
        <f t="shared" si="411"/>
        <v>#N/A</v>
      </c>
      <c r="BV713" t="e">
        <f t="shared" si="412"/>
        <v>#N/A</v>
      </c>
      <c r="BW713" t="e">
        <f t="shared" si="413"/>
        <v>#N/A</v>
      </c>
      <c r="BX713" t="e">
        <f t="shared" si="414"/>
        <v>#N/A</v>
      </c>
      <c r="BY713" t="e">
        <f t="shared" si="415"/>
        <v>#N/A</v>
      </c>
      <c r="BZ713" t="e">
        <f t="shared" si="416"/>
        <v>#N/A</v>
      </c>
      <c r="CA713" t="e">
        <f t="shared" si="417"/>
        <v>#N/A</v>
      </c>
      <c r="CB713" t="e">
        <f t="shared" si="418"/>
        <v>#N/A</v>
      </c>
      <c r="CC713" t="e">
        <f t="shared" si="419"/>
        <v>#N/A</v>
      </c>
      <c r="CD713" t="e">
        <f t="shared" si="420"/>
        <v>#N/A</v>
      </c>
      <c r="CE713" t="e">
        <f t="shared" si="421"/>
        <v>#N/A</v>
      </c>
      <c r="CF713" t="e">
        <f t="shared" si="422"/>
        <v>#N/A</v>
      </c>
    </row>
    <row r="714" spans="1:84" x14ac:dyDescent="0.3">
      <c r="A714" t="e">
        <f t="shared" si="425"/>
        <v>#N/A</v>
      </c>
      <c r="B714" t="e">
        <f t="shared" si="425"/>
        <v>#N/A</v>
      </c>
      <c r="C714" t="e">
        <f t="shared" si="356"/>
        <v>#N/A</v>
      </c>
      <c r="D714" t="e">
        <f t="shared" si="357"/>
        <v>#N/A</v>
      </c>
      <c r="E714" t="e">
        <f t="shared" si="358"/>
        <v>#N/A</v>
      </c>
      <c r="F714" t="e">
        <f t="shared" si="359"/>
        <v>#N/A</v>
      </c>
      <c r="G714" t="e">
        <f t="shared" si="360"/>
        <v>#N/A</v>
      </c>
      <c r="H714" t="e">
        <f t="shared" si="361"/>
        <v>#N/A</v>
      </c>
      <c r="I714" t="e">
        <f t="shared" si="362"/>
        <v>#N/A</v>
      </c>
      <c r="J714" t="e">
        <f t="shared" si="363"/>
        <v>#N/A</v>
      </c>
      <c r="K714" t="e">
        <f t="shared" si="364"/>
        <v>#N/A</v>
      </c>
      <c r="L714" t="e">
        <f t="shared" si="341"/>
        <v>#N/A</v>
      </c>
      <c r="M714" t="e">
        <f t="shared" si="342"/>
        <v>#N/A</v>
      </c>
      <c r="N714" t="e">
        <f t="shared" si="343"/>
        <v>#N/A</v>
      </c>
      <c r="O714" t="e">
        <f t="shared" si="365"/>
        <v>#N/A</v>
      </c>
      <c r="P714" t="e">
        <f t="shared" si="366"/>
        <v>#N/A</v>
      </c>
      <c r="Q714" t="e">
        <f t="shared" si="367"/>
        <v>#N/A</v>
      </c>
      <c r="R714" t="e">
        <f t="shared" si="368"/>
        <v>#N/A</v>
      </c>
      <c r="S714" t="e">
        <f t="shared" si="369"/>
        <v>#N/A</v>
      </c>
      <c r="T714" t="e">
        <f t="shared" si="370"/>
        <v>#N/A</v>
      </c>
      <c r="U714" t="e">
        <f t="shared" si="371"/>
        <v>#N/A</v>
      </c>
      <c r="V714" t="e">
        <f t="shared" si="372"/>
        <v>#N/A</v>
      </c>
      <c r="W714" t="e">
        <f t="shared" si="373"/>
        <v>#N/A</v>
      </c>
      <c r="X714" t="e">
        <f t="shared" si="344"/>
        <v>#N/A</v>
      </c>
      <c r="Y714" t="e">
        <f t="shared" si="345"/>
        <v>#N/A</v>
      </c>
      <c r="Z714" t="e">
        <f t="shared" si="346"/>
        <v>#N/A</v>
      </c>
      <c r="AA714" t="e">
        <f t="shared" si="374"/>
        <v>#N/A</v>
      </c>
      <c r="AB714" t="e">
        <f t="shared" si="375"/>
        <v>#N/A</v>
      </c>
      <c r="AC714" t="e">
        <f t="shared" si="376"/>
        <v>#N/A</v>
      </c>
      <c r="AD714" t="e">
        <f t="shared" si="377"/>
        <v>#N/A</v>
      </c>
      <c r="AE714" t="e">
        <f t="shared" si="378"/>
        <v>#N/A</v>
      </c>
      <c r="AF714" t="e">
        <f t="shared" si="379"/>
        <v>#N/A</v>
      </c>
      <c r="AG714" t="e">
        <f t="shared" si="380"/>
        <v>#N/A</v>
      </c>
      <c r="AH714" t="e">
        <f t="shared" si="381"/>
        <v>#N/A</v>
      </c>
      <c r="AI714" t="e">
        <f t="shared" si="382"/>
        <v>#N/A</v>
      </c>
      <c r="AJ714" t="e">
        <f t="shared" si="347"/>
        <v>#N/A</v>
      </c>
      <c r="AK714" t="e">
        <f t="shared" si="348"/>
        <v>#N/A</v>
      </c>
      <c r="AL714" t="e">
        <f t="shared" si="349"/>
        <v>#N/A</v>
      </c>
      <c r="AM714" t="e">
        <f t="shared" si="383"/>
        <v>#N/A</v>
      </c>
      <c r="AN714" t="e">
        <f t="shared" si="384"/>
        <v>#N/A</v>
      </c>
      <c r="AO714" t="e">
        <f t="shared" si="385"/>
        <v>#N/A</v>
      </c>
      <c r="AP714" t="e">
        <f t="shared" si="386"/>
        <v>#N/A</v>
      </c>
      <c r="AQ714" t="e">
        <f t="shared" si="387"/>
        <v>#N/A</v>
      </c>
      <c r="AR714" t="e">
        <f t="shared" si="388"/>
        <v>#N/A</v>
      </c>
      <c r="AS714" t="e">
        <f t="shared" si="389"/>
        <v>#N/A</v>
      </c>
      <c r="AT714" t="e">
        <f t="shared" si="390"/>
        <v>#N/A</v>
      </c>
      <c r="AU714" t="e">
        <f t="shared" si="391"/>
        <v>#N/A</v>
      </c>
      <c r="AV714" t="e">
        <f t="shared" si="350"/>
        <v>#N/A</v>
      </c>
      <c r="AW714" t="e">
        <f t="shared" si="351"/>
        <v>#N/A</v>
      </c>
      <c r="AX714" t="e">
        <f t="shared" si="352"/>
        <v>#N/A</v>
      </c>
      <c r="AY714" t="e">
        <f t="shared" si="392"/>
        <v>#N/A</v>
      </c>
      <c r="AZ714" t="e">
        <f t="shared" si="393"/>
        <v>#N/A</v>
      </c>
      <c r="BA714" t="e">
        <f t="shared" si="394"/>
        <v>#N/A</v>
      </c>
      <c r="BB714" t="e">
        <f t="shared" si="395"/>
        <v>#N/A</v>
      </c>
      <c r="BC714" t="e">
        <f t="shared" si="396"/>
        <v>#N/A</v>
      </c>
      <c r="BD714" t="e">
        <f t="shared" si="397"/>
        <v>#N/A</v>
      </c>
      <c r="BE714" t="e">
        <f t="shared" si="398"/>
        <v>#N/A</v>
      </c>
      <c r="BF714" t="e">
        <f t="shared" si="399"/>
        <v>#N/A</v>
      </c>
      <c r="BG714" t="e">
        <f t="shared" si="400"/>
        <v>#N/A</v>
      </c>
      <c r="BH714" t="e">
        <f t="shared" si="353"/>
        <v>#N/A</v>
      </c>
      <c r="BI714" t="e">
        <f t="shared" si="354"/>
        <v>#N/A</v>
      </c>
      <c r="BJ714" t="e">
        <f t="shared" si="355"/>
        <v>#N/A</v>
      </c>
      <c r="BK714" t="e">
        <f t="shared" si="401"/>
        <v>#N/A</v>
      </c>
      <c r="BL714" t="e">
        <f t="shared" si="402"/>
        <v>#N/A</v>
      </c>
      <c r="BM714" t="e">
        <f t="shared" si="403"/>
        <v>#N/A</v>
      </c>
      <c r="BN714" t="e">
        <f t="shared" si="404"/>
        <v>#N/A</v>
      </c>
      <c r="BO714" t="e">
        <f t="shared" si="405"/>
        <v>#N/A</v>
      </c>
      <c r="BP714" t="e">
        <f t="shared" si="406"/>
        <v>#N/A</v>
      </c>
      <c r="BQ714" t="e">
        <f t="shared" si="407"/>
        <v>#N/A</v>
      </c>
      <c r="BR714" t="e">
        <f t="shared" si="408"/>
        <v>#N/A</v>
      </c>
      <c r="BS714" t="e">
        <f t="shared" si="409"/>
        <v>#N/A</v>
      </c>
      <c r="BT714" t="e">
        <f t="shared" si="410"/>
        <v>#N/A</v>
      </c>
      <c r="BU714" t="e">
        <f t="shared" si="411"/>
        <v>#N/A</v>
      </c>
      <c r="BV714" t="e">
        <f t="shared" si="412"/>
        <v>#N/A</v>
      </c>
      <c r="BW714" t="e">
        <f t="shared" si="413"/>
        <v>#N/A</v>
      </c>
      <c r="BX714" t="e">
        <f t="shared" si="414"/>
        <v>#N/A</v>
      </c>
      <c r="BY714" t="e">
        <f t="shared" si="415"/>
        <v>#N/A</v>
      </c>
      <c r="BZ714" t="e">
        <f t="shared" si="416"/>
        <v>#N/A</v>
      </c>
      <c r="CA714" t="e">
        <f t="shared" si="417"/>
        <v>#N/A</v>
      </c>
      <c r="CB714" t="e">
        <f t="shared" si="418"/>
        <v>#N/A</v>
      </c>
      <c r="CC714" t="e">
        <f t="shared" si="419"/>
        <v>#N/A</v>
      </c>
      <c r="CD714" t="e">
        <f t="shared" si="420"/>
        <v>#N/A</v>
      </c>
      <c r="CE714" t="e">
        <f t="shared" si="421"/>
        <v>#N/A</v>
      </c>
      <c r="CF714" t="e">
        <f t="shared" si="422"/>
        <v>#N/A</v>
      </c>
    </row>
    <row r="715" spans="1:84" x14ac:dyDescent="0.3">
      <c r="A715" t="e">
        <f t="shared" si="425"/>
        <v>#N/A</v>
      </c>
      <c r="B715" t="e">
        <f t="shared" si="425"/>
        <v>#N/A</v>
      </c>
      <c r="C715" t="e">
        <f t="shared" si="356"/>
        <v>#N/A</v>
      </c>
      <c r="D715" t="e">
        <f t="shared" si="357"/>
        <v>#N/A</v>
      </c>
      <c r="E715" t="e">
        <f t="shared" si="358"/>
        <v>#N/A</v>
      </c>
      <c r="F715" t="e">
        <f t="shared" si="359"/>
        <v>#N/A</v>
      </c>
      <c r="G715" t="e">
        <f t="shared" si="360"/>
        <v>#N/A</v>
      </c>
      <c r="H715" t="e">
        <f t="shared" si="361"/>
        <v>#N/A</v>
      </c>
      <c r="I715" t="e">
        <f t="shared" si="362"/>
        <v>#N/A</v>
      </c>
      <c r="J715" t="e">
        <f t="shared" si="363"/>
        <v>#N/A</v>
      </c>
      <c r="K715" t="e">
        <f t="shared" si="364"/>
        <v>#N/A</v>
      </c>
      <c r="L715" t="e">
        <f t="shared" si="341"/>
        <v>#N/A</v>
      </c>
      <c r="M715" t="e">
        <f t="shared" si="342"/>
        <v>#N/A</v>
      </c>
      <c r="N715" t="e">
        <f t="shared" si="343"/>
        <v>#N/A</v>
      </c>
      <c r="O715" t="e">
        <f t="shared" si="365"/>
        <v>#N/A</v>
      </c>
      <c r="P715" t="e">
        <f t="shared" si="366"/>
        <v>#N/A</v>
      </c>
      <c r="Q715" t="e">
        <f t="shared" si="367"/>
        <v>#N/A</v>
      </c>
      <c r="R715" t="e">
        <f t="shared" si="368"/>
        <v>#N/A</v>
      </c>
      <c r="S715" t="e">
        <f t="shared" si="369"/>
        <v>#N/A</v>
      </c>
      <c r="T715" t="e">
        <f t="shared" si="370"/>
        <v>#N/A</v>
      </c>
      <c r="U715" t="e">
        <f t="shared" si="371"/>
        <v>#N/A</v>
      </c>
      <c r="V715" t="e">
        <f t="shared" si="372"/>
        <v>#N/A</v>
      </c>
      <c r="W715" t="e">
        <f t="shared" si="373"/>
        <v>#N/A</v>
      </c>
      <c r="X715" t="e">
        <f t="shared" si="344"/>
        <v>#N/A</v>
      </c>
      <c r="Y715" t="e">
        <f t="shared" si="345"/>
        <v>#N/A</v>
      </c>
      <c r="Z715" t="e">
        <f t="shared" si="346"/>
        <v>#N/A</v>
      </c>
      <c r="AA715" t="e">
        <f t="shared" si="374"/>
        <v>#N/A</v>
      </c>
      <c r="AB715" t="e">
        <f t="shared" si="375"/>
        <v>#N/A</v>
      </c>
      <c r="AC715" t="e">
        <f t="shared" si="376"/>
        <v>#N/A</v>
      </c>
      <c r="AD715" t="e">
        <f t="shared" si="377"/>
        <v>#N/A</v>
      </c>
      <c r="AE715" t="e">
        <f t="shared" si="378"/>
        <v>#N/A</v>
      </c>
      <c r="AF715" t="e">
        <f t="shared" si="379"/>
        <v>#N/A</v>
      </c>
      <c r="AG715" t="e">
        <f t="shared" si="380"/>
        <v>#N/A</v>
      </c>
      <c r="AH715" t="e">
        <f t="shared" si="381"/>
        <v>#N/A</v>
      </c>
      <c r="AI715" t="e">
        <f t="shared" si="382"/>
        <v>#N/A</v>
      </c>
      <c r="AJ715" t="e">
        <f t="shared" si="347"/>
        <v>#N/A</v>
      </c>
      <c r="AK715" t="e">
        <f t="shared" si="348"/>
        <v>#N/A</v>
      </c>
      <c r="AL715" t="e">
        <f t="shared" si="349"/>
        <v>#N/A</v>
      </c>
      <c r="AM715" t="e">
        <f t="shared" si="383"/>
        <v>#N/A</v>
      </c>
      <c r="AN715" t="e">
        <f t="shared" si="384"/>
        <v>#N/A</v>
      </c>
      <c r="AO715" t="e">
        <f t="shared" si="385"/>
        <v>#N/A</v>
      </c>
      <c r="AP715" t="e">
        <f t="shared" si="386"/>
        <v>#N/A</v>
      </c>
      <c r="AQ715" t="e">
        <f t="shared" si="387"/>
        <v>#N/A</v>
      </c>
      <c r="AR715" t="e">
        <f t="shared" si="388"/>
        <v>#N/A</v>
      </c>
      <c r="AS715" t="e">
        <f t="shared" si="389"/>
        <v>#N/A</v>
      </c>
      <c r="AT715" t="e">
        <f t="shared" si="390"/>
        <v>#N/A</v>
      </c>
      <c r="AU715" t="e">
        <f t="shared" si="391"/>
        <v>#N/A</v>
      </c>
      <c r="AV715" t="e">
        <f t="shared" si="350"/>
        <v>#N/A</v>
      </c>
      <c r="AW715" t="e">
        <f t="shared" si="351"/>
        <v>#N/A</v>
      </c>
      <c r="AX715" t="e">
        <f t="shared" si="352"/>
        <v>#N/A</v>
      </c>
      <c r="AY715" t="e">
        <f t="shared" si="392"/>
        <v>#N/A</v>
      </c>
      <c r="AZ715" t="e">
        <f t="shared" si="393"/>
        <v>#N/A</v>
      </c>
      <c r="BA715" t="e">
        <f t="shared" si="394"/>
        <v>#N/A</v>
      </c>
      <c r="BB715" t="e">
        <f t="shared" si="395"/>
        <v>#N/A</v>
      </c>
      <c r="BC715" t="e">
        <f t="shared" si="396"/>
        <v>#N/A</v>
      </c>
      <c r="BD715" t="e">
        <f t="shared" si="397"/>
        <v>#N/A</v>
      </c>
      <c r="BE715" t="e">
        <f t="shared" si="398"/>
        <v>#N/A</v>
      </c>
      <c r="BF715" t="e">
        <f t="shared" si="399"/>
        <v>#N/A</v>
      </c>
      <c r="BG715" t="e">
        <f t="shared" si="400"/>
        <v>#N/A</v>
      </c>
      <c r="BH715" t="e">
        <f t="shared" si="353"/>
        <v>#N/A</v>
      </c>
      <c r="BI715" t="e">
        <f t="shared" si="354"/>
        <v>#N/A</v>
      </c>
      <c r="BJ715" t="e">
        <f t="shared" si="355"/>
        <v>#N/A</v>
      </c>
      <c r="BK715" t="e">
        <f t="shared" si="401"/>
        <v>#N/A</v>
      </c>
      <c r="BL715" t="e">
        <f t="shared" si="402"/>
        <v>#N/A</v>
      </c>
      <c r="BM715" t="e">
        <f t="shared" si="403"/>
        <v>#N/A</v>
      </c>
      <c r="BN715" t="e">
        <f t="shared" si="404"/>
        <v>#N/A</v>
      </c>
      <c r="BO715" t="e">
        <f t="shared" si="405"/>
        <v>#N/A</v>
      </c>
      <c r="BP715" t="e">
        <f t="shared" si="406"/>
        <v>#N/A</v>
      </c>
      <c r="BQ715" t="e">
        <f t="shared" si="407"/>
        <v>#N/A</v>
      </c>
      <c r="BR715" t="e">
        <f t="shared" si="408"/>
        <v>#N/A</v>
      </c>
      <c r="BS715" t="e">
        <f t="shared" si="409"/>
        <v>#N/A</v>
      </c>
      <c r="BT715" t="e">
        <f t="shared" si="410"/>
        <v>#N/A</v>
      </c>
      <c r="BU715" t="e">
        <f t="shared" si="411"/>
        <v>#N/A</v>
      </c>
      <c r="BV715" t="e">
        <f t="shared" si="412"/>
        <v>#N/A</v>
      </c>
      <c r="BW715" t="e">
        <f t="shared" si="413"/>
        <v>#N/A</v>
      </c>
      <c r="BX715" t="e">
        <f t="shared" si="414"/>
        <v>#N/A</v>
      </c>
      <c r="BY715" t="e">
        <f t="shared" si="415"/>
        <v>#N/A</v>
      </c>
      <c r="BZ715" t="e">
        <f t="shared" si="416"/>
        <v>#N/A</v>
      </c>
      <c r="CA715" t="e">
        <f t="shared" si="417"/>
        <v>#N/A</v>
      </c>
      <c r="CB715" t="e">
        <f t="shared" si="418"/>
        <v>#N/A</v>
      </c>
      <c r="CC715" t="e">
        <f t="shared" si="419"/>
        <v>#N/A</v>
      </c>
      <c r="CD715" t="e">
        <f t="shared" si="420"/>
        <v>#N/A</v>
      </c>
      <c r="CE715" t="e">
        <f t="shared" si="421"/>
        <v>#N/A</v>
      </c>
      <c r="CF715" t="e">
        <f t="shared" si="422"/>
        <v>#N/A</v>
      </c>
    </row>
    <row r="716" spans="1:84" x14ac:dyDescent="0.3">
      <c r="A716" t="e">
        <f t="shared" si="425"/>
        <v>#N/A</v>
      </c>
      <c r="B716" t="e">
        <f t="shared" si="425"/>
        <v>#N/A</v>
      </c>
      <c r="C716" t="e">
        <f t="shared" si="356"/>
        <v>#N/A</v>
      </c>
      <c r="D716" t="e">
        <f t="shared" si="357"/>
        <v>#N/A</v>
      </c>
      <c r="E716" t="e">
        <f t="shared" si="358"/>
        <v>#N/A</v>
      </c>
      <c r="F716" t="e">
        <f t="shared" si="359"/>
        <v>#N/A</v>
      </c>
      <c r="G716" t="e">
        <f t="shared" si="360"/>
        <v>#N/A</v>
      </c>
      <c r="H716" t="e">
        <f t="shared" si="361"/>
        <v>#N/A</v>
      </c>
      <c r="I716" t="e">
        <f t="shared" si="362"/>
        <v>#N/A</v>
      </c>
      <c r="J716" t="e">
        <f t="shared" si="363"/>
        <v>#N/A</v>
      </c>
      <c r="K716" t="e">
        <f t="shared" si="364"/>
        <v>#N/A</v>
      </c>
      <c r="L716" t="e">
        <f t="shared" si="341"/>
        <v>#N/A</v>
      </c>
      <c r="M716" t="e">
        <f t="shared" si="342"/>
        <v>#N/A</v>
      </c>
      <c r="N716" t="e">
        <f t="shared" si="343"/>
        <v>#N/A</v>
      </c>
      <c r="O716" t="e">
        <f t="shared" si="365"/>
        <v>#N/A</v>
      </c>
      <c r="P716" t="e">
        <f t="shared" si="366"/>
        <v>#N/A</v>
      </c>
      <c r="Q716" t="e">
        <f t="shared" si="367"/>
        <v>#N/A</v>
      </c>
      <c r="R716" t="e">
        <f t="shared" si="368"/>
        <v>#N/A</v>
      </c>
      <c r="S716" t="e">
        <f t="shared" si="369"/>
        <v>#N/A</v>
      </c>
      <c r="T716" t="e">
        <f t="shared" si="370"/>
        <v>#N/A</v>
      </c>
      <c r="U716" t="e">
        <f t="shared" si="371"/>
        <v>#N/A</v>
      </c>
      <c r="V716" t="e">
        <f t="shared" si="372"/>
        <v>#N/A</v>
      </c>
      <c r="W716" t="e">
        <f t="shared" si="373"/>
        <v>#N/A</v>
      </c>
      <c r="X716" t="e">
        <f t="shared" si="344"/>
        <v>#N/A</v>
      </c>
      <c r="Y716" t="e">
        <f t="shared" si="345"/>
        <v>#N/A</v>
      </c>
      <c r="Z716" t="e">
        <f t="shared" si="346"/>
        <v>#N/A</v>
      </c>
      <c r="AA716" t="e">
        <f t="shared" si="374"/>
        <v>#N/A</v>
      </c>
      <c r="AB716" t="e">
        <f t="shared" si="375"/>
        <v>#N/A</v>
      </c>
      <c r="AC716" t="e">
        <f t="shared" si="376"/>
        <v>#N/A</v>
      </c>
      <c r="AD716" t="e">
        <f t="shared" si="377"/>
        <v>#N/A</v>
      </c>
      <c r="AE716" t="e">
        <f t="shared" si="378"/>
        <v>#N/A</v>
      </c>
      <c r="AF716" t="e">
        <f t="shared" si="379"/>
        <v>#N/A</v>
      </c>
      <c r="AG716" t="e">
        <f t="shared" si="380"/>
        <v>#N/A</v>
      </c>
      <c r="AH716" t="e">
        <f t="shared" si="381"/>
        <v>#N/A</v>
      </c>
      <c r="AI716" t="e">
        <f t="shared" si="382"/>
        <v>#N/A</v>
      </c>
      <c r="AJ716" t="e">
        <f t="shared" si="347"/>
        <v>#N/A</v>
      </c>
      <c r="AK716" t="e">
        <f t="shared" si="348"/>
        <v>#N/A</v>
      </c>
      <c r="AL716" t="e">
        <f t="shared" si="349"/>
        <v>#N/A</v>
      </c>
      <c r="AM716" t="e">
        <f t="shared" si="383"/>
        <v>#N/A</v>
      </c>
      <c r="AN716" t="e">
        <f t="shared" si="384"/>
        <v>#N/A</v>
      </c>
      <c r="AO716" t="e">
        <f t="shared" si="385"/>
        <v>#N/A</v>
      </c>
      <c r="AP716" t="e">
        <f t="shared" si="386"/>
        <v>#N/A</v>
      </c>
      <c r="AQ716" t="e">
        <f t="shared" si="387"/>
        <v>#N/A</v>
      </c>
      <c r="AR716" t="e">
        <f t="shared" si="388"/>
        <v>#N/A</v>
      </c>
      <c r="AS716" t="e">
        <f t="shared" si="389"/>
        <v>#N/A</v>
      </c>
      <c r="AT716" t="e">
        <f t="shared" si="390"/>
        <v>#N/A</v>
      </c>
      <c r="AU716" t="e">
        <f t="shared" si="391"/>
        <v>#N/A</v>
      </c>
      <c r="AV716" t="e">
        <f t="shared" si="350"/>
        <v>#N/A</v>
      </c>
      <c r="AW716" t="e">
        <f t="shared" si="351"/>
        <v>#N/A</v>
      </c>
      <c r="AX716" t="e">
        <f t="shared" si="352"/>
        <v>#N/A</v>
      </c>
      <c r="AY716" t="e">
        <f t="shared" si="392"/>
        <v>#N/A</v>
      </c>
      <c r="AZ716" t="e">
        <f t="shared" si="393"/>
        <v>#N/A</v>
      </c>
      <c r="BA716" t="e">
        <f t="shared" si="394"/>
        <v>#N/A</v>
      </c>
      <c r="BB716" t="e">
        <f t="shared" si="395"/>
        <v>#N/A</v>
      </c>
      <c r="BC716" t="e">
        <f t="shared" si="396"/>
        <v>#N/A</v>
      </c>
      <c r="BD716" t="e">
        <f t="shared" si="397"/>
        <v>#N/A</v>
      </c>
      <c r="BE716" t="e">
        <f t="shared" si="398"/>
        <v>#N/A</v>
      </c>
      <c r="BF716" t="e">
        <f t="shared" si="399"/>
        <v>#N/A</v>
      </c>
      <c r="BG716" t="e">
        <f t="shared" si="400"/>
        <v>#N/A</v>
      </c>
      <c r="BH716" t="e">
        <f t="shared" si="353"/>
        <v>#N/A</v>
      </c>
      <c r="BI716" t="e">
        <f t="shared" si="354"/>
        <v>#N/A</v>
      </c>
      <c r="BJ716" t="e">
        <f t="shared" si="355"/>
        <v>#N/A</v>
      </c>
      <c r="BK716" t="e">
        <f t="shared" si="401"/>
        <v>#N/A</v>
      </c>
      <c r="BL716" t="e">
        <f t="shared" si="402"/>
        <v>#N/A</v>
      </c>
      <c r="BM716" t="e">
        <f t="shared" si="403"/>
        <v>#N/A</v>
      </c>
      <c r="BN716" t="e">
        <f t="shared" si="404"/>
        <v>#N/A</v>
      </c>
      <c r="BO716" t="e">
        <f t="shared" si="405"/>
        <v>#N/A</v>
      </c>
      <c r="BP716" t="e">
        <f t="shared" si="406"/>
        <v>#N/A</v>
      </c>
      <c r="BQ716" t="e">
        <f t="shared" si="407"/>
        <v>#N/A</v>
      </c>
      <c r="BR716" t="e">
        <f t="shared" si="408"/>
        <v>#N/A</v>
      </c>
      <c r="BS716" t="e">
        <f t="shared" si="409"/>
        <v>#N/A</v>
      </c>
      <c r="BT716" t="e">
        <f t="shared" si="410"/>
        <v>#N/A</v>
      </c>
      <c r="BU716" t="e">
        <f t="shared" si="411"/>
        <v>#N/A</v>
      </c>
      <c r="BV716" t="e">
        <f t="shared" si="412"/>
        <v>#N/A</v>
      </c>
      <c r="BW716" t="e">
        <f t="shared" si="413"/>
        <v>#N/A</v>
      </c>
      <c r="BX716" t="e">
        <f t="shared" si="414"/>
        <v>#N/A</v>
      </c>
      <c r="BY716" t="e">
        <f t="shared" si="415"/>
        <v>#N/A</v>
      </c>
      <c r="BZ716" t="e">
        <f t="shared" si="416"/>
        <v>#N/A</v>
      </c>
      <c r="CA716" t="e">
        <f t="shared" si="417"/>
        <v>#N/A</v>
      </c>
      <c r="CB716" t="e">
        <f t="shared" si="418"/>
        <v>#N/A</v>
      </c>
      <c r="CC716" t="e">
        <f t="shared" si="419"/>
        <v>#N/A</v>
      </c>
      <c r="CD716" t="e">
        <f t="shared" si="420"/>
        <v>#N/A</v>
      </c>
      <c r="CE716" t="e">
        <f t="shared" si="421"/>
        <v>#N/A</v>
      </c>
      <c r="CF716" t="e">
        <f t="shared" si="422"/>
        <v>#N/A</v>
      </c>
    </row>
    <row r="717" spans="1:84" x14ac:dyDescent="0.3">
      <c r="A717" t="e">
        <f t="shared" si="425"/>
        <v>#N/A</v>
      </c>
      <c r="B717" t="e">
        <f t="shared" si="425"/>
        <v>#N/A</v>
      </c>
      <c r="C717" t="e">
        <f t="shared" si="356"/>
        <v>#N/A</v>
      </c>
      <c r="D717" t="e">
        <f t="shared" si="357"/>
        <v>#N/A</v>
      </c>
      <c r="E717" t="e">
        <f t="shared" si="358"/>
        <v>#N/A</v>
      </c>
      <c r="F717" t="e">
        <f t="shared" si="359"/>
        <v>#N/A</v>
      </c>
      <c r="G717" t="e">
        <f t="shared" si="360"/>
        <v>#N/A</v>
      </c>
      <c r="H717" t="e">
        <f t="shared" si="361"/>
        <v>#N/A</v>
      </c>
      <c r="I717" t="e">
        <f t="shared" si="362"/>
        <v>#N/A</v>
      </c>
      <c r="J717" t="e">
        <f t="shared" si="363"/>
        <v>#N/A</v>
      </c>
      <c r="K717" t="e">
        <f t="shared" si="364"/>
        <v>#N/A</v>
      </c>
      <c r="L717" t="e">
        <f t="shared" si="341"/>
        <v>#N/A</v>
      </c>
      <c r="M717" t="e">
        <f t="shared" si="342"/>
        <v>#N/A</v>
      </c>
      <c r="N717" t="e">
        <f t="shared" si="343"/>
        <v>#N/A</v>
      </c>
      <c r="O717" t="e">
        <f t="shared" si="365"/>
        <v>#N/A</v>
      </c>
      <c r="P717" t="e">
        <f t="shared" si="366"/>
        <v>#N/A</v>
      </c>
      <c r="Q717" t="e">
        <f t="shared" si="367"/>
        <v>#N/A</v>
      </c>
      <c r="R717" t="e">
        <f t="shared" si="368"/>
        <v>#N/A</v>
      </c>
      <c r="S717" t="e">
        <f t="shared" si="369"/>
        <v>#N/A</v>
      </c>
      <c r="T717" t="e">
        <f t="shared" si="370"/>
        <v>#N/A</v>
      </c>
      <c r="U717" t="e">
        <f t="shared" si="371"/>
        <v>#N/A</v>
      </c>
      <c r="V717" t="e">
        <f t="shared" si="372"/>
        <v>#N/A</v>
      </c>
      <c r="W717" t="e">
        <f t="shared" si="373"/>
        <v>#N/A</v>
      </c>
      <c r="X717" t="e">
        <f t="shared" si="344"/>
        <v>#N/A</v>
      </c>
      <c r="Y717" t="e">
        <f t="shared" si="345"/>
        <v>#N/A</v>
      </c>
      <c r="Z717" t="e">
        <f t="shared" si="346"/>
        <v>#N/A</v>
      </c>
      <c r="AA717" t="e">
        <f t="shared" si="374"/>
        <v>#N/A</v>
      </c>
      <c r="AB717" t="e">
        <f t="shared" si="375"/>
        <v>#N/A</v>
      </c>
      <c r="AC717" t="e">
        <f t="shared" si="376"/>
        <v>#N/A</v>
      </c>
      <c r="AD717" t="e">
        <f t="shared" si="377"/>
        <v>#N/A</v>
      </c>
      <c r="AE717" t="e">
        <f t="shared" si="378"/>
        <v>#N/A</v>
      </c>
      <c r="AF717" t="e">
        <f t="shared" si="379"/>
        <v>#N/A</v>
      </c>
      <c r="AG717" t="e">
        <f t="shared" si="380"/>
        <v>#N/A</v>
      </c>
      <c r="AH717" t="e">
        <f t="shared" si="381"/>
        <v>#N/A</v>
      </c>
      <c r="AI717" t="e">
        <f t="shared" si="382"/>
        <v>#N/A</v>
      </c>
      <c r="AJ717" t="e">
        <f t="shared" si="347"/>
        <v>#N/A</v>
      </c>
      <c r="AK717" t="e">
        <f t="shared" si="348"/>
        <v>#N/A</v>
      </c>
      <c r="AL717" t="e">
        <f t="shared" si="349"/>
        <v>#N/A</v>
      </c>
      <c r="AM717" t="e">
        <f t="shared" si="383"/>
        <v>#N/A</v>
      </c>
      <c r="AN717" t="e">
        <f t="shared" si="384"/>
        <v>#N/A</v>
      </c>
      <c r="AO717" t="e">
        <f t="shared" si="385"/>
        <v>#N/A</v>
      </c>
      <c r="AP717" t="e">
        <f t="shared" si="386"/>
        <v>#N/A</v>
      </c>
      <c r="AQ717" t="e">
        <f t="shared" si="387"/>
        <v>#N/A</v>
      </c>
      <c r="AR717" t="e">
        <f t="shared" si="388"/>
        <v>#N/A</v>
      </c>
      <c r="AS717" t="e">
        <f t="shared" si="389"/>
        <v>#N/A</v>
      </c>
      <c r="AT717" t="e">
        <f t="shared" si="390"/>
        <v>#N/A</v>
      </c>
      <c r="AU717" t="e">
        <f t="shared" si="391"/>
        <v>#N/A</v>
      </c>
      <c r="AV717" t="e">
        <f t="shared" si="350"/>
        <v>#N/A</v>
      </c>
      <c r="AW717" t="e">
        <f t="shared" si="351"/>
        <v>#N/A</v>
      </c>
      <c r="AX717" t="e">
        <f t="shared" si="352"/>
        <v>#N/A</v>
      </c>
      <c r="AY717" t="e">
        <f t="shared" si="392"/>
        <v>#N/A</v>
      </c>
      <c r="AZ717" t="e">
        <f t="shared" si="393"/>
        <v>#N/A</v>
      </c>
      <c r="BA717" t="e">
        <f t="shared" si="394"/>
        <v>#N/A</v>
      </c>
      <c r="BB717" t="e">
        <f t="shared" si="395"/>
        <v>#N/A</v>
      </c>
      <c r="BC717" t="e">
        <f t="shared" si="396"/>
        <v>#N/A</v>
      </c>
      <c r="BD717" t="e">
        <f t="shared" si="397"/>
        <v>#N/A</v>
      </c>
      <c r="BE717" t="e">
        <f t="shared" si="398"/>
        <v>#N/A</v>
      </c>
      <c r="BF717" t="e">
        <f t="shared" si="399"/>
        <v>#N/A</v>
      </c>
      <c r="BG717" t="e">
        <f t="shared" si="400"/>
        <v>#N/A</v>
      </c>
      <c r="BH717" t="e">
        <f t="shared" si="353"/>
        <v>#N/A</v>
      </c>
      <c r="BI717" t="e">
        <f t="shared" si="354"/>
        <v>#N/A</v>
      </c>
      <c r="BJ717" t="e">
        <f t="shared" si="355"/>
        <v>#N/A</v>
      </c>
      <c r="BK717" t="e">
        <f t="shared" si="401"/>
        <v>#N/A</v>
      </c>
      <c r="BL717" t="e">
        <f t="shared" si="402"/>
        <v>#N/A</v>
      </c>
      <c r="BM717" t="e">
        <f t="shared" si="403"/>
        <v>#N/A</v>
      </c>
      <c r="BN717" t="e">
        <f t="shared" si="404"/>
        <v>#N/A</v>
      </c>
      <c r="BO717" t="e">
        <f t="shared" si="405"/>
        <v>#N/A</v>
      </c>
      <c r="BP717" t="e">
        <f t="shared" si="406"/>
        <v>#N/A</v>
      </c>
      <c r="BQ717" t="e">
        <f t="shared" si="407"/>
        <v>#N/A</v>
      </c>
      <c r="BR717" t="e">
        <f t="shared" si="408"/>
        <v>#N/A</v>
      </c>
      <c r="BS717" t="e">
        <f t="shared" si="409"/>
        <v>#N/A</v>
      </c>
      <c r="BT717" t="e">
        <f t="shared" si="410"/>
        <v>#N/A</v>
      </c>
      <c r="BU717" t="e">
        <f t="shared" si="411"/>
        <v>#N/A</v>
      </c>
      <c r="BV717" t="e">
        <f t="shared" si="412"/>
        <v>#N/A</v>
      </c>
      <c r="BW717" t="e">
        <f t="shared" si="413"/>
        <v>#N/A</v>
      </c>
      <c r="BX717" t="e">
        <f t="shared" si="414"/>
        <v>#N/A</v>
      </c>
      <c r="BY717" t="e">
        <f t="shared" si="415"/>
        <v>#N/A</v>
      </c>
      <c r="BZ717" t="e">
        <f t="shared" si="416"/>
        <v>#N/A</v>
      </c>
      <c r="CA717" t="e">
        <f t="shared" si="417"/>
        <v>#N/A</v>
      </c>
      <c r="CB717" t="e">
        <f t="shared" si="418"/>
        <v>#N/A</v>
      </c>
      <c r="CC717" t="e">
        <f t="shared" si="419"/>
        <v>#N/A</v>
      </c>
      <c r="CD717" t="e">
        <f t="shared" si="420"/>
        <v>#N/A</v>
      </c>
      <c r="CE717" t="e">
        <f t="shared" si="421"/>
        <v>#N/A</v>
      </c>
      <c r="CF717" t="e">
        <f t="shared" si="422"/>
        <v>#N/A</v>
      </c>
    </row>
    <row r="718" spans="1:84" x14ac:dyDescent="0.3">
      <c r="A718" t="e">
        <f t="shared" si="425"/>
        <v>#N/A</v>
      </c>
      <c r="B718" t="e">
        <f t="shared" si="425"/>
        <v>#N/A</v>
      </c>
      <c r="C718" t="e">
        <f t="shared" si="356"/>
        <v>#N/A</v>
      </c>
      <c r="D718" t="e">
        <f t="shared" si="357"/>
        <v>#N/A</v>
      </c>
      <c r="E718" t="e">
        <f t="shared" si="358"/>
        <v>#N/A</v>
      </c>
      <c r="F718" t="e">
        <f t="shared" si="359"/>
        <v>#N/A</v>
      </c>
      <c r="G718" t="e">
        <f t="shared" si="360"/>
        <v>#N/A</v>
      </c>
      <c r="H718" t="e">
        <f t="shared" si="361"/>
        <v>#N/A</v>
      </c>
      <c r="I718" t="e">
        <f t="shared" si="362"/>
        <v>#N/A</v>
      </c>
      <c r="J718" t="e">
        <f t="shared" si="363"/>
        <v>#N/A</v>
      </c>
      <c r="K718" t="e">
        <f t="shared" si="364"/>
        <v>#N/A</v>
      </c>
      <c r="L718" t="e">
        <f t="shared" si="341"/>
        <v>#N/A</v>
      </c>
      <c r="M718" t="e">
        <f t="shared" si="342"/>
        <v>#N/A</v>
      </c>
      <c r="N718" t="e">
        <f t="shared" si="343"/>
        <v>#N/A</v>
      </c>
      <c r="O718" t="e">
        <f t="shared" si="365"/>
        <v>#N/A</v>
      </c>
      <c r="P718" t="e">
        <f t="shared" si="366"/>
        <v>#N/A</v>
      </c>
      <c r="Q718" t="e">
        <f t="shared" si="367"/>
        <v>#N/A</v>
      </c>
      <c r="R718" t="e">
        <f t="shared" si="368"/>
        <v>#N/A</v>
      </c>
      <c r="S718" t="e">
        <f t="shared" si="369"/>
        <v>#N/A</v>
      </c>
      <c r="T718" t="e">
        <f t="shared" si="370"/>
        <v>#N/A</v>
      </c>
      <c r="U718" t="e">
        <f t="shared" si="371"/>
        <v>#N/A</v>
      </c>
      <c r="V718" t="e">
        <f t="shared" si="372"/>
        <v>#N/A</v>
      </c>
      <c r="W718" t="e">
        <f t="shared" si="373"/>
        <v>#N/A</v>
      </c>
      <c r="X718" t="e">
        <f t="shared" si="344"/>
        <v>#N/A</v>
      </c>
      <c r="Y718" t="e">
        <f t="shared" si="345"/>
        <v>#N/A</v>
      </c>
      <c r="Z718" t="e">
        <f t="shared" si="346"/>
        <v>#N/A</v>
      </c>
      <c r="AA718" t="e">
        <f t="shared" si="374"/>
        <v>#N/A</v>
      </c>
      <c r="AB718" t="e">
        <f t="shared" si="375"/>
        <v>#N/A</v>
      </c>
      <c r="AC718" t="e">
        <f t="shared" si="376"/>
        <v>#N/A</v>
      </c>
      <c r="AD718" t="e">
        <f t="shared" si="377"/>
        <v>#N/A</v>
      </c>
      <c r="AE718" t="e">
        <f t="shared" si="378"/>
        <v>#N/A</v>
      </c>
      <c r="AF718" t="e">
        <f t="shared" si="379"/>
        <v>#N/A</v>
      </c>
      <c r="AG718" t="e">
        <f t="shared" si="380"/>
        <v>#N/A</v>
      </c>
      <c r="AH718" t="e">
        <f t="shared" si="381"/>
        <v>#N/A</v>
      </c>
      <c r="AI718" t="e">
        <f t="shared" si="382"/>
        <v>#N/A</v>
      </c>
      <c r="AJ718" t="e">
        <f t="shared" si="347"/>
        <v>#N/A</v>
      </c>
      <c r="AK718" t="e">
        <f t="shared" si="348"/>
        <v>#N/A</v>
      </c>
      <c r="AL718" t="e">
        <f t="shared" si="349"/>
        <v>#N/A</v>
      </c>
      <c r="AM718" t="e">
        <f t="shared" si="383"/>
        <v>#N/A</v>
      </c>
      <c r="AN718" t="e">
        <f t="shared" si="384"/>
        <v>#N/A</v>
      </c>
      <c r="AO718" t="e">
        <f t="shared" si="385"/>
        <v>#N/A</v>
      </c>
      <c r="AP718" t="e">
        <f t="shared" si="386"/>
        <v>#N/A</v>
      </c>
      <c r="AQ718" t="e">
        <f t="shared" si="387"/>
        <v>#N/A</v>
      </c>
      <c r="AR718" t="e">
        <f t="shared" si="388"/>
        <v>#N/A</v>
      </c>
      <c r="AS718" t="e">
        <f t="shared" si="389"/>
        <v>#N/A</v>
      </c>
      <c r="AT718" t="e">
        <f t="shared" si="390"/>
        <v>#N/A</v>
      </c>
      <c r="AU718" t="e">
        <f t="shared" si="391"/>
        <v>#N/A</v>
      </c>
      <c r="AV718" t="e">
        <f t="shared" si="350"/>
        <v>#N/A</v>
      </c>
      <c r="AW718" t="e">
        <f t="shared" si="351"/>
        <v>#N/A</v>
      </c>
      <c r="AX718" t="e">
        <f t="shared" si="352"/>
        <v>#N/A</v>
      </c>
      <c r="AY718" t="e">
        <f t="shared" si="392"/>
        <v>#N/A</v>
      </c>
      <c r="AZ718" t="e">
        <f t="shared" si="393"/>
        <v>#N/A</v>
      </c>
      <c r="BA718" t="e">
        <f t="shared" si="394"/>
        <v>#N/A</v>
      </c>
      <c r="BB718" t="e">
        <f t="shared" si="395"/>
        <v>#N/A</v>
      </c>
      <c r="BC718" t="e">
        <f t="shared" si="396"/>
        <v>#N/A</v>
      </c>
      <c r="BD718" t="e">
        <f t="shared" si="397"/>
        <v>#N/A</v>
      </c>
      <c r="BE718" t="e">
        <f t="shared" si="398"/>
        <v>#N/A</v>
      </c>
      <c r="BF718" t="e">
        <f t="shared" si="399"/>
        <v>#N/A</v>
      </c>
      <c r="BG718" t="e">
        <f t="shared" si="400"/>
        <v>#N/A</v>
      </c>
      <c r="BH718" t="e">
        <f t="shared" si="353"/>
        <v>#N/A</v>
      </c>
      <c r="BI718" t="e">
        <f t="shared" si="354"/>
        <v>#N/A</v>
      </c>
      <c r="BJ718" t="e">
        <f t="shared" si="355"/>
        <v>#N/A</v>
      </c>
      <c r="BK718" t="e">
        <f t="shared" si="401"/>
        <v>#N/A</v>
      </c>
      <c r="BL718" t="e">
        <f t="shared" si="402"/>
        <v>#N/A</v>
      </c>
      <c r="BM718" t="e">
        <f t="shared" si="403"/>
        <v>#N/A</v>
      </c>
      <c r="BN718" t="e">
        <f t="shared" si="404"/>
        <v>#N/A</v>
      </c>
      <c r="BO718" t="e">
        <f t="shared" si="405"/>
        <v>#N/A</v>
      </c>
      <c r="BP718" t="e">
        <f t="shared" si="406"/>
        <v>#N/A</v>
      </c>
      <c r="BQ718" t="e">
        <f t="shared" si="407"/>
        <v>#N/A</v>
      </c>
      <c r="BR718" t="e">
        <f t="shared" si="408"/>
        <v>#N/A</v>
      </c>
      <c r="BS718" t="e">
        <f t="shared" si="409"/>
        <v>#N/A</v>
      </c>
      <c r="BT718" t="e">
        <f t="shared" si="410"/>
        <v>#N/A</v>
      </c>
      <c r="BU718" t="e">
        <f t="shared" si="411"/>
        <v>#N/A</v>
      </c>
      <c r="BV718" t="e">
        <f t="shared" si="412"/>
        <v>#N/A</v>
      </c>
      <c r="BW718" t="e">
        <f t="shared" si="413"/>
        <v>#N/A</v>
      </c>
      <c r="BX718" t="e">
        <f t="shared" si="414"/>
        <v>#N/A</v>
      </c>
      <c r="BY718" t="e">
        <f t="shared" si="415"/>
        <v>#N/A</v>
      </c>
      <c r="BZ718" t="e">
        <f t="shared" si="416"/>
        <v>#N/A</v>
      </c>
      <c r="CA718" t="e">
        <f t="shared" si="417"/>
        <v>#N/A</v>
      </c>
      <c r="CB718" t="e">
        <f t="shared" si="418"/>
        <v>#N/A</v>
      </c>
      <c r="CC718" t="e">
        <f t="shared" si="419"/>
        <v>#N/A</v>
      </c>
      <c r="CD718" t="e">
        <f t="shared" si="420"/>
        <v>#N/A</v>
      </c>
      <c r="CE718" t="e">
        <f t="shared" si="421"/>
        <v>#N/A</v>
      </c>
      <c r="CF718" t="e">
        <f t="shared" si="422"/>
        <v>#N/A</v>
      </c>
    </row>
    <row r="719" spans="1:84" x14ac:dyDescent="0.3">
      <c r="A719" t="e">
        <f t="shared" si="425"/>
        <v>#N/A</v>
      </c>
      <c r="B719" t="e">
        <f t="shared" si="425"/>
        <v>#N/A</v>
      </c>
      <c r="C719" t="e">
        <f t="shared" si="356"/>
        <v>#N/A</v>
      </c>
      <c r="D719" t="e">
        <f t="shared" si="357"/>
        <v>#N/A</v>
      </c>
      <c r="E719" t="e">
        <f t="shared" si="358"/>
        <v>#N/A</v>
      </c>
      <c r="F719" t="e">
        <f t="shared" si="359"/>
        <v>#N/A</v>
      </c>
      <c r="G719" t="e">
        <f t="shared" si="360"/>
        <v>#N/A</v>
      </c>
      <c r="H719" t="e">
        <f t="shared" si="361"/>
        <v>#N/A</v>
      </c>
      <c r="I719" t="e">
        <f t="shared" si="362"/>
        <v>#N/A</v>
      </c>
      <c r="J719" t="e">
        <f t="shared" si="363"/>
        <v>#N/A</v>
      </c>
      <c r="K719" t="e">
        <f t="shared" si="364"/>
        <v>#N/A</v>
      </c>
      <c r="L719" t="e">
        <f t="shared" si="341"/>
        <v>#N/A</v>
      </c>
      <c r="M719" t="e">
        <f t="shared" si="342"/>
        <v>#N/A</v>
      </c>
      <c r="N719" t="e">
        <f t="shared" si="343"/>
        <v>#N/A</v>
      </c>
      <c r="O719" t="e">
        <f t="shared" si="365"/>
        <v>#N/A</v>
      </c>
      <c r="P719" t="e">
        <f t="shared" si="366"/>
        <v>#N/A</v>
      </c>
      <c r="Q719" t="e">
        <f t="shared" si="367"/>
        <v>#N/A</v>
      </c>
      <c r="R719" t="e">
        <f t="shared" si="368"/>
        <v>#N/A</v>
      </c>
      <c r="S719" t="e">
        <f t="shared" si="369"/>
        <v>#N/A</v>
      </c>
      <c r="T719" t="e">
        <f t="shared" si="370"/>
        <v>#N/A</v>
      </c>
      <c r="U719" t="e">
        <f t="shared" si="371"/>
        <v>#N/A</v>
      </c>
      <c r="V719" t="e">
        <f t="shared" si="372"/>
        <v>#N/A</v>
      </c>
      <c r="W719" t="e">
        <f t="shared" si="373"/>
        <v>#N/A</v>
      </c>
      <c r="X719" t="e">
        <f t="shared" si="344"/>
        <v>#N/A</v>
      </c>
      <c r="Y719" t="e">
        <f t="shared" si="345"/>
        <v>#N/A</v>
      </c>
      <c r="Z719" t="e">
        <f t="shared" si="346"/>
        <v>#N/A</v>
      </c>
      <c r="AA719" t="e">
        <f t="shared" si="374"/>
        <v>#N/A</v>
      </c>
      <c r="AB719" t="e">
        <f t="shared" si="375"/>
        <v>#N/A</v>
      </c>
      <c r="AC719" t="e">
        <f t="shared" si="376"/>
        <v>#N/A</v>
      </c>
      <c r="AD719" t="e">
        <f t="shared" si="377"/>
        <v>#N/A</v>
      </c>
      <c r="AE719" t="e">
        <f t="shared" si="378"/>
        <v>#N/A</v>
      </c>
      <c r="AF719" t="e">
        <f t="shared" si="379"/>
        <v>#N/A</v>
      </c>
      <c r="AG719" t="e">
        <f t="shared" si="380"/>
        <v>#N/A</v>
      </c>
      <c r="AH719" t="e">
        <f t="shared" si="381"/>
        <v>#N/A</v>
      </c>
      <c r="AI719" t="e">
        <f t="shared" si="382"/>
        <v>#N/A</v>
      </c>
      <c r="AJ719" t="e">
        <f t="shared" si="347"/>
        <v>#N/A</v>
      </c>
      <c r="AK719" t="e">
        <f t="shared" si="348"/>
        <v>#N/A</v>
      </c>
      <c r="AL719" t="e">
        <f t="shared" si="349"/>
        <v>#N/A</v>
      </c>
      <c r="AM719" t="e">
        <f t="shared" si="383"/>
        <v>#N/A</v>
      </c>
      <c r="AN719" t="e">
        <f t="shared" si="384"/>
        <v>#N/A</v>
      </c>
      <c r="AO719" t="e">
        <f t="shared" si="385"/>
        <v>#N/A</v>
      </c>
      <c r="AP719" t="e">
        <f t="shared" si="386"/>
        <v>#N/A</v>
      </c>
      <c r="AQ719" t="e">
        <f t="shared" si="387"/>
        <v>#N/A</v>
      </c>
      <c r="AR719" t="e">
        <f t="shared" si="388"/>
        <v>#N/A</v>
      </c>
      <c r="AS719" t="e">
        <f t="shared" si="389"/>
        <v>#N/A</v>
      </c>
      <c r="AT719" t="e">
        <f t="shared" si="390"/>
        <v>#N/A</v>
      </c>
      <c r="AU719" t="e">
        <f t="shared" si="391"/>
        <v>#N/A</v>
      </c>
      <c r="AV719" t="e">
        <f t="shared" si="350"/>
        <v>#N/A</v>
      </c>
      <c r="AW719" t="e">
        <f t="shared" si="351"/>
        <v>#N/A</v>
      </c>
      <c r="AX719" t="e">
        <f t="shared" si="352"/>
        <v>#N/A</v>
      </c>
      <c r="AY719" t="e">
        <f t="shared" si="392"/>
        <v>#N/A</v>
      </c>
      <c r="AZ719" t="e">
        <f t="shared" si="393"/>
        <v>#N/A</v>
      </c>
      <c r="BA719" t="e">
        <f t="shared" si="394"/>
        <v>#N/A</v>
      </c>
      <c r="BB719" t="e">
        <f t="shared" si="395"/>
        <v>#N/A</v>
      </c>
      <c r="BC719" t="e">
        <f t="shared" si="396"/>
        <v>#N/A</v>
      </c>
      <c r="BD719" t="e">
        <f t="shared" si="397"/>
        <v>#N/A</v>
      </c>
      <c r="BE719" t="e">
        <f t="shared" si="398"/>
        <v>#N/A</v>
      </c>
      <c r="BF719" t="e">
        <f t="shared" si="399"/>
        <v>#N/A</v>
      </c>
      <c r="BG719" t="e">
        <f t="shared" si="400"/>
        <v>#N/A</v>
      </c>
      <c r="BH719" t="e">
        <f t="shared" si="353"/>
        <v>#N/A</v>
      </c>
      <c r="BI719" t="e">
        <f t="shared" si="354"/>
        <v>#N/A</v>
      </c>
      <c r="BJ719" t="e">
        <f t="shared" si="355"/>
        <v>#N/A</v>
      </c>
      <c r="BK719" t="e">
        <f t="shared" si="401"/>
        <v>#N/A</v>
      </c>
      <c r="BL719" t="e">
        <f t="shared" si="402"/>
        <v>#N/A</v>
      </c>
      <c r="BM719" t="e">
        <f t="shared" si="403"/>
        <v>#N/A</v>
      </c>
      <c r="BN719" t="e">
        <f t="shared" si="404"/>
        <v>#N/A</v>
      </c>
      <c r="BO719" t="e">
        <f t="shared" si="405"/>
        <v>#N/A</v>
      </c>
      <c r="BP719" t="e">
        <f t="shared" si="406"/>
        <v>#N/A</v>
      </c>
      <c r="BQ719" t="e">
        <f t="shared" si="407"/>
        <v>#N/A</v>
      </c>
      <c r="BR719" t="e">
        <f t="shared" si="408"/>
        <v>#N/A</v>
      </c>
      <c r="BS719" t="e">
        <f t="shared" si="409"/>
        <v>#N/A</v>
      </c>
      <c r="BT719" t="e">
        <f t="shared" si="410"/>
        <v>#N/A</v>
      </c>
      <c r="BU719" t="e">
        <f t="shared" si="411"/>
        <v>#N/A</v>
      </c>
      <c r="BV719" t="e">
        <f t="shared" si="412"/>
        <v>#N/A</v>
      </c>
      <c r="BW719" t="e">
        <f t="shared" si="413"/>
        <v>#N/A</v>
      </c>
      <c r="BX719" t="e">
        <f t="shared" si="414"/>
        <v>#N/A</v>
      </c>
      <c r="BY719" t="e">
        <f t="shared" si="415"/>
        <v>#N/A</v>
      </c>
      <c r="BZ719" t="e">
        <f t="shared" si="416"/>
        <v>#N/A</v>
      </c>
      <c r="CA719" t="e">
        <f t="shared" si="417"/>
        <v>#N/A</v>
      </c>
      <c r="CB719" t="e">
        <f t="shared" si="418"/>
        <v>#N/A</v>
      </c>
      <c r="CC719" t="e">
        <f t="shared" si="419"/>
        <v>#N/A</v>
      </c>
      <c r="CD719" t="e">
        <f t="shared" si="420"/>
        <v>#N/A</v>
      </c>
      <c r="CE719" t="e">
        <f t="shared" si="421"/>
        <v>#N/A</v>
      </c>
      <c r="CF719" t="e">
        <f t="shared" si="422"/>
        <v>#N/A</v>
      </c>
    </row>
    <row r="720" spans="1:84" x14ac:dyDescent="0.3">
      <c r="A720" t="e">
        <f t="shared" si="425"/>
        <v>#N/A</v>
      </c>
      <c r="B720" t="e">
        <f t="shared" si="425"/>
        <v>#N/A</v>
      </c>
      <c r="C720" t="e">
        <f t="shared" si="356"/>
        <v>#N/A</v>
      </c>
      <c r="D720" t="e">
        <f t="shared" si="357"/>
        <v>#N/A</v>
      </c>
      <c r="E720" t="e">
        <f t="shared" si="358"/>
        <v>#N/A</v>
      </c>
      <c r="F720" t="e">
        <f t="shared" si="359"/>
        <v>#N/A</v>
      </c>
      <c r="G720" t="e">
        <f t="shared" si="360"/>
        <v>#N/A</v>
      </c>
      <c r="H720" t="e">
        <f t="shared" si="361"/>
        <v>#N/A</v>
      </c>
      <c r="I720" t="e">
        <f t="shared" si="362"/>
        <v>#N/A</v>
      </c>
      <c r="J720" t="e">
        <f t="shared" si="363"/>
        <v>#N/A</v>
      </c>
      <c r="K720" t="e">
        <f t="shared" si="364"/>
        <v>#N/A</v>
      </c>
      <c r="L720" t="e">
        <f t="shared" si="341"/>
        <v>#N/A</v>
      </c>
      <c r="M720" t="e">
        <f t="shared" si="342"/>
        <v>#N/A</v>
      </c>
      <c r="N720" t="e">
        <f t="shared" si="343"/>
        <v>#N/A</v>
      </c>
      <c r="O720" t="e">
        <f t="shared" si="365"/>
        <v>#N/A</v>
      </c>
      <c r="P720" t="e">
        <f t="shared" si="366"/>
        <v>#N/A</v>
      </c>
      <c r="Q720" t="e">
        <f t="shared" si="367"/>
        <v>#N/A</v>
      </c>
      <c r="R720" t="e">
        <f t="shared" si="368"/>
        <v>#N/A</v>
      </c>
      <c r="S720" t="e">
        <f t="shared" si="369"/>
        <v>#N/A</v>
      </c>
      <c r="T720" t="e">
        <f t="shared" si="370"/>
        <v>#N/A</v>
      </c>
      <c r="U720" t="e">
        <f t="shared" si="371"/>
        <v>#N/A</v>
      </c>
      <c r="V720" t="e">
        <f t="shared" si="372"/>
        <v>#N/A</v>
      </c>
      <c r="W720" t="e">
        <f t="shared" si="373"/>
        <v>#N/A</v>
      </c>
      <c r="X720" t="e">
        <f t="shared" si="344"/>
        <v>#N/A</v>
      </c>
      <c r="Y720" t="e">
        <f t="shared" si="345"/>
        <v>#N/A</v>
      </c>
      <c r="Z720" t="e">
        <f t="shared" si="346"/>
        <v>#N/A</v>
      </c>
      <c r="AA720" t="e">
        <f t="shared" si="374"/>
        <v>#N/A</v>
      </c>
      <c r="AB720" t="e">
        <f t="shared" si="375"/>
        <v>#N/A</v>
      </c>
      <c r="AC720" t="e">
        <f t="shared" si="376"/>
        <v>#N/A</v>
      </c>
      <c r="AD720" t="e">
        <f t="shared" si="377"/>
        <v>#N/A</v>
      </c>
      <c r="AE720" t="e">
        <f t="shared" si="378"/>
        <v>#N/A</v>
      </c>
      <c r="AF720" t="e">
        <f t="shared" si="379"/>
        <v>#N/A</v>
      </c>
      <c r="AG720" t="e">
        <f t="shared" si="380"/>
        <v>#N/A</v>
      </c>
      <c r="AH720" t="e">
        <f t="shared" si="381"/>
        <v>#N/A</v>
      </c>
      <c r="AI720" t="e">
        <f t="shared" si="382"/>
        <v>#N/A</v>
      </c>
      <c r="AJ720" t="e">
        <f t="shared" si="347"/>
        <v>#N/A</v>
      </c>
      <c r="AK720" t="e">
        <f t="shared" si="348"/>
        <v>#N/A</v>
      </c>
      <c r="AL720" t="e">
        <f t="shared" si="349"/>
        <v>#N/A</v>
      </c>
      <c r="AM720" t="e">
        <f t="shared" si="383"/>
        <v>#N/A</v>
      </c>
      <c r="AN720" t="e">
        <f t="shared" si="384"/>
        <v>#N/A</v>
      </c>
      <c r="AO720" t="e">
        <f t="shared" si="385"/>
        <v>#N/A</v>
      </c>
      <c r="AP720" t="e">
        <f t="shared" si="386"/>
        <v>#N/A</v>
      </c>
      <c r="AQ720" t="e">
        <f t="shared" si="387"/>
        <v>#N/A</v>
      </c>
      <c r="AR720" t="e">
        <f t="shared" si="388"/>
        <v>#N/A</v>
      </c>
      <c r="AS720" t="e">
        <f t="shared" si="389"/>
        <v>#N/A</v>
      </c>
      <c r="AT720" t="e">
        <f t="shared" si="390"/>
        <v>#N/A</v>
      </c>
      <c r="AU720" t="e">
        <f t="shared" si="391"/>
        <v>#N/A</v>
      </c>
      <c r="AV720" t="e">
        <f t="shared" si="350"/>
        <v>#N/A</v>
      </c>
      <c r="AW720" t="e">
        <f t="shared" si="351"/>
        <v>#N/A</v>
      </c>
      <c r="AX720" t="e">
        <f t="shared" si="352"/>
        <v>#N/A</v>
      </c>
      <c r="AY720" t="e">
        <f t="shared" si="392"/>
        <v>#N/A</v>
      </c>
      <c r="AZ720" t="e">
        <f t="shared" si="393"/>
        <v>#N/A</v>
      </c>
      <c r="BA720" t="e">
        <f t="shared" si="394"/>
        <v>#N/A</v>
      </c>
      <c r="BB720" t="e">
        <f t="shared" si="395"/>
        <v>#N/A</v>
      </c>
      <c r="BC720" t="e">
        <f t="shared" si="396"/>
        <v>#N/A</v>
      </c>
      <c r="BD720" t="e">
        <f t="shared" si="397"/>
        <v>#N/A</v>
      </c>
      <c r="BE720" t="e">
        <f t="shared" si="398"/>
        <v>#N/A</v>
      </c>
      <c r="BF720" t="e">
        <f t="shared" si="399"/>
        <v>#N/A</v>
      </c>
      <c r="BG720" t="e">
        <f t="shared" si="400"/>
        <v>#N/A</v>
      </c>
      <c r="BH720" t="e">
        <f t="shared" si="353"/>
        <v>#N/A</v>
      </c>
      <c r="BI720" t="e">
        <f t="shared" si="354"/>
        <v>#N/A</v>
      </c>
      <c r="BJ720" t="e">
        <f t="shared" si="355"/>
        <v>#N/A</v>
      </c>
      <c r="BK720" t="e">
        <f t="shared" si="401"/>
        <v>#N/A</v>
      </c>
      <c r="BL720" t="e">
        <f t="shared" si="402"/>
        <v>#N/A</v>
      </c>
      <c r="BM720" t="e">
        <f t="shared" si="403"/>
        <v>#N/A</v>
      </c>
      <c r="BN720" t="e">
        <f t="shared" si="404"/>
        <v>#N/A</v>
      </c>
      <c r="BO720" t="e">
        <f t="shared" si="405"/>
        <v>#N/A</v>
      </c>
      <c r="BP720" t="e">
        <f t="shared" si="406"/>
        <v>#N/A</v>
      </c>
      <c r="BQ720" t="e">
        <f t="shared" si="407"/>
        <v>#N/A</v>
      </c>
      <c r="BR720" t="e">
        <f t="shared" si="408"/>
        <v>#N/A</v>
      </c>
      <c r="BS720" t="e">
        <f t="shared" si="409"/>
        <v>#N/A</v>
      </c>
      <c r="BT720" t="e">
        <f t="shared" si="410"/>
        <v>#N/A</v>
      </c>
      <c r="BU720" t="e">
        <f t="shared" si="411"/>
        <v>#N/A</v>
      </c>
      <c r="BV720" t="e">
        <f t="shared" si="412"/>
        <v>#N/A</v>
      </c>
      <c r="BW720" t="e">
        <f t="shared" si="413"/>
        <v>#N/A</v>
      </c>
      <c r="BX720" t="e">
        <f t="shared" si="414"/>
        <v>#N/A</v>
      </c>
      <c r="BY720" t="e">
        <f t="shared" si="415"/>
        <v>#N/A</v>
      </c>
      <c r="BZ720" t="e">
        <f t="shared" si="416"/>
        <v>#N/A</v>
      </c>
      <c r="CA720" t="e">
        <f t="shared" si="417"/>
        <v>#N/A</v>
      </c>
      <c r="CB720" t="e">
        <f t="shared" si="418"/>
        <v>#N/A</v>
      </c>
      <c r="CC720" t="e">
        <f t="shared" si="419"/>
        <v>#N/A</v>
      </c>
      <c r="CD720" t="e">
        <f t="shared" si="420"/>
        <v>#N/A</v>
      </c>
      <c r="CE720" t="e">
        <f t="shared" si="421"/>
        <v>#N/A</v>
      </c>
      <c r="CF720" t="e">
        <f t="shared" si="422"/>
        <v>#N/A</v>
      </c>
    </row>
    <row r="721" spans="1:84" x14ac:dyDescent="0.3">
      <c r="A721" t="e">
        <f t="shared" si="425"/>
        <v>#N/A</v>
      </c>
      <c r="B721" t="e">
        <f t="shared" si="425"/>
        <v>#N/A</v>
      </c>
      <c r="C721" t="e">
        <f t="shared" si="356"/>
        <v>#N/A</v>
      </c>
      <c r="D721" t="e">
        <f t="shared" si="357"/>
        <v>#N/A</v>
      </c>
      <c r="E721" t="e">
        <f t="shared" si="358"/>
        <v>#N/A</v>
      </c>
      <c r="F721" t="e">
        <f t="shared" si="359"/>
        <v>#N/A</v>
      </c>
      <c r="G721" t="e">
        <f t="shared" si="360"/>
        <v>#N/A</v>
      </c>
      <c r="H721" t="e">
        <f t="shared" si="361"/>
        <v>#N/A</v>
      </c>
      <c r="I721" t="e">
        <f t="shared" si="362"/>
        <v>#N/A</v>
      </c>
      <c r="J721" t="e">
        <f t="shared" si="363"/>
        <v>#N/A</v>
      </c>
      <c r="K721" t="e">
        <f t="shared" si="364"/>
        <v>#N/A</v>
      </c>
      <c r="L721" t="e">
        <f t="shared" si="341"/>
        <v>#N/A</v>
      </c>
      <c r="M721" t="e">
        <f t="shared" si="342"/>
        <v>#N/A</v>
      </c>
      <c r="N721" t="e">
        <f t="shared" si="343"/>
        <v>#N/A</v>
      </c>
      <c r="O721" t="e">
        <f t="shared" si="365"/>
        <v>#N/A</v>
      </c>
      <c r="P721" t="e">
        <f t="shared" si="366"/>
        <v>#N/A</v>
      </c>
      <c r="Q721" t="e">
        <f t="shared" si="367"/>
        <v>#N/A</v>
      </c>
      <c r="R721" t="e">
        <f t="shared" si="368"/>
        <v>#N/A</v>
      </c>
      <c r="S721" t="e">
        <f t="shared" si="369"/>
        <v>#N/A</v>
      </c>
      <c r="T721" t="e">
        <f t="shared" si="370"/>
        <v>#N/A</v>
      </c>
      <c r="U721" t="e">
        <f t="shared" si="371"/>
        <v>#N/A</v>
      </c>
      <c r="V721" t="e">
        <f t="shared" si="372"/>
        <v>#N/A</v>
      </c>
      <c r="W721" t="e">
        <f t="shared" si="373"/>
        <v>#N/A</v>
      </c>
      <c r="X721" t="e">
        <f t="shared" si="344"/>
        <v>#N/A</v>
      </c>
      <c r="Y721" t="e">
        <f t="shared" si="345"/>
        <v>#N/A</v>
      </c>
      <c r="Z721" t="e">
        <f t="shared" si="346"/>
        <v>#N/A</v>
      </c>
      <c r="AA721" t="e">
        <f t="shared" si="374"/>
        <v>#N/A</v>
      </c>
      <c r="AB721" t="e">
        <f t="shared" si="375"/>
        <v>#N/A</v>
      </c>
      <c r="AC721" t="e">
        <f t="shared" si="376"/>
        <v>#N/A</v>
      </c>
      <c r="AD721" t="e">
        <f t="shared" si="377"/>
        <v>#N/A</v>
      </c>
      <c r="AE721" t="e">
        <f t="shared" si="378"/>
        <v>#N/A</v>
      </c>
      <c r="AF721" t="e">
        <f t="shared" si="379"/>
        <v>#N/A</v>
      </c>
      <c r="AG721" t="e">
        <f t="shared" si="380"/>
        <v>#N/A</v>
      </c>
      <c r="AH721" t="e">
        <f t="shared" si="381"/>
        <v>#N/A</v>
      </c>
      <c r="AI721" t="e">
        <f t="shared" si="382"/>
        <v>#N/A</v>
      </c>
      <c r="AJ721" t="e">
        <f t="shared" si="347"/>
        <v>#N/A</v>
      </c>
      <c r="AK721" t="e">
        <f t="shared" si="348"/>
        <v>#N/A</v>
      </c>
      <c r="AL721" t="e">
        <f t="shared" si="349"/>
        <v>#N/A</v>
      </c>
      <c r="AM721" t="e">
        <f t="shared" si="383"/>
        <v>#N/A</v>
      </c>
      <c r="AN721" t="e">
        <f t="shared" si="384"/>
        <v>#N/A</v>
      </c>
      <c r="AO721" t="e">
        <f t="shared" si="385"/>
        <v>#N/A</v>
      </c>
      <c r="AP721" t="e">
        <f t="shared" si="386"/>
        <v>#N/A</v>
      </c>
      <c r="AQ721" t="e">
        <f t="shared" si="387"/>
        <v>#N/A</v>
      </c>
      <c r="AR721" t="e">
        <f t="shared" si="388"/>
        <v>#N/A</v>
      </c>
      <c r="AS721" t="e">
        <f t="shared" si="389"/>
        <v>#N/A</v>
      </c>
      <c r="AT721" t="e">
        <f t="shared" si="390"/>
        <v>#N/A</v>
      </c>
      <c r="AU721" t="e">
        <f t="shared" si="391"/>
        <v>#N/A</v>
      </c>
      <c r="AV721" t="e">
        <f t="shared" si="350"/>
        <v>#N/A</v>
      </c>
      <c r="AW721" t="e">
        <f t="shared" si="351"/>
        <v>#N/A</v>
      </c>
      <c r="AX721" t="e">
        <f t="shared" si="352"/>
        <v>#N/A</v>
      </c>
      <c r="AY721" t="e">
        <f t="shared" si="392"/>
        <v>#N/A</v>
      </c>
      <c r="AZ721" t="e">
        <f t="shared" si="393"/>
        <v>#N/A</v>
      </c>
      <c r="BA721" t="e">
        <f t="shared" si="394"/>
        <v>#N/A</v>
      </c>
      <c r="BB721" t="e">
        <f t="shared" si="395"/>
        <v>#N/A</v>
      </c>
      <c r="BC721" t="e">
        <f t="shared" si="396"/>
        <v>#N/A</v>
      </c>
      <c r="BD721" t="e">
        <f t="shared" si="397"/>
        <v>#N/A</v>
      </c>
      <c r="BE721" t="e">
        <f t="shared" si="398"/>
        <v>#N/A</v>
      </c>
      <c r="BF721" t="e">
        <f t="shared" si="399"/>
        <v>#N/A</v>
      </c>
      <c r="BG721" t="e">
        <f t="shared" si="400"/>
        <v>#N/A</v>
      </c>
      <c r="BH721" t="e">
        <f t="shared" si="353"/>
        <v>#N/A</v>
      </c>
      <c r="BI721" t="e">
        <f t="shared" si="354"/>
        <v>#N/A</v>
      </c>
      <c r="BJ721" t="e">
        <f t="shared" si="355"/>
        <v>#N/A</v>
      </c>
      <c r="BK721" t="e">
        <f t="shared" si="401"/>
        <v>#N/A</v>
      </c>
      <c r="BL721" t="e">
        <f t="shared" si="402"/>
        <v>#N/A</v>
      </c>
      <c r="BM721" t="e">
        <f t="shared" si="403"/>
        <v>#N/A</v>
      </c>
      <c r="BN721" t="e">
        <f t="shared" si="404"/>
        <v>#N/A</v>
      </c>
      <c r="BO721" t="e">
        <f t="shared" si="405"/>
        <v>#N/A</v>
      </c>
      <c r="BP721" t="e">
        <f t="shared" si="406"/>
        <v>#N/A</v>
      </c>
      <c r="BQ721" t="e">
        <f t="shared" si="407"/>
        <v>#N/A</v>
      </c>
      <c r="BR721" t="e">
        <f t="shared" si="408"/>
        <v>#N/A</v>
      </c>
      <c r="BS721" t="e">
        <f t="shared" si="409"/>
        <v>#N/A</v>
      </c>
      <c r="BT721" t="e">
        <f t="shared" si="410"/>
        <v>#N/A</v>
      </c>
      <c r="BU721" t="e">
        <f t="shared" si="411"/>
        <v>#N/A</v>
      </c>
      <c r="BV721" t="e">
        <f t="shared" si="412"/>
        <v>#N/A</v>
      </c>
      <c r="BW721" t="e">
        <f t="shared" si="413"/>
        <v>#N/A</v>
      </c>
      <c r="BX721" t="e">
        <f t="shared" si="414"/>
        <v>#N/A</v>
      </c>
      <c r="BY721" t="e">
        <f t="shared" si="415"/>
        <v>#N/A</v>
      </c>
      <c r="BZ721" t="e">
        <f t="shared" si="416"/>
        <v>#N/A</v>
      </c>
      <c r="CA721" t="e">
        <f t="shared" si="417"/>
        <v>#N/A</v>
      </c>
      <c r="CB721" t="e">
        <f t="shared" si="418"/>
        <v>#N/A</v>
      </c>
      <c r="CC721" t="e">
        <f t="shared" si="419"/>
        <v>#N/A</v>
      </c>
      <c r="CD721" t="e">
        <f t="shared" si="420"/>
        <v>#N/A</v>
      </c>
      <c r="CE721" t="e">
        <f t="shared" si="421"/>
        <v>#N/A</v>
      </c>
      <c r="CF721" t="e">
        <f t="shared" si="422"/>
        <v>#N/A</v>
      </c>
    </row>
    <row r="722" spans="1:84" x14ac:dyDescent="0.3">
      <c r="A722" t="e">
        <f t="shared" si="425"/>
        <v>#N/A</v>
      </c>
      <c r="B722" t="e">
        <f t="shared" si="425"/>
        <v>#N/A</v>
      </c>
      <c r="C722" t="e">
        <f t="shared" si="356"/>
        <v>#N/A</v>
      </c>
      <c r="D722" t="e">
        <f t="shared" si="357"/>
        <v>#N/A</v>
      </c>
      <c r="E722" t="e">
        <f t="shared" si="358"/>
        <v>#N/A</v>
      </c>
      <c r="F722" t="e">
        <f t="shared" si="359"/>
        <v>#N/A</v>
      </c>
      <c r="G722" t="e">
        <f t="shared" si="360"/>
        <v>#N/A</v>
      </c>
      <c r="H722" t="e">
        <f t="shared" si="361"/>
        <v>#N/A</v>
      </c>
      <c r="I722" t="e">
        <f t="shared" si="362"/>
        <v>#N/A</v>
      </c>
      <c r="J722" t="e">
        <f t="shared" si="363"/>
        <v>#N/A</v>
      </c>
      <c r="K722" t="e">
        <f t="shared" si="364"/>
        <v>#N/A</v>
      </c>
      <c r="L722" t="e">
        <f t="shared" si="341"/>
        <v>#N/A</v>
      </c>
      <c r="M722" t="e">
        <f t="shared" si="342"/>
        <v>#N/A</v>
      </c>
      <c r="N722" t="e">
        <f t="shared" si="343"/>
        <v>#N/A</v>
      </c>
      <c r="O722" t="e">
        <f t="shared" si="365"/>
        <v>#N/A</v>
      </c>
      <c r="P722" t="e">
        <f t="shared" si="366"/>
        <v>#N/A</v>
      </c>
      <c r="Q722" t="e">
        <f t="shared" si="367"/>
        <v>#N/A</v>
      </c>
      <c r="R722" t="e">
        <f t="shared" si="368"/>
        <v>#N/A</v>
      </c>
      <c r="S722" t="e">
        <f t="shared" si="369"/>
        <v>#N/A</v>
      </c>
      <c r="T722" t="e">
        <f t="shared" si="370"/>
        <v>#N/A</v>
      </c>
      <c r="U722" t="e">
        <f t="shared" si="371"/>
        <v>#N/A</v>
      </c>
      <c r="V722" t="e">
        <f t="shared" si="372"/>
        <v>#N/A</v>
      </c>
      <c r="W722" t="e">
        <f t="shared" si="373"/>
        <v>#N/A</v>
      </c>
      <c r="X722" t="e">
        <f t="shared" si="344"/>
        <v>#N/A</v>
      </c>
      <c r="Y722" t="e">
        <f t="shared" si="345"/>
        <v>#N/A</v>
      </c>
      <c r="Z722" t="e">
        <f t="shared" si="346"/>
        <v>#N/A</v>
      </c>
      <c r="AA722" t="e">
        <f t="shared" si="374"/>
        <v>#N/A</v>
      </c>
      <c r="AB722" t="e">
        <f t="shared" si="375"/>
        <v>#N/A</v>
      </c>
      <c r="AC722" t="e">
        <f t="shared" si="376"/>
        <v>#N/A</v>
      </c>
      <c r="AD722" t="e">
        <f t="shared" si="377"/>
        <v>#N/A</v>
      </c>
      <c r="AE722" t="e">
        <f t="shared" si="378"/>
        <v>#N/A</v>
      </c>
      <c r="AF722" t="e">
        <f t="shared" si="379"/>
        <v>#N/A</v>
      </c>
      <c r="AG722" t="e">
        <f t="shared" si="380"/>
        <v>#N/A</v>
      </c>
      <c r="AH722" t="e">
        <f t="shared" si="381"/>
        <v>#N/A</v>
      </c>
      <c r="AI722" t="e">
        <f t="shared" si="382"/>
        <v>#N/A</v>
      </c>
      <c r="AJ722" t="e">
        <f t="shared" si="347"/>
        <v>#N/A</v>
      </c>
      <c r="AK722" t="e">
        <f t="shared" si="348"/>
        <v>#N/A</v>
      </c>
      <c r="AL722" t="e">
        <f t="shared" si="349"/>
        <v>#N/A</v>
      </c>
      <c r="AM722" t="e">
        <f t="shared" si="383"/>
        <v>#N/A</v>
      </c>
      <c r="AN722" t="e">
        <f t="shared" si="384"/>
        <v>#N/A</v>
      </c>
      <c r="AO722" t="e">
        <f t="shared" si="385"/>
        <v>#N/A</v>
      </c>
      <c r="AP722" t="e">
        <f t="shared" si="386"/>
        <v>#N/A</v>
      </c>
      <c r="AQ722" t="e">
        <f t="shared" si="387"/>
        <v>#N/A</v>
      </c>
      <c r="AR722" t="e">
        <f t="shared" si="388"/>
        <v>#N/A</v>
      </c>
      <c r="AS722" t="e">
        <f t="shared" si="389"/>
        <v>#N/A</v>
      </c>
      <c r="AT722" t="e">
        <f t="shared" si="390"/>
        <v>#N/A</v>
      </c>
      <c r="AU722" t="e">
        <f t="shared" si="391"/>
        <v>#N/A</v>
      </c>
      <c r="AV722" t="e">
        <f t="shared" si="350"/>
        <v>#N/A</v>
      </c>
      <c r="AW722" t="e">
        <f t="shared" si="351"/>
        <v>#N/A</v>
      </c>
      <c r="AX722" t="e">
        <f t="shared" si="352"/>
        <v>#N/A</v>
      </c>
      <c r="AY722" t="e">
        <f t="shared" si="392"/>
        <v>#N/A</v>
      </c>
      <c r="AZ722" t="e">
        <f t="shared" si="393"/>
        <v>#N/A</v>
      </c>
      <c r="BA722" t="e">
        <f t="shared" si="394"/>
        <v>#N/A</v>
      </c>
      <c r="BB722" t="e">
        <f t="shared" si="395"/>
        <v>#N/A</v>
      </c>
      <c r="BC722" t="e">
        <f t="shared" si="396"/>
        <v>#N/A</v>
      </c>
      <c r="BD722" t="e">
        <f t="shared" si="397"/>
        <v>#N/A</v>
      </c>
      <c r="BE722" t="e">
        <f t="shared" si="398"/>
        <v>#N/A</v>
      </c>
      <c r="BF722" t="e">
        <f t="shared" si="399"/>
        <v>#N/A</v>
      </c>
      <c r="BG722" t="e">
        <f t="shared" si="400"/>
        <v>#N/A</v>
      </c>
      <c r="BH722" t="e">
        <f t="shared" si="353"/>
        <v>#N/A</v>
      </c>
      <c r="BI722" t="e">
        <f t="shared" si="354"/>
        <v>#N/A</v>
      </c>
      <c r="BJ722" t="e">
        <f t="shared" si="355"/>
        <v>#N/A</v>
      </c>
      <c r="BK722" t="e">
        <f t="shared" si="401"/>
        <v>#N/A</v>
      </c>
      <c r="BL722" t="e">
        <f t="shared" si="402"/>
        <v>#N/A</v>
      </c>
      <c r="BM722" t="e">
        <f t="shared" si="403"/>
        <v>#N/A</v>
      </c>
      <c r="BN722" t="e">
        <f t="shared" si="404"/>
        <v>#N/A</v>
      </c>
      <c r="BO722" t="e">
        <f t="shared" si="405"/>
        <v>#N/A</v>
      </c>
      <c r="BP722" t="e">
        <f t="shared" si="406"/>
        <v>#N/A</v>
      </c>
      <c r="BQ722" t="e">
        <f t="shared" si="407"/>
        <v>#N/A</v>
      </c>
      <c r="BR722" t="e">
        <f t="shared" si="408"/>
        <v>#N/A</v>
      </c>
      <c r="BS722" t="e">
        <f t="shared" si="409"/>
        <v>#N/A</v>
      </c>
      <c r="BT722" t="e">
        <f t="shared" si="410"/>
        <v>#N/A</v>
      </c>
      <c r="BU722" t="e">
        <f t="shared" si="411"/>
        <v>#N/A</v>
      </c>
      <c r="BV722" t="e">
        <f t="shared" si="412"/>
        <v>#N/A</v>
      </c>
      <c r="BW722" t="e">
        <f t="shared" si="413"/>
        <v>#N/A</v>
      </c>
      <c r="BX722" t="e">
        <f t="shared" si="414"/>
        <v>#N/A</v>
      </c>
      <c r="BY722" t="e">
        <f t="shared" si="415"/>
        <v>#N/A</v>
      </c>
      <c r="BZ722" t="e">
        <f t="shared" si="416"/>
        <v>#N/A</v>
      </c>
      <c r="CA722" t="e">
        <f t="shared" si="417"/>
        <v>#N/A</v>
      </c>
      <c r="CB722" t="e">
        <f t="shared" si="418"/>
        <v>#N/A</v>
      </c>
      <c r="CC722" t="e">
        <f t="shared" si="419"/>
        <v>#N/A</v>
      </c>
      <c r="CD722" t="e">
        <f t="shared" si="420"/>
        <v>#N/A</v>
      </c>
      <c r="CE722" t="e">
        <f t="shared" si="421"/>
        <v>#N/A</v>
      </c>
      <c r="CF722" t="e">
        <f t="shared" si="422"/>
        <v>#N/A</v>
      </c>
    </row>
    <row r="723" spans="1:84" x14ac:dyDescent="0.3">
      <c r="A723" t="e">
        <f t="shared" si="425"/>
        <v>#N/A</v>
      </c>
      <c r="B723" t="e">
        <f t="shared" si="425"/>
        <v>#N/A</v>
      </c>
      <c r="C723" t="e">
        <f t="shared" si="356"/>
        <v>#N/A</v>
      </c>
      <c r="D723" t="e">
        <f t="shared" si="357"/>
        <v>#N/A</v>
      </c>
      <c r="E723" t="e">
        <f t="shared" si="358"/>
        <v>#N/A</v>
      </c>
      <c r="F723" t="e">
        <f t="shared" si="359"/>
        <v>#N/A</v>
      </c>
      <c r="G723" t="e">
        <f t="shared" si="360"/>
        <v>#N/A</v>
      </c>
      <c r="H723" t="e">
        <f t="shared" si="361"/>
        <v>#N/A</v>
      </c>
      <c r="I723" t="e">
        <f t="shared" si="362"/>
        <v>#N/A</v>
      </c>
      <c r="J723" t="e">
        <f t="shared" si="363"/>
        <v>#N/A</v>
      </c>
      <c r="K723" t="e">
        <f t="shared" si="364"/>
        <v>#N/A</v>
      </c>
      <c r="L723" t="e">
        <f t="shared" si="341"/>
        <v>#N/A</v>
      </c>
      <c r="M723" t="e">
        <f t="shared" si="342"/>
        <v>#N/A</v>
      </c>
      <c r="N723" t="e">
        <f t="shared" si="343"/>
        <v>#N/A</v>
      </c>
      <c r="O723" t="e">
        <f t="shared" si="365"/>
        <v>#N/A</v>
      </c>
      <c r="P723" t="e">
        <f t="shared" si="366"/>
        <v>#N/A</v>
      </c>
      <c r="Q723" t="e">
        <f t="shared" si="367"/>
        <v>#N/A</v>
      </c>
      <c r="R723" t="e">
        <f t="shared" si="368"/>
        <v>#N/A</v>
      </c>
      <c r="S723" t="e">
        <f t="shared" si="369"/>
        <v>#N/A</v>
      </c>
      <c r="T723" t="e">
        <f t="shared" si="370"/>
        <v>#N/A</v>
      </c>
      <c r="U723" t="e">
        <f t="shared" si="371"/>
        <v>#N/A</v>
      </c>
      <c r="V723" t="e">
        <f t="shared" si="372"/>
        <v>#N/A</v>
      </c>
      <c r="W723" t="e">
        <f t="shared" si="373"/>
        <v>#N/A</v>
      </c>
      <c r="X723" t="e">
        <f t="shared" si="344"/>
        <v>#N/A</v>
      </c>
      <c r="Y723" t="e">
        <f t="shared" si="345"/>
        <v>#N/A</v>
      </c>
      <c r="Z723" t="e">
        <f t="shared" si="346"/>
        <v>#N/A</v>
      </c>
      <c r="AA723" t="e">
        <f t="shared" si="374"/>
        <v>#N/A</v>
      </c>
      <c r="AB723" t="e">
        <f t="shared" si="375"/>
        <v>#N/A</v>
      </c>
      <c r="AC723" t="e">
        <f t="shared" si="376"/>
        <v>#N/A</v>
      </c>
      <c r="AD723" t="e">
        <f t="shared" si="377"/>
        <v>#N/A</v>
      </c>
      <c r="AE723" t="e">
        <f t="shared" si="378"/>
        <v>#N/A</v>
      </c>
      <c r="AF723" t="e">
        <f t="shared" si="379"/>
        <v>#N/A</v>
      </c>
      <c r="AG723" t="e">
        <f t="shared" si="380"/>
        <v>#N/A</v>
      </c>
      <c r="AH723" t="e">
        <f t="shared" si="381"/>
        <v>#N/A</v>
      </c>
      <c r="AI723" t="e">
        <f t="shared" si="382"/>
        <v>#N/A</v>
      </c>
      <c r="AJ723" t="e">
        <f t="shared" si="347"/>
        <v>#N/A</v>
      </c>
      <c r="AK723" t="e">
        <f t="shared" si="348"/>
        <v>#N/A</v>
      </c>
      <c r="AL723" t="e">
        <f t="shared" si="349"/>
        <v>#N/A</v>
      </c>
      <c r="AM723" t="e">
        <f t="shared" si="383"/>
        <v>#N/A</v>
      </c>
      <c r="AN723" t="e">
        <f t="shared" si="384"/>
        <v>#N/A</v>
      </c>
      <c r="AO723" t="e">
        <f t="shared" si="385"/>
        <v>#N/A</v>
      </c>
      <c r="AP723" t="e">
        <f t="shared" si="386"/>
        <v>#N/A</v>
      </c>
      <c r="AQ723" t="e">
        <f t="shared" si="387"/>
        <v>#N/A</v>
      </c>
      <c r="AR723" t="e">
        <f t="shared" si="388"/>
        <v>#N/A</v>
      </c>
      <c r="AS723" t="e">
        <f t="shared" si="389"/>
        <v>#N/A</v>
      </c>
      <c r="AT723" t="e">
        <f t="shared" si="390"/>
        <v>#N/A</v>
      </c>
      <c r="AU723" t="e">
        <f t="shared" si="391"/>
        <v>#N/A</v>
      </c>
      <c r="AV723" t="e">
        <f t="shared" si="350"/>
        <v>#N/A</v>
      </c>
      <c r="AW723" t="e">
        <f t="shared" si="351"/>
        <v>#N/A</v>
      </c>
      <c r="AX723" t="e">
        <f t="shared" si="352"/>
        <v>#N/A</v>
      </c>
      <c r="AY723" t="e">
        <f t="shared" si="392"/>
        <v>#N/A</v>
      </c>
      <c r="AZ723" t="e">
        <f t="shared" si="393"/>
        <v>#N/A</v>
      </c>
      <c r="BA723" t="e">
        <f t="shared" si="394"/>
        <v>#N/A</v>
      </c>
      <c r="BB723" t="e">
        <f t="shared" si="395"/>
        <v>#N/A</v>
      </c>
      <c r="BC723" t="e">
        <f t="shared" si="396"/>
        <v>#N/A</v>
      </c>
      <c r="BD723" t="e">
        <f t="shared" si="397"/>
        <v>#N/A</v>
      </c>
      <c r="BE723" t="e">
        <f t="shared" si="398"/>
        <v>#N/A</v>
      </c>
      <c r="BF723" t="e">
        <f t="shared" si="399"/>
        <v>#N/A</v>
      </c>
      <c r="BG723" t="e">
        <f t="shared" si="400"/>
        <v>#N/A</v>
      </c>
      <c r="BH723" t="e">
        <f t="shared" si="353"/>
        <v>#N/A</v>
      </c>
      <c r="BI723" t="e">
        <f t="shared" si="354"/>
        <v>#N/A</v>
      </c>
      <c r="BJ723" t="e">
        <f t="shared" si="355"/>
        <v>#N/A</v>
      </c>
      <c r="BK723" t="e">
        <f t="shared" si="401"/>
        <v>#N/A</v>
      </c>
      <c r="BL723" t="e">
        <f t="shared" si="402"/>
        <v>#N/A</v>
      </c>
      <c r="BM723" t="e">
        <f t="shared" si="403"/>
        <v>#N/A</v>
      </c>
      <c r="BN723" t="e">
        <f t="shared" si="404"/>
        <v>#N/A</v>
      </c>
      <c r="BO723" t="e">
        <f t="shared" si="405"/>
        <v>#N/A</v>
      </c>
      <c r="BP723" t="e">
        <f t="shared" si="406"/>
        <v>#N/A</v>
      </c>
      <c r="BQ723" t="e">
        <f t="shared" si="407"/>
        <v>#N/A</v>
      </c>
      <c r="BR723" t="e">
        <f t="shared" si="408"/>
        <v>#N/A</v>
      </c>
      <c r="BS723" t="e">
        <f t="shared" si="409"/>
        <v>#N/A</v>
      </c>
      <c r="BT723" t="e">
        <f t="shared" si="410"/>
        <v>#N/A</v>
      </c>
      <c r="BU723" t="e">
        <f t="shared" si="411"/>
        <v>#N/A</v>
      </c>
      <c r="BV723" t="e">
        <f t="shared" si="412"/>
        <v>#N/A</v>
      </c>
      <c r="BW723" t="e">
        <f t="shared" si="413"/>
        <v>#N/A</v>
      </c>
      <c r="BX723" t="e">
        <f t="shared" si="414"/>
        <v>#N/A</v>
      </c>
      <c r="BY723" t="e">
        <f t="shared" si="415"/>
        <v>#N/A</v>
      </c>
      <c r="BZ723" t="e">
        <f t="shared" si="416"/>
        <v>#N/A</v>
      </c>
      <c r="CA723" t="e">
        <f t="shared" si="417"/>
        <v>#N/A</v>
      </c>
      <c r="CB723" t="e">
        <f t="shared" si="418"/>
        <v>#N/A</v>
      </c>
      <c r="CC723" t="e">
        <f t="shared" si="419"/>
        <v>#N/A</v>
      </c>
      <c r="CD723" t="e">
        <f t="shared" si="420"/>
        <v>#N/A</v>
      </c>
      <c r="CE723" t="e">
        <f t="shared" si="421"/>
        <v>#N/A</v>
      </c>
      <c r="CF723" t="e">
        <f t="shared" si="422"/>
        <v>#N/A</v>
      </c>
    </row>
    <row r="724" spans="1:84" x14ac:dyDescent="0.3">
      <c r="A724" t="e">
        <f t="shared" ref="A724:B743" si="426">A323</f>
        <v>#N/A</v>
      </c>
      <c r="B724" t="e">
        <f t="shared" si="426"/>
        <v>#N/A</v>
      </c>
      <c r="C724" t="e">
        <f t="shared" si="356"/>
        <v>#N/A</v>
      </c>
      <c r="D724" t="e">
        <f t="shared" si="357"/>
        <v>#N/A</v>
      </c>
      <c r="E724" t="e">
        <f t="shared" si="358"/>
        <v>#N/A</v>
      </c>
      <c r="F724" t="e">
        <f t="shared" si="359"/>
        <v>#N/A</v>
      </c>
      <c r="G724" t="e">
        <f t="shared" si="360"/>
        <v>#N/A</v>
      </c>
      <c r="H724" t="e">
        <f t="shared" si="361"/>
        <v>#N/A</v>
      </c>
      <c r="I724" t="e">
        <f t="shared" si="362"/>
        <v>#N/A</v>
      </c>
      <c r="J724" t="e">
        <f t="shared" si="363"/>
        <v>#N/A</v>
      </c>
      <c r="K724" t="e">
        <f t="shared" si="364"/>
        <v>#N/A</v>
      </c>
      <c r="L724" t="e">
        <f t="shared" ref="L724:L787" si="427">J323</f>
        <v>#N/A</v>
      </c>
      <c r="M724" t="e">
        <f t="shared" ref="M724:M787" si="428">K323</f>
        <v>#N/A</v>
      </c>
      <c r="N724" t="e">
        <f t="shared" ref="N724:N787" si="429">L323</f>
        <v>#N/A</v>
      </c>
      <c r="O724" t="e">
        <f t="shared" si="365"/>
        <v>#N/A</v>
      </c>
      <c r="P724" t="e">
        <f t="shared" si="366"/>
        <v>#N/A</v>
      </c>
      <c r="Q724" t="e">
        <f t="shared" si="367"/>
        <v>#N/A</v>
      </c>
      <c r="R724" t="e">
        <f t="shared" si="368"/>
        <v>#N/A</v>
      </c>
      <c r="S724" t="e">
        <f t="shared" si="369"/>
        <v>#N/A</v>
      </c>
      <c r="T724" t="e">
        <f t="shared" si="370"/>
        <v>#N/A</v>
      </c>
      <c r="U724" t="e">
        <f t="shared" si="371"/>
        <v>#N/A</v>
      </c>
      <c r="V724" t="e">
        <f t="shared" si="372"/>
        <v>#N/A</v>
      </c>
      <c r="W724" t="e">
        <f t="shared" si="373"/>
        <v>#N/A</v>
      </c>
      <c r="X724" t="e">
        <f t="shared" ref="X724:X787" si="430">T323</f>
        <v>#N/A</v>
      </c>
      <c r="Y724" t="e">
        <f t="shared" ref="Y724:Y787" si="431">U323</f>
        <v>#N/A</v>
      </c>
      <c r="Z724" t="e">
        <f t="shared" ref="Z724:Z787" si="432">V323</f>
        <v>#N/A</v>
      </c>
      <c r="AA724" t="e">
        <f t="shared" si="374"/>
        <v>#N/A</v>
      </c>
      <c r="AB724" t="e">
        <f t="shared" si="375"/>
        <v>#N/A</v>
      </c>
      <c r="AC724" t="e">
        <f t="shared" si="376"/>
        <v>#N/A</v>
      </c>
      <c r="AD724" t="e">
        <f t="shared" si="377"/>
        <v>#N/A</v>
      </c>
      <c r="AE724" t="e">
        <f t="shared" si="378"/>
        <v>#N/A</v>
      </c>
      <c r="AF724" t="e">
        <f t="shared" si="379"/>
        <v>#N/A</v>
      </c>
      <c r="AG724" t="e">
        <f t="shared" si="380"/>
        <v>#N/A</v>
      </c>
      <c r="AH724" t="e">
        <f t="shared" si="381"/>
        <v>#N/A</v>
      </c>
      <c r="AI724" t="e">
        <f t="shared" si="382"/>
        <v>#N/A</v>
      </c>
      <c r="AJ724" t="e">
        <f t="shared" ref="AJ724:AJ787" si="433">AD323</f>
        <v>#N/A</v>
      </c>
      <c r="AK724" t="e">
        <f t="shared" ref="AK724:AK787" si="434">AE323</f>
        <v>#N/A</v>
      </c>
      <c r="AL724" t="e">
        <f t="shared" ref="AL724:AL787" si="435">AF323</f>
        <v>#N/A</v>
      </c>
      <c r="AM724" t="e">
        <f t="shared" si="383"/>
        <v>#N/A</v>
      </c>
      <c r="AN724" t="e">
        <f t="shared" si="384"/>
        <v>#N/A</v>
      </c>
      <c r="AO724" t="e">
        <f t="shared" si="385"/>
        <v>#N/A</v>
      </c>
      <c r="AP724" t="e">
        <f t="shared" si="386"/>
        <v>#N/A</v>
      </c>
      <c r="AQ724" t="e">
        <f t="shared" si="387"/>
        <v>#N/A</v>
      </c>
      <c r="AR724" t="e">
        <f t="shared" si="388"/>
        <v>#N/A</v>
      </c>
      <c r="AS724" t="e">
        <f t="shared" si="389"/>
        <v>#N/A</v>
      </c>
      <c r="AT724" t="e">
        <f t="shared" si="390"/>
        <v>#N/A</v>
      </c>
      <c r="AU724" t="e">
        <f t="shared" si="391"/>
        <v>#N/A</v>
      </c>
      <c r="AV724" t="e">
        <f t="shared" ref="AV724:AV787" si="436">AN323</f>
        <v>#N/A</v>
      </c>
      <c r="AW724" t="e">
        <f t="shared" ref="AW724:AW787" si="437">AO323</f>
        <v>#N/A</v>
      </c>
      <c r="AX724" t="e">
        <f t="shared" ref="AX724:AX787" si="438">AP323</f>
        <v>#N/A</v>
      </c>
      <c r="AY724" t="e">
        <f t="shared" si="392"/>
        <v>#N/A</v>
      </c>
      <c r="AZ724" t="e">
        <f t="shared" si="393"/>
        <v>#N/A</v>
      </c>
      <c r="BA724" t="e">
        <f t="shared" si="394"/>
        <v>#N/A</v>
      </c>
      <c r="BB724" t="e">
        <f t="shared" si="395"/>
        <v>#N/A</v>
      </c>
      <c r="BC724" t="e">
        <f t="shared" si="396"/>
        <v>#N/A</v>
      </c>
      <c r="BD724" t="e">
        <f t="shared" si="397"/>
        <v>#N/A</v>
      </c>
      <c r="BE724" t="e">
        <f t="shared" si="398"/>
        <v>#N/A</v>
      </c>
      <c r="BF724" t="e">
        <f t="shared" si="399"/>
        <v>#N/A</v>
      </c>
      <c r="BG724" t="e">
        <f t="shared" si="400"/>
        <v>#N/A</v>
      </c>
      <c r="BH724" t="e">
        <f t="shared" ref="BH724:BH787" si="439">AX323</f>
        <v>#N/A</v>
      </c>
      <c r="BI724" t="e">
        <f t="shared" ref="BI724:BI787" si="440">AY323</f>
        <v>#N/A</v>
      </c>
      <c r="BJ724" t="e">
        <f t="shared" ref="BJ724:BJ787" si="441">AZ323</f>
        <v>#N/A</v>
      </c>
      <c r="BK724" t="e">
        <f t="shared" si="401"/>
        <v>#N/A</v>
      </c>
      <c r="BL724" t="e">
        <f t="shared" si="402"/>
        <v>#N/A</v>
      </c>
      <c r="BM724" t="e">
        <f t="shared" si="403"/>
        <v>#N/A</v>
      </c>
      <c r="BN724" t="e">
        <f t="shared" si="404"/>
        <v>#N/A</v>
      </c>
      <c r="BO724" t="e">
        <f t="shared" si="405"/>
        <v>#N/A</v>
      </c>
      <c r="BP724" t="e">
        <f t="shared" si="406"/>
        <v>#N/A</v>
      </c>
      <c r="BQ724" t="e">
        <f t="shared" si="407"/>
        <v>#N/A</v>
      </c>
      <c r="BR724" t="e">
        <f t="shared" si="408"/>
        <v>#N/A</v>
      </c>
      <c r="BS724" t="e">
        <f t="shared" si="409"/>
        <v>#N/A</v>
      </c>
      <c r="BT724" t="e">
        <f t="shared" si="410"/>
        <v>#N/A</v>
      </c>
      <c r="BU724" t="e">
        <f t="shared" si="411"/>
        <v>#N/A</v>
      </c>
      <c r="BV724" t="e">
        <f t="shared" si="412"/>
        <v>#N/A</v>
      </c>
      <c r="BW724" t="e">
        <f t="shared" si="413"/>
        <v>#N/A</v>
      </c>
      <c r="BX724" t="e">
        <f t="shared" si="414"/>
        <v>#N/A</v>
      </c>
      <c r="BY724" t="e">
        <f t="shared" si="415"/>
        <v>#N/A</v>
      </c>
      <c r="BZ724" t="e">
        <f t="shared" si="416"/>
        <v>#N/A</v>
      </c>
      <c r="CA724" t="e">
        <f t="shared" si="417"/>
        <v>#N/A</v>
      </c>
      <c r="CB724" t="e">
        <f t="shared" si="418"/>
        <v>#N/A</v>
      </c>
      <c r="CC724" t="e">
        <f t="shared" si="419"/>
        <v>#N/A</v>
      </c>
      <c r="CD724" t="e">
        <f t="shared" si="420"/>
        <v>#N/A</v>
      </c>
      <c r="CE724" t="e">
        <f t="shared" si="421"/>
        <v>#N/A</v>
      </c>
      <c r="CF724" t="e">
        <f t="shared" si="422"/>
        <v>#N/A</v>
      </c>
    </row>
    <row r="725" spans="1:84" x14ac:dyDescent="0.3">
      <c r="A725" t="e">
        <f t="shared" si="426"/>
        <v>#N/A</v>
      </c>
      <c r="B725" t="e">
        <f t="shared" si="426"/>
        <v>#N/A</v>
      </c>
      <c r="C725" t="e">
        <f t="shared" ref="C725:C788" si="442">G324</f>
        <v>#N/A</v>
      </c>
      <c r="D725" t="e">
        <f t="shared" ref="D725:D788" si="443">A324</f>
        <v>#N/A</v>
      </c>
      <c r="E725" t="e">
        <f t="shared" ref="E725:E788" si="444">C324</f>
        <v>#N/A</v>
      </c>
      <c r="F725" t="e">
        <f t="shared" ref="F725:F788" si="445">H324</f>
        <v>#N/A</v>
      </c>
      <c r="G725" t="e">
        <f t="shared" ref="G725:G788" si="446">A324</f>
        <v>#N/A</v>
      </c>
      <c r="H725" t="e">
        <f t="shared" ref="H725:H788" si="447">D324</f>
        <v>#N/A</v>
      </c>
      <c r="I725" t="e">
        <f t="shared" ref="I725:I788" si="448">I324</f>
        <v>#N/A</v>
      </c>
      <c r="J725" t="e">
        <f t="shared" ref="J725:J788" si="449">A324</f>
        <v>#N/A</v>
      </c>
      <c r="K725" t="e">
        <f t="shared" ref="K725:K788" si="450">E324</f>
        <v>#N/A</v>
      </c>
      <c r="L725" t="e">
        <f t="shared" si="427"/>
        <v>#N/A</v>
      </c>
      <c r="M725" t="e">
        <f t="shared" si="428"/>
        <v>#N/A</v>
      </c>
      <c r="N725" t="e">
        <f t="shared" si="429"/>
        <v>#N/A</v>
      </c>
      <c r="O725" t="e">
        <f t="shared" ref="O725:O788" si="451">Q324</f>
        <v>#N/A</v>
      </c>
      <c r="P725" t="e">
        <f t="shared" ref="P725:P788" si="452">K324</f>
        <v>#N/A</v>
      </c>
      <c r="Q725" t="e">
        <f t="shared" ref="Q725:Q788" si="453">M324</f>
        <v>#N/A</v>
      </c>
      <c r="R725" t="e">
        <f t="shared" ref="R725:R788" si="454">R324</f>
        <v>#N/A</v>
      </c>
      <c r="S725" t="e">
        <f t="shared" ref="S725:S788" si="455">K324</f>
        <v>#N/A</v>
      </c>
      <c r="T725" t="e">
        <f t="shared" ref="T725:T788" si="456">N324</f>
        <v>#N/A</v>
      </c>
      <c r="U725" t="e">
        <f t="shared" ref="U725:U788" si="457">S324</f>
        <v>#N/A</v>
      </c>
      <c r="V725" t="e">
        <f t="shared" ref="V725:V788" si="458">K324</f>
        <v>#N/A</v>
      </c>
      <c r="W725" t="e">
        <f t="shared" ref="W725:W788" si="459">O324</f>
        <v>#N/A</v>
      </c>
      <c r="X725" t="e">
        <f t="shared" si="430"/>
        <v>#N/A</v>
      </c>
      <c r="Y725" t="e">
        <f t="shared" si="431"/>
        <v>#N/A</v>
      </c>
      <c r="Z725" t="e">
        <f t="shared" si="432"/>
        <v>#N/A</v>
      </c>
      <c r="AA725" t="e">
        <f t="shared" ref="AA725:AA788" si="460">AA324</f>
        <v>#N/A</v>
      </c>
      <c r="AB725" t="e">
        <f t="shared" ref="AB725:AB788" si="461">U324</f>
        <v>#N/A</v>
      </c>
      <c r="AC725" t="e">
        <f t="shared" ref="AC725:AC788" si="462">W324</f>
        <v>#N/A</v>
      </c>
      <c r="AD725" t="e">
        <f t="shared" ref="AD725:AD788" si="463">AB324</f>
        <v>#N/A</v>
      </c>
      <c r="AE725" t="e">
        <f t="shared" ref="AE725:AE788" si="464">U324</f>
        <v>#N/A</v>
      </c>
      <c r="AF725" t="e">
        <f t="shared" ref="AF725:AF788" si="465">X324</f>
        <v>#N/A</v>
      </c>
      <c r="AG725" t="e">
        <f t="shared" ref="AG725:AG788" si="466">AC324</f>
        <v>#N/A</v>
      </c>
      <c r="AH725" t="e">
        <f t="shared" ref="AH725:AH788" si="467">U324</f>
        <v>#N/A</v>
      </c>
      <c r="AI725" t="e">
        <f t="shared" ref="AI725:AI788" si="468">Y324</f>
        <v>#N/A</v>
      </c>
      <c r="AJ725" t="e">
        <f t="shared" si="433"/>
        <v>#N/A</v>
      </c>
      <c r="AK725" t="e">
        <f t="shared" si="434"/>
        <v>#N/A</v>
      </c>
      <c r="AL725" t="e">
        <f t="shared" si="435"/>
        <v>#N/A</v>
      </c>
      <c r="AM725" t="e">
        <f t="shared" ref="AM725:AM788" si="469">AK324</f>
        <v>#N/A</v>
      </c>
      <c r="AN725" t="e">
        <f t="shared" ref="AN725:AN788" si="470">AE324</f>
        <v>#N/A</v>
      </c>
      <c r="AO725" t="e">
        <f t="shared" ref="AO725:AO788" si="471">AG324</f>
        <v>#N/A</v>
      </c>
      <c r="AP725" t="e">
        <f t="shared" ref="AP725:AP788" si="472">AL324</f>
        <v>#N/A</v>
      </c>
      <c r="AQ725" t="e">
        <f t="shared" ref="AQ725:AQ788" si="473">AE324</f>
        <v>#N/A</v>
      </c>
      <c r="AR725" t="e">
        <f t="shared" ref="AR725:AR788" si="474">AH324</f>
        <v>#N/A</v>
      </c>
      <c r="AS725" t="e">
        <f t="shared" ref="AS725:AS788" si="475">AM324</f>
        <v>#N/A</v>
      </c>
      <c r="AT725" t="e">
        <f t="shared" ref="AT725:AT788" si="476">AE324</f>
        <v>#N/A</v>
      </c>
      <c r="AU725" t="e">
        <f t="shared" ref="AU725:AU788" si="477">AI324</f>
        <v>#N/A</v>
      </c>
      <c r="AV725" t="e">
        <f t="shared" si="436"/>
        <v>#N/A</v>
      </c>
      <c r="AW725" t="e">
        <f t="shared" si="437"/>
        <v>#N/A</v>
      </c>
      <c r="AX725" t="e">
        <f t="shared" si="438"/>
        <v>#N/A</v>
      </c>
      <c r="AY725" t="e">
        <f t="shared" ref="AY725:AY788" si="478">AU324</f>
        <v>#N/A</v>
      </c>
      <c r="AZ725" t="e">
        <f t="shared" ref="AZ725:AZ788" si="479">AO324</f>
        <v>#N/A</v>
      </c>
      <c r="BA725" t="e">
        <f t="shared" ref="BA725:BA788" si="480">AQ324</f>
        <v>#N/A</v>
      </c>
      <c r="BB725" t="e">
        <f t="shared" ref="BB725:BB788" si="481">AV324</f>
        <v>#N/A</v>
      </c>
      <c r="BC725" t="e">
        <f t="shared" ref="BC725:BC788" si="482">A324</f>
        <v>#N/A</v>
      </c>
      <c r="BD725" t="e">
        <f t="shared" ref="BD725:BD788" si="483">AR324</f>
        <v>#N/A</v>
      </c>
      <c r="BE725" t="e">
        <f t="shared" ref="BE725:BE788" si="484">AW324</f>
        <v>#N/A</v>
      </c>
      <c r="BF725" t="e">
        <f t="shared" ref="BF725:BF788" si="485">AO324</f>
        <v>#N/A</v>
      </c>
      <c r="BG725" t="e">
        <f t="shared" ref="BG725:BG788" si="486">AS324</f>
        <v>#N/A</v>
      </c>
      <c r="BH725" t="e">
        <f t="shared" si="439"/>
        <v>#N/A</v>
      </c>
      <c r="BI725" t="e">
        <f t="shared" si="440"/>
        <v>#N/A</v>
      </c>
      <c r="BJ725" t="e">
        <f t="shared" si="441"/>
        <v>#N/A</v>
      </c>
      <c r="BK725" t="e">
        <f t="shared" ref="BK725:BK788" si="487">BE324</f>
        <v>#N/A</v>
      </c>
      <c r="BL725" t="e">
        <f t="shared" ref="BL725:BL788" si="488">AY324</f>
        <v>#N/A</v>
      </c>
      <c r="BM725" t="e">
        <f t="shared" ref="BM725:BM788" si="489">BA324</f>
        <v>#N/A</v>
      </c>
      <c r="BN725" t="e">
        <f t="shared" ref="BN725:BN788" si="490">BF324</f>
        <v>#N/A</v>
      </c>
      <c r="BO725" t="e">
        <f t="shared" ref="BO725:BO788" si="491">AY324</f>
        <v>#N/A</v>
      </c>
      <c r="BP725" t="e">
        <f t="shared" ref="BP725:BP788" si="492">BB324</f>
        <v>#N/A</v>
      </c>
      <c r="BQ725" t="e">
        <f t="shared" ref="BQ725:BQ788" si="493">BG324</f>
        <v>#N/A</v>
      </c>
      <c r="BR725" t="e">
        <f t="shared" ref="BR725:BR788" si="494">AY324</f>
        <v>#N/A</v>
      </c>
      <c r="BS725" t="e">
        <f t="shared" ref="BS725:BS788" si="495">BC324</f>
        <v>#N/A</v>
      </c>
      <c r="BT725" t="e">
        <f t="shared" ref="BT725:BT788" si="496">BH324</f>
        <v>#N/A</v>
      </c>
      <c r="BU725" t="e">
        <f t="shared" ref="BU725:BU788" si="497">BI324</f>
        <v>#N/A</v>
      </c>
      <c r="BV725" t="e">
        <f t="shared" ref="BV725:BV788" si="498">BJ324</f>
        <v>#N/A</v>
      </c>
      <c r="BW725" t="e">
        <f t="shared" ref="BW725:BW788" si="499">BO324</f>
        <v>#N/A</v>
      </c>
      <c r="BX725" t="e">
        <f t="shared" ref="BX725:BX788" si="500">BI324</f>
        <v>#N/A</v>
      </c>
      <c r="BY725" t="e">
        <f t="shared" ref="BY725:BY788" si="501">BK324</f>
        <v>#N/A</v>
      </c>
      <c r="BZ725" t="e">
        <f t="shared" ref="BZ725:BZ788" si="502">BP324</f>
        <v>#N/A</v>
      </c>
      <c r="CA725" t="e">
        <f t="shared" ref="CA725:CA788" si="503">BI324</f>
        <v>#N/A</v>
      </c>
      <c r="CB725" t="e">
        <f t="shared" ref="CB725:CB788" si="504">BL324</f>
        <v>#N/A</v>
      </c>
      <c r="CC725" t="e">
        <f t="shared" ref="CC725:CC788" si="505">BQ324</f>
        <v>#N/A</v>
      </c>
      <c r="CD725" t="e">
        <f t="shared" ref="CD725:CD788" si="506">BI324</f>
        <v>#N/A</v>
      </c>
      <c r="CE725" t="e">
        <f t="shared" ref="CE725:CE788" si="507">BM324</f>
        <v>#N/A</v>
      </c>
      <c r="CF725" t="e">
        <f t="shared" ref="CF725:CF788" si="508">BR324</f>
        <v>#N/A</v>
      </c>
    </row>
    <row r="726" spans="1:84" x14ac:dyDescent="0.3">
      <c r="A726" t="e">
        <f t="shared" si="426"/>
        <v>#N/A</v>
      </c>
      <c r="B726" t="e">
        <f t="shared" si="426"/>
        <v>#N/A</v>
      </c>
      <c r="C726" t="e">
        <f t="shared" si="442"/>
        <v>#N/A</v>
      </c>
      <c r="D726" t="e">
        <f t="shared" si="443"/>
        <v>#N/A</v>
      </c>
      <c r="E726" t="e">
        <f t="shared" si="444"/>
        <v>#N/A</v>
      </c>
      <c r="F726" t="e">
        <f t="shared" si="445"/>
        <v>#N/A</v>
      </c>
      <c r="G726" t="e">
        <f t="shared" si="446"/>
        <v>#N/A</v>
      </c>
      <c r="H726" t="e">
        <f t="shared" si="447"/>
        <v>#N/A</v>
      </c>
      <c r="I726" t="e">
        <f t="shared" si="448"/>
        <v>#N/A</v>
      </c>
      <c r="J726" t="e">
        <f t="shared" si="449"/>
        <v>#N/A</v>
      </c>
      <c r="K726" t="e">
        <f t="shared" si="450"/>
        <v>#N/A</v>
      </c>
      <c r="L726" t="e">
        <f t="shared" si="427"/>
        <v>#N/A</v>
      </c>
      <c r="M726" t="e">
        <f t="shared" si="428"/>
        <v>#N/A</v>
      </c>
      <c r="N726" t="e">
        <f t="shared" si="429"/>
        <v>#N/A</v>
      </c>
      <c r="O726" t="e">
        <f t="shared" si="451"/>
        <v>#N/A</v>
      </c>
      <c r="P726" t="e">
        <f t="shared" si="452"/>
        <v>#N/A</v>
      </c>
      <c r="Q726" t="e">
        <f t="shared" si="453"/>
        <v>#N/A</v>
      </c>
      <c r="R726" t="e">
        <f t="shared" si="454"/>
        <v>#N/A</v>
      </c>
      <c r="S726" t="e">
        <f t="shared" si="455"/>
        <v>#N/A</v>
      </c>
      <c r="T726" t="e">
        <f t="shared" si="456"/>
        <v>#N/A</v>
      </c>
      <c r="U726" t="e">
        <f t="shared" si="457"/>
        <v>#N/A</v>
      </c>
      <c r="V726" t="e">
        <f t="shared" si="458"/>
        <v>#N/A</v>
      </c>
      <c r="W726" t="e">
        <f t="shared" si="459"/>
        <v>#N/A</v>
      </c>
      <c r="X726" t="e">
        <f t="shared" si="430"/>
        <v>#N/A</v>
      </c>
      <c r="Y726" t="e">
        <f t="shared" si="431"/>
        <v>#N/A</v>
      </c>
      <c r="Z726" t="e">
        <f t="shared" si="432"/>
        <v>#N/A</v>
      </c>
      <c r="AA726" t="e">
        <f t="shared" si="460"/>
        <v>#N/A</v>
      </c>
      <c r="AB726" t="e">
        <f t="shared" si="461"/>
        <v>#N/A</v>
      </c>
      <c r="AC726" t="e">
        <f t="shared" si="462"/>
        <v>#N/A</v>
      </c>
      <c r="AD726" t="e">
        <f t="shared" si="463"/>
        <v>#N/A</v>
      </c>
      <c r="AE726" t="e">
        <f t="shared" si="464"/>
        <v>#N/A</v>
      </c>
      <c r="AF726" t="e">
        <f t="shared" si="465"/>
        <v>#N/A</v>
      </c>
      <c r="AG726" t="e">
        <f t="shared" si="466"/>
        <v>#N/A</v>
      </c>
      <c r="AH726" t="e">
        <f t="shared" si="467"/>
        <v>#N/A</v>
      </c>
      <c r="AI726" t="e">
        <f t="shared" si="468"/>
        <v>#N/A</v>
      </c>
      <c r="AJ726" t="e">
        <f t="shared" si="433"/>
        <v>#N/A</v>
      </c>
      <c r="AK726" t="e">
        <f t="shared" si="434"/>
        <v>#N/A</v>
      </c>
      <c r="AL726" t="e">
        <f t="shared" si="435"/>
        <v>#N/A</v>
      </c>
      <c r="AM726" t="e">
        <f t="shared" si="469"/>
        <v>#N/A</v>
      </c>
      <c r="AN726" t="e">
        <f t="shared" si="470"/>
        <v>#N/A</v>
      </c>
      <c r="AO726" t="e">
        <f t="shared" si="471"/>
        <v>#N/A</v>
      </c>
      <c r="AP726" t="e">
        <f t="shared" si="472"/>
        <v>#N/A</v>
      </c>
      <c r="AQ726" t="e">
        <f t="shared" si="473"/>
        <v>#N/A</v>
      </c>
      <c r="AR726" t="e">
        <f t="shared" si="474"/>
        <v>#N/A</v>
      </c>
      <c r="AS726" t="e">
        <f t="shared" si="475"/>
        <v>#N/A</v>
      </c>
      <c r="AT726" t="e">
        <f t="shared" si="476"/>
        <v>#N/A</v>
      </c>
      <c r="AU726" t="e">
        <f t="shared" si="477"/>
        <v>#N/A</v>
      </c>
      <c r="AV726" t="e">
        <f t="shared" si="436"/>
        <v>#N/A</v>
      </c>
      <c r="AW726" t="e">
        <f t="shared" si="437"/>
        <v>#N/A</v>
      </c>
      <c r="AX726" t="e">
        <f t="shared" si="438"/>
        <v>#N/A</v>
      </c>
      <c r="AY726" t="e">
        <f t="shared" si="478"/>
        <v>#N/A</v>
      </c>
      <c r="AZ726" t="e">
        <f t="shared" si="479"/>
        <v>#N/A</v>
      </c>
      <c r="BA726" t="e">
        <f t="shared" si="480"/>
        <v>#N/A</v>
      </c>
      <c r="BB726" t="e">
        <f t="shared" si="481"/>
        <v>#N/A</v>
      </c>
      <c r="BC726" t="e">
        <f t="shared" si="482"/>
        <v>#N/A</v>
      </c>
      <c r="BD726" t="e">
        <f t="shared" si="483"/>
        <v>#N/A</v>
      </c>
      <c r="BE726" t="e">
        <f t="shared" si="484"/>
        <v>#N/A</v>
      </c>
      <c r="BF726" t="e">
        <f t="shared" si="485"/>
        <v>#N/A</v>
      </c>
      <c r="BG726" t="e">
        <f t="shared" si="486"/>
        <v>#N/A</v>
      </c>
      <c r="BH726" t="e">
        <f t="shared" si="439"/>
        <v>#N/A</v>
      </c>
      <c r="BI726" t="e">
        <f t="shared" si="440"/>
        <v>#N/A</v>
      </c>
      <c r="BJ726" t="e">
        <f t="shared" si="441"/>
        <v>#N/A</v>
      </c>
      <c r="BK726" t="e">
        <f t="shared" si="487"/>
        <v>#N/A</v>
      </c>
      <c r="BL726" t="e">
        <f t="shared" si="488"/>
        <v>#N/A</v>
      </c>
      <c r="BM726" t="e">
        <f t="shared" si="489"/>
        <v>#N/A</v>
      </c>
      <c r="BN726" t="e">
        <f t="shared" si="490"/>
        <v>#N/A</v>
      </c>
      <c r="BO726" t="e">
        <f t="shared" si="491"/>
        <v>#N/A</v>
      </c>
      <c r="BP726" t="e">
        <f t="shared" si="492"/>
        <v>#N/A</v>
      </c>
      <c r="BQ726" t="e">
        <f t="shared" si="493"/>
        <v>#N/A</v>
      </c>
      <c r="BR726" t="e">
        <f t="shared" si="494"/>
        <v>#N/A</v>
      </c>
      <c r="BS726" t="e">
        <f t="shared" si="495"/>
        <v>#N/A</v>
      </c>
      <c r="BT726" t="e">
        <f t="shared" si="496"/>
        <v>#N/A</v>
      </c>
      <c r="BU726" t="e">
        <f t="shared" si="497"/>
        <v>#N/A</v>
      </c>
      <c r="BV726" t="e">
        <f t="shared" si="498"/>
        <v>#N/A</v>
      </c>
      <c r="BW726" t="e">
        <f t="shared" si="499"/>
        <v>#N/A</v>
      </c>
      <c r="BX726" t="e">
        <f t="shared" si="500"/>
        <v>#N/A</v>
      </c>
      <c r="BY726" t="e">
        <f t="shared" si="501"/>
        <v>#N/A</v>
      </c>
      <c r="BZ726" t="e">
        <f t="shared" si="502"/>
        <v>#N/A</v>
      </c>
      <c r="CA726" t="e">
        <f t="shared" si="503"/>
        <v>#N/A</v>
      </c>
      <c r="CB726" t="e">
        <f t="shared" si="504"/>
        <v>#N/A</v>
      </c>
      <c r="CC726" t="e">
        <f t="shared" si="505"/>
        <v>#N/A</v>
      </c>
      <c r="CD726" t="e">
        <f t="shared" si="506"/>
        <v>#N/A</v>
      </c>
      <c r="CE726" t="e">
        <f t="shared" si="507"/>
        <v>#N/A</v>
      </c>
      <c r="CF726" t="e">
        <f t="shared" si="508"/>
        <v>#N/A</v>
      </c>
    </row>
    <row r="727" spans="1:84" x14ac:dyDescent="0.3">
      <c r="A727" t="e">
        <f t="shared" si="426"/>
        <v>#N/A</v>
      </c>
      <c r="B727" t="e">
        <f t="shared" si="426"/>
        <v>#N/A</v>
      </c>
      <c r="C727" t="e">
        <f t="shared" si="442"/>
        <v>#N/A</v>
      </c>
      <c r="D727" t="e">
        <f t="shared" si="443"/>
        <v>#N/A</v>
      </c>
      <c r="E727" t="e">
        <f t="shared" si="444"/>
        <v>#N/A</v>
      </c>
      <c r="F727" t="e">
        <f t="shared" si="445"/>
        <v>#N/A</v>
      </c>
      <c r="G727" t="e">
        <f t="shared" si="446"/>
        <v>#N/A</v>
      </c>
      <c r="H727" t="e">
        <f t="shared" si="447"/>
        <v>#N/A</v>
      </c>
      <c r="I727" t="e">
        <f t="shared" si="448"/>
        <v>#N/A</v>
      </c>
      <c r="J727" t="e">
        <f t="shared" si="449"/>
        <v>#N/A</v>
      </c>
      <c r="K727" t="e">
        <f t="shared" si="450"/>
        <v>#N/A</v>
      </c>
      <c r="L727" t="e">
        <f t="shared" si="427"/>
        <v>#N/A</v>
      </c>
      <c r="M727" t="e">
        <f t="shared" si="428"/>
        <v>#N/A</v>
      </c>
      <c r="N727" t="e">
        <f t="shared" si="429"/>
        <v>#N/A</v>
      </c>
      <c r="O727" t="e">
        <f t="shared" si="451"/>
        <v>#N/A</v>
      </c>
      <c r="P727" t="e">
        <f t="shared" si="452"/>
        <v>#N/A</v>
      </c>
      <c r="Q727" t="e">
        <f t="shared" si="453"/>
        <v>#N/A</v>
      </c>
      <c r="R727" t="e">
        <f t="shared" si="454"/>
        <v>#N/A</v>
      </c>
      <c r="S727" t="e">
        <f t="shared" si="455"/>
        <v>#N/A</v>
      </c>
      <c r="T727" t="e">
        <f t="shared" si="456"/>
        <v>#N/A</v>
      </c>
      <c r="U727" t="e">
        <f t="shared" si="457"/>
        <v>#N/A</v>
      </c>
      <c r="V727" t="e">
        <f t="shared" si="458"/>
        <v>#N/A</v>
      </c>
      <c r="W727" t="e">
        <f t="shared" si="459"/>
        <v>#N/A</v>
      </c>
      <c r="X727" t="e">
        <f t="shared" si="430"/>
        <v>#N/A</v>
      </c>
      <c r="Y727" t="e">
        <f t="shared" si="431"/>
        <v>#N/A</v>
      </c>
      <c r="Z727" t="e">
        <f t="shared" si="432"/>
        <v>#N/A</v>
      </c>
      <c r="AA727" t="e">
        <f t="shared" si="460"/>
        <v>#N/A</v>
      </c>
      <c r="AB727" t="e">
        <f t="shared" si="461"/>
        <v>#N/A</v>
      </c>
      <c r="AC727" t="e">
        <f t="shared" si="462"/>
        <v>#N/A</v>
      </c>
      <c r="AD727" t="e">
        <f t="shared" si="463"/>
        <v>#N/A</v>
      </c>
      <c r="AE727" t="e">
        <f t="shared" si="464"/>
        <v>#N/A</v>
      </c>
      <c r="AF727" t="e">
        <f t="shared" si="465"/>
        <v>#N/A</v>
      </c>
      <c r="AG727" t="e">
        <f t="shared" si="466"/>
        <v>#N/A</v>
      </c>
      <c r="AH727" t="e">
        <f t="shared" si="467"/>
        <v>#N/A</v>
      </c>
      <c r="AI727" t="e">
        <f t="shared" si="468"/>
        <v>#N/A</v>
      </c>
      <c r="AJ727" t="e">
        <f t="shared" si="433"/>
        <v>#N/A</v>
      </c>
      <c r="AK727" t="e">
        <f t="shared" si="434"/>
        <v>#N/A</v>
      </c>
      <c r="AL727" t="e">
        <f t="shared" si="435"/>
        <v>#N/A</v>
      </c>
      <c r="AM727" t="e">
        <f t="shared" si="469"/>
        <v>#N/A</v>
      </c>
      <c r="AN727" t="e">
        <f t="shared" si="470"/>
        <v>#N/A</v>
      </c>
      <c r="AO727" t="e">
        <f t="shared" si="471"/>
        <v>#N/A</v>
      </c>
      <c r="AP727" t="e">
        <f t="shared" si="472"/>
        <v>#N/A</v>
      </c>
      <c r="AQ727" t="e">
        <f t="shared" si="473"/>
        <v>#N/A</v>
      </c>
      <c r="AR727" t="e">
        <f t="shared" si="474"/>
        <v>#N/A</v>
      </c>
      <c r="AS727" t="e">
        <f t="shared" si="475"/>
        <v>#N/A</v>
      </c>
      <c r="AT727" t="e">
        <f t="shared" si="476"/>
        <v>#N/A</v>
      </c>
      <c r="AU727" t="e">
        <f t="shared" si="477"/>
        <v>#N/A</v>
      </c>
      <c r="AV727" t="e">
        <f t="shared" si="436"/>
        <v>#N/A</v>
      </c>
      <c r="AW727" t="e">
        <f t="shared" si="437"/>
        <v>#N/A</v>
      </c>
      <c r="AX727" t="e">
        <f t="shared" si="438"/>
        <v>#N/A</v>
      </c>
      <c r="AY727" t="e">
        <f t="shared" si="478"/>
        <v>#N/A</v>
      </c>
      <c r="AZ727" t="e">
        <f t="shared" si="479"/>
        <v>#N/A</v>
      </c>
      <c r="BA727" t="e">
        <f t="shared" si="480"/>
        <v>#N/A</v>
      </c>
      <c r="BB727" t="e">
        <f t="shared" si="481"/>
        <v>#N/A</v>
      </c>
      <c r="BC727" t="e">
        <f t="shared" si="482"/>
        <v>#N/A</v>
      </c>
      <c r="BD727" t="e">
        <f t="shared" si="483"/>
        <v>#N/A</v>
      </c>
      <c r="BE727" t="e">
        <f t="shared" si="484"/>
        <v>#N/A</v>
      </c>
      <c r="BF727" t="e">
        <f t="shared" si="485"/>
        <v>#N/A</v>
      </c>
      <c r="BG727" t="e">
        <f t="shared" si="486"/>
        <v>#N/A</v>
      </c>
      <c r="BH727" t="e">
        <f t="shared" si="439"/>
        <v>#N/A</v>
      </c>
      <c r="BI727" t="e">
        <f t="shared" si="440"/>
        <v>#N/A</v>
      </c>
      <c r="BJ727" t="e">
        <f t="shared" si="441"/>
        <v>#N/A</v>
      </c>
      <c r="BK727" t="e">
        <f t="shared" si="487"/>
        <v>#N/A</v>
      </c>
      <c r="BL727" t="e">
        <f t="shared" si="488"/>
        <v>#N/A</v>
      </c>
      <c r="BM727" t="e">
        <f t="shared" si="489"/>
        <v>#N/A</v>
      </c>
      <c r="BN727" t="e">
        <f t="shared" si="490"/>
        <v>#N/A</v>
      </c>
      <c r="BO727" t="e">
        <f t="shared" si="491"/>
        <v>#N/A</v>
      </c>
      <c r="BP727" t="e">
        <f t="shared" si="492"/>
        <v>#N/A</v>
      </c>
      <c r="BQ727" t="e">
        <f t="shared" si="493"/>
        <v>#N/A</v>
      </c>
      <c r="BR727" t="e">
        <f t="shared" si="494"/>
        <v>#N/A</v>
      </c>
      <c r="BS727" t="e">
        <f t="shared" si="495"/>
        <v>#N/A</v>
      </c>
      <c r="BT727" t="e">
        <f t="shared" si="496"/>
        <v>#N/A</v>
      </c>
      <c r="BU727" t="e">
        <f t="shared" si="497"/>
        <v>#N/A</v>
      </c>
      <c r="BV727" t="e">
        <f t="shared" si="498"/>
        <v>#N/A</v>
      </c>
      <c r="BW727" t="e">
        <f t="shared" si="499"/>
        <v>#N/A</v>
      </c>
      <c r="BX727" t="e">
        <f t="shared" si="500"/>
        <v>#N/A</v>
      </c>
      <c r="BY727" t="e">
        <f t="shared" si="501"/>
        <v>#N/A</v>
      </c>
      <c r="BZ727" t="e">
        <f t="shared" si="502"/>
        <v>#N/A</v>
      </c>
      <c r="CA727" t="e">
        <f t="shared" si="503"/>
        <v>#N/A</v>
      </c>
      <c r="CB727" t="e">
        <f t="shared" si="504"/>
        <v>#N/A</v>
      </c>
      <c r="CC727" t="e">
        <f t="shared" si="505"/>
        <v>#N/A</v>
      </c>
      <c r="CD727" t="e">
        <f t="shared" si="506"/>
        <v>#N/A</v>
      </c>
      <c r="CE727" t="e">
        <f t="shared" si="507"/>
        <v>#N/A</v>
      </c>
      <c r="CF727" t="e">
        <f t="shared" si="508"/>
        <v>#N/A</v>
      </c>
    </row>
    <row r="728" spans="1:84" x14ac:dyDescent="0.3">
      <c r="A728" t="e">
        <f t="shared" si="426"/>
        <v>#N/A</v>
      </c>
      <c r="B728" t="e">
        <f t="shared" si="426"/>
        <v>#N/A</v>
      </c>
      <c r="C728" t="e">
        <f t="shared" si="442"/>
        <v>#N/A</v>
      </c>
      <c r="D728" t="e">
        <f t="shared" si="443"/>
        <v>#N/A</v>
      </c>
      <c r="E728" t="e">
        <f t="shared" si="444"/>
        <v>#N/A</v>
      </c>
      <c r="F728" t="e">
        <f t="shared" si="445"/>
        <v>#N/A</v>
      </c>
      <c r="G728" t="e">
        <f t="shared" si="446"/>
        <v>#N/A</v>
      </c>
      <c r="H728" t="e">
        <f t="shared" si="447"/>
        <v>#N/A</v>
      </c>
      <c r="I728" t="e">
        <f t="shared" si="448"/>
        <v>#N/A</v>
      </c>
      <c r="J728" t="e">
        <f t="shared" si="449"/>
        <v>#N/A</v>
      </c>
      <c r="K728" t="e">
        <f t="shared" si="450"/>
        <v>#N/A</v>
      </c>
      <c r="L728" t="e">
        <f t="shared" si="427"/>
        <v>#N/A</v>
      </c>
      <c r="M728" t="e">
        <f t="shared" si="428"/>
        <v>#N/A</v>
      </c>
      <c r="N728" t="e">
        <f t="shared" si="429"/>
        <v>#N/A</v>
      </c>
      <c r="O728" t="e">
        <f t="shared" si="451"/>
        <v>#N/A</v>
      </c>
      <c r="P728" t="e">
        <f t="shared" si="452"/>
        <v>#N/A</v>
      </c>
      <c r="Q728" t="e">
        <f t="shared" si="453"/>
        <v>#N/A</v>
      </c>
      <c r="R728" t="e">
        <f t="shared" si="454"/>
        <v>#N/A</v>
      </c>
      <c r="S728" t="e">
        <f t="shared" si="455"/>
        <v>#N/A</v>
      </c>
      <c r="T728" t="e">
        <f t="shared" si="456"/>
        <v>#N/A</v>
      </c>
      <c r="U728" t="e">
        <f t="shared" si="457"/>
        <v>#N/A</v>
      </c>
      <c r="V728" t="e">
        <f t="shared" si="458"/>
        <v>#N/A</v>
      </c>
      <c r="W728" t="e">
        <f t="shared" si="459"/>
        <v>#N/A</v>
      </c>
      <c r="X728" t="e">
        <f t="shared" si="430"/>
        <v>#N/A</v>
      </c>
      <c r="Y728" t="e">
        <f t="shared" si="431"/>
        <v>#N/A</v>
      </c>
      <c r="Z728" t="e">
        <f t="shared" si="432"/>
        <v>#N/A</v>
      </c>
      <c r="AA728" t="e">
        <f t="shared" si="460"/>
        <v>#N/A</v>
      </c>
      <c r="AB728" t="e">
        <f t="shared" si="461"/>
        <v>#N/A</v>
      </c>
      <c r="AC728" t="e">
        <f t="shared" si="462"/>
        <v>#N/A</v>
      </c>
      <c r="AD728" t="e">
        <f t="shared" si="463"/>
        <v>#N/A</v>
      </c>
      <c r="AE728" t="e">
        <f t="shared" si="464"/>
        <v>#N/A</v>
      </c>
      <c r="AF728" t="e">
        <f t="shared" si="465"/>
        <v>#N/A</v>
      </c>
      <c r="AG728" t="e">
        <f t="shared" si="466"/>
        <v>#N/A</v>
      </c>
      <c r="AH728" t="e">
        <f t="shared" si="467"/>
        <v>#N/A</v>
      </c>
      <c r="AI728" t="e">
        <f t="shared" si="468"/>
        <v>#N/A</v>
      </c>
      <c r="AJ728" t="e">
        <f t="shared" si="433"/>
        <v>#N/A</v>
      </c>
      <c r="AK728" t="e">
        <f t="shared" si="434"/>
        <v>#N/A</v>
      </c>
      <c r="AL728" t="e">
        <f t="shared" si="435"/>
        <v>#N/A</v>
      </c>
      <c r="AM728" t="e">
        <f t="shared" si="469"/>
        <v>#N/A</v>
      </c>
      <c r="AN728" t="e">
        <f t="shared" si="470"/>
        <v>#N/A</v>
      </c>
      <c r="AO728" t="e">
        <f t="shared" si="471"/>
        <v>#N/A</v>
      </c>
      <c r="AP728" t="e">
        <f t="shared" si="472"/>
        <v>#N/A</v>
      </c>
      <c r="AQ728" t="e">
        <f t="shared" si="473"/>
        <v>#N/A</v>
      </c>
      <c r="AR728" t="e">
        <f t="shared" si="474"/>
        <v>#N/A</v>
      </c>
      <c r="AS728" t="e">
        <f t="shared" si="475"/>
        <v>#N/A</v>
      </c>
      <c r="AT728" t="e">
        <f t="shared" si="476"/>
        <v>#N/A</v>
      </c>
      <c r="AU728" t="e">
        <f t="shared" si="477"/>
        <v>#N/A</v>
      </c>
      <c r="AV728" t="e">
        <f t="shared" si="436"/>
        <v>#N/A</v>
      </c>
      <c r="AW728" t="e">
        <f t="shared" si="437"/>
        <v>#N/A</v>
      </c>
      <c r="AX728" t="e">
        <f t="shared" si="438"/>
        <v>#N/A</v>
      </c>
      <c r="AY728" t="e">
        <f t="shared" si="478"/>
        <v>#N/A</v>
      </c>
      <c r="AZ728" t="e">
        <f t="shared" si="479"/>
        <v>#N/A</v>
      </c>
      <c r="BA728" t="e">
        <f t="shared" si="480"/>
        <v>#N/A</v>
      </c>
      <c r="BB728" t="e">
        <f t="shared" si="481"/>
        <v>#N/A</v>
      </c>
      <c r="BC728" t="e">
        <f t="shared" si="482"/>
        <v>#N/A</v>
      </c>
      <c r="BD728" t="e">
        <f t="shared" si="483"/>
        <v>#N/A</v>
      </c>
      <c r="BE728" t="e">
        <f t="shared" si="484"/>
        <v>#N/A</v>
      </c>
      <c r="BF728" t="e">
        <f t="shared" si="485"/>
        <v>#N/A</v>
      </c>
      <c r="BG728" t="e">
        <f t="shared" si="486"/>
        <v>#N/A</v>
      </c>
      <c r="BH728" t="e">
        <f t="shared" si="439"/>
        <v>#N/A</v>
      </c>
      <c r="BI728" t="e">
        <f t="shared" si="440"/>
        <v>#N/A</v>
      </c>
      <c r="BJ728" t="e">
        <f t="shared" si="441"/>
        <v>#N/A</v>
      </c>
      <c r="BK728" t="e">
        <f t="shared" si="487"/>
        <v>#N/A</v>
      </c>
      <c r="BL728" t="e">
        <f t="shared" si="488"/>
        <v>#N/A</v>
      </c>
      <c r="BM728" t="e">
        <f t="shared" si="489"/>
        <v>#N/A</v>
      </c>
      <c r="BN728" t="e">
        <f t="shared" si="490"/>
        <v>#N/A</v>
      </c>
      <c r="BO728" t="e">
        <f t="shared" si="491"/>
        <v>#N/A</v>
      </c>
      <c r="BP728" t="e">
        <f t="shared" si="492"/>
        <v>#N/A</v>
      </c>
      <c r="BQ728" t="e">
        <f t="shared" si="493"/>
        <v>#N/A</v>
      </c>
      <c r="BR728" t="e">
        <f t="shared" si="494"/>
        <v>#N/A</v>
      </c>
      <c r="BS728" t="e">
        <f t="shared" si="495"/>
        <v>#N/A</v>
      </c>
      <c r="BT728" t="e">
        <f t="shared" si="496"/>
        <v>#N/A</v>
      </c>
      <c r="BU728" t="e">
        <f t="shared" si="497"/>
        <v>#N/A</v>
      </c>
      <c r="BV728" t="e">
        <f t="shared" si="498"/>
        <v>#N/A</v>
      </c>
      <c r="BW728" t="e">
        <f t="shared" si="499"/>
        <v>#N/A</v>
      </c>
      <c r="BX728" t="e">
        <f t="shared" si="500"/>
        <v>#N/A</v>
      </c>
      <c r="BY728" t="e">
        <f t="shared" si="501"/>
        <v>#N/A</v>
      </c>
      <c r="BZ728" t="e">
        <f t="shared" si="502"/>
        <v>#N/A</v>
      </c>
      <c r="CA728" t="e">
        <f t="shared" si="503"/>
        <v>#N/A</v>
      </c>
      <c r="CB728" t="e">
        <f t="shared" si="504"/>
        <v>#N/A</v>
      </c>
      <c r="CC728" t="e">
        <f t="shared" si="505"/>
        <v>#N/A</v>
      </c>
      <c r="CD728" t="e">
        <f t="shared" si="506"/>
        <v>#N/A</v>
      </c>
      <c r="CE728" t="e">
        <f t="shared" si="507"/>
        <v>#N/A</v>
      </c>
      <c r="CF728" t="e">
        <f t="shared" si="508"/>
        <v>#N/A</v>
      </c>
    </row>
    <row r="729" spans="1:84" x14ac:dyDescent="0.3">
      <c r="A729" t="e">
        <f t="shared" si="426"/>
        <v>#N/A</v>
      </c>
      <c r="B729" t="e">
        <f t="shared" si="426"/>
        <v>#N/A</v>
      </c>
      <c r="C729" t="e">
        <f t="shared" si="442"/>
        <v>#N/A</v>
      </c>
      <c r="D729" t="e">
        <f t="shared" si="443"/>
        <v>#N/A</v>
      </c>
      <c r="E729" t="e">
        <f t="shared" si="444"/>
        <v>#N/A</v>
      </c>
      <c r="F729" t="e">
        <f t="shared" si="445"/>
        <v>#N/A</v>
      </c>
      <c r="G729" t="e">
        <f t="shared" si="446"/>
        <v>#N/A</v>
      </c>
      <c r="H729" t="e">
        <f t="shared" si="447"/>
        <v>#N/A</v>
      </c>
      <c r="I729" t="e">
        <f t="shared" si="448"/>
        <v>#N/A</v>
      </c>
      <c r="J729" t="e">
        <f t="shared" si="449"/>
        <v>#N/A</v>
      </c>
      <c r="K729" t="e">
        <f t="shared" si="450"/>
        <v>#N/A</v>
      </c>
      <c r="L729" t="e">
        <f t="shared" si="427"/>
        <v>#N/A</v>
      </c>
      <c r="M729" t="e">
        <f t="shared" si="428"/>
        <v>#N/A</v>
      </c>
      <c r="N729" t="e">
        <f t="shared" si="429"/>
        <v>#N/A</v>
      </c>
      <c r="O729" t="e">
        <f t="shared" si="451"/>
        <v>#N/A</v>
      </c>
      <c r="P729" t="e">
        <f t="shared" si="452"/>
        <v>#N/A</v>
      </c>
      <c r="Q729" t="e">
        <f t="shared" si="453"/>
        <v>#N/A</v>
      </c>
      <c r="R729" t="e">
        <f t="shared" si="454"/>
        <v>#N/A</v>
      </c>
      <c r="S729" t="e">
        <f t="shared" si="455"/>
        <v>#N/A</v>
      </c>
      <c r="T729" t="e">
        <f t="shared" si="456"/>
        <v>#N/A</v>
      </c>
      <c r="U729" t="e">
        <f t="shared" si="457"/>
        <v>#N/A</v>
      </c>
      <c r="V729" t="e">
        <f t="shared" si="458"/>
        <v>#N/A</v>
      </c>
      <c r="W729" t="e">
        <f t="shared" si="459"/>
        <v>#N/A</v>
      </c>
      <c r="X729" t="e">
        <f t="shared" si="430"/>
        <v>#N/A</v>
      </c>
      <c r="Y729" t="e">
        <f t="shared" si="431"/>
        <v>#N/A</v>
      </c>
      <c r="Z729" t="e">
        <f t="shared" si="432"/>
        <v>#N/A</v>
      </c>
      <c r="AA729" t="e">
        <f t="shared" si="460"/>
        <v>#N/A</v>
      </c>
      <c r="AB729" t="e">
        <f t="shared" si="461"/>
        <v>#N/A</v>
      </c>
      <c r="AC729" t="e">
        <f t="shared" si="462"/>
        <v>#N/A</v>
      </c>
      <c r="AD729" t="e">
        <f t="shared" si="463"/>
        <v>#N/A</v>
      </c>
      <c r="AE729" t="e">
        <f t="shared" si="464"/>
        <v>#N/A</v>
      </c>
      <c r="AF729" t="e">
        <f t="shared" si="465"/>
        <v>#N/A</v>
      </c>
      <c r="AG729" t="e">
        <f t="shared" si="466"/>
        <v>#N/A</v>
      </c>
      <c r="AH729" t="e">
        <f t="shared" si="467"/>
        <v>#N/A</v>
      </c>
      <c r="AI729" t="e">
        <f t="shared" si="468"/>
        <v>#N/A</v>
      </c>
      <c r="AJ729" t="e">
        <f t="shared" si="433"/>
        <v>#N/A</v>
      </c>
      <c r="AK729" t="e">
        <f t="shared" si="434"/>
        <v>#N/A</v>
      </c>
      <c r="AL729" t="e">
        <f t="shared" si="435"/>
        <v>#N/A</v>
      </c>
      <c r="AM729" t="e">
        <f t="shared" si="469"/>
        <v>#N/A</v>
      </c>
      <c r="AN729" t="e">
        <f t="shared" si="470"/>
        <v>#N/A</v>
      </c>
      <c r="AO729" t="e">
        <f t="shared" si="471"/>
        <v>#N/A</v>
      </c>
      <c r="AP729" t="e">
        <f t="shared" si="472"/>
        <v>#N/A</v>
      </c>
      <c r="AQ729" t="e">
        <f t="shared" si="473"/>
        <v>#N/A</v>
      </c>
      <c r="AR729" t="e">
        <f t="shared" si="474"/>
        <v>#N/A</v>
      </c>
      <c r="AS729" t="e">
        <f t="shared" si="475"/>
        <v>#N/A</v>
      </c>
      <c r="AT729" t="e">
        <f t="shared" si="476"/>
        <v>#N/A</v>
      </c>
      <c r="AU729" t="e">
        <f t="shared" si="477"/>
        <v>#N/A</v>
      </c>
      <c r="AV729" t="e">
        <f t="shared" si="436"/>
        <v>#N/A</v>
      </c>
      <c r="AW729" t="e">
        <f t="shared" si="437"/>
        <v>#N/A</v>
      </c>
      <c r="AX729" t="e">
        <f t="shared" si="438"/>
        <v>#N/A</v>
      </c>
      <c r="AY729" t="e">
        <f t="shared" si="478"/>
        <v>#N/A</v>
      </c>
      <c r="AZ729" t="e">
        <f t="shared" si="479"/>
        <v>#N/A</v>
      </c>
      <c r="BA729" t="e">
        <f t="shared" si="480"/>
        <v>#N/A</v>
      </c>
      <c r="BB729" t="e">
        <f t="shared" si="481"/>
        <v>#N/A</v>
      </c>
      <c r="BC729" t="e">
        <f t="shared" si="482"/>
        <v>#N/A</v>
      </c>
      <c r="BD729" t="e">
        <f t="shared" si="483"/>
        <v>#N/A</v>
      </c>
      <c r="BE729" t="e">
        <f t="shared" si="484"/>
        <v>#N/A</v>
      </c>
      <c r="BF729" t="e">
        <f t="shared" si="485"/>
        <v>#N/A</v>
      </c>
      <c r="BG729" t="e">
        <f t="shared" si="486"/>
        <v>#N/A</v>
      </c>
      <c r="BH729" t="e">
        <f t="shared" si="439"/>
        <v>#N/A</v>
      </c>
      <c r="BI729" t="e">
        <f t="shared" si="440"/>
        <v>#N/A</v>
      </c>
      <c r="BJ729" t="e">
        <f t="shared" si="441"/>
        <v>#N/A</v>
      </c>
      <c r="BK729" t="e">
        <f t="shared" si="487"/>
        <v>#N/A</v>
      </c>
      <c r="BL729" t="e">
        <f t="shared" si="488"/>
        <v>#N/A</v>
      </c>
      <c r="BM729" t="e">
        <f t="shared" si="489"/>
        <v>#N/A</v>
      </c>
      <c r="BN729" t="e">
        <f t="shared" si="490"/>
        <v>#N/A</v>
      </c>
      <c r="BO729" t="e">
        <f t="shared" si="491"/>
        <v>#N/A</v>
      </c>
      <c r="BP729" t="e">
        <f t="shared" si="492"/>
        <v>#N/A</v>
      </c>
      <c r="BQ729" t="e">
        <f t="shared" si="493"/>
        <v>#N/A</v>
      </c>
      <c r="BR729" t="e">
        <f t="shared" si="494"/>
        <v>#N/A</v>
      </c>
      <c r="BS729" t="e">
        <f t="shared" si="495"/>
        <v>#N/A</v>
      </c>
      <c r="BT729" t="e">
        <f t="shared" si="496"/>
        <v>#N/A</v>
      </c>
      <c r="BU729" t="e">
        <f t="shared" si="497"/>
        <v>#N/A</v>
      </c>
      <c r="BV729" t="e">
        <f t="shared" si="498"/>
        <v>#N/A</v>
      </c>
      <c r="BW729" t="e">
        <f t="shared" si="499"/>
        <v>#N/A</v>
      </c>
      <c r="BX729" t="e">
        <f t="shared" si="500"/>
        <v>#N/A</v>
      </c>
      <c r="BY729" t="e">
        <f t="shared" si="501"/>
        <v>#N/A</v>
      </c>
      <c r="BZ729" t="e">
        <f t="shared" si="502"/>
        <v>#N/A</v>
      </c>
      <c r="CA729" t="e">
        <f t="shared" si="503"/>
        <v>#N/A</v>
      </c>
      <c r="CB729" t="e">
        <f t="shared" si="504"/>
        <v>#N/A</v>
      </c>
      <c r="CC729" t="e">
        <f t="shared" si="505"/>
        <v>#N/A</v>
      </c>
      <c r="CD729" t="e">
        <f t="shared" si="506"/>
        <v>#N/A</v>
      </c>
      <c r="CE729" t="e">
        <f t="shared" si="507"/>
        <v>#N/A</v>
      </c>
      <c r="CF729" t="e">
        <f t="shared" si="508"/>
        <v>#N/A</v>
      </c>
    </row>
    <row r="730" spans="1:84" x14ac:dyDescent="0.3">
      <c r="A730" t="e">
        <f t="shared" si="426"/>
        <v>#N/A</v>
      </c>
      <c r="B730" t="e">
        <f t="shared" si="426"/>
        <v>#N/A</v>
      </c>
      <c r="C730" t="e">
        <f t="shared" si="442"/>
        <v>#N/A</v>
      </c>
      <c r="D730" t="e">
        <f t="shared" si="443"/>
        <v>#N/A</v>
      </c>
      <c r="E730" t="e">
        <f t="shared" si="444"/>
        <v>#N/A</v>
      </c>
      <c r="F730" t="e">
        <f t="shared" si="445"/>
        <v>#N/A</v>
      </c>
      <c r="G730" t="e">
        <f t="shared" si="446"/>
        <v>#N/A</v>
      </c>
      <c r="H730" t="e">
        <f t="shared" si="447"/>
        <v>#N/A</v>
      </c>
      <c r="I730" t="e">
        <f t="shared" si="448"/>
        <v>#N/A</v>
      </c>
      <c r="J730" t="e">
        <f t="shared" si="449"/>
        <v>#N/A</v>
      </c>
      <c r="K730" t="e">
        <f t="shared" si="450"/>
        <v>#N/A</v>
      </c>
      <c r="L730" t="e">
        <f t="shared" si="427"/>
        <v>#N/A</v>
      </c>
      <c r="M730" t="e">
        <f t="shared" si="428"/>
        <v>#N/A</v>
      </c>
      <c r="N730" t="e">
        <f t="shared" si="429"/>
        <v>#N/A</v>
      </c>
      <c r="O730" t="e">
        <f t="shared" si="451"/>
        <v>#N/A</v>
      </c>
      <c r="P730" t="e">
        <f t="shared" si="452"/>
        <v>#N/A</v>
      </c>
      <c r="Q730" t="e">
        <f t="shared" si="453"/>
        <v>#N/A</v>
      </c>
      <c r="R730" t="e">
        <f t="shared" si="454"/>
        <v>#N/A</v>
      </c>
      <c r="S730" t="e">
        <f t="shared" si="455"/>
        <v>#N/A</v>
      </c>
      <c r="T730" t="e">
        <f t="shared" si="456"/>
        <v>#N/A</v>
      </c>
      <c r="U730" t="e">
        <f t="shared" si="457"/>
        <v>#N/A</v>
      </c>
      <c r="V730" t="e">
        <f t="shared" si="458"/>
        <v>#N/A</v>
      </c>
      <c r="W730" t="e">
        <f t="shared" si="459"/>
        <v>#N/A</v>
      </c>
      <c r="X730" t="e">
        <f t="shared" si="430"/>
        <v>#N/A</v>
      </c>
      <c r="Y730" t="e">
        <f t="shared" si="431"/>
        <v>#N/A</v>
      </c>
      <c r="Z730" t="e">
        <f t="shared" si="432"/>
        <v>#N/A</v>
      </c>
      <c r="AA730" t="e">
        <f t="shared" si="460"/>
        <v>#N/A</v>
      </c>
      <c r="AB730" t="e">
        <f t="shared" si="461"/>
        <v>#N/A</v>
      </c>
      <c r="AC730" t="e">
        <f t="shared" si="462"/>
        <v>#N/A</v>
      </c>
      <c r="AD730" t="e">
        <f t="shared" si="463"/>
        <v>#N/A</v>
      </c>
      <c r="AE730" t="e">
        <f t="shared" si="464"/>
        <v>#N/A</v>
      </c>
      <c r="AF730" t="e">
        <f t="shared" si="465"/>
        <v>#N/A</v>
      </c>
      <c r="AG730" t="e">
        <f t="shared" si="466"/>
        <v>#N/A</v>
      </c>
      <c r="AH730" t="e">
        <f t="shared" si="467"/>
        <v>#N/A</v>
      </c>
      <c r="AI730" t="e">
        <f t="shared" si="468"/>
        <v>#N/A</v>
      </c>
      <c r="AJ730" t="e">
        <f t="shared" si="433"/>
        <v>#N/A</v>
      </c>
      <c r="AK730" t="e">
        <f t="shared" si="434"/>
        <v>#N/A</v>
      </c>
      <c r="AL730" t="e">
        <f t="shared" si="435"/>
        <v>#N/A</v>
      </c>
      <c r="AM730" t="e">
        <f t="shared" si="469"/>
        <v>#N/A</v>
      </c>
      <c r="AN730" t="e">
        <f t="shared" si="470"/>
        <v>#N/A</v>
      </c>
      <c r="AO730" t="e">
        <f t="shared" si="471"/>
        <v>#N/A</v>
      </c>
      <c r="AP730" t="e">
        <f t="shared" si="472"/>
        <v>#N/A</v>
      </c>
      <c r="AQ730" t="e">
        <f t="shared" si="473"/>
        <v>#N/A</v>
      </c>
      <c r="AR730" t="e">
        <f t="shared" si="474"/>
        <v>#N/A</v>
      </c>
      <c r="AS730" t="e">
        <f t="shared" si="475"/>
        <v>#N/A</v>
      </c>
      <c r="AT730" t="e">
        <f t="shared" si="476"/>
        <v>#N/A</v>
      </c>
      <c r="AU730" t="e">
        <f t="shared" si="477"/>
        <v>#N/A</v>
      </c>
      <c r="AV730" t="e">
        <f t="shared" si="436"/>
        <v>#N/A</v>
      </c>
      <c r="AW730" t="e">
        <f t="shared" si="437"/>
        <v>#N/A</v>
      </c>
      <c r="AX730" t="e">
        <f t="shared" si="438"/>
        <v>#N/A</v>
      </c>
      <c r="AY730" t="e">
        <f t="shared" si="478"/>
        <v>#N/A</v>
      </c>
      <c r="AZ730" t="e">
        <f t="shared" si="479"/>
        <v>#N/A</v>
      </c>
      <c r="BA730" t="e">
        <f t="shared" si="480"/>
        <v>#N/A</v>
      </c>
      <c r="BB730" t="e">
        <f t="shared" si="481"/>
        <v>#N/A</v>
      </c>
      <c r="BC730" t="e">
        <f t="shared" si="482"/>
        <v>#N/A</v>
      </c>
      <c r="BD730" t="e">
        <f t="shared" si="483"/>
        <v>#N/A</v>
      </c>
      <c r="BE730" t="e">
        <f t="shared" si="484"/>
        <v>#N/A</v>
      </c>
      <c r="BF730" t="e">
        <f t="shared" si="485"/>
        <v>#N/A</v>
      </c>
      <c r="BG730" t="e">
        <f t="shared" si="486"/>
        <v>#N/A</v>
      </c>
      <c r="BH730" t="e">
        <f t="shared" si="439"/>
        <v>#N/A</v>
      </c>
      <c r="BI730" t="e">
        <f t="shared" si="440"/>
        <v>#N/A</v>
      </c>
      <c r="BJ730" t="e">
        <f t="shared" si="441"/>
        <v>#N/A</v>
      </c>
      <c r="BK730" t="e">
        <f t="shared" si="487"/>
        <v>#N/A</v>
      </c>
      <c r="BL730" t="e">
        <f t="shared" si="488"/>
        <v>#N/A</v>
      </c>
      <c r="BM730" t="e">
        <f t="shared" si="489"/>
        <v>#N/A</v>
      </c>
      <c r="BN730" t="e">
        <f t="shared" si="490"/>
        <v>#N/A</v>
      </c>
      <c r="BO730" t="e">
        <f t="shared" si="491"/>
        <v>#N/A</v>
      </c>
      <c r="BP730" t="e">
        <f t="shared" si="492"/>
        <v>#N/A</v>
      </c>
      <c r="BQ730" t="e">
        <f t="shared" si="493"/>
        <v>#N/A</v>
      </c>
      <c r="BR730" t="e">
        <f t="shared" si="494"/>
        <v>#N/A</v>
      </c>
      <c r="BS730" t="e">
        <f t="shared" si="495"/>
        <v>#N/A</v>
      </c>
      <c r="BT730" t="e">
        <f t="shared" si="496"/>
        <v>#N/A</v>
      </c>
      <c r="BU730" t="e">
        <f t="shared" si="497"/>
        <v>#N/A</v>
      </c>
      <c r="BV730" t="e">
        <f t="shared" si="498"/>
        <v>#N/A</v>
      </c>
      <c r="BW730" t="e">
        <f t="shared" si="499"/>
        <v>#N/A</v>
      </c>
      <c r="BX730" t="e">
        <f t="shared" si="500"/>
        <v>#N/A</v>
      </c>
      <c r="BY730" t="e">
        <f t="shared" si="501"/>
        <v>#N/A</v>
      </c>
      <c r="BZ730" t="e">
        <f t="shared" si="502"/>
        <v>#N/A</v>
      </c>
      <c r="CA730" t="e">
        <f t="shared" si="503"/>
        <v>#N/A</v>
      </c>
      <c r="CB730" t="e">
        <f t="shared" si="504"/>
        <v>#N/A</v>
      </c>
      <c r="CC730" t="e">
        <f t="shared" si="505"/>
        <v>#N/A</v>
      </c>
      <c r="CD730" t="e">
        <f t="shared" si="506"/>
        <v>#N/A</v>
      </c>
      <c r="CE730" t="e">
        <f t="shared" si="507"/>
        <v>#N/A</v>
      </c>
      <c r="CF730" t="e">
        <f t="shared" si="508"/>
        <v>#N/A</v>
      </c>
    </row>
    <row r="731" spans="1:84" x14ac:dyDescent="0.3">
      <c r="A731" t="e">
        <f t="shared" si="426"/>
        <v>#N/A</v>
      </c>
      <c r="B731" t="e">
        <f t="shared" si="426"/>
        <v>#N/A</v>
      </c>
      <c r="C731" t="e">
        <f t="shared" si="442"/>
        <v>#N/A</v>
      </c>
      <c r="D731" t="e">
        <f t="shared" si="443"/>
        <v>#N/A</v>
      </c>
      <c r="E731" t="e">
        <f t="shared" si="444"/>
        <v>#N/A</v>
      </c>
      <c r="F731" t="e">
        <f t="shared" si="445"/>
        <v>#N/A</v>
      </c>
      <c r="G731" t="e">
        <f t="shared" si="446"/>
        <v>#N/A</v>
      </c>
      <c r="H731" t="e">
        <f t="shared" si="447"/>
        <v>#N/A</v>
      </c>
      <c r="I731" t="e">
        <f t="shared" si="448"/>
        <v>#N/A</v>
      </c>
      <c r="J731" t="e">
        <f t="shared" si="449"/>
        <v>#N/A</v>
      </c>
      <c r="K731" t="e">
        <f t="shared" si="450"/>
        <v>#N/A</v>
      </c>
      <c r="L731" t="e">
        <f t="shared" si="427"/>
        <v>#N/A</v>
      </c>
      <c r="M731" t="e">
        <f t="shared" si="428"/>
        <v>#N/A</v>
      </c>
      <c r="N731" t="e">
        <f t="shared" si="429"/>
        <v>#N/A</v>
      </c>
      <c r="O731" t="e">
        <f t="shared" si="451"/>
        <v>#N/A</v>
      </c>
      <c r="P731" t="e">
        <f t="shared" si="452"/>
        <v>#N/A</v>
      </c>
      <c r="Q731" t="e">
        <f t="shared" si="453"/>
        <v>#N/A</v>
      </c>
      <c r="R731" t="e">
        <f t="shared" si="454"/>
        <v>#N/A</v>
      </c>
      <c r="S731" t="e">
        <f t="shared" si="455"/>
        <v>#N/A</v>
      </c>
      <c r="T731" t="e">
        <f t="shared" si="456"/>
        <v>#N/A</v>
      </c>
      <c r="U731" t="e">
        <f t="shared" si="457"/>
        <v>#N/A</v>
      </c>
      <c r="V731" t="e">
        <f t="shared" si="458"/>
        <v>#N/A</v>
      </c>
      <c r="W731" t="e">
        <f t="shared" si="459"/>
        <v>#N/A</v>
      </c>
      <c r="X731" t="e">
        <f t="shared" si="430"/>
        <v>#N/A</v>
      </c>
      <c r="Y731" t="e">
        <f t="shared" si="431"/>
        <v>#N/A</v>
      </c>
      <c r="Z731" t="e">
        <f t="shared" si="432"/>
        <v>#N/A</v>
      </c>
      <c r="AA731" t="e">
        <f t="shared" si="460"/>
        <v>#N/A</v>
      </c>
      <c r="AB731" t="e">
        <f t="shared" si="461"/>
        <v>#N/A</v>
      </c>
      <c r="AC731" t="e">
        <f t="shared" si="462"/>
        <v>#N/A</v>
      </c>
      <c r="AD731" t="e">
        <f t="shared" si="463"/>
        <v>#N/A</v>
      </c>
      <c r="AE731" t="e">
        <f t="shared" si="464"/>
        <v>#N/A</v>
      </c>
      <c r="AF731" t="e">
        <f t="shared" si="465"/>
        <v>#N/A</v>
      </c>
      <c r="AG731" t="e">
        <f t="shared" si="466"/>
        <v>#N/A</v>
      </c>
      <c r="AH731" t="e">
        <f t="shared" si="467"/>
        <v>#N/A</v>
      </c>
      <c r="AI731" t="e">
        <f t="shared" si="468"/>
        <v>#N/A</v>
      </c>
      <c r="AJ731" t="e">
        <f t="shared" si="433"/>
        <v>#N/A</v>
      </c>
      <c r="AK731" t="e">
        <f t="shared" si="434"/>
        <v>#N/A</v>
      </c>
      <c r="AL731" t="e">
        <f t="shared" si="435"/>
        <v>#N/A</v>
      </c>
      <c r="AM731" t="e">
        <f t="shared" si="469"/>
        <v>#N/A</v>
      </c>
      <c r="AN731" t="e">
        <f t="shared" si="470"/>
        <v>#N/A</v>
      </c>
      <c r="AO731" t="e">
        <f t="shared" si="471"/>
        <v>#N/A</v>
      </c>
      <c r="AP731" t="e">
        <f t="shared" si="472"/>
        <v>#N/A</v>
      </c>
      <c r="AQ731" t="e">
        <f t="shared" si="473"/>
        <v>#N/A</v>
      </c>
      <c r="AR731" t="e">
        <f t="shared" si="474"/>
        <v>#N/A</v>
      </c>
      <c r="AS731" t="e">
        <f t="shared" si="475"/>
        <v>#N/A</v>
      </c>
      <c r="AT731" t="e">
        <f t="shared" si="476"/>
        <v>#N/A</v>
      </c>
      <c r="AU731" t="e">
        <f t="shared" si="477"/>
        <v>#N/A</v>
      </c>
      <c r="AV731" t="e">
        <f t="shared" si="436"/>
        <v>#N/A</v>
      </c>
      <c r="AW731" t="e">
        <f t="shared" si="437"/>
        <v>#N/A</v>
      </c>
      <c r="AX731" t="e">
        <f t="shared" si="438"/>
        <v>#N/A</v>
      </c>
      <c r="AY731" t="e">
        <f t="shared" si="478"/>
        <v>#N/A</v>
      </c>
      <c r="AZ731" t="e">
        <f t="shared" si="479"/>
        <v>#N/A</v>
      </c>
      <c r="BA731" t="e">
        <f t="shared" si="480"/>
        <v>#N/A</v>
      </c>
      <c r="BB731" t="e">
        <f t="shared" si="481"/>
        <v>#N/A</v>
      </c>
      <c r="BC731" t="e">
        <f t="shared" si="482"/>
        <v>#N/A</v>
      </c>
      <c r="BD731" t="e">
        <f t="shared" si="483"/>
        <v>#N/A</v>
      </c>
      <c r="BE731" t="e">
        <f t="shared" si="484"/>
        <v>#N/A</v>
      </c>
      <c r="BF731" t="e">
        <f t="shared" si="485"/>
        <v>#N/A</v>
      </c>
      <c r="BG731" t="e">
        <f t="shared" si="486"/>
        <v>#N/A</v>
      </c>
      <c r="BH731" t="e">
        <f t="shared" si="439"/>
        <v>#N/A</v>
      </c>
      <c r="BI731" t="e">
        <f t="shared" si="440"/>
        <v>#N/A</v>
      </c>
      <c r="BJ731" t="e">
        <f t="shared" si="441"/>
        <v>#N/A</v>
      </c>
      <c r="BK731" t="e">
        <f t="shared" si="487"/>
        <v>#N/A</v>
      </c>
      <c r="BL731" t="e">
        <f t="shared" si="488"/>
        <v>#N/A</v>
      </c>
      <c r="BM731" t="e">
        <f t="shared" si="489"/>
        <v>#N/A</v>
      </c>
      <c r="BN731" t="e">
        <f t="shared" si="490"/>
        <v>#N/A</v>
      </c>
      <c r="BO731" t="e">
        <f t="shared" si="491"/>
        <v>#N/A</v>
      </c>
      <c r="BP731" t="e">
        <f t="shared" si="492"/>
        <v>#N/A</v>
      </c>
      <c r="BQ731" t="e">
        <f t="shared" si="493"/>
        <v>#N/A</v>
      </c>
      <c r="BR731" t="e">
        <f t="shared" si="494"/>
        <v>#N/A</v>
      </c>
      <c r="BS731" t="e">
        <f t="shared" si="495"/>
        <v>#N/A</v>
      </c>
      <c r="BT731" t="e">
        <f t="shared" si="496"/>
        <v>#N/A</v>
      </c>
      <c r="BU731" t="e">
        <f t="shared" si="497"/>
        <v>#N/A</v>
      </c>
      <c r="BV731" t="e">
        <f t="shared" si="498"/>
        <v>#N/A</v>
      </c>
      <c r="BW731" t="e">
        <f t="shared" si="499"/>
        <v>#N/A</v>
      </c>
      <c r="BX731" t="e">
        <f t="shared" si="500"/>
        <v>#N/A</v>
      </c>
      <c r="BY731" t="e">
        <f t="shared" si="501"/>
        <v>#N/A</v>
      </c>
      <c r="BZ731" t="e">
        <f t="shared" si="502"/>
        <v>#N/A</v>
      </c>
      <c r="CA731" t="e">
        <f t="shared" si="503"/>
        <v>#N/A</v>
      </c>
      <c r="CB731" t="e">
        <f t="shared" si="504"/>
        <v>#N/A</v>
      </c>
      <c r="CC731" t="e">
        <f t="shared" si="505"/>
        <v>#N/A</v>
      </c>
      <c r="CD731" t="e">
        <f t="shared" si="506"/>
        <v>#N/A</v>
      </c>
      <c r="CE731" t="e">
        <f t="shared" si="507"/>
        <v>#N/A</v>
      </c>
      <c r="CF731" t="e">
        <f t="shared" si="508"/>
        <v>#N/A</v>
      </c>
    </row>
    <row r="732" spans="1:84" x14ac:dyDescent="0.3">
      <c r="A732" t="e">
        <f t="shared" si="426"/>
        <v>#N/A</v>
      </c>
      <c r="B732" t="e">
        <f t="shared" si="426"/>
        <v>#N/A</v>
      </c>
      <c r="C732" t="e">
        <f t="shared" si="442"/>
        <v>#N/A</v>
      </c>
      <c r="D732" t="e">
        <f t="shared" si="443"/>
        <v>#N/A</v>
      </c>
      <c r="E732" t="e">
        <f t="shared" si="444"/>
        <v>#N/A</v>
      </c>
      <c r="F732" t="e">
        <f t="shared" si="445"/>
        <v>#N/A</v>
      </c>
      <c r="G732" t="e">
        <f t="shared" si="446"/>
        <v>#N/A</v>
      </c>
      <c r="H732" t="e">
        <f t="shared" si="447"/>
        <v>#N/A</v>
      </c>
      <c r="I732" t="e">
        <f t="shared" si="448"/>
        <v>#N/A</v>
      </c>
      <c r="J732" t="e">
        <f t="shared" si="449"/>
        <v>#N/A</v>
      </c>
      <c r="K732" t="e">
        <f t="shared" si="450"/>
        <v>#N/A</v>
      </c>
      <c r="L732" t="e">
        <f t="shared" si="427"/>
        <v>#N/A</v>
      </c>
      <c r="M732" t="e">
        <f t="shared" si="428"/>
        <v>#N/A</v>
      </c>
      <c r="N732" t="e">
        <f t="shared" si="429"/>
        <v>#N/A</v>
      </c>
      <c r="O732" t="e">
        <f t="shared" si="451"/>
        <v>#N/A</v>
      </c>
      <c r="P732" t="e">
        <f t="shared" si="452"/>
        <v>#N/A</v>
      </c>
      <c r="Q732" t="e">
        <f t="shared" si="453"/>
        <v>#N/A</v>
      </c>
      <c r="R732" t="e">
        <f t="shared" si="454"/>
        <v>#N/A</v>
      </c>
      <c r="S732" t="e">
        <f t="shared" si="455"/>
        <v>#N/A</v>
      </c>
      <c r="T732" t="e">
        <f t="shared" si="456"/>
        <v>#N/A</v>
      </c>
      <c r="U732" t="e">
        <f t="shared" si="457"/>
        <v>#N/A</v>
      </c>
      <c r="V732" t="e">
        <f t="shared" si="458"/>
        <v>#N/A</v>
      </c>
      <c r="W732" t="e">
        <f t="shared" si="459"/>
        <v>#N/A</v>
      </c>
      <c r="X732" t="e">
        <f t="shared" si="430"/>
        <v>#N/A</v>
      </c>
      <c r="Y732" t="e">
        <f t="shared" si="431"/>
        <v>#N/A</v>
      </c>
      <c r="Z732" t="e">
        <f t="shared" si="432"/>
        <v>#N/A</v>
      </c>
      <c r="AA732" t="e">
        <f t="shared" si="460"/>
        <v>#N/A</v>
      </c>
      <c r="AB732" t="e">
        <f t="shared" si="461"/>
        <v>#N/A</v>
      </c>
      <c r="AC732" t="e">
        <f t="shared" si="462"/>
        <v>#N/A</v>
      </c>
      <c r="AD732" t="e">
        <f t="shared" si="463"/>
        <v>#N/A</v>
      </c>
      <c r="AE732" t="e">
        <f t="shared" si="464"/>
        <v>#N/A</v>
      </c>
      <c r="AF732" t="e">
        <f t="shared" si="465"/>
        <v>#N/A</v>
      </c>
      <c r="AG732" t="e">
        <f t="shared" si="466"/>
        <v>#N/A</v>
      </c>
      <c r="AH732" t="e">
        <f t="shared" si="467"/>
        <v>#N/A</v>
      </c>
      <c r="AI732" t="e">
        <f t="shared" si="468"/>
        <v>#N/A</v>
      </c>
      <c r="AJ732" t="e">
        <f t="shared" si="433"/>
        <v>#N/A</v>
      </c>
      <c r="AK732" t="e">
        <f t="shared" si="434"/>
        <v>#N/A</v>
      </c>
      <c r="AL732" t="e">
        <f t="shared" si="435"/>
        <v>#N/A</v>
      </c>
      <c r="AM732" t="e">
        <f t="shared" si="469"/>
        <v>#N/A</v>
      </c>
      <c r="AN732" t="e">
        <f t="shared" si="470"/>
        <v>#N/A</v>
      </c>
      <c r="AO732" t="e">
        <f t="shared" si="471"/>
        <v>#N/A</v>
      </c>
      <c r="AP732" t="e">
        <f t="shared" si="472"/>
        <v>#N/A</v>
      </c>
      <c r="AQ732" t="e">
        <f t="shared" si="473"/>
        <v>#N/A</v>
      </c>
      <c r="AR732" t="e">
        <f t="shared" si="474"/>
        <v>#N/A</v>
      </c>
      <c r="AS732" t="e">
        <f t="shared" si="475"/>
        <v>#N/A</v>
      </c>
      <c r="AT732" t="e">
        <f t="shared" si="476"/>
        <v>#N/A</v>
      </c>
      <c r="AU732" t="e">
        <f t="shared" si="477"/>
        <v>#N/A</v>
      </c>
      <c r="AV732" t="e">
        <f t="shared" si="436"/>
        <v>#N/A</v>
      </c>
      <c r="AW732" t="e">
        <f t="shared" si="437"/>
        <v>#N/A</v>
      </c>
      <c r="AX732" t="e">
        <f t="shared" si="438"/>
        <v>#N/A</v>
      </c>
      <c r="AY732" t="e">
        <f t="shared" si="478"/>
        <v>#N/A</v>
      </c>
      <c r="AZ732" t="e">
        <f t="shared" si="479"/>
        <v>#N/A</v>
      </c>
      <c r="BA732" t="e">
        <f t="shared" si="480"/>
        <v>#N/A</v>
      </c>
      <c r="BB732" t="e">
        <f t="shared" si="481"/>
        <v>#N/A</v>
      </c>
      <c r="BC732" t="e">
        <f t="shared" si="482"/>
        <v>#N/A</v>
      </c>
      <c r="BD732" t="e">
        <f t="shared" si="483"/>
        <v>#N/A</v>
      </c>
      <c r="BE732" t="e">
        <f t="shared" si="484"/>
        <v>#N/A</v>
      </c>
      <c r="BF732" t="e">
        <f t="shared" si="485"/>
        <v>#N/A</v>
      </c>
      <c r="BG732" t="e">
        <f t="shared" si="486"/>
        <v>#N/A</v>
      </c>
      <c r="BH732" t="e">
        <f t="shared" si="439"/>
        <v>#N/A</v>
      </c>
      <c r="BI732" t="e">
        <f t="shared" si="440"/>
        <v>#N/A</v>
      </c>
      <c r="BJ732" t="e">
        <f t="shared" si="441"/>
        <v>#N/A</v>
      </c>
      <c r="BK732" t="e">
        <f t="shared" si="487"/>
        <v>#N/A</v>
      </c>
      <c r="BL732" t="e">
        <f t="shared" si="488"/>
        <v>#N/A</v>
      </c>
      <c r="BM732" t="e">
        <f t="shared" si="489"/>
        <v>#N/A</v>
      </c>
      <c r="BN732" t="e">
        <f t="shared" si="490"/>
        <v>#N/A</v>
      </c>
      <c r="BO732" t="e">
        <f t="shared" si="491"/>
        <v>#N/A</v>
      </c>
      <c r="BP732" t="e">
        <f t="shared" si="492"/>
        <v>#N/A</v>
      </c>
      <c r="BQ732" t="e">
        <f t="shared" si="493"/>
        <v>#N/A</v>
      </c>
      <c r="BR732" t="e">
        <f t="shared" si="494"/>
        <v>#N/A</v>
      </c>
      <c r="BS732" t="e">
        <f t="shared" si="495"/>
        <v>#N/A</v>
      </c>
      <c r="BT732" t="e">
        <f t="shared" si="496"/>
        <v>#N/A</v>
      </c>
      <c r="BU732" t="e">
        <f t="shared" si="497"/>
        <v>#N/A</v>
      </c>
      <c r="BV732" t="e">
        <f t="shared" si="498"/>
        <v>#N/A</v>
      </c>
      <c r="BW732" t="e">
        <f t="shared" si="499"/>
        <v>#N/A</v>
      </c>
      <c r="BX732" t="e">
        <f t="shared" si="500"/>
        <v>#N/A</v>
      </c>
      <c r="BY732" t="e">
        <f t="shared" si="501"/>
        <v>#N/A</v>
      </c>
      <c r="BZ732" t="e">
        <f t="shared" si="502"/>
        <v>#N/A</v>
      </c>
      <c r="CA732" t="e">
        <f t="shared" si="503"/>
        <v>#N/A</v>
      </c>
      <c r="CB732" t="e">
        <f t="shared" si="504"/>
        <v>#N/A</v>
      </c>
      <c r="CC732" t="e">
        <f t="shared" si="505"/>
        <v>#N/A</v>
      </c>
      <c r="CD732" t="e">
        <f t="shared" si="506"/>
        <v>#N/A</v>
      </c>
      <c r="CE732" t="e">
        <f t="shared" si="507"/>
        <v>#N/A</v>
      </c>
      <c r="CF732" t="e">
        <f t="shared" si="508"/>
        <v>#N/A</v>
      </c>
    </row>
    <row r="733" spans="1:84" x14ac:dyDescent="0.3">
      <c r="A733" t="e">
        <f t="shared" si="426"/>
        <v>#N/A</v>
      </c>
      <c r="B733" t="e">
        <f t="shared" si="426"/>
        <v>#N/A</v>
      </c>
      <c r="C733" t="e">
        <f t="shared" si="442"/>
        <v>#N/A</v>
      </c>
      <c r="D733" t="e">
        <f t="shared" si="443"/>
        <v>#N/A</v>
      </c>
      <c r="E733" t="e">
        <f t="shared" si="444"/>
        <v>#N/A</v>
      </c>
      <c r="F733" t="e">
        <f t="shared" si="445"/>
        <v>#N/A</v>
      </c>
      <c r="G733" t="e">
        <f t="shared" si="446"/>
        <v>#N/A</v>
      </c>
      <c r="H733" t="e">
        <f t="shared" si="447"/>
        <v>#N/A</v>
      </c>
      <c r="I733" t="e">
        <f t="shared" si="448"/>
        <v>#N/A</v>
      </c>
      <c r="J733" t="e">
        <f t="shared" si="449"/>
        <v>#N/A</v>
      </c>
      <c r="K733" t="e">
        <f t="shared" si="450"/>
        <v>#N/A</v>
      </c>
      <c r="L733" t="e">
        <f t="shared" si="427"/>
        <v>#N/A</v>
      </c>
      <c r="M733" t="e">
        <f t="shared" si="428"/>
        <v>#N/A</v>
      </c>
      <c r="N733" t="e">
        <f t="shared" si="429"/>
        <v>#N/A</v>
      </c>
      <c r="O733" t="e">
        <f t="shared" si="451"/>
        <v>#N/A</v>
      </c>
      <c r="P733" t="e">
        <f t="shared" si="452"/>
        <v>#N/A</v>
      </c>
      <c r="Q733" t="e">
        <f t="shared" si="453"/>
        <v>#N/A</v>
      </c>
      <c r="R733" t="e">
        <f t="shared" si="454"/>
        <v>#N/A</v>
      </c>
      <c r="S733" t="e">
        <f t="shared" si="455"/>
        <v>#N/A</v>
      </c>
      <c r="T733" t="e">
        <f t="shared" si="456"/>
        <v>#N/A</v>
      </c>
      <c r="U733" t="e">
        <f t="shared" si="457"/>
        <v>#N/A</v>
      </c>
      <c r="V733" t="e">
        <f t="shared" si="458"/>
        <v>#N/A</v>
      </c>
      <c r="W733" t="e">
        <f t="shared" si="459"/>
        <v>#N/A</v>
      </c>
      <c r="X733" t="e">
        <f t="shared" si="430"/>
        <v>#N/A</v>
      </c>
      <c r="Y733" t="e">
        <f t="shared" si="431"/>
        <v>#N/A</v>
      </c>
      <c r="Z733" t="e">
        <f t="shared" si="432"/>
        <v>#N/A</v>
      </c>
      <c r="AA733" t="e">
        <f t="shared" si="460"/>
        <v>#N/A</v>
      </c>
      <c r="AB733" t="e">
        <f t="shared" si="461"/>
        <v>#N/A</v>
      </c>
      <c r="AC733" t="e">
        <f t="shared" si="462"/>
        <v>#N/A</v>
      </c>
      <c r="AD733" t="e">
        <f t="shared" si="463"/>
        <v>#N/A</v>
      </c>
      <c r="AE733" t="e">
        <f t="shared" si="464"/>
        <v>#N/A</v>
      </c>
      <c r="AF733" t="e">
        <f t="shared" si="465"/>
        <v>#N/A</v>
      </c>
      <c r="AG733" t="e">
        <f t="shared" si="466"/>
        <v>#N/A</v>
      </c>
      <c r="AH733" t="e">
        <f t="shared" si="467"/>
        <v>#N/A</v>
      </c>
      <c r="AI733" t="e">
        <f t="shared" si="468"/>
        <v>#N/A</v>
      </c>
      <c r="AJ733" t="e">
        <f t="shared" si="433"/>
        <v>#N/A</v>
      </c>
      <c r="AK733" t="e">
        <f t="shared" si="434"/>
        <v>#N/A</v>
      </c>
      <c r="AL733" t="e">
        <f t="shared" si="435"/>
        <v>#N/A</v>
      </c>
      <c r="AM733" t="e">
        <f t="shared" si="469"/>
        <v>#N/A</v>
      </c>
      <c r="AN733" t="e">
        <f t="shared" si="470"/>
        <v>#N/A</v>
      </c>
      <c r="AO733" t="e">
        <f t="shared" si="471"/>
        <v>#N/A</v>
      </c>
      <c r="AP733" t="e">
        <f t="shared" si="472"/>
        <v>#N/A</v>
      </c>
      <c r="AQ733" t="e">
        <f t="shared" si="473"/>
        <v>#N/A</v>
      </c>
      <c r="AR733" t="e">
        <f t="shared" si="474"/>
        <v>#N/A</v>
      </c>
      <c r="AS733" t="e">
        <f t="shared" si="475"/>
        <v>#N/A</v>
      </c>
      <c r="AT733" t="e">
        <f t="shared" si="476"/>
        <v>#N/A</v>
      </c>
      <c r="AU733" t="e">
        <f t="shared" si="477"/>
        <v>#N/A</v>
      </c>
      <c r="AV733" t="e">
        <f t="shared" si="436"/>
        <v>#N/A</v>
      </c>
      <c r="AW733" t="e">
        <f t="shared" si="437"/>
        <v>#N/A</v>
      </c>
      <c r="AX733" t="e">
        <f t="shared" si="438"/>
        <v>#N/A</v>
      </c>
      <c r="AY733" t="e">
        <f t="shared" si="478"/>
        <v>#N/A</v>
      </c>
      <c r="AZ733" t="e">
        <f t="shared" si="479"/>
        <v>#N/A</v>
      </c>
      <c r="BA733" t="e">
        <f t="shared" si="480"/>
        <v>#N/A</v>
      </c>
      <c r="BB733" t="e">
        <f t="shared" si="481"/>
        <v>#N/A</v>
      </c>
      <c r="BC733" t="e">
        <f t="shared" si="482"/>
        <v>#N/A</v>
      </c>
      <c r="BD733" t="e">
        <f t="shared" si="483"/>
        <v>#N/A</v>
      </c>
      <c r="BE733" t="e">
        <f t="shared" si="484"/>
        <v>#N/A</v>
      </c>
      <c r="BF733" t="e">
        <f t="shared" si="485"/>
        <v>#N/A</v>
      </c>
      <c r="BG733" t="e">
        <f t="shared" si="486"/>
        <v>#N/A</v>
      </c>
      <c r="BH733" t="e">
        <f t="shared" si="439"/>
        <v>#N/A</v>
      </c>
      <c r="BI733" t="e">
        <f t="shared" si="440"/>
        <v>#N/A</v>
      </c>
      <c r="BJ733" t="e">
        <f t="shared" si="441"/>
        <v>#N/A</v>
      </c>
      <c r="BK733" t="e">
        <f t="shared" si="487"/>
        <v>#N/A</v>
      </c>
      <c r="BL733" t="e">
        <f t="shared" si="488"/>
        <v>#N/A</v>
      </c>
      <c r="BM733" t="e">
        <f t="shared" si="489"/>
        <v>#N/A</v>
      </c>
      <c r="BN733" t="e">
        <f t="shared" si="490"/>
        <v>#N/A</v>
      </c>
      <c r="BO733" t="e">
        <f t="shared" si="491"/>
        <v>#N/A</v>
      </c>
      <c r="BP733" t="e">
        <f t="shared" si="492"/>
        <v>#N/A</v>
      </c>
      <c r="BQ733" t="e">
        <f t="shared" si="493"/>
        <v>#N/A</v>
      </c>
      <c r="BR733" t="e">
        <f t="shared" si="494"/>
        <v>#N/A</v>
      </c>
      <c r="BS733" t="e">
        <f t="shared" si="495"/>
        <v>#N/A</v>
      </c>
      <c r="BT733" t="e">
        <f t="shared" si="496"/>
        <v>#N/A</v>
      </c>
      <c r="BU733" t="e">
        <f t="shared" si="497"/>
        <v>#N/A</v>
      </c>
      <c r="BV733" t="e">
        <f t="shared" si="498"/>
        <v>#N/A</v>
      </c>
      <c r="BW733" t="e">
        <f t="shared" si="499"/>
        <v>#N/A</v>
      </c>
      <c r="BX733" t="e">
        <f t="shared" si="500"/>
        <v>#N/A</v>
      </c>
      <c r="BY733" t="e">
        <f t="shared" si="501"/>
        <v>#N/A</v>
      </c>
      <c r="BZ733" t="e">
        <f t="shared" si="502"/>
        <v>#N/A</v>
      </c>
      <c r="CA733" t="e">
        <f t="shared" si="503"/>
        <v>#N/A</v>
      </c>
      <c r="CB733" t="e">
        <f t="shared" si="504"/>
        <v>#N/A</v>
      </c>
      <c r="CC733" t="e">
        <f t="shared" si="505"/>
        <v>#N/A</v>
      </c>
      <c r="CD733" t="e">
        <f t="shared" si="506"/>
        <v>#N/A</v>
      </c>
      <c r="CE733" t="e">
        <f t="shared" si="507"/>
        <v>#N/A</v>
      </c>
      <c r="CF733" t="e">
        <f t="shared" si="508"/>
        <v>#N/A</v>
      </c>
    </row>
    <row r="734" spans="1:84" x14ac:dyDescent="0.3">
      <c r="A734" t="e">
        <f t="shared" si="426"/>
        <v>#N/A</v>
      </c>
      <c r="B734" t="e">
        <f t="shared" si="426"/>
        <v>#N/A</v>
      </c>
      <c r="C734" t="e">
        <f t="shared" si="442"/>
        <v>#N/A</v>
      </c>
      <c r="D734" t="e">
        <f t="shared" si="443"/>
        <v>#N/A</v>
      </c>
      <c r="E734" t="e">
        <f t="shared" si="444"/>
        <v>#N/A</v>
      </c>
      <c r="F734" t="e">
        <f t="shared" si="445"/>
        <v>#N/A</v>
      </c>
      <c r="G734" t="e">
        <f t="shared" si="446"/>
        <v>#N/A</v>
      </c>
      <c r="H734" t="e">
        <f t="shared" si="447"/>
        <v>#N/A</v>
      </c>
      <c r="I734" t="e">
        <f t="shared" si="448"/>
        <v>#N/A</v>
      </c>
      <c r="J734" t="e">
        <f t="shared" si="449"/>
        <v>#N/A</v>
      </c>
      <c r="K734" t="e">
        <f t="shared" si="450"/>
        <v>#N/A</v>
      </c>
      <c r="L734" t="e">
        <f t="shared" si="427"/>
        <v>#N/A</v>
      </c>
      <c r="M734" t="e">
        <f t="shared" si="428"/>
        <v>#N/A</v>
      </c>
      <c r="N734" t="e">
        <f t="shared" si="429"/>
        <v>#N/A</v>
      </c>
      <c r="O734" t="e">
        <f t="shared" si="451"/>
        <v>#N/A</v>
      </c>
      <c r="P734" t="e">
        <f t="shared" si="452"/>
        <v>#N/A</v>
      </c>
      <c r="Q734" t="e">
        <f t="shared" si="453"/>
        <v>#N/A</v>
      </c>
      <c r="R734" t="e">
        <f t="shared" si="454"/>
        <v>#N/A</v>
      </c>
      <c r="S734" t="e">
        <f t="shared" si="455"/>
        <v>#N/A</v>
      </c>
      <c r="T734" t="e">
        <f t="shared" si="456"/>
        <v>#N/A</v>
      </c>
      <c r="U734" t="e">
        <f t="shared" si="457"/>
        <v>#N/A</v>
      </c>
      <c r="V734" t="e">
        <f t="shared" si="458"/>
        <v>#N/A</v>
      </c>
      <c r="W734" t="e">
        <f t="shared" si="459"/>
        <v>#N/A</v>
      </c>
      <c r="X734" t="e">
        <f t="shared" si="430"/>
        <v>#N/A</v>
      </c>
      <c r="Y734" t="e">
        <f t="shared" si="431"/>
        <v>#N/A</v>
      </c>
      <c r="Z734" t="e">
        <f t="shared" si="432"/>
        <v>#N/A</v>
      </c>
      <c r="AA734" t="e">
        <f t="shared" si="460"/>
        <v>#N/A</v>
      </c>
      <c r="AB734" t="e">
        <f t="shared" si="461"/>
        <v>#N/A</v>
      </c>
      <c r="AC734" t="e">
        <f t="shared" si="462"/>
        <v>#N/A</v>
      </c>
      <c r="AD734" t="e">
        <f t="shared" si="463"/>
        <v>#N/A</v>
      </c>
      <c r="AE734" t="e">
        <f t="shared" si="464"/>
        <v>#N/A</v>
      </c>
      <c r="AF734" t="e">
        <f t="shared" si="465"/>
        <v>#N/A</v>
      </c>
      <c r="AG734" t="e">
        <f t="shared" si="466"/>
        <v>#N/A</v>
      </c>
      <c r="AH734" t="e">
        <f t="shared" si="467"/>
        <v>#N/A</v>
      </c>
      <c r="AI734" t="e">
        <f t="shared" si="468"/>
        <v>#N/A</v>
      </c>
      <c r="AJ734" t="e">
        <f t="shared" si="433"/>
        <v>#N/A</v>
      </c>
      <c r="AK734" t="e">
        <f t="shared" si="434"/>
        <v>#N/A</v>
      </c>
      <c r="AL734" t="e">
        <f t="shared" si="435"/>
        <v>#N/A</v>
      </c>
      <c r="AM734" t="e">
        <f t="shared" si="469"/>
        <v>#N/A</v>
      </c>
      <c r="AN734" t="e">
        <f t="shared" si="470"/>
        <v>#N/A</v>
      </c>
      <c r="AO734" t="e">
        <f t="shared" si="471"/>
        <v>#N/A</v>
      </c>
      <c r="AP734" t="e">
        <f t="shared" si="472"/>
        <v>#N/A</v>
      </c>
      <c r="AQ734" t="e">
        <f t="shared" si="473"/>
        <v>#N/A</v>
      </c>
      <c r="AR734" t="e">
        <f t="shared" si="474"/>
        <v>#N/A</v>
      </c>
      <c r="AS734" t="e">
        <f t="shared" si="475"/>
        <v>#N/A</v>
      </c>
      <c r="AT734" t="e">
        <f t="shared" si="476"/>
        <v>#N/A</v>
      </c>
      <c r="AU734" t="e">
        <f t="shared" si="477"/>
        <v>#N/A</v>
      </c>
      <c r="AV734" t="e">
        <f t="shared" si="436"/>
        <v>#N/A</v>
      </c>
      <c r="AW734" t="e">
        <f t="shared" si="437"/>
        <v>#N/A</v>
      </c>
      <c r="AX734" t="e">
        <f t="shared" si="438"/>
        <v>#N/A</v>
      </c>
      <c r="AY734" t="e">
        <f t="shared" si="478"/>
        <v>#N/A</v>
      </c>
      <c r="AZ734" t="e">
        <f t="shared" si="479"/>
        <v>#N/A</v>
      </c>
      <c r="BA734" t="e">
        <f t="shared" si="480"/>
        <v>#N/A</v>
      </c>
      <c r="BB734" t="e">
        <f t="shared" si="481"/>
        <v>#N/A</v>
      </c>
      <c r="BC734" t="e">
        <f t="shared" si="482"/>
        <v>#N/A</v>
      </c>
      <c r="BD734" t="e">
        <f t="shared" si="483"/>
        <v>#N/A</v>
      </c>
      <c r="BE734" t="e">
        <f t="shared" si="484"/>
        <v>#N/A</v>
      </c>
      <c r="BF734" t="e">
        <f t="shared" si="485"/>
        <v>#N/A</v>
      </c>
      <c r="BG734" t="e">
        <f t="shared" si="486"/>
        <v>#N/A</v>
      </c>
      <c r="BH734" t="e">
        <f t="shared" si="439"/>
        <v>#N/A</v>
      </c>
      <c r="BI734" t="e">
        <f t="shared" si="440"/>
        <v>#N/A</v>
      </c>
      <c r="BJ734" t="e">
        <f t="shared" si="441"/>
        <v>#N/A</v>
      </c>
      <c r="BK734" t="e">
        <f t="shared" si="487"/>
        <v>#N/A</v>
      </c>
      <c r="BL734" t="e">
        <f t="shared" si="488"/>
        <v>#N/A</v>
      </c>
      <c r="BM734" t="e">
        <f t="shared" si="489"/>
        <v>#N/A</v>
      </c>
      <c r="BN734" t="e">
        <f t="shared" si="490"/>
        <v>#N/A</v>
      </c>
      <c r="BO734" t="e">
        <f t="shared" si="491"/>
        <v>#N/A</v>
      </c>
      <c r="BP734" t="e">
        <f t="shared" si="492"/>
        <v>#N/A</v>
      </c>
      <c r="BQ734" t="e">
        <f t="shared" si="493"/>
        <v>#N/A</v>
      </c>
      <c r="BR734" t="e">
        <f t="shared" si="494"/>
        <v>#N/A</v>
      </c>
      <c r="BS734" t="e">
        <f t="shared" si="495"/>
        <v>#N/A</v>
      </c>
      <c r="BT734" t="e">
        <f t="shared" si="496"/>
        <v>#N/A</v>
      </c>
      <c r="BU734" t="e">
        <f t="shared" si="497"/>
        <v>#N/A</v>
      </c>
      <c r="BV734" t="e">
        <f t="shared" si="498"/>
        <v>#N/A</v>
      </c>
      <c r="BW734" t="e">
        <f t="shared" si="499"/>
        <v>#N/A</v>
      </c>
      <c r="BX734" t="e">
        <f t="shared" si="500"/>
        <v>#N/A</v>
      </c>
      <c r="BY734" t="e">
        <f t="shared" si="501"/>
        <v>#N/A</v>
      </c>
      <c r="BZ734" t="e">
        <f t="shared" si="502"/>
        <v>#N/A</v>
      </c>
      <c r="CA734" t="e">
        <f t="shared" si="503"/>
        <v>#N/A</v>
      </c>
      <c r="CB734" t="e">
        <f t="shared" si="504"/>
        <v>#N/A</v>
      </c>
      <c r="CC734" t="e">
        <f t="shared" si="505"/>
        <v>#N/A</v>
      </c>
      <c r="CD734" t="e">
        <f t="shared" si="506"/>
        <v>#N/A</v>
      </c>
      <c r="CE734" t="e">
        <f t="shared" si="507"/>
        <v>#N/A</v>
      </c>
      <c r="CF734" t="e">
        <f t="shared" si="508"/>
        <v>#N/A</v>
      </c>
    </row>
    <row r="735" spans="1:84" x14ac:dyDescent="0.3">
      <c r="A735" t="e">
        <f t="shared" si="426"/>
        <v>#N/A</v>
      </c>
      <c r="B735" t="e">
        <f t="shared" si="426"/>
        <v>#N/A</v>
      </c>
      <c r="C735" t="e">
        <f t="shared" si="442"/>
        <v>#N/A</v>
      </c>
      <c r="D735" t="e">
        <f t="shared" si="443"/>
        <v>#N/A</v>
      </c>
      <c r="E735" t="e">
        <f t="shared" si="444"/>
        <v>#N/A</v>
      </c>
      <c r="F735" t="e">
        <f t="shared" si="445"/>
        <v>#N/A</v>
      </c>
      <c r="G735" t="e">
        <f t="shared" si="446"/>
        <v>#N/A</v>
      </c>
      <c r="H735" t="e">
        <f t="shared" si="447"/>
        <v>#N/A</v>
      </c>
      <c r="I735" t="e">
        <f t="shared" si="448"/>
        <v>#N/A</v>
      </c>
      <c r="J735" t="e">
        <f t="shared" si="449"/>
        <v>#N/A</v>
      </c>
      <c r="K735" t="e">
        <f t="shared" si="450"/>
        <v>#N/A</v>
      </c>
      <c r="L735" t="e">
        <f t="shared" si="427"/>
        <v>#N/A</v>
      </c>
      <c r="M735" t="e">
        <f t="shared" si="428"/>
        <v>#N/A</v>
      </c>
      <c r="N735" t="e">
        <f t="shared" si="429"/>
        <v>#N/A</v>
      </c>
      <c r="O735" t="e">
        <f t="shared" si="451"/>
        <v>#N/A</v>
      </c>
      <c r="P735" t="e">
        <f t="shared" si="452"/>
        <v>#N/A</v>
      </c>
      <c r="Q735" t="e">
        <f t="shared" si="453"/>
        <v>#N/A</v>
      </c>
      <c r="R735" t="e">
        <f t="shared" si="454"/>
        <v>#N/A</v>
      </c>
      <c r="S735" t="e">
        <f t="shared" si="455"/>
        <v>#N/A</v>
      </c>
      <c r="T735" t="e">
        <f t="shared" si="456"/>
        <v>#N/A</v>
      </c>
      <c r="U735" t="e">
        <f t="shared" si="457"/>
        <v>#N/A</v>
      </c>
      <c r="V735" t="e">
        <f t="shared" si="458"/>
        <v>#N/A</v>
      </c>
      <c r="W735" t="e">
        <f t="shared" si="459"/>
        <v>#N/A</v>
      </c>
      <c r="X735" t="e">
        <f t="shared" si="430"/>
        <v>#N/A</v>
      </c>
      <c r="Y735" t="e">
        <f t="shared" si="431"/>
        <v>#N/A</v>
      </c>
      <c r="Z735" t="e">
        <f t="shared" si="432"/>
        <v>#N/A</v>
      </c>
      <c r="AA735" t="e">
        <f t="shared" si="460"/>
        <v>#N/A</v>
      </c>
      <c r="AB735" t="e">
        <f t="shared" si="461"/>
        <v>#N/A</v>
      </c>
      <c r="AC735" t="e">
        <f t="shared" si="462"/>
        <v>#N/A</v>
      </c>
      <c r="AD735" t="e">
        <f t="shared" si="463"/>
        <v>#N/A</v>
      </c>
      <c r="AE735" t="e">
        <f t="shared" si="464"/>
        <v>#N/A</v>
      </c>
      <c r="AF735" t="e">
        <f t="shared" si="465"/>
        <v>#N/A</v>
      </c>
      <c r="AG735" t="e">
        <f t="shared" si="466"/>
        <v>#N/A</v>
      </c>
      <c r="AH735" t="e">
        <f t="shared" si="467"/>
        <v>#N/A</v>
      </c>
      <c r="AI735" t="e">
        <f t="shared" si="468"/>
        <v>#N/A</v>
      </c>
      <c r="AJ735" t="e">
        <f t="shared" si="433"/>
        <v>#N/A</v>
      </c>
      <c r="AK735" t="e">
        <f t="shared" si="434"/>
        <v>#N/A</v>
      </c>
      <c r="AL735" t="e">
        <f t="shared" si="435"/>
        <v>#N/A</v>
      </c>
      <c r="AM735" t="e">
        <f t="shared" si="469"/>
        <v>#N/A</v>
      </c>
      <c r="AN735" t="e">
        <f t="shared" si="470"/>
        <v>#N/A</v>
      </c>
      <c r="AO735" t="e">
        <f t="shared" si="471"/>
        <v>#N/A</v>
      </c>
      <c r="AP735" t="e">
        <f t="shared" si="472"/>
        <v>#N/A</v>
      </c>
      <c r="AQ735" t="e">
        <f t="shared" si="473"/>
        <v>#N/A</v>
      </c>
      <c r="AR735" t="e">
        <f t="shared" si="474"/>
        <v>#N/A</v>
      </c>
      <c r="AS735" t="e">
        <f t="shared" si="475"/>
        <v>#N/A</v>
      </c>
      <c r="AT735" t="e">
        <f t="shared" si="476"/>
        <v>#N/A</v>
      </c>
      <c r="AU735" t="e">
        <f t="shared" si="477"/>
        <v>#N/A</v>
      </c>
      <c r="AV735" t="e">
        <f t="shared" si="436"/>
        <v>#N/A</v>
      </c>
      <c r="AW735" t="e">
        <f t="shared" si="437"/>
        <v>#N/A</v>
      </c>
      <c r="AX735" t="e">
        <f t="shared" si="438"/>
        <v>#N/A</v>
      </c>
      <c r="AY735" t="e">
        <f t="shared" si="478"/>
        <v>#N/A</v>
      </c>
      <c r="AZ735" t="e">
        <f t="shared" si="479"/>
        <v>#N/A</v>
      </c>
      <c r="BA735" t="e">
        <f t="shared" si="480"/>
        <v>#N/A</v>
      </c>
      <c r="BB735" t="e">
        <f t="shared" si="481"/>
        <v>#N/A</v>
      </c>
      <c r="BC735" t="e">
        <f t="shared" si="482"/>
        <v>#N/A</v>
      </c>
      <c r="BD735" t="e">
        <f t="shared" si="483"/>
        <v>#N/A</v>
      </c>
      <c r="BE735" t="e">
        <f t="shared" si="484"/>
        <v>#N/A</v>
      </c>
      <c r="BF735" t="e">
        <f t="shared" si="485"/>
        <v>#N/A</v>
      </c>
      <c r="BG735" t="e">
        <f t="shared" si="486"/>
        <v>#N/A</v>
      </c>
      <c r="BH735" t="e">
        <f t="shared" si="439"/>
        <v>#N/A</v>
      </c>
      <c r="BI735" t="e">
        <f t="shared" si="440"/>
        <v>#N/A</v>
      </c>
      <c r="BJ735" t="e">
        <f t="shared" si="441"/>
        <v>#N/A</v>
      </c>
      <c r="BK735" t="e">
        <f t="shared" si="487"/>
        <v>#N/A</v>
      </c>
      <c r="BL735" t="e">
        <f t="shared" si="488"/>
        <v>#N/A</v>
      </c>
      <c r="BM735" t="e">
        <f t="shared" si="489"/>
        <v>#N/A</v>
      </c>
      <c r="BN735" t="e">
        <f t="shared" si="490"/>
        <v>#N/A</v>
      </c>
      <c r="BO735" t="e">
        <f t="shared" si="491"/>
        <v>#N/A</v>
      </c>
      <c r="BP735" t="e">
        <f t="shared" si="492"/>
        <v>#N/A</v>
      </c>
      <c r="BQ735" t="e">
        <f t="shared" si="493"/>
        <v>#N/A</v>
      </c>
      <c r="BR735" t="e">
        <f t="shared" si="494"/>
        <v>#N/A</v>
      </c>
      <c r="BS735" t="e">
        <f t="shared" si="495"/>
        <v>#N/A</v>
      </c>
      <c r="BT735" t="e">
        <f t="shared" si="496"/>
        <v>#N/A</v>
      </c>
      <c r="BU735" t="e">
        <f t="shared" si="497"/>
        <v>#N/A</v>
      </c>
      <c r="BV735" t="e">
        <f t="shared" si="498"/>
        <v>#N/A</v>
      </c>
      <c r="BW735" t="e">
        <f t="shared" si="499"/>
        <v>#N/A</v>
      </c>
      <c r="BX735" t="e">
        <f t="shared" si="500"/>
        <v>#N/A</v>
      </c>
      <c r="BY735" t="e">
        <f t="shared" si="501"/>
        <v>#N/A</v>
      </c>
      <c r="BZ735" t="e">
        <f t="shared" si="502"/>
        <v>#N/A</v>
      </c>
      <c r="CA735" t="e">
        <f t="shared" si="503"/>
        <v>#N/A</v>
      </c>
      <c r="CB735" t="e">
        <f t="shared" si="504"/>
        <v>#N/A</v>
      </c>
      <c r="CC735" t="e">
        <f t="shared" si="505"/>
        <v>#N/A</v>
      </c>
      <c r="CD735" t="e">
        <f t="shared" si="506"/>
        <v>#N/A</v>
      </c>
      <c r="CE735" t="e">
        <f t="shared" si="507"/>
        <v>#N/A</v>
      </c>
      <c r="CF735" t="e">
        <f t="shared" si="508"/>
        <v>#N/A</v>
      </c>
    </row>
    <row r="736" spans="1:84" x14ac:dyDescent="0.3">
      <c r="A736" t="e">
        <f t="shared" si="426"/>
        <v>#N/A</v>
      </c>
      <c r="B736" t="e">
        <f t="shared" si="426"/>
        <v>#N/A</v>
      </c>
      <c r="C736" t="e">
        <f t="shared" si="442"/>
        <v>#N/A</v>
      </c>
      <c r="D736" t="e">
        <f t="shared" si="443"/>
        <v>#N/A</v>
      </c>
      <c r="E736" t="e">
        <f t="shared" si="444"/>
        <v>#N/A</v>
      </c>
      <c r="F736" t="e">
        <f t="shared" si="445"/>
        <v>#N/A</v>
      </c>
      <c r="G736" t="e">
        <f t="shared" si="446"/>
        <v>#N/A</v>
      </c>
      <c r="H736" t="e">
        <f t="shared" si="447"/>
        <v>#N/A</v>
      </c>
      <c r="I736" t="e">
        <f t="shared" si="448"/>
        <v>#N/A</v>
      </c>
      <c r="J736" t="e">
        <f t="shared" si="449"/>
        <v>#N/A</v>
      </c>
      <c r="K736" t="e">
        <f t="shared" si="450"/>
        <v>#N/A</v>
      </c>
      <c r="L736" t="e">
        <f t="shared" si="427"/>
        <v>#N/A</v>
      </c>
      <c r="M736" t="e">
        <f t="shared" si="428"/>
        <v>#N/A</v>
      </c>
      <c r="N736" t="e">
        <f t="shared" si="429"/>
        <v>#N/A</v>
      </c>
      <c r="O736" t="e">
        <f t="shared" si="451"/>
        <v>#N/A</v>
      </c>
      <c r="P736" t="e">
        <f t="shared" si="452"/>
        <v>#N/A</v>
      </c>
      <c r="Q736" t="e">
        <f t="shared" si="453"/>
        <v>#N/A</v>
      </c>
      <c r="R736" t="e">
        <f t="shared" si="454"/>
        <v>#N/A</v>
      </c>
      <c r="S736" t="e">
        <f t="shared" si="455"/>
        <v>#N/A</v>
      </c>
      <c r="T736" t="e">
        <f t="shared" si="456"/>
        <v>#N/A</v>
      </c>
      <c r="U736" t="e">
        <f t="shared" si="457"/>
        <v>#N/A</v>
      </c>
      <c r="V736" t="e">
        <f t="shared" si="458"/>
        <v>#N/A</v>
      </c>
      <c r="W736" t="e">
        <f t="shared" si="459"/>
        <v>#N/A</v>
      </c>
      <c r="X736" t="e">
        <f t="shared" si="430"/>
        <v>#N/A</v>
      </c>
      <c r="Y736" t="e">
        <f t="shared" si="431"/>
        <v>#N/A</v>
      </c>
      <c r="Z736" t="e">
        <f t="shared" si="432"/>
        <v>#N/A</v>
      </c>
      <c r="AA736" t="e">
        <f t="shared" si="460"/>
        <v>#N/A</v>
      </c>
      <c r="AB736" t="e">
        <f t="shared" si="461"/>
        <v>#N/A</v>
      </c>
      <c r="AC736" t="e">
        <f t="shared" si="462"/>
        <v>#N/A</v>
      </c>
      <c r="AD736" t="e">
        <f t="shared" si="463"/>
        <v>#N/A</v>
      </c>
      <c r="AE736" t="e">
        <f t="shared" si="464"/>
        <v>#N/A</v>
      </c>
      <c r="AF736" t="e">
        <f t="shared" si="465"/>
        <v>#N/A</v>
      </c>
      <c r="AG736" t="e">
        <f t="shared" si="466"/>
        <v>#N/A</v>
      </c>
      <c r="AH736" t="e">
        <f t="shared" si="467"/>
        <v>#N/A</v>
      </c>
      <c r="AI736" t="e">
        <f t="shared" si="468"/>
        <v>#N/A</v>
      </c>
      <c r="AJ736" t="e">
        <f t="shared" si="433"/>
        <v>#N/A</v>
      </c>
      <c r="AK736" t="e">
        <f t="shared" si="434"/>
        <v>#N/A</v>
      </c>
      <c r="AL736" t="e">
        <f t="shared" si="435"/>
        <v>#N/A</v>
      </c>
      <c r="AM736" t="e">
        <f t="shared" si="469"/>
        <v>#N/A</v>
      </c>
      <c r="AN736" t="e">
        <f t="shared" si="470"/>
        <v>#N/A</v>
      </c>
      <c r="AO736" t="e">
        <f t="shared" si="471"/>
        <v>#N/A</v>
      </c>
      <c r="AP736" t="e">
        <f t="shared" si="472"/>
        <v>#N/A</v>
      </c>
      <c r="AQ736" t="e">
        <f t="shared" si="473"/>
        <v>#N/A</v>
      </c>
      <c r="AR736" t="e">
        <f t="shared" si="474"/>
        <v>#N/A</v>
      </c>
      <c r="AS736" t="e">
        <f t="shared" si="475"/>
        <v>#N/A</v>
      </c>
      <c r="AT736" t="e">
        <f t="shared" si="476"/>
        <v>#N/A</v>
      </c>
      <c r="AU736" t="e">
        <f t="shared" si="477"/>
        <v>#N/A</v>
      </c>
      <c r="AV736" t="e">
        <f t="shared" si="436"/>
        <v>#N/A</v>
      </c>
      <c r="AW736" t="e">
        <f t="shared" si="437"/>
        <v>#N/A</v>
      </c>
      <c r="AX736" t="e">
        <f t="shared" si="438"/>
        <v>#N/A</v>
      </c>
      <c r="AY736" t="e">
        <f t="shared" si="478"/>
        <v>#N/A</v>
      </c>
      <c r="AZ736" t="e">
        <f t="shared" si="479"/>
        <v>#N/A</v>
      </c>
      <c r="BA736" t="e">
        <f t="shared" si="480"/>
        <v>#N/A</v>
      </c>
      <c r="BB736" t="e">
        <f t="shared" si="481"/>
        <v>#N/A</v>
      </c>
      <c r="BC736" t="e">
        <f t="shared" si="482"/>
        <v>#N/A</v>
      </c>
      <c r="BD736" t="e">
        <f t="shared" si="483"/>
        <v>#N/A</v>
      </c>
      <c r="BE736" t="e">
        <f t="shared" si="484"/>
        <v>#N/A</v>
      </c>
      <c r="BF736" t="e">
        <f t="shared" si="485"/>
        <v>#N/A</v>
      </c>
      <c r="BG736" t="e">
        <f t="shared" si="486"/>
        <v>#N/A</v>
      </c>
      <c r="BH736" t="e">
        <f t="shared" si="439"/>
        <v>#N/A</v>
      </c>
      <c r="BI736" t="e">
        <f t="shared" si="440"/>
        <v>#N/A</v>
      </c>
      <c r="BJ736" t="e">
        <f t="shared" si="441"/>
        <v>#N/A</v>
      </c>
      <c r="BK736" t="e">
        <f t="shared" si="487"/>
        <v>#N/A</v>
      </c>
      <c r="BL736" t="e">
        <f t="shared" si="488"/>
        <v>#N/A</v>
      </c>
      <c r="BM736" t="e">
        <f t="shared" si="489"/>
        <v>#N/A</v>
      </c>
      <c r="BN736" t="e">
        <f t="shared" si="490"/>
        <v>#N/A</v>
      </c>
      <c r="BO736" t="e">
        <f t="shared" si="491"/>
        <v>#N/A</v>
      </c>
      <c r="BP736" t="e">
        <f t="shared" si="492"/>
        <v>#N/A</v>
      </c>
      <c r="BQ736" t="e">
        <f t="shared" si="493"/>
        <v>#N/A</v>
      </c>
      <c r="BR736" t="e">
        <f t="shared" si="494"/>
        <v>#N/A</v>
      </c>
      <c r="BS736" t="e">
        <f t="shared" si="495"/>
        <v>#N/A</v>
      </c>
      <c r="BT736" t="e">
        <f t="shared" si="496"/>
        <v>#N/A</v>
      </c>
      <c r="BU736" t="e">
        <f t="shared" si="497"/>
        <v>#N/A</v>
      </c>
      <c r="BV736" t="e">
        <f t="shared" si="498"/>
        <v>#N/A</v>
      </c>
      <c r="BW736" t="e">
        <f t="shared" si="499"/>
        <v>#N/A</v>
      </c>
      <c r="BX736" t="e">
        <f t="shared" si="500"/>
        <v>#N/A</v>
      </c>
      <c r="BY736" t="e">
        <f t="shared" si="501"/>
        <v>#N/A</v>
      </c>
      <c r="BZ736" t="e">
        <f t="shared" si="502"/>
        <v>#N/A</v>
      </c>
      <c r="CA736" t="e">
        <f t="shared" si="503"/>
        <v>#N/A</v>
      </c>
      <c r="CB736" t="e">
        <f t="shared" si="504"/>
        <v>#N/A</v>
      </c>
      <c r="CC736" t="e">
        <f t="shared" si="505"/>
        <v>#N/A</v>
      </c>
      <c r="CD736" t="e">
        <f t="shared" si="506"/>
        <v>#N/A</v>
      </c>
      <c r="CE736" t="e">
        <f t="shared" si="507"/>
        <v>#N/A</v>
      </c>
      <c r="CF736" t="e">
        <f t="shared" si="508"/>
        <v>#N/A</v>
      </c>
    </row>
    <row r="737" spans="1:84" x14ac:dyDescent="0.3">
      <c r="A737" t="e">
        <f t="shared" si="426"/>
        <v>#N/A</v>
      </c>
      <c r="B737" t="e">
        <f t="shared" si="426"/>
        <v>#N/A</v>
      </c>
      <c r="C737" t="e">
        <f t="shared" si="442"/>
        <v>#N/A</v>
      </c>
      <c r="D737" t="e">
        <f t="shared" si="443"/>
        <v>#N/A</v>
      </c>
      <c r="E737" t="e">
        <f t="shared" si="444"/>
        <v>#N/A</v>
      </c>
      <c r="F737" t="e">
        <f t="shared" si="445"/>
        <v>#N/A</v>
      </c>
      <c r="G737" t="e">
        <f t="shared" si="446"/>
        <v>#N/A</v>
      </c>
      <c r="H737" t="e">
        <f t="shared" si="447"/>
        <v>#N/A</v>
      </c>
      <c r="I737" t="e">
        <f t="shared" si="448"/>
        <v>#N/A</v>
      </c>
      <c r="J737" t="e">
        <f t="shared" si="449"/>
        <v>#N/A</v>
      </c>
      <c r="K737" t="e">
        <f t="shared" si="450"/>
        <v>#N/A</v>
      </c>
      <c r="L737" t="e">
        <f t="shared" si="427"/>
        <v>#N/A</v>
      </c>
      <c r="M737" t="e">
        <f t="shared" si="428"/>
        <v>#N/A</v>
      </c>
      <c r="N737" t="e">
        <f t="shared" si="429"/>
        <v>#N/A</v>
      </c>
      <c r="O737" t="e">
        <f t="shared" si="451"/>
        <v>#N/A</v>
      </c>
      <c r="P737" t="e">
        <f t="shared" si="452"/>
        <v>#N/A</v>
      </c>
      <c r="Q737" t="e">
        <f t="shared" si="453"/>
        <v>#N/A</v>
      </c>
      <c r="R737" t="e">
        <f t="shared" si="454"/>
        <v>#N/A</v>
      </c>
      <c r="S737" t="e">
        <f t="shared" si="455"/>
        <v>#N/A</v>
      </c>
      <c r="T737" t="e">
        <f t="shared" si="456"/>
        <v>#N/A</v>
      </c>
      <c r="U737" t="e">
        <f t="shared" si="457"/>
        <v>#N/A</v>
      </c>
      <c r="V737" t="e">
        <f t="shared" si="458"/>
        <v>#N/A</v>
      </c>
      <c r="W737" t="e">
        <f t="shared" si="459"/>
        <v>#N/A</v>
      </c>
      <c r="X737" t="e">
        <f t="shared" si="430"/>
        <v>#N/A</v>
      </c>
      <c r="Y737" t="e">
        <f t="shared" si="431"/>
        <v>#N/A</v>
      </c>
      <c r="Z737" t="e">
        <f t="shared" si="432"/>
        <v>#N/A</v>
      </c>
      <c r="AA737" t="e">
        <f t="shared" si="460"/>
        <v>#N/A</v>
      </c>
      <c r="AB737" t="e">
        <f t="shared" si="461"/>
        <v>#N/A</v>
      </c>
      <c r="AC737" t="e">
        <f t="shared" si="462"/>
        <v>#N/A</v>
      </c>
      <c r="AD737" t="e">
        <f t="shared" si="463"/>
        <v>#N/A</v>
      </c>
      <c r="AE737" t="e">
        <f t="shared" si="464"/>
        <v>#N/A</v>
      </c>
      <c r="AF737" t="e">
        <f t="shared" si="465"/>
        <v>#N/A</v>
      </c>
      <c r="AG737" t="e">
        <f t="shared" si="466"/>
        <v>#N/A</v>
      </c>
      <c r="AH737" t="e">
        <f t="shared" si="467"/>
        <v>#N/A</v>
      </c>
      <c r="AI737" t="e">
        <f t="shared" si="468"/>
        <v>#N/A</v>
      </c>
      <c r="AJ737" t="e">
        <f t="shared" si="433"/>
        <v>#N/A</v>
      </c>
      <c r="AK737" t="e">
        <f t="shared" si="434"/>
        <v>#N/A</v>
      </c>
      <c r="AL737" t="e">
        <f t="shared" si="435"/>
        <v>#N/A</v>
      </c>
      <c r="AM737" t="e">
        <f t="shared" si="469"/>
        <v>#N/A</v>
      </c>
      <c r="AN737" t="e">
        <f t="shared" si="470"/>
        <v>#N/A</v>
      </c>
      <c r="AO737" t="e">
        <f t="shared" si="471"/>
        <v>#N/A</v>
      </c>
      <c r="AP737" t="e">
        <f t="shared" si="472"/>
        <v>#N/A</v>
      </c>
      <c r="AQ737" t="e">
        <f t="shared" si="473"/>
        <v>#N/A</v>
      </c>
      <c r="AR737" t="e">
        <f t="shared" si="474"/>
        <v>#N/A</v>
      </c>
      <c r="AS737" t="e">
        <f t="shared" si="475"/>
        <v>#N/A</v>
      </c>
      <c r="AT737" t="e">
        <f t="shared" si="476"/>
        <v>#N/A</v>
      </c>
      <c r="AU737" t="e">
        <f t="shared" si="477"/>
        <v>#N/A</v>
      </c>
      <c r="AV737" t="e">
        <f t="shared" si="436"/>
        <v>#N/A</v>
      </c>
      <c r="AW737" t="e">
        <f t="shared" si="437"/>
        <v>#N/A</v>
      </c>
      <c r="AX737" t="e">
        <f t="shared" si="438"/>
        <v>#N/A</v>
      </c>
      <c r="AY737" t="e">
        <f t="shared" si="478"/>
        <v>#N/A</v>
      </c>
      <c r="AZ737" t="e">
        <f t="shared" si="479"/>
        <v>#N/A</v>
      </c>
      <c r="BA737" t="e">
        <f t="shared" si="480"/>
        <v>#N/A</v>
      </c>
      <c r="BB737" t="e">
        <f t="shared" si="481"/>
        <v>#N/A</v>
      </c>
      <c r="BC737" t="e">
        <f t="shared" si="482"/>
        <v>#N/A</v>
      </c>
      <c r="BD737" t="e">
        <f t="shared" si="483"/>
        <v>#N/A</v>
      </c>
      <c r="BE737" t="e">
        <f t="shared" si="484"/>
        <v>#N/A</v>
      </c>
      <c r="BF737" t="e">
        <f t="shared" si="485"/>
        <v>#N/A</v>
      </c>
      <c r="BG737" t="e">
        <f t="shared" si="486"/>
        <v>#N/A</v>
      </c>
      <c r="BH737" t="e">
        <f t="shared" si="439"/>
        <v>#N/A</v>
      </c>
      <c r="BI737" t="e">
        <f t="shared" si="440"/>
        <v>#N/A</v>
      </c>
      <c r="BJ737" t="e">
        <f t="shared" si="441"/>
        <v>#N/A</v>
      </c>
      <c r="BK737" t="e">
        <f t="shared" si="487"/>
        <v>#N/A</v>
      </c>
      <c r="BL737" t="e">
        <f t="shared" si="488"/>
        <v>#N/A</v>
      </c>
      <c r="BM737" t="e">
        <f t="shared" si="489"/>
        <v>#N/A</v>
      </c>
      <c r="BN737" t="e">
        <f t="shared" si="490"/>
        <v>#N/A</v>
      </c>
      <c r="BO737" t="e">
        <f t="shared" si="491"/>
        <v>#N/A</v>
      </c>
      <c r="BP737" t="e">
        <f t="shared" si="492"/>
        <v>#N/A</v>
      </c>
      <c r="BQ737" t="e">
        <f t="shared" si="493"/>
        <v>#N/A</v>
      </c>
      <c r="BR737" t="e">
        <f t="shared" si="494"/>
        <v>#N/A</v>
      </c>
      <c r="BS737" t="e">
        <f t="shared" si="495"/>
        <v>#N/A</v>
      </c>
      <c r="BT737" t="e">
        <f t="shared" si="496"/>
        <v>#N/A</v>
      </c>
      <c r="BU737" t="e">
        <f t="shared" si="497"/>
        <v>#N/A</v>
      </c>
      <c r="BV737" t="e">
        <f t="shared" si="498"/>
        <v>#N/A</v>
      </c>
      <c r="BW737" t="e">
        <f t="shared" si="499"/>
        <v>#N/A</v>
      </c>
      <c r="BX737" t="e">
        <f t="shared" si="500"/>
        <v>#N/A</v>
      </c>
      <c r="BY737" t="e">
        <f t="shared" si="501"/>
        <v>#N/A</v>
      </c>
      <c r="BZ737" t="e">
        <f t="shared" si="502"/>
        <v>#N/A</v>
      </c>
      <c r="CA737" t="e">
        <f t="shared" si="503"/>
        <v>#N/A</v>
      </c>
      <c r="CB737" t="e">
        <f t="shared" si="504"/>
        <v>#N/A</v>
      </c>
      <c r="CC737" t="e">
        <f t="shared" si="505"/>
        <v>#N/A</v>
      </c>
      <c r="CD737" t="e">
        <f t="shared" si="506"/>
        <v>#N/A</v>
      </c>
      <c r="CE737" t="e">
        <f t="shared" si="507"/>
        <v>#N/A</v>
      </c>
      <c r="CF737" t="e">
        <f t="shared" si="508"/>
        <v>#N/A</v>
      </c>
    </row>
    <row r="738" spans="1:84" x14ac:dyDescent="0.3">
      <c r="A738" t="e">
        <f t="shared" si="426"/>
        <v>#N/A</v>
      </c>
      <c r="B738" t="e">
        <f t="shared" si="426"/>
        <v>#N/A</v>
      </c>
      <c r="C738" t="e">
        <f t="shared" si="442"/>
        <v>#N/A</v>
      </c>
      <c r="D738" t="e">
        <f t="shared" si="443"/>
        <v>#N/A</v>
      </c>
      <c r="E738" t="e">
        <f t="shared" si="444"/>
        <v>#N/A</v>
      </c>
      <c r="F738" t="e">
        <f t="shared" si="445"/>
        <v>#N/A</v>
      </c>
      <c r="G738" t="e">
        <f t="shared" si="446"/>
        <v>#N/A</v>
      </c>
      <c r="H738" t="e">
        <f t="shared" si="447"/>
        <v>#N/A</v>
      </c>
      <c r="I738" t="e">
        <f t="shared" si="448"/>
        <v>#N/A</v>
      </c>
      <c r="J738" t="e">
        <f t="shared" si="449"/>
        <v>#N/A</v>
      </c>
      <c r="K738" t="e">
        <f t="shared" si="450"/>
        <v>#N/A</v>
      </c>
      <c r="L738" t="e">
        <f t="shared" si="427"/>
        <v>#N/A</v>
      </c>
      <c r="M738" t="e">
        <f t="shared" si="428"/>
        <v>#N/A</v>
      </c>
      <c r="N738" t="e">
        <f t="shared" si="429"/>
        <v>#N/A</v>
      </c>
      <c r="O738" t="e">
        <f t="shared" si="451"/>
        <v>#N/A</v>
      </c>
      <c r="P738" t="e">
        <f t="shared" si="452"/>
        <v>#N/A</v>
      </c>
      <c r="Q738" t="e">
        <f t="shared" si="453"/>
        <v>#N/A</v>
      </c>
      <c r="R738" t="e">
        <f t="shared" si="454"/>
        <v>#N/A</v>
      </c>
      <c r="S738" t="e">
        <f t="shared" si="455"/>
        <v>#N/A</v>
      </c>
      <c r="T738" t="e">
        <f t="shared" si="456"/>
        <v>#N/A</v>
      </c>
      <c r="U738" t="e">
        <f t="shared" si="457"/>
        <v>#N/A</v>
      </c>
      <c r="V738" t="e">
        <f t="shared" si="458"/>
        <v>#N/A</v>
      </c>
      <c r="W738" t="e">
        <f t="shared" si="459"/>
        <v>#N/A</v>
      </c>
      <c r="X738" t="e">
        <f t="shared" si="430"/>
        <v>#N/A</v>
      </c>
      <c r="Y738" t="e">
        <f t="shared" si="431"/>
        <v>#N/A</v>
      </c>
      <c r="Z738" t="e">
        <f t="shared" si="432"/>
        <v>#N/A</v>
      </c>
      <c r="AA738" t="e">
        <f t="shared" si="460"/>
        <v>#N/A</v>
      </c>
      <c r="AB738" t="e">
        <f t="shared" si="461"/>
        <v>#N/A</v>
      </c>
      <c r="AC738" t="e">
        <f t="shared" si="462"/>
        <v>#N/A</v>
      </c>
      <c r="AD738" t="e">
        <f t="shared" si="463"/>
        <v>#N/A</v>
      </c>
      <c r="AE738" t="e">
        <f t="shared" si="464"/>
        <v>#N/A</v>
      </c>
      <c r="AF738" t="e">
        <f t="shared" si="465"/>
        <v>#N/A</v>
      </c>
      <c r="AG738" t="e">
        <f t="shared" si="466"/>
        <v>#N/A</v>
      </c>
      <c r="AH738" t="e">
        <f t="shared" si="467"/>
        <v>#N/A</v>
      </c>
      <c r="AI738" t="e">
        <f t="shared" si="468"/>
        <v>#N/A</v>
      </c>
      <c r="AJ738" t="e">
        <f t="shared" si="433"/>
        <v>#N/A</v>
      </c>
      <c r="AK738" t="e">
        <f t="shared" si="434"/>
        <v>#N/A</v>
      </c>
      <c r="AL738" t="e">
        <f t="shared" si="435"/>
        <v>#N/A</v>
      </c>
      <c r="AM738" t="e">
        <f t="shared" si="469"/>
        <v>#N/A</v>
      </c>
      <c r="AN738" t="e">
        <f t="shared" si="470"/>
        <v>#N/A</v>
      </c>
      <c r="AO738" t="e">
        <f t="shared" si="471"/>
        <v>#N/A</v>
      </c>
      <c r="AP738" t="e">
        <f t="shared" si="472"/>
        <v>#N/A</v>
      </c>
      <c r="AQ738" t="e">
        <f t="shared" si="473"/>
        <v>#N/A</v>
      </c>
      <c r="AR738" t="e">
        <f t="shared" si="474"/>
        <v>#N/A</v>
      </c>
      <c r="AS738" t="e">
        <f t="shared" si="475"/>
        <v>#N/A</v>
      </c>
      <c r="AT738" t="e">
        <f t="shared" si="476"/>
        <v>#N/A</v>
      </c>
      <c r="AU738" t="e">
        <f t="shared" si="477"/>
        <v>#N/A</v>
      </c>
      <c r="AV738" t="e">
        <f t="shared" si="436"/>
        <v>#N/A</v>
      </c>
      <c r="AW738" t="e">
        <f t="shared" si="437"/>
        <v>#N/A</v>
      </c>
      <c r="AX738" t="e">
        <f t="shared" si="438"/>
        <v>#N/A</v>
      </c>
      <c r="AY738" t="e">
        <f t="shared" si="478"/>
        <v>#N/A</v>
      </c>
      <c r="AZ738" t="e">
        <f t="shared" si="479"/>
        <v>#N/A</v>
      </c>
      <c r="BA738" t="e">
        <f t="shared" si="480"/>
        <v>#N/A</v>
      </c>
      <c r="BB738" t="e">
        <f t="shared" si="481"/>
        <v>#N/A</v>
      </c>
      <c r="BC738" t="e">
        <f t="shared" si="482"/>
        <v>#N/A</v>
      </c>
      <c r="BD738" t="e">
        <f t="shared" si="483"/>
        <v>#N/A</v>
      </c>
      <c r="BE738" t="e">
        <f t="shared" si="484"/>
        <v>#N/A</v>
      </c>
      <c r="BF738" t="e">
        <f t="shared" si="485"/>
        <v>#N/A</v>
      </c>
      <c r="BG738" t="e">
        <f t="shared" si="486"/>
        <v>#N/A</v>
      </c>
      <c r="BH738" t="e">
        <f t="shared" si="439"/>
        <v>#N/A</v>
      </c>
      <c r="BI738" t="e">
        <f t="shared" si="440"/>
        <v>#N/A</v>
      </c>
      <c r="BJ738" t="e">
        <f t="shared" si="441"/>
        <v>#N/A</v>
      </c>
      <c r="BK738" t="e">
        <f t="shared" si="487"/>
        <v>#N/A</v>
      </c>
      <c r="BL738" t="e">
        <f t="shared" si="488"/>
        <v>#N/A</v>
      </c>
      <c r="BM738" t="e">
        <f t="shared" si="489"/>
        <v>#N/A</v>
      </c>
      <c r="BN738" t="e">
        <f t="shared" si="490"/>
        <v>#N/A</v>
      </c>
      <c r="BO738" t="e">
        <f t="shared" si="491"/>
        <v>#N/A</v>
      </c>
      <c r="BP738" t="e">
        <f t="shared" si="492"/>
        <v>#N/A</v>
      </c>
      <c r="BQ738" t="e">
        <f t="shared" si="493"/>
        <v>#N/A</v>
      </c>
      <c r="BR738" t="e">
        <f t="shared" si="494"/>
        <v>#N/A</v>
      </c>
      <c r="BS738" t="e">
        <f t="shared" si="495"/>
        <v>#N/A</v>
      </c>
      <c r="BT738" t="e">
        <f t="shared" si="496"/>
        <v>#N/A</v>
      </c>
      <c r="BU738" t="e">
        <f t="shared" si="497"/>
        <v>#N/A</v>
      </c>
      <c r="BV738" t="e">
        <f t="shared" si="498"/>
        <v>#N/A</v>
      </c>
      <c r="BW738" t="e">
        <f t="shared" si="499"/>
        <v>#N/A</v>
      </c>
      <c r="BX738" t="e">
        <f t="shared" si="500"/>
        <v>#N/A</v>
      </c>
      <c r="BY738" t="e">
        <f t="shared" si="501"/>
        <v>#N/A</v>
      </c>
      <c r="BZ738" t="e">
        <f t="shared" si="502"/>
        <v>#N/A</v>
      </c>
      <c r="CA738" t="e">
        <f t="shared" si="503"/>
        <v>#N/A</v>
      </c>
      <c r="CB738" t="e">
        <f t="shared" si="504"/>
        <v>#N/A</v>
      </c>
      <c r="CC738" t="e">
        <f t="shared" si="505"/>
        <v>#N/A</v>
      </c>
      <c r="CD738" t="e">
        <f t="shared" si="506"/>
        <v>#N/A</v>
      </c>
      <c r="CE738" t="e">
        <f t="shared" si="507"/>
        <v>#N/A</v>
      </c>
      <c r="CF738" t="e">
        <f t="shared" si="508"/>
        <v>#N/A</v>
      </c>
    </row>
    <row r="739" spans="1:84" x14ac:dyDescent="0.3">
      <c r="A739" t="e">
        <f t="shared" si="426"/>
        <v>#N/A</v>
      </c>
      <c r="B739" t="e">
        <f t="shared" si="426"/>
        <v>#N/A</v>
      </c>
      <c r="C739" t="e">
        <f t="shared" si="442"/>
        <v>#N/A</v>
      </c>
      <c r="D739" t="e">
        <f t="shared" si="443"/>
        <v>#N/A</v>
      </c>
      <c r="E739" t="e">
        <f t="shared" si="444"/>
        <v>#N/A</v>
      </c>
      <c r="F739" t="e">
        <f t="shared" si="445"/>
        <v>#N/A</v>
      </c>
      <c r="G739" t="e">
        <f t="shared" si="446"/>
        <v>#N/A</v>
      </c>
      <c r="H739" t="e">
        <f t="shared" si="447"/>
        <v>#N/A</v>
      </c>
      <c r="I739" t="e">
        <f t="shared" si="448"/>
        <v>#N/A</v>
      </c>
      <c r="J739" t="e">
        <f t="shared" si="449"/>
        <v>#N/A</v>
      </c>
      <c r="K739" t="e">
        <f t="shared" si="450"/>
        <v>#N/A</v>
      </c>
      <c r="L739" t="e">
        <f t="shared" si="427"/>
        <v>#N/A</v>
      </c>
      <c r="M739" t="e">
        <f t="shared" si="428"/>
        <v>#N/A</v>
      </c>
      <c r="N739" t="e">
        <f t="shared" si="429"/>
        <v>#N/A</v>
      </c>
      <c r="O739" t="e">
        <f t="shared" si="451"/>
        <v>#N/A</v>
      </c>
      <c r="P739" t="e">
        <f t="shared" si="452"/>
        <v>#N/A</v>
      </c>
      <c r="Q739" t="e">
        <f t="shared" si="453"/>
        <v>#N/A</v>
      </c>
      <c r="R739" t="e">
        <f t="shared" si="454"/>
        <v>#N/A</v>
      </c>
      <c r="S739" t="e">
        <f t="shared" si="455"/>
        <v>#N/A</v>
      </c>
      <c r="T739" t="e">
        <f t="shared" si="456"/>
        <v>#N/A</v>
      </c>
      <c r="U739" t="e">
        <f t="shared" si="457"/>
        <v>#N/A</v>
      </c>
      <c r="V739" t="e">
        <f t="shared" si="458"/>
        <v>#N/A</v>
      </c>
      <c r="W739" t="e">
        <f t="shared" si="459"/>
        <v>#N/A</v>
      </c>
      <c r="X739" t="e">
        <f t="shared" si="430"/>
        <v>#N/A</v>
      </c>
      <c r="Y739" t="e">
        <f t="shared" si="431"/>
        <v>#N/A</v>
      </c>
      <c r="Z739" t="e">
        <f t="shared" si="432"/>
        <v>#N/A</v>
      </c>
      <c r="AA739" t="e">
        <f t="shared" si="460"/>
        <v>#N/A</v>
      </c>
      <c r="AB739" t="e">
        <f t="shared" si="461"/>
        <v>#N/A</v>
      </c>
      <c r="AC739" t="e">
        <f t="shared" si="462"/>
        <v>#N/A</v>
      </c>
      <c r="AD739" t="e">
        <f t="shared" si="463"/>
        <v>#N/A</v>
      </c>
      <c r="AE739" t="e">
        <f t="shared" si="464"/>
        <v>#N/A</v>
      </c>
      <c r="AF739" t="e">
        <f t="shared" si="465"/>
        <v>#N/A</v>
      </c>
      <c r="AG739" t="e">
        <f t="shared" si="466"/>
        <v>#N/A</v>
      </c>
      <c r="AH739" t="e">
        <f t="shared" si="467"/>
        <v>#N/A</v>
      </c>
      <c r="AI739" t="e">
        <f t="shared" si="468"/>
        <v>#N/A</v>
      </c>
      <c r="AJ739" t="e">
        <f t="shared" si="433"/>
        <v>#N/A</v>
      </c>
      <c r="AK739" t="e">
        <f t="shared" si="434"/>
        <v>#N/A</v>
      </c>
      <c r="AL739" t="e">
        <f t="shared" si="435"/>
        <v>#N/A</v>
      </c>
      <c r="AM739" t="e">
        <f t="shared" si="469"/>
        <v>#N/A</v>
      </c>
      <c r="AN739" t="e">
        <f t="shared" si="470"/>
        <v>#N/A</v>
      </c>
      <c r="AO739" t="e">
        <f t="shared" si="471"/>
        <v>#N/A</v>
      </c>
      <c r="AP739" t="e">
        <f t="shared" si="472"/>
        <v>#N/A</v>
      </c>
      <c r="AQ739" t="e">
        <f t="shared" si="473"/>
        <v>#N/A</v>
      </c>
      <c r="AR739" t="e">
        <f t="shared" si="474"/>
        <v>#N/A</v>
      </c>
      <c r="AS739" t="e">
        <f t="shared" si="475"/>
        <v>#N/A</v>
      </c>
      <c r="AT739" t="e">
        <f t="shared" si="476"/>
        <v>#N/A</v>
      </c>
      <c r="AU739" t="e">
        <f t="shared" si="477"/>
        <v>#N/A</v>
      </c>
      <c r="AV739" t="e">
        <f t="shared" si="436"/>
        <v>#N/A</v>
      </c>
      <c r="AW739" t="e">
        <f t="shared" si="437"/>
        <v>#N/A</v>
      </c>
      <c r="AX739" t="e">
        <f t="shared" si="438"/>
        <v>#N/A</v>
      </c>
      <c r="AY739" t="e">
        <f t="shared" si="478"/>
        <v>#N/A</v>
      </c>
      <c r="AZ739" t="e">
        <f t="shared" si="479"/>
        <v>#N/A</v>
      </c>
      <c r="BA739" t="e">
        <f t="shared" si="480"/>
        <v>#N/A</v>
      </c>
      <c r="BB739" t="e">
        <f t="shared" si="481"/>
        <v>#N/A</v>
      </c>
      <c r="BC739" t="e">
        <f t="shared" si="482"/>
        <v>#N/A</v>
      </c>
      <c r="BD739" t="e">
        <f t="shared" si="483"/>
        <v>#N/A</v>
      </c>
      <c r="BE739" t="e">
        <f t="shared" si="484"/>
        <v>#N/A</v>
      </c>
      <c r="BF739" t="e">
        <f t="shared" si="485"/>
        <v>#N/A</v>
      </c>
      <c r="BG739" t="e">
        <f t="shared" si="486"/>
        <v>#N/A</v>
      </c>
      <c r="BH739" t="e">
        <f t="shared" si="439"/>
        <v>#N/A</v>
      </c>
      <c r="BI739" t="e">
        <f t="shared" si="440"/>
        <v>#N/A</v>
      </c>
      <c r="BJ739" t="e">
        <f t="shared" si="441"/>
        <v>#N/A</v>
      </c>
      <c r="BK739" t="e">
        <f t="shared" si="487"/>
        <v>#N/A</v>
      </c>
      <c r="BL739" t="e">
        <f t="shared" si="488"/>
        <v>#N/A</v>
      </c>
      <c r="BM739" t="e">
        <f t="shared" si="489"/>
        <v>#N/A</v>
      </c>
      <c r="BN739" t="e">
        <f t="shared" si="490"/>
        <v>#N/A</v>
      </c>
      <c r="BO739" t="e">
        <f t="shared" si="491"/>
        <v>#N/A</v>
      </c>
      <c r="BP739" t="e">
        <f t="shared" si="492"/>
        <v>#N/A</v>
      </c>
      <c r="BQ739" t="e">
        <f t="shared" si="493"/>
        <v>#N/A</v>
      </c>
      <c r="BR739" t="e">
        <f t="shared" si="494"/>
        <v>#N/A</v>
      </c>
      <c r="BS739" t="e">
        <f t="shared" si="495"/>
        <v>#N/A</v>
      </c>
      <c r="BT739" t="e">
        <f t="shared" si="496"/>
        <v>#N/A</v>
      </c>
      <c r="BU739" t="e">
        <f t="shared" si="497"/>
        <v>#N/A</v>
      </c>
      <c r="BV739" t="e">
        <f t="shared" si="498"/>
        <v>#N/A</v>
      </c>
      <c r="BW739" t="e">
        <f t="shared" si="499"/>
        <v>#N/A</v>
      </c>
      <c r="BX739" t="e">
        <f t="shared" si="500"/>
        <v>#N/A</v>
      </c>
      <c r="BY739" t="e">
        <f t="shared" si="501"/>
        <v>#N/A</v>
      </c>
      <c r="BZ739" t="e">
        <f t="shared" si="502"/>
        <v>#N/A</v>
      </c>
      <c r="CA739" t="e">
        <f t="shared" si="503"/>
        <v>#N/A</v>
      </c>
      <c r="CB739" t="e">
        <f t="shared" si="504"/>
        <v>#N/A</v>
      </c>
      <c r="CC739" t="e">
        <f t="shared" si="505"/>
        <v>#N/A</v>
      </c>
      <c r="CD739" t="e">
        <f t="shared" si="506"/>
        <v>#N/A</v>
      </c>
      <c r="CE739" t="e">
        <f t="shared" si="507"/>
        <v>#N/A</v>
      </c>
      <c r="CF739" t="e">
        <f t="shared" si="508"/>
        <v>#N/A</v>
      </c>
    </row>
    <row r="740" spans="1:84" x14ac:dyDescent="0.3">
      <c r="A740" t="e">
        <f t="shared" si="426"/>
        <v>#N/A</v>
      </c>
      <c r="B740" t="e">
        <f t="shared" si="426"/>
        <v>#N/A</v>
      </c>
      <c r="C740" t="e">
        <f t="shared" si="442"/>
        <v>#N/A</v>
      </c>
      <c r="D740" t="e">
        <f t="shared" si="443"/>
        <v>#N/A</v>
      </c>
      <c r="E740" t="e">
        <f t="shared" si="444"/>
        <v>#N/A</v>
      </c>
      <c r="F740" t="e">
        <f t="shared" si="445"/>
        <v>#N/A</v>
      </c>
      <c r="G740" t="e">
        <f t="shared" si="446"/>
        <v>#N/A</v>
      </c>
      <c r="H740" t="e">
        <f t="shared" si="447"/>
        <v>#N/A</v>
      </c>
      <c r="I740" t="e">
        <f t="shared" si="448"/>
        <v>#N/A</v>
      </c>
      <c r="J740" t="e">
        <f t="shared" si="449"/>
        <v>#N/A</v>
      </c>
      <c r="K740" t="e">
        <f t="shared" si="450"/>
        <v>#N/A</v>
      </c>
      <c r="L740" t="e">
        <f t="shared" si="427"/>
        <v>#N/A</v>
      </c>
      <c r="M740" t="e">
        <f t="shared" si="428"/>
        <v>#N/A</v>
      </c>
      <c r="N740" t="e">
        <f t="shared" si="429"/>
        <v>#N/A</v>
      </c>
      <c r="O740" t="e">
        <f t="shared" si="451"/>
        <v>#N/A</v>
      </c>
      <c r="P740" t="e">
        <f t="shared" si="452"/>
        <v>#N/A</v>
      </c>
      <c r="Q740" t="e">
        <f t="shared" si="453"/>
        <v>#N/A</v>
      </c>
      <c r="R740" t="e">
        <f t="shared" si="454"/>
        <v>#N/A</v>
      </c>
      <c r="S740" t="e">
        <f t="shared" si="455"/>
        <v>#N/A</v>
      </c>
      <c r="T740" t="e">
        <f t="shared" si="456"/>
        <v>#N/A</v>
      </c>
      <c r="U740" t="e">
        <f t="shared" si="457"/>
        <v>#N/A</v>
      </c>
      <c r="V740" t="e">
        <f t="shared" si="458"/>
        <v>#N/A</v>
      </c>
      <c r="W740" t="e">
        <f t="shared" si="459"/>
        <v>#N/A</v>
      </c>
      <c r="X740" t="e">
        <f t="shared" si="430"/>
        <v>#N/A</v>
      </c>
      <c r="Y740" t="e">
        <f t="shared" si="431"/>
        <v>#N/A</v>
      </c>
      <c r="Z740" t="e">
        <f t="shared" si="432"/>
        <v>#N/A</v>
      </c>
      <c r="AA740" t="e">
        <f t="shared" si="460"/>
        <v>#N/A</v>
      </c>
      <c r="AB740" t="e">
        <f t="shared" si="461"/>
        <v>#N/A</v>
      </c>
      <c r="AC740" t="e">
        <f t="shared" si="462"/>
        <v>#N/A</v>
      </c>
      <c r="AD740" t="e">
        <f t="shared" si="463"/>
        <v>#N/A</v>
      </c>
      <c r="AE740" t="e">
        <f t="shared" si="464"/>
        <v>#N/A</v>
      </c>
      <c r="AF740" t="e">
        <f t="shared" si="465"/>
        <v>#N/A</v>
      </c>
      <c r="AG740" t="e">
        <f t="shared" si="466"/>
        <v>#N/A</v>
      </c>
      <c r="AH740" t="e">
        <f t="shared" si="467"/>
        <v>#N/A</v>
      </c>
      <c r="AI740" t="e">
        <f t="shared" si="468"/>
        <v>#N/A</v>
      </c>
      <c r="AJ740" t="e">
        <f t="shared" si="433"/>
        <v>#N/A</v>
      </c>
      <c r="AK740" t="e">
        <f t="shared" si="434"/>
        <v>#N/A</v>
      </c>
      <c r="AL740" t="e">
        <f t="shared" si="435"/>
        <v>#N/A</v>
      </c>
      <c r="AM740" t="e">
        <f t="shared" si="469"/>
        <v>#N/A</v>
      </c>
      <c r="AN740" t="e">
        <f t="shared" si="470"/>
        <v>#N/A</v>
      </c>
      <c r="AO740" t="e">
        <f t="shared" si="471"/>
        <v>#N/A</v>
      </c>
      <c r="AP740" t="e">
        <f t="shared" si="472"/>
        <v>#N/A</v>
      </c>
      <c r="AQ740" t="e">
        <f t="shared" si="473"/>
        <v>#N/A</v>
      </c>
      <c r="AR740" t="e">
        <f t="shared" si="474"/>
        <v>#N/A</v>
      </c>
      <c r="AS740" t="e">
        <f t="shared" si="475"/>
        <v>#N/A</v>
      </c>
      <c r="AT740" t="e">
        <f t="shared" si="476"/>
        <v>#N/A</v>
      </c>
      <c r="AU740" t="e">
        <f t="shared" si="477"/>
        <v>#N/A</v>
      </c>
      <c r="AV740" t="e">
        <f t="shared" si="436"/>
        <v>#N/A</v>
      </c>
      <c r="AW740" t="e">
        <f t="shared" si="437"/>
        <v>#N/A</v>
      </c>
      <c r="AX740" t="e">
        <f t="shared" si="438"/>
        <v>#N/A</v>
      </c>
      <c r="AY740" t="e">
        <f t="shared" si="478"/>
        <v>#N/A</v>
      </c>
      <c r="AZ740" t="e">
        <f t="shared" si="479"/>
        <v>#N/A</v>
      </c>
      <c r="BA740" t="e">
        <f t="shared" si="480"/>
        <v>#N/A</v>
      </c>
      <c r="BB740" t="e">
        <f t="shared" si="481"/>
        <v>#N/A</v>
      </c>
      <c r="BC740" t="e">
        <f t="shared" si="482"/>
        <v>#N/A</v>
      </c>
      <c r="BD740" t="e">
        <f t="shared" si="483"/>
        <v>#N/A</v>
      </c>
      <c r="BE740" t="e">
        <f t="shared" si="484"/>
        <v>#N/A</v>
      </c>
      <c r="BF740" t="e">
        <f t="shared" si="485"/>
        <v>#N/A</v>
      </c>
      <c r="BG740" t="e">
        <f t="shared" si="486"/>
        <v>#N/A</v>
      </c>
      <c r="BH740" t="e">
        <f t="shared" si="439"/>
        <v>#N/A</v>
      </c>
      <c r="BI740" t="e">
        <f t="shared" si="440"/>
        <v>#N/A</v>
      </c>
      <c r="BJ740" t="e">
        <f t="shared" si="441"/>
        <v>#N/A</v>
      </c>
      <c r="BK740" t="e">
        <f t="shared" si="487"/>
        <v>#N/A</v>
      </c>
      <c r="BL740" t="e">
        <f t="shared" si="488"/>
        <v>#N/A</v>
      </c>
      <c r="BM740" t="e">
        <f t="shared" si="489"/>
        <v>#N/A</v>
      </c>
      <c r="BN740" t="e">
        <f t="shared" si="490"/>
        <v>#N/A</v>
      </c>
      <c r="BO740" t="e">
        <f t="shared" si="491"/>
        <v>#N/A</v>
      </c>
      <c r="BP740" t="e">
        <f t="shared" si="492"/>
        <v>#N/A</v>
      </c>
      <c r="BQ740" t="e">
        <f t="shared" si="493"/>
        <v>#N/A</v>
      </c>
      <c r="BR740" t="e">
        <f t="shared" si="494"/>
        <v>#N/A</v>
      </c>
      <c r="BS740" t="e">
        <f t="shared" si="495"/>
        <v>#N/A</v>
      </c>
      <c r="BT740" t="e">
        <f t="shared" si="496"/>
        <v>#N/A</v>
      </c>
      <c r="BU740" t="e">
        <f t="shared" si="497"/>
        <v>#N/A</v>
      </c>
      <c r="BV740" t="e">
        <f t="shared" si="498"/>
        <v>#N/A</v>
      </c>
      <c r="BW740" t="e">
        <f t="shared" si="499"/>
        <v>#N/A</v>
      </c>
      <c r="BX740" t="e">
        <f t="shared" si="500"/>
        <v>#N/A</v>
      </c>
      <c r="BY740" t="e">
        <f t="shared" si="501"/>
        <v>#N/A</v>
      </c>
      <c r="BZ740" t="e">
        <f t="shared" si="502"/>
        <v>#N/A</v>
      </c>
      <c r="CA740" t="e">
        <f t="shared" si="503"/>
        <v>#N/A</v>
      </c>
      <c r="CB740" t="e">
        <f t="shared" si="504"/>
        <v>#N/A</v>
      </c>
      <c r="CC740" t="e">
        <f t="shared" si="505"/>
        <v>#N/A</v>
      </c>
      <c r="CD740" t="e">
        <f t="shared" si="506"/>
        <v>#N/A</v>
      </c>
      <c r="CE740" t="e">
        <f t="shared" si="507"/>
        <v>#N/A</v>
      </c>
      <c r="CF740" t="e">
        <f t="shared" si="508"/>
        <v>#N/A</v>
      </c>
    </row>
    <row r="741" spans="1:84" x14ac:dyDescent="0.3">
      <c r="A741" t="e">
        <f t="shared" si="426"/>
        <v>#N/A</v>
      </c>
      <c r="B741" t="e">
        <f t="shared" si="426"/>
        <v>#N/A</v>
      </c>
      <c r="C741" t="e">
        <f t="shared" si="442"/>
        <v>#N/A</v>
      </c>
      <c r="D741" t="e">
        <f t="shared" si="443"/>
        <v>#N/A</v>
      </c>
      <c r="E741" t="e">
        <f t="shared" si="444"/>
        <v>#N/A</v>
      </c>
      <c r="F741" t="e">
        <f t="shared" si="445"/>
        <v>#N/A</v>
      </c>
      <c r="G741" t="e">
        <f t="shared" si="446"/>
        <v>#N/A</v>
      </c>
      <c r="H741" t="e">
        <f t="shared" si="447"/>
        <v>#N/A</v>
      </c>
      <c r="I741" t="e">
        <f t="shared" si="448"/>
        <v>#N/A</v>
      </c>
      <c r="J741" t="e">
        <f t="shared" si="449"/>
        <v>#N/A</v>
      </c>
      <c r="K741" t="e">
        <f t="shared" si="450"/>
        <v>#N/A</v>
      </c>
      <c r="L741" t="e">
        <f t="shared" si="427"/>
        <v>#N/A</v>
      </c>
      <c r="M741" t="e">
        <f t="shared" si="428"/>
        <v>#N/A</v>
      </c>
      <c r="N741" t="e">
        <f t="shared" si="429"/>
        <v>#N/A</v>
      </c>
      <c r="O741" t="e">
        <f t="shared" si="451"/>
        <v>#N/A</v>
      </c>
      <c r="P741" t="e">
        <f t="shared" si="452"/>
        <v>#N/A</v>
      </c>
      <c r="Q741" t="e">
        <f t="shared" si="453"/>
        <v>#N/A</v>
      </c>
      <c r="R741" t="e">
        <f t="shared" si="454"/>
        <v>#N/A</v>
      </c>
      <c r="S741" t="e">
        <f t="shared" si="455"/>
        <v>#N/A</v>
      </c>
      <c r="T741" t="e">
        <f t="shared" si="456"/>
        <v>#N/A</v>
      </c>
      <c r="U741" t="e">
        <f t="shared" si="457"/>
        <v>#N/A</v>
      </c>
      <c r="V741" t="e">
        <f t="shared" si="458"/>
        <v>#N/A</v>
      </c>
      <c r="W741" t="e">
        <f t="shared" si="459"/>
        <v>#N/A</v>
      </c>
      <c r="X741" t="e">
        <f t="shared" si="430"/>
        <v>#N/A</v>
      </c>
      <c r="Y741" t="e">
        <f t="shared" si="431"/>
        <v>#N/A</v>
      </c>
      <c r="Z741" t="e">
        <f t="shared" si="432"/>
        <v>#N/A</v>
      </c>
      <c r="AA741" t="e">
        <f t="shared" si="460"/>
        <v>#N/A</v>
      </c>
      <c r="AB741" t="e">
        <f t="shared" si="461"/>
        <v>#N/A</v>
      </c>
      <c r="AC741" t="e">
        <f t="shared" si="462"/>
        <v>#N/A</v>
      </c>
      <c r="AD741" t="e">
        <f t="shared" si="463"/>
        <v>#N/A</v>
      </c>
      <c r="AE741" t="e">
        <f t="shared" si="464"/>
        <v>#N/A</v>
      </c>
      <c r="AF741" t="e">
        <f t="shared" si="465"/>
        <v>#N/A</v>
      </c>
      <c r="AG741" t="e">
        <f t="shared" si="466"/>
        <v>#N/A</v>
      </c>
      <c r="AH741" t="e">
        <f t="shared" si="467"/>
        <v>#N/A</v>
      </c>
      <c r="AI741" t="e">
        <f t="shared" si="468"/>
        <v>#N/A</v>
      </c>
      <c r="AJ741" t="e">
        <f t="shared" si="433"/>
        <v>#N/A</v>
      </c>
      <c r="AK741" t="e">
        <f t="shared" si="434"/>
        <v>#N/A</v>
      </c>
      <c r="AL741" t="e">
        <f t="shared" si="435"/>
        <v>#N/A</v>
      </c>
      <c r="AM741" t="e">
        <f t="shared" si="469"/>
        <v>#N/A</v>
      </c>
      <c r="AN741" t="e">
        <f t="shared" si="470"/>
        <v>#N/A</v>
      </c>
      <c r="AO741" t="e">
        <f t="shared" si="471"/>
        <v>#N/A</v>
      </c>
      <c r="AP741" t="e">
        <f t="shared" si="472"/>
        <v>#N/A</v>
      </c>
      <c r="AQ741" t="e">
        <f t="shared" si="473"/>
        <v>#N/A</v>
      </c>
      <c r="AR741" t="e">
        <f t="shared" si="474"/>
        <v>#N/A</v>
      </c>
      <c r="AS741" t="e">
        <f t="shared" si="475"/>
        <v>#N/A</v>
      </c>
      <c r="AT741" t="e">
        <f t="shared" si="476"/>
        <v>#N/A</v>
      </c>
      <c r="AU741" t="e">
        <f t="shared" si="477"/>
        <v>#N/A</v>
      </c>
      <c r="AV741" t="e">
        <f t="shared" si="436"/>
        <v>#N/A</v>
      </c>
      <c r="AW741" t="e">
        <f t="shared" si="437"/>
        <v>#N/A</v>
      </c>
      <c r="AX741" t="e">
        <f t="shared" si="438"/>
        <v>#N/A</v>
      </c>
      <c r="AY741" t="e">
        <f t="shared" si="478"/>
        <v>#N/A</v>
      </c>
      <c r="AZ741" t="e">
        <f t="shared" si="479"/>
        <v>#N/A</v>
      </c>
      <c r="BA741" t="e">
        <f t="shared" si="480"/>
        <v>#N/A</v>
      </c>
      <c r="BB741" t="e">
        <f t="shared" si="481"/>
        <v>#N/A</v>
      </c>
      <c r="BC741" t="e">
        <f t="shared" si="482"/>
        <v>#N/A</v>
      </c>
      <c r="BD741" t="e">
        <f t="shared" si="483"/>
        <v>#N/A</v>
      </c>
      <c r="BE741" t="e">
        <f t="shared" si="484"/>
        <v>#N/A</v>
      </c>
      <c r="BF741" t="e">
        <f t="shared" si="485"/>
        <v>#N/A</v>
      </c>
      <c r="BG741" t="e">
        <f t="shared" si="486"/>
        <v>#N/A</v>
      </c>
      <c r="BH741" t="e">
        <f t="shared" si="439"/>
        <v>#N/A</v>
      </c>
      <c r="BI741" t="e">
        <f t="shared" si="440"/>
        <v>#N/A</v>
      </c>
      <c r="BJ741" t="e">
        <f t="shared" si="441"/>
        <v>#N/A</v>
      </c>
      <c r="BK741" t="e">
        <f t="shared" si="487"/>
        <v>#N/A</v>
      </c>
      <c r="BL741" t="e">
        <f t="shared" si="488"/>
        <v>#N/A</v>
      </c>
      <c r="BM741" t="e">
        <f t="shared" si="489"/>
        <v>#N/A</v>
      </c>
      <c r="BN741" t="e">
        <f t="shared" si="490"/>
        <v>#N/A</v>
      </c>
      <c r="BO741" t="e">
        <f t="shared" si="491"/>
        <v>#N/A</v>
      </c>
      <c r="BP741" t="e">
        <f t="shared" si="492"/>
        <v>#N/A</v>
      </c>
      <c r="BQ741" t="e">
        <f t="shared" si="493"/>
        <v>#N/A</v>
      </c>
      <c r="BR741" t="e">
        <f t="shared" si="494"/>
        <v>#N/A</v>
      </c>
      <c r="BS741" t="e">
        <f t="shared" si="495"/>
        <v>#N/A</v>
      </c>
      <c r="BT741" t="e">
        <f t="shared" si="496"/>
        <v>#N/A</v>
      </c>
      <c r="BU741" t="e">
        <f t="shared" si="497"/>
        <v>#N/A</v>
      </c>
      <c r="BV741" t="e">
        <f t="shared" si="498"/>
        <v>#N/A</v>
      </c>
      <c r="BW741" t="e">
        <f t="shared" si="499"/>
        <v>#N/A</v>
      </c>
      <c r="BX741" t="e">
        <f t="shared" si="500"/>
        <v>#N/A</v>
      </c>
      <c r="BY741" t="e">
        <f t="shared" si="501"/>
        <v>#N/A</v>
      </c>
      <c r="BZ741" t="e">
        <f t="shared" si="502"/>
        <v>#N/A</v>
      </c>
      <c r="CA741" t="e">
        <f t="shared" si="503"/>
        <v>#N/A</v>
      </c>
      <c r="CB741" t="e">
        <f t="shared" si="504"/>
        <v>#N/A</v>
      </c>
      <c r="CC741" t="e">
        <f t="shared" si="505"/>
        <v>#N/A</v>
      </c>
      <c r="CD741" t="e">
        <f t="shared" si="506"/>
        <v>#N/A</v>
      </c>
      <c r="CE741" t="e">
        <f t="shared" si="507"/>
        <v>#N/A</v>
      </c>
      <c r="CF741" t="e">
        <f t="shared" si="508"/>
        <v>#N/A</v>
      </c>
    </row>
    <row r="742" spans="1:84" x14ac:dyDescent="0.3">
      <c r="A742" t="e">
        <f t="shared" si="426"/>
        <v>#N/A</v>
      </c>
      <c r="B742" t="e">
        <f t="shared" si="426"/>
        <v>#N/A</v>
      </c>
      <c r="C742" t="e">
        <f t="shared" si="442"/>
        <v>#N/A</v>
      </c>
      <c r="D742" t="e">
        <f t="shared" si="443"/>
        <v>#N/A</v>
      </c>
      <c r="E742" t="e">
        <f t="shared" si="444"/>
        <v>#N/A</v>
      </c>
      <c r="F742" t="e">
        <f t="shared" si="445"/>
        <v>#N/A</v>
      </c>
      <c r="G742" t="e">
        <f t="shared" si="446"/>
        <v>#N/A</v>
      </c>
      <c r="H742" t="e">
        <f t="shared" si="447"/>
        <v>#N/A</v>
      </c>
      <c r="I742" t="e">
        <f t="shared" si="448"/>
        <v>#N/A</v>
      </c>
      <c r="J742" t="e">
        <f t="shared" si="449"/>
        <v>#N/A</v>
      </c>
      <c r="K742" t="e">
        <f t="shared" si="450"/>
        <v>#N/A</v>
      </c>
      <c r="L742" t="e">
        <f t="shared" si="427"/>
        <v>#N/A</v>
      </c>
      <c r="M742" t="e">
        <f t="shared" si="428"/>
        <v>#N/A</v>
      </c>
      <c r="N742" t="e">
        <f t="shared" si="429"/>
        <v>#N/A</v>
      </c>
      <c r="O742" t="e">
        <f t="shared" si="451"/>
        <v>#N/A</v>
      </c>
      <c r="P742" t="e">
        <f t="shared" si="452"/>
        <v>#N/A</v>
      </c>
      <c r="Q742" t="e">
        <f t="shared" si="453"/>
        <v>#N/A</v>
      </c>
      <c r="R742" t="e">
        <f t="shared" si="454"/>
        <v>#N/A</v>
      </c>
      <c r="S742" t="e">
        <f t="shared" si="455"/>
        <v>#N/A</v>
      </c>
      <c r="T742" t="e">
        <f t="shared" si="456"/>
        <v>#N/A</v>
      </c>
      <c r="U742" t="e">
        <f t="shared" si="457"/>
        <v>#N/A</v>
      </c>
      <c r="V742" t="e">
        <f t="shared" si="458"/>
        <v>#N/A</v>
      </c>
      <c r="W742" t="e">
        <f t="shared" si="459"/>
        <v>#N/A</v>
      </c>
      <c r="X742" t="e">
        <f t="shared" si="430"/>
        <v>#N/A</v>
      </c>
      <c r="Y742" t="e">
        <f t="shared" si="431"/>
        <v>#N/A</v>
      </c>
      <c r="Z742" t="e">
        <f t="shared" si="432"/>
        <v>#N/A</v>
      </c>
      <c r="AA742" t="e">
        <f t="shared" si="460"/>
        <v>#N/A</v>
      </c>
      <c r="AB742" t="e">
        <f t="shared" si="461"/>
        <v>#N/A</v>
      </c>
      <c r="AC742" t="e">
        <f t="shared" si="462"/>
        <v>#N/A</v>
      </c>
      <c r="AD742" t="e">
        <f t="shared" si="463"/>
        <v>#N/A</v>
      </c>
      <c r="AE742" t="e">
        <f t="shared" si="464"/>
        <v>#N/A</v>
      </c>
      <c r="AF742" t="e">
        <f t="shared" si="465"/>
        <v>#N/A</v>
      </c>
      <c r="AG742" t="e">
        <f t="shared" si="466"/>
        <v>#N/A</v>
      </c>
      <c r="AH742" t="e">
        <f t="shared" si="467"/>
        <v>#N/A</v>
      </c>
      <c r="AI742" t="e">
        <f t="shared" si="468"/>
        <v>#N/A</v>
      </c>
      <c r="AJ742" t="e">
        <f t="shared" si="433"/>
        <v>#N/A</v>
      </c>
      <c r="AK742" t="e">
        <f t="shared" si="434"/>
        <v>#N/A</v>
      </c>
      <c r="AL742" t="e">
        <f t="shared" si="435"/>
        <v>#N/A</v>
      </c>
      <c r="AM742" t="e">
        <f t="shared" si="469"/>
        <v>#N/A</v>
      </c>
      <c r="AN742" t="e">
        <f t="shared" si="470"/>
        <v>#N/A</v>
      </c>
      <c r="AO742" t="e">
        <f t="shared" si="471"/>
        <v>#N/A</v>
      </c>
      <c r="AP742" t="e">
        <f t="shared" si="472"/>
        <v>#N/A</v>
      </c>
      <c r="AQ742" t="e">
        <f t="shared" si="473"/>
        <v>#N/A</v>
      </c>
      <c r="AR742" t="e">
        <f t="shared" si="474"/>
        <v>#N/A</v>
      </c>
      <c r="AS742" t="e">
        <f t="shared" si="475"/>
        <v>#N/A</v>
      </c>
      <c r="AT742" t="e">
        <f t="shared" si="476"/>
        <v>#N/A</v>
      </c>
      <c r="AU742" t="e">
        <f t="shared" si="477"/>
        <v>#N/A</v>
      </c>
      <c r="AV742" t="e">
        <f t="shared" si="436"/>
        <v>#N/A</v>
      </c>
      <c r="AW742" t="e">
        <f t="shared" si="437"/>
        <v>#N/A</v>
      </c>
      <c r="AX742" t="e">
        <f t="shared" si="438"/>
        <v>#N/A</v>
      </c>
      <c r="AY742" t="e">
        <f t="shared" si="478"/>
        <v>#N/A</v>
      </c>
      <c r="AZ742" t="e">
        <f t="shared" si="479"/>
        <v>#N/A</v>
      </c>
      <c r="BA742" t="e">
        <f t="shared" si="480"/>
        <v>#N/A</v>
      </c>
      <c r="BB742" t="e">
        <f t="shared" si="481"/>
        <v>#N/A</v>
      </c>
      <c r="BC742" t="e">
        <f t="shared" si="482"/>
        <v>#N/A</v>
      </c>
      <c r="BD742" t="e">
        <f t="shared" si="483"/>
        <v>#N/A</v>
      </c>
      <c r="BE742" t="e">
        <f t="shared" si="484"/>
        <v>#N/A</v>
      </c>
      <c r="BF742" t="e">
        <f t="shared" si="485"/>
        <v>#N/A</v>
      </c>
      <c r="BG742" t="e">
        <f t="shared" si="486"/>
        <v>#N/A</v>
      </c>
      <c r="BH742" t="e">
        <f t="shared" si="439"/>
        <v>#N/A</v>
      </c>
      <c r="BI742" t="e">
        <f t="shared" si="440"/>
        <v>#N/A</v>
      </c>
      <c r="BJ742" t="e">
        <f t="shared" si="441"/>
        <v>#N/A</v>
      </c>
      <c r="BK742" t="e">
        <f t="shared" si="487"/>
        <v>#N/A</v>
      </c>
      <c r="BL742" t="e">
        <f t="shared" si="488"/>
        <v>#N/A</v>
      </c>
      <c r="BM742" t="e">
        <f t="shared" si="489"/>
        <v>#N/A</v>
      </c>
      <c r="BN742" t="e">
        <f t="shared" si="490"/>
        <v>#N/A</v>
      </c>
      <c r="BO742" t="e">
        <f t="shared" si="491"/>
        <v>#N/A</v>
      </c>
      <c r="BP742" t="e">
        <f t="shared" si="492"/>
        <v>#N/A</v>
      </c>
      <c r="BQ742" t="e">
        <f t="shared" si="493"/>
        <v>#N/A</v>
      </c>
      <c r="BR742" t="e">
        <f t="shared" si="494"/>
        <v>#N/A</v>
      </c>
      <c r="BS742" t="e">
        <f t="shared" si="495"/>
        <v>#N/A</v>
      </c>
      <c r="BT742" t="e">
        <f t="shared" si="496"/>
        <v>#N/A</v>
      </c>
      <c r="BU742" t="e">
        <f t="shared" si="497"/>
        <v>#N/A</v>
      </c>
      <c r="BV742" t="e">
        <f t="shared" si="498"/>
        <v>#N/A</v>
      </c>
      <c r="BW742" t="e">
        <f t="shared" si="499"/>
        <v>#N/A</v>
      </c>
      <c r="BX742" t="e">
        <f t="shared" si="500"/>
        <v>#N/A</v>
      </c>
      <c r="BY742" t="e">
        <f t="shared" si="501"/>
        <v>#N/A</v>
      </c>
      <c r="BZ742" t="e">
        <f t="shared" si="502"/>
        <v>#N/A</v>
      </c>
      <c r="CA742" t="e">
        <f t="shared" si="503"/>
        <v>#N/A</v>
      </c>
      <c r="CB742" t="e">
        <f t="shared" si="504"/>
        <v>#N/A</v>
      </c>
      <c r="CC742" t="e">
        <f t="shared" si="505"/>
        <v>#N/A</v>
      </c>
      <c r="CD742" t="e">
        <f t="shared" si="506"/>
        <v>#N/A</v>
      </c>
      <c r="CE742" t="e">
        <f t="shared" si="507"/>
        <v>#N/A</v>
      </c>
      <c r="CF742" t="e">
        <f t="shared" si="508"/>
        <v>#N/A</v>
      </c>
    </row>
    <row r="743" spans="1:84" x14ac:dyDescent="0.3">
      <c r="A743" t="e">
        <f t="shared" si="426"/>
        <v>#N/A</v>
      </c>
      <c r="B743" t="e">
        <f t="shared" si="426"/>
        <v>#N/A</v>
      </c>
      <c r="C743" t="e">
        <f t="shared" si="442"/>
        <v>#N/A</v>
      </c>
      <c r="D743" t="e">
        <f t="shared" si="443"/>
        <v>#N/A</v>
      </c>
      <c r="E743" t="e">
        <f t="shared" si="444"/>
        <v>#N/A</v>
      </c>
      <c r="F743" t="e">
        <f t="shared" si="445"/>
        <v>#N/A</v>
      </c>
      <c r="G743" t="e">
        <f t="shared" si="446"/>
        <v>#N/A</v>
      </c>
      <c r="H743" t="e">
        <f t="shared" si="447"/>
        <v>#N/A</v>
      </c>
      <c r="I743" t="e">
        <f t="shared" si="448"/>
        <v>#N/A</v>
      </c>
      <c r="J743" t="e">
        <f t="shared" si="449"/>
        <v>#N/A</v>
      </c>
      <c r="K743" t="e">
        <f t="shared" si="450"/>
        <v>#N/A</v>
      </c>
      <c r="L743" t="e">
        <f t="shared" si="427"/>
        <v>#N/A</v>
      </c>
      <c r="M743" t="e">
        <f t="shared" si="428"/>
        <v>#N/A</v>
      </c>
      <c r="N743" t="e">
        <f t="shared" si="429"/>
        <v>#N/A</v>
      </c>
      <c r="O743" t="e">
        <f t="shared" si="451"/>
        <v>#N/A</v>
      </c>
      <c r="P743" t="e">
        <f t="shared" si="452"/>
        <v>#N/A</v>
      </c>
      <c r="Q743" t="e">
        <f t="shared" si="453"/>
        <v>#N/A</v>
      </c>
      <c r="R743" t="e">
        <f t="shared" si="454"/>
        <v>#N/A</v>
      </c>
      <c r="S743" t="e">
        <f t="shared" si="455"/>
        <v>#N/A</v>
      </c>
      <c r="T743" t="e">
        <f t="shared" si="456"/>
        <v>#N/A</v>
      </c>
      <c r="U743" t="e">
        <f t="shared" si="457"/>
        <v>#N/A</v>
      </c>
      <c r="V743" t="e">
        <f t="shared" si="458"/>
        <v>#N/A</v>
      </c>
      <c r="W743" t="e">
        <f t="shared" si="459"/>
        <v>#N/A</v>
      </c>
      <c r="X743" t="e">
        <f t="shared" si="430"/>
        <v>#N/A</v>
      </c>
      <c r="Y743" t="e">
        <f t="shared" si="431"/>
        <v>#N/A</v>
      </c>
      <c r="Z743" t="e">
        <f t="shared" si="432"/>
        <v>#N/A</v>
      </c>
      <c r="AA743" t="e">
        <f t="shared" si="460"/>
        <v>#N/A</v>
      </c>
      <c r="AB743" t="e">
        <f t="shared" si="461"/>
        <v>#N/A</v>
      </c>
      <c r="AC743" t="e">
        <f t="shared" si="462"/>
        <v>#N/A</v>
      </c>
      <c r="AD743" t="e">
        <f t="shared" si="463"/>
        <v>#N/A</v>
      </c>
      <c r="AE743" t="e">
        <f t="shared" si="464"/>
        <v>#N/A</v>
      </c>
      <c r="AF743" t="e">
        <f t="shared" si="465"/>
        <v>#N/A</v>
      </c>
      <c r="AG743" t="e">
        <f t="shared" si="466"/>
        <v>#N/A</v>
      </c>
      <c r="AH743" t="e">
        <f t="shared" si="467"/>
        <v>#N/A</v>
      </c>
      <c r="AI743" t="e">
        <f t="shared" si="468"/>
        <v>#N/A</v>
      </c>
      <c r="AJ743" t="e">
        <f t="shared" si="433"/>
        <v>#N/A</v>
      </c>
      <c r="AK743" t="e">
        <f t="shared" si="434"/>
        <v>#N/A</v>
      </c>
      <c r="AL743" t="e">
        <f t="shared" si="435"/>
        <v>#N/A</v>
      </c>
      <c r="AM743" t="e">
        <f t="shared" si="469"/>
        <v>#N/A</v>
      </c>
      <c r="AN743" t="e">
        <f t="shared" si="470"/>
        <v>#N/A</v>
      </c>
      <c r="AO743" t="e">
        <f t="shared" si="471"/>
        <v>#N/A</v>
      </c>
      <c r="AP743" t="e">
        <f t="shared" si="472"/>
        <v>#N/A</v>
      </c>
      <c r="AQ743" t="e">
        <f t="shared" si="473"/>
        <v>#N/A</v>
      </c>
      <c r="AR743" t="e">
        <f t="shared" si="474"/>
        <v>#N/A</v>
      </c>
      <c r="AS743" t="e">
        <f t="shared" si="475"/>
        <v>#N/A</v>
      </c>
      <c r="AT743" t="e">
        <f t="shared" si="476"/>
        <v>#N/A</v>
      </c>
      <c r="AU743" t="e">
        <f t="shared" si="477"/>
        <v>#N/A</v>
      </c>
      <c r="AV743" t="e">
        <f t="shared" si="436"/>
        <v>#N/A</v>
      </c>
      <c r="AW743" t="e">
        <f t="shared" si="437"/>
        <v>#N/A</v>
      </c>
      <c r="AX743" t="e">
        <f t="shared" si="438"/>
        <v>#N/A</v>
      </c>
      <c r="AY743" t="e">
        <f t="shared" si="478"/>
        <v>#N/A</v>
      </c>
      <c r="AZ743" t="e">
        <f t="shared" si="479"/>
        <v>#N/A</v>
      </c>
      <c r="BA743" t="e">
        <f t="shared" si="480"/>
        <v>#N/A</v>
      </c>
      <c r="BB743" t="e">
        <f t="shared" si="481"/>
        <v>#N/A</v>
      </c>
      <c r="BC743" t="e">
        <f t="shared" si="482"/>
        <v>#N/A</v>
      </c>
      <c r="BD743" t="e">
        <f t="shared" si="483"/>
        <v>#N/A</v>
      </c>
      <c r="BE743" t="e">
        <f t="shared" si="484"/>
        <v>#N/A</v>
      </c>
      <c r="BF743" t="e">
        <f t="shared" si="485"/>
        <v>#N/A</v>
      </c>
      <c r="BG743" t="e">
        <f t="shared" si="486"/>
        <v>#N/A</v>
      </c>
      <c r="BH743" t="e">
        <f t="shared" si="439"/>
        <v>#N/A</v>
      </c>
      <c r="BI743" t="e">
        <f t="shared" si="440"/>
        <v>#N/A</v>
      </c>
      <c r="BJ743" t="e">
        <f t="shared" si="441"/>
        <v>#N/A</v>
      </c>
      <c r="BK743" t="e">
        <f t="shared" si="487"/>
        <v>#N/A</v>
      </c>
      <c r="BL743" t="e">
        <f t="shared" si="488"/>
        <v>#N/A</v>
      </c>
      <c r="BM743" t="e">
        <f t="shared" si="489"/>
        <v>#N/A</v>
      </c>
      <c r="BN743" t="e">
        <f t="shared" si="490"/>
        <v>#N/A</v>
      </c>
      <c r="BO743" t="e">
        <f t="shared" si="491"/>
        <v>#N/A</v>
      </c>
      <c r="BP743" t="e">
        <f t="shared" si="492"/>
        <v>#N/A</v>
      </c>
      <c r="BQ743" t="e">
        <f t="shared" si="493"/>
        <v>#N/A</v>
      </c>
      <c r="BR743" t="e">
        <f t="shared" si="494"/>
        <v>#N/A</v>
      </c>
      <c r="BS743" t="e">
        <f t="shared" si="495"/>
        <v>#N/A</v>
      </c>
      <c r="BT743" t="e">
        <f t="shared" si="496"/>
        <v>#N/A</v>
      </c>
      <c r="BU743" t="e">
        <f t="shared" si="497"/>
        <v>#N/A</v>
      </c>
      <c r="BV743" t="e">
        <f t="shared" si="498"/>
        <v>#N/A</v>
      </c>
      <c r="BW743" t="e">
        <f t="shared" si="499"/>
        <v>#N/A</v>
      </c>
      <c r="BX743" t="e">
        <f t="shared" si="500"/>
        <v>#N/A</v>
      </c>
      <c r="BY743" t="e">
        <f t="shared" si="501"/>
        <v>#N/A</v>
      </c>
      <c r="BZ743" t="e">
        <f t="shared" si="502"/>
        <v>#N/A</v>
      </c>
      <c r="CA743" t="e">
        <f t="shared" si="503"/>
        <v>#N/A</v>
      </c>
      <c r="CB743" t="e">
        <f t="shared" si="504"/>
        <v>#N/A</v>
      </c>
      <c r="CC743" t="e">
        <f t="shared" si="505"/>
        <v>#N/A</v>
      </c>
      <c r="CD743" t="e">
        <f t="shared" si="506"/>
        <v>#N/A</v>
      </c>
      <c r="CE743" t="e">
        <f t="shared" si="507"/>
        <v>#N/A</v>
      </c>
      <c r="CF743" t="e">
        <f t="shared" si="508"/>
        <v>#N/A</v>
      </c>
    </row>
    <row r="744" spans="1:84" x14ac:dyDescent="0.3">
      <c r="A744" t="e">
        <f t="shared" ref="A744:B763" si="509">A343</f>
        <v>#N/A</v>
      </c>
      <c r="B744" t="e">
        <f t="shared" si="509"/>
        <v>#N/A</v>
      </c>
      <c r="C744" t="e">
        <f t="shared" si="442"/>
        <v>#N/A</v>
      </c>
      <c r="D744" t="e">
        <f t="shared" si="443"/>
        <v>#N/A</v>
      </c>
      <c r="E744" t="e">
        <f t="shared" si="444"/>
        <v>#N/A</v>
      </c>
      <c r="F744" t="e">
        <f t="shared" si="445"/>
        <v>#N/A</v>
      </c>
      <c r="G744" t="e">
        <f t="shared" si="446"/>
        <v>#N/A</v>
      </c>
      <c r="H744" t="e">
        <f t="shared" si="447"/>
        <v>#N/A</v>
      </c>
      <c r="I744" t="e">
        <f t="shared" si="448"/>
        <v>#N/A</v>
      </c>
      <c r="J744" t="e">
        <f t="shared" si="449"/>
        <v>#N/A</v>
      </c>
      <c r="K744" t="e">
        <f t="shared" si="450"/>
        <v>#N/A</v>
      </c>
      <c r="L744" t="e">
        <f t="shared" si="427"/>
        <v>#N/A</v>
      </c>
      <c r="M744" t="e">
        <f t="shared" si="428"/>
        <v>#N/A</v>
      </c>
      <c r="N744" t="e">
        <f t="shared" si="429"/>
        <v>#N/A</v>
      </c>
      <c r="O744" t="e">
        <f t="shared" si="451"/>
        <v>#N/A</v>
      </c>
      <c r="P744" t="e">
        <f t="shared" si="452"/>
        <v>#N/A</v>
      </c>
      <c r="Q744" t="e">
        <f t="shared" si="453"/>
        <v>#N/A</v>
      </c>
      <c r="R744" t="e">
        <f t="shared" si="454"/>
        <v>#N/A</v>
      </c>
      <c r="S744" t="e">
        <f t="shared" si="455"/>
        <v>#N/A</v>
      </c>
      <c r="T744" t="e">
        <f t="shared" si="456"/>
        <v>#N/A</v>
      </c>
      <c r="U744" t="e">
        <f t="shared" si="457"/>
        <v>#N/A</v>
      </c>
      <c r="V744" t="e">
        <f t="shared" si="458"/>
        <v>#N/A</v>
      </c>
      <c r="W744" t="e">
        <f t="shared" si="459"/>
        <v>#N/A</v>
      </c>
      <c r="X744" t="e">
        <f t="shared" si="430"/>
        <v>#N/A</v>
      </c>
      <c r="Y744" t="e">
        <f t="shared" si="431"/>
        <v>#N/A</v>
      </c>
      <c r="Z744" t="e">
        <f t="shared" si="432"/>
        <v>#N/A</v>
      </c>
      <c r="AA744" t="e">
        <f t="shared" si="460"/>
        <v>#N/A</v>
      </c>
      <c r="AB744" t="e">
        <f t="shared" si="461"/>
        <v>#N/A</v>
      </c>
      <c r="AC744" t="e">
        <f t="shared" si="462"/>
        <v>#N/A</v>
      </c>
      <c r="AD744" t="e">
        <f t="shared" si="463"/>
        <v>#N/A</v>
      </c>
      <c r="AE744" t="e">
        <f t="shared" si="464"/>
        <v>#N/A</v>
      </c>
      <c r="AF744" t="e">
        <f t="shared" si="465"/>
        <v>#N/A</v>
      </c>
      <c r="AG744" t="e">
        <f t="shared" si="466"/>
        <v>#N/A</v>
      </c>
      <c r="AH744" t="e">
        <f t="shared" si="467"/>
        <v>#N/A</v>
      </c>
      <c r="AI744" t="e">
        <f t="shared" si="468"/>
        <v>#N/A</v>
      </c>
      <c r="AJ744" t="e">
        <f t="shared" si="433"/>
        <v>#N/A</v>
      </c>
      <c r="AK744" t="e">
        <f t="shared" si="434"/>
        <v>#N/A</v>
      </c>
      <c r="AL744" t="e">
        <f t="shared" si="435"/>
        <v>#N/A</v>
      </c>
      <c r="AM744" t="e">
        <f t="shared" si="469"/>
        <v>#N/A</v>
      </c>
      <c r="AN744" t="e">
        <f t="shared" si="470"/>
        <v>#N/A</v>
      </c>
      <c r="AO744" t="e">
        <f t="shared" si="471"/>
        <v>#N/A</v>
      </c>
      <c r="AP744" t="e">
        <f t="shared" si="472"/>
        <v>#N/A</v>
      </c>
      <c r="AQ744" t="e">
        <f t="shared" si="473"/>
        <v>#N/A</v>
      </c>
      <c r="AR744" t="e">
        <f t="shared" si="474"/>
        <v>#N/A</v>
      </c>
      <c r="AS744" t="e">
        <f t="shared" si="475"/>
        <v>#N/A</v>
      </c>
      <c r="AT744" t="e">
        <f t="shared" si="476"/>
        <v>#N/A</v>
      </c>
      <c r="AU744" t="e">
        <f t="shared" si="477"/>
        <v>#N/A</v>
      </c>
      <c r="AV744" t="e">
        <f t="shared" si="436"/>
        <v>#N/A</v>
      </c>
      <c r="AW744" t="e">
        <f t="shared" si="437"/>
        <v>#N/A</v>
      </c>
      <c r="AX744" t="e">
        <f t="shared" si="438"/>
        <v>#N/A</v>
      </c>
      <c r="AY744" t="e">
        <f t="shared" si="478"/>
        <v>#N/A</v>
      </c>
      <c r="AZ744" t="e">
        <f t="shared" si="479"/>
        <v>#N/A</v>
      </c>
      <c r="BA744" t="e">
        <f t="shared" si="480"/>
        <v>#N/A</v>
      </c>
      <c r="BB744" t="e">
        <f t="shared" si="481"/>
        <v>#N/A</v>
      </c>
      <c r="BC744" t="e">
        <f t="shared" si="482"/>
        <v>#N/A</v>
      </c>
      <c r="BD744" t="e">
        <f t="shared" si="483"/>
        <v>#N/A</v>
      </c>
      <c r="BE744" t="e">
        <f t="shared" si="484"/>
        <v>#N/A</v>
      </c>
      <c r="BF744" t="e">
        <f t="shared" si="485"/>
        <v>#N/A</v>
      </c>
      <c r="BG744" t="e">
        <f t="shared" si="486"/>
        <v>#N/A</v>
      </c>
      <c r="BH744" t="e">
        <f t="shared" si="439"/>
        <v>#N/A</v>
      </c>
      <c r="BI744" t="e">
        <f t="shared" si="440"/>
        <v>#N/A</v>
      </c>
      <c r="BJ744" t="e">
        <f t="shared" si="441"/>
        <v>#N/A</v>
      </c>
      <c r="BK744" t="e">
        <f t="shared" si="487"/>
        <v>#N/A</v>
      </c>
      <c r="BL744" t="e">
        <f t="shared" si="488"/>
        <v>#N/A</v>
      </c>
      <c r="BM744" t="e">
        <f t="shared" si="489"/>
        <v>#N/A</v>
      </c>
      <c r="BN744" t="e">
        <f t="shared" si="490"/>
        <v>#N/A</v>
      </c>
      <c r="BO744" t="e">
        <f t="shared" si="491"/>
        <v>#N/A</v>
      </c>
      <c r="BP744" t="e">
        <f t="shared" si="492"/>
        <v>#N/A</v>
      </c>
      <c r="BQ744" t="e">
        <f t="shared" si="493"/>
        <v>#N/A</v>
      </c>
      <c r="BR744" t="e">
        <f t="shared" si="494"/>
        <v>#N/A</v>
      </c>
      <c r="BS744" t="e">
        <f t="shared" si="495"/>
        <v>#N/A</v>
      </c>
      <c r="BT744" t="e">
        <f t="shared" si="496"/>
        <v>#N/A</v>
      </c>
      <c r="BU744" t="e">
        <f t="shared" si="497"/>
        <v>#N/A</v>
      </c>
      <c r="BV744" t="e">
        <f t="shared" si="498"/>
        <v>#N/A</v>
      </c>
      <c r="BW744" t="e">
        <f t="shared" si="499"/>
        <v>#N/A</v>
      </c>
      <c r="BX744" t="e">
        <f t="shared" si="500"/>
        <v>#N/A</v>
      </c>
      <c r="BY744" t="e">
        <f t="shared" si="501"/>
        <v>#N/A</v>
      </c>
      <c r="BZ744" t="e">
        <f t="shared" si="502"/>
        <v>#N/A</v>
      </c>
      <c r="CA744" t="e">
        <f t="shared" si="503"/>
        <v>#N/A</v>
      </c>
      <c r="CB744" t="e">
        <f t="shared" si="504"/>
        <v>#N/A</v>
      </c>
      <c r="CC744" t="e">
        <f t="shared" si="505"/>
        <v>#N/A</v>
      </c>
      <c r="CD744" t="e">
        <f t="shared" si="506"/>
        <v>#N/A</v>
      </c>
      <c r="CE744" t="e">
        <f t="shared" si="507"/>
        <v>#N/A</v>
      </c>
      <c r="CF744" t="e">
        <f t="shared" si="508"/>
        <v>#N/A</v>
      </c>
    </row>
    <row r="745" spans="1:84" x14ac:dyDescent="0.3">
      <c r="A745" t="e">
        <f t="shared" si="509"/>
        <v>#N/A</v>
      </c>
      <c r="B745" t="e">
        <f t="shared" si="509"/>
        <v>#N/A</v>
      </c>
      <c r="C745" t="e">
        <f t="shared" si="442"/>
        <v>#N/A</v>
      </c>
      <c r="D745" t="e">
        <f t="shared" si="443"/>
        <v>#N/A</v>
      </c>
      <c r="E745" t="e">
        <f t="shared" si="444"/>
        <v>#N/A</v>
      </c>
      <c r="F745" t="e">
        <f t="shared" si="445"/>
        <v>#N/A</v>
      </c>
      <c r="G745" t="e">
        <f t="shared" si="446"/>
        <v>#N/A</v>
      </c>
      <c r="H745" t="e">
        <f t="shared" si="447"/>
        <v>#N/A</v>
      </c>
      <c r="I745" t="e">
        <f t="shared" si="448"/>
        <v>#N/A</v>
      </c>
      <c r="J745" t="e">
        <f t="shared" si="449"/>
        <v>#N/A</v>
      </c>
      <c r="K745" t="e">
        <f t="shared" si="450"/>
        <v>#N/A</v>
      </c>
      <c r="L745" t="e">
        <f t="shared" si="427"/>
        <v>#N/A</v>
      </c>
      <c r="M745" t="e">
        <f t="shared" si="428"/>
        <v>#N/A</v>
      </c>
      <c r="N745" t="e">
        <f t="shared" si="429"/>
        <v>#N/A</v>
      </c>
      <c r="O745" t="e">
        <f t="shared" si="451"/>
        <v>#N/A</v>
      </c>
      <c r="P745" t="e">
        <f t="shared" si="452"/>
        <v>#N/A</v>
      </c>
      <c r="Q745" t="e">
        <f t="shared" si="453"/>
        <v>#N/A</v>
      </c>
      <c r="R745" t="e">
        <f t="shared" si="454"/>
        <v>#N/A</v>
      </c>
      <c r="S745" t="e">
        <f t="shared" si="455"/>
        <v>#N/A</v>
      </c>
      <c r="T745" t="e">
        <f t="shared" si="456"/>
        <v>#N/A</v>
      </c>
      <c r="U745" t="e">
        <f t="shared" si="457"/>
        <v>#N/A</v>
      </c>
      <c r="V745" t="e">
        <f t="shared" si="458"/>
        <v>#N/A</v>
      </c>
      <c r="W745" t="e">
        <f t="shared" si="459"/>
        <v>#N/A</v>
      </c>
      <c r="X745" t="e">
        <f t="shared" si="430"/>
        <v>#N/A</v>
      </c>
      <c r="Y745" t="e">
        <f t="shared" si="431"/>
        <v>#N/A</v>
      </c>
      <c r="Z745" t="e">
        <f t="shared" si="432"/>
        <v>#N/A</v>
      </c>
      <c r="AA745" t="e">
        <f t="shared" si="460"/>
        <v>#N/A</v>
      </c>
      <c r="AB745" t="e">
        <f t="shared" si="461"/>
        <v>#N/A</v>
      </c>
      <c r="AC745" t="e">
        <f t="shared" si="462"/>
        <v>#N/A</v>
      </c>
      <c r="AD745" t="e">
        <f t="shared" si="463"/>
        <v>#N/A</v>
      </c>
      <c r="AE745" t="e">
        <f t="shared" si="464"/>
        <v>#N/A</v>
      </c>
      <c r="AF745" t="e">
        <f t="shared" si="465"/>
        <v>#N/A</v>
      </c>
      <c r="AG745" t="e">
        <f t="shared" si="466"/>
        <v>#N/A</v>
      </c>
      <c r="AH745" t="e">
        <f t="shared" si="467"/>
        <v>#N/A</v>
      </c>
      <c r="AI745" t="e">
        <f t="shared" si="468"/>
        <v>#N/A</v>
      </c>
      <c r="AJ745" t="e">
        <f t="shared" si="433"/>
        <v>#N/A</v>
      </c>
      <c r="AK745" t="e">
        <f t="shared" si="434"/>
        <v>#N/A</v>
      </c>
      <c r="AL745" t="e">
        <f t="shared" si="435"/>
        <v>#N/A</v>
      </c>
      <c r="AM745" t="e">
        <f t="shared" si="469"/>
        <v>#N/A</v>
      </c>
      <c r="AN745" t="e">
        <f t="shared" si="470"/>
        <v>#N/A</v>
      </c>
      <c r="AO745" t="e">
        <f t="shared" si="471"/>
        <v>#N/A</v>
      </c>
      <c r="AP745" t="e">
        <f t="shared" si="472"/>
        <v>#N/A</v>
      </c>
      <c r="AQ745" t="e">
        <f t="shared" si="473"/>
        <v>#N/A</v>
      </c>
      <c r="AR745" t="e">
        <f t="shared" si="474"/>
        <v>#N/A</v>
      </c>
      <c r="AS745" t="e">
        <f t="shared" si="475"/>
        <v>#N/A</v>
      </c>
      <c r="AT745" t="e">
        <f t="shared" si="476"/>
        <v>#N/A</v>
      </c>
      <c r="AU745" t="e">
        <f t="shared" si="477"/>
        <v>#N/A</v>
      </c>
      <c r="AV745" t="e">
        <f t="shared" si="436"/>
        <v>#N/A</v>
      </c>
      <c r="AW745" t="e">
        <f t="shared" si="437"/>
        <v>#N/A</v>
      </c>
      <c r="AX745" t="e">
        <f t="shared" si="438"/>
        <v>#N/A</v>
      </c>
      <c r="AY745" t="e">
        <f t="shared" si="478"/>
        <v>#N/A</v>
      </c>
      <c r="AZ745" t="e">
        <f t="shared" si="479"/>
        <v>#N/A</v>
      </c>
      <c r="BA745" t="e">
        <f t="shared" si="480"/>
        <v>#N/A</v>
      </c>
      <c r="BB745" t="e">
        <f t="shared" si="481"/>
        <v>#N/A</v>
      </c>
      <c r="BC745" t="e">
        <f t="shared" si="482"/>
        <v>#N/A</v>
      </c>
      <c r="BD745" t="e">
        <f t="shared" si="483"/>
        <v>#N/A</v>
      </c>
      <c r="BE745" t="e">
        <f t="shared" si="484"/>
        <v>#N/A</v>
      </c>
      <c r="BF745" t="e">
        <f t="shared" si="485"/>
        <v>#N/A</v>
      </c>
      <c r="BG745" t="e">
        <f t="shared" si="486"/>
        <v>#N/A</v>
      </c>
      <c r="BH745" t="e">
        <f t="shared" si="439"/>
        <v>#N/A</v>
      </c>
      <c r="BI745" t="e">
        <f t="shared" si="440"/>
        <v>#N/A</v>
      </c>
      <c r="BJ745" t="e">
        <f t="shared" si="441"/>
        <v>#N/A</v>
      </c>
      <c r="BK745" t="e">
        <f t="shared" si="487"/>
        <v>#N/A</v>
      </c>
      <c r="BL745" t="e">
        <f t="shared" si="488"/>
        <v>#N/A</v>
      </c>
      <c r="BM745" t="e">
        <f t="shared" si="489"/>
        <v>#N/A</v>
      </c>
      <c r="BN745" t="e">
        <f t="shared" si="490"/>
        <v>#N/A</v>
      </c>
      <c r="BO745" t="e">
        <f t="shared" si="491"/>
        <v>#N/A</v>
      </c>
      <c r="BP745" t="e">
        <f t="shared" si="492"/>
        <v>#N/A</v>
      </c>
      <c r="BQ745" t="e">
        <f t="shared" si="493"/>
        <v>#N/A</v>
      </c>
      <c r="BR745" t="e">
        <f t="shared" si="494"/>
        <v>#N/A</v>
      </c>
      <c r="BS745" t="e">
        <f t="shared" si="495"/>
        <v>#N/A</v>
      </c>
      <c r="BT745" t="e">
        <f t="shared" si="496"/>
        <v>#N/A</v>
      </c>
      <c r="BU745" t="e">
        <f t="shared" si="497"/>
        <v>#N/A</v>
      </c>
      <c r="BV745" t="e">
        <f t="shared" si="498"/>
        <v>#N/A</v>
      </c>
      <c r="BW745" t="e">
        <f t="shared" si="499"/>
        <v>#N/A</v>
      </c>
      <c r="BX745" t="e">
        <f t="shared" si="500"/>
        <v>#N/A</v>
      </c>
      <c r="BY745" t="e">
        <f t="shared" si="501"/>
        <v>#N/A</v>
      </c>
      <c r="BZ745" t="e">
        <f t="shared" si="502"/>
        <v>#N/A</v>
      </c>
      <c r="CA745" t="e">
        <f t="shared" si="503"/>
        <v>#N/A</v>
      </c>
      <c r="CB745" t="e">
        <f t="shared" si="504"/>
        <v>#N/A</v>
      </c>
      <c r="CC745" t="e">
        <f t="shared" si="505"/>
        <v>#N/A</v>
      </c>
      <c r="CD745" t="e">
        <f t="shared" si="506"/>
        <v>#N/A</v>
      </c>
      <c r="CE745" t="e">
        <f t="shared" si="507"/>
        <v>#N/A</v>
      </c>
      <c r="CF745" t="e">
        <f t="shared" si="508"/>
        <v>#N/A</v>
      </c>
    </row>
    <row r="746" spans="1:84" x14ac:dyDescent="0.3">
      <c r="A746" t="e">
        <f t="shared" si="509"/>
        <v>#N/A</v>
      </c>
      <c r="B746" t="e">
        <f t="shared" si="509"/>
        <v>#N/A</v>
      </c>
      <c r="C746" t="e">
        <f t="shared" si="442"/>
        <v>#N/A</v>
      </c>
      <c r="D746" t="e">
        <f t="shared" si="443"/>
        <v>#N/A</v>
      </c>
      <c r="E746" t="e">
        <f t="shared" si="444"/>
        <v>#N/A</v>
      </c>
      <c r="F746" t="e">
        <f t="shared" si="445"/>
        <v>#N/A</v>
      </c>
      <c r="G746" t="e">
        <f t="shared" si="446"/>
        <v>#N/A</v>
      </c>
      <c r="H746" t="e">
        <f t="shared" si="447"/>
        <v>#N/A</v>
      </c>
      <c r="I746" t="e">
        <f t="shared" si="448"/>
        <v>#N/A</v>
      </c>
      <c r="J746" t="e">
        <f t="shared" si="449"/>
        <v>#N/A</v>
      </c>
      <c r="K746" t="e">
        <f t="shared" si="450"/>
        <v>#N/A</v>
      </c>
      <c r="L746" t="e">
        <f t="shared" si="427"/>
        <v>#N/A</v>
      </c>
      <c r="M746" t="e">
        <f t="shared" si="428"/>
        <v>#N/A</v>
      </c>
      <c r="N746" t="e">
        <f t="shared" si="429"/>
        <v>#N/A</v>
      </c>
      <c r="O746" t="e">
        <f t="shared" si="451"/>
        <v>#N/A</v>
      </c>
      <c r="P746" t="e">
        <f t="shared" si="452"/>
        <v>#N/A</v>
      </c>
      <c r="Q746" t="e">
        <f t="shared" si="453"/>
        <v>#N/A</v>
      </c>
      <c r="R746" t="e">
        <f t="shared" si="454"/>
        <v>#N/A</v>
      </c>
      <c r="S746" t="e">
        <f t="shared" si="455"/>
        <v>#N/A</v>
      </c>
      <c r="T746" t="e">
        <f t="shared" si="456"/>
        <v>#N/A</v>
      </c>
      <c r="U746" t="e">
        <f t="shared" si="457"/>
        <v>#N/A</v>
      </c>
      <c r="V746" t="e">
        <f t="shared" si="458"/>
        <v>#N/A</v>
      </c>
      <c r="W746" t="e">
        <f t="shared" si="459"/>
        <v>#N/A</v>
      </c>
      <c r="X746" t="e">
        <f t="shared" si="430"/>
        <v>#N/A</v>
      </c>
      <c r="Y746" t="e">
        <f t="shared" si="431"/>
        <v>#N/A</v>
      </c>
      <c r="Z746" t="e">
        <f t="shared" si="432"/>
        <v>#N/A</v>
      </c>
      <c r="AA746" t="e">
        <f t="shared" si="460"/>
        <v>#N/A</v>
      </c>
      <c r="AB746" t="e">
        <f t="shared" si="461"/>
        <v>#N/A</v>
      </c>
      <c r="AC746" t="e">
        <f t="shared" si="462"/>
        <v>#N/A</v>
      </c>
      <c r="AD746" t="e">
        <f t="shared" si="463"/>
        <v>#N/A</v>
      </c>
      <c r="AE746" t="e">
        <f t="shared" si="464"/>
        <v>#N/A</v>
      </c>
      <c r="AF746" t="e">
        <f t="shared" si="465"/>
        <v>#N/A</v>
      </c>
      <c r="AG746" t="e">
        <f t="shared" si="466"/>
        <v>#N/A</v>
      </c>
      <c r="AH746" t="e">
        <f t="shared" si="467"/>
        <v>#N/A</v>
      </c>
      <c r="AI746" t="e">
        <f t="shared" si="468"/>
        <v>#N/A</v>
      </c>
      <c r="AJ746" t="e">
        <f t="shared" si="433"/>
        <v>#N/A</v>
      </c>
      <c r="AK746" t="e">
        <f t="shared" si="434"/>
        <v>#N/A</v>
      </c>
      <c r="AL746" t="e">
        <f t="shared" si="435"/>
        <v>#N/A</v>
      </c>
      <c r="AM746" t="e">
        <f t="shared" si="469"/>
        <v>#N/A</v>
      </c>
      <c r="AN746" t="e">
        <f t="shared" si="470"/>
        <v>#N/A</v>
      </c>
      <c r="AO746" t="e">
        <f t="shared" si="471"/>
        <v>#N/A</v>
      </c>
      <c r="AP746" t="e">
        <f t="shared" si="472"/>
        <v>#N/A</v>
      </c>
      <c r="AQ746" t="e">
        <f t="shared" si="473"/>
        <v>#N/A</v>
      </c>
      <c r="AR746" t="e">
        <f t="shared" si="474"/>
        <v>#N/A</v>
      </c>
      <c r="AS746" t="e">
        <f t="shared" si="475"/>
        <v>#N/A</v>
      </c>
      <c r="AT746" t="e">
        <f t="shared" si="476"/>
        <v>#N/A</v>
      </c>
      <c r="AU746" t="e">
        <f t="shared" si="477"/>
        <v>#N/A</v>
      </c>
      <c r="AV746" t="e">
        <f t="shared" si="436"/>
        <v>#N/A</v>
      </c>
      <c r="AW746" t="e">
        <f t="shared" si="437"/>
        <v>#N/A</v>
      </c>
      <c r="AX746" t="e">
        <f t="shared" si="438"/>
        <v>#N/A</v>
      </c>
      <c r="AY746" t="e">
        <f t="shared" si="478"/>
        <v>#N/A</v>
      </c>
      <c r="AZ746" t="e">
        <f t="shared" si="479"/>
        <v>#N/A</v>
      </c>
      <c r="BA746" t="e">
        <f t="shared" si="480"/>
        <v>#N/A</v>
      </c>
      <c r="BB746" t="e">
        <f t="shared" si="481"/>
        <v>#N/A</v>
      </c>
      <c r="BC746" t="e">
        <f t="shared" si="482"/>
        <v>#N/A</v>
      </c>
      <c r="BD746" t="e">
        <f t="shared" si="483"/>
        <v>#N/A</v>
      </c>
      <c r="BE746" t="e">
        <f t="shared" si="484"/>
        <v>#N/A</v>
      </c>
      <c r="BF746" t="e">
        <f t="shared" si="485"/>
        <v>#N/A</v>
      </c>
      <c r="BG746" t="e">
        <f t="shared" si="486"/>
        <v>#N/A</v>
      </c>
      <c r="BH746" t="e">
        <f t="shared" si="439"/>
        <v>#N/A</v>
      </c>
      <c r="BI746" t="e">
        <f t="shared" si="440"/>
        <v>#N/A</v>
      </c>
      <c r="BJ746" t="e">
        <f t="shared" si="441"/>
        <v>#N/A</v>
      </c>
      <c r="BK746" t="e">
        <f t="shared" si="487"/>
        <v>#N/A</v>
      </c>
      <c r="BL746" t="e">
        <f t="shared" si="488"/>
        <v>#N/A</v>
      </c>
      <c r="BM746" t="e">
        <f t="shared" si="489"/>
        <v>#N/A</v>
      </c>
      <c r="BN746" t="e">
        <f t="shared" si="490"/>
        <v>#N/A</v>
      </c>
      <c r="BO746" t="e">
        <f t="shared" si="491"/>
        <v>#N/A</v>
      </c>
      <c r="BP746" t="e">
        <f t="shared" si="492"/>
        <v>#N/A</v>
      </c>
      <c r="BQ746" t="e">
        <f t="shared" si="493"/>
        <v>#N/A</v>
      </c>
      <c r="BR746" t="e">
        <f t="shared" si="494"/>
        <v>#N/A</v>
      </c>
      <c r="BS746" t="e">
        <f t="shared" si="495"/>
        <v>#N/A</v>
      </c>
      <c r="BT746" t="e">
        <f t="shared" si="496"/>
        <v>#N/A</v>
      </c>
      <c r="BU746" t="e">
        <f t="shared" si="497"/>
        <v>#N/A</v>
      </c>
      <c r="BV746" t="e">
        <f t="shared" si="498"/>
        <v>#N/A</v>
      </c>
      <c r="BW746" t="e">
        <f t="shared" si="499"/>
        <v>#N/A</v>
      </c>
      <c r="BX746" t="e">
        <f t="shared" si="500"/>
        <v>#N/A</v>
      </c>
      <c r="BY746" t="e">
        <f t="shared" si="501"/>
        <v>#N/A</v>
      </c>
      <c r="BZ746" t="e">
        <f t="shared" si="502"/>
        <v>#N/A</v>
      </c>
      <c r="CA746" t="e">
        <f t="shared" si="503"/>
        <v>#N/A</v>
      </c>
      <c r="CB746" t="e">
        <f t="shared" si="504"/>
        <v>#N/A</v>
      </c>
      <c r="CC746" t="e">
        <f t="shared" si="505"/>
        <v>#N/A</v>
      </c>
      <c r="CD746" t="e">
        <f t="shared" si="506"/>
        <v>#N/A</v>
      </c>
      <c r="CE746" t="e">
        <f t="shared" si="507"/>
        <v>#N/A</v>
      </c>
      <c r="CF746" t="e">
        <f t="shared" si="508"/>
        <v>#N/A</v>
      </c>
    </row>
    <row r="747" spans="1:84" x14ac:dyDescent="0.3">
      <c r="A747" t="e">
        <f t="shared" si="509"/>
        <v>#N/A</v>
      </c>
      <c r="B747" t="e">
        <f t="shared" si="509"/>
        <v>#N/A</v>
      </c>
      <c r="C747" t="e">
        <f t="shared" si="442"/>
        <v>#N/A</v>
      </c>
      <c r="D747" t="e">
        <f t="shared" si="443"/>
        <v>#N/A</v>
      </c>
      <c r="E747" t="e">
        <f t="shared" si="444"/>
        <v>#N/A</v>
      </c>
      <c r="F747" t="e">
        <f t="shared" si="445"/>
        <v>#N/A</v>
      </c>
      <c r="G747" t="e">
        <f t="shared" si="446"/>
        <v>#N/A</v>
      </c>
      <c r="H747" t="e">
        <f t="shared" si="447"/>
        <v>#N/A</v>
      </c>
      <c r="I747" t="e">
        <f t="shared" si="448"/>
        <v>#N/A</v>
      </c>
      <c r="J747" t="e">
        <f t="shared" si="449"/>
        <v>#N/A</v>
      </c>
      <c r="K747" t="e">
        <f t="shared" si="450"/>
        <v>#N/A</v>
      </c>
      <c r="L747" t="e">
        <f t="shared" si="427"/>
        <v>#N/A</v>
      </c>
      <c r="M747" t="e">
        <f t="shared" si="428"/>
        <v>#N/A</v>
      </c>
      <c r="N747" t="e">
        <f t="shared" si="429"/>
        <v>#N/A</v>
      </c>
      <c r="O747" t="e">
        <f t="shared" si="451"/>
        <v>#N/A</v>
      </c>
      <c r="P747" t="e">
        <f t="shared" si="452"/>
        <v>#N/A</v>
      </c>
      <c r="Q747" t="e">
        <f t="shared" si="453"/>
        <v>#N/A</v>
      </c>
      <c r="R747" t="e">
        <f t="shared" si="454"/>
        <v>#N/A</v>
      </c>
      <c r="S747" t="e">
        <f t="shared" si="455"/>
        <v>#N/A</v>
      </c>
      <c r="T747" t="e">
        <f t="shared" si="456"/>
        <v>#N/A</v>
      </c>
      <c r="U747" t="e">
        <f t="shared" si="457"/>
        <v>#N/A</v>
      </c>
      <c r="V747" t="e">
        <f t="shared" si="458"/>
        <v>#N/A</v>
      </c>
      <c r="W747" t="e">
        <f t="shared" si="459"/>
        <v>#N/A</v>
      </c>
      <c r="X747" t="e">
        <f t="shared" si="430"/>
        <v>#N/A</v>
      </c>
      <c r="Y747" t="e">
        <f t="shared" si="431"/>
        <v>#N/A</v>
      </c>
      <c r="Z747" t="e">
        <f t="shared" si="432"/>
        <v>#N/A</v>
      </c>
      <c r="AA747" t="e">
        <f t="shared" si="460"/>
        <v>#N/A</v>
      </c>
      <c r="AB747" t="e">
        <f t="shared" si="461"/>
        <v>#N/A</v>
      </c>
      <c r="AC747" t="e">
        <f t="shared" si="462"/>
        <v>#N/A</v>
      </c>
      <c r="AD747" t="e">
        <f t="shared" si="463"/>
        <v>#N/A</v>
      </c>
      <c r="AE747" t="e">
        <f t="shared" si="464"/>
        <v>#N/A</v>
      </c>
      <c r="AF747" t="e">
        <f t="shared" si="465"/>
        <v>#N/A</v>
      </c>
      <c r="AG747" t="e">
        <f t="shared" si="466"/>
        <v>#N/A</v>
      </c>
      <c r="AH747" t="e">
        <f t="shared" si="467"/>
        <v>#N/A</v>
      </c>
      <c r="AI747" t="e">
        <f t="shared" si="468"/>
        <v>#N/A</v>
      </c>
      <c r="AJ747" t="e">
        <f t="shared" si="433"/>
        <v>#N/A</v>
      </c>
      <c r="AK747" t="e">
        <f t="shared" si="434"/>
        <v>#N/A</v>
      </c>
      <c r="AL747" t="e">
        <f t="shared" si="435"/>
        <v>#N/A</v>
      </c>
      <c r="AM747" t="e">
        <f t="shared" si="469"/>
        <v>#N/A</v>
      </c>
      <c r="AN747" t="e">
        <f t="shared" si="470"/>
        <v>#N/A</v>
      </c>
      <c r="AO747" t="e">
        <f t="shared" si="471"/>
        <v>#N/A</v>
      </c>
      <c r="AP747" t="e">
        <f t="shared" si="472"/>
        <v>#N/A</v>
      </c>
      <c r="AQ747" t="e">
        <f t="shared" si="473"/>
        <v>#N/A</v>
      </c>
      <c r="AR747" t="e">
        <f t="shared" si="474"/>
        <v>#N/A</v>
      </c>
      <c r="AS747" t="e">
        <f t="shared" si="475"/>
        <v>#N/A</v>
      </c>
      <c r="AT747" t="e">
        <f t="shared" si="476"/>
        <v>#N/A</v>
      </c>
      <c r="AU747" t="e">
        <f t="shared" si="477"/>
        <v>#N/A</v>
      </c>
      <c r="AV747" t="e">
        <f t="shared" si="436"/>
        <v>#N/A</v>
      </c>
      <c r="AW747" t="e">
        <f t="shared" si="437"/>
        <v>#N/A</v>
      </c>
      <c r="AX747" t="e">
        <f t="shared" si="438"/>
        <v>#N/A</v>
      </c>
      <c r="AY747" t="e">
        <f t="shared" si="478"/>
        <v>#N/A</v>
      </c>
      <c r="AZ747" t="e">
        <f t="shared" si="479"/>
        <v>#N/A</v>
      </c>
      <c r="BA747" t="e">
        <f t="shared" si="480"/>
        <v>#N/A</v>
      </c>
      <c r="BB747" t="e">
        <f t="shared" si="481"/>
        <v>#N/A</v>
      </c>
      <c r="BC747" t="e">
        <f t="shared" si="482"/>
        <v>#N/A</v>
      </c>
      <c r="BD747" t="e">
        <f t="shared" si="483"/>
        <v>#N/A</v>
      </c>
      <c r="BE747" t="e">
        <f t="shared" si="484"/>
        <v>#N/A</v>
      </c>
      <c r="BF747" t="e">
        <f t="shared" si="485"/>
        <v>#N/A</v>
      </c>
      <c r="BG747" t="e">
        <f t="shared" si="486"/>
        <v>#N/A</v>
      </c>
      <c r="BH747" t="e">
        <f t="shared" si="439"/>
        <v>#N/A</v>
      </c>
      <c r="BI747" t="e">
        <f t="shared" si="440"/>
        <v>#N/A</v>
      </c>
      <c r="BJ747" t="e">
        <f t="shared" si="441"/>
        <v>#N/A</v>
      </c>
      <c r="BK747" t="e">
        <f t="shared" si="487"/>
        <v>#N/A</v>
      </c>
      <c r="BL747" t="e">
        <f t="shared" si="488"/>
        <v>#N/A</v>
      </c>
      <c r="BM747" t="e">
        <f t="shared" si="489"/>
        <v>#N/A</v>
      </c>
      <c r="BN747" t="e">
        <f t="shared" si="490"/>
        <v>#N/A</v>
      </c>
      <c r="BO747" t="e">
        <f t="shared" si="491"/>
        <v>#N/A</v>
      </c>
      <c r="BP747" t="e">
        <f t="shared" si="492"/>
        <v>#N/A</v>
      </c>
      <c r="BQ747" t="e">
        <f t="shared" si="493"/>
        <v>#N/A</v>
      </c>
      <c r="BR747" t="e">
        <f t="shared" si="494"/>
        <v>#N/A</v>
      </c>
      <c r="BS747" t="e">
        <f t="shared" si="495"/>
        <v>#N/A</v>
      </c>
      <c r="BT747" t="e">
        <f t="shared" si="496"/>
        <v>#N/A</v>
      </c>
      <c r="BU747" t="e">
        <f t="shared" si="497"/>
        <v>#N/A</v>
      </c>
      <c r="BV747" t="e">
        <f t="shared" si="498"/>
        <v>#N/A</v>
      </c>
      <c r="BW747" t="e">
        <f t="shared" si="499"/>
        <v>#N/A</v>
      </c>
      <c r="BX747" t="e">
        <f t="shared" si="500"/>
        <v>#N/A</v>
      </c>
      <c r="BY747" t="e">
        <f t="shared" si="501"/>
        <v>#N/A</v>
      </c>
      <c r="BZ747" t="e">
        <f t="shared" si="502"/>
        <v>#N/A</v>
      </c>
      <c r="CA747" t="e">
        <f t="shared" si="503"/>
        <v>#N/A</v>
      </c>
      <c r="CB747" t="e">
        <f t="shared" si="504"/>
        <v>#N/A</v>
      </c>
      <c r="CC747" t="e">
        <f t="shared" si="505"/>
        <v>#N/A</v>
      </c>
      <c r="CD747" t="e">
        <f t="shared" si="506"/>
        <v>#N/A</v>
      </c>
      <c r="CE747" t="e">
        <f t="shared" si="507"/>
        <v>#N/A</v>
      </c>
      <c r="CF747" t="e">
        <f t="shared" si="508"/>
        <v>#N/A</v>
      </c>
    </row>
    <row r="748" spans="1:84" x14ac:dyDescent="0.3">
      <c r="A748" t="e">
        <f t="shared" si="509"/>
        <v>#N/A</v>
      </c>
      <c r="B748" t="e">
        <f t="shared" si="509"/>
        <v>#N/A</v>
      </c>
      <c r="C748" t="e">
        <f t="shared" si="442"/>
        <v>#N/A</v>
      </c>
      <c r="D748" t="e">
        <f t="shared" si="443"/>
        <v>#N/A</v>
      </c>
      <c r="E748" t="e">
        <f t="shared" si="444"/>
        <v>#N/A</v>
      </c>
      <c r="F748" t="e">
        <f t="shared" si="445"/>
        <v>#N/A</v>
      </c>
      <c r="G748" t="e">
        <f t="shared" si="446"/>
        <v>#N/A</v>
      </c>
      <c r="H748" t="e">
        <f t="shared" si="447"/>
        <v>#N/A</v>
      </c>
      <c r="I748" t="e">
        <f t="shared" si="448"/>
        <v>#N/A</v>
      </c>
      <c r="J748" t="e">
        <f t="shared" si="449"/>
        <v>#N/A</v>
      </c>
      <c r="K748" t="e">
        <f t="shared" si="450"/>
        <v>#N/A</v>
      </c>
      <c r="L748" t="e">
        <f t="shared" si="427"/>
        <v>#N/A</v>
      </c>
      <c r="M748" t="e">
        <f t="shared" si="428"/>
        <v>#N/A</v>
      </c>
      <c r="N748" t="e">
        <f t="shared" si="429"/>
        <v>#N/A</v>
      </c>
      <c r="O748" t="e">
        <f t="shared" si="451"/>
        <v>#N/A</v>
      </c>
      <c r="P748" t="e">
        <f t="shared" si="452"/>
        <v>#N/A</v>
      </c>
      <c r="Q748" t="e">
        <f t="shared" si="453"/>
        <v>#N/A</v>
      </c>
      <c r="R748" t="e">
        <f t="shared" si="454"/>
        <v>#N/A</v>
      </c>
      <c r="S748" t="e">
        <f t="shared" si="455"/>
        <v>#N/A</v>
      </c>
      <c r="T748" t="e">
        <f t="shared" si="456"/>
        <v>#N/A</v>
      </c>
      <c r="U748" t="e">
        <f t="shared" si="457"/>
        <v>#N/A</v>
      </c>
      <c r="V748" t="e">
        <f t="shared" si="458"/>
        <v>#N/A</v>
      </c>
      <c r="W748" t="e">
        <f t="shared" si="459"/>
        <v>#N/A</v>
      </c>
      <c r="X748" t="e">
        <f t="shared" si="430"/>
        <v>#N/A</v>
      </c>
      <c r="Y748" t="e">
        <f t="shared" si="431"/>
        <v>#N/A</v>
      </c>
      <c r="Z748" t="e">
        <f t="shared" si="432"/>
        <v>#N/A</v>
      </c>
      <c r="AA748" t="e">
        <f t="shared" si="460"/>
        <v>#N/A</v>
      </c>
      <c r="AB748" t="e">
        <f t="shared" si="461"/>
        <v>#N/A</v>
      </c>
      <c r="AC748" t="e">
        <f t="shared" si="462"/>
        <v>#N/A</v>
      </c>
      <c r="AD748" t="e">
        <f t="shared" si="463"/>
        <v>#N/A</v>
      </c>
      <c r="AE748" t="e">
        <f t="shared" si="464"/>
        <v>#N/A</v>
      </c>
      <c r="AF748" t="e">
        <f t="shared" si="465"/>
        <v>#N/A</v>
      </c>
      <c r="AG748" t="e">
        <f t="shared" si="466"/>
        <v>#N/A</v>
      </c>
      <c r="AH748" t="e">
        <f t="shared" si="467"/>
        <v>#N/A</v>
      </c>
      <c r="AI748" t="e">
        <f t="shared" si="468"/>
        <v>#N/A</v>
      </c>
      <c r="AJ748" t="e">
        <f t="shared" si="433"/>
        <v>#N/A</v>
      </c>
      <c r="AK748" t="e">
        <f t="shared" si="434"/>
        <v>#N/A</v>
      </c>
      <c r="AL748" t="e">
        <f t="shared" si="435"/>
        <v>#N/A</v>
      </c>
      <c r="AM748" t="e">
        <f t="shared" si="469"/>
        <v>#N/A</v>
      </c>
      <c r="AN748" t="e">
        <f t="shared" si="470"/>
        <v>#N/A</v>
      </c>
      <c r="AO748" t="e">
        <f t="shared" si="471"/>
        <v>#N/A</v>
      </c>
      <c r="AP748" t="e">
        <f t="shared" si="472"/>
        <v>#N/A</v>
      </c>
      <c r="AQ748" t="e">
        <f t="shared" si="473"/>
        <v>#N/A</v>
      </c>
      <c r="AR748" t="e">
        <f t="shared" si="474"/>
        <v>#N/A</v>
      </c>
      <c r="AS748" t="e">
        <f t="shared" si="475"/>
        <v>#N/A</v>
      </c>
      <c r="AT748" t="e">
        <f t="shared" si="476"/>
        <v>#N/A</v>
      </c>
      <c r="AU748" t="e">
        <f t="shared" si="477"/>
        <v>#N/A</v>
      </c>
      <c r="AV748" t="e">
        <f t="shared" si="436"/>
        <v>#N/A</v>
      </c>
      <c r="AW748" t="e">
        <f t="shared" si="437"/>
        <v>#N/A</v>
      </c>
      <c r="AX748" t="e">
        <f t="shared" si="438"/>
        <v>#N/A</v>
      </c>
      <c r="AY748" t="e">
        <f t="shared" si="478"/>
        <v>#N/A</v>
      </c>
      <c r="AZ748" t="e">
        <f t="shared" si="479"/>
        <v>#N/A</v>
      </c>
      <c r="BA748" t="e">
        <f t="shared" si="480"/>
        <v>#N/A</v>
      </c>
      <c r="BB748" t="e">
        <f t="shared" si="481"/>
        <v>#N/A</v>
      </c>
      <c r="BC748" t="e">
        <f t="shared" si="482"/>
        <v>#N/A</v>
      </c>
      <c r="BD748" t="e">
        <f t="shared" si="483"/>
        <v>#N/A</v>
      </c>
      <c r="BE748" t="e">
        <f t="shared" si="484"/>
        <v>#N/A</v>
      </c>
      <c r="BF748" t="e">
        <f t="shared" si="485"/>
        <v>#N/A</v>
      </c>
      <c r="BG748" t="e">
        <f t="shared" si="486"/>
        <v>#N/A</v>
      </c>
      <c r="BH748" t="e">
        <f t="shared" si="439"/>
        <v>#N/A</v>
      </c>
      <c r="BI748" t="e">
        <f t="shared" si="440"/>
        <v>#N/A</v>
      </c>
      <c r="BJ748" t="e">
        <f t="shared" si="441"/>
        <v>#N/A</v>
      </c>
      <c r="BK748" t="e">
        <f t="shared" si="487"/>
        <v>#N/A</v>
      </c>
      <c r="BL748" t="e">
        <f t="shared" si="488"/>
        <v>#N/A</v>
      </c>
      <c r="BM748" t="e">
        <f t="shared" si="489"/>
        <v>#N/A</v>
      </c>
      <c r="BN748" t="e">
        <f t="shared" si="490"/>
        <v>#N/A</v>
      </c>
      <c r="BO748" t="e">
        <f t="shared" si="491"/>
        <v>#N/A</v>
      </c>
      <c r="BP748" t="e">
        <f t="shared" si="492"/>
        <v>#N/A</v>
      </c>
      <c r="BQ748" t="e">
        <f t="shared" si="493"/>
        <v>#N/A</v>
      </c>
      <c r="BR748" t="e">
        <f t="shared" si="494"/>
        <v>#N/A</v>
      </c>
      <c r="BS748" t="e">
        <f t="shared" si="495"/>
        <v>#N/A</v>
      </c>
      <c r="BT748" t="e">
        <f t="shared" si="496"/>
        <v>#N/A</v>
      </c>
      <c r="BU748" t="e">
        <f t="shared" si="497"/>
        <v>#N/A</v>
      </c>
      <c r="BV748" t="e">
        <f t="shared" si="498"/>
        <v>#N/A</v>
      </c>
      <c r="BW748" t="e">
        <f t="shared" si="499"/>
        <v>#N/A</v>
      </c>
      <c r="BX748" t="e">
        <f t="shared" si="500"/>
        <v>#N/A</v>
      </c>
      <c r="BY748" t="e">
        <f t="shared" si="501"/>
        <v>#N/A</v>
      </c>
      <c r="BZ748" t="e">
        <f t="shared" si="502"/>
        <v>#N/A</v>
      </c>
      <c r="CA748" t="e">
        <f t="shared" si="503"/>
        <v>#N/A</v>
      </c>
      <c r="CB748" t="e">
        <f t="shared" si="504"/>
        <v>#N/A</v>
      </c>
      <c r="CC748" t="e">
        <f t="shared" si="505"/>
        <v>#N/A</v>
      </c>
      <c r="CD748" t="e">
        <f t="shared" si="506"/>
        <v>#N/A</v>
      </c>
      <c r="CE748" t="e">
        <f t="shared" si="507"/>
        <v>#N/A</v>
      </c>
      <c r="CF748" t="e">
        <f t="shared" si="508"/>
        <v>#N/A</v>
      </c>
    </row>
    <row r="749" spans="1:84" x14ac:dyDescent="0.3">
      <c r="A749" t="e">
        <f t="shared" si="509"/>
        <v>#N/A</v>
      </c>
      <c r="B749" t="e">
        <f t="shared" si="509"/>
        <v>#N/A</v>
      </c>
      <c r="C749" t="e">
        <f t="shared" si="442"/>
        <v>#N/A</v>
      </c>
      <c r="D749" t="e">
        <f t="shared" si="443"/>
        <v>#N/A</v>
      </c>
      <c r="E749" t="e">
        <f t="shared" si="444"/>
        <v>#N/A</v>
      </c>
      <c r="F749" t="e">
        <f t="shared" si="445"/>
        <v>#N/A</v>
      </c>
      <c r="G749" t="e">
        <f t="shared" si="446"/>
        <v>#N/A</v>
      </c>
      <c r="H749" t="e">
        <f t="shared" si="447"/>
        <v>#N/A</v>
      </c>
      <c r="I749" t="e">
        <f t="shared" si="448"/>
        <v>#N/A</v>
      </c>
      <c r="J749" t="e">
        <f t="shared" si="449"/>
        <v>#N/A</v>
      </c>
      <c r="K749" t="e">
        <f t="shared" si="450"/>
        <v>#N/A</v>
      </c>
      <c r="L749" t="e">
        <f t="shared" si="427"/>
        <v>#N/A</v>
      </c>
      <c r="M749" t="e">
        <f t="shared" si="428"/>
        <v>#N/A</v>
      </c>
      <c r="N749" t="e">
        <f t="shared" si="429"/>
        <v>#N/A</v>
      </c>
      <c r="O749" t="e">
        <f t="shared" si="451"/>
        <v>#N/A</v>
      </c>
      <c r="P749" t="e">
        <f t="shared" si="452"/>
        <v>#N/A</v>
      </c>
      <c r="Q749" t="e">
        <f t="shared" si="453"/>
        <v>#N/A</v>
      </c>
      <c r="R749" t="e">
        <f t="shared" si="454"/>
        <v>#N/A</v>
      </c>
      <c r="S749" t="e">
        <f t="shared" si="455"/>
        <v>#N/A</v>
      </c>
      <c r="T749" t="e">
        <f t="shared" si="456"/>
        <v>#N/A</v>
      </c>
      <c r="U749" t="e">
        <f t="shared" si="457"/>
        <v>#N/A</v>
      </c>
      <c r="V749" t="e">
        <f t="shared" si="458"/>
        <v>#N/A</v>
      </c>
      <c r="W749" t="e">
        <f t="shared" si="459"/>
        <v>#N/A</v>
      </c>
      <c r="X749" t="e">
        <f t="shared" si="430"/>
        <v>#N/A</v>
      </c>
      <c r="Y749" t="e">
        <f t="shared" si="431"/>
        <v>#N/A</v>
      </c>
      <c r="Z749" t="e">
        <f t="shared" si="432"/>
        <v>#N/A</v>
      </c>
      <c r="AA749" t="e">
        <f t="shared" si="460"/>
        <v>#N/A</v>
      </c>
      <c r="AB749" t="e">
        <f t="shared" si="461"/>
        <v>#N/A</v>
      </c>
      <c r="AC749" t="e">
        <f t="shared" si="462"/>
        <v>#N/A</v>
      </c>
      <c r="AD749" t="e">
        <f t="shared" si="463"/>
        <v>#N/A</v>
      </c>
      <c r="AE749" t="e">
        <f t="shared" si="464"/>
        <v>#N/A</v>
      </c>
      <c r="AF749" t="e">
        <f t="shared" si="465"/>
        <v>#N/A</v>
      </c>
      <c r="AG749" t="e">
        <f t="shared" si="466"/>
        <v>#N/A</v>
      </c>
      <c r="AH749" t="e">
        <f t="shared" si="467"/>
        <v>#N/A</v>
      </c>
      <c r="AI749" t="e">
        <f t="shared" si="468"/>
        <v>#N/A</v>
      </c>
      <c r="AJ749" t="e">
        <f t="shared" si="433"/>
        <v>#N/A</v>
      </c>
      <c r="AK749" t="e">
        <f t="shared" si="434"/>
        <v>#N/A</v>
      </c>
      <c r="AL749" t="e">
        <f t="shared" si="435"/>
        <v>#N/A</v>
      </c>
      <c r="AM749" t="e">
        <f t="shared" si="469"/>
        <v>#N/A</v>
      </c>
      <c r="AN749" t="e">
        <f t="shared" si="470"/>
        <v>#N/A</v>
      </c>
      <c r="AO749" t="e">
        <f t="shared" si="471"/>
        <v>#N/A</v>
      </c>
      <c r="AP749" t="e">
        <f t="shared" si="472"/>
        <v>#N/A</v>
      </c>
      <c r="AQ749" t="e">
        <f t="shared" si="473"/>
        <v>#N/A</v>
      </c>
      <c r="AR749" t="e">
        <f t="shared" si="474"/>
        <v>#N/A</v>
      </c>
      <c r="AS749" t="e">
        <f t="shared" si="475"/>
        <v>#N/A</v>
      </c>
      <c r="AT749" t="e">
        <f t="shared" si="476"/>
        <v>#N/A</v>
      </c>
      <c r="AU749" t="e">
        <f t="shared" si="477"/>
        <v>#N/A</v>
      </c>
      <c r="AV749" t="e">
        <f t="shared" si="436"/>
        <v>#N/A</v>
      </c>
      <c r="AW749" t="e">
        <f t="shared" si="437"/>
        <v>#N/A</v>
      </c>
      <c r="AX749" t="e">
        <f t="shared" si="438"/>
        <v>#N/A</v>
      </c>
      <c r="AY749" t="e">
        <f t="shared" si="478"/>
        <v>#N/A</v>
      </c>
      <c r="AZ749" t="e">
        <f t="shared" si="479"/>
        <v>#N/A</v>
      </c>
      <c r="BA749" t="e">
        <f t="shared" si="480"/>
        <v>#N/A</v>
      </c>
      <c r="BB749" t="e">
        <f t="shared" si="481"/>
        <v>#N/A</v>
      </c>
      <c r="BC749" t="e">
        <f t="shared" si="482"/>
        <v>#N/A</v>
      </c>
      <c r="BD749" t="e">
        <f t="shared" si="483"/>
        <v>#N/A</v>
      </c>
      <c r="BE749" t="e">
        <f t="shared" si="484"/>
        <v>#N/A</v>
      </c>
      <c r="BF749" t="e">
        <f t="shared" si="485"/>
        <v>#N/A</v>
      </c>
      <c r="BG749" t="e">
        <f t="shared" si="486"/>
        <v>#N/A</v>
      </c>
      <c r="BH749" t="e">
        <f t="shared" si="439"/>
        <v>#N/A</v>
      </c>
      <c r="BI749" t="e">
        <f t="shared" si="440"/>
        <v>#N/A</v>
      </c>
      <c r="BJ749" t="e">
        <f t="shared" si="441"/>
        <v>#N/A</v>
      </c>
      <c r="BK749" t="e">
        <f t="shared" si="487"/>
        <v>#N/A</v>
      </c>
      <c r="BL749" t="e">
        <f t="shared" si="488"/>
        <v>#N/A</v>
      </c>
      <c r="BM749" t="e">
        <f t="shared" si="489"/>
        <v>#N/A</v>
      </c>
      <c r="BN749" t="e">
        <f t="shared" si="490"/>
        <v>#N/A</v>
      </c>
      <c r="BO749" t="e">
        <f t="shared" si="491"/>
        <v>#N/A</v>
      </c>
      <c r="BP749" t="e">
        <f t="shared" si="492"/>
        <v>#N/A</v>
      </c>
      <c r="BQ749" t="e">
        <f t="shared" si="493"/>
        <v>#N/A</v>
      </c>
      <c r="BR749" t="e">
        <f t="shared" si="494"/>
        <v>#N/A</v>
      </c>
      <c r="BS749" t="e">
        <f t="shared" si="495"/>
        <v>#N/A</v>
      </c>
      <c r="BT749" t="e">
        <f t="shared" si="496"/>
        <v>#N/A</v>
      </c>
      <c r="BU749" t="e">
        <f t="shared" si="497"/>
        <v>#N/A</v>
      </c>
      <c r="BV749" t="e">
        <f t="shared" si="498"/>
        <v>#N/A</v>
      </c>
      <c r="BW749" t="e">
        <f t="shared" si="499"/>
        <v>#N/A</v>
      </c>
      <c r="BX749" t="e">
        <f t="shared" si="500"/>
        <v>#N/A</v>
      </c>
      <c r="BY749" t="e">
        <f t="shared" si="501"/>
        <v>#N/A</v>
      </c>
      <c r="BZ749" t="e">
        <f t="shared" si="502"/>
        <v>#N/A</v>
      </c>
      <c r="CA749" t="e">
        <f t="shared" si="503"/>
        <v>#N/A</v>
      </c>
      <c r="CB749" t="e">
        <f t="shared" si="504"/>
        <v>#N/A</v>
      </c>
      <c r="CC749" t="e">
        <f t="shared" si="505"/>
        <v>#N/A</v>
      </c>
      <c r="CD749" t="e">
        <f t="shared" si="506"/>
        <v>#N/A</v>
      </c>
      <c r="CE749" t="e">
        <f t="shared" si="507"/>
        <v>#N/A</v>
      </c>
      <c r="CF749" t="e">
        <f t="shared" si="508"/>
        <v>#N/A</v>
      </c>
    </row>
    <row r="750" spans="1:84" x14ac:dyDescent="0.3">
      <c r="A750" t="e">
        <f t="shared" si="509"/>
        <v>#N/A</v>
      </c>
      <c r="B750" t="e">
        <f t="shared" si="509"/>
        <v>#N/A</v>
      </c>
      <c r="C750" t="e">
        <f t="shared" si="442"/>
        <v>#N/A</v>
      </c>
      <c r="D750" t="e">
        <f t="shared" si="443"/>
        <v>#N/A</v>
      </c>
      <c r="E750" t="e">
        <f t="shared" si="444"/>
        <v>#N/A</v>
      </c>
      <c r="F750" t="e">
        <f t="shared" si="445"/>
        <v>#N/A</v>
      </c>
      <c r="G750" t="e">
        <f t="shared" si="446"/>
        <v>#N/A</v>
      </c>
      <c r="H750" t="e">
        <f t="shared" si="447"/>
        <v>#N/A</v>
      </c>
      <c r="I750" t="e">
        <f t="shared" si="448"/>
        <v>#N/A</v>
      </c>
      <c r="J750" t="e">
        <f t="shared" si="449"/>
        <v>#N/A</v>
      </c>
      <c r="K750" t="e">
        <f t="shared" si="450"/>
        <v>#N/A</v>
      </c>
      <c r="L750" t="e">
        <f t="shared" si="427"/>
        <v>#N/A</v>
      </c>
      <c r="M750" t="e">
        <f t="shared" si="428"/>
        <v>#N/A</v>
      </c>
      <c r="N750" t="e">
        <f t="shared" si="429"/>
        <v>#N/A</v>
      </c>
      <c r="O750" t="e">
        <f t="shared" si="451"/>
        <v>#N/A</v>
      </c>
      <c r="P750" t="e">
        <f t="shared" si="452"/>
        <v>#N/A</v>
      </c>
      <c r="Q750" t="e">
        <f t="shared" si="453"/>
        <v>#N/A</v>
      </c>
      <c r="R750" t="e">
        <f t="shared" si="454"/>
        <v>#N/A</v>
      </c>
      <c r="S750" t="e">
        <f t="shared" si="455"/>
        <v>#N/A</v>
      </c>
      <c r="T750" t="e">
        <f t="shared" si="456"/>
        <v>#N/A</v>
      </c>
      <c r="U750" t="e">
        <f t="shared" si="457"/>
        <v>#N/A</v>
      </c>
      <c r="V750" t="e">
        <f t="shared" si="458"/>
        <v>#N/A</v>
      </c>
      <c r="W750" t="e">
        <f t="shared" si="459"/>
        <v>#N/A</v>
      </c>
      <c r="X750" t="e">
        <f t="shared" si="430"/>
        <v>#N/A</v>
      </c>
      <c r="Y750" t="e">
        <f t="shared" si="431"/>
        <v>#N/A</v>
      </c>
      <c r="Z750" t="e">
        <f t="shared" si="432"/>
        <v>#N/A</v>
      </c>
      <c r="AA750" t="e">
        <f t="shared" si="460"/>
        <v>#N/A</v>
      </c>
      <c r="AB750" t="e">
        <f t="shared" si="461"/>
        <v>#N/A</v>
      </c>
      <c r="AC750" t="e">
        <f t="shared" si="462"/>
        <v>#N/A</v>
      </c>
      <c r="AD750" t="e">
        <f t="shared" si="463"/>
        <v>#N/A</v>
      </c>
      <c r="AE750" t="e">
        <f t="shared" si="464"/>
        <v>#N/A</v>
      </c>
      <c r="AF750" t="e">
        <f t="shared" si="465"/>
        <v>#N/A</v>
      </c>
      <c r="AG750" t="e">
        <f t="shared" si="466"/>
        <v>#N/A</v>
      </c>
      <c r="AH750" t="e">
        <f t="shared" si="467"/>
        <v>#N/A</v>
      </c>
      <c r="AI750" t="e">
        <f t="shared" si="468"/>
        <v>#N/A</v>
      </c>
      <c r="AJ750" t="e">
        <f t="shared" si="433"/>
        <v>#N/A</v>
      </c>
      <c r="AK750" t="e">
        <f t="shared" si="434"/>
        <v>#N/A</v>
      </c>
      <c r="AL750" t="e">
        <f t="shared" si="435"/>
        <v>#N/A</v>
      </c>
      <c r="AM750" t="e">
        <f t="shared" si="469"/>
        <v>#N/A</v>
      </c>
      <c r="AN750" t="e">
        <f t="shared" si="470"/>
        <v>#N/A</v>
      </c>
      <c r="AO750" t="e">
        <f t="shared" si="471"/>
        <v>#N/A</v>
      </c>
      <c r="AP750" t="e">
        <f t="shared" si="472"/>
        <v>#N/A</v>
      </c>
      <c r="AQ750" t="e">
        <f t="shared" si="473"/>
        <v>#N/A</v>
      </c>
      <c r="AR750" t="e">
        <f t="shared" si="474"/>
        <v>#N/A</v>
      </c>
      <c r="AS750" t="e">
        <f t="shared" si="475"/>
        <v>#N/A</v>
      </c>
      <c r="AT750" t="e">
        <f t="shared" si="476"/>
        <v>#N/A</v>
      </c>
      <c r="AU750" t="e">
        <f t="shared" si="477"/>
        <v>#N/A</v>
      </c>
      <c r="AV750" t="e">
        <f t="shared" si="436"/>
        <v>#N/A</v>
      </c>
      <c r="AW750" t="e">
        <f t="shared" si="437"/>
        <v>#N/A</v>
      </c>
      <c r="AX750" t="e">
        <f t="shared" si="438"/>
        <v>#N/A</v>
      </c>
      <c r="AY750" t="e">
        <f t="shared" si="478"/>
        <v>#N/A</v>
      </c>
      <c r="AZ750" t="e">
        <f t="shared" si="479"/>
        <v>#N/A</v>
      </c>
      <c r="BA750" t="e">
        <f t="shared" si="480"/>
        <v>#N/A</v>
      </c>
      <c r="BB750" t="e">
        <f t="shared" si="481"/>
        <v>#N/A</v>
      </c>
      <c r="BC750" t="e">
        <f t="shared" si="482"/>
        <v>#N/A</v>
      </c>
      <c r="BD750" t="e">
        <f t="shared" si="483"/>
        <v>#N/A</v>
      </c>
      <c r="BE750" t="e">
        <f t="shared" si="484"/>
        <v>#N/A</v>
      </c>
      <c r="BF750" t="e">
        <f t="shared" si="485"/>
        <v>#N/A</v>
      </c>
      <c r="BG750" t="e">
        <f t="shared" si="486"/>
        <v>#N/A</v>
      </c>
      <c r="BH750" t="e">
        <f t="shared" si="439"/>
        <v>#N/A</v>
      </c>
      <c r="BI750" t="e">
        <f t="shared" si="440"/>
        <v>#N/A</v>
      </c>
      <c r="BJ750" t="e">
        <f t="shared" si="441"/>
        <v>#N/A</v>
      </c>
      <c r="BK750" t="e">
        <f t="shared" si="487"/>
        <v>#N/A</v>
      </c>
      <c r="BL750" t="e">
        <f t="shared" si="488"/>
        <v>#N/A</v>
      </c>
      <c r="BM750" t="e">
        <f t="shared" si="489"/>
        <v>#N/A</v>
      </c>
      <c r="BN750" t="e">
        <f t="shared" si="490"/>
        <v>#N/A</v>
      </c>
      <c r="BO750" t="e">
        <f t="shared" si="491"/>
        <v>#N/A</v>
      </c>
      <c r="BP750" t="e">
        <f t="shared" si="492"/>
        <v>#N/A</v>
      </c>
      <c r="BQ750" t="e">
        <f t="shared" si="493"/>
        <v>#N/A</v>
      </c>
      <c r="BR750" t="e">
        <f t="shared" si="494"/>
        <v>#N/A</v>
      </c>
      <c r="BS750" t="e">
        <f t="shared" si="495"/>
        <v>#N/A</v>
      </c>
      <c r="BT750" t="e">
        <f t="shared" si="496"/>
        <v>#N/A</v>
      </c>
      <c r="BU750" t="e">
        <f t="shared" si="497"/>
        <v>#N/A</v>
      </c>
      <c r="BV750" t="e">
        <f t="shared" si="498"/>
        <v>#N/A</v>
      </c>
      <c r="BW750" t="e">
        <f t="shared" si="499"/>
        <v>#N/A</v>
      </c>
      <c r="BX750" t="e">
        <f t="shared" si="500"/>
        <v>#N/A</v>
      </c>
      <c r="BY750" t="e">
        <f t="shared" si="501"/>
        <v>#N/A</v>
      </c>
      <c r="BZ750" t="e">
        <f t="shared" si="502"/>
        <v>#N/A</v>
      </c>
      <c r="CA750" t="e">
        <f t="shared" si="503"/>
        <v>#N/A</v>
      </c>
      <c r="CB750" t="e">
        <f t="shared" si="504"/>
        <v>#N/A</v>
      </c>
      <c r="CC750" t="e">
        <f t="shared" si="505"/>
        <v>#N/A</v>
      </c>
      <c r="CD750" t="e">
        <f t="shared" si="506"/>
        <v>#N/A</v>
      </c>
      <c r="CE750" t="e">
        <f t="shared" si="507"/>
        <v>#N/A</v>
      </c>
      <c r="CF750" t="e">
        <f t="shared" si="508"/>
        <v>#N/A</v>
      </c>
    </row>
    <row r="751" spans="1:84" x14ac:dyDescent="0.3">
      <c r="A751" t="e">
        <f t="shared" si="509"/>
        <v>#N/A</v>
      </c>
      <c r="B751" t="e">
        <f t="shared" si="509"/>
        <v>#N/A</v>
      </c>
      <c r="C751" t="e">
        <f t="shared" si="442"/>
        <v>#N/A</v>
      </c>
      <c r="D751" t="e">
        <f t="shared" si="443"/>
        <v>#N/A</v>
      </c>
      <c r="E751" t="e">
        <f t="shared" si="444"/>
        <v>#N/A</v>
      </c>
      <c r="F751" t="e">
        <f t="shared" si="445"/>
        <v>#N/A</v>
      </c>
      <c r="G751" t="e">
        <f t="shared" si="446"/>
        <v>#N/A</v>
      </c>
      <c r="H751" t="e">
        <f t="shared" si="447"/>
        <v>#N/A</v>
      </c>
      <c r="I751" t="e">
        <f t="shared" si="448"/>
        <v>#N/A</v>
      </c>
      <c r="J751" t="e">
        <f t="shared" si="449"/>
        <v>#N/A</v>
      </c>
      <c r="K751" t="e">
        <f t="shared" si="450"/>
        <v>#N/A</v>
      </c>
      <c r="L751" t="e">
        <f t="shared" si="427"/>
        <v>#N/A</v>
      </c>
      <c r="M751" t="e">
        <f t="shared" si="428"/>
        <v>#N/A</v>
      </c>
      <c r="N751" t="e">
        <f t="shared" si="429"/>
        <v>#N/A</v>
      </c>
      <c r="O751" t="e">
        <f t="shared" si="451"/>
        <v>#N/A</v>
      </c>
      <c r="P751" t="e">
        <f t="shared" si="452"/>
        <v>#N/A</v>
      </c>
      <c r="Q751" t="e">
        <f t="shared" si="453"/>
        <v>#N/A</v>
      </c>
      <c r="R751" t="e">
        <f t="shared" si="454"/>
        <v>#N/A</v>
      </c>
      <c r="S751" t="e">
        <f t="shared" si="455"/>
        <v>#N/A</v>
      </c>
      <c r="T751" t="e">
        <f t="shared" si="456"/>
        <v>#N/A</v>
      </c>
      <c r="U751" t="e">
        <f t="shared" si="457"/>
        <v>#N/A</v>
      </c>
      <c r="V751" t="e">
        <f t="shared" si="458"/>
        <v>#N/A</v>
      </c>
      <c r="W751" t="e">
        <f t="shared" si="459"/>
        <v>#N/A</v>
      </c>
      <c r="X751" t="e">
        <f t="shared" si="430"/>
        <v>#N/A</v>
      </c>
      <c r="Y751" t="e">
        <f t="shared" si="431"/>
        <v>#N/A</v>
      </c>
      <c r="Z751" t="e">
        <f t="shared" si="432"/>
        <v>#N/A</v>
      </c>
      <c r="AA751" t="e">
        <f t="shared" si="460"/>
        <v>#N/A</v>
      </c>
      <c r="AB751" t="e">
        <f t="shared" si="461"/>
        <v>#N/A</v>
      </c>
      <c r="AC751" t="e">
        <f t="shared" si="462"/>
        <v>#N/A</v>
      </c>
      <c r="AD751" t="e">
        <f t="shared" si="463"/>
        <v>#N/A</v>
      </c>
      <c r="AE751" t="e">
        <f t="shared" si="464"/>
        <v>#N/A</v>
      </c>
      <c r="AF751" t="e">
        <f t="shared" si="465"/>
        <v>#N/A</v>
      </c>
      <c r="AG751" t="e">
        <f t="shared" si="466"/>
        <v>#N/A</v>
      </c>
      <c r="AH751" t="e">
        <f t="shared" si="467"/>
        <v>#N/A</v>
      </c>
      <c r="AI751" t="e">
        <f t="shared" si="468"/>
        <v>#N/A</v>
      </c>
      <c r="AJ751" t="e">
        <f t="shared" si="433"/>
        <v>#N/A</v>
      </c>
      <c r="AK751" t="e">
        <f t="shared" si="434"/>
        <v>#N/A</v>
      </c>
      <c r="AL751" t="e">
        <f t="shared" si="435"/>
        <v>#N/A</v>
      </c>
      <c r="AM751" t="e">
        <f t="shared" si="469"/>
        <v>#N/A</v>
      </c>
      <c r="AN751" t="e">
        <f t="shared" si="470"/>
        <v>#N/A</v>
      </c>
      <c r="AO751" t="e">
        <f t="shared" si="471"/>
        <v>#N/A</v>
      </c>
      <c r="AP751" t="e">
        <f t="shared" si="472"/>
        <v>#N/A</v>
      </c>
      <c r="AQ751" t="e">
        <f t="shared" si="473"/>
        <v>#N/A</v>
      </c>
      <c r="AR751" t="e">
        <f t="shared" si="474"/>
        <v>#N/A</v>
      </c>
      <c r="AS751" t="e">
        <f t="shared" si="475"/>
        <v>#N/A</v>
      </c>
      <c r="AT751" t="e">
        <f t="shared" si="476"/>
        <v>#N/A</v>
      </c>
      <c r="AU751" t="e">
        <f t="shared" si="477"/>
        <v>#N/A</v>
      </c>
      <c r="AV751" t="e">
        <f t="shared" si="436"/>
        <v>#N/A</v>
      </c>
      <c r="AW751" t="e">
        <f t="shared" si="437"/>
        <v>#N/A</v>
      </c>
      <c r="AX751" t="e">
        <f t="shared" si="438"/>
        <v>#N/A</v>
      </c>
      <c r="AY751" t="e">
        <f t="shared" si="478"/>
        <v>#N/A</v>
      </c>
      <c r="AZ751" t="e">
        <f t="shared" si="479"/>
        <v>#N/A</v>
      </c>
      <c r="BA751" t="e">
        <f t="shared" si="480"/>
        <v>#N/A</v>
      </c>
      <c r="BB751" t="e">
        <f t="shared" si="481"/>
        <v>#N/A</v>
      </c>
      <c r="BC751" t="e">
        <f t="shared" si="482"/>
        <v>#N/A</v>
      </c>
      <c r="BD751" t="e">
        <f t="shared" si="483"/>
        <v>#N/A</v>
      </c>
      <c r="BE751" t="e">
        <f t="shared" si="484"/>
        <v>#N/A</v>
      </c>
      <c r="BF751" t="e">
        <f t="shared" si="485"/>
        <v>#N/A</v>
      </c>
      <c r="BG751" t="e">
        <f t="shared" si="486"/>
        <v>#N/A</v>
      </c>
      <c r="BH751" t="e">
        <f t="shared" si="439"/>
        <v>#N/A</v>
      </c>
      <c r="BI751" t="e">
        <f t="shared" si="440"/>
        <v>#N/A</v>
      </c>
      <c r="BJ751" t="e">
        <f t="shared" si="441"/>
        <v>#N/A</v>
      </c>
      <c r="BK751" t="e">
        <f t="shared" si="487"/>
        <v>#N/A</v>
      </c>
      <c r="BL751" t="e">
        <f t="shared" si="488"/>
        <v>#N/A</v>
      </c>
      <c r="BM751" t="e">
        <f t="shared" si="489"/>
        <v>#N/A</v>
      </c>
      <c r="BN751" t="e">
        <f t="shared" si="490"/>
        <v>#N/A</v>
      </c>
      <c r="BO751" t="e">
        <f t="shared" si="491"/>
        <v>#N/A</v>
      </c>
      <c r="BP751" t="e">
        <f t="shared" si="492"/>
        <v>#N/A</v>
      </c>
      <c r="BQ751" t="e">
        <f t="shared" si="493"/>
        <v>#N/A</v>
      </c>
      <c r="BR751" t="e">
        <f t="shared" si="494"/>
        <v>#N/A</v>
      </c>
      <c r="BS751" t="e">
        <f t="shared" si="495"/>
        <v>#N/A</v>
      </c>
      <c r="BT751" t="e">
        <f t="shared" si="496"/>
        <v>#N/A</v>
      </c>
      <c r="BU751" t="e">
        <f t="shared" si="497"/>
        <v>#N/A</v>
      </c>
      <c r="BV751" t="e">
        <f t="shared" si="498"/>
        <v>#N/A</v>
      </c>
      <c r="BW751" t="e">
        <f t="shared" si="499"/>
        <v>#N/A</v>
      </c>
      <c r="BX751" t="e">
        <f t="shared" si="500"/>
        <v>#N/A</v>
      </c>
      <c r="BY751" t="e">
        <f t="shared" si="501"/>
        <v>#N/A</v>
      </c>
      <c r="BZ751" t="e">
        <f t="shared" si="502"/>
        <v>#N/A</v>
      </c>
      <c r="CA751" t="e">
        <f t="shared" si="503"/>
        <v>#N/A</v>
      </c>
      <c r="CB751" t="e">
        <f t="shared" si="504"/>
        <v>#N/A</v>
      </c>
      <c r="CC751" t="e">
        <f t="shared" si="505"/>
        <v>#N/A</v>
      </c>
      <c r="CD751" t="e">
        <f t="shared" si="506"/>
        <v>#N/A</v>
      </c>
      <c r="CE751" t="e">
        <f t="shared" si="507"/>
        <v>#N/A</v>
      </c>
      <c r="CF751" t="e">
        <f t="shared" si="508"/>
        <v>#N/A</v>
      </c>
    </row>
    <row r="752" spans="1:84" x14ac:dyDescent="0.3">
      <c r="A752" t="e">
        <f t="shared" si="509"/>
        <v>#N/A</v>
      </c>
      <c r="B752" t="e">
        <f t="shared" si="509"/>
        <v>#N/A</v>
      </c>
      <c r="C752" t="e">
        <f t="shared" si="442"/>
        <v>#N/A</v>
      </c>
      <c r="D752" t="e">
        <f t="shared" si="443"/>
        <v>#N/A</v>
      </c>
      <c r="E752" t="e">
        <f t="shared" si="444"/>
        <v>#N/A</v>
      </c>
      <c r="F752" t="e">
        <f t="shared" si="445"/>
        <v>#N/A</v>
      </c>
      <c r="G752" t="e">
        <f t="shared" si="446"/>
        <v>#N/A</v>
      </c>
      <c r="H752" t="e">
        <f t="shared" si="447"/>
        <v>#N/A</v>
      </c>
      <c r="I752" t="e">
        <f t="shared" si="448"/>
        <v>#N/A</v>
      </c>
      <c r="J752" t="e">
        <f t="shared" si="449"/>
        <v>#N/A</v>
      </c>
      <c r="K752" t="e">
        <f t="shared" si="450"/>
        <v>#N/A</v>
      </c>
      <c r="L752" t="e">
        <f t="shared" si="427"/>
        <v>#N/A</v>
      </c>
      <c r="M752" t="e">
        <f t="shared" si="428"/>
        <v>#N/A</v>
      </c>
      <c r="N752" t="e">
        <f t="shared" si="429"/>
        <v>#N/A</v>
      </c>
      <c r="O752" t="e">
        <f t="shared" si="451"/>
        <v>#N/A</v>
      </c>
      <c r="P752" t="e">
        <f t="shared" si="452"/>
        <v>#N/A</v>
      </c>
      <c r="Q752" t="e">
        <f t="shared" si="453"/>
        <v>#N/A</v>
      </c>
      <c r="R752" t="e">
        <f t="shared" si="454"/>
        <v>#N/A</v>
      </c>
      <c r="S752" t="e">
        <f t="shared" si="455"/>
        <v>#N/A</v>
      </c>
      <c r="T752" t="e">
        <f t="shared" si="456"/>
        <v>#N/A</v>
      </c>
      <c r="U752" t="e">
        <f t="shared" si="457"/>
        <v>#N/A</v>
      </c>
      <c r="V752" t="e">
        <f t="shared" si="458"/>
        <v>#N/A</v>
      </c>
      <c r="W752" t="e">
        <f t="shared" si="459"/>
        <v>#N/A</v>
      </c>
      <c r="X752" t="e">
        <f t="shared" si="430"/>
        <v>#N/A</v>
      </c>
      <c r="Y752" t="e">
        <f t="shared" si="431"/>
        <v>#N/A</v>
      </c>
      <c r="Z752" t="e">
        <f t="shared" si="432"/>
        <v>#N/A</v>
      </c>
      <c r="AA752" t="e">
        <f t="shared" si="460"/>
        <v>#N/A</v>
      </c>
      <c r="AB752" t="e">
        <f t="shared" si="461"/>
        <v>#N/A</v>
      </c>
      <c r="AC752" t="e">
        <f t="shared" si="462"/>
        <v>#N/A</v>
      </c>
      <c r="AD752" t="e">
        <f t="shared" si="463"/>
        <v>#N/A</v>
      </c>
      <c r="AE752" t="e">
        <f t="shared" si="464"/>
        <v>#N/A</v>
      </c>
      <c r="AF752" t="e">
        <f t="shared" si="465"/>
        <v>#N/A</v>
      </c>
      <c r="AG752" t="e">
        <f t="shared" si="466"/>
        <v>#N/A</v>
      </c>
      <c r="AH752" t="e">
        <f t="shared" si="467"/>
        <v>#N/A</v>
      </c>
      <c r="AI752" t="e">
        <f t="shared" si="468"/>
        <v>#N/A</v>
      </c>
      <c r="AJ752" t="e">
        <f t="shared" si="433"/>
        <v>#N/A</v>
      </c>
      <c r="AK752" t="e">
        <f t="shared" si="434"/>
        <v>#N/A</v>
      </c>
      <c r="AL752" t="e">
        <f t="shared" si="435"/>
        <v>#N/A</v>
      </c>
      <c r="AM752" t="e">
        <f t="shared" si="469"/>
        <v>#N/A</v>
      </c>
      <c r="AN752" t="e">
        <f t="shared" si="470"/>
        <v>#N/A</v>
      </c>
      <c r="AO752" t="e">
        <f t="shared" si="471"/>
        <v>#N/A</v>
      </c>
      <c r="AP752" t="e">
        <f t="shared" si="472"/>
        <v>#N/A</v>
      </c>
      <c r="AQ752" t="e">
        <f t="shared" si="473"/>
        <v>#N/A</v>
      </c>
      <c r="AR752" t="e">
        <f t="shared" si="474"/>
        <v>#N/A</v>
      </c>
      <c r="AS752" t="e">
        <f t="shared" si="475"/>
        <v>#N/A</v>
      </c>
      <c r="AT752" t="e">
        <f t="shared" si="476"/>
        <v>#N/A</v>
      </c>
      <c r="AU752" t="e">
        <f t="shared" si="477"/>
        <v>#N/A</v>
      </c>
      <c r="AV752" t="e">
        <f t="shared" si="436"/>
        <v>#N/A</v>
      </c>
      <c r="AW752" t="e">
        <f t="shared" si="437"/>
        <v>#N/A</v>
      </c>
      <c r="AX752" t="e">
        <f t="shared" si="438"/>
        <v>#N/A</v>
      </c>
      <c r="AY752" t="e">
        <f t="shared" si="478"/>
        <v>#N/A</v>
      </c>
      <c r="AZ752" t="e">
        <f t="shared" si="479"/>
        <v>#N/A</v>
      </c>
      <c r="BA752" t="e">
        <f t="shared" si="480"/>
        <v>#N/A</v>
      </c>
      <c r="BB752" t="e">
        <f t="shared" si="481"/>
        <v>#N/A</v>
      </c>
      <c r="BC752" t="e">
        <f t="shared" si="482"/>
        <v>#N/A</v>
      </c>
      <c r="BD752" t="e">
        <f t="shared" si="483"/>
        <v>#N/A</v>
      </c>
      <c r="BE752" t="e">
        <f t="shared" si="484"/>
        <v>#N/A</v>
      </c>
      <c r="BF752" t="e">
        <f t="shared" si="485"/>
        <v>#N/A</v>
      </c>
      <c r="BG752" t="e">
        <f t="shared" si="486"/>
        <v>#N/A</v>
      </c>
      <c r="BH752" t="e">
        <f t="shared" si="439"/>
        <v>#N/A</v>
      </c>
      <c r="BI752" t="e">
        <f t="shared" si="440"/>
        <v>#N/A</v>
      </c>
      <c r="BJ752" t="e">
        <f t="shared" si="441"/>
        <v>#N/A</v>
      </c>
      <c r="BK752" t="e">
        <f t="shared" si="487"/>
        <v>#N/A</v>
      </c>
      <c r="BL752" t="e">
        <f t="shared" si="488"/>
        <v>#N/A</v>
      </c>
      <c r="BM752" t="e">
        <f t="shared" si="489"/>
        <v>#N/A</v>
      </c>
      <c r="BN752" t="e">
        <f t="shared" si="490"/>
        <v>#N/A</v>
      </c>
      <c r="BO752" t="e">
        <f t="shared" si="491"/>
        <v>#N/A</v>
      </c>
      <c r="BP752" t="e">
        <f t="shared" si="492"/>
        <v>#N/A</v>
      </c>
      <c r="BQ752" t="e">
        <f t="shared" si="493"/>
        <v>#N/A</v>
      </c>
      <c r="BR752" t="e">
        <f t="shared" si="494"/>
        <v>#N/A</v>
      </c>
      <c r="BS752" t="e">
        <f t="shared" si="495"/>
        <v>#N/A</v>
      </c>
      <c r="BT752" t="e">
        <f t="shared" si="496"/>
        <v>#N/A</v>
      </c>
      <c r="BU752" t="e">
        <f t="shared" si="497"/>
        <v>#N/A</v>
      </c>
      <c r="BV752" t="e">
        <f t="shared" si="498"/>
        <v>#N/A</v>
      </c>
      <c r="BW752" t="e">
        <f t="shared" si="499"/>
        <v>#N/A</v>
      </c>
      <c r="BX752" t="e">
        <f t="shared" si="500"/>
        <v>#N/A</v>
      </c>
      <c r="BY752" t="e">
        <f t="shared" si="501"/>
        <v>#N/A</v>
      </c>
      <c r="BZ752" t="e">
        <f t="shared" si="502"/>
        <v>#N/A</v>
      </c>
      <c r="CA752" t="e">
        <f t="shared" si="503"/>
        <v>#N/A</v>
      </c>
      <c r="CB752" t="e">
        <f t="shared" si="504"/>
        <v>#N/A</v>
      </c>
      <c r="CC752" t="e">
        <f t="shared" si="505"/>
        <v>#N/A</v>
      </c>
      <c r="CD752" t="e">
        <f t="shared" si="506"/>
        <v>#N/A</v>
      </c>
      <c r="CE752" t="e">
        <f t="shared" si="507"/>
        <v>#N/A</v>
      </c>
      <c r="CF752" t="e">
        <f t="shared" si="508"/>
        <v>#N/A</v>
      </c>
    </row>
    <row r="753" spans="1:84" x14ac:dyDescent="0.3">
      <c r="A753" t="e">
        <f t="shared" si="509"/>
        <v>#N/A</v>
      </c>
      <c r="B753" t="e">
        <f t="shared" si="509"/>
        <v>#N/A</v>
      </c>
      <c r="C753" t="e">
        <f t="shared" si="442"/>
        <v>#N/A</v>
      </c>
      <c r="D753" t="e">
        <f t="shared" si="443"/>
        <v>#N/A</v>
      </c>
      <c r="E753" t="e">
        <f t="shared" si="444"/>
        <v>#N/A</v>
      </c>
      <c r="F753" t="e">
        <f t="shared" si="445"/>
        <v>#N/A</v>
      </c>
      <c r="G753" t="e">
        <f t="shared" si="446"/>
        <v>#N/A</v>
      </c>
      <c r="H753" t="e">
        <f t="shared" si="447"/>
        <v>#N/A</v>
      </c>
      <c r="I753" t="e">
        <f t="shared" si="448"/>
        <v>#N/A</v>
      </c>
      <c r="J753" t="e">
        <f t="shared" si="449"/>
        <v>#N/A</v>
      </c>
      <c r="K753" t="e">
        <f t="shared" si="450"/>
        <v>#N/A</v>
      </c>
      <c r="L753" t="e">
        <f t="shared" si="427"/>
        <v>#N/A</v>
      </c>
      <c r="M753" t="e">
        <f t="shared" si="428"/>
        <v>#N/A</v>
      </c>
      <c r="N753" t="e">
        <f t="shared" si="429"/>
        <v>#N/A</v>
      </c>
      <c r="O753" t="e">
        <f t="shared" si="451"/>
        <v>#N/A</v>
      </c>
      <c r="P753" t="e">
        <f t="shared" si="452"/>
        <v>#N/A</v>
      </c>
      <c r="Q753" t="e">
        <f t="shared" si="453"/>
        <v>#N/A</v>
      </c>
      <c r="R753" t="e">
        <f t="shared" si="454"/>
        <v>#N/A</v>
      </c>
      <c r="S753" t="e">
        <f t="shared" si="455"/>
        <v>#N/A</v>
      </c>
      <c r="T753" t="e">
        <f t="shared" si="456"/>
        <v>#N/A</v>
      </c>
      <c r="U753" t="e">
        <f t="shared" si="457"/>
        <v>#N/A</v>
      </c>
      <c r="V753" t="e">
        <f t="shared" si="458"/>
        <v>#N/A</v>
      </c>
      <c r="W753" t="e">
        <f t="shared" si="459"/>
        <v>#N/A</v>
      </c>
      <c r="X753" t="e">
        <f t="shared" si="430"/>
        <v>#N/A</v>
      </c>
      <c r="Y753" t="e">
        <f t="shared" si="431"/>
        <v>#N/A</v>
      </c>
      <c r="Z753" t="e">
        <f t="shared" si="432"/>
        <v>#N/A</v>
      </c>
      <c r="AA753" t="e">
        <f t="shared" si="460"/>
        <v>#N/A</v>
      </c>
      <c r="AB753" t="e">
        <f t="shared" si="461"/>
        <v>#N/A</v>
      </c>
      <c r="AC753" t="e">
        <f t="shared" si="462"/>
        <v>#N/A</v>
      </c>
      <c r="AD753" t="e">
        <f t="shared" si="463"/>
        <v>#N/A</v>
      </c>
      <c r="AE753" t="e">
        <f t="shared" si="464"/>
        <v>#N/A</v>
      </c>
      <c r="AF753" t="e">
        <f t="shared" si="465"/>
        <v>#N/A</v>
      </c>
      <c r="AG753" t="e">
        <f t="shared" si="466"/>
        <v>#N/A</v>
      </c>
      <c r="AH753" t="e">
        <f t="shared" si="467"/>
        <v>#N/A</v>
      </c>
      <c r="AI753" t="e">
        <f t="shared" si="468"/>
        <v>#N/A</v>
      </c>
      <c r="AJ753" t="e">
        <f t="shared" si="433"/>
        <v>#N/A</v>
      </c>
      <c r="AK753" t="e">
        <f t="shared" si="434"/>
        <v>#N/A</v>
      </c>
      <c r="AL753" t="e">
        <f t="shared" si="435"/>
        <v>#N/A</v>
      </c>
      <c r="AM753" t="e">
        <f t="shared" si="469"/>
        <v>#N/A</v>
      </c>
      <c r="AN753" t="e">
        <f t="shared" si="470"/>
        <v>#N/A</v>
      </c>
      <c r="AO753" t="e">
        <f t="shared" si="471"/>
        <v>#N/A</v>
      </c>
      <c r="AP753" t="e">
        <f t="shared" si="472"/>
        <v>#N/A</v>
      </c>
      <c r="AQ753" t="e">
        <f t="shared" si="473"/>
        <v>#N/A</v>
      </c>
      <c r="AR753" t="e">
        <f t="shared" si="474"/>
        <v>#N/A</v>
      </c>
      <c r="AS753" t="e">
        <f t="shared" si="475"/>
        <v>#N/A</v>
      </c>
      <c r="AT753" t="e">
        <f t="shared" si="476"/>
        <v>#N/A</v>
      </c>
      <c r="AU753" t="e">
        <f t="shared" si="477"/>
        <v>#N/A</v>
      </c>
      <c r="AV753" t="e">
        <f t="shared" si="436"/>
        <v>#N/A</v>
      </c>
      <c r="AW753" t="e">
        <f t="shared" si="437"/>
        <v>#N/A</v>
      </c>
      <c r="AX753" t="e">
        <f t="shared" si="438"/>
        <v>#N/A</v>
      </c>
      <c r="AY753" t="e">
        <f t="shared" si="478"/>
        <v>#N/A</v>
      </c>
      <c r="AZ753" t="e">
        <f t="shared" si="479"/>
        <v>#N/A</v>
      </c>
      <c r="BA753" t="e">
        <f t="shared" si="480"/>
        <v>#N/A</v>
      </c>
      <c r="BB753" t="e">
        <f t="shared" si="481"/>
        <v>#N/A</v>
      </c>
      <c r="BC753" t="e">
        <f t="shared" si="482"/>
        <v>#N/A</v>
      </c>
      <c r="BD753" t="e">
        <f t="shared" si="483"/>
        <v>#N/A</v>
      </c>
      <c r="BE753" t="e">
        <f t="shared" si="484"/>
        <v>#N/A</v>
      </c>
      <c r="BF753" t="e">
        <f t="shared" si="485"/>
        <v>#N/A</v>
      </c>
      <c r="BG753" t="e">
        <f t="shared" si="486"/>
        <v>#N/A</v>
      </c>
      <c r="BH753" t="e">
        <f t="shared" si="439"/>
        <v>#N/A</v>
      </c>
      <c r="BI753" t="e">
        <f t="shared" si="440"/>
        <v>#N/A</v>
      </c>
      <c r="BJ753" t="e">
        <f t="shared" si="441"/>
        <v>#N/A</v>
      </c>
      <c r="BK753" t="e">
        <f t="shared" si="487"/>
        <v>#N/A</v>
      </c>
      <c r="BL753" t="e">
        <f t="shared" si="488"/>
        <v>#N/A</v>
      </c>
      <c r="BM753" t="e">
        <f t="shared" si="489"/>
        <v>#N/A</v>
      </c>
      <c r="BN753" t="e">
        <f t="shared" si="490"/>
        <v>#N/A</v>
      </c>
      <c r="BO753" t="e">
        <f t="shared" si="491"/>
        <v>#N/A</v>
      </c>
      <c r="BP753" t="e">
        <f t="shared" si="492"/>
        <v>#N/A</v>
      </c>
      <c r="BQ753" t="e">
        <f t="shared" si="493"/>
        <v>#N/A</v>
      </c>
      <c r="BR753" t="e">
        <f t="shared" si="494"/>
        <v>#N/A</v>
      </c>
      <c r="BS753" t="e">
        <f t="shared" si="495"/>
        <v>#N/A</v>
      </c>
      <c r="BT753" t="e">
        <f t="shared" si="496"/>
        <v>#N/A</v>
      </c>
      <c r="BU753" t="e">
        <f t="shared" si="497"/>
        <v>#N/A</v>
      </c>
      <c r="BV753" t="e">
        <f t="shared" si="498"/>
        <v>#N/A</v>
      </c>
      <c r="BW753" t="e">
        <f t="shared" si="499"/>
        <v>#N/A</v>
      </c>
      <c r="BX753" t="e">
        <f t="shared" si="500"/>
        <v>#N/A</v>
      </c>
      <c r="BY753" t="e">
        <f t="shared" si="501"/>
        <v>#N/A</v>
      </c>
      <c r="BZ753" t="e">
        <f t="shared" si="502"/>
        <v>#N/A</v>
      </c>
      <c r="CA753" t="e">
        <f t="shared" si="503"/>
        <v>#N/A</v>
      </c>
      <c r="CB753" t="e">
        <f t="shared" si="504"/>
        <v>#N/A</v>
      </c>
      <c r="CC753" t="e">
        <f t="shared" si="505"/>
        <v>#N/A</v>
      </c>
      <c r="CD753" t="e">
        <f t="shared" si="506"/>
        <v>#N/A</v>
      </c>
      <c r="CE753" t="e">
        <f t="shared" si="507"/>
        <v>#N/A</v>
      </c>
      <c r="CF753" t="e">
        <f t="shared" si="508"/>
        <v>#N/A</v>
      </c>
    </row>
    <row r="754" spans="1:84" x14ac:dyDescent="0.3">
      <c r="A754" t="e">
        <f t="shared" si="509"/>
        <v>#N/A</v>
      </c>
      <c r="B754" t="e">
        <f t="shared" si="509"/>
        <v>#N/A</v>
      </c>
      <c r="C754" t="e">
        <f t="shared" si="442"/>
        <v>#N/A</v>
      </c>
      <c r="D754" t="e">
        <f t="shared" si="443"/>
        <v>#N/A</v>
      </c>
      <c r="E754" t="e">
        <f t="shared" si="444"/>
        <v>#N/A</v>
      </c>
      <c r="F754" t="e">
        <f t="shared" si="445"/>
        <v>#N/A</v>
      </c>
      <c r="G754" t="e">
        <f t="shared" si="446"/>
        <v>#N/A</v>
      </c>
      <c r="H754" t="e">
        <f t="shared" si="447"/>
        <v>#N/A</v>
      </c>
      <c r="I754" t="e">
        <f t="shared" si="448"/>
        <v>#N/A</v>
      </c>
      <c r="J754" t="e">
        <f t="shared" si="449"/>
        <v>#N/A</v>
      </c>
      <c r="K754" t="e">
        <f t="shared" si="450"/>
        <v>#N/A</v>
      </c>
      <c r="L754" t="e">
        <f t="shared" si="427"/>
        <v>#N/A</v>
      </c>
      <c r="M754" t="e">
        <f t="shared" si="428"/>
        <v>#N/A</v>
      </c>
      <c r="N754" t="e">
        <f t="shared" si="429"/>
        <v>#N/A</v>
      </c>
      <c r="O754" t="e">
        <f t="shared" si="451"/>
        <v>#N/A</v>
      </c>
      <c r="P754" t="e">
        <f t="shared" si="452"/>
        <v>#N/A</v>
      </c>
      <c r="Q754" t="e">
        <f t="shared" si="453"/>
        <v>#N/A</v>
      </c>
      <c r="R754" t="e">
        <f t="shared" si="454"/>
        <v>#N/A</v>
      </c>
      <c r="S754" t="e">
        <f t="shared" si="455"/>
        <v>#N/A</v>
      </c>
      <c r="T754" t="e">
        <f t="shared" si="456"/>
        <v>#N/A</v>
      </c>
      <c r="U754" t="e">
        <f t="shared" si="457"/>
        <v>#N/A</v>
      </c>
      <c r="V754" t="e">
        <f t="shared" si="458"/>
        <v>#N/A</v>
      </c>
      <c r="W754" t="e">
        <f t="shared" si="459"/>
        <v>#N/A</v>
      </c>
      <c r="X754" t="e">
        <f t="shared" si="430"/>
        <v>#N/A</v>
      </c>
      <c r="Y754" t="e">
        <f t="shared" si="431"/>
        <v>#N/A</v>
      </c>
      <c r="Z754" t="e">
        <f t="shared" si="432"/>
        <v>#N/A</v>
      </c>
      <c r="AA754" t="e">
        <f t="shared" si="460"/>
        <v>#N/A</v>
      </c>
      <c r="AB754" t="e">
        <f t="shared" si="461"/>
        <v>#N/A</v>
      </c>
      <c r="AC754" t="e">
        <f t="shared" si="462"/>
        <v>#N/A</v>
      </c>
      <c r="AD754" t="e">
        <f t="shared" si="463"/>
        <v>#N/A</v>
      </c>
      <c r="AE754" t="e">
        <f t="shared" si="464"/>
        <v>#N/A</v>
      </c>
      <c r="AF754" t="e">
        <f t="shared" si="465"/>
        <v>#N/A</v>
      </c>
      <c r="AG754" t="e">
        <f t="shared" si="466"/>
        <v>#N/A</v>
      </c>
      <c r="AH754" t="e">
        <f t="shared" si="467"/>
        <v>#N/A</v>
      </c>
      <c r="AI754" t="e">
        <f t="shared" si="468"/>
        <v>#N/A</v>
      </c>
      <c r="AJ754" t="e">
        <f t="shared" si="433"/>
        <v>#N/A</v>
      </c>
      <c r="AK754" t="e">
        <f t="shared" si="434"/>
        <v>#N/A</v>
      </c>
      <c r="AL754" t="e">
        <f t="shared" si="435"/>
        <v>#N/A</v>
      </c>
      <c r="AM754" t="e">
        <f t="shared" si="469"/>
        <v>#N/A</v>
      </c>
      <c r="AN754" t="e">
        <f t="shared" si="470"/>
        <v>#N/A</v>
      </c>
      <c r="AO754" t="e">
        <f t="shared" si="471"/>
        <v>#N/A</v>
      </c>
      <c r="AP754" t="e">
        <f t="shared" si="472"/>
        <v>#N/A</v>
      </c>
      <c r="AQ754" t="e">
        <f t="shared" si="473"/>
        <v>#N/A</v>
      </c>
      <c r="AR754" t="e">
        <f t="shared" si="474"/>
        <v>#N/A</v>
      </c>
      <c r="AS754" t="e">
        <f t="shared" si="475"/>
        <v>#N/A</v>
      </c>
      <c r="AT754" t="e">
        <f t="shared" si="476"/>
        <v>#N/A</v>
      </c>
      <c r="AU754" t="e">
        <f t="shared" si="477"/>
        <v>#N/A</v>
      </c>
      <c r="AV754" t="e">
        <f t="shared" si="436"/>
        <v>#N/A</v>
      </c>
      <c r="AW754" t="e">
        <f t="shared" si="437"/>
        <v>#N/A</v>
      </c>
      <c r="AX754" t="e">
        <f t="shared" si="438"/>
        <v>#N/A</v>
      </c>
      <c r="AY754" t="e">
        <f t="shared" si="478"/>
        <v>#N/A</v>
      </c>
      <c r="AZ754" t="e">
        <f t="shared" si="479"/>
        <v>#N/A</v>
      </c>
      <c r="BA754" t="e">
        <f t="shared" si="480"/>
        <v>#N/A</v>
      </c>
      <c r="BB754" t="e">
        <f t="shared" si="481"/>
        <v>#N/A</v>
      </c>
      <c r="BC754" t="e">
        <f t="shared" si="482"/>
        <v>#N/A</v>
      </c>
      <c r="BD754" t="e">
        <f t="shared" si="483"/>
        <v>#N/A</v>
      </c>
      <c r="BE754" t="e">
        <f t="shared" si="484"/>
        <v>#N/A</v>
      </c>
      <c r="BF754" t="e">
        <f t="shared" si="485"/>
        <v>#N/A</v>
      </c>
      <c r="BG754" t="e">
        <f t="shared" si="486"/>
        <v>#N/A</v>
      </c>
      <c r="BH754" t="e">
        <f t="shared" si="439"/>
        <v>#N/A</v>
      </c>
      <c r="BI754" t="e">
        <f t="shared" si="440"/>
        <v>#N/A</v>
      </c>
      <c r="BJ754" t="e">
        <f t="shared" si="441"/>
        <v>#N/A</v>
      </c>
      <c r="BK754" t="e">
        <f t="shared" si="487"/>
        <v>#N/A</v>
      </c>
      <c r="BL754" t="e">
        <f t="shared" si="488"/>
        <v>#N/A</v>
      </c>
      <c r="BM754" t="e">
        <f t="shared" si="489"/>
        <v>#N/A</v>
      </c>
      <c r="BN754" t="e">
        <f t="shared" si="490"/>
        <v>#N/A</v>
      </c>
      <c r="BO754" t="e">
        <f t="shared" si="491"/>
        <v>#N/A</v>
      </c>
      <c r="BP754" t="e">
        <f t="shared" si="492"/>
        <v>#N/A</v>
      </c>
      <c r="BQ754" t="e">
        <f t="shared" si="493"/>
        <v>#N/A</v>
      </c>
      <c r="BR754" t="e">
        <f t="shared" si="494"/>
        <v>#N/A</v>
      </c>
      <c r="BS754" t="e">
        <f t="shared" si="495"/>
        <v>#N/A</v>
      </c>
      <c r="BT754" t="e">
        <f t="shared" si="496"/>
        <v>#N/A</v>
      </c>
      <c r="BU754" t="e">
        <f t="shared" si="497"/>
        <v>#N/A</v>
      </c>
      <c r="BV754" t="e">
        <f t="shared" si="498"/>
        <v>#N/A</v>
      </c>
      <c r="BW754" t="e">
        <f t="shared" si="499"/>
        <v>#N/A</v>
      </c>
      <c r="BX754" t="e">
        <f t="shared" si="500"/>
        <v>#N/A</v>
      </c>
      <c r="BY754" t="e">
        <f t="shared" si="501"/>
        <v>#N/A</v>
      </c>
      <c r="BZ754" t="e">
        <f t="shared" si="502"/>
        <v>#N/A</v>
      </c>
      <c r="CA754" t="e">
        <f t="shared" si="503"/>
        <v>#N/A</v>
      </c>
      <c r="CB754" t="e">
        <f t="shared" si="504"/>
        <v>#N/A</v>
      </c>
      <c r="CC754" t="e">
        <f t="shared" si="505"/>
        <v>#N/A</v>
      </c>
      <c r="CD754" t="e">
        <f t="shared" si="506"/>
        <v>#N/A</v>
      </c>
      <c r="CE754" t="e">
        <f t="shared" si="507"/>
        <v>#N/A</v>
      </c>
      <c r="CF754" t="e">
        <f t="shared" si="508"/>
        <v>#N/A</v>
      </c>
    </row>
    <row r="755" spans="1:84" x14ac:dyDescent="0.3">
      <c r="A755" t="e">
        <f t="shared" si="509"/>
        <v>#N/A</v>
      </c>
      <c r="B755" t="e">
        <f t="shared" si="509"/>
        <v>#N/A</v>
      </c>
      <c r="C755" t="e">
        <f t="shared" si="442"/>
        <v>#N/A</v>
      </c>
      <c r="D755" t="e">
        <f t="shared" si="443"/>
        <v>#N/A</v>
      </c>
      <c r="E755" t="e">
        <f t="shared" si="444"/>
        <v>#N/A</v>
      </c>
      <c r="F755" t="e">
        <f t="shared" si="445"/>
        <v>#N/A</v>
      </c>
      <c r="G755" t="e">
        <f t="shared" si="446"/>
        <v>#N/A</v>
      </c>
      <c r="H755" t="e">
        <f t="shared" si="447"/>
        <v>#N/A</v>
      </c>
      <c r="I755" t="e">
        <f t="shared" si="448"/>
        <v>#N/A</v>
      </c>
      <c r="J755" t="e">
        <f t="shared" si="449"/>
        <v>#N/A</v>
      </c>
      <c r="K755" t="e">
        <f t="shared" si="450"/>
        <v>#N/A</v>
      </c>
      <c r="L755" t="e">
        <f t="shared" si="427"/>
        <v>#N/A</v>
      </c>
      <c r="M755" t="e">
        <f t="shared" si="428"/>
        <v>#N/A</v>
      </c>
      <c r="N755" t="e">
        <f t="shared" si="429"/>
        <v>#N/A</v>
      </c>
      <c r="O755" t="e">
        <f t="shared" si="451"/>
        <v>#N/A</v>
      </c>
      <c r="P755" t="e">
        <f t="shared" si="452"/>
        <v>#N/A</v>
      </c>
      <c r="Q755" t="e">
        <f t="shared" si="453"/>
        <v>#N/A</v>
      </c>
      <c r="R755" t="e">
        <f t="shared" si="454"/>
        <v>#N/A</v>
      </c>
      <c r="S755" t="e">
        <f t="shared" si="455"/>
        <v>#N/A</v>
      </c>
      <c r="T755" t="e">
        <f t="shared" si="456"/>
        <v>#N/A</v>
      </c>
      <c r="U755" t="e">
        <f t="shared" si="457"/>
        <v>#N/A</v>
      </c>
      <c r="V755" t="e">
        <f t="shared" si="458"/>
        <v>#N/A</v>
      </c>
      <c r="W755" t="e">
        <f t="shared" si="459"/>
        <v>#N/A</v>
      </c>
      <c r="X755" t="e">
        <f t="shared" si="430"/>
        <v>#N/A</v>
      </c>
      <c r="Y755" t="e">
        <f t="shared" si="431"/>
        <v>#N/A</v>
      </c>
      <c r="Z755" t="e">
        <f t="shared" si="432"/>
        <v>#N/A</v>
      </c>
      <c r="AA755" t="e">
        <f t="shared" si="460"/>
        <v>#N/A</v>
      </c>
      <c r="AB755" t="e">
        <f t="shared" si="461"/>
        <v>#N/A</v>
      </c>
      <c r="AC755" t="e">
        <f t="shared" si="462"/>
        <v>#N/A</v>
      </c>
      <c r="AD755" t="e">
        <f t="shared" si="463"/>
        <v>#N/A</v>
      </c>
      <c r="AE755" t="e">
        <f t="shared" si="464"/>
        <v>#N/A</v>
      </c>
      <c r="AF755" t="e">
        <f t="shared" si="465"/>
        <v>#N/A</v>
      </c>
      <c r="AG755" t="e">
        <f t="shared" si="466"/>
        <v>#N/A</v>
      </c>
      <c r="AH755" t="e">
        <f t="shared" si="467"/>
        <v>#N/A</v>
      </c>
      <c r="AI755" t="e">
        <f t="shared" si="468"/>
        <v>#N/A</v>
      </c>
      <c r="AJ755" t="e">
        <f t="shared" si="433"/>
        <v>#N/A</v>
      </c>
      <c r="AK755" t="e">
        <f t="shared" si="434"/>
        <v>#N/A</v>
      </c>
      <c r="AL755" t="e">
        <f t="shared" si="435"/>
        <v>#N/A</v>
      </c>
      <c r="AM755" t="e">
        <f t="shared" si="469"/>
        <v>#N/A</v>
      </c>
      <c r="AN755" t="e">
        <f t="shared" si="470"/>
        <v>#N/A</v>
      </c>
      <c r="AO755" t="e">
        <f t="shared" si="471"/>
        <v>#N/A</v>
      </c>
      <c r="AP755" t="e">
        <f t="shared" si="472"/>
        <v>#N/A</v>
      </c>
      <c r="AQ755" t="e">
        <f t="shared" si="473"/>
        <v>#N/A</v>
      </c>
      <c r="AR755" t="e">
        <f t="shared" si="474"/>
        <v>#N/A</v>
      </c>
      <c r="AS755" t="e">
        <f t="shared" si="475"/>
        <v>#N/A</v>
      </c>
      <c r="AT755" t="e">
        <f t="shared" si="476"/>
        <v>#N/A</v>
      </c>
      <c r="AU755" t="e">
        <f t="shared" si="477"/>
        <v>#N/A</v>
      </c>
      <c r="AV755" t="e">
        <f t="shared" si="436"/>
        <v>#N/A</v>
      </c>
      <c r="AW755" t="e">
        <f t="shared" si="437"/>
        <v>#N/A</v>
      </c>
      <c r="AX755" t="e">
        <f t="shared" si="438"/>
        <v>#N/A</v>
      </c>
      <c r="AY755" t="e">
        <f t="shared" si="478"/>
        <v>#N/A</v>
      </c>
      <c r="AZ755" t="e">
        <f t="shared" si="479"/>
        <v>#N/A</v>
      </c>
      <c r="BA755" t="e">
        <f t="shared" si="480"/>
        <v>#N/A</v>
      </c>
      <c r="BB755" t="e">
        <f t="shared" si="481"/>
        <v>#N/A</v>
      </c>
      <c r="BC755" t="e">
        <f t="shared" si="482"/>
        <v>#N/A</v>
      </c>
      <c r="BD755" t="e">
        <f t="shared" si="483"/>
        <v>#N/A</v>
      </c>
      <c r="BE755" t="e">
        <f t="shared" si="484"/>
        <v>#N/A</v>
      </c>
      <c r="BF755" t="e">
        <f t="shared" si="485"/>
        <v>#N/A</v>
      </c>
      <c r="BG755" t="e">
        <f t="shared" si="486"/>
        <v>#N/A</v>
      </c>
      <c r="BH755" t="e">
        <f t="shared" si="439"/>
        <v>#N/A</v>
      </c>
      <c r="BI755" t="e">
        <f t="shared" si="440"/>
        <v>#N/A</v>
      </c>
      <c r="BJ755" t="e">
        <f t="shared" si="441"/>
        <v>#N/A</v>
      </c>
      <c r="BK755" t="e">
        <f t="shared" si="487"/>
        <v>#N/A</v>
      </c>
      <c r="BL755" t="e">
        <f t="shared" si="488"/>
        <v>#N/A</v>
      </c>
      <c r="BM755" t="e">
        <f t="shared" si="489"/>
        <v>#N/A</v>
      </c>
      <c r="BN755" t="e">
        <f t="shared" si="490"/>
        <v>#N/A</v>
      </c>
      <c r="BO755" t="e">
        <f t="shared" si="491"/>
        <v>#N/A</v>
      </c>
      <c r="BP755" t="e">
        <f t="shared" si="492"/>
        <v>#N/A</v>
      </c>
      <c r="BQ755" t="e">
        <f t="shared" si="493"/>
        <v>#N/A</v>
      </c>
      <c r="BR755" t="e">
        <f t="shared" si="494"/>
        <v>#N/A</v>
      </c>
      <c r="BS755" t="e">
        <f t="shared" si="495"/>
        <v>#N/A</v>
      </c>
      <c r="BT755" t="e">
        <f t="shared" si="496"/>
        <v>#N/A</v>
      </c>
      <c r="BU755" t="e">
        <f t="shared" si="497"/>
        <v>#N/A</v>
      </c>
      <c r="BV755" t="e">
        <f t="shared" si="498"/>
        <v>#N/A</v>
      </c>
      <c r="BW755" t="e">
        <f t="shared" si="499"/>
        <v>#N/A</v>
      </c>
      <c r="BX755" t="e">
        <f t="shared" si="500"/>
        <v>#N/A</v>
      </c>
      <c r="BY755" t="e">
        <f t="shared" si="501"/>
        <v>#N/A</v>
      </c>
      <c r="BZ755" t="e">
        <f t="shared" si="502"/>
        <v>#N/A</v>
      </c>
      <c r="CA755" t="e">
        <f t="shared" si="503"/>
        <v>#N/A</v>
      </c>
      <c r="CB755" t="e">
        <f t="shared" si="504"/>
        <v>#N/A</v>
      </c>
      <c r="CC755" t="e">
        <f t="shared" si="505"/>
        <v>#N/A</v>
      </c>
      <c r="CD755" t="e">
        <f t="shared" si="506"/>
        <v>#N/A</v>
      </c>
      <c r="CE755" t="e">
        <f t="shared" si="507"/>
        <v>#N/A</v>
      </c>
      <c r="CF755" t="e">
        <f t="shared" si="508"/>
        <v>#N/A</v>
      </c>
    </row>
    <row r="756" spans="1:84" x14ac:dyDescent="0.3">
      <c r="A756" t="e">
        <f t="shared" si="509"/>
        <v>#N/A</v>
      </c>
      <c r="B756" t="e">
        <f t="shared" si="509"/>
        <v>#N/A</v>
      </c>
      <c r="C756" t="e">
        <f t="shared" si="442"/>
        <v>#N/A</v>
      </c>
      <c r="D756" t="e">
        <f t="shared" si="443"/>
        <v>#N/A</v>
      </c>
      <c r="E756" t="e">
        <f t="shared" si="444"/>
        <v>#N/A</v>
      </c>
      <c r="F756" t="e">
        <f t="shared" si="445"/>
        <v>#N/A</v>
      </c>
      <c r="G756" t="e">
        <f t="shared" si="446"/>
        <v>#N/A</v>
      </c>
      <c r="H756" t="e">
        <f t="shared" si="447"/>
        <v>#N/A</v>
      </c>
      <c r="I756" t="e">
        <f t="shared" si="448"/>
        <v>#N/A</v>
      </c>
      <c r="J756" t="e">
        <f t="shared" si="449"/>
        <v>#N/A</v>
      </c>
      <c r="K756" t="e">
        <f t="shared" si="450"/>
        <v>#N/A</v>
      </c>
      <c r="L756" t="e">
        <f t="shared" si="427"/>
        <v>#N/A</v>
      </c>
      <c r="M756" t="e">
        <f t="shared" si="428"/>
        <v>#N/A</v>
      </c>
      <c r="N756" t="e">
        <f t="shared" si="429"/>
        <v>#N/A</v>
      </c>
      <c r="O756" t="e">
        <f t="shared" si="451"/>
        <v>#N/A</v>
      </c>
      <c r="P756" t="e">
        <f t="shared" si="452"/>
        <v>#N/A</v>
      </c>
      <c r="Q756" t="e">
        <f t="shared" si="453"/>
        <v>#N/A</v>
      </c>
      <c r="R756" t="e">
        <f t="shared" si="454"/>
        <v>#N/A</v>
      </c>
      <c r="S756" t="e">
        <f t="shared" si="455"/>
        <v>#N/A</v>
      </c>
      <c r="T756" t="e">
        <f t="shared" si="456"/>
        <v>#N/A</v>
      </c>
      <c r="U756" t="e">
        <f t="shared" si="457"/>
        <v>#N/A</v>
      </c>
      <c r="V756" t="e">
        <f t="shared" si="458"/>
        <v>#N/A</v>
      </c>
      <c r="W756" t="e">
        <f t="shared" si="459"/>
        <v>#N/A</v>
      </c>
      <c r="X756" t="e">
        <f t="shared" si="430"/>
        <v>#N/A</v>
      </c>
      <c r="Y756" t="e">
        <f t="shared" si="431"/>
        <v>#N/A</v>
      </c>
      <c r="Z756" t="e">
        <f t="shared" si="432"/>
        <v>#N/A</v>
      </c>
      <c r="AA756" t="e">
        <f t="shared" si="460"/>
        <v>#N/A</v>
      </c>
      <c r="AB756" t="e">
        <f t="shared" si="461"/>
        <v>#N/A</v>
      </c>
      <c r="AC756" t="e">
        <f t="shared" si="462"/>
        <v>#N/A</v>
      </c>
      <c r="AD756" t="e">
        <f t="shared" si="463"/>
        <v>#N/A</v>
      </c>
      <c r="AE756" t="e">
        <f t="shared" si="464"/>
        <v>#N/A</v>
      </c>
      <c r="AF756" t="e">
        <f t="shared" si="465"/>
        <v>#N/A</v>
      </c>
      <c r="AG756" t="e">
        <f t="shared" si="466"/>
        <v>#N/A</v>
      </c>
      <c r="AH756" t="e">
        <f t="shared" si="467"/>
        <v>#N/A</v>
      </c>
      <c r="AI756" t="e">
        <f t="shared" si="468"/>
        <v>#N/A</v>
      </c>
      <c r="AJ756" t="e">
        <f t="shared" si="433"/>
        <v>#N/A</v>
      </c>
      <c r="AK756" t="e">
        <f t="shared" si="434"/>
        <v>#N/A</v>
      </c>
      <c r="AL756" t="e">
        <f t="shared" si="435"/>
        <v>#N/A</v>
      </c>
      <c r="AM756" t="e">
        <f t="shared" si="469"/>
        <v>#N/A</v>
      </c>
      <c r="AN756" t="e">
        <f t="shared" si="470"/>
        <v>#N/A</v>
      </c>
      <c r="AO756" t="e">
        <f t="shared" si="471"/>
        <v>#N/A</v>
      </c>
      <c r="AP756" t="e">
        <f t="shared" si="472"/>
        <v>#N/A</v>
      </c>
      <c r="AQ756" t="e">
        <f t="shared" si="473"/>
        <v>#N/A</v>
      </c>
      <c r="AR756" t="e">
        <f t="shared" si="474"/>
        <v>#N/A</v>
      </c>
      <c r="AS756" t="e">
        <f t="shared" si="475"/>
        <v>#N/A</v>
      </c>
      <c r="AT756" t="e">
        <f t="shared" si="476"/>
        <v>#N/A</v>
      </c>
      <c r="AU756" t="e">
        <f t="shared" si="477"/>
        <v>#N/A</v>
      </c>
      <c r="AV756" t="e">
        <f t="shared" si="436"/>
        <v>#N/A</v>
      </c>
      <c r="AW756" t="e">
        <f t="shared" si="437"/>
        <v>#N/A</v>
      </c>
      <c r="AX756" t="e">
        <f t="shared" si="438"/>
        <v>#N/A</v>
      </c>
      <c r="AY756" t="e">
        <f t="shared" si="478"/>
        <v>#N/A</v>
      </c>
      <c r="AZ756" t="e">
        <f t="shared" si="479"/>
        <v>#N/A</v>
      </c>
      <c r="BA756" t="e">
        <f t="shared" si="480"/>
        <v>#N/A</v>
      </c>
      <c r="BB756" t="e">
        <f t="shared" si="481"/>
        <v>#N/A</v>
      </c>
      <c r="BC756" t="e">
        <f t="shared" si="482"/>
        <v>#N/A</v>
      </c>
      <c r="BD756" t="e">
        <f t="shared" si="483"/>
        <v>#N/A</v>
      </c>
      <c r="BE756" t="e">
        <f t="shared" si="484"/>
        <v>#N/A</v>
      </c>
      <c r="BF756" t="e">
        <f t="shared" si="485"/>
        <v>#N/A</v>
      </c>
      <c r="BG756" t="e">
        <f t="shared" si="486"/>
        <v>#N/A</v>
      </c>
      <c r="BH756" t="e">
        <f t="shared" si="439"/>
        <v>#N/A</v>
      </c>
      <c r="BI756" t="e">
        <f t="shared" si="440"/>
        <v>#N/A</v>
      </c>
      <c r="BJ756" t="e">
        <f t="shared" si="441"/>
        <v>#N/A</v>
      </c>
      <c r="BK756" t="e">
        <f t="shared" si="487"/>
        <v>#N/A</v>
      </c>
      <c r="BL756" t="e">
        <f t="shared" si="488"/>
        <v>#N/A</v>
      </c>
      <c r="BM756" t="e">
        <f t="shared" si="489"/>
        <v>#N/A</v>
      </c>
      <c r="BN756" t="e">
        <f t="shared" si="490"/>
        <v>#N/A</v>
      </c>
      <c r="BO756" t="e">
        <f t="shared" si="491"/>
        <v>#N/A</v>
      </c>
      <c r="BP756" t="e">
        <f t="shared" si="492"/>
        <v>#N/A</v>
      </c>
      <c r="BQ756" t="e">
        <f t="shared" si="493"/>
        <v>#N/A</v>
      </c>
      <c r="BR756" t="e">
        <f t="shared" si="494"/>
        <v>#N/A</v>
      </c>
      <c r="BS756" t="e">
        <f t="shared" si="495"/>
        <v>#N/A</v>
      </c>
      <c r="BT756" t="e">
        <f t="shared" si="496"/>
        <v>#N/A</v>
      </c>
      <c r="BU756" t="e">
        <f t="shared" si="497"/>
        <v>#N/A</v>
      </c>
      <c r="BV756" t="e">
        <f t="shared" si="498"/>
        <v>#N/A</v>
      </c>
      <c r="BW756" t="e">
        <f t="shared" si="499"/>
        <v>#N/A</v>
      </c>
      <c r="BX756" t="e">
        <f t="shared" si="500"/>
        <v>#N/A</v>
      </c>
      <c r="BY756" t="e">
        <f t="shared" si="501"/>
        <v>#N/A</v>
      </c>
      <c r="BZ756" t="e">
        <f t="shared" si="502"/>
        <v>#N/A</v>
      </c>
      <c r="CA756" t="e">
        <f t="shared" si="503"/>
        <v>#N/A</v>
      </c>
      <c r="CB756" t="e">
        <f t="shared" si="504"/>
        <v>#N/A</v>
      </c>
      <c r="CC756" t="e">
        <f t="shared" si="505"/>
        <v>#N/A</v>
      </c>
      <c r="CD756" t="e">
        <f t="shared" si="506"/>
        <v>#N/A</v>
      </c>
      <c r="CE756" t="e">
        <f t="shared" si="507"/>
        <v>#N/A</v>
      </c>
      <c r="CF756" t="e">
        <f t="shared" si="508"/>
        <v>#N/A</v>
      </c>
    </row>
    <row r="757" spans="1:84" x14ac:dyDescent="0.3">
      <c r="A757" t="e">
        <f t="shared" si="509"/>
        <v>#N/A</v>
      </c>
      <c r="B757" t="e">
        <f t="shared" si="509"/>
        <v>#N/A</v>
      </c>
      <c r="C757" t="e">
        <f t="shared" si="442"/>
        <v>#N/A</v>
      </c>
      <c r="D757" t="e">
        <f t="shared" si="443"/>
        <v>#N/A</v>
      </c>
      <c r="E757" t="e">
        <f t="shared" si="444"/>
        <v>#N/A</v>
      </c>
      <c r="F757" t="e">
        <f t="shared" si="445"/>
        <v>#N/A</v>
      </c>
      <c r="G757" t="e">
        <f t="shared" si="446"/>
        <v>#N/A</v>
      </c>
      <c r="H757" t="e">
        <f t="shared" si="447"/>
        <v>#N/A</v>
      </c>
      <c r="I757" t="e">
        <f t="shared" si="448"/>
        <v>#N/A</v>
      </c>
      <c r="J757" t="e">
        <f t="shared" si="449"/>
        <v>#N/A</v>
      </c>
      <c r="K757" t="e">
        <f t="shared" si="450"/>
        <v>#N/A</v>
      </c>
      <c r="L757" t="e">
        <f t="shared" si="427"/>
        <v>#N/A</v>
      </c>
      <c r="M757" t="e">
        <f t="shared" si="428"/>
        <v>#N/A</v>
      </c>
      <c r="N757" t="e">
        <f t="shared" si="429"/>
        <v>#N/A</v>
      </c>
      <c r="O757" t="e">
        <f t="shared" si="451"/>
        <v>#N/A</v>
      </c>
      <c r="P757" t="e">
        <f t="shared" si="452"/>
        <v>#N/A</v>
      </c>
      <c r="Q757" t="e">
        <f t="shared" si="453"/>
        <v>#N/A</v>
      </c>
      <c r="R757" t="e">
        <f t="shared" si="454"/>
        <v>#N/A</v>
      </c>
      <c r="S757" t="e">
        <f t="shared" si="455"/>
        <v>#N/A</v>
      </c>
      <c r="T757" t="e">
        <f t="shared" si="456"/>
        <v>#N/A</v>
      </c>
      <c r="U757" t="e">
        <f t="shared" si="457"/>
        <v>#N/A</v>
      </c>
      <c r="V757" t="e">
        <f t="shared" si="458"/>
        <v>#N/A</v>
      </c>
      <c r="W757" t="e">
        <f t="shared" si="459"/>
        <v>#N/A</v>
      </c>
      <c r="X757" t="e">
        <f t="shared" si="430"/>
        <v>#N/A</v>
      </c>
      <c r="Y757" t="e">
        <f t="shared" si="431"/>
        <v>#N/A</v>
      </c>
      <c r="Z757" t="e">
        <f t="shared" si="432"/>
        <v>#N/A</v>
      </c>
      <c r="AA757" t="e">
        <f t="shared" si="460"/>
        <v>#N/A</v>
      </c>
      <c r="AB757" t="e">
        <f t="shared" si="461"/>
        <v>#N/A</v>
      </c>
      <c r="AC757" t="e">
        <f t="shared" si="462"/>
        <v>#N/A</v>
      </c>
      <c r="AD757" t="e">
        <f t="shared" si="463"/>
        <v>#N/A</v>
      </c>
      <c r="AE757" t="e">
        <f t="shared" si="464"/>
        <v>#N/A</v>
      </c>
      <c r="AF757" t="e">
        <f t="shared" si="465"/>
        <v>#N/A</v>
      </c>
      <c r="AG757" t="e">
        <f t="shared" si="466"/>
        <v>#N/A</v>
      </c>
      <c r="AH757" t="e">
        <f t="shared" si="467"/>
        <v>#N/A</v>
      </c>
      <c r="AI757" t="e">
        <f t="shared" si="468"/>
        <v>#N/A</v>
      </c>
      <c r="AJ757" t="e">
        <f t="shared" si="433"/>
        <v>#N/A</v>
      </c>
      <c r="AK757" t="e">
        <f t="shared" si="434"/>
        <v>#N/A</v>
      </c>
      <c r="AL757" t="e">
        <f t="shared" si="435"/>
        <v>#N/A</v>
      </c>
      <c r="AM757" t="e">
        <f t="shared" si="469"/>
        <v>#N/A</v>
      </c>
      <c r="AN757" t="e">
        <f t="shared" si="470"/>
        <v>#N/A</v>
      </c>
      <c r="AO757" t="e">
        <f t="shared" si="471"/>
        <v>#N/A</v>
      </c>
      <c r="AP757" t="e">
        <f t="shared" si="472"/>
        <v>#N/A</v>
      </c>
      <c r="AQ757" t="e">
        <f t="shared" si="473"/>
        <v>#N/A</v>
      </c>
      <c r="AR757" t="e">
        <f t="shared" si="474"/>
        <v>#N/A</v>
      </c>
      <c r="AS757" t="e">
        <f t="shared" si="475"/>
        <v>#N/A</v>
      </c>
      <c r="AT757" t="e">
        <f t="shared" si="476"/>
        <v>#N/A</v>
      </c>
      <c r="AU757" t="e">
        <f t="shared" si="477"/>
        <v>#N/A</v>
      </c>
      <c r="AV757" t="e">
        <f t="shared" si="436"/>
        <v>#N/A</v>
      </c>
      <c r="AW757" t="e">
        <f t="shared" si="437"/>
        <v>#N/A</v>
      </c>
      <c r="AX757" t="e">
        <f t="shared" si="438"/>
        <v>#N/A</v>
      </c>
      <c r="AY757" t="e">
        <f t="shared" si="478"/>
        <v>#N/A</v>
      </c>
      <c r="AZ757" t="e">
        <f t="shared" si="479"/>
        <v>#N/A</v>
      </c>
      <c r="BA757" t="e">
        <f t="shared" si="480"/>
        <v>#N/A</v>
      </c>
      <c r="BB757" t="e">
        <f t="shared" si="481"/>
        <v>#N/A</v>
      </c>
      <c r="BC757" t="e">
        <f t="shared" si="482"/>
        <v>#N/A</v>
      </c>
      <c r="BD757" t="e">
        <f t="shared" si="483"/>
        <v>#N/A</v>
      </c>
      <c r="BE757" t="e">
        <f t="shared" si="484"/>
        <v>#N/A</v>
      </c>
      <c r="BF757" t="e">
        <f t="shared" si="485"/>
        <v>#N/A</v>
      </c>
      <c r="BG757" t="e">
        <f t="shared" si="486"/>
        <v>#N/A</v>
      </c>
      <c r="BH757" t="e">
        <f t="shared" si="439"/>
        <v>#N/A</v>
      </c>
      <c r="BI757" t="e">
        <f t="shared" si="440"/>
        <v>#N/A</v>
      </c>
      <c r="BJ757" t="e">
        <f t="shared" si="441"/>
        <v>#N/A</v>
      </c>
      <c r="BK757" t="e">
        <f t="shared" si="487"/>
        <v>#N/A</v>
      </c>
      <c r="BL757" t="e">
        <f t="shared" si="488"/>
        <v>#N/A</v>
      </c>
      <c r="BM757" t="e">
        <f t="shared" si="489"/>
        <v>#N/A</v>
      </c>
      <c r="BN757" t="e">
        <f t="shared" si="490"/>
        <v>#N/A</v>
      </c>
      <c r="BO757" t="e">
        <f t="shared" si="491"/>
        <v>#N/A</v>
      </c>
      <c r="BP757" t="e">
        <f t="shared" si="492"/>
        <v>#N/A</v>
      </c>
      <c r="BQ757" t="e">
        <f t="shared" si="493"/>
        <v>#N/A</v>
      </c>
      <c r="BR757" t="e">
        <f t="shared" si="494"/>
        <v>#N/A</v>
      </c>
      <c r="BS757" t="e">
        <f t="shared" si="495"/>
        <v>#N/A</v>
      </c>
      <c r="BT757" t="e">
        <f t="shared" si="496"/>
        <v>#N/A</v>
      </c>
      <c r="BU757" t="e">
        <f t="shared" si="497"/>
        <v>#N/A</v>
      </c>
      <c r="BV757" t="e">
        <f t="shared" si="498"/>
        <v>#N/A</v>
      </c>
      <c r="BW757" t="e">
        <f t="shared" si="499"/>
        <v>#N/A</v>
      </c>
      <c r="BX757" t="e">
        <f t="shared" si="500"/>
        <v>#N/A</v>
      </c>
      <c r="BY757" t="e">
        <f t="shared" si="501"/>
        <v>#N/A</v>
      </c>
      <c r="BZ757" t="e">
        <f t="shared" si="502"/>
        <v>#N/A</v>
      </c>
      <c r="CA757" t="e">
        <f t="shared" si="503"/>
        <v>#N/A</v>
      </c>
      <c r="CB757" t="e">
        <f t="shared" si="504"/>
        <v>#N/A</v>
      </c>
      <c r="CC757" t="e">
        <f t="shared" si="505"/>
        <v>#N/A</v>
      </c>
      <c r="CD757" t="e">
        <f t="shared" si="506"/>
        <v>#N/A</v>
      </c>
      <c r="CE757" t="e">
        <f t="shared" si="507"/>
        <v>#N/A</v>
      </c>
      <c r="CF757" t="e">
        <f t="shared" si="508"/>
        <v>#N/A</v>
      </c>
    </row>
    <row r="758" spans="1:84" x14ac:dyDescent="0.3">
      <c r="A758" t="e">
        <f t="shared" si="509"/>
        <v>#N/A</v>
      </c>
      <c r="B758" t="e">
        <f t="shared" si="509"/>
        <v>#N/A</v>
      </c>
      <c r="C758" t="e">
        <f t="shared" si="442"/>
        <v>#N/A</v>
      </c>
      <c r="D758" t="e">
        <f t="shared" si="443"/>
        <v>#N/A</v>
      </c>
      <c r="E758" t="e">
        <f t="shared" si="444"/>
        <v>#N/A</v>
      </c>
      <c r="F758" t="e">
        <f t="shared" si="445"/>
        <v>#N/A</v>
      </c>
      <c r="G758" t="e">
        <f t="shared" si="446"/>
        <v>#N/A</v>
      </c>
      <c r="H758" t="e">
        <f t="shared" si="447"/>
        <v>#N/A</v>
      </c>
      <c r="I758" t="e">
        <f t="shared" si="448"/>
        <v>#N/A</v>
      </c>
      <c r="J758" t="e">
        <f t="shared" si="449"/>
        <v>#N/A</v>
      </c>
      <c r="K758" t="e">
        <f t="shared" si="450"/>
        <v>#N/A</v>
      </c>
      <c r="L758" t="e">
        <f t="shared" si="427"/>
        <v>#N/A</v>
      </c>
      <c r="M758" t="e">
        <f t="shared" si="428"/>
        <v>#N/A</v>
      </c>
      <c r="N758" t="e">
        <f t="shared" si="429"/>
        <v>#N/A</v>
      </c>
      <c r="O758" t="e">
        <f t="shared" si="451"/>
        <v>#N/A</v>
      </c>
      <c r="P758" t="e">
        <f t="shared" si="452"/>
        <v>#N/A</v>
      </c>
      <c r="Q758" t="e">
        <f t="shared" si="453"/>
        <v>#N/A</v>
      </c>
      <c r="R758" t="e">
        <f t="shared" si="454"/>
        <v>#N/A</v>
      </c>
      <c r="S758" t="e">
        <f t="shared" si="455"/>
        <v>#N/A</v>
      </c>
      <c r="T758" t="e">
        <f t="shared" si="456"/>
        <v>#N/A</v>
      </c>
      <c r="U758" t="e">
        <f t="shared" si="457"/>
        <v>#N/A</v>
      </c>
      <c r="V758" t="e">
        <f t="shared" si="458"/>
        <v>#N/A</v>
      </c>
      <c r="W758" t="e">
        <f t="shared" si="459"/>
        <v>#N/A</v>
      </c>
      <c r="X758" t="e">
        <f t="shared" si="430"/>
        <v>#N/A</v>
      </c>
      <c r="Y758" t="e">
        <f t="shared" si="431"/>
        <v>#N/A</v>
      </c>
      <c r="Z758" t="e">
        <f t="shared" si="432"/>
        <v>#N/A</v>
      </c>
      <c r="AA758" t="e">
        <f t="shared" si="460"/>
        <v>#N/A</v>
      </c>
      <c r="AB758" t="e">
        <f t="shared" si="461"/>
        <v>#N/A</v>
      </c>
      <c r="AC758" t="e">
        <f t="shared" si="462"/>
        <v>#N/A</v>
      </c>
      <c r="AD758" t="e">
        <f t="shared" si="463"/>
        <v>#N/A</v>
      </c>
      <c r="AE758" t="e">
        <f t="shared" si="464"/>
        <v>#N/A</v>
      </c>
      <c r="AF758" t="e">
        <f t="shared" si="465"/>
        <v>#N/A</v>
      </c>
      <c r="AG758" t="e">
        <f t="shared" si="466"/>
        <v>#N/A</v>
      </c>
      <c r="AH758" t="e">
        <f t="shared" si="467"/>
        <v>#N/A</v>
      </c>
      <c r="AI758" t="e">
        <f t="shared" si="468"/>
        <v>#N/A</v>
      </c>
      <c r="AJ758" t="e">
        <f t="shared" si="433"/>
        <v>#N/A</v>
      </c>
      <c r="AK758" t="e">
        <f t="shared" si="434"/>
        <v>#N/A</v>
      </c>
      <c r="AL758" t="e">
        <f t="shared" si="435"/>
        <v>#N/A</v>
      </c>
      <c r="AM758" t="e">
        <f t="shared" si="469"/>
        <v>#N/A</v>
      </c>
      <c r="AN758" t="e">
        <f t="shared" si="470"/>
        <v>#N/A</v>
      </c>
      <c r="AO758" t="e">
        <f t="shared" si="471"/>
        <v>#N/A</v>
      </c>
      <c r="AP758" t="e">
        <f t="shared" si="472"/>
        <v>#N/A</v>
      </c>
      <c r="AQ758" t="e">
        <f t="shared" si="473"/>
        <v>#N/A</v>
      </c>
      <c r="AR758" t="e">
        <f t="shared" si="474"/>
        <v>#N/A</v>
      </c>
      <c r="AS758" t="e">
        <f t="shared" si="475"/>
        <v>#N/A</v>
      </c>
      <c r="AT758" t="e">
        <f t="shared" si="476"/>
        <v>#N/A</v>
      </c>
      <c r="AU758" t="e">
        <f t="shared" si="477"/>
        <v>#N/A</v>
      </c>
      <c r="AV758" t="e">
        <f t="shared" si="436"/>
        <v>#N/A</v>
      </c>
      <c r="AW758" t="e">
        <f t="shared" si="437"/>
        <v>#N/A</v>
      </c>
      <c r="AX758" t="e">
        <f t="shared" si="438"/>
        <v>#N/A</v>
      </c>
      <c r="AY758" t="e">
        <f t="shared" si="478"/>
        <v>#N/A</v>
      </c>
      <c r="AZ758" t="e">
        <f t="shared" si="479"/>
        <v>#N/A</v>
      </c>
      <c r="BA758" t="e">
        <f t="shared" si="480"/>
        <v>#N/A</v>
      </c>
      <c r="BB758" t="e">
        <f t="shared" si="481"/>
        <v>#N/A</v>
      </c>
      <c r="BC758" t="e">
        <f t="shared" si="482"/>
        <v>#N/A</v>
      </c>
      <c r="BD758" t="e">
        <f t="shared" si="483"/>
        <v>#N/A</v>
      </c>
      <c r="BE758" t="e">
        <f t="shared" si="484"/>
        <v>#N/A</v>
      </c>
      <c r="BF758" t="e">
        <f t="shared" si="485"/>
        <v>#N/A</v>
      </c>
      <c r="BG758" t="e">
        <f t="shared" si="486"/>
        <v>#N/A</v>
      </c>
      <c r="BH758" t="e">
        <f t="shared" si="439"/>
        <v>#N/A</v>
      </c>
      <c r="BI758" t="e">
        <f t="shared" si="440"/>
        <v>#N/A</v>
      </c>
      <c r="BJ758" t="e">
        <f t="shared" si="441"/>
        <v>#N/A</v>
      </c>
      <c r="BK758" t="e">
        <f t="shared" si="487"/>
        <v>#N/A</v>
      </c>
      <c r="BL758" t="e">
        <f t="shared" si="488"/>
        <v>#N/A</v>
      </c>
      <c r="BM758" t="e">
        <f t="shared" si="489"/>
        <v>#N/A</v>
      </c>
      <c r="BN758" t="e">
        <f t="shared" si="490"/>
        <v>#N/A</v>
      </c>
      <c r="BO758" t="e">
        <f t="shared" si="491"/>
        <v>#N/A</v>
      </c>
      <c r="BP758" t="e">
        <f t="shared" si="492"/>
        <v>#N/A</v>
      </c>
      <c r="BQ758" t="e">
        <f t="shared" si="493"/>
        <v>#N/A</v>
      </c>
      <c r="BR758" t="e">
        <f t="shared" si="494"/>
        <v>#N/A</v>
      </c>
      <c r="BS758" t="e">
        <f t="shared" si="495"/>
        <v>#N/A</v>
      </c>
      <c r="BT758" t="e">
        <f t="shared" si="496"/>
        <v>#N/A</v>
      </c>
      <c r="BU758" t="e">
        <f t="shared" si="497"/>
        <v>#N/A</v>
      </c>
      <c r="BV758" t="e">
        <f t="shared" si="498"/>
        <v>#N/A</v>
      </c>
      <c r="BW758" t="e">
        <f t="shared" si="499"/>
        <v>#N/A</v>
      </c>
      <c r="BX758" t="e">
        <f t="shared" si="500"/>
        <v>#N/A</v>
      </c>
      <c r="BY758" t="e">
        <f t="shared" si="501"/>
        <v>#N/A</v>
      </c>
      <c r="BZ758" t="e">
        <f t="shared" si="502"/>
        <v>#N/A</v>
      </c>
      <c r="CA758" t="e">
        <f t="shared" si="503"/>
        <v>#N/A</v>
      </c>
      <c r="CB758" t="e">
        <f t="shared" si="504"/>
        <v>#N/A</v>
      </c>
      <c r="CC758" t="e">
        <f t="shared" si="505"/>
        <v>#N/A</v>
      </c>
      <c r="CD758" t="e">
        <f t="shared" si="506"/>
        <v>#N/A</v>
      </c>
      <c r="CE758" t="e">
        <f t="shared" si="507"/>
        <v>#N/A</v>
      </c>
      <c r="CF758" t="e">
        <f t="shared" si="508"/>
        <v>#N/A</v>
      </c>
    </row>
    <row r="759" spans="1:84" x14ac:dyDescent="0.3">
      <c r="A759" t="e">
        <f t="shared" si="509"/>
        <v>#N/A</v>
      </c>
      <c r="B759" t="e">
        <f t="shared" si="509"/>
        <v>#N/A</v>
      </c>
      <c r="C759" t="e">
        <f t="shared" si="442"/>
        <v>#N/A</v>
      </c>
      <c r="D759" t="e">
        <f t="shared" si="443"/>
        <v>#N/A</v>
      </c>
      <c r="E759" t="e">
        <f t="shared" si="444"/>
        <v>#N/A</v>
      </c>
      <c r="F759" t="e">
        <f t="shared" si="445"/>
        <v>#N/A</v>
      </c>
      <c r="G759" t="e">
        <f t="shared" si="446"/>
        <v>#N/A</v>
      </c>
      <c r="H759" t="e">
        <f t="shared" si="447"/>
        <v>#N/A</v>
      </c>
      <c r="I759" t="e">
        <f t="shared" si="448"/>
        <v>#N/A</v>
      </c>
      <c r="J759" t="e">
        <f t="shared" si="449"/>
        <v>#N/A</v>
      </c>
      <c r="K759" t="e">
        <f t="shared" si="450"/>
        <v>#N/A</v>
      </c>
      <c r="L759" t="e">
        <f t="shared" si="427"/>
        <v>#N/A</v>
      </c>
      <c r="M759" t="e">
        <f t="shared" si="428"/>
        <v>#N/A</v>
      </c>
      <c r="N759" t="e">
        <f t="shared" si="429"/>
        <v>#N/A</v>
      </c>
      <c r="O759" t="e">
        <f t="shared" si="451"/>
        <v>#N/A</v>
      </c>
      <c r="P759" t="e">
        <f t="shared" si="452"/>
        <v>#N/A</v>
      </c>
      <c r="Q759" t="e">
        <f t="shared" si="453"/>
        <v>#N/A</v>
      </c>
      <c r="R759" t="e">
        <f t="shared" si="454"/>
        <v>#N/A</v>
      </c>
      <c r="S759" t="e">
        <f t="shared" si="455"/>
        <v>#N/A</v>
      </c>
      <c r="T759" t="e">
        <f t="shared" si="456"/>
        <v>#N/A</v>
      </c>
      <c r="U759" t="e">
        <f t="shared" si="457"/>
        <v>#N/A</v>
      </c>
      <c r="V759" t="e">
        <f t="shared" si="458"/>
        <v>#N/A</v>
      </c>
      <c r="W759" t="e">
        <f t="shared" si="459"/>
        <v>#N/A</v>
      </c>
      <c r="X759" t="e">
        <f t="shared" si="430"/>
        <v>#N/A</v>
      </c>
      <c r="Y759" t="e">
        <f t="shared" si="431"/>
        <v>#N/A</v>
      </c>
      <c r="Z759" t="e">
        <f t="shared" si="432"/>
        <v>#N/A</v>
      </c>
      <c r="AA759" t="e">
        <f t="shared" si="460"/>
        <v>#N/A</v>
      </c>
      <c r="AB759" t="e">
        <f t="shared" si="461"/>
        <v>#N/A</v>
      </c>
      <c r="AC759" t="e">
        <f t="shared" si="462"/>
        <v>#N/A</v>
      </c>
      <c r="AD759" t="e">
        <f t="shared" si="463"/>
        <v>#N/A</v>
      </c>
      <c r="AE759" t="e">
        <f t="shared" si="464"/>
        <v>#N/A</v>
      </c>
      <c r="AF759" t="e">
        <f t="shared" si="465"/>
        <v>#N/A</v>
      </c>
      <c r="AG759" t="e">
        <f t="shared" si="466"/>
        <v>#N/A</v>
      </c>
      <c r="AH759" t="e">
        <f t="shared" si="467"/>
        <v>#N/A</v>
      </c>
      <c r="AI759" t="e">
        <f t="shared" si="468"/>
        <v>#N/A</v>
      </c>
      <c r="AJ759" t="e">
        <f t="shared" si="433"/>
        <v>#N/A</v>
      </c>
      <c r="AK759" t="e">
        <f t="shared" si="434"/>
        <v>#N/A</v>
      </c>
      <c r="AL759" t="e">
        <f t="shared" si="435"/>
        <v>#N/A</v>
      </c>
      <c r="AM759" t="e">
        <f t="shared" si="469"/>
        <v>#N/A</v>
      </c>
      <c r="AN759" t="e">
        <f t="shared" si="470"/>
        <v>#N/A</v>
      </c>
      <c r="AO759" t="e">
        <f t="shared" si="471"/>
        <v>#N/A</v>
      </c>
      <c r="AP759" t="e">
        <f t="shared" si="472"/>
        <v>#N/A</v>
      </c>
      <c r="AQ759" t="e">
        <f t="shared" si="473"/>
        <v>#N/A</v>
      </c>
      <c r="AR759" t="e">
        <f t="shared" si="474"/>
        <v>#N/A</v>
      </c>
      <c r="AS759" t="e">
        <f t="shared" si="475"/>
        <v>#N/A</v>
      </c>
      <c r="AT759" t="e">
        <f t="shared" si="476"/>
        <v>#N/A</v>
      </c>
      <c r="AU759" t="e">
        <f t="shared" si="477"/>
        <v>#N/A</v>
      </c>
      <c r="AV759" t="e">
        <f t="shared" si="436"/>
        <v>#N/A</v>
      </c>
      <c r="AW759" t="e">
        <f t="shared" si="437"/>
        <v>#N/A</v>
      </c>
      <c r="AX759" t="e">
        <f t="shared" si="438"/>
        <v>#N/A</v>
      </c>
      <c r="AY759" t="e">
        <f t="shared" si="478"/>
        <v>#N/A</v>
      </c>
      <c r="AZ759" t="e">
        <f t="shared" si="479"/>
        <v>#N/A</v>
      </c>
      <c r="BA759" t="e">
        <f t="shared" si="480"/>
        <v>#N/A</v>
      </c>
      <c r="BB759" t="e">
        <f t="shared" si="481"/>
        <v>#N/A</v>
      </c>
      <c r="BC759" t="e">
        <f t="shared" si="482"/>
        <v>#N/A</v>
      </c>
      <c r="BD759" t="e">
        <f t="shared" si="483"/>
        <v>#N/A</v>
      </c>
      <c r="BE759" t="e">
        <f t="shared" si="484"/>
        <v>#N/A</v>
      </c>
      <c r="BF759" t="e">
        <f t="shared" si="485"/>
        <v>#N/A</v>
      </c>
      <c r="BG759" t="e">
        <f t="shared" si="486"/>
        <v>#N/A</v>
      </c>
      <c r="BH759" t="e">
        <f t="shared" si="439"/>
        <v>#N/A</v>
      </c>
      <c r="BI759" t="e">
        <f t="shared" si="440"/>
        <v>#N/A</v>
      </c>
      <c r="BJ759" t="e">
        <f t="shared" si="441"/>
        <v>#N/A</v>
      </c>
      <c r="BK759" t="e">
        <f t="shared" si="487"/>
        <v>#N/A</v>
      </c>
      <c r="BL759" t="e">
        <f t="shared" si="488"/>
        <v>#N/A</v>
      </c>
      <c r="BM759" t="e">
        <f t="shared" si="489"/>
        <v>#N/A</v>
      </c>
      <c r="BN759" t="e">
        <f t="shared" si="490"/>
        <v>#N/A</v>
      </c>
      <c r="BO759" t="e">
        <f t="shared" si="491"/>
        <v>#N/A</v>
      </c>
      <c r="BP759" t="e">
        <f t="shared" si="492"/>
        <v>#N/A</v>
      </c>
      <c r="BQ759" t="e">
        <f t="shared" si="493"/>
        <v>#N/A</v>
      </c>
      <c r="BR759" t="e">
        <f t="shared" si="494"/>
        <v>#N/A</v>
      </c>
      <c r="BS759" t="e">
        <f t="shared" si="495"/>
        <v>#N/A</v>
      </c>
      <c r="BT759" t="e">
        <f t="shared" si="496"/>
        <v>#N/A</v>
      </c>
      <c r="BU759" t="e">
        <f t="shared" si="497"/>
        <v>#N/A</v>
      </c>
      <c r="BV759" t="e">
        <f t="shared" si="498"/>
        <v>#N/A</v>
      </c>
      <c r="BW759" t="e">
        <f t="shared" si="499"/>
        <v>#N/A</v>
      </c>
      <c r="BX759" t="e">
        <f t="shared" si="500"/>
        <v>#N/A</v>
      </c>
      <c r="BY759" t="e">
        <f t="shared" si="501"/>
        <v>#N/A</v>
      </c>
      <c r="BZ759" t="e">
        <f t="shared" si="502"/>
        <v>#N/A</v>
      </c>
      <c r="CA759" t="e">
        <f t="shared" si="503"/>
        <v>#N/A</v>
      </c>
      <c r="CB759" t="e">
        <f t="shared" si="504"/>
        <v>#N/A</v>
      </c>
      <c r="CC759" t="e">
        <f t="shared" si="505"/>
        <v>#N/A</v>
      </c>
      <c r="CD759" t="e">
        <f t="shared" si="506"/>
        <v>#N/A</v>
      </c>
      <c r="CE759" t="e">
        <f t="shared" si="507"/>
        <v>#N/A</v>
      </c>
      <c r="CF759" t="e">
        <f t="shared" si="508"/>
        <v>#N/A</v>
      </c>
    </row>
    <row r="760" spans="1:84" x14ac:dyDescent="0.3">
      <c r="A760" t="e">
        <f t="shared" si="509"/>
        <v>#N/A</v>
      </c>
      <c r="B760" t="e">
        <f t="shared" si="509"/>
        <v>#N/A</v>
      </c>
      <c r="C760" t="e">
        <f t="shared" si="442"/>
        <v>#N/A</v>
      </c>
      <c r="D760" t="e">
        <f t="shared" si="443"/>
        <v>#N/A</v>
      </c>
      <c r="E760" t="e">
        <f t="shared" si="444"/>
        <v>#N/A</v>
      </c>
      <c r="F760" t="e">
        <f t="shared" si="445"/>
        <v>#N/A</v>
      </c>
      <c r="G760" t="e">
        <f t="shared" si="446"/>
        <v>#N/A</v>
      </c>
      <c r="H760" t="e">
        <f t="shared" si="447"/>
        <v>#N/A</v>
      </c>
      <c r="I760" t="e">
        <f t="shared" si="448"/>
        <v>#N/A</v>
      </c>
      <c r="J760" t="e">
        <f t="shared" si="449"/>
        <v>#N/A</v>
      </c>
      <c r="K760" t="e">
        <f t="shared" si="450"/>
        <v>#N/A</v>
      </c>
      <c r="L760" t="e">
        <f t="shared" si="427"/>
        <v>#N/A</v>
      </c>
      <c r="M760" t="e">
        <f t="shared" si="428"/>
        <v>#N/A</v>
      </c>
      <c r="N760" t="e">
        <f t="shared" si="429"/>
        <v>#N/A</v>
      </c>
      <c r="O760" t="e">
        <f t="shared" si="451"/>
        <v>#N/A</v>
      </c>
      <c r="P760" t="e">
        <f t="shared" si="452"/>
        <v>#N/A</v>
      </c>
      <c r="Q760" t="e">
        <f t="shared" si="453"/>
        <v>#N/A</v>
      </c>
      <c r="R760" t="e">
        <f t="shared" si="454"/>
        <v>#N/A</v>
      </c>
      <c r="S760" t="e">
        <f t="shared" si="455"/>
        <v>#N/A</v>
      </c>
      <c r="T760" t="e">
        <f t="shared" si="456"/>
        <v>#N/A</v>
      </c>
      <c r="U760" t="e">
        <f t="shared" si="457"/>
        <v>#N/A</v>
      </c>
      <c r="V760" t="e">
        <f t="shared" si="458"/>
        <v>#N/A</v>
      </c>
      <c r="W760" t="e">
        <f t="shared" si="459"/>
        <v>#N/A</v>
      </c>
      <c r="X760" t="e">
        <f t="shared" si="430"/>
        <v>#N/A</v>
      </c>
      <c r="Y760" t="e">
        <f t="shared" si="431"/>
        <v>#N/A</v>
      </c>
      <c r="Z760" t="e">
        <f t="shared" si="432"/>
        <v>#N/A</v>
      </c>
      <c r="AA760" t="e">
        <f t="shared" si="460"/>
        <v>#N/A</v>
      </c>
      <c r="AB760" t="e">
        <f t="shared" si="461"/>
        <v>#N/A</v>
      </c>
      <c r="AC760" t="e">
        <f t="shared" si="462"/>
        <v>#N/A</v>
      </c>
      <c r="AD760" t="e">
        <f t="shared" si="463"/>
        <v>#N/A</v>
      </c>
      <c r="AE760" t="e">
        <f t="shared" si="464"/>
        <v>#N/A</v>
      </c>
      <c r="AF760" t="e">
        <f t="shared" si="465"/>
        <v>#N/A</v>
      </c>
      <c r="AG760" t="e">
        <f t="shared" si="466"/>
        <v>#N/A</v>
      </c>
      <c r="AH760" t="e">
        <f t="shared" si="467"/>
        <v>#N/A</v>
      </c>
      <c r="AI760" t="e">
        <f t="shared" si="468"/>
        <v>#N/A</v>
      </c>
      <c r="AJ760" t="e">
        <f t="shared" si="433"/>
        <v>#N/A</v>
      </c>
      <c r="AK760" t="e">
        <f t="shared" si="434"/>
        <v>#N/A</v>
      </c>
      <c r="AL760" t="e">
        <f t="shared" si="435"/>
        <v>#N/A</v>
      </c>
      <c r="AM760" t="e">
        <f t="shared" si="469"/>
        <v>#N/A</v>
      </c>
      <c r="AN760" t="e">
        <f t="shared" si="470"/>
        <v>#N/A</v>
      </c>
      <c r="AO760" t="e">
        <f t="shared" si="471"/>
        <v>#N/A</v>
      </c>
      <c r="AP760" t="e">
        <f t="shared" si="472"/>
        <v>#N/A</v>
      </c>
      <c r="AQ760" t="e">
        <f t="shared" si="473"/>
        <v>#N/A</v>
      </c>
      <c r="AR760" t="e">
        <f t="shared" si="474"/>
        <v>#N/A</v>
      </c>
      <c r="AS760" t="e">
        <f t="shared" si="475"/>
        <v>#N/A</v>
      </c>
      <c r="AT760" t="e">
        <f t="shared" si="476"/>
        <v>#N/A</v>
      </c>
      <c r="AU760" t="e">
        <f t="shared" si="477"/>
        <v>#N/A</v>
      </c>
      <c r="AV760" t="e">
        <f t="shared" si="436"/>
        <v>#N/A</v>
      </c>
      <c r="AW760" t="e">
        <f t="shared" si="437"/>
        <v>#N/A</v>
      </c>
      <c r="AX760" t="e">
        <f t="shared" si="438"/>
        <v>#N/A</v>
      </c>
      <c r="AY760" t="e">
        <f t="shared" si="478"/>
        <v>#N/A</v>
      </c>
      <c r="AZ760" t="e">
        <f t="shared" si="479"/>
        <v>#N/A</v>
      </c>
      <c r="BA760" t="e">
        <f t="shared" si="480"/>
        <v>#N/A</v>
      </c>
      <c r="BB760" t="e">
        <f t="shared" si="481"/>
        <v>#N/A</v>
      </c>
      <c r="BC760" t="e">
        <f t="shared" si="482"/>
        <v>#N/A</v>
      </c>
      <c r="BD760" t="e">
        <f t="shared" si="483"/>
        <v>#N/A</v>
      </c>
      <c r="BE760" t="e">
        <f t="shared" si="484"/>
        <v>#N/A</v>
      </c>
      <c r="BF760" t="e">
        <f t="shared" si="485"/>
        <v>#N/A</v>
      </c>
      <c r="BG760" t="e">
        <f t="shared" si="486"/>
        <v>#N/A</v>
      </c>
      <c r="BH760" t="e">
        <f t="shared" si="439"/>
        <v>#N/A</v>
      </c>
      <c r="BI760" t="e">
        <f t="shared" si="440"/>
        <v>#N/A</v>
      </c>
      <c r="BJ760" t="e">
        <f t="shared" si="441"/>
        <v>#N/A</v>
      </c>
      <c r="BK760" t="e">
        <f t="shared" si="487"/>
        <v>#N/A</v>
      </c>
      <c r="BL760" t="e">
        <f t="shared" si="488"/>
        <v>#N/A</v>
      </c>
      <c r="BM760" t="e">
        <f t="shared" si="489"/>
        <v>#N/A</v>
      </c>
      <c r="BN760" t="e">
        <f t="shared" si="490"/>
        <v>#N/A</v>
      </c>
      <c r="BO760" t="e">
        <f t="shared" si="491"/>
        <v>#N/A</v>
      </c>
      <c r="BP760" t="e">
        <f t="shared" si="492"/>
        <v>#N/A</v>
      </c>
      <c r="BQ760" t="e">
        <f t="shared" si="493"/>
        <v>#N/A</v>
      </c>
      <c r="BR760" t="e">
        <f t="shared" si="494"/>
        <v>#N/A</v>
      </c>
      <c r="BS760" t="e">
        <f t="shared" si="495"/>
        <v>#N/A</v>
      </c>
      <c r="BT760" t="e">
        <f t="shared" si="496"/>
        <v>#N/A</v>
      </c>
      <c r="BU760" t="e">
        <f t="shared" si="497"/>
        <v>#N/A</v>
      </c>
      <c r="BV760" t="e">
        <f t="shared" si="498"/>
        <v>#N/A</v>
      </c>
      <c r="BW760" t="e">
        <f t="shared" si="499"/>
        <v>#N/A</v>
      </c>
      <c r="BX760" t="e">
        <f t="shared" si="500"/>
        <v>#N/A</v>
      </c>
      <c r="BY760" t="e">
        <f t="shared" si="501"/>
        <v>#N/A</v>
      </c>
      <c r="BZ760" t="e">
        <f t="shared" si="502"/>
        <v>#N/A</v>
      </c>
      <c r="CA760" t="e">
        <f t="shared" si="503"/>
        <v>#N/A</v>
      </c>
      <c r="CB760" t="e">
        <f t="shared" si="504"/>
        <v>#N/A</v>
      </c>
      <c r="CC760" t="e">
        <f t="shared" si="505"/>
        <v>#N/A</v>
      </c>
      <c r="CD760" t="e">
        <f t="shared" si="506"/>
        <v>#N/A</v>
      </c>
      <c r="CE760" t="e">
        <f t="shared" si="507"/>
        <v>#N/A</v>
      </c>
      <c r="CF760" t="e">
        <f t="shared" si="508"/>
        <v>#N/A</v>
      </c>
    </row>
    <row r="761" spans="1:84" x14ac:dyDescent="0.3">
      <c r="A761" t="e">
        <f t="shared" si="509"/>
        <v>#N/A</v>
      </c>
      <c r="B761" t="e">
        <f t="shared" si="509"/>
        <v>#N/A</v>
      </c>
      <c r="C761" t="e">
        <f t="shared" si="442"/>
        <v>#N/A</v>
      </c>
      <c r="D761" t="e">
        <f t="shared" si="443"/>
        <v>#N/A</v>
      </c>
      <c r="E761" t="e">
        <f t="shared" si="444"/>
        <v>#N/A</v>
      </c>
      <c r="F761" t="e">
        <f t="shared" si="445"/>
        <v>#N/A</v>
      </c>
      <c r="G761" t="e">
        <f t="shared" si="446"/>
        <v>#N/A</v>
      </c>
      <c r="H761" t="e">
        <f t="shared" si="447"/>
        <v>#N/A</v>
      </c>
      <c r="I761" t="e">
        <f t="shared" si="448"/>
        <v>#N/A</v>
      </c>
      <c r="J761" t="e">
        <f t="shared" si="449"/>
        <v>#N/A</v>
      </c>
      <c r="K761" t="e">
        <f t="shared" si="450"/>
        <v>#N/A</v>
      </c>
      <c r="L761" t="e">
        <f t="shared" si="427"/>
        <v>#N/A</v>
      </c>
      <c r="M761" t="e">
        <f t="shared" si="428"/>
        <v>#N/A</v>
      </c>
      <c r="N761" t="e">
        <f t="shared" si="429"/>
        <v>#N/A</v>
      </c>
      <c r="O761" t="e">
        <f t="shared" si="451"/>
        <v>#N/A</v>
      </c>
      <c r="P761" t="e">
        <f t="shared" si="452"/>
        <v>#N/A</v>
      </c>
      <c r="Q761" t="e">
        <f t="shared" si="453"/>
        <v>#N/A</v>
      </c>
      <c r="R761" t="e">
        <f t="shared" si="454"/>
        <v>#N/A</v>
      </c>
      <c r="S761" t="e">
        <f t="shared" si="455"/>
        <v>#N/A</v>
      </c>
      <c r="T761" t="e">
        <f t="shared" si="456"/>
        <v>#N/A</v>
      </c>
      <c r="U761" t="e">
        <f t="shared" si="457"/>
        <v>#N/A</v>
      </c>
      <c r="V761" t="e">
        <f t="shared" si="458"/>
        <v>#N/A</v>
      </c>
      <c r="W761" t="e">
        <f t="shared" si="459"/>
        <v>#N/A</v>
      </c>
      <c r="X761" t="e">
        <f t="shared" si="430"/>
        <v>#N/A</v>
      </c>
      <c r="Y761" t="e">
        <f t="shared" si="431"/>
        <v>#N/A</v>
      </c>
      <c r="Z761" t="e">
        <f t="shared" si="432"/>
        <v>#N/A</v>
      </c>
      <c r="AA761" t="e">
        <f t="shared" si="460"/>
        <v>#N/A</v>
      </c>
      <c r="AB761" t="e">
        <f t="shared" si="461"/>
        <v>#N/A</v>
      </c>
      <c r="AC761" t="e">
        <f t="shared" si="462"/>
        <v>#N/A</v>
      </c>
      <c r="AD761" t="e">
        <f t="shared" si="463"/>
        <v>#N/A</v>
      </c>
      <c r="AE761" t="e">
        <f t="shared" si="464"/>
        <v>#N/A</v>
      </c>
      <c r="AF761" t="e">
        <f t="shared" si="465"/>
        <v>#N/A</v>
      </c>
      <c r="AG761" t="e">
        <f t="shared" si="466"/>
        <v>#N/A</v>
      </c>
      <c r="AH761" t="e">
        <f t="shared" si="467"/>
        <v>#N/A</v>
      </c>
      <c r="AI761" t="e">
        <f t="shared" si="468"/>
        <v>#N/A</v>
      </c>
      <c r="AJ761" t="e">
        <f t="shared" si="433"/>
        <v>#N/A</v>
      </c>
      <c r="AK761" t="e">
        <f t="shared" si="434"/>
        <v>#N/A</v>
      </c>
      <c r="AL761" t="e">
        <f t="shared" si="435"/>
        <v>#N/A</v>
      </c>
      <c r="AM761" t="e">
        <f t="shared" si="469"/>
        <v>#N/A</v>
      </c>
      <c r="AN761" t="e">
        <f t="shared" si="470"/>
        <v>#N/A</v>
      </c>
      <c r="AO761" t="e">
        <f t="shared" si="471"/>
        <v>#N/A</v>
      </c>
      <c r="AP761" t="e">
        <f t="shared" si="472"/>
        <v>#N/A</v>
      </c>
      <c r="AQ761" t="e">
        <f t="shared" si="473"/>
        <v>#N/A</v>
      </c>
      <c r="AR761" t="e">
        <f t="shared" si="474"/>
        <v>#N/A</v>
      </c>
      <c r="AS761" t="e">
        <f t="shared" si="475"/>
        <v>#N/A</v>
      </c>
      <c r="AT761" t="e">
        <f t="shared" si="476"/>
        <v>#N/A</v>
      </c>
      <c r="AU761" t="e">
        <f t="shared" si="477"/>
        <v>#N/A</v>
      </c>
      <c r="AV761" t="e">
        <f t="shared" si="436"/>
        <v>#N/A</v>
      </c>
      <c r="AW761" t="e">
        <f t="shared" si="437"/>
        <v>#N/A</v>
      </c>
      <c r="AX761" t="e">
        <f t="shared" si="438"/>
        <v>#N/A</v>
      </c>
      <c r="AY761" t="e">
        <f t="shared" si="478"/>
        <v>#N/A</v>
      </c>
      <c r="AZ761" t="e">
        <f t="shared" si="479"/>
        <v>#N/A</v>
      </c>
      <c r="BA761" t="e">
        <f t="shared" si="480"/>
        <v>#N/A</v>
      </c>
      <c r="BB761" t="e">
        <f t="shared" si="481"/>
        <v>#N/A</v>
      </c>
      <c r="BC761" t="e">
        <f t="shared" si="482"/>
        <v>#N/A</v>
      </c>
      <c r="BD761" t="e">
        <f t="shared" si="483"/>
        <v>#N/A</v>
      </c>
      <c r="BE761" t="e">
        <f t="shared" si="484"/>
        <v>#N/A</v>
      </c>
      <c r="BF761" t="e">
        <f t="shared" si="485"/>
        <v>#N/A</v>
      </c>
      <c r="BG761" t="e">
        <f t="shared" si="486"/>
        <v>#N/A</v>
      </c>
      <c r="BH761" t="e">
        <f t="shared" si="439"/>
        <v>#N/A</v>
      </c>
      <c r="BI761" t="e">
        <f t="shared" si="440"/>
        <v>#N/A</v>
      </c>
      <c r="BJ761" t="e">
        <f t="shared" si="441"/>
        <v>#N/A</v>
      </c>
      <c r="BK761" t="e">
        <f t="shared" si="487"/>
        <v>#N/A</v>
      </c>
      <c r="BL761" t="e">
        <f t="shared" si="488"/>
        <v>#N/A</v>
      </c>
      <c r="BM761" t="e">
        <f t="shared" si="489"/>
        <v>#N/A</v>
      </c>
      <c r="BN761" t="e">
        <f t="shared" si="490"/>
        <v>#N/A</v>
      </c>
      <c r="BO761" t="e">
        <f t="shared" si="491"/>
        <v>#N/A</v>
      </c>
      <c r="BP761" t="e">
        <f t="shared" si="492"/>
        <v>#N/A</v>
      </c>
      <c r="BQ761" t="e">
        <f t="shared" si="493"/>
        <v>#N/A</v>
      </c>
      <c r="BR761" t="e">
        <f t="shared" si="494"/>
        <v>#N/A</v>
      </c>
      <c r="BS761" t="e">
        <f t="shared" si="495"/>
        <v>#N/A</v>
      </c>
      <c r="BT761" t="e">
        <f t="shared" si="496"/>
        <v>#N/A</v>
      </c>
      <c r="BU761" t="e">
        <f t="shared" si="497"/>
        <v>#N/A</v>
      </c>
      <c r="BV761" t="e">
        <f t="shared" si="498"/>
        <v>#N/A</v>
      </c>
      <c r="BW761" t="e">
        <f t="shared" si="499"/>
        <v>#N/A</v>
      </c>
      <c r="BX761" t="e">
        <f t="shared" si="500"/>
        <v>#N/A</v>
      </c>
      <c r="BY761" t="e">
        <f t="shared" si="501"/>
        <v>#N/A</v>
      </c>
      <c r="BZ761" t="e">
        <f t="shared" si="502"/>
        <v>#N/A</v>
      </c>
      <c r="CA761" t="e">
        <f t="shared" si="503"/>
        <v>#N/A</v>
      </c>
      <c r="CB761" t="e">
        <f t="shared" si="504"/>
        <v>#N/A</v>
      </c>
      <c r="CC761" t="e">
        <f t="shared" si="505"/>
        <v>#N/A</v>
      </c>
      <c r="CD761" t="e">
        <f t="shared" si="506"/>
        <v>#N/A</v>
      </c>
      <c r="CE761" t="e">
        <f t="shared" si="507"/>
        <v>#N/A</v>
      </c>
      <c r="CF761" t="e">
        <f t="shared" si="508"/>
        <v>#N/A</v>
      </c>
    </row>
    <row r="762" spans="1:84" x14ac:dyDescent="0.3">
      <c r="A762" t="e">
        <f t="shared" si="509"/>
        <v>#N/A</v>
      </c>
      <c r="B762" t="e">
        <f t="shared" si="509"/>
        <v>#N/A</v>
      </c>
      <c r="C762" t="e">
        <f t="shared" si="442"/>
        <v>#N/A</v>
      </c>
      <c r="D762" t="e">
        <f t="shared" si="443"/>
        <v>#N/A</v>
      </c>
      <c r="E762" t="e">
        <f t="shared" si="444"/>
        <v>#N/A</v>
      </c>
      <c r="F762" t="e">
        <f t="shared" si="445"/>
        <v>#N/A</v>
      </c>
      <c r="G762" t="e">
        <f t="shared" si="446"/>
        <v>#N/A</v>
      </c>
      <c r="H762" t="e">
        <f t="shared" si="447"/>
        <v>#N/A</v>
      </c>
      <c r="I762" t="e">
        <f t="shared" si="448"/>
        <v>#N/A</v>
      </c>
      <c r="J762" t="e">
        <f t="shared" si="449"/>
        <v>#N/A</v>
      </c>
      <c r="K762" t="e">
        <f t="shared" si="450"/>
        <v>#N/A</v>
      </c>
      <c r="L762" t="e">
        <f t="shared" si="427"/>
        <v>#N/A</v>
      </c>
      <c r="M762" t="e">
        <f t="shared" si="428"/>
        <v>#N/A</v>
      </c>
      <c r="N762" t="e">
        <f t="shared" si="429"/>
        <v>#N/A</v>
      </c>
      <c r="O762" t="e">
        <f t="shared" si="451"/>
        <v>#N/A</v>
      </c>
      <c r="P762" t="e">
        <f t="shared" si="452"/>
        <v>#N/A</v>
      </c>
      <c r="Q762" t="e">
        <f t="shared" si="453"/>
        <v>#N/A</v>
      </c>
      <c r="R762" t="e">
        <f t="shared" si="454"/>
        <v>#N/A</v>
      </c>
      <c r="S762" t="e">
        <f t="shared" si="455"/>
        <v>#N/A</v>
      </c>
      <c r="T762" t="e">
        <f t="shared" si="456"/>
        <v>#N/A</v>
      </c>
      <c r="U762" t="e">
        <f t="shared" si="457"/>
        <v>#N/A</v>
      </c>
      <c r="V762" t="e">
        <f t="shared" si="458"/>
        <v>#N/A</v>
      </c>
      <c r="W762" t="e">
        <f t="shared" si="459"/>
        <v>#N/A</v>
      </c>
      <c r="X762" t="e">
        <f t="shared" si="430"/>
        <v>#N/A</v>
      </c>
      <c r="Y762" t="e">
        <f t="shared" si="431"/>
        <v>#N/A</v>
      </c>
      <c r="Z762" t="e">
        <f t="shared" si="432"/>
        <v>#N/A</v>
      </c>
      <c r="AA762" t="e">
        <f t="shared" si="460"/>
        <v>#N/A</v>
      </c>
      <c r="AB762" t="e">
        <f t="shared" si="461"/>
        <v>#N/A</v>
      </c>
      <c r="AC762" t="e">
        <f t="shared" si="462"/>
        <v>#N/A</v>
      </c>
      <c r="AD762" t="e">
        <f t="shared" si="463"/>
        <v>#N/A</v>
      </c>
      <c r="AE762" t="e">
        <f t="shared" si="464"/>
        <v>#N/A</v>
      </c>
      <c r="AF762" t="e">
        <f t="shared" si="465"/>
        <v>#N/A</v>
      </c>
      <c r="AG762" t="e">
        <f t="shared" si="466"/>
        <v>#N/A</v>
      </c>
      <c r="AH762" t="e">
        <f t="shared" si="467"/>
        <v>#N/A</v>
      </c>
      <c r="AI762" t="e">
        <f t="shared" si="468"/>
        <v>#N/A</v>
      </c>
      <c r="AJ762" t="e">
        <f t="shared" si="433"/>
        <v>#N/A</v>
      </c>
      <c r="AK762" t="e">
        <f t="shared" si="434"/>
        <v>#N/A</v>
      </c>
      <c r="AL762" t="e">
        <f t="shared" si="435"/>
        <v>#N/A</v>
      </c>
      <c r="AM762" t="e">
        <f t="shared" si="469"/>
        <v>#N/A</v>
      </c>
      <c r="AN762" t="e">
        <f t="shared" si="470"/>
        <v>#N/A</v>
      </c>
      <c r="AO762" t="e">
        <f t="shared" si="471"/>
        <v>#N/A</v>
      </c>
      <c r="AP762" t="e">
        <f t="shared" si="472"/>
        <v>#N/A</v>
      </c>
      <c r="AQ762" t="e">
        <f t="shared" si="473"/>
        <v>#N/A</v>
      </c>
      <c r="AR762" t="e">
        <f t="shared" si="474"/>
        <v>#N/A</v>
      </c>
      <c r="AS762" t="e">
        <f t="shared" si="475"/>
        <v>#N/A</v>
      </c>
      <c r="AT762" t="e">
        <f t="shared" si="476"/>
        <v>#N/A</v>
      </c>
      <c r="AU762" t="e">
        <f t="shared" si="477"/>
        <v>#N/A</v>
      </c>
      <c r="AV762" t="e">
        <f t="shared" si="436"/>
        <v>#N/A</v>
      </c>
      <c r="AW762" t="e">
        <f t="shared" si="437"/>
        <v>#N/A</v>
      </c>
      <c r="AX762" t="e">
        <f t="shared" si="438"/>
        <v>#N/A</v>
      </c>
      <c r="AY762" t="e">
        <f t="shared" si="478"/>
        <v>#N/A</v>
      </c>
      <c r="AZ762" t="e">
        <f t="shared" si="479"/>
        <v>#N/A</v>
      </c>
      <c r="BA762" t="e">
        <f t="shared" si="480"/>
        <v>#N/A</v>
      </c>
      <c r="BB762" t="e">
        <f t="shared" si="481"/>
        <v>#N/A</v>
      </c>
      <c r="BC762" t="e">
        <f t="shared" si="482"/>
        <v>#N/A</v>
      </c>
      <c r="BD762" t="e">
        <f t="shared" si="483"/>
        <v>#N/A</v>
      </c>
      <c r="BE762" t="e">
        <f t="shared" si="484"/>
        <v>#N/A</v>
      </c>
      <c r="BF762" t="e">
        <f t="shared" si="485"/>
        <v>#N/A</v>
      </c>
      <c r="BG762" t="e">
        <f t="shared" si="486"/>
        <v>#N/A</v>
      </c>
      <c r="BH762" t="e">
        <f t="shared" si="439"/>
        <v>#N/A</v>
      </c>
      <c r="BI762" t="e">
        <f t="shared" si="440"/>
        <v>#N/A</v>
      </c>
      <c r="BJ762" t="e">
        <f t="shared" si="441"/>
        <v>#N/A</v>
      </c>
      <c r="BK762" t="e">
        <f t="shared" si="487"/>
        <v>#N/A</v>
      </c>
      <c r="BL762" t="e">
        <f t="shared" si="488"/>
        <v>#N/A</v>
      </c>
      <c r="BM762" t="e">
        <f t="shared" si="489"/>
        <v>#N/A</v>
      </c>
      <c r="BN762" t="e">
        <f t="shared" si="490"/>
        <v>#N/A</v>
      </c>
      <c r="BO762" t="e">
        <f t="shared" si="491"/>
        <v>#N/A</v>
      </c>
      <c r="BP762" t="e">
        <f t="shared" si="492"/>
        <v>#N/A</v>
      </c>
      <c r="BQ762" t="e">
        <f t="shared" si="493"/>
        <v>#N/A</v>
      </c>
      <c r="BR762" t="e">
        <f t="shared" si="494"/>
        <v>#N/A</v>
      </c>
      <c r="BS762" t="e">
        <f t="shared" si="495"/>
        <v>#N/A</v>
      </c>
      <c r="BT762" t="e">
        <f t="shared" si="496"/>
        <v>#N/A</v>
      </c>
      <c r="BU762" t="e">
        <f t="shared" si="497"/>
        <v>#N/A</v>
      </c>
      <c r="BV762" t="e">
        <f t="shared" si="498"/>
        <v>#N/A</v>
      </c>
      <c r="BW762" t="e">
        <f t="shared" si="499"/>
        <v>#N/A</v>
      </c>
      <c r="BX762" t="e">
        <f t="shared" si="500"/>
        <v>#N/A</v>
      </c>
      <c r="BY762" t="e">
        <f t="shared" si="501"/>
        <v>#N/A</v>
      </c>
      <c r="BZ762" t="e">
        <f t="shared" si="502"/>
        <v>#N/A</v>
      </c>
      <c r="CA762" t="e">
        <f t="shared" si="503"/>
        <v>#N/A</v>
      </c>
      <c r="CB762" t="e">
        <f t="shared" si="504"/>
        <v>#N/A</v>
      </c>
      <c r="CC762" t="e">
        <f t="shared" si="505"/>
        <v>#N/A</v>
      </c>
      <c r="CD762" t="e">
        <f t="shared" si="506"/>
        <v>#N/A</v>
      </c>
      <c r="CE762" t="e">
        <f t="shared" si="507"/>
        <v>#N/A</v>
      </c>
      <c r="CF762" t="e">
        <f t="shared" si="508"/>
        <v>#N/A</v>
      </c>
    </row>
    <row r="763" spans="1:84" x14ac:dyDescent="0.3">
      <c r="A763" t="e">
        <f t="shared" si="509"/>
        <v>#N/A</v>
      </c>
      <c r="B763" t="e">
        <f t="shared" si="509"/>
        <v>#N/A</v>
      </c>
      <c r="C763" t="e">
        <f t="shared" si="442"/>
        <v>#N/A</v>
      </c>
      <c r="D763" t="e">
        <f t="shared" si="443"/>
        <v>#N/A</v>
      </c>
      <c r="E763" t="e">
        <f t="shared" si="444"/>
        <v>#N/A</v>
      </c>
      <c r="F763" t="e">
        <f t="shared" si="445"/>
        <v>#N/A</v>
      </c>
      <c r="G763" t="e">
        <f t="shared" si="446"/>
        <v>#N/A</v>
      </c>
      <c r="H763" t="e">
        <f t="shared" si="447"/>
        <v>#N/A</v>
      </c>
      <c r="I763" t="e">
        <f t="shared" si="448"/>
        <v>#N/A</v>
      </c>
      <c r="J763" t="e">
        <f t="shared" si="449"/>
        <v>#N/A</v>
      </c>
      <c r="K763" t="e">
        <f t="shared" si="450"/>
        <v>#N/A</v>
      </c>
      <c r="L763" t="e">
        <f t="shared" si="427"/>
        <v>#N/A</v>
      </c>
      <c r="M763" t="e">
        <f t="shared" si="428"/>
        <v>#N/A</v>
      </c>
      <c r="N763" t="e">
        <f t="shared" si="429"/>
        <v>#N/A</v>
      </c>
      <c r="O763" t="e">
        <f t="shared" si="451"/>
        <v>#N/A</v>
      </c>
      <c r="P763" t="e">
        <f t="shared" si="452"/>
        <v>#N/A</v>
      </c>
      <c r="Q763" t="e">
        <f t="shared" si="453"/>
        <v>#N/A</v>
      </c>
      <c r="R763" t="e">
        <f t="shared" si="454"/>
        <v>#N/A</v>
      </c>
      <c r="S763" t="e">
        <f t="shared" si="455"/>
        <v>#N/A</v>
      </c>
      <c r="T763" t="e">
        <f t="shared" si="456"/>
        <v>#N/A</v>
      </c>
      <c r="U763" t="e">
        <f t="shared" si="457"/>
        <v>#N/A</v>
      </c>
      <c r="V763" t="e">
        <f t="shared" si="458"/>
        <v>#N/A</v>
      </c>
      <c r="W763" t="e">
        <f t="shared" si="459"/>
        <v>#N/A</v>
      </c>
      <c r="X763" t="e">
        <f t="shared" si="430"/>
        <v>#N/A</v>
      </c>
      <c r="Y763" t="e">
        <f t="shared" si="431"/>
        <v>#N/A</v>
      </c>
      <c r="Z763" t="e">
        <f t="shared" si="432"/>
        <v>#N/A</v>
      </c>
      <c r="AA763" t="e">
        <f t="shared" si="460"/>
        <v>#N/A</v>
      </c>
      <c r="AB763" t="e">
        <f t="shared" si="461"/>
        <v>#N/A</v>
      </c>
      <c r="AC763" t="e">
        <f t="shared" si="462"/>
        <v>#N/A</v>
      </c>
      <c r="AD763" t="e">
        <f t="shared" si="463"/>
        <v>#N/A</v>
      </c>
      <c r="AE763" t="e">
        <f t="shared" si="464"/>
        <v>#N/A</v>
      </c>
      <c r="AF763" t="e">
        <f t="shared" si="465"/>
        <v>#N/A</v>
      </c>
      <c r="AG763" t="e">
        <f t="shared" si="466"/>
        <v>#N/A</v>
      </c>
      <c r="AH763" t="e">
        <f t="shared" si="467"/>
        <v>#N/A</v>
      </c>
      <c r="AI763" t="e">
        <f t="shared" si="468"/>
        <v>#N/A</v>
      </c>
      <c r="AJ763" t="e">
        <f t="shared" si="433"/>
        <v>#N/A</v>
      </c>
      <c r="AK763" t="e">
        <f t="shared" si="434"/>
        <v>#N/A</v>
      </c>
      <c r="AL763" t="e">
        <f t="shared" si="435"/>
        <v>#N/A</v>
      </c>
      <c r="AM763" t="e">
        <f t="shared" si="469"/>
        <v>#N/A</v>
      </c>
      <c r="AN763" t="e">
        <f t="shared" si="470"/>
        <v>#N/A</v>
      </c>
      <c r="AO763" t="e">
        <f t="shared" si="471"/>
        <v>#N/A</v>
      </c>
      <c r="AP763" t="e">
        <f t="shared" si="472"/>
        <v>#N/A</v>
      </c>
      <c r="AQ763" t="e">
        <f t="shared" si="473"/>
        <v>#N/A</v>
      </c>
      <c r="AR763" t="e">
        <f t="shared" si="474"/>
        <v>#N/A</v>
      </c>
      <c r="AS763" t="e">
        <f t="shared" si="475"/>
        <v>#N/A</v>
      </c>
      <c r="AT763" t="e">
        <f t="shared" si="476"/>
        <v>#N/A</v>
      </c>
      <c r="AU763" t="e">
        <f t="shared" si="477"/>
        <v>#N/A</v>
      </c>
      <c r="AV763" t="e">
        <f t="shared" si="436"/>
        <v>#N/A</v>
      </c>
      <c r="AW763" t="e">
        <f t="shared" si="437"/>
        <v>#N/A</v>
      </c>
      <c r="AX763" t="e">
        <f t="shared" si="438"/>
        <v>#N/A</v>
      </c>
      <c r="AY763" t="e">
        <f t="shared" si="478"/>
        <v>#N/A</v>
      </c>
      <c r="AZ763" t="e">
        <f t="shared" si="479"/>
        <v>#N/A</v>
      </c>
      <c r="BA763" t="e">
        <f t="shared" si="480"/>
        <v>#N/A</v>
      </c>
      <c r="BB763" t="e">
        <f t="shared" si="481"/>
        <v>#N/A</v>
      </c>
      <c r="BC763" t="e">
        <f t="shared" si="482"/>
        <v>#N/A</v>
      </c>
      <c r="BD763" t="e">
        <f t="shared" si="483"/>
        <v>#N/A</v>
      </c>
      <c r="BE763" t="e">
        <f t="shared" si="484"/>
        <v>#N/A</v>
      </c>
      <c r="BF763" t="e">
        <f t="shared" si="485"/>
        <v>#N/A</v>
      </c>
      <c r="BG763" t="e">
        <f t="shared" si="486"/>
        <v>#N/A</v>
      </c>
      <c r="BH763" t="e">
        <f t="shared" si="439"/>
        <v>#N/A</v>
      </c>
      <c r="BI763" t="e">
        <f t="shared" si="440"/>
        <v>#N/A</v>
      </c>
      <c r="BJ763" t="e">
        <f t="shared" si="441"/>
        <v>#N/A</v>
      </c>
      <c r="BK763" t="e">
        <f t="shared" si="487"/>
        <v>#N/A</v>
      </c>
      <c r="BL763" t="e">
        <f t="shared" si="488"/>
        <v>#N/A</v>
      </c>
      <c r="BM763" t="e">
        <f t="shared" si="489"/>
        <v>#N/A</v>
      </c>
      <c r="BN763" t="e">
        <f t="shared" si="490"/>
        <v>#N/A</v>
      </c>
      <c r="BO763" t="e">
        <f t="shared" si="491"/>
        <v>#N/A</v>
      </c>
      <c r="BP763" t="e">
        <f t="shared" si="492"/>
        <v>#N/A</v>
      </c>
      <c r="BQ763" t="e">
        <f t="shared" si="493"/>
        <v>#N/A</v>
      </c>
      <c r="BR763" t="e">
        <f t="shared" si="494"/>
        <v>#N/A</v>
      </c>
      <c r="BS763" t="e">
        <f t="shared" si="495"/>
        <v>#N/A</v>
      </c>
      <c r="BT763" t="e">
        <f t="shared" si="496"/>
        <v>#N/A</v>
      </c>
      <c r="BU763" t="e">
        <f t="shared" si="497"/>
        <v>#N/A</v>
      </c>
      <c r="BV763" t="e">
        <f t="shared" si="498"/>
        <v>#N/A</v>
      </c>
      <c r="BW763" t="e">
        <f t="shared" si="499"/>
        <v>#N/A</v>
      </c>
      <c r="BX763" t="e">
        <f t="shared" si="500"/>
        <v>#N/A</v>
      </c>
      <c r="BY763" t="e">
        <f t="shared" si="501"/>
        <v>#N/A</v>
      </c>
      <c r="BZ763" t="e">
        <f t="shared" si="502"/>
        <v>#N/A</v>
      </c>
      <c r="CA763" t="e">
        <f t="shared" si="503"/>
        <v>#N/A</v>
      </c>
      <c r="CB763" t="e">
        <f t="shared" si="504"/>
        <v>#N/A</v>
      </c>
      <c r="CC763" t="e">
        <f t="shared" si="505"/>
        <v>#N/A</v>
      </c>
      <c r="CD763" t="e">
        <f t="shared" si="506"/>
        <v>#N/A</v>
      </c>
      <c r="CE763" t="e">
        <f t="shared" si="507"/>
        <v>#N/A</v>
      </c>
      <c r="CF763" t="e">
        <f t="shared" si="508"/>
        <v>#N/A</v>
      </c>
    </row>
    <row r="764" spans="1:84" x14ac:dyDescent="0.3">
      <c r="A764" t="e">
        <f t="shared" ref="A764:B783" si="510">A363</f>
        <v>#N/A</v>
      </c>
      <c r="B764" t="e">
        <f t="shared" si="510"/>
        <v>#N/A</v>
      </c>
      <c r="C764" t="e">
        <f t="shared" si="442"/>
        <v>#N/A</v>
      </c>
      <c r="D764" t="e">
        <f t="shared" si="443"/>
        <v>#N/A</v>
      </c>
      <c r="E764" t="e">
        <f t="shared" si="444"/>
        <v>#N/A</v>
      </c>
      <c r="F764" t="e">
        <f t="shared" si="445"/>
        <v>#N/A</v>
      </c>
      <c r="G764" t="e">
        <f t="shared" si="446"/>
        <v>#N/A</v>
      </c>
      <c r="H764" t="e">
        <f t="shared" si="447"/>
        <v>#N/A</v>
      </c>
      <c r="I764" t="e">
        <f t="shared" si="448"/>
        <v>#N/A</v>
      </c>
      <c r="J764" t="e">
        <f t="shared" si="449"/>
        <v>#N/A</v>
      </c>
      <c r="K764" t="e">
        <f t="shared" si="450"/>
        <v>#N/A</v>
      </c>
      <c r="L764" t="e">
        <f t="shared" si="427"/>
        <v>#N/A</v>
      </c>
      <c r="M764" t="e">
        <f t="shared" si="428"/>
        <v>#N/A</v>
      </c>
      <c r="N764" t="e">
        <f t="shared" si="429"/>
        <v>#N/A</v>
      </c>
      <c r="O764" t="e">
        <f t="shared" si="451"/>
        <v>#N/A</v>
      </c>
      <c r="P764" t="e">
        <f t="shared" si="452"/>
        <v>#N/A</v>
      </c>
      <c r="Q764" t="e">
        <f t="shared" si="453"/>
        <v>#N/A</v>
      </c>
      <c r="R764" t="e">
        <f t="shared" si="454"/>
        <v>#N/A</v>
      </c>
      <c r="S764" t="e">
        <f t="shared" si="455"/>
        <v>#N/A</v>
      </c>
      <c r="T764" t="e">
        <f t="shared" si="456"/>
        <v>#N/A</v>
      </c>
      <c r="U764" t="e">
        <f t="shared" si="457"/>
        <v>#N/A</v>
      </c>
      <c r="V764" t="e">
        <f t="shared" si="458"/>
        <v>#N/A</v>
      </c>
      <c r="W764" t="e">
        <f t="shared" si="459"/>
        <v>#N/A</v>
      </c>
      <c r="X764" t="e">
        <f t="shared" si="430"/>
        <v>#N/A</v>
      </c>
      <c r="Y764" t="e">
        <f t="shared" si="431"/>
        <v>#N/A</v>
      </c>
      <c r="Z764" t="e">
        <f t="shared" si="432"/>
        <v>#N/A</v>
      </c>
      <c r="AA764" t="e">
        <f t="shared" si="460"/>
        <v>#N/A</v>
      </c>
      <c r="AB764" t="e">
        <f t="shared" si="461"/>
        <v>#N/A</v>
      </c>
      <c r="AC764" t="e">
        <f t="shared" si="462"/>
        <v>#N/A</v>
      </c>
      <c r="AD764" t="e">
        <f t="shared" si="463"/>
        <v>#N/A</v>
      </c>
      <c r="AE764" t="e">
        <f t="shared" si="464"/>
        <v>#N/A</v>
      </c>
      <c r="AF764" t="e">
        <f t="shared" si="465"/>
        <v>#N/A</v>
      </c>
      <c r="AG764" t="e">
        <f t="shared" si="466"/>
        <v>#N/A</v>
      </c>
      <c r="AH764" t="e">
        <f t="shared" si="467"/>
        <v>#N/A</v>
      </c>
      <c r="AI764" t="e">
        <f t="shared" si="468"/>
        <v>#N/A</v>
      </c>
      <c r="AJ764" t="e">
        <f t="shared" si="433"/>
        <v>#N/A</v>
      </c>
      <c r="AK764" t="e">
        <f t="shared" si="434"/>
        <v>#N/A</v>
      </c>
      <c r="AL764" t="e">
        <f t="shared" si="435"/>
        <v>#N/A</v>
      </c>
      <c r="AM764" t="e">
        <f t="shared" si="469"/>
        <v>#N/A</v>
      </c>
      <c r="AN764" t="e">
        <f t="shared" si="470"/>
        <v>#N/A</v>
      </c>
      <c r="AO764" t="e">
        <f t="shared" si="471"/>
        <v>#N/A</v>
      </c>
      <c r="AP764" t="e">
        <f t="shared" si="472"/>
        <v>#N/A</v>
      </c>
      <c r="AQ764" t="e">
        <f t="shared" si="473"/>
        <v>#N/A</v>
      </c>
      <c r="AR764" t="e">
        <f t="shared" si="474"/>
        <v>#N/A</v>
      </c>
      <c r="AS764" t="e">
        <f t="shared" si="475"/>
        <v>#N/A</v>
      </c>
      <c r="AT764" t="e">
        <f t="shared" si="476"/>
        <v>#N/A</v>
      </c>
      <c r="AU764" t="e">
        <f t="shared" si="477"/>
        <v>#N/A</v>
      </c>
      <c r="AV764" t="e">
        <f t="shared" si="436"/>
        <v>#N/A</v>
      </c>
      <c r="AW764" t="e">
        <f t="shared" si="437"/>
        <v>#N/A</v>
      </c>
      <c r="AX764" t="e">
        <f t="shared" si="438"/>
        <v>#N/A</v>
      </c>
      <c r="AY764" t="e">
        <f t="shared" si="478"/>
        <v>#N/A</v>
      </c>
      <c r="AZ764" t="e">
        <f t="shared" si="479"/>
        <v>#N/A</v>
      </c>
      <c r="BA764" t="e">
        <f t="shared" si="480"/>
        <v>#N/A</v>
      </c>
      <c r="BB764" t="e">
        <f t="shared" si="481"/>
        <v>#N/A</v>
      </c>
      <c r="BC764" t="e">
        <f t="shared" si="482"/>
        <v>#N/A</v>
      </c>
      <c r="BD764" t="e">
        <f t="shared" si="483"/>
        <v>#N/A</v>
      </c>
      <c r="BE764" t="e">
        <f t="shared" si="484"/>
        <v>#N/A</v>
      </c>
      <c r="BF764" t="e">
        <f t="shared" si="485"/>
        <v>#N/A</v>
      </c>
      <c r="BG764" t="e">
        <f t="shared" si="486"/>
        <v>#N/A</v>
      </c>
      <c r="BH764" t="e">
        <f t="shared" si="439"/>
        <v>#N/A</v>
      </c>
      <c r="BI764" t="e">
        <f t="shared" si="440"/>
        <v>#N/A</v>
      </c>
      <c r="BJ764" t="e">
        <f t="shared" si="441"/>
        <v>#N/A</v>
      </c>
      <c r="BK764" t="e">
        <f t="shared" si="487"/>
        <v>#N/A</v>
      </c>
      <c r="BL764" t="e">
        <f t="shared" si="488"/>
        <v>#N/A</v>
      </c>
      <c r="BM764" t="e">
        <f t="shared" si="489"/>
        <v>#N/A</v>
      </c>
      <c r="BN764" t="e">
        <f t="shared" si="490"/>
        <v>#N/A</v>
      </c>
      <c r="BO764" t="e">
        <f t="shared" si="491"/>
        <v>#N/A</v>
      </c>
      <c r="BP764" t="e">
        <f t="shared" si="492"/>
        <v>#N/A</v>
      </c>
      <c r="BQ764" t="e">
        <f t="shared" si="493"/>
        <v>#N/A</v>
      </c>
      <c r="BR764" t="e">
        <f t="shared" si="494"/>
        <v>#N/A</v>
      </c>
      <c r="BS764" t="e">
        <f t="shared" si="495"/>
        <v>#N/A</v>
      </c>
      <c r="BT764" t="e">
        <f t="shared" si="496"/>
        <v>#N/A</v>
      </c>
      <c r="BU764" t="e">
        <f t="shared" si="497"/>
        <v>#N/A</v>
      </c>
      <c r="BV764" t="e">
        <f t="shared" si="498"/>
        <v>#N/A</v>
      </c>
      <c r="BW764" t="e">
        <f t="shared" si="499"/>
        <v>#N/A</v>
      </c>
      <c r="BX764" t="e">
        <f t="shared" si="500"/>
        <v>#N/A</v>
      </c>
      <c r="BY764" t="e">
        <f t="shared" si="501"/>
        <v>#N/A</v>
      </c>
      <c r="BZ764" t="e">
        <f t="shared" si="502"/>
        <v>#N/A</v>
      </c>
      <c r="CA764" t="e">
        <f t="shared" si="503"/>
        <v>#N/A</v>
      </c>
      <c r="CB764" t="e">
        <f t="shared" si="504"/>
        <v>#N/A</v>
      </c>
      <c r="CC764" t="e">
        <f t="shared" si="505"/>
        <v>#N/A</v>
      </c>
      <c r="CD764" t="e">
        <f t="shared" si="506"/>
        <v>#N/A</v>
      </c>
      <c r="CE764" t="e">
        <f t="shared" si="507"/>
        <v>#N/A</v>
      </c>
      <c r="CF764" t="e">
        <f t="shared" si="508"/>
        <v>#N/A</v>
      </c>
    </row>
    <row r="765" spans="1:84" x14ac:dyDescent="0.3">
      <c r="A765" t="e">
        <f t="shared" si="510"/>
        <v>#N/A</v>
      </c>
      <c r="B765" t="e">
        <f t="shared" si="510"/>
        <v>#N/A</v>
      </c>
      <c r="C765" t="e">
        <f t="shared" si="442"/>
        <v>#N/A</v>
      </c>
      <c r="D765" t="e">
        <f t="shared" si="443"/>
        <v>#N/A</v>
      </c>
      <c r="E765" t="e">
        <f t="shared" si="444"/>
        <v>#N/A</v>
      </c>
      <c r="F765" t="e">
        <f t="shared" si="445"/>
        <v>#N/A</v>
      </c>
      <c r="G765" t="e">
        <f t="shared" si="446"/>
        <v>#N/A</v>
      </c>
      <c r="H765" t="e">
        <f t="shared" si="447"/>
        <v>#N/A</v>
      </c>
      <c r="I765" t="e">
        <f t="shared" si="448"/>
        <v>#N/A</v>
      </c>
      <c r="J765" t="e">
        <f t="shared" si="449"/>
        <v>#N/A</v>
      </c>
      <c r="K765" t="e">
        <f t="shared" si="450"/>
        <v>#N/A</v>
      </c>
      <c r="L765" t="e">
        <f t="shared" si="427"/>
        <v>#N/A</v>
      </c>
      <c r="M765" t="e">
        <f t="shared" si="428"/>
        <v>#N/A</v>
      </c>
      <c r="N765" t="e">
        <f t="shared" si="429"/>
        <v>#N/A</v>
      </c>
      <c r="O765" t="e">
        <f t="shared" si="451"/>
        <v>#N/A</v>
      </c>
      <c r="P765" t="e">
        <f t="shared" si="452"/>
        <v>#N/A</v>
      </c>
      <c r="Q765" t="e">
        <f t="shared" si="453"/>
        <v>#N/A</v>
      </c>
      <c r="R765" t="e">
        <f t="shared" si="454"/>
        <v>#N/A</v>
      </c>
      <c r="S765" t="e">
        <f t="shared" si="455"/>
        <v>#N/A</v>
      </c>
      <c r="T765" t="e">
        <f t="shared" si="456"/>
        <v>#N/A</v>
      </c>
      <c r="U765" t="e">
        <f t="shared" si="457"/>
        <v>#N/A</v>
      </c>
      <c r="V765" t="e">
        <f t="shared" si="458"/>
        <v>#N/A</v>
      </c>
      <c r="W765" t="e">
        <f t="shared" si="459"/>
        <v>#N/A</v>
      </c>
      <c r="X765" t="e">
        <f t="shared" si="430"/>
        <v>#N/A</v>
      </c>
      <c r="Y765" t="e">
        <f t="shared" si="431"/>
        <v>#N/A</v>
      </c>
      <c r="Z765" t="e">
        <f t="shared" si="432"/>
        <v>#N/A</v>
      </c>
      <c r="AA765" t="e">
        <f t="shared" si="460"/>
        <v>#N/A</v>
      </c>
      <c r="AB765" t="e">
        <f t="shared" si="461"/>
        <v>#N/A</v>
      </c>
      <c r="AC765" t="e">
        <f t="shared" si="462"/>
        <v>#N/A</v>
      </c>
      <c r="AD765" t="e">
        <f t="shared" si="463"/>
        <v>#N/A</v>
      </c>
      <c r="AE765" t="e">
        <f t="shared" si="464"/>
        <v>#N/A</v>
      </c>
      <c r="AF765" t="e">
        <f t="shared" si="465"/>
        <v>#N/A</v>
      </c>
      <c r="AG765" t="e">
        <f t="shared" si="466"/>
        <v>#N/A</v>
      </c>
      <c r="AH765" t="e">
        <f t="shared" si="467"/>
        <v>#N/A</v>
      </c>
      <c r="AI765" t="e">
        <f t="shared" si="468"/>
        <v>#N/A</v>
      </c>
      <c r="AJ765" t="e">
        <f t="shared" si="433"/>
        <v>#N/A</v>
      </c>
      <c r="AK765" t="e">
        <f t="shared" si="434"/>
        <v>#N/A</v>
      </c>
      <c r="AL765" t="e">
        <f t="shared" si="435"/>
        <v>#N/A</v>
      </c>
      <c r="AM765" t="e">
        <f t="shared" si="469"/>
        <v>#N/A</v>
      </c>
      <c r="AN765" t="e">
        <f t="shared" si="470"/>
        <v>#N/A</v>
      </c>
      <c r="AO765" t="e">
        <f t="shared" si="471"/>
        <v>#N/A</v>
      </c>
      <c r="AP765" t="e">
        <f t="shared" si="472"/>
        <v>#N/A</v>
      </c>
      <c r="AQ765" t="e">
        <f t="shared" si="473"/>
        <v>#N/A</v>
      </c>
      <c r="AR765" t="e">
        <f t="shared" si="474"/>
        <v>#N/A</v>
      </c>
      <c r="AS765" t="e">
        <f t="shared" si="475"/>
        <v>#N/A</v>
      </c>
      <c r="AT765" t="e">
        <f t="shared" si="476"/>
        <v>#N/A</v>
      </c>
      <c r="AU765" t="e">
        <f t="shared" si="477"/>
        <v>#N/A</v>
      </c>
      <c r="AV765" t="e">
        <f t="shared" si="436"/>
        <v>#N/A</v>
      </c>
      <c r="AW765" t="e">
        <f t="shared" si="437"/>
        <v>#N/A</v>
      </c>
      <c r="AX765" t="e">
        <f t="shared" si="438"/>
        <v>#N/A</v>
      </c>
      <c r="AY765" t="e">
        <f t="shared" si="478"/>
        <v>#N/A</v>
      </c>
      <c r="AZ765" t="e">
        <f t="shared" si="479"/>
        <v>#N/A</v>
      </c>
      <c r="BA765" t="e">
        <f t="shared" si="480"/>
        <v>#N/A</v>
      </c>
      <c r="BB765" t="e">
        <f t="shared" si="481"/>
        <v>#N/A</v>
      </c>
      <c r="BC765" t="e">
        <f t="shared" si="482"/>
        <v>#N/A</v>
      </c>
      <c r="BD765" t="e">
        <f t="shared" si="483"/>
        <v>#N/A</v>
      </c>
      <c r="BE765" t="e">
        <f t="shared" si="484"/>
        <v>#N/A</v>
      </c>
      <c r="BF765" t="e">
        <f t="shared" si="485"/>
        <v>#N/A</v>
      </c>
      <c r="BG765" t="e">
        <f t="shared" si="486"/>
        <v>#N/A</v>
      </c>
      <c r="BH765" t="e">
        <f t="shared" si="439"/>
        <v>#N/A</v>
      </c>
      <c r="BI765" t="e">
        <f t="shared" si="440"/>
        <v>#N/A</v>
      </c>
      <c r="BJ765" t="e">
        <f t="shared" si="441"/>
        <v>#N/A</v>
      </c>
      <c r="BK765" t="e">
        <f t="shared" si="487"/>
        <v>#N/A</v>
      </c>
      <c r="BL765" t="e">
        <f t="shared" si="488"/>
        <v>#N/A</v>
      </c>
      <c r="BM765" t="e">
        <f t="shared" si="489"/>
        <v>#N/A</v>
      </c>
      <c r="BN765" t="e">
        <f t="shared" si="490"/>
        <v>#N/A</v>
      </c>
      <c r="BO765" t="e">
        <f t="shared" si="491"/>
        <v>#N/A</v>
      </c>
      <c r="BP765" t="e">
        <f t="shared" si="492"/>
        <v>#N/A</v>
      </c>
      <c r="BQ765" t="e">
        <f t="shared" si="493"/>
        <v>#N/A</v>
      </c>
      <c r="BR765" t="e">
        <f t="shared" si="494"/>
        <v>#N/A</v>
      </c>
      <c r="BS765" t="e">
        <f t="shared" si="495"/>
        <v>#N/A</v>
      </c>
      <c r="BT765" t="e">
        <f t="shared" si="496"/>
        <v>#N/A</v>
      </c>
      <c r="BU765" t="e">
        <f t="shared" si="497"/>
        <v>#N/A</v>
      </c>
      <c r="BV765" t="e">
        <f t="shared" si="498"/>
        <v>#N/A</v>
      </c>
      <c r="BW765" t="e">
        <f t="shared" si="499"/>
        <v>#N/A</v>
      </c>
      <c r="BX765" t="e">
        <f t="shared" si="500"/>
        <v>#N/A</v>
      </c>
      <c r="BY765" t="e">
        <f t="shared" si="501"/>
        <v>#N/A</v>
      </c>
      <c r="BZ765" t="e">
        <f t="shared" si="502"/>
        <v>#N/A</v>
      </c>
      <c r="CA765" t="e">
        <f t="shared" si="503"/>
        <v>#N/A</v>
      </c>
      <c r="CB765" t="e">
        <f t="shared" si="504"/>
        <v>#N/A</v>
      </c>
      <c r="CC765" t="e">
        <f t="shared" si="505"/>
        <v>#N/A</v>
      </c>
      <c r="CD765" t="e">
        <f t="shared" si="506"/>
        <v>#N/A</v>
      </c>
      <c r="CE765" t="e">
        <f t="shared" si="507"/>
        <v>#N/A</v>
      </c>
      <c r="CF765" t="e">
        <f t="shared" si="508"/>
        <v>#N/A</v>
      </c>
    </row>
    <row r="766" spans="1:84" x14ac:dyDescent="0.3">
      <c r="A766" t="e">
        <f t="shared" si="510"/>
        <v>#N/A</v>
      </c>
      <c r="B766" t="e">
        <f t="shared" si="510"/>
        <v>#N/A</v>
      </c>
      <c r="C766" t="e">
        <f t="shared" si="442"/>
        <v>#N/A</v>
      </c>
      <c r="D766" t="e">
        <f t="shared" si="443"/>
        <v>#N/A</v>
      </c>
      <c r="E766" t="e">
        <f t="shared" si="444"/>
        <v>#N/A</v>
      </c>
      <c r="F766" t="e">
        <f t="shared" si="445"/>
        <v>#N/A</v>
      </c>
      <c r="G766" t="e">
        <f t="shared" si="446"/>
        <v>#N/A</v>
      </c>
      <c r="H766" t="e">
        <f t="shared" si="447"/>
        <v>#N/A</v>
      </c>
      <c r="I766" t="e">
        <f t="shared" si="448"/>
        <v>#N/A</v>
      </c>
      <c r="J766" t="e">
        <f t="shared" si="449"/>
        <v>#N/A</v>
      </c>
      <c r="K766" t="e">
        <f t="shared" si="450"/>
        <v>#N/A</v>
      </c>
      <c r="L766" t="e">
        <f t="shared" si="427"/>
        <v>#N/A</v>
      </c>
      <c r="M766" t="e">
        <f t="shared" si="428"/>
        <v>#N/A</v>
      </c>
      <c r="N766" t="e">
        <f t="shared" si="429"/>
        <v>#N/A</v>
      </c>
      <c r="O766" t="e">
        <f t="shared" si="451"/>
        <v>#N/A</v>
      </c>
      <c r="P766" t="e">
        <f t="shared" si="452"/>
        <v>#N/A</v>
      </c>
      <c r="Q766" t="e">
        <f t="shared" si="453"/>
        <v>#N/A</v>
      </c>
      <c r="R766" t="e">
        <f t="shared" si="454"/>
        <v>#N/A</v>
      </c>
      <c r="S766" t="e">
        <f t="shared" si="455"/>
        <v>#N/A</v>
      </c>
      <c r="T766" t="e">
        <f t="shared" si="456"/>
        <v>#N/A</v>
      </c>
      <c r="U766" t="e">
        <f t="shared" si="457"/>
        <v>#N/A</v>
      </c>
      <c r="V766" t="e">
        <f t="shared" si="458"/>
        <v>#N/A</v>
      </c>
      <c r="W766" t="e">
        <f t="shared" si="459"/>
        <v>#N/A</v>
      </c>
      <c r="X766" t="e">
        <f t="shared" si="430"/>
        <v>#N/A</v>
      </c>
      <c r="Y766" t="e">
        <f t="shared" si="431"/>
        <v>#N/A</v>
      </c>
      <c r="Z766" t="e">
        <f t="shared" si="432"/>
        <v>#N/A</v>
      </c>
      <c r="AA766" t="e">
        <f t="shared" si="460"/>
        <v>#N/A</v>
      </c>
      <c r="AB766" t="e">
        <f t="shared" si="461"/>
        <v>#N/A</v>
      </c>
      <c r="AC766" t="e">
        <f t="shared" si="462"/>
        <v>#N/A</v>
      </c>
      <c r="AD766" t="e">
        <f t="shared" si="463"/>
        <v>#N/A</v>
      </c>
      <c r="AE766" t="e">
        <f t="shared" si="464"/>
        <v>#N/A</v>
      </c>
      <c r="AF766" t="e">
        <f t="shared" si="465"/>
        <v>#N/A</v>
      </c>
      <c r="AG766" t="e">
        <f t="shared" si="466"/>
        <v>#N/A</v>
      </c>
      <c r="AH766" t="e">
        <f t="shared" si="467"/>
        <v>#N/A</v>
      </c>
      <c r="AI766" t="e">
        <f t="shared" si="468"/>
        <v>#N/A</v>
      </c>
      <c r="AJ766" t="e">
        <f t="shared" si="433"/>
        <v>#N/A</v>
      </c>
      <c r="AK766" t="e">
        <f t="shared" si="434"/>
        <v>#N/A</v>
      </c>
      <c r="AL766" t="e">
        <f t="shared" si="435"/>
        <v>#N/A</v>
      </c>
      <c r="AM766" t="e">
        <f t="shared" si="469"/>
        <v>#N/A</v>
      </c>
      <c r="AN766" t="e">
        <f t="shared" si="470"/>
        <v>#N/A</v>
      </c>
      <c r="AO766" t="e">
        <f t="shared" si="471"/>
        <v>#N/A</v>
      </c>
      <c r="AP766" t="e">
        <f t="shared" si="472"/>
        <v>#N/A</v>
      </c>
      <c r="AQ766" t="e">
        <f t="shared" si="473"/>
        <v>#N/A</v>
      </c>
      <c r="AR766" t="e">
        <f t="shared" si="474"/>
        <v>#N/A</v>
      </c>
      <c r="AS766" t="e">
        <f t="shared" si="475"/>
        <v>#N/A</v>
      </c>
      <c r="AT766" t="e">
        <f t="shared" si="476"/>
        <v>#N/A</v>
      </c>
      <c r="AU766" t="e">
        <f t="shared" si="477"/>
        <v>#N/A</v>
      </c>
      <c r="AV766" t="e">
        <f t="shared" si="436"/>
        <v>#N/A</v>
      </c>
      <c r="AW766" t="e">
        <f t="shared" si="437"/>
        <v>#N/A</v>
      </c>
      <c r="AX766" t="e">
        <f t="shared" si="438"/>
        <v>#N/A</v>
      </c>
      <c r="AY766" t="e">
        <f t="shared" si="478"/>
        <v>#N/A</v>
      </c>
      <c r="AZ766" t="e">
        <f t="shared" si="479"/>
        <v>#N/A</v>
      </c>
      <c r="BA766" t="e">
        <f t="shared" si="480"/>
        <v>#N/A</v>
      </c>
      <c r="BB766" t="e">
        <f t="shared" si="481"/>
        <v>#N/A</v>
      </c>
      <c r="BC766" t="e">
        <f t="shared" si="482"/>
        <v>#N/A</v>
      </c>
      <c r="BD766" t="e">
        <f t="shared" si="483"/>
        <v>#N/A</v>
      </c>
      <c r="BE766" t="e">
        <f t="shared" si="484"/>
        <v>#N/A</v>
      </c>
      <c r="BF766" t="e">
        <f t="shared" si="485"/>
        <v>#N/A</v>
      </c>
      <c r="BG766" t="e">
        <f t="shared" si="486"/>
        <v>#N/A</v>
      </c>
      <c r="BH766" t="e">
        <f t="shared" si="439"/>
        <v>#N/A</v>
      </c>
      <c r="BI766" t="e">
        <f t="shared" si="440"/>
        <v>#N/A</v>
      </c>
      <c r="BJ766" t="e">
        <f t="shared" si="441"/>
        <v>#N/A</v>
      </c>
      <c r="BK766" t="e">
        <f t="shared" si="487"/>
        <v>#N/A</v>
      </c>
      <c r="BL766" t="e">
        <f t="shared" si="488"/>
        <v>#N/A</v>
      </c>
      <c r="BM766" t="e">
        <f t="shared" si="489"/>
        <v>#N/A</v>
      </c>
      <c r="BN766" t="e">
        <f t="shared" si="490"/>
        <v>#N/A</v>
      </c>
      <c r="BO766" t="e">
        <f t="shared" si="491"/>
        <v>#N/A</v>
      </c>
      <c r="BP766" t="e">
        <f t="shared" si="492"/>
        <v>#N/A</v>
      </c>
      <c r="BQ766" t="e">
        <f t="shared" si="493"/>
        <v>#N/A</v>
      </c>
      <c r="BR766" t="e">
        <f t="shared" si="494"/>
        <v>#N/A</v>
      </c>
      <c r="BS766" t="e">
        <f t="shared" si="495"/>
        <v>#N/A</v>
      </c>
      <c r="BT766" t="e">
        <f t="shared" si="496"/>
        <v>#N/A</v>
      </c>
      <c r="BU766" t="e">
        <f t="shared" si="497"/>
        <v>#N/A</v>
      </c>
      <c r="BV766" t="e">
        <f t="shared" si="498"/>
        <v>#N/A</v>
      </c>
      <c r="BW766" t="e">
        <f t="shared" si="499"/>
        <v>#N/A</v>
      </c>
      <c r="BX766" t="e">
        <f t="shared" si="500"/>
        <v>#N/A</v>
      </c>
      <c r="BY766" t="e">
        <f t="shared" si="501"/>
        <v>#N/A</v>
      </c>
      <c r="BZ766" t="e">
        <f t="shared" si="502"/>
        <v>#N/A</v>
      </c>
      <c r="CA766" t="e">
        <f t="shared" si="503"/>
        <v>#N/A</v>
      </c>
      <c r="CB766" t="e">
        <f t="shared" si="504"/>
        <v>#N/A</v>
      </c>
      <c r="CC766" t="e">
        <f t="shared" si="505"/>
        <v>#N/A</v>
      </c>
      <c r="CD766" t="e">
        <f t="shared" si="506"/>
        <v>#N/A</v>
      </c>
      <c r="CE766" t="e">
        <f t="shared" si="507"/>
        <v>#N/A</v>
      </c>
      <c r="CF766" t="e">
        <f t="shared" si="508"/>
        <v>#N/A</v>
      </c>
    </row>
    <row r="767" spans="1:84" x14ac:dyDescent="0.3">
      <c r="A767" t="e">
        <f t="shared" si="510"/>
        <v>#N/A</v>
      </c>
      <c r="B767" t="e">
        <f t="shared" si="510"/>
        <v>#N/A</v>
      </c>
      <c r="C767" t="e">
        <f t="shared" si="442"/>
        <v>#N/A</v>
      </c>
      <c r="D767" t="e">
        <f t="shared" si="443"/>
        <v>#N/A</v>
      </c>
      <c r="E767" t="e">
        <f t="shared" si="444"/>
        <v>#N/A</v>
      </c>
      <c r="F767" t="e">
        <f t="shared" si="445"/>
        <v>#N/A</v>
      </c>
      <c r="G767" t="e">
        <f t="shared" si="446"/>
        <v>#N/A</v>
      </c>
      <c r="H767" t="e">
        <f t="shared" si="447"/>
        <v>#N/A</v>
      </c>
      <c r="I767" t="e">
        <f t="shared" si="448"/>
        <v>#N/A</v>
      </c>
      <c r="J767" t="e">
        <f t="shared" si="449"/>
        <v>#N/A</v>
      </c>
      <c r="K767" t="e">
        <f t="shared" si="450"/>
        <v>#N/A</v>
      </c>
      <c r="L767" t="e">
        <f t="shared" si="427"/>
        <v>#N/A</v>
      </c>
      <c r="M767" t="e">
        <f t="shared" si="428"/>
        <v>#N/A</v>
      </c>
      <c r="N767" t="e">
        <f t="shared" si="429"/>
        <v>#N/A</v>
      </c>
      <c r="O767" t="e">
        <f t="shared" si="451"/>
        <v>#N/A</v>
      </c>
      <c r="P767" t="e">
        <f t="shared" si="452"/>
        <v>#N/A</v>
      </c>
      <c r="Q767" t="e">
        <f t="shared" si="453"/>
        <v>#N/A</v>
      </c>
      <c r="R767" t="e">
        <f t="shared" si="454"/>
        <v>#N/A</v>
      </c>
      <c r="S767" t="e">
        <f t="shared" si="455"/>
        <v>#N/A</v>
      </c>
      <c r="T767" t="e">
        <f t="shared" si="456"/>
        <v>#N/A</v>
      </c>
      <c r="U767" t="e">
        <f t="shared" si="457"/>
        <v>#N/A</v>
      </c>
      <c r="V767" t="e">
        <f t="shared" si="458"/>
        <v>#N/A</v>
      </c>
      <c r="W767" t="e">
        <f t="shared" si="459"/>
        <v>#N/A</v>
      </c>
      <c r="X767" t="e">
        <f t="shared" si="430"/>
        <v>#N/A</v>
      </c>
      <c r="Y767" t="e">
        <f t="shared" si="431"/>
        <v>#N/A</v>
      </c>
      <c r="Z767" t="e">
        <f t="shared" si="432"/>
        <v>#N/A</v>
      </c>
      <c r="AA767" t="e">
        <f t="shared" si="460"/>
        <v>#N/A</v>
      </c>
      <c r="AB767" t="e">
        <f t="shared" si="461"/>
        <v>#N/A</v>
      </c>
      <c r="AC767" t="e">
        <f t="shared" si="462"/>
        <v>#N/A</v>
      </c>
      <c r="AD767" t="e">
        <f t="shared" si="463"/>
        <v>#N/A</v>
      </c>
      <c r="AE767" t="e">
        <f t="shared" si="464"/>
        <v>#N/A</v>
      </c>
      <c r="AF767" t="e">
        <f t="shared" si="465"/>
        <v>#N/A</v>
      </c>
      <c r="AG767" t="e">
        <f t="shared" si="466"/>
        <v>#N/A</v>
      </c>
      <c r="AH767" t="e">
        <f t="shared" si="467"/>
        <v>#N/A</v>
      </c>
      <c r="AI767" t="e">
        <f t="shared" si="468"/>
        <v>#N/A</v>
      </c>
      <c r="AJ767" t="e">
        <f t="shared" si="433"/>
        <v>#N/A</v>
      </c>
      <c r="AK767" t="e">
        <f t="shared" si="434"/>
        <v>#N/A</v>
      </c>
      <c r="AL767" t="e">
        <f t="shared" si="435"/>
        <v>#N/A</v>
      </c>
      <c r="AM767" t="e">
        <f t="shared" si="469"/>
        <v>#N/A</v>
      </c>
      <c r="AN767" t="e">
        <f t="shared" si="470"/>
        <v>#N/A</v>
      </c>
      <c r="AO767" t="e">
        <f t="shared" si="471"/>
        <v>#N/A</v>
      </c>
      <c r="AP767" t="e">
        <f t="shared" si="472"/>
        <v>#N/A</v>
      </c>
      <c r="AQ767" t="e">
        <f t="shared" si="473"/>
        <v>#N/A</v>
      </c>
      <c r="AR767" t="e">
        <f t="shared" si="474"/>
        <v>#N/A</v>
      </c>
      <c r="AS767" t="e">
        <f t="shared" si="475"/>
        <v>#N/A</v>
      </c>
      <c r="AT767" t="e">
        <f t="shared" si="476"/>
        <v>#N/A</v>
      </c>
      <c r="AU767" t="e">
        <f t="shared" si="477"/>
        <v>#N/A</v>
      </c>
      <c r="AV767" t="e">
        <f t="shared" si="436"/>
        <v>#N/A</v>
      </c>
      <c r="AW767" t="e">
        <f t="shared" si="437"/>
        <v>#N/A</v>
      </c>
      <c r="AX767" t="e">
        <f t="shared" si="438"/>
        <v>#N/A</v>
      </c>
      <c r="AY767" t="e">
        <f t="shared" si="478"/>
        <v>#N/A</v>
      </c>
      <c r="AZ767" t="e">
        <f t="shared" si="479"/>
        <v>#N/A</v>
      </c>
      <c r="BA767" t="e">
        <f t="shared" si="480"/>
        <v>#N/A</v>
      </c>
      <c r="BB767" t="e">
        <f t="shared" si="481"/>
        <v>#N/A</v>
      </c>
      <c r="BC767" t="e">
        <f t="shared" si="482"/>
        <v>#N/A</v>
      </c>
      <c r="BD767" t="e">
        <f t="shared" si="483"/>
        <v>#N/A</v>
      </c>
      <c r="BE767" t="e">
        <f t="shared" si="484"/>
        <v>#N/A</v>
      </c>
      <c r="BF767" t="e">
        <f t="shared" si="485"/>
        <v>#N/A</v>
      </c>
      <c r="BG767" t="e">
        <f t="shared" si="486"/>
        <v>#N/A</v>
      </c>
      <c r="BH767" t="e">
        <f t="shared" si="439"/>
        <v>#N/A</v>
      </c>
      <c r="BI767" t="e">
        <f t="shared" si="440"/>
        <v>#N/A</v>
      </c>
      <c r="BJ767" t="e">
        <f t="shared" si="441"/>
        <v>#N/A</v>
      </c>
      <c r="BK767" t="e">
        <f t="shared" si="487"/>
        <v>#N/A</v>
      </c>
      <c r="BL767" t="e">
        <f t="shared" si="488"/>
        <v>#N/A</v>
      </c>
      <c r="BM767" t="e">
        <f t="shared" si="489"/>
        <v>#N/A</v>
      </c>
      <c r="BN767" t="e">
        <f t="shared" si="490"/>
        <v>#N/A</v>
      </c>
      <c r="BO767" t="e">
        <f t="shared" si="491"/>
        <v>#N/A</v>
      </c>
      <c r="BP767" t="e">
        <f t="shared" si="492"/>
        <v>#N/A</v>
      </c>
      <c r="BQ767" t="e">
        <f t="shared" si="493"/>
        <v>#N/A</v>
      </c>
      <c r="BR767" t="e">
        <f t="shared" si="494"/>
        <v>#N/A</v>
      </c>
      <c r="BS767" t="e">
        <f t="shared" si="495"/>
        <v>#N/A</v>
      </c>
      <c r="BT767" t="e">
        <f t="shared" si="496"/>
        <v>#N/A</v>
      </c>
      <c r="BU767" t="e">
        <f t="shared" si="497"/>
        <v>#N/A</v>
      </c>
      <c r="BV767" t="e">
        <f t="shared" si="498"/>
        <v>#N/A</v>
      </c>
      <c r="BW767" t="e">
        <f t="shared" si="499"/>
        <v>#N/A</v>
      </c>
      <c r="BX767" t="e">
        <f t="shared" si="500"/>
        <v>#N/A</v>
      </c>
      <c r="BY767" t="e">
        <f t="shared" si="501"/>
        <v>#N/A</v>
      </c>
      <c r="BZ767" t="e">
        <f t="shared" si="502"/>
        <v>#N/A</v>
      </c>
      <c r="CA767" t="e">
        <f t="shared" si="503"/>
        <v>#N/A</v>
      </c>
      <c r="CB767" t="e">
        <f t="shared" si="504"/>
        <v>#N/A</v>
      </c>
      <c r="CC767" t="e">
        <f t="shared" si="505"/>
        <v>#N/A</v>
      </c>
      <c r="CD767" t="e">
        <f t="shared" si="506"/>
        <v>#N/A</v>
      </c>
      <c r="CE767" t="e">
        <f t="shared" si="507"/>
        <v>#N/A</v>
      </c>
      <c r="CF767" t="e">
        <f t="shared" si="508"/>
        <v>#N/A</v>
      </c>
    </row>
    <row r="768" spans="1:84" x14ac:dyDescent="0.3">
      <c r="A768" t="e">
        <f t="shared" si="510"/>
        <v>#N/A</v>
      </c>
      <c r="B768" t="e">
        <f t="shared" si="510"/>
        <v>#N/A</v>
      </c>
      <c r="C768" t="e">
        <f t="shared" si="442"/>
        <v>#N/A</v>
      </c>
      <c r="D768" t="e">
        <f t="shared" si="443"/>
        <v>#N/A</v>
      </c>
      <c r="E768" t="e">
        <f t="shared" si="444"/>
        <v>#N/A</v>
      </c>
      <c r="F768" t="e">
        <f t="shared" si="445"/>
        <v>#N/A</v>
      </c>
      <c r="G768" t="e">
        <f t="shared" si="446"/>
        <v>#N/A</v>
      </c>
      <c r="H768" t="e">
        <f t="shared" si="447"/>
        <v>#N/A</v>
      </c>
      <c r="I768" t="e">
        <f t="shared" si="448"/>
        <v>#N/A</v>
      </c>
      <c r="J768" t="e">
        <f t="shared" si="449"/>
        <v>#N/A</v>
      </c>
      <c r="K768" t="e">
        <f t="shared" si="450"/>
        <v>#N/A</v>
      </c>
      <c r="L768" t="e">
        <f t="shared" si="427"/>
        <v>#N/A</v>
      </c>
      <c r="M768" t="e">
        <f t="shared" si="428"/>
        <v>#N/A</v>
      </c>
      <c r="N768" t="e">
        <f t="shared" si="429"/>
        <v>#N/A</v>
      </c>
      <c r="O768" t="e">
        <f t="shared" si="451"/>
        <v>#N/A</v>
      </c>
      <c r="P768" t="e">
        <f t="shared" si="452"/>
        <v>#N/A</v>
      </c>
      <c r="Q768" t="e">
        <f t="shared" si="453"/>
        <v>#N/A</v>
      </c>
      <c r="R768" t="e">
        <f t="shared" si="454"/>
        <v>#N/A</v>
      </c>
      <c r="S768" t="e">
        <f t="shared" si="455"/>
        <v>#N/A</v>
      </c>
      <c r="T768" t="e">
        <f t="shared" si="456"/>
        <v>#N/A</v>
      </c>
      <c r="U768" t="e">
        <f t="shared" si="457"/>
        <v>#N/A</v>
      </c>
      <c r="V768" t="e">
        <f t="shared" si="458"/>
        <v>#N/A</v>
      </c>
      <c r="W768" t="e">
        <f t="shared" si="459"/>
        <v>#N/A</v>
      </c>
      <c r="X768" t="e">
        <f t="shared" si="430"/>
        <v>#N/A</v>
      </c>
      <c r="Y768" t="e">
        <f t="shared" si="431"/>
        <v>#N/A</v>
      </c>
      <c r="Z768" t="e">
        <f t="shared" si="432"/>
        <v>#N/A</v>
      </c>
      <c r="AA768" t="e">
        <f t="shared" si="460"/>
        <v>#N/A</v>
      </c>
      <c r="AB768" t="e">
        <f t="shared" si="461"/>
        <v>#N/A</v>
      </c>
      <c r="AC768" t="e">
        <f t="shared" si="462"/>
        <v>#N/A</v>
      </c>
      <c r="AD768" t="e">
        <f t="shared" si="463"/>
        <v>#N/A</v>
      </c>
      <c r="AE768" t="e">
        <f t="shared" si="464"/>
        <v>#N/A</v>
      </c>
      <c r="AF768" t="e">
        <f t="shared" si="465"/>
        <v>#N/A</v>
      </c>
      <c r="AG768" t="e">
        <f t="shared" si="466"/>
        <v>#N/A</v>
      </c>
      <c r="AH768" t="e">
        <f t="shared" si="467"/>
        <v>#N/A</v>
      </c>
      <c r="AI768" t="e">
        <f t="shared" si="468"/>
        <v>#N/A</v>
      </c>
      <c r="AJ768" t="e">
        <f t="shared" si="433"/>
        <v>#N/A</v>
      </c>
      <c r="AK768" t="e">
        <f t="shared" si="434"/>
        <v>#N/A</v>
      </c>
      <c r="AL768" t="e">
        <f t="shared" si="435"/>
        <v>#N/A</v>
      </c>
      <c r="AM768" t="e">
        <f t="shared" si="469"/>
        <v>#N/A</v>
      </c>
      <c r="AN768" t="e">
        <f t="shared" si="470"/>
        <v>#N/A</v>
      </c>
      <c r="AO768" t="e">
        <f t="shared" si="471"/>
        <v>#N/A</v>
      </c>
      <c r="AP768" t="e">
        <f t="shared" si="472"/>
        <v>#N/A</v>
      </c>
      <c r="AQ768" t="e">
        <f t="shared" si="473"/>
        <v>#N/A</v>
      </c>
      <c r="AR768" t="e">
        <f t="shared" si="474"/>
        <v>#N/A</v>
      </c>
      <c r="AS768" t="e">
        <f t="shared" si="475"/>
        <v>#N/A</v>
      </c>
      <c r="AT768" t="e">
        <f t="shared" si="476"/>
        <v>#N/A</v>
      </c>
      <c r="AU768" t="e">
        <f t="shared" si="477"/>
        <v>#N/A</v>
      </c>
      <c r="AV768" t="e">
        <f t="shared" si="436"/>
        <v>#N/A</v>
      </c>
      <c r="AW768" t="e">
        <f t="shared" si="437"/>
        <v>#N/A</v>
      </c>
      <c r="AX768" t="e">
        <f t="shared" si="438"/>
        <v>#N/A</v>
      </c>
      <c r="AY768" t="e">
        <f t="shared" si="478"/>
        <v>#N/A</v>
      </c>
      <c r="AZ768" t="e">
        <f t="shared" si="479"/>
        <v>#N/A</v>
      </c>
      <c r="BA768" t="e">
        <f t="shared" si="480"/>
        <v>#N/A</v>
      </c>
      <c r="BB768" t="e">
        <f t="shared" si="481"/>
        <v>#N/A</v>
      </c>
      <c r="BC768" t="e">
        <f t="shared" si="482"/>
        <v>#N/A</v>
      </c>
      <c r="BD768" t="e">
        <f t="shared" si="483"/>
        <v>#N/A</v>
      </c>
      <c r="BE768" t="e">
        <f t="shared" si="484"/>
        <v>#N/A</v>
      </c>
      <c r="BF768" t="e">
        <f t="shared" si="485"/>
        <v>#N/A</v>
      </c>
      <c r="BG768" t="e">
        <f t="shared" si="486"/>
        <v>#N/A</v>
      </c>
      <c r="BH768" t="e">
        <f t="shared" si="439"/>
        <v>#N/A</v>
      </c>
      <c r="BI768" t="e">
        <f t="shared" si="440"/>
        <v>#N/A</v>
      </c>
      <c r="BJ768" t="e">
        <f t="shared" si="441"/>
        <v>#N/A</v>
      </c>
      <c r="BK768" t="e">
        <f t="shared" si="487"/>
        <v>#N/A</v>
      </c>
      <c r="BL768" t="e">
        <f t="shared" si="488"/>
        <v>#N/A</v>
      </c>
      <c r="BM768" t="e">
        <f t="shared" si="489"/>
        <v>#N/A</v>
      </c>
      <c r="BN768" t="e">
        <f t="shared" si="490"/>
        <v>#N/A</v>
      </c>
      <c r="BO768" t="e">
        <f t="shared" si="491"/>
        <v>#N/A</v>
      </c>
      <c r="BP768" t="e">
        <f t="shared" si="492"/>
        <v>#N/A</v>
      </c>
      <c r="BQ768" t="e">
        <f t="shared" si="493"/>
        <v>#N/A</v>
      </c>
      <c r="BR768" t="e">
        <f t="shared" si="494"/>
        <v>#N/A</v>
      </c>
      <c r="BS768" t="e">
        <f t="shared" si="495"/>
        <v>#N/A</v>
      </c>
      <c r="BT768" t="e">
        <f t="shared" si="496"/>
        <v>#N/A</v>
      </c>
      <c r="BU768" t="e">
        <f t="shared" si="497"/>
        <v>#N/A</v>
      </c>
      <c r="BV768" t="e">
        <f t="shared" si="498"/>
        <v>#N/A</v>
      </c>
      <c r="BW768" t="e">
        <f t="shared" si="499"/>
        <v>#N/A</v>
      </c>
      <c r="BX768" t="e">
        <f t="shared" si="500"/>
        <v>#N/A</v>
      </c>
      <c r="BY768" t="e">
        <f t="shared" si="501"/>
        <v>#N/A</v>
      </c>
      <c r="BZ768" t="e">
        <f t="shared" si="502"/>
        <v>#N/A</v>
      </c>
      <c r="CA768" t="e">
        <f t="shared" si="503"/>
        <v>#N/A</v>
      </c>
      <c r="CB768" t="e">
        <f t="shared" si="504"/>
        <v>#N/A</v>
      </c>
      <c r="CC768" t="e">
        <f t="shared" si="505"/>
        <v>#N/A</v>
      </c>
      <c r="CD768" t="e">
        <f t="shared" si="506"/>
        <v>#N/A</v>
      </c>
      <c r="CE768" t="e">
        <f t="shared" si="507"/>
        <v>#N/A</v>
      </c>
      <c r="CF768" t="e">
        <f t="shared" si="508"/>
        <v>#N/A</v>
      </c>
    </row>
    <row r="769" spans="1:84" x14ac:dyDescent="0.3">
      <c r="A769" t="e">
        <f t="shared" si="510"/>
        <v>#N/A</v>
      </c>
      <c r="B769" t="e">
        <f t="shared" si="510"/>
        <v>#N/A</v>
      </c>
      <c r="C769" t="e">
        <f t="shared" si="442"/>
        <v>#N/A</v>
      </c>
      <c r="D769" t="e">
        <f t="shared" si="443"/>
        <v>#N/A</v>
      </c>
      <c r="E769" t="e">
        <f t="shared" si="444"/>
        <v>#N/A</v>
      </c>
      <c r="F769" t="e">
        <f t="shared" si="445"/>
        <v>#N/A</v>
      </c>
      <c r="G769" t="e">
        <f t="shared" si="446"/>
        <v>#N/A</v>
      </c>
      <c r="H769" t="e">
        <f t="shared" si="447"/>
        <v>#N/A</v>
      </c>
      <c r="I769" t="e">
        <f t="shared" si="448"/>
        <v>#N/A</v>
      </c>
      <c r="J769" t="e">
        <f t="shared" si="449"/>
        <v>#N/A</v>
      </c>
      <c r="K769" t="e">
        <f t="shared" si="450"/>
        <v>#N/A</v>
      </c>
      <c r="L769" t="e">
        <f t="shared" si="427"/>
        <v>#N/A</v>
      </c>
      <c r="M769" t="e">
        <f t="shared" si="428"/>
        <v>#N/A</v>
      </c>
      <c r="N769" t="e">
        <f t="shared" si="429"/>
        <v>#N/A</v>
      </c>
      <c r="O769" t="e">
        <f t="shared" si="451"/>
        <v>#N/A</v>
      </c>
      <c r="P769" t="e">
        <f t="shared" si="452"/>
        <v>#N/A</v>
      </c>
      <c r="Q769" t="e">
        <f t="shared" si="453"/>
        <v>#N/A</v>
      </c>
      <c r="R769" t="e">
        <f t="shared" si="454"/>
        <v>#N/A</v>
      </c>
      <c r="S769" t="e">
        <f t="shared" si="455"/>
        <v>#N/A</v>
      </c>
      <c r="T769" t="e">
        <f t="shared" si="456"/>
        <v>#N/A</v>
      </c>
      <c r="U769" t="e">
        <f t="shared" si="457"/>
        <v>#N/A</v>
      </c>
      <c r="V769" t="e">
        <f t="shared" si="458"/>
        <v>#N/A</v>
      </c>
      <c r="W769" t="e">
        <f t="shared" si="459"/>
        <v>#N/A</v>
      </c>
      <c r="X769" t="e">
        <f t="shared" si="430"/>
        <v>#N/A</v>
      </c>
      <c r="Y769" t="e">
        <f t="shared" si="431"/>
        <v>#N/A</v>
      </c>
      <c r="Z769" t="e">
        <f t="shared" si="432"/>
        <v>#N/A</v>
      </c>
      <c r="AA769" t="e">
        <f t="shared" si="460"/>
        <v>#N/A</v>
      </c>
      <c r="AB769" t="e">
        <f t="shared" si="461"/>
        <v>#N/A</v>
      </c>
      <c r="AC769" t="e">
        <f t="shared" si="462"/>
        <v>#N/A</v>
      </c>
      <c r="AD769" t="e">
        <f t="shared" si="463"/>
        <v>#N/A</v>
      </c>
      <c r="AE769" t="e">
        <f t="shared" si="464"/>
        <v>#N/A</v>
      </c>
      <c r="AF769" t="e">
        <f t="shared" si="465"/>
        <v>#N/A</v>
      </c>
      <c r="AG769" t="e">
        <f t="shared" si="466"/>
        <v>#N/A</v>
      </c>
      <c r="AH769" t="e">
        <f t="shared" si="467"/>
        <v>#N/A</v>
      </c>
      <c r="AI769" t="e">
        <f t="shared" si="468"/>
        <v>#N/A</v>
      </c>
      <c r="AJ769" t="e">
        <f t="shared" si="433"/>
        <v>#N/A</v>
      </c>
      <c r="AK769" t="e">
        <f t="shared" si="434"/>
        <v>#N/A</v>
      </c>
      <c r="AL769" t="e">
        <f t="shared" si="435"/>
        <v>#N/A</v>
      </c>
      <c r="AM769" t="e">
        <f t="shared" si="469"/>
        <v>#N/A</v>
      </c>
      <c r="AN769" t="e">
        <f t="shared" si="470"/>
        <v>#N/A</v>
      </c>
      <c r="AO769" t="e">
        <f t="shared" si="471"/>
        <v>#N/A</v>
      </c>
      <c r="AP769" t="e">
        <f t="shared" si="472"/>
        <v>#N/A</v>
      </c>
      <c r="AQ769" t="e">
        <f t="shared" si="473"/>
        <v>#N/A</v>
      </c>
      <c r="AR769" t="e">
        <f t="shared" si="474"/>
        <v>#N/A</v>
      </c>
      <c r="AS769" t="e">
        <f t="shared" si="475"/>
        <v>#N/A</v>
      </c>
      <c r="AT769" t="e">
        <f t="shared" si="476"/>
        <v>#N/A</v>
      </c>
      <c r="AU769" t="e">
        <f t="shared" si="477"/>
        <v>#N/A</v>
      </c>
      <c r="AV769" t="e">
        <f t="shared" si="436"/>
        <v>#N/A</v>
      </c>
      <c r="AW769" t="e">
        <f t="shared" si="437"/>
        <v>#N/A</v>
      </c>
      <c r="AX769" t="e">
        <f t="shared" si="438"/>
        <v>#N/A</v>
      </c>
      <c r="AY769" t="e">
        <f t="shared" si="478"/>
        <v>#N/A</v>
      </c>
      <c r="AZ769" t="e">
        <f t="shared" si="479"/>
        <v>#N/A</v>
      </c>
      <c r="BA769" t="e">
        <f t="shared" si="480"/>
        <v>#N/A</v>
      </c>
      <c r="BB769" t="e">
        <f t="shared" si="481"/>
        <v>#N/A</v>
      </c>
      <c r="BC769" t="e">
        <f t="shared" si="482"/>
        <v>#N/A</v>
      </c>
      <c r="BD769" t="e">
        <f t="shared" si="483"/>
        <v>#N/A</v>
      </c>
      <c r="BE769" t="e">
        <f t="shared" si="484"/>
        <v>#N/A</v>
      </c>
      <c r="BF769" t="e">
        <f t="shared" si="485"/>
        <v>#N/A</v>
      </c>
      <c r="BG769" t="e">
        <f t="shared" si="486"/>
        <v>#N/A</v>
      </c>
      <c r="BH769" t="e">
        <f t="shared" si="439"/>
        <v>#N/A</v>
      </c>
      <c r="BI769" t="e">
        <f t="shared" si="440"/>
        <v>#N/A</v>
      </c>
      <c r="BJ769" t="e">
        <f t="shared" si="441"/>
        <v>#N/A</v>
      </c>
      <c r="BK769" t="e">
        <f t="shared" si="487"/>
        <v>#N/A</v>
      </c>
      <c r="BL769" t="e">
        <f t="shared" si="488"/>
        <v>#N/A</v>
      </c>
      <c r="BM769" t="e">
        <f t="shared" si="489"/>
        <v>#N/A</v>
      </c>
      <c r="BN769" t="e">
        <f t="shared" si="490"/>
        <v>#N/A</v>
      </c>
      <c r="BO769" t="e">
        <f t="shared" si="491"/>
        <v>#N/A</v>
      </c>
      <c r="BP769" t="e">
        <f t="shared" si="492"/>
        <v>#N/A</v>
      </c>
      <c r="BQ769" t="e">
        <f t="shared" si="493"/>
        <v>#N/A</v>
      </c>
      <c r="BR769" t="e">
        <f t="shared" si="494"/>
        <v>#N/A</v>
      </c>
      <c r="BS769" t="e">
        <f t="shared" si="495"/>
        <v>#N/A</v>
      </c>
      <c r="BT769" t="e">
        <f t="shared" si="496"/>
        <v>#N/A</v>
      </c>
      <c r="BU769" t="e">
        <f t="shared" si="497"/>
        <v>#N/A</v>
      </c>
      <c r="BV769" t="e">
        <f t="shared" si="498"/>
        <v>#N/A</v>
      </c>
      <c r="BW769" t="e">
        <f t="shared" si="499"/>
        <v>#N/A</v>
      </c>
      <c r="BX769" t="e">
        <f t="shared" si="500"/>
        <v>#N/A</v>
      </c>
      <c r="BY769" t="e">
        <f t="shared" si="501"/>
        <v>#N/A</v>
      </c>
      <c r="BZ769" t="e">
        <f t="shared" si="502"/>
        <v>#N/A</v>
      </c>
      <c r="CA769" t="e">
        <f t="shared" si="503"/>
        <v>#N/A</v>
      </c>
      <c r="CB769" t="e">
        <f t="shared" si="504"/>
        <v>#N/A</v>
      </c>
      <c r="CC769" t="e">
        <f t="shared" si="505"/>
        <v>#N/A</v>
      </c>
      <c r="CD769" t="e">
        <f t="shared" si="506"/>
        <v>#N/A</v>
      </c>
      <c r="CE769" t="e">
        <f t="shared" si="507"/>
        <v>#N/A</v>
      </c>
      <c r="CF769" t="e">
        <f t="shared" si="508"/>
        <v>#N/A</v>
      </c>
    </row>
    <row r="770" spans="1:84" x14ac:dyDescent="0.3">
      <c r="A770" t="e">
        <f t="shared" si="510"/>
        <v>#N/A</v>
      </c>
      <c r="B770" t="e">
        <f t="shared" si="510"/>
        <v>#N/A</v>
      </c>
      <c r="C770" t="e">
        <f t="shared" si="442"/>
        <v>#N/A</v>
      </c>
      <c r="D770" t="e">
        <f t="shared" si="443"/>
        <v>#N/A</v>
      </c>
      <c r="E770" t="e">
        <f t="shared" si="444"/>
        <v>#N/A</v>
      </c>
      <c r="F770" t="e">
        <f t="shared" si="445"/>
        <v>#N/A</v>
      </c>
      <c r="G770" t="e">
        <f t="shared" si="446"/>
        <v>#N/A</v>
      </c>
      <c r="H770" t="e">
        <f t="shared" si="447"/>
        <v>#N/A</v>
      </c>
      <c r="I770" t="e">
        <f t="shared" si="448"/>
        <v>#N/A</v>
      </c>
      <c r="J770" t="e">
        <f t="shared" si="449"/>
        <v>#N/A</v>
      </c>
      <c r="K770" t="e">
        <f t="shared" si="450"/>
        <v>#N/A</v>
      </c>
      <c r="L770" t="e">
        <f t="shared" si="427"/>
        <v>#N/A</v>
      </c>
      <c r="M770" t="e">
        <f t="shared" si="428"/>
        <v>#N/A</v>
      </c>
      <c r="N770" t="e">
        <f t="shared" si="429"/>
        <v>#N/A</v>
      </c>
      <c r="O770" t="e">
        <f t="shared" si="451"/>
        <v>#N/A</v>
      </c>
      <c r="P770" t="e">
        <f t="shared" si="452"/>
        <v>#N/A</v>
      </c>
      <c r="Q770" t="e">
        <f t="shared" si="453"/>
        <v>#N/A</v>
      </c>
      <c r="R770" t="e">
        <f t="shared" si="454"/>
        <v>#N/A</v>
      </c>
      <c r="S770" t="e">
        <f t="shared" si="455"/>
        <v>#N/A</v>
      </c>
      <c r="T770" t="e">
        <f t="shared" si="456"/>
        <v>#N/A</v>
      </c>
      <c r="U770" t="e">
        <f t="shared" si="457"/>
        <v>#N/A</v>
      </c>
      <c r="V770" t="e">
        <f t="shared" si="458"/>
        <v>#N/A</v>
      </c>
      <c r="W770" t="e">
        <f t="shared" si="459"/>
        <v>#N/A</v>
      </c>
      <c r="X770" t="e">
        <f t="shared" si="430"/>
        <v>#N/A</v>
      </c>
      <c r="Y770" t="e">
        <f t="shared" si="431"/>
        <v>#N/A</v>
      </c>
      <c r="Z770" t="e">
        <f t="shared" si="432"/>
        <v>#N/A</v>
      </c>
      <c r="AA770" t="e">
        <f t="shared" si="460"/>
        <v>#N/A</v>
      </c>
      <c r="AB770" t="e">
        <f t="shared" si="461"/>
        <v>#N/A</v>
      </c>
      <c r="AC770" t="e">
        <f t="shared" si="462"/>
        <v>#N/A</v>
      </c>
      <c r="AD770" t="e">
        <f t="shared" si="463"/>
        <v>#N/A</v>
      </c>
      <c r="AE770" t="e">
        <f t="shared" si="464"/>
        <v>#N/A</v>
      </c>
      <c r="AF770" t="e">
        <f t="shared" si="465"/>
        <v>#N/A</v>
      </c>
      <c r="AG770" t="e">
        <f t="shared" si="466"/>
        <v>#N/A</v>
      </c>
      <c r="AH770" t="e">
        <f t="shared" si="467"/>
        <v>#N/A</v>
      </c>
      <c r="AI770" t="e">
        <f t="shared" si="468"/>
        <v>#N/A</v>
      </c>
      <c r="AJ770" t="e">
        <f t="shared" si="433"/>
        <v>#N/A</v>
      </c>
      <c r="AK770" t="e">
        <f t="shared" si="434"/>
        <v>#N/A</v>
      </c>
      <c r="AL770" t="e">
        <f t="shared" si="435"/>
        <v>#N/A</v>
      </c>
      <c r="AM770" t="e">
        <f t="shared" si="469"/>
        <v>#N/A</v>
      </c>
      <c r="AN770" t="e">
        <f t="shared" si="470"/>
        <v>#N/A</v>
      </c>
      <c r="AO770" t="e">
        <f t="shared" si="471"/>
        <v>#N/A</v>
      </c>
      <c r="AP770" t="e">
        <f t="shared" si="472"/>
        <v>#N/A</v>
      </c>
      <c r="AQ770" t="e">
        <f t="shared" si="473"/>
        <v>#N/A</v>
      </c>
      <c r="AR770" t="e">
        <f t="shared" si="474"/>
        <v>#N/A</v>
      </c>
      <c r="AS770" t="e">
        <f t="shared" si="475"/>
        <v>#N/A</v>
      </c>
      <c r="AT770" t="e">
        <f t="shared" si="476"/>
        <v>#N/A</v>
      </c>
      <c r="AU770" t="e">
        <f t="shared" si="477"/>
        <v>#N/A</v>
      </c>
      <c r="AV770" t="e">
        <f t="shared" si="436"/>
        <v>#N/A</v>
      </c>
      <c r="AW770" t="e">
        <f t="shared" si="437"/>
        <v>#N/A</v>
      </c>
      <c r="AX770" t="e">
        <f t="shared" si="438"/>
        <v>#N/A</v>
      </c>
      <c r="AY770" t="e">
        <f t="shared" si="478"/>
        <v>#N/A</v>
      </c>
      <c r="AZ770" t="e">
        <f t="shared" si="479"/>
        <v>#N/A</v>
      </c>
      <c r="BA770" t="e">
        <f t="shared" si="480"/>
        <v>#N/A</v>
      </c>
      <c r="BB770" t="e">
        <f t="shared" si="481"/>
        <v>#N/A</v>
      </c>
      <c r="BC770" t="e">
        <f t="shared" si="482"/>
        <v>#N/A</v>
      </c>
      <c r="BD770" t="e">
        <f t="shared" si="483"/>
        <v>#N/A</v>
      </c>
      <c r="BE770" t="e">
        <f t="shared" si="484"/>
        <v>#N/A</v>
      </c>
      <c r="BF770" t="e">
        <f t="shared" si="485"/>
        <v>#N/A</v>
      </c>
      <c r="BG770" t="e">
        <f t="shared" si="486"/>
        <v>#N/A</v>
      </c>
      <c r="BH770" t="e">
        <f t="shared" si="439"/>
        <v>#N/A</v>
      </c>
      <c r="BI770" t="e">
        <f t="shared" si="440"/>
        <v>#N/A</v>
      </c>
      <c r="BJ770" t="e">
        <f t="shared" si="441"/>
        <v>#N/A</v>
      </c>
      <c r="BK770" t="e">
        <f t="shared" si="487"/>
        <v>#N/A</v>
      </c>
      <c r="BL770" t="e">
        <f t="shared" si="488"/>
        <v>#N/A</v>
      </c>
      <c r="BM770" t="e">
        <f t="shared" si="489"/>
        <v>#N/A</v>
      </c>
      <c r="BN770" t="e">
        <f t="shared" si="490"/>
        <v>#N/A</v>
      </c>
      <c r="BO770" t="e">
        <f t="shared" si="491"/>
        <v>#N/A</v>
      </c>
      <c r="BP770" t="e">
        <f t="shared" si="492"/>
        <v>#N/A</v>
      </c>
      <c r="BQ770" t="e">
        <f t="shared" si="493"/>
        <v>#N/A</v>
      </c>
      <c r="BR770" t="e">
        <f t="shared" si="494"/>
        <v>#N/A</v>
      </c>
      <c r="BS770" t="e">
        <f t="shared" si="495"/>
        <v>#N/A</v>
      </c>
      <c r="BT770" t="e">
        <f t="shared" si="496"/>
        <v>#N/A</v>
      </c>
      <c r="BU770" t="e">
        <f t="shared" si="497"/>
        <v>#N/A</v>
      </c>
      <c r="BV770" t="e">
        <f t="shared" si="498"/>
        <v>#N/A</v>
      </c>
      <c r="BW770" t="e">
        <f t="shared" si="499"/>
        <v>#N/A</v>
      </c>
      <c r="BX770" t="e">
        <f t="shared" si="500"/>
        <v>#N/A</v>
      </c>
      <c r="BY770" t="e">
        <f t="shared" si="501"/>
        <v>#N/A</v>
      </c>
      <c r="BZ770" t="e">
        <f t="shared" si="502"/>
        <v>#N/A</v>
      </c>
      <c r="CA770" t="e">
        <f t="shared" si="503"/>
        <v>#N/A</v>
      </c>
      <c r="CB770" t="e">
        <f t="shared" si="504"/>
        <v>#N/A</v>
      </c>
      <c r="CC770" t="e">
        <f t="shared" si="505"/>
        <v>#N/A</v>
      </c>
      <c r="CD770" t="e">
        <f t="shared" si="506"/>
        <v>#N/A</v>
      </c>
      <c r="CE770" t="e">
        <f t="shared" si="507"/>
        <v>#N/A</v>
      </c>
      <c r="CF770" t="e">
        <f t="shared" si="508"/>
        <v>#N/A</v>
      </c>
    </row>
    <row r="771" spans="1:84" x14ac:dyDescent="0.3">
      <c r="A771" t="e">
        <f t="shared" si="510"/>
        <v>#N/A</v>
      </c>
      <c r="B771" t="e">
        <f t="shared" si="510"/>
        <v>#N/A</v>
      </c>
      <c r="C771" t="e">
        <f t="shared" si="442"/>
        <v>#N/A</v>
      </c>
      <c r="D771" t="e">
        <f t="shared" si="443"/>
        <v>#N/A</v>
      </c>
      <c r="E771" t="e">
        <f t="shared" si="444"/>
        <v>#N/A</v>
      </c>
      <c r="F771" t="e">
        <f t="shared" si="445"/>
        <v>#N/A</v>
      </c>
      <c r="G771" t="e">
        <f t="shared" si="446"/>
        <v>#N/A</v>
      </c>
      <c r="H771" t="e">
        <f t="shared" si="447"/>
        <v>#N/A</v>
      </c>
      <c r="I771" t="e">
        <f t="shared" si="448"/>
        <v>#N/A</v>
      </c>
      <c r="J771" t="e">
        <f t="shared" si="449"/>
        <v>#N/A</v>
      </c>
      <c r="K771" t="e">
        <f t="shared" si="450"/>
        <v>#N/A</v>
      </c>
      <c r="L771" t="e">
        <f t="shared" si="427"/>
        <v>#N/A</v>
      </c>
      <c r="M771" t="e">
        <f t="shared" si="428"/>
        <v>#N/A</v>
      </c>
      <c r="N771" t="e">
        <f t="shared" si="429"/>
        <v>#N/A</v>
      </c>
      <c r="O771" t="e">
        <f t="shared" si="451"/>
        <v>#N/A</v>
      </c>
      <c r="P771" t="e">
        <f t="shared" si="452"/>
        <v>#N/A</v>
      </c>
      <c r="Q771" t="e">
        <f t="shared" si="453"/>
        <v>#N/A</v>
      </c>
      <c r="R771" t="e">
        <f t="shared" si="454"/>
        <v>#N/A</v>
      </c>
      <c r="S771" t="e">
        <f t="shared" si="455"/>
        <v>#N/A</v>
      </c>
      <c r="T771" t="e">
        <f t="shared" si="456"/>
        <v>#N/A</v>
      </c>
      <c r="U771" t="e">
        <f t="shared" si="457"/>
        <v>#N/A</v>
      </c>
      <c r="V771" t="e">
        <f t="shared" si="458"/>
        <v>#N/A</v>
      </c>
      <c r="W771" t="e">
        <f t="shared" si="459"/>
        <v>#N/A</v>
      </c>
      <c r="X771" t="e">
        <f t="shared" si="430"/>
        <v>#N/A</v>
      </c>
      <c r="Y771" t="e">
        <f t="shared" si="431"/>
        <v>#N/A</v>
      </c>
      <c r="Z771" t="e">
        <f t="shared" si="432"/>
        <v>#N/A</v>
      </c>
      <c r="AA771" t="e">
        <f t="shared" si="460"/>
        <v>#N/A</v>
      </c>
      <c r="AB771" t="e">
        <f t="shared" si="461"/>
        <v>#N/A</v>
      </c>
      <c r="AC771" t="e">
        <f t="shared" si="462"/>
        <v>#N/A</v>
      </c>
      <c r="AD771" t="e">
        <f t="shared" si="463"/>
        <v>#N/A</v>
      </c>
      <c r="AE771" t="e">
        <f t="shared" si="464"/>
        <v>#N/A</v>
      </c>
      <c r="AF771" t="e">
        <f t="shared" si="465"/>
        <v>#N/A</v>
      </c>
      <c r="AG771" t="e">
        <f t="shared" si="466"/>
        <v>#N/A</v>
      </c>
      <c r="AH771" t="e">
        <f t="shared" si="467"/>
        <v>#N/A</v>
      </c>
      <c r="AI771" t="e">
        <f t="shared" si="468"/>
        <v>#N/A</v>
      </c>
      <c r="AJ771" t="e">
        <f t="shared" si="433"/>
        <v>#N/A</v>
      </c>
      <c r="AK771" t="e">
        <f t="shared" si="434"/>
        <v>#N/A</v>
      </c>
      <c r="AL771" t="e">
        <f t="shared" si="435"/>
        <v>#N/A</v>
      </c>
      <c r="AM771" t="e">
        <f t="shared" si="469"/>
        <v>#N/A</v>
      </c>
      <c r="AN771" t="e">
        <f t="shared" si="470"/>
        <v>#N/A</v>
      </c>
      <c r="AO771" t="e">
        <f t="shared" si="471"/>
        <v>#N/A</v>
      </c>
      <c r="AP771" t="e">
        <f t="shared" si="472"/>
        <v>#N/A</v>
      </c>
      <c r="AQ771" t="e">
        <f t="shared" si="473"/>
        <v>#N/A</v>
      </c>
      <c r="AR771" t="e">
        <f t="shared" si="474"/>
        <v>#N/A</v>
      </c>
      <c r="AS771" t="e">
        <f t="shared" si="475"/>
        <v>#N/A</v>
      </c>
      <c r="AT771" t="e">
        <f t="shared" si="476"/>
        <v>#N/A</v>
      </c>
      <c r="AU771" t="e">
        <f t="shared" si="477"/>
        <v>#N/A</v>
      </c>
      <c r="AV771" t="e">
        <f t="shared" si="436"/>
        <v>#N/A</v>
      </c>
      <c r="AW771" t="e">
        <f t="shared" si="437"/>
        <v>#N/A</v>
      </c>
      <c r="AX771" t="e">
        <f t="shared" si="438"/>
        <v>#N/A</v>
      </c>
      <c r="AY771" t="e">
        <f t="shared" si="478"/>
        <v>#N/A</v>
      </c>
      <c r="AZ771" t="e">
        <f t="shared" si="479"/>
        <v>#N/A</v>
      </c>
      <c r="BA771" t="e">
        <f t="shared" si="480"/>
        <v>#N/A</v>
      </c>
      <c r="BB771" t="e">
        <f t="shared" si="481"/>
        <v>#N/A</v>
      </c>
      <c r="BC771" t="e">
        <f t="shared" si="482"/>
        <v>#N/A</v>
      </c>
      <c r="BD771" t="e">
        <f t="shared" si="483"/>
        <v>#N/A</v>
      </c>
      <c r="BE771" t="e">
        <f t="shared" si="484"/>
        <v>#N/A</v>
      </c>
      <c r="BF771" t="e">
        <f t="shared" si="485"/>
        <v>#N/A</v>
      </c>
      <c r="BG771" t="e">
        <f t="shared" si="486"/>
        <v>#N/A</v>
      </c>
      <c r="BH771" t="e">
        <f t="shared" si="439"/>
        <v>#N/A</v>
      </c>
      <c r="BI771" t="e">
        <f t="shared" si="440"/>
        <v>#N/A</v>
      </c>
      <c r="BJ771" t="e">
        <f t="shared" si="441"/>
        <v>#N/A</v>
      </c>
      <c r="BK771" t="e">
        <f t="shared" si="487"/>
        <v>#N/A</v>
      </c>
      <c r="BL771" t="e">
        <f t="shared" si="488"/>
        <v>#N/A</v>
      </c>
      <c r="BM771" t="e">
        <f t="shared" si="489"/>
        <v>#N/A</v>
      </c>
      <c r="BN771" t="e">
        <f t="shared" si="490"/>
        <v>#N/A</v>
      </c>
      <c r="BO771" t="e">
        <f t="shared" si="491"/>
        <v>#N/A</v>
      </c>
      <c r="BP771" t="e">
        <f t="shared" si="492"/>
        <v>#N/A</v>
      </c>
      <c r="BQ771" t="e">
        <f t="shared" si="493"/>
        <v>#N/A</v>
      </c>
      <c r="BR771" t="e">
        <f t="shared" si="494"/>
        <v>#N/A</v>
      </c>
      <c r="BS771" t="e">
        <f t="shared" si="495"/>
        <v>#N/A</v>
      </c>
      <c r="BT771" t="e">
        <f t="shared" si="496"/>
        <v>#N/A</v>
      </c>
      <c r="BU771" t="e">
        <f t="shared" si="497"/>
        <v>#N/A</v>
      </c>
      <c r="BV771" t="e">
        <f t="shared" si="498"/>
        <v>#N/A</v>
      </c>
      <c r="BW771" t="e">
        <f t="shared" si="499"/>
        <v>#N/A</v>
      </c>
      <c r="BX771" t="e">
        <f t="shared" si="500"/>
        <v>#N/A</v>
      </c>
      <c r="BY771" t="e">
        <f t="shared" si="501"/>
        <v>#N/A</v>
      </c>
      <c r="BZ771" t="e">
        <f t="shared" si="502"/>
        <v>#N/A</v>
      </c>
      <c r="CA771" t="e">
        <f t="shared" si="503"/>
        <v>#N/A</v>
      </c>
      <c r="CB771" t="e">
        <f t="shared" si="504"/>
        <v>#N/A</v>
      </c>
      <c r="CC771" t="e">
        <f t="shared" si="505"/>
        <v>#N/A</v>
      </c>
      <c r="CD771" t="e">
        <f t="shared" si="506"/>
        <v>#N/A</v>
      </c>
      <c r="CE771" t="e">
        <f t="shared" si="507"/>
        <v>#N/A</v>
      </c>
      <c r="CF771" t="e">
        <f t="shared" si="508"/>
        <v>#N/A</v>
      </c>
    </row>
    <row r="772" spans="1:84" x14ac:dyDescent="0.3">
      <c r="A772" t="e">
        <f t="shared" si="510"/>
        <v>#N/A</v>
      </c>
      <c r="B772" t="e">
        <f t="shared" si="510"/>
        <v>#N/A</v>
      </c>
      <c r="C772" t="e">
        <f t="shared" si="442"/>
        <v>#N/A</v>
      </c>
      <c r="D772" t="e">
        <f t="shared" si="443"/>
        <v>#N/A</v>
      </c>
      <c r="E772" t="e">
        <f t="shared" si="444"/>
        <v>#N/A</v>
      </c>
      <c r="F772" t="e">
        <f t="shared" si="445"/>
        <v>#N/A</v>
      </c>
      <c r="G772" t="e">
        <f t="shared" si="446"/>
        <v>#N/A</v>
      </c>
      <c r="H772" t="e">
        <f t="shared" si="447"/>
        <v>#N/A</v>
      </c>
      <c r="I772" t="e">
        <f t="shared" si="448"/>
        <v>#N/A</v>
      </c>
      <c r="J772" t="e">
        <f t="shared" si="449"/>
        <v>#N/A</v>
      </c>
      <c r="K772" t="e">
        <f t="shared" si="450"/>
        <v>#N/A</v>
      </c>
      <c r="L772" t="e">
        <f t="shared" si="427"/>
        <v>#N/A</v>
      </c>
      <c r="M772" t="e">
        <f t="shared" si="428"/>
        <v>#N/A</v>
      </c>
      <c r="N772" t="e">
        <f t="shared" si="429"/>
        <v>#N/A</v>
      </c>
      <c r="O772" t="e">
        <f t="shared" si="451"/>
        <v>#N/A</v>
      </c>
      <c r="P772" t="e">
        <f t="shared" si="452"/>
        <v>#N/A</v>
      </c>
      <c r="Q772" t="e">
        <f t="shared" si="453"/>
        <v>#N/A</v>
      </c>
      <c r="R772" t="e">
        <f t="shared" si="454"/>
        <v>#N/A</v>
      </c>
      <c r="S772" t="e">
        <f t="shared" si="455"/>
        <v>#N/A</v>
      </c>
      <c r="T772" t="e">
        <f t="shared" si="456"/>
        <v>#N/A</v>
      </c>
      <c r="U772" t="e">
        <f t="shared" si="457"/>
        <v>#N/A</v>
      </c>
      <c r="V772" t="e">
        <f t="shared" si="458"/>
        <v>#N/A</v>
      </c>
      <c r="W772" t="e">
        <f t="shared" si="459"/>
        <v>#N/A</v>
      </c>
      <c r="X772" t="e">
        <f t="shared" si="430"/>
        <v>#N/A</v>
      </c>
      <c r="Y772" t="e">
        <f t="shared" si="431"/>
        <v>#N/A</v>
      </c>
      <c r="Z772" t="e">
        <f t="shared" si="432"/>
        <v>#N/A</v>
      </c>
      <c r="AA772" t="e">
        <f t="shared" si="460"/>
        <v>#N/A</v>
      </c>
      <c r="AB772" t="e">
        <f t="shared" si="461"/>
        <v>#N/A</v>
      </c>
      <c r="AC772" t="e">
        <f t="shared" si="462"/>
        <v>#N/A</v>
      </c>
      <c r="AD772" t="e">
        <f t="shared" si="463"/>
        <v>#N/A</v>
      </c>
      <c r="AE772" t="e">
        <f t="shared" si="464"/>
        <v>#N/A</v>
      </c>
      <c r="AF772" t="e">
        <f t="shared" si="465"/>
        <v>#N/A</v>
      </c>
      <c r="AG772" t="e">
        <f t="shared" si="466"/>
        <v>#N/A</v>
      </c>
      <c r="AH772" t="e">
        <f t="shared" si="467"/>
        <v>#N/A</v>
      </c>
      <c r="AI772" t="e">
        <f t="shared" si="468"/>
        <v>#N/A</v>
      </c>
      <c r="AJ772" t="e">
        <f t="shared" si="433"/>
        <v>#N/A</v>
      </c>
      <c r="AK772" t="e">
        <f t="shared" si="434"/>
        <v>#N/A</v>
      </c>
      <c r="AL772" t="e">
        <f t="shared" si="435"/>
        <v>#N/A</v>
      </c>
      <c r="AM772" t="e">
        <f t="shared" si="469"/>
        <v>#N/A</v>
      </c>
      <c r="AN772" t="e">
        <f t="shared" si="470"/>
        <v>#N/A</v>
      </c>
      <c r="AO772" t="e">
        <f t="shared" si="471"/>
        <v>#N/A</v>
      </c>
      <c r="AP772" t="e">
        <f t="shared" si="472"/>
        <v>#N/A</v>
      </c>
      <c r="AQ772" t="e">
        <f t="shared" si="473"/>
        <v>#N/A</v>
      </c>
      <c r="AR772" t="e">
        <f t="shared" si="474"/>
        <v>#N/A</v>
      </c>
      <c r="AS772" t="e">
        <f t="shared" si="475"/>
        <v>#N/A</v>
      </c>
      <c r="AT772" t="e">
        <f t="shared" si="476"/>
        <v>#N/A</v>
      </c>
      <c r="AU772" t="e">
        <f t="shared" si="477"/>
        <v>#N/A</v>
      </c>
      <c r="AV772" t="e">
        <f t="shared" si="436"/>
        <v>#N/A</v>
      </c>
      <c r="AW772" t="e">
        <f t="shared" si="437"/>
        <v>#N/A</v>
      </c>
      <c r="AX772" t="e">
        <f t="shared" si="438"/>
        <v>#N/A</v>
      </c>
      <c r="AY772" t="e">
        <f t="shared" si="478"/>
        <v>#N/A</v>
      </c>
      <c r="AZ772" t="e">
        <f t="shared" si="479"/>
        <v>#N/A</v>
      </c>
      <c r="BA772" t="e">
        <f t="shared" si="480"/>
        <v>#N/A</v>
      </c>
      <c r="BB772" t="e">
        <f t="shared" si="481"/>
        <v>#N/A</v>
      </c>
      <c r="BC772" t="e">
        <f t="shared" si="482"/>
        <v>#N/A</v>
      </c>
      <c r="BD772" t="e">
        <f t="shared" si="483"/>
        <v>#N/A</v>
      </c>
      <c r="BE772" t="e">
        <f t="shared" si="484"/>
        <v>#N/A</v>
      </c>
      <c r="BF772" t="e">
        <f t="shared" si="485"/>
        <v>#N/A</v>
      </c>
      <c r="BG772" t="e">
        <f t="shared" si="486"/>
        <v>#N/A</v>
      </c>
      <c r="BH772" t="e">
        <f t="shared" si="439"/>
        <v>#N/A</v>
      </c>
      <c r="BI772" t="e">
        <f t="shared" si="440"/>
        <v>#N/A</v>
      </c>
      <c r="BJ772" t="e">
        <f t="shared" si="441"/>
        <v>#N/A</v>
      </c>
      <c r="BK772" t="e">
        <f t="shared" si="487"/>
        <v>#N/A</v>
      </c>
      <c r="BL772" t="e">
        <f t="shared" si="488"/>
        <v>#N/A</v>
      </c>
      <c r="BM772" t="e">
        <f t="shared" si="489"/>
        <v>#N/A</v>
      </c>
      <c r="BN772" t="e">
        <f t="shared" si="490"/>
        <v>#N/A</v>
      </c>
      <c r="BO772" t="e">
        <f t="shared" si="491"/>
        <v>#N/A</v>
      </c>
      <c r="BP772" t="e">
        <f t="shared" si="492"/>
        <v>#N/A</v>
      </c>
      <c r="BQ772" t="e">
        <f t="shared" si="493"/>
        <v>#N/A</v>
      </c>
      <c r="BR772" t="e">
        <f t="shared" si="494"/>
        <v>#N/A</v>
      </c>
      <c r="BS772" t="e">
        <f t="shared" si="495"/>
        <v>#N/A</v>
      </c>
      <c r="BT772" t="e">
        <f t="shared" si="496"/>
        <v>#N/A</v>
      </c>
      <c r="BU772" t="e">
        <f t="shared" si="497"/>
        <v>#N/A</v>
      </c>
      <c r="BV772" t="e">
        <f t="shared" si="498"/>
        <v>#N/A</v>
      </c>
      <c r="BW772" t="e">
        <f t="shared" si="499"/>
        <v>#N/A</v>
      </c>
      <c r="BX772" t="e">
        <f t="shared" si="500"/>
        <v>#N/A</v>
      </c>
      <c r="BY772" t="e">
        <f t="shared" si="501"/>
        <v>#N/A</v>
      </c>
      <c r="BZ772" t="e">
        <f t="shared" si="502"/>
        <v>#N/A</v>
      </c>
      <c r="CA772" t="e">
        <f t="shared" si="503"/>
        <v>#N/A</v>
      </c>
      <c r="CB772" t="e">
        <f t="shared" si="504"/>
        <v>#N/A</v>
      </c>
      <c r="CC772" t="e">
        <f t="shared" si="505"/>
        <v>#N/A</v>
      </c>
      <c r="CD772" t="e">
        <f t="shared" si="506"/>
        <v>#N/A</v>
      </c>
      <c r="CE772" t="e">
        <f t="shared" si="507"/>
        <v>#N/A</v>
      </c>
      <c r="CF772" t="e">
        <f t="shared" si="508"/>
        <v>#N/A</v>
      </c>
    </row>
    <row r="773" spans="1:84" x14ac:dyDescent="0.3">
      <c r="A773" t="e">
        <f t="shared" si="510"/>
        <v>#N/A</v>
      </c>
      <c r="B773" t="e">
        <f t="shared" si="510"/>
        <v>#N/A</v>
      </c>
      <c r="C773" t="e">
        <f t="shared" si="442"/>
        <v>#N/A</v>
      </c>
      <c r="D773" t="e">
        <f t="shared" si="443"/>
        <v>#N/A</v>
      </c>
      <c r="E773" t="e">
        <f t="shared" si="444"/>
        <v>#N/A</v>
      </c>
      <c r="F773" t="e">
        <f t="shared" si="445"/>
        <v>#N/A</v>
      </c>
      <c r="G773" t="e">
        <f t="shared" si="446"/>
        <v>#N/A</v>
      </c>
      <c r="H773" t="e">
        <f t="shared" si="447"/>
        <v>#N/A</v>
      </c>
      <c r="I773" t="e">
        <f t="shared" si="448"/>
        <v>#N/A</v>
      </c>
      <c r="J773" t="e">
        <f t="shared" si="449"/>
        <v>#N/A</v>
      </c>
      <c r="K773" t="e">
        <f t="shared" si="450"/>
        <v>#N/A</v>
      </c>
      <c r="L773" t="e">
        <f t="shared" si="427"/>
        <v>#N/A</v>
      </c>
      <c r="M773" t="e">
        <f t="shared" si="428"/>
        <v>#N/A</v>
      </c>
      <c r="N773" t="e">
        <f t="shared" si="429"/>
        <v>#N/A</v>
      </c>
      <c r="O773" t="e">
        <f t="shared" si="451"/>
        <v>#N/A</v>
      </c>
      <c r="P773" t="e">
        <f t="shared" si="452"/>
        <v>#N/A</v>
      </c>
      <c r="Q773" t="e">
        <f t="shared" si="453"/>
        <v>#N/A</v>
      </c>
      <c r="R773" t="e">
        <f t="shared" si="454"/>
        <v>#N/A</v>
      </c>
      <c r="S773" t="e">
        <f t="shared" si="455"/>
        <v>#N/A</v>
      </c>
      <c r="T773" t="e">
        <f t="shared" si="456"/>
        <v>#N/A</v>
      </c>
      <c r="U773" t="e">
        <f t="shared" si="457"/>
        <v>#N/A</v>
      </c>
      <c r="V773" t="e">
        <f t="shared" si="458"/>
        <v>#N/A</v>
      </c>
      <c r="W773" t="e">
        <f t="shared" si="459"/>
        <v>#N/A</v>
      </c>
      <c r="X773" t="e">
        <f t="shared" si="430"/>
        <v>#N/A</v>
      </c>
      <c r="Y773" t="e">
        <f t="shared" si="431"/>
        <v>#N/A</v>
      </c>
      <c r="Z773" t="e">
        <f t="shared" si="432"/>
        <v>#N/A</v>
      </c>
      <c r="AA773" t="e">
        <f t="shared" si="460"/>
        <v>#N/A</v>
      </c>
      <c r="AB773" t="e">
        <f t="shared" si="461"/>
        <v>#N/A</v>
      </c>
      <c r="AC773" t="e">
        <f t="shared" si="462"/>
        <v>#N/A</v>
      </c>
      <c r="AD773" t="e">
        <f t="shared" si="463"/>
        <v>#N/A</v>
      </c>
      <c r="AE773" t="e">
        <f t="shared" si="464"/>
        <v>#N/A</v>
      </c>
      <c r="AF773" t="e">
        <f t="shared" si="465"/>
        <v>#N/A</v>
      </c>
      <c r="AG773" t="e">
        <f t="shared" si="466"/>
        <v>#N/A</v>
      </c>
      <c r="AH773" t="e">
        <f t="shared" si="467"/>
        <v>#N/A</v>
      </c>
      <c r="AI773" t="e">
        <f t="shared" si="468"/>
        <v>#N/A</v>
      </c>
      <c r="AJ773" t="e">
        <f t="shared" si="433"/>
        <v>#N/A</v>
      </c>
      <c r="AK773" t="e">
        <f t="shared" si="434"/>
        <v>#N/A</v>
      </c>
      <c r="AL773" t="e">
        <f t="shared" si="435"/>
        <v>#N/A</v>
      </c>
      <c r="AM773" t="e">
        <f t="shared" si="469"/>
        <v>#N/A</v>
      </c>
      <c r="AN773" t="e">
        <f t="shared" si="470"/>
        <v>#N/A</v>
      </c>
      <c r="AO773" t="e">
        <f t="shared" si="471"/>
        <v>#N/A</v>
      </c>
      <c r="AP773" t="e">
        <f t="shared" si="472"/>
        <v>#N/A</v>
      </c>
      <c r="AQ773" t="e">
        <f t="shared" si="473"/>
        <v>#N/A</v>
      </c>
      <c r="AR773" t="e">
        <f t="shared" si="474"/>
        <v>#N/A</v>
      </c>
      <c r="AS773" t="e">
        <f t="shared" si="475"/>
        <v>#N/A</v>
      </c>
      <c r="AT773" t="e">
        <f t="shared" si="476"/>
        <v>#N/A</v>
      </c>
      <c r="AU773" t="e">
        <f t="shared" si="477"/>
        <v>#N/A</v>
      </c>
      <c r="AV773" t="e">
        <f t="shared" si="436"/>
        <v>#N/A</v>
      </c>
      <c r="AW773" t="e">
        <f t="shared" si="437"/>
        <v>#N/A</v>
      </c>
      <c r="AX773" t="e">
        <f t="shared" si="438"/>
        <v>#N/A</v>
      </c>
      <c r="AY773" t="e">
        <f t="shared" si="478"/>
        <v>#N/A</v>
      </c>
      <c r="AZ773" t="e">
        <f t="shared" si="479"/>
        <v>#N/A</v>
      </c>
      <c r="BA773" t="e">
        <f t="shared" si="480"/>
        <v>#N/A</v>
      </c>
      <c r="BB773" t="e">
        <f t="shared" si="481"/>
        <v>#N/A</v>
      </c>
      <c r="BC773" t="e">
        <f t="shared" si="482"/>
        <v>#N/A</v>
      </c>
      <c r="BD773" t="e">
        <f t="shared" si="483"/>
        <v>#N/A</v>
      </c>
      <c r="BE773" t="e">
        <f t="shared" si="484"/>
        <v>#N/A</v>
      </c>
      <c r="BF773" t="e">
        <f t="shared" si="485"/>
        <v>#N/A</v>
      </c>
      <c r="BG773" t="e">
        <f t="shared" si="486"/>
        <v>#N/A</v>
      </c>
      <c r="BH773" t="e">
        <f t="shared" si="439"/>
        <v>#N/A</v>
      </c>
      <c r="BI773" t="e">
        <f t="shared" si="440"/>
        <v>#N/A</v>
      </c>
      <c r="BJ773" t="e">
        <f t="shared" si="441"/>
        <v>#N/A</v>
      </c>
      <c r="BK773" t="e">
        <f t="shared" si="487"/>
        <v>#N/A</v>
      </c>
      <c r="BL773" t="e">
        <f t="shared" si="488"/>
        <v>#N/A</v>
      </c>
      <c r="BM773" t="e">
        <f t="shared" si="489"/>
        <v>#N/A</v>
      </c>
      <c r="BN773" t="e">
        <f t="shared" si="490"/>
        <v>#N/A</v>
      </c>
      <c r="BO773" t="e">
        <f t="shared" si="491"/>
        <v>#N/A</v>
      </c>
      <c r="BP773" t="e">
        <f t="shared" si="492"/>
        <v>#N/A</v>
      </c>
      <c r="BQ773" t="e">
        <f t="shared" si="493"/>
        <v>#N/A</v>
      </c>
      <c r="BR773" t="e">
        <f t="shared" si="494"/>
        <v>#N/A</v>
      </c>
      <c r="BS773" t="e">
        <f t="shared" si="495"/>
        <v>#N/A</v>
      </c>
      <c r="BT773" t="e">
        <f t="shared" si="496"/>
        <v>#N/A</v>
      </c>
      <c r="BU773" t="e">
        <f t="shared" si="497"/>
        <v>#N/A</v>
      </c>
      <c r="BV773" t="e">
        <f t="shared" si="498"/>
        <v>#N/A</v>
      </c>
      <c r="BW773" t="e">
        <f t="shared" si="499"/>
        <v>#N/A</v>
      </c>
      <c r="BX773" t="e">
        <f t="shared" si="500"/>
        <v>#N/A</v>
      </c>
      <c r="BY773" t="e">
        <f t="shared" si="501"/>
        <v>#N/A</v>
      </c>
      <c r="BZ773" t="e">
        <f t="shared" si="502"/>
        <v>#N/A</v>
      </c>
      <c r="CA773" t="e">
        <f t="shared" si="503"/>
        <v>#N/A</v>
      </c>
      <c r="CB773" t="e">
        <f t="shared" si="504"/>
        <v>#N/A</v>
      </c>
      <c r="CC773" t="e">
        <f t="shared" si="505"/>
        <v>#N/A</v>
      </c>
      <c r="CD773" t="e">
        <f t="shared" si="506"/>
        <v>#N/A</v>
      </c>
      <c r="CE773" t="e">
        <f t="shared" si="507"/>
        <v>#N/A</v>
      </c>
      <c r="CF773" t="e">
        <f t="shared" si="508"/>
        <v>#N/A</v>
      </c>
    </row>
    <row r="774" spans="1:84" x14ac:dyDescent="0.3">
      <c r="A774" t="e">
        <f t="shared" si="510"/>
        <v>#N/A</v>
      </c>
      <c r="B774" t="e">
        <f t="shared" si="510"/>
        <v>#N/A</v>
      </c>
      <c r="C774" t="e">
        <f t="shared" si="442"/>
        <v>#N/A</v>
      </c>
      <c r="D774" t="e">
        <f t="shared" si="443"/>
        <v>#N/A</v>
      </c>
      <c r="E774" t="e">
        <f t="shared" si="444"/>
        <v>#N/A</v>
      </c>
      <c r="F774" t="e">
        <f t="shared" si="445"/>
        <v>#N/A</v>
      </c>
      <c r="G774" t="e">
        <f t="shared" si="446"/>
        <v>#N/A</v>
      </c>
      <c r="H774" t="e">
        <f t="shared" si="447"/>
        <v>#N/A</v>
      </c>
      <c r="I774" t="e">
        <f t="shared" si="448"/>
        <v>#N/A</v>
      </c>
      <c r="J774" t="e">
        <f t="shared" si="449"/>
        <v>#N/A</v>
      </c>
      <c r="K774" t="e">
        <f t="shared" si="450"/>
        <v>#N/A</v>
      </c>
      <c r="L774" t="e">
        <f t="shared" si="427"/>
        <v>#N/A</v>
      </c>
      <c r="M774" t="e">
        <f t="shared" si="428"/>
        <v>#N/A</v>
      </c>
      <c r="N774" t="e">
        <f t="shared" si="429"/>
        <v>#N/A</v>
      </c>
      <c r="O774" t="e">
        <f t="shared" si="451"/>
        <v>#N/A</v>
      </c>
      <c r="P774" t="e">
        <f t="shared" si="452"/>
        <v>#N/A</v>
      </c>
      <c r="Q774" t="e">
        <f t="shared" si="453"/>
        <v>#N/A</v>
      </c>
      <c r="R774" t="e">
        <f t="shared" si="454"/>
        <v>#N/A</v>
      </c>
      <c r="S774" t="e">
        <f t="shared" si="455"/>
        <v>#N/A</v>
      </c>
      <c r="T774" t="e">
        <f t="shared" si="456"/>
        <v>#N/A</v>
      </c>
      <c r="U774" t="e">
        <f t="shared" si="457"/>
        <v>#N/A</v>
      </c>
      <c r="V774" t="e">
        <f t="shared" si="458"/>
        <v>#N/A</v>
      </c>
      <c r="W774" t="e">
        <f t="shared" si="459"/>
        <v>#N/A</v>
      </c>
      <c r="X774" t="e">
        <f t="shared" si="430"/>
        <v>#N/A</v>
      </c>
      <c r="Y774" t="e">
        <f t="shared" si="431"/>
        <v>#N/A</v>
      </c>
      <c r="Z774" t="e">
        <f t="shared" si="432"/>
        <v>#N/A</v>
      </c>
      <c r="AA774" t="e">
        <f t="shared" si="460"/>
        <v>#N/A</v>
      </c>
      <c r="AB774" t="e">
        <f t="shared" si="461"/>
        <v>#N/A</v>
      </c>
      <c r="AC774" t="e">
        <f t="shared" si="462"/>
        <v>#N/A</v>
      </c>
      <c r="AD774" t="e">
        <f t="shared" si="463"/>
        <v>#N/A</v>
      </c>
      <c r="AE774" t="e">
        <f t="shared" si="464"/>
        <v>#N/A</v>
      </c>
      <c r="AF774" t="e">
        <f t="shared" si="465"/>
        <v>#N/A</v>
      </c>
      <c r="AG774" t="e">
        <f t="shared" si="466"/>
        <v>#N/A</v>
      </c>
      <c r="AH774" t="e">
        <f t="shared" si="467"/>
        <v>#N/A</v>
      </c>
      <c r="AI774" t="e">
        <f t="shared" si="468"/>
        <v>#N/A</v>
      </c>
      <c r="AJ774" t="e">
        <f t="shared" si="433"/>
        <v>#N/A</v>
      </c>
      <c r="AK774" t="e">
        <f t="shared" si="434"/>
        <v>#N/A</v>
      </c>
      <c r="AL774" t="e">
        <f t="shared" si="435"/>
        <v>#N/A</v>
      </c>
      <c r="AM774" t="e">
        <f t="shared" si="469"/>
        <v>#N/A</v>
      </c>
      <c r="AN774" t="e">
        <f t="shared" si="470"/>
        <v>#N/A</v>
      </c>
      <c r="AO774" t="e">
        <f t="shared" si="471"/>
        <v>#N/A</v>
      </c>
      <c r="AP774" t="e">
        <f t="shared" si="472"/>
        <v>#N/A</v>
      </c>
      <c r="AQ774" t="e">
        <f t="shared" si="473"/>
        <v>#N/A</v>
      </c>
      <c r="AR774" t="e">
        <f t="shared" si="474"/>
        <v>#N/A</v>
      </c>
      <c r="AS774" t="e">
        <f t="shared" si="475"/>
        <v>#N/A</v>
      </c>
      <c r="AT774" t="e">
        <f t="shared" si="476"/>
        <v>#N/A</v>
      </c>
      <c r="AU774" t="e">
        <f t="shared" si="477"/>
        <v>#N/A</v>
      </c>
      <c r="AV774" t="e">
        <f t="shared" si="436"/>
        <v>#N/A</v>
      </c>
      <c r="AW774" t="e">
        <f t="shared" si="437"/>
        <v>#N/A</v>
      </c>
      <c r="AX774" t="e">
        <f t="shared" si="438"/>
        <v>#N/A</v>
      </c>
      <c r="AY774" t="e">
        <f t="shared" si="478"/>
        <v>#N/A</v>
      </c>
      <c r="AZ774" t="e">
        <f t="shared" si="479"/>
        <v>#N/A</v>
      </c>
      <c r="BA774" t="e">
        <f t="shared" si="480"/>
        <v>#N/A</v>
      </c>
      <c r="BB774" t="e">
        <f t="shared" si="481"/>
        <v>#N/A</v>
      </c>
      <c r="BC774" t="e">
        <f t="shared" si="482"/>
        <v>#N/A</v>
      </c>
      <c r="BD774" t="e">
        <f t="shared" si="483"/>
        <v>#N/A</v>
      </c>
      <c r="BE774" t="e">
        <f t="shared" si="484"/>
        <v>#N/A</v>
      </c>
      <c r="BF774" t="e">
        <f t="shared" si="485"/>
        <v>#N/A</v>
      </c>
      <c r="BG774" t="e">
        <f t="shared" si="486"/>
        <v>#N/A</v>
      </c>
      <c r="BH774" t="e">
        <f t="shared" si="439"/>
        <v>#N/A</v>
      </c>
      <c r="BI774" t="e">
        <f t="shared" si="440"/>
        <v>#N/A</v>
      </c>
      <c r="BJ774" t="e">
        <f t="shared" si="441"/>
        <v>#N/A</v>
      </c>
      <c r="BK774" t="e">
        <f t="shared" si="487"/>
        <v>#N/A</v>
      </c>
      <c r="BL774" t="e">
        <f t="shared" si="488"/>
        <v>#N/A</v>
      </c>
      <c r="BM774" t="e">
        <f t="shared" si="489"/>
        <v>#N/A</v>
      </c>
      <c r="BN774" t="e">
        <f t="shared" si="490"/>
        <v>#N/A</v>
      </c>
      <c r="BO774" t="e">
        <f t="shared" si="491"/>
        <v>#N/A</v>
      </c>
      <c r="BP774" t="e">
        <f t="shared" si="492"/>
        <v>#N/A</v>
      </c>
      <c r="BQ774" t="e">
        <f t="shared" si="493"/>
        <v>#N/A</v>
      </c>
      <c r="BR774" t="e">
        <f t="shared" si="494"/>
        <v>#N/A</v>
      </c>
      <c r="BS774" t="e">
        <f t="shared" si="495"/>
        <v>#N/A</v>
      </c>
      <c r="BT774" t="e">
        <f t="shared" si="496"/>
        <v>#N/A</v>
      </c>
      <c r="BU774" t="e">
        <f t="shared" si="497"/>
        <v>#N/A</v>
      </c>
      <c r="BV774" t="e">
        <f t="shared" si="498"/>
        <v>#N/A</v>
      </c>
      <c r="BW774" t="e">
        <f t="shared" si="499"/>
        <v>#N/A</v>
      </c>
      <c r="BX774" t="e">
        <f t="shared" si="500"/>
        <v>#N/A</v>
      </c>
      <c r="BY774" t="e">
        <f t="shared" si="501"/>
        <v>#N/A</v>
      </c>
      <c r="BZ774" t="e">
        <f t="shared" si="502"/>
        <v>#N/A</v>
      </c>
      <c r="CA774" t="e">
        <f t="shared" si="503"/>
        <v>#N/A</v>
      </c>
      <c r="CB774" t="e">
        <f t="shared" si="504"/>
        <v>#N/A</v>
      </c>
      <c r="CC774" t="e">
        <f t="shared" si="505"/>
        <v>#N/A</v>
      </c>
      <c r="CD774" t="e">
        <f t="shared" si="506"/>
        <v>#N/A</v>
      </c>
      <c r="CE774" t="e">
        <f t="shared" si="507"/>
        <v>#N/A</v>
      </c>
      <c r="CF774" t="e">
        <f t="shared" si="508"/>
        <v>#N/A</v>
      </c>
    </row>
    <row r="775" spans="1:84" x14ac:dyDescent="0.3">
      <c r="A775" t="e">
        <f t="shared" si="510"/>
        <v>#N/A</v>
      </c>
      <c r="B775" t="e">
        <f t="shared" si="510"/>
        <v>#N/A</v>
      </c>
      <c r="C775" t="e">
        <f t="shared" si="442"/>
        <v>#N/A</v>
      </c>
      <c r="D775" t="e">
        <f t="shared" si="443"/>
        <v>#N/A</v>
      </c>
      <c r="E775" t="e">
        <f t="shared" si="444"/>
        <v>#N/A</v>
      </c>
      <c r="F775" t="e">
        <f t="shared" si="445"/>
        <v>#N/A</v>
      </c>
      <c r="G775" t="e">
        <f t="shared" si="446"/>
        <v>#N/A</v>
      </c>
      <c r="H775" t="e">
        <f t="shared" si="447"/>
        <v>#N/A</v>
      </c>
      <c r="I775" t="e">
        <f t="shared" si="448"/>
        <v>#N/A</v>
      </c>
      <c r="J775" t="e">
        <f t="shared" si="449"/>
        <v>#N/A</v>
      </c>
      <c r="K775" t="e">
        <f t="shared" si="450"/>
        <v>#N/A</v>
      </c>
      <c r="L775" t="e">
        <f t="shared" si="427"/>
        <v>#N/A</v>
      </c>
      <c r="M775" t="e">
        <f t="shared" si="428"/>
        <v>#N/A</v>
      </c>
      <c r="N775" t="e">
        <f t="shared" si="429"/>
        <v>#N/A</v>
      </c>
      <c r="O775" t="e">
        <f t="shared" si="451"/>
        <v>#N/A</v>
      </c>
      <c r="P775" t="e">
        <f t="shared" si="452"/>
        <v>#N/A</v>
      </c>
      <c r="Q775" t="e">
        <f t="shared" si="453"/>
        <v>#N/A</v>
      </c>
      <c r="R775" t="e">
        <f t="shared" si="454"/>
        <v>#N/A</v>
      </c>
      <c r="S775" t="e">
        <f t="shared" si="455"/>
        <v>#N/A</v>
      </c>
      <c r="T775" t="e">
        <f t="shared" si="456"/>
        <v>#N/A</v>
      </c>
      <c r="U775" t="e">
        <f t="shared" si="457"/>
        <v>#N/A</v>
      </c>
      <c r="V775" t="e">
        <f t="shared" si="458"/>
        <v>#N/A</v>
      </c>
      <c r="W775" t="e">
        <f t="shared" si="459"/>
        <v>#N/A</v>
      </c>
      <c r="X775" t="e">
        <f t="shared" si="430"/>
        <v>#N/A</v>
      </c>
      <c r="Y775" t="e">
        <f t="shared" si="431"/>
        <v>#N/A</v>
      </c>
      <c r="Z775" t="e">
        <f t="shared" si="432"/>
        <v>#N/A</v>
      </c>
      <c r="AA775" t="e">
        <f t="shared" si="460"/>
        <v>#N/A</v>
      </c>
      <c r="AB775" t="e">
        <f t="shared" si="461"/>
        <v>#N/A</v>
      </c>
      <c r="AC775" t="e">
        <f t="shared" si="462"/>
        <v>#N/A</v>
      </c>
      <c r="AD775" t="e">
        <f t="shared" si="463"/>
        <v>#N/A</v>
      </c>
      <c r="AE775" t="e">
        <f t="shared" si="464"/>
        <v>#N/A</v>
      </c>
      <c r="AF775" t="e">
        <f t="shared" si="465"/>
        <v>#N/A</v>
      </c>
      <c r="AG775" t="e">
        <f t="shared" si="466"/>
        <v>#N/A</v>
      </c>
      <c r="AH775" t="e">
        <f t="shared" si="467"/>
        <v>#N/A</v>
      </c>
      <c r="AI775" t="e">
        <f t="shared" si="468"/>
        <v>#N/A</v>
      </c>
      <c r="AJ775" t="e">
        <f t="shared" si="433"/>
        <v>#N/A</v>
      </c>
      <c r="AK775" t="e">
        <f t="shared" si="434"/>
        <v>#N/A</v>
      </c>
      <c r="AL775" t="e">
        <f t="shared" si="435"/>
        <v>#N/A</v>
      </c>
      <c r="AM775" t="e">
        <f t="shared" si="469"/>
        <v>#N/A</v>
      </c>
      <c r="AN775" t="e">
        <f t="shared" si="470"/>
        <v>#N/A</v>
      </c>
      <c r="AO775" t="e">
        <f t="shared" si="471"/>
        <v>#N/A</v>
      </c>
      <c r="AP775" t="e">
        <f t="shared" si="472"/>
        <v>#N/A</v>
      </c>
      <c r="AQ775" t="e">
        <f t="shared" si="473"/>
        <v>#N/A</v>
      </c>
      <c r="AR775" t="e">
        <f t="shared" si="474"/>
        <v>#N/A</v>
      </c>
      <c r="AS775" t="e">
        <f t="shared" si="475"/>
        <v>#N/A</v>
      </c>
      <c r="AT775" t="e">
        <f t="shared" si="476"/>
        <v>#N/A</v>
      </c>
      <c r="AU775" t="e">
        <f t="shared" si="477"/>
        <v>#N/A</v>
      </c>
      <c r="AV775" t="e">
        <f t="shared" si="436"/>
        <v>#N/A</v>
      </c>
      <c r="AW775" t="e">
        <f t="shared" si="437"/>
        <v>#N/A</v>
      </c>
      <c r="AX775" t="e">
        <f t="shared" si="438"/>
        <v>#N/A</v>
      </c>
      <c r="AY775" t="e">
        <f t="shared" si="478"/>
        <v>#N/A</v>
      </c>
      <c r="AZ775" t="e">
        <f t="shared" si="479"/>
        <v>#N/A</v>
      </c>
      <c r="BA775" t="e">
        <f t="shared" si="480"/>
        <v>#N/A</v>
      </c>
      <c r="BB775" t="e">
        <f t="shared" si="481"/>
        <v>#N/A</v>
      </c>
      <c r="BC775" t="e">
        <f t="shared" si="482"/>
        <v>#N/A</v>
      </c>
      <c r="BD775" t="e">
        <f t="shared" si="483"/>
        <v>#N/A</v>
      </c>
      <c r="BE775" t="e">
        <f t="shared" si="484"/>
        <v>#N/A</v>
      </c>
      <c r="BF775" t="e">
        <f t="shared" si="485"/>
        <v>#N/A</v>
      </c>
      <c r="BG775" t="e">
        <f t="shared" si="486"/>
        <v>#N/A</v>
      </c>
      <c r="BH775" t="e">
        <f t="shared" si="439"/>
        <v>#N/A</v>
      </c>
      <c r="BI775" t="e">
        <f t="shared" si="440"/>
        <v>#N/A</v>
      </c>
      <c r="BJ775" t="e">
        <f t="shared" si="441"/>
        <v>#N/A</v>
      </c>
      <c r="BK775" t="e">
        <f t="shared" si="487"/>
        <v>#N/A</v>
      </c>
      <c r="BL775" t="e">
        <f t="shared" si="488"/>
        <v>#N/A</v>
      </c>
      <c r="BM775" t="e">
        <f t="shared" si="489"/>
        <v>#N/A</v>
      </c>
      <c r="BN775" t="e">
        <f t="shared" si="490"/>
        <v>#N/A</v>
      </c>
      <c r="BO775" t="e">
        <f t="shared" si="491"/>
        <v>#N/A</v>
      </c>
      <c r="BP775" t="e">
        <f t="shared" si="492"/>
        <v>#N/A</v>
      </c>
      <c r="BQ775" t="e">
        <f t="shared" si="493"/>
        <v>#N/A</v>
      </c>
      <c r="BR775" t="e">
        <f t="shared" si="494"/>
        <v>#N/A</v>
      </c>
      <c r="BS775" t="e">
        <f t="shared" si="495"/>
        <v>#N/A</v>
      </c>
      <c r="BT775" t="e">
        <f t="shared" si="496"/>
        <v>#N/A</v>
      </c>
      <c r="BU775" t="e">
        <f t="shared" si="497"/>
        <v>#N/A</v>
      </c>
      <c r="BV775" t="e">
        <f t="shared" si="498"/>
        <v>#N/A</v>
      </c>
      <c r="BW775" t="e">
        <f t="shared" si="499"/>
        <v>#N/A</v>
      </c>
      <c r="BX775" t="e">
        <f t="shared" si="500"/>
        <v>#N/A</v>
      </c>
      <c r="BY775" t="e">
        <f t="shared" si="501"/>
        <v>#N/A</v>
      </c>
      <c r="BZ775" t="e">
        <f t="shared" si="502"/>
        <v>#N/A</v>
      </c>
      <c r="CA775" t="e">
        <f t="shared" si="503"/>
        <v>#N/A</v>
      </c>
      <c r="CB775" t="e">
        <f t="shared" si="504"/>
        <v>#N/A</v>
      </c>
      <c r="CC775" t="e">
        <f t="shared" si="505"/>
        <v>#N/A</v>
      </c>
      <c r="CD775" t="e">
        <f t="shared" si="506"/>
        <v>#N/A</v>
      </c>
      <c r="CE775" t="e">
        <f t="shared" si="507"/>
        <v>#N/A</v>
      </c>
      <c r="CF775" t="e">
        <f t="shared" si="508"/>
        <v>#N/A</v>
      </c>
    </row>
    <row r="776" spans="1:84" x14ac:dyDescent="0.3">
      <c r="A776" t="e">
        <f t="shared" si="510"/>
        <v>#N/A</v>
      </c>
      <c r="B776" t="e">
        <f t="shared" si="510"/>
        <v>#N/A</v>
      </c>
      <c r="C776" t="e">
        <f t="shared" si="442"/>
        <v>#N/A</v>
      </c>
      <c r="D776" t="e">
        <f t="shared" si="443"/>
        <v>#N/A</v>
      </c>
      <c r="E776" t="e">
        <f t="shared" si="444"/>
        <v>#N/A</v>
      </c>
      <c r="F776" t="e">
        <f t="shared" si="445"/>
        <v>#N/A</v>
      </c>
      <c r="G776" t="e">
        <f t="shared" si="446"/>
        <v>#N/A</v>
      </c>
      <c r="H776" t="e">
        <f t="shared" si="447"/>
        <v>#N/A</v>
      </c>
      <c r="I776" t="e">
        <f t="shared" si="448"/>
        <v>#N/A</v>
      </c>
      <c r="J776" t="e">
        <f t="shared" si="449"/>
        <v>#N/A</v>
      </c>
      <c r="K776" t="e">
        <f t="shared" si="450"/>
        <v>#N/A</v>
      </c>
      <c r="L776" t="e">
        <f t="shared" si="427"/>
        <v>#N/A</v>
      </c>
      <c r="M776" t="e">
        <f t="shared" si="428"/>
        <v>#N/A</v>
      </c>
      <c r="N776" t="e">
        <f t="shared" si="429"/>
        <v>#N/A</v>
      </c>
      <c r="O776" t="e">
        <f t="shared" si="451"/>
        <v>#N/A</v>
      </c>
      <c r="P776" t="e">
        <f t="shared" si="452"/>
        <v>#N/A</v>
      </c>
      <c r="Q776" t="e">
        <f t="shared" si="453"/>
        <v>#N/A</v>
      </c>
      <c r="R776" t="e">
        <f t="shared" si="454"/>
        <v>#N/A</v>
      </c>
      <c r="S776" t="e">
        <f t="shared" si="455"/>
        <v>#N/A</v>
      </c>
      <c r="T776" t="e">
        <f t="shared" si="456"/>
        <v>#N/A</v>
      </c>
      <c r="U776" t="e">
        <f t="shared" si="457"/>
        <v>#N/A</v>
      </c>
      <c r="V776" t="e">
        <f t="shared" si="458"/>
        <v>#N/A</v>
      </c>
      <c r="W776" t="e">
        <f t="shared" si="459"/>
        <v>#N/A</v>
      </c>
      <c r="X776" t="e">
        <f t="shared" si="430"/>
        <v>#N/A</v>
      </c>
      <c r="Y776" t="e">
        <f t="shared" si="431"/>
        <v>#N/A</v>
      </c>
      <c r="Z776" t="e">
        <f t="shared" si="432"/>
        <v>#N/A</v>
      </c>
      <c r="AA776" t="e">
        <f t="shared" si="460"/>
        <v>#N/A</v>
      </c>
      <c r="AB776" t="e">
        <f t="shared" si="461"/>
        <v>#N/A</v>
      </c>
      <c r="AC776" t="e">
        <f t="shared" si="462"/>
        <v>#N/A</v>
      </c>
      <c r="AD776" t="e">
        <f t="shared" si="463"/>
        <v>#N/A</v>
      </c>
      <c r="AE776" t="e">
        <f t="shared" si="464"/>
        <v>#N/A</v>
      </c>
      <c r="AF776" t="e">
        <f t="shared" si="465"/>
        <v>#N/A</v>
      </c>
      <c r="AG776" t="e">
        <f t="shared" si="466"/>
        <v>#N/A</v>
      </c>
      <c r="AH776" t="e">
        <f t="shared" si="467"/>
        <v>#N/A</v>
      </c>
      <c r="AI776" t="e">
        <f t="shared" si="468"/>
        <v>#N/A</v>
      </c>
      <c r="AJ776" t="e">
        <f t="shared" si="433"/>
        <v>#N/A</v>
      </c>
      <c r="AK776" t="e">
        <f t="shared" si="434"/>
        <v>#N/A</v>
      </c>
      <c r="AL776" t="e">
        <f t="shared" si="435"/>
        <v>#N/A</v>
      </c>
      <c r="AM776" t="e">
        <f t="shared" si="469"/>
        <v>#N/A</v>
      </c>
      <c r="AN776" t="e">
        <f t="shared" si="470"/>
        <v>#N/A</v>
      </c>
      <c r="AO776" t="e">
        <f t="shared" si="471"/>
        <v>#N/A</v>
      </c>
      <c r="AP776" t="e">
        <f t="shared" si="472"/>
        <v>#N/A</v>
      </c>
      <c r="AQ776" t="e">
        <f t="shared" si="473"/>
        <v>#N/A</v>
      </c>
      <c r="AR776" t="e">
        <f t="shared" si="474"/>
        <v>#N/A</v>
      </c>
      <c r="AS776" t="e">
        <f t="shared" si="475"/>
        <v>#N/A</v>
      </c>
      <c r="AT776" t="e">
        <f t="shared" si="476"/>
        <v>#N/A</v>
      </c>
      <c r="AU776" t="e">
        <f t="shared" si="477"/>
        <v>#N/A</v>
      </c>
      <c r="AV776" t="e">
        <f t="shared" si="436"/>
        <v>#N/A</v>
      </c>
      <c r="AW776" t="e">
        <f t="shared" si="437"/>
        <v>#N/A</v>
      </c>
      <c r="AX776" t="e">
        <f t="shared" si="438"/>
        <v>#N/A</v>
      </c>
      <c r="AY776" t="e">
        <f t="shared" si="478"/>
        <v>#N/A</v>
      </c>
      <c r="AZ776" t="e">
        <f t="shared" si="479"/>
        <v>#N/A</v>
      </c>
      <c r="BA776" t="e">
        <f t="shared" si="480"/>
        <v>#N/A</v>
      </c>
      <c r="BB776" t="e">
        <f t="shared" si="481"/>
        <v>#N/A</v>
      </c>
      <c r="BC776" t="e">
        <f t="shared" si="482"/>
        <v>#N/A</v>
      </c>
      <c r="BD776" t="e">
        <f t="shared" si="483"/>
        <v>#N/A</v>
      </c>
      <c r="BE776" t="e">
        <f t="shared" si="484"/>
        <v>#N/A</v>
      </c>
      <c r="BF776" t="e">
        <f t="shared" si="485"/>
        <v>#N/A</v>
      </c>
      <c r="BG776" t="e">
        <f t="shared" si="486"/>
        <v>#N/A</v>
      </c>
      <c r="BH776" t="e">
        <f t="shared" si="439"/>
        <v>#N/A</v>
      </c>
      <c r="BI776" t="e">
        <f t="shared" si="440"/>
        <v>#N/A</v>
      </c>
      <c r="BJ776" t="e">
        <f t="shared" si="441"/>
        <v>#N/A</v>
      </c>
      <c r="BK776" t="e">
        <f t="shared" si="487"/>
        <v>#N/A</v>
      </c>
      <c r="BL776" t="e">
        <f t="shared" si="488"/>
        <v>#N/A</v>
      </c>
      <c r="BM776" t="e">
        <f t="shared" si="489"/>
        <v>#N/A</v>
      </c>
      <c r="BN776" t="e">
        <f t="shared" si="490"/>
        <v>#N/A</v>
      </c>
      <c r="BO776" t="e">
        <f t="shared" si="491"/>
        <v>#N/A</v>
      </c>
      <c r="BP776" t="e">
        <f t="shared" si="492"/>
        <v>#N/A</v>
      </c>
      <c r="BQ776" t="e">
        <f t="shared" si="493"/>
        <v>#N/A</v>
      </c>
      <c r="BR776" t="e">
        <f t="shared" si="494"/>
        <v>#N/A</v>
      </c>
      <c r="BS776" t="e">
        <f t="shared" si="495"/>
        <v>#N/A</v>
      </c>
      <c r="BT776" t="e">
        <f t="shared" si="496"/>
        <v>#N/A</v>
      </c>
      <c r="BU776" t="e">
        <f t="shared" si="497"/>
        <v>#N/A</v>
      </c>
      <c r="BV776" t="e">
        <f t="shared" si="498"/>
        <v>#N/A</v>
      </c>
      <c r="BW776" t="e">
        <f t="shared" si="499"/>
        <v>#N/A</v>
      </c>
      <c r="BX776" t="e">
        <f t="shared" si="500"/>
        <v>#N/A</v>
      </c>
      <c r="BY776" t="e">
        <f t="shared" si="501"/>
        <v>#N/A</v>
      </c>
      <c r="BZ776" t="e">
        <f t="shared" si="502"/>
        <v>#N/A</v>
      </c>
      <c r="CA776" t="e">
        <f t="shared" si="503"/>
        <v>#N/A</v>
      </c>
      <c r="CB776" t="e">
        <f t="shared" si="504"/>
        <v>#N/A</v>
      </c>
      <c r="CC776" t="e">
        <f t="shared" si="505"/>
        <v>#N/A</v>
      </c>
      <c r="CD776" t="e">
        <f t="shared" si="506"/>
        <v>#N/A</v>
      </c>
      <c r="CE776" t="e">
        <f t="shared" si="507"/>
        <v>#N/A</v>
      </c>
      <c r="CF776" t="e">
        <f t="shared" si="508"/>
        <v>#N/A</v>
      </c>
    </row>
    <row r="777" spans="1:84" x14ac:dyDescent="0.3">
      <c r="A777" t="e">
        <f t="shared" si="510"/>
        <v>#N/A</v>
      </c>
      <c r="B777" t="e">
        <f t="shared" si="510"/>
        <v>#N/A</v>
      </c>
      <c r="C777" t="e">
        <f t="shared" si="442"/>
        <v>#N/A</v>
      </c>
      <c r="D777" t="e">
        <f t="shared" si="443"/>
        <v>#N/A</v>
      </c>
      <c r="E777" t="e">
        <f t="shared" si="444"/>
        <v>#N/A</v>
      </c>
      <c r="F777" t="e">
        <f t="shared" si="445"/>
        <v>#N/A</v>
      </c>
      <c r="G777" t="e">
        <f t="shared" si="446"/>
        <v>#N/A</v>
      </c>
      <c r="H777" t="e">
        <f t="shared" si="447"/>
        <v>#N/A</v>
      </c>
      <c r="I777" t="e">
        <f t="shared" si="448"/>
        <v>#N/A</v>
      </c>
      <c r="J777" t="e">
        <f t="shared" si="449"/>
        <v>#N/A</v>
      </c>
      <c r="K777" t="e">
        <f t="shared" si="450"/>
        <v>#N/A</v>
      </c>
      <c r="L777" t="e">
        <f t="shared" si="427"/>
        <v>#N/A</v>
      </c>
      <c r="M777" t="e">
        <f t="shared" si="428"/>
        <v>#N/A</v>
      </c>
      <c r="N777" t="e">
        <f t="shared" si="429"/>
        <v>#N/A</v>
      </c>
      <c r="O777" t="e">
        <f t="shared" si="451"/>
        <v>#N/A</v>
      </c>
      <c r="P777" t="e">
        <f t="shared" si="452"/>
        <v>#N/A</v>
      </c>
      <c r="Q777" t="e">
        <f t="shared" si="453"/>
        <v>#N/A</v>
      </c>
      <c r="R777" t="e">
        <f t="shared" si="454"/>
        <v>#N/A</v>
      </c>
      <c r="S777" t="e">
        <f t="shared" si="455"/>
        <v>#N/A</v>
      </c>
      <c r="T777" t="e">
        <f t="shared" si="456"/>
        <v>#N/A</v>
      </c>
      <c r="U777" t="e">
        <f t="shared" si="457"/>
        <v>#N/A</v>
      </c>
      <c r="V777" t="e">
        <f t="shared" si="458"/>
        <v>#N/A</v>
      </c>
      <c r="W777" t="e">
        <f t="shared" si="459"/>
        <v>#N/A</v>
      </c>
      <c r="X777" t="e">
        <f t="shared" si="430"/>
        <v>#N/A</v>
      </c>
      <c r="Y777" t="e">
        <f t="shared" si="431"/>
        <v>#N/A</v>
      </c>
      <c r="Z777" t="e">
        <f t="shared" si="432"/>
        <v>#N/A</v>
      </c>
      <c r="AA777" t="e">
        <f t="shared" si="460"/>
        <v>#N/A</v>
      </c>
      <c r="AB777" t="e">
        <f t="shared" si="461"/>
        <v>#N/A</v>
      </c>
      <c r="AC777" t="e">
        <f t="shared" si="462"/>
        <v>#N/A</v>
      </c>
      <c r="AD777" t="e">
        <f t="shared" si="463"/>
        <v>#N/A</v>
      </c>
      <c r="AE777" t="e">
        <f t="shared" si="464"/>
        <v>#N/A</v>
      </c>
      <c r="AF777" t="e">
        <f t="shared" si="465"/>
        <v>#N/A</v>
      </c>
      <c r="AG777" t="e">
        <f t="shared" si="466"/>
        <v>#N/A</v>
      </c>
      <c r="AH777" t="e">
        <f t="shared" si="467"/>
        <v>#N/A</v>
      </c>
      <c r="AI777" t="e">
        <f t="shared" si="468"/>
        <v>#N/A</v>
      </c>
      <c r="AJ777" t="e">
        <f t="shared" si="433"/>
        <v>#N/A</v>
      </c>
      <c r="AK777" t="e">
        <f t="shared" si="434"/>
        <v>#N/A</v>
      </c>
      <c r="AL777" t="e">
        <f t="shared" si="435"/>
        <v>#N/A</v>
      </c>
      <c r="AM777" t="e">
        <f t="shared" si="469"/>
        <v>#N/A</v>
      </c>
      <c r="AN777" t="e">
        <f t="shared" si="470"/>
        <v>#N/A</v>
      </c>
      <c r="AO777" t="e">
        <f t="shared" si="471"/>
        <v>#N/A</v>
      </c>
      <c r="AP777" t="e">
        <f t="shared" si="472"/>
        <v>#N/A</v>
      </c>
      <c r="AQ777" t="e">
        <f t="shared" si="473"/>
        <v>#N/A</v>
      </c>
      <c r="AR777" t="e">
        <f t="shared" si="474"/>
        <v>#N/A</v>
      </c>
      <c r="AS777" t="e">
        <f t="shared" si="475"/>
        <v>#N/A</v>
      </c>
      <c r="AT777" t="e">
        <f t="shared" si="476"/>
        <v>#N/A</v>
      </c>
      <c r="AU777" t="e">
        <f t="shared" si="477"/>
        <v>#N/A</v>
      </c>
      <c r="AV777" t="e">
        <f t="shared" si="436"/>
        <v>#N/A</v>
      </c>
      <c r="AW777" t="e">
        <f t="shared" si="437"/>
        <v>#N/A</v>
      </c>
      <c r="AX777" t="e">
        <f t="shared" si="438"/>
        <v>#N/A</v>
      </c>
      <c r="AY777" t="e">
        <f t="shared" si="478"/>
        <v>#N/A</v>
      </c>
      <c r="AZ777" t="e">
        <f t="shared" si="479"/>
        <v>#N/A</v>
      </c>
      <c r="BA777" t="e">
        <f t="shared" si="480"/>
        <v>#N/A</v>
      </c>
      <c r="BB777" t="e">
        <f t="shared" si="481"/>
        <v>#N/A</v>
      </c>
      <c r="BC777" t="e">
        <f t="shared" si="482"/>
        <v>#N/A</v>
      </c>
      <c r="BD777" t="e">
        <f t="shared" si="483"/>
        <v>#N/A</v>
      </c>
      <c r="BE777" t="e">
        <f t="shared" si="484"/>
        <v>#N/A</v>
      </c>
      <c r="BF777" t="e">
        <f t="shared" si="485"/>
        <v>#N/A</v>
      </c>
      <c r="BG777" t="e">
        <f t="shared" si="486"/>
        <v>#N/A</v>
      </c>
      <c r="BH777" t="e">
        <f t="shared" si="439"/>
        <v>#N/A</v>
      </c>
      <c r="BI777" t="e">
        <f t="shared" si="440"/>
        <v>#N/A</v>
      </c>
      <c r="BJ777" t="e">
        <f t="shared" si="441"/>
        <v>#N/A</v>
      </c>
      <c r="BK777" t="e">
        <f t="shared" si="487"/>
        <v>#N/A</v>
      </c>
      <c r="BL777" t="e">
        <f t="shared" si="488"/>
        <v>#N/A</v>
      </c>
      <c r="BM777" t="e">
        <f t="shared" si="489"/>
        <v>#N/A</v>
      </c>
      <c r="BN777" t="e">
        <f t="shared" si="490"/>
        <v>#N/A</v>
      </c>
      <c r="BO777" t="e">
        <f t="shared" si="491"/>
        <v>#N/A</v>
      </c>
      <c r="BP777" t="e">
        <f t="shared" si="492"/>
        <v>#N/A</v>
      </c>
      <c r="BQ777" t="e">
        <f t="shared" si="493"/>
        <v>#N/A</v>
      </c>
      <c r="BR777" t="e">
        <f t="shared" si="494"/>
        <v>#N/A</v>
      </c>
      <c r="BS777" t="e">
        <f t="shared" si="495"/>
        <v>#N/A</v>
      </c>
      <c r="BT777" t="e">
        <f t="shared" si="496"/>
        <v>#N/A</v>
      </c>
      <c r="BU777" t="e">
        <f t="shared" si="497"/>
        <v>#N/A</v>
      </c>
      <c r="BV777" t="e">
        <f t="shared" si="498"/>
        <v>#N/A</v>
      </c>
      <c r="BW777" t="e">
        <f t="shared" si="499"/>
        <v>#N/A</v>
      </c>
      <c r="BX777" t="e">
        <f t="shared" si="500"/>
        <v>#N/A</v>
      </c>
      <c r="BY777" t="e">
        <f t="shared" si="501"/>
        <v>#N/A</v>
      </c>
      <c r="BZ777" t="e">
        <f t="shared" si="502"/>
        <v>#N/A</v>
      </c>
      <c r="CA777" t="e">
        <f t="shared" si="503"/>
        <v>#N/A</v>
      </c>
      <c r="CB777" t="e">
        <f t="shared" si="504"/>
        <v>#N/A</v>
      </c>
      <c r="CC777" t="e">
        <f t="shared" si="505"/>
        <v>#N/A</v>
      </c>
      <c r="CD777" t="e">
        <f t="shared" si="506"/>
        <v>#N/A</v>
      </c>
      <c r="CE777" t="e">
        <f t="shared" si="507"/>
        <v>#N/A</v>
      </c>
      <c r="CF777" t="e">
        <f t="shared" si="508"/>
        <v>#N/A</v>
      </c>
    </row>
    <row r="778" spans="1:84" x14ac:dyDescent="0.3">
      <c r="A778" t="e">
        <f t="shared" si="510"/>
        <v>#N/A</v>
      </c>
      <c r="B778" t="e">
        <f t="shared" si="510"/>
        <v>#N/A</v>
      </c>
      <c r="C778" t="e">
        <f t="shared" si="442"/>
        <v>#N/A</v>
      </c>
      <c r="D778" t="e">
        <f t="shared" si="443"/>
        <v>#N/A</v>
      </c>
      <c r="E778" t="e">
        <f t="shared" si="444"/>
        <v>#N/A</v>
      </c>
      <c r="F778" t="e">
        <f t="shared" si="445"/>
        <v>#N/A</v>
      </c>
      <c r="G778" t="e">
        <f t="shared" si="446"/>
        <v>#N/A</v>
      </c>
      <c r="H778" t="e">
        <f t="shared" si="447"/>
        <v>#N/A</v>
      </c>
      <c r="I778" t="e">
        <f t="shared" si="448"/>
        <v>#N/A</v>
      </c>
      <c r="J778" t="e">
        <f t="shared" si="449"/>
        <v>#N/A</v>
      </c>
      <c r="K778" t="e">
        <f t="shared" si="450"/>
        <v>#N/A</v>
      </c>
      <c r="L778" t="e">
        <f t="shared" si="427"/>
        <v>#N/A</v>
      </c>
      <c r="M778" t="e">
        <f t="shared" si="428"/>
        <v>#N/A</v>
      </c>
      <c r="N778" t="e">
        <f t="shared" si="429"/>
        <v>#N/A</v>
      </c>
      <c r="O778" t="e">
        <f t="shared" si="451"/>
        <v>#N/A</v>
      </c>
      <c r="P778" t="e">
        <f t="shared" si="452"/>
        <v>#N/A</v>
      </c>
      <c r="Q778" t="e">
        <f t="shared" si="453"/>
        <v>#N/A</v>
      </c>
      <c r="R778" t="e">
        <f t="shared" si="454"/>
        <v>#N/A</v>
      </c>
      <c r="S778" t="e">
        <f t="shared" si="455"/>
        <v>#N/A</v>
      </c>
      <c r="T778" t="e">
        <f t="shared" si="456"/>
        <v>#N/A</v>
      </c>
      <c r="U778" t="e">
        <f t="shared" si="457"/>
        <v>#N/A</v>
      </c>
      <c r="V778" t="e">
        <f t="shared" si="458"/>
        <v>#N/A</v>
      </c>
      <c r="W778" t="e">
        <f t="shared" si="459"/>
        <v>#N/A</v>
      </c>
      <c r="X778" t="e">
        <f t="shared" si="430"/>
        <v>#N/A</v>
      </c>
      <c r="Y778" t="e">
        <f t="shared" si="431"/>
        <v>#N/A</v>
      </c>
      <c r="Z778" t="e">
        <f t="shared" si="432"/>
        <v>#N/A</v>
      </c>
      <c r="AA778" t="e">
        <f t="shared" si="460"/>
        <v>#N/A</v>
      </c>
      <c r="AB778" t="e">
        <f t="shared" si="461"/>
        <v>#N/A</v>
      </c>
      <c r="AC778" t="e">
        <f t="shared" si="462"/>
        <v>#N/A</v>
      </c>
      <c r="AD778" t="e">
        <f t="shared" si="463"/>
        <v>#N/A</v>
      </c>
      <c r="AE778" t="e">
        <f t="shared" si="464"/>
        <v>#N/A</v>
      </c>
      <c r="AF778" t="e">
        <f t="shared" si="465"/>
        <v>#N/A</v>
      </c>
      <c r="AG778" t="e">
        <f t="shared" si="466"/>
        <v>#N/A</v>
      </c>
      <c r="AH778" t="e">
        <f t="shared" si="467"/>
        <v>#N/A</v>
      </c>
      <c r="AI778" t="e">
        <f t="shared" si="468"/>
        <v>#N/A</v>
      </c>
      <c r="AJ778" t="e">
        <f t="shared" si="433"/>
        <v>#N/A</v>
      </c>
      <c r="AK778" t="e">
        <f t="shared" si="434"/>
        <v>#N/A</v>
      </c>
      <c r="AL778" t="e">
        <f t="shared" si="435"/>
        <v>#N/A</v>
      </c>
      <c r="AM778" t="e">
        <f t="shared" si="469"/>
        <v>#N/A</v>
      </c>
      <c r="AN778" t="e">
        <f t="shared" si="470"/>
        <v>#N/A</v>
      </c>
      <c r="AO778" t="e">
        <f t="shared" si="471"/>
        <v>#N/A</v>
      </c>
      <c r="AP778" t="e">
        <f t="shared" si="472"/>
        <v>#N/A</v>
      </c>
      <c r="AQ778" t="e">
        <f t="shared" si="473"/>
        <v>#N/A</v>
      </c>
      <c r="AR778" t="e">
        <f t="shared" si="474"/>
        <v>#N/A</v>
      </c>
      <c r="AS778" t="e">
        <f t="shared" si="475"/>
        <v>#N/A</v>
      </c>
      <c r="AT778" t="e">
        <f t="shared" si="476"/>
        <v>#N/A</v>
      </c>
      <c r="AU778" t="e">
        <f t="shared" si="477"/>
        <v>#N/A</v>
      </c>
      <c r="AV778" t="e">
        <f t="shared" si="436"/>
        <v>#N/A</v>
      </c>
      <c r="AW778" t="e">
        <f t="shared" si="437"/>
        <v>#N/A</v>
      </c>
      <c r="AX778" t="e">
        <f t="shared" si="438"/>
        <v>#N/A</v>
      </c>
      <c r="AY778" t="e">
        <f t="shared" si="478"/>
        <v>#N/A</v>
      </c>
      <c r="AZ778" t="e">
        <f t="shared" si="479"/>
        <v>#N/A</v>
      </c>
      <c r="BA778" t="e">
        <f t="shared" si="480"/>
        <v>#N/A</v>
      </c>
      <c r="BB778" t="e">
        <f t="shared" si="481"/>
        <v>#N/A</v>
      </c>
      <c r="BC778" t="e">
        <f t="shared" si="482"/>
        <v>#N/A</v>
      </c>
      <c r="BD778" t="e">
        <f t="shared" si="483"/>
        <v>#N/A</v>
      </c>
      <c r="BE778" t="e">
        <f t="shared" si="484"/>
        <v>#N/A</v>
      </c>
      <c r="BF778" t="e">
        <f t="shared" si="485"/>
        <v>#N/A</v>
      </c>
      <c r="BG778" t="e">
        <f t="shared" si="486"/>
        <v>#N/A</v>
      </c>
      <c r="BH778" t="e">
        <f t="shared" si="439"/>
        <v>#N/A</v>
      </c>
      <c r="BI778" t="e">
        <f t="shared" si="440"/>
        <v>#N/A</v>
      </c>
      <c r="BJ778" t="e">
        <f t="shared" si="441"/>
        <v>#N/A</v>
      </c>
      <c r="BK778" t="e">
        <f t="shared" si="487"/>
        <v>#N/A</v>
      </c>
      <c r="BL778" t="e">
        <f t="shared" si="488"/>
        <v>#N/A</v>
      </c>
      <c r="BM778" t="e">
        <f t="shared" si="489"/>
        <v>#N/A</v>
      </c>
      <c r="BN778" t="e">
        <f t="shared" si="490"/>
        <v>#N/A</v>
      </c>
      <c r="BO778" t="e">
        <f t="shared" si="491"/>
        <v>#N/A</v>
      </c>
      <c r="BP778" t="e">
        <f t="shared" si="492"/>
        <v>#N/A</v>
      </c>
      <c r="BQ778" t="e">
        <f t="shared" si="493"/>
        <v>#N/A</v>
      </c>
      <c r="BR778" t="e">
        <f t="shared" si="494"/>
        <v>#N/A</v>
      </c>
      <c r="BS778" t="e">
        <f t="shared" si="495"/>
        <v>#N/A</v>
      </c>
      <c r="BT778" t="e">
        <f t="shared" si="496"/>
        <v>#N/A</v>
      </c>
      <c r="BU778" t="e">
        <f t="shared" si="497"/>
        <v>#N/A</v>
      </c>
      <c r="BV778" t="e">
        <f t="shared" si="498"/>
        <v>#N/A</v>
      </c>
      <c r="BW778" t="e">
        <f t="shared" si="499"/>
        <v>#N/A</v>
      </c>
      <c r="BX778" t="e">
        <f t="shared" si="500"/>
        <v>#N/A</v>
      </c>
      <c r="BY778" t="e">
        <f t="shared" si="501"/>
        <v>#N/A</v>
      </c>
      <c r="BZ778" t="e">
        <f t="shared" si="502"/>
        <v>#N/A</v>
      </c>
      <c r="CA778" t="e">
        <f t="shared" si="503"/>
        <v>#N/A</v>
      </c>
      <c r="CB778" t="e">
        <f t="shared" si="504"/>
        <v>#N/A</v>
      </c>
      <c r="CC778" t="e">
        <f t="shared" si="505"/>
        <v>#N/A</v>
      </c>
      <c r="CD778" t="e">
        <f t="shared" si="506"/>
        <v>#N/A</v>
      </c>
      <c r="CE778" t="e">
        <f t="shared" si="507"/>
        <v>#N/A</v>
      </c>
      <c r="CF778" t="e">
        <f t="shared" si="508"/>
        <v>#N/A</v>
      </c>
    </row>
    <row r="779" spans="1:84" x14ac:dyDescent="0.3">
      <c r="A779" t="e">
        <f t="shared" si="510"/>
        <v>#N/A</v>
      </c>
      <c r="B779" t="e">
        <f t="shared" si="510"/>
        <v>#N/A</v>
      </c>
      <c r="C779" t="e">
        <f t="shared" si="442"/>
        <v>#N/A</v>
      </c>
      <c r="D779" t="e">
        <f t="shared" si="443"/>
        <v>#N/A</v>
      </c>
      <c r="E779" t="e">
        <f t="shared" si="444"/>
        <v>#N/A</v>
      </c>
      <c r="F779" t="e">
        <f t="shared" si="445"/>
        <v>#N/A</v>
      </c>
      <c r="G779" t="e">
        <f t="shared" si="446"/>
        <v>#N/A</v>
      </c>
      <c r="H779" t="e">
        <f t="shared" si="447"/>
        <v>#N/A</v>
      </c>
      <c r="I779" t="e">
        <f t="shared" si="448"/>
        <v>#N/A</v>
      </c>
      <c r="J779" t="e">
        <f t="shared" si="449"/>
        <v>#N/A</v>
      </c>
      <c r="K779" t="e">
        <f t="shared" si="450"/>
        <v>#N/A</v>
      </c>
      <c r="L779" t="e">
        <f t="shared" si="427"/>
        <v>#N/A</v>
      </c>
      <c r="M779" t="e">
        <f t="shared" si="428"/>
        <v>#N/A</v>
      </c>
      <c r="N779" t="e">
        <f t="shared" si="429"/>
        <v>#N/A</v>
      </c>
      <c r="O779" t="e">
        <f t="shared" si="451"/>
        <v>#N/A</v>
      </c>
      <c r="P779" t="e">
        <f t="shared" si="452"/>
        <v>#N/A</v>
      </c>
      <c r="Q779" t="e">
        <f t="shared" si="453"/>
        <v>#N/A</v>
      </c>
      <c r="R779" t="e">
        <f t="shared" si="454"/>
        <v>#N/A</v>
      </c>
      <c r="S779" t="e">
        <f t="shared" si="455"/>
        <v>#N/A</v>
      </c>
      <c r="T779" t="e">
        <f t="shared" si="456"/>
        <v>#N/A</v>
      </c>
      <c r="U779" t="e">
        <f t="shared" si="457"/>
        <v>#N/A</v>
      </c>
      <c r="V779" t="e">
        <f t="shared" si="458"/>
        <v>#N/A</v>
      </c>
      <c r="W779" t="e">
        <f t="shared" si="459"/>
        <v>#N/A</v>
      </c>
      <c r="X779" t="e">
        <f t="shared" si="430"/>
        <v>#N/A</v>
      </c>
      <c r="Y779" t="e">
        <f t="shared" si="431"/>
        <v>#N/A</v>
      </c>
      <c r="Z779" t="e">
        <f t="shared" si="432"/>
        <v>#N/A</v>
      </c>
      <c r="AA779" t="e">
        <f t="shared" si="460"/>
        <v>#N/A</v>
      </c>
      <c r="AB779" t="e">
        <f t="shared" si="461"/>
        <v>#N/A</v>
      </c>
      <c r="AC779" t="e">
        <f t="shared" si="462"/>
        <v>#N/A</v>
      </c>
      <c r="AD779" t="e">
        <f t="shared" si="463"/>
        <v>#N/A</v>
      </c>
      <c r="AE779" t="e">
        <f t="shared" si="464"/>
        <v>#N/A</v>
      </c>
      <c r="AF779" t="e">
        <f t="shared" si="465"/>
        <v>#N/A</v>
      </c>
      <c r="AG779" t="e">
        <f t="shared" si="466"/>
        <v>#N/A</v>
      </c>
      <c r="AH779" t="e">
        <f t="shared" si="467"/>
        <v>#N/A</v>
      </c>
      <c r="AI779" t="e">
        <f t="shared" si="468"/>
        <v>#N/A</v>
      </c>
      <c r="AJ779" t="e">
        <f t="shared" si="433"/>
        <v>#N/A</v>
      </c>
      <c r="AK779" t="e">
        <f t="shared" si="434"/>
        <v>#N/A</v>
      </c>
      <c r="AL779" t="e">
        <f t="shared" si="435"/>
        <v>#N/A</v>
      </c>
      <c r="AM779" t="e">
        <f t="shared" si="469"/>
        <v>#N/A</v>
      </c>
      <c r="AN779" t="e">
        <f t="shared" si="470"/>
        <v>#N/A</v>
      </c>
      <c r="AO779" t="e">
        <f t="shared" si="471"/>
        <v>#N/A</v>
      </c>
      <c r="AP779" t="e">
        <f t="shared" si="472"/>
        <v>#N/A</v>
      </c>
      <c r="AQ779" t="e">
        <f t="shared" si="473"/>
        <v>#N/A</v>
      </c>
      <c r="AR779" t="e">
        <f t="shared" si="474"/>
        <v>#N/A</v>
      </c>
      <c r="AS779" t="e">
        <f t="shared" si="475"/>
        <v>#N/A</v>
      </c>
      <c r="AT779" t="e">
        <f t="shared" si="476"/>
        <v>#N/A</v>
      </c>
      <c r="AU779" t="e">
        <f t="shared" si="477"/>
        <v>#N/A</v>
      </c>
      <c r="AV779" t="e">
        <f t="shared" si="436"/>
        <v>#N/A</v>
      </c>
      <c r="AW779" t="e">
        <f t="shared" si="437"/>
        <v>#N/A</v>
      </c>
      <c r="AX779" t="e">
        <f t="shared" si="438"/>
        <v>#N/A</v>
      </c>
      <c r="AY779" t="e">
        <f t="shared" si="478"/>
        <v>#N/A</v>
      </c>
      <c r="AZ779" t="e">
        <f t="shared" si="479"/>
        <v>#N/A</v>
      </c>
      <c r="BA779" t="e">
        <f t="shared" si="480"/>
        <v>#N/A</v>
      </c>
      <c r="BB779" t="e">
        <f t="shared" si="481"/>
        <v>#N/A</v>
      </c>
      <c r="BC779" t="e">
        <f t="shared" si="482"/>
        <v>#N/A</v>
      </c>
      <c r="BD779" t="e">
        <f t="shared" si="483"/>
        <v>#N/A</v>
      </c>
      <c r="BE779" t="e">
        <f t="shared" si="484"/>
        <v>#N/A</v>
      </c>
      <c r="BF779" t="e">
        <f t="shared" si="485"/>
        <v>#N/A</v>
      </c>
      <c r="BG779" t="e">
        <f t="shared" si="486"/>
        <v>#N/A</v>
      </c>
      <c r="BH779" t="e">
        <f t="shared" si="439"/>
        <v>#N/A</v>
      </c>
      <c r="BI779" t="e">
        <f t="shared" si="440"/>
        <v>#N/A</v>
      </c>
      <c r="BJ779" t="e">
        <f t="shared" si="441"/>
        <v>#N/A</v>
      </c>
      <c r="BK779" t="e">
        <f t="shared" si="487"/>
        <v>#N/A</v>
      </c>
      <c r="BL779" t="e">
        <f t="shared" si="488"/>
        <v>#N/A</v>
      </c>
      <c r="BM779" t="e">
        <f t="shared" si="489"/>
        <v>#N/A</v>
      </c>
      <c r="BN779" t="e">
        <f t="shared" si="490"/>
        <v>#N/A</v>
      </c>
      <c r="BO779" t="e">
        <f t="shared" si="491"/>
        <v>#N/A</v>
      </c>
      <c r="BP779" t="e">
        <f t="shared" si="492"/>
        <v>#N/A</v>
      </c>
      <c r="BQ779" t="e">
        <f t="shared" si="493"/>
        <v>#N/A</v>
      </c>
      <c r="BR779" t="e">
        <f t="shared" si="494"/>
        <v>#N/A</v>
      </c>
      <c r="BS779" t="e">
        <f t="shared" si="495"/>
        <v>#N/A</v>
      </c>
      <c r="BT779" t="e">
        <f t="shared" si="496"/>
        <v>#N/A</v>
      </c>
      <c r="BU779" t="e">
        <f t="shared" si="497"/>
        <v>#N/A</v>
      </c>
      <c r="BV779" t="e">
        <f t="shared" si="498"/>
        <v>#N/A</v>
      </c>
      <c r="BW779" t="e">
        <f t="shared" si="499"/>
        <v>#N/A</v>
      </c>
      <c r="BX779" t="e">
        <f t="shared" si="500"/>
        <v>#N/A</v>
      </c>
      <c r="BY779" t="e">
        <f t="shared" si="501"/>
        <v>#N/A</v>
      </c>
      <c r="BZ779" t="e">
        <f t="shared" si="502"/>
        <v>#N/A</v>
      </c>
      <c r="CA779" t="e">
        <f t="shared" si="503"/>
        <v>#N/A</v>
      </c>
      <c r="CB779" t="e">
        <f t="shared" si="504"/>
        <v>#N/A</v>
      </c>
      <c r="CC779" t="e">
        <f t="shared" si="505"/>
        <v>#N/A</v>
      </c>
      <c r="CD779" t="e">
        <f t="shared" si="506"/>
        <v>#N/A</v>
      </c>
      <c r="CE779" t="e">
        <f t="shared" si="507"/>
        <v>#N/A</v>
      </c>
      <c r="CF779" t="e">
        <f t="shared" si="508"/>
        <v>#N/A</v>
      </c>
    </row>
    <row r="780" spans="1:84" x14ac:dyDescent="0.3">
      <c r="A780" t="e">
        <f t="shared" si="510"/>
        <v>#N/A</v>
      </c>
      <c r="B780" t="e">
        <f t="shared" si="510"/>
        <v>#N/A</v>
      </c>
      <c r="C780" t="e">
        <f t="shared" si="442"/>
        <v>#N/A</v>
      </c>
      <c r="D780" t="e">
        <f t="shared" si="443"/>
        <v>#N/A</v>
      </c>
      <c r="E780" t="e">
        <f t="shared" si="444"/>
        <v>#N/A</v>
      </c>
      <c r="F780" t="e">
        <f t="shared" si="445"/>
        <v>#N/A</v>
      </c>
      <c r="G780" t="e">
        <f t="shared" si="446"/>
        <v>#N/A</v>
      </c>
      <c r="H780" t="e">
        <f t="shared" si="447"/>
        <v>#N/A</v>
      </c>
      <c r="I780" t="e">
        <f t="shared" si="448"/>
        <v>#N/A</v>
      </c>
      <c r="J780" t="e">
        <f t="shared" si="449"/>
        <v>#N/A</v>
      </c>
      <c r="K780" t="e">
        <f t="shared" si="450"/>
        <v>#N/A</v>
      </c>
      <c r="L780" t="e">
        <f t="shared" si="427"/>
        <v>#N/A</v>
      </c>
      <c r="M780" t="e">
        <f t="shared" si="428"/>
        <v>#N/A</v>
      </c>
      <c r="N780" t="e">
        <f t="shared" si="429"/>
        <v>#N/A</v>
      </c>
      <c r="O780" t="e">
        <f t="shared" si="451"/>
        <v>#N/A</v>
      </c>
      <c r="P780" t="e">
        <f t="shared" si="452"/>
        <v>#N/A</v>
      </c>
      <c r="Q780" t="e">
        <f t="shared" si="453"/>
        <v>#N/A</v>
      </c>
      <c r="R780" t="e">
        <f t="shared" si="454"/>
        <v>#N/A</v>
      </c>
      <c r="S780" t="e">
        <f t="shared" si="455"/>
        <v>#N/A</v>
      </c>
      <c r="T780" t="e">
        <f t="shared" si="456"/>
        <v>#N/A</v>
      </c>
      <c r="U780" t="e">
        <f t="shared" si="457"/>
        <v>#N/A</v>
      </c>
      <c r="V780" t="e">
        <f t="shared" si="458"/>
        <v>#N/A</v>
      </c>
      <c r="W780" t="e">
        <f t="shared" si="459"/>
        <v>#N/A</v>
      </c>
      <c r="X780" t="e">
        <f t="shared" si="430"/>
        <v>#N/A</v>
      </c>
      <c r="Y780" t="e">
        <f t="shared" si="431"/>
        <v>#N/A</v>
      </c>
      <c r="Z780" t="e">
        <f t="shared" si="432"/>
        <v>#N/A</v>
      </c>
      <c r="AA780" t="e">
        <f t="shared" si="460"/>
        <v>#N/A</v>
      </c>
      <c r="AB780" t="e">
        <f t="shared" si="461"/>
        <v>#N/A</v>
      </c>
      <c r="AC780" t="e">
        <f t="shared" si="462"/>
        <v>#N/A</v>
      </c>
      <c r="AD780" t="e">
        <f t="shared" si="463"/>
        <v>#N/A</v>
      </c>
      <c r="AE780" t="e">
        <f t="shared" si="464"/>
        <v>#N/A</v>
      </c>
      <c r="AF780" t="e">
        <f t="shared" si="465"/>
        <v>#N/A</v>
      </c>
      <c r="AG780" t="e">
        <f t="shared" si="466"/>
        <v>#N/A</v>
      </c>
      <c r="AH780" t="e">
        <f t="shared" si="467"/>
        <v>#N/A</v>
      </c>
      <c r="AI780" t="e">
        <f t="shared" si="468"/>
        <v>#N/A</v>
      </c>
      <c r="AJ780" t="e">
        <f t="shared" si="433"/>
        <v>#N/A</v>
      </c>
      <c r="AK780" t="e">
        <f t="shared" si="434"/>
        <v>#N/A</v>
      </c>
      <c r="AL780" t="e">
        <f t="shared" si="435"/>
        <v>#N/A</v>
      </c>
      <c r="AM780" t="e">
        <f t="shared" si="469"/>
        <v>#N/A</v>
      </c>
      <c r="AN780" t="e">
        <f t="shared" si="470"/>
        <v>#N/A</v>
      </c>
      <c r="AO780" t="e">
        <f t="shared" si="471"/>
        <v>#N/A</v>
      </c>
      <c r="AP780" t="e">
        <f t="shared" si="472"/>
        <v>#N/A</v>
      </c>
      <c r="AQ780" t="e">
        <f t="shared" si="473"/>
        <v>#N/A</v>
      </c>
      <c r="AR780" t="e">
        <f t="shared" si="474"/>
        <v>#N/A</v>
      </c>
      <c r="AS780" t="e">
        <f t="shared" si="475"/>
        <v>#N/A</v>
      </c>
      <c r="AT780" t="e">
        <f t="shared" si="476"/>
        <v>#N/A</v>
      </c>
      <c r="AU780" t="e">
        <f t="shared" si="477"/>
        <v>#N/A</v>
      </c>
      <c r="AV780" t="e">
        <f t="shared" si="436"/>
        <v>#N/A</v>
      </c>
      <c r="AW780" t="e">
        <f t="shared" si="437"/>
        <v>#N/A</v>
      </c>
      <c r="AX780" t="e">
        <f t="shared" si="438"/>
        <v>#N/A</v>
      </c>
      <c r="AY780" t="e">
        <f t="shared" si="478"/>
        <v>#N/A</v>
      </c>
      <c r="AZ780" t="e">
        <f t="shared" si="479"/>
        <v>#N/A</v>
      </c>
      <c r="BA780" t="e">
        <f t="shared" si="480"/>
        <v>#N/A</v>
      </c>
      <c r="BB780" t="e">
        <f t="shared" si="481"/>
        <v>#N/A</v>
      </c>
      <c r="BC780" t="e">
        <f t="shared" si="482"/>
        <v>#N/A</v>
      </c>
      <c r="BD780" t="e">
        <f t="shared" si="483"/>
        <v>#N/A</v>
      </c>
      <c r="BE780" t="e">
        <f t="shared" si="484"/>
        <v>#N/A</v>
      </c>
      <c r="BF780" t="e">
        <f t="shared" si="485"/>
        <v>#N/A</v>
      </c>
      <c r="BG780" t="e">
        <f t="shared" si="486"/>
        <v>#N/A</v>
      </c>
      <c r="BH780" t="e">
        <f t="shared" si="439"/>
        <v>#N/A</v>
      </c>
      <c r="BI780" t="e">
        <f t="shared" si="440"/>
        <v>#N/A</v>
      </c>
      <c r="BJ780" t="e">
        <f t="shared" si="441"/>
        <v>#N/A</v>
      </c>
      <c r="BK780" t="e">
        <f t="shared" si="487"/>
        <v>#N/A</v>
      </c>
      <c r="BL780" t="e">
        <f t="shared" si="488"/>
        <v>#N/A</v>
      </c>
      <c r="BM780" t="e">
        <f t="shared" si="489"/>
        <v>#N/A</v>
      </c>
      <c r="BN780" t="e">
        <f t="shared" si="490"/>
        <v>#N/A</v>
      </c>
      <c r="BO780" t="e">
        <f t="shared" si="491"/>
        <v>#N/A</v>
      </c>
      <c r="BP780" t="e">
        <f t="shared" si="492"/>
        <v>#N/A</v>
      </c>
      <c r="BQ780" t="e">
        <f t="shared" si="493"/>
        <v>#N/A</v>
      </c>
      <c r="BR780" t="e">
        <f t="shared" si="494"/>
        <v>#N/A</v>
      </c>
      <c r="BS780" t="e">
        <f t="shared" si="495"/>
        <v>#N/A</v>
      </c>
      <c r="BT780" t="e">
        <f t="shared" si="496"/>
        <v>#N/A</v>
      </c>
      <c r="BU780" t="e">
        <f t="shared" si="497"/>
        <v>#N/A</v>
      </c>
      <c r="BV780" t="e">
        <f t="shared" si="498"/>
        <v>#N/A</v>
      </c>
      <c r="BW780" t="e">
        <f t="shared" si="499"/>
        <v>#N/A</v>
      </c>
      <c r="BX780" t="e">
        <f t="shared" si="500"/>
        <v>#N/A</v>
      </c>
      <c r="BY780" t="e">
        <f t="shared" si="501"/>
        <v>#N/A</v>
      </c>
      <c r="BZ780" t="e">
        <f t="shared" si="502"/>
        <v>#N/A</v>
      </c>
      <c r="CA780" t="e">
        <f t="shared" si="503"/>
        <v>#N/A</v>
      </c>
      <c r="CB780" t="e">
        <f t="shared" si="504"/>
        <v>#N/A</v>
      </c>
      <c r="CC780" t="e">
        <f t="shared" si="505"/>
        <v>#N/A</v>
      </c>
      <c r="CD780" t="e">
        <f t="shared" si="506"/>
        <v>#N/A</v>
      </c>
      <c r="CE780" t="e">
        <f t="shared" si="507"/>
        <v>#N/A</v>
      </c>
      <c r="CF780" t="e">
        <f t="shared" si="508"/>
        <v>#N/A</v>
      </c>
    </row>
    <row r="781" spans="1:84" x14ac:dyDescent="0.3">
      <c r="A781" t="e">
        <f t="shared" si="510"/>
        <v>#N/A</v>
      </c>
      <c r="B781" t="e">
        <f t="shared" si="510"/>
        <v>#N/A</v>
      </c>
      <c r="C781" t="e">
        <f t="shared" si="442"/>
        <v>#N/A</v>
      </c>
      <c r="D781" t="e">
        <f t="shared" si="443"/>
        <v>#N/A</v>
      </c>
      <c r="E781" t="e">
        <f t="shared" si="444"/>
        <v>#N/A</v>
      </c>
      <c r="F781" t="e">
        <f t="shared" si="445"/>
        <v>#N/A</v>
      </c>
      <c r="G781" t="e">
        <f t="shared" si="446"/>
        <v>#N/A</v>
      </c>
      <c r="H781" t="e">
        <f t="shared" si="447"/>
        <v>#N/A</v>
      </c>
      <c r="I781" t="e">
        <f t="shared" si="448"/>
        <v>#N/A</v>
      </c>
      <c r="J781" t="e">
        <f t="shared" si="449"/>
        <v>#N/A</v>
      </c>
      <c r="K781" t="e">
        <f t="shared" si="450"/>
        <v>#N/A</v>
      </c>
      <c r="L781" t="e">
        <f t="shared" si="427"/>
        <v>#N/A</v>
      </c>
      <c r="M781" t="e">
        <f t="shared" si="428"/>
        <v>#N/A</v>
      </c>
      <c r="N781" t="e">
        <f t="shared" si="429"/>
        <v>#N/A</v>
      </c>
      <c r="O781" t="e">
        <f t="shared" si="451"/>
        <v>#N/A</v>
      </c>
      <c r="P781" t="e">
        <f t="shared" si="452"/>
        <v>#N/A</v>
      </c>
      <c r="Q781" t="e">
        <f t="shared" si="453"/>
        <v>#N/A</v>
      </c>
      <c r="R781" t="e">
        <f t="shared" si="454"/>
        <v>#N/A</v>
      </c>
      <c r="S781" t="e">
        <f t="shared" si="455"/>
        <v>#N/A</v>
      </c>
      <c r="T781" t="e">
        <f t="shared" si="456"/>
        <v>#N/A</v>
      </c>
      <c r="U781" t="e">
        <f t="shared" si="457"/>
        <v>#N/A</v>
      </c>
      <c r="V781" t="e">
        <f t="shared" si="458"/>
        <v>#N/A</v>
      </c>
      <c r="W781" t="e">
        <f t="shared" si="459"/>
        <v>#N/A</v>
      </c>
      <c r="X781" t="e">
        <f t="shared" si="430"/>
        <v>#N/A</v>
      </c>
      <c r="Y781" t="e">
        <f t="shared" si="431"/>
        <v>#N/A</v>
      </c>
      <c r="Z781" t="e">
        <f t="shared" si="432"/>
        <v>#N/A</v>
      </c>
      <c r="AA781" t="e">
        <f t="shared" si="460"/>
        <v>#N/A</v>
      </c>
      <c r="AB781" t="e">
        <f t="shared" si="461"/>
        <v>#N/A</v>
      </c>
      <c r="AC781" t="e">
        <f t="shared" si="462"/>
        <v>#N/A</v>
      </c>
      <c r="AD781" t="e">
        <f t="shared" si="463"/>
        <v>#N/A</v>
      </c>
      <c r="AE781" t="e">
        <f t="shared" si="464"/>
        <v>#N/A</v>
      </c>
      <c r="AF781" t="e">
        <f t="shared" si="465"/>
        <v>#N/A</v>
      </c>
      <c r="AG781" t="e">
        <f t="shared" si="466"/>
        <v>#N/A</v>
      </c>
      <c r="AH781" t="e">
        <f t="shared" si="467"/>
        <v>#N/A</v>
      </c>
      <c r="AI781" t="e">
        <f t="shared" si="468"/>
        <v>#N/A</v>
      </c>
      <c r="AJ781" t="e">
        <f t="shared" si="433"/>
        <v>#N/A</v>
      </c>
      <c r="AK781" t="e">
        <f t="shared" si="434"/>
        <v>#N/A</v>
      </c>
      <c r="AL781" t="e">
        <f t="shared" si="435"/>
        <v>#N/A</v>
      </c>
      <c r="AM781" t="e">
        <f t="shared" si="469"/>
        <v>#N/A</v>
      </c>
      <c r="AN781" t="e">
        <f t="shared" si="470"/>
        <v>#N/A</v>
      </c>
      <c r="AO781" t="e">
        <f t="shared" si="471"/>
        <v>#N/A</v>
      </c>
      <c r="AP781" t="e">
        <f t="shared" si="472"/>
        <v>#N/A</v>
      </c>
      <c r="AQ781" t="e">
        <f t="shared" si="473"/>
        <v>#N/A</v>
      </c>
      <c r="AR781" t="e">
        <f t="shared" si="474"/>
        <v>#N/A</v>
      </c>
      <c r="AS781" t="e">
        <f t="shared" si="475"/>
        <v>#N/A</v>
      </c>
      <c r="AT781" t="e">
        <f t="shared" si="476"/>
        <v>#N/A</v>
      </c>
      <c r="AU781" t="e">
        <f t="shared" si="477"/>
        <v>#N/A</v>
      </c>
      <c r="AV781" t="e">
        <f t="shared" si="436"/>
        <v>#N/A</v>
      </c>
      <c r="AW781" t="e">
        <f t="shared" si="437"/>
        <v>#N/A</v>
      </c>
      <c r="AX781" t="e">
        <f t="shared" si="438"/>
        <v>#N/A</v>
      </c>
      <c r="AY781" t="e">
        <f t="shared" si="478"/>
        <v>#N/A</v>
      </c>
      <c r="AZ781" t="e">
        <f t="shared" si="479"/>
        <v>#N/A</v>
      </c>
      <c r="BA781" t="e">
        <f t="shared" si="480"/>
        <v>#N/A</v>
      </c>
      <c r="BB781" t="e">
        <f t="shared" si="481"/>
        <v>#N/A</v>
      </c>
      <c r="BC781" t="e">
        <f t="shared" si="482"/>
        <v>#N/A</v>
      </c>
      <c r="BD781" t="e">
        <f t="shared" si="483"/>
        <v>#N/A</v>
      </c>
      <c r="BE781" t="e">
        <f t="shared" si="484"/>
        <v>#N/A</v>
      </c>
      <c r="BF781" t="e">
        <f t="shared" si="485"/>
        <v>#N/A</v>
      </c>
      <c r="BG781" t="e">
        <f t="shared" si="486"/>
        <v>#N/A</v>
      </c>
      <c r="BH781" t="e">
        <f t="shared" si="439"/>
        <v>#N/A</v>
      </c>
      <c r="BI781" t="e">
        <f t="shared" si="440"/>
        <v>#N/A</v>
      </c>
      <c r="BJ781" t="e">
        <f t="shared" si="441"/>
        <v>#N/A</v>
      </c>
      <c r="BK781" t="e">
        <f t="shared" si="487"/>
        <v>#N/A</v>
      </c>
      <c r="BL781" t="e">
        <f t="shared" si="488"/>
        <v>#N/A</v>
      </c>
      <c r="BM781" t="e">
        <f t="shared" si="489"/>
        <v>#N/A</v>
      </c>
      <c r="BN781" t="e">
        <f t="shared" si="490"/>
        <v>#N/A</v>
      </c>
      <c r="BO781" t="e">
        <f t="shared" si="491"/>
        <v>#N/A</v>
      </c>
      <c r="BP781" t="e">
        <f t="shared" si="492"/>
        <v>#N/A</v>
      </c>
      <c r="BQ781" t="e">
        <f t="shared" si="493"/>
        <v>#N/A</v>
      </c>
      <c r="BR781" t="e">
        <f t="shared" si="494"/>
        <v>#N/A</v>
      </c>
      <c r="BS781" t="e">
        <f t="shared" si="495"/>
        <v>#N/A</v>
      </c>
      <c r="BT781" t="e">
        <f t="shared" si="496"/>
        <v>#N/A</v>
      </c>
      <c r="BU781" t="e">
        <f t="shared" si="497"/>
        <v>#N/A</v>
      </c>
      <c r="BV781" t="e">
        <f t="shared" si="498"/>
        <v>#N/A</v>
      </c>
      <c r="BW781" t="e">
        <f t="shared" si="499"/>
        <v>#N/A</v>
      </c>
      <c r="BX781" t="e">
        <f t="shared" si="500"/>
        <v>#N/A</v>
      </c>
      <c r="BY781" t="e">
        <f t="shared" si="501"/>
        <v>#N/A</v>
      </c>
      <c r="BZ781" t="e">
        <f t="shared" si="502"/>
        <v>#N/A</v>
      </c>
      <c r="CA781" t="e">
        <f t="shared" si="503"/>
        <v>#N/A</v>
      </c>
      <c r="CB781" t="e">
        <f t="shared" si="504"/>
        <v>#N/A</v>
      </c>
      <c r="CC781" t="e">
        <f t="shared" si="505"/>
        <v>#N/A</v>
      </c>
      <c r="CD781" t="e">
        <f t="shared" si="506"/>
        <v>#N/A</v>
      </c>
      <c r="CE781" t="e">
        <f t="shared" si="507"/>
        <v>#N/A</v>
      </c>
      <c r="CF781" t="e">
        <f t="shared" si="508"/>
        <v>#N/A</v>
      </c>
    </row>
    <row r="782" spans="1:84" x14ac:dyDescent="0.3">
      <c r="A782" t="e">
        <f t="shared" si="510"/>
        <v>#N/A</v>
      </c>
      <c r="B782" t="e">
        <f t="shared" si="510"/>
        <v>#N/A</v>
      </c>
      <c r="C782" t="e">
        <f t="shared" si="442"/>
        <v>#N/A</v>
      </c>
      <c r="D782" t="e">
        <f t="shared" si="443"/>
        <v>#N/A</v>
      </c>
      <c r="E782" t="e">
        <f t="shared" si="444"/>
        <v>#N/A</v>
      </c>
      <c r="F782" t="e">
        <f t="shared" si="445"/>
        <v>#N/A</v>
      </c>
      <c r="G782" t="e">
        <f t="shared" si="446"/>
        <v>#N/A</v>
      </c>
      <c r="H782" t="e">
        <f t="shared" si="447"/>
        <v>#N/A</v>
      </c>
      <c r="I782" t="e">
        <f t="shared" si="448"/>
        <v>#N/A</v>
      </c>
      <c r="J782" t="e">
        <f t="shared" si="449"/>
        <v>#N/A</v>
      </c>
      <c r="K782" t="e">
        <f t="shared" si="450"/>
        <v>#N/A</v>
      </c>
      <c r="L782" t="e">
        <f t="shared" si="427"/>
        <v>#N/A</v>
      </c>
      <c r="M782" t="e">
        <f t="shared" si="428"/>
        <v>#N/A</v>
      </c>
      <c r="N782" t="e">
        <f t="shared" si="429"/>
        <v>#N/A</v>
      </c>
      <c r="O782" t="e">
        <f t="shared" si="451"/>
        <v>#N/A</v>
      </c>
      <c r="P782" t="e">
        <f t="shared" si="452"/>
        <v>#N/A</v>
      </c>
      <c r="Q782" t="e">
        <f t="shared" si="453"/>
        <v>#N/A</v>
      </c>
      <c r="R782" t="e">
        <f t="shared" si="454"/>
        <v>#N/A</v>
      </c>
      <c r="S782" t="e">
        <f t="shared" si="455"/>
        <v>#N/A</v>
      </c>
      <c r="T782" t="e">
        <f t="shared" si="456"/>
        <v>#N/A</v>
      </c>
      <c r="U782" t="e">
        <f t="shared" si="457"/>
        <v>#N/A</v>
      </c>
      <c r="V782" t="e">
        <f t="shared" si="458"/>
        <v>#N/A</v>
      </c>
      <c r="W782" t="e">
        <f t="shared" si="459"/>
        <v>#N/A</v>
      </c>
      <c r="X782" t="e">
        <f t="shared" si="430"/>
        <v>#N/A</v>
      </c>
      <c r="Y782" t="e">
        <f t="shared" si="431"/>
        <v>#N/A</v>
      </c>
      <c r="Z782" t="e">
        <f t="shared" si="432"/>
        <v>#N/A</v>
      </c>
      <c r="AA782" t="e">
        <f t="shared" si="460"/>
        <v>#N/A</v>
      </c>
      <c r="AB782" t="e">
        <f t="shared" si="461"/>
        <v>#N/A</v>
      </c>
      <c r="AC782" t="e">
        <f t="shared" si="462"/>
        <v>#N/A</v>
      </c>
      <c r="AD782" t="e">
        <f t="shared" si="463"/>
        <v>#N/A</v>
      </c>
      <c r="AE782" t="e">
        <f t="shared" si="464"/>
        <v>#N/A</v>
      </c>
      <c r="AF782" t="e">
        <f t="shared" si="465"/>
        <v>#N/A</v>
      </c>
      <c r="AG782" t="e">
        <f t="shared" si="466"/>
        <v>#N/A</v>
      </c>
      <c r="AH782" t="e">
        <f t="shared" si="467"/>
        <v>#N/A</v>
      </c>
      <c r="AI782" t="e">
        <f t="shared" si="468"/>
        <v>#N/A</v>
      </c>
      <c r="AJ782" t="e">
        <f t="shared" si="433"/>
        <v>#N/A</v>
      </c>
      <c r="AK782" t="e">
        <f t="shared" si="434"/>
        <v>#N/A</v>
      </c>
      <c r="AL782" t="e">
        <f t="shared" si="435"/>
        <v>#N/A</v>
      </c>
      <c r="AM782" t="e">
        <f t="shared" si="469"/>
        <v>#N/A</v>
      </c>
      <c r="AN782" t="e">
        <f t="shared" si="470"/>
        <v>#N/A</v>
      </c>
      <c r="AO782" t="e">
        <f t="shared" si="471"/>
        <v>#N/A</v>
      </c>
      <c r="AP782" t="e">
        <f t="shared" si="472"/>
        <v>#N/A</v>
      </c>
      <c r="AQ782" t="e">
        <f t="shared" si="473"/>
        <v>#N/A</v>
      </c>
      <c r="AR782" t="e">
        <f t="shared" si="474"/>
        <v>#N/A</v>
      </c>
      <c r="AS782" t="e">
        <f t="shared" si="475"/>
        <v>#N/A</v>
      </c>
      <c r="AT782" t="e">
        <f t="shared" si="476"/>
        <v>#N/A</v>
      </c>
      <c r="AU782" t="e">
        <f t="shared" si="477"/>
        <v>#N/A</v>
      </c>
      <c r="AV782" t="e">
        <f t="shared" si="436"/>
        <v>#N/A</v>
      </c>
      <c r="AW782" t="e">
        <f t="shared" si="437"/>
        <v>#N/A</v>
      </c>
      <c r="AX782" t="e">
        <f t="shared" si="438"/>
        <v>#N/A</v>
      </c>
      <c r="AY782" t="e">
        <f t="shared" si="478"/>
        <v>#N/A</v>
      </c>
      <c r="AZ782" t="e">
        <f t="shared" si="479"/>
        <v>#N/A</v>
      </c>
      <c r="BA782" t="e">
        <f t="shared" si="480"/>
        <v>#N/A</v>
      </c>
      <c r="BB782" t="e">
        <f t="shared" si="481"/>
        <v>#N/A</v>
      </c>
      <c r="BC782" t="e">
        <f t="shared" si="482"/>
        <v>#N/A</v>
      </c>
      <c r="BD782" t="e">
        <f t="shared" si="483"/>
        <v>#N/A</v>
      </c>
      <c r="BE782" t="e">
        <f t="shared" si="484"/>
        <v>#N/A</v>
      </c>
      <c r="BF782" t="e">
        <f t="shared" si="485"/>
        <v>#N/A</v>
      </c>
      <c r="BG782" t="e">
        <f t="shared" si="486"/>
        <v>#N/A</v>
      </c>
      <c r="BH782" t="e">
        <f t="shared" si="439"/>
        <v>#N/A</v>
      </c>
      <c r="BI782" t="e">
        <f t="shared" si="440"/>
        <v>#N/A</v>
      </c>
      <c r="BJ782" t="e">
        <f t="shared" si="441"/>
        <v>#N/A</v>
      </c>
      <c r="BK782" t="e">
        <f t="shared" si="487"/>
        <v>#N/A</v>
      </c>
      <c r="BL782" t="e">
        <f t="shared" si="488"/>
        <v>#N/A</v>
      </c>
      <c r="BM782" t="e">
        <f t="shared" si="489"/>
        <v>#N/A</v>
      </c>
      <c r="BN782" t="e">
        <f t="shared" si="490"/>
        <v>#N/A</v>
      </c>
      <c r="BO782" t="e">
        <f t="shared" si="491"/>
        <v>#N/A</v>
      </c>
      <c r="BP782" t="e">
        <f t="shared" si="492"/>
        <v>#N/A</v>
      </c>
      <c r="BQ782" t="e">
        <f t="shared" si="493"/>
        <v>#N/A</v>
      </c>
      <c r="BR782" t="e">
        <f t="shared" si="494"/>
        <v>#N/A</v>
      </c>
      <c r="BS782" t="e">
        <f t="shared" si="495"/>
        <v>#N/A</v>
      </c>
      <c r="BT782" t="e">
        <f t="shared" si="496"/>
        <v>#N/A</v>
      </c>
      <c r="BU782" t="e">
        <f t="shared" si="497"/>
        <v>#N/A</v>
      </c>
      <c r="BV782" t="e">
        <f t="shared" si="498"/>
        <v>#N/A</v>
      </c>
      <c r="BW782" t="e">
        <f t="shared" si="499"/>
        <v>#N/A</v>
      </c>
      <c r="BX782" t="e">
        <f t="shared" si="500"/>
        <v>#N/A</v>
      </c>
      <c r="BY782" t="e">
        <f t="shared" si="501"/>
        <v>#N/A</v>
      </c>
      <c r="BZ782" t="e">
        <f t="shared" si="502"/>
        <v>#N/A</v>
      </c>
      <c r="CA782" t="e">
        <f t="shared" si="503"/>
        <v>#N/A</v>
      </c>
      <c r="CB782" t="e">
        <f t="shared" si="504"/>
        <v>#N/A</v>
      </c>
      <c r="CC782" t="e">
        <f t="shared" si="505"/>
        <v>#N/A</v>
      </c>
      <c r="CD782" t="e">
        <f t="shared" si="506"/>
        <v>#N/A</v>
      </c>
      <c r="CE782" t="e">
        <f t="shared" si="507"/>
        <v>#N/A</v>
      </c>
      <c r="CF782" t="e">
        <f t="shared" si="508"/>
        <v>#N/A</v>
      </c>
    </row>
    <row r="783" spans="1:84" x14ac:dyDescent="0.3">
      <c r="A783" t="e">
        <f t="shared" si="510"/>
        <v>#N/A</v>
      </c>
      <c r="B783" t="e">
        <f t="shared" si="510"/>
        <v>#N/A</v>
      </c>
      <c r="C783" t="e">
        <f t="shared" si="442"/>
        <v>#N/A</v>
      </c>
      <c r="D783" t="e">
        <f t="shared" si="443"/>
        <v>#N/A</v>
      </c>
      <c r="E783" t="e">
        <f t="shared" si="444"/>
        <v>#N/A</v>
      </c>
      <c r="F783" t="e">
        <f t="shared" si="445"/>
        <v>#N/A</v>
      </c>
      <c r="G783" t="e">
        <f t="shared" si="446"/>
        <v>#N/A</v>
      </c>
      <c r="H783" t="e">
        <f t="shared" si="447"/>
        <v>#N/A</v>
      </c>
      <c r="I783" t="e">
        <f t="shared" si="448"/>
        <v>#N/A</v>
      </c>
      <c r="J783" t="e">
        <f t="shared" si="449"/>
        <v>#N/A</v>
      </c>
      <c r="K783" t="e">
        <f t="shared" si="450"/>
        <v>#N/A</v>
      </c>
      <c r="L783" t="e">
        <f t="shared" si="427"/>
        <v>#N/A</v>
      </c>
      <c r="M783" t="e">
        <f t="shared" si="428"/>
        <v>#N/A</v>
      </c>
      <c r="N783" t="e">
        <f t="shared" si="429"/>
        <v>#N/A</v>
      </c>
      <c r="O783" t="e">
        <f t="shared" si="451"/>
        <v>#N/A</v>
      </c>
      <c r="P783" t="e">
        <f t="shared" si="452"/>
        <v>#N/A</v>
      </c>
      <c r="Q783" t="e">
        <f t="shared" si="453"/>
        <v>#N/A</v>
      </c>
      <c r="R783" t="e">
        <f t="shared" si="454"/>
        <v>#N/A</v>
      </c>
      <c r="S783" t="e">
        <f t="shared" si="455"/>
        <v>#N/A</v>
      </c>
      <c r="T783" t="e">
        <f t="shared" si="456"/>
        <v>#N/A</v>
      </c>
      <c r="U783" t="e">
        <f t="shared" si="457"/>
        <v>#N/A</v>
      </c>
      <c r="V783" t="e">
        <f t="shared" si="458"/>
        <v>#N/A</v>
      </c>
      <c r="W783" t="e">
        <f t="shared" si="459"/>
        <v>#N/A</v>
      </c>
      <c r="X783" t="e">
        <f t="shared" si="430"/>
        <v>#N/A</v>
      </c>
      <c r="Y783" t="e">
        <f t="shared" si="431"/>
        <v>#N/A</v>
      </c>
      <c r="Z783" t="e">
        <f t="shared" si="432"/>
        <v>#N/A</v>
      </c>
      <c r="AA783" t="e">
        <f t="shared" si="460"/>
        <v>#N/A</v>
      </c>
      <c r="AB783" t="e">
        <f t="shared" si="461"/>
        <v>#N/A</v>
      </c>
      <c r="AC783" t="e">
        <f t="shared" si="462"/>
        <v>#N/A</v>
      </c>
      <c r="AD783" t="e">
        <f t="shared" si="463"/>
        <v>#N/A</v>
      </c>
      <c r="AE783" t="e">
        <f t="shared" si="464"/>
        <v>#N/A</v>
      </c>
      <c r="AF783" t="e">
        <f t="shared" si="465"/>
        <v>#N/A</v>
      </c>
      <c r="AG783" t="e">
        <f t="shared" si="466"/>
        <v>#N/A</v>
      </c>
      <c r="AH783" t="e">
        <f t="shared" si="467"/>
        <v>#N/A</v>
      </c>
      <c r="AI783" t="e">
        <f t="shared" si="468"/>
        <v>#N/A</v>
      </c>
      <c r="AJ783" t="e">
        <f t="shared" si="433"/>
        <v>#N/A</v>
      </c>
      <c r="AK783" t="e">
        <f t="shared" si="434"/>
        <v>#N/A</v>
      </c>
      <c r="AL783" t="e">
        <f t="shared" si="435"/>
        <v>#N/A</v>
      </c>
      <c r="AM783" t="e">
        <f t="shared" si="469"/>
        <v>#N/A</v>
      </c>
      <c r="AN783" t="e">
        <f t="shared" si="470"/>
        <v>#N/A</v>
      </c>
      <c r="AO783" t="e">
        <f t="shared" si="471"/>
        <v>#N/A</v>
      </c>
      <c r="AP783" t="e">
        <f t="shared" si="472"/>
        <v>#N/A</v>
      </c>
      <c r="AQ783" t="e">
        <f t="shared" si="473"/>
        <v>#N/A</v>
      </c>
      <c r="AR783" t="e">
        <f t="shared" si="474"/>
        <v>#N/A</v>
      </c>
      <c r="AS783" t="e">
        <f t="shared" si="475"/>
        <v>#N/A</v>
      </c>
      <c r="AT783" t="e">
        <f t="shared" si="476"/>
        <v>#N/A</v>
      </c>
      <c r="AU783" t="e">
        <f t="shared" si="477"/>
        <v>#N/A</v>
      </c>
      <c r="AV783" t="e">
        <f t="shared" si="436"/>
        <v>#N/A</v>
      </c>
      <c r="AW783" t="e">
        <f t="shared" si="437"/>
        <v>#N/A</v>
      </c>
      <c r="AX783" t="e">
        <f t="shared" si="438"/>
        <v>#N/A</v>
      </c>
      <c r="AY783" t="e">
        <f t="shared" si="478"/>
        <v>#N/A</v>
      </c>
      <c r="AZ783" t="e">
        <f t="shared" si="479"/>
        <v>#N/A</v>
      </c>
      <c r="BA783" t="e">
        <f t="shared" si="480"/>
        <v>#N/A</v>
      </c>
      <c r="BB783" t="e">
        <f t="shared" si="481"/>
        <v>#N/A</v>
      </c>
      <c r="BC783" t="e">
        <f t="shared" si="482"/>
        <v>#N/A</v>
      </c>
      <c r="BD783" t="e">
        <f t="shared" si="483"/>
        <v>#N/A</v>
      </c>
      <c r="BE783" t="e">
        <f t="shared" si="484"/>
        <v>#N/A</v>
      </c>
      <c r="BF783" t="e">
        <f t="shared" si="485"/>
        <v>#N/A</v>
      </c>
      <c r="BG783" t="e">
        <f t="shared" si="486"/>
        <v>#N/A</v>
      </c>
      <c r="BH783" t="e">
        <f t="shared" si="439"/>
        <v>#N/A</v>
      </c>
      <c r="BI783" t="e">
        <f t="shared" si="440"/>
        <v>#N/A</v>
      </c>
      <c r="BJ783" t="e">
        <f t="shared" si="441"/>
        <v>#N/A</v>
      </c>
      <c r="BK783" t="e">
        <f t="shared" si="487"/>
        <v>#N/A</v>
      </c>
      <c r="BL783" t="e">
        <f t="shared" si="488"/>
        <v>#N/A</v>
      </c>
      <c r="BM783" t="e">
        <f t="shared" si="489"/>
        <v>#N/A</v>
      </c>
      <c r="BN783" t="e">
        <f t="shared" si="490"/>
        <v>#N/A</v>
      </c>
      <c r="BO783" t="e">
        <f t="shared" si="491"/>
        <v>#N/A</v>
      </c>
      <c r="BP783" t="e">
        <f t="shared" si="492"/>
        <v>#N/A</v>
      </c>
      <c r="BQ783" t="e">
        <f t="shared" si="493"/>
        <v>#N/A</v>
      </c>
      <c r="BR783" t="e">
        <f t="shared" si="494"/>
        <v>#N/A</v>
      </c>
      <c r="BS783" t="e">
        <f t="shared" si="495"/>
        <v>#N/A</v>
      </c>
      <c r="BT783" t="e">
        <f t="shared" si="496"/>
        <v>#N/A</v>
      </c>
      <c r="BU783" t="e">
        <f t="shared" si="497"/>
        <v>#N/A</v>
      </c>
      <c r="BV783" t="e">
        <f t="shared" si="498"/>
        <v>#N/A</v>
      </c>
      <c r="BW783" t="e">
        <f t="shared" si="499"/>
        <v>#N/A</v>
      </c>
      <c r="BX783" t="e">
        <f t="shared" si="500"/>
        <v>#N/A</v>
      </c>
      <c r="BY783" t="e">
        <f t="shared" si="501"/>
        <v>#N/A</v>
      </c>
      <c r="BZ783" t="e">
        <f t="shared" si="502"/>
        <v>#N/A</v>
      </c>
      <c r="CA783" t="e">
        <f t="shared" si="503"/>
        <v>#N/A</v>
      </c>
      <c r="CB783" t="e">
        <f t="shared" si="504"/>
        <v>#N/A</v>
      </c>
      <c r="CC783" t="e">
        <f t="shared" si="505"/>
        <v>#N/A</v>
      </c>
      <c r="CD783" t="e">
        <f t="shared" si="506"/>
        <v>#N/A</v>
      </c>
      <c r="CE783" t="e">
        <f t="shared" si="507"/>
        <v>#N/A</v>
      </c>
      <c r="CF783" t="e">
        <f t="shared" si="508"/>
        <v>#N/A</v>
      </c>
    </row>
    <row r="784" spans="1:84" x14ac:dyDescent="0.3">
      <c r="A784" t="e">
        <f t="shared" ref="A784:B800" si="511">A383</f>
        <v>#N/A</v>
      </c>
      <c r="B784" t="e">
        <f t="shared" si="511"/>
        <v>#N/A</v>
      </c>
      <c r="C784" t="e">
        <f t="shared" si="442"/>
        <v>#N/A</v>
      </c>
      <c r="D784" t="e">
        <f t="shared" si="443"/>
        <v>#N/A</v>
      </c>
      <c r="E784" t="e">
        <f t="shared" si="444"/>
        <v>#N/A</v>
      </c>
      <c r="F784" t="e">
        <f t="shared" si="445"/>
        <v>#N/A</v>
      </c>
      <c r="G784" t="e">
        <f t="shared" si="446"/>
        <v>#N/A</v>
      </c>
      <c r="H784" t="e">
        <f t="shared" si="447"/>
        <v>#N/A</v>
      </c>
      <c r="I784" t="e">
        <f t="shared" si="448"/>
        <v>#N/A</v>
      </c>
      <c r="J784" t="e">
        <f t="shared" si="449"/>
        <v>#N/A</v>
      </c>
      <c r="K784" t="e">
        <f t="shared" si="450"/>
        <v>#N/A</v>
      </c>
      <c r="L784" t="e">
        <f t="shared" si="427"/>
        <v>#N/A</v>
      </c>
      <c r="M784" t="e">
        <f t="shared" si="428"/>
        <v>#N/A</v>
      </c>
      <c r="N784" t="e">
        <f t="shared" si="429"/>
        <v>#N/A</v>
      </c>
      <c r="O784" t="e">
        <f t="shared" si="451"/>
        <v>#N/A</v>
      </c>
      <c r="P784" t="e">
        <f t="shared" si="452"/>
        <v>#N/A</v>
      </c>
      <c r="Q784" t="e">
        <f t="shared" si="453"/>
        <v>#N/A</v>
      </c>
      <c r="R784" t="e">
        <f t="shared" si="454"/>
        <v>#N/A</v>
      </c>
      <c r="S784" t="e">
        <f t="shared" si="455"/>
        <v>#N/A</v>
      </c>
      <c r="T784" t="e">
        <f t="shared" si="456"/>
        <v>#N/A</v>
      </c>
      <c r="U784" t="e">
        <f t="shared" si="457"/>
        <v>#N/A</v>
      </c>
      <c r="V784" t="e">
        <f t="shared" si="458"/>
        <v>#N/A</v>
      </c>
      <c r="W784" t="e">
        <f t="shared" si="459"/>
        <v>#N/A</v>
      </c>
      <c r="X784" t="e">
        <f t="shared" si="430"/>
        <v>#N/A</v>
      </c>
      <c r="Y784" t="e">
        <f t="shared" si="431"/>
        <v>#N/A</v>
      </c>
      <c r="Z784" t="e">
        <f t="shared" si="432"/>
        <v>#N/A</v>
      </c>
      <c r="AA784" t="e">
        <f t="shared" si="460"/>
        <v>#N/A</v>
      </c>
      <c r="AB784" t="e">
        <f t="shared" si="461"/>
        <v>#N/A</v>
      </c>
      <c r="AC784" t="e">
        <f t="shared" si="462"/>
        <v>#N/A</v>
      </c>
      <c r="AD784" t="e">
        <f t="shared" si="463"/>
        <v>#N/A</v>
      </c>
      <c r="AE784" t="e">
        <f t="shared" si="464"/>
        <v>#N/A</v>
      </c>
      <c r="AF784" t="e">
        <f t="shared" si="465"/>
        <v>#N/A</v>
      </c>
      <c r="AG784" t="e">
        <f t="shared" si="466"/>
        <v>#N/A</v>
      </c>
      <c r="AH784" t="e">
        <f t="shared" si="467"/>
        <v>#N/A</v>
      </c>
      <c r="AI784" t="e">
        <f t="shared" si="468"/>
        <v>#N/A</v>
      </c>
      <c r="AJ784" t="e">
        <f t="shared" si="433"/>
        <v>#N/A</v>
      </c>
      <c r="AK784" t="e">
        <f t="shared" si="434"/>
        <v>#N/A</v>
      </c>
      <c r="AL784" t="e">
        <f t="shared" si="435"/>
        <v>#N/A</v>
      </c>
      <c r="AM784" t="e">
        <f t="shared" si="469"/>
        <v>#N/A</v>
      </c>
      <c r="AN784" t="e">
        <f t="shared" si="470"/>
        <v>#N/A</v>
      </c>
      <c r="AO784" t="e">
        <f t="shared" si="471"/>
        <v>#N/A</v>
      </c>
      <c r="AP784" t="e">
        <f t="shared" si="472"/>
        <v>#N/A</v>
      </c>
      <c r="AQ784" t="e">
        <f t="shared" si="473"/>
        <v>#N/A</v>
      </c>
      <c r="AR784" t="e">
        <f t="shared" si="474"/>
        <v>#N/A</v>
      </c>
      <c r="AS784" t="e">
        <f t="shared" si="475"/>
        <v>#N/A</v>
      </c>
      <c r="AT784" t="e">
        <f t="shared" si="476"/>
        <v>#N/A</v>
      </c>
      <c r="AU784" t="e">
        <f t="shared" si="477"/>
        <v>#N/A</v>
      </c>
      <c r="AV784" t="e">
        <f t="shared" si="436"/>
        <v>#N/A</v>
      </c>
      <c r="AW784" t="e">
        <f t="shared" si="437"/>
        <v>#N/A</v>
      </c>
      <c r="AX784" t="e">
        <f t="shared" si="438"/>
        <v>#N/A</v>
      </c>
      <c r="AY784" t="e">
        <f t="shared" si="478"/>
        <v>#N/A</v>
      </c>
      <c r="AZ784" t="e">
        <f t="shared" si="479"/>
        <v>#N/A</v>
      </c>
      <c r="BA784" t="e">
        <f t="shared" si="480"/>
        <v>#N/A</v>
      </c>
      <c r="BB784" t="e">
        <f t="shared" si="481"/>
        <v>#N/A</v>
      </c>
      <c r="BC784" t="e">
        <f t="shared" si="482"/>
        <v>#N/A</v>
      </c>
      <c r="BD784" t="e">
        <f t="shared" si="483"/>
        <v>#N/A</v>
      </c>
      <c r="BE784" t="e">
        <f t="shared" si="484"/>
        <v>#N/A</v>
      </c>
      <c r="BF784" t="e">
        <f t="shared" si="485"/>
        <v>#N/A</v>
      </c>
      <c r="BG784" t="e">
        <f t="shared" si="486"/>
        <v>#N/A</v>
      </c>
      <c r="BH784" t="e">
        <f t="shared" si="439"/>
        <v>#N/A</v>
      </c>
      <c r="BI784" t="e">
        <f t="shared" si="440"/>
        <v>#N/A</v>
      </c>
      <c r="BJ784" t="e">
        <f t="shared" si="441"/>
        <v>#N/A</v>
      </c>
      <c r="BK784" t="e">
        <f t="shared" si="487"/>
        <v>#N/A</v>
      </c>
      <c r="BL784" t="e">
        <f t="shared" si="488"/>
        <v>#N/A</v>
      </c>
      <c r="BM784" t="e">
        <f t="shared" si="489"/>
        <v>#N/A</v>
      </c>
      <c r="BN784" t="e">
        <f t="shared" si="490"/>
        <v>#N/A</v>
      </c>
      <c r="BO784" t="e">
        <f t="shared" si="491"/>
        <v>#N/A</v>
      </c>
      <c r="BP784" t="e">
        <f t="shared" si="492"/>
        <v>#N/A</v>
      </c>
      <c r="BQ784" t="e">
        <f t="shared" si="493"/>
        <v>#N/A</v>
      </c>
      <c r="BR784" t="e">
        <f t="shared" si="494"/>
        <v>#N/A</v>
      </c>
      <c r="BS784" t="e">
        <f t="shared" si="495"/>
        <v>#N/A</v>
      </c>
      <c r="BT784" t="e">
        <f t="shared" si="496"/>
        <v>#N/A</v>
      </c>
      <c r="BU784" t="e">
        <f t="shared" si="497"/>
        <v>#N/A</v>
      </c>
      <c r="BV784" t="e">
        <f t="shared" si="498"/>
        <v>#N/A</v>
      </c>
      <c r="BW784" t="e">
        <f t="shared" si="499"/>
        <v>#N/A</v>
      </c>
      <c r="BX784" t="e">
        <f t="shared" si="500"/>
        <v>#N/A</v>
      </c>
      <c r="BY784" t="e">
        <f t="shared" si="501"/>
        <v>#N/A</v>
      </c>
      <c r="BZ784" t="e">
        <f t="shared" si="502"/>
        <v>#N/A</v>
      </c>
      <c r="CA784" t="e">
        <f t="shared" si="503"/>
        <v>#N/A</v>
      </c>
      <c r="CB784" t="e">
        <f t="shared" si="504"/>
        <v>#N/A</v>
      </c>
      <c r="CC784" t="e">
        <f t="shared" si="505"/>
        <v>#N/A</v>
      </c>
      <c r="CD784" t="e">
        <f t="shared" si="506"/>
        <v>#N/A</v>
      </c>
      <c r="CE784" t="e">
        <f t="shared" si="507"/>
        <v>#N/A</v>
      </c>
      <c r="CF784" t="e">
        <f t="shared" si="508"/>
        <v>#N/A</v>
      </c>
    </row>
    <row r="785" spans="1:84" x14ac:dyDescent="0.3">
      <c r="A785" t="e">
        <f t="shared" si="511"/>
        <v>#N/A</v>
      </c>
      <c r="B785" t="e">
        <f t="shared" si="511"/>
        <v>#N/A</v>
      </c>
      <c r="C785" t="e">
        <f t="shared" si="442"/>
        <v>#N/A</v>
      </c>
      <c r="D785" t="e">
        <f t="shared" si="443"/>
        <v>#N/A</v>
      </c>
      <c r="E785" t="e">
        <f t="shared" si="444"/>
        <v>#N/A</v>
      </c>
      <c r="F785" t="e">
        <f t="shared" si="445"/>
        <v>#N/A</v>
      </c>
      <c r="G785" t="e">
        <f t="shared" si="446"/>
        <v>#N/A</v>
      </c>
      <c r="H785" t="e">
        <f t="shared" si="447"/>
        <v>#N/A</v>
      </c>
      <c r="I785" t="e">
        <f t="shared" si="448"/>
        <v>#N/A</v>
      </c>
      <c r="J785" t="e">
        <f t="shared" si="449"/>
        <v>#N/A</v>
      </c>
      <c r="K785" t="e">
        <f t="shared" si="450"/>
        <v>#N/A</v>
      </c>
      <c r="L785" t="e">
        <f t="shared" si="427"/>
        <v>#N/A</v>
      </c>
      <c r="M785" t="e">
        <f t="shared" si="428"/>
        <v>#N/A</v>
      </c>
      <c r="N785" t="e">
        <f t="shared" si="429"/>
        <v>#N/A</v>
      </c>
      <c r="O785" t="e">
        <f t="shared" si="451"/>
        <v>#N/A</v>
      </c>
      <c r="P785" t="e">
        <f t="shared" si="452"/>
        <v>#N/A</v>
      </c>
      <c r="Q785" t="e">
        <f t="shared" si="453"/>
        <v>#N/A</v>
      </c>
      <c r="R785" t="e">
        <f t="shared" si="454"/>
        <v>#N/A</v>
      </c>
      <c r="S785" t="e">
        <f t="shared" si="455"/>
        <v>#N/A</v>
      </c>
      <c r="T785" t="e">
        <f t="shared" si="456"/>
        <v>#N/A</v>
      </c>
      <c r="U785" t="e">
        <f t="shared" si="457"/>
        <v>#N/A</v>
      </c>
      <c r="V785" t="e">
        <f t="shared" si="458"/>
        <v>#N/A</v>
      </c>
      <c r="W785" t="e">
        <f t="shared" si="459"/>
        <v>#N/A</v>
      </c>
      <c r="X785" t="e">
        <f t="shared" si="430"/>
        <v>#N/A</v>
      </c>
      <c r="Y785" t="e">
        <f t="shared" si="431"/>
        <v>#N/A</v>
      </c>
      <c r="Z785" t="e">
        <f t="shared" si="432"/>
        <v>#N/A</v>
      </c>
      <c r="AA785" t="e">
        <f t="shared" si="460"/>
        <v>#N/A</v>
      </c>
      <c r="AB785" t="e">
        <f t="shared" si="461"/>
        <v>#N/A</v>
      </c>
      <c r="AC785" t="e">
        <f t="shared" si="462"/>
        <v>#N/A</v>
      </c>
      <c r="AD785" t="e">
        <f t="shared" si="463"/>
        <v>#N/A</v>
      </c>
      <c r="AE785" t="e">
        <f t="shared" si="464"/>
        <v>#N/A</v>
      </c>
      <c r="AF785" t="e">
        <f t="shared" si="465"/>
        <v>#N/A</v>
      </c>
      <c r="AG785" t="e">
        <f t="shared" si="466"/>
        <v>#N/A</v>
      </c>
      <c r="AH785" t="e">
        <f t="shared" si="467"/>
        <v>#N/A</v>
      </c>
      <c r="AI785" t="e">
        <f t="shared" si="468"/>
        <v>#N/A</v>
      </c>
      <c r="AJ785" t="e">
        <f t="shared" si="433"/>
        <v>#N/A</v>
      </c>
      <c r="AK785" t="e">
        <f t="shared" si="434"/>
        <v>#N/A</v>
      </c>
      <c r="AL785" t="e">
        <f t="shared" si="435"/>
        <v>#N/A</v>
      </c>
      <c r="AM785" t="e">
        <f t="shared" si="469"/>
        <v>#N/A</v>
      </c>
      <c r="AN785" t="e">
        <f t="shared" si="470"/>
        <v>#N/A</v>
      </c>
      <c r="AO785" t="e">
        <f t="shared" si="471"/>
        <v>#N/A</v>
      </c>
      <c r="AP785" t="e">
        <f t="shared" si="472"/>
        <v>#N/A</v>
      </c>
      <c r="AQ785" t="e">
        <f t="shared" si="473"/>
        <v>#N/A</v>
      </c>
      <c r="AR785" t="e">
        <f t="shared" si="474"/>
        <v>#N/A</v>
      </c>
      <c r="AS785" t="e">
        <f t="shared" si="475"/>
        <v>#N/A</v>
      </c>
      <c r="AT785" t="e">
        <f t="shared" si="476"/>
        <v>#N/A</v>
      </c>
      <c r="AU785" t="e">
        <f t="shared" si="477"/>
        <v>#N/A</v>
      </c>
      <c r="AV785" t="e">
        <f t="shared" si="436"/>
        <v>#N/A</v>
      </c>
      <c r="AW785" t="e">
        <f t="shared" si="437"/>
        <v>#N/A</v>
      </c>
      <c r="AX785" t="e">
        <f t="shared" si="438"/>
        <v>#N/A</v>
      </c>
      <c r="AY785" t="e">
        <f t="shared" si="478"/>
        <v>#N/A</v>
      </c>
      <c r="AZ785" t="e">
        <f t="shared" si="479"/>
        <v>#N/A</v>
      </c>
      <c r="BA785" t="e">
        <f t="shared" si="480"/>
        <v>#N/A</v>
      </c>
      <c r="BB785" t="e">
        <f t="shared" si="481"/>
        <v>#N/A</v>
      </c>
      <c r="BC785" t="e">
        <f t="shared" si="482"/>
        <v>#N/A</v>
      </c>
      <c r="BD785" t="e">
        <f t="shared" si="483"/>
        <v>#N/A</v>
      </c>
      <c r="BE785" t="e">
        <f t="shared" si="484"/>
        <v>#N/A</v>
      </c>
      <c r="BF785" t="e">
        <f t="shared" si="485"/>
        <v>#N/A</v>
      </c>
      <c r="BG785" t="e">
        <f t="shared" si="486"/>
        <v>#N/A</v>
      </c>
      <c r="BH785" t="e">
        <f t="shared" si="439"/>
        <v>#N/A</v>
      </c>
      <c r="BI785" t="e">
        <f t="shared" si="440"/>
        <v>#N/A</v>
      </c>
      <c r="BJ785" t="e">
        <f t="shared" si="441"/>
        <v>#N/A</v>
      </c>
      <c r="BK785" t="e">
        <f t="shared" si="487"/>
        <v>#N/A</v>
      </c>
      <c r="BL785" t="e">
        <f t="shared" si="488"/>
        <v>#N/A</v>
      </c>
      <c r="BM785" t="e">
        <f t="shared" si="489"/>
        <v>#N/A</v>
      </c>
      <c r="BN785" t="e">
        <f t="shared" si="490"/>
        <v>#N/A</v>
      </c>
      <c r="BO785" t="e">
        <f t="shared" si="491"/>
        <v>#N/A</v>
      </c>
      <c r="BP785" t="e">
        <f t="shared" si="492"/>
        <v>#N/A</v>
      </c>
      <c r="BQ785" t="e">
        <f t="shared" si="493"/>
        <v>#N/A</v>
      </c>
      <c r="BR785" t="e">
        <f t="shared" si="494"/>
        <v>#N/A</v>
      </c>
      <c r="BS785" t="e">
        <f t="shared" si="495"/>
        <v>#N/A</v>
      </c>
      <c r="BT785" t="e">
        <f t="shared" si="496"/>
        <v>#N/A</v>
      </c>
      <c r="BU785" t="e">
        <f t="shared" si="497"/>
        <v>#N/A</v>
      </c>
      <c r="BV785" t="e">
        <f t="shared" si="498"/>
        <v>#N/A</v>
      </c>
      <c r="BW785" t="e">
        <f t="shared" si="499"/>
        <v>#N/A</v>
      </c>
      <c r="BX785" t="e">
        <f t="shared" si="500"/>
        <v>#N/A</v>
      </c>
      <c r="BY785" t="e">
        <f t="shared" si="501"/>
        <v>#N/A</v>
      </c>
      <c r="BZ785" t="e">
        <f t="shared" si="502"/>
        <v>#N/A</v>
      </c>
      <c r="CA785" t="e">
        <f t="shared" si="503"/>
        <v>#N/A</v>
      </c>
      <c r="CB785" t="e">
        <f t="shared" si="504"/>
        <v>#N/A</v>
      </c>
      <c r="CC785" t="e">
        <f t="shared" si="505"/>
        <v>#N/A</v>
      </c>
      <c r="CD785" t="e">
        <f t="shared" si="506"/>
        <v>#N/A</v>
      </c>
      <c r="CE785" t="e">
        <f t="shared" si="507"/>
        <v>#N/A</v>
      </c>
      <c r="CF785" t="e">
        <f t="shared" si="508"/>
        <v>#N/A</v>
      </c>
    </row>
    <row r="786" spans="1:84" x14ac:dyDescent="0.3">
      <c r="A786" t="e">
        <f t="shared" si="511"/>
        <v>#N/A</v>
      </c>
      <c r="B786" t="e">
        <f t="shared" si="511"/>
        <v>#N/A</v>
      </c>
      <c r="C786" t="e">
        <f t="shared" si="442"/>
        <v>#N/A</v>
      </c>
      <c r="D786" t="e">
        <f t="shared" si="443"/>
        <v>#N/A</v>
      </c>
      <c r="E786" t="e">
        <f t="shared" si="444"/>
        <v>#N/A</v>
      </c>
      <c r="F786" t="e">
        <f t="shared" si="445"/>
        <v>#N/A</v>
      </c>
      <c r="G786" t="e">
        <f t="shared" si="446"/>
        <v>#N/A</v>
      </c>
      <c r="H786" t="e">
        <f t="shared" si="447"/>
        <v>#N/A</v>
      </c>
      <c r="I786" t="e">
        <f t="shared" si="448"/>
        <v>#N/A</v>
      </c>
      <c r="J786" t="e">
        <f t="shared" si="449"/>
        <v>#N/A</v>
      </c>
      <c r="K786" t="e">
        <f t="shared" si="450"/>
        <v>#N/A</v>
      </c>
      <c r="L786" t="e">
        <f t="shared" si="427"/>
        <v>#N/A</v>
      </c>
      <c r="M786" t="e">
        <f t="shared" si="428"/>
        <v>#N/A</v>
      </c>
      <c r="N786" t="e">
        <f t="shared" si="429"/>
        <v>#N/A</v>
      </c>
      <c r="O786" t="e">
        <f t="shared" si="451"/>
        <v>#N/A</v>
      </c>
      <c r="P786" t="e">
        <f t="shared" si="452"/>
        <v>#N/A</v>
      </c>
      <c r="Q786" t="e">
        <f t="shared" si="453"/>
        <v>#N/A</v>
      </c>
      <c r="R786" t="e">
        <f t="shared" si="454"/>
        <v>#N/A</v>
      </c>
      <c r="S786" t="e">
        <f t="shared" si="455"/>
        <v>#N/A</v>
      </c>
      <c r="T786" t="e">
        <f t="shared" si="456"/>
        <v>#N/A</v>
      </c>
      <c r="U786" t="e">
        <f t="shared" si="457"/>
        <v>#N/A</v>
      </c>
      <c r="V786" t="e">
        <f t="shared" si="458"/>
        <v>#N/A</v>
      </c>
      <c r="W786" t="e">
        <f t="shared" si="459"/>
        <v>#N/A</v>
      </c>
      <c r="X786" t="e">
        <f t="shared" si="430"/>
        <v>#N/A</v>
      </c>
      <c r="Y786" t="e">
        <f t="shared" si="431"/>
        <v>#N/A</v>
      </c>
      <c r="Z786" t="e">
        <f t="shared" si="432"/>
        <v>#N/A</v>
      </c>
      <c r="AA786" t="e">
        <f t="shared" si="460"/>
        <v>#N/A</v>
      </c>
      <c r="AB786" t="e">
        <f t="shared" si="461"/>
        <v>#N/A</v>
      </c>
      <c r="AC786" t="e">
        <f t="shared" si="462"/>
        <v>#N/A</v>
      </c>
      <c r="AD786" t="e">
        <f t="shared" si="463"/>
        <v>#N/A</v>
      </c>
      <c r="AE786" t="e">
        <f t="shared" si="464"/>
        <v>#N/A</v>
      </c>
      <c r="AF786" t="e">
        <f t="shared" si="465"/>
        <v>#N/A</v>
      </c>
      <c r="AG786" t="e">
        <f t="shared" si="466"/>
        <v>#N/A</v>
      </c>
      <c r="AH786" t="e">
        <f t="shared" si="467"/>
        <v>#N/A</v>
      </c>
      <c r="AI786" t="e">
        <f t="shared" si="468"/>
        <v>#N/A</v>
      </c>
      <c r="AJ786" t="e">
        <f t="shared" si="433"/>
        <v>#N/A</v>
      </c>
      <c r="AK786" t="e">
        <f t="shared" si="434"/>
        <v>#N/A</v>
      </c>
      <c r="AL786" t="e">
        <f t="shared" si="435"/>
        <v>#N/A</v>
      </c>
      <c r="AM786" t="e">
        <f t="shared" si="469"/>
        <v>#N/A</v>
      </c>
      <c r="AN786" t="e">
        <f t="shared" si="470"/>
        <v>#N/A</v>
      </c>
      <c r="AO786" t="e">
        <f t="shared" si="471"/>
        <v>#N/A</v>
      </c>
      <c r="AP786" t="e">
        <f t="shared" si="472"/>
        <v>#N/A</v>
      </c>
      <c r="AQ786" t="e">
        <f t="shared" si="473"/>
        <v>#N/A</v>
      </c>
      <c r="AR786" t="e">
        <f t="shared" si="474"/>
        <v>#N/A</v>
      </c>
      <c r="AS786" t="e">
        <f t="shared" si="475"/>
        <v>#N/A</v>
      </c>
      <c r="AT786" t="e">
        <f t="shared" si="476"/>
        <v>#N/A</v>
      </c>
      <c r="AU786" t="e">
        <f t="shared" si="477"/>
        <v>#N/A</v>
      </c>
      <c r="AV786" t="e">
        <f t="shared" si="436"/>
        <v>#N/A</v>
      </c>
      <c r="AW786" t="e">
        <f t="shared" si="437"/>
        <v>#N/A</v>
      </c>
      <c r="AX786" t="e">
        <f t="shared" si="438"/>
        <v>#N/A</v>
      </c>
      <c r="AY786" t="e">
        <f t="shared" si="478"/>
        <v>#N/A</v>
      </c>
      <c r="AZ786" t="e">
        <f t="shared" si="479"/>
        <v>#N/A</v>
      </c>
      <c r="BA786" t="e">
        <f t="shared" si="480"/>
        <v>#N/A</v>
      </c>
      <c r="BB786" t="e">
        <f t="shared" si="481"/>
        <v>#N/A</v>
      </c>
      <c r="BC786" t="e">
        <f t="shared" si="482"/>
        <v>#N/A</v>
      </c>
      <c r="BD786" t="e">
        <f t="shared" si="483"/>
        <v>#N/A</v>
      </c>
      <c r="BE786" t="e">
        <f t="shared" si="484"/>
        <v>#N/A</v>
      </c>
      <c r="BF786" t="e">
        <f t="shared" si="485"/>
        <v>#N/A</v>
      </c>
      <c r="BG786" t="e">
        <f t="shared" si="486"/>
        <v>#N/A</v>
      </c>
      <c r="BH786" t="e">
        <f t="shared" si="439"/>
        <v>#N/A</v>
      </c>
      <c r="BI786" t="e">
        <f t="shared" si="440"/>
        <v>#N/A</v>
      </c>
      <c r="BJ786" t="e">
        <f t="shared" si="441"/>
        <v>#N/A</v>
      </c>
      <c r="BK786" t="e">
        <f t="shared" si="487"/>
        <v>#N/A</v>
      </c>
      <c r="BL786" t="e">
        <f t="shared" si="488"/>
        <v>#N/A</v>
      </c>
      <c r="BM786" t="e">
        <f t="shared" si="489"/>
        <v>#N/A</v>
      </c>
      <c r="BN786" t="e">
        <f t="shared" si="490"/>
        <v>#N/A</v>
      </c>
      <c r="BO786" t="e">
        <f t="shared" si="491"/>
        <v>#N/A</v>
      </c>
      <c r="BP786" t="e">
        <f t="shared" si="492"/>
        <v>#N/A</v>
      </c>
      <c r="BQ786" t="e">
        <f t="shared" si="493"/>
        <v>#N/A</v>
      </c>
      <c r="BR786" t="e">
        <f t="shared" si="494"/>
        <v>#N/A</v>
      </c>
      <c r="BS786" t="e">
        <f t="shared" si="495"/>
        <v>#N/A</v>
      </c>
      <c r="BT786" t="e">
        <f t="shared" si="496"/>
        <v>#N/A</v>
      </c>
      <c r="BU786" t="e">
        <f t="shared" si="497"/>
        <v>#N/A</v>
      </c>
      <c r="BV786" t="e">
        <f t="shared" si="498"/>
        <v>#N/A</v>
      </c>
      <c r="BW786" t="e">
        <f t="shared" si="499"/>
        <v>#N/A</v>
      </c>
      <c r="BX786" t="e">
        <f t="shared" si="500"/>
        <v>#N/A</v>
      </c>
      <c r="BY786" t="e">
        <f t="shared" si="501"/>
        <v>#N/A</v>
      </c>
      <c r="BZ786" t="e">
        <f t="shared" si="502"/>
        <v>#N/A</v>
      </c>
      <c r="CA786" t="e">
        <f t="shared" si="503"/>
        <v>#N/A</v>
      </c>
      <c r="CB786" t="e">
        <f t="shared" si="504"/>
        <v>#N/A</v>
      </c>
      <c r="CC786" t="e">
        <f t="shared" si="505"/>
        <v>#N/A</v>
      </c>
      <c r="CD786" t="e">
        <f t="shared" si="506"/>
        <v>#N/A</v>
      </c>
      <c r="CE786" t="e">
        <f t="shared" si="507"/>
        <v>#N/A</v>
      </c>
      <c r="CF786" t="e">
        <f t="shared" si="508"/>
        <v>#N/A</v>
      </c>
    </row>
    <row r="787" spans="1:84" x14ac:dyDescent="0.3">
      <c r="A787" t="e">
        <f t="shared" si="511"/>
        <v>#N/A</v>
      </c>
      <c r="B787" t="e">
        <f t="shared" si="511"/>
        <v>#N/A</v>
      </c>
      <c r="C787" t="e">
        <f t="shared" si="442"/>
        <v>#N/A</v>
      </c>
      <c r="D787" t="e">
        <f t="shared" si="443"/>
        <v>#N/A</v>
      </c>
      <c r="E787" t="e">
        <f t="shared" si="444"/>
        <v>#N/A</v>
      </c>
      <c r="F787" t="e">
        <f t="shared" si="445"/>
        <v>#N/A</v>
      </c>
      <c r="G787" t="e">
        <f t="shared" si="446"/>
        <v>#N/A</v>
      </c>
      <c r="H787" t="e">
        <f t="shared" si="447"/>
        <v>#N/A</v>
      </c>
      <c r="I787" t="e">
        <f t="shared" si="448"/>
        <v>#N/A</v>
      </c>
      <c r="J787" t="e">
        <f t="shared" si="449"/>
        <v>#N/A</v>
      </c>
      <c r="K787" t="e">
        <f t="shared" si="450"/>
        <v>#N/A</v>
      </c>
      <c r="L787" t="e">
        <f t="shared" si="427"/>
        <v>#N/A</v>
      </c>
      <c r="M787" t="e">
        <f t="shared" si="428"/>
        <v>#N/A</v>
      </c>
      <c r="N787" t="e">
        <f t="shared" si="429"/>
        <v>#N/A</v>
      </c>
      <c r="O787" t="e">
        <f t="shared" si="451"/>
        <v>#N/A</v>
      </c>
      <c r="P787" t="e">
        <f t="shared" si="452"/>
        <v>#N/A</v>
      </c>
      <c r="Q787" t="e">
        <f t="shared" si="453"/>
        <v>#N/A</v>
      </c>
      <c r="R787" t="e">
        <f t="shared" si="454"/>
        <v>#N/A</v>
      </c>
      <c r="S787" t="e">
        <f t="shared" si="455"/>
        <v>#N/A</v>
      </c>
      <c r="T787" t="e">
        <f t="shared" si="456"/>
        <v>#N/A</v>
      </c>
      <c r="U787" t="e">
        <f t="shared" si="457"/>
        <v>#N/A</v>
      </c>
      <c r="V787" t="e">
        <f t="shared" si="458"/>
        <v>#N/A</v>
      </c>
      <c r="W787" t="e">
        <f t="shared" si="459"/>
        <v>#N/A</v>
      </c>
      <c r="X787" t="e">
        <f t="shared" si="430"/>
        <v>#N/A</v>
      </c>
      <c r="Y787" t="e">
        <f t="shared" si="431"/>
        <v>#N/A</v>
      </c>
      <c r="Z787" t="e">
        <f t="shared" si="432"/>
        <v>#N/A</v>
      </c>
      <c r="AA787" t="e">
        <f t="shared" si="460"/>
        <v>#N/A</v>
      </c>
      <c r="AB787" t="e">
        <f t="shared" si="461"/>
        <v>#N/A</v>
      </c>
      <c r="AC787" t="e">
        <f t="shared" si="462"/>
        <v>#N/A</v>
      </c>
      <c r="AD787" t="e">
        <f t="shared" si="463"/>
        <v>#N/A</v>
      </c>
      <c r="AE787" t="e">
        <f t="shared" si="464"/>
        <v>#N/A</v>
      </c>
      <c r="AF787" t="e">
        <f t="shared" si="465"/>
        <v>#N/A</v>
      </c>
      <c r="AG787" t="e">
        <f t="shared" si="466"/>
        <v>#N/A</v>
      </c>
      <c r="AH787" t="e">
        <f t="shared" si="467"/>
        <v>#N/A</v>
      </c>
      <c r="AI787" t="e">
        <f t="shared" si="468"/>
        <v>#N/A</v>
      </c>
      <c r="AJ787" t="e">
        <f t="shared" si="433"/>
        <v>#N/A</v>
      </c>
      <c r="AK787" t="e">
        <f t="shared" si="434"/>
        <v>#N/A</v>
      </c>
      <c r="AL787" t="e">
        <f t="shared" si="435"/>
        <v>#N/A</v>
      </c>
      <c r="AM787" t="e">
        <f t="shared" si="469"/>
        <v>#N/A</v>
      </c>
      <c r="AN787" t="e">
        <f t="shared" si="470"/>
        <v>#N/A</v>
      </c>
      <c r="AO787" t="e">
        <f t="shared" si="471"/>
        <v>#N/A</v>
      </c>
      <c r="AP787" t="e">
        <f t="shared" si="472"/>
        <v>#N/A</v>
      </c>
      <c r="AQ787" t="e">
        <f t="shared" si="473"/>
        <v>#N/A</v>
      </c>
      <c r="AR787" t="e">
        <f t="shared" si="474"/>
        <v>#N/A</v>
      </c>
      <c r="AS787" t="e">
        <f t="shared" si="475"/>
        <v>#N/A</v>
      </c>
      <c r="AT787" t="e">
        <f t="shared" si="476"/>
        <v>#N/A</v>
      </c>
      <c r="AU787" t="e">
        <f t="shared" si="477"/>
        <v>#N/A</v>
      </c>
      <c r="AV787" t="e">
        <f t="shared" si="436"/>
        <v>#N/A</v>
      </c>
      <c r="AW787" t="e">
        <f t="shared" si="437"/>
        <v>#N/A</v>
      </c>
      <c r="AX787" t="e">
        <f t="shared" si="438"/>
        <v>#N/A</v>
      </c>
      <c r="AY787" t="e">
        <f t="shared" si="478"/>
        <v>#N/A</v>
      </c>
      <c r="AZ787" t="e">
        <f t="shared" si="479"/>
        <v>#N/A</v>
      </c>
      <c r="BA787" t="e">
        <f t="shared" si="480"/>
        <v>#N/A</v>
      </c>
      <c r="BB787" t="e">
        <f t="shared" si="481"/>
        <v>#N/A</v>
      </c>
      <c r="BC787" t="e">
        <f t="shared" si="482"/>
        <v>#N/A</v>
      </c>
      <c r="BD787" t="e">
        <f t="shared" si="483"/>
        <v>#N/A</v>
      </c>
      <c r="BE787" t="e">
        <f t="shared" si="484"/>
        <v>#N/A</v>
      </c>
      <c r="BF787" t="e">
        <f t="shared" si="485"/>
        <v>#N/A</v>
      </c>
      <c r="BG787" t="e">
        <f t="shared" si="486"/>
        <v>#N/A</v>
      </c>
      <c r="BH787" t="e">
        <f t="shared" si="439"/>
        <v>#N/A</v>
      </c>
      <c r="BI787" t="e">
        <f t="shared" si="440"/>
        <v>#N/A</v>
      </c>
      <c r="BJ787" t="e">
        <f t="shared" si="441"/>
        <v>#N/A</v>
      </c>
      <c r="BK787" t="e">
        <f t="shared" si="487"/>
        <v>#N/A</v>
      </c>
      <c r="BL787" t="e">
        <f t="shared" si="488"/>
        <v>#N/A</v>
      </c>
      <c r="BM787" t="e">
        <f t="shared" si="489"/>
        <v>#N/A</v>
      </c>
      <c r="BN787" t="e">
        <f t="shared" si="490"/>
        <v>#N/A</v>
      </c>
      <c r="BO787" t="e">
        <f t="shared" si="491"/>
        <v>#N/A</v>
      </c>
      <c r="BP787" t="e">
        <f t="shared" si="492"/>
        <v>#N/A</v>
      </c>
      <c r="BQ787" t="e">
        <f t="shared" si="493"/>
        <v>#N/A</v>
      </c>
      <c r="BR787" t="e">
        <f t="shared" si="494"/>
        <v>#N/A</v>
      </c>
      <c r="BS787" t="e">
        <f t="shared" si="495"/>
        <v>#N/A</v>
      </c>
      <c r="BT787" t="e">
        <f t="shared" si="496"/>
        <v>#N/A</v>
      </c>
      <c r="BU787" t="e">
        <f t="shared" si="497"/>
        <v>#N/A</v>
      </c>
      <c r="BV787" t="e">
        <f t="shared" si="498"/>
        <v>#N/A</v>
      </c>
      <c r="BW787" t="e">
        <f t="shared" si="499"/>
        <v>#N/A</v>
      </c>
      <c r="BX787" t="e">
        <f t="shared" si="500"/>
        <v>#N/A</v>
      </c>
      <c r="BY787" t="e">
        <f t="shared" si="501"/>
        <v>#N/A</v>
      </c>
      <c r="BZ787" t="e">
        <f t="shared" si="502"/>
        <v>#N/A</v>
      </c>
      <c r="CA787" t="e">
        <f t="shared" si="503"/>
        <v>#N/A</v>
      </c>
      <c r="CB787" t="e">
        <f t="shared" si="504"/>
        <v>#N/A</v>
      </c>
      <c r="CC787" t="e">
        <f t="shared" si="505"/>
        <v>#N/A</v>
      </c>
      <c r="CD787" t="e">
        <f t="shared" si="506"/>
        <v>#N/A</v>
      </c>
      <c r="CE787" t="e">
        <f t="shared" si="507"/>
        <v>#N/A</v>
      </c>
      <c r="CF787" t="e">
        <f t="shared" si="508"/>
        <v>#N/A</v>
      </c>
    </row>
    <row r="788" spans="1:84" x14ac:dyDescent="0.3">
      <c r="A788" t="e">
        <f t="shared" si="511"/>
        <v>#N/A</v>
      </c>
      <c r="B788" t="e">
        <f t="shared" si="511"/>
        <v>#N/A</v>
      </c>
      <c r="C788" t="e">
        <f t="shared" si="442"/>
        <v>#N/A</v>
      </c>
      <c r="D788" t="e">
        <f t="shared" si="443"/>
        <v>#N/A</v>
      </c>
      <c r="E788" t="e">
        <f t="shared" si="444"/>
        <v>#N/A</v>
      </c>
      <c r="F788" t="e">
        <f t="shared" si="445"/>
        <v>#N/A</v>
      </c>
      <c r="G788" t="e">
        <f t="shared" si="446"/>
        <v>#N/A</v>
      </c>
      <c r="H788" t="e">
        <f t="shared" si="447"/>
        <v>#N/A</v>
      </c>
      <c r="I788" t="e">
        <f t="shared" si="448"/>
        <v>#N/A</v>
      </c>
      <c r="J788" t="e">
        <f t="shared" si="449"/>
        <v>#N/A</v>
      </c>
      <c r="K788" t="e">
        <f t="shared" si="450"/>
        <v>#N/A</v>
      </c>
      <c r="L788" t="e">
        <f t="shared" ref="L788:L800" si="512">J387</f>
        <v>#N/A</v>
      </c>
      <c r="M788" t="e">
        <f t="shared" ref="M788:M800" si="513">K387</f>
        <v>#N/A</v>
      </c>
      <c r="N788" t="e">
        <f t="shared" ref="N788:N800" si="514">L387</f>
        <v>#N/A</v>
      </c>
      <c r="O788" t="e">
        <f t="shared" si="451"/>
        <v>#N/A</v>
      </c>
      <c r="P788" t="e">
        <f t="shared" si="452"/>
        <v>#N/A</v>
      </c>
      <c r="Q788" t="e">
        <f t="shared" si="453"/>
        <v>#N/A</v>
      </c>
      <c r="R788" t="e">
        <f t="shared" si="454"/>
        <v>#N/A</v>
      </c>
      <c r="S788" t="e">
        <f t="shared" si="455"/>
        <v>#N/A</v>
      </c>
      <c r="T788" t="e">
        <f t="shared" si="456"/>
        <v>#N/A</v>
      </c>
      <c r="U788" t="e">
        <f t="shared" si="457"/>
        <v>#N/A</v>
      </c>
      <c r="V788" t="e">
        <f t="shared" si="458"/>
        <v>#N/A</v>
      </c>
      <c r="W788" t="e">
        <f t="shared" si="459"/>
        <v>#N/A</v>
      </c>
      <c r="X788" t="e">
        <f t="shared" ref="X788:X800" si="515">T387</f>
        <v>#N/A</v>
      </c>
      <c r="Y788" t="e">
        <f t="shared" ref="Y788:Y800" si="516">U387</f>
        <v>#N/A</v>
      </c>
      <c r="Z788" t="e">
        <f t="shared" ref="Z788:Z800" si="517">V387</f>
        <v>#N/A</v>
      </c>
      <c r="AA788" t="e">
        <f t="shared" si="460"/>
        <v>#N/A</v>
      </c>
      <c r="AB788" t="e">
        <f t="shared" si="461"/>
        <v>#N/A</v>
      </c>
      <c r="AC788" t="e">
        <f t="shared" si="462"/>
        <v>#N/A</v>
      </c>
      <c r="AD788" t="e">
        <f t="shared" si="463"/>
        <v>#N/A</v>
      </c>
      <c r="AE788" t="e">
        <f t="shared" si="464"/>
        <v>#N/A</v>
      </c>
      <c r="AF788" t="e">
        <f t="shared" si="465"/>
        <v>#N/A</v>
      </c>
      <c r="AG788" t="e">
        <f t="shared" si="466"/>
        <v>#N/A</v>
      </c>
      <c r="AH788" t="e">
        <f t="shared" si="467"/>
        <v>#N/A</v>
      </c>
      <c r="AI788" t="e">
        <f t="shared" si="468"/>
        <v>#N/A</v>
      </c>
      <c r="AJ788" t="e">
        <f t="shared" ref="AJ788:AJ800" si="518">AD387</f>
        <v>#N/A</v>
      </c>
      <c r="AK788" t="e">
        <f t="shared" ref="AK788:AK800" si="519">AE387</f>
        <v>#N/A</v>
      </c>
      <c r="AL788" t="e">
        <f t="shared" ref="AL788:AL800" si="520">AF387</f>
        <v>#N/A</v>
      </c>
      <c r="AM788" t="e">
        <f t="shared" si="469"/>
        <v>#N/A</v>
      </c>
      <c r="AN788" t="e">
        <f t="shared" si="470"/>
        <v>#N/A</v>
      </c>
      <c r="AO788" t="e">
        <f t="shared" si="471"/>
        <v>#N/A</v>
      </c>
      <c r="AP788" t="e">
        <f t="shared" si="472"/>
        <v>#N/A</v>
      </c>
      <c r="AQ788" t="e">
        <f t="shared" si="473"/>
        <v>#N/A</v>
      </c>
      <c r="AR788" t="e">
        <f t="shared" si="474"/>
        <v>#N/A</v>
      </c>
      <c r="AS788" t="e">
        <f t="shared" si="475"/>
        <v>#N/A</v>
      </c>
      <c r="AT788" t="e">
        <f t="shared" si="476"/>
        <v>#N/A</v>
      </c>
      <c r="AU788" t="e">
        <f t="shared" si="477"/>
        <v>#N/A</v>
      </c>
      <c r="AV788" t="e">
        <f t="shared" ref="AV788:AV800" si="521">AN387</f>
        <v>#N/A</v>
      </c>
      <c r="AW788" t="e">
        <f t="shared" ref="AW788:AW800" si="522">AO387</f>
        <v>#N/A</v>
      </c>
      <c r="AX788" t="e">
        <f t="shared" ref="AX788:AX800" si="523">AP387</f>
        <v>#N/A</v>
      </c>
      <c r="AY788" t="e">
        <f t="shared" si="478"/>
        <v>#N/A</v>
      </c>
      <c r="AZ788" t="e">
        <f t="shared" si="479"/>
        <v>#N/A</v>
      </c>
      <c r="BA788" t="e">
        <f t="shared" si="480"/>
        <v>#N/A</v>
      </c>
      <c r="BB788" t="e">
        <f t="shared" si="481"/>
        <v>#N/A</v>
      </c>
      <c r="BC788" t="e">
        <f t="shared" si="482"/>
        <v>#N/A</v>
      </c>
      <c r="BD788" t="e">
        <f t="shared" si="483"/>
        <v>#N/A</v>
      </c>
      <c r="BE788" t="e">
        <f t="shared" si="484"/>
        <v>#N/A</v>
      </c>
      <c r="BF788" t="e">
        <f t="shared" si="485"/>
        <v>#N/A</v>
      </c>
      <c r="BG788" t="e">
        <f t="shared" si="486"/>
        <v>#N/A</v>
      </c>
      <c r="BH788" t="e">
        <f t="shared" ref="BH788:BH800" si="524">AX387</f>
        <v>#N/A</v>
      </c>
      <c r="BI788" t="e">
        <f t="shared" ref="BI788:BI800" si="525">AY387</f>
        <v>#N/A</v>
      </c>
      <c r="BJ788" t="e">
        <f t="shared" ref="BJ788:BJ800" si="526">AZ387</f>
        <v>#N/A</v>
      </c>
      <c r="BK788" t="e">
        <f t="shared" si="487"/>
        <v>#N/A</v>
      </c>
      <c r="BL788" t="e">
        <f t="shared" si="488"/>
        <v>#N/A</v>
      </c>
      <c r="BM788" t="e">
        <f t="shared" si="489"/>
        <v>#N/A</v>
      </c>
      <c r="BN788" t="e">
        <f t="shared" si="490"/>
        <v>#N/A</v>
      </c>
      <c r="BO788" t="e">
        <f t="shared" si="491"/>
        <v>#N/A</v>
      </c>
      <c r="BP788" t="e">
        <f t="shared" si="492"/>
        <v>#N/A</v>
      </c>
      <c r="BQ788" t="e">
        <f t="shared" si="493"/>
        <v>#N/A</v>
      </c>
      <c r="BR788" t="e">
        <f t="shared" si="494"/>
        <v>#N/A</v>
      </c>
      <c r="BS788" t="e">
        <f t="shared" si="495"/>
        <v>#N/A</v>
      </c>
      <c r="BT788" t="e">
        <f t="shared" si="496"/>
        <v>#N/A</v>
      </c>
      <c r="BU788" t="e">
        <f t="shared" si="497"/>
        <v>#N/A</v>
      </c>
      <c r="BV788" t="e">
        <f t="shared" si="498"/>
        <v>#N/A</v>
      </c>
      <c r="BW788" t="e">
        <f t="shared" si="499"/>
        <v>#N/A</v>
      </c>
      <c r="BX788" t="e">
        <f t="shared" si="500"/>
        <v>#N/A</v>
      </c>
      <c r="BY788" t="e">
        <f t="shared" si="501"/>
        <v>#N/A</v>
      </c>
      <c r="BZ788" t="e">
        <f t="shared" si="502"/>
        <v>#N/A</v>
      </c>
      <c r="CA788" t="e">
        <f t="shared" si="503"/>
        <v>#N/A</v>
      </c>
      <c r="CB788" t="e">
        <f t="shared" si="504"/>
        <v>#N/A</v>
      </c>
      <c r="CC788" t="e">
        <f t="shared" si="505"/>
        <v>#N/A</v>
      </c>
      <c r="CD788" t="e">
        <f t="shared" si="506"/>
        <v>#N/A</v>
      </c>
      <c r="CE788" t="e">
        <f t="shared" si="507"/>
        <v>#N/A</v>
      </c>
      <c r="CF788" t="e">
        <f t="shared" si="508"/>
        <v>#N/A</v>
      </c>
    </row>
    <row r="789" spans="1:84" x14ac:dyDescent="0.3">
      <c r="A789" t="e">
        <f t="shared" si="511"/>
        <v>#N/A</v>
      </c>
      <c r="B789" t="e">
        <f t="shared" si="511"/>
        <v>#N/A</v>
      </c>
      <c r="C789" t="e">
        <f t="shared" ref="C789:C800" si="527">G388</f>
        <v>#N/A</v>
      </c>
      <c r="D789" t="e">
        <f t="shared" ref="D789:D800" si="528">A388</f>
        <v>#N/A</v>
      </c>
      <c r="E789" t="e">
        <f t="shared" ref="E789:E800" si="529">C388</f>
        <v>#N/A</v>
      </c>
      <c r="F789" t="e">
        <f t="shared" ref="F789:F800" si="530">H388</f>
        <v>#N/A</v>
      </c>
      <c r="G789" t="e">
        <f t="shared" ref="G789:G800" si="531">A388</f>
        <v>#N/A</v>
      </c>
      <c r="H789" t="e">
        <f t="shared" ref="H789:H800" si="532">D388</f>
        <v>#N/A</v>
      </c>
      <c r="I789" t="e">
        <f t="shared" ref="I789:I800" si="533">I388</f>
        <v>#N/A</v>
      </c>
      <c r="J789" t="e">
        <f t="shared" ref="J789:J800" si="534">A388</f>
        <v>#N/A</v>
      </c>
      <c r="K789" t="e">
        <f t="shared" ref="K789:K800" si="535">E388</f>
        <v>#N/A</v>
      </c>
      <c r="L789" t="e">
        <f t="shared" si="512"/>
        <v>#N/A</v>
      </c>
      <c r="M789" t="e">
        <f t="shared" si="513"/>
        <v>#N/A</v>
      </c>
      <c r="N789" t="e">
        <f t="shared" si="514"/>
        <v>#N/A</v>
      </c>
      <c r="O789" t="e">
        <f t="shared" ref="O789:O800" si="536">Q388</f>
        <v>#N/A</v>
      </c>
      <c r="P789" t="e">
        <f t="shared" ref="P789:P800" si="537">K388</f>
        <v>#N/A</v>
      </c>
      <c r="Q789" t="e">
        <f t="shared" ref="Q789:Q800" si="538">M388</f>
        <v>#N/A</v>
      </c>
      <c r="R789" t="e">
        <f t="shared" ref="R789:R800" si="539">R388</f>
        <v>#N/A</v>
      </c>
      <c r="S789" t="e">
        <f t="shared" ref="S789:S800" si="540">K388</f>
        <v>#N/A</v>
      </c>
      <c r="T789" t="e">
        <f t="shared" ref="T789:T800" si="541">N388</f>
        <v>#N/A</v>
      </c>
      <c r="U789" t="e">
        <f t="shared" ref="U789:U800" si="542">S388</f>
        <v>#N/A</v>
      </c>
      <c r="V789" t="e">
        <f t="shared" ref="V789:V800" si="543">K388</f>
        <v>#N/A</v>
      </c>
      <c r="W789" t="e">
        <f t="shared" ref="W789:W800" si="544">O388</f>
        <v>#N/A</v>
      </c>
      <c r="X789" t="e">
        <f t="shared" si="515"/>
        <v>#N/A</v>
      </c>
      <c r="Y789" t="e">
        <f t="shared" si="516"/>
        <v>#N/A</v>
      </c>
      <c r="Z789" t="e">
        <f t="shared" si="517"/>
        <v>#N/A</v>
      </c>
      <c r="AA789" t="e">
        <f t="shared" ref="AA789:AA800" si="545">AA388</f>
        <v>#N/A</v>
      </c>
      <c r="AB789" t="e">
        <f t="shared" ref="AB789:AB800" si="546">U388</f>
        <v>#N/A</v>
      </c>
      <c r="AC789" t="e">
        <f t="shared" ref="AC789:AC800" si="547">W388</f>
        <v>#N/A</v>
      </c>
      <c r="AD789" t="e">
        <f t="shared" ref="AD789:AD800" si="548">AB388</f>
        <v>#N/A</v>
      </c>
      <c r="AE789" t="e">
        <f t="shared" ref="AE789:AE800" si="549">U388</f>
        <v>#N/A</v>
      </c>
      <c r="AF789" t="e">
        <f t="shared" ref="AF789:AF800" si="550">X388</f>
        <v>#N/A</v>
      </c>
      <c r="AG789" t="e">
        <f t="shared" ref="AG789:AG800" si="551">AC388</f>
        <v>#N/A</v>
      </c>
      <c r="AH789" t="e">
        <f t="shared" ref="AH789:AH800" si="552">U388</f>
        <v>#N/A</v>
      </c>
      <c r="AI789" t="e">
        <f t="shared" ref="AI789:AI800" si="553">Y388</f>
        <v>#N/A</v>
      </c>
      <c r="AJ789" t="e">
        <f t="shared" si="518"/>
        <v>#N/A</v>
      </c>
      <c r="AK789" t="e">
        <f t="shared" si="519"/>
        <v>#N/A</v>
      </c>
      <c r="AL789" t="e">
        <f t="shared" si="520"/>
        <v>#N/A</v>
      </c>
      <c r="AM789" t="e">
        <f t="shared" ref="AM789:AM800" si="554">AK388</f>
        <v>#N/A</v>
      </c>
      <c r="AN789" t="e">
        <f t="shared" ref="AN789:AN800" si="555">AE388</f>
        <v>#N/A</v>
      </c>
      <c r="AO789" t="e">
        <f t="shared" ref="AO789:AO800" si="556">AG388</f>
        <v>#N/A</v>
      </c>
      <c r="AP789" t="e">
        <f t="shared" ref="AP789:AP800" si="557">AL388</f>
        <v>#N/A</v>
      </c>
      <c r="AQ789" t="e">
        <f t="shared" ref="AQ789:AQ800" si="558">AE388</f>
        <v>#N/A</v>
      </c>
      <c r="AR789" t="e">
        <f t="shared" ref="AR789:AR800" si="559">AH388</f>
        <v>#N/A</v>
      </c>
      <c r="AS789" t="e">
        <f t="shared" ref="AS789:AS800" si="560">AM388</f>
        <v>#N/A</v>
      </c>
      <c r="AT789" t="e">
        <f t="shared" ref="AT789:AT800" si="561">AE388</f>
        <v>#N/A</v>
      </c>
      <c r="AU789" t="e">
        <f t="shared" ref="AU789:AU800" si="562">AI388</f>
        <v>#N/A</v>
      </c>
      <c r="AV789" t="e">
        <f t="shared" si="521"/>
        <v>#N/A</v>
      </c>
      <c r="AW789" t="e">
        <f t="shared" si="522"/>
        <v>#N/A</v>
      </c>
      <c r="AX789" t="e">
        <f t="shared" si="523"/>
        <v>#N/A</v>
      </c>
      <c r="AY789" t="e">
        <f t="shared" ref="AY789:AY800" si="563">AU388</f>
        <v>#N/A</v>
      </c>
      <c r="AZ789" t="e">
        <f t="shared" ref="AZ789:AZ800" si="564">AO388</f>
        <v>#N/A</v>
      </c>
      <c r="BA789" t="e">
        <f t="shared" ref="BA789:BA800" si="565">AQ388</f>
        <v>#N/A</v>
      </c>
      <c r="BB789" t="e">
        <f t="shared" ref="BB789:BB800" si="566">AV388</f>
        <v>#N/A</v>
      </c>
      <c r="BC789" t="e">
        <f t="shared" ref="BC789:BC800" si="567">A388</f>
        <v>#N/A</v>
      </c>
      <c r="BD789" t="e">
        <f t="shared" ref="BD789:BD800" si="568">AR388</f>
        <v>#N/A</v>
      </c>
      <c r="BE789" t="e">
        <f t="shared" ref="BE789:BE800" si="569">AW388</f>
        <v>#N/A</v>
      </c>
      <c r="BF789" t="e">
        <f t="shared" ref="BF789:BF800" si="570">AO388</f>
        <v>#N/A</v>
      </c>
      <c r="BG789" t="e">
        <f t="shared" ref="BG789:BG800" si="571">AS388</f>
        <v>#N/A</v>
      </c>
      <c r="BH789" t="e">
        <f t="shared" si="524"/>
        <v>#N/A</v>
      </c>
      <c r="BI789" t="e">
        <f t="shared" si="525"/>
        <v>#N/A</v>
      </c>
      <c r="BJ789" t="e">
        <f t="shared" si="526"/>
        <v>#N/A</v>
      </c>
      <c r="BK789" t="e">
        <f t="shared" ref="BK789:BK800" si="572">BE388</f>
        <v>#N/A</v>
      </c>
      <c r="BL789" t="e">
        <f t="shared" ref="BL789:BL800" si="573">AY388</f>
        <v>#N/A</v>
      </c>
      <c r="BM789" t="e">
        <f t="shared" ref="BM789:BM800" si="574">BA388</f>
        <v>#N/A</v>
      </c>
      <c r="BN789" t="e">
        <f t="shared" ref="BN789:BN800" si="575">BF388</f>
        <v>#N/A</v>
      </c>
      <c r="BO789" t="e">
        <f t="shared" ref="BO789:BO800" si="576">AY388</f>
        <v>#N/A</v>
      </c>
      <c r="BP789" t="e">
        <f t="shared" ref="BP789:BP800" si="577">BB388</f>
        <v>#N/A</v>
      </c>
      <c r="BQ789" t="e">
        <f t="shared" ref="BQ789:BQ800" si="578">BG388</f>
        <v>#N/A</v>
      </c>
      <c r="BR789" t="e">
        <f t="shared" ref="BR789:BR800" si="579">AY388</f>
        <v>#N/A</v>
      </c>
      <c r="BS789" t="e">
        <f t="shared" ref="BS789:BS800" si="580">BC388</f>
        <v>#N/A</v>
      </c>
      <c r="BT789" t="e">
        <f t="shared" ref="BT789:BT800" si="581">BH388</f>
        <v>#N/A</v>
      </c>
      <c r="BU789" t="e">
        <f t="shared" ref="BU789:BU800" si="582">BI388</f>
        <v>#N/A</v>
      </c>
      <c r="BV789" t="e">
        <f t="shared" ref="BV789:BV800" si="583">BJ388</f>
        <v>#N/A</v>
      </c>
      <c r="BW789" t="e">
        <f t="shared" ref="BW789:BW800" si="584">BO388</f>
        <v>#N/A</v>
      </c>
      <c r="BX789" t="e">
        <f t="shared" ref="BX789:BX800" si="585">BI388</f>
        <v>#N/A</v>
      </c>
      <c r="BY789" t="e">
        <f t="shared" ref="BY789:BY800" si="586">BK388</f>
        <v>#N/A</v>
      </c>
      <c r="BZ789" t="e">
        <f t="shared" ref="BZ789:BZ800" si="587">BP388</f>
        <v>#N/A</v>
      </c>
      <c r="CA789" t="e">
        <f t="shared" ref="CA789:CA800" si="588">BI388</f>
        <v>#N/A</v>
      </c>
      <c r="CB789" t="e">
        <f t="shared" ref="CB789:CB800" si="589">BL388</f>
        <v>#N/A</v>
      </c>
      <c r="CC789" t="e">
        <f t="shared" ref="CC789:CC800" si="590">BQ388</f>
        <v>#N/A</v>
      </c>
      <c r="CD789" t="e">
        <f t="shared" ref="CD789:CD800" si="591">BI388</f>
        <v>#N/A</v>
      </c>
      <c r="CE789" t="e">
        <f t="shared" ref="CE789:CE800" si="592">BM388</f>
        <v>#N/A</v>
      </c>
      <c r="CF789" t="e">
        <f t="shared" ref="CF789:CF800" si="593">BR388</f>
        <v>#N/A</v>
      </c>
    </row>
    <row r="790" spans="1:84" x14ac:dyDescent="0.3">
      <c r="A790" t="e">
        <f t="shared" si="511"/>
        <v>#N/A</v>
      </c>
      <c r="B790" t="e">
        <f t="shared" si="511"/>
        <v>#N/A</v>
      </c>
      <c r="C790" t="e">
        <f t="shared" si="527"/>
        <v>#N/A</v>
      </c>
      <c r="D790" t="e">
        <f t="shared" si="528"/>
        <v>#N/A</v>
      </c>
      <c r="E790" t="e">
        <f t="shared" si="529"/>
        <v>#N/A</v>
      </c>
      <c r="F790" t="e">
        <f t="shared" si="530"/>
        <v>#N/A</v>
      </c>
      <c r="G790" t="e">
        <f t="shared" si="531"/>
        <v>#N/A</v>
      </c>
      <c r="H790" t="e">
        <f t="shared" si="532"/>
        <v>#N/A</v>
      </c>
      <c r="I790" t="e">
        <f t="shared" si="533"/>
        <v>#N/A</v>
      </c>
      <c r="J790" t="e">
        <f t="shared" si="534"/>
        <v>#N/A</v>
      </c>
      <c r="K790" t="e">
        <f t="shared" si="535"/>
        <v>#N/A</v>
      </c>
      <c r="L790" t="e">
        <f t="shared" si="512"/>
        <v>#N/A</v>
      </c>
      <c r="M790" t="e">
        <f t="shared" si="513"/>
        <v>#N/A</v>
      </c>
      <c r="N790" t="e">
        <f t="shared" si="514"/>
        <v>#N/A</v>
      </c>
      <c r="O790" t="e">
        <f t="shared" si="536"/>
        <v>#N/A</v>
      </c>
      <c r="P790" t="e">
        <f t="shared" si="537"/>
        <v>#N/A</v>
      </c>
      <c r="Q790" t="e">
        <f t="shared" si="538"/>
        <v>#N/A</v>
      </c>
      <c r="R790" t="e">
        <f t="shared" si="539"/>
        <v>#N/A</v>
      </c>
      <c r="S790" t="e">
        <f t="shared" si="540"/>
        <v>#N/A</v>
      </c>
      <c r="T790" t="e">
        <f t="shared" si="541"/>
        <v>#N/A</v>
      </c>
      <c r="U790" t="e">
        <f t="shared" si="542"/>
        <v>#N/A</v>
      </c>
      <c r="V790" t="e">
        <f t="shared" si="543"/>
        <v>#N/A</v>
      </c>
      <c r="W790" t="e">
        <f t="shared" si="544"/>
        <v>#N/A</v>
      </c>
      <c r="X790" t="e">
        <f t="shared" si="515"/>
        <v>#N/A</v>
      </c>
      <c r="Y790" t="e">
        <f t="shared" si="516"/>
        <v>#N/A</v>
      </c>
      <c r="Z790" t="e">
        <f t="shared" si="517"/>
        <v>#N/A</v>
      </c>
      <c r="AA790" t="e">
        <f t="shared" si="545"/>
        <v>#N/A</v>
      </c>
      <c r="AB790" t="e">
        <f t="shared" si="546"/>
        <v>#N/A</v>
      </c>
      <c r="AC790" t="e">
        <f t="shared" si="547"/>
        <v>#N/A</v>
      </c>
      <c r="AD790" t="e">
        <f t="shared" si="548"/>
        <v>#N/A</v>
      </c>
      <c r="AE790" t="e">
        <f t="shared" si="549"/>
        <v>#N/A</v>
      </c>
      <c r="AF790" t="e">
        <f t="shared" si="550"/>
        <v>#N/A</v>
      </c>
      <c r="AG790" t="e">
        <f t="shared" si="551"/>
        <v>#N/A</v>
      </c>
      <c r="AH790" t="e">
        <f t="shared" si="552"/>
        <v>#N/A</v>
      </c>
      <c r="AI790" t="e">
        <f t="shared" si="553"/>
        <v>#N/A</v>
      </c>
      <c r="AJ790" t="e">
        <f t="shared" si="518"/>
        <v>#N/A</v>
      </c>
      <c r="AK790" t="e">
        <f t="shared" si="519"/>
        <v>#N/A</v>
      </c>
      <c r="AL790" t="e">
        <f t="shared" si="520"/>
        <v>#N/A</v>
      </c>
      <c r="AM790" t="e">
        <f t="shared" si="554"/>
        <v>#N/A</v>
      </c>
      <c r="AN790" t="e">
        <f t="shared" si="555"/>
        <v>#N/A</v>
      </c>
      <c r="AO790" t="e">
        <f t="shared" si="556"/>
        <v>#N/A</v>
      </c>
      <c r="AP790" t="e">
        <f t="shared" si="557"/>
        <v>#N/A</v>
      </c>
      <c r="AQ790" t="e">
        <f t="shared" si="558"/>
        <v>#N/A</v>
      </c>
      <c r="AR790" t="e">
        <f t="shared" si="559"/>
        <v>#N/A</v>
      </c>
      <c r="AS790" t="e">
        <f t="shared" si="560"/>
        <v>#N/A</v>
      </c>
      <c r="AT790" t="e">
        <f t="shared" si="561"/>
        <v>#N/A</v>
      </c>
      <c r="AU790" t="e">
        <f t="shared" si="562"/>
        <v>#N/A</v>
      </c>
      <c r="AV790" t="e">
        <f t="shared" si="521"/>
        <v>#N/A</v>
      </c>
      <c r="AW790" t="e">
        <f t="shared" si="522"/>
        <v>#N/A</v>
      </c>
      <c r="AX790" t="e">
        <f t="shared" si="523"/>
        <v>#N/A</v>
      </c>
      <c r="AY790" t="e">
        <f t="shared" si="563"/>
        <v>#N/A</v>
      </c>
      <c r="AZ790" t="e">
        <f t="shared" si="564"/>
        <v>#N/A</v>
      </c>
      <c r="BA790" t="e">
        <f t="shared" si="565"/>
        <v>#N/A</v>
      </c>
      <c r="BB790" t="e">
        <f t="shared" si="566"/>
        <v>#N/A</v>
      </c>
      <c r="BC790" t="e">
        <f t="shared" si="567"/>
        <v>#N/A</v>
      </c>
      <c r="BD790" t="e">
        <f t="shared" si="568"/>
        <v>#N/A</v>
      </c>
      <c r="BE790" t="e">
        <f t="shared" si="569"/>
        <v>#N/A</v>
      </c>
      <c r="BF790" t="e">
        <f t="shared" si="570"/>
        <v>#N/A</v>
      </c>
      <c r="BG790" t="e">
        <f t="shared" si="571"/>
        <v>#N/A</v>
      </c>
      <c r="BH790" t="e">
        <f t="shared" si="524"/>
        <v>#N/A</v>
      </c>
      <c r="BI790" t="e">
        <f t="shared" si="525"/>
        <v>#N/A</v>
      </c>
      <c r="BJ790" t="e">
        <f t="shared" si="526"/>
        <v>#N/A</v>
      </c>
      <c r="BK790" t="e">
        <f t="shared" si="572"/>
        <v>#N/A</v>
      </c>
      <c r="BL790" t="e">
        <f t="shared" si="573"/>
        <v>#N/A</v>
      </c>
      <c r="BM790" t="e">
        <f t="shared" si="574"/>
        <v>#N/A</v>
      </c>
      <c r="BN790" t="e">
        <f t="shared" si="575"/>
        <v>#N/A</v>
      </c>
      <c r="BO790" t="e">
        <f t="shared" si="576"/>
        <v>#N/A</v>
      </c>
      <c r="BP790" t="e">
        <f t="shared" si="577"/>
        <v>#N/A</v>
      </c>
      <c r="BQ790" t="e">
        <f t="shared" si="578"/>
        <v>#N/A</v>
      </c>
      <c r="BR790" t="e">
        <f t="shared" si="579"/>
        <v>#N/A</v>
      </c>
      <c r="BS790" t="e">
        <f t="shared" si="580"/>
        <v>#N/A</v>
      </c>
      <c r="BT790" t="e">
        <f t="shared" si="581"/>
        <v>#N/A</v>
      </c>
      <c r="BU790" t="e">
        <f t="shared" si="582"/>
        <v>#N/A</v>
      </c>
      <c r="BV790" t="e">
        <f t="shared" si="583"/>
        <v>#N/A</v>
      </c>
      <c r="BW790" t="e">
        <f t="shared" si="584"/>
        <v>#N/A</v>
      </c>
      <c r="BX790" t="e">
        <f t="shared" si="585"/>
        <v>#N/A</v>
      </c>
      <c r="BY790" t="e">
        <f t="shared" si="586"/>
        <v>#N/A</v>
      </c>
      <c r="BZ790" t="e">
        <f t="shared" si="587"/>
        <v>#N/A</v>
      </c>
      <c r="CA790" t="e">
        <f t="shared" si="588"/>
        <v>#N/A</v>
      </c>
      <c r="CB790" t="e">
        <f t="shared" si="589"/>
        <v>#N/A</v>
      </c>
      <c r="CC790" t="e">
        <f t="shared" si="590"/>
        <v>#N/A</v>
      </c>
      <c r="CD790" t="e">
        <f t="shared" si="591"/>
        <v>#N/A</v>
      </c>
      <c r="CE790" t="e">
        <f t="shared" si="592"/>
        <v>#N/A</v>
      </c>
      <c r="CF790" t="e">
        <f t="shared" si="593"/>
        <v>#N/A</v>
      </c>
    </row>
    <row r="791" spans="1:84" x14ac:dyDescent="0.3">
      <c r="A791" t="e">
        <f t="shared" si="511"/>
        <v>#N/A</v>
      </c>
      <c r="B791" t="e">
        <f t="shared" si="511"/>
        <v>#N/A</v>
      </c>
      <c r="C791" t="e">
        <f t="shared" si="527"/>
        <v>#N/A</v>
      </c>
      <c r="D791" t="e">
        <f t="shared" si="528"/>
        <v>#N/A</v>
      </c>
      <c r="E791" t="e">
        <f t="shared" si="529"/>
        <v>#N/A</v>
      </c>
      <c r="F791" t="e">
        <f t="shared" si="530"/>
        <v>#N/A</v>
      </c>
      <c r="G791" t="e">
        <f t="shared" si="531"/>
        <v>#N/A</v>
      </c>
      <c r="H791" t="e">
        <f t="shared" si="532"/>
        <v>#N/A</v>
      </c>
      <c r="I791" t="e">
        <f t="shared" si="533"/>
        <v>#N/A</v>
      </c>
      <c r="J791" t="e">
        <f t="shared" si="534"/>
        <v>#N/A</v>
      </c>
      <c r="K791" t="e">
        <f t="shared" si="535"/>
        <v>#N/A</v>
      </c>
      <c r="L791" t="e">
        <f t="shared" si="512"/>
        <v>#N/A</v>
      </c>
      <c r="M791" t="e">
        <f t="shared" si="513"/>
        <v>#N/A</v>
      </c>
      <c r="N791" t="e">
        <f t="shared" si="514"/>
        <v>#N/A</v>
      </c>
      <c r="O791" t="e">
        <f t="shared" si="536"/>
        <v>#N/A</v>
      </c>
      <c r="P791" t="e">
        <f t="shared" si="537"/>
        <v>#N/A</v>
      </c>
      <c r="Q791" t="e">
        <f t="shared" si="538"/>
        <v>#N/A</v>
      </c>
      <c r="R791" t="e">
        <f t="shared" si="539"/>
        <v>#N/A</v>
      </c>
      <c r="S791" t="e">
        <f t="shared" si="540"/>
        <v>#N/A</v>
      </c>
      <c r="T791" t="e">
        <f t="shared" si="541"/>
        <v>#N/A</v>
      </c>
      <c r="U791" t="e">
        <f t="shared" si="542"/>
        <v>#N/A</v>
      </c>
      <c r="V791" t="e">
        <f t="shared" si="543"/>
        <v>#N/A</v>
      </c>
      <c r="W791" t="e">
        <f t="shared" si="544"/>
        <v>#N/A</v>
      </c>
      <c r="X791" t="e">
        <f t="shared" si="515"/>
        <v>#N/A</v>
      </c>
      <c r="Y791" t="e">
        <f t="shared" si="516"/>
        <v>#N/A</v>
      </c>
      <c r="Z791" t="e">
        <f t="shared" si="517"/>
        <v>#N/A</v>
      </c>
      <c r="AA791" t="e">
        <f t="shared" si="545"/>
        <v>#N/A</v>
      </c>
      <c r="AB791" t="e">
        <f t="shared" si="546"/>
        <v>#N/A</v>
      </c>
      <c r="AC791" t="e">
        <f t="shared" si="547"/>
        <v>#N/A</v>
      </c>
      <c r="AD791" t="e">
        <f t="shared" si="548"/>
        <v>#N/A</v>
      </c>
      <c r="AE791" t="e">
        <f t="shared" si="549"/>
        <v>#N/A</v>
      </c>
      <c r="AF791" t="e">
        <f t="shared" si="550"/>
        <v>#N/A</v>
      </c>
      <c r="AG791" t="e">
        <f t="shared" si="551"/>
        <v>#N/A</v>
      </c>
      <c r="AH791" t="e">
        <f t="shared" si="552"/>
        <v>#N/A</v>
      </c>
      <c r="AI791" t="e">
        <f t="shared" si="553"/>
        <v>#N/A</v>
      </c>
      <c r="AJ791" t="e">
        <f t="shared" si="518"/>
        <v>#N/A</v>
      </c>
      <c r="AK791" t="e">
        <f t="shared" si="519"/>
        <v>#N/A</v>
      </c>
      <c r="AL791" t="e">
        <f t="shared" si="520"/>
        <v>#N/A</v>
      </c>
      <c r="AM791" t="e">
        <f t="shared" si="554"/>
        <v>#N/A</v>
      </c>
      <c r="AN791" t="e">
        <f t="shared" si="555"/>
        <v>#N/A</v>
      </c>
      <c r="AO791" t="e">
        <f t="shared" si="556"/>
        <v>#N/A</v>
      </c>
      <c r="AP791" t="e">
        <f t="shared" si="557"/>
        <v>#N/A</v>
      </c>
      <c r="AQ791" t="e">
        <f t="shared" si="558"/>
        <v>#N/A</v>
      </c>
      <c r="AR791" t="e">
        <f t="shared" si="559"/>
        <v>#N/A</v>
      </c>
      <c r="AS791" t="e">
        <f t="shared" si="560"/>
        <v>#N/A</v>
      </c>
      <c r="AT791" t="e">
        <f t="shared" si="561"/>
        <v>#N/A</v>
      </c>
      <c r="AU791" t="e">
        <f t="shared" si="562"/>
        <v>#N/A</v>
      </c>
      <c r="AV791" t="e">
        <f t="shared" si="521"/>
        <v>#N/A</v>
      </c>
      <c r="AW791" t="e">
        <f t="shared" si="522"/>
        <v>#N/A</v>
      </c>
      <c r="AX791" t="e">
        <f t="shared" si="523"/>
        <v>#N/A</v>
      </c>
      <c r="AY791" t="e">
        <f t="shared" si="563"/>
        <v>#N/A</v>
      </c>
      <c r="AZ791" t="e">
        <f t="shared" si="564"/>
        <v>#N/A</v>
      </c>
      <c r="BA791" t="e">
        <f t="shared" si="565"/>
        <v>#N/A</v>
      </c>
      <c r="BB791" t="e">
        <f t="shared" si="566"/>
        <v>#N/A</v>
      </c>
      <c r="BC791" t="e">
        <f t="shared" si="567"/>
        <v>#N/A</v>
      </c>
      <c r="BD791" t="e">
        <f t="shared" si="568"/>
        <v>#N/A</v>
      </c>
      <c r="BE791" t="e">
        <f t="shared" si="569"/>
        <v>#N/A</v>
      </c>
      <c r="BF791" t="e">
        <f t="shared" si="570"/>
        <v>#N/A</v>
      </c>
      <c r="BG791" t="e">
        <f t="shared" si="571"/>
        <v>#N/A</v>
      </c>
      <c r="BH791" t="e">
        <f t="shared" si="524"/>
        <v>#N/A</v>
      </c>
      <c r="BI791" t="e">
        <f t="shared" si="525"/>
        <v>#N/A</v>
      </c>
      <c r="BJ791" t="e">
        <f t="shared" si="526"/>
        <v>#N/A</v>
      </c>
      <c r="BK791" t="e">
        <f t="shared" si="572"/>
        <v>#N/A</v>
      </c>
      <c r="BL791" t="e">
        <f t="shared" si="573"/>
        <v>#N/A</v>
      </c>
      <c r="BM791" t="e">
        <f t="shared" si="574"/>
        <v>#N/A</v>
      </c>
      <c r="BN791" t="e">
        <f t="shared" si="575"/>
        <v>#N/A</v>
      </c>
      <c r="BO791" t="e">
        <f t="shared" si="576"/>
        <v>#N/A</v>
      </c>
      <c r="BP791" t="e">
        <f t="shared" si="577"/>
        <v>#N/A</v>
      </c>
      <c r="BQ791" t="e">
        <f t="shared" si="578"/>
        <v>#N/A</v>
      </c>
      <c r="BR791" t="e">
        <f t="shared" si="579"/>
        <v>#N/A</v>
      </c>
      <c r="BS791" t="e">
        <f t="shared" si="580"/>
        <v>#N/A</v>
      </c>
      <c r="BT791" t="e">
        <f t="shared" si="581"/>
        <v>#N/A</v>
      </c>
      <c r="BU791" t="e">
        <f t="shared" si="582"/>
        <v>#N/A</v>
      </c>
      <c r="BV791" t="e">
        <f t="shared" si="583"/>
        <v>#N/A</v>
      </c>
      <c r="BW791" t="e">
        <f t="shared" si="584"/>
        <v>#N/A</v>
      </c>
      <c r="BX791" t="e">
        <f t="shared" si="585"/>
        <v>#N/A</v>
      </c>
      <c r="BY791" t="e">
        <f t="shared" si="586"/>
        <v>#N/A</v>
      </c>
      <c r="BZ791" t="e">
        <f t="shared" si="587"/>
        <v>#N/A</v>
      </c>
      <c r="CA791" t="e">
        <f t="shared" si="588"/>
        <v>#N/A</v>
      </c>
      <c r="CB791" t="e">
        <f t="shared" si="589"/>
        <v>#N/A</v>
      </c>
      <c r="CC791" t="e">
        <f t="shared" si="590"/>
        <v>#N/A</v>
      </c>
      <c r="CD791" t="e">
        <f t="shared" si="591"/>
        <v>#N/A</v>
      </c>
      <c r="CE791" t="e">
        <f t="shared" si="592"/>
        <v>#N/A</v>
      </c>
      <c r="CF791" t="e">
        <f t="shared" si="593"/>
        <v>#N/A</v>
      </c>
    </row>
    <row r="792" spans="1:84" x14ac:dyDescent="0.3">
      <c r="A792" t="e">
        <f t="shared" si="511"/>
        <v>#N/A</v>
      </c>
      <c r="B792" t="e">
        <f t="shared" si="511"/>
        <v>#N/A</v>
      </c>
      <c r="C792" t="e">
        <f t="shared" si="527"/>
        <v>#N/A</v>
      </c>
      <c r="D792" t="e">
        <f t="shared" si="528"/>
        <v>#N/A</v>
      </c>
      <c r="E792" t="e">
        <f t="shared" si="529"/>
        <v>#N/A</v>
      </c>
      <c r="F792" t="e">
        <f t="shared" si="530"/>
        <v>#N/A</v>
      </c>
      <c r="G792" t="e">
        <f t="shared" si="531"/>
        <v>#N/A</v>
      </c>
      <c r="H792" t="e">
        <f t="shared" si="532"/>
        <v>#N/A</v>
      </c>
      <c r="I792" t="e">
        <f t="shared" si="533"/>
        <v>#N/A</v>
      </c>
      <c r="J792" t="e">
        <f t="shared" si="534"/>
        <v>#N/A</v>
      </c>
      <c r="K792" t="e">
        <f t="shared" si="535"/>
        <v>#N/A</v>
      </c>
      <c r="L792" t="e">
        <f t="shared" si="512"/>
        <v>#N/A</v>
      </c>
      <c r="M792" t="e">
        <f t="shared" si="513"/>
        <v>#N/A</v>
      </c>
      <c r="N792" t="e">
        <f t="shared" si="514"/>
        <v>#N/A</v>
      </c>
      <c r="O792" t="e">
        <f t="shared" si="536"/>
        <v>#N/A</v>
      </c>
      <c r="P792" t="e">
        <f t="shared" si="537"/>
        <v>#N/A</v>
      </c>
      <c r="Q792" t="e">
        <f t="shared" si="538"/>
        <v>#N/A</v>
      </c>
      <c r="R792" t="e">
        <f t="shared" si="539"/>
        <v>#N/A</v>
      </c>
      <c r="S792" t="e">
        <f t="shared" si="540"/>
        <v>#N/A</v>
      </c>
      <c r="T792" t="e">
        <f t="shared" si="541"/>
        <v>#N/A</v>
      </c>
      <c r="U792" t="e">
        <f t="shared" si="542"/>
        <v>#N/A</v>
      </c>
      <c r="V792" t="e">
        <f t="shared" si="543"/>
        <v>#N/A</v>
      </c>
      <c r="W792" t="e">
        <f t="shared" si="544"/>
        <v>#N/A</v>
      </c>
      <c r="X792" t="e">
        <f t="shared" si="515"/>
        <v>#N/A</v>
      </c>
      <c r="Y792" t="e">
        <f t="shared" si="516"/>
        <v>#N/A</v>
      </c>
      <c r="Z792" t="e">
        <f t="shared" si="517"/>
        <v>#N/A</v>
      </c>
      <c r="AA792" t="e">
        <f t="shared" si="545"/>
        <v>#N/A</v>
      </c>
      <c r="AB792" t="e">
        <f t="shared" si="546"/>
        <v>#N/A</v>
      </c>
      <c r="AC792" t="e">
        <f t="shared" si="547"/>
        <v>#N/A</v>
      </c>
      <c r="AD792" t="e">
        <f t="shared" si="548"/>
        <v>#N/A</v>
      </c>
      <c r="AE792" t="e">
        <f t="shared" si="549"/>
        <v>#N/A</v>
      </c>
      <c r="AF792" t="e">
        <f t="shared" si="550"/>
        <v>#N/A</v>
      </c>
      <c r="AG792" t="e">
        <f t="shared" si="551"/>
        <v>#N/A</v>
      </c>
      <c r="AH792" t="e">
        <f t="shared" si="552"/>
        <v>#N/A</v>
      </c>
      <c r="AI792" t="e">
        <f t="shared" si="553"/>
        <v>#N/A</v>
      </c>
      <c r="AJ792" t="e">
        <f t="shared" si="518"/>
        <v>#N/A</v>
      </c>
      <c r="AK792" t="e">
        <f t="shared" si="519"/>
        <v>#N/A</v>
      </c>
      <c r="AL792" t="e">
        <f t="shared" si="520"/>
        <v>#N/A</v>
      </c>
      <c r="AM792" t="e">
        <f t="shared" si="554"/>
        <v>#N/A</v>
      </c>
      <c r="AN792" t="e">
        <f t="shared" si="555"/>
        <v>#N/A</v>
      </c>
      <c r="AO792" t="e">
        <f t="shared" si="556"/>
        <v>#N/A</v>
      </c>
      <c r="AP792" t="e">
        <f t="shared" si="557"/>
        <v>#N/A</v>
      </c>
      <c r="AQ792" t="e">
        <f t="shared" si="558"/>
        <v>#N/A</v>
      </c>
      <c r="AR792" t="e">
        <f t="shared" si="559"/>
        <v>#N/A</v>
      </c>
      <c r="AS792" t="e">
        <f t="shared" si="560"/>
        <v>#N/A</v>
      </c>
      <c r="AT792" t="e">
        <f t="shared" si="561"/>
        <v>#N/A</v>
      </c>
      <c r="AU792" t="e">
        <f t="shared" si="562"/>
        <v>#N/A</v>
      </c>
      <c r="AV792" t="e">
        <f t="shared" si="521"/>
        <v>#N/A</v>
      </c>
      <c r="AW792" t="e">
        <f t="shared" si="522"/>
        <v>#N/A</v>
      </c>
      <c r="AX792" t="e">
        <f t="shared" si="523"/>
        <v>#N/A</v>
      </c>
      <c r="AY792" t="e">
        <f t="shared" si="563"/>
        <v>#N/A</v>
      </c>
      <c r="AZ792" t="e">
        <f t="shared" si="564"/>
        <v>#N/A</v>
      </c>
      <c r="BA792" t="e">
        <f t="shared" si="565"/>
        <v>#N/A</v>
      </c>
      <c r="BB792" t="e">
        <f t="shared" si="566"/>
        <v>#N/A</v>
      </c>
      <c r="BC792" t="e">
        <f t="shared" si="567"/>
        <v>#N/A</v>
      </c>
      <c r="BD792" t="e">
        <f t="shared" si="568"/>
        <v>#N/A</v>
      </c>
      <c r="BE792" t="e">
        <f t="shared" si="569"/>
        <v>#N/A</v>
      </c>
      <c r="BF792" t="e">
        <f t="shared" si="570"/>
        <v>#N/A</v>
      </c>
      <c r="BG792" t="e">
        <f t="shared" si="571"/>
        <v>#N/A</v>
      </c>
      <c r="BH792" t="e">
        <f t="shared" si="524"/>
        <v>#N/A</v>
      </c>
      <c r="BI792" t="e">
        <f t="shared" si="525"/>
        <v>#N/A</v>
      </c>
      <c r="BJ792" t="e">
        <f t="shared" si="526"/>
        <v>#N/A</v>
      </c>
      <c r="BK792" t="e">
        <f t="shared" si="572"/>
        <v>#N/A</v>
      </c>
      <c r="BL792" t="e">
        <f t="shared" si="573"/>
        <v>#N/A</v>
      </c>
      <c r="BM792" t="e">
        <f t="shared" si="574"/>
        <v>#N/A</v>
      </c>
      <c r="BN792" t="e">
        <f t="shared" si="575"/>
        <v>#N/A</v>
      </c>
      <c r="BO792" t="e">
        <f t="shared" si="576"/>
        <v>#N/A</v>
      </c>
      <c r="BP792" t="e">
        <f t="shared" si="577"/>
        <v>#N/A</v>
      </c>
      <c r="BQ792" t="e">
        <f t="shared" si="578"/>
        <v>#N/A</v>
      </c>
      <c r="BR792" t="e">
        <f t="shared" si="579"/>
        <v>#N/A</v>
      </c>
      <c r="BS792" t="e">
        <f t="shared" si="580"/>
        <v>#N/A</v>
      </c>
      <c r="BT792" t="e">
        <f t="shared" si="581"/>
        <v>#N/A</v>
      </c>
      <c r="BU792" t="e">
        <f t="shared" si="582"/>
        <v>#N/A</v>
      </c>
      <c r="BV792" t="e">
        <f t="shared" si="583"/>
        <v>#N/A</v>
      </c>
      <c r="BW792" t="e">
        <f t="shared" si="584"/>
        <v>#N/A</v>
      </c>
      <c r="BX792" t="e">
        <f t="shared" si="585"/>
        <v>#N/A</v>
      </c>
      <c r="BY792" t="e">
        <f t="shared" si="586"/>
        <v>#N/A</v>
      </c>
      <c r="BZ792" t="e">
        <f t="shared" si="587"/>
        <v>#N/A</v>
      </c>
      <c r="CA792" t="e">
        <f t="shared" si="588"/>
        <v>#N/A</v>
      </c>
      <c r="CB792" t="e">
        <f t="shared" si="589"/>
        <v>#N/A</v>
      </c>
      <c r="CC792" t="e">
        <f t="shared" si="590"/>
        <v>#N/A</v>
      </c>
      <c r="CD792" t="e">
        <f t="shared" si="591"/>
        <v>#N/A</v>
      </c>
      <c r="CE792" t="e">
        <f t="shared" si="592"/>
        <v>#N/A</v>
      </c>
      <c r="CF792" t="e">
        <f t="shared" si="593"/>
        <v>#N/A</v>
      </c>
    </row>
    <row r="793" spans="1:84" x14ac:dyDescent="0.3">
      <c r="A793" t="e">
        <f t="shared" si="511"/>
        <v>#N/A</v>
      </c>
      <c r="B793" t="e">
        <f t="shared" si="511"/>
        <v>#N/A</v>
      </c>
      <c r="C793" t="e">
        <f t="shared" si="527"/>
        <v>#N/A</v>
      </c>
      <c r="D793" t="e">
        <f t="shared" si="528"/>
        <v>#N/A</v>
      </c>
      <c r="E793" t="e">
        <f t="shared" si="529"/>
        <v>#N/A</v>
      </c>
      <c r="F793" t="e">
        <f t="shared" si="530"/>
        <v>#N/A</v>
      </c>
      <c r="G793" t="e">
        <f t="shared" si="531"/>
        <v>#N/A</v>
      </c>
      <c r="H793" t="e">
        <f t="shared" si="532"/>
        <v>#N/A</v>
      </c>
      <c r="I793" t="e">
        <f t="shared" si="533"/>
        <v>#N/A</v>
      </c>
      <c r="J793" t="e">
        <f t="shared" si="534"/>
        <v>#N/A</v>
      </c>
      <c r="K793" t="e">
        <f t="shared" si="535"/>
        <v>#N/A</v>
      </c>
      <c r="L793" t="e">
        <f t="shared" si="512"/>
        <v>#N/A</v>
      </c>
      <c r="M793" t="e">
        <f t="shared" si="513"/>
        <v>#N/A</v>
      </c>
      <c r="N793" t="e">
        <f t="shared" si="514"/>
        <v>#N/A</v>
      </c>
      <c r="O793" t="e">
        <f t="shared" si="536"/>
        <v>#N/A</v>
      </c>
      <c r="P793" t="e">
        <f t="shared" si="537"/>
        <v>#N/A</v>
      </c>
      <c r="Q793" t="e">
        <f t="shared" si="538"/>
        <v>#N/A</v>
      </c>
      <c r="R793" t="e">
        <f t="shared" si="539"/>
        <v>#N/A</v>
      </c>
      <c r="S793" t="e">
        <f t="shared" si="540"/>
        <v>#N/A</v>
      </c>
      <c r="T793" t="e">
        <f t="shared" si="541"/>
        <v>#N/A</v>
      </c>
      <c r="U793" t="e">
        <f t="shared" si="542"/>
        <v>#N/A</v>
      </c>
      <c r="V793" t="e">
        <f t="shared" si="543"/>
        <v>#N/A</v>
      </c>
      <c r="W793" t="e">
        <f t="shared" si="544"/>
        <v>#N/A</v>
      </c>
      <c r="X793" t="e">
        <f t="shared" si="515"/>
        <v>#N/A</v>
      </c>
      <c r="Y793" t="e">
        <f t="shared" si="516"/>
        <v>#N/A</v>
      </c>
      <c r="Z793" t="e">
        <f t="shared" si="517"/>
        <v>#N/A</v>
      </c>
      <c r="AA793" t="e">
        <f t="shared" si="545"/>
        <v>#N/A</v>
      </c>
      <c r="AB793" t="e">
        <f t="shared" si="546"/>
        <v>#N/A</v>
      </c>
      <c r="AC793" t="e">
        <f t="shared" si="547"/>
        <v>#N/A</v>
      </c>
      <c r="AD793" t="e">
        <f t="shared" si="548"/>
        <v>#N/A</v>
      </c>
      <c r="AE793" t="e">
        <f t="shared" si="549"/>
        <v>#N/A</v>
      </c>
      <c r="AF793" t="e">
        <f t="shared" si="550"/>
        <v>#N/A</v>
      </c>
      <c r="AG793" t="e">
        <f t="shared" si="551"/>
        <v>#N/A</v>
      </c>
      <c r="AH793" t="e">
        <f t="shared" si="552"/>
        <v>#N/A</v>
      </c>
      <c r="AI793" t="e">
        <f t="shared" si="553"/>
        <v>#N/A</v>
      </c>
      <c r="AJ793" t="e">
        <f t="shared" si="518"/>
        <v>#N/A</v>
      </c>
      <c r="AK793" t="e">
        <f t="shared" si="519"/>
        <v>#N/A</v>
      </c>
      <c r="AL793" t="e">
        <f t="shared" si="520"/>
        <v>#N/A</v>
      </c>
      <c r="AM793" t="e">
        <f t="shared" si="554"/>
        <v>#N/A</v>
      </c>
      <c r="AN793" t="e">
        <f t="shared" si="555"/>
        <v>#N/A</v>
      </c>
      <c r="AO793" t="e">
        <f t="shared" si="556"/>
        <v>#N/A</v>
      </c>
      <c r="AP793" t="e">
        <f t="shared" si="557"/>
        <v>#N/A</v>
      </c>
      <c r="AQ793" t="e">
        <f t="shared" si="558"/>
        <v>#N/A</v>
      </c>
      <c r="AR793" t="e">
        <f t="shared" si="559"/>
        <v>#N/A</v>
      </c>
      <c r="AS793" t="e">
        <f t="shared" si="560"/>
        <v>#N/A</v>
      </c>
      <c r="AT793" t="e">
        <f t="shared" si="561"/>
        <v>#N/A</v>
      </c>
      <c r="AU793" t="e">
        <f t="shared" si="562"/>
        <v>#N/A</v>
      </c>
      <c r="AV793" t="e">
        <f t="shared" si="521"/>
        <v>#N/A</v>
      </c>
      <c r="AW793" t="e">
        <f t="shared" si="522"/>
        <v>#N/A</v>
      </c>
      <c r="AX793" t="e">
        <f t="shared" si="523"/>
        <v>#N/A</v>
      </c>
      <c r="AY793" t="e">
        <f t="shared" si="563"/>
        <v>#N/A</v>
      </c>
      <c r="AZ793" t="e">
        <f t="shared" si="564"/>
        <v>#N/A</v>
      </c>
      <c r="BA793" t="e">
        <f t="shared" si="565"/>
        <v>#N/A</v>
      </c>
      <c r="BB793" t="e">
        <f t="shared" si="566"/>
        <v>#N/A</v>
      </c>
      <c r="BC793" t="e">
        <f t="shared" si="567"/>
        <v>#N/A</v>
      </c>
      <c r="BD793" t="e">
        <f t="shared" si="568"/>
        <v>#N/A</v>
      </c>
      <c r="BE793" t="e">
        <f t="shared" si="569"/>
        <v>#N/A</v>
      </c>
      <c r="BF793" t="e">
        <f t="shared" si="570"/>
        <v>#N/A</v>
      </c>
      <c r="BG793" t="e">
        <f t="shared" si="571"/>
        <v>#N/A</v>
      </c>
      <c r="BH793" t="e">
        <f t="shared" si="524"/>
        <v>#N/A</v>
      </c>
      <c r="BI793" t="e">
        <f t="shared" si="525"/>
        <v>#N/A</v>
      </c>
      <c r="BJ793" t="e">
        <f t="shared" si="526"/>
        <v>#N/A</v>
      </c>
      <c r="BK793" t="e">
        <f t="shared" si="572"/>
        <v>#N/A</v>
      </c>
      <c r="BL793" t="e">
        <f t="shared" si="573"/>
        <v>#N/A</v>
      </c>
      <c r="BM793" t="e">
        <f t="shared" si="574"/>
        <v>#N/A</v>
      </c>
      <c r="BN793" t="e">
        <f t="shared" si="575"/>
        <v>#N/A</v>
      </c>
      <c r="BO793" t="e">
        <f t="shared" si="576"/>
        <v>#N/A</v>
      </c>
      <c r="BP793" t="e">
        <f t="shared" si="577"/>
        <v>#N/A</v>
      </c>
      <c r="BQ793" t="e">
        <f t="shared" si="578"/>
        <v>#N/A</v>
      </c>
      <c r="BR793" t="e">
        <f t="shared" si="579"/>
        <v>#N/A</v>
      </c>
      <c r="BS793" t="e">
        <f t="shared" si="580"/>
        <v>#N/A</v>
      </c>
      <c r="BT793" t="e">
        <f t="shared" si="581"/>
        <v>#N/A</v>
      </c>
      <c r="BU793" t="e">
        <f t="shared" si="582"/>
        <v>#N/A</v>
      </c>
      <c r="BV793" t="e">
        <f t="shared" si="583"/>
        <v>#N/A</v>
      </c>
      <c r="BW793" t="e">
        <f t="shared" si="584"/>
        <v>#N/A</v>
      </c>
      <c r="BX793" t="e">
        <f t="shared" si="585"/>
        <v>#N/A</v>
      </c>
      <c r="BY793" t="e">
        <f t="shared" si="586"/>
        <v>#N/A</v>
      </c>
      <c r="BZ793" t="e">
        <f t="shared" si="587"/>
        <v>#N/A</v>
      </c>
      <c r="CA793" t="e">
        <f t="shared" si="588"/>
        <v>#N/A</v>
      </c>
      <c r="CB793" t="e">
        <f t="shared" si="589"/>
        <v>#N/A</v>
      </c>
      <c r="CC793" t="e">
        <f t="shared" si="590"/>
        <v>#N/A</v>
      </c>
      <c r="CD793" t="e">
        <f t="shared" si="591"/>
        <v>#N/A</v>
      </c>
      <c r="CE793" t="e">
        <f t="shared" si="592"/>
        <v>#N/A</v>
      </c>
      <c r="CF793" t="e">
        <f t="shared" si="593"/>
        <v>#N/A</v>
      </c>
    </row>
    <row r="794" spans="1:84" x14ac:dyDescent="0.3">
      <c r="A794" t="e">
        <f t="shared" si="511"/>
        <v>#N/A</v>
      </c>
      <c r="B794" t="e">
        <f t="shared" si="511"/>
        <v>#N/A</v>
      </c>
      <c r="C794" t="e">
        <f t="shared" si="527"/>
        <v>#N/A</v>
      </c>
      <c r="D794" t="e">
        <f t="shared" si="528"/>
        <v>#N/A</v>
      </c>
      <c r="E794" t="e">
        <f t="shared" si="529"/>
        <v>#N/A</v>
      </c>
      <c r="F794" t="e">
        <f t="shared" si="530"/>
        <v>#N/A</v>
      </c>
      <c r="G794" t="e">
        <f t="shared" si="531"/>
        <v>#N/A</v>
      </c>
      <c r="H794" t="e">
        <f t="shared" si="532"/>
        <v>#N/A</v>
      </c>
      <c r="I794" t="e">
        <f t="shared" si="533"/>
        <v>#N/A</v>
      </c>
      <c r="J794" t="e">
        <f t="shared" si="534"/>
        <v>#N/A</v>
      </c>
      <c r="K794" t="e">
        <f t="shared" si="535"/>
        <v>#N/A</v>
      </c>
      <c r="L794" t="e">
        <f t="shared" si="512"/>
        <v>#N/A</v>
      </c>
      <c r="M794" t="e">
        <f t="shared" si="513"/>
        <v>#N/A</v>
      </c>
      <c r="N794" t="e">
        <f t="shared" si="514"/>
        <v>#N/A</v>
      </c>
      <c r="O794" t="e">
        <f t="shared" si="536"/>
        <v>#N/A</v>
      </c>
      <c r="P794" t="e">
        <f t="shared" si="537"/>
        <v>#N/A</v>
      </c>
      <c r="Q794" t="e">
        <f t="shared" si="538"/>
        <v>#N/A</v>
      </c>
      <c r="R794" t="e">
        <f t="shared" si="539"/>
        <v>#N/A</v>
      </c>
      <c r="S794" t="e">
        <f t="shared" si="540"/>
        <v>#N/A</v>
      </c>
      <c r="T794" t="e">
        <f t="shared" si="541"/>
        <v>#N/A</v>
      </c>
      <c r="U794" t="e">
        <f t="shared" si="542"/>
        <v>#N/A</v>
      </c>
      <c r="V794" t="e">
        <f t="shared" si="543"/>
        <v>#N/A</v>
      </c>
      <c r="W794" t="e">
        <f t="shared" si="544"/>
        <v>#N/A</v>
      </c>
      <c r="X794" t="e">
        <f t="shared" si="515"/>
        <v>#N/A</v>
      </c>
      <c r="Y794" t="e">
        <f t="shared" si="516"/>
        <v>#N/A</v>
      </c>
      <c r="Z794" t="e">
        <f t="shared" si="517"/>
        <v>#N/A</v>
      </c>
      <c r="AA794" t="e">
        <f t="shared" si="545"/>
        <v>#N/A</v>
      </c>
      <c r="AB794" t="e">
        <f t="shared" si="546"/>
        <v>#N/A</v>
      </c>
      <c r="AC794" t="e">
        <f t="shared" si="547"/>
        <v>#N/A</v>
      </c>
      <c r="AD794" t="e">
        <f t="shared" si="548"/>
        <v>#N/A</v>
      </c>
      <c r="AE794" t="e">
        <f t="shared" si="549"/>
        <v>#N/A</v>
      </c>
      <c r="AF794" t="e">
        <f t="shared" si="550"/>
        <v>#N/A</v>
      </c>
      <c r="AG794" t="e">
        <f t="shared" si="551"/>
        <v>#N/A</v>
      </c>
      <c r="AH794" t="e">
        <f t="shared" si="552"/>
        <v>#N/A</v>
      </c>
      <c r="AI794" t="e">
        <f t="shared" si="553"/>
        <v>#N/A</v>
      </c>
      <c r="AJ794" t="e">
        <f t="shared" si="518"/>
        <v>#N/A</v>
      </c>
      <c r="AK794" t="e">
        <f t="shared" si="519"/>
        <v>#N/A</v>
      </c>
      <c r="AL794" t="e">
        <f t="shared" si="520"/>
        <v>#N/A</v>
      </c>
      <c r="AM794" t="e">
        <f t="shared" si="554"/>
        <v>#N/A</v>
      </c>
      <c r="AN794" t="e">
        <f t="shared" si="555"/>
        <v>#N/A</v>
      </c>
      <c r="AO794" t="e">
        <f t="shared" si="556"/>
        <v>#N/A</v>
      </c>
      <c r="AP794" t="e">
        <f t="shared" si="557"/>
        <v>#N/A</v>
      </c>
      <c r="AQ794" t="e">
        <f t="shared" si="558"/>
        <v>#N/A</v>
      </c>
      <c r="AR794" t="e">
        <f t="shared" si="559"/>
        <v>#N/A</v>
      </c>
      <c r="AS794" t="e">
        <f t="shared" si="560"/>
        <v>#N/A</v>
      </c>
      <c r="AT794" t="e">
        <f t="shared" si="561"/>
        <v>#N/A</v>
      </c>
      <c r="AU794" t="e">
        <f t="shared" si="562"/>
        <v>#N/A</v>
      </c>
      <c r="AV794" t="e">
        <f t="shared" si="521"/>
        <v>#N/A</v>
      </c>
      <c r="AW794" t="e">
        <f t="shared" si="522"/>
        <v>#N/A</v>
      </c>
      <c r="AX794" t="e">
        <f t="shared" si="523"/>
        <v>#N/A</v>
      </c>
      <c r="AY794" t="e">
        <f t="shared" si="563"/>
        <v>#N/A</v>
      </c>
      <c r="AZ794" t="e">
        <f t="shared" si="564"/>
        <v>#N/A</v>
      </c>
      <c r="BA794" t="e">
        <f t="shared" si="565"/>
        <v>#N/A</v>
      </c>
      <c r="BB794" t="e">
        <f t="shared" si="566"/>
        <v>#N/A</v>
      </c>
      <c r="BC794" t="e">
        <f t="shared" si="567"/>
        <v>#N/A</v>
      </c>
      <c r="BD794" t="e">
        <f t="shared" si="568"/>
        <v>#N/A</v>
      </c>
      <c r="BE794" t="e">
        <f t="shared" si="569"/>
        <v>#N/A</v>
      </c>
      <c r="BF794" t="e">
        <f t="shared" si="570"/>
        <v>#N/A</v>
      </c>
      <c r="BG794" t="e">
        <f t="shared" si="571"/>
        <v>#N/A</v>
      </c>
      <c r="BH794" t="e">
        <f t="shared" si="524"/>
        <v>#N/A</v>
      </c>
      <c r="BI794" t="e">
        <f t="shared" si="525"/>
        <v>#N/A</v>
      </c>
      <c r="BJ794" t="e">
        <f t="shared" si="526"/>
        <v>#N/A</v>
      </c>
      <c r="BK794" t="e">
        <f t="shared" si="572"/>
        <v>#N/A</v>
      </c>
      <c r="BL794" t="e">
        <f t="shared" si="573"/>
        <v>#N/A</v>
      </c>
      <c r="BM794" t="e">
        <f t="shared" si="574"/>
        <v>#N/A</v>
      </c>
      <c r="BN794" t="e">
        <f t="shared" si="575"/>
        <v>#N/A</v>
      </c>
      <c r="BO794" t="e">
        <f t="shared" si="576"/>
        <v>#N/A</v>
      </c>
      <c r="BP794" t="e">
        <f t="shared" si="577"/>
        <v>#N/A</v>
      </c>
      <c r="BQ794" t="e">
        <f t="shared" si="578"/>
        <v>#N/A</v>
      </c>
      <c r="BR794" t="e">
        <f t="shared" si="579"/>
        <v>#N/A</v>
      </c>
      <c r="BS794" t="e">
        <f t="shared" si="580"/>
        <v>#N/A</v>
      </c>
      <c r="BT794" t="e">
        <f t="shared" si="581"/>
        <v>#N/A</v>
      </c>
      <c r="BU794" t="e">
        <f t="shared" si="582"/>
        <v>#N/A</v>
      </c>
      <c r="BV794" t="e">
        <f t="shared" si="583"/>
        <v>#N/A</v>
      </c>
      <c r="BW794" t="e">
        <f t="shared" si="584"/>
        <v>#N/A</v>
      </c>
      <c r="BX794" t="e">
        <f t="shared" si="585"/>
        <v>#N/A</v>
      </c>
      <c r="BY794" t="e">
        <f t="shared" si="586"/>
        <v>#N/A</v>
      </c>
      <c r="BZ794" t="e">
        <f t="shared" si="587"/>
        <v>#N/A</v>
      </c>
      <c r="CA794" t="e">
        <f t="shared" si="588"/>
        <v>#N/A</v>
      </c>
      <c r="CB794" t="e">
        <f t="shared" si="589"/>
        <v>#N/A</v>
      </c>
      <c r="CC794" t="e">
        <f t="shared" si="590"/>
        <v>#N/A</v>
      </c>
      <c r="CD794" t="e">
        <f t="shared" si="591"/>
        <v>#N/A</v>
      </c>
      <c r="CE794" t="e">
        <f t="shared" si="592"/>
        <v>#N/A</v>
      </c>
      <c r="CF794" t="e">
        <f t="shared" si="593"/>
        <v>#N/A</v>
      </c>
    </row>
    <row r="795" spans="1:84" x14ac:dyDescent="0.3">
      <c r="A795" t="e">
        <f t="shared" si="511"/>
        <v>#N/A</v>
      </c>
      <c r="B795" t="e">
        <f t="shared" si="511"/>
        <v>#N/A</v>
      </c>
      <c r="C795" t="e">
        <f t="shared" si="527"/>
        <v>#N/A</v>
      </c>
      <c r="D795" t="e">
        <f t="shared" si="528"/>
        <v>#N/A</v>
      </c>
      <c r="E795" t="e">
        <f t="shared" si="529"/>
        <v>#N/A</v>
      </c>
      <c r="F795" t="e">
        <f t="shared" si="530"/>
        <v>#N/A</v>
      </c>
      <c r="G795" t="e">
        <f t="shared" si="531"/>
        <v>#N/A</v>
      </c>
      <c r="H795" t="e">
        <f t="shared" si="532"/>
        <v>#N/A</v>
      </c>
      <c r="I795" t="e">
        <f t="shared" si="533"/>
        <v>#N/A</v>
      </c>
      <c r="J795" t="e">
        <f t="shared" si="534"/>
        <v>#N/A</v>
      </c>
      <c r="K795" t="e">
        <f t="shared" si="535"/>
        <v>#N/A</v>
      </c>
      <c r="L795" t="e">
        <f t="shared" si="512"/>
        <v>#N/A</v>
      </c>
      <c r="M795" t="e">
        <f t="shared" si="513"/>
        <v>#N/A</v>
      </c>
      <c r="N795" t="e">
        <f t="shared" si="514"/>
        <v>#N/A</v>
      </c>
      <c r="O795" t="e">
        <f t="shared" si="536"/>
        <v>#N/A</v>
      </c>
      <c r="P795" t="e">
        <f t="shared" si="537"/>
        <v>#N/A</v>
      </c>
      <c r="Q795" t="e">
        <f t="shared" si="538"/>
        <v>#N/A</v>
      </c>
      <c r="R795" t="e">
        <f t="shared" si="539"/>
        <v>#N/A</v>
      </c>
      <c r="S795" t="e">
        <f t="shared" si="540"/>
        <v>#N/A</v>
      </c>
      <c r="T795" t="e">
        <f t="shared" si="541"/>
        <v>#N/A</v>
      </c>
      <c r="U795" t="e">
        <f t="shared" si="542"/>
        <v>#N/A</v>
      </c>
      <c r="V795" t="e">
        <f t="shared" si="543"/>
        <v>#N/A</v>
      </c>
      <c r="W795" t="e">
        <f t="shared" si="544"/>
        <v>#N/A</v>
      </c>
      <c r="X795" t="e">
        <f t="shared" si="515"/>
        <v>#N/A</v>
      </c>
      <c r="Y795" t="e">
        <f t="shared" si="516"/>
        <v>#N/A</v>
      </c>
      <c r="Z795" t="e">
        <f t="shared" si="517"/>
        <v>#N/A</v>
      </c>
      <c r="AA795" t="e">
        <f t="shared" si="545"/>
        <v>#N/A</v>
      </c>
      <c r="AB795" t="e">
        <f t="shared" si="546"/>
        <v>#N/A</v>
      </c>
      <c r="AC795" t="e">
        <f t="shared" si="547"/>
        <v>#N/A</v>
      </c>
      <c r="AD795" t="e">
        <f t="shared" si="548"/>
        <v>#N/A</v>
      </c>
      <c r="AE795" t="e">
        <f t="shared" si="549"/>
        <v>#N/A</v>
      </c>
      <c r="AF795" t="e">
        <f t="shared" si="550"/>
        <v>#N/A</v>
      </c>
      <c r="AG795" t="e">
        <f t="shared" si="551"/>
        <v>#N/A</v>
      </c>
      <c r="AH795" t="e">
        <f t="shared" si="552"/>
        <v>#N/A</v>
      </c>
      <c r="AI795" t="e">
        <f t="shared" si="553"/>
        <v>#N/A</v>
      </c>
      <c r="AJ795" t="e">
        <f t="shared" si="518"/>
        <v>#N/A</v>
      </c>
      <c r="AK795" t="e">
        <f t="shared" si="519"/>
        <v>#N/A</v>
      </c>
      <c r="AL795" t="e">
        <f t="shared" si="520"/>
        <v>#N/A</v>
      </c>
      <c r="AM795" t="e">
        <f t="shared" si="554"/>
        <v>#N/A</v>
      </c>
      <c r="AN795" t="e">
        <f t="shared" si="555"/>
        <v>#N/A</v>
      </c>
      <c r="AO795" t="e">
        <f t="shared" si="556"/>
        <v>#N/A</v>
      </c>
      <c r="AP795" t="e">
        <f t="shared" si="557"/>
        <v>#N/A</v>
      </c>
      <c r="AQ795" t="e">
        <f t="shared" si="558"/>
        <v>#N/A</v>
      </c>
      <c r="AR795" t="e">
        <f t="shared" si="559"/>
        <v>#N/A</v>
      </c>
      <c r="AS795" t="e">
        <f t="shared" si="560"/>
        <v>#N/A</v>
      </c>
      <c r="AT795" t="e">
        <f t="shared" si="561"/>
        <v>#N/A</v>
      </c>
      <c r="AU795" t="e">
        <f t="shared" si="562"/>
        <v>#N/A</v>
      </c>
      <c r="AV795" t="e">
        <f t="shared" si="521"/>
        <v>#N/A</v>
      </c>
      <c r="AW795" t="e">
        <f t="shared" si="522"/>
        <v>#N/A</v>
      </c>
      <c r="AX795" t="e">
        <f t="shared" si="523"/>
        <v>#N/A</v>
      </c>
      <c r="AY795" t="e">
        <f t="shared" si="563"/>
        <v>#N/A</v>
      </c>
      <c r="AZ795" t="e">
        <f t="shared" si="564"/>
        <v>#N/A</v>
      </c>
      <c r="BA795" t="e">
        <f t="shared" si="565"/>
        <v>#N/A</v>
      </c>
      <c r="BB795" t="e">
        <f t="shared" si="566"/>
        <v>#N/A</v>
      </c>
      <c r="BC795" t="e">
        <f t="shared" si="567"/>
        <v>#N/A</v>
      </c>
      <c r="BD795" t="e">
        <f t="shared" si="568"/>
        <v>#N/A</v>
      </c>
      <c r="BE795" t="e">
        <f t="shared" si="569"/>
        <v>#N/A</v>
      </c>
      <c r="BF795" t="e">
        <f t="shared" si="570"/>
        <v>#N/A</v>
      </c>
      <c r="BG795" t="e">
        <f t="shared" si="571"/>
        <v>#N/A</v>
      </c>
      <c r="BH795" t="e">
        <f t="shared" si="524"/>
        <v>#N/A</v>
      </c>
      <c r="BI795" t="e">
        <f t="shared" si="525"/>
        <v>#N/A</v>
      </c>
      <c r="BJ795" t="e">
        <f t="shared" si="526"/>
        <v>#N/A</v>
      </c>
      <c r="BK795" t="e">
        <f t="shared" si="572"/>
        <v>#N/A</v>
      </c>
      <c r="BL795" t="e">
        <f t="shared" si="573"/>
        <v>#N/A</v>
      </c>
      <c r="BM795" t="e">
        <f t="shared" si="574"/>
        <v>#N/A</v>
      </c>
      <c r="BN795" t="e">
        <f t="shared" si="575"/>
        <v>#N/A</v>
      </c>
      <c r="BO795" t="e">
        <f t="shared" si="576"/>
        <v>#N/A</v>
      </c>
      <c r="BP795" t="e">
        <f t="shared" si="577"/>
        <v>#N/A</v>
      </c>
      <c r="BQ795" t="e">
        <f t="shared" si="578"/>
        <v>#N/A</v>
      </c>
      <c r="BR795" t="e">
        <f t="shared" si="579"/>
        <v>#N/A</v>
      </c>
      <c r="BS795" t="e">
        <f t="shared" si="580"/>
        <v>#N/A</v>
      </c>
      <c r="BT795" t="e">
        <f t="shared" si="581"/>
        <v>#N/A</v>
      </c>
      <c r="BU795" t="e">
        <f t="shared" si="582"/>
        <v>#N/A</v>
      </c>
      <c r="BV795" t="e">
        <f t="shared" si="583"/>
        <v>#N/A</v>
      </c>
      <c r="BW795" t="e">
        <f t="shared" si="584"/>
        <v>#N/A</v>
      </c>
      <c r="BX795" t="e">
        <f t="shared" si="585"/>
        <v>#N/A</v>
      </c>
      <c r="BY795" t="e">
        <f t="shared" si="586"/>
        <v>#N/A</v>
      </c>
      <c r="BZ795" t="e">
        <f t="shared" si="587"/>
        <v>#N/A</v>
      </c>
      <c r="CA795" t="e">
        <f t="shared" si="588"/>
        <v>#N/A</v>
      </c>
      <c r="CB795" t="e">
        <f t="shared" si="589"/>
        <v>#N/A</v>
      </c>
      <c r="CC795" t="e">
        <f t="shared" si="590"/>
        <v>#N/A</v>
      </c>
      <c r="CD795" t="e">
        <f t="shared" si="591"/>
        <v>#N/A</v>
      </c>
      <c r="CE795" t="e">
        <f t="shared" si="592"/>
        <v>#N/A</v>
      </c>
      <c r="CF795" t="e">
        <f t="shared" si="593"/>
        <v>#N/A</v>
      </c>
    </row>
    <row r="796" spans="1:84" x14ac:dyDescent="0.3">
      <c r="A796" t="e">
        <f t="shared" si="511"/>
        <v>#N/A</v>
      </c>
      <c r="B796" t="e">
        <f t="shared" si="511"/>
        <v>#N/A</v>
      </c>
      <c r="C796" t="e">
        <f t="shared" si="527"/>
        <v>#N/A</v>
      </c>
      <c r="D796" t="e">
        <f t="shared" si="528"/>
        <v>#N/A</v>
      </c>
      <c r="E796" t="e">
        <f t="shared" si="529"/>
        <v>#N/A</v>
      </c>
      <c r="F796" t="e">
        <f t="shared" si="530"/>
        <v>#N/A</v>
      </c>
      <c r="G796" t="e">
        <f t="shared" si="531"/>
        <v>#N/A</v>
      </c>
      <c r="H796" t="e">
        <f t="shared" si="532"/>
        <v>#N/A</v>
      </c>
      <c r="I796" t="e">
        <f t="shared" si="533"/>
        <v>#N/A</v>
      </c>
      <c r="J796" t="e">
        <f t="shared" si="534"/>
        <v>#N/A</v>
      </c>
      <c r="K796" t="e">
        <f t="shared" si="535"/>
        <v>#N/A</v>
      </c>
      <c r="L796" t="e">
        <f t="shared" si="512"/>
        <v>#N/A</v>
      </c>
      <c r="M796" t="e">
        <f t="shared" si="513"/>
        <v>#N/A</v>
      </c>
      <c r="N796" t="e">
        <f t="shared" si="514"/>
        <v>#N/A</v>
      </c>
      <c r="O796" t="e">
        <f t="shared" si="536"/>
        <v>#N/A</v>
      </c>
      <c r="P796" t="e">
        <f t="shared" si="537"/>
        <v>#N/A</v>
      </c>
      <c r="Q796" t="e">
        <f t="shared" si="538"/>
        <v>#N/A</v>
      </c>
      <c r="R796" t="e">
        <f t="shared" si="539"/>
        <v>#N/A</v>
      </c>
      <c r="S796" t="e">
        <f t="shared" si="540"/>
        <v>#N/A</v>
      </c>
      <c r="T796" t="e">
        <f t="shared" si="541"/>
        <v>#N/A</v>
      </c>
      <c r="U796" t="e">
        <f t="shared" si="542"/>
        <v>#N/A</v>
      </c>
      <c r="V796" t="e">
        <f t="shared" si="543"/>
        <v>#N/A</v>
      </c>
      <c r="W796" t="e">
        <f t="shared" si="544"/>
        <v>#N/A</v>
      </c>
      <c r="X796" t="e">
        <f t="shared" si="515"/>
        <v>#N/A</v>
      </c>
      <c r="Y796" t="e">
        <f t="shared" si="516"/>
        <v>#N/A</v>
      </c>
      <c r="Z796" t="e">
        <f t="shared" si="517"/>
        <v>#N/A</v>
      </c>
      <c r="AA796" t="e">
        <f t="shared" si="545"/>
        <v>#N/A</v>
      </c>
      <c r="AB796" t="e">
        <f t="shared" si="546"/>
        <v>#N/A</v>
      </c>
      <c r="AC796" t="e">
        <f t="shared" si="547"/>
        <v>#N/A</v>
      </c>
      <c r="AD796" t="e">
        <f t="shared" si="548"/>
        <v>#N/A</v>
      </c>
      <c r="AE796" t="e">
        <f t="shared" si="549"/>
        <v>#N/A</v>
      </c>
      <c r="AF796" t="e">
        <f t="shared" si="550"/>
        <v>#N/A</v>
      </c>
      <c r="AG796" t="e">
        <f t="shared" si="551"/>
        <v>#N/A</v>
      </c>
      <c r="AH796" t="e">
        <f t="shared" si="552"/>
        <v>#N/A</v>
      </c>
      <c r="AI796" t="e">
        <f t="shared" si="553"/>
        <v>#N/A</v>
      </c>
      <c r="AJ796" t="e">
        <f t="shared" si="518"/>
        <v>#N/A</v>
      </c>
      <c r="AK796" t="e">
        <f t="shared" si="519"/>
        <v>#N/A</v>
      </c>
      <c r="AL796" t="e">
        <f t="shared" si="520"/>
        <v>#N/A</v>
      </c>
      <c r="AM796" t="e">
        <f t="shared" si="554"/>
        <v>#N/A</v>
      </c>
      <c r="AN796" t="e">
        <f t="shared" si="555"/>
        <v>#N/A</v>
      </c>
      <c r="AO796" t="e">
        <f t="shared" si="556"/>
        <v>#N/A</v>
      </c>
      <c r="AP796" t="e">
        <f t="shared" si="557"/>
        <v>#N/A</v>
      </c>
      <c r="AQ796" t="e">
        <f t="shared" si="558"/>
        <v>#N/A</v>
      </c>
      <c r="AR796" t="e">
        <f t="shared" si="559"/>
        <v>#N/A</v>
      </c>
      <c r="AS796" t="e">
        <f t="shared" si="560"/>
        <v>#N/A</v>
      </c>
      <c r="AT796" t="e">
        <f t="shared" si="561"/>
        <v>#N/A</v>
      </c>
      <c r="AU796" t="e">
        <f t="shared" si="562"/>
        <v>#N/A</v>
      </c>
      <c r="AV796" t="e">
        <f t="shared" si="521"/>
        <v>#N/A</v>
      </c>
      <c r="AW796" t="e">
        <f t="shared" si="522"/>
        <v>#N/A</v>
      </c>
      <c r="AX796" t="e">
        <f t="shared" si="523"/>
        <v>#N/A</v>
      </c>
      <c r="AY796" t="e">
        <f t="shared" si="563"/>
        <v>#N/A</v>
      </c>
      <c r="AZ796" t="e">
        <f t="shared" si="564"/>
        <v>#N/A</v>
      </c>
      <c r="BA796" t="e">
        <f t="shared" si="565"/>
        <v>#N/A</v>
      </c>
      <c r="BB796" t="e">
        <f t="shared" si="566"/>
        <v>#N/A</v>
      </c>
      <c r="BC796" t="e">
        <f t="shared" si="567"/>
        <v>#N/A</v>
      </c>
      <c r="BD796" t="e">
        <f t="shared" si="568"/>
        <v>#N/A</v>
      </c>
      <c r="BE796" t="e">
        <f t="shared" si="569"/>
        <v>#N/A</v>
      </c>
      <c r="BF796" t="e">
        <f t="shared" si="570"/>
        <v>#N/A</v>
      </c>
      <c r="BG796" t="e">
        <f t="shared" si="571"/>
        <v>#N/A</v>
      </c>
      <c r="BH796" t="e">
        <f t="shared" si="524"/>
        <v>#N/A</v>
      </c>
      <c r="BI796" t="e">
        <f t="shared" si="525"/>
        <v>#N/A</v>
      </c>
      <c r="BJ796" t="e">
        <f t="shared" si="526"/>
        <v>#N/A</v>
      </c>
      <c r="BK796" t="e">
        <f t="shared" si="572"/>
        <v>#N/A</v>
      </c>
      <c r="BL796" t="e">
        <f t="shared" si="573"/>
        <v>#N/A</v>
      </c>
      <c r="BM796" t="e">
        <f t="shared" si="574"/>
        <v>#N/A</v>
      </c>
      <c r="BN796" t="e">
        <f t="shared" si="575"/>
        <v>#N/A</v>
      </c>
      <c r="BO796" t="e">
        <f t="shared" si="576"/>
        <v>#N/A</v>
      </c>
      <c r="BP796" t="e">
        <f t="shared" si="577"/>
        <v>#N/A</v>
      </c>
      <c r="BQ796" t="e">
        <f t="shared" si="578"/>
        <v>#N/A</v>
      </c>
      <c r="BR796" t="e">
        <f t="shared" si="579"/>
        <v>#N/A</v>
      </c>
      <c r="BS796" t="e">
        <f t="shared" si="580"/>
        <v>#N/A</v>
      </c>
      <c r="BT796" t="e">
        <f t="shared" si="581"/>
        <v>#N/A</v>
      </c>
      <c r="BU796" t="e">
        <f t="shared" si="582"/>
        <v>#N/A</v>
      </c>
      <c r="BV796" t="e">
        <f t="shared" si="583"/>
        <v>#N/A</v>
      </c>
      <c r="BW796" t="e">
        <f t="shared" si="584"/>
        <v>#N/A</v>
      </c>
      <c r="BX796" t="e">
        <f t="shared" si="585"/>
        <v>#N/A</v>
      </c>
      <c r="BY796" t="e">
        <f t="shared" si="586"/>
        <v>#N/A</v>
      </c>
      <c r="BZ796" t="e">
        <f t="shared" si="587"/>
        <v>#N/A</v>
      </c>
      <c r="CA796" t="e">
        <f t="shared" si="588"/>
        <v>#N/A</v>
      </c>
      <c r="CB796" t="e">
        <f t="shared" si="589"/>
        <v>#N/A</v>
      </c>
      <c r="CC796" t="e">
        <f t="shared" si="590"/>
        <v>#N/A</v>
      </c>
      <c r="CD796" t="e">
        <f t="shared" si="591"/>
        <v>#N/A</v>
      </c>
      <c r="CE796" t="e">
        <f t="shared" si="592"/>
        <v>#N/A</v>
      </c>
      <c r="CF796" t="e">
        <f t="shared" si="593"/>
        <v>#N/A</v>
      </c>
    </row>
    <row r="797" spans="1:84" x14ac:dyDescent="0.3">
      <c r="A797" t="e">
        <f t="shared" si="511"/>
        <v>#N/A</v>
      </c>
      <c r="B797" t="e">
        <f t="shared" si="511"/>
        <v>#N/A</v>
      </c>
      <c r="C797" t="e">
        <f t="shared" si="527"/>
        <v>#N/A</v>
      </c>
      <c r="D797" t="e">
        <f t="shared" si="528"/>
        <v>#N/A</v>
      </c>
      <c r="E797" t="e">
        <f t="shared" si="529"/>
        <v>#N/A</v>
      </c>
      <c r="F797" t="e">
        <f t="shared" si="530"/>
        <v>#N/A</v>
      </c>
      <c r="G797" t="e">
        <f t="shared" si="531"/>
        <v>#N/A</v>
      </c>
      <c r="H797" t="e">
        <f t="shared" si="532"/>
        <v>#N/A</v>
      </c>
      <c r="I797" t="e">
        <f t="shared" si="533"/>
        <v>#N/A</v>
      </c>
      <c r="J797" t="e">
        <f t="shared" si="534"/>
        <v>#N/A</v>
      </c>
      <c r="K797" t="e">
        <f t="shared" si="535"/>
        <v>#N/A</v>
      </c>
      <c r="L797" t="e">
        <f t="shared" si="512"/>
        <v>#N/A</v>
      </c>
      <c r="M797" t="e">
        <f t="shared" si="513"/>
        <v>#N/A</v>
      </c>
      <c r="N797" t="e">
        <f t="shared" si="514"/>
        <v>#N/A</v>
      </c>
      <c r="O797" t="e">
        <f t="shared" si="536"/>
        <v>#N/A</v>
      </c>
      <c r="P797" t="e">
        <f t="shared" si="537"/>
        <v>#N/A</v>
      </c>
      <c r="Q797" t="e">
        <f t="shared" si="538"/>
        <v>#N/A</v>
      </c>
      <c r="R797" t="e">
        <f t="shared" si="539"/>
        <v>#N/A</v>
      </c>
      <c r="S797" t="e">
        <f t="shared" si="540"/>
        <v>#N/A</v>
      </c>
      <c r="T797" t="e">
        <f t="shared" si="541"/>
        <v>#N/A</v>
      </c>
      <c r="U797" t="e">
        <f t="shared" si="542"/>
        <v>#N/A</v>
      </c>
      <c r="V797" t="e">
        <f t="shared" si="543"/>
        <v>#N/A</v>
      </c>
      <c r="W797" t="e">
        <f t="shared" si="544"/>
        <v>#N/A</v>
      </c>
      <c r="X797" t="e">
        <f t="shared" si="515"/>
        <v>#N/A</v>
      </c>
      <c r="Y797" t="e">
        <f t="shared" si="516"/>
        <v>#N/A</v>
      </c>
      <c r="Z797" t="e">
        <f t="shared" si="517"/>
        <v>#N/A</v>
      </c>
      <c r="AA797" t="e">
        <f t="shared" si="545"/>
        <v>#N/A</v>
      </c>
      <c r="AB797" t="e">
        <f t="shared" si="546"/>
        <v>#N/A</v>
      </c>
      <c r="AC797" t="e">
        <f t="shared" si="547"/>
        <v>#N/A</v>
      </c>
      <c r="AD797" t="e">
        <f t="shared" si="548"/>
        <v>#N/A</v>
      </c>
      <c r="AE797" t="e">
        <f t="shared" si="549"/>
        <v>#N/A</v>
      </c>
      <c r="AF797" t="e">
        <f t="shared" si="550"/>
        <v>#N/A</v>
      </c>
      <c r="AG797" t="e">
        <f t="shared" si="551"/>
        <v>#N/A</v>
      </c>
      <c r="AH797" t="e">
        <f t="shared" si="552"/>
        <v>#N/A</v>
      </c>
      <c r="AI797" t="e">
        <f t="shared" si="553"/>
        <v>#N/A</v>
      </c>
      <c r="AJ797" t="e">
        <f t="shared" si="518"/>
        <v>#N/A</v>
      </c>
      <c r="AK797" t="e">
        <f t="shared" si="519"/>
        <v>#N/A</v>
      </c>
      <c r="AL797" t="e">
        <f t="shared" si="520"/>
        <v>#N/A</v>
      </c>
      <c r="AM797" t="e">
        <f t="shared" si="554"/>
        <v>#N/A</v>
      </c>
      <c r="AN797" t="e">
        <f t="shared" si="555"/>
        <v>#N/A</v>
      </c>
      <c r="AO797" t="e">
        <f t="shared" si="556"/>
        <v>#N/A</v>
      </c>
      <c r="AP797" t="e">
        <f t="shared" si="557"/>
        <v>#N/A</v>
      </c>
      <c r="AQ797" t="e">
        <f t="shared" si="558"/>
        <v>#N/A</v>
      </c>
      <c r="AR797" t="e">
        <f t="shared" si="559"/>
        <v>#N/A</v>
      </c>
      <c r="AS797" t="e">
        <f t="shared" si="560"/>
        <v>#N/A</v>
      </c>
      <c r="AT797" t="e">
        <f t="shared" si="561"/>
        <v>#N/A</v>
      </c>
      <c r="AU797" t="e">
        <f t="shared" si="562"/>
        <v>#N/A</v>
      </c>
      <c r="AV797" t="e">
        <f t="shared" si="521"/>
        <v>#N/A</v>
      </c>
      <c r="AW797" t="e">
        <f t="shared" si="522"/>
        <v>#N/A</v>
      </c>
      <c r="AX797" t="e">
        <f t="shared" si="523"/>
        <v>#N/A</v>
      </c>
      <c r="AY797" t="e">
        <f t="shared" si="563"/>
        <v>#N/A</v>
      </c>
      <c r="AZ797" t="e">
        <f t="shared" si="564"/>
        <v>#N/A</v>
      </c>
      <c r="BA797" t="e">
        <f t="shared" si="565"/>
        <v>#N/A</v>
      </c>
      <c r="BB797" t="e">
        <f t="shared" si="566"/>
        <v>#N/A</v>
      </c>
      <c r="BC797" t="e">
        <f t="shared" si="567"/>
        <v>#N/A</v>
      </c>
      <c r="BD797" t="e">
        <f t="shared" si="568"/>
        <v>#N/A</v>
      </c>
      <c r="BE797" t="e">
        <f t="shared" si="569"/>
        <v>#N/A</v>
      </c>
      <c r="BF797" t="e">
        <f t="shared" si="570"/>
        <v>#N/A</v>
      </c>
      <c r="BG797" t="e">
        <f t="shared" si="571"/>
        <v>#N/A</v>
      </c>
      <c r="BH797" t="e">
        <f t="shared" si="524"/>
        <v>#N/A</v>
      </c>
      <c r="BI797" t="e">
        <f t="shared" si="525"/>
        <v>#N/A</v>
      </c>
      <c r="BJ797" t="e">
        <f t="shared" si="526"/>
        <v>#N/A</v>
      </c>
      <c r="BK797" t="e">
        <f t="shared" si="572"/>
        <v>#N/A</v>
      </c>
      <c r="BL797" t="e">
        <f t="shared" si="573"/>
        <v>#N/A</v>
      </c>
      <c r="BM797" t="e">
        <f t="shared" si="574"/>
        <v>#N/A</v>
      </c>
      <c r="BN797" t="e">
        <f t="shared" si="575"/>
        <v>#N/A</v>
      </c>
      <c r="BO797" t="e">
        <f t="shared" si="576"/>
        <v>#N/A</v>
      </c>
      <c r="BP797" t="e">
        <f t="shared" si="577"/>
        <v>#N/A</v>
      </c>
      <c r="BQ797" t="e">
        <f t="shared" si="578"/>
        <v>#N/A</v>
      </c>
      <c r="BR797" t="e">
        <f t="shared" si="579"/>
        <v>#N/A</v>
      </c>
      <c r="BS797" t="e">
        <f t="shared" si="580"/>
        <v>#N/A</v>
      </c>
      <c r="BT797" t="e">
        <f t="shared" si="581"/>
        <v>#N/A</v>
      </c>
      <c r="BU797" t="e">
        <f t="shared" si="582"/>
        <v>#N/A</v>
      </c>
      <c r="BV797" t="e">
        <f t="shared" si="583"/>
        <v>#N/A</v>
      </c>
      <c r="BW797" t="e">
        <f t="shared" si="584"/>
        <v>#N/A</v>
      </c>
      <c r="BX797" t="e">
        <f t="shared" si="585"/>
        <v>#N/A</v>
      </c>
      <c r="BY797" t="e">
        <f t="shared" si="586"/>
        <v>#N/A</v>
      </c>
      <c r="BZ797" t="e">
        <f t="shared" si="587"/>
        <v>#N/A</v>
      </c>
      <c r="CA797" t="e">
        <f t="shared" si="588"/>
        <v>#N/A</v>
      </c>
      <c r="CB797" t="e">
        <f t="shared" si="589"/>
        <v>#N/A</v>
      </c>
      <c r="CC797" t="e">
        <f t="shared" si="590"/>
        <v>#N/A</v>
      </c>
      <c r="CD797" t="e">
        <f t="shared" si="591"/>
        <v>#N/A</v>
      </c>
      <c r="CE797" t="e">
        <f t="shared" si="592"/>
        <v>#N/A</v>
      </c>
      <c r="CF797" t="e">
        <f t="shared" si="593"/>
        <v>#N/A</v>
      </c>
    </row>
    <row r="798" spans="1:84" x14ac:dyDescent="0.3">
      <c r="A798" t="e">
        <f t="shared" si="511"/>
        <v>#N/A</v>
      </c>
      <c r="B798" t="e">
        <f t="shared" si="511"/>
        <v>#N/A</v>
      </c>
      <c r="C798" t="e">
        <f t="shared" si="527"/>
        <v>#N/A</v>
      </c>
      <c r="D798" t="e">
        <f t="shared" si="528"/>
        <v>#N/A</v>
      </c>
      <c r="E798" t="e">
        <f t="shared" si="529"/>
        <v>#N/A</v>
      </c>
      <c r="F798" t="e">
        <f t="shared" si="530"/>
        <v>#N/A</v>
      </c>
      <c r="G798" t="e">
        <f t="shared" si="531"/>
        <v>#N/A</v>
      </c>
      <c r="H798" t="e">
        <f t="shared" si="532"/>
        <v>#N/A</v>
      </c>
      <c r="I798" t="e">
        <f t="shared" si="533"/>
        <v>#N/A</v>
      </c>
      <c r="J798" t="e">
        <f t="shared" si="534"/>
        <v>#N/A</v>
      </c>
      <c r="K798" t="e">
        <f t="shared" si="535"/>
        <v>#N/A</v>
      </c>
      <c r="L798" t="e">
        <f t="shared" si="512"/>
        <v>#N/A</v>
      </c>
      <c r="M798" t="e">
        <f t="shared" si="513"/>
        <v>#N/A</v>
      </c>
      <c r="N798" t="e">
        <f t="shared" si="514"/>
        <v>#N/A</v>
      </c>
      <c r="O798" t="e">
        <f t="shared" si="536"/>
        <v>#N/A</v>
      </c>
      <c r="P798" t="e">
        <f t="shared" si="537"/>
        <v>#N/A</v>
      </c>
      <c r="Q798" t="e">
        <f t="shared" si="538"/>
        <v>#N/A</v>
      </c>
      <c r="R798" t="e">
        <f t="shared" si="539"/>
        <v>#N/A</v>
      </c>
      <c r="S798" t="e">
        <f t="shared" si="540"/>
        <v>#N/A</v>
      </c>
      <c r="T798" t="e">
        <f t="shared" si="541"/>
        <v>#N/A</v>
      </c>
      <c r="U798" t="e">
        <f t="shared" si="542"/>
        <v>#N/A</v>
      </c>
      <c r="V798" t="e">
        <f t="shared" si="543"/>
        <v>#N/A</v>
      </c>
      <c r="W798" t="e">
        <f t="shared" si="544"/>
        <v>#N/A</v>
      </c>
      <c r="X798" t="e">
        <f t="shared" si="515"/>
        <v>#N/A</v>
      </c>
      <c r="Y798" t="e">
        <f t="shared" si="516"/>
        <v>#N/A</v>
      </c>
      <c r="Z798" t="e">
        <f t="shared" si="517"/>
        <v>#N/A</v>
      </c>
      <c r="AA798" t="e">
        <f t="shared" si="545"/>
        <v>#N/A</v>
      </c>
      <c r="AB798" t="e">
        <f t="shared" si="546"/>
        <v>#N/A</v>
      </c>
      <c r="AC798" t="e">
        <f t="shared" si="547"/>
        <v>#N/A</v>
      </c>
      <c r="AD798" t="e">
        <f t="shared" si="548"/>
        <v>#N/A</v>
      </c>
      <c r="AE798" t="e">
        <f t="shared" si="549"/>
        <v>#N/A</v>
      </c>
      <c r="AF798" t="e">
        <f t="shared" si="550"/>
        <v>#N/A</v>
      </c>
      <c r="AG798" t="e">
        <f t="shared" si="551"/>
        <v>#N/A</v>
      </c>
      <c r="AH798" t="e">
        <f t="shared" si="552"/>
        <v>#N/A</v>
      </c>
      <c r="AI798" t="e">
        <f t="shared" si="553"/>
        <v>#N/A</v>
      </c>
      <c r="AJ798" t="e">
        <f t="shared" si="518"/>
        <v>#N/A</v>
      </c>
      <c r="AK798" t="e">
        <f t="shared" si="519"/>
        <v>#N/A</v>
      </c>
      <c r="AL798" t="e">
        <f t="shared" si="520"/>
        <v>#N/A</v>
      </c>
      <c r="AM798" t="e">
        <f t="shared" si="554"/>
        <v>#N/A</v>
      </c>
      <c r="AN798" t="e">
        <f t="shared" si="555"/>
        <v>#N/A</v>
      </c>
      <c r="AO798" t="e">
        <f t="shared" si="556"/>
        <v>#N/A</v>
      </c>
      <c r="AP798" t="e">
        <f t="shared" si="557"/>
        <v>#N/A</v>
      </c>
      <c r="AQ798" t="e">
        <f t="shared" si="558"/>
        <v>#N/A</v>
      </c>
      <c r="AR798" t="e">
        <f t="shared" si="559"/>
        <v>#N/A</v>
      </c>
      <c r="AS798" t="e">
        <f t="shared" si="560"/>
        <v>#N/A</v>
      </c>
      <c r="AT798" t="e">
        <f t="shared" si="561"/>
        <v>#N/A</v>
      </c>
      <c r="AU798" t="e">
        <f t="shared" si="562"/>
        <v>#N/A</v>
      </c>
      <c r="AV798" t="e">
        <f t="shared" si="521"/>
        <v>#N/A</v>
      </c>
      <c r="AW798" t="e">
        <f t="shared" si="522"/>
        <v>#N/A</v>
      </c>
      <c r="AX798" t="e">
        <f t="shared" si="523"/>
        <v>#N/A</v>
      </c>
      <c r="AY798" t="e">
        <f t="shared" si="563"/>
        <v>#N/A</v>
      </c>
      <c r="AZ798" t="e">
        <f t="shared" si="564"/>
        <v>#N/A</v>
      </c>
      <c r="BA798" t="e">
        <f t="shared" si="565"/>
        <v>#N/A</v>
      </c>
      <c r="BB798" t="e">
        <f t="shared" si="566"/>
        <v>#N/A</v>
      </c>
      <c r="BC798" t="e">
        <f t="shared" si="567"/>
        <v>#N/A</v>
      </c>
      <c r="BD798" t="e">
        <f t="shared" si="568"/>
        <v>#N/A</v>
      </c>
      <c r="BE798" t="e">
        <f t="shared" si="569"/>
        <v>#N/A</v>
      </c>
      <c r="BF798" t="e">
        <f t="shared" si="570"/>
        <v>#N/A</v>
      </c>
      <c r="BG798" t="e">
        <f t="shared" si="571"/>
        <v>#N/A</v>
      </c>
      <c r="BH798" t="e">
        <f t="shared" si="524"/>
        <v>#N/A</v>
      </c>
      <c r="BI798" t="e">
        <f t="shared" si="525"/>
        <v>#N/A</v>
      </c>
      <c r="BJ798" t="e">
        <f t="shared" si="526"/>
        <v>#N/A</v>
      </c>
      <c r="BK798" t="e">
        <f t="shared" si="572"/>
        <v>#N/A</v>
      </c>
      <c r="BL798" t="e">
        <f t="shared" si="573"/>
        <v>#N/A</v>
      </c>
      <c r="BM798" t="e">
        <f t="shared" si="574"/>
        <v>#N/A</v>
      </c>
      <c r="BN798" t="e">
        <f t="shared" si="575"/>
        <v>#N/A</v>
      </c>
      <c r="BO798" t="e">
        <f t="shared" si="576"/>
        <v>#N/A</v>
      </c>
      <c r="BP798" t="e">
        <f t="shared" si="577"/>
        <v>#N/A</v>
      </c>
      <c r="BQ798" t="e">
        <f t="shared" si="578"/>
        <v>#N/A</v>
      </c>
      <c r="BR798" t="e">
        <f t="shared" si="579"/>
        <v>#N/A</v>
      </c>
      <c r="BS798" t="e">
        <f t="shared" si="580"/>
        <v>#N/A</v>
      </c>
      <c r="BT798" t="e">
        <f t="shared" si="581"/>
        <v>#N/A</v>
      </c>
      <c r="BU798" t="e">
        <f t="shared" si="582"/>
        <v>#N/A</v>
      </c>
      <c r="BV798" t="e">
        <f t="shared" si="583"/>
        <v>#N/A</v>
      </c>
      <c r="BW798" t="e">
        <f t="shared" si="584"/>
        <v>#N/A</v>
      </c>
      <c r="BX798" t="e">
        <f t="shared" si="585"/>
        <v>#N/A</v>
      </c>
      <c r="BY798" t="e">
        <f t="shared" si="586"/>
        <v>#N/A</v>
      </c>
      <c r="BZ798" t="e">
        <f t="shared" si="587"/>
        <v>#N/A</v>
      </c>
      <c r="CA798" t="e">
        <f t="shared" si="588"/>
        <v>#N/A</v>
      </c>
      <c r="CB798" t="e">
        <f t="shared" si="589"/>
        <v>#N/A</v>
      </c>
      <c r="CC798" t="e">
        <f t="shared" si="590"/>
        <v>#N/A</v>
      </c>
      <c r="CD798" t="e">
        <f t="shared" si="591"/>
        <v>#N/A</v>
      </c>
      <c r="CE798" t="e">
        <f t="shared" si="592"/>
        <v>#N/A</v>
      </c>
      <c r="CF798" t="e">
        <f t="shared" si="593"/>
        <v>#N/A</v>
      </c>
    </row>
    <row r="799" spans="1:84" x14ac:dyDescent="0.3">
      <c r="A799" t="e">
        <f t="shared" si="511"/>
        <v>#N/A</v>
      </c>
      <c r="B799" t="e">
        <f t="shared" si="511"/>
        <v>#N/A</v>
      </c>
      <c r="C799" t="e">
        <f t="shared" si="527"/>
        <v>#N/A</v>
      </c>
      <c r="D799" t="e">
        <f t="shared" si="528"/>
        <v>#N/A</v>
      </c>
      <c r="E799" t="e">
        <f t="shared" si="529"/>
        <v>#N/A</v>
      </c>
      <c r="F799" t="e">
        <f t="shared" si="530"/>
        <v>#N/A</v>
      </c>
      <c r="G799" t="e">
        <f t="shared" si="531"/>
        <v>#N/A</v>
      </c>
      <c r="H799" t="e">
        <f t="shared" si="532"/>
        <v>#N/A</v>
      </c>
      <c r="I799" t="e">
        <f t="shared" si="533"/>
        <v>#N/A</v>
      </c>
      <c r="J799" t="e">
        <f t="shared" si="534"/>
        <v>#N/A</v>
      </c>
      <c r="K799" t="e">
        <f t="shared" si="535"/>
        <v>#N/A</v>
      </c>
      <c r="L799" t="e">
        <f t="shared" si="512"/>
        <v>#N/A</v>
      </c>
      <c r="M799" t="e">
        <f t="shared" si="513"/>
        <v>#N/A</v>
      </c>
      <c r="N799" t="e">
        <f t="shared" si="514"/>
        <v>#N/A</v>
      </c>
      <c r="O799" t="e">
        <f t="shared" si="536"/>
        <v>#N/A</v>
      </c>
      <c r="P799" t="e">
        <f t="shared" si="537"/>
        <v>#N/A</v>
      </c>
      <c r="Q799" t="e">
        <f t="shared" si="538"/>
        <v>#N/A</v>
      </c>
      <c r="R799" t="e">
        <f t="shared" si="539"/>
        <v>#N/A</v>
      </c>
      <c r="S799" t="e">
        <f t="shared" si="540"/>
        <v>#N/A</v>
      </c>
      <c r="T799" t="e">
        <f t="shared" si="541"/>
        <v>#N/A</v>
      </c>
      <c r="U799" t="e">
        <f t="shared" si="542"/>
        <v>#N/A</v>
      </c>
      <c r="V799" t="e">
        <f t="shared" si="543"/>
        <v>#N/A</v>
      </c>
      <c r="W799" t="e">
        <f t="shared" si="544"/>
        <v>#N/A</v>
      </c>
      <c r="X799" t="e">
        <f t="shared" si="515"/>
        <v>#N/A</v>
      </c>
      <c r="Y799" t="e">
        <f t="shared" si="516"/>
        <v>#N/A</v>
      </c>
      <c r="Z799" t="e">
        <f t="shared" si="517"/>
        <v>#N/A</v>
      </c>
      <c r="AA799" t="e">
        <f t="shared" si="545"/>
        <v>#N/A</v>
      </c>
      <c r="AB799" t="e">
        <f t="shared" si="546"/>
        <v>#N/A</v>
      </c>
      <c r="AC799" t="e">
        <f t="shared" si="547"/>
        <v>#N/A</v>
      </c>
      <c r="AD799" t="e">
        <f t="shared" si="548"/>
        <v>#N/A</v>
      </c>
      <c r="AE799" t="e">
        <f t="shared" si="549"/>
        <v>#N/A</v>
      </c>
      <c r="AF799" t="e">
        <f t="shared" si="550"/>
        <v>#N/A</v>
      </c>
      <c r="AG799" t="e">
        <f t="shared" si="551"/>
        <v>#N/A</v>
      </c>
      <c r="AH799" t="e">
        <f t="shared" si="552"/>
        <v>#N/A</v>
      </c>
      <c r="AI799" t="e">
        <f t="shared" si="553"/>
        <v>#N/A</v>
      </c>
      <c r="AJ799" t="e">
        <f t="shared" si="518"/>
        <v>#N/A</v>
      </c>
      <c r="AK799" t="e">
        <f t="shared" si="519"/>
        <v>#N/A</v>
      </c>
      <c r="AL799" t="e">
        <f t="shared" si="520"/>
        <v>#N/A</v>
      </c>
      <c r="AM799" t="e">
        <f t="shared" si="554"/>
        <v>#N/A</v>
      </c>
      <c r="AN799" t="e">
        <f t="shared" si="555"/>
        <v>#N/A</v>
      </c>
      <c r="AO799" t="e">
        <f t="shared" si="556"/>
        <v>#N/A</v>
      </c>
      <c r="AP799" t="e">
        <f t="shared" si="557"/>
        <v>#N/A</v>
      </c>
      <c r="AQ799" t="e">
        <f t="shared" si="558"/>
        <v>#N/A</v>
      </c>
      <c r="AR799" t="e">
        <f t="shared" si="559"/>
        <v>#N/A</v>
      </c>
      <c r="AS799" t="e">
        <f t="shared" si="560"/>
        <v>#N/A</v>
      </c>
      <c r="AT799" t="e">
        <f t="shared" si="561"/>
        <v>#N/A</v>
      </c>
      <c r="AU799" t="e">
        <f t="shared" si="562"/>
        <v>#N/A</v>
      </c>
      <c r="AV799" t="e">
        <f t="shared" si="521"/>
        <v>#N/A</v>
      </c>
      <c r="AW799" t="e">
        <f t="shared" si="522"/>
        <v>#N/A</v>
      </c>
      <c r="AX799" t="e">
        <f t="shared" si="523"/>
        <v>#N/A</v>
      </c>
      <c r="AY799" t="e">
        <f t="shared" si="563"/>
        <v>#N/A</v>
      </c>
      <c r="AZ799" t="e">
        <f t="shared" si="564"/>
        <v>#N/A</v>
      </c>
      <c r="BA799" t="e">
        <f t="shared" si="565"/>
        <v>#N/A</v>
      </c>
      <c r="BB799" t="e">
        <f t="shared" si="566"/>
        <v>#N/A</v>
      </c>
      <c r="BC799" t="e">
        <f t="shared" si="567"/>
        <v>#N/A</v>
      </c>
      <c r="BD799" t="e">
        <f t="shared" si="568"/>
        <v>#N/A</v>
      </c>
      <c r="BE799" t="e">
        <f t="shared" si="569"/>
        <v>#N/A</v>
      </c>
      <c r="BF799" t="e">
        <f t="shared" si="570"/>
        <v>#N/A</v>
      </c>
      <c r="BG799" t="e">
        <f t="shared" si="571"/>
        <v>#N/A</v>
      </c>
      <c r="BH799" t="e">
        <f t="shared" si="524"/>
        <v>#N/A</v>
      </c>
      <c r="BI799" t="e">
        <f t="shared" si="525"/>
        <v>#N/A</v>
      </c>
      <c r="BJ799" t="e">
        <f t="shared" si="526"/>
        <v>#N/A</v>
      </c>
      <c r="BK799" t="e">
        <f t="shared" si="572"/>
        <v>#N/A</v>
      </c>
      <c r="BL799" t="e">
        <f t="shared" si="573"/>
        <v>#N/A</v>
      </c>
      <c r="BM799" t="e">
        <f t="shared" si="574"/>
        <v>#N/A</v>
      </c>
      <c r="BN799" t="e">
        <f t="shared" si="575"/>
        <v>#N/A</v>
      </c>
      <c r="BO799" t="e">
        <f t="shared" si="576"/>
        <v>#N/A</v>
      </c>
      <c r="BP799" t="e">
        <f t="shared" si="577"/>
        <v>#N/A</v>
      </c>
      <c r="BQ799" t="e">
        <f t="shared" si="578"/>
        <v>#N/A</v>
      </c>
      <c r="BR799" t="e">
        <f t="shared" si="579"/>
        <v>#N/A</v>
      </c>
      <c r="BS799" t="e">
        <f t="shared" si="580"/>
        <v>#N/A</v>
      </c>
      <c r="BT799" t="e">
        <f t="shared" si="581"/>
        <v>#N/A</v>
      </c>
      <c r="BU799" t="e">
        <f t="shared" si="582"/>
        <v>#N/A</v>
      </c>
      <c r="BV799" t="e">
        <f t="shared" si="583"/>
        <v>#N/A</v>
      </c>
      <c r="BW799" t="e">
        <f t="shared" si="584"/>
        <v>#N/A</v>
      </c>
      <c r="BX799" t="e">
        <f t="shared" si="585"/>
        <v>#N/A</v>
      </c>
      <c r="BY799" t="e">
        <f t="shared" si="586"/>
        <v>#N/A</v>
      </c>
      <c r="BZ799" t="e">
        <f t="shared" si="587"/>
        <v>#N/A</v>
      </c>
      <c r="CA799" t="e">
        <f t="shared" si="588"/>
        <v>#N/A</v>
      </c>
      <c r="CB799" t="e">
        <f t="shared" si="589"/>
        <v>#N/A</v>
      </c>
      <c r="CC799" t="e">
        <f t="shared" si="590"/>
        <v>#N/A</v>
      </c>
      <c r="CD799" t="e">
        <f t="shared" si="591"/>
        <v>#N/A</v>
      </c>
      <c r="CE799" t="e">
        <f t="shared" si="592"/>
        <v>#N/A</v>
      </c>
      <c r="CF799" t="e">
        <f t="shared" si="593"/>
        <v>#N/A</v>
      </c>
    </row>
    <row r="800" spans="1:84" x14ac:dyDescent="0.3">
      <c r="A800" t="e">
        <f t="shared" si="511"/>
        <v>#N/A</v>
      </c>
      <c r="B800" t="e">
        <f t="shared" si="511"/>
        <v>#N/A</v>
      </c>
      <c r="C800" t="e">
        <f t="shared" si="527"/>
        <v>#N/A</v>
      </c>
      <c r="D800" t="e">
        <f t="shared" si="528"/>
        <v>#N/A</v>
      </c>
      <c r="E800" t="e">
        <f t="shared" si="529"/>
        <v>#N/A</v>
      </c>
      <c r="F800" t="e">
        <f t="shared" si="530"/>
        <v>#N/A</v>
      </c>
      <c r="G800" t="e">
        <f t="shared" si="531"/>
        <v>#N/A</v>
      </c>
      <c r="H800" t="e">
        <f t="shared" si="532"/>
        <v>#N/A</v>
      </c>
      <c r="I800" t="e">
        <f t="shared" si="533"/>
        <v>#N/A</v>
      </c>
      <c r="J800" t="e">
        <f t="shared" si="534"/>
        <v>#N/A</v>
      </c>
      <c r="K800" t="e">
        <f t="shared" si="535"/>
        <v>#N/A</v>
      </c>
      <c r="L800" t="e">
        <f t="shared" si="512"/>
        <v>#N/A</v>
      </c>
      <c r="M800" t="e">
        <f t="shared" si="513"/>
        <v>#N/A</v>
      </c>
      <c r="N800" t="e">
        <f t="shared" si="514"/>
        <v>#N/A</v>
      </c>
      <c r="O800" t="e">
        <f t="shared" si="536"/>
        <v>#N/A</v>
      </c>
      <c r="P800" t="e">
        <f t="shared" si="537"/>
        <v>#N/A</v>
      </c>
      <c r="Q800" t="e">
        <f t="shared" si="538"/>
        <v>#N/A</v>
      </c>
      <c r="R800" t="e">
        <f t="shared" si="539"/>
        <v>#N/A</v>
      </c>
      <c r="S800" t="e">
        <f t="shared" si="540"/>
        <v>#N/A</v>
      </c>
      <c r="T800" t="e">
        <f t="shared" si="541"/>
        <v>#N/A</v>
      </c>
      <c r="U800" t="e">
        <f t="shared" si="542"/>
        <v>#N/A</v>
      </c>
      <c r="V800" t="e">
        <f t="shared" si="543"/>
        <v>#N/A</v>
      </c>
      <c r="W800" t="e">
        <f t="shared" si="544"/>
        <v>#N/A</v>
      </c>
      <c r="X800" t="e">
        <f t="shared" si="515"/>
        <v>#N/A</v>
      </c>
      <c r="Y800" t="e">
        <f t="shared" si="516"/>
        <v>#N/A</v>
      </c>
      <c r="Z800" t="e">
        <f t="shared" si="517"/>
        <v>#N/A</v>
      </c>
      <c r="AA800" t="e">
        <f t="shared" si="545"/>
        <v>#N/A</v>
      </c>
      <c r="AB800" t="e">
        <f t="shared" si="546"/>
        <v>#N/A</v>
      </c>
      <c r="AC800" t="e">
        <f t="shared" si="547"/>
        <v>#N/A</v>
      </c>
      <c r="AD800" t="e">
        <f t="shared" si="548"/>
        <v>#N/A</v>
      </c>
      <c r="AE800" t="e">
        <f t="shared" si="549"/>
        <v>#N/A</v>
      </c>
      <c r="AF800" t="e">
        <f t="shared" si="550"/>
        <v>#N/A</v>
      </c>
      <c r="AG800" t="e">
        <f t="shared" si="551"/>
        <v>#N/A</v>
      </c>
      <c r="AH800" t="e">
        <f t="shared" si="552"/>
        <v>#N/A</v>
      </c>
      <c r="AI800" t="e">
        <f t="shared" si="553"/>
        <v>#N/A</v>
      </c>
      <c r="AJ800" t="e">
        <f t="shared" si="518"/>
        <v>#N/A</v>
      </c>
      <c r="AK800" t="e">
        <f t="shared" si="519"/>
        <v>#N/A</v>
      </c>
      <c r="AL800" t="e">
        <f t="shared" si="520"/>
        <v>#N/A</v>
      </c>
      <c r="AM800" t="e">
        <f t="shared" si="554"/>
        <v>#N/A</v>
      </c>
      <c r="AN800" t="e">
        <f t="shared" si="555"/>
        <v>#N/A</v>
      </c>
      <c r="AO800" t="e">
        <f t="shared" si="556"/>
        <v>#N/A</v>
      </c>
      <c r="AP800" t="e">
        <f t="shared" si="557"/>
        <v>#N/A</v>
      </c>
      <c r="AQ800" t="e">
        <f t="shared" si="558"/>
        <v>#N/A</v>
      </c>
      <c r="AR800" t="e">
        <f t="shared" si="559"/>
        <v>#N/A</v>
      </c>
      <c r="AS800" t="e">
        <f t="shared" si="560"/>
        <v>#N/A</v>
      </c>
      <c r="AT800" t="e">
        <f t="shared" si="561"/>
        <v>#N/A</v>
      </c>
      <c r="AU800" t="e">
        <f t="shared" si="562"/>
        <v>#N/A</v>
      </c>
      <c r="AV800" t="e">
        <f t="shared" si="521"/>
        <v>#N/A</v>
      </c>
      <c r="AW800" t="e">
        <f t="shared" si="522"/>
        <v>#N/A</v>
      </c>
      <c r="AX800" t="e">
        <f t="shared" si="523"/>
        <v>#N/A</v>
      </c>
      <c r="AY800" t="e">
        <f t="shared" si="563"/>
        <v>#N/A</v>
      </c>
      <c r="AZ800" t="e">
        <f t="shared" si="564"/>
        <v>#N/A</v>
      </c>
      <c r="BA800" t="e">
        <f t="shared" si="565"/>
        <v>#N/A</v>
      </c>
      <c r="BB800" t="e">
        <f t="shared" si="566"/>
        <v>#N/A</v>
      </c>
      <c r="BC800" t="e">
        <f t="shared" si="567"/>
        <v>#N/A</v>
      </c>
      <c r="BD800" t="e">
        <f t="shared" si="568"/>
        <v>#N/A</v>
      </c>
      <c r="BE800" t="e">
        <f t="shared" si="569"/>
        <v>#N/A</v>
      </c>
      <c r="BF800" t="e">
        <f t="shared" si="570"/>
        <v>#N/A</v>
      </c>
      <c r="BG800" t="e">
        <f t="shared" si="571"/>
        <v>#N/A</v>
      </c>
      <c r="BH800" t="e">
        <f t="shared" si="524"/>
        <v>#N/A</v>
      </c>
      <c r="BI800" t="e">
        <f t="shared" si="525"/>
        <v>#N/A</v>
      </c>
      <c r="BJ800" t="e">
        <f t="shared" si="526"/>
        <v>#N/A</v>
      </c>
      <c r="BK800" t="e">
        <f t="shared" si="572"/>
        <v>#N/A</v>
      </c>
      <c r="BL800" t="e">
        <f t="shared" si="573"/>
        <v>#N/A</v>
      </c>
      <c r="BM800" t="e">
        <f t="shared" si="574"/>
        <v>#N/A</v>
      </c>
      <c r="BN800" t="e">
        <f t="shared" si="575"/>
        <v>#N/A</v>
      </c>
      <c r="BO800" t="e">
        <f t="shared" si="576"/>
        <v>#N/A</v>
      </c>
      <c r="BP800" t="e">
        <f t="shared" si="577"/>
        <v>#N/A</v>
      </c>
      <c r="BQ800" t="e">
        <f t="shared" si="578"/>
        <v>#N/A</v>
      </c>
      <c r="BR800" t="e">
        <f t="shared" si="579"/>
        <v>#N/A</v>
      </c>
      <c r="BS800" t="e">
        <f t="shared" si="580"/>
        <v>#N/A</v>
      </c>
      <c r="BT800" t="e">
        <f t="shared" si="581"/>
        <v>#N/A</v>
      </c>
      <c r="BU800" t="e">
        <f t="shared" si="582"/>
        <v>#N/A</v>
      </c>
      <c r="BV800" t="e">
        <f t="shared" si="583"/>
        <v>#N/A</v>
      </c>
      <c r="BW800" t="e">
        <f t="shared" si="584"/>
        <v>#N/A</v>
      </c>
      <c r="BX800" t="e">
        <f t="shared" si="585"/>
        <v>#N/A</v>
      </c>
      <c r="BY800" t="e">
        <f t="shared" si="586"/>
        <v>#N/A</v>
      </c>
      <c r="BZ800" t="e">
        <f t="shared" si="587"/>
        <v>#N/A</v>
      </c>
      <c r="CA800" t="e">
        <f t="shared" si="588"/>
        <v>#N/A</v>
      </c>
      <c r="CB800" t="e">
        <f t="shared" si="589"/>
        <v>#N/A</v>
      </c>
      <c r="CC800" t="e">
        <f t="shared" si="590"/>
        <v>#N/A</v>
      </c>
      <c r="CD800" t="e">
        <f t="shared" si="591"/>
        <v>#N/A</v>
      </c>
      <c r="CE800" t="e">
        <f t="shared" si="592"/>
        <v>#N/A</v>
      </c>
      <c r="CF800" t="e">
        <f t="shared" si="593"/>
        <v>#N/A</v>
      </c>
    </row>
  </sheetData>
  <sortState ref="BD3:BH400">
    <sortCondition ref="BD3"/>
  </sortState>
  <mergeCells count="7">
    <mergeCell ref="BU401:CF401"/>
    <mergeCell ref="BI401:BT401"/>
    <mergeCell ref="A401:L401"/>
    <mergeCell ref="M401:X401"/>
    <mergeCell ref="Y401:AJ401"/>
    <mergeCell ref="AK401:AV401"/>
    <mergeCell ref="AW401:BH40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6560-C435-4D8C-9B1B-F4404941C9B2}">
  <sheetPr codeName="Sheet5"/>
  <dimension ref="A1:S24"/>
  <sheetViews>
    <sheetView topLeftCell="A16" workbookViewId="0">
      <selection activeCell="A25" sqref="A25:C324"/>
    </sheetView>
  </sheetViews>
  <sheetFormatPr defaultRowHeight="14" x14ac:dyDescent="0.3"/>
  <cols>
    <col min="1" max="1" width="14.08203125" bestFit="1" customWidth="1"/>
    <col min="2" max="2" width="21.9140625" bestFit="1" customWidth="1"/>
    <col min="3" max="3" width="6.6640625" bestFit="1" customWidth="1"/>
    <col min="8" max="8" width="13.33203125" bestFit="1" customWidth="1"/>
    <col min="11" max="11" width="14.08203125" bestFit="1" customWidth="1"/>
    <col min="12" max="12" width="21.9140625" bestFit="1" customWidth="1"/>
    <col min="13" max="13" width="6.6640625" bestFit="1" customWidth="1"/>
    <col min="14" max="14" width="6.08203125" bestFit="1" customWidth="1"/>
    <col min="15" max="15" width="12.33203125" bestFit="1" customWidth="1"/>
    <col min="16" max="16" width="6.58203125" bestFit="1" customWidth="1"/>
    <col min="17" max="18" width="7.5" bestFit="1" customWidth="1"/>
  </cols>
  <sheetData>
    <row r="1" spans="1:19" x14ac:dyDescent="0.3">
      <c r="A1" s="50" t="s">
        <v>518</v>
      </c>
      <c r="B1" s="50"/>
      <c r="C1" s="50"/>
      <c r="D1" s="50"/>
      <c r="E1" s="50"/>
      <c r="F1" s="50"/>
      <c r="G1" s="50"/>
      <c r="H1" s="50"/>
      <c r="I1" s="50"/>
    </row>
    <row r="2" spans="1:19" x14ac:dyDescent="0.3">
      <c r="A2" s="50"/>
      <c r="B2" s="50"/>
      <c r="C2" s="50"/>
      <c r="D2" s="50"/>
      <c r="E2" s="50"/>
      <c r="F2" s="50"/>
      <c r="G2" s="50"/>
      <c r="H2" s="50"/>
      <c r="I2" s="50"/>
    </row>
    <row r="3" spans="1:19" x14ac:dyDescent="0.3">
      <c r="A3" t="s">
        <v>1</v>
      </c>
      <c r="B3" t="s">
        <v>2</v>
      </c>
      <c r="C3" t="s">
        <v>4</v>
      </c>
      <c r="D3" t="s">
        <v>6</v>
      </c>
      <c r="E3" t="s">
        <v>455</v>
      </c>
      <c r="F3" t="s">
        <v>456</v>
      </c>
      <c r="G3" t="s">
        <v>457</v>
      </c>
      <c r="H3" t="s">
        <v>459</v>
      </c>
      <c r="I3" t="s">
        <v>427</v>
      </c>
      <c r="K3" s="16" t="str">
        <f t="shared" ref="K3:K13" si="0">A3</f>
        <v>期权代码</v>
      </c>
      <c r="L3" s="16" t="str">
        <f t="shared" ref="L3:L13" si="1">B3</f>
        <v>期权名称</v>
      </c>
      <c r="M3" s="16" t="str">
        <f t="shared" ref="M3:M13" si="2">C3</f>
        <v>成交量</v>
      </c>
      <c r="N3" s="16" t="str">
        <f t="shared" ref="N3:N13" si="3">D3</f>
        <v>Delta</v>
      </c>
      <c r="O3" s="16" t="str">
        <f t="shared" ref="O3:O13" si="4">E3</f>
        <v>Gamma</v>
      </c>
      <c r="P3" s="16" t="str">
        <f t="shared" ref="P3:P13" si="5">F3</f>
        <v>Vega</v>
      </c>
      <c r="Q3" s="16" t="str">
        <f t="shared" ref="Q3:Q13" si="6">G3</f>
        <v>Theta</v>
      </c>
      <c r="R3" s="16" t="str">
        <f t="shared" ref="R3:R13" si="7">H3</f>
        <v>Rho</v>
      </c>
      <c r="S3" s="16" t="str">
        <f>I3</f>
        <v>杠杠率</v>
      </c>
    </row>
    <row r="4" spans="1:19" x14ac:dyDescent="0.3">
      <c r="A4" t="s">
        <v>234</v>
      </c>
      <c r="B4" t="s">
        <v>235</v>
      </c>
      <c r="C4">
        <v>5268</v>
      </c>
      <c r="D4">
        <f>VLOOKUP($A4,日行情!$B$8:$V$1490,17,FALSE)</f>
        <v>0.38047171210641001</v>
      </c>
      <c r="E4">
        <f>VLOOKUP($A4,日行情!$B$8:$V$1490,18,FALSE)</f>
        <v>1.229148877872191E-3</v>
      </c>
      <c r="F4">
        <f>VLOOKUP($A4,日行情!$B$8:$V$1490,19,FALSE)</f>
        <v>6.9154837037217476</v>
      </c>
      <c r="G4">
        <f>VLOOKUP($A4,日行情!$B$8:$V$1490,20,FALSE)</f>
        <v>-0.50860383763788408</v>
      </c>
      <c r="H4">
        <f>VLOOKUP($A4,日行情!$B$8:$V$1490,21,FALSE)</f>
        <v>-0.20727636696449281</v>
      </c>
      <c r="I4">
        <f>VLOOKUP(日行情!$A$10,历史波动率!$A$5:$B$8650,2,FALSE)/VLOOKUP(成交持仓活跃前10期权重要指标!A4,日行情!$B$9:$J$3340,9,FALSE)*成交持仓活跃前10期权重要指标!D4</f>
        <v>13.614270394068496</v>
      </c>
      <c r="K4" s="16" t="str">
        <f t="shared" si="0"/>
        <v>M1901-C-3400</v>
      </c>
      <c r="L4" s="16" t="str">
        <f t="shared" si="1"/>
        <v>豆粕期权M1901-C-3400</v>
      </c>
      <c r="M4" s="16">
        <f t="shared" si="2"/>
        <v>5268</v>
      </c>
      <c r="N4" s="16">
        <f t="shared" si="3"/>
        <v>0.38047171210641001</v>
      </c>
      <c r="O4" s="17">
        <f t="shared" si="4"/>
        <v>1.229148877872191E-3</v>
      </c>
      <c r="P4" s="17">
        <f t="shared" si="5"/>
        <v>6.9154837037217476</v>
      </c>
      <c r="Q4" s="17">
        <f t="shared" si="6"/>
        <v>-0.50860383763788408</v>
      </c>
      <c r="R4" s="17">
        <f t="shared" si="7"/>
        <v>-0.20727636696449281</v>
      </c>
      <c r="S4" s="31" t="str">
        <f>ROUND(I4,2)&amp;"%"</f>
        <v>13.61%</v>
      </c>
    </row>
    <row r="5" spans="1:19" x14ac:dyDescent="0.3">
      <c r="A5" t="s">
        <v>244</v>
      </c>
      <c r="B5" t="s">
        <v>245</v>
      </c>
      <c r="C5">
        <v>3998</v>
      </c>
      <c r="D5">
        <f>VLOOKUP($A5,日行情!$B$8:$V$1490,17,FALSE)</f>
        <v>0.14501940799025112</v>
      </c>
      <c r="E5">
        <f>VLOOKUP($A5,日行情!$B$8:$V$1490,18,FALSE)</f>
        <v>7.3631112776104124E-4</v>
      </c>
      <c r="F5">
        <f>VLOOKUP($A5,日行情!$B$8:$V$1490,19,FALSE)</f>
        <v>4.172260239823089</v>
      </c>
      <c r="G5">
        <f>VLOOKUP($A5,日行情!$B$8:$V$1490,20,FALSE)</f>
        <v>-0.30658600083228854</v>
      </c>
      <c r="H5">
        <f>VLOOKUP($A5,日行情!$B$8:$V$1490,21,FALSE)</f>
        <v>-6.2972996087040656E-2</v>
      </c>
      <c r="I5">
        <f>VLOOKUP(日行情!$A$10,历史波动率!$A$5:$B$8650,2,FALSE)/VLOOKUP(成交持仓活跃前10期权重要指标!A5,日行情!$B$9:$J$3340,9,FALSE)*成交持仓活跃前10期权重要指标!D5</f>
        <v>12.40010106763394</v>
      </c>
      <c r="K5" s="16" t="str">
        <f t="shared" si="0"/>
        <v>M1901-C-3650</v>
      </c>
      <c r="L5" s="16" t="str">
        <f t="shared" si="1"/>
        <v>豆粕期权M1901-C-3650</v>
      </c>
      <c r="M5" s="16">
        <f t="shared" si="2"/>
        <v>3998</v>
      </c>
      <c r="N5" s="16">
        <f t="shared" si="3"/>
        <v>0.14501940799025112</v>
      </c>
      <c r="O5" s="17">
        <f t="shared" si="4"/>
        <v>7.3631112776104124E-4</v>
      </c>
      <c r="P5" s="17">
        <f t="shared" si="5"/>
        <v>4.172260239823089</v>
      </c>
      <c r="Q5" s="17">
        <f t="shared" si="6"/>
        <v>-0.30658600083228854</v>
      </c>
      <c r="R5" s="17">
        <f t="shared" si="7"/>
        <v>-6.2972996087040656E-2</v>
      </c>
      <c r="S5" s="31" t="str">
        <f t="shared" ref="S5:S24" si="8">ROUND(I5,2)&amp;"%"</f>
        <v>12.4%</v>
      </c>
    </row>
    <row r="6" spans="1:19" x14ac:dyDescent="0.3">
      <c r="A6" t="s">
        <v>230</v>
      </c>
      <c r="B6" t="s">
        <v>231</v>
      </c>
      <c r="C6">
        <v>3436</v>
      </c>
      <c r="D6">
        <f>VLOOKUP($A6,日行情!$B$8:$V$1490,17,FALSE)</f>
        <v>0.50503249715375276</v>
      </c>
      <c r="E6">
        <f>VLOOKUP($A6,日行情!$B$8:$V$1490,18,FALSE)</f>
        <v>1.2861139758371821E-3</v>
      </c>
      <c r="F6">
        <f>VLOOKUP($A6,日行情!$B$8:$V$1490,19,FALSE)</f>
        <v>7.2832127426494253</v>
      </c>
      <c r="G6">
        <f>VLOOKUP($A6,日行情!$B$8:$V$1490,20,FALSE)</f>
        <v>-0.52929862765804925</v>
      </c>
      <c r="H6">
        <f>VLOOKUP($A6,日行情!$B$8:$V$1490,21,FALSE)</f>
        <v>-0.30141858358945228</v>
      </c>
      <c r="I6">
        <f>VLOOKUP(日行情!$A$10,历史波动率!$A$5:$B$8650,2,FALSE)/VLOOKUP(成交持仓活跃前10期权重要指标!A6,日行情!$B$9:$J$3340,9,FALSE)*成交持仓活跃前10期权重要指标!D6</f>
        <v>12.938264440701589</v>
      </c>
      <c r="K6" s="16" t="str">
        <f t="shared" si="0"/>
        <v>M1901-C-3300</v>
      </c>
      <c r="L6" s="16" t="str">
        <f t="shared" si="1"/>
        <v>豆粕期权M1901-C-3300</v>
      </c>
      <c r="M6" s="16">
        <f t="shared" si="2"/>
        <v>3436</v>
      </c>
      <c r="N6" s="16">
        <f t="shared" si="3"/>
        <v>0.50503249715375276</v>
      </c>
      <c r="O6" s="17">
        <f t="shared" si="4"/>
        <v>1.2861139758371821E-3</v>
      </c>
      <c r="P6" s="17">
        <f t="shared" si="5"/>
        <v>7.2832127426494253</v>
      </c>
      <c r="Q6" s="17">
        <f t="shared" si="6"/>
        <v>-0.52929862765804925</v>
      </c>
      <c r="R6" s="17">
        <f t="shared" si="7"/>
        <v>-0.30141858358945228</v>
      </c>
      <c r="S6" s="31" t="str">
        <f t="shared" si="8"/>
        <v>12.94%</v>
      </c>
    </row>
    <row r="7" spans="1:19" x14ac:dyDescent="0.3">
      <c r="A7" t="s">
        <v>266</v>
      </c>
      <c r="B7" t="s">
        <v>267</v>
      </c>
      <c r="C7">
        <v>2560</v>
      </c>
      <c r="D7">
        <f>VLOOKUP($A7,日行情!$B$8:$V$1490,17,FALSE)</f>
        <v>-0.1486936381145112</v>
      </c>
      <c r="E7">
        <f>VLOOKUP($A7,日行情!$B$8:$V$1490,18,FALSE)</f>
        <v>7.4922758423516685E-4</v>
      </c>
      <c r="F7">
        <f>VLOOKUP($A7,日行情!$B$8:$V$1490,19,FALSE)</f>
        <v>4.1263246700005141</v>
      </c>
      <c r="G7">
        <f>VLOOKUP($A7,日行情!$B$8:$V$1490,20,FALSE)</f>
        <v>-0.31178590316082927</v>
      </c>
      <c r="H7">
        <f>VLOOKUP($A7,日行情!$B$8:$V$1490,21,FALSE)</f>
        <v>-7.0055164492544009E-2</v>
      </c>
      <c r="I7">
        <f>VLOOKUP(日行情!$A$10,历史波动率!$A$5:$B$8650,2,FALSE)/VLOOKUP(成交持仓活跃前10期权重要指标!A7,日行情!$B$9:$J$3340,9,FALSE)*成交持仓活跃前10期权重要指标!D7</f>
        <v>-17.799980242653486</v>
      </c>
      <c r="K7" s="16" t="str">
        <f t="shared" si="0"/>
        <v>M1901-P-3000</v>
      </c>
      <c r="L7" s="16" t="str">
        <f t="shared" si="1"/>
        <v>豆粕期权M1901-P-3000</v>
      </c>
      <c r="M7" s="16">
        <f t="shared" si="2"/>
        <v>2560</v>
      </c>
      <c r="N7" s="16">
        <f t="shared" si="3"/>
        <v>-0.1486936381145112</v>
      </c>
      <c r="O7" s="17">
        <f t="shared" si="4"/>
        <v>7.4922758423516685E-4</v>
      </c>
      <c r="P7" s="17">
        <f t="shared" si="5"/>
        <v>4.1263246700005141</v>
      </c>
      <c r="Q7" s="17">
        <f t="shared" si="6"/>
        <v>-0.31178590316082927</v>
      </c>
      <c r="R7" s="17">
        <f t="shared" si="7"/>
        <v>-7.0055164492544009E-2</v>
      </c>
      <c r="S7" s="31" t="str">
        <f t="shared" si="8"/>
        <v>-17.8%</v>
      </c>
    </row>
    <row r="8" spans="1:19" x14ac:dyDescent="0.3">
      <c r="A8" t="s">
        <v>278</v>
      </c>
      <c r="B8" t="s">
        <v>279</v>
      </c>
      <c r="C8">
        <v>2338</v>
      </c>
      <c r="D8">
        <f>VLOOKUP($A8,日行情!$B$8:$V$1490,17,FALSE)</f>
        <v>-0.48839919664182418</v>
      </c>
      <c r="E8">
        <f>VLOOKUP($A8,日行情!$B$8:$V$1490,18,FALSE)</f>
        <v>1.2865514677348978E-3</v>
      </c>
      <c r="F8">
        <f>VLOOKUP($A8,日行情!$B$8:$V$1490,19,FALSE)</f>
        <v>7.2832540364515808</v>
      </c>
      <c r="G8">
        <f>VLOOKUP($A8,日行情!$B$8:$V$1490,20,FALSE)</f>
        <v>-0.52886341513612189</v>
      </c>
      <c r="H8">
        <f>VLOOKUP($A8,日行情!$B$8:$V$1490,21,FALSE)</f>
        <v>-0.31874190680980519</v>
      </c>
      <c r="I8">
        <f>VLOOKUP(日行情!$A$10,历史波动率!$A$5:$B$8650,2,FALSE)/VLOOKUP(成交持仓活跃前10期权重要指标!A8,日行情!$B$9:$J$3340,9,FALSE)*成交持仓活跃前10期权重要指标!D8</f>
        <v>-12.46364461507663</v>
      </c>
      <c r="K8" s="16" t="str">
        <f t="shared" si="0"/>
        <v>M1901-P-3300</v>
      </c>
      <c r="L8" s="16" t="str">
        <f t="shared" si="1"/>
        <v>豆粕期权M1901-P-3300</v>
      </c>
      <c r="M8" s="16">
        <f t="shared" si="2"/>
        <v>2338</v>
      </c>
      <c r="N8" s="16">
        <f t="shared" si="3"/>
        <v>-0.48839919664182418</v>
      </c>
      <c r="O8" s="17">
        <f t="shared" si="4"/>
        <v>1.2865514677348978E-3</v>
      </c>
      <c r="P8" s="17">
        <f t="shared" si="5"/>
        <v>7.2832540364515808</v>
      </c>
      <c r="Q8" s="17">
        <f t="shared" si="6"/>
        <v>-0.52886341513612189</v>
      </c>
      <c r="R8" s="17">
        <f t="shared" si="7"/>
        <v>-0.31874190680980519</v>
      </c>
      <c r="S8" s="31" t="str">
        <f t="shared" si="8"/>
        <v>-12.46%</v>
      </c>
    </row>
    <row r="9" spans="1:19" x14ac:dyDescent="0.3">
      <c r="A9" t="s">
        <v>262</v>
      </c>
      <c r="B9" t="s">
        <v>263</v>
      </c>
      <c r="C9">
        <v>2062</v>
      </c>
      <c r="D9">
        <f>VLOOKUP($A9,日行情!$B$8:$V$1490,17,FALSE)</f>
        <v>-8.0415620622018E-2</v>
      </c>
      <c r="E9">
        <f>VLOOKUP($A9,日行情!$B$8:$V$1490,18,FALSE)</f>
        <v>4.8231887756874887E-4</v>
      </c>
      <c r="F9">
        <f>VLOOKUP($A9,日行情!$B$8:$V$1490,19,FALSE)</f>
        <v>2.7539918603061153</v>
      </c>
      <c r="G9">
        <f>VLOOKUP($A9,日行情!$B$8:$V$1490,20,FALSE)</f>
        <v>-0.20104390908987141</v>
      </c>
      <c r="H9">
        <f>VLOOKUP($A9,日行情!$B$8:$V$1490,21,FALSE)</f>
        <v>-3.3849664449192574E-2</v>
      </c>
      <c r="I9">
        <f>VLOOKUP(日行情!$A$10,历史波动率!$A$5:$B$8650,2,FALSE)/VLOOKUP(成交持仓活跃前10期权重要指标!A9,日行情!$B$9:$J$3340,9,FALSE)*成交持仓活跃前10期权重要指标!D9</f>
        <v>-15.127327033581901</v>
      </c>
      <c r="K9" s="16" t="str">
        <f t="shared" si="0"/>
        <v>M1901-P-2900</v>
      </c>
      <c r="L9" s="16" t="str">
        <f t="shared" si="1"/>
        <v>豆粕期权M1901-P-2900</v>
      </c>
      <c r="M9" s="16">
        <f t="shared" si="2"/>
        <v>2062</v>
      </c>
      <c r="N9" s="16">
        <f t="shared" si="3"/>
        <v>-8.0415620622018E-2</v>
      </c>
      <c r="O9" s="17">
        <f t="shared" si="4"/>
        <v>4.8231887756874887E-4</v>
      </c>
      <c r="P9" s="17">
        <f t="shared" si="5"/>
        <v>2.7539918603061153</v>
      </c>
      <c r="Q9" s="17">
        <f t="shared" si="6"/>
        <v>-0.20104390908987141</v>
      </c>
      <c r="R9" s="17">
        <f t="shared" si="7"/>
        <v>-3.3849664449192574E-2</v>
      </c>
      <c r="S9" s="31" t="str">
        <f t="shared" si="8"/>
        <v>-15.13%</v>
      </c>
    </row>
    <row r="10" spans="1:19" x14ac:dyDescent="0.3">
      <c r="A10" t="s">
        <v>228</v>
      </c>
      <c r="B10" t="s">
        <v>229</v>
      </c>
      <c r="C10">
        <v>1750</v>
      </c>
      <c r="D10">
        <f>VLOOKUP($A10,日行情!$B$8:$V$1490,17,FALSE)</f>
        <v>0.56927924408080655</v>
      </c>
      <c r="E10">
        <f>VLOOKUP($A10,日行情!$B$8:$V$1490,18,FALSE)</f>
        <v>1.2663469075329559E-3</v>
      </c>
      <c r="F10">
        <f>VLOOKUP($A10,日行情!$B$8:$V$1490,19,FALSE)</f>
        <v>7.179380828461035</v>
      </c>
      <c r="G10">
        <f>VLOOKUP($A10,日行情!$B$8:$V$1490,20,FALSE)</f>
        <v>-0.51907612784074642</v>
      </c>
      <c r="H10">
        <f>VLOOKUP($A10,日行情!$B$8:$V$1490,21,FALSE)</f>
        <v>-0.35462734831526177</v>
      </c>
      <c r="I10">
        <f>VLOOKUP(日行情!$A$10,历史波动率!$A$5:$B$8650,2,FALSE)/VLOOKUP(成交持仓活跃前10期权重要指标!A10,日行情!$B$9:$J$3340,9,FALSE)*成交持仓活跃前10期权重要指标!D10</f>
        <v>12.411041533205397</v>
      </c>
      <c r="K10" s="16" t="str">
        <f t="shared" si="0"/>
        <v>M1901-C-3250</v>
      </c>
      <c r="L10" s="16" t="str">
        <f t="shared" si="1"/>
        <v>豆粕期权M1901-C-3250</v>
      </c>
      <c r="M10" s="16">
        <f t="shared" si="2"/>
        <v>1750</v>
      </c>
      <c r="N10" s="16">
        <f t="shared" si="3"/>
        <v>0.56927924408080655</v>
      </c>
      <c r="O10" s="17">
        <f t="shared" si="4"/>
        <v>1.2663469075329559E-3</v>
      </c>
      <c r="P10" s="17">
        <f t="shared" si="5"/>
        <v>7.179380828461035</v>
      </c>
      <c r="Q10" s="17">
        <f t="shared" si="6"/>
        <v>-0.51907612784074642</v>
      </c>
      <c r="R10" s="17">
        <f t="shared" si="7"/>
        <v>-0.35462734831526177</v>
      </c>
      <c r="S10" s="31" t="str">
        <f t="shared" si="8"/>
        <v>12.41%</v>
      </c>
    </row>
    <row r="11" spans="1:19" x14ac:dyDescent="0.3">
      <c r="A11" t="s">
        <v>276</v>
      </c>
      <c r="B11" t="s">
        <v>277</v>
      </c>
      <c r="C11">
        <v>1686</v>
      </c>
      <c r="D11">
        <f>VLOOKUP($A11,日行情!$B$8:$V$1490,17,FALSE)</f>
        <v>-0.42419943692092837</v>
      </c>
      <c r="E11">
        <f>VLOOKUP($A11,日行情!$B$8:$V$1490,18,FALSE)</f>
        <v>1.2640420476937705E-3</v>
      </c>
      <c r="F11">
        <f>VLOOKUP($A11,日行情!$B$8:$V$1490,19,FALSE)</f>
        <v>7.1794080086817758</v>
      </c>
      <c r="G11">
        <f>VLOOKUP($A11,日行情!$B$8:$V$1490,20,FALSE)</f>
        <v>-0.52135754968786252</v>
      </c>
      <c r="H11">
        <f>VLOOKUP($A11,日行情!$B$8:$V$1490,21,FALSE)</f>
        <v>-0.2633311907800362</v>
      </c>
      <c r="I11">
        <f>VLOOKUP(日行情!$A$10,历史波动率!$A$5:$B$8650,2,FALSE)/VLOOKUP(成交持仓活跃前10期权重要指标!A11,日行情!$B$9:$J$3340,9,FALSE)*成交持仓活跃前10期权重要指标!D11</f>
        <v>-13.492411075784505</v>
      </c>
      <c r="K11" s="16" t="str">
        <f t="shared" si="0"/>
        <v>M1901-P-3250</v>
      </c>
      <c r="L11" s="16" t="str">
        <f t="shared" si="1"/>
        <v>豆粕期权M1901-P-3250</v>
      </c>
      <c r="M11" s="16">
        <f t="shared" si="2"/>
        <v>1686</v>
      </c>
      <c r="N11" s="16">
        <f t="shared" si="3"/>
        <v>-0.42419943692092837</v>
      </c>
      <c r="O11" s="17">
        <f t="shared" si="4"/>
        <v>1.2640420476937705E-3</v>
      </c>
      <c r="P11" s="17">
        <f t="shared" si="5"/>
        <v>7.1794080086817758</v>
      </c>
      <c r="Q11" s="17">
        <f t="shared" si="6"/>
        <v>-0.52135754968786252</v>
      </c>
      <c r="R11" s="17">
        <f t="shared" si="7"/>
        <v>-0.2633311907800362</v>
      </c>
      <c r="S11" s="31" t="str">
        <f t="shared" si="8"/>
        <v>-13.49%</v>
      </c>
    </row>
    <row r="12" spans="1:19" x14ac:dyDescent="0.3">
      <c r="A12" t="s">
        <v>232</v>
      </c>
      <c r="B12" t="s">
        <v>233</v>
      </c>
      <c r="C12">
        <v>1614</v>
      </c>
      <c r="D12">
        <f>VLOOKUP($A12,日行情!$B$8:$V$1490,17,FALSE)</f>
        <v>0.44158824784774159</v>
      </c>
      <c r="E12">
        <f>VLOOKUP($A12,日行情!$B$8:$V$1490,18,FALSE)</f>
        <v>1.2729395179538769E-3</v>
      </c>
      <c r="F12">
        <f>VLOOKUP($A12,日行情!$B$8:$V$1490,19,FALSE)</f>
        <v>7.1927460444101143</v>
      </c>
      <c r="G12">
        <f>VLOOKUP($A12,日行情!$B$8:$V$1490,20,FALSE)</f>
        <v>-0.52548000467028622</v>
      </c>
      <c r="H12">
        <f>VLOOKUP($A12,日行情!$B$8:$V$1490,21,FALSE)</f>
        <v>-0.2519161611473919</v>
      </c>
      <c r="I12">
        <f>VLOOKUP(日行情!$A$10,历史波动率!$A$5:$B$8650,2,FALSE)/VLOOKUP(成交持仓活跃前10期权重要指标!A12,日行情!$B$9:$J$3340,9,FALSE)*成交持仓活跃前10期权重要指标!D12</f>
        <v>13.46026399921079</v>
      </c>
      <c r="K12" s="16" t="str">
        <f t="shared" si="0"/>
        <v>M1901-C-3350</v>
      </c>
      <c r="L12" s="16" t="str">
        <f t="shared" si="1"/>
        <v>豆粕期权M1901-C-3350</v>
      </c>
      <c r="M12" s="16">
        <f t="shared" si="2"/>
        <v>1614</v>
      </c>
      <c r="N12" s="16">
        <f t="shared" si="3"/>
        <v>0.44158824784774159</v>
      </c>
      <c r="O12" s="17">
        <f t="shared" si="4"/>
        <v>1.2729395179538769E-3</v>
      </c>
      <c r="P12" s="17">
        <f t="shared" si="5"/>
        <v>7.1927460444101143</v>
      </c>
      <c r="Q12" s="17">
        <f t="shared" si="6"/>
        <v>-0.52548000467028622</v>
      </c>
      <c r="R12" s="17">
        <f t="shared" si="7"/>
        <v>-0.2519161611473919</v>
      </c>
      <c r="S12" s="31" t="str">
        <f t="shared" si="8"/>
        <v>13.46%</v>
      </c>
    </row>
    <row r="13" spans="1:19" x14ac:dyDescent="0.3">
      <c r="A13" t="s">
        <v>238</v>
      </c>
      <c r="B13" t="s">
        <v>239</v>
      </c>
      <c r="C13">
        <v>1472</v>
      </c>
      <c r="D13">
        <f>VLOOKUP($A13,日行情!$B$8:$V$1490,17,FALSE)</f>
        <v>0.27009281980699335</v>
      </c>
      <c r="E13">
        <f>VLOOKUP($A13,日行情!$B$8:$V$1490,18,FALSE)</f>
        <v>1.0684119893901247E-3</v>
      </c>
      <c r="F13">
        <f>VLOOKUP($A13,日行情!$B$8:$V$1490,19,FALSE)</f>
        <v>6.2204246777568528</v>
      </c>
      <c r="G13">
        <f>VLOOKUP($A13,日行情!$B$8:$V$1490,20,FALSE)</f>
        <v>-0.44356965376365648</v>
      </c>
      <c r="H13">
        <f>VLOOKUP($A13,日行情!$B$8:$V$1490,21,FALSE)</f>
        <v>-0.13387641524076344</v>
      </c>
      <c r="I13">
        <f>VLOOKUP(日行情!$A$10,历史波动率!$A$5:$B$8650,2,FALSE)/VLOOKUP(成交持仓活跃前10期权重要指标!A13,日行情!$B$9:$J$3340,9,FALSE)*成交持仓活跃前10期权重要指标!D13</f>
        <v>13.679162504686493</v>
      </c>
      <c r="K13" s="16" t="str">
        <f t="shared" si="0"/>
        <v>M1901-C-3500</v>
      </c>
      <c r="L13" s="16" t="str">
        <f t="shared" si="1"/>
        <v>豆粕期权M1901-C-3500</v>
      </c>
      <c r="M13" s="16">
        <f t="shared" si="2"/>
        <v>1472</v>
      </c>
      <c r="N13" s="16">
        <f t="shared" si="3"/>
        <v>0.27009281980699335</v>
      </c>
      <c r="O13" s="17">
        <f t="shared" si="4"/>
        <v>1.0684119893901247E-3</v>
      </c>
      <c r="P13" s="17">
        <f t="shared" si="5"/>
        <v>6.2204246777568528</v>
      </c>
      <c r="Q13" s="17">
        <f t="shared" si="6"/>
        <v>-0.44356965376365648</v>
      </c>
      <c r="R13" s="17">
        <f t="shared" si="7"/>
        <v>-0.13387641524076344</v>
      </c>
      <c r="S13" s="31" t="str">
        <f t="shared" si="8"/>
        <v>13.68%</v>
      </c>
    </row>
    <row r="14" spans="1:19" x14ac:dyDescent="0.3">
      <c r="A14" t="s">
        <v>1</v>
      </c>
      <c r="B14" t="s">
        <v>2</v>
      </c>
      <c r="C14" t="s">
        <v>5</v>
      </c>
      <c r="D14" t="s">
        <v>6</v>
      </c>
      <c r="E14" t="s">
        <v>455</v>
      </c>
      <c r="F14" t="s">
        <v>456</v>
      </c>
      <c r="G14" t="s">
        <v>457</v>
      </c>
      <c r="H14" t="s">
        <v>458</v>
      </c>
      <c r="I14" t="s">
        <v>427</v>
      </c>
      <c r="K14" s="16" t="str">
        <f t="shared" ref="K14:K24" si="9">A14</f>
        <v>期权代码</v>
      </c>
      <c r="L14" s="16" t="str">
        <f t="shared" ref="L14:L24" si="10">B14</f>
        <v>期权名称</v>
      </c>
      <c r="M14" s="16" t="str">
        <f t="shared" ref="M14:M24" si="11">C14</f>
        <v>持仓量</v>
      </c>
      <c r="N14" s="16" t="str">
        <f t="shared" ref="N14:N24" si="12">D14</f>
        <v>Delta</v>
      </c>
      <c r="O14" s="16" t="str">
        <f t="shared" ref="O14:O24" si="13">E14</f>
        <v>Gamma</v>
      </c>
      <c r="P14" s="16" t="str">
        <f t="shared" ref="P14:P24" si="14">F14</f>
        <v>Vega</v>
      </c>
      <c r="Q14" s="16" t="str">
        <f t="shared" ref="Q14:Q24" si="15">G14</f>
        <v>Theta</v>
      </c>
      <c r="R14" s="16" t="str">
        <f t="shared" ref="R14:R24" si="16">H14</f>
        <v>Rho</v>
      </c>
      <c r="S14" s="26" t="str">
        <f>I14</f>
        <v>杠杠率</v>
      </c>
    </row>
    <row r="15" spans="1:19" x14ac:dyDescent="0.3">
      <c r="A15" t="s">
        <v>244</v>
      </c>
      <c r="B15" t="s">
        <v>245</v>
      </c>
      <c r="C15">
        <v>21618</v>
      </c>
      <c r="D15">
        <f>VLOOKUP($A15,日行情!$B$8:$V$1490,17,FALSE)</f>
        <v>0.14501940799025112</v>
      </c>
      <c r="E15">
        <f>VLOOKUP($A15,日行情!$B$8:$V$1490,18,FALSE)</f>
        <v>7.3631112776104124E-4</v>
      </c>
      <c r="F15">
        <f>VLOOKUP($A15,日行情!$B$8:$V$1490,19,FALSE)</f>
        <v>4.172260239823089</v>
      </c>
      <c r="G15">
        <f>VLOOKUP($A15,日行情!$B$8:$V$1490,20,FALSE)</f>
        <v>-0.30658600083228854</v>
      </c>
      <c r="H15">
        <f>VLOOKUP($A15,日行情!$B$8:$V$1490,21,FALSE)</f>
        <v>-6.2972996087040656E-2</v>
      </c>
      <c r="I15">
        <f>VLOOKUP(日行情!$A$10,历史波动率!$A$5:$B$8650,2,FALSE)/VLOOKUP(成交持仓活跃前10期权重要指标!A15,日行情!$B$9:$J$3340,9,FALSE)*成交持仓活跃前10期权重要指标!D15</f>
        <v>12.40010106763394</v>
      </c>
      <c r="K15" s="16" t="str">
        <f t="shared" si="9"/>
        <v>M1901-C-3650</v>
      </c>
      <c r="L15" s="16" t="str">
        <f t="shared" si="10"/>
        <v>豆粕期权M1901-C-3650</v>
      </c>
      <c r="M15" s="16">
        <f t="shared" si="11"/>
        <v>21618</v>
      </c>
      <c r="N15" s="16">
        <f t="shared" si="12"/>
        <v>0.14501940799025112</v>
      </c>
      <c r="O15" s="17">
        <f t="shared" si="13"/>
        <v>7.3631112776104124E-4</v>
      </c>
      <c r="P15" s="17">
        <f t="shared" si="14"/>
        <v>4.172260239823089</v>
      </c>
      <c r="Q15" s="17">
        <f t="shared" si="15"/>
        <v>-0.30658600083228854</v>
      </c>
      <c r="R15" s="17">
        <f t="shared" si="16"/>
        <v>-6.2972996087040656E-2</v>
      </c>
      <c r="S15" s="31" t="str">
        <f t="shared" si="8"/>
        <v>12.4%</v>
      </c>
    </row>
    <row r="16" spans="1:19" x14ac:dyDescent="0.3">
      <c r="A16" t="s">
        <v>266</v>
      </c>
      <c r="B16" t="s">
        <v>267</v>
      </c>
      <c r="C16">
        <v>20170</v>
      </c>
      <c r="D16">
        <f>VLOOKUP($A16,日行情!$B$8:$V$1490,17,FALSE)</f>
        <v>-0.1486936381145112</v>
      </c>
      <c r="E16">
        <f>VLOOKUP($A16,日行情!$B$8:$V$1490,18,FALSE)</f>
        <v>7.4922758423516685E-4</v>
      </c>
      <c r="F16">
        <f>VLOOKUP($A16,日行情!$B$8:$V$1490,19,FALSE)</f>
        <v>4.1263246700005141</v>
      </c>
      <c r="G16">
        <f>VLOOKUP($A16,日行情!$B$8:$V$1490,20,FALSE)</f>
        <v>-0.31178590316082927</v>
      </c>
      <c r="H16">
        <f>VLOOKUP($A16,日行情!$B$8:$V$1490,21,FALSE)</f>
        <v>-7.0055164492544009E-2</v>
      </c>
      <c r="I16">
        <f>VLOOKUP(日行情!$A$10,历史波动率!$A$5:$B$8650,2,FALSE)/VLOOKUP(成交持仓活跃前10期权重要指标!A16,日行情!$B$9:$J$3340,9,FALSE)*成交持仓活跃前10期权重要指标!D16</f>
        <v>-17.799980242653486</v>
      </c>
      <c r="K16" s="16" t="str">
        <f t="shared" si="9"/>
        <v>M1901-P-3000</v>
      </c>
      <c r="L16" s="16" t="str">
        <f t="shared" si="10"/>
        <v>豆粕期权M1901-P-3000</v>
      </c>
      <c r="M16" s="16">
        <f t="shared" si="11"/>
        <v>20170</v>
      </c>
      <c r="N16" s="16">
        <f t="shared" si="12"/>
        <v>-0.1486936381145112</v>
      </c>
      <c r="O16" s="17">
        <f t="shared" si="13"/>
        <v>7.4922758423516685E-4</v>
      </c>
      <c r="P16" s="17">
        <f t="shared" si="14"/>
        <v>4.1263246700005141</v>
      </c>
      <c r="Q16" s="17">
        <f t="shared" si="15"/>
        <v>-0.31178590316082927</v>
      </c>
      <c r="R16" s="17">
        <f t="shared" si="16"/>
        <v>-7.0055164492544009E-2</v>
      </c>
      <c r="S16" s="31" t="str">
        <f t="shared" si="8"/>
        <v>-17.8%</v>
      </c>
    </row>
    <row r="17" spans="1:19" x14ac:dyDescent="0.3">
      <c r="A17" t="s">
        <v>270</v>
      </c>
      <c r="B17" t="s">
        <v>271</v>
      </c>
      <c r="C17">
        <v>16224</v>
      </c>
      <c r="D17">
        <f>VLOOKUP($A17,日行情!$B$8:$V$1490,17,FALSE)</f>
        <v>-0.24407425249773052</v>
      </c>
      <c r="E17">
        <f>VLOOKUP($A17,日行情!$B$8:$V$1490,18,FALSE)</f>
        <v>1.0134474716233168E-3</v>
      </c>
      <c r="F17">
        <f>VLOOKUP($A17,日行情!$B$8:$V$1490,19,FALSE)</f>
        <v>5.8543715384971051</v>
      </c>
      <c r="G17">
        <f>VLOOKUP($A17,日行情!$B$8:$V$1490,20,FALSE)</f>
        <v>-0.42070018476729171</v>
      </c>
      <c r="H17">
        <f>VLOOKUP($A17,日行情!$B$8:$V$1490,21,FALSE)</f>
        <v>-0.12869707233420513</v>
      </c>
      <c r="I17">
        <f>VLOOKUP(日行情!$A$10,历史波动率!$A$5:$B$8650,2,FALSE)/VLOOKUP(成交持仓活跃前10期权重要指标!A17,日行情!$B$9:$J$3340,9,FALSE)*成交持仓活跃前10期权重要指标!D17</f>
        <v>-17.279407295108147</v>
      </c>
      <c r="K17" s="16" t="str">
        <f t="shared" si="9"/>
        <v>M1901-P-3100</v>
      </c>
      <c r="L17" s="16" t="str">
        <f t="shared" si="10"/>
        <v>豆粕期权M1901-P-3100</v>
      </c>
      <c r="M17" s="16">
        <f t="shared" si="11"/>
        <v>16224</v>
      </c>
      <c r="N17" s="16">
        <f t="shared" si="12"/>
        <v>-0.24407425249773052</v>
      </c>
      <c r="O17" s="17">
        <f t="shared" si="13"/>
        <v>1.0134474716233168E-3</v>
      </c>
      <c r="P17" s="17">
        <f t="shared" si="14"/>
        <v>5.8543715384971051</v>
      </c>
      <c r="Q17" s="17">
        <f t="shared" si="15"/>
        <v>-0.42070018476729171</v>
      </c>
      <c r="R17" s="17">
        <f t="shared" si="16"/>
        <v>-0.12869707233420513</v>
      </c>
      <c r="S17" s="31" t="str">
        <f t="shared" si="8"/>
        <v>-17.28%</v>
      </c>
    </row>
    <row r="18" spans="1:19" x14ac:dyDescent="0.3">
      <c r="A18" t="s">
        <v>262</v>
      </c>
      <c r="B18" t="s">
        <v>263</v>
      </c>
      <c r="C18">
        <v>16190</v>
      </c>
      <c r="D18">
        <f>VLOOKUP($A18,日行情!$B$8:$V$1490,17,FALSE)</f>
        <v>-8.0415620622018E-2</v>
      </c>
      <c r="E18">
        <f>VLOOKUP($A18,日行情!$B$8:$V$1490,18,FALSE)</f>
        <v>4.8231887756874887E-4</v>
      </c>
      <c r="F18">
        <f>VLOOKUP($A18,日行情!$B$8:$V$1490,19,FALSE)</f>
        <v>2.7539918603061153</v>
      </c>
      <c r="G18">
        <f>VLOOKUP($A18,日行情!$B$8:$V$1490,20,FALSE)</f>
        <v>-0.20104390908987141</v>
      </c>
      <c r="H18">
        <f>VLOOKUP($A18,日行情!$B$8:$V$1490,21,FALSE)</f>
        <v>-3.3849664449192574E-2</v>
      </c>
      <c r="I18">
        <f>VLOOKUP(日行情!$A$10,历史波动率!$A$5:$B$8650,2,FALSE)/VLOOKUP(成交持仓活跃前10期权重要指标!A18,日行情!$B$9:$J$3340,9,FALSE)*成交持仓活跃前10期权重要指标!D18</f>
        <v>-15.127327033581901</v>
      </c>
      <c r="K18" s="16" t="str">
        <f t="shared" si="9"/>
        <v>M1901-P-2900</v>
      </c>
      <c r="L18" s="16" t="str">
        <f t="shared" si="10"/>
        <v>豆粕期权M1901-P-2900</v>
      </c>
      <c r="M18" s="16">
        <f t="shared" si="11"/>
        <v>16190</v>
      </c>
      <c r="N18" s="16">
        <f t="shared" si="12"/>
        <v>-8.0415620622018E-2</v>
      </c>
      <c r="O18" s="17">
        <f t="shared" si="13"/>
        <v>4.8231887756874887E-4</v>
      </c>
      <c r="P18" s="17">
        <f t="shared" si="14"/>
        <v>2.7539918603061153</v>
      </c>
      <c r="Q18" s="17">
        <f t="shared" si="15"/>
        <v>-0.20104390908987141</v>
      </c>
      <c r="R18" s="17">
        <f t="shared" si="16"/>
        <v>-3.3849664449192574E-2</v>
      </c>
      <c r="S18" s="31" t="str">
        <f t="shared" si="8"/>
        <v>-15.13%</v>
      </c>
    </row>
    <row r="19" spans="1:19" x14ac:dyDescent="0.3">
      <c r="A19" t="s">
        <v>230</v>
      </c>
      <c r="B19" t="s">
        <v>231</v>
      </c>
      <c r="C19">
        <v>14068</v>
      </c>
      <c r="D19">
        <f>VLOOKUP($A19,日行情!$B$8:$V$1490,17,FALSE)</f>
        <v>0.50503249715375276</v>
      </c>
      <c r="E19">
        <f>VLOOKUP($A19,日行情!$B$8:$V$1490,18,FALSE)</f>
        <v>1.2861139758371821E-3</v>
      </c>
      <c r="F19">
        <f>VLOOKUP($A19,日行情!$B$8:$V$1490,19,FALSE)</f>
        <v>7.2832127426494253</v>
      </c>
      <c r="G19">
        <f>VLOOKUP($A19,日行情!$B$8:$V$1490,20,FALSE)</f>
        <v>-0.52929862765804925</v>
      </c>
      <c r="H19">
        <f>VLOOKUP($A19,日行情!$B$8:$V$1490,21,FALSE)</f>
        <v>-0.30141858358945228</v>
      </c>
      <c r="I19">
        <f>VLOOKUP(日行情!$A$10,历史波动率!$A$5:$B$8650,2,FALSE)/VLOOKUP(成交持仓活跃前10期权重要指标!A19,日行情!$B$9:$J$3340,9,FALSE)*成交持仓活跃前10期权重要指标!D19</f>
        <v>12.938264440701589</v>
      </c>
      <c r="K19" s="16" t="str">
        <f t="shared" si="9"/>
        <v>M1901-C-3300</v>
      </c>
      <c r="L19" s="16" t="str">
        <f t="shared" si="10"/>
        <v>豆粕期权M1901-C-3300</v>
      </c>
      <c r="M19" s="16">
        <f t="shared" si="11"/>
        <v>14068</v>
      </c>
      <c r="N19" s="16">
        <f t="shared" si="12"/>
        <v>0.50503249715375276</v>
      </c>
      <c r="O19" s="17">
        <f t="shared" si="13"/>
        <v>1.2861139758371821E-3</v>
      </c>
      <c r="P19" s="17">
        <f t="shared" si="14"/>
        <v>7.2832127426494253</v>
      </c>
      <c r="Q19" s="17">
        <f t="shared" si="15"/>
        <v>-0.52929862765804925</v>
      </c>
      <c r="R19" s="17">
        <f t="shared" si="16"/>
        <v>-0.30141858358945228</v>
      </c>
      <c r="S19" s="31" t="str">
        <f t="shared" si="8"/>
        <v>12.94%</v>
      </c>
    </row>
    <row r="20" spans="1:19" x14ac:dyDescent="0.3">
      <c r="A20" t="s">
        <v>238</v>
      </c>
      <c r="B20" t="s">
        <v>239</v>
      </c>
      <c r="C20">
        <v>10744</v>
      </c>
      <c r="D20">
        <f>VLOOKUP($A20,日行情!$B$8:$V$1490,17,FALSE)</f>
        <v>0.27009281980699335</v>
      </c>
      <c r="E20">
        <f>VLOOKUP($A20,日行情!$B$8:$V$1490,18,FALSE)</f>
        <v>1.0684119893901247E-3</v>
      </c>
      <c r="F20">
        <f>VLOOKUP($A20,日行情!$B$8:$V$1490,19,FALSE)</f>
        <v>6.2204246777568528</v>
      </c>
      <c r="G20">
        <f>VLOOKUP($A20,日行情!$B$8:$V$1490,20,FALSE)</f>
        <v>-0.44356965376365648</v>
      </c>
      <c r="H20">
        <f>VLOOKUP($A20,日行情!$B$8:$V$1490,21,FALSE)</f>
        <v>-0.13387641524076344</v>
      </c>
      <c r="I20">
        <f>VLOOKUP(日行情!$A$10,历史波动率!$A$5:$B$8650,2,FALSE)/VLOOKUP(成交持仓活跃前10期权重要指标!A20,日行情!$B$9:$J$3340,9,FALSE)*成交持仓活跃前10期权重要指标!D20</f>
        <v>13.679162504686493</v>
      </c>
      <c r="K20" s="16" t="str">
        <f t="shared" si="9"/>
        <v>M1901-C-3500</v>
      </c>
      <c r="L20" s="16" t="str">
        <f t="shared" si="10"/>
        <v>豆粕期权M1901-C-3500</v>
      </c>
      <c r="M20" s="16">
        <f t="shared" si="11"/>
        <v>10744</v>
      </c>
      <c r="N20" s="16">
        <f t="shared" si="12"/>
        <v>0.27009281980699335</v>
      </c>
      <c r="O20" s="17">
        <f t="shared" si="13"/>
        <v>1.0684119893901247E-3</v>
      </c>
      <c r="P20" s="17">
        <f t="shared" si="14"/>
        <v>6.2204246777568528</v>
      </c>
      <c r="Q20" s="17">
        <f t="shared" si="15"/>
        <v>-0.44356965376365648</v>
      </c>
      <c r="R20" s="17">
        <f t="shared" si="16"/>
        <v>-0.13387641524076344</v>
      </c>
      <c r="S20" s="31" t="str">
        <f t="shared" si="8"/>
        <v>13.68%</v>
      </c>
    </row>
    <row r="21" spans="1:19" x14ac:dyDescent="0.3">
      <c r="A21" t="s">
        <v>398</v>
      </c>
      <c r="B21" t="s">
        <v>399</v>
      </c>
      <c r="C21">
        <v>9942</v>
      </c>
      <c r="D21">
        <f>VLOOKUP($A21,日行情!$B$8:$V$1490,17,FALSE)</f>
        <v>0.31144910212421545</v>
      </c>
      <c r="E21">
        <f>VLOOKUP($A21,日行情!$B$8:$V$1490,18,FALSE)</f>
        <v>1.0681316468888304E-3</v>
      </c>
      <c r="F21">
        <f>VLOOKUP($A21,日行情!$B$8:$V$1490,19,FALSE)</f>
        <v>8.3797967534096074</v>
      </c>
      <c r="G21">
        <f>VLOOKUP($A21,日行情!$B$8:$V$1490,20,FALSE)</f>
        <v>-0.24017426209438233</v>
      </c>
      <c r="H21">
        <f>VLOOKUP($A21,日行情!$B$8:$V$1490,21,FALSE)</f>
        <v>-0.34420583541816541</v>
      </c>
      <c r="I21">
        <f>VLOOKUP(日行情!$A$10,历史波动率!$A$5:$B$8650,2,FALSE)/VLOOKUP(成交持仓活跃前10期权重要指标!A21,日行情!$B$9:$J$3340,9,FALSE)*成交持仓活跃前10期权重要指标!D21</f>
        <v>12.580250848992849</v>
      </c>
      <c r="K21" s="16" t="str">
        <f t="shared" si="9"/>
        <v>M1905-C-3150</v>
      </c>
      <c r="L21" s="16" t="str">
        <f t="shared" si="10"/>
        <v>豆粕期权M1905-C-3150</v>
      </c>
      <c r="M21" s="16">
        <f t="shared" si="11"/>
        <v>9942</v>
      </c>
      <c r="N21" s="16">
        <f t="shared" si="12"/>
        <v>0.31144910212421545</v>
      </c>
      <c r="O21" s="17">
        <f t="shared" si="13"/>
        <v>1.0681316468888304E-3</v>
      </c>
      <c r="P21" s="17">
        <f t="shared" si="14"/>
        <v>8.3797967534096074</v>
      </c>
      <c r="Q21" s="17">
        <f t="shared" si="15"/>
        <v>-0.24017426209438233</v>
      </c>
      <c r="R21" s="17">
        <f t="shared" si="16"/>
        <v>-0.34420583541816541</v>
      </c>
      <c r="S21" s="31" t="str">
        <f t="shared" si="8"/>
        <v>12.58%</v>
      </c>
    </row>
    <row r="22" spans="1:19" x14ac:dyDescent="0.3">
      <c r="A22" t="s">
        <v>264</v>
      </c>
      <c r="B22" t="s">
        <v>265</v>
      </c>
      <c r="C22">
        <v>9912</v>
      </c>
      <c r="D22">
        <f>VLOOKUP($A22,日行情!$B$8:$V$1490,17,FALSE)</f>
        <v>-0.11113619896665988</v>
      </c>
      <c r="E22">
        <f>VLOOKUP($A22,日行情!$B$8:$V$1490,18,FALSE)</f>
        <v>6.1214628994603641E-4</v>
      </c>
      <c r="F22">
        <f>VLOOKUP($A22,日行情!$B$8:$V$1490,19,FALSE)</f>
        <v>3.4165476589720356</v>
      </c>
      <c r="G22">
        <f>VLOOKUP($A22,日行情!$B$8:$V$1490,20,FALSE)</f>
        <v>-0.25496960030356441</v>
      </c>
      <c r="H22">
        <f>VLOOKUP($A22,日行情!$B$8:$V$1490,21,FALSE)</f>
        <v>-4.950868065733971E-2</v>
      </c>
      <c r="I22">
        <f>VLOOKUP(日行情!$A$10,历史波动率!$A$5:$B$8650,2,FALSE)/VLOOKUP(成交持仓活跃前10期权重要指标!A22,日行情!$B$9:$J$3340,9,FALSE)*成交持仓活跃前10期权重要指标!D22</f>
        <v>-16.630016681738379</v>
      </c>
      <c r="K22" s="16" t="str">
        <f t="shared" si="9"/>
        <v>M1901-P-2950</v>
      </c>
      <c r="L22" s="16" t="str">
        <f t="shared" si="10"/>
        <v>豆粕期权M1901-P-2950</v>
      </c>
      <c r="M22" s="16">
        <f t="shared" si="11"/>
        <v>9912</v>
      </c>
      <c r="N22" s="16">
        <f t="shared" si="12"/>
        <v>-0.11113619896665988</v>
      </c>
      <c r="O22" s="17">
        <f t="shared" si="13"/>
        <v>6.1214628994603641E-4</v>
      </c>
      <c r="P22" s="17">
        <f t="shared" si="14"/>
        <v>3.4165476589720356</v>
      </c>
      <c r="Q22" s="17">
        <f t="shared" si="15"/>
        <v>-0.25496960030356441</v>
      </c>
      <c r="R22" s="17">
        <f t="shared" si="16"/>
        <v>-4.950868065733971E-2</v>
      </c>
      <c r="S22" s="31" t="str">
        <f t="shared" si="8"/>
        <v>-16.63%</v>
      </c>
    </row>
    <row r="23" spans="1:19" x14ac:dyDescent="0.3">
      <c r="A23" t="s">
        <v>232</v>
      </c>
      <c r="B23" t="s">
        <v>233</v>
      </c>
      <c r="C23">
        <v>8926</v>
      </c>
      <c r="D23">
        <f>VLOOKUP($A23,日行情!$B$8:$V$1490,17,FALSE)</f>
        <v>0.44158824784774159</v>
      </c>
      <c r="E23">
        <f>VLOOKUP($A23,日行情!$B$8:$V$1490,18,FALSE)</f>
        <v>1.2729395179538769E-3</v>
      </c>
      <c r="F23">
        <f>VLOOKUP($A23,日行情!$B$8:$V$1490,19,FALSE)</f>
        <v>7.1927460444101143</v>
      </c>
      <c r="G23">
        <f>VLOOKUP($A23,日行情!$B$8:$V$1490,20,FALSE)</f>
        <v>-0.52548000467028622</v>
      </c>
      <c r="H23">
        <f>VLOOKUP($A23,日行情!$B$8:$V$1490,21,FALSE)</f>
        <v>-0.2519161611473919</v>
      </c>
      <c r="I23">
        <f>VLOOKUP(日行情!$A$10,历史波动率!$A$5:$B$8650,2,FALSE)/VLOOKUP(成交持仓活跃前10期权重要指标!A23,日行情!$B$9:$J$3340,9,FALSE)*成交持仓活跃前10期权重要指标!D23</f>
        <v>13.46026399921079</v>
      </c>
      <c r="K23" s="16" t="str">
        <f t="shared" si="9"/>
        <v>M1901-C-3350</v>
      </c>
      <c r="L23" s="16" t="str">
        <f t="shared" si="10"/>
        <v>豆粕期权M1901-C-3350</v>
      </c>
      <c r="M23" s="16">
        <f t="shared" si="11"/>
        <v>8926</v>
      </c>
      <c r="N23" s="16">
        <f t="shared" si="12"/>
        <v>0.44158824784774159</v>
      </c>
      <c r="O23" s="17">
        <f t="shared" si="13"/>
        <v>1.2729395179538769E-3</v>
      </c>
      <c r="P23" s="17">
        <f t="shared" si="14"/>
        <v>7.1927460444101143</v>
      </c>
      <c r="Q23" s="17">
        <f t="shared" si="15"/>
        <v>-0.52548000467028622</v>
      </c>
      <c r="R23" s="17">
        <f t="shared" si="16"/>
        <v>-0.2519161611473919</v>
      </c>
      <c r="S23" s="31" t="str">
        <f t="shared" si="8"/>
        <v>13.46%</v>
      </c>
    </row>
    <row r="24" spans="1:19" x14ac:dyDescent="0.3">
      <c r="A24" t="s">
        <v>234</v>
      </c>
      <c r="B24" t="s">
        <v>235</v>
      </c>
      <c r="C24">
        <v>8218</v>
      </c>
      <c r="D24">
        <f>VLOOKUP($A24,日行情!$B$8:$V$1490,17,FALSE)</f>
        <v>0.38047171210641001</v>
      </c>
      <c r="E24">
        <f>VLOOKUP($A24,日行情!$B$8:$V$1490,18,FALSE)</f>
        <v>1.229148877872191E-3</v>
      </c>
      <c r="F24">
        <f>VLOOKUP($A24,日行情!$B$8:$V$1490,19,FALSE)</f>
        <v>6.9154837037217476</v>
      </c>
      <c r="G24">
        <f>VLOOKUP($A24,日行情!$B$8:$V$1490,20,FALSE)</f>
        <v>-0.50860383763788408</v>
      </c>
      <c r="H24">
        <f>VLOOKUP($A24,日行情!$B$8:$V$1490,21,FALSE)</f>
        <v>-0.20727636696449281</v>
      </c>
      <c r="I24">
        <f>VLOOKUP(日行情!$A$10,历史波动率!$A$5:$B$8650,2,FALSE)/VLOOKUP(成交持仓活跃前10期权重要指标!A24,日行情!$B$9:$J$3340,9,FALSE)*成交持仓活跃前10期权重要指标!D24</f>
        <v>13.614270394068496</v>
      </c>
      <c r="K24" s="16" t="str">
        <f t="shared" si="9"/>
        <v>M1901-C-3400</v>
      </c>
      <c r="L24" s="16" t="str">
        <f t="shared" si="10"/>
        <v>豆粕期权M1901-C-3400</v>
      </c>
      <c r="M24" s="16">
        <f t="shared" si="11"/>
        <v>8218</v>
      </c>
      <c r="N24" s="16">
        <f t="shared" si="12"/>
        <v>0.38047171210641001</v>
      </c>
      <c r="O24" s="17">
        <f t="shared" si="13"/>
        <v>1.229148877872191E-3</v>
      </c>
      <c r="P24" s="17">
        <f t="shared" si="14"/>
        <v>6.9154837037217476</v>
      </c>
      <c r="Q24" s="17">
        <f t="shared" si="15"/>
        <v>-0.50860383763788408</v>
      </c>
      <c r="R24" s="17">
        <f t="shared" si="16"/>
        <v>-0.20727636696449281</v>
      </c>
      <c r="S24" s="31" t="str">
        <f t="shared" si="8"/>
        <v>13.61%</v>
      </c>
    </row>
  </sheetData>
  <sortState ref="A14:C400">
    <sortCondition descending="1" ref="C14:C400"/>
  </sortState>
  <mergeCells count="1">
    <mergeCell ref="A1:I2"/>
  </mergeCells>
  <phoneticPr fontId="1" type="noConversion"/>
  <conditionalFormatting sqref="L4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{2B97AF65-02C1-4F25-ABCC-ED5F43C421F6}</x14:id>
        </ext>
      </extLst>
    </cfRule>
  </conditionalFormatting>
  <conditionalFormatting sqref="L15:R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{FF794C06-A1D5-4405-AD04-271B8B87EAA4}</x14:id>
        </ext>
      </extLst>
    </cfRule>
  </conditionalFormatting>
  <pageMargins left="0.7" right="0.7" top="0.75" bottom="0.75" header="0.3" footer="0.3"/>
  <ignoredErrors>
    <ignoredError sqref="S14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97AF65-02C1-4F25-ABCC-ED5F43C421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L4:R13</xm:sqref>
        </x14:conditionalFormatting>
        <x14:conditionalFormatting xmlns:xm="http://schemas.microsoft.com/office/excel/2006/main">
          <x14:cfRule type="dataBar" id="{FF794C06-A1D5-4405-AD04-271B8B87EA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L15:R24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3206F-EE94-401D-99C6-DE47FD015D79}">
  <sheetPr codeName="Sheet11"/>
  <dimension ref="A1:L1000"/>
  <sheetViews>
    <sheetView topLeftCell="A332" workbookViewId="0">
      <selection activeCell="A341" sqref="A341"/>
    </sheetView>
  </sheetViews>
  <sheetFormatPr defaultRowHeight="14" x14ac:dyDescent="0.3"/>
  <cols>
    <col min="1" max="1" width="11.08203125" bestFit="1" customWidth="1"/>
    <col min="4" max="4" width="11.08203125" bestFit="1" customWidth="1"/>
    <col min="5" max="6" width="12.33203125" bestFit="1" customWidth="1"/>
    <col min="7" max="7" width="11.08203125" bestFit="1" customWidth="1"/>
    <col min="8" max="9" width="10.4140625" bestFit="1" customWidth="1"/>
    <col min="10" max="10" width="11.08203125" bestFit="1" customWidth="1"/>
    <col min="11" max="12" width="14.08203125" bestFit="1" customWidth="1"/>
    <col min="13" max="13" width="11.08203125" bestFit="1" customWidth="1"/>
  </cols>
  <sheetData>
    <row r="1" spans="1:12" x14ac:dyDescent="0.3">
      <c r="A1" s="3"/>
      <c r="B1" s="32" t="s">
        <v>4</v>
      </c>
      <c r="C1" s="32" t="s">
        <v>5</v>
      </c>
      <c r="D1" s="3"/>
      <c r="E1" s="32" t="s">
        <v>902</v>
      </c>
      <c r="F1" s="32" t="s">
        <v>903</v>
      </c>
      <c r="G1" s="3"/>
      <c r="H1" s="39" t="s">
        <v>428</v>
      </c>
      <c r="I1" s="39" t="s">
        <v>429</v>
      </c>
      <c r="J1" s="3"/>
      <c r="K1" s="40" t="s">
        <v>899</v>
      </c>
      <c r="L1" s="40" t="s">
        <v>901</v>
      </c>
    </row>
    <row r="2" spans="1:12" x14ac:dyDescent="0.3">
      <c r="A2" s="3" t="s">
        <v>574</v>
      </c>
      <c r="B2">
        <v>46066</v>
      </c>
      <c r="C2">
        <v>32056</v>
      </c>
      <c r="D2" s="3" t="s">
        <v>574</v>
      </c>
      <c r="E2">
        <v>0.98765964791163274</v>
      </c>
      <c r="F2">
        <v>0.99204573701218002</v>
      </c>
      <c r="G2" s="3" t="s">
        <v>574</v>
      </c>
      <c r="H2">
        <f>B2</f>
        <v>46066</v>
      </c>
      <c r="I2">
        <f>C2</f>
        <v>32056</v>
      </c>
      <c r="J2" s="3" t="s">
        <v>574</v>
      </c>
      <c r="K2">
        <f>E2</f>
        <v>0.98765964791163274</v>
      </c>
      <c r="L2">
        <f>F2</f>
        <v>0.99204573701218002</v>
      </c>
    </row>
    <row r="3" spans="1:12" x14ac:dyDescent="0.3">
      <c r="A3" s="3" t="s">
        <v>575</v>
      </c>
      <c r="B3">
        <v>30960</v>
      </c>
      <c r="C3">
        <v>45596</v>
      </c>
      <c r="D3" s="3" t="s">
        <v>575</v>
      </c>
      <c r="E3">
        <v>0.6664872429755625</v>
      </c>
      <c r="F3">
        <v>0.82325655790147156</v>
      </c>
      <c r="G3" s="3" t="s">
        <v>575</v>
      </c>
      <c r="H3">
        <f t="shared" ref="H3:H66" si="0">B3-B2</f>
        <v>-15106</v>
      </c>
      <c r="I3">
        <f t="shared" ref="I3:I66" si="1">C3-C2</f>
        <v>13540</v>
      </c>
      <c r="J3" s="3" t="s">
        <v>575</v>
      </c>
      <c r="K3">
        <f>E3-E2</f>
        <v>-0.32117240493607024</v>
      </c>
      <c r="L3">
        <f>F3-F2</f>
        <v>-0.16878917911070845</v>
      </c>
    </row>
    <row r="4" spans="1:12" x14ac:dyDescent="0.3">
      <c r="A4" s="3" t="s">
        <v>576</v>
      </c>
      <c r="B4">
        <v>28826</v>
      </c>
      <c r="C4">
        <v>55014</v>
      </c>
      <c r="D4" s="3" t="s">
        <v>576</v>
      </c>
      <c r="E4">
        <v>0.95563093622795114</v>
      </c>
      <c r="F4">
        <v>0.85232323232323237</v>
      </c>
      <c r="G4" s="3" t="s">
        <v>576</v>
      </c>
      <c r="H4">
        <f t="shared" si="0"/>
        <v>-2134</v>
      </c>
      <c r="I4">
        <f t="shared" si="1"/>
        <v>9418</v>
      </c>
      <c r="J4" s="3" t="s">
        <v>576</v>
      </c>
      <c r="K4">
        <f t="shared" ref="K4:K67" si="2">E4-E3</f>
        <v>0.28914369325238864</v>
      </c>
      <c r="L4">
        <f t="shared" ref="L4:L67" si="3">F4-F3</f>
        <v>2.9066674421760808E-2</v>
      </c>
    </row>
    <row r="5" spans="1:12" x14ac:dyDescent="0.3">
      <c r="A5" s="3" t="s">
        <v>577</v>
      </c>
      <c r="B5">
        <v>36576</v>
      </c>
      <c r="C5">
        <v>64882</v>
      </c>
      <c r="D5" s="3" t="s">
        <v>577</v>
      </c>
      <c r="E5">
        <v>0.81248761149653126</v>
      </c>
      <c r="F5">
        <v>0.8694750187287501</v>
      </c>
      <c r="G5" s="3" t="s">
        <v>577</v>
      </c>
      <c r="H5">
        <f t="shared" si="0"/>
        <v>7750</v>
      </c>
      <c r="I5">
        <f t="shared" si="1"/>
        <v>9868</v>
      </c>
      <c r="J5" s="3" t="s">
        <v>577</v>
      </c>
      <c r="K5">
        <f t="shared" si="2"/>
        <v>-0.14314332473141989</v>
      </c>
      <c r="L5">
        <f t="shared" si="3"/>
        <v>1.7151786405517733E-2</v>
      </c>
    </row>
    <row r="6" spans="1:12" x14ac:dyDescent="0.3">
      <c r="A6" s="3" t="s">
        <v>578</v>
      </c>
      <c r="B6">
        <v>32634</v>
      </c>
      <c r="C6">
        <v>72706</v>
      </c>
      <c r="D6" s="3" t="s">
        <v>578</v>
      </c>
      <c r="E6">
        <v>0.84456251413068051</v>
      </c>
      <c r="F6">
        <v>0.89654632721201999</v>
      </c>
      <c r="G6" s="3" t="s">
        <v>578</v>
      </c>
      <c r="H6">
        <f t="shared" si="0"/>
        <v>-3942</v>
      </c>
      <c r="I6">
        <f t="shared" si="1"/>
        <v>7824</v>
      </c>
      <c r="J6" s="3" t="s">
        <v>578</v>
      </c>
      <c r="K6">
        <f t="shared" si="2"/>
        <v>3.2074902634149249E-2</v>
      </c>
      <c r="L6">
        <f t="shared" si="3"/>
        <v>2.7071308483269885E-2</v>
      </c>
    </row>
    <row r="7" spans="1:12" x14ac:dyDescent="0.3">
      <c r="A7" s="3" t="s">
        <v>579</v>
      </c>
      <c r="B7">
        <v>29006</v>
      </c>
      <c r="C7">
        <v>77790</v>
      </c>
      <c r="D7" s="3" t="s">
        <v>579</v>
      </c>
      <c r="E7">
        <v>0.88595578673602082</v>
      </c>
      <c r="F7">
        <v>0.90521675238795007</v>
      </c>
      <c r="G7" s="3" t="s">
        <v>579</v>
      </c>
      <c r="H7">
        <f t="shared" si="0"/>
        <v>-3628</v>
      </c>
      <c r="I7">
        <f t="shared" si="1"/>
        <v>5084</v>
      </c>
      <c r="J7" s="3" t="s">
        <v>579</v>
      </c>
      <c r="K7">
        <f t="shared" si="2"/>
        <v>4.1393272605340314E-2</v>
      </c>
      <c r="L7">
        <f t="shared" si="3"/>
        <v>8.6704251759300854E-3</v>
      </c>
    </row>
    <row r="8" spans="1:12" x14ac:dyDescent="0.3">
      <c r="A8" s="3" t="s">
        <v>580</v>
      </c>
      <c r="B8">
        <v>43668</v>
      </c>
      <c r="C8">
        <v>81988</v>
      </c>
      <c r="D8" s="3" t="s">
        <v>580</v>
      </c>
      <c r="E8">
        <v>0.75938759065269945</v>
      </c>
      <c r="F8">
        <v>0.87985509240152249</v>
      </c>
      <c r="G8" s="3" t="s">
        <v>580</v>
      </c>
      <c r="H8">
        <f t="shared" si="0"/>
        <v>14662</v>
      </c>
      <c r="I8">
        <f t="shared" si="1"/>
        <v>4198</v>
      </c>
      <c r="J8" s="3" t="s">
        <v>580</v>
      </c>
      <c r="K8">
        <f t="shared" si="2"/>
        <v>-0.12656819608332137</v>
      </c>
      <c r="L8">
        <f t="shared" si="3"/>
        <v>-2.5361659986427587E-2</v>
      </c>
    </row>
    <row r="9" spans="1:12" x14ac:dyDescent="0.3">
      <c r="A9" s="3" t="s">
        <v>581</v>
      </c>
      <c r="B9">
        <v>35972</v>
      </c>
      <c r="C9">
        <v>86990</v>
      </c>
      <c r="D9" s="3" t="s">
        <v>581</v>
      </c>
      <c r="E9">
        <v>0.77604423817517532</v>
      </c>
      <c r="F9">
        <v>0.91726174733315702</v>
      </c>
      <c r="G9" s="3" t="s">
        <v>581</v>
      </c>
      <c r="H9">
        <f t="shared" si="0"/>
        <v>-7696</v>
      </c>
      <c r="I9">
        <f t="shared" si="1"/>
        <v>5002</v>
      </c>
      <c r="J9" s="3" t="s">
        <v>581</v>
      </c>
      <c r="K9">
        <f t="shared" si="2"/>
        <v>1.6656647522475865E-2</v>
      </c>
      <c r="L9">
        <f t="shared" si="3"/>
        <v>3.7406654931634531E-2</v>
      </c>
    </row>
    <row r="10" spans="1:12" x14ac:dyDescent="0.3">
      <c r="A10" s="3" t="s">
        <v>582</v>
      </c>
      <c r="B10">
        <v>34222</v>
      </c>
      <c r="C10">
        <v>92996</v>
      </c>
      <c r="D10" s="3" t="s">
        <v>582</v>
      </c>
      <c r="E10">
        <v>0.76256695508858674</v>
      </c>
      <c r="F10">
        <v>0.8734840243361941</v>
      </c>
      <c r="G10" s="3" t="s">
        <v>582</v>
      </c>
      <c r="H10">
        <f t="shared" si="0"/>
        <v>-1750</v>
      </c>
      <c r="I10">
        <f t="shared" si="1"/>
        <v>6006</v>
      </c>
      <c r="J10" s="3" t="s">
        <v>582</v>
      </c>
      <c r="K10">
        <f t="shared" si="2"/>
        <v>-1.3477283086588576E-2</v>
      </c>
      <c r="L10">
        <f t="shared" si="3"/>
        <v>-4.377772299696292E-2</v>
      </c>
    </row>
    <row r="11" spans="1:12" x14ac:dyDescent="0.3">
      <c r="A11" s="3" t="s">
        <v>583</v>
      </c>
      <c r="B11">
        <v>32688</v>
      </c>
      <c r="C11">
        <v>96570</v>
      </c>
      <c r="D11" s="3" t="s">
        <v>583</v>
      </c>
      <c r="E11">
        <v>0.64741457514363476</v>
      </c>
      <c r="F11">
        <v>0.85028356836296748</v>
      </c>
      <c r="G11" s="3" t="s">
        <v>583</v>
      </c>
      <c r="H11">
        <f t="shared" si="0"/>
        <v>-1534</v>
      </c>
      <c r="I11">
        <f t="shared" si="1"/>
        <v>3574</v>
      </c>
      <c r="J11" s="3" t="s">
        <v>583</v>
      </c>
      <c r="K11">
        <f t="shared" si="2"/>
        <v>-0.11515237994495198</v>
      </c>
      <c r="L11">
        <f t="shared" si="3"/>
        <v>-2.3200455973226619E-2</v>
      </c>
    </row>
    <row r="12" spans="1:12" x14ac:dyDescent="0.3">
      <c r="A12" s="3" t="s">
        <v>584</v>
      </c>
      <c r="B12">
        <v>27312</v>
      </c>
      <c r="C12">
        <v>98948</v>
      </c>
      <c r="D12" s="3" t="s">
        <v>584</v>
      </c>
      <c r="E12">
        <v>0.66923359002566918</v>
      </c>
      <c r="F12">
        <v>0.85636561479869422</v>
      </c>
      <c r="G12" s="3" t="s">
        <v>584</v>
      </c>
      <c r="H12">
        <f t="shared" si="0"/>
        <v>-5376</v>
      </c>
      <c r="I12">
        <f t="shared" si="1"/>
        <v>2378</v>
      </c>
      <c r="J12" s="3" t="s">
        <v>584</v>
      </c>
      <c r="K12">
        <f t="shared" si="2"/>
        <v>2.1819014882034415E-2</v>
      </c>
      <c r="L12">
        <f t="shared" si="3"/>
        <v>6.0820464357267401E-3</v>
      </c>
    </row>
    <row r="13" spans="1:12" x14ac:dyDescent="0.3">
      <c r="A13" s="3" t="s">
        <v>585</v>
      </c>
      <c r="B13">
        <v>36810</v>
      </c>
      <c r="C13">
        <v>102610</v>
      </c>
      <c r="D13" s="3" t="s">
        <v>585</v>
      </c>
      <c r="E13">
        <v>0.74322788406895246</v>
      </c>
      <c r="F13">
        <v>0.87627998829724985</v>
      </c>
      <c r="G13" s="3" t="s">
        <v>585</v>
      </c>
      <c r="H13">
        <f t="shared" si="0"/>
        <v>9498</v>
      </c>
      <c r="I13">
        <f t="shared" si="1"/>
        <v>3662</v>
      </c>
      <c r="J13" s="3" t="s">
        <v>585</v>
      </c>
      <c r="K13">
        <f t="shared" si="2"/>
        <v>7.3994294043283282E-2</v>
      </c>
      <c r="L13">
        <f t="shared" si="3"/>
        <v>1.9914373498555626E-2</v>
      </c>
    </row>
    <row r="14" spans="1:12" x14ac:dyDescent="0.3">
      <c r="A14" s="3" t="s">
        <v>586</v>
      </c>
      <c r="B14">
        <v>40556</v>
      </c>
      <c r="C14">
        <v>108260</v>
      </c>
      <c r="D14" s="3" t="s">
        <v>586</v>
      </c>
      <c r="E14">
        <v>0.68282157676348543</v>
      </c>
      <c r="F14">
        <v>0.86758211426994203</v>
      </c>
      <c r="G14" s="3" t="s">
        <v>586</v>
      </c>
      <c r="H14">
        <f t="shared" si="0"/>
        <v>3746</v>
      </c>
      <c r="I14">
        <f t="shared" si="1"/>
        <v>5650</v>
      </c>
      <c r="J14" s="3" t="s">
        <v>586</v>
      </c>
      <c r="K14">
        <f t="shared" si="2"/>
        <v>-6.0406307305467033E-2</v>
      </c>
      <c r="L14">
        <f t="shared" si="3"/>
        <v>-8.697874027307817E-3</v>
      </c>
    </row>
    <row r="15" spans="1:12" x14ac:dyDescent="0.3">
      <c r="A15" s="3" t="s">
        <v>587</v>
      </c>
      <c r="B15">
        <v>27000</v>
      </c>
      <c r="C15">
        <v>112532</v>
      </c>
      <c r="D15" s="3" t="s">
        <v>587</v>
      </c>
      <c r="E15">
        <v>0.93492905260140458</v>
      </c>
      <c r="F15">
        <v>0.85195181357382666</v>
      </c>
      <c r="G15" s="3" t="s">
        <v>587</v>
      </c>
      <c r="H15">
        <f t="shared" si="0"/>
        <v>-13556</v>
      </c>
      <c r="I15">
        <f t="shared" si="1"/>
        <v>4272</v>
      </c>
      <c r="J15" s="3" t="s">
        <v>587</v>
      </c>
      <c r="K15">
        <f t="shared" si="2"/>
        <v>0.25210747583791915</v>
      </c>
      <c r="L15">
        <f t="shared" si="3"/>
        <v>-1.5630300696115373E-2</v>
      </c>
    </row>
    <row r="16" spans="1:12" x14ac:dyDescent="0.3">
      <c r="A16" s="3" t="s">
        <v>588</v>
      </c>
      <c r="B16">
        <v>40286</v>
      </c>
      <c r="C16">
        <v>111946</v>
      </c>
      <c r="D16" s="3" t="s">
        <v>588</v>
      </c>
      <c r="E16">
        <v>0.75998252512013975</v>
      </c>
      <c r="F16">
        <v>0.86080452127659579</v>
      </c>
      <c r="G16" s="3" t="s">
        <v>588</v>
      </c>
      <c r="H16">
        <f t="shared" si="0"/>
        <v>13286</v>
      </c>
      <c r="I16">
        <f t="shared" si="1"/>
        <v>-586</v>
      </c>
      <c r="J16" s="3" t="s">
        <v>588</v>
      </c>
      <c r="K16">
        <f t="shared" si="2"/>
        <v>-0.17494652748126482</v>
      </c>
      <c r="L16">
        <f t="shared" si="3"/>
        <v>8.8527077027691359E-3</v>
      </c>
    </row>
    <row r="17" spans="1:12" x14ac:dyDescent="0.3">
      <c r="A17" s="3" t="s">
        <v>589</v>
      </c>
      <c r="B17">
        <v>23860</v>
      </c>
      <c r="C17">
        <v>113814</v>
      </c>
      <c r="D17" s="3" t="s">
        <v>589</v>
      </c>
      <c r="E17">
        <v>0.79102236901366163</v>
      </c>
      <c r="F17">
        <v>0.85075452061922729</v>
      </c>
      <c r="G17" s="3" t="s">
        <v>589</v>
      </c>
      <c r="H17">
        <f t="shared" si="0"/>
        <v>-16426</v>
      </c>
      <c r="I17">
        <f t="shared" si="1"/>
        <v>1868</v>
      </c>
      <c r="J17" s="3" t="s">
        <v>589</v>
      </c>
      <c r="K17">
        <f t="shared" si="2"/>
        <v>3.1039843893521879E-2</v>
      </c>
      <c r="L17">
        <f t="shared" si="3"/>
        <v>-1.0050000657368496E-2</v>
      </c>
    </row>
    <row r="18" spans="1:12" x14ac:dyDescent="0.3">
      <c r="A18" s="3" t="s">
        <v>590</v>
      </c>
      <c r="B18">
        <v>34608</v>
      </c>
      <c r="C18">
        <v>119084</v>
      </c>
      <c r="D18" s="3" t="s">
        <v>590</v>
      </c>
      <c r="E18">
        <v>0.89840921557871645</v>
      </c>
      <c r="F18">
        <v>0.84135329045027218</v>
      </c>
      <c r="G18" s="3" t="s">
        <v>590</v>
      </c>
      <c r="H18">
        <f t="shared" si="0"/>
        <v>10748</v>
      </c>
      <c r="I18">
        <f t="shared" si="1"/>
        <v>5270</v>
      </c>
      <c r="J18" s="3" t="s">
        <v>590</v>
      </c>
      <c r="K18">
        <f t="shared" si="2"/>
        <v>0.10738684656505482</v>
      </c>
      <c r="L18">
        <f t="shared" si="3"/>
        <v>-9.4012301689551103E-3</v>
      </c>
    </row>
    <row r="19" spans="1:12" x14ac:dyDescent="0.3">
      <c r="A19" s="3" t="s">
        <v>591</v>
      </c>
      <c r="B19">
        <v>44012</v>
      </c>
      <c r="C19">
        <v>125160</v>
      </c>
      <c r="D19" s="3" t="s">
        <v>591</v>
      </c>
      <c r="E19">
        <v>0.89690543918627708</v>
      </c>
      <c r="F19">
        <v>0.85290460117249955</v>
      </c>
      <c r="G19" s="3" t="s">
        <v>591</v>
      </c>
      <c r="H19">
        <f t="shared" si="0"/>
        <v>9404</v>
      </c>
      <c r="I19">
        <f t="shared" si="1"/>
        <v>6076</v>
      </c>
      <c r="J19" s="3" t="s">
        <v>591</v>
      </c>
      <c r="K19">
        <f t="shared" si="2"/>
        <v>-1.503776392439371E-3</v>
      </c>
      <c r="L19">
        <f t="shared" si="3"/>
        <v>1.155131072222737E-2</v>
      </c>
    </row>
    <row r="20" spans="1:12" x14ac:dyDescent="0.3">
      <c r="A20" s="3" t="s">
        <v>592</v>
      </c>
      <c r="B20">
        <v>22050</v>
      </c>
      <c r="C20">
        <v>127104</v>
      </c>
      <c r="D20" s="3" t="s">
        <v>592</v>
      </c>
      <c r="E20">
        <v>0.84921167393492114</v>
      </c>
      <c r="F20">
        <v>0.86336714947516568</v>
      </c>
      <c r="G20" s="3" t="s">
        <v>592</v>
      </c>
      <c r="H20">
        <f t="shared" si="0"/>
        <v>-21962</v>
      </c>
      <c r="I20">
        <f t="shared" si="1"/>
        <v>1944</v>
      </c>
      <c r="J20" s="3" t="s">
        <v>592</v>
      </c>
      <c r="K20">
        <f t="shared" si="2"/>
        <v>-4.7693765251355935E-2</v>
      </c>
      <c r="L20">
        <f t="shared" si="3"/>
        <v>1.046254830266613E-2</v>
      </c>
    </row>
    <row r="21" spans="1:12" x14ac:dyDescent="0.3">
      <c r="A21" s="3" t="s">
        <v>593</v>
      </c>
      <c r="B21">
        <v>55304</v>
      </c>
      <c r="C21">
        <v>127546</v>
      </c>
      <c r="D21" s="3" t="s">
        <v>593</v>
      </c>
      <c r="E21">
        <v>0.63360311927689494</v>
      </c>
      <c r="F21">
        <v>0.86117029038377357</v>
      </c>
      <c r="G21" s="3" t="s">
        <v>593</v>
      </c>
      <c r="H21">
        <f t="shared" si="0"/>
        <v>33254</v>
      </c>
      <c r="I21">
        <f t="shared" si="1"/>
        <v>442</v>
      </c>
      <c r="J21" s="3" t="s">
        <v>593</v>
      </c>
      <c r="K21">
        <f t="shared" si="2"/>
        <v>-0.2156085546580262</v>
      </c>
      <c r="L21">
        <f t="shared" si="3"/>
        <v>-2.1968590913921116E-3</v>
      </c>
    </row>
    <row r="22" spans="1:12" x14ac:dyDescent="0.3">
      <c r="A22" s="3" t="s">
        <v>594</v>
      </c>
      <c r="B22">
        <v>29944</v>
      </c>
      <c r="C22">
        <v>130538</v>
      </c>
      <c r="D22" s="3" t="s">
        <v>594</v>
      </c>
      <c r="E22">
        <v>0.78599546701658118</v>
      </c>
      <c r="F22">
        <v>0.85102521199058445</v>
      </c>
      <c r="G22" s="3" t="s">
        <v>594</v>
      </c>
      <c r="H22">
        <f t="shared" si="0"/>
        <v>-25360</v>
      </c>
      <c r="I22">
        <f t="shared" si="1"/>
        <v>2992</v>
      </c>
      <c r="J22" s="3" t="s">
        <v>594</v>
      </c>
      <c r="K22">
        <f t="shared" si="2"/>
        <v>0.15239234773968624</v>
      </c>
      <c r="L22">
        <f t="shared" si="3"/>
        <v>-1.0145078393189122E-2</v>
      </c>
    </row>
    <row r="23" spans="1:12" x14ac:dyDescent="0.3">
      <c r="A23" s="3" t="s">
        <v>595</v>
      </c>
      <c r="B23">
        <v>40872</v>
      </c>
      <c r="C23">
        <v>135114</v>
      </c>
      <c r="D23" s="3" t="s">
        <v>595</v>
      </c>
      <c r="E23">
        <v>0.83876192190030596</v>
      </c>
      <c r="F23">
        <v>0.84874938427015489</v>
      </c>
      <c r="G23" s="3" t="s">
        <v>595</v>
      </c>
      <c r="H23">
        <f t="shared" si="0"/>
        <v>10928</v>
      </c>
      <c r="I23">
        <f t="shared" si="1"/>
        <v>4576</v>
      </c>
      <c r="J23" s="3" t="s">
        <v>595</v>
      </c>
      <c r="K23">
        <f t="shared" si="2"/>
        <v>5.2766454883724778E-2</v>
      </c>
      <c r="L23">
        <f t="shared" si="3"/>
        <v>-2.2758277204295574E-3</v>
      </c>
    </row>
    <row r="24" spans="1:12" x14ac:dyDescent="0.3">
      <c r="A24" s="3" t="s">
        <v>596</v>
      </c>
      <c r="B24">
        <v>47724</v>
      </c>
      <c r="C24">
        <v>144016</v>
      </c>
      <c r="D24" s="3" t="s">
        <v>596</v>
      </c>
      <c r="E24">
        <v>0.66424884921188454</v>
      </c>
      <c r="F24">
        <v>0.80747508722608496</v>
      </c>
      <c r="G24" s="3" t="s">
        <v>596</v>
      </c>
      <c r="H24">
        <f t="shared" si="0"/>
        <v>6852</v>
      </c>
      <c r="I24">
        <f t="shared" si="1"/>
        <v>8902</v>
      </c>
      <c r="J24" s="3" t="s">
        <v>596</v>
      </c>
      <c r="K24">
        <f t="shared" si="2"/>
        <v>-0.17451307268842142</v>
      </c>
      <c r="L24">
        <f t="shared" si="3"/>
        <v>-4.127429704406993E-2</v>
      </c>
    </row>
    <row r="25" spans="1:12" x14ac:dyDescent="0.3">
      <c r="A25" s="3" t="s">
        <v>597</v>
      </c>
      <c r="B25">
        <v>41312</v>
      </c>
      <c r="C25">
        <v>149232</v>
      </c>
      <c r="D25" s="3" t="s">
        <v>597</v>
      </c>
      <c r="E25">
        <v>0.95439492856467023</v>
      </c>
      <c r="F25">
        <v>0.8007529684332465</v>
      </c>
      <c r="G25" s="3" t="s">
        <v>597</v>
      </c>
      <c r="H25">
        <f t="shared" si="0"/>
        <v>-6412</v>
      </c>
      <c r="I25">
        <f t="shared" si="1"/>
        <v>5216</v>
      </c>
      <c r="J25" s="3" t="s">
        <v>597</v>
      </c>
      <c r="K25">
        <f t="shared" si="2"/>
        <v>0.29014607935278569</v>
      </c>
      <c r="L25">
        <f t="shared" si="3"/>
        <v>-6.7221187928384607E-3</v>
      </c>
    </row>
    <row r="26" spans="1:12" x14ac:dyDescent="0.3">
      <c r="A26" s="3" t="s">
        <v>598</v>
      </c>
      <c r="B26">
        <v>36414</v>
      </c>
      <c r="C26">
        <v>153092</v>
      </c>
      <c r="D26" s="3" t="s">
        <v>598</v>
      </c>
      <c r="E26">
        <v>0.87565674255691772</v>
      </c>
      <c r="F26">
        <v>0.77675131145257881</v>
      </c>
      <c r="G26" s="3" t="s">
        <v>598</v>
      </c>
      <c r="H26">
        <f t="shared" si="0"/>
        <v>-4898</v>
      </c>
      <c r="I26">
        <f t="shared" si="1"/>
        <v>3860</v>
      </c>
      <c r="J26" s="3" t="s">
        <v>598</v>
      </c>
      <c r="K26">
        <f t="shared" si="2"/>
        <v>-7.8738186007752509E-2</v>
      </c>
      <c r="L26">
        <f t="shared" si="3"/>
        <v>-2.4001656980667696E-2</v>
      </c>
    </row>
    <row r="27" spans="1:12" x14ac:dyDescent="0.3">
      <c r="A27" s="3" t="s">
        <v>599</v>
      </c>
      <c r="B27">
        <v>26520</v>
      </c>
      <c r="C27">
        <v>156300</v>
      </c>
      <c r="D27" s="3" t="s">
        <v>599</v>
      </c>
      <c r="E27">
        <v>0.67065641930200326</v>
      </c>
      <c r="F27">
        <v>0.77243037285675409</v>
      </c>
      <c r="G27" s="3" t="s">
        <v>599</v>
      </c>
      <c r="H27">
        <f t="shared" si="0"/>
        <v>-9894</v>
      </c>
      <c r="I27">
        <f t="shared" si="1"/>
        <v>3208</v>
      </c>
      <c r="J27" s="3" t="s">
        <v>599</v>
      </c>
      <c r="K27">
        <f t="shared" si="2"/>
        <v>-0.20500032325491446</v>
      </c>
      <c r="L27">
        <f t="shared" si="3"/>
        <v>-4.3209385958247193E-3</v>
      </c>
    </row>
    <row r="28" spans="1:12" x14ac:dyDescent="0.3">
      <c r="A28" s="3" t="s">
        <v>600</v>
      </c>
      <c r="B28">
        <v>31326</v>
      </c>
      <c r="C28">
        <v>159254</v>
      </c>
      <c r="D28" s="3" t="s">
        <v>600</v>
      </c>
      <c r="E28">
        <v>0.84726972520344379</v>
      </c>
      <c r="F28">
        <v>0.77414108105699386</v>
      </c>
      <c r="G28" s="3" t="s">
        <v>600</v>
      </c>
      <c r="H28">
        <f t="shared" si="0"/>
        <v>4806</v>
      </c>
      <c r="I28">
        <f t="shared" si="1"/>
        <v>2954</v>
      </c>
      <c r="J28" s="3" t="s">
        <v>600</v>
      </c>
      <c r="K28">
        <f t="shared" si="2"/>
        <v>0.17661330590144053</v>
      </c>
      <c r="L28">
        <f t="shared" si="3"/>
        <v>1.7107082002397744E-3</v>
      </c>
    </row>
    <row r="29" spans="1:12" x14ac:dyDescent="0.3">
      <c r="A29" s="3" t="s">
        <v>601</v>
      </c>
      <c r="B29">
        <v>32066</v>
      </c>
      <c r="C29">
        <v>164498</v>
      </c>
      <c r="D29" s="3" t="s">
        <v>601</v>
      </c>
      <c r="E29">
        <v>0.6910663432127413</v>
      </c>
      <c r="F29">
        <v>0.76129598698017042</v>
      </c>
      <c r="G29" s="3" t="s">
        <v>601</v>
      </c>
      <c r="H29">
        <f t="shared" si="0"/>
        <v>740</v>
      </c>
      <c r="I29">
        <f t="shared" si="1"/>
        <v>5244</v>
      </c>
      <c r="J29" s="3" t="s">
        <v>601</v>
      </c>
      <c r="K29">
        <f t="shared" si="2"/>
        <v>-0.15620338199070249</v>
      </c>
      <c r="L29">
        <f t="shared" si="3"/>
        <v>-1.2845094076823438E-2</v>
      </c>
    </row>
    <row r="30" spans="1:12" x14ac:dyDescent="0.3">
      <c r="A30" s="3" t="s">
        <v>602</v>
      </c>
      <c r="B30">
        <v>39406</v>
      </c>
      <c r="C30">
        <v>170426</v>
      </c>
      <c r="D30" s="3" t="s">
        <v>602</v>
      </c>
      <c r="E30">
        <v>0.91980902270291343</v>
      </c>
      <c r="F30">
        <v>0.74156430746592006</v>
      </c>
      <c r="G30" s="3" t="s">
        <v>602</v>
      </c>
      <c r="H30">
        <f t="shared" si="0"/>
        <v>7340</v>
      </c>
      <c r="I30">
        <f t="shared" si="1"/>
        <v>5928</v>
      </c>
      <c r="J30" s="3" t="s">
        <v>602</v>
      </c>
      <c r="K30">
        <f t="shared" si="2"/>
        <v>0.22874267949017213</v>
      </c>
      <c r="L30">
        <f t="shared" si="3"/>
        <v>-1.9731679514250366E-2</v>
      </c>
    </row>
    <row r="31" spans="1:12" x14ac:dyDescent="0.3">
      <c r="A31" s="3" t="s">
        <v>603</v>
      </c>
      <c r="B31">
        <v>37158</v>
      </c>
      <c r="C31">
        <v>174056</v>
      </c>
      <c r="D31" s="3" t="s">
        <v>603</v>
      </c>
      <c r="E31">
        <v>0.63778208744710863</v>
      </c>
      <c r="F31">
        <v>0.74115199167717027</v>
      </c>
      <c r="G31" s="3" t="s">
        <v>603</v>
      </c>
      <c r="H31">
        <f t="shared" si="0"/>
        <v>-2248</v>
      </c>
      <c r="I31">
        <f t="shared" si="1"/>
        <v>3630</v>
      </c>
      <c r="J31" s="3" t="s">
        <v>603</v>
      </c>
      <c r="K31">
        <f t="shared" si="2"/>
        <v>-0.2820269352558048</v>
      </c>
      <c r="L31">
        <f t="shared" si="3"/>
        <v>-4.1231578874978414E-4</v>
      </c>
    </row>
    <row r="32" spans="1:12" x14ac:dyDescent="0.3">
      <c r="A32" s="3" t="s">
        <v>604</v>
      </c>
      <c r="B32">
        <v>36860</v>
      </c>
      <c r="C32">
        <v>172826</v>
      </c>
      <c r="D32" s="3" t="s">
        <v>604</v>
      </c>
      <c r="E32">
        <v>1.0015204170286709</v>
      </c>
      <c r="F32">
        <v>0.75347497006960085</v>
      </c>
      <c r="G32" s="3" t="s">
        <v>604</v>
      </c>
      <c r="H32">
        <f t="shared" si="0"/>
        <v>-298</v>
      </c>
      <c r="I32">
        <f t="shared" si="1"/>
        <v>-1230</v>
      </c>
      <c r="J32" s="3" t="s">
        <v>604</v>
      </c>
      <c r="K32">
        <f t="shared" si="2"/>
        <v>0.36373832958156227</v>
      </c>
      <c r="L32">
        <f t="shared" si="3"/>
        <v>1.2322978392430572E-2</v>
      </c>
    </row>
    <row r="33" spans="1:12" x14ac:dyDescent="0.3">
      <c r="A33" s="3" t="s">
        <v>605</v>
      </c>
      <c r="B33">
        <v>37654</v>
      </c>
      <c r="C33">
        <v>176646</v>
      </c>
      <c r="D33" s="3" t="s">
        <v>605</v>
      </c>
      <c r="E33">
        <v>1.014229164437787</v>
      </c>
      <c r="F33">
        <v>0.7712778758222365</v>
      </c>
      <c r="G33" s="3" t="s">
        <v>605</v>
      </c>
      <c r="H33">
        <f t="shared" si="0"/>
        <v>794</v>
      </c>
      <c r="I33">
        <f t="shared" si="1"/>
        <v>3820</v>
      </c>
      <c r="J33" s="3" t="s">
        <v>605</v>
      </c>
      <c r="K33">
        <f t="shared" si="2"/>
        <v>1.2708747409116095E-2</v>
      </c>
      <c r="L33">
        <f t="shared" si="3"/>
        <v>1.7802905752635656E-2</v>
      </c>
    </row>
    <row r="34" spans="1:12" x14ac:dyDescent="0.3">
      <c r="A34" s="3" t="s">
        <v>606</v>
      </c>
      <c r="B34">
        <v>53766</v>
      </c>
      <c r="C34">
        <v>189204</v>
      </c>
      <c r="D34" s="3" t="s">
        <v>606</v>
      </c>
      <c r="E34">
        <v>0.79639158035415969</v>
      </c>
      <c r="F34">
        <v>0.77001515520047903</v>
      </c>
      <c r="G34" s="3" t="s">
        <v>606</v>
      </c>
      <c r="H34">
        <f t="shared" si="0"/>
        <v>16112</v>
      </c>
      <c r="I34">
        <f t="shared" si="1"/>
        <v>12558</v>
      </c>
      <c r="J34" s="3" t="s">
        <v>606</v>
      </c>
      <c r="K34">
        <f t="shared" si="2"/>
        <v>-0.2178375840836273</v>
      </c>
      <c r="L34">
        <f t="shared" si="3"/>
        <v>-1.2627206217574738E-3</v>
      </c>
    </row>
    <row r="35" spans="1:12" x14ac:dyDescent="0.3">
      <c r="A35" s="3" t="s">
        <v>607</v>
      </c>
      <c r="B35">
        <v>28452</v>
      </c>
      <c r="C35">
        <v>193702</v>
      </c>
      <c r="D35" s="3" t="s">
        <v>607</v>
      </c>
      <c r="E35">
        <v>0.7082132564841499</v>
      </c>
      <c r="F35">
        <v>0.76542107181917607</v>
      </c>
      <c r="G35" s="3" t="s">
        <v>607</v>
      </c>
      <c r="H35">
        <f t="shared" si="0"/>
        <v>-25314</v>
      </c>
      <c r="I35">
        <f t="shared" si="1"/>
        <v>4498</v>
      </c>
      <c r="J35" s="3" t="s">
        <v>607</v>
      </c>
      <c r="K35">
        <f t="shared" si="2"/>
        <v>-8.8178323870009789E-2</v>
      </c>
      <c r="L35">
        <f t="shared" si="3"/>
        <v>-4.5940833813029602E-3</v>
      </c>
    </row>
    <row r="36" spans="1:12" x14ac:dyDescent="0.3">
      <c r="A36" s="3" t="s">
        <v>608</v>
      </c>
      <c r="B36">
        <v>19846</v>
      </c>
      <c r="C36">
        <v>197444</v>
      </c>
      <c r="D36" s="3" t="s">
        <v>608</v>
      </c>
      <c r="E36">
        <v>0.98301358912869707</v>
      </c>
      <c r="F36">
        <v>0.7704171299451239</v>
      </c>
      <c r="G36" s="3" t="s">
        <v>608</v>
      </c>
      <c r="H36">
        <f t="shared" si="0"/>
        <v>-8606</v>
      </c>
      <c r="I36">
        <f t="shared" si="1"/>
        <v>3742</v>
      </c>
      <c r="J36" s="3" t="s">
        <v>608</v>
      </c>
      <c r="K36">
        <f t="shared" si="2"/>
        <v>0.27480033264454717</v>
      </c>
      <c r="L36">
        <f t="shared" si="3"/>
        <v>4.9960581259478332E-3</v>
      </c>
    </row>
    <row r="37" spans="1:12" x14ac:dyDescent="0.3">
      <c r="A37" s="3" t="s">
        <v>609</v>
      </c>
      <c r="B37">
        <v>45024</v>
      </c>
      <c r="C37">
        <v>202708</v>
      </c>
      <c r="D37" s="3" t="s">
        <v>609</v>
      </c>
      <c r="E37">
        <v>0.94286700612755669</v>
      </c>
      <c r="F37">
        <v>0.77015910718340119</v>
      </c>
      <c r="G37" s="3" t="s">
        <v>609</v>
      </c>
      <c r="H37">
        <f t="shared" si="0"/>
        <v>25178</v>
      </c>
      <c r="I37">
        <f t="shared" si="1"/>
        <v>5264</v>
      </c>
      <c r="J37" s="3" t="s">
        <v>609</v>
      </c>
      <c r="K37">
        <f t="shared" si="2"/>
        <v>-4.0146583001140379E-2</v>
      </c>
      <c r="L37">
        <f t="shared" si="3"/>
        <v>-2.5802276172270933E-4</v>
      </c>
    </row>
    <row r="38" spans="1:12" x14ac:dyDescent="0.3">
      <c r="A38" s="3" t="s">
        <v>610</v>
      </c>
      <c r="B38">
        <v>21220</v>
      </c>
      <c r="C38">
        <v>204286</v>
      </c>
      <c r="D38" s="3" t="s">
        <v>610</v>
      </c>
      <c r="E38">
        <v>0.95072623644052212</v>
      </c>
      <c r="F38">
        <v>0.7641582756178863</v>
      </c>
      <c r="G38" s="3" t="s">
        <v>610</v>
      </c>
      <c r="H38">
        <f t="shared" si="0"/>
        <v>-23804</v>
      </c>
      <c r="I38">
        <f t="shared" si="1"/>
        <v>1578</v>
      </c>
      <c r="J38" s="3" t="s">
        <v>610</v>
      </c>
      <c r="K38">
        <f t="shared" si="2"/>
        <v>7.8592303129654262E-3</v>
      </c>
      <c r="L38">
        <f t="shared" si="3"/>
        <v>-6.0008315655148969E-3</v>
      </c>
    </row>
    <row r="39" spans="1:12" x14ac:dyDescent="0.3">
      <c r="A39" s="3" t="s">
        <v>611</v>
      </c>
      <c r="B39">
        <v>47974</v>
      </c>
      <c r="C39">
        <v>206326</v>
      </c>
      <c r="D39" s="3" t="s">
        <v>611</v>
      </c>
      <c r="E39">
        <v>0.75600292825768667</v>
      </c>
      <c r="F39">
        <v>0.742412214771902</v>
      </c>
      <c r="G39" s="3" t="s">
        <v>611</v>
      </c>
      <c r="H39">
        <f t="shared" si="0"/>
        <v>26754</v>
      </c>
      <c r="I39">
        <f t="shared" si="1"/>
        <v>2040</v>
      </c>
      <c r="J39" s="3" t="s">
        <v>611</v>
      </c>
      <c r="K39">
        <f t="shared" si="2"/>
        <v>-0.19472330818283545</v>
      </c>
      <c r="L39">
        <f t="shared" si="3"/>
        <v>-2.1746060845984294E-2</v>
      </c>
    </row>
    <row r="40" spans="1:12" x14ac:dyDescent="0.3">
      <c r="A40" s="3" t="s">
        <v>612</v>
      </c>
      <c r="B40">
        <v>71736</v>
      </c>
      <c r="C40">
        <v>203988</v>
      </c>
      <c r="D40" s="3" t="s">
        <v>612</v>
      </c>
      <c r="E40">
        <v>1.1266453219494841</v>
      </c>
      <c r="F40">
        <v>0.67038978054372744</v>
      </c>
      <c r="G40" s="3" t="s">
        <v>612</v>
      </c>
      <c r="H40">
        <f t="shared" si="0"/>
        <v>23762</v>
      </c>
      <c r="I40">
        <f t="shared" si="1"/>
        <v>-2338</v>
      </c>
      <c r="J40" s="3" t="s">
        <v>612</v>
      </c>
      <c r="K40">
        <f t="shared" si="2"/>
        <v>0.37064239369179741</v>
      </c>
      <c r="L40">
        <f t="shared" si="3"/>
        <v>-7.2022434228174559E-2</v>
      </c>
    </row>
    <row r="41" spans="1:12" x14ac:dyDescent="0.3">
      <c r="A41" s="3" t="s">
        <v>613</v>
      </c>
      <c r="B41">
        <v>32898</v>
      </c>
      <c r="C41">
        <v>201730</v>
      </c>
      <c r="D41" s="3" t="s">
        <v>613</v>
      </c>
      <c r="E41">
        <v>1.0200171926808299</v>
      </c>
      <c r="F41">
        <v>0.64995419747431782</v>
      </c>
      <c r="G41" s="3" t="s">
        <v>613</v>
      </c>
      <c r="H41">
        <f t="shared" si="0"/>
        <v>-38838</v>
      </c>
      <c r="I41">
        <f t="shared" si="1"/>
        <v>-2258</v>
      </c>
      <c r="J41" s="3" t="s">
        <v>613</v>
      </c>
      <c r="K41">
        <f t="shared" si="2"/>
        <v>-0.10662812926865417</v>
      </c>
      <c r="L41">
        <f t="shared" si="3"/>
        <v>-2.0435583069409624E-2</v>
      </c>
    </row>
    <row r="42" spans="1:12" x14ac:dyDescent="0.3">
      <c r="A42" s="3" t="s">
        <v>614</v>
      </c>
      <c r="B42">
        <v>35804</v>
      </c>
      <c r="C42">
        <v>202232</v>
      </c>
      <c r="D42" s="3" t="s">
        <v>614</v>
      </c>
      <c r="E42">
        <v>1.275870836511569</v>
      </c>
      <c r="F42">
        <v>0.64606293444464336</v>
      </c>
      <c r="G42" s="3" t="s">
        <v>614</v>
      </c>
      <c r="H42">
        <f t="shared" si="0"/>
        <v>2906</v>
      </c>
      <c r="I42">
        <f t="shared" si="1"/>
        <v>502</v>
      </c>
      <c r="J42" s="3" t="s">
        <v>614</v>
      </c>
      <c r="K42">
        <f t="shared" si="2"/>
        <v>0.25585364383073905</v>
      </c>
      <c r="L42">
        <f t="shared" si="3"/>
        <v>-3.8912630296744632E-3</v>
      </c>
    </row>
    <row r="43" spans="1:12" x14ac:dyDescent="0.3">
      <c r="A43" s="3" t="s">
        <v>615</v>
      </c>
      <c r="B43">
        <v>38534</v>
      </c>
      <c r="C43">
        <v>200136</v>
      </c>
      <c r="D43" s="3" t="s">
        <v>615</v>
      </c>
      <c r="E43">
        <v>1.017064489112228</v>
      </c>
      <c r="F43">
        <v>0.62998436278342451</v>
      </c>
      <c r="G43" s="3" t="s">
        <v>615</v>
      </c>
      <c r="H43">
        <f t="shared" si="0"/>
        <v>2730</v>
      </c>
      <c r="I43">
        <f t="shared" si="1"/>
        <v>-2096</v>
      </c>
      <c r="J43" s="3" t="s">
        <v>615</v>
      </c>
      <c r="K43">
        <f t="shared" si="2"/>
        <v>-0.25880634739934094</v>
      </c>
      <c r="L43">
        <f t="shared" si="3"/>
        <v>-1.6078571661218843E-2</v>
      </c>
    </row>
    <row r="44" spans="1:12" x14ac:dyDescent="0.3">
      <c r="A44" s="3" t="s">
        <v>616</v>
      </c>
      <c r="B44">
        <v>21514</v>
      </c>
      <c r="C44">
        <v>199294</v>
      </c>
      <c r="D44" s="3" t="s">
        <v>616</v>
      </c>
      <c r="E44">
        <v>0.83378793044664168</v>
      </c>
      <c r="F44">
        <v>0.62143647487633424</v>
      </c>
      <c r="G44" s="3" t="s">
        <v>616</v>
      </c>
      <c r="H44">
        <f t="shared" si="0"/>
        <v>-17020</v>
      </c>
      <c r="I44">
        <f t="shared" si="1"/>
        <v>-842</v>
      </c>
      <c r="J44" s="3" t="s">
        <v>616</v>
      </c>
      <c r="K44">
        <f t="shared" si="2"/>
        <v>-0.18327655866558634</v>
      </c>
      <c r="L44">
        <f t="shared" si="3"/>
        <v>-8.547887907090268E-3</v>
      </c>
    </row>
    <row r="45" spans="1:12" x14ac:dyDescent="0.3">
      <c r="A45" s="3" t="s">
        <v>617</v>
      </c>
      <c r="B45">
        <v>34312</v>
      </c>
      <c r="C45">
        <v>184618</v>
      </c>
      <c r="D45" s="3" t="s">
        <v>617</v>
      </c>
      <c r="E45">
        <v>0.66530770724131238</v>
      </c>
      <c r="F45">
        <v>0.64221668742216687</v>
      </c>
      <c r="G45" s="3" t="s">
        <v>617</v>
      </c>
      <c r="H45">
        <f t="shared" si="0"/>
        <v>12798</v>
      </c>
      <c r="I45">
        <f t="shared" si="1"/>
        <v>-14676</v>
      </c>
      <c r="J45" s="3" t="s">
        <v>617</v>
      </c>
      <c r="K45">
        <f t="shared" si="2"/>
        <v>-0.16848022320532929</v>
      </c>
      <c r="L45">
        <f t="shared" si="3"/>
        <v>2.0780212545832621E-2</v>
      </c>
    </row>
    <row r="46" spans="1:12" x14ac:dyDescent="0.3">
      <c r="A46" s="3" t="s">
        <v>618</v>
      </c>
      <c r="B46">
        <v>27390</v>
      </c>
      <c r="C46">
        <v>185316</v>
      </c>
      <c r="D46" s="3" t="s">
        <v>618</v>
      </c>
      <c r="E46">
        <v>0.73794416243654826</v>
      </c>
      <c r="F46">
        <v>0.63845664167491867</v>
      </c>
      <c r="G46" s="3" t="s">
        <v>618</v>
      </c>
      <c r="H46">
        <f t="shared" si="0"/>
        <v>-6922</v>
      </c>
      <c r="I46">
        <f t="shared" si="1"/>
        <v>698</v>
      </c>
      <c r="J46" s="3" t="s">
        <v>618</v>
      </c>
      <c r="K46">
        <f t="shared" si="2"/>
        <v>7.2636455195235872E-2</v>
      </c>
      <c r="L46">
        <f t="shared" si="3"/>
        <v>-3.7600457472481974E-3</v>
      </c>
    </row>
    <row r="47" spans="1:12" x14ac:dyDescent="0.3">
      <c r="A47" s="3" t="s">
        <v>619</v>
      </c>
      <c r="B47">
        <v>37260</v>
      </c>
      <c r="C47">
        <v>187020</v>
      </c>
      <c r="D47" s="3" t="s">
        <v>619</v>
      </c>
      <c r="E47">
        <v>0.66205727540369341</v>
      </c>
      <c r="F47">
        <v>0.64990472157526991</v>
      </c>
      <c r="G47" s="3" t="s">
        <v>619</v>
      </c>
      <c r="H47">
        <f t="shared" si="0"/>
        <v>9870</v>
      </c>
      <c r="I47">
        <f t="shared" si="1"/>
        <v>1704</v>
      </c>
      <c r="J47" s="3" t="s">
        <v>619</v>
      </c>
      <c r="K47">
        <f t="shared" si="2"/>
        <v>-7.5886887032854844E-2</v>
      </c>
      <c r="L47">
        <f t="shared" si="3"/>
        <v>1.1448079900351238E-2</v>
      </c>
    </row>
    <row r="48" spans="1:12" x14ac:dyDescent="0.3">
      <c r="A48" s="3" t="s">
        <v>620</v>
      </c>
      <c r="B48">
        <v>28112</v>
      </c>
      <c r="C48">
        <v>188394</v>
      </c>
      <c r="D48" s="3" t="s">
        <v>620</v>
      </c>
      <c r="E48">
        <v>0.67812798471824265</v>
      </c>
      <c r="F48">
        <v>0.66425795053003533</v>
      </c>
      <c r="G48" s="3" t="s">
        <v>620</v>
      </c>
      <c r="H48">
        <f t="shared" si="0"/>
        <v>-9148</v>
      </c>
      <c r="I48">
        <f t="shared" si="1"/>
        <v>1374</v>
      </c>
      <c r="J48" s="3" t="s">
        <v>620</v>
      </c>
      <c r="K48">
        <f t="shared" si="2"/>
        <v>1.6070709314549236E-2</v>
      </c>
      <c r="L48">
        <f t="shared" si="3"/>
        <v>1.4353228954765429E-2</v>
      </c>
    </row>
    <row r="49" spans="1:12" x14ac:dyDescent="0.3">
      <c r="A49" s="3" t="s">
        <v>621</v>
      </c>
      <c r="B49">
        <v>31904</v>
      </c>
      <c r="C49">
        <v>189564</v>
      </c>
      <c r="D49" s="3" t="s">
        <v>621</v>
      </c>
      <c r="E49">
        <v>0.99001996007984028</v>
      </c>
      <c r="F49">
        <v>0.6631047007422225</v>
      </c>
      <c r="G49" s="3" t="s">
        <v>621</v>
      </c>
      <c r="H49">
        <f t="shared" si="0"/>
        <v>3792</v>
      </c>
      <c r="I49">
        <f t="shared" si="1"/>
        <v>1170</v>
      </c>
      <c r="J49" s="3" t="s">
        <v>621</v>
      </c>
      <c r="K49">
        <f t="shared" si="2"/>
        <v>0.31189197536159763</v>
      </c>
      <c r="L49">
        <f t="shared" si="3"/>
        <v>-1.1532497878128378E-3</v>
      </c>
    </row>
    <row r="50" spans="1:12" x14ac:dyDescent="0.3">
      <c r="A50" s="3" t="s">
        <v>622</v>
      </c>
      <c r="B50">
        <v>20340</v>
      </c>
      <c r="C50">
        <v>190922</v>
      </c>
      <c r="D50" s="3" t="s">
        <v>622</v>
      </c>
      <c r="E50">
        <v>0.92213192213192208</v>
      </c>
      <c r="F50">
        <v>0.65083180576211397</v>
      </c>
      <c r="G50" s="3" t="s">
        <v>622</v>
      </c>
      <c r="H50">
        <f t="shared" si="0"/>
        <v>-11564</v>
      </c>
      <c r="I50">
        <f t="shared" si="1"/>
        <v>1358</v>
      </c>
      <c r="J50" s="3" t="s">
        <v>622</v>
      </c>
      <c r="K50">
        <f t="shared" si="2"/>
        <v>-6.7888037947918201E-2</v>
      </c>
      <c r="L50">
        <f t="shared" si="3"/>
        <v>-1.2272894980108529E-2</v>
      </c>
    </row>
    <row r="51" spans="1:12" x14ac:dyDescent="0.3">
      <c r="A51" s="3" t="s">
        <v>623</v>
      </c>
      <c r="B51">
        <v>26164</v>
      </c>
      <c r="C51">
        <v>192190</v>
      </c>
      <c r="D51" s="3" t="s">
        <v>623</v>
      </c>
      <c r="E51">
        <v>0.63035892323030907</v>
      </c>
      <c r="F51">
        <v>0.67275923895068501</v>
      </c>
      <c r="G51" s="3" t="s">
        <v>623</v>
      </c>
      <c r="H51">
        <f t="shared" si="0"/>
        <v>5824</v>
      </c>
      <c r="I51">
        <f t="shared" si="1"/>
        <v>1268</v>
      </c>
      <c r="J51" s="3" t="s">
        <v>623</v>
      </c>
      <c r="K51">
        <f t="shared" si="2"/>
        <v>-0.29177299890161301</v>
      </c>
      <c r="L51">
        <f t="shared" si="3"/>
        <v>2.1927433188571044E-2</v>
      </c>
    </row>
    <row r="52" spans="1:12" x14ac:dyDescent="0.3">
      <c r="A52" s="3" t="s">
        <v>624</v>
      </c>
      <c r="B52">
        <v>33518</v>
      </c>
      <c r="C52">
        <v>193588</v>
      </c>
      <c r="D52" s="3" t="s">
        <v>624</v>
      </c>
      <c r="E52">
        <v>0.94149675625579243</v>
      </c>
      <c r="F52">
        <v>0.66831555180199587</v>
      </c>
      <c r="G52" s="3" t="s">
        <v>624</v>
      </c>
      <c r="H52">
        <f t="shared" si="0"/>
        <v>7354</v>
      </c>
      <c r="I52">
        <f t="shared" si="1"/>
        <v>1398</v>
      </c>
      <c r="J52" s="3" t="s">
        <v>624</v>
      </c>
      <c r="K52">
        <f t="shared" si="2"/>
        <v>0.31113783302548337</v>
      </c>
      <c r="L52">
        <f t="shared" si="3"/>
        <v>-4.443687148689146E-3</v>
      </c>
    </row>
    <row r="53" spans="1:12" x14ac:dyDescent="0.3">
      <c r="A53" s="3" t="s">
        <v>625</v>
      </c>
      <c r="B53">
        <v>40740</v>
      </c>
      <c r="C53">
        <v>195648</v>
      </c>
      <c r="D53" s="3" t="s">
        <v>625</v>
      </c>
      <c r="E53">
        <v>0.87035166651363516</v>
      </c>
      <c r="F53">
        <v>0.67203363757563328</v>
      </c>
      <c r="G53" s="3" t="s">
        <v>625</v>
      </c>
      <c r="H53">
        <f t="shared" si="0"/>
        <v>7222</v>
      </c>
      <c r="I53">
        <f t="shared" si="1"/>
        <v>2060</v>
      </c>
      <c r="J53" s="3" t="s">
        <v>625</v>
      </c>
      <c r="K53">
        <f t="shared" si="2"/>
        <v>-7.1145089742157275E-2</v>
      </c>
      <c r="L53">
        <f t="shared" si="3"/>
        <v>3.718085773637414E-3</v>
      </c>
    </row>
    <row r="54" spans="1:12" x14ac:dyDescent="0.3">
      <c r="A54" s="3" t="s">
        <v>626</v>
      </c>
      <c r="B54">
        <v>25254</v>
      </c>
      <c r="C54">
        <v>196434</v>
      </c>
      <c r="D54" s="3" t="s">
        <v>626</v>
      </c>
      <c r="E54">
        <v>0.96712883626733137</v>
      </c>
      <c r="F54">
        <v>0.68168276145469486</v>
      </c>
      <c r="G54" s="3" t="s">
        <v>626</v>
      </c>
      <c r="H54">
        <f t="shared" si="0"/>
        <v>-15486</v>
      </c>
      <c r="I54">
        <f t="shared" si="1"/>
        <v>786</v>
      </c>
      <c r="J54" s="3" t="s">
        <v>626</v>
      </c>
      <c r="K54">
        <f t="shared" si="2"/>
        <v>9.6777169753696213E-2</v>
      </c>
      <c r="L54">
        <f t="shared" si="3"/>
        <v>9.649123879061583E-3</v>
      </c>
    </row>
    <row r="55" spans="1:12" x14ac:dyDescent="0.3">
      <c r="A55" s="3" t="s">
        <v>627</v>
      </c>
      <c r="B55">
        <v>24846</v>
      </c>
      <c r="C55">
        <v>198926</v>
      </c>
      <c r="D55" s="3" t="s">
        <v>627</v>
      </c>
      <c r="E55">
        <v>0.53826151560178304</v>
      </c>
      <c r="F55">
        <v>0.68644240225168707</v>
      </c>
      <c r="G55" s="3" t="s">
        <v>627</v>
      </c>
      <c r="H55">
        <f t="shared" si="0"/>
        <v>-408</v>
      </c>
      <c r="I55">
        <f t="shared" si="1"/>
        <v>2492</v>
      </c>
      <c r="J55" s="3" t="s">
        <v>627</v>
      </c>
      <c r="K55">
        <f t="shared" si="2"/>
        <v>-0.42886732066554833</v>
      </c>
      <c r="L55">
        <f t="shared" si="3"/>
        <v>4.7596407969922039E-3</v>
      </c>
    </row>
    <row r="56" spans="1:12" x14ac:dyDescent="0.3">
      <c r="A56" s="3" t="s">
        <v>628</v>
      </c>
      <c r="B56">
        <v>27274</v>
      </c>
      <c r="C56">
        <v>200604</v>
      </c>
      <c r="D56" s="3" t="s">
        <v>628</v>
      </c>
      <c r="E56">
        <v>0.79860195199155892</v>
      </c>
      <c r="F56">
        <v>0.68730759525611906</v>
      </c>
      <c r="G56" s="3" t="s">
        <v>628</v>
      </c>
      <c r="H56">
        <f t="shared" si="0"/>
        <v>2428</v>
      </c>
      <c r="I56">
        <f t="shared" si="1"/>
        <v>1678</v>
      </c>
      <c r="J56" s="3" t="s">
        <v>628</v>
      </c>
      <c r="K56">
        <f t="shared" si="2"/>
        <v>0.26034043638977589</v>
      </c>
      <c r="L56">
        <f t="shared" si="3"/>
        <v>8.6519300443199665E-4</v>
      </c>
    </row>
    <row r="57" spans="1:12" x14ac:dyDescent="0.3">
      <c r="A57" s="3" t="s">
        <v>629</v>
      </c>
      <c r="B57">
        <v>25764</v>
      </c>
      <c r="C57">
        <v>204216</v>
      </c>
      <c r="D57" s="3" t="s">
        <v>629</v>
      </c>
      <c r="E57">
        <v>0.79215358931552593</v>
      </c>
      <c r="F57">
        <v>0.66698773937603051</v>
      </c>
      <c r="G57" s="3" t="s">
        <v>629</v>
      </c>
      <c r="H57">
        <f t="shared" si="0"/>
        <v>-1510</v>
      </c>
      <c r="I57">
        <f t="shared" si="1"/>
        <v>3612</v>
      </c>
      <c r="J57" s="3" t="s">
        <v>629</v>
      </c>
      <c r="K57">
        <f t="shared" si="2"/>
        <v>-6.4483626760329926E-3</v>
      </c>
      <c r="L57">
        <f t="shared" si="3"/>
        <v>-2.0319855880088555E-2</v>
      </c>
    </row>
    <row r="58" spans="1:12" x14ac:dyDescent="0.3">
      <c r="A58" s="3" t="s">
        <v>630</v>
      </c>
      <c r="B58">
        <v>18906</v>
      </c>
      <c r="C58">
        <v>205994</v>
      </c>
      <c r="D58" s="3" t="s">
        <v>630</v>
      </c>
      <c r="E58">
        <v>0.90354409987917839</v>
      </c>
      <c r="F58">
        <v>0.667805557354751</v>
      </c>
      <c r="G58" s="3" t="s">
        <v>630</v>
      </c>
      <c r="H58">
        <f t="shared" si="0"/>
        <v>-6858</v>
      </c>
      <c r="I58">
        <f t="shared" si="1"/>
        <v>1778</v>
      </c>
      <c r="J58" s="3" t="s">
        <v>630</v>
      </c>
      <c r="K58">
        <f t="shared" si="2"/>
        <v>0.11139051056365246</v>
      </c>
      <c r="L58">
        <f t="shared" si="3"/>
        <v>8.17817978720492E-4</v>
      </c>
    </row>
    <row r="59" spans="1:12" x14ac:dyDescent="0.3">
      <c r="A59" s="3" t="s">
        <v>631</v>
      </c>
      <c r="B59">
        <v>18388</v>
      </c>
      <c r="C59">
        <v>207004</v>
      </c>
      <c r="D59" s="3" t="s">
        <v>631</v>
      </c>
      <c r="E59">
        <v>0.71754156547730241</v>
      </c>
      <c r="F59">
        <v>0.67054570105072875</v>
      </c>
      <c r="G59" s="3" t="s">
        <v>631</v>
      </c>
      <c r="H59">
        <f t="shared" si="0"/>
        <v>-518</v>
      </c>
      <c r="I59">
        <f t="shared" si="1"/>
        <v>1010</v>
      </c>
      <c r="J59" s="3" t="s">
        <v>631</v>
      </c>
      <c r="K59">
        <f t="shared" si="2"/>
        <v>-0.18600253440187597</v>
      </c>
      <c r="L59">
        <f t="shared" si="3"/>
        <v>2.7401436959777481E-3</v>
      </c>
    </row>
    <row r="60" spans="1:12" x14ac:dyDescent="0.3">
      <c r="A60" s="3" t="s">
        <v>632</v>
      </c>
      <c r="B60">
        <v>27094</v>
      </c>
      <c r="C60">
        <v>208344</v>
      </c>
      <c r="D60" s="3" t="s">
        <v>632</v>
      </c>
      <c r="E60">
        <v>0.74215534979423869</v>
      </c>
      <c r="F60">
        <v>0.66608556577369049</v>
      </c>
      <c r="G60" s="3" t="s">
        <v>632</v>
      </c>
      <c r="H60">
        <f t="shared" si="0"/>
        <v>8706</v>
      </c>
      <c r="I60">
        <f t="shared" si="1"/>
        <v>1340</v>
      </c>
      <c r="J60" s="3" t="s">
        <v>632</v>
      </c>
      <c r="K60">
        <f t="shared" si="2"/>
        <v>2.4613784316936282E-2</v>
      </c>
      <c r="L60">
        <f t="shared" si="3"/>
        <v>-4.4601352770382574E-3</v>
      </c>
    </row>
    <row r="61" spans="1:12" x14ac:dyDescent="0.3">
      <c r="A61" s="3" t="s">
        <v>633</v>
      </c>
      <c r="B61">
        <v>26234</v>
      </c>
      <c r="C61">
        <v>210828</v>
      </c>
      <c r="D61" s="3" t="s">
        <v>633</v>
      </c>
      <c r="E61">
        <v>0.57713117710713002</v>
      </c>
      <c r="F61">
        <v>0.65661931103847115</v>
      </c>
      <c r="G61" s="3" t="s">
        <v>633</v>
      </c>
      <c r="H61">
        <f t="shared" si="0"/>
        <v>-860</v>
      </c>
      <c r="I61">
        <f t="shared" si="1"/>
        <v>2484</v>
      </c>
      <c r="J61" s="3" t="s">
        <v>633</v>
      </c>
      <c r="K61">
        <f t="shared" si="2"/>
        <v>-0.16502417268710867</v>
      </c>
      <c r="L61">
        <f t="shared" si="3"/>
        <v>-9.4662547352193371E-3</v>
      </c>
    </row>
    <row r="62" spans="1:12" x14ac:dyDescent="0.3">
      <c r="A62" s="3" t="s">
        <v>634</v>
      </c>
      <c r="B62">
        <v>43724</v>
      </c>
      <c r="C62">
        <v>216432</v>
      </c>
      <c r="D62" s="3" t="s">
        <v>634</v>
      </c>
      <c r="E62">
        <v>0.74449409511650178</v>
      </c>
      <c r="F62">
        <v>0.64267281945414245</v>
      </c>
      <c r="G62" s="3" t="s">
        <v>634</v>
      </c>
      <c r="H62">
        <f t="shared" si="0"/>
        <v>17490</v>
      </c>
      <c r="I62">
        <f t="shared" si="1"/>
        <v>5604</v>
      </c>
      <c r="J62" s="3" t="s">
        <v>634</v>
      </c>
      <c r="K62">
        <f t="shared" si="2"/>
        <v>0.16736291800937175</v>
      </c>
      <c r="L62">
        <f t="shared" si="3"/>
        <v>-1.3946491584328702E-2</v>
      </c>
    </row>
    <row r="63" spans="1:12" x14ac:dyDescent="0.3">
      <c r="A63" s="3" t="s">
        <v>635</v>
      </c>
      <c r="B63">
        <v>94898</v>
      </c>
      <c r="C63">
        <v>206926</v>
      </c>
      <c r="D63" s="3" t="s">
        <v>635</v>
      </c>
      <c r="E63">
        <v>0.55021562990067951</v>
      </c>
      <c r="F63">
        <v>0.68432448271932533</v>
      </c>
      <c r="G63" s="3" t="s">
        <v>635</v>
      </c>
      <c r="H63">
        <f t="shared" si="0"/>
        <v>51174</v>
      </c>
      <c r="I63">
        <f t="shared" si="1"/>
        <v>-9506</v>
      </c>
      <c r="J63" s="3" t="s">
        <v>635</v>
      </c>
      <c r="K63">
        <f t="shared" si="2"/>
        <v>-0.19427846521582226</v>
      </c>
      <c r="L63">
        <f t="shared" si="3"/>
        <v>4.1651663265182881E-2</v>
      </c>
    </row>
    <row r="64" spans="1:12" x14ac:dyDescent="0.3">
      <c r="A64" s="3" t="s">
        <v>636</v>
      </c>
      <c r="B64">
        <v>64080</v>
      </c>
      <c r="C64">
        <v>206604</v>
      </c>
      <c r="D64" s="3" t="s">
        <v>636</v>
      </c>
      <c r="E64">
        <v>0.64316118775321807</v>
      </c>
      <c r="F64">
        <v>0.72956954141343111</v>
      </c>
      <c r="G64" s="3" t="s">
        <v>636</v>
      </c>
      <c r="H64">
        <f t="shared" si="0"/>
        <v>-30818</v>
      </c>
      <c r="I64">
        <f t="shared" si="1"/>
        <v>-322</v>
      </c>
      <c r="J64" s="3" t="s">
        <v>636</v>
      </c>
      <c r="K64">
        <f t="shared" si="2"/>
        <v>9.2945557852538552E-2</v>
      </c>
      <c r="L64">
        <f t="shared" si="3"/>
        <v>4.5245058694105778E-2</v>
      </c>
    </row>
    <row r="65" spans="1:12" x14ac:dyDescent="0.3">
      <c r="A65" s="3" t="s">
        <v>637</v>
      </c>
      <c r="B65">
        <v>43118</v>
      </c>
      <c r="C65">
        <v>211138</v>
      </c>
      <c r="D65" s="3" t="s">
        <v>637</v>
      </c>
      <c r="E65">
        <v>0.72984032736901228</v>
      </c>
      <c r="F65">
        <v>0.76245012437603299</v>
      </c>
      <c r="G65" s="3" t="s">
        <v>637</v>
      </c>
      <c r="H65">
        <f t="shared" si="0"/>
        <v>-20962</v>
      </c>
      <c r="I65">
        <f t="shared" si="1"/>
        <v>4534</v>
      </c>
      <c r="J65" s="3" t="s">
        <v>637</v>
      </c>
      <c r="K65">
        <f t="shared" si="2"/>
        <v>8.667913961579421E-2</v>
      </c>
      <c r="L65">
        <f t="shared" si="3"/>
        <v>3.2880582962601879E-2</v>
      </c>
    </row>
    <row r="66" spans="1:12" x14ac:dyDescent="0.3">
      <c r="A66" s="3" t="s">
        <v>638</v>
      </c>
      <c r="B66">
        <v>54580</v>
      </c>
      <c r="C66">
        <v>210806</v>
      </c>
      <c r="D66" s="3" t="s">
        <v>638</v>
      </c>
      <c r="E66">
        <v>0.59088259298122892</v>
      </c>
      <c r="F66">
        <v>0.79232417358182561</v>
      </c>
      <c r="G66" s="3" t="s">
        <v>638</v>
      </c>
      <c r="H66">
        <f t="shared" si="0"/>
        <v>11462</v>
      </c>
      <c r="I66">
        <f t="shared" si="1"/>
        <v>-332</v>
      </c>
      <c r="J66" s="3" t="s">
        <v>638</v>
      </c>
      <c r="K66">
        <f t="shared" si="2"/>
        <v>-0.13895773438778336</v>
      </c>
      <c r="L66">
        <f t="shared" si="3"/>
        <v>2.9874049205792619E-2</v>
      </c>
    </row>
    <row r="67" spans="1:12" x14ac:dyDescent="0.3">
      <c r="A67" s="3" t="s">
        <v>639</v>
      </c>
      <c r="B67">
        <v>34898</v>
      </c>
      <c r="C67">
        <v>203604</v>
      </c>
      <c r="D67" s="3" t="s">
        <v>639</v>
      </c>
      <c r="E67">
        <v>0.84177749630567866</v>
      </c>
      <c r="F67">
        <v>0.83311425227334113</v>
      </c>
      <c r="G67" s="3" t="s">
        <v>639</v>
      </c>
      <c r="H67">
        <f t="shared" ref="H67:H130" si="4">B67-B66</f>
        <v>-19682</v>
      </c>
      <c r="I67">
        <f t="shared" ref="I67:I130" si="5">C67-C66</f>
        <v>-7202</v>
      </c>
      <c r="J67" s="3" t="s">
        <v>639</v>
      </c>
      <c r="K67">
        <f t="shared" si="2"/>
        <v>0.25089490332444975</v>
      </c>
      <c r="L67">
        <f t="shared" si="3"/>
        <v>4.0790078691515519E-2</v>
      </c>
    </row>
    <row r="68" spans="1:12" x14ac:dyDescent="0.3">
      <c r="A68" s="3" t="s">
        <v>640</v>
      </c>
      <c r="B68">
        <v>107368</v>
      </c>
      <c r="C68">
        <v>196136</v>
      </c>
      <c r="D68" s="3" t="s">
        <v>640</v>
      </c>
      <c r="E68">
        <v>0.70479517307081618</v>
      </c>
      <c r="F68">
        <v>0.93435638486725314</v>
      </c>
      <c r="G68" s="3" t="s">
        <v>640</v>
      </c>
      <c r="H68">
        <f t="shared" si="4"/>
        <v>72470</v>
      </c>
      <c r="I68">
        <f t="shared" si="5"/>
        <v>-7468</v>
      </c>
      <c r="J68" s="3" t="s">
        <v>640</v>
      </c>
      <c r="K68">
        <f t="shared" ref="K68:K131" si="6">E68-E67</f>
        <v>-0.13698232323486248</v>
      </c>
      <c r="L68">
        <f t="shared" ref="L68:L131" si="7">F68-F67</f>
        <v>0.10124213259391202</v>
      </c>
    </row>
    <row r="69" spans="1:12" x14ac:dyDescent="0.3">
      <c r="A69" s="3" t="s">
        <v>641</v>
      </c>
      <c r="B69">
        <v>74948</v>
      </c>
      <c r="C69">
        <v>193564</v>
      </c>
      <c r="D69" s="3" t="s">
        <v>641</v>
      </c>
      <c r="E69">
        <v>0.62485366170923129</v>
      </c>
      <c r="F69">
        <v>0.9974408189379399</v>
      </c>
      <c r="G69" s="3" t="s">
        <v>641</v>
      </c>
      <c r="H69">
        <f t="shared" si="4"/>
        <v>-32420</v>
      </c>
      <c r="I69">
        <f t="shared" si="5"/>
        <v>-2572</v>
      </c>
      <c r="J69" s="3" t="s">
        <v>641</v>
      </c>
      <c r="K69">
        <f t="shared" si="6"/>
        <v>-7.9941511361584894E-2</v>
      </c>
      <c r="L69">
        <f t="shared" si="7"/>
        <v>6.3084434070686757E-2</v>
      </c>
    </row>
    <row r="70" spans="1:12" x14ac:dyDescent="0.3">
      <c r="A70" s="3" t="s">
        <v>642</v>
      </c>
      <c r="B70">
        <v>37338</v>
      </c>
      <c r="C70">
        <v>195502</v>
      </c>
      <c r="D70" s="3" t="s">
        <v>642</v>
      </c>
      <c r="E70">
        <v>0.68295321373839357</v>
      </c>
      <c r="F70">
        <v>0.9926816838242789</v>
      </c>
      <c r="G70" s="3" t="s">
        <v>642</v>
      </c>
      <c r="H70">
        <f t="shared" si="4"/>
        <v>-37610</v>
      </c>
      <c r="I70">
        <f t="shared" si="5"/>
        <v>1938</v>
      </c>
      <c r="J70" s="3" t="s">
        <v>642</v>
      </c>
      <c r="K70">
        <f t="shared" si="6"/>
        <v>5.8099552029162282E-2</v>
      </c>
      <c r="L70">
        <f t="shared" si="7"/>
        <v>-4.759135113660995E-3</v>
      </c>
    </row>
    <row r="71" spans="1:12" x14ac:dyDescent="0.3">
      <c r="A71" s="3" t="s">
        <v>643</v>
      </c>
      <c r="B71">
        <v>83630</v>
      </c>
      <c r="C71">
        <v>200098</v>
      </c>
      <c r="D71" s="3" t="s">
        <v>643</v>
      </c>
      <c r="E71">
        <v>0.73852486279727259</v>
      </c>
      <c r="F71">
        <v>0.92984588083251352</v>
      </c>
      <c r="G71" s="3" t="s">
        <v>643</v>
      </c>
      <c r="H71">
        <f t="shared" si="4"/>
        <v>46292</v>
      </c>
      <c r="I71">
        <f t="shared" si="5"/>
        <v>4596</v>
      </c>
      <c r="J71" s="3" t="s">
        <v>643</v>
      </c>
      <c r="K71">
        <f t="shared" si="6"/>
        <v>5.5571649058879014E-2</v>
      </c>
      <c r="L71">
        <f t="shared" si="7"/>
        <v>-6.2835802991765388E-2</v>
      </c>
    </row>
    <row r="72" spans="1:12" x14ac:dyDescent="0.3">
      <c r="A72" s="3" t="s">
        <v>644</v>
      </c>
      <c r="B72">
        <v>79588</v>
      </c>
      <c r="C72">
        <v>203828</v>
      </c>
      <c r="D72" s="3" t="s">
        <v>644</v>
      </c>
      <c r="E72">
        <v>0.76173189304055255</v>
      </c>
      <c r="F72">
        <v>0.84901484088682466</v>
      </c>
      <c r="G72" s="3" t="s">
        <v>644</v>
      </c>
      <c r="H72">
        <f t="shared" si="4"/>
        <v>-4042</v>
      </c>
      <c r="I72">
        <f t="shared" si="5"/>
        <v>3730</v>
      </c>
      <c r="J72" s="3" t="s">
        <v>644</v>
      </c>
      <c r="K72">
        <f t="shared" si="6"/>
        <v>2.3207030243279969E-2</v>
      </c>
      <c r="L72">
        <f t="shared" si="7"/>
        <v>-8.0831039945688854E-2</v>
      </c>
    </row>
    <row r="73" spans="1:12" x14ac:dyDescent="0.3">
      <c r="A73" s="3" t="s">
        <v>645</v>
      </c>
      <c r="B73">
        <v>35668</v>
      </c>
      <c r="C73">
        <v>204912</v>
      </c>
      <c r="D73" s="3" t="s">
        <v>645</v>
      </c>
      <c r="E73">
        <v>0.95184415015869539</v>
      </c>
      <c r="F73">
        <v>0.81998401278976818</v>
      </c>
      <c r="G73" s="3" t="s">
        <v>645</v>
      </c>
      <c r="H73">
        <f t="shared" si="4"/>
        <v>-43920</v>
      </c>
      <c r="I73">
        <f t="shared" si="5"/>
        <v>1084</v>
      </c>
      <c r="J73" s="3" t="s">
        <v>645</v>
      </c>
      <c r="K73">
        <f t="shared" si="6"/>
        <v>0.19011225711814284</v>
      </c>
      <c r="L73">
        <f t="shared" si="7"/>
        <v>-2.9030828097056482E-2</v>
      </c>
    </row>
    <row r="74" spans="1:12" x14ac:dyDescent="0.3">
      <c r="A74" s="3" t="s">
        <v>646</v>
      </c>
      <c r="B74">
        <v>38582</v>
      </c>
      <c r="C74">
        <v>203202</v>
      </c>
      <c r="D74" s="3" t="s">
        <v>646</v>
      </c>
      <c r="E74">
        <v>0.6209562221662045</v>
      </c>
      <c r="F74">
        <v>0.80730028283259514</v>
      </c>
      <c r="G74" s="3" t="s">
        <v>646</v>
      </c>
      <c r="H74">
        <f t="shared" si="4"/>
        <v>2914</v>
      </c>
      <c r="I74">
        <f t="shared" si="5"/>
        <v>-1710</v>
      </c>
      <c r="J74" s="3" t="s">
        <v>646</v>
      </c>
      <c r="K74">
        <f t="shared" si="6"/>
        <v>-0.33088792799249089</v>
      </c>
      <c r="L74">
        <f t="shared" si="7"/>
        <v>-1.268372995717304E-2</v>
      </c>
    </row>
    <row r="75" spans="1:12" x14ac:dyDescent="0.3">
      <c r="A75" s="3" t="s">
        <v>647</v>
      </c>
      <c r="B75">
        <v>41718</v>
      </c>
      <c r="C75">
        <v>203706</v>
      </c>
      <c r="D75" s="3" t="s">
        <v>647</v>
      </c>
      <c r="E75">
        <v>0.62922752479887523</v>
      </c>
      <c r="F75">
        <v>0.81072</v>
      </c>
      <c r="G75" s="3" t="s">
        <v>647</v>
      </c>
      <c r="H75">
        <f t="shared" si="4"/>
        <v>3136</v>
      </c>
      <c r="I75">
        <f t="shared" si="5"/>
        <v>504</v>
      </c>
      <c r="J75" s="3" t="s">
        <v>647</v>
      </c>
      <c r="K75">
        <f t="shared" si="6"/>
        <v>8.2713026326707295E-3</v>
      </c>
      <c r="L75">
        <f t="shared" si="7"/>
        <v>3.4197171674048565E-3</v>
      </c>
    </row>
    <row r="76" spans="1:12" x14ac:dyDescent="0.3">
      <c r="A76" s="3" t="s">
        <v>648</v>
      </c>
      <c r="B76">
        <v>41232</v>
      </c>
      <c r="C76">
        <v>203278</v>
      </c>
      <c r="D76" s="3" t="s">
        <v>648</v>
      </c>
      <c r="E76">
        <v>0.60099402034635396</v>
      </c>
      <c r="F76">
        <v>0.84466142761211638</v>
      </c>
      <c r="G76" s="3" t="s">
        <v>648</v>
      </c>
      <c r="H76">
        <f t="shared" si="4"/>
        <v>-486</v>
      </c>
      <c r="I76">
        <f t="shared" si="5"/>
        <v>-428</v>
      </c>
      <c r="J76" s="3" t="s">
        <v>648</v>
      </c>
      <c r="K76">
        <f t="shared" si="6"/>
        <v>-2.8233504452521263E-2</v>
      </c>
      <c r="L76">
        <f t="shared" si="7"/>
        <v>3.3941427612116382E-2</v>
      </c>
    </row>
    <row r="77" spans="1:12" x14ac:dyDescent="0.3">
      <c r="A77" s="3" t="s">
        <v>649</v>
      </c>
      <c r="B77">
        <v>38208</v>
      </c>
      <c r="C77">
        <v>205356</v>
      </c>
      <c r="D77" s="3" t="s">
        <v>649</v>
      </c>
      <c r="E77">
        <v>0.66614338042909471</v>
      </c>
      <c r="F77">
        <v>0.86846941932196609</v>
      </c>
      <c r="G77" s="3" t="s">
        <v>649</v>
      </c>
      <c r="H77">
        <f t="shared" si="4"/>
        <v>-3024</v>
      </c>
      <c r="I77">
        <f t="shared" si="5"/>
        <v>2078</v>
      </c>
      <c r="J77" s="3" t="s">
        <v>649</v>
      </c>
      <c r="K77">
        <f t="shared" si="6"/>
        <v>6.5149360082740748E-2</v>
      </c>
      <c r="L77">
        <f t="shared" si="7"/>
        <v>2.3807991709849707E-2</v>
      </c>
    </row>
    <row r="78" spans="1:12" x14ac:dyDescent="0.3">
      <c r="A78" s="3" t="s">
        <v>650</v>
      </c>
      <c r="B78">
        <v>50766</v>
      </c>
      <c r="C78">
        <v>206702</v>
      </c>
      <c r="D78" s="3" t="s">
        <v>650</v>
      </c>
      <c r="E78">
        <v>0.65977898384881972</v>
      </c>
      <c r="F78">
        <v>0.90042844271187683</v>
      </c>
      <c r="G78" s="3" t="s">
        <v>650</v>
      </c>
      <c r="H78">
        <f t="shared" si="4"/>
        <v>12558</v>
      </c>
      <c r="I78">
        <f t="shared" si="5"/>
        <v>1346</v>
      </c>
      <c r="J78" s="3" t="s">
        <v>650</v>
      </c>
      <c r="K78">
        <f t="shared" si="6"/>
        <v>-6.3643965802749891E-3</v>
      </c>
      <c r="L78">
        <f t="shared" si="7"/>
        <v>3.1959023389910746E-2</v>
      </c>
    </row>
    <row r="79" spans="1:12" x14ac:dyDescent="0.3">
      <c r="A79" s="3" t="s">
        <v>651</v>
      </c>
      <c r="B79">
        <v>45364</v>
      </c>
      <c r="C79">
        <v>204610</v>
      </c>
      <c r="D79" s="3" t="s">
        <v>651</v>
      </c>
      <c r="E79">
        <v>0.78837814397224626</v>
      </c>
      <c r="F79">
        <v>0.87138728323699421</v>
      </c>
      <c r="G79" s="3" t="s">
        <v>651</v>
      </c>
      <c r="H79">
        <f t="shared" si="4"/>
        <v>-5402</v>
      </c>
      <c r="I79">
        <f t="shared" si="5"/>
        <v>-2092</v>
      </c>
      <c r="J79" s="3" t="s">
        <v>651</v>
      </c>
      <c r="K79">
        <f t="shared" si="6"/>
        <v>0.12859916012342654</v>
      </c>
      <c r="L79">
        <f t="shared" si="7"/>
        <v>-2.9041159474882616E-2</v>
      </c>
    </row>
    <row r="80" spans="1:12" x14ac:dyDescent="0.3">
      <c r="A80" s="3" t="s">
        <v>652</v>
      </c>
      <c r="B80">
        <v>40606</v>
      </c>
      <c r="C80">
        <v>207146</v>
      </c>
      <c r="D80" s="3" t="s">
        <v>652</v>
      </c>
      <c r="E80">
        <v>0.85077484047402008</v>
      </c>
      <c r="F80">
        <v>0.85571461845806529</v>
      </c>
      <c r="G80" s="3" t="s">
        <v>652</v>
      </c>
      <c r="H80">
        <f t="shared" si="4"/>
        <v>-4758</v>
      </c>
      <c r="I80">
        <f t="shared" si="5"/>
        <v>2536</v>
      </c>
      <c r="J80" s="3" t="s">
        <v>652</v>
      </c>
      <c r="K80">
        <f t="shared" si="6"/>
        <v>6.2396696501773818E-2</v>
      </c>
      <c r="L80">
        <f t="shared" si="7"/>
        <v>-1.5672664778928924E-2</v>
      </c>
    </row>
    <row r="81" spans="1:12" x14ac:dyDescent="0.3">
      <c r="A81" s="3" t="s">
        <v>653</v>
      </c>
      <c r="B81">
        <v>28130</v>
      </c>
      <c r="C81">
        <v>207122</v>
      </c>
      <c r="D81" s="3" t="s">
        <v>653</v>
      </c>
      <c r="E81">
        <v>0.83138020833333337</v>
      </c>
      <c r="F81">
        <v>0.84748907323164746</v>
      </c>
      <c r="G81" s="3" t="s">
        <v>653</v>
      </c>
      <c r="H81">
        <f t="shared" si="4"/>
        <v>-12476</v>
      </c>
      <c r="I81">
        <f t="shared" si="5"/>
        <v>-24</v>
      </c>
      <c r="J81" s="3" t="s">
        <v>653</v>
      </c>
      <c r="K81">
        <f t="shared" si="6"/>
        <v>-1.9394632140686707E-2</v>
      </c>
      <c r="L81">
        <f t="shared" si="7"/>
        <v>-8.2255452264178297E-3</v>
      </c>
    </row>
    <row r="82" spans="1:12" x14ac:dyDescent="0.3">
      <c r="A82" s="3" t="s">
        <v>654</v>
      </c>
      <c r="B82">
        <v>30602</v>
      </c>
      <c r="C82">
        <v>208386</v>
      </c>
      <c r="D82" s="3" t="s">
        <v>654</v>
      </c>
      <c r="E82">
        <v>0.70011111111111113</v>
      </c>
      <c r="F82">
        <v>0.84860635523304295</v>
      </c>
      <c r="G82" s="3" t="s">
        <v>654</v>
      </c>
      <c r="H82">
        <f t="shared" si="4"/>
        <v>2472</v>
      </c>
      <c r="I82">
        <f t="shared" si="5"/>
        <v>1264</v>
      </c>
      <c r="J82" s="3" t="s">
        <v>654</v>
      </c>
      <c r="K82">
        <f t="shared" si="6"/>
        <v>-0.13126909722222224</v>
      </c>
      <c r="L82">
        <f t="shared" si="7"/>
        <v>1.1172820013954921E-3</v>
      </c>
    </row>
    <row r="83" spans="1:12" x14ac:dyDescent="0.3">
      <c r="A83" s="3" t="s">
        <v>655</v>
      </c>
      <c r="B83">
        <v>31508</v>
      </c>
      <c r="C83">
        <v>210686</v>
      </c>
      <c r="D83" s="3" t="s">
        <v>655</v>
      </c>
      <c r="E83">
        <v>0.91537993920972649</v>
      </c>
      <c r="F83">
        <v>0.84981035330476928</v>
      </c>
      <c r="G83" s="3" t="s">
        <v>655</v>
      </c>
      <c r="H83">
        <f t="shared" si="4"/>
        <v>906</v>
      </c>
      <c r="I83">
        <f t="shared" si="5"/>
        <v>2300</v>
      </c>
      <c r="J83" s="3" t="s">
        <v>655</v>
      </c>
      <c r="K83">
        <f t="shared" si="6"/>
        <v>0.21526882809861536</v>
      </c>
      <c r="L83">
        <f t="shared" si="7"/>
        <v>1.203998071726331E-3</v>
      </c>
    </row>
    <row r="84" spans="1:12" x14ac:dyDescent="0.3">
      <c r="A84" s="3" t="s">
        <v>656</v>
      </c>
      <c r="B84">
        <v>25186</v>
      </c>
      <c r="C84">
        <v>210032</v>
      </c>
      <c r="D84" s="3" t="s">
        <v>656</v>
      </c>
      <c r="E84">
        <v>0.87200832466181066</v>
      </c>
      <c r="F84">
        <v>0.85635749765781055</v>
      </c>
      <c r="G84" s="3" t="s">
        <v>656</v>
      </c>
      <c r="H84">
        <f t="shared" si="4"/>
        <v>-6322</v>
      </c>
      <c r="I84">
        <f t="shared" si="5"/>
        <v>-654</v>
      </c>
      <c r="J84" s="3" t="s">
        <v>656</v>
      </c>
      <c r="K84">
        <f t="shared" si="6"/>
        <v>-4.3371614547915827E-2</v>
      </c>
      <c r="L84">
        <f t="shared" si="7"/>
        <v>6.5471443530412676E-3</v>
      </c>
    </row>
    <row r="85" spans="1:12" x14ac:dyDescent="0.3">
      <c r="A85" s="3" t="s">
        <v>657</v>
      </c>
      <c r="B85">
        <v>39480</v>
      </c>
      <c r="C85">
        <v>210754</v>
      </c>
      <c r="D85" s="3" t="s">
        <v>657</v>
      </c>
      <c r="E85">
        <v>0.93169586065172716</v>
      </c>
      <c r="F85">
        <v>0.86593830789389803</v>
      </c>
      <c r="G85" s="3" t="s">
        <v>657</v>
      </c>
      <c r="H85">
        <f t="shared" si="4"/>
        <v>14294</v>
      </c>
      <c r="I85">
        <f t="shared" si="5"/>
        <v>722</v>
      </c>
      <c r="J85" s="3" t="s">
        <v>657</v>
      </c>
      <c r="K85">
        <f t="shared" si="6"/>
        <v>5.9687535989916496E-2</v>
      </c>
      <c r="L85">
        <f t="shared" si="7"/>
        <v>9.5808102360874781E-3</v>
      </c>
    </row>
    <row r="86" spans="1:12" x14ac:dyDescent="0.3">
      <c r="A86" s="3" t="s">
        <v>658</v>
      </c>
      <c r="B86">
        <v>31574</v>
      </c>
      <c r="C86">
        <v>211146</v>
      </c>
      <c r="D86" s="3" t="s">
        <v>658</v>
      </c>
      <c r="E86">
        <v>0.7724261816548782</v>
      </c>
      <c r="F86">
        <v>0.86755704935432509</v>
      </c>
      <c r="G86" s="3" t="s">
        <v>658</v>
      </c>
      <c r="H86">
        <f t="shared" si="4"/>
        <v>-7906</v>
      </c>
      <c r="I86">
        <f t="shared" si="5"/>
        <v>392</v>
      </c>
      <c r="J86" s="3" t="s">
        <v>658</v>
      </c>
      <c r="K86">
        <f t="shared" si="6"/>
        <v>-0.15926967899684896</v>
      </c>
      <c r="L86">
        <f t="shared" si="7"/>
        <v>1.6187414604270645E-3</v>
      </c>
    </row>
    <row r="87" spans="1:12" x14ac:dyDescent="0.3">
      <c r="A87" s="3" t="s">
        <v>659</v>
      </c>
      <c r="B87">
        <v>36848</v>
      </c>
      <c r="C87">
        <v>214876</v>
      </c>
      <c r="D87" s="3" t="s">
        <v>659</v>
      </c>
      <c r="E87">
        <v>0.93002304630211607</v>
      </c>
      <c r="F87">
        <v>0.84458751824190914</v>
      </c>
      <c r="G87" s="3" t="s">
        <v>659</v>
      </c>
      <c r="H87">
        <f t="shared" si="4"/>
        <v>5274</v>
      </c>
      <c r="I87">
        <f t="shared" si="5"/>
        <v>3730</v>
      </c>
      <c r="J87" s="3" t="s">
        <v>659</v>
      </c>
      <c r="K87">
        <f t="shared" si="6"/>
        <v>0.15759686464723788</v>
      </c>
      <c r="L87">
        <f t="shared" si="7"/>
        <v>-2.2969531112415953E-2</v>
      </c>
    </row>
    <row r="88" spans="1:12" x14ac:dyDescent="0.3">
      <c r="A88" s="3" t="s">
        <v>660</v>
      </c>
      <c r="B88">
        <v>31704</v>
      </c>
      <c r="C88">
        <v>133166</v>
      </c>
      <c r="D88" s="3" t="s">
        <v>660</v>
      </c>
      <c r="E88">
        <v>0.71893298633702019</v>
      </c>
      <c r="F88">
        <v>0.77996096987194907</v>
      </c>
      <c r="G88" s="3" t="s">
        <v>660</v>
      </c>
      <c r="H88">
        <f t="shared" si="4"/>
        <v>-5144</v>
      </c>
      <c r="I88">
        <f t="shared" si="5"/>
        <v>-81710</v>
      </c>
      <c r="J88" s="3" t="s">
        <v>660</v>
      </c>
      <c r="K88">
        <f t="shared" si="6"/>
        <v>-0.21109005996509589</v>
      </c>
      <c r="L88">
        <f t="shared" si="7"/>
        <v>-6.4626548369960068E-2</v>
      </c>
    </row>
    <row r="89" spans="1:12" x14ac:dyDescent="0.3">
      <c r="A89" s="3" t="s">
        <v>661</v>
      </c>
      <c r="B89">
        <v>28908</v>
      </c>
      <c r="C89">
        <v>138192</v>
      </c>
      <c r="D89" s="3" t="s">
        <v>661</v>
      </c>
      <c r="E89">
        <v>0.71174798673614403</v>
      </c>
      <c r="F89">
        <v>0.77319270151666797</v>
      </c>
      <c r="G89" s="3" t="s">
        <v>661</v>
      </c>
      <c r="H89">
        <f t="shared" si="4"/>
        <v>-2796</v>
      </c>
      <c r="I89">
        <f t="shared" si="5"/>
        <v>5026</v>
      </c>
      <c r="J89" s="3" t="s">
        <v>661</v>
      </c>
      <c r="K89">
        <f t="shared" si="6"/>
        <v>-7.1849996008761519E-3</v>
      </c>
      <c r="L89">
        <f t="shared" si="7"/>
        <v>-6.768268355281104E-3</v>
      </c>
    </row>
    <row r="90" spans="1:12" x14ac:dyDescent="0.3">
      <c r="A90" s="3" t="s">
        <v>662</v>
      </c>
      <c r="B90">
        <v>16126</v>
      </c>
      <c r="C90">
        <v>141722</v>
      </c>
      <c r="D90" s="3" t="s">
        <v>662</v>
      </c>
      <c r="E90">
        <v>0.64719101123595502</v>
      </c>
      <c r="F90">
        <v>0.77019735198601047</v>
      </c>
      <c r="G90" s="3" t="s">
        <v>662</v>
      </c>
      <c r="H90">
        <f t="shared" si="4"/>
        <v>-12782</v>
      </c>
      <c r="I90">
        <f t="shared" si="5"/>
        <v>3530</v>
      </c>
      <c r="J90" s="3" t="s">
        <v>662</v>
      </c>
      <c r="K90">
        <f t="shared" si="6"/>
        <v>-6.4556975500189018E-2</v>
      </c>
      <c r="L90">
        <f t="shared" si="7"/>
        <v>-2.9953495306574984E-3</v>
      </c>
    </row>
    <row r="91" spans="1:12" x14ac:dyDescent="0.3">
      <c r="A91" s="3" t="s">
        <v>663</v>
      </c>
      <c r="B91">
        <v>17568</v>
      </c>
      <c r="C91">
        <v>145292</v>
      </c>
      <c r="D91" s="3" t="s">
        <v>663</v>
      </c>
      <c r="E91">
        <v>0.73802928373565491</v>
      </c>
      <c r="F91">
        <v>0.76874756525126609</v>
      </c>
      <c r="G91" s="3" t="s">
        <v>663</v>
      </c>
      <c r="H91">
        <f t="shared" si="4"/>
        <v>1442</v>
      </c>
      <c r="I91">
        <f t="shared" si="5"/>
        <v>3570</v>
      </c>
      <c r="J91" s="3" t="s">
        <v>663</v>
      </c>
      <c r="K91">
        <f t="shared" si="6"/>
        <v>9.083827249969989E-2</v>
      </c>
      <c r="L91">
        <f t="shared" si="7"/>
        <v>-1.4497867347443849E-3</v>
      </c>
    </row>
    <row r="92" spans="1:12" x14ac:dyDescent="0.3">
      <c r="A92" s="3" t="s">
        <v>664</v>
      </c>
      <c r="B92">
        <v>51434</v>
      </c>
      <c r="C92">
        <v>153914</v>
      </c>
      <c r="D92" s="3" t="s">
        <v>664</v>
      </c>
      <c r="E92">
        <v>0.7638545953360768</v>
      </c>
      <c r="F92">
        <v>0.77059175409534331</v>
      </c>
      <c r="G92" s="3" t="s">
        <v>664</v>
      </c>
      <c r="H92">
        <f t="shared" si="4"/>
        <v>33866</v>
      </c>
      <c r="I92">
        <f t="shared" si="5"/>
        <v>8622</v>
      </c>
      <c r="J92" s="3" t="s">
        <v>664</v>
      </c>
      <c r="K92">
        <f t="shared" si="6"/>
        <v>2.5825311600421896E-2</v>
      </c>
      <c r="L92">
        <f t="shared" si="7"/>
        <v>1.8441888440772214E-3</v>
      </c>
    </row>
    <row r="93" spans="1:12" x14ac:dyDescent="0.3">
      <c r="A93" s="3" t="s">
        <v>665</v>
      </c>
      <c r="B93">
        <v>23362</v>
      </c>
      <c r="C93">
        <v>159878</v>
      </c>
      <c r="D93" s="3" t="s">
        <v>665</v>
      </c>
      <c r="E93">
        <v>0.87165518346418847</v>
      </c>
      <c r="F93">
        <v>0.7743324528888198</v>
      </c>
      <c r="G93" s="3" t="s">
        <v>665</v>
      </c>
      <c r="H93">
        <f t="shared" si="4"/>
        <v>-28072</v>
      </c>
      <c r="I93">
        <f t="shared" si="5"/>
        <v>5964</v>
      </c>
      <c r="J93" s="3" t="s">
        <v>665</v>
      </c>
      <c r="K93">
        <f t="shared" si="6"/>
        <v>0.10780058812811166</v>
      </c>
      <c r="L93">
        <f t="shared" si="7"/>
        <v>3.7406987934764935E-3</v>
      </c>
    </row>
    <row r="94" spans="1:12" x14ac:dyDescent="0.3">
      <c r="A94" s="3" t="s">
        <v>666</v>
      </c>
      <c r="B94">
        <v>18092</v>
      </c>
      <c r="C94">
        <v>162228</v>
      </c>
      <c r="D94" s="3" t="s">
        <v>666</v>
      </c>
      <c r="E94">
        <v>0.60077862325252163</v>
      </c>
      <c r="F94">
        <v>0.76857666143380432</v>
      </c>
      <c r="G94" s="3" t="s">
        <v>666</v>
      </c>
      <c r="H94">
        <f t="shared" si="4"/>
        <v>-5270</v>
      </c>
      <c r="I94">
        <f t="shared" si="5"/>
        <v>2350</v>
      </c>
      <c r="J94" s="3" t="s">
        <v>666</v>
      </c>
      <c r="K94">
        <f t="shared" si="6"/>
        <v>-0.27087656021166684</v>
      </c>
      <c r="L94">
        <f t="shared" si="7"/>
        <v>-5.7557914550154798E-3</v>
      </c>
    </row>
    <row r="95" spans="1:12" x14ac:dyDescent="0.3">
      <c r="A95" s="3" t="s">
        <v>667</v>
      </c>
      <c r="B95">
        <v>17688</v>
      </c>
      <c r="C95">
        <v>164496</v>
      </c>
      <c r="D95" s="3" t="s">
        <v>667</v>
      </c>
      <c r="E95">
        <v>0.74025974025974028</v>
      </c>
      <c r="F95">
        <v>0.75586012552837201</v>
      </c>
      <c r="G95" s="3" t="s">
        <v>667</v>
      </c>
      <c r="H95">
        <f t="shared" si="4"/>
        <v>-404</v>
      </c>
      <c r="I95">
        <f t="shared" si="5"/>
        <v>2268</v>
      </c>
      <c r="J95" s="3" t="s">
        <v>667</v>
      </c>
      <c r="K95">
        <f t="shared" si="6"/>
        <v>0.13948111700721866</v>
      </c>
      <c r="L95">
        <f t="shared" si="7"/>
        <v>-1.2716535905432313E-2</v>
      </c>
    </row>
    <row r="96" spans="1:12" x14ac:dyDescent="0.3">
      <c r="A96" s="3" t="s">
        <v>668</v>
      </c>
      <c r="B96">
        <v>22070</v>
      </c>
      <c r="C96">
        <v>165584</v>
      </c>
      <c r="D96" s="3" t="s">
        <v>668</v>
      </c>
      <c r="E96">
        <v>0.57193732193732194</v>
      </c>
      <c r="F96">
        <v>0.73903545622584443</v>
      </c>
      <c r="G96" s="3" t="s">
        <v>668</v>
      </c>
      <c r="H96">
        <f t="shared" si="4"/>
        <v>4382</v>
      </c>
      <c r="I96">
        <f t="shared" si="5"/>
        <v>1088</v>
      </c>
      <c r="J96" s="3" t="s">
        <v>668</v>
      </c>
      <c r="K96">
        <f t="shared" si="6"/>
        <v>-0.16832241832241834</v>
      </c>
      <c r="L96">
        <f t="shared" si="7"/>
        <v>-1.6824669302527573E-2</v>
      </c>
    </row>
    <row r="97" spans="1:12" x14ac:dyDescent="0.3">
      <c r="A97" s="3" t="s">
        <v>669</v>
      </c>
      <c r="B97">
        <v>15960</v>
      </c>
      <c r="C97">
        <v>168700</v>
      </c>
      <c r="D97" s="3" t="s">
        <v>669</v>
      </c>
      <c r="E97">
        <v>0.6913946587537092</v>
      </c>
      <c r="F97">
        <v>0.73135737597241324</v>
      </c>
      <c r="G97" s="3" t="s">
        <v>669</v>
      </c>
      <c r="H97">
        <f t="shared" si="4"/>
        <v>-6110</v>
      </c>
      <c r="I97">
        <f t="shared" si="5"/>
        <v>3116</v>
      </c>
      <c r="J97" s="3" t="s">
        <v>669</v>
      </c>
      <c r="K97">
        <f t="shared" si="6"/>
        <v>0.11945733681638726</v>
      </c>
      <c r="L97">
        <f t="shared" si="7"/>
        <v>-7.6780802534311965E-3</v>
      </c>
    </row>
    <row r="98" spans="1:12" x14ac:dyDescent="0.3">
      <c r="A98" s="3" t="s">
        <v>670</v>
      </c>
      <c r="B98">
        <v>15128</v>
      </c>
      <c r="C98">
        <v>171526</v>
      </c>
      <c r="D98" s="3" t="s">
        <v>670</v>
      </c>
      <c r="E98">
        <v>0.90289308176100624</v>
      </c>
      <c r="F98">
        <v>0.71594637855142051</v>
      </c>
      <c r="G98" s="3" t="s">
        <v>670</v>
      </c>
      <c r="H98">
        <f t="shared" si="4"/>
        <v>-832</v>
      </c>
      <c r="I98">
        <f t="shared" si="5"/>
        <v>2826</v>
      </c>
      <c r="J98" s="3" t="s">
        <v>670</v>
      </c>
      <c r="K98">
        <f t="shared" si="6"/>
        <v>0.21149842300729704</v>
      </c>
      <c r="L98">
        <f t="shared" si="7"/>
        <v>-1.5410997420992723E-2</v>
      </c>
    </row>
    <row r="99" spans="1:12" x14ac:dyDescent="0.3">
      <c r="A99" s="3" t="s">
        <v>671</v>
      </c>
      <c r="B99">
        <v>28462</v>
      </c>
      <c r="C99">
        <v>176532</v>
      </c>
      <c r="D99" s="3" t="s">
        <v>671</v>
      </c>
      <c r="E99">
        <v>0.81587342095189486</v>
      </c>
      <c r="F99">
        <v>0.70562318840579707</v>
      </c>
      <c r="G99" s="3" t="s">
        <v>671</v>
      </c>
      <c r="H99">
        <f t="shared" si="4"/>
        <v>13334</v>
      </c>
      <c r="I99">
        <f t="shared" si="5"/>
        <v>5006</v>
      </c>
      <c r="J99" s="3" t="s">
        <v>671</v>
      </c>
      <c r="K99">
        <f t="shared" si="6"/>
        <v>-8.7019660809111388E-2</v>
      </c>
      <c r="L99">
        <f t="shared" si="7"/>
        <v>-1.032319014562344E-2</v>
      </c>
    </row>
    <row r="100" spans="1:12" x14ac:dyDescent="0.3">
      <c r="A100" s="3" t="s">
        <v>672</v>
      </c>
      <c r="B100">
        <v>11780</v>
      </c>
      <c r="C100">
        <v>177800</v>
      </c>
      <c r="D100" s="3" t="s">
        <v>672</v>
      </c>
      <c r="E100">
        <v>0.69545192861255034</v>
      </c>
      <c r="F100">
        <v>0.69925645583653495</v>
      </c>
      <c r="G100" s="3" t="s">
        <v>672</v>
      </c>
      <c r="H100">
        <f t="shared" si="4"/>
        <v>-16682</v>
      </c>
      <c r="I100">
        <f t="shared" si="5"/>
        <v>1268</v>
      </c>
      <c r="J100" s="3" t="s">
        <v>672</v>
      </c>
      <c r="K100">
        <f t="shared" si="6"/>
        <v>-0.12042149233934452</v>
      </c>
      <c r="L100">
        <f t="shared" si="7"/>
        <v>-6.3667325692621235E-3</v>
      </c>
    </row>
    <row r="101" spans="1:12" x14ac:dyDescent="0.3">
      <c r="A101" s="3" t="s">
        <v>673</v>
      </c>
      <c r="B101">
        <v>22872</v>
      </c>
      <c r="C101">
        <v>182384</v>
      </c>
      <c r="D101" s="3" t="s">
        <v>673</v>
      </c>
      <c r="E101">
        <v>0.80806324110671934</v>
      </c>
      <c r="F101">
        <v>0.69877610327676454</v>
      </c>
      <c r="G101" s="3" t="s">
        <v>673</v>
      </c>
      <c r="H101">
        <f t="shared" si="4"/>
        <v>11092</v>
      </c>
      <c r="I101">
        <f t="shared" si="5"/>
        <v>4584</v>
      </c>
      <c r="J101" s="3" t="s">
        <v>673</v>
      </c>
      <c r="K101">
        <f t="shared" si="6"/>
        <v>0.112611312494169</v>
      </c>
      <c r="L101">
        <f t="shared" si="7"/>
        <v>-4.8035255977041391E-4</v>
      </c>
    </row>
    <row r="102" spans="1:12" x14ac:dyDescent="0.3">
      <c r="A102" s="3" t="s">
        <v>674</v>
      </c>
      <c r="B102">
        <v>12956</v>
      </c>
      <c r="C102">
        <v>184376</v>
      </c>
      <c r="D102" s="3" t="s">
        <v>674</v>
      </c>
      <c r="E102">
        <v>0.63214915595867982</v>
      </c>
      <c r="F102">
        <v>0.6925167070573548</v>
      </c>
      <c r="G102" s="3" t="s">
        <v>674</v>
      </c>
      <c r="H102">
        <f t="shared" si="4"/>
        <v>-9916</v>
      </c>
      <c r="I102">
        <f t="shared" si="5"/>
        <v>1992</v>
      </c>
      <c r="J102" s="3" t="s">
        <v>674</v>
      </c>
      <c r="K102">
        <f t="shared" si="6"/>
        <v>-0.17591408514803952</v>
      </c>
      <c r="L102">
        <f t="shared" si="7"/>
        <v>-6.2593962194097408E-3</v>
      </c>
    </row>
    <row r="103" spans="1:12" x14ac:dyDescent="0.3">
      <c r="A103" s="3" t="s">
        <v>675</v>
      </c>
      <c r="B103">
        <v>21348</v>
      </c>
      <c r="C103">
        <v>188238</v>
      </c>
      <c r="D103" s="3" t="s">
        <v>675</v>
      </c>
      <c r="E103">
        <v>0.95781364636830524</v>
      </c>
      <c r="F103">
        <v>0.69473854796888501</v>
      </c>
      <c r="G103" s="3" t="s">
        <v>675</v>
      </c>
      <c r="H103">
        <f t="shared" si="4"/>
        <v>8392</v>
      </c>
      <c r="I103">
        <f t="shared" si="5"/>
        <v>3862</v>
      </c>
      <c r="J103" s="3" t="s">
        <v>675</v>
      </c>
      <c r="K103">
        <f t="shared" si="6"/>
        <v>0.32566449040962542</v>
      </c>
      <c r="L103">
        <f t="shared" si="7"/>
        <v>2.2218409115302151E-3</v>
      </c>
    </row>
    <row r="104" spans="1:12" x14ac:dyDescent="0.3">
      <c r="A104" s="3" t="s">
        <v>676</v>
      </c>
      <c r="B104">
        <v>17852</v>
      </c>
      <c r="C104">
        <v>192246</v>
      </c>
      <c r="D104" s="3" t="s">
        <v>676</v>
      </c>
      <c r="E104">
        <v>0.76787482669835616</v>
      </c>
      <c r="F104">
        <v>0.70171369896965619</v>
      </c>
      <c r="G104" s="3" t="s">
        <v>676</v>
      </c>
      <c r="H104">
        <f t="shared" si="4"/>
        <v>-3496</v>
      </c>
      <c r="I104">
        <f t="shared" si="5"/>
        <v>4008</v>
      </c>
      <c r="J104" s="3" t="s">
        <v>676</v>
      </c>
      <c r="K104">
        <f t="shared" si="6"/>
        <v>-0.18993881966994908</v>
      </c>
      <c r="L104">
        <f t="shared" si="7"/>
        <v>6.9751510007711737E-3</v>
      </c>
    </row>
    <row r="105" spans="1:12" x14ac:dyDescent="0.3">
      <c r="A105" s="3" t="s">
        <v>677</v>
      </c>
      <c r="B105">
        <v>20204</v>
      </c>
      <c r="C105">
        <v>195926</v>
      </c>
      <c r="D105" s="3" t="s">
        <v>677</v>
      </c>
      <c r="E105">
        <v>0.82709350696328454</v>
      </c>
      <c r="F105">
        <v>0.70263834816462734</v>
      </c>
      <c r="G105" s="3" t="s">
        <v>677</v>
      </c>
      <c r="H105">
        <f t="shared" si="4"/>
        <v>2352</v>
      </c>
      <c r="I105">
        <f t="shared" si="5"/>
        <v>3680</v>
      </c>
      <c r="J105" s="3" t="s">
        <v>677</v>
      </c>
      <c r="K105">
        <f t="shared" si="6"/>
        <v>5.9218680264928381E-2</v>
      </c>
      <c r="L105">
        <f t="shared" si="7"/>
        <v>9.2464919497114995E-4</v>
      </c>
    </row>
    <row r="106" spans="1:12" x14ac:dyDescent="0.3">
      <c r="A106" s="3" t="s">
        <v>678</v>
      </c>
      <c r="B106">
        <v>24048</v>
      </c>
      <c r="C106">
        <v>200938</v>
      </c>
      <c r="D106" s="3" t="s">
        <v>678</v>
      </c>
      <c r="E106">
        <v>0.70263381478334752</v>
      </c>
      <c r="F106">
        <v>0.69196699225328395</v>
      </c>
      <c r="G106" s="3" t="s">
        <v>678</v>
      </c>
      <c r="H106">
        <f t="shared" si="4"/>
        <v>3844</v>
      </c>
      <c r="I106">
        <f t="shared" si="5"/>
        <v>5012</v>
      </c>
      <c r="J106" s="3" t="s">
        <v>678</v>
      </c>
      <c r="K106">
        <f t="shared" si="6"/>
        <v>-0.12445969217993702</v>
      </c>
      <c r="L106">
        <f t="shared" si="7"/>
        <v>-1.0671355911343383E-2</v>
      </c>
    </row>
    <row r="107" spans="1:12" x14ac:dyDescent="0.3">
      <c r="A107" s="3" t="s">
        <v>679</v>
      </c>
      <c r="B107">
        <v>23540</v>
      </c>
      <c r="C107">
        <v>203092</v>
      </c>
      <c r="D107" s="3" t="s">
        <v>679</v>
      </c>
      <c r="E107">
        <v>0.75881649731022116</v>
      </c>
      <c r="F107">
        <v>0.67239249658261824</v>
      </c>
      <c r="G107" s="3" t="s">
        <v>679</v>
      </c>
      <c r="H107">
        <f t="shared" si="4"/>
        <v>-508</v>
      </c>
      <c r="I107">
        <f t="shared" si="5"/>
        <v>2154</v>
      </c>
      <c r="J107" s="3" t="s">
        <v>679</v>
      </c>
      <c r="K107">
        <f t="shared" si="6"/>
        <v>5.618268252687364E-2</v>
      </c>
      <c r="L107">
        <f t="shared" si="7"/>
        <v>-1.9574495670665715E-2</v>
      </c>
    </row>
    <row r="108" spans="1:12" x14ac:dyDescent="0.3">
      <c r="A108" s="3" t="s">
        <v>680</v>
      </c>
      <c r="B108">
        <v>17950</v>
      </c>
      <c r="C108">
        <v>203894</v>
      </c>
      <c r="D108" s="3" t="s">
        <v>680</v>
      </c>
      <c r="E108">
        <v>0.53523776941498458</v>
      </c>
      <c r="F108">
        <v>0.6627848183849554</v>
      </c>
      <c r="G108" s="3" t="s">
        <v>680</v>
      </c>
      <c r="H108">
        <f t="shared" si="4"/>
        <v>-5590</v>
      </c>
      <c r="I108">
        <f t="shared" si="5"/>
        <v>802</v>
      </c>
      <c r="J108" s="3" t="s">
        <v>680</v>
      </c>
      <c r="K108">
        <f t="shared" si="6"/>
        <v>-0.22357872789523658</v>
      </c>
      <c r="L108">
        <f t="shared" si="7"/>
        <v>-9.6076781976628389E-3</v>
      </c>
    </row>
    <row r="109" spans="1:12" x14ac:dyDescent="0.3">
      <c r="A109" s="3" t="s">
        <v>681</v>
      </c>
      <c r="B109">
        <v>8396</v>
      </c>
      <c r="C109">
        <v>205238</v>
      </c>
      <c r="D109" s="3" t="s">
        <v>681</v>
      </c>
      <c r="E109">
        <v>0.52432824981844595</v>
      </c>
      <c r="F109">
        <v>0.66152326673359019</v>
      </c>
      <c r="G109" s="3" t="s">
        <v>681</v>
      </c>
      <c r="H109">
        <f t="shared" si="4"/>
        <v>-9554</v>
      </c>
      <c r="I109">
        <f t="shared" si="5"/>
        <v>1344</v>
      </c>
      <c r="J109" s="3" t="s">
        <v>681</v>
      </c>
      <c r="K109">
        <f t="shared" si="6"/>
        <v>-1.090951959653863E-2</v>
      </c>
      <c r="L109">
        <f t="shared" si="7"/>
        <v>-1.2615516513652114E-3</v>
      </c>
    </row>
    <row r="110" spans="1:12" x14ac:dyDescent="0.3">
      <c r="A110" s="3" t="s">
        <v>682</v>
      </c>
      <c r="B110">
        <v>20468</v>
      </c>
      <c r="C110">
        <v>207540</v>
      </c>
      <c r="D110" s="3" t="s">
        <v>682</v>
      </c>
      <c r="E110">
        <v>0.60533333333333328</v>
      </c>
      <c r="F110">
        <v>0.65457531450802808</v>
      </c>
      <c r="G110" s="3" t="s">
        <v>682</v>
      </c>
      <c r="H110">
        <f t="shared" si="4"/>
        <v>12072</v>
      </c>
      <c r="I110">
        <f t="shared" si="5"/>
        <v>2302</v>
      </c>
      <c r="J110" s="3" t="s">
        <v>682</v>
      </c>
      <c r="K110">
        <f t="shared" si="6"/>
        <v>8.1005083514887333E-2</v>
      </c>
      <c r="L110">
        <f t="shared" si="7"/>
        <v>-6.947952225562104E-3</v>
      </c>
    </row>
    <row r="111" spans="1:12" x14ac:dyDescent="0.3">
      <c r="A111" s="3" t="s">
        <v>683</v>
      </c>
      <c r="B111">
        <v>17668</v>
      </c>
      <c r="C111">
        <v>208176</v>
      </c>
      <c r="D111" s="3" t="s">
        <v>683</v>
      </c>
      <c r="E111">
        <v>0.48146905919839011</v>
      </c>
      <c r="F111">
        <v>0.66805019150334133</v>
      </c>
      <c r="G111" s="3" t="s">
        <v>683</v>
      </c>
      <c r="H111">
        <f t="shared" si="4"/>
        <v>-2800</v>
      </c>
      <c r="I111">
        <f t="shared" si="5"/>
        <v>636</v>
      </c>
      <c r="J111" s="3" t="s">
        <v>683</v>
      </c>
      <c r="K111">
        <f t="shared" si="6"/>
        <v>-0.12386427413494316</v>
      </c>
      <c r="L111">
        <f t="shared" si="7"/>
        <v>1.3474876995313245E-2</v>
      </c>
    </row>
    <row r="112" spans="1:12" x14ac:dyDescent="0.3">
      <c r="A112" s="3" t="s">
        <v>684</v>
      </c>
      <c r="B112">
        <v>18714</v>
      </c>
      <c r="C112">
        <v>210274</v>
      </c>
      <c r="D112" s="3" t="s">
        <v>684</v>
      </c>
      <c r="E112">
        <v>0.98157560355781448</v>
      </c>
      <c r="F112">
        <v>0.67781625520642164</v>
      </c>
      <c r="G112" s="3" t="s">
        <v>684</v>
      </c>
      <c r="H112">
        <f t="shared" si="4"/>
        <v>1046</v>
      </c>
      <c r="I112">
        <f t="shared" si="5"/>
        <v>2098</v>
      </c>
      <c r="J112" s="3" t="s">
        <v>684</v>
      </c>
      <c r="K112">
        <f t="shared" si="6"/>
        <v>0.50010654435942437</v>
      </c>
      <c r="L112">
        <f t="shared" si="7"/>
        <v>9.7660637030803077E-3</v>
      </c>
    </row>
    <row r="113" spans="1:12" x14ac:dyDescent="0.3">
      <c r="A113" s="3" t="s">
        <v>685</v>
      </c>
      <c r="B113">
        <v>17128</v>
      </c>
      <c r="C113">
        <v>213738</v>
      </c>
      <c r="D113" s="3" t="s">
        <v>685</v>
      </c>
      <c r="E113">
        <v>0.71451451451451453</v>
      </c>
      <c r="F113">
        <v>0.67988116383985409</v>
      </c>
      <c r="G113" s="3" t="s">
        <v>685</v>
      </c>
      <c r="H113">
        <f t="shared" si="4"/>
        <v>-1586</v>
      </c>
      <c r="I113">
        <f t="shared" si="5"/>
        <v>3464</v>
      </c>
      <c r="J113" s="3" t="s">
        <v>685</v>
      </c>
      <c r="K113">
        <f t="shared" si="6"/>
        <v>-0.26706108904329995</v>
      </c>
      <c r="L113">
        <f t="shared" si="7"/>
        <v>2.0649086334324496E-3</v>
      </c>
    </row>
    <row r="114" spans="1:12" x14ac:dyDescent="0.3">
      <c r="A114" s="3" t="s">
        <v>686</v>
      </c>
      <c r="B114">
        <v>15548</v>
      </c>
      <c r="C114">
        <v>216166</v>
      </c>
      <c r="D114" s="3" t="s">
        <v>686</v>
      </c>
      <c r="E114">
        <v>0.66931500966287305</v>
      </c>
      <c r="F114">
        <v>0.68000310872775316</v>
      </c>
      <c r="G114" s="3" t="s">
        <v>686</v>
      </c>
      <c r="H114">
        <f t="shared" si="4"/>
        <v>-1580</v>
      </c>
      <c r="I114">
        <f t="shared" si="5"/>
        <v>2428</v>
      </c>
      <c r="J114" s="3" t="s">
        <v>686</v>
      </c>
      <c r="K114">
        <f t="shared" si="6"/>
        <v>-4.5199504851641481E-2</v>
      </c>
      <c r="L114">
        <f t="shared" si="7"/>
        <v>1.2194488789907254E-4</v>
      </c>
    </row>
    <row r="115" spans="1:12" x14ac:dyDescent="0.3">
      <c r="A115" s="3" t="s">
        <v>687</v>
      </c>
      <c r="B115">
        <v>45604</v>
      </c>
      <c r="C115">
        <v>222118</v>
      </c>
      <c r="D115" s="3" t="s">
        <v>687</v>
      </c>
      <c r="E115">
        <v>0.7343880733247129</v>
      </c>
      <c r="F115">
        <v>0.67920106444101724</v>
      </c>
      <c r="G115" s="3" t="s">
        <v>687</v>
      </c>
      <c r="H115">
        <f t="shared" si="4"/>
        <v>30056</v>
      </c>
      <c r="I115">
        <f t="shared" si="5"/>
        <v>5952</v>
      </c>
      <c r="J115" s="3" t="s">
        <v>687</v>
      </c>
      <c r="K115">
        <f t="shared" si="6"/>
        <v>6.5073063661839847E-2</v>
      </c>
      <c r="L115">
        <f t="shared" si="7"/>
        <v>-8.0204428673591455E-4</v>
      </c>
    </row>
    <row r="116" spans="1:12" x14ac:dyDescent="0.3">
      <c r="A116" s="3" t="s">
        <v>688</v>
      </c>
      <c r="B116">
        <v>25064</v>
      </c>
      <c r="C116">
        <v>225610</v>
      </c>
      <c r="D116" s="3" t="s">
        <v>688</v>
      </c>
      <c r="E116">
        <v>0.82310154204247887</v>
      </c>
      <c r="F116">
        <v>0.66923156601902956</v>
      </c>
      <c r="G116" s="3" t="s">
        <v>688</v>
      </c>
      <c r="H116">
        <f t="shared" si="4"/>
        <v>-20540</v>
      </c>
      <c r="I116">
        <f t="shared" si="5"/>
        <v>3492</v>
      </c>
      <c r="J116" s="3" t="s">
        <v>688</v>
      </c>
      <c r="K116">
        <f t="shared" si="6"/>
        <v>8.8713468717765975E-2</v>
      </c>
      <c r="L116">
        <f t="shared" si="7"/>
        <v>-9.9694984219876881E-3</v>
      </c>
    </row>
    <row r="117" spans="1:12" x14ac:dyDescent="0.3">
      <c r="A117" s="3" t="s">
        <v>689</v>
      </c>
      <c r="B117">
        <v>29204</v>
      </c>
      <c r="C117">
        <v>227944</v>
      </c>
      <c r="D117" s="3" t="s">
        <v>689</v>
      </c>
      <c r="E117">
        <v>0.58407463658060321</v>
      </c>
      <c r="F117">
        <v>0.65714784227055945</v>
      </c>
      <c r="G117" s="3" t="s">
        <v>689</v>
      </c>
      <c r="H117">
        <f t="shared" si="4"/>
        <v>4140</v>
      </c>
      <c r="I117">
        <f t="shared" si="5"/>
        <v>2334</v>
      </c>
      <c r="J117" s="3" t="s">
        <v>689</v>
      </c>
      <c r="K117">
        <f t="shared" si="6"/>
        <v>-0.23902690546187566</v>
      </c>
      <c r="L117">
        <f t="shared" si="7"/>
        <v>-1.208372374847011E-2</v>
      </c>
    </row>
    <row r="118" spans="1:12" x14ac:dyDescent="0.3">
      <c r="A118" s="3" t="s">
        <v>690</v>
      </c>
      <c r="B118">
        <v>45914</v>
      </c>
      <c r="C118">
        <v>239736</v>
      </c>
      <c r="D118" s="3" t="s">
        <v>690</v>
      </c>
      <c r="E118">
        <v>0.51731658955717119</v>
      </c>
      <c r="F118">
        <v>0.65310090882762617</v>
      </c>
      <c r="G118" s="3" t="s">
        <v>690</v>
      </c>
      <c r="H118">
        <f t="shared" si="4"/>
        <v>16710</v>
      </c>
      <c r="I118">
        <f t="shared" si="5"/>
        <v>11792</v>
      </c>
      <c r="J118" s="3" t="s">
        <v>690</v>
      </c>
      <c r="K118">
        <f t="shared" si="6"/>
        <v>-6.6758047023432021E-2</v>
      </c>
      <c r="L118">
        <f t="shared" si="7"/>
        <v>-4.0469334429332759E-3</v>
      </c>
    </row>
    <row r="119" spans="1:12" x14ac:dyDescent="0.3">
      <c r="A119" s="3" t="s">
        <v>691</v>
      </c>
      <c r="B119">
        <v>38012</v>
      </c>
      <c r="C119">
        <v>249044</v>
      </c>
      <c r="D119" s="3" t="s">
        <v>691</v>
      </c>
      <c r="E119">
        <v>0.57295373665480431</v>
      </c>
      <c r="F119">
        <v>0.64628890240355374</v>
      </c>
      <c r="G119" s="3" t="s">
        <v>691</v>
      </c>
      <c r="H119">
        <f t="shared" si="4"/>
        <v>-7902</v>
      </c>
      <c r="I119">
        <f t="shared" si="5"/>
        <v>9308</v>
      </c>
      <c r="J119" s="3" t="s">
        <v>691</v>
      </c>
      <c r="K119">
        <f t="shared" si="6"/>
        <v>5.5637147097633122E-2</v>
      </c>
      <c r="L119">
        <f t="shared" si="7"/>
        <v>-6.8120064240724254E-3</v>
      </c>
    </row>
    <row r="120" spans="1:12" x14ac:dyDescent="0.3">
      <c r="A120" s="3" t="s">
        <v>692</v>
      </c>
      <c r="B120">
        <v>32706</v>
      </c>
      <c r="C120">
        <v>257288</v>
      </c>
      <c r="D120" s="3" t="s">
        <v>692</v>
      </c>
      <c r="E120">
        <v>0.5490196078431373</v>
      </c>
      <c r="F120">
        <v>0.63950806091888102</v>
      </c>
      <c r="G120" s="3" t="s">
        <v>692</v>
      </c>
      <c r="H120">
        <f t="shared" si="4"/>
        <v>-5306</v>
      </c>
      <c r="I120">
        <f t="shared" si="5"/>
        <v>8244</v>
      </c>
      <c r="J120" s="3" t="s">
        <v>692</v>
      </c>
      <c r="K120">
        <f t="shared" si="6"/>
        <v>-2.393412881166701E-2</v>
      </c>
      <c r="L120">
        <f t="shared" si="7"/>
        <v>-6.7808414846727283E-3</v>
      </c>
    </row>
    <row r="121" spans="1:12" x14ac:dyDescent="0.3">
      <c r="A121" s="3" t="s">
        <v>693</v>
      </c>
      <c r="B121">
        <v>23034</v>
      </c>
      <c r="C121">
        <v>260250</v>
      </c>
      <c r="D121" s="3" t="s">
        <v>693</v>
      </c>
      <c r="E121">
        <v>0.52684608246055942</v>
      </c>
      <c r="F121">
        <v>0.64058954057188966</v>
      </c>
      <c r="G121" s="3" t="s">
        <v>693</v>
      </c>
      <c r="H121">
        <f t="shared" si="4"/>
        <v>-9672</v>
      </c>
      <c r="I121">
        <f t="shared" si="5"/>
        <v>2962</v>
      </c>
      <c r="J121" s="3" t="s">
        <v>693</v>
      </c>
      <c r="K121">
        <f t="shared" si="6"/>
        <v>-2.2173525382577886E-2</v>
      </c>
      <c r="L121">
        <f t="shared" si="7"/>
        <v>1.0814796530086435E-3</v>
      </c>
    </row>
    <row r="122" spans="1:12" x14ac:dyDescent="0.3">
      <c r="A122" s="3" t="s">
        <v>694</v>
      </c>
      <c r="B122">
        <v>68120</v>
      </c>
      <c r="C122">
        <v>264948</v>
      </c>
      <c r="D122" s="3" t="s">
        <v>694</v>
      </c>
      <c r="E122">
        <v>0.65903555772040912</v>
      </c>
      <c r="F122">
        <v>0.65109554552932669</v>
      </c>
      <c r="G122" s="3" t="s">
        <v>694</v>
      </c>
      <c r="H122">
        <f t="shared" si="4"/>
        <v>45086</v>
      </c>
      <c r="I122">
        <f t="shared" si="5"/>
        <v>4698</v>
      </c>
      <c r="J122" s="3" t="s">
        <v>694</v>
      </c>
      <c r="K122">
        <f t="shared" si="6"/>
        <v>0.1321894752598497</v>
      </c>
      <c r="L122">
        <f t="shared" si="7"/>
        <v>1.0506004957437032E-2</v>
      </c>
    </row>
    <row r="123" spans="1:12" x14ac:dyDescent="0.3">
      <c r="A123" s="3" t="s">
        <v>695</v>
      </c>
      <c r="B123">
        <v>40030</v>
      </c>
      <c r="C123">
        <v>269928</v>
      </c>
      <c r="D123" s="3" t="s">
        <v>695</v>
      </c>
      <c r="E123">
        <v>0.61294221935691839</v>
      </c>
      <c r="F123">
        <v>0.65012837755226804</v>
      </c>
      <c r="G123" s="3" t="s">
        <v>695</v>
      </c>
      <c r="H123">
        <f t="shared" si="4"/>
        <v>-28090</v>
      </c>
      <c r="I123">
        <f t="shared" si="5"/>
        <v>4980</v>
      </c>
      <c r="J123" s="3" t="s">
        <v>695</v>
      </c>
      <c r="K123">
        <f t="shared" si="6"/>
        <v>-4.6093338363490721E-2</v>
      </c>
      <c r="L123">
        <f t="shared" si="7"/>
        <v>-9.6716797705864721E-4</v>
      </c>
    </row>
    <row r="124" spans="1:12" x14ac:dyDescent="0.3">
      <c r="A124" s="3" t="s">
        <v>696</v>
      </c>
      <c r="B124">
        <v>27114</v>
      </c>
      <c r="C124">
        <v>269482</v>
      </c>
      <c r="D124" s="3" t="s">
        <v>696</v>
      </c>
      <c r="E124">
        <v>0.46927495393952529</v>
      </c>
      <c r="F124">
        <v>0.65910630071540266</v>
      </c>
      <c r="G124" s="3" t="s">
        <v>696</v>
      </c>
      <c r="H124">
        <f t="shared" si="4"/>
        <v>-12916</v>
      </c>
      <c r="I124">
        <f t="shared" si="5"/>
        <v>-446</v>
      </c>
      <c r="J124" s="3" t="s">
        <v>696</v>
      </c>
      <c r="K124">
        <f t="shared" si="6"/>
        <v>-0.14366726541739311</v>
      </c>
      <c r="L124">
        <f t="shared" si="7"/>
        <v>8.9779231631346157E-3</v>
      </c>
    </row>
    <row r="125" spans="1:12" x14ac:dyDescent="0.3">
      <c r="A125" s="3" t="s">
        <v>697</v>
      </c>
      <c r="B125">
        <v>29746</v>
      </c>
      <c r="C125">
        <v>276268</v>
      </c>
      <c r="D125" s="3" t="s">
        <v>697</v>
      </c>
      <c r="E125">
        <v>0.47637482628548738</v>
      </c>
      <c r="F125">
        <v>0.6518858673554806</v>
      </c>
      <c r="G125" s="3" t="s">
        <v>697</v>
      </c>
      <c r="H125">
        <f t="shared" si="4"/>
        <v>2632</v>
      </c>
      <c r="I125">
        <f t="shared" si="5"/>
        <v>6786</v>
      </c>
      <c r="J125" s="3" t="s">
        <v>697</v>
      </c>
      <c r="K125">
        <f t="shared" si="6"/>
        <v>7.0998723459620994E-3</v>
      </c>
      <c r="L125">
        <f t="shared" si="7"/>
        <v>-7.2204333599220627E-3</v>
      </c>
    </row>
    <row r="126" spans="1:12" x14ac:dyDescent="0.3">
      <c r="A126" s="3" t="s">
        <v>698</v>
      </c>
      <c r="B126">
        <v>28510</v>
      </c>
      <c r="C126">
        <v>278566</v>
      </c>
      <c r="D126" s="3" t="s">
        <v>698</v>
      </c>
      <c r="E126">
        <v>0.66006754396180267</v>
      </c>
      <c r="F126">
        <v>0.65035072752263146</v>
      </c>
      <c r="G126" s="3" t="s">
        <v>698</v>
      </c>
      <c r="H126">
        <f t="shared" si="4"/>
        <v>-1236</v>
      </c>
      <c r="I126">
        <f t="shared" si="5"/>
        <v>2298</v>
      </c>
      <c r="J126" s="3" t="s">
        <v>698</v>
      </c>
      <c r="K126">
        <f t="shared" si="6"/>
        <v>0.18369271767631529</v>
      </c>
      <c r="L126">
        <f t="shared" si="7"/>
        <v>-1.5351398328491417E-3</v>
      </c>
    </row>
    <row r="127" spans="1:12" x14ac:dyDescent="0.3">
      <c r="A127" s="3" t="s">
        <v>699</v>
      </c>
      <c r="B127">
        <v>50796</v>
      </c>
      <c r="C127">
        <v>282254</v>
      </c>
      <c r="D127" s="3" t="s">
        <v>699</v>
      </c>
      <c r="E127">
        <v>0.80229917683792218</v>
      </c>
      <c r="F127">
        <v>0.62858890324963068</v>
      </c>
      <c r="G127" s="3" t="s">
        <v>699</v>
      </c>
      <c r="H127">
        <f t="shared" si="4"/>
        <v>22286</v>
      </c>
      <c r="I127">
        <f t="shared" si="5"/>
        <v>3688</v>
      </c>
      <c r="J127" s="3" t="s">
        <v>699</v>
      </c>
      <c r="K127">
        <f t="shared" si="6"/>
        <v>0.14223163287611951</v>
      </c>
      <c r="L127">
        <f t="shared" si="7"/>
        <v>-2.1761824273000774E-2</v>
      </c>
    </row>
    <row r="128" spans="1:12" x14ac:dyDescent="0.3">
      <c r="A128" s="3" t="s">
        <v>700</v>
      </c>
      <c r="B128">
        <v>31460</v>
      </c>
      <c r="C128">
        <v>282434</v>
      </c>
      <c r="D128" s="3" t="s">
        <v>700</v>
      </c>
      <c r="E128">
        <v>0.79075591985428051</v>
      </c>
      <c r="F128">
        <v>0.62812442353809261</v>
      </c>
      <c r="G128" s="3" t="s">
        <v>700</v>
      </c>
      <c r="H128">
        <f t="shared" si="4"/>
        <v>-19336</v>
      </c>
      <c r="I128">
        <f t="shared" si="5"/>
        <v>180</v>
      </c>
      <c r="J128" s="3" t="s">
        <v>700</v>
      </c>
      <c r="K128">
        <f t="shared" si="6"/>
        <v>-1.154325698364167E-2</v>
      </c>
      <c r="L128">
        <f t="shared" si="7"/>
        <v>-4.6447971153806833E-4</v>
      </c>
    </row>
    <row r="129" spans="1:12" x14ac:dyDescent="0.3">
      <c r="A129" s="3" t="s">
        <v>701</v>
      </c>
      <c r="B129">
        <v>44910</v>
      </c>
      <c r="C129">
        <v>294562</v>
      </c>
      <c r="D129" s="3" t="s">
        <v>701</v>
      </c>
      <c r="E129">
        <v>0.89015151515151514</v>
      </c>
      <c r="F129">
        <v>0.65226219724250889</v>
      </c>
      <c r="G129" s="3" t="s">
        <v>701</v>
      </c>
      <c r="H129">
        <f t="shared" si="4"/>
        <v>13450</v>
      </c>
      <c r="I129">
        <f t="shared" si="5"/>
        <v>12128</v>
      </c>
      <c r="J129" s="3" t="s">
        <v>701</v>
      </c>
      <c r="K129">
        <f t="shared" si="6"/>
        <v>9.9395595297234629E-2</v>
      </c>
      <c r="L129">
        <f t="shared" si="7"/>
        <v>2.4137773704416277E-2</v>
      </c>
    </row>
    <row r="130" spans="1:12" x14ac:dyDescent="0.3">
      <c r="A130" s="3" t="s">
        <v>702</v>
      </c>
      <c r="B130">
        <v>34224</v>
      </c>
      <c r="C130">
        <v>296114</v>
      </c>
      <c r="D130" s="3" t="s">
        <v>702</v>
      </c>
      <c r="E130">
        <v>0.52187833511205972</v>
      </c>
      <c r="F130">
        <v>0.65493382813198608</v>
      </c>
      <c r="G130" s="3" t="s">
        <v>702</v>
      </c>
      <c r="H130">
        <f t="shared" si="4"/>
        <v>-10686</v>
      </c>
      <c r="I130">
        <f t="shared" si="5"/>
        <v>1552</v>
      </c>
      <c r="J130" s="3" t="s">
        <v>702</v>
      </c>
      <c r="K130">
        <f t="shared" si="6"/>
        <v>-0.36827318003945542</v>
      </c>
      <c r="L130">
        <f t="shared" si="7"/>
        <v>2.6716308894771945E-3</v>
      </c>
    </row>
    <row r="131" spans="1:12" x14ac:dyDescent="0.3">
      <c r="A131" s="3" t="s">
        <v>703</v>
      </c>
      <c r="B131">
        <v>28804</v>
      </c>
      <c r="C131">
        <v>300352</v>
      </c>
      <c r="D131" s="3" t="s">
        <v>703</v>
      </c>
      <c r="E131">
        <v>0.69495115923267037</v>
      </c>
      <c r="F131">
        <v>0.64581849266277247</v>
      </c>
      <c r="G131" s="3" t="s">
        <v>703</v>
      </c>
      <c r="H131">
        <f t="shared" ref="H131:H194" si="8">B131-B130</f>
        <v>-5420</v>
      </c>
      <c r="I131">
        <f t="shared" ref="I131:I194" si="9">C131-C130</f>
        <v>4238</v>
      </c>
      <c r="J131" s="3" t="s">
        <v>703</v>
      </c>
      <c r="K131">
        <f t="shared" si="6"/>
        <v>0.17307282412061065</v>
      </c>
      <c r="L131">
        <f t="shared" si="7"/>
        <v>-9.1153354692136146E-3</v>
      </c>
    </row>
    <row r="132" spans="1:12" x14ac:dyDescent="0.3">
      <c r="A132" s="3" t="s">
        <v>704</v>
      </c>
      <c r="B132">
        <v>83736</v>
      </c>
      <c r="C132">
        <v>291428</v>
      </c>
      <c r="D132" s="3" t="s">
        <v>704</v>
      </c>
      <c r="E132">
        <v>0.67606084867894312</v>
      </c>
      <c r="F132">
        <v>0.64292157128038607</v>
      </c>
      <c r="G132" s="3" t="s">
        <v>704</v>
      </c>
      <c r="H132">
        <f t="shared" si="8"/>
        <v>54932</v>
      </c>
      <c r="I132">
        <f t="shared" si="9"/>
        <v>-8924</v>
      </c>
      <c r="J132" s="3" t="s">
        <v>704</v>
      </c>
      <c r="K132">
        <f t="shared" ref="K132:K195" si="10">E132-E131</f>
        <v>-1.8890310553727252E-2</v>
      </c>
      <c r="L132">
        <f t="shared" ref="L132:L195" si="11">F132-F131</f>
        <v>-2.8969213823863971E-3</v>
      </c>
    </row>
    <row r="133" spans="1:12" x14ac:dyDescent="0.3">
      <c r="A133" s="3" t="s">
        <v>705</v>
      </c>
      <c r="B133">
        <v>49130</v>
      </c>
      <c r="C133">
        <v>293634</v>
      </c>
      <c r="D133" s="3" t="s">
        <v>705</v>
      </c>
      <c r="E133">
        <v>0.99164910004864604</v>
      </c>
      <c r="F133">
        <v>0.64775928440758246</v>
      </c>
      <c r="G133" s="3" t="s">
        <v>705</v>
      </c>
      <c r="H133">
        <f t="shared" si="8"/>
        <v>-34606</v>
      </c>
      <c r="I133">
        <f t="shared" si="9"/>
        <v>2206</v>
      </c>
      <c r="J133" s="3" t="s">
        <v>705</v>
      </c>
      <c r="K133">
        <f t="shared" si="10"/>
        <v>0.31558825136970292</v>
      </c>
      <c r="L133">
        <f t="shared" si="11"/>
        <v>4.8377131271963858E-3</v>
      </c>
    </row>
    <row r="134" spans="1:12" x14ac:dyDescent="0.3">
      <c r="A134" s="3" t="s">
        <v>706</v>
      </c>
      <c r="B134">
        <v>40416</v>
      </c>
      <c r="C134">
        <v>299268</v>
      </c>
      <c r="D134" s="3" t="s">
        <v>706</v>
      </c>
      <c r="E134">
        <v>0.62994031295370223</v>
      </c>
      <c r="F134">
        <v>0.65031432667916622</v>
      </c>
      <c r="G134" s="3" t="s">
        <v>706</v>
      </c>
      <c r="H134">
        <f t="shared" si="8"/>
        <v>-8714</v>
      </c>
      <c r="I134">
        <f t="shared" si="9"/>
        <v>5634</v>
      </c>
      <c r="J134" s="3" t="s">
        <v>706</v>
      </c>
      <c r="K134">
        <f t="shared" si="10"/>
        <v>-0.36170878709494381</v>
      </c>
      <c r="L134">
        <f t="shared" si="11"/>
        <v>2.5550422715837628E-3</v>
      </c>
    </row>
    <row r="135" spans="1:12" x14ac:dyDescent="0.3">
      <c r="A135" s="3" t="s">
        <v>707</v>
      </c>
      <c r="B135">
        <v>43458</v>
      </c>
      <c r="C135">
        <v>309924</v>
      </c>
      <c r="D135" s="3" t="s">
        <v>707</v>
      </c>
      <c r="E135">
        <v>0.63658959102206825</v>
      </c>
      <c r="F135">
        <v>0.65924641033053866</v>
      </c>
      <c r="G135" s="3" t="s">
        <v>707</v>
      </c>
      <c r="H135">
        <f t="shared" si="8"/>
        <v>3042</v>
      </c>
      <c r="I135">
        <f t="shared" si="9"/>
        <v>10656</v>
      </c>
      <c r="J135" s="3" t="s">
        <v>707</v>
      </c>
      <c r="K135">
        <f t="shared" si="10"/>
        <v>6.6492780683660158E-3</v>
      </c>
      <c r="L135">
        <f t="shared" si="11"/>
        <v>8.9320836513724355E-3</v>
      </c>
    </row>
    <row r="136" spans="1:12" x14ac:dyDescent="0.3">
      <c r="A136" s="3" t="s">
        <v>708</v>
      </c>
      <c r="B136">
        <v>27978</v>
      </c>
      <c r="C136">
        <v>311690</v>
      </c>
      <c r="D136" s="3" t="s">
        <v>708</v>
      </c>
      <c r="E136">
        <v>0.79668636013357308</v>
      </c>
      <c r="F136">
        <v>0.6622934732755219</v>
      </c>
      <c r="G136" s="3" t="s">
        <v>708</v>
      </c>
      <c r="H136">
        <f t="shared" si="8"/>
        <v>-15480</v>
      </c>
      <c r="I136">
        <f t="shared" si="9"/>
        <v>1766</v>
      </c>
      <c r="J136" s="3" t="s">
        <v>708</v>
      </c>
      <c r="K136">
        <f t="shared" si="10"/>
        <v>0.16009676911150483</v>
      </c>
      <c r="L136">
        <f t="shared" si="11"/>
        <v>3.0470629449832476E-3</v>
      </c>
    </row>
    <row r="137" spans="1:12" x14ac:dyDescent="0.3">
      <c r="A137" s="3" t="s">
        <v>709</v>
      </c>
      <c r="B137">
        <v>24626</v>
      </c>
      <c r="C137">
        <v>312914</v>
      </c>
      <c r="D137" s="3" t="s">
        <v>709</v>
      </c>
      <c r="E137">
        <v>1.244440393729493</v>
      </c>
      <c r="F137">
        <v>0.67265710192648975</v>
      </c>
      <c r="G137" s="3" t="s">
        <v>709</v>
      </c>
      <c r="H137">
        <f t="shared" si="8"/>
        <v>-3352</v>
      </c>
      <c r="I137">
        <f t="shared" si="9"/>
        <v>1224</v>
      </c>
      <c r="J137" s="3" t="s">
        <v>709</v>
      </c>
      <c r="K137">
        <f t="shared" si="10"/>
        <v>0.44775403359591992</v>
      </c>
      <c r="L137">
        <f t="shared" si="11"/>
        <v>1.0363628650967849E-2</v>
      </c>
    </row>
    <row r="138" spans="1:12" x14ac:dyDescent="0.3">
      <c r="A138" s="3" t="s">
        <v>710</v>
      </c>
      <c r="B138">
        <v>35866</v>
      </c>
      <c r="C138">
        <v>318530</v>
      </c>
      <c r="D138" s="3" t="s">
        <v>710</v>
      </c>
      <c r="E138">
        <v>0.76697211547935762</v>
      </c>
      <c r="F138">
        <v>0.67374284062844836</v>
      </c>
      <c r="G138" s="3" t="s">
        <v>710</v>
      </c>
      <c r="H138">
        <f t="shared" si="8"/>
        <v>11240</v>
      </c>
      <c r="I138">
        <f t="shared" si="9"/>
        <v>5616</v>
      </c>
      <c r="J138" s="3" t="s">
        <v>710</v>
      </c>
      <c r="K138">
        <f t="shared" si="10"/>
        <v>-0.47746827825013538</v>
      </c>
      <c r="L138">
        <f t="shared" si="11"/>
        <v>1.0857387019586051E-3</v>
      </c>
    </row>
    <row r="139" spans="1:12" x14ac:dyDescent="0.3">
      <c r="A139" s="3" t="s">
        <v>711</v>
      </c>
      <c r="B139">
        <v>20880</v>
      </c>
      <c r="C139">
        <v>321758</v>
      </c>
      <c r="D139" s="3" t="s">
        <v>711</v>
      </c>
      <c r="E139">
        <v>0.92300607846748939</v>
      </c>
      <c r="F139">
        <v>0.67535172399429322</v>
      </c>
      <c r="G139" s="3" t="s">
        <v>711</v>
      </c>
      <c r="H139">
        <f t="shared" si="8"/>
        <v>-14986</v>
      </c>
      <c r="I139">
        <f t="shared" si="9"/>
        <v>3228</v>
      </c>
      <c r="J139" s="3" t="s">
        <v>711</v>
      </c>
      <c r="K139">
        <f t="shared" si="10"/>
        <v>0.15603396298813177</v>
      </c>
      <c r="L139">
        <f t="shared" si="11"/>
        <v>1.6088833658448598E-3</v>
      </c>
    </row>
    <row r="140" spans="1:12" x14ac:dyDescent="0.3">
      <c r="A140" s="3" t="s">
        <v>712</v>
      </c>
      <c r="B140">
        <v>36958</v>
      </c>
      <c r="C140">
        <v>324072</v>
      </c>
      <c r="D140" s="3" t="s">
        <v>712</v>
      </c>
      <c r="E140">
        <v>1.0324461064672239</v>
      </c>
      <c r="F140">
        <v>0.66071538382699602</v>
      </c>
      <c r="G140" s="3" t="s">
        <v>712</v>
      </c>
      <c r="H140">
        <f t="shared" si="8"/>
        <v>16078</v>
      </c>
      <c r="I140">
        <f t="shared" si="9"/>
        <v>2314</v>
      </c>
      <c r="J140" s="3" t="s">
        <v>712</v>
      </c>
      <c r="K140">
        <f t="shared" si="10"/>
        <v>0.10944002799973451</v>
      </c>
      <c r="L140">
        <f t="shared" si="11"/>
        <v>-1.4636340167297202E-2</v>
      </c>
    </row>
    <row r="141" spans="1:12" x14ac:dyDescent="0.3">
      <c r="A141" s="3" t="s">
        <v>713</v>
      </c>
      <c r="B141">
        <v>26042</v>
      </c>
      <c r="C141">
        <v>331580</v>
      </c>
      <c r="D141" s="3" t="s">
        <v>713</v>
      </c>
      <c r="E141">
        <v>0.62518721917124309</v>
      </c>
      <c r="F141">
        <v>0.65584675002996284</v>
      </c>
      <c r="G141" s="3" t="s">
        <v>713</v>
      </c>
      <c r="H141">
        <f t="shared" si="8"/>
        <v>-10916</v>
      </c>
      <c r="I141">
        <f t="shared" si="9"/>
        <v>7508</v>
      </c>
      <c r="J141" s="3" t="s">
        <v>713</v>
      </c>
      <c r="K141">
        <f t="shared" si="10"/>
        <v>-0.40725888729598081</v>
      </c>
      <c r="L141">
        <f t="shared" si="11"/>
        <v>-4.8686337970331728E-3</v>
      </c>
    </row>
    <row r="142" spans="1:12" x14ac:dyDescent="0.3">
      <c r="A142" s="3" t="s">
        <v>714</v>
      </c>
      <c r="B142">
        <v>52158</v>
      </c>
      <c r="C142">
        <v>336480</v>
      </c>
      <c r="D142" s="3" t="s">
        <v>714</v>
      </c>
      <c r="E142">
        <v>0.5081540596807772</v>
      </c>
      <c r="F142">
        <v>0.66100623963352023</v>
      </c>
      <c r="G142" s="3" t="s">
        <v>714</v>
      </c>
      <c r="H142">
        <f t="shared" si="8"/>
        <v>26116</v>
      </c>
      <c r="I142">
        <f t="shared" si="9"/>
        <v>4900</v>
      </c>
      <c r="J142" s="3" t="s">
        <v>714</v>
      </c>
      <c r="K142">
        <f t="shared" si="10"/>
        <v>-0.11703315949046589</v>
      </c>
      <c r="L142">
        <f t="shared" si="11"/>
        <v>5.1594896035573878E-3</v>
      </c>
    </row>
    <row r="143" spans="1:12" x14ac:dyDescent="0.3">
      <c r="A143" s="3" t="s">
        <v>715</v>
      </c>
      <c r="B143">
        <v>37952</v>
      </c>
      <c r="C143">
        <v>342122</v>
      </c>
      <c r="D143" s="3" t="s">
        <v>715</v>
      </c>
      <c r="E143">
        <v>0.61113941246391579</v>
      </c>
      <c r="F143">
        <v>0.65416972885158398</v>
      </c>
      <c r="G143" s="3" t="s">
        <v>715</v>
      </c>
      <c r="H143">
        <f t="shared" si="8"/>
        <v>-14206</v>
      </c>
      <c r="I143">
        <f t="shared" si="9"/>
        <v>5642</v>
      </c>
      <c r="J143" s="3" t="s">
        <v>715</v>
      </c>
      <c r="K143">
        <f t="shared" si="10"/>
        <v>0.10298535278313858</v>
      </c>
      <c r="L143">
        <f t="shared" si="11"/>
        <v>-6.8365107819362558E-3</v>
      </c>
    </row>
    <row r="144" spans="1:12" x14ac:dyDescent="0.3">
      <c r="A144" s="3" t="s">
        <v>716</v>
      </c>
      <c r="B144">
        <v>46732</v>
      </c>
      <c r="C144">
        <v>349244</v>
      </c>
      <c r="D144" s="3" t="s">
        <v>716</v>
      </c>
      <c r="E144">
        <v>0.54864793213149521</v>
      </c>
      <c r="F144">
        <v>0.64123048582196862</v>
      </c>
      <c r="G144" s="3" t="s">
        <v>716</v>
      </c>
      <c r="H144">
        <f t="shared" si="8"/>
        <v>8780</v>
      </c>
      <c r="I144">
        <f t="shared" si="9"/>
        <v>7122</v>
      </c>
      <c r="J144" s="3" t="s">
        <v>716</v>
      </c>
      <c r="K144">
        <f t="shared" si="10"/>
        <v>-6.2491480332420579E-2</v>
      </c>
      <c r="L144">
        <f t="shared" si="11"/>
        <v>-1.2939243029615355E-2</v>
      </c>
    </row>
    <row r="145" spans="1:12" x14ac:dyDescent="0.3">
      <c r="A145" s="3" t="s">
        <v>717</v>
      </c>
      <c r="B145">
        <v>44530</v>
      </c>
      <c r="C145">
        <v>353384</v>
      </c>
      <c r="D145" s="3" t="s">
        <v>717</v>
      </c>
      <c r="E145">
        <v>0.59160769175780969</v>
      </c>
      <c r="F145">
        <v>0.63829728050736667</v>
      </c>
      <c r="G145" s="3" t="s">
        <v>717</v>
      </c>
      <c r="H145">
        <f t="shared" si="8"/>
        <v>-2202</v>
      </c>
      <c r="I145">
        <f t="shared" si="9"/>
        <v>4140</v>
      </c>
      <c r="J145" s="3" t="s">
        <v>717</v>
      </c>
      <c r="K145">
        <f t="shared" si="10"/>
        <v>4.2959759626314487E-2</v>
      </c>
      <c r="L145">
        <f t="shared" si="11"/>
        <v>-2.9332053146019499E-3</v>
      </c>
    </row>
    <row r="146" spans="1:12" x14ac:dyDescent="0.3">
      <c r="A146" s="3" t="s">
        <v>718</v>
      </c>
      <c r="B146">
        <v>53322</v>
      </c>
      <c r="C146">
        <v>364234</v>
      </c>
      <c r="D146" s="3" t="s">
        <v>718</v>
      </c>
      <c r="E146">
        <v>0.73551620882697566</v>
      </c>
      <c r="F146">
        <v>0.63395180247268024</v>
      </c>
      <c r="G146" s="3" t="s">
        <v>718</v>
      </c>
      <c r="H146">
        <f t="shared" si="8"/>
        <v>8792</v>
      </c>
      <c r="I146">
        <f t="shared" si="9"/>
        <v>10850</v>
      </c>
      <c r="J146" s="3" t="s">
        <v>718</v>
      </c>
      <c r="K146">
        <f t="shared" si="10"/>
        <v>0.14390851706916596</v>
      </c>
      <c r="L146">
        <f t="shared" si="11"/>
        <v>-4.3454780346864341E-3</v>
      </c>
    </row>
    <row r="147" spans="1:12" x14ac:dyDescent="0.3">
      <c r="A147" s="3" t="s">
        <v>719</v>
      </c>
      <c r="B147">
        <v>31848</v>
      </c>
      <c r="C147">
        <v>365470</v>
      </c>
      <c r="D147" s="3" t="s">
        <v>719</v>
      </c>
      <c r="E147">
        <v>0.97838240775251584</v>
      </c>
      <c r="F147">
        <v>0.63557842917878715</v>
      </c>
      <c r="G147" s="3" t="s">
        <v>719</v>
      </c>
      <c r="H147">
        <f t="shared" si="8"/>
        <v>-21474</v>
      </c>
      <c r="I147">
        <f t="shared" si="9"/>
        <v>1236</v>
      </c>
      <c r="J147" s="3" t="s">
        <v>719</v>
      </c>
      <c r="K147">
        <f t="shared" si="10"/>
        <v>0.24286619892554018</v>
      </c>
      <c r="L147">
        <f t="shared" si="11"/>
        <v>1.6266267061069151E-3</v>
      </c>
    </row>
    <row r="148" spans="1:12" x14ac:dyDescent="0.3">
      <c r="A148" s="3" t="s">
        <v>720</v>
      </c>
      <c r="B148">
        <v>50094</v>
      </c>
      <c r="C148">
        <v>370686</v>
      </c>
      <c r="D148" s="3" t="s">
        <v>720</v>
      </c>
      <c r="E148">
        <v>0.69316568647333199</v>
      </c>
      <c r="F148">
        <v>0.63752263992578517</v>
      </c>
      <c r="G148" s="3" t="s">
        <v>720</v>
      </c>
      <c r="H148">
        <f t="shared" si="8"/>
        <v>18246</v>
      </c>
      <c r="I148">
        <f t="shared" si="9"/>
        <v>5216</v>
      </c>
      <c r="J148" s="3" t="s">
        <v>720</v>
      </c>
      <c r="K148">
        <f t="shared" si="10"/>
        <v>-0.28521672127918385</v>
      </c>
      <c r="L148">
        <f t="shared" si="11"/>
        <v>1.9442107469980208E-3</v>
      </c>
    </row>
    <row r="149" spans="1:12" x14ac:dyDescent="0.3">
      <c r="A149" s="3" t="s">
        <v>721</v>
      </c>
      <c r="B149">
        <v>32548</v>
      </c>
      <c r="C149">
        <v>366420</v>
      </c>
      <c r="D149" s="3" t="s">
        <v>721</v>
      </c>
      <c r="E149">
        <v>0.71576172904586188</v>
      </c>
      <c r="F149">
        <v>0.63472348626800146</v>
      </c>
      <c r="G149" s="3" t="s">
        <v>721</v>
      </c>
      <c r="H149">
        <f t="shared" si="8"/>
        <v>-17546</v>
      </c>
      <c r="I149">
        <f t="shared" si="9"/>
        <v>-4266</v>
      </c>
      <c r="J149" s="3" t="s">
        <v>721</v>
      </c>
      <c r="K149">
        <f t="shared" si="10"/>
        <v>2.2596042572529895E-2</v>
      </c>
      <c r="L149">
        <f t="shared" si="11"/>
        <v>-2.7991536577837151E-3</v>
      </c>
    </row>
    <row r="150" spans="1:12" x14ac:dyDescent="0.3">
      <c r="A150" s="3" t="s">
        <v>722</v>
      </c>
      <c r="B150">
        <v>49696</v>
      </c>
      <c r="C150">
        <v>377386</v>
      </c>
      <c r="D150" s="3" t="s">
        <v>722</v>
      </c>
      <c r="E150">
        <v>0.9708121827411168</v>
      </c>
      <c r="F150">
        <v>0.65790676015252958</v>
      </c>
      <c r="G150" s="3" t="s">
        <v>722</v>
      </c>
      <c r="H150">
        <f t="shared" si="8"/>
        <v>17148</v>
      </c>
      <c r="I150">
        <f t="shared" si="9"/>
        <v>10966</v>
      </c>
      <c r="J150" s="3" t="s">
        <v>722</v>
      </c>
      <c r="K150">
        <f t="shared" si="10"/>
        <v>0.25505045369525492</v>
      </c>
      <c r="L150">
        <f t="shared" si="11"/>
        <v>2.3183273884528122E-2</v>
      </c>
    </row>
    <row r="151" spans="1:12" x14ac:dyDescent="0.3">
      <c r="A151" s="3" t="s">
        <v>723</v>
      </c>
      <c r="B151">
        <v>46528</v>
      </c>
      <c r="C151">
        <v>384818</v>
      </c>
      <c r="D151" s="3" t="s">
        <v>723</v>
      </c>
      <c r="E151">
        <v>0.8104280155642023</v>
      </c>
      <c r="F151">
        <v>0.65657043969384155</v>
      </c>
      <c r="G151" s="3" t="s">
        <v>723</v>
      </c>
      <c r="H151">
        <f t="shared" si="8"/>
        <v>-3168</v>
      </c>
      <c r="I151">
        <f t="shared" si="9"/>
        <v>7432</v>
      </c>
      <c r="J151" s="3" t="s">
        <v>723</v>
      </c>
      <c r="K151">
        <f t="shared" si="10"/>
        <v>-0.1603841671769145</v>
      </c>
      <c r="L151">
        <f t="shared" si="11"/>
        <v>-1.336320458688034E-3</v>
      </c>
    </row>
    <row r="152" spans="1:12" x14ac:dyDescent="0.3">
      <c r="A152" s="3" t="s">
        <v>724</v>
      </c>
      <c r="B152">
        <v>83426</v>
      </c>
      <c r="C152">
        <v>377886</v>
      </c>
      <c r="D152" s="3" t="s">
        <v>724</v>
      </c>
      <c r="E152">
        <v>0.47125423250564341</v>
      </c>
      <c r="F152">
        <v>0.6896462297896695</v>
      </c>
      <c r="G152" s="3" t="s">
        <v>724</v>
      </c>
      <c r="H152">
        <f t="shared" si="8"/>
        <v>36898</v>
      </c>
      <c r="I152">
        <f t="shared" si="9"/>
        <v>-6932</v>
      </c>
      <c r="J152" s="3" t="s">
        <v>724</v>
      </c>
      <c r="K152">
        <f t="shared" si="10"/>
        <v>-0.33917378305855889</v>
      </c>
      <c r="L152">
        <f t="shared" si="11"/>
        <v>3.307579009582795E-2</v>
      </c>
    </row>
    <row r="153" spans="1:12" x14ac:dyDescent="0.3">
      <c r="A153" s="3" t="s">
        <v>725</v>
      </c>
      <c r="B153">
        <v>38508</v>
      </c>
      <c r="C153">
        <v>376606</v>
      </c>
      <c r="D153" s="3" t="s">
        <v>725</v>
      </c>
      <c r="E153">
        <v>0.85152418501779015</v>
      </c>
      <c r="F153">
        <v>0.69250474127470629</v>
      </c>
      <c r="G153" s="3" t="s">
        <v>725</v>
      </c>
      <c r="H153">
        <f t="shared" si="8"/>
        <v>-44918</v>
      </c>
      <c r="I153">
        <f t="shared" si="9"/>
        <v>-1280</v>
      </c>
      <c r="J153" s="3" t="s">
        <v>725</v>
      </c>
      <c r="K153">
        <f t="shared" si="10"/>
        <v>0.38026995251214674</v>
      </c>
      <c r="L153">
        <f t="shared" si="11"/>
        <v>2.8585114850367965E-3</v>
      </c>
    </row>
    <row r="154" spans="1:12" x14ac:dyDescent="0.3">
      <c r="A154" s="3" t="s">
        <v>726</v>
      </c>
      <c r="B154">
        <v>42280</v>
      </c>
      <c r="C154">
        <v>376826</v>
      </c>
      <c r="D154" s="3" t="s">
        <v>726</v>
      </c>
      <c r="E154">
        <v>0.58032443746729456</v>
      </c>
      <c r="F154">
        <v>0.68362687540769729</v>
      </c>
      <c r="G154" s="3" t="s">
        <v>726</v>
      </c>
      <c r="H154">
        <f t="shared" si="8"/>
        <v>3772</v>
      </c>
      <c r="I154">
        <f t="shared" si="9"/>
        <v>220</v>
      </c>
      <c r="J154" s="3" t="s">
        <v>726</v>
      </c>
      <c r="K154">
        <f t="shared" si="10"/>
        <v>-0.27119974755049558</v>
      </c>
      <c r="L154">
        <f t="shared" si="11"/>
        <v>-8.8778658670090049E-3</v>
      </c>
    </row>
    <row r="155" spans="1:12" x14ac:dyDescent="0.3">
      <c r="A155" s="3" t="s">
        <v>727</v>
      </c>
      <c r="B155">
        <v>55536</v>
      </c>
      <c r="C155">
        <v>376140</v>
      </c>
      <c r="D155" s="3" t="s">
        <v>727</v>
      </c>
      <c r="E155">
        <v>0.74630526381988549</v>
      </c>
      <c r="F155">
        <v>0.68242608578968555</v>
      </c>
      <c r="G155" s="3" t="s">
        <v>727</v>
      </c>
      <c r="H155">
        <f t="shared" si="8"/>
        <v>13256</v>
      </c>
      <c r="I155">
        <f t="shared" si="9"/>
        <v>-686</v>
      </c>
      <c r="J155" s="3" t="s">
        <v>727</v>
      </c>
      <c r="K155">
        <f t="shared" si="10"/>
        <v>0.16598082635259093</v>
      </c>
      <c r="L155">
        <f t="shared" si="11"/>
        <v>-1.2007896180117328E-3</v>
      </c>
    </row>
    <row r="156" spans="1:12" x14ac:dyDescent="0.3">
      <c r="A156" s="3" t="s">
        <v>728</v>
      </c>
      <c r="B156">
        <v>45848</v>
      </c>
      <c r="C156">
        <v>372888</v>
      </c>
      <c r="D156" s="3" t="s">
        <v>728</v>
      </c>
      <c r="E156">
        <v>0.60768637351847954</v>
      </c>
      <c r="F156">
        <v>0.68451676439497289</v>
      </c>
      <c r="G156" s="3" t="s">
        <v>728</v>
      </c>
      <c r="H156">
        <f t="shared" si="8"/>
        <v>-9688</v>
      </c>
      <c r="I156">
        <f t="shared" si="9"/>
        <v>-3252</v>
      </c>
      <c r="J156" s="3" t="s">
        <v>728</v>
      </c>
      <c r="K156">
        <f t="shared" si="10"/>
        <v>-0.13861889030140595</v>
      </c>
      <c r="L156">
        <f t="shared" si="11"/>
        <v>2.0906786052873327E-3</v>
      </c>
    </row>
    <row r="157" spans="1:12" x14ac:dyDescent="0.3">
      <c r="A157" s="3" t="s">
        <v>729</v>
      </c>
      <c r="B157">
        <v>37848</v>
      </c>
      <c r="C157">
        <v>371672</v>
      </c>
      <c r="D157" s="3" t="s">
        <v>729</v>
      </c>
      <c r="E157">
        <v>0.76661687826736369</v>
      </c>
      <c r="F157">
        <v>0.68402928809627372</v>
      </c>
      <c r="G157" s="3" t="s">
        <v>729</v>
      </c>
      <c r="H157">
        <f t="shared" si="8"/>
        <v>-8000</v>
      </c>
      <c r="I157">
        <f t="shared" si="9"/>
        <v>-1216</v>
      </c>
      <c r="J157" s="3" t="s">
        <v>729</v>
      </c>
      <c r="K157">
        <f t="shared" si="10"/>
        <v>0.15893050474888415</v>
      </c>
      <c r="L157">
        <f t="shared" si="11"/>
        <v>-4.874762986991632E-4</v>
      </c>
    </row>
    <row r="158" spans="1:12" x14ac:dyDescent="0.3">
      <c r="A158" s="3" t="s">
        <v>730</v>
      </c>
      <c r="B158">
        <v>110162</v>
      </c>
      <c r="C158">
        <v>369742</v>
      </c>
      <c r="D158" s="3" t="s">
        <v>730</v>
      </c>
      <c r="E158">
        <v>0.83255148551086267</v>
      </c>
      <c r="F158">
        <v>0.73520991918604106</v>
      </c>
      <c r="G158" s="3" t="s">
        <v>730</v>
      </c>
      <c r="H158">
        <f t="shared" si="8"/>
        <v>72314</v>
      </c>
      <c r="I158">
        <f t="shared" si="9"/>
        <v>-1930</v>
      </c>
      <c r="J158" s="3" t="s">
        <v>730</v>
      </c>
      <c r="K158">
        <f t="shared" si="10"/>
        <v>6.5934607243498977E-2</v>
      </c>
      <c r="L158">
        <f t="shared" si="11"/>
        <v>5.1180631089767337E-2</v>
      </c>
    </row>
    <row r="159" spans="1:12" x14ac:dyDescent="0.3">
      <c r="A159" s="3" t="s">
        <v>731</v>
      </c>
      <c r="B159">
        <v>83838</v>
      </c>
      <c r="C159">
        <v>368122</v>
      </c>
      <c r="D159" s="3" t="s">
        <v>731</v>
      </c>
      <c r="E159">
        <v>0.65596112822943831</v>
      </c>
      <c r="F159">
        <v>0.75478353719575564</v>
      </c>
      <c r="G159" s="3" t="s">
        <v>731</v>
      </c>
      <c r="H159">
        <f t="shared" si="8"/>
        <v>-26324</v>
      </c>
      <c r="I159">
        <f t="shared" si="9"/>
        <v>-1620</v>
      </c>
      <c r="J159" s="3" t="s">
        <v>731</v>
      </c>
      <c r="K159">
        <f t="shared" si="10"/>
        <v>-0.17659035728142436</v>
      </c>
      <c r="L159">
        <f t="shared" si="11"/>
        <v>1.9573618009714577E-2</v>
      </c>
    </row>
    <row r="160" spans="1:12" x14ac:dyDescent="0.3">
      <c r="A160" s="3" t="s">
        <v>732</v>
      </c>
      <c r="B160">
        <v>69618</v>
      </c>
      <c r="C160">
        <v>369938</v>
      </c>
      <c r="D160" s="3" t="s">
        <v>732</v>
      </c>
      <c r="E160">
        <v>0.4821801149670002</v>
      </c>
      <c r="F160">
        <v>0.75058914831394741</v>
      </c>
      <c r="G160" s="3" t="s">
        <v>732</v>
      </c>
      <c r="H160">
        <f t="shared" si="8"/>
        <v>-14220</v>
      </c>
      <c r="I160">
        <f t="shared" si="9"/>
        <v>1816</v>
      </c>
      <c r="J160" s="3" t="s">
        <v>732</v>
      </c>
      <c r="K160">
        <f t="shared" si="10"/>
        <v>-0.17378101326243811</v>
      </c>
      <c r="L160">
        <f t="shared" si="11"/>
        <v>-4.1943888818082309E-3</v>
      </c>
    </row>
    <row r="161" spans="1:12" x14ac:dyDescent="0.3">
      <c r="A161" s="3" t="s">
        <v>733</v>
      </c>
      <c r="B161">
        <v>79994</v>
      </c>
      <c r="C161">
        <v>370306</v>
      </c>
      <c r="D161" s="3" t="s">
        <v>733</v>
      </c>
      <c r="E161">
        <v>0.580971579904344</v>
      </c>
      <c r="F161">
        <v>0.77266417103083807</v>
      </c>
      <c r="G161" s="3" t="s">
        <v>733</v>
      </c>
      <c r="H161">
        <f t="shared" si="8"/>
        <v>10376</v>
      </c>
      <c r="I161">
        <f t="shared" si="9"/>
        <v>368</v>
      </c>
      <c r="J161" s="3" t="s">
        <v>733</v>
      </c>
      <c r="K161">
        <f t="shared" si="10"/>
        <v>9.8791464937343809E-2</v>
      </c>
      <c r="L161">
        <f t="shared" si="11"/>
        <v>2.2075022716890658E-2</v>
      </c>
    </row>
    <row r="162" spans="1:12" x14ac:dyDescent="0.3">
      <c r="A162" s="3" t="s">
        <v>734</v>
      </c>
      <c r="B162">
        <v>42406</v>
      </c>
      <c r="C162">
        <v>373652</v>
      </c>
      <c r="D162" s="3" t="s">
        <v>734</v>
      </c>
      <c r="E162">
        <v>0.62861970965511949</v>
      </c>
      <c r="F162">
        <v>0.76958778510267489</v>
      </c>
      <c r="G162" s="3" t="s">
        <v>734</v>
      </c>
      <c r="H162">
        <f t="shared" si="8"/>
        <v>-37588</v>
      </c>
      <c r="I162">
        <f t="shared" si="9"/>
        <v>3346</v>
      </c>
      <c r="J162" s="3" t="s">
        <v>734</v>
      </c>
      <c r="K162">
        <f t="shared" si="10"/>
        <v>4.7648129750775481E-2</v>
      </c>
      <c r="L162">
        <f t="shared" si="11"/>
        <v>-3.0763859281631722E-3</v>
      </c>
    </row>
    <row r="163" spans="1:12" x14ac:dyDescent="0.3">
      <c r="A163" s="3" t="s">
        <v>735</v>
      </c>
      <c r="B163">
        <v>58164</v>
      </c>
      <c r="C163">
        <v>382610</v>
      </c>
      <c r="D163" s="3" t="s">
        <v>735</v>
      </c>
      <c r="E163">
        <v>0.60611918042745905</v>
      </c>
      <c r="F163">
        <v>0.77672211232156618</v>
      </c>
      <c r="G163" s="3" t="s">
        <v>735</v>
      </c>
      <c r="H163">
        <f t="shared" si="8"/>
        <v>15758</v>
      </c>
      <c r="I163">
        <f t="shared" si="9"/>
        <v>8958</v>
      </c>
      <c r="J163" s="3" t="s">
        <v>735</v>
      </c>
      <c r="K163">
        <f t="shared" si="10"/>
        <v>-2.2500529227660437E-2</v>
      </c>
      <c r="L163">
        <f t="shared" si="11"/>
        <v>7.1343272188912898E-3</v>
      </c>
    </row>
    <row r="164" spans="1:12" x14ac:dyDescent="0.3">
      <c r="A164" s="3" t="s">
        <v>736</v>
      </c>
      <c r="B164">
        <v>51970</v>
      </c>
      <c r="C164">
        <v>386118</v>
      </c>
      <c r="D164" s="3" t="s">
        <v>736</v>
      </c>
      <c r="E164">
        <v>0.87725762173096378</v>
      </c>
      <c r="F164">
        <v>0.80509948388061936</v>
      </c>
      <c r="G164" s="3" t="s">
        <v>736</v>
      </c>
      <c r="H164">
        <f t="shared" si="8"/>
        <v>-6194</v>
      </c>
      <c r="I164">
        <f t="shared" si="9"/>
        <v>3508</v>
      </c>
      <c r="J164" s="3" t="s">
        <v>736</v>
      </c>
      <c r="K164">
        <f t="shared" si="10"/>
        <v>0.27113844130350473</v>
      </c>
      <c r="L164">
        <f t="shared" si="11"/>
        <v>2.8377371559053177E-2</v>
      </c>
    </row>
    <row r="165" spans="1:12" x14ac:dyDescent="0.3">
      <c r="A165" s="3" t="s">
        <v>737</v>
      </c>
      <c r="B165">
        <v>31760</v>
      </c>
      <c r="C165">
        <v>391542</v>
      </c>
      <c r="D165" s="3" t="s">
        <v>737</v>
      </c>
      <c r="E165">
        <v>0.6564097214978617</v>
      </c>
      <c r="F165">
        <v>0.80969504247589641</v>
      </c>
      <c r="G165" s="3" t="s">
        <v>737</v>
      </c>
      <c r="H165">
        <f t="shared" si="8"/>
        <v>-20210</v>
      </c>
      <c r="I165">
        <f t="shared" si="9"/>
        <v>5424</v>
      </c>
      <c r="J165" s="3" t="s">
        <v>737</v>
      </c>
      <c r="K165">
        <f t="shared" si="10"/>
        <v>-0.22084790023310208</v>
      </c>
      <c r="L165">
        <f t="shared" si="11"/>
        <v>4.5955585952770495E-3</v>
      </c>
    </row>
    <row r="166" spans="1:12" x14ac:dyDescent="0.3">
      <c r="A166" s="3" t="s">
        <v>738</v>
      </c>
      <c r="B166">
        <v>37652</v>
      </c>
      <c r="C166">
        <v>397220</v>
      </c>
      <c r="D166" s="3" t="s">
        <v>738</v>
      </c>
      <c r="E166">
        <v>0.70448166591217742</v>
      </c>
      <c r="F166">
        <v>0.80741859745554478</v>
      </c>
      <c r="G166" s="3" t="s">
        <v>738</v>
      </c>
      <c r="H166">
        <f t="shared" si="8"/>
        <v>5892</v>
      </c>
      <c r="I166">
        <f t="shared" si="9"/>
        <v>5678</v>
      </c>
      <c r="J166" s="3" t="s">
        <v>738</v>
      </c>
      <c r="K166">
        <f t="shared" si="10"/>
        <v>4.8071944414315726E-2</v>
      </c>
      <c r="L166">
        <f t="shared" si="11"/>
        <v>-2.2764450203516251E-3</v>
      </c>
    </row>
    <row r="167" spans="1:12" x14ac:dyDescent="0.3">
      <c r="A167" s="3" t="s">
        <v>739</v>
      </c>
      <c r="B167">
        <v>46272</v>
      </c>
      <c r="C167">
        <v>403396</v>
      </c>
      <c r="D167" s="3" t="s">
        <v>739</v>
      </c>
      <c r="E167">
        <v>0.8289328063241107</v>
      </c>
      <c r="F167">
        <v>0.80521072934100657</v>
      </c>
      <c r="G167" s="3" t="s">
        <v>739</v>
      </c>
      <c r="H167">
        <f t="shared" si="8"/>
        <v>8620</v>
      </c>
      <c r="I167">
        <f t="shared" si="9"/>
        <v>6176</v>
      </c>
      <c r="J167" s="3" t="s">
        <v>739</v>
      </c>
      <c r="K167">
        <f t="shared" si="10"/>
        <v>0.12445114041193328</v>
      </c>
      <c r="L167">
        <f t="shared" si="11"/>
        <v>-2.207868114538214E-3</v>
      </c>
    </row>
    <row r="168" spans="1:12" x14ac:dyDescent="0.3">
      <c r="A168" s="3" t="s">
        <v>740</v>
      </c>
      <c r="B168">
        <v>100394</v>
      </c>
      <c r="C168">
        <v>405870</v>
      </c>
      <c r="D168" s="3" t="s">
        <v>740</v>
      </c>
      <c r="E168">
        <v>0.64688320209973749</v>
      </c>
      <c r="F168">
        <v>0.83817934782608694</v>
      </c>
      <c r="G168" s="3" t="s">
        <v>740</v>
      </c>
      <c r="H168">
        <f t="shared" si="8"/>
        <v>54122</v>
      </c>
      <c r="I168">
        <f t="shared" si="9"/>
        <v>2474</v>
      </c>
      <c r="J168" s="3" t="s">
        <v>740</v>
      </c>
      <c r="K168">
        <f t="shared" si="10"/>
        <v>-0.18204960422437322</v>
      </c>
      <c r="L168">
        <f t="shared" si="11"/>
        <v>3.296861848508037E-2</v>
      </c>
    </row>
    <row r="169" spans="1:12" x14ac:dyDescent="0.3">
      <c r="A169" s="3" t="s">
        <v>741</v>
      </c>
      <c r="B169">
        <v>53036</v>
      </c>
      <c r="C169">
        <v>411204</v>
      </c>
      <c r="D169" s="3" t="s">
        <v>741</v>
      </c>
      <c r="E169">
        <v>0.67984289877106296</v>
      </c>
      <c r="F169">
        <v>0.83779966748306134</v>
      </c>
      <c r="G169" s="3" t="s">
        <v>741</v>
      </c>
      <c r="H169">
        <f t="shared" si="8"/>
        <v>-47358</v>
      </c>
      <c r="I169">
        <f t="shared" si="9"/>
        <v>5334</v>
      </c>
      <c r="J169" s="3" t="s">
        <v>741</v>
      </c>
      <c r="K169">
        <f t="shared" si="10"/>
        <v>3.2959696671325478E-2</v>
      </c>
      <c r="L169">
        <f t="shared" si="11"/>
        <v>-3.7968034302560127E-4</v>
      </c>
    </row>
    <row r="170" spans="1:12" x14ac:dyDescent="0.3">
      <c r="A170" s="3" t="s">
        <v>742</v>
      </c>
      <c r="B170">
        <v>145368</v>
      </c>
      <c r="C170">
        <v>402154</v>
      </c>
      <c r="D170" s="3" t="s">
        <v>742</v>
      </c>
      <c r="E170">
        <v>0.72388112800322557</v>
      </c>
      <c r="F170">
        <v>0.87377808425976833</v>
      </c>
      <c r="G170" s="3" t="s">
        <v>742</v>
      </c>
      <c r="H170">
        <f t="shared" si="8"/>
        <v>92332</v>
      </c>
      <c r="I170">
        <f t="shared" si="9"/>
        <v>-9050</v>
      </c>
      <c r="J170" s="3" t="s">
        <v>742</v>
      </c>
      <c r="K170">
        <f t="shared" si="10"/>
        <v>4.4038229232162607E-2</v>
      </c>
      <c r="L170">
        <f t="shared" si="11"/>
        <v>3.597841677670699E-2</v>
      </c>
    </row>
    <row r="171" spans="1:12" x14ac:dyDescent="0.3">
      <c r="A171" s="3" t="s">
        <v>743</v>
      </c>
      <c r="B171">
        <v>76578</v>
      </c>
      <c r="C171">
        <v>258446</v>
      </c>
      <c r="D171" s="3" t="s">
        <v>743</v>
      </c>
      <c r="E171">
        <v>0.6981106971793507</v>
      </c>
      <c r="F171">
        <v>0.85959130810188511</v>
      </c>
      <c r="G171" s="3" t="s">
        <v>743</v>
      </c>
      <c r="H171">
        <f t="shared" si="8"/>
        <v>-68790</v>
      </c>
      <c r="I171">
        <f t="shared" si="9"/>
        <v>-143708</v>
      </c>
      <c r="J171" s="3" t="s">
        <v>743</v>
      </c>
      <c r="K171">
        <f t="shared" si="10"/>
        <v>-2.5770430823874868E-2</v>
      </c>
      <c r="L171">
        <f t="shared" si="11"/>
        <v>-1.4186776157883219E-2</v>
      </c>
    </row>
    <row r="172" spans="1:12" x14ac:dyDescent="0.3">
      <c r="A172" s="3" t="s">
        <v>744</v>
      </c>
      <c r="B172">
        <v>55574</v>
      </c>
      <c r="C172">
        <v>269520</v>
      </c>
      <c r="D172" s="3" t="s">
        <v>744</v>
      </c>
      <c r="E172">
        <v>0.95793404735062004</v>
      </c>
      <c r="F172">
        <v>0.86539686055203346</v>
      </c>
      <c r="G172" s="3" t="s">
        <v>744</v>
      </c>
      <c r="H172">
        <f t="shared" si="8"/>
        <v>-21004</v>
      </c>
      <c r="I172">
        <f t="shared" si="9"/>
        <v>11074</v>
      </c>
      <c r="J172" s="3" t="s">
        <v>744</v>
      </c>
      <c r="K172">
        <f t="shared" si="10"/>
        <v>0.25982335017126934</v>
      </c>
      <c r="L172">
        <f t="shared" si="11"/>
        <v>5.8055524501483546E-3</v>
      </c>
    </row>
    <row r="173" spans="1:12" x14ac:dyDescent="0.3">
      <c r="A173" s="3" t="s">
        <v>745</v>
      </c>
      <c r="B173">
        <v>42372</v>
      </c>
      <c r="C173">
        <v>278934</v>
      </c>
      <c r="D173" s="3" t="s">
        <v>745</v>
      </c>
      <c r="E173">
        <v>0.74600296686995216</v>
      </c>
      <c r="F173">
        <v>0.85441708328901178</v>
      </c>
      <c r="G173" s="3" t="s">
        <v>745</v>
      </c>
      <c r="H173">
        <f t="shared" si="8"/>
        <v>-13202</v>
      </c>
      <c r="I173">
        <f t="shared" si="9"/>
        <v>9414</v>
      </c>
      <c r="J173" s="3" t="s">
        <v>745</v>
      </c>
      <c r="K173">
        <f t="shared" si="10"/>
        <v>-0.21193108048066789</v>
      </c>
      <c r="L173">
        <f t="shared" si="11"/>
        <v>-1.0979777263021684E-2</v>
      </c>
    </row>
    <row r="174" spans="1:12" x14ac:dyDescent="0.3">
      <c r="A174" s="3" t="s">
        <v>746</v>
      </c>
      <c r="B174">
        <v>29346</v>
      </c>
      <c r="C174">
        <v>284252</v>
      </c>
      <c r="D174" s="3" t="s">
        <v>746</v>
      </c>
      <c r="E174">
        <v>0.84682190056639395</v>
      </c>
      <c r="F174">
        <v>0.85557615479019244</v>
      </c>
      <c r="G174" s="3" t="s">
        <v>746</v>
      </c>
      <c r="H174">
        <f t="shared" si="8"/>
        <v>-13026</v>
      </c>
      <c r="I174">
        <f t="shared" si="9"/>
        <v>5318</v>
      </c>
      <c r="J174" s="3" t="s">
        <v>746</v>
      </c>
      <c r="K174">
        <f t="shared" si="10"/>
        <v>0.10081893369644179</v>
      </c>
      <c r="L174">
        <f t="shared" si="11"/>
        <v>1.159071501180664E-3</v>
      </c>
    </row>
    <row r="175" spans="1:12" x14ac:dyDescent="0.3">
      <c r="A175" s="3" t="s">
        <v>747</v>
      </c>
      <c r="B175">
        <v>35828</v>
      </c>
      <c r="C175">
        <v>288134</v>
      </c>
      <c r="D175" s="3" t="s">
        <v>747</v>
      </c>
      <c r="E175">
        <v>0.78036175710594313</v>
      </c>
      <c r="F175">
        <v>0.84419923450120971</v>
      </c>
      <c r="G175" s="3" t="s">
        <v>747</v>
      </c>
      <c r="H175">
        <f t="shared" si="8"/>
        <v>6482</v>
      </c>
      <c r="I175">
        <f t="shared" si="9"/>
        <v>3882</v>
      </c>
      <c r="J175" s="3" t="s">
        <v>747</v>
      </c>
      <c r="K175">
        <f t="shared" si="10"/>
        <v>-6.6460143460450816E-2</v>
      </c>
      <c r="L175">
        <f t="shared" si="11"/>
        <v>-1.1376920288982739E-2</v>
      </c>
    </row>
    <row r="176" spans="1:12" x14ac:dyDescent="0.3">
      <c r="A176" s="3" t="s">
        <v>748</v>
      </c>
      <c r="B176">
        <v>50796</v>
      </c>
      <c r="C176">
        <v>293922</v>
      </c>
      <c r="D176" s="3" t="s">
        <v>748</v>
      </c>
      <c r="E176">
        <v>0.72073170731707314</v>
      </c>
      <c r="F176">
        <v>0.85383606226505537</v>
      </c>
      <c r="G176" s="3" t="s">
        <v>748</v>
      </c>
      <c r="H176">
        <f t="shared" si="8"/>
        <v>14968</v>
      </c>
      <c r="I176">
        <f t="shared" si="9"/>
        <v>5788</v>
      </c>
      <c r="J176" s="3" t="s">
        <v>748</v>
      </c>
      <c r="K176">
        <f t="shared" si="10"/>
        <v>-5.9630049788869988E-2</v>
      </c>
      <c r="L176">
        <f t="shared" si="11"/>
        <v>9.6368277638456679E-3</v>
      </c>
    </row>
    <row r="177" spans="1:12" x14ac:dyDescent="0.3">
      <c r="A177" s="3" t="s">
        <v>749</v>
      </c>
      <c r="B177">
        <v>44712</v>
      </c>
      <c r="C177">
        <v>300976</v>
      </c>
      <c r="D177" s="3" t="s">
        <v>749</v>
      </c>
      <c r="E177">
        <v>0.96882430647291939</v>
      </c>
      <c r="F177">
        <v>0.86568477950930434</v>
      </c>
      <c r="G177" s="3" t="s">
        <v>749</v>
      </c>
      <c r="H177">
        <f t="shared" si="8"/>
        <v>-6084</v>
      </c>
      <c r="I177">
        <f t="shared" si="9"/>
        <v>7054</v>
      </c>
      <c r="J177" s="3" t="s">
        <v>749</v>
      </c>
      <c r="K177">
        <f t="shared" si="10"/>
        <v>0.24809259915584625</v>
      </c>
      <c r="L177">
        <f t="shared" si="11"/>
        <v>1.1848717244248963E-2</v>
      </c>
    </row>
    <row r="178" spans="1:12" x14ac:dyDescent="0.3">
      <c r="A178" s="3" t="s">
        <v>750</v>
      </c>
      <c r="B178">
        <v>40492</v>
      </c>
      <c r="C178">
        <v>312132</v>
      </c>
      <c r="D178" s="3" t="s">
        <v>750</v>
      </c>
      <c r="E178">
        <v>0.86599078341013824</v>
      </c>
      <c r="F178">
        <v>0.84597369417108248</v>
      </c>
      <c r="G178" s="3" t="s">
        <v>750</v>
      </c>
      <c r="H178">
        <f t="shared" si="8"/>
        <v>-4220</v>
      </c>
      <c r="I178">
        <f t="shared" si="9"/>
        <v>11156</v>
      </c>
      <c r="J178" s="3" t="s">
        <v>750</v>
      </c>
      <c r="K178">
        <f t="shared" si="10"/>
        <v>-0.10283352306278115</v>
      </c>
      <c r="L178">
        <f t="shared" si="11"/>
        <v>-1.9711085338221856E-2</v>
      </c>
    </row>
    <row r="179" spans="1:12" x14ac:dyDescent="0.3">
      <c r="A179" s="3" t="s">
        <v>751</v>
      </c>
      <c r="B179">
        <v>37344</v>
      </c>
      <c r="C179">
        <v>315692</v>
      </c>
      <c r="D179" s="3" t="s">
        <v>751</v>
      </c>
      <c r="E179">
        <v>0.84014979796984335</v>
      </c>
      <c r="F179">
        <v>0.84274673702397906</v>
      </c>
      <c r="G179" s="3" t="s">
        <v>751</v>
      </c>
      <c r="H179">
        <f t="shared" si="8"/>
        <v>-3148</v>
      </c>
      <c r="I179">
        <f t="shared" si="9"/>
        <v>3560</v>
      </c>
      <c r="J179" s="3" t="s">
        <v>751</v>
      </c>
      <c r="K179">
        <f t="shared" si="10"/>
        <v>-2.5840985440294895E-2</v>
      </c>
      <c r="L179">
        <f t="shared" si="11"/>
        <v>-3.2269571471034153E-3</v>
      </c>
    </row>
    <row r="180" spans="1:12" x14ac:dyDescent="0.3">
      <c r="A180" s="3" t="s">
        <v>752</v>
      </c>
      <c r="B180">
        <v>37484</v>
      </c>
      <c r="C180">
        <v>316454</v>
      </c>
      <c r="D180" s="3" t="s">
        <v>752</v>
      </c>
      <c r="E180">
        <v>0.66373723923657346</v>
      </c>
      <c r="F180">
        <v>0.84360034954849983</v>
      </c>
      <c r="G180" s="3" t="s">
        <v>752</v>
      </c>
      <c r="H180">
        <f t="shared" si="8"/>
        <v>140</v>
      </c>
      <c r="I180">
        <f t="shared" si="9"/>
        <v>762</v>
      </c>
      <c r="J180" s="3" t="s">
        <v>752</v>
      </c>
      <c r="K180">
        <f t="shared" si="10"/>
        <v>-0.17641255873326989</v>
      </c>
      <c r="L180">
        <f t="shared" si="11"/>
        <v>8.5361252452076375E-4</v>
      </c>
    </row>
    <row r="181" spans="1:12" x14ac:dyDescent="0.3">
      <c r="A181" s="3" t="s">
        <v>753</v>
      </c>
      <c r="B181">
        <v>45296</v>
      </c>
      <c r="C181">
        <v>322570</v>
      </c>
      <c r="D181" s="3" t="s">
        <v>753</v>
      </c>
      <c r="E181">
        <v>0.83682076236820757</v>
      </c>
      <c r="F181">
        <v>0.83599708580925713</v>
      </c>
      <c r="G181" s="3" t="s">
        <v>753</v>
      </c>
      <c r="H181">
        <f t="shared" si="8"/>
        <v>7812</v>
      </c>
      <c r="I181">
        <f t="shared" si="9"/>
        <v>6116</v>
      </c>
      <c r="J181" s="3" t="s">
        <v>753</v>
      </c>
      <c r="K181">
        <f t="shared" si="10"/>
        <v>0.17308352313163411</v>
      </c>
      <c r="L181">
        <f t="shared" si="11"/>
        <v>-7.6032637392426938E-3</v>
      </c>
    </row>
    <row r="182" spans="1:12" x14ac:dyDescent="0.3">
      <c r="A182" s="3" t="s">
        <v>754</v>
      </c>
      <c r="B182">
        <v>36510</v>
      </c>
      <c r="C182">
        <v>319966</v>
      </c>
      <c r="D182" s="3" t="s">
        <v>754</v>
      </c>
      <c r="E182">
        <v>0.72918442739414602</v>
      </c>
      <c r="F182">
        <v>0.84752809118519967</v>
      </c>
      <c r="G182" s="3" t="s">
        <v>754</v>
      </c>
      <c r="H182">
        <f t="shared" si="8"/>
        <v>-8786</v>
      </c>
      <c r="I182">
        <f t="shared" si="9"/>
        <v>-2604</v>
      </c>
      <c r="J182" s="3" t="s">
        <v>754</v>
      </c>
      <c r="K182">
        <f t="shared" si="10"/>
        <v>-0.10763633497406155</v>
      </c>
      <c r="L182">
        <f t="shared" si="11"/>
        <v>1.1531005375942538E-2</v>
      </c>
    </row>
    <row r="183" spans="1:12" x14ac:dyDescent="0.3">
      <c r="A183" s="3" t="s">
        <v>755</v>
      </c>
      <c r="B183">
        <v>35006</v>
      </c>
      <c r="C183">
        <v>322508</v>
      </c>
      <c r="D183" s="3" t="s">
        <v>755</v>
      </c>
      <c r="E183">
        <v>0.83354284517075217</v>
      </c>
      <c r="F183">
        <v>0.84907347949729384</v>
      </c>
      <c r="G183" s="3" t="s">
        <v>755</v>
      </c>
      <c r="H183">
        <f t="shared" si="8"/>
        <v>-1504</v>
      </c>
      <c r="I183">
        <f t="shared" si="9"/>
        <v>2542</v>
      </c>
      <c r="J183" s="3" t="s">
        <v>755</v>
      </c>
      <c r="K183">
        <f t="shared" si="10"/>
        <v>0.10435841777660615</v>
      </c>
      <c r="L183">
        <f t="shared" si="11"/>
        <v>1.5453883120941647E-3</v>
      </c>
    </row>
    <row r="184" spans="1:12" x14ac:dyDescent="0.3">
      <c r="A184" s="3" t="s">
        <v>756</v>
      </c>
      <c r="B184">
        <v>31926</v>
      </c>
      <c r="C184">
        <v>321546</v>
      </c>
      <c r="D184" s="3" t="s">
        <v>756</v>
      </c>
      <c r="E184">
        <v>0.45104990455413152</v>
      </c>
      <c r="F184">
        <v>0.86360264286542254</v>
      </c>
      <c r="G184" s="3" t="s">
        <v>756</v>
      </c>
      <c r="H184">
        <f t="shared" si="8"/>
        <v>-3080</v>
      </c>
      <c r="I184">
        <f t="shared" si="9"/>
        <v>-962</v>
      </c>
      <c r="J184" s="3" t="s">
        <v>756</v>
      </c>
      <c r="K184">
        <f t="shared" si="10"/>
        <v>-0.38249294061662065</v>
      </c>
      <c r="L184">
        <f t="shared" si="11"/>
        <v>1.4529163368128706E-2</v>
      </c>
    </row>
    <row r="185" spans="1:12" x14ac:dyDescent="0.3">
      <c r="A185" s="3" t="s">
        <v>757</v>
      </c>
      <c r="B185">
        <v>43212</v>
      </c>
      <c r="C185">
        <v>312166</v>
      </c>
      <c r="D185" s="3" t="s">
        <v>757</v>
      </c>
      <c r="E185">
        <v>0.53429910524073287</v>
      </c>
      <c r="F185">
        <v>0.8753439306011126</v>
      </c>
      <c r="G185" s="3" t="s">
        <v>757</v>
      </c>
      <c r="H185">
        <f t="shared" si="8"/>
        <v>11286</v>
      </c>
      <c r="I185">
        <f t="shared" si="9"/>
        <v>-9380</v>
      </c>
      <c r="J185" s="3" t="s">
        <v>757</v>
      </c>
      <c r="K185">
        <f t="shared" si="10"/>
        <v>8.3249200686601355E-2</v>
      </c>
      <c r="L185">
        <f t="shared" si="11"/>
        <v>1.1741287735690054E-2</v>
      </c>
    </row>
    <row r="186" spans="1:12" x14ac:dyDescent="0.3">
      <c r="A186" s="3" t="s">
        <v>758</v>
      </c>
      <c r="B186">
        <v>29918</v>
      </c>
      <c r="C186">
        <v>311756</v>
      </c>
      <c r="D186" s="3" t="s">
        <v>758</v>
      </c>
      <c r="E186">
        <v>0.42195817490494297</v>
      </c>
      <c r="F186">
        <v>0.87845556867754448</v>
      </c>
      <c r="G186" s="3" t="s">
        <v>758</v>
      </c>
      <c r="H186">
        <f t="shared" si="8"/>
        <v>-13294</v>
      </c>
      <c r="I186">
        <f t="shared" si="9"/>
        <v>-410</v>
      </c>
      <c r="J186" s="3" t="s">
        <v>758</v>
      </c>
      <c r="K186">
        <f t="shared" si="10"/>
        <v>-0.1123409303357899</v>
      </c>
      <c r="L186">
        <f t="shared" si="11"/>
        <v>3.1116380764318885E-3</v>
      </c>
    </row>
    <row r="187" spans="1:12" x14ac:dyDescent="0.3">
      <c r="A187" s="3" t="s">
        <v>759</v>
      </c>
      <c r="B187">
        <v>66584</v>
      </c>
      <c r="C187">
        <v>318740</v>
      </c>
      <c r="D187" s="3" t="s">
        <v>759</v>
      </c>
      <c r="E187">
        <v>0.68643939010181854</v>
      </c>
      <c r="F187">
        <v>0.88235988897419237</v>
      </c>
      <c r="G187" s="3" t="s">
        <v>759</v>
      </c>
      <c r="H187">
        <f t="shared" si="8"/>
        <v>36666</v>
      </c>
      <c r="I187">
        <f t="shared" si="9"/>
        <v>6984</v>
      </c>
      <c r="J187" s="3" t="s">
        <v>759</v>
      </c>
      <c r="K187">
        <f t="shared" si="10"/>
        <v>0.26448121519687556</v>
      </c>
      <c r="L187">
        <f t="shared" si="11"/>
        <v>3.9043202966478896E-3</v>
      </c>
    </row>
    <row r="188" spans="1:12" x14ac:dyDescent="0.3">
      <c r="A188" s="3" t="s">
        <v>760</v>
      </c>
      <c r="B188">
        <v>25214</v>
      </c>
      <c r="C188">
        <v>319052</v>
      </c>
      <c r="D188" s="3" t="s">
        <v>760</v>
      </c>
      <c r="E188">
        <v>1.3043319320051181</v>
      </c>
      <c r="F188">
        <v>0.8818463861462057</v>
      </c>
      <c r="G188" s="3" t="s">
        <v>760</v>
      </c>
      <c r="H188">
        <f t="shared" si="8"/>
        <v>-41370</v>
      </c>
      <c r="I188">
        <f t="shared" si="9"/>
        <v>312</v>
      </c>
      <c r="J188" s="3" t="s">
        <v>760</v>
      </c>
      <c r="K188">
        <f t="shared" si="10"/>
        <v>0.61789254190329956</v>
      </c>
      <c r="L188">
        <f t="shared" si="11"/>
        <v>-5.1350282798667823E-4</v>
      </c>
    </row>
    <row r="189" spans="1:12" x14ac:dyDescent="0.3">
      <c r="A189" s="3" t="s">
        <v>761</v>
      </c>
      <c r="B189">
        <v>35694</v>
      </c>
      <c r="C189">
        <v>322932</v>
      </c>
      <c r="D189" s="3" t="s">
        <v>761</v>
      </c>
      <c r="E189">
        <v>0.80272727272727273</v>
      </c>
      <c r="F189">
        <v>0.86443887625140003</v>
      </c>
      <c r="G189" s="3" t="s">
        <v>761</v>
      </c>
      <c r="H189">
        <f t="shared" si="8"/>
        <v>10480</v>
      </c>
      <c r="I189">
        <f t="shared" si="9"/>
        <v>3880</v>
      </c>
      <c r="J189" s="3" t="s">
        <v>761</v>
      </c>
      <c r="K189">
        <f t="shared" si="10"/>
        <v>-0.50160465927784537</v>
      </c>
      <c r="L189">
        <f t="shared" si="11"/>
        <v>-1.7407509894805662E-2</v>
      </c>
    </row>
    <row r="190" spans="1:12" x14ac:dyDescent="0.3">
      <c r="A190" s="3" t="s">
        <v>762</v>
      </c>
      <c r="B190">
        <v>33242</v>
      </c>
      <c r="C190">
        <v>322348</v>
      </c>
      <c r="D190" s="3" t="s">
        <v>762</v>
      </c>
      <c r="E190">
        <v>0.82028255393713723</v>
      </c>
      <c r="F190">
        <v>0.83871041343433417</v>
      </c>
      <c r="G190" s="3" t="s">
        <v>762</v>
      </c>
      <c r="H190">
        <f t="shared" si="8"/>
        <v>-2452</v>
      </c>
      <c r="I190">
        <f t="shared" si="9"/>
        <v>-584</v>
      </c>
      <c r="J190" s="3" t="s">
        <v>762</v>
      </c>
      <c r="K190">
        <f t="shared" si="10"/>
        <v>1.7555281209864493E-2</v>
      </c>
      <c r="L190">
        <f t="shared" si="11"/>
        <v>-2.5728462817065867E-2</v>
      </c>
    </row>
    <row r="191" spans="1:12" x14ac:dyDescent="0.3">
      <c r="A191" s="3" t="s">
        <v>763</v>
      </c>
      <c r="B191">
        <v>43396</v>
      </c>
      <c r="C191">
        <v>329174</v>
      </c>
      <c r="D191" s="3" t="s">
        <v>763</v>
      </c>
      <c r="E191">
        <v>0.63179664585996842</v>
      </c>
      <c r="F191">
        <v>0.82691752691752696</v>
      </c>
      <c r="G191" s="3" t="s">
        <v>763</v>
      </c>
      <c r="H191">
        <f t="shared" si="8"/>
        <v>10154</v>
      </c>
      <c r="I191">
        <f t="shared" si="9"/>
        <v>6826</v>
      </c>
      <c r="J191" s="3" t="s">
        <v>763</v>
      </c>
      <c r="K191">
        <f t="shared" si="10"/>
        <v>-0.18848590807716881</v>
      </c>
      <c r="L191">
        <f t="shared" si="11"/>
        <v>-1.1792886516807211E-2</v>
      </c>
    </row>
    <row r="192" spans="1:12" x14ac:dyDescent="0.3">
      <c r="A192" s="3" t="s">
        <v>764</v>
      </c>
      <c r="B192">
        <v>44102</v>
      </c>
      <c r="C192">
        <v>330598</v>
      </c>
      <c r="D192" s="3" t="s">
        <v>764</v>
      </c>
      <c r="E192">
        <v>0.54624500385667207</v>
      </c>
      <c r="F192">
        <v>0.80721798263835742</v>
      </c>
      <c r="G192" s="3" t="s">
        <v>764</v>
      </c>
      <c r="H192">
        <f t="shared" si="8"/>
        <v>706</v>
      </c>
      <c r="I192">
        <f t="shared" si="9"/>
        <v>1424</v>
      </c>
      <c r="J192" s="3" t="s">
        <v>764</v>
      </c>
      <c r="K192">
        <f t="shared" si="10"/>
        <v>-8.5551642003296346E-2</v>
      </c>
      <c r="L192">
        <f t="shared" si="11"/>
        <v>-1.9699544279169534E-2</v>
      </c>
    </row>
    <row r="193" spans="1:12" x14ac:dyDescent="0.3">
      <c r="A193" s="3" t="s">
        <v>765</v>
      </c>
      <c r="B193">
        <v>34252</v>
      </c>
      <c r="C193">
        <v>336556</v>
      </c>
      <c r="D193" s="3" t="s">
        <v>765</v>
      </c>
      <c r="E193">
        <v>0.60476011994002998</v>
      </c>
      <c r="F193">
        <v>0.81825843607170257</v>
      </c>
      <c r="G193" s="3" t="s">
        <v>765</v>
      </c>
      <c r="H193">
        <f t="shared" si="8"/>
        <v>-9850</v>
      </c>
      <c r="I193">
        <f t="shared" si="9"/>
        <v>5958</v>
      </c>
      <c r="J193" s="3" t="s">
        <v>765</v>
      </c>
      <c r="K193">
        <f t="shared" si="10"/>
        <v>5.851511608335791E-2</v>
      </c>
      <c r="L193">
        <f t="shared" si="11"/>
        <v>1.1040453433345143E-2</v>
      </c>
    </row>
    <row r="194" spans="1:12" x14ac:dyDescent="0.3">
      <c r="A194" s="3" t="s">
        <v>766</v>
      </c>
      <c r="B194">
        <v>27270</v>
      </c>
      <c r="C194">
        <v>338786</v>
      </c>
      <c r="D194" s="3" t="s">
        <v>766</v>
      </c>
      <c r="E194">
        <v>0.58620288506281992</v>
      </c>
      <c r="F194">
        <v>0.79790271394758905</v>
      </c>
      <c r="G194" s="3" t="s">
        <v>766</v>
      </c>
      <c r="H194">
        <f t="shared" si="8"/>
        <v>-6982</v>
      </c>
      <c r="I194">
        <f t="shared" si="9"/>
        <v>2230</v>
      </c>
      <c r="J194" s="3" t="s">
        <v>766</v>
      </c>
      <c r="K194">
        <f t="shared" si="10"/>
        <v>-1.855723487721006E-2</v>
      </c>
      <c r="L194">
        <f t="shared" si="11"/>
        <v>-2.0355722124113518E-2</v>
      </c>
    </row>
    <row r="195" spans="1:12" x14ac:dyDescent="0.3">
      <c r="A195" s="3" t="s">
        <v>767</v>
      </c>
      <c r="B195">
        <v>66336</v>
      </c>
      <c r="C195">
        <v>351376</v>
      </c>
      <c r="D195" s="3" t="s">
        <v>767</v>
      </c>
      <c r="E195">
        <v>0.51389839791866354</v>
      </c>
      <c r="F195">
        <v>0.7766541608098132</v>
      </c>
      <c r="G195" s="3" t="s">
        <v>767</v>
      </c>
      <c r="H195">
        <f t="shared" ref="H195:H258" si="12">B195-B194</f>
        <v>39066</v>
      </c>
      <c r="I195">
        <f t="shared" ref="I195:I258" si="13">C195-C194</f>
        <v>12590</v>
      </c>
      <c r="J195" s="3" t="s">
        <v>767</v>
      </c>
      <c r="K195">
        <f t="shared" si="10"/>
        <v>-7.2304487144156382E-2</v>
      </c>
      <c r="L195">
        <f t="shared" si="11"/>
        <v>-2.124855313777585E-2</v>
      </c>
    </row>
    <row r="196" spans="1:12" x14ac:dyDescent="0.3">
      <c r="A196" s="3" t="s">
        <v>768</v>
      </c>
      <c r="B196">
        <v>74678</v>
      </c>
      <c r="C196">
        <v>354910</v>
      </c>
      <c r="D196" s="3" t="s">
        <v>768</v>
      </c>
      <c r="E196">
        <v>0.78220609994749657</v>
      </c>
      <c r="F196">
        <v>0.75546806216427431</v>
      </c>
      <c r="G196" s="3" t="s">
        <v>768</v>
      </c>
      <c r="H196">
        <f t="shared" si="12"/>
        <v>8342</v>
      </c>
      <c r="I196">
        <f t="shared" si="13"/>
        <v>3534</v>
      </c>
      <c r="J196" s="3" t="s">
        <v>768</v>
      </c>
      <c r="K196">
        <f t="shared" ref="K196:K259" si="14">E196-E195</f>
        <v>0.26830770202883303</v>
      </c>
      <c r="L196">
        <f t="shared" ref="L196:L259" si="15">F196-F195</f>
        <v>-2.1186098645538887E-2</v>
      </c>
    </row>
    <row r="197" spans="1:12" x14ac:dyDescent="0.3">
      <c r="A197" s="3" t="s">
        <v>769</v>
      </c>
      <c r="B197">
        <v>80142</v>
      </c>
      <c r="C197">
        <v>357928</v>
      </c>
      <c r="D197" s="3" t="s">
        <v>769</v>
      </c>
      <c r="E197">
        <v>0.7026854763321152</v>
      </c>
      <c r="F197">
        <v>0.75620191552834037</v>
      </c>
      <c r="G197" s="3" t="s">
        <v>769</v>
      </c>
      <c r="H197">
        <f t="shared" si="12"/>
        <v>5464</v>
      </c>
      <c r="I197">
        <f t="shared" si="13"/>
        <v>3018</v>
      </c>
      <c r="J197" s="3" t="s">
        <v>769</v>
      </c>
      <c r="K197">
        <f t="shared" si="14"/>
        <v>-7.9520623615381369E-2</v>
      </c>
      <c r="L197">
        <f t="shared" si="15"/>
        <v>7.3385336406606161E-4</v>
      </c>
    </row>
    <row r="198" spans="1:12" x14ac:dyDescent="0.3">
      <c r="A198" s="3" t="s">
        <v>770</v>
      </c>
      <c r="B198">
        <v>49762</v>
      </c>
      <c r="C198">
        <v>360254</v>
      </c>
      <c r="D198" s="3" t="s">
        <v>770</v>
      </c>
      <c r="E198">
        <v>0.8887876717528278</v>
      </c>
      <c r="F198">
        <v>0.76294360600544164</v>
      </c>
      <c r="G198" s="3" t="s">
        <v>770</v>
      </c>
      <c r="H198">
        <f t="shared" si="12"/>
        <v>-30380</v>
      </c>
      <c r="I198">
        <f t="shared" si="13"/>
        <v>2326</v>
      </c>
      <c r="J198" s="3" t="s">
        <v>770</v>
      </c>
      <c r="K198">
        <f t="shared" si="14"/>
        <v>0.1861021954207126</v>
      </c>
      <c r="L198">
        <f t="shared" si="15"/>
        <v>6.7416904771012698E-3</v>
      </c>
    </row>
    <row r="199" spans="1:12" x14ac:dyDescent="0.3">
      <c r="A199" s="3" t="s">
        <v>771</v>
      </c>
      <c r="B199">
        <v>32182</v>
      </c>
      <c r="C199">
        <v>363162</v>
      </c>
      <c r="D199" s="3" t="s">
        <v>771</v>
      </c>
      <c r="E199">
        <v>0.81634495992775713</v>
      </c>
      <c r="F199">
        <v>0.76901943591991817</v>
      </c>
      <c r="G199" s="3" t="s">
        <v>771</v>
      </c>
      <c r="H199">
        <f t="shared" si="12"/>
        <v>-17580</v>
      </c>
      <c r="I199">
        <f t="shared" si="13"/>
        <v>2908</v>
      </c>
      <c r="J199" s="3" t="s">
        <v>771</v>
      </c>
      <c r="K199">
        <f t="shared" si="14"/>
        <v>-7.2442711825070671E-2</v>
      </c>
      <c r="L199">
        <f t="shared" si="15"/>
        <v>6.0758299144765271E-3</v>
      </c>
    </row>
    <row r="200" spans="1:12" x14ac:dyDescent="0.3">
      <c r="A200" s="3" t="s">
        <v>772</v>
      </c>
      <c r="B200">
        <v>22310</v>
      </c>
      <c r="C200">
        <v>365226</v>
      </c>
      <c r="D200" s="3" t="s">
        <v>772</v>
      </c>
      <c r="E200">
        <v>0.64068245330195617</v>
      </c>
      <c r="F200">
        <v>0.76789552152109508</v>
      </c>
      <c r="G200" s="3" t="s">
        <v>772</v>
      </c>
      <c r="H200">
        <f t="shared" si="12"/>
        <v>-9872</v>
      </c>
      <c r="I200">
        <f t="shared" si="13"/>
        <v>2064</v>
      </c>
      <c r="J200" s="3" t="s">
        <v>772</v>
      </c>
      <c r="K200">
        <f t="shared" si="14"/>
        <v>-0.17566250662580096</v>
      </c>
      <c r="L200">
        <f t="shared" si="15"/>
        <v>-1.1239143988230893E-3</v>
      </c>
    </row>
    <row r="201" spans="1:12" x14ac:dyDescent="0.3">
      <c r="A201" s="3" t="s">
        <v>773</v>
      </c>
      <c r="B201">
        <v>34328</v>
      </c>
      <c r="C201">
        <v>365700</v>
      </c>
      <c r="D201" s="3" t="s">
        <v>773</v>
      </c>
      <c r="E201">
        <v>0.79445896497647672</v>
      </c>
      <c r="F201">
        <v>0.76445044871176304</v>
      </c>
      <c r="G201" s="3" t="s">
        <v>773</v>
      </c>
      <c r="H201">
        <f t="shared" si="12"/>
        <v>12018</v>
      </c>
      <c r="I201">
        <f t="shared" si="13"/>
        <v>474</v>
      </c>
      <c r="J201" s="3" t="s">
        <v>773</v>
      </c>
      <c r="K201">
        <f t="shared" si="14"/>
        <v>0.15377651167452056</v>
      </c>
      <c r="L201">
        <f t="shared" si="15"/>
        <v>-3.4450728093320393E-3</v>
      </c>
    </row>
    <row r="202" spans="1:12" x14ac:dyDescent="0.3">
      <c r="A202" s="3" t="s">
        <v>774</v>
      </c>
      <c r="B202">
        <v>42884</v>
      </c>
      <c r="C202">
        <v>375566</v>
      </c>
      <c r="D202" s="3" t="s">
        <v>774</v>
      </c>
      <c r="E202">
        <v>0.56168973051711579</v>
      </c>
      <c r="F202">
        <v>0.76072423137148271</v>
      </c>
      <c r="G202" s="3" t="s">
        <v>774</v>
      </c>
      <c r="H202">
        <f t="shared" si="12"/>
        <v>8556</v>
      </c>
      <c r="I202">
        <f t="shared" si="13"/>
        <v>9866</v>
      </c>
      <c r="J202" s="3" t="s">
        <v>774</v>
      </c>
      <c r="K202">
        <f t="shared" si="14"/>
        <v>-0.23276923445936093</v>
      </c>
      <c r="L202">
        <f t="shared" si="15"/>
        <v>-3.7262173402803356E-3</v>
      </c>
    </row>
    <row r="203" spans="1:12" x14ac:dyDescent="0.3">
      <c r="A203" s="3" t="s">
        <v>775</v>
      </c>
      <c r="B203">
        <v>38340</v>
      </c>
      <c r="C203">
        <v>375458</v>
      </c>
      <c r="D203" s="3" t="s">
        <v>775</v>
      </c>
      <c r="E203">
        <v>0.53728949478749</v>
      </c>
      <c r="F203">
        <v>0.76137397847646393</v>
      </c>
      <c r="G203" s="3" t="s">
        <v>775</v>
      </c>
      <c r="H203">
        <f t="shared" si="12"/>
        <v>-4544</v>
      </c>
      <c r="I203">
        <f t="shared" si="13"/>
        <v>-108</v>
      </c>
      <c r="J203" s="3" t="s">
        <v>775</v>
      </c>
      <c r="K203">
        <f t="shared" si="14"/>
        <v>-2.4400235729625797E-2</v>
      </c>
      <c r="L203">
        <f t="shared" si="15"/>
        <v>6.4974710498122423E-4</v>
      </c>
    </row>
    <row r="204" spans="1:12" x14ac:dyDescent="0.3">
      <c r="A204" s="3" t="s">
        <v>776</v>
      </c>
      <c r="B204">
        <v>52140</v>
      </c>
      <c r="C204">
        <v>386528</v>
      </c>
      <c r="D204" s="3" t="s">
        <v>776</v>
      </c>
      <c r="E204">
        <v>0.53805309734513274</v>
      </c>
      <c r="F204">
        <v>0.75267530017774875</v>
      </c>
      <c r="G204" s="3" t="s">
        <v>776</v>
      </c>
      <c r="H204">
        <f t="shared" si="12"/>
        <v>13800</v>
      </c>
      <c r="I204">
        <f t="shared" si="13"/>
        <v>11070</v>
      </c>
      <c r="J204" s="3" t="s">
        <v>776</v>
      </c>
      <c r="K204">
        <f t="shared" si="14"/>
        <v>7.6360255764273965E-4</v>
      </c>
      <c r="L204">
        <f t="shared" si="15"/>
        <v>-8.6986782987151789E-3</v>
      </c>
    </row>
    <row r="205" spans="1:12" x14ac:dyDescent="0.3">
      <c r="A205" s="3" t="s">
        <v>777</v>
      </c>
      <c r="B205">
        <v>41362</v>
      </c>
      <c r="C205">
        <v>391290</v>
      </c>
      <c r="D205" s="3" t="s">
        <v>777</v>
      </c>
      <c r="E205">
        <v>0.44390141730084481</v>
      </c>
      <c r="F205">
        <v>0.7557029272932857</v>
      </c>
      <c r="G205" s="3" t="s">
        <v>777</v>
      </c>
      <c r="H205">
        <f t="shared" si="12"/>
        <v>-10778</v>
      </c>
      <c r="I205">
        <f t="shared" si="13"/>
        <v>4762</v>
      </c>
      <c r="J205" s="3" t="s">
        <v>777</v>
      </c>
      <c r="K205">
        <f t="shared" si="14"/>
        <v>-9.4151680044287922E-2</v>
      </c>
      <c r="L205">
        <f t="shared" si="15"/>
        <v>3.0276271155369461E-3</v>
      </c>
    </row>
    <row r="206" spans="1:12" x14ac:dyDescent="0.3">
      <c r="A206" s="3" t="s">
        <v>778</v>
      </c>
      <c r="B206">
        <v>44316</v>
      </c>
      <c r="C206">
        <v>400080</v>
      </c>
      <c r="D206" s="3" t="s">
        <v>778</v>
      </c>
      <c r="E206">
        <v>0.6878427787934186</v>
      </c>
      <c r="F206">
        <v>0.77269706234215074</v>
      </c>
      <c r="G206" s="3" t="s">
        <v>778</v>
      </c>
      <c r="H206">
        <f t="shared" si="12"/>
        <v>2954</v>
      </c>
      <c r="I206">
        <f t="shared" si="13"/>
        <v>8790</v>
      </c>
      <c r="J206" s="3" t="s">
        <v>778</v>
      </c>
      <c r="K206">
        <f t="shared" si="14"/>
        <v>0.24394136149257378</v>
      </c>
      <c r="L206">
        <f t="shared" si="15"/>
        <v>1.6994135048865044E-2</v>
      </c>
    </row>
    <row r="207" spans="1:12" x14ac:dyDescent="0.3">
      <c r="A207" s="3" t="s">
        <v>779</v>
      </c>
      <c r="B207">
        <v>66300</v>
      </c>
      <c r="C207">
        <v>402972</v>
      </c>
      <c r="D207" s="3" t="s">
        <v>779</v>
      </c>
      <c r="E207">
        <v>0.63397082018927442</v>
      </c>
      <c r="F207">
        <v>0.77702321315176748</v>
      </c>
      <c r="G207" s="3" t="s">
        <v>779</v>
      </c>
      <c r="H207">
        <f t="shared" si="12"/>
        <v>21984</v>
      </c>
      <c r="I207">
        <f t="shared" si="13"/>
        <v>2892</v>
      </c>
      <c r="J207" s="3" t="s">
        <v>779</v>
      </c>
      <c r="K207">
        <f t="shared" si="14"/>
        <v>-5.3871958604144177E-2</v>
      </c>
      <c r="L207">
        <f t="shared" si="15"/>
        <v>4.3261508096167356E-3</v>
      </c>
    </row>
    <row r="208" spans="1:12" x14ac:dyDescent="0.3">
      <c r="A208" s="3" t="s">
        <v>780</v>
      </c>
      <c r="B208">
        <v>35412</v>
      </c>
      <c r="C208">
        <v>401670</v>
      </c>
      <c r="D208" s="3" t="s">
        <v>780</v>
      </c>
      <c r="E208">
        <v>0.51475746428265889</v>
      </c>
      <c r="F208">
        <v>0.78396311890422643</v>
      </c>
      <c r="G208" s="3" t="s">
        <v>780</v>
      </c>
      <c r="H208">
        <f t="shared" si="12"/>
        <v>-30888</v>
      </c>
      <c r="I208">
        <f t="shared" si="13"/>
        <v>-1302</v>
      </c>
      <c r="J208" s="3" t="s">
        <v>780</v>
      </c>
      <c r="K208">
        <f t="shared" si="14"/>
        <v>-0.11921335590661553</v>
      </c>
      <c r="L208">
        <f t="shared" si="15"/>
        <v>6.9399057524589525E-3</v>
      </c>
    </row>
    <row r="209" spans="1:12" x14ac:dyDescent="0.3">
      <c r="A209" s="3" t="s">
        <v>781</v>
      </c>
      <c r="B209">
        <v>42416</v>
      </c>
      <c r="C209">
        <v>400628</v>
      </c>
      <c r="D209" s="3" t="s">
        <v>781</v>
      </c>
      <c r="E209">
        <v>0.61326639281910844</v>
      </c>
      <c r="F209">
        <v>0.7796039480814847</v>
      </c>
      <c r="G209" s="3" t="s">
        <v>781</v>
      </c>
      <c r="H209">
        <f t="shared" si="12"/>
        <v>7004</v>
      </c>
      <c r="I209">
        <f t="shared" si="13"/>
        <v>-1042</v>
      </c>
      <c r="J209" s="3" t="s">
        <v>781</v>
      </c>
      <c r="K209">
        <f t="shared" si="14"/>
        <v>9.8508928536449547E-2</v>
      </c>
      <c r="L209">
        <f t="shared" si="15"/>
        <v>-4.3591708227417314E-3</v>
      </c>
    </row>
    <row r="210" spans="1:12" x14ac:dyDescent="0.3">
      <c r="A210" s="3" t="s">
        <v>782</v>
      </c>
      <c r="B210">
        <v>30698</v>
      </c>
      <c r="C210">
        <v>400934</v>
      </c>
      <c r="D210" s="3" t="s">
        <v>782</v>
      </c>
      <c r="E210">
        <v>0.70734149054505002</v>
      </c>
      <c r="F210">
        <v>0.78297490083070953</v>
      </c>
      <c r="G210" s="3" t="s">
        <v>782</v>
      </c>
      <c r="H210">
        <f t="shared" si="12"/>
        <v>-11718</v>
      </c>
      <c r="I210">
        <f t="shared" si="13"/>
        <v>306</v>
      </c>
      <c r="J210" s="3" t="s">
        <v>782</v>
      </c>
      <c r="K210">
        <f t="shared" si="14"/>
        <v>9.4075097725941581E-2</v>
      </c>
      <c r="L210">
        <f t="shared" si="15"/>
        <v>3.3709527492248315E-3</v>
      </c>
    </row>
    <row r="211" spans="1:12" x14ac:dyDescent="0.3">
      <c r="A211" s="3" t="s">
        <v>783</v>
      </c>
      <c r="B211">
        <v>43412</v>
      </c>
      <c r="C211">
        <v>408690</v>
      </c>
      <c r="D211" s="3" t="s">
        <v>783</v>
      </c>
      <c r="E211">
        <v>0.62970192957429239</v>
      </c>
      <c r="F211">
        <v>0.77536924413553432</v>
      </c>
      <c r="G211" s="3" t="s">
        <v>783</v>
      </c>
      <c r="H211">
        <f t="shared" si="12"/>
        <v>12714</v>
      </c>
      <c r="I211">
        <f t="shared" si="13"/>
        <v>7756</v>
      </c>
      <c r="J211" s="3" t="s">
        <v>783</v>
      </c>
      <c r="K211">
        <f t="shared" si="14"/>
        <v>-7.7639560970757637E-2</v>
      </c>
      <c r="L211">
        <f t="shared" si="15"/>
        <v>-7.6056566951752114E-3</v>
      </c>
    </row>
    <row r="212" spans="1:12" x14ac:dyDescent="0.3">
      <c r="A212" s="3" t="s">
        <v>784</v>
      </c>
      <c r="B212">
        <v>34654</v>
      </c>
      <c r="C212">
        <v>411930</v>
      </c>
      <c r="D212" s="3" t="s">
        <v>784</v>
      </c>
      <c r="E212">
        <v>0.5922624517551921</v>
      </c>
      <c r="F212">
        <v>0.77128482972136225</v>
      </c>
      <c r="G212" s="3" t="s">
        <v>784</v>
      </c>
      <c r="H212">
        <f t="shared" si="12"/>
        <v>-8758</v>
      </c>
      <c r="I212">
        <f t="shared" si="13"/>
        <v>3240</v>
      </c>
      <c r="J212" s="3" t="s">
        <v>784</v>
      </c>
      <c r="K212">
        <f t="shared" si="14"/>
        <v>-3.7439477819100286E-2</v>
      </c>
      <c r="L212">
        <f t="shared" si="15"/>
        <v>-4.0844144141720662E-3</v>
      </c>
    </row>
    <row r="213" spans="1:12" x14ac:dyDescent="0.3">
      <c r="A213" s="3" t="s">
        <v>785</v>
      </c>
      <c r="B213">
        <v>42240</v>
      </c>
      <c r="C213">
        <v>418002</v>
      </c>
      <c r="D213" s="3" t="s">
        <v>785</v>
      </c>
      <c r="E213">
        <v>0.61344537815126055</v>
      </c>
      <c r="F213">
        <v>0.75020726039442276</v>
      </c>
      <c r="G213" s="3" t="s">
        <v>785</v>
      </c>
      <c r="H213">
        <f t="shared" si="12"/>
        <v>7586</v>
      </c>
      <c r="I213">
        <f t="shared" si="13"/>
        <v>6072</v>
      </c>
      <c r="J213" s="3" t="s">
        <v>785</v>
      </c>
      <c r="K213">
        <f t="shared" si="14"/>
        <v>2.1182926396068447E-2</v>
      </c>
      <c r="L213">
        <f t="shared" si="15"/>
        <v>-2.1077569326939494E-2</v>
      </c>
    </row>
    <row r="214" spans="1:12" x14ac:dyDescent="0.3">
      <c r="A214" s="3" t="s">
        <v>786</v>
      </c>
      <c r="B214">
        <v>55760</v>
      </c>
      <c r="C214">
        <v>391376</v>
      </c>
      <c r="D214" s="3" t="s">
        <v>786</v>
      </c>
      <c r="E214">
        <v>0.64785152786807731</v>
      </c>
      <c r="F214">
        <v>0.77488345094055544</v>
      </c>
      <c r="G214" s="3" t="s">
        <v>786</v>
      </c>
      <c r="H214">
        <f t="shared" si="12"/>
        <v>13520</v>
      </c>
      <c r="I214">
        <f t="shared" si="13"/>
        <v>-26626</v>
      </c>
      <c r="J214" s="3" t="s">
        <v>786</v>
      </c>
      <c r="K214">
        <f t="shared" si="14"/>
        <v>3.440614971681677E-2</v>
      </c>
      <c r="L214">
        <f t="shared" si="15"/>
        <v>2.4676190546132681E-2</v>
      </c>
    </row>
    <row r="215" spans="1:12" x14ac:dyDescent="0.3">
      <c r="A215" s="3" t="s">
        <v>787</v>
      </c>
      <c r="B215">
        <v>40018</v>
      </c>
      <c r="C215">
        <v>392130</v>
      </c>
      <c r="D215" s="3" t="s">
        <v>787</v>
      </c>
      <c r="E215">
        <v>0.7646176911544228</v>
      </c>
      <c r="F215">
        <v>0.7910550018726763</v>
      </c>
      <c r="G215" s="3" t="s">
        <v>787</v>
      </c>
      <c r="H215">
        <f t="shared" si="12"/>
        <v>-15742</v>
      </c>
      <c r="I215">
        <f t="shared" si="13"/>
        <v>754</v>
      </c>
      <c r="J215" s="3" t="s">
        <v>787</v>
      </c>
      <c r="K215">
        <f t="shared" si="14"/>
        <v>0.11676616328634548</v>
      </c>
      <c r="L215">
        <f t="shared" si="15"/>
        <v>1.6171550932120859E-2</v>
      </c>
    </row>
    <row r="216" spans="1:12" x14ac:dyDescent="0.3">
      <c r="A216" s="3" t="s">
        <v>788</v>
      </c>
      <c r="B216">
        <v>52150</v>
      </c>
      <c r="C216">
        <v>386154</v>
      </c>
      <c r="D216" s="3" t="s">
        <v>788</v>
      </c>
      <c r="E216">
        <v>0.60956790123456794</v>
      </c>
      <c r="F216">
        <v>0.81325306862257118</v>
      </c>
      <c r="G216" s="3" t="s">
        <v>788</v>
      </c>
      <c r="H216">
        <f t="shared" si="12"/>
        <v>12132</v>
      </c>
      <c r="I216">
        <f t="shared" si="13"/>
        <v>-5976</v>
      </c>
      <c r="J216" s="3" t="s">
        <v>788</v>
      </c>
      <c r="K216">
        <f t="shared" si="14"/>
        <v>-0.15504978991985485</v>
      </c>
      <c r="L216">
        <f t="shared" si="15"/>
        <v>2.2198066749894885E-2</v>
      </c>
    </row>
    <row r="217" spans="1:12" x14ac:dyDescent="0.3">
      <c r="A217" s="3" t="s">
        <v>789</v>
      </c>
      <c r="B217">
        <v>104998</v>
      </c>
      <c r="C217">
        <v>381952</v>
      </c>
      <c r="D217" s="3" t="s">
        <v>789</v>
      </c>
      <c r="E217">
        <v>0.63476988229432652</v>
      </c>
      <c r="F217">
        <v>0.79666023801683994</v>
      </c>
      <c r="G217" s="3" t="s">
        <v>789</v>
      </c>
      <c r="H217">
        <f t="shared" si="12"/>
        <v>52848</v>
      </c>
      <c r="I217">
        <f t="shared" si="13"/>
        <v>-4202</v>
      </c>
      <c r="J217" s="3" t="s">
        <v>789</v>
      </c>
      <c r="K217">
        <f t="shared" si="14"/>
        <v>2.5201981059758571E-2</v>
      </c>
      <c r="L217">
        <f t="shared" si="15"/>
        <v>-1.6592830605731246E-2</v>
      </c>
    </row>
    <row r="218" spans="1:12" x14ac:dyDescent="0.3">
      <c r="A218" s="3" t="s">
        <v>790</v>
      </c>
      <c r="B218">
        <v>94062</v>
      </c>
      <c r="C218">
        <v>373252</v>
      </c>
      <c r="D218" s="3" t="s">
        <v>790</v>
      </c>
      <c r="E218">
        <v>0.57737456399248721</v>
      </c>
      <c r="F218">
        <v>0.8123956026881094</v>
      </c>
      <c r="G218" s="3" t="s">
        <v>790</v>
      </c>
      <c r="H218">
        <f t="shared" si="12"/>
        <v>-10936</v>
      </c>
      <c r="I218">
        <f t="shared" si="13"/>
        <v>-8700</v>
      </c>
      <c r="J218" s="3" t="s">
        <v>790</v>
      </c>
      <c r="K218">
        <f t="shared" si="14"/>
        <v>-5.7395318301839304E-2</v>
      </c>
      <c r="L218">
        <f t="shared" si="15"/>
        <v>1.5735364671269458E-2</v>
      </c>
    </row>
    <row r="219" spans="1:12" x14ac:dyDescent="0.3">
      <c r="A219" s="3" t="s">
        <v>791</v>
      </c>
      <c r="B219">
        <v>70398</v>
      </c>
      <c r="C219">
        <v>368966</v>
      </c>
      <c r="D219" s="3" t="s">
        <v>791</v>
      </c>
      <c r="E219">
        <v>0.69641910453515832</v>
      </c>
      <c r="F219">
        <v>0.80340576947515563</v>
      </c>
      <c r="G219" s="3" t="s">
        <v>791</v>
      </c>
      <c r="H219">
        <f t="shared" si="12"/>
        <v>-23664</v>
      </c>
      <c r="I219">
        <f t="shared" si="13"/>
        <v>-4286</v>
      </c>
      <c r="J219" s="3" t="s">
        <v>791</v>
      </c>
      <c r="K219">
        <f t="shared" si="14"/>
        <v>0.11904454054267111</v>
      </c>
      <c r="L219">
        <f t="shared" si="15"/>
        <v>-8.9898332129537684E-3</v>
      </c>
    </row>
    <row r="220" spans="1:12" x14ac:dyDescent="0.3">
      <c r="A220" s="3" t="s">
        <v>792</v>
      </c>
      <c r="B220">
        <v>131482</v>
      </c>
      <c r="C220">
        <v>353100</v>
      </c>
      <c r="D220" s="3" t="s">
        <v>792</v>
      </c>
      <c r="E220">
        <v>0.88607413357815012</v>
      </c>
      <c r="F220">
        <v>0.85185185185185186</v>
      </c>
      <c r="G220" s="3" t="s">
        <v>792</v>
      </c>
      <c r="H220">
        <f t="shared" si="12"/>
        <v>61084</v>
      </c>
      <c r="I220">
        <f t="shared" si="13"/>
        <v>-15866</v>
      </c>
      <c r="J220" s="3" t="s">
        <v>792</v>
      </c>
      <c r="K220">
        <f t="shared" si="14"/>
        <v>0.18965502904299181</v>
      </c>
      <c r="L220">
        <f t="shared" si="15"/>
        <v>4.8446082376696231E-2</v>
      </c>
    </row>
    <row r="221" spans="1:12" x14ac:dyDescent="0.3">
      <c r="A221" s="3" t="s">
        <v>793</v>
      </c>
      <c r="B221">
        <v>99730</v>
      </c>
      <c r="C221">
        <v>354078</v>
      </c>
      <c r="D221" s="3" t="s">
        <v>793</v>
      </c>
      <c r="E221">
        <v>0.87413086781673999</v>
      </c>
      <c r="F221">
        <v>0.83736183903274353</v>
      </c>
      <c r="G221" s="3" t="s">
        <v>793</v>
      </c>
      <c r="H221">
        <f t="shared" si="12"/>
        <v>-31752</v>
      </c>
      <c r="I221">
        <f t="shared" si="13"/>
        <v>978</v>
      </c>
      <c r="J221" s="3" t="s">
        <v>793</v>
      </c>
      <c r="K221">
        <f t="shared" si="14"/>
        <v>-1.1943265761410138E-2</v>
      </c>
      <c r="L221">
        <f t="shared" si="15"/>
        <v>-1.4490012819108333E-2</v>
      </c>
    </row>
    <row r="222" spans="1:12" x14ac:dyDescent="0.3">
      <c r="A222" s="3" t="s">
        <v>794</v>
      </c>
      <c r="B222">
        <v>136192</v>
      </c>
      <c r="C222">
        <v>354022</v>
      </c>
      <c r="D222" s="3" t="s">
        <v>794</v>
      </c>
      <c r="E222">
        <v>0.6440763900625317</v>
      </c>
      <c r="F222">
        <v>0.89361133100836565</v>
      </c>
      <c r="G222" s="3" t="s">
        <v>794</v>
      </c>
      <c r="H222">
        <f t="shared" si="12"/>
        <v>36462</v>
      </c>
      <c r="I222">
        <f t="shared" si="13"/>
        <v>-56</v>
      </c>
      <c r="J222" s="3" t="s">
        <v>794</v>
      </c>
      <c r="K222">
        <f t="shared" si="14"/>
        <v>-0.23005447775420829</v>
      </c>
      <c r="L222">
        <f t="shared" si="15"/>
        <v>5.6249491975622123E-2</v>
      </c>
    </row>
    <row r="223" spans="1:12" x14ac:dyDescent="0.3">
      <c r="A223" s="3" t="s">
        <v>795</v>
      </c>
      <c r="B223">
        <v>107256</v>
      </c>
      <c r="C223">
        <v>363442</v>
      </c>
      <c r="D223" s="3" t="s">
        <v>795</v>
      </c>
      <c r="E223">
        <v>0.67839258888332499</v>
      </c>
      <c r="F223">
        <v>0.94080015379357484</v>
      </c>
      <c r="G223" s="3" t="s">
        <v>795</v>
      </c>
      <c r="H223">
        <f t="shared" si="12"/>
        <v>-28936</v>
      </c>
      <c r="I223">
        <f t="shared" si="13"/>
        <v>9420</v>
      </c>
      <c r="J223" s="3" t="s">
        <v>795</v>
      </c>
      <c r="K223">
        <f t="shared" si="14"/>
        <v>3.4316198820793287E-2</v>
      </c>
      <c r="L223">
        <f t="shared" si="15"/>
        <v>4.7188822785209195E-2</v>
      </c>
    </row>
    <row r="224" spans="1:12" x14ac:dyDescent="0.3">
      <c r="A224" s="3" t="s">
        <v>796</v>
      </c>
      <c r="B224">
        <v>109476</v>
      </c>
      <c r="C224">
        <v>370822</v>
      </c>
      <c r="D224" s="3" t="s">
        <v>796</v>
      </c>
      <c r="E224">
        <v>0.63910765084593502</v>
      </c>
      <c r="F224">
        <v>0.95802224029231309</v>
      </c>
      <c r="G224" s="3" t="s">
        <v>796</v>
      </c>
      <c r="H224">
        <f t="shared" si="12"/>
        <v>2220</v>
      </c>
      <c r="I224">
        <f t="shared" si="13"/>
        <v>7380</v>
      </c>
      <c r="J224" s="3" t="s">
        <v>796</v>
      </c>
      <c r="K224">
        <f t="shared" si="14"/>
        <v>-3.9284938037389971E-2</v>
      </c>
      <c r="L224">
        <f t="shared" si="15"/>
        <v>1.7222086498738243E-2</v>
      </c>
    </row>
    <row r="225" spans="1:12" x14ac:dyDescent="0.3">
      <c r="A225" s="3" t="s">
        <v>797</v>
      </c>
      <c r="B225">
        <v>146704</v>
      </c>
      <c r="C225">
        <v>376328</v>
      </c>
      <c r="D225" s="3" t="s">
        <v>797</v>
      </c>
      <c r="E225">
        <v>0.77538967954303417</v>
      </c>
      <c r="F225">
        <v>1.047642366665579</v>
      </c>
      <c r="G225" s="3" t="s">
        <v>797</v>
      </c>
      <c r="H225">
        <f t="shared" si="12"/>
        <v>37228</v>
      </c>
      <c r="I225">
        <f t="shared" si="13"/>
        <v>5506</v>
      </c>
      <c r="J225" s="3" t="s">
        <v>797</v>
      </c>
      <c r="K225">
        <f t="shared" si="14"/>
        <v>0.13628202869709916</v>
      </c>
      <c r="L225">
        <f t="shared" si="15"/>
        <v>8.9620126373265885E-2</v>
      </c>
    </row>
    <row r="226" spans="1:12" x14ac:dyDescent="0.3">
      <c r="A226" s="3" t="s">
        <v>798</v>
      </c>
      <c r="B226">
        <v>280342</v>
      </c>
      <c r="C226">
        <v>375220</v>
      </c>
      <c r="D226" s="3" t="s">
        <v>798</v>
      </c>
      <c r="E226">
        <v>0.72119894889363689</v>
      </c>
      <c r="F226">
        <v>1.232309651011982</v>
      </c>
      <c r="G226" s="3" t="s">
        <v>798</v>
      </c>
      <c r="H226">
        <f t="shared" si="12"/>
        <v>133638</v>
      </c>
      <c r="I226">
        <f t="shared" si="13"/>
        <v>-1108</v>
      </c>
      <c r="J226" s="3" t="s">
        <v>798</v>
      </c>
      <c r="K226">
        <f t="shared" si="14"/>
        <v>-5.4190730649397278E-2</v>
      </c>
      <c r="L226">
        <f t="shared" si="15"/>
        <v>0.184667284346403</v>
      </c>
    </row>
    <row r="227" spans="1:12" x14ac:dyDescent="0.3">
      <c r="A227" s="3" t="s">
        <v>799</v>
      </c>
      <c r="B227">
        <v>180538</v>
      </c>
      <c r="C227">
        <v>383922</v>
      </c>
      <c r="D227" s="3" t="s">
        <v>799</v>
      </c>
      <c r="E227">
        <v>0.70915459623213106</v>
      </c>
      <c r="F227">
        <v>1.229771169706122</v>
      </c>
      <c r="G227" s="3" t="s">
        <v>799</v>
      </c>
      <c r="H227">
        <f t="shared" si="12"/>
        <v>-99804</v>
      </c>
      <c r="I227">
        <f t="shared" si="13"/>
        <v>8702</v>
      </c>
      <c r="J227" s="3" t="s">
        <v>799</v>
      </c>
      <c r="K227">
        <f t="shared" si="14"/>
        <v>-1.2044352661505831E-2</v>
      </c>
      <c r="L227">
        <f t="shared" si="15"/>
        <v>-2.5384813058599853E-3</v>
      </c>
    </row>
    <row r="228" spans="1:12" x14ac:dyDescent="0.3">
      <c r="A228" s="3" t="s">
        <v>800</v>
      </c>
      <c r="B228">
        <v>145164</v>
      </c>
      <c r="C228">
        <v>388498</v>
      </c>
      <c r="D228" s="3" t="s">
        <v>800</v>
      </c>
      <c r="E228">
        <v>0.70684789765779321</v>
      </c>
      <c r="F228">
        <v>1.2845298019475939</v>
      </c>
      <c r="G228" s="3" t="s">
        <v>800</v>
      </c>
      <c r="H228">
        <f t="shared" si="12"/>
        <v>-35374</v>
      </c>
      <c r="I228">
        <f t="shared" si="13"/>
        <v>4576</v>
      </c>
      <c r="J228" s="3" t="s">
        <v>800</v>
      </c>
      <c r="K228">
        <f t="shared" si="14"/>
        <v>-2.306698574337851E-3</v>
      </c>
      <c r="L228">
        <f t="shared" si="15"/>
        <v>5.4758632241471927E-2</v>
      </c>
    </row>
    <row r="229" spans="1:12" x14ac:dyDescent="0.3">
      <c r="A229" s="3" t="s">
        <v>801</v>
      </c>
      <c r="B229">
        <v>174250</v>
      </c>
      <c r="C229">
        <v>402638</v>
      </c>
      <c r="D229" s="3" t="s">
        <v>801</v>
      </c>
      <c r="E229">
        <v>0.80491392347372126</v>
      </c>
      <c r="F229">
        <v>1.3684588235294119</v>
      </c>
      <c r="G229" s="3" t="s">
        <v>801</v>
      </c>
      <c r="H229">
        <f t="shared" si="12"/>
        <v>29086</v>
      </c>
      <c r="I229">
        <f t="shared" si="13"/>
        <v>14140</v>
      </c>
      <c r="J229" s="3" t="s">
        <v>801</v>
      </c>
      <c r="K229">
        <f t="shared" si="14"/>
        <v>9.8066025815928048E-2</v>
      </c>
      <c r="L229">
        <f t="shared" si="15"/>
        <v>8.3929021581818031E-2</v>
      </c>
    </row>
    <row r="230" spans="1:12" x14ac:dyDescent="0.3">
      <c r="A230" s="3" t="s">
        <v>802</v>
      </c>
      <c r="B230">
        <v>110148</v>
      </c>
      <c r="C230">
        <v>410482</v>
      </c>
      <c r="D230" s="3" t="s">
        <v>802</v>
      </c>
      <c r="E230">
        <v>0.73609053368218647</v>
      </c>
      <c r="F230">
        <v>1.348671411896643</v>
      </c>
      <c r="G230" s="3" t="s">
        <v>802</v>
      </c>
      <c r="H230">
        <f t="shared" si="12"/>
        <v>-64102</v>
      </c>
      <c r="I230">
        <f t="shared" si="13"/>
        <v>7844</v>
      </c>
      <c r="J230" s="3" t="s">
        <v>802</v>
      </c>
      <c r="K230">
        <f t="shared" si="14"/>
        <v>-6.8823389791534795E-2</v>
      </c>
      <c r="L230">
        <f t="shared" si="15"/>
        <v>-1.9787411632768981E-2</v>
      </c>
    </row>
    <row r="231" spans="1:12" x14ac:dyDescent="0.3">
      <c r="A231" s="3" t="s">
        <v>803</v>
      </c>
      <c r="B231">
        <v>201104</v>
      </c>
      <c r="C231">
        <v>415786</v>
      </c>
      <c r="D231" s="3" t="s">
        <v>803</v>
      </c>
      <c r="E231">
        <v>0.81646072693113669</v>
      </c>
      <c r="F231">
        <v>1.3388459504764481</v>
      </c>
      <c r="G231" s="3" t="s">
        <v>803</v>
      </c>
      <c r="H231">
        <f t="shared" si="12"/>
        <v>90956</v>
      </c>
      <c r="I231">
        <f t="shared" si="13"/>
        <v>5304</v>
      </c>
      <c r="J231" s="3" t="s">
        <v>803</v>
      </c>
      <c r="K231">
        <f t="shared" si="14"/>
        <v>8.0370193248950228E-2</v>
      </c>
      <c r="L231">
        <f t="shared" si="15"/>
        <v>-9.8254614201949142E-3</v>
      </c>
    </row>
    <row r="232" spans="1:12" x14ac:dyDescent="0.3">
      <c r="A232" s="3" t="s">
        <v>804</v>
      </c>
      <c r="B232">
        <v>140446</v>
      </c>
      <c r="C232">
        <v>411472</v>
      </c>
      <c r="D232" s="3" t="s">
        <v>804</v>
      </c>
      <c r="E232">
        <v>0.92470878443195836</v>
      </c>
      <c r="F232">
        <v>1.2420365506794679</v>
      </c>
      <c r="G232" s="3" t="s">
        <v>804</v>
      </c>
      <c r="H232">
        <f t="shared" si="12"/>
        <v>-60658</v>
      </c>
      <c r="I232">
        <f t="shared" si="13"/>
        <v>-4314</v>
      </c>
      <c r="J232" s="3" t="s">
        <v>804</v>
      </c>
      <c r="K232">
        <f t="shared" si="14"/>
        <v>0.10824805750082167</v>
      </c>
      <c r="L232">
        <f t="shared" si="15"/>
        <v>-9.6809399796980111E-2</v>
      </c>
    </row>
    <row r="233" spans="1:12" x14ac:dyDescent="0.3">
      <c r="A233" s="3" t="s">
        <v>805</v>
      </c>
      <c r="B233">
        <v>79260</v>
      </c>
      <c r="C233">
        <v>414262</v>
      </c>
      <c r="D233" s="3" t="s">
        <v>805</v>
      </c>
      <c r="E233">
        <v>0.72604529616724733</v>
      </c>
      <c r="F233">
        <v>1.245906794179515</v>
      </c>
      <c r="G233" s="3" t="s">
        <v>805</v>
      </c>
      <c r="H233">
        <f t="shared" si="12"/>
        <v>-61186</v>
      </c>
      <c r="I233">
        <f t="shared" si="13"/>
        <v>2790</v>
      </c>
      <c r="J233" s="3" t="s">
        <v>805</v>
      </c>
      <c r="K233">
        <f t="shared" si="14"/>
        <v>-0.19866348826471103</v>
      </c>
      <c r="L233">
        <f t="shared" si="15"/>
        <v>3.8702435000470548E-3</v>
      </c>
    </row>
    <row r="234" spans="1:12" x14ac:dyDescent="0.3">
      <c r="A234" s="3" t="s">
        <v>806</v>
      </c>
      <c r="B234">
        <v>118682</v>
      </c>
      <c r="C234">
        <v>408304</v>
      </c>
      <c r="D234" s="3" t="s">
        <v>806</v>
      </c>
      <c r="E234">
        <v>1.314301314301314</v>
      </c>
      <c r="F234">
        <v>1.2332684271555781</v>
      </c>
      <c r="G234" s="3" t="s">
        <v>806</v>
      </c>
      <c r="H234">
        <f t="shared" si="12"/>
        <v>39422</v>
      </c>
      <c r="I234">
        <f t="shared" si="13"/>
        <v>-5958</v>
      </c>
      <c r="J234" s="3" t="s">
        <v>806</v>
      </c>
      <c r="K234">
        <f t="shared" si="14"/>
        <v>0.58825601813406669</v>
      </c>
      <c r="L234">
        <f t="shared" si="15"/>
        <v>-1.2638367023936947E-2</v>
      </c>
    </row>
    <row r="235" spans="1:12" x14ac:dyDescent="0.3">
      <c r="A235" s="3" t="s">
        <v>807</v>
      </c>
      <c r="B235">
        <v>116176</v>
      </c>
      <c r="C235">
        <v>408862</v>
      </c>
      <c r="D235" s="3" t="s">
        <v>807</v>
      </c>
      <c r="E235">
        <v>0.74590484205464214</v>
      </c>
      <c r="F235">
        <v>1.2174483686220059</v>
      </c>
      <c r="G235" s="3" t="s">
        <v>807</v>
      </c>
      <c r="H235">
        <f t="shared" si="12"/>
        <v>-2506</v>
      </c>
      <c r="I235">
        <f t="shared" si="13"/>
        <v>558</v>
      </c>
      <c r="J235" s="3" t="s">
        <v>807</v>
      </c>
      <c r="K235">
        <f t="shared" si="14"/>
        <v>-0.56839647224667189</v>
      </c>
      <c r="L235">
        <f t="shared" si="15"/>
        <v>-1.5820058533572157E-2</v>
      </c>
    </row>
    <row r="236" spans="1:12" x14ac:dyDescent="0.3">
      <c r="A236" s="3" t="s">
        <v>808</v>
      </c>
      <c r="B236">
        <v>150346</v>
      </c>
      <c r="C236">
        <v>413812</v>
      </c>
      <c r="D236" s="3" t="s">
        <v>808</v>
      </c>
      <c r="E236">
        <v>0.87613556953179594</v>
      </c>
      <c r="F236">
        <v>1.201315005532386</v>
      </c>
      <c r="G236" s="3" t="s">
        <v>808</v>
      </c>
      <c r="H236">
        <f t="shared" si="12"/>
        <v>34170</v>
      </c>
      <c r="I236">
        <f t="shared" si="13"/>
        <v>4950</v>
      </c>
      <c r="J236" s="3" t="s">
        <v>808</v>
      </c>
      <c r="K236">
        <f t="shared" si="14"/>
        <v>0.13023072747715381</v>
      </c>
      <c r="L236">
        <f t="shared" si="15"/>
        <v>-1.6133363089619879E-2</v>
      </c>
    </row>
    <row r="237" spans="1:12" x14ac:dyDescent="0.3">
      <c r="A237" s="3" t="s">
        <v>809</v>
      </c>
      <c r="B237">
        <v>78620</v>
      </c>
      <c r="C237">
        <v>415562</v>
      </c>
      <c r="D237" s="3" t="s">
        <v>809</v>
      </c>
      <c r="E237">
        <v>0.86879011171856435</v>
      </c>
      <c r="F237">
        <v>1.2282383725294641</v>
      </c>
      <c r="G237" s="3" t="s">
        <v>809</v>
      </c>
      <c r="H237">
        <f t="shared" si="12"/>
        <v>-71726</v>
      </c>
      <c r="I237">
        <f t="shared" si="13"/>
        <v>1750</v>
      </c>
      <c r="J237" s="3" t="s">
        <v>809</v>
      </c>
      <c r="K237">
        <f t="shared" si="14"/>
        <v>-7.3454578132315929E-3</v>
      </c>
      <c r="L237">
        <f t="shared" si="15"/>
        <v>2.6923366997078091E-2</v>
      </c>
    </row>
    <row r="238" spans="1:12" x14ac:dyDescent="0.3">
      <c r="A238" s="3" t="s">
        <v>810</v>
      </c>
      <c r="B238">
        <v>98854</v>
      </c>
      <c r="C238">
        <v>423674</v>
      </c>
      <c r="D238" s="3" t="s">
        <v>810</v>
      </c>
      <c r="E238">
        <v>1.132496332729312</v>
      </c>
      <c r="F238">
        <v>1.197616034193</v>
      </c>
      <c r="G238" s="3" t="s">
        <v>810</v>
      </c>
      <c r="H238">
        <f t="shared" si="12"/>
        <v>20234</v>
      </c>
      <c r="I238">
        <f t="shared" si="13"/>
        <v>8112</v>
      </c>
      <c r="J238" s="3" t="s">
        <v>810</v>
      </c>
      <c r="K238">
        <f t="shared" si="14"/>
        <v>0.2637062210107477</v>
      </c>
      <c r="L238">
        <f t="shared" si="15"/>
        <v>-3.0622338336464106E-2</v>
      </c>
    </row>
    <row r="239" spans="1:12" x14ac:dyDescent="0.3">
      <c r="A239" s="3" t="s">
        <v>811</v>
      </c>
      <c r="B239">
        <v>82132</v>
      </c>
      <c r="C239">
        <v>428304</v>
      </c>
      <c r="D239" s="3" t="s">
        <v>811</v>
      </c>
      <c r="E239">
        <v>0.87507419752522719</v>
      </c>
      <c r="F239">
        <v>1.1655138939449099</v>
      </c>
      <c r="G239" s="3" t="s">
        <v>811</v>
      </c>
      <c r="H239">
        <f t="shared" si="12"/>
        <v>-16722</v>
      </c>
      <c r="I239">
        <f t="shared" si="13"/>
        <v>4630</v>
      </c>
      <c r="J239" s="3" t="s">
        <v>811</v>
      </c>
      <c r="K239">
        <f t="shared" si="14"/>
        <v>-0.25742213520408486</v>
      </c>
      <c r="L239">
        <f t="shared" si="15"/>
        <v>-3.2102140248090105E-2</v>
      </c>
    </row>
    <row r="240" spans="1:12" x14ac:dyDescent="0.3">
      <c r="A240" s="3" t="s">
        <v>812</v>
      </c>
      <c r="B240">
        <v>57936</v>
      </c>
      <c r="C240">
        <v>430682</v>
      </c>
      <c r="D240" s="3" t="s">
        <v>812</v>
      </c>
      <c r="E240">
        <v>0.89172598445765039</v>
      </c>
      <c r="F240">
        <v>1.1639919204912019</v>
      </c>
      <c r="G240" s="3" t="s">
        <v>812</v>
      </c>
      <c r="H240">
        <f t="shared" si="12"/>
        <v>-24196</v>
      </c>
      <c r="I240">
        <f t="shared" si="13"/>
        <v>2378</v>
      </c>
      <c r="J240" s="3" t="s">
        <v>812</v>
      </c>
      <c r="K240">
        <f t="shared" si="14"/>
        <v>1.6651786932423196E-2</v>
      </c>
      <c r="L240">
        <f t="shared" si="15"/>
        <v>-1.5219734537079699E-3</v>
      </c>
    </row>
    <row r="241" spans="1:12" x14ac:dyDescent="0.3">
      <c r="A241" s="3" t="s">
        <v>813</v>
      </c>
      <c r="B241">
        <v>218204</v>
      </c>
      <c r="C241">
        <v>427674</v>
      </c>
      <c r="D241" s="3" t="s">
        <v>813</v>
      </c>
      <c r="E241">
        <v>0.77407395362450815</v>
      </c>
      <c r="F241">
        <v>1.1747315108616061</v>
      </c>
      <c r="G241" s="3" t="s">
        <v>813</v>
      </c>
      <c r="H241">
        <f t="shared" si="12"/>
        <v>160268</v>
      </c>
      <c r="I241">
        <f t="shared" si="13"/>
        <v>-3008</v>
      </c>
      <c r="J241" s="3" t="s">
        <v>813</v>
      </c>
      <c r="K241">
        <f t="shared" si="14"/>
        <v>-0.11765203083314224</v>
      </c>
      <c r="L241">
        <f t="shared" si="15"/>
        <v>1.0739590370404173E-2</v>
      </c>
    </row>
    <row r="242" spans="1:12" x14ac:dyDescent="0.3">
      <c r="A242" s="3" t="s">
        <v>814</v>
      </c>
      <c r="B242">
        <v>189938</v>
      </c>
      <c r="C242">
        <v>419666</v>
      </c>
      <c r="D242" s="3" t="s">
        <v>814</v>
      </c>
      <c r="E242">
        <v>0.68244547983063764</v>
      </c>
      <c r="F242">
        <v>1.144479192216499</v>
      </c>
      <c r="G242" s="3" t="s">
        <v>814</v>
      </c>
      <c r="H242">
        <f t="shared" si="12"/>
        <v>-28266</v>
      </c>
      <c r="I242">
        <f t="shared" si="13"/>
        <v>-8008</v>
      </c>
      <c r="J242" s="3" t="s">
        <v>814</v>
      </c>
      <c r="K242">
        <f t="shared" si="14"/>
        <v>-9.1628473793870513E-2</v>
      </c>
      <c r="L242">
        <f t="shared" si="15"/>
        <v>-3.0252318645107135E-2</v>
      </c>
    </row>
    <row r="243" spans="1:12" x14ac:dyDescent="0.3">
      <c r="A243" s="3" t="s">
        <v>815</v>
      </c>
      <c r="B243">
        <v>107066</v>
      </c>
      <c r="C243">
        <v>427290</v>
      </c>
      <c r="D243" s="3" t="s">
        <v>815</v>
      </c>
      <c r="E243">
        <v>0.85184032101840323</v>
      </c>
      <c r="F243">
        <v>1.1547220429239951</v>
      </c>
      <c r="G243" s="3" t="s">
        <v>815</v>
      </c>
      <c r="H243">
        <f t="shared" si="12"/>
        <v>-82872</v>
      </c>
      <c r="I243">
        <f t="shared" si="13"/>
        <v>7624</v>
      </c>
      <c r="J243" s="3" t="s">
        <v>815</v>
      </c>
      <c r="K243">
        <f t="shared" si="14"/>
        <v>0.1693948411877656</v>
      </c>
      <c r="L243">
        <f t="shared" si="15"/>
        <v>1.0242850707496087E-2</v>
      </c>
    </row>
    <row r="244" spans="1:12" x14ac:dyDescent="0.3">
      <c r="A244" s="3" t="s">
        <v>816</v>
      </c>
      <c r="B244">
        <v>98926</v>
      </c>
      <c r="C244">
        <v>431632</v>
      </c>
      <c r="D244" s="3" t="s">
        <v>816</v>
      </c>
      <c r="E244">
        <v>0.69318454112894945</v>
      </c>
      <c r="F244">
        <v>1.147273324246072</v>
      </c>
      <c r="G244" s="3" t="s">
        <v>816</v>
      </c>
      <c r="H244">
        <f t="shared" si="12"/>
        <v>-8140</v>
      </c>
      <c r="I244">
        <f t="shared" si="13"/>
        <v>4342</v>
      </c>
      <c r="J244" s="3" t="s">
        <v>816</v>
      </c>
      <c r="K244">
        <f t="shared" si="14"/>
        <v>-0.15865577988945379</v>
      </c>
      <c r="L244">
        <f t="shared" si="15"/>
        <v>-7.4487186779230719E-3</v>
      </c>
    </row>
    <row r="245" spans="1:12" x14ac:dyDescent="0.3">
      <c r="A245" s="3" t="s">
        <v>817</v>
      </c>
      <c r="B245">
        <v>109998</v>
      </c>
      <c r="C245">
        <v>437202</v>
      </c>
      <c r="D245" s="3" t="s">
        <v>817</v>
      </c>
      <c r="E245">
        <v>0.62906904416338383</v>
      </c>
      <c r="F245">
        <v>1.1577222611562421</v>
      </c>
      <c r="G245" s="3" t="s">
        <v>817</v>
      </c>
      <c r="H245">
        <f t="shared" si="12"/>
        <v>11072</v>
      </c>
      <c r="I245">
        <f t="shared" si="13"/>
        <v>5570</v>
      </c>
      <c r="J245" s="3" t="s">
        <v>817</v>
      </c>
      <c r="K245">
        <f t="shared" si="14"/>
        <v>-6.4115496965565622E-2</v>
      </c>
      <c r="L245">
        <f t="shared" si="15"/>
        <v>1.0448936910170126E-2</v>
      </c>
    </row>
    <row r="246" spans="1:12" x14ac:dyDescent="0.3">
      <c r="A246" s="3" t="s">
        <v>818</v>
      </c>
      <c r="B246">
        <v>243666</v>
      </c>
      <c r="C246">
        <v>424730</v>
      </c>
      <c r="D246" s="3" t="s">
        <v>818</v>
      </c>
      <c r="E246">
        <v>0.76913135654749809</v>
      </c>
      <c r="F246">
        <v>1.2242296654726741</v>
      </c>
      <c r="G246" s="3" t="s">
        <v>818</v>
      </c>
      <c r="H246">
        <f t="shared" si="12"/>
        <v>133668</v>
      </c>
      <c r="I246">
        <f t="shared" si="13"/>
        <v>-12472</v>
      </c>
      <c r="J246" s="3" t="s">
        <v>818</v>
      </c>
      <c r="K246">
        <f t="shared" si="14"/>
        <v>0.14006231238411426</v>
      </c>
      <c r="L246">
        <f t="shared" si="15"/>
        <v>6.6507404316431984E-2</v>
      </c>
    </row>
    <row r="247" spans="1:12" x14ac:dyDescent="0.3">
      <c r="A247" s="3" t="s">
        <v>819</v>
      </c>
      <c r="B247">
        <v>132686</v>
      </c>
      <c r="C247">
        <v>415338</v>
      </c>
      <c r="D247" s="3" t="s">
        <v>819</v>
      </c>
      <c r="E247">
        <v>0.62665195537575091</v>
      </c>
      <c r="F247">
        <v>1.2766979115277091</v>
      </c>
      <c r="G247" s="3" t="s">
        <v>819</v>
      </c>
      <c r="H247">
        <f t="shared" si="12"/>
        <v>-110980</v>
      </c>
      <c r="I247">
        <f t="shared" si="13"/>
        <v>-9392</v>
      </c>
      <c r="J247" s="3" t="s">
        <v>819</v>
      </c>
      <c r="K247">
        <f t="shared" si="14"/>
        <v>-0.14247940117174718</v>
      </c>
      <c r="L247">
        <f t="shared" si="15"/>
        <v>5.2468246055034973E-2</v>
      </c>
    </row>
    <row r="248" spans="1:12" x14ac:dyDescent="0.3">
      <c r="A248" s="3" t="s">
        <v>820</v>
      </c>
      <c r="B248">
        <v>108968</v>
      </c>
      <c r="C248">
        <v>419004</v>
      </c>
      <c r="D248" s="3" t="s">
        <v>820</v>
      </c>
      <c r="E248">
        <v>0.81637551673556474</v>
      </c>
      <c r="F248">
        <v>1.275118370183745</v>
      </c>
      <c r="G248" s="3" t="s">
        <v>820</v>
      </c>
      <c r="H248">
        <f t="shared" si="12"/>
        <v>-23718</v>
      </c>
      <c r="I248">
        <f t="shared" si="13"/>
        <v>3666</v>
      </c>
      <c r="J248" s="3" t="s">
        <v>820</v>
      </c>
      <c r="K248">
        <f t="shared" si="14"/>
        <v>0.18972356135981383</v>
      </c>
      <c r="L248">
        <f t="shared" si="15"/>
        <v>-1.5795413439640971E-3</v>
      </c>
    </row>
    <row r="249" spans="1:12" x14ac:dyDescent="0.3">
      <c r="A249" s="3" t="s">
        <v>821</v>
      </c>
      <c r="B249">
        <v>153564</v>
      </c>
      <c r="C249">
        <v>405876</v>
      </c>
      <c r="D249" s="3" t="s">
        <v>821</v>
      </c>
      <c r="E249">
        <v>0.72536065794795734</v>
      </c>
      <c r="F249">
        <v>1.228055729389677</v>
      </c>
      <c r="G249" s="3" t="s">
        <v>821</v>
      </c>
      <c r="H249">
        <f t="shared" si="12"/>
        <v>44596</v>
      </c>
      <c r="I249">
        <f t="shared" si="13"/>
        <v>-13128</v>
      </c>
      <c r="J249" s="3" t="s">
        <v>821</v>
      </c>
      <c r="K249">
        <f t="shared" si="14"/>
        <v>-9.10148587876074E-2</v>
      </c>
      <c r="L249">
        <f t="shared" si="15"/>
        <v>-4.7062640794067967E-2</v>
      </c>
    </row>
    <row r="250" spans="1:12" x14ac:dyDescent="0.3">
      <c r="A250" s="3" t="s">
        <v>822</v>
      </c>
      <c r="B250">
        <v>254772</v>
      </c>
      <c r="C250">
        <v>377440</v>
      </c>
      <c r="D250" s="3" t="s">
        <v>822</v>
      </c>
      <c r="E250">
        <v>0.69567648155050321</v>
      </c>
      <c r="F250">
        <v>1.4904325793766</v>
      </c>
      <c r="G250" s="3" t="s">
        <v>822</v>
      </c>
      <c r="H250">
        <f t="shared" si="12"/>
        <v>101208</v>
      </c>
      <c r="I250">
        <f t="shared" si="13"/>
        <v>-28436</v>
      </c>
      <c r="J250" s="3" t="s">
        <v>822</v>
      </c>
      <c r="K250">
        <f t="shared" si="14"/>
        <v>-2.9684176397454132E-2</v>
      </c>
      <c r="L250">
        <f t="shared" si="15"/>
        <v>0.26237684998692301</v>
      </c>
    </row>
    <row r="251" spans="1:12" x14ac:dyDescent="0.3">
      <c r="A251" s="3" t="s">
        <v>823</v>
      </c>
      <c r="B251">
        <v>167592</v>
      </c>
      <c r="C251">
        <v>243548</v>
      </c>
      <c r="D251" s="3" t="s">
        <v>823</v>
      </c>
      <c r="E251">
        <v>0.68082801781201108</v>
      </c>
      <c r="F251">
        <v>1.1370233227453801</v>
      </c>
      <c r="G251" s="3" t="s">
        <v>823</v>
      </c>
      <c r="H251">
        <f t="shared" si="12"/>
        <v>-87180</v>
      </c>
      <c r="I251">
        <f t="shared" si="13"/>
        <v>-133892</v>
      </c>
      <c r="J251" s="3" t="s">
        <v>823</v>
      </c>
      <c r="K251">
        <f t="shared" si="14"/>
        <v>-1.4848463738492135E-2</v>
      </c>
      <c r="L251">
        <f t="shared" si="15"/>
        <v>-0.35340925663121991</v>
      </c>
    </row>
    <row r="252" spans="1:12" x14ac:dyDescent="0.3">
      <c r="A252" s="3" t="s">
        <v>824</v>
      </c>
      <c r="B252">
        <v>123504</v>
      </c>
      <c r="C252">
        <v>259668</v>
      </c>
      <c r="D252" s="3" t="s">
        <v>824</v>
      </c>
      <c r="E252">
        <v>0.64773060810630523</v>
      </c>
      <c r="F252">
        <v>1.086860081973801</v>
      </c>
      <c r="G252" s="3" t="s">
        <v>824</v>
      </c>
      <c r="H252">
        <f t="shared" si="12"/>
        <v>-44088</v>
      </c>
      <c r="I252">
        <f t="shared" si="13"/>
        <v>16120</v>
      </c>
      <c r="J252" s="3" t="s">
        <v>824</v>
      </c>
      <c r="K252">
        <f t="shared" si="14"/>
        <v>-3.3097409705705849E-2</v>
      </c>
      <c r="L252">
        <f t="shared" si="15"/>
        <v>-5.0163240771579076E-2</v>
      </c>
    </row>
    <row r="253" spans="1:12" x14ac:dyDescent="0.3">
      <c r="A253" s="3" t="s">
        <v>825</v>
      </c>
      <c r="B253">
        <v>61754</v>
      </c>
      <c r="C253">
        <v>267488</v>
      </c>
      <c r="D253" s="3" t="s">
        <v>825</v>
      </c>
      <c r="E253">
        <v>0.62339642481598323</v>
      </c>
      <c r="F253">
        <v>1.0781577761548859</v>
      </c>
      <c r="G253" s="3" t="s">
        <v>825</v>
      </c>
      <c r="H253">
        <f t="shared" si="12"/>
        <v>-61750</v>
      </c>
      <c r="I253">
        <f t="shared" si="13"/>
        <v>7820</v>
      </c>
      <c r="J253" s="3" t="s">
        <v>825</v>
      </c>
      <c r="K253">
        <f t="shared" si="14"/>
        <v>-2.4334183290321998E-2</v>
      </c>
      <c r="L253">
        <f t="shared" si="15"/>
        <v>-8.7023058189150682E-3</v>
      </c>
    </row>
    <row r="254" spans="1:12" x14ac:dyDescent="0.3">
      <c r="A254" s="3" t="s">
        <v>826</v>
      </c>
      <c r="B254">
        <v>81606</v>
      </c>
      <c r="C254">
        <v>283392</v>
      </c>
      <c r="D254" s="3" t="s">
        <v>826</v>
      </c>
      <c r="E254">
        <v>0.56070226438188497</v>
      </c>
      <c r="F254">
        <v>1.053297395991827</v>
      </c>
      <c r="G254" s="3" t="s">
        <v>826</v>
      </c>
      <c r="H254">
        <f t="shared" si="12"/>
        <v>19852</v>
      </c>
      <c r="I254">
        <f t="shared" si="13"/>
        <v>15904</v>
      </c>
      <c r="J254" s="3" t="s">
        <v>826</v>
      </c>
      <c r="K254">
        <f t="shared" si="14"/>
        <v>-6.2694160434098256E-2</v>
      </c>
      <c r="L254">
        <f t="shared" si="15"/>
        <v>-2.4860380163058915E-2</v>
      </c>
    </row>
    <row r="255" spans="1:12" x14ac:dyDescent="0.3">
      <c r="A255" s="3" t="s">
        <v>827</v>
      </c>
      <c r="B255">
        <v>59722</v>
      </c>
      <c r="C255">
        <v>287266</v>
      </c>
      <c r="D255" s="3" t="s">
        <v>827</v>
      </c>
      <c r="E255">
        <v>0.67204210762080741</v>
      </c>
      <c r="F255">
        <v>1.064463736453273</v>
      </c>
      <c r="G255" s="3" t="s">
        <v>827</v>
      </c>
      <c r="H255">
        <f t="shared" si="12"/>
        <v>-21884</v>
      </c>
      <c r="I255">
        <f t="shared" si="13"/>
        <v>3874</v>
      </c>
      <c r="J255" s="3" t="s">
        <v>827</v>
      </c>
      <c r="K255">
        <f t="shared" si="14"/>
        <v>0.11133984323892243</v>
      </c>
      <c r="L255">
        <f t="shared" si="15"/>
        <v>1.1166340461445934E-2</v>
      </c>
    </row>
    <row r="256" spans="1:12" x14ac:dyDescent="0.3">
      <c r="A256" s="3" t="s">
        <v>828</v>
      </c>
      <c r="B256">
        <v>76060</v>
      </c>
      <c r="C256">
        <v>296514</v>
      </c>
      <c r="D256" s="3" t="s">
        <v>828</v>
      </c>
      <c r="E256">
        <v>0.71646506589637116</v>
      </c>
      <c r="F256">
        <v>1.0097466415431959</v>
      </c>
      <c r="G256" s="3" t="s">
        <v>828</v>
      </c>
      <c r="H256">
        <f t="shared" si="12"/>
        <v>16338</v>
      </c>
      <c r="I256">
        <f t="shared" si="13"/>
        <v>9248</v>
      </c>
      <c r="J256" s="3" t="s">
        <v>828</v>
      </c>
      <c r="K256">
        <f t="shared" si="14"/>
        <v>4.4422958275563751E-2</v>
      </c>
      <c r="L256">
        <f t="shared" si="15"/>
        <v>-5.4717094910077035E-2</v>
      </c>
    </row>
    <row r="257" spans="1:12" x14ac:dyDescent="0.3">
      <c r="A257" s="3" t="s">
        <v>829</v>
      </c>
      <c r="B257">
        <v>84138</v>
      </c>
      <c r="C257">
        <v>300212</v>
      </c>
      <c r="D257" s="3" t="s">
        <v>829</v>
      </c>
      <c r="E257">
        <v>0.56436858545292279</v>
      </c>
      <c r="F257">
        <v>1.034122015340001</v>
      </c>
      <c r="G257" s="3" t="s">
        <v>829</v>
      </c>
      <c r="H257">
        <f t="shared" si="12"/>
        <v>8078</v>
      </c>
      <c r="I257">
        <f t="shared" si="13"/>
        <v>3698</v>
      </c>
      <c r="J257" s="3" t="s">
        <v>829</v>
      </c>
      <c r="K257">
        <f t="shared" si="14"/>
        <v>-0.15209648044344837</v>
      </c>
      <c r="L257">
        <f t="shared" si="15"/>
        <v>2.43753737968051E-2</v>
      </c>
    </row>
    <row r="258" spans="1:12" x14ac:dyDescent="0.3">
      <c r="A258" s="3" t="s">
        <v>830</v>
      </c>
      <c r="B258">
        <v>67846</v>
      </c>
      <c r="C258">
        <v>311218</v>
      </c>
      <c r="D258" s="3" t="s">
        <v>830</v>
      </c>
      <c r="E258">
        <v>0.80010612894667021</v>
      </c>
      <c r="F258">
        <v>1.072106741947082</v>
      </c>
      <c r="G258" s="3" t="s">
        <v>830</v>
      </c>
      <c r="H258">
        <f t="shared" si="12"/>
        <v>-16292</v>
      </c>
      <c r="I258">
        <f t="shared" si="13"/>
        <v>11006</v>
      </c>
      <c r="J258" s="3" t="s">
        <v>830</v>
      </c>
      <c r="K258">
        <f t="shared" si="14"/>
        <v>0.23573754349374743</v>
      </c>
      <c r="L258">
        <f t="shared" si="15"/>
        <v>3.7984726607080965E-2</v>
      </c>
    </row>
    <row r="259" spans="1:12" x14ac:dyDescent="0.3">
      <c r="A259" s="3" t="s">
        <v>831</v>
      </c>
      <c r="B259">
        <v>51542</v>
      </c>
      <c r="C259">
        <v>318930</v>
      </c>
      <c r="D259" s="3" t="s">
        <v>831</v>
      </c>
      <c r="E259">
        <v>0.6458679269383063</v>
      </c>
      <c r="F259">
        <v>1.069388390713609</v>
      </c>
      <c r="G259" s="3" t="s">
        <v>831</v>
      </c>
      <c r="H259">
        <f t="shared" ref="H259:H322" si="16">B259-B258</f>
        <v>-16304</v>
      </c>
      <c r="I259">
        <f t="shared" ref="I259:I322" si="17">C259-C258</f>
        <v>7712</v>
      </c>
      <c r="J259" s="3" t="s">
        <v>831</v>
      </c>
      <c r="K259">
        <f t="shared" si="14"/>
        <v>-0.15423820200836391</v>
      </c>
      <c r="L259">
        <f t="shared" si="15"/>
        <v>-2.7183512334729709E-3</v>
      </c>
    </row>
    <row r="260" spans="1:12" x14ac:dyDescent="0.3">
      <c r="A260" s="3" t="s">
        <v>832</v>
      </c>
      <c r="B260">
        <v>56580</v>
      </c>
      <c r="C260">
        <v>319208</v>
      </c>
      <c r="D260" s="3" t="s">
        <v>832</v>
      </c>
      <c r="E260">
        <v>0.57516703786191536</v>
      </c>
      <c r="F260">
        <v>1.0927280832874411</v>
      </c>
      <c r="G260" s="3" t="s">
        <v>832</v>
      </c>
      <c r="H260">
        <f t="shared" si="16"/>
        <v>5038</v>
      </c>
      <c r="I260">
        <f t="shared" si="17"/>
        <v>278</v>
      </c>
      <c r="J260" s="3" t="s">
        <v>832</v>
      </c>
      <c r="K260">
        <f t="shared" ref="K260:K323" si="18">E260-E259</f>
        <v>-7.0700889076390938E-2</v>
      </c>
      <c r="L260">
        <f t="shared" ref="L260:L323" si="19">F260-F259</f>
        <v>2.333969257383206E-2</v>
      </c>
    </row>
    <row r="261" spans="1:12" x14ac:dyDescent="0.3">
      <c r="A261" s="3" t="s">
        <v>833</v>
      </c>
      <c r="B261">
        <v>29670</v>
      </c>
      <c r="C261">
        <v>323516</v>
      </c>
      <c r="D261" s="3" t="s">
        <v>833</v>
      </c>
      <c r="E261">
        <v>0.97773630182642313</v>
      </c>
      <c r="F261">
        <v>1.089005979362804</v>
      </c>
      <c r="G261" s="3" t="s">
        <v>833</v>
      </c>
      <c r="H261">
        <f t="shared" si="16"/>
        <v>-26910</v>
      </c>
      <c r="I261">
        <f t="shared" si="17"/>
        <v>4308</v>
      </c>
      <c r="J261" s="3" t="s">
        <v>833</v>
      </c>
      <c r="K261">
        <f t="shared" si="18"/>
        <v>0.40256926396450776</v>
      </c>
      <c r="L261">
        <f t="shared" si="19"/>
        <v>-3.7221039246371213E-3</v>
      </c>
    </row>
    <row r="262" spans="1:12" x14ac:dyDescent="0.3">
      <c r="A262" s="3" t="s">
        <v>834</v>
      </c>
      <c r="B262">
        <v>60888</v>
      </c>
      <c r="C262">
        <v>330210</v>
      </c>
      <c r="D262" s="3" t="s">
        <v>834</v>
      </c>
      <c r="E262">
        <v>0.55501072632546733</v>
      </c>
      <c r="F262">
        <v>1.059102303480788</v>
      </c>
      <c r="G262" s="3" t="s">
        <v>834</v>
      </c>
      <c r="H262">
        <f t="shared" si="16"/>
        <v>31218</v>
      </c>
      <c r="I262">
        <f t="shared" si="17"/>
        <v>6694</v>
      </c>
      <c r="J262" s="3" t="s">
        <v>834</v>
      </c>
      <c r="K262">
        <f t="shared" si="18"/>
        <v>-0.4227255755009558</v>
      </c>
      <c r="L262">
        <f t="shared" si="19"/>
        <v>-2.9903675882015923E-2</v>
      </c>
    </row>
    <row r="263" spans="1:12" x14ac:dyDescent="0.3">
      <c r="A263" s="3" t="s">
        <v>835</v>
      </c>
      <c r="B263">
        <v>50622</v>
      </c>
      <c r="C263">
        <v>334438</v>
      </c>
      <c r="D263" s="3" t="s">
        <v>835</v>
      </c>
      <c r="E263">
        <v>0.70927876823338731</v>
      </c>
      <c r="F263">
        <v>1.0590429985716401</v>
      </c>
      <c r="G263" s="3" t="s">
        <v>835</v>
      </c>
      <c r="H263">
        <f t="shared" si="16"/>
        <v>-10266</v>
      </c>
      <c r="I263">
        <f t="shared" si="17"/>
        <v>4228</v>
      </c>
      <c r="J263" s="3" t="s">
        <v>835</v>
      </c>
      <c r="K263">
        <f t="shared" si="18"/>
        <v>0.15426804190791998</v>
      </c>
      <c r="L263">
        <f t="shared" si="19"/>
        <v>-5.9304909147961382E-5</v>
      </c>
    </row>
    <row r="264" spans="1:12" x14ac:dyDescent="0.3">
      <c r="A264" s="3" t="s">
        <v>836</v>
      </c>
      <c r="B264">
        <v>73422</v>
      </c>
      <c r="C264">
        <v>349908</v>
      </c>
      <c r="D264" s="3" t="s">
        <v>836</v>
      </c>
      <c r="E264">
        <v>0.79349259856368171</v>
      </c>
      <c r="F264">
        <v>1.032812409225585</v>
      </c>
      <c r="G264" s="3" t="s">
        <v>836</v>
      </c>
      <c r="H264">
        <f t="shared" si="16"/>
        <v>22800</v>
      </c>
      <c r="I264">
        <f t="shared" si="17"/>
        <v>15470</v>
      </c>
      <c r="J264" s="3" t="s">
        <v>836</v>
      </c>
      <c r="K264">
        <f t="shared" si="18"/>
        <v>8.4213830330294392E-2</v>
      </c>
      <c r="L264">
        <f t="shared" si="19"/>
        <v>-2.6230589346055044E-2</v>
      </c>
    </row>
    <row r="265" spans="1:12" x14ac:dyDescent="0.3">
      <c r="A265" s="3" t="s">
        <v>837</v>
      </c>
      <c r="B265">
        <v>59700</v>
      </c>
      <c r="C265">
        <v>353182</v>
      </c>
      <c r="D265" s="3" t="s">
        <v>837</v>
      </c>
      <c r="E265">
        <v>0.68131125380196011</v>
      </c>
      <c r="F265">
        <v>1.0325149914252501</v>
      </c>
      <c r="G265" s="3" t="s">
        <v>837</v>
      </c>
      <c r="H265">
        <f t="shared" si="16"/>
        <v>-13722</v>
      </c>
      <c r="I265">
        <f t="shared" si="17"/>
        <v>3274</v>
      </c>
      <c r="J265" s="3" t="s">
        <v>837</v>
      </c>
      <c r="K265">
        <f t="shared" si="18"/>
        <v>-0.11218134476172159</v>
      </c>
      <c r="L265">
        <f t="shared" si="19"/>
        <v>-2.9741780033498699E-4</v>
      </c>
    </row>
    <row r="266" spans="1:12" x14ac:dyDescent="0.3">
      <c r="A266" s="3" t="s">
        <v>838</v>
      </c>
      <c r="B266">
        <v>46770</v>
      </c>
      <c r="C266">
        <v>360364</v>
      </c>
      <c r="D266" s="3" t="s">
        <v>838</v>
      </c>
      <c r="E266">
        <v>0.58854697371102505</v>
      </c>
      <c r="F266">
        <v>1.0313641488162339</v>
      </c>
      <c r="G266" s="3" t="s">
        <v>838</v>
      </c>
      <c r="H266">
        <f t="shared" si="16"/>
        <v>-12930</v>
      </c>
      <c r="I266">
        <f t="shared" si="17"/>
        <v>7182</v>
      </c>
      <c r="J266" s="3" t="s">
        <v>838</v>
      </c>
      <c r="K266">
        <f t="shared" si="18"/>
        <v>-9.276428009093507E-2</v>
      </c>
      <c r="L266">
        <f t="shared" si="19"/>
        <v>-1.1508426090161006E-3</v>
      </c>
    </row>
    <row r="267" spans="1:12" x14ac:dyDescent="0.3">
      <c r="A267" s="3" t="s">
        <v>839</v>
      </c>
      <c r="B267">
        <v>55946</v>
      </c>
      <c r="C267">
        <v>369396</v>
      </c>
      <c r="D267" s="3" t="s">
        <v>839</v>
      </c>
      <c r="E267">
        <v>0.66248662783786993</v>
      </c>
      <c r="F267">
        <v>1.021805523628124</v>
      </c>
      <c r="G267" s="3" t="s">
        <v>839</v>
      </c>
      <c r="H267">
        <f t="shared" si="16"/>
        <v>9176</v>
      </c>
      <c r="I267">
        <f t="shared" si="17"/>
        <v>9032</v>
      </c>
      <c r="J267" s="3" t="s">
        <v>839</v>
      </c>
      <c r="K267">
        <f t="shared" si="18"/>
        <v>7.3939654126844889E-2</v>
      </c>
      <c r="L267">
        <f t="shared" si="19"/>
        <v>-9.5586251881099038E-3</v>
      </c>
    </row>
    <row r="268" spans="1:12" x14ac:dyDescent="0.3">
      <c r="A268" s="3" t="s">
        <v>840</v>
      </c>
      <c r="B268">
        <v>82658</v>
      </c>
      <c r="C268">
        <v>375420</v>
      </c>
      <c r="D268" s="3" t="s">
        <v>840</v>
      </c>
      <c r="E268">
        <v>0.43888173240956718</v>
      </c>
      <c r="F268">
        <v>1.0463985522256261</v>
      </c>
      <c r="G268" s="3" t="s">
        <v>840</v>
      </c>
      <c r="H268">
        <f t="shared" si="16"/>
        <v>26712</v>
      </c>
      <c r="I268">
        <f t="shared" si="17"/>
        <v>6024</v>
      </c>
      <c r="J268" s="3" t="s">
        <v>840</v>
      </c>
      <c r="K268">
        <f t="shared" si="18"/>
        <v>-0.22360489542830275</v>
      </c>
      <c r="L268">
        <f t="shared" si="19"/>
        <v>2.4593028597502009E-2</v>
      </c>
    </row>
    <row r="269" spans="1:12" x14ac:dyDescent="0.3">
      <c r="A269" s="3" t="s">
        <v>841</v>
      </c>
      <c r="B269">
        <v>93788</v>
      </c>
      <c r="C269">
        <v>393272</v>
      </c>
      <c r="D269" s="3" t="s">
        <v>841</v>
      </c>
      <c r="E269">
        <v>0.76386067855262163</v>
      </c>
      <c r="F269">
        <v>1.0034029199906269</v>
      </c>
      <c r="G269" s="3" t="s">
        <v>841</v>
      </c>
      <c r="H269">
        <f t="shared" si="16"/>
        <v>11130</v>
      </c>
      <c r="I269">
        <f t="shared" si="17"/>
        <v>17852</v>
      </c>
      <c r="J269" s="3" t="s">
        <v>841</v>
      </c>
      <c r="K269">
        <f t="shared" si="18"/>
        <v>0.32497894614305445</v>
      </c>
      <c r="L269">
        <f t="shared" si="19"/>
        <v>-4.2995632234999137E-2</v>
      </c>
    </row>
    <row r="270" spans="1:12" x14ac:dyDescent="0.3">
      <c r="A270" s="3" t="s">
        <v>842</v>
      </c>
      <c r="B270">
        <v>68786</v>
      </c>
      <c r="C270">
        <v>405364</v>
      </c>
      <c r="D270" s="3" t="s">
        <v>842</v>
      </c>
      <c r="E270">
        <v>0.50148432725050207</v>
      </c>
      <c r="F270">
        <v>0.95373092605623622</v>
      </c>
      <c r="G270" s="3" t="s">
        <v>842</v>
      </c>
      <c r="H270">
        <f t="shared" si="16"/>
        <v>-25002</v>
      </c>
      <c r="I270">
        <f t="shared" si="17"/>
        <v>12092</v>
      </c>
      <c r="J270" s="3" t="s">
        <v>842</v>
      </c>
      <c r="K270">
        <f t="shared" si="18"/>
        <v>-0.26237635130211956</v>
      </c>
      <c r="L270">
        <f t="shared" si="19"/>
        <v>-4.9671993934390701E-2</v>
      </c>
    </row>
    <row r="271" spans="1:12" x14ac:dyDescent="0.3">
      <c r="A271" s="3" t="s">
        <v>843</v>
      </c>
      <c r="B271">
        <v>62964</v>
      </c>
      <c r="C271">
        <v>417644</v>
      </c>
      <c r="D271" s="3" t="s">
        <v>843</v>
      </c>
      <c r="E271">
        <v>0.78085756307274579</v>
      </c>
      <c r="F271">
        <v>0.94061669423638083</v>
      </c>
      <c r="G271" s="3" t="s">
        <v>843</v>
      </c>
      <c r="H271">
        <f t="shared" si="16"/>
        <v>-5822</v>
      </c>
      <c r="I271">
        <f t="shared" si="17"/>
        <v>12280</v>
      </c>
      <c r="J271" s="3" t="s">
        <v>843</v>
      </c>
      <c r="K271">
        <f t="shared" si="18"/>
        <v>0.27937323582224372</v>
      </c>
      <c r="L271">
        <f t="shared" si="19"/>
        <v>-1.3114231819855382E-2</v>
      </c>
    </row>
    <row r="272" spans="1:12" x14ac:dyDescent="0.3">
      <c r="A272" s="3" t="s">
        <v>844</v>
      </c>
      <c r="B272">
        <v>97212</v>
      </c>
      <c r="C272">
        <v>416392</v>
      </c>
      <c r="D272" s="3" t="s">
        <v>844</v>
      </c>
      <c r="E272">
        <v>0.42598134131314908</v>
      </c>
      <c r="F272">
        <v>0.94570245694045962</v>
      </c>
      <c r="G272" s="3" t="s">
        <v>844</v>
      </c>
      <c r="H272">
        <f t="shared" si="16"/>
        <v>34248</v>
      </c>
      <c r="I272">
        <f t="shared" si="17"/>
        <v>-1252</v>
      </c>
      <c r="J272" s="3" t="s">
        <v>844</v>
      </c>
      <c r="K272">
        <f t="shared" si="18"/>
        <v>-0.35487622175959671</v>
      </c>
      <c r="L272">
        <f t="shared" si="19"/>
        <v>5.0857627040787889E-3</v>
      </c>
    </row>
    <row r="273" spans="1:12" x14ac:dyDescent="0.3">
      <c r="A273" s="3" t="s">
        <v>845</v>
      </c>
      <c r="B273">
        <v>100858</v>
      </c>
      <c r="C273">
        <v>429582</v>
      </c>
      <c r="D273" s="3" t="s">
        <v>845</v>
      </c>
      <c r="E273">
        <v>0.56830974965013215</v>
      </c>
      <c r="F273">
        <v>0.89567189733994668</v>
      </c>
      <c r="G273" s="3" t="s">
        <v>845</v>
      </c>
      <c r="H273">
        <f t="shared" si="16"/>
        <v>3646</v>
      </c>
      <c r="I273">
        <f t="shared" si="17"/>
        <v>13190</v>
      </c>
      <c r="J273" s="3" t="s">
        <v>845</v>
      </c>
      <c r="K273">
        <f t="shared" si="18"/>
        <v>0.14232840833698307</v>
      </c>
      <c r="L273">
        <f t="shared" si="19"/>
        <v>-5.0030559600512947E-2</v>
      </c>
    </row>
    <row r="274" spans="1:12" x14ac:dyDescent="0.3">
      <c r="A274" s="3" t="s">
        <v>846</v>
      </c>
      <c r="B274">
        <v>74864</v>
      </c>
      <c r="C274">
        <v>441278</v>
      </c>
      <c r="D274" s="3" t="s">
        <v>846</v>
      </c>
      <c r="E274">
        <v>0.65394132202191591</v>
      </c>
      <c r="F274">
        <v>0.87659686665419223</v>
      </c>
      <c r="G274" s="3" t="s">
        <v>846</v>
      </c>
      <c r="H274">
        <f t="shared" si="16"/>
        <v>-25994</v>
      </c>
      <c r="I274">
        <f t="shared" si="17"/>
        <v>11696</v>
      </c>
      <c r="J274" s="3" t="s">
        <v>846</v>
      </c>
      <c r="K274">
        <f t="shared" si="18"/>
        <v>8.563157237178376E-2</v>
      </c>
      <c r="L274">
        <f t="shared" si="19"/>
        <v>-1.9075030685754446E-2</v>
      </c>
    </row>
    <row r="275" spans="1:12" x14ac:dyDescent="0.3">
      <c r="A275" s="3" t="s">
        <v>847</v>
      </c>
      <c r="B275">
        <v>188098</v>
      </c>
      <c r="C275">
        <v>457790</v>
      </c>
      <c r="D275" s="3" t="s">
        <v>847</v>
      </c>
      <c r="E275">
        <v>0.79280962275300715</v>
      </c>
      <c r="F275">
        <v>0.80215255251472306</v>
      </c>
      <c r="G275" s="3" t="s">
        <v>847</v>
      </c>
      <c r="H275">
        <f t="shared" si="16"/>
        <v>113234</v>
      </c>
      <c r="I275">
        <f t="shared" si="17"/>
        <v>16512</v>
      </c>
      <c r="J275" s="3" t="s">
        <v>847</v>
      </c>
      <c r="K275">
        <f t="shared" si="18"/>
        <v>0.13886830073109124</v>
      </c>
      <c r="L275">
        <f t="shared" si="19"/>
        <v>-7.444431413946917E-2</v>
      </c>
    </row>
    <row r="276" spans="1:12" x14ac:dyDescent="0.3">
      <c r="A276" s="3" t="s">
        <v>848</v>
      </c>
      <c r="B276">
        <v>116218</v>
      </c>
      <c r="C276">
        <v>462038</v>
      </c>
      <c r="D276" s="3" t="s">
        <v>848</v>
      </c>
      <c r="E276">
        <v>0.82629329310453203</v>
      </c>
      <c r="F276">
        <v>0.77619479640792222</v>
      </c>
      <c r="G276" s="3" t="s">
        <v>848</v>
      </c>
      <c r="H276">
        <f t="shared" si="16"/>
        <v>-71880</v>
      </c>
      <c r="I276">
        <f t="shared" si="17"/>
        <v>4248</v>
      </c>
      <c r="J276" s="3" t="s">
        <v>848</v>
      </c>
      <c r="K276">
        <f t="shared" si="18"/>
        <v>3.3483670351524886E-2</v>
      </c>
      <c r="L276">
        <f t="shared" si="19"/>
        <v>-2.5957756106800844E-2</v>
      </c>
    </row>
    <row r="277" spans="1:12" x14ac:dyDescent="0.3">
      <c r="A277" s="3" t="s">
        <v>849</v>
      </c>
      <c r="B277">
        <v>116618</v>
      </c>
      <c r="C277">
        <v>478740</v>
      </c>
      <c r="D277" s="3" t="s">
        <v>849</v>
      </c>
      <c r="E277">
        <v>0.59396954703261251</v>
      </c>
      <c r="F277">
        <v>0.75091982356942744</v>
      </c>
      <c r="G277" s="3" t="s">
        <v>849</v>
      </c>
      <c r="H277">
        <f t="shared" si="16"/>
        <v>400</v>
      </c>
      <c r="I277">
        <f t="shared" si="17"/>
        <v>16702</v>
      </c>
      <c r="J277" s="3" t="s">
        <v>849</v>
      </c>
      <c r="K277">
        <f t="shared" si="18"/>
        <v>-0.23232374607191952</v>
      </c>
      <c r="L277">
        <f t="shared" si="19"/>
        <v>-2.527497283849478E-2</v>
      </c>
    </row>
    <row r="278" spans="1:12" x14ac:dyDescent="0.3">
      <c r="A278" s="3" t="s">
        <v>850</v>
      </c>
      <c r="B278">
        <v>137282</v>
      </c>
      <c r="C278">
        <v>494578</v>
      </c>
      <c r="D278" s="3" t="s">
        <v>850</v>
      </c>
      <c r="E278">
        <v>0.33032928271023509</v>
      </c>
      <c r="F278">
        <v>0.70234194294525831</v>
      </c>
      <c r="G278" s="3" t="s">
        <v>850</v>
      </c>
      <c r="H278">
        <f t="shared" si="16"/>
        <v>20664</v>
      </c>
      <c r="I278">
        <f t="shared" si="17"/>
        <v>15838</v>
      </c>
      <c r="J278" s="3" t="s">
        <v>850</v>
      </c>
      <c r="K278">
        <f t="shared" si="18"/>
        <v>-0.26364026432237742</v>
      </c>
      <c r="L278">
        <f t="shared" si="19"/>
        <v>-4.8577880624169123E-2</v>
      </c>
    </row>
    <row r="279" spans="1:12" x14ac:dyDescent="0.3">
      <c r="A279" s="3" t="s">
        <v>851</v>
      </c>
      <c r="B279">
        <v>67700</v>
      </c>
      <c r="C279">
        <v>496202</v>
      </c>
      <c r="D279" s="3" t="s">
        <v>851</v>
      </c>
      <c r="E279">
        <v>0.61660060174793452</v>
      </c>
      <c r="F279">
        <v>0.72095168730274339</v>
      </c>
      <c r="G279" s="3" t="s">
        <v>851</v>
      </c>
      <c r="H279">
        <f t="shared" si="16"/>
        <v>-69582</v>
      </c>
      <c r="I279">
        <f t="shared" si="17"/>
        <v>1624</v>
      </c>
      <c r="J279" s="3" t="s">
        <v>851</v>
      </c>
      <c r="K279">
        <f t="shared" si="18"/>
        <v>0.28627131903769942</v>
      </c>
      <c r="L279">
        <f t="shared" si="19"/>
        <v>1.8609744357485081E-2</v>
      </c>
    </row>
    <row r="280" spans="1:12" x14ac:dyDescent="0.3">
      <c r="A280" s="3" t="s">
        <v>852</v>
      </c>
      <c r="B280">
        <v>89914</v>
      </c>
      <c r="C280">
        <v>500266</v>
      </c>
      <c r="D280" s="3" t="s">
        <v>852</v>
      </c>
      <c r="E280">
        <v>0.59015987549518956</v>
      </c>
      <c r="F280">
        <v>0.71636680527536467</v>
      </c>
      <c r="G280" s="3" t="s">
        <v>852</v>
      </c>
      <c r="H280">
        <f t="shared" si="16"/>
        <v>22214</v>
      </c>
      <c r="I280">
        <f t="shared" si="17"/>
        <v>4064</v>
      </c>
      <c r="J280" s="3" t="s">
        <v>852</v>
      </c>
      <c r="K280">
        <f t="shared" si="18"/>
        <v>-2.6440726252744962E-2</v>
      </c>
      <c r="L280">
        <f t="shared" si="19"/>
        <v>-4.5848820273787227E-3</v>
      </c>
    </row>
    <row r="281" spans="1:12" x14ac:dyDescent="0.3">
      <c r="A281" s="3" t="s">
        <v>853</v>
      </c>
      <c r="B281">
        <v>86456</v>
      </c>
      <c r="C281">
        <v>501750</v>
      </c>
      <c r="D281" s="3" t="s">
        <v>853</v>
      </c>
      <c r="E281">
        <v>0.50368721302351471</v>
      </c>
      <c r="F281">
        <v>0.72324378533207856</v>
      </c>
      <c r="G281" s="3" t="s">
        <v>853</v>
      </c>
      <c r="H281">
        <f t="shared" si="16"/>
        <v>-3458</v>
      </c>
      <c r="I281">
        <f t="shared" si="17"/>
        <v>1484</v>
      </c>
      <c r="J281" s="3" t="s">
        <v>853</v>
      </c>
      <c r="K281">
        <f t="shared" si="18"/>
        <v>-8.6472662471674844E-2</v>
      </c>
      <c r="L281">
        <f t="shared" si="19"/>
        <v>6.8769800567138883E-3</v>
      </c>
    </row>
    <row r="282" spans="1:12" x14ac:dyDescent="0.3">
      <c r="A282" s="3" t="s">
        <v>854</v>
      </c>
      <c r="B282">
        <v>70818</v>
      </c>
      <c r="C282">
        <v>499928</v>
      </c>
      <c r="D282" s="3" t="s">
        <v>854</v>
      </c>
      <c r="E282">
        <v>0.47310396472105498</v>
      </c>
      <c r="F282">
        <v>0.72106473512441649</v>
      </c>
      <c r="G282" s="3" t="s">
        <v>854</v>
      </c>
      <c r="H282">
        <f t="shared" si="16"/>
        <v>-15638</v>
      </c>
      <c r="I282">
        <f t="shared" si="17"/>
        <v>-1822</v>
      </c>
      <c r="J282" s="3" t="s">
        <v>854</v>
      </c>
      <c r="K282">
        <f t="shared" si="18"/>
        <v>-3.0583248302459731E-2</v>
      </c>
      <c r="L282">
        <f t="shared" si="19"/>
        <v>-2.1790502076620699E-3</v>
      </c>
    </row>
    <row r="283" spans="1:12" x14ac:dyDescent="0.3">
      <c r="A283" s="3" t="s">
        <v>855</v>
      </c>
      <c r="B283">
        <v>70318</v>
      </c>
      <c r="C283">
        <v>497940</v>
      </c>
      <c r="D283" s="3" t="s">
        <v>855</v>
      </c>
      <c r="E283">
        <v>0.63575881641388299</v>
      </c>
      <c r="F283">
        <v>0.7202257982049457</v>
      </c>
      <c r="G283" s="3" t="s">
        <v>855</v>
      </c>
      <c r="H283">
        <f t="shared" si="16"/>
        <v>-500</v>
      </c>
      <c r="I283">
        <f t="shared" si="17"/>
        <v>-1988</v>
      </c>
      <c r="J283" s="3" t="s">
        <v>855</v>
      </c>
      <c r="K283">
        <f t="shared" si="18"/>
        <v>0.16265485169282801</v>
      </c>
      <c r="L283">
        <f t="shared" si="19"/>
        <v>-8.3893691947078963E-4</v>
      </c>
    </row>
    <row r="284" spans="1:12" x14ac:dyDescent="0.3">
      <c r="A284" s="3" t="s">
        <v>856</v>
      </c>
      <c r="B284">
        <v>83332</v>
      </c>
      <c r="C284">
        <v>502282</v>
      </c>
      <c r="D284" s="3" t="s">
        <v>856</v>
      </c>
      <c r="E284">
        <v>0.41049424509140148</v>
      </c>
      <c r="F284">
        <v>0.72554502792989017</v>
      </c>
      <c r="G284" s="3" t="s">
        <v>856</v>
      </c>
      <c r="H284">
        <f t="shared" si="16"/>
        <v>13014</v>
      </c>
      <c r="I284">
        <f t="shared" si="17"/>
        <v>4342</v>
      </c>
      <c r="J284" s="3" t="s">
        <v>856</v>
      </c>
      <c r="K284">
        <f t="shared" si="18"/>
        <v>-0.22526457132248151</v>
      </c>
      <c r="L284">
        <f t="shared" si="19"/>
        <v>5.3192297249444742E-3</v>
      </c>
    </row>
    <row r="285" spans="1:12" x14ac:dyDescent="0.3">
      <c r="A285" s="3" t="s">
        <v>857</v>
      </c>
      <c r="B285">
        <v>100512</v>
      </c>
      <c r="C285">
        <v>510118</v>
      </c>
      <c r="D285" s="3" t="s">
        <v>857</v>
      </c>
      <c r="E285">
        <v>0.3976694384959813</v>
      </c>
      <c r="F285">
        <v>0.72315040636675021</v>
      </c>
      <c r="G285" s="3" t="s">
        <v>857</v>
      </c>
      <c r="H285">
        <f t="shared" si="16"/>
        <v>17180</v>
      </c>
      <c r="I285">
        <f t="shared" si="17"/>
        <v>7836</v>
      </c>
      <c r="J285" s="3" t="s">
        <v>857</v>
      </c>
      <c r="K285">
        <f t="shared" si="18"/>
        <v>-1.282480659542018E-2</v>
      </c>
      <c r="L285">
        <f t="shared" si="19"/>
        <v>-2.3946215631399648E-3</v>
      </c>
    </row>
    <row r="286" spans="1:12" x14ac:dyDescent="0.3">
      <c r="A286" s="3" t="s">
        <v>858</v>
      </c>
      <c r="B286">
        <v>81838</v>
      </c>
      <c r="C286">
        <v>514850</v>
      </c>
      <c r="D286" s="3" t="s">
        <v>858</v>
      </c>
      <c r="E286">
        <v>0.53162898637520584</v>
      </c>
      <c r="F286">
        <v>0.73610876939781622</v>
      </c>
      <c r="G286" s="3" t="s">
        <v>858</v>
      </c>
      <c r="H286">
        <f t="shared" si="16"/>
        <v>-18674</v>
      </c>
      <c r="I286">
        <f t="shared" si="17"/>
        <v>4732</v>
      </c>
      <c r="J286" s="3" t="s">
        <v>858</v>
      </c>
      <c r="K286">
        <f t="shared" si="18"/>
        <v>0.13395954787922454</v>
      </c>
      <c r="L286">
        <f t="shared" si="19"/>
        <v>1.2958363031066011E-2</v>
      </c>
    </row>
    <row r="287" spans="1:12" x14ac:dyDescent="0.3">
      <c r="A287" s="3" t="s">
        <v>859</v>
      </c>
      <c r="B287">
        <v>42162</v>
      </c>
      <c r="C287">
        <v>517238</v>
      </c>
      <c r="D287" s="3" t="s">
        <v>859</v>
      </c>
      <c r="E287">
        <v>0.51422209452664847</v>
      </c>
      <c r="F287">
        <v>0.73516229888759177</v>
      </c>
      <c r="G287" s="3" t="s">
        <v>859</v>
      </c>
      <c r="H287">
        <f t="shared" si="16"/>
        <v>-39676</v>
      </c>
      <c r="I287">
        <f t="shared" si="17"/>
        <v>2388</v>
      </c>
      <c r="J287" s="3" t="s">
        <v>859</v>
      </c>
      <c r="K287">
        <f t="shared" si="18"/>
        <v>-1.7406891848557371E-2</v>
      </c>
      <c r="L287">
        <f t="shared" si="19"/>
        <v>-9.4647051022445083E-4</v>
      </c>
    </row>
    <row r="288" spans="1:12" x14ac:dyDescent="0.3">
      <c r="A288" s="3" t="s">
        <v>860</v>
      </c>
      <c r="B288">
        <v>78002</v>
      </c>
      <c r="C288">
        <v>528426</v>
      </c>
      <c r="D288" s="3" t="s">
        <v>860</v>
      </c>
      <c r="E288">
        <v>0.72945767371735182</v>
      </c>
      <c r="F288">
        <v>0.74487855133335978</v>
      </c>
      <c r="G288" s="3" t="s">
        <v>860</v>
      </c>
      <c r="H288">
        <f t="shared" si="16"/>
        <v>35840</v>
      </c>
      <c r="I288">
        <f t="shared" si="17"/>
        <v>11188</v>
      </c>
      <c r="J288" s="3" t="s">
        <v>860</v>
      </c>
      <c r="K288">
        <f t="shared" si="18"/>
        <v>0.21523557919070335</v>
      </c>
      <c r="L288">
        <f t="shared" si="19"/>
        <v>9.7162524457680144E-3</v>
      </c>
    </row>
    <row r="289" spans="1:12" x14ac:dyDescent="0.3">
      <c r="A289" s="3" t="s">
        <v>861</v>
      </c>
      <c r="B289">
        <v>113562</v>
      </c>
      <c r="C289">
        <v>554330</v>
      </c>
      <c r="D289" s="3" t="s">
        <v>861</v>
      </c>
      <c r="E289">
        <v>1.0103738847188779</v>
      </c>
      <c r="F289">
        <v>0.80352030192608015</v>
      </c>
      <c r="G289" s="3" t="s">
        <v>861</v>
      </c>
      <c r="H289">
        <f t="shared" si="16"/>
        <v>35560</v>
      </c>
      <c r="I289">
        <f t="shared" si="17"/>
        <v>25904</v>
      </c>
      <c r="J289" s="3" t="s">
        <v>861</v>
      </c>
      <c r="K289">
        <f t="shared" si="18"/>
        <v>0.28091621100152608</v>
      </c>
      <c r="L289">
        <f t="shared" si="19"/>
        <v>5.8641750592720365E-2</v>
      </c>
    </row>
    <row r="290" spans="1:12" x14ac:dyDescent="0.3">
      <c r="A290" s="3" t="s">
        <v>862</v>
      </c>
      <c r="B290">
        <v>52810</v>
      </c>
      <c r="C290">
        <v>561182</v>
      </c>
      <c r="D290" s="3" t="s">
        <v>862</v>
      </c>
      <c r="E290">
        <v>0.44384295713035871</v>
      </c>
      <c r="F290">
        <v>0.7861571563160441</v>
      </c>
      <c r="G290" s="3" t="s">
        <v>862</v>
      </c>
      <c r="H290">
        <f t="shared" si="16"/>
        <v>-60752</v>
      </c>
      <c r="I290">
        <f t="shared" si="17"/>
        <v>6852</v>
      </c>
      <c r="J290" s="3" t="s">
        <v>862</v>
      </c>
      <c r="K290">
        <f t="shared" si="18"/>
        <v>-0.5665309275885192</v>
      </c>
      <c r="L290">
        <f t="shared" si="19"/>
        <v>-1.7363145610036046E-2</v>
      </c>
    </row>
    <row r="291" spans="1:12" x14ac:dyDescent="0.3">
      <c r="A291" s="3" t="s">
        <v>863</v>
      </c>
      <c r="B291">
        <v>81848</v>
      </c>
      <c r="C291">
        <v>499178</v>
      </c>
      <c r="D291" s="3" t="s">
        <v>863</v>
      </c>
      <c r="E291">
        <v>0.91798284669822372</v>
      </c>
      <c r="F291">
        <v>0.79709111855131942</v>
      </c>
      <c r="G291" s="3" t="s">
        <v>863</v>
      </c>
      <c r="H291">
        <f t="shared" si="16"/>
        <v>29038</v>
      </c>
      <c r="I291">
        <f t="shared" si="17"/>
        <v>-62004</v>
      </c>
      <c r="J291" s="3" t="s">
        <v>863</v>
      </c>
      <c r="K291">
        <f t="shared" si="18"/>
        <v>0.47413988956786501</v>
      </c>
      <c r="L291">
        <f t="shared" si="19"/>
        <v>1.0933962235275319E-2</v>
      </c>
    </row>
    <row r="292" spans="1:12" x14ac:dyDescent="0.3">
      <c r="A292" s="3" t="s">
        <v>864</v>
      </c>
      <c r="B292">
        <v>202164</v>
      </c>
      <c r="C292">
        <v>513014</v>
      </c>
      <c r="D292" s="3" t="s">
        <v>864</v>
      </c>
      <c r="E292">
        <v>0.74069226795247112</v>
      </c>
      <c r="F292">
        <v>0.74355784851512741</v>
      </c>
      <c r="G292" s="3" t="s">
        <v>864</v>
      </c>
      <c r="H292">
        <f t="shared" si="16"/>
        <v>120316</v>
      </c>
      <c r="I292">
        <f t="shared" si="17"/>
        <v>13836</v>
      </c>
      <c r="J292" s="3" t="s">
        <v>864</v>
      </c>
      <c r="K292">
        <f t="shared" si="18"/>
        <v>-0.1772905787457526</v>
      </c>
      <c r="L292">
        <f t="shared" si="19"/>
        <v>-5.3533270036192016E-2</v>
      </c>
    </row>
    <row r="293" spans="1:12" x14ac:dyDescent="0.3">
      <c r="A293" s="3" t="s">
        <v>865</v>
      </c>
      <c r="B293">
        <v>89916</v>
      </c>
      <c r="C293">
        <v>519256</v>
      </c>
      <c r="D293" s="3" t="s">
        <v>865</v>
      </c>
      <c r="E293">
        <v>0.57179316854875362</v>
      </c>
      <c r="F293">
        <v>0.7192427142034129</v>
      </c>
      <c r="G293" s="3" t="s">
        <v>865</v>
      </c>
      <c r="H293">
        <f t="shared" si="16"/>
        <v>-112248</v>
      </c>
      <c r="I293">
        <f t="shared" si="17"/>
        <v>6242</v>
      </c>
      <c r="J293" s="3" t="s">
        <v>865</v>
      </c>
      <c r="K293">
        <f t="shared" si="18"/>
        <v>-0.1688990994037175</v>
      </c>
      <c r="L293">
        <f t="shared" si="19"/>
        <v>-2.4315134311714504E-2</v>
      </c>
    </row>
    <row r="294" spans="1:12" x14ac:dyDescent="0.3">
      <c r="A294" s="3" t="s">
        <v>866</v>
      </c>
      <c r="B294">
        <v>81838</v>
      </c>
      <c r="C294">
        <v>525224</v>
      </c>
      <c r="D294" s="3" t="s">
        <v>866</v>
      </c>
      <c r="E294">
        <v>1.064530776992936</v>
      </c>
      <c r="F294">
        <v>0.70190207705518293</v>
      </c>
      <c r="G294" s="3" t="s">
        <v>866</v>
      </c>
      <c r="H294">
        <f t="shared" si="16"/>
        <v>-8078</v>
      </c>
      <c r="I294">
        <f t="shared" si="17"/>
        <v>5968</v>
      </c>
      <c r="J294" s="3" t="s">
        <v>866</v>
      </c>
      <c r="K294">
        <f t="shared" si="18"/>
        <v>0.49273760844418235</v>
      </c>
      <c r="L294">
        <f t="shared" si="19"/>
        <v>-1.7340637148229976E-2</v>
      </c>
    </row>
    <row r="295" spans="1:12" x14ac:dyDescent="0.3">
      <c r="A295" s="3" t="s">
        <v>867</v>
      </c>
      <c r="B295">
        <v>125958</v>
      </c>
      <c r="C295">
        <v>546130</v>
      </c>
      <c r="D295" s="3" t="s">
        <v>867</v>
      </c>
      <c r="E295">
        <v>0.54610399175136248</v>
      </c>
      <c r="F295">
        <v>0.69485581637846494</v>
      </c>
      <c r="G295" s="3" t="s">
        <v>867</v>
      </c>
      <c r="H295">
        <f t="shared" si="16"/>
        <v>44120</v>
      </c>
      <c r="I295">
        <f t="shared" si="17"/>
        <v>20906</v>
      </c>
      <c r="J295" s="3" t="s">
        <v>867</v>
      </c>
      <c r="K295">
        <f t="shared" si="18"/>
        <v>-0.51842678524157348</v>
      </c>
      <c r="L295">
        <f t="shared" si="19"/>
        <v>-7.0462606767179858E-3</v>
      </c>
    </row>
    <row r="296" spans="1:12" x14ac:dyDescent="0.3">
      <c r="A296" s="3" t="s">
        <v>868</v>
      </c>
      <c r="B296">
        <v>108544</v>
      </c>
      <c r="C296">
        <v>565092</v>
      </c>
      <c r="D296" s="3" t="s">
        <v>868</v>
      </c>
      <c r="E296">
        <v>0.74261494991009502</v>
      </c>
      <c r="F296">
        <v>0.68260263693857859</v>
      </c>
      <c r="G296" s="3" t="s">
        <v>868</v>
      </c>
      <c r="H296">
        <f t="shared" si="16"/>
        <v>-17414</v>
      </c>
      <c r="I296">
        <f t="shared" si="17"/>
        <v>18962</v>
      </c>
      <c r="J296" s="3" t="s">
        <v>868</v>
      </c>
      <c r="K296">
        <f t="shared" si="18"/>
        <v>0.19651095815873254</v>
      </c>
      <c r="L296">
        <f t="shared" si="19"/>
        <v>-1.2253179439886352E-2</v>
      </c>
    </row>
    <row r="297" spans="1:12" x14ac:dyDescent="0.3">
      <c r="A297" s="3" t="s">
        <v>869</v>
      </c>
      <c r="B297">
        <v>156852</v>
      </c>
      <c r="C297">
        <v>581316</v>
      </c>
      <c r="D297" s="3" t="s">
        <v>869</v>
      </c>
      <c r="E297">
        <v>0.75171427933260371</v>
      </c>
      <c r="F297">
        <v>0.69667853598739127</v>
      </c>
      <c r="G297" s="3" t="s">
        <v>869</v>
      </c>
      <c r="H297">
        <f t="shared" si="16"/>
        <v>48308</v>
      </c>
      <c r="I297">
        <f t="shared" si="17"/>
        <v>16224</v>
      </c>
      <c r="J297" s="3" t="s">
        <v>869</v>
      </c>
      <c r="K297">
        <f t="shared" si="18"/>
        <v>9.099329422508684E-3</v>
      </c>
      <c r="L297">
        <f t="shared" si="19"/>
        <v>1.4075899048812679E-2</v>
      </c>
    </row>
    <row r="298" spans="1:12" x14ac:dyDescent="0.3">
      <c r="A298" s="3" t="s">
        <v>870</v>
      </c>
      <c r="B298">
        <v>231150</v>
      </c>
      <c r="C298">
        <v>560638</v>
      </c>
      <c r="D298" s="3" t="s">
        <v>870</v>
      </c>
      <c r="E298">
        <v>0.76283517891461516</v>
      </c>
      <c r="F298">
        <v>0.68918764198639337</v>
      </c>
      <c r="G298" s="3" t="s">
        <v>870</v>
      </c>
      <c r="H298">
        <f t="shared" si="16"/>
        <v>74298</v>
      </c>
      <c r="I298">
        <f t="shared" si="17"/>
        <v>-20678</v>
      </c>
      <c r="J298" s="3" t="s">
        <v>870</v>
      </c>
      <c r="K298">
        <f t="shared" si="18"/>
        <v>1.1120899582011456E-2</v>
      </c>
      <c r="L298">
        <f t="shared" si="19"/>
        <v>-7.4908940009978942E-3</v>
      </c>
    </row>
    <row r="299" spans="1:12" x14ac:dyDescent="0.3">
      <c r="A299" s="3" t="s">
        <v>871</v>
      </c>
      <c r="B299">
        <v>108342</v>
      </c>
      <c r="C299">
        <v>560018</v>
      </c>
      <c r="D299" s="3" t="s">
        <v>871</v>
      </c>
      <c r="E299">
        <v>0.69384947312466783</v>
      </c>
      <c r="F299">
        <v>0.68387977484845575</v>
      </c>
      <c r="G299" s="3" t="s">
        <v>871</v>
      </c>
      <c r="H299">
        <f t="shared" si="16"/>
        <v>-122808</v>
      </c>
      <c r="I299">
        <f t="shared" si="17"/>
        <v>-620</v>
      </c>
      <c r="J299" s="3" t="s">
        <v>871</v>
      </c>
      <c r="K299">
        <f t="shared" si="18"/>
        <v>-6.8985705789947338E-2</v>
      </c>
      <c r="L299">
        <f t="shared" si="19"/>
        <v>-5.3078671379376274E-3</v>
      </c>
    </row>
    <row r="300" spans="1:12" x14ac:dyDescent="0.3">
      <c r="A300" s="3" t="s">
        <v>872</v>
      </c>
      <c r="B300">
        <v>101460</v>
      </c>
      <c r="C300">
        <v>553178</v>
      </c>
      <c r="D300" s="3" t="s">
        <v>872</v>
      </c>
      <c r="E300">
        <v>0.56574074074074077</v>
      </c>
      <c r="F300">
        <v>0.70296645650674805</v>
      </c>
      <c r="G300" s="3" t="s">
        <v>872</v>
      </c>
      <c r="H300">
        <f t="shared" si="16"/>
        <v>-6882</v>
      </c>
      <c r="I300">
        <f t="shared" si="17"/>
        <v>-6840</v>
      </c>
      <c r="J300" s="3" t="s">
        <v>872</v>
      </c>
      <c r="K300">
        <f t="shared" si="18"/>
        <v>-0.12810873238392706</v>
      </c>
      <c r="L300">
        <f t="shared" si="19"/>
        <v>1.9086681658292304E-2</v>
      </c>
    </row>
    <row r="301" spans="1:12" x14ac:dyDescent="0.3">
      <c r="A301" s="3" t="s">
        <v>873</v>
      </c>
      <c r="B301">
        <v>113382</v>
      </c>
      <c r="C301">
        <v>559222</v>
      </c>
      <c r="D301" s="3" t="s">
        <v>873</v>
      </c>
      <c r="E301">
        <v>0.64136193867801616</v>
      </c>
      <c r="F301">
        <v>0.71061937157400157</v>
      </c>
      <c r="G301" s="3" t="s">
        <v>873</v>
      </c>
      <c r="H301">
        <f t="shared" si="16"/>
        <v>11922</v>
      </c>
      <c r="I301">
        <f t="shared" si="17"/>
        <v>6044</v>
      </c>
      <c r="J301" s="3" t="s">
        <v>873</v>
      </c>
      <c r="K301">
        <f t="shared" si="18"/>
        <v>7.5621197937275397E-2</v>
      </c>
      <c r="L301">
        <f t="shared" si="19"/>
        <v>7.6529150672535184E-3</v>
      </c>
    </row>
    <row r="302" spans="1:12" x14ac:dyDescent="0.3">
      <c r="A302" s="3" t="s">
        <v>874</v>
      </c>
      <c r="B302">
        <v>76094</v>
      </c>
      <c r="C302">
        <v>559152</v>
      </c>
      <c r="D302" s="3" t="s">
        <v>874</v>
      </c>
      <c r="E302">
        <v>0.69444197025028953</v>
      </c>
      <c r="F302">
        <v>0.7123327943554314</v>
      </c>
      <c r="G302" s="3" t="s">
        <v>874</v>
      </c>
      <c r="H302">
        <f t="shared" si="16"/>
        <v>-37288</v>
      </c>
      <c r="I302">
        <f t="shared" si="17"/>
        <v>-70</v>
      </c>
      <c r="J302" s="3" t="s">
        <v>874</v>
      </c>
      <c r="K302">
        <f t="shared" si="18"/>
        <v>5.3080031572273367E-2</v>
      </c>
      <c r="L302">
        <f t="shared" si="19"/>
        <v>1.7134227814298297E-3</v>
      </c>
    </row>
    <row r="303" spans="1:12" x14ac:dyDescent="0.3">
      <c r="A303" s="3" t="s">
        <v>875</v>
      </c>
      <c r="B303">
        <v>131864</v>
      </c>
      <c r="C303">
        <v>561958</v>
      </c>
      <c r="D303" s="3" t="s">
        <v>875</v>
      </c>
      <c r="E303">
        <v>0.48666260795057392</v>
      </c>
      <c r="F303">
        <v>0.71810566222330929</v>
      </c>
      <c r="G303" s="3" t="s">
        <v>875</v>
      </c>
      <c r="H303">
        <f t="shared" si="16"/>
        <v>55770</v>
      </c>
      <c r="I303">
        <f t="shared" si="17"/>
        <v>2806</v>
      </c>
      <c r="J303" s="3" t="s">
        <v>875</v>
      </c>
      <c r="K303">
        <f t="shared" si="18"/>
        <v>-0.20777936229971561</v>
      </c>
      <c r="L303">
        <f t="shared" si="19"/>
        <v>5.7728678678778955E-3</v>
      </c>
    </row>
    <row r="304" spans="1:12" x14ac:dyDescent="0.3">
      <c r="A304" s="3" t="s">
        <v>876</v>
      </c>
      <c r="B304">
        <v>171254</v>
      </c>
      <c r="C304">
        <v>558944</v>
      </c>
      <c r="D304" s="3" t="s">
        <v>876</v>
      </c>
      <c r="E304">
        <v>0.49043532749647528</v>
      </c>
      <c r="F304">
        <v>0.69560917601519223</v>
      </c>
      <c r="G304" s="3" t="s">
        <v>876</v>
      </c>
      <c r="H304">
        <f t="shared" si="16"/>
        <v>39390</v>
      </c>
      <c r="I304">
        <f t="shared" si="17"/>
        <v>-3014</v>
      </c>
      <c r="J304" s="3" t="s">
        <v>876</v>
      </c>
      <c r="K304">
        <f t="shared" si="18"/>
        <v>3.7727195459013596E-3</v>
      </c>
      <c r="L304">
        <f t="shared" si="19"/>
        <v>-2.2496486208117061E-2</v>
      </c>
    </row>
    <row r="305" spans="1:12" x14ac:dyDescent="0.3">
      <c r="A305" s="3" t="s">
        <v>877</v>
      </c>
      <c r="B305">
        <v>127796</v>
      </c>
      <c r="C305">
        <v>559400</v>
      </c>
      <c r="D305" s="3" t="s">
        <v>877</v>
      </c>
      <c r="E305">
        <v>0.43946834872719082</v>
      </c>
      <c r="F305">
        <v>0.7013588973101863</v>
      </c>
      <c r="G305" s="3" t="s">
        <v>877</v>
      </c>
      <c r="H305">
        <f t="shared" si="16"/>
        <v>-43458</v>
      </c>
      <c r="I305">
        <f t="shared" si="17"/>
        <v>456</v>
      </c>
      <c r="J305" s="3" t="s">
        <v>877</v>
      </c>
      <c r="K305">
        <f t="shared" si="18"/>
        <v>-5.0966978769284466E-2</v>
      </c>
      <c r="L305">
        <f t="shared" si="19"/>
        <v>5.7497212949940701E-3</v>
      </c>
    </row>
    <row r="306" spans="1:12" x14ac:dyDescent="0.3">
      <c r="A306" s="3" t="s">
        <v>878</v>
      </c>
      <c r="B306">
        <v>115534</v>
      </c>
      <c r="C306">
        <v>570622</v>
      </c>
      <c r="D306" s="3" t="s">
        <v>878</v>
      </c>
      <c r="E306">
        <v>0.39331886155330442</v>
      </c>
      <c r="F306">
        <v>0.69529281741693205</v>
      </c>
      <c r="G306" s="3" t="s">
        <v>878</v>
      </c>
      <c r="H306">
        <f t="shared" si="16"/>
        <v>-12262</v>
      </c>
      <c r="I306">
        <f t="shared" si="17"/>
        <v>11222</v>
      </c>
      <c r="J306" s="3" t="s">
        <v>878</v>
      </c>
      <c r="K306">
        <f t="shared" si="18"/>
        <v>-4.6149487173886394E-2</v>
      </c>
      <c r="L306">
        <f t="shared" si="19"/>
        <v>-6.0660798932542503E-3</v>
      </c>
    </row>
    <row r="307" spans="1:12" x14ac:dyDescent="0.3">
      <c r="A307" s="3" t="s">
        <v>879</v>
      </c>
      <c r="B307">
        <v>171246</v>
      </c>
      <c r="C307">
        <v>575958</v>
      </c>
      <c r="D307" s="3" t="s">
        <v>879</v>
      </c>
      <c r="E307">
        <v>0.47085702506313021</v>
      </c>
      <c r="F307">
        <v>0.69023582856941623</v>
      </c>
      <c r="G307" s="3" t="s">
        <v>879</v>
      </c>
      <c r="H307">
        <f t="shared" si="16"/>
        <v>55712</v>
      </c>
      <c r="I307">
        <f t="shared" si="17"/>
        <v>5336</v>
      </c>
      <c r="J307" s="3" t="s">
        <v>879</v>
      </c>
      <c r="K307">
        <f t="shared" si="18"/>
        <v>7.7538163509825786E-2</v>
      </c>
      <c r="L307">
        <f t="shared" si="19"/>
        <v>-5.0569888475158198E-3</v>
      </c>
    </row>
    <row r="308" spans="1:12" x14ac:dyDescent="0.3">
      <c r="A308" s="3" t="s">
        <v>880</v>
      </c>
      <c r="B308">
        <v>137504</v>
      </c>
      <c r="C308">
        <v>582654</v>
      </c>
      <c r="D308" s="3" t="s">
        <v>880</v>
      </c>
      <c r="E308">
        <v>0.46371165187030289</v>
      </c>
      <c r="F308">
        <v>0.69487512144606634</v>
      </c>
      <c r="G308" s="3" t="s">
        <v>880</v>
      </c>
      <c r="H308">
        <f t="shared" si="16"/>
        <v>-33742</v>
      </c>
      <c r="I308">
        <f t="shared" si="17"/>
        <v>6696</v>
      </c>
      <c r="J308" s="3" t="s">
        <v>880</v>
      </c>
      <c r="K308">
        <f t="shared" si="18"/>
        <v>-7.1453731928273201E-3</v>
      </c>
      <c r="L308">
        <f t="shared" si="19"/>
        <v>4.6392928766501029E-3</v>
      </c>
    </row>
    <row r="309" spans="1:12" x14ac:dyDescent="0.3">
      <c r="A309" s="3" t="s">
        <v>881</v>
      </c>
      <c r="B309">
        <v>99602</v>
      </c>
      <c r="C309">
        <v>580374</v>
      </c>
      <c r="D309" s="3" t="s">
        <v>881</v>
      </c>
      <c r="E309">
        <v>0.49678408271219038</v>
      </c>
      <c r="F309">
        <v>0.69973348952994585</v>
      </c>
      <c r="G309" s="3" t="s">
        <v>881</v>
      </c>
      <c r="H309">
        <f t="shared" si="16"/>
        <v>-37902</v>
      </c>
      <c r="I309">
        <f t="shared" si="17"/>
        <v>-2280</v>
      </c>
      <c r="J309" s="3" t="s">
        <v>881</v>
      </c>
      <c r="K309">
        <f t="shared" si="18"/>
        <v>3.307243084188749E-2</v>
      </c>
      <c r="L309">
        <f t="shared" si="19"/>
        <v>4.8583680838795162E-3</v>
      </c>
    </row>
    <row r="310" spans="1:12" x14ac:dyDescent="0.3">
      <c r="A310" s="3" t="s">
        <v>882</v>
      </c>
      <c r="B310">
        <v>93776</v>
      </c>
      <c r="C310">
        <v>592978</v>
      </c>
      <c r="D310" s="3" t="s">
        <v>882</v>
      </c>
      <c r="E310">
        <v>0.58373302708910357</v>
      </c>
      <c r="F310">
        <v>0.68923238204846249</v>
      </c>
      <c r="G310" s="3" t="s">
        <v>882</v>
      </c>
      <c r="H310">
        <f t="shared" si="16"/>
        <v>-5826</v>
      </c>
      <c r="I310">
        <f t="shared" si="17"/>
        <v>12604</v>
      </c>
      <c r="J310" s="3" t="s">
        <v>882</v>
      </c>
      <c r="K310">
        <f t="shared" si="18"/>
        <v>8.6948944376913195E-2</v>
      </c>
      <c r="L310">
        <f t="shared" si="19"/>
        <v>-1.0501107481483363E-2</v>
      </c>
    </row>
    <row r="311" spans="1:12" x14ac:dyDescent="0.3">
      <c r="A311" s="3" t="s">
        <v>883</v>
      </c>
      <c r="B311">
        <v>218822</v>
      </c>
      <c r="C311">
        <v>572760</v>
      </c>
      <c r="D311" s="3" t="s">
        <v>883</v>
      </c>
      <c r="E311">
        <v>0.53084467826111292</v>
      </c>
      <c r="F311">
        <v>0.68856132075471699</v>
      </c>
      <c r="G311" s="3" t="s">
        <v>883</v>
      </c>
      <c r="H311">
        <f t="shared" si="16"/>
        <v>125046</v>
      </c>
      <c r="I311">
        <f t="shared" si="17"/>
        <v>-20218</v>
      </c>
      <c r="J311" s="3" t="s">
        <v>883</v>
      </c>
      <c r="K311">
        <f t="shared" si="18"/>
        <v>-5.288834882799065E-2</v>
      </c>
      <c r="L311">
        <f t="shared" si="19"/>
        <v>-6.7106129374550072E-4</v>
      </c>
    </row>
    <row r="312" spans="1:12" x14ac:dyDescent="0.3">
      <c r="A312" s="3" t="s">
        <v>884</v>
      </c>
      <c r="B312">
        <v>142266</v>
      </c>
      <c r="C312">
        <v>571834</v>
      </c>
      <c r="D312" s="3" t="s">
        <v>884</v>
      </c>
      <c r="E312">
        <v>0.61102051909226796</v>
      </c>
      <c r="F312">
        <v>0.70980492997332889</v>
      </c>
      <c r="G312" s="3" t="s">
        <v>884</v>
      </c>
      <c r="H312">
        <f t="shared" si="16"/>
        <v>-76556</v>
      </c>
      <c r="I312">
        <f t="shared" si="17"/>
        <v>-926</v>
      </c>
      <c r="J312" s="3" t="s">
        <v>884</v>
      </c>
      <c r="K312">
        <f t="shared" si="18"/>
        <v>8.0175840831155032E-2</v>
      </c>
      <c r="L312">
        <f t="shared" si="19"/>
        <v>2.1243609218611903E-2</v>
      </c>
    </row>
    <row r="313" spans="1:12" x14ac:dyDescent="0.3">
      <c r="A313" s="3" t="s">
        <v>885</v>
      </c>
      <c r="B313">
        <v>103910</v>
      </c>
      <c r="C313">
        <v>574286</v>
      </c>
      <c r="D313" s="3" t="s">
        <v>885</v>
      </c>
      <c r="E313">
        <v>0.68035835570361269</v>
      </c>
      <c r="F313">
        <v>0.71772201118655221</v>
      </c>
      <c r="G313" s="3" t="s">
        <v>885</v>
      </c>
      <c r="H313">
        <f t="shared" si="16"/>
        <v>-38356</v>
      </c>
      <c r="I313">
        <f t="shared" si="17"/>
        <v>2452</v>
      </c>
      <c r="J313" s="3" t="s">
        <v>885</v>
      </c>
      <c r="K313">
        <f t="shared" si="18"/>
        <v>6.9337836611344739E-2</v>
      </c>
      <c r="L313">
        <f t="shared" si="19"/>
        <v>7.9170812132233204E-3</v>
      </c>
    </row>
    <row r="314" spans="1:12" x14ac:dyDescent="0.3">
      <c r="A314" s="3" t="s">
        <v>886</v>
      </c>
      <c r="B314">
        <v>98304</v>
      </c>
      <c r="C314">
        <v>573500</v>
      </c>
      <c r="D314" s="3" t="s">
        <v>886</v>
      </c>
      <c r="E314">
        <v>0.70981319789891117</v>
      </c>
      <c r="F314">
        <v>0.7212194697383506</v>
      </c>
      <c r="G314" s="3" t="s">
        <v>886</v>
      </c>
      <c r="H314">
        <f t="shared" si="16"/>
        <v>-5606</v>
      </c>
      <c r="I314">
        <f t="shared" si="17"/>
        <v>-786</v>
      </c>
      <c r="J314" s="3" t="s">
        <v>886</v>
      </c>
      <c r="K314">
        <f t="shared" si="18"/>
        <v>2.9454842195298481E-2</v>
      </c>
      <c r="L314">
        <f t="shared" si="19"/>
        <v>3.4974585517983936E-3</v>
      </c>
    </row>
    <row r="315" spans="1:12" x14ac:dyDescent="0.3">
      <c r="A315" s="3" t="s">
        <v>887</v>
      </c>
      <c r="B315">
        <v>106274</v>
      </c>
      <c r="C315">
        <v>573278</v>
      </c>
      <c r="D315" s="3" t="s">
        <v>887</v>
      </c>
      <c r="E315">
        <v>0.73389675650982189</v>
      </c>
      <c r="F315">
        <v>0.73657457894099121</v>
      </c>
      <c r="G315" s="3" t="s">
        <v>887</v>
      </c>
      <c r="H315">
        <f t="shared" si="16"/>
        <v>7970</v>
      </c>
      <c r="I315">
        <f t="shared" si="17"/>
        <v>-222</v>
      </c>
      <c r="J315" s="3" t="s">
        <v>887</v>
      </c>
      <c r="K315">
        <f t="shared" si="18"/>
        <v>2.4083558610910716E-2</v>
      </c>
      <c r="L315">
        <f t="shared" si="19"/>
        <v>1.5355109202640604E-2</v>
      </c>
    </row>
    <row r="316" spans="1:12" x14ac:dyDescent="0.3">
      <c r="A316" s="3" t="s">
        <v>888</v>
      </c>
      <c r="B316">
        <v>112580</v>
      </c>
      <c r="C316">
        <v>572894</v>
      </c>
      <c r="D316" s="3" t="s">
        <v>888</v>
      </c>
      <c r="E316">
        <v>0.65155649444004338</v>
      </c>
      <c r="F316">
        <v>0.73897232913636313</v>
      </c>
      <c r="G316" s="3" t="s">
        <v>888</v>
      </c>
      <c r="H316">
        <f t="shared" si="16"/>
        <v>6306</v>
      </c>
      <c r="I316">
        <f t="shared" si="17"/>
        <v>-384</v>
      </c>
      <c r="J316" s="3" t="s">
        <v>888</v>
      </c>
      <c r="K316">
        <f t="shared" si="18"/>
        <v>-8.2340262069778514E-2</v>
      </c>
      <c r="L316">
        <f t="shared" si="19"/>
        <v>2.3977501953719171E-3</v>
      </c>
    </row>
    <row r="317" spans="1:12" x14ac:dyDescent="0.3">
      <c r="A317" s="3" t="s">
        <v>914</v>
      </c>
      <c r="B317">
        <v>123768</v>
      </c>
      <c r="C317">
        <v>582020</v>
      </c>
      <c r="D317" s="3" t="s">
        <v>914</v>
      </c>
      <c r="E317">
        <v>0.79979060027919968</v>
      </c>
      <c r="F317">
        <v>0.74505136031373864</v>
      </c>
      <c r="G317" s="3" t="s">
        <v>914</v>
      </c>
      <c r="H317">
        <f t="shared" si="16"/>
        <v>11188</v>
      </c>
      <c r="I317">
        <f t="shared" si="17"/>
        <v>9126</v>
      </c>
      <c r="J317" s="3" t="s">
        <v>914</v>
      </c>
      <c r="K317">
        <f t="shared" si="18"/>
        <v>0.1482341058391563</v>
      </c>
      <c r="L317">
        <f t="shared" si="19"/>
        <v>6.0790311773755157E-3</v>
      </c>
    </row>
    <row r="318" spans="1:12" x14ac:dyDescent="0.3">
      <c r="A318" s="3" t="s">
        <v>915</v>
      </c>
      <c r="B318">
        <v>96366</v>
      </c>
      <c r="C318">
        <v>575170</v>
      </c>
      <c r="D318" s="3" t="s">
        <v>915</v>
      </c>
      <c r="E318">
        <v>0.66728952558912069</v>
      </c>
      <c r="F318">
        <v>0.75049303661862099</v>
      </c>
      <c r="G318" s="3" t="s">
        <v>915</v>
      </c>
      <c r="H318">
        <f t="shared" si="16"/>
        <v>-27402</v>
      </c>
      <c r="I318">
        <f t="shared" si="17"/>
        <v>-6850</v>
      </c>
      <c r="J318" s="3" t="s">
        <v>915</v>
      </c>
      <c r="K318">
        <f t="shared" si="18"/>
        <v>-0.13250107469007899</v>
      </c>
      <c r="L318">
        <f t="shared" si="19"/>
        <v>5.441676304882348E-3</v>
      </c>
    </row>
    <row r="319" spans="1:12" x14ac:dyDescent="0.3">
      <c r="A319" s="3" t="s">
        <v>916</v>
      </c>
      <c r="B319">
        <v>53970</v>
      </c>
      <c r="C319">
        <v>573910</v>
      </c>
      <c r="D319" s="3" t="s">
        <v>916</v>
      </c>
      <c r="E319">
        <v>0.86980321507760527</v>
      </c>
      <c r="F319">
        <v>0.74185539725994132</v>
      </c>
      <c r="G319" s="3" t="s">
        <v>916</v>
      </c>
      <c r="H319">
        <f t="shared" si="16"/>
        <v>-42396</v>
      </c>
      <c r="I319">
        <f t="shared" si="17"/>
        <v>-1260</v>
      </c>
      <c r="J319" s="3" t="s">
        <v>916</v>
      </c>
      <c r="K319">
        <f t="shared" si="18"/>
        <v>0.20251368948848458</v>
      </c>
      <c r="L319">
        <f t="shared" si="19"/>
        <v>-8.6376393586796718E-3</v>
      </c>
    </row>
    <row r="320" spans="1:12" x14ac:dyDescent="0.3">
      <c r="A320" s="3" t="s">
        <v>917</v>
      </c>
      <c r="B320">
        <v>57188</v>
      </c>
      <c r="C320">
        <v>575046</v>
      </c>
      <c r="D320" s="3" t="s">
        <v>917</v>
      </c>
      <c r="E320">
        <v>0.83848775155918476</v>
      </c>
      <c r="F320">
        <v>0.73864378492126836</v>
      </c>
      <c r="G320" s="3" t="s">
        <v>917</v>
      </c>
      <c r="H320">
        <f t="shared" si="16"/>
        <v>3218</v>
      </c>
      <c r="I320">
        <f t="shared" si="17"/>
        <v>1136</v>
      </c>
      <c r="J320" s="3" t="s">
        <v>917</v>
      </c>
      <c r="K320">
        <f t="shared" si="18"/>
        <v>-3.1315463518420517E-2</v>
      </c>
      <c r="L320">
        <f t="shared" si="19"/>
        <v>-3.2116123386729534E-3</v>
      </c>
    </row>
    <row r="321" spans="1:12" x14ac:dyDescent="0.3">
      <c r="A321" s="3" t="s">
        <v>918</v>
      </c>
      <c r="B321">
        <v>106408</v>
      </c>
      <c r="C321">
        <v>576088</v>
      </c>
      <c r="D321" s="3" t="s">
        <v>918</v>
      </c>
      <c r="E321">
        <v>0.6263870632470272</v>
      </c>
      <c r="F321">
        <v>0.74488578195894084</v>
      </c>
      <c r="G321" s="3" t="s">
        <v>918</v>
      </c>
      <c r="H321">
        <f t="shared" si="16"/>
        <v>49220</v>
      </c>
      <c r="I321">
        <f t="shared" si="17"/>
        <v>1042</v>
      </c>
      <c r="J321" s="3" t="s">
        <v>918</v>
      </c>
      <c r="K321">
        <f t="shared" si="18"/>
        <v>-0.21210068831215756</v>
      </c>
      <c r="L321">
        <f t="shared" si="19"/>
        <v>6.2419970376724754E-3</v>
      </c>
    </row>
    <row r="322" spans="1:12" x14ac:dyDescent="0.3">
      <c r="A322" s="3" t="s">
        <v>919</v>
      </c>
      <c r="B322">
        <v>66862</v>
      </c>
      <c r="C322">
        <v>571834</v>
      </c>
      <c r="D322" s="3" t="s">
        <v>919</v>
      </c>
      <c r="E322">
        <v>1.023055975794251</v>
      </c>
      <c r="F322">
        <v>0.75636560209842185</v>
      </c>
      <c r="G322" s="3" t="s">
        <v>919</v>
      </c>
      <c r="H322">
        <f t="shared" si="16"/>
        <v>-39546</v>
      </c>
      <c r="I322">
        <f t="shared" si="17"/>
        <v>-4254</v>
      </c>
      <c r="J322" s="3" t="s">
        <v>919</v>
      </c>
      <c r="K322">
        <f t="shared" si="18"/>
        <v>0.39666891254722381</v>
      </c>
      <c r="L322">
        <f t="shared" si="19"/>
        <v>1.1479820139481012E-2</v>
      </c>
    </row>
    <row r="323" spans="1:12" x14ac:dyDescent="0.3">
      <c r="A323" s="3">
        <v>43305</v>
      </c>
      <c r="B323">
        <v>76820</v>
      </c>
      <c r="C323">
        <v>572182</v>
      </c>
      <c r="D323" s="3">
        <v>43305</v>
      </c>
      <c r="E323">
        <v>0.56252542510780246</v>
      </c>
      <c r="F323">
        <v>0.77430678301424571</v>
      </c>
      <c r="G323" s="3">
        <f>A323</f>
        <v>43305</v>
      </c>
      <c r="H323">
        <f t="shared" ref="H323:H386" si="20">B323-B322</f>
        <v>9958</v>
      </c>
      <c r="I323">
        <f t="shared" ref="I323:I386" si="21">C323-C322</f>
        <v>348</v>
      </c>
      <c r="J323" s="3">
        <f>A323</f>
        <v>43305</v>
      </c>
      <c r="K323">
        <f t="shared" si="18"/>
        <v>-0.46053055068644855</v>
      </c>
      <c r="L323">
        <f t="shared" si="19"/>
        <v>1.7941180915823862E-2</v>
      </c>
    </row>
    <row r="324" spans="1:12" x14ac:dyDescent="0.3">
      <c r="A324" s="3">
        <v>43306</v>
      </c>
      <c r="B324">
        <v>70788</v>
      </c>
      <c r="C324">
        <v>568570</v>
      </c>
      <c r="D324" s="41">
        <v>43306</v>
      </c>
      <c r="E324">
        <v>0.90659340659340659</v>
      </c>
      <c r="F324">
        <v>0.77014321295143218</v>
      </c>
      <c r="G324" s="3">
        <f t="shared" ref="G324:G387" si="22">A324</f>
        <v>43306</v>
      </c>
      <c r="H324">
        <f t="shared" si="20"/>
        <v>-6032</v>
      </c>
      <c r="I324">
        <f t="shared" si="21"/>
        <v>-3612</v>
      </c>
      <c r="J324" s="3">
        <f t="shared" ref="J324:J387" si="23">A324</f>
        <v>43306</v>
      </c>
      <c r="K324">
        <f t="shared" ref="K324:K387" si="24">E324-E323</f>
        <v>0.34406798148560414</v>
      </c>
      <c r="L324">
        <f t="shared" ref="L324:L387" si="25">F324-F323</f>
        <v>-4.1635700628135375E-3</v>
      </c>
    </row>
    <row r="325" spans="1:12" x14ac:dyDescent="0.3">
      <c r="A325" s="3">
        <v>43307</v>
      </c>
      <c r="B325">
        <v>109952</v>
      </c>
      <c r="C325">
        <v>556808</v>
      </c>
      <c r="D325" s="41">
        <v>43307</v>
      </c>
      <c r="E325">
        <v>1.3115670857335071</v>
      </c>
      <c r="F325">
        <v>0.74793440317436399</v>
      </c>
      <c r="G325" s="3">
        <f t="shared" si="22"/>
        <v>43307</v>
      </c>
      <c r="H325">
        <f t="shared" si="20"/>
        <v>39164</v>
      </c>
      <c r="I325">
        <f t="shared" si="21"/>
        <v>-11762</v>
      </c>
      <c r="J325" s="3">
        <f t="shared" si="23"/>
        <v>43307</v>
      </c>
      <c r="K325">
        <f t="shared" si="24"/>
        <v>0.40497367914010052</v>
      </c>
      <c r="L325">
        <f t="shared" si="25"/>
        <v>-2.2208809777068184E-2</v>
      </c>
    </row>
    <row r="326" spans="1:12" x14ac:dyDescent="0.3">
      <c r="A326" s="41">
        <v>43308</v>
      </c>
      <c r="B326">
        <v>79924</v>
      </c>
      <c r="C326">
        <v>555668</v>
      </c>
      <c r="D326" s="41">
        <v>43308</v>
      </c>
      <c r="E326">
        <v>0.64914163090128751</v>
      </c>
      <c r="F326">
        <v>0.7649330766934106</v>
      </c>
      <c r="G326" s="3">
        <f t="shared" si="22"/>
        <v>43308</v>
      </c>
      <c r="H326">
        <f t="shared" si="20"/>
        <v>-30028</v>
      </c>
      <c r="I326">
        <f t="shared" si="21"/>
        <v>-1140</v>
      </c>
      <c r="J326" s="3">
        <f t="shared" si="23"/>
        <v>43308</v>
      </c>
      <c r="K326">
        <f t="shared" si="24"/>
        <v>-0.6624254548322196</v>
      </c>
      <c r="L326">
        <f t="shared" si="25"/>
        <v>1.6998673519046603E-2</v>
      </c>
    </row>
    <row r="327" spans="1:12" x14ac:dyDescent="0.3">
      <c r="A327" s="41">
        <v>43307</v>
      </c>
      <c r="B327">
        <v>109952</v>
      </c>
      <c r="C327">
        <v>556808</v>
      </c>
      <c r="D327" s="41">
        <v>43307</v>
      </c>
      <c r="E327">
        <v>1.3115670857335071</v>
      </c>
      <c r="F327">
        <v>0.74793440317436399</v>
      </c>
      <c r="G327" s="3">
        <f t="shared" si="22"/>
        <v>43307</v>
      </c>
      <c r="H327">
        <f t="shared" si="20"/>
        <v>30028</v>
      </c>
      <c r="I327">
        <f t="shared" si="21"/>
        <v>1140</v>
      </c>
      <c r="J327" s="3">
        <f t="shared" si="23"/>
        <v>43307</v>
      </c>
      <c r="K327">
        <f t="shared" si="24"/>
        <v>0.6624254548322196</v>
      </c>
      <c r="L327">
        <f t="shared" si="25"/>
        <v>-1.6998673519046603E-2</v>
      </c>
    </row>
    <row r="328" spans="1:12" x14ac:dyDescent="0.3">
      <c r="A328" s="41">
        <v>43308</v>
      </c>
      <c r="B328">
        <v>79924</v>
      </c>
      <c r="C328">
        <v>555668</v>
      </c>
      <c r="D328" s="41">
        <v>43308</v>
      </c>
      <c r="E328">
        <v>0.64914163090128751</v>
      </c>
      <c r="F328">
        <v>0.7649330766934106</v>
      </c>
      <c r="G328" s="3">
        <f t="shared" si="22"/>
        <v>43308</v>
      </c>
      <c r="H328">
        <f t="shared" si="20"/>
        <v>-30028</v>
      </c>
      <c r="I328">
        <f t="shared" si="21"/>
        <v>-1140</v>
      </c>
      <c r="J328" s="3">
        <f t="shared" si="23"/>
        <v>43308</v>
      </c>
      <c r="K328">
        <f t="shared" si="24"/>
        <v>-0.6624254548322196</v>
      </c>
      <c r="L328">
        <f t="shared" si="25"/>
        <v>1.6998673519046603E-2</v>
      </c>
    </row>
    <row r="329" spans="1:12" x14ac:dyDescent="0.3">
      <c r="A329" s="41">
        <v>43311</v>
      </c>
      <c r="B329">
        <v>113962</v>
      </c>
      <c r="C329">
        <v>557538</v>
      </c>
      <c r="D329" s="41">
        <v>43311</v>
      </c>
      <c r="E329">
        <v>0.62993792728624964</v>
      </c>
      <c r="F329">
        <v>0.78571016776524394</v>
      </c>
      <c r="G329" s="3">
        <f t="shared" si="22"/>
        <v>43311</v>
      </c>
      <c r="H329">
        <f t="shared" si="20"/>
        <v>34038</v>
      </c>
      <c r="I329">
        <f t="shared" si="21"/>
        <v>1870</v>
      </c>
      <c r="J329" s="3">
        <f t="shared" si="23"/>
        <v>43311</v>
      </c>
      <c r="K329">
        <f t="shared" si="24"/>
        <v>-1.920370361503787E-2</v>
      </c>
      <c r="L329">
        <f t="shared" si="25"/>
        <v>2.0777091071833342E-2</v>
      </c>
    </row>
    <row r="330" spans="1:12" x14ac:dyDescent="0.3">
      <c r="A330" s="41">
        <v>43312</v>
      </c>
      <c r="B330">
        <v>146340</v>
      </c>
      <c r="C330">
        <v>555282</v>
      </c>
      <c r="D330" s="41">
        <v>43312</v>
      </c>
      <c r="E330">
        <v>0.65132024373730535</v>
      </c>
      <c r="F330">
        <v>0.82881138227447881</v>
      </c>
      <c r="G330" s="3">
        <f t="shared" si="22"/>
        <v>43312</v>
      </c>
      <c r="H330">
        <f t="shared" si="20"/>
        <v>32378</v>
      </c>
      <c r="I330">
        <f t="shared" si="21"/>
        <v>-2256</v>
      </c>
      <c r="J330" s="3">
        <f t="shared" si="23"/>
        <v>43312</v>
      </c>
      <c r="K330">
        <f t="shared" si="24"/>
        <v>2.1382316451055705E-2</v>
      </c>
      <c r="L330">
        <f t="shared" si="25"/>
        <v>4.3101214509234875E-2</v>
      </c>
    </row>
    <row r="331" spans="1:12" x14ac:dyDescent="0.3">
      <c r="A331" s="41">
        <v>43313</v>
      </c>
      <c r="B331">
        <v>222850</v>
      </c>
      <c r="C331">
        <v>560604</v>
      </c>
      <c r="D331" s="41">
        <v>43313</v>
      </c>
      <c r="E331">
        <v>0.74254034780432876</v>
      </c>
      <c r="F331">
        <v>0.85411898556668298</v>
      </c>
      <c r="G331" s="3">
        <f t="shared" si="22"/>
        <v>43313</v>
      </c>
      <c r="H331">
        <f t="shared" si="20"/>
        <v>76510</v>
      </c>
      <c r="I331">
        <f t="shared" si="21"/>
        <v>5322</v>
      </c>
      <c r="J331" s="3">
        <f t="shared" si="23"/>
        <v>43313</v>
      </c>
      <c r="K331">
        <f t="shared" si="24"/>
        <v>9.1220104067023411E-2</v>
      </c>
      <c r="L331">
        <f t="shared" si="25"/>
        <v>2.5307603292204162E-2</v>
      </c>
    </row>
    <row r="332" spans="1:12" x14ac:dyDescent="0.3">
      <c r="A332" s="41">
        <v>43314</v>
      </c>
      <c r="B332">
        <v>74806</v>
      </c>
      <c r="C332">
        <v>567458</v>
      </c>
      <c r="D332" s="41">
        <v>43314</v>
      </c>
      <c r="E332">
        <v>0.94079493565794936</v>
      </c>
      <c r="F332">
        <v>0.86576664847341045</v>
      </c>
      <c r="G332" s="3">
        <f t="shared" si="22"/>
        <v>43314</v>
      </c>
      <c r="H332">
        <f t="shared" si="20"/>
        <v>-148044</v>
      </c>
      <c r="I332">
        <f t="shared" si="21"/>
        <v>6854</v>
      </c>
      <c r="J332" s="3">
        <f t="shared" si="23"/>
        <v>43314</v>
      </c>
      <c r="K332">
        <f t="shared" si="24"/>
        <v>0.1982545878536206</v>
      </c>
      <c r="L332">
        <f t="shared" si="25"/>
        <v>1.1647662906727474E-2</v>
      </c>
    </row>
    <row r="333" spans="1:12" x14ac:dyDescent="0.3">
      <c r="A333" s="41">
        <v>43315</v>
      </c>
      <c r="B333">
        <v>147584</v>
      </c>
      <c r="C333">
        <v>557134</v>
      </c>
      <c r="D333" s="41">
        <v>43315</v>
      </c>
      <c r="E333">
        <v>1.1474885047436121</v>
      </c>
      <c r="F333">
        <v>0.87133548300416497</v>
      </c>
      <c r="G333" s="3">
        <f t="shared" si="22"/>
        <v>43315</v>
      </c>
      <c r="H333">
        <f t="shared" si="20"/>
        <v>72778</v>
      </c>
      <c r="I333">
        <f t="shared" si="21"/>
        <v>-10324</v>
      </c>
      <c r="J333" s="3">
        <f t="shared" si="23"/>
        <v>43315</v>
      </c>
      <c r="K333">
        <f t="shared" si="24"/>
        <v>0.20669356908566272</v>
      </c>
      <c r="L333">
        <f t="shared" si="25"/>
        <v>5.5688345307545184E-3</v>
      </c>
    </row>
    <row r="334" spans="1:12" x14ac:dyDescent="0.3">
      <c r="A334" s="41">
        <v>43318</v>
      </c>
      <c r="B334">
        <v>86752</v>
      </c>
      <c r="C334">
        <v>552676</v>
      </c>
      <c r="D334" s="41">
        <v>43318</v>
      </c>
      <c r="E334">
        <v>0.85422989783268499</v>
      </c>
      <c r="F334">
        <v>0.89088694557348336</v>
      </c>
      <c r="G334" s="3">
        <f t="shared" si="22"/>
        <v>43318</v>
      </c>
      <c r="H334">
        <f t="shared" si="20"/>
        <v>-60832</v>
      </c>
      <c r="I334">
        <f t="shared" si="21"/>
        <v>-4458</v>
      </c>
      <c r="J334" s="3">
        <f t="shared" si="23"/>
        <v>43318</v>
      </c>
      <c r="K334">
        <f t="shared" si="24"/>
        <v>-0.29325860691092709</v>
      </c>
      <c r="L334">
        <f t="shared" si="25"/>
        <v>1.955146256931839E-2</v>
      </c>
    </row>
    <row r="335" spans="1:12" x14ac:dyDescent="0.3">
      <c r="A335" s="41">
        <v>43319</v>
      </c>
      <c r="B335">
        <v>115882</v>
      </c>
      <c r="C335">
        <v>261812</v>
      </c>
      <c r="D335" s="41">
        <v>43319</v>
      </c>
      <c r="E335">
        <v>0.61463006827365196</v>
      </c>
      <c r="F335">
        <v>1.0858189929891651</v>
      </c>
      <c r="G335" s="3">
        <f t="shared" si="22"/>
        <v>43319</v>
      </c>
      <c r="H335">
        <f t="shared" si="20"/>
        <v>29130</v>
      </c>
      <c r="I335">
        <f t="shared" si="21"/>
        <v>-290864</v>
      </c>
      <c r="J335" s="3">
        <f t="shared" si="23"/>
        <v>43319</v>
      </c>
      <c r="K335">
        <f t="shared" si="24"/>
        <v>-0.23959982955903303</v>
      </c>
      <c r="L335">
        <f t="shared" si="25"/>
        <v>0.19493204741568171</v>
      </c>
    </row>
    <row r="336" spans="1:12" x14ac:dyDescent="0.3">
      <c r="A336" s="41">
        <v>43320</v>
      </c>
      <c r="B336">
        <v>110376</v>
      </c>
      <c r="C336">
        <v>280260</v>
      </c>
      <c r="D336" s="41">
        <v>43320</v>
      </c>
      <c r="E336">
        <v>0.7757328099359696</v>
      </c>
      <c r="F336">
        <v>1.1328767123287671</v>
      </c>
      <c r="G336" s="3">
        <f t="shared" si="22"/>
        <v>43320</v>
      </c>
      <c r="H336">
        <f t="shared" si="20"/>
        <v>-5506</v>
      </c>
      <c r="I336">
        <f t="shared" si="21"/>
        <v>18448</v>
      </c>
      <c r="J336" s="3">
        <f t="shared" si="23"/>
        <v>43320</v>
      </c>
      <c r="K336">
        <f t="shared" si="24"/>
        <v>0.16110274166231764</v>
      </c>
      <c r="L336">
        <f t="shared" si="25"/>
        <v>4.7057719339602011E-2</v>
      </c>
    </row>
    <row r="337" spans="1:12" x14ac:dyDescent="0.3">
      <c r="A337" s="41">
        <v>43321</v>
      </c>
      <c r="B337">
        <v>116100</v>
      </c>
      <c r="C337">
        <v>304598</v>
      </c>
      <c r="D337" s="41">
        <v>43321</v>
      </c>
      <c r="E337">
        <v>0.69320966048302413</v>
      </c>
      <c r="F337">
        <v>1.1540670127151607</v>
      </c>
      <c r="G337" s="3">
        <f t="shared" si="22"/>
        <v>43321</v>
      </c>
      <c r="H337">
        <f t="shared" si="20"/>
        <v>5724</v>
      </c>
      <c r="I337">
        <f t="shared" si="21"/>
        <v>24338</v>
      </c>
      <c r="J337" s="3">
        <f t="shared" si="23"/>
        <v>43321</v>
      </c>
      <c r="K337">
        <f t="shared" si="24"/>
        <v>-8.2523149452945477E-2</v>
      </c>
      <c r="L337">
        <f t="shared" si="25"/>
        <v>2.1190300386393579E-2</v>
      </c>
    </row>
    <row r="338" spans="1:12" x14ac:dyDescent="0.3">
      <c r="A338" s="41">
        <v>43322</v>
      </c>
      <c r="B338">
        <v>56794</v>
      </c>
      <c r="C338">
        <v>315510</v>
      </c>
      <c r="D338" s="41">
        <v>43322</v>
      </c>
      <c r="E338">
        <v>0.69970670976237503</v>
      </c>
      <c r="F338">
        <v>1.109390669501384</v>
      </c>
      <c r="G338" s="3">
        <f t="shared" si="22"/>
        <v>43322</v>
      </c>
      <c r="H338">
        <f t="shared" si="20"/>
        <v>-59306</v>
      </c>
      <c r="I338">
        <f t="shared" si="21"/>
        <v>10912</v>
      </c>
      <c r="J338" s="3">
        <f t="shared" si="23"/>
        <v>43322</v>
      </c>
      <c r="K338">
        <f t="shared" si="24"/>
        <v>6.4970492793509083E-3</v>
      </c>
      <c r="L338">
        <f t="shared" si="25"/>
        <v>-4.467634321377667E-2</v>
      </c>
    </row>
    <row r="339" spans="1:12" x14ac:dyDescent="0.3">
      <c r="A339" s="41">
        <v>43325</v>
      </c>
      <c r="B339">
        <v>65698</v>
      </c>
      <c r="C339">
        <v>322540</v>
      </c>
      <c r="D339" s="41">
        <v>43325</v>
      </c>
      <c r="E339">
        <v>0.71418880133590779</v>
      </c>
      <c r="F339">
        <v>1.0921332572258835</v>
      </c>
      <c r="G339" s="3">
        <f t="shared" si="22"/>
        <v>43325</v>
      </c>
      <c r="H339">
        <f t="shared" si="20"/>
        <v>8904</v>
      </c>
      <c r="I339">
        <f t="shared" si="21"/>
        <v>7030</v>
      </c>
      <c r="J339" s="3">
        <f t="shared" si="23"/>
        <v>43325</v>
      </c>
      <c r="K339">
        <f t="shared" si="24"/>
        <v>1.4482091573532752E-2</v>
      </c>
      <c r="L339">
        <f t="shared" si="25"/>
        <v>-1.7257412275500483E-2</v>
      </c>
    </row>
    <row r="340" spans="1:12" x14ac:dyDescent="0.3">
      <c r="A340" s="41">
        <v>43326</v>
      </c>
      <c r="B340">
        <v>55350</v>
      </c>
      <c r="C340">
        <v>326704</v>
      </c>
      <c r="D340" s="41">
        <v>43326</v>
      </c>
      <c r="E340">
        <v>0.7849080941631732</v>
      </c>
      <c r="F340">
        <v>1.1159859583673364</v>
      </c>
      <c r="G340" s="3">
        <f t="shared" si="22"/>
        <v>43326</v>
      </c>
      <c r="H340">
        <f t="shared" si="20"/>
        <v>-10348</v>
      </c>
      <c r="I340">
        <f t="shared" si="21"/>
        <v>4164</v>
      </c>
      <c r="J340" s="3">
        <f t="shared" si="23"/>
        <v>43326</v>
      </c>
      <c r="K340">
        <f t="shared" si="24"/>
        <v>7.0719292827265412E-2</v>
      </c>
      <c r="L340">
        <f t="shared" si="25"/>
        <v>2.3852701141452881E-2</v>
      </c>
    </row>
    <row r="341" spans="1:12" x14ac:dyDescent="0.3">
      <c r="A341" s="41">
        <v>43327</v>
      </c>
      <c r="B341">
        <v>57970</v>
      </c>
      <c r="C341">
        <v>332686</v>
      </c>
      <c r="D341" s="41">
        <v>43327</v>
      </c>
      <c r="E341">
        <v>0.76651633349585568</v>
      </c>
      <c r="F341">
        <v>1.121694876340863</v>
      </c>
      <c r="G341" s="3">
        <f t="shared" si="22"/>
        <v>43327</v>
      </c>
      <c r="H341">
        <f t="shared" si="20"/>
        <v>2620</v>
      </c>
      <c r="I341">
        <f t="shared" si="21"/>
        <v>5982</v>
      </c>
      <c r="J341" s="3">
        <f t="shared" si="23"/>
        <v>43327</v>
      </c>
      <c r="K341">
        <f t="shared" si="24"/>
        <v>-1.8391760667317514E-2</v>
      </c>
      <c r="L341">
        <f t="shared" si="25"/>
        <v>5.7089179735265727E-3</v>
      </c>
    </row>
    <row r="342" spans="1:12" x14ac:dyDescent="0.3">
      <c r="G342" s="3">
        <f t="shared" si="22"/>
        <v>0</v>
      </c>
      <c r="H342">
        <f t="shared" si="20"/>
        <v>-57970</v>
      </c>
      <c r="I342">
        <f t="shared" si="21"/>
        <v>-332686</v>
      </c>
      <c r="J342" s="3">
        <f t="shared" si="23"/>
        <v>0</v>
      </c>
      <c r="K342">
        <f t="shared" si="24"/>
        <v>-0.76651633349585568</v>
      </c>
      <c r="L342">
        <f t="shared" si="25"/>
        <v>-1.121694876340863</v>
      </c>
    </row>
    <row r="343" spans="1:12" x14ac:dyDescent="0.3">
      <c r="G343" s="3">
        <f t="shared" si="22"/>
        <v>0</v>
      </c>
      <c r="H343">
        <f t="shared" si="20"/>
        <v>0</v>
      </c>
      <c r="I343">
        <f t="shared" si="21"/>
        <v>0</v>
      </c>
      <c r="J343" s="3">
        <f t="shared" si="23"/>
        <v>0</v>
      </c>
      <c r="K343">
        <f t="shared" si="24"/>
        <v>0</v>
      </c>
      <c r="L343">
        <f t="shared" si="25"/>
        <v>0</v>
      </c>
    </row>
    <row r="344" spans="1:12" x14ac:dyDescent="0.3">
      <c r="G344" s="3">
        <f t="shared" si="22"/>
        <v>0</v>
      </c>
      <c r="H344">
        <f t="shared" si="20"/>
        <v>0</v>
      </c>
      <c r="I344">
        <f t="shared" si="21"/>
        <v>0</v>
      </c>
      <c r="J344" s="3">
        <f t="shared" si="23"/>
        <v>0</v>
      </c>
      <c r="K344">
        <f t="shared" si="24"/>
        <v>0</v>
      </c>
      <c r="L344">
        <f t="shared" si="25"/>
        <v>0</v>
      </c>
    </row>
    <row r="345" spans="1:12" x14ac:dyDescent="0.3">
      <c r="G345" s="3">
        <f t="shared" si="22"/>
        <v>0</v>
      </c>
      <c r="H345">
        <f t="shared" si="20"/>
        <v>0</v>
      </c>
      <c r="I345">
        <f t="shared" si="21"/>
        <v>0</v>
      </c>
      <c r="J345" s="3">
        <f t="shared" si="23"/>
        <v>0</v>
      </c>
      <c r="K345">
        <f t="shared" si="24"/>
        <v>0</v>
      </c>
      <c r="L345">
        <f t="shared" si="25"/>
        <v>0</v>
      </c>
    </row>
    <row r="346" spans="1:12" x14ac:dyDescent="0.3">
      <c r="G346" s="3">
        <f t="shared" si="22"/>
        <v>0</v>
      </c>
      <c r="H346">
        <f t="shared" si="20"/>
        <v>0</v>
      </c>
      <c r="I346">
        <f t="shared" si="21"/>
        <v>0</v>
      </c>
      <c r="J346" s="3">
        <f t="shared" si="23"/>
        <v>0</v>
      </c>
      <c r="K346">
        <f t="shared" si="24"/>
        <v>0</v>
      </c>
      <c r="L346">
        <f t="shared" si="25"/>
        <v>0</v>
      </c>
    </row>
    <row r="347" spans="1:12" x14ac:dyDescent="0.3">
      <c r="G347" s="3">
        <f t="shared" si="22"/>
        <v>0</v>
      </c>
      <c r="H347">
        <f t="shared" si="20"/>
        <v>0</v>
      </c>
      <c r="I347">
        <f t="shared" si="21"/>
        <v>0</v>
      </c>
      <c r="J347" s="3">
        <f t="shared" si="23"/>
        <v>0</v>
      </c>
      <c r="K347">
        <f t="shared" si="24"/>
        <v>0</v>
      </c>
      <c r="L347">
        <f t="shared" si="25"/>
        <v>0</v>
      </c>
    </row>
    <row r="348" spans="1:12" x14ac:dyDescent="0.3">
      <c r="G348" s="3">
        <f t="shared" si="22"/>
        <v>0</v>
      </c>
      <c r="H348">
        <f t="shared" si="20"/>
        <v>0</v>
      </c>
      <c r="I348">
        <f t="shared" si="21"/>
        <v>0</v>
      </c>
      <c r="J348" s="3">
        <f t="shared" si="23"/>
        <v>0</v>
      </c>
      <c r="K348">
        <f t="shared" si="24"/>
        <v>0</v>
      </c>
      <c r="L348">
        <f t="shared" si="25"/>
        <v>0</v>
      </c>
    </row>
    <row r="349" spans="1:12" x14ac:dyDescent="0.3">
      <c r="G349" s="3">
        <f t="shared" si="22"/>
        <v>0</v>
      </c>
      <c r="H349">
        <f t="shared" si="20"/>
        <v>0</v>
      </c>
      <c r="I349">
        <f t="shared" si="21"/>
        <v>0</v>
      </c>
      <c r="J349" s="3">
        <f t="shared" si="23"/>
        <v>0</v>
      </c>
      <c r="K349">
        <f t="shared" si="24"/>
        <v>0</v>
      </c>
      <c r="L349">
        <f t="shared" si="25"/>
        <v>0</v>
      </c>
    </row>
    <row r="350" spans="1:12" x14ac:dyDescent="0.3">
      <c r="G350" s="3">
        <f t="shared" si="22"/>
        <v>0</v>
      </c>
      <c r="H350">
        <f t="shared" si="20"/>
        <v>0</v>
      </c>
      <c r="I350">
        <f t="shared" si="21"/>
        <v>0</v>
      </c>
      <c r="J350" s="3">
        <f t="shared" si="23"/>
        <v>0</v>
      </c>
      <c r="K350">
        <f t="shared" si="24"/>
        <v>0</v>
      </c>
      <c r="L350">
        <f t="shared" si="25"/>
        <v>0</v>
      </c>
    </row>
    <row r="351" spans="1:12" x14ac:dyDescent="0.3">
      <c r="G351" s="3">
        <f t="shared" si="22"/>
        <v>0</v>
      </c>
      <c r="H351">
        <f t="shared" si="20"/>
        <v>0</v>
      </c>
      <c r="I351">
        <f t="shared" si="21"/>
        <v>0</v>
      </c>
      <c r="J351" s="3">
        <f t="shared" si="23"/>
        <v>0</v>
      </c>
      <c r="K351">
        <f t="shared" si="24"/>
        <v>0</v>
      </c>
      <c r="L351">
        <f t="shared" si="25"/>
        <v>0</v>
      </c>
    </row>
    <row r="352" spans="1:12" x14ac:dyDescent="0.3">
      <c r="G352" s="3">
        <f t="shared" si="22"/>
        <v>0</v>
      </c>
      <c r="H352">
        <f t="shared" si="20"/>
        <v>0</v>
      </c>
      <c r="I352">
        <f t="shared" si="21"/>
        <v>0</v>
      </c>
      <c r="J352" s="3">
        <f t="shared" si="23"/>
        <v>0</v>
      </c>
      <c r="K352">
        <f t="shared" si="24"/>
        <v>0</v>
      </c>
      <c r="L352">
        <f t="shared" si="25"/>
        <v>0</v>
      </c>
    </row>
    <row r="353" spans="7:12" x14ac:dyDescent="0.3">
      <c r="G353" s="3">
        <f t="shared" si="22"/>
        <v>0</v>
      </c>
      <c r="H353">
        <f t="shared" si="20"/>
        <v>0</v>
      </c>
      <c r="I353">
        <f t="shared" si="21"/>
        <v>0</v>
      </c>
      <c r="J353" s="3">
        <f t="shared" si="23"/>
        <v>0</v>
      </c>
      <c r="K353">
        <f t="shared" si="24"/>
        <v>0</v>
      </c>
      <c r="L353">
        <f t="shared" si="25"/>
        <v>0</v>
      </c>
    </row>
    <row r="354" spans="7:12" x14ac:dyDescent="0.3">
      <c r="G354" s="3">
        <f t="shared" si="22"/>
        <v>0</v>
      </c>
      <c r="H354">
        <f t="shared" si="20"/>
        <v>0</v>
      </c>
      <c r="I354">
        <f t="shared" si="21"/>
        <v>0</v>
      </c>
      <c r="J354" s="3">
        <f t="shared" si="23"/>
        <v>0</v>
      </c>
      <c r="K354">
        <f t="shared" si="24"/>
        <v>0</v>
      </c>
      <c r="L354">
        <f t="shared" si="25"/>
        <v>0</v>
      </c>
    </row>
    <row r="355" spans="7:12" x14ac:dyDescent="0.3">
      <c r="G355" s="3">
        <f t="shared" si="22"/>
        <v>0</v>
      </c>
      <c r="H355">
        <f t="shared" si="20"/>
        <v>0</v>
      </c>
      <c r="I355">
        <f t="shared" si="21"/>
        <v>0</v>
      </c>
      <c r="J355" s="3">
        <f t="shared" si="23"/>
        <v>0</v>
      </c>
      <c r="K355">
        <f t="shared" si="24"/>
        <v>0</v>
      </c>
      <c r="L355">
        <f t="shared" si="25"/>
        <v>0</v>
      </c>
    </row>
    <row r="356" spans="7:12" x14ac:dyDescent="0.3">
      <c r="G356" s="3">
        <f t="shared" si="22"/>
        <v>0</v>
      </c>
      <c r="H356">
        <f t="shared" si="20"/>
        <v>0</v>
      </c>
      <c r="I356">
        <f t="shared" si="21"/>
        <v>0</v>
      </c>
      <c r="J356" s="3">
        <f t="shared" si="23"/>
        <v>0</v>
      </c>
      <c r="K356">
        <f t="shared" si="24"/>
        <v>0</v>
      </c>
      <c r="L356">
        <f t="shared" si="25"/>
        <v>0</v>
      </c>
    </row>
    <row r="357" spans="7:12" x14ac:dyDescent="0.3">
      <c r="G357" s="3">
        <f t="shared" si="22"/>
        <v>0</v>
      </c>
      <c r="H357">
        <f t="shared" si="20"/>
        <v>0</v>
      </c>
      <c r="I357">
        <f t="shared" si="21"/>
        <v>0</v>
      </c>
      <c r="J357" s="3">
        <f t="shared" si="23"/>
        <v>0</v>
      </c>
      <c r="K357">
        <f t="shared" si="24"/>
        <v>0</v>
      </c>
      <c r="L357">
        <f t="shared" si="25"/>
        <v>0</v>
      </c>
    </row>
    <row r="358" spans="7:12" x14ac:dyDescent="0.3">
      <c r="G358" s="3">
        <f t="shared" si="22"/>
        <v>0</v>
      </c>
      <c r="H358">
        <f t="shared" si="20"/>
        <v>0</v>
      </c>
      <c r="I358">
        <f t="shared" si="21"/>
        <v>0</v>
      </c>
      <c r="J358" s="3">
        <f t="shared" si="23"/>
        <v>0</v>
      </c>
      <c r="K358">
        <f t="shared" si="24"/>
        <v>0</v>
      </c>
      <c r="L358">
        <f t="shared" si="25"/>
        <v>0</v>
      </c>
    </row>
    <row r="359" spans="7:12" x14ac:dyDescent="0.3">
      <c r="G359" s="3">
        <f t="shared" si="22"/>
        <v>0</v>
      </c>
      <c r="H359">
        <f t="shared" si="20"/>
        <v>0</v>
      </c>
      <c r="I359">
        <f t="shared" si="21"/>
        <v>0</v>
      </c>
      <c r="J359" s="3">
        <f t="shared" si="23"/>
        <v>0</v>
      </c>
      <c r="K359">
        <f t="shared" si="24"/>
        <v>0</v>
      </c>
      <c r="L359">
        <f t="shared" si="25"/>
        <v>0</v>
      </c>
    </row>
    <row r="360" spans="7:12" x14ac:dyDescent="0.3">
      <c r="G360" s="3">
        <f t="shared" si="22"/>
        <v>0</v>
      </c>
      <c r="H360">
        <f t="shared" si="20"/>
        <v>0</v>
      </c>
      <c r="I360">
        <f t="shared" si="21"/>
        <v>0</v>
      </c>
      <c r="J360" s="3">
        <f t="shared" si="23"/>
        <v>0</v>
      </c>
      <c r="K360">
        <f t="shared" si="24"/>
        <v>0</v>
      </c>
      <c r="L360">
        <f t="shared" si="25"/>
        <v>0</v>
      </c>
    </row>
    <row r="361" spans="7:12" x14ac:dyDescent="0.3">
      <c r="G361" s="3">
        <f t="shared" si="22"/>
        <v>0</v>
      </c>
      <c r="H361">
        <f t="shared" si="20"/>
        <v>0</v>
      </c>
      <c r="I361">
        <f t="shared" si="21"/>
        <v>0</v>
      </c>
      <c r="J361" s="3">
        <f t="shared" si="23"/>
        <v>0</v>
      </c>
      <c r="K361">
        <f t="shared" si="24"/>
        <v>0</v>
      </c>
      <c r="L361">
        <f t="shared" si="25"/>
        <v>0</v>
      </c>
    </row>
    <row r="362" spans="7:12" x14ac:dyDescent="0.3">
      <c r="G362" s="3">
        <f t="shared" si="22"/>
        <v>0</v>
      </c>
      <c r="H362">
        <f t="shared" si="20"/>
        <v>0</v>
      </c>
      <c r="I362">
        <f t="shared" si="21"/>
        <v>0</v>
      </c>
      <c r="J362" s="3">
        <f t="shared" si="23"/>
        <v>0</v>
      </c>
      <c r="K362">
        <f t="shared" si="24"/>
        <v>0</v>
      </c>
      <c r="L362">
        <f t="shared" si="25"/>
        <v>0</v>
      </c>
    </row>
    <row r="363" spans="7:12" x14ac:dyDescent="0.3">
      <c r="G363" s="3">
        <f t="shared" si="22"/>
        <v>0</v>
      </c>
      <c r="H363">
        <f t="shared" si="20"/>
        <v>0</v>
      </c>
      <c r="I363">
        <f t="shared" si="21"/>
        <v>0</v>
      </c>
      <c r="J363" s="3">
        <f t="shared" si="23"/>
        <v>0</v>
      </c>
      <c r="K363">
        <f t="shared" si="24"/>
        <v>0</v>
      </c>
      <c r="L363">
        <f t="shared" si="25"/>
        <v>0</v>
      </c>
    </row>
    <row r="364" spans="7:12" x14ac:dyDescent="0.3">
      <c r="G364" s="3">
        <f t="shared" si="22"/>
        <v>0</v>
      </c>
      <c r="H364">
        <f t="shared" si="20"/>
        <v>0</v>
      </c>
      <c r="I364">
        <f t="shared" si="21"/>
        <v>0</v>
      </c>
      <c r="J364" s="3">
        <f t="shared" si="23"/>
        <v>0</v>
      </c>
      <c r="K364">
        <f t="shared" si="24"/>
        <v>0</v>
      </c>
      <c r="L364">
        <f t="shared" si="25"/>
        <v>0</v>
      </c>
    </row>
    <row r="365" spans="7:12" x14ac:dyDescent="0.3">
      <c r="G365" s="3">
        <f t="shared" si="22"/>
        <v>0</v>
      </c>
      <c r="H365">
        <f t="shared" si="20"/>
        <v>0</v>
      </c>
      <c r="I365">
        <f t="shared" si="21"/>
        <v>0</v>
      </c>
      <c r="J365" s="3">
        <f t="shared" si="23"/>
        <v>0</v>
      </c>
      <c r="K365">
        <f t="shared" si="24"/>
        <v>0</v>
      </c>
      <c r="L365">
        <f t="shared" si="25"/>
        <v>0</v>
      </c>
    </row>
    <row r="366" spans="7:12" x14ac:dyDescent="0.3">
      <c r="G366" s="3">
        <f t="shared" si="22"/>
        <v>0</v>
      </c>
      <c r="H366">
        <f t="shared" si="20"/>
        <v>0</v>
      </c>
      <c r="I366">
        <f t="shared" si="21"/>
        <v>0</v>
      </c>
      <c r="J366" s="3">
        <f t="shared" si="23"/>
        <v>0</v>
      </c>
      <c r="K366">
        <f t="shared" si="24"/>
        <v>0</v>
      </c>
      <c r="L366">
        <f t="shared" si="25"/>
        <v>0</v>
      </c>
    </row>
    <row r="367" spans="7:12" x14ac:dyDescent="0.3">
      <c r="G367" s="3">
        <f t="shared" si="22"/>
        <v>0</v>
      </c>
      <c r="H367">
        <f t="shared" si="20"/>
        <v>0</v>
      </c>
      <c r="I367">
        <f t="shared" si="21"/>
        <v>0</v>
      </c>
      <c r="J367" s="3">
        <f t="shared" si="23"/>
        <v>0</v>
      </c>
      <c r="K367">
        <f t="shared" si="24"/>
        <v>0</v>
      </c>
      <c r="L367">
        <f t="shared" si="25"/>
        <v>0</v>
      </c>
    </row>
    <row r="368" spans="7:12" x14ac:dyDescent="0.3">
      <c r="G368" s="3">
        <f t="shared" si="22"/>
        <v>0</v>
      </c>
      <c r="H368">
        <f t="shared" si="20"/>
        <v>0</v>
      </c>
      <c r="I368">
        <f t="shared" si="21"/>
        <v>0</v>
      </c>
      <c r="J368" s="3">
        <f t="shared" si="23"/>
        <v>0</v>
      </c>
      <c r="K368">
        <f t="shared" si="24"/>
        <v>0</v>
      </c>
      <c r="L368">
        <f t="shared" si="25"/>
        <v>0</v>
      </c>
    </row>
    <row r="369" spans="7:12" x14ac:dyDescent="0.3">
      <c r="G369" s="3">
        <f t="shared" si="22"/>
        <v>0</v>
      </c>
      <c r="H369">
        <f t="shared" si="20"/>
        <v>0</v>
      </c>
      <c r="I369">
        <f t="shared" si="21"/>
        <v>0</v>
      </c>
      <c r="J369" s="3">
        <f t="shared" si="23"/>
        <v>0</v>
      </c>
      <c r="K369">
        <f t="shared" si="24"/>
        <v>0</v>
      </c>
      <c r="L369">
        <f t="shared" si="25"/>
        <v>0</v>
      </c>
    </row>
    <row r="370" spans="7:12" x14ac:dyDescent="0.3">
      <c r="G370" s="3">
        <f t="shared" si="22"/>
        <v>0</v>
      </c>
      <c r="H370">
        <f t="shared" si="20"/>
        <v>0</v>
      </c>
      <c r="I370">
        <f t="shared" si="21"/>
        <v>0</v>
      </c>
      <c r="J370" s="3">
        <f t="shared" si="23"/>
        <v>0</v>
      </c>
      <c r="K370">
        <f t="shared" si="24"/>
        <v>0</v>
      </c>
      <c r="L370">
        <f t="shared" si="25"/>
        <v>0</v>
      </c>
    </row>
    <row r="371" spans="7:12" x14ac:dyDescent="0.3">
      <c r="G371" s="3">
        <f t="shared" si="22"/>
        <v>0</v>
      </c>
      <c r="H371">
        <f t="shared" si="20"/>
        <v>0</v>
      </c>
      <c r="I371">
        <f t="shared" si="21"/>
        <v>0</v>
      </c>
      <c r="J371" s="3">
        <f t="shared" si="23"/>
        <v>0</v>
      </c>
      <c r="K371">
        <f t="shared" si="24"/>
        <v>0</v>
      </c>
      <c r="L371">
        <f t="shared" si="25"/>
        <v>0</v>
      </c>
    </row>
    <row r="372" spans="7:12" x14ac:dyDescent="0.3">
      <c r="G372" s="3">
        <f t="shared" si="22"/>
        <v>0</v>
      </c>
      <c r="H372">
        <f t="shared" si="20"/>
        <v>0</v>
      </c>
      <c r="I372">
        <f t="shared" si="21"/>
        <v>0</v>
      </c>
      <c r="J372" s="3">
        <f t="shared" si="23"/>
        <v>0</v>
      </c>
      <c r="K372">
        <f t="shared" si="24"/>
        <v>0</v>
      </c>
      <c r="L372">
        <f t="shared" si="25"/>
        <v>0</v>
      </c>
    </row>
    <row r="373" spans="7:12" x14ac:dyDescent="0.3">
      <c r="G373" s="3">
        <f t="shared" si="22"/>
        <v>0</v>
      </c>
      <c r="H373">
        <f t="shared" si="20"/>
        <v>0</v>
      </c>
      <c r="I373">
        <f t="shared" si="21"/>
        <v>0</v>
      </c>
      <c r="J373" s="3">
        <f t="shared" si="23"/>
        <v>0</v>
      </c>
      <c r="K373">
        <f t="shared" si="24"/>
        <v>0</v>
      </c>
      <c r="L373">
        <f t="shared" si="25"/>
        <v>0</v>
      </c>
    </row>
    <row r="374" spans="7:12" x14ac:dyDescent="0.3">
      <c r="G374" s="3">
        <f t="shared" si="22"/>
        <v>0</v>
      </c>
      <c r="H374">
        <f t="shared" si="20"/>
        <v>0</v>
      </c>
      <c r="I374">
        <f t="shared" si="21"/>
        <v>0</v>
      </c>
      <c r="J374" s="3">
        <f t="shared" si="23"/>
        <v>0</v>
      </c>
      <c r="K374">
        <f t="shared" si="24"/>
        <v>0</v>
      </c>
      <c r="L374">
        <f t="shared" si="25"/>
        <v>0</v>
      </c>
    </row>
    <row r="375" spans="7:12" x14ac:dyDescent="0.3">
      <c r="G375" s="3">
        <f t="shared" si="22"/>
        <v>0</v>
      </c>
      <c r="H375">
        <f t="shared" si="20"/>
        <v>0</v>
      </c>
      <c r="I375">
        <f t="shared" si="21"/>
        <v>0</v>
      </c>
      <c r="J375" s="3">
        <f t="shared" si="23"/>
        <v>0</v>
      </c>
      <c r="K375">
        <f t="shared" si="24"/>
        <v>0</v>
      </c>
      <c r="L375">
        <f t="shared" si="25"/>
        <v>0</v>
      </c>
    </row>
    <row r="376" spans="7:12" x14ac:dyDescent="0.3">
      <c r="G376" s="3">
        <f t="shared" si="22"/>
        <v>0</v>
      </c>
      <c r="H376">
        <f t="shared" si="20"/>
        <v>0</v>
      </c>
      <c r="I376">
        <f t="shared" si="21"/>
        <v>0</v>
      </c>
      <c r="J376" s="3">
        <f t="shared" si="23"/>
        <v>0</v>
      </c>
      <c r="K376">
        <f t="shared" si="24"/>
        <v>0</v>
      </c>
      <c r="L376">
        <f t="shared" si="25"/>
        <v>0</v>
      </c>
    </row>
    <row r="377" spans="7:12" x14ac:dyDescent="0.3">
      <c r="G377" s="3">
        <f t="shared" si="22"/>
        <v>0</v>
      </c>
      <c r="H377">
        <f t="shared" si="20"/>
        <v>0</v>
      </c>
      <c r="I377">
        <f t="shared" si="21"/>
        <v>0</v>
      </c>
      <c r="J377" s="3">
        <f t="shared" si="23"/>
        <v>0</v>
      </c>
      <c r="K377">
        <f t="shared" si="24"/>
        <v>0</v>
      </c>
      <c r="L377">
        <f t="shared" si="25"/>
        <v>0</v>
      </c>
    </row>
    <row r="378" spans="7:12" x14ac:dyDescent="0.3">
      <c r="G378" s="3">
        <f t="shared" si="22"/>
        <v>0</v>
      </c>
      <c r="H378">
        <f t="shared" si="20"/>
        <v>0</v>
      </c>
      <c r="I378">
        <f t="shared" si="21"/>
        <v>0</v>
      </c>
      <c r="J378" s="3">
        <f t="shared" si="23"/>
        <v>0</v>
      </c>
      <c r="K378">
        <f t="shared" si="24"/>
        <v>0</v>
      </c>
      <c r="L378">
        <f t="shared" si="25"/>
        <v>0</v>
      </c>
    </row>
    <row r="379" spans="7:12" x14ac:dyDescent="0.3">
      <c r="G379" s="3">
        <f t="shared" si="22"/>
        <v>0</v>
      </c>
      <c r="H379">
        <f t="shared" si="20"/>
        <v>0</v>
      </c>
      <c r="I379">
        <f t="shared" si="21"/>
        <v>0</v>
      </c>
      <c r="J379" s="3">
        <f t="shared" si="23"/>
        <v>0</v>
      </c>
      <c r="K379">
        <f t="shared" si="24"/>
        <v>0</v>
      </c>
      <c r="L379">
        <f t="shared" si="25"/>
        <v>0</v>
      </c>
    </row>
    <row r="380" spans="7:12" x14ac:dyDescent="0.3">
      <c r="G380" s="3">
        <f t="shared" si="22"/>
        <v>0</v>
      </c>
      <c r="H380">
        <f t="shared" si="20"/>
        <v>0</v>
      </c>
      <c r="I380">
        <f t="shared" si="21"/>
        <v>0</v>
      </c>
      <c r="J380" s="3">
        <f t="shared" si="23"/>
        <v>0</v>
      </c>
      <c r="K380">
        <f t="shared" si="24"/>
        <v>0</v>
      </c>
      <c r="L380">
        <f t="shared" si="25"/>
        <v>0</v>
      </c>
    </row>
    <row r="381" spans="7:12" x14ac:dyDescent="0.3">
      <c r="G381" s="3">
        <f t="shared" si="22"/>
        <v>0</v>
      </c>
      <c r="H381">
        <f t="shared" si="20"/>
        <v>0</v>
      </c>
      <c r="I381">
        <f t="shared" si="21"/>
        <v>0</v>
      </c>
      <c r="J381" s="3">
        <f t="shared" si="23"/>
        <v>0</v>
      </c>
      <c r="K381">
        <f t="shared" si="24"/>
        <v>0</v>
      </c>
      <c r="L381">
        <f t="shared" si="25"/>
        <v>0</v>
      </c>
    </row>
    <row r="382" spans="7:12" x14ac:dyDescent="0.3">
      <c r="G382" s="3">
        <f t="shared" si="22"/>
        <v>0</v>
      </c>
      <c r="H382">
        <f t="shared" si="20"/>
        <v>0</v>
      </c>
      <c r="I382">
        <f t="shared" si="21"/>
        <v>0</v>
      </c>
      <c r="J382" s="3">
        <f t="shared" si="23"/>
        <v>0</v>
      </c>
      <c r="K382">
        <f t="shared" si="24"/>
        <v>0</v>
      </c>
      <c r="L382">
        <f t="shared" si="25"/>
        <v>0</v>
      </c>
    </row>
    <row r="383" spans="7:12" x14ac:dyDescent="0.3">
      <c r="G383" s="3">
        <f t="shared" si="22"/>
        <v>0</v>
      </c>
      <c r="H383">
        <f t="shared" si="20"/>
        <v>0</v>
      </c>
      <c r="I383">
        <f t="shared" si="21"/>
        <v>0</v>
      </c>
      <c r="J383" s="3">
        <f t="shared" si="23"/>
        <v>0</v>
      </c>
      <c r="K383">
        <f t="shared" si="24"/>
        <v>0</v>
      </c>
      <c r="L383">
        <f t="shared" si="25"/>
        <v>0</v>
      </c>
    </row>
    <row r="384" spans="7:12" x14ac:dyDescent="0.3">
      <c r="G384" s="3">
        <f t="shared" si="22"/>
        <v>0</v>
      </c>
      <c r="H384">
        <f t="shared" si="20"/>
        <v>0</v>
      </c>
      <c r="I384">
        <f t="shared" si="21"/>
        <v>0</v>
      </c>
      <c r="J384" s="3">
        <f t="shared" si="23"/>
        <v>0</v>
      </c>
      <c r="K384">
        <f t="shared" si="24"/>
        <v>0</v>
      </c>
      <c r="L384">
        <f t="shared" si="25"/>
        <v>0</v>
      </c>
    </row>
    <row r="385" spans="7:12" x14ac:dyDescent="0.3">
      <c r="G385" s="3">
        <f t="shared" si="22"/>
        <v>0</v>
      </c>
      <c r="H385">
        <f t="shared" si="20"/>
        <v>0</v>
      </c>
      <c r="I385">
        <f t="shared" si="21"/>
        <v>0</v>
      </c>
      <c r="J385" s="3">
        <f t="shared" si="23"/>
        <v>0</v>
      </c>
      <c r="K385">
        <f t="shared" si="24"/>
        <v>0</v>
      </c>
      <c r="L385">
        <f t="shared" si="25"/>
        <v>0</v>
      </c>
    </row>
    <row r="386" spans="7:12" x14ac:dyDescent="0.3">
      <c r="G386" s="3">
        <f t="shared" si="22"/>
        <v>0</v>
      </c>
      <c r="H386">
        <f t="shared" si="20"/>
        <v>0</v>
      </c>
      <c r="I386">
        <f t="shared" si="21"/>
        <v>0</v>
      </c>
      <c r="J386" s="3">
        <f t="shared" si="23"/>
        <v>0</v>
      </c>
      <c r="K386">
        <f t="shared" si="24"/>
        <v>0</v>
      </c>
      <c r="L386">
        <f t="shared" si="25"/>
        <v>0</v>
      </c>
    </row>
    <row r="387" spans="7:12" x14ac:dyDescent="0.3">
      <c r="G387" s="3">
        <f t="shared" si="22"/>
        <v>0</v>
      </c>
      <c r="H387">
        <f t="shared" ref="H387:H450" si="26">B387-B386</f>
        <v>0</v>
      </c>
      <c r="I387">
        <f t="shared" ref="I387:I450" si="27">C387-C386</f>
        <v>0</v>
      </c>
      <c r="J387" s="3">
        <f t="shared" si="23"/>
        <v>0</v>
      </c>
      <c r="K387">
        <f t="shared" si="24"/>
        <v>0</v>
      </c>
      <c r="L387">
        <f t="shared" si="25"/>
        <v>0</v>
      </c>
    </row>
    <row r="388" spans="7:12" x14ac:dyDescent="0.3">
      <c r="G388" s="3">
        <f t="shared" ref="G388:G451" si="28">A388</f>
        <v>0</v>
      </c>
      <c r="H388">
        <f t="shared" si="26"/>
        <v>0</v>
      </c>
      <c r="I388">
        <f t="shared" si="27"/>
        <v>0</v>
      </c>
      <c r="J388" s="3">
        <f t="shared" ref="J388:J451" si="29">A388</f>
        <v>0</v>
      </c>
      <c r="K388">
        <f t="shared" ref="K388:K451" si="30">E388-E387</f>
        <v>0</v>
      </c>
      <c r="L388">
        <f t="shared" ref="L388:L451" si="31">F388-F387</f>
        <v>0</v>
      </c>
    </row>
    <row r="389" spans="7:12" x14ac:dyDescent="0.3">
      <c r="G389" s="3">
        <f t="shared" si="28"/>
        <v>0</v>
      </c>
      <c r="H389">
        <f t="shared" si="26"/>
        <v>0</v>
      </c>
      <c r="I389">
        <f t="shared" si="27"/>
        <v>0</v>
      </c>
      <c r="J389" s="3">
        <f t="shared" si="29"/>
        <v>0</v>
      </c>
      <c r="K389">
        <f t="shared" si="30"/>
        <v>0</v>
      </c>
      <c r="L389">
        <f t="shared" si="31"/>
        <v>0</v>
      </c>
    </row>
    <row r="390" spans="7:12" x14ac:dyDescent="0.3">
      <c r="G390" s="3">
        <f t="shared" si="28"/>
        <v>0</v>
      </c>
      <c r="H390">
        <f t="shared" si="26"/>
        <v>0</v>
      </c>
      <c r="I390">
        <f t="shared" si="27"/>
        <v>0</v>
      </c>
      <c r="J390" s="3">
        <f t="shared" si="29"/>
        <v>0</v>
      </c>
      <c r="K390">
        <f t="shared" si="30"/>
        <v>0</v>
      </c>
      <c r="L390">
        <f t="shared" si="31"/>
        <v>0</v>
      </c>
    </row>
    <row r="391" spans="7:12" x14ac:dyDescent="0.3">
      <c r="G391" s="3">
        <f t="shared" si="28"/>
        <v>0</v>
      </c>
      <c r="H391">
        <f t="shared" si="26"/>
        <v>0</v>
      </c>
      <c r="I391">
        <f t="shared" si="27"/>
        <v>0</v>
      </c>
      <c r="J391" s="3">
        <f t="shared" si="29"/>
        <v>0</v>
      </c>
      <c r="K391">
        <f t="shared" si="30"/>
        <v>0</v>
      </c>
      <c r="L391">
        <f t="shared" si="31"/>
        <v>0</v>
      </c>
    </row>
    <row r="392" spans="7:12" x14ac:dyDescent="0.3">
      <c r="G392" s="3">
        <f t="shared" si="28"/>
        <v>0</v>
      </c>
      <c r="H392">
        <f t="shared" si="26"/>
        <v>0</v>
      </c>
      <c r="I392">
        <f t="shared" si="27"/>
        <v>0</v>
      </c>
      <c r="J392" s="3">
        <f t="shared" si="29"/>
        <v>0</v>
      </c>
      <c r="K392">
        <f t="shared" si="30"/>
        <v>0</v>
      </c>
      <c r="L392">
        <f t="shared" si="31"/>
        <v>0</v>
      </c>
    </row>
    <row r="393" spans="7:12" x14ac:dyDescent="0.3">
      <c r="G393" s="3">
        <f t="shared" si="28"/>
        <v>0</v>
      </c>
      <c r="H393">
        <f t="shared" si="26"/>
        <v>0</v>
      </c>
      <c r="I393">
        <f t="shared" si="27"/>
        <v>0</v>
      </c>
      <c r="J393" s="3">
        <f t="shared" si="29"/>
        <v>0</v>
      </c>
      <c r="K393">
        <f t="shared" si="30"/>
        <v>0</v>
      </c>
      <c r="L393">
        <f t="shared" si="31"/>
        <v>0</v>
      </c>
    </row>
    <row r="394" spans="7:12" x14ac:dyDescent="0.3">
      <c r="G394" s="3">
        <f t="shared" si="28"/>
        <v>0</v>
      </c>
      <c r="H394">
        <f t="shared" si="26"/>
        <v>0</v>
      </c>
      <c r="I394">
        <f t="shared" si="27"/>
        <v>0</v>
      </c>
      <c r="J394" s="3">
        <f t="shared" si="29"/>
        <v>0</v>
      </c>
      <c r="K394">
        <f t="shared" si="30"/>
        <v>0</v>
      </c>
      <c r="L394">
        <f t="shared" si="31"/>
        <v>0</v>
      </c>
    </row>
    <row r="395" spans="7:12" x14ac:dyDescent="0.3">
      <c r="G395" s="3">
        <f t="shared" si="28"/>
        <v>0</v>
      </c>
      <c r="H395">
        <f t="shared" si="26"/>
        <v>0</v>
      </c>
      <c r="I395">
        <f t="shared" si="27"/>
        <v>0</v>
      </c>
      <c r="J395" s="3">
        <f t="shared" si="29"/>
        <v>0</v>
      </c>
      <c r="K395">
        <f t="shared" si="30"/>
        <v>0</v>
      </c>
      <c r="L395">
        <f t="shared" si="31"/>
        <v>0</v>
      </c>
    </row>
    <row r="396" spans="7:12" x14ac:dyDescent="0.3">
      <c r="G396" s="3">
        <f t="shared" si="28"/>
        <v>0</v>
      </c>
      <c r="H396">
        <f t="shared" si="26"/>
        <v>0</v>
      </c>
      <c r="I396">
        <f t="shared" si="27"/>
        <v>0</v>
      </c>
      <c r="J396" s="3">
        <f t="shared" si="29"/>
        <v>0</v>
      </c>
      <c r="K396">
        <f t="shared" si="30"/>
        <v>0</v>
      </c>
      <c r="L396">
        <f t="shared" si="31"/>
        <v>0</v>
      </c>
    </row>
    <row r="397" spans="7:12" x14ac:dyDescent="0.3">
      <c r="G397" s="3">
        <f t="shared" si="28"/>
        <v>0</v>
      </c>
      <c r="H397">
        <f t="shared" si="26"/>
        <v>0</v>
      </c>
      <c r="I397">
        <f t="shared" si="27"/>
        <v>0</v>
      </c>
      <c r="J397" s="3">
        <f t="shared" si="29"/>
        <v>0</v>
      </c>
      <c r="K397">
        <f t="shared" si="30"/>
        <v>0</v>
      </c>
      <c r="L397">
        <f t="shared" si="31"/>
        <v>0</v>
      </c>
    </row>
    <row r="398" spans="7:12" x14ac:dyDescent="0.3">
      <c r="G398" s="3">
        <f t="shared" si="28"/>
        <v>0</v>
      </c>
      <c r="H398">
        <f t="shared" si="26"/>
        <v>0</v>
      </c>
      <c r="I398">
        <f t="shared" si="27"/>
        <v>0</v>
      </c>
      <c r="J398" s="3">
        <f t="shared" si="29"/>
        <v>0</v>
      </c>
      <c r="K398">
        <f t="shared" si="30"/>
        <v>0</v>
      </c>
      <c r="L398">
        <f t="shared" si="31"/>
        <v>0</v>
      </c>
    </row>
    <row r="399" spans="7:12" x14ac:dyDescent="0.3">
      <c r="G399" s="3">
        <f t="shared" si="28"/>
        <v>0</v>
      </c>
      <c r="H399">
        <f t="shared" si="26"/>
        <v>0</v>
      </c>
      <c r="I399">
        <f t="shared" si="27"/>
        <v>0</v>
      </c>
      <c r="J399" s="3">
        <f t="shared" si="29"/>
        <v>0</v>
      </c>
      <c r="K399">
        <f t="shared" si="30"/>
        <v>0</v>
      </c>
      <c r="L399">
        <f t="shared" si="31"/>
        <v>0</v>
      </c>
    </row>
    <row r="400" spans="7:12" x14ac:dyDescent="0.3">
      <c r="G400" s="3">
        <f t="shared" si="28"/>
        <v>0</v>
      </c>
      <c r="H400">
        <f t="shared" si="26"/>
        <v>0</v>
      </c>
      <c r="I400">
        <f t="shared" si="27"/>
        <v>0</v>
      </c>
      <c r="J400" s="3">
        <f t="shared" si="29"/>
        <v>0</v>
      </c>
      <c r="K400">
        <f t="shared" si="30"/>
        <v>0</v>
      </c>
      <c r="L400">
        <f t="shared" si="31"/>
        <v>0</v>
      </c>
    </row>
    <row r="401" spans="7:12" x14ac:dyDescent="0.3">
      <c r="G401" s="3">
        <f t="shared" si="28"/>
        <v>0</v>
      </c>
      <c r="H401">
        <f t="shared" si="26"/>
        <v>0</v>
      </c>
      <c r="I401">
        <f t="shared" si="27"/>
        <v>0</v>
      </c>
      <c r="J401" s="3">
        <f t="shared" si="29"/>
        <v>0</v>
      </c>
      <c r="K401">
        <f t="shared" si="30"/>
        <v>0</v>
      </c>
      <c r="L401">
        <f t="shared" si="31"/>
        <v>0</v>
      </c>
    </row>
    <row r="402" spans="7:12" x14ac:dyDescent="0.3">
      <c r="G402" s="3">
        <f t="shared" si="28"/>
        <v>0</v>
      </c>
      <c r="H402">
        <f t="shared" si="26"/>
        <v>0</v>
      </c>
      <c r="I402">
        <f t="shared" si="27"/>
        <v>0</v>
      </c>
      <c r="J402" s="3">
        <f t="shared" si="29"/>
        <v>0</v>
      </c>
      <c r="K402">
        <f t="shared" si="30"/>
        <v>0</v>
      </c>
      <c r="L402">
        <f t="shared" si="31"/>
        <v>0</v>
      </c>
    </row>
    <row r="403" spans="7:12" x14ac:dyDescent="0.3">
      <c r="G403" s="3">
        <f t="shared" si="28"/>
        <v>0</v>
      </c>
      <c r="H403">
        <f t="shared" si="26"/>
        <v>0</v>
      </c>
      <c r="I403">
        <f t="shared" si="27"/>
        <v>0</v>
      </c>
      <c r="J403" s="3">
        <f t="shared" si="29"/>
        <v>0</v>
      </c>
      <c r="K403">
        <f t="shared" si="30"/>
        <v>0</v>
      </c>
      <c r="L403">
        <f t="shared" si="31"/>
        <v>0</v>
      </c>
    </row>
    <row r="404" spans="7:12" x14ac:dyDescent="0.3">
      <c r="G404" s="3">
        <f t="shared" si="28"/>
        <v>0</v>
      </c>
      <c r="H404">
        <f t="shared" si="26"/>
        <v>0</v>
      </c>
      <c r="I404">
        <f t="shared" si="27"/>
        <v>0</v>
      </c>
      <c r="J404" s="3">
        <f t="shared" si="29"/>
        <v>0</v>
      </c>
      <c r="K404">
        <f t="shared" si="30"/>
        <v>0</v>
      </c>
      <c r="L404">
        <f t="shared" si="31"/>
        <v>0</v>
      </c>
    </row>
    <row r="405" spans="7:12" x14ac:dyDescent="0.3">
      <c r="G405" s="3">
        <f t="shared" si="28"/>
        <v>0</v>
      </c>
      <c r="H405">
        <f t="shared" si="26"/>
        <v>0</v>
      </c>
      <c r="I405">
        <f t="shared" si="27"/>
        <v>0</v>
      </c>
      <c r="J405" s="3">
        <f t="shared" si="29"/>
        <v>0</v>
      </c>
      <c r="K405">
        <f t="shared" si="30"/>
        <v>0</v>
      </c>
      <c r="L405">
        <f t="shared" si="31"/>
        <v>0</v>
      </c>
    </row>
    <row r="406" spans="7:12" x14ac:dyDescent="0.3">
      <c r="G406" s="3">
        <f t="shared" si="28"/>
        <v>0</v>
      </c>
      <c r="H406">
        <f t="shared" si="26"/>
        <v>0</v>
      </c>
      <c r="I406">
        <f t="shared" si="27"/>
        <v>0</v>
      </c>
      <c r="J406" s="3">
        <f t="shared" si="29"/>
        <v>0</v>
      </c>
      <c r="K406">
        <f t="shared" si="30"/>
        <v>0</v>
      </c>
      <c r="L406">
        <f t="shared" si="31"/>
        <v>0</v>
      </c>
    </row>
    <row r="407" spans="7:12" x14ac:dyDescent="0.3">
      <c r="G407" s="3">
        <f t="shared" si="28"/>
        <v>0</v>
      </c>
      <c r="H407">
        <f t="shared" si="26"/>
        <v>0</v>
      </c>
      <c r="I407">
        <f t="shared" si="27"/>
        <v>0</v>
      </c>
      <c r="J407" s="3">
        <f t="shared" si="29"/>
        <v>0</v>
      </c>
      <c r="K407">
        <f t="shared" si="30"/>
        <v>0</v>
      </c>
      <c r="L407">
        <f t="shared" si="31"/>
        <v>0</v>
      </c>
    </row>
    <row r="408" spans="7:12" x14ac:dyDescent="0.3">
      <c r="G408" s="3">
        <f t="shared" si="28"/>
        <v>0</v>
      </c>
      <c r="H408">
        <f t="shared" si="26"/>
        <v>0</v>
      </c>
      <c r="I408">
        <f t="shared" si="27"/>
        <v>0</v>
      </c>
      <c r="J408" s="3">
        <f t="shared" si="29"/>
        <v>0</v>
      </c>
      <c r="K408">
        <f t="shared" si="30"/>
        <v>0</v>
      </c>
      <c r="L408">
        <f t="shared" si="31"/>
        <v>0</v>
      </c>
    </row>
    <row r="409" spans="7:12" x14ac:dyDescent="0.3">
      <c r="G409" s="3">
        <f t="shared" si="28"/>
        <v>0</v>
      </c>
      <c r="H409">
        <f t="shared" si="26"/>
        <v>0</v>
      </c>
      <c r="I409">
        <f t="shared" si="27"/>
        <v>0</v>
      </c>
      <c r="J409" s="3">
        <f t="shared" si="29"/>
        <v>0</v>
      </c>
      <c r="K409">
        <f t="shared" si="30"/>
        <v>0</v>
      </c>
      <c r="L409">
        <f t="shared" si="31"/>
        <v>0</v>
      </c>
    </row>
    <row r="410" spans="7:12" x14ac:dyDescent="0.3">
      <c r="G410" s="3">
        <f t="shared" si="28"/>
        <v>0</v>
      </c>
      <c r="H410">
        <f t="shared" si="26"/>
        <v>0</v>
      </c>
      <c r="I410">
        <f t="shared" si="27"/>
        <v>0</v>
      </c>
      <c r="J410" s="3">
        <f t="shared" si="29"/>
        <v>0</v>
      </c>
      <c r="K410">
        <f t="shared" si="30"/>
        <v>0</v>
      </c>
      <c r="L410">
        <f t="shared" si="31"/>
        <v>0</v>
      </c>
    </row>
    <row r="411" spans="7:12" x14ac:dyDescent="0.3">
      <c r="G411" s="3">
        <f t="shared" si="28"/>
        <v>0</v>
      </c>
      <c r="H411">
        <f t="shared" si="26"/>
        <v>0</v>
      </c>
      <c r="I411">
        <f t="shared" si="27"/>
        <v>0</v>
      </c>
      <c r="J411" s="3">
        <f t="shared" si="29"/>
        <v>0</v>
      </c>
      <c r="K411">
        <f t="shared" si="30"/>
        <v>0</v>
      </c>
      <c r="L411">
        <f t="shared" si="31"/>
        <v>0</v>
      </c>
    </row>
    <row r="412" spans="7:12" x14ac:dyDescent="0.3">
      <c r="G412" s="3">
        <f t="shared" si="28"/>
        <v>0</v>
      </c>
      <c r="H412">
        <f t="shared" si="26"/>
        <v>0</v>
      </c>
      <c r="I412">
        <f t="shared" si="27"/>
        <v>0</v>
      </c>
      <c r="J412" s="3">
        <f t="shared" si="29"/>
        <v>0</v>
      </c>
      <c r="K412">
        <f t="shared" si="30"/>
        <v>0</v>
      </c>
      <c r="L412">
        <f t="shared" si="31"/>
        <v>0</v>
      </c>
    </row>
    <row r="413" spans="7:12" x14ac:dyDescent="0.3">
      <c r="G413" s="3">
        <f t="shared" si="28"/>
        <v>0</v>
      </c>
      <c r="H413">
        <f t="shared" si="26"/>
        <v>0</v>
      </c>
      <c r="I413">
        <f t="shared" si="27"/>
        <v>0</v>
      </c>
      <c r="J413" s="3">
        <f t="shared" si="29"/>
        <v>0</v>
      </c>
      <c r="K413">
        <f t="shared" si="30"/>
        <v>0</v>
      </c>
      <c r="L413">
        <f t="shared" si="31"/>
        <v>0</v>
      </c>
    </row>
    <row r="414" spans="7:12" x14ac:dyDescent="0.3">
      <c r="G414" s="3">
        <f t="shared" si="28"/>
        <v>0</v>
      </c>
      <c r="H414">
        <f t="shared" si="26"/>
        <v>0</v>
      </c>
      <c r="I414">
        <f t="shared" si="27"/>
        <v>0</v>
      </c>
      <c r="J414" s="3">
        <f t="shared" si="29"/>
        <v>0</v>
      </c>
      <c r="K414">
        <f t="shared" si="30"/>
        <v>0</v>
      </c>
      <c r="L414">
        <f t="shared" si="31"/>
        <v>0</v>
      </c>
    </row>
    <row r="415" spans="7:12" x14ac:dyDescent="0.3">
      <c r="G415" s="3">
        <f t="shared" si="28"/>
        <v>0</v>
      </c>
      <c r="H415">
        <f t="shared" si="26"/>
        <v>0</v>
      </c>
      <c r="I415">
        <f t="shared" si="27"/>
        <v>0</v>
      </c>
      <c r="J415" s="3">
        <f t="shared" si="29"/>
        <v>0</v>
      </c>
      <c r="K415">
        <f t="shared" si="30"/>
        <v>0</v>
      </c>
      <c r="L415">
        <f t="shared" si="31"/>
        <v>0</v>
      </c>
    </row>
    <row r="416" spans="7:12" x14ac:dyDescent="0.3">
      <c r="G416" s="3">
        <f t="shared" si="28"/>
        <v>0</v>
      </c>
      <c r="H416">
        <f t="shared" si="26"/>
        <v>0</v>
      </c>
      <c r="I416">
        <f t="shared" si="27"/>
        <v>0</v>
      </c>
      <c r="J416" s="3">
        <f t="shared" si="29"/>
        <v>0</v>
      </c>
      <c r="K416">
        <f t="shared" si="30"/>
        <v>0</v>
      </c>
      <c r="L416">
        <f t="shared" si="31"/>
        <v>0</v>
      </c>
    </row>
    <row r="417" spans="7:12" x14ac:dyDescent="0.3">
      <c r="G417" s="3">
        <f t="shared" si="28"/>
        <v>0</v>
      </c>
      <c r="H417">
        <f t="shared" si="26"/>
        <v>0</v>
      </c>
      <c r="I417">
        <f t="shared" si="27"/>
        <v>0</v>
      </c>
      <c r="J417" s="3">
        <f t="shared" si="29"/>
        <v>0</v>
      </c>
      <c r="K417">
        <f t="shared" si="30"/>
        <v>0</v>
      </c>
      <c r="L417">
        <f t="shared" si="31"/>
        <v>0</v>
      </c>
    </row>
    <row r="418" spans="7:12" x14ac:dyDescent="0.3">
      <c r="G418" s="3">
        <f t="shared" si="28"/>
        <v>0</v>
      </c>
      <c r="H418">
        <f t="shared" si="26"/>
        <v>0</v>
      </c>
      <c r="I418">
        <f t="shared" si="27"/>
        <v>0</v>
      </c>
      <c r="J418" s="3">
        <f t="shared" si="29"/>
        <v>0</v>
      </c>
      <c r="K418">
        <f t="shared" si="30"/>
        <v>0</v>
      </c>
      <c r="L418">
        <f t="shared" si="31"/>
        <v>0</v>
      </c>
    </row>
    <row r="419" spans="7:12" x14ac:dyDescent="0.3">
      <c r="G419" s="3">
        <f t="shared" si="28"/>
        <v>0</v>
      </c>
      <c r="H419">
        <f t="shared" si="26"/>
        <v>0</v>
      </c>
      <c r="I419">
        <f t="shared" si="27"/>
        <v>0</v>
      </c>
      <c r="J419" s="3">
        <f t="shared" si="29"/>
        <v>0</v>
      </c>
      <c r="K419">
        <f t="shared" si="30"/>
        <v>0</v>
      </c>
      <c r="L419">
        <f t="shared" si="31"/>
        <v>0</v>
      </c>
    </row>
    <row r="420" spans="7:12" x14ac:dyDescent="0.3">
      <c r="G420" s="3">
        <f t="shared" si="28"/>
        <v>0</v>
      </c>
      <c r="H420">
        <f t="shared" si="26"/>
        <v>0</v>
      </c>
      <c r="I420">
        <f t="shared" si="27"/>
        <v>0</v>
      </c>
      <c r="J420" s="3">
        <f t="shared" si="29"/>
        <v>0</v>
      </c>
      <c r="K420">
        <f t="shared" si="30"/>
        <v>0</v>
      </c>
      <c r="L420">
        <f t="shared" si="31"/>
        <v>0</v>
      </c>
    </row>
    <row r="421" spans="7:12" x14ac:dyDescent="0.3">
      <c r="G421" s="3">
        <f t="shared" si="28"/>
        <v>0</v>
      </c>
      <c r="H421">
        <f t="shared" si="26"/>
        <v>0</v>
      </c>
      <c r="I421">
        <f t="shared" si="27"/>
        <v>0</v>
      </c>
      <c r="J421" s="3">
        <f t="shared" si="29"/>
        <v>0</v>
      </c>
      <c r="K421">
        <f t="shared" si="30"/>
        <v>0</v>
      </c>
      <c r="L421">
        <f t="shared" si="31"/>
        <v>0</v>
      </c>
    </row>
    <row r="422" spans="7:12" x14ac:dyDescent="0.3">
      <c r="G422" s="3">
        <f t="shared" si="28"/>
        <v>0</v>
      </c>
      <c r="H422">
        <f t="shared" si="26"/>
        <v>0</v>
      </c>
      <c r="I422">
        <f t="shared" si="27"/>
        <v>0</v>
      </c>
      <c r="J422" s="3">
        <f t="shared" si="29"/>
        <v>0</v>
      </c>
      <c r="K422">
        <f t="shared" si="30"/>
        <v>0</v>
      </c>
      <c r="L422">
        <f t="shared" si="31"/>
        <v>0</v>
      </c>
    </row>
    <row r="423" spans="7:12" x14ac:dyDescent="0.3">
      <c r="G423" s="3">
        <f t="shared" si="28"/>
        <v>0</v>
      </c>
      <c r="H423">
        <f t="shared" si="26"/>
        <v>0</v>
      </c>
      <c r="I423">
        <f t="shared" si="27"/>
        <v>0</v>
      </c>
      <c r="J423" s="3">
        <f t="shared" si="29"/>
        <v>0</v>
      </c>
      <c r="K423">
        <f t="shared" si="30"/>
        <v>0</v>
      </c>
      <c r="L423">
        <f t="shared" si="31"/>
        <v>0</v>
      </c>
    </row>
    <row r="424" spans="7:12" x14ac:dyDescent="0.3">
      <c r="G424" s="3">
        <f t="shared" si="28"/>
        <v>0</v>
      </c>
      <c r="H424">
        <f t="shared" si="26"/>
        <v>0</v>
      </c>
      <c r="I424">
        <f t="shared" si="27"/>
        <v>0</v>
      </c>
      <c r="J424" s="3">
        <f t="shared" si="29"/>
        <v>0</v>
      </c>
      <c r="K424">
        <f t="shared" si="30"/>
        <v>0</v>
      </c>
      <c r="L424">
        <f t="shared" si="31"/>
        <v>0</v>
      </c>
    </row>
    <row r="425" spans="7:12" x14ac:dyDescent="0.3">
      <c r="G425" s="3">
        <f t="shared" si="28"/>
        <v>0</v>
      </c>
      <c r="H425">
        <f t="shared" si="26"/>
        <v>0</v>
      </c>
      <c r="I425">
        <f t="shared" si="27"/>
        <v>0</v>
      </c>
      <c r="J425" s="3">
        <f t="shared" si="29"/>
        <v>0</v>
      </c>
      <c r="K425">
        <f t="shared" si="30"/>
        <v>0</v>
      </c>
      <c r="L425">
        <f t="shared" si="31"/>
        <v>0</v>
      </c>
    </row>
    <row r="426" spans="7:12" x14ac:dyDescent="0.3">
      <c r="G426" s="3">
        <f t="shared" si="28"/>
        <v>0</v>
      </c>
      <c r="H426">
        <f t="shared" si="26"/>
        <v>0</v>
      </c>
      <c r="I426">
        <f t="shared" si="27"/>
        <v>0</v>
      </c>
      <c r="J426" s="3">
        <f t="shared" si="29"/>
        <v>0</v>
      </c>
      <c r="K426">
        <f t="shared" si="30"/>
        <v>0</v>
      </c>
      <c r="L426">
        <f t="shared" si="31"/>
        <v>0</v>
      </c>
    </row>
    <row r="427" spans="7:12" x14ac:dyDescent="0.3">
      <c r="G427" s="3">
        <f t="shared" si="28"/>
        <v>0</v>
      </c>
      <c r="H427">
        <f t="shared" si="26"/>
        <v>0</v>
      </c>
      <c r="I427">
        <f t="shared" si="27"/>
        <v>0</v>
      </c>
      <c r="J427" s="3">
        <f t="shared" si="29"/>
        <v>0</v>
      </c>
      <c r="K427">
        <f t="shared" si="30"/>
        <v>0</v>
      </c>
      <c r="L427">
        <f t="shared" si="31"/>
        <v>0</v>
      </c>
    </row>
    <row r="428" spans="7:12" x14ac:dyDescent="0.3">
      <c r="G428" s="3">
        <f t="shared" si="28"/>
        <v>0</v>
      </c>
      <c r="H428">
        <f t="shared" si="26"/>
        <v>0</v>
      </c>
      <c r="I428">
        <f t="shared" si="27"/>
        <v>0</v>
      </c>
      <c r="J428" s="3">
        <f t="shared" si="29"/>
        <v>0</v>
      </c>
      <c r="K428">
        <f t="shared" si="30"/>
        <v>0</v>
      </c>
      <c r="L428">
        <f t="shared" si="31"/>
        <v>0</v>
      </c>
    </row>
    <row r="429" spans="7:12" x14ac:dyDescent="0.3">
      <c r="G429" s="3">
        <f t="shared" si="28"/>
        <v>0</v>
      </c>
      <c r="H429">
        <f t="shared" si="26"/>
        <v>0</v>
      </c>
      <c r="I429">
        <f t="shared" si="27"/>
        <v>0</v>
      </c>
      <c r="J429" s="3">
        <f t="shared" si="29"/>
        <v>0</v>
      </c>
      <c r="K429">
        <f t="shared" si="30"/>
        <v>0</v>
      </c>
      <c r="L429">
        <f t="shared" si="31"/>
        <v>0</v>
      </c>
    </row>
    <row r="430" spans="7:12" x14ac:dyDescent="0.3">
      <c r="G430" s="3">
        <f t="shared" si="28"/>
        <v>0</v>
      </c>
      <c r="H430">
        <f t="shared" si="26"/>
        <v>0</v>
      </c>
      <c r="I430">
        <f t="shared" si="27"/>
        <v>0</v>
      </c>
      <c r="J430" s="3">
        <f t="shared" si="29"/>
        <v>0</v>
      </c>
      <c r="K430">
        <f t="shared" si="30"/>
        <v>0</v>
      </c>
      <c r="L430">
        <f t="shared" si="31"/>
        <v>0</v>
      </c>
    </row>
    <row r="431" spans="7:12" x14ac:dyDescent="0.3">
      <c r="G431" s="3">
        <f t="shared" si="28"/>
        <v>0</v>
      </c>
      <c r="H431">
        <f t="shared" si="26"/>
        <v>0</v>
      </c>
      <c r="I431">
        <f t="shared" si="27"/>
        <v>0</v>
      </c>
      <c r="J431" s="3">
        <f t="shared" si="29"/>
        <v>0</v>
      </c>
      <c r="K431">
        <f t="shared" si="30"/>
        <v>0</v>
      </c>
      <c r="L431">
        <f t="shared" si="31"/>
        <v>0</v>
      </c>
    </row>
    <row r="432" spans="7:12" x14ac:dyDescent="0.3">
      <c r="G432" s="3">
        <f t="shared" si="28"/>
        <v>0</v>
      </c>
      <c r="H432">
        <f t="shared" si="26"/>
        <v>0</v>
      </c>
      <c r="I432">
        <f t="shared" si="27"/>
        <v>0</v>
      </c>
      <c r="J432" s="3">
        <f t="shared" si="29"/>
        <v>0</v>
      </c>
      <c r="K432">
        <f t="shared" si="30"/>
        <v>0</v>
      </c>
      <c r="L432">
        <f t="shared" si="31"/>
        <v>0</v>
      </c>
    </row>
    <row r="433" spans="7:12" x14ac:dyDescent="0.3">
      <c r="G433" s="3">
        <f t="shared" si="28"/>
        <v>0</v>
      </c>
      <c r="H433">
        <f t="shared" si="26"/>
        <v>0</v>
      </c>
      <c r="I433">
        <f t="shared" si="27"/>
        <v>0</v>
      </c>
      <c r="J433" s="3">
        <f t="shared" si="29"/>
        <v>0</v>
      </c>
      <c r="K433">
        <f t="shared" si="30"/>
        <v>0</v>
      </c>
      <c r="L433">
        <f t="shared" si="31"/>
        <v>0</v>
      </c>
    </row>
    <row r="434" spans="7:12" x14ac:dyDescent="0.3">
      <c r="G434" s="3">
        <f t="shared" si="28"/>
        <v>0</v>
      </c>
      <c r="H434">
        <f t="shared" si="26"/>
        <v>0</v>
      </c>
      <c r="I434">
        <f t="shared" si="27"/>
        <v>0</v>
      </c>
      <c r="J434" s="3">
        <f t="shared" si="29"/>
        <v>0</v>
      </c>
      <c r="K434">
        <f t="shared" si="30"/>
        <v>0</v>
      </c>
      <c r="L434">
        <f t="shared" si="31"/>
        <v>0</v>
      </c>
    </row>
    <row r="435" spans="7:12" x14ac:dyDescent="0.3">
      <c r="G435" s="3">
        <f t="shared" si="28"/>
        <v>0</v>
      </c>
      <c r="H435">
        <f t="shared" si="26"/>
        <v>0</v>
      </c>
      <c r="I435">
        <f t="shared" si="27"/>
        <v>0</v>
      </c>
      <c r="J435" s="3">
        <f t="shared" si="29"/>
        <v>0</v>
      </c>
      <c r="K435">
        <f t="shared" si="30"/>
        <v>0</v>
      </c>
      <c r="L435">
        <f t="shared" si="31"/>
        <v>0</v>
      </c>
    </row>
    <row r="436" spans="7:12" x14ac:dyDescent="0.3">
      <c r="G436" s="3">
        <f t="shared" si="28"/>
        <v>0</v>
      </c>
      <c r="H436">
        <f t="shared" si="26"/>
        <v>0</v>
      </c>
      <c r="I436">
        <f t="shared" si="27"/>
        <v>0</v>
      </c>
      <c r="J436" s="3">
        <f t="shared" si="29"/>
        <v>0</v>
      </c>
      <c r="K436">
        <f t="shared" si="30"/>
        <v>0</v>
      </c>
      <c r="L436">
        <f t="shared" si="31"/>
        <v>0</v>
      </c>
    </row>
    <row r="437" spans="7:12" x14ac:dyDescent="0.3">
      <c r="G437" s="3">
        <f t="shared" si="28"/>
        <v>0</v>
      </c>
      <c r="H437">
        <f t="shared" si="26"/>
        <v>0</v>
      </c>
      <c r="I437">
        <f t="shared" si="27"/>
        <v>0</v>
      </c>
      <c r="J437" s="3">
        <f t="shared" si="29"/>
        <v>0</v>
      </c>
      <c r="K437">
        <f t="shared" si="30"/>
        <v>0</v>
      </c>
      <c r="L437">
        <f t="shared" si="31"/>
        <v>0</v>
      </c>
    </row>
    <row r="438" spans="7:12" x14ac:dyDescent="0.3">
      <c r="G438" s="3">
        <f t="shared" si="28"/>
        <v>0</v>
      </c>
      <c r="H438">
        <f t="shared" si="26"/>
        <v>0</v>
      </c>
      <c r="I438">
        <f t="shared" si="27"/>
        <v>0</v>
      </c>
      <c r="J438" s="3">
        <f t="shared" si="29"/>
        <v>0</v>
      </c>
      <c r="K438">
        <f t="shared" si="30"/>
        <v>0</v>
      </c>
      <c r="L438">
        <f t="shared" si="31"/>
        <v>0</v>
      </c>
    </row>
    <row r="439" spans="7:12" x14ac:dyDescent="0.3">
      <c r="G439" s="3">
        <f t="shared" si="28"/>
        <v>0</v>
      </c>
      <c r="H439">
        <f t="shared" si="26"/>
        <v>0</v>
      </c>
      <c r="I439">
        <f t="shared" si="27"/>
        <v>0</v>
      </c>
      <c r="J439" s="3">
        <f t="shared" si="29"/>
        <v>0</v>
      </c>
      <c r="K439">
        <f t="shared" si="30"/>
        <v>0</v>
      </c>
      <c r="L439">
        <f t="shared" si="31"/>
        <v>0</v>
      </c>
    </row>
    <row r="440" spans="7:12" x14ac:dyDescent="0.3">
      <c r="G440" s="3">
        <f t="shared" si="28"/>
        <v>0</v>
      </c>
      <c r="H440">
        <f t="shared" si="26"/>
        <v>0</v>
      </c>
      <c r="I440">
        <f t="shared" si="27"/>
        <v>0</v>
      </c>
      <c r="J440" s="3">
        <f t="shared" si="29"/>
        <v>0</v>
      </c>
      <c r="K440">
        <f t="shared" si="30"/>
        <v>0</v>
      </c>
      <c r="L440">
        <f t="shared" si="31"/>
        <v>0</v>
      </c>
    </row>
    <row r="441" spans="7:12" x14ac:dyDescent="0.3">
      <c r="G441" s="3">
        <f t="shared" si="28"/>
        <v>0</v>
      </c>
      <c r="H441">
        <f t="shared" si="26"/>
        <v>0</v>
      </c>
      <c r="I441">
        <f t="shared" si="27"/>
        <v>0</v>
      </c>
      <c r="J441" s="3">
        <f t="shared" si="29"/>
        <v>0</v>
      </c>
      <c r="K441">
        <f t="shared" si="30"/>
        <v>0</v>
      </c>
      <c r="L441">
        <f t="shared" si="31"/>
        <v>0</v>
      </c>
    </row>
    <row r="442" spans="7:12" x14ac:dyDescent="0.3">
      <c r="G442" s="3">
        <f t="shared" si="28"/>
        <v>0</v>
      </c>
      <c r="H442">
        <f t="shared" si="26"/>
        <v>0</v>
      </c>
      <c r="I442">
        <f t="shared" si="27"/>
        <v>0</v>
      </c>
      <c r="J442" s="3">
        <f t="shared" si="29"/>
        <v>0</v>
      </c>
      <c r="K442">
        <f t="shared" si="30"/>
        <v>0</v>
      </c>
      <c r="L442">
        <f t="shared" si="31"/>
        <v>0</v>
      </c>
    </row>
    <row r="443" spans="7:12" x14ac:dyDescent="0.3">
      <c r="G443" s="3">
        <f t="shared" si="28"/>
        <v>0</v>
      </c>
      <c r="H443">
        <f t="shared" si="26"/>
        <v>0</v>
      </c>
      <c r="I443">
        <f t="shared" si="27"/>
        <v>0</v>
      </c>
      <c r="J443" s="3">
        <f t="shared" si="29"/>
        <v>0</v>
      </c>
      <c r="K443">
        <f t="shared" si="30"/>
        <v>0</v>
      </c>
      <c r="L443">
        <f t="shared" si="31"/>
        <v>0</v>
      </c>
    </row>
    <row r="444" spans="7:12" x14ac:dyDescent="0.3">
      <c r="G444" s="3">
        <f t="shared" si="28"/>
        <v>0</v>
      </c>
      <c r="H444">
        <f t="shared" si="26"/>
        <v>0</v>
      </c>
      <c r="I444">
        <f t="shared" si="27"/>
        <v>0</v>
      </c>
      <c r="J444" s="3">
        <f t="shared" si="29"/>
        <v>0</v>
      </c>
      <c r="K444">
        <f t="shared" si="30"/>
        <v>0</v>
      </c>
      <c r="L444">
        <f t="shared" si="31"/>
        <v>0</v>
      </c>
    </row>
    <row r="445" spans="7:12" x14ac:dyDescent="0.3">
      <c r="G445" s="3">
        <f t="shared" si="28"/>
        <v>0</v>
      </c>
      <c r="H445">
        <f t="shared" si="26"/>
        <v>0</v>
      </c>
      <c r="I445">
        <f t="shared" si="27"/>
        <v>0</v>
      </c>
      <c r="J445" s="3">
        <f t="shared" si="29"/>
        <v>0</v>
      </c>
      <c r="K445">
        <f t="shared" si="30"/>
        <v>0</v>
      </c>
      <c r="L445">
        <f t="shared" si="31"/>
        <v>0</v>
      </c>
    </row>
    <row r="446" spans="7:12" x14ac:dyDescent="0.3">
      <c r="G446" s="3">
        <f t="shared" si="28"/>
        <v>0</v>
      </c>
      <c r="H446">
        <f t="shared" si="26"/>
        <v>0</v>
      </c>
      <c r="I446">
        <f t="shared" si="27"/>
        <v>0</v>
      </c>
      <c r="J446" s="3">
        <f t="shared" si="29"/>
        <v>0</v>
      </c>
      <c r="K446">
        <f t="shared" si="30"/>
        <v>0</v>
      </c>
      <c r="L446">
        <f t="shared" si="31"/>
        <v>0</v>
      </c>
    </row>
    <row r="447" spans="7:12" x14ac:dyDescent="0.3">
      <c r="G447" s="3">
        <f t="shared" si="28"/>
        <v>0</v>
      </c>
      <c r="H447">
        <f t="shared" si="26"/>
        <v>0</v>
      </c>
      <c r="I447">
        <f t="shared" si="27"/>
        <v>0</v>
      </c>
      <c r="J447" s="3">
        <f t="shared" si="29"/>
        <v>0</v>
      </c>
      <c r="K447">
        <f t="shared" si="30"/>
        <v>0</v>
      </c>
      <c r="L447">
        <f t="shared" si="31"/>
        <v>0</v>
      </c>
    </row>
    <row r="448" spans="7:12" x14ac:dyDescent="0.3">
      <c r="G448" s="3">
        <f t="shared" si="28"/>
        <v>0</v>
      </c>
      <c r="H448">
        <f t="shared" si="26"/>
        <v>0</v>
      </c>
      <c r="I448">
        <f t="shared" si="27"/>
        <v>0</v>
      </c>
      <c r="J448" s="3">
        <f t="shared" si="29"/>
        <v>0</v>
      </c>
      <c r="K448">
        <f t="shared" si="30"/>
        <v>0</v>
      </c>
      <c r="L448">
        <f t="shared" si="31"/>
        <v>0</v>
      </c>
    </row>
    <row r="449" spans="7:12" x14ac:dyDescent="0.3">
      <c r="G449" s="3">
        <f t="shared" si="28"/>
        <v>0</v>
      </c>
      <c r="H449">
        <f t="shared" si="26"/>
        <v>0</v>
      </c>
      <c r="I449">
        <f t="shared" si="27"/>
        <v>0</v>
      </c>
      <c r="J449" s="3">
        <f t="shared" si="29"/>
        <v>0</v>
      </c>
      <c r="K449">
        <f t="shared" si="30"/>
        <v>0</v>
      </c>
      <c r="L449">
        <f t="shared" si="31"/>
        <v>0</v>
      </c>
    </row>
    <row r="450" spans="7:12" x14ac:dyDescent="0.3">
      <c r="G450" s="3">
        <f t="shared" si="28"/>
        <v>0</v>
      </c>
      <c r="H450">
        <f t="shared" si="26"/>
        <v>0</v>
      </c>
      <c r="I450">
        <f t="shared" si="27"/>
        <v>0</v>
      </c>
      <c r="J450" s="3">
        <f t="shared" si="29"/>
        <v>0</v>
      </c>
      <c r="K450">
        <f t="shared" si="30"/>
        <v>0</v>
      </c>
      <c r="L450">
        <f t="shared" si="31"/>
        <v>0</v>
      </c>
    </row>
    <row r="451" spans="7:12" x14ac:dyDescent="0.3">
      <c r="G451" s="3">
        <f t="shared" si="28"/>
        <v>0</v>
      </c>
      <c r="H451">
        <f t="shared" ref="H451:H514" si="32">B451-B450</f>
        <v>0</v>
      </c>
      <c r="I451">
        <f t="shared" ref="I451:I514" si="33">C451-C450</f>
        <v>0</v>
      </c>
      <c r="J451" s="3">
        <f t="shared" si="29"/>
        <v>0</v>
      </c>
      <c r="K451">
        <f t="shared" si="30"/>
        <v>0</v>
      </c>
      <c r="L451">
        <f t="shared" si="31"/>
        <v>0</v>
      </c>
    </row>
    <row r="452" spans="7:12" x14ac:dyDescent="0.3">
      <c r="G452" s="3">
        <f t="shared" ref="G452:G515" si="34">A452</f>
        <v>0</v>
      </c>
      <c r="H452">
        <f t="shared" si="32"/>
        <v>0</v>
      </c>
      <c r="I452">
        <f t="shared" si="33"/>
        <v>0</v>
      </c>
      <c r="J452" s="3">
        <f t="shared" ref="J452:J515" si="35">A452</f>
        <v>0</v>
      </c>
      <c r="K452">
        <f t="shared" ref="K452:K515" si="36">E452-E451</f>
        <v>0</v>
      </c>
      <c r="L452">
        <f t="shared" ref="L452:L515" si="37">F452-F451</f>
        <v>0</v>
      </c>
    </row>
    <row r="453" spans="7:12" x14ac:dyDescent="0.3">
      <c r="G453" s="3">
        <f t="shared" si="34"/>
        <v>0</v>
      </c>
      <c r="H453">
        <f t="shared" si="32"/>
        <v>0</v>
      </c>
      <c r="I453">
        <f t="shared" si="33"/>
        <v>0</v>
      </c>
      <c r="J453" s="3">
        <f t="shared" si="35"/>
        <v>0</v>
      </c>
      <c r="K453">
        <f t="shared" si="36"/>
        <v>0</v>
      </c>
      <c r="L453">
        <f t="shared" si="37"/>
        <v>0</v>
      </c>
    </row>
    <row r="454" spans="7:12" x14ac:dyDescent="0.3">
      <c r="G454" s="3">
        <f t="shared" si="34"/>
        <v>0</v>
      </c>
      <c r="H454">
        <f t="shared" si="32"/>
        <v>0</v>
      </c>
      <c r="I454">
        <f t="shared" si="33"/>
        <v>0</v>
      </c>
      <c r="J454" s="3">
        <f t="shared" si="35"/>
        <v>0</v>
      </c>
      <c r="K454">
        <f t="shared" si="36"/>
        <v>0</v>
      </c>
      <c r="L454">
        <f t="shared" si="37"/>
        <v>0</v>
      </c>
    </row>
    <row r="455" spans="7:12" x14ac:dyDescent="0.3">
      <c r="G455" s="3">
        <f t="shared" si="34"/>
        <v>0</v>
      </c>
      <c r="H455">
        <f t="shared" si="32"/>
        <v>0</v>
      </c>
      <c r="I455">
        <f t="shared" si="33"/>
        <v>0</v>
      </c>
      <c r="J455" s="3">
        <f t="shared" si="35"/>
        <v>0</v>
      </c>
      <c r="K455">
        <f t="shared" si="36"/>
        <v>0</v>
      </c>
      <c r="L455">
        <f t="shared" si="37"/>
        <v>0</v>
      </c>
    </row>
    <row r="456" spans="7:12" x14ac:dyDescent="0.3">
      <c r="G456" s="3">
        <f t="shared" si="34"/>
        <v>0</v>
      </c>
      <c r="H456">
        <f t="shared" si="32"/>
        <v>0</v>
      </c>
      <c r="I456">
        <f t="shared" si="33"/>
        <v>0</v>
      </c>
      <c r="J456" s="3">
        <f t="shared" si="35"/>
        <v>0</v>
      </c>
      <c r="K456">
        <f t="shared" si="36"/>
        <v>0</v>
      </c>
      <c r="L456">
        <f t="shared" si="37"/>
        <v>0</v>
      </c>
    </row>
    <row r="457" spans="7:12" x14ac:dyDescent="0.3">
      <c r="G457" s="3">
        <f t="shared" si="34"/>
        <v>0</v>
      </c>
      <c r="H457">
        <f t="shared" si="32"/>
        <v>0</v>
      </c>
      <c r="I457">
        <f t="shared" si="33"/>
        <v>0</v>
      </c>
      <c r="J457" s="3">
        <f t="shared" si="35"/>
        <v>0</v>
      </c>
      <c r="K457">
        <f t="shared" si="36"/>
        <v>0</v>
      </c>
      <c r="L457">
        <f t="shared" si="37"/>
        <v>0</v>
      </c>
    </row>
    <row r="458" spans="7:12" x14ac:dyDescent="0.3">
      <c r="G458" s="3">
        <f t="shared" si="34"/>
        <v>0</v>
      </c>
      <c r="H458">
        <f t="shared" si="32"/>
        <v>0</v>
      </c>
      <c r="I458">
        <f t="shared" si="33"/>
        <v>0</v>
      </c>
      <c r="J458" s="3">
        <f t="shared" si="35"/>
        <v>0</v>
      </c>
      <c r="K458">
        <f t="shared" si="36"/>
        <v>0</v>
      </c>
      <c r="L458">
        <f t="shared" si="37"/>
        <v>0</v>
      </c>
    </row>
    <row r="459" spans="7:12" x14ac:dyDescent="0.3">
      <c r="G459" s="3">
        <f t="shared" si="34"/>
        <v>0</v>
      </c>
      <c r="H459">
        <f t="shared" si="32"/>
        <v>0</v>
      </c>
      <c r="I459">
        <f t="shared" si="33"/>
        <v>0</v>
      </c>
      <c r="J459" s="3">
        <f t="shared" si="35"/>
        <v>0</v>
      </c>
      <c r="K459">
        <f t="shared" si="36"/>
        <v>0</v>
      </c>
      <c r="L459">
        <f t="shared" si="37"/>
        <v>0</v>
      </c>
    </row>
    <row r="460" spans="7:12" x14ac:dyDescent="0.3">
      <c r="G460" s="3">
        <f t="shared" si="34"/>
        <v>0</v>
      </c>
      <c r="H460">
        <f t="shared" si="32"/>
        <v>0</v>
      </c>
      <c r="I460">
        <f t="shared" si="33"/>
        <v>0</v>
      </c>
      <c r="J460" s="3">
        <f t="shared" si="35"/>
        <v>0</v>
      </c>
      <c r="K460">
        <f t="shared" si="36"/>
        <v>0</v>
      </c>
      <c r="L460">
        <f t="shared" si="37"/>
        <v>0</v>
      </c>
    </row>
    <row r="461" spans="7:12" x14ac:dyDescent="0.3">
      <c r="G461" s="3">
        <f t="shared" si="34"/>
        <v>0</v>
      </c>
      <c r="H461">
        <f t="shared" si="32"/>
        <v>0</v>
      </c>
      <c r="I461">
        <f t="shared" si="33"/>
        <v>0</v>
      </c>
      <c r="J461" s="3">
        <f t="shared" si="35"/>
        <v>0</v>
      </c>
      <c r="K461">
        <f t="shared" si="36"/>
        <v>0</v>
      </c>
      <c r="L461">
        <f t="shared" si="37"/>
        <v>0</v>
      </c>
    </row>
    <row r="462" spans="7:12" x14ac:dyDescent="0.3">
      <c r="G462" s="3">
        <f t="shared" si="34"/>
        <v>0</v>
      </c>
      <c r="H462">
        <f t="shared" si="32"/>
        <v>0</v>
      </c>
      <c r="I462">
        <f t="shared" si="33"/>
        <v>0</v>
      </c>
      <c r="J462" s="3">
        <f t="shared" si="35"/>
        <v>0</v>
      </c>
      <c r="K462">
        <f t="shared" si="36"/>
        <v>0</v>
      </c>
      <c r="L462">
        <f t="shared" si="37"/>
        <v>0</v>
      </c>
    </row>
    <row r="463" spans="7:12" x14ac:dyDescent="0.3">
      <c r="G463" s="3">
        <f t="shared" si="34"/>
        <v>0</v>
      </c>
      <c r="H463">
        <f t="shared" si="32"/>
        <v>0</v>
      </c>
      <c r="I463">
        <f t="shared" si="33"/>
        <v>0</v>
      </c>
      <c r="J463" s="3">
        <f t="shared" si="35"/>
        <v>0</v>
      </c>
      <c r="K463">
        <f t="shared" si="36"/>
        <v>0</v>
      </c>
      <c r="L463">
        <f t="shared" si="37"/>
        <v>0</v>
      </c>
    </row>
    <row r="464" spans="7:12" x14ac:dyDescent="0.3">
      <c r="G464" s="3">
        <f t="shared" si="34"/>
        <v>0</v>
      </c>
      <c r="H464">
        <f t="shared" si="32"/>
        <v>0</v>
      </c>
      <c r="I464">
        <f t="shared" si="33"/>
        <v>0</v>
      </c>
      <c r="J464" s="3">
        <f t="shared" si="35"/>
        <v>0</v>
      </c>
      <c r="K464">
        <f t="shared" si="36"/>
        <v>0</v>
      </c>
      <c r="L464">
        <f t="shared" si="37"/>
        <v>0</v>
      </c>
    </row>
    <row r="465" spans="7:12" x14ac:dyDescent="0.3">
      <c r="G465" s="3">
        <f t="shared" si="34"/>
        <v>0</v>
      </c>
      <c r="H465">
        <f t="shared" si="32"/>
        <v>0</v>
      </c>
      <c r="I465">
        <f t="shared" si="33"/>
        <v>0</v>
      </c>
      <c r="J465" s="3">
        <f t="shared" si="35"/>
        <v>0</v>
      </c>
      <c r="K465">
        <f t="shared" si="36"/>
        <v>0</v>
      </c>
      <c r="L465">
        <f t="shared" si="37"/>
        <v>0</v>
      </c>
    </row>
    <row r="466" spans="7:12" x14ac:dyDescent="0.3">
      <c r="G466" s="3">
        <f t="shared" si="34"/>
        <v>0</v>
      </c>
      <c r="H466">
        <f t="shared" si="32"/>
        <v>0</v>
      </c>
      <c r="I466">
        <f t="shared" si="33"/>
        <v>0</v>
      </c>
      <c r="J466" s="3">
        <f t="shared" si="35"/>
        <v>0</v>
      </c>
      <c r="K466">
        <f t="shared" si="36"/>
        <v>0</v>
      </c>
      <c r="L466">
        <f t="shared" si="37"/>
        <v>0</v>
      </c>
    </row>
    <row r="467" spans="7:12" x14ac:dyDescent="0.3">
      <c r="G467" s="3">
        <f t="shared" si="34"/>
        <v>0</v>
      </c>
      <c r="H467">
        <f t="shared" si="32"/>
        <v>0</v>
      </c>
      <c r="I467">
        <f t="shared" si="33"/>
        <v>0</v>
      </c>
      <c r="J467" s="3">
        <f t="shared" si="35"/>
        <v>0</v>
      </c>
      <c r="K467">
        <f t="shared" si="36"/>
        <v>0</v>
      </c>
      <c r="L467">
        <f t="shared" si="37"/>
        <v>0</v>
      </c>
    </row>
    <row r="468" spans="7:12" x14ac:dyDescent="0.3">
      <c r="G468" s="3">
        <f t="shared" si="34"/>
        <v>0</v>
      </c>
      <c r="H468">
        <f t="shared" si="32"/>
        <v>0</v>
      </c>
      <c r="I468">
        <f t="shared" si="33"/>
        <v>0</v>
      </c>
      <c r="J468" s="3">
        <f t="shared" si="35"/>
        <v>0</v>
      </c>
      <c r="K468">
        <f t="shared" si="36"/>
        <v>0</v>
      </c>
      <c r="L468">
        <f t="shared" si="37"/>
        <v>0</v>
      </c>
    </row>
    <row r="469" spans="7:12" x14ac:dyDescent="0.3">
      <c r="G469" s="3">
        <f t="shared" si="34"/>
        <v>0</v>
      </c>
      <c r="H469">
        <f t="shared" si="32"/>
        <v>0</v>
      </c>
      <c r="I469">
        <f t="shared" si="33"/>
        <v>0</v>
      </c>
      <c r="J469" s="3">
        <f t="shared" si="35"/>
        <v>0</v>
      </c>
      <c r="K469">
        <f t="shared" si="36"/>
        <v>0</v>
      </c>
      <c r="L469">
        <f t="shared" si="37"/>
        <v>0</v>
      </c>
    </row>
    <row r="470" spans="7:12" x14ac:dyDescent="0.3">
      <c r="G470" s="3">
        <f t="shared" si="34"/>
        <v>0</v>
      </c>
      <c r="H470">
        <f t="shared" si="32"/>
        <v>0</v>
      </c>
      <c r="I470">
        <f t="shared" si="33"/>
        <v>0</v>
      </c>
      <c r="J470" s="3">
        <f t="shared" si="35"/>
        <v>0</v>
      </c>
      <c r="K470">
        <f t="shared" si="36"/>
        <v>0</v>
      </c>
      <c r="L470">
        <f t="shared" si="37"/>
        <v>0</v>
      </c>
    </row>
    <row r="471" spans="7:12" x14ac:dyDescent="0.3">
      <c r="G471" s="3">
        <f t="shared" si="34"/>
        <v>0</v>
      </c>
      <c r="H471">
        <f t="shared" si="32"/>
        <v>0</v>
      </c>
      <c r="I471">
        <f t="shared" si="33"/>
        <v>0</v>
      </c>
      <c r="J471" s="3">
        <f t="shared" si="35"/>
        <v>0</v>
      </c>
      <c r="K471">
        <f t="shared" si="36"/>
        <v>0</v>
      </c>
      <c r="L471">
        <f t="shared" si="37"/>
        <v>0</v>
      </c>
    </row>
    <row r="472" spans="7:12" x14ac:dyDescent="0.3">
      <c r="G472" s="3">
        <f t="shared" si="34"/>
        <v>0</v>
      </c>
      <c r="H472">
        <f t="shared" si="32"/>
        <v>0</v>
      </c>
      <c r="I472">
        <f t="shared" si="33"/>
        <v>0</v>
      </c>
      <c r="J472" s="3">
        <f t="shared" si="35"/>
        <v>0</v>
      </c>
      <c r="K472">
        <f t="shared" si="36"/>
        <v>0</v>
      </c>
      <c r="L472">
        <f t="shared" si="37"/>
        <v>0</v>
      </c>
    </row>
    <row r="473" spans="7:12" x14ac:dyDescent="0.3">
      <c r="G473" s="3">
        <f t="shared" si="34"/>
        <v>0</v>
      </c>
      <c r="H473">
        <f t="shared" si="32"/>
        <v>0</v>
      </c>
      <c r="I473">
        <f t="shared" si="33"/>
        <v>0</v>
      </c>
      <c r="J473" s="3">
        <f t="shared" si="35"/>
        <v>0</v>
      </c>
      <c r="K473">
        <f t="shared" si="36"/>
        <v>0</v>
      </c>
      <c r="L473">
        <f t="shared" si="37"/>
        <v>0</v>
      </c>
    </row>
    <row r="474" spans="7:12" x14ac:dyDescent="0.3">
      <c r="G474" s="3">
        <f t="shared" si="34"/>
        <v>0</v>
      </c>
      <c r="H474">
        <f t="shared" si="32"/>
        <v>0</v>
      </c>
      <c r="I474">
        <f t="shared" si="33"/>
        <v>0</v>
      </c>
      <c r="J474" s="3">
        <f t="shared" si="35"/>
        <v>0</v>
      </c>
      <c r="K474">
        <f t="shared" si="36"/>
        <v>0</v>
      </c>
      <c r="L474">
        <f t="shared" si="37"/>
        <v>0</v>
      </c>
    </row>
    <row r="475" spans="7:12" x14ac:dyDescent="0.3">
      <c r="G475" s="3">
        <f t="shared" si="34"/>
        <v>0</v>
      </c>
      <c r="H475">
        <f t="shared" si="32"/>
        <v>0</v>
      </c>
      <c r="I475">
        <f t="shared" si="33"/>
        <v>0</v>
      </c>
      <c r="J475" s="3">
        <f t="shared" si="35"/>
        <v>0</v>
      </c>
      <c r="K475">
        <f t="shared" si="36"/>
        <v>0</v>
      </c>
      <c r="L475">
        <f t="shared" si="37"/>
        <v>0</v>
      </c>
    </row>
    <row r="476" spans="7:12" x14ac:dyDescent="0.3">
      <c r="G476" s="3">
        <f t="shared" si="34"/>
        <v>0</v>
      </c>
      <c r="H476">
        <f t="shared" si="32"/>
        <v>0</v>
      </c>
      <c r="I476">
        <f t="shared" si="33"/>
        <v>0</v>
      </c>
      <c r="J476" s="3">
        <f t="shared" si="35"/>
        <v>0</v>
      </c>
      <c r="K476">
        <f t="shared" si="36"/>
        <v>0</v>
      </c>
      <c r="L476">
        <f t="shared" si="37"/>
        <v>0</v>
      </c>
    </row>
    <row r="477" spans="7:12" x14ac:dyDescent="0.3">
      <c r="G477" s="3">
        <f t="shared" si="34"/>
        <v>0</v>
      </c>
      <c r="H477">
        <f t="shared" si="32"/>
        <v>0</v>
      </c>
      <c r="I477">
        <f t="shared" si="33"/>
        <v>0</v>
      </c>
      <c r="J477" s="3">
        <f t="shared" si="35"/>
        <v>0</v>
      </c>
      <c r="K477">
        <f t="shared" si="36"/>
        <v>0</v>
      </c>
      <c r="L477">
        <f t="shared" si="37"/>
        <v>0</v>
      </c>
    </row>
    <row r="478" spans="7:12" x14ac:dyDescent="0.3">
      <c r="G478" s="3">
        <f t="shared" si="34"/>
        <v>0</v>
      </c>
      <c r="H478">
        <f t="shared" si="32"/>
        <v>0</v>
      </c>
      <c r="I478">
        <f t="shared" si="33"/>
        <v>0</v>
      </c>
      <c r="J478" s="3">
        <f t="shared" si="35"/>
        <v>0</v>
      </c>
      <c r="K478">
        <f t="shared" si="36"/>
        <v>0</v>
      </c>
      <c r="L478">
        <f t="shared" si="37"/>
        <v>0</v>
      </c>
    </row>
    <row r="479" spans="7:12" x14ac:dyDescent="0.3">
      <c r="G479" s="3">
        <f t="shared" si="34"/>
        <v>0</v>
      </c>
      <c r="H479">
        <f t="shared" si="32"/>
        <v>0</v>
      </c>
      <c r="I479">
        <f t="shared" si="33"/>
        <v>0</v>
      </c>
      <c r="J479" s="3">
        <f t="shared" si="35"/>
        <v>0</v>
      </c>
      <c r="K479">
        <f t="shared" si="36"/>
        <v>0</v>
      </c>
      <c r="L479">
        <f t="shared" si="37"/>
        <v>0</v>
      </c>
    </row>
    <row r="480" spans="7:12" x14ac:dyDescent="0.3">
      <c r="G480" s="3">
        <f t="shared" si="34"/>
        <v>0</v>
      </c>
      <c r="H480">
        <f t="shared" si="32"/>
        <v>0</v>
      </c>
      <c r="I480">
        <f t="shared" si="33"/>
        <v>0</v>
      </c>
      <c r="J480" s="3">
        <f t="shared" si="35"/>
        <v>0</v>
      </c>
      <c r="K480">
        <f t="shared" si="36"/>
        <v>0</v>
      </c>
      <c r="L480">
        <f t="shared" si="37"/>
        <v>0</v>
      </c>
    </row>
    <row r="481" spans="7:12" x14ac:dyDescent="0.3">
      <c r="G481" s="3">
        <f t="shared" si="34"/>
        <v>0</v>
      </c>
      <c r="H481">
        <f t="shared" si="32"/>
        <v>0</v>
      </c>
      <c r="I481">
        <f t="shared" si="33"/>
        <v>0</v>
      </c>
      <c r="J481" s="3">
        <f t="shared" si="35"/>
        <v>0</v>
      </c>
      <c r="K481">
        <f t="shared" si="36"/>
        <v>0</v>
      </c>
      <c r="L481">
        <f t="shared" si="37"/>
        <v>0</v>
      </c>
    </row>
    <row r="482" spans="7:12" x14ac:dyDescent="0.3">
      <c r="G482" s="3">
        <f t="shared" si="34"/>
        <v>0</v>
      </c>
      <c r="H482">
        <f t="shared" si="32"/>
        <v>0</v>
      </c>
      <c r="I482">
        <f t="shared" si="33"/>
        <v>0</v>
      </c>
      <c r="J482" s="3">
        <f t="shared" si="35"/>
        <v>0</v>
      </c>
      <c r="K482">
        <f t="shared" si="36"/>
        <v>0</v>
      </c>
      <c r="L482">
        <f t="shared" si="37"/>
        <v>0</v>
      </c>
    </row>
    <row r="483" spans="7:12" x14ac:dyDescent="0.3">
      <c r="G483" s="3">
        <f t="shared" si="34"/>
        <v>0</v>
      </c>
      <c r="H483">
        <f t="shared" si="32"/>
        <v>0</v>
      </c>
      <c r="I483">
        <f t="shared" si="33"/>
        <v>0</v>
      </c>
      <c r="J483" s="3">
        <f t="shared" si="35"/>
        <v>0</v>
      </c>
      <c r="K483">
        <f t="shared" si="36"/>
        <v>0</v>
      </c>
      <c r="L483">
        <f t="shared" si="37"/>
        <v>0</v>
      </c>
    </row>
    <row r="484" spans="7:12" x14ac:dyDescent="0.3">
      <c r="G484" s="3">
        <f t="shared" si="34"/>
        <v>0</v>
      </c>
      <c r="H484">
        <f t="shared" si="32"/>
        <v>0</v>
      </c>
      <c r="I484">
        <f t="shared" si="33"/>
        <v>0</v>
      </c>
      <c r="J484" s="3">
        <f t="shared" si="35"/>
        <v>0</v>
      </c>
      <c r="K484">
        <f t="shared" si="36"/>
        <v>0</v>
      </c>
      <c r="L484">
        <f t="shared" si="37"/>
        <v>0</v>
      </c>
    </row>
    <row r="485" spans="7:12" x14ac:dyDescent="0.3">
      <c r="G485" s="3">
        <f t="shared" si="34"/>
        <v>0</v>
      </c>
      <c r="H485">
        <f t="shared" si="32"/>
        <v>0</v>
      </c>
      <c r="I485">
        <f t="shared" si="33"/>
        <v>0</v>
      </c>
      <c r="J485" s="3">
        <f t="shared" si="35"/>
        <v>0</v>
      </c>
      <c r="K485">
        <f t="shared" si="36"/>
        <v>0</v>
      </c>
      <c r="L485">
        <f t="shared" si="37"/>
        <v>0</v>
      </c>
    </row>
    <row r="486" spans="7:12" x14ac:dyDescent="0.3">
      <c r="G486" s="3">
        <f t="shared" si="34"/>
        <v>0</v>
      </c>
      <c r="H486">
        <f t="shared" si="32"/>
        <v>0</v>
      </c>
      <c r="I486">
        <f t="shared" si="33"/>
        <v>0</v>
      </c>
      <c r="J486" s="3">
        <f t="shared" si="35"/>
        <v>0</v>
      </c>
      <c r="K486">
        <f t="shared" si="36"/>
        <v>0</v>
      </c>
      <c r="L486">
        <f t="shared" si="37"/>
        <v>0</v>
      </c>
    </row>
    <row r="487" spans="7:12" x14ac:dyDescent="0.3">
      <c r="G487" s="3">
        <f t="shared" si="34"/>
        <v>0</v>
      </c>
      <c r="H487">
        <f t="shared" si="32"/>
        <v>0</v>
      </c>
      <c r="I487">
        <f t="shared" si="33"/>
        <v>0</v>
      </c>
      <c r="J487" s="3">
        <f t="shared" si="35"/>
        <v>0</v>
      </c>
      <c r="K487">
        <f t="shared" si="36"/>
        <v>0</v>
      </c>
      <c r="L487">
        <f t="shared" si="37"/>
        <v>0</v>
      </c>
    </row>
    <row r="488" spans="7:12" x14ac:dyDescent="0.3">
      <c r="G488" s="3">
        <f t="shared" si="34"/>
        <v>0</v>
      </c>
      <c r="H488">
        <f t="shared" si="32"/>
        <v>0</v>
      </c>
      <c r="I488">
        <f t="shared" si="33"/>
        <v>0</v>
      </c>
      <c r="J488" s="3">
        <f t="shared" si="35"/>
        <v>0</v>
      </c>
      <c r="K488">
        <f t="shared" si="36"/>
        <v>0</v>
      </c>
      <c r="L488">
        <f t="shared" si="37"/>
        <v>0</v>
      </c>
    </row>
    <row r="489" spans="7:12" x14ac:dyDescent="0.3">
      <c r="G489" s="3">
        <f t="shared" si="34"/>
        <v>0</v>
      </c>
      <c r="H489">
        <f t="shared" si="32"/>
        <v>0</v>
      </c>
      <c r="I489">
        <f t="shared" si="33"/>
        <v>0</v>
      </c>
      <c r="J489" s="3">
        <f t="shared" si="35"/>
        <v>0</v>
      </c>
      <c r="K489">
        <f t="shared" si="36"/>
        <v>0</v>
      </c>
      <c r="L489">
        <f t="shared" si="37"/>
        <v>0</v>
      </c>
    </row>
    <row r="490" spans="7:12" x14ac:dyDescent="0.3">
      <c r="G490" s="3">
        <f t="shared" si="34"/>
        <v>0</v>
      </c>
      <c r="H490">
        <f t="shared" si="32"/>
        <v>0</v>
      </c>
      <c r="I490">
        <f t="shared" si="33"/>
        <v>0</v>
      </c>
      <c r="J490" s="3">
        <f t="shared" si="35"/>
        <v>0</v>
      </c>
      <c r="K490">
        <f t="shared" si="36"/>
        <v>0</v>
      </c>
      <c r="L490">
        <f t="shared" si="37"/>
        <v>0</v>
      </c>
    </row>
    <row r="491" spans="7:12" x14ac:dyDescent="0.3">
      <c r="G491" s="3">
        <f t="shared" si="34"/>
        <v>0</v>
      </c>
      <c r="H491">
        <f t="shared" si="32"/>
        <v>0</v>
      </c>
      <c r="I491">
        <f t="shared" si="33"/>
        <v>0</v>
      </c>
      <c r="J491" s="3">
        <f t="shared" si="35"/>
        <v>0</v>
      </c>
      <c r="K491">
        <f t="shared" si="36"/>
        <v>0</v>
      </c>
      <c r="L491">
        <f t="shared" si="37"/>
        <v>0</v>
      </c>
    </row>
    <row r="492" spans="7:12" x14ac:dyDescent="0.3">
      <c r="G492" s="3">
        <f t="shared" si="34"/>
        <v>0</v>
      </c>
      <c r="H492">
        <f t="shared" si="32"/>
        <v>0</v>
      </c>
      <c r="I492">
        <f t="shared" si="33"/>
        <v>0</v>
      </c>
      <c r="J492" s="3">
        <f t="shared" si="35"/>
        <v>0</v>
      </c>
      <c r="K492">
        <f t="shared" si="36"/>
        <v>0</v>
      </c>
      <c r="L492">
        <f t="shared" si="37"/>
        <v>0</v>
      </c>
    </row>
    <row r="493" spans="7:12" x14ac:dyDescent="0.3">
      <c r="G493" s="3">
        <f t="shared" si="34"/>
        <v>0</v>
      </c>
      <c r="H493">
        <f t="shared" si="32"/>
        <v>0</v>
      </c>
      <c r="I493">
        <f t="shared" si="33"/>
        <v>0</v>
      </c>
      <c r="J493" s="3">
        <f t="shared" si="35"/>
        <v>0</v>
      </c>
      <c r="K493">
        <f t="shared" si="36"/>
        <v>0</v>
      </c>
      <c r="L493">
        <f t="shared" si="37"/>
        <v>0</v>
      </c>
    </row>
    <row r="494" spans="7:12" x14ac:dyDescent="0.3">
      <c r="G494" s="3">
        <f t="shared" si="34"/>
        <v>0</v>
      </c>
      <c r="H494">
        <f t="shared" si="32"/>
        <v>0</v>
      </c>
      <c r="I494">
        <f t="shared" si="33"/>
        <v>0</v>
      </c>
      <c r="J494" s="3">
        <f t="shared" si="35"/>
        <v>0</v>
      </c>
      <c r="K494">
        <f t="shared" si="36"/>
        <v>0</v>
      </c>
      <c r="L494">
        <f t="shared" si="37"/>
        <v>0</v>
      </c>
    </row>
    <row r="495" spans="7:12" x14ac:dyDescent="0.3">
      <c r="G495" s="3">
        <f t="shared" si="34"/>
        <v>0</v>
      </c>
      <c r="H495">
        <f t="shared" si="32"/>
        <v>0</v>
      </c>
      <c r="I495">
        <f t="shared" si="33"/>
        <v>0</v>
      </c>
      <c r="J495" s="3">
        <f t="shared" si="35"/>
        <v>0</v>
      </c>
      <c r="K495">
        <f t="shared" si="36"/>
        <v>0</v>
      </c>
      <c r="L495">
        <f t="shared" si="37"/>
        <v>0</v>
      </c>
    </row>
    <row r="496" spans="7:12" x14ac:dyDescent="0.3">
      <c r="G496" s="3">
        <f t="shared" si="34"/>
        <v>0</v>
      </c>
      <c r="H496">
        <f t="shared" si="32"/>
        <v>0</v>
      </c>
      <c r="I496">
        <f t="shared" si="33"/>
        <v>0</v>
      </c>
      <c r="J496" s="3">
        <f t="shared" si="35"/>
        <v>0</v>
      </c>
      <c r="K496">
        <f t="shared" si="36"/>
        <v>0</v>
      </c>
      <c r="L496">
        <f t="shared" si="37"/>
        <v>0</v>
      </c>
    </row>
    <row r="497" spans="7:12" x14ac:dyDescent="0.3">
      <c r="G497" s="3">
        <f t="shared" si="34"/>
        <v>0</v>
      </c>
      <c r="H497">
        <f t="shared" si="32"/>
        <v>0</v>
      </c>
      <c r="I497">
        <f t="shared" si="33"/>
        <v>0</v>
      </c>
      <c r="J497" s="3">
        <f t="shared" si="35"/>
        <v>0</v>
      </c>
      <c r="K497">
        <f t="shared" si="36"/>
        <v>0</v>
      </c>
      <c r="L497">
        <f t="shared" si="37"/>
        <v>0</v>
      </c>
    </row>
    <row r="498" spans="7:12" x14ac:dyDescent="0.3">
      <c r="G498" s="3">
        <f t="shared" si="34"/>
        <v>0</v>
      </c>
      <c r="H498">
        <f t="shared" si="32"/>
        <v>0</v>
      </c>
      <c r="I498">
        <f t="shared" si="33"/>
        <v>0</v>
      </c>
      <c r="J498" s="3">
        <f t="shared" si="35"/>
        <v>0</v>
      </c>
      <c r="K498">
        <f t="shared" si="36"/>
        <v>0</v>
      </c>
      <c r="L498">
        <f t="shared" si="37"/>
        <v>0</v>
      </c>
    </row>
    <row r="499" spans="7:12" x14ac:dyDescent="0.3">
      <c r="G499" s="3">
        <f t="shared" si="34"/>
        <v>0</v>
      </c>
      <c r="H499">
        <f t="shared" si="32"/>
        <v>0</v>
      </c>
      <c r="I499">
        <f t="shared" si="33"/>
        <v>0</v>
      </c>
      <c r="J499" s="3">
        <f t="shared" si="35"/>
        <v>0</v>
      </c>
      <c r="K499">
        <f t="shared" si="36"/>
        <v>0</v>
      </c>
      <c r="L499">
        <f t="shared" si="37"/>
        <v>0</v>
      </c>
    </row>
    <row r="500" spans="7:12" x14ac:dyDescent="0.3">
      <c r="G500" s="3">
        <f t="shared" si="34"/>
        <v>0</v>
      </c>
      <c r="H500">
        <f t="shared" si="32"/>
        <v>0</v>
      </c>
      <c r="I500">
        <f t="shared" si="33"/>
        <v>0</v>
      </c>
      <c r="J500" s="3">
        <f t="shared" si="35"/>
        <v>0</v>
      </c>
      <c r="K500">
        <f t="shared" si="36"/>
        <v>0</v>
      </c>
      <c r="L500">
        <f t="shared" si="37"/>
        <v>0</v>
      </c>
    </row>
    <row r="501" spans="7:12" x14ac:dyDescent="0.3">
      <c r="G501" s="3">
        <f t="shared" si="34"/>
        <v>0</v>
      </c>
      <c r="H501">
        <f t="shared" si="32"/>
        <v>0</v>
      </c>
      <c r="I501">
        <f t="shared" si="33"/>
        <v>0</v>
      </c>
      <c r="J501" s="3">
        <f t="shared" si="35"/>
        <v>0</v>
      </c>
      <c r="K501">
        <f t="shared" si="36"/>
        <v>0</v>
      </c>
      <c r="L501">
        <f t="shared" si="37"/>
        <v>0</v>
      </c>
    </row>
    <row r="502" spans="7:12" x14ac:dyDescent="0.3">
      <c r="G502" s="3">
        <f t="shared" si="34"/>
        <v>0</v>
      </c>
      <c r="H502">
        <f t="shared" si="32"/>
        <v>0</v>
      </c>
      <c r="I502">
        <f t="shared" si="33"/>
        <v>0</v>
      </c>
      <c r="J502" s="3">
        <f t="shared" si="35"/>
        <v>0</v>
      </c>
      <c r="K502">
        <f t="shared" si="36"/>
        <v>0</v>
      </c>
      <c r="L502">
        <f t="shared" si="37"/>
        <v>0</v>
      </c>
    </row>
    <row r="503" spans="7:12" x14ac:dyDescent="0.3">
      <c r="G503" s="3">
        <f t="shared" si="34"/>
        <v>0</v>
      </c>
      <c r="H503">
        <f t="shared" si="32"/>
        <v>0</v>
      </c>
      <c r="I503">
        <f t="shared" si="33"/>
        <v>0</v>
      </c>
      <c r="J503" s="3">
        <f t="shared" si="35"/>
        <v>0</v>
      </c>
      <c r="K503">
        <f t="shared" si="36"/>
        <v>0</v>
      </c>
      <c r="L503">
        <f t="shared" si="37"/>
        <v>0</v>
      </c>
    </row>
    <row r="504" spans="7:12" x14ac:dyDescent="0.3">
      <c r="G504" s="3">
        <f t="shared" si="34"/>
        <v>0</v>
      </c>
      <c r="H504">
        <f t="shared" si="32"/>
        <v>0</v>
      </c>
      <c r="I504">
        <f t="shared" si="33"/>
        <v>0</v>
      </c>
      <c r="J504" s="3">
        <f t="shared" si="35"/>
        <v>0</v>
      </c>
      <c r="K504">
        <f t="shared" si="36"/>
        <v>0</v>
      </c>
      <c r="L504">
        <f t="shared" si="37"/>
        <v>0</v>
      </c>
    </row>
    <row r="505" spans="7:12" x14ac:dyDescent="0.3">
      <c r="G505" s="3">
        <f t="shared" si="34"/>
        <v>0</v>
      </c>
      <c r="H505">
        <f t="shared" si="32"/>
        <v>0</v>
      </c>
      <c r="I505">
        <f t="shared" si="33"/>
        <v>0</v>
      </c>
      <c r="J505" s="3">
        <f t="shared" si="35"/>
        <v>0</v>
      </c>
      <c r="K505">
        <f t="shared" si="36"/>
        <v>0</v>
      </c>
      <c r="L505">
        <f t="shared" si="37"/>
        <v>0</v>
      </c>
    </row>
    <row r="506" spans="7:12" x14ac:dyDescent="0.3">
      <c r="G506" s="3">
        <f t="shared" si="34"/>
        <v>0</v>
      </c>
      <c r="H506">
        <f t="shared" si="32"/>
        <v>0</v>
      </c>
      <c r="I506">
        <f t="shared" si="33"/>
        <v>0</v>
      </c>
      <c r="J506" s="3">
        <f t="shared" si="35"/>
        <v>0</v>
      </c>
      <c r="K506">
        <f t="shared" si="36"/>
        <v>0</v>
      </c>
      <c r="L506">
        <f t="shared" si="37"/>
        <v>0</v>
      </c>
    </row>
    <row r="507" spans="7:12" x14ac:dyDescent="0.3">
      <c r="G507" s="3">
        <f t="shared" si="34"/>
        <v>0</v>
      </c>
      <c r="H507">
        <f t="shared" si="32"/>
        <v>0</v>
      </c>
      <c r="I507">
        <f t="shared" si="33"/>
        <v>0</v>
      </c>
      <c r="J507" s="3">
        <f t="shared" si="35"/>
        <v>0</v>
      </c>
      <c r="K507">
        <f t="shared" si="36"/>
        <v>0</v>
      </c>
      <c r="L507">
        <f t="shared" si="37"/>
        <v>0</v>
      </c>
    </row>
    <row r="508" spans="7:12" x14ac:dyDescent="0.3">
      <c r="G508" s="3">
        <f t="shared" si="34"/>
        <v>0</v>
      </c>
      <c r="H508">
        <f t="shared" si="32"/>
        <v>0</v>
      </c>
      <c r="I508">
        <f t="shared" si="33"/>
        <v>0</v>
      </c>
      <c r="J508" s="3">
        <f t="shared" si="35"/>
        <v>0</v>
      </c>
      <c r="K508">
        <f t="shared" si="36"/>
        <v>0</v>
      </c>
      <c r="L508">
        <f t="shared" si="37"/>
        <v>0</v>
      </c>
    </row>
    <row r="509" spans="7:12" x14ac:dyDescent="0.3">
      <c r="G509" s="3">
        <f t="shared" si="34"/>
        <v>0</v>
      </c>
      <c r="H509">
        <f t="shared" si="32"/>
        <v>0</v>
      </c>
      <c r="I509">
        <f t="shared" si="33"/>
        <v>0</v>
      </c>
      <c r="J509" s="3">
        <f t="shared" si="35"/>
        <v>0</v>
      </c>
      <c r="K509">
        <f t="shared" si="36"/>
        <v>0</v>
      </c>
      <c r="L509">
        <f t="shared" si="37"/>
        <v>0</v>
      </c>
    </row>
    <row r="510" spans="7:12" x14ac:dyDescent="0.3">
      <c r="G510" s="3">
        <f t="shared" si="34"/>
        <v>0</v>
      </c>
      <c r="H510">
        <f t="shared" si="32"/>
        <v>0</v>
      </c>
      <c r="I510">
        <f t="shared" si="33"/>
        <v>0</v>
      </c>
      <c r="J510" s="3">
        <f t="shared" si="35"/>
        <v>0</v>
      </c>
      <c r="K510">
        <f t="shared" si="36"/>
        <v>0</v>
      </c>
      <c r="L510">
        <f t="shared" si="37"/>
        <v>0</v>
      </c>
    </row>
    <row r="511" spans="7:12" x14ac:dyDescent="0.3">
      <c r="G511" s="3">
        <f t="shared" si="34"/>
        <v>0</v>
      </c>
      <c r="H511">
        <f t="shared" si="32"/>
        <v>0</v>
      </c>
      <c r="I511">
        <f t="shared" si="33"/>
        <v>0</v>
      </c>
      <c r="J511" s="3">
        <f t="shared" si="35"/>
        <v>0</v>
      </c>
      <c r="K511">
        <f t="shared" si="36"/>
        <v>0</v>
      </c>
      <c r="L511">
        <f t="shared" si="37"/>
        <v>0</v>
      </c>
    </row>
    <row r="512" spans="7:12" x14ac:dyDescent="0.3">
      <c r="G512" s="3">
        <f t="shared" si="34"/>
        <v>0</v>
      </c>
      <c r="H512">
        <f t="shared" si="32"/>
        <v>0</v>
      </c>
      <c r="I512">
        <f t="shared" si="33"/>
        <v>0</v>
      </c>
      <c r="J512" s="3">
        <f t="shared" si="35"/>
        <v>0</v>
      </c>
      <c r="K512">
        <f t="shared" si="36"/>
        <v>0</v>
      </c>
      <c r="L512">
        <f t="shared" si="37"/>
        <v>0</v>
      </c>
    </row>
    <row r="513" spans="7:12" x14ac:dyDescent="0.3">
      <c r="G513" s="3">
        <f t="shared" si="34"/>
        <v>0</v>
      </c>
      <c r="H513">
        <f t="shared" si="32"/>
        <v>0</v>
      </c>
      <c r="I513">
        <f t="shared" si="33"/>
        <v>0</v>
      </c>
      <c r="J513" s="3">
        <f t="shared" si="35"/>
        <v>0</v>
      </c>
      <c r="K513">
        <f t="shared" si="36"/>
        <v>0</v>
      </c>
      <c r="L513">
        <f t="shared" si="37"/>
        <v>0</v>
      </c>
    </row>
    <row r="514" spans="7:12" x14ac:dyDescent="0.3">
      <c r="G514" s="3">
        <f t="shared" si="34"/>
        <v>0</v>
      </c>
      <c r="H514">
        <f t="shared" si="32"/>
        <v>0</v>
      </c>
      <c r="I514">
        <f t="shared" si="33"/>
        <v>0</v>
      </c>
      <c r="J514" s="3">
        <f t="shared" si="35"/>
        <v>0</v>
      </c>
      <c r="K514">
        <f t="shared" si="36"/>
        <v>0</v>
      </c>
      <c r="L514">
        <f t="shared" si="37"/>
        <v>0</v>
      </c>
    </row>
    <row r="515" spans="7:12" x14ac:dyDescent="0.3">
      <c r="G515" s="3">
        <f t="shared" si="34"/>
        <v>0</v>
      </c>
      <c r="H515">
        <f t="shared" ref="H515:H578" si="38">B515-B514</f>
        <v>0</v>
      </c>
      <c r="I515">
        <f t="shared" ref="I515:I578" si="39">C515-C514</f>
        <v>0</v>
      </c>
      <c r="J515" s="3">
        <f t="shared" si="35"/>
        <v>0</v>
      </c>
      <c r="K515">
        <f t="shared" si="36"/>
        <v>0</v>
      </c>
      <c r="L515">
        <f t="shared" si="37"/>
        <v>0</v>
      </c>
    </row>
    <row r="516" spans="7:12" x14ac:dyDescent="0.3">
      <c r="G516" s="3">
        <f t="shared" ref="G516:G579" si="40">A516</f>
        <v>0</v>
      </c>
      <c r="H516">
        <f t="shared" si="38"/>
        <v>0</v>
      </c>
      <c r="I516">
        <f t="shared" si="39"/>
        <v>0</v>
      </c>
      <c r="J516" s="3">
        <f t="shared" ref="J516:J579" si="41">A516</f>
        <v>0</v>
      </c>
      <c r="K516">
        <f t="shared" ref="K516:K579" si="42">E516-E515</f>
        <v>0</v>
      </c>
      <c r="L516">
        <f t="shared" ref="L516:L579" si="43">F516-F515</f>
        <v>0</v>
      </c>
    </row>
    <row r="517" spans="7:12" x14ac:dyDescent="0.3">
      <c r="G517" s="3">
        <f t="shared" si="40"/>
        <v>0</v>
      </c>
      <c r="H517">
        <f t="shared" si="38"/>
        <v>0</v>
      </c>
      <c r="I517">
        <f t="shared" si="39"/>
        <v>0</v>
      </c>
      <c r="J517" s="3">
        <f t="shared" si="41"/>
        <v>0</v>
      </c>
      <c r="K517">
        <f t="shared" si="42"/>
        <v>0</v>
      </c>
      <c r="L517">
        <f t="shared" si="43"/>
        <v>0</v>
      </c>
    </row>
    <row r="518" spans="7:12" x14ac:dyDescent="0.3">
      <c r="G518" s="3">
        <f t="shared" si="40"/>
        <v>0</v>
      </c>
      <c r="H518">
        <f t="shared" si="38"/>
        <v>0</v>
      </c>
      <c r="I518">
        <f t="shared" si="39"/>
        <v>0</v>
      </c>
      <c r="J518" s="3">
        <f t="shared" si="41"/>
        <v>0</v>
      </c>
      <c r="K518">
        <f t="shared" si="42"/>
        <v>0</v>
      </c>
      <c r="L518">
        <f t="shared" si="43"/>
        <v>0</v>
      </c>
    </row>
    <row r="519" spans="7:12" x14ac:dyDescent="0.3">
      <c r="G519" s="3">
        <f t="shared" si="40"/>
        <v>0</v>
      </c>
      <c r="H519">
        <f t="shared" si="38"/>
        <v>0</v>
      </c>
      <c r="I519">
        <f t="shared" si="39"/>
        <v>0</v>
      </c>
      <c r="J519" s="3">
        <f t="shared" si="41"/>
        <v>0</v>
      </c>
      <c r="K519">
        <f t="shared" si="42"/>
        <v>0</v>
      </c>
      <c r="L519">
        <f t="shared" si="43"/>
        <v>0</v>
      </c>
    </row>
    <row r="520" spans="7:12" x14ac:dyDescent="0.3">
      <c r="G520" s="3">
        <f t="shared" si="40"/>
        <v>0</v>
      </c>
      <c r="H520">
        <f t="shared" si="38"/>
        <v>0</v>
      </c>
      <c r="I520">
        <f t="shared" si="39"/>
        <v>0</v>
      </c>
      <c r="J520" s="3">
        <f t="shared" si="41"/>
        <v>0</v>
      </c>
      <c r="K520">
        <f t="shared" si="42"/>
        <v>0</v>
      </c>
      <c r="L520">
        <f t="shared" si="43"/>
        <v>0</v>
      </c>
    </row>
    <row r="521" spans="7:12" x14ac:dyDescent="0.3">
      <c r="G521" s="3">
        <f t="shared" si="40"/>
        <v>0</v>
      </c>
      <c r="H521">
        <f t="shared" si="38"/>
        <v>0</v>
      </c>
      <c r="I521">
        <f t="shared" si="39"/>
        <v>0</v>
      </c>
      <c r="J521" s="3">
        <f t="shared" si="41"/>
        <v>0</v>
      </c>
      <c r="K521">
        <f t="shared" si="42"/>
        <v>0</v>
      </c>
      <c r="L521">
        <f t="shared" si="43"/>
        <v>0</v>
      </c>
    </row>
    <row r="522" spans="7:12" x14ac:dyDescent="0.3">
      <c r="G522" s="3">
        <f t="shared" si="40"/>
        <v>0</v>
      </c>
      <c r="H522">
        <f t="shared" si="38"/>
        <v>0</v>
      </c>
      <c r="I522">
        <f t="shared" si="39"/>
        <v>0</v>
      </c>
      <c r="J522" s="3">
        <f t="shared" si="41"/>
        <v>0</v>
      </c>
      <c r="K522">
        <f t="shared" si="42"/>
        <v>0</v>
      </c>
      <c r="L522">
        <f t="shared" si="43"/>
        <v>0</v>
      </c>
    </row>
    <row r="523" spans="7:12" x14ac:dyDescent="0.3">
      <c r="G523" s="3">
        <f t="shared" si="40"/>
        <v>0</v>
      </c>
      <c r="H523">
        <f t="shared" si="38"/>
        <v>0</v>
      </c>
      <c r="I523">
        <f t="shared" si="39"/>
        <v>0</v>
      </c>
      <c r="J523" s="3">
        <f t="shared" si="41"/>
        <v>0</v>
      </c>
      <c r="K523">
        <f t="shared" si="42"/>
        <v>0</v>
      </c>
      <c r="L523">
        <f t="shared" si="43"/>
        <v>0</v>
      </c>
    </row>
    <row r="524" spans="7:12" x14ac:dyDescent="0.3">
      <c r="G524" s="3">
        <f t="shared" si="40"/>
        <v>0</v>
      </c>
      <c r="H524">
        <f t="shared" si="38"/>
        <v>0</v>
      </c>
      <c r="I524">
        <f t="shared" si="39"/>
        <v>0</v>
      </c>
      <c r="J524" s="3">
        <f t="shared" si="41"/>
        <v>0</v>
      </c>
      <c r="K524">
        <f t="shared" si="42"/>
        <v>0</v>
      </c>
      <c r="L524">
        <f t="shared" si="43"/>
        <v>0</v>
      </c>
    </row>
    <row r="525" spans="7:12" x14ac:dyDescent="0.3">
      <c r="G525" s="3">
        <f t="shared" si="40"/>
        <v>0</v>
      </c>
      <c r="H525">
        <f t="shared" si="38"/>
        <v>0</v>
      </c>
      <c r="I525">
        <f t="shared" si="39"/>
        <v>0</v>
      </c>
      <c r="J525" s="3">
        <f t="shared" si="41"/>
        <v>0</v>
      </c>
      <c r="K525">
        <f t="shared" si="42"/>
        <v>0</v>
      </c>
      <c r="L525">
        <f t="shared" si="43"/>
        <v>0</v>
      </c>
    </row>
    <row r="526" spans="7:12" x14ac:dyDescent="0.3">
      <c r="G526" s="3">
        <f t="shared" si="40"/>
        <v>0</v>
      </c>
      <c r="H526">
        <f t="shared" si="38"/>
        <v>0</v>
      </c>
      <c r="I526">
        <f t="shared" si="39"/>
        <v>0</v>
      </c>
      <c r="J526" s="3">
        <f t="shared" si="41"/>
        <v>0</v>
      </c>
      <c r="K526">
        <f t="shared" si="42"/>
        <v>0</v>
      </c>
      <c r="L526">
        <f t="shared" si="43"/>
        <v>0</v>
      </c>
    </row>
    <row r="527" spans="7:12" x14ac:dyDescent="0.3">
      <c r="G527" s="3">
        <f t="shared" si="40"/>
        <v>0</v>
      </c>
      <c r="H527">
        <f t="shared" si="38"/>
        <v>0</v>
      </c>
      <c r="I527">
        <f t="shared" si="39"/>
        <v>0</v>
      </c>
      <c r="J527" s="3">
        <f t="shared" si="41"/>
        <v>0</v>
      </c>
      <c r="K527">
        <f t="shared" si="42"/>
        <v>0</v>
      </c>
      <c r="L527">
        <f t="shared" si="43"/>
        <v>0</v>
      </c>
    </row>
    <row r="528" spans="7:12" x14ac:dyDescent="0.3">
      <c r="G528" s="3">
        <f t="shared" si="40"/>
        <v>0</v>
      </c>
      <c r="H528">
        <f t="shared" si="38"/>
        <v>0</v>
      </c>
      <c r="I528">
        <f t="shared" si="39"/>
        <v>0</v>
      </c>
      <c r="J528" s="3">
        <f t="shared" si="41"/>
        <v>0</v>
      </c>
      <c r="K528">
        <f t="shared" si="42"/>
        <v>0</v>
      </c>
      <c r="L528">
        <f t="shared" si="43"/>
        <v>0</v>
      </c>
    </row>
    <row r="529" spans="7:12" x14ac:dyDescent="0.3">
      <c r="G529" s="3">
        <f t="shared" si="40"/>
        <v>0</v>
      </c>
      <c r="H529">
        <f t="shared" si="38"/>
        <v>0</v>
      </c>
      <c r="I529">
        <f t="shared" si="39"/>
        <v>0</v>
      </c>
      <c r="J529" s="3">
        <f t="shared" si="41"/>
        <v>0</v>
      </c>
      <c r="K529">
        <f t="shared" si="42"/>
        <v>0</v>
      </c>
      <c r="L529">
        <f t="shared" si="43"/>
        <v>0</v>
      </c>
    </row>
    <row r="530" spans="7:12" x14ac:dyDescent="0.3">
      <c r="G530" s="3">
        <f t="shared" si="40"/>
        <v>0</v>
      </c>
      <c r="H530">
        <f t="shared" si="38"/>
        <v>0</v>
      </c>
      <c r="I530">
        <f t="shared" si="39"/>
        <v>0</v>
      </c>
      <c r="J530" s="3">
        <f t="shared" si="41"/>
        <v>0</v>
      </c>
      <c r="K530">
        <f t="shared" si="42"/>
        <v>0</v>
      </c>
      <c r="L530">
        <f t="shared" si="43"/>
        <v>0</v>
      </c>
    </row>
    <row r="531" spans="7:12" x14ac:dyDescent="0.3">
      <c r="G531" s="3">
        <f t="shared" si="40"/>
        <v>0</v>
      </c>
      <c r="H531">
        <f t="shared" si="38"/>
        <v>0</v>
      </c>
      <c r="I531">
        <f t="shared" si="39"/>
        <v>0</v>
      </c>
      <c r="J531" s="3">
        <f t="shared" si="41"/>
        <v>0</v>
      </c>
      <c r="K531">
        <f t="shared" si="42"/>
        <v>0</v>
      </c>
      <c r="L531">
        <f t="shared" si="43"/>
        <v>0</v>
      </c>
    </row>
    <row r="532" spans="7:12" x14ac:dyDescent="0.3">
      <c r="G532" s="3">
        <f t="shared" si="40"/>
        <v>0</v>
      </c>
      <c r="H532">
        <f t="shared" si="38"/>
        <v>0</v>
      </c>
      <c r="I532">
        <f t="shared" si="39"/>
        <v>0</v>
      </c>
      <c r="J532" s="3">
        <f t="shared" si="41"/>
        <v>0</v>
      </c>
      <c r="K532">
        <f t="shared" si="42"/>
        <v>0</v>
      </c>
      <c r="L532">
        <f t="shared" si="43"/>
        <v>0</v>
      </c>
    </row>
    <row r="533" spans="7:12" x14ac:dyDescent="0.3">
      <c r="G533" s="3">
        <f t="shared" si="40"/>
        <v>0</v>
      </c>
      <c r="H533">
        <f t="shared" si="38"/>
        <v>0</v>
      </c>
      <c r="I533">
        <f t="shared" si="39"/>
        <v>0</v>
      </c>
      <c r="J533" s="3">
        <f t="shared" si="41"/>
        <v>0</v>
      </c>
      <c r="K533">
        <f t="shared" si="42"/>
        <v>0</v>
      </c>
      <c r="L533">
        <f t="shared" si="43"/>
        <v>0</v>
      </c>
    </row>
    <row r="534" spans="7:12" x14ac:dyDescent="0.3">
      <c r="G534" s="3">
        <f t="shared" si="40"/>
        <v>0</v>
      </c>
      <c r="H534">
        <f t="shared" si="38"/>
        <v>0</v>
      </c>
      <c r="I534">
        <f t="shared" si="39"/>
        <v>0</v>
      </c>
      <c r="J534" s="3">
        <f t="shared" si="41"/>
        <v>0</v>
      </c>
      <c r="K534">
        <f t="shared" si="42"/>
        <v>0</v>
      </c>
      <c r="L534">
        <f t="shared" si="43"/>
        <v>0</v>
      </c>
    </row>
    <row r="535" spans="7:12" x14ac:dyDescent="0.3">
      <c r="G535" s="3">
        <f t="shared" si="40"/>
        <v>0</v>
      </c>
      <c r="H535">
        <f t="shared" si="38"/>
        <v>0</v>
      </c>
      <c r="I535">
        <f t="shared" si="39"/>
        <v>0</v>
      </c>
      <c r="J535" s="3">
        <f t="shared" si="41"/>
        <v>0</v>
      </c>
      <c r="K535">
        <f t="shared" si="42"/>
        <v>0</v>
      </c>
      <c r="L535">
        <f t="shared" si="43"/>
        <v>0</v>
      </c>
    </row>
    <row r="536" spans="7:12" x14ac:dyDescent="0.3">
      <c r="G536" s="3">
        <f t="shared" si="40"/>
        <v>0</v>
      </c>
      <c r="H536">
        <f t="shared" si="38"/>
        <v>0</v>
      </c>
      <c r="I536">
        <f t="shared" si="39"/>
        <v>0</v>
      </c>
      <c r="J536" s="3">
        <f t="shared" si="41"/>
        <v>0</v>
      </c>
      <c r="K536">
        <f t="shared" si="42"/>
        <v>0</v>
      </c>
      <c r="L536">
        <f t="shared" si="43"/>
        <v>0</v>
      </c>
    </row>
    <row r="537" spans="7:12" x14ac:dyDescent="0.3">
      <c r="G537" s="3">
        <f t="shared" si="40"/>
        <v>0</v>
      </c>
      <c r="H537">
        <f t="shared" si="38"/>
        <v>0</v>
      </c>
      <c r="I537">
        <f t="shared" si="39"/>
        <v>0</v>
      </c>
      <c r="J537" s="3">
        <f t="shared" si="41"/>
        <v>0</v>
      </c>
      <c r="K537">
        <f t="shared" si="42"/>
        <v>0</v>
      </c>
      <c r="L537">
        <f t="shared" si="43"/>
        <v>0</v>
      </c>
    </row>
    <row r="538" spans="7:12" x14ac:dyDescent="0.3">
      <c r="G538" s="3">
        <f t="shared" si="40"/>
        <v>0</v>
      </c>
      <c r="H538">
        <f t="shared" si="38"/>
        <v>0</v>
      </c>
      <c r="I538">
        <f t="shared" si="39"/>
        <v>0</v>
      </c>
      <c r="J538" s="3">
        <f t="shared" si="41"/>
        <v>0</v>
      </c>
      <c r="K538">
        <f t="shared" si="42"/>
        <v>0</v>
      </c>
      <c r="L538">
        <f t="shared" si="43"/>
        <v>0</v>
      </c>
    </row>
    <row r="539" spans="7:12" x14ac:dyDescent="0.3">
      <c r="G539" s="3">
        <f t="shared" si="40"/>
        <v>0</v>
      </c>
      <c r="H539">
        <f t="shared" si="38"/>
        <v>0</v>
      </c>
      <c r="I539">
        <f t="shared" si="39"/>
        <v>0</v>
      </c>
      <c r="J539" s="3">
        <f t="shared" si="41"/>
        <v>0</v>
      </c>
      <c r="K539">
        <f t="shared" si="42"/>
        <v>0</v>
      </c>
      <c r="L539">
        <f t="shared" si="43"/>
        <v>0</v>
      </c>
    </row>
    <row r="540" spans="7:12" x14ac:dyDescent="0.3">
      <c r="G540" s="3">
        <f t="shared" si="40"/>
        <v>0</v>
      </c>
      <c r="H540">
        <f t="shared" si="38"/>
        <v>0</v>
      </c>
      <c r="I540">
        <f t="shared" si="39"/>
        <v>0</v>
      </c>
      <c r="J540" s="3">
        <f t="shared" si="41"/>
        <v>0</v>
      </c>
      <c r="K540">
        <f t="shared" si="42"/>
        <v>0</v>
      </c>
      <c r="L540">
        <f t="shared" si="43"/>
        <v>0</v>
      </c>
    </row>
    <row r="541" spans="7:12" x14ac:dyDescent="0.3">
      <c r="G541" s="3">
        <f t="shared" si="40"/>
        <v>0</v>
      </c>
      <c r="H541">
        <f t="shared" si="38"/>
        <v>0</v>
      </c>
      <c r="I541">
        <f t="shared" si="39"/>
        <v>0</v>
      </c>
      <c r="J541" s="3">
        <f t="shared" si="41"/>
        <v>0</v>
      </c>
      <c r="K541">
        <f t="shared" si="42"/>
        <v>0</v>
      </c>
      <c r="L541">
        <f t="shared" si="43"/>
        <v>0</v>
      </c>
    </row>
    <row r="542" spans="7:12" x14ac:dyDescent="0.3">
      <c r="G542" s="3">
        <f t="shared" si="40"/>
        <v>0</v>
      </c>
      <c r="H542">
        <f t="shared" si="38"/>
        <v>0</v>
      </c>
      <c r="I542">
        <f t="shared" si="39"/>
        <v>0</v>
      </c>
      <c r="J542" s="3">
        <f t="shared" si="41"/>
        <v>0</v>
      </c>
      <c r="K542">
        <f t="shared" si="42"/>
        <v>0</v>
      </c>
      <c r="L542">
        <f t="shared" si="43"/>
        <v>0</v>
      </c>
    </row>
    <row r="543" spans="7:12" x14ac:dyDescent="0.3">
      <c r="G543" s="3">
        <f t="shared" si="40"/>
        <v>0</v>
      </c>
      <c r="H543">
        <f t="shared" si="38"/>
        <v>0</v>
      </c>
      <c r="I543">
        <f t="shared" si="39"/>
        <v>0</v>
      </c>
      <c r="J543" s="3">
        <f t="shared" si="41"/>
        <v>0</v>
      </c>
      <c r="K543">
        <f t="shared" si="42"/>
        <v>0</v>
      </c>
      <c r="L543">
        <f t="shared" si="43"/>
        <v>0</v>
      </c>
    </row>
    <row r="544" spans="7:12" x14ac:dyDescent="0.3">
      <c r="G544" s="3">
        <f t="shared" si="40"/>
        <v>0</v>
      </c>
      <c r="H544">
        <f t="shared" si="38"/>
        <v>0</v>
      </c>
      <c r="I544">
        <f t="shared" si="39"/>
        <v>0</v>
      </c>
      <c r="J544" s="3">
        <f t="shared" si="41"/>
        <v>0</v>
      </c>
      <c r="K544">
        <f t="shared" si="42"/>
        <v>0</v>
      </c>
      <c r="L544">
        <f t="shared" si="43"/>
        <v>0</v>
      </c>
    </row>
    <row r="545" spans="7:12" x14ac:dyDescent="0.3">
      <c r="G545" s="3">
        <f t="shared" si="40"/>
        <v>0</v>
      </c>
      <c r="H545">
        <f t="shared" si="38"/>
        <v>0</v>
      </c>
      <c r="I545">
        <f t="shared" si="39"/>
        <v>0</v>
      </c>
      <c r="J545" s="3">
        <f t="shared" si="41"/>
        <v>0</v>
      </c>
      <c r="K545">
        <f t="shared" si="42"/>
        <v>0</v>
      </c>
      <c r="L545">
        <f t="shared" si="43"/>
        <v>0</v>
      </c>
    </row>
    <row r="546" spans="7:12" x14ac:dyDescent="0.3">
      <c r="G546" s="3">
        <f t="shared" si="40"/>
        <v>0</v>
      </c>
      <c r="H546">
        <f t="shared" si="38"/>
        <v>0</v>
      </c>
      <c r="I546">
        <f t="shared" si="39"/>
        <v>0</v>
      </c>
      <c r="J546" s="3">
        <f t="shared" si="41"/>
        <v>0</v>
      </c>
      <c r="K546">
        <f t="shared" si="42"/>
        <v>0</v>
      </c>
      <c r="L546">
        <f t="shared" si="43"/>
        <v>0</v>
      </c>
    </row>
    <row r="547" spans="7:12" x14ac:dyDescent="0.3">
      <c r="G547" s="3">
        <f t="shared" si="40"/>
        <v>0</v>
      </c>
      <c r="H547">
        <f t="shared" si="38"/>
        <v>0</v>
      </c>
      <c r="I547">
        <f t="shared" si="39"/>
        <v>0</v>
      </c>
      <c r="J547" s="3">
        <f t="shared" si="41"/>
        <v>0</v>
      </c>
      <c r="K547">
        <f t="shared" si="42"/>
        <v>0</v>
      </c>
      <c r="L547">
        <f t="shared" si="43"/>
        <v>0</v>
      </c>
    </row>
    <row r="548" spans="7:12" x14ac:dyDescent="0.3">
      <c r="G548" s="3">
        <f t="shared" si="40"/>
        <v>0</v>
      </c>
      <c r="H548">
        <f t="shared" si="38"/>
        <v>0</v>
      </c>
      <c r="I548">
        <f t="shared" si="39"/>
        <v>0</v>
      </c>
      <c r="J548" s="3">
        <f t="shared" si="41"/>
        <v>0</v>
      </c>
      <c r="K548">
        <f t="shared" si="42"/>
        <v>0</v>
      </c>
      <c r="L548">
        <f t="shared" si="43"/>
        <v>0</v>
      </c>
    </row>
    <row r="549" spans="7:12" x14ac:dyDescent="0.3">
      <c r="G549" s="3">
        <f t="shared" si="40"/>
        <v>0</v>
      </c>
      <c r="H549">
        <f t="shared" si="38"/>
        <v>0</v>
      </c>
      <c r="I549">
        <f t="shared" si="39"/>
        <v>0</v>
      </c>
      <c r="J549" s="3">
        <f t="shared" si="41"/>
        <v>0</v>
      </c>
      <c r="K549">
        <f t="shared" si="42"/>
        <v>0</v>
      </c>
      <c r="L549">
        <f t="shared" si="43"/>
        <v>0</v>
      </c>
    </row>
    <row r="550" spans="7:12" x14ac:dyDescent="0.3">
      <c r="G550" s="3">
        <f t="shared" si="40"/>
        <v>0</v>
      </c>
      <c r="H550">
        <f t="shared" si="38"/>
        <v>0</v>
      </c>
      <c r="I550">
        <f t="shared" si="39"/>
        <v>0</v>
      </c>
      <c r="J550" s="3">
        <f t="shared" si="41"/>
        <v>0</v>
      </c>
      <c r="K550">
        <f t="shared" si="42"/>
        <v>0</v>
      </c>
      <c r="L550">
        <f t="shared" si="43"/>
        <v>0</v>
      </c>
    </row>
    <row r="551" spans="7:12" x14ac:dyDescent="0.3">
      <c r="G551" s="3">
        <f t="shared" si="40"/>
        <v>0</v>
      </c>
      <c r="H551">
        <f t="shared" si="38"/>
        <v>0</v>
      </c>
      <c r="I551">
        <f t="shared" si="39"/>
        <v>0</v>
      </c>
      <c r="J551" s="3">
        <f t="shared" si="41"/>
        <v>0</v>
      </c>
      <c r="K551">
        <f t="shared" si="42"/>
        <v>0</v>
      </c>
      <c r="L551">
        <f t="shared" si="43"/>
        <v>0</v>
      </c>
    </row>
    <row r="552" spans="7:12" x14ac:dyDescent="0.3">
      <c r="G552" s="3">
        <f t="shared" si="40"/>
        <v>0</v>
      </c>
      <c r="H552">
        <f t="shared" si="38"/>
        <v>0</v>
      </c>
      <c r="I552">
        <f t="shared" si="39"/>
        <v>0</v>
      </c>
      <c r="J552" s="3">
        <f t="shared" si="41"/>
        <v>0</v>
      </c>
      <c r="K552">
        <f t="shared" si="42"/>
        <v>0</v>
      </c>
      <c r="L552">
        <f t="shared" si="43"/>
        <v>0</v>
      </c>
    </row>
    <row r="553" spans="7:12" x14ac:dyDescent="0.3">
      <c r="G553" s="3">
        <f t="shared" si="40"/>
        <v>0</v>
      </c>
      <c r="H553">
        <f t="shared" si="38"/>
        <v>0</v>
      </c>
      <c r="I553">
        <f t="shared" si="39"/>
        <v>0</v>
      </c>
      <c r="J553" s="3">
        <f t="shared" si="41"/>
        <v>0</v>
      </c>
      <c r="K553">
        <f t="shared" si="42"/>
        <v>0</v>
      </c>
      <c r="L553">
        <f t="shared" si="43"/>
        <v>0</v>
      </c>
    </row>
    <row r="554" spans="7:12" x14ac:dyDescent="0.3">
      <c r="G554" s="3">
        <f t="shared" si="40"/>
        <v>0</v>
      </c>
      <c r="H554">
        <f t="shared" si="38"/>
        <v>0</v>
      </c>
      <c r="I554">
        <f t="shared" si="39"/>
        <v>0</v>
      </c>
      <c r="J554" s="3">
        <f t="shared" si="41"/>
        <v>0</v>
      </c>
      <c r="K554">
        <f t="shared" si="42"/>
        <v>0</v>
      </c>
      <c r="L554">
        <f t="shared" si="43"/>
        <v>0</v>
      </c>
    </row>
    <row r="555" spans="7:12" x14ac:dyDescent="0.3">
      <c r="G555" s="3">
        <f t="shared" si="40"/>
        <v>0</v>
      </c>
      <c r="H555">
        <f t="shared" si="38"/>
        <v>0</v>
      </c>
      <c r="I555">
        <f t="shared" si="39"/>
        <v>0</v>
      </c>
      <c r="J555" s="3">
        <f t="shared" si="41"/>
        <v>0</v>
      </c>
      <c r="K555">
        <f t="shared" si="42"/>
        <v>0</v>
      </c>
      <c r="L555">
        <f t="shared" si="43"/>
        <v>0</v>
      </c>
    </row>
    <row r="556" spans="7:12" x14ac:dyDescent="0.3">
      <c r="G556" s="3">
        <f t="shared" si="40"/>
        <v>0</v>
      </c>
      <c r="H556">
        <f t="shared" si="38"/>
        <v>0</v>
      </c>
      <c r="I556">
        <f t="shared" si="39"/>
        <v>0</v>
      </c>
      <c r="J556" s="3">
        <f t="shared" si="41"/>
        <v>0</v>
      </c>
      <c r="K556">
        <f t="shared" si="42"/>
        <v>0</v>
      </c>
      <c r="L556">
        <f t="shared" si="43"/>
        <v>0</v>
      </c>
    </row>
    <row r="557" spans="7:12" x14ac:dyDescent="0.3">
      <c r="G557" s="3">
        <f t="shared" si="40"/>
        <v>0</v>
      </c>
      <c r="H557">
        <f t="shared" si="38"/>
        <v>0</v>
      </c>
      <c r="I557">
        <f t="shared" si="39"/>
        <v>0</v>
      </c>
      <c r="J557" s="3">
        <f t="shared" si="41"/>
        <v>0</v>
      </c>
      <c r="K557">
        <f t="shared" si="42"/>
        <v>0</v>
      </c>
      <c r="L557">
        <f t="shared" si="43"/>
        <v>0</v>
      </c>
    </row>
    <row r="558" spans="7:12" x14ac:dyDescent="0.3">
      <c r="G558" s="3">
        <f t="shared" si="40"/>
        <v>0</v>
      </c>
      <c r="H558">
        <f t="shared" si="38"/>
        <v>0</v>
      </c>
      <c r="I558">
        <f t="shared" si="39"/>
        <v>0</v>
      </c>
      <c r="J558" s="3">
        <f t="shared" si="41"/>
        <v>0</v>
      </c>
      <c r="K558">
        <f t="shared" si="42"/>
        <v>0</v>
      </c>
      <c r="L558">
        <f t="shared" si="43"/>
        <v>0</v>
      </c>
    </row>
    <row r="559" spans="7:12" x14ac:dyDescent="0.3">
      <c r="G559" s="3">
        <f t="shared" si="40"/>
        <v>0</v>
      </c>
      <c r="H559">
        <f t="shared" si="38"/>
        <v>0</v>
      </c>
      <c r="I559">
        <f t="shared" si="39"/>
        <v>0</v>
      </c>
      <c r="J559" s="3">
        <f t="shared" si="41"/>
        <v>0</v>
      </c>
      <c r="K559">
        <f t="shared" si="42"/>
        <v>0</v>
      </c>
      <c r="L559">
        <f t="shared" si="43"/>
        <v>0</v>
      </c>
    </row>
    <row r="560" spans="7:12" x14ac:dyDescent="0.3">
      <c r="G560" s="3">
        <f t="shared" si="40"/>
        <v>0</v>
      </c>
      <c r="H560">
        <f t="shared" si="38"/>
        <v>0</v>
      </c>
      <c r="I560">
        <f t="shared" si="39"/>
        <v>0</v>
      </c>
      <c r="J560" s="3">
        <f t="shared" si="41"/>
        <v>0</v>
      </c>
      <c r="K560">
        <f t="shared" si="42"/>
        <v>0</v>
      </c>
      <c r="L560">
        <f t="shared" si="43"/>
        <v>0</v>
      </c>
    </row>
    <row r="561" spans="7:12" x14ac:dyDescent="0.3">
      <c r="G561" s="3">
        <f t="shared" si="40"/>
        <v>0</v>
      </c>
      <c r="H561">
        <f t="shared" si="38"/>
        <v>0</v>
      </c>
      <c r="I561">
        <f t="shared" si="39"/>
        <v>0</v>
      </c>
      <c r="J561" s="3">
        <f t="shared" si="41"/>
        <v>0</v>
      </c>
      <c r="K561">
        <f t="shared" si="42"/>
        <v>0</v>
      </c>
      <c r="L561">
        <f t="shared" si="43"/>
        <v>0</v>
      </c>
    </row>
    <row r="562" spans="7:12" x14ac:dyDescent="0.3">
      <c r="G562" s="3">
        <f t="shared" si="40"/>
        <v>0</v>
      </c>
      <c r="H562">
        <f t="shared" si="38"/>
        <v>0</v>
      </c>
      <c r="I562">
        <f t="shared" si="39"/>
        <v>0</v>
      </c>
      <c r="J562" s="3">
        <f t="shared" si="41"/>
        <v>0</v>
      </c>
      <c r="K562">
        <f t="shared" si="42"/>
        <v>0</v>
      </c>
      <c r="L562">
        <f t="shared" si="43"/>
        <v>0</v>
      </c>
    </row>
    <row r="563" spans="7:12" x14ac:dyDescent="0.3">
      <c r="G563" s="3">
        <f t="shared" si="40"/>
        <v>0</v>
      </c>
      <c r="H563">
        <f t="shared" si="38"/>
        <v>0</v>
      </c>
      <c r="I563">
        <f t="shared" si="39"/>
        <v>0</v>
      </c>
      <c r="J563" s="3">
        <f t="shared" si="41"/>
        <v>0</v>
      </c>
      <c r="K563">
        <f t="shared" si="42"/>
        <v>0</v>
      </c>
      <c r="L563">
        <f t="shared" si="43"/>
        <v>0</v>
      </c>
    </row>
    <row r="564" spans="7:12" x14ac:dyDescent="0.3">
      <c r="G564" s="3">
        <f t="shared" si="40"/>
        <v>0</v>
      </c>
      <c r="H564">
        <f t="shared" si="38"/>
        <v>0</v>
      </c>
      <c r="I564">
        <f t="shared" si="39"/>
        <v>0</v>
      </c>
      <c r="J564" s="3">
        <f t="shared" si="41"/>
        <v>0</v>
      </c>
      <c r="K564">
        <f t="shared" si="42"/>
        <v>0</v>
      </c>
      <c r="L564">
        <f t="shared" si="43"/>
        <v>0</v>
      </c>
    </row>
    <row r="565" spans="7:12" x14ac:dyDescent="0.3">
      <c r="G565" s="3">
        <f t="shared" si="40"/>
        <v>0</v>
      </c>
      <c r="H565">
        <f t="shared" si="38"/>
        <v>0</v>
      </c>
      <c r="I565">
        <f t="shared" si="39"/>
        <v>0</v>
      </c>
      <c r="J565" s="3">
        <f t="shared" si="41"/>
        <v>0</v>
      </c>
      <c r="K565">
        <f t="shared" si="42"/>
        <v>0</v>
      </c>
      <c r="L565">
        <f t="shared" si="43"/>
        <v>0</v>
      </c>
    </row>
    <row r="566" spans="7:12" x14ac:dyDescent="0.3">
      <c r="G566" s="3">
        <f t="shared" si="40"/>
        <v>0</v>
      </c>
      <c r="H566">
        <f t="shared" si="38"/>
        <v>0</v>
      </c>
      <c r="I566">
        <f t="shared" si="39"/>
        <v>0</v>
      </c>
      <c r="J566" s="3">
        <f t="shared" si="41"/>
        <v>0</v>
      </c>
      <c r="K566">
        <f t="shared" si="42"/>
        <v>0</v>
      </c>
      <c r="L566">
        <f t="shared" si="43"/>
        <v>0</v>
      </c>
    </row>
    <row r="567" spans="7:12" x14ac:dyDescent="0.3">
      <c r="G567" s="3">
        <f t="shared" si="40"/>
        <v>0</v>
      </c>
      <c r="H567">
        <f t="shared" si="38"/>
        <v>0</v>
      </c>
      <c r="I567">
        <f t="shared" si="39"/>
        <v>0</v>
      </c>
      <c r="J567" s="3">
        <f t="shared" si="41"/>
        <v>0</v>
      </c>
      <c r="K567">
        <f t="shared" si="42"/>
        <v>0</v>
      </c>
      <c r="L567">
        <f t="shared" si="43"/>
        <v>0</v>
      </c>
    </row>
    <row r="568" spans="7:12" x14ac:dyDescent="0.3">
      <c r="G568" s="3">
        <f t="shared" si="40"/>
        <v>0</v>
      </c>
      <c r="H568">
        <f t="shared" si="38"/>
        <v>0</v>
      </c>
      <c r="I568">
        <f t="shared" si="39"/>
        <v>0</v>
      </c>
      <c r="J568" s="3">
        <f t="shared" si="41"/>
        <v>0</v>
      </c>
      <c r="K568">
        <f t="shared" si="42"/>
        <v>0</v>
      </c>
      <c r="L568">
        <f t="shared" si="43"/>
        <v>0</v>
      </c>
    </row>
    <row r="569" spans="7:12" x14ac:dyDescent="0.3">
      <c r="G569" s="3">
        <f t="shared" si="40"/>
        <v>0</v>
      </c>
      <c r="H569">
        <f t="shared" si="38"/>
        <v>0</v>
      </c>
      <c r="I569">
        <f t="shared" si="39"/>
        <v>0</v>
      </c>
      <c r="J569" s="3">
        <f t="shared" si="41"/>
        <v>0</v>
      </c>
      <c r="K569">
        <f t="shared" si="42"/>
        <v>0</v>
      </c>
      <c r="L569">
        <f t="shared" si="43"/>
        <v>0</v>
      </c>
    </row>
    <row r="570" spans="7:12" x14ac:dyDescent="0.3">
      <c r="G570" s="3">
        <f t="shared" si="40"/>
        <v>0</v>
      </c>
      <c r="H570">
        <f t="shared" si="38"/>
        <v>0</v>
      </c>
      <c r="I570">
        <f t="shared" si="39"/>
        <v>0</v>
      </c>
      <c r="J570" s="3">
        <f t="shared" si="41"/>
        <v>0</v>
      </c>
      <c r="K570">
        <f t="shared" si="42"/>
        <v>0</v>
      </c>
      <c r="L570">
        <f t="shared" si="43"/>
        <v>0</v>
      </c>
    </row>
    <row r="571" spans="7:12" x14ac:dyDescent="0.3">
      <c r="G571" s="3">
        <f t="shared" si="40"/>
        <v>0</v>
      </c>
      <c r="H571">
        <f t="shared" si="38"/>
        <v>0</v>
      </c>
      <c r="I571">
        <f t="shared" si="39"/>
        <v>0</v>
      </c>
      <c r="J571" s="3">
        <f t="shared" si="41"/>
        <v>0</v>
      </c>
      <c r="K571">
        <f t="shared" si="42"/>
        <v>0</v>
      </c>
      <c r="L571">
        <f t="shared" si="43"/>
        <v>0</v>
      </c>
    </row>
    <row r="572" spans="7:12" x14ac:dyDescent="0.3">
      <c r="G572" s="3">
        <f t="shared" si="40"/>
        <v>0</v>
      </c>
      <c r="H572">
        <f t="shared" si="38"/>
        <v>0</v>
      </c>
      <c r="I572">
        <f t="shared" si="39"/>
        <v>0</v>
      </c>
      <c r="J572" s="3">
        <f t="shared" si="41"/>
        <v>0</v>
      </c>
      <c r="K572">
        <f t="shared" si="42"/>
        <v>0</v>
      </c>
      <c r="L572">
        <f t="shared" si="43"/>
        <v>0</v>
      </c>
    </row>
    <row r="573" spans="7:12" x14ac:dyDescent="0.3">
      <c r="G573" s="3">
        <f t="shared" si="40"/>
        <v>0</v>
      </c>
      <c r="H573">
        <f t="shared" si="38"/>
        <v>0</v>
      </c>
      <c r="I573">
        <f t="shared" si="39"/>
        <v>0</v>
      </c>
      <c r="J573" s="3">
        <f t="shared" si="41"/>
        <v>0</v>
      </c>
      <c r="K573">
        <f t="shared" si="42"/>
        <v>0</v>
      </c>
      <c r="L573">
        <f t="shared" si="43"/>
        <v>0</v>
      </c>
    </row>
    <row r="574" spans="7:12" x14ac:dyDescent="0.3">
      <c r="G574" s="3">
        <f t="shared" si="40"/>
        <v>0</v>
      </c>
      <c r="H574">
        <f t="shared" si="38"/>
        <v>0</v>
      </c>
      <c r="I574">
        <f t="shared" si="39"/>
        <v>0</v>
      </c>
      <c r="J574" s="3">
        <f t="shared" si="41"/>
        <v>0</v>
      </c>
      <c r="K574">
        <f t="shared" si="42"/>
        <v>0</v>
      </c>
      <c r="L574">
        <f t="shared" si="43"/>
        <v>0</v>
      </c>
    </row>
    <row r="575" spans="7:12" x14ac:dyDescent="0.3">
      <c r="G575" s="3">
        <f t="shared" si="40"/>
        <v>0</v>
      </c>
      <c r="H575">
        <f t="shared" si="38"/>
        <v>0</v>
      </c>
      <c r="I575">
        <f t="shared" si="39"/>
        <v>0</v>
      </c>
      <c r="J575" s="3">
        <f t="shared" si="41"/>
        <v>0</v>
      </c>
      <c r="K575">
        <f t="shared" si="42"/>
        <v>0</v>
      </c>
      <c r="L575">
        <f t="shared" si="43"/>
        <v>0</v>
      </c>
    </row>
    <row r="576" spans="7:12" x14ac:dyDescent="0.3">
      <c r="G576" s="3">
        <f t="shared" si="40"/>
        <v>0</v>
      </c>
      <c r="H576">
        <f t="shared" si="38"/>
        <v>0</v>
      </c>
      <c r="I576">
        <f t="shared" si="39"/>
        <v>0</v>
      </c>
      <c r="J576" s="3">
        <f t="shared" si="41"/>
        <v>0</v>
      </c>
      <c r="K576">
        <f t="shared" si="42"/>
        <v>0</v>
      </c>
      <c r="L576">
        <f t="shared" si="43"/>
        <v>0</v>
      </c>
    </row>
    <row r="577" spans="7:12" x14ac:dyDescent="0.3">
      <c r="G577" s="3">
        <f t="shared" si="40"/>
        <v>0</v>
      </c>
      <c r="H577">
        <f t="shared" si="38"/>
        <v>0</v>
      </c>
      <c r="I577">
        <f t="shared" si="39"/>
        <v>0</v>
      </c>
      <c r="J577" s="3">
        <f t="shared" si="41"/>
        <v>0</v>
      </c>
      <c r="K577">
        <f t="shared" si="42"/>
        <v>0</v>
      </c>
      <c r="L577">
        <f t="shared" si="43"/>
        <v>0</v>
      </c>
    </row>
    <row r="578" spans="7:12" x14ac:dyDescent="0.3">
      <c r="G578" s="3">
        <f t="shared" si="40"/>
        <v>0</v>
      </c>
      <c r="H578">
        <f t="shared" si="38"/>
        <v>0</v>
      </c>
      <c r="I578">
        <f t="shared" si="39"/>
        <v>0</v>
      </c>
      <c r="J578" s="3">
        <f t="shared" si="41"/>
        <v>0</v>
      </c>
      <c r="K578">
        <f t="shared" si="42"/>
        <v>0</v>
      </c>
      <c r="L578">
        <f t="shared" si="43"/>
        <v>0</v>
      </c>
    </row>
    <row r="579" spans="7:12" x14ac:dyDescent="0.3">
      <c r="G579" s="3">
        <f t="shared" si="40"/>
        <v>0</v>
      </c>
      <c r="H579">
        <f t="shared" ref="H579:H642" si="44">B579-B578</f>
        <v>0</v>
      </c>
      <c r="I579">
        <f t="shared" ref="I579:I642" si="45">C579-C578</f>
        <v>0</v>
      </c>
      <c r="J579" s="3">
        <f t="shared" si="41"/>
        <v>0</v>
      </c>
      <c r="K579">
        <f t="shared" si="42"/>
        <v>0</v>
      </c>
      <c r="L579">
        <f t="shared" si="43"/>
        <v>0</v>
      </c>
    </row>
    <row r="580" spans="7:12" x14ac:dyDescent="0.3">
      <c r="G580" s="3">
        <f t="shared" ref="G580:G643" si="46">A580</f>
        <v>0</v>
      </c>
      <c r="H580">
        <f t="shared" si="44"/>
        <v>0</v>
      </c>
      <c r="I580">
        <f t="shared" si="45"/>
        <v>0</v>
      </c>
      <c r="J580" s="3">
        <f t="shared" ref="J580:J643" si="47">A580</f>
        <v>0</v>
      </c>
      <c r="K580">
        <f t="shared" ref="K580:K643" si="48">E580-E579</f>
        <v>0</v>
      </c>
      <c r="L580">
        <f t="shared" ref="L580:L643" si="49">F580-F579</f>
        <v>0</v>
      </c>
    </row>
    <row r="581" spans="7:12" x14ac:dyDescent="0.3">
      <c r="G581" s="3">
        <f t="shared" si="46"/>
        <v>0</v>
      </c>
      <c r="H581">
        <f t="shared" si="44"/>
        <v>0</v>
      </c>
      <c r="I581">
        <f t="shared" si="45"/>
        <v>0</v>
      </c>
      <c r="J581" s="3">
        <f t="shared" si="47"/>
        <v>0</v>
      </c>
      <c r="K581">
        <f t="shared" si="48"/>
        <v>0</v>
      </c>
      <c r="L581">
        <f t="shared" si="49"/>
        <v>0</v>
      </c>
    </row>
    <row r="582" spans="7:12" x14ac:dyDescent="0.3">
      <c r="G582" s="3">
        <f t="shared" si="46"/>
        <v>0</v>
      </c>
      <c r="H582">
        <f t="shared" si="44"/>
        <v>0</v>
      </c>
      <c r="I582">
        <f t="shared" si="45"/>
        <v>0</v>
      </c>
      <c r="J582" s="3">
        <f t="shared" si="47"/>
        <v>0</v>
      </c>
      <c r="K582">
        <f t="shared" si="48"/>
        <v>0</v>
      </c>
      <c r="L582">
        <f t="shared" si="49"/>
        <v>0</v>
      </c>
    </row>
    <row r="583" spans="7:12" x14ac:dyDescent="0.3">
      <c r="G583" s="3">
        <f t="shared" si="46"/>
        <v>0</v>
      </c>
      <c r="H583">
        <f t="shared" si="44"/>
        <v>0</v>
      </c>
      <c r="I583">
        <f t="shared" si="45"/>
        <v>0</v>
      </c>
      <c r="J583" s="3">
        <f t="shared" si="47"/>
        <v>0</v>
      </c>
      <c r="K583">
        <f t="shared" si="48"/>
        <v>0</v>
      </c>
      <c r="L583">
        <f t="shared" si="49"/>
        <v>0</v>
      </c>
    </row>
    <row r="584" spans="7:12" x14ac:dyDescent="0.3">
      <c r="G584" s="3">
        <f t="shared" si="46"/>
        <v>0</v>
      </c>
      <c r="H584">
        <f t="shared" si="44"/>
        <v>0</v>
      </c>
      <c r="I584">
        <f t="shared" si="45"/>
        <v>0</v>
      </c>
      <c r="J584" s="3">
        <f t="shared" si="47"/>
        <v>0</v>
      </c>
      <c r="K584">
        <f t="shared" si="48"/>
        <v>0</v>
      </c>
      <c r="L584">
        <f t="shared" si="49"/>
        <v>0</v>
      </c>
    </row>
    <row r="585" spans="7:12" x14ac:dyDescent="0.3">
      <c r="G585" s="3">
        <f t="shared" si="46"/>
        <v>0</v>
      </c>
      <c r="H585">
        <f t="shared" si="44"/>
        <v>0</v>
      </c>
      <c r="I585">
        <f t="shared" si="45"/>
        <v>0</v>
      </c>
      <c r="J585" s="3">
        <f t="shared" si="47"/>
        <v>0</v>
      </c>
      <c r="K585">
        <f t="shared" si="48"/>
        <v>0</v>
      </c>
      <c r="L585">
        <f t="shared" si="49"/>
        <v>0</v>
      </c>
    </row>
    <row r="586" spans="7:12" x14ac:dyDescent="0.3">
      <c r="G586" s="3">
        <f t="shared" si="46"/>
        <v>0</v>
      </c>
      <c r="H586">
        <f t="shared" si="44"/>
        <v>0</v>
      </c>
      <c r="I586">
        <f t="shared" si="45"/>
        <v>0</v>
      </c>
      <c r="J586" s="3">
        <f t="shared" si="47"/>
        <v>0</v>
      </c>
      <c r="K586">
        <f t="shared" si="48"/>
        <v>0</v>
      </c>
      <c r="L586">
        <f t="shared" si="49"/>
        <v>0</v>
      </c>
    </row>
    <row r="587" spans="7:12" x14ac:dyDescent="0.3">
      <c r="G587" s="3">
        <f t="shared" si="46"/>
        <v>0</v>
      </c>
      <c r="H587">
        <f t="shared" si="44"/>
        <v>0</v>
      </c>
      <c r="I587">
        <f t="shared" si="45"/>
        <v>0</v>
      </c>
      <c r="J587" s="3">
        <f t="shared" si="47"/>
        <v>0</v>
      </c>
      <c r="K587">
        <f t="shared" si="48"/>
        <v>0</v>
      </c>
      <c r="L587">
        <f t="shared" si="49"/>
        <v>0</v>
      </c>
    </row>
    <row r="588" spans="7:12" x14ac:dyDescent="0.3">
      <c r="G588" s="3">
        <f t="shared" si="46"/>
        <v>0</v>
      </c>
      <c r="H588">
        <f t="shared" si="44"/>
        <v>0</v>
      </c>
      <c r="I588">
        <f t="shared" si="45"/>
        <v>0</v>
      </c>
      <c r="J588" s="3">
        <f t="shared" si="47"/>
        <v>0</v>
      </c>
      <c r="K588">
        <f t="shared" si="48"/>
        <v>0</v>
      </c>
      <c r="L588">
        <f t="shared" si="49"/>
        <v>0</v>
      </c>
    </row>
    <row r="589" spans="7:12" x14ac:dyDescent="0.3">
      <c r="G589" s="3">
        <f t="shared" si="46"/>
        <v>0</v>
      </c>
      <c r="H589">
        <f t="shared" si="44"/>
        <v>0</v>
      </c>
      <c r="I589">
        <f t="shared" si="45"/>
        <v>0</v>
      </c>
      <c r="J589" s="3">
        <f t="shared" si="47"/>
        <v>0</v>
      </c>
      <c r="K589">
        <f t="shared" si="48"/>
        <v>0</v>
      </c>
      <c r="L589">
        <f t="shared" si="49"/>
        <v>0</v>
      </c>
    </row>
    <row r="590" spans="7:12" x14ac:dyDescent="0.3">
      <c r="G590" s="3">
        <f t="shared" si="46"/>
        <v>0</v>
      </c>
      <c r="H590">
        <f t="shared" si="44"/>
        <v>0</v>
      </c>
      <c r="I590">
        <f t="shared" si="45"/>
        <v>0</v>
      </c>
      <c r="J590" s="3">
        <f t="shared" si="47"/>
        <v>0</v>
      </c>
      <c r="K590">
        <f t="shared" si="48"/>
        <v>0</v>
      </c>
      <c r="L590">
        <f t="shared" si="49"/>
        <v>0</v>
      </c>
    </row>
    <row r="591" spans="7:12" x14ac:dyDescent="0.3">
      <c r="G591" s="3">
        <f t="shared" si="46"/>
        <v>0</v>
      </c>
      <c r="H591">
        <f t="shared" si="44"/>
        <v>0</v>
      </c>
      <c r="I591">
        <f t="shared" si="45"/>
        <v>0</v>
      </c>
      <c r="J591" s="3">
        <f t="shared" si="47"/>
        <v>0</v>
      </c>
      <c r="K591">
        <f t="shared" si="48"/>
        <v>0</v>
      </c>
      <c r="L591">
        <f t="shared" si="49"/>
        <v>0</v>
      </c>
    </row>
    <row r="592" spans="7:12" x14ac:dyDescent="0.3">
      <c r="G592" s="3">
        <f t="shared" si="46"/>
        <v>0</v>
      </c>
      <c r="H592">
        <f t="shared" si="44"/>
        <v>0</v>
      </c>
      <c r="I592">
        <f t="shared" si="45"/>
        <v>0</v>
      </c>
      <c r="J592" s="3">
        <f t="shared" si="47"/>
        <v>0</v>
      </c>
      <c r="K592">
        <f t="shared" si="48"/>
        <v>0</v>
      </c>
      <c r="L592">
        <f t="shared" si="49"/>
        <v>0</v>
      </c>
    </row>
    <row r="593" spans="7:12" x14ac:dyDescent="0.3">
      <c r="G593" s="3">
        <f t="shared" si="46"/>
        <v>0</v>
      </c>
      <c r="H593">
        <f t="shared" si="44"/>
        <v>0</v>
      </c>
      <c r="I593">
        <f t="shared" si="45"/>
        <v>0</v>
      </c>
      <c r="J593" s="3">
        <f t="shared" si="47"/>
        <v>0</v>
      </c>
      <c r="K593">
        <f t="shared" si="48"/>
        <v>0</v>
      </c>
      <c r="L593">
        <f t="shared" si="49"/>
        <v>0</v>
      </c>
    </row>
    <row r="594" spans="7:12" x14ac:dyDescent="0.3">
      <c r="G594" s="3">
        <f t="shared" si="46"/>
        <v>0</v>
      </c>
      <c r="H594">
        <f t="shared" si="44"/>
        <v>0</v>
      </c>
      <c r="I594">
        <f t="shared" si="45"/>
        <v>0</v>
      </c>
      <c r="J594" s="3">
        <f t="shared" si="47"/>
        <v>0</v>
      </c>
      <c r="K594">
        <f t="shared" si="48"/>
        <v>0</v>
      </c>
      <c r="L594">
        <f t="shared" si="49"/>
        <v>0</v>
      </c>
    </row>
    <row r="595" spans="7:12" x14ac:dyDescent="0.3">
      <c r="G595" s="3">
        <f t="shared" si="46"/>
        <v>0</v>
      </c>
      <c r="H595">
        <f t="shared" si="44"/>
        <v>0</v>
      </c>
      <c r="I595">
        <f t="shared" si="45"/>
        <v>0</v>
      </c>
      <c r="J595" s="3">
        <f t="shared" si="47"/>
        <v>0</v>
      </c>
      <c r="K595">
        <f t="shared" si="48"/>
        <v>0</v>
      </c>
      <c r="L595">
        <f t="shared" si="49"/>
        <v>0</v>
      </c>
    </row>
    <row r="596" spans="7:12" x14ac:dyDescent="0.3">
      <c r="G596" s="3">
        <f t="shared" si="46"/>
        <v>0</v>
      </c>
      <c r="H596">
        <f t="shared" si="44"/>
        <v>0</v>
      </c>
      <c r="I596">
        <f t="shared" si="45"/>
        <v>0</v>
      </c>
      <c r="J596" s="3">
        <f t="shared" si="47"/>
        <v>0</v>
      </c>
      <c r="K596">
        <f t="shared" si="48"/>
        <v>0</v>
      </c>
      <c r="L596">
        <f t="shared" si="49"/>
        <v>0</v>
      </c>
    </row>
    <row r="597" spans="7:12" x14ac:dyDescent="0.3">
      <c r="G597" s="3">
        <f t="shared" si="46"/>
        <v>0</v>
      </c>
      <c r="H597">
        <f t="shared" si="44"/>
        <v>0</v>
      </c>
      <c r="I597">
        <f t="shared" si="45"/>
        <v>0</v>
      </c>
      <c r="J597" s="3">
        <f t="shared" si="47"/>
        <v>0</v>
      </c>
      <c r="K597">
        <f t="shared" si="48"/>
        <v>0</v>
      </c>
      <c r="L597">
        <f t="shared" si="49"/>
        <v>0</v>
      </c>
    </row>
    <row r="598" spans="7:12" x14ac:dyDescent="0.3">
      <c r="G598" s="3">
        <f t="shared" si="46"/>
        <v>0</v>
      </c>
      <c r="H598">
        <f t="shared" si="44"/>
        <v>0</v>
      </c>
      <c r="I598">
        <f t="shared" si="45"/>
        <v>0</v>
      </c>
      <c r="J598" s="3">
        <f t="shared" si="47"/>
        <v>0</v>
      </c>
      <c r="K598">
        <f t="shared" si="48"/>
        <v>0</v>
      </c>
      <c r="L598">
        <f t="shared" si="49"/>
        <v>0</v>
      </c>
    </row>
    <row r="599" spans="7:12" x14ac:dyDescent="0.3">
      <c r="G599" s="3">
        <f t="shared" si="46"/>
        <v>0</v>
      </c>
      <c r="H599">
        <f t="shared" si="44"/>
        <v>0</v>
      </c>
      <c r="I599">
        <f t="shared" si="45"/>
        <v>0</v>
      </c>
      <c r="J599" s="3">
        <f t="shared" si="47"/>
        <v>0</v>
      </c>
      <c r="K599">
        <f t="shared" si="48"/>
        <v>0</v>
      </c>
      <c r="L599">
        <f t="shared" si="49"/>
        <v>0</v>
      </c>
    </row>
    <row r="600" spans="7:12" x14ac:dyDescent="0.3">
      <c r="G600" s="3">
        <f t="shared" si="46"/>
        <v>0</v>
      </c>
      <c r="H600">
        <f t="shared" si="44"/>
        <v>0</v>
      </c>
      <c r="I600">
        <f t="shared" si="45"/>
        <v>0</v>
      </c>
      <c r="J600" s="3">
        <f t="shared" si="47"/>
        <v>0</v>
      </c>
      <c r="K600">
        <f t="shared" si="48"/>
        <v>0</v>
      </c>
      <c r="L600">
        <f t="shared" si="49"/>
        <v>0</v>
      </c>
    </row>
    <row r="601" spans="7:12" x14ac:dyDescent="0.3">
      <c r="G601" s="3">
        <f t="shared" si="46"/>
        <v>0</v>
      </c>
      <c r="H601">
        <f t="shared" si="44"/>
        <v>0</v>
      </c>
      <c r="I601">
        <f t="shared" si="45"/>
        <v>0</v>
      </c>
      <c r="J601" s="3">
        <f t="shared" si="47"/>
        <v>0</v>
      </c>
      <c r="K601">
        <f t="shared" si="48"/>
        <v>0</v>
      </c>
      <c r="L601">
        <f t="shared" si="49"/>
        <v>0</v>
      </c>
    </row>
    <row r="602" spans="7:12" x14ac:dyDescent="0.3">
      <c r="G602" s="3">
        <f t="shared" si="46"/>
        <v>0</v>
      </c>
      <c r="H602">
        <f t="shared" si="44"/>
        <v>0</v>
      </c>
      <c r="I602">
        <f t="shared" si="45"/>
        <v>0</v>
      </c>
      <c r="J602" s="3">
        <f t="shared" si="47"/>
        <v>0</v>
      </c>
      <c r="K602">
        <f t="shared" si="48"/>
        <v>0</v>
      </c>
      <c r="L602">
        <f t="shared" si="49"/>
        <v>0</v>
      </c>
    </row>
    <row r="603" spans="7:12" x14ac:dyDescent="0.3">
      <c r="G603" s="3">
        <f t="shared" si="46"/>
        <v>0</v>
      </c>
      <c r="H603">
        <f t="shared" si="44"/>
        <v>0</v>
      </c>
      <c r="I603">
        <f t="shared" si="45"/>
        <v>0</v>
      </c>
      <c r="J603" s="3">
        <f t="shared" si="47"/>
        <v>0</v>
      </c>
      <c r="K603">
        <f t="shared" si="48"/>
        <v>0</v>
      </c>
      <c r="L603">
        <f t="shared" si="49"/>
        <v>0</v>
      </c>
    </row>
    <row r="604" spans="7:12" x14ac:dyDescent="0.3">
      <c r="G604" s="3">
        <f t="shared" si="46"/>
        <v>0</v>
      </c>
      <c r="H604">
        <f t="shared" si="44"/>
        <v>0</v>
      </c>
      <c r="I604">
        <f t="shared" si="45"/>
        <v>0</v>
      </c>
      <c r="J604" s="3">
        <f t="shared" si="47"/>
        <v>0</v>
      </c>
      <c r="K604">
        <f t="shared" si="48"/>
        <v>0</v>
      </c>
      <c r="L604">
        <f t="shared" si="49"/>
        <v>0</v>
      </c>
    </row>
    <row r="605" spans="7:12" x14ac:dyDescent="0.3">
      <c r="G605" s="3">
        <f t="shared" si="46"/>
        <v>0</v>
      </c>
      <c r="H605">
        <f t="shared" si="44"/>
        <v>0</v>
      </c>
      <c r="I605">
        <f t="shared" si="45"/>
        <v>0</v>
      </c>
      <c r="J605" s="3">
        <f t="shared" si="47"/>
        <v>0</v>
      </c>
      <c r="K605">
        <f t="shared" si="48"/>
        <v>0</v>
      </c>
      <c r="L605">
        <f t="shared" si="49"/>
        <v>0</v>
      </c>
    </row>
    <row r="606" spans="7:12" x14ac:dyDescent="0.3">
      <c r="G606" s="3">
        <f t="shared" si="46"/>
        <v>0</v>
      </c>
      <c r="H606">
        <f t="shared" si="44"/>
        <v>0</v>
      </c>
      <c r="I606">
        <f t="shared" si="45"/>
        <v>0</v>
      </c>
      <c r="J606" s="3">
        <f t="shared" si="47"/>
        <v>0</v>
      </c>
      <c r="K606">
        <f t="shared" si="48"/>
        <v>0</v>
      </c>
      <c r="L606">
        <f t="shared" si="49"/>
        <v>0</v>
      </c>
    </row>
    <row r="607" spans="7:12" x14ac:dyDescent="0.3">
      <c r="G607" s="3">
        <f t="shared" si="46"/>
        <v>0</v>
      </c>
      <c r="H607">
        <f t="shared" si="44"/>
        <v>0</v>
      </c>
      <c r="I607">
        <f t="shared" si="45"/>
        <v>0</v>
      </c>
      <c r="J607" s="3">
        <f t="shared" si="47"/>
        <v>0</v>
      </c>
      <c r="K607">
        <f t="shared" si="48"/>
        <v>0</v>
      </c>
      <c r="L607">
        <f t="shared" si="49"/>
        <v>0</v>
      </c>
    </row>
    <row r="608" spans="7:12" x14ac:dyDescent="0.3">
      <c r="G608" s="3">
        <f t="shared" si="46"/>
        <v>0</v>
      </c>
      <c r="H608">
        <f t="shared" si="44"/>
        <v>0</v>
      </c>
      <c r="I608">
        <f t="shared" si="45"/>
        <v>0</v>
      </c>
      <c r="J608" s="3">
        <f t="shared" si="47"/>
        <v>0</v>
      </c>
      <c r="K608">
        <f t="shared" si="48"/>
        <v>0</v>
      </c>
      <c r="L608">
        <f t="shared" si="49"/>
        <v>0</v>
      </c>
    </row>
    <row r="609" spans="7:12" x14ac:dyDescent="0.3">
      <c r="G609" s="3">
        <f t="shared" si="46"/>
        <v>0</v>
      </c>
      <c r="H609">
        <f t="shared" si="44"/>
        <v>0</v>
      </c>
      <c r="I609">
        <f t="shared" si="45"/>
        <v>0</v>
      </c>
      <c r="J609" s="3">
        <f t="shared" si="47"/>
        <v>0</v>
      </c>
      <c r="K609">
        <f t="shared" si="48"/>
        <v>0</v>
      </c>
      <c r="L609">
        <f t="shared" si="49"/>
        <v>0</v>
      </c>
    </row>
    <row r="610" spans="7:12" x14ac:dyDescent="0.3">
      <c r="G610" s="3">
        <f t="shared" si="46"/>
        <v>0</v>
      </c>
      <c r="H610">
        <f t="shared" si="44"/>
        <v>0</v>
      </c>
      <c r="I610">
        <f t="shared" si="45"/>
        <v>0</v>
      </c>
      <c r="J610" s="3">
        <f t="shared" si="47"/>
        <v>0</v>
      </c>
      <c r="K610">
        <f t="shared" si="48"/>
        <v>0</v>
      </c>
      <c r="L610">
        <f t="shared" si="49"/>
        <v>0</v>
      </c>
    </row>
    <row r="611" spans="7:12" x14ac:dyDescent="0.3">
      <c r="G611" s="3">
        <f t="shared" si="46"/>
        <v>0</v>
      </c>
      <c r="H611">
        <f t="shared" si="44"/>
        <v>0</v>
      </c>
      <c r="I611">
        <f t="shared" si="45"/>
        <v>0</v>
      </c>
      <c r="J611" s="3">
        <f t="shared" si="47"/>
        <v>0</v>
      </c>
      <c r="K611">
        <f t="shared" si="48"/>
        <v>0</v>
      </c>
      <c r="L611">
        <f t="shared" si="49"/>
        <v>0</v>
      </c>
    </row>
    <row r="612" spans="7:12" x14ac:dyDescent="0.3">
      <c r="G612" s="3">
        <f t="shared" si="46"/>
        <v>0</v>
      </c>
      <c r="H612">
        <f t="shared" si="44"/>
        <v>0</v>
      </c>
      <c r="I612">
        <f t="shared" si="45"/>
        <v>0</v>
      </c>
      <c r="J612" s="3">
        <f t="shared" si="47"/>
        <v>0</v>
      </c>
      <c r="K612">
        <f t="shared" si="48"/>
        <v>0</v>
      </c>
      <c r="L612">
        <f t="shared" si="49"/>
        <v>0</v>
      </c>
    </row>
    <row r="613" spans="7:12" x14ac:dyDescent="0.3">
      <c r="G613" s="3">
        <f t="shared" si="46"/>
        <v>0</v>
      </c>
      <c r="H613">
        <f t="shared" si="44"/>
        <v>0</v>
      </c>
      <c r="I613">
        <f t="shared" si="45"/>
        <v>0</v>
      </c>
      <c r="J613" s="3">
        <f t="shared" si="47"/>
        <v>0</v>
      </c>
      <c r="K613">
        <f t="shared" si="48"/>
        <v>0</v>
      </c>
      <c r="L613">
        <f t="shared" si="49"/>
        <v>0</v>
      </c>
    </row>
    <row r="614" spans="7:12" x14ac:dyDescent="0.3">
      <c r="G614" s="3">
        <f t="shared" si="46"/>
        <v>0</v>
      </c>
      <c r="H614">
        <f t="shared" si="44"/>
        <v>0</v>
      </c>
      <c r="I614">
        <f t="shared" si="45"/>
        <v>0</v>
      </c>
      <c r="J614" s="3">
        <f t="shared" si="47"/>
        <v>0</v>
      </c>
      <c r="K614">
        <f t="shared" si="48"/>
        <v>0</v>
      </c>
      <c r="L614">
        <f t="shared" si="49"/>
        <v>0</v>
      </c>
    </row>
    <row r="615" spans="7:12" x14ac:dyDescent="0.3">
      <c r="G615" s="3">
        <f t="shared" si="46"/>
        <v>0</v>
      </c>
      <c r="H615">
        <f t="shared" si="44"/>
        <v>0</v>
      </c>
      <c r="I615">
        <f t="shared" si="45"/>
        <v>0</v>
      </c>
      <c r="J615" s="3">
        <f t="shared" si="47"/>
        <v>0</v>
      </c>
      <c r="K615">
        <f t="shared" si="48"/>
        <v>0</v>
      </c>
      <c r="L615">
        <f t="shared" si="49"/>
        <v>0</v>
      </c>
    </row>
    <row r="616" spans="7:12" x14ac:dyDescent="0.3">
      <c r="G616" s="3">
        <f t="shared" si="46"/>
        <v>0</v>
      </c>
      <c r="H616">
        <f t="shared" si="44"/>
        <v>0</v>
      </c>
      <c r="I616">
        <f t="shared" si="45"/>
        <v>0</v>
      </c>
      <c r="J616" s="3">
        <f t="shared" si="47"/>
        <v>0</v>
      </c>
      <c r="K616">
        <f t="shared" si="48"/>
        <v>0</v>
      </c>
      <c r="L616">
        <f t="shared" si="49"/>
        <v>0</v>
      </c>
    </row>
    <row r="617" spans="7:12" x14ac:dyDescent="0.3">
      <c r="G617" s="3">
        <f t="shared" si="46"/>
        <v>0</v>
      </c>
      <c r="H617">
        <f t="shared" si="44"/>
        <v>0</v>
      </c>
      <c r="I617">
        <f t="shared" si="45"/>
        <v>0</v>
      </c>
      <c r="J617" s="3">
        <f t="shared" si="47"/>
        <v>0</v>
      </c>
      <c r="K617">
        <f t="shared" si="48"/>
        <v>0</v>
      </c>
      <c r="L617">
        <f t="shared" si="49"/>
        <v>0</v>
      </c>
    </row>
    <row r="618" spans="7:12" x14ac:dyDescent="0.3">
      <c r="G618" s="3">
        <f t="shared" si="46"/>
        <v>0</v>
      </c>
      <c r="H618">
        <f t="shared" si="44"/>
        <v>0</v>
      </c>
      <c r="I618">
        <f t="shared" si="45"/>
        <v>0</v>
      </c>
      <c r="J618" s="3">
        <f t="shared" si="47"/>
        <v>0</v>
      </c>
      <c r="K618">
        <f t="shared" si="48"/>
        <v>0</v>
      </c>
      <c r="L618">
        <f t="shared" si="49"/>
        <v>0</v>
      </c>
    </row>
    <row r="619" spans="7:12" x14ac:dyDescent="0.3">
      <c r="G619" s="3">
        <f t="shared" si="46"/>
        <v>0</v>
      </c>
      <c r="H619">
        <f t="shared" si="44"/>
        <v>0</v>
      </c>
      <c r="I619">
        <f t="shared" si="45"/>
        <v>0</v>
      </c>
      <c r="J619" s="3">
        <f t="shared" si="47"/>
        <v>0</v>
      </c>
      <c r="K619">
        <f t="shared" si="48"/>
        <v>0</v>
      </c>
      <c r="L619">
        <f t="shared" si="49"/>
        <v>0</v>
      </c>
    </row>
    <row r="620" spans="7:12" x14ac:dyDescent="0.3">
      <c r="G620" s="3">
        <f t="shared" si="46"/>
        <v>0</v>
      </c>
      <c r="H620">
        <f t="shared" si="44"/>
        <v>0</v>
      </c>
      <c r="I620">
        <f t="shared" si="45"/>
        <v>0</v>
      </c>
      <c r="J620" s="3">
        <f t="shared" si="47"/>
        <v>0</v>
      </c>
      <c r="K620">
        <f t="shared" si="48"/>
        <v>0</v>
      </c>
      <c r="L620">
        <f t="shared" si="49"/>
        <v>0</v>
      </c>
    </row>
    <row r="621" spans="7:12" x14ac:dyDescent="0.3">
      <c r="G621" s="3">
        <f t="shared" si="46"/>
        <v>0</v>
      </c>
      <c r="H621">
        <f t="shared" si="44"/>
        <v>0</v>
      </c>
      <c r="I621">
        <f t="shared" si="45"/>
        <v>0</v>
      </c>
      <c r="J621" s="3">
        <f t="shared" si="47"/>
        <v>0</v>
      </c>
      <c r="K621">
        <f t="shared" si="48"/>
        <v>0</v>
      </c>
      <c r="L621">
        <f t="shared" si="49"/>
        <v>0</v>
      </c>
    </row>
    <row r="622" spans="7:12" x14ac:dyDescent="0.3">
      <c r="G622" s="3">
        <f t="shared" si="46"/>
        <v>0</v>
      </c>
      <c r="H622">
        <f t="shared" si="44"/>
        <v>0</v>
      </c>
      <c r="I622">
        <f t="shared" si="45"/>
        <v>0</v>
      </c>
      <c r="J622" s="3">
        <f t="shared" si="47"/>
        <v>0</v>
      </c>
      <c r="K622">
        <f t="shared" si="48"/>
        <v>0</v>
      </c>
      <c r="L622">
        <f t="shared" si="49"/>
        <v>0</v>
      </c>
    </row>
    <row r="623" spans="7:12" x14ac:dyDescent="0.3">
      <c r="G623" s="3">
        <f t="shared" si="46"/>
        <v>0</v>
      </c>
      <c r="H623">
        <f t="shared" si="44"/>
        <v>0</v>
      </c>
      <c r="I623">
        <f t="shared" si="45"/>
        <v>0</v>
      </c>
      <c r="J623" s="3">
        <f t="shared" si="47"/>
        <v>0</v>
      </c>
      <c r="K623">
        <f t="shared" si="48"/>
        <v>0</v>
      </c>
      <c r="L623">
        <f t="shared" si="49"/>
        <v>0</v>
      </c>
    </row>
    <row r="624" spans="7:12" x14ac:dyDescent="0.3">
      <c r="G624" s="3">
        <f t="shared" si="46"/>
        <v>0</v>
      </c>
      <c r="H624">
        <f t="shared" si="44"/>
        <v>0</v>
      </c>
      <c r="I624">
        <f t="shared" si="45"/>
        <v>0</v>
      </c>
      <c r="J624" s="3">
        <f t="shared" si="47"/>
        <v>0</v>
      </c>
      <c r="K624">
        <f t="shared" si="48"/>
        <v>0</v>
      </c>
      <c r="L624">
        <f t="shared" si="49"/>
        <v>0</v>
      </c>
    </row>
    <row r="625" spans="7:12" x14ac:dyDescent="0.3">
      <c r="G625" s="3">
        <f t="shared" si="46"/>
        <v>0</v>
      </c>
      <c r="H625">
        <f t="shared" si="44"/>
        <v>0</v>
      </c>
      <c r="I625">
        <f t="shared" si="45"/>
        <v>0</v>
      </c>
      <c r="J625" s="3">
        <f t="shared" si="47"/>
        <v>0</v>
      </c>
      <c r="K625">
        <f t="shared" si="48"/>
        <v>0</v>
      </c>
      <c r="L625">
        <f t="shared" si="49"/>
        <v>0</v>
      </c>
    </row>
    <row r="626" spans="7:12" x14ac:dyDescent="0.3">
      <c r="G626" s="3">
        <f t="shared" si="46"/>
        <v>0</v>
      </c>
      <c r="H626">
        <f t="shared" si="44"/>
        <v>0</v>
      </c>
      <c r="I626">
        <f t="shared" si="45"/>
        <v>0</v>
      </c>
      <c r="J626" s="3">
        <f t="shared" si="47"/>
        <v>0</v>
      </c>
      <c r="K626">
        <f t="shared" si="48"/>
        <v>0</v>
      </c>
      <c r="L626">
        <f t="shared" si="49"/>
        <v>0</v>
      </c>
    </row>
    <row r="627" spans="7:12" x14ac:dyDescent="0.3">
      <c r="G627" s="3">
        <f t="shared" si="46"/>
        <v>0</v>
      </c>
      <c r="H627">
        <f t="shared" si="44"/>
        <v>0</v>
      </c>
      <c r="I627">
        <f t="shared" si="45"/>
        <v>0</v>
      </c>
      <c r="J627" s="3">
        <f t="shared" si="47"/>
        <v>0</v>
      </c>
      <c r="K627">
        <f t="shared" si="48"/>
        <v>0</v>
      </c>
      <c r="L627">
        <f t="shared" si="49"/>
        <v>0</v>
      </c>
    </row>
    <row r="628" spans="7:12" x14ac:dyDescent="0.3">
      <c r="G628" s="3">
        <f t="shared" si="46"/>
        <v>0</v>
      </c>
      <c r="H628">
        <f t="shared" si="44"/>
        <v>0</v>
      </c>
      <c r="I628">
        <f t="shared" si="45"/>
        <v>0</v>
      </c>
      <c r="J628" s="3">
        <f t="shared" si="47"/>
        <v>0</v>
      </c>
      <c r="K628">
        <f t="shared" si="48"/>
        <v>0</v>
      </c>
      <c r="L628">
        <f t="shared" si="49"/>
        <v>0</v>
      </c>
    </row>
    <row r="629" spans="7:12" x14ac:dyDescent="0.3">
      <c r="G629" s="3">
        <f t="shared" si="46"/>
        <v>0</v>
      </c>
      <c r="H629">
        <f t="shared" si="44"/>
        <v>0</v>
      </c>
      <c r="I629">
        <f t="shared" si="45"/>
        <v>0</v>
      </c>
      <c r="J629" s="3">
        <f t="shared" si="47"/>
        <v>0</v>
      </c>
      <c r="K629">
        <f t="shared" si="48"/>
        <v>0</v>
      </c>
      <c r="L629">
        <f t="shared" si="49"/>
        <v>0</v>
      </c>
    </row>
    <row r="630" spans="7:12" x14ac:dyDescent="0.3">
      <c r="G630" s="3">
        <f t="shared" si="46"/>
        <v>0</v>
      </c>
      <c r="H630">
        <f t="shared" si="44"/>
        <v>0</v>
      </c>
      <c r="I630">
        <f t="shared" si="45"/>
        <v>0</v>
      </c>
      <c r="J630" s="3">
        <f t="shared" si="47"/>
        <v>0</v>
      </c>
      <c r="K630">
        <f t="shared" si="48"/>
        <v>0</v>
      </c>
      <c r="L630">
        <f t="shared" si="49"/>
        <v>0</v>
      </c>
    </row>
    <row r="631" spans="7:12" x14ac:dyDescent="0.3">
      <c r="G631" s="3">
        <f t="shared" si="46"/>
        <v>0</v>
      </c>
      <c r="H631">
        <f t="shared" si="44"/>
        <v>0</v>
      </c>
      <c r="I631">
        <f t="shared" si="45"/>
        <v>0</v>
      </c>
      <c r="J631" s="3">
        <f t="shared" si="47"/>
        <v>0</v>
      </c>
      <c r="K631">
        <f t="shared" si="48"/>
        <v>0</v>
      </c>
      <c r="L631">
        <f t="shared" si="49"/>
        <v>0</v>
      </c>
    </row>
    <row r="632" spans="7:12" x14ac:dyDescent="0.3">
      <c r="G632" s="3">
        <f t="shared" si="46"/>
        <v>0</v>
      </c>
      <c r="H632">
        <f t="shared" si="44"/>
        <v>0</v>
      </c>
      <c r="I632">
        <f t="shared" si="45"/>
        <v>0</v>
      </c>
      <c r="J632" s="3">
        <f t="shared" si="47"/>
        <v>0</v>
      </c>
      <c r="K632">
        <f t="shared" si="48"/>
        <v>0</v>
      </c>
      <c r="L632">
        <f t="shared" si="49"/>
        <v>0</v>
      </c>
    </row>
    <row r="633" spans="7:12" x14ac:dyDescent="0.3">
      <c r="G633" s="3">
        <f t="shared" si="46"/>
        <v>0</v>
      </c>
      <c r="H633">
        <f t="shared" si="44"/>
        <v>0</v>
      </c>
      <c r="I633">
        <f t="shared" si="45"/>
        <v>0</v>
      </c>
      <c r="J633" s="3">
        <f t="shared" si="47"/>
        <v>0</v>
      </c>
      <c r="K633">
        <f t="shared" si="48"/>
        <v>0</v>
      </c>
      <c r="L633">
        <f t="shared" si="49"/>
        <v>0</v>
      </c>
    </row>
    <row r="634" spans="7:12" x14ac:dyDescent="0.3">
      <c r="G634" s="3">
        <f t="shared" si="46"/>
        <v>0</v>
      </c>
      <c r="H634">
        <f t="shared" si="44"/>
        <v>0</v>
      </c>
      <c r="I634">
        <f t="shared" si="45"/>
        <v>0</v>
      </c>
      <c r="J634" s="3">
        <f t="shared" si="47"/>
        <v>0</v>
      </c>
      <c r="K634">
        <f t="shared" si="48"/>
        <v>0</v>
      </c>
      <c r="L634">
        <f t="shared" si="49"/>
        <v>0</v>
      </c>
    </row>
    <row r="635" spans="7:12" x14ac:dyDescent="0.3">
      <c r="G635" s="3">
        <f t="shared" si="46"/>
        <v>0</v>
      </c>
      <c r="H635">
        <f t="shared" si="44"/>
        <v>0</v>
      </c>
      <c r="I635">
        <f t="shared" si="45"/>
        <v>0</v>
      </c>
      <c r="J635" s="3">
        <f t="shared" si="47"/>
        <v>0</v>
      </c>
      <c r="K635">
        <f t="shared" si="48"/>
        <v>0</v>
      </c>
      <c r="L635">
        <f t="shared" si="49"/>
        <v>0</v>
      </c>
    </row>
    <row r="636" spans="7:12" x14ac:dyDescent="0.3">
      <c r="G636" s="3">
        <f t="shared" si="46"/>
        <v>0</v>
      </c>
      <c r="H636">
        <f t="shared" si="44"/>
        <v>0</v>
      </c>
      <c r="I636">
        <f t="shared" si="45"/>
        <v>0</v>
      </c>
      <c r="J636" s="3">
        <f t="shared" si="47"/>
        <v>0</v>
      </c>
      <c r="K636">
        <f t="shared" si="48"/>
        <v>0</v>
      </c>
      <c r="L636">
        <f t="shared" si="49"/>
        <v>0</v>
      </c>
    </row>
    <row r="637" spans="7:12" x14ac:dyDescent="0.3">
      <c r="G637" s="3">
        <f t="shared" si="46"/>
        <v>0</v>
      </c>
      <c r="H637">
        <f t="shared" si="44"/>
        <v>0</v>
      </c>
      <c r="I637">
        <f t="shared" si="45"/>
        <v>0</v>
      </c>
      <c r="J637" s="3">
        <f t="shared" si="47"/>
        <v>0</v>
      </c>
      <c r="K637">
        <f t="shared" si="48"/>
        <v>0</v>
      </c>
      <c r="L637">
        <f t="shared" si="49"/>
        <v>0</v>
      </c>
    </row>
    <row r="638" spans="7:12" x14ac:dyDescent="0.3">
      <c r="G638" s="3">
        <f t="shared" si="46"/>
        <v>0</v>
      </c>
      <c r="H638">
        <f t="shared" si="44"/>
        <v>0</v>
      </c>
      <c r="I638">
        <f t="shared" si="45"/>
        <v>0</v>
      </c>
      <c r="J638" s="3">
        <f t="shared" si="47"/>
        <v>0</v>
      </c>
      <c r="K638">
        <f t="shared" si="48"/>
        <v>0</v>
      </c>
      <c r="L638">
        <f t="shared" si="49"/>
        <v>0</v>
      </c>
    </row>
    <row r="639" spans="7:12" x14ac:dyDescent="0.3">
      <c r="G639" s="3">
        <f t="shared" si="46"/>
        <v>0</v>
      </c>
      <c r="H639">
        <f t="shared" si="44"/>
        <v>0</v>
      </c>
      <c r="I639">
        <f t="shared" si="45"/>
        <v>0</v>
      </c>
      <c r="J639" s="3">
        <f t="shared" si="47"/>
        <v>0</v>
      </c>
      <c r="K639">
        <f t="shared" si="48"/>
        <v>0</v>
      </c>
      <c r="L639">
        <f t="shared" si="49"/>
        <v>0</v>
      </c>
    </row>
    <row r="640" spans="7:12" x14ac:dyDescent="0.3">
      <c r="G640" s="3">
        <f t="shared" si="46"/>
        <v>0</v>
      </c>
      <c r="H640">
        <f t="shared" si="44"/>
        <v>0</v>
      </c>
      <c r="I640">
        <f t="shared" si="45"/>
        <v>0</v>
      </c>
      <c r="J640" s="3">
        <f t="shared" si="47"/>
        <v>0</v>
      </c>
      <c r="K640">
        <f t="shared" si="48"/>
        <v>0</v>
      </c>
      <c r="L640">
        <f t="shared" si="49"/>
        <v>0</v>
      </c>
    </row>
    <row r="641" spans="7:12" x14ac:dyDescent="0.3">
      <c r="G641" s="3">
        <f t="shared" si="46"/>
        <v>0</v>
      </c>
      <c r="H641">
        <f t="shared" si="44"/>
        <v>0</v>
      </c>
      <c r="I641">
        <f t="shared" si="45"/>
        <v>0</v>
      </c>
      <c r="J641" s="3">
        <f t="shared" si="47"/>
        <v>0</v>
      </c>
      <c r="K641">
        <f t="shared" si="48"/>
        <v>0</v>
      </c>
      <c r="L641">
        <f t="shared" si="49"/>
        <v>0</v>
      </c>
    </row>
    <row r="642" spans="7:12" x14ac:dyDescent="0.3">
      <c r="G642" s="3">
        <f t="shared" si="46"/>
        <v>0</v>
      </c>
      <c r="H642">
        <f t="shared" si="44"/>
        <v>0</v>
      </c>
      <c r="I642">
        <f t="shared" si="45"/>
        <v>0</v>
      </c>
      <c r="J642" s="3">
        <f t="shared" si="47"/>
        <v>0</v>
      </c>
      <c r="K642">
        <f t="shared" si="48"/>
        <v>0</v>
      </c>
      <c r="L642">
        <f t="shared" si="49"/>
        <v>0</v>
      </c>
    </row>
    <row r="643" spans="7:12" x14ac:dyDescent="0.3">
      <c r="G643" s="3">
        <f t="shared" si="46"/>
        <v>0</v>
      </c>
      <c r="H643">
        <f t="shared" ref="H643:H706" si="50">B643-B642</f>
        <v>0</v>
      </c>
      <c r="I643">
        <f t="shared" ref="I643:I706" si="51">C643-C642</f>
        <v>0</v>
      </c>
      <c r="J643" s="3">
        <f t="shared" si="47"/>
        <v>0</v>
      </c>
      <c r="K643">
        <f t="shared" si="48"/>
        <v>0</v>
      </c>
      <c r="L643">
        <f t="shared" si="49"/>
        <v>0</v>
      </c>
    </row>
    <row r="644" spans="7:12" x14ac:dyDescent="0.3">
      <c r="G644" s="3">
        <f t="shared" ref="G644:G707" si="52">A644</f>
        <v>0</v>
      </c>
      <c r="H644">
        <f t="shared" si="50"/>
        <v>0</v>
      </c>
      <c r="I644">
        <f t="shared" si="51"/>
        <v>0</v>
      </c>
      <c r="J644" s="3">
        <f t="shared" ref="J644:J707" si="53">A644</f>
        <v>0</v>
      </c>
      <c r="K644">
        <f t="shared" ref="K644:K707" si="54">E644-E643</f>
        <v>0</v>
      </c>
      <c r="L644">
        <f t="shared" ref="L644:L707" si="55">F644-F643</f>
        <v>0</v>
      </c>
    </row>
    <row r="645" spans="7:12" x14ac:dyDescent="0.3">
      <c r="G645" s="3">
        <f t="shared" si="52"/>
        <v>0</v>
      </c>
      <c r="H645">
        <f t="shared" si="50"/>
        <v>0</v>
      </c>
      <c r="I645">
        <f t="shared" si="51"/>
        <v>0</v>
      </c>
      <c r="J645" s="3">
        <f t="shared" si="53"/>
        <v>0</v>
      </c>
      <c r="K645">
        <f t="shared" si="54"/>
        <v>0</v>
      </c>
      <c r="L645">
        <f t="shared" si="55"/>
        <v>0</v>
      </c>
    </row>
    <row r="646" spans="7:12" x14ac:dyDescent="0.3">
      <c r="G646" s="3">
        <f t="shared" si="52"/>
        <v>0</v>
      </c>
      <c r="H646">
        <f t="shared" si="50"/>
        <v>0</v>
      </c>
      <c r="I646">
        <f t="shared" si="51"/>
        <v>0</v>
      </c>
      <c r="J646" s="3">
        <f t="shared" si="53"/>
        <v>0</v>
      </c>
      <c r="K646">
        <f t="shared" si="54"/>
        <v>0</v>
      </c>
      <c r="L646">
        <f t="shared" si="55"/>
        <v>0</v>
      </c>
    </row>
    <row r="647" spans="7:12" x14ac:dyDescent="0.3">
      <c r="G647" s="3">
        <f t="shared" si="52"/>
        <v>0</v>
      </c>
      <c r="H647">
        <f t="shared" si="50"/>
        <v>0</v>
      </c>
      <c r="I647">
        <f t="shared" si="51"/>
        <v>0</v>
      </c>
      <c r="J647" s="3">
        <f t="shared" si="53"/>
        <v>0</v>
      </c>
      <c r="K647">
        <f t="shared" si="54"/>
        <v>0</v>
      </c>
      <c r="L647">
        <f t="shared" si="55"/>
        <v>0</v>
      </c>
    </row>
    <row r="648" spans="7:12" x14ac:dyDescent="0.3">
      <c r="G648" s="3">
        <f t="shared" si="52"/>
        <v>0</v>
      </c>
      <c r="H648">
        <f t="shared" si="50"/>
        <v>0</v>
      </c>
      <c r="I648">
        <f t="shared" si="51"/>
        <v>0</v>
      </c>
      <c r="J648" s="3">
        <f t="shared" si="53"/>
        <v>0</v>
      </c>
      <c r="K648">
        <f t="shared" si="54"/>
        <v>0</v>
      </c>
      <c r="L648">
        <f t="shared" si="55"/>
        <v>0</v>
      </c>
    </row>
    <row r="649" spans="7:12" x14ac:dyDescent="0.3">
      <c r="G649" s="3">
        <f t="shared" si="52"/>
        <v>0</v>
      </c>
      <c r="H649">
        <f t="shared" si="50"/>
        <v>0</v>
      </c>
      <c r="I649">
        <f t="shared" si="51"/>
        <v>0</v>
      </c>
      <c r="J649" s="3">
        <f t="shared" si="53"/>
        <v>0</v>
      </c>
      <c r="K649">
        <f t="shared" si="54"/>
        <v>0</v>
      </c>
      <c r="L649">
        <f t="shared" si="55"/>
        <v>0</v>
      </c>
    </row>
    <row r="650" spans="7:12" x14ac:dyDescent="0.3">
      <c r="G650" s="3">
        <f t="shared" si="52"/>
        <v>0</v>
      </c>
      <c r="H650">
        <f t="shared" si="50"/>
        <v>0</v>
      </c>
      <c r="I650">
        <f t="shared" si="51"/>
        <v>0</v>
      </c>
      <c r="J650" s="3">
        <f t="shared" si="53"/>
        <v>0</v>
      </c>
      <c r="K650">
        <f t="shared" si="54"/>
        <v>0</v>
      </c>
      <c r="L650">
        <f t="shared" si="55"/>
        <v>0</v>
      </c>
    </row>
    <row r="651" spans="7:12" x14ac:dyDescent="0.3">
      <c r="G651" s="3">
        <f t="shared" si="52"/>
        <v>0</v>
      </c>
      <c r="H651">
        <f t="shared" si="50"/>
        <v>0</v>
      </c>
      <c r="I651">
        <f t="shared" si="51"/>
        <v>0</v>
      </c>
      <c r="J651" s="3">
        <f t="shared" si="53"/>
        <v>0</v>
      </c>
      <c r="K651">
        <f t="shared" si="54"/>
        <v>0</v>
      </c>
      <c r="L651">
        <f t="shared" si="55"/>
        <v>0</v>
      </c>
    </row>
    <row r="652" spans="7:12" x14ac:dyDescent="0.3">
      <c r="G652" s="3">
        <f t="shared" si="52"/>
        <v>0</v>
      </c>
      <c r="H652">
        <f t="shared" si="50"/>
        <v>0</v>
      </c>
      <c r="I652">
        <f t="shared" si="51"/>
        <v>0</v>
      </c>
      <c r="J652" s="3">
        <f t="shared" si="53"/>
        <v>0</v>
      </c>
      <c r="K652">
        <f t="shared" si="54"/>
        <v>0</v>
      </c>
      <c r="L652">
        <f t="shared" si="55"/>
        <v>0</v>
      </c>
    </row>
    <row r="653" spans="7:12" x14ac:dyDescent="0.3">
      <c r="G653" s="3">
        <f t="shared" si="52"/>
        <v>0</v>
      </c>
      <c r="H653">
        <f t="shared" si="50"/>
        <v>0</v>
      </c>
      <c r="I653">
        <f t="shared" si="51"/>
        <v>0</v>
      </c>
      <c r="J653" s="3">
        <f t="shared" si="53"/>
        <v>0</v>
      </c>
      <c r="K653">
        <f t="shared" si="54"/>
        <v>0</v>
      </c>
      <c r="L653">
        <f t="shared" si="55"/>
        <v>0</v>
      </c>
    </row>
    <row r="654" spans="7:12" x14ac:dyDescent="0.3">
      <c r="G654" s="3">
        <f t="shared" si="52"/>
        <v>0</v>
      </c>
      <c r="H654">
        <f t="shared" si="50"/>
        <v>0</v>
      </c>
      <c r="I654">
        <f t="shared" si="51"/>
        <v>0</v>
      </c>
      <c r="J654" s="3">
        <f t="shared" si="53"/>
        <v>0</v>
      </c>
      <c r="K654">
        <f t="shared" si="54"/>
        <v>0</v>
      </c>
      <c r="L654">
        <f t="shared" si="55"/>
        <v>0</v>
      </c>
    </row>
    <row r="655" spans="7:12" x14ac:dyDescent="0.3">
      <c r="G655" s="3">
        <f t="shared" si="52"/>
        <v>0</v>
      </c>
      <c r="H655">
        <f t="shared" si="50"/>
        <v>0</v>
      </c>
      <c r="I655">
        <f t="shared" si="51"/>
        <v>0</v>
      </c>
      <c r="J655" s="3">
        <f t="shared" si="53"/>
        <v>0</v>
      </c>
      <c r="K655">
        <f t="shared" si="54"/>
        <v>0</v>
      </c>
      <c r="L655">
        <f t="shared" si="55"/>
        <v>0</v>
      </c>
    </row>
    <row r="656" spans="7:12" x14ac:dyDescent="0.3">
      <c r="G656" s="3">
        <f t="shared" si="52"/>
        <v>0</v>
      </c>
      <c r="H656">
        <f t="shared" si="50"/>
        <v>0</v>
      </c>
      <c r="I656">
        <f t="shared" si="51"/>
        <v>0</v>
      </c>
      <c r="J656" s="3">
        <f t="shared" si="53"/>
        <v>0</v>
      </c>
      <c r="K656">
        <f t="shared" si="54"/>
        <v>0</v>
      </c>
      <c r="L656">
        <f t="shared" si="55"/>
        <v>0</v>
      </c>
    </row>
    <row r="657" spans="7:12" x14ac:dyDescent="0.3">
      <c r="G657" s="3">
        <f t="shared" si="52"/>
        <v>0</v>
      </c>
      <c r="H657">
        <f t="shared" si="50"/>
        <v>0</v>
      </c>
      <c r="I657">
        <f t="shared" si="51"/>
        <v>0</v>
      </c>
      <c r="J657" s="3">
        <f t="shared" si="53"/>
        <v>0</v>
      </c>
      <c r="K657">
        <f t="shared" si="54"/>
        <v>0</v>
      </c>
      <c r="L657">
        <f t="shared" si="55"/>
        <v>0</v>
      </c>
    </row>
    <row r="658" spans="7:12" x14ac:dyDescent="0.3">
      <c r="G658" s="3">
        <f t="shared" si="52"/>
        <v>0</v>
      </c>
      <c r="H658">
        <f t="shared" si="50"/>
        <v>0</v>
      </c>
      <c r="I658">
        <f t="shared" si="51"/>
        <v>0</v>
      </c>
      <c r="J658" s="3">
        <f t="shared" si="53"/>
        <v>0</v>
      </c>
      <c r="K658">
        <f t="shared" si="54"/>
        <v>0</v>
      </c>
      <c r="L658">
        <f t="shared" si="55"/>
        <v>0</v>
      </c>
    </row>
    <row r="659" spans="7:12" x14ac:dyDescent="0.3">
      <c r="G659" s="3">
        <f t="shared" si="52"/>
        <v>0</v>
      </c>
      <c r="H659">
        <f t="shared" si="50"/>
        <v>0</v>
      </c>
      <c r="I659">
        <f t="shared" si="51"/>
        <v>0</v>
      </c>
      <c r="J659" s="3">
        <f t="shared" si="53"/>
        <v>0</v>
      </c>
      <c r="K659">
        <f t="shared" si="54"/>
        <v>0</v>
      </c>
      <c r="L659">
        <f t="shared" si="55"/>
        <v>0</v>
      </c>
    </row>
    <row r="660" spans="7:12" x14ac:dyDescent="0.3">
      <c r="G660" s="3">
        <f t="shared" si="52"/>
        <v>0</v>
      </c>
      <c r="H660">
        <f t="shared" si="50"/>
        <v>0</v>
      </c>
      <c r="I660">
        <f t="shared" si="51"/>
        <v>0</v>
      </c>
      <c r="J660" s="3">
        <f t="shared" si="53"/>
        <v>0</v>
      </c>
      <c r="K660">
        <f t="shared" si="54"/>
        <v>0</v>
      </c>
      <c r="L660">
        <f t="shared" si="55"/>
        <v>0</v>
      </c>
    </row>
    <row r="661" spans="7:12" x14ac:dyDescent="0.3">
      <c r="G661" s="3">
        <f t="shared" si="52"/>
        <v>0</v>
      </c>
      <c r="H661">
        <f t="shared" si="50"/>
        <v>0</v>
      </c>
      <c r="I661">
        <f t="shared" si="51"/>
        <v>0</v>
      </c>
      <c r="J661" s="3">
        <f t="shared" si="53"/>
        <v>0</v>
      </c>
      <c r="K661">
        <f t="shared" si="54"/>
        <v>0</v>
      </c>
      <c r="L661">
        <f t="shared" si="55"/>
        <v>0</v>
      </c>
    </row>
    <row r="662" spans="7:12" x14ac:dyDescent="0.3">
      <c r="G662" s="3">
        <f t="shared" si="52"/>
        <v>0</v>
      </c>
      <c r="H662">
        <f t="shared" si="50"/>
        <v>0</v>
      </c>
      <c r="I662">
        <f t="shared" si="51"/>
        <v>0</v>
      </c>
      <c r="J662" s="3">
        <f t="shared" si="53"/>
        <v>0</v>
      </c>
      <c r="K662">
        <f t="shared" si="54"/>
        <v>0</v>
      </c>
      <c r="L662">
        <f t="shared" si="55"/>
        <v>0</v>
      </c>
    </row>
    <row r="663" spans="7:12" x14ac:dyDescent="0.3">
      <c r="G663" s="3">
        <f t="shared" si="52"/>
        <v>0</v>
      </c>
      <c r="H663">
        <f t="shared" si="50"/>
        <v>0</v>
      </c>
      <c r="I663">
        <f t="shared" si="51"/>
        <v>0</v>
      </c>
      <c r="J663" s="3">
        <f t="shared" si="53"/>
        <v>0</v>
      </c>
      <c r="K663">
        <f t="shared" si="54"/>
        <v>0</v>
      </c>
      <c r="L663">
        <f t="shared" si="55"/>
        <v>0</v>
      </c>
    </row>
    <row r="664" spans="7:12" x14ac:dyDescent="0.3">
      <c r="G664" s="3">
        <f t="shared" si="52"/>
        <v>0</v>
      </c>
      <c r="H664">
        <f t="shared" si="50"/>
        <v>0</v>
      </c>
      <c r="I664">
        <f t="shared" si="51"/>
        <v>0</v>
      </c>
      <c r="J664" s="3">
        <f t="shared" si="53"/>
        <v>0</v>
      </c>
      <c r="K664">
        <f t="shared" si="54"/>
        <v>0</v>
      </c>
      <c r="L664">
        <f t="shared" si="55"/>
        <v>0</v>
      </c>
    </row>
    <row r="665" spans="7:12" x14ac:dyDescent="0.3">
      <c r="G665" s="3">
        <f t="shared" si="52"/>
        <v>0</v>
      </c>
      <c r="H665">
        <f t="shared" si="50"/>
        <v>0</v>
      </c>
      <c r="I665">
        <f t="shared" si="51"/>
        <v>0</v>
      </c>
      <c r="J665" s="3">
        <f t="shared" si="53"/>
        <v>0</v>
      </c>
      <c r="K665">
        <f t="shared" si="54"/>
        <v>0</v>
      </c>
      <c r="L665">
        <f t="shared" si="55"/>
        <v>0</v>
      </c>
    </row>
    <row r="666" spans="7:12" x14ac:dyDescent="0.3">
      <c r="G666" s="3">
        <f t="shared" si="52"/>
        <v>0</v>
      </c>
      <c r="H666">
        <f t="shared" si="50"/>
        <v>0</v>
      </c>
      <c r="I666">
        <f t="shared" si="51"/>
        <v>0</v>
      </c>
      <c r="J666" s="3">
        <f t="shared" si="53"/>
        <v>0</v>
      </c>
      <c r="K666">
        <f t="shared" si="54"/>
        <v>0</v>
      </c>
      <c r="L666">
        <f t="shared" si="55"/>
        <v>0</v>
      </c>
    </row>
    <row r="667" spans="7:12" x14ac:dyDescent="0.3">
      <c r="G667" s="3">
        <f t="shared" si="52"/>
        <v>0</v>
      </c>
      <c r="H667">
        <f t="shared" si="50"/>
        <v>0</v>
      </c>
      <c r="I667">
        <f t="shared" si="51"/>
        <v>0</v>
      </c>
      <c r="J667" s="3">
        <f t="shared" si="53"/>
        <v>0</v>
      </c>
      <c r="K667">
        <f t="shared" si="54"/>
        <v>0</v>
      </c>
      <c r="L667">
        <f t="shared" si="55"/>
        <v>0</v>
      </c>
    </row>
    <row r="668" spans="7:12" x14ac:dyDescent="0.3">
      <c r="G668" s="3">
        <f t="shared" si="52"/>
        <v>0</v>
      </c>
      <c r="H668">
        <f t="shared" si="50"/>
        <v>0</v>
      </c>
      <c r="I668">
        <f t="shared" si="51"/>
        <v>0</v>
      </c>
      <c r="J668" s="3">
        <f t="shared" si="53"/>
        <v>0</v>
      </c>
      <c r="K668">
        <f t="shared" si="54"/>
        <v>0</v>
      </c>
      <c r="L668">
        <f t="shared" si="55"/>
        <v>0</v>
      </c>
    </row>
    <row r="669" spans="7:12" x14ac:dyDescent="0.3">
      <c r="G669" s="3">
        <f t="shared" si="52"/>
        <v>0</v>
      </c>
      <c r="H669">
        <f t="shared" si="50"/>
        <v>0</v>
      </c>
      <c r="I669">
        <f t="shared" si="51"/>
        <v>0</v>
      </c>
      <c r="J669" s="3">
        <f t="shared" si="53"/>
        <v>0</v>
      </c>
      <c r="K669">
        <f t="shared" si="54"/>
        <v>0</v>
      </c>
      <c r="L669">
        <f t="shared" si="55"/>
        <v>0</v>
      </c>
    </row>
    <row r="670" spans="7:12" x14ac:dyDescent="0.3">
      <c r="G670" s="3">
        <f t="shared" si="52"/>
        <v>0</v>
      </c>
      <c r="H670">
        <f t="shared" si="50"/>
        <v>0</v>
      </c>
      <c r="I670">
        <f t="shared" si="51"/>
        <v>0</v>
      </c>
      <c r="J670" s="3">
        <f t="shared" si="53"/>
        <v>0</v>
      </c>
      <c r="K670">
        <f t="shared" si="54"/>
        <v>0</v>
      </c>
      <c r="L670">
        <f t="shared" si="55"/>
        <v>0</v>
      </c>
    </row>
    <row r="671" spans="7:12" x14ac:dyDescent="0.3">
      <c r="G671" s="3">
        <f t="shared" si="52"/>
        <v>0</v>
      </c>
      <c r="H671">
        <f t="shared" si="50"/>
        <v>0</v>
      </c>
      <c r="I671">
        <f t="shared" si="51"/>
        <v>0</v>
      </c>
      <c r="J671" s="3">
        <f t="shared" si="53"/>
        <v>0</v>
      </c>
      <c r="K671">
        <f t="shared" si="54"/>
        <v>0</v>
      </c>
      <c r="L671">
        <f t="shared" si="55"/>
        <v>0</v>
      </c>
    </row>
    <row r="672" spans="7:12" x14ac:dyDescent="0.3">
      <c r="G672" s="3">
        <f t="shared" si="52"/>
        <v>0</v>
      </c>
      <c r="H672">
        <f t="shared" si="50"/>
        <v>0</v>
      </c>
      <c r="I672">
        <f t="shared" si="51"/>
        <v>0</v>
      </c>
      <c r="J672" s="3">
        <f t="shared" si="53"/>
        <v>0</v>
      </c>
      <c r="K672">
        <f t="shared" si="54"/>
        <v>0</v>
      </c>
      <c r="L672">
        <f t="shared" si="55"/>
        <v>0</v>
      </c>
    </row>
    <row r="673" spans="7:12" x14ac:dyDescent="0.3">
      <c r="G673" s="3">
        <f t="shared" si="52"/>
        <v>0</v>
      </c>
      <c r="H673">
        <f t="shared" si="50"/>
        <v>0</v>
      </c>
      <c r="I673">
        <f t="shared" si="51"/>
        <v>0</v>
      </c>
      <c r="J673" s="3">
        <f t="shared" si="53"/>
        <v>0</v>
      </c>
      <c r="K673">
        <f t="shared" si="54"/>
        <v>0</v>
      </c>
      <c r="L673">
        <f t="shared" si="55"/>
        <v>0</v>
      </c>
    </row>
    <row r="674" spans="7:12" x14ac:dyDescent="0.3">
      <c r="G674" s="3">
        <f t="shared" si="52"/>
        <v>0</v>
      </c>
      <c r="H674">
        <f t="shared" si="50"/>
        <v>0</v>
      </c>
      <c r="I674">
        <f t="shared" si="51"/>
        <v>0</v>
      </c>
      <c r="J674" s="3">
        <f t="shared" si="53"/>
        <v>0</v>
      </c>
      <c r="K674">
        <f t="shared" si="54"/>
        <v>0</v>
      </c>
      <c r="L674">
        <f t="shared" si="55"/>
        <v>0</v>
      </c>
    </row>
    <row r="675" spans="7:12" x14ac:dyDescent="0.3">
      <c r="G675" s="3">
        <f t="shared" si="52"/>
        <v>0</v>
      </c>
      <c r="H675">
        <f t="shared" si="50"/>
        <v>0</v>
      </c>
      <c r="I675">
        <f t="shared" si="51"/>
        <v>0</v>
      </c>
      <c r="J675" s="3">
        <f t="shared" si="53"/>
        <v>0</v>
      </c>
      <c r="K675">
        <f t="shared" si="54"/>
        <v>0</v>
      </c>
      <c r="L675">
        <f t="shared" si="55"/>
        <v>0</v>
      </c>
    </row>
    <row r="676" spans="7:12" x14ac:dyDescent="0.3">
      <c r="G676" s="3">
        <f t="shared" si="52"/>
        <v>0</v>
      </c>
      <c r="H676">
        <f t="shared" si="50"/>
        <v>0</v>
      </c>
      <c r="I676">
        <f t="shared" si="51"/>
        <v>0</v>
      </c>
      <c r="J676" s="3">
        <f t="shared" si="53"/>
        <v>0</v>
      </c>
      <c r="K676">
        <f t="shared" si="54"/>
        <v>0</v>
      </c>
      <c r="L676">
        <f t="shared" si="55"/>
        <v>0</v>
      </c>
    </row>
    <row r="677" spans="7:12" x14ac:dyDescent="0.3">
      <c r="G677" s="3">
        <f t="shared" si="52"/>
        <v>0</v>
      </c>
      <c r="H677">
        <f t="shared" si="50"/>
        <v>0</v>
      </c>
      <c r="I677">
        <f t="shared" si="51"/>
        <v>0</v>
      </c>
      <c r="J677" s="3">
        <f t="shared" si="53"/>
        <v>0</v>
      </c>
      <c r="K677">
        <f t="shared" si="54"/>
        <v>0</v>
      </c>
      <c r="L677">
        <f t="shared" si="55"/>
        <v>0</v>
      </c>
    </row>
    <row r="678" spans="7:12" x14ac:dyDescent="0.3">
      <c r="G678" s="3">
        <f t="shared" si="52"/>
        <v>0</v>
      </c>
      <c r="H678">
        <f t="shared" si="50"/>
        <v>0</v>
      </c>
      <c r="I678">
        <f t="shared" si="51"/>
        <v>0</v>
      </c>
      <c r="J678" s="3">
        <f t="shared" si="53"/>
        <v>0</v>
      </c>
      <c r="K678">
        <f t="shared" si="54"/>
        <v>0</v>
      </c>
      <c r="L678">
        <f t="shared" si="55"/>
        <v>0</v>
      </c>
    </row>
    <row r="679" spans="7:12" x14ac:dyDescent="0.3">
      <c r="G679" s="3">
        <f t="shared" si="52"/>
        <v>0</v>
      </c>
      <c r="H679">
        <f t="shared" si="50"/>
        <v>0</v>
      </c>
      <c r="I679">
        <f t="shared" si="51"/>
        <v>0</v>
      </c>
      <c r="J679" s="3">
        <f t="shared" si="53"/>
        <v>0</v>
      </c>
      <c r="K679">
        <f t="shared" si="54"/>
        <v>0</v>
      </c>
      <c r="L679">
        <f t="shared" si="55"/>
        <v>0</v>
      </c>
    </row>
    <row r="680" spans="7:12" x14ac:dyDescent="0.3">
      <c r="G680" s="3">
        <f t="shared" si="52"/>
        <v>0</v>
      </c>
      <c r="H680">
        <f t="shared" si="50"/>
        <v>0</v>
      </c>
      <c r="I680">
        <f t="shared" si="51"/>
        <v>0</v>
      </c>
      <c r="J680" s="3">
        <f t="shared" si="53"/>
        <v>0</v>
      </c>
      <c r="K680">
        <f t="shared" si="54"/>
        <v>0</v>
      </c>
      <c r="L680">
        <f t="shared" si="55"/>
        <v>0</v>
      </c>
    </row>
    <row r="681" spans="7:12" x14ac:dyDescent="0.3">
      <c r="G681" s="3">
        <f t="shared" si="52"/>
        <v>0</v>
      </c>
      <c r="H681">
        <f t="shared" si="50"/>
        <v>0</v>
      </c>
      <c r="I681">
        <f t="shared" si="51"/>
        <v>0</v>
      </c>
      <c r="J681" s="3">
        <f t="shared" si="53"/>
        <v>0</v>
      </c>
      <c r="K681">
        <f t="shared" si="54"/>
        <v>0</v>
      </c>
      <c r="L681">
        <f t="shared" si="55"/>
        <v>0</v>
      </c>
    </row>
    <row r="682" spans="7:12" x14ac:dyDescent="0.3">
      <c r="G682" s="3">
        <f t="shared" si="52"/>
        <v>0</v>
      </c>
      <c r="H682">
        <f t="shared" si="50"/>
        <v>0</v>
      </c>
      <c r="I682">
        <f t="shared" si="51"/>
        <v>0</v>
      </c>
      <c r="J682" s="3">
        <f t="shared" si="53"/>
        <v>0</v>
      </c>
      <c r="K682">
        <f t="shared" si="54"/>
        <v>0</v>
      </c>
      <c r="L682">
        <f t="shared" si="55"/>
        <v>0</v>
      </c>
    </row>
    <row r="683" spans="7:12" x14ac:dyDescent="0.3">
      <c r="G683" s="3">
        <f t="shared" si="52"/>
        <v>0</v>
      </c>
      <c r="H683">
        <f t="shared" si="50"/>
        <v>0</v>
      </c>
      <c r="I683">
        <f t="shared" si="51"/>
        <v>0</v>
      </c>
      <c r="J683" s="3">
        <f t="shared" si="53"/>
        <v>0</v>
      </c>
      <c r="K683">
        <f t="shared" si="54"/>
        <v>0</v>
      </c>
      <c r="L683">
        <f t="shared" si="55"/>
        <v>0</v>
      </c>
    </row>
    <row r="684" spans="7:12" x14ac:dyDescent="0.3">
      <c r="G684" s="3">
        <f t="shared" si="52"/>
        <v>0</v>
      </c>
      <c r="H684">
        <f t="shared" si="50"/>
        <v>0</v>
      </c>
      <c r="I684">
        <f t="shared" si="51"/>
        <v>0</v>
      </c>
      <c r="J684" s="3">
        <f t="shared" si="53"/>
        <v>0</v>
      </c>
      <c r="K684">
        <f t="shared" si="54"/>
        <v>0</v>
      </c>
      <c r="L684">
        <f t="shared" si="55"/>
        <v>0</v>
      </c>
    </row>
    <row r="685" spans="7:12" x14ac:dyDescent="0.3">
      <c r="G685" s="3">
        <f t="shared" si="52"/>
        <v>0</v>
      </c>
      <c r="H685">
        <f t="shared" si="50"/>
        <v>0</v>
      </c>
      <c r="I685">
        <f t="shared" si="51"/>
        <v>0</v>
      </c>
      <c r="J685" s="3">
        <f t="shared" si="53"/>
        <v>0</v>
      </c>
      <c r="K685">
        <f t="shared" si="54"/>
        <v>0</v>
      </c>
      <c r="L685">
        <f t="shared" si="55"/>
        <v>0</v>
      </c>
    </row>
    <row r="686" spans="7:12" x14ac:dyDescent="0.3">
      <c r="G686" s="3">
        <f t="shared" si="52"/>
        <v>0</v>
      </c>
      <c r="H686">
        <f t="shared" si="50"/>
        <v>0</v>
      </c>
      <c r="I686">
        <f t="shared" si="51"/>
        <v>0</v>
      </c>
      <c r="J686" s="3">
        <f t="shared" si="53"/>
        <v>0</v>
      </c>
      <c r="K686">
        <f t="shared" si="54"/>
        <v>0</v>
      </c>
      <c r="L686">
        <f t="shared" si="55"/>
        <v>0</v>
      </c>
    </row>
    <row r="687" spans="7:12" x14ac:dyDescent="0.3">
      <c r="G687" s="3">
        <f t="shared" si="52"/>
        <v>0</v>
      </c>
      <c r="H687">
        <f t="shared" si="50"/>
        <v>0</v>
      </c>
      <c r="I687">
        <f t="shared" si="51"/>
        <v>0</v>
      </c>
      <c r="J687" s="3">
        <f t="shared" si="53"/>
        <v>0</v>
      </c>
      <c r="K687">
        <f t="shared" si="54"/>
        <v>0</v>
      </c>
      <c r="L687">
        <f t="shared" si="55"/>
        <v>0</v>
      </c>
    </row>
    <row r="688" spans="7:12" x14ac:dyDescent="0.3">
      <c r="G688" s="3">
        <f t="shared" si="52"/>
        <v>0</v>
      </c>
      <c r="H688">
        <f t="shared" si="50"/>
        <v>0</v>
      </c>
      <c r="I688">
        <f t="shared" si="51"/>
        <v>0</v>
      </c>
      <c r="J688" s="3">
        <f t="shared" si="53"/>
        <v>0</v>
      </c>
      <c r="K688">
        <f t="shared" si="54"/>
        <v>0</v>
      </c>
      <c r="L688">
        <f t="shared" si="55"/>
        <v>0</v>
      </c>
    </row>
    <row r="689" spans="7:12" x14ac:dyDescent="0.3">
      <c r="G689" s="3">
        <f t="shared" si="52"/>
        <v>0</v>
      </c>
      <c r="H689">
        <f t="shared" si="50"/>
        <v>0</v>
      </c>
      <c r="I689">
        <f t="shared" si="51"/>
        <v>0</v>
      </c>
      <c r="J689" s="3">
        <f t="shared" si="53"/>
        <v>0</v>
      </c>
      <c r="K689">
        <f t="shared" si="54"/>
        <v>0</v>
      </c>
      <c r="L689">
        <f t="shared" si="55"/>
        <v>0</v>
      </c>
    </row>
    <row r="690" spans="7:12" x14ac:dyDescent="0.3">
      <c r="G690" s="3">
        <f t="shared" si="52"/>
        <v>0</v>
      </c>
      <c r="H690">
        <f t="shared" si="50"/>
        <v>0</v>
      </c>
      <c r="I690">
        <f t="shared" si="51"/>
        <v>0</v>
      </c>
      <c r="J690" s="3">
        <f t="shared" si="53"/>
        <v>0</v>
      </c>
      <c r="K690">
        <f t="shared" si="54"/>
        <v>0</v>
      </c>
      <c r="L690">
        <f t="shared" si="55"/>
        <v>0</v>
      </c>
    </row>
    <row r="691" spans="7:12" x14ac:dyDescent="0.3">
      <c r="G691" s="3">
        <f t="shared" si="52"/>
        <v>0</v>
      </c>
      <c r="H691">
        <f t="shared" si="50"/>
        <v>0</v>
      </c>
      <c r="I691">
        <f t="shared" si="51"/>
        <v>0</v>
      </c>
      <c r="J691" s="3">
        <f t="shared" si="53"/>
        <v>0</v>
      </c>
      <c r="K691">
        <f t="shared" si="54"/>
        <v>0</v>
      </c>
      <c r="L691">
        <f t="shared" si="55"/>
        <v>0</v>
      </c>
    </row>
    <row r="692" spans="7:12" x14ac:dyDescent="0.3">
      <c r="G692" s="3">
        <f t="shared" si="52"/>
        <v>0</v>
      </c>
      <c r="H692">
        <f t="shared" si="50"/>
        <v>0</v>
      </c>
      <c r="I692">
        <f t="shared" si="51"/>
        <v>0</v>
      </c>
      <c r="J692" s="3">
        <f t="shared" si="53"/>
        <v>0</v>
      </c>
      <c r="K692">
        <f t="shared" si="54"/>
        <v>0</v>
      </c>
      <c r="L692">
        <f t="shared" si="55"/>
        <v>0</v>
      </c>
    </row>
    <row r="693" spans="7:12" x14ac:dyDescent="0.3">
      <c r="G693" s="3">
        <f t="shared" si="52"/>
        <v>0</v>
      </c>
      <c r="H693">
        <f t="shared" si="50"/>
        <v>0</v>
      </c>
      <c r="I693">
        <f t="shared" si="51"/>
        <v>0</v>
      </c>
      <c r="J693" s="3">
        <f t="shared" si="53"/>
        <v>0</v>
      </c>
      <c r="K693">
        <f t="shared" si="54"/>
        <v>0</v>
      </c>
      <c r="L693">
        <f t="shared" si="55"/>
        <v>0</v>
      </c>
    </row>
    <row r="694" spans="7:12" x14ac:dyDescent="0.3">
      <c r="G694" s="3">
        <f t="shared" si="52"/>
        <v>0</v>
      </c>
      <c r="H694">
        <f t="shared" si="50"/>
        <v>0</v>
      </c>
      <c r="I694">
        <f t="shared" si="51"/>
        <v>0</v>
      </c>
      <c r="J694" s="3">
        <f t="shared" si="53"/>
        <v>0</v>
      </c>
      <c r="K694">
        <f t="shared" si="54"/>
        <v>0</v>
      </c>
      <c r="L694">
        <f t="shared" si="55"/>
        <v>0</v>
      </c>
    </row>
    <row r="695" spans="7:12" x14ac:dyDescent="0.3">
      <c r="G695" s="3">
        <f t="shared" si="52"/>
        <v>0</v>
      </c>
      <c r="H695">
        <f t="shared" si="50"/>
        <v>0</v>
      </c>
      <c r="I695">
        <f t="shared" si="51"/>
        <v>0</v>
      </c>
      <c r="J695" s="3">
        <f t="shared" si="53"/>
        <v>0</v>
      </c>
      <c r="K695">
        <f t="shared" si="54"/>
        <v>0</v>
      </c>
      <c r="L695">
        <f t="shared" si="55"/>
        <v>0</v>
      </c>
    </row>
    <row r="696" spans="7:12" x14ac:dyDescent="0.3">
      <c r="G696" s="3">
        <f t="shared" si="52"/>
        <v>0</v>
      </c>
      <c r="H696">
        <f t="shared" si="50"/>
        <v>0</v>
      </c>
      <c r="I696">
        <f t="shared" si="51"/>
        <v>0</v>
      </c>
      <c r="J696" s="3">
        <f t="shared" si="53"/>
        <v>0</v>
      </c>
      <c r="K696">
        <f t="shared" si="54"/>
        <v>0</v>
      </c>
      <c r="L696">
        <f t="shared" si="55"/>
        <v>0</v>
      </c>
    </row>
    <row r="697" spans="7:12" x14ac:dyDescent="0.3">
      <c r="G697" s="3">
        <f t="shared" si="52"/>
        <v>0</v>
      </c>
      <c r="H697">
        <f t="shared" si="50"/>
        <v>0</v>
      </c>
      <c r="I697">
        <f t="shared" si="51"/>
        <v>0</v>
      </c>
      <c r="J697" s="3">
        <f t="shared" si="53"/>
        <v>0</v>
      </c>
      <c r="K697">
        <f t="shared" si="54"/>
        <v>0</v>
      </c>
      <c r="L697">
        <f t="shared" si="55"/>
        <v>0</v>
      </c>
    </row>
    <row r="698" spans="7:12" x14ac:dyDescent="0.3">
      <c r="G698" s="3">
        <f t="shared" si="52"/>
        <v>0</v>
      </c>
      <c r="H698">
        <f t="shared" si="50"/>
        <v>0</v>
      </c>
      <c r="I698">
        <f t="shared" si="51"/>
        <v>0</v>
      </c>
      <c r="J698" s="3">
        <f t="shared" si="53"/>
        <v>0</v>
      </c>
      <c r="K698">
        <f t="shared" si="54"/>
        <v>0</v>
      </c>
      <c r="L698">
        <f t="shared" si="55"/>
        <v>0</v>
      </c>
    </row>
    <row r="699" spans="7:12" x14ac:dyDescent="0.3">
      <c r="G699" s="3">
        <f t="shared" si="52"/>
        <v>0</v>
      </c>
      <c r="H699">
        <f t="shared" si="50"/>
        <v>0</v>
      </c>
      <c r="I699">
        <f t="shared" si="51"/>
        <v>0</v>
      </c>
      <c r="J699" s="3">
        <f t="shared" si="53"/>
        <v>0</v>
      </c>
      <c r="K699">
        <f t="shared" si="54"/>
        <v>0</v>
      </c>
      <c r="L699">
        <f t="shared" si="55"/>
        <v>0</v>
      </c>
    </row>
    <row r="700" spans="7:12" x14ac:dyDescent="0.3">
      <c r="G700" s="3">
        <f t="shared" si="52"/>
        <v>0</v>
      </c>
      <c r="H700">
        <f t="shared" si="50"/>
        <v>0</v>
      </c>
      <c r="I700">
        <f t="shared" si="51"/>
        <v>0</v>
      </c>
      <c r="J700" s="3">
        <f t="shared" si="53"/>
        <v>0</v>
      </c>
      <c r="K700">
        <f t="shared" si="54"/>
        <v>0</v>
      </c>
      <c r="L700">
        <f t="shared" si="55"/>
        <v>0</v>
      </c>
    </row>
    <row r="701" spans="7:12" x14ac:dyDescent="0.3">
      <c r="G701" s="3">
        <f t="shared" si="52"/>
        <v>0</v>
      </c>
      <c r="H701">
        <f t="shared" si="50"/>
        <v>0</v>
      </c>
      <c r="I701">
        <f t="shared" si="51"/>
        <v>0</v>
      </c>
      <c r="J701" s="3">
        <f t="shared" si="53"/>
        <v>0</v>
      </c>
      <c r="K701">
        <f t="shared" si="54"/>
        <v>0</v>
      </c>
      <c r="L701">
        <f t="shared" si="55"/>
        <v>0</v>
      </c>
    </row>
    <row r="702" spans="7:12" x14ac:dyDescent="0.3">
      <c r="G702" s="3">
        <f t="shared" si="52"/>
        <v>0</v>
      </c>
      <c r="H702">
        <f t="shared" si="50"/>
        <v>0</v>
      </c>
      <c r="I702">
        <f t="shared" si="51"/>
        <v>0</v>
      </c>
      <c r="J702" s="3">
        <f t="shared" si="53"/>
        <v>0</v>
      </c>
      <c r="K702">
        <f t="shared" si="54"/>
        <v>0</v>
      </c>
      <c r="L702">
        <f t="shared" si="55"/>
        <v>0</v>
      </c>
    </row>
    <row r="703" spans="7:12" x14ac:dyDescent="0.3">
      <c r="G703" s="3">
        <f t="shared" si="52"/>
        <v>0</v>
      </c>
      <c r="H703">
        <f t="shared" si="50"/>
        <v>0</v>
      </c>
      <c r="I703">
        <f t="shared" si="51"/>
        <v>0</v>
      </c>
      <c r="J703" s="3">
        <f t="shared" si="53"/>
        <v>0</v>
      </c>
      <c r="K703">
        <f t="shared" si="54"/>
        <v>0</v>
      </c>
      <c r="L703">
        <f t="shared" si="55"/>
        <v>0</v>
      </c>
    </row>
    <row r="704" spans="7:12" x14ac:dyDescent="0.3">
      <c r="G704" s="3">
        <f t="shared" si="52"/>
        <v>0</v>
      </c>
      <c r="H704">
        <f t="shared" si="50"/>
        <v>0</v>
      </c>
      <c r="I704">
        <f t="shared" si="51"/>
        <v>0</v>
      </c>
      <c r="J704" s="3">
        <f t="shared" si="53"/>
        <v>0</v>
      </c>
      <c r="K704">
        <f t="shared" si="54"/>
        <v>0</v>
      </c>
      <c r="L704">
        <f t="shared" si="55"/>
        <v>0</v>
      </c>
    </row>
    <row r="705" spans="7:12" x14ac:dyDescent="0.3">
      <c r="G705" s="3">
        <f t="shared" si="52"/>
        <v>0</v>
      </c>
      <c r="H705">
        <f t="shared" si="50"/>
        <v>0</v>
      </c>
      <c r="I705">
        <f t="shared" si="51"/>
        <v>0</v>
      </c>
      <c r="J705" s="3">
        <f t="shared" si="53"/>
        <v>0</v>
      </c>
      <c r="K705">
        <f t="shared" si="54"/>
        <v>0</v>
      </c>
      <c r="L705">
        <f t="shared" si="55"/>
        <v>0</v>
      </c>
    </row>
    <row r="706" spans="7:12" x14ac:dyDescent="0.3">
      <c r="G706" s="3">
        <f t="shared" si="52"/>
        <v>0</v>
      </c>
      <c r="H706">
        <f t="shared" si="50"/>
        <v>0</v>
      </c>
      <c r="I706">
        <f t="shared" si="51"/>
        <v>0</v>
      </c>
      <c r="J706" s="3">
        <f t="shared" si="53"/>
        <v>0</v>
      </c>
      <c r="K706">
        <f t="shared" si="54"/>
        <v>0</v>
      </c>
      <c r="L706">
        <f t="shared" si="55"/>
        <v>0</v>
      </c>
    </row>
    <row r="707" spans="7:12" x14ac:dyDescent="0.3">
      <c r="G707" s="3">
        <f t="shared" si="52"/>
        <v>0</v>
      </c>
      <c r="H707">
        <f t="shared" ref="H707:H770" si="56">B707-B706</f>
        <v>0</v>
      </c>
      <c r="I707">
        <f t="shared" ref="I707:I770" si="57">C707-C706</f>
        <v>0</v>
      </c>
      <c r="J707" s="3">
        <f t="shared" si="53"/>
        <v>0</v>
      </c>
      <c r="K707">
        <f t="shared" si="54"/>
        <v>0</v>
      </c>
      <c r="L707">
        <f t="shared" si="55"/>
        <v>0</v>
      </c>
    </row>
    <row r="708" spans="7:12" x14ac:dyDescent="0.3">
      <c r="G708" s="3">
        <f t="shared" ref="G708:G771" si="58">A708</f>
        <v>0</v>
      </c>
      <c r="H708">
        <f t="shared" si="56"/>
        <v>0</v>
      </c>
      <c r="I708">
        <f t="shared" si="57"/>
        <v>0</v>
      </c>
      <c r="J708" s="3">
        <f t="shared" ref="J708:J771" si="59">A708</f>
        <v>0</v>
      </c>
      <c r="K708">
        <f t="shared" ref="K708:K771" si="60">E708-E707</f>
        <v>0</v>
      </c>
      <c r="L708">
        <f t="shared" ref="L708:L771" si="61">F708-F707</f>
        <v>0</v>
      </c>
    </row>
    <row r="709" spans="7:12" x14ac:dyDescent="0.3">
      <c r="G709" s="3">
        <f t="shared" si="58"/>
        <v>0</v>
      </c>
      <c r="H709">
        <f t="shared" si="56"/>
        <v>0</v>
      </c>
      <c r="I709">
        <f t="shared" si="57"/>
        <v>0</v>
      </c>
      <c r="J709" s="3">
        <f t="shared" si="59"/>
        <v>0</v>
      </c>
      <c r="K709">
        <f t="shared" si="60"/>
        <v>0</v>
      </c>
      <c r="L709">
        <f t="shared" si="61"/>
        <v>0</v>
      </c>
    </row>
    <row r="710" spans="7:12" x14ac:dyDescent="0.3">
      <c r="G710" s="3">
        <f t="shared" si="58"/>
        <v>0</v>
      </c>
      <c r="H710">
        <f t="shared" si="56"/>
        <v>0</v>
      </c>
      <c r="I710">
        <f t="shared" si="57"/>
        <v>0</v>
      </c>
      <c r="J710" s="3">
        <f t="shared" si="59"/>
        <v>0</v>
      </c>
      <c r="K710">
        <f t="shared" si="60"/>
        <v>0</v>
      </c>
      <c r="L710">
        <f t="shared" si="61"/>
        <v>0</v>
      </c>
    </row>
    <row r="711" spans="7:12" x14ac:dyDescent="0.3">
      <c r="G711" s="3">
        <f t="shared" si="58"/>
        <v>0</v>
      </c>
      <c r="H711">
        <f t="shared" si="56"/>
        <v>0</v>
      </c>
      <c r="I711">
        <f t="shared" si="57"/>
        <v>0</v>
      </c>
      <c r="J711" s="3">
        <f t="shared" si="59"/>
        <v>0</v>
      </c>
      <c r="K711">
        <f t="shared" si="60"/>
        <v>0</v>
      </c>
      <c r="L711">
        <f t="shared" si="61"/>
        <v>0</v>
      </c>
    </row>
    <row r="712" spans="7:12" x14ac:dyDescent="0.3">
      <c r="G712" s="3">
        <f t="shared" si="58"/>
        <v>0</v>
      </c>
      <c r="H712">
        <f t="shared" si="56"/>
        <v>0</v>
      </c>
      <c r="I712">
        <f t="shared" si="57"/>
        <v>0</v>
      </c>
      <c r="J712" s="3">
        <f t="shared" si="59"/>
        <v>0</v>
      </c>
      <c r="K712">
        <f t="shared" si="60"/>
        <v>0</v>
      </c>
      <c r="L712">
        <f t="shared" si="61"/>
        <v>0</v>
      </c>
    </row>
    <row r="713" spans="7:12" x14ac:dyDescent="0.3">
      <c r="G713" s="3">
        <f t="shared" si="58"/>
        <v>0</v>
      </c>
      <c r="H713">
        <f t="shared" si="56"/>
        <v>0</v>
      </c>
      <c r="I713">
        <f t="shared" si="57"/>
        <v>0</v>
      </c>
      <c r="J713" s="3">
        <f t="shared" si="59"/>
        <v>0</v>
      </c>
      <c r="K713">
        <f t="shared" si="60"/>
        <v>0</v>
      </c>
      <c r="L713">
        <f t="shared" si="61"/>
        <v>0</v>
      </c>
    </row>
    <row r="714" spans="7:12" x14ac:dyDescent="0.3">
      <c r="G714" s="3">
        <f t="shared" si="58"/>
        <v>0</v>
      </c>
      <c r="H714">
        <f t="shared" si="56"/>
        <v>0</v>
      </c>
      <c r="I714">
        <f t="shared" si="57"/>
        <v>0</v>
      </c>
      <c r="J714" s="3">
        <f t="shared" si="59"/>
        <v>0</v>
      </c>
      <c r="K714">
        <f t="shared" si="60"/>
        <v>0</v>
      </c>
      <c r="L714">
        <f t="shared" si="61"/>
        <v>0</v>
      </c>
    </row>
    <row r="715" spans="7:12" x14ac:dyDescent="0.3">
      <c r="G715" s="3">
        <f t="shared" si="58"/>
        <v>0</v>
      </c>
      <c r="H715">
        <f t="shared" si="56"/>
        <v>0</v>
      </c>
      <c r="I715">
        <f t="shared" si="57"/>
        <v>0</v>
      </c>
      <c r="J715" s="3">
        <f t="shared" si="59"/>
        <v>0</v>
      </c>
      <c r="K715">
        <f t="shared" si="60"/>
        <v>0</v>
      </c>
      <c r="L715">
        <f t="shared" si="61"/>
        <v>0</v>
      </c>
    </row>
    <row r="716" spans="7:12" x14ac:dyDescent="0.3">
      <c r="G716" s="3">
        <f t="shared" si="58"/>
        <v>0</v>
      </c>
      <c r="H716">
        <f t="shared" si="56"/>
        <v>0</v>
      </c>
      <c r="I716">
        <f t="shared" si="57"/>
        <v>0</v>
      </c>
      <c r="J716" s="3">
        <f t="shared" si="59"/>
        <v>0</v>
      </c>
      <c r="K716">
        <f t="shared" si="60"/>
        <v>0</v>
      </c>
      <c r="L716">
        <f t="shared" si="61"/>
        <v>0</v>
      </c>
    </row>
    <row r="717" spans="7:12" x14ac:dyDescent="0.3">
      <c r="G717" s="3">
        <f t="shared" si="58"/>
        <v>0</v>
      </c>
      <c r="H717">
        <f t="shared" si="56"/>
        <v>0</v>
      </c>
      <c r="I717">
        <f t="shared" si="57"/>
        <v>0</v>
      </c>
      <c r="J717" s="3">
        <f t="shared" si="59"/>
        <v>0</v>
      </c>
      <c r="K717">
        <f t="shared" si="60"/>
        <v>0</v>
      </c>
      <c r="L717">
        <f t="shared" si="61"/>
        <v>0</v>
      </c>
    </row>
    <row r="718" spans="7:12" x14ac:dyDescent="0.3">
      <c r="G718" s="3">
        <f t="shared" si="58"/>
        <v>0</v>
      </c>
      <c r="H718">
        <f t="shared" si="56"/>
        <v>0</v>
      </c>
      <c r="I718">
        <f t="shared" si="57"/>
        <v>0</v>
      </c>
      <c r="J718" s="3">
        <f t="shared" si="59"/>
        <v>0</v>
      </c>
      <c r="K718">
        <f t="shared" si="60"/>
        <v>0</v>
      </c>
      <c r="L718">
        <f t="shared" si="61"/>
        <v>0</v>
      </c>
    </row>
    <row r="719" spans="7:12" x14ac:dyDescent="0.3">
      <c r="G719" s="3">
        <f t="shared" si="58"/>
        <v>0</v>
      </c>
      <c r="H719">
        <f t="shared" si="56"/>
        <v>0</v>
      </c>
      <c r="I719">
        <f t="shared" si="57"/>
        <v>0</v>
      </c>
      <c r="J719" s="3">
        <f t="shared" si="59"/>
        <v>0</v>
      </c>
      <c r="K719">
        <f t="shared" si="60"/>
        <v>0</v>
      </c>
      <c r="L719">
        <f t="shared" si="61"/>
        <v>0</v>
      </c>
    </row>
    <row r="720" spans="7:12" x14ac:dyDescent="0.3">
      <c r="G720" s="3">
        <f t="shared" si="58"/>
        <v>0</v>
      </c>
      <c r="H720">
        <f t="shared" si="56"/>
        <v>0</v>
      </c>
      <c r="I720">
        <f t="shared" si="57"/>
        <v>0</v>
      </c>
      <c r="J720" s="3">
        <f t="shared" si="59"/>
        <v>0</v>
      </c>
      <c r="K720">
        <f t="shared" si="60"/>
        <v>0</v>
      </c>
      <c r="L720">
        <f t="shared" si="61"/>
        <v>0</v>
      </c>
    </row>
    <row r="721" spans="7:12" x14ac:dyDescent="0.3">
      <c r="G721" s="3">
        <f t="shared" si="58"/>
        <v>0</v>
      </c>
      <c r="H721">
        <f t="shared" si="56"/>
        <v>0</v>
      </c>
      <c r="I721">
        <f t="shared" si="57"/>
        <v>0</v>
      </c>
      <c r="J721" s="3">
        <f t="shared" si="59"/>
        <v>0</v>
      </c>
      <c r="K721">
        <f t="shared" si="60"/>
        <v>0</v>
      </c>
      <c r="L721">
        <f t="shared" si="61"/>
        <v>0</v>
      </c>
    </row>
    <row r="722" spans="7:12" x14ac:dyDescent="0.3">
      <c r="G722" s="3">
        <f t="shared" si="58"/>
        <v>0</v>
      </c>
      <c r="H722">
        <f t="shared" si="56"/>
        <v>0</v>
      </c>
      <c r="I722">
        <f t="shared" si="57"/>
        <v>0</v>
      </c>
      <c r="J722" s="3">
        <f t="shared" si="59"/>
        <v>0</v>
      </c>
      <c r="K722">
        <f t="shared" si="60"/>
        <v>0</v>
      </c>
      <c r="L722">
        <f t="shared" si="61"/>
        <v>0</v>
      </c>
    </row>
    <row r="723" spans="7:12" x14ac:dyDescent="0.3">
      <c r="G723" s="3">
        <f t="shared" si="58"/>
        <v>0</v>
      </c>
      <c r="H723">
        <f t="shared" si="56"/>
        <v>0</v>
      </c>
      <c r="I723">
        <f t="shared" si="57"/>
        <v>0</v>
      </c>
      <c r="J723" s="3">
        <f t="shared" si="59"/>
        <v>0</v>
      </c>
      <c r="K723">
        <f t="shared" si="60"/>
        <v>0</v>
      </c>
      <c r="L723">
        <f t="shared" si="61"/>
        <v>0</v>
      </c>
    </row>
    <row r="724" spans="7:12" x14ac:dyDescent="0.3">
      <c r="G724" s="3">
        <f t="shared" si="58"/>
        <v>0</v>
      </c>
      <c r="H724">
        <f t="shared" si="56"/>
        <v>0</v>
      </c>
      <c r="I724">
        <f t="shared" si="57"/>
        <v>0</v>
      </c>
      <c r="J724" s="3">
        <f t="shared" si="59"/>
        <v>0</v>
      </c>
      <c r="K724">
        <f t="shared" si="60"/>
        <v>0</v>
      </c>
      <c r="L724">
        <f t="shared" si="61"/>
        <v>0</v>
      </c>
    </row>
    <row r="725" spans="7:12" x14ac:dyDescent="0.3">
      <c r="G725" s="3">
        <f t="shared" si="58"/>
        <v>0</v>
      </c>
      <c r="H725">
        <f t="shared" si="56"/>
        <v>0</v>
      </c>
      <c r="I725">
        <f t="shared" si="57"/>
        <v>0</v>
      </c>
      <c r="J725" s="3">
        <f t="shared" si="59"/>
        <v>0</v>
      </c>
      <c r="K725">
        <f t="shared" si="60"/>
        <v>0</v>
      </c>
      <c r="L725">
        <f t="shared" si="61"/>
        <v>0</v>
      </c>
    </row>
    <row r="726" spans="7:12" x14ac:dyDescent="0.3">
      <c r="G726" s="3">
        <f t="shared" si="58"/>
        <v>0</v>
      </c>
      <c r="H726">
        <f t="shared" si="56"/>
        <v>0</v>
      </c>
      <c r="I726">
        <f t="shared" si="57"/>
        <v>0</v>
      </c>
      <c r="J726" s="3">
        <f t="shared" si="59"/>
        <v>0</v>
      </c>
      <c r="K726">
        <f t="shared" si="60"/>
        <v>0</v>
      </c>
      <c r="L726">
        <f t="shared" si="61"/>
        <v>0</v>
      </c>
    </row>
    <row r="727" spans="7:12" x14ac:dyDescent="0.3">
      <c r="G727" s="3">
        <f t="shared" si="58"/>
        <v>0</v>
      </c>
      <c r="H727">
        <f t="shared" si="56"/>
        <v>0</v>
      </c>
      <c r="I727">
        <f t="shared" si="57"/>
        <v>0</v>
      </c>
      <c r="J727" s="3">
        <f t="shared" si="59"/>
        <v>0</v>
      </c>
      <c r="K727">
        <f t="shared" si="60"/>
        <v>0</v>
      </c>
      <c r="L727">
        <f t="shared" si="61"/>
        <v>0</v>
      </c>
    </row>
    <row r="728" spans="7:12" x14ac:dyDescent="0.3">
      <c r="G728" s="3">
        <f t="shared" si="58"/>
        <v>0</v>
      </c>
      <c r="H728">
        <f t="shared" si="56"/>
        <v>0</v>
      </c>
      <c r="I728">
        <f t="shared" si="57"/>
        <v>0</v>
      </c>
      <c r="J728" s="3">
        <f t="shared" si="59"/>
        <v>0</v>
      </c>
      <c r="K728">
        <f t="shared" si="60"/>
        <v>0</v>
      </c>
      <c r="L728">
        <f t="shared" si="61"/>
        <v>0</v>
      </c>
    </row>
    <row r="729" spans="7:12" x14ac:dyDescent="0.3">
      <c r="G729" s="3">
        <f t="shared" si="58"/>
        <v>0</v>
      </c>
      <c r="H729">
        <f t="shared" si="56"/>
        <v>0</v>
      </c>
      <c r="I729">
        <f t="shared" si="57"/>
        <v>0</v>
      </c>
      <c r="J729" s="3">
        <f t="shared" si="59"/>
        <v>0</v>
      </c>
      <c r="K729">
        <f t="shared" si="60"/>
        <v>0</v>
      </c>
      <c r="L729">
        <f t="shared" si="61"/>
        <v>0</v>
      </c>
    </row>
    <row r="730" spans="7:12" x14ac:dyDescent="0.3">
      <c r="G730" s="3">
        <f t="shared" si="58"/>
        <v>0</v>
      </c>
      <c r="H730">
        <f t="shared" si="56"/>
        <v>0</v>
      </c>
      <c r="I730">
        <f t="shared" si="57"/>
        <v>0</v>
      </c>
      <c r="J730" s="3">
        <f t="shared" si="59"/>
        <v>0</v>
      </c>
      <c r="K730">
        <f t="shared" si="60"/>
        <v>0</v>
      </c>
      <c r="L730">
        <f t="shared" si="61"/>
        <v>0</v>
      </c>
    </row>
    <row r="731" spans="7:12" x14ac:dyDescent="0.3">
      <c r="G731" s="3">
        <f t="shared" si="58"/>
        <v>0</v>
      </c>
      <c r="H731">
        <f t="shared" si="56"/>
        <v>0</v>
      </c>
      <c r="I731">
        <f t="shared" si="57"/>
        <v>0</v>
      </c>
      <c r="J731" s="3">
        <f t="shared" si="59"/>
        <v>0</v>
      </c>
      <c r="K731">
        <f t="shared" si="60"/>
        <v>0</v>
      </c>
      <c r="L731">
        <f t="shared" si="61"/>
        <v>0</v>
      </c>
    </row>
    <row r="732" spans="7:12" x14ac:dyDescent="0.3">
      <c r="G732" s="3">
        <f t="shared" si="58"/>
        <v>0</v>
      </c>
      <c r="H732">
        <f t="shared" si="56"/>
        <v>0</v>
      </c>
      <c r="I732">
        <f t="shared" si="57"/>
        <v>0</v>
      </c>
      <c r="J732" s="3">
        <f t="shared" si="59"/>
        <v>0</v>
      </c>
      <c r="K732">
        <f t="shared" si="60"/>
        <v>0</v>
      </c>
      <c r="L732">
        <f t="shared" si="61"/>
        <v>0</v>
      </c>
    </row>
    <row r="733" spans="7:12" x14ac:dyDescent="0.3">
      <c r="G733" s="3">
        <f t="shared" si="58"/>
        <v>0</v>
      </c>
      <c r="H733">
        <f t="shared" si="56"/>
        <v>0</v>
      </c>
      <c r="I733">
        <f t="shared" si="57"/>
        <v>0</v>
      </c>
      <c r="J733" s="3">
        <f t="shared" si="59"/>
        <v>0</v>
      </c>
      <c r="K733">
        <f t="shared" si="60"/>
        <v>0</v>
      </c>
      <c r="L733">
        <f t="shared" si="61"/>
        <v>0</v>
      </c>
    </row>
    <row r="734" spans="7:12" x14ac:dyDescent="0.3">
      <c r="G734" s="3">
        <f t="shared" si="58"/>
        <v>0</v>
      </c>
      <c r="H734">
        <f t="shared" si="56"/>
        <v>0</v>
      </c>
      <c r="I734">
        <f t="shared" si="57"/>
        <v>0</v>
      </c>
      <c r="J734" s="3">
        <f t="shared" si="59"/>
        <v>0</v>
      </c>
      <c r="K734">
        <f t="shared" si="60"/>
        <v>0</v>
      </c>
      <c r="L734">
        <f t="shared" si="61"/>
        <v>0</v>
      </c>
    </row>
    <row r="735" spans="7:12" x14ac:dyDescent="0.3">
      <c r="G735" s="3">
        <f t="shared" si="58"/>
        <v>0</v>
      </c>
      <c r="H735">
        <f t="shared" si="56"/>
        <v>0</v>
      </c>
      <c r="I735">
        <f t="shared" si="57"/>
        <v>0</v>
      </c>
      <c r="J735" s="3">
        <f t="shared" si="59"/>
        <v>0</v>
      </c>
      <c r="K735">
        <f t="shared" si="60"/>
        <v>0</v>
      </c>
      <c r="L735">
        <f t="shared" si="61"/>
        <v>0</v>
      </c>
    </row>
    <row r="736" spans="7:12" x14ac:dyDescent="0.3">
      <c r="G736" s="3">
        <f t="shared" si="58"/>
        <v>0</v>
      </c>
      <c r="H736">
        <f t="shared" si="56"/>
        <v>0</v>
      </c>
      <c r="I736">
        <f t="shared" si="57"/>
        <v>0</v>
      </c>
      <c r="J736" s="3">
        <f t="shared" si="59"/>
        <v>0</v>
      </c>
      <c r="K736">
        <f t="shared" si="60"/>
        <v>0</v>
      </c>
      <c r="L736">
        <f t="shared" si="61"/>
        <v>0</v>
      </c>
    </row>
    <row r="737" spans="7:12" x14ac:dyDescent="0.3">
      <c r="G737" s="3">
        <f t="shared" si="58"/>
        <v>0</v>
      </c>
      <c r="H737">
        <f t="shared" si="56"/>
        <v>0</v>
      </c>
      <c r="I737">
        <f t="shared" si="57"/>
        <v>0</v>
      </c>
      <c r="J737" s="3">
        <f t="shared" si="59"/>
        <v>0</v>
      </c>
      <c r="K737">
        <f t="shared" si="60"/>
        <v>0</v>
      </c>
      <c r="L737">
        <f t="shared" si="61"/>
        <v>0</v>
      </c>
    </row>
    <row r="738" spans="7:12" x14ac:dyDescent="0.3">
      <c r="G738" s="3">
        <f t="shared" si="58"/>
        <v>0</v>
      </c>
      <c r="H738">
        <f t="shared" si="56"/>
        <v>0</v>
      </c>
      <c r="I738">
        <f t="shared" si="57"/>
        <v>0</v>
      </c>
      <c r="J738" s="3">
        <f t="shared" si="59"/>
        <v>0</v>
      </c>
      <c r="K738">
        <f t="shared" si="60"/>
        <v>0</v>
      </c>
      <c r="L738">
        <f t="shared" si="61"/>
        <v>0</v>
      </c>
    </row>
    <row r="739" spans="7:12" x14ac:dyDescent="0.3">
      <c r="G739" s="3">
        <f t="shared" si="58"/>
        <v>0</v>
      </c>
      <c r="H739">
        <f t="shared" si="56"/>
        <v>0</v>
      </c>
      <c r="I739">
        <f t="shared" si="57"/>
        <v>0</v>
      </c>
      <c r="J739" s="3">
        <f t="shared" si="59"/>
        <v>0</v>
      </c>
      <c r="K739">
        <f t="shared" si="60"/>
        <v>0</v>
      </c>
      <c r="L739">
        <f t="shared" si="61"/>
        <v>0</v>
      </c>
    </row>
    <row r="740" spans="7:12" x14ac:dyDescent="0.3">
      <c r="G740" s="3">
        <f t="shared" si="58"/>
        <v>0</v>
      </c>
      <c r="H740">
        <f t="shared" si="56"/>
        <v>0</v>
      </c>
      <c r="I740">
        <f t="shared" si="57"/>
        <v>0</v>
      </c>
      <c r="J740" s="3">
        <f t="shared" si="59"/>
        <v>0</v>
      </c>
      <c r="K740">
        <f t="shared" si="60"/>
        <v>0</v>
      </c>
      <c r="L740">
        <f t="shared" si="61"/>
        <v>0</v>
      </c>
    </row>
    <row r="741" spans="7:12" x14ac:dyDescent="0.3">
      <c r="G741" s="3">
        <f t="shared" si="58"/>
        <v>0</v>
      </c>
      <c r="H741">
        <f t="shared" si="56"/>
        <v>0</v>
      </c>
      <c r="I741">
        <f t="shared" si="57"/>
        <v>0</v>
      </c>
      <c r="J741" s="3">
        <f t="shared" si="59"/>
        <v>0</v>
      </c>
      <c r="K741">
        <f t="shared" si="60"/>
        <v>0</v>
      </c>
      <c r="L741">
        <f t="shared" si="61"/>
        <v>0</v>
      </c>
    </row>
    <row r="742" spans="7:12" x14ac:dyDescent="0.3">
      <c r="G742" s="3">
        <f t="shared" si="58"/>
        <v>0</v>
      </c>
      <c r="H742">
        <f t="shared" si="56"/>
        <v>0</v>
      </c>
      <c r="I742">
        <f t="shared" si="57"/>
        <v>0</v>
      </c>
      <c r="J742" s="3">
        <f t="shared" si="59"/>
        <v>0</v>
      </c>
      <c r="K742">
        <f t="shared" si="60"/>
        <v>0</v>
      </c>
      <c r="L742">
        <f t="shared" si="61"/>
        <v>0</v>
      </c>
    </row>
    <row r="743" spans="7:12" x14ac:dyDescent="0.3">
      <c r="G743" s="3">
        <f t="shared" si="58"/>
        <v>0</v>
      </c>
      <c r="H743">
        <f t="shared" si="56"/>
        <v>0</v>
      </c>
      <c r="I743">
        <f t="shared" si="57"/>
        <v>0</v>
      </c>
      <c r="J743" s="3">
        <f t="shared" si="59"/>
        <v>0</v>
      </c>
      <c r="K743">
        <f t="shared" si="60"/>
        <v>0</v>
      </c>
      <c r="L743">
        <f t="shared" si="61"/>
        <v>0</v>
      </c>
    </row>
    <row r="744" spans="7:12" x14ac:dyDescent="0.3">
      <c r="G744" s="3">
        <f t="shared" si="58"/>
        <v>0</v>
      </c>
      <c r="H744">
        <f t="shared" si="56"/>
        <v>0</v>
      </c>
      <c r="I744">
        <f t="shared" si="57"/>
        <v>0</v>
      </c>
      <c r="J744" s="3">
        <f t="shared" si="59"/>
        <v>0</v>
      </c>
      <c r="K744">
        <f t="shared" si="60"/>
        <v>0</v>
      </c>
      <c r="L744">
        <f t="shared" si="61"/>
        <v>0</v>
      </c>
    </row>
    <row r="745" spans="7:12" x14ac:dyDescent="0.3">
      <c r="G745" s="3">
        <f t="shared" si="58"/>
        <v>0</v>
      </c>
      <c r="H745">
        <f t="shared" si="56"/>
        <v>0</v>
      </c>
      <c r="I745">
        <f t="shared" si="57"/>
        <v>0</v>
      </c>
      <c r="J745" s="3">
        <f t="shared" si="59"/>
        <v>0</v>
      </c>
      <c r="K745">
        <f t="shared" si="60"/>
        <v>0</v>
      </c>
      <c r="L745">
        <f t="shared" si="61"/>
        <v>0</v>
      </c>
    </row>
    <row r="746" spans="7:12" x14ac:dyDescent="0.3">
      <c r="G746" s="3">
        <f t="shared" si="58"/>
        <v>0</v>
      </c>
      <c r="H746">
        <f t="shared" si="56"/>
        <v>0</v>
      </c>
      <c r="I746">
        <f t="shared" si="57"/>
        <v>0</v>
      </c>
      <c r="J746" s="3">
        <f t="shared" si="59"/>
        <v>0</v>
      </c>
      <c r="K746">
        <f t="shared" si="60"/>
        <v>0</v>
      </c>
      <c r="L746">
        <f t="shared" si="61"/>
        <v>0</v>
      </c>
    </row>
    <row r="747" spans="7:12" x14ac:dyDescent="0.3">
      <c r="G747" s="3">
        <f t="shared" si="58"/>
        <v>0</v>
      </c>
      <c r="H747">
        <f t="shared" si="56"/>
        <v>0</v>
      </c>
      <c r="I747">
        <f t="shared" si="57"/>
        <v>0</v>
      </c>
      <c r="J747" s="3">
        <f t="shared" si="59"/>
        <v>0</v>
      </c>
      <c r="K747">
        <f t="shared" si="60"/>
        <v>0</v>
      </c>
      <c r="L747">
        <f t="shared" si="61"/>
        <v>0</v>
      </c>
    </row>
    <row r="748" spans="7:12" x14ac:dyDescent="0.3">
      <c r="G748" s="3">
        <f t="shared" si="58"/>
        <v>0</v>
      </c>
      <c r="H748">
        <f t="shared" si="56"/>
        <v>0</v>
      </c>
      <c r="I748">
        <f t="shared" si="57"/>
        <v>0</v>
      </c>
      <c r="J748" s="3">
        <f t="shared" si="59"/>
        <v>0</v>
      </c>
      <c r="K748">
        <f t="shared" si="60"/>
        <v>0</v>
      </c>
      <c r="L748">
        <f t="shared" si="61"/>
        <v>0</v>
      </c>
    </row>
    <row r="749" spans="7:12" x14ac:dyDescent="0.3">
      <c r="G749" s="3">
        <f t="shared" si="58"/>
        <v>0</v>
      </c>
      <c r="H749">
        <f t="shared" si="56"/>
        <v>0</v>
      </c>
      <c r="I749">
        <f t="shared" si="57"/>
        <v>0</v>
      </c>
      <c r="J749" s="3">
        <f t="shared" si="59"/>
        <v>0</v>
      </c>
      <c r="K749">
        <f t="shared" si="60"/>
        <v>0</v>
      </c>
      <c r="L749">
        <f t="shared" si="61"/>
        <v>0</v>
      </c>
    </row>
    <row r="750" spans="7:12" x14ac:dyDescent="0.3">
      <c r="G750" s="3">
        <f t="shared" si="58"/>
        <v>0</v>
      </c>
      <c r="H750">
        <f t="shared" si="56"/>
        <v>0</v>
      </c>
      <c r="I750">
        <f t="shared" si="57"/>
        <v>0</v>
      </c>
      <c r="J750" s="3">
        <f t="shared" si="59"/>
        <v>0</v>
      </c>
      <c r="K750">
        <f t="shared" si="60"/>
        <v>0</v>
      </c>
      <c r="L750">
        <f t="shared" si="61"/>
        <v>0</v>
      </c>
    </row>
    <row r="751" spans="7:12" x14ac:dyDescent="0.3">
      <c r="G751" s="3">
        <f t="shared" si="58"/>
        <v>0</v>
      </c>
      <c r="H751">
        <f t="shared" si="56"/>
        <v>0</v>
      </c>
      <c r="I751">
        <f t="shared" si="57"/>
        <v>0</v>
      </c>
      <c r="J751" s="3">
        <f t="shared" si="59"/>
        <v>0</v>
      </c>
      <c r="K751">
        <f t="shared" si="60"/>
        <v>0</v>
      </c>
      <c r="L751">
        <f t="shared" si="61"/>
        <v>0</v>
      </c>
    </row>
    <row r="752" spans="7:12" x14ac:dyDescent="0.3">
      <c r="G752" s="3">
        <f t="shared" si="58"/>
        <v>0</v>
      </c>
      <c r="H752">
        <f t="shared" si="56"/>
        <v>0</v>
      </c>
      <c r="I752">
        <f t="shared" si="57"/>
        <v>0</v>
      </c>
      <c r="J752" s="3">
        <f t="shared" si="59"/>
        <v>0</v>
      </c>
      <c r="K752">
        <f t="shared" si="60"/>
        <v>0</v>
      </c>
      <c r="L752">
        <f t="shared" si="61"/>
        <v>0</v>
      </c>
    </row>
    <row r="753" spans="7:12" x14ac:dyDescent="0.3">
      <c r="G753" s="3">
        <f t="shared" si="58"/>
        <v>0</v>
      </c>
      <c r="H753">
        <f t="shared" si="56"/>
        <v>0</v>
      </c>
      <c r="I753">
        <f t="shared" si="57"/>
        <v>0</v>
      </c>
      <c r="J753" s="3">
        <f t="shared" si="59"/>
        <v>0</v>
      </c>
      <c r="K753">
        <f t="shared" si="60"/>
        <v>0</v>
      </c>
      <c r="L753">
        <f t="shared" si="61"/>
        <v>0</v>
      </c>
    </row>
    <row r="754" spans="7:12" x14ac:dyDescent="0.3">
      <c r="G754" s="3">
        <f t="shared" si="58"/>
        <v>0</v>
      </c>
      <c r="H754">
        <f t="shared" si="56"/>
        <v>0</v>
      </c>
      <c r="I754">
        <f t="shared" si="57"/>
        <v>0</v>
      </c>
      <c r="J754" s="3">
        <f t="shared" si="59"/>
        <v>0</v>
      </c>
      <c r="K754">
        <f t="shared" si="60"/>
        <v>0</v>
      </c>
      <c r="L754">
        <f t="shared" si="61"/>
        <v>0</v>
      </c>
    </row>
    <row r="755" spans="7:12" x14ac:dyDescent="0.3">
      <c r="G755" s="3">
        <f t="shared" si="58"/>
        <v>0</v>
      </c>
      <c r="H755">
        <f t="shared" si="56"/>
        <v>0</v>
      </c>
      <c r="I755">
        <f t="shared" si="57"/>
        <v>0</v>
      </c>
      <c r="J755" s="3">
        <f t="shared" si="59"/>
        <v>0</v>
      </c>
      <c r="K755">
        <f t="shared" si="60"/>
        <v>0</v>
      </c>
      <c r="L755">
        <f t="shared" si="61"/>
        <v>0</v>
      </c>
    </row>
    <row r="756" spans="7:12" x14ac:dyDescent="0.3">
      <c r="G756" s="3">
        <f t="shared" si="58"/>
        <v>0</v>
      </c>
      <c r="H756">
        <f t="shared" si="56"/>
        <v>0</v>
      </c>
      <c r="I756">
        <f t="shared" si="57"/>
        <v>0</v>
      </c>
      <c r="J756" s="3">
        <f t="shared" si="59"/>
        <v>0</v>
      </c>
      <c r="K756">
        <f t="shared" si="60"/>
        <v>0</v>
      </c>
      <c r="L756">
        <f t="shared" si="61"/>
        <v>0</v>
      </c>
    </row>
    <row r="757" spans="7:12" x14ac:dyDescent="0.3">
      <c r="G757" s="3">
        <f t="shared" si="58"/>
        <v>0</v>
      </c>
      <c r="H757">
        <f t="shared" si="56"/>
        <v>0</v>
      </c>
      <c r="I757">
        <f t="shared" si="57"/>
        <v>0</v>
      </c>
      <c r="J757" s="3">
        <f t="shared" si="59"/>
        <v>0</v>
      </c>
      <c r="K757">
        <f t="shared" si="60"/>
        <v>0</v>
      </c>
      <c r="L757">
        <f t="shared" si="61"/>
        <v>0</v>
      </c>
    </row>
    <row r="758" spans="7:12" x14ac:dyDescent="0.3">
      <c r="G758" s="3">
        <f t="shared" si="58"/>
        <v>0</v>
      </c>
      <c r="H758">
        <f t="shared" si="56"/>
        <v>0</v>
      </c>
      <c r="I758">
        <f t="shared" si="57"/>
        <v>0</v>
      </c>
      <c r="J758" s="3">
        <f t="shared" si="59"/>
        <v>0</v>
      </c>
      <c r="K758">
        <f t="shared" si="60"/>
        <v>0</v>
      </c>
      <c r="L758">
        <f t="shared" si="61"/>
        <v>0</v>
      </c>
    </row>
    <row r="759" spans="7:12" x14ac:dyDescent="0.3">
      <c r="G759" s="3">
        <f t="shared" si="58"/>
        <v>0</v>
      </c>
      <c r="H759">
        <f t="shared" si="56"/>
        <v>0</v>
      </c>
      <c r="I759">
        <f t="shared" si="57"/>
        <v>0</v>
      </c>
      <c r="J759" s="3">
        <f t="shared" si="59"/>
        <v>0</v>
      </c>
      <c r="K759">
        <f t="shared" si="60"/>
        <v>0</v>
      </c>
      <c r="L759">
        <f t="shared" si="61"/>
        <v>0</v>
      </c>
    </row>
    <row r="760" spans="7:12" x14ac:dyDescent="0.3">
      <c r="G760" s="3">
        <f t="shared" si="58"/>
        <v>0</v>
      </c>
      <c r="H760">
        <f t="shared" si="56"/>
        <v>0</v>
      </c>
      <c r="I760">
        <f t="shared" si="57"/>
        <v>0</v>
      </c>
      <c r="J760" s="3">
        <f t="shared" si="59"/>
        <v>0</v>
      </c>
      <c r="K760">
        <f t="shared" si="60"/>
        <v>0</v>
      </c>
      <c r="L760">
        <f t="shared" si="61"/>
        <v>0</v>
      </c>
    </row>
    <row r="761" spans="7:12" x14ac:dyDescent="0.3">
      <c r="G761" s="3">
        <f t="shared" si="58"/>
        <v>0</v>
      </c>
      <c r="H761">
        <f t="shared" si="56"/>
        <v>0</v>
      </c>
      <c r="I761">
        <f t="shared" si="57"/>
        <v>0</v>
      </c>
      <c r="J761" s="3">
        <f t="shared" si="59"/>
        <v>0</v>
      </c>
      <c r="K761">
        <f t="shared" si="60"/>
        <v>0</v>
      </c>
      <c r="L761">
        <f t="shared" si="61"/>
        <v>0</v>
      </c>
    </row>
    <row r="762" spans="7:12" x14ac:dyDescent="0.3">
      <c r="G762" s="3">
        <f t="shared" si="58"/>
        <v>0</v>
      </c>
      <c r="H762">
        <f t="shared" si="56"/>
        <v>0</v>
      </c>
      <c r="I762">
        <f t="shared" si="57"/>
        <v>0</v>
      </c>
      <c r="J762" s="3">
        <f t="shared" si="59"/>
        <v>0</v>
      </c>
      <c r="K762">
        <f t="shared" si="60"/>
        <v>0</v>
      </c>
      <c r="L762">
        <f t="shared" si="61"/>
        <v>0</v>
      </c>
    </row>
    <row r="763" spans="7:12" x14ac:dyDescent="0.3">
      <c r="G763" s="3">
        <f t="shared" si="58"/>
        <v>0</v>
      </c>
      <c r="H763">
        <f t="shared" si="56"/>
        <v>0</v>
      </c>
      <c r="I763">
        <f t="shared" si="57"/>
        <v>0</v>
      </c>
      <c r="J763" s="3">
        <f t="shared" si="59"/>
        <v>0</v>
      </c>
      <c r="K763">
        <f t="shared" si="60"/>
        <v>0</v>
      </c>
      <c r="L763">
        <f t="shared" si="61"/>
        <v>0</v>
      </c>
    </row>
    <row r="764" spans="7:12" x14ac:dyDescent="0.3">
      <c r="G764" s="3">
        <f t="shared" si="58"/>
        <v>0</v>
      </c>
      <c r="H764">
        <f t="shared" si="56"/>
        <v>0</v>
      </c>
      <c r="I764">
        <f t="shared" si="57"/>
        <v>0</v>
      </c>
      <c r="J764" s="3">
        <f t="shared" si="59"/>
        <v>0</v>
      </c>
      <c r="K764">
        <f t="shared" si="60"/>
        <v>0</v>
      </c>
      <c r="L764">
        <f t="shared" si="61"/>
        <v>0</v>
      </c>
    </row>
    <row r="765" spans="7:12" x14ac:dyDescent="0.3">
      <c r="G765" s="3">
        <f t="shared" si="58"/>
        <v>0</v>
      </c>
      <c r="H765">
        <f t="shared" si="56"/>
        <v>0</v>
      </c>
      <c r="I765">
        <f t="shared" si="57"/>
        <v>0</v>
      </c>
      <c r="J765" s="3">
        <f t="shared" si="59"/>
        <v>0</v>
      </c>
      <c r="K765">
        <f t="shared" si="60"/>
        <v>0</v>
      </c>
      <c r="L765">
        <f t="shared" si="61"/>
        <v>0</v>
      </c>
    </row>
    <row r="766" spans="7:12" x14ac:dyDescent="0.3">
      <c r="G766" s="3">
        <f t="shared" si="58"/>
        <v>0</v>
      </c>
      <c r="H766">
        <f t="shared" si="56"/>
        <v>0</v>
      </c>
      <c r="I766">
        <f t="shared" si="57"/>
        <v>0</v>
      </c>
      <c r="J766" s="3">
        <f t="shared" si="59"/>
        <v>0</v>
      </c>
      <c r="K766">
        <f t="shared" si="60"/>
        <v>0</v>
      </c>
      <c r="L766">
        <f t="shared" si="61"/>
        <v>0</v>
      </c>
    </row>
    <row r="767" spans="7:12" x14ac:dyDescent="0.3">
      <c r="G767" s="3">
        <f t="shared" si="58"/>
        <v>0</v>
      </c>
      <c r="H767">
        <f t="shared" si="56"/>
        <v>0</v>
      </c>
      <c r="I767">
        <f t="shared" si="57"/>
        <v>0</v>
      </c>
      <c r="J767" s="3">
        <f t="shared" si="59"/>
        <v>0</v>
      </c>
      <c r="K767">
        <f t="shared" si="60"/>
        <v>0</v>
      </c>
      <c r="L767">
        <f t="shared" si="61"/>
        <v>0</v>
      </c>
    </row>
    <row r="768" spans="7:12" x14ac:dyDescent="0.3">
      <c r="G768" s="3">
        <f t="shared" si="58"/>
        <v>0</v>
      </c>
      <c r="H768">
        <f t="shared" si="56"/>
        <v>0</v>
      </c>
      <c r="I768">
        <f t="shared" si="57"/>
        <v>0</v>
      </c>
      <c r="J768" s="3">
        <f t="shared" si="59"/>
        <v>0</v>
      </c>
      <c r="K768">
        <f t="shared" si="60"/>
        <v>0</v>
      </c>
      <c r="L768">
        <f t="shared" si="61"/>
        <v>0</v>
      </c>
    </row>
    <row r="769" spans="7:12" x14ac:dyDescent="0.3">
      <c r="G769" s="3">
        <f t="shared" si="58"/>
        <v>0</v>
      </c>
      <c r="H769">
        <f t="shared" si="56"/>
        <v>0</v>
      </c>
      <c r="I769">
        <f t="shared" si="57"/>
        <v>0</v>
      </c>
      <c r="J769" s="3">
        <f t="shared" si="59"/>
        <v>0</v>
      </c>
      <c r="K769">
        <f t="shared" si="60"/>
        <v>0</v>
      </c>
      <c r="L769">
        <f t="shared" si="61"/>
        <v>0</v>
      </c>
    </row>
    <row r="770" spans="7:12" x14ac:dyDescent="0.3">
      <c r="G770" s="3">
        <f t="shared" si="58"/>
        <v>0</v>
      </c>
      <c r="H770">
        <f t="shared" si="56"/>
        <v>0</v>
      </c>
      <c r="I770">
        <f t="shared" si="57"/>
        <v>0</v>
      </c>
      <c r="J770" s="3">
        <f t="shared" si="59"/>
        <v>0</v>
      </c>
      <c r="K770">
        <f t="shared" si="60"/>
        <v>0</v>
      </c>
      <c r="L770">
        <f t="shared" si="61"/>
        <v>0</v>
      </c>
    </row>
    <row r="771" spans="7:12" x14ac:dyDescent="0.3">
      <c r="G771" s="3">
        <f t="shared" si="58"/>
        <v>0</v>
      </c>
      <c r="H771">
        <f t="shared" ref="H771:H834" si="62">B771-B770</f>
        <v>0</v>
      </c>
      <c r="I771">
        <f t="shared" ref="I771:I834" si="63">C771-C770</f>
        <v>0</v>
      </c>
      <c r="J771" s="3">
        <f t="shared" si="59"/>
        <v>0</v>
      </c>
      <c r="K771">
        <f t="shared" si="60"/>
        <v>0</v>
      </c>
      <c r="L771">
        <f t="shared" si="61"/>
        <v>0</v>
      </c>
    </row>
    <row r="772" spans="7:12" x14ac:dyDescent="0.3">
      <c r="G772" s="3">
        <f t="shared" ref="G772:G835" si="64">A772</f>
        <v>0</v>
      </c>
      <c r="H772">
        <f t="shared" si="62"/>
        <v>0</v>
      </c>
      <c r="I772">
        <f t="shared" si="63"/>
        <v>0</v>
      </c>
      <c r="J772" s="3">
        <f t="shared" ref="J772:J835" si="65">A772</f>
        <v>0</v>
      </c>
      <c r="K772">
        <f t="shared" ref="K772:K835" si="66">E772-E771</f>
        <v>0</v>
      </c>
      <c r="L772">
        <f t="shared" ref="L772:L835" si="67">F772-F771</f>
        <v>0</v>
      </c>
    </row>
    <row r="773" spans="7:12" x14ac:dyDescent="0.3">
      <c r="G773" s="3">
        <f t="shared" si="64"/>
        <v>0</v>
      </c>
      <c r="H773">
        <f t="shared" si="62"/>
        <v>0</v>
      </c>
      <c r="I773">
        <f t="shared" si="63"/>
        <v>0</v>
      </c>
      <c r="J773" s="3">
        <f t="shared" si="65"/>
        <v>0</v>
      </c>
      <c r="K773">
        <f t="shared" si="66"/>
        <v>0</v>
      </c>
      <c r="L773">
        <f t="shared" si="67"/>
        <v>0</v>
      </c>
    </row>
    <row r="774" spans="7:12" x14ac:dyDescent="0.3">
      <c r="G774" s="3">
        <f t="shared" si="64"/>
        <v>0</v>
      </c>
      <c r="H774">
        <f t="shared" si="62"/>
        <v>0</v>
      </c>
      <c r="I774">
        <f t="shared" si="63"/>
        <v>0</v>
      </c>
      <c r="J774" s="3">
        <f t="shared" si="65"/>
        <v>0</v>
      </c>
      <c r="K774">
        <f t="shared" si="66"/>
        <v>0</v>
      </c>
      <c r="L774">
        <f t="shared" si="67"/>
        <v>0</v>
      </c>
    </row>
    <row r="775" spans="7:12" x14ac:dyDescent="0.3">
      <c r="G775" s="3">
        <f t="shared" si="64"/>
        <v>0</v>
      </c>
      <c r="H775">
        <f t="shared" si="62"/>
        <v>0</v>
      </c>
      <c r="I775">
        <f t="shared" si="63"/>
        <v>0</v>
      </c>
      <c r="J775" s="3">
        <f t="shared" si="65"/>
        <v>0</v>
      </c>
      <c r="K775">
        <f t="shared" si="66"/>
        <v>0</v>
      </c>
      <c r="L775">
        <f t="shared" si="67"/>
        <v>0</v>
      </c>
    </row>
    <row r="776" spans="7:12" x14ac:dyDescent="0.3">
      <c r="G776" s="3">
        <f t="shared" si="64"/>
        <v>0</v>
      </c>
      <c r="H776">
        <f t="shared" si="62"/>
        <v>0</v>
      </c>
      <c r="I776">
        <f t="shared" si="63"/>
        <v>0</v>
      </c>
      <c r="J776" s="3">
        <f t="shared" si="65"/>
        <v>0</v>
      </c>
      <c r="K776">
        <f t="shared" si="66"/>
        <v>0</v>
      </c>
      <c r="L776">
        <f t="shared" si="67"/>
        <v>0</v>
      </c>
    </row>
    <row r="777" spans="7:12" x14ac:dyDescent="0.3">
      <c r="G777" s="3">
        <f t="shared" si="64"/>
        <v>0</v>
      </c>
      <c r="H777">
        <f t="shared" si="62"/>
        <v>0</v>
      </c>
      <c r="I777">
        <f t="shared" si="63"/>
        <v>0</v>
      </c>
      <c r="J777" s="3">
        <f t="shared" si="65"/>
        <v>0</v>
      </c>
      <c r="K777">
        <f t="shared" si="66"/>
        <v>0</v>
      </c>
      <c r="L777">
        <f t="shared" si="67"/>
        <v>0</v>
      </c>
    </row>
    <row r="778" spans="7:12" x14ac:dyDescent="0.3">
      <c r="G778" s="3">
        <f t="shared" si="64"/>
        <v>0</v>
      </c>
      <c r="H778">
        <f t="shared" si="62"/>
        <v>0</v>
      </c>
      <c r="I778">
        <f t="shared" si="63"/>
        <v>0</v>
      </c>
      <c r="J778" s="3">
        <f t="shared" si="65"/>
        <v>0</v>
      </c>
      <c r="K778">
        <f t="shared" si="66"/>
        <v>0</v>
      </c>
      <c r="L778">
        <f t="shared" si="67"/>
        <v>0</v>
      </c>
    </row>
    <row r="779" spans="7:12" x14ac:dyDescent="0.3">
      <c r="G779" s="3">
        <f t="shared" si="64"/>
        <v>0</v>
      </c>
      <c r="H779">
        <f t="shared" si="62"/>
        <v>0</v>
      </c>
      <c r="I779">
        <f t="shared" si="63"/>
        <v>0</v>
      </c>
      <c r="J779" s="3">
        <f t="shared" si="65"/>
        <v>0</v>
      </c>
      <c r="K779">
        <f t="shared" si="66"/>
        <v>0</v>
      </c>
      <c r="L779">
        <f t="shared" si="67"/>
        <v>0</v>
      </c>
    </row>
    <row r="780" spans="7:12" x14ac:dyDescent="0.3">
      <c r="G780" s="3">
        <f t="shared" si="64"/>
        <v>0</v>
      </c>
      <c r="H780">
        <f t="shared" si="62"/>
        <v>0</v>
      </c>
      <c r="I780">
        <f t="shared" si="63"/>
        <v>0</v>
      </c>
      <c r="J780" s="3">
        <f t="shared" si="65"/>
        <v>0</v>
      </c>
      <c r="K780">
        <f t="shared" si="66"/>
        <v>0</v>
      </c>
      <c r="L780">
        <f t="shared" si="67"/>
        <v>0</v>
      </c>
    </row>
    <row r="781" spans="7:12" x14ac:dyDescent="0.3">
      <c r="G781" s="3">
        <f t="shared" si="64"/>
        <v>0</v>
      </c>
      <c r="H781">
        <f t="shared" si="62"/>
        <v>0</v>
      </c>
      <c r="I781">
        <f t="shared" si="63"/>
        <v>0</v>
      </c>
      <c r="J781" s="3">
        <f t="shared" si="65"/>
        <v>0</v>
      </c>
      <c r="K781">
        <f t="shared" si="66"/>
        <v>0</v>
      </c>
      <c r="L781">
        <f t="shared" si="67"/>
        <v>0</v>
      </c>
    </row>
    <row r="782" spans="7:12" x14ac:dyDescent="0.3">
      <c r="G782" s="3">
        <f t="shared" si="64"/>
        <v>0</v>
      </c>
      <c r="H782">
        <f t="shared" si="62"/>
        <v>0</v>
      </c>
      <c r="I782">
        <f t="shared" si="63"/>
        <v>0</v>
      </c>
      <c r="J782" s="3">
        <f t="shared" si="65"/>
        <v>0</v>
      </c>
      <c r="K782">
        <f t="shared" si="66"/>
        <v>0</v>
      </c>
      <c r="L782">
        <f t="shared" si="67"/>
        <v>0</v>
      </c>
    </row>
    <row r="783" spans="7:12" x14ac:dyDescent="0.3">
      <c r="G783" s="3">
        <f t="shared" si="64"/>
        <v>0</v>
      </c>
      <c r="H783">
        <f t="shared" si="62"/>
        <v>0</v>
      </c>
      <c r="I783">
        <f t="shared" si="63"/>
        <v>0</v>
      </c>
      <c r="J783" s="3">
        <f t="shared" si="65"/>
        <v>0</v>
      </c>
      <c r="K783">
        <f t="shared" si="66"/>
        <v>0</v>
      </c>
      <c r="L783">
        <f t="shared" si="67"/>
        <v>0</v>
      </c>
    </row>
    <row r="784" spans="7:12" x14ac:dyDescent="0.3">
      <c r="G784" s="3">
        <f t="shared" si="64"/>
        <v>0</v>
      </c>
      <c r="H784">
        <f t="shared" si="62"/>
        <v>0</v>
      </c>
      <c r="I784">
        <f t="shared" si="63"/>
        <v>0</v>
      </c>
      <c r="J784" s="3">
        <f t="shared" si="65"/>
        <v>0</v>
      </c>
      <c r="K784">
        <f t="shared" si="66"/>
        <v>0</v>
      </c>
      <c r="L784">
        <f t="shared" si="67"/>
        <v>0</v>
      </c>
    </row>
    <row r="785" spans="7:12" x14ac:dyDescent="0.3">
      <c r="G785" s="3">
        <f t="shared" si="64"/>
        <v>0</v>
      </c>
      <c r="H785">
        <f t="shared" si="62"/>
        <v>0</v>
      </c>
      <c r="I785">
        <f t="shared" si="63"/>
        <v>0</v>
      </c>
      <c r="J785" s="3">
        <f t="shared" si="65"/>
        <v>0</v>
      </c>
      <c r="K785">
        <f t="shared" si="66"/>
        <v>0</v>
      </c>
      <c r="L785">
        <f t="shared" si="67"/>
        <v>0</v>
      </c>
    </row>
    <row r="786" spans="7:12" x14ac:dyDescent="0.3">
      <c r="G786" s="3">
        <f t="shared" si="64"/>
        <v>0</v>
      </c>
      <c r="H786">
        <f t="shared" si="62"/>
        <v>0</v>
      </c>
      <c r="I786">
        <f t="shared" si="63"/>
        <v>0</v>
      </c>
      <c r="J786" s="3">
        <f t="shared" si="65"/>
        <v>0</v>
      </c>
      <c r="K786">
        <f t="shared" si="66"/>
        <v>0</v>
      </c>
      <c r="L786">
        <f t="shared" si="67"/>
        <v>0</v>
      </c>
    </row>
    <row r="787" spans="7:12" x14ac:dyDescent="0.3">
      <c r="G787" s="3">
        <f t="shared" si="64"/>
        <v>0</v>
      </c>
      <c r="H787">
        <f t="shared" si="62"/>
        <v>0</v>
      </c>
      <c r="I787">
        <f t="shared" si="63"/>
        <v>0</v>
      </c>
      <c r="J787" s="3">
        <f t="shared" si="65"/>
        <v>0</v>
      </c>
      <c r="K787">
        <f t="shared" si="66"/>
        <v>0</v>
      </c>
      <c r="L787">
        <f t="shared" si="67"/>
        <v>0</v>
      </c>
    </row>
    <row r="788" spans="7:12" x14ac:dyDescent="0.3">
      <c r="G788" s="3">
        <f t="shared" si="64"/>
        <v>0</v>
      </c>
      <c r="H788">
        <f t="shared" si="62"/>
        <v>0</v>
      </c>
      <c r="I788">
        <f t="shared" si="63"/>
        <v>0</v>
      </c>
      <c r="J788" s="3">
        <f t="shared" si="65"/>
        <v>0</v>
      </c>
      <c r="K788">
        <f t="shared" si="66"/>
        <v>0</v>
      </c>
      <c r="L788">
        <f t="shared" si="67"/>
        <v>0</v>
      </c>
    </row>
    <row r="789" spans="7:12" x14ac:dyDescent="0.3">
      <c r="G789" s="3">
        <f t="shared" si="64"/>
        <v>0</v>
      </c>
      <c r="H789">
        <f t="shared" si="62"/>
        <v>0</v>
      </c>
      <c r="I789">
        <f t="shared" si="63"/>
        <v>0</v>
      </c>
      <c r="J789" s="3">
        <f t="shared" si="65"/>
        <v>0</v>
      </c>
      <c r="K789">
        <f t="shared" si="66"/>
        <v>0</v>
      </c>
      <c r="L789">
        <f t="shared" si="67"/>
        <v>0</v>
      </c>
    </row>
    <row r="790" spans="7:12" x14ac:dyDescent="0.3">
      <c r="G790" s="3">
        <f t="shared" si="64"/>
        <v>0</v>
      </c>
      <c r="H790">
        <f t="shared" si="62"/>
        <v>0</v>
      </c>
      <c r="I790">
        <f t="shared" si="63"/>
        <v>0</v>
      </c>
      <c r="J790" s="3">
        <f t="shared" si="65"/>
        <v>0</v>
      </c>
      <c r="K790">
        <f t="shared" si="66"/>
        <v>0</v>
      </c>
      <c r="L790">
        <f t="shared" si="67"/>
        <v>0</v>
      </c>
    </row>
    <row r="791" spans="7:12" x14ac:dyDescent="0.3">
      <c r="G791" s="3">
        <f t="shared" si="64"/>
        <v>0</v>
      </c>
      <c r="H791">
        <f t="shared" si="62"/>
        <v>0</v>
      </c>
      <c r="I791">
        <f t="shared" si="63"/>
        <v>0</v>
      </c>
      <c r="J791" s="3">
        <f t="shared" si="65"/>
        <v>0</v>
      </c>
      <c r="K791">
        <f t="shared" si="66"/>
        <v>0</v>
      </c>
      <c r="L791">
        <f t="shared" si="67"/>
        <v>0</v>
      </c>
    </row>
    <row r="792" spans="7:12" x14ac:dyDescent="0.3">
      <c r="G792" s="3">
        <f t="shared" si="64"/>
        <v>0</v>
      </c>
      <c r="H792">
        <f t="shared" si="62"/>
        <v>0</v>
      </c>
      <c r="I792">
        <f t="shared" si="63"/>
        <v>0</v>
      </c>
      <c r="J792" s="3">
        <f t="shared" si="65"/>
        <v>0</v>
      </c>
      <c r="K792">
        <f t="shared" si="66"/>
        <v>0</v>
      </c>
      <c r="L792">
        <f t="shared" si="67"/>
        <v>0</v>
      </c>
    </row>
    <row r="793" spans="7:12" x14ac:dyDescent="0.3">
      <c r="G793" s="3">
        <f t="shared" si="64"/>
        <v>0</v>
      </c>
      <c r="H793">
        <f t="shared" si="62"/>
        <v>0</v>
      </c>
      <c r="I793">
        <f t="shared" si="63"/>
        <v>0</v>
      </c>
      <c r="J793" s="3">
        <f t="shared" si="65"/>
        <v>0</v>
      </c>
      <c r="K793">
        <f t="shared" si="66"/>
        <v>0</v>
      </c>
      <c r="L793">
        <f t="shared" si="67"/>
        <v>0</v>
      </c>
    </row>
    <row r="794" spans="7:12" x14ac:dyDescent="0.3">
      <c r="G794" s="3">
        <f t="shared" si="64"/>
        <v>0</v>
      </c>
      <c r="H794">
        <f t="shared" si="62"/>
        <v>0</v>
      </c>
      <c r="I794">
        <f t="shared" si="63"/>
        <v>0</v>
      </c>
      <c r="J794" s="3">
        <f t="shared" si="65"/>
        <v>0</v>
      </c>
      <c r="K794">
        <f t="shared" si="66"/>
        <v>0</v>
      </c>
      <c r="L794">
        <f t="shared" si="67"/>
        <v>0</v>
      </c>
    </row>
    <row r="795" spans="7:12" x14ac:dyDescent="0.3">
      <c r="G795" s="3">
        <f t="shared" si="64"/>
        <v>0</v>
      </c>
      <c r="H795">
        <f t="shared" si="62"/>
        <v>0</v>
      </c>
      <c r="I795">
        <f t="shared" si="63"/>
        <v>0</v>
      </c>
      <c r="J795" s="3">
        <f t="shared" si="65"/>
        <v>0</v>
      </c>
      <c r="K795">
        <f t="shared" si="66"/>
        <v>0</v>
      </c>
      <c r="L795">
        <f t="shared" si="67"/>
        <v>0</v>
      </c>
    </row>
    <row r="796" spans="7:12" x14ac:dyDescent="0.3">
      <c r="G796" s="3">
        <f t="shared" si="64"/>
        <v>0</v>
      </c>
      <c r="H796">
        <f t="shared" si="62"/>
        <v>0</v>
      </c>
      <c r="I796">
        <f t="shared" si="63"/>
        <v>0</v>
      </c>
      <c r="J796" s="3">
        <f t="shared" si="65"/>
        <v>0</v>
      </c>
      <c r="K796">
        <f t="shared" si="66"/>
        <v>0</v>
      </c>
      <c r="L796">
        <f t="shared" si="67"/>
        <v>0</v>
      </c>
    </row>
    <row r="797" spans="7:12" x14ac:dyDescent="0.3">
      <c r="G797" s="3">
        <f t="shared" si="64"/>
        <v>0</v>
      </c>
      <c r="H797">
        <f t="shared" si="62"/>
        <v>0</v>
      </c>
      <c r="I797">
        <f t="shared" si="63"/>
        <v>0</v>
      </c>
      <c r="J797" s="3">
        <f t="shared" si="65"/>
        <v>0</v>
      </c>
      <c r="K797">
        <f t="shared" si="66"/>
        <v>0</v>
      </c>
      <c r="L797">
        <f t="shared" si="67"/>
        <v>0</v>
      </c>
    </row>
    <row r="798" spans="7:12" x14ac:dyDescent="0.3">
      <c r="G798" s="3">
        <f t="shared" si="64"/>
        <v>0</v>
      </c>
      <c r="H798">
        <f t="shared" si="62"/>
        <v>0</v>
      </c>
      <c r="I798">
        <f t="shared" si="63"/>
        <v>0</v>
      </c>
      <c r="J798" s="3">
        <f t="shared" si="65"/>
        <v>0</v>
      </c>
      <c r="K798">
        <f t="shared" si="66"/>
        <v>0</v>
      </c>
      <c r="L798">
        <f t="shared" si="67"/>
        <v>0</v>
      </c>
    </row>
    <row r="799" spans="7:12" x14ac:dyDescent="0.3">
      <c r="G799" s="3">
        <f t="shared" si="64"/>
        <v>0</v>
      </c>
      <c r="H799">
        <f t="shared" si="62"/>
        <v>0</v>
      </c>
      <c r="I799">
        <f t="shared" si="63"/>
        <v>0</v>
      </c>
      <c r="J799" s="3">
        <f t="shared" si="65"/>
        <v>0</v>
      </c>
      <c r="K799">
        <f t="shared" si="66"/>
        <v>0</v>
      </c>
      <c r="L799">
        <f t="shared" si="67"/>
        <v>0</v>
      </c>
    </row>
    <row r="800" spans="7:12" x14ac:dyDescent="0.3">
      <c r="G800" s="3">
        <f t="shared" si="64"/>
        <v>0</v>
      </c>
      <c r="H800">
        <f t="shared" si="62"/>
        <v>0</v>
      </c>
      <c r="I800">
        <f t="shared" si="63"/>
        <v>0</v>
      </c>
      <c r="J800" s="3">
        <f t="shared" si="65"/>
        <v>0</v>
      </c>
      <c r="K800">
        <f t="shared" si="66"/>
        <v>0</v>
      </c>
      <c r="L800">
        <f t="shared" si="67"/>
        <v>0</v>
      </c>
    </row>
    <row r="801" spans="7:12" x14ac:dyDescent="0.3">
      <c r="G801" s="3">
        <f t="shared" si="64"/>
        <v>0</v>
      </c>
      <c r="H801">
        <f t="shared" si="62"/>
        <v>0</v>
      </c>
      <c r="I801">
        <f t="shared" si="63"/>
        <v>0</v>
      </c>
      <c r="J801" s="3">
        <f t="shared" si="65"/>
        <v>0</v>
      </c>
      <c r="K801">
        <f t="shared" si="66"/>
        <v>0</v>
      </c>
      <c r="L801">
        <f t="shared" si="67"/>
        <v>0</v>
      </c>
    </row>
    <row r="802" spans="7:12" x14ac:dyDescent="0.3">
      <c r="G802" s="3">
        <f t="shared" si="64"/>
        <v>0</v>
      </c>
      <c r="H802">
        <f t="shared" si="62"/>
        <v>0</v>
      </c>
      <c r="I802">
        <f t="shared" si="63"/>
        <v>0</v>
      </c>
      <c r="J802" s="3">
        <f t="shared" si="65"/>
        <v>0</v>
      </c>
      <c r="K802">
        <f t="shared" si="66"/>
        <v>0</v>
      </c>
      <c r="L802">
        <f t="shared" si="67"/>
        <v>0</v>
      </c>
    </row>
    <row r="803" spans="7:12" x14ac:dyDescent="0.3">
      <c r="G803" s="3">
        <f t="shared" si="64"/>
        <v>0</v>
      </c>
      <c r="H803">
        <f t="shared" si="62"/>
        <v>0</v>
      </c>
      <c r="I803">
        <f t="shared" si="63"/>
        <v>0</v>
      </c>
      <c r="J803" s="3">
        <f t="shared" si="65"/>
        <v>0</v>
      </c>
      <c r="K803">
        <f t="shared" si="66"/>
        <v>0</v>
      </c>
      <c r="L803">
        <f t="shared" si="67"/>
        <v>0</v>
      </c>
    </row>
    <row r="804" spans="7:12" x14ac:dyDescent="0.3">
      <c r="G804" s="3">
        <f t="shared" si="64"/>
        <v>0</v>
      </c>
      <c r="H804">
        <f t="shared" si="62"/>
        <v>0</v>
      </c>
      <c r="I804">
        <f t="shared" si="63"/>
        <v>0</v>
      </c>
      <c r="J804" s="3">
        <f t="shared" si="65"/>
        <v>0</v>
      </c>
      <c r="K804">
        <f t="shared" si="66"/>
        <v>0</v>
      </c>
      <c r="L804">
        <f t="shared" si="67"/>
        <v>0</v>
      </c>
    </row>
    <row r="805" spans="7:12" x14ac:dyDescent="0.3">
      <c r="G805" s="3">
        <f t="shared" si="64"/>
        <v>0</v>
      </c>
      <c r="H805">
        <f t="shared" si="62"/>
        <v>0</v>
      </c>
      <c r="I805">
        <f t="shared" si="63"/>
        <v>0</v>
      </c>
      <c r="J805" s="3">
        <f t="shared" si="65"/>
        <v>0</v>
      </c>
      <c r="K805">
        <f t="shared" si="66"/>
        <v>0</v>
      </c>
      <c r="L805">
        <f t="shared" si="67"/>
        <v>0</v>
      </c>
    </row>
    <row r="806" spans="7:12" x14ac:dyDescent="0.3">
      <c r="G806" s="3">
        <f t="shared" si="64"/>
        <v>0</v>
      </c>
      <c r="H806">
        <f t="shared" si="62"/>
        <v>0</v>
      </c>
      <c r="I806">
        <f t="shared" si="63"/>
        <v>0</v>
      </c>
      <c r="J806" s="3">
        <f t="shared" si="65"/>
        <v>0</v>
      </c>
      <c r="K806">
        <f t="shared" si="66"/>
        <v>0</v>
      </c>
      <c r="L806">
        <f t="shared" si="67"/>
        <v>0</v>
      </c>
    </row>
    <row r="807" spans="7:12" x14ac:dyDescent="0.3">
      <c r="G807" s="3">
        <f t="shared" si="64"/>
        <v>0</v>
      </c>
      <c r="H807">
        <f t="shared" si="62"/>
        <v>0</v>
      </c>
      <c r="I807">
        <f t="shared" si="63"/>
        <v>0</v>
      </c>
      <c r="J807" s="3">
        <f t="shared" si="65"/>
        <v>0</v>
      </c>
      <c r="K807">
        <f t="shared" si="66"/>
        <v>0</v>
      </c>
      <c r="L807">
        <f t="shared" si="67"/>
        <v>0</v>
      </c>
    </row>
    <row r="808" spans="7:12" x14ac:dyDescent="0.3">
      <c r="G808" s="3">
        <f t="shared" si="64"/>
        <v>0</v>
      </c>
      <c r="H808">
        <f t="shared" si="62"/>
        <v>0</v>
      </c>
      <c r="I808">
        <f t="shared" si="63"/>
        <v>0</v>
      </c>
      <c r="J808" s="3">
        <f t="shared" si="65"/>
        <v>0</v>
      </c>
      <c r="K808">
        <f t="shared" si="66"/>
        <v>0</v>
      </c>
      <c r="L808">
        <f t="shared" si="67"/>
        <v>0</v>
      </c>
    </row>
    <row r="809" spans="7:12" x14ac:dyDescent="0.3">
      <c r="G809" s="3">
        <f t="shared" si="64"/>
        <v>0</v>
      </c>
      <c r="H809">
        <f t="shared" si="62"/>
        <v>0</v>
      </c>
      <c r="I809">
        <f t="shared" si="63"/>
        <v>0</v>
      </c>
      <c r="J809" s="3">
        <f t="shared" si="65"/>
        <v>0</v>
      </c>
      <c r="K809">
        <f t="shared" si="66"/>
        <v>0</v>
      </c>
      <c r="L809">
        <f t="shared" si="67"/>
        <v>0</v>
      </c>
    </row>
    <row r="810" spans="7:12" x14ac:dyDescent="0.3">
      <c r="G810" s="3">
        <f t="shared" si="64"/>
        <v>0</v>
      </c>
      <c r="H810">
        <f t="shared" si="62"/>
        <v>0</v>
      </c>
      <c r="I810">
        <f t="shared" si="63"/>
        <v>0</v>
      </c>
      <c r="J810" s="3">
        <f t="shared" si="65"/>
        <v>0</v>
      </c>
      <c r="K810">
        <f t="shared" si="66"/>
        <v>0</v>
      </c>
      <c r="L810">
        <f t="shared" si="67"/>
        <v>0</v>
      </c>
    </row>
    <row r="811" spans="7:12" x14ac:dyDescent="0.3">
      <c r="G811" s="3">
        <f t="shared" si="64"/>
        <v>0</v>
      </c>
      <c r="H811">
        <f t="shared" si="62"/>
        <v>0</v>
      </c>
      <c r="I811">
        <f t="shared" si="63"/>
        <v>0</v>
      </c>
      <c r="J811" s="3">
        <f t="shared" si="65"/>
        <v>0</v>
      </c>
      <c r="K811">
        <f t="shared" si="66"/>
        <v>0</v>
      </c>
      <c r="L811">
        <f t="shared" si="67"/>
        <v>0</v>
      </c>
    </row>
    <row r="812" spans="7:12" x14ac:dyDescent="0.3">
      <c r="G812" s="3">
        <f t="shared" si="64"/>
        <v>0</v>
      </c>
      <c r="H812">
        <f t="shared" si="62"/>
        <v>0</v>
      </c>
      <c r="I812">
        <f t="shared" si="63"/>
        <v>0</v>
      </c>
      <c r="J812" s="3">
        <f t="shared" si="65"/>
        <v>0</v>
      </c>
      <c r="K812">
        <f t="shared" si="66"/>
        <v>0</v>
      </c>
      <c r="L812">
        <f t="shared" si="67"/>
        <v>0</v>
      </c>
    </row>
    <row r="813" spans="7:12" x14ac:dyDescent="0.3">
      <c r="G813" s="3">
        <f t="shared" si="64"/>
        <v>0</v>
      </c>
      <c r="H813">
        <f t="shared" si="62"/>
        <v>0</v>
      </c>
      <c r="I813">
        <f t="shared" si="63"/>
        <v>0</v>
      </c>
      <c r="J813" s="3">
        <f t="shared" si="65"/>
        <v>0</v>
      </c>
      <c r="K813">
        <f t="shared" si="66"/>
        <v>0</v>
      </c>
      <c r="L813">
        <f t="shared" si="67"/>
        <v>0</v>
      </c>
    </row>
    <row r="814" spans="7:12" x14ac:dyDescent="0.3">
      <c r="G814" s="3">
        <f t="shared" si="64"/>
        <v>0</v>
      </c>
      <c r="H814">
        <f t="shared" si="62"/>
        <v>0</v>
      </c>
      <c r="I814">
        <f t="shared" si="63"/>
        <v>0</v>
      </c>
      <c r="J814" s="3">
        <f t="shared" si="65"/>
        <v>0</v>
      </c>
      <c r="K814">
        <f t="shared" si="66"/>
        <v>0</v>
      </c>
      <c r="L814">
        <f t="shared" si="67"/>
        <v>0</v>
      </c>
    </row>
    <row r="815" spans="7:12" x14ac:dyDescent="0.3">
      <c r="G815" s="3">
        <f t="shared" si="64"/>
        <v>0</v>
      </c>
      <c r="H815">
        <f t="shared" si="62"/>
        <v>0</v>
      </c>
      <c r="I815">
        <f t="shared" si="63"/>
        <v>0</v>
      </c>
      <c r="J815" s="3">
        <f t="shared" si="65"/>
        <v>0</v>
      </c>
      <c r="K815">
        <f t="shared" si="66"/>
        <v>0</v>
      </c>
      <c r="L815">
        <f t="shared" si="67"/>
        <v>0</v>
      </c>
    </row>
    <row r="816" spans="7:12" x14ac:dyDescent="0.3">
      <c r="G816" s="3">
        <f t="shared" si="64"/>
        <v>0</v>
      </c>
      <c r="H816">
        <f t="shared" si="62"/>
        <v>0</v>
      </c>
      <c r="I816">
        <f t="shared" si="63"/>
        <v>0</v>
      </c>
      <c r="J816" s="3">
        <f t="shared" si="65"/>
        <v>0</v>
      </c>
      <c r="K816">
        <f t="shared" si="66"/>
        <v>0</v>
      </c>
      <c r="L816">
        <f t="shared" si="67"/>
        <v>0</v>
      </c>
    </row>
    <row r="817" spans="7:12" x14ac:dyDescent="0.3">
      <c r="G817" s="3">
        <f t="shared" si="64"/>
        <v>0</v>
      </c>
      <c r="H817">
        <f t="shared" si="62"/>
        <v>0</v>
      </c>
      <c r="I817">
        <f t="shared" si="63"/>
        <v>0</v>
      </c>
      <c r="J817" s="3">
        <f t="shared" si="65"/>
        <v>0</v>
      </c>
      <c r="K817">
        <f t="shared" si="66"/>
        <v>0</v>
      </c>
      <c r="L817">
        <f t="shared" si="67"/>
        <v>0</v>
      </c>
    </row>
    <row r="818" spans="7:12" x14ac:dyDescent="0.3">
      <c r="G818" s="3">
        <f t="shared" si="64"/>
        <v>0</v>
      </c>
      <c r="H818">
        <f t="shared" si="62"/>
        <v>0</v>
      </c>
      <c r="I818">
        <f t="shared" si="63"/>
        <v>0</v>
      </c>
      <c r="J818" s="3">
        <f t="shared" si="65"/>
        <v>0</v>
      </c>
      <c r="K818">
        <f t="shared" si="66"/>
        <v>0</v>
      </c>
      <c r="L818">
        <f t="shared" si="67"/>
        <v>0</v>
      </c>
    </row>
    <row r="819" spans="7:12" x14ac:dyDescent="0.3">
      <c r="G819" s="3">
        <f t="shared" si="64"/>
        <v>0</v>
      </c>
      <c r="H819">
        <f t="shared" si="62"/>
        <v>0</v>
      </c>
      <c r="I819">
        <f t="shared" si="63"/>
        <v>0</v>
      </c>
      <c r="J819" s="3">
        <f t="shared" si="65"/>
        <v>0</v>
      </c>
      <c r="K819">
        <f t="shared" si="66"/>
        <v>0</v>
      </c>
      <c r="L819">
        <f t="shared" si="67"/>
        <v>0</v>
      </c>
    </row>
    <row r="820" spans="7:12" x14ac:dyDescent="0.3">
      <c r="G820" s="3">
        <f t="shared" si="64"/>
        <v>0</v>
      </c>
      <c r="H820">
        <f t="shared" si="62"/>
        <v>0</v>
      </c>
      <c r="I820">
        <f t="shared" si="63"/>
        <v>0</v>
      </c>
      <c r="J820" s="3">
        <f t="shared" si="65"/>
        <v>0</v>
      </c>
      <c r="K820">
        <f t="shared" si="66"/>
        <v>0</v>
      </c>
      <c r="L820">
        <f t="shared" si="67"/>
        <v>0</v>
      </c>
    </row>
    <row r="821" spans="7:12" x14ac:dyDescent="0.3">
      <c r="G821" s="3">
        <f t="shared" si="64"/>
        <v>0</v>
      </c>
      <c r="H821">
        <f t="shared" si="62"/>
        <v>0</v>
      </c>
      <c r="I821">
        <f t="shared" si="63"/>
        <v>0</v>
      </c>
      <c r="J821" s="3">
        <f t="shared" si="65"/>
        <v>0</v>
      </c>
      <c r="K821">
        <f t="shared" si="66"/>
        <v>0</v>
      </c>
      <c r="L821">
        <f t="shared" si="67"/>
        <v>0</v>
      </c>
    </row>
    <row r="822" spans="7:12" x14ac:dyDescent="0.3">
      <c r="G822" s="3">
        <f t="shared" si="64"/>
        <v>0</v>
      </c>
      <c r="H822">
        <f t="shared" si="62"/>
        <v>0</v>
      </c>
      <c r="I822">
        <f t="shared" si="63"/>
        <v>0</v>
      </c>
      <c r="J822" s="3">
        <f t="shared" si="65"/>
        <v>0</v>
      </c>
      <c r="K822">
        <f t="shared" si="66"/>
        <v>0</v>
      </c>
      <c r="L822">
        <f t="shared" si="67"/>
        <v>0</v>
      </c>
    </row>
    <row r="823" spans="7:12" x14ac:dyDescent="0.3">
      <c r="G823" s="3">
        <f t="shared" si="64"/>
        <v>0</v>
      </c>
      <c r="H823">
        <f t="shared" si="62"/>
        <v>0</v>
      </c>
      <c r="I823">
        <f t="shared" si="63"/>
        <v>0</v>
      </c>
      <c r="J823" s="3">
        <f t="shared" si="65"/>
        <v>0</v>
      </c>
      <c r="K823">
        <f t="shared" si="66"/>
        <v>0</v>
      </c>
      <c r="L823">
        <f t="shared" si="67"/>
        <v>0</v>
      </c>
    </row>
    <row r="824" spans="7:12" x14ac:dyDescent="0.3">
      <c r="G824" s="3">
        <f t="shared" si="64"/>
        <v>0</v>
      </c>
      <c r="H824">
        <f t="shared" si="62"/>
        <v>0</v>
      </c>
      <c r="I824">
        <f t="shared" si="63"/>
        <v>0</v>
      </c>
      <c r="J824" s="3">
        <f t="shared" si="65"/>
        <v>0</v>
      </c>
      <c r="K824">
        <f t="shared" si="66"/>
        <v>0</v>
      </c>
      <c r="L824">
        <f t="shared" si="67"/>
        <v>0</v>
      </c>
    </row>
    <row r="825" spans="7:12" x14ac:dyDescent="0.3">
      <c r="G825" s="3">
        <f t="shared" si="64"/>
        <v>0</v>
      </c>
      <c r="H825">
        <f t="shared" si="62"/>
        <v>0</v>
      </c>
      <c r="I825">
        <f t="shared" si="63"/>
        <v>0</v>
      </c>
      <c r="J825" s="3">
        <f t="shared" si="65"/>
        <v>0</v>
      </c>
      <c r="K825">
        <f t="shared" si="66"/>
        <v>0</v>
      </c>
      <c r="L825">
        <f t="shared" si="67"/>
        <v>0</v>
      </c>
    </row>
    <row r="826" spans="7:12" x14ac:dyDescent="0.3">
      <c r="G826" s="3">
        <f t="shared" si="64"/>
        <v>0</v>
      </c>
      <c r="H826">
        <f t="shared" si="62"/>
        <v>0</v>
      </c>
      <c r="I826">
        <f t="shared" si="63"/>
        <v>0</v>
      </c>
      <c r="J826" s="3">
        <f t="shared" si="65"/>
        <v>0</v>
      </c>
      <c r="K826">
        <f t="shared" si="66"/>
        <v>0</v>
      </c>
      <c r="L826">
        <f t="shared" si="67"/>
        <v>0</v>
      </c>
    </row>
    <row r="827" spans="7:12" x14ac:dyDescent="0.3">
      <c r="G827" s="3">
        <f t="shared" si="64"/>
        <v>0</v>
      </c>
      <c r="H827">
        <f t="shared" si="62"/>
        <v>0</v>
      </c>
      <c r="I827">
        <f t="shared" si="63"/>
        <v>0</v>
      </c>
      <c r="J827" s="3">
        <f t="shared" si="65"/>
        <v>0</v>
      </c>
      <c r="K827">
        <f t="shared" si="66"/>
        <v>0</v>
      </c>
      <c r="L827">
        <f t="shared" si="67"/>
        <v>0</v>
      </c>
    </row>
    <row r="828" spans="7:12" x14ac:dyDescent="0.3">
      <c r="G828" s="3">
        <f t="shared" si="64"/>
        <v>0</v>
      </c>
      <c r="H828">
        <f t="shared" si="62"/>
        <v>0</v>
      </c>
      <c r="I828">
        <f t="shared" si="63"/>
        <v>0</v>
      </c>
      <c r="J828" s="3">
        <f t="shared" si="65"/>
        <v>0</v>
      </c>
      <c r="K828">
        <f t="shared" si="66"/>
        <v>0</v>
      </c>
      <c r="L828">
        <f t="shared" si="67"/>
        <v>0</v>
      </c>
    </row>
    <row r="829" spans="7:12" x14ac:dyDescent="0.3">
      <c r="G829" s="3">
        <f t="shared" si="64"/>
        <v>0</v>
      </c>
      <c r="H829">
        <f t="shared" si="62"/>
        <v>0</v>
      </c>
      <c r="I829">
        <f t="shared" si="63"/>
        <v>0</v>
      </c>
      <c r="J829" s="3">
        <f t="shared" si="65"/>
        <v>0</v>
      </c>
      <c r="K829">
        <f t="shared" si="66"/>
        <v>0</v>
      </c>
      <c r="L829">
        <f t="shared" si="67"/>
        <v>0</v>
      </c>
    </row>
    <row r="830" spans="7:12" x14ac:dyDescent="0.3">
      <c r="G830" s="3">
        <f t="shared" si="64"/>
        <v>0</v>
      </c>
      <c r="H830">
        <f t="shared" si="62"/>
        <v>0</v>
      </c>
      <c r="I830">
        <f t="shared" si="63"/>
        <v>0</v>
      </c>
      <c r="J830" s="3">
        <f t="shared" si="65"/>
        <v>0</v>
      </c>
      <c r="K830">
        <f t="shared" si="66"/>
        <v>0</v>
      </c>
      <c r="L830">
        <f t="shared" si="67"/>
        <v>0</v>
      </c>
    </row>
    <row r="831" spans="7:12" x14ac:dyDescent="0.3">
      <c r="G831" s="3">
        <f t="shared" si="64"/>
        <v>0</v>
      </c>
      <c r="H831">
        <f t="shared" si="62"/>
        <v>0</v>
      </c>
      <c r="I831">
        <f t="shared" si="63"/>
        <v>0</v>
      </c>
      <c r="J831" s="3">
        <f t="shared" si="65"/>
        <v>0</v>
      </c>
      <c r="K831">
        <f t="shared" si="66"/>
        <v>0</v>
      </c>
      <c r="L831">
        <f t="shared" si="67"/>
        <v>0</v>
      </c>
    </row>
    <row r="832" spans="7:12" x14ac:dyDescent="0.3">
      <c r="G832" s="3">
        <f t="shared" si="64"/>
        <v>0</v>
      </c>
      <c r="H832">
        <f t="shared" si="62"/>
        <v>0</v>
      </c>
      <c r="I832">
        <f t="shared" si="63"/>
        <v>0</v>
      </c>
      <c r="J832" s="3">
        <f t="shared" si="65"/>
        <v>0</v>
      </c>
      <c r="K832">
        <f t="shared" si="66"/>
        <v>0</v>
      </c>
      <c r="L832">
        <f t="shared" si="67"/>
        <v>0</v>
      </c>
    </row>
    <row r="833" spans="7:12" x14ac:dyDescent="0.3">
      <c r="G833" s="3">
        <f t="shared" si="64"/>
        <v>0</v>
      </c>
      <c r="H833">
        <f t="shared" si="62"/>
        <v>0</v>
      </c>
      <c r="I833">
        <f t="shared" si="63"/>
        <v>0</v>
      </c>
      <c r="J833" s="3">
        <f t="shared" si="65"/>
        <v>0</v>
      </c>
      <c r="K833">
        <f t="shared" si="66"/>
        <v>0</v>
      </c>
      <c r="L833">
        <f t="shared" si="67"/>
        <v>0</v>
      </c>
    </row>
    <row r="834" spans="7:12" x14ac:dyDescent="0.3">
      <c r="G834" s="3">
        <f t="shared" si="64"/>
        <v>0</v>
      </c>
      <c r="H834">
        <f t="shared" si="62"/>
        <v>0</v>
      </c>
      <c r="I834">
        <f t="shared" si="63"/>
        <v>0</v>
      </c>
      <c r="J834" s="3">
        <f t="shared" si="65"/>
        <v>0</v>
      </c>
      <c r="K834">
        <f t="shared" si="66"/>
        <v>0</v>
      </c>
      <c r="L834">
        <f t="shared" si="67"/>
        <v>0</v>
      </c>
    </row>
    <row r="835" spans="7:12" x14ac:dyDescent="0.3">
      <c r="G835" s="3">
        <f t="shared" si="64"/>
        <v>0</v>
      </c>
      <c r="H835">
        <f t="shared" ref="H835:H898" si="68">B835-B834</f>
        <v>0</v>
      </c>
      <c r="I835">
        <f t="shared" ref="I835:I898" si="69">C835-C834</f>
        <v>0</v>
      </c>
      <c r="J835" s="3">
        <f t="shared" si="65"/>
        <v>0</v>
      </c>
      <c r="K835">
        <f t="shared" si="66"/>
        <v>0</v>
      </c>
      <c r="L835">
        <f t="shared" si="67"/>
        <v>0</v>
      </c>
    </row>
    <row r="836" spans="7:12" x14ac:dyDescent="0.3">
      <c r="G836" s="3">
        <f t="shared" ref="G836:G899" si="70">A836</f>
        <v>0</v>
      </c>
      <c r="H836">
        <f t="shared" si="68"/>
        <v>0</v>
      </c>
      <c r="I836">
        <f t="shared" si="69"/>
        <v>0</v>
      </c>
      <c r="J836" s="3">
        <f t="shared" ref="J836:J899" si="71">A836</f>
        <v>0</v>
      </c>
      <c r="K836">
        <f t="shared" ref="K836:K899" si="72">E836-E835</f>
        <v>0</v>
      </c>
      <c r="L836">
        <f t="shared" ref="L836:L899" si="73">F836-F835</f>
        <v>0</v>
      </c>
    </row>
    <row r="837" spans="7:12" x14ac:dyDescent="0.3">
      <c r="G837" s="3">
        <f t="shared" si="70"/>
        <v>0</v>
      </c>
      <c r="H837">
        <f t="shared" si="68"/>
        <v>0</v>
      </c>
      <c r="I837">
        <f t="shared" si="69"/>
        <v>0</v>
      </c>
      <c r="J837" s="3">
        <f t="shared" si="71"/>
        <v>0</v>
      </c>
      <c r="K837">
        <f t="shared" si="72"/>
        <v>0</v>
      </c>
      <c r="L837">
        <f t="shared" si="73"/>
        <v>0</v>
      </c>
    </row>
    <row r="838" spans="7:12" x14ac:dyDescent="0.3">
      <c r="G838" s="3">
        <f t="shared" si="70"/>
        <v>0</v>
      </c>
      <c r="H838">
        <f t="shared" si="68"/>
        <v>0</v>
      </c>
      <c r="I838">
        <f t="shared" si="69"/>
        <v>0</v>
      </c>
      <c r="J838" s="3">
        <f t="shared" si="71"/>
        <v>0</v>
      </c>
      <c r="K838">
        <f t="shared" si="72"/>
        <v>0</v>
      </c>
      <c r="L838">
        <f t="shared" si="73"/>
        <v>0</v>
      </c>
    </row>
    <row r="839" spans="7:12" x14ac:dyDescent="0.3">
      <c r="G839" s="3">
        <f t="shared" si="70"/>
        <v>0</v>
      </c>
      <c r="H839">
        <f t="shared" si="68"/>
        <v>0</v>
      </c>
      <c r="I839">
        <f t="shared" si="69"/>
        <v>0</v>
      </c>
      <c r="J839" s="3">
        <f t="shared" si="71"/>
        <v>0</v>
      </c>
      <c r="K839">
        <f t="shared" si="72"/>
        <v>0</v>
      </c>
      <c r="L839">
        <f t="shared" si="73"/>
        <v>0</v>
      </c>
    </row>
    <row r="840" spans="7:12" x14ac:dyDescent="0.3">
      <c r="G840" s="3">
        <f t="shared" si="70"/>
        <v>0</v>
      </c>
      <c r="H840">
        <f t="shared" si="68"/>
        <v>0</v>
      </c>
      <c r="I840">
        <f t="shared" si="69"/>
        <v>0</v>
      </c>
      <c r="J840" s="3">
        <f t="shared" si="71"/>
        <v>0</v>
      </c>
      <c r="K840">
        <f t="shared" si="72"/>
        <v>0</v>
      </c>
      <c r="L840">
        <f t="shared" si="73"/>
        <v>0</v>
      </c>
    </row>
    <row r="841" spans="7:12" x14ac:dyDescent="0.3">
      <c r="G841" s="3">
        <f t="shared" si="70"/>
        <v>0</v>
      </c>
      <c r="H841">
        <f t="shared" si="68"/>
        <v>0</v>
      </c>
      <c r="I841">
        <f t="shared" si="69"/>
        <v>0</v>
      </c>
      <c r="J841" s="3">
        <f t="shared" si="71"/>
        <v>0</v>
      </c>
      <c r="K841">
        <f t="shared" si="72"/>
        <v>0</v>
      </c>
      <c r="L841">
        <f t="shared" si="73"/>
        <v>0</v>
      </c>
    </row>
    <row r="842" spans="7:12" x14ac:dyDescent="0.3">
      <c r="G842" s="3">
        <f t="shared" si="70"/>
        <v>0</v>
      </c>
      <c r="H842">
        <f t="shared" si="68"/>
        <v>0</v>
      </c>
      <c r="I842">
        <f t="shared" si="69"/>
        <v>0</v>
      </c>
      <c r="J842" s="3">
        <f t="shared" si="71"/>
        <v>0</v>
      </c>
      <c r="K842">
        <f t="shared" si="72"/>
        <v>0</v>
      </c>
      <c r="L842">
        <f t="shared" si="73"/>
        <v>0</v>
      </c>
    </row>
    <row r="843" spans="7:12" x14ac:dyDescent="0.3">
      <c r="G843" s="3">
        <f t="shared" si="70"/>
        <v>0</v>
      </c>
      <c r="H843">
        <f t="shared" si="68"/>
        <v>0</v>
      </c>
      <c r="I843">
        <f t="shared" si="69"/>
        <v>0</v>
      </c>
      <c r="J843" s="3">
        <f t="shared" si="71"/>
        <v>0</v>
      </c>
      <c r="K843">
        <f t="shared" si="72"/>
        <v>0</v>
      </c>
      <c r="L843">
        <f t="shared" si="73"/>
        <v>0</v>
      </c>
    </row>
    <row r="844" spans="7:12" x14ac:dyDescent="0.3">
      <c r="G844" s="3">
        <f t="shared" si="70"/>
        <v>0</v>
      </c>
      <c r="H844">
        <f t="shared" si="68"/>
        <v>0</v>
      </c>
      <c r="I844">
        <f t="shared" si="69"/>
        <v>0</v>
      </c>
      <c r="J844" s="3">
        <f t="shared" si="71"/>
        <v>0</v>
      </c>
      <c r="K844">
        <f t="shared" si="72"/>
        <v>0</v>
      </c>
      <c r="L844">
        <f t="shared" si="73"/>
        <v>0</v>
      </c>
    </row>
    <row r="845" spans="7:12" x14ac:dyDescent="0.3">
      <c r="G845" s="3">
        <f t="shared" si="70"/>
        <v>0</v>
      </c>
      <c r="H845">
        <f t="shared" si="68"/>
        <v>0</v>
      </c>
      <c r="I845">
        <f t="shared" si="69"/>
        <v>0</v>
      </c>
      <c r="J845" s="3">
        <f t="shared" si="71"/>
        <v>0</v>
      </c>
      <c r="K845">
        <f t="shared" si="72"/>
        <v>0</v>
      </c>
      <c r="L845">
        <f t="shared" si="73"/>
        <v>0</v>
      </c>
    </row>
    <row r="846" spans="7:12" x14ac:dyDescent="0.3">
      <c r="G846" s="3">
        <f t="shared" si="70"/>
        <v>0</v>
      </c>
      <c r="H846">
        <f t="shared" si="68"/>
        <v>0</v>
      </c>
      <c r="I846">
        <f t="shared" si="69"/>
        <v>0</v>
      </c>
      <c r="J846" s="3">
        <f t="shared" si="71"/>
        <v>0</v>
      </c>
      <c r="K846">
        <f t="shared" si="72"/>
        <v>0</v>
      </c>
      <c r="L846">
        <f t="shared" si="73"/>
        <v>0</v>
      </c>
    </row>
    <row r="847" spans="7:12" x14ac:dyDescent="0.3">
      <c r="G847" s="3">
        <f t="shared" si="70"/>
        <v>0</v>
      </c>
      <c r="H847">
        <f t="shared" si="68"/>
        <v>0</v>
      </c>
      <c r="I847">
        <f t="shared" si="69"/>
        <v>0</v>
      </c>
      <c r="J847" s="3">
        <f t="shared" si="71"/>
        <v>0</v>
      </c>
      <c r="K847">
        <f t="shared" si="72"/>
        <v>0</v>
      </c>
      <c r="L847">
        <f t="shared" si="73"/>
        <v>0</v>
      </c>
    </row>
    <row r="848" spans="7:12" x14ac:dyDescent="0.3">
      <c r="G848" s="3">
        <f t="shared" si="70"/>
        <v>0</v>
      </c>
      <c r="H848">
        <f t="shared" si="68"/>
        <v>0</v>
      </c>
      <c r="I848">
        <f t="shared" si="69"/>
        <v>0</v>
      </c>
      <c r="J848" s="3">
        <f t="shared" si="71"/>
        <v>0</v>
      </c>
      <c r="K848">
        <f t="shared" si="72"/>
        <v>0</v>
      </c>
      <c r="L848">
        <f t="shared" si="73"/>
        <v>0</v>
      </c>
    </row>
    <row r="849" spans="7:12" x14ac:dyDescent="0.3">
      <c r="G849" s="3">
        <f t="shared" si="70"/>
        <v>0</v>
      </c>
      <c r="H849">
        <f t="shared" si="68"/>
        <v>0</v>
      </c>
      <c r="I849">
        <f t="shared" si="69"/>
        <v>0</v>
      </c>
      <c r="J849" s="3">
        <f t="shared" si="71"/>
        <v>0</v>
      </c>
      <c r="K849">
        <f t="shared" si="72"/>
        <v>0</v>
      </c>
      <c r="L849">
        <f t="shared" si="73"/>
        <v>0</v>
      </c>
    </row>
    <row r="850" spans="7:12" x14ac:dyDescent="0.3">
      <c r="G850" s="3">
        <f t="shared" si="70"/>
        <v>0</v>
      </c>
      <c r="H850">
        <f t="shared" si="68"/>
        <v>0</v>
      </c>
      <c r="I850">
        <f t="shared" si="69"/>
        <v>0</v>
      </c>
      <c r="J850" s="3">
        <f t="shared" si="71"/>
        <v>0</v>
      </c>
      <c r="K850">
        <f t="shared" si="72"/>
        <v>0</v>
      </c>
      <c r="L850">
        <f t="shared" si="73"/>
        <v>0</v>
      </c>
    </row>
    <row r="851" spans="7:12" x14ac:dyDescent="0.3">
      <c r="G851" s="3">
        <f t="shared" si="70"/>
        <v>0</v>
      </c>
      <c r="H851">
        <f t="shared" si="68"/>
        <v>0</v>
      </c>
      <c r="I851">
        <f t="shared" si="69"/>
        <v>0</v>
      </c>
      <c r="J851" s="3">
        <f t="shared" si="71"/>
        <v>0</v>
      </c>
      <c r="K851">
        <f t="shared" si="72"/>
        <v>0</v>
      </c>
      <c r="L851">
        <f t="shared" si="73"/>
        <v>0</v>
      </c>
    </row>
    <row r="852" spans="7:12" x14ac:dyDescent="0.3">
      <c r="G852" s="3">
        <f t="shared" si="70"/>
        <v>0</v>
      </c>
      <c r="H852">
        <f t="shared" si="68"/>
        <v>0</v>
      </c>
      <c r="I852">
        <f t="shared" si="69"/>
        <v>0</v>
      </c>
      <c r="J852" s="3">
        <f t="shared" si="71"/>
        <v>0</v>
      </c>
      <c r="K852">
        <f t="shared" si="72"/>
        <v>0</v>
      </c>
      <c r="L852">
        <f t="shared" si="73"/>
        <v>0</v>
      </c>
    </row>
    <row r="853" spans="7:12" x14ac:dyDescent="0.3">
      <c r="G853" s="3">
        <f t="shared" si="70"/>
        <v>0</v>
      </c>
      <c r="H853">
        <f t="shared" si="68"/>
        <v>0</v>
      </c>
      <c r="I853">
        <f t="shared" si="69"/>
        <v>0</v>
      </c>
      <c r="J853" s="3">
        <f t="shared" si="71"/>
        <v>0</v>
      </c>
      <c r="K853">
        <f t="shared" si="72"/>
        <v>0</v>
      </c>
      <c r="L853">
        <f t="shared" si="73"/>
        <v>0</v>
      </c>
    </row>
    <row r="854" spans="7:12" x14ac:dyDescent="0.3">
      <c r="G854" s="3">
        <f t="shared" si="70"/>
        <v>0</v>
      </c>
      <c r="H854">
        <f t="shared" si="68"/>
        <v>0</v>
      </c>
      <c r="I854">
        <f t="shared" si="69"/>
        <v>0</v>
      </c>
      <c r="J854" s="3">
        <f t="shared" si="71"/>
        <v>0</v>
      </c>
      <c r="K854">
        <f t="shared" si="72"/>
        <v>0</v>
      </c>
      <c r="L854">
        <f t="shared" si="73"/>
        <v>0</v>
      </c>
    </row>
    <row r="855" spans="7:12" x14ac:dyDescent="0.3">
      <c r="G855" s="3">
        <f t="shared" si="70"/>
        <v>0</v>
      </c>
      <c r="H855">
        <f t="shared" si="68"/>
        <v>0</v>
      </c>
      <c r="I855">
        <f t="shared" si="69"/>
        <v>0</v>
      </c>
      <c r="J855" s="3">
        <f t="shared" si="71"/>
        <v>0</v>
      </c>
      <c r="K855">
        <f t="shared" si="72"/>
        <v>0</v>
      </c>
      <c r="L855">
        <f t="shared" si="73"/>
        <v>0</v>
      </c>
    </row>
    <row r="856" spans="7:12" x14ac:dyDescent="0.3">
      <c r="G856" s="3">
        <f t="shared" si="70"/>
        <v>0</v>
      </c>
      <c r="H856">
        <f t="shared" si="68"/>
        <v>0</v>
      </c>
      <c r="I856">
        <f t="shared" si="69"/>
        <v>0</v>
      </c>
      <c r="J856" s="3">
        <f t="shared" si="71"/>
        <v>0</v>
      </c>
      <c r="K856">
        <f t="shared" si="72"/>
        <v>0</v>
      </c>
      <c r="L856">
        <f t="shared" si="73"/>
        <v>0</v>
      </c>
    </row>
    <row r="857" spans="7:12" x14ac:dyDescent="0.3">
      <c r="G857" s="3">
        <f t="shared" si="70"/>
        <v>0</v>
      </c>
      <c r="H857">
        <f t="shared" si="68"/>
        <v>0</v>
      </c>
      <c r="I857">
        <f t="shared" si="69"/>
        <v>0</v>
      </c>
      <c r="J857" s="3">
        <f t="shared" si="71"/>
        <v>0</v>
      </c>
      <c r="K857">
        <f t="shared" si="72"/>
        <v>0</v>
      </c>
      <c r="L857">
        <f t="shared" si="73"/>
        <v>0</v>
      </c>
    </row>
    <row r="858" spans="7:12" x14ac:dyDescent="0.3">
      <c r="G858" s="3">
        <f t="shared" si="70"/>
        <v>0</v>
      </c>
      <c r="H858">
        <f t="shared" si="68"/>
        <v>0</v>
      </c>
      <c r="I858">
        <f t="shared" si="69"/>
        <v>0</v>
      </c>
      <c r="J858" s="3">
        <f t="shared" si="71"/>
        <v>0</v>
      </c>
      <c r="K858">
        <f t="shared" si="72"/>
        <v>0</v>
      </c>
      <c r="L858">
        <f t="shared" si="73"/>
        <v>0</v>
      </c>
    </row>
    <row r="859" spans="7:12" x14ac:dyDescent="0.3">
      <c r="G859" s="3">
        <f t="shared" si="70"/>
        <v>0</v>
      </c>
      <c r="H859">
        <f t="shared" si="68"/>
        <v>0</v>
      </c>
      <c r="I859">
        <f t="shared" si="69"/>
        <v>0</v>
      </c>
      <c r="J859" s="3">
        <f t="shared" si="71"/>
        <v>0</v>
      </c>
      <c r="K859">
        <f t="shared" si="72"/>
        <v>0</v>
      </c>
      <c r="L859">
        <f t="shared" si="73"/>
        <v>0</v>
      </c>
    </row>
    <row r="860" spans="7:12" x14ac:dyDescent="0.3">
      <c r="G860" s="3">
        <f t="shared" si="70"/>
        <v>0</v>
      </c>
      <c r="H860">
        <f t="shared" si="68"/>
        <v>0</v>
      </c>
      <c r="I860">
        <f t="shared" si="69"/>
        <v>0</v>
      </c>
      <c r="J860" s="3">
        <f t="shared" si="71"/>
        <v>0</v>
      </c>
      <c r="K860">
        <f t="shared" si="72"/>
        <v>0</v>
      </c>
      <c r="L860">
        <f t="shared" si="73"/>
        <v>0</v>
      </c>
    </row>
    <row r="861" spans="7:12" x14ac:dyDescent="0.3">
      <c r="G861" s="3">
        <f t="shared" si="70"/>
        <v>0</v>
      </c>
      <c r="H861">
        <f t="shared" si="68"/>
        <v>0</v>
      </c>
      <c r="I861">
        <f t="shared" si="69"/>
        <v>0</v>
      </c>
      <c r="J861" s="3">
        <f t="shared" si="71"/>
        <v>0</v>
      </c>
      <c r="K861">
        <f t="shared" si="72"/>
        <v>0</v>
      </c>
      <c r="L861">
        <f t="shared" si="73"/>
        <v>0</v>
      </c>
    </row>
    <row r="862" spans="7:12" x14ac:dyDescent="0.3">
      <c r="G862" s="3">
        <f t="shared" si="70"/>
        <v>0</v>
      </c>
      <c r="H862">
        <f t="shared" si="68"/>
        <v>0</v>
      </c>
      <c r="I862">
        <f t="shared" si="69"/>
        <v>0</v>
      </c>
      <c r="J862" s="3">
        <f t="shared" si="71"/>
        <v>0</v>
      </c>
      <c r="K862">
        <f t="shared" si="72"/>
        <v>0</v>
      </c>
      <c r="L862">
        <f t="shared" si="73"/>
        <v>0</v>
      </c>
    </row>
    <row r="863" spans="7:12" x14ac:dyDescent="0.3">
      <c r="G863" s="3">
        <f t="shared" si="70"/>
        <v>0</v>
      </c>
      <c r="H863">
        <f t="shared" si="68"/>
        <v>0</v>
      </c>
      <c r="I863">
        <f t="shared" si="69"/>
        <v>0</v>
      </c>
      <c r="J863" s="3">
        <f t="shared" si="71"/>
        <v>0</v>
      </c>
      <c r="K863">
        <f t="shared" si="72"/>
        <v>0</v>
      </c>
      <c r="L863">
        <f t="shared" si="73"/>
        <v>0</v>
      </c>
    </row>
    <row r="864" spans="7:12" x14ac:dyDescent="0.3">
      <c r="G864" s="3">
        <f t="shared" si="70"/>
        <v>0</v>
      </c>
      <c r="H864">
        <f t="shared" si="68"/>
        <v>0</v>
      </c>
      <c r="I864">
        <f t="shared" si="69"/>
        <v>0</v>
      </c>
      <c r="J864" s="3">
        <f t="shared" si="71"/>
        <v>0</v>
      </c>
      <c r="K864">
        <f t="shared" si="72"/>
        <v>0</v>
      </c>
      <c r="L864">
        <f t="shared" si="73"/>
        <v>0</v>
      </c>
    </row>
    <row r="865" spans="7:12" x14ac:dyDescent="0.3">
      <c r="G865" s="3">
        <f t="shared" si="70"/>
        <v>0</v>
      </c>
      <c r="H865">
        <f t="shared" si="68"/>
        <v>0</v>
      </c>
      <c r="I865">
        <f t="shared" si="69"/>
        <v>0</v>
      </c>
      <c r="J865" s="3">
        <f t="shared" si="71"/>
        <v>0</v>
      </c>
      <c r="K865">
        <f t="shared" si="72"/>
        <v>0</v>
      </c>
      <c r="L865">
        <f t="shared" si="73"/>
        <v>0</v>
      </c>
    </row>
    <row r="866" spans="7:12" x14ac:dyDescent="0.3">
      <c r="G866" s="3">
        <f t="shared" si="70"/>
        <v>0</v>
      </c>
      <c r="H866">
        <f t="shared" si="68"/>
        <v>0</v>
      </c>
      <c r="I866">
        <f t="shared" si="69"/>
        <v>0</v>
      </c>
      <c r="J866" s="3">
        <f t="shared" si="71"/>
        <v>0</v>
      </c>
      <c r="K866">
        <f t="shared" si="72"/>
        <v>0</v>
      </c>
      <c r="L866">
        <f t="shared" si="73"/>
        <v>0</v>
      </c>
    </row>
    <row r="867" spans="7:12" x14ac:dyDescent="0.3">
      <c r="G867" s="3">
        <f t="shared" si="70"/>
        <v>0</v>
      </c>
      <c r="H867">
        <f t="shared" si="68"/>
        <v>0</v>
      </c>
      <c r="I867">
        <f t="shared" si="69"/>
        <v>0</v>
      </c>
      <c r="J867" s="3">
        <f t="shared" si="71"/>
        <v>0</v>
      </c>
      <c r="K867">
        <f t="shared" si="72"/>
        <v>0</v>
      </c>
      <c r="L867">
        <f t="shared" si="73"/>
        <v>0</v>
      </c>
    </row>
    <row r="868" spans="7:12" x14ac:dyDescent="0.3">
      <c r="G868" s="3">
        <f t="shared" si="70"/>
        <v>0</v>
      </c>
      <c r="H868">
        <f t="shared" si="68"/>
        <v>0</v>
      </c>
      <c r="I868">
        <f t="shared" si="69"/>
        <v>0</v>
      </c>
      <c r="J868" s="3">
        <f t="shared" si="71"/>
        <v>0</v>
      </c>
      <c r="K868">
        <f t="shared" si="72"/>
        <v>0</v>
      </c>
      <c r="L868">
        <f t="shared" si="73"/>
        <v>0</v>
      </c>
    </row>
    <row r="869" spans="7:12" x14ac:dyDescent="0.3">
      <c r="G869" s="3">
        <f t="shared" si="70"/>
        <v>0</v>
      </c>
      <c r="H869">
        <f t="shared" si="68"/>
        <v>0</v>
      </c>
      <c r="I869">
        <f t="shared" si="69"/>
        <v>0</v>
      </c>
      <c r="J869" s="3">
        <f t="shared" si="71"/>
        <v>0</v>
      </c>
      <c r="K869">
        <f t="shared" si="72"/>
        <v>0</v>
      </c>
      <c r="L869">
        <f t="shared" si="73"/>
        <v>0</v>
      </c>
    </row>
    <row r="870" spans="7:12" x14ac:dyDescent="0.3">
      <c r="G870" s="3">
        <f t="shared" si="70"/>
        <v>0</v>
      </c>
      <c r="H870">
        <f t="shared" si="68"/>
        <v>0</v>
      </c>
      <c r="I870">
        <f t="shared" si="69"/>
        <v>0</v>
      </c>
      <c r="J870" s="3">
        <f t="shared" si="71"/>
        <v>0</v>
      </c>
      <c r="K870">
        <f t="shared" si="72"/>
        <v>0</v>
      </c>
      <c r="L870">
        <f t="shared" si="73"/>
        <v>0</v>
      </c>
    </row>
    <row r="871" spans="7:12" x14ac:dyDescent="0.3">
      <c r="G871" s="3">
        <f t="shared" si="70"/>
        <v>0</v>
      </c>
      <c r="H871">
        <f t="shared" si="68"/>
        <v>0</v>
      </c>
      <c r="I871">
        <f t="shared" si="69"/>
        <v>0</v>
      </c>
      <c r="J871" s="3">
        <f t="shared" si="71"/>
        <v>0</v>
      </c>
      <c r="K871">
        <f t="shared" si="72"/>
        <v>0</v>
      </c>
      <c r="L871">
        <f t="shared" si="73"/>
        <v>0</v>
      </c>
    </row>
    <row r="872" spans="7:12" x14ac:dyDescent="0.3">
      <c r="G872" s="3">
        <f t="shared" si="70"/>
        <v>0</v>
      </c>
      <c r="H872">
        <f t="shared" si="68"/>
        <v>0</v>
      </c>
      <c r="I872">
        <f t="shared" si="69"/>
        <v>0</v>
      </c>
      <c r="J872" s="3">
        <f t="shared" si="71"/>
        <v>0</v>
      </c>
      <c r="K872">
        <f t="shared" si="72"/>
        <v>0</v>
      </c>
      <c r="L872">
        <f t="shared" si="73"/>
        <v>0</v>
      </c>
    </row>
    <row r="873" spans="7:12" x14ac:dyDescent="0.3">
      <c r="G873" s="3">
        <f t="shared" si="70"/>
        <v>0</v>
      </c>
      <c r="H873">
        <f t="shared" si="68"/>
        <v>0</v>
      </c>
      <c r="I873">
        <f t="shared" si="69"/>
        <v>0</v>
      </c>
      <c r="J873" s="3">
        <f t="shared" si="71"/>
        <v>0</v>
      </c>
      <c r="K873">
        <f t="shared" si="72"/>
        <v>0</v>
      </c>
      <c r="L873">
        <f t="shared" si="73"/>
        <v>0</v>
      </c>
    </row>
    <row r="874" spans="7:12" x14ac:dyDescent="0.3">
      <c r="G874" s="3">
        <f t="shared" si="70"/>
        <v>0</v>
      </c>
      <c r="H874">
        <f t="shared" si="68"/>
        <v>0</v>
      </c>
      <c r="I874">
        <f t="shared" si="69"/>
        <v>0</v>
      </c>
      <c r="J874" s="3">
        <f t="shared" si="71"/>
        <v>0</v>
      </c>
      <c r="K874">
        <f t="shared" si="72"/>
        <v>0</v>
      </c>
      <c r="L874">
        <f t="shared" si="73"/>
        <v>0</v>
      </c>
    </row>
    <row r="875" spans="7:12" x14ac:dyDescent="0.3">
      <c r="G875" s="3">
        <f t="shared" si="70"/>
        <v>0</v>
      </c>
      <c r="H875">
        <f t="shared" si="68"/>
        <v>0</v>
      </c>
      <c r="I875">
        <f t="shared" si="69"/>
        <v>0</v>
      </c>
      <c r="J875" s="3">
        <f t="shared" si="71"/>
        <v>0</v>
      </c>
      <c r="K875">
        <f t="shared" si="72"/>
        <v>0</v>
      </c>
      <c r="L875">
        <f t="shared" si="73"/>
        <v>0</v>
      </c>
    </row>
    <row r="876" spans="7:12" x14ac:dyDescent="0.3">
      <c r="G876" s="3">
        <f t="shared" si="70"/>
        <v>0</v>
      </c>
      <c r="H876">
        <f t="shared" si="68"/>
        <v>0</v>
      </c>
      <c r="I876">
        <f t="shared" si="69"/>
        <v>0</v>
      </c>
      <c r="J876" s="3">
        <f t="shared" si="71"/>
        <v>0</v>
      </c>
      <c r="K876">
        <f t="shared" si="72"/>
        <v>0</v>
      </c>
      <c r="L876">
        <f t="shared" si="73"/>
        <v>0</v>
      </c>
    </row>
    <row r="877" spans="7:12" x14ac:dyDescent="0.3">
      <c r="G877" s="3">
        <f t="shared" si="70"/>
        <v>0</v>
      </c>
      <c r="H877">
        <f t="shared" si="68"/>
        <v>0</v>
      </c>
      <c r="I877">
        <f t="shared" si="69"/>
        <v>0</v>
      </c>
      <c r="J877" s="3">
        <f t="shared" si="71"/>
        <v>0</v>
      </c>
      <c r="K877">
        <f t="shared" si="72"/>
        <v>0</v>
      </c>
      <c r="L877">
        <f t="shared" si="73"/>
        <v>0</v>
      </c>
    </row>
    <row r="878" spans="7:12" x14ac:dyDescent="0.3">
      <c r="G878" s="3">
        <f t="shared" si="70"/>
        <v>0</v>
      </c>
      <c r="H878">
        <f t="shared" si="68"/>
        <v>0</v>
      </c>
      <c r="I878">
        <f t="shared" si="69"/>
        <v>0</v>
      </c>
      <c r="J878" s="3">
        <f t="shared" si="71"/>
        <v>0</v>
      </c>
      <c r="K878">
        <f t="shared" si="72"/>
        <v>0</v>
      </c>
      <c r="L878">
        <f t="shared" si="73"/>
        <v>0</v>
      </c>
    </row>
    <row r="879" spans="7:12" x14ac:dyDescent="0.3">
      <c r="G879" s="3">
        <f t="shared" si="70"/>
        <v>0</v>
      </c>
      <c r="H879">
        <f t="shared" si="68"/>
        <v>0</v>
      </c>
      <c r="I879">
        <f t="shared" si="69"/>
        <v>0</v>
      </c>
      <c r="J879" s="3">
        <f t="shared" si="71"/>
        <v>0</v>
      </c>
      <c r="K879">
        <f t="shared" si="72"/>
        <v>0</v>
      </c>
      <c r="L879">
        <f t="shared" si="73"/>
        <v>0</v>
      </c>
    </row>
    <row r="880" spans="7:12" x14ac:dyDescent="0.3">
      <c r="G880" s="3">
        <f t="shared" si="70"/>
        <v>0</v>
      </c>
      <c r="H880">
        <f t="shared" si="68"/>
        <v>0</v>
      </c>
      <c r="I880">
        <f t="shared" si="69"/>
        <v>0</v>
      </c>
      <c r="J880" s="3">
        <f t="shared" si="71"/>
        <v>0</v>
      </c>
      <c r="K880">
        <f t="shared" si="72"/>
        <v>0</v>
      </c>
      <c r="L880">
        <f t="shared" si="73"/>
        <v>0</v>
      </c>
    </row>
    <row r="881" spans="7:12" x14ac:dyDescent="0.3">
      <c r="G881" s="3">
        <f t="shared" si="70"/>
        <v>0</v>
      </c>
      <c r="H881">
        <f t="shared" si="68"/>
        <v>0</v>
      </c>
      <c r="I881">
        <f t="shared" si="69"/>
        <v>0</v>
      </c>
      <c r="J881" s="3">
        <f t="shared" si="71"/>
        <v>0</v>
      </c>
      <c r="K881">
        <f t="shared" si="72"/>
        <v>0</v>
      </c>
      <c r="L881">
        <f t="shared" si="73"/>
        <v>0</v>
      </c>
    </row>
    <row r="882" spans="7:12" x14ac:dyDescent="0.3">
      <c r="G882" s="3">
        <f t="shared" si="70"/>
        <v>0</v>
      </c>
      <c r="H882">
        <f t="shared" si="68"/>
        <v>0</v>
      </c>
      <c r="I882">
        <f t="shared" si="69"/>
        <v>0</v>
      </c>
      <c r="J882" s="3">
        <f t="shared" si="71"/>
        <v>0</v>
      </c>
      <c r="K882">
        <f t="shared" si="72"/>
        <v>0</v>
      </c>
      <c r="L882">
        <f t="shared" si="73"/>
        <v>0</v>
      </c>
    </row>
    <row r="883" spans="7:12" x14ac:dyDescent="0.3">
      <c r="G883" s="3">
        <f t="shared" si="70"/>
        <v>0</v>
      </c>
      <c r="H883">
        <f t="shared" si="68"/>
        <v>0</v>
      </c>
      <c r="I883">
        <f t="shared" si="69"/>
        <v>0</v>
      </c>
      <c r="J883" s="3">
        <f t="shared" si="71"/>
        <v>0</v>
      </c>
      <c r="K883">
        <f t="shared" si="72"/>
        <v>0</v>
      </c>
      <c r="L883">
        <f t="shared" si="73"/>
        <v>0</v>
      </c>
    </row>
    <row r="884" spans="7:12" x14ac:dyDescent="0.3">
      <c r="G884" s="3">
        <f t="shared" si="70"/>
        <v>0</v>
      </c>
      <c r="H884">
        <f t="shared" si="68"/>
        <v>0</v>
      </c>
      <c r="I884">
        <f t="shared" si="69"/>
        <v>0</v>
      </c>
      <c r="J884" s="3">
        <f t="shared" si="71"/>
        <v>0</v>
      </c>
      <c r="K884">
        <f t="shared" si="72"/>
        <v>0</v>
      </c>
      <c r="L884">
        <f t="shared" si="73"/>
        <v>0</v>
      </c>
    </row>
    <row r="885" spans="7:12" x14ac:dyDescent="0.3">
      <c r="G885" s="3">
        <f t="shared" si="70"/>
        <v>0</v>
      </c>
      <c r="H885">
        <f t="shared" si="68"/>
        <v>0</v>
      </c>
      <c r="I885">
        <f t="shared" si="69"/>
        <v>0</v>
      </c>
      <c r="J885" s="3">
        <f t="shared" si="71"/>
        <v>0</v>
      </c>
      <c r="K885">
        <f t="shared" si="72"/>
        <v>0</v>
      </c>
      <c r="L885">
        <f t="shared" si="73"/>
        <v>0</v>
      </c>
    </row>
    <row r="886" spans="7:12" x14ac:dyDescent="0.3">
      <c r="G886" s="3">
        <f t="shared" si="70"/>
        <v>0</v>
      </c>
      <c r="H886">
        <f t="shared" si="68"/>
        <v>0</v>
      </c>
      <c r="I886">
        <f t="shared" si="69"/>
        <v>0</v>
      </c>
      <c r="J886" s="3">
        <f t="shared" si="71"/>
        <v>0</v>
      </c>
      <c r="K886">
        <f t="shared" si="72"/>
        <v>0</v>
      </c>
      <c r="L886">
        <f t="shared" si="73"/>
        <v>0</v>
      </c>
    </row>
    <row r="887" spans="7:12" x14ac:dyDescent="0.3">
      <c r="G887" s="3">
        <f t="shared" si="70"/>
        <v>0</v>
      </c>
      <c r="H887">
        <f t="shared" si="68"/>
        <v>0</v>
      </c>
      <c r="I887">
        <f t="shared" si="69"/>
        <v>0</v>
      </c>
      <c r="J887" s="3">
        <f t="shared" si="71"/>
        <v>0</v>
      </c>
      <c r="K887">
        <f t="shared" si="72"/>
        <v>0</v>
      </c>
      <c r="L887">
        <f t="shared" si="73"/>
        <v>0</v>
      </c>
    </row>
    <row r="888" spans="7:12" x14ac:dyDescent="0.3">
      <c r="G888" s="3">
        <f t="shared" si="70"/>
        <v>0</v>
      </c>
      <c r="H888">
        <f t="shared" si="68"/>
        <v>0</v>
      </c>
      <c r="I888">
        <f t="shared" si="69"/>
        <v>0</v>
      </c>
      <c r="J888" s="3">
        <f t="shared" si="71"/>
        <v>0</v>
      </c>
      <c r="K888">
        <f t="shared" si="72"/>
        <v>0</v>
      </c>
      <c r="L888">
        <f t="shared" si="73"/>
        <v>0</v>
      </c>
    </row>
    <row r="889" spans="7:12" x14ac:dyDescent="0.3">
      <c r="G889" s="3">
        <f t="shared" si="70"/>
        <v>0</v>
      </c>
      <c r="H889">
        <f t="shared" si="68"/>
        <v>0</v>
      </c>
      <c r="I889">
        <f t="shared" si="69"/>
        <v>0</v>
      </c>
      <c r="J889" s="3">
        <f t="shared" si="71"/>
        <v>0</v>
      </c>
      <c r="K889">
        <f t="shared" si="72"/>
        <v>0</v>
      </c>
      <c r="L889">
        <f t="shared" si="73"/>
        <v>0</v>
      </c>
    </row>
    <row r="890" spans="7:12" x14ac:dyDescent="0.3">
      <c r="G890" s="3">
        <f t="shared" si="70"/>
        <v>0</v>
      </c>
      <c r="H890">
        <f t="shared" si="68"/>
        <v>0</v>
      </c>
      <c r="I890">
        <f t="shared" si="69"/>
        <v>0</v>
      </c>
      <c r="J890" s="3">
        <f t="shared" si="71"/>
        <v>0</v>
      </c>
      <c r="K890">
        <f t="shared" si="72"/>
        <v>0</v>
      </c>
      <c r="L890">
        <f t="shared" si="73"/>
        <v>0</v>
      </c>
    </row>
    <row r="891" spans="7:12" x14ac:dyDescent="0.3">
      <c r="G891" s="3">
        <f t="shared" si="70"/>
        <v>0</v>
      </c>
      <c r="H891">
        <f t="shared" si="68"/>
        <v>0</v>
      </c>
      <c r="I891">
        <f t="shared" si="69"/>
        <v>0</v>
      </c>
      <c r="J891" s="3">
        <f t="shared" si="71"/>
        <v>0</v>
      </c>
      <c r="K891">
        <f t="shared" si="72"/>
        <v>0</v>
      </c>
      <c r="L891">
        <f t="shared" si="73"/>
        <v>0</v>
      </c>
    </row>
    <row r="892" spans="7:12" x14ac:dyDescent="0.3">
      <c r="G892" s="3">
        <f t="shared" si="70"/>
        <v>0</v>
      </c>
      <c r="H892">
        <f t="shared" si="68"/>
        <v>0</v>
      </c>
      <c r="I892">
        <f t="shared" si="69"/>
        <v>0</v>
      </c>
      <c r="J892" s="3">
        <f t="shared" si="71"/>
        <v>0</v>
      </c>
      <c r="K892">
        <f t="shared" si="72"/>
        <v>0</v>
      </c>
      <c r="L892">
        <f t="shared" si="73"/>
        <v>0</v>
      </c>
    </row>
    <row r="893" spans="7:12" x14ac:dyDescent="0.3">
      <c r="G893" s="3">
        <f t="shared" si="70"/>
        <v>0</v>
      </c>
      <c r="H893">
        <f t="shared" si="68"/>
        <v>0</v>
      </c>
      <c r="I893">
        <f t="shared" si="69"/>
        <v>0</v>
      </c>
      <c r="J893" s="3">
        <f t="shared" si="71"/>
        <v>0</v>
      </c>
      <c r="K893">
        <f t="shared" si="72"/>
        <v>0</v>
      </c>
      <c r="L893">
        <f t="shared" si="73"/>
        <v>0</v>
      </c>
    </row>
    <row r="894" spans="7:12" x14ac:dyDescent="0.3">
      <c r="G894" s="3">
        <f t="shared" si="70"/>
        <v>0</v>
      </c>
      <c r="H894">
        <f t="shared" si="68"/>
        <v>0</v>
      </c>
      <c r="I894">
        <f t="shared" si="69"/>
        <v>0</v>
      </c>
      <c r="J894" s="3">
        <f t="shared" si="71"/>
        <v>0</v>
      </c>
      <c r="K894">
        <f t="shared" si="72"/>
        <v>0</v>
      </c>
      <c r="L894">
        <f t="shared" si="73"/>
        <v>0</v>
      </c>
    </row>
    <row r="895" spans="7:12" x14ac:dyDescent="0.3">
      <c r="G895" s="3">
        <f t="shared" si="70"/>
        <v>0</v>
      </c>
      <c r="H895">
        <f t="shared" si="68"/>
        <v>0</v>
      </c>
      <c r="I895">
        <f t="shared" si="69"/>
        <v>0</v>
      </c>
      <c r="J895" s="3">
        <f t="shared" si="71"/>
        <v>0</v>
      </c>
      <c r="K895">
        <f t="shared" si="72"/>
        <v>0</v>
      </c>
      <c r="L895">
        <f t="shared" si="73"/>
        <v>0</v>
      </c>
    </row>
    <row r="896" spans="7:12" x14ac:dyDescent="0.3">
      <c r="G896" s="3">
        <f t="shared" si="70"/>
        <v>0</v>
      </c>
      <c r="H896">
        <f t="shared" si="68"/>
        <v>0</v>
      </c>
      <c r="I896">
        <f t="shared" si="69"/>
        <v>0</v>
      </c>
      <c r="J896" s="3">
        <f t="shared" si="71"/>
        <v>0</v>
      </c>
      <c r="K896">
        <f t="shared" si="72"/>
        <v>0</v>
      </c>
      <c r="L896">
        <f t="shared" si="73"/>
        <v>0</v>
      </c>
    </row>
    <row r="897" spans="7:12" x14ac:dyDescent="0.3">
      <c r="G897" s="3">
        <f t="shared" si="70"/>
        <v>0</v>
      </c>
      <c r="H897">
        <f t="shared" si="68"/>
        <v>0</v>
      </c>
      <c r="I897">
        <f t="shared" si="69"/>
        <v>0</v>
      </c>
      <c r="J897" s="3">
        <f t="shared" si="71"/>
        <v>0</v>
      </c>
      <c r="K897">
        <f t="shared" si="72"/>
        <v>0</v>
      </c>
      <c r="L897">
        <f t="shared" si="73"/>
        <v>0</v>
      </c>
    </row>
    <row r="898" spans="7:12" x14ac:dyDescent="0.3">
      <c r="G898" s="3">
        <f t="shared" si="70"/>
        <v>0</v>
      </c>
      <c r="H898">
        <f t="shared" si="68"/>
        <v>0</v>
      </c>
      <c r="I898">
        <f t="shared" si="69"/>
        <v>0</v>
      </c>
      <c r="J898" s="3">
        <f t="shared" si="71"/>
        <v>0</v>
      </c>
      <c r="K898">
        <f t="shared" si="72"/>
        <v>0</v>
      </c>
      <c r="L898">
        <f t="shared" si="73"/>
        <v>0</v>
      </c>
    </row>
    <row r="899" spans="7:12" x14ac:dyDescent="0.3">
      <c r="G899" s="3">
        <f t="shared" si="70"/>
        <v>0</v>
      </c>
      <c r="H899">
        <f t="shared" ref="H899:H962" si="74">B899-B898</f>
        <v>0</v>
      </c>
      <c r="I899">
        <f t="shared" ref="I899:I962" si="75">C899-C898</f>
        <v>0</v>
      </c>
      <c r="J899" s="3">
        <f t="shared" si="71"/>
        <v>0</v>
      </c>
      <c r="K899">
        <f t="shared" si="72"/>
        <v>0</v>
      </c>
      <c r="L899">
        <f t="shared" si="73"/>
        <v>0</v>
      </c>
    </row>
    <row r="900" spans="7:12" x14ac:dyDescent="0.3">
      <c r="G900" s="3">
        <f t="shared" ref="G900:G963" si="76">A900</f>
        <v>0</v>
      </c>
      <c r="H900">
        <f t="shared" si="74"/>
        <v>0</v>
      </c>
      <c r="I900">
        <f t="shared" si="75"/>
        <v>0</v>
      </c>
      <c r="J900" s="3">
        <f t="shared" ref="J900:J963" si="77">A900</f>
        <v>0</v>
      </c>
      <c r="K900">
        <f t="shared" ref="K900:K963" si="78">E900-E899</f>
        <v>0</v>
      </c>
      <c r="L900">
        <f t="shared" ref="L900:L963" si="79">F900-F899</f>
        <v>0</v>
      </c>
    </row>
    <row r="901" spans="7:12" x14ac:dyDescent="0.3">
      <c r="G901" s="3">
        <f t="shared" si="76"/>
        <v>0</v>
      </c>
      <c r="H901">
        <f t="shared" si="74"/>
        <v>0</v>
      </c>
      <c r="I901">
        <f t="shared" si="75"/>
        <v>0</v>
      </c>
      <c r="J901" s="3">
        <f t="shared" si="77"/>
        <v>0</v>
      </c>
      <c r="K901">
        <f t="shared" si="78"/>
        <v>0</v>
      </c>
      <c r="L901">
        <f t="shared" si="79"/>
        <v>0</v>
      </c>
    </row>
    <row r="902" spans="7:12" x14ac:dyDescent="0.3">
      <c r="G902" s="3">
        <f t="shared" si="76"/>
        <v>0</v>
      </c>
      <c r="H902">
        <f t="shared" si="74"/>
        <v>0</v>
      </c>
      <c r="I902">
        <f t="shared" si="75"/>
        <v>0</v>
      </c>
      <c r="J902" s="3">
        <f t="shared" si="77"/>
        <v>0</v>
      </c>
      <c r="K902">
        <f t="shared" si="78"/>
        <v>0</v>
      </c>
      <c r="L902">
        <f t="shared" si="79"/>
        <v>0</v>
      </c>
    </row>
    <row r="903" spans="7:12" x14ac:dyDescent="0.3">
      <c r="G903" s="3">
        <f t="shared" si="76"/>
        <v>0</v>
      </c>
      <c r="H903">
        <f t="shared" si="74"/>
        <v>0</v>
      </c>
      <c r="I903">
        <f t="shared" si="75"/>
        <v>0</v>
      </c>
      <c r="J903" s="3">
        <f t="shared" si="77"/>
        <v>0</v>
      </c>
      <c r="K903">
        <f t="shared" si="78"/>
        <v>0</v>
      </c>
      <c r="L903">
        <f t="shared" si="79"/>
        <v>0</v>
      </c>
    </row>
    <row r="904" spans="7:12" x14ac:dyDescent="0.3">
      <c r="G904" s="3">
        <f t="shared" si="76"/>
        <v>0</v>
      </c>
      <c r="H904">
        <f t="shared" si="74"/>
        <v>0</v>
      </c>
      <c r="I904">
        <f t="shared" si="75"/>
        <v>0</v>
      </c>
      <c r="J904" s="3">
        <f t="shared" si="77"/>
        <v>0</v>
      </c>
      <c r="K904">
        <f t="shared" si="78"/>
        <v>0</v>
      </c>
      <c r="L904">
        <f t="shared" si="79"/>
        <v>0</v>
      </c>
    </row>
    <row r="905" spans="7:12" x14ac:dyDescent="0.3">
      <c r="G905" s="3">
        <f t="shared" si="76"/>
        <v>0</v>
      </c>
      <c r="H905">
        <f t="shared" si="74"/>
        <v>0</v>
      </c>
      <c r="I905">
        <f t="shared" si="75"/>
        <v>0</v>
      </c>
      <c r="J905" s="3">
        <f t="shared" si="77"/>
        <v>0</v>
      </c>
      <c r="K905">
        <f t="shared" si="78"/>
        <v>0</v>
      </c>
      <c r="L905">
        <f t="shared" si="79"/>
        <v>0</v>
      </c>
    </row>
    <row r="906" spans="7:12" x14ac:dyDescent="0.3">
      <c r="G906" s="3">
        <f t="shared" si="76"/>
        <v>0</v>
      </c>
      <c r="H906">
        <f t="shared" si="74"/>
        <v>0</v>
      </c>
      <c r="I906">
        <f t="shared" si="75"/>
        <v>0</v>
      </c>
      <c r="J906" s="3">
        <f t="shared" si="77"/>
        <v>0</v>
      </c>
      <c r="K906">
        <f t="shared" si="78"/>
        <v>0</v>
      </c>
      <c r="L906">
        <f t="shared" si="79"/>
        <v>0</v>
      </c>
    </row>
    <row r="907" spans="7:12" x14ac:dyDescent="0.3">
      <c r="G907" s="3">
        <f t="shared" si="76"/>
        <v>0</v>
      </c>
      <c r="H907">
        <f t="shared" si="74"/>
        <v>0</v>
      </c>
      <c r="I907">
        <f t="shared" si="75"/>
        <v>0</v>
      </c>
      <c r="J907" s="3">
        <f t="shared" si="77"/>
        <v>0</v>
      </c>
      <c r="K907">
        <f t="shared" si="78"/>
        <v>0</v>
      </c>
      <c r="L907">
        <f t="shared" si="79"/>
        <v>0</v>
      </c>
    </row>
    <row r="908" spans="7:12" x14ac:dyDescent="0.3">
      <c r="G908" s="3">
        <f t="shared" si="76"/>
        <v>0</v>
      </c>
      <c r="H908">
        <f t="shared" si="74"/>
        <v>0</v>
      </c>
      <c r="I908">
        <f t="shared" si="75"/>
        <v>0</v>
      </c>
      <c r="J908" s="3">
        <f t="shared" si="77"/>
        <v>0</v>
      </c>
      <c r="K908">
        <f t="shared" si="78"/>
        <v>0</v>
      </c>
      <c r="L908">
        <f t="shared" si="79"/>
        <v>0</v>
      </c>
    </row>
    <row r="909" spans="7:12" x14ac:dyDescent="0.3">
      <c r="G909" s="3">
        <f t="shared" si="76"/>
        <v>0</v>
      </c>
      <c r="H909">
        <f t="shared" si="74"/>
        <v>0</v>
      </c>
      <c r="I909">
        <f t="shared" si="75"/>
        <v>0</v>
      </c>
      <c r="J909" s="3">
        <f t="shared" si="77"/>
        <v>0</v>
      </c>
      <c r="K909">
        <f t="shared" si="78"/>
        <v>0</v>
      </c>
      <c r="L909">
        <f t="shared" si="79"/>
        <v>0</v>
      </c>
    </row>
    <row r="910" spans="7:12" x14ac:dyDescent="0.3">
      <c r="G910" s="3">
        <f t="shared" si="76"/>
        <v>0</v>
      </c>
      <c r="H910">
        <f t="shared" si="74"/>
        <v>0</v>
      </c>
      <c r="I910">
        <f t="shared" si="75"/>
        <v>0</v>
      </c>
      <c r="J910" s="3">
        <f t="shared" si="77"/>
        <v>0</v>
      </c>
      <c r="K910">
        <f t="shared" si="78"/>
        <v>0</v>
      </c>
      <c r="L910">
        <f t="shared" si="79"/>
        <v>0</v>
      </c>
    </row>
    <row r="911" spans="7:12" x14ac:dyDescent="0.3">
      <c r="G911" s="3">
        <f t="shared" si="76"/>
        <v>0</v>
      </c>
      <c r="H911">
        <f t="shared" si="74"/>
        <v>0</v>
      </c>
      <c r="I911">
        <f t="shared" si="75"/>
        <v>0</v>
      </c>
      <c r="J911" s="3">
        <f t="shared" si="77"/>
        <v>0</v>
      </c>
      <c r="K911">
        <f t="shared" si="78"/>
        <v>0</v>
      </c>
      <c r="L911">
        <f t="shared" si="79"/>
        <v>0</v>
      </c>
    </row>
    <row r="912" spans="7:12" x14ac:dyDescent="0.3">
      <c r="G912" s="3">
        <f t="shared" si="76"/>
        <v>0</v>
      </c>
      <c r="H912">
        <f t="shared" si="74"/>
        <v>0</v>
      </c>
      <c r="I912">
        <f t="shared" si="75"/>
        <v>0</v>
      </c>
      <c r="J912" s="3">
        <f t="shared" si="77"/>
        <v>0</v>
      </c>
      <c r="K912">
        <f t="shared" si="78"/>
        <v>0</v>
      </c>
      <c r="L912">
        <f t="shared" si="79"/>
        <v>0</v>
      </c>
    </row>
    <row r="913" spans="7:12" x14ac:dyDescent="0.3">
      <c r="G913" s="3">
        <f t="shared" si="76"/>
        <v>0</v>
      </c>
      <c r="H913">
        <f t="shared" si="74"/>
        <v>0</v>
      </c>
      <c r="I913">
        <f t="shared" si="75"/>
        <v>0</v>
      </c>
      <c r="J913" s="3">
        <f t="shared" si="77"/>
        <v>0</v>
      </c>
      <c r="K913">
        <f t="shared" si="78"/>
        <v>0</v>
      </c>
      <c r="L913">
        <f t="shared" si="79"/>
        <v>0</v>
      </c>
    </row>
    <row r="914" spans="7:12" x14ac:dyDescent="0.3">
      <c r="G914" s="3">
        <f t="shared" si="76"/>
        <v>0</v>
      </c>
      <c r="H914">
        <f t="shared" si="74"/>
        <v>0</v>
      </c>
      <c r="I914">
        <f t="shared" si="75"/>
        <v>0</v>
      </c>
      <c r="J914" s="3">
        <f t="shared" si="77"/>
        <v>0</v>
      </c>
      <c r="K914">
        <f t="shared" si="78"/>
        <v>0</v>
      </c>
      <c r="L914">
        <f t="shared" si="79"/>
        <v>0</v>
      </c>
    </row>
    <row r="915" spans="7:12" x14ac:dyDescent="0.3">
      <c r="G915" s="3">
        <f t="shared" si="76"/>
        <v>0</v>
      </c>
      <c r="H915">
        <f t="shared" si="74"/>
        <v>0</v>
      </c>
      <c r="I915">
        <f t="shared" si="75"/>
        <v>0</v>
      </c>
      <c r="J915" s="3">
        <f t="shared" si="77"/>
        <v>0</v>
      </c>
      <c r="K915">
        <f t="shared" si="78"/>
        <v>0</v>
      </c>
      <c r="L915">
        <f t="shared" si="79"/>
        <v>0</v>
      </c>
    </row>
    <row r="916" spans="7:12" x14ac:dyDescent="0.3">
      <c r="G916" s="3">
        <f t="shared" si="76"/>
        <v>0</v>
      </c>
      <c r="H916">
        <f t="shared" si="74"/>
        <v>0</v>
      </c>
      <c r="I916">
        <f t="shared" si="75"/>
        <v>0</v>
      </c>
      <c r="J916" s="3">
        <f t="shared" si="77"/>
        <v>0</v>
      </c>
      <c r="K916">
        <f t="shared" si="78"/>
        <v>0</v>
      </c>
      <c r="L916">
        <f t="shared" si="79"/>
        <v>0</v>
      </c>
    </row>
    <row r="917" spans="7:12" x14ac:dyDescent="0.3">
      <c r="G917" s="3">
        <f t="shared" si="76"/>
        <v>0</v>
      </c>
      <c r="H917">
        <f t="shared" si="74"/>
        <v>0</v>
      </c>
      <c r="I917">
        <f t="shared" si="75"/>
        <v>0</v>
      </c>
      <c r="J917" s="3">
        <f t="shared" si="77"/>
        <v>0</v>
      </c>
      <c r="K917">
        <f t="shared" si="78"/>
        <v>0</v>
      </c>
      <c r="L917">
        <f t="shared" si="79"/>
        <v>0</v>
      </c>
    </row>
    <row r="918" spans="7:12" x14ac:dyDescent="0.3">
      <c r="G918" s="3">
        <f t="shared" si="76"/>
        <v>0</v>
      </c>
      <c r="H918">
        <f t="shared" si="74"/>
        <v>0</v>
      </c>
      <c r="I918">
        <f t="shared" si="75"/>
        <v>0</v>
      </c>
      <c r="J918" s="3">
        <f t="shared" si="77"/>
        <v>0</v>
      </c>
      <c r="K918">
        <f t="shared" si="78"/>
        <v>0</v>
      </c>
      <c r="L918">
        <f t="shared" si="79"/>
        <v>0</v>
      </c>
    </row>
    <row r="919" spans="7:12" x14ac:dyDescent="0.3">
      <c r="G919" s="3">
        <f t="shared" si="76"/>
        <v>0</v>
      </c>
      <c r="H919">
        <f t="shared" si="74"/>
        <v>0</v>
      </c>
      <c r="I919">
        <f t="shared" si="75"/>
        <v>0</v>
      </c>
      <c r="J919" s="3">
        <f t="shared" si="77"/>
        <v>0</v>
      </c>
      <c r="K919">
        <f t="shared" si="78"/>
        <v>0</v>
      </c>
      <c r="L919">
        <f t="shared" si="79"/>
        <v>0</v>
      </c>
    </row>
    <row r="920" spans="7:12" x14ac:dyDescent="0.3">
      <c r="G920" s="3">
        <f t="shared" si="76"/>
        <v>0</v>
      </c>
      <c r="H920">
        <f t="shared" si="74"/>
        <v>0</v>
      </c>
      <c r="I920">
        <f t="shared" si="75"/>
        <v>0</v>
      </c>
      <c r="J920" s="3">
        <f t="shared" si="77"/>
        <v>0</v>
      </c>
      <c r="K920">
        <f t="shared" si="78"/>
        <v>0</v>
      </c>
      <c r="L920">
        <f t="shared" si="79"/>
        <v>0</v>
      </c>
    </row>
    <row r="921" spans="7:12" x14ac:dyDescent="0.3">
      <c r="G921" s="3">
        <f t="shared" si="76"/>
        <v>0</v>
      </c>
      <c r="H921">
        <f t="shared" si="74"/>
        <v>0</v>
      </c>
      <c r="I921">
        <f t="shared" si="75"/>
        <v>0</v>
      </c>
      <c r="J921" s="3">
        <f t="shared" si="77"/>
        <v>0</v>
      </c>
      <c r="K921">
        <f t="shared" si="78"/>
        <v>0</v>
      </c>
      <c r="L921">
        <f t="shared" si="79"/>
        <v>0</v>
      </c>
    </row>
    <row r="922" spans="7:12" x14ac:dyDescent="0.3">
      <c r="G922" s="3">
        <f t="shared" si="76"/>
        <v>0</v>
      </c>
      <c r="H922">
        <f t="shared" si="74"/>
        <v>0</v>
      </c>
      <c r="I922">
        <f t="shared" si="75"/>
        <v>0</v>
      </c>
      <c r="J922" s="3">
        <f t="shared" si="77"/>
        <v>0</v>
      </c>
      <c r="K922">
        <f t="shared" si="78"/>
        <v>0</v>
      </c>
      <c r="L922">
        <f t="shared" si="79"/>
        <v>0</v>
      </c>
    </row>
    <row r="923" spans="7:12" x14ac:dyDescent="0.3">
      <c r="G923" s="3">
        <f t="shared" si="76"/>
        <v>0</v>
      </c>
      <c r="H923">
        <f t="shared" si="74"/>
        <v>0</v>
      </c>
      <c r="I923">
        <f t="shared" si="75"/>
        <v>0</v>
      </c>
      <c r="J923" s="3">
        <f t="shared" si="77"/>
        <v>0</v>
      </c>
      <c r="K923">
        <f t="shared" si="78"/>
        <v>0</v>
      </c>
      <c r="L923">
        <f t="shared" si="79"/>
        <v>0</v>
      </c>
    </row>
    <row r="924" spans="7:12" x14ac:dyDescent="0.3">
      <c r="G924" s="3">
        <f t="shared" si="76"/>
        <v>0</v>
      </c>
      <c r="H924">
        <f t="shared" si="74"/>
        <v>0</v>
      </c>
      <c r="I924">
        <f t="shared" si="75"/>
        <v>0</v>
      </c>
      <c r="J924" s="3">
        <f t="shared" si="77"/>
        <v>0</v>
      </c>
      <c r="K924">
        <f t="shared" si="78"/>
        <v>0</v>
      </c>
      <c r="L924">
        <f t="shared" si="79"/>
        <v>0</v>
      </c>
    </row>
    <row r="925" spans="7:12" x14ac:dyDescent="0.3">
      <c r="G925" s="3">
        <f t="shared" si="76"/>
        <v>0</v>
      </c>
      <c r="H925">
        <f t="shared" si="74"/>
        <v>0</v>
      </c>
      <c r="I925">
        <f t="shared" si="75"/>
        <v>0</v>
      </c>
      <c r="J925" s="3">
        <f t="shared" si="77"/>
        <v>0</v>
      </c>
      <c r="K925">
        <f t="shared" si="78"/>
        <v>0</v>
      </c>
      <c r="L925">
        <f t="shared" si="79"/>
        <v>0</v>
      </c>
    </row>
    <row r="926" spans="7:12" x14ac:dyDescent="0.3">
      <c r="G926" s="3">
        <f t="shared" si="76"/>
        <v>0</v>
      </c>
      <c r="H926">
        <f t="shared" si="74"/>
        <v>0</v>
      </c>
      <c r="I926">
        <f t="shared" si="75"/>
        <v>0</v>
      </c>
      <c r="J926" s="3">
        <f t="shared" si="77"/>
        <v>0</v>
      </c>
      <c r="K926">
        <f t="shared" si="78"/>
        <v>0</v>
      </c>
      <c r="L926">
        <f t="shared" si="79"/>
        <v>0</v>
      </c>
    </row>
    <row r="927" spans="7:12" x14ac:dyDescent="0.3">
      <c r="G927" s="3">
        <f t="shared" si="76"/>
        <v>0</v>
      </c>
      <c r="H927">
        <f t="shared" si="74"/>
        <v>0</v>
      </c>
      <c r="I927">
        <f t="shared" si="75"/>
        <v>0</v>
      </c>
      <c r="J927" s="3">
        <f t="shared" si="77"/>
        <v>0</v>
      </c>
      <c r="K927">
        <f t="shared" si="78"/>
        <v>0</v>
      </c>
      <c r="L927">
        <f t="shared" si="79"/>
        <v>0</v>
      </c>
    </row>
    <row r="928" spans="7:12" x14ac:dyDescent="0.3">
      <c r="G928" s="3">
        <f t="shared" si="76"/>
        <v>0</v>
      </c>
      <c r="H928">
        <f t="shared" si="74"/>
        <v>0</v>
      </c>
      <c r="I928">
        <f t="shared" si="75"/>
        <v>0</v>
      </c>
      <c r="J928" s="3">
        <f t="shared" si="77"/>
        <v>0</v>
      </c>
      <c r="K928">
        <f t="shared" si="78"/>
        <v>0</v>
      </c>
      <c r="L928">
        <f t="shared" si="79"/>
        <v>0</v>
      </c>
    </row>
    <row r="929" spans="7:12" x14ac:dyDescent="0.3">
      <c r="G929" s="3">
        <f t="shared" si="76"/>
        <v>0</v>
      </c>
      <c r="H929">
        <f t="shared" si="74"/>
        <v>0</v>
      </c>
      <c r="I929">
        <f t="shared" si="75"/>
        <v>0</v>
      </c>
      <c r="J929" s="3">
        <f t="shared" si="77"/>
        <v>0</v>
      </c>
      <c r="K929">
        <f t="shared" si="78"/>
        <v>0</v>
      </c>
      <c r="L929">
        <f t="shared" si="79"/>
        <v>0</v>
      </c>
    </row>
    <row r="930" spans="7:12" x14ac:dyDescent="0.3">
      <c r="G930" s="3">
        <f t="shared" si="76"/>
        <v>0</v>
      </c>
      <c r="H930">
        <f t="shared" si="74"/>
        <v>0</v>
      </c>
      <c r="I930">
        <f t="shared" si="75"/>
        <v>0</v>
      </c>
      <c r="J930" s="3">
        <f t="shared" si="77"/>
        <v>0</v>
      </c>
      <c r="K930">
        <f t="shared" si="78"/>
        <v>0</v>
      </c>
      <c r="L930">
        <f t="shared" si="79"/>
        <v>0</v>
      </c>
    </row>
    <row r="931" spans="7:12" x14ac:dyDescent="0.3">
      <c r="G931" s="3">
        <f t="shared" si="76"/>
        <v>0</v>
      </c>
      <c r="H931">
        <f t="shared" si="74"/>
        <v>0</v>
      </c>
      <c r="I931">
        <f t="shared" si="75"/>
        <v>0</v>
      </c>
      <c r="J931" s="3">
        <f t="shared" si="77"/>
        <v>0</v>
      </c>
      <c r="K931">
        <f t="shared" si="78"/>
        <v>0</v>
      </c>
      <c r="L931">
        <f t="shared" si="79"/>
        <v>0</v>
      </c>
    </row>
    <row r="932" spans="7:12" x14ac:dyDescent="0.3">
      <c r="G932" s="3">
        <f t="shared" si="76"/>
        <v>0</v>
      </c>
      <c r="H932">
        <f t="shared" si="74"/>
        <v>0</v>
      </c>
      <c r="I932">
        <f t="shared" si="75"/>
        <v>0</v>
      </c>
      <c r="J932" s="3">
        <f t="shared" si="77"/>
        <v>0</v>
      </c>
      <c r="K932">
        <f t="shared" si="78"/>
        <v>0</v>
      </c>
      <c r="L932">
        <f t="shared" si="79"/>
        <v>0</v>
      </c>
    </row>
    <row r="933" spans="7:12" x14ac:dyDescent="0.3">
      <c r="G933" s="3">
        <f t="shared" si="76"/>
        <v>0</v>
      </c>
      <c r="H933">
        <f t="shared" si="74"/>
        <v>0</v>
      </c>
      <c r="I933">
        <f t="shared" si="75"/>
        <v>0</v>
      </c>
      <c r="J933" s="3">
        <f t="shared" si="77"/>
        <v>0</v>
      </c>
      <c r="K933">
        <f t="shared" si="78"/>
        <v>0</v>
      </c>
      <c r="L933">
        <f t="shared" si="79"/>
        <v>0</v>
      </c>
    </row>
    <row r="934" spans="7:12" x14ac:dyDescent="0.3">
      <c r="G934" s="3">
        <f t="shared" si="76"/>
        <v>0</v>
      </c>
      <c r="H934">
        <f t="shared" si="74"/>
        <v>0</v>
      </c>
      <c r="I934">
        <f t="shared" si="75"/>
        <v>0</v>
      </c>
      <c r="J934" s="3">
        <f t="shared" si="77"/>
        <v>0</v>
      </c>
      <c r="K934">
        <f t="shared" si="78"/>
        <v>0</v>
      </c>
      <c r="L934">
        <f t="shared" si="79"/>
        <v>0</v>
      </c>
    </row>
    <row r="935" spans="7:12" x14ac:dyDescent="0.3">
      <c r="G935" s="3">
        <f t="shared" si="76"/>
        <v>0</v>
      </c>
      <c r="H935">
        <f t="shared" si="74"/>
        <v>0</v>
      </c>
      <c r="I935">
        <f t="shared" si="75"/>
        <v>0</v>
      </c>
      <c r="J935" s="3">
        <f t="shared" si="77"/>
        <v>0</v>
      </c>
      <c r="K935">
        <f t="shared" si="78"/>
        <v>0</v>
      </c>
      <c r="L935">
        <f t="shared" si="79"/>
        <v>0</v>
      </c>
    </row>
    <row r="936" spans="7:12" x14ac:dyDescent="0.3">
      <c r="G936" s="3">
        <f t="shared" si="76"/>
        <v>0</v>
      </c>
      <c r="H936">
        <f t="shared" si="74"/>
        <v>0</v>
      </c>
      <c r="I936">
        <f t="shared" si="75"/>
        <v>0</v>
      </c>
      <c r="J936" s="3">
        <f t="shared" si="77"/>
        <v>0</v>
      </c>
      <c r="K936">
        <f t="shared" si="78"/>
        <v>0</v>
      </c>
      <c r="L936">
        <f t="shared" si="79"/>
        <v>0</v>
      </c>
    </row>
    <row r="937" spans="7:12" x14ac:dyDescent="0.3">
      <c r="G937" s="3">
        <f t="shared" si="76"/>
        <v>0</v>
      </c>
      <c r="H937">
        <f t="shared" si="74"/>
        <v>0</v>
      </c>
      <c r="I937">
        <f t="shared" si="75"/>
        <v>0</v>
      </c>
      <c r="J937" s="3">
        <f t="shared" si="77"/>
        <v>0</v>
      </c>
      <c r="K937">
        <f t="shared" si="78"/>
        <v>0</v>
      </c>
      <c r="L937">
        <f t="shared" si="79"/>
        <v>0</v>
      </c>
    </row>
    <row r="938" spans="7:12" x14ac:dyDescent="0.3">
      <c r="G938" s="3">
        <f t="shared" si="76"/>
        <v>0</v>
      </c>
      <c r="H938">
        <f t="shared" si="74"/>
        <v>0</v>
      </c>
      <c r="I938">
        <f t="shared" si="75"/>
        <v>0</v>
      </c>
      <c r="J938" s="3">
        <f t="shared" si="77"/>
        <v>0</v>
      </c>
      <c r="K938">
        <f t="shared" si="78"/>
        <v>0</v>
      </c>
      <c r="L938">
        <f t="shared" si="79"/>
        <v>0</v>
      </c>
    </row>
    <row r="939" spans="7:12" x14ac:dyDescent="0.3">
      <c r="G939" s="3">
        <f t="shared" si="76"/>
        <v>0</v>
      </c>
      <c r="H939">
        <f t="shared" si="74"/>
        <v>0</v>
      </c>
      <c r="I939">
        <f t="shared" si="75"/>
        <v>0</v>
      </c>
      <c r="J939" s="3">
        <f t="shared" si="77"/>
        <v>0</v>
      </c>
      <c r="K939">
        <f t="shared" si="78"/>
        <v>0</v>
      </c>
      <c r="L939">
        <f t="shared" si="79"/>
        <v>0</v>
      </c>
    </row>
    <row r="940" spans="7:12" x14ac:dyDescent="0.3">
      <c r="G940" s="3">
        <f t="shared" si="76"/>
        <v>0</v>
      </c>
      <c r="H940">
        <f t="shared" si="74"/>
        <v>0</v>
      </c>
      <c r="I940">
        <f t="shared" si="75"/>
        <v>0</v>
      </c>
      <c r="J940" s="3">
        <f t="shared" si="77"/>
        <v>0</v>
      </c>
      <c r="K940">
        <f t="shared" si="78"/>
        <v>0</v>
      </c>
      <c r="L940">
        <f t="shared" si="79"/>
        <v>0</v>
      </c>
    </row>
    <row r="941" spans="7:12" x14ac:dyDescent="0.3">
      <c r="G941" s="3">
        <f t="shared" si="76"/>
        <v>0</v>
      </c>
      <c r="H941">
        <f t="shared" si="74"/>
        <v>0</v>
      </c>
      <c r="I941">
        <f t="shared" si="75"/>
        <v>0</v>
      </c>
      <c r="J941" s="3">
        <f t="shared" si="77"/>
        <v>0</v>
      </c>
      <c r="K941">
        <f t="shared" si="78"/>
        <v>0</v>
      </c>
      <c r="L941">
        <f t="shared" si="79"/>
        <v>0</v>
      </c>
    </row>
    <row r="942" spans="7:12" x14ac:dyDescent="0.3">
      <c r="G942" s="3">
        <f t="shared" si="76"/>
        <v>0</v>
      </c>
      <c r="H942">
        <f t="shared" si="74"/>
        <v>0</v>
      </c>
      <c r="I942">
        <f t="shared" si="75"/>
        <v>0</v>
      </c>
      <c r="J942" s="3">
        <f t="shared" si="77"/>
        <v>0</v>
      </c>
      <c r="K942">
        <f t="shared" si="78"/>
        <v>0</v>
      </c>
      <c r="L942">
        <f t="shared" si="79"/>
        <v>0</v>
      </c>
    </row>
    <row r="943" spans="7:12" x14ac:dyDescent="0.3">
      <c r="G943" s="3">
        <f t="shared" si="76"/>
        <v>0</v>
      </c>
      <c r="H943">
        <f t="shared" si="74"/>
        <v>0</v>
      </c>
      <c r="I943">
        <f t="shared" si="75"/>
        <v>0</v>
      </c>
      <c r="J943" s="3">
        <f t="shared" si="77"/>
        <v>0</v>
      </c>
      <c r="K943">
        <f t="shared" si="78"/>
        <v>0</v>
      </c>
      <c r="L943">
        <f t="shared" si="79"/>
        <v>0</v>
      </c>
    </row>
    <row r="944" spans="7:12" x14ac:dyDescent="0.3">
      <c r="G944" s="3">
        <f t="shared" si="76"/>
        <v>0</v>
      </c>
      <c r="H944">
        <f t="shared" si="74"/>
        <v>0</v>
      </c>
      <c r="I944">
        <f t="shared" si="75"/>
        <v>0</v>
      </c>
      <c r="J944" s="3">
        <f t="shared" si="77"/>
        <v>0</v>
      </c>
      <c r="K944">
        <f t="shared" si="78"/>
        <v>0</v>
      </c>
      <c r="L944">
        <f t="shared" si="79"/>
        <v>0</v>
      </c>
    </row>
    <row r="945" spans="7:12" x14ac:dyDescent="0.3">
      <c r="G945" s="3">
        <f t="shared" si="76"/>
        <v>0</v>
      </c>
      <c r="H945">
        <f t="shared" si="74"/>
        <v>0</v>
      </c>
      <c r="I945">
        <f t="shared" si="75"/>
        <v>0</v>
      </c>
      <c r="J945" s="3">
        <f t="shared" si="77"/>
        <v>0</v>
      </c>
      <c r="K945">
        <f t="shared" si="78"/>
        <v>0</v>
      </c>
      <c r="L945">
        <f t="shared" si="79"/>
        <v>0</v>
      </c>
    </row>
    <row r="946" spans="7:12" x14ac:dyDescent="0.3">
      <c r="G946" s="3">
        <f t="shared" si="76"/>
        <v>0</v>
      </c>
      <c r="H946">
        <f t="shared" si="74"/>
        <v>0</v>
      </c>
      <c r="I946">
        <f t="shared" si="75"/>
        <v>0</v>
      </c>
      <c r="J946" s="3">
        <f t="shared" si="77"/>
        <v>0</v>
      </c>
      <c r="K946">
        <f t="shared" si="78"/>
        <v>0</v>
      </c>
      <c r="L946">
        <f t="shared" si="79"/>
        <v>0</v>
      </c>
    </row>
    <row r="947" spans="7:12" x14ac:dyDescent="0.3">
      <c r="G947" s="3">
        <f t="shared" si="76"/>
        <v>0</v>
      </c>
      <c r="H947">
        <f t="shared" si="74"/>
        <v>0</v>
      </c>
      <c r="I947">
        <f t="shared" si="75"/>
        <v>0</v>
      </c>
      <c r="J947" s="3">
        <f t="shared" si="77"/>
        <v>0</v>
      </c>
      <c r="K947">
        <f t="shared" si="78"/>
        <v>0</v>
      </c>
      <c r="L947">
        <f t="shared" si="79"/>
        <v>0</v>
      </c>
    </row>
    <row r="948" spans="7:12" x14ac:dyDescent="0.3">
      <c r="G948" s="3">
        <f t="shared" si="76"/>
        <v>0</v>
      </c>
      <c r="H948">
        <f t="shared" si="74"/>
        <v>0</v>
      </c>
      <c r="I948">
        <f t="shared" si="75"/>
        <v>0</v>
      </c>
      <c r="J948" s="3">
        <f t="shared" si="77"/>
        <v>0</v>
      </c>
      <c r="K948">
        <f t="shared" si="78"/>
        <v>0</v>
      </c>
      <c r="L948">
        <f t="shared" si="79"/>
        <v>0</v>
      </c>
    </row>
    <row r="949" spans="7:12" x14ac:dyDescent="0.3">
      <c r="G949" s="3">
        <f t="shared" si="76"/>
        <v>0</v>
      </c>
      <c r="H949">
        <f t="shared" si="74"/>
        <v>0</v>
      </c>
      <c r="I949">
        <f t="shared" si="75"/>
        <v>0</v>
      </c>
      <c r="J949" s="3">
        <f t="shared" si="77"/>
        <v>0</v>
      </c>
      <c r="K949">
        <f t="shared" si="78"/>
        <v>0</v>
      </c>
      <c r="L949">
        <f t="shared" si="79"/>
        <v>0</v>
      </c>
    </row>
    <row r="950" spans="7:12" x14ac:dyDescent="0.3">
      <c r="G950" s="3">
        <f t="shared" si="76"/>
        <v>0</v>
      </c>
      <c r="H950">
        <f t="shared" si="74"/>
        <v>0</v>
      </c>
      <c r="I950">
        <f t="shared" si="75"/>
        <v>0</v>
      </c>
      <c r="J950" s="3">
        <f t="shared" si="77"/>
        <v>0</v>
      </c>
      <c r="K950">
        <f t="shared" si="78"/>
        <v>0</v>
      </c>
      <c r="L950">
        <f t="shared" si="79"/>
        <v>0</v>
      </c>
    </row>
    <row r="951" spans="7:12" x14ac:dyDescent="0.3">
      <c r="G951" s="3">
        <f t="shared" si="76"/>
        <v>0</v>
      </c>
      <c r="H951">
        <f t="shared" si="74"/>
        <v>0</v>
      </c>
      <c r="I951">
        <f t="shared" si="75"/>
        <v>0</v>
      </c>
      <c r="J951" s="3">
        <f t="shared" si="77"/>
        <v>0</v>
      </c>
      <c r="K951">
        <f t="shared" si="78"/>
        <v>0</v>
      </c>
      <c r="L951">
        <f t="shared" si="79"/>
        <v>0</v>
      </c>
    </row>
    <row r="952" spans="7:12" x14ac:dyDescent="0.3">
      <c r="G952" s="3">
        <f t="shared" si="76"/>
        <v>0</v>
      </c>
      <c r="H952">
        <f t="shared" si="74"/>
        <v>0</v>
      </c>
      <c r="I952">
        <f t="shared" si="75"/>
        <v>0</v>
      </c>
      <c r="J952" s="3">
        <f t="shared" si="77"/>
        <v>0</v>
      </c>
      <c r="K952">
        <f t="shared" si="78"/>
        <v>0</v>
      </c>
      <c r="L952">
        <f t="shared" si="79"/>
        <v>0</v>
      </c>
    </row>
    <row r="953" spans="7:12" x14ac:dyDescent="0.3">
      <c r="G953" s="3">
        <f t="shared" si="76"/>
        <v>0</v>
      </c>
      <c r="H953">
        <f t="shared" si="74"/>
        <v>0</v>
      </c>
      <c r="I953">
        <f t="shared" si="75"/>
        <v>0</v>
      </c>
      <c r="J953" s="3">
        <f t="shared" si="77"/>
        <v>0</v>
      </c>
      <c r="K953">
        <f t="shared" si="78"/>
        <v>0</v>
      </c>
      <c r="L953">
        <f t="shared" si="79"/>
        <v>0</v>
      </c>
    </row>
    <row r="954" spans="7:12" x14ac:dyDescent="0.3">
      <c r="G954" s="3">
        <f t="shared" si="76"/>
        <v>0</v>
      </c>
      <c r="H954">
        <f t="shared" si="74"/>
        <v>0</v>
      </c>
      <c r="I954">
        <f t="shared" si="75"/>
        <v>0</v>
      </c>
      <c r="J954" s="3">
        <f t="shared" si="77"/>
        <v>0</v>
      </c>
      <c r="K954">
        <f t="shared" si="78"/>
        <v>0</v>
      </c>
      <c r="L954">
        <f t="shared" si="79"/>
        <v>0</v>
      </c>
    </row>
    <row r="955" spans="7:12" x14ac:dyDescent="0.3">
      <c r="G955" s="3">
        <f t="shared" si="76"/>
        <v>0</v>
      </c>
      <c r="H955">
        <f t="shared" si="74"/>
        <v>0</v>
      </c>
      <c r="I955">
        <f t="shared" si="75"/>
        <v>0</v>
      </c>
      <c r="J955" s="3">
        <f t="shared" si="77"/>
        <v>0</v>
      </c>
      <c r="K955">
        <f t="shared" si="78"/>
        <v>0</v>
      </c>
      <c r="L955">
        <f t="shared" si="79"/>
        <v>0</v>
      </c>
    </row>
    <row r="956" spans="7:12" x14ac:dyDescent="0.3">
      <c r="G956" s="3">
        <f t="shared" si="76"/>
        <v>0</v>
      </c>
      <c r="H956">
        <f t="shared" si="74"/>
        <v>0</v>
      </c>
      <c r="I956">
        <f t="shared" si="75"/>
        <v>0</v>
      </c>
      <c r="J956" s="3">
        <f t="shared" si="77"/>
        <v>0</v>
      </c>
      <c r="K956">
        <f t="shared" si="78"/>
        <v>0</v>
      </c>
      <c r="L956">
        <f t="shared" si="79"/>
        <v>0</v>
      </c>
    </row>
    <row r="957" spans="7:12" x14ac:dyDescent="0.3">
      <c r="G957" s="3">
        <f t="shared" si="76"/>
        <v>0</v>
      </c>
      <c r="H957">
        <f t="shared" si="74"/>
        <v>0</v>
      </c>
      <c r="I957">
        <f t="shared" si="75"/>
        <v>0</v>
      </c>
      <c r="J957" s="3">
        <f t="shared" si="77"/>
        <v>0</v>
      </c>
      <c r="K957">
        <f t="shared" si="78"/>
        <v>0</v>
      </c>
      <c r="L957">
        <f t="shared" si="79"/>
        <v>0</v>
      </c>
    </row>
    <row r="958" spans="7:12" x14ac:dyDescent="0.3">
      <c r="G958" s="3">
        <f t="shared" si="76"/>
        <v>0</v>
      </c>
      <c r="H958">
        <f t="shared" si="74"/>
        <v>0</v>
      </c>
      <c r="I958">
        <f t="shared" si="75"/>
        <v>0</v>
      </c>
      <c r="J958" s="3">
        <f t="shared" si="77"/>
        <v>0</v>
      </c>
      <c r="K958">
        <f t="shared" si="78"/>
        <v>0</v>
      </c>
      <c r="L958">
        <f t="shared" si="79"/>
        <v>0</v>
      </c>
    </row>
    <row r="959" spans="7:12" x14ac:dyDescent="0.3">
      <c r="G959" s="3">
        <f t="shared" si="76"/>
        <v>0</v>
      </c>
      <c r="H959">
        <f t="shared" si="74"/>
        <v>0</v>
      </c>
      <c r="I959">
        <f t="shared" si="75"/>
        <v>0</v>
      </c>
      <c r="J959" s="3">
        <f t="shared" si="77"/>
        <v>0</v>
      </c>
      <c r="K959">
        <f t="shared" si="78"/>
        <v>0</v>
      </c>
      <c r="L959">
        <f t="shared" si="79"/>
        <v>0</v>
      </c>
    </row>
    <row r="960" spans="7:12" x14ac:dyDescent="0.3">
      <c r="G960" s="3">
        <f t="shared" si="76"/>
        <v>0</v>
      </c>
      <c r="H960">
        <f t="shared" si="74"/>
        <v>0</v>
      </c>
      <c r="I960">
        <f t="shared" si="75"/>
        <v>0</v>
      </c>
      <c r="J960" s="3">
        <f t="shared" si="77"/>
        <v>0</v>
      </c>
      <c r="K960">
        <f t="shared" si="78"/>
        <v>0</v>
      </c>
      <c r="L960">
        <f t="shared" si="79"/>
        <v>0</v>
      </c>
    </row>
    <row r="961" spans="7:12" x14ac:dyDescent="0.3">
      <c r="G961" s="3">
        <f t="shared" si="76"/>
        <v>0</v>
      </c>
      <c r="H961">
        <f t="shared" si="74"/>
        <v>0</v>
      </c>
      <c r="I961">
        <f t="shared" si="75"/>
        <v>0</v>
      </c>
      <c r="J961" s="3">
        <f t="shared" si="77"/>
        <v>0</v>
      </c>
      <c r="K961">
        <f t="shared" si="78"/>
        <v>0</v>
      </c>
      <c r="L961">
        <f t="shared" si="79"/>
        <v>0</v>
      </c>
    </row>
    <row r="962" spans="7:12" x14ac:dyDescent="0.3">
      <c r="G962" s="3">
        <f t="shared" si="76"/>
        <v>0</v>
      </c>
      <c r="H962">
        <f t="shared" si="74"/>
        <v>0</v>
      </c>
      <c r="I962">
        <f t="shared" si="75"/>
        <v>0</v>
      </c>
      <c r="J962" s="3">
        <f t="shared" si="77"/>
        <v>0</v>
      </c>
      <c r="K962">
        <f t="shared" si="78"/>
        <v>0</v>
      </c>
      <c r="L962">
        <f t="shared" si="79"/>
        <v>0</v>
      </c>
    </row>
    <row r="963" spans="7:12" x14ac:dyDescent="0.3">
      <c r="G963" s="3">
        <f t="shared" si="76"/>
        <v>0</v>
      </c>
      <c r="H963">
        <f t="shared" ref="H963:H1000" si="80">B963-B962</f>
        <v>0</v>
      </c>
      <c r="I963">
        <f t="shared" ref="I963:I1000" si="81">C963-C962</f>
        <v>0</v>
      </c>
      <c r="J963" s="3">
        <f t="shared" si="77"/>
        <v>0</v>
      </c>
      <c r="K963">
        <f t="shared" si="78"/>
        <v>0</v>
      </c>
      <c r="L963">
        <f t="shared" si="79"/>
        <v>0</v>
      </c>
    </row>
    <row r="964" spans="7:12" x14ac:dyDescent="0.3">
      <c r="G964" s="3">
        <f t="shared" ref="G964:G1000" si="82">A964</f>
        <v>0</v>
      </c>
      <c r="H964">
        <f t="shared" si="80"/>
        <v>0</v>
      </c>
      <c r="I964">
        <f t="shared" si="81"/>
        <v>0</v>
      </c>
      <c r="J964" s="3">
        <f t="shared" ref="J964:J1000" si="83">A964</f>
        <v>0</v>
      </c>
      <c r="K964">
        <f t="shared" ref="K964:K1000" si="84">E964-E963</f>
        <v>0</v>
      </c>
      <c r="L964">
        <f t="shared" ref="L964:L1000" si="85">F964-F963</f>
        <v>0</v>
      </c>
    </row>
    <row r="965" spans="7:12" x14ac:dyDescent="0.3">
      <c r="G965" s="3">
        <f t="shared" si="82"/>
        <v>0</v>
      </c>
      <c r="H965">
        <f t="shared" si="80"/>
        <v>0</v>
      </c>
      <c r="I965">
        <f t="shared" si="81"/>
        <v>0</v>
      </c>
      <c r="J965" s="3">
        <f t="shared" si="83"/>
        <v>0</v>
      </c>
      <c r="K965">
        <f t="shared" si="84"/>
        <v>0</v>
      </c>
      <c r="L965">
        <f t="shared" si="85"/>
        <v>0</v>
      </c>
    </row>
    <row r="966" spans="7:12" x14ac:dyDescent="0.3">
      <c r="G966" s="3">
        <f t="shared" si="82"/>
        <v>0</v>
      </c>
      <c r="H966">
        <f t="shared" si="80"/>
        <v>0</v>
      </c>
      <c r="I966">
        <f t="shared" si="81"/>
        <v>0</v>
      </c>
      <c r="J966" s="3">
        <f t="shared" si="83"/>
        <v>0</v>
      </c>
      <c r="K966">
        <f t="shared" si="84"/>
        <v>0</v>
      </c>
      <c r="L966">
        <f t="shared" si="85"/>
        <v>0</v>
      </c>
    </row>
    <row r="967" spans="7:12" x14ac:dyDescent="0.3">
      <c r="G967" s="3">
        <f t="shared" si="82"/>
        <v>0</v>
      </c>
      <c r="H967">
        <f t="shared" si="80"/>
        <v>0</v>
      </c>
      <c r="I967">
        <f t="shared" si="81"/>
        <v>0</v>
      </c>
      <c r="J967" s="3">
        <f t="shared" si="83"/>
        <v>0</v>
      </c>
      <c r="K967">
        <f t="shared" si="84"/>
        <v>0</v>
      </c>
      <c r="L967">
        <f t="shared" si="85"/>
        <v>0</v>
      </c>
    </row>
    <row r="968" spans="7:12" x14ac:dyDescent="0.3">
      <c r="G968" s="3">
        <f t="shared" si="82"/>
        <v>0</v>
      </c>
      <c r="H968">
        <f t="shared" si="80"/>
        <v>0</v>
      </c>
      <c r="I968">
        <f t="shared" si="81"/>
        <v>0</v>
      </c>
      <c r="J968" s="3">
        <f t="shared" si="83"/>
        <v>0</v>
      </c>
      <c r="K968">
        <f t="shared" si="84"/>
        <v>0</v>
      </c>
      <c r="L968">
        <f t="shared" si="85"/>
        <v>0</v>
      </c>
    </row>
    <row r="969" spans="7:12" x14ac:dyDescent="0.3">
      <c r="G969" s="3">
        <f t="shared" si="82"/>
        <v>0</v>
      </c>
      <c r="H969">
        <f t="shared" si="80"/>
        <v>0</v>
      </c>
      <c r="I969">
        <f t="shared" si="81"/>
        <v>0</v>
      </c>
      <c r="J969" s="3">
        <f t="shared" si="83"/>
        <v>0</v>
      </c>
      <c r="K969">
        <f t="shared" si="84"/>
        <v>0</v>
      </c>
      <c r="L969">
        <f t="shared" si="85"/>
        <v>0</v>
      </c>
    </row>
    <row r="970" spans="7:12" x14ac:dyDescent="0.3">
      <c r="G970" s="3">
        <f t="shared" si="82"/>
        <v>0</v>
      </c>
      <c r="H970">
        <f t="shared" si="80"/>
        <v>0</v>
      </c>
      <c r="I970">
        <f t="shared" si="81"/>
        <v>0</v>
      </c>
      <c r="J970" s="3">
        <f t="shared" si="83"/>
        <v>0</v>
      </c>
      <c r="K970">
        <f t="shared" si="84"/>
        <v>0</v>
      </c>
      <c r="L970">
        <f t="shared" si="85"/>
        <v>0</v>
      </c>
    </row>
    <row r="971" spans="7:12" x14ac:dyDescent="0.3">
      <c r="G971" s="3">
        <f t="shared" si="82"/>
        <v>0</v>
      </c>
      <c r="H971">
        <f t="shared" si="80"/>
        <v>0</v>
      </c>
      <c r="I971">
        <f t="shared" si="81"/>
        <v>0</v>
      </c>
      <c r="J971" s="3">
        <f t="shared" si="83"/>
        <v>0</v>
      </c>
      <c r="K971">
        <f t="shared" si="84"/>
        <v>0</v>
      </c>
      <c r="L971">
        <f t="shared" si="85"/>
        <v>0</v>
      </c>
    </row>
    <row r="972" spans="7:12" x14ac:dyDescent="0.3">
      <c r="G972" s="3">
        <f t="shared" si="82"/>
        <v>0</v>
      </c>
      <c r="H972">
        <f t="shared" si="80"/>
        <v>0</v>
      </c>
      <c r="I972">
        <f t="shared" si="81"/>
        <v>0</v>
      </c>
      <c r="J972" s="3">
        <f t="shared" si="83"/>
        <v>0</v>
      </c>
      <c r="K972">
        <f t="shared" si="84"/>
        <v>0</v>
      </c>
      <c r="L972">
        <f t="shared" si="85"/>
        <v>0</v>
      </c>
    </row>
    <row r="973" spans="7:12" x14ac:dyDescent="0.3">
      <c r="G973" s="3">
        <f t="shared" si="82"/>
        <v>0</v>
      </c>
      <c r="H973">
        <f t="shared" si="80"/>
        <v>0</v>
      </c>
      <c r="I973">
        <f t="shared" si="81"/>
        <v>0</v>
      </c>
      <c r="J973" s="3">
        <f t="shared" si="83"/>
        <v>0</v>
      </c>
      <c r="K973">
        <f t="shared" si="84"/>
        <v>0</v>
      </c>
      <c r="L973">
        <f t="shared" si="85"/>
        <v>0</v>
      </c>
    </row>
    <row r="974" spans="7:12" x14ac:dyDescent="0.3">
      <c r="G974" s="3">
        <f t="shared" si="82"/>
        <v>0</v>
      </c>
      <c r="H974">
        <f t="shared" si="80"/>
        <v>0</v>
      </c>
      <c r="I974">
        <f t="shared" si="81"/>
        <v>0</v>
      </c>
      <c r="J974" s="3">
        <f t="shared" si="83"/>
        <v>0</v>
      </c>
      <c r="K974">
        <f t="shared" si="84"/>
        <v>0</v>
      </c>
      <c r="L974">
        <f t="shared" si="85"/>
        <v>0</v>
      </c>
    </row>
    <row r="975" spans="7:12" x14ac:dyDescent="0.3">
      <c r="G975" s="3">
        <f t="shared" si="82"/>
        <v>0</v>
      </c>
      <c r="H975">
        <f t="shared" si="80"/>
        <v>0</v>
      </c>
      <c r="I975">
        <f t="shared" si="81"/>
        <v>0</v>
      </c>
      <c r="J975" s="3">
        <f t="shared" si="83"/>
        <v>0</v>
      </c>
      <c r="K975">
        <f t="shared" si="84"/>
        <v>0</v>
      </c>
      <c r="L975">
        <f t="shared" si="85"/>
        <v>0</v>
      </c>
    </row>
    <row r="976" spans="7:12" x14ac:dyDescent="0.3">
      <c r="G976" s="3">
        <f t="shared" si="82"/>
        <v>0</v>
      </c>
      <c r="H976">
        <f t="shared" si="80"/>
        <v>0</v>
      </c>
      <c r="I976">
        <f t="shared" si="81"/>
        <v>0</v>
      </c>
      <c r="J976" s="3">
        <f t="shared" si="83"/>
        <v>0</v>
      </c>
      <c r="K976">
        <f t="shared" si="84"/>
        <v>0</v>
      </c>
      <c r="L976">
        <f t="shared" si="85"/>
        <v>0</v>
      </c>
    </row>
    <row r="977" spans="7:12" x14ac:dyDescent="0.3">
      <c r="G977" s="3">
        <f t="shared" si="82"/>
        <v>0</v>
      </c>
      <c r="H977">
        <f t="shared" si="80"/>
        <v>0</v>
      </c>
      <c r="I977">
        <f t="shared" si="81"/>
        <v>0</v>
      </c>
      <c r="J977" s="3">
        <f t="shared" si="83"/>
        <v>0</v>
      </c>
      <c r="K977">
        <f t="shared" si="84"/>
        <v>0</v>
      </c>
      <c r="L977">
        <f t="shared" si="85"/>
        <v>0</v>
      </c>
    </row>
    <row r="978" spans="7:12" x14ac:dyDescent="0.3">
      <c r="G978" s="3">
        <f t="shared" si="82"/>
        <v>0</v>
      </c>
      <c r="H978">
        <f t="shared" si="80"/>
        <v>0</v>
      </c>
      <c r="I978">
        <f t="shared" si="81"/>
        <v>0</v>
      </c>
      <c r="J978" s="3">
        <f t="shared" si="83"/>
        <v>0</v>
      </c>
      <c r="K978">
        <f t="shared" si="84"/>
        <v>0</v>
      </c>
      <c r="L978">
        <f t="shared" si="85"/>
        <v>0</v>
      </c>
    </row>
    <row r="979" spans="7:12" x14ac:dyDescent="0.3">
      <c r="G979" s="3">
        <f t="shared" si="82"/>
        <v>0</v>
      </c>
      <c r="H979">
        <f t="shared" si="80"/>
        <v>0</v>
      </c>
      <c r="I979">
        <f t="shared" si="81"/>
        <v>0</v>
      </c>
      <c r="J979" s="3">
        <f t="shared" si="83"/>
        <v>0</v>
      </c>
      <c r="K979">
        <f t="shared" si="84"/>
        <v>0</v>
      </c>
      <c r="L979">
        <f t="shared" si="85"/>
        <v>0</v>
      </c>
    </row>
    <row r="980" spans="7:12" x14ac:dyDescent="0.3">
      <c r="G980" s="3">
        <f t="shared" si="82"/>
        <v>0</v>
      </c>
      <c r="H980">
        <f t="shared" si="80"/>
        <v>0</v>
      </c>
      <c r="I980">
        <f t="shared" si="81"/>
        <v>0</v>
      </c>
      <c r="J980" s="3">
        <f t="shared" si="83"/>
        <v>0</v>
      </c>
      <c r="K980">
        <f t="shared" si="84"/>
        <v>0</v>
      </c>
      <c r="L980">
        <f t="shared" si="85"/>
        <v>0</v>
      </c>
    </row>
    <row r="981" spans="7:12" x14ac:dyDescent="0.3">
      <c r="G981" s="3">
        <f t="shared" si="82"/>
        <v>0</v>
      </c>
      <c r="H981">
        <f t="shared" si="80"/>
        <v>0</v>
      </c>
      <c r="I981">
        <f t="shared" si="81"/>
        <v>0</v>
      </c>
      <c r="J981" s="3">
        <f t="shared" si="83"/>
        <v>0</v>
      </c>
      <c r="K981">
        <f t="shared" si="84"/>
        <v>0</v>
      </c>
      <c r="L981">
        <f t="shared" si="85"/>
        <v>0</v>
      </c>
    </row>
    <row r="982" spans="7:12" x14ac:dyDescent="0.3">
      <c r="G982" s="3">
        <f t="shared" si="82"/>
        <v>0</v>
      </c>
      <c r="H982">
        <f t="shared" si="80"/>
        <v>0</v>
      </c>
      <c r="I982">
        <f t="shared" si="81"/>
        <v>0</v>
      </c>
      <c r="J982" s="3">
        <f t="shared" si="83"/>
        <v>0</v>
      </c>
      <c r="K982">
        <f t="shared" si="84"/>
        <v>0</v>
      </c>
      <c r="L982">
        <f t="shared" si="85"/>
        <v>0</v>
      </c>
    </row>
    <row r="983" spans="7:12" x14ac:dyDescent="0.3">
      <c r="G983" s="3">
        <f t="shared" si="82"/>
        <v>0</v>
      </c>
      <c r="H983">
        <f t="shared" si="80"/>
        <v>0</v>
      </c>
      <c r="I983">
        <f t="shared" si="81"/>
        <v>0</v>
      </c>
      <c r="J983" s="3">
        <f t="shared" si="83"/>
        <v>0</v>
      </c>
      <c r="K983">
        <f t="shared" si="84"/>
        <v>0</v>
      </c>
      <c r="L983">
        <f t="shared" si="85"/>
        <v>0</v>
      </c>
    </row>
    <row r="984" spans="7:12" x14ac:dyDescent="0.3">
      <c r="G984" s="3">
        <f t="shared" si="82"/>
        <v>0</v>
      </c>
      <c r="H984">
        <f t="shared" si="80"/>
        <v>0</v>
      </c>
      <c r="I984">
        <f t="shared" si="81"/>
        <v>0</v>
      </c>
      <c r="J984" s="3">
        <f t="shared" si="83"/>
        <v>0</v>
      </c>
      <c r="K984">
        <f t="shared" si="84"/>
        <v>0</v>
      </c>
      <c r="L984">
        <f t="shared" si="85"/>
        <v>0</v>
      </c>
    </row>
    <row r="985" spans="7:12" x14ac:dyDescent="0.3">
      <c r="G985" s="3">
        <f t="shared" si="82"/>
        <v>0</v>
      </c>
      <c r="H985">
        <f t="shared" si="80"/>
        <v>0</v>
      </c>
      <c r="I985">
        <f t="shared" si="81"/>
        <v>0</v>
      </c>
      <c r="J985" s="3">
        <f t="shared" si="83"/>
        <v>0</v>
      </c>
      <c r="K985">
        <f t="shared" si="84"/>
        <v>0</v>
      </c>
      <c r="L985">
        <f t="shared" si="85"/>
        <v>0</v>
      </c>
    </row>
    <row r="986" spans="7:12" x14ac:dyDescent="0.3">
      <c r="G986" s="3">
        <f t="shared" si="82"/>
        <v>0</v>
      </c>
      <c r="H986">
        <f t="shared" si="80"/>
        <v>0</v>
      </c>
      <c r="I986">
        <f t="shared" si="81"/>
        <v>0</v>
      </c>
      <c r="J986" s="3">
        <f t="shared" si="83"/>
        <v>0</v>
      </c>
      <c r="K986">
        <f t="shared" si="84"/>
        <v>0</v>
      </c>
      <c r="L986">
        <f t="shared" si="85"/>
        <v>0</v>
      </c>
    </row>
    <row r="987" spans="7:12" x14ac:dyDescent="0.3">
      <c r="G987" s="3">
        <f t="shared" si="82"/>
        <v>0</v>
      </c>
      <c r="H987">
        <f t="shared" si="80"/>
        <v>0</v>
      </c>
      <c r="I987">
        <f t="shared" si="81"/>
        <v>0</v>
      </c>
      <c r="J987" s="3">
        <f t="shared" si="83"/>
        <v>0</v>
      </c>
      <c r="K987">
        <f t="shared" si="84"/>
        <v>0</v>
      </c>
      <c r="L987">
        <f t="shared" si="85"/>
        <v>0</v>
      </c>
    </row>
    <row r="988" spans="7:12" x14ac:dyDescent="0.3">
      <c r="G988" s="3">
        <f t="shared" si="82"/>
        <v>0</v>
      </c>
      <c r="H988">
        <f t="shared" si="80"/>
        <v>0</v>
      </c>
      <c r="I988">
        <f t="shared" si="81"/>
        <v>0</v>
      </c>
      <c r="J988" s="3">
        <f t="shared" si="83"/>
        <v>0</v>
      </c>
      <c r="K988">
        <f t="shared" si="84"/>
        <v>0</v>
      </c>
      <c r="L988">
        <f t="shared" si="85"/>
        <v>0</v>
      </c>
    </row>
    <row r="989" spans="7:12" x14ac:dyDescent="0.3">
      <c r="G989" s="3">
        <f t="shared" si="82"/>
        <v>0</v>
      </c>
      <c r="H989">
        <f t="shared" si="80"/>
        <v>0</v>
      </c>
      <c r="I989">
        <f t="shared" si="81"/>
        <v>0</v>
      </c>
      <c r="J989" s="3">
        <f t="shared" si="83"/>
        <v>0</v>
      </c>
      <c r="K989">
        <f t="shared" si="84"/>
        <v>0</v>
      </c>
      <c r="L989">
        <f t="shared" si="85"/>
        <v>0</v>
      </c>
    </row>
    <row r="990" spans="7:12" x14ac:dyDescent="0.3">
      <c r="G990" s="3">
        <f t="shared" si="82"/>
        <v>0</v>
      </c>
      <c r="H990">
        <f t="shared" si="80"/>
        <v>0</v>
      </c>
      <c r="I990">
        <f t="shared" si="81"/>
        <v>0</v>
      </c>
      <c r="J990" s="3">
        <f t="shared" si="83"/>
        <v>0</v>
      </c>
      <c r="K990">
        <f t="shared" si="84"/>
        <v>0</v>
      </c>
      <c r="L990">
        <f t="shared" si="85"/>
        <v>0</v>
      </c>
    </row>
    <row r="991" spans="7:12" x14ac:dyDescent="0.3">
      <c r="G991" s="3">
        <f t="shared" si="82"/>
        <v>0</v>
      </c>
      <c r="H991">
        <f t="shared" si="80"/>
        <v>0</v>
      </c>
      <c r="I991">
        <f t="shared" si="81"/>
        <v>0</v>
      </c>
      <c r="J991" s="3">
        <f t="shared" si="83"/>
        <v>0</v>
      </c>
      <c r="K991">
        <f t="shared" si="84"/>
        <v>0</v>
      </c>
      <c r="L991">
        <f t="shared" si="85"/>
        <v>0</v>
      </c>
    </row>
    <row r="992" spans="7:12" x14ac:dyDescent="0.3">
      <c r="G992" s="3">
        <f t="shared" si="82"/>
        <v>0</v>
      </c>
      <c r="H992">
        <f t="shared" si="80"/>
        <v>0</v>
      </c>
      <c r="I992">
        <f t="shared" si="81"/>
        <v>0</v>
      </c>
      <c r="J992" s="3">
        <f t="shared" si="83"/>
        <v>0</v>
      </c>
      <c r="K992">
        <f t="shared" si="84"/>
        <v>0</v>
      </c>
      <c r="L992">
        <f t="shared" si="85"/>
        <v>0</v>
      </c>
    </row>
    <row r="993" spans="7:12" x14ac:dyDescent="0.3">
      <c r="G993" s="3">
        <f t="shared" si="82"/>
        <v>0</v>
      </c>
      <c r="H993">
        <f t="shared" si="80"/>
        <v>0</v>
      </c>
      <c r="I993">
        <f t="shared" si="81"/>
        <v>0</v>
      </c>
      <c r="J993" s="3">
        <f t="shared" si="83"/>
        <v>0</v>
      </c>
      <c r="K993">
        <f t="shared" si="84"/>
        <v>0</v>
      </c>
      <c r="L993">
        <f t="shared" si="85"/>
        <v>0</v>
      </c>
    </row>
    <row r="994" spans="7:12" x14ac:dyDescent="0.3">
      <c r="G994" s="3">
        <f t="shared" si="82"/>
        <v>0</v>
      </c>
      <c r="H994">
        <f t="shared" si="80"/>
        <v>0</v>
      </c>
      <c r="I994">
        <f t="shared" si="81"/>
        <v>0</v>
      </c>
      <c r="J994" s="3">
        <f t="shared" si="83"/>
        <v>0</v>
      </c>
      <c r="K994">
        <f t="shared" si="84"/>
        <v>0</v>
      </c>
      <c r="L994">
        <f t="shared" si="85"/>
        <v>0</v>
      </c>
    </row>
    <row r="995" spans="7:12" x14ac:dyDescent="0.3">
      <c r="G995" s="3">
        <f t="shared" si="82"/>
        <v>0</v>
      </c>
      <c r="H995">
        <f t="shared" si="80"/>
        <v>0</v>
      </c>
      <c r="I995">
        <f t="shared" si="81"/>
        <v>0</v>
      </c>
      <c r="J995" s="3">
        <f t="shared" si="83"/>
        <v>0</v>
      </c>
      <c r="K995">
        <f t="shared" si="84"/>
        <v>0</v>
      </c>
      <c r="L995">
        <f t="shared" si="85"/>
        <v>0</v>
      </c>
    </row>
    <row r="996" spans="7:12" x14ac:dyDescent="0.3">
      <c r="G996" s="3">
        <f t="shared" si="82"/>
        <v>0</v>
      </c>
      <c r="H996">
        <f t="shared" si="80"/>
        <v>0</v>
      </c>
      <c r="I996">
        <f t="shared" si="81"/>
        <v>0</v>
      </c>
      <c r="J996" s="3">
        <f t="shared" si="83"/>
        <v>0</v>
      </c>
      <c r="K996">
        <f t="shared" si="84"/>
        <v>0</v>
      </c>
      <c r="L996">
        <f t="shared" si="85"/>
        <v>0</v>
      </c>
    </row>
    <row r="997" spans="7:12" x14ac:dyDescent="0.3">
      <c r="G997" s="3">
        <f t="shared" si="82"/>
        <v>0</v>
      </c>
      <c r="H997">
        <f t="shared" si="80"/>
        <v>0</v>
      </c>
      <c r="I997">
        <f t="shared" si="81"/>
        <v>0</v>
      </c>
      <c r="J997" s="3">
        <f t="shared" si="83"/>
        <v>0</v>
      </c>
      <c r="K997">
        <f t="shared" si="84"/>
        <v>0</v>
      </c>
      <c r="L997">
        <f t="shared" si="85"/>
        <v>0</v>
      </c>
    </row>
    <row r="998" spans="7:12" x14ac:dyDescent="0.3">
      <c r="G998" s="3">
        <f t="shared" si="82"/>
        <v>0</v>
      </c>
      <c r="H998">
        <f t="shared" si="80"/>
        <v>0</v>
      </c>
      <c r="I998">
        <f t="shared" si="81"/>
        <v>0</v>
      </c>
      <c r="J998" s="3">
        <f t="shared" si="83"/>
        <v>0</v>
      </c>
      <c r="K998">
        <f t="shared" si="84"/>
        <v>0</v>
      </c>
      <c r="L998">
        <f t="shared" si="85"/>
        <v>0</v>
      </c>
    </row>
    <row r="999" spans="7:12" x14ac:dyDescent="0.3">
      <c r="G999" s="3">
        <f t="shared" si="82"/>
        <v>0</v>
      </c>
      <c r="H999">
        <f t="shared" si="80"/>
        <v>0</v>
      </c>
      <c r="I999">
        <f t="shared" si="81"/>
        <v>0</v>
      </c>
      <c r="J999" s="3">
        <f t="shared" si="83"/>
        <v>0</v>
      </c>
      <c r="K999">
        <f t="shared" si="84"/>
        <v>0</v>
      </c>
      <c r="L999">
        <f t="shared" si="85"/>
        <v>0</v>
      </c>
    </row>
    <row r="1000" spans="7:12" x14ac:dyDescent="0.3">
      <c r="G1000" s="3">
        <f t="shared" si="82"/>
        <v>0</v>
      </c>
      <c r="H1000">
        <f t="shared" si="80"/>
        <v>0</v>
      </c>
      <c r="I1000">
        <f t="shared" si="81"/>
        <v>0</v>
      </c>
      <c r="J1000" s="3">
        <f t="shared" si="83"/>
        <v>0</v>
      </c>
      <c r="K1000">
        <f t="shared" si="84"/>
        <v>0</v>
      </c>
      <c r="L1000">
        <f t="shared" si="85"/>
        <v>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2DD6F-F2C0-4DFE-B18C-C2A342756C2C}">
  <sheetPr codeName="Sheet9"/>
  <dimension ref="A1:AU1201"/>
  <sheetViews>
    <sheetView topLeftCell="X795" workbookViewId="0">
      <selection activeCell="AK804" sqref="AK804"/>
    </sheetView>
  </sheetViews>
  <sheetFormatPr defaultRowHeight="14" x14ac:dyDescent="0.3"/>
  <cols>
    <col min="2" max="2" width="14.08203125" bestFit="1" customWidth="1"/>
    <col min="3" max="3" width="21.9140625" bestFit="1" customWidth="1"/>
    <col min="4" max="4" width="15.1640625" bestFit="1" customWidth="1"/>
    <col min="5" max="5" width="11.08203125" bestFit="1" customWidth="1"/>
    <col min="6" max="6" width="5.4140625" bestFit="1" customWidth="1"/>
    <col min="7" max="7" width="12.1640625" bestFit="1" customWidth="1"/>
    <col min="8" max="8" width="12.1640625" customWidth="1"/>
    <col min="9" max="9" width="8.75" bestFit="1" customWidth="1"/>
    <col min="10" max="10" width="12.08203125" bestFit="1" customWidth="1"/>
    <col min="11" max="11" width="12.08203125" customWidth="1"/>
    <col min="12" max="13" width="8.75" bestFit="1" customWidth="1"/>
    <col min="14" max="14" width="8.75" customWidth="1"/>
    <col min="15" max="15" width="8.75" bestFit="1" customWidth="1"/>
    <col min="16" max="16" width="12.08203125" bestFit="1" customWidth="1"/>
    <col min="17" max="17" width="12.08203125" customWidth="1"/>
    <col min="18" max="18" width="8.75" bestFit="1" customWidth="1"/>
    <col min="19" max="19" width="12.1640625" bestFit="1" customWidth="1"/>
    <col min="20" max="20" width="12.1640625" customWidth="1"/>
    <col min="21" max="21" width="8.75" bestFit="1" customWidth="1"/>
    <col min="22" max="22" width="12.08203125" bestFit="1" customWidth="1"/>
    <col min="23" max="23" width="12.08203125" customWidth="1"/>
    <col min="24" max="25" width="8.75" bestFit="1" customWidth="1"/>
    <col min="26" max="26" width="8.75" customWidth="1"/>
    <col min="27" max="27" width="8.75" bestFit="1" customWidth="1"/>
    <col min="28" max="28" width="12.08203125" bestFit="1" customWidth="1"/>
    <col min="29" max="29" width="12.08203125" customWidth="1"/>
    <col min="30" max="30" width="8.75" bestFit="1" customWidth="1"/>
    <col min="31" max="31" width="12.1640625" bestFit="1" customWidth="1"/>
    <col min="32" max="32" width="12.1640625" customWidth="1"/>
    <col min="33" max="33" width="8.75" bestFit="1" customWidth="1"/>
    <col min="34" max="34" width="12.08203125" bestFit="1" customWidth="1"/>
    <col min="35" max="35" width="12.08203125" customWidth="1"/>
    <col min="36" max="37" width="8.75" bestFit="1" customWidth="1"/>
    <col min="38" max="38" width="8.75" customWidth="1"/>
    <col min="39" max="39" width="8.75" bestFit="1" customWidth="1"/>
    <col min="40" max="40" width="12.08203125" bestFit="1" customWidth="1"/>
    <col min="41" max="41" width="12.08203125" customWidth="1"/>
  </cols>
  <sheetData>
    <row r="1" spans="1:47" x14ac:dyDescent="0.3">
      <c r="F1" t="s">
        <v>891</v>
      </c>
      <c r="L1" t="s">
        <v>892</v>
      </c>
      <c r="R1" t="s">
        <v>893</v>
      </c>
      <c r="X1" t="s">
        <v>894</v>
      </c>
      <c r="AD1" t="s">
        <v>895</v>
      </c>
      <c r="AJ1" t="s">
        <v>896</v>
      </c>
      <c r="AP1" t="s">
        <v>896</v>
      </c>
    </row>
    <row r="3" spans="1:47" x14ac:dyDescent="0.3">
      <c r="A3" s="37">
        <f>日行情按到期月份分类!A3</f>
        <v>0</v>
      </c>
      <c r="B3" s="37" t="str">
        <f>日行情按到期月份分类!B3</f>
        <v>期权代码</v>
      </c>
      <c r="C3" s="37" t="str">
        <f>日行情按到期月份分类!C3</f>
        <v>期权名称</v>
      </c>
      <c r="D3" s="38">
        <f>日行情按到期月份分类!H3</f>
        <v>43313</v>
      </c>
      <c r="E3" s="38">
        <f>yesterday!G13</f>
        <v>43313</v>
      </c>
      <c r="F3" s="11" t="s">
        <v>464</v>
      </c>
      <c r="G3" s="11" t="s">
        <v>426</v>
      </c>
      <c r="H3" s="11"/>
      <c r="I3" s="11" t="s">
        <v>468</v>
      </c>
      <c r="J3" s="11" t="s">
        <v>426</v>
      </c>
      <c r="K3" s="11"/>
      <c r="L3" s="22" t="s">
        <v>464</v>
      </c>
      <c r="M3" s="22" t="s">
        <v>426</v>
      </c>
      <c r="N3" s="22"/>
      <c r="O3" s="22" t="s">
        <v>468</v>
      </c>
      <c r="P3" s="22" t="s">
        <v>426</v>
      </c>
      <c r="Q3" s="22"/>
      <c r="R3" s="11" t="s">
        <v>464</v>
      </c>
      <c r="S3" s="11" t="s">
        <v>426</v>
      </c>
      <c r="T3" s="11"/>
      <c r="U3" s="11" t="s">
        <v>468</v>
      </c>
      <c r="V3" s="11" t="s">
        <v>426</v>
      </c>
      <c r="W3" s="11"/>
      <c r="X3" s="22" t="s">
        <v>464</v>
      </c>
      <c r="Y3" s="22" t="s">
        <v>426</v>
      </c>
      <c r="Z3" s="22"/>
      <c r="AA3" s="22" t="s">
        <v>468</v>
      </c>
      <c r="AB3" s="22" t="s">
        <v>426</v>
      </c>
      <c r="AC3" s="22"/>
      <c r="AD3" s="11" t="s">
        <v>464</v>
      </c>
      <c r="AE3" s="11" t="s">
        <v>426</v>
      </c>
      <c r="AF3" s="11"/>
      <c r="AG3" s="11" t="s">
        <v>468</v>
      </c>
      <c r="AH3" s="11" t="s">
        <v>426</v>
      </c>
      <c r="AI3" s="11"/>
      <c r="AJ3" s="22" t="s">
        <v>464</v>
      </c>
      <c r="AK3" s="22" t="s">
        <v>426</v>
      </c>
      <c r="AL3" s="22"/>
      <c r="AM3" s="22" t="s">
        <v>468</v>
      </c>
      <c r="AN3" s="22" t="s">
        <v>426</v>
      </c>
      <c r="AO3" s="22"/>
      <c r="AP3" s="11" t="s">
        <v>464</v>
      </c>
      <c r="AQ3" s="11" t="s">
        <v>426</v>
      </c>
      <c r="AR3" s="11"/>
      <c r="AS3" s="11" t="s">
        <v>468</v>
      </c>
      <c r="AT3" s="11" t="s">
        <v>426</v>
      </c>
    </row>
    <row r="4" spans="1:47" x14ac:dyDescent="0.3">
      <c r="A4" s="37" t="str">
        <f>日行情按到期月份分类!A4</f>
        <v>C811月</v>
      </c>
      <c r="B4" s="37" t="str">
        <f>日行情按到期月份分类!B4</f>
        <v>M1811-C-2500</v>
      </c>
      <c r="C4" s="37" t="str">
        <f>日行情按到期月份分类!C4</f>
        <v>豆粕期权M1811-C-2500</v>
      </c>
      <c r="D4" s="37">
        <f>日行情按到期月份分类!H4</f>
        <v>0</v>
      </c>
      <c r="E4" s="37">
        <f>IFERROR(VLOOKUP(B4,yesterday!$A$12:$G$2950,7,FALSE),0)</f>
        <v>0</v>
      </c>
      <c r="F4" t="str">
        <f>RIGHT(VLOOKUP("C"&amp;F$1,$A4:$D4,3,FALSE),4)</f>
        <v>2500</v>
      </c>
      <c r="G4">
        <f>VLOOKUP("C"&amp;F$1,$A4:$D4,4,FALSE)</f>
        <v>0</v>
      </c>
      <c r="H4">
        <f>VLOOKUP("C"&amp;F$1,$A4:$E4,5,FALSE)</f>
        <v>0</v>
      </c>
      <c r="I4" t="e">
        <f>RIGHT(VLOOKUP("P"&amp;F$1,$A4:$D4,3,FALSE),4)</f>
        <v>#N/A</v>
      </c>
      <c r="J4" t="e">
        <f>VLOOKUP("P"&amp;F$1,$A4:$D4,4,FALSE)</f>
        <v>#N/A</v>
      </c>
      <c r="K4" t="e">
        <f>VLOOKUP("P"&amp;F$1,$A4:$E4,5,FALSE)</f>
        <v>#N/A</v>
      </c>
      <c r="L4" t="e">
        <f>RIGHT(VLOOKUP("C"&amp;L$1,$A4:$D4,3,FALSE),4)</f>
        <v>#N/A</v>
      </c>
      <c r="M4" t="e">
        <f>VLOOKUP("C"&amp;L$1,$A4:$D4,4,FALSE)</f>
        <v>#N/A</v>
      </c>
      <c r="N4" t="e">
        <f>VLOOKUP("C"&amp;L$1,$A4:$E4,5,FALSE)</f>
        <v>#N/A</v>
      </c>
      <c r="O4" t="e">
        <f>RIGHT(VLOOKUP("P"&amp;L$1,$A4:$D4,3,FALSE),4)</f>
        <v>#N/A</v>
      </c>
      <c r="P4" t="e">
        <f>VLOOKUP("P"&amp;L$1,$A4:$D4,4,FALSE)</f>
        <v>#N/A</v>
      </c>
      <c r="Q4" t="e">
        <f>VLOOKUP("P"&amp;L$1,$A4:$E4,5,FALSE)</f>
        <v>#N/A</v>
      </c>
      <c r="R4" t="e">
        <f>RIGHT(VLOOKUP("C"&amp;R$1,$A4:$D4,3,FALSE),4)</f>
        <v>#N/A</v>
      </c>
      <c r="S4" t="e">
        <f>VLOOKUP("C"&amp;R$1,$A4:$D4,4,FALSE)</f>
        <v>#N/A</v>
      </c>
      <c r="T4" t="e">
        <f>VLOOKUP("C"&amp;R$1,$A4:$E4,5,FALSE)</f>
        <v>#N/A</v>
      </c>
      <c r="U4" t="e">
        <f>RIGHT(VLOOKUP("P"&amp;R$1,$A4:$D4,3,FALSE),4)</f>
        <v>#N/A</v>
      </c>
      <c r="V4" t="e">
        <f>VLOOKUP("P"&amp;R$1,$A4:$D4,4,FALSE)</f>
        <v>#N/A</v>
      </c>
      <c r="W4" t="e">
        <f>VLOOKUP("P"&amp;R$1,$A4:$E4,5,FALSE)</f>
        <v>#N/A</v>
      </c>
      <c r="X4" t="e">
        <f>RIGHT(VLOOKUP("C"&amp;X$1,$A4:$D4,3,FALSE),4)</f>
        <v>#N/A</v>
      </c>
      <c r="Y4" t="e">
        <f>VLOOKUP("C"&amp;X$1,$A4:$D4,4,FALSE)</f>
        <v>#N/A</v>
      </c>
      <c r="Z4" t="e">
        <f>VLOOKUP("C"&amp;X$1,$A4:$E4,5,FALSE)</f>
        <v>#N/A</v>
      </c>
      <c r="AA4" t="e">
        <f>RIGHT(VLOOKUP("P"&amp;X$1,$A4:$D4,3,FALSE),4)</f>
        <v>#N/A</v>
      </c>
      <c r="AB4" t="e">
        <f>VLOOKUP("P"&amp;X$1,$A4:$D4,4,FALSE)</f>
        <v>#N/A</v>
      </c>
      <c r="AC4" t="e">
        <f>VLOOKUP("P"&amp;X$1,$A4:$E4,5,FALSE)</f>
        <v>#N/A</v>
      </c>
      <c r="AD4" t="e">
        <f>RIGHT(VLOOKUP("C"&amp;AD$1,$A4:$D4,3,FALSE),4)</f>
        <v>#N/A</v>
      </c>
      <c r="AE4" t="e">
        <f>VLOOKUP("C"&amp;AD$1,$A4:$D4,4,FALSE)</f>
        <v>#N/A</v>
      </c>
      <c r="AF4" t="e">
        <f>VLOOKUP("C"&amp;AD$1,$A4:$E4,5,FALSE)</f>
        <v>#N/A</v>
      </c>
      <c r="AG4" t="e">
        <f>RIGHT(VLOOKUP("P"&amp;AD$1,$A4:$D4,3,FALSE),4)</f>
        <v>#N/A</v>
      </c>
      <c r="AH4" t="e">
        <f>VLOOKUP("P"&amp;AD$1,$A4:$D4,4,FALSE)</f>
        <v>#N/A</v>
      </c>
      <c r="AI4" t="e">
        <f>VLOOKUP("P"&amp;AD$1,$A4:$E4,5,FALSE)</f>
        <v>#N/A</v>
      </c>
      <c r="AJ4" t="e">
        <f>RIGHT(VLOOKUP("C"&amp;AJ$1,$A4:$D4,3,FALSE),4)</f>
        <v>#N/A</v>
      </c>
      <c r="AK4" t="e">
        <f>VLOOKUP("C"&amp;AJ$1,$A4:$D4,4,FALSE)</f>
        <v>#N/A</v>
      </c>
      <c r="AL4" t="e">
        <f>VLOOKUP("C"&amp;AJ$1,$A4:$E4,5,FALSE)</f>
        <v>#N/A</v>
      </c>
      <c r="AM4" t="e">
        <f>RIGHT(VLOOKUP("P"&amp;AJ$1,$A4:$D4,3,FALSE),4)</f>
        <v>#N/A</v>
      </c>
      <c r="AN4" t="e">
        <f>VLOOKUP("P"&amp;AJ$1,$A4:$D4,4,FALSE)</f>
        <v>#N/A</v>
      </c>
      <c r="AO4" t="e">
        <f>VLOOKUP("P"&amp;AJ$1,$A4:$E4,5,FALSE)</f>
        <v>#N/A</v>
      </c>
      <c r="AP4" t="e">
        <f>RIGHT(VLOOKUP("C"&amp;AP$1,$A4:$D4,3,FALSE),4)</f>
        <v>#N/A</v>
      </c>
      <c r="AQ4" t="e">
        <f>VLOOKUP("C"&amp;AP$1,$A4:$D4,4,FALSE)</f>
        <v>#N/A</v>
      </c>
      <c r="AR4" t="e">
        <f>VLOOKUP("C"&amp;AP$1,$A4:$E4,5,FALSE)</f>
        <v>#N/A</v>
      </c>
      <c r="AS4" t="e">
        <f>RIGHT(VLOOKUP("P"&amp;AP$1,$A4:$D4,3,FALSE),4)</f>
        <v>#N/A</v>
      </c>
      <c r="AT4" t="e">
        <f>VLOOKUP("P"&amp;AP$1,$A4:$D4,4,FALSE)</f>
        <v>#N/A</v>
      </c>
      <c r="AU4" t="e">
        <f>VLOOKUP("P"&amp;AP$1,$A4:$E4,5,FALSE)</f>
        <v>#N/A</v>
      </c>
    </row>
    <row r="5" spans="1:47" x14ac:dyDescent="0.3">
      <c r="A5" s="37" t="str">
        <f>日行情按到期月份分类!A5</f>
        <v>C811月</v>
      </c>
      <c r="B5" s="37" t="str">
        <f>日行情按到期月份分类!B5</f>
        <v>M1811-C-2550</v>
      </c>
      <c r="C5" s="37" t="str">
        <f>日行情按到期月份分类!C5</f>
        <v>豆粕期权M1811-C-2550</v>
      </c>
      <c r="D5" s="37">
        <f>日行情按到期月份分类!H5</f>
        <v>0</v>
      </c>
      <c r="E5" s="37">
        <f>IFERROR(VLOOKUP(B5,yesterday!$A$12:$G$2950,7,FALSE),0)</f>
        <v>0</v>
      </c>
      <c r="F5" t="str">
        <f>RIGHT(VLOOKUP("C"&amp;F$1,$A5:$D5,3,FALSE),4)</f>
        <v>2550</v>
      </c>
      <c r="G5">
        <f t="shared" ref="G5:G68" si="0">VLOOKUP("C"&amp;F$1,$A5:$D5,4,FALSE)</f>
        <v>0</v>
      </c>
      <c r="H5">
        <f t="shared" ref="H5:H68" si="1">VLOOKUP("C"&amp;F$1,$A5:$E5,5,FALSE)</f>
        <v>0</v>
      </c>
      <c r="I5" t="e">
        <f t="shared" ref="I5:I68" si="2">RIGHT(VLOOKUP("P"&amp;F$1,$A5:$D5,3,FALSE),4)</f>
        <v>#N/A</v>
      </c>
      <c r="J5" t="e">
        <f t="shared" ref="J5:J68" si="3">VLOOKUP("P"&amp;F$1,$A5:$D5,4,FALSE)</f>
        <v>#N/A</v>
      </c>
      <c r="K5" t="e">
        <f t="shared" ref="K5:K68" si="4">VLOOKUP("P"&amp;F$1,$A5:$E5,5,FALSE)</f>
        <v>#N/A</v>
      </c>
      <c r="L5" t="e">
        <f t="shared" ref="L5:L68" si="5">RIGHT(VLOOKUP("C"&amp;L$1,$A5:$D5,3,FALSE),4)</f>
        <v>#N/A</v>
      </c>
      <c r="M5" t="e">
        <f t="shared" ref="M5:M68" si="6">VLOOKUP("C"&amp;L$1,$A5:$D5,4,FALSE)</f>
        <v>#N/A</v>
      </c>
      <c r="N5" t="e">
        <f t="shared" ref="N5:N68" si="7">VLOOKUP("C"&amp;L$1,$A5:$E5,5,FALSE)</f>
        <v>#N/A</v>
      </c>
      <c r="O5" t="e">
        <f t="shared" ref="O5:O68" si="8">RIGHT(VLOOKUP("P"&amp;L$1,$A5:$D5,3,FALSE),4)</f>
        <v>#N/A</v>
      </c>
      <c r="P5" t="e">
        <f t="shared" ref="P5:P68" si="9">VLOOKUP("P"&amp;L$1,$A5:$D5,4,FALSE)</f>
        <v>#N/A</v>
      </c>
      <c r="Q5" t="e">
        <f t="shared" ref="Q5:Q68" si="10">VLOOKUP("P"&amp;L$1,$A5:$E5,5,FALSE)</f>
        <v>#N/A</v>
      </c>
      <c r="R5" t="e">
        <f t="shared" ref="R5:R68" si="11">RIGHT(VLOOKUP("C"&amp;R$1,$A5:$D5,3,FALSE),4)</f>
        <v>#N/A</v>
      </c>
      <c r="S5" t="e">
        <f t="shared" ref="S5:S68" si="12">VLOOKUP("C"&amp;R$1,$A5:$D5,4,FALSE)</f>
        <v>#N/A</v>
      </c>
      <c r="T5" t="e">
        <f t="shared" ref="T5:T68" si="13">VLOOKUP("C"&amp;R$1,$A5:$E5,5,FALSE)</f>
        <v>#N/A</v>
      </c>
      <c r="U5" t="e">
        <f t="shared" ref="U5:U68" si="14">RIGHT(VLOOKUP("P"&amp;R$1,$A5:$D5,3,FALSE),4)</f>
        <v>#N/A</v>
      </c>
      <c r="V5" t="e">
        <f t="shared" ref="V5:V68" si="15">VLOOKUP("P"&amp;R$1,$A5:$D5,4,FALSE)</f>
        <v>#N/A</v>
      </c>
      <c r="W5" t="e">
        <f t="shared" ref="W5:W68" si="16">VLOOKUP("P"&amp;R$1,$A5:$E5,5,FALSE)</f>
        <v>#N/A</v>
      </c>
      <c r="X5" t="e">
        <f t="shared" ref="X5:X68" si="17">RIGHT(VLOOKUP("C"&amp;X$1,$A5:$D5,3,FALSE),4)</f>
        <v>#N/A</v>
      </c>
      <c r="Y5" t="e">
        <f t="shared" ref="Y5:Y68" si="18">VLOOKUP("C"&amp;X$1,$A5:$D5,4,FALSE)</f>
        <v>#N/A</v>
      </c>
      <c r="Z5" t="e">
        <f t="shared" ref="Z5:Z68" si="19">VLOOKUP("C"&amp;X$1,$A5:$E5,5,FALSE)</f>
        <v>#N/A</v>
      </c>
      <c r="AA5" t="e">
        <f t="shared" ref="AA5:AA68" si="20">RIGHT(VLOOKUP("P"&amp;X$1,$A5:$D5,3,FALSE),4)</f>
        <v>#N/A</v>
      </c>
      <c r="AB5" t="e">
        <f t="shared" ref="AB5:AB68" si="21">VLOOKUP("P"&amp;X$1,$A5:$D5,4,FALSE)</f>
        <v>#N/A</v>
      </c>
      <c r="AC5" t="e">
        <f t="shared" ref="AC5:AC68" si="22">VLOOKUP("P"&amp;X$1,$A5:$E5,5,FALSE)</f>
        <v>#N/A</v>
      </c>
      <c r="AD5" t="e">
        <f t="shared" ref="AD5:AD68" si="23">RIGHT(VLOOKUP("C"&amp;AD$1,$A5:$D5,3,FALSE),4)</f>
        <v>#N/A</v>
      </c>
      <c r="AE5" t="e">
        <f t="shared" ref="AE5:AE68" si="24">VLOOKUP("C"&amp;AD$1,$A5:$D5,4,FALSE)</f>
        <v>#N/A</v>
      </c>
      <c r="AF5" t="e">
        <f t="shared" ref="AF5:AF68" si="25">VLOOKUP("C"&amp;AD$1,$A5:$E5,5,FALSE)</f>
        <v>#N/A</v>
      </c>
      <c r="AG5" t="e">
        <f t="shared" ref="AG5:AG68" si="26">RIGHT(VLOOKUP("P"&amp;AD$1,$A5:$D5,3,FALSE),4)</f>
        <v>#N/A</v>
      </c>
      <c r="AH5" t="e">
        <f t="shared" ref="AH5:AH68" si="27">VLOOKUP("P"&amp;AD$1,$A5:$D5,4,FALSE)</f>
        <v>#N/A</v>
      </c>
      <c r="AI5" t="e">
        <f t="shared" ref="AI5:AI68" si="28">VLOOKUP("P"&amp;AD$1,$A5:$E5,5,FALSE)</f>
        <v>#N/A</v>
      </c>
      <c r="AJ5" t="e">
        <f t="shared" ref="AJ5:AJ68" si="29">RIGHT(VLOOKUP("C"&amp;AJ$1,$A5:$D5,3,FALSE),4)</f>
        <v>#N/A</v>
      </c>
      <c r="AK5" t="e">
        <f t="shared" ref="AK5:AK68" si="30">VLOOKUP("C"&amp;AJ$1,$A5:$D5,4,FALSE)</f>
        <v>#N/A</v>
      </c>
      <c r="AL5" t="e">
        <f t="shared" ref="AL5:AL68" si="31">VLOOKUP("C"&amp;AJ$1,$A5:$E5,5,FALSE)</f>
        <v>#N/A</v>
      </c>
      <c r="AM5" t="e">
        <f t="shared" ref="AM5:AM68" si="32">RIGHT(VLOOKUP("P"&amp;AJ$1,$A5:$D5,3,FALSE),4)</f>
        <v>#N/A</v>
      </c>
      <c r="AN5" t="e">
        <f t="shared" ref="AN5:AN68" si="33">VLOOKUP("P"&amp;AJ$1,$A5:$D5,4,FALSE)</f>
        <v>#N/A</v>
      </c>
      <c r="AO5" t="e">
        <f t="shared" ref="AO5:AO68" si="34">VLOOKUP("P"&amp;AJ$1,$A5:$E5,5,FALSE)</f>
        <v>#N/A</v>
      </c>
      <c r="AP5" t="e">
        <f t="shared" ref="AP5:AP68" si="35">RIGHT(VLOOKUP("C"&amp;AP$1,$A5:$D5,3,FALSE),4)</f>
        <v>#N/A</v>
      </c>
      <c r="AQ5" t="e">
        <f t="shared" ref="AQ5:AQ68" si="36">VLOOKUP("C"&amp;AP$1,$A5:$D5,4,FALSE)</f>
        <v>#N/A</v>
      </c>
      <c r="AR5" t="e">
        <f t="shared" ref="AR5:AR68" si="37">VLOOKUP("C"&amp;AP$1,$A5:$E5,5,FALSE)</f>
        <v>#N/A</v>
      </c>
      <c r="AS5" t="e">
        <f t="shared" ref="AS5:AS68" si="38">RIGHT(VLOOKUP("P"&amp;AP$1,$A5:$D5,3,FALSE),4)</f>
        <v>#N/A</v>
      </c>
      <c r="AT5" t="e">
        <f t="shared" ref="AT5:AT68" si="39">VLOOKUP("P"&amp;AP$1,$A5:$D5,4,FALSE)</f>
        <v>#N/A</v>
      </c>
      <c r="AU5" t="e">
        <f t="shared" ref="AU5:AU68" si="40">VLOOKUP("P"&amp;AP$1,$A5:$E5,5,FALSE)</f>
        <v>#N/A</v>
      </c>
    </row>
    <row r="6" spans="1:47" x14ac:dyDescent="0.3">
      <c r="A6" s="37" t="str">
        <f>日行情按到期月份分类!A6</f>
        <v>C811月</v>
      </c>
      <c r="B6" s="37" t="str">
        <f>日行情按到期月份分类!B6</f>
        <v>M1811-C-2600</v>
      </c>
      <c r="C6" s="37" t="str">
        <f>日行情按到期月份分类!C6</f>
        <v>豆粕期权M1811-C-2600</v>
      </c>
      <c r="D6" s="37">
        <f>日行情按到期月份分类!H6</f>
        <v>0</v>
      </c>
      <c r="E6" s="37">
        <f>IFERROR(VLOOKUP(B6,yesterday!$A$12:$G$2950,7,FALSE),0)</f>
        <v>0</v>
      </c>
      <c r="F6" t="str">
        <f t="shared" ref="F6:F68" si="41">RIGHT(VLOOKUP("C"&amp;F$1,$A6:$D6,3,FALSE),4)</f>
        <v>2600</v>
      </c>
      <c r="G6">
        <f t="shared" si="0"/>
        <v>0</v>
      </c>
      <c r="H6">
        <f t="shared" si="1"/>
        <v>0</v>
      </c>
      <c r="I6" t="e">
        <f t="shared" si="2"/>
        <v>#N/A</v>
      </c>
      <c r="J6" t="e">
        <f t="shared" si="3"/>
        <v>#N/A</v>
      </c>
      <c r="K6" t="e">
        <f t="shared" si="4"/>
        <v>#N/A</v>
      </c>
      <c r="L6" t="e">
        <f t="shared" si="5"/>
        <v>#N/A</v>
      </c>
      <c r="M6" t="e">
        <f t="shared" si="6"/>
        <v>#N/A</v>
      </c>
      <c r="N6" t="e">
        <f t="shared" si="7"/>
        <v>#N/A</v>
      </c>
      <c r="O6" t="e">
        <f t="shared" si="8"/>
        <v>#N/A</v>
      </c>
      <c r="P6" t="e">
        <f t="shared" si="9"/>
        <v>#N/A</v>
      </c>
      <c r="Q6" t="e">
        <f t="shared" si="10"/>
        <v>#N/A</v>
      </c>
      <c r="R6" t="e">
        <f t="shared" si="11"/>
        <v>#N/A</v>
      </c>
      <c r="S6" t="e">
        <f t="shared" si="12"/>
        <v>#N/A</v>
      </c>
      <c r="T6" t="e">
        <f t="shared" si="13"/>
        <v>#N/A</v>
      </c>
      <c r="U6" t="e">
        <f t="shared" si="14"/>
        <v>#N/A</v>
      </c>
      <c r="V6" t="e">
        <f t="shared" si="15"/>
        <v>#N/A</v>
      </c>
      <c r="W6" t="e">
        <f t="shared" si="16"/>
        <v>#N/A</v>
      </c>
      <c r="X6" t="e">
        <f t="shared" si="17"/>
        <v>#N/A</v>
      </c>
      <c r="Y6" t="e">
        <f t="shared" si="18"/>
        <v>#N/A</v>
      </c>
      <c r="Z6" t="e">
        <f t="shared" si="19"/>
        <v>#N/A</v>
      </c>
      <c r="AA6" t="e">
        <f t="shared" si="20"/>
        <v>#N/A</v>
      </c>
      <c r="AB6" t="e">
        <f t="shared" si="21"/>
        <v>#N/A</v>
      </c>
      <c r="AC6" t="e">
        <f t="shared" si="22"/>
        <v>#N/A</v>
      </c>
      <c r="AD6" t="e">
        <f t="shared" si="23"/>
        <v>#N/A</v>
      </c>
      <c r="AE6" t="e">
        <f t="shared" si="24"/>
        <v>#N/A</v>
      </c>
      <c r="AF6" t="e">
        <f t="shared" si="25"/>
        <v>#N/A</v>
      </c>
      <c r="AG6" t="e">
        <f t="shared" si="26"/>
        <v>#N/A</v>
      </c>
      <c r="AH6" t="e">
        <f t="shared" si="27"/>
        <v>#N/A</v>
      </c>
      <c r="AI6" t="e">
        <f t="shared" si="28"/>
        <v>#N/A</v>
      </c>
      <c r="AJ6" t="e">
        <f t="shared" si="29"/>
        <v>#N/A</v>
      </c>
      <c r="AK6" t="e">
        <f t="shared" si="30"/>
        <v>#N/A</v>
      </c>
      <c r="AL6" t="e">
        <f t="shared" si="31"/>
        <v>#N/A</v>
      </c>
      <c r="AM6" t="e">
        <f t="shared" si="32"/>
        <v>#N/A</v>
      </c>
      <c r="AN6" t="e">
        <f t="shared" si="33"/>
        <v>#N/A</v>
      </c>
      <c r="AO6" t="e">
        <f t="shared" si="34"/>
        <v>#N/A</v>
      </c>
      <c r="AP6" t="e">
        <f t="shared" si="35"/>
        <v>#N/A</v>
      </c>
      <c r="AQ6" t="e">
        <f t="shared" si="36"/>
        <v>#N/A</v>
      </c>
      <c r="AR6" t="e">
        <f t="shared" si="37"/>
        <v>#N/A</v>
      </c>
      <c r="AS6" t="e">
        <f t="shared" si="38"/>
        <v>#N/A</v>
      </c>
      <c r="AT6" t="e">
        <f t="shared" si="39"/>
        <v>#N/A</v>
      </c>
      <c r="AU6" t="e">
        <f t="shared" si="40"/>
        <v>#N/A</v>
      </c>
    </row>
    <row r="7" spans="1:47" x14ac:dyDescent="0.3">
      <c r="A7" s="37" t="str">
        <f>日行情按到期月份分类!A7</f>
        <v>C811月</v>
      </c>
      <c r="B7" s="37" t="str">
        <f>日行情按到期月份分类!B7</f>
        <v>M1811-C-2650</v>
      </c>
      <c r="C7" s="37" t="str">
        <f>日行情按到期月份分类!C7</f>
        <v>豆粕期权M1811-C-2650</v>
      </c>
      <c r="D7" s="37">
        <f>日行情按到期月份分类!H7</f>
        <v>0</v>
      </c>
      <c r="E7" s="37">
        <f>IFERROR(VLOOKUP(B7,yesterday!$A$12:$G$2950,7,FALSE),0)</f>
        <v>0</v>
      </c>
      <c r="F7" t="str">
        <f t="shared" si="41"/>
        <v>2650</v>
      </c>
      <c r="G7">
        <f t="shared" si="0"/>
        <v>0</v>
      </c>
      <c r="H7">
        <f t="shared" si="1"/>
        <v>0</v>
      </c>
      <c r="I7" t="e">
        <f t="shared" si="2"/>
        <v>#N/A</v>
      </c>
      <c r="J7" t="e">
        <f t="shared" si="3"/>
        <v>#N/A</v>
      </c>
      <c r="K7" t="e">
        <f t="shared" si="4"/>
        <v>#N/A</v>
      </c>
      <c r="L7" t="e">
        <f t="shared" si="5"/>
        <v>#N/A</v>
      </c>
      <c r="M7" t="e">
        <f t="shared" si="6"/>
        <v>#N/A</v>
      </c>
      <c r="N7" t="e">
        <f t="shared" si="7"/>
        <v>#N/A</v>
      </c>
      <c r="O7" t="e">
        <f t="shared" si="8"/>
        <v>#N/A</v>
      </c>
      <c r="P7" t="e">
        <f t="shared" si="9"/>
        <v>#N/A</v>
      </c>
      <c r="Q7" t="e">
        <f t="shared" si="10"/>
        <v>#N/A</v>
      </c>
      <c r="R7" t="e">
        <f t="shared" si="11"/>
        <v>#N/A</v>
      </c>
      <c r="S7" t="e">
        <f t="shared" si="12"/>
        <v>#N/A</v>
      </c>
      <c r="T7" t="e">
        <f t="shared" si="13"/>
        <v>#N/A</v>
      </c>
      <c r="U7" t="e">
        <f t="shared" si="14"/>
        <v>#N/A</v>
      </c>
      <c r="V7" t="e">
        <f t="shared" si="15"/>
        <v>#N/A</v>
      </c>
      <c r="W7" t="e">
        <f t="shared" si="16"/>
        <v>#N/A</v>
      </c>
      <c r="X7" t="e">
        <f t="shared" si="17"/>
        <v>#N/A</v>
      </c>
      <c r="Y7" t="e">
        <f t="shared" si="18"/>
        <v>#N/A</v>
      </c>
      <c r="Z7" t="e">
        <f t="shared" si="19"/>
        <v>#N/A</v>
      </c>
      <c r="AA7" t="e">
        <f t="shared" si="20"/>
        <v>#N/A</v>
      </c>
      <c r="AB7" t="e">
        <f t="shared" si="21"/>
        <v>#N/A</v>
      </c>
      <c r="AC7" t="e">
        <f t="shared" si="22"/>
        <v>#N/A</v>
      </c>
      <c r="AD7" t="e">
        <f t="shared" si="23"/>
        <v>#N/A</v>
      </c>
      <c r="AE7" t="e">
        <f t="shared" si="24"/>
        <v>#N/A</v>
      </c>
      <c r="AF7" t="e">
        <f t="shared" si="25"/>
        <v>#N/A</v>
      </c>
      <c r="AG7" t="e">
        <f t="shared" si="26"/>
        <v>#N/A</v>
      </c>
      <c r="AH7" t="e">
        <f t="shared" si="27"/>
        <v>#N/A</v>
      </c>
      <c r="AI7" t="e">
        <f t="shared" si="28"/>
        <v>#N/A</v>
      </c>
      <c r="AJ7" t="e">
        <f t="shared" si="29"/>
        <v>#N/A</v>
      </c>
      <c r="AK7" t="e">
        <f t="shared" si="30"/>
        <v>#N/A</v>
      </c>
      <c r="AL7" t="e">
        <f t="shared" si="31"/>
        <v>#N/A</v>
      </c>
      <c r="AM7" t="e">
        <f t="shared" si="32"/>
        <v>#N/A</v>
      </c>
      <c r="AN7" t="e">
        <f t="shared" si="33"/>
        <v>#N/A</v>
      </c>
      <c r="AO7" t="e">
        <f t="shared" si="34"/>
        <v>#N/A</v>
      </c>
      <c r="AP7" t="e">
        <f t="shared" si="35"/>
        <v>#N/A</v>
      </c>
      <c r="AQ7" t="e">
        <f t="shared" si="36"/>
        <v>#N/A</v>
      </c>
      <c r="AR7" t="e">
        <f t="shared" si="37"/>
        <v>#N/A</v>
      </c>
      <c r="AS7" t="e">
        <f t="shared" si="38"/>
        <v>#N/A</v>
      </c>
      <c r="AT7" t="e">
        <f t="shared" si="39"/>
        <v>#N/A</v>
      </c>
      <c r="AU7" t="e">
        <f t="shared" si="40"/>
        <v>#N/A</v>
      </c>
    </row>
    <row r="8" spans="1:47" x14ac:dyDescent="0.3">
      <c r="A8" s="37" t="str">
        <f>日行情按到期月份分类!A8</f>
        <v>C811月</v>
      </c>
      <c r="B8" s="37" t="str">
        <f>日行情按到期月份分类!B8</f>
        <v>M1811-C-2700</v>
      </c>
      <c r="C8" s="37" t="str">
        <f>日行情按到期月份分类!C8</f>
        <v>豆粕期权M1811-C-2700</v>
      </c>
      <c r="D8" s="37">
        <f>日行情按到期月份分类!H8</f>
        <v>0</v>
      </c>
      <c r="E8" s="37">
        <f>IFERROR(VLOOKUP(B8,yesterday!$A$12:$G$2950,7,FALSE),0)</f>
        <v>0</v>
      </c>
      <c r="F8" t="str">
        <f t="shared" si="41"/>
        <v>2700</v>
      </c>
      <c r="G8">
        <f t="shared" si="0"/>
        <v>0</v>
      </c>
      <c r="H8">
        <f t="shared" si="1"/>
        <v>0</v>
      </c>
      <c r="I8" t="e">
        <f t="shared" si="2"/>
        <v>#N/A</v>
      </c>
      <c r="J8" t="e">
        <f t="shared" si="3"/>
        <v>#N/A</v>
      </c>
      <c r="K8" t="e">
        <f t="shared" si="4"/>
        <v>#N/A</v>
      </c>
      <c r="L8" t="e">
        <f t="shared" si="5"/>
        <v>#N/A</v>
      </c>
      <c r="M8" t="e">
        <f t="shared" si="6"/>
        <v>#N/A</v>
      </c>
      <c r="N8" t="e">
        <f t="shared" si="7"/>
        <v>#N/A</v>
      </c>
      <c r="O8" t="e">
        <f t="shared" si="8"/>
        <v>#N/A</v>
      </c>
      <c r="P8" t="e">
        <f t="shared" si="9"/>
        <v>#N/A</v>
      </c>
      <c r="Q8" t="e">
        <f t="shared" si="10"/>
        <v>#N/A</v>
      </c>
      <c r="R8" t="e">
        <f t="shared" si="11"/>
        <v>#N/A</v>
      </c>
      <c r="S8" t="e">
        <f t="shared" si="12"/>
        <v>#N/A</v>
      </c>
      <c r="T8" t="e">
        <f t="shared" si="13"/>
        <v>#N/A</v>
      </c>
      <c r="U8" t="e">
        <f t="shared" si="14"/>
        <v>#N/A</v>
      </c>
      <c r="V8" t="e">
        <f t="shared" si="15"/>
        <v>#N/A</v>
      </c>
      <c r="W8" t="e">
        <f t="shared" si="16"/>
        <v>#N/A</v>
      </c>
      <c r="X8" t="e">
        <f t="shared" si="17"/>
        <v>#N/A</v>
      </c>
      <c r="Y8" t="e">
        <f t="shared" si="18"/>
        <v>#N/A</v>
      </c>
      <c r="Z8" t="e">
        <f t="shared" si="19"/>
        <v>#N/A</v>
      </c>
      <c r="AA8" t="e">
        <f t="shared" si="20"/>
        <v>#N/A</v>
      </c>
      <c r="AB8" t="e">
        <f t="shared" si="21"/>
        <v>#N/A</v>
      </c>
      <c r="AC8" t="e">
        <f t="shared" si="22"/>
        <v>#N/A</v>
      </c>
      <c r="AD8" t="e">
        <f t="shared" si="23"/>
        <v>#N/A</v>
      </c>
      <c r="AE8" t="e">
        <f t="shared" si="24"/>
        <v>#N/A</v>
      </c>
      <c r="AF8" t="e">
        <f t="shared" si="25"/>
        <v>#N/A</v>
      </c>
      <c r="AG8" t="e">
        <f t="shared" si="26"/>
        <v>#N/A</v>
      </c>
      <c r="AH8" t="e">
        <f t="shared" si="27"/>
        <v>#N/A</v>
      </c>
      <c r="AI8" t="e">
        <f t="shared" si="28"/>
        <v>#N/A</v>
      </c>
      <c r="AJ8" t="e">
        <f t="shared" si="29"/>
        <v>#N/A</v>
      </c>
      <c r="AK8" t="e">
        <f t="shared" si="30"/>
        <v>#N/A</v>
      </c>
      <c r="AL8" t="e">
        <f t="shared" si="31"/>
        <v>#N/A</v>
      </c>
      <c r="AM8" t="e">
        <f t="shared" si="32"/>
        <v>#N/A</v>
      </c>
      <c r="AN8" t="e">
        <f t="shared" si="33"/>
        <v>#N/A</v>
      </c>
      <c r="AO8" t="e">
        <f t="shared" si="34"/>
        <v>#N/A</v>
      </c>
      <c r="AP8" t="e">
        <f t="shared" si="35"/>
        <v>#N/A</v>
      </c>
      <c r="AQ8" t="e">
        <f t="shared" si="36"/>
        <v>#N/A</v>
      </c>
      <c r="AR8" t="e">
        <f t="shared" si="37"/>
        <v>#N/A</v>
      </c>
      <c r="AS8" t="e">
        <f t="shared" si="38"/>
        <v>#N/A</v>
      </c>
      <c r="AT8" t="e">
        <f t="shared" si="39"/>
        <v>#N/A</v>
      </c>
      <c r="AU8" t="e">
        <f t="shared" si="40"/>
        <v>#N/A</v>
      </c>
    </row>
    <row r="9" spans="1:47" x14ac:dyDescent="0.3">
      <c r="A9" s="37" t="str">
        <f>日行情按到期月份分类!A9</f>
        <v>C811月</v>
      </c>
      <c r="B9" s="37" t="str">
        <f>日行情按到期月份分类!B9</f>
        <v>M1811-C-2750</v>
      </c>
      <c r="C9" s="37" t="str">
        <f>日行情按到期月份分类!C9</f>
        <v>豆粕期权M1811-C-2750</v>
      </c>
      <c r="D9" s="37">
        <f>日行情按到期月份分类!H9</f>
        <v>0</v>
      </c>
      <c r="E9" s="37">
        <f>IFERROR(VLOOKUP(B9,yesterday!$A$12:$G$2950,7,FALSE),0)</f>
        <v>0</v>
      </c>
      <c r="F9" t="str">
        <f t="shared" si="41"/>
        <v>2750</v>
      </c>
      <c r="G9">
        <f t="shared" si="0"/>
        <v>0</v>
      </c>
      <c r="H9">
        <f t="shared" si="1"/>
        <v>0</v>
      </c>
      <c r="I9" t="e">
        <f t="shared" si="2"/>
        <v>#N/A</v>
      </c>
      <c r="J9" t="e">
        <f t="shared" si="3"/>
        <v>#N/A</v>
      </c>
      <c r="K9" t="e">
        <f t="shared" si="4"/>
        <v>#N/A</v>
      </c>
      <c r="L9" t="e">
        <f t="shared" si="5"/>
        <v>#N/A</v>
      </c>
      <c r="M9" t="e">
        <f t="shared" si="6"/>
        <v>#N/A</v>
      </c>
      <c r="N9" t="e">
        <f t="shared" si="7"/>
        <v>#N/A</v>
      </c>
      <c r="O9" t="e">
        <f t="shared" si="8"/>
        <v>#N/A</v>
      </c>
      <c r="P9" t="e">
        <f t="shared" si="9"/>
        <v>#N/A</v>
      </c>
      <c r="Q9" t="e">
        <f t="shared" si="10"/>
        <v>#N/A</v>
      </c>
      <c r="R9" t="e">
        <f t="shared" si="11"/>
        <v>#N/A</v>
      </c>
      <c r="S9" t="e">
        <f t="shared" si="12"/>
        <v>#N/A</v>
      </c>
      <c r="T9" t="e">
        <f t="shared" si="13"/>
        <v>#N/A</v>
      </c>
      <c r="U9" t="e">
        <f t="shared" si="14"/>
        <v>#N/A</v>
      </c>
      <c r="V9" t="e">
        <f t="shared" si="15"/>
        <v>#N/A</v>
      </c>
      <c r="W9" t="e">
        <f t="shared" si="16"/>
        <v>#N/A</v>
      </c>
      <c r="X9" t="e">
        <f t="shared" si="17"/>
        <v>#N/A</v>
      </c>
      <c r="Y9" t="e">
        <f t="shared" si="18"/>
        <v>#N/A</v>
      </c>
      <c r="Z9" t="e">
        <f t="shared" si="19"/>
        <v>#N/A</v>
      </c>
      <c r="AA9" t="e">
        <f t="shared" si="20"/>
        <v>#N/A</v>
      </c>
      <c r="AB9" t="e">
        <f t="shared" si="21"/>
        <v>#N/A</v>
      </c>
      <c r="AC9" t="e">
        <f t="shared" si="22"/>
        <v>#N/A</v>
      </c>
      <c r="AD9" t="e">
        <f t="shared" si="23"/>
        <v>#N/A</v>
      </c>
      <c r="AE9" t="e">
        <f t="shared" si="24"/>
        <v>#N/A</v>
      </c>
      <c r="AF9" t="e">
        <f t="shared" si="25"/>
        <v>#N/A</v>
      </c>
      <c r="AG9" t="e">
        <f t="shared" si="26"/>
        <v>#N/A</v>
      </c>
      <c r="AH9" t="e">
        <f t="shared" si="27"/>
        <v>#N/A</v>
      </c>
      <c r="AI9" t="e">
        <f t="shared" si="28"/>
        <v>#N/A</v>
      </c>
      <c r="AJ9" t="e">
        <f t="shared" si="29"/>
        <v>#N/A</v>
      </c>
      <c r="AK9" t="e">
        <f t="shared" si="30"/>
        <v>#N/A</v>
      </c>
      <c r="AL9" t="e">
        <f t="shared" si="31"/>
        <v>#N/A</v>
      </c>
      <c r="AM9" t="e">
        <f t="shared" si="32"/>
        <v>#N/A</v>
      </c>
      <c r="AN9" t="e">
        <f t="shared" si="33"/>
        <v>#N/A</v>
      </c>
      <c r="AO9" t="e">
        <f t="shared" si="34"/>
        <v>#N/A</v>
      </c>
      <c r="AP9" t="e">
        <f t="shared" si="35"/>
        <v>#N/A</v>
      </c>
      <c r="AQ9" t="e">
        <f t="shared" si="36"/>
        <v>#N/A</v>
      </c>
      <c r="AR9" t="e">
        <f t="shared" si="37"/>
        <v>#N/A</v>
      </c>
      <c r="AS9" t="e">
        <f t="shared" si="38"/>
        <v>#N/A</v>
      </c>
      <c r="AT9" t="e">
        <f t="shared" si="39"/>
        <v>#N/A</v>
      </c>
      <c r="AU9" t="e">
        <f t="shared" si="40"/>
        <v>#N/A</v>
      </c>
    </row>
    <row r="10" spans="1:47" x14ac:dyDescent="0.3">
      <c r="A10" s="37" t="str">
        <f>日行情按到期月份分类!A10</f>
        <v>C811月</v>
      </c>
      <c r="B10" s="37" t="str">
        <f>日行情按到期月份分类!B10</f>
        <v>M1811-C-2800</v>
      </c>
      <c r="C10" s="37" t="str">
        <f>日行情按到期月份分类!C10</f>
        <v>豆粕期权M1811-C-2800</v>
      </c>
      <c r="D10" s="37">
        <f>日行情按到期月份分类!H10</f>
        <v>0</v>
      </c>
      <c r="E10" s="37">
        <f>IFERROR(VLOOKUP(B10,yesterday!$A$12:$G$2950,7,FALSE),0)</f>
        <v>0</v>
      </c>
      <c r="F10" t="str">
        <f t="shared" si="41"/>
        <v>2800</v>
      </c>
      <c r="G10">
        <f t="shared" si="0"/>
        <v>0</v>
      </c>
      <c r="H10">
        <f t="shared" si="1"/>
        <v>0</v>
      </c>
      <c r="I10" t="e">
        <f t="shared" si="2"/>
        <v>#N/A</v>
      </c>
      <c r="J10" t="e">
        <f t="shared" si="3"/>
        <v>#N/A</v>
      </c>
      <c r="K10" t="e">
        <f t="shared" si="4"/>
        <v>#N/A</v>
      </c>
      <c r="L10" t="e">
        <f t="shared" si="5"/>
        <v>#N/A</v>
      </c>
      <c r="M10" t="e">
        <f t="shared" si="6"/>
        <v>#N/A</v>
      </c>
      <c r="N10" t="e">
        <f t="shared" si="7"/>
        <v>#N/A</v>
      </c>
      <c r="O10" t="e">
        <f t="shared" si="8"/>
        <v>#N/A</v>
      </c>
      <c r="P10" t="e">
        <f t="shared" si="9"/>
        <v>#N/A</v>
      </c>
      <c r="Q10" t="e">
        <f t="shared" si="10"/>
        <v>#N/A</v>
      </c>
      <c r="R10" t="e">
        <f t="shared" si="11"/>
        <v>#N/A</v>
      </c>
      <c r="S10" t="e">
        <f t="shared" si="12"/>
        <v>#N/A</v>
      </c>
      <c r="T10" t="e">
        <f t="shared" si="13"/>
        <v>#N/A</v>
      </c>
      <c r="U10" t="e">
        <f t="shared" si="14"/>
        <v>#N/A</v>
      </c>
      <c r="V10" t="e">
        <f t="shared" si="15"/>
        <v>#N/A</v>
      </c>
      <c r="W10" t="e">
        <f t="shared" si="16"/>
        <v>#N/A</v>
      </c>
      <c r="X10" t="e">
        <f t="shared" si="17"/>
        <v>#N/A</v>
      </c>
      <c r="Y10" t="e">
        <f t="shared" si="18"/>
        <v>#N/A</v>
      </c>
      <c r="Z10" t="e">
        <f t="shared" si="19"/>
        <v>#N/A</v>
      </c>
      <c r="AA10" t="e">
        <f t="shared" si="20"/>
        <v>#N/A</v>
      </c>
      <c r="AB10" t="e">
        <f t="shared" si="21"/>
        <v>#N/A</v>
      </c>
      <c r="AC10" t="e">
        <f t="shared" si="22"/>
        <v>#N/A</v>
      </c>
      <c r="AD10" t="e">
        <f t="shared" si="23"/>
        <v>#N/A</v>
      </c>
      <c r="AE10" t="e">
        <f t="shared" si="24"/>
        <v>#N/A</v>
      </c>
      <c r="AF10" t="e">
        <f t="shared" si="25"/>
        <v>#N/A</v>
      </c>
      <c r="AG10" t="e">
        <f t="shared" si="26"/>
        <v>#N/A</v>
      </c>
      <c r="AH10" t="e">
        <f t="shared" si="27"/>
        <v>#N/A</v>
      </c>
      <c r="AI10" t="e">
        <f t="shared" si="28"/>
        <v>#N/A</v>
      </c>
      <c r="AJ10" t="e">
        <f t="shared" si="29"/>
        <v>#N/A</v>
      </c>
      <c r="AK10" t="e">
        <f t="shared" si="30"/>
        <v>#N/A</v>
      </c>
      <c r="AL10" t="e">
        <f t="shared" si="31"/>
        <v>#N/A</v>
      </c>
      <c r="AM10" t="e">
        <f t="shared" si="32"/>
        <v>#N/A</v>
      </c>
      <c r="AN10" t="e">
        <f t="shared" si="33"/>
        <v>#N/A</v>
      </c>
      <c r="AO10" t="e">
        <f t="shared" si="34"/>
        <v>#N/A</v>
      </c>
      <c r="AP10" t="e">
        <f t="shared" si="35"/>
        <v>#N/A</v>
      </c>
      <c r="AQ10" t="e">
        <f t="shared" si="36"/>
        <v>#N/A</v>
      </c>
      <c r="AR10" t="e">
        <f t="shared" si="37"/>
        <v>#N/A</v>
      </c>
      <c r="AS10" t="e">
        <f t="shared" si="38"/>
        <v>#N/A</v>
      </c>
      <c r="AT10" t="e">
        <f t="shared" si="39"/>
        <v>#N/A</v>
      </c>
      <c r="AU10" t="e">
        <f t="shared" si="40"/>
        <v>#N/A</v>
      </c>
    </row>
    <row r="11" spans="1:47" x14ac:dyDescent="0.3">
      <c r="A11" s="37" t="str">
        <f>日行情按到期月份分类!A11</f>
        <v>C811月</v>
      </c>
      <c r="B11" s="37" t="str">
        <f>日行情按到期月份分类!B11</f>
        <v>M1811-C-2850</v>
      </c>
      <c r="C11" s="37" t="str">
        <f>日行情按到期月份分类!C11</f>
        <v>豆粕期权M1811-C-2850</v>
      </c>
      <c r="D11" s="37">
        <f>日行情按到期月份分类!H11</f>
        <v>0</v>
      </c>
      <c r="E11" s="37">
        <f>IFERROR(VLOOKUP(B11,yesterday!$A$12:$G$2950,7,FALSE),0)</f>
        <v>0</v>
      </c>
      <c r="F11" t="str">
        <f t="shared" si="41"/>
        <v>2850</v>
      </c>
      <c r="G11">
        <f t="shared" si="0"/>
        <v>0</v>
      </c>
      <c r="H11">
        <f t="shared" si="1"/>
        <v>0</v>
      </c>
      <c r="I11" t="e">
        <f t="shared" si="2"/>
        <v>#N/A</v>
      </c>
      <c r="J11" t="e">
        <f t="shared" si="3"/>
        <v>#N/A</v>
      </c>
      <c r="K11" t="e">
        <f t="shared" si="4"/>
        <v>#N/A</v>
      </c>
      <c r="L11" t="e">
        <f t="shared" si="5"/>
        <v>#N/A</v>
      </c>
      <c r="M11" t="e">
        <f t="shared" si="6"/>
        <v>#N/A</v>
      </c>
      <c r="N11" t="e">
        <f t="shared" si="7"/>
        <v>#N/A</v>
      </c>
      <c r="O11" t="e">
        <f t="shared" si="8"/>
        <v>#N/A</v>
      </c>
      <c r="P11" t="e">
        <f t="shared" si="9"/>
        <v>#N/A</v>
      </c>
      <c r="Q11" t="e">
        <f t="shared" si="10"/>
        <v>#N/A</v>
      </c>
      <c r="R11" t="e">
        <f t="shared" si="11"/>
        <v>#N/A</v>
      </c>
      <c r="S11" t="e">
        <f t="shared" si="12"/>
        <v>#N/A</v>
      </c>
      <c r="T11" t="e">
        <f t="shared" si="13"/>
        <v>#N/A</v>
      </c>
      <c r="U11" t="e">
        <f t="shared" si="14"/>
        <v>#N/A</v>
      </c>
      <c r="V11" t="e">
        <f t="shared" si="15"/>
        <v>#N/A</v>
      </c>
      <c r="W11" t="e">
        <f t="shared" si="16"/>
        <v>#N/A</v>
      </c>
      <c r="X11" t="e">
        <f t="shared" si="17"/>
        <v>#N/A</v>
      </c>
      <c r="Y11" t="e">
        <f t="shared" si="18"/>
        <v>#N/A</v>
      </c>
      <c r="Z11" t="e">
        <f t="shared" si="19"/>
        <v>#N/A</v>
      </c>
      <c r="AA11" t="e">
        <f t="shared" si="20"/>
        <v>#N/A</v>
      </c>
      <c r="AB11" t="e">
        <f t="shared" si="21"/>
        <v>#N/A</v>
      </c>
      <c r="AC11" t="e">
        <f t="shared" si="22"/>
        <v>#N/A</v>
      </c>
      <c r="AD11" t="e">
        <f t="shared" si="23"/>
        <v>#N/A</v>
      </c>
      <c r="AE11" t="e">
        <f t="shared" si="24"/>
        <v>#N/A</v>
      </c>
      <c r="AF11" t="e">
        <f t="shared" si="25"/>
        <v>#N/A</v>
      </c>
      <c r="AG11" t="e">
        <f t="shared" si="26"/>
        <v>#N/A</v>
      </c>
      <c r="AH11" t="e">
        <f t="shared" si="27"/>
        <v>#N/A</v>
      </c>
      <c r="AI11" t="e">
        <f t="shared" si="28"/>
        <v>#N/A</v>
      </c>
      <c r="AJ11" t="e">
        <f t="shared" si="29"/>
        <v>#N/A</v>
      </c>
      <c r="AK11" t="e">
        <f t="shared" si="30"/>
        <v>#N/A</v>
      </c>
      <c r="AL11" t="e">
        <f t="shared" si="31"/>
        <v>#N/A</v>
      </c>
      <c r="AM11" t="e">
        <f t="shared" si="32"/>
        <v>#N/A</v>
      </c>
      <c r="AN11" t="e">
        <f t="shared" si="33"/>
        <v>#N/A</v>
      </c>
      <c r="AO11" t="e">
        <f t="shared" si="34"/>
        <v>#N/A</v>
      </c>
      <c r="AP11" t="e">
        <f t="shared" si="35"/>
        <v>#N/A</v>
      </c>
      <c r="AQ11" t="e">
        <f t="shared" si="36"/>
        <v>#N/A</v>
      </c>
      <c r="AR11" t="e">
        <f t="shared" si="37"/>
        <v>#N/A</v>
      </c>
      <c r="AS11" t="e">
        <f t="shared" si="38"/>
        <v>#N/A</v>
      </c>
      <c r="AT11" t="e">
        <f t="shared" si="39"/>
        <v>#N/A</v>
      </c>
      <c r="AU11" t="e">
        <f t="shared" si="40"/>
        <v>#N/A</v>
      </c>
    </row>
    <row r="12" spans="1:47" x14ac:dyDescent="0.3">
      <c r="A12" s="37" t="str">
        <f>日行情按到期月份分类!A12</f>
        <v>C811月</v>
      </c>
      <c r="B12" s="37" t="str">
        <f>日行情按到期月份分类!B12</f>
        <v>M1811-C-2900</v>
      </c>
      <c r="C12" s="37" t="str">
        <f>日行情按到期月份分类!C12</f>
        <v>豆粕期权M1811-C-2900</v>
      </c>
      <c r="D12" s="37">
        <f>日行情按到期月份分类!H12</f>
        <v>0</v>
      </c>
      <c r="E12" s="37">
        <f>IFERROR(VLOOKUP(B12,yesterday!$A$12:$G$2950,7,FALSE),0)</f>
        <v>0</v>
      </c>
      <c r="F12" t="str">
        <f t="shared" si="41"/>
        <v>2900</v>
      </c>
      <c r="G12">
        <f t="shared" si="0"/>
        <v>0</v>
      </c>
      <c r="H12">
        <f t="shared" si="1"/>
        <v>0</v>
      </c>
      <c r="I12" t="e">
        <f t="shared" si="2"/>
        <v>#N/A</v>
      </c>
      <c r="J12" t="e">
        <f t="shared" si="3"/>
        <v>#N/A</v>
      </c>
      <c r="K12" t="e">
        <f t="shared" si="4"/>
        <v>#N/A</v>
      </c>
      <c r="L12" t="e">
        <f t="shared" si="5"/>
        <v>#N/A</v>
      </c>
      <c r="M12" t="e">
        <f t="shared" si="6"/>
        <v>#N/A</v>
      </c>
      <c r="N12" t="e">
        <f t="shared" si="7"/>
        <v>#N/A</v>
      </c>
      <c r="O12" t="e">
        <f t="shared" si="8"/>
        <v>#N/A</v>
      </c>
      <c r="P12" t="e">
        <f t="shared" si="9"/>
        <v>#N/A</v>
      </c>
      <c r="Q12" t="e">
        <f t="shared" si="10"/>
        <v>#N/A</v>
      </c>
      <c r="R12" t="e">
        <f t="shared" si="11"/>
        <v>#N/A</v>
      </c>
      <c r="S12" t="e">
        <f t="shared" si="12"/>
        <v>#N/A</v>
      </c>
      <c r="T12" t="e">
        <f t="shared" si="13"/>
        <v>#N/A</v>
      </c>
      <c r="U12" t="e">
        <f t="shared" si="14"/>
        <v>#N/A</v>
      </c>
      <c r="V12" t="e">
        <f t="shared" si="15"/>
        <v>#N/A</v>
      </c>
      <c r="W12" t="e">
        <f t="shared" si="16"/>
        <v>#N/A</v>
      </c>
      <c r="X12" t="e">
        <f t="shared" si="17"/>
        <v>#N/A</v>
      </c>
      <c r="Y12" t="e">
        <f t="shared" si="18"/>
        <v>#N/A</v>
      </c>
      <c r="Z12" t="e">
        <f t="shared" si="19"/>
        <v>#N/A</v>
      </c>
      <c r="AA12" t="e">
        <f t="shared" si="20"/>
        <v>#N/A</v>
      </c>
      <c r="AB12" t="e">
        <f t="shared" si="21"/>
        <v>#N/A</v>
      </c>
      <c r="AC12" t="e">
        <f t="shared" si="22"/>
        <v>#N/A</v>
      </c>
      <c r="AD12" t="e">
        <f t="shared" si="23"/>
        <v>#N/A</v>
      </c>
      <c r="AE12" t="e">
        <f t="shared" si="24"/>
        <v>#N/A</v>
      </c>
      <c r="AF12" t="e">
        <f t="shared" si="25"/>
        <v>#N/A</v>
      </c>
      <c r="AG12" t="e">
        <f t="shared" si="26"/>
        <v>#N/A</v>
      </c>
      <c r="AH12" t="e">
        <f t="shared" si="27"/>
        <v>#N/A</v>
      </c>
      <c r="AI12" t="e">
        <f t="shared" si="28"/>
        <v>#N/A</v>
      </c>
      <c r="AJ12" t="e">
        <f t="shared" si="29"/>
        <v>#N/A</v>
      </c>
      <c r="AK12" t="e">
        <f t="shared" si="30"/>
        <v>#N/A</v>
      </c>
      <c r="AL12" t="e">
        <f t="shared" si="31"/>
        <v>#N/A</v>
      </c>
      <c r="AM12" t="e">
        <f t="shared" si="32"/>
        <v>#N/A</v>
      </c>
      <c r="AN12" t="e">
        <f t="shared" si="33"/>
        <v>#N/A</v>
      </c>
      <c r="AO12" t="e">
        <f t="shared" si="34"/>
        <v>#N/A</v>
      </c>
      <c r="AP12" t="e">
        <f t="shared" si="35"/>
        <v>#N/A</v>
      </c>
      <c r="AQ12" t="e">
        <f t="shared" si="36"/>
        <v>#N/A</v>
      </c>
      <c r="AR12" t="e">
        <f t="shared" si="37"/>
        <v>#N/A</v>
      </c>
      <c r="AS12" t="e">
        <f t="shared" si="38"/>
        <v>#N/A</v>
      </c>
      <c r="AT12" t="e">
        <f t="shared" si="39"/>
        <v>#N/A</v>
      </c>
      <c r="AU12" t="e">
        <f t="shared" si="40"/>
        <v>#N/A</v>
      </c>
    </row>
    <row r="13" spans="1:47" x14ac:dyDescent="0.3">
      <c r="A13" s="37" t="str">
        <f>日行情按到期月份分类!A13</f>
        <v>C811月</v>
      </c>
      <c r="B13" s="37" t="str">
        <f>日行情按到期月份分类!B13</f>
        <v>M1811-C-2950</v>
      </c>
      <c r="C13" s="37" t="str">
        <f>日行情按到期月份分类!C13</f>
        <v>豆粕期权M1811-C-2950</v>
      </c>
      <c r="D13" s="37">
        <f>日行情按到期月份分类!H13</f>
        <v>0</v>
      </c>
      <c r="E13" s="37">
        <f>IFERROR(VLOOKUP(B13,yesterday!$A$12:$G$2950,7,FALSE),0)</f>
        <v>0</v>
      </c>
      <c r="F13" t="str">
        <f t="shared" si="41"/>
        <v>2950</v>
      </c>
      <c r="G13">
        <f t="shared" si="0"/>
        <v>0</v>
      </c>
      <c r="H13">
        <f t="shared" si="1"/>
        <v>0</v>
      </c>
      <c r="I13" t="e">
        <f t="shared" si="2"/>
        <v>#N/A</v>
      </c>
      <c r="J13" t="e">
        <f t="shared" si="3"/>
        <v>#N/A</v>
      </c>
      <c r="K13" t="e">
        <f t="shared" si="4"/>
        <v>#N/A</v>
      </c>
      <c r="L13" t="e">
        <f t="shared" si="5"/>
        <v>#N/A</v>
      </c>
      <c r="M13" t="e">
        <f t="shared" si="6"/>
        <v>#N/A</v>
      </c>
      <c r="N13" t="e">
        <f t="shared" si="7"/>
        <v>#N/A</v>
      </c>
      <c r="O13" t="e">
        <f t="shared" si="8"/>
        <v>#N/A</v>
      </c>
      <c r="P13" t="e">
        <f t="shared" si="9"/>
        <v>#N/A</v>
      </c>
      <c r="Q13" t="e">
        <f t="shared" si="10"/>
        <v>#N/A</v>
      </c>
      <c r="R13" t="e">
        <f t="shared" si="11"/>
        <v>#N/A</v>
      </c>
      <c r="S13" t="e">
        <f t="shared" si="12"/>
        <v>#N/A</v>
      </c>
      <c r="T13" t="e">
        <f t="shared" si="13"/>
        <v>#N/A</v>
      </c>
      <c r="U13" t="e">
        <f t="shared" si="14"/>
        <v>#N/A</v>
      </c>
      <c r="V13" t="e">
        <f t="shared" si="15"/>
        <v>#N/A</v>
      </c>
      <c r="W13" t="e">
        <f t="shared" si="16"/>
        <v>#N/A</v>
      </c>
      <c r="X13" t="e">
        <f t="shared" si="17"/>
        <v>#N/A</v>
      </c>
      <c r="Y13" t="e">
        <f t="shared" si="18"/>
        <v>#N/A</v>
      </c>
      <c r="Z13" t="e">
        <f t="shared" si="19"/>
        <v>#N/A</v>
      </c>
      <c r="AA13" t="e">
        <f t="shared" si="20"/>
        <v>#N/A</v>
      </c>
      <c r="AB13" t="e">
        <f t="shared" si="21"/>
        <v>#N/A</v>
      </c>
      <c r="AC13" t="e">
        <f t="shared" si="22"/>
        <v>#N/A</v>
      </c>
      <c r="AD13" t="e">
        <f t="shared" si="23"/>
        <v>#N/A</v>
      </c>
      <c r="AE13" t="e">
        <f t="shared" si="24"/>
        <v>#N/A</v>
      </c>
      <c r="AF13" t="e">
        <f t="shared" si="25"/>
        <v>#N/A</v>
      </c>
      <c r="AG13" t="e">
        <f t="shared" si="26"/>
        <v>#N/A</v>
      </c>
      <c r="AH13" t="e">
        <f t="shared" si="27"/>
        <v>#N/A</v>
      </c>
      <c r="AI13" t="e">
        <f t="shared" si="28"/>
        <v>#N/A</v>
      </c>
      <c r="AJ13" t="e">
        <f t="shared" si="29"/>
        <v>#N/A</v>
      </c>
      <c r="AK13" t="e">
        <f t="shared" si="30"/>
        <v>#N/A</v>
      </c>
      <c r="AL13" t="e">
        <f t="shared" si="31"/>
        <v>#N/A</v>
      </c>
      <c r="AM13" t="e">
        <f t="shared" si="32"/>
        <v>#N/A</v>
      </c>
      <c r="AN13" t="e">
        <f t="shared" si="33"/>
        <v>#N/A</v>
      </c>
      <c r="AO13" t="e">
        <f t="shared" si="34"/>
        <v>#N/A</v>
      </c>
      <c r="AP13" t="e">
        <f t="shared" si="35"/>
        <v>#N/A</v>
      </c>
      <c r="AQ13" t="e">
        <f t="shared" si="36"/>
        <v>#N/A</v>
      </c>
      <c r="AR13" t="e">
        <f t="shared" si="37"/>
        <v>#N/A</v>
      </c>
      <c r="AS13" t="e">
        <f t="shared" si="38"/>
        <v>#N/A</v>
      </c>
      <c r="AT13" t="e">
        <f t="shared" si="39"/>
        <v>#N/A</v>
      </c>
      <c r="AU13" t="e">
        <f t="shared" si="40"/>
        <v>#N/A</v>
      </c>
    </row>
    <row r="14" spans="1:47" x14ac:dyDescent="0.3">
      <c r="A14" s="37" t="str">
        <f>日行情按到期月份分类!A14</f>
        <v>C811月</v>
      </c>
      <c r="B14" s="37" t="str">
        <f>日行情按到期月份分类!B14</f>
        <v>M1811-C-3000</v>
      </c>
      <c r="C14" s="37" t="str">
        <f>日行情按到期月份分类!C14</f>
        <v>豆粕期权M1811-C-3000</v>
      </c>
      <c r="D14" s="37">
        <f>日行情按到期月份分类!H14</f>
        <v>0</v>
      </c>
      <c r="E14" s="37">
        <f>IFERROR(VLOOKUP(B14,yesterday!$A$12:$G$2950,7,FALSE),0)</f>
        <v>0</v>
      </c>
      <c r="F14" t="str">
        <f t="shared" si="41"/>
        <v>3000</v>
      </c>
      <c r="G14">
        <f t="shared" si="0"/>
        <v>0</v>
      </c>
      <c r="H14">
        <f t="shared" si="1"/>
        <v>0</v>
      </c>
      <c r="I14" t="e">
        <f t="shared" si="2"/>
        <v>#N/A</v>
      </c>
      <c r="J14" t="e">
        <f t="shared" si="3"/>
        <v>#N/A</v>
      </c>
      <c r="K14" t="e">
        <f t="shared" si="4"/>
        <v>#N/A</v>
      </c>
      <c r="L14" t="e">
        <f t="shared" si="5"/>
        <v>#N/A</v>
      </c>
      <c r="M14" t="e">
        <f t="shared" si="6"/>
        <v>#N/A</v>
      </c>
      <c r="N14" t="e">
        <f t="shared" si="7"/>
        <v>#N/A</v>
      </c>
      <c r="O14" t="e">
        <f t="shared" si="8"/>
        <v>#N/A</v>
      </c>
      <c r="P14" t="e">
        <f t="shared" si="9"/>
        <v>#N/A</v>
      </c>
      <c r="Q14" t="e">
        <f t="shared" si="10"/>
        <v>#N/A</v>
      </c>
      <c r="R14" t="e">
        <f t="shared" si="11"/>
        <v>#N/A</v>
      </c>
      <c r="S14" t="e">
        <f t="shared" si="12"/>
        <v>#N/A</v>
      </c>
      <c r="T14" t="e">
        <f t="shared" si="13"/>
        <v>#N/A</v>
      </c>
      <c r="U14" t="e">
        <f t="shared" si="14"/>
        <v>#N/A</v>
      </c>
      <c r="V14" t="e">
        <f t="shared" si="15"/>
        <v>#N/A</v>
      </c>
      <c r="W14" t="e">
        <f t="shared" si="16"/>
        <v>#N/A</v>
      </c>
      <c r="X14" t="e">
        <f t="shared" si="17"/>
        <v>#N/A</v>
      </c>
      <c r="Y14" t="e">
        <f t="shared" si="18"/>
        <v>#N/A</v>
      </c>
      <c r="Z14" t="e">
        <f t="shared" si="19"/>
        <v>#N/A</v>
      </c>
      <c r="AA14" t="e">
        <f t="shared" si="20"/>
        <v>#N/A</v>
      </c>
      <c r="AB14" t="e">
        <f t="shared" si="21"/>
        <v>#N/A</v>
      </c>
      <c r="AC14" t="e">
        <f t="shared" si="22"/>
        <v>#N/A</v>
      </c>
      <c r="AD14" t="e">
        <f t="shared" si="23"/>
        <v>#N/A</v>
      </c>
      <c r="AE14" t="e">
        <f t="shared" si="24"/>
        <v>#N/A</v>
      </c>
      <c r="AF14" t="e">
        <f t="shared" si="25"/>
        <v>#N/A</v>
      </c>
      <c r="AG14" t="e">
        <f t="shared" si="26"/>
        <v>#N/A</v>
      </c>
      <c r="AH14" t="e">
        <f t="shared" si="27"/>
        <v>#N/A</v>
      </c>
      <c r="AI14" t="e">
        <f t="shared" si="28"/>
        <v>#N/A</v>
      </c>
      <c r="AJ14" t="e">
        <f t="shared" si="29"/>
        <v>#N/A</v>
      </c>
      <c r="AK14" t="e">
        <f t="shared" si="30"/>
        <v>#N/A</v>
      </c>
      <c r="AL14" t="e">
        <f t="shared" si="31"/>
        <v>#N/A</v>
      </c>
      <c r="AM14" t="e">
        <f t="shared" si="32"/>
        <v>#N/A</v>
      </c>
      <c r="AN14" t="e">
        <f t="shared" si="33"/>
        <v>#N/A</v>
      </c>
      <c r="AO14" t="e">
        <f t="shared" si="34"/>
        <v>#N/A</v>
      </c>
      <c r="AP14" t="e">
        <f t="shared" si="35"/>
        <v>#N/A</v>
      </c>
      <c r="AQ14" t="e">
        <f t="shared" si="36"/>
        <v>#N/A</v>
      </c>
      <c r="AR14" t="e">
        <f t="shared" si="37"/>
        <v>#N/A</v>
      </c>
      <c r="AS14" t="e">
        <f t="shared" si="38"/>
        <v>#N/A</v>
      </c>
      <c r="AT14" t="e">
        <f t="shared" si="39"/>
        <v>#N/A</v>
      </c>
      <c r="AU14" t="e">
        <f t="shared" si="40"/>
        <v>#N/A</v>
      </c>
    </row>
    <row r="15" spans="1:47" x14ac:dyDescent="0.3">
      <c r="A15" s="37" t="str">
        <f>日行情按到期月份分类!A15</f>
        <v>C811月</v>
      </c>
      <c r="B15" s="37" t="str">
        <f>日行情按到期月份分类!B15</f>
        <v>M1811-C-3050</v>
      </c>
      <c r="C15" s="37" t="str">
        <f>日行情按到期月份分类!C15</f>
        <v>豆粕期权M1811-C-3050</v>
      </c>
      <c r="D15" s="37">
        <f>日行情按到期月份分类!H15</f>
        <v>0</v>
      </c>
      <c r="E15" s="37">
        <f>IFERROR(VLOOKUP(B15,yesterday!$A$12:$G$2950,7,FALSE),0)</f>
        <v>0</v>
      </c>
      <c r="F15" t="str">
        <f t="shared" si="41"/>
        <v>3050</v>
      </c>
      <c r="G15">
        <f t="shared" si="0"/>
        <v>0</v>
      </c>
      <c r="H15">
        <f t="shared" si="1"/>
        <v>0</v>
      </c>
      <c r="I15" t="e">
        <f t="shared" si="2"/>
        <v>#N/A</v>
      </c>
      <c r="J15" t="e">
        <f t="shared" si="3"/>
        <v>#N/A</v>
      </c>
      <c r="K15" t="e">
        <f t="shared" si="4"/>
        <v>#N/A</v>
      </c>
      <c r="L15" t="e">
        <f t="shared" si="5"/>
        <v>#N/A</v>
      </c>
      <c r="M15" t="e">
        <f t="shared" si="6"/>
        <v>#N/A</v>
      </c>
      <c r="N15" t="e">
        <f t="shared" si="7"/>
        <v>#N/A</v>
      </c>
      <c r="O15" t="e">
        <f t="shared" si="8"/>
        <v>#N/A</v>
      </c>
      <c r="P15" t="e">
        <f t="shared" si="9"/>
        <v>#N/A</v>
      </c>
      <c r="Q15" t="e">
        <f t="shared" si="10"/>
        <v>#N/A</v>
      </c>
      <c r="R15" t="e">
        <f t="shared" si="11"/>
        <v>#N/A</v>
      </c>
      <c r="S15" t="e">
        <f t="shared" si="12"/>
        <v>#N/A</v>
      </c>
      <c r="T15" t="e">
        <f t="shared" si="13"/>
        <v>#N/A</v>
      </c>
      <c r="U15" t="e">
        <f t="shared" si="14"/>
        <v>#N/A</v>
      </c>
      <c r="V15" t="e">
        <f t="shared" si="15"/>
        <v>#N/A</v>
      </c>
      <c r="W15" t="e">
        <f t="shared" si="16"/>
        <v>#N/A</v>
      </c>
      <c r="X15" t="e">
        <f t="shared" si="17"/>
        <v>#N/A</v>
      </c>
      <c r="Y15" t="e">
        <f t="shared" si="18"/>
        <v>#N/A</v>
      </c>
      <c r="Z15" t="e">
        <f t="shared" si="19"/>
        <v>#N/A</v>
      </c>
      <c r="AA15" t="e">
        <f t="shared" si="20"/>
        <v>#N/A</v>
      </c>
      <c r="AB15" t="e">
        <f t="shared" si="21"/>
        <v>#N/A</v>
      </c>
      <c r="AC15" t="e">
        <f t="shared" si="22"/>
        <v>#N/A</v>
      </c>
      <c r="AD15" t="e">
        <f t="shared" si="23"/>
        <v>#N/A</v>
      </c>
      <c r="AE15" t="e">
        <f t="shared" si="24"/>
        <v>#N/A</v>
      </c>
      <c r="AF15" t="e">
        <f t="shared" si="25"/>
        <v>#N/A</v>
      </c>
      <c r="AG15" t="e">
        <f t="shared" si="26"/>
        <v>#N/A</v>
      </c>
      <c r="AH15" t="e">
        <f t="shared" si="27"/>
        <v>#N/A</v>
      </c>
      <c r="AI15" t="e">
        <f t="shared" si="28"/>
        <v>#N/A</v>
      </c>
      <c r="AJ15" t="e">
        <f t="shared" si="29"/>
        <v>#N/A</v>
      </c>
      <c r="AK15" t="e">
        <f t="shared" si="30"/>
        <v>#N/A</v>
      </c>
      <c r="AL15" t="e">
        <f t="shared" si="31"/>
        <v>#N/A</v>
      </c>
      <c r="AM15" t="e">
        <f t="shared" si="32"/>
        <v>#N/A</v>
      </c>
      <c r="AN15" t="e">
        <f t="shared" si="33"/>
        <v>#N/A</v>
      </c>
      <c r="AO15" t="e">
        <f t="shared" si="34"/>
        <v>#N/A</v>
      </c>
      <c r="AP15" t="e">
        <f t="shared" si="35"/>
        <v>#N/A</v>
      </c>
      <c r="AQ15" t="e">
        <f t="shared" si="36"/>
        <v>#N/A</v>
      </c>
      <c r="AR15" t="e">
        <f t="shared" si="37"/>
        <v>#N/A</v>
      </c>
      <c r="AS15" t="e">
        <f t="shared" si="38"/>
        <v>#N/A</v>
      </c>
      <c r="AT15" t="e">
        <f t="shared" si="39"/>
        <v>#N/A</v>
      </c>
      <c r="AU15" t="e">
        <f t="shared" si="40"/>
        <v>#N/A</v>
      </c>
    </row>
    <row r="16" spans="1:47" x14ac:dyDescent="0.3">
      <c r="A16" s="37" t="str">
        <f>日行情按到期月份分类!A16</f>
        <v>C811月</v>
      </c>
      <c r="B16" s="37" t="str">
        <f>日行情按到期月份分类!B16</f>
        <v>M1811-C-3100</v>
      </c>
      <c r="C16" s="37" t="str">
        <f>日行情按到期月份分类!C16</f>
        <v>豆粕期权M1811-C-3100</v>
      </c>
      <c r="D16" s="37">
        <f>日行情按到期月份分类!H16</f>
        <v>0</v>
      </c>
      <c r="E16" s="37">
        <f>IFERROR(VLOOKUP(B16,yesterday!$A$12:$G$2950,7,FALSE),0)</f>
        <v>0</v>
      </c>
      <c r="F16" t="str">
        <f t="shared" si="41"/>
        <v>3100</v>
      </c>
      <c r="G16">
        <f t="shared" si="0"/>
        <v>0</v>
      </c>
      <c r="H16">
        <f t="shared" si="1"/>
        <v>0</v>
      </c>
      <c r="I16" t="e">
        <f t="shared" si="2"/>
        <v>#N/A</v>
      </c>
      <c r="J16" t="e">
        <f t="shared" si="3"/>
        <v>#N/A</v>
      </c>
      <c r="K16" t="e">
        <f t="shared" si="4"/>
        <v>#N/A</v>
      </c>
      <c r="L16" t="e">
        <f t="shared" si="5"/>
        <v>#N/A</v>
      </c>
      <c r="M16" t="e">
        <f t="shared" si="6"/>
        <v>#N/A</v>
      </c>
      <c r="N16" t="e">
        <f t="shared" si="7"/>
        <v>#N/A</v>
      </c>
      <c r="O16" t="e">
        <f t="shared" si="8"/>
        <v>#N/A</v>
      </c>
      <c r="P16" t="e">
        <f t="shared" si="9"/>
        <v>#N/A</v>
      </c>
      <c r="Q16" t="e">
        <f t="shared" si="10"/>
        <v>#N/A</v>
      </c>
      <c r="R16" t="e">
        <f t="shared" si="11"/>
        <v>#N/A</v>
      </c>
      <c r="S16" t="e">
        <f t="shared" si="12"/>
        <v>#N/A</v>
      </c>
      <c r="T16" t="e">
        <f t="shared" si="13"/>
        <v>#N/A</v>
      </c>
      <c r="U16" t="e">
        <f t="shared" si="14"/>
        <v>#N/A</v>
      </c>
      <c r="V16" t="e">
        <f t="shared" si="15"/>
        <v>#N/A</v>
      </c>
      <c r="W16" t="e">
        <f t="shared" si="16"/>
        <v>#N/A</v>
      </c>
      <c r="X16" t="e">
        <f t="shared" si="17"/>
        <v>#N/A</v>
      </c>
      <c r="Y16" t="e">
        <f t="shared" si="18"/>
        <v>#N/A</v>
      </c>
      <c r="Z16" t="e">
        <f t="shared" si="19"/>
        <v>#N/A</v>
      </c>
      <c r="AA16" t="e">
        <f t="shared" si="20"/>
        <v>#N/A</v>
      </c>
      <c r="AB16" t="e">
        <f t="shared" si="21"/>
        <v>#N/A</v>
      </c>
      <c r="AC16" t="e">
        <f t="shared" si="22"/>
        <v>#N/A</v>
      </c>
      <c r="AD16" t="e">
        <f t="shared" si="23"/>
        <v>#N/A</v>
      </c>
      <c r="AE16" t="e">
        <f t="shared" si="24"/>
        <v>#N/A</v>
      </c>
      <c r="AF16" t="e">
        <f t="shared" si="25"/>
        <v>#N/A</v>
      </c>
      <c r="AG16" t="e">
        <f t="shared" si="26"/>
        <v>#N/A</v>
      </c>
      <c r="AH16" t="e">
        <f t="shared" si="27"/>
        <v>#N/A</v>
      </c>
      <c r="AI16" t="e">
        <f t="shared" si="28"/>
        <v>#N/A</v>
      </c>
      <c r="AJ16" t="e">
        <f t="shared" si="29"/>
        <v>#N/A</v>
      </c>
      <c r="AK16" t="e">
        <f t="shared" si="30"/>
        <v>#N/A</v>
      </c>
      <c r="AL16" t="e">
        <f t="shared" si="31"/>
        <v>#N/A</v>
      </c>
      <c r="AM16" t="e">
        <f t="shared" si="32"/>
        <v>#N/A</v>
      </c>
      <c r="AN16" t="e">
        <f t="shared" si="33"/>
        <v>#N/A</v>
      </c>
      <c r="AO16" t="e">
        <f t="shared" si="34"/>
        <v>#N/A</v>
      </c>
      <c r="AP16" t="e">
        <f t="shared" si="35"/>
        <v>#N/A</v>
      </c>
      <c r="AQ16" t="e">
        <f t="shared" si="36"/>
        <v>#N/A</v>
      </c>
      <c r="AR16" t="e">
        <f t="shared" si="37"/>
        <v>#N/A</v>
      </c>
      <c r="AS16" t="e">
        <f t="shared" si="38"/>
        <v>#N/A</v>
      </c>
      <c r="AT16" t="e">
        <f t="shared" si="39"/>
        <v>#N/A</v>
      </c>
      <c r="AU16" t="e">
        <f t="shared" si="40"/>
        <v>#N/A</v>
      </c>
    </row>
    <row r="17" spans="1:47" x14ac:dyDescent="0.3">
      <c r="A17" s="37" t="str">
        <f>日行情按到期月份分类!A17</f>
        <v>C811月</v>
      </c>
      <c r="B17" s="37" t="str">
        <f>日行情按到期月份分类!B17</f>
        <v>M1811-C-3150</v>
      </c>
      <c r="C17" s="37" t="str">
        <f>日行情按到期月份分类!C17</f>
        <v>豆粕期权M1811-C-3150</v>
      </c>
      <c r="D17" s="37">
        <f>日行情按到期月份分类!H17</f>
        <v>0</v>
      </c>
      <c r="E17" s="37">
        <f>IFERROR(VLOOKUP(B17,yesterday!$A$12:$G$2950,7,FALSE),0)</f>
        <v>0</v>
      </c>
      <c r="F17" t="str">
        <f t="shared" si="41"/>
        <v>3150</v>
      </c>
      <c r="G17">
        <f t="shared" si="0"/>
        <v>0</v>
      </c>
      <c r="H17">
        <f t="shared" si="1"/>
        <v>0</v>
      </c>
      <c r="I17" t="e">
        <f t="shared" si="2"/>
        <v>#N/A</v>
      </c>
      <c r="J17" t="e">
        <f t="shared" si="3"/>
        <v>#N/A</v>
      </c>
      <c r="K17" t="e">
        <f t="shared" si="4"/>
        <v>#N/A</v>
      </c>
      <c r="L17" t="e">
        <f t="shared" si="5"/>
        <v>#N/A</v>
      </c>
      <c r="M17" t="e">
        <f t="shared" si="6"/>
        <v>#N/A</v>
      </c>
      <c r="N17" t="e">
        <f t="shared" si="7"/>
        <v>#N/A</v>
      </c>
      <c r="O17" t="e">
        <f t="shared" si="8"/>
        <v>#N/A</v>
      </c>
      <c r="P17" t="e">
        <f t="shared" si="9"/>
        <v>#N/A</v>
      </c>
      <c r="Q17" t="e">
        <f t="shared" si="10"/>
        <v>#N/A</v>
      </c>
      <c r="R17" t="e">
        <f t="shared" si="11"/>
        <v>#N/A</v>
      </c>
      <c r="S17" t="e">
        <f t="shared" si="12"/>
        <v>#N/A</v>
      </c>
      <c r="T17" t="e">
        <f t="shared" si="13"/>
        <v>#N/A</v>
      </c>
      <c r="U17" t="e">
        <f t="shared" si="14"/>
        <v>#N/A</v>
      </c>
      <c r="V17" t="e">
        <f t="shared" si="15"/>
        <v>#N/A</v>
      </c>
      <c r="W17" t="e">
        <f t="shared" si="16"/>
        <v>#N/A</v>
      </c>
      <c r="X17" t="e">
        <f t="shared" si="17"/>
        <v>#N/A</v>
      </c>
      <c r="Y17" t="e">
        <f t="shared" si="18"/>
        <v>#N/A</v>
      </c>
      <c r="Z17" t="e">
        <f t="shared" si="19"/>
        <v>#N/A</v>
      </c>
      <c r="AA17" t="e">
        <f t="shared" si="20"/>
        <v>#N/A</v>
      </c>
      <c r="AB17" t="e">
        <f t="shared" si="21"/>
        <v>#N/A</v>
      </c>
      <c r="AC17" t="e">
        <f t="shared" si="22"/>
        <v>#N/A</v>
      </c>
      <c r="AD17" t="e">
        <f t="shared" si="23"/>
        <v>#N/A</v>
      </c>
      <c r="AE17" t="e">
        <f t="shared" si="24"/>
        <v>#N/A</v>
      </c>
      <c r="AF17" t="e">
        <f t="shared" si="25"/>
        <v>#N/A</v>
      </c>
      <c r="AG17" t="e">
        <f t="shared" si="26"/>
        <v>#N/A</v>
      </c>
      <c r="AH17" t="e">
        <f t="shared" si="27"/>
        <v>#N/A</v>
      </c>
      <c r="AI17" t="e">
        <f t="shared" si="28"/>
        <v>#N/A</v>
      </c>
      <c r="AJ17" t="e">
        <f t="shared" si="29"/>
        <v>#N/A</v>
      </c>
      <c r="AK17" t="e">
        <f t="shared" si="30"/>
        <v>#N/A</v>
      </c>
      <c r="AL17" t="e">
        <f t="shared" si="31"/>
        <v>#N/A</v>
      </c>
      <c r="AM17" t="e">
        <f t="shared" si="32"/>
        <v>#N/A</v>
      </c>
      <c r="AN17" t="e">
        <f t="shared" si="33"/>
        <v>#N/A</v>
      </c>
      <c r="AO17" t="e">
        <f t="shared" si="34"/>
        <v>#N/A</v>
      </c>
      <c r="AP17" t="e">
        <f t="shared" si="35"/>
        <v>#N/A</v>
      </c>
      <c r="AQ17" t="e">
        <f t="shared" si="36"/>
        <v>#N/A</v>
      </c>
      <c r="AR17" t="e">
        <f t="shared" si="37"/>
        <v>#N/A</v>
      </c>
      <c r="AS17" t="e">
        <f t="shared" si="38"/>
        <v>#N/A</v>
      </c>
      <c r="AT17" t="e">
        <f t="shared" si="39"/>
        <v>#N/A</v>
      </c>
      <c r="AU17" t="e">
        <f t="shared" si="40"/>
        <v>#N/A</v>
      </c>
    </row>
    <row r="18" spans="1:47" x14ac:dyDescent="0.3">
      <c r="A18" s="37" t="str">
        <f>日行情按到期月份分类!A18</f>
        <v>C811月</v>
      </c>
      <c r="B18" s="37" t="str">
        <f>日行情按到期月份分类!B18</f>
        <v>M1811-C-3200</v>
      </c>
      <c r="C18" s="37" t="str">
        <f>日行情按到期月份分类!C18</f>
        <v>豆粕期权M1811-C-3200</v>
      </c>
      <c r="D18" s="37">
        <f>日行情按到期月份分类!H18</f>
        <v>0.15471597214370969</v>
      </c>
      <c r="E18" s="37">
        <f>IFERROR(VLOOKUP(B18,yesterday!$A$12:$G$2950,7,FALSE),0)</f>
        <v>0.12743231223031876</v>
      </c>
      <c r="F18" t="str">
        <f t="shared" si="41"/>
        <v>3200</v>
      </c>
      <c r="G18">
        <f t="shared" si="0"/>
        <v>0.15471597214370969</v>
      </c>
      <c r="H18">
        <f t="shared" si="1"/>
        <v>0.12743231223031876</v>
      </c>
      <c r="I18" t="e">
        <f t="shared" si="2"/>
        <v>#N/A</v>
      </c>
      <c r="J18" t="e">
        <f t="shared" si="3"/>
        <v>#N/A</v>
      </c>
      <c r="K18" t="e">
        <f t="shared" si="4"/>
        <v>#N/A</v>
      </c>
      <c r="L18" t="e">
        <f t="shared" si="5"/>
        <v>#N/A</v>
      </c>
      <c r="M18" t="e">
        <f t="shared" si="6"/>
        <v>#N/A</v>
      </c>
      <c r="N18" t="e">
        <f t="shared" si="7"/>
        <v>#N/A</v>
      </c>
      <c r="O18" t="e">
        <f t="shared" si="8"/>
        <v>#N/A</v>
      </c>
      <c r="P18" t="e">
        <f t="shared" si="9"/>
        <v>#N/A</v>
      </c>
      <c r="Q18" t="e">
        <f t="shared" si="10"/>
        <v>#N/A</v>
      </c>
      <c r="R18" t="e">
        <f t="shared" si="11"/>
        <v>#N/A</v>
      </c>
      <c r="S18" t="e">
        <f t="shared" si="12"/>
        <v>#N/A</v>
      </c>
      <c r="T18" t="e">
        <f t="shared" si="13"/>
        <v>#N/A</v>
      </c>
      <c r="U18" t="e">
        <f t="shared" si="14"/>
        <v>#N/A</v>
      </c>
      <c r="V18" t="e">
        <f t="shared" si="15"/>
        <v>#N/A</v>
      </c>
      <c r="W18" t="e">
        <f t="shared" si="16"/>
        <v>#N/A</v>
      </c>
      <c r="X18" t="e">
        <f t="shared" si="17"/>
        <v>#N/A</v>
      </c>
      <c r="Y18" t="e">
        <f t="shared" si="18"/>
        <v>#N/A</v>
      </c>
      <c r="Z18" t="e">
        <f t="shared" si="19"/>
        <v>#N/A</v>
      </c>
      <c r="AA18" t="e">
        <f t="shared" si="20"/>
        <v>#N/A</v>
      </c>
      <c r="AB18" t="e">
        <f t="shared" si="21"/>
        <v>#N/A</v>
      </c>
      <c r="AC18" t="e">
        <f t="shared" si="22"/>
        <v>#N/A</v>
      </c>
      <c r="AD18" t="e">
        <f t="shared" si="23"/>
        <v>#N/A</v>
      </c>
      <c r="AE18" t="e">
        <f t="shared" si="24"/>
        <v>#N/A</v>
      </c>
      <c r="AF18" t="e">
        <f t="shared" si="25"/>
        <v>#N/A</v>
      </c>
      <c r="AG18" t="e">
        <f t="shared" si="26"/>
        <v>#N/A</v>
      </c>
      <c r="AH18" t="e">
        <f t="shared" si="27"/>
        <v>#N/A</v>
      </c>
      <c r="AI18" t="e">
        <f t="shared" si="28"/>
        <v>#N/A</v>
      </c>
      <c r="AJ18" t="e">
        <f t="shared" si="29"/>
        <v>#N/A</v>
      </c>
      <c r="AK18" t="e">
        <f t="shared" si="30"/>
        <v>#N/A</v>
      </c>
      <c r="AL18" t="e">
        <f t="shared" si="31"/>
        <v>#N/A</v>
      </c>
      <c r="AM18" t="e">
        <f t="shared" si="32"/>
        <v>#N/A</v>
      </c>
      <c r="AN18" t="e">
        <f t="shared" si="33"/>
        <v>#N/A</v>
      </c>
      <c r="AO18" t="e">
        <f t="shared" si="34"/>
        <v>#N/A</v>
      </c>
      <c r="AP18" t="e">
        <f t="shared" si="35"/>
        <v>#N/A</v>
      </c>
      <c r="AQ18" t="e">
        <f t="shared" si="36"/>
        <v>#N/A</v>
      </c>
      <c r="AR18" t="e">
        <f t="shared" si="37"/>
        <v>#N/A</v>
      </c>
      <c r="AS18" t="e">
        <f t="shared" si="38"/>
        <v>#N/A</v>
      </c>
      <c r="AT18" t="e">
        <f t="shared" si="39"/>
        <v>#N/A</v>
      </c>
      <c r="AU18" t="e">
        <f t="shared" si="40"/>
        <v>#N/A</v>
      </c>
    </row>
    <row r="19" spans="1:47" x14ac:dyDescent="0.3">
      <c r="A19" s="37" t="str">
        <f>日行情按到期月份分类!A19</f>
        <v>C811月</v>
      </c>
      <c r="B19" s="37" t="str">
        <f>日行情按到期月份分类!B19</f>
        <v>M1811-C-3250</v>
      </c>
      <c r="C19" s="37" t="str">
        <f>日行情按到期月份分类!C19</f>
        <v>豆粕期权M1811-C-3250</v>
      </c>
      <c r="D19" s="37">
        <f>日行情按到期月份分类!H19</f>
        <v>0.14770171508222821</v>
      </c>
      <c r="E19" s="37">
        <f>IFERROR(VLOOKUP(B19,yesterday!$A$12:$G$2950,7,FALSE),0)</f>
        <v>0.12795194422438738</v>
      </c>
      <c r="F19" t="str">
        <f t="shared" si="41"/>
        <v>3250</v>
      </c>
      <c r="G19">
        <f t="shared" si="0"/>
        <v>0.14770171508222821</v>
      </c>
      <c r="H19">
        <f t="shared" si="1"/>
        <v>0.12795194422438738</v>
      </c>
      <c r="I19" t="e">
        <f t="shared" si="2"/>
        <v>#N/A</v>
      </c>
      <c r="J19" t="e">
        <f t="shared" si="3"/>
        <v>#N/A</v>
      </c>
      <c r="K19" t="e">
        <f t="shared" si="4"/>
        <v>#N/A</v>
      </c>
      <c r="L19" t="e">
        <f t="shared" si="5"/>
        <v>#N/A</v>
      </c>
      <c r="M19" t="e">
        <f t="shared" si="6"/>
        <v>#N/A</v>
      </c>
      <c r="N19" t="e">
        <f t="shared" si="7"/>
        <v>#N/A</v>
      </c>
      <c r="O19" t="e">
        <f t="shared" si="8"/>
        <v>#N/A</v>
      </c>
      <c r="P19" t="e">
        <f t="shared" si="9"/>
        <v>#N/A</v>
      </c>
      <c r="Q19" t="e">
        <f t="shared" si="10"/>
        <v>#N/A</v>
      </c>
      <c r="R19" t="e">
        <f t="shared" si="11"/>
        <v>#N/A</v>
      </c>
      <c r="S19" t="e">
        <f t="shared" si="12"/>
        <v>#N/A</v>
      </c>
      <c r="T19" t="e">
        <f t="shared" si="13"/>
        <v>#N/A</v>
      </c>
      <c r="U19" t="e">
        <f t="shared" si="14"/>
        <v>#N/A</v>
      </c>
      <c r="V19" t="e">
        <f t="shared" si="15"/>
        <v>#N/A</v>
      </c>
      <c r="W19" t="e">
        <f t="shared" si="16"/>
        <v>#N/A</v>
      </c>
      <c r="X19" t="e">
        <f t="shared" si="17"/>
        <v>#N/A</v>
      </c>
      <c r="Y19" t="e">
        <f t="shared" si="18"/>
        <v>#N/A</v>
      </c>
      <c r="Z19" t="e">
        <f t="shared" si="19"/>
        <v>#N/A</v>
      </c>
      <c r="AA19" t="e">
        <f t="shared" si="20"/>
        <v>#N/A</v>
      </c>
      <c r="AB19" t="e">
        <f t="shared" si="21"/>
        <v>#N/A</v>
      </c>
      <c r="AC19" t="e">
        <f t="shared" si="22"/>
        <v>#N/A</v>
      </c>
      <c r="AD19" t="e">
        <f t="shared" si="23"/>
        <v>#N/A</v>
      </c>
      <c r="AE19" t="e">
        <f t="shared" si="24"/>
        <v>#N/A</v>
      </c>
      <c r="AF19" t="e">
        <f t="shared" si="25"/>
        <v>#N/A</v>
      </c>
      <c r="AG19" t="e">
        <f t="shared" si="26"/>
        <v>#N/A</v>
      </c>
      <c r="AH19" t="e">
        <f t="shared" si="27"/>
        <v>#N/A</v>
      </c>
      <c r="AI19" t="e">
        <f t="shared" si="28"/>
        <v>#N/A</v>
      </c>
      <c r="AJ19" t="e">
        <f t="shared" si="29"/>
        <v>#N/A</v>
      </c>
      <c r="AK19" t="e">
        <f t="shared" si="30"/>
        <v>#N/A</v>
      </c>
      <c r="AL19" t="e">
        <f t="shared" si="31"/>
        <v>#N/A</v>
      </c>
      <c r="AM19" t="e">
        <f t="shared" si="32"/>
        <v>#N/A</v>
      </c>
      <c r="AN19" t="e">
        <f t="shared" si="33"/>
        <v>#N/A</v>
      </c>
      <c r="AO19" t="e">
        <f t="shared" si="34"/>
        <v>#N/A</v>
      </c>
      <c r="AP19" t="e">
        <f t="shared" si="35"/>
        <v>#N/A</v>
      </c>
      <c r="AQ19" t="e">
        <f t="shared" si="36"/>
        <v>#N/A</v>
      </c>
      <c r="AR19" t="e">
        <f t="shared" si="37"/>
        <v>#N/A</v>
      </c>
      <c r="AS19" t="e">
        <f t="shared" si="38"/>
        <v>#N/A</v>
      </c>
      <c r="AT19" t="e">
        <f t="shared" si="39"/>
        <v>#N/A</v>
      </c>
      <c r="AU19" t="e">
        <f t="shared" si="40"/>
        <v>#N/A</v>
      </c>
    </row>
    <row r="20" spans="1:47" x14ac:dyDescent="0.3">
      <c r="A20" s="37" t="str">
        <f>日行情按到期月份分类!A20</f>
        <v>C811月</v>
      </c>
      <c r="B20" s="37" t="str">
        <f>日行情按到期月份分类!B20</f>
        <v>M1811-C-3300</v>
      </c>
      <c r="C20" s="37" t="str">
        <f>日行情按到期月份分类!C20</f>
        <v>豆粕期权M1811-C-3300</v>
      </c>
      <c r="D20" s="37">
        <f>日行情按到期月份分类!H20</f>
        <v>0.11678528036102653</v>
      </c>
      <c r="E20" s="37">
        <f>IFERROR(VLOOKUP(B20,yesterday!$A$12:$G$2950,7,FALSE),0)</f>
        <v>0.13105274890750646</v>
      </c>
      <c r="F20" t="str">
        <f t="shared" si="41"/>
        <v>3300</v>
      </c>
      <c r="G20">
        <f t="shared" si="0"/>
        <v>0.11678528036102653</v>
      </c>
      <c r="H20">
        <f t="shared" si="1"/>
        <v>0.13105274890750646</v>
      </c>
      <c r="I20" t="e">
        <f t="shared" si="2"/>
        <v>#N/A</v>
      </c>
      <c r="J20" t="e">
        <f t="shared" si="3"/>
        <v>#N/A</v>
      </c>
      <c r="K20" t="e">
        <f t="shared" si="4"/>
        <v>#N/A</v>
      </c>
      <c r="L20" t="e">
        <f t="shared" si="5"/>
        <v>#N/A</v>
      </c>
      <c r="M20" t="e">
        <f t="shared" si="6"/>
        <v>#N/A</v>
      </c>
      <c r="N20" t="e">
        <f t="shared" si="7"/>
        <v>#N/A</v>
      </c>
      <c r="O20" t="e">
        <f t="shared" si="8"/>
        <v>#N/A</v>
      </c>
      <c r="P20" t="e">
        <f t="shared" si="9"/>
        <v>#N/A</v>
      </c>
      <c r="Q20" t="e">
        <f t="shared" si="10"/>
        <v>#N/A</v>
      </c>
      <c r="R20" t="e">
        <f t="shared" si="11"/>
        <v>#N/A</v>
      </c>
      <c r="S20" t="e">
        <f t="shared" si="12"/>
        <v>#N/A</v>
      </c>
      <c r="T20" t="e">
        <f t="shared" si="13"/>
        <v>#N/A</v>
      </c>
      <c r="U20" t="e">
        <f t="shared" si="14"/>
        <v>#N/A</v>
      </c>
      <c r="V20" t="e">
        <f t="shared" si="15"/>
        <v>#N/A</v>
      </c>
      <c r="W20" t="e">
        <f t="shared" si="16"/>
        <v>#N/A</v>
      </c>
      <c r="X20" t="e">
        <f t="shared" si="17"/>
        <v>#N/A</v>
      </c>
      <c r="Y20" t="e">
        <f t="shared" si="18"/>
        <v>#N/A</v>
      </c>
      <c r="Z20" t="e">
        <f t="shared" si="19"/>
        <v>#N/A</v>
      </c>
      <c r="AA20" t="e">
        <f t="shared" si="20"/>
        <v>#N/A</v>
      </c>
      <c r="AB20" t="e">
        <f t="shared" si="21"/>
        <v>#N/A</v>
      </c>
      <c r="AC20" t="e">
        <f t="shared" si="22"/>
        <v>#N/A</v>
      </c>
      <c r="AD20" t="e">
        <f t="shared" si="23"/>
        <v>#N/A</v>
      </c>
      <c r="AE20" t="e">
        <f t="shared" si="24"/>
        <v>#N/A</v>
      </c>
      <c r="AF20" t="e">
        <f t="shared" si="25"/>
        <v>#N/A</v>
      </c>
      <c r="AG20" t="e">
        <f t="shared" si="26"/>
        <v>#N/A</v>
      </c>
      <c r="AH20" t="e">
        <f t="shared" si="27"/>
        <v>#N/A</v>
      </c>
      <c r="AI20" t="e">
        <f t="shared" si="28"/>
        <v>#N/A</v>
      </c>
      <c r="AJ20" t="e">
        <f t="shared" si="29"/>
        <v>#N/A</v>
      </c>
      <c r="AK20" t="e">
        <f t="shared" si="30"/>
        <v>#N/A</v>
      </c>
      <c r="AL20" t="e">
        <f t="shared" si="31"/>
        <v>#N/A</v>
      </c>
      <c r="AM20" t="e">
        <f t="shared" si="32"/>
        <v>#N/A</v>
      </c>
      <c r="AN20" t="e">
        <f t="shared" si="33"/>
        <v>#N/A</v>
      </c>
      <c r="AO20" t="e">
        <f t="shared" si="34"/>
        <v>#N/A</v>
      </c>
      <c r="AP20" t="e">
        <f t="shared" si="35"/>
        <v>#N/A</v>
      </c>
      <c r="AQ20" t="e">
        <f t="shared" si="36"/>
        <v>#N/A</v>
      </c>
      <c r="AR20" t="e">
        <f t="shared" si="37"/>
        <v>#N/A</v>
      </c>
      <c r="AS20" t="e">
        <f t="shared" si="38"/>
        <v>#N/A</v>
      </c>
      <c r="AT20" t="e">
        <f t="shared" si="39"/>
        <v>#N/A</v>
      </c>
      <c r="AU20" t="e">
        <f t="shared" si="40"/>
        <v>#N/A</v>
      </c>
    </row>
    <row r="21" spans="1:47" x14ac:dyDescent="0.3">
      <c r="A21" s="37" t="str">
        <f>日行情按到期月份分类!A21</f>
        <v>C811月</v>
      </c>
      <c r="B21" s="37" t="str">
        <f>日行情按到期月份分类!B21</f>
        <v>M1811-C-3350</v>
      </c>
      <c r="C21" s="37" t="str">
        <f>日行情按到期月份分类!C21</f>
        <v>豆粕期权M1811-C-3350</v>
      </c>
      <c r="D21" s="37">
        <f>日行情按到期月份分类!H21</f>
        <v>0.14022594041004774</v>
      </c>
      <c r="E21" s="37">
        <f>IFERROR(VLOOKUP(B21,yesterday!$A$12:$G$2950,7,FALSE),0)</f>
        <v>0.13253144704066216</v>
      </c>
      <c r="F21" t="str">
        <f t="shared" si="41"/>
        <v>3350</v>
      </c>
      <c r="G21">
        <f t="shared" si="0"/>
        <v>0.14022594041004774</v>
      </c>
      <c r="H21">
        <f t="shared" si="1"/>
        <v>0.13253144704066216</v>
      </c>
      <c r="I21" t="e">
        <f t="shared" si="2"/>
        <v>#N/A</v>
      </c>
      <c r="J21" t="e">
        <f t="shared" si="3"/>
        <v>#N/A</v>
      </c>
      <c r="K21" t="e">
        <f t="shared" si="4"/>
        <v>#N/A</v>
      </c>
      <c r="L21" t="e">
        <f t="shared" si="5"/>
        <v>#N/A</v>
      </c>
      <c r="M21" t="e">
        <f t="shared" si="6"/>
        <v>#N/A</v>
      </c>
      <c r="N21" t="e">
        <f t="shared" si="7"/>
        <v>#N/A</v>
      </c>
      <c r="O21" t="e">
        <f t="shared" si="8"/>
        <v>#N/A</v>
      </c>
      <c r="P21" t="e">
        <f t="shared" si="9"/>
        <v>#N/A</v>
      </c>
      <c r="Q21" t="e">
        <f t="shared" si="10"/>
        <v>#N/A</v>
      </c>
      <c r="R21" t="e">
        <f t="shared" si="11"/>
        <v>#N/A</v>
      </c>
      <c r="S21" t="e">
        <f t="shared" si="12"/>
        <v>#N/A</v>
      </c>
      <c r="T21" t="e">
        <f t="shared" si="13"/>
        <v>#N/A</v>
      </c>
      <c r="U21" t="e">
        <f t="shared" si="14"/>
        <v>#N/A</v>
      </c>
      <c r="V21" t="e">
        <f t="shared" si="15"/>
        <v>#N/A</v>
      </c>
      <c r="W21" t="e">
        <f t="shared" si="16"/>
        <v>#N/A</v>
      </c>
      <c r="X21" t="e">
        <f t="shared" si="17"/>
        <v>#N/A</v>
      </c>
      <c r="Y21" t="e">
        <f t="shared" si="18"/>
        <v>#N/A</v>
      </c>
      <c r="Z21" t="e">
        <f t="shared" si="19"/>
        <v>#N/A</v>
      </c>
      <c r="AA21" t="e">
        <f t="shared" si="20"/>
        <v>#N/A</v>
      </c>
      <c r="AB21" t="e">
        <f t="shared" si="21"/>
        <v>#N/A</v>
      </c>
      <c r="AC21" t="e">
        <f t="shared" si="22"/>
        <v>#N/A</v>
      </c>
      <c r="AD21" t="e">
        <f t="shared" si="23"/>
        <v>#N/A</v>
      </c>
      <c r="AE21" t="e">
        <f t="shared" si="24"/>
        <v>#N/A</v>
      </c>
      <c r="AF21" t="e">
        <f t="shared" si="25"/>
        <v>#N/A</v>
      </c>
      <c r="AG21" t="e">
        <f t="shared" si="26"/>
        <v>#N/A</v>
      </c>
      <c r="AH21" t="e">
        <f t="shared" si="27"/>
        <v>#N/A</v>
      </c>
      <c r="AI21" t="e">
        <f t="shared" si="28"/>
        <v>#N/A</v>
      </c>
      <c r="AJ21" t="e">
        <f t="shared" si="29"/>
        <v>#N/A</v>
      </c>
      <c r="AK21" t="e">
        <f t="shared" si="30"/>
        <v>#N/A</v>
      </c>
      <c r="AL21" t="e">
        <f t="shared" si="31"/>
        <v>#N/A</v>
      </c>
      <c r="AM21" t="e">
        <f t="shared" si="32"/>
        <v>#N/A</v>
      </c>
      <c r="AN21" t="e">
        <f t="shared" si="33"/>
        <v>#N/A</v>
      </c>
      <c r="AO21" t="e">
        <f t="shared" si="34"/>
        <v>#N/A</v>
      </c>
      <c r="AP21" t="e">
        <f t="shared" si="35"/>
        <v>#N/A</v>
      </c>
      <c r="AQ21" t="e">
        <f t="shared" si="36"/>
        <v>#N/A</v>
      </c>
      <c r="AR21" t="e">
        <f t="shared" si="37"/>
        <v>#N/A</v>
      </c>
      <c r="AS21" t="e">
        <f t="shared" si="38"/>
        <v>#N/A</v>
      </c>
      <c r="AT21" t="e">
        <f t="shared" si="39"/>
        <v>#N/A</v>
      </c>
      <c r="AU21" t="e">
        <f t="shared" si="40"/>
        <v>#N/A</v>
      </c>
    </row>
    <row r="22" spans="1:47" x14ac:dyDescent="0.3">
      <c r="A22" s="37" t="str">
        <f>日行情按到期月份分类!A22</f>
        <v>C811月</v>
      </c>
      <c r="B22" s="37" t="str">
        <f>日行情按到期月份分类!B22</f>
        <v>M1811-C-3400</v>
      </c>
      <c r="C22" s="37" t="str">
        <f>日行情按到期月份分类!C22</f>
        <v>豆粕期权M1811-C-3400</v>
      </c>
      <c r="D22" s="37">
        <f>日行情按到期月份分类!H22</f>
        <v>0.14011144017368557</v>
      </c>
      <c r="E22" s="37">
        <f>IFERROR(VLOOKUP(B22,yesterday!$A$12:$G$2950,7,FALSE),0)</f>
        <v>0.13482538566462698</v>
      </c>
      <c r="F22" t="str">
        <f t="shared" si="41"/>
        <v>3400</v>
      </c>
      <c r="G22">
        <f t="shared" si="0"/>
        <v>0.14011144017368557</v>
      </c>
      <c r="H22">
        <f t="shared" si="1"/>
        <v>0.13482538566462698</v>
      </c>
      <c r="I22" t="e">
        <f t="shared" si="2"/>
        <v>#N/A</v>
      </c>
      <c r="J22" t="e">
        <f t="shared" si="3"/>
        <v>#N/A</v>
      </c>
      <c r="K22" t="e">
        <f t="shared" si="4"/>
        <v>#N/A</v>
      </c>
      <c r="L22" t="e">
        <f t="shared" si="5"/>
        <v>#N/A</v>
      </c>
      <c r="M22" t="e">
        <f t="shared" si="6"/>
        <v>#N/A</v>
      </c>
      <c r="N22" t="e">
        <f t="shared" si="7"/>
        <v>#N/A</v>
      </c>
      <c r="O22" t="e">
        <f t="shared" si="8"/>
        <v>#N/A</v>
      </c>
      <c r="P22" t="e">
        <f t="shared" si="9"/>
        <v>#N/A</v>
      </c>
      <c r="Q22" t="e">
        <f t="shared" si="10"/>
        <v>#N/A</v>
      </c>
      <c r="R22" t="e">
        <f t="shared" si="11"/>
        <v>#N/A</v>
      </c>
      <c r="S22" t="e">
        <f t="shared" si="12"/>
        <v>#N/A</v>
      </c>
      <c r="T22" t="e">
        <f t="shared" si="13"/>
        <v>#N/A</v>
      </c>
      <c r="U22" t="e">
        <f t="shared" si="14"/>
        <v>#N/A</v>
      </c>
      <c r="V22" t="e">
        <f t="shared" si="15"/>
        <v>#N/A</v>
      </c>
      <c r="W22" t="e">
        <f t="shared" si="16"/>
        <v>#N/A</v>
      </c>
      <c r="X22" t="e">
        <f t="shared" si="17"/>
        <v>#N/A</v>
      </c>
      <c r="Y22" t="e">
        <f t="shared" si="18"/>
        <v>#N/A</v>
      </c>
      <c r="Z22" t="e">
        <f t="shared" si="19"/>
        <v>#N/A</v>
      </c>
      <c r="AA22" t="e">
        <f t="shared" si="20"/>
        <v>#N/A</v>
      </c>
      <c r="AB22" t="e">
        <f t="shared" si="21"/>
        <v>#N/A</v>
      </c>
      <c r="AC22" t="e">
        <f t="shared" si="22"/>
        <v>#N/A</v>
      </c>
      <c r="AD22" t="e">
        <f t="shared" si="23"/>
        <v>#N/A</v>
      </c>
      <c r="AE22" t="e">
        <f t="shared" si="24"/>
        <v>#N/A</v>
      </c>
      <c r="AF22" t="e">
        <f t="shared" si="25"/>
        <v>#N/A</v>
      </c>
      <c r="AG22" t="e">
        <f t="shared" si="26"/>
        <v>#N/A</v>
      </c>
      <c r="AH22" t="e">
        <f t="shared" si="27"/>
        <v>#N/A</v>
      </c>
      <c r="AI22" t="e">
        <f t="shared" si="28"/>
        <v>#N/A</v>
      </c>
      <c r="AJ22" t="e">
        <f t="shared" si="29"/>
        <v>#N/A</v>
      </c>
      <c r="AK22" t="e">
        <f t="shared" si="30"/>
        <v>#N/A</v>
      </c>
      <c r="AL22" t="e">
        <f t="shared" si="31"/>
        <v>#N/A</v>
      </c>
      <c r="AM22" t="e">
        <f t="shared" si="32"/>
        <v>#N/A</v>
      </c>
      <c r="AN22" t="e">
        <f t="shared" si="33"/>
        <v>#N/A</v>
      </c>
      <c r="AO22" t="e">
        <f t="shared" si="34"/>
        <v>#N/A</v>
      </c>
      <c r="AP22" t="e">
        <f t="shared" si="35"/>
        <v>#N/A</v>
      </c>
      <c r="AQ22" t="e">
        <f t="shared" si="36"/>
        <v>#N/A</v>
      </c>
      <c r="AR22" t="e">
        <f t="shared" si="37"/>
        <v>#N/A</v>
      </c>
      <c r="AS22" t="e">
        <f t="shared" si="38"/>
        <v>#N/A</v>
      </c>
      <c r="AT22" t="e">
        <f t="shared" si="39"/>
        <v>#N/A</v>
      </c>
      <c r="AU22" t="e">
        <f t="shared" si="40"/>
        <v>#N/A</v>
      </c>
    </row>
    <row r="23" spans="1:47" x14ac:dyDescent="0.3">
      <c r="A23" s="37" t="str">
        <f>日行情按到期月份分类!A23</f>
        <v>C811月</v>
      </c>
      <c r="B23" s="37" t="str">
        <f>日行情按到期月份分类!B23</f>
        <v>M1811-C-3450</v>
      </c>
      <c r="C23" s="37" t="str">
        <f>日行情按到期月份分类!C23</f>
        <v>豆粕期权M1811-C-3450</v>
      </c>
      <c r="D23" s="37">
        <f>日行情按到期月份分类!H23</f>
        <v>0.14027493530556556</v>
      </c>
      <c r="E23" s="37">
        <f>IFERROR(VLOOKUP(B23,yesterday!$A$12:$G$2950,7,FALSE),0)</f>
        <v>0.14213230080030859</v>
      </c>
      <c r="F23" t="str">
        <f t="shared" si="41"/>
        <v>3450</v>
      </c>
      <c r="G23">
        <f t="shared" si="0"/>
        <v>0.14027493530556556</v>
      </c>
      <c r="H23">
        <f t="shared" si="1"/>
        <v>0.14213230080030859</v>
      </c>
      <c r="I23" t="e">
        <f t="shared" si="2"/>
        <v>#N/A</v>
      </c>
      <c r="J23" t="e">
        <f t="shared" si="3"/>
        <v>#N/A</v>
      </c>
      <c r="K23" t="e">
        <f t="shared" si="4"/>
        <v>#N/A</v>
      </c>
      <c r="L23" t="e">
        <f t="shared" si="5"/>
        <v>#N/A</v>
      </c>
      <c r="M23" t="e">
        <f t="shared" si="6"/>
        <v>#N/A</v>
      </c>
      <c r="N23" t="e">
        <f t="shared" si="7"/>
        <v>#N/A</v>
      </c>
      <c r="O23" t="e">
        <f t="shared" si="8"/>
        <v>#N/A</v>
      </c>
      <c r="P23" t="e">
        <f t="shared" si="9"/>
        <v>#N/A</v>
      </c>
      <c r="Q23" t="e">
        <f t="shared" si="10"/>
        <v>#N/A</v>
      </c>
      <c r="R23" t="e">
        <f t="shared" si="11"/>
        <v>#N/A</v>
      </c>
      <c r="S23" t="e">
        <f t="shared" si="12"/>
        <v>#N/A</v>
      </c>
      <c r="T23" t="e">
        <f t="shared" si="13"/>
        <v>#N/A</v>
      </c>
      <c r="U23" t="e">
        <f t="shared" si="14"/>
        <v>#N/A</v>
      </c>
      <c r="V23" t="e">
        <f t="shared" si="15"/>
        <v>#N/A</v>
      </c>
      <c r="W23" t="e">
        <f t="shared" si="16"/>
        <v>#N/A</v>
      </c>
      <c r="X23" t="e">
        <f t="shared" si="17"/>
        <v>#N/A</v>
      </c>
      <c r="Y23" t="e">
        <f t="shared" si="18"/>
        <v>#N/A</v>
      </c>
      <c r="Z23" t="e">
        <f t="shared" si="19"/>
        <v>#N/A</v>
      </c>
      <c r="AA23" t="e">
        <f t="shared" si="20"/>
        <v>#N/A</v>
      </c>
      <c r="AB23" t="e">
        <f t="shared" si="21"/>
        <v>#N/A</v>
      </c>
      <c r="AC23" t="e">
        <f t="shared" si="22"/>
        <v>#N/A</v>
      </c>
      <c r="AD23" t="e">
        <f t="shared" si="23"/>
        <v>#N/A</v>
      </c>
      <c r="AE23" t="e">
        <f t="shared" si="24"/>
        <v>#N/A</v>
      </c>
      <c r="AF23" t="e">
        <f t="shared" si="25"/>
        <v>#N/A</v>
      </c>
      <c r="AG23" t="e">
        <f t="shared" si="26"/>
        <v>#N/A</v>
      </c>
      <c r="AH23" t="e">
        <f t="shared" si="27"/>
        <v>#N/A</v>
      </c>
      <c r="AI23" t="e">
        <f t="shared" si="28"/>
        <v>#N/A</v>
      </c>
      <c r="AJ23" t="e">
        <f t="shared" si="29"/>
        <v>#N/A</v>
      </c>
      <c r="AK23" t="e">
        <f t="shared" si="30"/>
        <v>#N/A</v>
      </c>
      <c r="AL23" t="e">
        <f t="shared" si="31"/>
        <v>#N/A</v>
      </c>
      <c r="AM23" t="e">
        <f t="shared" si="32"/>
        <v>#N/A</v>
      </c>
      <c r="AN23" t="e">
        <f t="shared" si="33"/>
        <v>#N/A</v>
      </c>
      <c r="AO23" t="e">
        <f t="shared" si="34"/>
        <v>#N/A</v>
      </c>
      <c r="AP23" t="e">
        <f t="shared" si="35"/>
        <v>#N/A</v>
      </c>
      <c r="AQ23" t="e">
        <f t="shared" si="36"/>
        <v>#N/A</v>
      </c>
      <c r="AR23" t="e">
        <f t="shared" si="37"/>
        <v>#N/A</v>
      </c>
      <c r="AS23" t="e">
        <f t="shared" si="38"/>
        <v>#N/A</v>
      </c>
      <c r="AT23" t="e">
        <f t="shared" si="39"/>
        <v>#N/A</v>
      </c>
      <c r="AU23" t="e">
        <f t="shared" si="40"/>
        <v>#N/A</v>
      </c>
    </row>
    <row r="24" spans="1:47" x14ac:dyDescent="0.3">
      <c r="A24" s="37" t="str">
        <f>日行情按到期月份分类!A24</f>
        <v>C811月</v>
      </c>
      <c r="B24" s="37" t="str">
        <f>日行情按到期月份分类!B24</f>
        <v>M1811-C-3500</v>
      </c>
      <c r="C24" s="37" t="str">
        <f>日行情按到期月份分类!C24</f>
        <v>豆粕期权M1811-C-3500</v>
      </c>
      <c r="D24" s="37">
        <f>日行情按到期月份分类!H24</f>
        <v>0.14492128456383946</v>
      </c>
      <c r="E24" s="37">
        <f>IFERROR(VLOOKUP(B24,yesterday!$A$12:$G$2950,7,FALSE),0)</f>
        <v>0.14603797479197381</v>
      </c>
      <c r="F24" t="str">
        <f t="shared" si="41"/>
        <v>3500</v>
      </c>
      <c r="G24">
        <f t="shared" si="0"/>
        <v>0.14492128456383946</v>
      </c>
      <c r="H24">
        <f t="shared" si="1"/>
        <v>0.14603797479197381</v>
      </c>
      <c r="I24" t="e">
        <f t="shared" si="2"/>
        <v>#N/A</v>
      </c>
      <c r="J24" t="e">
        <f t="shared" si="3"/>
        <v>#N/A</v>
      </c>
      <c r="K24" t="e">
        <f t="shared" si="4"/>
        <v>#N/A</v>
      </c>
      <c r="L24" t="e">
        <f t="shared" si="5"/>
        <v>#N/A</v>
      </c>
      <c r="M24" t="e">
        <f t="shared" si="6"/>
        <v>#N/A</v>
      </c>
      <c r="N24" t="e">
        <f t="shared" si="7"/>
        <v>#N/A</v>
      </c>
      <c r="O24" t="e">
        <f t="shared" si="8"/>
        <v>#N/A</v>
      </c>
      <c r="P24" t="e">
        <f t="shared" si="9"/>
        <v>#N/A</v>
      </c>
      <c r="Q24" t="e">
        <f t="shared" si="10"/>
        <v>#N/A</v>
      </c>
      <c r="R24" t="e">
        <f t="shared" si="11"/>
        <v>#N/A</v>
      </c>
      <c r="S24" t="e">
        <f t="shared" si="12"/>
        <v>#N/A</v>
      </c>
      <c r="T24" t="e">
        <f t="shared" si="13"/>
        <v>#N/A</v>
      </c>
      <c r="U24" t="e">
        <f t="shared" si="14"/>
        <v>#N/A</v>
      </c>
      <c r="V24" t="e">
        <f t="shared" si="15"/>
        <v>#N/A</v>
      </c>
      <c r="W24" t="e">
        <f t="shared" si="16"/>
        <v>#N/A</v>
      </c>
      <c r="X24" t="e">
        <f t="shared" si="17"/>
        <v>#N/A</v>
      </c>
      <c r="Y24" t="e">
        <f t="shared" si="18"/>
        <v>#N/A</v>
      </c>
      <c r="Z24" t="e">
        <f t="shared" si="19"/>
        <v>#N/A</v>
      </c>
      <c r="AA24" t="e">
        <f t="shared" si="20"/>
        <v>#N/A</v>
      </c>
      <c r="AB24" t="e">
        <f t="shared" si="21"/>
        <v>#N/A</v>
      </c>
      <c r="AC24" t="e">
        <f t="shared" si="22"/>
        <v>#N/A</v>
      </c>
      <c r="AD24" t="e">
        <f t="shared" si="23"/>
        <v>#N/A</v>
      </c>
      <c r="AE24" t="e">
        <f t="shared" si="24"/>
        <v>#N/A</v>
      </c>
      <c r="AF24" t="e">
        <f t="shared" si="25"/>
        <v>#N/A</v>
      </c>
      <c r="AG24" t="e">
        <f t="shared" si="26"/>
        <v>#N/A</v>
      </c>
      <c r="AH24" t="e">
        <f t="shared" si="27"/>
        <v>#N/A</v>
      </c>
      <c r="AI24" t="e">
        <f t="shared" si="28"/>
        <v>#N/A</v>
      </c>
      <c r="AJ24" t="e">
        <f t="shared" si="29"/>
        <v>#N/A</v>
      </c>
      <c r="AK24" t="e">
        <f t="shared" si="30"/>
        <v>#N/A</v>
      </c>
      <c r="AL24" t="e">
        <f t="shared" si="31"/>
        <v>#N/A</v>
      </c>
      <c r="AM24" t="e">
        <f t="shared" si="32"/>
        <v>#N/A</v>
      </c>
      <c r="AN24" t="e">
        <f t="shared" si="33"/>
        <v>#N/A</v>
      </c>
      <c r="AO24" t="e">
        <f t="shared" si="34"/>
        <v>#N/A</v>
      </c>
      <c r="AP24" t="e">
        <f t="shared" si="35"/>
        <v>#N/A</v>
      </c>
      <c r="AQ24" t="e">
        <f t="shared" si="36"/>
        <v>#N/A</v>
      </c>
      <c r="AR24" t="e">
        <f t="shared" si="37"/>
        <v>#N/A</v>
      </c>
      <c r="AS24" t="e">
        <f t="shared" si="38"/>
        <v>#N/A</v>
      </c>
      <c r="AT24" t="e">
        <f t="shared" si="39"/>
        <v>#N/A</v>
      </c>
      <c r="AU24" t="e">
        <f t="shared" si="40"/>
        <v>#N/A</v>
      </c>
    </row>
    <row r="25" spans="1:47" x14ac:dyDescent="0.3">
      <c r="A25" s="37" t="str">
        <f>日行情按到期月份分类!A25</f>
        <v>C811月</v>
      </c>
      <c r="B25" s="37" t="str">
        <f>日行情按到期月份分类!B25</f>
        <v>M1811-C-3550</v>
      </c>
      <c r="C25" s="37" t="str">
        <f>日行情按到期月份分类!C25</f>
        <v>豆粕期权M1811-C-3550</v>
      </c>
      <c r="D25" s="37">
        <f>日行情按到期月份分类!H25</f>
        <v>0.14028769066765903</v>
      </c>
      <c r="E25" s="37">
        <f>IFERROR(VLOOKUP(B25,yesterday!$A$12:$G$2950,7,FALSE),0)</f>
        <v>0.14657524971678854</v>
      </c>
      <c r="F25" t="str">
        <f t="shared" si="41"/>
        <v>3550</v>
      </c>
      <c r="G25">
        <f t="shared" si="0"/>
        <v>0.14028769066765903</v>
      </c>
      <c r="H25">
        <f t="shared" si="1"/>
        <v>0.14657524971678854</v>
      </c>
      <c r="I25" t="e">
        <f t="shared" si="2"/>
        <v>#N/A</v>
      </c>
      <c r="J25" t="e">
        <f t="shared" si="3"/>
        <v>#N/A</v>
      </c>
      <c r="K25" t="e">
        <f t="shared" si="4"/>
        <v>#N/A</v>
      </c>
      <c r="L25" t="e">
        <f t="shared" si="5"/>
        <v>#N/A</v>
      </c>
      <c r="M25" t="e">
        <f t="shared" si="6"/>
        <v>#N/A</v>
      </c>
      <c r="N25" t="e">
        <f t="shared" si="7"/>
        <v>#N/A</v>
      </c>
      <c r="O25" t="e">
        <f t="shared" si="8"/>
        <v>#N/A</v>
      </c>
      <c r="P25" t="e">
        <f t="shared" si="9"/>
        <v>#N/A</v>
      </c>
      <c r="Q25" t="e">
        <f t="shared" si="10"/>
        <v>#N/A</v>
      </c>
      <c r="R25" t="e">
        <f t="shared" si="11"/>
        <v>#N/A</v>
      </c>
      <c r="S25" t="e">
        <f t="shared" si="12"/>
        <v>#N/A</v>
      </c>
      <c r="T25" t="e">
        <f t="shared" si="13"/>
        <v>#N/A</v>
      </c>
      <c r="U25" t="e">
        <f t="shared" si="14"/>
        <v>#N/A</v>
      </c>
      <c r="V25" t="e">
        <f t="shared" si="15"/>
        <v>#N/A</v>
      </c>
      <c r="W25" t="e">
        <f t="shared" si="16"/>
        <v>#N/A</v>
      </c>
      <c r="X25" t="e">
        <f t="shared" si="17"/>
        <v>#N/A</v>
      </c>
      <c r="Y25" t="e">
        <f t="shared" si="18"/>
        <v>#N/A</v>
      </c>
      <c r="Z25" t="e">
        <f t="shared" si="19"/>
        <v>#N/A</v>
      </c>
      <c r="AA25" t="e">
        <f t="shared" si="20"/>
        <v>#N/A</v>
      </c>
      <c r="AB25" t="e">
        <f t="shared" si="21"/>
        <v>#N/A</v>
      </c>
      <c r="AC25" t="e">
        <f t="shared" si="22"/>
        <v>#N/A</v>
      </c>
      <c r="AD25" t="e">
        <f t="shared" si="23"/>
        <v>#N/A</v>
      </c>
      <c r="AE25" t="e">
        <f t="shared" si="24"/>
        <v>#N/A</v>
      </c>
      <c r="AF25" t="e">
        <f t="shared" si="25"/>
        <v>#N/A</v>
      </c>
      <c r="AG25" t="e">
        <f t="shared" si="26"/>
        <v>#N/A</v>
      </c>
      <c r="AH25" t="e">
        <f t="shared" si="27"/>
        <v>#N/A</v>
      </c>
      <c r="AI25" t="e">
        <f t="shared" si="28"/>
        <v>#N/A</v>
      </c>
      <c r="AJ25" t="e">
        <f t="shared" si="29"/>
        <v>#N/A</v>
      </c>
      <c r="AK25" t="e">
        <f t="shared" si="30"/>
        <v>#N/A</v>
      </c>
      <c r="AL25" t="e">
        <f t="shared" si="31"/>
        <v>#N/A</v>
      </c>
      <c r="AM25" t="e">
        <f t="shared" si="32"/>
        <v>#N/A</v>
      </c>
      <c r="AN25" t="e">
        <f t="shared" si="33"/>
        <v>#N/A</v>
      </c>
      <c r="AO25" t="e">
        <f t="shared" si="34"/>
        <v>#N/A</v>
      </c>
      <c r="AP25" t="e">
        <f t="shared" si="35"/>
        <v>#N/A</v>
      </c>
      <c r="AQ25" t="e">
        <f t="shared" si="36"/>
        <v>#N/A</v>
      </c>
      <c r="AR25" t="e">
        <f t="shared" si="37"/>
        <v>#N/A</v>
      </c>
      <c r="AS25" t="e">
        <f t="shared" si="38"/>
        <v>#N/A</v>
      </c>
      <c r="AT25" t="e">
        <f t="shared" si="39"/>
        <v>#N/A</v>
      </c>
      <c r="AU25" t="e">
        <f t="shared" si="40"/>
        <v>#N/A</v>
      </c>
    </row>
    <row r="26" spans="1:47" x14ac:dyDescent="0.3">
      <c r="A26" s="37" t="str">
        <f>日行情按到期月份分类!A26</f>
        <v>C811月</v>
      </c>
      <c r="B26" s="37" t="str">
        <f>日行情按到期月份分类!B26</f>
        <v>M1811-C-3600</v>
      </c>
      <c r="C26" s="37" t="str">
        <f>日行情按到期月份分类!C26</f>
        <v>豆粕期权M1811-C-3600</v>
      </c>
      <c r="D26" s="37">
        <f>日行情按到期月份分类!H26</f>
        <v>0.15156062934696676</v>
      </c>
      <c r="E26" s="37">
        <f>IFERROR(VLOOKUP(B26,yesterday!$A$12:$G$2950,7,FALSE),0)</f>
        <v>0.15462722104951737</v>
      </c>
      <c r="F26" t="str">
        <f t="shared" si="41"/>
        <v>3600</v>
      </c>
      <c r="G26">
        <f t="shared" si="0"/>
        <v>0.15156062934696676</v>
      </c>
      <c r="H26">
        <f t="shared" si="1"/>
        <v>0.15462722104951737</v>
      </c>
      <c r="I26" t="e">
        <f t="shared" si="2"/>
        <v>#N/A</v>
      </c>
      <c r="J26" t="e">
        <f t="shared" si="3"/>
        <v>#N/A</v>
      </c>
      <c r="K26" t="e">
        <f t="shared" si="4"/>
        <v>#N/A</v>
      </c>
      <c r="L26" t="e">
        <f t="shared" si="5"/>
        <v>#N/A</v>
      </c>
      <c r="M26" t="e">
        <f t="shared" si="6"/>
        <v>#N/A</v>
      </c>
      <c r="N26" t="e">
        <f t="shared" si="7"/>
        <v>#N/A</v>
      </c>
      <c r="O26" t="e">
        <f t="shared" si="8"/>
        <v>#N/A</v>
      </c>
      <c r="P26" t="e">
        <f t="shared" si="9"/>
        <v>#N/A</v>
      </c>
      <c r="Q26" t="e">
        <f t="shared" si="10"/>
        <v>#N/A</v>
      </c>
      <c r="R26" t="e">
        <f t="shared" si="11"/>
        <v>#N/A</v>
      </c>
      <c r="S26" t="e">
        <f t="shared" si="12"/>
        <v>#N/A</v>
      </c>
      <c r="T26" t="e">
        <f t="shared" si="13"/>
        <v>#N/A</v>
      </c>
      <c r="U26" t="e">
        <f t="shared" si="14"/>
        <v>#N/A</v>
      </c>
      <c r="V26" t="e">
        <f t="shared" si="15"/>
        <v>#N/A</v>
      </c>
      <c r="W26" t="e">
        <f t="shared" si="16"/>
        <v>#N/A</v>
      </c>
      <c r="X26" t="e">
        <f t="shared" si="17"/>
        <v>#N/A</v>
      </c>
      <c r="Y26" t="e">
        <f t="shared" si="18"/>
        <v>#N/A</v>
      </c>
      <c r="Z26" t="e">
        <f t="shared" si="19"/>
        <v>#N/A</v>
      </c>
      <c r="AA26" t="e">
        <f t="shared" si="20"/>
        <v>#N/A</v>
      </c>
      <c r="AB26" t="e">
        <f t="shared" si="21"/>
        <v>#N/A</v>
      </c>
      <c r="AC26" t="e">
        <f t="shared" si="22"/>
        <v>#N/A</v>
      </c>
      <c r="AD26" t="e">
        <f t="shared" si="23"/>
        <v>#N/A</v>
      </c>
      <c r="AE26" t="e">
        <f t="shared" si="24"/>
        <v>#N/A</v>
      </c>
      <c r="AF26" t="e">
        <f t="shared" si="25"/>
        <v>#N/A</v>
      </c>
      <c r="AG26" t="e">
        <f t="shared" si="26"/>
        <v>#N/A</v>
      </c>
      <c r="AH26" t="e">
        <f t="shared" si="27"/>
        <v>#N/A</v>
      </c>
      <c r="AI26" t="e">
        <f t="shared" si="28"/>
        <v>#N/A</v>
      </c>
      <c r="AJ26" t="e">
        <f t="shared" si="29"/>
        <v>#N/A</v>
      </c>
      <c r="AK26" t="e">
        <f t="shared" si="30"/>
        <v>#N/A</v>
      </c>
      <c r="AL26" t="e">
        <f t="shared" si="31"/>
        <v>#N/A</v>
      </c>
      <c r="AM26" t="e">
        <f t="shared" si="32"/>
        <v>#N/A</v>
      </c>
      <c r="AN26" t="e">
        <f t="shared" si="33"/>
        <v>#N/A</v>
      </c>
      <c r="AO26" t="e">
        <f t="shared" si="34"/>
        <v>#N/A</v>
      </c>
      <c r="AP26" t="e">
        <f t="shared" si="35"/>
        <v>#N/A</v>
      </c>
      <c r="AQ26" t="e">
        <f t="shared" si="36"/>
        <v>#N/A</v>
      </c>
      <c r="AR26" t="e">
        <f t="shared" si="37"/>
        <v>#N/A</v>
      </c>
      <c r="AS26" t="e">
        <f t="shared" si="38"/>
        <v>#N/A</v>
      </c>
      <c r="AT26" t="e">
        <f t="shared" si="39"/>
        <v>#N/A</v>
      </c>
      <c r="AU26" t="e">
        <f t="shared" si="40"/>
        <v>#N/A</v>
      </c>
    </row>
    <row r="27" spans="1:47" x14ac:dyDescent="0.3">
      <c r="A27" s="37" t="str">
        <f>日行情按到期月份分类!A27</f>
        <v>P811月</v>
      </c>
      <c r="B27" s="37" t="str">
        <f>日行情按到期月份分类!B27</f>
        <v>M1811-P-2500</v>
      </c>
      <c r="C27" s="37" t="str">
        <f>日行情按到期月份分类!C27</f>
        <v>豆粕期权M1811-P-2500</v>
      </c>
      <c r="D27" s="37">
        <f>日行情按到期月份分类!H27</f>
        <v>0.33203088320255286</v>
      </c>
      <c r="E27" s="37">
        <f>IFERROR(VLOOKUP(B27,yesterday!$A$12:$G$2950,7,FALSE),0)</f>
        <v>0.28102660092353815</v>
      </c>
      <c r="F27" t="e">
        <f t="shared" si="41"/>
        <v>#N/A</v>
      </c>
      <c r="G27" t="e">
        <f t="shared" si="0"/>
        <v>#N/A</v>
      </c>
      <c r="H27" t="e">
        <f t="shared" si="1"/>
        <v>#N/A</v>
      </c>
      <c r="I27" t="str">
        <f t="shared" si="2"/>
        <v>2500</v>
      </c>
      <c r="J27">
        <f t="shared" si="3"/>
        <v>0.33203088320255286</v>
      </c>
      <c r="K27">
        <f t="shared" si="4"/>
        <v>0.28102660092353815</v>
      </c>
      <c r="L27" t="e">
        <f t="shared" si="5"/>
        <v>#N/A</v>
      </c>
      <c r="M27" t="e">
        <f t="shared" si="6"/>
        <v>#N/A</v>
      </c>
      <c r="N27" t="e">
        <f t="shared" si="7"/>
        <v>#N/A</v>
      </c>
      <c r="O27" t="e">
        <f t="shared" si="8"/>
        <v>#N/A</v>
      </c>
      <c r="P27" t="e">
        <f t="shared" si="9"/>
        <v>#N/A</v>
      </c>
      <c r="Q27" t="e">
        <f t="shared" si="10"/>
        <v>#N/A</v>
      </c>
      <c r="R27" t="e">
        <f t="shared" si="11"/>
        <v>#N/A</v>
      </c>
      <c r="S27" t="e">
        <f t="shared" si="12"/>
        <v>#N/A</v>
      </c>
      <c r="T27" t="e">
        <f t="shared" si="13"/>
        <v>#N/A</v>
      </c>
      <c r="U27" t="e">
        <f t="shared" si="14"/>
        <v>#N/A</v>
      </c>
      <c r="V27" t="e">
        <f t="shared" si="15"/>
        <v>#N/A</v>
      </c>
      <c r="W27" t="e">
        <f t="shared" si="16"/>
        <v>#N/A</v>
      </c>
      <c r="X27" t="e">
        <f t="shared" si="17"/>
        <v>#N/A</v>
      </c>
      <c r="Y27" t="e">
        <f t="shared" si="18"/>
        <v>#N/A</v>
      </c>
      <c r="Z27" t="e">
        <f t="shared" si="19"/>
        <v>#N/A</v>
      </c>
      <c r="AA27" t="e">
        <f t="shared" si="20"/>
        <v>#N/A</v>
      </c>
      <c r="AB27" t="e">
        <f t="shared" si="21"/>
        <v>#N/A</v>
      </c>
      <c r="AC27" t="e">
        <f t="shared" si="22"/>
        <v>#N/A</v>
      </c>
      <c r="AD27" t="e">
        <f t="shared" si="23"/>
        <v>#N/A</v>
      </c>
      <c r="AE27" t="e">
        <f t="shared" si="24"/>
        <v>#N/A</v>
      </c>
      <c r="AF27" t="e">
        <f t="shared" si="25"/>
        <v>#N/A</v>
      </c>
      <c r="AG27" t="e">
        <f t="shared" si="26"/>
        <v>#N/A</v>
      </c>
      <c r="AH27" t="e">
        <f t="shared" si="27"/>
        <v>#N/A</v>
      </c>
      <c r="AI27" t="e">
        <f t="shared" si="28"/>
        <v>#N/A</v>
      </c>
      <c r="AJ27" t="e">
        <f t="shared" si="29"/>
        <v>#N/A</v>
      </c>
      <c r="AK27" t="e">
        <f t="shared" si="30"/>
        <v>#N/A</v>
      </c>
      <c r="AL27" t="e">
        <f t="shared" si="31"/>
        <v>#N/A</v>
      </c>
      <c r="AM27" t="e">
        <f t="shared" si="32"/>
        <v>#N/A</v>
      </c>
      <c r="AN27" t="e">
        <f t="shared" si="33"/>
        <v>#N/A</v>
      </c>
      <c r="AO27" t="e">
        <f t="shared" si="34"/>
        <v>#N/A</v>
      </c>
      <c r="AP27" t="e">
        <f t="shared" si="35"/>
        <v>#N/A</v>
      </c>
      <c r="AQ27" t="e">
        <f t="shared" si="36"/>
        <v>#N/A</v>
      </c>
      <c r="AR27" t="e">
        <f t="shared" si="37"/>
        <v>#N/A</v>
      </c>
      <c r="AS27" t="e">
        <f t="shared" si="38"/>
        <v>#N/A</v>
      </c>
      <c r="AT27" t="e">
        <f t="shared" si="39"/>
        <v>#N/A</v>
      </c>
      <c r="AU27" t="e">
        <f t="shared" si="40"/>
        <v>#N/A</v>
      </c>
    </row>
    <row r="28" spans="1:47" x14ac:dyDescent="0.3">
      <c r="A28" s="37" t="str">
        <f>日行情按到期月份分类!A28</f>
        <v>P811月</v>
      </c>
      <c r="B28" s="37" t="str">
        <f>日行情按到期月份分类!B28</f>
        <v>M1811-P-2550</v>
      </c>
      <c r="C28" s="37" t="str">
        <f>日行情按到期月份分类!C28</f>
        <v>豆粕期权M1811-P-2550</v>
      </c>
      <c r="D28" s="37">
        <f>日行情按到期月份分类!H28</f>
        <v>0.3252786475044489</v>
      </c>
      <c r="E28" s="37">
        <f>IFERROR(VLOOKUP(B28,yesterday!$A$12:$G$2950,7,FALSE),0)</f>
        <v>0.31249157581925391</v>
      </c>
      <c r="F28" t="e">
        <f t="shared" si="41"/>
        <v>#N/A</v>
      </c>
      <c r="G28" t="e">
        <f t="shared" si="0"/>
        <v>#N/A</v>
      </c>
      <c r="H28" t="e">
        <f t="shared" si="1"/>
        <v>#N/A</v>
      </c>
      <c r="I28" t="str">
        <f t="shared" si="2"/>
        <v>2550</v>
      </c>
      <c r="J28">
        <f t="shared" si="3"/>
        <v>0.3252786475044489</v>
      </c>
      <c r="K28">
        <f t="shared" si="4"/>
        <v>0.31249157581925391</v>
      </c>
      <c r="L28" t="e">
        <f t="shared" si="5"/>
        <v>#N/A</v>
      </c>
      <c r="M28" t="e">
        <f t="shared" si="6"/>
        <v>#N/A</v>
      </c>
      <c r="N28" t="e">
        <f t="shared" si="7"/>
        <v>#N/A</v>
      </c>
      <c r="O28" t="e">
        <f t="shared" si="8"/>
        <v>#N/A</v>
      </c>
      <c r="P28" t="e">
        <f t="shared" si="9"/>
        <v>#N/A</v>
      </c>
      <c r="Q28" t="e">
        <f t="shared" si="10"/>
        <v>#N/A</v>
      </c>
      <c r="R28" t="e">
        <f t="shared" si="11"/>
        <v>#N/A</v>
      </c>
      <c r="S28" t="e">
        <f t="shared" si="12"/>
        <v>#N/A</v>
      </c>
      <c r="T28" t="e">
        <f t="shared" si="13"/>
        <v>#N/A</v>
      </c>
      <c r="U28" t="e">
        <f t="shared" si="14"/>
        <v>#N/A</v>
      </c>
      <c r="V28" t="e">
        <f t="shared" si="15"/>
        <v>#N/A</v>
      </c>
      <c r="W28" t="e">
        <f t="shared" si="16"/>
        <v>#N/A</v>
      </c>
      <c r="X28" t="e">
        <f t="shared" si="17"/>
        <v>#N/A</v>
      </c>
      <c r="Y28" t="e">
        <f t="shared" si="18"/>
        <v>#N/A</v>
      </c>
      <c r="Z28" t="e">
        <f t="shared" si="19"/>
        <v>#N/A</v>
      </c>
      <c r="AA28" t="e">
        <f t="shared" si="20"/>
        <v>#N/A</v>
      </c>
      <c r="AB28" t="e">
        <f t="shared" si="21"/>
        <v>#N/A</v>
      </c>
      <c r="AC28" t="e">
        <f t="shared" si="22"/>
        <v>#N/A</v>
      </c>
      <c r="AD28" t="e">
        <f t="shared" si="23"/>
        <v>#N/A</v>
      </c>
      <c r="AE28" t="e">
        <f t="shared" si="24"/>
        <v>#N/A</v>
      </c>
      <c r="AF28" t="e">
        <f t="shared" si="25"/>
        <v>#N/A</v>
      </c>
      <c r="AG28" t="e">
        <f t="shared" si="26"/>
        <v>#N/A</v>
      </c>
      <c r="AH28" t="e">
        <f t="shared" si="27"/>
        <v>#N/A</v>
      </c>
      <c r="AI28" t="e">
        <f t="shared" si="28"/>
        <v>#N/A</v>
      </c>
      <c r="AJ28" t="e">
        <f t="shared" si="29"/>
        <v>#N/A</v>
      </c>
      <c r="AK28" t="e">
        <f t="shared" si="30"/>
        <v>#N/A</v>
      </c>
      <c r="AL28" t="e">
        <f t="shared" si="31"/>
        <v>#N/A</v>
      </c>
      <c r="AM28" t="e">
        <f t="shared" si="32"/>
        <v>#N/A</v>
      </c>
      <c r="AN28" t="e">
        <f t="shared" si="33"/>
        <v>#N/A</v>
      </c>
      <c r="AO28" t="e">
        <f t="shared" si="34"/>
        <v>#N/A</v>
      </c>
      <c r="AP28" t="e">
        <f t="shared" si="35"/>
        <v>#N/A</v>
      </c>
      <c r="AQ28" t="e">
        <f t="shared" si="36"/>
        <v>#N/A</v>
      </c>
      <c r="AR28" t="e">
        <f t="shared" si="37"/>
        <v>#N/A</v>
      </c>
      <c r="AS28" t="e">
        <f t="shared" si="38"/>
        <v>#N/A</v>
      </c>
      <c r="AT28" t="e">
        <f t="shared" si="39"/>
        <v>#N/A</v>
      </c>
      <c r="AU28" t="e">
        <f t="shared" si="40"/>
        <v>#N/A</v>
      </c>
    </row>
    <row r="29" spans="1:47" x14ac:dyDescent="0.3">
      <c r="A29" s="37" t="str">
        <f>日行情按到期月份分类!A29</f>
        <v>P811月</v>
      </c>
      <c r="B29" s="37" t="str">
        <f>日行情按到期月份分类!B29</f>
        <v>M1811-P-2600</v>
      </c>
      <c r="C29" s="37" t="str">
        <f>日行情按到期月份分类!C29</f>
        <v>豆粕期权M1811-P-2600</v>
      </c>
      <c r="D29" s="37">
        <f>日行情按到期月份分类!H29</f>
        <v>0.30512207596302032</v>
      </c>
      <c r="E29" s="37">
        <f>IFERROR(VLOOKUP(B29,yesterday!$A$12:$G$2950,7,FALSE),0)</f>
        <v>0.24599346249341963</v>
      </c>
      <c r="F29" t="e">
        <f t="shared" si="41"/>
        <v>#N/A</v>
      </c>
      <c r="G29" t="e">
        <f t="shared" si="0"/>
        <v>#N/A</v>
      </c>
      <c r="H29" t="e">
        <f t="shared" si="1"/>
        <v>#N/A</v>
      </c>
      <c r="I29" t="str">
        <f t="shared" si="2"/>
        <v>2600</v>
      </c>
      <c r="J29">
        <f t="shared" si="3"/>
        <v>0.30512207596302032</v>
      </c>
      <c r="K29">
        <f t="shared" si="4"/>
        <v>0.24599346249341963</v>
      </c>
      <c r="L29" t="e">
        <f t="shared" si="5"/>
        <v>#N/A</v>
      </c>
      <c r="M29" t="e">
        <f t="shared" si="6"/>
        <v>#N/A</v>
      </c>
      <c r="N29" t="e">
        <f t="shared" si="7"/>
        <v>#N/A</v>
      </c>
      <c r="O29" t="e">
        <f t="shared" si="8"/>
        <v>#N/A</v>
      </c>
      <c r="P29" t="e">
        <f t="shared" si="9"/>
        <v>#N/A</v>
      </c>
      <c r="Q29" t="e">
        <f t="shared" si="10"/>
        <v>#N/A</v>
      </c>
      <c r="R29" t="e">
        <f t="shared" si="11"/>
        <v>#N/A</v>
      </c>
      <c r="S29" t="e">
        <f t="shared" si="12"/>
        <v>#N/A</v>
      </c>
      <c r="T29" t="e">
        <f t="shared" si="13"/>
        <v>#N/A</v>
      </c>
      <c r="U29" t="e">
        <f t="shared" si="14"/>
        <v>#N/A</v>
      </c>
      <c r="V29" t="e">
        <f t="shared" si="15"/>
        <v>#N/A</v>
      </c>
      <c r="W29" t="e">
        <f t="shared" si="16"/>
        <v>#N/A</v>
      </c>
      <c r="X29" t="e">
        <f t="shared" si="17"/>
        <v>#N/A</v>
      </c>
      <c r="Y29" t="e">
        <f t="shared" si="18"/>
        <v>#N/A</v>
      </c>
      <c r="Z29" t="e">
        <f t="shared" si="19"/>
        <v>#N/A</v>
      </c>
      <c r="AA29" t="e">
        <f t="shared" si="20"/>
        <v>#N/A</v>
      </c>
      <c r="AB29" t="e">
        <f t="shared" si="21"/>
        <v>#N/A</v>
      </c>
      <c r="AC29" t="e">
        <f t="shared" si="22"/>
        <v>#N/A</v>
      </c>
      <c r="AD29" t="e">
        <f t="shared" si="23"/>
        <v>#N/A</v>
      </c>
      <c r="AE29" t="e">
        <f t="shared" si="24"/>
        <v>#N/A</v>
      </c>
      <c r="AF29" t="e">
        <f t="shared" si="25"/>
        <v>#N/A</v>
      </c>
      <c r="AG29" t="e">
        <f t="shared" si="26"/>
        <v>#N/A</v>
      </c>
      <c r="AH29" t="e">
        <f t="shared" si="27"/>
        <v>#N/A</v>
      </c>
      <c r="AI29" t="e">
        <f t="shared" si="28"/>
        <v>#N/A</v>
      </c>
      <c r="AJ29" t="e">
        <f t="shared" si="29"/>
        <v>#N/A</v>
      </c>
      <c r="AK29" t="e">
        <f t="shared" si="30"/>
        <v>#N/A</v>
      </c>
      <c r="AL29" t="e">
        <f t="shared" si="31"/>
        <v>#N/A</v>
      </c>
      <c r="AM29" t="e">
        <f t="shared" si="32"/>
        <v>#N/A</v>
      </c>
      <c r="AN29" t="e">
        <f t="shared" si="33"/>
        <v>#N/A</v>
      </c>
      <c r="AO29" t="e">
        <f t="shared" si="34"/>
        <v>#N/A</v>
      </c>
      <c r="AP29" t="e">
        <f t="shared" si="35"/>
        <v>#N/A</v>
      </c>
      <c r="AQ29" t="e">
        <f t="shared" si="36"/>
        <v>#N/A</v>
      </c>
      <c r="AR29" t="e">
        <f t="shared" si="37"/>
        <v>#N/A</v>
      </c>
      <c r="AS29" t="e">
        <f t="shared" si="38"/>
        <v>#N/A</v>
      </c>
      <c r="AT29" t="e">
        <f t="shared" si="39"/>
        <v>#N/A</v>
      </c>
      <c r="AU29" t="e">
        <f t="shared" si="40"/>
        <v>#N/A</v>
      </c>
    </row>
    <row r="30" spans="1:47" x14ac:dyDescent="0.3">
      <c r="A30" s="37" t="str">
        <f>日行情按到期月份分类!A30</f>
        <v>P811月</v>
      </c>
      <c r="B30" s="37" t="str">
        <f>日行情按到期月份分类!B30</f>
        <v>M1811-P-2650</v>
      </c>
      <c r="C30" s="37" t="str">
        <f>日行情按到期月份分类!C30</f>
        <v>豆粕期权M1811-P-2650</v>
      </c>
      <c r="D30" s="37">
        <f>日行情按到期月份分类!H30</f>
        <v>0.28535364889800546</v>
      </c>
      <c r="E30" s="37">
        <f>IFERROR(VLOOKUP(B30,yesterday!$A$12:$G$2950,7,FALSE),0)</f>
        <v>0.27290274656891822</v>
      </c>
      <c r="F30" t="e">
        <f t="shared" si="41"/>
        <v>#N/A</v>
      </c>
      <c r="G30" t="e">
        <f t="shared" si="0"/>
        <v>#N/A</v>
      </c>
      <c r="H30" t="e">
        <f t="shared" si="1"/>
        <v>#N/A</v>
      </c>
      <c r="I30" t="str">
        <f t="shared" si="2"/>
        <v>2650</v>
      </c>
      <c r="J30">
        <f t="shared" si="3"/>
        <v>0.28535364889800546</v>
      </c>
      <c r="K30">
        <f t="shared" si="4"/>
        <v>0.27290274656891822</v>
      </c>
      <c r="L30" t="e">
        <f t="shared" si="5"/>
        <v>#N/A</v>
      </c>
      <c r="M30" t="e">
        <f t="shared" si="6"/>
        <v>#N/A</v>
      </c>
      <c r="N30" t="e">
        <f t="shared" si="7"/>
        <v>#N/A</v>
      </c>
      <c r="O30" t="e">
        <f t="shared" si="8"/>
        <v>#N/A</v>
      </c>
      <c r="P30" t="e">
        <f t="shared" si="9"/>
        <v>#N/A</v>
      </c>
      <c r="Q30" t="e">
        <f t="shared" si="10"/>
        <v>#N/A</v>
      </c>
      <c r="R30" t="e">
        <f t="shared" si="11"/>
        <v>#N/A</v>
      </c>
      <c r="S30" t="e">
        <f t="shared" si="12"/>
        <v>#N/A</v>
      </c>
      <c r="T30" t="e">
        <f t="shared" si="13"/>
        <v>#N/A</v>
      </c>
      <c r="U30" t="e">
        <f t="shared" si="14"/>
        <v>#N/A</v>
      </c>
      <c r="V30" t="e">
        <f t="shared" si="15"/>
        <v>#N/A</v>
      </c>
      <c r="W30" t="e">
        <f t="shared" si="16"/>
        <v>#N/A</v>
      </c>
      <c r="X30" t="e">
        <f t="shared" si="17"/>
        <v>#N/A</v>
      </c>
      <c r="Y30" t="e">
        <f t="shared" si="18"/>
        <v>#N/A</v>
      </c>
      <c r="Z30" t="e">
        <f t="shared" si="19"/>
        <v>#N/A</v>
      </c>
      <c r="AA30" t="e">
        <f t="shared" si="20"/>
        <v>#N/A</v>
      </c>
      <c r="AB30" t="e">
        <f t="shared" si="21"/>
        <v>#N/A</v>
      </c>
      <c r="AC30" t="e">
        <f t="shared" si="22"/>
        <v>#N/A</v>
      </c>
      <c r="AD30" t="e">
        <f t="shared" si="23"/>
        <v>#N/A</v>
      </c>
      <c r="AE30" t="e">
        <f t="shared" si="24"/>
        <v>#N/A</v>
      </c>
      <c r="AF30" t="e">
        <f t="shared" si="25"/>
        <v>#N/A</v>
      </c>
      <c r="AG30" t="e">
        <f t="shared" si="26"/>
        <v>#N/A</v>
      </c>
      <c r="AH30" t="e">
        <f t="shared" si="27"/>
        <v>#N/A</v>
      </c>
      <c r="AI30" t="e">
        <f t="shared" si="28"/>
        <v>#N/A</v>
      </c>
      <c r="AJ30" t="e">
        <f t="shared" si="29"/>
        <v>#N/A</v>
      </c>
      <c r="AK30" t="e">
        <f t="shared" si="30"/>
        <v>#N/A</v>
      </c>
      <c r="AL30" t="e">
        <f t="shared" si="31"/>
        <v>#N/A</v>
      </c>
      <c r="AM30" t="e">
        <f t="shared" si="32"/>
        <v>#N/A</v>
      </c>
      <c r="AN30" t="e">
        <f t="shared" si="33"/>
        <v>#N/A</v>
      </c>
      <c r="AO30" t="e">
        <f t="shared" si="34"/>
        <v>#N/A</v>
      </c>
      <c r="AP30" t="e">
        <f t="shared" si="35"/>
        <v>#N/A</v>
      </c>
      <c r="AQ30" t="e">
        <f t="shared" si="36"/>
        <v>#N/A</v>
      </c>
      <c r="AR30" t="e">
        <f t="shared" si="37"/>
        <v>#N/A</v>
      </c>
      <c r="AS30" t="e">
        <f t="shared" si="38"/>
        <v>#N/A</v>
      </c>
      <c r="AT30" t="e">
        <f t="shared" si="39"/>
        <v>#N/A</v>
      </c>
      <c r="AU30" t="e">
        <f t="shared" si="40"/>
        <v>#N/A</v>
      </c>
    </row>
    <row r="31" spans="1:47" x14ac:dyDescent="0.3">
      <c r="A31" s="37" t="str">
        <f>日行情按到期月份分类!A31</f>
        <v>P811月</v>
      </c>
      <c r="B31" s="37" t="str">
        <f>日行情按到期月份分类!B31</f>
        <v>M1811-P-2700</v>
      </c>
      <c r="C31" s="37" t="str">
        <f>日行情按到期月份分类!C31</f>
        <v>豆粕期权M1811-P-2700</v>
      </c>
      <c r="D31" s="37">
        <f>日行情按到期月份分类!H31</f>
        <v>0.22297945142507553</v>
      </c>
      <c r="E31" s="37">
        <f>IFERROR(VLOOKUP(B31,yesterday!$A$12:$G$2950,7,FALSE),0)</f>
        <v>0.21229260375261305</v>
      </c>
      <c r="F31" t="e">
        <f t="shared" si="41"/>
        <v>#N/A</v>
      </c>
      <c r="G31" t="e">
        <f t="shared" si="0"/>
        <v>#N/A</v>
      </c>
      <c r="H31" t="e">
        <f t="shared" si="1"/>
        <v>#N/A</v>
      </c>
      <c r="I31" t="str">
        <f t="shared" si="2"/>
        <v>2700</v>
      </c>
      <c r="J31">
        <f t="shared" si="3"/>
        <v>0.22297945142507553</v>
      </c>
      <c r="K31">
        <f t="shared" si="4"/>
        <v>0.21229260375261305</v>
      </c>
      <c r="L31" t="e">
        <f t="shared" si="5"/>
        <v>#N/A</v>
      </c>
      <c r="M31" t="e">
        <f t="shared" si="6"/>
        <v>#N/A</v>
      </c>
      <c r="N31" t="e">
        <f t="shared" si="7"/>
        <v>#N/A</v>
      </c>
      <c r="O31" t="e">
        <f t="shared" si="8"/>
        <v>#N/A</v>
      </c>
      <c r="P31" t="e">
        <f t="shared" si="9"/>
        <v>#N/A</v>
      </c>
      <c r="Q31" t="e">
        <f t="shared" si="10"/>
        <v>#N/A</v>
      </c>
      <c r="R31" t="e">
        <f t="shared" si="11"/>
        <v>#N/A</v>
      </c>
      <c r="S31" t="e">
        <f t="shared" si="12"/>
        <v>#N/A</v>
      </c>
      <c r="T31" t="e">
        <f t="shared" si="13"/>
        <v>#N/A</v>
      </c>
      <c r="U31" t="e">
        <f t="shared" si="14"/>
        <v>#N/A</v>
      </c>
      <c r="V31" t="e">
        <f t="shared" si="15"/>
        <v>#N/A</v>
      </c>
      <c r="W31" t="e">
        <f t="shared" si="16"/>
        <v>#N/A</v>
      </c>
      <c r="X31" t="e">
        <f t="shared" si="17"/>
        <v>#N/A</v>
      </c>
      <c r="Y31" t="e">
        <f t="shared" si="18"/>
        <v>#N/A</v>
      </c>
      <c r="Z31" t="e">
        <f t="shared" si="19"/>
        <v>#N/A</v>
      </c>
      <c r="AA31" t="e">
        <f t="shared" si="20"/>
        <v>#N/A</v>
      </c>
      <c r="AB31" t="e">
        <f t="shared" si="21"/>
        <v>#N/A</v>
      </c>
      <c r="AC31" t="e">
        <f t="shared" si="22"/>
        <v>#N/A</v>
      </c>
      <c r="AD31" t="e">
        <f t="shared" si="23"/>
        <v>#N/A</v>
      </c>
      <c r="AE31" t="e">
        <f t="shared" si="24"/>
        <v>#N/A</v>
      </c>
      <c r="AF31" t="e">
        <f t="shared" si="25"/>
        <v>#N/A</v>
      </c>
      <c r="AG31" t="e">
        <f t="shared" si="26"/>
        <v>#N/A</v>
      </c>
      <c r="AH31" t="e">
        <f t="shared" si="27"/>
        <v>#N/A</v>
      </c>
      <c r="AI31" t="e">
        <f t="shared" si="28"/>
        <v>#N/A</v>
      </c>
      <c r="AJ31" t="e">
        <f t="shared" si="29"/>
        <v>#N/A</v>
      </c>
      <c r="AK31" t="e">
        <f t="shared" si="30"/>
        <v>#N/A</v>
      </c>
      <c r="AL31" t="e">
        <f t="shared" si="31"/>
        <v>#N/A</v>
      </c>
      <c r="AM31" t="e">
        <f t="shared" si="32"/>
        <v>#N/A</v>
      </c>
      <c r="AN31" t="e">
        <f t="shared" si="33"/>
        <v>#N/A</v>
      </c>
      <c r="AO31" t="e">
        <f t="shared" si="34"/>
        <v>#N/A</v>
      </c>
      <c r="AP31" t="e">
        <f t="shared" si="35"/>
        <v>#N/A</v>
      </c>
      <c r="AQ31" t="e">
        <f t="shared" si="36"/>
        <v>#N/A</v>
      </c>
      <c r="AR31" t="e">
        <f t="shared" si="37"/>
        <v>#N/A</v>
      </c>
      <c r="AS31" t="e">
        <f t="shared" si="38"/>
        <v>#N/A</v>
      </c>
      <c r="AT31" t="e">
        <f t="shared" si="39"/>
        <v>#N/A</v>
      </c>
      <c r="AU31" t="e">
        <f t="shared" si="40"/>
        <v>#N/A</v>
      </c>
    </row>
    <row r="32" spans="1:47" x14ac:dyDescent="0.3">
      <c r="A32" s="37" t="str">
        <f>日行情按到期月份分类!A32</f>
        <v>P811月</v>
      </c>
      <c r="B32" s="37" t="str">
        <f>日行情按到期月份分类!B32</f>
        <v>M1811-P-2750</v>
      </c>
      <c r="C32" s="37" t="str">
        <f>日行情按到期月份分类!C32</f>
        <v>豆粕期权M1811-P-2750</v>
      </c>
      <c r="D32" s="37">
        <f>日行情按到期月份分类!H32</f>
        <v>0.20645899254322048</v>
      </c>
      <c r="E32" s="37">
        <f>IFERROR(VLOOKUP(B32,yesterday!$A$12:$G$2950,7,FALSE),0)</f>
        <v>0.23479640033721927</v>
      </c>
      <c r="F32" t="e">
        <f t="shared" si="41"/>
        <v>#N/A</v>
      </c>
      <c r="G32" t="e">
        <f t="shared" si="0"/>
        <v>#N/A</v>
      </c>
      <c r="H32" t="e">
        <f t="shared" si="1"/>
        <v>#N/A</v>
      </c>
      <c r="I32" t="str">
        <f t="shared" si="2"/>
        <v>2750</v>
      </c>
      <c r="J32">
        <f t="shared" si="3"/>
        <v>0.20645899254322048</v>
      </c>
      <c r="K32">
        <f t="shared" si="4"/>
        <v>0.23479640033721927</v>
      </c>
      <c r="L32" t="e">
        <f t="shared" si="5"/>
        <v>#N/A</v>
      </c>
      <c r="M32" t="e">
        <f t="shared" si="6"/>
        <v>#N/A</v>
      </c>
      <c r="N32" t="e">
        <f t="shared" si="7"/>
        <v>#N/A</v>
      </c>
      <c r="O32" t="e">
        <f t="shared" si="8"/>
        <v>#N/A</v>
      </c>
      <c r="P32" t="e">
        <f t="shared" si="9"/>
        <v>#N/A</v>
      </c>
      <c r="Q32" t="e">
        <f t="shared" si="10"/>
        <v>#N/A</v>
      </c>
      <c r="R32" t="e">
        <f t="shared" si="11"/>
        <v>#N/A</v>
      </c>
      <c r="S32" t="e">
        <f t="shared" si="12"/>
        <v>#N/A</v>
      </c>
      <c r="T32" t="e">
        <f t="shared" si="13"/>
        <v>#N/A</v>
      </c>
      <c r="U32" t="e">
        <f t="shared" si="14"/>
        <v>#N/A</v>
      </c>
      <c r="V32" t="e">
        <f t="shared" si="15"/>
        <v>#N/A</v>
      </c>
      <c r="W32" t="e">
        <f t="shared" si="16"/>
        <v>#N/A</v>
      </c>
      <c r="X32" t="e">
        <f t="shared" si="17"/>
        <v>#N/A</v>
      </c>
      <c r="Y32" t="e">
        <f t="shared" si="18"/>
        <v>#N/A</v>
      </c>
      <c r="Z32" t="e">
        <f t="shared" si="19"/>
        <v>#N/A</v>
      </c>
      <c r="AA32" t="e">
        <f t="shared" si="20"/>
        <v>#N/A</v>
      </c>
      <c r="AB32" t="e">
        <f t="shared" si="21"/>
        <v>#N/A</v>
      </c>
      <c r="AC32" t="e">
        <f t="shared" si="22"/>
        <v>#N/A</v>
      </c>
      <c r="AD32" t="e">
        <f t="shared" si="23"/>
        <v>#N/A</v>
      </c>
      <c r="AE32" t="e">
        <f t="shared" si="24"/>
        <v>#N/A</v>
      </c>
      <c r="AF32" t="e">
        <f t="shared" si="25"/>
        <v>#N/A</v>
      </c>
      <c r="AG32" t="e">
        <f t="shared" si="26"/>
        <v>#N/A</v>
      </c>
      <c r="AH32" t="e">
        <f t="shared" si="27"/>
        <v>#N/A</v>
      </c>
      <c r="AI32" t="e">
        <f t="shared" si="28"/>
        <v>#N/A</v>
      </c>
      <c r="AJ32" t="e">
        <f t="shared" si="29"/>
        <v>#N/A</v>
      </c>
      <c r="AK32" t="e">
        <f t="shared" si="30"/>
        <v>#N/A</v>
      </c>
      <c r="AL32" t="e">
        <f t="shared" si="31"/>
        <v>#N/A</v>
      </c>
      <c r="AM32" t="e">
        <f t="shared" si="32"/>
        <v>#N/A</v>
      </c>
      <c r="AN32" t="e">
        <f t="shared" si="33"/>
        <v>#N/A</v>
      </c>
      <c r="AO32" t="e">
        <f t="shared" si="34"/>
        <v>#N/A</v>
      </c>
      <c r="AP32" t="e">
        <f t="shared" si="35"/>
        <v>#N/A</v>
      </c>
      <c r="AQ32" t="e">
        <f t="shared" si="36"/>
        <v>#N/A</v>
      </c>
      <c r="AR32" t="e">
        <f t="shared" si="37"/>
        <v>#N/A</v>
      </c>
      <c r="AS32" t="e">
        <f t="shared" si="38"/>
        <v>#N/A</v>
      </c>
      <c r="AT32" t="e">
        <f t="shared" si="39"/>
        <v>#N/A</v>
      </c>
      <c r="AU32" t="e">
        <f t="shared" si="40"/>
        <v>#N/A</v>
      </c>
    </row>
    <row r="33" spans="1:47" x14ac:dyDescent="0.3">
      <c r="A33" s="37" t="str">
        <f>日行情按到期月份分类!A33</f>
        <v>P811月</v>
      </c>
      <c r="B33" s="37" t="str">
        <f>日行情按到期月份分类!B33</f>
        <v>M1811-P-2800</v>
      </c>
      <c r="C33" s="37" t="str">
        <f>日行情按到期月份分类!C33</f>
        <v>豆粕期权M1811-P-2800</v>
      </c>
      <c r="D33" s="37">
        <f>日行情按到期月份分类!H33</f>
        <v>0.24297890551567075</v>
      </c>
      <c r="E33" s="37">
        <f>IFERROR(VLOOKUP(B33,yesterday!$A$12:$G$2950,7,FALSE),0)</f>
        <v>0.17982770383596419</v>
      </c>
      <c r="F33" t="e">
        <f t="shared" si="41"/>
        <v>#N/A</v>
      </c>
      <c r="G33" t="e">
        <f t="shared" si="0"/>
        <v>#N/A</v>
      </c>
      <c r="H33" t="e">
        <f t="shared" si="1"/>
        <v>#N/A</v>
      </c>
      <c r="I33" t="str">
        <f t="shared" si="2"/>
        <v>2800</v>
      </c>
      <c r="J33">
        <f t="shared" si="3"/>
        <v>0.24297890551567075</v>
      </c>
      <c r="K33">
        <f t="shared" si="4"/>
        <v>0.17982770383596419</v>
      </c>
      <c r="L33" t="e">
        <f t="shared" si="5"/>
        <v>#N/A</v>
      </c>
      <c r="M33" t="e">
        <f t="shared" si="6"/>
        <v>#N/A</v>
      </c>
      <c r="N33" t="e">
        <f t="shared" si="7"/>
        <v>#N/A</v>
      </c>
      <c r="O33" t="e">
        <f t="shared" si="8"/>
        <v>#N/A</v>
      </c>
      <c r="P33" t="e">
        <f t="shared" si="9"/>
        <v>#N/A</v>
      </c>
      <c r="Q33" t="e">
        <f t="shared" si="10"/>
        <v>#N/A</v>
      </c>
      <c r="R33" t="e">
        <f t="shared" si="11"/>
        <v>#N/A</v>
      </c>
      <c r="S33" t="e">
        <f t="shared" si="12"/>
        <v>#N/A</v>
      </c>
      <c r="T33" t="e">
        <f t="shared" si="13"/>
        <v>#N/A</v>
      </c>
      <c r="U33" t="e">
        <f t="shared" si="14"/>
        <v>#N/A</v>
      </c>
      <c r="V33" t="e">
        <f t="shared" si="15"/>
        <v>#N/A</v>
      </c>
      <c r="W33" t="e">
        <f t="shared" si="16"/>
        <v>#N/A</v>
      </c>
      <c r="X33" t="e">
        <f t="shared" si="17"/>
        <v>#N/A</v>
      </c>
      <c r="Y33" t="e">
        <f t="shared" si="18"/>
        <v>#N/A</v>
      </c>
      <c r="Z33" t="e">
        <f t="shared" si="19"/>
        <v>#N/A</v>
      </c>
      <c r="AA33" t="e">
        <f t="shared" si="20"/>
        <v>#N/A</v>
      </c>
      <c r="AB33" t="e">
        <f t="shared" si="21"/>
        <v>#N/A</v>
      </c>
      <c r="AC33" t="e">
        <f t="shared" si="22"/>
        <v>#N/A</v>
      </c>
      <c r="AD33" t="e">
        <f t="shared" si="23"/>
        <v>#N/A</v>
      </c>
      <c r="AE33" t="e">
        <f t="shared" si="24"/>
        <v>#N/A</v>
      </c>
      <c r="AF33" t="e">
        <f t="shared" si="25"/>
        <v>#N/A</v>
      </c>
      <c r="AG33" t="e">
        <f t="shared" si="26"/>
        <v>#N/A</v>
      </c>
      <c r="AH33" t="e">
        <f t="shared" si="27"/>
        <v>#N/A</v>
      </c>
      <c r="AI33" t="e">
        <f t="shared" si="28"/>
        <v>#N/A</v>
      </c>
      <c r="AJ33" t="e">
        <f t="shared" si="29"/>
        <v>#N/A</v>
      </c>
      <c r="AK33" t="e">
        <f t="shared" si="30"/>
        <v>#N/A</v>
      </c>
      <c r="AL33" t="e">
        <f t="shared" si="31"/>
        <v>#N/A</v>
      </c>
      <c r="AM33" t="e">
        <f t="shared" si="32"/>
        <v>#N/A</v>
      </c>
      <c r="AN33" t="e">
        <f t="shared" si="33"/>
        <v>#N/A</v>
      </c>
      <c r="AO33" t="e">
        <f t="shared" si="34"/>
        <v>#N/A</v>
      </c>
      <c r="AP33" t="e">
        <f t="shared" si="35"/>
        <v>#N/A</v>
      </c>
      <c r="AQ33" t="e">
        <f t="shared" si="36"/>
        <v>#N/A</v>
      </c>
      <c r="AR33" t="e">
        <f t="shared" si="37"/>
        <v>#N/A</v>
      </c>
      <c r="AS33" t="e">
        <f t="shared" si="38"/>
        <v>#N/A</v>
      </c>
      <c r="AT33" t="e">
        <f t="shared" si="39"/>
        <v>#N/A</v>
      </c>
      <c r="AU33" t="e">
        <f t="shared" si="40"/>
        <v>#N/A</v>
      </c>
    </row>
    <row r="34" spans="1:47" x14ac:dyDescent="0.3">
      <c r="A34" s="37" t="str">
        <f>日行情按到期月份分类!A34</f>
        <v>P811月</v>
      </c>
      <c r="B34" s="37" t="str">
        <f>日行情按到期月份分类!B34</f>
        <v>M1811-P-2850</v>
      </c>
      <c r="C34" s="37" t="str">
        <f>日行情按到期月份分类!C34</f>
        <v>豆粕期权M1811-P-2850</v>
      </c>
      <c r="D34" s="37">
        <f>日行情按到期月份分类!H34</f>
        <v>0.22322931347131725</v>
      </c>
      <c r="E34" s="37">
        <f>IFERROR(VLOOKUP(B34,yesterday!$A$12:$G$2950,7,FALSE),0)</f>
        <v>0.21050995249330992</v>
      </c>
      <c r="F34" t="e">
        <f t="shared" si="41"/>
        <v>#N/A</v>
      </c>
      <c r="G34" t="e">
        <f t="shared" si="0"/>
        <v>#N/A</v>
      </c>
      <c r="H34" t="e">
        <f t="shared" si="1"/>
        <v>#N/A</v>
      </c>
      <c r="I34" t="str">
        <f t="shared" si="2"/>
        <v>2850</v>
      </c>
      <c r="J34">
        <f t="shared" si="3"/>
        <v>0.22322931347131725</v>
      </c>
      <c r="K34">
        <f t="shared" si="4"/>
        <v>0.21050995249330992</v>
      </c>
      <c r="L34" t="e">
        <f t="shared" si="5"/>
        <v>#N/A</v>
      </c>
      <c r="M34" t="e">
        <f t="shared" si="6"/>
        <v>#N/A</v>
      </c>
      <c r="N34" t="e">
        <f t="shared" si="7"/>
        <v>#N/A</v>
      </c>
      <c r="O34" t="e">
        <f t="shared" si="8"/>
        <v>#N/A</v>
      </c>
      <c r="P34" t="e">
        <f t="shared" si="9"/>
        <v>#N/A</v>
      </c>
      <c r="Q34" t="e">
        <f t="shared" si="10"/>
        <v>#N/A</v>
      </c>
      <c r="R34" t="e">
        <f t="shared" si="11"/>
        <v>#N/A</v>
      </c>
      <c r="S34" t="e">
        <f t="shared" si="12"/>
        <v>#N/A</v>
      </c>
      <c r="T34" t="e">
        <f t="shared" si="13"/>
        <v>#N/A</v>
      </c>
      <c r="U34" t="e">
        <f t="shared" si="14"/>
        <v>#N/A</v>
      </c>
      <c r="V34" t="e">
        <f t="shared" si="15"/>
        <v>#N/A</v>
      </c>
      <c r="W34" t="e">
        <f t="shared" si="16"/>
        <v>#N/A</v>
      </c>
      <c r="X34" t="e">
        <f t="shared" si="17"/>
        <v>#N/A</v>
      </c>
      <c r="Y34" t="e">
        <f t="shared" si="18"/>
        <v>#N/A</v>
      </c>
      <c r="Z34" t="e">
        <f t="shared" si="19"/>
        <v>#N/A</v>
      </c>
      <c r="AA34" t="e">
        <f t="shared" si="20"/>
        <v>#N/A</v>
      </c>
      <c r="AB34" t="e">
        <f t="shared" si="21"/>
        <v>#N/A</v>
      </c>
      <c r="AC34" t="e">
        <f t="shared" si="22"/>
        <v>#N/A</v>
      </c>
      <c r="AD34" t="e">
        <f t="shared" si="23"/>
        <v>#N/A</v>
      </c>
      <c r="AE34" t="e">
        <f t="shared" si="24"/>
        <v>#N/A</v>
      </c>
      <c r="AF34" t="e">
        <f t="shared" si="25"/>
        <v>#N/A</v>
      </c>
      <c r="AG34" t="e">
        <f t="shared" si="26"/>
        <v>#N/A</v>
      </c>
      <c r="AH34" t="e">
        <f t="shared" si="27"/>
        <v>#N/A</v>
      </c>
      <c r="AI34" t="e">
        <f t="shared" si="28"/>
        <v>#N/A</v>
      </c>
      <c r="AJ34" t="e">
        <f t="shared" si="29"/>
        <v>#N/A</v>
      </c>
      <c r="AK34" t="e">
        <f t="shared" si="30"/>
        <v>#N/A</v>
      </c>
      <c r="AL34" t="e">
        <f t="shared" si="31"/>
        <v>#N/A</v>
      </c>
      <c r="AM34" t="e">
        <f t="shared" si="32"/>
        <v>#N/A</v>
      </c>
      <c r="AN34" t="e">
        <f t="shared" si="33"/>
        <v>#N/A</v>
      </c>
      <c r="AO34" t="e">
        <f t="shared" si="34"/>
        <v>#N/A</v>
      </c>
      <c r="AP34" t="e">
        <f t="shared" si="35"/>
        <v>#N/A</v>
      </c>
      <c r="AQ34" t="e">
        <f t="shared" si="36"/>
        <v>#N/A</v>
      </c>
      <c r="AR34" t="e">
        <f t="shared" si="37"/>
        <v>#N/A</v>
      </c>
      <c r="AS34" t="e">
        <f t="shared" si="38"/>
        <v>#N/A</v>
      </c>
      <c r="AT34" t="e">
        <f t="shared" si="39"/>
        <v>#N/A</v>
      </c>
      <c r="AU34" t="e">
        <f t="shared" si="40"/>
        <v>#N/A</v>
      </c>
    </row>
    <row r="35" spans="1:47" x14ac:dyDescent="0.3">
      <c r="A35" s="37" t="str">
        <f>日行情按到期月份分类!A35</f>
        <v>P811月</v>
      </c>
      <c r="B35" s="37" t="str">
        <f>日行情按到期月份分类!B35</f>
        <v>M1811-P-2900</v>
      </c>
      <c r="C35" s="37" t="str">
        <f>日行情按到期月份分类!C35</f>
        <v>豆粕期权M1811-P-2900</v>
      </c>
      <c r="D35" s="37">
        <f>日行情按到期月份分类!H35</f>
        <v>0.21001928828418251</v>
      </c>
      <c r="E35" s="37">
        <f>IFERROR(VLOOKUP(B35,yesterday!$A$12:$G$2950,7,FALSE),0)</f>
        <v>0.14793119239091873</v>
      </c>
      <c r="F35" t="e">
        <f t="shared" si="41"/>
        <v>#N/A</v>
      </c>
      <c r="G35" t="e">
        <f t="shared" si="0"/>
        <v>#N/A</v>
      </c>
      <c r="H35" t="e">
        <f t="shared" si="1"/>
        <v>#N/A</v>
      </c>
      <c r="I35" t="str">
        <f t="shared" si="2"/>
        <v>2900</v>
      </c>
      <c r="J35">
        <f t="shared" si="3"/>
        <v>0.21001928828418251</v>
      </c>
      <c r="K35">
        <f t="shared" si="4"/>
        <v>0.14793119239091873</v>
      </c>
      <c r="L35" t="e">
        <f t="shared" si="5"/>
        <v>#N/A</v>
      </c>
      <c r="M35" t="e">
        <f t="shared" si="6"/>
        <v>#N/A</v>
      </c>
      <c r="N35" t="e">
        <f t="shared" si="7"/>
        <v>#N/A</v>
      </c>
      <c r="O35" t="e">
        <f t="shared" si="8"/>
        <v>#N/A</v>
      </c>
      <c r="P35" t="e">
        <f t="shared" si="9"/>
        <v>#N/A</v>
      </c>
      <c r="Q35" t="e">
        <f t="shared" si="10"/>
        <v>#N/A</v>
      </c>
      <c r="R35" t="e">
        <f t="shared" si="11"/>
        <v>#N/A</v>
      </c>
      <c r="S35" t="e">
        <f t="shared" si="12"/>
        <v>#N/A</v>
      </c>
      <c r="T35" t="e">
        <f t="shared" si="13"/>
        <v>#N/A</v>
      </c>
      <c r="U35" t="e">
        <f t="shared" si="14"/>
        <v>#N/A</v>
      </c>
      <c r="V35" t="e">
        <f t="shared" si="15"/>
        <v>#N/A</v>
      </c>
      <c r="W35" t="e">
        <f t="shared" si="16"/>
        <v>#N/A</v>
      </c>
      <c r="X35" t="e">
        <f t="shared" si="17"/>
        <v>#N/A</v>
      </c>
      <c r="Y35" t="e">
        <f t="shared" si="18"/>
        <v>#N/A</v>
      </c>
      <c r="Z35" t="e">
        <f t="shared" si="19"/>
        <v>#N/A</v>
      </c>
      <c r="AA35" t="e">
        <f t="shared" si="20"/>
        <v>#N/A</v>
      </c>
      <c r="AB35" t="e">
        <f t="shared" si="21"/>
        <v>#N/A</v>
      </c>
      <c r="AC35" t="e">
        <f t="shared" si="22"/>
        <v>#N/A</v>
      </c>
      <c r="AD35" t="e">
        <f t="shared" si="23"/>
        <v>#N/A</v>
      </c>
      <c r="AE35" t="e">
        <f t="shared" si="24"/>
        <v>#N/A</v>
      </c>
      <c r="AF35" t="e">
        <f t="shared" si="25"/>
        <v>#N/A</v>
      </c>
      <c r="AG35" t="e">
        <f t="shared" si="26"/>
        <v>#N/A</v>
      </c>
      <c r="AH35" t="e">
        <f t="shared" si="27"/>
        <v>#N/A</v>
      </c>
      <c r="AI35" t="e">
        <f t="shared" si="28"/>
        <v>#N/A</v>
      </c>
      <c r="AJ35" t="e">
        <f t="shared" si="29"/>
        <v>#N/A</v>
      </c>
      <c r="AK35" t="e">
        <f t="shared" si="30"/>
        <v>#N/A</v>
      </c>
      <c r="AL35" t="e">
        <f t="shared" si="31"/>
        <v>#N/A</v>
      </c>
      <c r="AM35" t="e">
        <f t="shared" si="32"/>
        <v>#N/A</v>
      </c>
      <c r="AN35" t="e">
        <f t="shared" si="33"/>
        <v>#N/A</v>
      </c>
      <c r="AO35" t="e">
        <f t="shared" si="34"/>
        <v>#N/A</v>
      </c>
      <c r="AP35" t="e">
        <f t="shared" si="35"/>
        <v>#N/A</v>
      </c>
      <c r="AQ35" t="e">
        <f t="shared" si="36"/>
        <v>#N/A</v>
      </c>
      <c r="AR35" t="e">
        <f t="shared" si="37"/>
        <v>#N/A</v>
      </c>
      <c r="AS35" t="e">
        <f t="shared" si="38"/>
        <v>#N/A</v>
      </c>
      <c r="AT35" t="e">
        <f t="shared" si="39"/>
        <v>#N/A</v>
      </c>
      <c r="AU35" t="e">
        <f t="shared" si="40"/>
        <v>#N/A</v>
      </c>
    </row>
    <row r="36" spans="1:47" x14ac:dyDescent="0.3">
      <c r="A36" s="37" t="str">
        <f>日行情按到期月份分类!A36</f>
        <v>P811月</v>
      </c>
      <c r="B36" s="37" t="str">
        <f>日行情按到期月份分类!B36</f>
        <v>M1811-P-2950</v>
      </c>
      <c r="C36" s="37" t="str">
        <f>日行情按到期月份分类!C36</f>
        <v>豆粕期权M1811-P-2950</v>
      </c>
      <c r="D36" s="37">
        <f>日行情按到期月份分类!H36</f>
        <v>0.19854160816192623</v>
      </c>
      <c r="E36" s="37">
        <f>IFERROR(VLOOKUP(B36,yesterday!$A$12:$G$2950,7,FALSE),0)</f>
        <v>0.18087626612544061</v>
      </c>
      <c r="F36" t="e">
        <f t="shared" si="41"/>
        <v>#N/A</v>
      </c>
      <c r="G36" t="e">
        <f t="shared" si="0"/>
        <v>#N/A</v>
      </c>
      <c r="H36" t="e">
        <f t="shared" si="1"/>
        <v>#N/A</v>
      </c>
      <c r="I36" t="str">
        <f t="shared" si="2"/>
        <v>2950</v>
      </c>
      <c r="J36">
        <f t="shared" si="3"/>
        <v>0.19854160816192623</v>
      </c>
      <c r="K36">
        <f t="shared" si="4"/>
        <v>0.18087626612544061</v>
      </c>
      <c r="L36" t="e">
        <f t="shared" si="5"/>
        <v>#N/A</v>
      </c>
      <c r="M36" t="e">
        <f t="shared" si="6"/>
        <v>#N/A</v>
      </c>
      <c r="N36" t="e">
        <f t="shared" si="7"/>
        <v>#N/A</v>
      </c>
      <c r="O36" t="e">
        <f t="shared" si="8"/>
        <v>#N/A</v>
      </c>
      <c r="P36" t="e">
        <f t="shared" si="9"/>
        <v>#N/A</v>
      </c>
      <c r="Q36" t="e">
        <f t="shared" si="10"/>
        <v>#N/A</v>
      </c>
      <c r="R36" t="e">
        <f t="shared" si="11"/>
        <v>#N/A</v>
      </c>
      <c r="S36" t="e">
        <f t="shared" si="12"/>
        <v>#N/A</v>
      </c>
      <c r="T36" t="e">
        <f t="shared" si="13"/>
        <v>#N/A</v>
      </c>
      <c r="U36" t="e">
        <f t="shared" si="14"/>
        <v>#N/A</v>
      </c>
      <c r="V36" t="e">
        <f t="shared" si="15"/>
        <v>#N/A</v>
      </c>
      <c r="W36" t="e">
        <f t="shared" si="16"/>
        <v>#N/A</v>
      </c>
      <c r="X36" t="e">
        <f t="shared" si="17"/>
        <v>#N/A</v>
      </c>
      <c r="Y36" t="e">
        <f t="shared" si="18"/>
        <v>#N/A</v>
      </c>
      <c r="Z36" t="e">
        <f t="shared" si="19"/>
        <v>#N/A</v>
      </c>
      <c r="AA36" t="e">
        <f t="shared" si="20"/>
        <v>#N/A</v>
      </c>
      <c r="AB36" t="e">
        <f t="shared" si="21"/>
        <v>#N/A</v>
      </c>
      <c r="AC36" t="e">
        <f t="shared" si="22"/>
        <v>#N/A</v>
      </c>
      <c r="AD36" t="e">
        <f t="shared" si="23"/>
        <v>#N/A</v>
      </c>
      <c r="AE36" t="e">
        <f t="shared" si="24"/>
        <v>#N/A</v>
      </c>
      <c r="AF36" t="e">
        <f t="shared" si="25"/>
        <v>#N/A</v>
      </c>
      <c r="AG36" t="e">
        <f t="shared" si="26"/>
        <v>#N/A</v>
      </c>
      <c r="AH36" t="e">
        <f t="shared" si="27"/>
        <v>#N/A</v>
      </c>
      <c r="AI36" t="e">
        <f t="shared" si="28"/>
        <v>#N/A</v>
      </c>
      <c r="AJ36" t="e">
        <f t="shared" si="29"/>
        <v>#N/A</v>
      </c>
      <c r="AK36" t="e">
        <f t="shared" si="30"/>
        <v>#N/A</v>
      </c>
      <c r="AL36" t="e">
        <f t="shared" si="31"/>
        <v>#N/A</v>
      </c>
      <c r="AM36" t="e">
        <f t="shared" si="32"/>
        <v>#N/A</v>
      </c>
      <c r="AN36" t="e">
        <f t="shared" si="33"/>
        <v>#N/A</v>
      </c>
      <c r="AO36" t="e">
        <f t="shared" si="34"/>
        <v>#N/A</v>
      </c>
      <c r="AP36" t="e">
        <f t="shared" si="35"/>
        <v>#N/A</v>
      </c>
      <c r="AQ36" t="e">
        <f t="shared" si="36"/>
        <v>#N/A</v>
      </c>
      <c r="AR36" t="e">
        <f t="shared" si="37"/>
        <v>#N/A</v>
      </c>
      <c r="AS36" t="e">
        <f t="shared" si="38"/>
        <v>#N/A</v>
      </c>
      <c r="AT36" t="e">
        <f t="shared" si="39"/>
        <v>#N/A</v>
      </c>
      <c r="AU36" t="e">
        <f t="shared" si="40"/>
        <v>#N/A</v>
      </c>
    </row>
    <row r="37" spans="1:47" x14ac:dyDescent="0.3">
      <c r="A37" s="37" t="str">
        <f>日行情按到期月份分类!A37</f>
        <v>P811月</v>
      </c>
      <c r="B37" s="37" t="str">
        <f>日行情按到期月份分类!B37</f>
        <v>M1811-P-3000</v>
      </c>
      <c r="C37" s="37" t="str">
        <f>日行情按到期月份分类!C37</f>
        <v>豆粕期权M1811-P-3000</v>
      </c>
      <c r="D37" s="37">
        <f>日行情按到期月份分类!H37</f>
        <v>0.18934523051053281</v>
      </c>
      <c r="E37" s="37">
        <f>IFERROR(VLOOKUP(B37,yesterday!$A$12:$G$2950,7,FALSE),0)</f>
        <v>0.17189541833072899</v>
      </c>
      <c r="F37" t="e">
        <f t="shared" si="41"/>
        <v>#N/A</v>
      </c>
      <c r="G37" t="e">
        <f t="shared" si="0"/>
        <v>#N/A</v>
      </c>
      <c r="H37" t="e">
        <f t="shared" si="1"/>
        <v>#N/A</v>
      </c>
      <c r="I37" t="str">
        <f t="shared" si="2"/>
        <v>3000</v>
      </c>
      <c r="J37">
        <f t="shared" si="3"/>
        <v>0.18934523051053281</v>
      </c>
      <c r="K37">
        <f t="shared" si="4"/>
        <v>0.17189541833072899</v>
      </c>
      <c r="L37" t="e">
        <f t="shared" si="5"/>
        <v>#N/A</v>
      </c>
      <c r="M37" t="e">
        <f t="shared" si="6"/>
        <v>#N/A</v>
      </c>
      <c r="N37" t="e">
        <f t="shared" si="7"/>
        <v>#N/A</v>
      </c>
      <c r="O37" t="e">
        <f t="shared" si="8"/>
        <v>#N/A</v>
      </c>
      <c r="P37" t="e">
        <f t="shared" si="9"/>
        <v>#N/A</v>
      </c>
      <c r="Q37" t="e">
        <f t="shared" si="10"/>
        <v>#N/A</v>
      </c>
      <c r="R37" t="e">
        <f t="shared" si="11"/>
        <v>#N/A</v>
      </c>
      <c r="S37" t="e">
        <f t="shared" si="12"/>
        <v>#N/A</v>
      </c>
      <c r="T37" t="e">
        <f t="shared" si="13"/>
        <v>#N/A</v>
      </c>
      <c r="U37" t="e">
        <f t="shared" si="14"/>
        <v>#N/A</v>
      </c>
      <c r="V37" t="e">
        <f t="shared" si="15"/>
        <v>#N/A</v>
      </c>
      <c r="W37" t="e">
        <f t="shared" si="16"/>
        <v>#N/A</v>
      </c>
      <c r="X37" t="e">
        <f t="shared" si="17"/>
        <v>#N/A</v>
      </c>
      <c r="Y37" t="e">
        <f t="shared" si="18"/>
        <v>#N/A</v>
      </c>
      <c r="Z37" t="e">
        <f t="shared" si="19"/>
        <v>#N/A</v>
      </c>
      <c r="AA37" t="e">
        <f t="shared" si="20"/>
        <v>#N/A</v>
      </c>
      <c r="AB37" t="e">
        <f t="shared" si="21"/>
        <v>#N/A</v>
      </c>
      <c r="AC37" t="e">
        <f t="shared" si="22"/>
        <v>#N/A</v>
      </c>
      <c r="AD37" t="e">
        <f t="shared" si="23"/>
        <v>#N/A</v>
      </c>
      <c r="AE37" t="e">
        <f t="shared" si="24"/>
        <v>#N/A</v>
      </c>
      <c r="AF37" t="e">
        <f t="shared" si="25"/>
        <v>#N/A</v>
      </c>
      <c r="AG37" t="e">
        <f t="shared" si="26"/>
        <v>#N/A</v>
      </c>
      <c r="AH37" t="e">
        <f t="shared" si="27"/>
        <v>#N/A</v>
      </c>
      <c r="AI37" t="e">
        <f t="shared" si="28"/>
        <v>#N/A</v>
      </c>
      <c r="AJ37" t="e">
        <f t="shared" si="29"/>
        <v>#N/A</v>
      </c>
      <c r="AK37" t="e">
        <f t="shared" si="30"/>
        <v>#N/A</v>
      </c>
      <c r="AL37" t="e">
        <f t="shared" si="31"/>
        <v>#N/A</v>
      </c>
      <c r="AM37" t="e">
        <f t="shared" si="32"/>
        <v>#N/A</v>
      </c>
      <c r="AN37" t="e">
        <f t="shared" si="33"/>
        <v>#N/A</v>
      </c>
      <c r="AO37" t="e">
        <f t="shared" si="34"/>
        <v>#N/A</v>
      </c>
      <c r="AP37" t="e">
        <f t="shared" si="35"/>
        <v>#N/A</v>
      </c>
      <c r="AQ37" t="e">
        <f t="shared" si="36"/>
        <v>#N/A</v>
      </c>
      <c r="AR37" t="e">
        <f t="shared" si="37"/>
        <v>#N/A</v>
      </c>
      <c r="AS37" t="e">
        <f t="shared" si="38"/>
        <v>#N/A</v>
      </c>
      <c r="AT37" t="e">
        <f t="shared" si="39"/>
        <v>#N/A</v>
      </c>
      <c r="AU37" t="e">
        <f t="shared" si="40"/>
        <v>#N/A</v>
      </c>
    </row>
    <row r="38" spans="1:47" x14ac:dyDescent="0.3">
      <c r="A38" s="37" t="str">
        <f>日行情按到期月份分类!A38</f>
        <v>P811月</v>
      </c>
      <c r="B38" s="37" t="str">
        <f>日行情按到期月份分类!B38</f>
        <v>M1811-P-3050</v>
      </c>
      <c r="C38" s="37" t="str">
        <f>日行情按到期月份分类!C38</f>
        <v>豆粕期权M1811-P-3050</v>
      </c>
      <c r="D38" s="37">
        <f>日行情按到期月份分类!H38</f>
        <v>0.17679192765772339</v>
      </c>
      <c r="E38" s="37">
        <f>IFERROR(VLOOKUP(B38,yesterday!$A$12:$G$2950,7,FALSE),0)</f>
        <v>0.15951818715840577</v>
      </c>
      <c r="F38" t="e">
        <f t="shared" si="41"/>
        <v>#N/A</v>
      </c>
      <c r="G38" t="e">
        <f t="shared" si="0"/>
        <v>#N/A</v>
      </c>
      <c r="H38" t="e">
        <f t="shared" si="1"/>
        <v>#N/A</v>
      </c>
      <c r="I38" t="str">
        <f t="shared" si="2"/>
        <v>3050</v>
      </c>
      <c r="J38">
        <f t="shared" si="3"/>
        <v>0.17679192765772339</v>
      </c>
      <c r="K38">
        <f t="shared" si="4"/>
        <v>0.15951818715840577</v>
      </c>
      <c r="L38" t="e">
        <f t="shared" si="5"/>
        <v>#N/A</v>
      </c>
      <c r="M38" t="e">
        <f t="shared" si="6"/>
        <v>#N/A</v>
      </c>
      <c r="N38" t="e">
        <f t="shared" si="7"/>
        <v>#N/A</v>
      </c>
      <c r="O38" t="e">
        <f t="shared" si="8"/>
        <v>#N/A</v>
      </c>
      <c r="P38" t="e">
        <f t="shared" si="9"/>
        <v>#N/A</v>
      </c>
      <c r="Q38" t="e">
        <f t="shared" si="10"/>
        <v>#N/A</v>
      </c>
      <c r="R38" t="e">
        <f t="shared" si="11"/>
        <v>#N/A</v>
      </c>
      <c r="S38" t="e">
        <f t="shared" si="12"/>
        <v>#N/A</v>
      </c>
      <c r="T38" t="e">
        <f t="shared" si="13"/>
        <v>#N/A</v>
      </c>
      <c r="U38" t="e">
        <f t="shared" si="14"/>
        <v>#N/A</v>
      </c>
      <c r="V38" t="e">
        <f t="shared" si="15"/>
        <v>#N/A</v>
      </c>
      <c r="W38" t="e">
        <f t="shared" si="16"/>
        <v>#N/A</v>
      </c>
      <c r="X38" t="e">
        <f t="shared" si="17"/>
        <v>#N/A</v>
      </c>
      <c r="Y38" t="e">
        <f t="shared" si="18"/>
        <v>#N/A</v>
      </c>
      <c r="Z38" t="e">
        <f t="shared" si="19"/>
        <v>#N/A</v>
      </c>
      <c r="AA38" t="e">
        <f t="shared" si="20"/>
        <v>#N/A</v>
      </c>
      <c r="AB38" t="e">
        <f t="shared" si="21"/>
        <v>#N/A</v>
      </c>
      <c r="AC38" t="e">
        <f t="shared" si="22"/>
        <v>#N/A</v>
      </c>
      <c r="AD38" t="e">
        <f t="shared" si="23"/>
        <v>#N/A</v>
      </c>
      <c r="AE38" t="e">
        <f t="shared" si="24"/>
        <v>#N/A</v>
      </c>
      <c r="AF38" t="e">
        <f t="shared" si="25"/>
        <v>#N/A</v>
      </c>
      <c r="AG38" t="e">
        <f t="shared" si="26"/>
        <v>#N/A</v>
      </c>
      <c r="AH38" t="e">
        <f t="shared" si="27"/>
        <v>#N/A</v>
      </c>
      <c r="AI38" t="e">
        <f t="shared" si="28"/>
        <v>#N/A</v>
      </c>
      <c r="AJ38" t="e">
        <f t="shared" si="29"/>
        <v>#N/A</v>
      </c>
      <c r="AK38" t="e">
        <f t="shared" si="30"/>
        <v>#N/A</v>
      </c>
      <c r="AL38" t="e">
        <f t="shared" si="31"/>
        <v>#N/A</v>
      </c>
      <c r="AM38" t="e">
        <f t="shared" si="32"/>
        <v>#N/A</v>
      </c>
      <c r="AN38" t="e">
        <f t="shared" si="33"/>
        <v>#N/A</v>
      </c>
      <c r="AO38" t="e">
        <f t="shared" si="34"/>
        <v>#N/A</v>
      </c>
      <c r="AP38" t="e">
        <f t="shared" si="35"/>
        <v>#N/A</v>
      </c>
      <c r="AQ38" t="e">
        <f t="shared" si="36"/>
        <v>#N/A</v>
      </c>
      <c r="AR38" t="e">
        <f t="shared" si="37"/>
        <v>#N/A</v>
      </c>
      <c r="AS38" t="e">
        <f t="shared" si="38"/>
        <v>#N/A</v>
      </c>
      <c r="AT38" t="e">
        <f t="shared" si="39"/>
        <v>#N/A</v>
      </c>
      <c r="AU38" t="e">
        <f t="shared" si="40"/>
        <v>#N/A</v>
      </c>
    </row>
    <row r="39" spans="1:47" x14ac:dyDescent="0.3">
      <c r="A39" s="37" t="str">
        <f>日行情按到期月份分类!A39</f>
        <v>P811月</v>
      </c>
      <c r="B39" s="37" t="str">
        <f>日行情按到期月份分类!B39</f>
        <v>M1811-P-3100</v>
      </c>
      <c r="C39" s="37" t="str">
        <f>日行情按到期月份分类!C39</f>
        <v>豆粕期权M1811-P-3100</v>
      </c>
      <c r="D39" s="37">
        <f>日行情按到期月份分类!H39</f>
        <v>0.159315770290792</v>
      </c>
      <c r="E39" s="37">
        <f>IFERROR(VLOOKUP(B39,yesterday!$A$12:$G$2950,7,FALSE),0)</f>
        <v>0.14621732471972704</v>
      </c>
      <c r="F39" t="e">
        <f t="shared" si="41"/>
        <v>#N/A</v>
      </c>
      <c r="G39" t="e">
        <f t="shared" si="0"/>
        <v>#N/A</v>
      </c>
      <c r="H39" t="e">
        <f t="shared" si="1"/>
        <v>#N/A</v>
      </c>
      <c r="I39" t="str">
        <f t="shared" si="2"/>
        <v>3100</v>
      </c>
      <c r="J39">
        <f t="shared" si="3"/>
        <v>0.159315770290792</v>
      </c>
      <c r="K39">
        <f t="shared" si="4"/>
        <v>0.14621732471972704</v>
      </c>
      <c r="L39" t="e">
        <f t="shared" si="5"/>
        <v>#N/A</v>
      </c>
      <c r="M39" t="e">
        <f t="shared" si="6"/>
        <v>#N/A</v>
      </c>
      <c r="N39" t="e">
        <f t="shared" si="7"/>
        <v>#N/A</v>
      </c>
      <c r="O39" t="e">
        <f t="shared" si="8"/>
        <v>#N/A</v>
      </c>
      <c r="P39" t="e">
        <f t="shared" si="9"/>
        <v>#N/A</v>
      </c>
      <c r="Q39" t="e">
        <f t="shared" si="10"/>
        <v>#N/A</v>
      </c>
      <c r="R39" t="e">
        <f t="shared" si="11"/>
        <v>#N/A</v>
      </c>
      <c r="S39" t="e">
        <f t="shared" si="12"/>
        <v>#N/A</v>
      </c>
      <c r="T39" t="e">
        <f t="shared" si="13"/>
        <v>#N/A</v>
      </c>
      <c r="U39" t="e">
        <f t="shared" si="14"/>
        <v>#N/A</v>
      </c>
      <c r="V39" t="e">
        <f t="shared" si="15"/>
        <v>#N/A</v>
      </c>
      <c r="W39" t="e">
        <f t="shared" si="16"/>
        <v>#N/A</v>
      </c>
      <c r="X39" t="e">
        <f t="shared" si="17"/>
        <v>#N/A</v>
      </c>
      <c r="Y39" t="e">
        <f t="shared" si="18"/>
        <v>#N/A</v>
      </c>
      <c r="Z39" t="e">
        <f t="shared" si="19"/>
        <v>#N/A</v>
      </c>
      <c r="AA39" t="e">
        <f t="shared" si="20"/>
        <v>#N/A</v>
      </c>
      <c r="AB39" t="e">
        <f t="shared" si="21"/>
        <v>#N/A</v>
      </c>
      <c r="AC39" t="e">
        <f t="shared" si="22"/>
        <v>#N/A</v>
      </c>
      <c r="AD39" t="e">
        <f t="shared" si="23"/>
        <v>#N/A</v>
      </c>
      <c r="AE39" t="e">
        <f t="shared" si="24"/>
        <v>#N/A</v>
      </c>
      <c r="AF39" t="e">
        <f t="shared" si="25"/>
        <v>#N/A</v>
      </c>
      <c r="AG39" t="e">
        <f t="shared" si="26"/>
        <v>#N/A</v>
      </c>
      <c r="AH39" t="e">
        <f t="shared" si="27"/>
        <v>#N/A</v>
      </c>
      <c r="AI39" t="e">
        <f t="shared" si="28"/>
        <v>#N/A</v>
      </c>
      <c r="AJ39" t="e">
        <f t="shared" si="29"/>
        <v>#N/A</v>
      </c>
      <c r="AK39" t="e">
        <f t="shared" si="30"/>
        <v>#N/A</v>
      </c>
      <c r="AL39" t="e">
        <f t="shared" si="31"/>
        <v>#N/A</v>
      </c>
      <c r="AM39" t="e">
        <f t="shared" si="32"/>
        <v>#N/A</v>
      </c>
      <c r="AN39" t="e">
        <f t="shared" si="33"/>
        <v>#N/A</v>
      </c>
      <c r="AO39" t="e">
        <f t="shared" si="34"/>
        <v>#N/A</v>
      </c>
      <c r="AP39" t="e">
        <f t="shared" si="35"/>
        <v>#N/A</v>
      </c>
      <c r="AQ39" t="e">
        <f t="shared" si="36"/>
        <v>#N/A</v>
      </c>
      <c r="AR39" t="e">
        <f t="shared" si="37"/>
        <v>#N/A</v>
      </c>
      <c r="AS39" t="e">
        <f t="shared" si="38"/>
        <v>#N/A</v>
      </c>
      <c r="AT39" t="e">
        <f t="shared" si="39"/>
        <v>#N/A</v>
      </c>
      <c r="AU39" t="e">
        <f t="shared" si="40"/>
        <v>#N/A</v>
      </c>
    </row>
    <row r="40" spans="1:47" x14ac:dyDescent="0.3">
      <c r="A40" s="37" t="str">
        <f>日行情按到期月份分类!A40</f>
        <v>P811月</v>
      </c>
      <c r="B40" s="37" t="str">
        <f>日行情按到期月份分类!B40</f>
        <v>M1811-P-3150</v>
      </c>
      <c r="C40" s="37" t="str">
        <f>日行情按到期月份分类!C40</f>
        <v>豆粕期权M1811-P-3150</v>
      </c>
      <c r="D40" s="37">
        <f>日行情按到期月份分类!H40</f>
        <v>0.14880874938204888</v>
      </c>
      <c r="E40" s="37">
        <f>IFERROR(VLOOKUP(B40,yesterday!$A$12:$G$2950,7,FALSE),0)</f>
        <v>0.14268367218837144</v>
      </c>
      <c r="F40" t="e">
        <f t="shared" si="41"/>
        <v>#N/A</v>
      </c>
      <c r="G40" t="e">
        <f t="shared" si="0"/>
        <v>#N/A</v>
      </c>
      <c r="H40" t="e">
        <f t="shared" si="1"/>
        <v>#N/A</v>
      </c>
      <c r="I40" t="str">
        <f t="shared" si="2"/>
        <v>3150</v>
      </c>
      <c r="J40">
        <f t="shared" si="3"/>
        <v>0.14880874938204888</v>
      </c>
      <c r="K40">
        <f t="shared" si="4"/>
        <v>0.14268367218837144</v>
      </c>
      <c r="L40" t="e">
        <f t="shared" si="5"/>
        <v>#N/A</v>
      </c>
      <c r="M40" t="e">
        <f t="shared" si="6"/>
        <v>#N/A</v>
      </c>
      <c r="N40" t="e">
        <f t="shared" si="7"/>
        <v>#N/A</v>
      </c>
      <c r="O40" t="e">
        <f t="shared" si="8"/>
        <v>#N/A</v>
      </c>
      <c r="P40" t="e">
        <f t="shared" si="9"/>
        <v>#N/A</v>
      </c>
      <c r="Q40" t="e">
        <f t="shared" si="10"/>
        <v>#N/A</v>
      </c>
      <c r="R40" t="e">
        <f t="shared" si="11"/>
        <v>#N/A</v>
      </c>
      <c r="S40" t="e">
        <f t="shared" si="12"/>
        <v>#N/A</v>
      </c>
      <c r="T40" t="e">
        <f t="shared" si="13"/>
        <v>#N/A</v>
      </c>
      <c r="U40" t="e">
        <f t="shared" si="14"/>
        <v>#N/A</v>
      </c>
      <c r="V40" t="e">
        <f t="shared" si="15"/>
        <v>#N/A</v>
      </c>
      <c r="W40" t="e">
        <f t="shared" si="16"/>
        <v>#N/A</v>
      </c>
      <c r="X40" t="e">
        <f t="shared" si="17"/>
        <v>#N/A</v>
      </c>
      <c r="Y40" t="e">
        <f t="shared" si="18"/>
        <v>#N/A</v>
      </c>
      <c r="Z40" t="e">
        <f t="shared" si="19"/>
        <v>#N/A</v>
      </c>
      <c r="AA40" t="e">
        <f t="shared" si="20"/>
        <v>#N/A</v>
      </c>
      <c r="AB40" t="e">
        <f t="shared" si="21"/>
        <v>#N/A</v>
      </c>
      <c r="AC40" t="e">
        <f t="shared" si="22"/>
        <v>#N/A</v>
      </c>
      <c r="AD40" t="e">
        <f t="shared" si="23"/>
        <v>#N/A</v>
      </c>
      <c r="AE40" t="e">
        <f t="shared" si="24"/>
        <v>#N/A</v>
      </c>
      <c r="AF40" t="e">
        <f t="shared" si="25"/>
        <v>#N/A</v>
      </c>
      <c r="AG40" t="e">
        <f t="shared" si="26"/>
        <v>#N/A</v>
      </c>
      <c r="AH40" t="e">
        <f t="shared" si="27"/>
        <v>#N/A</v>
      </c>
      <c r="AI40" t="e">
        <f t="shared" si="28"/>
        <v>#N/A</v>
      </c>
      <c r="AJ40" t="e">
        <f t="shared" si="29"/>
        <v>#N/A</v>
      </c>
      <c r="AK40" t="e">
        <f t="shared" si="30"/>
        <v>#N/A</v>
      </c>
      <c r="AL40" t="e">
        <f t="shared" si="31"/>
        <v>#N/A</v>
      </c>
      <c r="AM40" t="e">
        <f t="shared" si="32"/>
        <v>#N/A</v>
      </c>
      <c r="AN40" t="e">
        <f t="shared" si="33"/>
        <v>#N/A</v>
      </c>
      <c r="AO40" t="e">
        <f t="shared" si="34"/>
        <v>#N/A</v>
      </c>
      <c r="AP40" t="e">
        <f t="shared" si="35"/>
        <v>#N/A</v>
      </c>
      <c r="AQ40" t="e">
        <f t="shared" si="36"/>
        <v>#N/A</v>
      </c>
      <c r="AR40" t="e">
        <f t="shared" si="37"/>
        <v>#N/A</v>
      </c>
      <c r="AS40" t="e">
        <f t="shared" si="38"/>
        <v>#N/A</v>
      </c>
      <c r="AT40" t="e">
        <f t="shared" si="39"/>
        <v>#N/A</v>
      </c>
      <c r="AU40" t="e">
        <f t="shared" si="40"/>
        <v>#N/A</v>
      </c>
    </row>
    <row r="41" spans="1:47" x14ac:dyDescent="0.3">
      <c r="A41" s="37" t="str">
        <f>日行情按到期月份分类!A41</f>
        <v>P811月</v>
      </c>
      <c r="B41" s="37" t="str">
        <f>日行情按到期月份分类!B41</f>
        <v>M1811-P-3200</v>
      </c>
      <c r="C41" s="37" t="str">
        <f>日行情按到期月份分类!C41</f>
        <v>豆粕期权M1811-P-3200</v>
      </c>
      <c r="D41" s="37">
        <f>日行情按到期月份分类!H41</f>
        <v>0.14162539436608557</v>
      </c>
      <c r="E41" s="37">
        <f>IFERROR(VLOOKUP(B41,yesterday!$A$12:$G$2950,7,FALSE),0)</f>
        <v>0.14087852023191755</v>
      </c>
      <c r="F41" t="e">
        <f t="shared" si="41"/>
        <v>#N/A</v>
      </c>
      <c r="G41" t="e">
        <f t="shared" si="0"/>
        <v>#N/A</v>
      </c>
      <c r="H41" t="e">
        <f t="shared" si="1"/>
        <v>#N/A</v>
      </c>
      <c r="I41" t="str">
        <f t="shared" si="2"/>
        <v>3200</v>
      </c>
      <c r="J41">
        <f t="shared" si="3"/>
        <v>0.14162539436608557</v>
      </c>
      <c r="K41">
        <f t="shared" si="4"/>
        <v>0.14087852023191755</v>
      </c>
      <c r="L41" t="e">
        <f t="shared" si="5"/>
        <v>#N/A</v>
      </c>
      <c r="M41" t="e">
        <f t="shared" si="6"/>
        <v>#N/A</v>
      </c>
      <c r="N41" t="e">
        <f t="shared" si="7"/>
        <v>#N/A</v>
      </c>
      <c r="O41" t="e">
        <f t="shared" si="8"/>
        <v>#N/A</v>
      </c>
      <c r="P41" t="e">
        <f t="shared" si="9"/>
        <v>#N/A</v>
      </c>
      <c r="Q41" t="e">
        <f t="shared" si="10"/>
        <v>#N/A</v>
      </c>
      <c r="R41" t="e">
        <f t="shared" si="11"/>
        <v>#N/A</v>
      </c>
      <c r="S41" t="e">
        <f t="shared" si="12"/>
        <v>#N/A</v>
      </c>
      <c r="T41" t="e">
        <f t="shared" si="13"/>
        <v>#N/A</v>
      </c>
      <c r="U41" t="e">
        <f t="shared" si="14"/>
        <v>#N/A</v>
      </c>
      <c r="V41" t="e">
        <f t="shared" si="15"/>
        <v>#N/A</v>
      </c>
      <c r="W41" t="e">
        <f t="shared" si="16"/>
        <v>#N/A</v>
      </c>
      <c r="X41" t="e">
        <f t="shared" si="17"/>
        <v>#N/A</v>
      </c>
      <c r="Y41" t="e">
        <f t="shared" si="18"/>
        <v>#N/A</v>
      </c>
      <c r="Z41" t="e">
        <f t="shared" si="19"/>
        <v>#N/A</v>
      </c>
      <c r="AA41" t="e">
        <f t="shared" si="20"/>
        <v>#N/A</v>
      </c>
      <c r="AB41" t="e">
        <f t="shared" si="21"/>
        <v>#N/A</v>
      </c>
      <c r="AC41" t="e">
        <f t="shared" si="22"/>
        <v>#N/A</v>
      </c>
      <c r="AD41" t="e">
        <f t="shared" si="23"/>
        <v>#N/A</v>
      </c>
      <c r="AE41" t="e">
        <f t="shared" si="24"/>
        <v>#N/A</v>
      </c>
      <c r="AF41" t="e">
        <f t="shared" si="25"/>
        <v>#N/A</v>
      </c>
      <c r="AG41" t="e">
        <f t="shared" si="26"/>
        <v>#N/A</v>
      </c>
      <c r="AH41" t="e">
        <f t="shared" si="27"/>
        <v>#N/A</v>
      </c>
      <c r="AI41" t="e">
        <f t="shared" si="28"/>
        <v>#N/A</v>
      </c>
      <c r="AJ41" t="e">
        <f t="shared" si="29"/>
        <v>#N/A</v>
      </c>
      <c r="AK41" t="e">
        <f t="shared" si="30"/>
        <v>#N/A</v>
      </c>
      <c r="AL41" t="e">
        <f t="shared" si="31"/>
        <v>#N/A</v>
      </c>
      <c r="AM41" t="e">
        <f t="shared" si="32"/>
        <v>#N/A</v>
      </c>
      <c r="AN41" t="e">
        <f t="shared" si="33"/>
        <v>#N/A</v>
      </c>
      <c r="AO41" t="e">
        <f t="shared" si="34"/>
        <v>#N/A</v>
      </c>
      <c r="AP41" t="e">
        <f t="shared" si="35"/>
        <v>#N/A</v>
      </c>
      <c r="AQ41" t="e">
        <f t="shared" si="36"/>
        <v>#N/A</v>
      </c>
      <c r="AR41" t="e">
        <f t="shared" si="37"/>
        <v>#N/A</v>
      </c>
      <c r="AS41" t="e">
        <f t="shared" si="38"/>
        <v>#N/A</v>
      </c>
      <c r="AT41" t="e">
        <f t="shared" si="39"/>
        <v>#N/A</v>
      </c>
      <c r="AU41" t="e">
        <f t="shared" si="40"/>
        <v>#N/A</v>
      </c>
    </row>
    <row r="42" spans="1:47" x14ac:dyDescent="0.3">
      <c r="A42" s="37" t="str">
        <f>日行情按到期月份分类!A42</f>
        <v>P811月</v>
      </c>
      <c r="B42" s="37" t="str">
        <f>日行情按到期月份分类!B42</f>
        <v>M1811-P-3250</v>
      </c>
      <c r="C42" s="37" t="str">
        <f>日行情按到期月份分类!C42</f>
        <v>豆粕期权M1811-P-3250</v>
      </c>
      <c r="D42" s="37">
        <f>日行情按到期月份分类!H42</f>
        <v>0.14548877896800635</v>
      </c>
      <c r="E42" s="37">
        <f>IFERROR(VLOOKUP(B42,yesterday!$A$12:$G$2950,7,FALSE),0)</f>
        <v>0.13587961038120094</v>
      </c>
      <c r="F42" t="e">
        <f t="shared" si="41"/>
        <v>#N/A</v>
      </c>
      <c r="G42" t="e">
        <f t="shared" si="0"/>
        <v>#N/A</v>
      </c>
      <c r="H42" t="e">
        <f t="shared" si="1"/>
        <v>#N/A</v>
      </c>
      <c r="I42" t="str">
        <f t="shared" si="2"/>
        <v>3250</v>
      </c>
      <c r="J42">
        <f t="shared" si="3"/>
        <v>0.14548877896800635</v>
      </c>
      <c r="K42">
        <f t="shared" si="4"/>
        <v>0.13587961038120094</v>
      </c>
      <c r="L42" t="e">
        <f t="shared" si="5"/>
        <v>#N/A</v>
      </c>
      <c r="M42" t="e">
        <f t="shared" si="6"/>
        <v>#N/A</v>
      </c>
      <c r="N42" t="e">
        <f t="shared" si="7"/>
        <v>#N/A</v>
      </c>
      <c r="O42" t="e">
        <f t="shared" si="8"/>
        <v>#N/A</v>
      </c>
      <c r="P42" t="e">
        <f t="shared" si="9"/>
        <v>#N/A</v>
      </c>
      <c r="Q42" t="e">
        <f t="shared" si="10"/>
        <v>#N/A</v>
      </c>
      <c r="R42" t="e">
        <f t="shared" si="11"/>
        <v>#N/A</v>
      </c>
      <c r="S42" t="e">
        <f t="shared" si="12"/>
        <v>#N/A</v>
      </c>
      <c r="T42" t="e">
        <f t="shared" si="13"/>
        <v>#N/A</v>
      </c>
      <c r="U42" t="e">
        <f t="shared" si="14"/>
        <v>#N/A</v>
      </c>
      <c r="V42" t="e">
        <f t="shared" si="15"/>
        <v>#N/A</v>
      </c>
      <c r="W42" t="e">
        <f t="shared" si="16"/>
        <v>#N/A</v>
      </c>
      <c r="X42" t="e">
        <f t="shared" si="17"/>
        <v>#N/A</v>
      </c>
      <c r="Y42" t="e">
        <f t="shared" si="18"/>
        <v>#N/A</v>
      </c>
      <c r="Z42" t="e">
        <f t="shared" si="19"/>
        <v>#N/A</v>
      </c>
      <c r="AA42" t="e">
        <f t="shared" si="20"/>
        <v>#N/A</v>
      </c>
      <c r="AB42" t="e">
        <f t="shared" si="21"/>
        <v>#N/A</v>
      </c>
      <c r="AC42" t="e">
        <f t="shared" si="22"/>
        <v>#N/A</v>
      </c>
      <c r="AD42" t="e">
        <f t="shared" si="23"/>
        <v>#N/A</v>
      </c>
      <c r="AE42" t="e">
        <f t="shared" si="24"/>
        <v>#N/A</v>
      </c>
      <c r="AF42" t="e">
        <f t="shared" si="25"/>
        <v>#N/A</v>
      </c>
      <c r="AG42" t="e">
        <f t="shared" si="26"/>
        <v>#N/A</v>
      </c>
      <c r="AH42" t="e">
        <f t="shared" si="27"/>
        <v>#N/A</v>
      </c>
      <c r="AI42" t="e">
        <f t="shared" si="28"/>
        <v>#N/A</v>
      </c>
      <c r="AJ42" t="e">
        <f t="shared" si="29"/>
        <v>#N/A</v>
      </c>
      <c r="AK42" t="e">
        <f t="shared" si="30"/>
        <v>#N/A</v>
      </c>
      <c r="AL42" t="e">
        <f t="shared" si="31"/>
        <v>#N/A</v>
      </c>
      <c r="AM42" t="e">
        <f t="shared" si="32"/>
        <v>#N/A</v>
      </c>
      <c r="AN42" t="e">
        <f t="shared" si="33"/>
        <v>#N/A</v>
      </c>
      <c r="AO42" t="e">
        <f t="shared" si="34"/>
        <v>#N/A</v>
      </c>
      <c r="AP42" t="e">
        <f t="shared" si="35"/>
        <v>#N/A</v>
      </c>
      <c r="AQ42" t="e">
        <f t="shared" si="36"/>
        <v>#N/A</v>
      </c>
      <c r="AR42" t="e">
        <f t="shared" si="37"/>
        <v>#N/A</v>
      </c>
      <c r="AS42" t="e">
        <f t="shared" si="38"/>
        <v>#N/A</v>
      </c>
      <c r="AT42" t="e">
        <f t="shared" si="39"/>
        <v>#N/A</v>
      </c>
      <c r="AU42" t="e">
        <f t="shared" si="40"/>
        <v>#N/A</v>
      </c>
    </row>
    <row r="43" spans="1:47" x14ac:dyDescent="0.3">
      <c r="A43" s="37" t="str">
        <f>日行情按到期月份分类!A43</f>
        <v>P811月</v>
      </c>
      <c r="B43" s="37" t="str">
        <f>日行情按到期月份分类!B43</f>
        <v>M1811-P-3300</v>
      </c>
      <c r="C43" s="37" t="str">
        <f>日行情按到期月份分类!C43</f>
        <v>豆粕期权M1811-P-3300</v>
      </c>
      <c r="D43" s="37">
        <f>日行情按到期月份分类!H43</f>
        <v>0.13762691617451606</v>
      </c>
      <c r="E43" s="37">
        <f>IFERROR(VLOOKUP(B43,yesterday!$A$12:$G$2950,7,FALSE),0)</f>
        <v>0.13568997867792848</v>
      </c>
      <c r="F43" t="e">
        <f t="shared" si="41"/>
        <v>#N/A</v>
      </c>
      <c r="G43" t="e">
        <f t="shared" si="0"/>
        <v>#N/A</v>
      </c>
      <c r="H43" t="e">
        <f t="shared" si="1"/>
        <v>#N/A</v>
      </c>
      <c r="I43" t="str">
        <f t="shared" si="2"/>
        <v>3300</v>
      </c>
      <c r="J43">
        <f t="shared" si="3"/>
        <v>0.13762691617451606</v>
      </c>
      <c r="K43">
        <f t="shared" si="4"/>
        <v>0.13568997867792848</v>
      </c>
      <c r="L43" t="e">
        <f t="shared" si="5"/>
        <v>#N/A</v>
      </c>
      <c r="M43" t="e">
        <f t="shared" si="6"/>
        <v>#N/A</v>
      </c>
      <c r="N43" t="e">
        <f t="shared" si="7"/>
        <v>#N/A</v>
      </c>
      <c r="O43" t="e">
        <f t="shared" si="8"/>
        <v>#N/A</v>
      </c>
      <c r="P43" t="e">
        <f t="shared" si="9"/>
        <v>#N/A</v>
      </c>
      <c r="Q43" t="e">
        <f t="shared" si="10"/>
        <v>#N/A</v>
      </c>
      <c r="R43" t="e">
        <f t="shared" si="11"/>
        <v>#N/A</v>
      </c>
      <c r="S43" t="e">
        <f t="shared" si="12"/>
        <v>#N/A</v>
      </c>
      <c r="T43" t="e">
        <f t="shared" si="13"/>
        <v>#N/A</v>
      </c>
      <c r="U43" t="e">
        <f t="shared" si="14"/>
        <v>#N/A</v>
      </c>
      <c r="V43" t="e">
        <f t="shared" si="15"/>
        <v>#N/A</v>
      </c>
      <c r="W43" t="e">
        <f t="shared" si="16"/>
        <v>#N/A</v>
      </c>
      <c r="X43" t="e">
        <f t="shared" si="17"/>
        <v>#N/A</v>
      </c>
      <c r="Y43" t="e">
        <f t="shared" si="18"/>
        <v>#N/A</v>
      </c>
      <c r="Z43" t="e">
        <f t="shared" si="19"/>
        <v>#N/A</v>
      </c>
      <c r="AA43" t="e">
        <f t="shared" si="20"/>
        <v>#N/A</v>
      </c>
      <c r="AB43" t="e">
        <f t="shared" si="21"/>
        <v>#N/A</v>
      </c>
      <c r="AC43" t="e">
        <f t="shared" si="22"/>
        <v>#N/A</v>
      </c>
      <c r="AD43" t="e">
        <f t="shared" si="23"/>
        <v>#N/A</v>
      </c>
      <c r="AE43" t="e">
        <f t="shared" si="24"/>
        <v>#N/A</v>
      </c>
      <c r="AF43" t="e">
        <f t="shared" si="25"/>
        <v>#N/A</v>
      </c>
      <c r="AG43" t="e">
        <f t="shared" si="26"/>
        <v>#N/A</v>
      </c>
      <c r="AH43" t="e">
        <f t="shared" si="27"/>
        <v>#N/A</v>
      </c>
      <c r="AI43" t="e">
        <f t="shared" si="28"/>
        <v>#N/A</v>
      </c>
      <c r="AJ43" t="e">
        <f t="shared" si="29"/>
        <v>#N/A</v>
      </c>
      <c r="AK43" t="e">
        <f t="shared" si="30"/>
        <v>#N/A</v>
      </c>
      <c r="AL43" t="e">
        <f t="shared" si="31"/>
        <v>#N/A</v>
      </c>
      <c r="AM43" t="e">
        <f t="shared" si="32"/>
        <v>#N/A</v>
      </c>
      <c r="AN43" t="e">
        <f t="shared" si="33"/>
        <v>#N/A</v>
      </c>
      <c r="AO43" t="e">
        <f t="shared" si="34"/>
        <v>#N/A</v>
      </c>
      <c r="AP43" t="e">
        <f t="shared" si="35"/>
        <v>#N/A</v>
      </c>
      <c r="AQ43" t="e">
        <f t="shared" si="36"/>
        <v>#N/A</v>
      </c>
      <c r="AR43" t="e">
        <f t="shared" si="37"/>
        <v>#N/A</v>
      </c>
      <c r="AS43" t="e">
        <f t="shared" si="38"/>
        <v>#N/A</v>
      </c>
      <c r="AT43" t="e">
        <f t="shared" si="39"/>
        <v>#N/A</v>
      </c>
      <c r="AU43" t="e">
        <f t="shared" si="40"/>
        <v>#N/A</v>
      </c>
    </row>
    <row r="44" spans="1:47" x14ac:dyDescent="0.3">
      <c r="A44" s="37" t="str">
        <f>日行情按到期月份分类!A44</f>
        <v>P811月</v>
      </c>
      <c r="B44" s="37" t="str">
        <f>日行情按到期月份分类!B44</f>
        <v>M1811-P-3350</v>
      </c>
      <c r="C44" s="37" t="str">
        <f>日行情按到期月份分类!C44</f>
        <v>豆粕期权M1811-P-3350</v>
      </c>
      <c r="D44" s="37">
        <f>日行情按到期月份分类!H44</f>
        <v>0.1626468271410465</v>
      </c>
      <c r="E44" s="37">
        <f>IFERROR(VLOOKUP(B44,yesterday!$A$12:$G$2950,7,FALSE),0)</f>
        <v>0.13914566852882504</v>
      </c>
      <c r="F44" t="e">
        <f t="shared" si="41"/>
        <v>#N/A</v>
      </c>
      <c r="G44" t="e">
        <f t="shared" si="0"/>
        <v>#N/A</v>
      </c>
      <c r="H44" t="e">
        <f t="shared" si="1"/>
        <v>#N/A</v>
      </c>
      <c r="I44" t="str">
        <f t="shared" si="2"/>
        <v>3350</v>
      </c>
      <c r="J44">
        <f t="shared" si="3"/>
        <v>0.1626468271410465</v>
      </c>
      <c r="K44">
        <f t="shared" si="4"/>
        <v>0.13914566852882504</v>
      </c>
      <c r="L44" t="e">
        <f t="shared" si="5"/>
        <v>#N/A</v>
      </c>
      <c r="M44" t="e">
        <f t="shared" si="6"/>
        <v>#N/A</v>
      </c>
      <c r="N44" t="e">
        <f t="shared" si="7"/>
        <v>#N/A</v>
      </c>
      <c r="O44" t="e">
        <f t="shared" si="8"/>
        <v>#N/A</v>
      </c>
      <c r="P44" t="e">
        <f t="shared" si="9"/>
        <v>#N/A</v>
      </c>
      <c r="Q44" t="e">
        <f t="shared" si="10"/>
        <v>#N/A</v>
      </c>
      <c r="R44" t="e">
        <f t="shared" si="11"/>
        <v>#N/A</v>
      </c>
      <c r="S44" t="e">
        <f t="shared" si="12"/>
        <v>#N/A</v>
      </c>
      <c r="T44" t="e">
        <f t="shared" si="13"/>
        <v>#N/A</v>
      </c>
      <c r="U44" t="e">
        <f t="shared" si="14"/>
        <v>#N/A</v>
      </c>
      <c r="V44" t="e">
        <f t="shared" si="15"/>
        <v>#N/A</v>
      </c>
      <c r="W44" t="e">
        <f t="shared" si="16"/>
        <v>#N/A</v>
      </c>
      <c r="X44" t="e">
        <f t="shared" si="17"/>
        <v>#N/A</v>
      </c>
      <c r="Y44" t="e">
        <f t="shared" si="18"/>
        <v>#N/A</v>
      </c>
      <c r="Z44" t="e">
        <f t="shared" si="19"/>
        <v>#N/A</v>
      </c>
      <c r="AA44" t="e">
        <f t="shared" si="20"/>
        <v>#N/A</v>
      </c>
      <c r="AB44" t="e">
        <f t="shared" si="21"/>
        <v>#N/A</v>
      </c>
      <c r="AC44" t="e">
        <f t="shared" si="22"/>
        <v>#N/A</v>
      </c>
      <c r="AD44" t="e">
        <f t="shared" si="23"/>
        <v>#N/A</v>
      </c>
      <c r="AE44" t="e">
        <f t="shared" si="24"/>
        <v>#N/A</v>
      </c>
      <c r="AF44" t="e">
        <f t="shared" si="25"/>
        <v>#N/A</v>
      </c>
      <c r="AG44" t="e">
        <f t="shared" si="26"/>
        <v>#N/A</v>
      </c>
      <c r="AH44" t="e">
        <f t="shared" si="27"/>
        <v>#N/A</v>
      </c>
      <c r="AI44" t="e">
        <f t="shared" si="28"/>
        <v>#N/A</v>
      </c>
      <c r="AJ44" t="e">
        <f t="shared" si="29"/>
        <v>#N/A</v>
      </c>
      <c r="AK44" t="e">
        <f t="shared" si="30"/>
        <v>#N/A</v>
      </c>
      <c r="AL44" t="e">
        <f t="shared" si="31"/>
        <v>#N/A</v>
      </c>
      <c r="AM44" t="e">
        <f t="shared" si="32"/>
        <v>#N/A</v>
      </c>
      <c r="AN44" t="e">
        <f t="shared" si="33"/>
        <v>#N/A</v>
      </c>
      <c r="AO44" t="e">
        <f t="shared" si="34"/>
        <v>#N/A</v>
      </c>
      <c r="AP44" t="e">
        <f t="shared" si="35"/>
        <v>#N/A</v>
      </c>
      <c r="AQ44" t="e">
        <f t="shared" si="36"/>
        <v>#N/A</v>
      </c>
      <c r="AR44" t="e">
        <f t="shared" si="37"/>
        <v>#N/A</v>
      </c>
      <c r="AS44" t="e">
        <f t="shared" si="38"/>
        <v>#N/A</v>
      </c>
      <c r="AT44" t="e">
        <f t="shared" si="39"/>
        <v>#N/A</v>
      </c>
      <c r="AU44" t="e">
        <f t="shared" si="40"/>
        <v>#N/A</v>
      </c>
    </row>
    <row r="45" spans="1:47" x14ac:dyDescent="0.3">
      <c r="A45" s="37" t="str">
        <f>日行情按到期月份分类!A45</f>
        <v>P811月</v>
      </c>
      <c r="B45" s="37" t="str">
        <f>日行情按到期月份分类!B45</f>
        <v>M1811-P-3400</v>
      </c>
      <c r="C45" s="37" t="str">
        <f>日行情按到期月份分类!C45</f>
        <v>豆粕期权M1811-P-3400</v>
      </c>
      <c r="D45" s="37">
        <f>日行情按到期月份分类!H45</f>
        <v>0.13653010404571894</v>
      </c>
      <c r="E45" s="37">
        <f>IFERROR(VLOOKUP(B45,yesterday!$A$12:$G$2950,7,FALSE),0)</f>
        <v>0.1381186234623194</v>
      </c>
      <c r="F45" t="e">
        <f t="shared" si="41"/>
        <v>#N/A</v>
      </c>
      <c r="G45" t="e">
        <f t="shared" si="0"/>
        <v>#N/A</v>
      </c>
      <c r="H45" t="e">
        <f t="shared" si="1"/>
        <v>#N/A</v>
      </c>
      <c r="I45" t="str">
        <f t="shared" si="2"/>
        <v>3400</v>
      </c>
      <c r="J45">
        <f t="shared" si="3"/>
        <v>0.13653010404571894</v>
      </c>
      <c r="K45">
        <f t="shared" si="4"/>
        <v>0.1381186234623194</v>
      </c>
      <c r="L45" t="e">
        <f t="shared" si="5"/>
        <v>#N/A</v>
      </c>
      <c r="M45" t="e">
        <f t="shared" si="6"/>
        <v>#N/A</v>
      </c>
      <c r="N45" t="e">
        <f t="shared" si="7"/>
        <v>#N/A</v>
      </c>
      <c r="O45" t="e">
        <f t="shared" si="8"/>
        <v>#N/A</v>
      </c>
      <c r="P45" t="e">
        <f t="shared" si="9"/>
        <v>#N/A</v>
      </c>
      <c r="Q45" t="e">
        <f t="shared" si="10"/>
        <v>#N/A</v>
      </c>
      <c r="R45" t="e">
        <f t="shared" si="11"/>
        <v>#N/A</v>
      </c>
      <c r="S45" t="e">
        <f t="shared" si="12"/>
        <v>#N/A</v>
      </c>
      <c r="T45" t="e">
        <f t="shared" si="13"/>
        <v>#N/A</v>
      </c>
      <c r="U45" t="e">
        <f t="shared" si="14"/>
        <v>#N/A</v>
      </c>
      <c r="V45" t="e">
        <f t="shared" si="15"/>
        <v>#N/A</v>
      </c>
      <c r="W45" t="e">
        <f t="shared" si="16"/>
        <v>#N/A</v>
      </c>
      <c r="X45" t="e">
        <f t="shared" si="17"/>
        <v>#N/A</v>
      </c>
      <c r="Y45" t="e">
        <f t="shared" si="18"/>
        <v>#N/A</v>
      </c>
      <c r="Z45" t="e">
        <f t="shared" si="19"/>
        <v>#N/A</v>
      </c>
      <c r="AA45" t="e">
        <f t="shared" si="20"/>
        <v>#N/A</v>
      </c>
      <c r="AB45" t="e">
        <f t="shared" si="21"/>
        <v>#N/A</v>
      </c>
      <c r="AC45" t="e">
        <f t="shared" si="22"/>
        <v>#N/A</v>
      </c>
      <c r="AD45" t="e">
        <f t="shared" si="23"/>
        <v>#N/A</v>
      </c>
      <c r="AE45" t="e">
        <f t="shared" si="24"/>
        <v>#N/A</v>
      </c>
      <c r="AF45" t="e">
        <f t="shared" si="25"/>
        <v>#N/A</v>
      </c>
      <c r="AG45" t="e">
        <f t="shared" si="26"/>
        <v>#N/A</v>
      </c>
      <c r="AH45" t="e">
        <f t="shared" si="27"/>
        <v>#N/A</v>
      </c>
      <c r="AI45" t="e">
        <f t="shared" si="28"/>
        <v>#N/A</v>
      </c>
      <c r="AJ45" t="e">
        <f t="shared" si="29"/>
        <v>#N/A</v>
      </c>
      <c r="AK45" t="e">
        <f t="shared" si="30"/>
        <v>#N/A</v>
      </c>
      <c r="AL45" t="e">
        <f t="shared" si="31"/>
        <v>#N/A</v>
      </c>
      <c r="AM45" t="e">
        <f t="shared" si="32"/>
        <v>#N/A</v>
      </c>
      <c r="AN45" t="e">
        <f t="shared" si="33"/>
        <v>#N/A</v>
      </c>
      <c r="AO45" t="e">
        <f t="shared" si="34"/>
        <v>#N/A</v>
      </c>
      <c r="AP45" t="e">
        <f t="shared" si="35"/>
        <v>#N/A</v>
      </c>
      <c r="AQ45" t="e">
        <f t="shared" si="36"/>
        <v>#N/A</v>
      </c>
      <c r="AR45" t="e">
        <f t="shared" si="37"/>
        <v>#N/A</v>
      </c>
      <c r="AS45" t="e">
        <f t="shared" si="38"/>
        <v>#N/A</v>
      </c>
      <c r="AT45" t="e">
        <f t="shared" si="39"/>
        <v>#N/A</v>
      </c>
      <c r="AU45" t="e">
        <f t="shared" si="40"/>
        <v>#N/A</v>
      </c>
    </row>
    <row r="46" spans="1:47" x14ac:dyDescent="0.3">
      <c r="A46" s="37" t="str">
        <f>日行情按到期月份分类!A46</f>
        <v>P811月</v>
      </c>
      <c r="B46" s="37" t="str">
        <f>日行情按到期月份分类!B46</f>
        <v>M1811-P-3450</v>
      </c>
      <c r="C46" s="37" t="str">
        <f>日行情按到期月份分类!C46</f>
        <v>豆粕期权M1811-P-3450</v>
      </c>
      <c r="D46" s="37">
        <f>日行情按到期月份分类!H46</f>
        <v>0.13786068500690163</v>
      </c>
      <c r="E46" s="37">
        <f>IFERROR(VLOOKUP(B46,yesterday!$A$12:$G$2950,7,FALSE),0)</f>
        <v>0.13975813452504576</v>
      </c>
      <c r="F46" t="e">
        <f t="shared" si="41"/>
        <v>#N/A</v>
      </c>
      <c r="G46" t="e">
        <f t="shared" si="0"/>
        <v>#N/A</v>
      </c>
      <c r="H46" t="e">
        <f t="shared" si="1"/>
        <v>#N/A</v>
      </c>
      <c r="I46" t="str">
        <f t="shared" si="2"/>
        <v>3450</v>
      </c>
      <c r="J46">
        <f t="shared" si="3"/>
        <v>0.13786068500690163</v>
      </c>
      <c r="K46">
        <f t="shared" si="4"/>
        <v>0.13975813452504576</v>
      </c>
      <c r="L46" t="e">
        <f t="shared" si="5"/>
        <v>#N/A</v>
      </c>
      <c r="M46" t="e">
        <f t="shared" si="6"/>
        <v>#N/A</v>
      </c>
      <c r="N46" t="e">
        <f t="shared" si="7"/>
        <v>#N/A</v>
      </c>
      <c r="O46" t="e">
        <f t="shared" si="8"/>
        <v>#N/A</v>
      </c>
      <c r="P46" t="e">
        <f t="shared" si="9"/>
        <v>#N/A</v>
      </c>
      <c r="Q46" t="e">
        <f t="shared" si="10"/>
        <v>#N/A</v>
      </c>
      <c r="R46" t="e">
        <f t="shared" si="11"/>
        <v>#N/A</v>
      </c>
      <c r="S46" t="e">
        <f t="shared" si="12"/>
        <v>#N/A</v>
      </c>
      <c r="T46" t="e">
        <f t="shared" si="13"/>
        <v>#N/A</v>
      </c>
      <c r="U46" t="e">
        <f t="shared" si="14"/>
        <v>#N/A</v>
      </c>
      <c r="V46" t="e">
        <f t="shared" si="15"/>
        <v>#N/A</v>
      </c>
      <c r="W46" t="e">
        <f t="shared" si="16"/>
        <v>#N/A</v>
      </c>
      <c r="X46" t="e">
        <f t="shared" si="17"/>
        <v>#N/A</v>
      </c>
      <c r="Y46" t="e">
        <f t="shared" si="18"/>
        <v>#N/A</v>
      </c>
      <c r="Z46" t="e">
        <f t="shared" si="19"/>
        <v>#N/A</v>
      </c>
      <c r="AA46" t="e">
        <f t="shared" si="20"/>
        <v>#N/A</v>
      </c>
      <c r="AB46" t="e">
        <f t="shared" si="21"/>
        <v>#N/A</v>
      </c>
      <c r="AC46" t="e">
        <f t="shared" si="22"/>
        <v>#N/A</v>
      </c>
      <c r="AD46" t="e">
        <f t="shared" si="23"/>
        <v>#N/A</v>
      </c>
      <c r="AE46" t="e">
        <f t="shared" si="24"/>
        <v>#N/A</v>
      </c>
      <c r="AF46" t="e">
        <f t="shared" si="25"/>
        <v>#N/A</v>
      </c>
      <c r="AG46" t="e">
        <f t="shared" si="26"/>
        <v>#N/A</v>
      </c>
      <c r="AH46" t="e">
        <f t="shared" si="27"/>
        <v>#N/A</v>
      </c>
      <c r="AI46" t="e">
        <f t="shared" si="28"/>
        <v>#N/A</v>
      </c>
      <c r="AJ46" t="e">
        <f t="shared" si="29"/>
        <v>#N/A</v>
      </c>
      <c r="AK46" t="e">
        <f t="shared" si="30"/>
        <v>#N/A</v>
      </c>
      <c r="AL46" t="e">
        <f t="shared" si="31"/>
        <v>#N/A</v>
      </c>
      <c r="AM46" t="e">
        <f t="shared" si="32"/>
        <v>#N/A</v>
      </c>
      <c r="AN46" t="e">
        <f t="shared" si="33"/>
        <v>#N/A</v>
      </c>
      <c r="AO46" t="e">
        <f t="shared" si="34"/>
        <v>#N/A</v>
      </c>
      <c r="AP46" t="e">
        <f t="shared" si="35"/>
        <v>#N/A</v>
      </c>
      <c r="AQ46" t="e">
        <f t="shared" si="36"/>
        <v>#N/A</v>
      </c>
      <c r="AR46" t="e">
        <f t="shared" si="37"/>
        <v>#N/A</v>
      </c>
      <c r="AS46" t="e">
        <f t="shared" si="38"/>
        <v>#N/A</v>
      </c>
      <c r="AT46" t="e">
        <f t="shared" si="39"/>
        <v>#N/A</v>
      </c>
      <c r="AU46" t="e">
        <f t="shared" si="40"/>
        <v>#N/A</v>
      </c>
    </row>
    <row r="47" spans="1:47" x14ac:dyDescent="0.3">
      <c r="A47" s="37" t="str">
        <f>日行情按到期月份分类!A47</f>
        <v>P811月</v>
      </c>
      <c r="B47" s="37" t="str">
        <f>日行情按到期月份分类!B47</f>
        <v>M1811-P-3500</v>
      </c>
      <c r="C47" s="37" t="str">
        <f>日行情按到期月份分类!C47</f>
        <v>豆粕期权M1811-P-3500</v>
      </c>
      <c r="D47" s="37">
        <f>日行情按到期月份分类!H47</f>
        <v>0.13415701065137986</v>
      </c>
      <c r="E47" s="37">
        <f>IFERROR(VLOOKUP(B47,yesterday!$A$12:$G$2950,7,FALSE),0)</f>
        <v>0.21128278438538312</v>
      </c>
      <c r="F47" t="e">
        <f t="shared" si="41"/>
        <v>#N/A</v>
      </c>
      <c r="G47" t="e">
        <f t="shared" si="0"/>
        <v>#N/A</v>
      </c>
      <c r="H47" t="e">
        <f t="shared" si="1"/>
        <v>#N/A</v>
      </c>
      <c r="I47" t="str">
        <f t="shared" si="2"/>
        <v>3500</v>
      </c>
      <c r="J47">
        <f t="shared" si="3"/>
        <v>0.13415701065137986</v>
      </c>
      <c r="K47">
        <f t="shared" si="4"/>
        <v>0.21128278438538312</v>
      </c>
      <c r="L47" t="e">
        <f t="shared" si="5"/>
        <v>#N/A</v>
      </c>
      <c r="M47" t="e">
        <f t="shared" si="6"/>
        <v>#N/A</v>
      </c>
      <c r="N47" t="e">
        <f t="shared" si="7"/>
        <v>#N/A</v>
      </c>
      <c r="O47" t="e">
        <f t="shared" si="8"/>
        <v>#N/A</v>
      </c>
      <c r="P47" t="e">
        <f t="shared" si="9"/>
        <v>#N/A</v>
      </c>
      <c r="Q47" t="e">
        <f t="shared" si="10"/>
        <v>#N/A</v>
      </c>
      <c r="R47" t="e">
        <f t="shared" si="11"/>
        <v>#N/A</v>
      </c>
      <c r="S47" t="e">
        <f t="shared" si="12"/>
        <v>#N/A</v>
      </c>
      <c r="T47" t="e">
        <f t="shared" si="13"/>
        <v>#N/A</v>
      </c>
      <c r="U47" t="e">
        <f t="shared" si="14"/>
        <v>#N/A</v>
      </c>
      <c r="V47" t="e">
        <f t="shared" si="15"/>
        <v>#N/A</v>
      </c>
      <c r="W47" t="e">
        <f t="shared" si="16"/>
        <v>#N/A</v>
      </c>
      <c r="X47" t="e">
        <f t="shared" si="17"/>
        <v>#N/A</v>
      </c>
      <c r="Y47" t="e">
        <f t="shared" si="18"/>
        <v>#N/A</v>
      </c>
      <c r="Z47" t="e">
        <f t="shared" si="19"/>
        <v>#N/A</v>
      </c>
      <c r="AA47" t="e">
        <f t="shared" si="20"/>
        <v>#N/A</v>
      </c>
      <c r="AB47" t="e">
        <f t="shared" si="21"/>
        <v>#N/A</v>
      </c>
      <c r="AC47" t="e">
        <f t="shared" si="22"/>
        <v>#N/A</v>
      </c>
      <c r="AD47" t="e">
        <f t="shared" si="23"/>
        <v>#N/A</v>
      </c>
      <c r="AE47" t="e">
        <f t="shared" si="24"/>
        <v>#N/A</v>
      </c>
      <c r="AF47" t="e">
        <f t="shared" si="25"/>
        <v>#N/A</v>
      </c>
      <c r="AG47" t="e">
        <f t="shared" si="26"/>
        <v>#N/A</v>
      </c>
      <c r="AH47" t="e">
        <f t="shared" si="27"/>
        <v>#N/A</v>
      </c>
      <c r="AI47" t="e">
        <f t="shared" si="28"/>
        <v>#N/A</v>
      </c>
      <c r="AJ47" t="e">
        <f t="shared" si="29"/>
        <v>#N/A</v>
      </c>
      <c r="AK47" t="e">
        <f t="shared" si="30"/>
        <v>#N/A</v>
      </c>
      <c r="AL47" t="e">
        <f t="shared" si="31"/>
        <v>#N/A</v>
      </c>
      <c r="AM47" t="e">
        <f t="shared" si="32"/>
        <v>#N/A</v>
      </c>
      <c r="AN47" t="e">
        <f t="shared" si="33"/>
        <v>#N/A</v>
      </c>
      <c r="AO47" t="e">
        <f t="shared" si="34"/>
        <v>#N/A</v>
      </c>
      <c r="AP47" t="e">
        <f t="shared" si="35"/>
        <v>#N/A</v>
      </c>
      <c r="AQ47" t="e">
        <f t="shared" si="36"/>
        <v>#N/A</v>
      </c>
      <c r="AR47" t="e">
        <f t="shared" si="37"/>
        <v>#N/A</v>
      </c>
      <c r="AS47" t="e">
        <f t="shared" si="38"/>
        <v>#N/A</v>
      </c>
      <c r="AT47" t="e">
        <f t="shared" si="39"/>
        <v>#N/A</v>
      </c>
      <c r="AU47" t="e">
        <f t="shared" si="40"/>
        <v>#N/A</v>
      </c>
    </row>
    <row r="48" spans="1:47" x14ac:dyDescent="0.3">
      <c r="A48" s="37" t="str">
        <f>日行情按到期月份分类!A48</f>
        <v>P811月</v>
      </c>
      <c r="B48" s="37" t="str">
        <f>日行情按到期月份分类!B48</f>
        <v>M1811-P-3550</v>
      </c>
      <c r="C48" s="37" t="str">
        <f>日行情按到期月份分类!C48</f>
        <v>豆粕期权M1811-P-3550</v>
      </c>
      <c r="D48" s="37">
        <f>日行情按到期月份分类!H48</f>
        <v>0.17905195132359861</v>
      </c>
      <c r="E48" s="37">
        <f>IFERROR(VLOOKUP(B48,yesterday!$A$12:$G$2950,7,FALSE),0)</f>
        <v>0.22435667290419337</v>
      </c>
      <c r="F48" t="e">
        <f t="shared" si="41"/>
        <v>#N/A</v>
      </c>
      <c r="G48" t="e">
        <f t="shared" si="0"/>
        <v>#N/A</v>
      </c>
      <c r="H48" t="e">
        <f t="shared" si="1"/>
        <v>#N/A</v>
      </c>
      <c r="I48" t="str">
        <f t="shared" si="2"/>
        <v>3550</v>
      </c>
      <c r="J48">
        <f t="shared" si="3"/>
        <v>0.17905195132359861</v>
      </c>
      <c r="K48">
        <f t="shared" si="4"/>
        <v>0.22435667290419337</v>
      </c>
      <c r="L48" t="e">
        <f t="shared" si="5"/>
        <v>#N/A</v>
      </c>
      <c r="M48" t="e">
        <f t="shared" si="6"/>
        <v>#N/A</v>
      </c>
      <c r="N48" t="e">
        <f t="shared" si="7"/>
        <v>#N/A</v>
      </c>
      <c r="O48" t="e">
        <f t="shared" si="8"/>
        <v>#N/A</v>
      </c>
      <c r="P48" t="e">
        <f t="shared" si="9"/>
        <v>#N/A</v>
      </c>
      <c r="Q48" t="e">
        <f t="shared" si="10"/>
        <v>#N/A</v>
      </c>
      <c r="R48" t="e">
        <f t="shared" si="11"/>
        <v>#N/A</v>
      </c>
      <c r="S48" t="e">
        <f t="shared" si="12"/>
        <v>#N/A</v>
      </c>
      <c r="T48" t="e">
        <f t="shared" si="13"/>
        <v>#N/A</v>
      </c>
      <c r="U48" t="e">
        <f t="shared" si="14"/>
        <v>#N/A</v>
      </c>
      <c r="V48" t="e">
        <f t="shared" si="15"/>
        <v>#N/A</v>
      </c>
      <c r="W48" t="e">
        <f t="shared" si="16"/>
        <v>#N/A</v>
      </c>
      <c r="X48" t="e">
        <f t="shared" si="17"/>
        <v>#N/A</v>
      </c>
      <c r="Y48" t="e">
        <f t="shared" si="18"/>
        <v>#N/A</v>
      </c>
      <c r="Z48" t="e">
        <f t="shared" si="19"/>
        <v>#N/A</v>
      </c>
      <c r="AA48" t="e">
        <f t="shared" si="20"/>
        <v>#N/A</v>
      </c>
      <c r="AB48" t="e">
        <f t="shared" si="21"/>
        <v>#N/A</v>
      </c>
      <c r="AC48" t="e">
        <f t="shared" si="22"/>
        <v>#N/A</v>
      </c>
      <c r="AD48" t="e">
        <f t="shared" si="23"/>
        <v>#N/A</v>
      </c>
      <c r="AE48" t="e">
        <f t="shared" si="24"/>
        <v>#N/A</v>
      </c>
      <c r="AF48" t="e">
        <f t="shared" si="25"/>
        <v>#N/A</v>
      </c>
      <c r="AG48" t="e">
        <f t="shared" si="26"/>
        <v>#N/A</v>
      </c>
      <c r="AH48" t="e">
        <f t="shared" si="27"/>
        <v>#N/A</v>
      </c>
      <c r="AI48" t="e">
        <f t="shared" si="28"/>
        <v>#N/A</v>
      </c>
      <c r="AJ48" t="e">
        <f t="shared" si="29"/>
        <v>#N/A</v>
      </c>
      <c r="AK48" t="e">
        <f t="shared" si="30"/>
        <v>#N/A</v>
      </c>
      <c r="AL48" t="e">
        <f t="shared" si="31"/>
        <v>#N/A</v>
      </c>
      <c r="AM48" t="e">
        <f t="shared" si="32"/>
        <v>#N/A</v>
      </c>
      <c r="AN48" t="e">
        <f t="shared" si="33"/>
        <v>#N/A</v>
      </c>
      <c r="AO48" t="e">
        <f t="shared" si="34"/>
        <v>#N/A</v>
      </c>
      <c r="AP48" t="e">
        <f t="shared" si="35"/>
        <v>#N/A</v>
      </c>
      <c r="AQ48" t="e">
        <f t="shared" si="36"/>
        <v>#N/A</v>
      </c>
      <c r="AR48" t="e">
        <f t="shared" si="37"/>
        <v>#N/A</v>
      </c>
      <c r="AS48" t="e">
        <f t="shared" si="38"/>
        <v>#N/A</v>
      </c>
      <c r="AT48" t="e">
        <f t="shared" si="39"/>
        <v>#N/A</v>
      </c>
      <c r="AU48" t="e">
        <f t="shared" si="40"/>
        <v>#N/A</v>
      </c>
    </row>
    <row r="49" spans="1:47" x14ac:dyDescent="0.3">
      <c r="A49" s="37" t="str">
        <f>日行情按到期月份分类!A49</f>
        <v>P811月</v>
      </c>
      <c r="B49" s="37" t="str">
        <f>日行情按到期月份分类!B49</f>
        <v>M1811-P-3600</v>
      </c>
      <c r="C49" s="37" t="str">
        <f>日行情按到期月份分类!C49</f>
        <v>豆粕期权M1811-P-3600</v>
      </c>
      <c r="D49" s="37">
        <f>日行情按到期月份分类!H49</f>
        <v>0.19453469593420622</v>
      </c>
      <c r="E49" s="37">
        <f>IFERROR(VLOOKUP(B49,yesterday!$A$12:$G$2950,7,FALSE),0)</f>
        <v>0.24050829916626215</v>
      </c>
      <c r="F49" t="e">
        <f t="shared" si="41"/>
        <v>#N/A</v>
      </c>
      <c r="G49" t="e">
        <f t="shared" si="0"/>
        <v>#N/A</v>
      </c>
      <c r="H49" t="e">
        <f t="shared" si="1"/>
        <v>#N/A</v>
      </c>
      <c r="I49" t="str">
        <f t="shared" si="2"/>
        <v>3600</v>
      </c>
      <c r="J49">
        <f t="shared" si="3"/>
        <v>0.19453469593420622</v>
      </c>
      <c r="K49">
        <f t="shared" si="4"/>
        <v>0.24050829916626215</v>
      </c>
      <c r="L49" t="e">
        <f t="shared" si="5"/>
        <v>#N/A</v>
      </c>
      <c r="M49" t="e">
        <f t="shared" si="6"/>
        <v>#N/A</v>
      </c>
      <c r="N49" t="e">
        <f t="shared" si="7"/>
        <v>#N/A</v>
      </c>
      <c r="O49" t="e">
        <f t="shared" si="8"/>
        <v>#N/A</v>
      </c>
      <c r="P49" t="e">
        <f t="shared" si="9"/>
        <v>#N/A</v>
      </c>
      <c r="Q49" t="e">
        <f t="shared" si="10"/>
        <v>#N/A</v>
      </c>
      <c r="R49" t="e">
        <f t="shared" si="11"/>
        <v>#N/A</v>
      </c>
      <c r="S49" t="e">
        <f t="shared" si="12"/>
        <v>#N/A</v>
      </c>
      <c r="T49" t="e">
        <f t="shared" si="13"/>
        <v>#N/A</v>
      </c>
      <c r="U49" t="e">
        <f t="shared" si="14"/>
        <v>#N/A</v>
      </c>
      <c r="V49" t="e">
        <f t="shared" si="15"/>
        <v>#N/A</v>
      </c>
      <c r="W49" t="e">
        <f t="shared" si="16"/>
        <v>#N/A</v>
      </c>
      <c r="X49" t="e">
        <f t="shared" si="17"/>
        <v>#N/A</v>
      </c>
      <c r="Y49" t="e">
        <f t="shared" si="18"/>
        <v>#N/A</v>
      </c>
      <c r="Z49" t="e">
        <f t="shared" si="19"/>
        <v>#N/A</v>
      </c>
      <c r="AA49" t="e">
        <f t="shared" si="20"/>
        <v>#N/A</v>
      </c>
      <c r="AB49" t="e">
        <f t="shared" si="21"/>
        <v>#N/A</v>
      </c>
      <c r="AC49" t="e">
        <f t="shared" si="22"/>
        <v>#N/A</v>
      </c>
      <c r="AD49" t="e">
        <f t="shared" si="23"/>
        <v>#N/A</v>
      </c>
      <c r="AE49" t="e">
        <f t="shared" si="24"/>
        <v>#N/A</v>
      </c>
      <c r="AF49" t="e">
        <f t="shared" si="25"/>
        <v>#N/A</v>
      </c>
      <c r="AG49" t="e">
        <f t="shared" si="26"/>
        <v>#N/A</v>
      </c>
      <c r="AH49" t="e">
        <f t="shared" si="27"/>
        <v>#N/A</v>
      </c>
      <c r="AI49" t="e">
        <f t="shared" si="28"/>
        <v>#N/A</v>
      </c>
      <c r="AJ49" t="e">
        <f t="shared" si="29"/>
        <v>#N/A</v>
      </c>
      <c r="AK49" t="e">
        <f t="shared" si="30"/>
        <v>#N/A</v>
      </c>
      <c r="AL49" t="e">
        <f t="shared" si="31"/>
        <v>#N/A</v>
      </c>
      <c r="AM49" t="e">
        <f t="shared" si="32"/>
        <v>#N/A</v>
      </c>
      <c r="AN49" t="e">
        <f t="shared" si="33"/>
        <v>#N/A</v>
      </c>
      <c r="AO49" t="e">
        <f t="shared" si="34"/>
        <v>#N/A</v>
      </c>
      <c r="AP49" t="e">
        <f t="shared" si="35"/>
        <v>#N/A</v>
      </c>
      <c r="AQ49" t="e">
        <f t="shared" si="36"/>
        <v>#N/A</v>
      </c>
      <c r="AR49" t="e">
        <f t="shared" si="37"/>
        <v>#N/A</v>
      </c>
      <c r="AS49" t="e">
        <f t="shared" si="38"/>
        <v>#N/A</v>
      </c>
      <c r="AT49" t="e">
        <f t="shared" si="39"/>
        <v>#N/A</v>
      </c>
      <c r="AU49" t="e">
        <f t="shared" si="40"/>
        <v>#N/A</v>
      </c>
    </row>
    <row r="50" spans="1:47" x14ac:dyDescent="0.3">
      <c r="A50" s="37" t="str">
        <f>日行情按到期月份分类!A50</f>
        <v>C812月</v>
      </c>
      <c r="B50" s="37" t="str">
        <f>日行情按到期月份分类!B50</f>
        <v>M1812-C-2450</v>
      </c>
      <c r="C50" s="37" t="str">
        <f>日行情按到期月份分类!C50</f>
        <v>豆粕期权M1812-C-2450</v>
      </c>
      <c r="D50" s="37">
        <f>日行情按到期月份分类!H50</f>
        <v>0.32979929088115695</v>
      </c>
      <c r="E50" s="37">
        <f>IFERROR(VLOOKUP(B50,yesterday!$A$12:$G$2950,7,FALSE),0)</f>
        <v>0</v>
      </c>
      <c r="F50" t="e">
        <f t="shared" si="41"/>
        <v>#N/A</v>
      </c>
      <c r="G50" t="e">
        <f t="shared" si="0"/>
        <v>#N/A</v>
      </c>
      <c r="H50" t="e">
        <f t="shared" si="1"/>
        <v>#N/A</v>
      </c>
      <c r="I50" t="e">
        <f t="shared" si="2"/>
        <v>#N/A</v>
      </c>
      <c r="J50" t="e">
        <f t="shared" si="3"/>
        <v>#N/A</v>
      </c>
      <c r="K50" t="e">
        <f t="shared" si="4"/>
        <v>#N/A</v>
      </c>
      <c r="L50" t="str">
        <f t="shared" si="5"/>
        <v>2450</v>
      </c>
      <c r="M50">
        <f t="shared" si="6"/>
        <v>0.32979929088115695</v>
      </c>
      <c r="N50">
        <f t="shared" si="7"/>
        <v>0</v>
      </c>
      <c r="O50" t="e">
        <f t="shared" si="8"/>
        <v>#N/A</v>
      </c>
      <c r="P50" t="e">
        <f t="shared" si="9"/>
        <v>#N/A</v>
      </c>
      <c r="Q50" t="e">
        <f t="shared" si="10"/>
        <v>#N/A</v>
      </c>
      <c r="R50" t="e">
        <f t="shared" si="11"/>
        <v>#N/A</v>
      </c>
      <c r="S50" t="e">
        <f t="shared" si="12"/>
        <v>#N/A</v>
      </c>
      <c r="T50" t="e">
        <f t="shared" si="13"/>
        <v>#N/A</v>
      </c>
      <c r="U50" t="e">
        <f t="shared" si="14"/>
        <v>#N/A</v>
      </c>
      <c r="V50" t="e">
        <f t="shared" si="15"/>
        <v>#N/A</v>
      </c>
      <c r="W50" t="e">
        <f t="shared" si="16"/>
        <v>#N/A</v>
      </c>
      <c r="X50" t="e">
        <f t="shared" si="17"/>
        <v>#N/A</v>
      </c>
      <c r="Y50" t="e">
        <f t="shared" si="18"/>
        <v>#N/A</v>
      </c>
      <c r="Z50" t="e">
        <f t="shared" si="19"/>
        <v>#N/A</v>
      </c>
      <c r="AA50" t="e">
        <f t="shared" si="20"/>
        <v>#N/A</v>
      </c>
      <c r="AB50" t="e">
        <f t="shared" si="21"/>
        <v>#N/A</v>
      </c>
      <c r="AC50" t="e">
        <f t="shared" si="22"/>
        <v>#N/A</v>
      </c>
      <c r="AD50" t="e">
        <f t="shared" si="23"/>
        <v>#N/A</v>
      </c>
      <c r="AE50" t="e">
        <f t="shared" si="24"/>
        <v>#N/A</v>
      </c>
      <c r="AF50" t="e">
        <f t="shared" si="25"/>
        <v>#N/A</v>
      </c>
      <c r="AG50" t="e">
        <f t="shared" si="26"/>
        <v>#N/A</v>
      </c>
      <c r="AH50" t="e">
        <f t="shared" si="27"/>
        <v>#N/A</v>
      </c>
      <c r="AI50" t="e">
        <f t="shared" si="28"/>
        <v>#N/A</v>
      </c>
      <c r="AJ50" t="e">
        <f t="shared" si="29"/>
        <v>#N/A</v>
      </c>
      <c r="AK50" t="e">
        <f t="shared" si="30"/>
        <v>#N/A</v>
      </c>
      <c r="AL50" t="e">
        <f t="shared" si="31"/>
        <v>#N/A</v>
      </c>
      <c r="AM50" t="e">
        <f t="shared" si="32"/>
        <v>#N/A</v>
      </c>
      <c r="AN50" t="e">
        <f t="shared" si="33"/>
        <v>#N/A</v>
      </c>
      <c r="AO50" t="e">
        <f t="shared" si="34"/>
        <v>#N/A</v>
      </c>
      <c r="AP50" t="e">
        <f t="shared" si="35"/>
        <v>#N/A</v>
      </c>
      <c r="AQ50" t="e">
        <f t="shared" si="36"/>
        <v>#N/A</v>
      </c>
      <c r="AR50" t="e">
        <f t="shared" si="37"/>
        <v>#N/A</v>
      </c>
      <c r="AS50" t="e">
        <f t="shared" si="38"/>
        <v>#N/A</v>
      </c>
      <c r="AT50" t="e">
        <f t="shared" si="39"/>
        <v>#N/A</v>
      </c>
      <c r="AU50" t="e">
        <f t="shared" si="40"/>
        <v>#N/A</v>
      </c>
    </row>
    <row r="51" spans="1:47" x14ac:dyDescent="0.3">
      <c r="A51" s="37" t="str">
        <f>日行情按到期月份分类!A51</f>
        <v>C812月</v>
      </c>
      <c r="B51" s="37" t="str">
        <f>日行情按到期月份分类!B51</f>
        <v>M1812-C-2500</v>
      </c>
      <c r="C51" s="37" t="str">
        <f>日行情按到期月份分类!C51</f>
        <v>豆粕期权M1812-C-2500</v>
      </c>
      <c r="D51" s="37">
        <f>日行情按到期月份分类!H51</f>
        <v>0.30985085823893543</v>
      </c>
      <c r="E51" s="37">
        <f>IFERROR(VLOOKUP(B51,yesterday!$A$12:$G$2950,7,FALSE),0)</f>
        <v>0</v>
      </c>
      <c r="F51" t="e">
        <f t="shared" si="41"/>
        <v>#N/A</v>
      </c>
      <c r="G51" t="e">
        <f t="shared" si="0"/>
        <v>#N/A</v>
      </c>
      <c r="H51" t="e">
        <f t="shared" si="1"/>
        <v>#N/A</v>
      </c>
      <c r="I51" t="e">
        <f t="shared" si="2"/>
        <v>#N/A</v>
      </c>
      <c r="J51" t="e">
        <f t="shared" si="3"/>
        <v>#N/A</v>
      </c>
      <c r="K51" t="e">
        <f t="shared" si="4"/>
        <v>#N/A</v>
      </c>
      <c r="L51" t="str">
        <f t="shared" si="5"/>
        <v>2500</v>
      </c>
      <c r="M51">
        <f t="shared" si="6"/>
        <v>0.30985085823893543</v>
      </c>
      <c r="N51">
        <f t="shared" si="7"/>
        <v>0</v>
      </c>
      <c r="O51" t="e">
        <f t="shared" si="8"/>
        <v>#N/A</v>
      </c>
      <c r="P51" t="e">
        <f t="shared" si="9"/>
        <v>#N/A</v>
      </c>
      <c r="Q51" t="e">
        <f t="shared" si="10"/>
        <v>#N/A</v>
      </c>
      <c r="R51" t="e">
        <f t="shared" si="11"/>
        <v>#N/A</v>
      </c>
      <c r="S51" t="e">
        <f t="shared" si="12"/>
        <v>#N/A</v>
      </c>
      <c r="T51" t="e">
        <f t="shared" si="13"/>
        <v>#N/A</v>
      </c>
      <c r="U51" t="e">
        <f t="shared" si="14"/>
        <v>#N/A</v>
      </c>
      <c r="V51" t="e">
        <f t="shared" si="15"/>
        <v>#N/A</v>
      </c>
      <c r="W51" t="e">
        <f t="shared" si="16"/>
        <v>#N/A</v>
      </c>
      <c r="X51" t="e">
        <f t="shared" si="17"/>
        <v>#N/A</v>
      </c>
      <c r="Y51" t="e">
        <f t="shared" si="18"/>
        <v>#N/A</v>
      </c>
      <c r="Z51" t="e">
        <f t="shared" si="19"/>
        <v>#N/A</v>
      </c>
      <c r="AA51" t="e">
        <f t="shared" si="20"/>
        <v>#N/A</v>
      </c>
      <c r="AB51" t="e">
        <f t="shared" si="21"/>
        <v>#N/A</v>
      </c>
      <c r="AC51" t="e">
        <f t="shared" si="22"/>
        <v>#N/A</v>
      </c>
      <c r="AD51" t="e">
        <f t="shared" si="23"/>
        <v>#N/A</v>
      </c>
      <c r="AE51" t="e">
        <f t="shared" si="24"/>
        <v>#N/A</v>
      </c>
      <c r="AF51" t="e">
        <f t="shared" si="25"/>
        <v>#N/A</v>
      </c>
      <c r="AG51" t="e">
        <f t="shared" si="26"/>
        <v>#N/A</v>
      </c>
      <c r="AH51" t="e">
        <f t="shared" si="27"/>
        <v>#N/A</v>
      </c>
      <c r="AI51" t="e">
        <f t="shared" si="28"/>
        <v>#N/A</v>
      </c>
      <c r="AJ51" t="e">
        <f t="shared" si="29"/>
        <v>#N/A</v>
      </c>
      <c r="AK51" t="e">
        <f t="shared" si="30"/>
        <v>#N/A</v>
      </c>
      <c r="AL51" t="e">
        <f t="shared" si="31"/>
        <v>#N/A</v>
      </c>
      <c r="AM51" t="e">
        <f t="shared" si="32"/>
        <v>#N/A</v>
      </c>
      <c r="AN51" t="e">
        <f t="shared" si="33"/>
        <v>#N/A</v>
      </c>
      <c r="AO51" t="e">
        <f t="shared" si="34"/>
        <v>#N/A</v>
      </c>
      <c r="AP51" t="e">
        <f t="shared" si="35"/>
        <v>#N/A</v>
      </c>
      <c r="AQ51" t="e">
        <f t="shared" si="36"/>
        <v>#N/A</v>
      </c>
      <c r="AR51" t="e">
        <f t="shared" si="37"/>
        <v>#N/A</v>
      </c>
      <c r="AS51" t="e">
        <f t="shared" si="38"/>
        <v>#N/A</v>
      </c>
      <c r="AT51" t="e">
        <f t="shared" si="39"/>
        <v>#N/A</v>
      </c>
      <c r="AU51" t="e">
        <f t="shared" si="40"/>
        <v>#N/A</v>
      </c>
    </row>
    <row r="52" spans="1:47" x14ac:dyDescent="0.3">
      <c r="A52" s="37" t="str">
        <f>日行情按到期月份分类!A52</f>
        <v>C812月</v>
      </c>
      <c r="B52" s="37" t="str">
        <f>日行情按到期月份分类!B52</f>
        <v>M1812-C-2550</v>
      </c>
      <c r="C52" s="37" t="str">
        <f>日行情按到期月份分类!C52</f>
        <v>豆粕期权M1812-C-2550</v>
      </c>
      <c r="D52" s="37">
        <f>日行情按到期月份分类!H52</f>
        <v>0.29028604013144965</v>
      </c>
      <c r="E52" s="37">
        <f>IFERROR(VLOOKUP(B52,yesterday!$A$12:$G$2950,7,FALSE),0)</f>
        <v>0</v>
      </c>
      <c r="F52" t="e">
        <f t="shared" si="41"/>
        <v>#N/A</v>
      </c>
      <c r="G52" t="e">
        <f t="shared" si="0"/>
        <v>#N/A</v>
      </c>
      <c r="H52" t="e">
        <f t="shared" si="1"/>
        <v>#N/A</v>
      </c>
      <c r="I52" t="e">
        <f t="shared" si="2"/>
        <v>#N/A</v>
      </c>
      <c r="J52" t="e">
        <f t="shared" si="3"/>
        <v>#N/A</v>
      </c>
      <c r="K52" t="e">
        <f t="shared" si="4"/>
        <v>#N/A</v>
      </c>
      <c r="L52" t="str">
        <f t="shared" si="5"/>
        <v>2550</v>
      </c>
      <c r="M52">
        <f t="shared" si="6"/>
        <v>0.29028604013144965</v>
      </c>
      <c r="N52">
        <f t="shared" si="7"/>
        <v>0</v>
      </c>
      <c r="O52" t="e">
        <f t="shared" si="8"/>
        <v>#N/A</v>
      </c>
      <c r="P52" t="e">
        <f t="shared" si="9"/>
        <v>#N/A</v>
      </c>
      <c r="Q52" t="e">
        <f t="shared" si="10"/>
        <v>#N/A</v>
      </c>
      <c r="R52" t="e">
        <f t="shared" si="11"/>
        <v>#N/A</v>
      </c>
      <c r="S52" t="e">
        <f t="shared" si="12"/>
        <v>#N/A</v>
      </c>
      <c r="T52" t="e">
        <f t="shared" si="13"/>
        <v>#N/A</v>
      </c>
      <c r="U52" t="e">
        <f t="shared" si="14"/>
        <v>#N/A</v>
      </c>
      <c r="V52" t="e">
        <f t="shared" si="15"/>
        <v>#N/A</v>
      </c>
      <c r="W52" t="e">
        <f t="shared" si="16"/>
        <v>#N/A</v>
      </c>
      <c r="X52" t="e">
        <f t="shared" si="17"/>
        <v>#N/A</v>
      </c>
      <c r="Y52" t="e">
        <f t="shared" si="18"/>
        <v>#N/A</v>
      </c>
      <c r="Z52" t="e">
        <f t="shared" si="19"/>
        <v>#N/A</v>
      </c>
      <c r="AA52" t="e">
        <f t="shared" si="20"/>
        <v>#N/A</v>
      </c>
      <c r="AB52" t="e">
        <f t="shared" si="21"/>
        <v>#N/A</v>
      </c>
      <c r="AC52" t="e">
        <f t="shared" si="22"/>
        <v>#N/A</v>
      </c>
      <c r="AD52" t="e">
        <f t="shared" si="23"/>
        <v>#N/A</v>
      </c>
      <c r="AE52" t="e">
        <f t="shared" si="24"/>
        <v>#N/A</v>
      </c>
      <c r="AF52" t="e">
        <f t="shared" si="25"/>
        <v>#N/A</v>
      </c>
      <c r="AG52" t="e">
        <f t="shared" si="26"/>
        <v>#N/A</v>
      </c>
      <c r="AH52" t="e">
        <f t="shared" si="27"/>
        <v>#N/A</v>
      </c>
      <c r="AI52" t="e">
        <f t="shared" si="28"/>
        <v>#N/A</v>
      </c>
      <c r="AJ52" t="e">
        <f t="shared" si="29"/>
        <v>#N/A</v>
      </c>
      <c r="AK52" t="e">
        <f t="shared" si="30"/>
        <v>#N/A</v>
      </c>
      <c r="AL52" t="e">
        <f t="shared" si="31"/>
        <v>#N/A</v>
      </c>
      <c r="AM52" t="e">
        <f t="shared" si="32"/>
        <v>#N/A</v>
      </c>
      <c r="AN52" t="e">
        <f t="shared" si="33"/>
        <v>#N/A</v>
      </c>
      <c r="AO52" t="e">
        <f t="shared" si="34"/>
        <v>#N/A</v>
      </c>
      <c r="AP52" t="e">
        <f t="shared" si="35"/>
        <v>#N/A</v>
      </c>
      <c r="AQ52" t="e">
        <f t="shared" si="36"/>
        <v>#N/A</v>
      </c>
      <c r="AR52" t="e">
        <f t="shared" si="37"/>
        <v>#N/A</v>
      </c>
      <c r="AS52" t="e">
        <f t="shared" si="38"/>
        <v>#N/A</v>
      </c>
      <c r="AT52" t="e">
        <f t="shared" si="39"/>
        <v>#N/A</v>
      </c>
      <c r="AU52" t="e">
        <f t="shared" si="40"/>
        <v>#N/A</v>
      </c>
    </row>
    <row r="53" spans="1:47" x14ac:dyDescent="0.3">
      <c r="A53" s="37" t="str">
        <f>日行情按到期月份分类!A53</f>
        <v>C812月</v>
      </c>
      <c r="B53" s="37" t="str">
        <f>日行情按到期月份分类!B53</f>
        <v>M1812-C-2600</v>
      </c>
      <c r="C53" s="37" t="str">
        <f>日行情按到期月份分类!C53</f>
        <v>豆粕期权M1812-C-2600</v>
      </c>
      <c r="D53" s="37">
        <f>日行情按到期月份分类!H53</f>
        <v>0.28367733205914497</v>
      </c>
      <c r="E53" s="37">
        <f>IFERROR(VLOOKUP(B53,yesterday!$A$12:$G$2950,7,FALSE),0)</f>
        <v>0</v>
      </c>
      <c r="F53" t="e">
        <f t="shared" si="41"/>
        <v>#N/A</v>
      </c>
      <c r="G53" t="e">
        <f t="shared" si="0"/>
        <v>#N/A</v>
      </c>
      <c r="H53" t="e">
        <f t="shared" si="1"/>
        <v>#N/A</v>
      </c>
      <c r="I53" t="e">
        <f t="shared" si="2"/>
        <v>#N/A</v>
      </c>
      <c r="J53" t="e">
        <f t="shared" si="3"/>
        <v>#N/A</v>
      </c>
      <c r="K53" t="e">
        <f t="shared" si="4"/>
        <v>#N/A</v>
      </c>
      <c r="L53" t="str">
        <f t="shared" si="5"/>
        <v>2600</v>
      </c>
      <c r="M53">
        <f t="shared" si="6"/>
        <v>0.28367733205914497</v>
      </c>
      <c r="N53">
        <f t="shared" si="7"/>
        <v>0</v>
      </c>
      <c r="O53" t="e">
        <f t="shared" si="8"/>
        <v>#N/A</v>
      </c>
      <c r="P53" t="e">
        <f t="shared" si="9"/>
        <v>#N/A</v>
      </c>
      <c r="Q53" t="e">
        <f t="shared" si="10"/>
        <v>#N/A</v>
      </c>
      <c r="R53" t="e">
        <f t="shared" si="11"/>
        <v>#N/A</v>
      </c>
      <c r="S53" t="e">
        <f t="shared" si="12"/>
        <v>#N/A</v>
      </c>
      <c r="T53" t="e">
        <f t="shared" si="13"/>
        <v>#N/A</v>
      </c>
      <c r="U53" t="e">
        <f t="shared" si="14"/>
        <v>#N/A</v>
      </c>
      <c r="V53" t="e">
        <f t="shared" si="15"/>
        <v>#N/A</v>
      </c>
      <c r="W53" t="e">
        <f t="shared" si="16"/>
        <v>#N/A</v>
      </c>
      <c r="X53" t="e">
        <f t="shared" si="17"/>
        <v>#N/A</v>
      </c>
      <c r="Y53" t="e">
        <f t="shared" si="18"/>
        <v>#N/A</v>
      </c>
      <c r="Z53" t="e">
        <f t="shared" si="19"/>
        <v>#N/A</v>
      </c>
      <c r="AA53" t="e">
        <f t="shared" si="20"/>
        <v>#N/A</v>
      </c>
      <c r="AB53" t="e">
        <f t="shared" si="21"/>
        <v>#N/A</v>
      </c>
      <c r="AC53" t="e">
        <f t="shared" si="22"/>
        <v>#N/A</v>
      </c>
      <c r="AD53" t="e">
        <f t="shared" si="23"/>
        <v>#N/A</v>
      </c>
      <c r="AE53" t="e">
        <f t="shared" si="24"/>
        <v>#N/A</v>
      </c>
      <c r="AF53" t="e">
        <f t="shared" si="25"/>
        <v>#N/A</v>
      </c>
      <c r="AG53" t="e">
        <f t="shared" si="26"/>
        <v>#N/A</v>
      </c>
      <c r="AH53" t="e">
        <f t="shared" si="27"/>
        <v>#N/A</v>
      </c>
      <c r="AI53" t="e">
        <f t="shared" si="28"/>
        <v>#N/A</v>
      </c>
      <c r="AJ53" t="e">
        <f t="shared" si="29"/>
        <v>#N/A</v>
      </c>
      <c r="AK53" t="e">
        <f t="shared" si="30"/>
        <v>#N/A</v>
      </c>
      <c r="AL53" t="e">
        <f t="shared" si="31"/>
        <v>#N/A</v>
      </c>
      <c r="AM53" t="e">
        <f t="shared" si="32"/>
        <v>#N/A</v>
      </c>
      <c r="AN53" t="e">
        <f t="shared" si="33"/>
        <v>#N/A</v>
      </c>
      <c r="AO53" t="e">
        <f t="shared" si="34"/>
        <v>#N/A</v>
      </c>
      <c r="AP53" t="e">
        <f t="shared" si="35"/>
        <v>#N/A</v>
      </c>
      <c r="AQ53" t="e">
        <f t="shared" si="36"/>
        <v>#N/A</v>
      </c>
      <c r="AR53" t="e">
        <f t="shared" si="37"/>
        <v>#N/A</v>
      </c>
      <c r="AS53" t="e">
        <f t="shared" si="38"/>
        <v>#N/A</v>
      </c>
      <c r="AT53" t="e">
        <f t="shared" si="39"/>
        <v>#N/A</v>
      </c>
      <c r="AU53" t="e">
        <f t="shared" si="40"/>
        <v>#N/A</v>
      </c>
    </row>
    <row r="54" spans="1:47" x14ac:dyDescent="0.3">
      <c r="A54" s="37" t="str">
        <f>日行情按到期月份分类!A54</f>
        <v>C812月</v>
      </c>
      <c r="B54" s="37" t="str">
        <f>日行情按到期月份分类!B54</f>
        <v>M1812-C-2650</v>
      </c>
      <c r="C54" s="37" t="str">
        <f>日行情按到期月份分类!C54</f>
        <v>豆粕期权M1812-C-2650</v>
      </c>
      <c r="D54" s="37">
        <f>日行情按到期月份分类!H54</f>
        <v>0.27424444376856083</v>
      </c>
      <c r="E54" s="37">
        <f>IFERROR(VLOOKUP(B54,yesterday!$A$12:$G$2950,7,FALSE),0)</f>
        <v>0</v>
      </c>
      <c r="F54" t="e">
        <f t="shared" si="41"/>
        <v>#N/A</v>
      </c>
      <c r="G54" t="e">
        <f t="shared" si="0"/>
        <v>#N/A</v>
      </c>
      <c r="H54" t="e">
        <f t="shared" si="1"/>
        <v>#N/A</v>
      </c>
      <c r="I54" t="e">
        <f t="shared" si="2"/>
        <v>#N/A</v>
      </c>
      <c r="J54" t="e">
        <f t="shared" si="3"/>
        <v>#N/A</v>
      </c>
      <c r="K54" t="e">
        <f t="shared" si="4"/>
        <v>#N/A</v>
      </c>
      <c r="L54" t="str">
        <f t="shared" si="5"/>
        <v>2650</v>
      </c>
      <c r="M54">
        <f t="shared" si="6"/>
        <v>0.27424444376856083</v>
      </c>
      <c r="N54">
        <f t="shared" si="7"/>
        <v>0</v>
      </c>
      <c r="O54" t="e">
        <f t="shared" si="8"/>
        <v>#N/A</v>
      </c>
      <c r="P54" t="e">
        <f t="shared" si="9"/>
        <v>#N/A</v>
      </c>
      <c r="Q54" t="e">
        <f t="shared" si="10"/>
        <v>#N/A</v>
      </c>
      <c r="R54" t="e">
        <f t="shared" si="11"/>
        <v>#N/A</v>
      </c>
      <c r="S54" t="e">
        <f t="shared" si="12"/>
        <v>#N/A</v>
      </c>
      <c r="T54" t="e">
        <f t="shared" si="13"/>
        <v>#N/A</v>
      </c>
      <c r="U54" t="e">
        <f t="shared" si="14"/>
        <v>#N/A</v>
      </c>
      <c r="V54" t="e">
        <f t="shared" si="15"/>
        <v>#N/A</v>
      </c>
      <c r="W54" t="e">
        <f t="shared" si="16"/>
        <v>#N/A</v>
      </c>
      <c r="X54" t="e">
        <f t="shared" si="17"/>
        <v>#N/A</v>
      </c>
      <c r="Y54" t="e">
        <f t="shared" si="18"/>
        <v>#N/A</v>
      </c>
      <c r="Z54" t="e">
        <f t="shared" si="19"/>
        <v>#N/A</v>
      </c>
      <c r="AA54" t="e">
        <f t="shared" si="20"/>
        <v>#N/A</v>
      </c>
      <c r="AB54" t="e">
        <f t="shared" si="21"/>
        <v>#N/A</v>
      </c>
      <c r="AC54" t="e">
        <f t="shared" si="22"/>
        <v>#N/A</v>
      </c>
      <c r="AD54" t="e">
        <f t="shared" si="23"/>
        <v>#N/A</v>
      </c>
      <c r="AE54" t="e">
        <f t="shared" si="24"/>
        <v>#N/A</v>
      </c>
      <c r="AF54" t="e">
        <f t="shared" si="25"/>
        <v>#N/A</v>
      </c>
      <c r="AG54" t="e">
        <f t="shared" si="26"/>
        <v>#N/A</v>
      </c>
      <c r="AH54" t="e">
        <f t="shared" si="27"/>
        <v>#N/A</v>
      </c>
      <c r="AI54" t="e">
        <f t="shared" si="28"/>
        <v>#N/A</v>
      </c>
      <c r="AJ54" t="e">
        <f t="shared" si="29"/>
        <v>#N/A</v>
      </c>
      <c r="AK54" t="e">
        <f t="shared" si="30"/>
        <v>#N/A</v>
      </c>
      <c r="AL54" t="e">
        <f t="shared" si="31"/>
        <v>#N/A</v>
      </c>
      <c r="AM54" t="e">
        <f t="shared" si="32"/>
        <v>#N/A</v>
      </c>
      <c r="AN54" t="e">
        <f t="shared" si="33"/>
        <v>#N/A</v>
      </c>
      <c r="AO54" t="e">
        <f t="shared" si="34"/>
        <v>#N/A</v>
      </c>
      <c r="AP54" t="e">
        <f t="shared" si="35"/>
        <v>#N/A</v>
      </c>
      <c r="AQ54" t="e">
        <f t="shared" si="36"/>
        <v>#N/A</v>
      </c>
      <c r="AR54" t="e">
        <f t="shared" si="37"/>
        <v>#N/A</v>
      </c>
      <c r="AS54" t="e">
        <f t="shared" si="38"/>
        <v>#N/A</v>
      </c>
      <c r="AT54" t="e">
        <f t="shared" si="39"/>
        <v>#N/A</v>
      </c>
      <c r="AU54" t="e">
        <f t="shared" si="40"/>
        <v>#N/A</v>
      </c>
    </row>
    <row r="55" spans="1:47" x14ac:dyDescent="0.3">
      <c r="A55" s="37" t="str">
        <f>日行情按到期月份分类!A55</f>
        <v>C812月</v>
      </c>
      <c r="B55" s="37" t="str">
        <f>日行情按到期月份分类!B55</f>
        <v>M1812-C-2700</v>
      </c>
      <c r="C55" s="37" t="str">
        <f>日行情按到期月份分类!C55</f>
        <v>豆粕期权M1812-C-2700</v>
      </c>
      <c r="D55" s="37">
        <f>日行情按到期月份分类!H55</f>
        <v>0.27049281759619709</v>
      </c>
      <c r="E55" s="37">
        <f>IFERROR(VLOOKUP(B55,yesterday!$A$12:$G$2950,7,FALSE),0)</f>
        <v>0.19830843537449838</v>
      </c>
      <c r="F55" t="e">
        <f t="shared" si="41"/>
        <v>#N/A</v>
      </c>
      <c r="G55" t="e">
        <f t="shared" si="0"/>
        <v>#N/A</v>
      </c>
      <c r="H55" t="e">
        <f t="shared" si="1"/>
        <v>#N/A</v>
      </c>
      <c r="I55" t="e">
        <f t="shared" si="2"/>
        <v>#N/A</v>
      </c>
      <c r="J55" t="e">
        <f t="shared" si="3"/>
        <v>#N/A</v>
      </c>
      <c r="K55" t="e">
        <f t="shared" si="4"/>
        <v>#N/A</v>
      </c>
      <c r="L55" t="str">
        <f t="shared" si="5"/>
        <v>2700</v>
      </c>
      <c r="M55">
        <f t="shared" si="6"/>
        <v>0.27049281759619709</v>
      </c>
      <c r="N55">
        <f t="shared" si="7"/>
        <v>0.19830843537449838</v>
      </c>
      <c r="O55" t="e">
        <f t="shared" si="8"/>
        <v>#N/A</v>
      </c>
      <c r="P55" t="e">
        <f t="shared" si="9"/>
        <v>#N/A</v>
      </c>
      <c r="Q55" t="e">
        <f t="shared" si="10"/>
        <v>#N/A</v>
      </c>
      <c r="R55" t="e">
        <f t="shared" si="11"/>
        <v>#N/A</v>
      </c>
      <c r="S55" t="e">
        <f t="shared" si="12"/>
        <v>#N/A</v>
      </c>
      <c r="T55" t="e">
        <f t="shared" si="13"/>
        <v>#N/A</v>
      </c>
      <c r="U55" t="e">
        <f t="shared" si="14"/>
        <v>#N/A</v>
      </c>
      <c r="V55" t="e">
        <f t="shared" si="15"/>
        <v>#N/A</v>
      </c>
      <c r="W55" t="e">
        <f t="shared" si="16"/>
        <v>#N/A</v>
      </c>
      <c r="X55" t="e">
        <f t="shared" si="17"/>
        <v>#N/A</v>
      </c>
      <c r="Y55" t="e">
        <f t="shared" si="18"/>
        <v>#N/A</v>
      </c>
      <c r="Z55" t="e">
        <f t="shared" si="19"/>
        <v>#N/A</v>
      </c>
      <c r="AA55" t="e">
        <f t="shared" si="20"/>
        <v>#N/A</v>
      </c>
      <c r="AB55" t="e">
        <f t="shared" si="21"/>
        <v>#N/A</v>
      </c>
      <c r="AC55" t="e">
        <f t="shared" si="22"/>
        <v>#N/A</v>
      </c>
      <c r="AD55" t="e">
        <f t="shared" si="23"/>
        <v>#N/A</v>
      </c>
      <c r="AE55" t="e">
        <f t="shared" si="24"/>
        <v>#N/A</v>
      </c>
      <c r="AF55" t="e">
        <f t="shared" si="25"/>
        <v>#N/A</v>
      </c>
      <c r="AG55" t="e">
        <f t="shared" si="26"/>
        <v>#N/A</v>
      </c>
      <c r="AH55" t="e">
        <f t="shared" si="27"/>
        <v>#N/A</v>
      </c>
      <c r="AI55" t="e">
        <f t="shared" si="28"/>
        <v>#N/A</v>
      </c>
      <c r="AJ55" t="e">
        <f t="shared" si="29"/>
        <v>#N/A</v>
      </c>
      <c r="AK55" t="e">
        <f t="shared" si="30"/>
        <v>#N/A</v>
      </c>
      <c r="AL55" t="e">
        <f t="shared" si="31"/>
        <v>#N/A</v>
      </c>
      <c r="AM55" t="e">
        <f t="shared" si="32"/>
        <v>#N/A</v>
      </c>
      <c r="AN55" t="e">
        <f t="shared" si="33"/>
        <v>#N/A</v>
      </c>
      <c r="AO55" t="e">
        <f t="shared" si="34"/>
        <v>#N/A</v>
      </c>
      <c r="AP55" t="e">
        <f t="shared" si="35"/>
        <v>#N/A</v>
      </c>
      <c r="AQ55" t="e">
        <f t="shared" si="36"/>
        <v>#N/A</v>
      </c>
      <c r="AR55" t="e">
        <f t="shared" si="37"/>
        <v>#N/A</v>
      </c>
      <c r="AS55" t="e">
        <f t="shared" si="38"/>
        <v>#N/A</v>
      </c>
      <c r="AT55" t="e">
        <f t="shared" si="39"/>
        <v>#N/A</v>
      </c>
      <c r="AU55" t="e">
        <f t="shared" si="40"/>
        <v>#N/A</v>
      </c>
    </row>
    <row r="56" spans="1:47" x14ac:dyDescent="0.3">
      <c r="A56" s="37" t="str">
        <f>日行情按到期月份分类!A56</f>
        <v>C812月</v>
      </c>
      <c r="B56" s="37" t="str">
        <f>日行情按到期月份分类!B56</f>
        <v>M1812-C-2750</v>
      </c>
      <c r="C56" s="37" t="str">
        <f>日行情按到期月份分类!C56</f>
        <v>豆粕期权M1812-C-2750</v>
      </c>
      <c r="D56" s="37">
        <f>日行情按到期月份分类!H56</f>
        <v>0.26579800988286728</v>
      </c>
      <c r="E56" s="37">
        <f>IFERROR(VLOOKUP(B56,yesterday!$A$12:$G$2950,7,FALSE),0)</f>
        <v>0.19918438304424282</v>
      </c>
      <c r="F56" t="e">
        <f t="shared" si="41"/>
        <v>#N/A</v>
      </c>
      <c r="G56" t="e">
        <f t="shared" si="0"/>
        <v>#N/A</v>
      </c>
      <c r="H56" t="e">
        <f t="shared" si="1"/>
        <v>#N/A</v>
      </c>
      <c r="I56" t="e">
        <f t="shared" si="2"/>
        <v>#N/A</v>
      </c>
      <c r="J56" t="e">
        <f t="shared" si="3"/>
        <v>#N/A</v>
      </c>
      <c r="K56" t="e">
        <f t="shared" si="4"/>
        <v>#N/A</v>
      </c>
      <c r="L56" t="str">
        <f t="shared" si="5"/>
        <v>2750</v>
      </c>
      <c r="M56">
        <f t="shared" si="6"/>
        <v>0.26579800988286728</v>
      </c>
      <c r="N56">
        <f t="shared" si="7"/>
        <v>0.19918438304424282</v>
      </c>
      <c r="O56" t="e">
        <f t="shared" si="8"/>
        <v>#N/A</v>
      </c>
      <c r="P56" t="e">
        <f t="shared" si="9"/>
        <v>#N/A</v>
      </c>
      <c r="Q56" t="e">
        <f t="shared" si="10"/>
        <v>#N/A</v>
      </c>
      <c r="R56" t="e">
        <f t="shared" si="11"/>
        <v>#N/A</v>
      </c>
      <c r="S56" t="e">
        <f t="shared" si="12"/>
        <v>#N/A</v>
      </c>
      <c r="T56" t="e">
        <f t="shared" si="13"/>
        <v>#N/A</v>
      </c>
      <c r="U56" t="e">
        <f t="shared" si="14"/>
        <v>#N/A</v>
      </c>
      <c r="V56" t="e">
        <f t="shared" si="15"/>
        <v>#N/A</v>
      </c>
      <c r="W56" t="e">
        <f t="shared" si="16"/>
        <v>#N/A</v>
      </c>
      <c r="X56" t="e">
        <f t="shared" si="17"/>
        <v>#N/A</v>
      </c>
      <c r="Y56" t="e">
        <f t="shared" si="18"/>
        <v>#N/A</v>
      </c>
      <c r="Z56" t="e">
        <f t="shared" si="19"/>
        <v>#N/A</v>
      </c>
      <c r="AA56" t="e">
        <f t="shared" si="20"/>
        <v>#N/A</v>
      </c>
      <c r="AB56" t="e">
        <f t="shared" si="21"/>
        <v>#N/A</v>
      </c>
      <c r="AC56" t="e">
        <f t="shared" si="22"/>
        <v>#N/A</v>
      </c>
      <c r="AD56" t="e">
        <f t="shared" si="23"/>
        <v>#N/A</v>
      </c>
      <c r="AE56" t="e">
        <f t="shared" si="24"/>
        <v>#N/A</v>
      </c>
      <c r="AF56" t="e">
        <f t="shared" si="25"/>
        <v>#N/A</v>
      </c>
      <c r="AG56" t="e">
        <f t="shared" si="26"/>
        <v>#N/A</v>
      </c>
      <c r="AH56" t="e">
        <f t="shared" si="27"/>
        <v>#N/A</v>
      </c>
      <c r="AI56" t="e">
        <f t="shared" si="28"/>
        <v>#N/A</v>
      </c>
      <c r="AJ56" t="e">
        <f t="shared" si="29"/>
        <v>#N/A</v>
      </c>
      <c r="AK56" t="e">
        <f t="shared" si="30"/>
        <v>#N/A</v>
      </c>
      <c r="AL56" t="e">
        <f t="shared" si="31"/>
        <v>#N/A</v>
      </c>
      <c r="AM56" t="e">
        <f t="shared" si="32"/>
        <v>#N/A</v>
      </c>
      <c r="AN56" t="e">
        <f t="shared" si="33"/>
        <v>#N/A</v>
      </c>
      <c r="AO56" t="e">
        <f t="shared" si="34"/>
        <v>#N/A</v>
      </c>
      <c r="AP56" t="e">
        <f t="shared" si="35"/>
        <v>#N/A</v>
      </c>
      <c r="AQ56" t="e">
        <f t="shared" si="36"/>
        <v>#N/A</v>
      </c>
      <c r="AR56" t="e">
        <f t="shared" si="37"/>
        <v>#N/A</v>
      </c>
      <c r="AS56" t="e">
        <f t="shared" si="38"/>
        <v>#N/A</v>
      </c>
      <c r="AT56" t="e">
        <f t="shared" si="39"/>
        <v>#N/A</v>
      </c>
      <c r="AU56" t="e">
        <f t="shared" si="40"/>
        <v>#N/A</v>
      </c>
    </row>
    <row r="57" spans="1:47" x14ac:dyDescent="0.3">
      <c r="A57" s="37" t="str">
        <f>日行情按到期月份分类!A57</f>
        <v>C812月</v>
      </c>
      <c r="B57" s="37" t="str">
        <f>日行情按到期月份分类!B57</f>
        <v>M1812-C-2800</v>
      </c>
      <c r="C57" s="37" t="str">
        <f>日行情按到期月份分类!C57</f>
        <v>豆粕期权M1812-C-2800</v>
      </c>
      <c r="D57" s="37">
        <f>日行情按到期月份分类!H57</f>
        <v>0.26610676117092369</v>
      </c>
      <c r="E57" s="37">
        <f>IFERROR(VLOOKUP(B57,yesterday!$A$12:$G$2950,7,FALSE),0)</f>
        <v>0.20023223007977003</v>
      </c>
      <c r="F57" t="e">
        <f t="shared" si="41"/>
        <v>#N/A</v>
      </c>
      <c r="G57" t="e">
        <f t="shared" si="0"/>
        <v>#N/A</v>
      </c>
      <c r="H57" t="e">
        <f t="shared" si="1"/>
        <v>#N/A</v>
      </c>
      <c r="I57" t="e">
        <f t="shared" si="2"/>
        <v>#N/A</v>
      </c>
      <c r="J57" t="e">
        <f t="shared" si="3"/>
        <v>#N/A</v>
      </c>
      <c r="K57" t="e">
        <f t="shared" si="4"/>
        <v>#N/A</v>
      </c>
      <c r="L57" t="str">
        <f t="shared" si="5"/>
        <v>2800</v>
      </c>
      <c r="M57">
        <f t="shared" si="6"/>
        <v>0.26610676117092369</v>
      </c>
      <c r="N57">
        <f t="shared" si="7"/>
        <v>0.20023223007977003</v>
      </c>
      <c r="O57" t="e">
        <f t="shared" si="8"/>
        <v>#N/A</v>
      </c>
      <c r="P57" t="e">
        <f t="shared" si="9"/>
        <v>#N/A</v>
      </c>
      <c r="Q57" t="e">
        <f t="shared" si="10"/>
        <v>#N/A</v>
      </c>
      <c r="R57" t="e">
        <f t="shared" si="11"/>
        <v>#N/A</v>
      </c>
      <c r="S57" t="e">
        <f t="shared" si="12"/>
        <v>#N/A</v>
      </c>
      <c r="T57" t="e">
        <f t="shared" si="13"/>
        <v>#N/A</v>
      </c>
      <c r="U57" t="e">
        <f t="shared" si="14"/>
        <v>#N/A</v>
      </c>
      <c r="V57" t="e">
        <f t="shared" si="15"/>
        <v>#N/A</v>
      </c>
      <c r="W57" t="e">
        <f t="shared" si="16"/>
        <v>#N/A</v>
      </c>
      <c r="X57" t="e">
        <f t="shared" si="17"/>
        <v>#N/A</v>
      </c>
      <c r="Y57" t="e">
        <f t="shared" si="18"/>
        <v>#N/A</v>
      </c>
      <c r="Z57" t="e">
        <f t="shared" si="19"/>
        <v>#N/A</v>
      </c>
      <c r="AA57" t="e">
        <f t="shared" si="20"/>
        <v>#N/A</v>
      </c>
      <c r="AB57" t="e">
        <f t="shared" si="21"/>
        <v>#N/A</v>
      </c>
      <c r="AC57" t="e">
        <f t="shared" si="22"/>
        <v>#N/A</v>
      </c>
      <c r="AD57" t="e">
        <f t="shared" si="23"/>
        <v>#N/A</v>
      </c>
      <c r="AE57" t="e">
        <f t="shared" si="24"/>
        <v>#N/A</v>
      </c>
      <c r="AF57" t="e">
        <f t="shared" si="25"/>
        <v>#N/A</v>
      </c>
      <c r="AG57" t="e">
        <f t="shared" si="26"/>
        <v>#N/A</v>
      </c>
      <c r="AH57" t="e">
        <f t="shared" si="27"/>
        <v>#N/A</v>
      </c>
      <c r="AI57" t="e">
        <f t="shared" si="28"/>
        <v>#N/A</v>
      </c>
      <c r="AJ57" t="e">
        <f t="shared" si="29"/>
        <v>#N/A</v>
      </c>
      <c r="AK57" t="e">
        <f t="shared" si="30"/>
        <v>#N/A</v>
      </c>
      <c r="AL57" t="e">
        <f t="shared" si="31"/>
        <v>#N/A</v>
      </c>
      <c r="AM57" t="e">
        <f t="shared" si="32"/>
        <v>#N/A</v>
      </c>
      <c r="AN57" t="e">
        <f t="shared" si="33"/>
        <v>#N/A</v>
      </c>
      <c r="AO57" t="e">
        <f t="shared" si="34"/>
        <v>#N/A</v>
      </c>
      <c r="AP57" t="e">
        <f t="shared" si="35"/>
        <v>#N/A</v>
      </c>
      <c r="AQ57" t="e">
        <f t="shared" si="36"/>
        <v>#N/A</v>
      </c>
      <c r="AR57" t="e">
        <f t="shared" si="37"/>
        <v>#N/A</v>
      </c>
      <c r="AS57" t="e">
        <f t="shared" si="38"/>
        <v>#N/A</v>
      </c>
      <c r="AT57" t="e">
        <f t="shared" si="39"/>
        <v>#N/A</v>
      </c>
      <c r="AU57" t="e">
        <f t="shared" si="40"/>
        <v>#N/A</v>
      </c>
    </row>
    <row r="58" spans="1:47" x14ac:dyDescent="0.3">
      <c r="A58" s="37" t="str">
        <f>日行情按到期月份分类!A58</f>
        <v>C812月</v>
      </c>
      <c r="B58" s="37" t="str">
        <f>日行情按到期月份分类!B58</f>
        <v>M1812-C-2850</v>
      </c>
      <c r="C58" s="37" t="str">
        <f>日行情按到期月份分类!C58</f>
        <v>豆粕期权M1812-C-2850</v>
      </c>
      <c r="D58" s="37">
        <f>日行情按到期月份分类!H58</f>
        <v>0.26234857850402593</v>
      </c>
      <c r="E58" s="37">
        <f>IFERROR(VLOOKUP(B58,yesterday!$A$12:$G$2950,7,FALSE),0)</f>
        <v>0.19969352464705703</v>
      </c>
      <c r="F58" t="e">
        <f t="shared" si="41"/>
        <v>#N/A</v>
      </c>
      <c r="G58" t="e">
        <f t="shared" si="0"/>
        <v>#N/A</v>
      </c>
      <c r="H58" t="e">
        <f t="shared" si="1"/>
        <v>#N/A</v>
      </c>
      <c r="I58" t="e">
        <f t="shared" si="2"/>
        <v>#N/A</v>
      </c>
      <c r="J58" t="e">
        <f t="shared" si="3"/>
        <v>#N/A</v>
      </c>
      <c r="K58" t="e">
        <f t="shared" si="4"/>
        <v>#N/A</v>
      </c>
      <c r="L58" t="str">
        <f t="shared" si="5"/>
        <v>2850</v>
      </c>
      <c r="M58">
        <f t="shared" si="6"/>
        <v>0.26234857850402593</v>
      </c>
      <c r="N58">
        <f t="shared" si="7"/>
        <v>0.19969352464705703</v>
      </c>
      <c r="O58" t="e">
        <f t="shared" si="8"/>
        <v>#N/A</v>
      </c>
      <c r="P58" t="e">
        <f t="shared" si="9"/>
        <v>#N/A</v>
      </c>
      <c r="Q58" t="e">
        <f t="shared" si="10"/>
        <v>#N/A</v>
      </c>
      <c r="R58" t="e">
        <f t="shared" si="11"/>
        <v>#N/A</v>
      </c>
      <c r="S58" t="e">
        <f t="shared" si="12"/>
        <v>#N/A</v>
      </c>
      <c r="T58" t="e">
        <f t="shared" si="13"/>
        <v>#N/A</v>
      </c>
      <c r="U58" t="e">
        <f t="shared" si="14"/>
        <v>#N/A</v>
      </c>
      <c r="V58" t="e">
        <f t="shared" si="15"/>
        <v>#N/A</v>
      </c>
      <c r="W58" t="e">
        <f t="shared" si="16"/>
        <v>#N/A</v>
      </c>
      <c r="X58" t="e">
        <f t="shared" si="17"/>
        <v>#N/A</v>
      </c>
      <c r="Y58" t="e">
        <f t="shared" si="18"/>
        <v>#N/A</v>
      </c>
      <c r="Z58" t="e">
        <f t="shared" si="19"/>
        <v>#N/A</v>
      </c>
      <c r="AA58" t="e">
        <f t="shared" si="20"/>
        <v>#N/A</v>
      </c>
      <c r="AB58" t="e">
        <f t="shared" si="21"/>
        <v>#N/A</v>
      </c>
      <c r="AC58" t="e">
        <f t="shared" si="22"/>
        <v>#N/A</v>
      </c>
      <c r="AD58" t="e">
        <f t="shared" si="23"/>
        <v>#N/A</v>
      </c>
      <c r="AE58" t="e">
        <f t="shared" si="24"/>
        <v>#N/A</v>
      </c>
      <c r="AF58" t="e">
        <f t="shared" si="25"/>
        <v>#N/A</v>
      </c>
      <c r="AG58" t="e">
        <f t="shared" si="26"/>
        <v>#N/A</v>
      </c>
      <c r="AH58" t="e">
        <f t="shared" si="27"/>
        <v>#N/A</v>
      </c>
      <c r="AI58" t="e">
        <f t="shared" si="28"/>
        <v>#N/A</v>
      </c>
      <c r="AJ58" t="e">
        <f t="shared" si="29"/>
        <v>#N/A</v>
      </c>
      <c r="AK58" t="e">
        <f t="shared" si="30"/>
        <v>#N/A</v>
      </c>
      <c r="AL58" t="e">
        <f t="shared" si="31"/>
        <v>#N/A</v>
      </c>
      <c r="AM58" t="e">
        <f t="shared" si="32"/>
        <v>#N/A</v>
      </c>
      <c r="AN58" t="e">
        <f t="shared" si="33"/>
        <v>#N/A</v>
      </c>
      <c r="AO58" t="e">
        <f t="shared" si="34"/>
        <v>#N/A</v>
      </c>
      <c r="AP58" t="e">
        <f t="shared" si="35"/>
        <v>#N/A</v>
      </c>
      <c r="AQ58" t="e">
        <f t="shared" si="36"/>
        <v>#N/A</v>
      </c>
      <c r="AR58" t="e">
        <f t="shared" si="37"/>
        <v>#N/A</v>
      </c>
      <c r="AS58" t="e">
        <f t="shared" si="38"/>
        <v>#N/A</v>
      </c>
      <c r="AT58" t="e">
        <f t="shared" si="39"/>
        <v>#N/A</v>
      </c>
      <c r="AU58" t="e">
        <f t="shared" si="40"/>
        <v>#N/A</v>
      </c>
    </row>
    <row r="59" spans="1:47" x14ac:dyDescent="0.3">
      <c r="A59" s="37" t="str">
        <f>日行情按到期月份分类!A59</f>
        <v>C812月</v>
      </c>
      <c r="B59" s="37" t="str">
        <f>日行情按到期月份分类!B59</f>
        <v>M1812-C-2900</v>
      </c>
      <c r="C59" s="37" t="str">
        <f>日行情按到期月份分类!C59</f>
        <v>豆粕期权M1812-C-2900</v>
      </c>
      <c r="D59" s="37">
        <f>日行情按到期月份分类!H59</f>
        <v>0.26058899418458337</v>
      </c>
      <c r="E59" s="37">
        <f>IFERROR(VLOOKUP(B59,yesterday!$A$12:$G$2950,7,FALSE),0)</f>
        <v>0.19946357050240035</v>
      </c>
      <c r="F59" t="e">
        <f t="shared" si="41"/>
        <v>#N/A</v>
      </c>
      <c r="G59" t="e">
        <f t="shared" si="0"/>
        <v>#N/A</v>
      </c>
      <c r="H59" t="e">
        <f t="shared" si="1"/>
        <v>#N/A</v>
      </c>
      <c r="I59" t="e">
        <f t="shared" si="2"/>
        <v>#N/A</v>
      </c>
      <c r="J59" t="e">
        <f t="shared" si="3"/>
        <v>#N/A</v>
      </c>
      <c r="K59" t="e">
        <f t="shared" si="4"/>
        <v>#N/A</v>
      </c>
      <c r="L59" t="str">
        <f t="shared" si="5"/>
        <v>2900</v>
      </c>
      <c r="M59">
        <f t="shared" si="6"/>
        <v>0.26058899418458337</v>
      </c>
      <c r="N59">
        <f t="shared" si="7"/>
        <v>0.19946357050240035</v>
      </c>
      <c r="O59" t="e">
        <f t="shared" si="8"/>
        <v>#N/A</v>
      </c>
      <c r="P59" t="e">
        <f t="shared" si="9"/>
        <v>#N/A</v>
      </c>
      <c r="Q59" t="e">
        <f t="shared" si="10"/>
        <v>#N/A</v>
      </c>
      <c r="R59" t="e">
        <f t="shared" si="11"/>
        <v>#N/A</v>
      </c>
      <c r="S59" t="e">
        <f t="shared" si="12"/>
        <v>#N/A</v>
      </c>
      <c r="T59" t="e">
        <f t="shared" si="13"/>
        <v>#N/A</v>
      </c>
      <c r="U59" t="e">
        <f t="shared" si="14"/>
        <v>#N/A</v>
      </c>
      <c r="V59" t="e">
        <f t="shared" si="15"/>
        <v>#N/A</v>
      </c>
      <c r="W59" t="e">
        <f t="shared" si="16"/>
        <v>#N/A</v>
      </c>
      <c r="X59" t="e">
        <f t="shared" si="17"/>
        <v>#N/A</v>
      </c>
      <c r="Y59" t="e">
        <f t="shared" si="18"/>
        <v>#N/A</v>
      </c>
      <c r="Z59" t="e">
        <f t="shared" si="19"/>
        <v>#N/A</v>
      </c>
      <c r="AA59" t="e">
        <f t="shared" si="20"/>
        <v>#N/A</v>
      </c>
      <c r="AB59" t="e">
        <f t="shared" si="21"/>
        <v>#N/A</v>
      </c>
      <c r="AC59" t="e">
        <f t="shared" si="22"/>
        <v>#N/A</v>
      </c>
      <c r="AD59" t="e">
        <f t="shared" si="23"/>
        <v>#N/A</v>
      </c>
      <c r="AE59" t="e">
        <f t="shared" si="24"/>
        <v>#N/A</v>
      </c>
      <c r="AF59" t="e">
        <f t="shared" si="25"/>
        <v>#N/A</v>
      </c>
      <c r="AG59" t="e">
        <f t="shared" si="26"/>
        <v>#N/A</v>
      </c>
      <c r="AH59" t="e">
        <f t="shared" si="27"/>
        <v>#N/A</v>
      </c>
      <c r="AI59" t="e">
        <f t="shared" si="28"/>
        <v>#N/A</v>
      </c>
      <c r="AJ59" t="e">
        <f t="shared" si="29"/>
        <v>#N/A</v>
      </c>
      <c r="AK59" t="e">
        <f t="shared" si="30"/>
        <v>#N/A</v>
      </c>
      <c r="AL59" t="e">
        <f t="shared" si="31"/>
        <v>#N/A</v>
      </c>
      <c r="AM59" t="e">
        <f t="shared" si="32"/>
        <v>#N/A</v>
      </c>
      <c r="AN59" t="e">
        <f t="shared" si="33"/>
        <v>#N/A</v>
      </c>
      <c r="AO59" t="e">
        <f t="shared" si="34"/>
        <v>#N/A</v>
      </c>
      <c r="AP59" t="e">
        <f t="shared" si="35"/>
        <v>#N/A</v>
      </c>
      <c r="AQ59" t="e">
        <f t="shared" si="36"/>
        <v>#N/A</v>
      </c>
      <c r="AR59" t="e">
        <f t="shared" si="37"/>
        <v>#N/A</v>
      </c>
      <c r="AS59" t="e">
        <f t="shared" si="38"/>
        <v>#N/A</v>
      </c>
      <c r="AT59" t="e">
        <f t="shared" si="39"/>
        <v>#N/A</v>
      </c>
      <c r="AU59" t="e">
        <f t="shared" si="40"/>
        <v>#N/A</v>
      </c>
    </row>
    <row r="60" spans="1:47" x14ac:dyDescent="0.3">
      <c r="A60" s="37" t="str">
        <f>日行情按到期月份分类!A60</f>
        <v>C812月</v>
      </c>
      <c r="B60" s="37" t="str">
        <f>日行情按到期月份分类!B60</f>
        <v>M1812-C-2950</v>
      </c>
      <c r="C60" s="37" t="str">
        <f>日行情按到期月份分类!C60</f>
        <v>豆粕期权M1812-C-2950</v>
      </c>
      <c r="D60" s="37">
        <f>日行情按到期月份分类!H60</f>
        <v>0.26025517920605834</v>
      </c>
      <c r="E60" s="37">
        <f>IFERROR(VLOOKUP(B60,yesterday!$A$12:$G$2950,7,FALSE),0)</f>
        <v>0.19840314691826699</v>
      </c>
      <c r="F60" t="e">
        <f t="shared" si="41"/>
        <v>#N/A</v>
      </c>
      <c r="G60" t="e">
        <f t="shared" si="0"/>
        <v>#N/A</v>
      </c>
      <c r="H60" t="e">
        <f t="shared" si="1"/>
        <v>#N/A</v>
      </c>
      <c r="I60" t="e">
        <f t="shared" si="2"/>
        <v>#N/A</v>
      </c>
      <c r="J60" t="e">
        <f t="shared" si="3"/>
        <v>#N/A</v>
      </c>
      <c r="K60" t="e">
        <f t="shared" si="4"/>
        <v>#N/A</v>
      </c>
      <c r="L60" t="str">
        <f t="shared" si="5"/>
        <v>2950</v>
      </c>
      <c r="M60">
        <f t="shared" si="6"/>
        <v>0.26025517920605834</v>
      </c>
      <c r="N60">
        <f t="shared" si="7"/>
        <v>0.19840314691826699</v>
      </c>
      <c r="O60" t="e">
        <f t="shared" si="8"/>
        <v>#N/A</v>
      </c>
      <c r="P60" t="e">
        <f t="shared" si="9"/>
        <v>#N/A</v>
      </c>
      <c r="Q60" t="e">
        <f t="shared" si="10"/>
        <v>#N/A</v>
      </c>
      <c r="R60" t="e">
        <f t="shared" si="11"/>
        <v>#N/A</v>
      </c>
      <c r="S60" t="e">
        <f t="shared" si="12"/>
        <v>#N/A</v>
      </c>
      <c r="T60" t="e">
        <f t="shared" si="13"/>
        <v>#N/A</v>
      </c>
      <c r="U60" t="e">
        <f t="shared" si="14"/>
        <v>#N/A</v>
      </c>
      <c r="V60" t="e">
        <f t="shared" si="15"/>
        <v>#N/A</v>
      </c>
      <c r="W60" t="e">
        <f t="shared" si="16"/>
        <v>#N/A</v>
      </c>
      <c r="X60" t="e">
        <f t="shared" si="17"/>
        <v>#N/A</v>
      </c>
      <c r="Y60" t="e">
        <f t="shared" si="18"/>
        <v>#N/A</v>
      </c>
      <c r="Z60" t="e">
        <f t="shared" si="19"/>
        <v>#N/A</v>
      </c>
      <c r="AA60" t="e">
        <f t="shared" si="20"/>
        <v>#N/A</v>
      </c>
      <c r="AB60" t="e">
        <f t="shared" si="21"/>
        <v>#N/A</v>
      </c>
      <c r="AC60" t="e">
        <f t="shared" si="22"/>
        <v>#N/A</v>
      </c>
      <c r="AD60" t="e">
        <f t="shared" si="23"/>
        <v>#N/A</v>
      </c>
      <c r="AE60" t="e">
        <f t="shared" si="24"/>
        <v>#N/A</v>
      </c>
      <c r="AF60" t="e">
        <f t="shared" si="25"/>
        <v>#N/A</v>
      </c>
      <c r="AG60" t="e">
        <f t="shared" si="26"/>
        <v>#N/A</v>
      </c>
      <c r="AH60" t="e">
        <f t="shared" si="27"/>
        <v>#N/A</v>
      </c>
      <c r="AI60" t="e">
        <f t="shared" si="28"/>
        <v>#N/A</v>
      </c>
      <c r="AJ60" t="e">
        <f t="shared" si="29"/>
        <v>#N/A</v>
      </c>
      <c r="AK60" t="e">
        <f t="shared" si="30"/>
        <v>#N/A</v>
      </c>
      <c r="AL60" t="e">
        <f t="shared" si="31"/>
        <v>#N/A</v>
      </c>
      <c r="AM60" t="e">
        <f t="shared" si="32"/>
        <v>#N/A</v>
      </c>
      <c r="AN60" t="e">
        <f t="shared" si="33"/>
        <v>#N/A</v>
      </c>
      <c r="AO60" t="e">
        <f t="shared" si="34"/>
        <v>#N/A</v>
      </c>
      <c r="AP60" t="e">
        <f t="shared" si="35"/>
        <v>#N/A</v>
      </c>
      <c r="AQ60" t="e">
        <f t="shared" si="36"/>
        <v>#N/A</v>
      </c>
      <c r="AR60" t="e">
        <f t="shared" si="37"/>
        <v>#N/A</v>
      </c>
      <c r="AS60" t="e">
        <f t="shared" si="38"/>
        <v>#N/A</v>
      </c>
      <c r="AT60" t="e">
        <f t="shared" si="39"/>
        <v>#N/A</v>
      </c>
      <c r="AU60" t="e">
        <f t="shared" si="40"/>
        <v>#N/A</v>
      </c>
    </row>
    <row r="61" spans="1:47" x14ac:dyDescent="0.3">
      <c r="A61" s="37" t="str">
        <f>日行情按到期月份分类!A61</f>
        <v>C812月</v>
      </c>
      <c r="B61" s="37" t="str">
        <f>日行情按到期月份分类!B61</f>
        <v>M1812-C-3000</v>
      </c>
      <c r="C61" s="37" t="str">
        <f>日行情按到期月份分类!C61</f>
        <v>豆粕期权M1812-C-3000</v>
      </c>
      <c r="D61" s="37">
        <f>日行情按到期月份分类!H61</f>
        <v>0.25863497999995944</v>
      </c>
      <c r="E61" s="37">
        <f>IFERROR(VLOOKUP(B61,yesterday!$A$12:$G$2950,7,FALSE),0)</f>
        <v>0.19748508867226539</v>
      </c>
      <c r="F61" t="e">
        <f t="shared" si="41"/>
        <v>#N/A</v>
      </c>
      <c r="G61" t="e">
        <f t="shared" si="0"/>
        <v>#N/A</v>
      </c>
      <c r="H61" t="e">
        <f t="shared" si="1"/>
        <v>#N/A</v>
      </c>
      <c r="I61" t="e">
        <f t="shared" si="2"/>
        <v>#N/A</v>
      </c>
      <c r="J61" t="e">
        <f t="shared" si="3"/>
        <v>#N/A</v>
      </c>
      <c r="K61" t="e">
        <f t="shared" si="4"/>
        <v>#N/A</v>
      </c>
      <c r="L61" t="str">
        <f t="shared" si="5"/>
        <v>3000</v>
      </c>
      <c r="M61">
        <f t="shared" si="6"/>
        <v>0.25863497999995944</v>
      </c>
      <c r="N61">
        <f t="shared" si="7"/>
        <v>0.19748508867226539</v>
      </c>
      <c r="O61" t="e">
        <f t="shared" si="8"/>
        <v>#N/A</v>
      </c>
      <c r="P61" t="e">
        <f t="shared" si="9"/>
        <v>#N/A</v>
      </c>
      <c r="Q61" t="e">
        <f t="shared" si="10"/>
        <v>#N/A</v>
      </c>
      <c r="R61" t="e">
        <f t="shared" si="11"/>
        <v>#N/A</v>
      </c>
      <c r="S61" t="e">
        <f t="shared" si="12"/>
        <v>#N/A</v>
      </c>
      <c r="T61" t="e">
        <f t="shared" si="13"/>
        <v>#N/A</v>
      </c>
      <c r="U61" t="e">
        <f t="shared" si="14"/>
        <v>#N/A</v>
      </c>
      <c r="V61" t="e">
        <f t="shared" si="15"/>
        <v>#N/A</v>
      </c>
      <c r="W61" t="e">
        <f t="shared" si="16"/>
        <v>#N/A</v>
      </c>
      <c r="X61" t="e">
        <f t="shared" si="17"/>
        <v>#N/A</v>
      </c>
      <c r="Y61" t="e">
        <f t="shared" si="18"/>
        <v>#N/A</v>
      </c>
      <c r="Z61" t="e">
        <f t="shared" si="19"/>
        <v>#N/A</v>
      </c>
      <c r="AA61" t="e">
        <f t="shared" si="20"/>
        <v>#N/A</v>
      </c>
      <c r="AB61" t="e">
        <f t="shared" si="21"/>
        <v>#N/A</v>
      </c>
      <c r="AC61" t="e">
        <f t="shared" si="22"/>
        <v>#N/A</v>
      </c>
      <c r="AD61" t="e">
        <f t="shared" si="23"/>
        <v>#N/A</v>
      </c>
      <c r="AE61" t="e">
        <f t="shared" si="24"/>
        <v>#N/A</v>
      </c>
      <c r="AF61" t="e">
        <f t="shared" si="25"/>
        <v>#N/A</v>
      </c>
      <c r="AG61" t="e">
        <f t="shared" si="26"/>
        <v>#N/A</v>
      </c>
      <c r="AH61" t="e">
        <f t="shared" si="27"/>
        <v>#N/A</v>
      </c>
      <c r="AI61" t="e">
        <f t="shared" si="28"/>
        <v>#N/A</v>
      </c>
      <c r="AJ61" t="e">
        <f t="shared" si="29"/>
        <v>#N/A</v>
      </c>
      <c r="AK61" t="e">
        <f t="shared" si="30"/>
        <v>#N/A</v>
      </c>
      <c r="AL61" t="e">
        <f t="shared" si="31"/>
        <v>#N/A</v>
      </c>
      <c r="AM61" t="e">
        <f t="shared" si="32"/>
        <v>#N/A</v>
      </c>
      <c r="AN61" t="e">
        <f t="shared" si="33"/>
        <v>#N/A</v>
      </c>
      <c r="AO61" t="e">
        <f t="shared" si="34"/>
        <v>#N/A</v>
      </c>
      <c r="AP61" t="e">
        <f t="shared" si="35"/>
        <v>#N/A</v>
      </c>
      <c r="AQ61" t="e">
        <f t="shared" si="36"/>
        <v>#N/A</v>
      </c>
      <c r="AR61" t="e">
        <f t="shared" si="37"/>
        <v>#N/A</v>
      </c>
      <c r="AS61" t="e">
        <f t="shared" si="38"/>
        <v>#N/A</v>
      </c>
      <c r="AT61" t="e">
        <f t="shared" si="39"/>
        <v>#N/A</v>
      </c>
      <c r="AU61" t="e">
        <f t="shared" si="40"/>
        <v>#N/A</v>
      </c>
    </row>
    <row r="62" spans="1:47" x14ac:dyDescent="0.3">
      <c r="A62" s="37" t="str">
        <f>日行情按到期月份分类!A62</f>
        <v>C812月</v>
      </c>
      <c r="B62" s="37" t="str">
        <f>日行情按到期月份分类!B62</f>
        <v>M1812-C-3050</v>
      </c>
      <c r="C62" s="37" t="str">
        <f>日行情按到期月份分类!C62</f>
        <v>豆粕期权M1812-C-3050</v>
      </c>
      <c r="D62" s="37">
        <f>日行情按到期月份分类!H62</f>
        <v>0.25733941668003796</v>
      </c>
      <c r="E62" s="37">
        <f>IFERROR(VLOOKUP(B62,yesterday!$A$12:$G$2950,7,FALSE),0)</f>
        <v>0.19816669588357211</v>
      </c>
      <c r="F62" t="e">
        <f t="shared" si="41"/>
        <v>#N/A</v>
      </c>
      <c r="G62" t="e">
        <f t="shared" si="0"/>
        <v>#N/A</v>
      </c>
      <c r="H62" t="e">
        <f t="shared" si="1"/>
        <v>#N/A</v>
      </c>
      <c r="I62" t="e">
        <f t="shared" si="2"/>
        <v>#N/A</v>
      </c>
      <c r="J62" t="e">
        <f t="shared" si="3"/>
        <v>#N/A</v>
      </c>
      <c r="K62" t="e">
        <f t="shared" si="4"/>
        <v>#N/A</v>
      </c>
      <c r="L62" t="str">
        <f t="shared" si="5"/>
        <v>3050</v>
      </c>
      <c r="M62">
        <f t="shared" si="6"/>
        <v>0.25733941668003796</v>
      </c>
      <c r="N62">
        <f t="shared" si="7"/>
        <v>0.19816669588357211</v>
      </c>
      <c r="O62" t="e">
        <f t="shared" si="8"/>
        <v>#N/A</v>
      </c>
      <c r="P62" t="e">
        <f t="shared" si="9"/>
        <v>#N/A</v>
      </c>
      <c r="Q62" t="e">
        <f t="shared" si="10"/>
        <v>#N/A</v>
      </c>
      <c r="R62" t="e">
        <f t="shared" si="11"/>
        <v>#N/A</v>
      </c>
      <c r="S62" t="e">
        <f t="shared" si="12"/>
        <v>#N/A</v>
      </c>
      <c r="T62" t="e">
        <f t="shared" si="13"/>
        <v>#N/A</v>
      </c>
      <c r="U62" t="e">
        <f t="shared" si="14"/>
        <v>#N/A</v>
      </c>
      <c r="V62" t="e">
        <f t="shared" si="15"/>
        <v>#N/A</v>
      </c>
      <c r="W62" t="e">
        <f t="shared" si="16"/>
        <v>#N/A</v>
      </c>
      <c r="X62" t="e">
        <f t="shared" si="17"/>
        <v>#N/A</v>
      </c>
      <c r="Y62" t="e">
        <f t="shared" si="18"/>
        <v>#N/A</v>
      </c>
      <c r="Z62" t="e">
        <f t="shared" si="19"/>
        <v>#N/A</v>
      </c>
      <c r="AA62" t="e">
        <f t="shared" si="20"/>
        <v>#N/A</v>
      </c>
      <c r="AB62" t="e">
        <f t="shared" si="21"/>
        <v>#N/A</v>
      </c>
      <c r="AC62" t="e">
        <f t="shared" si="22"/>
        <v>#N/A</v>
      </c>
      <c r="AD62" t="e">
        <f t="shared" si="23"/>
        <v>#N/A</v>
      </c>
      <c r="AE62" t="e">
        <f t="shared" si="24"/>
        <v>#N/A</v>
      </c>
      <c r="AF62" t="e">
        <f t="shared" si="25"/>
        <v>#N/A</v>
      </c>
      <c r="AG62" t="e">
        <f t="shared" si="26"/>
        <v>#N/A</v>
      </c>
      <c r="AH62" t="e">
        <f t="shared" si="27"/>
        <v>#N/A</v>
      </c>
      <c r="AI62" t="e">
        <f t="shared" si="28"/>
        <v>#N/A</v>
      </c>
      <c r="AJ62" t="e">
        <f t="shared" si="29"/>
        <v>#N/A</v>
      </c>
      <c r="AK62" t="e">
        <f t="shared" si="30"/>
        <v>#N/A</v>
      </c>
      <c r="AL62" t="e">
        <f t="shared" si="31"/>
        <v>#N/A</v>
      </c>
      <c r="AM62" t="e">
        <f t="shared" si="32"/>
        <v>#N/A</v>
      </c>
      <c r="AN62" t="e">
        <f t="shared" si="33"/>
        <v>#N/A</v>
      </c>
      <c r="AO62" t="e">
        <f t="shared" si="34"/>
        <v>#N/A</v>
      </c>
      <c r="AP62" t="e">
        <f t="shared" si="35"/>
        <v>#N/A</v>
      </c>
      <c r="AQ62" t="e">
        <f t="shared" si="36"/>
        <v>#N/A</v>
      </c>
      <c r="AR62" t="e">
        <f t="shared" si="37"/>
        <v>#N/A</v>
      </c>
      <c r="AS62" t="e">
        <f t="shared" si="38"/>
        <v>#N/A</v>
      </c>
      <c r="AT62" t="e">
        <f t="shared" si="39"/>
        <v>#N/A</v>
      </c>
      <c r="AU62" t="e">
        <f t="shared" si="40"/>
        <v>#N/A</v>
      </c>
    </row>
    <row r="63" spans="1:47" x14ac:dyDescent="0.3">
      <c r="A63" s="37" t="str">
        <f>日行情按到期月份分类!A63</f>
        <v>C812月</v>
      </c>
      <c r="B63" s="37" t="str">
        <f>日行情按到期月份分类!B63</f>
        <v>M1812-C-3100</v>
      </c>
      <c r="C63" s="37" t="str">
        <f>日行情按到期月份分类!C63</f>
        <v>豆粕期权M1812-C-3100</v>
      </c>
      <c r="D63" s="37">
        <f>日行情按到期月份分类!H63</f>
        <v>0.25789776179410517</v>
      </c>
      <c r="E63" s="37">
        <f>IFERROR(VLOOKUP(B63,yesterday!$A$12:$G$2950,7,FALSE),0)</f>
        <v>0.1984645395489037</v>
      </c>
      <c r="F63" t="e">
        <f t="shared" si="41"/>
        <v>#N/A</v>
      </c>
      <c r="G63" t="e">
        <f t="shared" si="0"/>
        <v>#N/A</v>
      </c>
      <c r="H63" t="e">
        <f t="shared" si="1"/>
        <v>#N/A</v>
      </c>
      <c r="I63" t="e">
        <f t="shared" si="2"/>
        <v>#N/A</v>
      </c>
      <c r="J63" t="e">
        <f t="shared" si="3"/>
        <v>#N/A</v>
      </c>
      <c r="K63" t="e">
        <f t="shared" si="4"/>
        <v>#N/A</v>
      </c>
      <c r="L63" t="str">
        <f t="shared" si="5"/>
        <v>3100</v>
      </c>
      <c r="M63">
        <f t="shared" si="6"/>
        <v>0.25789776179410517</v>
      </c>
      <c r="N63">
        <f t="shared" si="7"/>
        <v>0.1984645395489037</v>
      </c>
      <c r="O63" t="e">
        <f t="shared" si="8"/>
        <v>#N/A</v>
      </c>
      <c r="P63" t="e">
        <f t="shared" si="9"/>
        <v>#N/A</v>
      </c>
      <c r="Q63" t="e">
        <f t="shared" si="10"/>
        <v>#N/A</v>
      </c>
      <c r="R63" t="e">
        <f t="shared" si="11"/>
        <v>#N/A</v>
      </c>
      <c r="S63" t="e">
        <f t="shared" si="12"/>
        <v>#N/A</v>
      </c>
      <c r="T63" t="e">
        <f t="shared" si="13"/>
        <v>#N/A</v>
      </c>
      <c r="U63" t="e">
        <f t="shared" si="14"/>
        <v>#N/A</v>
      </c>
      <c r="V63" t="e">
        <f t="shared" si="15"/>
        <v>#N/A</v>
      </c>
      <c r="W63" t="e">
        <f t="shared" si="16"/>
        <v>#N/A</v>
      </c>
      <c r="X63" t="e">
        <f t="shared" si="17"/>
        <v>#N/A</v>
      </c>
      <c r="Y63" t="e">
        <f t="shared" si="18"/>
        <v>#N/A</v>
      </c>
      <c r="Z63" t="e">
        <f t="shared" si="19"/>
        <v>#N/A</v>
      </c>
      <c r="AA63" t="e">
        <f t="shared" si="20"/>
        <v>#N/A</v>
      </c>
      <c r="AB63" t="e">
        <f t="shared" si="21"/>
        <v>#N/A</v>
      </c>
      <c r="AC63" t="e">
        <f t="shared" si="22"/>
        <v>#N/A</v>
      </c>
      <c r="AD63" t="e">
        <f t="shared" si="23"/>
        <v>#N/A</v>
      </c>
      <c r="AE63" t="e">
        <f t="shared" si="24"/>
        <v>#N/A</v>
      </c>
      <c r="AF63" t="e">
        <f t="shared" si="25"/>
        <v>#N/A</v>
      </c>
      <c r="AG63" t="e">
        <f t="shared" si="26"/>
        <v>#N/A</v>
      </c>
      <c r="AH63" t="e">
        <f t="shared" si="27"/>
        <v>#N/A</v>
      </c>
      <c r="AI63" t="e">
        <f t="shared" si="28"/>
        <v>#N/A</v>
      </c>
      <c r="AJ63" t="e">
        <f t="shared" si="29"/>
        <v>#N/A</v>
      </c>
      <c r="AK63" t="e">
        <f t="shared" si="30"/>
        <v>#N/A</v>
      </c>
      <c r="AL63" t="e">
        <f t="shared" si="31"/>
        <v>#N/A</v>
      </c>
      <c r="AM63" t="e">
        <f t="shared" si="32"/>
        <v>#N/A</v>
      </c>
      <c r="AN63" t="e">
        <f t="shared" si="33"/>
        <v>#N/A</v>
      </c>
      <c r="AO63" t="e">
        <f t="shared" si="34"/>
        <v>#N/A</v>
      </c>
      <c r="AP63" t="e">
        <f t="shared" si="35"/>
        <v>#N/A</v>
      </c>
      <c r="AQ63" t="e">
        <f t="shared" si="36"/>
        <v>#N/A</v>
      </c>
      <c r="AR63" t="e">
        <f t="shared" si="37"/>
        <v>#N/A</v>
      </c>
      <c r="AS63" t="e">
        <f t="shared" si="38"/>
        <v>#N/A</v>
      </c>
      <c r="AT63" t="e">
        <f t="shared" si="39"/>
        <v>#N/A</v>
      </c>
      <c r="AU63" t="e">
        <f t="shared" si="40"/>
        <v>#N/A</v>
      </c>
    </row>
    <row r="64" spans="1:47" x14ac:dyDescent="0.3">
      <c r="A64" s="37" t="str">
        <f>日行情按到期月份分类!A64</f>
        <v>C812月</v>
      </c>
      <c r="B64" s="37" t="str">
        <f>日行情按到期月份分类!B64</f>
        <v>M1812-C-3150</v>
      </c>
      <c r="C64" s="37" t="str">
        <f>日行情按到期月份分类!C64</f>
        <v>豆粕期权M1812-C-3150</v>
      </c>
      <c r="D64" s="37">
        <f>日行情按到期月份分类!H64</f>
        <v>0.25614321405455476</v>
      </c>
      <c r="E64" s="37">
        <f>IFERROR(VLOOKUP(B64,yesterday!$A$12:$G$2950,7,FALSE),0)</f>
        <v>0.19822010151177644</v>
      </c>
      <c r="F64" t="e">
        <f t="shared" si="41"/>
        <v>#N/A</v>
      </c>
      <c r="G64" t="e">
        <f t="shared" si="0"/>
        <v>#N/A</v>
      </c>
      <c r="H64" t="e">
        <f t="shared" si="1"/>
        <v>#N/A</v>
      </c>
      <c r="I64" t="e">
        <f t="shared" si="2"/>
        <v>#N/A</v>
      </c>
      <c r="J64" t="e">
        <f t="shared" si="3"/>
        <v>#N/A</v>
      </c>
      <c r="K64" t="e">
        <f t="shared" si="4"/>
        <v>#N/A</v>
      </c>
      <c r="L64" t="str">
        <f t="shared" si="5"/>
        <v>3150</v>
      </c>
      <c r="M64">
        <f t="shared" si="6"/>
        <v>0.25614321405455476</v>
      </c>
      <c r="N64">
        <f t="shared" si="7"/>
        <v>0.19822010151177644</v>
      </c>
      <c r="O64" t="e">
        <f t="shared" si="8"/>
        <v>#N/A</v>
      </c>
      <c r="P64" t="e">
        <f t="shared" si="9"/>
        <v>#N/A</v>
      </c>
      <c r="Q64" t="e">
        <f t="shared" si="10"/>
        <v>#N/A</v>
      </c>
      <c r="R64" t="e">
        <f t="shared" si="11"/>
        <v>#N/A</v>
      </c>
      <c r="S64" t="e">
        <f t="shared" si="12"/>
        <v>#N/A</v>
      </c>
      <c r="T64" t="e">
        <f t="shared" si="13"/>
        <v>#N/A</v>
      </c>
      <c r="U64" t="e">
        <f t="shared" si="14"/>
        <v>#N/A</v>
      </c>
      <c r="V64" t="e">
        <f t="shared" si="15"/>
        <v>#N/A</v>
      </c>
      <c r="W64" t="e">
        <f t="shared" si="16"/>
        <v>#N/A</v>
      </c>
      <c r="X64" t="e">
        <f t="shared" si="17"/>
        <v>#N/A</v>
      </c>
      <c r="Y64" t="e">
        <f t="shared" si="18"/>
        <v>#N/A</v>
      </c>
      <c r="Z64" t="e">
        <f t="shared" si="19"/>
        <v>#N/A</v>
      </c>
      <c r="AA64" t="e">
        <f t="shared" si="20"/>
        <v>#N/A</v>
      </c>
      <c r="AB64" t="e">
        <f t="shared" si="21"/>
        <v>#N/A</v>
      </c>
      <c r="AC64" t="e">
        <f t="shared" si="22"/>
        <v>#N/A</v>
      </c>
      <c r="AD64" t="e">
        <f t="shared" si="23"/>
        <v>#N/A</v>
      </c>
      <c r="AE64" t="e">
        <f t="shared" si="24"/>
        <v>#N/A</v>
      </c>
      <c r="AF64" t="e">
        <f t="shared" si="25"/>
        <v>#N/A</v>
      </c>
      <c r="AG64" t="e">
        <f t="shared" si="26"/>
        <v>#N/A</v>
      </c>
      <c r="AH64" t="e">
        <f t="shared" si="27"/>
        <v>#N/A</v>
      </c>
      <c r="AI64" t="e">
        <f t="shared" si="28"/>
        <v>#N/A</v>
      </c>
      <c r="AJ64" t="e">
        <f t="shared" si="29"/>
        <v>#N/A</v>
      </c>
      <c r="AK64" t="e">
        <f t="shared" si="30"/>
        <v>#N/A</v>
      </c>
      <c r="AL64" t="e">
        <f t="shared" si="31"/>
        <v>#N/A</v>
      </c>
      <c r="AM64" t="e">
        <f t="shared" si="32"/>
        <v>#N/A</v>
      </c>
      <c r="AN64" t="e">
        <f t="shared" si="33"/>
        <v>#N/A</v>
      </c>
      <c r="AO64" t="e">
        <f t="shared" si="34"/>
        <v>#N/A</v>
      </c>
      <c r="AP64" t="e">
        <f t="shared" si="35"/>
        <v>#N/A</v>
      </c>
      <c r="AQ64" t="e">
        <f t="shared" si="36"/>
        <v>#N/A</v>
      </c>
      <c r="AR64" t="e">
        <f t="shared" si="37"/>
        <v>#N/A</v>
      </c>
      <c r="AS64" t="e">
        <f t="shared" si="38"/>
        <v>#N/A</v>
      </c>
      <c r="AT64" t="e">
        <f t="shared" si="39"/>
        <v>#N/A</v>
      </c>
      <c r="AU64" t="e">
        <f t="shared" si="40"/>
        <v>#N/A</v>
      </c>
    </row>
    <row r="65" spans="1:47" x14ac:dyDescent="0.3">
      <c r="A65" s="37" t="str">
        <f>日行情按到期月份分类!A65</f>
        <v>C812月</v>
      </c>
      <c r="B65" s="37" t="str">
        <f>日行情按到期月份分类!B65</f>
        <v>M1812-C-3200</v>
      </c>
      <c r="C65" s="37" t="str">
        <f>日行情按到期月份分类!C65</f>
        <v>豆粕期权M1812-C-3200</v>
      </c>
      <c r="D65" s="37">
        <f>日行情按到期月份分类!H65</f>
        <v>0.25607794713169341</v>
      </c>
      <c r="E65" s="37">
        <f>IFERROR(VLOOKUP(B65,yesterday!$A$12:$G$2950,7,FALSE),0)</f>
        <v>0.19794836461558935</v>
      </c>
      <c r="F65" t="e">
        <f t="shared" si="41"/>
        <v>#N/A</v>
      </c>
      <c r="G65" t="e">
        <f t="shared" si="0"/>
        <v>#N/A</v>
      </c>
      <c r="H65" t="e">
        <f t="shared" si="1"/>
        <v>#N/A</v>
      </c>
      <c r="I65" t="e">
        <f t="shared" si="2"/>
        <v>#N/A</v>
      </c>
      <c r="J65" t="e">
        <f t="shared" si="3"/>
        <v>#N/A</v>
      </c>
      <c r="K65" t="e">
        <f t="shared" si="4"/>
        <v>#N/A</v>
      </c>
      <c r="L65" t="str">
        <f t="shared" si="5"/>
        <v>3200</v>
      </c>
      <c r="M65">
        <f t="shared" si="6"/>
        <v>0.25607794713169341</v>
      </c>
      <c r="N65">
        <f t="shared" si="7"/>
        <v>0.19794836461558935</v>
      </c>
      <c r="O65" t="e">
        <f t="shared" si="8"/>
        <v>#N/A</v>
      </c>
      <c r="P65" t="e">
        <f t="shared" si="9"/>
        <v>#N/A</v>
      </c>
      <c r="Q65" t="e">
        <f t="shared" si="10"/>
        <v>#N/A</v>
      </c>
      <c r="R65" t="e">
        <f t="shared" si="11"/>
        <v>#N/A</v>
      </c>
      <c r="S65" t="e">
        <f t="shared" si="12"/>
        <v>#N/A</v>
      </c>
      <c r="T65" t="e">
        <f t="shared" si="13"/>
        <v>#N/A</v>
      </c>
      <c r="U65" t="e">
        <f t="shared" si="14"/>
        <v>#N/A</v>
      </c>
      <c r="V65" t="e">
        <f t="shared" si="15"/>
        <v>#N/A</v>
      </c>
      <c r="W65" t="e">
        <f t="shared" si="16"/>
        <v>#N/A</v>
      </c>
      <c r="X65" t="e">
        <f t="shared" si="17"/>
        <v>#N/A</v>
      </c>
      <c r="Y65" t="e">
        <f t="shared" si="18"/>
        <v>#N/A</v>
      </c>
      <c r="Z65" t="e">
        <f t="shared" si="19"/>
        <v>#N/A</v>
      </c>
      <c r="AA65" t="e">
        <f t="shared" si="20"/>
        <v>#N/A</v>
      </c>
      <c r="AB65" t="e">
        <f t="shared" si="21"/>
        <v>#N/A</v>
      </c>
      <c r="AC65" t="e">
        <f t="shared" si="22"/>
        <v>#N/A</v>
      </c>
      <c r="AD65" t="e">
        <f t="shared" si="23"/>
        <v>#N/A</v>
      </c>
      <c r="AE65" t="e">
        <f t="shared" si="24"/>
        <v>#N/A</v>
      </c>
      <c r="AF65" t="e">
        <f t="shared" si="25"/>
        <v>#N/A</v>
      </c>
      <c r="AG65" t="e">
        <f t="shared" si="26"/>
        <v>#N/A</v>
      </c>
      <c r="AH65" t="e">
        <f t="shared" si="27"/>
        <v>#N/A</v>
      </c>
      <c r="AI65" t="e">
        <f t="shared" si="28"/>
        <v>#N/A</v>
      </c>
      <c r="AJ65" t="e">
        <f t="shared" si="29"/>
        <v>#N/A</v>
      </c>
      <c r="AK65" t="e">
        <f t="shared" si="30"/>
        <v>#N/A</v>
      </c>
      <c r="AL65" t="e">
        <f t="shared" si="31"/>
        <v>#N/A</v>
      </c>
      <c r="AM65" t="e">
        <f t="shared" si="32"/>
        <v>#N/A</v>
      </c>
      <c r="AN65" t="e">
        <f t="shared" si="33"/>
        <v>#N/A</v>
      </c>
      <c r="AO65" t="e">
        <f t="shared" si="34"/>
        <v>#N/A</v>
      </c>
      <c r="AP65" t="e">
        <f t="shared" si="35"/>
        <v>#N/A</v>
      </c>
      <c r="AQ65" t="e">
        <f t="shared" si="36"/>
        <v>#N/A</v>
      </c>
      <c r="AR65" t="e">
        <f t="shared" si="37"/>
        <v>#N/A</v>
      </c>
      <c r="AS65" t="e">
        <f t="shared" si="38"/>
        <v>#N/A</v>
      </c>
      <c r="AT65" t="e">
        <f t="shared" si="39"/>
        <v>#N/A</v>
      </c>
      <c r="AU65" t="e">
        <f t="shared" si="40"/>
        <v>#N/A</v>
      </c>
    </row>
    <row r="66" spans="1:47" x14ac:dyDescent="0.3">
      <c r="A66" s="37" t="str">
        <f>日行情按到期月份分类!A66</f>
        <v>C812月</v>
      </c>
      <c r="B66" s="37" t="str">
        <f>日行情按到期月份分类!B66</f>
        <v>M1812-C-3250</v>
      </c>
      <c r="C66" s="37" t="str">
        <f>日行情按到期月份分类!C66</f>
        <v>豆粕期权M1812-C-3250</v>
      </c>
      <c r="D66" s="37">
        <f>日行情按到期月份分类!H66</f>
        <v>0.25619250697255141</v>
      </c>
      <c r="E66" s="37">
        <f>IFERROR(VLOOKUP(B66,yesterday!$A$12:$G$2950,7,FALSE),0)</f>
        <v>0.19723418354734776</v>
      </c>
      <c r="F66" t="e">
        <f t="shared" si="41"/>
        <v>#N/A</v>
      </c>
      <c r="G66" t="e">
        <f t="shared" si="0"/>
        <v>#N/A</v>
      </c>
      <c r="H66" t="e">
        <f t="shared" si="1"/>
        <v>#N/A</v>
      </c>
      <c r="I66" t="e">
        <f t="shared" si="2"/>
        <v>#N/A</v>
      </c>
      <c r="J66" t="e">
        <f t="shared" si="3"/>
        <v>#N/A</v>
      </c>
      <c r="K66" t="e">
        <f t="shared" si="4"/>
        <v>#N/A</v>
      </c>
      <c r="L66" t="str">
        <f t="shared" si="5"/>
        <v>3250</v>
      </c>
      <c r="M66">
        <f t="shared" si="6"/>
        <v>0.25619250697255141</v>
      </c>
      <c r="N66">
        <f t="shared" si="7"/>
        <v>0.19723418354734776</v>
      </c>
      <c r="O66" t="e">
        <f t="shared" si="8"/>
        <v>#N/A</v>
      </c>
      <c r="P66" t="e">
        <f t="shared" si="9"/>
        <v>#N/A</v>
      </c>
      <c r="Q66" t="e">
        <f t="shared" si="10"/>
        <v>#N/A</v>
      </c>
      <c r="R66" t="e">
        <f t="shared" si="11"/>
        <v>#N/A</v>
      </c>
      <c r="S66" t="e">
        <f t="shared" si="12"/>
        <v>#N/A</v>
      </c>
      <c r="T66" t="e">
        <f t="shared" si="13"/>
        <v>#N/A</v>
      </c>
      <c r="U66" t="e">
        <f t="shared" si="14"/>
        <v>#N/A</v>
      </c>
      <c r="V66" t="e">
        <f t="shared" si="15"/>
        <v>#N/A</v>
      </c>
      <c r="W66" t="e">
        <f t="shared" si="16"/>
        <v>#N/A</v>
      </c>
      <c r="X66" t="e">
        <f t="shared" si="17"/>
        <v>#N/A</v>
      </c>
      <c r="Y66" t="e">
        <f t="shared" si="18"/>
        <v>#N/A</v>
      </c>
      <c r="Z66" t="e">
        <f t="shared" si="19"/>
        <v>#N/A</v>
      </c>
      <c r="AA66" t="e">
        <f t="shared" si="20"/>
        <v>#N/A</v>
      </c>
      <c r="AB66" t="e">
        <f t="shared" si="21"/>
        <v>#N/A</v>
      </c>
      <c r="AC66" t="e">
        <f t="shared" si="22"/>
        <v>#N/A</v>
      </c>
      <c r="AD66" t="e">
        <f t="shared" si="23"/>
        <v>#N/A</v>
      </c>
      <c r="AE66" t="e">
        <f t="shared" si="24"/>
        <v>#N/A</v>
      </c>
      <c r="AF66" t="e">
        <f t="shared" si="25"/>
        <v>#N/A</v>
      </c>
      <c r="AG66" t="e">
        <f t="shared" si="26"/>
        <v>#N/A</v>
      </c>
      <c r="AH66" t="e">
        <f t="shared" si="27"/>
        <v>#N/A</v>
      </c>
      <c r="AI66" t="e">
        <f t="shared" si="28"/>
        <v>#N/A</v>
      </c>
      <c r="AJ66" t="e">
        <f t="shared" si="29"/>
        <v>#N/A</v>
      </c>
      <c r="AK66" t="e">
        <f t="shared" si="30"/>
        <v>#N/A</v>
      </c>
      <c r="AL66" t="e">
        <f t="shared" si="31"/>
        <v>#N/A</v>
      </c>
      <c r="AM66" t="e">
        <f t="shared" si="32"/>
        <v>#N/A</v>
      </c>
      <c r="AN66" t="e">
        <f t="shared" si="33"/>
        <v>#N/A</v>
      </c>
      <c r="AO66" t="e">
        <f t="shared" si="34"/>
        <v>#N/A</v>
      </c>
      <c r="AP66" t="e">
        <f t="shared" si="35"/>
        <v>#N/A</v>
      </c>
      <c r="AQ66" t="e">
        <f t="shared" si="36"/>
        <v>#N/A</v>
      </c>
      <c r="AR66" t="e">
        <f t="shared" si="37"/>
        <v>#N/A</v>
      </c>
      <c r="AS66" t="e">
        <f t="shared" si="38"/>
        <v>#N/A</v>
      </c>
      <c r="AT66" t="e">
        <f t="shared" si="39"/>
        <v>#N/A</v>
      </c>
      <c r="AU66" t="e">
        <f t="shared" si="40"/>
        <v>#N/A</v>
      </c>
    </row>
    <row r="67" spans="1:47" x14ac:dyDescent="0.3">
      <c r="A67" s="37" t="str">
        <f>日行情按到期月份分类!A67</f>
        <v>C812月</v>
      </c>
      <c r="B67" s="37" t="str">
        <f>日行情按到期月份分类!B67</f>
        <v>M1812-C-3300</v>
      </c>
      <c r="C67" s="37" t="str">
        <f>日行情按到期月份分类!C67</f>
        <v>豆粕期权M1812-C-3300</v>
      </c>
      <c r="D67" s="37">
        <f>日行情按到期月份分类!H67</f>
        <v>0.25461099108420315</v>
      </c>
      <c r="E67" s="37">
        <f>IFERROR(VLOOKUP(B67,yesterday!$A$12:$G$2950,7,FALSE),0)</f>
        <v>0.19730126840732992</v>
      </c>
      <c r="F67" t="e">
        <f t="shared" si="41"/>
        <v>#N/A</v>
      </c>
      <c r="G67" t="e">
        <f t="shared" si="0"/>
        <v>#N/A</v>
      </c>
      <c r="H67" t="e">
        <f t="shared" si="1"/>
        <v>#N/A</v>
      </c>
      <c r="I67" t="e">
        <f t="shared" si="2"/>
        <v>#N/A</v>
      </c>
      <c r="J67" t="e">
        <f t="shared" si="3"/>
        <v>#N/A</v>
      </c>
      <c r="K67" t="e">
        <f t="shared" si="4"/>
        <v>#N/A</v>
      </c>
      <c r="L67" t="str">
        <f t="shared" si="5"/>
        <v>3300</v>
      </c>
      <c r="M67">
        <f t="shared" si="6"/>
        <v>0.25461099108420315</v>
      </c>
      <c r="N67">
        <f t="shared" si="7"/>
        <v>0.19730126840732992</v>
      </c>
      <c r="O67" t="e">
        <f t="shared" si="8"/>
        <v>#N/A</v>
      </c>
      <c r="P67" t="e">
        <f t="shared" si="9"/>
        <v>#N/A</v>
      </c>
      <c r="Q67" t="e">
        <f t="shared" si="10"/>
        <v>#N/A</v>
      </c>
      <c r="R67" t="e">
        <f t="shared" si="11"/>
        <v>#N/A</v>
      </c>
      <c r="S67" t="e">
        <f t="shared" si="12"/>
        <v>#N/A</v>
      </c>
      <c r="T67" t="e">
        <f t="shared" si="13"/>
        <v>#N/A</v>
      </c>
      <c r="U67" t="e">
        <f t="shared" si="14"/>
        <v>#N/A</v>
      </c>
      <c r="V67" t="e">
        <f t="shared" si="15"/>
        <v>#N/A</v>
      </c>
      <c r="W67" t="e">
        <f t="shared" si="16"/>
        <v>#N/A</v>
      </c>
      <c r="X67" t="e">
        <f t="shared" si="17"/>
        <v>#N/A</v>
      </c>
      <c r="Y67" t="e">
        <f t="shared" si="18"/>
        <v>#N/A</v>
      </c>
      <c r="Z67" t="e">
        <f t="shared" si="19"/>
        <v>#N/A</v>
      </c>
      <c r="AA67" t="e">
        <f t="shared" si="20"/>
        <v>#N/A</v>
      </c>
      <c r="AB67" t="e">
        <f t="shared" si="21"/>
        <v>#N/A</v>
      </c>
      <c r="AC67" t="e">
        <f t="shared" si="22"/>
        <v>#N/A</v>
      </c>
      <c r="AD67" t="e">
        <f t="shared" si="23"/>
        <v>#N/A</v>
      </c>
      <c r="AE67" t="e">
        <f t="shared" si="24"/>
        <v>#N/A</v>
      </c>
      <c r="AF67" t="e">
        <f t="shared" si="25"/>
        <v>#N/A</v>
      </c>
      <c r="AG67" t="e">
        <f t="shared" si="26"/>
        <v>#N/A</v>
      </c>
      <c r="AH67" t="e">
        <f t="shared" si="27"/>
        <v>#N/A</v>
      </c>
      <c r="AI67" t="e">
        <f t="shared" si="28"/>
        <v>#N/A</v>
      </c>
      <c r="AJ67" t="e">
        <f t="shared" si="29"/>
        <v>#N/A</v>
      </c>
      <c r="AK67" t="e">
        <f t="shared" si="30"/>
        <v>#N/A</v>
      </c>
      <c r="AL67" t="e">
        <f t="shared" si="31"/>
        <v>#N/A</v>
      </c>
      <c r="AM67" t="e">
        <f t="shared" si="32"/>
        <v>#N/A</v>
      </c>
      <c r="AN67" t="e">
        <f t="shared" si="33"/>
        <v>#N/A</v>
      </c>
      <c r="AO67" t="e">
        <f t="shared" si="34"/>
        <v>#N/A</v>
      </c>
      <c r="AP67" t="e">
        <f t="shared" si="35"/>
        <v>#N/A</v>
      </c>
      <c r="AQ67" t="e">
        <f t="shared" si="36"/>
        <v>#N/A</v>
      </c>
      <c r="AR67" t="e">
        <f t="shared" si="37"/>
        <v>#N/A</v>
      </c>
      <c r="AS67" t="e">
        <f t="shared" si="38"/>
        <v>#N/A</v>
      </c>
      <c r="AT67" t="e">
        <f t="shared" si="39"/>
        <v>#N/A</v>
      </c>
      <c r="AU67" t="e">
        <f t="shared" si="40"/>
        <v>#N/A</v>
      </c>
    </row>
    <row r="68" spans="1:47" x14ac:dyDescent="0.3">
      <c r="A68" s="37" t="str">
        <f>日行情按到期月份分类!A68</f>
        <v>C812月</v>
      </c>
      <c r="B68" s="37" t="str">
        <f>日行情按到期月份分类!B68</f>
        <v>M1812-C-3350</v>
      </c>
      <c r="C68" s="37" t="str">
        <f>日行情按到期月份分类!C68</f>
        <v>豆粕期权M1812-C-3350</v>
      </c>
      <c r="D68" s="37">
        <f>日行情按到期月份分类!H68</f>
        <v>0.25542098637938498</v>
      </c>
      <c r="E68" s="37">
        <f>IFERROR(VLOOKUP(B68,yesterday!$A$12:$G$2950,7,FALSE),0)</f>
        <v>0.19752752707324922</v>
      </c>
      <c r="F68" t="e">
        <f t="shared" si="41"/>
        <v>#N/A</v>
      </c>
      <c r="G68" t="e">
        <f t="shared" si="0"/>
        <v>#N/A</v>
      </c>
      <c r="H68" t="e">
        <f t="shared" si="1"/>
        <v>#N/A</v>
      </c>
      <c r="I68" t="e">
        <f t="shared" si="2"/>
        <v>#N/A</v>
      </c>
      <c r="J68" t="e">
        <f t="shared" si="3"/>
        <v>#N/A</v>
      </c>
      <c r="K68" t="e">
        <f t="shared" si="4"/>
        <v>#N/A</v>
      </c>
      <c r="L68" t="str">
        <f t="shared" si="5"/>
        <v>3350</v>
      </c>
      <c r="M68">
        <f t="shared" si="6"/>
        <v>0.25542098637938498</v>
      </c>
      <c r="N68">
        <f t="shared" si="7"/>
        <v>0.19752752707324922</v>
      </c>
      <c r="O68" t="e">
        <f t="shared" si="8"/>
        <v>#N/A</v>
      </c>
      <c r="P68" t="e">
        <f t="shared" si="9"/>
        <v>#N/A</v>
      </c>
      <c r="Q68" t="e">
        <f t="shared" si="10"/>
        <v>#N/A</v>
      </c>
      <c r="R68" t="e">
        <f t="shared" si="11"/>
        <v>#N/A</v>
      </c>
      <c r="S68" t="e">
        <f t="shared" si="12"/>
        <v>#N/A</v>
      </c>
      <c r="T68" t="e">
        <f t="shared" si="13"/>
        <v>#N/A</v>
      </c>
      <c r="U68" t="e">
        <f t="shared" si="14"/>
        <v>#N/A</v>
      </c>
      <c r="V68" t="e">
        <f t="shared" si="15"/>
        <v>#N/A</v>
      </c>
      <c r="W68" t="e">
        <f t="shared" si="16"/>
        <v>#N/A</v>
      </c>
      <c r="X68" t="e">
        <f t="shared" si="17"/>
        <v>#N/A</v>
      </c>
      <c r="Y68" t="e">
        <f t="shared" si="18"/>
        <v>#N/A</v>
      </c>
      <c r="Z68" t="e">
        <f t="shared" si="19"/>
        <v>#N/A</v>
      </c>
      <c r="AA68" t="e">
        <f t="shared" si="20"/>
        <v>#N/A</v>
      </c>
      <c r="AB68" t="e">
        <f t="shared" si="21"/>
        <v>#N/A</v>
      </c>
      <c r="AC68" t="e">
        <f t="shared" si="22"/>
        <v>#N/A</v>
      </c>
      <c r="AD68" t="e">
        <f t="shared" si="23"/>
        <v>#N/A</v>
      </c>
      <c r="AE68" t="e">
        <f t="shared" si="24"/>
        <v>#N/A</v>
      </c>
      <c r="AF68" t="e">
        <f t="shared" si="25"/>
        <v>#N/A</v>
      </c>
      <c r="AG68" t="e">
        <f t="shared" si="26"/>
        <v>#N/A</v>
      </c>
      <c r="AH68" t="e">
        <f t="shared" si="27"/>
        <v>#N/A</v>
      </c>
      <c r="AI68" t="e">
        <f t="shared" si="28"/>
        <v>#N/A</v>
      </c>
      <c r="AJ68" t="e">
        <f t="shared" si="29"/>
        <v>#N/A</v>
      </c>
      <c r="AK68" t="e">
        <f t="shared" si="30"/>
        <v>#N/A</v>
      </c>
      <c r="AL68" t="e">
        <f t="shared" si="31"/>
        <v>#N/A</v>
      </c>
      <c r="AM68" t="e">
        <f t="shared" si="32"/>
        <v>#N/A</v>
      </c>
      <c r="AN68" t="e">
        <f t="shared" si="33"/>
        <v>#N/A</v>
      </c>
      <c r="AO68" t="e">
        <f t="shared" si="34"/>
        <v>#N/A</v>
      </c>
      <c r="AP68" t="e">
        <f t="shared" si="35"/>
        <v>#N/A</v>
      </c>
      <c r="AQ68" t="e">
        <f t="shared" si="36"/>
        <v>#N/A</v>
      </c>
      <c r="AR68" t="e">
        <f t="shared" si="37"/>
        <v>#N/A</v>
      </c>
      <c r="AS68" t="e">
        <f t="shared" si="38"/>
        <v>#N/A</v>
      </c>
      <c r="AT68" t="e">
        <f t="shared" si="39"/>
        <v>#N/A</v>
      </c>
      <c r="AU68" t="e">
        <f t="shared" si="40"/>
        <v>#N/A</v>
      </c>
    </row>
    <row r="69" spans="1:47" x14ac:dyDescent="0.3">
      <c r="A69" s="37" t="str">
        <f>日行情按到期月份分类!A69</f>
        <v>C812月</v>
      </c>
      <c r="B69" s="37" t="str">
        <f>日行情按到期月份分类!B69</f>
        <v>M1812-C-3400</v>
      </c>
      <c r="C69" s="37" t="str">
        <f>日行情按到期月份分类!C69</f>
        <v>豆粕期权M1812-C-3400</v>
      </c>
      <c r="D69" s="37">
        <f>日行情按到期月份分类!H69</f>
        <v>0.25492951750956472</v>
      </c>
      <c r="E69" s="37">
        <f>IFERROR(VLOOKUP(B69,yesterday!$A$12:$G$2950,7,FALSE),0)</f>
        <v>0.19823261845588683</v>
      </c>
      <c r="F69" t="e">
        <f t="shared" ref="F69:F132" si="42">RIGHT(VLOOKUP("C"&amp;F$1,$A69:$D69,3,FALSE),4)</f>
        <v>#N/A</v>
      </c>
      <c r="G69" t="e">
        <f t="shared" ref="G69:G132" si="43">VLOOKUP("C"&amp;F$1,$A69:$D69,4,FALSE)</f>
        <v>#N/A</v>
      </c>
      <c r="H69" t="e">
        <f t="shared" ref="H69:H132" si="44">VLOOKUP("C"&amp;F$1,$A69:$E69,5,FALSE)</f>
        <v>#N/A</v>
      </c>
      <c r="I69" t="e">
        <f t="shared" ref="I69:I132" si="45">RIGHT(VLOOKUP("P"&amp;F$1,$A69:$D69,3,FALSE),4)</f>
        <v>#N/A</v>
      </c>
      <c r="J69" t="e">
        <f t="shared" ref="J69:J132" si="46">VLOOKUP("P"&amp;F$1,$A69:$D69,4,FALSE)</f>
        <v>#N/A</v>
      </c>
      <c r="K69" t="e">
        <f t="shared" ref="K69:K132" si="47">VLOOKUP("P"&amp;F$1,$A69:$E69,5,FALSE)</f>
        <v>#N/A</v>
      </c>
      <c r="L69" t="str">
        <f t="shared" ref="L69:L132" si="48">RIGHT(VLOOKUP("C"&amp;L$1,$A69:$D69,3,FALSE),4)</f>
        <v>3400</v>
      </c>
      <c r="M69">
        <f t="shared" ref="M69:M132" si="49">VLOOKUP("C"&amp;L$1,$A69:$D69,4,FALSE)</f>
        <v>0.25492951750956472</v>
      </c>
      <c r="N69">
        <f t="shared" ref="N69:N132" si="50">VLOOKUP("C"&amp;L$1,$A69:$E69,5,FALSE)</f>
        <v>0.19823261845588683</v>
      </c>
      <c r="O69" t="e">
        <f t="shared" ref="O69:O132" si="51">RIGHT(VLOOKUP("P"&amp;L$1,$A69:$D69,3,FALSE),4)</f>
        <v>#N/A</v>
      </c>
      <c r="P69" t="e">
        <f t="shared" ref="P69:P132" si="52">VLOOKUP("P"&amp;L$1,$A69:$D69,4,FALSE)</f>
        <v>#N/A</v>
      </c>
      <c r="Q69" t="e">
        <f t="shared" ref="Q69:Q132" si="53">VLOOKUP("P"&amp;L$1,$A69:$E69,5,FALSE)</f>
        <v>#N/A</v>
      </c>
      <c r="R69" t="e">
        <f t="shared" ref="R69:R132" si="54">RIGHT(VLOOKUP("C"&amp;R$1,$A69:$D69,3,FALSE),4)</f>
        <v>#N/A</v>
      </c>
      <c r="S69" t="e">
        <f t="shared" ref="S69:S132" si="55">VLOOKUP("C"&amp;R$1,$A69:$D69,4,FALSE)</f>
        <v>#N/A</v>
      </c>
      <c r="T69" t="e">
        <f t="shared" ref="T69:T132" si="56">VLOOKUP("C"&amp;R$1,$A69:$E69,5,FALSE)</f>
        <v>#N/A</v>
      </c>
      <c r="U69" t="e">
        <f t="shared" ref="U69:U132" si="57">RIGHT(VLOOKUP("P"&amp;R$1,$A69:$D69,3,FALSE),4)</f>
        <v>#N/A</v>
      </c>
      <c r="V69" t="e">
        <f t="shared" ref="V69:V132" si="58">VLOOKUP("P"&amp;R$1,$A69:$D69,4,FALSE)</f>
        <v>#N/A</v>
      </c>
      <c r="W69" t="e">
        <f t="shared" ref="W69:W132" si="59">VLOOKUP("P"&amp;R$1,$A69:$E69,5,FALSE)</f>
        <v>#N/A</v>
      </c>
      <c r="X69" t="e">
        <f t="shared" ref="X69:X132" si="60">RIGHT(VLOOKUP("C"&amp;X$1,$A69:$D69,3,FALSE),4)</f>
        <v>#N/A</v>
      </c>
      <c r="Y69" t="e">
        <f t="shared" ref="Y69:Y132" si="61">VLOOKUP("C"&amp;X$1,$A69:$D69,4,FALSE)</f>
        <v>#N/A</v>
      </c>
      <c r="Z69" t="e">
        <f t="shared" ref="Z69:Z132" si="62">VLOOKUP("C"&amp;X$1,$A69:$E69,5,FALSE)</f>
        <v>#N/A</v>
      </c>
      <c r="AA69" t="e">
        <f t="shared" ref="AA69:AA132" si="63">RIGHT(VLOOKUP("P"&amp;X$1,$A69:$D69,3,FALSE),4)</f>
        <v>#N/A</v>
      </c>
      <c r="AB69" t="e">
        <f t="shared" ref="AB69:AB132" si="64">VLOOKUP("P"&amp;X$1,$A69:$D69,4,FALSE)</f>
        <v>#N/A</v>
      </c>
      <c r="AC69" t="e">
        <f t="shared" ref="AC69:AC132" si="65">VLOOKUP("P"&amp;X$1,$A69:$E69,5,FALSE)</f>
        <v>#N/A</v>
      </c>
      <c r="AD69" t="e">
        <f t="shared" ref="AD69:AD132" si="66">RIGHT(VLOOKUP("C"&amp;AD$1,$A69:$D69,3,FALSE),4)</f>
        <v>#N/A</v>
      </c>
      <c r="AE69" t="e">
        <f t="shared" ref="AE69:AE132" si="67">VLOOKUP("C"&amp;AD$1,$A69:$D69,4,FALSE)</f>
        <v>#N/A</v>
      </c>
      <c r="AF69" t="e">
        <f t="shared" ref="AF69:AF132" si="68">VLOOKUP("C"&amp;AD$1,$A69:$E69,5,FALSE)</f>
        <v>#N/A</v>
      </c>
      <c r="AG69" t="e">
        <f t="shared" ref="AG69:AG132" si="69">RIGHT(VLOOKUP("P"&amp;AD$1,$A69:$D69,3,FALSE),4)</f>
        <v>#N/A</v>
      </c>
      <c r="AH69" t="e">
        <f t="shared" ref="AH69:AH132" si="70">VLOOKUP("P"&amp;AD$1,$A69:$D69,4,FALSE)</f>
        <v>#N/A</v>
      </c>
      <c r="AI69" t="e">
        <f t="shared" ref="AI69:AI132" si="71">VLOOKUP("P"&amp;AD$1,$A69:$E69,5,FALSE)</f>
        <v>#N/A</v>
      </c>
      <c r="AJ69" t="e">
        <f t="shared" ref="AJ69:AJ132" si="72">RIGHT(VLOOKUP("C"&amp;AJ$1,$A69:$D69,3,FALSE),4)</f>
        <v>#N/A</v>
      </c>
      <c r="AK69" t="e">
        <f t="shared" ref="AK69:AK132" si="73">VLOOKUP("C"&amp;AJ$1,$A69:$D69,4,FALSE)</f>
        <v>#N/A</v>
      </c>
      <c r="AL69" t="e">
        <f t="shared" ref="AL69:AL132" si="74">VLOOKUP("C"&amp;AJ$1,$A69:$E69,5,FALSE)</f>
        <v>#N/A</v>
      </c>
      <c r="AM69" t="e">
        <f t="shared" ref="AM69:AM132" si="75">RIGHT(VLOOKUP("P"&amp;AJ$1,$A69:$D69,3,FALSE),4)</f>
        <v>#N/A</v>
      </c>
      <c r="AN69" t="e">
        <f t="shared" ref="AN69:AN132" si="76">VLOOKUP("P"&amp;AJ$1,$A69:$D69,4,FALSE)</f>
        <v>#N/A</v>
      </c>
      <c r="AO69" t="e">
        <f t="shared" ref="AO69:AO132" si="77">VLOOKUP("P"&amp;AJ$1,$A69:$E69,5,FALSE)</f>
        <v>#N/A</v>
      </c>
      <c r="AP69" t="e">
        <f t="shared" ref="AP69:AP132" si="78">RIGHT(VLOOKUP("C"&amp;AP$1,$A69:$D69,3,FALSE),4)</f>
        <v>#N/A</v>
      </c>
      <c r="AQ69" t="e">
        <f t="shared" ref="AQ69:AQ132" si="79">VLOOKUP("C"&amp;AP$1,$A69:$D69,4,FALSE)</f>
        <v>#N/A</v>
      </c>
      <c r="AR69" t="e">
        <f t="shared" ref="AR69:AR132" si="80">VLOOKUP("C"&amp;AP$1,$A69:$E69,5,FALSE)</f>
        <v>#N/A</v>
      </c>
      <c r="AS69" t="e">
        <f t="shared" ref="AS69:AS132" si="81">RIGHT(VLOOKUP("P"&amp;AP$1,$A69:$D69,3,FALSE),4)</f>
        <v>#N/A</v>
      </c>
      <c r="AT69" t="e">
        <f t="shared" ref="AT69:AT132" si="82">VLOOKUP("P"&amp;AP$1,$A69:$D69,4,FALSE)</f>
        <v>#N/A</v>
      </c>
      <c r="AU69" t="e">
        <f t="shared" ref="AU69:AU132" si="83">VLOOKUP("P"&amp;AP$1,$A69:$E69,5,FALSE)</f>
        <v>#N/A</v>
      </c>
    </row>
    <row r="70" spans="1:47" x14ac:dyDescent="0.3">
      <c r="A70" s="37" t="str">
        <f>日行情按到期月份分类!A70</f>
        <v>C812月</v>
      </c>
      <c r="B70" s="37" t="str">
        <f>日行情按到期月份分类!B70</f>
        <v>M1812-C-3450</v>
      </c>
      <c r="C70" s="37" t="str">
        <f>日行情按到期月份分类!C70</f>
        <v>豆粕期权M1812-C-3450</v>
      </c>
      <c r="D70" s="37">
        <f>日行情按到期月份分类!H70</f>
        <v>0.25453633645325902</v>
      </c>
      <c r="E70" s="37">
        <f>IFERROR(VLOOKUP(B70,yesterday!$A$12:$G$2950,7,FALSE),0)</f>
        <v>0.19738587698906657</v>
      </c>
      <c r="F70" t="e">
        <f t="shared" si="42"/>
        <v>#N/A</v>
      </c>
      <c r="G70" t="e">
        <f t="shared" si="43"/>
        <v>#N/A</v>
      </c>
      <c r="H70" t="e">
        <f t="shared" si="44"/>
        <v>#N/A</v>
      </c>
      <c r="I70" t="e">
        <f t="shared" si="45"/>
        <v>#N/A</v>
      </c>
      <c r="J70" t="e">
        <f t="shared" si="46"/>
        <v>#N/A</v>
      </c>
      <c r="K70" t="e">
        <f t="shared" si="47"/>
        <v>#N/A</v>
      </c>
      <c r="L70" t="str">
        <f t="shared" si="48"/>
        <v>3450</v>
      </c>
      <c r="M70">
        <f t="shared" si="49"/>
        <v>0.25453633645325902</v>
      </c>
      <c r="N70">
        <f t="shared" si="50"/>
        <v>0.19738587698906657</v>
      </c>
      <c r="O70" t="e">
        <f t="shared" si="51"/>
        <v>#N/A</v>
      </c>
      <c r="P70" t="e">
        <f t="shared" si="52"/>
        <v>#N/A</v>
      </c>
      <c r="Q70" t="e">
        <f t="shared" si="53"/>
        <v>#N/A</v>
      </c>
      <c r="R70" t="e">
        <f t="shared" si="54"/>
        <v>#N/A</v>
      </c>
      <c r="S70" t="e">
        <f t="shared" si="55"/>
        <v>#N/A</v>
      </c>
      <c r="T70" t="e">
        <f t="shared" si="56"/>
        <v>#N/A</v>
      </c>
      <c r="U70" t="e">
        <f t="shared" si="57"/>
        <v>#N/A</v>
      </c>
      <c r="V70" t="e">
        <f t="shared" si="58"/>
        <v>#N/A</v>
      </c>
      <c r="W70" t="e">
        <f t="shared" si="59"/>
        <v>#N/A</v>
      </c>
      <c r="X70" t="e">
        <f t="shared" si="60"/>
        <v>#N/A</v>
      </c>
      <c r="Y70" t="e">
        <f t="shared" si="61"/>
        <v>#N/A</v>
      </c>
      <c r="Z70" t="e">
        <f t="shared" si="62"/>
        <v>#N/A</v>
      </c>
      <c r="AA70" t="e">
        <f t="shared" si="63"/>
        <v>#N/A</v>
      </c>
      <c r="AB70" t="e">
        <f t="shared" si="64"/>
        <v>#N/A</v>
      </c>
      <c r="AC70" t="e">
        <f t="shared" si="65"/>
        <v>#N/A</v>
      </c>
      <c r="AD70" t="e">
        <f t="shared" si="66"/>
        <v>#N/A</v>
      </c>
      <c r="AE70" t="e">
        <f t="shared" si="67"/>
        <v>#N/A</v>
      </c>
      <c r="AF70" t="e">
        <f t="shared" si="68"/>
        <v>#N/A</v>
      </c>
      <c r="AG70" t="e">
        <f t="shared" si="69"/>
        <v>#N/A</v>
      </c>
      <c r="AH70" t="e">
        <f t="shared" si="70"/>
        <v>#N/A</v>
      </c>
      <c r="AI70" t="e">
        <f t="shared" si="71"/>
        <v>#N/A</v>
      </c>
      <c r="AJ70" t="e">
        <f t="shared" si="72"/>
        <v>#N/A</v>
      </c>
      <c r="AK70" t="e">
        <f t="shared" si="73"/>
        <v>#N/A</v>
      </c>
      <c r="AL70" t="e">
        <f t="shared" si="74"/>
        <v>#N/A</v>
      </c>
      <c r="AM70" t="e">
        <f t="shared" si="75"/>
        <v>#N/A</v>
      </c>
      <c r="AN70" t="e">
        <f t="shared" si="76"/>
        <v>#N/A</v>
      </c>
      <c r="AO70" t="e">
        <f t="shared" si="77"/>
        <v>#N/A</v>
      </c>
      <c r="AP70" t="e">
        <f t="shared" si="78"/>
        <v>#N/A</v>
      </c>
      <c r="AQ70" t="e">
        <f t="shared" si="79"/>
        <v>#N/A</v>
      </c>
      <c r="AR70" t="e">
        <f t="shared" si="80"/>
        <v>#N/A</v>
      </c>
      <c r="AS70" t="e">
        <f t="shared" si="81"/>
        <v>#N/A</v>
      </c>
      <c r="AT70" t="e">
        <f t="shared" si="82"/>
        <v>#N/A</v>
      </c>
      <c r="AU70" t="e">
        <f t="shared" si="83"/>
        <v>#N/A</v>
      </c>
    </row>
    <row r="71" spans="1:47" x14ac:dyDescent="0.3">
      <c r="A71" s="37" t="str">
        <f>日行情按到期月份分类!A71</f>
        <v>C812月</v>
      </c>
      <c r="B71" s="37" t="str">
        <f>日行情按到期月份分类!B71</f>
        <v>M1812-C-3500</v>
      </c>
      <c r="C71" s="37" t="str">
        <f>日行情按到期月份分类!C71</f>
        <v>豆粕期权M1812-C-3500</v>
      </c>
      <c r="D71" s="37">
        <f>日行情按到期月份分类!H71</f>
        <v>0.25510439710013566</v>
      </c>
      <c r="E71" s="37">
        <f>IFERROR(VLOOKUP(B71,yesterday!$A$12:$G$2950,7,FALSE),0)</f>
        <v>0.15391262274980541</v>
      </c>
      <c r="F71" t="e">
        <f t="shared" si="42"/>
        <v>#N/A</v>
      </c>
      <c r="G71" t="e">
        <f t="shared" si="43"/>
        <v>#N/A</v>
      </c>
      <c r="H71" t="e">
        <f t="shared" si="44"/>
        <v>#N/A</v>
      </c>
      <c r="I71" t="e">
        <f t="shared" si="45"/>
        <v>#N/A</v>
      </c>
      <c r="J71" t="e">
        <f t="shared" si="46"/>
        <v>#N/A</v>
      </c>
      <c r="K71" t="e">
        <f t="shared" si="47"/>
        <v>#N/A</v>
      </c>
      <c r="L71" t="str">
        <f t="shared" si="48"/>
        <v>3500</v>
      </c>
      <c r="M71">
        <f t="shared" si="49"/>
        <v>0.25510439710013566</v>
      </c>
      <c r="N71">
        <f t="shared" si="50"/>
        <v>0.15391262274980541</v>
      </c>
      <c r="O71" t="e">
        <f t="shared" si="51"/>
        <v>#N/A</v>
      </c>
      <c r="P71" t="e">
        <f t="shared" si="52"/>
        <v>#N/A</v>
      </c>
      <c r="Q71" t="e">
        <f t="shared" si="53"/>
        <v>#N/A</v>
      </c>
      <c r="R71" t="e">
        <f t="shared" si="54"/>
        <v>#N/A</v>
      </c>
      <c r="S71" t="e">
        <f t="shared" si="55"/>
        <v>#N/A</v>
      </c>
      <c r="T71" t="e">
        <f t="shared" si="56"/>
        <v>#N/A</v>
      </c>
      <c r="U71" t="e">
        <f t="shared" si="57"/>
        <v>#N/A</v>
      </c>
      <c r="V71" t="e">
        <f t="shared" si="58"/>
        <v>#N/A</v>
      </c>
      <c r="W71" t="e">
        <f t="shared" si="59"/>
        <v>#N/A</v>
      </c>
      <c r="X71" t="e">
        <f t="shared" si="60"/>
        <v>#N/A</v>
      </c>
      <c r="Y71" t="e">
        <f t="shared" si="61"/>
        <v>#N/A</v>
      </c>
      <c r="Z71" t="e">
        <f t="shared" si="62"/>
        <v>#N/A</v>
      </c>
      <c r="AA71" t="e">
        <f t="shared" si="63"/>
        <v>#N/A</v>
      </c>
      <c r="AB71" t="e">
        <f t="shared" si="64"/>
        <v>#N/A</v>
      </c>
      <c r="AC71" t="e">
        <f t="shared" si="65"/>
        <v>#N/A</v>
      </c>
      <c r="AD71" t="e">
        <f t="shared" si="66"/>
        <v>#N/A</v>
      </c>
      <c r="AE71" t="e">
        <f t="shared" si="67"/>
        <v>#N/A</v>
      </c>
      <c r="AF71" t="e">
        <f t="shared" si="68"/>
        <v>#N/A</v>
      </c>
      <c r="AG71" t="e">
        <f t="shared" si="69"/>
        <v>#N/A</v>
      </c>
      <c r="AH71" t="e">
        <f t="shared" si="70"/>
        <v>#N/A</v>
      </c>
      <c r="AI71" t="e">
        <f t="shared" si="71"/>
        <v>#N/A</v>
      </c>
      <c r="AJ71" t="e">
        <f t="shared" si="72"/>
        <v>#N/A</v>
      </c>
      <c r="AK71" t="e">
        <f t="shared" si="73"/>
        <v>#N/A</v>
      </c>
      <c r="AL71" t="e">
        <f t="shared" si="74"/>
        <v>#N/A</v>
      </c>
      <c r="AM71" t="e">
        <f t="shared" si="75"/>
        <v>#N/A</v>
      </c>
      <c r="AN71" t="e">
        <f t="shared" si="76"/>
        <v>#N/A</v>
      </c>
      <c r="AO71" t="e">
        <f t="shared" si="77"/>
        <v>#N/A</v>
      </c>
      <c r="AP71" t="e">
        <f t="shared" si="78"/>
        <v>#N/A</v>
      </c>
      <c r="AQ71" t="e">
        <f t="shared" si="79"/>
        <v>#N/A</v>
      </c>
      <c r="AR71" t="e">
        <f t="shared" si="80"/>
        <v>#N/A</v>
      </c>
      <c r="AS71" t="e">
        <f t="shared" si="81"/>
        <v>#N/A</v>
      </c>
      <c r="AT71" t="e">
        <f t="shared" si="82"/>
        <v>#N/A</v>
      </c>
      <c r="AU71" t="e">
        <f t="shared" si="83"/>
        <v>#N/A</v>
      </c>
    </row>
    <row r="72" spans="1:47" x14ac:dyDescent="0.3">
      <c r="A72" s="37" t="str">
        <f>日行情按到期月份分类!A72</f>
        <v>C812月</v>
      </c>
      <c r="B72" s="37" t="str">
        <f>日行情按到期月份分类!B72</f>
        <v>M1812-C-3550</v>
      </c>
      <c r="C72" s="37" t="str">
        <f>日行情按到期月份分类!C72</f>
        <v>豆粕期权M1812-C-3550</v>
      </c>
      <c r="D72" s="37">
        <f>日行情按到期月份分类!H72</f>
        <v>0.25421533644132321</v>
      </c>
      <c r="E72" s="37">
        <f>IFERROR(VLOOKUP(B72,yesterday!$A$12:$G$2950,7,FALSE),0)</f>
        <v>0.19678816310554742</v>
      </c>
      <c r="F72" t="e">
        <f t="shared" si="42"/>
        <v>#N/A</v>
      </c>
      <c r="G72" t="e">
        <f t="shared" si="43"/>
        <v>#N/A</v>
      </c>
      <c r="H72" t="e">
        <f t="shared" si="44"/>
        <v>#N/A</v>
      </c>
      <c r="I72" t="e">
        <f t="shared" si="45"/>
        <v>#N/A</v>
      </c>
      <c r="J72" t="e">
        <f t="shared" si="46"/>
        <v>#N/A</v>
      </c>
      <c r="K72" t="e">
        <f t="shared" si="47"/>
        <v>#N/A</v>
      </c>
      <c r="L72" t="str">
        <f t="shared" si="48"/>
        <v>3550</v>
      </c>
      <c r="M72">
        <f t="shared" si="49"/>
        <v>0.25421533644132321</v>
      </c>
      <c r="N72">
        <f t="shared" si="50"/>
        <v>0.19678816310554742</v>
      </c>
      <c r="O72" t="e">
        <f t="shared" si="51"/>
        <v>#N/A</v>
      </c>
      <c r="P72" t="e">
        <f t="shared" si="52"/>
        <v>#N/A</v>
      </c>
      <c r="Q72" t="e">
        <f t="shared" si="53"/>
        <v>#N/A</v>
      </c>
      <c r="R72" t="e">
        <f t="shared" si="54"/>
        <v>#N/A</v>
      </c>
      <c r="S72" t="e">
        <f t="shared" si="55"/>
        <v>#N/A</v>
      </c>
      <c r="T72" t="e">
        <f t="shared" si="56"/>
        <v>#N/A</v>
      </c>
      <c r="U72" t="e">
        <f t="shared" si="57"/>
        <v>#N/A</v>
      </c>
      <c r="V72" t="e">
        <f t="shared" si="58"/>
        <v>#N/A</v>
      </c>
      <c r="W72" t="e">
        <f t="shared" si="59"/>
        <v>#N/A</v>
      </c>
      <c r="X72" t="e">
        <f t="shared" si="60"/>
        <v>#N/A</v>
      </c>
      <c r="Y72" t="e">
        <f t="shared" si="61"/>
        <v>#N/A</v>
      </c>
      <c r="Z72" t="e">
        <f t="shared" si="62"/>
        <v>#N/A</v>
      </c>
      <c r="AA72" t="e">
        <f t="shared" si="63"/>
        <v>#N/A</v>
      </c>
      <c r="AB72" t="e">
        <f t="shared" si="64"/>
        <v>#N/A</v>
      </c>
      <c r="AC72" t="e">
        <f t="shared" si="65"/>
        <v>#N/A</v>
      </c>
      <c r="AD72" t="e">
        <f t="shared" si="66"/>
        <v>#N/A</v>
      </c>
      <c r="AE72" t="e">
        <f t="shared" si="67"/>
        <v>#N/A</v>
      </c>
      <c r="AF72" t="e">
        <f t="shared" si="68"/>
        <v>#N/A</v>
      </c>
      <c r="AG72" t="e">
        <f t="shared" si="69"/>
        <v>#N/A</v>
      </c>
      <c r="AH72" t="e">
        <f t="shared" si="70"/>
        <v>#N/A</v>
      </c>
      <c r="AI72" t="e">
        <f t="shared" si="71"/>
        <v>#N/A</v>
      </c>
      <c r="AJ72" t="e">
        <f t="shared" si="72"/>
        <v>#N/A</v>
      </c>
      <c r="AK72" t="e">
        <f t="shared" si="73"/>
        <v>#N/A</v>
      </c>
      <c r="AL72" t="e">
        <f t="shared" si="74"/>
        <v>#N/A</v>
      </c>
      <c r="AM72" t="e">
        <f t="shared" si="75"/>
        <v>#N/A</v>
      </c>
      <c r="AN72" t="e">
        <f t="shared" si="76"/>
        <v>#N/A</v>
      </c>
      <c r="AO72" t="e">
        <f t="shared" si="77"/>
        <v>#N/A</v>
      </c>
      <c r="AP72" t="e">
        <f t="shared" si="78"/>
        <v>#N/A</v>
      </c>
      <c r="AQ72" t="e">
        <f t="shared" si="79"/>
        <v>#N/A</v>
      </c>
      <c r="AR72" t="e">
        <f t="shared" si="80"/>
        <v>#N/A</v>
      </c>
      <c r="AS72" t="e">
        <f t="shared" si="81"/>
        <v>#N/A</v>
      </c>
      <c r="AT72" t="e">
        <f t="shared" si="82"/>
        <v>#N/A</v>
      </c>
      <c r="AU72" t="e">
        <f t="shared" si="83"/>
        <v>#N/A</v>
      </c>
    </row>
    <row r="73" spans="1:47" x14ac:dyDescent="0.3">
      <c r="A73" s="37" t="str">
        <f>日行情按到期月份分类!A73</f>
        <v>C812月</v>
      </c>
      <c r="B73" s="37" t="str">
        <f>日行情按到期月份分类!B73</f>
        <v>M1812-C-3600</v>
      </c>
      <c r="C73" s="37" t="str">
        <f>日行情按到期月份分类!C73</f>
        <v>豆粕期权M1812-C-3600</v>
      </c>
      <c r="D73" s="37">
        <f>日行情按到期月份分类!H73</f>
        <v>0.25522178815454244</v>
      </c>
      <c r="E73" s="37">
        <f>IFERROR(VLOOKUP(B73,yesterday!$A$12:$G$2950,7,FALSE),0)</f>
        <v>0.19773909323096273</v>
      </c>
      <c r="F73" t="e">
        <f t="shared" si="42"/>
        <v>#N/A</v>
      </c>
      <c r="G73" t="e">
        <f t="shared" si="43"/>
        <v>#N/A</v>
      </c>
      <c r="H73" t="e">
        <f t="shared" si="44"/>
        <v>#N/A</v>
      </c>
      <c r="I73" t="e">
        <f t="shared" si="45"/>
        <v>#N/A</v>
      </c>
      <c r="J73" t="e">
        <f t="shared" si="46"/>
        <v>#N/A</v>
      </c>
      <c r="K73" t="e">
        <f t="shared" si="47"/>
        <v>#N/A</v>
      </c>
      <c r="L73" t="str">
        <f t="shared" si="48"/>
        <v>3600</v>
      </c>
      <c r="M73">
        <f t="shared" si="49"/>
        <v>0.25522178815454244</v>
      </c>
      <c r="N73">
        <f t="shared" si="50"/>
        <v>0.19773909323096273</v>
      </c>
      <c r="O73" t="e">
        <f t="shared" si="51"/>
        <v>#N/A</v>
      </c>
      <c r="P73" t="e">
        <f t="shared" si="52"/>
        <v>#N/A</v>
      </c>
      <c r="Q73" t="e">
        <f t="shared" si="53"/>
        <v>#N/A</v>
      </c>
      <c r="R73" t="e">
        <f t="shared" si="54"/>
        <v>#N/A</v>
      </c>
      <c r="S73" t="e">
        <f t="shared" si="55"/>
        <v>#N/A</v>
      </c>
      <c r="T73" t="e">
        <f t="shared" si="56"/>
        <v>#N/A</v>
      </c>
      <c r="U73" t="e">
        <f t="shared" si="57"/>
        <v>#N/A</v>
      </c>
      <c r="V73" t="e">
        <f t="shared" si="58"/>
        <v>#N/A</v>
      </c>
      <c r="W73" t="e">
        <f t="shared" si="59"/>
        <v>#N/A</v>
      </c>
      <c r="X73" t="e">
        <f t="shared" si="60"/>
        <v>#N/A</v>
      </c>
      <c r="Y73" t="e">
        <f t="shared" si="61"/>
        <v>#N/A</v>
      </c>
      <c r="Z73" t="e">
        <f t="shared" si="62"/>
        <v>#N/A</v>
      </c>
      <c r="AA73" t="e">
        <f t="shared" si="63"/>
        <v>#N/A</v>
      </c>
      <c r="AB73" t="e">
        <f t="shared" si="64"/>
        <v>#N/A</v>
      </c>
      <c r="AC73" t="e">
        <f t="shared" si="65"/>
        <v>#N/A</v>
      </c>
      <c r="AD73" t="e">
        <f t="shared" si="66"/>
        <v>#N/A</v>
      </c>
      <c r="AE73" t="e">
        <f t="shared" si="67"/>
        <v>#N/A</v>
      </c>
      <c r="AF73" t="e">
        <f t="shared" si="68"/>
        <v>#N/A</v>
      </c>
      <c r="AG73" t="e">
        <f t="shared" si="69"/>
        <v>#N/A</v>
      </c>
      <c r="AH73" t="e">
        <f t="shared" si="70"/>
        <v>#N/A</v>
      </c>
      <c r="AI73" t="e">
        <f t="shared" si="71"/>
        <v>#N/A</v>
      </c>
      <c r="AJ73" t="e">
        <f t="shared" si="72"/>
        <v>#N/A</v>
      </c>
      <c r="AK73" t="e">
        <f t="shared" si="73"/>
        <v>#N/A</v>
      </c>
      <c r="AL73" t="e">
        <f t="shared" si="74"/>
        <v>#N/A</v>
      </c>
      <c r="AM73" t="e">
        <f t="shared" si="75"/>
        <v>#N/A</v>
      </c>
      <c r="AN73" t="e">
        <f t="shared" si="76"/>
        <v>#N/A</v>
      </c>
      <c r="AO73" t="e">
        <f t="shared" si="77"/>
        <v>#N/A</v>
      </c>
      <c r="AP73" t="e">
        <f t="shared" si="78"/>
        <v>#N/A</v>
      </c>
      <c r="AQ73" t="e">
        <f t="shared" si="79"/>
        <v>#N/A</v>
      </c>
      <c r="AR73" t="e">
        <f t="shared" si="80"/>
        <v>#N/A</v>
      </c>
      <c r="AS73" t="e">
        <f t="shared" si="81"/>
        <v>#N/A</v>
      </c>
      <c r="AT73" t="e">
        <f t="shared" si="82"/>
        <v>#N/A</v>
      </c>
      <c r="AU73" t="e">
        <f t="shared" si="83"/>
        <v>#N/A</v>
      </c>
    </row>
    <row r="74" spans="1:47" x14ac:dyDescent="0.3">
      <c r="A74" s="37" t="str">
        <f>日行情按到期月份分类!A74</f>
        <v>C812月</v>
      </c>
      <c r="B74" s="37" t="str">
        <f>日行情按到期月份分类!B74</f>
        <v>M1812-C-3650</v>
      </c>
      <c r="C74" s="37" t="str">
        <f>日行情按到期月份分类!C74</f>
        <v>豆粕期权M1812-C-3650</v>
      </c>
      <c r="D74" s="37">
        <f>日行情按到期月份分类!H74</f>
        <v>0.25350017189890145</v>
      </c>
      <c r="E74" s="37">
        <f>IFERROR(VLOOKUP(B74,yesterday!$A$12:$G$2950,7,FALSE),0)</f>
        <v>0.19701251442760226</v>
      </c>
      <c r="F74" t="e">
        <f t="shared" si="42"/>
        <v>#N/A</v>
      </c>
      <c r="G74" t="e">
        <f t="shared" si="43"/>
        <v>#N/A</v>
      </c>
      <c r="H74" t="e">
        <f t="shared" si="44"/>
        <v>#N/A</v>
      </c>
      <c r="I74" t="e">
        <f t="shared" si="45"/>
        <v>#N/A</v>
      </c>
      <c r="J74" t="e">
        <f t="shared" si="46"/>
        <v>#N/A</v>
      </c>
      <c r="K74" t="e">
        <f t="shared" si="47"/>
        <v>#N/A</v>
      </c>
      <c r="L74" t="str">
        <f t="shared" si="48"/>
        <v>3650</v>
      </c>
      <c r="M74">
        <f t="shared" si="49"/>
        <v>0.25350017189890145</v>
      </c>
      <c r="N74">
        <f t="shared" si="50"/>
        <v>0.19701251442760226</v>
      </c>
      <c r="O74" t="e">
        <f t="shared" si="51"/>
        <v>#N/A</v>
      </c>
      <c r="P74" t="e">
        <f t="shared" si="52"/>
        <v>#N/A</v>
      </c>
      <c r="Q74" t="e">
        <f t="shared" si="53"/>
        <v>#N/A</v>
      </c>
      <c r="R74" t="e">
        <f t="shared" si="54"/>
        <v>#N/A</v>
      </c>
      <c r="S74" t="e">
        <f t="shared" si="55"/>
        <v>#N/A</v>
      </c>
      <c r="T74" t="e">
        <f t="shared" si="56"/>
        <v>#N/A</v>
      </c>
      <c r="U74" t="e">
        <f t="shared" si="57"/>
        <v>#N/A</v>
      </c>
      <c r="V74" t="e">
        <f t="shared" si="58"/>
        <v>#N/A</v>
      </c>
      <c r="W74" t="e">
        <f t="shared" si="59"/>
        <v>#N/A</v>
      </c>
      <c r="X74" t="e">
        <f t="shared" si="60"/>
        <v>#N/A</v>
      </c>
      <c r="Y74" t="e">
        <f t="shared" si="61"/>
        <v>#N/A</v>
      </c>
      <c r="Z74" t="e">
        <f t="shared" si="62"/>
        <v>#N/A</v>
      </c>
      <c r="AA74" t="e">
        <f t="shared" si="63"/>
        <v>#N/A</v>
      </c>
      <c r="AB74" t="e">
        <f t="shared" si="64"/>
        <v>#N/A</v>
      </c>
      <c r="AC74" t="e">
        <f t="shared" si="65"/>
        <v>#N/A</v>
      </c>
      <c r="AD74" t="e">
        <f t="shared" si="66"/>
        <v>#N/A</v>
      </c>
      <c r="AE74" t="e">
        <f t="shared" si="67"/>
        <v>#N/A</v>
      </c>
      <c r="AF74" t="e">
        <f t="shared" si="68"/>
        <v>#N/A</v>
      </c>
      <c r="AG74" t="e">
        <f t="shared" si="69"/>
        <v>#N/A</v>
      </c>
      <c r="AH74" t="e">
        <f t="shared" si="70"/>
        <v>#N/A</v>
      </c>
      <c r="AI74" t="e">
        <f t="shared" si="71"/>
        <v>#N/A</v>
      </c>
      <c r="AJ74" t="e">
        <f t="shared" si="72"/>
        <v>#N/A</v>
      </c>
      <c r="AK74" t="e">
        <f t="shared" si="73"/>
        <v>#N/A</v>
      </c>
      <c r="AL74" t="e">
        <f t="shared" si="74"/>
        <v>#N/A</v>
      </c>
      <c r="AM74" t="e">
        <f t="shared" si="75"/>
        <v>#N/A</v>
      </c>
      <c r="AN74" t="e">
        <f t="shared" si="76"/>
        <v>#N/A</v>
      </c>
      <c r="AO74" t="e">
        <f t="shared" si="77"/>
        <v>#N/A</v>
      </c>
      <c r="AP74" t="e">
        <f t="shared" si="78"/>
        <v>#N/A</v>
      </c>
      <c r="AQ74" t="e">
        <f t="shared" si="79"/>
        <v>#N/A</v>
      </c>
      <c r="AR74" t="e">
        <f t="shared" si="80"/>
        <v>#N/A</v>
      </c>
      <c r="AS74" t="e">
        <f t="shared" si="81"/>
        <v>#N/A</v>
      </c>
      <c r="AT74" t="e">
        <f t="shared" si="82"/>
        <v>#N/A</v>
      </c>
      <c r="AU74" t="e">
        <f t="shared" si="83"/>
        <v>#N/A</v>
      </c>
    </row>
    <row r="75" spans="1:47" x14ac:dyDescent="0.3">
      <c r="A75" s="37" t="str">
        <f>日行情按到期月份分类!A75</f>
        <v>P812月</v>
      </c>
      <c r="B75" s="37" t="str">
        <f>日行情按到期月份分类!B75</f>
        <v>M1812-P-2450</v>
      </c>
      <c r="C75" s="37" t="str">
        <f>日行情按到期月份分类!C75</f>
        <v>豆粕期权M1812-P-2450</v>
      </c>
      <c r="D75" s="37">
        <f>日行情按到期月份分类!H75</f>
        <v>0.29647799356937399</v>
      </c>
      <c r="E75" s="37">
        <f>IFERROR(VLOOKUP(B75,yesterday!$A$12:$G$2950,7,FALSE),0)</f>
        <v>0.27677751562952985</v>
      </c>
      <c r="F75" t="e">
        <f t="shared" si="42"/>
        <v>#N/A</v>
      </c>
      <c r="G75" t="e">
        <f t="shared" si="43"/>
        <v>#N/A</v>
      </c>
      <c r="H75" t="e">
        <f t="shared" si="44"/>
        <v>#N/A</v>
      </c>
      <c r="I75" t="e">
        <f t="shared" si="45"/>
        <v>#N/A</v>
      </c>
      <c r="J75" t="e">
        <f t="shared" si="46"/>
        <v>#N/A</v>
      </c>
      <c r="K75" t="e">
        <f t="shared" si="47"/>
        <v>#N/A</v>
      </c>
      <c r="L75" t="e">
        <f t="shared" si="48"/>
        <v>#N/A</v>
      </c>
      <c r="M75" t="e">
        <f t="shared" si="49"/>
        <v>#N/A</v>
      </c>
      <c r="N75" t="e">
        <f t="shared" si="50"/>
        <v>#N/A</v>
      </c>
      <c r="O75" t="str">
        <f t="shared" si="51"/>
        <v>2450</v>
      </c>
      <c r="P75">
        <f t="shared" si="52"/>
        <v>0.29647799356937399</v>
      </c>
      <c r="Q75">
        <f t="shared" si="53"/>
        <v>0.27677751562952985</v>
      </c>
      <c r="R75" t="e">
        <f t="shared" si="54"/>
        <v>#N/A</v>
      </c>
      <c r="S75" t="e">
        <f t="shared" si="55"/>
        <v>#N/A</v>
      </c>
      <c r="T75" t="e">
        <f t="shared" si="56"/>
        <v>#N/A</v>
      </c>
      <c r="U75" t="e">
        <f t="shared" si="57"/>
        <v>#N/A</v>
      </c>
      <c r="V75" t="e">
        <f t="shared" si="58"/>
        <v>#N/A</v>
      </c>
      <c r="W75" t="e">
        <f t="shared" si="59"/>
        <v>#N/A</v>
      </c>
      <c r="X75" t="e">
        <f t="shared" si="60"/>
        <v>#N/A</v>
      </c>
      <c r="Y75" t="e">
        <f t="shared" si="61"/>
        <v>#N/A</v>
      </c>
      <c r="Z75" t="e">
        <f t="shared" si="62"/>
        <v>#N/A</v>
      </c>
      <c r="AA75" t="e">
        <f t="shared" si="63"/>
        <v>#N/A</v>
      </c>
      <c r="AB75" t="e">
        <f t="shared" si="64"/>
        <v>#N/A</v>
      </c>
      <c r="AC75" t="e">
        <f t="shared" si="65"/>
        <v>#N/A</v>
      </c>
      <c r="AD75" t="e">
        <f t="shared" si="66"/>
        <v>#N/A</v>
      </c>
      <c r="AE75" t="e">
        <f t="shared" si="67"/>
        <v>#N/A</v>
      </c>
      <c r="AF75" t="e">
        <f t="shared" si="68"/>
        <v>#N/A</v>
      </c>
      <c r="AG75" t="e">
        <f t="shared" si="69"/>
        <v>#N/A</v>
      </c>
      <c r="AH75" t="e">
        <f t="shared" si="70"/>
        <v>#N/A</v>
      </c>
      <c r="AI75" t="e">
        <f t="shared" si="71"/>
        <v>#N/A</v>
      </c>
      <c r="AJ75" t="e">
        <f t="shared" si="72"/>
        <v>#N/A</v>
      </c>
      <c r="AK75" t="e">
        <f t="shared" si="73"/>
        <v>#N/A</v>
      </c>
      <c r="AL75" t="e">
        <f t="shared" si="74"/>
        <v>#N/A</v>
      </c>
      <c r="AM75" t="e">
        <f t="shared" si="75"/>
        <v>#N/A</v>
      </c>
      <c r="AN75" t="e">
        <f t="shared" si="76"/>
        <v>#N/A</v>
      </c>
      <c r="AO75" t="e">
        <f t="shared" si="77"/>
        <v>#N/A</v>
      </c>
      <c r="AP75" t="e">
        <f t="shared" si="78"/>
        <v>#N/A</v>
      </c>
      <c r="AQ75" t="e">
        <f t="shared" si="79"/>
        <v>#N/A</v>
      </c>
      <c r="AR75" t="e">
        <f t="shared" si="80"/>
        <v>#N/A</v>
      </c>
      <c r="AS75" t="e">
        <f t="shared" si="81"/>
        <v>#N/A</v>
      </c>
      <c r="AT75" t="e">
        <f t="shared" si="82"/>
        <v>#N/A</v>
      </c>
      <c r="AU75" t="e">
        <f t="shared" si="83"/>
        <v>#N/A</v>
      </c>
    </row>
    <row r="76" spans="1:47" x14ac:dyDescent="0.3">
      <c r="A76" s="37" t="str">
        <f>日行情按到期月份分类!A76</f>
        <v>P812月</v>
      </c>
      <c r="B76" s="37" t="str">
        <f>日行情按到期月份分类!B76</f>
        <v>M1812-P-2500</v>
      </c>
      <c r="C76" s="37" t="str">
        <f>日行情按到期月份分类!C76</f>
        <v>豆粕期权M1812-P-2500</v>
      </c>
      <c r="D76" s="37">
        <f>日行情按到期月份分类!H76</f>
        <v>0.23556315257072449</v>
      </c>
      <c r="E76" s="37">
        <f>IFERROR(VLOOKUP(B76,yesterday!$A$12:$G$2950,7,FALSE),0)</f>
        <v>0.21842757529258727</v>
      </c>
      <c r="F76" t="e">
        <f t="shared" si="42"/>
        <v>#N/A</v>
      </c>
      <c r="G76" t="e">
        <f t="shared" si="43"/>
        <v>#N/A</v>
      </c>
      <c r="H76" t="e">
        <f t="shared" si="44"/>
        <v>#N/A</v>
      </c>
      <c r="I76" t="e">
        <f t="shared" si="45"/>
        <v>#N/A</v>
      </c>
      <c r="J76" t="e">
        <f t="shared" si="46"/>
        <v>#N/A</v>
      </c>
      <c r="K76" t="e">
        <f t="shared" si="47"/>
        <v>#N/A</v>
      </c>
      <c r="L76" t="e">
        <f t="shared" si="48"/>
        <v>#N/A</v>
      </c>
      <c r="M76" t="e">
        <f t="shared" si="49"/>
        <v>#N/A</v>
      </c>
      <c r="N76" t="e">
        <f t="shared" si="50"/>
        <v>#N/A</v>
      </c>
      <c r="O76" t="str">
        <f t="shared" si="51"/>
        <v>2500</v>
      </c>
      <c r="P76">
        <f t="shared" si="52"/>
        <v>0.23556315257072449</v>
      </c>
      <c r="Q76">
        <f t="shared" si="53"/>
        <v>0.21842757529258727</v>
      </c>
      <c r="R76" t="e">
        <f t="shared" si="54"/>
        <v>#N/A</v>
      </c>
      <c r="S76" t="e">
        <f t="shared" si="55"/>
        <v>#N/A</v>
      </c>
      <c r="T76" t="e">
        <f t="shared" si="56"/>
        <v>#N/A</v>
      </c>
      <c r="U76" t="e">
        <f t="shared" si="57"/>
        <v>#N/A</v>
      </c>
      <c r="V76" t="e">
        <f t="shared" si="58"/>
        <v>#N/A</v>
      </c>
      <c r="W76" t="e">
        <f t="shared" si="59"/>
        <v>#N/A</v>
      </c>
      <c r="X76" t="e">
        <f t="shared" si="60"/>
        <v>#N/A</v>
      </c>
      <c r="Y76" t="e">
        <f t="shared" si="61"/>
        <v>#N/A</v>
      </c>
      <c r="Z76" t="e">
        <f t="shared" si="62"/>
        <v>#N/A</v>
      </c>
      <c r="AA76" t="e">
        <f t="shared" si="63"/>
        <v>#N/A</v>
      </c>
      <c r="AB76" t="e">
        <f t="shared" si="64"/>
        <v>#N/A</v>
      </c>
      <c r="AC76" t="e">
        <f t="shared" si="65"/>
        <v>#N/A</v>
      </c>
      <c r="AD76" t="e">
        <f t="shared" si="66"/>
        <v>#N/A</v>
      </c>
      <c r="AE76" t="e">
        <f t="shared" si="67"/>
        <v>#N/A</v>
      </c>
      <c r="AF76" t="e">
        <f t="shared" si="68"/>
        <v>#N/A</v>
      </c>
      <c r="AG76" t="e">
        <f t="shared" si="69"/>
        <v>#N/A</v>
      </c>
      <c r="AH76" t="e">
        <f t="shared" si="70"/>
        <v>#N/A</v>
      </c>
      <c r="AI76" t="e">
        <f t="shared" si="71"/>
        <v>#N/A</v>
      </c>
      <c r="AJ76" t="e">
        <f t="shared" si="72"/>
        <v>#N/A</v>
      </c>
      <c r="AK76" t="e">
        <f t="shared" si="73"/>
        <v>#N/A</v>
      </c>
      <c r="AL76" t="e">
        <f t="shared" si="74"/>
        <v>#N/A</v>
      </c>
      <c r="AM76" t="e">
        <f t="shared" si="75"/>
        <v>#N/A</v>
      </c>
      <c r="AN76" t="e">
        <f t="shared" si="76"/>
        <v>#N/A</v>
      </c>
      <c r="AO76" t="e">
        <f t="shared" si="77"/>
        <v>#N/A</v>
      </c>
      <c r="AP76" t="e">
        <f t="shared" si="78"/>
        <v>#N/A</v>
      </c>
      <c r="AQ76" t="e">
        <f t="shared" si="79"/>
        <v>#N/A</v>
      </c>
      <c r="AR76" t="e">
        <f t="shared" si="80"/>
        <v>#N/A</v>
      </c>
      <c r="AS76" t="e">
        <f t="shared" si="81"/>
        <v>#N/A</v>
      </c>
      <c r="AT76" t="e">
        <f t="shared" si="82"/>
        <v>#N/A</v>
      </c>
      <c r="AU76" t="e">
        <f t="shared" si="83"/>
        <v>#N/A</v>
      </c>
    </row>
    <row r="77" spans="1:47" x14ac:dyDescent="0.3">
      <c r="A77" s="37" t="str">
        <f>日行情按到期月份分类!A77</f>
        <v>P812月</v>
      </c>
      <c r="B77" s="37" t="str">
        <f>日行情按到期月份分类!B77</f>
        <v>M1812-P-2550</v>
      </c>
      <c r="C77" s="37" t="str">
        <f>日行情按到期月份分类!C77</f>
        <v>豆粕期权M1812-P-2550</v>
      </c>
      <c r="D77" s="37">
        <f>日行情按到期月份分类!H77</f>
        <v>0.25218136282563214</v>
      </c>
      <c r="E77" s="37">
        <f>IFERROR(VLOOKUP(B77,yesterday!$A$12:$G$2950,7,FALSE),0)</f>
        <v>0.20368714507222169</v>
      </c>
      <c r="F77" t="e">
        <f t="shared" si="42"/>
        <v>#N/A</v>
      </c>
      <c r="G77" t="e">
        <f t="shared" si="43"/>
        <v>#N/A</v>
      </c>
      <c r="H77" t="e">
        <f t="shared" si="44"/>
        <v>#N/A</v>
      </c>
      <c r="I77" t="e">
        <f t="shared" si="45"/>
        <v>#N/A</v>
      </c>
      <c r="J77" t="e">
        <f t="shared" si="46"/>
        <v>#N/A</v>
      </c>
      <c r="K77" t="e">
        <f t="shared" si="47"/>
        <v>#N/A</v>
      </c>
      <c r="L77" t="e">
        <f t="shared" si="48"/>
        <v>#N/A</v>
      </c>
      <c r="M77" t="e">
        <f t="shared" si="49"/>
        <v>#N/A</v>
      </c>
      <c r="N77" t="e">
        <f t="shared" si="50"/>
        <v>#N/A</v>
      </c>
      <c r="O77" t="str">
        <f t="shared" si="51"/>
        <v>2550</v>
      </c>
      <c r="P77">
        <f t="shared" si="52"/>
        <v>0.25218136282563214</v>
      </c>
      <c r="Q77">
        <f t="shared" si="53"/>
        <v>0.20368714507222169</v>
      </c>
      <c r="R77" t="e">
        <f t="shared" si="54"/>
        <v>#N/A</v>
      </c>
      <c r="S77" t="e">
        <f t="shared" si="55"/>
        <v>#N/A</v>
      </c>
      <c r="T77" t="e">
        <f t="shared" si="56"/>
        <v>#N/A</v>
      </c>
      <c r="U77" t="e">
        <f t="shared" si="57"/>
        <v>#N/A</v>
      </c>
      <c r="V77" t="e">
        <f t="shared" si="58"/>
        <v>#N/A</v>
      </c>
      <c r="W77" t="e">
        <f t="shared" si="59"/>
        <v>#N/A</v>
      </c>
      <c r="X77" t="e">
        <f t="shared" si="60"/>
        <v>#N/A</v>
      </c>
      <c r="Y77" t="e">
        <f t="shared" si="61"/>
        <v>#N/A</v>
      </c>
      <c r="Z77" t="e">
        <f t="shared" si="62"/>
        <v>#N/A</v>
      </c>
      <c r="AA77" t="e">
        <f t="shared" si="63"/>
        <v>#N/A</v>
      </c>
      <c r="AB77" t="e">
        <f t="shared" si="64"/>
        <v>#N/A</v>
      </c>
      <c r="AC77" t="e">
        <f t="shared" si="65"/>
        <v>#N/A</v>
      </c>
      <c r="AD77" t="e">
        <f t="shared" si="66"/>
        <v>#N/A</v>
      </c>
      <c r="AE77" t="e">
        <f t="shared" si="67"/>
        <v>#N/A</v>
      </c>
      <c r="AF77" t="e">
        <f t="shared" si="68"/>
        <v>#N/A</v>
      </c>
      <c r="AG77" t="e">
        <f t="shared" si="69"/>
        <v>#N/A</v>
      </c>
      <c r="AH77" t="e">
        <f t="shared" si="70"/>
        <v>#N/A</v>
      </c>
      <c r="AI77" t="e">
        <f t="shared" si="71"/>
        <v>#N/A</v>
      </c>
      <c r="AJ77" t="e">
        <f t="shared" si="72"/>
        <v>#N/A</v>
      </c>
      <c r="AK77" t="e">
        <f t="shared" si="73"/>
        <v>#N/A</v>
      </c>
      <c r="AL77" t="e">
        <f t="shared" si="74"/>
        <v>#N/A</v>
      </c>
      <c r="AM77" t="e">
        <f t="shared" si="75"/>
        <v>#N/A</v>
      </c>
      <c r="AN77" t="e">
        <f t="shared" si="76"/>
        <v>#N/A</v>
      </c>
      <c r="AO77" t="e">
        <f t="shared" si="77"/>
        <v>#N/A</v>
      </c>
      <c r="AP77" t="e">
        <f t="shared" si="78"/>
        <v>#N/A</v>
      </c>
      <c r="AQ77" t="e">
        <f t="shared" si="79"/>
        <v>#N/A</v>
      </c>
      <c r="AR77" t="e">
        <f t="shared" si="80"/>
        <v>#N/A</v>
      </c>
      <c r="AS77" t="e">
        <f t="shared" si="81"/>
        <v>#N/A</v>
      </c>
      <c r="AT77" t="e">
        <f t="shared" si="82"/>
        <v>#N/A</v>
      </c>
      <c r="AU77" t="e">
        <f t="shared" si="83"/>
        <v>#N/A</v>
      </c>
    </row>
    <row r="78" spans="1:47" x14ac:dyDescent="0.3">
      <c r="A78" s="37" t="str">
        <f>日行情按到期月份分类!A78</f>
        <v>P812月</v>
      </c>
      <c r="B78" s="37" t="str">
        <f>日行情按到期月份分类!B78</f>
        <v>M1812-P-2600</v>
      </c>
      <c r="C78" s="37" t="str">
        <f>日行情按到期月份分类!C78</f>
        <v>豆粕期权M1812-P-2600</v>
      </c>
      <c r="D78" s="37">
        <f>日行情按到期月份分类!H78</f>
        <v>0.25342256684541697</v>
      </c>
      <c r="E78" s="37">
        <f>IFERROR(VLOOKUP(B78,yesterday!$A$12:$G$2950,7,FALSE),0)</f>
        <v>0.18923567744731901</v>
      </c>
      <c r="F78" t="e">
        <f t="shared" si="42"/>
        <v>#N/A</v>
      </c>
      <c r="G78" t="e">
        <f t="shared" si="43"/>
        <v>#N/A</v>
      </c>
      <c r="H78" t="e">
        <f t="shared" si="44"/>
        <v>#N/A</v>
      </c>
      <c r="I78" t="e">
        <f t="shared" si="45"/>
        <v>#N/A</v>
      </c>
      <c r="J78" t="e">
        <f t="shared" si="46"/>
        <v>#N/A</v>
      </c>
      <c r="K78" t="e">
        <f t="shared" si="47"/>
        <v>#N/A</v>
      </c>
      <c r="L78" t="e">
        <f t="shared" si="48"/>
        <v>#N/A</v>
      </c>
      <c r="M78" t="e">
        <f t="shared" si="49"/>
        <v>#N/A</v>
      </c>
      <c r="N78" t="e">
        <f t="shared" si="50"/>
        <v>#N/A</v>
      </c>
      <c r="O78" t="str">
        <f t="shared" si="51"/>
        <v>2600</v>
      </c>
      <c r="P78">
        <f t="shared" si="52"/>
        <v>0.25342256684541697</v>
      </c>
      <c r="Q78">
        <f t="shared" si="53"/>
        <v>0.18923567744731901</v>
      </c>
      <c r="R78" t="e">
        <f t="shared" si="54"/>
        <v>#N/A</v>
      </c>
      <c r="S78" t="e">
        <f t="shared" si="55"/>
        <v>#N/A</v>
      </c>
      <c r="T78" t="e">
        <f t="shared" si="56"/>
        <v>#N/A</v>
      </c>
      <c r="U78" t="e">
        <f t="shared" si="57"/>
        <v>#N/A</v>
      </c>
      <c r="V78" t="e">
        <f t="shared" si="58"/>
        <v>#N/A</v>
      </c>
      <c r="W78" t="e">
        <f t="shared" si="59"/>
        <v>#N/A</v>
      </c>
      <c r="X78" t="e">
        <f t="shared" si="60"/>
        <v>#N/A</v>
      </c>
      <c r="Y78" t="e">
        <f t="shared" si="61"/>
        <v>#N/A</v>
      </c>
      <c r="Z78" t="e">
        <f t="shared" si="62"/>
        <v>#N/A</v>
      </c>
      <c r="AA78" t="e">
        <f t="shared" si="63"/>
        <v>#N/A</v>
      </c>
      <c r="AB78" t="e">
        <f t="shared" si="64"/>
        <v>#N/A</v>
      </c>
      <c r="AC78" t="e">
        <f t="shared" si="65"/>
        <v>#N/A</v>
      </c>
      <c r="AD78" t="e">
        <f t="shared" si="66"/>
        <v>#N/A</v>
      </c>
      <c r="AE78" t="e">
        <f t="shared" si="67"/>
        <v>#N/A</v>
      </c>
      <c r="AF78" t="e">
        <f t="shared" si="68"/>
        <v>#N/A</v>
      </c>
      <c r="AG78" t="e">
        <f t="shared" si="69"/>
        <v>#N/A</v>
      </c>
      <c r="AH78" t="e">
        <f t="shared" si="70"/>
        <v>#N/A</v>
      </c>
      <c r="AI78" t="e">
        <f t="shared" si="71"/>
        <v>#N/A</v>
      </c>
      <c r="AJ78" t="e">
        <f t="shared" si="72"/>
        <v>#N/A</v>
      </c>
      <c r="AK78" t="e">
        <f t="shared" si="73"/>
        <v>#N/A</v>
      </c>
      <c r="AL78" t="e">
        <f t="shared" si="74"/>
        <v>#N/A</v>
      </c>
      <c r="AM78" t="e">
        <f t="shared" si="75"/>
        <v>#N/A</v>
      </c>
      <c r="AN78" t="e">
        <f t="shared" si="76"/>
        <v>#N/A</v>
      </c>
      <c r="AO78" t="e">
        <f t="shared" si="77"/>
        <v>#N/A</v>
      </c>
      <c r="AP78" t="e">
        <f t="shared" si="78"/>
        <v>#N/A</v>
      </c>
      <c r="AQ78" t="e">
        <f t="shared" si="79"/>
        <v>#N/A</v>
      </c>
      <c r="AR78" t="e">
        <f t="shared" si="80"/>
        <v>#N/A</v>
      </c>
      <c r="AS78" t="e">
        <f t="shared" si="81"/>
        <v>#N/A</v>
      </c>
      <c r="AT78" t="e">
        <f t="shared" si="82"/>
        <v>#N/A</v>
      </c>
      <c r="AU78" t="e">
        <f t="shared" si="83"/>
        <v>#N/A</v>
      </c>
    </row>
    <row r="79" spans="1:47" x14ac:dyDescent="0.3">
      <c r="A79" s="37" t="str">
        <f>日行情按到期月份分类!A79</f>
        <v>P812月</v>
      </c>
      <c r="B79" s="37" t="str">
        <f>日行情按到期月份分类!B79</f>
        <v>M1812-P-2650</v>
      </c>
      <c r="C79" s="37" t="str">
        <f>日行情按到期月份分类!C79</f>
        <v>豆粕期权M1812-P-2650</v>
      </c>
      <c r="D79" s="37">
        <f>日行情按到期月份分类!H79</f>
        <v>0.22877610784709454</v>
      </c>
      <c r="E79" s="37">
        <f>IFERROR(VLOOKUP(B79,yesterday!$A$12:$G$2950,7,FALSE),0)</f>
        <v>0.19034479790449141</v>
      </c>
      <c r="F79" t="e">
        <f t="shared" si="42"/>
        <v>#N/A</v>
      </c>
      <c r="G79" t="e">
        <f t="shared" si="43"/>
        <v>#N/A</v>
      </c>
      <c r="H79" t="e">
        <f t="shared" si="44"/>
        <v>#N/A</v>
      </c>
      <c r="I79" t="e">
        <f t="shared" si="45"/>
        <v>#N/A</v>
      </c>
      <c r="J79" t="e">
        <f t="shared" si="46"/>
        <v>#N/A</v>
      </c>
      <c r="K79" t="e">
        <f t="shared" si="47"/>
        <v>#N/A</v>
      </c>
      <c r="L79" t="e">
        <f t="shared" si="48"/>
        <v>#N/A</v>
      </c>
      <c r="M79" t="e">
        <f t="shared" si="49"/>
        <v>#N/A</v>
      </c>
      <c r="N79" t="e">
        <f t="shared" si="50"/>
        <v>#N/A</v>
      </c>
      <c r="O79" t="str">
        <f t="shared" si="51"/>
        <v>2650</v>
      </c>
      <c r="P79">
        <f t="shared" si="52"/>
        <v>0.22877610784709454</v>
      </c>
      <c r="Q79">
        <f t="shared" si="53"/>
        <v>0.19034479790449141</v>
      </c>
      <c r="R79" t="e">
        <f t="shared" si="54"/>
        <v>#N/A</v>
      </c>
      <c r="S79" t="e">
        <f t="shared" si="55"/>
        <v>#N/A</v>
      </c>
      <c r="T79" t="e">
        <f t="shared" si="56"/>
        <v>#N/A</v>
      </c>
      <c r="U79" t="e">
        <f t="shared" si="57"/>
        <v>#N/A</v>
      </c>
      <c r="V79" t="e">
        <f t="shared" si="58"/>
        <v>#N/A</v>
      </c>
      <c r="W79" t="e">
        <f t="shared" si="59"/>
        <v>#N/A</v>
      </c>
      <c r="X79" t="e">
        <f t="shared" si="60"/>
        <v>#N/A</v>
      </c>
      <c r="Y79" t="e">
        <f t="shared" si="61"/>
        <v>#N/A</v>
      </c>
      <c r="Z79" t="e">
        <f t="shared" si="62"/>
        <v>#N/A</v>
      </c>
      <c r="AA79" t="e">
        <f t="shared" si="63"/>
        <v>#N/A</v>
      </c>
      <c r="AB79" t="e">
        <f t="shared" si="64"/>
        <v>#N/A</v>
      </c>
      <c r="AC79" t="e">
        <f t="shared" si="65"/>
        <v>#N/A</v>
      </c>
      <c r="AD79" t="e">
        <f t="shared" si="66"/>
        <v>#N/A</v>
      </c>
      <c r="AE79" t="e">
        <f t="shared" si="67"/>
        <v>#N/A</v>
      </c>
      <c r="AF79" t="e">
        <f t="shared" si="68"/>
        <v>#N/A</v>
      </c>
      <c r="AG79" t="e">
        <f t="shared" si="69"/>
        <v>#N/A</v>
      </c>
      <c r="AH79" t="e">
        <f t="shared" si="70"/>
        <v>#N/A</v>
      </c>
      <c r="AI79" t="e">
        <f t="shared" si="71"/>
        <v>#N/A</v>
      </c>
      <c r="AJ79" t="e">
        <f t="shared" si="72"/>
        <v>#N/A</v>
      </c>
      <c r="AK79" t="e">
        <f t="shared" si="73"/>
        <v>#N/A</v>
      </c>
      <c r="AL79" t="e">
        <f t="shared" si="74"/>
        <v>#N/A</v>
      </c>
      <c r="AM79" t="e">
        <f t="shared" si="75"/>
        <v>#N/A</v>
      </c>
      <c r="AN79" t="e">
        <f t="shared" si="76"/>
        <v>#N/A</v>
      </c>
      <c r="AO79" t="e">
        <f t="shared" si="77"/>
        <v>#N/A</v>
      </c>
      <c r="AP79" t="e">
        <f t="shared" si="78"/>
        <v>#N/A</v>
      </c>
      <c r="AQ79" t="e">
        <f t="shared" si="79"/>
        <v>#N/A</v>
      </c>
      <c r="AR79" t="e">
        <f t="shared" si="80"/>
        <v>#N/A</v>
      </c>
      <c r="AS79" t="e">
        <f t="shared" si="81"/>
        <v>#N/A</v>
      </c>
      <c r="AT79" t="e">
        <f t="shared" si="82"/>
        <v>#N/A</v>
      </c>
      <c r="AU79" t="e">
        <f t="shared" si="83"/>
        <v>#N/A</v>
      </c>
    </row>
    <row r="80" spans="1:47" x14ac:dyDescent="0.3">
      <c r="A80" s="37" t="str">
        <f>日行情按到期月份分类!A80</f>
        <v>P812月</v>
      </c>
      <c r="B80" s="37" t="str">
        <f>日行情按到期月份分类!B80</f>
        <v>M1812-P-2700</v>
      </c>
      <c r="C80" s="37" t="str">
        <f>日行情按到期月份分类!C80</f>
        <v>豆粕期权M1812-P-2700</v>
      </c>
      <c r="D80" s="37">
        <f>日行情按到期月份分类!H80</f>
        <v>0.25152762071609491</v>
      </c>
      <c r="E80" s="37">
        <f>IFERROR(VLOOKUP(B80,yesterday!$A$12:$G$2950,7,FALSE),0)</f>
        <v>0.19343636389076704</v>
      </c>
      <c r="F80" t="e">
        <f t="shared" si="42"/>
        <v>#N/A</v>
      </c>
      <c r="G80" t="e">
        <f t="shared" si="43"/>
        <v>#N/A</v>
      </c>
      <c r="H80" t="e">
        <f t="shared" si="44"/>
        <v>#N/A</v>
      </c>
      <c r="I80" t="e">
        <f t="shared" si="45"/>
        <v>#N/A</v>
      </c>
      <c r="J80" t="e">
        <f t="shared" si="46"/>
        <v>#N/A</v>
      </c>
      <c r="K80" t="e">
        <f t="shared" si="47"/>
        <v>#N/A</v>
      </c>
      <c r="L80" t="e">
        <f t="shared" si="48"/>
        <v>#N/A</v>
      </c>
      <c r="M80" t="e">
        <f t="shared" si="49"/>
        <v>#N/A</v>
      </c>
      <c r="N80" t="e">
        <f t="shared" si="50"/>
        <v>#N/A</v>
      </c>
      <c r="O80" t="str">
        <f t="shared" si="51"/>
        <v>2700</v>
      </c>
      <c r="P80">
        <f t="shared" si="52"/>
        <v>0.25152762071609491</v>
      </c>
      <c r="Q80">
        <f t="shared" si="53"/>
        <v>0.19343636389076704</v>
      </c>
      <c r="R80" t="e">
        <f t="shared" si="54"/>
        <v>#N/A</v>
      </c>
      <c r="S80" t="e">
        <f t="shared" si="55"/>
        <v>#N/A</v>
      </c>
      <c r="T80" t="e">
        <f t="shared" si="56"/>
        <v>#N/A</v>
      </c>
      <c r="U80" t="e">
        <f t="shared" si="57"/>
        <v>#N/A</v>
      </c>
      <c r="V80" t="e">
        <f t="shared" si="58"/>
        <v>#N/A</v>
      </c>
      <c r="W80" t="e">
        <f t="shared" si="59"/>
        <v>#N/A</v>
      </c>
      <c r="X80" t="e">
        <f t="shared" si="60"/>
        <v>#N/A</v>
      </c>
      <c r="Y80" t="e">
        <f t="shared" si="61"/>
        <v>#N/A</v>
      </c>
      <c r="Z80" t="e">
        <f t="shared" si="62"/>
        <v>#N/A</v>
      </c>
      <c r="AA80" t="e">
        <f t="shared" si="63"/>
        <v>#N/A</v>
      </c>
      <c r="AB80" t="e">
        <f t="shared" si="64"/>
        <v>#N/A</v>
      </c>
      <c r="AC80" t="e">
        <f t="shared" si="65"/>
        <v>#N/A</v>
      </c>
      <c r="AD80" t="e">
        <f t="shared" si="66"/>
        <v>#N/A</v>
      </c>
      <c r="AE80" t="e">
        <f t="shared" si="67"/>
        <v>#N/A</v>
      </c>
      <c r="AF80" t="e">
        <f t="shared" si="68"/>
        <v>#N/A</v>
      </c>
      <c r="AG80" t="e">
        <f t="shared" si="69"/>
        <v>#N/A</v>
      </c>
      <c r="AH80" t="e">
        <f t="shared" si="70"/>
        <v>#N/A</v>
      </c>
      <c r="AI80" t="e">
        <f t="shared" si="71"/>
        <v>#N/A</v>
      </c>
      <c r="AJ80" t="e">
        <f t="shared" si="72"/>
        <v>#N/A</v>
      </c>
      <c r="AK80" t="e">
        <f t="shared" si="73"/>
        <v>#N/A</v>
      </c>
      <c r="AL80" t="e">
        <f t="shared" si="74"/>
        <v>#N/A</v>
      </c>
      <c r="AM80" t="e">
        <f t="shared" si="75"/>
        <v>#N/A</v>
      </c>
      <c r="AN80" t="e">
        <f t="shared" si="76"/>
        <v>#N/A</v>
      </c>
      <c r="AO80" t="e">
        <f t="shared" si="77"/>
        <v>#N/A</v>
      </c>
      <c r="AP80" t="e">
        <f t="shared" si="78"/>
        <v>#N/A</v>
      </c>
      <c r="AQ80" t="e">
        <f t="shared" si="79"/>
        <v>#N/A</v>
      </c>
      <c r="AR80" t="e">
        <f t="shared" si="80"/>
        <v>#N/A</v>
      </c>
      <c r="AS80" t="e">
        <f t="shared" si="81"/>
        <v>#N/A</v>
      </c>
      <c r="AT80" t="e">
        <f t="shared" si="82"/>
        <v>#N/A</v>
      </c>
      <c r="AU80" t="e">
        <f t="shared" si="83"/>
        <v>#N/A</v>
      </c>
    </row>
    <row r="81" spans="1:47" x14ac:dyDescent="0.3">
      <c r="A81" s="37" t="str">
        <f>日行情按到期月份分类!A81</f>
        <v>P812月</v>
      </c>
      <c r="B81" s="37" t="str">
        <f>日行情按到期月份分类!B81</f>
        <v>M1812-P-2750</v>
      </c>
      <c r="C81" s="37" t="str">
        <f>日行情按到期月份分类!C81</f>
        <v>豆粕期权M1812-P-2750</v>
      </c>
      <c r="D81" s="37">
        <f>日行情按到期月份分类!H81</f>
        <v>0.25154645573675627</v>
      </c>
      <c r="E81" s="37">
        <f>IFERROR(VLOOKUP(B81,yesterday!$A$12:$G$2950,7,FALSE),0)</f>
        <v>0.19433210025310513</v>
      </c>
      <c r="F81" t="e">
        <f t="shared" si="42"/>
        <v>#N/A</v>
      </c>
      <c r="G81" t="e">
        <f t="shared" si="43"/>
        <v>#N/A</v>
      </c>
      <c r="H81" t="e">
        <f t="shared" si="44"/>
        <v>#N/A</v>
      </c>
      <c r="I81" t="e">
        <f t="shared" si="45"/>
        <v>#N/A</v>
      </c>
      <c r="J81" t="e">
        <f t="shared" si="46"/>
        <v>#N/A</v>
      </c>
      <c r="K81" t="e">
        <f t="shared" si="47"/>
        <v>#N/A</v>
      </c>
      <c r="L81" t="e">
        <f t="shared" si="48"/>
        <v>#N/A</v>
      </c>
      <c r="M81" t="e">
        <f t="shared" si="49"/>
        <v>#N/A</v>
      </c>
      <c r="N81" t="e">
        <f t="shared" si="50"/>
        <v>#N/A</v>
      </c>
      <c r="O81" t="str">
        <f t="shared" si="51"/>
        <v>2750</v>
      </c>
      <c r="P81">
        <f t="shared" si="52"/>
        <v>0.25154645573675627</v>
      </c>
      <c r="Q81">
        <f t="shared" si="53"/>
        <v>0.19433210025310513</v>
      </c>
      <c r="R81" t="e">
        <f t="shared" si="54"/>
        <v>#N/A</v>
      </c>
      <c r="S81" t="e">
        <f t="shared" si="55"/>
        <v>#N/A</v>
      </c>
      <c r="T81" t="e">
        <f t="shared" si="56"/>
        <v>#N/A</v>
      </c>
      <c r="U81" t="e">
        <f t="shared" si="57"/>
        <v>#N/A</v>
      </c>
      <c r="V81" t="e">
        <f t="shared" si="58"/>
        <v>#N/A</v>
      </c>
      <c r="W81" t="e">
        <f t="shared" si="59"/>
        <v>#N/A</v>
      </c>
      <c r="X81" t="e">
        <f t="shared" si="60"/>
        <v>#N/A</v>
      </c>
      <c r="Y81" t="e">
        <f t="shared" si="61"/>
        <v>#N/A</v>
      </c>
      <c r="Z81" t="e">
        <f t="shared" si="62"/>
        <v>#N/A</v>
      </c>
      <c r="AA81" t="e">
        <f t="shared" si="63"/>
        <v>#N/A</v>
      </c>
      <c r="AB81" t="e">
        <f t="shared" si="64"/>
        <v>#N/A</v>
      </c>
      <c r="AC81" t="e">
        <f t="shared" si="65"/>
        <v>#N/A</v>
      </c>
      <c r="AD81" t="e">
        <f t="shared" si="66"/>
        <v>#N/A</v>
      </c>
      <c r="AE81" t="e">
        <f t="shared" si="67"/>
        <v>#N/A</v>
      </c>
      <c r="AF81" t="e">
        <f t="shared" si="68"/>
        <v>#N/A</v>
      </c>
      <c r="AG81" t="e">
        <f t="shared" si="69"/>
        <v>#N/A</v>
      </c>
      <c r="AH81" t="e">
        <f t="shared" si="70"/>
        <v>#N/A</v>
      </c>
      <c r="AI81" t="e">
        <f t="shared" si="71"/>
        <v>#N/A</v>
      </c>
      <c r="AJ81" t="e">
        <f t="shared" si="72"/>
        <v>#N/A</v>
      </c>
      <c r="AK81" t="e">
        <f t="shared" si="73"/>
        <v>#N/A</v>
      </c>
      <c r="AL81" t="e">
        <f t="shared" si="74"/>
        <v>#N/A</v>
      </c>
      <c r="AM81" t="e">
        <f t="shared" si="75"/>
        <v>#N/A</v>
      </c>
      <c r="AN81" t="e">
        <f t="shared" si="76"/>
        <v>#N/A</v>
      </c>
      <c r="AO81" t="e">
        <f t="shared" si="77"/>
        <v>#N/A</v>
      </c>
      <c r="AP81" t="e">
        <f t="shared" si="78"/>
        <v>#N/A</v>
      </c>
      <c r="AQ81" t="e">
        <f t="shared" si="79"/>
        <v>#N/A</v>
      </c>
      <c r="AR81" t="e">
        <f t="shared" si="80"/>
        <v>#N/A</v>
      </c>
      <c r="AS81" t="e">
        <f t="shared" si="81"/>
        <v>#N/A</v>
      </c>
      <c r="AT81" t="e">
        <f t="shared" si="82"/>
        <v>#N/A</v>
      </c>
      <c r="AU81" t="e">
        <f t="shared" si="83"/>
        <v>#N/A</v>
      </c>
    </row>
    <row r="82" spans="1:47" x14ac:dyDescent="0.3">
      <c r="A82" s="37" t="str">
        <f>日行情按到期月份分类!A82</f>
        <v>P812月</v>
      </c>
      <c r="B82" s="37" t="str">
        <f>日行情按到期月份分类!B82</f>
        <v>M1812-P-2800</v>
      </c>
      <c r="C82" s="37" t="str">
        <f>日行情按到期月份分类!C82</f>
        <v>豆粕期权M1812-P-2800</v>
      </c>
      <c r="D82" s="37">
        <f>日行情按到期月份分类!H82</f>
        <v>0.25107367287635801</v>
      </c>
      <c r="E82" s="37">
        <f>IFERROR(VLOOKUP(B82,yesterday!$A$12:$G$2950,7,FALSE),0)</f>
        <v>0.19638034914553162</v>
      </c>
      <c r="F82" t="e">
        <f t="shared" si="42"/>
        <v>#N/A</v>
      </c>
      <c r="G82" t="e">
        <f t="shared" si="43"/>
        <v>#N/A</v>
      </c>
      <c r="H82" t="e">
        <f t="shared" si="44"/>
        <v>#N/A</v>
      </c>
      <c r="I82" t="e">
        <f t="shared" si="45"/>
        <v>#N/A</v>
      </c>
      <c r="J82" t="e">
        <f t="shared" si="46"/>
        <v>#N/A</v>
      </c>
      <c r="K82" t="e">
        <f t="shared" si="47"/>
        <v>#N/A</v>
      </c>
      <c r="L82" t="e">
        <f t="shared" si="48"/>
        <v>#N/A</v>
      </c>
      <c r="M82" t="e">
        <f t="shared" si="49"/>
        <v>#N/A</v>
      </c>
      <c r="N82" t="e">
        <f t="shared" si="50"/>
        <v>#N/A</v>
      </c>
      <c r="O82" t="str">
        <f t="shared" si="51"/>
        <v>2800</v>
      </c>
      <c r="P82">
        <f t="shared" si="52"/>
        <v>0.25107367287635801</v>
      </c>
      <c r="Q82">
        <f t="shared" si="53"/>
        <v>0.19638034914553162</v>
      </c>
      <c r="R82" t="e">
        <f t="shared" si="54"/>
        <v>#N/A</v>
      </c>
      <c r="S82" t="e">
        <f t="shared" si="55"/>
        <v>#N/A</v>
      </c>
      <c r="T82" t="e">
        <f t="shared" si="56"/>
        <v>#N/A</v>
      </c>
      <c r="U82" t="e">
        <f t="shared" si="57"/>
        <v>#N/A</v>
      </c>
      <c r="V82" t="e">
        <f t="shared" si="58"/>
        <v>#N/A</v>
      </c>
      <c r="W82" t="e">
        <f t="shared" si="59"/>
        <v>#N/A</v>
      </c>
      <c r="X82" t="e">
        <f t="shared" si="60"/>
        <v>#N/A</v>
      </c>
      <c r="Y82" t="e">
        <f t="shared" si="61"/>
        <v>#N/A</v>
      </c>
      <c r="Z82" t="e">
        <f t="shared" si="62"/>
        <v>#N/A</v>
      </c>
      <c r="AA82" t="e">
        <f t="shared" si="63"/>
        <v>#N/A</v>
      </c>
      <c r="AB82" t="e">
        <f t="shared" si="64"/>
        <v>#N/A</v>
      </c>
      <c r="AC82" t="e">
        <f t="shared" si="65"/>
        <v>#N/A</v>
      </c>
      <c r="AD82" t="e">
        <f t="shared" si="66"/>
        <v>#N/A</v>
      </c>
      <c r="AE82" t="e">
        <f t="shared" si="67"/>
        <v>#N/A</v>
      </c>
      <c r="AF82" t="e">
        <f t="shared" si="68"/>
        <v>#N/A</v>
      </c>
      <c r="AG82" t="e">
        <f t="shared" si="69"/>
        <v>#N/A</v>
      </c>
      <c r="AH82" t="e">
        <f t="shared" si="70"/>
        <v>#N/A</v>
      </c>
      <c r="AI82" t="e">
        <f t="shared" si="71"/>
        <v>#N/A</v>
      </c>
      <c r="AJ82" t="e">
        <f t="shared" si="72"/>
        <v>#N/A</v>
      </c>
      <c r="AK82" t="e">
        <f t="shared" si="73"/>
        <v>#N/A</v>
      </c>
      <c r="AL82" t="e">
        <f t="shared" si="74"/>
        <v>#N/A</v>
      </c>
      <c r="AM82" t="e">
        <f t="shared" si="75"/>
        <v>#N/A</v>
      </c>
      <c r="AN82" t="e">
        <f t="shared" si="76"/>
        <v>#N/A</v>
      </c>
      <c r="AO82" t="e">
        <f t="shared" si="77"/>
        <v>#N/A</v>
      </c>
      <c r="AP82" t="e">
        <f t="shared" si="78"/>
        <v>#N/A</v>
      </c>
      <c r="AQ82" t="e">
        <f t="shared" si="79"/>
        <v>#N/A</v>
      </c>
      <c r="AR82" t="e">
        <f t="shared" si="80"/>
        <v>#N/A</v>
      </c>
      <c r="AS82" t="e">
        <f t="shared" si="81"/>
        <v>#N/A</v>
      </c>
      <c r="AT82" t="e">
        <f t="shared" si="82"/>
        <v>#N/A</v>
      </c>
      <c r="AU82" t="e">
        <f t="shared" si="83"/>
        <v>#N/A</v>
      </c>
    </row>
    <row r="83" spans="1:47" x14ac:dyDescent="0.3">
      <c r="A83" s="37" t="str">
        <f>日行情按到期月份分类!A83</f>
        <v>P812月</v>
      </c>
      <c r="B83" s="37" t="str">
        <f>日行情按到期月份分类!B83</f>
        <v>M1812-P-2850</v>
      </c>
      <c r="C83" s="37" t="str">
        <f>日行情按到期月份分类!C83</f>
        <v>豆粕期权M1812-P-2850</v>
      </c>
      <c r="D83" s="37">
        <f>日行情按到期月份分类!H83</f>
        <v>0.2507607492735982</v>
      </c>
      <c r="E83" s="37">
        <f>IFERROR(VLOOKUP(B83,yesterday!$A$12:$G$2950,7,FALSE),0)</f>
        <v>0.19697013563111421</v>
      </c>
      <c r="F83" t="e">
        <f t="shared" si="42"/>
        <v>#N/A</v>
      </c>
      <c r="G83" t="e">
        <f t="shared" si="43"/>
        <v>#N/A</v>
      </c>
      <c r="H83" t="e">
        <f t="shared" si="44"/>
        <v>#N/A</v>
      </c>
      <c r="I83" t="e">
        <f t="shared" si="45"/>
        <v>#N/A</v>
      </c>
      <c r="J83" t="e">
        <f t="shared" si="46"/>
        <v>#N/A</v>
      </c>
      <c r="K83" t="e">
        <f t="shared" si="47"/>
        <v>#N/A</v>
      </c>
      <c r="L83" t="e">
        <f t="shared" si="48"/>
        <v>#N/A</v>
      </c>
      <c r="M83" t="e">
        <f t="shared" si="49"/>
        <v>#N/A</v>
      </c>
      <c r="N83" t="e">
        <f t="shared" si="50"/>
        <v>#N/A</v>
      </c>
      <c r="O83" t="str">
        <f t="shared" si="51"/>
        <v>2850</v>
      </c>
      <c r="P83">
        <f t="shared" si="52"/>
        <v>0.2507607492735982</v>
      </c>
      <c r="Q83">
        <f t="shared" si="53"/>
        <v>0.19697013563111421</v>
      </c>
      <c r="R83" t="e">
        <f t="shared" si="54"/>
        <v>#N/A</v>
      </c>
      <c r="S83" t="e">
        <f t="shared" si="55"/>
        <v>#N/A</v>
      </c>
      <c r="T83" t="e">
        <f t="shared" si="56"/>
        <v>#N/A</v>
      </c>
      <c r="U83" t="e">
        <f t="shared" si="57"/>
        <v>#N/A</v>
      </c>
      <c r="V83" t="e">
        <f t="shared" si="58"/>
        <v>#N/A</v>
      </c>
      <c r="W83" t="e">
        <f t="shared" si="59"/>
        <v>#N/A</v>
      </c>
      <c r="X83" t="e">
        <f t="shared" si="60"/>
        <v>#N/A</v>
      </c>
      <c r="Y83" t="e">
        <f t="shared" si="61"/>
        <v>#N/A</v>
      </c>
      <c r="Z83" t="e">
        <f t="shared" si="62"/>
        <v>#N/A</v>
      </c>
      <c r="AA83" t="e">
        <f t="shared" si="63"/>
        <v>#N/A</v>
      </c>
      <c r="AB83" t="e">
        <f t="shared" si="64"/>
        <v>#N/A</v>
      </c>
      <c r="AC83" t="e">
        <f t="shared" si="65"/>
        <v>#N/A</v>
      </c>
      <c r="AD83" t="e">
        <f t="shared" si="66"/>
        <v>#N/A</v>
      </c>
      <c r="AE83" t="e">
        <f t="shared" si="67"/>
        <v>#N/A</v>
      </c>
      <c r="AF83" t="e">
        <f t="shared" si="68"/>
        <v>#N/A</v>
      </c>
      <c r="AG83" t="e">
        <f t="shared" si="69"/>
        <v>#N/A</v>
      </c>
      <c r="AH83" t="e">
        <f t="shared" si="70"/>
        <v>#N/A</v>
      </c>
      <c r="AI83" t="e">
        <f t="shared" si="71"/>
        <v>#N/A</v>
      </c>
      <c r="AJ83" t="e">
        <f t="shared" si="72"/>
        <v>#N/A</v>
      </c>
      <c r="AK83" t="e">
        <f t="shared" si="73"/>
        <v>#N/A</v>
      </c>
      <c r="AL83" t="e">
        <f t="shared" si="74"/>
        <v>#N/A</v>
      </c>
      <c r="AM83" t="e">
        <f t="shared" si="75"/>
        <v>#N/A</v>
      </c>
      <c r="AN83" t="e">
        <f t="shared" si="76"/>
        <v>#N/A</v>
      </c>
      <c r="AO83" t="e">
        <f t="shared" si="77"/>
        <v>#N/A</v>
      </c>
      <c r="AP83" t="e">
        <f t="shared" si="78"/>
        <v>#N/A</v>
      </c>
      <c r="AQ83" t="e">
        <f t="shared" si="79"/>
        <v>#N/A</v>
      </c>
      <c r="AR83" t="e">
        <f t="shared" si="80"/>
        <v>#N/A</v>
      </c>
      <c r="AS83" t="e">
        <f t="shared" si="81"/>
        <v>#N/A</v>
      </c>
      <c r="AT83" t="e">
        <f t="shared" si="82"/>
        <v>#N/A</v>
      </c>
      <c r="AU83" t="e">
        <f t="shared" si="83"/>
        <v>#N/A</v>
      </c>
    </row>
    <row r="84" spans="1:47" x14ac:dyDescent="0.3">
      <c r="A84" s="37" t="str">
        <f>日行情按到期月份分类!A84</f>
        <v>P812月</v>
      </c>
      <c r="B84" s="37" t="str">
        <f>日行情按到期月份分类!B84</f>
        <v>M1812-P-2900</v>
      </c>
      <c r="C84" s="37" t="str">
        <f>日行情按到期月份分类!C84</f>
        <v>豆粕期权M1812-P-2900</v>
      </c>
      <c r="D84" s="37">
        <f>日行情按到期月份分类!H84</f>
        <v>0.25187726068824523</v>
      </c>
      <c r="E84" s="37">
        <f>IFERROR(VLOOKUP(B84,yesterday!$A$12:$G$2950,7,FALSE),0)</f>
        <v>0.1976755548384786</v>
      </c>
      <c r="F84" t="e">
        <f t="shared" si="42"/>
        <v>#N/A</v>
      </c>
      <c r="G84" t="e">
        <f t="shared" si="43"/>
        <v>#N/A</v>
      </c>
      <c r="H84" t="e">
        <f t="shared" si="44"/>
        <v>#N/A</v>
      </c>
      <c r="I84" t="e">
        <f t="shared" si="45"/>
        <v>#N/A</v>
      </c>
      <c r="J84" t="e">
        <f t="shared" si="46"/>
        <v>#N/A</v>
      </c>
      <c r="K84" t="e">
        <f t="shared" si="47"/>
        <v>#N/A</v>
      </c>
      <c r="L84" t="e">
        <f t="shared" si="48"/>
        <v>#N/A</v>
      </c>
      <c r="M84" t="e">
        <f t="shared" si="49"/>
        <v>#N/A</v>
      </c>
      <c r="N84" t="e">
        <f t="shared" si="50"/>
        <v>#N/A</v>
      </c>
      <c r="O84" t="str">
        <f t="shared" si="51"/>
        <v>2900</v>
      </c>
      <c r="P84">
        <f t="shared" si="52"/>
        <v>0.25187726068824523</v>
      </c>
      <c r="Q84">
        <f t="shared" si="53"/>
        <v>0.1976755548384786</v>
      </c>
      <c r="R84" t="e">
        <f t="shared" si="54"/>
        <v>#N/A</v>
      </c>
      <c r="S84" t="e">
        <f t="shared" si="55"/>
        <v>#N/A</v>
      </c>
      <c r="T84" t="e">
        <f t="shared" si="56"/>
        <v>#N/A</v>
      </c>
      <c r="U84" t="e">
        <f t="shared" si="57"/>
        <v>#N/A</v>
      </c>
      <c r="V84" t="e">
        <f t="shared" si="58"/>
        <v>#N/A</v>
      </c>
      <c r="W84" t="e">
        <f t="shared" si="59"/>
        <v>#N/A</v>
      </c>
      <c r="X84" t="e">
        <f t="shared" si="60"/>
        <v>#N/A</v>
      </c>
      <c r="Y84" t="e">
        <f t="shared" si="61"/>
        <v>#N/A</v>
      </c>
      <c r="Z84" t="e">
        <f t="shared" si="62"/>
        <v>#N/A</v>
      </c>
      <c r="AA84" t="e">
        <f t="shared" si="63"/>
        <v>#N/A</v>
      </c>
      <c r="AB84" t="e">
        <f t="shared" si="64"/>
        <v>#N/A</v>
      </c>
      <c r="AC84" t="e">
        <f t="shared" si="65"/>
        <v>#N/A</v>
      </c>
      <c r="AD84" t="e">
        <f t="shared" si="66"/>
        <v>#N/A</v>
      </c>
      <c r="AE84" t="e">
        <f t="shared" si="67"/>
        <v>#N/A</v>
      </c>
      <c r="AF84" t="e">
        <f t="shared" si="68"/>
        <v>#N/A</v>
      </c>
      <c r="AG84" t="e">
        <f t="shared" si="69"/>
        <v>#N/A</v>
      </c>
      <c r="AH84" t="e">
        <f t="shared" si="70"/>
        <v>#N/A</v>
      </c>
      <c r="AI84" t="e">
        <f t="shared" si="71"/>
        <v>#N/A</v>
      </c>
      <c r="AJ84" t="e">
        <f t="shared" si="72"/>
        <v>#N/A</v>
      </c>
      <c r="AK84" t="e">
        <f t="shared" si="73"/>
        <v>#N/A</v>
      </c>
      <c r="AL84" t="e">
        <f t="shared" si="74"/>
        <v>#N/A</v>
      </c>
      <c r="AM84" t="e">
        <f t="shared" si="75"/>
        <v>#N/A</v>
      </c>
      <c r="AN84" t="e">
        <f t="shared" si="76"/>
        <v>#N/A</v>
      </c>
      <c r="AO84" t="e">
        <f t="shared" si="77"/>
        <v>#N/A</v>
      </c>
      <c r="AP84" t="e">
        <f t="shared" si="78"/>
        <v>#N/A</v>
      </c>
      <c r="AQ84" t="e">
        <f t="shared" si="79"/>
        <v>#N/A</v>
      </c>
      <c r="AR84" t="e">
        <f t="shared" si="80"/>
        <v>#N/A</v>
      </c>
      <c r="AS84" t="e">
        <f t="shared" si="81"/>
        <v>#N/A</v>
      </c>
      <c r="AT84" t="e">
        <f t="shared" si="82"/>
        <v>#N/A</v>
      </c>
      <c r="AU84" t="e">
        <f t="shared" si="83"/>
        <v>#N/A</v>
      </c>
    </row>
    <row r="85" spans="1:47" x14ac:dyDescent="0.3">
      <c r="A85" s="37" t="str">
        <f>日行情按到期月份分类!A85</f>
        <v>P812月</v>
      </c>
      <c r="B85" s="37" t="str">
        <f>日行情按到期月份分类!B85</f>
        <v>M1812-P-2950</v>
      </c>
      <c r="C85" s="37" t="str">
        <f>日行情按到期月份分类!C85</f>
        <v>豆粕期权M1812-P-2950</v>
      </c>
      <c r="D85" s="37">
        <f>日行情按到期月份分类!H85</f>
        <v>0.2521302221682668</v>
      </c>
      <c r="E85" s="37">
        <f>IFERROR(VLOOKUP(B85,yesterday!$A$12:$G$2950,7,FALSE),0)</f>
        <v>0.19735398858383296</v>
      </c>
      <c r="F85" t="e">
        <f t="shared" si="42"/>
        <v>#N/A</v>
      </c>
      <c r="G85" t="e">
        <f t="shared" si="43"/>
        <v>#N/A</v>
      </c>
      <c r="H85" t="e">
        <f t="shared" si="44"/>
        <v>#N/A</v>
      </c>
      <c r="I85" t="e">
        <f t="shared" si="45"/>
        <v>#N/A</v>
      </c>
      <c r="J85" t="e">
        <f t="shared" si="46"/>
        <v>#N/A</v>
      </c>
      <c r="K85" t="e">
        <f t="shared" si="47"/>
        <v>#N/A</v>
      </c>
      <c r="L85" t="e">
        <f t="shared" si="48"/>
        <v>#N/A</v>
      </c>
      <c r="M85" t="e">
        <f t="shared" si="49"/>
        <v>#N/A</v>
      </c>
      <c r="N85" t="e">
        <f t="shared" si="50"/>
        <v>#N/A</v>
      </c>
      <c r="O85" t="str">
        <f t="shared" si="51"/>
        <v>2950</v>
      </c>
      <c r="P85">
        <f t="shared" si="52"/>
        <v>0.2521302221682668</v>
      </c>
      <c r="Q85">
        <f t="shared" si="53"/>
        <v>0.19735398858383296</v>
      </c>
      <c r="R85" t="e">
        <f t="shared" si="54"/>
        <v>#N/A</v>
      </c>
      <c r="S85" t="e">
        <f t="shared" si="55"/>
        <v>#N/A</v>
      </c>
      <c r="T85" t="e">
        <f t="shared" si="56"/>
        <v>#N/A</v>
      </c>
      <c r="U85" t="e">
        <f t="shared" si="57"/>
        <v>#N/A</v>
      </c>
      <c r="V85" t="e">
        <f t="shared" si="58"/>
        <v>#N/A</v>
      </c>
      <c r="W85" t="e">
        <f t="shared" si="59"/>
        <v>#N/A</v>
      </c>
      <c r="X85" t="e">
        <f t="shared" si="60"/>
        <v>#N/A</v>
      </c>
      <c r="Y85" t="e">
        <f t="shared" si="61"/>
        <v>#N/A</v>
      </c>
      <c r="Z85" t="e">
        <f t="shared" si="62"/>
        <v>#N/A</v>
      </c>
      <c r="AA85" t="e">
        <f t="shared" si="63"/>
        <v>#N/A</v>
      </c>
      <c r="AB85" t="e">
        <f t="shared" si="64"/>
        <v>#N/A</v>
      </c>
      <c r="AC85" t="e">
        <f t="shared" si="65"/>
        <v>#N/A</v>
      </c>
      <c r="AD85" t="e">
        <f t="shared" si="66"/>
        <v>#N/A</v>
      </c>
      <c r="AE85" t="e">
        <f t="shared" si="67"/>
        <v>#N/A</v>
      </c>
      <c r="AF85" t="e">
        <f t="shared" si="68"/>
        <v>#N/A</v>
      </c>
      <c r="AG85" t="e">
        <f t="shared" si="69"/>
        <v>#N/A</v>
      </c>
      <c r="AH85" t="e">
        <f t="shared" si="70"/>
        <v>#N/A</v>
      </c>
      <c r="AI85" t="e">
        <f t="shared" si="71"/>
        <v>#N/A</v>
      </c>
      <c r="AJ85" t="e">
        <f t="shared" si="72"/>
        <v>#N/A</v>
      </c>
      <c r="AK85" t="e">
        <f t="shared" si="73"/>
        <v>#N/A</v>
      </c>
      <c r="AL85" t="e">
        <f t="shared" si="74"/>
        <v>#N/A</v>
      </c>
      <c r="AM85" t="e">
        <f t="shared" si="75"/>
        <v>#N/A</v>
      </c>
      <c r="AN85" t="e">
        <f t="shared" si="76"/>
        <v>#N/A</v>
      </c>
      <c r="AO85" t="e">
        <f t="shared" si="77"/>
        <v>#N/A</v>
      </c>
      <c r="AP85" t="e">
        <f t="shared" si="78"/>
        <v>#N/A</v>
      </c>
      <c r="AQ85" t="e">
        <f t="shared" si="79"/>
        <v>#N/A</v>
      </c>
      <c r="AR85" t="e">
        <f t="shared" si="80"/>
        <v>#N/A</v>
      </c>
      <c r="AS85" t="e">
        <f t="shared" si="81"/>
        <v>#N/A</v>
      </c>
      <c r="AT85" t="e">
        <f t="shared" si="82"/>
        <v>#N/A</v>
      </c>
      <c r="AU85" t="e">
        <f t="shared" si="83"/>
        <v>#N/A</v>
      </c>
    </row>
    <row r="86" spans="1:47" x14ac:dyDescent="0.3">
      <c r="A86" s="37" t="str">
        <f>日行情按到期月份分类!A86</f>
        <v>P812月</v>
      </c>
      <c r="B86" s="37" t="str">
        <f>日行情按到期月份分类!B86</f>
        <v>M1812-P-3000</v>
      </c>
      <c r="C86" s="37" t="str">
        <f>日行情按到期月份分类!C86</f>
        <v>豆粕期权M1812-P-3000</v>
      </c>
      <c r="D86" s="37">
        <f>日行情按到期月份分类!H86</f>
        <v>0.25237939876280724</v>
      </c>
      <c r="E86" s="37">
        <f>IFERROR(VLOOKUP(B86,yesterday!$A$12:$G$2950,7,FALSE),0)</f>
        <v>0.19700840171739453</v>
      </c>
      <c r="F86" t="e">
        <f t="shared" si="42"/>
        <v>#N/A</v>
      </c>
      <c r="G86" t="e">
        <f t="shared" si="43"/>
        <v>#N/A</v>
      </c>
      <c r="H86" t="e">
        <f t="shared" si="44"/>
        <v>#N/A</v>
      </c>
      <c r="I86" t="e">
        <f t="shared" si="45"/>
        <v>#N/A</v>
      </c>
      <c r="J86" t="e">
        <f t="shared" si="46"/>
        <v>#N/A</v>
      </c>
      <c r="K86" t="e">
        <f t="shared" si="47"/>
        <v>#N/A</v>
      </c>
      <c r="L86" t="e">
        <f t="shared" si="48"/>
        <v>#N/A</v>
      </c>
      <c r="M86" t="e">
        <f t="shared" si="49"/>
        <v>#N/A</v>
      </c>
      <c r="N86" t="e">
        <f t="shared" si="50"/>
        <v>#N/A</v>
      </c>
      <c r="O86" t="str">
        <f t="shared" si="51"/>
        <v>3000</v>
      </c>
      <c r="P86">
        <f t="shared" si="52"/>
        <v>0.25237939876280724</v>
      </c>
      <c r="Q86">
        <f t="shared" si="53"/>
        <v>0.19700840171739453</v>
      </c>
      <c r="R86" t="e">
        <f t="shared" si="54"/>
        <v>#N/A</v>
      </c>
      <c r="S86" t="e">
        <f t="shared" si="55"/>
        <v>#N/A</v>
      </c>
      <c r="T86" t="e">
        <f t="shared" si="56"/>
        <v>#N/A</v>
      </c>
      <c r="U86" t="e">
        <f t="shared" si="57"/>
        <v>#N/A</v>
      </c>
      <c r="V86" t="e">
        <f t="shared" si="58"/>
        <v>#N/A</v>
      </c>
      <c r="W86" t="e">
        <f t="shared" si="59"/>
        <v>#N/A</v>
      </c>
      <c r="X86" t="e">
        <f t="shared" si="60"/>
        <v>#N/A</v>
      </c>
      <c r="Y86" t="e">
        <f t="shared" si="61"/>
        <v>#N/A</v>
      </c>
      <c r="Z86" t="e">
        <f t="shared" si="62"/>
        <v>#N/A</v>
      </c>
      <c r="AA86" t="e">
        <f t="shared" si="63"/>
        <v>#N/A</v>
      </c>
      <c r="AB86" t="e">
        <f t="shared" si="64"/>
        <v>#N/A</v>
      </c>
      <c r="AC86" t="e">
        <f t="shared" si="65"/>
        <v>#N/A</v>
      </c>
      <c r="AD86" t="e">
        <f t="shared" si="66"/>
        <v>#N/A</v>
      </c>
      <c r="AE86" t="e">
        <f t="shared" si="67"/>
        <v>#N/A</v>
      </c>
      <c r="AF86" t="e">
        <f t="shared" si="68"/>
        <v>#N/A</v>
      </c>
      <c r="AG86" t="e">
        <f t="shared" si="69"/>
        <v>#N/A</v>
      </c>
      <c r="AH86" t="e">
        <f t="shared" si="70"/>
        <v>#N/A</v>
      </c>
      <c r="AI86" t="e">
        <f t="shared" si="71"/>
        <v>#N/A</v>
      </c>
      <c r="AJ86" t="e">
        <f t="shared" si="72"/>
        <v>#N/A</v>
      </c>
      <c r="AK86" t="e">
        <f t="shared" si="73"/>
        <v>#N/A</v>
      </c>
      <c r="AL86" t="e">
        <f t="shared" si="74"/>
        <v>#N/A</v>
      </c>
      <c r="AM86" t="e">
        <f t="shared" si="75"/>
        <v>#N/A</v>
      </c>
      <c r="AN86" t="e">
        <f t="shared" si="76"/>
        <v>#N/A</v>
      </c>
      <c r="AO86" t="e">
        <f t="shared" si="77"/>
        <v>#N/A</v>
      </c>
      <c r="AP86" t="e">
        <f t="shared" si="78"/>
        <v>#N/A</v>
      </c>
      <c r="AQ86" t="e">
        <f t="shared" si="79"/>
        <v>#N/A</v>
      </c>
      <c r="AR86" t="e">
        <f t="shared" si="80"/>
        <v>#N/A</v>
      </c>
      <c r="AS86" t="e">
        <f t="shared" si="81"/>
        <v>#N/A</v>
      </c>
      <c r="AT86" t="e">
        <f t="shared" si="82"/>
        <v>#N/A</v>
      </c>
      <c r="AU86" t="e">
        <f t="shared" si="83"/>
        <v>#N/A</v>
      </c>
    </row>
    <row r="87" spans="1:47" x14ac:dyDescent="0.3">
      <c r="A87" s="37" t="str">
        <f>日行情按到期月份分类!A87</f>
        <v>P812月</v>
      </c>
      <c r="B87" s="37" t="str">
        <f>日行情按到期月份分类!B87</f>
        <v>M1812-P-3050</v>
      </c>
      <c r="C87" s="37" t="str">
        <f>日行情按到期月份分类!C87</f>
        <v>豆粕期权M1812-P-3050</v>
      </c>
      <c r="D87" s="37">
        <f>日行情按到期月份分类!H87</f>
        <v>0.25243033080443744</v>
      </c>
      <c r="E87" s="37">
        <f>IFERROR(VLOOKUP(B87,yesterday!$A$12:$G$2950,7,FALSE),0)</f>
        <v>0.19708916580915448</v>
      </c>
      <c r="F87" t="e">
        <f t="shared" si="42"/>
        <v>#N/A</v>
      </c>
      <c r="G87" t="e">
        <f t="shared" si="43"/>
        <v>#N/A</v>
      </c>
      <c r="H87" t="e">
        <f t="shared" si="44"/>
        <v>#N/A</v>
      </c>
      <c r="I87" t="e">
        <f t="shared" si="45"/>
        <v>#N/A</v>
      </c>
      <c r="J87" t="e">
        <f t="shared" si="46"/>
        <v>#N/A</v>
      </c>
      <c r="K87" t="e">
        <f t="shared" si="47"/>
        <v>#N/A</v>
      </c>
      <c r="L87" t="e">
        <f t="shared" si="48"/>
        <v>#N/A</v>
      </c>
      <c r="M87" t="e">
        <f t="shared" si="49"/>
        <v>#N/A</v>
      </c>
      <c r="N87" t="e">
        <f t="shared" si="50"/>
        <v>#N/A</v>
      </c>
      <c r="O87" t="str">
        <f t="shared" si="51"/>
        <v>3050</v>
      </c>
      <c r="P87">
        <f t="shared" si="52"/>
        <v>0.25243033080443744</v>
      </c>
      <c r="Q87">
        <f t="shared" si="53"/>
        <v>0.19708916580915448</v>
      </c>
      <c r="R87" t="e">
        <f t="shared" si="54"/>
        <v>#N/A</v>
      </c>
      <c r="S87" t="e">
        <f t="shared" si="55"/>
        <v>#N/A</v>
      </c>
      <c r="T87" t="e">
        <f t="shared" si="56"/>
        <v>#N/A</v>
      </c>
      <c r="U87" t="e">
        <f t="shared" si="57"/>
        <v>#N/A</v>
      </c>
      <c r="V87" t="e">
        <f t="shared" si="58"/>
        <v>#N/A</v>
      </c>
      <c r="W87" t="e">
        <f t="shared" si="59"/>
        <v>#N/A</v>
      </c>
      <c r="X87" t="e">
        <f t="shared" si="60"/>
        <v>#N/A</v>
      </c>
      <c r="Y87" t="e">
        <f t="shared" si="61"/>
        <v>#N/A</v>
      </c>
      <c r="Z87" t="e">
        <f t="shared" si="62"/>
        <v>#N/A</v>
      </c>
      <c r="AA87" t="e">
        <f t="shared" si="63"/>
        <v>#N/A</v>
      </c>
      <c r="AB87" t="e">
        <f t="shared" si="64"/>
        <v>#N/A</v>
      </c>
      <c r="AC87" t="e">
        <f t="shared" si="65"/>
        <v>#N/A</v>
      </c>
      <c r="AD87" t="e">
        <f t="shared" si="66"/>
        <v>#N/A</v>
      </c>
      <c r="AE87" t="e">
        <f t="shared" si="67"/>
        <v>#N/A</v>
      </c>
      <c r="AF87" t="e">
        <f t="shared" si="68"/>
        <v>#N/A</v>
      </c>
      <c r="AG87" t="e">
        <f t="shared" si="69"/>
        <v>#N/A</v>
      </c>
      <c r="AH87" t="e">
        <f t="shared" si="70"/>
        <v>#N/A</v>
      </c>
      <c r="AI87" t="e">
        <f t="shared" si="71"/>
        <v>#N/A</v>
      </c>
      <c r="AJ87" t="e">
        <f t="shared" si="72"/>
        <v>#N/A</v>
      </c>
      <c r="AK87" t="e">
        <f t="shared" si="73"/>
        <v>#N/A</v>
      </c>
      <c r="AL87" t="e">
        <f t="shared" si="74"/>
        <v>#N/A</v>
      </c>
      <c r="AM87" t="e">
        <f t="shared" si="75"/>
        <v>#N/A</v>
      </c>
      <c r="AN87" t="e">
        <f t="shared" si="76"/>
        <v>#N/A</v>
      </c>
      <c r="AO87" t="e">
        <f t="shared" si="77"/>
        <v>#N/A</v>
      </c>
      <c r="AP87" t="e">
        <f t="shared" si="78"/>
        <v>#N/A</v>
      </c>
      <c r="AQ87" t="e">
        <f t="shared" si="79"/>
        <v>#N/A</v>
      </c>
      <c r="AR87" t="e">
        <f t="shared" si="80"/>
        <v>#N/A</v>
      </c>
      <c r="AS87" t="e">
        <f t="shared" si="81"/>
        <v>#N/A</v>
      </c>
      <c r="AT87" t="e">
        <f t="shared" si="82"/>
        <v>#N/A</v>
      </c>
      <c r="AU87" t="e">
        <f t="shared" si="83"/>
        <v>#N/A</v>
      </c>
    </row>
    <row r="88" spans="1:47" x14ac:dyDescent="0.3">
      <c r="A88" s="37" t="str">
        <f>日行情按到期月份分类!A88</f>
        <v>P812月</v>
      </c>
      <c r="B88" s="37" t="str">
        <f>日行情按到期月份分类!B88</f>
        <v>M1812-P-3100</v>
      </c>
      <c r="C88" s="37" t="str">
        <f>日行情按到期月份分类!C88</f>
        <v>豆粕期权M1812-P-3100</v>
      </c>
      <c r="D88" s="37">
        <f>日行情按到期月份分类!H88</f>
        <v>0.25243939068779353</v>
      </c>
      <c r="E88" s="37">
        <f>IFERROR(VLOOKUP(B88,yesterday!$A$12:$G$2950,7,FALSE),0)</f>
        <v>0.19789996576502916</v>
      </c>
      <c r="F88" t="e">
        <f t="shared" si="42"/>
        <v>#N/A</v>
      </c>
      <c r="G88" t="e">
        <f t="shared" si="43"/>
        <v>#N/A</v>
      </c>
      <c r="H88" t="e">
        <f t="shared" si="44"/>
        <v>#N/A</v>
      </c>
      <c r="I88" t="e">
        <f t="shared" si="45"/>
        <v>#N/A</v>
      </c>
      <c r="J88" t="e">
        <f t="shared" si="46"/>
        <v>#N/A</v>
      </c>
      <c r="K88" t="e">
        <f t="shared" si="47"/>
        <v>#N/A</v>
      </c>
      <c r="L88" t="e">
        <f t="shared" si="48"/>
        <v>#N/A</v>
      </c>
      <c r="M88" t="e">
        <f t="shared" si="49"/>
        <v>#N/A</v>
      </c>
      <c r="N88" t="e">
        <f t="shared" si="50"/>
        <v>#N/A</v>
      </c>
      <c r="O88" t="str">
        <f t="shared" si="51"/>
        <v>3100</v>
      </c>
      <c r="P88">
        <f t="shared" si="52"/>
        <v>0.25243939068779353</v>
      </c>
      <c r="Q88">
        <f t="shared" si="53"/>
        <v>0.19789996576502916</v>
      </c>
      <c r="R88" t="e">
        <f t="shared" si="54"/>
        <v>#N/A</v>
      </c>
      <c r="S88" t="e">
        <f t="shared" si="55"/>
        <v>#N/A</v>
      </c>
      <c r="T88" t="e">
        <f t="shared" si="56"/>
        <v>#N/A</v>
      </c>
      <c r="U88" t="e">
        <f t="shared" si="57"/>
        <v>#N/A</v>
      </c>
      <c r="V88" t="e">
        <f t="shared" si="58"/>
        <v>#N/A</v>
      </c>
      <c r="W88" t="e">
        <f t="shared" si="59"/>
        <v>#N/A</v>
      </c>
      <c r="X88" t="e">
        <f t="shared" si="60"/>
        <v>#N/A</v>
      </c>
      <c r="Y88" t="e">
        <f t="shared" si="61"/>
        <v>#N/A</v>
      </c>
      <c r="Z88" t="e">
        <f t="shared" si="62"/>
        <v>#N/A</v>
      </c>
      <c r="AA88" t="e">
        <f t="shared" si="63"/>
        <v>#N/A</v>
      </c>
      <c r="AB88" t="e">
        <f t="shared" si="64"/>
        <v>#N/A</v>
      </c>
      <c r="AC88" t="e">
        <f t="shared" si="65"/>
        <v>#N/A</v>
      </c>
      <c r="AD88" t="e">
        <f t="shared" si="66"/>
        <v>#N/A</v>
      </c>
      <c r="AE88" t="e">
        <f t="shared" si="67"/>
        <v>#N/A</v>
      </c>
      <c r="AF88" t="e">
        <f t="shared" si="68"/>
        <v>#N/A</v>
      </c>
      <c r="AG88" t="e">
        <f t="shared" si="69"/>
        <v>#N/A</v>
      </c>
      <c r="AH88" t="e">
        <f t="shared" si="70"/>
        <v>#N/A</v>
      </c>
      <c r="AI88" t="e">
        <f t="shared" si="71"/>
        <v>#N/A</v>
      </c>
      <c r="AJ88" t="e">
        <f t="shared" si="72"/>
        <v>#N/A</v>
      </c>
      <c r="AK88" t="e">
        <f t="shared" si="73"/>
        <v>#N/A</v>
      </c>
      <c r="AL88" t="e">
        <f t="shared" si="74"/>
        <v>#N/A</v>
      </c>
      <c r="AM88" t="e">
        <f t="shared" si="75"/>
        <v>#N/A</v>
      </c>
      <c r="AN88" t="e">
        <f t="shared" si="76"/>
        <v>#N/A</v>
      </c>
      <c r="AO88" t="e">
        <f t="shared" si="77"/>
        <v>#N/A</v>
      </c>
      <c r="AP88" t="e">
        <f t="shared" si="78"/>
        <v>#N/A</v>
      </c>
      <c r="AQ88" t="e">
        <f t="shared" si="79"/>
        <v>#N/A</v>
      </c>
      <c r="AR88" t="e">
        <f t="shared" si="80"/>
        <v>#N/A</v>
      </c>
      <c r="AS88" t="e">
        <f t="shared" si="81"/>
        <v>#N/A</v>
      </c>
      <c r="AT88" t="e">
        <f t="shared" si="82"/>
        <v>#N/A</v>
      </c>
      <c r="AU88" t="e">
        <f t="shared" si="83"/>
        <v>#N/A</v>
      </c>
    </row>
    <row r="89" spans="1:47" x14ac:dyDescent="0.3">
      <c r="A89" s="37" t="str">
        <f>日行情按到期月份分类!A89</f>
        <v>P812月</v>
      </c>
      <c r="B89" s="37" t="str">
        <f>日行情按到期月份分类!B89</f>
        <v>M1812-P-3150</v>
      </c>
      <c r="C89" s="37" t="str">
        <f>日行情按到期月份分类!C89</f>
        <v>豆粕期权M1812-P-3150</v>
      </c>
      <c r="D89" s="37">
        <f>日行情按到期月份分类!H89</f>
        <v>0.25171969620369372</v>
      </c>
      <c r="E89" s="37">
        <f>IFERROR(VLOOKUP(B89,yesterday!$A$12:$G$2950,7,FALSE),0)</f>
        <v>0.16347419714674352</v>
      </c>
      <c r="F89" t="e">
        <f t="shared" si="42"/>
        <v>#N/A</v>
      </c>
      <c r="G89" t="e">
        <f t="shared" si="43"/>
        <v>#N/A</v>
      </c>
      <c r="H89" t="e">
        <f t="shared" si="44"/>
        <v>#N/A</v>
      </c>
      <c r="I89" t="e">
        <f t="shared" si="45"/>
        <v>#N/A</v>
      </c>
      <c r="J89" t="e">
        <f t="shared" si="46"/>
        <v>#N/A</v>
      </c>
      <c r="K89" t="e">
        <f t="shared" si="47"/>
        <v>#N/A</v>
      </c>
      <c r="L89" t="e">
        <f t="shared" si="48"/>
        <v>#N/A</v>
      </c>
      <c r="M89" t="e">
        <f t="shared" si="49"/>
        <v>#N/A</v>
      </c>
      <c r="N89" t="e">
        <f t="shared" si="50"/>
        <v>#N/A</v>
      </c>
      <c r="O89" t="str">
        <f t="shared" si="51"/>
        <v>3150</v>
      </c>
      <c r="P89">
        <f t="shared" si="52"/>
        <v>0.25171969620369372</v>
      </c>
      <c r="Q89">
        <f t="shared" si="53"/>
        <v>0.16347419714674352</v>
      </c>
      <c r="R89" t="e">
        <f t="shared" si="54"/>
        <v>#N/A</v>
      </c>
      <c r="S89" t="e">
        <f t="shared" si="55"/>
        <v>#N/A</v>
      </c>
      <c r="T89" t="e">
        <f t="shared" si="56"/>
        <v>#N/A</v>
      </c>
      <c r="U89" t="e">
        <f t="shared" si="57"/>
        <v>#N/A</v>
      </c>
      <c r="V89" t="e">
        <f t="shared" si="58"/>
        <v>#N/A</v>
      </c>
      <c r="W89" t="e">
        <f t="shared" si="59"/>
        <v>#N/A</v>
      </c>
      <c r="X89" t="e">
        <f t="shared" si="60"/>
        <v>#N/A</v>
      </c>
      <c r="Y89" t="e">
        <f t="shared" si="61"/>
        <v>#N/A</v>
      </c>
      <c r="Z89" t="e">
        <f t="shared" si="62"/>
        <v>#N/A</v>
      </c>
      <c r="AA89" t="e">
        <f t="shared" si="63"/>
        <v>#N/A</v>
      </c>
      <c r="AB89" t="e">
        <f t="shared" si="64"/>
        <v>#N/A</v>
      </c>
      <c r="AC89" t="e">
        <f t="shared" si="65"/>
        <v>#N/A</v>
      </c>
      <c r="AD89" t="e">
        <f t="shared" si="66"/>
        <v>#N/A</v>
      </c>
      <c r="AE89" t="e">
        <f t="shared" si="67"/>
        <v>#N/A</v>
      </c>
      <c r="AF89" t="e">
        <f t="shared" si="68"/>
        <v>#N/A</v>
      </c>
      <c r="AG89" t="e">
        <f t="shared" si="69"/>
        <v>#N/A</v>
      </c>
      <c r="AH89" t="e">
        <f t="shared" si="70"/>
        <v>#N/A</v>
      </c>
      <c r="AI89" t="e">
        <f t="shared" si="71"/>
        <v>#N/A</v>
      </c>
      <c r="AJ89" t="e">
        <f t="shared" si="72"/>
        <v>#N/A</v>
      </c>
      <c r="AK89" t="e">
        <f t="shared" si="73"/>
        <v>#N/A</v>
      </c>
      <c r="AL89" t="e">
        <f t="shared" si="74"/>
        <v>#N/A</v>
      </c>
      <c r="AM89" t="e">
        <f t="shared" si="75"/>
        <v>#N/A</v>
      </c>
      <c r="AN89" t="e">
        <f t="shared" si="76"/>
        <v>#N/A</v>
      </c>
      <c r="AO89" t="e">
        <f t="shared" si="77"/>
        <v>#N/A</v>
      </c>
      <c r="AP89" t="e">
        <f t="shared" si="78"/>
        <v>#N/A</v>
      </c>
      <c r="AQ89" t="e">
        <f t="shared" si="79"/>
        <v>#N/A</v>
      </c>
      <c r="AR89" t="e">
        <f t="shared" si="80"/>
        <v>#N/A</v>
      </c>
      <c r="AS89" t="e">
        <f t="shared" si="81"/>
        <v>#N/A</v>
      </c>
      <c r="AT89" t="e">
        <f t="shared" si="82"/>
        <v>#N/A</v>
      </c>
      <c r="AU89" t="e">
        <f t="shared" si="83"/>
        <v>#N/A</v>
      </c>
    </row>
    <row r="90" spans="1:47" x14ac:dyDescent="0.3">
      <c r="A90" s="37" t="str">
        <f>日行情按到期月份分类!A90</f>
        <v>P812月</v>
      </c>
      <c r="B90" s="37" t="str">
        <f>日行情按到期月份分类!B90</f>
        <v>M1812-P-3200</v>
      </c>
      <c r="C90" s="37" t="str">
        <f>日行情按到期月份分类!C90</f>
        <v>豆粕期权M1812-P-3200</v>
      </c>
      <c r="D90" s="37">
        <f>日行情按到期月份分类!H90</f>
        <v>0.25240240609817211</v>
      </c>
      <c r="E90" s="37">
        <f>IFERROR(VLOOKUP(B90,yesterday!$A$12:$G$2950,7,FALSE),0)</f>
        <v>0.19822504868492483</v>
      </c>
      <c r="F90" t="e">
        <f t="shared" si="42"/>
        <v>#N/A</v>
      </c>
      <c r="G90" t="e">
        <f t="shared" si="43"/>
        <v>#N/A</v>
      </c>
      <c r="H90" t="e">
        <f t="shared" si="44"/>
        <v>#N/A</v>
      </c>
      <c r="I90" t="e">
        <f t="shared" si="45"/>
        <v>#N/A</v>
      </c>
      <c r="J90" t="e">
        <f t="shared" si="46"/>
        <v>#N/A</v>
      </c>
      <c r="K90" t="e">
        <f t="shared" si="47"/>
        <v>#N/A</v>
      </c>
      <c r="L90" t="e">
        <f t="shared" si="48"/>
        <v>#N/A</v>
      </c>
      <c r="M90" t="e">
        <f t="shared" si="49"/>
        <v>#N/A</v>
      </c>
      <c r="N90" t="e">
        <f t="shared" si="50"/>
        <v>#N/A</v>
      </c>
      <c r="O90" t="str">
        <f t="shared" si="51"/>
        <v>3200</v>
      </c>
      <c r="P90">
        <f t="shared" si="52"/>
        <v>0.25240240609817211</v>
      </c>
      <c r="Q90">
        <f t="shared" si="53"/>
        <v>0.19822504868492483</v>
      </c>
      <c r="R90" t="e">
        <f t="shared" si="54"/>
        <v>#N/A</v>
      </c>
      <c r="S90" t="e">
        <f t="shared" si="55"/>
        <v>#N/A</v>
      </c>
      <c r="T90" t="e">
        <f t="shared" si="56"/>
        <v>#N/A</v>
      </c>
      <c r="U90" t="e">
        <f t="shared" si="57"/>
        <v>#N/A</v>
      </c>
      <c r="V90" t="e">
        <f t="shared" si="58"/>
        <v>#N/A</v>
      </c>
      <c r="W90" t="e">
        <f t="shared" si="59"/>
        <v>#N/A</v>
      </c>
      <c r="X90" t="e">
        <f t="shared" si="60"/>
        <v>#N/A</v>
      </c>
      <c r="Y90" t="e">
        <f t="shared" si="61"/>
        <v>#N/A</v>
      </c>
      <c r="Z90" t="e">
        <f t="shared" si="62"/>
        <v>#N/A</v>
      </c>
      <c r="AA90" t="e">
        <f t="shared" si="63"/>
        <v>#N/A</v>
      </c>
      <c r="AB90" t="e">
        <f t="shared" si="64"/>
        <v>#N/A</v>
      </c>
      <c r="AC90" t="e">
        <f t="shared" si="65"/>
        <v>#N/A</v>
      </c>
      <c r="AD90" t="e">
        <f t="shared" si="66"/>
        <v>#N/A</v>
      </c>
      <c r="AE90" t="e">
        <f t="shared" si="67"/>
        <v>#N/A</v>
      </c>
      <c r="AF90" t="e">
        <f t="shared" si="68"/>
        <v>#N/A</v>
      </c>
      <c r="AG90" t="e">
        <f t="shared" si="69"/>
        <v>#N/A</v>
      </c>
      <c r="AH90" t="e">
        <f t="shared" si="70"/>
        <v>#N/A</v>
      </c>
      <c r="AI90" t="e">
        <f t="shared" si="71"/>
        <v>#N/A</v>
      </c>
      <c r="AJ90" t="e">
        <f t="shared" si="72"/>
        <v>#N/A</v>
      </c>
      <c r="AK90" t="e">
        <f t="shared" si="73"/>
        <v>#N/A</v>
      </c>
      <c r="AL90" t="e">
        <f t="shared" si="74"/>
        <v>#N/A</v>
      </c>
      <c r="AM90" t="e">
        <f t="shared" si="75"/>
        <v>#N/A</v>
      </c>
      <c r="AN90" t="e">
        <f t="shared" si="76"/>
        <v>#N/A</v>
      </c>
      <c r="AO90" t="e">
        <f t="shared" si="77"/>
        <v>#N/A</v>
      </c>
      <c r="AP90" t="e">
        <f t="shared" si="78"/>
        <v>#N/A</v>
      </c>
      <c r="AQ90" t="e">
        <f t="shared" si="79"/>
        <v>#N/A</v>
      </c>
      <c r="AR90" t="e">
        <f t="shared" si="80"/>
        <v>#N/A</v>
      </c>
      <c r="AS90" t="e">
        <f t="shared" si="81"/>
        <v>#N/A</v>
      </c>
      <c r="AT90" t="e">
        <f t="shared" si="82"/>
        <v>#N/A</v>
      </c>
      <c r="AU90" t="e">
        <f t="shared" si="83"/>
        <v>#N/A</v>
      </c>
    </row>
    <row r="91" spans="1:47" x14ac:dyDescent="0.3">
      <c r="A91" s="37" t="str">
        <f>日行情按到期月份分类!A91</f>
        <v>P812月</v>
      </c>
      <c r="B91" s="37" t="str">
        <f>日行情按到期月份分类!B91</f>
        <v>M1812-P-3250</v>
      </c>
      <c r="C91" s="37" t="str">
        <f>日行情按到期月份分类!C91</f>
        <v>豆粕期权M1812-P-3250</v>
      </c>
      <c r="D91" s="37">
        <f>日行情按到期月份分类!H91</f>
        <v>0.25212533459961417</v>
      </c>
      <c r="E91" s="37">
        <f>IFERROR(VLOOKUP(B91,yesterday!$A$12:$G$2950,7,FALSE),0)</f>
        <v>0.19788461760736997</v>
      </c>
      <c r="F91" t="e">
        <f t="shared" si="42"/>
        <v>#N/A</v>
      </c>
      <c r="G91" t="e">
        <f t="shared" si="43"/>
        <v>#N/A</v>
      </c>
      <c r="H91" t="e">
        <f t="shared" si="44"/>
        <v>#N/A</v>
      </c>
      <c r="I91" t="e">
        <f t="shared" si="45"/>
        <v>#N/A</v>
      </c>
      <c r="J91" t="e">
        <f t="shared" si="46"/>
        <v>#N/A</v>
      </c>
      <c r="K91" t="e">
        <f t="shared" si="47"/>
        <v>#N/A</v>
      </c>
      <c r="L91" t="e">
        <f t="shared" si="48"/>
        <v>#N/A</v>
      </c>
      <c r="M91" t="e">
        <f t="shared" si="49"/>
        <v>#N/A</v>
      </c>
      <c r="N91" t="e">
        <f t="shared" si="50"/>
        <v>#N/A</v>
      </c>
      <c r="O91" t="str">
        <f t="shared" si="51"/>
        <v>3250</v>
      </c>
      <c r="P91">
        <f t="shared" si="52"/>
        <v>0.25212533459961417</v>
      </c>
      <c r="Q91">
        <f t="shared" si="53"/>
        <v>0.19788461760736997</v>
      </c>
      <c r="R91" t="e">
        <f t="shared" si="54"/>
        <v>#N/A</v>
      </c>
      <c r="S91" t="e">
        <f t="shared" si="55"/>
        <v>#N/A</v>
      </c>
      <c r="T91" t="e">
        <f t="shared" si="56"/>
        <v>#N/A</v>
      </c>
      <c r="U91" t="e">
        <f t="shared" si="57"/>
        <v>#N/A</v>
      </c>
      <c r="V91" t="e">
        <f t="shared" si="58"/>
        <v>#N/A</v>
      </c>
      <c r="W91" t="e">
        <f t="shared" si="59"/>
        <v>#N/A</v>
      </c>
      <c r="X91" t="e">
        <f t="shared" si="60"/>
        <v>#N/A</v>
      </c>
      <c r="Y91" t="e">
        <f t="shared" si="61"/>
        <v>#N/A</v>
      </c>
      <c r="Z91" t="e">
        <f t="shared" si="62"/>
        <v>#N/A</v>
      </c>
      <c r="AA91" t="e">
        <f t="shared" si="63"/>
        <v>#N/A</v>
      </c>
      <c r="AB91" t="e">
        <f t="shared" si="64"/>
        <v>#N/A</v>
      </c>
      <c r="AC91" t="e">
        <f t="shared" si="65"/>
        <v>#N/A</v>
      </c>
      <c r="AD91" t="e">
        <f t="shared" si="66"/>
        <v>#N/A</v>
      </c>
      <c r="AE91" t="e">
        <f t="shared" si="67"/>
        <v>#N/A</v>
      </c>
      <c r="AF91" t="e">
        <f t="shared" si="68"/>
        <v>#N/A</v>
      </c>
      <c r="AG91" t="e">
        <f t="shared" si="69"/>
        <v>#N/A</v>
      </c>
      <c r="AH91" t="e">
        <f t="shared" si="70"/>
        <v>#N/A</v>
      </c>
      <c r="AI91" t="e">
        <f t="shared" si="71"/>
        <v>#N/A</v>
      </c>
      <c r="AJ91" t="e">
        <f t="shared" si="72"/>
        <v>#N/A</v>
      </c>
      <c r="AK91" t="e">
        <f t="shared" si="73"/>
        <v>#N/A</v>
      </c>
      <c r="AL91" t="e">
        <f t="shared" si="74"/>
        <v>#N/A</v>
      </c>
      <c r="AM91" t="e">
        <f t="shared" si="75"/>
        <v>#N/A</v>
      </c>
      <c r="AN91" t="e">
        <f t="shared" si="76"/>
        <v>#N/A</v>
      </c>
      <c r="AO91" t="e">
        <f t="shared" si="77"/>
        <v>#N/A</v>
      </c>
      <c r="AP91" t="e">
        <f t="shared" si="78"/>
        <v>#N/A</v>
      </c>
      <c r="AQ91" t="e">
        <f t="shared" si="79"/>
        <v>#N/A</v>
      </c>
      <c r="AR91" t="e">
        <f t="shared" si="80"/>
        <v>#N/A</v>
      </c>
      <c r="AS91" t="e">
        <f t="shared" si="81"/>
        <v>#N/A</v>
      </c>
      <c r="AT91" t="e">
        <f t="shared" si="82"/>
        <v>#N/A</v>
      </c>
      <c r="AU91" t="e">
        <f t="shared" si="83"/>
        <v>#N/A</v>
      </c>
    </row>
    <row r="92" spans="1:47" x14ac:dyDescent="0.3">
      <c r="A92" s="37" t="str">
        <f>日行情按到期月份分类!A92</f>
        <v>P812月</v>
      </c>
      <c r="B92" s="37" t="str">
        <f>日行情按到期月份分类!B92</f>
        <v>M1812-P-3300</v>
      </c>
      <c r="C92" s="37" t="str">
        <f>日行情按到期月份分类!C92</f>
        <v>豆粕期权M1812-P-3300</v>
      </c>
      <c r="D92" s="37">
        <f>日行情按到期月份分类!H92</f>
        <v>0.25190038723260161</v>
      </c>
      <c r="E92" s="37">
        <f>IFERROR(VLOOKUP(B92,yesterday!$A$12:$G$2950,7,FALSE),0)</f>
        <v>0.19753551407568154</v>
      </c>
      <c r="F92" t="e">
        <f t="shared" si="42"/>
        <v>#N/A</v>
      </c>
      <c r="G92" t="e">
        <f t="shared" si="43"/>
        <v>#N/A</v>
      </c>
      <c r="H92" t="e">
        <f t="shared" si="44"/>
        <v>#N/A</v>
      </c>
      <c r="I92" t="e">
        <f t="shared" si="45"/>
        <v>#N/A</v>
      </c>
      <c r="J92" t="e">
        <f t="shared" si="46"/>
        <v>#N/A</v>
      </c>
      <c r="K92" t="e">
        <f t="shared" si="47"/>
        <v>#N/A</v>
      </c>
      <c r="L92" t="e">
        <f t="shared" si="48"/>
        <v>#N/A</v>
      </c>
      <c r="M92" t="e">
        <f t="shared" si="49"/>
        <v>#N/A</v>
      </c>
      <c r="N92" t="e">
        <f t="shared" si="50"/>
        <v>#N/A</v>
      </c>
      <c r="O92" t="str">
        <f t="shared" si="51"/>
        <v>3300</v>
      </c>
      <c r="P92">
        <f t="shared" si="52"/>
        <v>0.25190038723260161</v>
      </c>
      <c r="Q92">
        <f t="shared" si="53"/>
        <v>0.19753551407568154</v>
      </c>
      <c r="R92" t="e">
        <f t="shared" si="54"/>
        <v>#N/A</v>
      </c>
      <c r="S92" t="e">
        <f t="shared" si="55"/>
        <v>#N/A</v>
      </c>
      <c r="T92" t="e">
        <f t="shared" si="56"/>
        <v>#N/A</v>
      </c>
      <c r="U92" t="e">
        <f t="shared" si="57"/>
        <v>#N/A</v>
      </c>
      <c r="V92" t="e">
        <f t="shared" si="58"/>
        <v>#N/A</v>
      </c>
      <c r="W92" t="e">
        <f t="shared" si="59"/>
        <v>#N/A</v>
      </c>
      <c r="X92" t="e">
        <f t="shared" si="60"/>
        <v>#N/A</v>
      </c>
      <c r="Y92" t="e">
        <f t="shared" si="61"/>
        <v>#N/A</v>
      </c>
      <c r="Z92" t="e">
        <f t="shared" si="62"/>
        <v>#N/A</v>
      </c>
      <c r="AA92" t="e">
        <f t="shared" si="63"/>
        <v>#N/A</v>
      </c>
      <c r="AB92" t="e">
        <f t="shared" si="64"/>
        <v>#N/A</v>
      </c>
      <c r="AC92" t="e">
        <f t="shared" si="65"/>
        <v>#N/A</v>
      </c>
      <c r="AD92" t="e">
        <f t="shared" si="66"/>
        <v>#N/A</v>
      </c>
      <c r="AE92" t="e">
        <f t="shared" si="67"/>
        <v>#N/A</v>
      </c>
      <c r="AF92" t="e">
        <f t="shared" si="68"/>
        <v>#N/A</v>
      </c>
      <c r="AG92" t="e">
        <f t="shared" si="69"/>
        <v>#N/A</v>
      </c>
      <c r="AH92" t="e">
        <f t="shared" si="70"/>
        <v>#N/A</v>
      </c>
      <c r="AI92" t="e">
        <f t="shared" si="71"/>
        <v>#N/A</v>
      </c>
      <c r="AJ92" t="e">
        <f t="shared" si="72"/>
        <v>#N/A</v>
      </c>
      <c r="AK92" t="e">
        <f t="shared" si="73"/>
        <v>#N/A</v>
      </c>
      <c r="AL92" t="e">
        <f t="shared" si="74"/>
        <v>#N/A</v>
      </c>
      <c r="AM92" t="e">
        <f t="shared" si="75"/>
        <v>#N/A</v>
      </c>
      <c r="AN92" t="e">
        <f t="shared" si="76"/>
        <v>#N/A</v>
      </c>
      <c r="AO92" t="e">
        <f t="shared" si="77"/>
        <v>#N/A</v>
      </c>
      <c r="AP92" t="e">
        <f t="shared" si="78"/>
        <v>#N/A</v>
      </c>
      <c r="AQ92" t="e">
        <f t="shared" si="79"/>
        <v>#N/A</v>
      </c>
      <c r="AR92" t="e">
        <f t="shared" si="80"/>
        <v>#N/A</v>
      </c>
      <c r="AS92" t="e">
        <f t="shared" si="81"/>
        <v>#N/A</v>
      </c>
      <c r="AT92" t="e">
        <f t="shared" si="82"/>
        <v>#N/A</v>
      </c>
      <c r="AU92" t="e">
        <f t="shared" si="83"/>
        <v>#N/A</v>
      </c>
    </row>
    <row r="93" spans="1:47" x14ac:dyDescent="0.3">
      <c r="A93" s="37" t="str">
        <f>日行情按到期月份分类!A93</f>
        <v>P812月</v>
      </c>
      <c r="B93" s="37" t="str">
        <f>日行情按到期月份分类!B93</f>
        <v>M1812-P-3350</v>
      </c>
      <c r="C93" s="37" t="str">
        <f>日行情按到期月份分类!C93</f>
        <v>豆粕期权M1812-P-3350</v>
      </c>
      <c r="D93" s="37">
        <f>日行情按到期月份分类!H93</f>
        <v>0.25232018169626602</v>
      </c>
      <c r="E93" s="37">
        <f>IFERROR(VLOOKUP(B93,yesterday!$A$12:$G$2950,7,FALSE),0)</f>
        <v>0.19816329842731356</v>
      </c>
      <c r="F93" t="e">
        <f t="shared" si="42"/>
        <v>#N/A</v>
      </c>
      <c r="G93" t="e">
        <f t="shared" si="43"/>
        <v>#N/A</v>
      </c>
      <c r="H93" t="e">
        <f t="shared" si="44"/>
        <v>#N/A</v>
      </c>
      <c r="I93" t="e">
        <f t="shared" si="45"/>
        <v>#N/A</v>
      </c>
      <c r="J93" t="e">
        <f t="shared" si="46"/>
        <v>#N/A</v>
      </c>
      <c r="K93" t="e">
        <f t="shared" si="47"/>
        <v>#N/A</v>
      </c>
      <c r="L93" t="e">
        <f t="shared" si="48"/>
        <v>#N/A</v>
      </c>
      <c r="M93" t="e">
        <f t="shared" si="49"/>
        <v>#N/A</v>
      </c>
      <c r="N93" t="e">
        <f t="shared" si="50"/>
        <v>#N/A</v>
      </c>
      <c r="O93" t="str">
        <f t="shared" si="51"/>
        <v>3350</v>
      </c>
      <c r="P93">
        <f t="shared" si="52"/>
        <v>0.25232018169626602</v>
      </c>
      <c r="Q93">
        <f t="shared" si="53"/>
        <v>0.19816329842731356</v>
      </c>
      <c r="R93" t="e">
        <f t="shared" si="54"/>
        <v>#N/A</v>
      </c>
      <c r="S93" t="e">
        <f t="shared" si="55"/>
        <v>#N/A</v>
      </c>
      <c r="T93" t="e">
        <f t="shared" si="56"/>
        <v>#N/A</v>
      </c>
      <c r="U93" t="e">
        <f t="shared" si="57"/>
        <v>#N/A</v>
      </c>
      <c r="V93" t="e">
        <f t="shared" si="58"/>
        <v>#N/A</v>
      </c>
      <c r="W93" t="e">
        <f t="shared" si="59"/>
        <v>#N/A</v>
      </c>
      <c r="X93" t="e">
        <f t="shared" si="60"/>
        <v>#N/A</v>
      </c>
      <c r="Y93" t="e">
        <f t="shared" si="61"/>
        <v>#N/A</v>
      </c>
      <c r="Z93" t="e">
        <f t="shared" si="62"/>
        <v>#N/A</v>
      </c>
      <c r="AA93" t="e">
        <f t="shared" si="63"/>
        <v>#N/A</v>
      </c>
      <c r="AB93" t="e">
        <f t="shared" si="64"/>
        <v>#N/A</v>
      </c>
      <c r="AC93" t="e">
        <f t="shared" si="65"/>
        <v>#N/A</v>
      </c>
      <c r="AD93" t="e">
        <f t="shared" si="66"/>
        <v>#N/A</v>
      </c>
      <c r="AE93" t="e">
        <f t="shared" si="67"/>
        <v>#N/A</v>
      </c>
      <c r="AF93" t="e">
        <f t="shared" si="68"/>
        <v>#N/A</v>
      </c>
      <c r="AG93" t="e">
        <f t="shared" si="69"/>
        <v>#N/A</v>
      </c>
      <c r="AH93" t="e">
        <f t="shared" si="70"/>
        <v>#N/A</v>
      </c>
      <c r="AI93" t="e">
        <f t="shared" si="71"/>
        <v>#N/A</v>
      </c>
      <c r="AJ93" t="e">
        <f t="shared" si="72"/>
        <v>#N/A</v>
      </c>
      <c r="AK93" t="e">
        <f t="shared" si="73"/>
        <v>#N/A</v>
      </c>
      <c r="AL93" t="e">
        <f t="shared" si="74"/>
        <v>#N/A</v>
      </c>
      <c r="AM93" t="e">
        <f t="shared" si="75"/>
        <v>#N/A</v>
      </c>
      <c r="AN93" t="e">
        <f t="shared" si="76"/>
        <v>#N/A</v>
      </c>
      <c r="AO93" t="e">
        <f t="shared" si="77"/>
        <v>#N/A</v>
      </c>
      <c r="AP93" t="e">
        <f t="shared" si="78"/>
        <v>#N/A</v>
      </c>
      <c r="AQ93" t="e">
        <f t="shared" si="79"/>
        <v>#N/A</v>
      </c>
      <c r="AR93" t="e">
        <f t="shared" si="80"/>
        <v>#N/A</v>
      </c>
      <c r="AS93" t="e">
        <f t="shared" si="81"/>
        <v>#N/A</v>
      </c>
      <c r="AT93" t="e">
        <f t="shared" si="82"/>
        <v>#N/A</v>
      </c>
      <c r="AU93" t="e">
        <f t="shared" si="83"/>
        <v>#N/A</v>
      </c>
    </row>
    <row r="94" spans="1:47" x14ac:dyDescent="0.3">
      <c r="A94" s="37" t="str">
        <f>日行情按到期月份分类!A94</f>
        <v>P812月</v>
      </c>
      <c r="B94" s="37" t="str">
        <f>日行情按到期月份分类!B94</f>
        <v>M1812-P-3400</v>
      </c>
      <c r="C94" s="37" t="str">
        <f>日行情按到期月份分类!C94</f>
        <v>豆粕期权M1812-P-3400</v>
      </c>
      <c r="D94" s="37">
        <f>日行情按到期月份分类!H94</f>
        <v>0.25146509560003871</v>
      </c>
      <c r="E94" s="37">
        <f>IFERROR(VLOOKUP(B94,yesterday!$A$12:$G$2950,7,FALSE),0)</f>
        <v>0.19844028051912785</v>
      </c>
      <c r="F94" t="e">
        <f t="shared" si="42"/>
        <v>#N/A</v>
      </c>
      <c r="G94" t="e">
        <f t="shared" si="43"/>
        <v>#N/A</v>
      </c>
      <c r="H94" t="e">
        <f t="shared" si="44"/>
        <v>#N/A</v>
      </c>
      <c r="I94" t="e">
        <f t="shared" si="45"/>
        <v>#N/A</v>
      </c>
      <c r="J94" t="e">
        <f t="shared" si="46"/>
        <v>#N/A</v>
      </c>
      <c r="K94" t="e">
        <f t="shared" si="47"/>
        <v>#N/A</v>
      </c>
      <c r="L94" t="e">
        <f t="shared" si="48"/>
        <v>#N/A</v>
      </c>
      <c r="M94" t="e">
        <f t="shared" si="49"/>
        <v>#N/A</v>
      </c>
      <c r="N94" t="e">
        <f t="shared" si="50"/>
        <v>#N/A</v>
      </c>
      <c r="O94" t="str">
        <f t="shared" si="51"/>
        <v>3400</v>
      </c>
      <c r="P94">
        <f t="shared" si="52"/>
        <v>0.25146509560003871</v>
      </c>
      <c r="Q94">
        <f t="shared" si="53"/>
        <v>0.19844028051912785</v>
      </c>
      <c r="R94" t="e">
        <f t="shared" si="54"/>
        <v>#N/A</v>
      </c>
      <c r="S94" t="e">
        <f t="shared" si="55"/>
        <v>#N/A</v>
      </c>
      <c r="T94" t="e">
        <f t="shared" si="56"/>
        <v>#N/A</v>
      </c>
      <c r="U94" t="e">
        <f t="shared" si="57"/>
        <v>#N/A</v>
      </c>
      <c r="V94" t="e">
        <f t="shared" si="58"/>
        <v>#N/A</v>
      </c>
      <c r="W94" t="e">
        <f t="shared" si="59"/>
        <v>#N/A</v>
      </c>
      <c r="X94" t="e">
        <f t="shared" si="60"/>
        <v>#N/A</v>
      </c>
      <c r="Y94" t="e">
        <f t="shared" si="61"/>
        <v>#N/A</v>
      </c>
      <c r="Z94" t="e">
        <f t="shared" si="62"/>
        <v>#N/A</v>
      </c>
      <c r="AA94" t="e">
        <f t="shared" si="63"/>
        <v>#N/A</v>
      </c>
      <c r="AB94" t="e">
        <f t="shared" si="64"/>
        <v>#N/A</v>
      </c>
      <c r="AC94" t="e">
        <f t="shared" si="65"/>
        <v>#N/A</v>
      </c>
      <c r="AD94" t="e">
        <f t="shared" si="66"/>
        <v>#N/A</v>
      </c>
      <c r="AE94" t="e">
        <f t="shared" si="67"/>
        <v>#N/A</v>
      </c>
      <c r="AF94" t="e">
        <f t="shared" si="68"/>
        <v>#N/A</v>
      </c>
      <c r="AG94" t="e">
        <f t="shared" si="69"/>
        <v>#N/A</v>
      </c>
      <c r="AH94" t="e">
        <f t="shared" si="70"/>
        <v>#N/A</v>
      </c>
      <c r="AI94" t="e">
        <f t="shared" si="71"/>
        <v>#N/A</v>
      </c>
      <c r="AJ94" t="e">
        <f t="shared" si="72"/>
        <v>#N/A</v>
      </c>
      <c r="AK94" t="e">
        <f t="shared" si="73"/>
        <v>#N/A</v>
      </c>
      <c r="AL94" t="e">
        <f t="shared" si="74"/>
        <v>#N/A</v>
      </c>
      <c r="AM94" t="e">
        <f t="shared" si="75"/>
        <v>#N/A</v>
      </c>
      <c r="AN94" t="e">
        <f t="shared" si="76"/>
        <v>#N/A</v>
      </c>
      <c r="AO94" t="e">
        <f t="shared" si="77"/>
        <v>#N/A</v>
      </c>
      <c r="AP94" t="e">
        <f t="shared" si="78"/>
        <v>#N/A</v>
      </c>
      <c r="AQ94" t="e">
        <f t="shared" si="79"/>
        <v>#N/A</v>
      </c>
      <c r="AR94" t="e">
        <f t="shared" si="80"/>
        <v>#N/A</v>
      </c>
      <c r="AS94" t="e">
        <f t="shared" si="81"/>
        <v>#N/A</v>
      </c>
      <c r="AT94" t="e">
        <f t="shared" si="82"/>
        <v>#N/A</v>
      </c>
      <c r="AU94" t="e">
        <f t="shared" si="83"/>
        <v>#N/A</v>
      </c>
    </row>
    <row r="95" spans="1:47" x14ac:dyDescent="0.3">
      <c r="A95" s="37" t="str">
        <f>日行情按到期月份分类!A95</f>
        <v>P812月</v>
      </c>
      <c r="B95" s="37" t="str">
        <f>日行情按到期月份分类!B95</f>
        <v>M1812-P-3450</v>
      </c>
      <c r="C95" s="37" t="str">
        <f>日行情按到期月份分类!C95</f>
        <v>豆粕期权M1812-P-3450</v>
      </c>
      <c r="D95" s="37">
        <f>日行情按到期月份分类!H95</f>
        <v>0.25133471076555547</v>
      </c>
      <c r="E95" s="37">
        <f>IFERROR(VLOOKUP(B95,yesterday!$A$12:$G$2950,7,FALSE),0)</f>
        <v>0.19800320075169203</v>
      </c>
      <c r="F95" t="e">
        <f t="shared" si="42"/>
        <v>#N/A</v>
      </c>
      <c r="G95" t="e">
        <f t="shared" si="43"/>
        <v>#N/A</v>
      </c>
      <c r="H95" t="e">
        <f t="shared" si="44"/>
        <v>#N/A</v>
      </c>
      <c r="I95" t="e">
        <f t="shared" si="45"/>
        <v>#N/A</v>
      </c>
      <c r="J95" t="e">
        <f t="shared" si="46"/>
        <v>#N/A</v>
      </c>
      <c r="K95" t="e">
        <f t="shared" si="47"/>
        <v>#N/A</v>
      </c>
      <c r="L95" t="e">
        <f t="shared" si="48"/>
        <v>#N/A</v>
      </c>
      <c r="M95" t="e">
        <f t="shared" si="49"/>
        <v>#N/A</v>
      </c>
      <c r="N95" t="e">
        <f t="shared" si="50"/>
        <v>#N/A</v>
      </c>
      <c r="O95" t="str">
        <f t="shared" si="51"/>
        <v>3450</v>
      </c>
      <c r="P95">
        <f t="shared" si="52"/>
        <v>0.25133471076555547</v>
      </c>
      <c r="Q95">
        <f t="shared" si="53"/>
        <v>0.19800320075169203</v>
      </c>
      <c r="R95" t="e">
        <f t="shared" si="54"/>
        <v>#N/A</v>
      </c>
      <c r="S95" t="e">
        <f t="shared" si="55"/>
        <v>#N/A</v>
      </c>
      <c r="T95" t="e">
        <f t="shared" si="56"/>
        <v>#N/A</v>
      </c>
      <c r="U95" t="e">
        <f t="shared" si="57"/>
        <v>#N/A</v>
      </c>
      <c r="V95" t="e">
        <f t="shared" si="58"/>
        <v>#N/A</v>
      </c>
      <c r="W95" t="e">
        <f t="shared" si="59"/>
        <v>#N/A</v>
      </c>
      <c r="X95" t="e">
        <f t="shared" si="60"/>
        <v>#N/A</v>
      </c>
      <c r="Y95" t="e">
        <f t="shared" si="61"/>
        <v>#N/A</v>
      </c>
      <c r="Z95" t="e">
        <f t="shared" si="62"/>
        <v>#N/A</v>
      </c>
      <c r="AA95" t="e">
        <f t="shared" si="63"/>
        <v>#N/A</v>
      </c>
      <c r="AB95" t="e">
        <f t="shared" si="64"/>
        <v>#N/A</v>
      </c>
      <c r="AC95" t="e">
        <f t="shared" si="65"/>
        <v>#N/A</v>
      </c>
      <c r="AD95" t="e">
        <f t="shared" si="66"/>
        <v>#N/A</v>
      </c>
      <c r="AE95" t="e">
        <f t="shared" si="67"/>
        <v>#N/A</v>
      </c>
      <c r="AF95" t="e">
        <f t="shared" si="68"/>
        <v>#N/A</v>
      </c>
      <c r="AG95" t="e">
        <f t="shared" si="69"/>
        <v>#N/A</v>
      </c>
      <c r="AH95" t="e">
        <f t="shared" si="70"/>
        <v>#N/A</v>
      </c>
      <c r="AI95" t="e">
        <f t="shared" si="71"/>
        <v>#N/A</v>
      </c>
      <c r="AJ95" t="e">
        <f t="shared" si="72"/>
        <v>#N/A</v>
      </c>
      <c r="AK95" t="e">
        <f t="shared" si="73"/>
        <v>#N/A</v>
      </c>
      <c r="AL95" t="e">
        <f t="shared" si="74"/>
        <v>#N/A</v>
      </c>
      <c r="AM95" t="e">
        <f t="shared" si="75"/>
        <v>#N/A</v>
      </c>
      <c r="AN95" t="e">
        <f t="shared" si="76"/>
        <v>#N/A</v>
      </c>
      <c r="AO95" t="e">
        <f t="shared" si="77"/>
        <v>#N/A</v>
      </c>
      <c r="AP95" t="e">
        <f t="shared" si="78"/>
        <v>#N/A</v>
      </c>
      <c r="AQ95" t="e">
        <f t="shared" si="79"/>
        <v>#N/A</v>
      </c>
      <c r="AR95" t="e">
        <f t="shared" si="80"/>
        <v>#N/A</v>
      </c>
      <c r="AS95" t="e">
        <f t="shared" si="81"/>
        <v>#N/A</v>
      </c>
      <c r="AT95" t="e">
        <f t="shared" si="82"/>
        <v>#N/A</v>
      </c>
      <c r="AU95" t="e">
        <f t="shared" si="83"/>
        <v>#N/A</v>
      </c>
    </row>
    <row r="96" spans="1:47" x14ac:dyDescent="0.3">
      <c r="A96" s="37" t="str">
        <f>日行情按到期月份分类!A96</f>
        <v>P812月</v>
      </c>
      <c r="B96" s="37" t="str">
        <f>日行情按到期月份分类!B96</f>
        <v>M1812-P-3500</v>
      </c>
      <c r="C96" s="37" t="str">
        <f>日行情按到期月份分类!C96</f>
        <v>豆粕期权M1812-P-3500</v>
      </c>
      <c r="D96" s="37">
        <f>日行情按到期月份分类!H96</f>
        <v>0.25231159864887598</v>
      </c>
      <c r="E96" s="37">
        <f>IFERROR(VLOOKUP(B96,yesterday!$A$12:$G$2950,7,FALSE),0)</f>
        <v>0.19770201923459768</v>
      </c>
      <c r="F96" t="e">
        <f t="shared" si="42"/>
        <v>#N/A</v>
      </c>
      <c r="G96" t="e">
        <f t="shared" si="43"/>
        <v>#N/A</v>
      </c>
      <c r="H96" t="e">
        <f t="shared" si="44"/>
        <v>#N/A</v>
      </c>
      <c r="I96" t="e">
        <f t="shared" si="45"/>
        <v>#N/A</v>
      </c>
      <c r="J96" t="e">
        <f t="shared" si="46"/>
        <v>#N/A</v>
      </c>
      <c r="K96" t="e">
        <f t="shared" si="47"/>
        <v>#N/A</v>
      </c>
      <c r="L96" t="e">
        <f t="shared" si="48"/>
        <v>#N/A</v>
      </c>
      <c r="M96" t="e">
        <f t="shared" si="49"/>
        <v>#N/A</v>
      </c>
      <c r="N96" t="e">
        <f t="shared" si="50"/>
        <v>#N/A</v>
      </c>
      <c r="O96" t="str">
        <f t="shared" si="51"/>
        <v>3500</v>
      </c>
      <c r="P96">
        <f t="shared" si="52"/>
        <v>0.25231159864887598</v>
      </c>
      <c r="Q96">
        <f t="shared" si="53"/>
        <v>0.19770201923459768</v>
      </c>
      <c r="R96" t="e">
        <f t="shared" si="54"/>
        <v>#N/A</v>
      </c>
      <c r="S96" t="e">
        <f t="shared" si="55"/>
        <v>#N/A</v>
      </c>
      <c r="T96" t="e">
        <f t="shared" si="56"/>
        <v>#N/A</v>
      </c>
      <c r="U96" t="e">
        <f t="shared" si="57"/>
        <v>#N/A</v>
      </c>
      <c r="V96" t="e">
        <f t="shared" si="58"/>
        <v>#N/A</v>
      </c>
      <c r="W96" t="e">
        <f t="shared" si="59"/>
        <v>#N/A</v>
      </c>
      <c r="X96" t="e">
        <f t="shared" si="60"/>
        <v>#N/A</v>
      </c>
      <c r="Y96" t="e">
        <f t="shared" si="61"/>
        <v>#N/A</v>
      </c>
      <c r="Z96" t="e">
        <f t="shared" si="62"/>
        <v>#N/A</v>
      </c>
      <c r="AA96" t="e">
        <f t="shared" si="63"/>
        <v>#N/A</v>
      </c>
      <c r="AB96" t="e">
        <f t="shared" si="64"/>
        <v>#N/A</v>
      </c>
      <c r="AC96" t="e">
        <f t="shared" si="65"/>
        <v>#N/A</v>
      </c>
      <c r="AD96" t="e">
        <f t="shared" si="66"/>
        <v>#N/A</v>
      </c>
      <c r="AE96" t="e">
        <f t="shared" si="67"/>
        <v>#N/A</v>
      </c>
      <c r="AF96" t="e">
        <f t="shared" si="68"/>
        <v>#N/A</v>
      </c>
      <c r="AG96" t="e">
        <f t="shared" si="69"/>
        <v>#N/A</v>
      </c>
      <c r="AH96" t="e">
        <f t="shared" si="70"/>
        <v>#N/A</v>
      </c>
      <c r="AI96" t="e">
        <f t="shared" si="71"/>
        <v>#N/A</v>
      </c>
      <c r="AJ96" t="e">
        <f t="shared" si="72"/>
        <v>#N/A</v>
      </c>
      <c r="AK96" t="e">
        <f t="shared" si="73"/>
        <v>#N/A</v>
      </c>
      <c r="AL96" t="e">
        <f t="shared" si="74"/>
        <v>#N/A</v>
      </c>
      <c r="AM96" t="e">
        <f t="shared" si="75"/>
        <v>#N/A</v>
      </c>
      <c r="AN96" t="e">
        <f t="shared" si="76"/>
        <v>#N/A</v>
      </c>
      <c r="AO96" t="e">
        <f t="shared" si="77"/>
        <v>#N/A</v>
      </c>
      <c r="AP96" t="e">
        <f t="shared" si="78"/>
        <v>#N/A</v>
      </c>
      <c r="AQ96" t="e">
        <f t="shared" si="79"/>
        <v>#N/A</v>
      </c>
      <c r="AR96" t="e">
        <f t="shared" si="80"/>
        <v>#N/A</v>
      </c>
      <c r="AS96" t="e">
        <f t="shared" si="81"/>
        <v>#N/A</v>
      </c>
      <c r="AT96" t="e">
        <f t="shared" si="82"/>
        <v>#N/A</v>
      </c>
      <c r="AU96" t="e">
        <f t="shared" si="83"/>
        <v>#N/A</v>
      </c>
    </row>
    <row r="97" spans="1:47" x14ac:dyDescent="0.3">
      <c r="A97" s="37" t="str">
        <f>日行情按到期月份分类!A97</f>
        <v>P812月</v>
      </c>
      <c r="B97" s="37" t="str">
        <f>日行情按到期月份分类!B97</f>
        <v>M1812-P-3550</v>
      </c>
      <c r="C97" s="37" t="str">
        <f>日行情按到期月份分类!C97</f>
        <v>豆粕期权M1812-P-3550</v>
      </c>
      <c r="D97" s="37">
        <f>日行情按到期月份分类!H97</f>
        <v>0.19359899475745851</v>
      </c>
      <c r="E97" s="37">
        <f>IFERROR(VLOOKUP(B97,yesterday!$A$12:$G$2950,7,FALSE),0)</f>
        <v>0.19849678558111189</v>
      </c>
      <c r="F97" t="e">
        <f t="shared" si="42"/>
        <v>#N/A</v>
      </c>
      <c r="G97" t="e">
        <f t="shared" si="43"/>
        <v>#N/A</v>
      </c>
      <c r="H97" t="e">
        <f t="shared" si="44"/>
        <v>#N/A</v>
      </c>
      <c r="I97" t="e">
        <f t="shared" si="45"/>
        <v>#N/A</v>
      </c>
      <c r="J97" t="e">
        <f t="shared" si="46"/>
        <v>#N/A</v>
      </c>
      <c r="K97" t="e">
        <f t="shared" si="47"/>
        <v>#N/A</v>
      </c>
      <c r="L97" t="e">
        <f t="shared" si="48"/>
        <v>#N/A</v>
      </c>
      <c r="M97" t="e">
        <f t="shared" si="49"/>
        <v>#N/A</v>
      </c>
      <c r="N97" t="e">
        <f t="shared" si="50"/>
        <v>#N/A</v>
      </c>
      <c r="O97" t="str">
        <f t="shared" si="51"/>
        <v>3550</v>
      </c>
      <c r="P97">
        <f t="shared" si="52"/>
        <v>0.19359899475745851</v>
      </c>
      <c r="Q97">
        <f t="shared" si="53"/>
        <v>0.19849678558111189</v>
      </c>
      <c r="R97" t="e">
        <f t="shared" si="54"/>
        <v>#N/A</v>
      </c>
      <c r="S97" t="e">
        <f t="shared" si="55"/>
        <v>#N/A</v>
      </c>
      <c r="T97" t="e">
        <f t="shared" si="56"/>
        <v>#N/A</v>
      </c>
      <c r="U97" t="e">
        <f t="shared" si="57"/>
        <v>#N/A</v>
      </c>
      <c r="V97" t="e">
        <f t="shared" si="58"/>
        <v>#N/A</v>
      </c>
      <c r="W97" t="e">
        <f t="shared" si="59"/>
        <v>#N/A</v>
      </c>
      <c r="X97" t="e">
        <f t="shared" si="60"/>
        <v>#N/A</v>
      </c>
      <c r="Y97" t="e">
        <f t="shared" si="61"/>
        <v>#N/A</v>
      </c>
      <c r="Z97" t="e">
        <f t="shared" si="62"/>
        <v>#N/A</v>
      </c>
      <c r="AA97" t="e">
        <f t="shared" si="63"/>
        <v>#N/A</v>
      </c>
      <c r="AB97" t="e">
        <f t="shared" si="64"/>
        <v>#N/A</v>
      </c>
      <c r="AC97" t="e">
        <f t="shared" si="65"/>
        <v>#N/A</v>
      </c>
      <c r="AD97" t="e">
        <f t="shared" si="66"/>
        <v>#N/A</v>
      </c>
      <c r="AE97" t="e">
        <f t="shared" si="67"/>
        <v>#N/A</v>
      </c>
      <c r="AF97" t="e">
        <f t="shared" si="68"/>
        <v>#N/A</v>
      </c>
      <c r="AG97" t="e">
        <f t="shared" si="69"/>
        <v>#N/A</v>
      </c>
      <c r="AH97" t="e">
        <f t="shared" si="70"/>
        <v>#N/A</v>
      </c>
      <c r="AI97" t="e">
        <f t="shared" si="71"/>
        <v>#N/A</v>
      </c>
      <c r="AJ97" t="e">
        <f t="shared" si="72"/>
        <v>#N/A</v>
      </c>
      <c r="AK97" t="e">
        <f t="shared" si="73"/>
        <v>#N/A</v>
      </c>
      <c r="AL97" t="e">
        <f t="shared" si="74"/>
        <v>#N/A</v>
      </c>
      <c r="AM97" t="e">
        <f t="shared" si="75"/>
        <v>#N/A</v>
      </c>
      <c r="AN97" t="e">
        <f t="shared" si="76"/>
        <v>#N/A</v>
      </c>
      <c r="AO97" t="e">
        <f t="shared" si="77"/>
        <v>#N/A</v>
      </c>
      <c r="AP97" t="e">
        <f t="shared" si="78"/>
        <v>#N/A</v>
      </c>
      <c r="AQ97" t="e">
        <f t="shared" si="79"/>
        <v>#N/A</v>
      </c>
      <c r="AR97" t="e">
        <f t="shared" si="80"/>
        <v>#N/A</v>
      </c>
      <c r="AS97" t="e">
        <f t="shared" si="81"/>
        <v>#N/A</v>
      </c>
      <c r="AT97" t="e">
        <f t="shared" si="82"/>
        <v>#N/A</v>
      </c>
      <c r="AU97" t="e">
        <f t="shared" si="83"/>
        <v>#N/A</v>
      </c>
    </row>
    <row r="98" spans="1:47" x14ac:dyDescent="0.3">
      <c r="A98" s="37" t="str">
        <f>日行情按到期月份分类!A98</f>
        <v>P812月</v>
      </c>
      <c r="B98" s="37" t="str">
        <f>日行情按到期月份分类!B98</f>
        <v>M1812-P-3600</v>
      </c>
      <c r="C98" s="37" t="str">
        <f>日行情按到期月份分类!C98</f>
        <v>豆粕期权M1812-P-3600</v>
      </c>
      <c r="D98" s="37">
        <f>日行情按到期月份分类!H98</f>
        <v>0.25172631230272347</v>
      </c>
      <c r="E98" s="37">
        <f>IFERROR(VLOOKUP(B98,yesterday!$A$12:$G$2950,7,FALSE),0)</f>
        <v>0.2000789273166656</v>
      </c>
      <c r="F98" t="e">
        <f t="shared" si="42"/>
        <v>#N/A</v>
      </c>
      <c r="G98" t="e">
        <f t="shared" si="43"/>
        <v>#N/A</v>
      </c>
      <c r="H98" t="e">
        <f t="shared" si="44"/>
        <v>#N/A</v>
      </c>
      <c r="I98" t="e">
        <f t="shared" si="45"/>
        <v>#N/A</v>
      </c>
      <c r="J98" t="e">
        <f t="shared" si="46"/>
        <v>#N/A</v>
      </c>
      <c r="K98" t="e">
        <f t="shared" si="47"/>
        <v>#N/A</v>
      </c>
      <c r="L98" t="e">
        <f t="shared" si="48"/>
        <v>#N/A</v>
      </c>
      <c r="M98" t="e">
        <f t="shared" si="49"/>
        <v>#N/A</v>
      </c>
      <c r="N98" t="e">
        <f t="shared" si="50"/>
        <v>#N/A</v>
      </c>
      <c r="O98" t="str">
        <f t="shared" si="51"/>
        <v>3600</v>
      </c>
      <c r="P98">
        <f t="shared" si="52"/>
        <v>0.25172631230272347</v>
      </c>
      <c r="Q98">
        <f t="shared" si="53"/>
        <v>0.2000789273166656</v>
      </c>
      <c r="R98" t="e">
        <f t="shared" si="54"/>
        <v>#N/A</v>
      </c>
      <c r="S98" t="e">
        <f t="shared" si="55"/>
        <v>#N/A</v>
      </c>
      <c r="T98" t="e">
        <f t="shared" si="56"/>
        <v>#N/A</v>
      </c>
      <c r="U98" t="e">
        <f t="shared" si="57"/>
        <v>#N/A</v>
      </c>
      <c r="V98" t="e">
        <f t="shared" si="58"/>
        <v>#N/A</v>
      </c>
      <c r="W98" t="e">
        <f t="shared" si="59"/>
        <v>#N/A</v>
      </c>
      <c r="X98" t="e">
        <f t="shared" si="60"/>
        <v>#N/A</v>
      </c>
      <c r="Y98" t="e">
        <f t="shared" si="61"/>
        <v>#N/A</v>
      </c>
      <c r="Z98" t="e">
        <f t="shared" si="62"/>
        <v>#N/A</v>
      </c>
      <c r="AA98" t="e">
        <f t="shared" si="63"/>
        <v>#N/A</v>
      </c>
      <c r="AB98" t="e">
        <f t="shared" si="64"/>
        <v>#N/A</v>
      </c>
      <c r="AC98" t="e">
        <f t="shared" si="65"/>
        <v>#N/A</v>
      </c>
      <c r="AD98" t="e">
        <f t="shared" si="66"/>
        <v>#N/A</v>
      </c>
      <c r="AE98" t="e">
        <f t="shared" si="67"/>
        <v>#N/A</v>
      </c>
      <c r="AF98" t="e">
        <f t="shared" si="68"/>
        <v>#N/A</v>
      </c>
      <c r="AG98" t="e">
        <f t="shared" si="69"/>
        <v>#N/A</v>
      </c>
      <c r="AH98" t="e">
        <f t="shared" si="70"/>
        <v>#N/A</v>
      </c>
      <c r="AI98" t="e">
        <f t="shared" si="71"/>
        <v>#N/A</v>
      </c>
      <c r="AJ98" t="e">
        <f t="shared" si="72"/>
        <v>#N/A</v>
      </c>
      <c r="AK98" t="e">
        <f t="shared" si="73"/>
        <v>#N/A</v>
      </c>
      <c r="AL98" t="e">
        <f t="shared" si="74"/>
        <v>#N/A</v>
      </c>
      <c r="AM98" t="e">
        <f t="shared" si="75"/>
        <v>#N/A</v>
      </c>
      <c r="AN98" t="e">
        <f t="shared" si="76"/>
        <v>#N/A</v>
      </c>
      <c r="AO98" t="e">
        <f t="shared" si="77"/>
        <v>#N/A</v>
      </c>
      <c r="AP98" t="e">
        <f t="shared" si="78"/>
        <v>#N/A</v>
      </c>
      <c r="AQ98" t="e">
        <f t="shared" si="79"/>
        <v>#N/A</v>
      </c>
      <c r="AR98" t="e">
        <f t="shared" si="80"/>
        <v>#N/A</v>
      </c>
      <c r="AS98" t="e">
        <f t="shared" si="81"/>
        <v>#N/A</v>
      </c>
      <c r="AT98" t="e">
        <f t="shared" si="82"/>
        <v>#N/A</v>
      </c>
      <c r="AU98" t="e">
        <f t="shared" si="83"/>
        <v>#N/A</v>
      </c>
    </row>
    <row r="99" spans="1:47" x14ac:dyDescent="0.3">
      <c r="A99" s="37" t="str">
        <f>日行情按到期月份分类!A99</f>
        <v>P812月</v>
      </c>
      <c r="B99" s="37" t="str">
        <f>日行情按到期月份分类!B99</f>
        <v>M1812-P-3650</v>
      </c>
      <c r="C99" s="37" t="str">
        <f>日行情按到期月份分类!C99</f>
        <v>豆粕期权M1812-P-3650</v>
      </c>
      <c r="D99" s="37">
        <f>日行情按到期月份分类!H99</f>
        <v>0.25140718983240418</v>
      </c>
      <c r="E99" s="37">
        <f>IFERROR(VLOOKUP(B99,yesterday!$A$12:$G$2950,7,FALSE),0)</f>
        <v>0.19855329064309593</v>
      </c>
      <c r="F99" t="e">
        <f t="shared" si="42"/>
        <v>#N/A</v>
      </c>
      <c r="G99" t="e">
        <f t="shared" si="43"/>
        <v>#N/A</v>
      </c>
      <c r="H99" t="e">
        <f t="shared" si="44"/>
        <v>#N/A</v>
      </c>
      <c r="I99" t="e">
        <f t="shared" si="45"/>
        <v>#N/A</v>
      </c>
      <c r="J99" t="e">
        <f t="shared" si="46"/>
        <v>#N/A</v>
      </c>
      <c r="K99" t="e">
        <f t="shared" si="47"/>
        <v>#N/A</v>
      </c>
      <c r="L99" t="e">
        <f t="shared" si="48"/>
        <v>#N/A</v>
      </c>
      <c r="M99" t="e">
        <f t="shared" si="49"/>
        <v>#N/A</v>
      </c>
      <c r="N99" t="e">
        <f t="shared" si="50"/>
        <v>#N/A</v>
      </c>
      <c r="O99" t="str">
        <f t="shared" si="51"/>
        <v>3650</v>
      </c>
      <c r="P99">
        <f t="shared" si="52"/>
        <v>0.25140718983240418</v>
      </c>
      <c r="Q99">
        <f t="shared" si="53"/>
        <v>0.19855329064309593</v>
      </c>
      <c r="R99" t="e">
        <f t="shared" si="54"/>
        <v>#N/A</v>
      </c>
      <c r="S99" t="e">
        <f t="shared" si="55"/>
        <v>#N/A</v>
      </c>
      <c r="T99" t="e">
        <f t="shared" si="56"/>
        <v>#N/A</v>
      </c>
      <c r="U99" t="e">
        <f t="shared" si="57"/>
        <v>#N/A</v>
      </c>
      <c r="V99" t="e">
        <f t="shared" si="58"/>
        <v>#N/A</v>
      </c>
      <c r="W99" t="e">
        <f t="shared" si="59"/>
        <v>#N/A</v>
      </c>
      <c r="X99" t="e">
        <f t="shared" si="60"/>
        <v>#N/A</v>
      </c>
      <c r="Y99" t="e">
        <f t="shared" si="61"/>
        <v>#N/A</v>
      </c>
      <c r="Z99" t="e">
        <f t="shared" si="62"/>
        <v>#N/A</v>
      </c>
      <c r="AA99" t="e">
        <f t="shared" si="63"/>
        <v>#N/A</v>
      </c>
      <c r="AB99" t="e">
        <f t="shared" si="64"/>
        <v>#N/A</v>
      </c>
      <c r="AC99" t="e">
        <f t="shared" si="65"/>
        <v>#N/A</v>
      </c>
      <c r="AD99" t="e">
        <f t="shared" si="66"/>
        <v>#N/A</v>
      </c>
      <c r="AE99" t="e">
        <f t="shared" si="67"/>
        <v>#N/A</v>
      </c>
      <c r="AF99" t="e">
        <f t="shared" si="68"/>
        <v>#N/A</v>
      </c>
      <c r="AG99" t="e">
        <f t="shared" si="69"/>
        <v>#N/A</v>
      </c>
      <c r="AH99" t="e">
        <f t="shared" si="70"/>
        <v>#N/A</v>
      </c>
      <c r="AI99" t="e">
        <f t="shared" si="71"/>
        <v>#N/A</v>
      </c>
      <c r="AJ99" t="e">
        <f t="shared" si="72"/>
        <v>#N/A</v>
      </c>
      <c r="AK99" t="e">
        <f t="shared" si="73"/>
        <v>#N/A</v>
      </c>
      <c r="AL99" t="e">
        <f t="shared" si="74"/>
        <v>#N/A</v>
      </c>
      <c r="AM99" t="e">
        <f t="shared" si="75"/>
        <v>#N/A</v>
      </c>
      <c r="AN99" t="e">
        <f t="shared" si="76"/>
        <v>#N/A</v>
      </c>
      <c r="AO99" t="e">
        <f t="shared" si="77"/>
        <v>#N/A</v>
      </c>
      <c r="AP99" t="e">
        <f t="shared" si="78"/>
        <v>#N/A</v>
      </c>
      <c r="AQ99" t="e">
        <f t="shared" si="79"/>
        <v>#N/A</v>
      </c>
      <c r="AR99" t="e">
        <f t="shared" si="80"/>
        <v>#N/A</v>
      </c>
      <c r="AS99" t="e">
        <f t="shared" si="81"/>
        <v>#N/A</v>
      </c>
      <c r="AT99" t="e">
        <f t="shared" si="82"/>
        <v>#N/A</v>
      </c>
      <c r="AU99" t="e">
        <f t="shared" si="83"/>
        <v>#N/A</v>
      </c>
    </row>
    <row r="100" spans="1:47" x14ac:dyDescent="0.3">
      <c r="A100" s="37" t="str">
        <f>日行情按到期月份分类!A100</f>
        <v>C91月</v>
      </c>
      <c r="B100" s="37" t="str">
        <f>日行情按到期月份分类!B100</f>
        <v>M1901-C-2500</v>
      </c>
      <c r="C100" s="37" t="str">
        <f>日行情按到期月份分类!C100</f>
        <v>豆粕期权M1901-C-2500</v>
      </c>
      <c r="D100" s="37">
        <f>日行情按到期月份分类!H100</f>
        <v>0</v>
      </c>
      <c r="E100" s="37">
        <f>IFERROR(VLOOKUP(B100,yesterday!$A$12:$G$2950,7,FALSE),0)</f>
        <v>0.26152782459735863</v>
      </c>
      <c r="F100" t="e">
        <f t="shared" si="42"/>
        <v>#N/A</v>
      </c>
      <c r="G100" t="e">
        <f t="shared" si="43"/>
        <v>#N/A</v>
      </c>
      <c r="H100" t="e">
        <f t="shared" si="44"/>
        <v>#N/A</v>
      </c>
      <c r="I100" t="e">
        <f t="shared" si="45"/>
        <v>#N/A</v>
      </c>
      <c r="J100" t="e">
        <f t="shared" si="46"/>
        <v>#N/A</v>
      </c>
      <c r="K100" t="e">
        <f t="shared" si="47"/>
        <v>#N/A</v>
      </c>
      <c r="L100" t="e">
        <f t="shared" si="48"/>
        <v>#N/A</v>
      </c>
      <c r="M100" t="e">
        <f t="shared" si="49"/>
        <v>#N/A</v>
      </c>
      <c r="N100" t="e">
        <f t="shared" si="50"/>
        <v>#N/A</v>
      </c>
      <c r="O100" t="e">
        <f t="shared" si="51"/>
        <v>#N/A</v>
      </c>
      <c r="P100" t="e">
        <f t="shared" si="52"/>
        <v>#N/A</v>
      </c>
      <c r="Q100" t="e">
        <f t="shared" si="53"/>
        <v>#N/A</v>
      </c>
      <c r="R100" t="str">
        <f t="shared" si="54"/>
        <v>2500</v>
      </c>
      <c r="S100">
        <f t="shared" si="55"/>
        <v>0</v>
      </c>
      <c r="T100">
        <f t="shared" si="56"/>
        <v>0.26152782459735863</v>
      </c>
      <c r="U100" t="e">
        <f t="shared" si="57"/>
        <v>#N/A</v>
      </c>
      <c r="V100" t="e">
        <f t="shared" si="58"/>
        <v>#N/A</v>
      </c>
      <c r="W100" t="e">
        <f t="shared" si="59"/>
        <v>#N/A</v>
      </c>
      <c r="X100" t="e">
        <f t="shared" si="60"/>
        <v>#N/A</v>
      </c>
      <c r="Y100" t="e">
        <f t="shared" si="61"/>
        <v>#N/A</v>
      </c>
      <c r="Z100" t="e">
        <f t="shared" si="62"/>
        <v>#N/A</v>
      </c>
      <c r="AA100" t="e">
        <f t="shared" si="63"/>
        <v>#N/A</v>
      </c>
      <c r="AB100" t="e">
        <f t="shared" si="64"/>
        <v>#N/A</v>
      </c>
      <c r="AC100" t="e">
        <f t="shared" si="65"/>
        <v>#N/A</v>
      </c>
      <c r="AD100" t="e">
        <f t="shared" si="66"/>
        <v>#N/A</v>
      </c>
      <c r="AE100" t="e">
        <f t="shared" si="67"/>
        <v>#N/A</v>
      </c>
      <c r="AF100" t="e">
        <f t="shared" si="68"/>
        <v>#N/A</v>
      </c>
      <c r="AG100" t="e">
        <f t="shared" si="69"/>
        <v>#N/A</v>
      </c>
      <c r="AH100" t="e">
        <f t="shared" si="70"/>
        <v>#N/A</v>
      </c>
      <c r="AI100" t="e">
        <f t="shared" si="71"/>
        <v>#N/A</v>
      </c>
      <c r="AJ100" t="e">
        <f t="shared" si="72"/>
        <v>#N/A</v>
      </c>
      <c r="AK100" t="e">
        <f t="shared" si="73"/>
        <v>#N/A</v>
      </c>
      <c r="AL100" t="e">
        <f t="shared" si="74"/>
        <v>#N/A</v>
      </c>
      <c r="AM100" t="e">
        <f t="shared" si="75"/>
        <v>#N/A</v>
      </c>
      <c r="AN100" t="e">
        <f t="shared" si="76"/>
        <v>#N/A</v>
      </c>
      <c r="AO100" t="e">
        <f t="shared" si="77"/>
        <v>#N/A</v>
      </c>
      <c r="AP100" t="e">
        <f t="shared" si="78"/>
        <v>#N/A</v>
      </c>
      <c r="AQ100" t="e">
        <f t="shared" si="79"/>
        <v>#N/A</v>
      </c>
      <c r="AR100" t="e">
        <f t="shared" si="80"/>
        <v>#N/A</v>
      </c>
      <c r="AS100" t="e">
        <f t="shared" si="81"/>
        <v>#N/A</v>
      </c>
      <c r="AT100" t="e">
        <f t="shared" si="82"/>
        <v>#N/A</v>
      </c>
      <c r="AU100" t="e">
        <f t="shared" si="83"/>
        <v>#N/A</v>
      </c>
    </row>
    <row r="101" spans="1:47" x14ac:dyDescent="0.3">
      <c r="A101" s="37" t="str">
        <f>日行情按到期月份分类!A101</f>
        <v>C91月</v>
      </c>
      <c r="B101" s="37" t="str">
        <f>日行情按到期月份分类!B101</f>
        <v>M1901-C-2550</v>
      </c>
      <c r="C101" s="37" t="str">
        <f>日行情按到期月份分类!C101</f>
        <v>豆粕期权M1901-C-2550</v>
      </c>
      <c r="D101" s="37">
        <f>日行情按到期月份分类!H101</f>
        <v>0</v>
      </c>
      <c r="E101" s="37">
        <f>IFERROR(VLOOKUP(B101,yesterday!$A$12:$G$2950,7,FALSE),0)</f>
        <v>0.25540799259930846</v>
      </c>
      <c r="F101" t="e">
        <f t="shared" si="42"/>
        <v>#N/A</v>
      </c>
      <c r="G101" t="e">
        <f t="shared" si="43"/>
        <v>#N/A</v>
      </c>
      <c r="H101" t="e">
        <f t="shared" si="44"/>
        <v>#N/A</v>
      </c>
      <c r="I101" t="e">
        <f t="shared" si="45"/>
        <v>#N/A</v>
      </c>
      <c r="J101" t="e">
        <f t="shared" si="46"/>
        <v>#N/A</v>
      </c>
      <c r="K101" t="e">
        <f t="shared" si="47"/>
        <v>#N/A</v>
      </c>
      <c r="L101" t="e">
        <f t="shared" si="48"/>
        <v>#N/A</v>
      </c>
      <c r="M101" t="e">
        <f t="shared" si="49"/>
        <v>#N/A</v>
      </c>
      <c r="N101" t="e">
        <f t="shared" si="50"/>
        <v>#N/A</v>
      </c>
      <c r="O101" t="e">
        <f t="shared" si="51"/>
        <v>#N/A</v>
      </c>
      <c r="P101" t="e">
        <f t="shared" si="52"/>
        <v>#N/A</v>
      </c>
      <c r="Q101" t="e">
        <f t="shared" si="53"/>
        <v>#N/A</v>
      </c>
      <c r="R101" t="str">
        <f t="shared" si="54"/>
        <v>2550</v>
      </c>
      <c r="S101">
        <f t="shared" si="55"/>
        <v>0</v>
      </c>
      <c r="T101">
        <f t="shared" si="56"/>
        <v>0.25540799259930846</v>
      </c>
      <c r="U101" t="e">
        <f t="shared" si="57"/>
        <v>#N/A</v>
      </c>
      <c r="V101" t="e">
        <f t="shared" si="58"/>
        <v>#N/A</v>
      </c>
      <c r="W101" t="e">
        <f t="shared" si="59"/>
        <v>#N/A</v>
      </c>
      <c r="X101" t="e">
        <f t="shared" si="60"/>
        <v>#N/A</v>
      </c>
      <c r="Y101" t="e">
        <f t="shared" si="61"/>
        <v>#N/A</v>
      </c>
      <c r="Z101" t="e">
        <f t="shared" si="62"/>
        <v>#N/A</v>
      </c>
      <c r="AA101" t="e">
        <f t="shared" si="63"/>
        <v>#N/A</v>
      </c>
      <c r="AB101" t="e">
        <f t="shared" si="64"/>
        <v>#N/A</v>
      </c>
      <c r="AC101" t="e">
        <f t="shared" si="65"/>
        <v>#N/A</v>
      </c>
      <c r="AD101" t="e">
        <f t="shared" si="66"/>
        <v>#N/A</v>
      </c>
      <c r="AE101" t="e">
        <f t="shared" si="67"/>
        <v>#N/A</v>
      </c>
      <c r="AF101" t="e">
        <f t="shared" si="68"/>
        <v>#N/A</v>
      </c>
      <c r="AG101" t="e">
        <f t="shared" si="69"/>
        <v>#N/A</v>
      </c>
      <c r="AH101" t="e">
        <f t="shared" si="70"/>
        <v>#N/A</v>
      </c>
      <c r="AI101" t="e">
        <f t="shared" si="71"/>
        <v>#N/A</v>
      </c>
      <c r="AJ101" t="e">
        <f t="shared" si="72"/>
        <v>#N/A</v>
      </c>
      <c r="AK101" t="e">
        <f t="shared" si="73"/>
        <v>#N/A</v>
      </c>
      <c r="AL101" t="e">
        <f t="shared" si="74"/>
        <v>#N/A</v>
      </c>
      <c r="AM101" t="e">
        <f t="shared" si="75"/>
        <v>#N/A</v>
      </c>
      <c r="AN101" t="e">
        <f t="shared" si="76"/>
        <v>#N/A</v>
      </c>
      <c r="AO101" t="e">
        <f t="shared" si="77"/>
        <v>#N/A</v>
      </c>
      <c r="AP101" t="e">
        <f t="shared" si="78"/>
        <v>#N/A</v>
      </c>
      <c r="AQ101" t="e">
        <f t="shared" si="79"/>
        <v>#N/A</v>
      </c>
      <c r="AR101" t="e">
        <f t="shared" si="80"/>
        <v>#N/A</v>
      </c>
      <c r="AS101" t="e">
        <f t="shared" si="81"/>
        <v>#N/A</v>
      </c>
      <c r="AT101" t="e">
        <f t="shared" si="82"/>
        <v>#N/A</v>
      </c>
      <c r="AU101" t="e">
        <f t="shared" si="83"/>
        <v>#N/A</v>
      </c>
    </row>
    <row r="102" spans="1:47" x14ac:dyDescent="0.3">
      <c r="A102" s="37" t="str">
        <f>日行情按到期月份分类!A102</f>
        <v>C91月</v>
      </c>
      <c r="B102" s="37" t="str">
        <f>日行情按到期月份分类!B102</f>
        <v>M1901-C-2600</v>
      </c>
      <c r="C102" s="37" t="str">
        <f>日行情按到期月份分类!C102</f>
        <v>豆粕期权M1901-C-2600</v>
      </c>
      <c r="D102" s="37">
        <f>日行情按到期月份分类!H102</f>
        <v>0.22528852959096429</v>
      </c>
      <c r="E102" s="37">
        <f>IFERROR(VLOOKUP(B102,yesterday!$A$12:$G$2950,7,FALSE),0)</f>
        <v>0.24471315792441367</v>
      </c>
      <c r="F102" t="e">
        <f t="shared" si="42"/>
        <v>#N/A</v>
      </c>
      <c r="G102" t="e">
        <f t="shared" si="43"/>
        <v>#N/A</v>
      </c>
      <c r="H102" t="e">
        <f t="shared" si="44"/>
        <v>#N/A</v>
      </c>
      <c r="I102" t="e">
        <f t="shared" si="45"/>
        <v>#N/A</v>
      </c>
      <c r="J102" t="e">
        <f t="shared" si="46"/>
        <v>#N/A</v>
      </c>
      <c r="K102" t="e">
        <f t="shared" si="47"/>
        <v>#N/A</v>
      </c>
      <c r="L102" t="e">
        <f t="shared" si="48"/>
        <v>#N/A</v>
      </c>
      <c r="M102" t="e">
        <f t="shared" si="49"/>
        <v>#N/A</v>
      </c>
      <c r="N102" t="e">
        <f t="shared" si="50"/>
        <v>#N/A</v>
      </c>
      <c r="O102" t="e">
        <f t="shared" si="51"/>
        <v>#N/A</v>
      </c>
      <c r="P102" t="e">
        <f t="shared" si="52"/>
        <v>#N/A</v>
      </c>
      <c r="Q102" t="e">
        <f t="shared" si="53"/>
        <v>#N/A</v>
      </c>
      <c r="R102" t="str">
        <f t="shared" si="54"/>
        <v>2600</v>
      </c>
      <c r="S102">
        <f t="shared" si="55"/>
        <v>0.22528852959096429</v>
      </c>
      <c r="T102">
        <f t="shared" si="56"/>
        <v>0.24471315792441367</v>
      </c>
      <c r="U102" t="e">
        <f t="shared" si="57"/>
        <v>#N/A</v>
      </c>
      <c r="V102" t="e">
        <f t="shared" si="58"/>
        <v>#N/A</v>
      </c>
      <c r="W102" t="e">
        <f t="shared" si="59"/>
        <v>#N/A</v>
      </c>
      <c r="X102" t="e">
        <f t="shared" si="60"/>
        <v>#N/A</v>
      </c>
      <c r="Y102" t="e">
        <f t="shared" si="61"/>
        <v>#N/A</v>
      </c>
      <c r="Z102" t="e">
        <f t="shared" si="62"/>
        <v>#N/A</v>
      </c>
      <c r="AA102" t="e">
        <f t="shared" si="63"/>
        <v>#N/A</v>
      </c>
      <c r="AB102" t="e">
        <f t="shared" si="64"/>
        <v>#N/A</v>
      </c>
      <c r="AC102" t="e">
        <f t="shared" si="65"/>
        <v>#N/A</v>
      </c>
      <c r="AD102" t="e">
        <f t="shared" si="66"/>
        <v>#N/A</v>
      </c>
      <c r="AE102" t="e">
        <f t="shared" si="67"/>
        <v>#N/A</v>
      </c>
      <c r="AF102" t="e">
        <f t="shared" si="68"/>
        <v>#N/A</v>
      </c>
      <c r="AG102" t="e">
        <f t="shared" si="69"/>
        <v>#N/A</v>
      </c>
      <c r="AH102" t="e">
        <f t="shared" si="70"/>
        <v>#N/A</v>
      </c>
      <c r="AI102" t="e">
        <f t="shared" si="71"/>
        <v>#N/A</v>
      </c>
      <c r="AJ102" t="e">
        <f t="shared" si="72"/>
        <v>#N/A</v>
      </c>
      <c r="AK102" t="e">
        <f t="shared" si="73"/>
        <v>#N/A</v>
      </c>
      <c r="AL102" t="e">
        <f t="shared" si="74"/>
        <v>#N/A</v>
      </c>
      <c r="AM102" t="e">
        <f t="shared" si="75"/>
        <v>#N/A</v>
      </c>
      <c r="AN102" t="e">
        <f t="shared" si="76"/>
        <v>#N/A</v>
      </c>
      <c r="AO102" t="e">
        <f t="shared" si="77"/>
        <v>#N/A</v>
      </c>
      <c r="AP102" t="e">
        <f t="shared" si="78"/>
        <v>#N/A</v>
      </c>
      <c r="AQ102" t="e">
        <f t="shared" si="79"/>
        <v>#N/A</v>
      </c>
      <c r="AR102" t="e">
        <f t="shared" si="80"/>
        <v>#N/A</v>
      </c>
      <c r="AS102" t="e">
        <f t="shared" si="81"/>
        <v>#N/A</v>
      </c>
      <c r="AT102" t="e">
        <f t="shared" si="82"/>
        <v>#N/A</v>
      </c>
      <c r="AU102" t="e">
        <f t="shared" si="83"/>
        <v>#N/A</v>
      </c>
    </row>
    <row r="103" spans="1:47" x14ac:dyDescent="0.3">
      <c r="A103" s="37" t="str">
        <f>日行情按到期月份分类!A103</f>
        <v>C91月</v>
      </c>
      <c r="B103" s="37" t="str">
        <f>日行情按到期月份分类!B103</f>
        <v>M1901-C-2650</v>
      </c>
      <c r="C103" s="37" t="str">
        <f>日行情按到期月份分类!C103</f>
        <v>豆粕期权M1901-C-2650</v>
      </c>
      <c r="D103" s="37">
        <f>日行情按到期月份分类!H103</f>
        <v>0.22233166976511473</v>
      </c>
      <c r="E103" s="37">
        <f>IFERROR(VLOOKUP(B103,yesterday!$A$12:$G$2950,7,FALSE),0)</f>
        <v>0.2356992296345532</v>
      </c>
      <c r="F103" t="e">
        <f t="shared" si="42"/>
        <v>#N/A</v>
      </c>
      <c r="G103" t="e">
        <f t="shared" si="43"/>
        <v>#N/A</v>
      </c>
      <c r="H103" t="e">
        <f t="shared" si="44"/>
        <v>#N/A</v>
      </c>
      <c r="I103" t="e">
        <f t="shared" si="45"/>
        <v>#N/A</v>
      </c>
      <c r="J103" t="e">
        <f t="shared" si="46"/>
        <v>#N/A</v>
      </c>
      <c r="K103" t="e">
        <f t="shared" si="47"/>
        <v>#N/A</v>
      </c>
      <c r="L103" t="e">
        <f t="shared" si="48"/>
        <v>#N/A</v>
      </c>
      <c r="M103" t="e">
        <f t="shared" si="49"/>
        <v>#N/A</v>
      </c>
      <c r="N103" t="e">
        <f t="shared" si="50"/>
        <v>#N/A</v>
      </c>
      <c r="O103" t="e">
        <f t="shared" si="51"/>
        <v>#N/A</v>
      </c>
      <c r="P103" t="e">
        <f t="shared" si="52"/>
        <v>#N/A</v>
      </c>
      <c r="Q103" t="e">
        <f t="shared" si="53"/>
        <v>#N/A</v>
      </c>
      <c r="R103" t="str">
        <f t="shared" si="54"/>
        <v>2650</v>
      </c>
      <c r="S103">
        <f t="shared" si="55"/>
        <v>0.22233166976511473</v>
      </c>
      <c r="T103">
        <f t="shared" si="56"/>
        <v>0.2356992296345532</v>
      </c>
      <c r="U103" t="e">
        <f t="shared" si="57"/>
        <v>#N/A</v>
      </c>
      <c r="V103" t="e">
        <f t="shared" si="58"/>
        <v>#N/A</v>
      </c>
      <c r="W103" t="e">
        <f t="shared" si="59"/>
        <v>#N/A</v>
      </c>
      <c r="X103" t="e">
        <f t="shared" si="60"/>
        <v>#N/A</v>
      </c>
      <c r="Y103" t="e">
        <f t="shared" si="61"/>
        <v>#N/A</v>
      </c>
      <c r="Z103" t="e">
        <f t="shared" si="62"/>
        <v>#N/A</v>
      </c>
      <c r="AA103" t="e">
        <f t="shared" si="63"/>
        <v>#N/A</v>
      </c>
      <c r="AB103" t="e">
        <f t="shared" si="64"/>
        <v>#N/A</v>
      </c>
      <c r="AC103" t="e">
        <f t="shared" si="65"/>
        <v>#N/A</v>
      </c>
      <c r="AD103" t="e">
        <f t="shared" si="66"/>
        <v>#N/A</v>
      </c>
      <c r="AE103" t="e">
        <f t="shared" si="67"/>
        <v>#N/A</v>
      </c>
      <c r="AF103" t="e">
        <f t="shared" si="68"/>
        <v>#N/A</v>
      </c>
      <c r="AG103" t="e">
        <f t="shared" si="69"/>
        <v>#N/A</v>
      </c>
      <c r="AH103" t="e">
        <f t="shared" si="70"/>
        <v>#N/A</v>
      </c>
      <c r="AI103" t="e">
        <f t="shared" si="71"/>
        <v>#N/A</v>
      </c>
      <c r="AJ103" t="e">
        <f t="shared" si="72"/>
        <v>#N/A</v>
      </c>
      <c r="AK103" t="e">
        <f t="shared" si="73"/>
        <v>#N/A</v>
      </c>
      <c r="AL103" t="e">
        <f t="shared" si="74"/>
        <v>#N/A</v>
      </c>
      <c r="AM103" t="e">
        <f t="shared" si="75"/>
        <v>#N/A</v>
      </c>
      <c r="AN103" t="e">
        <f t="shared" si="76"/>
        <v>#N/A</v>
      </c>
      <c r="AO103" t="e">
        <f t="shared" si="77"/>
        <v>#N/A</v>
      </c>
      <c r="AP103" t="e">
        <f t="shared" si="78"/>
        <v>#N/A</v>
      </c>
      <c r="AQ103" t="e">
        <f t="shared" si="79"/>
        <v>#N/A</v>
      </c>
      <c r="AR103" t="e">
        <f t="shared" si="80"/>
        <v>#N/A</v>
      </c>
      <c r="AS103" t="e">
        <f t="shared" si="81"/>
        <v>#N/A</v>
      </c>
      <c r="AT103" t="e">
        <f t="shared" si="82"/>
        <v>#N/A</v>
      </c>
      <c r="AU103" t="e">
        <f t="shared" si="83"/>
        <v>#N/A</v>
      </c>
    </row>
    <row r="104" spans="1:47" x14ac:dyDescent="0.3">
      <c r="A104" s="37" t="str">
        <f>日行情按到期月份分类!A104</f>
        <v>C91月</v>
      </c>
      <c r="B104" s="37" t="str">
        <f>日行情按到期月份分类!B104</f>
        <v>M1901-C-2700</v>
      </c>
      <c r="C104" s="37" t="str">
        <f>日行情按到期月份分类!C104</f>
        <v>豆粕期权M1901-C-2700</v>
      </c>
      <c r="D104" s="37">
        <f>日行情按到期月份分类!H104</f>
        <v>0.2158321571290493</v>
      </c>
      <c r="E104" s="37">
        <f>IFERROR(VLOOKUP(B104,yesterday!$A$12:$G$2950,7,FALSE),0)</f>
        <v>0.21978465045213696</v>
      </c>
      <c r="F104" t="e">
        <f t="shared" si="42"/>
        <v>#N/A</v>
      </c>
      <c r="G104" t="e">
        <f t="shared" si="43"/>
        <v>#N/A</v>
      </c>
      <c r="H104" t="e">
        <f t="shared" si="44"/>
        <v>#N/A</v>
      </c>
      <c r="I104" t="e">
        <f t="shared" si="45"/>
        <v>#N/A</v>
      </c>
      <c r="J104" t="e">
        <f t="shared" si="46"/>
        <v>#N/A</v>
      </c>
      <c r="K104" t="e">
        <f t="shared" si="47"/>
        <v>#N/A</v>
      </c>
      <c r="L104" t="e">
        <f t="shared" si="48"/>
        <v>#N/A</v>
      </c>
      <c r="M104" t="e">
        <f t="shared" si="49"/>
        <v>#N/A</v>
      </c>
      <c r="N104" t="e">
        <f t="shared" si="50"/>
        <v>#N/A</v>
      </c>
      <c r="O104" t="e">
        <f t="shared" si="51"/>
        <v>#N/A</v>
      </c>
      <c r="P104" t="e">
        <f t="shared" si="52"/>
        <v>#N/A</v>
      </c>
      <c r="Q104" t="e">
        <f t="shared" si="53"/>
        <v>#N/A</v>
      </c>
      <c r="R104" t="str">
        <f t="shared" si="54"/>
        <v>2700</v>
      </c>
      <c r="S104">
        <f t="shared" si="55"/>
        <v>0.2158321571290493</v>
      </c>
      <c r="T104">
        <f t="shared" si="56"/>
        <v>0.21978465045213696</v>
      </c>
      <c r="U104" t="e">
        <f t="shared" si="57"/>
        <v>#N/A</v>
      </c>
      <c r="V104" t="e">
        <f t="shared" si="58"/>
        <v>#N/A</v>
      </c>
      <c r="W104" t="e">
        <f t="shared" si="59"/>
        <v>#N/A</v>
      </c>
      <c r="X104" t="e">
        <f t="shared" si="60"/>
        <v>#N/A</v>
      </c>
      <c r="Y104" t="e">
        <f t="shared" si="61"/>
        <v>#N/A</v>
      </c>
      <c r="Z104" t="e">
        <f t="shared" si="62"/>
        <v>#N/A</v>
      </c>
      <c r="AA104" t="e">
        <f t="shared" si="63"/>
        <v>#N/A</v>
      </c>
      <c r="AB104" t="e">
        <f t="shared" si="64"/>
        <v>#N/A</v>
      </c>
      <c r="AC104" t="e">
        <f t="shared" si="65"/>
        <v>#N/A</v>
      </c>
      <c r="AD104" t="e">
        <f t="shared" si="66"/>
        <v>#N/A</v>
      </c>
      <c r="AE104" t="e">
        <f t="shared" si="67"/>
        <v>#N/A</v>
      </c>
      <c r="AF104" t="e">
        <f t="shared" si="68"/>
        <v>#N/A</v>
      </c>
      <c r="AG104" t="e">
        <f t="shared" si="69"/>
        <v>#N/A</v>
      </c>
      <c r="AH104" t="e">
        <f t="shared" si="70"/>
        <v>#N/A</v>
      </c>
      <c r="AI104" t="e">
        <f t="shared" si="71"/>
        <v>#N/A</v>
      </c>
      <c r="AJ104" t="e">
        <f t="shared" si="72"/>
        <v>#N/A</v>
      </c>
      <c r="AK104" t="e">
        <f t="shared" si="73"/>
        <v>#N/A</v>
      </c>
      <c r="AL104" t="e">
        <f t="shared" si="74"/>
        <v>#N/A</v>
      </c>
      <c r="AM104" t="e">
        <f t="shared" si="75"/>
        <v>#N/A</v>
      </c>
      <c r="AN104" t="e">
        <f t="shared" si="76"/>
        <v>#N/A</v>
      </c>
      <c r="AO104" t="e">
        <f t="shared" si="77"/>
        <v>#N/A</v>
      </c>
      <c r="AP104" t="e">
        <f t="shared" si="78"/>
        <v>#N/A</v>
      </c>
      <c r="AQ104" t="e">
        <f t="shared" si="79"/>
        <v>#N/A</v>
      </c>
      <c r="AR104" t="e">
        <f t="shared" si="80"/>
        <v>#N/A</v>
      </c>
      <c r="AS104" t="e">
        <f t="shared" si="81"/>
        <v>#N/A</v>
      </c>
      <c r="AT104" t="e">
        <f t="shared" si="82"/>
        <v>#N/A</v>
      </c>
      <c r="AU104" t="e">
        <f t="shared" si="83"/>
        <v>#N/A</v>
      </c>
    </row>
    <row r="105" spans="1:47" x14ac:dyDescent="0.3">
      <c r="A105" s="37" t="str">
        <f>日行情按到期月份分类!A105</f>
        <v>C91月</v>
      </c>
      <c r="B105" s="37" t="str">
        <f>日行情按到期月份分类!B105</f>
        <v>M1901-C-2750</v>
      </c>
      <c r="C105" s="37" t="str">
        <f>日行情按到期月份分类!C105</f>
        <v>豆粕期权M1901-C-2750</v>
      </c>
      <c r="D105" s="37">
        <f>日行情按到期月份分类!H105</f>
        <v>0.20694345788478849</v>
      </c>
      <c r="E105" s="37">
        <f>IFERROR(VLOOKUP(B105,yesterday!$A$12:$G$2950,7,FALSE),0)</f>
        <v>0.21370189245045182</v>
      </c>
      <c r="F105" t="e">
        <f t="shared" si="42"/>
        <v>#N/A</v>
      </c>
      <c r="G105" t="e">
        <f t="shared" si="43"/>
        <v>#N/A</v>
      </c>
      <c r="H105" t="e">
        <f t="shared" si="44"/>
        <v>#N/A</v>
      </c>
      <c r="I105" t="e">
        <f t="shared" si="45"/>
        <v>#N/A</v>
      </c>
      <c r="J105" t="e">
        <f t="shared" si="46"/>
        <v>#N/A</v>
      </c>
      <c r="K105" t="e">
        <f t="shared" si="47"/>
        <v>#N/A</v>
      </c>
      <c r="L105" t="e">
        <f t="shared" si="48"/>
        <v>#N/A</v>
      </c>
      <c r="M105" t="e">
        <f t="shared" si="49"/>
        <v>#N/A</v>
      </c>
      <c r="N105" t="e">
        <f t="shared" si="50"/>
        <v>#N/A</v>
      </c>
      <c r="O105" t="e">
        <f t="shared" si="51"/>
        <v>#N/A</v>
      </c>
      <c r="P105" t="e">
        <f t="shared" si="52"/>
        <v>#N/A</v>
      </c>
      <c r="Q105" t="e">
        <f t="shared" si="53"/>
        <v>#N/A</v>
      </c>
      <c r="R105" t="str">
        <f t="shared" si="54"/>
        <v>2750</v>
      </c>
      <c r="S105">
        <f t="shared" si="55"/>
        <v>0.20694345788478849</v>
      </c>
      <c r="T105">
        <f t="shared" si="56"/>
        <v>0.21370189245045182</v>
      </c>
      <c r="U105" t="e">
        <f t="shared" si="57"/>
        <v>#N/A</v>
      </c>
      <c r="V105" t="e">
        <f t="shared" si="58"/>
        <v>#N/A</v>
      </c>
      <c r="W105" t="e">
        <f t="shared" si="59"/>
        <v>#N/A</v>
      </c>
      <c r="X105" t="e">
        <f t="shared" si="60"/>
        <v>#N/A</v>
      </c>
      <c r="Y105" t="e">
        <f t="shared" si="61"/>
        <v>#N/A</v>
      </c>
      <c r="Z105" t="e">
        <f t="shared" si="62"/>
        <v>#N/A</v>
      </c>
      <c r="AA105" t="e">
        <f t="shared" si="63"/>
        <v>#N/A</v>
      </c>
      <c r="AB105" t="e">
        <f t="shared" si="64"/>
        <v>#N/A</v>
      </c>
      <c r="AC105" t="e">
        <f t="shared" si="65"/>
        <v>#N/A</v>
      </c>
      <c r="AD105" t="e">
        <f t="shared" si="66"/>
        <v>#N/A</v>
      </c>
      <c r="AE105" t="e">
        <f t="shared" si="67"/>
        <v>#N/A</v>
      </c>
      <c r="AF105" t="e">
        <f t="shared" si="68"/>
        <v>#N/A</v>
      </c>
      <c r="AG105" t="e">
        <f t="shared" si="69"/>
        <v>#N/A</v>
      </c>
      <c r="AH105" t="e">
        <f t="shared" si="70"/>
        <v>#N/A</v>
      </c>
      <c r="AI105" t="e">
        <f t="shared" si="71"/>
        <v>#N/A</v>
      </c>
      <c r="AJ105" t="e">
        <f t="shared" si="72"/>
        <v>#N/A</v>
      </c>
      <c r="AK105" t="e">
        <f t="shared" si="73"/>
        <v>#N/A</v>
      </c>
      <c r="AL105" t="e">
        <f t="shared" si="74"/>
        <v>#N/A</v>
      </c>
      <c r="AM105" t="e">
        <f t="shared" si="75"/>
        <v>#N/A</v>
      </c>
      <c r="AN105" t="e">
        <f t="shared" si="76"/>
        <v>#N/A</v>
      </c>
      <c r="AO105" t="e">
        <f t="shared" si="77"/>
        <v>#N/A</v>
      </c>
      <c r="AP105" t="e">
        <f t="shared" si="78"/>
        <v>#N/A</v>
      </c>
      <c r="AQ105" t="e">
        <f t="shared" si="79"/>
        <v>#N/A</v>
      </c>
      <c r="AR105" t="e">
        <f t="shared" si="80"/>
        <v>#N/A</v>
      </c>
      <c r="AS105" t="e">
        <f t="shared" si="81"/>
        <v>#N/A</v>
      </c>
      <c r="AT105" t="e">
        <f t="shared" si="82"/>
        <v>#N/A</v>
      </c>
      <c r="AU105" t="e">
        <f t="shared" si="83"/>
        <v>#N/A</v>
      </c>
    </row>
    <row r="106" spans="1:47" x14ac:dyDescent="0.3">
      <c r="A106" s="37" t="str">
        <f>日行情按到期月份分类!A106</f>
        <v>C91月</v>
      </c>
      <c r="B106" s="37" t="str">
        <f>日行情按到期月份分类!B106</f>
        <v>M1901-C-2800</v>
      </c>
      <c r="C106" s="37" t="str">
        <f>日行情按到期月份分类!C106</f>
        <v>豆粕期权M1901-C-2800</v>
      </c>
      <c r="D106" s="37">
        <f>日行情按到期月份分类!H106</f>
        <v>0.2011572918540239</v>
      </c>
      <c r="E106" s="37">
        <f>IFERROR(VLOOKUP(B106,yesterday!$A$12:$G$2950,7,FALSE),0)</f>
        <v>0.21836910328224302</v>
      </c>
      <c r="F106" t="e">
        <f t="shared" si="42"/>
        <v>#N/A</v>
      </c>
      <c r="G106" t="e">
        <f t="shared" si="43"/>
        <v>#N/A</v>
      </c>
      <c r="H106" t="e">
        <f t="shared" si="44"/>
        <v>#N/A</v>
      </c>
      <c r="I106" t="e">
        <f t="shared" si="45"/>
        <v>#N/A</v>
      </c>
      <c r="J106" t="e">
        <f t="shared" si="46"/>
        <v>#N/A</v>
      </c>
      <c r="K106" t="e">
        <f t="shared" si="47"/>
        <v>#N/A</v>
      </c>
      <c r="L106" t="e">
        <f t="shared" si="48"/>
        <v>#N/A</v>
      </c>
      <c r="M106" t="e">
        <f t="shared" si="49"/>
        <v>#N/A</v>
      </c>
      <c r="N106" t="e">
        <f t="shared" si="50"/>
        <v>#N/A</v>
      </c>
      <c r="O106" t="e">
        <f t="shared" si="51"/>
        <v>#N/A</v>
      </c>
      <c r="P106" t="e">
        <f t="shared" si="52"/>
        <v>#N/A</v>
      </c>
      <c r="Q106" t="e">
        <f t="shared" si="53"/>
        <v>#N/A</v>
      </c>
      <c r="R106" t="str">
        <f t="shared" si="54"/>
        <v>2800</v>
      </c>
      <c r="S106">
        <f t="shared" si="55"/>
        <v>0.2011572918540239</v>
      </c>
      <c r="T106">
        <f t="shared" si="56"/>
        <v>0.21836910328224302</v>
      </c>
      <c r="U106" t="e">
        <f t="shared" si="57"/>
        <v>#N/A</v>
      </c>
      <c r="V106" t="e">
        <f t="shared" si="58"/>
        <v>#N/A</v>
      </c>
      <c r="W106" t="e">
        <f t="shared" si="59"/>
        <v>#N/A</v>
      </c>
      <c r="X106" t="e">
        <f t="shared" si="60"/>
        <v>#N/A</v>
      </c>
      <c r="Y106" t="e">
        <f t="shared" si="61"/>
        <v>#N/A</v>
      </c>
      <c r="Z106" t="e">
        <f t="shared" si="62"/>
        <v>#N/A</v>
      </c>
      <c r="AA106" t="e">
        <f t="shared" si="63"/>
        <v>#N/A</v>
      </c>
      <c r="AB106" t="e">
        <f t="shared" si="64"/>
        <v>#N/A</v>
      </c>
      <c r="AC106" t="e">
        <f t="shared" si="65"/>
        <v>#N/A</v>
      </c>
      <c r="AD106" t="e">
        <f t="shared" si="66"/>
        <v>#N/A</v>
      </c>
      <c r="AE106" t="e">
        <f t="shared" si="67"/>
        <v>#N/A</v>
      </c>
      <c r="AF106" t="e">
        <f t="shared" si="68"/>
        <v>#N/A</v>
      </c>
      <c r="AG106" t="e">
        <f t="shared" si="69"/>
        <v>#N/A</v>
      </c>
      <c r="AH106" t="e">
        <f t="shared" si="70"/>
        <v>#N/A</v>
      </c>
      <c r="AI106" t="e">
        <f t="shared" si="71"/>
        <v>#N/A</v>
      </c>
      <c r="AJ106" t="e">
        <f t="shared" si="72"/>
        <v>#N/A</v>
      </c>
      <c r="AK106" t="e">
        <f t="shared" si="73"/>
        <v>#N/A</v>
      </c>
      <c r="AL106" t="e">
        <f t="shared" si="74"/>
        <v>#N/A</v>
      </c>
      <c r="AM106" t="e">
        <f t="shared" si="75"/>
        <v>#N/A</v>
      </c>
      <c r="AN106" t="e">
        <f t="shared" si="76"/>
        <v>#N/A</v>
      </c>
      <c r="AO106" t="e">
        <f t="shared" si="77"/>
        <v>#N/A</v>
      </c>
      <c r="AP106" t="e">
        <f t="shared" si="78"/>
        <v>#N/A</v>
      </c>
      <c r="AQ106" t="e">
        <f t="shared" si="79"/>
        <v>#N/A</v>
      </c>
      <c r="AR106" t="e">
        <f t="shared" si="80"/>
        <v>#N/A</v>
      </c>
      <c r="AS106" t="e">
        <f t="shared" si="81"/>
        <v>#N/A</v>
      </c>
      <c r="AT106" t="e">
        <f t="shared" si="82"/>
        <v>#N/A</v>
      </c>
      <c r="AU106" t="e">
        <f t="shared" si="83"/>
        <v>#N/A</v>
      </c>
    </row>
    <row r="107" spans="1:47" x14ac:dyDescent="0.3">
      <c r="A107" s="37" t="str">
        <f>日行情按到期月份分类!A107</f>
        <v>C91月</v>
      </c>
      <c r="B107" s="37" t="str">
        <f>日行情按到期月份分类!B107</f>
        <v>M1901-C-2850</v>
      </c>
      <c r="C107" s="37" t="str">
        <f>日行情按到期月份分类!C107</f>
        <v>豆粕期权M1901-C-2850</v>
      </c>
      <c r="D107" s="37">
        <f>日行情按到期月份分类!H107</f>
        <v>0.19435397510305044</v>
      </c>
      <c r="E107" s="37">
        <f>IFERROR(VLOOKUP(B107,yesterday!$A$12:$G$2950,7,FALSE),0)</f>
        <v>0.20341820958733559</v>
      </c>
      <c r="F107" t="e">
        <f t="shared" si="42"/>
        <v>#N/A</v>
      </c>
      <c r="G107" t="e">
        <f t="shared" si="43"/>
        <v>#N/A</v>
      </c>
      <c r="H107" t="e">
        <f t="shared" si="44"/>
        <v>#N/A</v>
      </c>
      <c r="I107" t="e">
        <f t="shared" si="45"/>
        <v>#N/A</v>
      </c>
      <c r="J107" t="e">
        <f t="shared" si="46"/>
        <v>#N/A</v>
      </c>
      <c r="K107" t="e">
        <f t="shared" si="47"/>
        <v>#N/A</v>
      </c>
      <c r="L107" t="e">
        <f t="shared" si="48"/>
        <v>#N/A</v>
      </c>
      <c r="M107" t="e">
        <f t="shared" si="49"/>
        <v>#N/A</v>
      </c>
      <c r="N107" t="e">
        <f t="shared" si="50"/>
        <v>#N/A</v>
      </c>
      <c r="O107" t="e">
        <f t="shared" si="51"/>
        <v>#N/A</v>
      </c>
      <c r="P107" t="e">
        <f t="shared" si="52"/>
        <v>#N/A</v>
      </c>
      <c r="Q107" t="e">
        <f t="shared" si="53"/>
        <v>#N/A</v>
      </c>
      <c r="R107" t="str">
        <f t="shared" si="54"/>
        <v>2850</v>
      </c>
      <c r="S107">
        <f t="shared" si="55"/>
        <v>0.19435397510305044</v>
      </c>
      <c r="T107">
        <f t="shared" si="56"/>
        <v>0.20341820958733559</v>
      </c>
      <c r="U107" t="e">
        <f t="shared" si="57"/>
        <v>#N/A</v>
      </c>
      <c r="V107" t="e">
        <f t="shared" si="58"/>
        <v>#N/A</v>
      </c>
      <c r="W107" t="e">
        <f t="shared" si="59"/>
        <v>#N/A</v>
      </c>
      <c r="X107" t="e">
        <f t="shared" si="60"/>
        <v>#N/A</v>
      </c>
      <c r="Y107" t="e">
        <f t="shared" si="61"/>
        <v>#N/A</v>
      </c>
      <c r="Z107" t="e">
        <f t="shared" si="62"/>
        <v>#N/A</v>
      </c>
      <c r="AA107" t="e">
        <f t="shared" si="63"/>
        <v>#N/A</v>
      </c>
      <c r="AB107" t="e">
        <f t="shared" si="64"/>
        <v>#N/A</v>
      </c>
      <c r="AC107" t="e">
        <f t="shared" si="65"/>
        <v>#N/A</v>
      </c>
      <c r="AD107" t="e">
        <f t="shared" si="66"/>
        <v>#N/A</v>
      </c>
      <c r="AE107" t="e">
        <f t="shared" si="67"/>
        <v>#N/A</v>
      </c>
      <c r="AF107" t="e">
        <f t="shared" si="68"/>
        <v>#N/A</v>
      </c>
      <c r="AG107" t="e">
        <f t="shared" si="69"/>
        <v>#N/A</v>
      </c>
      <c r="AH107" t="e">
        <f t="shared" si="70"/>
        <v>#N/A</v>
      </c>
      <c r="AI107" t="e">
        <f t="shared" si="71"/>
        <v>#N/A</v>
      </c>
      <c r="AJ107" t="e">
        <f t="shared" si="72"/>
        <v>#N/A</v>
      </c>
      <c r="AK107" t="e">
        <f t="shared" si="73"/>
        <v>#N/A</v>
      </c>
      <c r="AL107" t="e">
        <f t="shared" si="74"/>
        <v>#N/A</v>
      </c>
      <c r="AM107" t="e">
        <f t="shared" si="75"/>
        <v>#N/A</v>
      </c>
      <c r="AN107" t="e">
        <f t="shared" si="76"/>
        <v>#N/A</v>
      </c>
      <c r="AO107" t="e">
        <f t="shared" si="77"/>
        <v>#N/A</v>
      </c>
      <c r="AP107" t="e">
        <f t="shared" si="78"/>
        <v>#N/A</v>
      </c>
      <c r="AQ107" t="e">
        <f t="shared" si="79"/>
        <v>#N/A</v>
      </c>
      <c r="AR107" t="e">
        <f t="shared" si="80"/>
        <v>#N/A</v>
      </c>
      <c r="AS107" t="e">
        <f t="shared" si="81"/>
        <v>#N/A</v>
      </c>
      <c r="AT107" t="e">
        <f t="shared" si="82"/>
        <v>#N/A</v>
      </c>
      <c r="AU107" t="e">
        <f t="shared" si="83"/>
        <v>#N/A</v>
      </c>
    </row>
    <row r="108" spans="1:47" x14ac:dyDescent="0.3">
      <c r="A108" s="37" t="str">
        <f>日行情按到期月份分类!A108</f>
        <v>C91月</v>
      </c>
      <c r="B108" s="37" t="str">
        <f>日行情按到期月份分类!B108</f>
        <v>M1901-C-2900</v>
      </c>
      <c r="C108" s="37" t="str">
        <f>日行情按到期月份分类!C108</f>
        <v>豆粕期权M1901-C-2900</v>
      </c>
      <c r="D108" s="37">
        <f>日行情按到期月份分类!H108</f>
        <v>0.20709693946138019</v>
      </c>
      <c r="E108" s="37">
        <f>IFERROR(VLOOKUP(B108,yesterday!$A$12:$G$2950,7,FALSE),0)</f>
        <v>0.19390181539818641</v>
      </c>
      <c r="F108" t="e">
        <f t="shared" si="42"/>
        <v>#N/A</v>
      </c>
      <c r="G108" t="e">
        <f t="shared" si="43"/>
        <v>#N/A</v>
      </c>
      <c r="H108" t="e">
        <f t="shared" si="44"/>
        <v>#N/A</v>
      </c>
      <c r="I108" t="e">
        <f t="shared" si="45"/>
        <v>#N/A</v>
      </c>
      <c r="J108" t="e">
        <f t="shared" si="46"/>
        <v>#N/A</v>
      </c>
      <c r="K108" t="e">
        <f t="shared" si="47"/>
        <v>#N/A</v>
      </c>
      <c r="L108" t="e">
        <f t="shared" si="48"/>
        <v>#N/A</v>
      </c>
      <c r="M108" t="e">
        <f t="shared" si="49"/>
        <v>#N/A</v>
      </c>
      <c r="N108" t="e">
        <f t="shared" si="50"/>
        <v>#N/A</v>
      </c>
      <c r="O108" t="e">
        <f t="shared" si="51"/>
        <v>#N/A</v>
      </c>
      <c r="P108" t="e">
        <f t="shared" si="52"/>
        <v>#N/A</v>
      </c>
      <c r="Q108" t="e">
        <f t="shared" si="53"/>
        <v>#N/A</v>
      </c>
      <c r="R108" t="str">
        <f t="shared" si="54"/>
        <v>2900</v>
      </c>
      <c r="S108">
        <f t="shared" si="55"/>
        <v>0.20709693946138019</v>
      </c>
      <c r="T108">
        <f t="shared" si="56"/>
        <v>0.19390181539818641</v>
      </c>
      <c r="U108" t="e">
        <f t="shared" si="57"/>
        <v>#N/A</v>
      </c>
      <c r="V108" t="e">
        <f t="shared" si="58"/>
        <v>#N/A</v>
      </c>
      <c r="W108" t="e">
        <f t="shared" si="59"/>
        <v>#N/A</v>
      </c>
      <c r="X108" t="e">
        <f t="shared" si="60"/>
        <v>#N/A</v>
      </c>
      <c r="Y108" t="e">
        <f t="shared" si="61"/>
        <v>#N/A</v>
      </c>
      <c r="Z108" t="e">
        <f t="shared" si="62"/>
        <v>#N/A</v>
      </c>
      <c r="AA108" t="e">
        <f t="shared" si="63"/>
        <v>#N/A</v>
      </c>
      <c r="AB108" t="e">
        <f t="shared" si="64"/>
        <v>#N/A</v>
      </c>
      <c r="AC108" t="e">
        <f t="shared" si="65"/>
        <v>#N/A</v>
      </c>
      <c r="AD108" t="e">
        <f t="shared" si="66"/>
        <v>#N/A</v>
      </c>
      <c r="AE108" t="e">
        <f t="shared" si="67"/>
        <v>#N/A</v>
      </c>
      <c r="AF108" t="e">
        <f t="shared" si="68"/>
        <v>#N/A</v>
      </c>
      <c r="AG108" t="e">
        <f t="shared" si="69"/>
        <v>#N/A</v>
      </c>
      <c r="AH108" t="e">
        <f t="shared" si="70"/>
        <v>#N/A</v>
      </c>
      <c r="AI108" t="e">
        <f t="shared" si="71"/>
        <v>#N/A</v>
      </c>
      <c r="AJ108" t="e">
        <f t="shared" si="72"/>
        <v>#N/A</v>
      </c>
      <c r="AK108" t="e">
        <f t="shared" si="73"/>
        <v>#N/A</v>
      </c>
      <c r="AL108" t="e">
        <f t="shared" si="74"/>
        <v>#N/A</v>
      </c>
      <c r="AM108" t="e">
        <f t="shared" si="75"/>
        <v>#N/A</v>
      </c>
      <c r="AN108" t="e">
        <f t="shared" si="76"/>
        <v>#N/A</v>
      </c>
      <c r="AO108" t="e">
        <f t="shared" si="77"/>
        <v>#N/A</v>
      </c>
      <c r="AP108" t="e">
        <f t="shared" si="78"/>
        <v>#N/A</v>
      </c>
      <c r="AQ108" t="e">
        <f t="shared" si="79"/>
        <v>#N/A</v>
      </c>
      <c r="AR108" t="e">
        <f t="shared" si="80"/>
        <v>#N/A</v>
      </c>
      <c r="AS108" t="e">
        <f t="shared" si="81"/>
        <v>#N/A</v>
      </c>
      <c r="AT108" t="e">
        <f t="shared" si="82"/>
        <v>#N/A</v>
      </c>
      <c r="AU108" t="e">
        <f t="shared" si="83"/>
        <v>#N/A</v>
      </c>
    </row>
    <row r="109" spans="1:47" x14ac:dyDescent="0.3">
      <c r="A109" s="37" t="str">
        <f>日行情按到期月份分类!A109</f>
        <v>C91月</v>
      </c>
      <c r="B109" s="37" t="str">
        <f>日行情按到期月份分类!B109</f>
        <v>M1901-C-2950</v>
      </c>
      <c r="C109" s="37" t="str">
        <f>日行情按到期月份分类!C109</f>
        <v>豆粕期权M1901-C-2950</v>
      </c>
      <c r="D109" s="37">
        <f>日行情按到期月份分类!H109</f>
        <v>0.1854954357336461</v>
      </c>
      <c r="E109" s="37">
        <f>IFERROR(VLOOKUP(B109,yesterday!$A$12:$G$2950,7,FALSE),0)</f>
        <v>0.19204787716194985</v>
      </c>
      <c r="F109" t="e">
        <f t="shared" si="42"/>
        <v>#N/A</v>
      </c>
      <c r="G109" t="e">
        <f t="shared" si="43"/>
        <v>#N/A</v>
      </c>
      <c r="H109" t="e">
        <f t="shared" si="44"/>
        <v>#N/A</v>
      </c>
      <c r="I109" t="e">
        <f t="shared" si="45"/>
        <v>#N/A</v>
      </c>
      <c r="J109" t="e">
        <f t="shared" si="46"/>
        <v>#N/A</v>
      </c>
      <c r="K109" t="e">
        <f t="shared" si="47"/>
        <v>#N/A</v>
      </c>
      <c r="L109" t="e">
        <f t="shared" si="48"/>
        <v>#N/A</v>
      </c>
      <c r="M109" t="e">
        <f t="shared" si="49"/>
        <v>#N/A</v>
      </c>
      <c r="N109" t="e">
        <f t="shared" si="50"/>
        <v>#N/A</v>
      </c>
      <c r="O109" t="e">
        <f t="shared" si="51"/>
        <v>#N/A</v>
      </c>
      <c r="P109" t="e">
        <f t="shared" si="52"/>
        <v>#N/A</v>
      </c>
      <c r="Q109" t="e">
        <f t="shared" si="53"/>
        <v>#N/A</v>
      </c>
      <c r="R109" t="str">
        <f t="shared" si="54"/>
        <v>2950</v>
      </c>
      <c r="S109">
        <f t="shared" si="55"/>
        <v>0.1854954357336461</v>
      </c>
      <c r="T109">
        <f t="shared" si="56"/>
        <v>0.19204787716194985</v>
      </c>
      <c r="U109" t="e">
        <f t="shared" si="57"/>
        <v>#N/A</v>
      </c>
      <c r="V109" t="e">
        <f t="shared" si="58"/>
        <v>#N/A</v>
      </c>
      <c r="W109" t="e">
        <f t="shared" si="59"/>
        <v>#N/A</v>
      </c>
      <c r="X109" t="e">
        <f t="shared" si="60"/>
        <v>#N/A</v>
      </c>
      <c r="Y109" t="e">
        <f t="shared" si="61"/>
        <v>#N/A</v>
      </c>
      <c r="Z109" t="e">
        <f t="shared" si="62"/>
        <v>#N/A</v>
      </c>
      <c r="AA109" t="e">
        <f t="shared" si="63"/>
        <v>#N/A</v>
      </c>
      <c r="AB109" t="e">
        <f t="shared" si="64"/>
        <v>#N/A</v>
      </c>
      <c r="AC109" t="e">
        <f t="shared" si="65"/>
        <v>#N/A</v>
      </c>
      <c r="AD109" t="e">
        <f t="shared" si="66"/>
        <v>#N/A</v>
      </c>
      <c r="AE109" t="e">
        <f t="shared" si="67"/>
        <v>#N/A</v>
      </c>
      <c r="AF109" t="e">
        <f t="shared" si="68"/>
        <v>#N/A</v>
      </c>
      <c r="AG109" t="e">
        <f t="shared" si="69"/>
        <v>#N/A</v>
      </c>
      <c r="AH109" t="e">
        <f t="shared" si="70"/>
        <v>#N/A</v>
      </c>
      <c r="AI109" t="e">
        <f t="shared" si="71"/>
        <v>#N/A</v>
      </c>
      <c r="AJ109" t="e">
        <f t="shared" si="72"/>
        <v>#N/A</v>
      </c>
      <c r="AK109" t="e">
        <f t="shared" si="73"/>
        <v>#N/A</v>
      </c>
      <c r="AL109" t="e">
        <f t="shared" si="74"/>
        <v>#N/A</v>
      </c>
      <c r="AM109" t="e">
        <f t="shared" si="75"/>
        <v>#N/A</v>
      </c>
      <c r="AN109" t="e">
        <f t="shared" si="76"/>
        <v>#N/A</v>
      </c>
      <c r="AO109" t="e">
        <f t="shared" si="77"/>
        <v>#N/A</v>
      </c>
      <c r="AP109" t="e">
        <f t="shared" si="78"/>
        <v>#N/A</v>
      </c>
      <c r="AQ109" t="e">
        <f t="shared" si="79"/>
        <v>#N/A</v>
      </c>
      <c r="AR109" t="e">
        <f t="shared" si="80"/>
        <v>#N/A</v>
      </c>
      <c r="AS109" t="e">
        <f t="shared" si="81"/>
        <v>#N/A</v>
      </c>
      <c r="AT109" t="e">
        <f t="shared" si="82"/>
        <v>#N/A</v>
      </c>
      <c r="AU109" t="e">
        <f t="shared" si="83"/>
        <v>#N/A</v>
      </c>
    </row>
    <row r="110" spans="1:47" x14ac:dyDescent="0.3">
      <c r="A110" s="37" t="str">
        <f>日行情按到期月份分类!A110</f>
        <v>C91月</v>
      </c>
      <c r="B110" s="37" t="str">
        <f>日行情按到期月份分类!B110</f>
        <v>M1901-C-3000</v>
      </c>
      <c r="C110" s="37" t="str">
        <f>日行情按到期月份分类!C110</f>
        <v>豆粕期权M1901-C-3000</v>
      </c>
      <c r="D110" s="37">
        <f>日行情按到期月份分类!H110</f>
        <v>0.17981733265370131</v>
      </c>
      <c r="E110" s="37">
        <f>IFERROR(VLOOKUP(B110,yesterday!$A$12:$G$2950,7,FALSE),0)</f>
        <v>0.18207586620718244</v>
      </c>
      <c r="F110" t="e">
        <f t="shared" si="42"/>
        <v>#N/A</v>
      </c>
      <c r="G110" t="e">
        <f t="shared" si="43"/>
        <v>#N/A</v>
      </c>
      <c r="H110" t="e">
        <f t="shared" si="44"/>
        <v>#N/A</v>
      </c>
      <c r="I110" t="e">
        <f t="shared" si="45"/>
        <v>#N/A</v>
      </c>
      <c r="J110" t="e">
        <f t="shared" si="46"/>
        <v>#N/A</v>
      </c>
      <c r="K110" t="e">
        <f t="shared" si="47"/>
        <v>#N/A</v>
      </c>
      <c r="L110" t="e">
        <f t="shared" si="48"/>
        <v>#N/A</v>
      </c>
      <c r="M110" t="e">
        <f t="shared" si="49"/>
        <v>#N/A</v>
      </c>
      <c r="N110" t="e">
        <f t="shared" si="50"/>
        <v>#N/A</v>
      </c>
      <c r="O110" t="e">
        <f t="shared" si="51"/>
        <v>#N/A</v>
      </c>
      <c r="P110" t="e">
        <f t="shared" si="52"/>
        <v>#N/A</v>
      </c>
      <c r="Q110" t="e">
        <f t="shared" si="53"/>
        <v>#N/A</v>
      </c>
      <c r="R110" t="str">
        <f t="shared" si="54"/>
        <v>3000</v>
      </c>
      <c r="S110">
        <f t="shared" si="55"/>
        <v>0.17981733265370131</v>
      </c>
      <c r="T110">
        <f t="shared" si="56"/>
        <v>0.18207586620718244</v>
      </c>
      <c r="U110" t="e">
        <f t="shared" si="57"/>
        <v>#N/A</v>
      </c>
      <c r="V110" t="e">
        <f t="shared" si="58"/>
        <v>#N/A</v>
      </c>
      <c r="W110" t="e">
        <f t="shared" si="59"/>
        <v>#N/A</v>
      </c>
      <c r="X110" t="e">
        <f t="shared" si="60"/>
        <v>#N/A</v>
      </c>
      <c r="Y110" t="e">
        <f t="shared" si="61"/>
        <v>#N/A</v>
      </c>
      <c r="Z110" t="e">
        <f t="shared" si="62"/>
        <v>#N/A</v>
      </c>
      <c r="AA110" t="e">
        <f t="shared" si="63"/>
        <v>#N/A</v>
      </c>
      <c r="AB110" t="e">
        <f t="shared" si="64"/>
        <v>#N/A</v>
      </c>
      <c r="AC110" t="e">
        <f t="shared" si="65"/>
        <v>#N/A</v>
      </c>
      <c r="AD110" t="e">
        <f t="shared" si="66"/>
        <v>#N/A</v>
      </c>
      <c r="AE110" t="e">
        <f t="shared" si="67"/>
        <v>#N/A</v>
      </c>
      <c r="AF110" t="e">
        <f t="shared" si="68"/>
        <v>#N/A</v>
      </c>
      <c r="AG110" t="e">
        <f t="shared" si="69"/>
        <v>#N/A</v>
      </c>
      <c r="AH110" t="e">
        <f t="shared" si="70"/>
        <v>#N/A</v>
      </c>
      <c r="AI110" t="e">
        <f t="shared" si="71"/>
        <v>#N/A</v>
      </c>
      <c r="AJ110" t="e">
        <f t="shared" si="72"/>
        <v>#N/A</v>
      </c>
      <c r="AK110" t="e">
        <f t="shared" si="73"/>
        <v>#N/A</v>
      </c>
      <c r="AL110" t="e">
        <f t="shared" si="74"/>
        <v>#N/A</v>
      </c>
      <c r="AM110" t="e">
        <f t="shared" si="75"/>
        <v>#N/A</v>
      </c>
      <c r="AN110" t="e">
        <f t="shared" si="76"/>
        <v>#N/A</v>
      </c>
      <c r="AO110" t="e">
        <f t="shared" si="77"/>
        <v>#N/A</v>
      </c>
      <c r="AP110" t="e">
        <f t="shared" si="78"/>
        <v>#N/A</v>
      </c>
      <c r="AQ110" t="e">
        <f t="shared" si="79"/>
        <v>#N/A</v>
      </c>
      <c r="AR110" t="e">
        <f t="shared" si="80"/>
        <v>#N/A</v>
      </c>
      <c r="AS110" t="e">
        <f t="shared" si="81"/>
        <v>#N/A</v>
      </c>
      <c r="AT110" t="e">
        <f t="shared" si="82"/>
        <v>#N/A</v>
      </c>
      <c r="AU110" t="e">
        <f t="shared" si="83"/>
        <v>#N/A</v>
      </c>
    </row>
    <row r="111" spans="1:47" x14ac:dyDescent="0.3">
      <c r="A111" s="37" t="str">
        <f>日行情按到期月份分类!A111</f>
        <v>C91月</v>
      </c>
      <c r="B111" s="37" t="str">
        <f>日行情按到期月份分类!B111</f>
        <v>M1901-C-3050</v>
      </c>
      <c r="C111" s="37" t="str">
        <f>日行情按到期月份分类!C111</f>
        <v>豆粕期权M1901-C-3050</v>
      </c>
      <c r="D111" s="37">
        <f>日行情按到期月份分类!H111</f>
        <v>0.18204263670079412</v>
      </c>
      <c r="E111" s="37">
        <f>IFERROR(VLOOKUP(B111,yesterday!$A$12:$G$2950,7,FALSE),0)</f>
        <v>0.18058068743094799</v>
      </c>
      <c r="F111" t="e">
        <f t="shared" si="42"/>
        <v>#N/A</v>
      </c>
      <c r="G111" t="e">
        <f t="shared" si="43"/>
        <v>#N/A</v>
      </c>
      <c r="H111" t="e">
        <f t="shared" si="44"/>
        <v>#N/A</v>
      </c>
      <c r="I111" t="e">
        <f t="shared" si="45"/>
        <v>#N/A</v>
      </c>
      <c r="J111" t="e">
        <f t="shared" si="46"/>
        <v>#N/A</v>
      </c>
      <c r="K111" t="e">
        <f t="shared" si="47"/>
        <v>#N/A</v>
      </c>
      <c r="L111" t="e">
        <f t="shared" si="48"/>
        <v>#N/A</v>
      </c>
      <c r="M111" t="e">
        <f t="shared" si="49"/>
        <v>#N/A</v>
      </c>
      <c r="N111" t="e">
        <f t="shared" si="50"/>
        <v>#N/A</v>
      </c>
      <c r="O111" t="e">
        <f t="shared" si="51"/>
        <v>#N/A</v>
      </c>
      <c r="P111" t="e">
        <f t="shared" si="52"/>
        <v>#N/A</v>
      </c>
      <c r="Q111" t="e">
        <f t="shared" si="53"/>
        <v>#N/A</v>
      </c>
      <c r="R111" t="str">
        <f t="shared" si="54"/>
        <v>3050</v>
      </c>
      <c r="S111">
        <f t="shared" si="55"/>
        <v>0.18204263670079412</v>
      </c>
      <c r="T111">
        <f t="shared" si="56"/>
        <v>0.18058068743094799</v>
      </c>
      <c r="U111" t="e">
        <f t="shared" si="57"/>
        <v>#N/A</v>
      </c>
      <c r="V111" t="e">
        <f t="shared" si="58"/>
        <v>#N/A</v>
      </c>
      <c r="W111" t="e">
        <f t="shared" si="59"/>
        <v>#N/A</v>
      </c>
      <c r="X111" t="e">
        <f t="shared" si="60"/>
        <v>#N/A</v>
      </c>
      <c r="Y111" t="e">
        <f t="shared" si="61"/>
        <v>#N/A</v>
      </c>
      <c r="Z111" t="e">
        <f t="shared" si="62"/>
        <v>#N/A</v>
      </c>
      <c r="AA111" t="e">
        <f t="shared" si="63"/>
        <v>#N/A</v>
      </c>
      <c r="AB111" t="e">
        <f t="shared" si="64"/>
        <v>#N/A</v>
      </c>
      <c r="AC111" t="e">
        <f t="shared" si="65"/>
        <v>#N/A</v>
      </c>
      <c r="AD111" t="e">
        <f t="shared" si="66"/>
        <v>#N/A</v>
      </c>
      <c r="AE111" t="e">
        <f t="shared" si="67"/>
        <v>#N/A</v>
      </c>
      <c r="AF111" t="e">
        <f t="shared" si="68"/>
        <v>#N/A</v>
      </c>
      <c r="AG111" t="e">
        <f t="shared" si="69"/>
        <v>#N/A</v>
      </c>
      <c r="AH111" t="e">
        <f t="shared" si="70"/>
        <v>#N/A</v>
      </c>
      <c r="AI111" t="e">
        <f t="shared" si="71"/>
        <v>#N/A</v>
      </c>
      <c r="AJ111" t="e">
        <f t="shared" si="72"/>
        <v>#N/A</v>
      </c>
      <c r="AK111" t="e">
        <f t="shared" si="73"/>
        <v>#N/A</v>
      </c>
      <c r="AL111" t="e">
        <f t="shared" si="74"/>
        <v>#N/A</v>
      </c>
      <c r="AM111" t="e">
        <f t="shared" si="75"/>
        <v>#N/A</v>
      </c>
      <c r="AN111" t="e">
        <f t="shared" si="76"/>
        <v>#N/A</v>
      </c>
      <c r="AO111" t="e">
        <f t="shared" si="77"/>
        <v>#N/A</v>
      </c>
      <c r="AP111" t="e">
        <f t="shared" si="78"/>
        <v>#N/A</v>
      </c>
      <c r="AQ111" t="e">
        <f t="shared" si="79"/>
        <v>#N/A</v>
      </c>
      <c r="AR111" t="e">
        <f t="shared" si="80"/>
        <v>#N/A</v>
      </c>
      <c r="AS111" t="e">
        <f t="shared" si="81"/>
        <v>#N/A</v>
      </c>
      <c r="AT111" t="e">
        <f t="shared" si="82"/>
        <v>#N/A</v>
      </c>
      <c r="AU111" t="e">
        <f t="shared" si="83"/>
        <v>#N/A</v>
      </c>
    </row>
    <row r="112" spans="1:47" x14ac:dyDescent="0.3">
      <c r="A112" s="37" t="str">
        <f>日行情按到期月份分类!A112</f>
        <v>C91月</v>
      </c>
      <c r="B112" s="37" t="str">
        <f>日行情按到期月份分类!B112</f>
        <v>M1901-C-3100</v>
      </c>
      <c r="C112" s="37" t="str">
        <f>日行情按到期月份分类!C112</f>
        <v>豆粕期权M1901-C-3100</v>
      </c>
      <c r="D112" s="37">
        <f>日行情按到期月份分类!H112</f>
        <v>0.17193121083043517</v>
      </c>
      <c r="E112" s="37">
        <f>IFERROR(VLOOKUP(B112,yesterday!$A$12:$G$2950,7,FALSE),0)</f>
        <v>0.17610403217211362</v>
      </c>
      <c r="F112" t="e">
        <f t="shared" si="42"/>
        <v>#N/A</v>
      </c>
      <c r="G112" t="e">
        <f t="shared" si="43"/>
        <v>#N/A</v>
      </c>
      <c r="H112" t="e">
        <f t="shared" si="44"/>
        <v>#N/A</v>
      </c>
      <c r="I112" t="e">
        <f t="shared" si="45"/>
        <v>#N/A</v>
      </c>
      <c r="J112" t="e">
        <f t="shared" si="46"/>
        <v>#N/A</v>
      </c>
      <c r="K112" t="e">
        <f t="shared" si="47"/>
        <v>#N/A</v>
      </c>
      <c r="L112" t="e">
        <f t="shared" si="48"/>
        <v>#N/A</v>
      </c>
      <c r="M112" t="e">
        <f t="shared" si="49"/>
        <v>#N/A</v>
      </c>
      <c r="N112" t="e">
        <f t="shared" si="50"/>
        <v>#N/A</v>
      </c>
      <c r="O112" t="e">
        <f t="shared" si="51"/>
        <v>#N/A</v>
      </c>
      <c r="P112" t="e">
        <f t="shared" si="52"/>
        <v>#N/A</v>
      </c>
      <c r="Q112" t="e">
        <f t="shared" si="53"/>
        <v>#N/A</v>
      </c>
      <c r="R112" t="str">
        <f t="shared" si="54"/>
        <v>3100</v>
      </c>
      <c r="S112">
        <f t="shared" si="55"/>
        <v>0.17193121083043517</v>
      </c>
      <c r="T112">
        <f t="shared" si="56"/>
        <v>0.17610403217211362</v>
      </c>
      <c r="U112" t="e">
        <f t="shared" si="57"/>
        <v>#N/A</v>
      </c>
      <c r="V112" t="e">
        <f t="shared" si="58"/>
        <v>#N/A</v>
      </c>
      <c r="W112" t="e">
        <f t="shared" si="59"/>
        <v>#N/A</v>
      </c>
      <c r="X112" t="e">
        <f t="shared" si="60"/>
        <v>#N/A</v>
      </c>
      <c r="Y112" t="e">
        <f t="shared" si="61"/>
        <v>#N/A</v>
      </c>
      <c r="Z112" t="e">
        <f t="shared" si="62"/>
        <v>#N/A</v>
      </c>
      <c r="AA112" t="e">
        <f t="shared" si="63"/>
        <v>#N/A</v>
      </c>
      <c r="AB112" t="e">
        <f t="shared" si="64"/>
        <v>#N/A</v>
      </c>
      <c r="AC112" t="e">
        <f t="shared" si="65"/>
        <v>#N/A</v>
      </c>
      <c r="AD112" t="e">
        <f t="shared" si="66"/>
        <v>#N/A</v>
      </c>
      <c r="AE112" t="e">
        <f t="shared" si="67"/>
        <v>#N/A</v>
      </c>
      <c r="AF112" t="e">
        <f t="shared" si="68"/>
        <v>#N/A</v>
      </c>
      <c r="AG112" t="e">
        <f t="shared" si="69"/>
        <v>#N/A</v>
      </c>
      <c r="AH112" t="e">
        <f t="shared" si="70"/>
        <v>#N/A</v>
      </c>
      <c r="AI112" t="e">
        <f t="shared" si="71"/>
        <v>#N/A</v>
      </c>
      <c r="AJ112" t="e">
        <f t="shared" si="72"/>
        <v>#N/A</v>
      </c>
      <c r="AK112" t="e">
        <f t="shared" si="73"/>
        <v>#N/A</v>
      </c>
      <c r="AL112" t="e">
        <f t="shared" si="74"/>
        <v>#N/A</v>
      </c>
      <c r="AM112" t="e">
        <f t="shared" si="75"/>
        <v>#N/A</v>
      </c>
      <c r="AN112" t="e">
        <f t="shared" si="76"/>
        <v>#N/A</v>
      </c>
      <c r="AO112" t="e">
        <f t="shared" si="77"/>
        <v>#N/A</v>
      </c>
      <c r="AP112" t="e">
        <f t="shared" si="78"/>
        <v>#N/A</v>
      </c>
      <c r="AQ112" t="e">
        <f t="shared" si="79"/>
        <v>#N/A</v>
      </c>
      <c r="AR112" t="e">
        <f t="shared" si="80"/>
        <v>#N/A</v>
      </c>
      <c r="AS112" t="e">
        <f t="shared" si="81"/>
        <v>#N/A</v>
      </c>
      <c r="AT112" t="e">
        <f t="shared" si="82"/>
        <v>#N/A</v>
      </c>
      <c r="AU112" t="e">
        <f t="shared" si="83"/>
        <v>#N/A</v>
      </c>
    </row>
    <row r="113" spans="1:47" x14ac:dyDescent="0.3">
      <c r="A113" s="37" t="str">
        <f>日行情按到期月份分类!A113</f>
        <v>C91月</v>
      </c>
      <c r="B113" s="37" t="str">
        <f>日行情按到期月份分类!B113</f>
        <v>M1901-C-3150</v>
      </c>
      <c r="C113" s="37" t="str">
        <f>日行情按到期月份分类!C113</f>
        <v>豆粕期权M1901-C-3150</v>
      </c>
      <c r="D113" s="37">
        <f>日行情按到期月份分类!H113</f>
        <v>0.17759021066948766</v>
      </c>
      <c r="E113" s="37">
        <f>IFERROR(VLOOKUP(B113,yesterday!$A$12:$G$2950,7,FALSE),0)</f>
        <v>0.17358392428897323</v>
      </c>
      <c r="F113" t="e">
        <f t="shared" si="42"/>
        <v>#N/A</v>
      </c>
      <c r="G113" t="e">
        <f t="shared" si="43"/>
        <v>#N/A</v>
      </c>
      <c r="H113" t="e">
        <f t="shared" si="44"/>
        <v>#N/A</v>
      </c>
      <c r="I113" t="e">
        <f t="shared" si="45"/>
        <v>#N/A</v>
      </c>
      <c r="J113" t="e">
        <f t="shared" si="46"/>
        <v>#N/A</v>
      </c>
      <c r="K113" t="e">
        <f t="shared" si="47"/>
        <v>#N/A</v>
      </c>
      <c r="L113" t="e">
        <f t="shared" si="48"/>
        <v>#N/A</v>
      </c>
      <c r="M113" t="e">
        <f t="shared" si="49"/>
        <v>#N/A</v>
      </c>
      <c r="N113" t="e">
        <f t="shared" si="50"/>
        <v>#N/A</v>
      </c>
      <c r="O113" t="e">
        <f t="shared" si="51"/>
        <v>#N/A</v>
      </c>
      <c r="P113" t="e">
        <f t="shared" si="52"/>
        <v>#N/A</v>
      </c>
      <c r="Q113" t="e">
        <f t="shared" si="53"/>
        <v>#N/A</v>
      </c>
      <c r="R113" t="str">
        <f t="shared" si="54"/>
        <v>3150</v>
      </c>
      <c r="S113">
        <f t="shared" si="55"/>
        <v>0.17759021066948766</v>
      </c>
      <c r="T113">
        <f t="shared" si="56"/>
        <v>0.17358392428897323</v>
      </c>
      <c r="U113" t="e">
        <f t="shared" si="57"/>
        <v>#N/A</v>
      </c>
      <c r="V113" t="e">
        <f t="shared" si="58"/>
        <v>#N/A</v>
      </c>
      <c r="W113" t="e">
        <f t="shared" si="59"/>
        <v>#N/A</v>
      </c>
      <c r="X113" t="e">
        <f t="shared" si="60"/>
        <v>#N/A</v>
      </c>
      <c r="Y113" t="e">
        <f t="shared" si="61"/>
        <v>#N/A</v>
      </c>
      <c r="Z113" t="e">
        <f t="shared" si="62"/>
        <v>#N/A</v>
      </c>
      <c r="AA113" t="e">
        <f t="shared" si="63"/>
        <v>#N/A</v>
      </c>
      <c r="AB113" t="e">
        <f t="shared" si="64"/>
        <v>#N/A</v>
      </c>
      <c r="AC113" t="e">
        <f t="shared" si="65"/>
        <v>#N/A</v>
      </c>
      <c r="AD113" t="e">
        <f t="shared" si="66"/>
        <v>#N/A</v>
      </c>
      <c r="AE113" t="e">
        <f t="shared" si="67"/>
        <v>#N/A</v>
      </c>
      <c r="AF113" t="e">
        <f t="shared" si="68"/>
        <v>#N/A</v>
      </c>
      <c r="AG113" t="e">
        <f t="shared" si="69"/>
        <v>#N/A</v>
      </c>
      <c r="AH113" t="e">
        <f t="shared" si="70"/>
        <v>#N/A</v>
      </c>
      <c r="AI113" t="e">
        <f t="shared" si="71"/>
        <v>#N/A</v>
      </c>
      <c r="AJ113" t="e">
        <f t="shared" si="72"/>
        <v>#N/A</v>
      </c>
      <c r="AK113" t="e">
        <f t="shared" si="73"/>
        <v>#N/A</v>
      </c>
      <c r="AL113" t="e">
        <f t="shared" si="74"/>
        <v>#N/A</v>
      </c>
      <c r="AM113" t="e">
        <f t="shared" si="75"/>
        <v>#N/A</v>
      </c>
      <c r="AN113" t="e">
        <f t="shared" si="76"/>
        <v>#N/A</v>
      </c>
      <c r="AO113" t="e">
        <f t="shared" si="77"/>
        <v>#N/A</v>
      </c>
      <c r="AP113" t="e">
        <f t="shared" si="78"/>
        <v>#N/A</v>
      </c>
      <c r="AQ113" t="e">
        <f t="shared" si="79"/>
        <v>#N/A</v>
      </c>
      <c r="AR113" t="e">
        <f t="shared" si="80"/>
        <v>#N/A</v>
      </c>
      <c r="AS113" t="e">
        <f t="shared" si="81"/>
        <v>#N/A</v>
      </c>
      <c r="AT113" t="e">
        <f t="shared" si="82"/>
        <v>#N/A</v>
      </c>
      <c r="AU113" t="e">
        <f t="shared" si="83"/>
        <v>#N/A</v>
      </c>
    </row>
    <row r="114" spans="1:47" x14ac:dyDescent="0.3">
      <c r="A114" s="37" t="str">
        <f>日行情按到期月份分类!A114</f>
        <v>C91月</v>
      </c>
      <c r="B114" s="37" t="str">
        <f>日行情按到期月份分类!B114</f>
        <v>M1901-C-3200</v>
      </c>
      <c r="C114" s="37" t="str">
        <f>日行情按到期月份分类!C114</f>
        <v>豆粕期权M1901-C-3200</v>
      </c>
      <c r="D114" s="37">
        <f>日行情按到期月份分类!H114</f>
        <v>0.17658232844837007</v>
      </c>
      <c r="E114" s="37">
        <f>IFERROR(VLOOKUP(B114,yesterday!$A$12:$G$2950,7,FALSE),0)</f>
        <v>0.17993984969474375</v>
      </c>
      <c r="F114" t="e">
        <f t="shared" si="42"/>
        <v>#N/A</v>
      </c>
      <c r="G114" t="e">
        <f t="shared" si="43"/>
        <v>#N/A</v>
      </c>
      <c r="H114" t="e">
        <f t="shared" si="44"/>
        <v>#N/A</v>
      </c>
      <c r="I114" t="e">
        <f t="shared" si="45"/>
        <v>#N/A</v>
      </c>
      <c r="J114" t="e">
        <f t="shared" si="46"/>
        <v>#N/A</v>
      </c>
      <c r="K114" t="e">
        <f t="shared" si="47"/>
        <v>#N/A</v>
      </c>
      <c r="L114" t="e">
        <f t="shared" si="48"/>
        <v>#N/A</v>
      </c>
      <c r="M114" t="e">
        <f t="shared" si="49"/>
        <v>#N/A</v>
      </c>
      <c r="N114" t="e">
        <f t="shared" si="50"/>
        <v>#N/A</v>
      </c>
      <c r="O114" t="e">
        <f t="shared" si="51"/>
        <v>#N/A</v>
      </c>
      <c r="P114" t="e">
        <f t="shared" si="52"/>
        <v>#N/A</v>
      </c>
      <c r="Q114" t="e">
        <f t="shared" si="53"/>
        <v>#N/A</v>
      </c>
      <c r="R114" t="str">
        <f t="shared" si="54"/>
        <v>3200</v>
      </c>
      <c r="S114">
        <f t="shared" si="55"/>
        <v>0.17658232844837007</v>
      </c>
      <c r="T114">
        <f t="shared" si="56"/>
        <v>0.17993984969474375</v>
      </c>
      <c r="U114" t="e">
        <f t="shared" si="57"/>
        <v>#N/A</v>
      </c>
      <c r="V114" t="e">
        <f t="shared" si="58"/>
        <v>#N/A</v>
      </c>
      <c r="W114" t="e">
        <f t="shared" si="59"/>
        <v>#N/A</v>
      </c>
      <c r="X114" t="e">
        <f t="shared" si="60"/>
        <v>#N/A</v>
      </c>
      <c r="Y114" t="e">
        <f t="shared" si="61"/>
        <v>#N/A</v>
      </c>
      <c r="Z114" t="e">
        <f t="shared" si="62"/>
        <v>#N/A</v>
      </c>
      <c r="AA114" t="e">
        <f t="shared" si="63"/>
        <v>#N/A</v>
      </c>
      <c r="AB114" t="e">
        <f t="shared" si="64"/>
        <v>#N/A</v>
      </c>
      <c r="AC114" t="e">
        <f t="shared" si="65"/>
        <v>#N/A</v>
      </c>
      <c r="AD114" t="e">
        <f t="shared" si="66"/>
        <v>#N/A</v>
      </c>
      <c r="AE114" t="e">
        <f t="shared" si="67"/>
        <v>#N/A</v>
      </c>
      <c r="AF114" t="e">
        <f t="shared" si="68"/>
        <v>#N/A</v>
      </c>
      <c r="AG114" t="e">
        <f t="shared" si="69"/>
        <v>#N/A</v>
      </c>
      <c r="AH114" t="e">
        <f t="shared" si="70"/>
        <v>#N/A</v>
      </c>
      <c r="AI114" t="e">
        <f t="shared" si="71"/>
        <v>#N/A</v>
      </c>
      <c r="AJ114" t="e">
        <f t="shared" si="72"/>
        <v>#N/A</v>
      </c>
      <c r="AK114" t="e">
        <f t="shared" si="73"/>
        <v>#N/A</v>
      </c>
      <c r="AL114" t="e">
        <f t="shared" si="74"/>
        <v>#N/A</v>
      </c>
      <c r="AM114" t="e">
        <f t="shared" si="75"/>
        <v>#N/A</v>
      </c>
      <c r="AN114" t="e">
        <f t="shared" si="76"/>
        <v>#N/A</v>
      </c>
      <c r="AO114" t="e">
        <f t="shared" si="77"/>
        <v>#N/A</v>
      </c>
      <c r="AP114" t="e">
        <f t="shared" si="78"/>
        <v>#N/A</v>
      </c>
      <c r="AQ114" t="e">
        <f t="shared" si="79"/>
        <v>#N/A</v>
      </c>
      <c r="AR114" t="e">
        <f t="shared" si="80"/>
        <v>#N/A</v>
      </c>
      <c r="AS114" t="e">
        <f t="shared" si="81"/>
        <v>#N/A</v>
      </c>
      <c r="AT114" t="e">
        <f t="shared" si="82"/>
        <v>#N/A</v>
      </c>
      <c r="AU114" t="e">
        <f t="shared" si="83"/>
        <v>#N/A</v>
      </c>
    </row>
    <row r="115" spans="1:47" x14ac:dyDescent="0.3">
      <c r="A115" s="37" t="str">
        <f>日行情按到期月份分类!A115</f>
        <v>C91月</v>
      </c>
      <c r="B115" s="37" t="str">
        <f>日行情按到期月份分类!B115</f>
        <v>M1901-C-3250</v>
      </c>
      <c r="C115" s="37" t="str">
        <f>日行情按到期月份分类!C115</f>
        <v>豆粕期权M1901-C-3250</v>
      </c>
      <c r="D115" s="37">
        <f>日行情按到期月份分类!H115</f>
        <v>0.17798970980234441</v>
      </c>
      <c r="E115" s="37">
        <f>IFERROR(VLOOKUP(B115,yesterday!$A$12:$G$2950,7,FALSE),0)</f>
        <v>0.18037964146673677</v>
      </c>
      <c r="F115" t="e">
        <f t="shared" si="42"/>
        <v>#N/A</v>
      </c>
      <c r="G115" t="e">
        <f t="shared" si="43"/>
        <v>#N/A</v>
      </c>
      <c r="H115" t="e">
        <f t="shared" si="44"/>
        <v>#N/A</v>
      </c>
      <c r="I115" t="e">
        <f t="shared" si="45"/>
        <v>#N/A</v>
      </c>
      <c r="J115" t="e">
        <f t="shared" si="46"/>
        <v>#N/A</v>
      </c>
      <c r="K115" t="e">
        <f t="shared" si="47"/>
        <v>#N/A</v>
      </c>
      <c r="L115" t="e">
        <f t="shared" si="48"/>
        <v>#N/A</v>
      </c>
      <c r="M115" t="e">
        <f t="shared" si="49"/>
        <v>#N/A</v>
      </c>
      <c r="N115" t="e">
        <f t="shared" si="50"/>
        <v>#N/A</v>
      </c>
      <c r="O115" t="e">
        <f t="shared" si="51"/>
        <v>#N/A</v>
      </c>
      <c r="P115" t="e">
        <f t="shared" si="52"/>
        <v>#N/A</v>
      </c>
      <c r="Q115" t="e">
        <f t="shared" si="53"/>
        <v>#N/A</v>
      </c>
      <c r="R115" t="str">
        <f t="shared" si="54"/>
        <v>3250</v>
      </c>
      <c r="S115">
        <f t="shared" si="55"/>
        <v>0.17798970980234441</v>
      </c>
      <c r="T115">
        <f t="shared" si="56"/>
        <v>0.18037964146673677</v>
      </c>
      <c r="U115" t="e">
        <f t="shared" si="57"/>
        <v>#N/A</v>
      </c>
      <c r="V115" t="e">
        <f t="shared" si="58"/>
        <v>#N/A</v>
      </c>
      <c r="W115" t="e">
        <f t="shared" si="59"/>
        <v>#N/A</v>
      </c>
      <c r="X115" t="e">
        <f t="shared" si="60"/>
        <v>#N/A</v>
      </c>
      <c r="Y115" t="e">
        <f t="shared" si="61"/>
        <v>#N/A</v>
      </c>
      <c r="Z115" t="e">
        <f t="shared" si="62"/>
        <v>#N/A</v>
      </c>
      <c r="AA115" t="e">
        <f t="shared" si="63"/>
        <v>#N/A</v>
      </c>
      <c r="AB115" t="e">
        <f t="shared" si="64"/>
        <v>#N/A</v>
      </c>
      <c r="AC115" t="e">
        <f t="shared" si="65"/>
        <v>#N/A</v>
      </c>
      <c r="AD115" t="e">
        <f t="shared" si="66"/>
        <v>#N/A</v>
      </c>
      <c r="AE115" t="e">
        <f t="shared" si="67"/>
        <v>#N/A</v>
      </c>
      <c r="AF115" t="e">
        <f t="shared" si="68"/>
        <v>#N/A</v>
      </c>
      <c r="AG115" t="e">
        <f t="shared" si="69"/>
        <v>#N/A</v>
      </c>
      <c r="AH115" t="e">
        <f t="shared" si="70"/>
        <v>#N/A</v>
      </c>
      <c r="AI115" t="e">
        <f t="shared" si="71"/>
        <v>#N/A</v>
      </c>
      <c r="AJ115" t="e">
        <f t="shared" si="72"/>
        <v>#N/A</v>
      </c>
      <c r="AK115" t="e">
        <f t="shared" si="73"/>
        <v>#N/A</v>
      </c>
      <c r="AL115" t="e">
        <f t="shared" si="74"/>
        <v>#N/A</v>
      </c>
      <c r="AM115" t="e">
        <f t="shared" si="75"/>
        <v>#N/A</v>
      </c>
      <c r="AN115" t="e">
        <f t="shared" si="76"/>
        <v>#N/A</v>
      </c>
      <c r="AO115" t="e">
        <f t="shared" si="77"/>
        <v>#N/A</v>
      </c>
      <c r="AP115" t="e">
        <f t="shared" si="78"/>
        <v>#N/A</v>
      </c>
      <c r="AQ115" t="e">
        <f t="shared" si="79"/>
        <v>#N/A</v>
      </c>
      <c r="AR115" t="e">
        <f t="shared" si="80"/>
        <v>#N/A</v>
      </c>
      <c r="AS115" t="e">
        <f t="shared" si="81"/>
        <v>#N/A</v>
      </c>
      <c r="AT115" t="e">
        <f t="shared" si="82"/>
        <v>#N/A</v>
      </c>
      <c r="AU115" t="e">
        <f t="shared" si="83"/>
        <v>#N/A</v>
      </c>
    </row>
    <row r="116" spans="1:47" x14ac:dyDescent="0.3">
      <c r="A116" s="37" t="str">
        <f>日行情按到期月份分类!A116</f>
        <v>C91月</v>
      </c>
      <c r="B116" s="37" t="str">
        <f>日行情按到期月份分类!B116</f>
        <v>M1901-C-3300</v>
      </c>
      <c r="C116" s="37" t="str">
        <f>日行情按到期月份分类!C116</f>
        <v>豆粕期权M1901-C-3300</v>
      </c>
      <c r="D116" s="37">
        <f>日行情按到期月份分类!H116</f>
        <v>0.18170178839176893</v>
      </c>
      <c r="E116" s="37">
        <f>IFERROR(VLOOKUP(B116,yesterday!$A$12:$G$2950,7,FALSE),0)</f>
        <v>0.17921732399709522</v>
      </c>
      <c r="F116" t="e">
        <f t="shared" si="42"/>
        <v>#N/A</v>
      </c>
      <c r="G116" t="e">
        <f t="shared" si="43"/>
        <v>#N/A</v>
      </c>
      <c r="H116" t="e">
        <f t="shared" si="44"/>
        <v>#N/A</v>
      </c>
      <c r="I116" t="e">
        <f t="shared" si="45"/>
        <v>#N/A</v>
      </c>
      <c r="J116" t="e">
        <f t="shared" si="46"/>
        <v>#N/A</v>
      </c>
      <c r="K116" t="e">
        <f t="shared" si="47"/>
        <v>#N/A</v>
      </c>
      <c r="L116" t="e">
        <f t="shared" si="48"/>
        <v>#N/A</v>
      </c>
      <c r="M116" t="e">
        <f t="shared" si="49"/>
        <v>#N/A</v>
      </c>
      <c r="N116" t="e">
        <f t="shared" si="50"/>
        <v>#N/A</v>
      </c>
      <c r="O116" t="e">
        <f t="shared" si="51"/>
        <v>#N/A</v>
      </c>
      <c r="P116" t="e">
        <f t="shared" si="52"/>
        <v>#N/A</v>
      </c>
      <c r="Q116" t="e">
        <f t="shared" si="53"/>
        <v>#N/A</v>
      </c>
      <c r="R116" t="str">
        <f t="shared" si="54"/>
        <v>3300</v>
      </c>
      <c r="S116">
        <f t="shared" si="55"/>
        <v>0.18170178839176893</v>
      </c>
      <c r="T116">
        <f t="shared" si="56"/>
        <v>0.17921732399709522</v>
      </c>
      <c r="U116" t="e">
        <f t="shared" si="57"/>
        <v>#N/A</v>
      </c>
      <c r="V116" t="e">
        <f t="shared" si="58"/>
        <v>#N/A</v>
      </c>
      <c r="W116" t="e">
        <f t="shared" si="59"/>
        <v>#N/A</v>
      </c>
      <c r="X116" t="e">
        <f t="shared" si="60"/>
        <v>#N/A</v>
      </c>
      <c r="Y116" t="e">
        <f t="shared" si="61"/>
        <v>#N/A</v>
      </c>
      <c r="Z116" t="e">
        <f t="shared" si="62"/>
        <v>#N/A</v>
      </c>
      <c r="AA116" t="e">
        <f t="shared" si="63"/>
        <v>#N/A</v>
      </c>
      <c r="AB116" t="e">
        <f t="shared" si="64"/>
        <v>#N/A</v>
      </c>
      <c r="AC116" t="e">
        <f t="shared" si="65"/>
        <v>#N/A</v>
      </c>
      <c r="AD116" t="e">
        <f t="shared" si="66"/>
        <v>#N/A</v>
      </c>
      <c r="AE116" t="e">
        <f t="shared" si="67"/>
        <v>#N/A</v>
      </c>
      <c r="AF116" t="e">
        <f t="shared" si="68"/>
        <v>#N/A</v>
      </c>
      <c r="AG116" t="e">
        <f t="shared" si="69"/>
        <v>#N/A</v>
      </c>
      <c r="AH116" t="e">
        <f t="shared" si="70"/>
        <v>#N/A</v>
      </c>
      <c r="AI116" t="e">
        <f t="shared" si="71"/>
        <v>#N/A</v>
      </c>
      <c r="AJ116" t="e">
        <f t="shared" si="72"/>
        <v>#N/A</v>
      </c>
      <c r="AK116" t="e">
        <f t="shared" si="73"/>
        <v>#N/A</v>
      </c>
      <c r="AL116" t="e">
        <f t="shared" si="74"/>
        <v>#N/A</v>
      </c>
      <c r="AM116" t="e">
        <f t="shared" si="75"/>
        <v>#N/A</v>
      </c>
      <c r="AN116" t="e">
        <f t="shared" si="76"/>
        <v>#N/A</v>
      </c>
      <c r="AO116" t="e">
        <f t="shared" si="77"/>
        <v>#N/A</v>
      </c>
      <c r="AP116" t="e">
        <f t="shared" si="78"/>
        <v>#N/A</v>
      </c>
      <c r="AQ116" t="e">
        <f t="shared" si="79"/>
        <v>#N/A</v>
      </c>
      <c r="AR116" t="e">
        <f t="shared" si="80"/>
        <v>#N/A</v>
      </c>
      <c r="AS116" t="e">
        <f t="shared" si="81"/>
        <v>#N/A</v>
      </c>
      <c r="AT116" t="e">
        <f t="shared" si="82"/>
        <v>#N/A</v>
      </c>
      <c r="AU116" t="e">
        <f t="shared" si="83"/>
        <v>#N/A</v>
      </c>
    </row>
    <row r="117" spans="1:47" x14ac:dyDescent="0.3">
      <c r="A117" s="37" t="str">
        <f>日行情按到期月份分类!A117</f>
        <v>C91月</v>
      </c>
      <c r="B117" s="37" t="str">
        <f>日行情按到期月份分类!B117</f>
        <v>M1901-C-3350</v>
      </c>
      <c r="C117" s="37" t="str">
        <f>日行情按到期月份分类!C117</f>
        <v>豆粕期权M1901-C-3350</v>
      </c>
      <c r="D117" s="37">
        <f>日行情按到期月份分类!H117</f>
        <v>0.1835478588345647</v>
      </c>
      <c r="E117" s="37">
        <f>IFERROR(VLOOKUP(B117,yesterday!$A$12:$G$2950,7,FALSE),0)</f>
        <v>0.18496939625628289</v>
      </c>
      <c r="F117" t="e">
        <f t="shared" si="42"/>
        <v>#N/A</v>
      </c>
      <c r="G117" t="e">
        <f t="shared" si="43"/>
        <v>#N/A</v>
      </c>
      <c r="H117" t="e">
        <f t="shared" si="44"/>
        <v>#N/A</v>
      </c>
      <c r="I117" t="e">
        <f t="shared" si="45"/>
        <v>#N/A</v>
      </c>
      <c r="J117" t="e">
        <f t="shared" si="46"/>
        <v>#N/A</v>
      </c>
      <c r="K117" t="e">
        <f t="shared" si="47"/>
        <v>#N/A</v>
      </c>
      <c r="L117" t="e">
        <f t="shared" si="48"/>
        <v>#N/A</v>
      </c>
      <c r="M117" t="e">
        <f t="shared" si="49"/>
        <v>#N/A</v>
      </c>
      <c r="N117" t="e">
        <f t="shared" si="50"/>
        <v>#N/A</v>
      </c>
      <c r="O117" t="e">
        <f t="shared" si="51"/>
        <v>#N/A</v>
      </c>
      <c r="P117" t="e">
        <f t="shared" si="52"/>
        <v>#N/A</v>
      </c>
      <c r="Q117" t="e">
        <f t="shared" si="53"/>
        <v>#N/A</v>
      </c>
      <c r="R117" t="str">
        <f t="shared" si="54"/>
        <v>3350</v>
      </c>
      <c r="S117">
        <f t="shared" si="55"/>
        <v>0.1835478588345647</v>
      </c>
      <c r="T117">
        <f t="shared" si="56"/>
        <v>0.18496939625628289</v>
      </c>
      <c r="U117" t="e">
        <f t="shared" si="57"/>
        <v>#N/A</v>
      </c>
      <c r="V117" t="e">
        <f t="shared" si="58"/>
        <v>#N/A</v>
      </c>
      <c r="W117" t="e">
        <f t="shared" si="59"/>
        <v>#N/A</v>
      </c>
      <c r="X117" t="e">
        <f t="shared" si="60"/>
        <v>#N/A</v>
      </c>
      <c r="Y117" t="e">
        <f t="shared" si="61"/>
        <v>#N/A</v>
      </c>
      <c r="Z117" t="e">
        <f t="shared" si="62"/>
        <v>#N/A</v>
      </c>
      <c r="AA117" t="e">
        <f t="shared" si="63"/>
        <v>#N/A</v>
      </c>
      <c r="AB117" t="e">
        <f t="shared" si="64"/>
        <v>#N/A</v>
      </c>
      <c r="AC117" t="e">
        <f t="shared" si="65"/>
        <v>#N/A</v>
      </c>
      <c r="AD117" t="e">
        <f t="shared" si="66"/>
        <v>#N/A</v>
      </c>
      <c r="AE117" t="e">
        <f t="shared" si="67"/>
        <v>#N/A</v>
      </c>
      <c r="AF117" t="e">
        <f t="shared" si="68"/>
        <v>#N/A</v>
      </c>
      <c r="AG117" t="e">
        <f t="shared" si="69"/>
        <v>#N/A</v>
      </c>
      <c r="AH117" t="e">
        <f t="shared" si="70"/>
        <v>#N/A</v>
      </c>
      <c r="AI117" t="e">
        <f t="shared" si="71"/>
        <v>#N/A</v>
      </c>
      <c r="AJ117" t="e">
        <f t="shared" si="72"/>
        <v>#N/A</v>
      </c>
      <c r="AK117" t="e">
        <f t="shared" si="73"/>
        <v>#N/A</v>
      </c>
      <c r="AL117" t="e">
        <f t="shared" si="74"/>
        <v>#N/A</v>
      </c>
      <c r="AM117" t="e">
        <f t="shared" si="75"/>
        <v>#N/A</v>
      </c>
      <c r="AN117" t="e">
        <f t="shared" si="76"/>
        <v>#N/A</v>
      </c>
      <c r="AO117" t="e">
        <f t="shared" si="77"/>
        <v>#N/A</v>
      </c>
      <c r="AP117" t="e">
        <f t="shared" si="78"/>
        <v>#N/A</v>
      </c>
      <c r="AQ117" t="e">
        <f t="shared" si="79"/>
        <v>#N/A</v>
      </c>
      <c r="AR117" t="e">
        <f t="shared" si="80"/>
        <v>#N/A</v>
      </c>
      <c r="AS117" t="e">
        <f t="shared" si="81"/>
        <v>#N/A</v>
      </c>
      <c r="AT117" t="e">
        <f t="shared" si="82"/>
        <v>#N/A</v>
      </c>
      <c r="AU117" t="e">
        <f t="shared" si="83"/>
        <v>#N/A</v>
      </c>
    </row>
    <row r="118" spans="1:47" x14ac:dyDescent="0.3">
      <c r="A118" s="37" t="str">
        <f>日行情按到期月份分类!A118</f>
        <v>C91月</v>
      </c>
      <c r="B118" s="37" t="str">
        <f>日行情按到期月份分类!B118</f>
        <v>M1901-C-3400</v>
      </c>
      <c r="C118" s="37" t="str">
        <f>日行情按到期月份分类!C118</f>
        <v>豆粕期权M1901-C-3400</v>
      </c>
      <c r="D118" s="37">
        <f>日行情按到期月份分类!H118</f>
        <v>0.18749832560479637</v>
      </c>
      <c r="E118" s="37">
        <f>IFERROR(VLOOKUP(B118,yesterday!$A$12:$G$2950,7,FALSE),0)</f>
        <v>0.18848439258046445</v>
      </c>
      <c r="F118" t="e">
        <f t="shared" si="42"/>
        <v>#N/A</v>
      </c>
      <c r="G118" t="e">
        <f t="shared" si="43"/>
        <v>#N/A</v>
      </c>
      <c r="H118" t="e">
        <f t="shared" si="44"/>
        <v>#N/A</v>
      </c>
      <c r="I118" t="e">
        <f t="shared" si="45"/>
        <v>#N/A</v>
      </c>
      <c r="J118" t="e">
        <f t="shared" si="46"/>
        <v>#N/A</v>
      </c>
      <c r="K118" t="e">
        <f t="shared" si="47"/>
        <v>#N/A</v>
      </c>
      <c r="L118" t="e">
        <f t="shared" si="48"/>
        <v>#N/A</v>
      </c>
      <c r="M118" t="e">
        <f t="shared" si="49"/>
        <v>#N/A</v>
      </c>
      <c r="N118" t="e">
        <f t="shared" si="50"/>
        <v>#N/A</v>
      </c>
      <c r="O118" t="e">
        <f t="shared" si="51"/>
        <v>#N/A</v>
      </c>
      <c r="P118" t="e">
        <f t="shared" si="52"/>
        <v>#N/A</v>
      </c>
      <c r="Q118" t="e">
        <f t="shared" si="53"/>
        <v>#N/A</v>
      </c>
      <c r="R118" t="str">
        <f t="shared" si="54"/>
        <v>3400</v>
      </c>
      <c r="S118">
        <f t="shared" si="55"/>
        <v>0.18749832560479637</v>
      </c>
      <c r="T118">
        <f t="shared" si="56"/>
        <v>0.18848439258046445</v>
      </c>
      <c r="U118" t="e">
        <f t="shared" si="57"/>
        <v>#N/A</v>
      </c>
      <c r="V118" t="e">
        <f t="shared" si="58"/>
        <v>#N/A</v>
      </c>
      <c r="W118" t="e">
        <f t="shared" si="59"/>
        <v>#N/A</v>
      </c>
      <c r="X118" t="e">
        <f t="shared" si="60"/>
        <v>#N/A</v>
      </c>
      <c r="Y118" t="e">
        <f t="shared" si="61"/>
        <v>#N/A</v>
      </c>
      <c r="Z118" t="e">
        <f t="shared" si="62"/>
        <v>#N/A</v>
      </c>
      <c r="AA118" t="e">
        <f t="shared" si="63"/>
        <v>#N/A</v>
      </c>
      <c r="AB118" t="e">
        <f t="shared" si="64"/>
        <v>#N/A</v>
      </c>
      <c r="AC118" t="e">
        <f t="shared" si="65"/>
        <v>#N/A</v>
      </c>
      <c r="AD118" t="e">
        <f t="shared" si="66"/>
        <v>#N/A</v>
      </c>
      <c r="AE118" t="e">
        <f t="shared" si="67"/>
        <v>#N/A</v>
      </c>
      <c r="AF118" t="e">
        <f t="shared" si="68"/>
        <v>#N/A</v>
      </c>
      <c r="AG118" t="e">
        <f t="shared" si="69"/>
        <v>#N/A</v>
      </c>
      <c r="AH118" t="e">
        <f t="shared" si="70"/>
        <v>#N/A</v>
      </c>
      <c r="AI118" t="e">
        <f t="shared" si="71"/>
        <v>#N/A</v>
      </c>
      <c r="AJ118" t="e">
        <f t="shared" si="72"/>
        <v>#N/A</v>
      </c>
      <c r="AK118" t="e">
        <f t="shared" si="73"/>
        <v>#N/A</v>
      </c>
      <c r="AL118" t="e">
        <f t="shared" si="74"/>
        <v>#N/A</v>
      </c>
      <c r="AM118" t="e">
        <f t="shared" si="75"/>
        <v>#N/A</v>
      </c>
      <c r="AN118" t="e">
        <f t="shared" si="76"/>
        <v>#N/A</v>
      </c>
      <c r="AO118" t="e">
        <f t="shared" si="77"/>
        <v>#N/A</v>
      </c>
      <c r="AP118" t="e">
        <f t="shared" si="78"/>
        <v>#N/A</v>
      </c>
      <c r="AQ118" t="e">
        <f t="shared" si="79"/>
        <v>#N/A</v>
      </c>
      <c r="AR118" t="e">
        <f t="shared" si="80"/>
        <v>#N/A</v>
      </c>
      <c r="AS118" t="e">
        <f t="shared" si="81"/>
        <v>#N/A</v>
      </c>
      <c r="AT118" t="e">
        <f t="shared" si="82"/>
        <v>#N/A</v>
      </c>
      <c r="AU118" t="e">
        <f t="shared" si="83"/>
        <v>#N/A</v>
      </c>
    </row>
    <row r="119" spans="1:47" x14ac:dyDescent="0.3">
      <c r="A119" s="37" t="str">
        <f>日行情按到期月份分类!A119</f>
        <v>C91月</v>
      </c>
      <c r="B119" s="37" t="str">
        <f>日行情按到期月份分类!B119</f>
        <v>M1901-C-3450</v>
      </c>
      <c r="C119" s="37" t="str">
        <f>日行情按到期月份分类!C119</f>
        <v>豆粕期权M1901-C-3450</v>
      </c>
      <c r="D119" s="37">
        <f>日行情按到期月份分类!H119</f>
        <v>0.18942206070557235</v>
      </c>
      <c r="E119" s="37">
        <f>IFERROR(VLOOKUP(B119,yesterday!$A$12:$G$2950,7,FALSE),0)</f>
        <v>0.19072802501000463</v>
      </c>
      <c r="F119" t="e">
        <f t="shared" si="42"/>
        <v>#N/A</v>
      </c>
      <c r="G119" t="e">
        <f t="shared" si="43"/>
        <v>#N/A</v>
      </c>
      <c r="H119" t="e">
        <f t="shared" si="44"/>
        <v>#N/A</v>
      </c>
      <c r="I119" t="e">
        <f t="shared" si="45"/>
        <v>#N/A</v>
      </c>
      <c r="J119" t="e">
        <f t="shared" si="46"/>
        <v>#N/A</v>
      </c>
      <c r="K119" t="e">
        <f t="shared" si="47"/>
        <v>#N/A</v>
      </c>
      <c r="L119" t="e">
        <f t="shared" si="48"/>
        <v>#N/A</v>
      </c>
      <c r="M119" t="e">
        <f t="shared" si="49"/>
        <v>#N/A</v>
      </c>
      <c r="N119" t="e">
        <f t="shared" si="50"/>
        <v>#N/A</v>
      </c>
      <c r="O119" t="e">
        <f t="shared" si="51"/>
        <v>#N/A</v>
      </c>
      <c r="P119" t="e">
        <f t="shared" si="52"/>
        <v>#N/A</v>
      </c>
      <c r="Q119" t="e">
        <f t="shared" si="53"/>
        <v>#N/A</v>
      </c>
      <c r="R119" t="str">
        <f t="shared" si="54"/>
        <v>3450</v>
      </c>
      <c r="S119">
        <f t="shared" si="55"/>
        <v>0.18942206070557235</v>
      </c>
      <c r="T119">
        <f t="shared" si="56"/>
        <v>0.19072802501000463</v>
      </c>
      <c r="U119" t="e">
        <f t="shared" si="57"/>
        <v>#N/A</v>
      </c>
      <c r="V119" t="e">
        <f t="shared" si="58"/>
        <v>#N/A</v>
      </c>
      <c r="W119" t="e">
        <f t="shared" si="59"/>
        <v>#N/A</v>
      </c>
      <c r="X119" t="e">
        <f t="shared" si="60"/>
        <v>#N/A</v>
      </c>
      <c r="Y119" t="e">
        <f t="shared" si="61"/>
        <v>#N/A</v>
      </c>
      <c r="Z119" t="e">
        <f t="shared" si="62"/>
        <v>#N/A</v>
      </c>
      <c r="AA119" t="e">
        <f t="shared" si="63"/>
        <v>#N/A</v>
      </c>
      <c r="AB119" t="e">
        <f t="shared" si="64"/>
        <v>#N/A</v>
      </c>
      <c r="AC119" t="e">
        <f t="shared" si="65"/>
        <v>#N/A</v>
      </c>
      <c r="AD119" t="e">
        <f t="shared" si="66"/>
        <v>#N/A</v>
      </c>
      <c r="AE119" t="e">
        <f t="shared" si="67"/>
        <v>#N/A</v>
      </c>
      <c r="AF119" t="e">
        <f t="shared" si="68"/>
        <v>#N/A</v>
      </c>
      <c r="AG119" t="e">
        <f t="shared" si="69"/>
        <v>#N/A</v>
      </c>
      <c r="AH119" t="e">
        <f t="shared" si="70"/>
        <v>#N/A</v>
      </c>
      <c r="AI119" t="e">
        <f t="shared" si="71"/>
        <v>#N/A</v>
      </c>
      <c r="AJ119" t="e">
        <f t="shared" si="72"/>
        <v>#N/A</v>
      </c>
      <c r="AK119" t="e">
        <f t="shared" si="73"/>
        <v>#N/A</v>
      </c>
      <c r="AL119" t="e">
        <f t="shared" si="74"/>
        <v>#N/A</v>
      </c>
      <c r="AM119" t="e">
        <f t="shared" si="75"/>
        <v>#N/A</v>
      </c>
      <c r="AN119" t="e">
        <f t="shared" si="76"/>
        <v>#N/A</v>
      </c>
      <c r="AO119" t="e">
        <f t="shared" si="77"/>
        <v>#N/A</v>
      </c>
      <c r="AP119" t="e">
        <f t="shared" si="78"/>
        <v>#N/A</v>
      </c>
      <c r="AQ119" t="e">
        <f t="shared" si="79"/>
        <v>#N/A</v>
      </c>
      <c r="AR119" t="e">
        <f t="shared" si="80"/>
        <v>#N/A</v>
      </c>
      <c r="AS119" t="e">
        <f t="shared" si="81"/>
        <v>#N/A</v>
      </c>
      <c r="AT119" t="e">
        <f t="shared" si="82"/>
        <v>#N/A</v>
      </c>
      <c r="AU119" t="e">
        <f t="shared" si="83"/>
        <v>#N/A</v>
      </c>
    </row>
    <row r="120" spans="1:47" x14ac:dyDescent="0.3">
      <c r="A120" s="37" t="str">
        <f>日行情按到期月份分类!A120</f>
        <v>C91月</v>
      </c>
      <c r="B120" s="37" t="str">
        <f>日行情按到期月份分类!B120</f>
        <v>M1901-C-3500</v>
      </c>
      <c r="C120" s="37" t="str">
        <f>日行情按到期月份分类!C120</f>
        <v>豆粕期权M1901-C-3500</v>
      </c>
      <c r="D120" s="37">
        <f>日行情按到期月份分类!H120</f>
        <v>0.19379500414177775</v>
      </c>
      <c r="E120" s="37">
        <f>IFERROR(VLOOKUP(B120,yesterday!$A$12:$G$2950,7,FALSE),0)</f>
        <v>0.19307307448908678</v>
      </c>
      <c r="F120" t="e">
        <f t="shared" si="42"/>
        <v>#N/A</v>
      </c>
      <c r="G120" t="e">
        <f t="shared" si="43"/>
        <v>#N/A</v>
      </c>
      <c r="H120" t="e">
        <f t="shared" si="44"/>
        <v>#N/A</v>
      </c>
      <c r="I120" t="e">
        <f t="shared" si="45"/>
        <v>#N/A</v>
      </c>
      <c r="J120" t="e">
        <f t="shared" si="46"/>
        <v>#N/A</v>
      </c>
      <c r="K120" t="e">
        <f t="shared" si="47"/>
        <v>#N/A</v>
      </c>
      <c r="L120" t="e">
        <f t="shared" si="48"/>
        <v>#N/A</v>
      </c>
      <c r="M120" t="e">
        <f t="shared" si="49"/>
        <v>#N/A</v>
      </c>
      <c r="N120" t="e">
        <f t="shared" si="50"/>
        <v>#N/A</v>
      </c>
      <c r="O120" t="e">
        <f t="shared" si="51"/>
        <v>#N/A</v>
      </c>
      <c r="P120" t="e">
        <f t="shared" si="52"/>
        <v>#N/A</v>
      </c>
      <c r="Q120" t="e">
        <f t="shared" si="53"/>
        <v>#N/A</v>
      </c>
      <c r="R120" t="str">
        <f t="shared" si="54"/>
        <v>3500</v>
      </c>
      <c r="S120">
        <f t="shared" si="55"/>
        <v>0.19379500414177775</v>
      </c>
      <c r="T120">
        <f t="shared" si="56"/>
        <v>0.19307307448908678</v>
      </c>
      <c r="U120" t="e">
        <f t="shared" si="57"/>
        <v>#N/A</v>
      </c>
      <c r="V120" t="e">
        <f t="shared" si="58"/>
        <v>#N/A</v>
      </c>
      <c r="W120" t="e">
        <f t="shared" si="59"/>
        <v>#N/A</v>
      </c>
      <c r="X120" t="e">
        <f t="shared" si="60"/>
        <v>#N/A</v>
      </c>
      <c r="Y120" t="e">
        <f t="shared" si="61"/>
        <v>#N/A</v>
      </c>
      <c r="Z120" t="e">
        <f t="shared" si="62"/>
        <v>#N/A</v>
      </c>
      <c r="AA120" t="e">
        <f t="shared" si="63"/>
        <v>#N/A</v>
      </c>
      <c r="AB120" t="e">
        <f t="shared" si="64"/>
        <v>#N/A</v>
      </c>
      <c r="AC120" t="e">
        <f t="shared" si="65"/>
        <v>#N/A</v>
      </c>
      <c r="AD120" t="e">
        <f t="shared" si="66"/>
        <v>#N/A</v>
      </c>
      <c r="AE120" t="e">
        <f t="shared" si="67"/>
        <v>#N/A</v>
      </c>
      <c r="AF120" t="e">
        <f t="shared" si="68"/>
        <v>#N/A</v>
      </c>
      <c r="AG120" t="e">
        <f t="shared" si="69"/>
        <v>#N/A</v>
      </c>
      <c r="AH120" t="e">
        <f t="shared" si="70"/>
        <v>#N/A</v>
      </c>
      <c r="AI120" t="e">
        <f t="shared" si="71"/>
        <v>#N/A</v>
      </c>
      <c r="AJ120" t="e">
        <f t="shared" si="72"/>
        <v>#N/A</v>
      </c>
      <c r="AK120" t="e">
        <f t="shared" si="73"/>
        <v>#N/A</v>
      </c>
      <c r="AL120" t="e">
        <f t="shared" si="74"/>
        <v>#N/A</v>
      </c>
      <c r="AM120" t="e">
        <f t="shared" si="75"/>
        <v>#N/A</v>
      </c>
      <c r="AN120" t="e">
        <f t="shared" si="76"/>
        <v>#N/A</v>
      </c>
      <c r="AO120" t="e">
        <f t="shared" si="77"/>
        <v>#N/A</v>
      </c>
      <c r="AP120" t="e">
        <f t="shared" si="78"/>
        <v>#N/A</v>
      </c>
      <c r="AQ120" t="e">
        <f t="shared" si="79"/>
        <v>#N/A</v>
      </c>
      <c r="AR120" t="e">
        <f t="shared" si="80"/>
        <v>#N/A</v>
      </c>
      <c r="AS120" t="e">
        <f t="shared" si="81"/>
        <v>#N/A</v>
      </c>
      <c r="AT120" t="e">
        <f t="shared" si="82"/>
        <v>#N/A</v>
      </c>
      <c r="AU120" t="e">
        <f t="shared" si="83"/>
        <v>#N/A</v>
      </c>
    </row>
    <row r="121" spans="1:47" x14ac:dyDescent="0.3">
      <c r="A121" s="37" t="str">
        <f>日行情按到期月份分类!A121</f>
        <v>C91月</v>
      </c>
      <c r="B121" s="37" t="str">
        <f>日行情按到期月份分类!B121</f>
        <v>M1901-C-3550</v>
      </c>
      <c r="C121" s="37" t="str">
        <f>日行情按到期月份分类!C121</f>
        <v>豆粕期权M1901-C-3550</v>
      </c>
      <c r="D121" s="37">
        <f>日行情按到期月份分类!H121</f>
        <v>0.19467819375775752</v>
      </c>
      <c r="E121" s="37">
        <f>IFERROR(VLOOKUP(B121,yesterday!$A$12:$G$2950,7,FALSE),0)</f>
        <v>0.1967600297835469</v>
      </c>
      <c r="F121" t="e">
        <f t="shared" si="42"/>
        <v>#N/A</v>
      </c>
      <c r="G121" t="e">
        <f t="shared" si="43"/>
        <v>#N/A</v>
      </c>
      <c r="H121" t="e">
        <f t="shared" si="44"/>
        <v>#N/A</v>
      </c>
      <c r="I121" t="e">
        <f t="shared" si="45"/>
        <v>#N/A</v>
      </c>
      <c r="J121" t="e">
        <f t="shared" si="46"/>
        <v>#N/A</v>
      </c>
      <c r="K121" t="e">
        <f t="shared" si="47"/>
        <v>#N/A</v>
      </c>
      <c r="L121" t="e">
        <f t="shared" si="48"/>
        <v>#N/A</v>
      </c>
      <c r="M121" t="e">
        <f t="shared" si="49"/>
        <v>#N/A</v>
      </c>
      <c r="N121" t="e">
        <f t="shared" si="50"/>
        <v>#N/A</v>
      </c>
      <c r="O121" t="e">
        <f t="shared" si="51"/>
        <v>#N/A</v>
      </c>
      <c r="P121" t="e">
        <f t="shared" si="52"/>
        <v>#N/A</v>
      </c>
      <c r="Q121" t="e">
        <f t="shared" si="53"/>
        <v>#N/A</v>
      </c>
      <c r="R121" t="str">
        <f t="shared" si="54"/>
        <v>3550</v>
      </c>
      <c r="S121">
        <f t="shared" si="55"/>
        <v>0.19467819375775752</v>
      </c>
      <c r="T121">
        <f t="shared" si="56"/>
        <v>0.1967600297835469</v>
      </c>
      <c r="U121" t="e">
        <f t="shared" si="57"/>
        <v>#N/A</v>
      </c>
      <c r="V121" t="e">
        <f t="shared" si="58"/>
        <v>#N/A</v>
      </c>
      <c r="W121" t="e">
        <f t="shared" si="59"/>
        <v>#N/A</v>
      </c>
      <c r="X121" t="e">
        <f t="shared" si="60"/>
        <v>#N/A</v>
      </c>
      <c r="Y121" t="e">
        <f t="shared" si="61"/>
        <v>#N/A</v>
      </c>
      <c r="Z121" t="e">
        <f t="shared" si="62"/>
        <v>#N/A</v>
      </c>
      <c r="AA121" t="e">
        <f t="shared" si="63"/>
        <v>#N/A</v>
      </c>
      <c r="AB121" t="e">
        <f t="shared" si="64"/>
        <v>#N/A</v>
      </c>
      <c r="AC121" t="e">
        <f t="shared" si="65"/>
        <v>#N/A</v>
      </c>
      <c r="AD121" t="e">
        <f t="shared" si="66"/>
        <v>#N/A</v>
      </c>
      <c r="AE121" t="e">
        <f t="shared" si="67"/>
        <v>#N/A</v>
      </c>
      <c r="AF121" t="e">
        <f t="shared" si="68"/>
        <v>#N/A</v>
      </c>
      <c r="AG121" t="e">
        <f t="shared" si="69"/>
        <v>#N/A</v>
      </c>
      <c r="AH121" t="e">
        <f t="shared" si="70"/>
        <v>#N/A</v>
      </c>
      <c r="AI121" t="e">
        <f t="shared" si="71"/>
        <v>#N/A</v>
      </c>
      <c r="AJ121" t="e">
        <f t="shared" si="72"/>
        <v>#N/A</v>
      </c>
      <c r="AK121" t="e">
        <f t="shared" si="73"/>
        <v>#N/A</v>
      </c>
      <c r="AL121" t="e">
        <f t="shared" si="74"/>
        <v>#N/A</v>
      </c>
      <c r="AM121" t="e">
        <f t="shared" si="75"/>
        <v>#N/A</v>
      </c>
      <c r="AN121" t="e">
        <f t="shared" si="76"/>
        <v>#N/A</v>
      </c>
      <c r="AO121" t="e">
        <f t="shared" si="77"/>
        <v>#N/A</v>
      </c>
      <c r="AP121" t="e">
        <f t="shared" si="78"/>
        <v>#N/A</v>
      </c>
      <c r="AQ121" t="e">
        <f t="shared" si="79"/>
        <v>#N/A</v>
      </c>
      <c r="AR121" t="e">
        <f t="shared" si="80"/>
        <v>#N/A</v>
      </c>
      <c r="AS121" t="e">
        <f t="shared" si="81"/>
        <v>#N/A</v>
      </c>
      <c r="AT121" t="e">
        <f t="shared" si="82"/>
        <v>#N/A</v>
      </c>
      <c r="AU121" t="e">
        <f t="shared" si="83"/>
        <v>#N/A</v>
      </c>
    </row>
    <row r="122" spans="1:47" x14ac:dyDescent="0.3">
      <c r="A122" s="37" t="str">
        <f>日行情按到期月份分类!A122</f>
        <v>C91月</v>
      </c>
      <c r="B122" s="37" t="str">
        <f>日行情按到期月份分类!B122</f>
        <v>M1901-C-3600</v>
      </c>
      <c r="C122" s="37" t="str">
        <f>日行情按到期月份分类!C122</f>
        <v>豆粕期权M1901-C-3600</v>
      </c>
      <c r="D122" s="37">
        <f>日行情按到期月份分类!H122</f>
        <v>0.19705486342184242</v>
      </c>
      <c r="E122" s="37">
        <f>IFERROR(VLOOKUP(B122,yesterday!$A$12:$G$2950,7,FALSE),0)</f>
        <v>0.19781794997885821</v>
      </c>
      <c r="F122" t="e">
        <f t="shared" si="42"/>
        <v>#N/A</v>
      </c>
      <c r="G122" t="e">
        <f t="shared" si="43"/>
        <v>#N/A</v>
      </c>
      <c r="H122" t="e">
        <f t="shared" si="44"/>
        <v>#N/A</v>
      </c>
      <c r="I122" t="e">
        <f t="shared" si="45"/>
        <v>#N/A</v>
      </c>
      <c r="J122" t="e">
        <f t="shared" si="46"/>
        <v>#N/A</v>
      </c>
      <c r="K122" t="e">
        <f t="shared" si="47"/>
        <v>#N/A</v>
      </c>
      <c r="L122" t="e">
        <f t="shared" si="48"/>
        <v>#N/A</v>
      </c>
      <c r="M122" t="e">
        <f t="shared" si="49"/>
        <v>#N/A</v>
      </c>
      <c r="N122" t="e">
        <f t="shared" si="50"/>
        <v>#N/A</v>
      </c>
      <c r="O122" t="e">
        <f t="shared" si="51"/>
        <v>#N/A</v>
      </c>
      <c r="P122" t="e">
        <f t="shared" si="52"/>
        <v>#N/A</v>
      </c>
      <c r="Q122" t="e">
        <f t="shared" si="53"/>
        <v>#N/A</v>
      </c>
      <c r="R122" t="str">
        <f t="shared" si="54"/>
        <v>3600</v>
      </c>
      <c r="S122">
        <f t="shared" si="55"/>
        <v>0.19705486342184242</v>
      </c>
      <c r="T122">
        <f t="shared" si="56"/>
        <v>0.19781794997885821</v>
      </c>
      <c r="U122" t="e">
        <f t="shared" si="57"/>
        <v>#N/A</v>
      </c>
      <c r="V122" t="e">
        <f t="shared" si="58"/>
        <v>#N/A</v>
      </c>
      <c r="W122" t="e">
        <f t="shared" si="59"/>
        <v>#N/A</v>
      </c>
      <c r="X122" t="e">
        <f t="shared" si="60"/>
        <v>#N/A</v>
      </c>
      <c r="Y122" t="e">
        <f t="shared" si="61"/>
        <v>#N/A</v>
      </c>
      <c r="Z122" t="e">
        <f t="shared" si="62"/>
        <v>#N/A</v>
      </c>
      <c r="AA122" t="e">
        <f t="shared" si="63"/>
        <v>#N/A</v>
      </c>
      <c r="AB122" t="e">
        <f t="shared" si="64"/>
        <v>#N/A</v>
      </c>
      <c r="AC122" t="e">
        <f t="shared" si="65"/>
        <v>#N/A</v>
      </c>
      <c r="AD122" t="e">
        <f t="shared" si="66"/>
        <v>#N/A</v>
      </c>
      <c r="AE122" t="e">
        <f t="shared" si="67"/>
        <v>#N/A</v>
      </c>
      <c r="AF122" t="e">
        <f t="shared" si="68"/>
        <v>#N/A</v>
      </c>
      <c r="AG122" t="e">
        <f t="shared" si="69"/>
        <v>#N/A</v>
      </c>
      <c r="AH122" t="e">
        <f t="shared" si="70"/>
        <v>#N/A</v>
      </c>
      <c r="AI122" t="e">
        <f t="shared" si="71"/>
        <v>#N/A</v>
      </c>
      <c r="AJ122" t="e">
        <f t="shared" si="72"/>
        <v>#N/A</v>
      </c>
      <c r="AK122" t="e">
        <f t="shared" si="73"/>
        <v>#N/A</v>
      </c>
      <c r="AL122" t="e">
        <f t="shared" si="74"/>
        <v>#N/A</v>
      </c>
      <c r="AM122" t="e">
        <f t="shared" si="75"/>
        <v>#N/A</v>
      </c>
      <c r="AN122" t="e">
        <f t="shared" si="76"/>
        <v>#N/A</v>
      </c>
      <c r="AO122" t="e">
        <f t="shared" si="77"/>
        <v>#N/A</v>
      </c>
      <c r="AP122" t="e">
        <f t="shared" si="78"/>
        <v>#N/A</v>
      </c>
      <c r="AQ122" t="e">
        <f t="shared" si="79"/>
        <v>#N/A</v>
      </c>
      <c r="AR122" t="e">
        <f t="shared" si="80"/>
        <v>#N/A</v>
      </c>
      <c r="AS122" t="e">
        <f t="shared" si="81"/>
        <v>#N/A</v>
      </c>
      <c r="AT122" t="e">
        <f t="shared" si="82"/>
        <v>#N/A</v>
      </c>
      <c r="AU122" t="e">
        <f t="shared" si="83"/>
        <v>#N/A</v>
      </c>
    </row>
    <row r="123" spans="1:47" x14ac:dyDescent="0.3">
      <c r="A123" s="37" t="str">
        <f>日行情按到期月份分类!A123</f>
        <v>C91月</v>
      </c>
      <c r="B123" s="37" t="str">
        <f>日行情按到期月份分类!B123</f>
        <v>M1901-C-3650</v>
      </c>
      <c r="C123" s="37" t="str">
        <f>日行情按到期月份分类!C123</f>
        <v>豆粕期权M1901-C-3650</v>
      </c>
      <c r="D123" s="37">
        <f>日行情按到期月份分类!H123</f>
        <v>0.20277010010264807</v>
      </c>
      <c r="E123" s="37">
        <f>IFERROR(VLOOKUP(B123,yesterday!$A$12:$G$2950,7,FALSE),0)</f>
        <v>0.20547554816536606</v>
      </c>
      <c r="F123" t="e">
        <f t="shared" si="42"/>
        <v>#N/A</v>
      </c>
      <c r="G123" t="e">
        <f t="shared" si="43"/>
        <v>#N/A</v>
      </c>
      <c r="H123" t="e">
        <f t="shared" si="44"/>
        <v>#N/A</v>
      </c>
      <c r="I123" t="e">
        <f t="shared" si="45"/>
        <v>#N/A</v>
      </c>
      <c r="J123" t="e">
        <f t="shared" si="46"/>
        <v>#N/A</v>
      </c>
      <c r="K123" t="e">
        <f t="shared" si="47"/>
        <v>#N/A</v>
      </c>
      <c r="L123" t="e">
        <f t="shared" si="48"/>
        <v>#N/A</v>
      </c>
      <c r="M123" t="e">
        <f t="shared" si="49"/>
        <v>#N/A</v>
      </c>
      <c r="N123" t="e">
        <f t="shared" si="50"/>
        <v>#N/A</v>
      </c>
      <c r="O123" t="e">
        <f t="shared" si="51"/>
        <v>#N/A</v>
      </c>
      <c r="P123" t="e">
        <f t="shared" si="52"/>
        <v>#N/A</v>
      </c>
      <c r="Q123" t="e">
        <f t="shared" si="53"/>
        <v>#N/A</v>
      </c>
      <c r="R123" t="str">
        <f t="shared" si="54"/>
        <v>3650</v>
      </c>
      <c r="S123">
        <f t="shared" si="55"/>
        <v>0.20277010010264807</v>
      </c>
      <c r="T123">
        <f t="shared" si="56"/>
        <v>0.20547554816536606</v>
      </c>
      <c r="U123" t="e">
        <f t="shared" si="57"/>
        <v>#N/A</v>
      </c>
      <c r="V123" t="e">
        <f t="shared" si="58"/>
        <v>#N/A</v>
      </c>
      <c r="W123" t="e">
        <f t="shared" si="59"/>
        <v>#N/A</v>
      </c>
      <c r="X123" t="e">
        <f t="shared" si="60"/>
        <v>#N/A</v>
      </c>
      <c r="Y123" t="e">
        <f t="shared" si="61"/>
        <v>#N/A</v>
      </c>
      <c r="Z123" t="e">
        <f t="shared" si="62"/>
        <v>#N/A</v>
      </c>
      <c r="AA123" t="e">
        <f t="shared" si="63"/>
        <v>#N/A</v>
      </c>
      <c r="AB123" t="e">
        <f t="shared" si="64"/>
        <v>#N/A</v>
      </c>
      <c r="AC123" t="e">
        <f t="shared" si="65"/>
        <v>#N/A</v>
      </c>
      <c r="AD123" t="e">
        <f t="shared" si="66"/>
        <v>#N/A</v>
      </c>
      <c r="AE123" t="e">
        <f t="shared" si="67"/>
        <v>#N/A</v>
      </c>
      <c r="AF123" t="e">
        <f t="shared" si="68"/>
        <v>#N/A</v>
      </c>
      <c r="AG123" t="e">
        <f t="shared" si="69"/>
        <v>#N/A</v>
      </c>
      <c r="AH123" t="e">
        <f t="shared" si="70"/>
        <v>#N/A</v>
      </c>
      <c r="AI123" t="e">
        <f t="shared" si="71"/>
        <v>#N/A</v>
      </c>
      <c r="AJ123" t="e">
        <f t="shared" si="72"/>
        <v>#N/A</v>
      </c>
      <c r="AK123" t="e">
        <f t="shared" si="73"/>
        <v>#N/A</v>
      </c>
      <c r="AL123" t="e">
        <f t="shared" si="74"/>
        <v>#N/A</v>
      </c>
      <c r="AM123" t="e">
        <f t="shared" si="75"/>
        <v>#N/A</v>
      </c>
      <c r="AN123" t="e">
        <f t="shared" si="76"/>
        <v>#N/A</v>
      </c>
      <c r="AO123" t="e">
        <f t="shared" si="77"/>
        <v>#N/A</v>
      </c>
      <c r="AP123" t="e">
        <f t="shared" si="78"/>
        <v>#N/A</v>
      </c>
      <c r="AQ123" t="e">
        <f t="shared" si="79"/>
        <v>#N/A</v>
      </c>
      <c r="AR123" t="e">
        <f t="shared" si="80"/>
        <v>#N/A</v>
      </c>
      <c r="AS123" t="e">
        <f t="shared" si="81"/>
        <v>#N/A</v>
      </c>
      <c r="AT123" t="e">
        <f t="shared" si="82"/>
        <v>#N/A</v>
      </c>
      <c r="AU123" t="e">
        <f t="shared" si="83"/>
        <v>#N/A</v>
      </c>
    </row>
    <row r="124" spans="1:47" x14ac:dyDescent="0.3">
      <c r="A124" s="37" t="str">
        <f>日行情按到期月份分类!A124</f>
        <v>P91月</v>
      </c>
      <c r="B124" s="37" t="str">
        <f>日行情按到期月份分类!B124</f>
        <v>M1901-P-2500</v>
      </c>
      <c r="C124" s="37" t="str">
        <f>日行情按到期月份分类!C124</f>
        <v>豆粕期权M1901-P-2500</v>
      </c>
      <c r="D124" s="37">
        <f>日行情按到期月份分类!H124</f>
        <v>0.2540245722526312</v>
      </c>
      <c r="E124" s="37">
        <f>IFERROR(VLOOKUP(B124,yesterday!$A$12:$G$2950,7,FALSE),0)</f>
        <v>0.24549409602791067</v>
      </c>
      <c r="F124" t="e">
        <f t="shared" si="42"/>
        <v>#N/A</v>
      </c>
      <c r="G124" t="e">
        <f t="shared" si="43"/>
        <v>#N/A</v>
      </c>
      <c r="H124" t="e">
        <f t="shared" si="44"/>
        <v>#N/A</v>
      </c>
      <c r="I124" t="e">
        <f t="shared" si="45"/>
        <v>#N/A</v>
      </c>
      <c r="J124" t="e">
        <f t="shared" si="46"/>
        <v>#N/A</v>
      </c>
      <c r="K124" t="e">
        <f t="shared" si="47"/>
        <v>#N/A</v>
      </c>
      <c r="L124" t="e">
        <f t="shared" si="48"/>
        <v>#N/A</v>
      </c>
      <c r="M124" t="e">
        <f t="shared" si="49"/>
        <v>#N/A</v>
      </c>
      <c r="N124" t="e">
        <f t="shared" si="50"/>
        <v>#N/A</v>
      </c>
      <c r="O124" t="e">
        <f t="shared" si="51"/>
        <v>#N/A</v>
      </c>
      <c r="P124" t="e">
        <f t="shared" si="52"/>
        <v>#N/A</v>
      </c>
      <c r="Q124" t="e">
        <f t="shared" si="53"/>
        <v>#N/A</v>
      </c>
      <c r="R124" t="e">
        <f t="shared" si="54"/>
        <v>#N/A</v>
      </c>
      <c r="S124" t="e">
        <f t="shared" si="55"/>
        <v>#N/A</v>
      </c>
      <c r="T124" t="e">
        <f t="shared" si="56"/>
        <v>#N/A</v>
      </c>
      <c r="U124" t="str">
        <f t="shared" si="57"/>
        <v>2500</v>
      </c>
      <c r="V124">
        <f t="shared" si="58"/>
        <v>0.2540245722526312</v>
      </c>
      <c r="W124">
        <f t="shared" si="59"/>
        <v>0.24549409602791067</v>
      </c>
      <c r="X124" t="e">
        <f t="shared" si="60"/>
        <v>#N/A</v>
      </c>
      <c r="Y124" t="e">
        <f t="shared" si="61"/>
        <v>#N/A</v>
      </c>
      <c r="Z124" t="e">
        <f t="shared" si="62"/>
        <v>#N/A</v>
      </c>
      <c r="AA124" t="e">
        <f t="shared" si="63"/>
        <v>#N/A</v>
      </c>
      <c r="AB124" t="e">
        <f t="shared" si="64"/>
        <v>#N/A</v>
      </c>
      <c r="AC124" t="e">
        <f t="shared" si="65"/>
        <v>#N/A</v>
      </c>
      <c r="AD124" t="e">
        <f t="shared" si="66"/>
        <v>#N/A</v>
      </c>
      <c r="AE124" t="e">
        <f t="shared" si="67"/>
        <v>#N/A</v>
      </c>
      <c r="AF124" t="e">
        <f t="shared" si="68"/>
        <v>#N/A</v>
      </c>
      <c r="AG124" t="e">
        <f t="shared" si="69"/>
        <v>#N/A</v>
      </c>
      <c r="AH124" t="e">
        <f t="shared" si="70"/>
        <v>#N/A</v>
      </c>
      <c r="AI124" t="e">
        <f t="shared" si="71"/>
        <v>#N/A</v>
      </c>
      <c r="AJ124" t="e">
        <f t="shared" si="72"/>
        <v>#N/A</v>
      </c>
      <c r="AK124" t="e">
        <f t="shared" si="73"/>
        <v>#N/A</v>
      </c>
      <c r="AL124" t="e">
        <f t="shared" si="74"/>
        <v>#N/A</v>
      </c>
      <c r="AM124" t="e">
        <f t="shared" si="75"/>
        <v>#N/A</v>
      </c>
      <c r="AN124" t="e">
        <f t="shared" si="76"/>
        <v>#N/A</v>
      </c>
      <c r="AO124" t="e">
        <f t="shared" si="77"/>
        <v>#N/A</v>
      </c>
      <c r="AP124" t="e">
        <f t="shared" si="78"/>
        <v>#N/A</v>
      </c>
      <c r="AQ124" t="e">
        <f t="shared" si="79"/>
        <v>#N/A</v>
      </c>
      <c r="AR124" t="e">
        <f t="shared" si="80"/>
        <v>#N/A</v>
      </c>
      <c r="AS124" t="e">
        <f t="shared" si="81"/>
        <v>#N/A</v>
      </c>
      <c r="AT124" t="e">
        <f t="shared" si="82"/>
        <v>#N/A</v>
      </c>
      <c r="AU124" t="e">
        <f t="shared" si="83"/>
        <v>#N/A</v>
      </c>
    </row>
    <row r="125" spans="1:47" x14ac:dyDescent="0.3">
      <c r="A125" s="37" t="str">
        <f>日行情按到期月份分类!A125</f>
        <v>P91月</v>
      </c>
      <c r="B125" s="37" t="str">
        <f>日行情按到期月份分类!B125</f>
        <v>M1901-P-2550</v>
      </c>
      <c r="C125" s="37" t="str">
        <f>日行情按到期月份分类!C125</f>
        <v>豆粕期权M1901-P-2550</v>
      </c>
      <c r="D125" s="37">
        <f>日行情按到期月份分类!H125</f>
        <v>0.24294040101140735</v>
      </c>
      <c r="E125" s="37">
        <f>IFERROR(VLOOKUP(B125,yesterday!$A$12:$G$2950,7,FALSE),0)</f>
        <v>0.23447918521076441</v>
      </c>
      <c r="F125" t="e">
        <f t="shared" si="42"/>
        <v>#N/A</v>
      </c>
      <c r="G125" t="e">
        <f t="shared" si="43"/>
        <v>#N/A</v>
      </c>
      <c r="H125" t="e">
        <f t="shared" si="44"/>
        <v>#N/A</v>
      </c>
      <c r="I125" t="e">
        <f t="shared" si="45"/>
        <v>#N/A</v>
      </c>
      <c r="J125" t="e">
        <f t="shared" si="46"/>
        <v>#N/A</v>
      </c>
      <c r="K125" t="e">
        <f t="shared" si="47"/>
        <v>#N/A</v>
      </c>
      <c r="L125" t="e">
        <f t="shared" si="48"/>
        <v>#N/A</v>
      </c>
      <c r="M125" t="e">
        <f t="shared" si="49"/>
        <v>#N/A</v>
      </c>
      <c r="N125" t="e">
        <f t="shared" si="50"/>
        <v>#N/A</v>
      </c>
      <c r="O125" t="e">
        <f t="shared" si="51"/>
        <v>#N/A</v>
      </c>
      <c r="P125" t="e">
        <f t="shared" si="52"/>
        <v>#N/A</v>
      </c>
      <c r="Q125" t="e">
        <f t="shared" si="53"/>
        <v>#N/A</v>
      </c>
      <c r="R125" t="e">
        <f t="shared" si="54"/>
        <v>#N/A</v>
      </c>
      <c r="S125" t="e">
        <f t="shared" si="55"/>
        <v>#N/A</v>
      </c>
      <c r="T125" t="e">
        <f t="shared" si="56"/>
        <v>#N/A</v>
      </c>
      <c r="U125" t="str">
        <f t="shared" si="57"/>
        <v>2550</v>
      </c>
      <c r="V125">
        <f t="shared" si="58"/>
        <v>0.24294040101140735</v>
      </c>
      <c r="W125">
        <f t="shared" si="59"/>
        <v>0.23447918521076441</v>
      </c>
      <c r="X125" t="e">
        <f t="shared" si="60"/>
        <v>#N/A</v>
      </c>
      <c r="Y125" t="e">
        <f t="shared" si="61"/>
        <v>#N/A</v>
      </c>
      <c r="Z125" t="e">
        <f t="shared" si="62"/>
        <v>#N/A</v>
      </c>
      <c r="AA125" t="e">
        <f t="shared" si="63"/>
        <v>#N/A</v>
      </c>
      <c r="AB125" t="e">
        <f t="shared" si="64"/>
        <v>#N/A</v>
      </c>
      <c r="AC125" t="e">
        <f t="shared" si="65"/>
        <v>#N/A</v>
      </c>
      <c r="AD125" t="e">
        <f t="shared" si="66"/>
        <v>#N/A</v>
      </c>
      <c r="AE125" t="e">
        <f t="shared" si="67"/>
        <v>#N/A</v>
      </c>
      <c r="AF125" t="e">
        <f t="shared" si="68"/>
        <v>#N/A</v>
      </c>
      <c r="AG125" t="e">
        <f t="shared" si="69"/>
        <v>#N/A</v>
      </c>
      <c r="AH125" t="e">
        <f t="shared" si="70"/>
        <v>#N/A</v>
      </c>
      <c r="AI125" t="e">
        <f t="shared" si="71"/>
        <v>#N/A</v>
      </c>
      <c r="AJ125" t="e">
        <f t="shared" si="72"/>
        <v>#N/A</v>
      </c>
      <c r="AK125" t="e">
        <f t="shared" si="73"/>
        <v>#N/A</v>
      </c>
      <c r="AL125" t="e">
        <f t="shared" si="74"/>
        <v>#N/A</v>
      </c>
      <c r="AM125" t="e">
        <f t="shared" si="75"/>
        <v>#N/A</v>
      </c>
      <c r="AN125" t="e">
        <f t="shared" si="76"/>
        <v>#N/A</v>
      </c>
      <c r="AO125" t="e">
        <f t="shared" si="77"/>
        <v>#N/A</v>
      </c>
      <c r="AP125" t="e">
        <f t="shared" si="78"/>
        <v>#N/A</v>
      </c>
      <c r="AQ125" t="e">
        <f t="shared" si="79"/>
        <v>#N/A</v>
      </c>
      <c r="AR125" t="e">
        <f t="shared" si="80"/>
        <v>#N/A</v>
      </c>
      <c r="AS125" t="e">
        <f t="shared" si="81"/>
        <v>#N/A</v>
      </c>
      <c r="AT125" t="e">
        <f t="shared" si="82"/>
        <v>#N/A</v>
      </c>
      <c r="AU125" t="e">
        <f t="shared" si="83"/>
        <v>#N/A</v>
      </c>
    </row>
    <row r="126" spans="1:47" x14ac:dyDescent="0.3">
      <c r="A126" s="37" t="str">
        <f>日行情按到期月份分类!A126</f>
        <v>P91月</v>
      </c>
      <c r="B126" s="37" t="str">
        <f>日行情按到期月份分类!B126</f>
        <v>M1901-P-2600</v>
      </c>
      <c r="C126" s="37" t="str">
        <f>日行情按到期月份分类!C126</f>
        <v>豆粕期权M1901-P-2600</v>
      </c>
      <c r="D126" s="37">
        <f>日行情按到期月份分类!H126</f>
        <v>0.23207295171678061</v>
      </c>
      <c r="E126" s="37">
        <f>IFERROR(VLOOKUP(B126,yesterday!$A$12:$G$2950,7,FALSE),0)</f>
        <v>0.22367765848845239</v>
      </c>
      <c r="F126" t="e">
        <f t="shared" si="42"/>
        <v>#N/A</v>
      </c>
      <c r="G126" t="e">
        <f t="shared" si="43"/>
        <v>#N/A</v>
      </c>
      <c r="H126" t="e">
        <f t="shared" si="44"/>
        <v>#N/A</v>
      </c>
      <c r="I126" t="e">
        <f t="shared" si="45"/>
        <v>#N/A</v>
      </c>
      <c r="J126" t="e">
        <f t="shared" si="46"/>
        <v>#N/A</v>
      </c>
      <c r="K126" t="e">
        <f t="shared" si="47"/>
        <v>#N/A</v>
      </c>
      <c r="L126" t="e">
        <f t="shared" si="48"/>
        <v>#N/A</v>
      </c>
      <c r="M126" t="e">
        <f t="shared" si="49"/>
        <v>#N/A</v>
      </c>
      <c r="N126" t="e">
        <f t="shared" si="50"/>
        <v>#N/A</v>
      </c>
      <c r="O126" t="e">
        <f t="shared" si="51"/>
        <v>#N/A</v>
      </c>
      <c r="P126" t="e">
        <f t="shared" si="52"/>
        <v>#N/A</v>
      </c>
      <c r="Q126" t="e">
        <f t="shared" si="53"/>
        <v>#N/A</v>
      </c>
      <c r="R126" t="e">
        <f t="shared" si="54"/>
        <v>#N/A</v>
      </c>
      <c r="S126" t="e">
        <f t="shared" si="55"/>
        <v>#N/A</v>
      </c>
      <c r="T126" t="e">
        <f t="shared" si="56"/>
        <v>#N/A</v>
      </c>
      <c r="U126" t="str">
        <f t="shared" si="57"/>
        <v>2600</v>
      </c>
      <c r="V126">
        <f t="shared" si="58"/>
        <v>0.23207295171678061</v>
      </c>
      <c r="W126">
        <f t="shared" si="59"/>
        <v>0.22367765848845239</v>
      </c>
      <c r="X126" t="e">
        <f t="shared" si="60"/>
        <v>#N/A</v>
      </c>
      <c r="Y126" t="e">
        <f t="shared" si="61"/>
        <v>#N/A</v>
      </c>
      <c r="Z126" t="e">
        <f t="shared" si="62"/>
        <v>#N/A</v>
      </c>
      <c r="AA126" t="e">
        <f t="shared" si="63"/>
        <v>#N/A</v>
      </c>
      <c r="AB126" t="e">
        <f t="shared" si="64"/>
        <v>#N/A</v>
      </c>
      <c r="AC126" t="e">
        <f t="shared" si="65"/>
        <v>#N/A</v>
      </c>
      <c r="AD126" t="e">
        <f t="shared" si="66"/>
        <v>#N/A</v>
      </c>
      <c r="AE126" t="e">
        <f t="shared" si="67"/>
        <v>#N/A</v>
      </c>
      <c r="AF126" t="e">
        <f t="shared" si="68"/>
        <v>#N/A</v>
      </c>
      <c r="AG126" t="e">
        <f t="shared" si="69"/>
        <v>#N/A</v>
      </c>
      <c r="AH126" t="e">
        <f t="shared" si="70"/>
        <v>#N/A</v>
      </c>
      <c r="AI126" t="e">
        <f t="shared" si="71"/>
        <v>#N/A</v>
      </c>
      <c r="AJ126" t="e">
        <f t="shared" si="72"/>
        <v>#N/A</v>
      </c>
      <c r="AK126" t="e">
        <f t="shared" si="73"/>
        <v>#N/A</v>
      </c>
      <c r="AL126" t="e">
        <f t="shared" si="74"/>
        <v>#N/A</v>
      </c>
      <c r="AM126" t="e">
        <f t="shared" si="75"/>
        <v>#N/A</v>
      </c>
      <c r="AN126" t="e">
        <f t="shared" si="76"/>
        <v>#N/A</v>
      </c>
      <c r="AO126" t="e">
        <f t="shared" si="77"/>
        <v>#N/A</v>
      </c>
      <c r="AP126" t="e">
        <f t="shared" si="78"/>
        <v>#N/A</v>
      </c>
      <c r="AQ126" t="e">
        <f t="shared" si="79"/>
        <v>#N/A</v>
      </c>
      <c r="AR126" t="e">
        <f t="shared" si="80"/>
        <v>#N/A</v>
      </c>
      <c r="AS126" t="e">
        <f t="shared" si="81"/>
        <v>#N/A</v>
      </c>
      <c r="AT126" t="e">
        <f t="shared" si="82"/>
        <v>#N/A</v>
      </c>
      <c r="AU126" t="e">
        <f t="shared" si="83"/>
        <v>#N/A</v>
      </c>
    </row>
    <row r="127" spans="1:47" x14ac:dyDescent="0.3">
      <c r="A127" s="37" t="str">
        <f>日行情按到期月份分类!A127</f>
        <v>P91月</v>
      </c>
      <c r="B127" s="37" t="str">
        <f>日行情按到期月份分类!B127</f>
        <v>M1901-P-2650</v>
      </c>
      <c r="C127" s="37" t="str">
        <f>日行情按到期月份分类!C127</f>
        <v>豆粕期权M1901-P-2650</v>
      </c>
      <c r="D127" s="37">
        <f>日行情按到期月份分类!H127</f>
        <v>0.22292306557208297</v>
      </c>
      <c r="E127" s="37">
        <f>IFERROR(VLOOKUP(B127,yesterday!$A$12:$G$2950,7,FALSE),0)</f>
        <v>0.21390216355621813</v>
      </c>
      <c r="F127" t="e">
        <f t="shared" si="42"/>
        <v>#N/A</v>
      </c>
      <c r="G127" t="e">
        <f t="shared" si="43"/>
        <v>#N/A</v>
      </c>
      <c r="H127" t="e">
        <f t="shared" si="44"/>
        <v>#N/A</v>
      </c>
      <c r="I127" t="e">
        <f t="shared" si="45"/>
        <v>#N/A</v>
      </c>
      <c r="J127" t="e">
        <f t="shared" si="46"/>
        <v>#N/A</v>
      </c>
      <c r="K127" t="e">
        <f t="shared" si="47"/>
        <v>#N/A</v>
      </c>
      <c r="L127" t="e">
        <f t="shared" si="48"/>
        <v>#N/A</v>
      </c>
      <c r="M127" t="e">
        <f t="shared" si="49"/>
        <v>#N/A</v>
      </c>
      <c r="N127" t="e">
        <f t="shared" si="50"/>
        <v>#N/A</v>
      </c>
      <c r="O127" t="e">
        <f t="shared" si="51"/>
        <v>#N/A</v>
      </c>
      <c r="P127" t="e">
        <f t="shared" si="52"/>
        <v>#N/A</v>
      </c>
      <c r="Q127" t="e">
        <f t="shared" si="53"/>
        <v>#N/A</v>
      </c>
      <c r="R127" t="e">
        <f t="shared" si="54"/>
        <v>#N/A</v>
      </c>
      <c r="S127" t="e">
        <f t="shared" si="55"/>
        <v>#N/A</v>
      </c>
      <c r="T127" t="e">
        <f t="shared" si="56"/>
        <v>#N/A</v>
      </c>
      <c r="U127" t="str">
        <f t="shared" si="57"/>
        <v>2650</v>
      </c>
      <c r="V127">
        <f t="shared" si="58"/>
        <v>0.22292306557208297</v>
      </c>
      <c r="W127">
        <f t="shared" si="59"/>
        <v>0.21390216355621813</v>
      </c>
      <c r="X127" t="e">
        <f t="shared" si="60"/>
        <v>#N/A</v>
      </c>
      <c r="Y127" t="e">
        <f t="shared" si="61"/>
        <v>#N/A</v>
      </c>
      <c r="Z127" t="e">
        <f t="shared" si="62"/>
        <v>#N/A</v>
      </c>
      <c r="AA127" t="e">
        <f t="shared" si="63"/>
        <v>#N/A</v>
      </c>
      <c r="AB127" t="e">
        <f t="shared" si="64"/>
        <v>#N/A</v>
      </c>
      <c r="AC127" t="e">
        <f t="shared" si="65"/>
        <v>#N/A</v>
      </c>
      <c r="AD127" t="e">
        <f t="shared" si="66"/>
        <v>#N/A</v>
      </c>
      <c r="AE127" t="e">
        <f t="shared" si="67"/>
        <v>#N/A</v>
      </c>
      <c r="AF127" t="e">
        <f t="shared" si="68"/>
        <v>#N/A</v>
      </c>
      <c r="AG127" t="e">
        <f t="shared" si="69"/>
        <v>#N/A</v>
      </c>
      <c r="AH127" t="e">
        <f t="shared" si="70"/>
        <v>#N/A</v>
      </c>
      <c r="AI127" t="e">
        <f t="shared" si="71"/>
        <v>#N/A</v>
      </c>
      <c r="AJ127" t="e">
        <f t="shared" si="72"/>
        <v>#N/A</v>
      </c>
      <c r="AK127" t="e">
        <f t="shared" si="73"/>
        <v>#N/A</v>
      </c>
      <c r="AL127" t="e">
        <f t="shared" si="74"/>
        <v>#N/A</v>
      </c>
      <c r="AM127" t="e">
        <f t="shared" si="75"/>
        <v>#N/A</v>
      </c>
      <c r="AN127" t="e">
        <f t="shared" si="76"/>
        <v>#N/A</v>
      </c>
      <c r="AO127" t="e">
        <f t="shared" si="77"/>
        <v>#N/A</v>
      </c>
      <c r="AP127" t="e">
        <f t="shared" si="78"/>
        <v>#N/A</v>
      </c>
      <c r="AQ127" t="e">
        <f t="shared" si="79"/>
        <v>#N/A</v>
      </c>
      <c r="AR127" t="e">
        <f t="shared" si="80"/>
        <v>#N/A</v>
      </c>
      <c r="AS127" t="e">
        <f t="shared" si="81"/>
        <v>#N/A</v>
      </c>
      <c r="AT127" t="e">
        <f t="shared" si="82"/>
        <v>#N/A</v>
      </c>
      <c r="AU127" t="e">
        <f t="shared" si="83"/>
        <v>#N/A</v>
      </c>
    </row>
    <row r="128" spans="1:47" x14ac:dyDescent="0.3">
      <c r="A128" s="37" t="str">
        <f>日行情按到期月份分类!A128</f>
        <v>P91月</v>
      </c>
      <c r="B128" s="37" t="str">
        <f>日行情按到期月份分类!B128</f>
        <v>M1901-P-2700</v>
      </c>
      <c r="C128" s="37" t="str">
        <f>日行情按到期月份分类!C128</f>
        <v>豆粕期权M1901-P-2700</v>
      </c>
      <c r="D128" s="37">
        <f>日行情按到期月份分类!H128</f>
        <v>0.21643380490928887</v>
      </c>
      <c r="E128" s="37">
        <f>IFERROR(VLOOKUP(B128,yesterday!$A$12:$G$2950,7,FALSE),0)</f>
        <v>0.20748478591531511</v>
      </c>
      <c r="F128" t="e">
        <f t="shared" si="42"/>
        <v>#N/A</v>
      </c>
      <c r="G128" t="e">
        <f t="shared" si="43"/>
        <v>#N/A</v>
      </c>
      <c r="H128" t="e">
        <f t="shared" si="44"/>
        <v>#N/A</v>
      </c>
      <c r="I128" t="e">
        <f t="shared" si="45"/>
        <v>#N/A</v>
      </c>
      <c r="J128" t="e">
        <f t="shared" si="46"/>
        <v>#N/A</v>
      </c>
      <c r="K128" t="e">
        <f t="shared" si="47"/>
        <v>#N/A</v>
      </c>
      <c r="L128" t="e">
        <f t="shared" si="48"/>
        <v>#N/A</v>
      </c>
      <c r="M128" t="e">
        <f t="shared" si="49"/>
        <v>#N/A</v>
      </c>
      <c r="N128" t="e">
        <f t="shared" si="50"/>
        <v>#N/A</v>
      </c>
      <c r="O128" t="e">
        <f t="shared" si="51"/>
        <v>#N/A</v>
      </c>
      <c r="P128" t="e">
        <f t="shared" si="52"/>
        <v>#N/A</v>
      </c>
      <c r="Q128" t="e">
        <f t="shared" si="53"/>
        <v>#N/A</v>
      </c>
      <c r="R128" t="e">
        <f t="shared" si="54"/>
        <v>#N/A</v>
      </c>
      <c r="S128" t="e">
        <f t="shared" si="55"/>
        <v>#N/A</v>
      </c>
      <c r="T128" t="e">
        <f t="shared" si="56"/>
        <v>#N/A</v>
      </c>
      <c r="U128" t="str">
        <f t="shared" si="57"/>
        <v>2700</v>
      </c>
      <c r="V128">
        <f t="shared" si="58"/>
        <v>0.21643380490928887</v>
      </c>
      <c r="W128">
        <f t="shared" si="59"/>
        <v>0.20748478591531511</v>
      </c>
      <c r="X128" t="e">
        <f t="shared" si="60"/>
        <v>#N/A</v>
      </c>
      <c r="Y128" t="e">
        <f t="shared" si="61"/>
        <v>#N/A</v>
      </c>
      <c r="Z128" t="e">
        <f t="shared" si="62"/>
        <v>#N/A</v>
      </c>
      <c r="AA128" t="e">
        <f t="shared" si="63"/>
        <v>#N/A</v>
      </c>
      <c r="AB128" t="e">
        <f t="shared" si="64"/>
        <v>#N/A</v>
      </c>
      <c r="AC128" t="e">
        <f t="shared" si="65"/>
        <v>#N/A</v>
      </c>
      <c r="AD128" t="e">
        <f t="shared" si="66"/>
        <v>#N/A</v>
      </c>
      <c r="AE128" t="e">
        <f t="shared" si="67"/>
        <v>#N/A</v>
      </c>
      <c r="AF128" t="e">
        <f t="shared" si="68"/>
        <v>#N/A</v>
      </c>
      <c r="AG128" t="e">
        <f t="shared" si="69"/>
        <v>#N/A</v>
      </c>
      <c r="AH128" t="e">
        <f t="shared" si="70"/>
        <v>#N/A</v>
      </c>
      <c r="AI128" t="e">
        <f t="shared" si="71"/>
        <v>#N/A</v>
      </c>
      <c r="AJ128" t="e">
        <f t="shared" si="72"/>
        <v>#N/A</v>
      </c>
      <c r="AK128" t="e">
        <f t="shared" si="73"/>
        <v>#N/A</v>
      </c>
      <c r="AL128" t="e">
        <f t="shared" si="74"/>
        <v>#N/A</v>
      </c>
      <c r="AM128" t="e">
        <f t="shared" si="75"/>
        <v>#N/A</v>
      </c>
      <c r="AN128" t="e">
        <f t="shared" si="76"/>
        <v>#N/A</v>
      </c>
      <c r="AO128" t="e">
        <f t="shared" si="77"/>
        <v>#N/A</v>
      </c>
      <c r="AP128" t="e">
        <f t="shared" si="78"/>
        <v>#N/A</v>
      </c>
      <c r="AQ128" t="e">
        <f t="shared" si="79"/>
        <v>#N/A</v>
      </c>
      <c r="AR128" t="e">
        <f t="shared" si="80"/>
        <v>#N/A</v>
      </c>
      <c r="AS128" t="e">
        <f t="shared" si="81"/>
        <v>#N/A</v>
      </c>
      <c r="AT128" t="e">
        <f t="shared" si="82"/>
        <v>#N/A</v>
      </c>
      <c r="AU128" t="e">
        <f t="shared" si="83"/>
        <v>#N/A</v>
      </c>
    </row>
    <row r="129" spans="1:47" x14ac:dyDescent="0.3">
      <c r="A129" s="37" t="str">
        <f>日行情按到期月份分类!A129</f>
        <v>P91月</v>
      </c>
      <c r="B129" s="37" t="str">
        <f>日行情按到期月份分类!B129</f>
        <v>M1901-P-2750</v>
      </c>
      <c r="C129" s="37" t="str">
        <f>日行情按到期月份分类!C129</f>
        <v>豆粕期权M1901-P-2750</v>
      </c>
      <c r="D129" s="37">
        <f>日行情按到期月份分类!H129</f>
        <v>0.20993381543725723</v>
      </c>
      <c r="E129" s="37">
        <f>IFERROR(VLOOKUP(B129,yesterday!$A$12:$G$2950,7,FALSE),0)</f>
        <v>0.20026453571647401</v>
      </c>
      <c r="F129" t="e">
        <f t="shared" si="42"/>
        <v>#N/A</v>
      </c>
      <c r="G129" t="e">
        <f t="shared" si="43"/>
        <v>#N/A</v>
      </c>
      <c r="H129" t="e">
        <f t="shared" si="44"/>
        <v>#N/A</v>
      </c>
      <c r="I129" t="e">
        <f t="shared" si="45"/>
        <v>#N/A</v>
      </c>
      <c r="J129" t="e">
        <f t="shared" si="46"/>
        <v>#N/A</v>
      </c>
      <c r="K129" t="e">
        <f t="shared" si="47"/>
        <v>#N/A</v>
      </c>
      <c r="L129" t="e">
        <f t="shared" si="48"/>
        <v>#N/A</v>
      </c>
      <c r="M129" t="e">
        <f t="shared" si="49"/>
        <v>#N/A</v>
      </c>
      <c r="N129" t="e">
        <f t="shared" si="50"/>
        <v>#N/A</v>
      </c>
      <c r="O129" t="e">
        <f t="shared" si="51"/>
        <v>#N/A</v>
      </c>
      <c r="P129" t="e">
        <f t="shared" si="52"/>
        <v>#N/A</v>
      </c>
      <c r="Q129" t="e">
        <f t="shared" si="53"/>
        <v>#N/A</v>
      </c>
      <c r="R129" t="e">
        <f t="shared" si="54"/>
        <v>#N/A</v>
      </c>
      <c r="S129" t="e">
        <f t="shared" si="55"/>
        <v>#N/A</v>
      </c>
      <c r="T129" t="e">
        <f t="shared" si="56"/>
        <v>#N/A</v>
      </c>
      <c r="U129" t="str">
        <f t="shared" si="57"/>
        <v>2750</v>
      </c>
      <c r="V129">
        <f t="shared" si="58"/>
        <v>0.20993381543725723</v>
      </c>
      <c r="W129">
        <f t="shared" si="59"/>
        <v>0.20026453571647401</v>
      </c>
      <c r="X129" t="e">
        <f t="shared" si="60"/>
        <v>#N/A</v>
      </c>
      <c r="Y129" t="e">
        <f t="shared" si="61"/>
        <v>#N/A</v>
      </c>
      <c r="Z129" t="e">
        <f t="shared" si="62"/>
        <v>#N/A</v>
      </c>
      <c r="AA129" t="e">
        <f t="shared" si="63"/>
        <v>#N/A</v>
      </c>
      <c r="AB129" t="e">
        <f t="shared" si="64"/>
        <v>#N/A</v>
      </c>
      <c r="AC129" t="e">
        <f t="shared" si="65"/>
        <v>#N/A</v>
      </c>
      <c r="AD129" t="e">
        <f t="shared" si="66"/>
        <v>#N/A</v>
      </c>
      <c r="AE129" t="e">
        <f t="shared" si="67"/>
        <v>#N/A</v>
      </c>
      <c r="AF129" t="e">
        <f t="shared" si="68"/>
        <v>#N/A</v>
      </c>
      <c r="AG129" t="e">
        <f t="shared" si="69"/>
        <v>#N/A</v>
      </c>
      <c r="AH129" t="e">
        <f t="shared" si="70"/>
        <v>#N/A</v>
      </c>
      <c r="AI129" t="e">
        <f t="shared" si="71"/>
        <v>#N/A</v>
      </c>
      <c r="AJ129" t="e">
        <f t="shared" si="72"/>
        <v>#N/A</v>
      </c>
      <c r="AK129" t="e">
        <f t="shared" si="73"/>
        <v>#N/A</v>
      </c>
      <c r="AL129" t="e">
        <f t="shared" si="74"/>
        <v>#N/A</v>
      </c>
      <c r="AM129" t="e">
        <f t="shared" si="75"/>
        <v>#N/A</v>
      </c>
      <c r="AN129" t="e">
        <f t="shared" si="76"/>
        <v>#N/A</v>
      </c>
      <c r="AO129" t="e">
        <f t="shared" si="77"/>
        <v>#N/A</v>
      </c>
      <c r="AP129" t="e">
        <f t="shared" si="78"/>
        <v>#N/A</v>
      </c>
      <c r="AQ129" t="e">
        <f t="shared" si="79"/>
        <v>#N/A</v>
      </c>
      <c r="AR129" t="e">
        <f t="shared" si="80"/>
        <v>#N/A</v>
      </c>
      <c r="AS129" t="e">
        <f t="shared" si="81"/>
        <v>#N/A</v>
      </c>
      <c r="AT129" t="e">
        <f t="shared" si="82"/>
        <v>#N/A</v>
      </c>
      <c r="AU129" t="e">
        <f t="shared" si="83"/>
        <v>#N/A</v>
      </c>
    </row>
    <row r="130" spans="1:47" x14ac:dyDescent="0.3">
      <c r="A130" s="37" t="str">
        <f>日行情按到期月份分类!A130</f>
        <v>P91月</v>
      </c>
      <c r="B130" s="37" t="str">
        <f>日行情按到期月份分类!B130</f>
        <v>M1901-P-2800</v>
      </c>
      <c r="C130" s="37" t="str">
        <f>日行情按到期月份分类!C130</f>
        <v>豆粕期权M1901-P-2800</v>
      </c>
      <c r="D130" s="37">
        <f>日行情按到期月份分类!H130</f>
        <v>0.2021269973956048</v>
      </c>
      <c r="E130" s="37">
        <f>IFERROR(VLOOKUP(B130,yesterday!$A$12:$G$2950,7,FALSE),0)</f>
        <v>0.19253198487654324</v>
      </c>
      <c r="F130" t="e">
        <f t="shared" si="42"/>
        <v>#N/A</v>
      </c>
      <c r="G130" t="e">
        <f t="shared" si="43"/>
        <v>#N/A</v>
      </c>
      <c r="H130" t="e">
        <f t="shared" si="44"/>
        <v>#N/A</v>
      </c>
      <c r="I130" t="e">
        <f t="shared" si="45"/>
        <v>#N/A</v>
      </c>
      <c r="J130" t="e">
        <f t="shared" si="46"/>
        <v>#N/A</v>
      </c>
      <c r="K130" t="e">
        <f t="shared" si="47"/>
        <v>#N/A</v>
      </c>
      <c r="L130" t="e">
        <f t="shared" si="48"/>
        <v>#N/A</v>
      </c>
      <c r="M130" t="e">
        <f t="shared" si="49"/>
        <v>#N/A</v>
      </c>
      <c r="N130" t="e">
        <f t="shared" si="50"/>
        <v>#N/A</v>
      </c>
      <c r="O130" t="e">
        <f t="shared" si="51"/>
        <v>#N/A</v>
      </c>
      <c r="P130" t="e">
        <f t="shared" si="52"/>
        <v>#N/A</v>
      </c>
      <c r="Q130" t="e">
        <f t="shared" si="53"/>
        <v>#N/A</v>
      </c>
      <c r="R130" t="e">
        <f t="shared" si="54"/>
        <v>#N/A</v>
      </c>
      <c r="S130" t="e">
        <f t="shared" si="55"/>
        <v>#N/A</v>
      </c>
      <c r="T130" t="e">
        <f t="shared" si="56"/>
        <v>#N/A</v>
      </c>
      <c r="U130" t="str">
        <f t="shared" si="57"/>
        <v>2800</v>
      </c>
      <c r="V130">
        <f t="shared" si="58"/>
        <v>0.2021269973956048</v>
      </c>
      <c r="W130">
        <f t="shared" si="59"/>
        <v>0.19253198487654324</v>
      </c>
      <c r="X130" t="e">
        <f t="shared" si="60"/>
        <v>#N/A</v>
      </c>
      <c r="Y130" t="e">
        <f t="shared" si="61"/>
        <v>#N/A</v>
      </c>
      <c r="Z130" t="e">
        <f t="shared" si="62"/>
        <v>#N/A</v>
      </c>
      <c r="AA130" t="e">
        <f t="shared" si="63"/>
        <v>#N/A</v>
      </c>
      <c r="AB130" t="e">
        <f t="shared" si="64"/>
        <v>#N/A</v>
      </c>
      <c r="AC130" t="e">
        <f t="shared" si="65"/>
        <v>#N/A</v>
      </c>
      <c r="AD130" t="e">
        <f t="shared" si="66"/>
        <v>#N/A</v>
      </c>
      <c r="AE130" t="e">
        <f t="shared" si="67"/>
        <v>#N/A</v>
      </c>
      <c r="AF130" t="e">
        <f t="shared" si="68"/>
        <v>#N/A</v>
      </c>
      <c r="AG130" t="e">
        <f t="shared" si="69"/>
        <v>#N/A</v>
      </c>
      <c r="AH130" t="e">
        <f t="shared" si="70"/>
        <v>#N/A</v>
      </c>
      <c r="AI130" t="e">
        <f t="shared" si="71"/>
        <v>#N/A</v>
      </c>
      <c r="AJ130" t="e">
        <f t="shared" si="72"/>
        <v>#N/A</v>
      </c>
      <c r="AK130" t="e">
        <f t="shared" si="73"/>
        <v>#N/A</v>
      </c>
      <c r="AL130" t="e">
        <f t="shared" si="74"/>
        <v>#N/A</v>
      </c>
      <c r="AM130" t="e">
        <f t="shared" si="75"/>
        <v>#N/A</v>
      </c>
      <c r="AN130" t="e">
        <f t="shared" si="76"/>
        <v>#N/A</v>
      </c>
      <c r="AO130" t="e">
        <f t="shared" si="77"/>
        <v>#N/A</v>
      </c>
      <c r="AP130" t="e">
        <f t="shared" si="78"/>
        <v>#N/A</v>
      </c>
      <c r="AQ130" t="e">
        <f t="shared" si="79"/>
        <v>#N/A</v>
      </c>
      <c r="AR130" t="e">
        <f t="shared" si="80"/>
        <v>#N/A</v>
      </c>
      <c r="AS130" t="e">
        <f t="shared" si="81"/>
        <v>#N/A</v>
      </c>
      <c r="AT130" t="e">
        <f t="shared" si="82"/>
        <v>#N/A</v>
      </c>
      <c r="AU130" t="e">
        <f t="shared" si="83"/>
        <v>#N/A</v>
      </c>
    </row>
    <row r="131" spans="1:47" x14ac:dyDescent="0.3">
      <c r="A131" s="37" t="str">
        <f>日行情按到期月份分类!A131</f>
        <v>P91月</v>
      </c>
      <c r="B131" s="37" t="str">
        <f>日行情按到期月份分类!B131</f>
        <v>M1901-P-2850</v>
      </c>
      <c r="C131" s="37" t="str">
        <f>日行情按到期月份分类!C131</f>
        <v>豆粕期权M1901-P-2850</v>
      </c>
      <c r="D131" s="37">
        <f>日行情按到期月份分类!H131</f>
        <v>0.19367466266483063</v>
      </c>
      <c r="E131" s="37">
        <f>IFERROR(VLOOKUP(B131,yesterday!$A$12:$G$2950,7,FALSE),0)</f>
        <v>0.18324453155562279</v>
      </c>
      <c r="F131" t="e">
        <f t="shared" si="42"/>
        <v>#N/A</v>
      </c>
      <c r="G131" t="e">
        <f t="shared" si="43"/>
        <v>#N/A</v>
      </c>
      <c r="H131" t="e">
        <f t="shared" si="44"/>
        <v>#N/A</v>
      </c>
      <c r="I131" t="e">
        <f t="shared" si="45"/>
        <v>#N/A</v>
      </c>
      <c r="J131" t="e">
        <f t="shared" si="46"/>
        <v>#N/A</v>
      </c>
      <c r="K131" t="e">
        <f t="shared" si="47"/>
        <v>#N/A</v>
      </c>
      <c r="L131" t="e">
        <f t="shared" si="48"/>
        <v>#N/A</v>
      </c>
      <c r="M131" t="e">
        <f t="shared" si="49"/>
        <v>#N/A</v>
      </c>
      <c r="N131" t="e">
        <f t="shared" si="50"/>
        <v>#N/A</v>
      </c>
      <c r="O131" t="e">
        <f t="shared" si="51"/>
        <v>#N/A</v>
      </c>
      <c r="P131" t="e">
        <f t="shared" si="52"/>
        <v>#N/A</v>
      </c>
      <c r="Q131" t="e">
        <f t="shared" si="53"/>
        <v>#N/A</v>
      </c>
      <c r="R131" t="e">
        <f t="shared" si="54"/>
        <v>#N/A</v>
      </c>
      <c r="S131" t="e">
        <f t="shared" si="55"/>
        <v>#N/A</v>
      </c>
      <c r="T131" t="e">
        <f t="shared" si="56"/>
        <v>#N/A</v>
      </c>
      <c r="U131" t="str">
        <f t="shared" si="57"/>
        <v>2850</v>
      </c>
      <c r="V131">
        <f t="shared" si="58"/>
        <v>0.19367466266483063</v>
      </c>
      <c r="W131">
        <f t="shared" si="59"/>
        <v>0.18324453155562279</v>
      </c>
      <c r="X131" t="e">
        <f t="shared" si="60"/>
        <v>#N/A</v>
      </c>
      <c r="Y131" t="e">
        <f t="shared" si="61"/>
        <v>#N/A</v>
      </c>
      <c r="Z131" t="e">
        <f t="shared" si="62"/>
        <v>#N/A</v>
      </c>
      <c r="AA131" t="e">
        <f t="shared" si="63"/>
        <v>#N/A</v>
      </c>
      <c r="AB131" t="e">
        <f t="shared" si="64"/>
        <v>#N/A</v>
      </c>
      <c r="AC131" t="e">
        <f t="shared" si="65"/>
        <v>#N/A</v>
      </c>
      <c r="AD131" t="e">
        <f t="shared" si="66"/>
        <v>#N/A</v>
      </c>
      <c r="AE131" t="e">
        <f t="shared" si="67"/>
        <v>#N/A</v>
      </c>
      <c r="AF131" t="e">
        <f t="shared" si="68"/>
        <v>#N/A</v>
      </c>
      <c r="AG131" t="e">
        <f t="shared" si="69"/>
        <v>#N/A</v>
      </c>
      <c r="AH131" t="e">
        <f t="shared" si="70"/>
        <v>#N/A</v>
      </c>
      <c r="AI131" t="e">
        <f t="shared" si="71"/>
        <v>#N/A</v>
      </c>
      <c r="AJ131" t="e">
        <f t="shared" si="72"/>
        <v>#N/A</v>
      </c>
      <c r="AK131" t="e">
        <f t="shared" si="73"/>
        <v>#N/A</v>
      </c>
      <c r="AL131" t="e">
        <f t="shared" si="74"/>
        <v>#N/A</v>
      </c>
      <c r="AM131" t="e">
        <f t="shared" si="75"/>
        <v>#N/A</v>
      </c>
      <c r="AN131" t="e">
        <f t="shared" si="76"/>
        <v>#N/A</v>
      </c>
      <c r="AO131" t="e">
        <f t="shared" si="77"/>
        <v>#N/A</v>
      </c>
      <c r="AP131" t="e">
        <f t="shared" si="78"/>
        <v>#N/A</v>
      </c>
      <c r="AQ131" t="e">
        <f t="shared" si="79"/>
        <v>#N/A</v>
      </c>
      <c r="AR131" t="e">
        <f t="shared" si="80"/>
        <v>#N/A</v>
      </c>
      <c r="AS131" t="e">
        <f t="shared" si="81"/>
        <v>#N/A</v>
      </c>
      <c r="AT131" t="e">
        <f t="shared" si="82"/>
        <v>#N/A</v>
      </c>
      <c r="AU131" t="e">
        <f t="shared" si="83"/>
        <v>#N/A</v>
      </c>
    </row>
    <row r="132" spans="1:47" x14ac:dyDescent="0.3">
      <c r="A132" s="37" t="str">
        <f>日行情按到期月份分类!A132</f>
        <v>P91月</v>
      </c>
      <c r="B132" s="37" t="str">
        <f>日行情按到期月份分类!B132</f>
        <v>M1901-P-2900</v>
      </c>
      <c r="C132" s="37" t="str">
        <f>日行情按到期月份分类!C132</f>
        <v>豆粕期权M1901-P-2900</v>
      </c>
      <c r="D132" s="37">
        <f>日行情按到期月份分类!H132</f>
        <v>0.18763243572026489</v>
      </c>
      <c r="E132" s="37">
        <f>IFERROR(VLOOKUP(B132,yesterday!$A$12:$G$2950,7,FALSE),0)</f>
        <v>0.17919899561464783</v>
      </c>
      <c r="F132" t="e">
        <f t="shared" si="42"/>
        <v>#N/A</v>
      </c>
      <c r="G132" t="e">
        <f t="shared" si="43"/>
        <v>#N/A</v>
      </c>
      <c r="H132" t="e">
        <f t="shared" si="44"/>
        <v>#N/A</v>
      </c>
      <c r="I132" t="e">
        <f t="shared" si="45"/>
        <v>#N/A</v>
      </c>
      <c r="J132" t="e">
        <f t="shared" si="46"/>
        <v>#N/A</v>
      </c>
      <c r="K132" t="e">
        <f t="shared" si="47"/>
        <v>#N/A</v>
      </c>
      <c r="L132" t="e">
        <f t="shared" si="48"/>
        <v>#N/A</v>
      </c>
      <c r="M132" t="e">
        <f t="shared" si="49"/>
        <v>#N/A</v>
      </c>
      <c r="N132" t="e">
        <f t="shared" si="50"/>
        <v>#N/A</v>
      </c>
      <c r="O132" t="e">
        <f t="shared" si="51"/>
        <v>#N/A</v>
      </c>
      <c r="P132" t="e">
        <f t="shared" si="52"/>
        <v>#N/A</v>
      </c>
      <c r="Q132" t="e">
        <f t="shared" si="53"/>
        <v>#N/A</v>
      </c>
      <c r="R132" t="e">
        <f t="shared" si="54"/>
        <v>#N/A</v>
      </c>
      <c r="S132" t="e">
        <f t="shared" si="55"/>
        <v>#N/A</v>
      </c>
      <c r="T132" t="e">
        <f t="shared" si="56"/>
        <v>#N/A</v>
      </c>
      <c r="U132" t="str">
        <f t="shared" si="57"/>
        <v>2900</v>
      </c>
      <c r="V132">
        <f t="shared" si="58"/>
        <v>0.18763243572026489</v>
      </c>
      <c r="W132">
        <f t="shared" si="59"/>
        <v>0.17919899561464783</v>
      </c>
      <c r="X132" t="e">
        <f t="shared" si="60"/>
        <v>#N/A</v>
      </c>
      <c r="Y132" t="e">
        <f t="shared" si="61"/>
        <v>#N/A</v>
      </c>
      <c r="Z132" t="e">
        <f t="shared" si="62"/>
        <v>#N/A</v>
      </c>
      <c r="AA132" t="e">
        <f t="shared" si="63"/>
        <v>#N/A</v>
      </c>
      <c r="AB132" t="e">
        <f t="shared" si="64"/>
        <v>#N/A</v>
      </c>
      <c r="AC132" t="e">
        <f t="shared" si="65"/>
        <v>#N/A</v>
      </c>
      <c r="AD132" t="e">
        <f t="shared" si="66"/>
        <v>#N/A</v>
      </c>
      <c r="AE132" t="e">
        <f t="shared" si="67"/>
        <v>#N/A</v>
      </c>
      <c r="AF132" t="e">
        <f t="shared" si="68"/>
        <v>#N/A</v>
      </c>
      <c r="AG132" t="e">
        <f t="shared" si="69"/>
        <v>#N/A</v>
      </c>
      <c r="AH132" t="e">
        <f t="shared" si="70"/>
        <v>#N/A</v>
      </c>
      <c r="AI132" t="e">
        <f t="shared" si="71"/>
        <v>#N/A</v>
      </c>
      <c r="AJ132" t="e">
        <f t="shared" si="72"/>
        <v>#N/A</v>
      </c>
      <c r="AK132" t="e">
        <f t="shared" si="73"/>
        <v>#N/A</v>
      </c>
      <c r="AL132" t="e">
        <f t="shared" si="74"/>
        <v>#N/A</v>
      </c>
      <c r="AM132" t="e">
        <f t="shared" si="75"/>
        <v>#N/A</v>
      </c>
      <c r="AN132" t="e">
        <f t="shared" si="76"/>
        <v>#N/A</v>
      </c>
      <c r="AO132" t="e">
        <f t="shared" si="77"/>
        <v>#N/A</v>
      </c>
      <c r="AP132" t="e">
        <f t="shared" si="78"/>
        <v>#N/A</v>
      </c>
      <c r="AQ132" t="e">
        <f t="shared" si="79"/>
        <v>#N/A</v>
      </c>
      <c r="AR132" t="e">
        <f t="shared" si="80"/>
        <v>#N/A</v>
      </c>
      <c r="AS132" t="e">
        <f t="shared" si="81"/>
        <v>#N/A</v>
      </c>
      <c r="AT132" t="e">
        <f t="shared" si="82"/>
        <v>#N/A</v>
      </c>
      <c r="AU132" t="e">
        <f t="shared" si="83"/>
        <v>#N/A</v>
      </c>
    </row>
    <row r="133" spans="1:47" x14ac:dyDescent="0.3">
      <c r="A133" s="37" t="str">
        <f>日行情按到期月份分类!A133</f>
        <v>P91月</v>
      </c>
      <c r="B133" s="37" t="str">
        <f>日行情按到期月份分类!B133</f>
        <v>M1901-P-2950</v>
      </c>
      <c r="C133" s="37" t="str">
        <f>日行情按到期月份分类!C133</f>
        <v>豆粕期权M1901-P-2950</v>
      </c>
      <c r="D133" s="37">
        <f>日行情按到期月份分类!H133</f>
        <v>0.18046445866420863</v>
      </c>
      <c r="E133" s="37">
        <f>IFERROR(VLOOKUP(B133,yesterday!$A$12:$G$2950,7,FALSE),0)</f>
        <v>0.17179361385196446</v>
      </c>
      <c r="F133" t="e">
        <f t="shared" ref="F133:F196" si="84">RIGHT(VLOOKUP("C"&amp;F$1,$A133:$D133,3,FALSE),4)</f>
        <v>#N/A</v>
      </c>
      <c r="G133" t="e">
        <f t="shared" ref="G133:G196" si="85">VLOOKUP("C"&amp;F$1,$A133:$D133,4,FALSE)</f>
        <v>#N/A</v>
      </c>
      <c r="H133" t="e">
        <f t="shared" ref="H133:H196" si="86">VLOOKUP("C"&amp;F$1,$A133:$E133,5,FALSE)</f>
        <v>#N/A</v>
      </c>
      <c r="I133" t="e">
        <f t="shared" ref="I133:I196" si="87">RIGHT(VLOOKUP("P"&amp;F$1,$A133:$D133,3,FALSE),4)</f>
        <v>#N/A</v>
      </c>
      <c r="J133" t="e">
        <f t="shared" ref="J133:J196" si="88">VLOOKUP("P"&amp;F$1,$A133:$D133,4,FALSE)</f>
        <v>#N/A</v>
      </c>
      <c r="K133" t="e">
        <f t="shared" ref="K133:K196" si="89">VLOOKUP("P"&amp;F$1,$A133:$E133,5,FALSE)</f>
        <v>#N/A</v>
      </c>
      <c r="L133" t="e">
        <f t="shared" ref="L133:L196" si="90">RIGHT(VLOOKUP("C"&amp;L$1,$A133:$D133,3,FALSE),4)</f>
        <v>#N/A</v>
      </c>
      <c r="M133" t="e">
        <f t="shared" ref="M133:M196" si="91">VLOOKUP("C"&amp;L$1,$A133:$D133,4,FALSE)</f>
        <v>#N/A</v>
      </c>
      <c r="N133" t="e">
        <f t="shared" ref="N133:N196" si="92">VLOOKUP("C"&amp;L$1,$A133:$E133,5,FALSE)</f>
        <v>#N/A</v>
      </c>
      <c r="O133" t="e">
        <f t="shared" ref="O133:O196" si="93">RIGHT(VLOOKUP("P"&amp;L$1,$A133:$D133,3,FALSE),4)</f>
        <v>#N/A</v>
      </c>
      <c r="P133" t="e">
        <f t="shared" ref="P133:P196" si="94">VLOOKUP("P"&amp;L$1,$A133:$D133,4,FALSE)</f>
        <v>#N/A</v>
      </c>
      <c r="Q133" t="e">
        <f t="shared" ref="Q133:Q196" si="95">VLOOKUP("P"&amp;L$1,$A133:$E133,5,FALSE)</f>
        <v>#N/A</v>
      </c>
      <c r="R133" t="e">
        <f t="shared" ref="R133:R196" si="96">RIGHT(VLOOKUP("C"&amp;R$1,$A133:$D133,3,FALSE),4)</f>
        <v>#N/A</v>
      </c>
      <c r="S133" t="e">
        <f t="shared" ref="S133:S196" si="97">VLOOKUP("C"&amp;R$1,$A133:$D133,4,FALSE)</f>
        <v>#N/A</v>
      </c>
      <c r="T133" t="e">
        <f t="shared" ref="T133:T196" si="98">VLOOKUP("C"&amp;R$1,$A133:$E133,5,FALSE)</f>
        <v>#N/A</v>
      </c>
      <c r="U133" t="str">
        <f t="shared" ref="U133:U196" si="99">RIGHT(VLOOKUP("P"&amp;R$1,$A133:$D133,3,FALSE),4)</f>
        <v>2950</v>
      </c>
      <c r="V133">
        <f t="shared" ref="V133:V196" si="100">VLOOKUP("P"&amp;R$1,$A133:$D133,4,FALSE)</f>
        <v>0.18046445866420863</v>
      </c>
      <c r="W133">
        <f t="shared" ref="W133:W196" si="101">VLOOKUP("P"&amp;R$1,$A133:$E133,5,FALSE)</f>
        <v>0.17179361385196446</v>
      </c>
      <c r="X133" t="e">
        <f t="shared" ref="X133:X196" si="102">RIGHT(VLOOKUP("C"&amp;X$1,$A133:$D133,3,FALSE),4)</f>
        <v>#N/A</v>
      </c>
      <c r="Y133" t="e">
        <f t="shared" ref="Y133:Y196" si="103">VLOOKUP("C"&amp;X$1,$A133:$D133,4,FALSE)</f>
        <v>#N/A</v>
      </c>
      <c r="Z133" t="e">
        <f t="shared" ref="Z133:Z196" si="104">VLOOKUP("C"&amp;X$1,$A133:$E133,5,FALSE)</f>
        <v>#N/A</v>
      </c>
      <c r="AA133" t="e">
        <f t="shared" ref="AA133:AA196" si="105">RIGHT(VLOOKUP("P"&amp;X$1,$A133:$D133,3,FALSE),4)</f>
        <v>#N/A</v>
      </c>
      <c r="AB133" t="e">
        <f t="shared" ref="AB133:AB196" si="106">VLOOKUP("P"&amp;X$1,$A133:$D133,4,FALSE)</f>
        <v>#N/A</v>
      </c>
      <c r="AC133" t="e">
        <f t="shared" ref="AC133:AC196" si="107">VLOOKUP("P"&amp;X$1,$A133:$E133,5,FALSE)</f>
        <v>#N/A</v>
      </c>
      <c r="AD133" t="e">
        <f t="shared" ref="AD133:AD196" si="108">RIGHT(VLOOKUP("C"&amp;AD$1,$A133:$D133,3,FALSE),4)</f>
        <v>#N/A</v>
      </c>
      <c r="AE133" t="e">
        <f t="shared" ref="AE133:AE196" si="109">VLOOKUP("C"&amp;AD$1,$A133:$D133,4,FALSE)</f>
        <v>#N/A</v>
      </c>
      <c r="AF133" t="e">
        <f t="shared" ref="AF133:AF196" si="110">VLOOKUP("C"&amp;AD$1,$A133:$E133,5,FALSE)</f>
        <v>#N/A</v>
      </c>
      <c r="AG133" t="e">
        <f t="shared" ref="AG133:AG196" si="111">RIGHT(VLOOKUP("P"&amp;AD$1,$A133:$D133,3,FALSE),4)</f>
        <v>#N/A</v>
      </c>
      <c r="AH133" t="e">
        <f t="shared" ref="AH133:AH196" si="112">VLOOKUP("P"&amp;AD$1,$A133:$D133,4,FALSE)</f>
        <v>#N/A</v>
      </c>
      <c r="AI133" t="e">
        <f t="shared" ref="AI133:AI196" si="113">VLOOKUP("P"&amp;AD$1,$A133:$E133,5,FALSE)</f>
        <v>#N/A</v>
      </c>
      <c r="AJ133" t="e">
        <f t="shared" ref="AJ133:AJ196" si="114">RIGHT(VLOOKUP("C"&amp;AJ$1,$A133:$D133,3,FALSE),4)</f>
        <v>#N/A</v>
      </c>
      <c r="AK133" t="e">
        <f t="shared" ref="AK133:AK196" si="115">VLOOKUP("C"&amp;AJ$1,$A133:$D133,4,FALSE)</f>
        <v>#N/A</v>
      </c>
      <c r="AL133" t="e">
        <f t="shared" ref="AL133:AL196" si="116">VLOOKUP("C"&amp;AJ$1,$A133:$E133,5,FALSE)</f>
        <v>#N/A</v>
      </c>
      <c r="AM133" t="e">
        <f t="shared" ref="AM133:AM196" si="117">RIGHT(VLOOKUP("P"&amp;AJ$1,$A133:$D133,3,FALSE),4)</f>
        <v>#N/A</v>
      </c>
      <c r="AN133" t="e">
        <f t="shared" ref="AN133:AN196" si="118">VLOOKUP("P"&amp;AJ$1,$A133:$D133,4,FALSE)</f>
        <v>#N/A</v>
      </c>
      <c r="AO133" t="e">
        <f t="shared" ref="AO133:AO196" si="119">VLOOKUP("P"&amp;AJ$1,$A133:$E133,5,FALSE)</f>
        <v>#N/A</v>
      </c>
      <c r="AP133" t="e">
        <f t="shared" ref="AP133:AP196" si="120">RIGHT(VLOOKUP("C"&amp;AP$1,$A133:$D133,3,FALSE),4)</f>
        <v>#N/A</v>
      </c>
      <c r="AQ133" t="e">
        <f t="shared" ref="AQ133:AQ196" si="121">VLOOKUP("C"&amp;AP$1,$A133:$D133,4,FALSE)</f>
        <v>#N/A</v>
      </c>
      <c r="AR133" t="e">
        <f t="shared" ref="AR133:AR196" si="122">VLOOKUP("C"&amp;AP$1,$A133:$E133,5,FALSE)</f>
        <v>#N/A</v>
      </c>
      <c r="AS133" t="e">
        <f t="shared" ref="AS133:AS196" si="123">RIGHT(VLOOKUP("P"&amp;AP$1,$A133:$D133,3,FALSE),4)</f>
        <v>#N/A</v>
      </c>
      <c r="AT133" t="e">
        <f t="shared" ref="AT133:AT196" si="124">VLOOKUP("P"&amp;AP$1,$A133:$D133,4,FALSE)</f>
        <v>#N/A</v>
      </c>
      <c r="AU133" t="e">
        <f t="shared" ref="AU133:AU196" si="125">VLOOKUP("P"&amp;AP$1,$A133:$E133,5,FALSE)</f>
        <v>#N/A</v>
      </c>
    </row>
    <row r="134" spans="1:47" x14ac:dyDescent="0.3">
      <c r="A134" s="37" t="str">
        <f>日行情按到期月份分类!A134</f>
        <v>P91月</v>
      </c>
      <c r="B134" s="37" t="str">
        <f>日行情按到期月份分类!B134</f>
        <v>M1901-P-3000</v>
      </c>
      <c r="C134" s="37" t="str">
        <f>日行情按到期月份分类!C134</f>
        <v>豆粕期权M1901-P-3000</v>
      </c>
      <c r="D134" s="37">
        <f>日行情按到期月份分类!H134</f>
        <v>0.17401203357979655</v>
      </c>
      <c r="E134" s="37">
        <f>IFERROR(VLOOKUP(B134,yesterday!$A$12:$G$2950,7,FALSE),0)</f>
        <v>0.16691021751403809</v>
      </c>
      <c r="F134" t="e">
        <f t="shared" si="84"/>
        <v>#N/A</v>
      </c>
      <c r="G134" t="e">
        <f t="shared" si="85"/>
        <v>#N/A</v>
      </c>
      <c r="H134" t="e">
        <f t="shared" si="86"/>
        <v>#N/A</v>
      </c>
      <c r="I134" t="e">
        <f t="shared" si="87"/>
        <v>#N/A</v>
      </c>
      <c r="J134" t="e">
        <f t="shared" si="88"/>
        <v>#N/A</v>
      </c>
      <c r="K134" t="e">
        <f t="shared" si="89"/>
        <v>#N/A</v>
      </c>
      <c r="L134" t="e">
        <f t="shared" si="90"/>
        <v>#N/A</v>
      </c>
      <c r="M134" t="e">
        <f t="shared" si="91"/>
        <v>#N/A</v>
      </c>
      <c r="N134" t="e">
        <f t="shared" si="92"/>
        <v>#N/A</v>
      </c>
      <c r="O134" t="e">
        <f t="shared" si="93"/>
        <v>#N/A</v>
      </c>
      <c r="P134" t="e">
        <f t="shared" si="94"/>
        <v>#N/A</v>
      </c>
      <c r="Q134" t="e">
        <f t="shared" si="95"/>
        <v>#N/A</v>
      </c>
      <c r="R134" t="e">
        <f t="shared" si="96"/>
        <v>#N/A</v>
      </c>
      <c r="S134" t="e">
        <f t="shared" si="97"/>
        <v>#N/A</v>
      </c>
      <c r="T134" t="e">
        <f t="shared" si="98"/>
        <v>#N/A</v>
      </c>
      <c r="U134" t="str">
        <f t="shared" si="99"/>
        <v>3000</v>
      </c>
      <c r="V134">
        <f t="shared" si="100"/>
        <v>0.17401203357979655</v>
      </c>
      <c r="W134">
        <f t="shared" si="101"/>
        <v>0.16691021751403809</v>
      </c>
      <c r="X134" t="e">
        <f t="shared" si="102"/>
        <v>#N/A</v>
      </c>
      <c r="Y134" t="e">
        <f t="shared" si="103"/>
        <v>#N/A</v>
      </c>
      <c r="Z134" t="e">
        <f t="shared" si="104"/>
        <v>#N/A</v>
      </c>
      <c r="AA134" t="e">
        <f t="shared" si="105"/>
        <v>#N/A</v>
      </c>
      <c r="AB134" t="e">
        <f t="shared" si="106"/>
        <v>#N/A</v>
      </c>
      <c r="AC134" t="e">
        <f t="shared" si="107"/>
        <v>#N/A</v>
      </c>
      <c r="AD134" t="e">
        <f t="shared" si="108"/>
        <v>#N/A</v>
      </c>
      <c r="AE134" t="e">
        <f t="shared" si="109"/>
        <v>#N/A</v>
      </c>
      <c r="AF134" t="e">
        <f t="shared" si="110"/>
        <v>#N/A</v>
      </c>
      <c r="AG134" t="e">
        <f t="shared" si="111"/>
        <v>#N/A</v>
      </c>
      <c r="AH134" t="e">
        <f t="shared" si="112"/>
        <v>#N/A</v>
      </c>
      <c r="AI134" t="e">
        <f t="shared" si="113"/>
        <v>#N/A</v>
      </c>
      <c r="AJ134" t="e">
        <f t="shared" si="114"/>
        <v>#N/A</v>
      </c>
      <c r="AK134" t="e">
        <f t="shared" si="115"/>
        <v>#N/A</v>
      </c>
      <c r="AL134" t="e">
        <f t="shared" si="116"/>
        <v>#N/A</v>
      </c>
      <c r="AM134" t="e">
        <f t="shared" si="117"/>
        <v>#N/A</v>
      </c>
      <c r="AN134" t="e">
        <f t="shared" si="118"/>
        <v>#N/A</v>
      </c>
      <c r="AO134" t="e">
        <f t="shared" si="119"/>
        <v>#N/A</v>
      </c>
      <c r="AP134" t="e">
        <f t="shared" si="120"/>
        <v>#N/A</v>
      </c>
      <c r="AQ134" t="e">
        <f t="shared" si="121"/>
        <v>#N/A</v>
      </c>
      <c r="AR134" t="e">
        <f t="shared" si="122"/>
        <v>#N/A</v>
      </c>
      <c r="AS134" t="e">
        <f t="shared" si="123"/>
        <v>#N/A</v>
      </c>
      <c r="AT134" t="e">
        <f t="shared" si="124"/>
        <v>#N/A</v>
      </c>
      <c r="AU134" t="e">
        <f t="shared" si="125"/>
        <v>#N/A</v>
      </c>
    </row>
    <row r="135" spans="1:47" x14ac:dyDescent="0.3">
      <c r="A135" s="37" t="str">
        <f>日行情按到期月份分类!A135</f>
        <v>P91月</v>
      </c>
      <c r="B135" s="37" t="str">
        <f>日行情按到期月份分类!B135</f>
        <v>M1901-P-3050</v>
      </c>
      <c r="C135" s="37" t="str">
        <f>日行情按到期月份分类!C135</f>
        <v>豆粕期权M1901-P-3050</v>
      </c>
      <c r="D135" s="37">
        <f>日行情按到期月份分类!H135</f>
        <v>0.16911617990225553</v>
      </c>
      <c r="E135" s="37">
        <f>IFERROR(VLOOKUP(B135,yesterday!$A$12:$G$2950,7,FALSE),0)</f>
        <v>0.16457249938793483</v>
      </c>
      <c r="F135" t="e">
        <f t="shared" si="84"/>
        <v>#N/A</v>
      </c>
      <c r="G135" t="e">
        <f t="shared" si="85"/>
        <v>#N/A</v>
      </c>
      <c r="H135" t="e">
        <f t="shared" si="86"/>
        <v>#N/A</v>
      </c>
      <c r="I135" t="e">
        <f t="shared" si="87"/>
        <v>#N/A</v>
      </c>
      <c r="J135" t="e">
        <f t="shared" si="88"/>
        <v>#N/A</v>
      </c>
      <c r="K135" t="e">
        <f t="shared" si="89"/>
        <v>#N/A</v>
      </c>
      <c r="L135" t="e">
        <f t="shared" si="90"/>
        <v>#N/A</v>
      </c>
      <c r="M135" t="e">
        <f t="shared" si="91"/>
        <v>#N/A</v>
      </c>
      <c r="N135" t="e">
        <f t="shared" si="92"/>
        <v>#N/A</v>
      </c>
      <c r="O135" t="e">
        <f t="shared" si="93"/>
        <v>#N/A</v>
      </c>
      <c r="P135" t="e">
        <f t="shared" si="94"/>
        <v>#N/A</v>
      </c>
      <c r="Q135" t="e">
        <f t="shared" si="95"/>
        <v>#N/A</v>
      </c>
      <c r="R135" t="e">
        <f t="shared" si="96"/>
        <v>#N/A</v>
      </c>
      <c r="S135" t="e">
        <f t="shared" si="97"/>
        <v>#N/A</v>
      </c>
      <c r="T135" t="e">
        <f t="shared" si="98"/>
        <v>#N/A</v>
      </c>
      <c r="U135" t="str">
        <f t="shared" si="99"/>
        <v>3050</v>
      </c>
      <c r="V135">
        <f t="shared" si="100"/>
        <v>0.16911617990225553</v>
      </c>
      <c r="W135">
        <f t="shared" si="101"/>
        <v>0.16457249938793483</v>
      </c>
      <c r="X135" t="e">
        <f t="shared" si="102"/>
        <v>#N/A</v>
      </c>
      <c r="Y135" t="e">
        <f t="shared" si="103"/>
        <v>#N/A</v>
      </c>
      <c r="Z135" t="e">
        <f t="shared" si="104"/>
        <v>#N/A</v>
      </c>
      <c r="AA135" t="e">
        <f t="shared" si="105"/>
        <v>#N/A</v>
      </c>
      <c r="AB135" t="e">
        <f t="shared" si="106"/>
        <v>#N/A</v>
      </c>
      <c r="AC135" t="e">
        <f t="shared" si="107"/>
        <v>#N/A</v>
      </c>
      <c r="AD135" t="e">
        <f t="shared" si="108"/>
        <v>#N/A</v>
      </c>
      <c r="AE135" t="e">
        <f t="shared" si="109"/>
        <v>#N/A</v>
      </c>
      <c r="AF135" t="e">
        <f t="shared" si="110"/>
        <v>#N/A</v>
      </c>
      <c r="AG135" t="e">
        <f t="shared" si="111"/>
        <v>#N/A</v>
      </c>
      <c r="AH135" t="e">
        <f t="shared" si="112"/>
        <v>#N/A</v>
      </c>
      <c r="AI135" t="e">
        <f t="shared" si="113"/>
        <v>#N/A</v>
      </c>
      <c r="AJ135" t="e">
        <f t="shared" si="114"/>
        <v>#N/A</v>
      </c>
      <c r="AK135" t="e">
        <f t="shared" si="115"/>
        <v>#N/A</v>
      </c>
      <c r="AL135" t="e">
        <f t="shared" si="116"/>
        <v>#N/A</v>
      </c>
      <c r="AM135" t="e">
        <f t="shared" si="117"/>
        <v>#N/A</v>
      </c>
      <c r="AN135" t="e">
        <f t="shared" si="118"/>
        <v>#N/A</v>
      </c>
      <c r="AO135" t="e">
        <f t="shared" si="119"/>
        <v>#N/A</v>
      </c>
      <c r="AP135" t="e">
        <f t="shared" si="120"/>
        <v>#N/A</v>
      </c>
      <c r="AQ135" t="e">
        <f t="shared" si="121"/>
        <v>#N/A</v>
      </c>
      <c r="AR135" t="e">
        <f t="shared" si="122"/>
        <v>#N/A</v>
      </c>
      <c r="AS135" t="e">
        <f t="shared" si="123"/>
        <v>#N/A</v>
      </c>
      <c r="AT135" t="e">
        <f t="shared" si="124"/>
        <v>#N/A</v>
      </c>
      <c r="AU135" t="e">
        <f t="shared" si="125"/>
        <v>#N/A</v>
      </c>
    </row>
    <row r="136" spans="1:47" x14ac:dyDescent="0.3">
      <c r="A136" s="37" t="str">
        <f>日行情按到期月份分类!A136</f>
        <v>P91月</v>
      </c>
      <c r="B136" s="37" t="str">
        <f>日行情按到期月份分类!B136</f>
        <v>M1901-P-3100</v>
      </c>
      <c r="C136" s="37" t="str">
        <f>日行情按到期月份分类!C136</f>
        <v>豆粕期权M1901-P-3100</v>
      </c>
      <c r="D136" s="37">
        <f>日行情按到期月份分类!H136</f>
        <v>0.1670923688530922</v>
      </c>
      <c r="E136" s="37">
        <f>IFERROR(VLOOKUP(B136,yesterday!$A$12:$G$2950,7,FALSE),0)</f>
        <v>0.16326996234200897</v>
      </c>
      <c r="F136" t="e">
        <f t="shared" si="84"/>
        <v>#N/A</v>
      </c>
      <c r="G136" t="e">
        <f t="shared" si="85"/>
        <v>#N/A</v>
      </c>
      <c r="H136" t="e">
        <f t="shared" si="86"/>
        <v>#N/A</v>
      </c>
      <c r="I136" t="e">
        <f t="shared" si="87"/>
        <v>#N/A</v>
      </c>
      <c r="J136" t="e">
        <f t="shared" si="88"/>
        <v>#N/A</v>
      </c>
      <c r="K136" t="e">
        <f t="shared" si="89"/>
        <v>#N/A</v>
      </c>
      <c r="L136" t="e">
        <f t="shared" si="90"/>
        <v>#N/A</v>
      </c>
      <c r="M136" t="e">
        <f t="shared" si="91"/>
        <v>#N/A</v>
      </c>
      <c r="N136" t="e">
        <f t="shared" si="92"/>
        <v>#N/A</v>
      </c>
      <c r="O136" t="e">
        <f t="shared" si="93"/>
        <v>#N/A</v>
      </c>
      <c r="P136" t="e">
        <f t="shared" si="94"/>
        <v>#N/A</v>
      </c>
      <c r="Q136" t="e">
        <f t="shared" si="95"/>
        <v>#N/A</v>
      </c>
      <c r="R136" t="e">
        <f t="shared" si="96"/>
        <v>#N/A</v>
      </c>
      <c r="S136" t="e">
        <f t="shared" si="97"/>
        <v>#N/A</v>
      </c>
      <c r="T136" t="e">
        <f t="shared" si="98"/>
        <v>#N/A</v>
      </c>
      <c r="U136" t="str">
        <f t="shared" si="99"/>
        <v>3100</v>
      </c>
      <c r="V136">
        <f t="shared" si="100"/>
        <v>0.1670923688530922</v>
      </c>
      <c r="W136">
        <f t="shared" si="101"/>
        <v>0.16326996234200897</v>
      </c>
      <c r="X136" t="e">
        <f t="shared" si="102"/>
        <v>#N/A</v>
      </c>
      <c r="Y136" t="e">
        <f t="shared" si="103"/>
        <v>#N/A</v>
      </c>
      <c r="Z136" t="e">
        <f t="shared" si="104"/>
        <v>#N/A</v>
      </c>
      <c r="AA136" t="e">
        <f t="shared" si="105"/>
        <v>#N/A</v>
      </c>
      <c r="AB136" t="e">
        <f t="shared" si="106"/>
        <v>#N/A</v>
      </c>
      <c r="AC136" t="e">
        <f t="shared" si="107"/>
        <v>#N/A</v>
      </c>
      <c r="AD136" t="e">
        <f t="shared" si="108"/>
        <v>#N/A</v>
      </c>
      <c r="AE136" t="e">
        <f t="shared" si="109"/>
        <v>#N/A</v>
      </c>
      <c r="AF136" t="e">
        <f t="shared" si="110"/>
        <v>#N/A</v>
      </c>
      <c r="AG136" t="e">
        <f t="shared" si="111"/>
        <v>#N/A</v>
      </c>
      <c r="AH136" t="e">
        <f t="shared" si="112"/>
        <v>#N/A</v>
      </c>
      <c r="AI136" t="e">
        <f t="shared" si="113"/>
        <v>#N/A</v>
      </c>
      <c r="AJ136" t="e">
        <f t="shared" si="114"/>
        <v>#N/A</v>
      </c>
      <c r="AK136" t="e">
        <f t="shared" si="115"/>
        <v>#N/A</v>
      </c>
      <c r="AL136" t="e">
        <f t="shared" si="116"/>
        <v>#N/A</v>
      </c>
      <c r="AM136" t="e">
        <f t="shared" si="117"/>
        <v>#N/A</v>
      </c>
      <c r="AN136" t="e">
        <f t="shared" si="118"/>
        <v>#N/A</v>
      </c>
      <c r="AO136" t="e">
        <f t="shared" si="119"/>
        <v>#N/A</v>
      </c>
      <c r="AP136" t="e">
        <f t="shared" si="120"/>
        <v>#N/A</v>
      </c>
      <c r="AQ136" t="e">
        <f t="shared" si="121"/>
        <v>#N/A</v>
      </c>
      <c r="AR136" t="e">
        <f t="shared" si="122"/>
        <v>#N/A</v>
      </c>
      <c r="AS136" t="e">
        <f t="shared" si="123"/>
        <v>#N/A</v>
      </c>
      <c r="AT136" t="e">
        <f t="shared" si="124"/>
        <v>#N/A</v>
      </c>
      <c r="AU136" t="e">
        <f t="shared" si="125"/>
        <v>#N/A</v>
      </c>
    </row>
    <row r="137" spans="1:47" x14ac:dyDescent="0.3">
      <c r="A137" s="37" t="str">
        <f>日行情按到期月份分类!A137</f>
        <v>P91月</v>
      </c>
      <c r="B137" s="37" t="str">
        <f>日行情按到期月份分类!B137</f>
        <v>M1901-P-3150</v>
      </c>
      <c r="C137" s="37" t="str">
        <f>日行情按到期月份分类!C137</f>
        <v>豆粕期权M1901-P-3150</v>
      </c>
      <c r="D137" s="37">
        <f>日行情按到期月份分类!H137</f>
        <v>0.16584043602406978</v>
      </c>
      <c r="E137" s="37">
        <f>IFERROR(VLOOKUP(B137,yesterday!$A$12:$G$2950,7,FALSE),0)</f>
        <v>0.16374059944055974</v>
      </c>
      <c r="F137" t="e">
        <f t="shared" si="84"/>
        <v>#N/A</v>
      </c>
      <c r="G137" t="e">
        <f t="shared" si="85"/>
        <v>#N/A</v>
      </c>
      <c r="H137" t="e">
        <f t="shared" si="86"/>
        <v>#N/A</v>
      </c>
      <c r="I137" t="e">
        <f t="shared" si="87"/>
        <v>#N/A</v>
      </c>
      <c r="J137" t="e">
        <f t="shared" si="88"/>
        <v>#N/A</v>
      </c>
      <c r="K137" t="e">
        <f t="shared" si="89"/>
        <v>#N/A</v>
      </c>
      <c r="L137" t="e">
        <f t="shared" si="90"/>
        <v>#N/A</v>
      </c>
      <c r="M137" t="e">
        <f t="shared" si="91"/>
        <v>#N/A</v>
      </c>
      <c r="N137" t="e">
        <f t="shared" si="92"/>
        <v>#N/A</v>
      </c>
      <c r="O137" t="e">
        <f t="shared" si="93"/>
        <v>#N/A</v>
      </c>
      <c r="P137" t="e">
        <f t="shared" si="94"/>
        <v>#N/A</v>
      </c>
      <c r="Q137" t="e">
        <f t="shared" si="95"/>
        <v>#N/A</v>
      </c>
      <c r="R137" t="e">
        <f t="shared" si="96"/>
        <v>#N/A</v>
      </c>
      <c r="S137" t="e">
        <f t="shared" si="97"/>
        <v>#N/A</v>
      </c>
      <c r="T137" t="e">
        <f t="shared" si="98"/>
        <v>#N/A</v>
      </c>
      <c r="U137" t="str">
        <f t="shared" si="99"/>
        <v>3150</v>
      </c>
      <c r="V137">
        <f t="shared" si="100"/>
        <v>0.16584043602406978</v>
      </c>
      <c r="W137">
        <f t="shared" si="101"/>
        <v>0.16374059944055974</v>
      </c>
      <c r="X137" t="e">
        <f t="shared" si="102"/>
        <v>#N/A</v>
      </c>
      <c r="Y137" t="e">
        <f t="shared" si="103"/>
        <v>#N/A</v>
      </c>
      <c r="Z137" t="e">
        <f t="shared" si="104"/>
        <v>#N/A</v>
      </c>
      <c r="AA137" t="e">
        <f t="shared" si="105"/>
        <v>#N/A</v>
      </c>
      <c r="AB137" t="e">
        <f t="shared" si="106"/>
        <v>#N/A</v>
      </c>
      <c r="AC137" t="e">
        <f t="shared" si="107"/>
        <v>#N/A</v>
      </c>
      <c r="AD137" t="e">
        <f t="shared" si="108"/>
        <v>#N/A</v>
      </c>
      <c r="AE137" t="e">
        <f t="shared" si="109"/>
        <v>#N/A</v>
      </c>
      <c r="AF137" t="e">
        <f t="shared" si="110"/>
        <v>#N/A</v>
      </c>
      <c r="AG137" t="e">
        <f t="shared" si="111"/>
        <v>#N/A</v>
      </c>
      <c r="AH137" t="e">
        <f t="shared" si="112"/>
        <v>#N/A</v>
      </c>
      <c r="AI137" t="e">
        <f t="shared" si="113"/>
        <v>#N/A</v>
      </c>
      <c r="AJ137" t="e">
        <f t="shared" si="114"/>
        <v>#N/A</v>
      </c>
      <c r="AK137" t="e">
        <f t="shared" si="115"/>
        <v>#N/A</v>
      </c>
      <c r="AL137" t="e">
        <f t="shared" si="116"/>
        <v>#N/A</v>
      </c>
      <c r="AM137" t="e">
        <f t="shared" si="117"/>
        <v>#N/A</v>
      </c>
      <c r="AN137" t="e">
        <f t="shared" si="118"/>
        <v>#N/A</v>
      </c>
      <c r="AO137" t="e">
        <f t="shared" si="119"/>
        <v>#N/A</v>
      </c>
      <c r="AP137" t="e">
        <f t="shared" si="120"/>
        <v>#N/A</v>
      </c>
      <c r="AQ137" t="e">
        <f t="shared" si="121"/>
        <v>#N/A</v>
      </c>
      <c r="AR137" t="e">
        <f t="shared" si="122"/>
        <v>#N/A</v>
      </c>
      <c r="AS137" t="e">
        <f t="shared" si="123"/>
        <v>#N/A</v>
      </c>
      <c r="AT137" t="e">
        <f t="shared" si="124"/>
        <v>#N/A</v>
      </c>
      <c r="AU137" t="e">
        <f t="shared" si="125"/>
        <v>#N/A</v>
      </c>
    </row>
    <row r="138" spans="1:47" x14ac:dyDescent="0.3">
      <c r="A138" s="37" t="str">
        <f>日行情按到期月份分类!A138</f>
        <v>P91月</v>
      </c>
      <c r="B138" s="37" t="str">
        <f>日行情按到期月份分类!B138</f>
        <v>M1901-P-3200</v>
      </c>
      <c r="C138" s="37" t="str">
        <f>日行情按到期月份分类!C138</f>
        <v>豆粕期权M1901-P-3200</v>
      </c>
      <c r="D138" s="37">
        <f>日行情按到期月份分类!H138</f>
        <v>0.1655364530956745</v>
      </c>
      <c r="E138" s="37">
        <f>IFERROR(VLOOKUP(B138,yesterday!$A$12:$G$2950,7,FALSE),0)</f>
        <v>0.16468109877921638</v>
      </c>
      <c r="F138" t="e">
        <f t="shared" si="84"/>
        <v>#N/A</v>
      </c>
      <c r="G138" t="e">
        <f t="shared" si="85"/>
        <v>#N/A</v>
      </c>
      <c r="H138" t="e">
        <f t="shared" si="86"/>
        <v>#N/A</v>
      </c>
      <c r="I138" t="e">
        <f t="shared" si="87"/>
        <v>#N/A</v>
      </c>
      <c r="J138" t="e">
        <f t="shared" si="88"/>
        <v>#N/A</v>
      </c>
      <c r="K138" t="e">
        <f t="shared" si="89"/>
        <v>#N/A</v>
      </c>
      <c r="L138" t="e">
        <f t="shared" si="90"/>
        <v>#N/A</v>
      </c>
      <c r="M138" t="e">
        <f t="shared" si="91"/>
        <v>#N/A</v>
      </c>
      <c r="N138" t="e">
        <f t="shared" si="92"/>
        <v>#N/A</v>
      </c>
      <c r="O138" t="e">
        <f t="shared" si="93"/>
        <v>#N/A</v>
      </c>
      <c r="P138" t="e">
        <f t="shared" si="94"/>
        <v>#N/A</v>
      </c>
      <c r="Q138" t="e">
        <f t="shared" si="95"/>
        <v>#N/A</v>
      </c>
      <c r="R138" t="e">
        <f t="shared" si="96"/>
        <v>#N/A</v>
      </c>
      <c r="S138" t="e">
        <f t="shared" si="97"/>
        <v>#N/A</v>
      </c>
      <c r="T138" t="e">
        <f t="shared" si="98"/>
        <v>#N/A</v>
      </c>
      <c r="U138" t="str">
        <f t="shared" si="99"/>
        <v>3200</v>
      </c>
      <c r="V138">
        <f t="shared" si="100"/>
        <v>0.1655364530956745</v>
      </c>
      <c r="W138">
        <f t="shared" si="101"/>
        <v>0.16468109877921638</v>
      </c>
      <c r="X138" t="e">
        <f t="shared" si="102"/>
        <v>#N/A</v>
      </c>
      <c r="Y138" t="e">
        <f t="shared" si="103"/>
        <v>#N/A</v>
      </c>
      <c r="Z138" t="e">
        <f t="shared" si="104"/>
        <v>#N/A</v>
      </c>
      <c r="AA138" t="e">
        <f t="shared" si="105"/>
        <v>#N/A</v>
      </c>
      <c r="AB138" t="e">
        <f t="shared" si="106"/>
        <v>#N/A</v>
      </c>
      <c r="AC138" t="e">
        <f t="shared" si="107"/>
        <v>#N/A</v>
      </c>
      <c r="AD138" t="e">
        <f t="shared" si="108"/>
        <v>#N/A</v>
      </c>
      <c r="AE138" t="e">
        <f t="shared" si="109"/>
        <v>#N/A</v>
      </c>
      <c r="AF138" t="e">
        <f t="shared" si="110"/>
        <v>#N/A</v>
      </c>
      <c r="AG138" t="e">
        <f t="shared" si="111"/>
        <v>#N/A</v>
      </c>
      <c r="AH138" t="e">
        <f t="shared" si="112"/>
        <v>#N/A</v>
      </c>
      <c r="AI138" t="e">
        <f t="shared" si="113"/>
        <v>#N/A</v>
      </c>
      <c r="AJ138" t="e">
        <f t="shared" si="114"/>
        <v>#N/A</v>
      </c>
      <c r="AK138" t="e">
        <f t="shared" si="115"/>
        <v>#N/A</v>
      </c>
      <c r="AL138" t="e">
        <f t="shared" si="116"/>
        <v>#N/A</v>
      </c>
      <c r="AM138" t="e">
        <f t="shared" si="117"/>
        <v>#N/A</v>
      </c>
      <c r="AN138" t="e">
        <f t="shared" si="118"/>
        <v>#N/A</v>
      </c>
      <c r="AO138" t="e">
        <f t="shared" si="119"/>
        <v>#N/A</v>
      </c>
      <c r="AP138" t="e">
        <f t="shared" si="120"/>
        <v>#N/A</v>
      </c>
      <c r="AQ138" t="e">
        <f t="shared" si="121"/>
        <v>#N/A</v>
      </c>
      <c r="AR138" t="e">
        <f t="shared" si="122"/>
        <v>#N/A</v>
      </c>
      <c r="AS138" t="e">
        <f t="shared" si="123"/>
        <v>#N/A</v>
      </c>
      <c r="AT138" t="e">
        <f t="shared" si="124"/>
        <v>#N/A</v>
      </c>
      <c r="AU138" t="e">
        <f t="shared" si="125"/>
        <v>#N/A</v>
      </c>
    </row>
    <row r="139" spans="1:47" x14ac:dyDescent="0.3">
      <c r="A139" s="37" t="str">
        <f>日行情按到期月份分类!A139</f>
        <v>P91月</v>
      </c>
      <c r="B139" s="37" t="str">
        <f>日行情按到期月份分类!B139</f>
        <v>M1901-P-3250</v>
      </c>
      <c r="C139" s="37" t="str">
        <f>日行情按到期月份分类!C139</f>
        <v>豆粕期权M1901-P-3250</v>
      </c>
      <c r="D139" s="37">
        <f>日行情按到期月份分类!H139</f>
        <v>0.16997961062788963</v>
      </c>
      <c r="E139" s="37">
        <f>IFERROR(VLOOKUP(B139,yesterday!$A$12:$G$2950,7,FALSE),0)</f>
        <v>0.16711895245820285</v>
      </c>
      <c r="F139" t="e">
        <f t="shared" si="84"/>
        <v>#N/A</v>
      </c>
      <c r="G139" t="e">
        <f t="shared" si="85"/>
        <v>#N/A</v>
      </c>
      <c r="H139" t="e">
        <f t="shared" si="86"/>
        <v>#N/A</v>
      </c>
      <c r="I139" t="e">
        <f t="shared" si="87"/>
        <v>#N/A</v>
      </c>
      <c r="J139" t="e">
        <f t="shared" si="88"/>
        <v>#N/A</v>
      </c>
      <c r="K139" t="e">
        <f t="shared" si="89"/>
        <v>#N/A</v>
      </c>
      <c r="L139" t="e">
        <f t="shared" si="90"/>
        <v>#N/A</v>
      </c>
      <c r="M139" t="e">
        <f t="shared" si="91"/>
        <v>#N/A</v>
      </c>
      <c r="N139" t="e">
        <f t="shared" si="92"/>
        <v>#N/A</v>
      </c>
      <c r="O139" t="e">
        <f t="shared" si="93"/>
        <v>#N/A</v>
      </c>
      <c r="P139" t="e">
        <f t="shared" si="94"/>
        <v>#N/A</v>
      </c>
      <c r="Q139" t="e">
        <f t="shared" si="95"/>
        <v>#N/A</v>
      </c>
      <c r="R139" t="e">
        <f t="shared" si="96"/>
        <v>#N/A</v>
      </c>
      <c r="S139" t="e">
        <f t="shared" si="97"/>
        <v>#N/A</v>
      </c>
      <c r="T139" t="e">
        <f t="shared" si="98"/>
        <v>#N/A</v>
      </c>
      <c r="U139" t="str">
        <f t="shared" si="99"/>
        <v>3250</v>
      </c>
      <c r="V139">
        <f t="shared" si="100"/>
        <v>0.16997961062788963</v>
      </c>
      <c r="W139">
        <f t="shared" si="101"/>
        <v>0.16711895245820285</v>
      </c>
      <c r="X139" t="e">
        <f t="shared" si="102"/>
        <v>#N/A</v>
      </c>
      <c r="Y139" t="e">
        <f t="shared" si="103"/>
        <v>#N/A</v>
      </c>
      <c r="Z139" t="e">
        <f t="shared" si="104"/>
        <v>#N/A</v>
      </c>
      <c r="AA139" t="e">
        <f t="shared" si="105"/>
        <v>#N/A</v>
      </c>
      <c r="AB139" t="e">
        <f t="shared" si="106"/>
        <v>#N/A</v>
      </c>
      <c r="AC139" t="e">
        <f t="shared" si="107"/>
        <v>#N/A</v>
      </c>
      <c r="AD139" t="e">
        <f t="shared" si="108"/>
        <v>#N/A</v>
      </c>
      <c r="AE139" t="e">
        <f t="shared" si="109"/>
        <v>#N/A</v>
      </c>
      <c r="AF139" t="e">
        <f t="shared" si="110"/>
        <v>#N/A</v>
      </c>
      <c r="AG139" t="e">
        <f t="shared" si="111"/>
        <v>#N/A</v>
      </c>
      <c r="AH139" t="e">
        <f t="shared" si="112"/>
        <v>#N/A</v>
      </c>
      <c r="AI139" t="e">
        <f t="shared" si="113"/>
        <v>#N/A</v>
      </c>
      <c r="AJ139" t="e">
        <f t="shared" si="114"/>
        <v>#N/A</v>
      </c>
      <c r="AK139" t="e">
        <f t="shared" si="115"/>
        <v>#N/A</v>
      </c>
      <c r="AL139" t="e">
        <f t="shared" si="116"/>
        <v>#N/A</v>
      </c>
      <c r="AM139" t="e">
        <f t="shared" si="117"/>
        <v>#N/A</v>
      </c>
      <c r="AN139" t="e">
        <f t="shared" si="118"/>
        <v>#N/A</v>
      </c>
      <c r="AO139" t="e">
        <f t="shared" si="119"/>
        <v>#N/A</v>
      </c>
      <c r="AP139" t="e">
        <f t="shared" si="120"/>
        <v>#N/A</v>
      </c>
      <c r="AQ139" t="e">
        <f t="shared" si="121"/>
        <v>#N/A</v>
      </c>
      <c r="AR139" t="e">
        <f t="shared" si="122"/>
        <v>#N/A</v>
      </c>
      <c r="AS139" t="e">
        <f t="shared" si="123"/>
        <v>#N/A</v>
      </c>
      <c r="AT139" t="e">
        <f t="shared" si="124"/>
        <v>#N/A</v>
      </c>
      <c r="AU139" t="e">
        <f t="shared" si="125"/>
        <v>#N/A</v>
      </c>
    </row>
    <row r="140" spans="1:47" x14ac:dyDescent="0.3">
      <c r="A140" s="37" t="str">
        <f>日行情按到期月份分类!A140</f>
        <v>P91月</v>
      </c>
      <c r="B140" s="37" t="str">
        <f>日行情按到期月份分类!B140</f>
        <v>M1901-P-3300</v>
      </c>
      <c r="C140" s="37" t="str">
        <f>日行情按到期月份分类!C140</f>
        <v>豆粕期权M1901-P-3300</v>
      </c>
      <c r="D140" s="37">
        <f>日行情按到期月份分类!H140</f>
        <v>0.17144650707088405</v>
      </c>
      <c r="E140" s="37">
        <f>IFERROR(VLOOKUP(B140,yesterday!$A$12:$G$2950,7,FALSE),0)</f>
        <v>0.1685659111973643</v>
      </c>
      <c r="F140" t="e">
        <f t="shared" si="84"/>
        <v>#N/A</v>
      </c>
      <c r="G140" t="e">
        <f t="shared" si="85"/>
        <v>#N/A</v>
      </c>
      <c r="H140" t="e">
        <f t="shared" si="86"/>
        <v>#N/A</v>
      </c>
      <c r="I140" t="e">
        <f t="shared" si="87"/>
        <v>#N/A</v>
      </c>
      <c r="J140" t="e">
        <f t="shared" si="88"/>
        <v>#N/A</v>
      </c>
      <c r="K140" t="e">
        <f t="shared" si="89"/>
        <v>#N/A</v>
      </c>
      <c r="L140" t="e">
        <f t="shared" si="90"/>
        <v>#N/A</v>
      </c>
      <c r="M140" t="e">
        <f t="shared" si="91"/>
        <v>#N/A</v>
      </c>
      <c r="N140" t="e">
        <f t="shared" si="92"/>
        <v>#N/A</v>
      </c>
      <c r="O140" t="e">
        <f t="shared" si="93"/>
        <v>#N/A</v>
      </c>
      <c r="P140" t="e">
        <f t="shared" si="94"/>
        <v>#N/A</v>
      </c>
      <c r="Q140" t="e">
        <f t="shared" si="95"/>
        <v>#N/A</v>
      </c>
      <c r="R140" t="e">
        <f t="shared" si="96"/>
        <v>#N/A</v>
      </c>
      <c r="S140" t="e">
        <f t="shared" si="97"/>
        <v>#N/A</v>
      </c>
      <c r="T140" t="e">
        <f t="shared" si="98"/>
        <v>#N/A</v>
      </c>
      <c r="U140" t="str">
        <f t="shared" si="99"/>
        <v>3300</v>
      </c>
      <c r="V140">
        <f t="shared" si="100"/>
        <v>0.17144650707088405</v>
      </c>
      <c r="W140">
        <f t="shared" si="101"/>
        <v>0.1685659111973643</v>
      </c>
      <c r="X140" t="e">
        <f t="shared" si="102"/>
        <v>#N/A</v>
      </c>
      <c r="Y140" t="e">
        <f t="shared" si="103"/>
        <v>#N/A</v>
      </c>
      <c r="Z140" t="e">
        <f t="shared" si="104"/>
        <v>#N/A</v>
      </c>
      <c r="AA140" t="e">
        <f t="shared" si="105"/>
        <v>#N/A</v>
      </c>
      <c r="AB140" t="e">
        <f t="shared" si="106"/>
        <v>#N/A</v>
      </c>
      <c r="AC140" t="e">
        <f t="shared" si="107"/>
        <v>#N/A</v>
      </c>
      <c r="AD140" t="e">
        <f t="shared" si="108"/>
        <v>#N/A</v>
      </c>
      <c r="AE140" t="e">
        <f t="shared" si="109"/>
        <v>#N/A</v>
      </c>
      <c r="AF140" t="e">
        <f t="shared" si="110"/>
        <v>#N/A</v>
      </c>
      <c r="AG140" t="e">
        <f t="shared" si="111"/>
        <v>#N/A</v>
      </c>
      <c r="AH140" t="e">
        <f t="shared" si="112"/>
        <v>#N/A</v>
      </c>
      <c r="AI140" t="e">
        <f t="shared" si="113"/>
        <v>#N/A</v>
      </c>
      <c r="AJ140" t="e">
        <f t="shared" si="114"/>
        <v>#N/A</v>
      </c>
      <c r="AK140" t="e">
        <f t="shared" si="115"/>
        <v>#N/A</v>
      </c>
      <c r="AL140" t="e">
        <f t="shared" si="116"/>
        <v>#N/A</v>
      </c>
      <c r="AM140" t="e">
        <f t="shared" si="117"/>
        <v>#N/A</v>
      </c>
      <c r="AN140" t="e">
        <f t="shared" si="118"/>
        <v>#N/A</v>
      </c>
      <c r="AO140" t="e">
        <f t="shared" si="119"/>
        <v>#N/A</v>
      </c>
      <c r="AP140" t="e">
        <f t="shared" si="120"/>
        <v>#N/A</v>
      </c>
      <c r="AQ140" t="e">
        <f t="shared" si="121"/>
        <v>#N/A</v>
      </c>
      <c r="AR140" t="e">
        <f t="shared" si="122"/>
        <v>#N/A</v>
      </c>
      <c r="AS140" t="e">
        <f t="shared" si="123"/>
        <v>#N/A</v>
      </c>
      <c r="AT140" t="e">
        <f t="shared" si="124"/>
        <v>#N/A</v>
      </c>
      <c r="AU140" t="e">
        <f t="shared" si="125"/>
        <v>#N/A</v>
      </c>
    </row>
    <row r="141" spans="1:47" x14ac:dyDescent="0.3">
      <c r="A141" s="37" t="str">
        <f>日行情按到期月份分类!A141</f>
        <v>P91月</v>
      </c>
      <c r="B141" s="37" t="str">
        <f>日行情按到期月份分类!B141</f>
        <v>M1901-P-3350</v>
      </c>
      <c r="C141" s="37" t="str">
        <f>日行情按到期月份分类!C141</f>
        <v>豆粕期权M1901-P-3350</v>
      </c>
      <c r="D141" s="37">
        <f>日行情按到期月份分类!H141</f>
        <v>0.17382460724286736</v>
      </c>
      <c r="E141" s="37">
        <f>IFERROR(VLOOKUP(B141,yesterday!$A$12:$G$2950,7,FALSE),0)</f>
        <v>0.1751262204191088</v>
      </c>
      <c r="F141" t="e">
        <f t="shared" si="84"/>
        <v>#N/A</v>
      </c>
      <c r="G141" t="e">
        <f t="shared" si="85"/>
        <v>#N/A</v>
      </c>
      <c r="H141" t="e">
        <f t="shared" si="86"/>
        <v>#N/A</v>
      </c>
      <c r="I141" t="e">
        <f t="shared" si="87"/>
        <v>#N/A</v>
      </c>
      <c r="J141" t="e">
        <f t="shared" si="88"/>
        <v>#N/A</v>
      </c>
      <c r="K141" t="e">
        <f t="shared" si="89"/>
        <v>#N/A</v>
      </c>
      <c r="L141" t="e">
        <f t="shared" si="90"/>
        <v>#N/A</v>
      </c>
      <c r="M141" t="e">
        <f t="shared" si="91"/>
        <v>#N/A</v>
      </c>
      <c r="N141" t="e">
        <f t="shared" si="92"/>
        <v>#N/A</v>
      </c>
      <c r="O141" t="e">
        <f t="shared" si="93"/>
        <v>#N/A</v>
      </c>
      <c r="P141" t="e">
        <f t="shared" si="94"/>
        <v>#N/A</v>
      </c>
      <c r="Q141" t="e">
        <f t="shared" si="95"/>
        <v>#N/A</v>
      </c>
      <c r="R141" t="e">
        <f t="shared" si="96"/>
        <v>#N/A</v>
      </c>
      <c r="S141" t="e">
        <f t="shared" si="97"/>
        <v>#N/A</v>
      </c>
      <c r="T141" t="e">
        <f t="shared" si="98"/>
        <v>#N/A</v>
      </c>
      <c r="U141" t="str">
        <f t="shared" si="99"/>
        <v>3350</v>
      </c>
      <c r="V141">
        <f t="shared" si="100"/>
        <v>0.17382460724286736</v>
      </c>
      <c r="W141">
        <f t="shared" si="101"/>
        <v>0.1751262204191088</v>
      </c>
      <c r="X141" t="e">
        <f t="shared" si="102"/>
        <v>#N/A</v>
      </c>
      <c r="Y141" t="e">
        <f t="shared" si="103"/>
        <v>#N/A</v>
      </c>
      <c r="Z141" t="e">
        <f t="shared" si="104"/>
        <v>#N/A</v>
      </c>
      <c r="AA141" t="e">
        <f t="shared" si="105"/>
        <v>#N/A</v>
      </c>
      <c r="AB141" t="e">
        <f t="shared" si="106"/>
        <v>#N/A</v>
      </c>
      <c r="AC141" t="e">
        <f t="shared" si="107"/>
        <v>#N/A</v>
      </c>
      <c r="AD141" t="e">
        <f t="shared" si="108"/>
        <v>#N/A</v>
      </c>
      <c r="AE141" t="e">
        <f t="shared" si="109"/>
        <v>#N/A</v>
      </c>
      <c r="AF141" t="e">
        <f t="shared" si="110"/>
        <v>#N/A</v>
      </c>
      <c r="AG141" t="e">
        <f t="shared" si="111"/>
        <v>#N/A</v>
      </c>
      <c r="AH141" t="e">
        <f t="shared" si="112"/>
        <v>#N/A</v>
      </c>
      <c r="AI141" t="e">
        <f t="shared" si="113"/>
        <v>#N/A</v>
      </c>
      <c r="AJ141" t="e">
        <f t="shared" si="114"/>
        <v>#N/A</v>
      </c>
      <c r="AK141" t="e">
        <f t="shared" si="115"/>
        <v>#N/A</v>
      </c>
      <c r="AL141" t="e">
        <f t="shared" si="116"/>
        <v>#N/A</v>
      </c>
      <c r="AM141" t="e">
        <f t="shared" si="117"/>
        <v>#N/A</v>
      </c>
      <c r="AN141" t="e">
        <f t="shared" si="118"/>
        <v>#N/A</v>
      </c>
      <c r="AO141" t="e">
        <f t="shared" si="119"/>
        <v>#N/A</v>
      </c>
      <c r="AP141" t="e">
        <f t="shared" si="120"/>
        <v>#N/A</v>
      </c>
      <c r="AQ141" t="e">
        <f t="shared" si="121"/>
        <v>#N/A</v>
      </c>
      <c r="AR141" t="e">
        <f t="shared" si="122"/>
        <v>#N/A</v>
      </c>
      <c r="AS141" t="e">
        <f t="shared" si="123"/>
        <v>#N/A</v>
      </c>
      <c r="AT141" t="e">
        <f t="shared" si="124"/>
        <v>#N/A</v>
      </c>
      <c r="AU141" t="e">
        <f t="shared" si="125"/>
        <v>#N/A</v>
      </c>
    </row>
    <row r="142" spans="1:47" x14ac:dyDescent="0.3">
      <c r="A142" s="37" t="str">
        <f>日行情按到期月份分类!A142</f>
        <v>P91月</v>
      </c>
      <c r="B142" s="37" t="str">
        <f>日行情按到期月份分类!B142</f>
        <v>M1901-P-3400</v>
      </c>
      <c r="C142" s="37" t="str">
        <f>日行情按到期月份分类!C142</f>
        <v>豆粕期权M1901-P-3400</v>
      </c>
      <c r="D142" s="37">
        <f>日行情按到期月份分类!H142</f>
        <v>0.17578261492870745</v>
      </c>
      <c r="E142" s="37">
        <f>IFERROR(VLOOKUP(B142,yesterday!$A$12:$G$2950,7,FALSE),0)</f>
        <v>0.17770769113063808</v>
      </c>
      <c r="F142" t="e">
        <f t="shared" si="84"/>
        <v>#N/A</v>
      </c>
      <c r="G142" t="e">
        <f t="shared" si="85"/>
        <v>#N/A</v>
      </c>
      <c r="H142" t="e">
        <f t="shared" si="86"/>
        <v>#N/A</v>
      </c>
      <c r="I142" t="e">
        <f t="shared" si="87"/>
        <v>#N/A</v>
      </c>
      <c r="J142" t="e">
        <f t="shared" si="88"/>
        <v>#N/A</v>
      </c>
      <c r="K142" t="e">
        <f t="shared" si="89"/>
        <v>#N/A</v>
      </c>
      <c r="L142" t="e">
        <f t="shared" si="90"/>
        <v>#N/A</v>
      </c>
      <c r="M142" t="e">
        <f t="shared" si="91"/>
        <v>#N/A</v>
      </c>
      <c r="N142" t="e">
        <f t="shared" si="92"/>
        <v>#N/A</v>
      </c>
      <c r="O142" t="e">
        <f t="shared" si="93"/>
        <v>#N/A</v>
      </c>
      <c r="P142" t="e">
        <f t="shared" si="94"/>
        <v>#N/A</v>
      </c>
      <c r="Q142" t="e">
        <f t="shared" si="95"/>
        <v>#N/A</v>
      </c>
      <c r="R142" t="e">
        <f t="shared" si="96"/>
        <v>#N/A</v>
      </c>
      <c r="S142" t="e">
        <f t="shared" si="97"/>
        <v>#N/A</v>
      </c>
      <c r="T142" t="e">
        <f t="shared" si="98"/>
        <v>#N/A</v>
      </c>
      <c r="U142" t="str">
        <f t="shared" si="99"/>
        <v>3400</v>
      </c>
      <c r="V142">
        <f t="shared" si="100"/>
        <v>0.17578261492870745</v>
      </c>
      <c r="W142">
        <f t="shared" si="101"/>
        <v>0.17770769113063808</v>
      </c>
      <c r="X142" t="e">
        <f t="shared" si="102"/>
        <v>#N/A</v>
      </c>
      <c r="Y142" t="e">
        <f t="shared" si="103"/>
        <v>#N/A</v>
      </c>
      <c r="Z142" t="e">
        <f t="shared" si="104"/>
        <v>#N/A</v>
      </c>
      <c r="AA142" t="e">
        <f t="shared" si="105"/>
        <v>#N/A</v>
      </c>
      <c r="AB142" t="e">
        <f t="shared" si="106"/>
        <v>#N/A</v>
      </c>
      <c r="AC142" t="e">
        <f t="shared" si="107"/>
        <v>#N/A</v>
      </c>
      <c r="AD142" t="e">
        <f t="shared" si="108"/>
        <v>#N/A</v>
      </c>
      <c r="AE142" t="e">
        <f t="shared" si="109"/>
        <v>#N/A</v>
      </c>
      <c r="AF142" t="e">
        <f t="shared" si="110"/>
        <v>#N/A</v>
      </c>
      <c r="AG142" t="e">
        <f t="shared" si="111"/>
        <v>#N/A</v>
      </c>
      <c r="AH142" t="e">
        <f t="shared" si="112"/>
        <v>#N/A</v>
      </c>
      <c r="AI142" t="e">
        <f t="shared" si="113"/>
        <v>#N/A</v>
      </c>
      <c r="AJ142" t="e">
        <f t="shared" si="114"/>
        <v>#N/A</v>
      </c>
      <c r="AK142" t="e">
        <f t="shared" si="115"/>
        <v>#N/A</v>
      </c>
      <c r="AL142" t="e">
        <f t="shared" si="116"/>
        <v>#N/A</v>
      </c>
      <c r="AM142" t="e">
        <f t="shared" si="117"/>
        <v>#N/A</v>
      </c>
      <c r="AN142" t="e">
        <f t="shared" si="118"/>
        <v>#N/A</v>
      </c>
      <c r="AO142" t="e">
        <f t="shared" si="119"/>
        <v>#N/A</v>
      </c>
      <c r="AP142" t="e">
        <f t="shared" si="120"/>
        <v>#N/A</v>
      </c>
      <c r="AQ142" t="e">
        <f t="shared" si="121"/>
        <v>#N/A</v>
      </c>
      <c r="AR142" t="e">
        <f t="shared" si="122"/>
        <v>#N/A</v>
      </c>
      <c r="AS142" t="e">
        <f t="shared" si="123"/>
        <v>#N/A</v>
      </c>
      <c r="AT142" t="e">
        <f t="shared" si="124"/>
        <v>#N/A</v>
      </c>
      <c r="AU142" t="e">
        <f t="shared" si="125"/>
        <v>#N/A</v>
      </c>
    </row>
    <row r="143" spans="1:47" x14ac:dyDescent="0.3">
      <c r="A143" s="37" t="str">
        <f>日行情按到期月份分类!A143</f>
        <v>P91月</v>
      </c>
      <c r="B143" s="37" t="str">
        <f>日行情按到期月份分类!B143</f>
        <v>M1901-P-3450</v>
      </c>
      <c r="C143" s="37" t="str">
        <f>日行情按到期月份分类!C143</f>
        <v>豆粕期权M1901-P-3450</v>
      </c>
      <c r="D143" s="37">
        <f>日行情按到期月份分类!H143</f>
        <v>0.17803828746639189</v>
      </c>
      <c r="E143" s="37">
        <f>IFERROR(VLOOKUP(B143,yesterday!$A$12:$G$2950,7,FALSE),0)</f>
        <v>0.17658325231805441</v>
      </c>
      <c r="F143" t="e">
        <f t="shared" si="84"/>
        <v>#N/A</v>
      </c>
      <c r="G143" t="e">
        <f t="shared" si="85"/>
        <v>#N/A</v>
      </c>
      <c r="H143" t="e">
        <f t="shared" si="86"/>
        <v>#N/A</v>
      </c>
      <c r="I143" t="e">
        <f t="shared" si="87"/>
        <v>#N/A</v>
      </c>
      <c r="J143" t="e">
        <f t="shared" si="88"/>
        <v>#N/A</v>
      </c>
      <c r="K143" t="e">
        <f t="shared" si="89"/>
        <v>#N/A</v>
      </c>
      <c r="L143" t="e">
        <f t="shared" si="90"/>
        <v>#N/A</v>
      </c>
      <c r="M143" t="e">
        <f t="shared" si="91"/>
        <v>#N/A</v>
      </c>
      <c r="N143" t="e">
        <f t="shared" si="92"/>
        <v>#N/A</v>
      </c>
      <c r="O143" t="e">
        <f t="shared" si="93"/>
        <v>#N/A</v>
      </c>
      <c r="P143" t="e">
        <f t="shared" si="94"/>
        <v>#N/A</v>
      </c>
      <c r="Q143" t="e">
        <f t="shared" si="95"/>
        <v>#N/A</v>
      </c>
      <c r="R143" t="e">
        <f t="shared" si="96"/>
        <v>#N/A</v>
      </c>
      <c r="S143" t="e">
        <f t="shared" si="97"/>
        <v>#N/A</v>
      </c>
      <c r="T143" t="e">
        <f t="shared" si="98"/>
        <v>#N/A</v>
      </c>
      <c r="U143" t="str">
        <f t="shared" si="99"/>
        <v>3450</v>
      </c>
      <c r="V143">
        <f t="shared" si="100"/>
        <v>0.17803828746639189</v>
      </c>
      <c r="W143">
        <f t="shared" si="101"/>
        <v>0.17658325231805441</v>
      </c>
      <c r="X143" t="e">
        <f t="shared" si="102"/>
        <v>#N/A</v>
      </c>
      <c r="Y143" t="e">
        <f t="shared" si="103"/>
        <v>#N/A</v>
      </c>
      <c r="Z143" t="e">
        <f t="shared" si="104"/>
        <v>#N/A</v>
      </c>
      <c r="AA143" t="e">
        <f t="shared" si="105"/>
        <v>#N/A</v>
      </c>
      <c r="AB143" t="e">
        <f t="shared" si="106"/>
        <v>#N/A</v>
      </c>
      <c r="AC143" t="e">
        <f t="shared" si="107"/>
        <v>#N/A</v>
      </c>
      <c r="AD143" t="e">
        <f t="shared" si="108"/>
        <v>#N/A</v>
      </c>
      <c r="AE143" t="e">
        <f t="shared" si="109"/>
        <v>#N/A</v>
      </c>
      <c r="AF143" t="e">
        <f t="shared" si="110"/>
        <v>#N/A</v>
      </c>
      <c r="AG143" t="e">
        <f t="shared" si="111"/>
        <v>#N/A</v>
      </c>
      <c r="AH143" t="e">
        <f t="shared" si="112"/>
        <v>#N/A</v>
      </c>
      <c r="AI143" t="e">
        <f t="shared" si="113"/>
        <v>#N/A</v>
      </c>
      <c r="AJ143" t="e">
        <f t="shared" si="114"/>
        <v>#N/A</v>
      </c>
      <c r="AK143" t="e">
        <f t="shared" si="115"/>
        <v>#N/A</v>
      </c>
      <c r="AL143" t="e">
        <f t="shared" si="116"/>
        <v>#N/A</v>
      </c>
      <c r="AM143" t="e">
        <f t="shared" si="117"/>
        <v>#N/A</v>
      </c>
      <c r="AN143" t="e">
        <f t="shared" si="118"/>
        <v>#N/A</v>
      </c>
      <c r="AO143" t="e">
        <f t="shared" si="119"/>
        <v>#N/A</v>
      </c>
      <c r="AP143" t="e">
        <f t="shared" si="120"/>
        <v>#N/A</v>
      </c>
      <c r="AQ143" t="e">
        <f t="shared" si="121"/>
        <v>#N/A</v>
      </c>
      <c r="AR143" t="e">
        <f t="shared" si="122"/>
        <v>#N/A</v>
      </c>
      <c r="AS143" t="e">
        <f t="shared" si="123"/>
        <v>#N/A</v>
      </c>
      <c r="AT143" t="e">
        <f t="shared" si="124"/>
        <v>#N/A</v>
      </c>
      <c r="AU143" t="e">
        <f t="shared" si="125"/>
        <v>#N/A</v>
      </c>
    </row>
    <row r="144" spans="1:47" x14ac:dyDescent="0.3">
      <c r="A144" s="37" t="str">
        <f>日行情按到期月份分类!A144</f>
        <v>P91月</v>
      </c>
      <c r="B144" s="37" t="str">
        <f>日行情按到期月份分类!B144</f>
        <v>M1901-P-3500</v>
      </c>
      <c r="C144" s="37" t="str">
        <f>日行情按到期月份分类!C144</f>
        <v>豆粕期权M1901-P-3500</v>
      </c>
      <c r="D144" s="37">
        <f>日行情按到期月份分类!H144</f>
        <v>0.18745773494318124</v>
      </c>
      <c r="E144" s="37">
        <f>IFERROR(VLOOKUP(B144,yesterday!$A$12:$G$2950,7,FALSE),0)</f>
        <v>0.17940838620826599</v>
      </c>
      <c r="F144" t="e">
        <f t="shared" si="84"/>
        <v>#N/A</v>
      </c>
      <c r="G144" t="e">
        <f t="shared" si="85"/>
        <v>#N/A</v>
      </c>
      <c r="H144" t="e">
        <f t="shared" si="86"/>
        <v>#N/A</v>
      </c>
      <c r="I144" t="e">
        <f t="shared" si="87"/>
        <v>#N/A</v>
      </c>
      <c r="J144" t="e">
        <f t="shared" si="88"/>
        <v>#N/A</v>
      </c>
      <c r="K144" t="e">
        <f t="shared" si="89"/>
        <v>#N/A</v>
      </c>
      <c r="L144" t="e">
        <f t="shared" si="90"/>
        <v>#N/A</v>
      </c>
      <c r="M144" t="e">
        <f t="shared" si="91"/>
        <v>#N/A</v>
      </c>
      <c r="N144" t="e">
        <f t="shared" si="92"/>
        <v>#N/A</v>
      </c>
      <c r="O144" t="e">
        <f t="shared" si="93"/>
        <v>#N/A</v>
      </c>
      <c r="P144" t="e">
        <f t="shared" si="94"/>
        <v>#N/A</v>
      </c>
      <c r="Q144" t="e">
        <f t="shared" si="95"/>
        <v>#N/A</v>
      </c>
      <c r="R144" t="e">
        <f t="shared" si="96"/>
        <v>#N/A</v>
      </c>
      <c r="S144" t="e">
        <f t="shared" si="97"/>
        <v>#N/A</v>
      </c>
      <c r="T144" t="e">
        <f t="shared" si="98"/>
        <v>#N/A</v>
      </c>
      <c r="U144" t="str">
        <f t="shared" si="99"/>
        <v>3500</v>
      </c>
      <c r="V144">
        <f t="shared" si="100"/>
        <v>0.18745773494318124</v>
      </c>
      <c r="W144">
        <f t="shared" si="101"/>
        <v>0.17940838620826599</v>
      </c>
      <c r="X144" t="e">
        <f t="shared" si="102"/>
        <v>#N/A</v>
      </c>
      <c r="Y144" t="e">
        <f t="shared" si="103"/>
        <v>#N/A</v>
      </c>
      <c r="Z144" t="e">
        <f t="shared" si="104"/>
        <v>#N/A</v>
      </c>
      <c r="AA144" t="e">
        <f t="shared" si="105"/>
        <v>#N/A</v>
      </c>
      <c r="AB144" t="e">
        <f t="shared" si="106"/>
        <v>#N/A</v>
      </c>
      <c r="AC144" t="e">
        <f t="shared" si="107"/>
        <v>#N/A</v>
      </c>
      <c r="AD144" t="e">
        <f t="shared" si="108"/>
        <v>#N/A</v>
      </c>
      <c r="AE144" t="e">
        <f t="shared" si="109"/>
        <v>#N/A</v>
      </c>
      <c r="AF144" t="e">
        <f t="shared" si="110"/>
        <v>#N/A</v>
      </c>
      <c r="AG144" t="e">
        <f t="shared" si="111"/>
        <v>#N/A</v>
      </c>
      <c r="AH144" t="e">
        <f t="shared" si="112"/>
        <v>#N/A</v>
      </c>
      <c r="AI144" t="e">
        <f t="shared" si="113"/>
        <v>#N/A</v>
      </c>
      <c r="AJ144" t="e">
        <f t="shared" si="114"/>
        <v>#N/A</v>
      </c>
      <c r="AK144" t="e">
        <f t="shared" si="115"/>
        <v>#N/A</v>
      </c>
      <c r="AL144" t="e">
        <f t="shared" si="116"/>
        <v>#N/A</v>
      </c>
      <c r="AM144" t="e">
        <f t="shared" si="117"/>
        <v>#N/A</v>
      </c>
      <c r="AN144" t="e">
        <f t="shared" si="118"/>
        <v>#N/A</v>
      </c>
      <c r="AO144" t="e">
        <f t="shared" si="119"/>
        <v>#N/A</v>
      </c>
      <c r="AP144" t="e">
        <f t="shared" si="120"/>
        <v>#N/A</v>
      </c>
      <c r="AQ144" t="e">
        <f t="shared" si="121"/>
        <v>#N/A</v>
      </c>
      <c r="AR144" t="e">
        <f t="shared" si="122"/>
        <v>#N/A</v>
      </c>
      <c r="AS144" t="e">
        <f t="shared" si="123"/>
        <v>#N/A</v>
      </c>
      <c r="AT144" t="e">
        <f t="shared" si="124"/>
        <v>#N/A</v>
      </c>
      <c r="AU144" t="e">
        <f t="shared" si="125"/>
        <v>#N/A</v>
      </c>
    </row>
    <row r="145" spans="1:47" x14ac:dyDescent="0.3">
      <c r="A145" s="37" t="str">
        <f>日行情按到期月份分类!A145</f>
        <v>P91月</v>
      </c>
      <c r="B145" s="37" t="str">
        <f>日行情按到期月份分类!B145</f>
        <v>M1901-P-3550</v>
      </c>
      <c r="C145" s="37" t="str">
        <f>日行情按到期月份分类!C145</f>
        <v>豆粕期权M1901-P-3550</v>
      </c>
      <c r="D145" s="37">
        <f>日行情按到期月份分类!H145</f>
        <v>0.19143180509373542</v>
      </c>
      <c r="E145" s="37">
        <f>IFERROR(VLOOKUP(B145,yesterday!$A$12:$G$2950,7,FALSE),0)</f>
        <v>0.18650188744686541</v>
      </c>
      <c r="F145" t="e">
        <f t="shared" si="84"/>
        <v>#N/A</v>
      </c>
      <c r="G145" t="e">
        <f t="shared" si="85"/>
        <v>#N/A</v>
      </c>
      <c r="H145" t="e">
        <f t="shared" si="86"/>
        <v>#N/A</v>
      </c>
      <c r="I145" t="e">
        <f t="shared" si="87"/>
        <v>#N/A</v>
      </c>
      <c r="J145" t="e">
        <f t="shared" si="88"/>
        <v>#N/A</v>
      </c>
      <c r="K145" t="e">
        <f t="shared" si="89"/>
        <v>#N/A</v>
      </c>
      <c r="L145" t="e">
        <f t="shared" si="90"/>
        <v>#N/A</v>
      </c>
      <c r="M145" t="e">
        <f t="shared" si="91"/>
        <v>#N/A</v>
      </c>
      <c r="N145" t="e">
        <f t="shared" si="92"/>
        <v>#N/A</v>
      </c>
      <c r="O145" t="e">
        <f t="shared" si="93"/>
        <v>#N/A</v>
      </c>
      <c r="P145" t="e">
        <f t="shared" si="94"/>
        <v>#N/A</v>
      </c>
      <c r="Q145" t="e">
        <f t="shared" si="95"/>
        <v>#N/A</v>
      </c>
      <c r="R145" t="e">
        <f t="shared" si="96"/>
        <v>#N/A</v>
      </c>
      <c r="S145" t="e">
        <f t="shared" si="97"/>
        <v>#N/A</v>
      </c>
      <c r="T145" t="e">
        <f t="shared" si="98"/>
        <v>#N/A</v>
      </c>
      <c r="U145" t="str">
        <f t="shared" si="99"/>
        <v>3550</v>
      </c>
      <c r="V145">
        <f t="shared" si="100"/>
        <v>0.19143180509373542</v>
      </c>
      <c r="W145">
        <f t="shared" si="101"/>
        <v>0.18650188744686541</v>
      </c>
      <c r="X145" t="e">
        <f t="shared" si="102"/>
        <v>#N/A</v>
      </c>
      <c r="Y145" t="e">
        <f t="shared" si="103"/>
        <v>#N/A</v>
      </c>
      <c r="Z145" t="e">
        <f t="shared" si="104"/>
        <v>#N/A</v>
      </c>
      <c r="AA145" t="e">
        <f t="shared" si="105"/>
        <v>#N/A</v>
      </c>
      <c r="AB145" t="e">
        <f t="shared" si="106"/>
        <v>#N/A</v>
      </c>
      <c r="AC145" t="e">
        <f t="shared" si="107"/>
        <v>#N/A</v>
      </c>
      <c r="AD145" t="e">
        <f t="shared" si="108"/>
        <v>#N/A</v>
      </c>
      <c r="AE145" t="e">
        <f t="shared" si="109"/>
        <v>#N/A</v>
      </c>
      <c r="AF145" t="e">
        <f t="shared" si="110"/>
        <v>#N/A</v>
      </c>
      <c r="AG145" t="e">
        <f t="shared" si="111"/>
        <v>#N/A</v>
      </c>
      <c r="AH145" t="e">
        <f t="shared" si="112"/>
        <v>#N/A</v>
      </c>
      <c r="AI145" t="e">
        <f t="shared" si="113"/>
        <v>#N/A</v>
      </c>
      <c r="AJ145" t="e">
        <f t="shared" si="114"/>
        <v>#N/A</v>
      </c>
      <c r="AK145" t="e">
        <f t="shared" si="115"/>
        <v>#N/A</v>
      </c>
      <c r="AL145" t="e">
        <f t="shared" si="116"/>
        <v>#N/A</v>
      </c>
      <c r="AM145" t="e">
        <f t="shared" si="117"/>
        <v>#N/A</v>
      </c>
      <c r="AN145" t="e">
        <f t="shared" si="118"/>
        <v>#N/A</v>
      </c>
      <c r="AO145" t="e">
        <f t="shared" si="119"/>
        <v>#N/A</v>
      </c>
      <c r="AP145" t="e">
        <f t="shared" si="120"/>
        <v>#N/A</v>
      </c>
      <c r="AQ145" t="e">
        <f t="shared" si="121"/>
        <v>#N/A</v>
      </c>
      <c r="AR145" t="e">
        <f t="shared" si="122"/>
        <v>#N/A</v>
      </c>
      <c r="AS145" t="e">
        <f t="shared" si="123"/>
        <v>#N/A</v>
      </c>
      <c r="AT145" t="e">
        <f t="shared" si="124"/>
        <v>#N/A</v>
      </c>
      <c r="AU145" t="e">
        <f t="shared" si="125"/>
        <v>#N/A</v>
      </c>
    </row>
    <row r="146" spans="1:47" x14ac:dyDescent="0.3">
      <c r="A146" s="37" t="str">
        <f>日行情按到期月份分类!A146</f>
        <v>P91月</v>
      </c>
      <c r="B146" s="37" t="str">
        <f>日行情按到期月份分类!B146</f>
        <v>M1901-P-3600</v>
      </c>
      <c r="C146" s="37" t="str">
        <f>日行情按到期月份分类!C146</f>
        <v>豆粕期权M1901-P-3600</v>
      </c>
      <c r="D146" s="37">
        <f>日行情按到期月份分类!H146</f>
        <v>0.18487268796190617</v>
      </c>
      <c r="E146" s="37">
        <f>IFERROR(VLOOKUP(B146,yesterday!$A$12:$G$2950,7,FALSE),0)</f>
        <v>0.18690159519545735</v>
      </c>
      <c r="F146" t="e">
        <f t="shared" si="84"/>
        <v>#N/A</v>
      </c>
      <c r="G146" t="e">
        <f t="shared" si="85"/>
        <v>#N/A</v>
      </c>
      <c r="H146" t="e">
        <f t="shared" si="86"/>
        <v>#N/A</v>
      </c>
      <c r="I146" t="e">
        <f t="shared" si="87"/>
        <v>#N/A</v>
      </c>
      <c r="J146" t="e">
        <f t="shared" si="88"/>
        <v>#N/A</v>
      </c>
      <c r="K146" t="e">
        <f t="shared" si="89"/>
        <v>#N/A</v>
      </c>
      <c r="L146" t="e">
        <f t="shared" si="90"/>
        <v>#N/A</v>
      </c>
      <c r="M146" t="e">
        <f t="shared" si="91"/>
        <v>#N/A</v>
      </c>
      <c r="N146" t="e">
        <f t="shared" si="92"/>
        <v>#N/A</v>
      </c>
      <c r="O146" t="e">
        <f t="shared" si="93"/>
        <v>#N/A</v>
      </c>
      <c r="P146" t="e">
        <f t="shared" si="94"/>
        <v>#N/A</v>
      </c>
      <c r="Q146" t="e">
        <f t="shared" si="95"/>
        <v>#N/A</v>
      </c>
      <c r="R146" t="e">
        <f t="shared" si="96"/>
        <v>#N/A</v>
      </c>
      <c r="S146" t="e">
        <f t="shared" si="97"/>
        <v>#N/A</v>
      </c>
      <c r="T146" t="e">
        <f t="shared" si="98"/>
        <v>#N/A</v>
      </c>
      <c r="U146" t="str">
        <f t="shared" si="99"/>
        <v>3600</v>
      </c>
      <c r="V146">
        <f t="shared" si="100"/>
        <v>0.18487268796190617</v>
      </c>
      <c r="W146">
        <f t="shared" si="101"/>
        <v>0.18690159519545735</v>
      </c>
      <c r="X146" t="e">
        <f t="shared" si="102"/>
        <v>#N/A</v>
      </c>
      <c r="Y146" t="e">
        <f t="shared" si="103"/>
        <v>#N/A</v>
      </c>
      <c r="Z146" t="e">
        <f t="shared" si="104"/>
        <v>#N/A</v>
      </c>
      <c r="AA146" t="e">
        <f t="shared" si="105"/>
        <v>#N/A</v>
      </c>
      <c r="AB146" t="e">
        <f t="shared" si="106"/>
        <v>#N/A</v>
      </c>
      <c r="AC146" t="e">
        <f t="shared" si="107"/>
        <v>#N/A</v>
      </c>
      <c r="AD146" t="e">
        <f t="shared" si="108"/>
        <v>#N/A</v>
      </c>
      <c r="AE146" t="e">
        <f t="shared" si="109"/>
        <v>#N/A</v>
      </c>
      <c r="AF146" t="e">
        <f t="shared" si="110"/>
        <v>#N/A</v>
      </c>
      <c r="AG146" t="e">
        <f t="shared" si="111"/>
        <v>#N/A</v>
      </c>
      <c r="AH146" t="e">
        <f t="shared" si="112"/>
        <v>#N/A</v>
      </c>
      <c r="AI146" t="e">
        <f t="shared" si="113"/>
        <v>#N/A</v>
      </c>
      <c r="AJ146" t="e">
        <f t="shared" si="114"/>
        <v>#N/A</v>
      </c>
      <c r="AK146" t="e">
        <f t="shared" si="115"/>
        <v>#N/A</v>
      </c>
      <c r="AL146" t="e">
        <f t="shared" si="116"/>
        <v>#N/A</v>
      </c>
      <c r="AM146" t="e">
        <f t="shared" si="117"/>
        <v>#N/A</v>
      </c>
      <c r="AN146" t="e">
        <f t="shared" si="118"/>
        <v>#N/A</v>
      </c>
      <c r="AO146" t="e">
        <f t="shared" si="119"/>
        <v>#N/A</v>
      </c>
      <c r="AP146" t="e">
        <f t="shared" si="120"/>
        <v>#N/A</v>
      </c>
      <c r="AQ146" t="e">
        <f t="shared" si="121"/>
        <v>#N/A</v>
      </c>
      <c r="AR146" t="e">
        <f t="shared" si="122"/>
        <v>#N/A</v>
      </c>
      <c r="AS146" t="e">
        <f t="shared" si="123"/>
        <v>#N/A</v>
      </c>
      <c r="AT146" t="e">
        <f t="shared" si="124"/>
        <v>#N/A</v>
      </c>
      <c r="AU146" t="e">
        <f t="shared" si="125"/>
        <v>#N/A</v>
      </c>
    </row>
    <row r="147" spans="1:47" x14ac:dyDescent="0.3">
      <c r="A147" s="37" t="str">
        <f>日行情按到期月份分类!A147</f>
        <v>P91月</v>
      </c>
      <c r="B147" s="37" t="str">
        <f>日行情按到期月份分类!B147</f>
        <v>M1901-P-3650</v>
      </c>
      <c r="C147" s="37" t="str">
        <f>日行情按到期月份分类!C147</f>
        <v>豆粕期权M1901-P-3650</v>
      </c>
      <c r="D147" s="37">
        <f>日行情按到期月份分类!H147</f>
        <v>0.19507006351515646</v>
      </c>
      <c r="E147" s="37">
        <f>IFERROR(VLOOKUP(B147,yesterday!$A$12:$G$2950,7,FALSE),0)</f>
        <v>0.18884574483603239</v>
      </c>
      <c r="F147" t="e">
        <f t="shared" si="84"/>
        <v>#N/A</v>
      </c>
      <c r="G147" t="e">
        <f t="shared" si="85"/>
        <v>#N/A</v>
      </c>
      <c r="H147" t="e">
        <f t="shared" si="86"/>
        <v>#N/A</v>
      </c>
      <c r="I147" t="e">
        <f t="shared" si="87"/>
        <v>#N/A</v>
      </c>
      <c r="J147" t="e">
        <f t="shared" si="88"/>
        <v>#N/A</v>
      </c>
      <c r="K147" t="e">
        <f t="shared" si="89"/>
        <v>#N/A</v>
      </c>
      <c r="L147" t="e">
        <f t="shared" si="90"/>
        <v>#N/A</v>
      </c>
      <c r="M147" t="e">
        <f t="shared" si="91"/>
        <v>#N/A</v>
      </c>
      <c r="N147" t="e">
        <f t="shared" si="92"/>
        <v>#N/A</v>
      </c>
      <c r="O147" t="e">
        <f t="shared" si="93"/>
        <v>#N/A</v>
      </c>
      <c r="P147" t="e">
        <f t="shared" si="94"/>
        <v>#N/A</v>
      </c>
      <c r="Q147" t="e">
        <f t="shared" si="95"/>
        <v>#N/A</v>
      </c>
      <c r="R147" t="e">
        <f t="shared" si="96"/>
        <v>#N/A</v>
      </c>
      <c r="S147" t="e">
        <f t="shared" si="97"/>
        <v>#N/A</v>
      </c>
      <c r="T147" t="e">
        <f t="shared" si="98"/>
        <v>#N/A</v>
      </c>
      <c r="U147" t="str">
        <f t="shared" si="99"/>
        <v>3650</v>
      </c>
      <c r="V147">
        <f t="shared" si="100"/>
        <v>0.19507006351515646</v>
      </c>
      <c r="W147">
        <f t="shared" si="101"/>
        <v>0.18884574483603239</v>
      </c>
      <c r="X147" t="e">
        <f t="shared" si="102"/>
        <v>#N/A</v>
      </c>
      <c r="Y147" t="e">
        <f t="shared" si="103"/>
        <v>#N/A</v>
      </c>
      <c r="Z147" t="e">
        <f t="shared" si="104"/>
        <v>#N/A</v>
      </c>
      <c r="AA147" t="e">
        <f t="shared" si="105"/>
        <v>#N/A</v>
      </c>
      <c r="AB147" t="e">
        <f t="shared" si="106"/>
        <v>#N/A</v>
      </c>
      <c r="AC147" t="e">
        <f t="shared" si="107"/>
        <v>#N/A</v>
      </c>
      <c r="AD147" t="e">
        <f t="shared" si="108"/>
        <v>#N/A</v>
      </c>
      <c r="AE147" t="e">
        <f t="shared" si="109"/>
        <v>#N/A</v>
      </c>
      <c r="AF147" t="e">
        <f t="shared" si="110"/>
        <v>#N/A</v>
      </c>
      <c r="AG147" t="e">
        <f t="shared" si="111"/>
        <v>#N/A</v>
      </c>
      <c r="AH147" t="e">
        <f t="shared" si="112"/>
        <v>#N/A</v>
      </c>
      <c r="AI147" t="e">
        <f t="shared" si="113"/>
        <v>#N/A</v>
      </c>
      <c r="AJ147" t="e">
        <f t="shared" si="114"/>
        <v>#N/A</v>
      </c>
      <c r="AK147" t="e">
        <f t="shared" si="115"/>
        <v>#N/A</v>
      </c>
      <c r="AL147" t="e">
        <f t="shared" si="116"/>
        <v>#N/A</v>
      </c>
      <c r="AM147" t="e">
        <f t="shared" si="117"/>
        <v>#N/A</v>
      </c>
      <c r="AN147" t="e">
        <f t="shared" si="118"/>
        <v>#N/A</v>
      </c>
      <c r="AO147" t="e">
        <f t="shared" si="119"/>
        <v>#N/A</v>
      </c>
      <c r="AP147" t="e">
        <f t="shared" si="120"/>
        <v>#N/A</v>
      </c>
      <c r="AQ147" t="e">
        <f t="shared" si="121"/>
        <v>#N/A</v>
      </c>
      <c r="AR147" t="e">
        <f t="shared" si="122"/>
        <v>#N/A</v>
      </c>
      <c r="AS147" t="e">
        <f t="shared" si="123"/>
        <v>#N/A</v>
      </c>
      <c r="AT147" t="e">
        <f t="shared" si="124"/>
        <v>#N/A</v>
      </c>
      <c r="AU147" t="e">
        <f t="shared" si="125"/>
        <v>#N/A</v>
      </c>
    </row>
    <row r="148" spans="1:47" x14ac:dyDescent="0.3">
      <c r="A148" s="37" t="str">
        <f>日行情按到期月份分类!A148</f>
        <v>C93月</v>
      </c>
      <c r="B148" s="37" t="str">
        <f>日行情按到期月份分类!B148</f>
        <v>M1903-C-2650</v>
      </c>
      <c r="C148" s="37" t="str">
        <f>日行情按到期月份分类!C148</f>
        <v>豆粕期权M1903-C-2650</v>
      </c>
      <c r="D148" s="37">
        <f>日行情按到期月份分类!H148</f>
        <v>0.16580914366379379</v>
      </c>
      <c r="E148" s="37">
        <f>IFERROR(VLOOKUP(B148,yesterday!$A$12:$G$2950,7,FALSE),0)</f>
        <v>0.16876463258624075</v>
      </c>
      <c r="F148" t="e">
        <f t="shared" si="84"/>
        <v>#N/A</v>
      </c>
      <c r="G148" t="e">
        <f t="shared" si="85"/>
        <v>#N/A</v>
      </c>
      <c r="H148" t="e">
        <f t="shared" si="86"/>
        <v>#N/A</v>
      </c>
      <c r="I148" t="e">
        <f t="shared" si="87"/>
        <v>#N/A</v>
      </c>
      <c r="J148" t="e">
        <f t="shared" si="88"/>
        <v>#N/A</v>
      </c>
      <c r="K148" t="e">
        <f t="shared" si="89"/>
        <v>#N/A</v>
      </c>
      <c r="L148" t="e">
        <f t="shared" si="90"/>
        <v>#N/A</v>
      </c>
      <c r="M148" t="e">
        <f t="shared" si="91"/>
        <v>#N/A</v>
      </c>
      <c r="N148" t="e">
        <f t="shared" si="92"/>
        <v>#N/A</v>
      </c>
      <c r="O148" t="e">
        <f t="shared" si="93"/>
        <v>#N/A</v>
      </c>
      <c r="P148" t="e">
        <f t="shared" si="94"/>
        <v>#N/A</v>
      </c>
      <c r="Q148" t="e">
        <f t="shared" si="95"/>
        <v>#N/A</v>
      </c>
      <c r="R148" t="e">
        <f t="shared" si="96"/>
        <v>#N/A</v>
      </c>
      <c r="S148" t="e">
        <f t="shared" si="97"/>
        <v>#N/A</v>
      </c>
      <c r="T148" t="e">
        <f t="shared" si="98"/>
        <v>#N/A</v>
      </c>
      <c r="U148" t="e">
        <f t="shared" si="99"/>
        <v>#N/A</v>
      </c>
      <c r="V148" t="e">
        <f t="shared" si="100"/>
        <v>#N/A</v>
      </c>
      <c r="W148" t="e">
        <f t="shared" si="101"/>
        <v>#N/A</v>
      </c>
      <c r="X148" t="str">
        <f t="shared" si="102"/>
        <v>2650</v>
      </c>
      <c r="Y148">
        <f t="shared" si="103"/>
        <v>0.16580914366379379</v>
      </c>
      <c r="Z148">
        <f t="shared" si="104"/>
        <v>0.16876463258624075</v>
      </c>
      <c r="AA148" t="e">
        <f t="shared" si="105"/>
        <v>#N/A</v>
      </c>
      <c r="AB148" t="e">
        <f t="shared" si="106"/>
        <v>#N/A</v>
      </c>
      <c r="AC148" t="e">
        <f t="shared" si="107"/>
        <v>#N/A</v>
      </c>
      <c r="AD148" t="e">
        <f t="shared" si="108"/>
        <v>#N/A</v>
      </c>
      <c r="AE148" t="e">
        <f t="shared" si="109"/>
        <v>#N/A</v>
      </c>
      <c r="AF148" t="e">
        <f t="shared" si="110"/>
        <v>#N/A</v>
      </c>
      <c r="AG148" t="e">
        <f t="shared" si="111"/>
        <v>#N/A</v>
      </c>
      <c r="AH148" t="e">
        <f t="shared" si="112"/>
        <v>#N/A</v>
      </c>
      <c r="AI148" t="e">
        <f t="shared" si="113"/>
        <v>#N/A</v>
      </c>
      <c r="AJ148" t="e">
        <f t="shared" si="114"/>
        <v>#N/A</v>
      </c>
      <c r="AK148" t="e">
        <f t="shared" si="115"/>
        <v>#N/A</v>
      </c>
      <c r="AL148" t="e">
        <f t="shared" si="116"/>
        <v>#N/A</v>
      </c>
      <c r="AM148" t="e">
        <f t="shared" si="117"/>
        <v>#N/A</v>
      </c>
      <c r="AN148" t="e">
        <f t="shared" si="118"/>
        <v>#N/A</v>
      </c>
      <c r="AO148" t="e">
        <f t="shared" si="119"/>
        <v>#N/A</v>
      </c>
      <c r="AP148" t="e">
        <f t="shared" si="120"/>
        <v>#N/A</v>
      </c>
      <c r="AQ148" t="e">
        <f t="shared" si="121"/>
        <v>#N/A</v>
      </c>
      <c r="AR148" t="e">
        <f t="shared" si="122"/>
        <v>#N/A</v>
      </c>
      <c r="AS148" t="e">
        <f t="shared" si="123"/>
        <v>#N/A</v>
      </c>
      <c r="AT148" t="e">
        <f t="shared" si="124"/>
        <v>#N/A</v>
      </c>
      <c r="AU148" t="e">
        <f t="shared" si="125"/>
        <v>#N/A</v>
      </c>
    </row>
    <row r="149" spans="1:47" x14ac:dyDescent="0.3">
      <c r="A149" s="37" t="str">
        <f>日行情按到期月份分类!A149</f>
        <v>C93月</v>
      </c>
      <c r="B149" s="37" t="str">
        <f>日行情按到期月份分类!B149</f>
        <v>M1903-C-2700</v>
      </c>
      <c r="C149" s="37" t="str">
        <f>日行情按到期月份分类!C149</f>
        <v>豆粕期权M1903-C-2700</v>
      </c>
      <c r="D149" s="37">
        <f>日行情按到期月份分类!H149</f>
        <v>0.17016450377374887</v>
      </c>
      <c r="E149" s="37">
        <f>IFERROR(VLOOKUP(B149,yesterday!$A$12:$G$2950,7,FALSE),0)</f>
        <v>0.17026416249066589</v>
      </c>
      <c r="F149" t="e">
        <f t="shared" si="84"/>
        <v>#N/A</v>
      </c>
      <c r="G149" t="e">
        <f t="shared" si="85"/>
        <v>#N/A</v>
      </c>
      <c r="H149" t="e">
        <f t="shared" si="86"/>
        <v>#N/A</v>
      </c>
      <c r="I149" t="e">
        <f t="shared" si="87"/>
        <v>#N/A</v>
      </c>
      <c r="J149" t="e">
        <f t="shared" si="88"/>
        <v>#N/A</v>
      </c>
      <c r="K149" t="e">
        <f t="shared" si="89"/>
        <v>#N/A</v>
      </c>
      <c r="L149" t="e">
        <f t="shared" si="90"/>
        <v>#N/A</v>
      </c>
      <c r="M149" t="e">
        <f t="shared" si="91"/>
        <v>#N/A</v>
      </c>
      <c r="N149" t="e">
        <f t="shared" si="92"/>
        <v>#N/A</v>
      </c>
      <c r="O149" t="e">
        <f t="shared" si="93"/>
        <v>#N/A</v>
      </c>
      <c r="P149" t="e">
        <f t="shared" si="94"/>
        <v>#N/A</v>
      </c>
      <c r="Q149" t="e">
        <f t="shared" si="95"/>
        <v>#N/A</v>
      </c>
      <c r="R149" t="e">
        <f t="shared" si="96"/>
        <v>#N/A</v>
      </c>
      <c r="S149" t="e">
        <f t="shared" si="97"/>
        <v>#N/A</v>
      </c>
      <c r="T149" t="e">
        <f t="shared" si="98"/>
        <v>#N/A</v>
      </c>
      <c r="U149" t="e">
        <f t="shared" si="99"/>
        <v>#N/A</v>
      </c>
      <c r="V149" t="e">
        <f t="shared" si="100"/>
        <v>#N/A</v>
      </c>
      <c r="W149" t="e">
        <f t="shared" si="101"/>
        <v>#N/A</v>
      </c>
      <c r="X149" t="str">
        <f t="shared" si="102"/>
        <v>2700</v>
      </c>
      <c r="Y149">
        <f t="shared" si="103"/>
        <v>0.17016450377374887</v>
      </c>
      <c r="Z149">
        <f t="shared" si="104"/>
        <v>0.17026416249066589</v>
      </c>
      <c r="AA149" t="e">
        <f t="shared" si="105"/>
        <v>#N/A</v>
      </c>
      <c r="AB149" t="e">
        <f t="shared" si="106"/>
        <v>#N/A</v>
      </c>
      <c r="AC149" t="e">
        <f t="shared" si="107"/>
        <v>#N/A</v>
      </c>
      <c r="AD149" t="e">
        <f t="shared" si="108"/>
        <v>#N/A</v>
      </c>
      <c r="AE149" t="e">
        <f t="shared" si="109"/>
        <v>#N/A</v>
      </c>
      <c r="AF149" t="e">
        <f t="shared" si="110"/>
        <v>#N/A</v>
      </c>
      <c r="AG149" t="e">
        <f t="shared" si="111"/>
        <v>#N/A</v>
      </c>
      <c r="AH149" t="e">
        <f t="shared" si="112"/>
        <v>#N/A</v>
      </c>
      <c r="AI149" t="e">
        <f t="shared" si="113"/>
        <v>#N/A</v>
      </c>
      <c r="AJ149" t="e">
        <f t="shared" si="114"/>
        <v>#N/A</v>
      </c>
      <c r="AK149" t="e">
        <f t="shared" si="115"/>
        <v>#N/A</v>
      </c>
      <c r="AL149" t="e">
        <f t="shared" si="116"/>
        <v>#N/A</v>
      </c>
      <c r="AM149" t="e">
        <f t="shared" si="117"/>
        <v>#N/A</v>
      </c>
      <c r="AN149" t="e">
        <f t="shared" si="118"/>
        <v>#N/A</v>
      </c>
      <c r="AO149" t="e">
        <f t="shared" si="119"/>
        <v>#N/A</v>
      </c>
      <c r="AP149" t="e">
        <f t="shared" si="120"/>
        <v>#N/A</v>
      </c>
      <c r="AQ149" t="e">
        <f t="shared" si="121"/>
        <v>#N/A</v>
      </c>
      <c r="AR149" t="e">
        <f t="shared" si="122"/>
        <v>#N/A</v>
      </c>
      <c r="AS149" t="e">
        <f t="shared" si="123"/>
        <v>#N/A</v>
      </c>
      <c r="AT149" t="e">
        <f t="shared" si="124"/>
        <v>#N/A</v>
      </c>
      <c r="AU149" t="e">
        <f t="shared" si="125"/>
        <v>#N/A</v>
      </c>
    </row>
    <row r="150" spans="1:47" x14ac:dyDescent="0.3">
      <c r="A150" s="37" t="str">
        <f>日行情按到期月份分类!A150</f>
        <v>C93月</v>
      </c>
      <c r="B150" s="37" t="str">
        <f>日行情按到期月份分类!B150</f>
        <v>M1903-C-2750</v>
      </c>
      <c r="C150" s="37" t="str">
        <f>日行情按到期月份分类!C150</f>
        <v>豆粕期权M1903-C-2750</v>
      </c>
      <c r="D150" s="37">
        <f>日行情按到期月份分类!H150</f>
        <v>0.17255613416627047</v>
      </c>
      <c r="E150" s="37">
        <f>IFERROR(VLOOKUP(B150,yesterday!$A$12:$G$2950,7,FALSE),0)</f>
        <v>0.17131421489253643</v>
      </c>
      <c r="F150" t="e">
        <f t="shared" si="84"/>
        <v>#N/A</v>
      </c>
      <c r="G150" t="e">
        <f t="shared" si="85"/>
        <v>#N/A</v>
      </c>
      <c r="H150" t="e">
        <f t="shared" si="86"/>
        <v>#N/A</v>
      </c>
      <c r="I150" t="e">
        <f t="shared" si="87"/>
        <v>#N/A</v>
      </c>
      <c r="J150" t="e">
        <f t="shared" si="88"/>
        <v>#N/A</v>
      </c>
      <c r="K150" t="e">
        <f t="shared" si="89"/>
        <v>#N/A</v>
      </c>
      <c r="L150" t="e">
        <f t="shared" si="90"/>
        <v>#N/A</v>
      </c>
      <c r="M150" t="e">
        <f t="shared" si="91"/>
        <v>#N/A</v>
      </c>
      <c r="N150" t="e">
        <f t="shared" si="92"/>
        <v>#N/A</v>
      </c>
      <c r="O150" t="e">
        <f t="shared" si="93"/>
        <v>#N/A</v>
      </c>
      <c r="P150" t="e">
        <f t="shared" si="94"/>
        <v>#N/A</v>
      </c>
      <c r="Q150" t="e">
        <f t="shared" si="95"/>
        <v>#N/A</v>
      </c>
      <c r="R150" t="e">
        <f t="shared" si="96"/>
        <v>#N/A</v>
      </c>
      <c r="S150" t="e">
        <f t="shared" si="97"/>
        <v>#N/A</v>
      </c>
      <c r="T150" t="e">
        <f t="shared" si="98"/>
        <v>#N/A</v>
      </c>
      <c r="U150" t="e">
        <f t="shared" si="99"/>
        <v>#N/A</v>
      </c>
      <c r="V150" t="e">
        <f t="shared" si="100"/>
        <v>#N/A</v>
      </c>
      <c r="W150" t="e">
        <f t="shared" si="101"/>
        <v>#N/A</v>
      </c>
      <c r="X150" t="str">
        <f t="shared" si="102"/>
        <v>2750</v>
      </c>
      <c r="Y150">
        <f t="shared" si="103"/>
        <v>0.17255613416627047</v>
      </c>
      <c r="Z150">
        <f t="shared" si="104"/>
        <v>0.17131421489253643</v>
      </c>
      <c r="AA150" t="e">
        <f t="shared" si="105"/>
        <v>#N/A</v>
      </c>
      <c r="AB150" t="e">
        <f t="shared" si="106"/>
        <v>#N/A</v>
      </c>
      <c r="AC150" t="e">
        <f t="shared" si="107"/>
        <v>#N/A</v>
      </c>
      <c r="AD150" t="e">
        <f t="shared" si="108"/>
        <v>#N/A</v>
      </c>
      <c r="AE150" t="e">
        <f t="shared" si="109"/>
        <v>#N/A</v>
      </c>
      <c r="AF150" t="e">
        <f t="shared" si="110"/>
        <v>#N/A</v>
      </c>
      <c r="AG150" t="e">
        <f t="shared" si="111"/>
        <v>#N/A</v>
      </c>
      <c r="AH150" t="e">
        <f t="shared" si="112"/>
        <v>#N/A</v>
      </c>
      <c r="AI150" t="e">
        <f t="shared" si="113"/>
        <v>#N/A</v>
      </c>
      <c r="AJ150" t="e">
        <f t="shared" si="114"/>
        <v>#N/A</v>
      </c>
      <c r="AK150" t="e">
        <f t="shared" si="115"/>
        <v>#N/A</v>
      </c>
      <c r="AL150" t="e">
        <f t="shared" si="116"/>
        <v>#N/A</v>
      </c>
      <c r="AM150" t="e">
        <f t="shared" si="117"/>
        <v>#N/A</v>
      </c>
      <c r="AN150" t="e">
        <f t="shared" si="118"/>
        <v>#N/A</v>
      </c>
      <c r="AO150" t="e">
        <f t="shared" si="119"/>
        <v>#N/A</v>
      </c>
      <c r="AP150" t="e">
        <f t="shared" si="120"/>
        <v>#N/A</v>
      </c>
      <c r="AQ150" t="e">
        <f t="shared" si="121"/>
        <v>#N/A</v>
      </c>
      <c r="AR150" t="e">
        <f t="shared" si="122"/>
        <v>#N/A</v>
      </c>
      <c r="AS150" t="e">
        <f t="shared" si="123"/>
        <v>#N/A</v>
      </c>
      <c r="AT150" t="e">
        <f t="shared" si="124"/>
        <v>#N/A</v>
      </c>
      <c r="AU150" t="e">
        <f t="shared" si="125"/>
        <v>#N/A</v>
      </c>
    </row>
    <row r="151" spans="1:47" x14ac:dyDescent="0.3">
      <c r="A151" s="37" t="str">
        <f>日行情按到期月份分类!A151</f>
        <v>C93月</v>
      </c>
      <c r="B151" s="37" t="str">
        <f>日行情按到期月份分类!B151</f>
        <v>M1903-C-2800</v>
      </c>
      <c r="C151" s="37" t="str">
        <f>日行情按到期月份分类!C151</f>
        <v>豆粕期权M1903-C-2800</v>
      </c>
      <c r="D151" s="37">
        <f>日行情按到期月份分类!H151</f>
        <v>0.17563536202192306</v>
      </c>
      <c r="E151" s="37">
        <f>IFERROR(VLOOKUP(B151,yesterday!$A$12:$G$2950,7,FALSE),0)</f>
        <v>0.17197808976635334</v>
      </c>
      <c r="F151" t="e">
        <f t="shared" si="84"/>
        <v>#N/A</v>
      </c>
      <c r="G151" t="e">
        <f t="shared" si="85"/>
        <v>#N/A</v>
      </c>
      <c r="H151" t="e">
        <f t="shared" si="86"/>
        <v>#N/A</v>
      </c>
      <c r="I151" t="e">
        <f t="shared" si="87"/>
        <v>#N/A</v>
      </c>
      <c r="J151" t="e">
        <f t="shared" si="88"/>
        <v>#N/A</v>
      </c>
      <c r="K151" t="e">
        <f t="shared" si="89"/>
        <v>#N/A</v>
      </c>
      <c r="L151" t="e">
        <f t="shared" si="90"/>
        <v>#N/A</v>
      </c>
      <c r="M151" t="e">
        <f t="shared" si="91"/>
        <v>#N/A</v>
      </c>
      <c r="N151" t="e">
        <f t="shared" si="92"/>
        <v>#N/A</v>
      </c>
      <c r="O151" t="e">
        <f t="shared" si="93"/>
        <v>#N/A</v>
      </c>
      <c r="P151" t="e">
        <f t="shared" si="94"/>
        <v>#N/A</v>
      </c>
      <c r="Q151" t="e">
        <f t="shared" si="95"/>
        <v>#N/A</v>
      </c>
      <c r="R151" t="e">
        <f t="shared" si="96"/>
        <v>#N/A</v>
      </c>
      <c r="S151" t="e">
        <f t="shared" si="97"/>
        <v>#N/A</v>
      </c>
      <c r="T151" t="e">
        <f t="shared" si="98"/>
        <v>#N/A</v>
      </c>
      <c r="U151" t="e">
        <f t="shared" si="99"/>
        <v>#N/A</v>
      </c>
      <c r="V151" t="e">
        <f t="shared" si="100"/>
        <v>#N/A</v>
      </c>
      <c r="W151" t="e">
        <f t="shared" si="101"/>
        <v>#N/A</v>
      </c>
      <c r="X151" t="str">
        <f t="shared" si="102"/>
        <v>2800</v>
      </c>
      <c r="Y151">
        <f t="shared" si="103"/>
        <v>0.17563536202192306</v>
      </c>
      <c r="Z151">
        <f t="shared" si="104"/>
        <v>0.17197808976635334</v>
      </c>
      <c r="AA151" t="e">
        <f t="shared" si="105"/>
        <v>#N/A</v>
      </c>
      <c r="AB151" t="e">
        <f t="shared" si="106"/>
        <v>#N/A</v>
      </c>
      <c r="AC151" t="e">
        <f t="shared" si="107"/>
        <v>#N/A</v>
      </c>
      <c r="AD151" t="e">
        <f t="shared" si="108"/>
        <v>#N/A</v>
      </c>
      <c r="AE151" t="e">
        <f t="shared" si="109"/>
        <v>#N/A</v>
      </c>
      <c r="AF151" t="e">
        <f t="shared" si="110"/>
        <v>#N/A</v>
      </c>
      <c r="AG151" t="e">
        <f t="shared" si="111"/>
        <v>#N/A</v>
      </c>
      <c r="AH151" t="e">
        <f t="shared" si="112"/>
        <v>#N/A</v>
      </c>
      <c r="AI151" t="e">
        <f t="shared" si="113"/>
        <v>#N/A</v>
      </c>
      <c r="AJ151" t="e">
        <f t="shared" si="114"/>
        <v>#N/A</v>
      </c>
      <c r="AK151" t="e">
        <f t="shared" si="115"/>
        <v>#N/A</v>
      </c>
      <c r="AL151" t="e">
        <f t="shared" si="116"/>
        <v>#N/A</v>
      </c>
      <c r="AM151" t="e">
        <f t="shared" si="117"/>
        <v>#N/A</v>
      </c>
      <c r="AN151" t="e">
        <f t="shared" si="118"/>
        <v>#N/A</v>
      </c>
      <c r="AO151" t="e">
        <f t="shared" si="119"/>
        <v>#N/A</v>
      </c>
      <c r="AP151" t="e">
        <f t="shared" si="120"/>
        <v>#N/A</v>
      </c>
      <c r="AQ151" t="e">
        <f t="shared" si="121"/>
        <v>#N/A</v>
      </c>
      <c r="AR151" t="e">
        <f t="shared" si="122"/>
        <v>#N/A</v>
      </c>
      <c r="AS151" t="e">
        <f t="shared" si="123"/>
        <v>#N/A</v>
      </c>
      <c r="AT151" t="e">
        <f t="shared" si="124"/>
        <v>#N/A</v>
      </c>
      <c r="AU151" t="e">
        <f t="shared" si="125"/>
        <v>#N/A</v>
      </c>
    </row>
    <row r="152" spans="1:47" x14ac:dyDescent="0.3">
      <c r="A152" s="37" t="str">
        <f>日行情按到期月份分类!A152</f>
        <v>C93月</v>
      </c>
      <c r="B152" s="37" t="str">
        <f>日行情按到期月份分类!B152</f>
        <v>M1903-C-2850</v>
      </c>
      <c r="C152" s="37" t="str">
        <f>日行情按到期月份分类!C152</f>
        <v>豆粕期权M1903-C-2850</v>
      </c>
      <c r="D152" s="37">
        <f>日行情按到期月份分类!H152</f>
        <v>0.17740731427423651</v>
      </c>
      <c r="E152" s="37">
        <f>IFERROR(VLOOKUP(B152,yesterday!$A$12:$G$2950,7,FALSE),0)</f>
        <v>0.1732446554990858</v>
      </c>
      <c r="F152" t="e">
        <f t="shared" si="84"/>
        <v>#N/A</v>
      </c>
      <c r="G152" t="e">
        <f t="shared" si="85"/>
        <v>#N/A</v>
      </c>
      <c r="H152" t="e">
        <f t="shared" si="86"/>
        <v>#N/A</v>
      </c>
      <c r="I152" t="e">
        <f t="shared" si="87"/>
        <v>#N/A</v>
      </c>
      <c r="J152" t="e">
        <f t="shared" si="88"/>
        <v>#N/A</v>
      </c>
      <c r="K152" t="e">
        <f t="shared" si="89"/>
        <v>#N/A</v>
      </c>
      <c r="L152" t="e">
        <f t="shared" si="90"/>
        <v>#N/A</v>
      </c>
      <c r="M152" t="e">
        <f t="shared" si="91"/>
        <v>#N/A</v>
      </c>
      <c r="N152" t="e">
        <f t="shared" si="92"/>
        <v>#N/A</v>
      </c>
      <c r="O152" t="e">
        <f t="shared" si="93"/>
        <v>#N/A</v>
      </c>
      <c r="P152" t="e">
        <f t="shared" si="94"/>
        <v>#N/A</v>
      </c>
      <c r="Q152" t="e">
        <f t="shared" si="95"/>
        <v>#N/A</v>
      </c>
      <c r="R152" t="e">
        <f t="shared" si="96"/>
        <v>#N/A</v>
      </c>
      <c r="S152" t="e">
        <f t="shared" si="97"/>
        <v>#N/A</v>
      </c>
      <c r="T152" t="e">
        <f t="shared" si="98"/>
        <v>#N/A</v>
      </c>
      <c r="U152" t="e">
        <f t="shared" si="99"/>
        <v>#N/A</v>
      </c>
      <c r="V152" t="e">
        <f t="shared" si="100"/>
        <v>#N/A</v>
      </c>
      <c r="W152" t="e">
        <f t="shared" si="101"/>
        <v>#N/A</v>
      </c>
      <c r="X152" t="str">
        <f t="shared" si="102"/>
        <v>2850</v>
      </c>
      <c r="Y152">
        <f t="shared" si="103"/>
        <v>0.17740731427423651</v>
      </c>
      <c r="Z152">
        <f t="shared" si="104"/>
        <v>0.1732446554990858</v>
      </c>
      <c r="AA152" t="e">
        <f t="shared" si="105"/>
        <v>#N/A</v>
      </c>
      <c r="AB152" t="e">
        <f t="shared" si="106"/>
        <v>#N/A</v>
      </c>
      <c r="AC152" t="e">
        <f t="shared" si="107"/>
        <v>#N/A</v>
      </c>
      <c r="AD152" t="e">
        <f t="shared" si="108"/>
        <v>#N/A</v>
      </c>
      <c r="AE152" t="e">
        <f t="shared" si="109"/>
        <v>#N/A</v>
      </c>
      <c r="AF152" t="e">
        <f t="shared" si="110"/>
        <v>#N/A</v>
      </c>
      <c r="AG152" t="e">
        <f t="shared" si="111"/>
        <v>#N/A</v>
      </c>
      <c r="AH152" t="e">
        <f t="shared" si="112"/>
        <v>#N/A</v>
      </c>
      <c r="AI152" t="e">
        <f t="shared" si="113"/>
        <v>#N/A</v>
      </c>
      <c r="AJ152" t="e">
        <f t="shared" si="114"/>
        <v>#N/A</v>
      </c>
      <c r="AK152" t="e">
        <f t="shared" si="115"/>
        <v>#N/A</v>
      </c>
      <c r="AL152" t="e">
        <f t="shared" si="116"/>
        <v>#N/A</v>
      </c>
      <c r="AM152" t="e">
        <f t="shared" si="117"/>
        <v>#N/A</v>
      </c>
      <c r="AN152" t="e">
        <f t="shared" si="118"/>
        <v>#N/A</v>
      </c>
      <c r="AO152" t="e">
        <f t="shared" si="119"/>
        <v>#N/A</v>
      </c>
      <c r="AP152" t="e">
        <f t="shared" si="120"/>
        <v>#N/A</v>
      </c>
      <c r="AQ152" t="e">
        <f t="shared" si="121"/>
        <v>#N/A</v>
      </c>
      <c r="AR152" t="e">
        <f t="shared" si="122"/>
        <v>#N/A</v>
      </c>
      <c r="AS152" t="e">
        <f t="shared" si="123"/>
        <v>#N/A</v>
      </c>
      <c r="AT152" t="e">
        <f t="shared" si="124"/>
        <v>#N/A</v>
      </c>
      <c r="AU152" t="e">
        <f t="shared" si="125"/>
        <v>#N/A</v>
      </c>
    </row>
    <row r="153" spans="1:47" x14ac:dyDescent="0.3">
      <c r="A153" s="37" t="str">
        <f>日行情按到期月份分类!A153</f>
        <v>C93月</v>
      </c>
      <c r="B153" s="37" t="str">
        <f>日行情按到期月份分类!B153</f>
        <v>M1903-C-2900</v>
      </c>
      <c r="C153" s="37" t="str">
        <f>日行情按到期月份分类!C153</f>
        <v>豆粕期权M1903-C-2900</v>
      </c>
      <c r="D153" s="37">
        <f>日行情按到期月份分类!H153</f>
        <v>0.17770676726095375</v>
      </c>
      <c r="E153" s="37">
        <f>IFERROR(VLOOKUP(B153,yesterday!$A$12:$G$2950,7,FALSE),0)</f>
        <v>0.17419570483349267</v>
      </c>
      <c r="F153" t="e">
        <f t="shared" si="84"/>
        <v>#N/A</v>
      </c>
      <c r="G153" t="e">
        <f t="shared" si="85"/>
        <v>#N/A</v>
      </c>
      <c r="H153" t="e">
        <f t="shared" si="86"/>
        <v>#N/A</v>
      </c>
      <c r="I153" t="e">
        <f t="shared" si="87"/>
        <v>#N/A</v>
      </c>
      <c r="J153" t="e">
        <f t="shared" si="88"/>
        <v>#N/A</v>
      </c>
      <c r="K153" t="e">
        <f t="shared" si="89"/>
        <v>#N/A</v>
      </c>
      <c r="L153" t="e">
        <f t="shared" si="90"/>
        <v>#N/A</v>
      </c>
      <c r="M153" t="e">
        <f t="shared" si="91"/>
        <v>#N/A</v>
      </c>
      <c r="N153" t="e">
        <f t="shared" si="92"/>
        <v>#N/A</v>
      </c>
      <c r="O153" t="e">
        <f t="shared" si="93"/>
        <v>#N/A</v>
      </c>
      <c r="P153" t="e">
        <f t="shared" si="94"/>
        <v>#N/A</v>
      </c>
      <c r="Q153" t="e">
        <f t="shared" si="95"/>
        <v>#N/A</v>
      </c>
      <c r="R153" t="e">
        <f t="shared" si="96"/>
        <v>#N/A</v>
      </c>
      <c r="S153" t="e">
        <f t="shared" si="97"/>
        <v>#N/A</v>
      </c>
      <c r="T153" t="e">
        <f t="shared" si="98"/>
        <v>#N/A</v>
      </c>
      <c r="U153" t="e">
        <f t="shared" si="99"/>
        <v>#N/A</v>
      </c>
      <c r="V153" t="e">
        <f t="shared" si="100"/>
        <v>#N/A</v>
      </c>
      <c r="W153" t="e">
        <f t="shared" si="101"/>
        <v>#N/A</v>
      </c>
      <c r="X153" t="str">
        <f t="shared" si="102"/>
        <v>2900</v>
      </c>
      <c r="Y153">
        <f t="shared" si="103"/>
        <v>0.17770676726095375</v>
      </c>
      <c r="Z153">
        <f t="shared" si="104"/>
        <v>0.17419570483349267</v>
      </c>
      <c r="AA153" t="e">
        <f t="shared" si="105"/>
        <v>#N/A</v>
      </c>
      <c r="AB153" t="e">
        <f t="shared" si="106"/>
        <v>#N/A</v>
      </c>
      <c r="AC153" t="e">
        <f t="shared" si="107"/>
        <v>#N/A</v>
      </c>
      <c r="AD153" t="e">
        <f t="shared" si="108"/>
        <v>#N/A</v>
      </c>
      <c r="AE153" t="e">
        <f t="shared" si="109"/>
        <v>#N/A</v>
      </c>
      <c r="AF153" t="e">
        <f t="shared" si="110"/>
        <v>#N/A</v>
      </c>
      <c r="AG153" t="e">
        <f t="shared" si="111"/>
        <v>#N/A</v>
      </c>
      <c r="AH153" t="e">
        <f t="shared" si="112"/>
        <v>#N/A</v>
      </c>
      <c r="AI153" t="e">
        <f t="shared" si="113"/>
        <v>#N/A</v>
      </c>
      <c r="AJ153" t="e">
        <f t="shared" si="114"/>
        <v>#N/A</v>
      </c>
      <c r="AK153" t="e">
        <f t="shared" si="115"/>
        <v>#N/A</v>
      </c>
      <c r="AL153" t="e">
        <f t="shared" si="116"/>
        <v>#N/A</v>
      </c>
      <c r="AM153" t="e">
        <f t="shared" si="117"/>
        <v>#N/A</v>
      </c>
      <c r="AN153" t="e">
        <f t="shared" si="118"/>
        <v>#N/A</v>
      </c>
      <c r="AO153" t="e">
        <f t="shared" si="119"/>
        <v>#N/A</v>
      </c>
      <c r="AP153" t="e">
        <f t="shared" si="120"/>
        <v>#N/A</v>
      </c>
      <c r="AQ153" t="e">
        <f t="shared" si="121"/>
        <v>#N/A</v>
      </c>
      <c r="AR153" t="e">
        <f t="shared" si="122"/>
        <v>#N/A</v>
      </c>
      <c r="AS153" t="e">
        <f t="shared" si="123"/>
        <v>#N/A</v>
      </c>
      <c r="AT153" t="e">
        <f t="shared" si="124"/>
        <v>#N/A</v>
      </c>
      <c r="AU153" t="e">
        <f t="shared" si="125"/>
        <v>#N/A</v>
      </c>
    </row>
    <row r="154" spans="1:47" x14ac:dyDescent="0.3">
      <c r="A154" s="37" t="str">
        <f>日行情按到期月份分类!A154</f>
        <v>C93月</v>
      </c>
      <c r="B154" s="37" t="str">
        <f>日行情按到期月份分类!B154</f>
        <v>M1903-C-2950</v>
      </c>
      <c r="C154" s="37" t="str">
        <f>日行情按到期月份分类!C154</f>
        <v>豆粕期权M1903-C-2950</v>
      </c>
      <c r="D154" s="37">
        <f>日行情按到期月份分类!H154</f>
        <v>0.17883683869838712</v>
      </c>
      <c r="E154" s="37">
        <f>IFERROR(VLOOKUP(B154,yesterday!$A$12:$G$2950,7,FALSE),0)</f>
        <v>0.1738248754630983</v>
      </c>
      <c r="F154" t="e">
        <f t="shared" si="84"/>
        <v>#N/A</v>
      </c>
      <c r="G154" t="e">
        <f t="shared" si="85"/>
        <v>#N/A</v>
      </c>
      <c r="H154" t="e">
        <f t="shared" si="86"/>
        <v>#N/A</v>
      </c>
      <c r="I154" t="e">
        <f t="shared" si="87"/>
        <v>#N/A</v>
      </c>
      <c r="J154" t="e">
        <f t="shared" si="88"/>
        <v>#N/A</v>
      </c>
      <c r="K154" t="e">
        <f t="shared" si="89"/>
        <v>#N/A</v>
      </c>
      <c r="L154" t="e">
        <f t="shared" si="90"/>
        <v>#N/A</v>
      </c>
      <c r="M154" t="e">
        <f t="shared" si="91"/>
        <v>#N/A</v>
      </c>
      <c r="N154" t="e">
        <f t="shared" si="92"/>
        <v>#N/A</v>
      </c>
      <c r="O154" t="e">
        <f t="shared" si="93"/>
        <v>#N/A</v>
      </c>
      <c r="P154" t="e">
        <f t="shared" si="94"/>
        <v>#N/A</v>
      </c>
      <c r="Q154" t="e">
        <f t="shared" si="95"/>
        <v>#N/A</v>
      </c>
      <c r="R154" t="e">
        <f t="shared" si="96"/>
        <v>#N/A</v>
      </c>
      <c r="S154" t="e">
        <f t="shared" si="97"/>
        <v>#N/A</v>
      </c>
      <c r="T154" t="e">
        <f t="shared" si="98"/>
        <v>#N/A</v>
      </c>
      <c r="U154" t="e">
        <f t="shared" si="99"/>
        <v>#N/A</v>
      </c>
      <c r="V154" t="e">
        <f t="shared" si="100"/>
        <v>#N/A</v>
      </c>
      <c r="W154" t="e">
        <f t="shared" si="101"/>
        <v>#N/A</v>
      </c>
      <c r="X154" t="str">
        <f t="shared" si="102"/>
        <v>2950</v>
      </c>
      <c r="Y154">
        <f t="shared" si="103"/>
        <v>0.17883683869838712</v>
      </c>
      <c r="Z154">
        <f t="shared" si="104"/>
        <v>0.1738248754630983</v>
      </c>
      <c r="AA154" t="e">
        <f t="shared" si="105"/>
        <v>#N/A</v>
      </c>
      <c r="AB154" t="e">
        <f t="shared" si="106"/>
        <v>#N/A</v>
      </c>
      <c r="AC154" t="e">
        <f t="shared" si="107"/>
        <v>#N/A</v>
      </c>
      <c r="AD154" t="e">
        <f t="shared" si="108"/>
        <v>#N/A</v>
      </c>
      <c r="AE154" t="e">
        <f t="shared" si="109"/>
        <v>#N/A</v>
      </c>
      <c r="AF154" t="e">
        <f t="shared" si="110"/>
        <v>#N/A</v>
      </c>
      <c r="AG154" t="e">
        <f t="shared" si="111"/>
        <v>#N/A</v>
      </c>
      <c r="AH154" t="e">
        <f t="shared" si="112"/>
        <v>#N/A</v>
      </c>
      <c r="AI154" t="e">
        <f t="shared" si="113"/>
        <v>#N/A</v>
      </c>
      <c r="AJ154" t="e">
        <f t="shared" si="114"/>
        <v>#N/A</v>
      </c>
      <c r="AK154" t="e">
        <f t="shared" si="115"/>
        <v>#N/A</v>
      </c>
      <c r="AL154" t="e">
        <f t="shared" si="116"/>
        <v>#N/A</v>
      </c>
      <c r="AM154" t="e">
        <f t="shared" si="117"/>
        <v>#N/A</v>
      </c>
      <c r="AN154" t="e">
        <f t="shared" si="118"/>
        <v>#N/A</v>
      </c>
      <c r="AO154" t="e">
        <f t="shared" si="119"/>
        <v>#N/A</v>
      </c>
      <c r="AP154" t="e">
        <f t="shared" si="120"/>
        <v>#N/A</v>
      </c>
      <c r="AQ154" t="e">
        <f t="shared" si="121"/>
        <v>#N/A</v>
      </c>
      <c r="AR154" t="e">
        <f t="shared" si="122"/>
        <v>#N/A</v>
      </c>
      <c r="AS154" t="e">
        <f t="shared" si="123"/>
        <v>#N/A</v>
      </c>
      <c r="AT154" t="e">
        <f t="shared" si="124"/>
        <v>#N/A</v>
      </c>
      <c r="AU154" t="e">
        <f t="shared" si="125"/>
        <v>#N/A</v>
      </c>
    </row>
    <row r="155" spans="1:47" x14ac:dyDescent="0.3">
      <c r="A155" s="37" t="str">
        <f>日行情按到期月份分类!A155</f>
        <v>C93月</v>
      </c>
      <c r="B155" s="37" t="str">
        <f>日行情按到期月份分类!B155</f>
        <v>M1903-C-3000</v>
      </c>
      <c r="C155" s="37" t="str">
        <f>日行情按到期月份分类!C155</f>
        <v>豆粕期权M1903-C-3000</v>
      </c>
      <c r="D155" s="37">
        <f>日行情按到期月份分类!H155</f>
        <v>0.17980824296809733</v>
      </c>
      <c r="E155" s="37">
        <f>IFERROR(VLOOKUP(B155,yesterday!$A$12:$G$2950,7,FALSE),0)</f>
        <v>0.17377999327778815</v>
      </c>
      <c r="F155" t="e">
        <f t="shared" si="84"/>
        <v>#N/A</v>
      </c>
      <c r="G155" t="e">
        <f t="shared" si="85"/>
        <v>#N/A</v>
      </c>
      <c r="H155" t="e">
        <f t="shared" si="86"/>
        <v>#N/A</v>
      </c>
      <c r="I155" t="e">
        <f t="shared" si="87"/>
        <v>#N/A</v>
      </c>
      <c r="J155" t="e">
        <f t="shared" si="88"/>
        <v>#N/A</v>
      </c>
      <c r="K155" t="e">
        <f t="shared" si="89"/>
        <v>#N/A</v>
      </c>
      <c r="L155" t="e">
        <f t="shared" si="90"/>
        <v>#N/A</v>
      </c>
      <c r="M155" t="e">
        <f t="shared" si="91"/>
        <v>#N/A</v>
      </c>
      <c r="N155" t="e">
        <f t="shared" si="92"/>
        <v>#N/A</v>
      </c>
      <c r="O155" t="e">
        <f t="shared" si="93"/>
        <v>#N/A</v>
      </c>
      <c r="P155" t="e">
        <f t="shared" si="94"/>
        <v>#N/A</v>
      </c>
      <c r="Q155" t="e">
        <f t="shared" si="95"/>
        <v>#N/A</v>
      </c>
      <c r="R155" t="e">
        <f t="shared" si="96"/>
        <v>#N/A</v>
      </c>
      <c r="S155" t="e">
        <f t="shared" si="97"/>
        <v>#N/A</v>
      </c>
      <c r="T155" t="e">
        <f t="shared" si="98"/>
        <v>#N/A</v>
      </c>
      <c r="U155" t="e">
        <f t="shared" si="99"/>
        <v>#N/A</v>
      </c>
      <c r="V155" t="e">
        <f t="shared" si="100"/>
        <v>#N/A</v>
      </c>
      <c r="W155" t="e">
        <f t="shared" si="101"/>
        <v>#N/A</v>
      </c>
      <c r="X155" t="str">
        <f t="shared" si="102"/>
        <v>3000</v>
      </c>
      <c r="Y155">
        <f t="shared" si="103"/>
        <v>0.17980824296809733</v>
      </c>
      <c r="Z155">
        <f t="shared" si="104"/>
        <v>0.17377999327778815</v>
      </c>
      <c r="AA155" t="e">
        <f t="shared" si="105"/>
        <v>#N/A</v>
      </c>
      <c r="AB155" t="e">
        <f t="shared" si="106"/>
        <v>#N/A</v>
      </c>
      <c r="AC155" t="e">
        <f t="shared" si="107"/>
        <v>#N/A</v>
      </c>
      <c r="AD155" t="e">
        <f t="shared" si="108"/>
        <v>#N/A</v>
      </c>
      <c r="AE155" t="e">
        <f t="shared" si="109"/>
        <v>#N/A</v>
      </c>
      <c r="AF155" t="e">
        <f t="shared" si="110"/>
        <v>#N/A</v>
      </c>
      <c r="AG155" t="e">
        <f t="shared" si="111"/>
        <v>#N/A</v>
      </c>
      <c r="AH155" t="e">
        <f t="shared" si="112"/>
        <v>#N/A</v>
      </c>
      <c r="AI155" t="e">
        <f t="shared" si="113"/>
        <v>#N/A</v>
      </c>
      <c r="AJ155" t="e">
        <f t="shared" si="114"/>
        <v>#N/A</v>
      </c>
      <c r="AK155" t="e">
        <f t="shared" si="115"/>
        <v>#N/A</v>
      </c>
      <c r="AL155" t="e">
        <f t="shared" si="116"/>
        <v>#N/A</v>
      </c>
      <c r="AM155" t="e">
        <f t="shared" si="117"/>
        <v>#N/A</v>
      </c>
      <c r="AN155" t="e">
        <f t="shared" si="118"/>
        <v>#N/A</v>
      </c>
      <c r="AO155" t="e">
        <f t="shared" si="119"/>
        <v>#N/A</v>
      </c>
      <c r="AP155" t="e">
        <f t="shared" si="120"/>
        <v>#N/A</v>
      </c>
      <c r="AQ155" t="e">
        <f t="shared" si="121"/>
        <v>#N/A</v>
      </c>
      <c r="AR155" t="e">
        <f t="shared" si="122"/>
        <v>#N/A</v>
      </c>
      <c r="AS155" t="e">
        <f t="shared" si="123"/>
        <v>#N/A</v>
      </c>
      <c r="AT155" t="e">
        <f t="shared" si="124"/>
        <v>#N/A</v>
      </c>
      <c r="AU155" t="e">
        <f t="shared" si="125"/>
        <v>#N/A</v>
      </c>
    </row>
    <row r="156" spans="1:47" x14ac:dyDescent="0.3">
      <c r="A156" s="37" t="str">
        <f>日行情按到期月份分类!A156</f>
        <v>C93月</v>
      </c>
      <c r="B156" s="37" t="str">
        <f>日行情按到期月份分类!B156</f>
        <v>M1903-C-3050</v>
      </c>
      <c r="C156" s="37" t="str">
        <f>日行情按到期月份分类!C156</f>
        <v>豆粕期权M1903-C-3050</v>
      </c>
      <c r="D156" s="37">
        <f>日行情按到期月份分类!H156</f>
        <v>0.18033082538470621</v>
      </c>
      <c r="E156" s="37">
        <f>IFERROR(VLOOKUP(B156,yesterday!$A$12:$G$2950,7,FALSE),0)</f>
        <v>0.1747755075660348</v>
      </c>
      <c r="F156" t="e">
        <f t="shared" si="84"/>
        <v>#N/A</v>
      </c>
      <c r="G156" t="e">
        <f t="shared" si="85"/>
        <v>#N/A</v>
      </c>
      <c r="H156" t="e">
        <f t="shared" si="86"/>
        <v>#N/A</v>
      </c>
      <c r="I156" t="e">
        <f t="shared" si="87"/>
        <v>#N/A</v>
      </c>
      <c r="J156" t="e">
        <f t="shared" si="88"/>
        <v>#N/A</v>
      </c>
      <c r="K156" t="e">
        <f t="shared" si="89"/>
        <v>#N/A</v>
      </c>
      <c r="L156" t="e">
        <f t="shared" si="90"/>
        <v>#N/A</v>
      </c>
      <c r="M156" t="e">
        <f t="shared" si="91"/>
        <v>#N/A</v>
      </c>
      <c r="N156" t="e">
        <f t="shared" si="92"/>
        <v>#N/A</v>
      </c>
      <c r="O156" t="e">
        <f t="shared" si="93"/>
        <v>#N/A</v>
      </c>
      <c r="P156" t="e">
        <f t="shared" si="94"/>
        <v>#N/A</v>
      </c>
      <c r="Q156" t="e">
        <f t="shared" si="95"/>
        <v>#N/A</v>
      </c>
      <c r="R156" t="e">
        <f t="shared" si="96"/>
        <v>#N/A</v>
      </c>
      <c r="S156" t="e">
        <f t="shared" si="97"/>
        <v>#N/A</v>
      </c>
      <c r="T156" t="e">
        <f t="shared" si="98"/>
        <v>#N/A</v>
      </c>
      <c r="U156" t="e">
        <f t="shared" si="99"/>
        <v>#N/A</v>
      </c>
      <c r="V156" t="e">
        <f t="shared" si="100"/>
        <v>#N/A</v>
      </c>
      <c r="W156" t="e">
        <f t="shared" si="101"/>
        <v>#N/A</v>
      </c>
      <c r="X156" t="str">
        <f t="shared" si="102"/>
        <v>3050</v>
      </c>
      <c r="Y156">
        <f t="shared" si="103"/>
        <v>0.18033082538470621</v>
      </c>
      <c r="Z156">
        <f t="shared" si="104"/>
        <v>0.1747755075660348</v>
      </c>
      <c r="AA156" t="e">
        <f t="shared" si="105"/>
        <v>#N/A</v>
      </c>
      <c r="AB156" t="e">
        <f t="shared" si="106"/>
        <v>#N/A</v>
      </c>
      <c r="AC156" t="e">
        <f t="shared" si="107"/>
        <v>#N/A</v>
      </c>
      <c r="AD156" t="e">
        <f t="shared" si="108"/>
        <v>#N/A</v>
      </c>
      <c r="AE156" t="e">
        <f t="shared" si="109"/>
        <v>#N/A</v>
      </c>
      <c r="AF156" t="e">
        <f t="shared" si="110"/>
        <v>#N/A</v>
      </c>
      <c r="AG156" t="e">
        <f t="shared" si="111"/>
        <v>#N/A</v>
      </c>
      <c r="AH156" t="e">
        <f t="shared" si="112"/>
        <v>#N/A</v>
      </c>
      <c r="AI156" t="e">
        <f t="shared" si="113"/>
        <v>#N/A</v>
      </c>
      <c r="AJ156" t="e">
        <f t="shared" si="114"/>
        <v>#N/A</v>
      </c>
      <c r="AK156" t="e">
        <f t="shared" si="115"/>
        <v>#N/A</v>
      </c>
      <c r="AL156" t="e">
        <f t="shared" si="116"/>
        <v>#N/A</v>
      </c>
      <c r="AM156" t="e">
        <f t="shared" si="117"/>
        <v>#N/A</v>
      </c>
      <c r="AN156" t="e">
        <f t="shared" si="118"/>
        <v>#N/A</v>
      </c>
      <c r="AO156" t="e">
        <f t="shared" si="119"/>
        <v>#N/A</v>
      </c>
      <c r="AP156" t="e">
        <f t="shared" si="120"/>
        <v>#N/A</v>
      </c>
      <c r="AQ156" t="e">
        <f t="shared" si="121"/>
        <v>#N/A</v>
      </c>
      <c r="AR156" t="e">
        <f t="shared" si="122"/>
        <v>#N/A</v>
      </c>
      <c r="AS156" t="e">
        <f t="shared" si="123"/>
        <v>#N/A</v>
      </c>
      <c r="AT156" t="e">
        <f t="shared" si="124"/>
        <v>#N/A</v>
      </c>
      <c r="AU156" t="e">
        <f t="shared" si="125"/>
        <v>#N/A</v>
      </c>
    </row>
    <row r="157" spans="1:47" x14ac:dyDescent="0.3">
      <c r="A157" s="37" t="str">
        <f>日行情按到期月份分类!A157</f>
        <v>C93月</v>
      </c>
      <c r="B157" s="37" t="str">
        <f>日行情按到期月份分类!B157</f>
        <v>M1903-C-3100</v>
      </c>
      <c r="C157" s="37" t="str">
        <f>日行情按到期月份分类!C157</f>
        <v>豆粕期权M1903-C-3100</v>
      </c>
      <c r="D157" s="37">
        <f>日行情按到期月份分类!H157</f>
        <v>0.18031091748312111</v>
      </c>
      <c r="E157" s="37">
        <f>IFERROR(VLOOKUP(B157,yesterday!$A$12:$G$2950,7,FALSE),0)</f>
        <v>0.17480310444757341</v>
      </c>
      <c r="F157" t="e">
        <f t="shared" si="84"/>
        <v>#N/A</v>
      </c>
      <c r="G157" t="e">
        <f t="shared" si="85"/>
        <v>#N/A</v>
      </c>
      <c r="H157" t="e">
        <f t="shared" si="86"/>
        <v>#N/A</v>
      </c>
      <c r="I157" t="e">
        <f t="shared" si="87"/>
        <v>#N/A</v>
      </c>
      <c r="J157" t="e">
        <f t="shared" si="88"/>
        <v>#N/A</v>
      </c>
      <c r="K157" t="e">
        <f t="shared" si="89"/>
        <v>#N/A</v>
      </c>
      <c r="L157" t="e">
        <f t="shared" si="90"/>
        <v>#N/A</v>
      </c>
      <c r="M157" t="e">
        <f t="shared" si="91"/>
        <v>#N/A</v>
      </c>
      <c r="N157" t="e">
        <f t="shared" si="92"/>
        <v>#N/A</v>
      </c>
      <c r="O157" t="e">
        <f t="shared" si="93"/>
        <v>#N/A</v>
      </c>
      <c r="P157" t="e">
        <f t="shared" si="94"/>
        <v>#N/A</v>
      </c>
      <c r="Q157" t="e">
        <f t="shared" si="95"/>
        <v>#N/A</v>
      </c>
      <c r="R157" t="e">
        <f t="shared" si="96"/>
        <v>#N/A</v>
      </c>
      <c r="S157" t="e">
        <f t="shared" si="97"/>
        <v>#N/A</v>
      </c>
      <c r="T157" t="e">
        <f t="shared" si="98"/>
        <v>#N/A</v>
      </c>
      <c r="U157" t="e">
        <f t="shared" si="99"/>
        <v>#N/A</v>
      </c>
      <c r="V157" t="e">
        <f t="shared" si="100"/>
        <v>#N/A</v>
      </c>
      <c r="W157" t="e">
        <f t="shared" si="101"/>
        <v>#N/A</v>
      </c>
      <c r="X157" t="str">
        <f t="shared" si="102"/>
        <v>3100</v>
      </c>
      <c r="Y157">
        <f t="shared" si="103"/>
        <v>0.18031091748312111</v>
      </c>
      <c r="Z157">
        <f t="shared" si="104"/>
        <v>0.17480310444757341</v>
      </c>
      <c r="AA157" t="e">
        <f t="shared" si="105"/>
        <v>#N/A</v>
      </c>
      <c r="AB157" t="e">
        <f t="shared" si="106"/>
        <v>#N/A</v>
      </c>
      <c r="AC157" t="e">
        <f t="shared" si="107"/>
        <v>#N/A</v>
      </c>
      <c r="AD157" t="e">
        <f t="shared" si="108"/>
        <v>#N/A</v>
      </c>
      <c r="AE157" t="e">
        <f t="shared" si="109"/>
        <v>#N/A</v>
      </c>
      <c r="AF157" t="e">
        <f t="shared" si="110"/>
        <v>#N/A</v>
      </c>
      <c r="AG157" t="e">
        <f t="shared" si="111"/>
        <v>#N/A</v>
      </c>
      <c r="AH157" t="e">
        <f t="shared" si="112"/>
        <v>#N/A</v>
      </c>
      <c r="AI157" t="e">
        <f t="shared" si="113"/>
        <v>#N/A</v>
      </c>
      <c r="AJ157" t="e">
        <f t="shared" si="114"/>
        <v>#N/A</v>
      </c>
      <c r="AK157" t="e">
        <f t="shared" si="115"/>
        <v>#N/A</v>
      </c>
      <c r="AL157" t="e">
        <f t="shared" si="116"/>
        <v>#N/A</v>
      </c>
      <c r="AM157" t="e">
        <f t="shared" si="117"/>
        <v>#N/A</v>
      </c>
      <c r="AN157" t="e">
        <f t="shared" si="118"/>
        <v>#N/A</v>
      </c>
      <c r="AO157" t="e">
        <f t="shared" si="119"/>
        <v>#N/A</v>
      </c>
      <c r="AP157" t="e">
        <f t="shared" si="120"/>
        <v>#N/A</v>
      </c>
      <c r="AQ157" t="e">
        <f t="shared" si="121"/>
        <v>#N/A</v>
      </c>
      <c r="AR157" t="e">
        <f t="shared" si="122"/>
        <v>#N/A</v>
      </c>
      <c r="AS157" t="e">
        <f t="shared" si="123"/>
        <v>#N/A</v>
      </c>
      <c r="AT157" t="e">
        <f t="shared" si="124"/>
        <v>#N/A</v>
      </c>
      <c r="AU157" t="e">
        <f t="shared" si="125"/>
        <v>#N/A</v>
      </c>
    </row>
    <row r="158" spans="1:47" x14ac:dyDescent="0.3">
      <c r="A158" s="37" t="str">
        <f>日行情按到期月份分类!A158</f>
        <v>C93月</v>
      </c>
      <c r="B158" s="37" t="str">
        <f>日行情按到期月份分类!B158</f>
        <v>M1903-C-3150</v>
      </c>
      <c r="C158" s="37" t="str">
        <f>日行情按到期月份分类!C158</f>
        <v>豆粕期权M1903-C-3150</v>
      </c>
      <c r="D158" s="37">
        <f>日行情按到期月份分类!H158</f>
        <v>0.18113119455382226</v>
      </c>
      <c r="E158" s="37">
        <f>IFERROR(VLOOKUP(B158,yesterday!$A$12:$G$2950,7,FALSE),0)</f>
        <v>0.17467026092763988</v>
      </c>
      <c r="F158" t="e">
        <f t="shared" si="84"/>
        <v>#N/A</v>
      </c>
      <c r="G158" t="e">
        <f t="shared" si="85"/>
        <v>#N/A</v>
      </c>
      <c r="H158" t="e">
        <f t="shared" si="86"/>
        <v>#N/A</v>
      </c>
      <c r="I158" t="e">
        <f t="shared" si="87"/>
        <v>#N/A</v>
      </c>
      <c r="J158" t="e">
        <f t="shared" si="88"/>
        <v>#N/A</v>
      </c>
      <c r="K158" t="e">
        <f t="shared" si="89"/>
        <v>#N/A</v>
      </c>
      <c r="L158" t="e">
        <f t="shared" si="90"/>
        <v>#N/A</v>
      </c>
      <c r="M158" t="e">
        <f t="shared" si="91"/>
        <v>#N/A</v>
      </c>
      <c r="N158" t="e">
        <f t="shared" si="92"/>
        <v>#N/A</v>
      </c>
      <c r="O158" t="e">
        <f t="shared" si="93"/>
        <v>#N/A</v>
      </c>
      <c r="P158" t="e">
        <f t="shared" si="94"/>
        <v>#N/A</v>
      </c>
      <c r="Q158" t="e">
        <f t="shared" si="95"/>
        <v>#N/A</v>
      </c>
      <c r="R158" t="e">
        <f t="shared" si="96"/>
        <v>#N/A</v>
      </c>
      <c r="S158" t="e">
        <f t="shared" si="97"/>
        <v>#N/A</v>
      </c>
      <c r="T158" t="e">
        <f t="shared" si="98"/>
        <v>#N/A</v>
      </c>
      <c r="U158" t="e">
        <f t="shared" si="99"/>
        <v>#N/A</v>
      </c>
      <c r="V158" t="e">
        <f t="shared" si="100"/>
        <v>#N/A</v>
      </c>
      <c r="W158" t="e">
        <f t="shared" si="101"/>
        <v>#N/A</v>
      </c>
      <c r="X158" t="str">
        <f t="shared" si="102"/>
        <v>3150</v>
      </c>
      <c r="Y158">
        <f t="shared" si="103"/>
        <v>0.18113119455382226</v>
      </c>
      <c r="Z158">
        <f t="shared" si="104"/>
        <v>0.17467026092763988</v>
      </c>
      <c r="AA158" t="e">
        <f t="shared" si="105"/>
        <v>#N/A</v>
      </c>
      <c r="AB158" t="e">
        <f t="shared" si="106"/>
        <v>#N/A</v>
      </c>
      <c r="AC158" t="e">
        <f t="shared" si="107"/>
        <v>#N/A</v>
      </c>
      <c r="AD158" t="e">
        <f t="shared" si="108"/>
        <v>#N/A</v>
      </c>
      <c r="AE158" t="e">
        <f t="shared" si="109"/>
        <v>#N/A</v>
      </c>
      <c r="AF158" t="e">
        <f t="shared" si="110"/>
        <v>#N/A</v>
      </c>
      <c r="AG158" t="e">
        <f t="shared" si="111"/>
        <v>#N/A</v>
      </c>
      <c r="AH158" t="e">
        <f t="shared" si="112"/>
        <v>#N/A</v>
      </c>
      <c r="AI158" t="e">
        <f t="shared" si="113"/>
        <v>#N/A</v>
      </c>
      <c r="AJ158" t="e">
        <f t="shared" si="114"/>
        <v>#N/A</v>
      </c>
      <c r="AK158" t="e">
        <f t="shared" si="115"/>
        <v>#N/A</v>
      </c>
      <c r="AL158" t="e">
        <f t="shared" si="116"/>
        <v>#N/A</v>
      </c>
      <c r="AM158" t="e">
        <f t="shared" si="117"/>
        <v>#N/A</v>
      </c>
      <c r="AN158" t="e">
        <f t="shared" si="118"/>
        <v>#N/A</v>
      </c>
      <c r="AO158" t="e">
        <f t="shared" si="119"/>
        <v>#N/A</v>
      </c>
      <c r="AP158" t="e">
        <f t="shared" si="120"/>
        <v>#N/A</v>
      </c>
      <c r="AQ158" t="e">
        <f t="shared" si="121"/>
        <v>#N/A</v>
      </c>
      <c r="AR158" t="e">
        <f t="shared" si="122"/>
        <v>#N/A</v>
      </c>
      <c r="AS158" t="e">
        <f t="shared" si="123"/>
        <v>#N/A</v>
      </c>
      <c r="AT158" t="e">
        <f t="shared" si="124"/>
        <v>#N/A</v>
      </c>
      <c r="AU158" t="e">
        <f t="shared" si="125"/>
        <v>#N/A</v>
      </c>
    </row>
    <row r="159" spans="1:47" x14ac:dyDescent="0.3">
      <c r="A159" s="37" t="str">
        <f>日行情按到期月份分类!A159</f>
        <v>C93月</v>
      </c>
      <c r="B159" s="37" t="str">
        <f>日行情按到期月份分类!B159</f>
        <v>M1903-C-3200</v>
      </c>
      <c r="C159" s="37" t="str">
        <f>日行情按到期月份分类!C159</f>
        <v>豆粕期权M1903-C-3200</v>
      </c>
      <c r="D159" s="37">
        <f>日行情按到期月份分类!H159</f>
        <v>0.18117917617291213</v>
      </c>
      <c r="E159" s="37">
        <f>IFERROR(VLOOKUP(B159,yesterday!$A$12:$G$2950,7,FALSE),0)</f>
        <v>0.1753451030286774</v>
      </c>
      <c r="F159" t="e">
        <f t="shared" si="84"/>
        <v>#N/A</v>
      </c>
      <c r="G159" t="e">
        <f t="shared" si="85"/>
        <v>#N/A</v>
      </c>
      <c r="H159" t="e">
        <f t="shared" si="86"/>
        <v>#N/A</v>
      </c>
      <c r="I159" t="e">
        <f t="shared" si="87"/>
        <v>#N/A</v>
      </c>
      <c r="J159" t="e">
        <f t="shared" si="88"/>
        <v>#N/A</v>
      </c>
      <c r="K159" t="e">
        <f t="shared" si="89"/>
        <v>#N/A</v>
      </c>
      <c r="L159" t="e">
        <f t="shared" si="90"/>
        <v>#N/A</v>
      </c>
      <c r="M159" t="e">
        <f t="shared" si="91"/>
        <v>#N/A</v>
      </c>
      <c r="N159" t="e">
        <f t="shared" si="92"/>
        <v>#N/A</v>
      </c>
      <c r="O159" t="e">
        <f t="shared" si="93"/>
        <v>#N/A</v>
      </c>
      <c r="P159" t="e">
        <f t="shared" si="94"/>
        <v>#N/A</v>
      </c>
      <c r="Q159" t="e">
        <f t="shared" si="95"/>
        <v>#N/A</v>
      </c>
      <c r="R159" t="e">
        <f t="shared" si="96"/>
        <v>#N/A</v>
      </c>
      <c r="S159" t="e">
        <f t="shared" si="97"/>
        <v>#N/A</v>
      </c>
      <c r="T159" t="e">
        <f t="shared" si="98"/>
        <v>#N/A</v>
      </c>
      <c r="U159" t="e">
        <f t="shared" si="99"/>
        <v>#N/A</v>
      </c>
      <c r="V159" t="e">
        <f t="shared" si="100"/>
        <v>#N/A</v>
      </c>
      <c r="W159" t="e">
        <f t="shared" si="101"/>
        <v>#N/A</v>
      </c>
      <c r="X159" t="str">
        <f t="shared" si="102"/>
        <v>3200</v>
      </c>
      <c r="Y159">
        <f t="shared" si="103"/>
        <v>0.18117917617291213</v>
      </c>
      <c r="Z159">
        <f t="shared" si="104"/>
        <v>0.1753451030286774</v>
      </c>
      <c r="AA159" t="e">
        <f t="shared" si="105"/>
        <v>#N/A</v>
      </c>
      <c r="AB159" t="e">
        <f t="shared" si="106"/>
        <v>#N/A</v>
      </c>
      <c r="AC159" t="e">
        <f t="shared" si="107"/>
        <v>#N/A</v>
      </c>
      <c r="AD159" t="e">
        <f t="shared" si="108"/>
        <v>#N/A</v>
      </c>
      <c r="AE159" t="e">
        <f t="shared" si="109"/>
        <v>#N/A</v>
      </c>
      <c r="AF159" t="e">
        <f t="shared" si="110"/>
        <v>#N/A</v>
      </c>
      <c r="AG159" t="e">
        <f t="shared" si="111"/>
        <v>#N/A</v>
      </c>
      <c r="AH159" t="e">
        <f t="shared" si="112"/>
        <v>#N/A</v>
      </c>
      <c r="AI159" t="e">
        <f t="shared" si="113"/>
        <v>#N/A</v>
      </c>
      <c r="AJ159" t="e">
        <f t="shared" si="114"/>
        <v>#N/A</v>
      </c>
      <c r="AK159" t="e">
        <f t="shared" si="115"/>
        <v>#N/A</v>
      </c>
      <c r="AL159" t="e">
        <f t="shared" si="116"/>
        <v>#N/A</v>
      </c>
      <c r="AM159" t="e">
        <f t="shared" si="117"/>
        <v>#N/A</v>
      </c>
      <c r="AN159" t="e">
        <f t="shared" si="118"/>
        <v>#N/A</v>
      </c>
      <c r="AO159" t="e">
        <f t="shared" si="119"/>
        <v>#N/A</v>
      </c>
      <c r="AP159" t="e">
        <f t="shared" si="120"/>
        <v>#N/A</v>
      </c>
      <c r="AQ159" t="e">
        <f t="shared" si="121"/>
        <v>#N/A</v>
      </c>
      <c r="AR159" t="e">
        <f t="shared" si="122"/>
        <v>#N/A</v>
      </c>
      <c r="AS159" t="e">
        <f t="shared" si="123"/>
        <v>#N/A</v>
      </c>
      <c r="AT159" t="e">
        <f t="shared" si="124"/>
        <v>#N/A</v>
      </c>
      <c r="AU159" t="e">
        <f t="shared" si="125"/>
        <v>#N/A</v>
      </c>
    </row>
    <row r="160" spans="1:47" x14ac:dyDescent="0.3">
      <c r="A160" s="37" t="str">
        <f>日行情按到期月份分类!A160</f>
        <v>C93月</v>
      </c>
      <c r="B160" s="37" t="str">
        <f>日行情按到期月份分类!B160</f>
        <v>M1903-C-3250</v>
      </c>
      <c r="C160" s="37" t="str">
        <f>日行情按到期月份分类!C160</f>
        <v>豆粕期权M1903-C-3250</v>
      </c>
      <c r="D160" s="37">
        <f>日行情按到期月份分类!H160</f>
        <v>0.1808946541123837</v>
      </c>
      <c r="E160" s="37">
        <f>IFERROR(VLOOKUP(B160,yesterday!$A$12:$G$2950,7,FALSE),0)</f>
        <v>0.17505454601295289</v>
      </c>
      <c r="F160" t="e">
        <f t="shared" si="84"/>
        <v>#N/A</v>
      </c>
      <c r="G160" t="e">
        <f t="shared" si="85"/>
        <v>#N/A</v>
      </c>
      <c r="H160" t="e">
        <f t="shared" si="86"/>
        <v>#N/A</v>
      </c>
      <c r="I160" t="e">
        <f t="shared" si="87"/>
        <v>#N/A</v>
      </c>
      <c r="J160" t="e">
        <f t="shared" si="88"/>
        <v>#N/A</v>
      </c>
      <c r="K160" t="e">
        <f t="shared" si="89"/>
        <v>#N/A</v>
      </c>
      <c r="L160" t="e">
        <f t="shared" si="90"/>
        <v>#N/A</v>
      </c>
      <c r="M160" t="e">
        <f t="shared" si="91"/>
        <v>#N/A</v>
      </c>
      <c r="N160" t="e">
        <f t="shared" si="92"/>
        <v>#N/A</v>
      </c>
      <c r="O160" t="e">
        <f t="shared" si="93"/>
        <v>#N/A</v>
      </c>
      <c r="P160" t="e">
        <f t="shared" si="94"/>
        <v>#N/A</v>
      </c>
      <c r="Q160" t="e">
        <f t="shared" si="95"/>
        <v>#N/A</v>
      </c>
      <c r="R160" t="e">
        <f t="shared" si="96"/>
        <v>#N/A</v>
      </c>
      <c r="S160" t="e">
        <f t="shared" si="97"/>
        <v>#N/A</v>
      </c>
      <c r="T160" t="e">
        <f t="shared" si="98"/>
        <v>#N/A</v>
      </c>
      <c r="U160" t="e">
        <f t="shared" si="99"/>
        <v>#N/A</v>
      </c>
      <c r="V160" t="e">
        <f t="shared" si="100"/>
        <v>#N/A</v>
      </c>
      <c r="W160" t="e">
        <f t="shared" si="101"/>
        <v>#N/A</v>
      </c>
      <c r="X160" t="str">
        <f t="shared" si="102"/>
        <v>3250</v>
      </c>
      <c r="Y160">
        <f t="shared" si="103"/>
        <v>0.1808946541123837</v>
      </c>
      <c r="Z160">
        <f t="shared" si="104"/>
        <v>0.17505454601295289</v>
      </c>
      <c r="AA160" t="e">
        <f t="shared" si="105"/>
        <v>#N/A</v>
      </c>
      <c r="AB160" t="e">
        <f t="shared" si="106"/>
        <v>#N/A</v>
      </c>
      <c r="AC160" t="e">
        <f t="shared" si="107"/>
        <v>#N/A</v>
      </c>
      <c r="AD160" t="e">
        <f t="shared" si="108"/>
        <v>#N/A</v>
      </c>
      <c r="AE160" t="e">
        <f t="shared" si="109"/>
        <v>#N/A</v>
      </c>
      <c r="AF160" t="e">
        <f t="shared" si="110"/>
        <v>#N/A</v>
      </c>
      <c r="AG160" t="e">
        <f t="shared" si="111"/>
        <v>#N/A</v>
      </c>
      <c r="AH160" t="e">
        <f t="shared" si="112"/>
        <v>#N/A</v>
      </c>
      <c r="AI160" t="e">
        <f t="shared" si="113"/>
        <v>#N/A</v>
      </c>
      <c r="AJ160" t="e">
        <f t="shared" si="114"/>
        <v>#N/A</v>
      </c>
      <c r="AK160" t="e">
        <f t="shared" si="115"/>
        <v>#N/A</v>
      </c>
      <c r="AL160" t="e">
        <f t="shared" si="116"/>
        <v>#N/A</v>
      </c>
      <c r="AM160" t="e">
        <f t="shared" si="117"/>
        <v>#N/A</v>
      </c>
      <c r="AN160" t="e">
        <f t="shared" si="118"/>
        <v>#N/A</v>
      </c>
      <c r="AO160" t="e">
        <f t="shared" si="119"/>
        <v>#N/A</v>
      </c>
      <c r="AP160" t="e">
        <f t="shared" si="120"/>
        <v>#N/A</v>
      </c>
      <c r="AQ160" t="e">
        <f t="shared" si="121"/>
        <v>#N/A</v>
      </c>
      <c r="AR160" t="e">
        <f t="shared" si="122"/>
        <v>#N/A</v>
      </c>
      <c r="AS160" t="e">
        <f t="shared" si="123"/>
        <v>#N/A</v>
      </c>
      <c r="AT160" t="e">
        <f t="shared" si="124"/>
        <v>#N/A</v>
      </c>
      <c r="AU160" t="e">
        <f t="shared" si="125"/>
        <v>#N/A</v>
      </c>
    </row>
    <row r="161" spans="1:47" x14ac:dyDescent="0.3">
      <c r="A161" s="37" t="str">
        <f>日行情按到期月份分类!A161</f>
        <v>C93月</v>
      </c>
      <c r="B161" s="37" t="str">
        <f>日行情按到期月份分类!B161</f>
        <v>M1903-C-3300</v>
      </c>
      <c r="C161" s="37" t="str">
        <f>日行情按到期月份分类!C161</f>
        <v>豆粕期权M1903-C-3300</v>
      </c>
      <c r="D161" s="37">
        <f>日行情按到期月份分类!H161</f>
        <v>0.18174437580399216</v>
      </c>
      <c r="E161" s="37">
        <f>IFERROR(VLOOKUP(B161,yesterday!$A$12:$G$2950,7,FALSE),0)</f>
        <v>0.17481624723888933</v>
      </c>
      <c r="F161" t="e">
        <f t="shared" si="84"/>
        <v>#N/A</v>
      </c>
      <c r="G161" t="e">
        <f t="shared" si="85"/>
        <v>#N/A</v>
      </c>
      <c r="H161" t="e">
        <f t="shared" si="86"/>
        <v>#N/A</v>
      </c>
      <c r="I161" t="e">
        <f t="shared" si="87"/>
        <v>#N/A</v>
      </c>
      <c r="J161" t="e">
        <f t="shared" si="88"/>
        <v>#N/A</v>
      </c>
      <c r="K161" t="e">
        <f t="shared" si="89"/>
        <v>#N/A</v>
      </c>
      <c r="L161" t="e">
        <f t="shared" si="90"/>
        <v>#N/A</v>
      </c>
      <c r="M161" t="e">
        <f t="shared" si="91"/>
        <v>#N/A</v>
      </c>
      <c r="N161" t="e">
        <f t="shared" si="92"/>
        <v>#N/A</v>
      </c>
      <c r="O161" t="e">
        <f t="shared" si="93"/>
        <v>#N/A</v>
      </c>
      <c r="P161" t="e">
        <f t="shared" si="94"/>
        <v>#N/A</v>
      </c>
      <c r="Q161" t="e">
        <f t="shared" si="95"/>
        <v>#N/A</v>
      </c>
      <c r="R161" t="e">
        <f t="shared" si="96"/>
        <v>#N/A</v>
      </c>
      <c r="S161" t="e">
        <f t="shared" si="97"/>
        <v>#N/A</v>
      </c>
      <c r="T161" t="e">
        <f t="shared" si="98"/>
        <v>#N/A</v>
      </c>
      <c r="U161" t="e">
        <f t="shared" si="99"/>
        <v>#N/A</v>
      </c>
      <c r="V161" t="e">
        <f t="shared" si="100"/>
        <v>#N/A</v>
      </c>
      <c r="W161" t="e">
        <f t="shared" si="101"/>
        <v>#N/A</v>
      </c>
      <c r="X161" t="str">
        <f t="shared" si="102"/>
        <v>3300</v>
      </c>
      <c r="Y161">
        <f t="shared" si="103"/>
        <v>0.18174437580399216</v>
      </c>
      <c r="Z161">
        <f t="shared" si="104"/>
        <v>0.17481624723888933</v>
      </c>
      <c r="AA161" t="e">
        <f t="shared" si="105"/>
        <v>#N/A</v>
      </c>
      <c r="AB161" t="e">
        <f t="shared" si="106"/>
        <v>#N/A</v>
      </c>
      <c r="AC161" t="e">
        <f t="shared" si="107"/>
        <v>#N/A</v>
      </c>
      <c r="AD161" t="e">
        <f t="shared" si="108"/>
        <v>#N/A</v>
      </c>
      <c r="AE161" t="e">
        <f t="shared" si="109"/>
        <v>#N/A</v>
      </c>
      <c r="AF161" t="e">
        <f t="shared" si="110"/>
        <v>#N/A</v>
      </c>
      <c r="AG161" t="e">
        <f t="shared" si="111"/>
        <v>#N/A</v>
      </c>
      <c r="AH161" t="e">
        <f t="shared" si="112"/>
        <v>#N/A</v>
      </c>
      <c r="AI161" t="e">
        <f t="shared" si="113"/>
        <v>#N/A</v>
      </c>
      <c r="AJ161" t="e">
        <f t="shared" si="114"/>
        <v>#N/A</v>
      </c>
      <c r="AK161" t="e">
        <f t="shared" si="115"/>
        <v>#N/A</v>
      </c>
      <c r="AL161" t="e">
        <f t="shared" si="116"/>
        <v>#N/A</v>
      </c>
      <c r="AM161" t="e">
        <f t="shared" si="117"/>
        <v>#N/A</v>
      </c>
      <c r="AN161" t="e">
        <f t="shared" si="118"/>
        <v>#N/A</v>
      </c>
      <c r="AO161" t="e">
        <f t="shared" si="119"/>
        <v>#N/A</v>
      </c>
      <c r="AP161" t="e">
        <f t="shared" si="120"/>
        <v>#N/A</v>
      </c>
      <c r="AQ161" t="e">
        <f t="shared" si="121"/>
        <v>#N/A</v>
      </c>
      <c r="AR161" t="e">
        <f t="shared" si="122"/>
        <v>#N/A</v>
      </c>
      <c r="AS161" t="e">
        <f t="shared" si="123"/>
        <v>#N/A</v>
      </c>
      <c r="AT161" t="e">
        <f t="shared" si="124"/>
        <v>#N/A</v>
      </c>
      <c r="AU161" t="e">
        <f t="shared" si="125"/>
        <v>#N/A</v>
      </c>
    </row>
    <row r="162" spans="1:47" x14ac:dyDescent="0.3">
      <c r="A162" s="37" t="str">
        <f>日行情按到期月份分类!A162</f>
        <v>C93月</v>
      </c>
      <c r="B162" s="37" t="str">
        <f>日行情按到期月份分类!B162</f>
        <v>M1903-C-3350</v>
      </c>
      <c r="C162" s="37" t="str">
        <f>日行情按到期月份分类!C162</f>
        <v>豆粕期权M1903-C-3350</v>
      </c>
      <c r="D162" s="37">
        <f>日行情按到期月份分类!H162</f>
        <v>0.18158013561591504</v>
      </c>
      <c r="E162" s="37">
        <f>IFERROR(VLOOKUP(B162,yesterday!$A$12:$G$2950,7,FALSE),0)</f>
        <v>0.17544584952764208</v>
      </c>
      <c r="F162" t="e">
        <f t="shared" si="84"/>
        <v>#N/A</v>
      </c>
      <c r="G162" t="e">
        <f t="shared" si="85"/>
        <v>#N/A</v>
      </c>
      <c r="H162" t="e">
        <f t="shared" si="86"/>
        <v>#N/A</v>
      </c>
      <c r="I162" t="e">
        <f t="shared" si="87"/>
        <v>#N/A</v>
      </c>
      <c r="J162" t="e">
        <f t="shared" si="88"/>
        <v>#N/A</v>
      </c>
      <c r="K162" t="e">
        <f t="shared" si="89"/>
        <v>#N/A</v>
      </c>
      <c r="L162" t="e">
        <f t="shared" si="90"/>
        <v>#N/A</v>
      </c>
      <c r="M162" t="e">
        <f t="shared" si="91"/>
        <v>#N/A</v>
      </c>
      <c r="N162" t="e">
        <f t="shared" si="92"/>
        <v>#N/A</v>
      </c>
      <c r="O162" t="e">
        <f t="shared" si="93"/>
        <v>#N/A</v>
      </c>
      <c r="P162" t="e">
        <f t="shared" si="94"/>
        <v>#N/A</v>
      </c>
      <c r="Q162" t="e">
        <f t="shared" si="95"/>
        <v>#N/A</v>
      </c>
      <c r="R162" t="e">
        <f t="shared" si="96"/>
        <v>#N/A</v>
      </c>
      <c r="S162" t="e">
        <f t="shared" si="97"/>
        <v>#N/A</v>
      </c>
      <c r="T162" t="e">
        <f t="shared" si="98"/>
        <v>#N/A</v>
      </c>
      <c r="U162" t="e">
        <f t="shared" si="99"/>
        <v>#N/A</v>
      </c>
      <c r="V162" t="e">
        <f t="shared" si="100"/>
        <v>#N/A</v>
      </c>
      <c r="W162" t="e">
        <f t="shared" si="101"/>
        <v>#N/A</v>
      </c>
      <c r="X162" t="str">
        <f t="shared" si="102"/>
        <v>3350</v>
      </c>
      <c r="Y162">
        <f t="shared" si="103"/>
        <v>0.18158013561591504</v>
      </c>
      <c r="Z162">
        <f t="shared" si="104"/>
        <v>0.17544584952764208</v>
      </c>
      <c r="AA162" t="e">
        <f t="shared" si="105"/>
        <v>#N/A</v>
      </c>
      <c r="AB162" t="e">
        <f t="shared" si="106"/>
        <v>#N/A</v>
      </c>
      <c r="AC162" t="e">
        <f t="shared" si="107"/>
        <v>#N/A</v>
      </c>
      <c r="AD162" t="e">
        <f t="shared" si="108"/>
        <v>#N/A</v>
      </c>
      <c r="AE162" t="e">
        <f t="shared" si="109"/>
        <v>#N/A</v>
      </c>
      <c r="AF162" t="e">
        <f t="shared" si="110"/>
        <v>#N/A</v>
      </c>
      <c r="AG162" t="e">
        <f t="shared" si="111"/>
        <v>#N/A</v>
      </c>
      <c r="AH162" t="e">
        <f t="shared" si="112"/>
        <v>#N/A</v>
      </c>
      <c r="AI162" t="e">
        <f t="shared" si="113"/>
        <v>#N/A</v>
      </c>
      <c r="AJ162" t="e">
        <f t="shared" si="114"/>
        <v>#N/A</v>
      </c>
      <c r="AK162" t="e">
        <f t="shared" si="115"/>
        <v>#N/A</v>
      </c>
      <c r="AL162" t="e">
        <f t="shared" si="116"/>
        <v>#N/A</v>
      </c>
      <c r="AM162" t="e">
        <f t="shared" si="117"/>
        <v>#N/A</v>
      </c>
      <c r="AN162" t="e">
        <f t="shared" si="118"/>
        <v>#N/A</v>
      </c>
      <c r="AO162" t="e">
        <f t="shared" si="119"/>
        <v>#N/A</v>
      </c>
      <c r="AP162" t="e">
        <f t="shared" si="120"/>
        <v>#N/A</v>
      </c>
      <c r="AQ162" t="e">
        <f t="shared" si="121"/>
        <v>#N/A</v>
      </c>
      <c r="AR162" t="e">
        <f t="shared" si="122"/>
        <v>#N/A</v>
      </c>
      <c r="AS162" t="e">
        <f t="shared" si="123"/>
        <v>#N/A</v>
      </c>
      <c r="AT162" t="e">
        <f t="shared" si="124"/>
        <v>#N/A</v>
      </c>
      <c r="AU162" t="e">
        <f t="shared" si="125"/>
        <v>#N/A</v>
      </c>
    </row>
    <row r="163" spans="1:47" x14ac:dyDescent="0.3">
      <c r="A163" s="37" t="str">
        <f>日行情按到期月份分类!A163</f>
        <v>C93月</v>
      </c>
      <c r="B163" s="37" t="str">
        <f>日行情按到期月份分类!B163</f>
        <v>M1903-C-3400</v>
      </c>
      <c r="C163" s="37" t="str">
        <f>日行情按到期月份分类!C163</f>
        <v>豆粕期权M1903-C-3400</v>
      </c>
      <c r="D163" s="37">
        <f>日行情按到期月份分类!H163</f>
        <v>0.18206653810359541</v>
      </c>
      <c r="E163" s="37">
        <f>IFERROR(VLOOKUP(B163,yesterday!$A$12:$G$2950,7,FALSE),0)</f>
        <v>0.17478999145850541</v>
      </c>
      <c r="F163" t="e">
        <f t="shared" si="84"/>
        <v>#N/A</v>
      </c>
      <c r="G163" t="e">
        <f t="shared" si="85"/>
        <v>#N/A</v>
      </c>
      <c r="H163" t="e">
        <f t="shared" si="86"/>
        <v>#N/A</v>
      </c>
      <c r="I163" t="e">
        <f t="shared" si="87"/>
        <v>#N/A</v>
      </c>
      <c r="J163" t="e">
        <f t="shared" si="88"/>
        <v>#N/A</v>
      </c>
      <c r="K163" t="e">
        <f t="shared" si="89"/>
        <v>#N/A</v>
      </c>
      <c r="L163" t="e">
        <f t="shared" si="90"/>
        <v>#N/A</v>
      </c>
      <c r="M163" t="e">
        <f t="shared" si="91"/>
        <v>#N/A</v>
      </c>
      <c r="N163" t="e">
        <f t="shared" si="92"/>
        <v>#N/A</v>
      </c>
      <c r="O163" t="e">
        <f t="shared" si="93"/>
        <v>#N/A</v>
      </c>
      <c r="P163" t="e">
        <f t="shared" si="94"/>
        <v>#N/A</v>
      </c>
      <c r="Q163" t="e">
        <f t="shared" si="95"/>
        <v>#N/A</v>
      </c>
      <c r="R163" t="e">
        <f t="shared" si="96"/>
        <v>#N/A</v>
      </c>
      <c r="S163" t="e">
        <f t="shared" si="97"/>
        <v>#N/A</v>
      </c>
      <c r="T163" t="e">
        <f t="shared" si="98"/>
        <v>#N/A</v>
      </c>
      <c r="U163" t="e">
        <f t="shared" si="99"/>
        <v>#N/A</v>
      </c>
      <c r="V163" t="e">
        <f t="shared" si="100"/>
        <v>#N/A</v>
      </c>
      <c r="W163" t="e">
        <f t="shared" si="101"/>
        <v>#N/A</v>
      </c>
      <c r="X163" t="str">
        <f t="shared" si="102"/>
        <v>3400</v>
      </c>
      <c r="Y163">
        <f t="shared" si="103"/>
        <v>0.18206653810359541</v>
      </c>
      <c r="Z163">
        <f t="shared" si="104"/>
        <v>0.17478999145850541</v>
      </c>
      <c r="AA163" t="e">
        <f t="shared" si="105"/>
        <v>#N/A</v>
      </c>
      <c r="AB163" t="e">
        <f t="shared" si="106"/>
        <v>#N/A</v>
      </c>
      <c r="AC163" t="e">
        <f t="shared" si="107"/>
        <v>#N/A</v>
      </c>
      <c r="AD163" t="e">
        <f t="shared" si="108"/>
        <v>#N/A</v>
      </c>
      <c r="AE163" t="e">
        <f t="shared" si="109"/>
        <v>#N/A</v>
      </c>
      <c r="AF163" t="e">
        <f t="shared" si="110"/>
        <v>#N/A</v>
      </c>
      <c r="AG163" t="e">
        <f t="shared" si="111"/>
        <v>#N/A</v>
      </c>
      <c r="AH163" t="e">
        <f t="shared" si="112"/>
        <v>#N/A</v>
      </c>
      <c r="AI163" t="e">
        <f t="shared" si="113"/>
        <v>#N/A</v>
      </c>
      <c r="AJ163" t="e">
        <f t="shared" si="114"/>
        <v>#N/A</v>
      </c>
      <c r="AK163" t="e">
        <f t="shared" si="115"/>
        <v>#N/A</v>
      </c>
      <c r="AL163" t="e">
        <f t="shared" si="116"/>
        <v>#N/A</v>
      </c>
      <c r="AM163" t="e">
        <f t="shared" si="117"/>
        <v>#N/A</v>
      </c>
      <c r="AN163" t="e">
        <f t="shared" si="118"/>
        <v>#N/A</v>
      </c>
      <c r="AO163" t="e">
        <f t="shared" si="119"/>
        <v>#N/A</v>
      </c>
      <c r="AP163" t="e">
        <f t="shared" si="120"/>
        <v>#N/A</v>
      </c>
      <c r="AQ163" t="e">
        <f t="shared" si="121"/>
        <v>#N/A</v>
      </c>
      <c r="AR163" t="e">
        <f t="shared" si="122"/>
        <v>#N/A</v>
      </c>
      <c r="AS163" t="e">
        <f t="shared" si="123"/>
        <v>#N/A</v>
      </c>
      <c r="AT163" t="e">
        <f t="shared" si="124"/>
        <v>#N/A</v>
      </c>
      <c r="AU163" t="e">
        <f t="shared" si="125"/>
        <v>#N/A</v>
      </c>
    </row>
    <row r="164" spans="1:47" x14ac:dyDescent="0.3">
      <c r="A164" s="37" t="str">
        <f>日行情按到期月份分类!A164</f>
        <v>C93月</v>
      </c>
      <c r="B164" s="37" t="str">
        <f>日行情按到期月份分类!B164</f>
        <v>M1903-C-3450</v>
      </c>
      <c r="C164" s="37" t="str">
        <f>日行情按到期月份分类!C164</f>
        <v>豆粕期权M1903-C-3450</v>
      </c>
      <c r="D164" s="37">
        <f>日行情按到期月份分类!H164</f>
        <v>0.18207485293075443</v>
      </c>
      <c r="E164" s="37">
        <f>IFERROR(VLOOKUP(B164,yesterday!$A$12:$G$2950,7,FALSE),0)</f>
        <v>0.17537325125180181</v>
      </c>
      <c r="F164" t="e">
        <f t="shared" si="84"/>
        <v>#N/A</v>
      </c>
      <c r="G164" t="e">
        <f t="shared" si="85"/>
        <v>#N/A</v>
      </c>
      <c r="H164" t="e">
        <f t="shared" si="86"/>
        <v>#N/A</v>
      </c>
      <c r="I164" t="e">
        <f t="shared" si="87"/>
        <v>#N/A</v>
      </c>
      <c r="J164" t="e">
        <f t="shared" si="88"/>
        <v>#N/A</v>
      </c>
      <c r="K164" t="e">
        <f t="shared" si="89"/>
        <v>#N/A</v>
      </c>
      <c r="L164" t="e">
        <f t="shared" si="90"/>
        <v>#N/A</v>
      </c>
      <c r="M164" t="e">
        <f t="shared" si="91"/>
        <v>#N/A</v>
      </c>
      <c r="N164" t="e">
        <f t="shared" si="92"/>
        <v>#N/A</v>
      </c>
      <c r="O164" t="e">
        <f t="shared" si="93"/>
        <v>#N/A</v>
      </c>
      <c r="P164" t="e">
        <f t="shared" si="94"/>
        <v>#N/A</v>
      </c>
      <c r="Q164" t="e">
        <f t="shared" si="95"/>
        <v>#N/A</v>
      </c>
      <c r="R164" t="e">
        <f t="shared" si="96"/>
        <v>#N/A</v>
      </c>
      <c r="S164" t="e">
        <f t="shared" si="97"/>
        <v>#N/A</v>
      </c>
      <c r="T164" t="e">
        <f t="shared" si="98"/>
        <v>#N/A</v>
      </c>
      <c r="U164" t="e">
        <f t="shared" si="99"/>
        <v>#N/A</v>
      </c>
      <c r="V164" t="e">
        <f t="shared" si="100"/>
        <v>#N/A</v>
      </c>
      <c r="W164" t="e">
        <f t="shared" si="101"/>
        <v>#N/A</v>
      </c>
      <c r="X164" t="str">
        <f t="shared" si="102"/>
        <v>3450</v>
      </c>
      <c r="Y164">
        <f t="shared" si="103"/>
        <v>0.18207485293075443</v>
      </c>
      <c r="Z164">
        <f t="shared" si="104"/>
        <v>0.17537325125180181</v>
      </c>
      <c r="AA164" t="e">
        <f t="shared" si="105"/>
        <v>#N/A</v>
      </c>
      <c r="AB164" t="e">
        <f t="shared" si="106"/>
        <v>#N/A</v>
      </c>
      <c r="AC164" t="e">
        <f t="shared" si="107"/>
        <v>#N/A</v>
      </c>
      <c r="AD164" t="e">
        <f t="shared" si="108"/>
        <v>#N/A</v>
      </c>
      <c r="AE164" t="e">
        <f t="shared" si="109"/>
        <v>#N/A</v>
      </c>
      <c r="AF164" t="e">
        <f t="shared" si="110"/>
        <v>#N/A</v>
      </c>
      <c r="AG164" t="e">
        <f t="shared" si="111"/>
        <v>#N/A</v>
      </c>
      <c r="AH164" t="e">
        <f t="shared" si="112"/>
        <v>#N/A</v>
      </c>
      <c r="AI164" t="e">
        <f t="shared" si="113"/>
        <v>#N/A</v>
      </c>
      <c r="AJ164" t="e">
        <f t="shared" si="114"/>
        <v>#N/A</v>
      </c>
      <c r="AK164" t="e">
        <f t="shared" si="115"/>
        <v>#N/A</v>
      </c>
      <c r="AL164" t="e">
        <f t="shared" si="116"/>
        <v>#N/A</v>
      </c>
      <c r="AM164" t="e">
        <f t="shared" si="117"/>
        <v>#N/A</v>
      </c>
      <c r="AN164" t="e">
        <f t="shared" si="118"/>
        <v>#N/A</v>
      </c>
      <c r="AO164" t="e">
        <f t="shared" si="119"/>
        <v>#N/A</v>
      </c>
      <c r="AP164" t="e">
        <f t="shared" si="120"/>
        <v>#N/A</v>
      </c>
      <c r="AQ164" t="e">
        <f t="shared" si="121"/>
        <v>#N/A</v>
      </c>
      <c r="AR164" t="e">
        <f t="shared" si="122"/>
        <v>#N/A</v>
      </c>
      <c r="AS164" t="e">
        <f t="shared" si="123"/>
        <v>#N/A</v>
      </c>
      <c r="AT164" t="e">
        <f t="shared" si="124"/>
        <v>#N/A</v>
      </c>
      <c r="AU164" t="e">
        <f t="shared" si="125"/>
        <v>#N/A</v>
      </c>
    </row>
    <row r="165" spans="1:47" x14ac:dyDescent="0.3">
      <c r="A165" s="37" t="str">
        <f>日行情按到期月份分类!A165</f>
        <v>C93月</v>
      </c>
      <c r="B165" s="37" t="str">
        <f>日行情按到期月份分类!B165</f>
        <v>M1903-C-3500</v>
      </c>
      <c r="C165" s="37" t="str">
        <f>日行情按到期月份分类!C165</f>
        <v>豆粕期权M1903-C-3500</v>
      </c>
      <c r="D165" s="37">
        <f>日行情按到期月份分类!H165</f>
        <v>0.18225363661579785</v>
      </c>
      <c r="E165" s="37">
        <f>IFERROR(VLOOKUP(B165,yesterday!$A$12:$G$2950,7,FALSE),0)</f>
        <v>0.17588903875589368</v>
      </c>
      <c r="F165" t="e">
        <f t="shared" si="84"/>
        <v>#N/A</v>
      </c>
      <c r="G165" t="e">
        <f t="shared" si="85"/>
        <v>#N/A</v>
      </c>
      <c r="H165" t="e">
        <f t="shared" si="86"/>
        <v>#N/A</v>
      </c>
      <c r="I165" t="e">
        <f t="shared" si="87"/>
        <v>#N/A</v>
      </c>
      <c r="J165" t="e">
        <f t="shared" si="88"/>
        <v>#N/A</v>
      </c>
      <c r="K165" t="e">
        <f t="shared" si="89"/>
        <v>#N/A</v>
      </c>
      <c r="L165" t="e">
        <f t="shared" si="90"/>
        <v>#N/A</v>
      </c>
      <c r="M165" t="e">
        <f t="shared" si="91"/>
        <v>#N/A</v>
      </c>
      <c r="N165" t="e">
        <f t="shared" si="92"/>
        <v>#N/A</v>
      </c>
      <c r="O165" t="e">
        <f t="shared" si="93"/>
        <v>#N/A</v>
      </c>
      <c r="P165" t="e">
        <f t="shared" si="94"/>
        <v>#N/A</v>
      </c>
      <c r="Q165" t="e">
        <f t="shared" si="95"/>
        <v>#N/A</v>
      </c>
      <c r="R165" t="e">
        <f t="shared" si="96"/>
        <v>#N/A</v>
      </c>
      <c r="S165" t="e">
        <f t="shared" si="97"/>
        <v>#N/A</v>
      </c>
      <c r="T165" t="e">
        <f t="shared" si="98"/>
        <v>#N/A</v>
      </c>
      <c r="U165" t="e">
        <f t="shared" si="99"/>
        <v>#N/A</v>
      </c>
      <c r="V165" t="e">
        <f t="shared" si="100"/>
        <v>#N/A</v>
      </c>
      <c r="W165" t="e">
        <f t="shared" si="101"/>
        <v>#N/A</v>
      </c>
      <c r="X165" t="str">
        <f t="shared" si="102"/>
        <v>3500</v>
      </c>
      <c r="Y165">
        <f t="shared" si="103"/>
        <v>0.18225363661579785</v>
      </c>
      <c r="Z165">
        <f t="shared" si="104"/>
        <v>0.17588903875589368</v>
      </c>
      <c r="AA165" t="e">
        <f t="shared" si="105"/>
        <v>#N/A</v>
      </c>
      <c r="AB165" t="e">
        <f t="shared" si="106"/>
        <v>#N/A</v>
      </c>
      <c r="AC165" t="e">
        <f t="shared" si="107"/>
        <v>#N/A</v>
      </c>
      <c r="AD165" t="e">
        <f t="shared" si="108"/>
        <v>#N/A</v>
      </c>
      <c r="AE165" t="e">
        <f t="shared" si="109"/>
        <v>#N/A</v>
      </c>
      <c r="AF165" t="e">
        <f t="shared" si="110"/>
        <v>#N/A</v>
      </c>
      <c r="AG165" t="e">
        <f t="shared" si="111"/>
        <v>#N/A</v>
      </c>
      <c r="AH165" t="e">
        <f t="shared" si="112"/>
        <v>#N/A</v>
      </c>
      <c r="AI165" t="e">
        <f t="shared" si="113"/>
        <v>#N/A</v>
      </c>
      <c r="AJ165" t="e">
        <f t="shared" si="114"/>
        <v>#N/A</v>
      </c>
      <c r="AK165" t="e">
        <f t="shared" si="115"/>
        <v>#N/A</v>
      </c>
      <c r="AL165" t="e">
        <f t="shared" si="116"/>
        <v>#N/A</v>
      </c>
      <c r="AM165" t="e">
        <f t="shared" si="117"/>
        <v>#N/A</v>
      </c>
      <c r="AN165" t="e">
        <f t="shared" si="118"/>
        <v>#N/A</v>
      </c>
      <c r="AO165" t="e">
        <f t="shared" si="119"/>
        <v>#N/A</v>
      </c>
      <c r="AP165" t="e">
        <f t="shared" si="120"/>
        <v>#N/A</v>
      </c>
      <c r="AQ165" t="e">
        <f t="shared" si="121"/>
        <v>#N/A</v>
      </c>
      <c r="AR165" t="e">
        <f t="shared" si="122"/>
        <v>#N/A</v>
      </c>
      <c r="AS165" t="e">
        <f t="shared" si="123"/>
        <v>#N/A</v>
      </c>
      <c r="AT165" t="e">
        <f t="shared" si="124"/>
        <v>#N/A</v>
      </c>
      <c r="AU165" t="e">
        <f t="shared" si="125"/>
        <v>#N/A</v>
      </c>
    </row>
    <row r="166" spans="1:47" x14ac:dyDescent="0.3">
      <c r="A166" s="37" t="str">
        <f>日行情按到期月份分类!A166</f>
        <v>C93月</v>
      </c>
      <c r="B166" s="37" t="str">
        <f>日行情按到期月份分类!B166</f>
        <v>M1903-C-3550</v>
      </c>
      <c r="C166" s="37" t="str">
        <f>日行情按到期月份分类!C166</f>
        <v>豆粕期权M1903-C-3550</v>
      </c>
      <c r="D166" s="37">
        <f>日行情按到期月份分类!H166</f>
        <v>0.18189776797384022</v>
      </c>
      <c r="E166" s="37">
        <f>IFERROR(VLOOKUP(B166,yesterday!$A$12:$G$2950,7,FALSE),0)</f>
        <v>0.17538830138698219</v>
      </c>
      <c r="F166" t="e">
        <f t="shared" si="84"/>
        <v>#N/A</v>
      </c>
      <c r="G166" t="e">
        <f t="shared" si="85"/>
        <v>#N/A</v>
      </c>
      <c r="H166" t="e">
        <f t="shared" si="86"/>
        <v>#N/A</v>
      </c>
      <c r="I166" t="e">
        <f t="shared" si="87"/>
        <v>#N/A</v>
      </c>
      <c r="J166" t="e">
        <f t="shared" si="88"/>
        <v>#N/A</v>
      </c>
      <c r="K166" t="e">
        <f t="shared" si="89"/>
        <v>#N/A</v>
      </c>
      <c r="L166" t="e">
        <f t="shared" si="90"/>
        <v>#N/A</v>
      </c>
      <c r="M166" t="e">
        <f t="shared" si="91"/>
        <v>#N/A</v>
      </c>
      <c r="N166" t="e">
        <f t="shared" si="92"/>
        <v>#N/A</v>
      </c>
      <c r="O166" t="e">
        <f t="shared" si="93"/>
        <v>#N/A</v>
      </c>
      <c r="P166" t="e">
        <f t="shared" si="94"/>
        <v>#N/A</v>
      </c>
      <c r="Q166" t="e">
        <f t="shared" si="95"/>
        <v>#N/A</v>
      </c>
      <c r="R166" t="e">
        <f t="shared" si="96"/>
        <v>#N/A</v>
      </c>
      <c r="S166" t="e">
        <f t="shared" si="97"/>
        <v>#N/A</v>
      </c>
      <c r="T166" t="e">
        <f t="shared" si="98"/>
        <v>#N/A</v>
      </c>
      <c r="U166" t="e">
        <f t="shared" si="99"/>
        <v>#N/A</v>
      </c>
      <c r="V166" t="e">
        <f t="shared" si="100"/>
        <v>#N/A</v>
      </c>
      <c r="W166" t="e">
        <f t="shared" si="101"/>
        <v>#N/A</v>
      </c>
      <c r="X166" t="str">
        <f t="shared" si="102"/>
        <v>3550</v>
      </c>
      <c r="Y166">
        <f t="shared" si="103"/>
        <v>0.18189776797384022</v>
      </c>
      <c r="Z166">
        <f t="shared" si="104"/>
        <v>0.17538830138698219</v>
      </c>
      <c r="AA166" t="e">
        <f t="shared" si="105"/>
        <v>#N/A</v>
      </c>
      <c r="AB166" t="e">
        <f t="shared" si="106"/>
        <v>#N/A</v>
      </c>
      <c r="AC166" t="e">
        <f t="shared" si="107"/>
        <v>#N/A</v>
      </c>
      <c r="AD166" t="e">
        <f t="shared" si="108"/>
        <v>#N/A</v>
      </c>
      <c r="AE166" t="e">
        <f t="shared" si="109"/>
        <v>#N/A</v>
      </c>
      <c r="AF166" t="e">
        <f t="shared" si="110"/>
        <v>#N/A</v>
      </c>
      <c r="AG166" t="e">
        <f t="shared" si="111"/>
        <v>#N/A</v>
      </c>
      <c r="AH166" t="e">
        <f t="shared" si="112"/>
        <v>#N/A</v>
      </c>
      <c r="AI166" t="e">
        <f t="shared" si="113"/>
        <v>#N/A</v>
      </c>
      <c r="AJ166" t="e">
        <f t="shared" si="114"/>
        <v>#N/A</v>
      </c>
      <c r="AK166" t="e">
        <f t="shared" si="115"/>
        <v>#N/A</v>
      </c>
      <c r="AL166" t="e">
        <f t="shared" si="116"/>
        <v>#N/A</v>
      </c>
      <c r="AM166" t="e">
        <f t="shared" si="117"/>
        <v>#N/A</v>
      </c>
      <c r="AN166" t="e">
        <f t="shared" si="118"/>
        <v>#N/A</v>
      </c>
      <c r="AO166" t="e">
        <f t="shared" si="119"/>
        <v>#N/A</v>
      </c>
      <c r="AP166" t="e">
        <f t="shared" si="120"/>
        <v>#N/A</v>
      </c>
      <c r="AQ166" t="e">
        <f t="shared" si="121"/>
        <v>#N/A</v>
      </c>
      <c r="AR166" t="e">
        <f t="shared" si="122"/>
        <v>#N/A</v>
      </c>
      <c r="AS166" t="e">
        <f t="shared" si="123"/>
        <v>#N/A</v>
      </c>
      <c r="AT166" t="e">
        <f t="shared" si="124"/>
        <v>#N/A</v>
      </c>
      <c r="AU166" t="e">
        <f t="shared" si="125"/>
        <v>#N/A</v>
      </c>
    </row>
    <row r="167" spans="1:47" x14ac:dyDescent="0.3">
      <c r="A167" s="37" t="str">
        <f>日行情按到期月份分类!A167</f>
        <v>C93月</v>
      </c>
      <c r="B167" s="37" t="str">
        <f>日行情按到期月份分类!B167</f>
        <v>M1903-C-3600</v>
      </c>
      <c r="C167" s="37" t="str">
        <f>日行情按到期月份分类!C167</f>
        <v>豆粕期权M1903-C-3600</v>
      </c>
      <c r="D167" s="37">
        <f>日行情按到期月份分类!H167</f>
        <v>0.18313023993499572</v>
      </c>
      <c r="E167" s="37">
        <f>IFERROR(VLOOKUP(B167,yesterday!$A$12:$G$2950,7,FALSE),0)</f>
        <v>0.18050019155941899</v>
      </c>
      <c r="F167" t="e">
        <f t="shared" si="84"/>
        <v>#N/A</v>
      </c>
      <c r="G167" t="e">
        <f t="shared" si="85"/>
        <v>#N/A</v>
      </c>
      <c r="H167" t="e">
        <f t="shared" si="86"/>
        <v>#N/A</v>
      </c>
      <c r="I167" t="e">
        <f t="shared" si="87"/>
        <v>#N/A</v>
      </c>
      <c r="J167" t="e">
        <f t="shared" si="88"/>
        <v>#N/A</v>
      </c>
      <c r="K167" t="e">
        <f t="shared" si="89"/>
        <v>#N/A</v>
      </c>
      <c r="L167" t="e">
        <f t="shared" si="90"/>
        <v>#N/A</v>
      </c>
      <c r="M167" t="e">
        <f t="shared" si="91"/>
        <v>#N/A</v>
      </c>
      <c r="N167" t="e">
        <f t="shared" si="92"/>
        <v>#N/A</v>
      </c>
      <c r="O167" t="e">
        <f t="shared" si="93"/>
        <v>#N/A</v>
      </c>
      <c r="P167" t="e">
        <f t="shared" si="94"/>
        <v>#N/A</v>
      </c>
      <c r="Q167" t="e">
        <f t="shared" si="95"/>
        <v>#N/A</v>
      </c>
      <c r="R167" t="e">
        <f t="shared" si="96"/>
        <v>#N/A</v>
      </c>
      <c r="S167" t="e">
        <f t="shared" si="97"/>
        <v>#N/A</v>
      </c>
      <c r="T167" t="e">
        <f t="shared" si="98"/>
        <v>#N/A</v>
      </c>
      <c r="U167" t="e">
        <f t="shared" si="99"/>
        <v>#N/A</v>
      </c>
      <c r="V167" t="e">
        <f t="shared" si="100"/>
        <v>#N/A</v>
      </c>
      <c r="W167" t="e">
        <f t="shared" si="101"/>
        <v>#N/A</v>
      </c>
      <c r="X167" t="str">
        <f t="shared" si="102"/>
        <v>3600</v>
      </c>
      <c r="Y167">
        <f t="shared" si="103"/>
        <v>0.18313023993499572</v>
      </c>
      <c r="Z167">
        <f t="shared" si="104"/>
        <v>0.18050019155941899</v>
      </c>
      <c r="AA167" t="e">
        <f t="shared" si="105"/>
        <v>#N/A</v>
      </c>
      <c r="AB167" t="e">
        <f t="shared" si="106"/>
        <v>#N/A</v>
      </c>
      <c r="AC167" t="e">
        <f t="shared" si="107"/>
        <v>#N/A</v>
      </c>
      <c r="AD167" t="e">
        <f t="shared" si="108"/>
        <v>#N/A</v>
      </c>
      <c r="AE167" t="e">
        <f t="shared" si="109"/>
        <v>#N/A</v>
      </c>
      <c r="AF167" t="e">
        <f t="shared" si="110"/>
        <v>#N/A</v>
      </c>
      <c r="AG167" t="e">
        <f t="shared" si="111"/>
        <v>#N/A</v>
      </c>
      <c r="AH167" t="e">
        <f t="shared" si="112"/>
        <v>#N/A</v>
      </c>
      <c r="AI167" t="e">
        <f t="shared" si="113"/>
        <v>#N/A</v>
      </c>
      <c r="AJ167" t="e">
        <f t="shared" si="114"/>
        <v>#N/A</v>
      </c>
      <c r="AK167" t="e">
        <f t="shared" si="115"/>
        <v>#N/A</v>
      </c>
      <c r="AL167" t="e">
        <f t="shared" si="116"/>
        <v>#N/A</v>
      </c>
      <c r="AM167" t="e">
        <f t="shared" si="117"/>
        <v>#N/A</v>
      </c>
      <c r="AN167" t="e">
        <f t="shared" si="118"/>
        <v>#N/A</v>
      </c>
      <c r="AO167" t="e">
        <f t="shared" si="119"/>
        <v>#N/A</v>
      </c>
      <c r="AP167" t="e">
        <f t="shared" si="120"/>
        <v>#N/A</v>
      </c>
      <c r="AQ167" t="e">
        <f t="shared" si="121"/>
        <v>#N/A</v>
      </c>
      <c r="AR167" t="e">
        <f t="shared" si="122"/>
        <v>#N/A</v>
      </c>
      <c r="AS167" t="e">
        <f t="shared" si="123"/>
        <v>#N/A</v>
      </c>
      <c r="AT167" t="e">
        <f t="shared" si="124"/>
        <v>#N/A</v>
      </c>
      <c r="AU167" t="e">
        <f t="shared" si="125"/>
        <v>#N/A</v>
      </c>
    </row>
    <row r="168" spans="1:47" x14ac:dyDescent="0.3">
      <c r="A168" s="37" t="str">
        <f>日行情按到期月份分类!A168</f>
        <v>P93月</v>
      </c>
      <c r="B168" s="37" t="str">
        <f>日行情按到期月份分类!B168</f>
        <v>M1903-P-2650</v>
      </c>
      <c r="C168" s="37" t="str">
        <f>日行情按到期月份分类!C168</f>
        <v>豆粕期权M1903-P-2650</v>
      </c>
      <c r="D168" s="37">
        <f>日行情按到期月份分类!H168</f>
        <v>0.18507975398018953</v>
      </c>
      <c r="E168" s="37">
        <f>IFERROR(VLOOKUP(B168,yesterday!$A$12:$G$2950,7,FALSE),0)</f>
        <v>0.16959587688416239</v>
      </c>
      <c r="F168" t="e">
        <f t="shared" si="84"/>
        <v>#N/A</v>
      </c>
      <c r="G168" t="e">
        <f t="shared" si="85"/>
        <v>#N/A</v>
      </c>
      <c r="H168" t="e">
        <f t="shared" si="86"/>
        <v>#N/A</v>
      </c>
      <c r="I168" t="e">
        <f t="shared" si="87"/>
        <v>#N/A</v>
      </c>
      <c r="J168" t="e">
        <f t="shared" si="88"/>
        <v>#N/A</v>
      </c>
      <c r="K168" t="e">
        <f t="shared" si="89"/>
        <v>#N/A</v>
      </c>
      <c r="L168" t="e">
        <f t="shared" si="90"/>
        <v>#N/A</v>
      </c>
      <c r="M168" t="e">
        <f t="shared" si="91"/>
        <v>#N/A</v>
      </c>
      <c r="N168" t="e">
        <f t="shared" si="92"/>
        <v>#N/A</v>
      </c>
      <c r="O168" t="e">
        <f t="shared" si="93"/>
        <v>#N/A</v>
      </c>
      <c r="P168" t="e">
        <f t="shared" si="94"/>
        <v>#N/A</v>
      </c>
      <c r="Q168" t="e">
        <f t="shared" si="95"/>
        <v>#N/A</v>
      </c>
      <c r="R168" t="e">
        <f t="shared" si="96"/>
        <v>#N/A</v>
      </c>
      <c r="S168" t="e">
        <f t="shared" si="97"/>
        <v>#N/A</v>
      </c>
      <c r="T168" t="e">
        <f t="shared" si="98"/>
        <v>#N/A</v>
      </c>
      <c r="U168" t="e">
        <f t="shared" si="99"/>
        <v>#N/A</v>
      </c>
      <c r="V168" t="e">
        <f t="shared" si="100"/>
        <v>#N/A</v>
      </c>
      <c r="W168" t="e">
        <f t="shared" si="101"/>
        <v>#N/A</v>
      </c>
      <c r="X168" t="e">
        <f t="shared" si="102"/>
        <v>#N/A</v>
      </c>
      <c r="Y168" t="e">
        <f t="shared" si="103"/>
        <v>#N/A</v>
      </c>
      <c r="Z168" t="e">
        <f t="shared" si="104"/>
        <v>#N/A</v>
      </c>
      <c r="AA168" t="str">
        <f t="shared" si="105"/>
        <v>2650</v>
      </c>
      <c r="AB168">
        <f t="shared" si="106"/>
        <v>0.18507975398018953</v>
      </c>
      <c r="AC168">
        <f t="shared" si="107"/>
        <v>0.16959587688416239</v>
      </c>
      <c r="AD168" t="e">
        <f t="shared" si="108"/>
        <v>#N/A</v>
      </c>
      <c r="AE168" t="e">
        <f t="shared" si="109"/>
        <v>#N/A</v>
      </c>
      <c r="AF168" t="e">
        <f t="shared" si="110"/>
        <v>#N/A</v>
      </c>
      <c r="AG168" t="e">
        <f t="shared" si="111"/>
        <v>#N/A</v>
      </c>
      <c r="AH168" t="e">
        <f t="shared" si="112"/>
        <v>#N/A</v>
      </c>
      <c r="AI168" t="e">
        <f t="shared" si="113"/>
        <v>#N/A</v>
      </c>
      <c r="AJ168" t="e">
        <f t="shared" si="114"/>
        <v>#N/A</v>
      </c>
      <c r="AK168" t="e">
        <f t="shared" si="115"/>
        <v>#N/A</v>
      </c>
      <c r="AL168" t="e">
        <f t="shared" si="116"/>
        <v>#N/A</v>
      </c>
      <c r="AM168" t="e">
        <f t="shared" si="117"/>
        <v>#N/A</v>
      </c>
      <c r="AN168" t="e">
        <f t="shared" si="118"/>
        <v>#N/A</v>
      </c>
      <c r="AO168" t="e">
        <f t="shared" si="119"/>
        <v>#N/A</v>
      </c>
      <c r="AP168" t="e">
        <f t="shared" si="120"/>
        <v>#N/A</v>
      </c>
      <c r="AQ168" t="e">
        <f t="shared" si="121"/>
        <v>#N/A</v>
      </c>
      <c r="AR168" t="e">
        <f t="shared" si="122"/>
        <v>#N/A</v>
      </c>
      <c r="AS168" t="e">
        <f t="shared" si="123"/>
        <v>#N/A</v>
      </c>
      <c r="AT168" t="e">
        <f t="shared" si="124"/>
        <v>#N/A</v>
      </c>
      <c r="AU168" t="e">
        <f t="shared" si="125"/>
        <v>#N/A</v>
      </c>
    </row>
    <row r="169" spans="1:47" x14ac:dyDescent="0.3">
      <c r="A169" s="37" t="str">
        <f>日行情按到期月份分类!A169</f>
        <v>P93月</v>
      </c>
      <c r="B169" s="37" t="str">
        <f>日行情按到期月份分类!B169</f>
        <v>M1903-P-2700</v>
      </c>
      <c r="C169" s="37" t="str">
        <f>日行情按到期月份分类!C169</f>
        <v>豆粕期权M1903-P-2700</v>
      </c>
      <c r="D169" s="37">
        <f>日行情按到期月份分类!H169</f>
        <v>0.1857543278609961</v>
      </c>
      <c r="E169" s="37">
        <f>IFERROR(VLOOKUP(B169,yesterday!$A$12:$G$2950,7,FALSE),0)</f>
        <v>0.17804400949798521</v>
      </c>
      <c r="F169" t="e">
        <f t="shared" si="84"/>
        <v>#N/A</v>
      </c>
      <c r="G169" t="e">
        <f t="shared" si="85"/>
        <v>#N/A</v>
      </c>
      <c r="H169" t="e">
        <f t="shared" si="86"/>
        <v>#N/A</v>
      </c>
      <c r="I169" t="e">
        <f t="shared" si="87"/>
        <v>#N/A</v>
      </c>
      <c r="J169" t="e">
        <f t="shared" si="88"/>
        <v>#N/A</v>
      </c>
      <c r="K169" t="e">
        <f t="shared" si="89"/>
        <v>#N/A</v>
      </c>
      <c r="L169" t="e">
        <f t="shared" si="90"/>
        <v>#N/A</v>
      </c>
      <c r="M169" t="e">
        <f t="shared" si="91"/>
        <v>#N/A</v>
      </c>
      <c r="N169" t="e">
        <f t="shared" si="92"/>
        <v>#N/A</v>
      </c>
      <c r="O169" t="e">
        <f t="shared" si="93"/>
        <v>#N/A</v>
      </c>
      <c r="P169" t="e">
        <f t="shared" si="94"/>
        <v>#N/A</v>
      </c>
      <c r="Q169" t="e">
        <f t="shared" si="95"/>
        <v>#N/A</v>
      </c>
      <c r="R169" t="e">
        <f t="shared" si="96"/>
        <v>#N/A</v>
      </c>
      <c r="S169" t="e">
        <f t="shared" si="97"/>
        <v>#N/A</v>
      </c>
      <c r="T169" t="e">
        <f t="shared" si="98"/>
        <v>#N/A</v>
      </c>
      <c r="U169" t="e">
        <f t="shared" si="99"/>
        <v>#N/A</v>
      </c>
      <c r="V169" t="e">
        <f t="shared" si="100"/>
        <v>#N/A</v>
      </c>
      <c r="W169" t="e">
        <f t="shared" si="101"/>
        <v>#N/A</v>
      </c>
      <c r="X169" t="e">
        <f t="shared" si="102"/>
        <v>#N/A</v>
      </c>
      <c r="Y169" t="e">
        <f t="shared" si="103"/>
        <v>#N/A</v>
      </c>
      <c r="Z169" t="e">
        <f t="shared" si="104"/>
        <v>#N/A</v>
      </c>
      <c r="AA169" t="str">
        <f t="shared" si="105"/>
        <v>2700</v>
      </c>
      <c r="AB169">
        <f t="shared" si="106"/>
        <v>0.1857543278609961</v>
      </c>
      <c r="AC169">
        <f t="shared" si="107"/>
        <v>0.17804400949798521</v>
      </c>
      <c r="AD169" t="e">
        <f t="shared" si="108"/>
        <v>#N/A</v>
      </c>
      <c r="AE169" t="e">
        <f t="shared" si="109"/>
        <v>#N/A</v>
      </c>
      <c r="AF169" t="e">
        <f t="shared" si="110"/>
        <v>#N/A</v>
      </c>
      <c r="AG169" t="e">
        <f t="shared" si="111"/>
        <v>#N/A</v>
      </c>
      <c r="AH169" t="e">
        <f t="shared" si="112"/>
        <v>#N/A</v>
      </c>
      <c r="AI169" t="e">
        <f t="shared" si="113"/>
        <v>#N/A</v>
      </c>
      <c r="AJ169" t="e">
        <f t="shared" si="114"/>
        <v>#N/A</v>
      </c>
      <c r="AK169" t="e">
        <f t="shared" si="115"/>
        <v>#N/A</v>
      </c>
      <c r="AL169" t="e">
        <f t="shared" si="116"/>
        <v>#N/A</v>
      </c>
      <c r="AM169" t="e">
        <f t="shared" si="117"/>
        <v>#N/A</v>
      </c>
      <c r="AN169" t="e">
        <f t="shared" si="118"/>
        <v>#N/A</v>
      </c>
      <c r="AO169" t="e">
        <f t="shared" si="119"/>
        <v>#N/A</v>
      </c>
      <c r="AP169" t="e">
        <f t="shared" si="120"/>
        <v>#N/A</v>
      </c>
      <c r="AQ169" t="e">
        <f t="shared" si="121"/>
        <v>#N/A</v>
      </c>
      <c r="AR169" t="e">
        <f t="shared" si="122"/>
        <v>#N/A</v>
      </c>
      <c r="AS169" t="e">
        <f t="shared" si="123"/>
        <v>#N/A</v>
      </c>
      <c r="AT169" t="e">
        <f t="shared" si="124"/>
        <v>#N/A</v>
      </c>
      <c r="AU169" t="e">
        <f t="shared" si="125"/>
        <v>#N/A</v>
      </c>
    </row>
    <row r="170" spans="1:47" x14ac:dyDescent="0.3">
      <c r="A170" s="37" t="str">
        <f>日行情按到期月份分类!A170</f>
        <v>P93月</v>
      </c>
      <c r="B170" s="37" t="str">
        <f>日行情按到期月份分类!B170</f>
        <v>M1903-P-2750</v>
      </c>
      <c r="C170" s="37" t="str">
        <f>日行情按到期月份分类!C170</f>
        <v>豆粕期权M1903-P-2750</v>
      </c>
      <c r="D170" s="37">
        <f>日行情按到期月份分类!H170</f>
        <v>0.18708174978390332</v>
      </c>
      <c r="E170" s="37">
        <f>IFERROR(VLOOKUP(B170,yesterday!$A$12:$G$2950,7,FALSE),0)</f>
        <v>0.17799146813496944</v>
      </c>
      <c r="F170" t="e">
        <f t="shared" si="84"/>
        <v>#N/A</v>
      </c>
      <c r="G170" t="e">
        <f t="shared" si="85"/>
        <v>#N/A</v>
      </c>
      <c r="H170" t="e">
        <f t="shared" si="86"/>
        <v>#N/A</v>
      </c>
      <c r="I170" t="e">
        <f t="shared" si="87"/>
        <v>#N/A</v>
      </c>
      <c r="J170" t="e">
        <f t="shared" si="88"/>
        <v>#N/A</v>
      </c>
      <c r="K170" t="e">
        <f t="shared" si="89"/>
        <v>#N/A</v>
      </c>
      <c r="L170" t="e">
        <f t="shared" si="90"/>
        <v>#N/A</v>
      </c>
      <c r="M170" t="e">
        <f t="shared" si="91"/>
        <v>#N/A</v>
      </c>
      <c r="N170" t="e">
        <f t="shared" si="92"/>
        <v>#N/A</v>
      </c>
      <c r="O170" t="e">
        <f t="shared" si="93"/>
        <v>#N/A</v>
      </c>
      <c r="P170" t="e">
        <f t="shared" si="94"/>
        <v>#N/A</v>
      </c>
      <c r="Q170" t="e">
        <f t="shared" si="95"/>
        <v>#N/A</v>
      </c>
      <c r="R170" t="e">
        <f t="shared" si="96"/>
        <v>#N/A</v>
      </c>
      <c r="S170" t="e">
        <f t="shared" si="97"/>
        <v>#N/A</v>
      </c>
      <c r="T170" t="e">
        <f t="shared" si="98"/>
        <v>#N/A</v>
      </c>
      <c r="U170" t="e">
        <f t="shared" si="99"/>
        <v>#N/A</v>
      </c>
      <c r="V170" t="e">
        <f t="shared" si="100"/>
        <v>#N/A</v>
      </c>
      <c r="W170" t="e">
        <f t="shared" si="101"/>
        <v>#N/A</v>
      </c>
      <c r="X170" t="e">
        <f t="shared" si="102"/>
        <v>#N/A</v>
      </c>
      <c r="Y170" t="e">
        <f t="shared" si="103"/>
        <v>#N/A</v>
      </c>
      <c r="Z170" t="e">
        <f t="shared" si="104"/>
        <v>#N/A</v>
      </c>
      <c r="AA170" t="str">
        <f t="shared" si="105"/>
        <v>2750</v>
      </c>
      <c r="AB170">
        <f t="shared" si="106"/>
        <v>0.18708174978390332</v>
      </c>
      <c r="AC170">
        <f t="shared" si="107"/>
        <v>0.17799146813496944</v>
      </c>
      <c r="AD170" t="e">
        <f t="shared" si="108"/>
        <v>#N/A</v>
      </c>
      <c r="AE170" t="e">
        <f t="shared" si="109"/>
        <v>#N/A</v>
      </c>
      <c r="AF170" t="e">
        <f t="shared" si="110"/>
        <v>#N/A</v>
      </c>
      <c r="AG170" t="e">
        <f t="shared" si="111"/>
        <v>#N/A</v>
      </c>
      <c r="AH170" t="e">
        <f t="shared" si="112"/>
        <v>#N/A</v>
      </c>
      <c r="AI170" t="e">
        <f t="shared" si="113"/>
        <v>#N/A</v>
      </c>
      <c r="AJ170" t="e">
        <f t="shared" si="114"/>
        <v>#N/A</v>
      </c>
      <c r="AK170" t="e">
        <f t="shared" si="115"/>
        <v>#N/A</v>
      </c>
      <c r="AL170" t="e">
        <f t="shared" si="116"/>
        <v>#N/A</v>
      </c>
      <c r="AM170" t="e">
        <f t="shared" si="117"/>
        <v>#N/A</v>
      </c>
      <c r="AN170" t="e">
        <f t="shared" si="118"/>
        <v>#N/A</v>
      </c>
      <c r="AO170" t="e">
        <f t="shared" si="119"/>
        <v>#N/A</v>
      </c>
      <c r="AP170" t="e">
        <f t="shared" si="120"/>
        <v>#N/A</v>
      </c>
      <c r="AQ170" t="e">
        <f t="shared" si="121"/>
        <v>#N/A</v>
      </c>
      <c r="AR170" t="e">
        <f t="shared" si="122"/>
        <v>#N/A</v>
      </c>
      <c r="AS170" t="e">
        <f t="shared" si="123"/>
        <v>#N/A</v>
      </c>
      <c r="AT170" t="e">
        <f t="shared" si="124"/>
        <v>#N/A</v>
      </c>
      <c r="AU170" t="e">
        <f t="shared" si="125"/>
        <v>#N/A</v>
      </c>
    </row>
    <row r="171" spans="1:47" x14ac:dyDescent="0.3">
      <c r="A171" s="37" t="str">
        <f>日行情按到期月份分类!A171</f>
        <v>P93月</v>
      </c>
      <c r="B171" s="37" t="str">
        <f>日行情按到期月份分类!B171</f>
        <v>M1903-P-2800</v>
      </c>
      <c r="C171" s="37" t="str">
        <f>日行情按到期月份分类!C171</f>
        <v>豆粕期权M1903-P-2800</v>
      </c>
      <c r="D171" s="37">
        <f>日行情按到期月份分类!H171</f>
        <v>0.18598240446403624</v>
      </c>
      <c r="E171" s="37">
        <f>IFERROR(VLOOKUP(B171,yesterday!$A$12:$G$2950,7,FALSE),0)</f>
        <v>0.17811800847947595</v>
      </c>
      <c r="F171" t="e">
        <f t="shared" si="84"/>
        <v>#N/A</v>
      </c>
      <c r="G171" t="e">
        <f t="shared" si="85"/>
        <v>#N/A</v>
      </c>
      <c r="H171" t="e">
        <f t="shared" si="86"/>
        <v>#N/A</v>
      </c>
      <c r="I171" t="e">
        <f t="shared" si="87"/>
        <v>#N/A</v>
      </c>
      <c r="J171" t="e">
        <f t="shared" si="88"/>
        <v>#N/A</v>
      </c>
      <c r="K171" t="e">
        <f t="shared" si="89"/>
        <v>#N/A</v>
      </c>
      <c r="L171" t="e">
        <f t="shared" si="90"/>
        <v>#N/A</v>
      </c>
      <c r="M171" t="e">
        <f t="shared" si="91"/>
        <v>#N/A</v>
      </c>
      <c r="N171" t="e">
        <f t="shared" si="92"/>
        <v>#N/A</v>
      </c>
      <c r="O171" t="e">
        <f t="shared" si="93"/>
        <v>#N/A</v>
      </c>
      <c r="P171" t="e">
        <f t="shared" si="94"/>
        <v>#N/A</v>
      </c>
      <c r="Q171" t="e">
        <f t="shared" si="95"/>
        <v>#N/A</v>
      </c>
      <c r="R171" t="e">
        <f t="shared" si="96"/>
        <v>#N/A</v>
      </c>
      <c r="S171" t="e">
        <f t="shared" si="97"/>
        <v>#N/A</v>
      </c>
      <c r="T171" t="e">
        <f t="shared" si="98"/>
        <v>#N/A</v>
      </c>
      <c r="U171" t="e">
        <f t="shared" si="99"/>
        <v>#N/A</v>
      </c>
      <c r="V171" t="e">
        <f t="shared" si="100"/>
        <v>#N/A</v>
      </c>
      <c r="W171" t="e">
        <f t="shared" si="101"/>
        <v>#N/A</v>
      </c>
      <c r="X171" t="e">
        <f t="shared" si="102"/>
        <v>#N/A</v>
      </c>
      <c r="Y171" t="e">
        <f t="shared" si="103"/>
        <v>#N/A</v>
      </c>
      <c r="Z171" t="e">
        <f t="shared" si="104"/>
        <v>#N/A</v>
      </c>
      <c r="AA171" t="str">
        <f t="shared" si="105"/>
        <v>2800</v>
      </c>
      <c r="AB171">
        <f t="shared" si="106"/>
        <v>0.18598240446403624</v>
      </c>
      <c r="AC171">
        <f t="shared" si="107"/>
        <v>0.17811800847947595</v>
      </c>
      <c r="AD171" t="e">
        <f t="shared" si="108"/>
        <v>#N/A</v>
      </c>
      <c r="AE171" t="e">
        <f t="shared" si="109"/>
        <v>#N/A</v>
      </c>
      <c r="AF171" t="e">
        <f t="shared" si="110"/>
        <v>#N/A</v>
      </c>
      <c r="AG171" t="e">
        <f t="shared" si="111"/>
        <v>#N/A</v>
      </c>
      <c r="AH171" t="e">
        <f t="shared" si="112"/>
        <v>#N/A</v>
      </c>
      <c r="AI171" t="e">
        <f t="shared" si="113"/>
        <v>#N/A</v>
      </c>
      <c r="AJ171" t="e">
        <f t="shared" si="114"/>
        <v>#N/A</v>
      </c>
      <c r="AK171" t="e">
        <f t="shared" si="115"/>
        <v>#N/A</v>
      </c>
      <c r="AL171" t="e">
        <f t="shared" si="116"/>
        <v>#N/A</v>
      </c>
      <c r="AM171" t="e">
        <f t="shared" si="117"/>
        <v>#N/A</v>
      </c>
      <c r="AN171" t="e">
        <f t="shared" si="118"/>
        <v>#N/A</v>
      </c>
      <c r="AO171" t="e">
        <f t="shared" si="119"/>
        <v>#N/A</v>
      </c>
      <c r="AP171" t="e">
        <f t="shared" si="120"/>
        <v>#N/A</v>
      </c>
      <c r="AQ171" t="e">
        <f t="shared" si="121"/>
        <v>#N/A</v>
      </c>
      <c r="AR171" t="e">
        <f t="shared" si="122"/>
        <v>#N/A</v>
      </c>
      <c r="AS171" t="e">
        <f t="shared" si="123"/>
        <v>#N/A</v>
      </c>
      <c r="AT171" t="e">
        <f t="shared" si="124"/>
        <v>#N/A</v>
      </c>
      <c r="AU171" t="e">
        <f t="shared" si="125"/>
        <v>#N/A</v>
      </c>
    </row>
    <row r="172" spans="1:47" x14ac:dyDescent="0.3">
      <c r="A172" s="37" t="str">
        <f>日行情按到期月份分类!A172</f>
        <v>P93月</v>
      </c>
      <c r="B172" s="37" t="str">
        <f>日行情按到期月份分类!B172</f>
        <v>M1903-P-2850</v>
      </c>
      <c r="C172" s="37" t="str">
        <f>日行情按到期月份分类!C172</f>
        <v>豆粕期权M1903-P-2850</v>
      </c>
      <c r="D172" s="37">
        <f>日行情按到期月份分类!H172</f>
        <v>0.18664976620085533</v>
      </c>
      <c r="E172" s="37">
        <f>IFERROR(VLOOKUP(B172,yesterday!$A$12:$G$2950,7,FALSE),0)</f>
        <v>0.1781663775277883</v>
      </c>
      <c r="F172" t="e">
        <f t="shared" si="84"/>
        <v>#N/A</v>
      </c>
      <c r="G172" t="e">
        <f t="shared" si="85"/>
        <v>#N/A</v>
      </c>
      <c r="H172" t="e">
        <f t="shared" si="86"/>
        <v>#N/A</v>
      </c>
      <c r="I172" t="e">
        <f t="shared" si="87"/>
        <v>#N/A</v>
      </c>
      <c r="J172" t="e">
        <f t="shared" si="88"/>
        <v>#N/A</v>
      </c>
      <c r="K172" t="e">
        <f t="shared" si="89"/>
        <v>#N/A</v>
      </c>
      <c r="L172" t="e">
        <f t="shared" si="90"/>
        <v>#N/A</v>
      </c>
      <c r="M172" t="e">
        <f t="shared" si="91"/>
        <v>#N/A</v>
      </c>
      <c r="N172" t="e">
        <f t="shared" si="92"/>
        <v>#N/A</v>
      </c>
      <c r="O172" t="e">
        <f t="shared" si="93"/>
        <v>#N/A</v>
      </c>
      <c r="P172" t="e">
        <f t="shared" si="94"/>
        <v>#N/A</v>
      </c>
      <c r="Q172" t="e">
        <f t="shared" si="95"/>
        <v>#N/A</v>
      </c>
      <c r="R172" t="e">
        <f t="shared" si="96"/>
        <v>#N/A</v>
      </c>
      <c r="S172" t="e">
        <f t="shared" si="97"/>
        <v>#N/A</v>
      </c>
      <c r="T172" t="e">
        <f t="shared" si="98"/>
        <v>#N/A</v>
      </c>
      <c r="U172" t="e">
        <f t="shared" si="99"/>
        <v>#N/A</v>
      </c>
      <c r="V172" t="e">
        <f t="shared" si="100"/>
        <v>#N/A</v>
      </c>
      <c r="W172" t="e">
        <f t="shared" si="101"/>
        <v>#N/A</v>
      </c>
      <c r="X172" t="e">
        <f t="shared" si="102"/>
        <v>#N/A</v>
      </c>
      <c r="Y172" t="e">
        <f t="shared" si="103"/>
        <v>#N/A</v>
      </c>
      <c r="Z172" t="e">
        <f t="shared" si="104"/>
        <v>#N/A</v>
      </c>
      <c r="AA172" t="str">
        <f t="shared" si="105"/>
        <v>2850</v>
      </c>
      <c r="AB172">
        <f t="shared" si="106"/>
        <v>0.18664976620085533</v>
      </c>
      <c r="AC172">
        <f t="shared" si="107"/>
        <v>0.1781663775277883</v>
      </c>
      <c r="AD172" t="e">
        <f t="shared" si="108"/>
        <v>#N/A</v>
      </c>
      <c r="AE172" t="e">
        <f t="shared" si="109"/>
        <v>#N/A</v>
      </c>
      <c r="AF172" t="e">
        <f t="shared" si="110"/>
        <v>#N/A</v>
      </c>
      <c r="AG172" t="e">
        <f t="shared" si="111"/>
        <v>#N/A</v>
      </c>
      <c r="AH172" t="e">
        <f t="shared" si="112"/>
        <v>#N/A</v>
      </c>
      <c r="AI172" t="e">
        <f t="shared" si="113"/>
        <v>#N/A</v>
      </c>
      <c r="AJ172" t="e">
        <f t="shared" si="114"/>
        <v>#N/A</v>
      </c>
      <c r="AK172" t="e">
        <f t="shared" si="115"/>
        <v>#N/A</v>
      </c>
      <c r="AL172" t="e">
        <f t="shared" si="116"/>
        <v>#N/A</v>
      </c>
      <c r="AM172" t="e">
        <f t="shared" si="117"/>
        <v>#N/A</v>
      </c>
      <c r="AN172" t="e">
        <f t="shared" si="118"/>
        <v>#N/A</v>
      </c>
      <c r="AO172" t="e">
        <f t="shared" si="119"/>
        <v>#N/A</v>
      </c>
      <c r="AP172" t="e">
        <f t="shared" si="120"/>
        <v>#N/A</v>
      </c>
      <c r="AQ172" t="e">
        <f t="shared" si="121"/>
        <v>#N/A</v>
      </c>
      <c r="AR172" t="e">
        <f t="shared" si="122"/>
        <v>#N/A</v>
      </c>
      <c r="AS172" t="e">
        <f t="shared" si="123"/>
        <v>#N/A</v>
      </c>
      <c r="AT172" t="e">
        <f t="shared" si="124"/>
        <v>#N/A</v>
      </c>
      <c r="AU172" t="e">
        <f t="shared" si="125"/>
        <v>#N/A</v>
      </c>
    </row>
    <row r="173" spans="1:47" x14ac:dyDescent="0.3">
      <c r="A173" s="37" t="str">
        <f>日行情按到期月份分类!A173</f>
        <v>P93月</v>
      </c>
      <c r="B173" s="37" t="str">
        <f>日行情按到期月份分类!B173</f>
        <v>M1903-P-2900</v>
      </c>
      <c r="C173" s="37" t="str">
        <f>日行情按到期月份分类!C173</f>
        <v>豆粕期权M1903-P-2900</v>
      </c>
      <c r="D173" s="37">
        <f>日行情按到期月份分类!H173</f>
        <v>0.18744080726638435</v>
      </c>
      <c r="E173" s="37">
        <f>IFERROR(VLOOKUP(B173,yesterday!$A$12:$G$2950,7,FALSE),0)</f>
        <v>0.17838089410804209</v>
      </c>
      <c r="F173" t="e">
        <f t="shared" si="84"/>
        <v>#N/A</v>
      </c>
      <c r="G173" t="e">
        <f t="shared" si="85"/>
        <v>#N/A</v>
      </c>
      <c r="H173" t="e">
        <f t="shared" si="86"/>
        <v>#N/A</v>
      </c>
      <c r="I173" t="e">
        <f t="shared" si="87"/>
        <v>#N/A</v>
      </c>
      <c r="J173" t="e">
        <f t="shared" si="88"/>
        <v>#N/A</v>
      </c>
      <c r="K173" t="e">
        <f t="shared" si="89"/>
        <v>#N/A</v>
      </c>
      <c r="L173" t="e">
        <f t="shared" si="90"/>
        <v>#N/A</v>
      </c>
      <c r="M173" t="e">
        <f t="shared" si="91"/>
        <v>#N/A</v>
      </c>
      <c r="N173" t="e">
        <f t="shared" si="92"/>
        <v>#N/A</v>
      </c>
      <c r="O173" t="e">
        <f t="shared" si="93"/>
        <v>#N/A</v>
      </c>
      <c r="P173" t="e">
        <f t="shared" si="94"/>
        <v>#N/A</v>
      </c>
      <c r="Q173" t="e">
        <f t="shared" si="95"/>
        <v>#N/A</v>
      </c>
      <c r="R173" t="e">
        <f t="shared" si="96"/>
        <v>#N/A</v>
      </c>
      <c r="S173" t="e">
        <f t="shared" si="97"/>
        <v>#N/A</v>
      </c>
      <c r="T173" t="e">
        <f t="shared" si="98"/>
        <v>#N/A</v>
      </c>
      <c r="U173" t="e">
        <f t="shared" si="99"/>
        <v>#N/A</v>
      </c>
      <c r="V173" t="e">
        <f t="shared" si="100"/>
        <v>#N/A</v>
      </c>
      <c r="W173" t="e">
        <f t="shared" si="101"/>
        <v>#N/A</v>
      </c>
      <c r="X173" t="e">
        <f t="shared" si="102"/>
        <v>#N/A</v>
      </c>
      <c r="Y173" t="e">
        <f t="shared" si="103"/>
        <v>#N/A</v>
      </c>
      <c r="Z173" t="e">
        <f t="shared" si="104"/>
        <v>#N/A</v>
      </c>
      <c r="AA173" t="str">
        <f t="shared" si="105"/>
        <v>2900</v>
      </c>
      <c r="AB173">
        <f t="shared" si="106"/>
        <v>0.18744080726638435</v>
      </c>
      <c r="AC173">
        <f t="shared" si="107"/>
        <v>0.17838089410804209</v>
      </c>
      <c r="AD173" t="e">
        <f t="shared" si="108"/>
        <v>#N/A</v>
      </c>
      <c r="AE173" t="e">
        <f t="shared" si="109"/>
        <v>#N/A</v>
      </c>
      <c r="AF173" t="e">
        <f t="shared" si="110"/>
        <v>#N/A</v>
      </c>
      <c r="AG173" t="e">
        <f t="shared" si="111"/>
        <v>#N/A</v>
      </c>
      <c r="AH173" t="e">
        <f t="shared" si="112"/>
        <v>#N/A</v>
      </c>
      <c r="AI173" t="e">
        <f t="shared" si="113"/>
        <v>#N/A</v>
      </c>
      <c r="AJ173" t="e">
        <f t="shared" si="114"/>
        <v>#N/A</v>
      </c>
      <c r="AK173" t="e">
        <f t="shared" si="115"/>
        <v>#N/A</v>
      </c>
      <c r="AL173" t="e">
        <f t="shared" si="116"/>
        <v>#N/A</v>
      </c>
      <c r="AM173" t="e">
        <f t="shared" si="117"/>
        <v>#N/A</v>
      </c>
      <c r="AN173" t="e">
        <f t="shared" si="118"/>
        <v>#N/A</v>
      </c>
      <c r="AO173" t="e">
        <f t="shared" si="119"/>
        <v>#N/A</v>
      </c>
      <c r="AP173" t="e">
        <f t="shared" si="120"/>
        <v>#N/A</v>
      </c>
      <c r="AQ173" t="e">
        <f t="shared" si="121"/>
        <v>#N/A</v>
      </c>
      <c r="AR173" t="e">
        <f t="shared" si="122"/>
        <v>#N/A</v>
      </c>
      <c r="AS173" t="e">
        <f t="shared" si="123"/>
        <v>#N/A</v>
      </c>
      <c r="AT173" t="e">
        <f t="shared" si="124"/>
        <v>#N/A</v>
      </c>
      <c r="AU173" t="e">
        <f t="shared" si="125"/>
        <v>#N/A</v>
      </c>
    </row>
    <row r="174" spans="1:47" x14ac:dyDescent="0.3">
      <c r="A174" s="37" t="str">
        <f>日行情按到期月份分类!A174</f>
        <v>P93月</v>
      </c>
      <c r="B174" s="37" t="str">
        <f>日行情按到期月份分类!B174</f>
        <v>M1903-P-2950</v>
      </c>
      <c r="C174" s="37" t="str">
        <f>日行情按到期月份分类!C174</f>
        <v>豆粕期权M1903-P-2950</v>
      </c>
      <c r="D174" s="37">
        <f>日行情按到期月份分类!H174</f>
        <v>0.18726613629154854</v>
      </c>
      <c r="E174" s="37">
        <f>IFERROR(VLOOKUP(B174,yesterday!$A$12:$G$2950,7,FALSE),0)</f>
        <v>0.17857466832377011</v>
      </c>
      <c r="F174" t="e">
        <f t="shared" si="84"/>
        <v>#N/A</v>
      </c>
      <c r="G174" t="e">
        <f t="shared" si="85"/>
        <v>#N/A</v>
      </c>
      <c r="H174" t="e">
        <f t="shared" si="86"/>
        <v>#N/A</v>
      </c>
      <c r="I174" t="e">
        <f t="shared" si="87"/>
        <v>#N/A</v>
      </c>
      <c r="J174" t="e">
        <f t="shared" si="88"/>
        <v>#N/A</v>
      </c>
      <c r="K174" t="e">
        <f t="shared" si="89"/>
        <v>#N/A</v>
      </c>
      <c r="L174" t="e">
        <f t="shared" si="90"/>
        <v>#N/A</v>
      </c>
      <c r="M174" t="e">
        <f t="shared" si="91"/>
        <v>#N/A</v>
      </c>
      <c r="N174" t="e">
        <f t="shared" si="92"/>
        <v>#N/A</v>
      </c>
      <c r="O174" t="e">
        <f t="shared" si="93"/>
        <v>#N/A</v>
      </c>
      <c r="P174" t="e">
        <f t="shared" si="94"/>
        <v>#N/A</v>
      </c>
      <c r="Q174" t="e">
        <f t="shared" si="95"/>
        <v>#N/A</v>
      </c>
      <c r="R174" t="e">
        <f t="shared" si="96"/>
        <v>#N/A</v>
      </c>
      <c r="S174" t="e">
        <f t="shared" si="97"/>
        <v>#N/A</v>
      </c>
      <c r="T174" t="e">
        <f t="shared" si="98"/>
        <v>#N/A</v>
      </c>
      <c r="U174" t="e">
        <f t="shared" si="99"/>
        <v>#N/A</v>
      </c>
      <c r="V174" t="e">
        <f t="shared" si="100"/>
        <v>#N/A</v>
      </c>
      <c r="W174" t="e">
        <f t="shared" si="101"/>
        <v>#N/A</v>
      </c>
      <c r="X174" t="e">
        <f t="shared" si="102"/>
        <v>#N/A</v>
      </c>
      <c r="Y174" t="e">
        <f t="shared" si="103"/>
        <v>#N/A</v>
      </c>
      <c r="Z174" t="e">
        <f t="shared" si="104"/>
        <v>#N/A</v>
      </c>
      <c r="AA174" t="str">
        <f t="shared" si="105"/>
        <v>2950</v>
      </c>
      <c r="AB174">
        <f t="shared" si="106"/>
        <v>0.18726613629154854</v>
      </c>
      <c r="AC174">
        <f t="shared" si="107"/>
        <v>0.17857466832377011</v>
      </c>
      <c r="AD174" t="e">
        <f t="shared" si="108"/>
        <v>#N/A</v>
      </c>
      <c r="AE174" t="e">
        <f t="shared" si="109"/>
        <v>#N/A</v>
      </c>
      <c r="AF174" t="e">
        <f t="shared" si="110"/>
        <v>#N/A</v>
      </c>
      <c r="AG174" t="e">
        <f t="shared" si="111"/>
        <v>#N/A</v>
      </c>
      <c r="AH174" t="e">
        <f t="shared" si="112"/>
        <v>#N/A</v>
      </c>
      <c r="AI174" t="e">
        <f t="shared" si="113"/>
        <v>#N/A</v>
      </c>
      <c r="AJ174" t="e">
        <f t="shared" si="114"/>
        <v>#N/A</v>
      </c>
      <c r="AK174" t="e">
        <f t="shared" si="115"/>
        <v>#N/A</v>
      </c>
      <c r="AL174" t="e">
        <f t="shared" si="116"/>
        <v>#N/A</v>
      </c>
      <c r="AM174" t="e">
        <f t="shared" si="117"/>
        <v>#N/A</v>
      </c>
      <c r="AN174" t="e">
        <f t="shared" si="118"/>
        <v>#N/A</v>
      </c>
      <c r="AO174" t="e">
        <f t="shared" si="119"/>
        <v>#N/A</v>
      </c>
      <c r="AP174" t="e">
        <f t="shared" si="120"/>
        <v>#N/A</v>
      </c>
      <c r="AQ174" t="e">
        <f t="shared" si="121"/>
        <v>#N/A</v>
      </c>
      <c r="AR174" t="e">
        <f t="shared" si="122"/>
        <v>#N/A</v>
      </c>
      <c r="AS174" t="e">
        <f t="shared" si="123"/>
        <v>#N/A</v>
      </c>
      <c r="AT174" t="e">
        <f t="shared" si="124"/>
        <v>#N/A</v>
      </c>
      <c r="AU174" t="e">
        <f t="shared" si="125"/>
        <v>#N/A</v>
      </c>
    </row>
    <row r="175" spans="1:47" x14ac:dyDescent="0.3">
      <c r="A175" s="37" t="str">
        <f>日行情按到期月份分类!A175</f>
        <v>P93月</v>
      </c>
      <c r="B175" s="37" t="str">
        <f>日行情按到期月份分类!B175</f>
        <v>M1903-P-3000</v>
      </c>
      <c r="C175" s="37" t="str">
        <f>日行情按到期月份分类!C175</f>
        <v>豆粕期权M1903-P-3000</v>
      </c>
      <c r="D175" s="37">
        <f>日行情按到期月份分类!H175</f>
        <v>0.18745570839032527</v>
      </c>
      <c r="E175" s="37">
        <f>IFERROR(VLOOKUP(B175,yesterday!$A$12:$G$2950,7,FALSE),0)</f>
        <v>0.17868612873084838</v>
      </c>
      <c r="F175" t="e">
        <f t="shared" si="84"/>
        <v>#N/A</v>
      </c>
      <c r="G175" t="e">
        <f t="shared" si="85"/>
        <v>#N/A</v>
      </c>
      <c r="H175" t="e">
        <f t="shared" si="86"/>
        <v>#N/A</v>
      </c>
      <c r="I175" t="e">
        <f t="shared" si="87"/>
        <v>#N/A</v>
      </c>
      <c r="J175" t="e">
        <f t="shared" si="88"/>
        <v>#N/A</v>
      </c>
      <c r="K175" t="e">
        <f t="shared" si="89"/>
        <v>#N/A</v>
      </c>
      <c r="L175" t="e">
        <f t="shared" si="90"/>
        <v>#N/A</v>
      </c>
      <c r="M175" t="e">
        <f t="shared" si="91"/>
        <v>#N/A</v>
      </c>
      <c r="N175" t="e">
        <f t="shared" si="92"/>
        <v>#N/A</v>
      </c>
      <c r="O175" t="e">
        <f t="shared" si="93"/>
        <v>#N/A</v>
      </c>
      <c r="P175" t="e">
        <f t="shared" si="94"/>
        <v>#N/A</v>
      </c>
      <c r="Q175" t="e">
        <f t="shared" si="95"/>
        <v>#N/A</v>
      </c>
      <c r="R175" t="e">
        <f t="shared" si="96"/>
        <v>#N/A</v>
      </c>
      <c r="S175" t="e">
        <f t="shared" si="97"/>
        <v>#N/A</v>
      </c>
      <c r="T175" t="e">
        <f t="shared" si="98"/>
        <v>#N/A</v>
      </c>
      <c r="U175" t="e">
        <f t="shared" si="99"/>
        <v>#N/A</v>
      </c>
      <c r="V175" t="e">
        <f t="shared" si="100"/>
        <v>#N/A</v>
      </c>
      <c r="W175" t="e">
        <f t="shared" si="101"/>
        <v>#N/A</v>
      </c>
      <c r="X175" t="e">
        <f t="shared" si="102"/>
        <v>#N/A</v>
      </c>
      <c r="Y175" t="e">
        <f t="shared" si="103"/>
        <v>#N/A</v>
      </c>
      <c r="Z175" t="e">
        <f t="shared" si="104"/>
        <v>#N/A</v>
      </c>
      <c r="AA175" t="str">
        <f t="shared" si="105"/>
        <v>3000</v>
      </c>
      <c r="AB175">
        <f t="shared" si="106"/>
        <v>0.18745570839032527</v>
      </c>
      <c r="AC175">
        <f t="shared" si="107"/>
        <v>0.17868612873084838</v>
      </c>
      <c r="AD175" t="e">
        <f t="shared" si="108"/>
        <v>#N/A</v>
      </c>
      <c r="AE175" t="e">
        <f t="shared" si="109"/>
        <v>#N/A</v>
      </c>
      <c r="AF175" t="e">
        <f t="shared" si="110"/>
        <v>#N/A</v>
      </c>
      <c r="AG175" t="e">
        <f t="shared" si="111"/>
        <v>#N/A</v>
      </c>
      <c r="AH175" t="e">
        <f t="shared" si="112"/>
        <v>#N/A</v>
      </c>
      <c r="AI175" t="e">
        <f t="shared" si="113"/>
        <v>#N/A</v>
      </c>
      <c r="AJ175" t="e">
        <f t="shared" si="114"/>
        <v>#N/A</v>
      </c>
      <c r="AK175" t="e">
        <f t="shared" si="115"/>
        <v>#N/A</v>
      </c>
      <c r="AL175" t="e">
        <f t="shared" si="116"/>
        <v>#N/A</v>
      </c>
      <c r="AM175" t="e">
        <f t="shared" si="117"/>
        <v>#N/A</v>
      </c>
      <c r="AN175" t="e">
        <f t="shared" si="118"/>
        <v>#N/A</v>
      </c>
      <c r="AO175" t="e">
        <f t="shared" si="119"/>
        <v>#N/A</v>
      </c>
      <c r="AP175" t="e">
        <f t="shared" si="120"/>
        <v>#N/A</v>
      </c>
      <c r="AQ175" t="e">
        <f t="shared" si="121"/>
        <v>#N/A</v>
      </c>
      <c r="AR175" t="e">
        <f t="shared" si="122"/>
        <v>#N/A</v>
      </c>
      <c r="AS175" t="e">
        <f t="shared" si="123"/>
        <v>#N/A</v>
      </c>
      <c r="AT175" t="e">
        <f t="shared" si="124"/>
        <v>#N/A</v>
      </c>
      <c r="AU175" t="e">
        <f t="shared" si="125"/>
        <v>#N/A</v>
      </c>
    </row>
    <row r="176" spans="1:47" x14ac:dyDescent="0.3">
      <c r="A176" s="37" t="str">
        <f>日行情按到期月份分类!A176</f>
        <v>P93月</v>
      </c>
      <c r="B176" s="37" t="str">
        <f>日行情按到期月份分类!B176</f>
        <v>M1903-P-3050</v>
      </c>
      <c r="C176" s="37" t="str">
        <f>日行情按到期月份分类!C176</f>
        <v>豆粕期权M1903-P-3050</v>
      </c>
      <c r="D176" s="37">
        <f>日行情按到期月份分类!H176</f>
        <v>0.18851191495638336</v>
      </c>
      <c r="E176" s="37">
        <f>IFERROR(VLOOKUP(B176,yesterday!$A$12:$G$2950,7,FALSE),0)</f>
        <v>0.17882184816770252</v>
      </c>
      <c r="F176" t="e">
        <f t="shared" si="84"/>
        <v>#N/A</v>
      </c>
      <c r="G176" t="e">
        <f t="shared" si="85"/>
        <v>#N/A</v>
      </c>
      <c r="H176" t="e">
        <f t="shared" si="86"/>
        <v>#N/A</v>
      </c>
      <c r="I176" t="e">
        <f t="shared" si="87"/>
        <v>#N/A</v>
      </c>
      <c r="J176" t="e">
        <f t="shared" si="88"/>
        <v>#N/A</v>
      </c>
      <c r="K176" t="e">
        <f t="shared" si="89"/>
        <v>#N/A</v>
      </c>
      <c r="L176" t="e">
        <f t="shared" si="90"/>
        <v>#N/A</v>
      </c>
      <c r="M176" t="e">
        <f t="shared" si="91"/>
        <v>#N/A</v>
      </c>
      <c r="N176" t="e">
        <f t="shared" si="92"/>
        <v>#N/A</v>
      </c>
      <c r="O176" t="e">
        <f t="shared" si="93"/>
        <v>#N/A</v>
      </c>
      <c r="P176" t="e">
        <f t="shared" si="94"/>
        <v>#N/A</v>
      </c>
      <c r="Q176" t="e">
        <f t="shared" si="95"/>
        <v>#N/A</v>
      </c>
      <c r="R176" t="e">
        <f t="shared" si="96"/>
        <v>#N/A</v>
      </c>
      <c r="S176" t="e">
        <f t="shared" si="97"/>
        <v>#N/A</v>
      </c>
      <c r="T176" t="e">
        <f t="shared" si="98"/>
        <v>#N/A</v>
      </c>
      <c r="U176" t="e">
        <f t="shared" si="99"/>
        <v>#N/A</v>
      </c>
      <c r="V176" t="e">
        <f t="shared" si="100"/>
        <v>#N/A</v>
      </c>
      <c r="W176" t="e">
        <f t="shared" si="101"/>
        <v>#N/A</v>
      </c>
      <c r="X176" t="e">
        <f t="shared" si="102"/>
        <v>#N/A</v>
      </c>
      <c r="Y176" t="e">
        <f t="shared" si="103"/>
        <v>#N/A</v>
      </c>
      <c r="Z176" t="e">
        <f t="shared" si="104"/>
        <v>#N/A</v>
      </c>
      <c r="AA176" t="str">
        <f t="shared" si="105"/>
        <v>3050</v>
      </c>
      <c r="AB176">
        <f t="shared" si="106"/>
        <v>0.18851191495638336</v>
      </c>
      <c r="AC176">
        <f t="shared" si="107"/>
        <v>0.17882184816770252</v>
      </c>
      <c r="AD176" t="e">
        <f t="shared" si="108"/>
        <v>#N/A</v>
      </c>
      <c r="AE176" t="e">
        <f t="shared" si="109"/>
        <v>#N/A</v>
      </c>
      <c r="AF176" t="e">
        <f t="shared" si="110"/>
        <v>#N/A</v>
      </c>
      <c r="AG176" t="e">
        <f t="shared" si="111"/>
        <v>#N/A</v>
      </c>
      <c r="AH176" t="e">
        <f t="shared" si="112"/>
        <v>#N/A</v>
      </c>
      <c r="AI176" t="e">
        <f t="shared" si="113"/>
        <v>#N/A</v>
      </c>
      <c r="AJ176" t="e">
        <f t="shared" si="114"/>
        <v>#N/A</v>
      </c>
      <c r="AK176" t="e">
        <f t="shared" si="115"/>
        <v>#N/A</v>
      </c>
      <c r="AL176" t="e">
        <f t="shared" si="116"/>
        <v>#N/A</v>
      </c>
      <c r="AM176" t="e">
        <f t="shared" si="117"/>
        <v>#N/A</v>
      </c>
      <c r="AN176" t="e">
        <f t="shared" si="118"/>
        <v>#N/A</v>
      </c>
      <c r="AO176" t="e">
        <f t="shared" si="119"/>
        <v>#N/A</v>
      </c>
      <c r="AP176" t="e">
        <f t="shared" si="120"/>
        <v>#N/A</v>
      </c>
      <c r="AQ176" t="e">
        <f t="shared" si="121"/>
        <v>#N/A</v>
      </c>
      <c r="AR176" t="e">
        <f t="shared" si="122"/>
        <v>#N/A</v>
      </c>
      <c r="AS176" t="e">
        <f t="shared" si="123"/>
        <v>#N/A</v>
      </c>
      <c r="AT176" t="e">
        <f t="shared" si="124"/>
        <v>#N/A</v>
      </c>
      <c r="AU176" t="e">
        <f t="shared" si="125"/>
        <v>#N/A</v>
      </c>
    </row>
    <row r="177" spans="1:47" x14ac:dyDescent="0.3">
      <c r="A177" s="37" t="str">
        <f>日行情按到期月份分类!A177</f>
        <v>P93月</v>
      </c>
      <c r="B177" s="37" t="str">
        <f>日行情按到期月份分类!B177</f>
        <v>M1903-P-3100</v>
      </c>
      <c r="C177" s="37" t="str">
        <f>日行情按到期月份分类!C177</f>
        <v>豆粕期权M1903-P-3100</v>
      </c>
      <c r="D177" s="37">
        <f>日行情按到期月份分类!H177</f>
        <v>0.18807735347889359</v>
      </c>
      <c r="E177" s="37">
        <f>IFERROR(VLOOKUP(B177,yesterday!$A$12:$G$2950,7,FALSE),0)</f>
        <v>0.17940808818578716</v>
      </c>
      <c r="F177" t="e">
        <f t="shared" si="84"/>
        <v>#N/A</v>
      </c>
      <c r="G177" t="e">
        <f t="shared" si="85"/>
        <v>#N/A</v>
      </c>
      <c r="H177" t="e">
        <f t="shared" si="86"/>
        <v>#N/A</v>
      </c>
      <c r="I177" t="e">
        <f t="shared" si="87"/>
        <v>#N/A</v>
      </c>
      <c r="J177" t="e">
        <f t="shared" si="88"/>
        <v>#N/A</v>
      </c>
      <c r="K177" t="e">
        <f t="shared" si="89"/>
        <v>#N/A</v>
      </c>
      <c r="L177" t="e">
        <f t="shared" si="90"/>
        <v>#N/A</v>
      </c>
      <c r="M177" t="e">
        <f t="shared" si="91"/>
        <v>#N/A</v>
      </c>
      <c r="N177" t="e">
        <f t="shared" si="92"/>
        <v>#N/A</v>
      </c>
      <c r="O177" t="e">
        <f t="shared" si="93"/>
        <v>#N/A</v>
      </c>
      <c r="P177" t="e">
        <f t="shared" si="94"/>
        <v>#N/A</v>
      </c>
      <c r="Q177" t="e">
        <f t="shared" si="95"/>
        <v>#N/A</v>
      </c>
      <c r="R177" t="e">
        <f t="shared" si="96"/>
        <v>#N/A</v>
      </c>
      <c r="S177" t="e">
        <f t="shared" si="97"/>
        <v>#N/A</v>
      </c>
      <c r="T177" t="e">
        <f t="shared" si="98"/>
        <v>#N/A</v>
      </c>
      <c r="U177" t="e">
        <f t="shared" si="99"/>
        <v>#N/A</v>
      </c>
      <c r="V177" t="e">
        <f t="shared" si="100"/>
        <v>#N/A</v>
      </c>
      <c r="W177" t="e">
        <f t="shared" si="101"/>
        <v>#N/A</v>
      </c>
      <c r="X177" t="e">
        <f t="shared" si="102"/>
        <v>#N/A</v>
      </c>
      <c r="Y177" t="e">
        <f t="shared" si="103"/>
        <v>#N/A</v>
      </c>
      <c r="Z177" t="e">
        <f t="shared" si="104"/>
        <v>#N/A</v>
      </c>
      <c r="AA177" t="str">
        <f t="shared" si="105"/>
        <v>3100</v>
      </c>
      <c r="AB177">
        <f t="shared" si="106"/>
        <v>0.18807735347889359</v>
      </c>
      <c r="AC177">
        <f t="shared" si="107"/>
        <v>0.17940808818578716</v>
      </c>
      <c r="AD177" t="e">
        <f t="shared" si="108"/>
        <v>#N/A</v>
      </c>
      <c r="AE177" t="e">
        <f t="shared" si="109"/>
        <v>#N/A</v>
      </c>
      <c r="AF177" t="e">
        <f t="shared" si="110"/>
        <v>#N/A</v>
      </c>
      <c r="AG177" t="e">
        <f t="shared" si="111"/>
        <v>#N/A</v>
      </c>
      <c r="AH177" t="e">
        <f t="shared" si="112"/>
        <v>#N/A</v>
      </c>
      <c r="AI177" t="e">
        <f t="shared" si="113"/>
        <v>#N/A</v>
      </c>
      <c r="AJ177" t="e">
        <f t="shared" si="114"/>
        <v>#N/A</v>
      </c>
      <c r="AK177" t="e">
        <f t="shared" si="115"/>
        <v>#N/A</v>
      </c>
      <c r="AL177" t="e">
        <f t="shared" si="116"/>
        <v>#N/A</v>
      </c>
      <c r="AM177" t="e">
        <f t="shared" si="117"/>
        <v>#N/A</v>
      </c>
      <c r="AN177" t="e">
        <f t="shared" si="118"/>
        <v>#N/A</v>
      </c>
      <c r="AO177" t="e">
        <f t="shared" si="119"/>
        <v>#N/A</v>
      </c>
      <c r="AP177" t="e">
        <f t="shared" si="120"/>
        <v>#N/A</v>
      </c>
      <c r="AQ177" t="e">
        <f t="shared" si="121"/>
        <v>#N/A</v>
      </c>
      <c r="AR177" t="e">
        <f t="shared" si="122"/>
        <v>#N/A</v>
      </c>
      <c r="AS177" t="e">
        <f t="shared" si="123"/>
        <v>#N/A</v>
      </c>
      <c r="AT177" t="e">
        <f t="shared" si="124"/>
        <v>#N/A</v>
      </c>
      <c r="AU177" t="e">
        <f t="shared" si="125"/>
        <v>#N/A</v>
      </c>
    </row>
    <row r="178" spans="1:47" x14ac:dyDescent="0.3">
      <c r="A178" s="37" t="str">
        <f>日行情按到期月份分类!A178</f>
        <v>P93月</v>
      </c>
      <c r="B178" s="37" t="str">
        <f>日行情按到期月份分类!B178</f>
        <v>M1903-P-3150</v>
      </c>
      <c r="C178" s="37" t="str">
        <f>日行情按到期月份分类!C178</f>
        <v>豆粕期权M1903-P-3150</v>
      </c>
      <c r="D178" s="37">
        <f>日行情按到期月份分类!H178</f>
        <v>0.18939646057464182</v>
      </c>
      <c r="E178" s="37">
        <f>IFERROR(VLOOKUP(B178,yesterday!$A$12:$G$2950,7,FALSE),0)</f>
        <v>0.17921657894089815</v>
      </c>
      <c r="F178" t="e">
        <f t="shared" si="84"/>
        <v>#N/A</v>
      </c>
      <c r="G178" t="e">
        <f t="shared" si="85"/>
        <v>#N/A</v>
      </c>
      <c r="H178" t="e">
        <f t="shared" si="86"/>
        <v>#N/A</v>
      </c>
      <c r="I178" t="e">
        <f t="shared" si="87"/>
        <v>#N/A</v>
      </c>
      <c r="J178" t="e">
        <f t="shared" si="88"/>
        <v>#N/A</v>
      </c>
      <c r="K178" t="e">
        <f t="shared" si="89"/>
        <v>#N/A</v>
      </c>
      <c r="L178" t="e">
        <f t="shared" si="90"/>
        <v>#N/A</v>
      </c>
      <c r="M178" t="e">
        <f t="shared" si="91"/>
        <v>#N/A</v>
      </c>
      <c r="N178" t="e">
        <f t="shared" si="92"/>
        <v>#N/A</v>
      </c>
      <c r="O178" t="e">
        <f t="shared" si="93"/>
        <v>#N/A</v>
      </c>
      <c r="P178" t="e">
        <f t="shared" si="94"/>
        <v>#N/A</v>
      </c>
      <c r="Q178" t="e">
        <f t="shared" si="95"/>
        <v>#N/A</v>
      </c>
      <c r="R178" t="e">
        <f t="shared" si="96"/>
        <v>#N/A</v>
      </c>
      <c r="S178" t="e">
        <f t="shared" si="97"/>
        <v>#N/A</v>
      </c>
      <c r="T178" t="e">
        <f t="shared" si="98"/>
        <v>#N/A</v>
      </c>
      <c r="U178" t="e">
        <f t="shared" si="99"/>
        <v>#N/A</v>
      </c>
      <c r="V178" t="e">
        <f t="shared" si="100"/>
        <v>#N/A</v>
      </c>
      <c r="W178" t="e">
        <f t="shared" si="101"/>
        <v>#N/A</v>
      </c>
      <c r="X178" t="e">
        <f t="shared" si="102"/>
        <v>#N/A</v>
      </c>
      <c r="Y178" t="e">
        <f t="shared" si="103"/>
        <v>#N/A</v>
      </c>
      <c r="Z178" t="e">
        <f t="shared" si="104"/>
        <v>#N/A</v>
      </c>
      <c r="AA178" t="str">
        <f t="shared" si="105"/>
        <v>3150</v>
      </c>
      <c r="AB178">
        <f t="shared" si="106"/>
        <v>0.18939646057464182</v>
      </c>
      <c r="AC178">
        <f t="shared" si="107"/>
        <v>0.17921657894089815</v>
      </c>
      <c r="AD178" t="e">
        <f t="shared" si="108"/>
        <v>#N/A</v>
      </c>
      <c r="AE178" t="e">
        <f t="shared" si="109"/>
        <v>#N/A</v>
      </c>
      <c r="AF178" t="e">
        <f t="shared" si="110"/>
        <v>#N/A</v>
      </c>
      <c r="AG178" t="e">
        <f t="shared" si="111"/>
        <v>#N/A</v>
      </c>
      <c r="AH178" t="e">
        <f t="shared" si="112"/>
        <v>#N/A</v>
      </c>
      <c r="AI178" t="e">
        <f t="shared" si="113"/>
        <v>#N/A</v>
      </c>
      <c r="AJ178" t="e">
        <f t="shared" si="114"/>
        <v>#N/A</v>
      </c>
      <c r="AK178" t="e">
        <f t="shared" si="115"/>
        <v>#N/A</v>
      </c>
      <c r="AL178" t="e">
        <f t="shared" si="116"/>
        <v>#N/A</v>
      </c>
      <c r="AM178" t="e">
        <f t="shared" si="117"/>
        <v>#N/A</v>
      </c>
      <c r="AN178" t="e">
        <f t="shared" si="118"/>
        <v>#N/A</v>
      </c>
      <c r="AO178" t="e">
        <f t="shared" si="119"/>
        <v>#N/A</v>
      </c>
      <c r="AP178" t="e">
        <f t="shared" si="120"/>
        <v>#N/A</v>
      </c>
      <c r="AQ178" t="e">
        <f t="shared" si="121"/>
        <v>#N/A</v>
      </c>
      <c r="AR178" t="e">
        <f t="shared" si="122"/>
        <v>#N/A</v>
      </c>
      <c r="AS178" t="e">
        <f t="shared" si="123"/>
        <v>#N/A</v>
      </c>
      <c r="AT178" t="e">
        <f t="shared" si="124"/>
        <v>#N/A</v>
      </c>
      <c r="AU178" t="e">
        <f t="shared" si="125"/>
        <v>#N/A</v>
      </c>
    </row>
    <row r="179" spans="1:47" x14ac:dyDescent="0.3">
      <c r="A179" s="37" t="str">
        <f>日行情按到期月份分类!A179</f>
        <v>P93月</v>
      </c>
      <c r="B179" s="37" t="str">
        <f>日行情按到期月份分类!B179</f>
        <v>M1903-P-3200</v>
      </c>
      <c r="C179" s="37" t="str">
        <f>日行情按到期月份分类!C179</f>
        <v>豆粕期权M1903-P-3200</v>
      </c>
      <c r="D179" s="37">
        <f>日行情按到期月份分类!H179</f>
        <v>0.18938829475872215</v>
      </c>
      <c r="E179" s="37">
        <f>IFERROR(VLOOKUP(B179,yesterday!$A$12:$G$2950,7,FALSE),0)</f>
        <v>0.180606674991101</v>
      </c>
      <c r="F179" t="e">
        <f t="shared" si="84"/>
        <v>#N/A</v>
      </c>
      <c r="G179" t="e">
        <f t="shared" si="85"/>
        <v>#N/A</v>
      </c>
      <c r="H179" t="e">
        <f t="shared" si="86"/>
        <v>#N/A</v>
      </c>
      <c r="I179" t="e">
        <f t="shared" si="87"/>
        <v>#N/A</v>
      </c>
      <c r="J179" t="e">
        <f t="shared" si="88"/>
        <v>#N/A</v>
      </c>
      <c r="K179" t="e">
        <f t="shared" si="89"/>
        <v>#N/A</v>
      </c>
      <c r="L179" t="e">
        <f t="shared" si="90"/>
        <v>#N/A</v>
      </c>
      <c r="M179" t="e">
        <f t="shared" si="91"/>
        <v>#N/A</v>
      </c>
      <c r="N179" t="e">
        <f t="shared" si="92"/>
        <v>#N/A</v>
      </c>
      <c r="O179" t="e">
        <f t="shared" si="93"/>
        <v>#N/A</v>
      </c>
      <c r="P179" t="e">
        <f t="shared" si="94"/>
        <v>#N/A</v>
      </c>
      <c r="Q179" t="e">
        <f t="shared" si="95"/>
        <v>#N/A</v>
      </c>
      <c r="R179" t="e">
        <f t="shared" si="96"/>
        <v>#N/A</v>
      </c>
      <c r="S179" t="e">
        <f t="shared" si="97"/>
        <v>#N/A</v>
      </c>
      <c r="T179" t="e">
        <f t="shared" si="98"/>
        <v>#N/A</v>
      </c>
      <c r="U179" t="e">
        <f t="shared" si="99"/>
        <v>#N/A</v>
      </c>
      <c r="V179" t="e">
        <f t="shared" si="100"/>
        <v>#N/A</v>
      </c>
      <c r="W179" t="e">
        <f t="shared" si="101"/>
        <v>#N/A</v>
      </c>
      <c r="X179" t="e">
        <f t="shared" si="102"/>
        <v>#N/A</v>
      </c>
      <c r="Y179" t="e">
        <f t="shared" si="103"/>
        <v>#N/A</v>
      </c>
      <c r="Z179" t="e">
        <f t="shared" si="104"/>
        <v>#N/A</v>
      </c>
      <c r="AA179" t="str">
        <f t="shared" si="105"/>
        <v>3200</v>
      </c>
      <c r="AB179">
        <f t="shared" si="106"/>
        <v>0.18938829475872215</v>
      </c>
      <c r="AC179">
        <f t="shared" si="107"/>
        <v>0.180606674991101</v>
      </c>
      <c r="AD179" t="e">
        <f t="shared" si="108"/>
        <v>#N/A</v>
      </c>
      <c r="AE179" t="e">
        <f t="shared" si="109"/>
        <v>#N/A</v>
      </c>
      <c r="AF179" t="e">
        <f t="shared" si="110"/>
        <v>#N/A</v>
      </c>
      <c r="AG179" t="e">
        <f t="shared" si="111"/>
        <v>#N/A</v>
      </c>
      <c r="AH179" t="e">
        <f t="shared" si="112"/>
        <v>#N/A</v>
      </c>
      <c r="AI179" t="e">
        <f t="shared" si="113"/>
        <v>#N/A</v>
      </c>
      <c r="AJ179" t="e">
        <f t="shared" si="114"/>
        <v>#N/A</v>
      </c>
      <c r="AK179" t="e">
        <f t="shared" si="115"/>
        <v>#N/A</v>
      </c>
      <c r="AL179" t="e">
        <f t="shared" si="116"/>
        <v>#N/A</v>
      </c>
      <c r="AM179" t="e">
        <f t="shared" si="117"/>
        <v>#N/A</v>
      </c>
      <c r="AN179" t="e">
        <f t="shared" si="118"/>
        <v>#N/A</v>
      </c>
      <c r="AO179" t="e">
        <f t="shared" si="119"/>
        <v>#N/A</v>
      </c>
      <c r="AP179" t="e">
        <f t="shared" si="120"/>
        <v>#N/A</v>
      </c>
      <c r="AQ179" t="e">
        <f t="shared" si="121"/>
        <v>#N/A</v>
      </c>
      <c r="AR179" t="e">
        <f t="shared" si="122"/>
        <v>#N/A</v>
      </c>
      <c r="AS179" t="e">
        <f t="shared" si="123"/>
        <v>#N/A</v>
      </c>
      <c r="AT179" t="e">
        <f t="shared" si="124"/>
        <v>#N/A</v>
      </c>
      <c r="AU179" t="e">
        <f t="shared" si="125"/>
        <v>#N/A</v>
      </c>
    </row>
    <row r="180" spans="1:47" x14ac:dyDescent="0.3">
      <c r="A180" s="37" t="str">
        <f>日行情按到期月份分类!A180</f>
        <v>P93月</v>
      </c>
      <c r="B180" s="37" t="str">
        <f>日行情按到期月份分类!B180</f>
        <v>M1903-P-3250</v>
      </c>
      <c r="C180" s="37" t="str">
        <f>日行情按到期月份分类!C180</f>
        <v>豆粕期权M1903-P-3250</v>
      </c>
      <c r="D180" s="37">
        <f>日行情按到期月份分类!H180</f>
        <v>0.18993242420054968</v>
      </c>
      <c r="E180" s="37">
        <f>IFERROR(VLOOKUP(B180,yesterday!$A$12:$G$2950,7,FALSE),0)</f>
        <v>0.18086422601729629</v>
      </c>
      <c r="F180" t="e">
        <f t="shared" si="84"/>
        <v>#N/A</v>
      </c>
      <c r="G180" t="e">
        <f t="shared" si="85"/>
        <v>#N/A</v>
      </c>
      <c r="H180" t="e">
        <f t="shared" si="86"/>
        <v>#N/A</v>
      </c>
      <c r="I180" t="e">
        <f t="shared" si="87"/>
        <v>#N/A</v>
      </c>
      <c r="J180" t="e">
        <f t="shared" si="88"/>
        <v>#N/A</v>
      </c>
      <c r="K180" t="e">
        <f t="shared" si="89"/>
        <v>#N/A</v>
      </c>
      <c r="L180" t="e">
        <f t="shared" si="90"/>
        <v>#N/A</v>
      </c>
      <c r="M180" t="e">
        <f t="shared" si="91"/>
        <v>#N/A</v>
      </c>
      <c r="N180" t="e">
        <f t="shared" si="92"/>
        <v>#N/A</v>
      </c>
      <c r="O180" t="e">
        <f t="shared" si="93"/>
        <v>#N/A</v>
      </c>
      <c r="P180" t="e">
        <f t="shared" si="94"/>
        <v>#N/A</v>
      </c>
      <c r="Q180" t="e">
        <f t="shared" si="95"/>
        <v>#N/A</v>
      </c>
      <c r="R180" t="e">
        <f t="shared" si="96"/>
        <v>#N/A</v>
      </c>
      <c r="S180" t="e">
        <f t="shared" si="97"/>
        <v>#N/A</v>
      </c>
      <c r="T180" t="e">
        <f t="shared" si="98"/>
        <v>#N/A</v>
      </c>
      <c r="U180" t="e">
        <f t="shared" si="99"/>
        <v>#N/A</v>
      </c>
      <c r="V180" t="e">
        <f t="shared" si="100"/>
        <v>#N/A</v>
      </c>
      <c r="W180" t="e">
        <f t="shared" si="101"/>
        <v>#N/A</v>
      </c>
      <c r="X180" t="e">
        <f t="shared" si="102"/>
        <v>#N/A</v>
      </c>
      <c r="Y180" t="e">
        <f t="shared" si="103"/>
        <v>#N/A</v>
      </c>
      <c r="Z180" t="e">
        <f t="shared" si="104"/>
        <v>#N/A</v>
      </c>
      <c r="AA180" t="str">
        <f t="shared" si="105"/>
        <v>3250</v>
      </c>
      <c r="AB180">
        <f t="shared" si="106"/>
        <v>0.18993242420054968</v>
      </c>
      <c r="AC180">
        <f t="shared" si="107"/>
        <v>0.18086422601729629</v>
      </c>
      <c r="AD180" t="e">
        <f t="shared" si="108"/>
        <v>#N/A</v>
      </c>
      <c r="AE180" t="e">
        <f t="shared" si="109"/>
        <v>#N/A</v>
      </c>
      <c r="AF180" t="e">
        <f t="shared" si="110"/>
        <v>#N/A</v>
      </c>
      <c r="AG180" t="e">
        <f t="shared" si="111"/>
        <v>#N/A</v>
      </c>
      <c r="AH180" t="e">
        <f t="shared" si="112"/>
        <v>#N/A</v>
      </c>
      <c r="AI180" t="e">
        <f t="shared" si="113"/>
        <v>#N/A</v>
      </c>
      <c r="AJ180" t="e">
        <f t="shared" si="114"/>
        <v>#N/A</v>
      </c>
      <c r="AK180" t="e">
        <f t="shared" si="115"/>
        <v>#N/A</v>
      </c>
      <c r="AL180" t="e">
        <f t="shared" si="116"/>
        <v>#N/A</v>
      </c>
      <c r="AM180" t="e">
        <f t="shared" si="117"/>
        <v>#N/A</v>
      </c>
      <c r="AN180" t="e">
        <f t="shared" si="118"/>
        <v>#N/A</v>
      </c>
      <c r="AO180" t="e">
        <f t="shared" si="119"/>
        <v>#N/A</v>
      </c>
      <c r="AP180" t="e">
        <f t="shared" si="120"/>
        <v>#N/A</v>
      </c>
      <c r="AQ180" t="e">
        <f t="shared" si="121"/>
        <v>#N/A</v>
      </c>
      <c r="AR180" t="e">
        <f t="shared" si="122"/>
        <v>#N/A</v>
      </c>
      <c r="AS180" t="e">
        <f t="shared" si="123"/>
        <v>#N/A</v>
      </c>
      <c r="AT180" t="e">
        <f t="shared" si="124"/>
        <v>#N/A</v>
      </c>
      <c r="AU180" t="e">
        <f t="shared" si="125"/>
        <v>#N/A</v>
      </c>
    </row>
    <row r="181" spans="1:47" x14ac:dyDescent="0.3">
      <c r="A181" s="37" t="str">
        <f>日行情按到期月份分类!A181</f>
        <v>P93月</v>
      </c>
      <c r="B181" s="37" t="str">
        <f>日行情按到期月份分类!B181</f>
        <v>M1903-P-3300</v>
      </c>
      <c r="C181" s="37" t="str">
        <f>日行情按到期月份分类!C181</f>
        <v>豆粕期权M1903-P-3300</v>
      </c>
      <c r="D181" s="37">
        <f>日行情按到期月份分类!H181</f>
        <v>0.19128666814655065</v>
      </c>
      <c r="E181" s="37">
        <f>IFERROR(VLOOKUP(B181,yesterday!$A$12:$G$2950,7,FALSE),0)</f>
        <v>0.18098784574151039</v>
      </c>
      <c r="F181" t="e">
        <f t="shared" si="84"/>
        <v>#N/A</v>
      </c>
      <c r="G181" t="e">
        <f t="shared" si="85"/>
        <v>#N/A</v>
      </c>
      <c r="H181" t="e">
        <f t="shared" si="86"/>
        <v>#N/A</v>
      </c>
      <c r="I181" t="e">
        <f t="shared" si="87"/>
        <v>#N/A</v>
      </c>
      <c r="J181" t="e">
        <f t="shared" si="88"/>
        <v>#N/A</v>
      </c>
      <c r="K181" t="e">
        <f t="shared" si="89"/>
        <v>#N/A</v>
      </c>
      <c r="L181" t="e">
        <f t="shared" si="90"/>
        <v>#N/A</v>
      </c>
      <c r="M181" t="e">
        <f t="shared" si="91"/>
        <v>#N/A</v>
      </c>
      <c r="N181" t="e">
        <f t="shared" si="92"/>
        <v>#N/A</v>
      </c>
      <c r="O181" t="e">
        <f t="shared" si="93"/>
        <v>#N/A</v>
      </c>
      <c r="P181" t="e">
        <f t="shared" si="94"/>
        <v>#N/A</v>
      </c>
      <c r="Q181" t="e">
        <f t="shared" si="95"/>
        <v>#N/A</v>
      </c>
      <c r="R181" t="e">
        <f t="shared" si="96"/>
        <v>#N/A</v>
      </c>
      <c r="S181" t="e">
        <f t="shared" si="97"/>
        <v>#N/A</v>
      </c>
      <c r="T181" t="e">
        <f t="shared" si="98"/>
        <v>#N/A</v>
      </c>
      <c r="U181" t="e">
        <f t="shared" si="99"/>
        <v>#N/A</v>
      </c>
      <c r="V181" t="e">
        <f t="shared" si="100"/>
        <v>#N/A</v>
      </c>
      <c r="W181" t="e">
        <f t="shared" si="101"/>
        <v>#N/A</v>
      </c>
      <c r="X181" t="e">
        <f t="shared" si="102"/>
        <v>#N/A</v>
      </c>
      <c r="Y181" t="e">
        <f t="shared" si="103"/>
        <v>#N/A</v>
      </c>
      <c r="Z181" t="e">
        <f t="shared" si="104"/>
        <v>#N/A</v>
      </c>
      <c r="AA181" t="str">
        <f t="shared" si="105"/>
        <v>3300</v>
      </c>
      <c r="AB181">
        <f t="shared" si="106"/>
        <v>0.19128666814655065</v>
      </c>
      <c r="AC181">
        <f t="shared" si="107"/>
        <v>0.18098784574151039</v>
      </c>
      <c r="AD181" t="e">
        <f t="shared" si="108"/>
        <v>#N/A</v>
      </c>
      <c r="AE181" t="e">
        <f t="shared" si="109"/>
        <v>#N/A</v>
      </c>
      <c r="AF181" t="e">
        <f t="shared" si="110"/>
        <v>#N/A</v>
      </c>
      <c r="AG181" t="e">
        <f t="shared" si="111"/>
        <v>#N/A</v>
      </c>
      <c r="AH181" t="e">
        <f t="shared" si="112"/>
        <v>#N/A</v>
      </c>
      <c r="AI181" t="e">
        <f t="shared" si="113"/>
        <v>#N/A</v>
      </c>
      <c r="AJ181" t="e">
        <f t="shared" si="114"/>
        <v>#N/A</v>
      </c>
      <c r="AK181" t="e">
        <f t="shared" si="115"/>
        <v>#N/A</v>
      </c>
      <c r="AL181" t="e">
        <f t="shared" si="116"/>
        <v>#N/A</v>
      </c>
      <c r="AM181" t="e">
        <f t="shared" si="117"/>
        <v>#N/A</v>
      </c>
      <c r="AN181" t="e">
        <f t="shared" si="118"/>
        <v>#N/A</v>
      </c>
      <c r="AO181" t="e">
        <f t="shared" si="119"/>
        <v>#N/A</v>
      </c>
      <c r="AP181" t="e">
        <f t="shared" si="120"/>
        <v>#N/A</v>
      </c>
      <c r="AQ181" t="e">
        <f t="shared" si="121"/>
        <v>#N/A</v>
      </c>
      <c r="AR181" t="e">
        <f t="shared" si="122"/>
        <v>#N/A</v>
      </c>
      <c r="AS181" t="e">
        <f t="shared" si="123"/>
        <v>#N/A</v>
      </c>
      <c r="AT181" t="e">
        <f t="shared" si="124"/>
        <v>#N/A</v>
      </c>
      <c r="AU181" t="e">
        <f t="shared" si="125"/>
        <v>#N/A</v>
      </c>
    </row>
    <row r="182" spans="1:47" x14ac:dyDescent="0.3">
      <c r="A182" s="37" t="str">
        <f>日行情按到期月份分类!A182</f>
        <v>P93月</v>
      </c>
      <c r="B182" s="37" t="str">
        <f>日行情按到期月份分类!B182</f>
        <v>M1903-P-3350</v>
      </c>
      <c r="C182" s="37" t="str">
        <f>日行情按到期月份分类!C182</f>
        <v>豆粕期权M1903-P-3350</v>
      </c>
      <c r="D182" s="37">
        <f>日行情按到期月份分类!H182</f>
        <v>0.19113461707785723</v>
      </c>
      <c r="E182" s="37">
        <f>IFERROR(VLOOKUP(B182,yesterday!$A$12:$G$2950,7,FALSE),0)</f>
        <v>0.18239612116292117</v>
      </c>
      <c r="F182" t="e">
        <f t="shared" si="84"/>
        <v>#N/A</v>
      </c>
      <c r="G182" t="e">
        <f t="shared" si="85"/>
        <v>#N/A</v>
      </c>
      <c r="H182" t="e">
        <f t="shared" si="86"/>
        <v>#N/A</v>
      </c>
      <c r="I182" t="e">
        <f t="shared" si="87"/>
        <v>#N/A</v>
      </c>
      <c r="J182" t="e">
        <f t="shared" si="88"/>
        <v>#N/A</v>
      </c>
      <c r="K182" t="e">
        <f t="shared" si="89"/>
        <v>#N/A</v>
      </c>
      <c r="L182" t="e">
        <f t="shared" si="90"/>
        <v>#N/A</v>
      </c>
      <c r="M182" t="e">
        <f t="shared" si="91"/>
        <v>#N/A</v>
      </c>
      <c r="N182" t="e">
        <f t="shared" si="92"/>
        <v>#N/A</v>
      </c>
      <c r="O182" t="e">
        <f t="shared" si="93"/>
        <v>#N/A</v>
      </c>
      <c r="P182" t="e">
        <f t="shared" si="94"/>
        <v>#N/A</v>
      </c>
      <c r="Q182" t="e">
        <f t="shared" si="95"/>
        <v>#N/A</v>
      </c>
      <c r="R182" t="e">
        <f t="shared" si="96"/>
        <v>#N/A</v>
      </c>
      <c r="S182" t="e">
        <f t="shared" si="97"/>
        <v>#N/A</v>
      </c>
      <c r="T182" t="e">
        <f t="shared" si="98"/>
        <v>#N/A</v>
      </c>
      <c r="U182" t="e">
        <f t="shared" si="99"/>
        <v>#N/A</v>
      </c>
      <c r="V182" t="e">
        <f t="shared" si="100"/>
        <v>#N/A</v>
      </c>
      <c r="W182" t="e">
        <f t="shared" si="101"/>
        <v>#N/A</v>
      </c>
      <c r="X182" t="e">
        <f t="shared" si="102"/>
        <v>#N/A</v>
      </c>
      <c r="Y182" t="e">
        <f t="shared" si="103"/>
        <v>#N/A</v>
      </c>
      <c r="Z182" t="e">
        <f t="shared" si="104"/>
        <v>#N/A</v>
      </c>
      <c r="AA182" t="str">
        <f t="shared" si="105"/>
        <v>3350</v>
      </c>
      <c r="AB182">
        <f t="shared" si="106"/>
        <v>0.19113461707785723</v>
      </c>
      <c r="AC182">
        <f t="shared" si="107"/>
        <v>0.18239612116292117</v>
      </c>
      <c r="AD182" t="e">
        <f t="shared" si="108"/>
        <v>#N/A</v>
      </c>
      <c r="AE182" t="e">
        <f t="shared" si="109"/>
        <v>#N/A</v>
      </c>
      <c r="AF182" t="e">
        <f t="shared" si="110"/>
        <v>#N/A</v>
      </c>
      <c r="AG182" t="e">
        <f t="shared" si="111"/>
        <v>#N/A</v>
      </c>
      <c r="AH182" t="e">
        <f t="shared" si="112"/>
        <v>#N/A</v>
      </c>
      <c r="AI182" t="e">
        <f t="shared" si="113"/>
        <v>#N/A</v>
      </c>
      <c r="AJ182" t="e">
        <f t="shared" si="114"/>
        <v>#N/A</v>
      </c>
      <c r="AK182" t="e">
        <f t="shared" si="115"/>
        <v>#N/A</v>
      </c>
      <c r="AL182" t="e">
        <f t="shared" si="116"/>
        <v>#N/A</v>
      </c>
      <c r="AM182" t="e">
        <f t="shared" si="117"/>
        <v>#N/A</v>
      </c>
      <c r="AN182" t="e">
        <f t="shared" si="118"/>
        <v>#N/A</v>
      </c>
      <c r="AO182" t="e">
        <f t="shared" si="119"/>
        <v>#N/A</v>
      </c>
      <c r="AP182" t="e">
        <f t="shared" si="120"/>
        <v>#N/A</v>
      </c>
      <c r="AQ182" t="e">
        <f t="shared" si="121"/>
        <v>#N/A</v>
      </c>
      <c r="AR182" t="e">
        <f t="shared" si="122"/>
        <v>#N/A</v>
      </c>
      <c r="AS182" t="e">
        <f t="shared" si="123"/>
        <v>#N/A</v>
      </c>
      <c r="AT182" t="e">
        <f t="shared" si="124"/>
        <v>#N/A</v>
      </c>
      <c r="AU182" t="e">
        <f t="shared" si="125"/>
        <v>#N/A</v>
      </c>
    </row>
    <row r="183" spans="1:47" x14ac:dyDescent="0.3">
      <c r="A183" s="37" t="str">
        <f>日行情按到期月份分类!A183</f>
        <v>P93月</v>
      </c>
      <c r="B183" s="37" t="str">
        <f>日行情按到期月份分类!B183</f>
        <v>M1903-P-3400</v>
      </c>
      <c r="C183" s="37" t="str">
        <f>日行情按到期月份分类!C183</f>
        <v>豆粕期权M1903-P-3400</v>
      </c>
      <c r="D183" s="37">
        <f>日行情按到期月份分类!H183</f>
        <v>0.19307614412061863</v>
      </c>
      <c r="E183" s="37">
        <f>IFERROR(VLOOKUP(B183,yesterday!$A$12:$G$2950,7,FALSE),0)</f>
        <v>0.18213389118380846</v>
      </c>
      <c r="F183" t="e">
        <f t="shared" si="84"/>
        <v>#N/A</v>
      </c>
      <c r="G183" t="e">
        <f t="shared" si="85"/>
        <v>#N/A</v>
      </c>
      <c r="H183" t="e">
        <f t="shared" si="86"/>
        <v>#N/A</v>
      </c>
      <c r="I183" t="e">
        <f t="shared" si="87"/>
        <v>#N/A</v>
      </c>
      <c r="J183" t="e">
        <f t="shared" si="88"/>
        <v>#N/A</v>
      </c>
      <c r="K183" t="e">
        <f t="shared" si="89"/>
        <v>#N/A</v>
      </c>
      <c r="L183" t="e">
        <f t="shared" si="90"/>
        <v>#N/A</v>
      </c>
      <c r="M183" t="e">
        <f t="shared" si="91"/>
        <v>#N/A</v>
      </c>
      <c r="N183" t="e">
        <f t="shared" si="92"/>
        <v>#N/A</v>
      </c>
      <c r="O183" t="e">
        <f t="shared" si="93"/>
        <v>#N/A</v>
      </c>
      <c r="P183" t="e">
        <f t="shared" si="94"/>
        <v>#N/A</v>
      </c>
      <c r="Q183" t="e">
        <f t="shared" si="95"/>
        <v>#N/A</v>
      </c>
      <c r="R183" t="e">
        <f t="shared" si="96"/>
        <v>#N/A</v>
      </c>
      <c r="S183" t="e">
        <f t="shared" si="97"/>
        <v>#N/A</v>
      </c>
      <c r="T183" t="e">
        <f t="shared" si="98"/>
        <v>#N/A</v>
      </c>
      <c r="U183" t="e">
        <f t="shared" si="99"/>
        <v>#N/A</v>
      </c>
      <c r="V183" t="e">
        <f t="shared" si="100"/>
        <v>#N/A</v>
      </c>
      <c r="W183" t="e">
        <f t="shared" si="101"/>
        <v>#N/A</v>
      </c>
      <c r="X183" t="e">
        <f t="shared" si="102"/>
        <v>#N/A</v>
      </c>
      <c r="Y183" t="e">
        <f t="shared" si="103"/>
        <v>#N/A</v>
      </c>
      <c r="Z183" t="e">
        <f t="shared" si="104"/>
        <v>#N/A</v>
      </c>
      <c r="AA183" t="str">
        <f t="shared" si="105"/>
        <v>3400</v>
      </c>
      <c r="AB183">
        <f t="shared" si="106"/>
        <v>0.19307614412061863</v>
      </c>
      <c r="AC183">
        <f t="shared" si="107"/>
        <v>0.18213389118380846</v>
      </c>
      <c r="AD183" t="e">
        <f t="shared" si="108"/>
        <v>#N/A</v>
      </c>
      <c r="AE183" t="e">
        <f t="shared" si="109"/>
        <v>#N/A</v>
      </c>
      <c r="AF183" t="e">
        <f t="shared" si="110"/>
        <v>#N/A</v>
      </c>
      <c r="AG183" t="e">
        <f t="shared" si="111"/>
        <v>#N/A</v>
      </c>
      <c r="AH183" t="e">
        <f t="shared" si="112"/>
        <v>#N/A</v>
      </c>
      <c r="AI183" t="e">
        <f t="shared" si="113"/>
        <v>#N/A</v>
      </c>
      <c r="AJ183" t="e">
        <f t="shared" si="114"/>
        <v>#N/A</v>
      </c>
      <c r="AK183" t="e">
        <f t="shared" si="115"/>
        <v>#N/A</v>
      </c>
      <c r="AL183" t="e">
        <f t="shared" si="116"/>
        <v>#N/A</v>
      </c>
      <c r="AM183" t="e">
        <f t="shared" si="117"/>
        <v>#N/A</v>
      </c>
      <c r="AN183" t="e">
        <f t="shared" si="118"/>
        <v>#N/A</v>
      </c>
      <c r="AO183" t="e">
        <f t="shared" si="119"/>
        <v>#N/A</v>
      </c>
      <c r="AP183" t="e">
        <f t="shared" si="120"/>
        <v>#N/A</v>
      </c>
      <c r="AQ183" t="e">
        <f t="shared" si="121"/>
        <v>#N/A</v>
      </c>
      <c r="AR183" t="e">
        <f t="shared" si="122"/>
        <v>#N/A</v>
      </c>
      <c r="AS183" t="e">
        <f t="shared" si="123"/>
        <v>#N/A</v>
      </c>
      <c r="AT183" t="e">
        <f t="shared" si="124"/>
        <v>#N/A</v>
      </c>
      <c r="AU183" t="e">
        <f t="shared" si="125"/>
        <v>#N/A</v>
      </c>
    </row>
    <row r="184" spans="1:47" x14ac:dyDescent="0.3">
      <c r="A184" s="37" t="str">
        <f>日行情按到期月份分类!A184</f>
        <v>P93月</v>
      </c>
      <c r="B184" s="37" t="str">
        <f>日行情按到期月份分类!B184</f>
        <v>M1903-P-3450</v>
      </c>
      <c r="C184" s="37" t="str">
        <f>日行情按到期月份分类!C184</f>
        <v>豆粕期权M1903-P-3450</v>
      </c>
      <c r="D184" s="37">
        <f>日行情按到期月份分类!H184</f>
        <v>0.19317122819248583</v>
      </c>
      <c r="E184" s="37">
        <f>IFERROR(VLOOKUP(B184,yesterday!$A$12:$G$2950,7,FALSE),0)</f>
        <v>0.18366289551138876</v>
      </c>
      <c r="F184" t="e">
        <f t="shared" si="84"/>
        <v>#N/A</v>
      </c>
      <c r="G184" t="e">
        <f t="shared" si="85"/>
        <v>#N/A</v>
      </c>
      <c r="H184" t="e">
        <f t="shared" si="86"/>
        <v>#N/A</v>
      </c>
      <c r="I184" t="e">
        <f t="shared" si="87"/>
        <v>#N/A</v>
      </c>
      <c r="J184" t="e">
        <f t="shared" si="88"/>
        <v>#N/A</v>
      </c>
      <c r="K184" t="e">
        <f t="shared" si="89"/>
        <v>#N/A</v>
      </c>
      <c r="L184" t="e">
        <f t="shared" si="90"/>
        <v>#N/A</v>
      </c>
      <c r="M184" t="e">
        <f t="shared" si="91"/>
        <v>#N/A</v>
      </c>
      <c r="N184" t="e">
        <f t="shared" si="92"/>
        <v>#N/A</v>
      </c>
      <c r="O184" t="e">
        <f t="shared" si="93"/>
        <v>#N/A</v>
      </c>
      <c r="P184" t="e">
        <f t="shared" si="94"/>
        <v>#N/A</v>
      </c>
      <c r="Q184" t="e">
        <f t="shared" si="95"/>
        <v>#N/A</v>
      </c>
      <c r="R184" t="e">
        <f t="shared" si="96"/>
        <v>#N/A</v>
      </c>
      <c r="S184" t="e">
        <f t="shared" si="97"/>
        <v>#N/A</v>
      </c>
      <c r="T184" t="e">
        <f t="shared" si="98"/>
        <v>#N/A</v>
      </c>
      <c r="U184" t="e">
        <f t="shared" si="99"/>
        <v>#N/A</v>
      </c>
      <c r="V184" t="e">
        <f t="shared" si="100"/>
        <v>#N/A</v>
      </c>
      <c r="W184" t="e">
        <f t="shared" si="101"/>
        <v>#N/A</v>
      </c>
      <c r="X184" t="e">
        <f t="shared" si="102"/>
        <v>#N/A</v>
      </c>
      <c r="Y184" t="e">
        <f t="shared" si="103"/>
        <v>#N/A</v>
      </c>
      <c r="Z184" t="e">
        <f t="shared" si="104"/>
        <v>#N/A</v>
      </c>
      <c r="AA184" t="str">
        <f t="shared" si="105"/>
        <v>3450</v>
      </c>
      <c r="AB184">
        <f t="shared" si="106"/>
        <v>0.19317122819248583</v>
      </c>
      <c r="AC184">
        <f t="shared" si="107"/>
        <v>0.18366289551138876</v>
      </c>
      <c r="AD184" t="e">
        <f t="shared" si="108"/>
        <v>#N/A</v>
      </c>
      <c r="AE184" t="e">
        <f t="shared" si="109"/>
        <v>#N/A</v>
      </c>
      <c r="AF184" t="e">
        <f t="shared" si="110"/>
        <v>#N/A</v>
      </c>
      <c r="AG184" t="e">
        <f t="shared" si="111"/>
        <v>#N/A</v>
      </c>
      <c r="AH184" t="e">
        <f t="shared" si="112"/>
        <v>#N/A</v>
      </c>
      <c r="AI184" t="e">
        <f t="shared" si="113"/>
        <v>#N/A</v>
      </c>
      <c r="AJ184" t="e">
        <f t="shared" si="114"/>
        <v>#N/A</v>
      </c>
      <c r="AK184" t="e">
        <f t="shared" si="115"/>
        <v>#N/A</v>
      </c>
      <c r="AL184" t="e">
        <f t="shared" si="116"/>
        <v>#N/A</v>
      </c>
      <c r="AM184" t="e">
        <f t="shared" si="117"/>
        <v>#N/A</v>
      </c>
      <c r="AN184" t="e">
        <f t="shared" si="118"/>
        <v>#N/A</v>
      </c>
      <c r="AO184" t="e">
        <f t="shared" si="119"/>
        <v>#N/A</v>
      </c>
      <c r="AP184" t="e">
        <f t="shared" si="120"/>
        <v>#N/A</v>
      </c>
      <c r="AQ184" t="e">
        <f t="shared" si="121"/>
        <v>#N/A</v>
      </c>
      <c r="AR184" t="e">
        <f t="shared" si="122"/>
        <v>#N/A</v>
      </c>
      <c r="AS184" t="e">
        <f t="shared" si="123"/>
        <v>#N/A</v>
      </c>
      <c r="AT184" t="e">
        <f t="shared" si="124"/>
        <v>#N/A</v>
      </c>
      <c r="AU184" t="e">
        <f t="shared" si="125"/>
        <v>#N/A</v>
      </c>
    </row>
    <row r="185" spans="1:47" x14ac:dyDescent="0.3">
      <c r="A185" s="37" t="str">
        <f>日行情按到期月份分类!A185</f>
        <v>P93月</v>
      </c>
      <c r="B185" s="37" t="str">
        <f>日行情按到期月份分类!B185</f>
        <v>M1903-P-3500</v>
      </c>
      <c r="C185" s="37" t="str">
        <f>日行情按到期月份分类!C185</f>
        <v>豆粕期权M1903-P-3500</v>
      </c>
      <c r="D185" s="37">
        <f>日行情按到期月份分类!H185</f>
        <v>0.1956960299296677</v>
      </c>
      <c r="E185" s="37">
        <f>IFERROR(VLOOKUP(B185,yesterday!$A$12:$G$2950,7,FALSE),0)</f>
        <v>0.18389666434377427</v>
      </c>
      <c r="F185" t="e">
        <f t="shared" si="84"/>
        <v>#N/A</v>
      </c>
      <c r="G185" t="e">
        <f t="shared" si="85"/>
        <v>#N/A</v>
      </c>
      <c r="H185" t="e">
        <f t="shared" si="86"/>
        <v>#N/A</v>
      </c>
      <c r="I185" t="e">
        <f t="shared" si="87"/>
        <v>#N/A</v>
      </c>
      <c r="J185" t="e">
        <f t="shared" si="88"/>
        <v>#N/A</v>
      </c>
      <c r="K185" t="e">
        <f t="shared" si="89"/>
        <v>#N/A</v>
      </c>
      <c r="L185" t="e">
        <f t="shared" si="90"/>
        <v>#N/A</v>
      </c>
      <c r="M185" t="e">
        <f t="shared" si="91"/>
        <v>#N/A</v>
      </c>
      <c r="N185" t="e">
        <f t="shared" si="92"/>
        <v>#N/A</v>
      </c>
      <c r="O185" t="e">
        <f t="shared" si="93"/>
        <v>#N/A</v>
      </c>
      <c r="P185" t="e">
        <f t="shared" si="94"/>
        <v>#N/A</v>
      </c>
      <c r="Q185" t="e">
        <f t="shared" si="95"/>
        <v>#N/A</v>
      </c>
      <c r="R185" t="e">
        <f t="shared" si="96"/>
        <v>#N/A</v>
      </c>
      <c r="S185" t="e">
        <f t="shared" si="97"/>
        <v>#N/A</v>
      </c>
      <c r="T185" t="e">
        <f t="shared" si="98"/>
        <v>#N/A</v>
      </c>
      <c r="U185" t="e">
        <f t="shared" si="99"/>
        <v>#N/A</v>
      </c>
      <c r="V185" t="e">
        <f t="shared" si="100"/>
        <v>#N/A</v>
      </c>
      <c r="W185" t="e">
        <f t="shared" si="101"/>
        <v>#N/A</v>
      </c>
      <c r="X185" t="e">
        <f t="shared" si="102"/>
        <v>#N/A</v>
      </c>
      <c r="Y185" t="e">
        <f t="shared" si="103"/>
        <v>#N/A</v>
      </c>
      <c r="Z185" t="e">
        <f t="shared" si="104"/>
        <v>#N/A</v>
      </c>
      <c r="AA185" t="str">
        <f t="shared" si="105"/>
        <v>3500</v>
      </c>
      <c r="AB185">
        <f t="shared" si="106"/>
        <v>0.1956960299296677</v>
      </c>
      <c r="AC185">
        <f t="shared" si="107"/>
        <v>0.18389666434377427</v>
      </c>
      <c r="AD185" t="e">
        <f t="shared" si="108"/>
        <v>#N/A</v>
      </c>
      <c r="AE185" t="e">
        <f t="shared" si="109"/>
        <v>#N/A</v>
      </c>
      <c r="AF185" t="e">
        <f t="shared" si="110"/>
        <v>#N/A</v>
      </c>
      <c r="AG185" t="e">
        <f t="shared" si="111"/>
        <v>#N/A</v>
      </c>
      <c r="AH185" t="e">
        <f t="shared" si="112"/>
        <v>#N/A</v>
      </c>
      <c r="AI185" t="e">
        <f t="shared" si="113"/>
        <v>#N/A</v>
      </c>
      <c r="AJ185" t="e">
        <f t="shared" si="114"/>
        <v>#N/A</v>
      </c>
      <c r="AK185" t="e">
        <f t="shared" si="115"/>
        <v>#N/A</v>
      </c>
      <c r="AL185" t="e">
        <f t="shared" si="116"/>
        <v>#N/A</v>
      </c>
      <c r="AM185" t="e">
        <f t="shared" si="117"/>
        <v>#N/A</v>
      </c>
      <c r="AN185" t="e">
        <f t="shared" si="118"/>
        <v>#N/A</v>
      </c>
      <c r="AO185" t="e">
        <f t="shared" si="119"/>
        <v>#N/A</v>
      </c>
      <c r="AP185" t="e">
        <f t="shared" si="120"/>
        <v>#N/A</v>
      </c>
      <c r="AQ185" t="e">
        <f t="shared" si="121"/>
        <v>#N/A</v>
      </c>
      <c r="AR185" t="e">
        <f t="shared" si="122"/>
        <v>#N/A</v>
      </c>
      <c r="AS185" t="e">
        <f t="shared" si="123"/>
        <v>#N/A</v>
      </c>
      <c r="AT185" t="e">
        <f t="shared" si="124"/>
        <v>#N/A</v>
      </c>
      <c r="AU185" t="e">
        <f t="shared" si="125"/>
        <v>#N/A</v>
      </c>
    </row>
    <row r="186" spans="1:47" x14ac:dyDescent="0.3">
      <c r="A186" s="37" t="str">
        <f>日行情按到期月份分类!A186</f>
        <v>P93月</v>
      </c>
      <c r="B186" s="37" t="str">
        <f>日行情按到期月份分类!B186</f>
        <v>M1903-P-3550</v>
      </c>
      <c r="C186" s="37" t="str">
        <f>日行情按到期月份分类!C186</f>
        <v>豆粕期权M1903-P-3550</v>
      </c>
      <c r="D186" s="37">
        <f>日行情按到期月份分类!H186</f>
        <v>0.19591626854151484</v>
      </c>
      <c r="E186" s="37">
        <f>IFERROR(VLOOKUP(B186,yesterday!$A$12:$G$2950,7,FALSE),0)</f>
        <v>0.18563869513921433</v>
      </c>
      <c r="F186" t="e">
        <f t="shared" si="84"/>
        <v>#N/A</v>
      </c>
      <c r="G186" t="e">
        <f t="shared" si="85"/>
        <v>#N/A</v>
      </c>
      <c r="H186" t="e">
        <f t="shared" si="86"/>
        <v>#N/A</v>
      </c>
      <c r="I186" t="e">
        <f t="shared" si="87"/>
        <v>#N/A</v>
      </c>
      <c r="J186" t="e">
        <f t="shared" si="88"/>
        <v>#N/A</v>
      </c>
      <c r="K186" t="e">
        <f t="shared" si="89"/>
        <v>#N/A</v>
      </c>
      <c r="L186" t="e">
        <f t="shared" si="90"/>
        <v>#N/A</v>
      </c>
      <c r="M186" t="e">
        <f t="shared" si="91"/>
        <v>#N/A</v>
      </c>
      <c r="N186" t="e">
        <f t="shared" si="92"/>
        <v>#N/A</v>
      </c>
      <c r="O186" t="e">
        <f t="shared" si="93"/>
        <v>#N/A</v>
      </c>
      <c r="P186" t="e">
        <f t="shared" si="94"/>
        <v>#N/A</v>
      </c>
      <c r="Q186" t="e">
        <f t="shared" si="95"/>
        <v>#N/A</v>
      </c>
      <c r="R186" t="e">
        <f t="shared" si="96"/>
        <v>#N/A</v>
      </c>
      <c r="S186" t="e">
        <f t="shared" si="97"/>
        <v>#N/A</v>
      </c>
      <c r="T186" t="e">
        <f t="shared" si="98"/>
        <v>#N/A</v>
      </c>
      <c r="U186" t="e">
        <f t="shared" si="99"/>
        <v>#N/A</v>
      </c>
      <c r="V186" t="e">
        <f t="shared" si="100"/>
        <v>#N/A</v>
      </c>
      <c r="W186" t="e">
        <f t="shared" si="101"/>
        <v>#N/A</v>
      </c>
      <c r="X186" t="e">
        <f t="shared" si="102"/>
        <v>#N/A</v>
      </c>
      <c r="Y186" t="e">
        <f t="shared" si="103"/>
        <v>#N/A</v>
      </c>
      <c r="Z186" t="e">
        <f t="shared" si="104"/>
        <v>#N/A</v>
      </c>
      <c r="AA186" t="str">
        <f t="shared" si="105"/>
        <v>3550</v>
      </c>
      <c r="AB186">
        <f t="shared" si="106"/>
        <v>0.19591626854151484</v>
      </c>
      <c r="AC186">
        <f t="shared" si="107"/>
        <v>0.18563869513921433</v>
      </c>
      <c r="AD186" t="e">
        <f t="shared" si="108"/>
        <v>#N/A</v>
      </c>
      <c r="AE186" t="e">
        <f t="shared" si="109"/>
        <v>#N/A</v>
      </c>
      <c r="AF186" t="e">
        <f t="shared" si="110"/>
        <v>#N/A</v>
      </c>
      <c r="AG186" t="e">
        <f t="shared" si="111"/>
        <v>#N/A</v>
      </c>
      <c r="AH186" t="e">
        <f t="shared" si="112"/>
        <v>#N/A</v>
      </c>
      <c r="AI186" t="e">
        <f t="shared" si="113"/>
        <v>#N/A</v>
      </c>
      <c r="AJ186" t="e">
        <f t="shared" si="114"/>
        <v>#N/A</v>
      </c>
      <c r="AK186" t="e">
        <f t="shared" si="115"/>
        <v>#N/A</v>
      </c>
      <c r="AL186" t="e">
        <f t="shared" si="116"/>
        <v>#N/A</v>
      </c>
      <c r="AM186" t="e">
        <f t="shared" si="117"/>
        <v>#N/A</v>
      </c>
      <c r="AN186" t="e">
        <f t="shared" si="118"/>
        <v>#N/A</v>
      </c>
      <c r="AO186" t="e">
        <f t="shared" si="119"/>
        <v>#N/A</v>
      </c>
      <c r="AP186" t="e">
        <f t="shared" si="120"/>
        <v>#N/A</v>
      </c>
      <c r="AQ186" t="e">
        <f t="shared" si="121"/>
        <v>#N/A</v>
      </c>
      <c r="AR186" t="e">
        <f t="shared" si="122"/>
        <v>#N/A</v>
      </c>
      <c r="AS186" t="e">
        <f t="shared" si="123"/>
        <v>#N/A</v>
      </c>
      <c r="AT186" t="e">
        <f t="shared" si="124"/>
        <v>#N/A</v>
      </c>
      <c r="AU186" t="e">
        <f t="shared" si="125"/>
        <v>#N/A</v>
      </c>
    </row>
    <row r="187" spans="1:47" x14ac:dyDescent="0.3">
      <c r="A187" s="37" t="str">
        <f>日行情按到期月份分类!A187</f>
        <v>P93月</v>
      </c>
      <c r="B187" s="37" t="str">
        <f>日行情按到期月份分类!B187</f>
        <v>M1903-P-3600</v>
      </c>
      <c r="C187" s="37" t="str">
        <f>日行情按到期月份分类!C187</f>
        <v>豆粕期权M1903-P-3600</v>
      </c>
      <c r="D187" s="37">
        <f>日行情按到期月份分类!H187</f>
        <v>0.19837435794681307</v>
      </c>
      <c r="E187" s="37">
        <f>IFERROR(VLOOKUP(B187,yesterday!$A$12:$G$2950,7,FALSE),0)</f>
        <v>0.18726461637690661</v>
      </c>
      <c r="F187" t="e">
        <f t="shared" si="84"/>
        <v>#N/A</v>
      </c>
      <c r="G187" t="e">
        <f t="shared" si="85"/>
        <v>#N/A</v>
      </c>
      <c r="H187" t="e">
        <f t="shared" si="86"/>
        <v>#N/A</v>
      </c>
      <c r="I187" t="e">
        <f t="shared" si="87"/>
        <v>#N/A</v>
      </c>
      <c r="J187" t="e">
        <f t="shared" si="88"/>
        <v>#N/A</v>
      </c>
      <c r="K187" t="e">
        <f t="shared" si="89"/>
        <v>#N/A</v>
      </c>
      <c r="L187" t="e">
        <f t="shared" si="90"/>
        <v>#N/A</v>
      </c>
      <c r="M187" t="e">
        <f t="shared" si="91"/>
        <v>#N/A</v>
      </c>
      <c r="N187" t="e">
        <f t="shared" si="92"/>
        <v>#N/A</v>
      </c>
      <c r="O187" t="e">
        <f t="shared" si="93"/>
        <v>#N/A</v>
      </c>
      <c r="P187" t="e">
        <f t="shared" si="94"/>
        <v>#N/A</v>
      </c>
      <c r="Q187" t="e">
        <f t="shared" si="95"/>
        <v>#N/A</v>
      </c>
      <c r="R187" t="e">
        <f t="shared" si="96"/>
        <v>#N/A</v>
      </c>
      <c r="S187" t="e">
        <f t="shared" si="97"/>
        <v>#N/A</v>
      </c>
      <c r="T187" t="e">
        <f t="shared" si="98"/>
        <v>#N/A</v>
      </c>
      <c r="U187" t="e">
        <f t="shared" si="99"/>
        <v>#N/A</v>
      </c>
      <c r="V187" t="e">
        <f t="shared" si="100"/>
        <v>#N/A</v>
      </c>
      <c r="W187" t="e">
        <f t="shared" si="101"/>
        <v>#N/A</v>
      </c>
      <c r="X187" t="e">
        <f t="shared" si="102"/>
        <v>#N/A</v>
      </c>
      <c r="Y187" t="e">
        <f t="shared" si="103"/>
        <v>#N/A</v>
      </c>
      <c r="Z187" t="e">
        <f t="shared" si="104"/>
        <v>#N/A</v>
      </c>
      <c r="AA187" t="str">
        <f t="shared" si="105"/>
        <v>3600</v>
      </c>
      <c r="AB187">
        <f t="shared" si="106"/>
        <v>0.19837435794681307</v>
      </c>
      <c r="AC187">
        <f t="shared" si="107"/>
        <v>0.18726461637690661</v>
      </c>
      <c r="AD187" t="e">
        <f t="shared" si="108"/>
        <v>#N/A</v>
      </c>
      <c r="AE187" t="e">
        <f t="shared" si="109"/>
        <v>#N/A</v>
      </c>
      <c r="AF187" t="e">
        <f t="shared" si="110"/>
        <v>#N/A</v>
      </c>
      <c r="AG187" t="e">
        <f t="shared" si="111"/>
        <v>#N/A</v>
      </c>
      <c r="AH187" t="e">
        <f t="shared" si="112"/>
        <v>#N/A</v>
      </c>
      <c r="AI187" t="e">
        <f t="shared" si="113"/>
        <v>#N/A</v>
      </c>
      <c r="AJ187" t="e">
        <f t="shared" si="114"/>
        <v>#N/A</v>
      </c>
      <c r="AK187" t="e">
        <f t="shared" si="115"/>
        <v>#N/A</v>
      </c>
      <c r="AL187" t="e">
        <f t="shared" si="116"/>
        <v>#N/A</v>
      </c>
      <c r="AM187" t="e">
        <f t="shared" si="117"/>
        <v>#N/A</v>
      </c>
      <c r="AN187" t="e">
        <f t="shared" si="118"/>
        <v>#N/A</v>
      </c>
      <c r="AO187" t="e">
        <f t="shared" si="119"/>
        <v>#N/A</v>
      </c>
      <c r="AP187" t="e">
        <f t="shared" si="120"/>
        <v>#N/A</v>
      </c>
      <c r="AQ187" t="e">
        <f t="shared" si="121"/>
        <v>#N/A</v>
      </c>
      <c r="AR187" t="e">
        <f t="shared" si="122"/>
        <v>#N/A</v>
      </c>
      <c r="AS187" t="e">
        <f t="shared" si="123"/>
        <v>#N/A</v>
      </c>
      <c r="AT187" t="e">
        <f t="shared" si="124"/>
        <v>#N/A</v>
      </c>
      <c r="AU187" t="e">
        <f t="shared" si="125"/>
        <v>#N/A</v>
      </c>
    </row>
    <row r="188" spans="1:47" x14ac:dyDescent="0.3">
      <c r="A188" s="37" t="str">
        <f>日行情按到期月份分类!A188</f>
        <v>C95月</v>
      </c>
      <c r="B188" s="37" t="str">
        <f>日行情按到期月份分类!B188</f>
        <v>M1905-C-2550</v>
      </c>
      <c r="C188" s="37" t="str">
        <f>日行情按到期月份分类!C188</f>
        <v>豆粕期权M1905-C-2550</v>
      </c>
      <c r="D188" s="37">
        <f>日行情按到期月份分类!H188</f>
        <v>0.15378566517382858</v>
      </c>
      <c r="E188" s="37">
        <f>IFERROR(VLOOKUP(B188,yesterday!$A$12:$G$2950,7,FALSE),0)</f>
        <v>0.17702647134855387</v>
      </c>
      <c r="F188" t="e">
        <f t="shared" si="84"/>
        <v>#N/A</v>
      </c>
      <c r="G188" t="e">
        <f t="shared" si="85"/>
        <v>#N/A</v>
      </c>
      <c r="H188" t="e">
        <f t="shared" si="86"/>
        <v>#N/A</v>
      </c>
      <c r="I188" t="e">
        <f t="shared" si="87"/>
        <v>#N/A</v>
      </c>
      <c r="J188" t="e">
        <f t="shared" si="88"/>
        <v>#N/A</v>
      </c>
      <c r="K188" t="e">
        <f t="shared" si="89"/>
        <v>#N/A</v>
      </c>
      <c r="L188" t="e">
        <f t="shared" si="90"/>
        <v>#N/A</v>
      </c>
      <c r="M188" t="e">
        <f t="shared" si="91"/>
        <v>#N/A</v>
      </c>
      <c r="N188" t="e">
        <f t="shared" si="92"/>
        <v>#N/A</v>
      </c>
      <c r="O188" t="e">
        <f t="shared" si="93"/>
        <v>#N/A</v>
      </c>
      <c r="P188" t="e">
        <f t="shared" si="94"/>
        <v>#N/A</v>
      </c>
      <c r="Q188" t="e">
        <f t="shared" si="95"/>
        <v>#N/A</v>
      </c>
      <c r="R188" t="e">
        <f t="shared" si="96"/>
        <v>#N/A</v>
      </c>
      <c r="S188" t="e">
        <f t="shared" si="97"/>
        <v>#N/A</v>
      </c>
      <c r="T188" t="e">
        <f t="shared" si="98"/>
        <v>#N/A</v>
      </c>
      <c r="U188" t="e">
        <f t="shared" si="99"/>
        <v>#N/A</v>
      </c>
      <c r="V188" t="e">
        <f t="shared" si="100"/>
        <v>#N/A</v>
      </c>
      <c r="W188" t="e">
        <f t="shared" si="101"/>
        <v>#N/A</v>
      </c>
      <c r="X188" t="e">
        <f t="shared" si="102"/>
        <v>#N/A</v>
      </c>
      <c r="Y188" t="e">
        <f t="shared" si="103"/>
        <v>#N/A</v>
      </c>
      <c r="Z188" t="e">
        <f t="shared" si="104"/>
        <v>#N/A</v>
      </c>
      <c r="AA188" t="e">
        <f t="shared" si="105"/>
        <v>#N/A</v>
      </c>
      <c r="AB188" t="e">
        <f t="shared" si="106"/>
        <v>#N/A</v>
      </c>
      <c r="AC188" t="e">
        <f t="shared" si="107"/>
        <v>#N/A</v>
      </c>
      <c r="AD188" t="str">
        <f t="shared" si="108"/>
        <v>2550</v>
      </c>
      <c r="AE188">
        <f t="shared" si="109"/>
        <v>0.15378566517382858</v>
      </c>
      <c r="AF188">
        <f t="shared" si="110"/>
        <v>0.17702647134855387</v>
      </c>
      <c r="AG188" t="e">
        <f t="shared" si="111"/>
        <v>#N/A</v>
      </c>
      <c r="AH188" t="e">
        <f t="shared" si="112"/>
        <v>#N/A</v>
      </c>
      <c r="AI188" t="e">
        <f t="shared" si="113"/>
        <v>#N/A</v>
      </c>
      <c r="AJ188" t="e">
        <f t="shared" si="114"/>
        <v>#N/A</v>
      </c>
      <c r="AK188" t="e">
        <f t="shared" si="115"/>
        <v>#N/A</v>
      </c>
      <c r="AL188" t="e">
        <f t="shared" si="116"/>
        <v>#N/A</v>
      </c>
      <c r="AM188" t="e">
        <f t="shared" si="117"/>
        <v>#N/A</v>
      </c>
      <c r="AN188" t="e">
        <f t="shared" si="118"/>
        <v>#N/A</v>
      </c>
      <c r="AO188" t="e">
        <f t="shared" si="119"/>
        <v>#N/A</v>
      </c>
      <c r="AP188" t="e">
        <f t="shared" si="120"/>
        <v>#N/A</v>
      </c>
      <c r="AQ188" t="e">
        <f t="shared" si="121"/>
        <v>#N/A</v>
      </c>
      <c r="AR188" t="e">
        <f t="shared" si="122"/>
        <v>#N/A</v>
      </c>
      <c r="AS188" t="e">
        <f t="shared" si="123"/>
        <v>#N/A</v>
      </c>
      <c r="AT188" t="e">
        <f t="shared" si="124"/>
        <v>#N/A</v>
      </c>
      <c r="AU188" t="e">
        <f t="shared" si="125"/>
        <v>#N/A</v>
      </c>
    </row>
    <row r="189" spans="1:47" x14ac:dyDescent="0.3">
      <c r="A189" s="37" t="str">
        <f>日行情按到期月份分类!A189</f>
        <v>C95月</v>
      </c>
      <c r="B189" s="37" t="str">
        <f>日行情按到期月份分类!B189</f>
        <v>M1905-C-2600</v>
      </c>
      <c r="C189" s="37" t="str">
        <f>日行情按到期月份分类!C189</f>
        <v>豆粕期权M1905-C-2600</v>
      </c>
      <c r="D189" s="37">
        <f>日行情按到期月份分类!H189</f>
        <v>0.14491198626250029</v>
      </c>
      <c r="E189" s="37">
        <f>IFERROR(VLOOKUP(B189,yesterday!$A$12:$G$2950,7,FALSE),0)</f>
        <v>0.14869082188718025</v>
      </c>
      <c r="F189" t="e">
        <f t="shared" si="84"/>
        <v>#N/A</v>
      </c>
      <c r="G189" t="e">
        <f t="shared" si="85"/>
        <v>#N/A</v>
      </c>
      <c r="H189" t="e">
        <f t="shared" si="86"/>
        <v>#N/A</v>
      </c>
      <c r="I189" t="e">
        <f t="shared" si="87"/>
        <v>#N/A</v>
      </c>
      <c r="J189" t="e">
        <f t="shared" si="88"/>
        <v>#N/A</v>
      </c>
      <c r="K189" t="e">
        <f t="shared" si="89"/>
        <v>#N/A</v>
      </c>
      <c r="L189" t="e">
        <f t="shared" si="90"/>
        <v>#N/A</v>
      </c>
      <c r="M189" t="e">
        <f t="shared" si="91"/>
        <v>#N/A</v>
      </c>
      <c r="N189" t="e">
        <f t="shared" si="92"/>
        <v>#N/A</v>
      </c>
      <c r="O189" t="e">
        <f t="shared" si="93"/>
        <v>#N/A</v>
      </c>
      <c r="P189" t="e">
        <f t="shared" si="94"/>
        <v>#N/A</v>
      </c>
      <c r="Q189" t="e">
        <f t="shared" si="95"/>
        <v>#N/A</v>
      </c>
      <c r="R189" t="e">
        <f t="shared" si="96"/>
        <v>#N/A</v>
      </c>
      <c r="S189" t="e">
        <f t="shared" si="97"/>
        <v>#N/A</v>
      </c>
      <c r="T189" t="e">
        <f t="shared" si="98"/>
        <v>#N/A</v>
      </c>
      <c r="U189" t="e">
        <f t="shared" si="99"/>
        <v>#N/A</v>
      </c>
      <c r="V189" t="e">
        <f t="shared" si="100"/>
        <v>#N/A</v>
      </c>
      <c r="W189" t="e">
        <f t="shared" si="101"/>
        <v>#N/A</v>
      </c>
      <c r="X189" t="e">
        <f t="shared" si="102"/>
        <v>#N/A</v>
      </c>
      <c r="Y189" t="e">
        <f t="shared" si="103"/>
        <v>#N/A</v>
      </c>
      <c r="Z189" t="e">
        <f t="shared" si="104"/>
        <v>#N/A</v>
      </c>
      <c r="AA189" t="e">
        <f t="shared" si="105"/>
        <v>#N/A</v>
      </c>
      <c r="AB189" t="e">
        <f t="shared" si="106"/>
        <v>#N/A</v>
      </c>
      <c r="AC189" t="e">
        <f t="shared" si="107"/>
        <v>#N/A</v>
      </c>
      <c r="AD189" t="str">
        <f t="shared" si="108"/>
        <v>2600</v>
      </c>
      <c r="AE189">
        <f t="shared" si="109"/>
        <v>0.14491198626250029</v>
      </c>
      <c r="AF189">
        <f t="shared" si="110"/>
        <v>0.14869082188718025</v>
      </c>
      <c r="AG189" t="e">
        <f t="shared" si="111"/>
        <v>#N/A</v>
      </c>
      <c r="AH189" t="e">
        <f t="shared" si="112"/>
        <v>#N/A</v>
      </c>
      <c r="AI189" t="e">
        <f t="shared" si="113"/>
        <v>#N/A</v>
      </c>
      <c r="AJ189" t="e">
        <f t="shared" si="114"/>
        <v>#N/A</v>
      </c>
      <c r="AK189" t="e">
        <f t="shared" si="115"/>
        <v>#N/A</v>
      </c>
      <c r="AL189" t="e">
        <f t="shared" si="116"/>
        <v>#N/A</v>
      </c>
      <c r="AM189" t="e">
        <f t="shared" si="117"/>
        <v>#N/A</v>
      </c>
      <c r="AN189" t="e">
        <f t="shared" si="118"/>
        <v>#N/A</v>
      </c>
      <c r="AO189" t="e">
        <f t="shared" si="119"/>
        <v>#N/A</v>
      </c>
      <c r="AP189" t="e">
        <f t="shared" si="120"/>
        <v>#N/A</v>
      </c>
      <c r="AQ189" t="e">
        <f t="shared" si="121"/>
        <v>#N/A</v>
      </c>
      <c r="AR189" t="e">
        <f t="shared" si="122"/>
        <v>#N/A</v>
      </c>
      <c r="AS189" t="e">
        <f t="shared" si="123"/>
        <v>#N/A</v>
      </c>
      <c r="AT189" t="e">
        <f t="shared" si="124"/>
        <v>#N/A</v>
      </c>
      <c r="AU189" t="e">
        <f t="shared" si="125"/>
        <v>#N/A</v>
      </c>
    </row>
    <row r="190" spans="1:47" x14ac:dyDescent="0.3">
      <c r="A190" s="37" t="str">
        <f>日行情按到期月份分类!A190</f>
        <v>C95月</v>
      </c>
      <c r="B190" s="37" t="str">
        <f>日行情按到期月份分类!B190</f>
        <v>M1905-C-2650</v>
      </c>
      <c r="C190" s="37" t="str">
        <f>日行情按到期月份分类!C190</f>
        <v>豆粕期权M1905-C-2650</v>
      </c>
      <c r="D190" s="37">
        <f>日行情按到期月份分类!H190</f>
        <v>0.1672195052425563</v>
      </c>
      <c r="E190" s="37">
        <f>IFERROR(VLOOKUP(B190,yesterday!$A$12:$G$2950,7,FALSE),0)</f>
        <v>0.17285204068548976</v>
      </c>
      <c r="F190" t="e">
        <f t="shared" si="84"/>
        <v>#N/A</v>
      </c>
      <c r="G190" t="e">
        <f t="shared" si="85"/>
        <v>#N/A</v>
      </c>
      <c r="H190" t="e">
        <f t="shared" si="86"/>
        <v>#N/A</v>
      </c>
      <c r="I190" t="e">
        <f t="shared" si="87"/>
        <v>#N/A</v>
      </c>
      <c r="J190" t="e">
        <f t="shared" si="88"/>
        <v>#N/A</v>
      </c>
      <c r="K190" t="e">
        <f t="shared" si="89"/>
        <v>#N/A</v>
      </c>
      <c r="L190" t="e">
        <f t="shared" si="90"/>
        <v>#N/A</v>
      </c>
      <c r="M190" t="e">
        <f t="shared" si="91"/>
        <v>#N/A</v>
      </c>
      <c r="N190" t="e">
        <f t="shared" si="92"/>
        <v>#N/A</v>
      </c>
      <c r="O190" t="e">
        <f t="shared" si="93"/>
        <v>#N/A</v>
      </c>
      <c r="P190" t="e">
        <f t="shared" si="94"/>
        <v>#N/A</v>
      </c>
      <c r="Q190" t="e">
        <f t="shared" si="95"/>
        <v>#N/A</v>
      </c>
      <c r="R190" t="e">
        <f t="shared" si="96"/>
        <v>#N/A</v>
      </c>
      <c r="S190" t="e">
        <f t="shared" si="97"/>
        <v>#N/A</v>
      </c>
      <c r="T190" t="e">
        <f t="shared" si="98"/>
        <v>#N/A</v>
      </c>
      <c r="U190" t="e">
        <f t="shared" si="99"/>
        <v>#N/A</v>
      </c>
      <c r="V190" t="e">
        <f t="shared" si="100"/>
        <v>#N/A</v>
      </c>
      <c r="W190" t="e">
        <f t="shared" si="101"/>
        <v>#N/A</v>
      </c>
      <c r="X190" t="e">
        <f t="shared" si="102"/>
        <v>#N/A</v>
      </c>
      <c r="Y190" t="e">
        <f t="shared" si="103"/>
        <v>#N/A</v>
      </c>
      <c r="Z190" t="e">
        <f t="shared" si="104"/>
        <v>#N/A</v>
      </c>
      <c r="AA190" t="e">
        <f t="shared" si="105"/>
        <v>#N/A</v>
      </c>
      <c r="AB190" t="e">
        <f t="shared" si="106"/>
        <v>#N/A</v>
      </c>
      <c r="AC190" t="e">
        <f t="shared" si="107"/>
        <v>#N/A</v>
      </c>
      <c r="AD190" t="str">
        <f t="shared" si="108"/>
        <v>2650</v>
      </c>
      <c r="AE190">
        <f t="shared" si="109"/>
        <v>0.1672195052425563</v>
      </c>
      <c r="AF190">
        <f t="shared" si="110"/>
        <v>0.17285204068548976</v>
      </c>
      <c r="AG190" t="e">
        <f t="shared" si="111"/>
        <v>#N/A</v>
      </c>
      <c r="AH190" t="e">
        <f t="shared" si="112"/>
        <v>#N/A</v>
      </c>
      <c r="AI190" t="e">
        <f t="shared" si="113"/>
        <v>#N/A</v>
      </c>
      <c r="AJ190" t="e">
        <f t="shared" si="114"/>
        <v>#N/A</v>
      </c>
      <c r="AK190" t="e">
        <f t="shared" si="115"/>
        <v>#N/A</v>
      </c>
      <c r="AL190" t="e">
        <f t="shared" si="116"/>
        <v>#N/A</v>
      </c>
      <c r="AM190" t="e">
        <f t="shared" si="117"/>
        <v>#N/A</v>
      </c>
      <c r="AN190" t="e">
        <f t="shared" si="118"/>
        <v>#N/A</v>
      </c>
      <c r="AO190" t="e">
        <f t="shared" si="119"/>
        <v>#N/A</v>
      </c>
      <c r="AP190" t="e">
        <f t="shared" si="120"/>
        <v>#N/A</v>
      </c>
      <c r="AQ190" t="e">
        <f t="shared" si="121"/>
        <v>#N/A</v>
      </c>
      <c r="AR190" t="e">
        <f t="shared" si="122"/>
        <v>#N/A</v>
      </c>
      <c r="AS190" t="e">
        <f t="shared" si="123"/>
        <v>#N/A</v>
      </c>
      <c r="AT190" t="e">
        <f t="shared" si="124"/>
        <v>#N/A</v>
      </c>
      <c r="AU190" t="e">
        <f t="shared" si="125"/>
        <v>#N/A</v>
      </c>
    </row>
    <row r="191" spans="1:47" x14ac:dyDescent="0.3">
      <c r="A191" s="37" t="str">
        <f>日行情按到期月份分类!A191</f>
        <v>C95月</v>
      </c>
      <c r="B191" s="37" t="str">
        <f>日行情按到期月份分类!B191</f>
        <v>M1905-C-2700</v>
      </c>
      <c r="C191" s="37" t="str">
        <f>日行情按到期月份分类!C191</f>
        <v>豆粕期权M1905-C-2700</v>
      </c>
      <c r="D191" s="37">
        <f>日行情按到期月份分类!H191</f>
        <v>0.15076845579601827</v>
      </c>
      <c r="E191" s="37">
        <f>IFERROR(VLOOKUP(B191,yesterday!$A$12:$G$2950,7,FALSE),0)</f>
        <v>0.15055316435731952</v>
      </c>
      <c r="F191" t="e">
        <f t="shared" si="84"/>
        <v>#N/A</v>
      </c>
      <c r="G191" t="e">
        <f t="shared" si="85"/>
        <v>#N/A</v>
      </c>
      <c r="H191" t="e">
        <f t="shared" si="86"/>
        <v>#N/A</v>
      </c>
      <c r="I191" t="e">
        <f t="shared" si="87"/>
        <v>#N/A</v>
      </c>
      <c r="J191" t="e">
        <f t="shared" si="88"/>
        <v>#N/A</v>
      </c>
      <c r="K191" t="e">
        <f t="shared" si="89"/>
        <v>#N/A</v>
      </c>
      <c r="L191" t="e">
        <f t="shared" si="90"/>
        <v>#N/A</v>
      </c>
      <c r="M191" t="e">
        <f t="shared" si="91"/>
        <v>#N/A</v>
      </c>
      <c r="N191" t="e">
        <f t="shared" si="92"/>
        <v>#N/A</v>
      </c>
      <c r="O191" t="e">
        <f t="shared" si="93"/>
        <v>#N/A</v>
      </c>
      <c r="P191" t="e">
        <f t="shared" si="94"/>
        <v>#N/A</v>
      </c>
      <c r="Q191" t="e">
        <f t="shared" si="95"/>
        <v>#N/A</v>
      </c>
      <c r="R191" t="e">
        <f t="shared" si="96"/>
        <v>#N/A</v>
      </c>
      <c r="S191" t="e">
        <f t="shared" si="97"/>
        <v>#N/A</v>
      </c>
      <c r="T191" t="e">
        <f t="shared" si="98"/>
        <v>#N/A</v>
      </c>
      <c r="U191" t="e">
        <f t="shared" si="99"/>
        <v>#N/A</v>
      </c>
      <c r="V191" t="e">
        <f t="shared" si="100"/>
        <v>#N/A</v>
      </c>
      <c r="W191" t="e">
        <f t="shared" si="101"/>
        <v>#N/A</v>
      </c>
      <c r="X191" t="e">
        <f t="shared" si="102"/>
        <v>#N/A</v>
      </c>
      <c r="Y191" t="e">
        <f t="shared" si="103"/>
        <v>#N/A</v>
      </c>
      <c r="Z191" t="e">
        <f t="shared" si="104"/>
        <v>#N/A</v>
      </c>
      <c r="AA191" t="e">
        <f t="shared" si="105"/>
        <v>#N/A</v>
      </c>
      <c r="AB191" t="e">
        <f t="shared" si="106"/>
        <v>#N/A</v>
      </c>
      <c r="AC191" t="e">
        <f t="shared" si="107"/>
        <v>#N/A</v>
      </c>
      <c r="AD191" t="str">
        <f t="shared" si="108"/>
        <v>2700</v>
      </c>
      <c r="AE191">
        <f t="shared" si="109"/>
        <v>0.15076845579601827</v>
      </c>
      <c r="AF191">
        <f t="shared" si="110"/>
        <v>0.15055316435731952</v>
      </c>
      <c r="AG191" t="e">
        <f t="shared" si="111"/>
        <v>#N/A</v>
      </c>
      <c r="AH191" t="e">
        <f t="shared" si="112"/>
        <v>#N/A</v>
      </c>
      <c r="AI191" t="e">
        <f t="shared" si="113"/>
        <v>#N/A</v>
      </c>
      <c r="AJ191" t="e">
        <f t="shared" si="114"/>
        <v>#N/A</v>
      </c>
      <c r="AK191" t="e">
        <f t="shared" si="115"/>
        <v>#N/A</v>
      </c>
      <c r="AL191" t="e">
        <f t="shared" si="116"/>
        <v>#N/A</v>
      </c>
      <c r="AM191" t="e">
        <f t="shared" si="117"/>
        <v>#N/A</v>
      </c>
      <c r="AN191" t="e">
        <f t="shared" si="118"/>
        <v>#N/A</v>
      </c>
      <c r="AO191" t="e">
        <f t="shared" si="119"/>
        <v>#N/A</v>
      </c>
      <c r="AP191" t="e">
        <f t="shared" si="120"/>
        <v>#N/A</v>
      </c>
      <c r="AQ191" t="e">
        <f t="shared" si="121"/>
        <v>#N/A</v>
      </c>
      <c r="AR191" t="e">
        <f t="shared" si="122"/>
        <v>#N/A</v>
      </c>
      <c r="AS191" t="e">
        <f t="shared" si="123"/>
        <v>#N/A</v>
      </c>
      <c r="AT191" t="e">
        <f t="shared" si="124"/>
        <v>#N/A</v>
      </c>
      <c r="AU191" t="e">
        <f t="shared" si="125"/>
        <v>#N/A</v>
      </c>
    </row>
    <row r="192" spans="1:47" x14ac:dyDescent="0.3">
      <c r="A192" s="37" t="str">
        <f>日行情按到期月份分类!A192</f>
        <v>C95月</v>
      </c>
      <c r="B192" s="37" t="str">
        <f>日行情按到期月份分类!B192</f>
        <v>M1905-C-2750</v>
      </c>
      <c r="C192" s="37" t="str">
        <f>日行情按到期月份分类!C192</f>
        <v>豆粕期权M1905-C-2750</v>
      </c>
      <c r="D192" s="37">
        <f>日行情按到期月份分类!H192</f>
        <v>0.16256496036611495</v>
      </c>
      <c r="E192" s="37">
        <f>IFERROR(VLOOKUP(B192,yesterday!$A$12:$G$2950,7,FALSE),0)</f>
        <v>0.16701202199280263</v>
      </c>
      <c r="F192" t="e">
        <f t="shared" si="84"/>
        <v>#N/A</v>
      </c>
      <c r="G192" t="e">
        <f t="shared" si="85"/>
        <v>#N/A</v>
      </c>
      <c r="H192" t="e">
        <f t="shared" si="86"/>
        <v>#N/A</v>
      </c>
      <c r="I192" t="e">
        <f t="shared" si="87"/>
        <v>#N/A</v>
      </c>
      <c r="J192" t="e">
        <f t="shared" si="88"/>
        <v>#N/A</v>
      </c>
      <c r="K192" t="e">
        <f t="shared" si="89"/>
        <v>#N/A</v>
      </c>
      <c r="L192" t="e">
        <f t="shared" si="90"/>
        <v>#N/A</v>
      </c>
      <c r="M192" t="e">
        <f t="shared" si="91"/>
        <v>#N/A</v>
      </c>
      <c r="N192" t="e">
        <f t="shared" si="92"/>
        <v>#N/A</v>
      </c>
      <c r="O192" t="e">
        <f t="shared" si="93"/>
        <v>#N/A</v>
      </c>
      <c r="P192" t="e">
        <f t="shared" si="94"/>
        <v>#N/A</v>
      </c>
      <c r="Q192" t="e">
        <f t="shared" si="95"/>
        <v>#N/A</v>
      </c>
      <c r="R192" t="e">
        <f t="shared" si="96"/>
        <v>#N/A</v>
      </c>
      <c r="S192" t="e">
        <f t="shared" si="97"/>
        <v>#N/A</v>
      </c>
      <c r="T192" t="e">
        <f t="shared" si="98"/>
        <v>#N/A</v>
      </c>
      <c r="U192" t="e">
        <f t="shared" si="99"/>
        <v>#N/A</v>
      </c>
      <c r="V192" t="e">
        <f t="shared" si="100"/>
        <v>#N/A</v>
      </c>
      <c r="W192" t="e">
        <f t="shared" si="101"/>
        <v>#N/A</v>
      </c>
      <c r="X192" t="e">
        <f t="shared" si="102"/>
        <v>#N/A</v>
      </c>
      <c r="Y192" t="e">
        <f t="shared" si="103"/>
        <v>#N/A</v>
      </c>
      <c r="Z192" t="e">
        <f t="shared" si="104"/>
        <v>#N/A</v>
      </c>
      <c r="AA192" t="e">
        <f t="shared" si="105"/>
        <v>#N/A</v>
      </c>
      <c r="AB192" t="e">
        <f t="shared" si="106"/>
        <v>#N/A</v>
      </c>
      <c r="AC192" t="e">
        <f t="shared" si="107"/>
        <v>#N/A</v>
      </c>
      <c r="AD192" t="str">
        <f t="shared" si="108"/>
        <v>2750</v>
      </c>
      <c r="AE192">
        <f t="shared" si="109"/>
        <v>0.16256496036611495</v>
      </c>
      <c r="AF192">
        <f t="shared" si="110"/>
        <v>0.16701202199280263</v>
      </c>
      <c r="AG192" t="e">
        <f t="shared" si="111"/>
        <v>#N/A</v>
      </c>
      <c r="AH192" t="e">
        <f t="shared" si="112"/>
        <v>#N/A</v>
      </c>
      <c r="AI192" t="e">
        <f t="shared" si="113"/>
        <v>#N/A</v>
      </c>
      <c r="AJ192" t="e">
        <f t="shared" si="114"/>
        <v>#N/A</v>
      </c>
      <c r="AK192" t="e">
        <f t="shared" si="115"/>
        <v>#N/A</v>
      </c>
      <c r="AL192" t="e">
        <f t="shared" si="116"/>
        <v>#N/A</v>
      </c>
      <c r="AM192" t="e">
        <f t="shared" si="117"/>
        <v>#N/A</v>
      </c>
      <c r="AN192" t="e">
        <f t="shared" si="118"/>
        <v>#N/A</v>
      </c>
      <c r="AO192" t="e">
        <f t="shared" si="119"/>
        <v>#N/A</v>
      </c>
      <c r="AP192" t="e">
        <f t="shared" si="120"/>
        <v>#N/A</v>
      </c>
      <c r="AQ192" t="e">
        <f t="shared" si="121"/>
        <v>#N/A</v>
      </c>
      <c r="AR192" t="e">
        <f t="shared" si="122"/>
        <v>#N/A</v>
      </c>
      <c r="AS192" t="e">
        <f t="shared" si="123"/>
        <v>#N/A</v>
      </c>
      <c r="AT192" t="e">
        <f t="shared" si="124"/>
        <v>#N/A</v>
      </c>
      <c r="AU192" t="e">
        <f t="shared" si="125"/>
        <v>#N/A</v>
      </c>
    </row>
    <row r="193" spans="1:47" x14ac:dyDescent="0.3">
      <c r="A193" s="37" t="str">
        <f>日行情按到期月份分类!A193</f>
        <v>C95月</v>
      </c>
      <c r="B193" s="37" t="str">
        <f>日行情按到期月份分类!B193</f>
        <v>M1905-C-2800</v>
      </c>
      <c r="C193" s="37" t="str">
        <f>日行情按到期月份分类!C193</f>
        <v>豆粕期权M1905-C-2800</v>
      </c>
      <c r="D193" s="37">
        <f>日行情按到期月份分类!H193</f>
        <v>0.15085854799136519</v>
      </c>
      <c r="E193" s="37">
        <f>IFERROR(VLOOKUP(B193,yesterday!$A$12:$G$2950,7,FALSE),0)</f>
        <v>0.16763500818252564</v>
      </c>
      <c r="F193" t="e">
        <f t="shared" si="84"/>
        <v>#N/A</v>
      </c>
      <c r="G193" t="e">
        <f t="shared" si="85"/>
        <v>#N/A</v>
      </c>
      <c r="H193" t="e">
        <f t="shared" si="86"/>
        <v>#N/A</v>
      </c>
      <c r="I193" t="e">
        <f t="shared" si="87"/>
        <v>#N/A</v>
      </c>
      <c r="J193" t="e">
        <f t="shared" si="88"/>
        <v>#N/A</v>
      </c>
      <c r="K193" t="e">
        <f t="shared" si="89"/>
        <v>#N/A</v>
      </c>
      <c r="L193" t="e">
        <f t="shared" si="90"/>
        <v>#N/A</v>
      </c>
      <c r="M193" t="e">
        <f t="shared" si="91"/>
        <v>#N/A</v>
      </c>
      <c r="N193" t="e">
        <f t="shared" si="92"/>
        <v>#N/A</v>
      </c>
      <c r="O193" t="e">
        <f t="shared" si="93"/>
        <v>#N/A</v>
      </c>
      <c r="P193" t="e">
        <f t="shared" si="94"/>
        <v>#N/A</v>
      </c>
      <c r="Q193" t="e">
        <f t="shared" si="95"/>
        <v>#N/A</v>
      </c>
      <c r="R193" t="e">
        <f t="shared" si="96"/>
        <v>#N/A</v>
      </c>
      <c r="S193" t="e">
        <f t="shared" si="97"/>
        <v>#N/A</v>
      </c>
      <c r="T193" t="e">
        <f t="shared" si="98"/>
        <v>#N/A</v>
      </c>
      <c r="U193" t="e">
        <f t="shared" si="99"/>
        <v>#N/A</v>
      </c>
      <c r="V193" t="e">
        <f t="shared" si="100"/>
        <v>#N/A</v>
      </c>
      <c r="W193" t="e">
        <f t="shared" si="101"/>
        <v>#N/A</v>
      </c>
      <c r="X193" t="e">
        <f t="shared" si="102"/>
        <v>#N/A</v>
      </c>
      <c r="Y193" t="e">
        <f t="shared" si="103"/>
        <v>#N/A</v>
      </c>
      <c r="Z193" t="e">
        <f t="shared" si="104"/>
        <v>#N/A</v>
      </c>
      <c r="AA193" t="e">
        <f t="shared" si="105"/>
        <v>#N/A</v>
      </c>
      <c r="AB193" t="e">
        <f t="shared" si="106"/>
        <v>#N/A</v>
      </c>
      <c r="AC193" t="e">
        <f t="shared" si="107"/>
        <v>#N/A</v>
      </c>
      <c r="AD193" t="str">
        <f t="shared" si="108"/>
        <v>2800</v>
      </c>
      <c r="AE193">
        <f t="shared" si="109"/>
        <v>0.15085854799136519</v>
      </c>
      <c r="AF193">
        <f t="shared" si="110"/>
        <v>0.16763500818252564</v>
      </c>
      <c r="AG193" t="e">
        <f t="shared" si="111"/>
        <v>#N/A</v>
      </c>
      <c r="AH193" t="e">
        <f t="shared" si="112"/>
        <v>#N/A</v>
      </c>
      <c r="AI193" t="e">
        <f t="shared" si="113"/>
        <v>#N/A</v>
      </c>
      <c r="AJ193" t="e">
        <f t="shared" si="114"/>
        <v>#N/A</v>
      </c>
      <c r="AK193" t="e">
        <f t="shared" si="115"/>
        <v>#N/A</v>
      </c>
      <c r="AL193" t="e">
        <f t="shared" si="116"/>
        <v>#N/A</v>
      </c>
      <c r="AM193" t="e">
        <f t="shared" si="117"/>
        <v>#N/A</v>
      </c>
      <c r="AN193" t="e">
        <f t="shared" si="118"/>
        <v>#N/A</v>
      </c>
      <c r="AO193" t="e">
        <f t="shared" si="119"/>
        <v>#N/A</v>
      </c>
      <c r="AP193" t="e">
        <f t="shared" si="120"/>
        <v>#N/A</v>
      </c>
      <c r="AQ193" t="e">
        <f t="shared" si="121"/>
        <v>#N/A</v>
      </c>
      <c r="AR193" t="e">
        <f t="shared" si="122"/>
        <v>#N/A</v>
      </c>
      <c r="AS193" t="e">
        <f t="shared" si="123"/>
        <v>#N/A</v>
      </c>
      <c r="AT193" t="e">
        <f t="shared" si="124"/>
        <v>#N/A</v>
      </c>
      <c r="AU193" t="e">
        <f t="shared" si="125"/>
        <v>#N/A</v>
      </c>
    </row>
    <row r="194" spans="1:47" x14ac:dyDescent="0.3">
      <c r="A194" s="37" t="str">
        <f>日行情按到期月份分类!A194</f>
        <v>C95月</v>
      </c>
      <c r="B194" s="37" t="str">
        <f>日行情按到期月份分类!B194</f>
        <v>M1905-C-2850</v>
      </c>
      <c r="C194" s="37" t="str">
        <f>日行情按到期月份分类!C194</f>
        <v>豆粕期权M1905-C-2850</v>
      </c>
      <c r="D194" s="37">
        <f>日行情按到期月份分类!H194</f>
        <v>0.16056692826136945</v>
      </c>
      <c r="E194" s="37">
        <f>IFERROR(VLOOKUP(B194,yesterday!$A$12:$G$2950,7,FALSE),0)</f>
        <v>0.16677911742560564</v>
      </c>
      <c r="F194" t="e">
        <f t="shared" si="84"/>
        <v>#N/A</v>
      </c>
      <c r="G194" t="e">
        <f t="shared" si="85"/>
        <v>#N/A</v>
      </c>
      <c r="H194" t="e">
        <f t="shared" si="86"/>
        <v>#N/A</v>
      </c>
      <c r="I194" t="e">
        <f t="shared" si="87"/>
        <v>#N/A</v>
      </c>
      <c r="J194" t="e">
        <f t="shared" si="88"/>
        <v>#N/A</v>
      </c>
      <c r="K194" t="e">
        <f t="shared" si="89"/>
        <v>#N/A</v>
      </c>
      <c r="L194" t="e">
        <f t="shared" si="90"/>
        <v>#N/A</v>
      </c>
      <c r="M194" t="e">
        <f t="shared" si="91"/>
        <v>#N/A</v>
      </c>
      <c r="N194" t="e">
        <f t="shared" si="92"/>
        <v>#N/A</v>
      </c>
      <c r="O194" t="e">
        <f t="shared" si="93"/>
        <v>#N/A</v>
      </c>
      <c r="P194" t="e">
        <f t="shared" si="94"/>
        <v>#N/A</v>
      </c>
      <c r="Q194" t="e">
        <f t="shared" si="95"/>
        <v>#N/A</v>
      </c>
      <c r="R194" t="e">
        <f t="shared" si="96"/>
        <v>#N/A</v>
      </c>
      <c r="S194" t="e">
        <f t="shared" si="97"/>
        <v>#N/A</v>
      </c>
      <c r="T194" t="e">
        <f t="shared" si="98"/>
        <v>#N/A</v>
      </c>
      <c r="U194" t="e">
        <f t="shared" si="99"/>
        <v>#N/A</v>
      </c>
      <c r="V194" t="e">
        <f t="shared" si="100"/>
        <v>#N/A</v>
      </c>
      <c r="W194" t="e">
        <f t="shared" si="101"/>
        <v>#N/A</v>
      </c>
      <c r="X194" t="e">
        <f t="shared" si="102"/>
        <v>#N/A</v>
      </c>
      <c r="Y194" t="e">
        <f t="shared" si="103"/>
        <v>#N/A</v>
      </c>
      <c r="Z194" t="e">
        <f t="shared" si="104"/>
        <v>#N/A</v>
      </c>
      <c r="AA194" t="e">
        <f t="shared" si="105"/>
        <v>#N/A</v>
      </c>
      <c r="AB194" t="e">
        <f t="shared" si="106"/>
        <v>#N/A</v>
      </c>
      <c r="AC194" t="e">
        <f t="shared" si="107"/>
        <v>#N/A</v>
      </c>
      <c r="AD194" t="str">
        <f t="shared" si="108"/>
        <v>2850</v>
      </c>
      <c r="AE194">
        <f t="shared" si="109"/>
        <v>0.16056692826136945</v>
      </c>
      <c r="AF194">
        <f t="shared" si="110"/>
        <v>0.16677911742560564</v>
      </c>
      <c r="AG194" t="e">
        <f t="shared" si="111"/>
        <v>#N/A</v>
      </c>
      <c r="AH194" t="e">
        <f t="shared" si="112"/>
        <v>#N/A</v>
      </c>
      <c r="AI194" t="e">
        <f t="shared" si="113"/>
        <v>#N/A</v>
      </c>
      <c r="AJ194" t="e">
        <f t="shared" si="114"/>
        <v>#N/A</v>
      </c>
      <c r="AK194" t="e">
        <f t="shared" si="115"/>
        <v>#N/A</v>
      </c>
      <c r="AL194" t="e">
        <f t="shared" si="116"/>
        <v>#N/A</v>
      </c>
      <c r="AM194" t="e">
        <f t="shared" si="117"/>
        <v>#N/A</v>
      </c>
      <c r="AN194" t="e">
        <f t="shared" si="118"/>
        <v>#N/A</v>
      </c>
      <c r="AO194" t="e">
        <f t="shared" si="119"/>
        <v>#N/A</v>
      </c>
      <c r="AP194" t="e">
        <f t="shared" si="120"/>
        <v>#N/A</v>
      </c>
      <c r="AQ194" t="e">
        <f t="shared" si="121"/>
        <v>#N/A</v>
      </c>
      <c r="AR194" t="e">
        <f t="shared" si="122"/>
        <v>#N/A</v>
      </c>
      <c r="AS194" t="e">
        <f t="shared" si="123"/>
        <v>#N/A</v>
      </c>
      <c r="AT194" t="e">
        <f t="shared" si="124"/>
        <v>#N/A</v>
      </c>
      <c r="AU194" t="e">
        <f t="shared" si="125"/>
        <v>#N/A</v>
      </c>
    </row>
    <row r="195" spans="1:47" x14ac:dyDescent="0.3">
      <c r="A195" s="37" t="str">
        <f>日行情按到期月份分类!A195</f>
        <v>C95月</v>
      </c>
      <c r="B195" s="37" t="str">
        <f>日行情按到期月份分类!B195</f>
        <v>M1905-C-2900</v>
      </c>
      <c r="C195" s="37" t="str">
        <f>日行情按到期月份分类!C195</f>
        <v>豆粕期权M1905-C-2900</v>
      </c>
      <c r="D195" s="37">
        <f>日行情按到期月份分类!H195</f>
        <v>0.16194960355184967</v>
      </c>
      <c r="E195" s="37">
        <f>IFERROR(VLOOKUP(B195,yesterday!$A$12:$G$2950,7,FALSE),0)</f>
        <v>0.16501613564990464</v>
      </c>
      <c r="F195" t="e">
        <f t="shared" si="84"/>
        <v>#N/A</v>
      </c>
      <c r="G195" t="e">
        <f t="shared" si="85"/>
        <v>#N/A</v>
      </c>
      <c r="H195" t="e">
        <f t="shared" si="86"/>
        <v>#N/A</v>
      </c>
      <c r="I195" t="e">
        <f t="shared" si="87"/>
        <v>#N/A</v>
      </c>
      <c r="J195" t="e">
        <f t="shared" si="88"/>
        <v>#N/A</v>
      </c>
      <c r="K195" t="e">
        <f t="shared" si="89"/>
        <v>#N/A</v>
      </c>
      <c r="L195" t="e">
        <f t="shared" si="90"/>
        <v>#N/A</v>
      </c>
      <c r="M195" t="e">
        <f t="shared" si="91"/>
        <v>#N/A</v>
      </c>
      <c r="N195" t="e">
        <f t="shared" si="92"/>
        <v>#N/A</v>
      </c>
      <c r="O195" t="e">
        <f t="shared" si="93"/>
        <v>#N/A</v>
      </c>
      <c r="P195" t="e">
        <f t="shared" si="94"/>
        <v>#N/A</v>
      </c>
      <c r="Q195" t="e">
        <f t="shared" si="95"/>
        <v>#N/A</v>
      </c>
      <c r="R195" t="e">
        <f t="shared" si="96"/>
        <v>#N/A</v>
      </c>
      <c r="S195" t="e">
        <f t="shared" si="97"/>
        <v>#N/A</v>
      </c>
      <c r="T195" t="e">
        <f t="shared" si="98"/>
        <v>#N/A</v>
      </c>
      <c r="U195" t="e">
        <f t="shared" si="99"/>
        <v>#N/A</v>
      </c>
      <c r="V195" t="e">
        <f t="shared" si="100"/>
        <v>#N/A</v>
      </c>
      <c r="W195" t="e">
        <f t="shared" si="101"/>
        <v>#N/A</v>
      </c>
      <c r="X195" t="e">
        <f t="shared" si="102"/>
        <v>#N/A</v>
      </c>
      <c r="Y195" t="e">
        <f t="shared" si="103"/>
        <v>#N/A</v>
      </c>
      <c r="Z195" t="e">
        <f t="shared" si="104"/>
        <v>#N/A</v>
      </c>
      <c r="AA195" t="e">
        <f t="shared" si="105"/>
        <v>#N/A</v>
      </c>
      <c r="AB195" t="e">
        <f t="shared" si="106"/>
        <v>#N/A</v>
      </c>
      <c r="AC195" t="e">
        <f t="shared" si="107"/>
        <v>#N/A</v>
      </c>
      <c r="AD195" t="str">
        <f t="shared" si="108"/>
        <v>2900</v>
      </c>
      <c r="AE195">
        <f t="shared" si="109"/>
        <v>0.16194960355184967</v>
      </c>
      <c r="AF195">
        <f t="shared" si="110"/>
        <v>0.16501613564990464</v>
      </c>
      <c r="AG195" t="e">
        <f t="shared" si="111"/>
        <v>#N/A</v>
      </c>
      <c r="AH195" t="e">
        <f t="shared" si="112"/>
        <v>#N/A</v>
      </c>
      <c r="AI195" t="e">
        <f t="shared" si="113"/>
        <v>#N/A</v>
      </c>
      <c r="AJ195" t="e">
        <f t="shared" si="114"/>
        <v>#N/A</v>
      </c>
      <c r="AK195" t="e">
        <f t="shared" si="115"/>
        <v>#N/A</v>
      </c>
      <c r="AL195" t="e">
        <f t="shared" si="116"/>
        <v>#N/A</v>
      </c>
      <c r="AM195" t="e">
        <f t="shared" si="117"/>
        <v>#N/A</v>
      </c>
      <c r="AN195" t="e">
        <f t="shared" si="118"/>
        <v>#N/A</v>
      </c>
      <c r="AO195" t="e">
        <f t="shared" si="119"/>
        <v>#N/A</v>
      </c>
      <c r="AP195" t="e">
        <f t="shared" si="120"/>
        <v>#N/A</v>
      </c>
      <c r="AQ195" t="e">
        <f t="shared" si="121"/>
        <v>#N/A</v>
      </c>
      <c r="AR195" t="e">
        <f t="shared" si="122"/>
        <v>#N/A</v>
      </c>
      <c r="AS195" t="e">
        <f t="shared" si="123"/>
        <v>#N/A</v>
      </c>
      <c r="AT195" t="e">
        <f t="shared" si="124"/>
        <v>#N/A</v>
      </c>
      <c r="AU195" t="e">
        <f t="shared" si="125"/>
        <v>#N/A</v>
      </c>
    </row>
    <row r="196" spans="1:47" x14ac:dyDescent="0.3">
      <c r="A196" s="37" t="str">
        <f>日行情按到期月份分类!A196</f>
        <v>C95月</v>
      </c>
      <c r="B196" s="37" t="str">
        <f>日行情按到期月份分类!B196</f>
        <v>M1905-C-2950</v>
      </c>
      <c r="C196" s="37" t="str">
        <f>日行情按到期月份分类!C196</f>
        <v>豆粕期权M1905-C-2950</v>
      </c>
      <c r="D196" s="37">
        <f>日行情按到期月份分类!H196</f>
        <v>0.16396527858734128</v>
      </c>
      <c r="E196" s="37">
        <f>IFERROR(VLOOKUP(B196,yesterday!$A$12:$G$2950,7,FALSE),0)</f>
        <v>0.16677226290859282</v>
      </c>
      <c r="F196" t="e">
        <f t="shared" si="84"/>
        <v>#N/A</v>
      </c>
      <c r="G196" t="e">
        <f t="shared" si="85"/>
        <v>#N/A</v>
      </c>
      <c r="H196" t="e">
        <f t="shared" si="86"/>
        <v>#N/A</v>
      </c>
      <c r="I196" t="e">
        <f t="shared" si="87"/>
        <v>#N/A</v>
      </c>
      <c r="J196" t="e">
        <f t="shared" si="88"/>
        <v>#N/A</v>
      </c>
      <c r="K196" t="e">
        <f t="shared" si="89"/>
        <v>#N/A</v>
      </c>
      <c r="L196" t="e">
        <f t="shared" si="90"/>
        <v>#N/A</v>
      </c>
      <c r="M196" t="e">
        <f t="shared" si="91"/>
        <v>#N/A</v>
      </c>
      <c r="N196" t="e">
        <f t="shared" si="92"/>
        <v>#N/A</v>
      </c>
      <c r="O196" t="e">
        <f t="shared" si="93"/>
        <v>#N/A</v>
      </c>
      <c r="P196" t="e">
        <f t="shared" si="94"/>
        <v>#N/A</v>
      </c>
      <c r="Q196" t="e">
        <f t="shared" si="95"/>
        <v>#N/A</v>
      </c>
      <c r="R196" t="e">
        <f t="shared" si="96"/>
        <v>#N/A</v>
      </c>
      <c r="S196" t="e">
        <f t="shared" si="97"/>
        <v>#N/A</v>
      </c>
      <c r="T196" t="e">
        <f t="shared" si="98"/>
        <v>#N/A</v>
      </c>
      <c r="U196" t="e">
        <f t="shared" si="99"/>
        <v>#N/A</v>
      </c>
      <c r="V196" t="e">
        <f t="shared" si="100"/>
        <v>#N/A</v>
      </c>
      <c r="W196" t="e">
        <f t="shared" si="101"/>
        <v>#N/A</v>
      </c>
      <c r="X196" t="e">
        <f t="shared" si="102"/>
        <v>#N/A</v>
      </c>
      <c r="Y196" t="e">
        <f t="shared" si="103"/>
        <v>#N/A</v>
      </c>
      <c r="Z196" t="e">
        <f t="shared" si="104"/>
        <v>#N/A</v>
      </c>
      <c r="AA196" t="e">
        <f t="shared" si="105"/>
        <v>#N/A</v>
      </c>
      <c r="AB196" t="e">
        <f t="shared" si="106"/>
        <v>#N/A</v>
      </c>
      <c r="AC196" t="e">
        <f t="shared" si="107"/>
        <v>#N/A</v>
      </c>
      <c r="AD196" t="str">
        <f t="shared" si="108"/>
        <v>2950</v>
      </c>
      <c r="AE196">
        <f t="shared" si="109"/>
        <v>0.16396527858734128</v>
      </c>
      <c r="AF196">
        <f t="shared" si="110"/>
        <v>0.16677226290859282</v>
      </c>
      <c r="AG196" t="e">
        <f t="shared" si="111"/>
        <v>#N/A</v>
      </c>
      <c r="AH196" t="e">
        <f t="shared" si="112"/>
        <v>#N/A</v>
      </c>
      <c r="AI196" t="e">
        <f t="shared" si="113"/>
        <v>#N/A</v>
      </c>
      <c r="AJ196" t="e">
        <f t="shared" si="114"/>
        <v>#N/A</v>
      </c>
      <c r="AK196" t="e">
        <f t="shared" si="115"/>
        <v>#N/A</v>
      </c>
      <c r="AL196" t="e">
        <f t="shared" si="116"/>
        <v>#N/A</v>
      </c>
      <c r="AM196" t="e">
        <f t="shared" si="117"/>
        <v>#N/A</v>
      </c>
      <c r="AN196" t="e">
        <f t="shared" si="118"/>
        <v>#N/A</v>
      </c>
      <c r="AO196" t="e">
        <f t="shared" si="119"/>
        <v>#N/A</v>
      </c>
      <c r="AP196" t="e">
        <f t="shared" si="120"/>
        <v>#N/A</v>
      </c>
      <c r="AQ196" t="e">
        <f t="shared" si="121"/>
        <v>#N/A</v>
      </c>
      <c r="AR196" t="e">
        <f t="shared" si="122"/>
        <v>#N/A</v>
      </c>
      <c r="AS196" t="e">
        <f t="shared" si="123"/>
        <v>#N/A</v>
      </c>
      <c r="AT196" t="e">
        <f t="shared" si="124"/>
        <v>#N/A</v>
      </c>
      <c r="AU196" t="e">
        <f t="shared" si="125"/>
        <v>#N/A</v>
      </c>
    </row>
    <row r="197" spans="1:47" x14ac:dyDescent="0.3">
      <c r="A197" s="37" t="str">
        <f>日行情按到期月份分类!A197</f>
        <v>C95月</v>
      </c>
      <c r="B197" s="37" t="str">
        <f>日行情按到期月份分类!B197</f>
        <v>M1905-C-3000</v>
      </c>
      <c r="C197" s="37" t="str">
        <f>日行情按到期月份分类!C197</f>
        <v>豆粕期权M1905-C-3000</v>
      </c>
      <c r="D197" s="37">
        <f>日行情按到期月份分类!H197</f>
        <v>0.16122268202263862</v>
      </c>
      <c r="E197" s="37">
        <f>IFERROR(VLOOKUP(B197,yesterday!$A$12:$G$2950,7,FALSE),0)</f>
        <v>0.1687934513599425</v>
      </c>
      <c r="F197" t="e">
        <f t="shared" ref="F197:F260" si="126">RIGHT(VLOOKUP("C"&amp;F$1,$A197:$D197,3,FALSE),4)</f>
        <v>#N/A</v>
      </c>
      <c r="G197" t="e">
        <f t="shared" ref="G197:G260" si="127">VLOOKUP("C"&amp;F$1,$A197:$D197,4,FALSE)</f>
        <v>#N/A</v>
      </c>
      <c r="H197" t="e">
        <f t="shared" ref="H197:H260" si="128">VLOOKUP("C"&amp;F$1,$A197:$E197,5,FALSE)</f>
        <v>#N/A</v>
      </c>
      <c r="I197" t="e">
        <f t="shared" ref="I197:I260" si="129">RIGHT(VLOOKUP("P"&amp;F$1,$A197:$D197,3,FALSE),4)</f>
        <v>#N/A</v>
      </c>
      <c r="J197" t="e">
        <f t="shared" ref="J197:J260" si="130">VLOOKUP("P"&amp;F$1,$A197:$D197,4,FALSE)</f>
        <v>#N/A</v>
      </c>
      <c r="K197" t="e">
        <f t="shared" ref="K197:K260" si="131">VLOOKUP("P"&amp;F$1,$A197:$E197,5,FALSE)</f>
        <v>#N/A</v>
      </c>
      <c r="L197" t="e">
        <f t="shared" ref="L197:L260" si="132">RIGHT(VLOOKUP("C"&amp;L$1,$A197:$D197,3,FALSE),4)</f>
        <v>#N/A</v>
      </c>
      <c r="M197" t="e">
        <f t="shared" ref="M197:M260" si="133">VLOOKUP("C"&amp;L$1,$A197:$D197,4,FALSE)</f>
        <v>#N/A</v>
      </c>
      <c r="N197" t="e">
        <f t="shared" ref="N197:N260" si="134">VLOOKUP("C"&amp;L$1,$A197:$E197,5,FALSE)</f>
        <v>#N/A</v>
      </c>
      <c r="O197" t="e">
        <f t="shared" ref="O197:O260" si="135">RIGHT(VLOOKUP("P"&amp;L$1,$A197:$D197,3,FALSE),4)</f>
        <v>#N/A</v>
      </c>
      <c r="P197" t="e">
        <f t="shared" ref="P197:P260" si="136">VLOOKUP("P"&amp;L$1,$A197:$D197,4,FALSE)</f>
        <v>#N/A</v>
      </c>
      <c r="Q197" t="e">
        <f t="shared" ref="Q197:Q260" si="137">VLOOKUP("P"&amp;L$1,$A197:$E197,5,FALSE)</f>
        <v>#N/A</v>
      </c>
      <c r="R197" t="e">
        <f t="shared" ref="R197:R260" si="138">RIGHT(VLOOKUP("C"&amp;R$1,$A197:$D197,3,FALSE),4)</f>
        <v>#N/A</v>
      </c>
      <c r="S197" t="e">
        <f t="shared" ref="S197:S260" si="139">VLOOKUP("C"&amp;R$1,$A197:$D197,4,FALSE)</f>
        <v>#N/A</v>
      </c>
      <c r="T197" t="e">
        <f t="shared" ref="T197:T260" si="140">VLOOKUP("C"&amp;R$1,$A197:$E197,5,FALSE)</f>
        <v>#N/A</v>
      </c>
      <c r="U197" t="e">
        <f t="shared" ref="U197:U260" si="141">RIGHT(VLOOKUP("P"&amp;R$1,$A197:$D197,3,FALSE),4)</f>
        <v>#N/A</v>
      </c>
      <c r="V197" t="e">
        <f t="shared" ref="V197:V260" si="142">VLOOKUP("P"&amp;R$1,$A197:$D197,4,FALSE)</f>
        <v>#N/A</v>
      </c>
      <c r="W197" t="e">
        <f t="shared" ref="W197:W260" si="143">VLOOKUP("P"&amp;R$1,$A197:$E197,5,FALSE)</f>
        <v>#N/A</v>
      </c>
      <c r="X197" t="e">
        <f t="shared" ref="X197:X260" si="144">RIGHT(VLOOKUP("C"&amp;X$1,$A197:$D197,3,FALSE),4)</f>
        <v>#N/A</v>
      </c>
      <c r="Y197" t="e">
        <f t="shared" ref="Y197:Y260" si="145">VLOOKUP("C"&amp;X$1,$A197:$D197,4,FALSE)</f>
        <v>#N/A</v>
      </c>
      <c r="Z197" t="e">
        <f t="shared" ref="Z197:Z260" si="146">VLOOKUP("C"&amp;X$1,$A197:$E197,5,FALSE)</f>
        <v>#N/A</v>
      </c>
      <c r="AA197" t="e">
        <f t="shared" ref="AA197:AA260" si="147">RIGHT(VLOOKUP("P"&amp;X$1,$A197:$D197,3,FALSE),4)</f>
        <v>#N/A</v>
      </c>
      <c r="AB197" t="e">
        <f t="shared" ref="AB197:AB260" si="148">VLOOKUP("P"&amp;X$1,$A197:$D197,4,FALSE)</f>
        <v>#N/A</v>
      </c>
      <c r="AC197" t="e">
        <f t="shared" ref="AC197:AC260" si="149">VLOOKUP("P"&amp;X$1,$A197:$E197,5,FALSE)</f>
        <v>#N/A</v>
      </c>
      <c r="AD197" t="str">
        <f t="shared" ref="AD197:AD260" si="150">RIGHT(VLOOKUP("C"&amp;AD$1,$A197:$D197,3,FALSE),4)</f>
        <v>3000</v>
      </c>
      <c r="AE197">
        <f t="shared" ref="AE197:AE260" si="151">VLOOKUP("C"&amp;AD$1,$A197:$D197,4,FALSE)</f>
        <v>0.16122268202263862</v>
      </c>
      <c r="AF197">
        <f t="shared" ref="AF197:AF260" si="152">VLOOKUP("C"&amp;AD$1,$A197:$E197,5,FALSE)</f>
        <v>0.1687934513599425</v>
      </c>
      <c r="AG197" t="e">
        <f t="shared" ref="AG197:AG260" si="153">RIGHT(VLOOKUP("P"&amp;AD$1,$A197:$D197,3,FALSE),4)</f>
        <v>#N/A</v>
      </c>
      <c r="AH197" t="e">
        <f t="shared" ref="AH197:AH260" si="154">VLOOKUP("P"&amp;AD$1,$A197:$D197,4,FALSE)</f>
        <v>#N/A</v>
      </c>
      <c r="AI197" t="e">
        <f t="shared" ref="AI197:AI260" si="155">VLOOKUP("P"&amp;AD$1,$A197:$E197,5,FALSE)</f>
        <v>#N/A</v>
      </c>
      <c r="AJ197" t="e">
        <f t="shared" ref="AJ197:AJ260" si="156">RIGHT(VLOOKUP("C"&amp;AJ$1,$A197:$D197,3,FALSE),4)</f>
        <v>#N/A</v>
      </c>
      <c r="AK197" t="e">
        <f t="shared" ref="AK197:AK260" si="157">VLOOKUP("C"&amp;AJ$1,$A197:$D197,4,FALSE)</f>
        <v>#N/A</v>
      </c>
      <c r="AL197" t="e">
        <f t="shared" ref="AL197:AL260" si="158">VLOOKUP("C"&amp;AJ$1,$A197:$E197,5,FALSE)</f>
        <v>#N/A</v>
      </c>
      <c r="AM197" t="e">
        <f t="shared" ref="AM197:AM260" si="159">RIGHT(VLOOKUP("P"&amp;AJ$1,$A197:$D197,3,FALSE),4)</f>
        <v>#N/A</v>
      </c>
      <c r="AN197" t="e">
        <f t="shared" ref="AN197:AN260" si="160">VLOOKUP("P"&amp;AJ$1,$A197:$D197,4,FALSE)</f>
        <v>#N/A</v>
      </c>
      <c r="AO197" t="e">
        <f t="shared" ref="AO197:AO260" si="161">VLOOKUP("P"&amp;AJ$1,$A197:$E197,5,FALSE)</f>
        <v>#N/A</v>
      </c>
      <c r="AP197" t="e">
        <f t="shared" ref="AP197:AP260" si="162">RIGHT(VLOOKUP("C"&amp;AP$1,$A197:$D197,3,FALSE),4)</f>
        <v>#N/A</v>
      </c>
      <c r="AQ197" t="e">
        <f t="shared" ref="AQ197:AQ260" si="163">VLOOKUP("C"&amp;AP$1,$A197:$D197,4,FALSE)</f>
        <v>#N/A</v>
      </c>
      <c r="AR197" t="e">
        <f t="shared" ref="AR197:AR260" si="164">VLOOKUP("C"&amp;AP$1,$A197:$E197,5,FALSE)</f>
        <v>#N/A</v>
      </c>
      <c r="AS197" t="e">
        <f t="shared" ref="AS197:AS260" si="165">RIGHT(VLOOKUP("P"&amp;AP$1,$A197:$D197,3,FALSE),4)</f>
        <v>#N/A</v>
      </c>
      <c r="AT197" t="e">
        <f t="shared" ref="AT197:AT260" si="166">VLOOKUP("P"&amp;AP$1,$A197:$D197,4,FALSE)</f>
        <v>#N/A</v>
      </c>
      <c r="AU197" t="e">
        <f t="shared" ref="AU197:AU260" si="167">VLOOKUP("P"&amp;AP$1,$A197:$E197,5,FALSE)</f>
        <v>#N/A</v>
      </c>
    </row>
    <row r="198" spans="1:47" x14ac:dyDescent="0.3">
      <c r="A198" s="37" t="str">
        <f>日行情按到期月份分类!A198</f>
        <v>C95月</v>
      </c>
      <c r="B198" s="37" t="str">
        <f>日行情按到期月份分类!B198</f>
        <v>M1905-C-3050</v>
      </c>
      <c r="C198" s="37" t="str">
        <f>日行情按到期月份分类!C198</f>
        <v>豆粕期权M1905-C-3050</v>
      </c>
      <c r="D198" s="37">
        <f>日行情按到期月份分类!H198</f>
        <v>0.16143678137142209</v>
      </c>
      <c r="E198" s="37">
        <f>IFERROR(VLOOKUP(B198,yesterday!$A$12:$G$2950,7,FALSE),0)</f>
        <v>0.16742889583617449</v>
      </c>
      <c r="F198" t="e">
        <f t="shared" si="126"/>
        <v>#N/A</v>
      </c>
      <c r="G198" t="e">
        <f t="shared" si="127"/>
        <v>#N/A</v>
      </c>
      <c r="H198" t="e">
        <f t="shared" si="128"/>
        <v>#N/A</v>
      </c>
      <c r="I198" t="e">
        <f t="shared" si="129"/>
        <v>#N/A</v>
      </c>
      <c r="J198" t="e">
        <f t="shared" si="130"/>
        <v>#N/A</v>
      </c>
      <c r="K198" t="e">
        <f t="shared" si="131"/>
        <v>#N/A</v>
      </c>
      <c r="L198" t="e">
        <f t="shared" si="132"/>
        <v>#N/A</v>
      </c>
      <c r="M198" t="e">
        <f t="shared" si="133"/>
        <v>#N/A</v>
      </c>
      <c r="N198" t="e">
        <f t="shared" si="134"/>
        <v>#N/A</v>
      </c>
      <c r="O198" t="e">
        <f t="shared" si="135"/>
        <v>#N/A</v>
      </c>
      <c r="P198" t="e">
        <f t="shared" si="136"/>
        <v>#N/A</v>
      </c>
      <c r="Q198" t="e">
        <f t="shared" si="137"/>
        <v>#N/A</v>
      </c>
      <c r="R198" t="e">
        <f t="shared" si="138"/>
        <v>#N/A</v>
      </c>
      <c r="S198" t="e">
        <f t="shared" si="139"/>
        <v>#N/A</v>
      </c>
      <c r="T198" t="e">
        <f t="shared" si="140"/>
        <v>#N/A</v>
      </c>
      <c r="U198" t="e">
        <f t="shared" si="141"/>
        <v>#N/A</v>
      </c>
      <c r="V198" t="e">
        <f t="shared" si="142"/>
        <v>#N/A</v>
      </c>
      <c r="W198" t="e">
        <f t="shared" si="143"/>
        <v>#N/A</v>
      </c>
      <c r="X198" t="e">
        <f t="shared" si="144"/>
        <v>#N/A</v>
      </c>
      <c r="Y198" t="e">
        <f t="shared" si="145"/>
        <v>#N/A</v>
      </c>
      <c r="Z198" t="e">
        <f t="shared" si="146"/>
        <v>#N/A</v>
      </c>
      <c r="AA198" t="e">
        <f t="shared" si="147"/>
        <v>#N/A</v>
      </c>
      <c r="AB198" t="e">
        <f t="shared" si="148"/>
        <v>#N/A</v>
      </c>
      <c r="AC198" t="e">
        <f t="shared" si="149"/>
        <v>#N/A</v>
      </c>
      <c r="AD198" t="str">
        <f t="shared" si="150"/>
        <v>3050</v>
      </c>
      <c r="AE198">
        <f t="shared" si="151"/>
        <v>0.16143678137142209</v>
      </c>
      <c r="AF198">
        <f t="shared" si="152"/>
        <v>0.16742889583617449</v>
      </c>
      <c r="AG198" t="e">
        <f t="shared" si="153"/>
        <v>#N/A</v>
      </c>
      <c r="AH198" t="e">
        <f t="shared" si="154"/>
        <v>#N/A</v>
      </c>
      <c r="AI198" t="e">
        <f t="shared" si="155"/>
        <v>#N/A</v>
      </c>
      <c r="AJ198" t="e">
        <f t="shared" si="156"/>
        <v>#N/A</v>
      </c>
      <c r="AK198" t="e">
        <f t="shared" si="157"/>
        <v>#N/A</v>
      </c>
      <c r="AL198" t="e">
        <f t="shared" si="158"/>
        <v>#N/A</v>
      </c>
      <c r="AM198" t="e">
        <f t="shared" si="159"/>
        <v>#N/A</v>
      </c>
      <c r="AN198" t="e">
        <f t="shared" si="160"/>
        <v>#N/A</v>
      </c>
      <c r="AO198" t="e">
        <f t="shared" si="161"/>
        <v>#N/A</v>
      </c>
      <c r="AP198" t="e">
        <f t="shared" si="162"/>
        <v>#N/A</v>
      </c>
      <c r="AQ198" t="e">
        <f t="shared" si="163"/>
        <v>#N/A</v>
      </c>
      <c r="AR198" t="e">
        <f t="shared" si="164"/>
        <v>#N/A</v>
      </c>
      <c r="AS198" t="e">
        <f t="shared" si="165"/>
        <v>#N/A</v>
      </c>
      <c r="AT198" t="e">
        <f t="shared" si="166"/>
        <v>#N/A</v>
      </c>
      <c r="AU198" t="e">
        <f t="shared" si="167"/>
        <v>#N/A</v>
      </c>
    </row>
    <row r="199" spans="1:47" x14ac:dyDescent="0.3">
      <c r="A199" s="37" t="str">
        <f>日行情按到期月份分类!A199</f>
        <v>C95月</v>
      </c>
      <c r="B199" s="37" t="str">
        <f>日行情按到期月份分类!B199</f>
        <v>M1905-C-3100</v>
      </c>
      <c r="C199" s="37" t="str">
        <f>日行情按到期月份分类!C199</f>
        <v>豆粕期权M1905-C-3100</v>
      </c>
      <c r="D199" s="37">
        <f>日行情按到期月份分类!H199</f>
        <v>0.15831267133045945</v>
      </c>
      <c r="E199" s="37">
        <f>IFERROR(VLOOKUP(B199,yesterday!$A$12:$G$2950,7,FALSE),0)</f>
        <v>0.16969149739649142</v>
      </c>
      <c r="F199" t="e">
        <f t="shared" si="126"/>
        <v>#N/A</v>
      </c>
      <c r="G199" t="e">
        <f t="shared" si="127"/>
        <v>#N/A</v>
      </c>
      <c r="H199" t="e">
        <f t="shared" si="128"/>
        <v>#N/A</v>
      </c>
      <c r="I199" t="e">
        <f t="shared" si="129"/>
        <v>#N/A</v>
      </c>
      <c r="J199" t="e">
        <f t="shared" si="130"/>
        <v>#N/A</v>
      </c>
      <c r="K199" t="e">
        <f t="shared" si="131"/>
        <v>#N/A</v>
      </c>
      <c r="L199" t="e">
        <f t="shared" si="132"/>
        <v>#N/A</v>
      </c>
      <c r="M199" t="e">
        <f t="shared" si="133"/>
        <v>#N/A</v>
      </c>
      <c r="N199" t="e">
        <f t="shared" si="134"/>
        <v>#N/A</v>
      </c>
      <c r="O199" t="e">
        <f t="shared" si="135"/>
        <v>#N/A</v>
      </c>
      <c r="P199" t="e">
        <f t="shared" si="136"/>
        <v>#N/A</v>
      </c>
      <c r="Q199" t="e">
        <f t="shared" si="137"/>
        <v>#N/A</v>
      </c>
      <c r="R199" t="e">
        <f t="shared" si="138"/>
        <v>#N/A</v>
      </c>
      <c r="S199" t="e">
        <f t="shared" si="139"/>
        <v>#N/A</v>
      </c>
      <c r="T199" t="e">
        <f t="shared" si="140"/>
        <v>#N/A</v>
      </c>
      <c r="U199" t="e">
        <f t="shared" si="141"/>
        <v>#N/A</v>
      </c>
      <c r="V199" t="e">
        <f t="shared" si="142"/>
        <v>#N/A</v>
      </c>
      <c r="W199" t="e">
        <f t="shared" si="143"/>
        <v>#N/A</v>
      </c>
      <c r="X199" t="e">
        <f t="shared" si="144"/>
        <v>#N/A</v>
      </c>
      <c r="Y199" t="e">
        <f t="shared" si="145"/>
        <v>#N/A</v>
      </c>
      <c r="Z199" t="e">
        <f t="shared" si="146"/>
        <v>#N/A</v>
      </c>
      <c r="AA199" t="e">
        <f t="shared" si="147"/>
        <v>#N/A</v>
      </c>
      <c r="AB199" t="e">
        <f t="shared" si="148"/>
        <v>#N/A</v>
      </c>
      <c r="AC199" t="e">
        <f t="shared" si="149"/>
        <v>#N/A</v>
      </c>
      <c r="AD199" t="str">
        <f t="shared" si="150"/>
        <v>3100</v>
      </c>
      <c r="AE199">
        <f t="shared" si="151"/>
        <v>0.15831267133045945</v>
      </c>
      <c r="AF199">
        <f t="shared" si="152"/>
        <v>0.16969149739649142</v>
      </c>
      <c r="AG199" t="e">
        <f t="shared" si="153"/>
        <v>#N/A</v>
      </c>
      <c r="AH199" t="e">
        <f t="shared" si="154"/>
        <v>#N/A</v>
      </c>
      <c r="AI199" t="e">
        <f t="shared" si="155"/>
        <v>#N/A</v>
      </c>
      <c r="AJ199" t="e">
        <f t="shared" si="156"/>
        <v>#N/A</v>
      </c>
      <c r="AK199" t="e">
        <f t="shared" si="157"/>
        <v>#N/A</v>
      </c>
      <c r="AL199" t="e">
        <f t="shared" si="158"/>
        <v>#N/A</v>
      </c>
      <c r="AM199" t="e">
        <f t="shared" si="159"/>
        <v>#N/A</v>
      </c>
      <c r="AN199" t="e">
        <f t="shared" si="160"/>
        <v>#N/A</v>
      </c>
      <c r="AO199" t="e">
        <f t="shared" si="161"/>
        <v>#N/A</v>
      </c>
      <c r="AP199" t="e">
        <f t="shared" si="162"/>
        <v>#N/A</v>
      </c>
      <c r="AQ199" t="e">
        <f t="shared" si="163"/>
        <v>#N/A</v>
      </c>
      <c r="AR199" t="e">
        <f t="shared" si="164"/>
        <v>#N/A</v>
      </c>
      <c r="AS199" t="e">
        <f t="shared" si="165"/>
        <v>#N/A</v>
      </c>
      <c r="AT199" t="e">
        <f t="shared" si="166"/>
        <v>#N/A</v>
      </c>
      <c r="AU199" t="e">
        <f t="shared" si="167"/>
        <v>#N/A</v>
      </c>
    </row>
    <row r="200" spans="1:47" x14ac:dyDescent="0.3">
      <c r="A200" s="37" t="str">
        <f>日行情按到期月份分类!A200</f>
        <v>C95月</v>
      </c>
      <c r="B200" s="37" t="str">
        <f>日行情按到期月份分类!B200</f>
        <v>M1905-C-3150</v>
      </c>
      <c r="C200" s="37" t="str">
        <f>日行情按到期月份分类!C200</f>
        <v>豆粕期权M1905-C-3150</v>
      </c>
      <c r="D200" s="37">
        <f>日行情按到期月份分类!H200</f>
        <v>0.15986718638222663</v>
      </c>
      <c r="E200" s="37">
        <f>IFERROR(VLOOKUP(B200,yesterday!$A$12:$G$2950,7,FALSE),0)</f>
        <v>0.16910259007722139</v>
      </c>
      <c r="F200" t="e">
        <f t="shared" si="126"/>
        <v>#N/A</v>
      </c>
      <c r="G200" t="e">
        <f t="shared" si="127"/>
        <v>#N/A</v>
      </c>
      <c r="H200" t="e">
        <f t="shared" si="128"/>
        <v>#N/A</v>
      </c>
      <c r="I200" t="e">
        <f t="shared" si="129"/>
        <v>#N/A</v>
      </c>
      <c r="J200" t="e">
        <f t="shared" si="130"/>
        <v>#N/A</v>
      </c>
      <c r="K200" t="e">
        <f t="shared" si="131"/>
        <v>#N/A</v>
      </c>
      <c r="L200" t="e">
        <f t="shared" si="132"/>
        <v>#N/A</v>
      </c>
      <c r="M200" t="e">
        <f t="shared" si="133"/>
        <v>#N/A</v>
      </c>
      <c r="N200" t="e">
        <f t="shared" si="134"/>
        <v>#N/A</v>
      </c>
      <c r="O200" t="e">
        <f t="shared" si="135"/>
        <v>#N/A</v>
      </c>
      <c r="P200" t="e">
        <f t="shared" si="136"/>
        <v>#N/A</v>
      </c>
      <c r="Q200" t="e">
        <f t="shared" si="137"/>
        <v>#N/A</v>
      </c>
      <c r="R200" t="e">
        <f t="shared" si="138"/>
        <v>#N/A</v>
      </c>
      <c r="S200" t="e">
        <f t="shared" si="139"/>
        <v>#N/A</v>
      </c>
      <c r="T200" t="e">
        <f t="shared" si="140"/>
        <v>#N/A</v>
      </c>
      <c r="U200" t="e">
        <f t="shared" si="141"/>
        <v>#N/A</v>
      </c>
      <c r="V200" t="e">
        <f t="shared" si="142"/>
        <v>#N/A</v>
      </c>
      <c r="W200" t="e">
        <f t="shared" si="143"/>
        <v>#N/A</v>
      </c>
      <c r="X200" t="e">
        <f t="shared" si="144"/>
        <v>#N/A</v>
      </c>
      <c r="Y200" t="e">
        <f t="shared" si="145"/>
        <v>#N/A</v>
      </c>
      <c r="Z200" t="e">
        <f t="shared" si="146"/>
        <v>#N/A</v>
      </c>
      <c r="AA200" t="e">
        <f t="shared" si="147"/>
        <v>#N/A</v>
      </c>
      <c r="AB200" t="e">
        <f t="shared" si="148"/>
        <v>#N/A</v>
      </c>
      <c r="AC200" t="e">
        <f t="shared" si="149"/>
        <v>#N/A</v>
      </c>
      <c r="AD200" t="str">
        <f t="shared" si="150"/>
        <v>3150</v>
      </c>
      <c r="AE200">
        <f t="shared" si="151"/>
        <v>0.15986718638222663</v>
      </c>
      <c r="AF200">
        <f t="shared" si="152"/>
        <v>0.16910259007722139</v>
      </c>
      <c r="AG200" t="e">
        <f t="shared" si="153"/>
        <v>#N/A</v>
      </c>
      <c r="AH200" t="e">
        <f t="shared" si="154"/>
        <v>#N/A</v>
      </c>
      <c r="AI200" t="e">
        <f t="shared" si="155"/>
        <v>#N/A</v>
      </c>
      <c r="AJ200" t="e">
        <f t="shared" si="156"/>
        <v>#N/A</v>
      </c>
      <c r="AK200" t="e">
        <f t="shared" si="157"/>
        <v>#N/A</v>
      </c>
      <c r="AL200" t="e">
        <f t="shared" si="158"/>
        <v>#N/A</v>
      </c>
      <c r="AM200" t="e">
        <f t="shared" si="159"/>
        <v>#N/A</v>
      </c>
      <c r="AN200" t="e">
        <f t="shared" si="160"/>
        <v>#N/A</v>
      </c>
      <c r="AO200" t="e">
        <f t="shared" si="161"/>
        <v>#N/A</v>
      </c>
      <c r="AP200" t="e">
        <f t="shared" si="162"/>
        <v>#N/A</v>
      </c>
      <c r="AQ200" t="e">
        <f t="shared" si="163"/>
        <v>#N/A</v>
      </c>
      <c r="AR200" t="e">
        <f t="shared" si="164"/>
        <v>#N/A</v>
      </c>
      <c r="AS200" t="e">
        <f t="shared" si="165"/>
        <v>#N/A</v>
      </c>
      <c r="AT200" t="e">
        <f t="shared" si="166"/>
        <v>#N/A</v>
      </c>
      <c r="AU200" t="e">
        <f t="shared" si="167"/>
        <v>#N/A</v>
      </c>
    </row>
    <row r="201" spans="1:47" x14ac:dyDescent="0.3">
      <c r="A201" s="37" t="str">
        <f>日行情按到期月份分类!A201</f>
        <v>C95月</v>
      </c>
      <c r="B201" s="37" t="str">
        <f>日行情按到期月份分类!B201</f>
        <v>M1905-C-3200</v>
      </c>
      <c r="C201" s="37" t="str">
        <f>日行情按到期月份分类!C201</f>
        <v>豆粕期权M1905-C-3200</v>
      </c>
      <c r="D201" s="37">
        <f>日行情按到期月份分类!H201</f>
        <v>0.15467508345961573</v>
      </c>
      <c r="E201" s="37">
        <f>IFERROR(VLOOKUP(B201,yesterday!$A$12:$G$2950,7,FALSE),0)</f>
        <v>0.17042870070122179</v>
      </c>
      <c r="F201" t="e">
        <f t="shared" si="126"/>
        <v>#N/A</v>
      </c>
      <c r="G201" t="e">
        <f t="shared" si="127"/>
        <v>#N/A</v>
      </c>
      <c r="H201" t="e">
        <f t="shared" si="128"/>
        <v>#N/A</v>
      </c>
      <c r="I201" t="e">
        <f t="shared" si="129"/>
        <v>#N/A</v>
      </c>
      <c r="J201" t="e">
        <f t="shared" si="130"/>
        <v>#N/A</v>
      </c>
      <c r="K201" t="e">
        <f t="shared" si="131"/>
        <v>#N/A</v>
      </c>
      <c r="L201" t="e">
        <f t="shared" si="132"/>
        <v>#N/A</v>
      </c>
      <c r="M201" t="e">
        <f t="shared" si="133"/>
        <v>#N/A</v>
      </c>
      <c r="N201" t="e">
        <f t="shared" si="134"/>
        <v>#N/A</v>
      </c>
      <c r="O201" t="e">
        <f t="shared" si="135"/>
        <v>#N/A</v>
      </c>
      <c r="P201" t="e">
        <f t="shared" si="136"/>
        <v>#N/A</v>
      </c>
      <c r="Q201" t="e">
        <f t="shared" si="137"/>
        <v>#N/A</v>
      </c>
      <c r="R201" t="e">
        <f t="shared" si="138"/>
        <v>#N/A</v>
      </c>
      <c r="S201" t="e">
        <f t="shared" si="139"/>
        <v>#N/A</v>
      </c>
      <c r="T201" t="e">
        <f t="shared" si="140"/>
        <v>#N/A</v>
      </c>
      <c r="U201" t="e">
        <f t="shared" si="141"/>
        <v>#N/A</v>
      </c>
      <c r="V201" t="e">
        <f t="shared" si="142"/>
        <v>#N/A</v>
      </c>
      <c r="W201" t="e">
        <f t="shared" si="143"/>
        <v>#N/A</v>
      </c>
      <c r="X201" t="e">
        <f t="shared" si="144"/>
        <v>#N/A</v>
      </c>
      <c r="Y201" t="e">
        <f t="shared" si="145"/>
        <v>#N/A</v>
      </c>
      <c r="Z201" t="e">
        <f t="shared" si="146"/>
        <v>#N/A</v>
      </c>
      <c r="AA201" t="e">
        <f t="shared" si="147"/>
        <v>#N/A</v>
      </c>
      <c r="AB201" t="e">
        <f t="shared" si="148"/>
        <v>#N/A</v>
      </c>
      <c r="AC201" t="e">
        <f t="shared" si="149"/>
        <v>#N/A</v>
      </c>
      <c r="AD201" t="str">
        <f t="shared" si="150"/>
        <v>3200</v>
      </c>
      <c r="AE201">
        <f t="shared" si="151"/>
        <v>0.15467508345961573</v>
      </c>
      <c r="AF201">
        <f t="shared" si="152"/>
        <v>0.17042870070122179</v>
      </c>
      <c r="AG201" t="e">
        <f t="shared" si="153"/>
        <v>#N/A</v>
      </c>
      <c r="AH201" t="e">
        <f t="shared" si="154"/>
        <v>#N/A</v>
      </c>
      <c r="AI201" t="e">
        <f t="shared" si="155"/>
        <v>#N/A</v>
      </c>
      <c r="AJ201" t="e">
        <f t="shared" si="156"/>
        <v>#N/A</v>
      </c>
      <c r="AK201" t="e">
        <f t="shared" si="157"/>
        <v>#N/A</v>
      </c>
      <c r="AL201" t="e">
        <f t="shared" si="158"/>
        <v>#N/A</v>
      </c>
      <c r="AM201" t="e">
        <f t="shared" si="159"/>
        <v>#N/A</v>
      </c>
      <c r="AN201" t="e">
        <f t="shared" si="160"/>
        <v>#N/A</v>
      </c>
      <c r="AO201" t="e">
        <f t="shared" si="161"/>
        <v>#N/A</v>
      </c>
      <c r="AP201" t="e">
        <f t="shared" si="162"/>
        <v>#N/A</v>
      </c>
      <c r="AQ201" t="e">
        <f t="shared" si="163"/>
        <v>#N/A</v>
      </c>
      <c r="AR201" t="e">
        <f t="shared" si="164"/>
        <v>#N/A</v>
      </c>
      <c r="AS201" t="e">
        <f t="shared" si="165"/>
        <v>#N/A</v>
      </c>
      <c r="AT201" t="e">
        <f t="shared" si="166"/>
        <v>#N/A</v>
      </c>
      <c r="AU201" t="e">
        <f t="shared" si="167"/>
        <v>#N/A</v>
      </c>
    </row>
    <row r="202" spans="1:47" x14ac:dyDescent="0.3">
      <c r="A202" s="37" t="str">
        <f>日行情按到期月份分类!A202</f>
        <v>C95月</v>
      </c>
      <c r="B202" s="37" t="str">
        <f>日行情按到期月份分类!B202</f>
        <v>M1905-C-3250</v>
      </c>
      <c r="C202" s="37" t="str">
        <f>日行情按到期月份分类!C202</f>
        <v>豆粕期权M1905-C-3250</v>
      </c>
      <c r="D202" s="37">
        <f>日行情按到期月份分类!H202</f>
        <v>0.16117099002368745</v>
      </c>
      <c r="E202" s="37">
        <f>IFERROR(VLOOKUP(B202,yesterday!$A$12:$G$2950,7,FALSE),0)</f>
        <v>0.17158967706970868</v>
      </c>
      <c r="F202" t="e">
        <f t="shared" si="126"/>
        <v>#N/A</v>
      </c>
      <c r="G202" t="e">
        <f t="shared" si="127"/>
        <v>#N/A</v>
      </c>
      <c r="H202" t="e">
        <f t="shared" si="128"/>
        <v>#N/A</v>
      </c>
      <c r="I202" t="e">
        <f t="shared" si="129"/>
        <v>#N/A</v>
      </c>
      <c r="J202" t="e">
        <f t="shared" si="130"/>
        <v>#N/A</v>
      </c>
      <c r="K202" t="e">
        <f t="shared" si="131"/>
        <v>#N/A</v>
      </c>
      <c r="L202" t="e">
        <f t="shared" si="132"/>
        <v>#N/A</v>
      </c>
      <c r="M202" t="e">
        <f t="shared" si="133"/>
        <v>#N/A</v>
      </c>
      <c r="N202" t="e">
        <f t="shared" si="134"/>
        <v>#N/A</v>
      </c>
      <c r="O202" t="e">
        <f t="shared" si="135"/>
        <v>#N/A</v>
      </c>
      <c r="P202" t="e">
        <f t="shared" si="136"/>
        <v>#N/A</v>
      </c>
      <c r="Q202" t="e">
        <f t="shared" si="137"/>
        <v>#N/A</v>
      </c>
      <c r="R202" t="e">
        <f t="shared" si="138"/>
        <v>#N/A</v>
      </c>
      <c r="S202" t="e">
        <f t="shared" si="139"/>
        <v>#N/A</v>
      </c>
      <c r="T202" t="e">
        <f t="shared" si="140"/>
        <v>#N/A</v>
      </c>
      <c r="U202" t="e">
        <f t="shared" si="141"/>
        <v>#N/A</v>
      </c>
      <c r="V202" t="e">
        <f t="shared" si="142"/>
        <v>#N/A</v>
      </c>
      <c r="W202" t="e">
        <f t="shared" si="143"/>
        <v>#N/A</v>
      </c>
      <c r="X202" t="e">
        <f t="shared" si="144"/>
        <v>#N/A</v>
      </c>
      <c r="Y202" t="e">
        <f t="shared" si="145"/>
        <v>#N/A</v>
      </c>
      <c r="Z202" t="e">
        <f t="shared" si="146"/>
        <v>#N/A</v>
      </c>
      <c r="AA202" t="e">
        <f t="shared" si="147"/>
        <v>#N/A</v>
      </c>
      <c r="AB202" t="e">
        <f t="shared" si="148"/>
        <v>#N/A</v>
      </c>
      <c r="AC202" t="e">
        <f t="shared" si="149"/>
        <v>#N/A</v>
      </c>
      <c r="AD202" t="str">
        <f t="shared" si="150"/>
        <v>3250</v>
      </c>
      <c r="AE202">
        <f t="shared" si="151"/>
        <v>0.16117099002368745</v>
      </c>
      <c r="AF202">
        <f t="shared" si="152"/>
        <v>0.17158967706970868</v>
      </c>
      <c r="AG202" t="e">
        <f t="shared" si="153"/>
        <v>#N/A</v>
      </c>
      <c r="AH202" t="e">
        <f t="shared" si="154"/>
        <v>#N/A</v>
      </c>
      <c r="AI202" t="e">
        <f t="shared" si="155"/>
        <v>#N/A</v>
      </c>
      <c r="AJ202" t="e">
        <f t="shared" si="156"/>
        <v>#N/A</v>
      </c>
      <c r="AK202" t="e">
        <f t="shared" si="157"/>
        <v>#N/A</v>
      </c>
      <c r="AL202" t="e">
        <f t="shared" si="158"/>
        <v>#N/A</v>
      </c>
      <c r="AM202" t="e">
        <f t="shared" si="159"/>
        <v>#N/A</v>
      </c>
      <c r="AN202" t="e">
        <f t="shared" si="160"/>
        <v>#N/A</v>
      </c>
      <c r="AO202" t="e">
        <f t="shared" si="161"/>
        <v>#N/A</v>
      </c>
      <c r="AP202" t="e">
        <f t="shared" si="162"/>
        <v>#N/A</v>
      </c>
      <c r="AQ202" t="e">
        <f t="shared" si="163"/>
        <v>#N/A</v>
      </c>
      <c r="AR202" t="e">
        <f t="shared" si="164"/>
        <v>#N/A</v>
      </c>
      <c r="AS202" t="e">
        <f t="shared" si="165"/>
        <v>#N/A</v>
      </c>
      <c r="AT202" t="e">
        <f t="shared" si="166"/>
        <v>#N/A</v>
      </c>
      <c r="AU202" t="e">
        <f t="shared" si="167"/>
        <v>#N/A</v>
      </c>
    </row>
    <row r="203" spans="1:47" x14ac:dyDescent="0.3">
      <c r="A203" s="37" t="str">
        <f>日行情按到期月份分类!A203</f>
        <v>P95月</v>
      </c>
      <c r="B203" s="37" t="str">
        <f>日行情按到期月份分类!B203</f>
        <v>M1905-P-2550</v>
      </c>
      <c r="C203" s="37" t="str">
        <f>日行情按到期月份分类!C203</f>
        <v>豆粕期权M1905-P-2550</v>
      </c>
      <c r="D203" s="37">
        <f>日行情按到期月份分类!H203</f>
        <v>0.15102359284013508</v>
      </c>
      <c r="E203" s="37">
        <f>IFERROR(VLOOKUP(B203,yesterday!$A$12:$G$2950,7,FALSE),0)</f>
        <v>0.14696029475942254</v>
      </c>
      <c r="F203" t="e">
        <f t="shared" si="126"/>
        <v>#N/A</v>
      </c>
      <c r="G203" t="e">
        <f t="shared" si="127"/>
        <v>#N/A</v>
      </c>
      <c r="H203" t="e">
        <f t="shared" si="128"/>
        <v>#N/A</v>
      </c>
      <c r="I203" t="e">
        <f t="shared" si="129"/>
        <v>#N/A</v>
      </c>
      <c r="J203" t="e">
        <f t="shared" si="130"/>
        <v>#N/A</v>
      </c>
      <c r="K203" t="e">
        <f t="shared" si="131"/>
        <v>#N/A</v>
      </c>
      <c r="L203" t="e">
        <f t="shared" si="132"/>
        <v>#N/A</v>
      </c>
      <c r="M203" t="e">
        <f t="shared" si="133"/>
        <v>#N/A</v>
      </c>
      <c r="N203" t="e">
        <f t="shared" si="134"/>
        <v>#N/A</v>
      </c>
      <c r="O203" t="e">
        <f t="shared" si="135"/>
        <v>#N/A</v>
      </c>
      <c r="P203" t="e">
        <f t="shared" si="136"/>
        <v>#N/A</v>
      </c>
      <c r="Q203" t="e">
        <f t="shared" si="137"/>
        <v>#N/A</v>
      </c>
      <c r="R203" t="e">
        <f t="shared" si="138"/>
        <v>#N/A</v>
      </c>
      <c r="S203" t="e">
        <f t="shared" si="139"/>
        <v>#N/A</v>
      </c>
      <c r="T203" t="e">
        <f t="shared" si="140"/>
        <v>#N/A</v>
      </c>
      <c r="U203" t="e">
        <f t="shared" si="141"/>
        <v>#N/A</v>
      </c>
      <c r="V203" t="e">
        <f t="shared" si="142"/>
        <v>#N/A</v>
      </c>
      <c r="W203" t="e">
        <f t="shared" si="143"/>
        <v>#N/A</v>
      </c>
      <c r="X203" t="e">
        <f t="shared" si="144"/>
        <v>#N/A</v>
      </c>
      <c r="Y203" t="e">
        <f t="shared" si="145"/>
        <v>#N/A</v>
      </c>
      <c r="Z203" t="e">
        <f t="shared" si="146"/>
        <v>#N/A</v>
      </c>
      <c r="AA203" t="e">
        <f t="shared" si="147"/>
        <v>#N/A</v>
      </c>
      <c r="AB203" t="e">
        <f t="shared" si="148"/>
        <v>#N/A</v>
      </c>
      <c r="AC203" t="e">
        <f t="shared" si="149"/>
        <v>#N/A</v>
      </c>
      <c r="AD203" t="e">
        <f t="shared" si="150"/>
        <v>#N/A</v>
      </c>
      <c r="AE203" t="e">
        <f t="shared" si="151"/>
        <v>#N/A</v>
      </c>
      <c r="AF203" t="e">
        <f t="shared" si="152"/>
        <v>#N/A</v>
      </c>
      <c r="AG203" t="str">
        <f t="shared" si="153"/>
        <v>2550</v>
      </c>
      <c r="AH203">
        <f t="shared" si="154"/>
        <v>0.15102359284013508</v>
      </c>
      <c r="AI203">
        <f t="shared" si="155"/>
        <v>0.14696029475942254</v>
      </c>
      <c r="AJ203" t="e">
        <f t="shared" si="156"/>
        <v>#N/A</v>
      </c>
      <c r="AK203" t="e">
        <f t="shared" si="157"/>
        <v>#N/A</v>
      </c>
      <c r="AL203" t="e">
        <f t="shared" si="158"/>
        <v>#N/A</v>
      </c>
      <c r="AM203" t="e">
        <f t="shared" si="159"/>
        <v>#N/A</v>
      </c>
      <c r="AN203" t="e">
        <f t="shared" si="160"/>
        <v>#N/A</v>
      </c>
      <c r="AO203" t="e">
        <f t="shared" si="161"/>
        <v>#N/A</v>
      </c>
      <c r="AP203" t="e">
        <f t="shared" si="162"/>
        <v>#N/A</v>
      </c>
      <c r="AQ203" t="e">
        <f t="shared" si="163"/>
        <v>#N/A</v>
      </c>
      <c r="AR203" t="e">
        <f t="shared" si="164"/>
        <v>#N/A</v>
      </c>
      <c r="AS203" t="e">
        <f t="shared" si="165"/>
        <v>#N/A</v>
      </c>
      <c r="AT203" t="e">
        <f t="shared" si="166"/>
        <v>#N/A</v>
      </c>
      <c r="AU203" t="e">
        <f t="shared" si="167"/>
        <v>#N/A</v>
      </c>
    </row>
    <row r="204" spans="1:47" x14ac:dyDescent="0.3">
      <c r="A204" s="37" t="str">
        <f>日行情按到期月份分类!A204</f>
        <v>P95月</v>
      </c>
      <c r="B204" s="37" t="str">
        <f>日行情按到期月份分类!B204</f>
        <v>M1905-P-2600</v>
      </c>
      <c r="C204" s="37" t="str">
        <f>日行情按到期月份分类!C204</f>
        <v>豆粕期权M1905-P-2600</v>
      </c>
      <c r="D204" s="37">
        <f>日行情按到期月份分类!H204</f>
        <v>0.14857539778113366</v>
      </c>
      <c r="E204" s="37">
        <f>IFERROR(VLOOKUP(B204,yesterday!$A$12:$G$2950,7,FALSE),0)</f>
        <v>0.14430044413596393</v>
      </c>
      <c r="F204" t="e">
        <f t="shared" si="126"/>
        <v>#N/A</v>
      </c>
      <c r="G204" t="e">
        <f t="shared" si="127"/>
        <v>#N/A</v>
      </c>
      <c r="H204" t="e">
        <f t="shared" si="128"/>
        <v>#N/A</v>
      </c>
      <c r="I204" t="e">
        <f t="shared" si="129"/>
        <v>#N/A</v>
      </c>
      <c r="J204" t="e">
        <f t="shared" si="130"/>
        <v>#N/A</v>
      </c>
      <c r="K204" t="e">
        <f t="shared" si="131"/>
        <v>#N/A</v>
      </c>
      <c r="L204" t="e">
        <f t="shared" si="132"/>
        <v>#N/A</v>
      </c>
      <c r="M204" t="e">
        <f t="shared" si="133"/>
        <v>#N/A</v>
      </c>
      <c r="N204" t="e">
        <f t="shared" si="134"/>
        <v>#N/A</v>
      </c>
      <c r="O204" t="e">
        <f t="shared" si="135"/>
        <v>#N/A</v>
      </c>
      <c r="P204" t="e">
        <f t="shared" si="136"/>
        <v>#N/A</v>
      </c>
      <c r="Q204" t="e">
        <f t="shared" si="137"/>
        <v>#N/A</v>
      </c>
      <c r="R204" t="e">
        <f t="shared" si="138"/>
        <v>#N/A</v>
      </c>
      <c r="S204" t="e">
        <f t="shared" si="139"/>
        <v>#N/A</v>
      </c>
      <c r="T204" t="e">
        <f t="shared" si="140"/>
        <v>#N/A</v>
      </c>
      <c r="U204" t="e">
        <f t="shared" si="141"/>
        <v>#N/A</v>
      </c>
      <c r="V204" t="e">
        <f t="shared" si="142"/>
        <v>#N/A</v>
      </c>
      <c r="W204" t="e">
        <f t="shared" si="143"/>
        <v>#N/A</v>
      </c>
      <c r="X204" t="e">
        <f t="shared" si="144"/>
        <v>#N/A</v>
      </c>
      <c r="Y204" t="e">
        <f t="shared" si="145"/>
        <v>#N/A</v>
      </c>
      <c r="Z204" t="e">
        <f t="shared" si="146"/>
        <v>#N/A</v>
      </c>
      <c r="AA204" t="e">
        <f t="shared" si="147"/>
        <v>#N/A</v>
      </c>
      <c r="AB204" t="e">
        <f t="shared" si="148"/>
        <v>#N/A</v>
      </c>
      <c r="AC204" t="e">
        <f t="shared" si="149"/>
        <v>#N/A</v>
      </c>
      <c r="AD204" t="e">
        <f t="shared" si="150"/>
        <v>#N/A</v>
      </c>
      <c r="AE204" t="e">
        <f t="shared" si="151"/>
        <v>#N/A</v>
      </c>
      <c r="AF204" t="e">
        <f t="shared" si="152"/>
        <v>#N/A</v>
      </c>
      <c r="AG204" t="str">
        <f t="shared" si="153"/>
        <v>2600</v>
      </c>
      <c r="AH204">
        <f t="shared" si="154"/>
        <v>0.14857539778113366</v>
      </c>
      <c r="AI204">
        <f t="shared" si="155"/>
        <v>0.14430044413596393</v>
      </c>
      <c r="AJ204" t="e">
        <f t="shared" si="156"/>
        <v>#N/A</v>
      </c>
      <c r="AK204" t="e">
        <f t="shared" si="157"/>
        <v>#N/A</v>
      </c>
      <c r="AL204" t="e">
        <f t="shared" si="158"/>
        <v>#N/A</v>
      </c>
      <c r="AM204" t="e">
        <f t="shared" si="159"/>
        <v>#N/A</v>
      </c>
      <c r="AN204" t="e">
        <f t="shared" si="160"/>
        <v>#N/A</v>
      </c>
      <c r="AO204" t="e">
        <f t="shared" si="161"/>
        <v>#N/A</v>
      </c>
      <c r="AP204" t="e">
        <f t="shared" si="162"/>
        <v>#N/A</v>
      </c>
      <c r="AQ204" t="e">
        <f t="shared" si="163"/>
        <v>#N/A</v>
      </c>
      <c r="AR204" t="e">
        <f t="shared" si="164"/>
        <v>#N/A</v>
      </c>
      <c r="AS204" t="e">
        <f t="shared" si="165"/>
        <v>#N/A</v>
      </c>
      <c r="AT204" t="e">
        <f t="shared" si="166"/>
        <v>#N/A</v>
      </c>
      <c r="AU204" t="e">
        <f t="shared" si="167"/>
        <v>#N/A</v>
      </c>
    </row>
    <row r="205" spans="1:47" x14ac:dyDescent="0.3">
      <c r="A205" s="37" t="str">
        <f>日行情按到期月份分类!A205</f>
        <v>P95月</v>
      </c>
      <c r="B205" s="37" t="str">
        <f>日行情按到期月份分类!B205</f>
        <v>M1905-P-2650</v>
      </c>
      <c r="C205" s="37" t="str">
        <f>日行情按到期月份分类!C205</f>
        <v>豆粕期权M1905-P-2650</v>
      </c>
      <c r="D205" s="37">
        <f>日行情按到期月份分类!H205</f>
        <v>0.14838454418569805</v>
      </c>
      <c r="E205" s="37">
        <f>IFERROR(VLOOKUP(B205,yesterday!$A$12:$G$2950,7,FALSE),0)</f>
        <v>0.14357648793041708</v>
      </c>
      <c r="F205" t="e">
        <f t="shared" si="126"/>
        <v>#N/A</v>
      </c>
      <c r="G205" t="e">
        <f t="shared" si="127"/>
        <v>#N/A</v>
      </c>
      <c r="H205" t="e">
        <f t="shared" si="128"/>
        <v>#N/A</v>
      </c>
      <c r="I205" t="e">
        <f t="shared" si="129"/>
        <v>#N/A</v>
      </c>
      <c r="J205" t="e">
        <f t="shared" si="130"/>
        <v>#N/A</v>
      </c>
      <c r="K205" t="e">
        <f t="shared" si="131"/>
        <v>#N/A</v>
      </c>
      <c r="L205" t="e">
        <f t="shared" si="132"/>
        <v>#N/A</v>
      </c>
      <c r="M205" t="e">
        <f t="shared" si="133"/>
        <v>#N/A</v>
      </c>
      <c r="N205" t="e">
        <f t="shared" si="134"/>
        <v>#N/A</v>
      </c>
      <c r="O205" t="e">
        <f t="shared" si="135"/>
        <v>#N/A</v>
      </c>
      <c r="P205" t="e">
        <f t="shared" si="136"/>
        <v>#N/A</v>
      </c>
      <c r="Q205" t="e">
        <f t="shared" si="137"/>
        <v>#N/A</v>
      </c>
      <c r="R205" t="e">
        <f t="shared" si="138"/>
        <v>#N/A</v>
      </c>
      <c r="S205" t="e">
        <f t="shared" si="139"/>
        <v>#N/A</v>
      </c>
      <c r="T205" t="e">
        <f t="shared" si="140"/>
        <v>#N/A</v>
      </c>
      <c r="U205" t="e">
        <f t="shared" si="141"/>
        <v>#N/A</v>
      </c>
      <c r="V205" t="e">
        <f t="shared" si="142"/>
        <v>#N/A</v>
      </c>
      <c r="W205" t="e">
        <f t="shared" si="143"/>
        <v>#N/A</v>
      </c>
      <c r="X205" t="e">
        <f t="shared" si="144"/>
        <v>#N/A</v>
      </c>
      <c r="Y205" t="e">
        <f t="shared" si="145"/>
        <v>#N/A</v>
      </c>
      <c r="Z205" t="e">
        <f t="shared" si="146"/>
        <v>#N/A</v>
      </c>
      <c r="AA205" t="e">
        <f t="shared" si="147"/>
        <v>#N/A</v>
      </c>
      <c r="AB205" t="e">
        <f t="shared" si="148"/>
        <v>#N/A</v>
      </c>
      <c r="AC205" t="e">
        <f t="shared" si="149"/>
        <v>#N/A</v>
      </c>
      <c r="AD205" t="e">
        <f t="shared" si="150"/>
        <v>#N/A</v>
      </c>
      <c r="AE205" t="e">
        <f t="shared" si="151"/>
        <v>#N/A</v>
      </c>
      <c r="AF205" t="e">
        <f t="shared" si="152"/>
        <v>#N/A</v>
      </c>
      <c r="AG205" t="str">
        <f t="shared" si="153"/>
        <v>2650</v>
      </c>
      <c r="AH205">
        <f t="shared" si="154"/>
        <v>0.14838454418569805</v>
      </c>
      <c r="AI205">
        <f t="shared" si="155"/>
        <v>0.14357648793041708</v>
      </c>
      <c r="AJ205" t="e">
        <f t="shared" si="156"/>
        <v>#N/A</v>
      </c>
      <c r="AK205" t="e">
        <f t="shared" si="157"/>
        <v>#N/A</v>
      </c>
      <c r="AL205" t="e">
        <f t="shared" si="158"/>
        <v>#N/A</v>
      </c>
      <c r="AM205" t="e">
        <f t="shared" si="159"/>
        <v>#N/A</v>
      </c>
      <c r="AN205" t="e">
        <f t="shared" si="160"/>
        <v>#N/A</v>
      </c>
      <c r="AO205" t="e">
        <f t="shared" si="161"/>
        <v>#N/A</v>
      </c>
      <c r="AP205" t="e">
        <f t="shared" si="162"/>
        <v>#N/A</v>
      </c>
      <c r="AQ205" t="e">
        <f t="shared" si="163"/>
        <v>#N/A</v>
      </c>
      <c r="AR205" t="e">
        <f t="shared" si="164"/>
        <v>#N/A</v>
      </c>
      <c r="AS205" t="e">
        <f t="shared" si="165"/>
        <v>#N/A</v>
      </c>
      <c r="AT205" t="e">
        <f t="shared" si="166"/>
        <v>#N/A</v>
      </c>
      <c r="AU205" t="e">
        <f t="shared" si="167"/>
        <v>#N/A</v>
      </c>
    </row>
    <row r="206" spans="1:47" x14ac:dyDescent="0.3">
      <c r="A206" s="37" t="str">
        <f>日行情按到期月份分类!A206</f>
        <v>P95月</v>
      </c>
      <c r="B206" s="37" t="str">
        <f>日行情按到期月份分类!B206</f>
        <v>M1905-P-2700</v>
      </c>
      <c r="C206" s="37" t="str">
        <f>日行情按到期月份分类!C206</f>
        <v>豆粕期权M1905-P-2700</v>
      </c>
      <c r="D206" s="37">
        <f>日行情按到期月份分类!H206</f>
        <v>0.15060543750010436</v>
      </c>
      <c r="E206" s="37">
        <f>IFERROR(VLOOKUP(B206,yesterday!$A$12:$G$2950,7,FALSE),0)</f>
        <v>0.14432632738824935</v>
      </c>
      <c r="F206" t="e">
        <f t="shared" si="126"/>
        <v>#N/A</v>
      </c>
      <c r="G206" t="e">
        <f t="shared" si="127"/>
        <v>#N/A</v>
      </c>
      <c r="H206" t="e">
        <f t="shared" si="128"/>
        <v>#N/A</v>
      </c>
      <c r="I206" t="e">
        <f t="shared" si="129"/>
        <v>#N/A</v>
      </c>
      <c r="J206" t="e">
        <f t="shared" si="130"/>
        <v>#N/A</v>
      </c>
      <c r="K206" t="e">
        <f t="shared" si="131"/>
        <v>#N/A</v>
      </c>
      <c r="L206" t="e">
        <f t="shared" si="132"/>
        <v>#N/A</v>
      </c>
      <c r="M206" t="e">
        <f t="shared" si="133"/>
        <v>#N/A</v>
      </c>
      <c r="N206" t="e">
        <f t="shared" si="134"/>
        <v>#N/A</v>
      </c>
      <c r="O206" t="e">
        <f t="shared" si="135"/>
        <v>#N/A</v>
      </c>
      <c r="P206" t="e">
        <f t="shared" si="136"/>
        <v>#N/A</v>
      </c>
      <c r="Q206" t="e">
        <f t="shared" si="137"/>
        <v>#N/A</v>
      </c>
      <c r="R206" t="e">
        <f t="shared" si="138"/>
        <v>#N/A</v>
      </c>
      <c r="S206" t="e">
        <f t="shared" si="139"/>
        <v>#N/A</v>
      </c>
      <c r="T206" t="e">
        <f t="shared" si="140"/>
        <v>#N/A</v>
      </c>
      <c r="U206" t="e">
        <f t="shared" si="141"/>
        <v>#N/A</v>
      </c>
      <c r="V206" t="e">
        <f t="shared" si="142"/>
        <v>#N/A</v>
      </c>
      <c r="W206" t="e">
        <f t="shared" si="143"/>
        <v>#N/A</v>
      </c>
      <c r="X206" t="e">
        <f t="shared" si="144"/>
        <v>#N/A</v>
      </c>
      <c r="Y206" t="e">
        <f t="shared" si="145"/>
        <v>#N/A</v>
      </c>
      <c r="Z206" t="e">
        <f t="shared" si="146"/>
        <v>#N/A</v>
      </c>
      <c r="AA206" t="e">
        <f t="shared" si="147"/>
        <v>#N/A</v>
      </c>
      <c r="AB206" t="e">
        <f t="shared" si="148"/>
        <v>#N/A</v>
      </c>
      <c r="AC206" t="e">
        <f t="shared" si="149"/>
        <v>#N/A</v>
      </c>
      <c r="AD206" t="e">
        <f t="shared" si="150"/>
        <v>#N/A</v>
      </c>
      <c r="AE206" t="e">
        <f t="shared" si="151"/>
        <v>#N/A</v>
      </c>
      <c r="AF206" t="e">
        <f t="shared" si="152"/>
        <v>#N/A</v>
      </c>
      <c r="AG206" t="str">
        <f t="shared" si="153"/>
        <v>2700</v>
      </c>
      <c r="AH206">
        <f t="shared" si="154"/>
        <v>0.15060543750010436</v>
      </c>
      <c r="AI206">
        <f t="shared" si="155"/>
        <v>0.14432632738824935</v>
      </c>
      <c r="AJ206" t="e">
        <f t="shared" si="156"/>
        <v>#N/A</v>
      </c>
      <c r="AK206" t="e">
        <f t="shared" si="157"/>
        <v>#N/A</v>
      </c>
      <c r="AL206" t="e">
        <f t="shared" si="158"/>
        <v>#N/A</v>
      </c>
      <c r="AM206" t="e">
        <f t="shared" si="159"/>
        <v>#N/A</v>
      </c>
      <c r="AN206" t="e">
        <f t="shared" si="160"/>
        <v>#N/A</v>
      </c>
      <c r="AO206" t="e">
        <f t="shared" si="161"/>
        <v>#N/A</v>
      </c>
      <c r="AP206" t="e">
        <f t="shared" si="162"/>
        <v>#N/A</v>
      </c>
      <c r="AQ206" t="e">
        <f t="shared" si="163"/>
        <v>#N/A</v>
      </c>
      <c r="AR206" t="e">
        <f t="shared" si="164"/>
        <v>#N/A</v>
      </c>
      <c r="AS206" t="e">
        <f t="shared" si="165"/>
        <v>#N/A</v>
      </c>
      <c r="AT206" t="e">
        <f t="shared" si="166"/>
        <v>#N/A</v>
      </c>
      <c r="AU206" t="e">
        <f t="shared" si="167"/>
        <v>#N/A</v>
      </c>
    </row>
    <row r="207" spans="1:47" x14ac:dyDescent="0.3">
      <c r="A207" s="37" t="str">
        <f>日行情按到期月份分类!A207</f>
        <v>P95月</v>
      </c>
      <c r="B207" s="37" t="str">
        <f>日行情按到期月份分类!B207</f>
        <v>M1905-P-2750</v>
      </c>
      <c r="C207" s="37" t="str">
        <f>日行情按到期月份分类!C207</f>
        <v>豆粕期权M1905-P-2750</v>
      </c>
      <c r="D207" s="37">
        <f>日行情按到期月份分类!H207</f>
        <v>0.14796749152883887</v>
      </c>
      <c r="E207" s="37">
        <f>IFERROR(VLOOKUP(B207,yesterday!$A$12:$G$2950,7,FALSE),0)</f>
        <v>0.14580007834825665</v>
      </c>
      <c r="F207" t="e">
        <f t="shared" si="126"/>
        <v>#N/A</v>
      </c>
      <c r="G207" t="e">
        <f t="shared" si="127"/>
        <v>#N/A</v>
      </c>
      <c r="H207" t="e">
        <f t="shared" si="128"/>
        <v>#N/A</v>
      </c>
      <c r="I207" t="e">
        <f t="shared" si="129"/>
        <v>#N/A</v>
      </c>
      <c r="J207" t="e">
        <f t="shared" si="130"/>
        <v>#N/A</v>
      </c>
      <c r="K207" t="e">
        <f t="shared" si="131"/>
        <v>#N/A</v>
      </c>
      <c r="L207" t="e">
        <f t="shared" si="132"/>
        <v>#N/A</v>
      </c>
      <c r="M207" t="e">
        <f t="shared" si="133"/>
        <v>#N/A</v>
      </c>
      <c r="N207" t="e">
        <f t="shared" si="134"/>
        <v>#N/A</v>
      </c>
      <c r="O207" t="e">
        <f t="shared" si="135"/>
        <v>#N/A</v>
      </c>
      <c r="P207" t="e">
        <f t="shared" si="136"/>
        <v>#N/A</v>
      </c>
      <c r="Q207" t="e">
        <f t="shared" si="137"/>
        <v>#N/A</v>
      </c>
      <c r="R207" t="e">
        <f t="shared" si="138"/>
        <v>#N/A</v>
      </c>
      <c r="S207" t="e">
        <f t="shared" si="139"/>
        <v>#N/A</v>
      </c>
      <c r="T207" t="e">
        <f t="shared" si="140"/>
        <v>#N/A</v>
      </c>
      <c r="U207" t="e">
        <f t="shared" si="141"/>
        <v>#N/A</v>
      </c>
      <c r="V207" t="e">
        <f t="shared" si="142"/>
        <v>#N/A</v>
      </c>
      <c r="W207" t="e">
        <f t="shared" si="143"/>
        <v>#N/A</v>
      </c>
      <c r="X207" t="e">
        <f t="shared" si="144"/>
        <v>#N/A</v>
      </c>
      <c r="Y207" t="e">
        <f t="shared" si="145"/>
        <v>#N/A</v>
      </c>
      <c r="Z207" t="e">
        <f t="shared" si="146"/>
        <v>#N/A</v>
      </c>
      <c r="AA207" t="e">
        <f t="shared" si="147"/>
        <v>#N/A</v>
      </c>
      <c r="AB207" t="e">
        <f t="shared" si="148"/>
        <v>#N/A</v>
      </c>
      <c r="AC207" t="e">
        <f t="shared" si="149"/>
        <v>#N/A</v>
      </c>
      <c r="AD207" t="e">
        <f t="shared" si="150"/>
        <v>#N/A</v>
      </c>
      <c r="AE207" t="e">
        <f t="shared" si="151"/>
        <v>#N/A</v>
      </c>
      <c r="AF207" t="e">
        <f t="shared" si="152"/>
        <v>#N/A</v>
      </c>
      <c r="AG207" t="str">
        <f t="shared" si="153"/>
        <v>2750</v>
      </c>
      <c r="AH207">
        <f t="shared" si="154"/>
        <v>0.14796749152883887</v>
      </c>
      <c r="AI207">
        <f t="shared" si="155"/>
        <v>0.14580007834825665</v>
      </c>
      <c r="AJ207" t="e">
        <f t="shared" si="156"/>
        <v>#N/A</v>
      </c>
      <c r="AK207" t="e">
        <f t="shared" si="157"/>
        <v>#N/A</v>
      </c>
      <c r="AL207" t="e">
        <f t="shared" si="158"/>
        <v>#N/A</v>
      </c>
      <c r="AM207" t="e">
        <f t="shared" si="159"/>
        <v>#N/A</v>
      </c>
      <c r="AN207" t="e">
        <f t="shared" si="160"/>
        <v>#N/A</v>
      </c>
      <c r="AO207" t="e">
        <f t="shared" si="161"/>
        <v>#N/A</v>
      </c>
      <c r="AP207" t="e">
        <f t="shared" si="162"/>
        <v>#N/A</v>
      </c>
      <c r="AQ207" t="e">
        <f t="shared" si="163"/>
        <v>#N/A</v>
      </c>
      <c r="AR207" t="e">
        <f t="shared" si="164"/>
        <v>#N/A</v>
      </c>
      <c r="AS207" t="e">
        <f t="shared" si="165"/>
        <v>#N/A</v>
      </c>
      <c r="AT207" t="e">
        <f t="shared" si="166"/>
        <v>#N/A</v>
      </c>
      <c r="AU207" t="e">
        <f t="shared" si="167"/>
        <v>#N/A</v>
      </c>
    </row>
    <row r="208" spans="1:47" x14ac:dyDescent="0.3">
      <c r="A208" s="37" t="str">
        <f>日行情按到期月份分类!A208</f>
        <v>P95月</v>
      </c>
      <c r="B208" s="37" t="str">
        <f>日行情按到期月份分类!B208</f>
        <v>M1905-P-2800</v>
      </c>
      <c r="C208" s="37" t="str">
        <f>日行情按到期月份分类!C208</f>
        <v>豆粕期权M1905-P-2800</v>
      </c>
      <c r="D208" s="37">
        <f>日行情按到期月份分类!H208</f>
        <v>0.14825186457812786</v>
      </c>
      <c r="E208" s="37">
        <f>IFERROR(VLOOKUP(B208,yesterday!$A$12:$G$2950,7,FALSE),0)</f>
        <v>0.1467490862286836</v>
      </c>
      <c r="F208" t="e">
        <f t="shared" si="126"/>
        <v>#N/A</v>
      </c>
      <c r="G208" t="e">
        <f t="shared" si="127"/>
        <v>#N/A</v>
      </c>
      <c r="H208" t="e">
        <f t="shared" si="128"/>
        <v>#N/A</v>
      </c>
      <c r="I208" t="e">
        <f t="shared" si="129"/>
        <v>#N/A</v>
      </c>
      <c r="J208" t="e">
        <f t="shared" si="130"/>
        <v>#N/A</v>
      </c>
      <c r="K208" t="e">
        <f t="shared" si="131"/>
        <v>#N/A</v>
      </c>
      <c r="L208" t="e">
        <f t="shared" si="132"/>
        <v>#N/A</v>
      </c>
      <c r="M208" t="e">
        <f t="shared" si="133"/>
        <v>#N/A</v>
      </c>
      <c r="N208" t="e">
        <f t="shared" si="134"/>
        <v>#N/A</v>
      </c>
      <c r="O208" t="e">
        <f t="shared" si="135"/>
        <v>#N/A</v>
      </c>
      <c r="P208" t="e">
        <f t="shared" si="136"/>
        <v>#N/A</v>
      </c>
      <c r="Q208" t="e">
        <f t="shared" si="137"/>
        <v>#N/A</v>
      </c>
      <c r="R208" t="e">
        <f t="shared" si="138"/>
        <v>#N/A</v>
      </c>
      <c r="S208" t="e">
        <f t="shared" si="139"/>
        <v>#N/A</v>
      </c>
      <c r="T208" t="e">
        <f t="shared" si="140"/>
        <v>#N/A</v>
      </c>
      <c r="U208" t="e">
        <f t="shared" si="141"/>
        <v>#N/A</v>
      </c>
      <c r="V208" t="e">
        <f t="shared" si="142"/>
        <v>#N/A</v>
      </c>
      <c r="W208" t="e">
        <f t="shared" si="143"/>
        <v>#N/A</v>
      </c>
      <c r="X208" t="e">
        <f t="shared" si="144"/>
        <v>#N/A</v>
      </c>
      <c r="Y208" t="e">
        <f t="shared" si="145"/>
        <v>#N/A</v>
      </c>
      <c r="Z208" t="e">
        <f t="shared" si="146"/>
        <v>#N/A</v>
      </c>
      <c r="AA208" t="e">
        <f t="shared" si="147"/>
        <v>#N/A</v>
      </c>
      <c r="AB208" t="e">
        <f t="shared" si="148"/>
        <v>#N/A</v>
      </c>
      <c r="AC208" t="e">
        <f t="shared" si="149"/>
        <v>#N/A</v>
      </c>
      <c r="AD208" t="e">
        <f t="shared" si="150"/>
        <v>#N/A</v>
      </c>
      <c r="AE208" t="e">
        <f t="shared" si="151"/>
        <v>#N/A</v>
      </c>
      <c r="AF208" t="e">
        <f t="shared" si="152"/>
        <v>#N/A</v>
      </c>
      <c r="AG208" t="str">
        <f t="shared" si="153"/>
        <v>2800</v>
      </c>
      <c r="AH208">
        <f t="shared" si="154"/>
        <v>0.14825186457812786</v>
      </c>
      <c r="AI208">
        <f t="shared" si="155"/>
        <v>0.1467490862286836</v>
      </c>
      <c r="AJ208" t="e">
        <f t="shared" si="156"/>
        <v>#N/A</v>
      </c>
      <c r="AK208" t="e">
        <f t="shared" si="157"/>
        <v>#N/A</v>
      </c>
      <c r="AL208" t="e">
        <f t="shared" si="158"/>
        <v>#N/A</v>
      </c>
      <c r="AM208" t="e">
        <f t="shared" si="159"/>
        <v>#N/A</v>
      </c>
      <c r="AN208" t="e">
        <f t="shared" si="160"/>
        <v>#N/A</v>
      </c>
      <c r="AO208" t="e">
        <f t="shared" si="161"/>
        <v>#N/A</v>
      </c>
      <c r="AP208" t="e">
        <f t="shared" si="162"/>
        <v>#N/A</v>
      </c>
      <c r="AQ208" t="e">
        <f t="shared" si="163"/>
        <v>#N/A</v>
      </c>
      <c r="AR208" t="e">
        <f t="shared" si="164"/>
        <v>#N/A</v>
      </c>
      <c r="AS208" t="e">
        <f t="shared" si="165"/>
        <v>#N/A</v>
      </c>
      <c r="AT208" t="e">
        <f t="shared" si="166"/>
        <v>#N/A</v>
      </c>
      <c r="AU208" t="e">
        <f t="shared" si="167"/>
        <v>#N/A</v>
      </c>
    </row>
    <row r="209" spans="1:47" x14ac:dyDescent="0.3">
      <c r="A209" s="37" t="str">
        <f>日行情按到期月份分类!A209</f>
        <v>P95月</v>
      </c>
      <c r="B209" s="37" t="str">
        <f>日行情按到期月份分类!B209</f>
        <v>M1905-P-2850</v>
      </c>
      <c r="C209" s="37" t="str">
        <f>日行情按到期月份分类!C209</f>
        <v>豆粕期权M1905-P-2850</v>
      </c>
      <c r="D209" s="37">
        <f>日行情按到期月份分类!H209</f>
        <v>0.14746664985205982</v>
      </c>
      <c r="E209" s="37">
        <f>IFERROR(VLOOKUP(B209,yesterday!$A$12:$G$2950,7,FALSE),0)</f>
        <v>0.14780217845983806</v>
      </c>
      <c r="F209" t="e">
        <f t="shared" si="126"/>
        <v>#N/A</v>
      </c>
      <c r="G209" t="e">
        <f t="shared" si="127"/>
        <v>#N/A</v>
      </c>
      <c r="H209" t="e">
        <f t="shared" si="128"/>
        <v>#N/A</v>
      </c>
      <c r="I209" t="e">
        <f t="shared" si="129"/>
        <v>#N/A</v>
      </c>
      <c r="J209" t="e">
        <f t="shared" si="130"/>
        <v>#N/A</v>
      </c>
      <c r="K209" t="e">
        <f t="shared" si="131"/>
        <v>#N/A</v>
      </c>
      <c r="L209" t="e">
        <f t="shared" si="132"/>
        <v>#N/A</v>
      </c>
      <c r="M209" t="e">
        <f t="shared" si="133"/>
        <v>#N/A</v>
      </c>
      <c r="N209" t="e">
        <f t="shared" si="134"/>
        <v>#N/A</v>
      </c>
      <c r="O209" t="e">
        <f t="shared" si="135"/>
        <v>#N/A</v>
      </c>
      <c r="P209" t="e">
        <f t="shared" si="136"/>
        <v>#N/A</v>
      </c>
      <c r="Q209" t="e">
        <f t="shared" si="137"/>
        <v>#N/A</v>
      </c>
      <c r="R209" t="e">
        <f t="shared" si="138"/>
        <v>#N/A</v>
      </c>
      <c r="S209" t="e">
        <f t="shared" si="139"/>
        <v>#N/A</v>
      </c>
      <c r="T209" t="e">
        <f t="shared" si="140"/>
        <v>#N/A</v>
      </c>
      <c r="U209" t="e">
        <f t="shared" si="141"/>
        <v>#N/A</v>
      </c>
      <c r="V209" t="e">
        <f t="shared" si="142"/>
        <v>#N/A</v>
      </c>
      <c r="W209" t="e">
        <f t="shared" si="143"/>
        <v>#N/A</v>
      </c>
      <c r="X209" t="e">
        <f t="shared" si="144"/>
        <v>#N/A</v>
      </c>
      <c r="Y209" t="e">
        <f t="shared" si="145"/>
        <v>#N/A</v>
      </c>
      <c r="Z209" t="e">
        <f t="shared" si="146"/>
        <v>#N/A</v>
      </c>
      <c r="AA209" t="e">
        <f t="shared" si="147"/>
        <v>#N/A</v>
      </c>
      <c r="AB209" t="e">
        <f t="shared" si="148"/>
        <v>#N/A</v>
      </c>
      <c r="AC209" t="e">
        <f t="shared" si="149"/>
        <v>#N/A</v>
      </c>
      <c r="AD209" t="e">
        <f t="shared" si="150"/>
        <v>#N/A</v>
      </c>
      <c r="AE209" t="e">
        <f t="shared" si="151"/>
        <v>#N/A</v>
      </c>
      <c r="AF209" t="e">
        <f t="shared" si="152"/>
        <v>#N/A</v>
      </c>
      <c r="AG209" t="str">
        <f t="shared" si="153"/>
        <v>2850</v>
      </c>
      <c r="AH209">
        <f t="shared" si="154"/>
        <v>0.14746664985205982</v>
      </c>
      <c r="AI209">
        <f t="shared" si="155"/>
        <v>0.14780217845983806</v>
      </c>
      <c r="AJ209" t="e">
        <f t="shared" si="156"/>
        <v>#N/A</v>
      </c>
      <c r="AK209" t="e">
        <f t="shared" si="157"/>
        <v>#N/A</v>
      </c>
      <c r="AL209" t="e">
        <f t="shared" si="158"/>
        <v>#N/A</v>
      </c>
      <c r="AM209" t="e">
        <f t="shared" si="159"/>
        <v>#N/A</v>
      </c>
      <c r="AN209" t="e">
        <f t="shared" si="160"/>
        <v>#N/A</v>
      </c>
      <c r="AO209" t="e">
        <f t="shared" si="161"/>
        <v>#N/A</v>
      </c>
      <c r="AP209" t="e">
        <f t="shared" si="162"/>
        <v>#N/A</v>
      </c>
      <c r="AQ209" t="e">
        <f t="shared" si="163"/>
        <v>#N/A</v>
      </c>
      <c r="AR209" t="e">
        <f t="shared" si="164"/>
        <v>#N/A</v>
      </c>
      <c r="AS209" t="e">
        <f t="shared" si="165"/>
        <v>#N/A</v>
      </c>
      <c r="AT209" t="e">
        <f t="shared" si="166"/>
        <v>#N/A</v>
      </c>
      <c r="AU209" t="e">
        <f t="shared" si="167"/>
        <v>#N/A</v>
      </c>
    </row>
    <row r="210" spans="1:47" x14ac:dyDescent="0.3">
      <c r="A210" s="37" t="str">
        <f>日行情按到期月份分类!A210</f>
        <v>P95月</v>
      </c>
      <c r="B210" s="37" t="str">
        <f>日行情按到期月份分类!B210</f>
        <v>M1905-P-2900</v>
      </c>
      <c r="C210" s="37" t="str">
        <f>日行情按到期月份分类!C210</f>
        <v>豆粕期权M1905-P-2900</v>
      </c>
      <c r="D210" s="37">
        <f>日行情按到期月份分类!H210</f>
        <v>0.15123256620228293</v>
      </c>
      <c r="E210" s="37">
        <f>IFERROR(VLOOKUP(B210,yesterday!$A$12:$G$2950,7,FALSE),0)</f>
        <v>0.14652461569763719</v>
      </c>
      <c r="F210" t="e">
        <f t="shared" si="126"/>
        <v>#N/A</v>
      </c>
      <c r="G210" t="e">
        <f t="shared" si="127"/>
        <v>#N/A</v>
      </c>
      <c r="H210" t="e">
        <f t="shared" si="128"/>
        <v>#N/A</v>
      </c>
      <c r="I210" t="e">
        <f t="shared" si="129"/>
        <v>#N/A</v>
      </c>
      <c r="J210" t="e">
        <f t="shared" si="130"/>
        <v>#N/A</v>
      </c>
      <c r="K210" t="e">
        <f t="shared" si="131"/>
        <v>#N/A</v>
      </c>
      <c r="L210" t="e">
        <f t="shared" si="132"/>
        <v>#N/A</v>
      </c>
      <c r="M210" t="e">
        <f t="shared" si="133"/>
        <v>#N/A</v>
      </c>
      <c r="N210" t="e">
        <f t="shared" si="134"/>
        <v>#N/A</v>
      </c>
      <c r="O210" t="e">
        <f t="shared" si="135"/>
        <v>#N/A</v>
      </c>
      <c r="P210" t="e">
        <f t="shared" si="136"/>
        <v>#N/A</v>
      </c>
      <c r="Q210" t="e">
        <f t="shared" si="137"/>
        <v>#N/A</v>
      </c>
      <c r="R210" t="e">
        <f t="shared" si="138"/>
        <v>#N/A</v>
      </c>
      <c r="S210" t="e">
        <f t="shared" si="139"/>
        <v>#N/A</v>
      </c>
      <c r="T210" t="e">
        <f t="shared" si="140"/>
        <v>#N/A</v>
      </c>
      <c r="U210" t="e">
        <f t="shared" si="141"/>
        <v>#N/A</v>
      </c>
      <c r="V210" t="e">
        <f t="shared" si="142"/>
        <v>#N/A</v>
      </c>
      <c r="W210" t="e">
        <f t="shared" si="143"/>
        <v>#N/A</v>
      </c>
      <c r="X210" t="e">
        <f t="shared" si="144"/>
        <v>#N/A</v>
      </c>
      <c r="Y210" t="e">
        <f t="shared" si="145"/>
        <v>#N/A</v>
      </c>
      <c r="Z210" t="e">
        <f t="shared" si="146"/>
        <v>#N/A</v>
      </c>
      <c r="AA210" t="e">
        <f t="shared" si="147"/>
        <v>#N/A</v>
      </c>
      <c r="AB210" t="e">
        <f t="shared" si="148"/>
        <v>#N/A</v>
      </c>
      <c r="AC210" t="e">
        <f t="shared" si="149"/>
        <v>#N/A</v>
      </c>
      <c r="AD210" t="e">
        <f t="shared" si="150"/>
        <v>#N/A</v>
      </c>
      <c r="AE210" t="e">
        <f t="shared" si="151"/>
        <v>#N/A</v>
      </c>
      <c r="AF210" t="e">
        <f t="shared" si="152"/>
        <v>#N/A</v>
      </c>
      <c r="AG210" t="str">
        <f t="shared" si="153"/>
        <v>2900</v>
      </c>
      <c r="AH210">
        <f t="shared" si="154"/>
        <v>0.15123256620228293</v>
      </c>
      <c r="AI210">
        <f t="shared" si="155"/>
        <v>0.14652461569763719</v>
      </c>
      <c r="AJ210" t="e">
        <f t="shared" si="156"/>
        <v>#N/A</v>
      </c>
      <c r="AK210" t="e">
        <f t="shared" si="157"/>
        <v>#N/A</v>
      </c>
      <c r="AL210" t="e">
        <f t="shared" si="158"/>
        <v>#N/A</v>
      </c>
      <c r="AM210" t="e">
        <f t="shared" si="159"/>
        <v>#N/A</v>
      </c>
      <c r="AN210" t="e">
        <f t="shared" si="160"/>
        <v>#N/A</v>
      </c>
      <c r="AO210" t="e">
        <f t="shared" si="161"/>
        <v>#N/A</v>
      </c>
      <c r="AP210" t="e">
        <f t="shared" si="162"/>
        <v>#N/A</v>
      </c>
      <c r="AQ210" t="e">
        <f t="shared" si="163"/>
        <v>#N/A</v>
      </c>
      <c r="AR210" t="e">
        <f t="shared" si="164"/>
        <v>#N/A</v>
      </c>
      <c r="AS210" t="e">
        <f t="shared" si="165"/>
        <v>#N/A</v>
      </c>
      <c r="AT210" t="e">
        <f t="shared" si="166"/>
        <v>#N/A</v>
      </c>
      <c r="AU210" t="e">
        <f t="shared" si="167"/>
        <v>#N/A</v>
      </c>
    </row>
    <row r="211" spans="1:47" x14ac:dyDescent="0.3">
      <c r="A211" s="37" t="str">
        <f>日行情按到期月份分类!A211</f>
        <v>P95月</v>
      </c>
      <c r="B211" s="37" t="str">
        <f>日行情按到期月份分类!B211</f>
        <v>M1905-P-2950</v>
      </c>
      <c r="C211" s="37" t="str">
        <f>日行情按到期月份分类!C211</f>
        <v>豆粕期权M1905-P-2950</v>
      </c>
      <c r="D211" s="37">
        <f>日行情按到期月份分类!H211</f>
        <v>0.15458406739458441</v>
      </c>
      <c r="E211" s="37">
        <f>IFERROR(VLOOKUP(B211,yesterday!$A$12:$G$2950,7,FALSE),0)</f>
        <v>0.14696786453038452</v>
      </c>
      <c r="F211" t="e">
        <f t="shared" si="126"/>
        <v>#N/A</v>
      </c>
      <c r="G211" t="e">
        <f t="shared" si="127"/>
        <v>#N/A</v>
      </c>
      <c r="H211" t="e">
        <f t="shared" si="128"/>
        <v>#N/A</v>
      </c>
      <c r="I211" t="e">
        <f t="shared" si="129"/>
        <v>#N/A</v>
      </c>
      <c r="J211" t="e">
        <f t="shared" si="130"/>
        <v>#N/A</v>
      </c>
      <c r="K211" t="e">
        <f t="shared" si="131"/>
        <v>#N/A</v>
      </c>
      <c r="L211" t="e">
        <f t="shared" si="132"/>
        <v>#N/A</v>
      </c>
      <c r="M211" t="e">
        <f t="shared" si="133"/>
        <v>#N/A</v>
      </c>
      <c r="N211" t="e">
        <f t="shared" si="134"/>
        <v>#N/A</v>
      </c>
      <c r="O211" t="e">
        <f t="shared" si="135"/>
        <v>#N/A</v>
      </c>
      <c r="P211" t="e">
        <f t="shared" si="136"/>
        <v>#N/A</v>
      </c>
      <c r="Q211" t="e">
        <f t="shared" si="137"/>
        <v>#N/A</v>
      </c>
      <c r="R211" t="e">
        <f t="shared" si="138"/>
        <v>#N/A</v>
      </c>
      <c r="S211" t="e">
        <f t="shared" si="139"/>
        <v>#N/A</v>
      </c>
      <c r="T211" t="e">
        <f t="shared" si="140"/>
        <v>#N/A</v>
      </c>
      <c r="U211" t="e">
        <f t="shared" si="141"/>
        <v>#N/A</v>
      </c>
      <c r="V211" t="e">
        <f t="shared" si="142"/>
        <v>#N/A</v>
      </c>
      <c r="W211" t="e">
        <f t="shared" si="143"/>
        <v>#N/A</v>
      </c>
      <c r="X211" t="e">
        <f t="shared" si="144"/>
        <v>#N/A</v>
      </c>
      <c r="Y211" t="e">
        <f t="shared" si="145"/>
        <v>#N/A</v>
      </c>
      <c r="Z211" t="e">
        <f t="shared" si="146"/>
        <v>#N/A</v>
      </c>
      <c r="AA211" t="e">
        <f t="shared" si="147"/>
        <v>#N/A</v>
      </c>
      <c r="AB211" t="e">
        <f t="shared" si="148"/>
        <v>#N/A</v>
      </c>
      <c r="AC211" t="e">
        <f t="shared" si="149"/>
        <v>#N/A</v>
      </c>
      <c r="AD211" t="e">
        <f t="shared" si="150"/>
        <v>#N/A</v>
      </c>
      <c r="AE211" t="e">
        <f t="shared" si="151"/>
        <v>#N/A</v>
      </c>
      <c r="AF211" t="e">
        <f t="shared" si="152"/>
        <v>#N/A</v>
      </c>
      <c r="AG211" t="str">
        <f t="shared" si="153"/>
        <v>2950</v>
      </c>
      <c r="AH211">
        <f t="shared" si="154"/>
        <v>0.15458406739458441</v>
      </c>
      <c r="AI211">
        <f t="shared" si="155"/>
        <v>0.14696786453038452</v>
      </c>
      <c r="AJ211" t="e">
        <f t="shared" si="156"/>
        <v>#N/A</v>
      </c>
      <c r="AK211" t="e">
        <f t="shared" si="157"/>
        <v>#N/A</v>
      </c>
      <c r="AL211" t="e">
        <f t="shared" si="158"/>
        <v>#N/A</v>
      </c>
      <c r="AM211" t="e">
        <f t="shared" si="159"/>
        <v>#N/A</v>
      </c>
      <c r="AN211" t="e">
        <f t="shared" si="160"/>
        <v>#N/A</v>
      </c>
      <c r="AO211" t="e">
        <f t="shared" si="161"/>
        <v>#N/A</v>
      </c>
      <c r="AP211" t="e">
        <f t="shared" si="162"/>
        <v>#N/A</v>
      </c>
      <c r="AQ211" t="e">
        <f t="shared" si="163"/>
        <v>#N/A</v>
      </c>
      <c r="AR211" t="e">
        <f t="shared" si="164"/>
        <v>#N/A</v>
      </c>
      <c r="AS211" t="e">
        <f t="shared" si="165"/>
        <v>#N/A</v>
      </c>
      <c r="AT211" t="e">
        <f t="shared" si="166"/>
        <v>#N/A</v>
      </c>
      <c r="AU211" t="e">
        <f t="shared" si="167"/>
        <v>#N/A</v>
      </c>
    </row>
    <row r="212" spans="1:47" x14ac:dyDescent="0.3">
      <c r="A212" s="37" t="str">
        <f>日行情按到期月份分类!A212</f>
        <v>P95月</v>
      </c>
      <c r="B212" s="37" t="str">
        <f>日行情按到期月份分类!B212</f>
        <v>M1905-P-3000</v>
      </c>
      <c r="C212" s="37" t="str">
        <f>日行情按到期月份分类!C212</f>
        <v>豆粕期权M1905-P-3000</v>
      </c>
      <c r="D212" s="37">
        <f>日行情按到期月份分类!H212</f>
        <v>0.14460710926666853</v>
      </c>
      <c r="E212" s="37">
        <f>IFERROR(VLOOKUP(B212,yesterday!$A$12:$G$2950,7,FALSE),0)</f>
        <v>0.1471788644453883</v>
      </c>
      <c r="F212" t="e">
        <f t="shared" si="126"/>
        <v>#N/A</v>
      </c>
      <c r="G212" t="e">
        <f t="shared" si="127"/>
        <v>#N/A</v>
      </c>
      <c r="H212" t="e">
        <f t="shared" si="128"/>
        <v>#N/A</v>
      </c>
      <c r="I212" t="e">
        <f t="shared" si="129"/>
        <v>#N/A</v>
      </c>
      <c r="J212" t="e">
        <f t="shared" si="130"/>
        <v>#N/A</v>
      </c>
      <c r="K212" t="e">
        <f t="shared" si="131"/>
        <v>#N/A</v>
      </c>
      <c r="L212" t="e">
        <f t="shared" si="132"/>
        <v>#N/A</v>
      </c>
      <c r="M212" t="e">
        <f t="shared" si="133"/>
        <v>#N/A</v>
      </c>
      <c r="N212" t="e">
        <f t="shared" si="134"/>
        <v>#N/A</v>
      </c>
      <c r="O212" t="e">
        <f t="shared" si="135"/>
        <v>#N/A</v>
      </c>
      <c r="P212" t="e">
        <f t="shared" si="136"/>
        <v>#N/A</v>
      </c>
      <c r="Q212" t="e">
        <f t="shared" si="137"/>
        <v>#N/A</v>
      </c>
      <c r="R212" t="e">
        <f t="shared" si="138"/>
        <v>#N/A</v>
      </c>
      <c r="S212" t="e">
        <f t="shared" si="139"/>
        <v>#N/A</v>
      </c>
      <c r="T212" t="e">
        <f t="shared" si="140"/>
        <v>#N/A</v>
      </c>
      <c r="U212" t="e">
        <f t="shared" si="141"/>
        <v>#N/A</v>
      </c>
      <c r="V212" t="e">
        <f t="shared" si="142"/>
        <v>#N/A</v>
      </c>
      <c r="W212" t="e">
        <f t="shared" si="143"/>
        <v>#N/A</v>
      </c>
      <c r="X212" t="e">
        <f t="shared" si="144"/>
        <v>#N/A</v>
      </c>
      <c r="Y212" t="e">
        <f t="shared" si="145"/>
        <v>#N/A</v>
      </c>
      <c r="Z212" t="e">
        <f t="shared" si="146"/>
        <v>#N/A</v>
      </c>
      <c r="AA212" t="e">
        <f t="shared" si="147"/>
        <v>#N/A</v>
      </c>
      <c r="AB212" t="e">
        <f t="shared" si="148"/>
        <v>#N/A</v>
      </c>
      <c r="AC212" t="e">
        <f t="shared" si="149"/>
        <v>#N/A</v>
      </c>
      <c r="AD212" t="e">
        <f t="shared" si="150"/>
        <v>#N/A</v>
      </c>
      <c r="AE212" t="e">
        <f t="shared" si="151"/>
        <v>#N/A</v>
      </c>
      <c r="AF212" t="e">
        <f t="shared" si="152"/>
        <v>#N/A</v>
      </c>
      <c r="AG212" t="str">
        <f t="shared" si="153"/>
        <v>3000</v>
      </c>
      <c r="AH212">
        <f t="shared" si="154"/>
        <v>0.14460710926666853</v>
      </c>
      <c r="AI212">
        <f t="shared" si="155"/>
        <v>0.1471788644453883</v>
      </c>
      <c r="AJ212" t="e">
        <f t="shared" si="156"/>
        <v>#N/A</v>
      </c>
      <c r="AK212" t="e">
        <f t="shared" si="157"/>
        <v>#N/A</v>
      </c>
      <c r="AL212" t="e">
        <f t="shared" si="158"/>
        <v>#N/A</v>
      </c>
      <c r="AM212" t="e">
        <f t="shared" si="159"/>
        <v>#N/A</v>
      </c>
      <c r="AN212" t="e">
        <f t="shared" si="160"/>
        <v>#N/A</v>
      </c>
      <c r="AO212" t="e">
        <f t="shared" si="161"/>
        <v>#N/A</v>
      </c>
      <c r="AP212" t="e">
        <f t="shared" si="162"/>
        <v>#N/A</v>
      </c>
      <c r="AQ212" t="e">
        <f t="shared" si="163"/>
        <v>#N/A</v>
      </c>
      <c r="AR212" t="e">
        <f t="shared" si="164"/>
        <v>#N/A</v>
      </c>
      <c r="AS212" t="e">
        <f t="shared" si="165"/>
        <v>#N/A</v>
      </c>
      <c r="AT212" t="e">
        <f t="shared" si="166"/>
        <v>#N/A</v>
      </c>
      <c r="AU212" t="e">
        <f t="shared" si="167"/>
        <v>#N/A</v>
      </c>
    </row>
    <row r="213" spans="1:47" x14ac:dyDescent="0.3">
      <c r="A213" s="37" t="str">
        <f>日行情按到期月份分类!A213</f>
        <v>P95月</v>
      </c>
      <c r="B213" s="37" t="str">
        <f>日行情按到期月份分类!B213</f>
        <v>M1905-P-3050</v>
      </c>
      <c r="C213" s="37" t="str">
        <f>日行情按到期月份分类!C213</f>
        <v>豆粕期权M1905-P-3050</v>
      </c>
      <c r="D213" s="37">
        <f>日行情按到期月份分类!H213</f>
        <v>0.14937345727603885</v>
      </c>
      <c r="E213" s="37">
        <f>IFERROR(VLOOKUP(B213,yesterday!$A$12:$G$2950,7,FALSE),0)</f>
        <v>0.14800173431165514</v>
      </c>
      <c r="F213" t="e">
        <f t="shared" si="126"/>
        <v>#N/A</v>
      </c>
      <c r="G213" t="e">
        <f t="shared" si="127"/>
        <v>#N/A</v>
      </c>
      <c r="H213" t="e">
        <f t="shared" si="128"/>
        <v>#N/A</v>
      </c>
      <c r="I213" t="e">
        <f t="shared" si="129"/>
        <v>#N/A</v>
      </c>
      <c r="J213" t="e">
        <f t="shared" si="130"/>
        <v>#N/A</v>
      </c>
      <c r="K213" t="e">
        <f t="shared" si="131"/>
        <v>#N/A</v>
      </c>
      <c r="L213" t="e">
        <f t="shared" si="132"/>
        <v>#N/A</v>
      </c>
      <c r="M213" t="e">
        <f t="shared" si="133"/>
        <v>#N/A</v>
      </c>
      <c r="N213" t="e">
        <f t="shared" si="134"/>
        <v>#N/A</v>
      </c>
      <c r="O213" t="e">
        <f t="shared" si="135"/>
        <v>#N/A</v>
      </c>
      <c r="P213" t="e">
        <f t="shared" si="136"/>
        <v>#N/A</v>
      </c>
      <c r="Q213" t="e">
        <f t="shared" si="137"/>
        <v>#N/A</v>
      </c>
      <c r="R213" t="e">
        <f t="shared" si="138"/>
        <v>#N/A</v>
      </c>
      <c r="S213" t="e">
        <f t="shared" si="139"/>
        <v>#N/A</v>
      </c>
      <c r="T213" t="e">
        <f t="shared" si="140"/>
        <v>#N/A</v>
      </c>
      <c r="U213" t="e">
        <f t="shared" si="141"/>
        <v>#N/A</v>
      </c>
      <c r="V213" t="e">
        <f t="shared" si="142"/>
        <v>#N/A</v>
      </c>
      <c r="W213" t="e">
        <f t="shared" si="143"/>
        <v>#N/A</v>
      </c>
      <c r="X213" t="e">
        <f t="shared" si="144"/>
        <v>#N/A</v>
      </c>
      <c r="Y213" t="e">
        <f t="shared" si="145"/>
        <v>#N/A</v>
      </c>
      <c r="Z213" t="e">
        <f t="shared" si="146"/>
        <v>#N/A</v>
      </c>
      <c r="AA213" t="e">
        <f t="shared" si="147"/>
        <v>#N/A</v>
      </c>
      <c r="AB213" t="e">
        <f t="shared" si="148"/>
        <v>#N/A</v>
      </c>
      <c r="AC213" t="e">
        <f t="shared" si="149"/>
        <v>#N/A</v>
      </c>
      <c r="AD213" t="e">
        <f t="shared" si="150"/>
        <v>#N/A</v>
      </c>
      <c r="AE213" t="e">
        <f t="shared" si="151"/>
        <v>#N/A</v>
      </c>
      <c r="AF213" t="e">
        <f t="shared" si="152"/>
        <v>#N/A</v>
      </c>
      <c r="AG213" t="str">
        <f t="shared" si="153"/>
        <v>3050</v>
      </c>
      <c r="AH213">
        <f t="shared" si="154"/>
        <v>0.14937345727603885</v>
      </c>
      <c r="AI213">
        <f t="shared" si="155"/>
        <v>0.14800173431165514</v>
      </c>
      <c r="AJ213" t="e">
        <f t="shared" si="156"/>
        <v>#N/A</v>
      </c>
      <c r="AK213" t="e">
        <f t="shared" si="157"/>
        <v>#N/A</v>
      </c>
      <c r="AL213" t="e">
        <f t="shared" si="158"/>
        <v>#N/A</v>
      </c>
      <c r="AM213" t="e">
        <f t="shared" si="159"/>
        <v>#N/A</v>
      </c>
      <c r="AN213" t="e">
        <f t="shared" si="160"/>
        <v>#N/A</v>
      </c>
      <c r="AO213" t="e">
        <f t="shared" si="161"/>
        <v>#N/A</v>
      </c>
      <c r="AP213" t="e">
        <f t="shared" si="162"/>
        <v>#N/A</v>
      </c>
      <c r="AQ213" t="e">
        <f t="shared" si="163"/>
        <v>#N/A</v>
      </c>
      <c r="AR213" t="e">
        <f t="shared" si="164"/>
        <v>#N/A</v>
      </c>
      <c r="AS213" t="e">
        <f t="shared" si="165"/>
        <v>#N/A</v>
      </c>
      <c r="AT213" t="e">
        <f t="shared" si="166"/>
        <v>#N/A</v>
      </c>
      <c r="AU213" t="e">
        <f t="shared" si="167"/>
        <v>#N/A</v>
      </c>
    </row>
    <row r="214" spans="1:47" x14ac:dyDescent="0.3">
      <c r="A214" s="37" t="str">
        <f>日行情按到期月份分类!A214</f>
        <v>P95月</v>
      </c>
      <c r="B214" s="37" t="str">
        <f>日行情按到期月份分类!B214</f>
        <v>M1905-P-3100</v>
      </c>
      <c r="C214" s="37" t="str">
        <f>日行情按到期月份分类!C214</f>
        <v>豆粕期权M1905-P-3100</v>
      </c>
      <c r="D214" s="37">
        <f>日行情按到期月份分类!H214</f>
        <v>0.15576413210283963</v>
      </c>
      <c r="E214" s="37">
        <f>IFERROR(VLOOKUP(B214,yesterday!$A$12:$G$2950,7,FALSE),0)</f>
        <v>0.14945450448915365</v>
      </c>
      <c r="F214" t="e">
        <f t="shared" si="126"/>
        <v>#N/A</v>
      </c>
      <c r="G214" t="e">
        <f t="shared" si="127"/>
        <v>#N/A</v>
      </c>
      <c r="H214" t="e">
        <f t="shared" si="128"/>
        <v>#N/A</v>
      </c>
      <c r="I214" t="e">
        <f t="shared" si="129"/>
        <v>#N/A</v>
      </c>
      <c r="J214" t="e">
        <f t="shared" si="130"/>
        <v>#N/A</v>
      </c>
      <c r="K214" t="e">
        <f t="shared" si="131"/>
        <v>#N/A</v>
      </c>
      <c r="L214" t="e">
        <f t="shared" si="132"/>
        <v>#N/A</v>
      </c>
      <c r="M214" t="e">
        <f t="shared" si="133"/>
        <v>#N/A</v>
      </c>
      <c r="N214" t="e">
        <f t="shared" si="134"/>
        <v>#N/A</v>
      </c>
      <c r="O214" t="e">
        <f t="shared" si="135"/>
        <v>#N/A</v>
      </c>
      <c r="P214" t="e">
        <f t="shared" si="136"/>
        <v>#N/A</v>
      </c>
      <c r="Q214" t="e">
        <f t="shared" si="137"/>
        <v>#N/A</v>
      </c>
      <c r="R214" t="e">
        <f t="shared" si="138"/>
        <v>#N/A</v>
      </c>
      <c r="S214" t="e">
        <f t="shared" si="139"/>
        <v>#N/A</v>
      </c>
      <c r="T214" t="e">
        <f t="shared" si="140"/>
        <v>#N/A</v>
      </c>
      <c r="U214" t="e">
        <f t="shared" si="141"/>
        <v>#N/A</v>
      </c>
      <c r="V214" t="e">
        <f t="shared" si="142"/>
        <v>#N/A</v>
      </c>
      <c r="W214" t="e">
        <f t="shared" si="143"/>
        <v>#N/A</v>
      </c>
      <c r="X214" t="e">
        <f t="shared" si="144"/>
        <v>#N/A</v>
      </c>
      <c r="Y214" t="e">
        <f t="shared" si="145"/>
        <v>#N/A</v>
      </c>
      <c r="Z214" t="e">
        <f t="shared" si="146"/>
        <v>#N/A</v>
      </c>
      <c r="AA214" t="e">
        <f t="shared" si="147"/>
        <v>#N/A</v>
      </c>
      <c r="AB214" t="e">
        <f t="shared" si="148"/>
        <v>#N/A</v>
      </c>
      <c r="AC214" t="e">
        <f t="shared" si="149"/>
        <v>#N/A</v>
      </c>
      <c r="AD214" t="e">
        <f t="shared" si="150"/>
        <v>#N/A</v>
      </c>
      <c r="AE214" t="e">
        <f t="shared" si="151"/>
        <v>#N/A</v>
      </c>
      <c r="AF214" t="e">
        <f t="shared" si="152"/>
        <v>#N/A</v>
      </c>
      <c r="AG214" t="str">
        <f t="shared" si="153"/>
        <v>3100</v>
      </c>
      <c r="AH214">
        <f t="shared" si="154"/>
        <v>0.15576413210283963</v>
      </c>
      <c r="AI214">
        <f t="shared" si="155"/>
        <v>0.14945450448915365</v>
      </c>
      <c r="AJ214" t="e">
        <f t="shared" si="156"/>
        <v>#N/A</v>
      </c>
      <c r="AK214" t="e">
        <f t="shared" si="157"/>
        <v>#N/A</v>
      </c>
      <c r="AL214" t="e">
        <f t="shared" si="158"/>
        <v>#N/A</v>
      </c>
      <c r="AM214" t="e">
        <f t="shared" si="159"/>
        <v>#N/A</v>
      </c>
      <c r="AN214" t="e">
        <f t="shared" si="160"/>
        <v>#N/A</v>
      </c>
      <c r="AO214" t="e">
        <f t="shared" si="161"/>
        <v>#N/A</v>
      </c>
      <c r="AP214" t="e">
        <f t="shared" si="162"/>
        <v>#N/A</v>
      </c>
      <c r="AQ214" t="e">
        <f t="shared" si="163"/>
        <v>#N/A</v>
      </c>
      <c r="AR214" t="e">
        <f t="shared" si="164"/>
        <v>#N/A</v>
      </c>
      <c r="AS214" t="e">
        <f t="shared" si="165"/>
        <v>#N/A</v>
      </c>
      <c r="AT214" t="e">
        <f t="shared" si="166"/>
        <v>#N/A</v>
      </c>
      <c r="AU214" t="e">
        <f t="shared" si="167"/>
        <v>#N/A</v>
      </c>
    </row>
    <row r="215" spans="1:47" x14ac:dyDescent="0.3">
      <c r="A215" s="37" t="str">
        <f>日行情按到期月份分类!A215</f>
        <v>P95月</v>
      </c>
      <c r="B215" s="37" t="str">
        <f>日行情按到期月份分类!B215</f>
        <v>M1905-P-3150</v>
      </c>
      <c r="C215" s="37" t="str">
        <f>日行情按到期月份分类!C215</f>
        <v>豆粕期权M1905-P-3150</v>
      </c>
      <c r="D215" s="37">
        <f>日行情按到期月份分类!H215</f>
        <v>0.15546499203972519</v>
      </c>
      <c r="E215" s="37">
        <f>IFERROR(VLOOKUP(B215,yesterday!$A$12:$G$2950,7,FALSE),0)</f>
        <v>0.14974799702629449</v>
      </c>
      <c r="F215" t="e">
        <f t="shared" si="126"/>
        <v>#N/A</v>
      </c>
      <c r="G215" t="e">
        <f t="shared" si="127"/>
        <v>#N/A</v>
      </c>
      <c r="H215" t="e">
        <f t="shared" si="128"/>
        <v>#N/A</v>
      </c>
      <c r="I215" t="e">
        <f t="shared" si="129"/>
        <v>#N/A</v>
      </c>
      <c r="J215" t="e">
        <f t="shared" si="130"/>
        <v>#N/A</v>
      </c>
      <c r="K215" t="e">
        <f t="shared" si="131"/>
        <v>#N/A</v>
      </c>
      <c r="L215" t="e">
        <f t="shared" si="132"/>
        <v>#N/A</v>
      </c>
      <c r="M215" t="e">
        <f t="shared" si="133"/>
        <v>#N/A</v>
      </c>
      <c r="N215" t="e">
        <f t="shared" si="134"/>
        <v>#N/A</v>
      </c>
      <c r="O215" t="e">
        <f t="shared" si="135"/>
        <v>#N/A</v>
      </c>
      <c r="P215" t="e">
        <f t="shared" si="136"/>
        <v>#N/A</v>
      </c>
      <c r="Q215" t="e">
        <f t="shared" si="137"/>
        <v>#N/A</v>
      </c>
      <c r="R215" t="e">
        <f t="shared" si="138"/>
        <v>#N/A</v>
      </c>
      <c r="S215" t="e">
        <f t="shared" si="139"/>
        <v>#N/A</v>
      </c>
      <c r="T215" t="e">
        <f t="shared" si="140"/>
        <v>#N/A</v>
      </c>
      <c r="U215" t="e">
        <f t="shared" si="141"/>
        <v>#N/A</v>
      </c>
      <c r="V215" t="e">
        <f t="shared" si="142"/>
        <v>#N/A</v>
      </c>
      <c r="W215" t="e">
        <f t="shared" si="143"/>
        <v>#N/A</v>
      </c>
      <c r="X215" t="e">
        <f t="shared" si="144"/>
        <v>#N/A</v>
      </c>
      <c r="Y215" t="e">
        <f t="shared" si="145"/>
        <v>#N/A</v>
      </c>
      <c r="Z215" t="e">
        <f t="shared" si="146"/>
        <v>#N/A</v>
      </c>
      <c r="AA215" t="e">
        <f t="shared" si="147"/>
        <v>#N/A</v>
      </c>
      <c r="AB215" t="e">
        <f t="shared" si="148"/>
        <v>#N/A</v>
      </c>
      <c r="AC215" t="e">
        <f t="shared" si="149"/>
        <v>#N/A</v>
      </c>
      <c r="AD215" t="e">
        <f t="shared" si="150"/>
        <v>#N/A</v>
      </c>
      <c r="AE215" t="e">
        <f t="shared" si="151"/>
        <v>#N/A</v>
      </c>
      <c r="AF215" t="e">
        <f t="shared" si="152"/>
        <v>#N/A</v>
      </c>
      <c r="AG215" t="str">
        <f t="shared" si="153"/>
        <v>3150</v>
      </c>
      <c r="AH215">
        <f t="shared" si="154"/>
        <v>0.15546499203972519</v>
      </c>
      <c r="AI215">
        <f t="shared" si="155"/>
        <v>0.14974799702629449</v>
      </c>
      <c r="AJ215" t="e">
        <f t="shared" si="156"/>
        <v>#N/A</v>
      </c>
      <c r="AK215" t="e">
        <f t="shared" si="157"/>
        <v>#N/A</v>
      </c>
      <c r="AL215" t="e">
        <f t="shared" si="158"/>
        <v>#N/A</v>
      </c>
      <c r="AM215" t="e">
        <f t="shared" si="159"/>
        <v>#N/A</v>
      </c>
      <c r="AN215" t="e">
        <f t="shared" si="160"/>
        <v>#N/A</v>
      </c>
      <c r="AO215" t="e">
        <f t="shared" si="161"/>
        <v>#N/A</v>
      </c>
      <c r="AP215" t="e">
        <f t="shared" si="162"/>
        <v>#N/A</v>
      </c>
      <c r="AQ215" t="e">
        <f t="shared" si="163"/>
        <v>#N/A</v>
      </c>
      <c r="AR215" t="e">
        <f t="shared" si="164"/>
        <v>#N/A</v>
      </c>
      <c r="AS215" t="e">
        <f t="shared" si="165"/>
        <v>#N/A</v>
      </c>
      <c r="AT215" t="e">
        <f t="shared" si="166"/>
        <v>#N/A</v>
      </c>
      <c r="AU215" t="e">
        <f t="shared" si="167"/>
        <v>#N/A</v>
      </c>
    </row>
    <row r="216" spans="1:47" x14ac:dyDescent="0.3">
      <c r="A216" s="37" t="str">
        <f>日行情按到期月份分类!A216</f>
        <v>P95月</v>
      </c>
      <c r="B216" s="37" t="str">
        <f>日行情按到期月份分类!B216</f>
        <v>M1905-P-3200</v>
      </c>
      <c r="C216" s="37" t="str">
        <f>日行情按到期月份分类!C216</f>
        <v>豆粕期权M1905-P-3200</v>
      </c>
      <c r="D216" s="37">
        <f>日行情按到期月份分类!H216</f>
        <v>0.16793729238279165</v>
      </c>
      <c r="E216" s="37">
        <f>IFERROR(VLOOKUP(B216,yesterday!$A$12:$G$2950,7,FALSE),0)</f>
        <v>0.14946340046014639</v>
      </c>
      <c r="F216" t="e">
        <f t="shared" si="126"/>
        <v>#N/A</v>
      </c>
      <c r="G216" t="e">
        <f t="shared" si="127"/>
        <v>#N/A</v>
      </c>
      <c r="H216" t="e">
        <f t="shared" si="128"/>
        <v>#N/A</v>
      </c>
      <c r="I216" t="e">
        <f t="shared" si="129"/>
        <v>#N/A</v>
      </c>
      <c r="J216" t="e">
        <f t="shared" si="130"/>
        <v>#N/A</v>
      </c>
      <c r="K216" t="e">
        <f t="shared" si="131"/>
        <v>#N/A</v>
      </c>
      <c r="L216" t="e">
        <f t="shared" si="132"/>
        <v>#N/A</v>
      </c>
      <c r="M216" t="e">
        <f t="shared" si="133"/>
        <v>#N/A</v>
      </c>
      <c r="N216" t="e">
        <f t="shared" si="134"/>
        <v>#N/A</v>
      </c>
      <c r="O216" t="e">
        <f t="shared" si="135"/>
        <v>#N/A</v>
      </c>
      <c r="P216" t="e">
        <f t="shared" si="136"/>
        <v>#N/A</v>
      </c>
      <c r="Q216" t="e">
        <f t="shared" si="137"/>
        <v>#N/A</v>
      </c>
      <c r="R216" t="e">
        <f t="shared" si="138"/>
        <v>#N/A</v>
      </c>
      <c r="S216" t="e">
        <f t="shared" si="139"/>
        <v>#N/A</v>
      </c>
      <c r="T216" t="e">
        <f t="shared" si="140"/>
        <v>#N/A</v>
      </c>
      <c r="U216" t="e">
        <f t="shared" si="141"/>
        <v>#N/A</v>
      </c>
      <c r="V216" t="e">
        <f t="shared" si="142"/>
        <v>#N/A</v>
      </c>
      <c r="W216" t="e">
        <f t="shared" si="143"/>
        <v>#N/A</v>
      </c>
      <c r="X216" t="e">
        <f t="shared" si="144"/>
        <v>#N/A</v>
      </c>
      <c r="Y216" t="e">
        <f t="shared" si="145"/>
        <v>#N/A</v>
      </c>
      <c r="Z216" t="e">
        <f t="shared" si="146"/>
        <v>#N/A</v>
      </c>
      <c r="AA216" t="e">
        <f t="shared" si="147"/>
        <v>#N/A</v>
      </c>
      <c r="AB216" t="e">
        <f t="shared" si="148"/>
        <v>#N/A</v>
      </c>
      <c r="AC216" t="e">
        <f t="shared" si="149"/>
        <v>#N/A</v>
      </c>
      <c r="AD216" t="e">
        <f t="shared" si="150"/>
        <v>#N/A</v>
      </c>
      <c r="AE216" t="e">
        <f t="shared" si="151"/>
        <v>#N/A</v>
      </c>
      <c r="AF216" t="e">
        <f t="shared" si="152"/>
        <v>#N/A</v>
      </c>
      <c r="AG216" t="str">
        <f t="shared" si="153"/>
        <v>3200</v>
      </c>
      <c r="AH216">
        <f t="shared" si="154"/>
        <v>0.16793729238279165</v>
      </c>
      <c r="AI216">
        <f t="shared" si="155"/>
        <v>0.14946340046014639</v>
      </c>
      <c r="AJ216" t="e">
        <f t="shared" si="156"/>
        <v>#N/A</v>
      </c>
      <c r="AK216" t="e">
        <f t="shared" si="157"/>
        <v>#N/A</v>
      </c>
      <c r="AL216" t="e">
        <f t="shared" si="158"/>
        <v>#N/A</v>
      </c>
      <c r="AM216" t="e">
        <f t="shared" si="159"/>
        <v>#N/A</v>
      </c>
      <c r="AN216" t="e">
        <f t="shared" si="160"/>
        <v>#N/A</v>
      </c>
      <c r="AO216" t="e">
        <f t="shared" si="161"/>
        <v>#N/A</v>
      </c>
      <c r="AP216" t="e">
        <f t="shared" si="162"/>
        <v>#N/A</v>
      </c>
      <c r="AQ216" t="e">
        <f t="shared" si="163"/>
        <v>#N/A</v>
      </c>
      <c r="AR216" t="e">
        <f t="shared" si="164"/>
        <v>#N/A</v>
      </c>
      <c r="AS216" t="e">
        <f t="shared" si="165"/>
        <v>#N/A</v>
      </c>
      <c r="AT216" t="e">
        <f t="shared" si="166"/>
        <v>#N/A</v>
      </c>
      <c r="AU216" t="e">
        <f t="shared" si="167"/>
        <v>#N/A</v>
      </c>
    </row>
    <row r="217" spans="1:47" x14ac:dyDescent="0.3">
      <c r="A217" s="37" t="str">
        <f>日行情按到期月份分类!A217</f>
        <v>P95月</v>
      </c>
      <c r="B217" s="37" t="str">
        <f>日行情按到期月份分类!B217</f>
        <v>M1905-P-3250</v>
      </c>
      <c r="C217" s="37" t="str">
        <f>日行情按到期月份分类!C217</f>
        <v>豆粕期权M1905-P-3250</v>
      </c>
      <c r="D217" s="37">
        <f>日行情按到期月份分类!H217</f>
        <v>0.15769378294982017</v>
      </c>
      <c r="E217" s="37">
        <f>IFERROR(VLOOKUP(B217,yesterday!$A$12:$G$2950,7,FALSE),0)</f>
        <v>0.14610765244752166</v>
      </c>
      <c r="F217" t="e">
        <f t="shared" si="126"/>
        <v>#N/A</v>
      </c>
      <c r="G217" t="e">
        <f t="shared" si="127"/>
        <v>#N/A</v>
      </c>
      <c r="H217" t="e">
        <f t="shared" si="128"/>
        <v>#N/A</v>
      </c>
      <c r="I217" t="e">
        <f t="shared" si="129"/>
        <v>#N/A</v>
      </c>
      <c r="J217" t="e">
        <f t="shared" si="130"/>
        <v>#N/A</v>
      </c>
      <c r="K217" t="e">
        <f t="shared" si="131"/>
        <v>#N/A</v>
      </c>
      <c r="L217" t="e">
        <f t="shared" si="132"/>
        <v>#N/A</v>
      </c>
      <c r="M217" t="e">
        <f t="shared" si="133"/>
        <v>#N/A</v>
      </c>
      <c r="N217" t="e">
        <f t="shared" si="134"/>
        <v>#N/A</v>
      </c>
      <c r="O217" t="e">
        <f t="shared" si="135"/>
        <v>#N/A</v>
      </c>
      <c r="P217" t="e">
        <f t="shared" si="136"/>
        <v>#N/A</v>
      </c>
      <c r="Q217" t="e">
        <f t="shared" si="137"/>
        <v>#N/A</v>
      </c>
      <c r="R217" t="e">
        <f t="shared" si="138"/>
        <v>#N/A</v>
      </c>
      <c r="S217" t="e">
        <f t="shared" si="139"/>
        <v>#N/A</v>
      </c>
      <c r="T217" t="e">
        <f t="shared" si="140"/>
        <v>#N/A</v>
      </c>
      <c r="U217" t="e">
        <f t="shared" si="141"/>
        <v>#N/A</v>
      </c>
      <c r="V217" t="e">
        <f t="shared" si="142"/>
        <v>#N/A</v>
      </c>
      <c r="W217" t="e">
        <f t="shared" si="143"/>
        <v>#N/A</v>
      </c>
      <c r="X217" t="e">
        <f t="shared" si="144"/>
        <v>#N/A</v>
      </c>
      <c r="Y217" t="e">
        <f t="shared" si="145"/>
        <v>#N/A</v>
      </c>
      <c r="Z217" t="e">
        <f t="shared" si="146"/>
        <v>#N/A</v>
      </c>
      <c r="AA217" t="e">
        <f t="shared" si="147"/>
        <v>#N/A</v>
      </c>
      <c r="AB217" t="e">
        <f t="shared" si="148"/>
        <v>#N/A</v>
      </c>
      <c r="AC217" t="e">
        <f t="shared" si="149"/>
        <v>#N/A</v>
      </c>
      <c r="AD217" t="e">
        <f t="shared" si="150"/>
        <v>#N/A</v>
      </c>
      <c r="AE217" t="e">
        <f t="shared" si="151"/>
        <v>#N/A</v>
      </c>
      <c r="AF217" t="e">
        <f t="shared" si="152"/>
        <v>#N/A</v>
      </c>
      <c r="AG217" t="str">
        <f t="shared" si="153"/>
        <v>3250</v>
      </c>
      <c r="AH217">
        <f t="shared" si="154"/>
        <v>0.15769378294982017</v>
      </c>
      <c r="AI217">
        <f t="shared" si="155"/>
        <v>0.14610765244752166</v>
      </c>
      <c r="AJ217" t="e">
        <f t="shared" si="156"/>
        <v>#N/A</v>
      </c>
      <c r="AK217" t="e">
        <f t="shared" si="157"/>
        <v>#N/A</v>
      </c>
      <c r="AL217" t="e">
        <f t="shared" si="158"/>
        <v>#N/A</v>
      </c>
      <c r="AM217" t="e">
        <f t="shared" si="159"/>
        <v>#N/A</v>
      </c>
      <c r="AN217" t="e">
        <f t="shared" si="160"/>
        <v>#N/A</v>
      </c>
      <c r="AO217" t="e">
        <f t="shared" si="161"/>
        <v>#N/A</v>
      </c>
      <c r="AP217" t="e">
        <f t="shared" si="162"/>
        <v>#N/A</v>
      </c>
      <c r="AQ217" t="e">
        <f t="shared" si="163"/>
        <v>#N/A</v>
      </c>
      <c r="AR217" t="e">
        <f t="shared" si="164"/>
        <v>#N/A</v>
      </c>
      <c r="AS217" t="e">
        <f t="shared" si="165"/>
        <v>#N/A</v>
      </c>
      <c r="AT217" t="e">
        <f t="shared" si="166"/>
        <v>#N/A</v>
      </c>
      <c r="AU217" t="e">
        <f t="shared" si="167"/>
        <v>#N/A</v>
      </c>
    </row>
    <row r="218" spans="1:47" x14ac:dyDescent="0.3">
      <c r="A218" s="37" t="str">
        <f>日行情按到期月份分类!A218</f>
        <v>C97月</v>
      </c>
      <c r="B218" s="37" t="str">
        <f>日行情按到期月份分类!B218</f>
        <v>M1907-C-2600</v>
      </c>
      <c r="C218" s="37" t="str">
        <f>日行情按到期月份分类!C218</f>
        <v>豆粕期权M1907-C-2600</v>
      </c>
      <c r="D218" s="37">
        <f>日行情按到期月份分类!H218</f>
        <v>0.12992312450379134</v>
      </c>
      <c r="E218" s="37">
        <f>IFERROR(VLOOKUP(B218,yesterday!$A$12:$G$2950,7,FALSE),0)</f>
        <v>0.14864781724348666</v>
      </c>
      <c r="F218" t="e">
        <f t="shared" si="126"/>
        <v>#N/A</v>
      </c>
      <c r="G218" t="e">
        <f t="shared" si="127"/>
        <v>#N/A</v>
      </c>
      <c r="H218" t="e">
        <f t="shared" si="128"/>
        <v>#N/A</v>
      </c>
      <c r="I218" t="e">
        <f t="shared" si="129"/>
        <v>#N/A</v>
      </c>
      <c r="J218" t="e">
        <f t="shared" si="130"/>
        <v>#N/A</v>
      </c>
      <c r="K218" t="e">
        <f t="shared" si="131"/>
        <v>#N/A</v>
      </c>
      <c r="L218" t="e">
        <f t="shared" si="132"/>
        <v>#N/A</v>
      </c>
      <c r="M218" t="e">
        <f t="shared" si="133"/>
        <v>#N/A</v>
      </c>
      <c r="N218" t="e">
        <f t="shared" si="134"/>
        <v>#N/A</v>
      </c>
      <c r="O218" t="e">
        <f t="shared" si="135"/>
        <v>#N/A</v>
      </c>
      <c r="P218" t="e">
        <f t="shared" si="136"/>
        <v>#N/A</v>
      </c>
      <c r="Q218" t="e">
        <f t="shared" si="137"/>
        <v>#N/A</v>
      </c>
      <c r="R218" t="e">
        <f t="shared" si="138"/>
        <v>#N/A</v>
      </c>
      <c r="S218" t="e">
        <f t="shared" si="139"/>
        <v>#N/A</v>
      </c>
      <c r="T218" t="e">
        <f t="shared" si="140"/>
        <v>#N/A</v>
      </c>
      <c r="U218" t="e">
        <f t="shared" si="141"/>
        <v>#N/A</v>
      </c>
      <c r="V218" t="e">
        <f t="shared" si="142"/>
        <v>#N/A</v>
      </c>
      <c r="W218" t="e">
        <f t="shared" si="143"/>
        <v>#N/A</v>
      </c>
      <c r="X218" t="e">
        <f t="shared" si="144"/>
        <v>#N/A</v>
      </c>
      <c r="Y218" t="e">
        <f t="shared" si="145"/>
        <v>#N/A</v>
      </c>
      <c r="Z218" t="e">
        <f t="shared" si="146"/>
        <v>#N/A</v>
      </c>
      <c r="AA218" t="e">
        <f t="shared" si="147"/>
        <v>#N/A</v>
      </c>
      <c r="AB218" t="e">
        <f t="shared" si="148"/>
        <v>#N/A</v>
      </c>
      <c r="AC218" t="e">
        <f t="shared" si="149"/>
        <v>#N/A</v>
      </c>
      <c r="AD218" t="e">
        <f t="shared" si="150"/>
        <v>#N/A</v>
      </c>
      <c r="AE218" t="e">
        <f t="shared" si="151"/>
        <v>#N/A</v>
      </c>
      <c r="AF218" t="e">
        <f t="shared" si="152"/>
        <v>#N/A</v>
      </c>
      <c r="AG218" t="e">
        <f t="shared" si="153"/>
        <v>#N/A</v>
      </c>
      <c r="AH218" t="e">
        <f t="shared" si="154"/>
        <v>#N/A</v>
      </c>
      <c r="AI218" t="e">
        <f t="shared" si="155"/>
        <v>#N/A</v>
      </c>
      <c r="AJ218" t="str">
        <f t="shared" si="156"/>
        <v>2600</v>
      </c>
      <c r="AK218">
        <f t="shared" si="157"/>
        <v>0.12992312450379134</v>
      </c>
      <c r="AL218">
        <f t="shared" si="158"/>
        <v>0.14864781724348666</v>
      </c>
      <c r="AM218" t="e">
        <f t="shared" si="159"/>
        <v>#N/A</v>
      </c>
      <c r="AN218" t="e">
        <f t="shared" si="160"/>
        <v>#N/A</v>
      </c>
      <c r="AO218" t="e">
        <f t="shared" si="161"/>
        <v>#N/A</v>
      </c>
      <c r="AP218" t="str">
        <f t="shared" si="162"/>
        <v>2600</v>
      </c>
      <c r="AQ218">
        <f t="shared" si="163"/>
        <v>0.12992312450379134</v>
      </c>
      <c r="AR218">
        <f t="shared" si="164"/>
        <v>0.14864781724348666</v>
      </c>
      <c r="AS218" t="e">
        <f t="shared" si="165"/>
        <v>#N/A</v>
      </c>
      <c r="AT218" t="e">
        <f t="shared" si="166"/>
        <v>#N/A</v>
      </c>
      <c r="AU218" t="e">
        <f t="shared" si="167"/>
        <v>#N/A</v>
      </c>
    </row>
    <row r="219" spans="1:47" x14ac:dyDescent="0.3">
      <c r="A219" s="37" t="str">
        <f>日行情按到期月份分类!A219</f>
        <v>C97月</v>
      </c>
      <c r="B219" s="37" t="str">
        <f>日行情按到期月份分类!B219</f>
        <v>M1907-C-2650</v>
      </c>
      <c r="C219" s="37" t="str">
        <f>日行情按到期月份分类!C219</f>
        <v>豆粕期权M1907-C-2650</v>
      </c>
      <c r="D219" s="37">
        <f>日行情按到期月份分类!H219</f>
        <v>0.13031243126787251</v>
      </c>
      <c r="E219" s="37">
        <f>IFERROR(VLOOKUP(B219,yesterday!$A$12:$G$2950,7,FALSE),0)</f>
        <v>0.14919984428100286</v>
      </c>
      <c r="F219" t="e">
        <f t="shared" si="126"/>
        <v>#N/A</v>
      </c>
      <c r="G219" t="e">
        <f t="shared" si="127"/>
        <v>#N/A</v>
      </c>
      <c r="H219" t="e">
        <f t="shared" si="128"/>
        <v>#N/A</v>
      </c>
      <c r="I219" t="e">
        <f t="shared" si="129"/>
        <v>#N/A</v>
      </c>
      <c r="J219" t="e">
        <f t="shared" si="130"/>
        <v>#N/A</v>
      </c>
      <c r="K219" t="e">
        <f t="shared" si="131"/>
        <v>#N/A</v>
      </c>
      <c r="L219" t="e">
        <f t="shared" si="132"/>
        <v>#N/A</v>
      </c>
      <c r="M219" t="e">
        <f t="shared" si="133"/>
        <v>#N/A</v>
      </c>
      <c r="N219" t="e">
        <f t="shared" si="134"/>
        <v>#N/A</v>
      </c>
      <c r="O219" t="e">
        <f t="shared" si="135"/>
        <v>#N/A</v>
      </c>
      <c r="P219" t="e">
        <f t="shared" si="136"/>
        <v>#N/A</v>
      </c>
      <c r="Q219" t="e">
        <f t="shared" si="137"/>
        <v>#N/A</v>
      </c>
      <c r="R219" t="e">
        <f t="shared" si="138"/>
        <v>#N/A</v>
      </c>
      <c r="S219" t="e">
        <f t="shared" si="139"/>
        <v>#N/A</v>
      </c>
      <c r="T219" t="e">
        <f t="shared" si="140"/>
        <v>#N/A</v>
      </c>
      <c r="U219" t="e">
        <f t="shared" si="141"/>
        <v>#N/A</v>
      </c>
      <c r="V219" t="e">
        <f t="shared" si="142"/>
        <v>#N/A</v>
      </c>
      <c r="W219" t="e">
        <f t="shared" si="143"/>
        <v>#N/A</v>
      </c>
      <c r="X219" t="e">
        <f t="shared" si="144"/>
        <v>#N/A</v>
      </c>
      <c r="Y219" t="e">
        <f t="shared" si="145"/>
        <v>#N/A</v>
      </c>
      <c r="Z219" t="e">
        <f t="shared" si="146"/>
        <v>#N/A</v>
      </c>
      <c r="AA219" t="e">
        <f t="shared" si="147"/>
        <v>#N/A</v>
      </c>
      <c r="AB219" t="e">
        <f t="shared" si="148"/>
        <v>#N/A</v>
      </c>
      <c r="AC219" t="e">
        <f t="shared" si="149"/>
        <v>#N/A</v>
      </c>
      <c r="AD219" t="e">
        <f t="shared" si="150"/>
        <v>#N/A</v>
      </c>
      <c r="AE219" t="e">
        <f t="shared" si="151"/>
        <v>#N/A</v>
      </c>
      <c r="AF219" t="e">
        <f t="shared" si="152"/>
        <v>#N/A</v>
      </c>
      <c r="AG219" t="e">
        <f t="shared" si="153"/>
        <v>#N/A</v>
      </c>
      <c r="AH219" t="e">
        <f t="shared" si="154"/>
        <v>#N/A</v>
      </c>
      <c r="AI219" t="e">
        <f t="shared" si="155"/>
        <v>#N/A</v>
      </c>
      <c r="AJ219" t="str">
        <f t="shared" si="156"/>
        <v>2650</v>
      </c>
      <c r="AK219">
        <f t="shared" si="157"/>
        <v>0.13031243126787251</v>
      </c>
      <c r="AL219">
        <f t="shared" si="158"/>
        <v>0.14919984428100286</v>
      </c>
      <c r="AM219" t="e">
        <f t="shared" si="159"/>
        <v>#N/A</v>
      </c>
      <c r="AN219" t="e">
        <f t="shared" si="160"/>
        <v>#N/A</v>
      </c>
      <c r="AO219" t="e">
        <f t="shared" si="161"/>
        <v>#N/A</v>
      </c>
      <c r="AP219" t="str">
        <f t="shared" si="162"/>
        <v>2650</v>
      </c>
      <c r="AQ219">
        <f t="shared" si="163"/>
        <v>0.13031243126787251</v>
      </c>
      <c r="AR219">
        <f t="shared" si="164"/>
        <v>0.14919984428100286</v>
      </c>
      <c r="AS219" t="e">
        <f t="shared" si="165"/>
        <v>#N/A</v>
      </c>
      <c r="AT219" t="e">
        <f t="shared" si="166"/>
        <v>#N/A</v>
      </c>
      <c r="AU219" t="e">
        <f t="shared" si="167"/>
        <v>#N/A</v>
      </c>
    </row>
    <row r="220" spans="1:47" x14ac:dyDescent="0.3">
      <c r="A220" s="37" t="str">
        <f>日行情按到期月份分类!A220</f>
        <v>C97月</v>
      </c>
      <c r="B220" s="37" t="str">
        <f>日行情按到期月份分类!B220</f>
        <v>M1907-C-2700</v>
      </c>
      <c r="C220" s="37" t="str">
        <f>日行情按到期月份分类!C220</f>
        <v>豆粕期权M1907-C-2700</v>
      </c>
      <c r="D220" s="37">
        <f>日行情按到期月份分类!H220</f>
        <v>0.13133539342641831</v>
      </c>
      <c r="E220" s="37">
        <f>IFERROR(VLOOKUP(B220,yesterday!$A$12:$G$2950,7,FALSE),0)</f>
        <v>0.14807594190888107</v>
      </c>
      <c r="F220" t="e">
        <f t="shared" si="126"/>
        <v>#N/A</v>
      </c>
      <c r="G220" t="e">
        <f t="shared" si="127"/>
        <v>#N/A</v>
      </c>
      <c r="H220" t="e">
        <f t="shared" si="128"/>
        <v>#N/A</v>
      </c>
      <c r="I220" t="e">
        <f t="shared" si="129"/>
        <v>#N/A</v>
      </c>
      <c r="J220" t="e">
        <f t="shared" si="130"/>
        <v>#N/A</v>
      </c>
      <c r="K220" t="e">
        <f t="shared" si="131"/>
        <v>#N/A</v>
      </c>
      <c r="L220" t="e">
        <f t="shared" si="132"/>
        <v>#N/A</v>
      </c>
      <c r="M220" t="e">
        <f t="shared" si="133"/>
        <v>#N/A</v>
      </c>
      <c r="N220" t="e">
        <f t="shared" si="134"/>
        <v>#N/A</v>
      </c>
      <c r="O220" t="e">
        <f t="shared" si="135"/>
        <v>#N/A</v>
      </c>
      <c r="P220" t="e">
        <f t="shared" si="136"/>
        <v>#N/A</v>
      </c>
      <c r="Q220" t="e">
        <f t="shared" si="137"/>
        <v>#N/A</v>
      </c>
      <c r="R220" t="e">
        <f t="shared" si="138"/>
        <v>#N/A</v>
      </c>
      <c r="S220" t="e">
        <f t="shared" si="139"/>
        <v>#N/A</v>
      </c>
      <c r="T220" t="e">
        <f t="shared" si="140"/>
        <v>#N/A</v>
      </c>
      <c r="U220" t="e">
        <f t="shared" si="141"/>
        <v>#N/A</v>
      </c>
      <c r="V220" t="e">
        <f t="shared" si="142"/>
        <v>#N/A</v>
      </c>
      <c r="W220" t="e">
        <f t="shared" si="143"/>
        <v>#N/A</v>
      </c>
      <c r="X220" t="e">
        <f t="shared" si="144"/>
        <v>#N/A</v>
      </c>
      <c r="Y220" t="e">
        <f t="shared" si="145"/>
        <v>#N/A</v>
      </c>
      <c r="Z220" t="e">
        <f t="shared" si="146"/>
        <v>#N/A</v>
      </c>
      <c r="AA220" t="e">
        <f t="shared" si="147"/>
        <v>#N/A</v>
      </c>
      <c r="AB220" t="e">
        <f t="shared" si="148"/>
        <v>#N/A</v>
      </c>
      <c r="AC220" t="e">
        <f t="shared" si="149"/>
        <v>#N/A</v>
      </c>
      <c r="AD220" t="e">
        <f t="shared" si="150"/>
        <v>#N/A</v>
      </c>
      <c r="AE220" t="e">
        <f t="shared" si="151"/>
        <v>#N/A</v>
      </c>
      <c r="AF220" t="e">
        <f t="shared" si="152"/>
        <v>#N/A</v>
      </c>
      <c r="AG220" t="e">
        <f t="shared" si="153"/>
        <v>#N/A</v>
      </c>
      <c r="AH220" t="e">
        <f t="shared" si="154"/>
        <v>#N/A</v>
      </c>
      <c r="AI220" t="e">
        <f t="shared" si="155"/>
        <v>#N/A</v>
      </c>
      <c r="AJ220" t="str">
        <f t="shared" si="156"/>
        <v>2700</v>
      </c>
      <c r="AK220">
        <f t="shared" si="157"/>
        <v>0.13133539342641831</v>
      </c>
      <c r="AL220">
        <f t="shared" si="158"/>
        <v>0.14807594190888107</v>
      </c>
      <c r="AM220" t="e">
        <f t="shared" si="159"/>
        <v>#N/A</v>
      </c>
      <c r="AN220" t="e">
        <f t="shared" si="160"/>
        <v>#N/A</v>
      </c>
      <c r="AO220" t="e">
        <f t="shared" si="161"/>
        <v>#N/A</v>
      </c>
      <c r="AP220" t="str">
        <f t="shared" si="162"/>
        <v>2700</v>
      </c>
      <c r="AQ220">
        <f t="shared" si="163"/>
        <v>0.13133539342641831</v>
      </c>
      <c r="AR220">
        <f t="shared" si="164"/>
        <v>0.14807594190888107</v>
      </c>
      <c r="AS220" t="e">
        <f t="shared" si="165"/>
        <v>#N/A</v>
      </c>
      <c r="AT220" t="e">
        <f t="shared" si="166"/>
        <v>#N/A</v>
      </c>
      <c r="AU220" t="e">
        <f t="shared" si="167"/>
        <v>#N/A</v>
      </c>
    </row>
    <row r="221" spans="1:47" x14ac:dyDescent="0.3">
      <c r="A221" s="37" t="str">
        <f>日行情按到期月份分类!A221</f>
        <v>C97月</v>
      </c>
      <c r="B221" s="37" t="str">
        <f>日行情按到期月份分类!B221</f>
        <v>M1907-C-2750</v>
      </c>
      <c r="C221" s="37" t="str">
        <f>日行情按到期月份分类!C221</f>
        <v>豆粕期权M1907-C-2750</v>
      </c>
      <c r="D221" s="37">
        <f>日行情按到期月份分类!H221</f>
        <v>0.13147051681831479</v>
      </c>
      <c r="E221" s="37">
        <f>IFERROR(VLOOKUP(B221,yesterday!$A$12:$G$2950,7,FALSE),0)</f>
        <v>0.1475527336450666</v>
      </c>
      <c r="F221" t="e">
        <f t="shared" si="126"/>
        <v>#N/A</v>
      </c>
      <c r="G221" t="e">
        <f t="shared" si="127"/>
        <v>#N/A</v>
      </c>
      <c r="H221" t="e">
        <f t="shared" si="128"/>
        <v>#N/A</v>
      </c>
      <c r="I221" t="e">
        <f t="shared" si="129"/>
        <v>#N/A</v>
      </c>
      <c r="J221" t="e">
        <f t="shared" si="130"/>
        <v>#N/A</v>
      </c>
      <c r="K221" t="e">
        <f t="shared" si="131"/>
        <v>#N/A</v>
      </c>
      <c r="L221" t="e">
        <f t="shared" si="132"/>
        <v>#N/A</v>
      </c>
      <c r="M221" t="e">
        <f t="shared" si="133"/>
        <v>#N/A</v>
      </c>
      <c r="N221" t="e">
        <f t="shared" si="134"/>
        <v>#N/A</v>
      </c>
      <c r="O221" t="e">
        <f t="shared" si="135"/>
        <v>#N/A</v>
      </c>
      <c r="P221" t="e">
        <f t="shared" si="136"/>
        <v>#N/A</v>
      </c>
      <c r="Q221" t="e">
        <f t="shared" si="137"/>
        <v>#N/A</v>
      </c>
      <c r="R221" t="e">
        <f t="shared" si="138"/>
        <v>#N/A</v>
      </c>
      <c r="S221" t="e">
        <f t="shared" si="139"/>
        <v>#N/A</v>
      </c>
      <c r="T221" t="e">
        <f t="shared" si="140"/>
        <v>#N/A</v>
      </c>
      <c r="U221" t="e">
        <f t="shared" si="141"/>
        <v>#N/A</v>
      </c>
      <c r="V221" t="e">
        <f t="shared" si="142"/>
        <v>#N/A</v>
      </c>
      <c r="W221" t="e">
        <f t="shared" si="143"/>
        <v>#N/A</v>
      </c>
      <c r="X221" t="e">
        <f t="shared" si="144"/>
        <v>#N/A</v>
      </c>
      <c r="Y221" t="e">
        <f t="shared" si="145"/>
        <v>#N/A</v>
      </c>
      <c r="Z221" t="e">
        <f t="shared" si="146"/>
        <v>#N/A</v>
      </c>
      <c r="AA221" t="e">
        <f t="shared" si="147"/>
        <v>#N/A</v>
      </c>
      <c r="AB221" t="e">
        <f t="shared" si="148"/>
        <v>#N/A</v>
      </c>
      <c r="AC221" t="e">
        <f t="shared" si="149"/>
        <v>#N/A</v>
      </c>
      <c r="AD221" t="e">
        <f t="shared" si="150"/>
        <v>#N/A</v>
      </c>
      <c r="AE221" t="e">
        <f t="shared" si="151"/>
        <v>#N/A</v>
      </c>
      <c r="AF221" t="e">
        <f t="shared" si="152"/>
        <v>#N/A</v>
      </c>
      <c r="AG221" t="e">
        <f t="shared" si="153"/>
        <v>#N/A</v>
      </c>
      <c r="AH221" t="e">
        <f t="shared" si="154"/>
        <v>#N/A</v>
      </c>
      <c r="AI221" t="e">
        <f t="shared" si="155"/>
        <v>#N/A</v>
      </c>
      <c r="AJ221" t="str">
        <f t="shared" si="156"/>
        <v>2750</v>
      </c>
      <c r="AK221">
        <f t="shared" si="157"/>
        <v>0.13147051681831479</v>
      </c>
      <c r="AL221">
        <f t="shared" si="158"/>
        <v>0.1475527336450666</v>
      </c>
      <c r="AM221" t="e">
        <f t="shared" si="159"/>
        <v>#N/A</v>
      </c>
      <c r="AN221" t="e">
        <f t="shared" si="160"/>
        <v>#N/A</v>
      </c>
      <c r="AO221" t="e">
        <f t="shared" si="161"/>
        <v>#N/A</v>
      </c>
      <c r="AP221" t="str">
        <f t="shared" si="162"/>
        <v>2750</v>
      </c>
      <c r="AQ221">
        <f t="shared" si="163"/>
        <v>0.13147051681831479</v>
      </c>
      <c r="AR221">
        <f t="shared" si="164"/>
        <v>0.1475527336450666</v>
      </c>
      <c r="AS221" t="e">
        <f t="shared" si="165"/>
        <v>#N/A</v>
      </c>
      <c r="AT221" t="e">
        <f t="shared" si="166"/>
        <v>#N/A</v>
      </c>
      <c r="AU221" t="e">
        <f t="shared" si="167"/>
        <v>#N/A</v>
      </c>
    </row>
    <row r="222" spans="1:47" x14ac:dyDescent="0.3">
      <c r="A222" s="37" t="str">
        <f>日行情按到期月份分类!A222</f>
        <v>C97月</v>
      </c>
      <c r="B222" s="37" t="str">
        <f>日行情按到期月份分类!B222</f>
        <v>M1907-C-2800</v>
      </c>
      <c r="C222" s="37" t="str">
        <f>日行情按到期月份分类!C222</f>
        <v>豆粕期权M1907-C-2800</v>
      </c>
      <c r="D222" s="37">
        <f>日行情按到期月份分类!H222</f>
        <v>0.13110487303905188</v>
      </c>
      <c r="E222" s="37">
        <f>IFERROR(VLOOKUP(B222,yesterday!$A$12:$G$2950,7,FALSE),0)</f>
        <v>0.14807160568181427</v>
      </c>
      <c r="F222" t="e">
        <f t="shared" si="126"/>
        <v>#N/A</v>
      </c>
      <c r="G222" t="e">
        <f t="shared" si="127"/>
        <v>#N/A</v>
      </c>
      <c r="H222" t="e">
        <f t="shared" si="128"/>
        <v>#N/A</v>
      </c>
      <c r="I222" t="e">
        <f t="shared" si="129"/>
        <v>#N/A</v>
      </c>
      <c r="J222" t="e">
        <f t="shared" si="130"/>
        <v>#N/A</v>
      </c>
      <c r="K222" t="e">
        <f t="shared" si="131"/>
        <v>#N/A</v>
      </c>
      <c r="L222" t="e">
        <f t="shared" si="132"/>
        <v>#N/A</v>
      </c>
      <c r="M222" t="e">
        <f t="shared" si="133"/>
        <v>#N/A</v>
      </c>
      <c r="N222" t="e">
        <f t="shared" si="134"/>
        <v>#N/A</v>
      </c>
      <c r="O222" t="e">
        <f t="shared" si="135"/>
        <v>#N/A</v>
      </c>
      <c r="P222" t="e">
        <f t="shared" si="136"/>
        <v>#N/A</v>
      </c>
      <c r="Q222" t="e">
        <f t="shared" si="137"/>
        <v>#N/A</v>
      </c>
      <c r="R222" t="e">
        <f t="shared" si="138"/>
        <v>#N/A</v>
      </c>
      <c r="S222" t="e">
        <f t="shared" si="139"/>
        <v>#N/A</v>
      </c>
      <c r="T222" t="e">
        <f t="shared" si="140"/>
        <v>#N/A</v>
      </c>
      <c r="U222" t="e">
        <f t="shared" si="141"/>
        <v>#N/A</v>
      </c>
      <c r="V222" t="e">
        <f t="shared" si="142"/>
        <v>#N/A</v>
      </c>
      <c r="W222" t="e">
        <f t="shared" si="143"/>
        <v>#N/A</v>
      </c>
      <c r="X222" t="e">
        <f t="shared" si="144"/>
        <v>#N/A</v>
      </c>
      <c r="Y222" t="e">
        <f t="shared" si="145"/>
        <v>#N/A</v>
      </c>
      <c r="Z222" t="e">
        <f t="shared" si="146"/>
        <v>#N/A</v>
      </c>
      <c r="AA222" t="e">
        <f t="shared" si="147"/>
        <v>#N/A</v>
      </c>
      <c r="AB222" t="e">
        <f t="shared" si="148"/>
        <v>#N/A</v>
      </c>
      <c r="AC222" t="e">
        <f t="shared" si="149"/>
        <v>#N/A</v>
      </c>
      <c r="AD222" t="e">
        <f t="shared" si="150"/>
        <v>#N/A</v>
      </c>
      <c r="AE222" t="e">
        <f t="shared" si="151"/>
        <v>#N/A</v>
      </c>
      <c r="AF222" t="e">
        <f t="shared" si="152"/>
        <v>#N/A</v>
      </c>
      <c r="AG222" t="e">
        <f t="shared" si="153"/>
        <v>#N/A</v>
      </c>
      <c r="AH222" t="e">
        <f t="shared" si="154"/>
        <v>#N/A</v>
      </c>
      <c r="AI222" t="e">
        <f t="shared" si="155"/>
        <v>#N/A</v>
      </c>
      <c r="AJ222" t="str">
        <f t="shared" si="156"/>
        <v>2800</v>
      </c>
      <c r="AK222">
        <f t="shared" si="157"/>
        <v>0.13110487303905188</v>
      </c>
      <c r="AL222">
        <f t="shared" si="158"/>
        <v>0.14807160568181427</v>
      </c>
      <c r="AM222" t="e">
        <f t="shared" si="159"/>
        <v>#N/A</v>
      </c>
      <c r="AN222" t="e">
        <f t="shared" si="160"/>
        <v>#N/A</v>
      </c>
      <c r="AO222" t="e">
        <f t="shared" si="161"/>
        <v>#N/A</v>
      </c>
      <c r="AP222" t="str">
        <f t="shared" si="162"/>
        <v>2800</v>
      </c>
      <c r="AQ222">
        <f t="shared" si="163"/>
        <v>0.13110487303905188</v>
      </c>
      <c r="AR222">
        <f t="shared" si="164"/>
        <v>0.14807160568181427</v>
      </c>
      <c r="AS222" t="e">
        <f t="shared" si="165"/>
        <v>#N/A</v>
      </c>
      <c r="AT222" t="e">
        <f t="shared" si="166"/>
        <v>#N/A</v>
      </c>
      <c r="AU222" t="e">
        <f t="shared" si="167"/>
        <v>#N/A</v>
      </c>
    </row>
    <row r="223" spans="1:47" x14ac:dyDescent="0.3">
      <c r="A223" s="37" t="str">
        <f>日行情按到期月份分类!A223</f>
        <v>C97月</v>
      </c>
      <c r="B223" s="37" t="str">
        <f>日行情按到期月份分类!B223</f>
        <v>M1907-C-2850</v>
      </c>
      <c r="C223" s="37" t="str">
        <f>日行情按到期月份分类!C223</f>
        <v>豆粕期权M1907-C-2850</v>
      </c>
      <c r="D223" s="37">
        <f>日行情按到期月份分类!H223</f>
        <v>0.13114988933447752</v>
      </c>
      <c r="E223" s="37">
        <f>IFERROR(VLOOKUP(B223,yesterday!$A$12:$G$2950,7,FALSE),0)</f>
        <v>0.14736359367888419</v>
      </c>
      <c r="F223" t="e">
        <f t="shared" si="126"/>
        <v>#N/A</v>
      </c>
      <c r="G223" t="e">
        <f t="shared" si="127"/>
        <v>#N/A</v>
      </c>
      <c r="H223" t="e">
        <f t="shared" si="128"/>
        <v>#N/A</v>
      </c>
      <c r="I223" t="e">
        <f t="shared" si="129"/>
        <v>#N/A</v>
      </c>
      <c r="J223" t="e">
        <f t="shared" si="130"/>
        <v>#N/A</v>
      </c>
      <c r="K223" t="e">
        <f t="shared" si="131"/>
        <v>#N/A</v>
      </c>
      <c r="L223" t="e">
        <f t="shared" si="132"/>
        <v>#N/A</v>
      </c>
      <c r="M223" t="e">
        <f t="shared" si="133"/>
        <v>#N/A</v>
      </c>
      <c r="N223" t="e">
        <f t="shared" si="134"/>
        <v>#N/A</v>
      </c>
      <c r="O223" t="e">
        <f t="shared" si="135"/>
        <v>#N/A</v>
      </c>
      <c r="P223" t="e">
        <f t="shared" si="136"/>
        <v>#N/A</v>
      </c>
      <c r="Q223" t="e">
        <f t="shared" si="137"/>
        <v>#N/A</v>
      </c>
      <c r="R223" t="e">
        <f t="shared" si="138"/>
        <v>#N/A</v>
      </c>
      <c r="S223" t="e">
        <f t="shared" si="139"/>
        <v>#N/A</v>
      </c>
      <c r="T223" t="e">
        <f t="shared" si="140"/>
        <v>#N/A</v>
      </c>
      <c r="U223" t="e">
        <f t="shared" si="141"/>
        <v>#N/A</v>
      </c>
      <c r="V223" t="e">
        <f t="shared" si="142"/>
        <v>#N/A</v>
      </c>
      <c r="W223" t="e">
        <f t="shared" si="143"/>
        <v>#N/A</v>
      </c>
      <c r="X223" t="e">
        <f t="shared" si="144"/>
        <v>#N/A</v>
      </c>
      <c r="Y223" t="e">
        <f t="shared" si="145"/>
        <v>#N/A</v>
      </c>
      <c r="Z223" t="e">
        <f t="shared" si="146"/>
        <v>#N/A</v>
      </c>
      <c r="AA223" t="e">
        <f t="shared" si="147"/>
        <v>#N/A</v>
      </c>
      <c r="AB223" t="e">
        <f t="shared" si="148"/>
        <v>#N/A</v>
      </c>
      <c r="AC223" t="e">
        <f t="shared" si="149"/>
        <v>#N/A</v>
      </c>
      <c r="AD223" t="e">
        <f t="shared" si="150"/>
        <v>#N/A</v>
      </c>
      <c r="AE223" t="e">
        <f t="shared" si="151"/>
        <v>#N/A</v>
      </c>
      <c r="AF223" t="e">
        <f t="shared" si="152"/>
        <v>#N/A</v>
      </c>
      <c r="AG223" t="e">
        <f t="shared" si="153"/>
        <v>#N/A</v>
      </c>
      <c r="AH223" t="e">
        <f t="shared" si="154"/>
        <v>#N/A</v>
      </c>
      <c r="AI223" t="e">
        <f t="shared" si="155"/>
        <v>#N/A</v>
      </c>
      <c r="AJ223" t="str">
        <f t="shared" si="156"/>
        <v>2850</v>
      </c>
      <c r="AK223">
        <f t="shared" si="157"/>
        <v>0.13114988933447752</v>
      </c>
      <c r="AL223">
        <f t="shared" si="158"/>
        <v>0.14736359367888419</v>
      </c>
      <c r="AM223" t="e">
        <f t="shared" si="159"/>
        <v>#N/A</v>
      </c>
      <c r="AN223" t="e">
        <f t="shared" si="160"/>
        <v>#N/A</v>
      </c>
      <c r="AO223" t="e">
        <f t="shared" si="161"/>
        <v>#N/A</v>
      </c>
      <c r="AP223" t="str">
        <f t="shared" si="162"/>
        <v>2850</v>
      </c>
      <c r="AQ223">
        <f t="shared" si="163"/>
        <v>0.13114988933447752</v>
      </c>
      <c r="AR223">
        <f t="shared" si="164"/>
        <v>0.14736359367888419</v>
      </c>
      <c r="AS223" t="e">
        <f t="shared" si="165"/>
        <v>#N/A</v>
      </c>
      <c r="AT223" t="e">
        <f t="shared" si="166"/>
        <v>#N/A</v>
      </c>
      <c r="AU223" t="e">
        <f t="shared" si="167"/>
        <v>#N/A</v>
      </c>
    </row>
    <row r="224" spans="1:47" x14ac:dyDescent="0.3">
      <c r="A224" s="37" t="str">
        <f>日行情按到期月份分类!A224</f>
        <v>C97月</v>
      </c>
      <c r="B224" s="37" t="str">
        <f>日行情按到期月份分类!B224</f>
        <v>M1907-C-2900</v>
      </c>
      <c r="C224" s="37" t="str">
        <f>日行情按到期月份分类!C224</f>
        <v>豆粕期权M1907-C-2900</v>
      </c>
      <c r="D224" s="37">
        <f>日行情按到期月份分类!H224</f>
        <v>0.13164205855712294</v>
      </c>
      <c r="E224" s="37">
        <f>IFERROR(VLOOKUP(B224,yesterday!$A$12:$G$2950,7,FALSE),0)</f>
        <v>0.14709792154014109</v>
      </c>
      <c r="F224" t="e">
        <f t="shared" si="126"/>
        <v>#N/A</v>
      </c>
      <c r="G224" t="e">
        <f t="shared" si="127"/>
        <v>#N/A</v>
      </c>
      <c r="H224" t="e">
        <f t="shared" si="128"/>
        <v>#N/A</v>
      </c>
      <c r="I224" t="e">
        <f t="shared" si="129"/>
        <v>#N/A</v>
      </c>
      <c r="J224" t="e">
        <f t="shared" si="130"/>
        <v>#N/A</v>
      </c>
      <c r="K224" t="e">
        <f t="shared" si="131"/>
        <v>#N/A</v>
      </c>
      <c r="L224" t="e">
        <f t="shared" si="132"/>
        <v>#N/A</v>
      </c>
      <c r="M224" t="e">
        <f t="shared" si="133"/>
        <v>#N/A</v>
      </c>
      <c r="N224" t="e">
        <f t="shared" si="134"/>
        <v>#N/A</v>
      </c>
      <c r="O224" t="e">
        <f t="shared" si="135"/>
        <v>#N/A</v>
      </c>
      <c r="P224" t="e">
        <f t="shared" si="136"/>
        <v>#N/A</v>
      </c>
      <c r="Q224" t="e">
        <f t="shared" si="137"/>
        <v>#N/A</v>
      </c>
      <c r="R224" t="e">
        <f t="shared" si="138"/>
        <v>#N/A</v>
      </c>
      <c r="S224" t="e">
        <f t="shared" si="139"/>
        <v>#N/A</v>
      </c>
      <c r="T224" t="e">
        <f t="shared" si="140"/>
        <v>#N/A</v>
      </c>
      <c r="U224" t="e">
        <f t="shared" si="141"/>
        <v>#N/A</v>
      </c>
      <c r="V224" t="e">
        <f t="shared" si="142"/>
        <v>#N/A</v>
      </c>
      <c r="W224" t="e">
        <f t="shared" si="143"/>
        <v>#N/A</v>
      </c>
      <c r="X224" t="e">
        <f t="shared" si="144"/>
        <v>#N/A</v>
      </c>
      <c r="Y224" t="e">
        <f t="shared" si="145"/>
        <v>#N/A</v>
      </c>
      <c r="Z224" t="e">
        <f t="shared" si="146"/>
        <v>#N/A</v>
      </c>
      <c r="AA224" t="e">
        <f t="shared" si="147"/>
        <v>#N/A</v>
      </c>
      <c r="AB224" t="e">
        <f t="shared" si="148"/>
        <v>#N/A</v>
      </c>
      <c r="AC224" t="e">
        <f t="shared" si="149"/>
        <v>#N/A</v>
      </c>
      <c r="AD224" t="e">
        <f t="shared" si="150"/>
        <v>#N/A</v>
      </c>
      <c r="AE224" t="e">
        <f t="shared" si="151"/>
        <v>#N/A</v>
      </c>
      <c r="AF224" t="e">
        <f t="shared" si="152"/>
        <v>#N/A</v>
      </c>
      <c r="AG224" t="e">
        <f t="shared" si="153"/>
        <v>#N/A</v>
      </c>
      <c r="AH224" t="e">
        <f t="shared" si="154"/>
        <v>#N/A</v>
      </c>
      <c r="AI224" t="e">
        <f t="shared" si="155"/>
        <v>#N/A</v>
      </c>
      <c r="AJ224" t="str">
        <f t="shared" si="156"/>
        <v>2900</v>
      </c>
      <c r="AK224">
        <f t="shared" si="157"/>
        <v>0.13164205855712294</v>
      </c>
      <c r="AL224">
        <f t="shared" si="158"/>
        <v>0.14709792154014109</v>
      </c>
      <c r="AM224" t="e">
        <f t="shared" si="159"/>
        <v>#N/A</v>
      </c>
      <c r="AN224" t="e">
        <f t="shared" si="160"/>
        <v>#N/A</v>
      </c>
      <c r="AO224" t="e">
        <f t="shared" si="161"/>
        <v>#N/A</v>
      </c>
      <c r="AP224" t="str">
        <f t="shared" si="162"/>
        <v>2900</v>
      </c>
      <c r="AQ224">
        <f t="shared" si="163"/>
        <v>0.13164205855712294</v>
      </c>
      <c r="AR224">
        <f t="shared" si="164"/>
        <v>0.14709792154014109</v>
      </c>
      <c r="AS224" t="e">
        <f t="shared" si="165"/>
        <v>#N/A</v>
      </c>
      <c r="AT224" t="e">
        <f t="shared" si="166"/>
        <v>#N/A</v>
      </c>
      <c r="AU224" t="e">
        <f t="shared" si="167"/>
        <v>#N/A</v>
      </c>
    </row>
    <row r="225" spans="1:47" x14ac:dyDescent="0.3">
      <c r="A225" s="37" t="str">
        <f>日行情按到期月份分类!A225</f>
        <v>C97月</v>
      </c>
      <c r="B225" s="37" t="str">
        <f>日行情按到期月份分类!B225</f>
        <v>M1907-C-2950</v>
      </c>
      <c r="C225" s="37" t="str">
        <f>日行情按到期月份分类!C225</f>
        <v>豆粕期权M1907-C-2950</v>
      </c>
      <c r="D225" s="37">
        <f>日行情按到期月份分类!H225</f>
        <v>0.13161306096993386</v>
      </c>
      <c r="E225" s="37">
        <f>IFERROR(VLOOKUP(B225,yesterday!$A$12:$G$2950,7,FALSE),0)</f>
        <v>0.14739482643466439</v>
      </c>
      <c r="F225" t="e">
        <f t="shared" si="126"/>
        <v>#N/A</v>
      </c>
      <c r="G225" t="e">
        <f t="shared" si="127"/>
        <v>#N/A</v>
      </c>
      <c r="H225" t="e">
        <f t="shared" si="128"/>
        <v>#N/A</v>
      </c>
      <c r="I225" t="e">
        <f t="shared" si="129"/>
        <v>#N/A</v>
      </c>
      <c r="J225" t="e">
        <f t="shared" si="130"/>
        <v>#N/A</v>
      </c>
      <c r="K225" t="e">
        <f t="shared" si="131"/>
        <v>#N/A</v>
      </c>
      <c r="L225" t="e">
        <f t="shared" si="132"/>
        <v>#N/A</v>
      </c>
      <c r="M225" t="e">
        <f t="shared" si="133"/>
        <v>#N/A</v>
      </c>
      <c r="N225" t="e">
        <f t="shared" si="134"/>
        <v>#N/A</v>
      </c>
      <c r="O225" t="e">
        <f t="shared" si="135"/>
        <v>#N/A</v>
      </c>
      <c r="P225" t="e">
        <f t="shared" si="136"/>
        <v>#N/A</v>
      </c>
      <c r="Q225" t="e">
        <f t="shared" si="137"/>
        <v>#N/A</v>
      </c>
      <c r="R225" t="e">
        <f t="shared" si="138"/>
        <v>#N/A</v>
      </c>
      <c r="S225" t="e">
        <f t="shared" si="139"/>
        <v>#N/A</v>
      </c>
      <c r="T225" t="e">
        <f t="shared" si="140"/>
        <v>#N/A</v>
      </c>
      <c r="U225" t="e">
        <f t="shared" si="141"/>
        <v>#N/A</v>
      </c>
      <c r="V225" t="e">
        <f t="shared" si="142"/>
        <v>#N/A</v>
      </c>
      <c r="W225" t="e">
        <f t="shared" si="143"/>
        <v>#N/A</v>
      </c>
      <c r="X225" t="e">
        <f t="shared" si="144"/>
        <v>#N/A</v>
      </c>
      <c r="Y225" t="e">
        <f t="shared" si="145"/>
        <v>#N/A</v>
      </c>
      <c r="Z225" t="e">
        <f t="shared" si="146"/>
        <v>#N/A</v>
      </c>
      <c r="AA225" t="e">
        <f t="shared" si="147"/>
        <v>#N/A</v>
      </c>
      <c r="AB225" t="e">
        <f t="shared" si="148"/>
        <v>#N/A</v>
      </c>
      <c r="AC225" t="e">
        <f t="shared" si="149"/>
        <v>#N/A</v>
      </c>
      <c r="AD225" t="e">
        <f t="shared" si="150"/>
        <v>#N/A</v>
      </c>
      <c r="AE225" t="e">
        <f t="shared" si="151"/>
        <v>#N/A</v>
      </c>
      <c r="AF225" t="e">
        <f t="shared" si="152"/>
        <v>#N/A</v>
      </c>
      <c r="AG225" t="e">
        <f t="shared" si="153"/>
        <v>#N/A</v>
      </c>
      <c r="AH225" t="e">
        <f t="shared" si="154"/>
        <v>#N/A</v>
      </c>
      <c r="AI225" t="e">
        <f t="shared" si="155"/>
        <v>#N/A</v>
      </c>
      <c r="AJ225" t="str">
        <f t="shared" si="156"/>
        <v>2950</v>
      </c>
      <c r="AK225">
        <f t="shared" si="157"/>
        <v>0.13161306096993386</v>
      </c>
      <c r="AL225">
        <f t="shared" si="158"/>
        <v>0.14739482643466439</v>
      </c>
      <c r="AM225" t="e">
        <f t="shared" si="159"/>
        <v>#N/A</v>
      </c>
      <c r="AN225" t="e">
        <f t="shared" si="160"/>
        <v>#N/A</v>
      </c>
      <c r="AO225" t="e">
        <f t="shared" si="161"/>
        <v>#N/A</v>
      </c>
      <c r="AP225" t="str">
        <f t="shared" si="162"/>
        <v>2950</v>
      </c>
      <c r="AQ225">
        <f t="shared" si="163"/>
        <v>0.13161306096993386</v>
      </c>
      <c r="AR225">
        <f t="shared" si="164"/>
        <v>0.14739482643466439</v>
      </c>
      <c r="AS225" t="e">
        <f t="shared" si="165"/>
        <v>#N/A</v>
      </c>
      <c r="AT225" t="e">
        <f t="shared" si="166"/>
        <v>#N/A</v>
      </c>
      <c r="AU225" t="e">
        <f t="shared" si="167"/>
        <v>#N/A</v>
      </c>
    </row>
    <row r="226" spans="1:47" x14ac:dyDescent="0.3">
      <c r="A226" s="37" t="str">
        <f>日行情按到期月份分类!A226</f>
        <v>C97月</v>
      </c>
      <c r="B226" s="37" t="str">
        <f>日行情按到期月份分类!B226</f>
        <v>M1907-C-3000</v>
      </c>
      <c r="C226" s="37" t="str">
        <f>日行情按到期月份分类!C226</f>
        <v>豆粕期权M1907-C-3000</v>
      </c>
      <c r="D226" s="37">
        <f>日行情按到期月份分类!H226</f>
        <v>0.13141340081024916</v>
      </c>
      <c r="E226" s="37">
        <f>IFERROR(VLOOKUP(B226,yesterday!$A$12:$G$2950,7,FALSE),0)</f>
        <v>0.14708935339387502</v>
      </c>
      <c r="F226" t="e">
        <f t="shared" si="126"/>
        <v>#N/A</v>
      </c>
      <c r="G226" t="e">
        <f t="shared" si="127"/>
        <v>#N/A</v>
      </c>
      <c r="H226" t="e">
        <f t="shared" si="128"/>
        <v>#N/A</v>
      </c>
      <c r="I226" t="e">
        <f t="shared" si="129"/>
        <v>#N/A</v>
      </c>
      <c r="J226" t="e">
        <f t="shared" si="130"/>
        <v>#N/A</v>
      </c>
      <c r="K226" t="e">
        <f t="shared" si="131"/>
        <v>#N/A</v>
      </c>
      <c r="L226" t="e">
        <f t="shared" si="132"/>
        <v>#N/A</v>
      </c>
      <c r="M226" t="e">
        <f t="shared" si="133"/>
        <v>#N/A</v>
      </c>
      <c r="N226" t="e">
        <f t="shared" si="134"/>
        <v>#N/A</v>
      </c>
      <c r="O226" t="e">
        <f t="shared" si="135"/>
        <v>#N/A</v>
      </c>
      <c r="P226" t="e">
        <f t="shared" si="136"/>
        <v>#N/A</v>
      </c>
      <c r="Q226" t="e">
        <f t="shared" si="137"/>
        <v>#N/A</v>
      </c>
      <c r="R226" t="e">
        <f t="shared" si="138"/>
        <v>#N/A</v>
      </c>
      <c r="S226" t="e">
        <f t="shared" si="139"/>
        <v>#N/A</v>
      </c>
      <c r="T226" t="e">
        <f t="shared" si="140"/>
        <v>#N/A</v>
      </c>
      <c r="U226" t="e">
        <f t="shared" si="141"/>
        <v>#N/A</v>
      </c>
      <c r="V226" t="e">
        <f t="shared" si="142"/>
        <v>#N/A</v>
      </c>
      <c r="W226" t="e">
        <f t="shared" si="143"/>
        <v>#N/A</v>
      </c>
      <c r="X226" t="e">
        <f t="shared" si="144"/>
        <v>#N/A</v>
      </c>
      <c r="Y226" t="e">
        <f t="shared" si="145"/>
        <v>#N/A</v>
      </c>
      <c r="Z226" t="e">
        <f t="shared" si="146"/>
        <v>#N/A</v>
      </c>
      <c r="AA226" t="e">
        <f t="shared" si="147"/>
        <v>#N/A</v>
      </c>
      <c r="AB226" t="e">
        <f t="shared" si="148"/>
        <v>#N/A</v>
      </c>
      <c r="AC226" t="e">
        <f t="shared" si="149"/>
        <v>#N/A</v>
      </c>
      <c r="AD226" t="e">
        <f t="shared" si="150"/>
        <v>#N/A</v>
      </c>
      <c r="AE226" t="e">
        <f t="shared" si="151"/>
        <v>#N/A</v>
      </c>
      <c r="AF226" t="e">
        <f t="shared" si="152"/>
        <v>#N/A</v>
      </c>
      <c r="AG226" t="e">
        <f t="shared" si="153"/>
        <v>#N/A</v>
      </c>
      <c r="AH226" t="e">
        <f t="shared" si="154"/>
        <v>#N/A</v>
      </c>
      <c r="AI226" t="e">
        <f t="shared" si="155"/>
        <v>#N/A</v>
      </c>
      <c r="AJ226" t="str">
        <f t="shared" si="156"/>
        <v>3000</v>
      </c>
      <c r="AK226">
        <f t="shared" si="157"/>
        <v>0.13141340081024916</v>
      </c>
      <c r="AL226">
        <f t="shared" si="158"/>
        <v>0.14708935339387502</v>
      </c>
      <c r="AM226" t="e">
        <f t="shared" si="159"/>
        <v>#N/A</v>
      </c>
      <c r="AN226" t="e">
        <f t="shared" si="160"/>
        <v>#N/A</v>
      </c>
      <c r="AO226" t="e">
        <f t="shared" si="161"/>
        <v>#N/A</v>
      </c>
      <c r="AP226" t="str">
        <f t="shared" si="162"/>
        <v>3000</v>
      </c>
      <c r="AQ226">
        <f t="shared" si="163"/>
        <v>0.13141340081024916</v>
      </c>
      <c r="AR226">
        <f t="shared" si="164"/>
        <v>0.14708935339387502</v>
      </c>
      <c r="AS226" t="e">
        <f t="shared" si="165"/>
        <v>#N/A</v>
      </c>
      <c r="AT226" t="e">
        <f t="shared" si="166"/>
        <v>#N/A</v>
      </c>
      <c r="AU226" t="e">
        <f t="shared" si="167"/>
        <v>#N/A</v>
      </c>
    </row>
    <row r="227" spans="1:47" x14ac:dyDescent="0.3">
      <c r="A227" s="37" t="str">
        <f>日行情按到期月份分类!A227</f>
        <v>C97月</v>
      </c>
      <c r="B227" s="37" t="str">
        <f>日行情按到期月份分类!B227</f>
        <v>M1907-C-3050</v>
      </c>
      <c r="C227" s="37" t="str">
        <f>日行情按到期月份分类!C227</f>
        <v>豆粕期权M1907-C-3050</v>
      </c>
      <c r="D227" s="37">
        <f>日行情按到期月份分类!H227</f>
        <v>0.13160704091586173</v>
      </c>
      <c r="E227" s="37">
        <f>IFERROR(VLOOKUP(B227,yesterday!$A$12:$G$2950,7,FALSE),0)</f>
        <v>0.14680058451302347</v>
      </c>
      <c r="F227" t="e">
        <f t="shared" si="126"/>
        <v>#N/A</v>
      </c>
      <c r="G227" t="e">
        <f t="shared" si="127"/>
        <v>#N/A</v>
      </c>
      <c r="H227" t="e">
        <f t="shared" si="128"/>
        <v>#N/A</v>
      </c>
      <c r="I227" t="e">
        <f t="shared" si="129"/>
        <v>#N/A</v>
      </c>
      <c r="J227" t="e">
        <f t="shared" si="130"/>
        <v>#N/A</v>
      </c>
      <c r="K227" t="e">
        <f t="shared" si="131"/>
        <v>#N/A</v>
      </c>
      <c r="L227" t="e">
        <f t="shared" si="132"/>
        <v>#N/A</v>
      </c>
      <c r="M227" t="e">
        <f t="shared" si="133"/>
        <v>#N/A</v>
      </c>
      <c r="N227" t="e">
        <f t="shared" si="134"/>
        <v>#N/A</v>
      </c>
      <c r="O227" t="e">
        <f t="shared" si="135"/>
        <v>#N/A</v>
      </c>
      <c r="P227" t="e">
        <f t="shared" si="136"/>
        <v>#N/A</v>
      </c>
      <c r="Q227" t="e">
        <f t="shared" si="137"/>
        <v>#N/A</v>
      </c>
      <c r="R227" t="e">
        <f t="shared" si="138"/>
        <v>#N/A</v>
      </c>
      <c r="S227" t="e">
        <f t="shared" si="139"/>
        <v>#N/A</v>
      </c>
      <c r="T227" t="e">
        <f t="shared" si="140"/>
        <v>#N/A</v>
      </c>
      <c r="U227" t="e">
        <f t="shared" si="141"/>
        <v>#N/A</v>
      </c>
      <c r="V227" t="e">
        <f t="shared" si="142"/>
        <v>#N/A</v>
      </c>
      <c r="W227" t="e">
        <f t="shared" si="143"/>
        <v>#N/A</v>
      </c>
      <c r="X227" t="e">
        <f t="shared" si="144"/>
        <v>#N/A</v>
      </c>
      <c r="Y227" t="e">
        <f t="shared" si="145"/>
        <v>#N/A</v>
      </c>
      <c r="Z227" t="e">
        <f t="shared" si="146"/>
        <v>#N/A</v>
      </c>
      <c r="AA227" t="e">
        <f t="shared" si="147"/>
        <v>#N/A</v>
      </c>
      <c r="AB227" t="e">
        <f t="shared" si="148"/>
        <v>#N/A</v>
      </c>
      <c r="AC227" t="e">
        <f t="shared" si="149"/>
        <v>#N/A</v>
      </c>
      <c r="AD227" t="e">
        <f t="shared" si="150"/>
        <v>#N/A</v>
      </c>
      <c r="AE227" t="e">
        <f t="shared" si="151"/>
        <v>#N/A</v>
      </c>
      <c r="AF227" t="e">
        <f t="shared" si="152"/>
        <v>#N/A</v>
      </c>
      <c r="AG227" t="e">
        <f t="shared" si="153"/>
        <v>#N/A</v>
      </c>
      <c r="AH227" t="e">
        <f t="shared" si="154"/>
        <v>#N/A</v>
      </c>
      <c r="AI227" t="e">
        <f t="shared" si="155"/>
        <v>#N/A</v>
      </c>
      <c r="AJ227" t="str">
        <f t="shared" si="156"/>
        <v>3050</v>
      </c>
      <c r="AK227">
        <f t="shared" si="157"/>
        <v>0.13160704091586173</v>
      </c>
      <c r="AL227">
        <f t="shared" si="158"/>
        <v>0.14680058451302347</v>
      </c>
      <c r="AM227" t="e">
        <f t="shared" si="159"/>
        <v>#N/A</v>
      </c>
      <c r="AN227" t="e">
        <f t="shared" si="160"/>
        <v>#N/A</v>
      </c>
      <c r="AO227" t="e">
        <f t="shared" si="161"/>
        <v>#N/A</v>
      </c>
      <c r="AP227" t="str">
        <f t="shared" si="162"/>
        <v>3050</v>
      </c>
      <c r="AQ227">
        <f t="shared" si="163"/>
        <v>0.13160704091586173</v>
      </c>
      <c r="AR227">
        <f t="shared" si="164"/>
        <v>0.14680058451302347</v>
      </c>
      <c r="AS227" t="e">
        <f t="shared" si="165"/>
        <v>#N/A</v>
      </c>
      <c r="AT227" t="e">
        <f t="shared" si="166"/>
        <v>#N/A</v>
      </c>
      <c r="AU227" t="e">
        <f t="shared" si="167"/>
        <v>#N/A</v>
      </c>
    </row>
    <row r="228" spans="1:47" x14ac:dyDescent="0.3">
      <c r="A228" s="37" t="str">
        <f>日行情按到期月份分类!A228</f>
        <v>C97月</v>
      </c>
      <c r="B228" s="37" t="str">
        <f>日行情按到期月份分类!B228</f>
        <v>M1907-C-3100</v>
      </c>
      <c r="C228" s="37" t="str">
        <f>日行情按到期月份分类!C228</f>
        <v>豆粕期权M1907-C-3100</v>
      </c>
      <c r="D228" s="37">
        <f>日行情按到期月份分类!H228</f>
        <v>0.131739437402077</v>
      </c>
      <c r="E228" s="37">
        <f>IFERROR(VLOOKUP(B228,yesterday!$A$12:$G$2950,7,FALSE),0)</f>
        <v>0.14680889934018254</v>
      </c>
      <c r="F228" t="e">
        <f t="shared" si="126"/>
        <v>#N/A</v>
      </c>
      <c r="G228" t="e">
        <f t="shared" si="127"/>
        <v>#N/A</v>
      </c>
      <c r="H228" t="e">
        <f t="shared" si="128"/>
        <v>#N/A</v>
      </c>
      <c r="I228" t="e">
        <f t="shared" si="129"/>
        <v>#N/A</v>
      </c>
      <c r="J228" t="e">
        <f t="shared" si="130"/>
        <v>#N/A</v>
      </c>
      <c r="K228" t="e">
        <f t="shared" si="131"/>
        <v>#N/A</v>
      </c>
      <c r="L228" t="e">
        <f t="shared" si="132"/>
        <v>#N/A</v>
      </c>
      <c r="M228" t="e">
        <f t="shared" si="133"/>
        <v>#N/A</v>
      </c>
      <c r="N228" t="e">
        <f t="shared" si="134"/>
        <v>#N/A</v>
      </c>
      <c r="O228" t="e">
        <f t="shared" si="135"/>
        <v>#N/A</v>
      </c>
      <c r="P228" t="e">
        <f t="shared" si="136"/>
        <v>#N/A</v>
      </c>
      <c r="Q228" t="e">
        <f t="shared" si="137"/>
        <v>#N/A</v>
      </c>
      <c r="R228" t="e">
        <f t="shared" si="138"/>
        <v>#N/A</v>
      </c>
      <c r="S228" t="e">
        <f t="shared" si="139"/>
        <v>#N/A</v>
      </c>
      <c r="T228" t="e">
        <f t="shared" si="140"/>
        <v>#N/A</v>
      </c>
      <c r="U228" t="e">
        <f t="shared" si="141"/>
        <v>#N/A</v>
      </c>
      <c r="V228" t="e">
        <f t="shared" si="142"/>
        <v>#N/A</v>
      </c>
      <c r="W228" t="e">
        <f t="shared" si="143"/>
        <v>#N/A</v>
      </c>
      <c r="X228" t="e">
        <f t="shared" si="144"/>
        <v>#N/A</v>
      </c>
      <c r="Y228" t="e">
        <f t="shared" si="145"/>
        <v>#N/A</v>
      </c>
      <c r="Z228" t="e">
        <f t="shared" si="146"/>
        <v>#N/A</v>
      </c>
      <c r="AA228" t="e">
        <f t="shared" si="147"/>
        <v>#N/A</v>
      </c>
      <c r="AB228" t="e">
        <f t="shared" si="148"/>
        <v>#N/A</v>
      </c>
      <c r="AC228" t="e">
        <f t="shared" si="149"/>
        <v>#N/A</v>
      </c>
      <c r="AD228" t="e">
        <f t="shared" si="150"/>
        <v>#N/A</v>
      </c>
      <c r="AE228" t="e">
        <f t="shared" si="151"/>
        <v>#N/A</v>
      </c>
      <c r="AF228" t="e">
        <f t="shared" si="152"/>
        <v>#N/A</v>
      </c>
      <c r="AG228" t="e">
        <f t="shared" si="153"/>
        <v>#N/A</v>
      </c>
      <c r="AH228" t="e">
        <f t="shared" si="154"/>
        <v>#N/A</v>
      </c>
      <c r="AI228" t="e">
        <f t="shared" si="155"/>
        <v>#N/A</v>
      </c>
      <c r="AJ228" t="str">
        <f t="shared" si="156"/>
        <v>3100</v>
      </c>
      <c r="AK228">
        <f t="shared" si="157"/>
        <v>0.131739437402077</v>
      </c>
      <c r="AL228">
        <f t="shared" si="158"/>
        <v>0.14680889934018254</v>
      </c>
      <c r="AM228" t="e">
        <f t="shared" si="159"/>
        <v>#N/A</v>
      </c>
      <c r="AN228" t="e">
        <f t="shared" si="160"/>
        <v>#N/A</v>
      </c>
      <c r="AO228" t="e">
        <f t="shared" si="161"/>
        <v>#N/A</v>
      </c>
      <c r="AP228" t="str">
        <f t="shared" si="162"/>
        <v>3100</v>
      </c>
      <c r="AQ228">
        <f t="shared" si="163"/>
        <v>0.131739437402077</v>
      </c>
      <c r="AR228">
        <f t="shared" si="164"/>
        <v>0.14680889934018254</v>
      </c>
      <c r="AS228" t="e">
        <f t="shared" si="165"/>
        <v>#N/A</v>
      </c>
      <c r="AT228" t="e">
        <f t="shared" si="166"/>
        <v>#N/A</v>
      </c>
      <c r="AU228" t="e">
        <f t="shared" si="167"/>
        <v>#N/A</v>
      </c>
    </row>
    <row r="229" spans="1:47" x14ac:dyDescent="0.3">
      <c r="A229" s="37" t="str">
        <f>日行情按到期月份分类!A229</f>
        <v>C97月</v>
      </c>
      <c r="B229" s="37" t="str">
        <f>日行情按到期月份分类!B229</f>
        <v>M1907-C-3150</v>
      </c>
      <c r="C229" s="37" t="str">
        <f>日行情按到期月份分类!C229</f>
        <v>豆粕期权M1907-C-3150</v>
      </c>
      <c r="D229" s="37">
        <f>日行情按到期月份分类!H229</f>
        <v>0.13125653667852283</v>
      </c>
      <c r="E229" s="37">
        <f>IFERROR(VLOOKUP(B229,yesterday!$A$12:$G$2950,7,FALSE),0)</f>
        <v>0.14644555033400652</v>
      </c>
      <c r="F229" t="e">
        <f t="shared" si="126"/>
        <v>#N/A</v>
      </c>
      <c r="G229" t="e">
        <f t="shared" si="127"/>
        <v>#N/A</v>
      </c>
      <c r="H229" t="e">
        <f t="shared" si="128"/>
        <v>#N/A</v>
      </c>
      <c r="I229" t="e">
        <f t="shared" si="129"/>
        <v>#N/A</v>
      </c>
      <c r="J229" t="e">
        <f t="shared" si="130"/>
        <v>#N/A</v>
      </c>
      <c r="K229" t="e">
        <f t="shared" si="131"/>
        <v>#N/A</v>
      </c>
      <c r="L229" t="e">
        <f t="shared" si="132"/>
        <v>#N/A</v>
      </c>
      <c r="M229" t="e">
        <f t="shared" si="133"/>
        <v>#N/A</v>
      </c>
      <c r="N229" t="e">
        <f t="shared" si="134"/>
        <v>#N/A</v>
      </c>
      <c r="O229" t="e">
        <f t="shared" si="135"/>
        <v>#N/A</v>
      </c>
      <c r="P229" t="e">
        <f t="shared" si="136"/>
        <v>#N/A</v>
      </c>
      <c r="Q229" t="e">
        <f t="shared" si="137"/>
        <v>#N/A</v>
      </c>
      <c r="R229" t="e">
        <f t="shared" si="138"/>
        <v>#N/A</v>
      </c>
      <c r="S229" t="e">
        <f t="shared" si="139"/>
        <v>#N/A</v>
      </c>
      <c r="T229" t="e">
        <f t="shared" si="140"/>
        <v>#N/A</v>
      </c>
      <c r="U229" t="e">
        <f t="shared" si="141"/>
        <v>#N/A</v>
      </c>
      <c r="V229" t="e">
        <f t="shared" si="142"/>
        <v>#N/A</v>
      </c>
      <c r="W229" t="e">
        <f t="shared" si="143"/>
        <v>#N/A</v>
      </c>
      <c r="X229" t="e">
        <f t="shared" si="144"/>
        <v>#N/A</v>
      </c>
      <c r="Y229" t="e">
        <f t="shared" si="145"/>
        <v>#N/A</v>
      </c>
      <c r="Z229" t="e">
        <f t="shared" si="146"/>
        <v>#N/A</v>
      </c>
      <c r="AA229" t="e">
        <f t="shared" si="147"/>
        <v>#N/A</v>
      </c>
      <c r="AB229" t="e">
        <f t="shared" si="148"/>
        <v>#N/A</v>
      </c>
      <c r="AC229" t="e">
        <f t="shared" si="149"/>
        <v>#N/A</v>
      </c>
      <c r="AD229" t="e">
        <f t="shared" si="150"/>
        <v>#N/A</v>
      </c>
      <c r="AE229" t="e">
        <f t="shared" si="151"/>
        <v>#N/A</v>
      </c>
      <c r="AF229" t="e">
        <f t="shared" si="152"/>
        <v>#N/A</v>
      </c>
      <c r="AG229" t="e">
        <f t="shared" si="153"/>
        <v>#N/A</v>
      </c>
      <c r="AH229" t="e">
        <f t="shared" si="154"/>
        <v>#N/A</v>
      </c>
      <c r="AI229" t="e">
        <f t="shared" si="155"/>
        <v>#N/A</v>
      </c>
      <c r="AJ229" t="str">
        <f t="shared" si="156"/>
        <v>3150</v>
      </c>
      <c r="AK229">
        <f t="shared" si="157"/>
        <v>0.13125653667852283</v>
      </c>
      <c r="AL229">
        <f t="shared" si="158"/>
        <v>0.14644555033400652</v>
      </c>
      <c r="AM229" t="e">
        <f t="shared" si="159"/>
        <v>#N/A</v>
      </c>
      <c r="AN229" t="e">
        <f t="shared" si="160"/>
        <v>#N/A</v>
      </c>
      <c r="AO229" t="e">
        <f t="shared" si="161"/>
        <v>#N/A</v>
      </c>
      <c r="AP229" t="str">
        <f t="shared" si="162"/>
        <v>3150</v>
      </c>
      <c r="AQ229">
        <f t="shared" si="163"/>
        <v>0.13125653667852283</v>
      </c>
      <c r="AR229">
        <f t="shared" si="164"/>
        <v>0.14644555033400652</v>
      </c>
      <c r="AS229" t="e">
        <f t="shared" si="165"/>
        <v>#N/A</v>
      </c>
      <c r="AT229" t="e">
        <f t="shared" si="166"/>
        <v>#N/A</v>
      </c>
      <c r="AU229" t="e">
        <f t="shared" si="167"/>
        <v>#N/A</v>
      </c>
    </row>
    <row r="230" spans="1:47" x14ac:dyDescent="0.3">
      <c r="A230" s="37" t="str">
        <f>日行情按到期月份分类!A230</f>
        <v>C97月</v>
      </c>
      <c r="B230" s="37" t="str">
        <f>日行情按到期月份分类!B230</f>
        <v>M1907-C-3200</v>
      </c>
      <c r="C230" s="37" t="str">
        <f>日行情按到期月份分类!C230</f>
        <v>豆粕期权M1907-C-3200</v>
      </c>
      <c r="D230" s="37">
        <f>日行情按到期月份分类!H230</f>
        <v>0.13208083705268803</v>
      </c>
      <c r="E230" s="37">
        <f>IFERROR(VLOOKUP(B230,yesterday!$A$12:$G$2950,7,FALSE),0)</f>
        <v>0.1473648304721713</v>
      </c>
      <c r="F230" t="e">
        <f t="shared" si="126"/>
        <v>#N/A</v>
      </c>
      <c r="G230" t="e">
        <f t="shared" si="127"/>
        <v>#N/A</v>
      </c>
      <c r="H230" t="e">
        <f t="shared" si="128"/>
        <v>#N/A</v>
      </c>
      <c r="I230" t="e">
        <f t="shared" si="129"/>
        <v>#N/A</v>
      </c>
      <c r="J230" t="e">
        <f t="shared" si="130"/>
        <v>#N/A</v>
      </c>
      <c r="K230" t="e">
        <f t="shared" si="131"/>
        <v>#N/A</v>
      </c>
      <c r="L230" t="e">
        <f t="shared" si="132"/>
        <v>#N/A</v>
      </c>
      <c r="M230" t="e">
        <f t="shared" si="133"/>
        <v>#N/A</v>
      </c>
      <c r="N230" t="e">
        <f t="shared" si="134"/>
        <v>#N/A</v>
      </c>
      <c r="O230" t="e">
        <f t="shared" si="135"/>
        <v>#N/A</v>
      </c>
      <c r="P230" t="e">
        <f t="shared" si="136"/>
        <v>#N/A</v>
      </c>
      <c r="Q230" t="e">
        <f t="shared" si="137"/>
        <v>#N/A</v>
      </c>
      <c r="R230" t="e">
        <f t="shared" si="138"/>
        <v>#N/A</v>
      </c>
      <c r="S230" t="e">
        <f t="shared" si="139"/>
        <v>#N/A</v>
      </c>
      <c r="T230" t="e">
        <f t="shared" si="140"/>
        <v>#N/A</v>
      </c>
      <c r="U230" t="e">
        <f t="shared" si="141"/>
        <v>#N/A</v>
      </c>
      <c r="V230" t="e">
        <f t="shared" si="142"/>
        <v>#N/A</v>
      </c>
      <c r="W230" t="e">
        <f t="shared" si="143"/>
        <v>#N/A</v>
      </c>
      <c r="X230" t="e">
        <f t="shared" si="144"/>
        <v>#N/A</v>
      </c>
      <c r="Y230" t="e">
        <f t="shared" si="145"/>
        <v>#N/A</v>
      </c>
      <c r="Z230" t="e">
        <f t="shared" si="146"/>
        <v>#N/A</v>
      </c>
      <c r="AA230" t="e">
        <f t="shared" si="147"/>
        <v>#N/A</v>
      </c>
      <c r="AB230" t="e">
        <f t="shared" si="148"/>
        <v>#N/A</v>
      </c>
      <c r="AC230" t="e">
        <f t="shared" si="149"/>
        <v>#N/A</v>
      </c>
      <c r="AD230" t="e">
        <f t="shared" si="150"/>
        <v>#N/A</v>
      </c>
      <c r="AE230" t="e">
        <f t="shared" si="151"/>
        <v>#N/A</v>
      </c>
      <c r="AF230" t="e">
        <f t="shared" si="152"/>
        <v>#N/A</v>
      </c>
      <c r="AG230" t="e">
        <f t="shared" si="153"/>
        <v>#N/A</v>
      </c>
      <c r="AH230" t="e">
        <f t="shared" si="154"/>
        <v>#N/A</v>
      </c>
      <c r="AI230" t="e">
        <f t="shared" si="155"/>
        <v>#N/A</v>
      </c>
      <c r="AJ230" t="str">
        <f t="shared" si="156"/>
        <v>3200</v>
      </c>
      <c r="AK230">
        <f t="shared" si="157"/>
        <v>0.13208083705268803</v>
      </c>
      <c r="AL230">
        <f t="shared" si="158"/>
        <v>0.1473648304721713</v>
      </c>
      <c r="AM230" t="e">
        <f t="shared" si="159"/>
        <v>#N/A</v>
      </c>
      <c r="AN230" t="e">
        <f t="shared" si="160"/>
        <v>#N/A</v>
      </c>
      <c r="AO230" t="e">
        <f t="shared" si="161"/>
        <v>#N/A</v>
      </c>
      <c r="AP230" t="str">
        <f t="shared" si="162"/>
        <v>3200</v>
      </c>
      <c r="AQ230">
        <f t="shared" si="163"/>
        <v>0.13208083705268803</v>
      </c>
      <c r="AR230">
        <f t="shared" si="164"/>
        <v>0.1473648304721713</v>
      </c>
      <c r="AS230" t="e">
        <f t="shared" si="165"/>
        <v>#N/A</v>
      </c>
      <c r="AT230" t="e">
        <f t="shared" si="166"/>
        <v>#N/A</v>
      </c>
      <c r="AU230" t="e">
        <f t="shared" si="167"/>
        <v>#N/A</v>
      </c>
    </row>
    <row r="231" spans="1:47" x14ac:dyDescent="0.3">
      <c r="A231" s="37" t="str">
        <f>日行情按到期月份分类!A231</f>
        <v>P97月</v>
      </c>
      <c r="B231" s="37" t="str">
        <f>日行情按到期月份分类!B231</f>
        <v>M1907-P-2600</v>
      </c>
      <c r="C231" s="37" t="str">
        <f>日行情按到期月份分类!C231</f>
        <v>豆粕期权M1907-P-2600</v>
      </c>
      <c r="D231" s="37">
        <f>日行情按到期月份分类!H231</f>
        <v>0.1337180533423275</v>
      </c>
      <c r="E231" s="37">
        <f>IFERROR(VLOOKUP(B231,yesterday!$A$12:$G$2950,7,FALSE),0)</f>
        <v>0.14541552504271266</v>
      </c>
      <c r="F231" t="e">
        <f t="shared" si="126"/>
        <v>#N/A</v>
      </c>
      <c r="G231" t="e">
        <f t="shared" si="127"/>
        <v>#N/A</v>
      </c>
      <c r="H231" t="e">
        <f t="shared" si="128"/>
        <v>#N/A</v>
      </c>
      <c r="I231" t="e">
        <f t="shared" si="129"/>
        <v>#N/A</v>
      </c>
      <c r="J231" t="e">
        <f t="shared" si="130"/>
        <v>#N/A</v>
      </c>
      <c r="K231" t="e">
        <f t="shared" si="131"/>
        <v>#N/A</v>
      </c>
      <c r="L231" t="e">
        <f t="shared" si="132"/>
        <v>#N/A</v>
      </c>
      <c r="M231" t="e">
        <f t="shared" si="133"/>
        <v>#N/A</v>
      </c>
      <c r="N231" t="e">
        <f t="shared" si="134"/>
        <v>#N/A</v>
      </c>
      <c r="O231" t="e">
        <f t="shared" si="135"/>
        <v>#N/A</v>
      </c>
      <c r="P231" t="e">
        <f t="shared" si="136"/>
        <v>#N/A</v>
      </c>
      <c r="Q231" t="e">
        <f t="shared" si="137"/>
        <v>#N/A</v>
      </c>
      <c r="R231" t="e">
        <f t="shared" si="138"/>
        <v>#N/A</v>
      </c>
      <c r="S231" t="e">
        <f t="shared" si="139"/>
        <v>#N/A</v>
      </c>
      <c r="T231" t="e">
        <f t="shared" si="140"/>
        <v>#N/A</v>
      </c>
      <c r="U231" t="e">
        <f t="shared" si="141"/>
        <v>#N/A</v>
      </c>
      <c r="V231" t="e">
        <f t="shared" si="142"/>
        <v>#N/A</v>
      </c>
      <c r="W231" t="e">
        <f t="shared" si="143"/>
        <v>#N/A</v>
      </c>
      <c r="X231" t="e">
        <f t="shared" si="144"/>
        <v>#N/A</v>
      </c>
      <c r="Y231" t="e">
        <f t="shared" si="145"/>
        <v>#N/A</v>
      </c>
      <c r="Z231" t="e">
        <f t="shared" si="146"/>
        <v>#N/A</v>
      </c>
      <c r="AA231" t="e">
        <f t="shared" si="147"/>
        <v>#N/A</v>
      </c>
      <c r="AB231" t="e">
        <f t="shared" si="148"/>
        <v>#N/A</v>
      </c>
      <c r="AC231" t="e">
        <f t="shared" si="149"/>
        <v>#N/A</v>
      </c>
      <c r="AD231" t="e">
        <f t="shared" si="150"/>
        <v>#N/A</v>
      </c>
      <c r="AE231" t="e">
        <f t="shared" si="151"/>
        <v>#N/A</v>
      </c>
      <c r="AF231" t="e">
        <f t="shared" si="152"/>
        <v>#N/A</v>
      </c>
      <c r="AG231" t="e">
        <f t="shared" si="153"/>
        <v>#N/A</v>
      </c>
      <c r="AH231" t="e">
        <f t="shared" si="154"/>
        <v>#N/A</v>
      </c>
      <c r="AI231" t="e">
        <f t="shared" si="155"/>
        <v>#N/A</v>
      </c>
      <c r="AJ231" t="e">
        <f t="shared" si="156"/>
        <v>#N/A</v>
      </c>
      <c r="AK231" t="e">
        <f t="shared" si="157"/>
        <v>#N/A</v>
      </c>
      <c r="AL231" t="e">
        <f t="shared" si="158"/>
        <v>#N/A</v>
      </c>
      <c r="AM231" t="str">
        <f t="shared" si="159"/>
        <v>2600</v>
      </c>
      <c r="AN231">
        <f t="shared" si="160"/>
        <v>0.1337180533423275</v>
      </c>
      <c r="AO231">
        <f t="shared" si="161"/>
        <v>0.14541552504271266</v>
      </c>
      <c r="AP231" t="e">
        <f t="shared" si="162"/>
        <v>#N/A</v>
      </c>
      <c r="AQ231" t="e">
        <f t="shared" si="163"/>
        <v>#N/A</v>
      </c>
      <c r="AR231" t="e">
        <f t="shared" si="164"/>
        <v>#N/A</v>
      </c>
      <c r="AS231" t="str">
        <f t="shared" si="165"/>
        <v>2600</v>
      </c>
      <c r="AT231">
        <f t="shared" si="166"/>
        <v>0.1337180533423275</v>
      </c>
      <c r="AU231">
        <f t="shared" si="167"/>
        <v>0.14541552504271266</v>
      </c>
    </row>
    <row r="232" spans="1:47" x14ac:dyDescent="0.3">
      <c r="A232" s="37" t="str">
        <f>日行情按到期月份分类!A232</f>
        <v>P97月</v>
      </c>
      <c r="B232" s="37" t="str">
        <f>日行情按到期月份分类!B232</f>
        <v>M1907-P-2650</v>
      </c>
      <c r="C232" s="37" t="str">
        <f>日行情按到期月份分类!C232</f>
        <v>豆粕期权M1907-P-2650</v>
      </c>
      <c r="D232" s="37">
        <f>日行情按到期月份分类!H232</f>
        <v>0.13416198762677617</v>
      </c>
      <c r="E232" s="37">
        <f>IFERROR(VLOOKUP(B232,yesterday!$A$12:$G$2950,7,FALSE),0)</f>
        <v>0.14488719079226253</v>
      </c>
      <c r="F232" t="e">
        <f t="shared" si="126"/>
        <v>#N/A</v>
      </c>
      <c r="G232" t="e">
        <f t="shared" si="127"/>
        <v>#N/A</v>
      </c>
      <c r="H232" t="e">
        <f t="shared" si="128"/>
        <v>#N/A</v>
      </c>
      <c r="I232" t="e">
        <f t="shared" si="129"/>
        <v>#N/A</v>
      </c>
      <c r="J232" t="e">
        <f t="shared" si="130"/>
        <v>#N/A</v>
      </c>
      <c r="K232" t="e">
        <f t="shared" si="131"/>
        <v>#N/A</v>
      </c>
      <c r="L232" t="e">
        <f t="shared" si="132"/>
        <v>#N/A</v>
      </c>
      <c r="M232" t="e">
        <f t="shared" si="133"/>
        <v>#N/A</v>
      </c>
      <c r="N232" t="e">
        <f t="shared" si="134"/>
        <v>#N/A</v>
      </c>
      <c r="O232" t="e">
        <f t="shared" si="135"/>
        <v>#N/A</v>
      </c>
      <c r="P232" t="e">
        <f t="shared" si="136"/>
        <v>#N/A</v>
      </c>
      <c r="Q232" t="e">
        <f t="shared" si="137"/>
        <v>#N/A</v>
      </c>
      <c r="R232" t="e">
        <f t="shared" si="138"/>
        <v>#N/A</v>
      </c>
      <c r="S232" t="e">
        <f t="shared" si="139"/>
        <v>#N/A</v>
      </c>
      <c r="T232" t="e">
        <f t="shared" si="140"/>
        <v>#N/A</v>
      </c>
      <c r="U232" t="e">
        <f t="shared" si="141"/>
        <v>#N/A</v>
      </c>
      <c r="V232" t="e">
        <f t="shared" si="142"/>
        <v>#N/A</v>
      </c>
      <c r="W232" t="e">
        <f t="shared" si="143"/>
        <v>#N/A</v>
      </c>
      <c r="X232" t="e">
        <f t="shared" si="144"/>
        <v>#N/A</v>
      </c>
      <c r="Y232" t="e">
        <f t="shared" si="145"/>
        <v>#N/A</v>
      </c>
      <c r="Z232" t="e">
        <f t="shared" si="146"/>
        <v>#N/A</v>
      </c>
      <c r="AA232" t="e">
        <f t="shared" si="147"/>
        <v>#N/A</v>
      </c>
      <c r="AB232" t="e">
        <f t="shared" si="148"/>
        <v>#N/A</v>
      </c>
      <c r="AC232" t="e">
        <f t="shared" si="149"/>
        <v>#N/A</v>
      </c>
      <c r="AD232" t="e">
        <f t="shared" si="150"/>
        <v>#N/A</v>
      </c>
      <c r="AE232" t="e">
        <f t="shared" si="151"/>
        <v>#N/A</v>
      </c>
      <c r="AF232" t="e">
        <f t="shared" si="152"/>
        <v>#N/A</v>
      </c>
      <c r="AG232" t="e">
        <f t="shared" si="153"/>
        <v>#N/A</v>
      </c>
      <c r="AH232" t="e">
        <f t="shared" si="154"/>
        <v>#N/A</v>
      </c>
      <c r="AI232" t="e">
        <f t="shared" si="155"/>
        <v>#N/A</v>
      </c>
      <c r="AJ232" t="e">
        <f t="shared" si="156"/>
        <v>#N/A</v>
      </c>
      <c r="AK232" t="e">
        <f t="shared" si="157"/>
        <v>#N/A</v>
      </c>
      <c r="AL232" t="e">
        <f t="shared" si="158"/>
        <v>#N/A</v>
      </c>
      <c r="AM232" t="str">
        <f t="shared" si="159"/>
        <v>2650</v>
      </c>
      <c r="AN232">
        <f t="shared" si="160"/>
        <v>0.13416198762677617</v>
      </c>
      <c r="AO232">
        <f t="shared" si="161"/>
        <v>0.14488719079226253</v>
      </c>
      <c r="AP232" t="e">
        <f t="shared" si="162"/>
        <v>#N/A</v>
      </c>
      <c r="AQ232" t="e">
        <f t="shared" si="163"/>
        <v>#N/A</v>
      </c>
      <c r="AR232" t="e">
        <f t="shared" si="164"/>
        <v>#N/A</v>
      </c>
      <c r="AS232" t="str">
        <f t="shared" si="165"/>
        <v>2650</v>
      </c>
      <c r="AT232">
        <f t="shared" si="166"/>
        <v>0.13416198762677617</v>
      </c>
      <c r="AU232">
        <f t="shared" si="167"/>
        <v>0.14488719079226253</v>
      </c>
    </row>
    <row r="233" spans="1:47" x14ac:dyDescent="0.3">
      <c r="A233" s="37" t="str">
        <f>日行情按到期月份分类!A233</f>
        <v>P97月</v>
      </c>
      <c r="B233" s="37" t="str">
        <f>日行情按到期月份分类!B233</f>
        <v>M1907-P-2700</v>
      </c>
      <c r="C233" s="37" t="str">
        <f>日行情按到期月份分类!C233</f>
        <v>豆粕期权M1907-P-2700</v>
      </c>
      <c r="D233" s="37">
        <f>日行情按到期月份分类!H233</f>
        <v>0.14171751311428848</v>
      </c>
      <c r="E233" s="37">
        <f>IFERROR(VLOOKUP(B233,yesterday!$A$12:$G$2950,7,FALSE),0)</f>
        <v>0.15362410718806085</v>
      </c>
      <c r="F233" t="e">
        <f t="shared" si="126"/>
        <v>#N/A</v>
      </c>
      <c r="G233" t="e">
        <f t="shared" si="127"/>
        <v>#N/A</v>
      </c>
      <c r="H233" t="e">
        <f t="shared" si="128"/>
        <v>#N/A</v>
      </c>
      <c r="I233" t="e">
        <f t="shared" si="129"/>
        <v>#N/A</v>
      </c>
      <c r="J233" t="e">
        <f t="shared" si="130"/>
        <v>#N/A</v>
      </c>
      <c r="K233" t="e">
        <f t="shared" si="131"/>
        <v>#N/A</v>
      </c>
      <c r="L233" t="e">
        <f t="shared" si="132"/>
        <v>#N/A</v>
      </c>
      <c r="M233" t="e">
        <f t="shared" si="133"/>
        <v>#N/A</v>
      </c>
      <c r="N233" t="e">
        <f t="shared" si="134"/>
        <v>#N/A</v>
      </c>
      <c r="O233" t="e">
        <f t="shared" si="135"/>
        <v>#N/A</v>
      </c>
      <c r="P233" t="e">
        <f t="shared" si="136"/>
        <v>#N/A</v>
      </c>
      <c r="Q233" t="e">
        <f t="shared" si="137"/>
        <v>#N/A</v>
      </c>
      <c r="R233" t="e">
        <f t="shared" si="138"/>
        <v>#N/A</v>
      </c>
      <c r="S233" t="e">
        <f t="shared" si="139"/>
        <v>#N/A</v>
      </c>
      <c r="T233" t="e">
        <f t="shared" si="140"/>
        <v>#N/A</v>
      </c>
      <c r="U233" t="e">
        <f t="shared" si="141"/>
        <v>#N/A</v>
      </c>
      <c r="V233" t="e">
        <f t="shared" si="142"/>
        <v>#N/A</v>
      </c>
      <c r="W233" t="e">
        <f t="shared" si="143"/>
        <v>#N/A</v>
      </c>
      <c r="X233" t="e">
        <f t="shared" si="144"/>
        <v>#N/A</v>
      </c>
      <c r="Y233" t="e">
        <f t="shared" si="145"/>
        <v>#N/A</v>
      </c>
      <c r="Z233" t="e">
        <f t="shared" si="146"/>
        <v>#N/A</v>
      </c>
      <c r="AA233" t="e">
        <f t="shared" si="147"/>
        <v>#N/A</v>
      </c>
      <c r="AB233" t="e">
        <f t="shared" si="148"/>
        <v>#N/A</v>
      </c>
      <c r="AC233" t="e">
        <f t="shared" si="149"/>
        <v>#N/A</v>
      </c>
      <c r="AD233" t="e">
        <f t="shared" si="150"/>
        <v>#N/A</v>
      </c>
      <c r="AE233" t="e">
        <f t="shared" si="151"/>
        <v>#N/A</v>
      </c>
      <c r="AF233" t="e">
        <f t="shared" si="152"/>
        <v>#N/A</v>
      </c>
      <c r="AG233" t="e">
        <f t="shared" si="153"/>
        <v>#N/A</v>
      </c>
      <c r="AH233" t="e">
        <f t="shared" si="154"/>
        <v>#N/A</v>
      </c>
      <c r="AI233" t="e">
        <f t="shared" si="155"/>
        <v>#N/A</v>
      </c>
      <c r="AJ233" t="e">
        <f t="shared" si="156"/>
        <v>#N/A</v>
      </c>
      <c r="AK233" t="e">
        <f t="shared" si="157"/>
        <v>#N/A</v>
      </c>
      <c r="AL233" t="e">
        <f t="shared" si="158"/>
        <v>#N/A</v>
      </c>
      <c r="AM233" t="str">
        <f t="shared" si="159"/>
        <v>2700</v>
      </c>
      <c r="AN233">
        <f t="shared" si="160"/>
        <v>0.14171751311428848</v>
      </c>
      <c r="AO233">
        <f t="shared" si="161"/>
        <v>0.15362410718806085</v>
      </c>
      <c r="AP233" t="e">
        <f t="shared" si="162"/>
        <v>#N/A</v>
      </c>
      <c r="AQ233" t="e">
        <f t="shared" si="163"/>
        <v>#N/A</v>
      </c>
      <c r="AR233" t="e">
        <f t="shared" si="164"/>
        <v>#N/A</v>
      </c>
      <c r="AS233" t="str">
        <f t="shared" si="165"/>
        <v>2700</v>
      </c>
      <c r="AT233">
        <f t="shared" si="166"/>
        <v>0.14171751311428848</v>
      </c>
      <c r="AU233">
        <f t="shared" si="167"/>
        <v>0.15362410718806085</v>
      </c>
    </row>
    <row r="234" spans="1:47" x14ac:dyDescent="0.3">
      <c r="A234" s="37" t="str">
        <f>日行情按到期月份分类!A234</f>
        <v>P97月</v>
      </c>
      <c r="B234" s="37" t="str">
        <f>日行情按到期月份分类!B234</f>
        <v>M1907-P-2750</v>
      </c>
      <c r="C234" s="37" t="str">
        <f>日行情按到期月份分类!C234</f>
        <v>豆粕期权M1907-P-2750</v>
      </c>
      <c r="D234" s="37">
        <f>日行情按到期月份分类!H234</f>
        <v>2.7650750447511675E-2</v>
      </c>
      <c r="E234" s="37">
        <f>IFERROR(VLOOKUP(B234,yesterday!$A$12:$G$2950,7,FALSE),0)</f>
        <v>0.1470860304432362</v>
      </c>
      <c r="F234" t="e">
        <f t="shared" si="126"/>
        <v>#N/A</v>
      </c>
      <c r="G234" t="e">
        <f t="shared" si="127"/>
        <v>#N/A</v>
      </c>
      <c r="H234" t="e">
        <f t="shared" si="128"/>
        <v>#N/A</v>
      </c>
      <c r="I234" t="e">
        <f t="shared" si="129"/>
        <v>#N/A</v>
      </c>
      <c r="J234" t="e">
        <f t="shared" si="130"/>
        <v>#N/A</v>
      </c>
      <c r="K234" t="e">
        <f t="shared" si="131"/>
        <v>#N/A</v>
      </c>
      <c r="L234" t="e">
        <f t="shared" si="132"/>
        <v>#N/A</v>
      </c>
      <c r="M234" t="e">
        <f t="shared" si="133"/>
        <v>#N/A</v>
      </c>
      <c r="N234" t="e">
        <f t="shared" si="134"/>
        <v>#N/A</v>
      </c>
      <c r="O234" t="e">
        <f t="shared" si="135"/>
        <v>#N/A</v>
      </c>
      <c r="P234" t="e">
        <f t="shared" si="136"/>
        <v>#N/A</v>
      </c>
      <c r="Q234" t="e">
        <f t="shared" si="137"/>
        <v>#N/A</v>
      </c>
      <c r="R234" t="e">
        <f t="shared" si="138"/>
        <v>#N/A</v>
      </c>
      <c r="S234" t="e">
        <f t="shared" si="139"/>
        <v>#N/A</v>
      </c>
      <c r="T234" t="e">
        <f t="shared" si="140"/>
        <v>#N/A</v>
      </c>
      <c r="U234" t="e">
        <f t="shared" si="141"/>
        <v>#N/A</v>
      </c>
      <c r="V234" t="e">
        <f t="shared" si="142"/>
        <v>#N/A</v>
      </c>
      <c r="W234" t="e">
        <f t="shared" si="143"/>
        <v>#N/A</v>
      </c>
      <c r="X234" t="e">
        <f t="shared" si="144"/>
        <v>#N/A</v>
      </c>
      <c r="Y234" t="e">
        <f t="shared" si="145"/>
        <v>#N/A</v>
      </c>
      <c r="Z234" t="e">
        <f t="shared" si="146"/>
        <v>#N/A</v>
      </c>
      <c r="AA234" t="e">
        <f t="shared" si="147"/>
        <v>#N/A</v>
      </c>
      <c r="AB234" t="e">
        <f t="shared" si="148"/>
        <v>#N/A</v>
      </c>
      <c r="AC234" t="e">
        <f t="shared" si="149"/>
        <v>#N/A</v>
      </c>
      <c r="AD234" t="e">
        <f t="shared" si="150"/>
        <v>#N/A</v>
      </c>
      <c r="AE234" t="e">
        <f t="shared" si="151"/>
        <v>#N/A</v>
      </c>
      <c r="AF234" t="e">
        <f t="shared" si="152"/>
        <v>#N/A</v>
      </c>
      <c r="AG234" t="e">
        <f t="shared" si="153"/>
        <v>#N/A</v>
      </c>
      <c r="AH234" t="e">
        <f t="shared" si="154"/>
        <v>#N/A</v>
      </c>
      <c r="AI234" t="e">
        <f t="shared" si="155"/>
        <v>#N/A</v>
      </c>
      <c r="AJ234" t="e">
        <f t="shared" si="156"/>
        <v>#N/A</v>
      </c>
      <c r="AK234" t="e">
        <f t="shared" si="157"/>
        <v>#N/A</v>
      </c>
      <c r="AL234" t="e">
        <f t="shared" si="158"/>
        <v>#N/A</v>
      </c>
      <c r="AM234" t="str">
        <f t="shared" si="159"/>
        <v>2750</v>
      </c>
      <c r="AN234">
        <f t="shared" si="160"/>
        <v>2.7650750447511675E-2</v>
      </c>
      <c r="AO234">
        <f t="shared" si="161"/>
        <v>0.1470860304432362</v>
      </c>
      <c r="AP234" t="e">
        <f t="shared" si="162"/>
        <v>#N/A</v>
      </c>
      <c r="AQ234" t="e">
        <f t="shared" si="163"/>
        <v>#N/A</v>
      </c>
      <c r="AR234" t="e">
        <f t="shared" si="164"/>
        <v>#N/A</v>
      </c>
      <c r="AS234" t="str">
        <f t="shared" si="165"/>
        <v>2750</v>
      </c>
      <c r="AT234">
        <f t="shared" si="166"/>
        <v>2.7650750447511675E-2</v>
      </c>
      <c r="AU234">
        <f t="shared" si="167"/>
        <v>0.1470860304432362</v>
      </c>
    </row>
    <row r="235" spans="1:47" x14ac:dyDescent="0.3">
      <c r="A235" s="37" t="str">
        <f>日行情按到期月份分类!A235</f>
        <v>P97月</v>
      </c>
      <c r="B235" s="37" t="str">
        <f>日行情按到期月份分类!B235</f>
        <v>M1907-P-2800</v>
      </c>
      <c r="C235" s="37" t="str">
        <f>日行情按到期月份分类!C235</f>
        <v>豆粕期权M1907-P-2800</v>
      </c>
      <c r="D235" s="37">
        <f>日行情按到期月份分类!H235</f>
        <v>0.13473460801757875</v>
      </c>
      <c r="E235" s="37">
        <f>IFERROR(VLOOKUP(B235,yesterday!$A$12:$G$2950,7,FALSE),0)</f>
        <v>0.14740184486404062</v>
      </c>
      <c r="F235" t="e">
        <f t="shared" si="126"/>
        <v>#N/A</v>
      </c>
      <c r="G235" t="e">
        <f t="shared" si="127"/>
        <v>#N/A</v>
      </c>
      <c r="H235" t="e">
        <f t="shared" si="128"/>
        <v>#N/A</v>
      </c>
      <c r="I235" t="e">
        <f t="shared" si="129"/>
        <v>#N/A</v>
      </c>
      <c r="J235" t="e">
        <f t="shared" si="130"/>
        <v>#N/A</v>
      </c>
      <c r="K235" t="e">
        <f t="shared" si="131"/>
        <v>#N/A</v>
      </c>
      <c r="L235" t="e">
        <f t="shared" si="132"/>
        <v>#N/A</v>
      </c>
      <c r="M235" t="e">
        <f t="shared" si="133"/>
        <v>#N/A</v>
      </c>
      <c r="N235" t="e">
        <f t="shared" si="134"/>
        <v>#N/A</v>
      </c>
      <c r="O235" t="e">
        <f t="shared" si="135"/>
        <v>#N/A</v>
      </c>
      <c r="P235" t="e">
        <f t="shared" si="136"/>
        <v>#N/A</v>
      </c>
      <c r="Q235" t="e">
        <f t="shared" si="137"/>
        <v>#N/A</v>
      </c>
      <c r="R235" t="e">
        <f t="shared" si="138"/>
        <v>#N/A</v>
      </c>
      <c r="S235" t="e">
        <f t="shared" si="139"/>
        <v>#N/A</v>
      </c>
      <c r="T235" t="e">
        <f t="shared" si="140"/>
        <v>#N/A</v>
      </c>
      <c r="U235" t="e">
        <f t="shared" si="141"/>
        <v>#N/A</v>
      </c>
      <c r="V235" t="e">
        <f t="shared" si="142"/>
        <v>#N/A</v>
      </c>
      <c r="W235" t="e">
        <f t="shared" si="143"/>
        <v>#N/A</v>
      </c>
      <c r="X235" t="e">
        <f t="shared" si="144"/>
        <v>#N/A</v>
      </c>
      <c r="Y235" t="e">
        <f t="shared" si="145"/>
        <v>#N/A</v>
      </c>
      <c r="Z235" t="e">
        <f t="shared" si="146"/>
        <v>#N/A</v>
      </c>
      <c r="AA235" t="e">
        <f t="shared" si="147"/>
        <v>#N/A</v>
      </c>
      <c r="AB235" t="e">
        <f t="shared" si="148"/>
        <v>#N/A</v>
      </c>
      <c r="AC235" t="e">
        <f t="shared" si="149"/>
        <v>#N/A</v>
      </c>
      <c r="AD235" t="e">
        <f t="shared" si="150"/>
        <v>#N/A</v>
      </c>
      <c r="AE235" t="e">
        <f t="shared" si="151"/>
        <v>#N/A</v>
      </c>
      <c r="AF235" t="e">
        <f t="shared" si="152"/>
        <v>#N/A</v>
      </c>
      <c r="AG235" t="e">
        <f t="shared" si="153"/>
        <v>#N/A</v>
      </c>
      <c r="AH235" t="e">
        <f t="shared" si="154"/>
        <v>#N/A</v>
      </c>
      <c r="AI235" t="e">
        <f t="shared" si="155"/>
        <v>#N/A</v>
      </c>
      <c r="AJ235" t="e">
        <f t="shared" si="156"/>
        <v>#N/A</v>
      </c>
      <c r="AK235" t="e">
        <f t="shared" si="157"/>
        <v>#N/A</v>
      </c>
      <c r="AL235" t="e">
        <f t="shared" si="158"/>
        <v>#N/A</v>
      </c>
      <c r="AM235" t="str">
        <f t="shared" si="159"/>
        <v>2800</v>
      </c>
      <c r="AN235">
        <f t="shared" si="160"/>
        <v>0.13473460801757875</v>
      </c>
      <c r="AO235">
        <f t="shared" si="161"/>
        <v>0.14740184486404062</v>
      </c>
      <c r="AP235" t="e">
        <f t="shared" si="162"/>
        <v>#N/A</v>
      </c>
      <c r="AQ235" t="e">
        <f t="shared" si="163"/>
        <v>#N/A</v>
      </c>
      <c r="AR235" t="e">
        <f t="shared" si="164"/>
        <v>#N/A</v>
      </c>
      <c r="AS235" t="str">
        <f t="shared" si="165"/>
        <v>2800</v>
      </c>
      <c r="AT235">
        <f t="shared" si="166"/>
        <v>0.13473460801757875</v>
      </c>
      <c r="AU235">
        <f t="shared" si="167"/>
        <v>0.14740184486404062</v>
      </c>
    </row>
    <row r="236" spans="1:47" x14ac:dyDescent="0.3">
      <c r="A236" s="37" t="str">
        <f>日行情按到期月份分类!A236</f>
        <v>P97月</v>
      </c>
      <c r="B236" s="37" t="str">
        <f>日行情按到期月份分类!B236</f>
        <v>M1907-P-2850</v>
      </c>
      <c r="C236" s="37" t="str">
        <f>日行情按到期月份分类!C236</f>
        <v>豆粕期权M1907-P-2850</v>
      </c>
      <c r="D236" s="37">
        <f>日行情按到期月份分类!H236</f>
        <v>0.13487451467026029</v>
      </c>
      <c r="E236" s="37">
        <f>IFERROR(VLOOKUP(B236,yesterday!$A$12:$G$2950,7,FALSE),0)</f>
        <v>0.14748892703235147</v>
      </c>
      <c r="F236" t="e">
        <f t="shared" si="126"/>
        <v>#N/A</v>
      </c>
      <c r="G236" t="e">
        <f t="shared" si="127"/>
        <v>#N/A</v>
      </c>
      <c r="H236" t="e">
        <f t="shared" si="128"/>
        <v>#N/A</v>
      </c>
      <c r="I236" t="e">
        <f t="shared" si="129"/>
        <v>#N/A</v>
      </c>
      <c r="J236" t="e">
        <f t="shared" si="130"/>
        <v>#N/A</v>
      </c>
      <c r="K236" t="e">
        <f t="shared" si="131"/>
        <v>#N/A</v>
      </c>
      <c r="L236" t="e">
        <f t="shared" si="132"/>
        <v>#N/A</v>
      </c>
      <c r="M236" t="e">
        <f t="shared" si="133"/>
        <v>#N/A</v>
      </c>
      <c r="N236" t="e">
        <f t="shared" si="134"/>
        <v>#N/A</v>
      </c>
      <c r="O236" t="e">
        <f t="shared" si="135"/>
        <v>#N/A</v>
      </c>
      <c r="P236" t="e">
        <f t="shared" si="136"/>
        <v>#N/A</v>
      </c>
      <c r="Q236" t="e">
        <f t="shared" si="137"/>
        <v>#N/A</v>
      </c>
      <c r="R236" t="e">
        <f t="shared" si="138"/>
        <v>#N/A</v>
      </c>
      <c r="S236" t="e">
        <f t="shared" si="139"/>
        <v>#N/A</v>
      </c>
      <c r="T236" t="e">
        <f t="shared" si="140"/>
        <v>#N/A</v>
      </c>
      <c r="U236" t="e">
        <f t="shared" si="141"/>
        <v>#N/A</v>
      </c>
      <c r="V236" t="e">
        <f t="shared" si="142"/>
        <v>#N/A</v>
      </c>
      <c r="W236" t="e">
        <f t="shared" si="143"/>
        <v>#N/A</v>
      </c>
      <c r="X236" t="e">
        <f t="shared" si="144"/>
        <v>#N/A</v>
      </c>
      <c r="Y236" t="e">
        <f t="shared" si="145"/>
        <v>#N/A</v>
      </c>
      <c r="Z236" t="e">
        <f t="shared" si="146"/>
        <v>#N/A</v>
      </c>
      <c r="AA236" t="e">
        <f t="shared" si="147"/>
        <v>#N/A</v>
      </c>
      <c r="AB236" t="e">
        <f t="shared" si="148"/>
        <v>#N/A</v>
      </c>
      <c r="AC236" t="e">
        <f t="shared" si="149"/>
        <v>#N/A</v>
      </c>
      <c r="AD236" t="e">
        <f t="shared" si="150"/>
        <v>#N/A</v>
      </c>
      <c r="AE236" t="e">
        <f t="shared" si="151"/>
        <v>#N/A</v>
      </c>
      <c r="AF236" t="e">
        <f t="shared" si="152"/>
        <v>#N/A</v>
      </c>
      <c r="AG236" t="e">
        <f t="shared" si="153"/>
        <v>#N/A</v>
      </c>
      <c r="AH236" t="e">
        <f t="shared" si="154"/>
        <v>#N/A</v>
      </c>
      <c r="AI236" t="e">
        <f t="shared" si="155"/>
        <v>#N/A</v>
      </c>
      <c r="AJ236" t="e">
        <f t="shared" si="156"/>
        <v>#N/A</v>
      </c>
      <c r="AK236" t="e">
        <f t="shared" si="157"/>
        <v>#N/A</v>
      </c>
      <c r="AL236" t="e">
        <f t="shared" si="158"/>
        <v>#N/A</v>
      </c>
      <c r="AM236" t="str">
        <f t="shared" si="159"/>
        <v>2850</v>
      </c>
      <c r="AN236">
        <f t="shared" si="160"/>
        <v>0.13487451467026029</v>
      </c>
      <c r="AO236">
        <f t="shared" si="161"/>
        <v>0.14748892703235147</v>
      </c>
      <c r="AP236" t="e">
        <f t="shared" si="162"/>
        <v>#N/A</v>
      </c>
      <c r="AQ236" t="e">
        <f t="shared" si="163"/>
        <v>#N/A</v>
      </c>
      <c r="AR236" t="e">
        <f t="shared" si="164"/>
        <v>#N/A</v>
      </c>
      <c r="AS236" t="str">
        <f t="shared" si="165"/>
        <v>2850</v>
      </c>
      <c r="AT236">
        <f t="shared" si="166"/>
        <v>0.13487451467026029</v>
      </c>
      <c r="AU236">
        <f t="shared" si="167"/>
        <v>0.14748892703235147</v>
      </c>
    </row>
    <row r="237" spans="1:47" x14ac:dyDescent="0.3">
      <c r="A237" s="37" t="str">
        <f>日行情按到期月份分类!A237</f>
        <v>P97月</v>
      </c>
      <c r="B237" s="37" t="str">
        <f>日行情按到期月份分类!B237</f>
        <v>M1907-P-2900</v>
      </c>
      <c r="C237" s="37" t="str">
        <f>日行情按到期月份分类!C237</f>
        <v>豆粕期权M1907-P-2900</v>
      </c>
      <c r="D237" s="37">
        <f>日行情按到期月份分类!H237</f>
        <v>0.13562097157295794</v>
      </c>
      <c r="E237" s="37">
        <f>IFERROR(VLOOKUP(B237,yesterday!$A$12:$G$2950,7,FALSE),0)</f>
        <v>0.14749576664824038</v>
      </c>
      <c r="F237" t="e">
        <f t="shared" si="126"/>
        <v>#N/A</v>
      </c>
      <c r="G237" t="e">
        <f t="shared" si="127"/>
        <v>#N/A</v>
      </c>
      <c r="H237" t="e">
        <f t="shared" si="128"/>
        <v>#N/A</v>
      </c>
      <c r="I237" t="e">
        <f t="shared" si="129"/>
        <v>#N/A</v>
      </c>
      <c r="J237" t="e">
        <f t="shared" si="130"/>
        <v>#N/A</v>
      </c>
      <c r="K237" t="e">
        <f t="shared" si="131"/>
        <v>#N/A</v>
      </c>
      <c r="L237" t="e">
        <f t="shared" si="132"/>
        <v>#N/A</v>
      </c>
      <c r="M237" t="e">
        <f t="shared" si="133"/>
        <v>#N/A</v>
      </c>
      <c r="N237" t="e">
        <f t="shared" si="134"/>
        <v>#N/A</v>
      </c>
      <c r="O237" t="e">
        <f t="shared" si="135"/>
        <v>#N/A</v>
      </c>
      <c r="P237" t="e">
        <f t="shared" si="136"/>
        <v>#N/A</v>
      </c>
      <c r="Q237" t="e">
        <f t="shared" si="137"/>
        <v>#N/A</v>
      </c>
      <c r="R237" t="e">
        <f t="shared" si="138"/>
        <v>#N/A</v>
      </c>
      <c r="S237" t="e">
        <f t="shared" si="139"/>
        <v>#N/A</v>
      </c>
      <c r="T237" t="e">
        <f t="shared" si="140"/>
        <v>#N/A</v>
      </c>
      <c r="U237" t="e">
        <f t="shared" si="141"/>
        <v>#N/A</v>
      </c>
      <c r="V237" t="e">
        <f t="shared" si="142"/>
        <v>#N/A</v>
      </c>
      <c r="W237" t="e">
        <f t="shared" si="143"/>
        <v>#N/A</v>
      </c>
      <c r="X237" t="e">
        <f t="shared" si="144"/>
        <v>#N/A</v>
      </c>
      <c r="Y237" t="e">
        <f t="shared" si="145"/>
        <v>#N/A</v>
      </c>
      <c r="Z237" t="e">
        <f t="shared" si="146"/>
        <v>#N/A</v>
      </c>
      <c r="AA237" t="e">
        <f t="shared" si="147"/>
        <v>#N/A</v>
      </c>
      <c r="AB237" t="e">
        <f t="shared" si="148"/>
        <v>#N/A</v>
      </c>
      <c r="AC237" t="e">
        <f t="shared" si="149"/>
        <v>#N/A</v>
      </c>
      <c r="AD237" t="e">
        <f t="shared" si="150"/>
        <v>#N/A</v>
      </c>
      <c r="AE237" t="e">
        <f t="shared" si="151"/>
        <v>#N/A</v>
      </c>
      <c r="AF237" t="e">
        <f t="shared" si="152"/>
        <v>#N/A</v>
      </c>
      <c r="AG237" t="e">
        <f t="shared" si="153"/>
        <v>#N/A</v>
      </c>
      <c r="AH237" t="e">
        <f t="shared" si="154"/>
        <v>#N/A</v>
      </c>
      <c r="AI237" t="e">
        <f t="shared" si="155"/>
        <v>#N/A</v>
      </c>
      <c r="AJ237" t="e">
        <f t="shared" si="156"/>
        <v>#N/A</v>
      </c>
      <c r="AK237" t="e">
        <f t="shared" si="157"/>
        <v>#N/A</v>
      </c>
      <c r="AL237" t="e">
        <f t="shared" si="158"/>
        <v>#N/A</v>
      </c>
      <c r="AM237" t="str">
        <f t="shared" si="159"/>
        <v>2900</v>
      </c>
      <c r="AN237">
        <f t="shared" si="160"/>
        <v>0.13562097157295794</v>
      </c>
      <c r="AO237">
        <f t="shared" si="161"/>
        <v>0.14749576664824038</v>
      </c>
      <c r="AP237" t="e">
        <f t="shared" si="162"/>
        <v>#N/A</v>
      </c>
      <c r="AQ237" t="e">
        <f t="shared" si="163"/>
        <v>#N/A</v>
      </c>
      <c r="AR237" t="e">
        <f t="shared" si="164"/>
        <v>#N/A</v>
      </c>
      <c r="AS237" t="str">
        <f t="shared" si="165"/>
        <v>2900</v>
      </c>
      <c r="AT237">
        <f t="shared" si="166"/>
        <v>0.13562097157295794</v>
      </c>
      <c r="AU237">
        <f t="shared" si="167"/>
        <v>0.14749576664824038</v>
      </c>
    </row>
    <row r="238" spans="1:47" x14ac:dyDescent="0.3">
      <c r="A238" s="37" t="str">
        <f>日行情按到期月份分类!A238</f>
        <v>P97月</v>
      </c>
      <c r="B238" s="37" t="str">
        <f>日行情按到期月份分类!B238</f>
        <v>M1907-P-2950</v>
      </c>
      <c r="C238" s="37" t="str">
        <f>日行情按到期月份分类!C238</f>
        <v>豆粕期权M1907-P-2950</v>
      </c>
      <c r="D238" s="37">
        <f>日行情按到期月份分类!H238</f>
        <v>0.13586818121913824</v>
      </c>
      <c r="E238" s="37">
        <f>IFERROR(VLOOKUP(B238,yesterday!$A$12:$G$2950,7,FALSE),0)</f>
        <v>0.14807798336286099</v>
      </c>
      <c r="F238" t="e">
        <f t="shared" si="126"/>
        <v>#N/A</v>
      </c>
      <c r="G238" t="e">
        <f t="shared" si="127"/>
        <v>#N/A</v>
      </c>
      <c r="H238" t="e">
        <f t="shared" si="128"/>
        <v>#N/A</v>
      </c>
      <c r="I238" t="e">
        <f t="shared" si="129"/>
        <v>#N/A</v>
      </c>
      <c r="J238" t="e">
        <f t="shared" si="130"/>
        <v>#N/A</v>
      </c>
      <c r="K238" t="e">
        <f t="shared" si="131"/>
        <v>#N/A</v>
      </c>
      <c r="L238" t="e">
        <f t="shared" si="132"/>
        <v>#N/A</v>
      </c>
      <c r="M238" t="e">
        <f t="shared" si="133"/>
        <v>#N/A</v>
      </c>
      <c r="N238" t="e">
        <f t="shared" si="134"/>
        <v>#N/A</v>
      </c>
      <c r="O238" t="e">
        <f t="shared" si="135"/>
        <v>#N/A</v>
      </c>
      <c r="P238" t="e">
        <f t="shared" si="136"/>
        <v>#N/A</v>
      </c>
      <c r="Q238" t="e">
        <f t="shared" si="137"/>
        <v>#N/A</v>
      </c>
      <c r="R238" t="e">
        <f t="shared" si="138"/>
        <v>#N/A</v>
      </c>
      <c r="S238" t="e">
        <f t="shared" si="139"/>
        <v>#N/A</v>
      </c>
      <c r="T238" t="e">
        <f t="shared" si="140"/>
        <v>#N/A</v>
      </c>
      <c r="U238" t="e">
        <f t="shared" si="141"/>
        <v>#N/A</v>
      </c>
      <c r="V238" t="e">
        <f t="shared" si="142"/>
        <v>#N/A</v>
      </c>
      <c r="W238" t="e">
        <f t="shared" si="143"/>
        <v>#N/A</v>
      </c>
      <c r="X238" t="e">
        <f t="shared" si="144"/>
        <v>#N/A</v>
      </c>
      <c r="Y238" t="e">
        <f t="shared" si="145"/>
        <v>#N/A</v>
      </c>
      <c r="Z238" t="e">
        <f t="shared" si="146"/>
        <v>#N/A</v>
      </c>
      <c r="AA238" t="e">
        <f t="shared" si="147"/>
        <v>#N/A</v>
      </c>
      <c r="AB238" t="e">
        <f t="shared" si="148"/>
        <v>#N/A</v>
      </c>
      <c r="AC238" t="e">
        <f t="shared" si="149"/>
        <v>#N/A</v>
      </c>
      <c r="AD238" t="e">
        <f t="shared" si="150"/>
        <v>#N/A</v>
      </c>
      <c r="AE238" t="e">
        <f t="shared" si="151"/>
        <v>#N/A</v>
      </c>
      <c r="AF238" t="e">
        <f t="shared" si="152"/>
        <v>#N/A</v>
      </c>
      <c r="AG238" t="e">
        <f t="shared" si="153"/>
        <v>#N/A</v>
      </c>
      <c r="AH238" t="e">
        <f t="shared" si="154"/>
        <v>#N/A</v>
      </c>
      <c r="AI238" t="e">
        <f t="shared" si="155"/>
        <v>#N/A</v>
      </c>
      <c r="AJ238" t="e">
        <f t="shared" si="156"/>
        <v>#N/A</v>
      </c>
      <c r="AK238" t="e">
        <f t="shared" si="157"/>
        <v>#N/A</v>
      </c>
      <c r="AL238" t="e">
        <f t="shared" si="158"/>
        <v>#N/A</v>
      </c>
      <c r="AM238" t="str">
        <f t="shared" si="159"/>
        <v>2950</v>
      </c>
      <c r="AN238">
        <f t="shared" si="160"/>
        <v>0.13586818121913824</v>
      </c>
      <c r="AO238">
        <f t="shared" si="161"/>
        <v>0.14807798336286099</v>
      </c>
      <c r="AP238" t="e">
        <f t="shared" si="162"/>
        <v>#N/A</v>
      </c>
      <c r="AQ238" t="e">
        <f t="shared" si="163"/>
        <v>#N/A</v>
      </c>
      <c r="AR238" t="e">
        <f t="shared" si="164"/>
        <v>#N/A</v>
      </c>
      <c r="AS238" t="str">
        <f t="shared" si="165"/>
        <v>2950</v>
      </c>
      <c r="AT238">
        <f t="shared" si="166"/>
        <v>0.13586818121913824</v>
      </c>
      <c r="AU238">
        <f t="shared" si="167"/>
        <v>0.14807798336286099</v>
      </c>
    </row>
    <row r="239" spans="1:47" x14ac:dyDescent="0.3">
      <c r="A239" s="37" t="str">
        <f>日行情按到期月份分类!A239</f>
        <v>P97月</v>
      </c>
      <c r="B239" s="37" t="str">
        <f>日行情按到期月份分类!B239</f>
        <v>M1907-P-3000</v>
      </c>
      <c r="C239" s="37" t="str">
        <f>日行情按到期月份分类!C239</f>
        <v>豆粕期权M1907-P-3000</v>
      </c>
      <c r="D239" s="37">
        <f>日行情按到期月份分类!H239</f>
        <v>0.13607646912958471</v>
      </c>
      <c r="E239" s="37">
        <f>IFERROR(VLOOKUP(B239,yesterday!$A$12:$G$2950,7,FALSE),0)</f>
        <v>0.14756863314431162</v>
      </c>
      <c r="F239" t="e">
        <f t="shared" si="126"/>
        <v>#N/A</v>
      </c>
      <c r="G239" t="e">
        <f t="shared" si="127"/>
        <v>#N/A</v>
      </c>
      <c r="H239" t="e">
        <f t="shared" si="128"/>
        <v>#N/A</v>
      </c>
      <c r="I239" t="e">
        <f t="shared" si="129"/>
        <v>#N/A</v>
      </c>
      <c r="J239" t="e">
        <f t="shared" si="130"/>
        <v>#N/A</v>
      </c>
      <c r="K239" t="e">
        <f t="shared" si="131"/>
        <v>#N/A</v>
      </c>
      <c r="L239" t="e">
        <f t="shared" si="132"/>
        <v>#N/A</v>
      </c>
      <c r="M239" t="e">
        <f t="shared" si="133"/>
        <v>#N/A</v>
      </c>
      <c r="N239" t="e">
        <f t="shared" si="134"/>
        <v>#N/A</v>
      </c>
      <c r="O239" t="e">
        <f t="shared" si="135"/>
        <v>#N/A</v>
      </c>
      <c r="P239" t="e">
        <f t="shared" si="136"/>
        <v>#N/A</v>
      </c>
      <c r="Q239" t="e">
        <f t="shared" si="137"/>
        <v>#N/A</v>
      </c>
      <c r="R239" t="e">
        <f t="shared" si="138"/>
        <v>#N/A</v>
      </c>
      <c r="S239" t="e">
        <f t="shared" si="139"/>
        <v>#N/A</v>
      </c>
      <c r="T239" t="e">
        <f t="shared" si="140"/>
        <v>#N/A</v>
      </c>
      <c r="U239" t="e">
        <f t="shared" si="141"/>
        <v>#N/A</v>
      </c>
      <c r="V239" t="e">
        <f t="shared" si="142"/>
        <v>#N/A</v>
      </c>
      <c r="W239" t="e">
        <f t="shared" si="143"/>
        <v>#N/A</v>
      </c>
      <c r="X239" t="e">
        <f t="shared" si="144"/>
        <v>#N/A</v>
      </c>
      <c r="Y239" t="e">
        <f t="shared" si="145"/>
        <v>#N/A</v>
      </c>
      <c r="Z239" t="e">
        <f t="shared" si="146"/>
        <v>#N/A</v>
      </c>
      <c r="AA239" t="e">
        <f t="shared" si="147"/>
        <v>#N/A</v>
      </c>
      <c r="AB239" t="e">
        <f t="shared" si="148"/>
        <v>#N/A</v>
      </c>
      <c r="AC239" t="e">
        <f t="shared" si="149"/>
        <v>#N/A</v>
      </c>
      <c r="AD239" t="e">
        <f t="shared" si="150"/>
        <v>#N/A</v>
      </c>
      <c r="AE239" t="e">
        <f t="shared" si="151"/>
        <v>#N/A</v>
      </c>
      <c r="AF239" t="e">
        <f t="shared" si="152"/>
        <v>#N/A</v>
      </c>
      <c r="AG239" t="e">
        <f t="shared" si="153"/>
        <v>#N/A</v>
      </c>
      <c r="AH239" t="e">
        <f t="shared" si="154"/>
        <v>#N/A</v>
      </c>
      <c r="AI239" t="e">
        <f t="shared" si="155"/>
        <v>#N/A</v>
      </c>
      <c r="AJ239" t="e">
        <f t="shared" si="156"/>
        <v>#N/A</v>
      </c>
      <c r="AK239" t="e">
        <f t="shared" si="157"/>
        <v>#N/A</v>
      </c>
      <c r="AL239" t="e">
        <f t="shared" si="158"/>
        <v>#N/A</v>
      </c>
      <c r="AM239" t="str">
        <f t="shared" si="159"/>
        <v>3000</v>
      </c>
      <c r="AN239">
        <f t="shared" si="160"/>
        <v>0.13607646912958471</v>
      </c>
      <c r="AO239">
        <f t="shared" si="161"/>
        <v>0.14756863314431162</v>
      </c>
      <c r="AP239" t="e">
        <f t="shared" si="162"/>
        <v>#N/A</v>
      </c>
      <c r="AQ239" t="e">
        <f t="shared" si="163"/>
        <v>#N/A</v>
      </c>
      <c r="AR239" t="e">
        <f t="shared" si="164"/>
        <v>#N/A</v>
      </c>
      <c r="AS239" t="str">
        <f t="shared" si="165"/>
        <v>3000</v>
      </c>
      <c r="AT239">
        <f t="shared" si="166"/>
        <v>0.13607646912958471</v>
      </c>
      <c r="AU239">
        <f t="shared" si="167"/>
        <v>0.14756863314431162</v>
      </c>
    </row>
    <row r="240" spans="1:47" x14ac:dyDescent="0.3">
      <c r="A240" s="37" t="str">
        <f>日行情按到期月份分类!A240</f>
        <v>P97月</v>
      </c>
      <c r="B240" s="37" t="str">
        <f>日行情按到期月份分类!B240</f>
        <v>M1907-P-3050</v>
      </c>
      <c r="C240" s="37" t="str">
        <f>日行情按到期月份分类!C240</f>
        <v>豆粕期权M1907-P-3050</v>
      </c>
      <c r="D240" s="37">
        <f>日行情按到期月份分类!H240</f>
        <v>0.13686073018372058</v>
      </c>
      <c r="E240" s="37">
        <f>IFERROR(VLOOKUP(B240,yesterday!$A$12:$G$2950,7,FALSE),0)</f>
        <v>0.14808576174955812</v>
      </c>
      <c r="F240" t="e">
        <f t="shared" si="126"/>
        <v>#N/A</v>
      </c>
      <c r="G240" t="e">
        <f t="shared" si="127"/>
        <v>#N/A</v>
      </c>
      <c r="H240" t="e">
        <f t="shared" si="128"/>
        <v>#N/A</v>
      </c>
      <c r="I240" t="e">
        <f t="shared" si="129"/>
        <v>#N/A</v>
      </c>
      <c r="J240" t="e">
        <f t="shared" si="130"/>
        <v>#N/A</v>
      </c>
      <c r="K240" t="e">
        <f t="shared" si="131"/>
        <v>#N/A</v>
      </c>
      <c r="L240" t="e">
        <f t="shared" si="132"/>
        <v>#N/A</v>
      </c>
      <c r="M240" t="e">
        <f t="shared" si="133"/>
        <v>#N/A</v>
      </c>
      <c r="N240" t="e">
        <f t="shared" si="134"/>
        <v>#N/A</v>
      </c>
      <c r="O240" t="e">
        <f t="shared" si="135"/>
        <v>#N/A</v>
      </c>
      <c r="P240" t="e">
        <f t="shared" si="136"/>
        <v>#N/A</v>
      </c>
      <c r="Q240" t="e">
        <f t="shared" si="137"/>
        <v>#N/A</v>
      </c>
      <c r="R240" t="e">
        <f t="shared" si="138"/>
        <v>#N/A</v>
      </c>
      <c r="S240" t="e">
        <f t="shared" si="139"/>
        <v>#N/A</v>
      </c>
      <c r="T240" t="e">
        <f t="shared" si="140"/>
        <v>#N/A</v>
      </c>
      <c r="U240" t="e">
        <f t="shared" si="141"/>
        <v>#N/A</v>
      </c>
      <c r="V240" t="e">
        <f t="shared" si="142"/>
        <v>#N/A</v>
      </c>
      <c r="W240" t="e">
        <f t="shared" si="143"/>
        <v>#N/A</v>
      </c>
      <c r="X240" t="e">
        <f t="shared" si="144"/>
        <v>#N/A</v>
      </c>
      <c r="Y240" t="e">
        <f t="shared" si="145"/>
        <v>#N/A</v>
      </c>
      <c r="Z240" t="e">
        <f t="shared" si="146"/>
        <v>#N/A</v>
      </c>
      <c r="AA240" t="e">
        <f t="shared" si="147"/>
        <v>#N/A</v>
      </c>
      <c r="AB240" t="e">
        <f t="shared" si="148"/>
        <v>#N/A</v>
      </c>
      <c r="AC240" t="e">
        <f t="shared" si="149"/>
        <v>#N/A</v>
      </c>
      <c r="AD240" t="e">
        <f t="shared" si="150"/>
        <v>#N/A</v>
      </c>
      <c r="AE240" t="e">
        <f t="shared" si="151"/>
        <v>#N/A</v>
      </c>
      <c r="AF240" t="e">
        <f t="shared" si="152"/>
        <v>#N/A</v>
      </c>
      <c r="AG240" t="e">
        <f t="shared" si="153"/>
        <v>#N/A</v>
      </c>
      <c r="AH240" t="e">
        <f t="shared" si="154"/>
        <v>#N/A</v>
      </c>
      <c r="AI240" t="e">
        <f t="shared" si="155"/>
        <v>#N/A</v>
      </c>
      <c r="AJ240" t="e">
        <f t="shared" si="156"/>
        <v>#N/A</v>
      </c>
      <c r="AK240" t="e">
        <f t="shared" si="157"/>
        <v>#N/A</v>
      </c>
      <c r="AL240" t="e">
        <f t="shared" si="158"/>
        <v>#N/A</v>
      </c>
      <c r="AM240" t="str">
        <f t="shared" si="159"/>
        <v>3050</v>
      </c>
      <c r="AN240">
        <f t="shared" si="160"/>
        <v>0.13686073018372058</v>
      </c>
      <c r="AO240">
        <f t="shared" si="161"/>
        <v>0.14808576174955812</v>
      </c>
      <c r="AP240" t="e">
        <f t="shared" si="162"/>
        <v>#N/A</v>
      </c>
      <c r="AQ240" t="e">
        <f t="shared" si="163"/>
        <v>#N/A</v>
      </c>
      <c r="AR240" t="e">
        <f t="shared" si="164"/>
        <v>#N/A</v>
      </c>
      <c r="AS240" t="str">
        <f t="shared" si="165"/>
        <v>3050</v>
      </c>
      <c r="AT240">
        <f t="shared" si="166"/>
        <v>0.13686073018372058</v>
      </c>
      <c r="AU240">
        <f t="shared" si="167"/>
        <v>0.14808576174955812</v>
      </c>
    </row>
    <row r="241" spans="1:47" x14ac:dyDescent="0.3">
      <c r="A241" s="37" t="str">
        <f>日行情按到期月份分类!A241</f>
        <v>P97月</v>
      </c>
      <c r="B241" s="37" t="str">
        <f>日行情按到期月份分类!B241</f>
        <v>M1907-P-3100</v>
      </c>
      <c r="C241" s="37" t="str">
        <f>日行情按到期月份分类!C241</f>
        <v>豆粕期权M1907-P-3100</v>
      </c>
      <c r="D241" s="37">
        <f>日行情按到期月份分类!H241</f>
        <v>0.13774219126932324</v>
      </c>
      <c r="E241" s="37">
        <f>IFERROR(VLOOKUP(B241,yesterday!$A$12:$G$2950,7,FALSE),0)</f>
        <v>0.14831373404473064</v>
      </c>
      <c r="F241" t="e">
        <f t="shared" si="126"/>
        <v>#N/A</v>
      </c>
      <c r="G241" t="e">
        <f t="shared" si="127"/>
        <v>#N/A</v>
      </c>
      <c r="H241" t="e">
        <f t="shared" si="128"/>
        <v>#N/A</v>
      </c>
      <c r="I241" t="e">
        <f t="shared" si="129"/>
        <v>#N/A</v>
      </c>
      <c r="J241" t="e">
        <f t="shared" si="130"/>
        <v>#N/A</v>
      </c>
      <c r="K241" t="e">
        <f t="shared" si="131"/>
        <v>#N/A</v>
      </c>
      <c r="L241" t="e">
        <f t="shared" si="132"/>
        <v>#N/A</v>
      </c>
      <c r="M241" t="e">
        <f t="shared" si="133"/>
        <v>#N/A</v>
      </c>
      <c r="N241" t="e">
        <f t="shared" si="134"/>
        <v>#N/A</v>
      </c>
      <c r="O241" t="e">
        <f t="shared" si="135"/>
        <v>#N/A</v>
      </c>
      <c r="P241" t="e">
        <f t="shared" si="136"/>
        <v>#N/A</v>
      </c>
      <c r="Q241" t="e">
        <f t="shared" si="137"/>
        <v>#N/A</v>
      </c>
      <c r="R241" t="e">
        <f t="shared" si="138"/>
        <v>#N/A</v>
      </c>
      <c r="S241" t="e">
        <f t="shared" si="139"/>
        <v>#N/A</v>
      </c>
      <c r="T241" t="e">
        <f t="shared" si="140"/>
        <v>#N/A</v>
      </c>
      <c r="U241" t="e">
        <f t="shared" si="141"/>
        <v>#N/A</v>
      </c>
      <c r="V241" t="e">
        <f t="shared" si="142"/>
        <v>#N/A</v>
      </c>
      <c r="W241" t="e">
        <f t="shared" si="143"/>
        <v>#N/A</v>
      </c>
      <c r="X241" t="e">
        <f t="shared" si="144"/>
        <v>#N/A</v>
      </c>
      <c r="Y241" t="e">
        <f t="shared" si="145"/>
        <v>#N/A</v>
      </c>
      <c r="Z241" t="e">
        <f t="shared" si="146"/>
        <v>#N/A</v>
      </c>
      <c r="AA241" t="e">
        <f t="shared" si="147"/>
        <v>#N/A</v>
      </c>
      <c r="AB241" t="e">
        <f t="shared" si="148"/>
        <v>#N/A</v>
      </c>
      <c r="AC241" t="e">
        <f t="shared" si="149"/>
        <v>#N/A</v>
      </c>
      <c r="AD241" t="e">
        <f t="shared" si="150"/>
        <v>#N/A</v>
      </c>
      <c r="AE241" t="e">
        <f t="shared" si="151"/>
        <v>#N/A</v>
      </c>
      <c r="AF241" t="e">
        <f t="shared" si="152"/>
        <v>#N/A</v>
      </c>
      <c r="AG241" t="e">
        <f t="shared" si="153"/>
        <v>#N/A</v>
      </c>
      <c r="AH241" t="e">
        <f t="shared" si="154"/>
        <v>#N/A</v>
      </c>
      <c r="AI241" t="e">
        <f t="shared" si="155"/>
        <v>#N/A</v>
      </c>
      <c r="AJ241" t="e">
        <f t="shared" si="156"/>
        <v>#N/A</v>
      </c>
      <c r="AK241" t="e">
        <f t="shared" si="157"/>
        <v>#N/A</v>
      </c>
      <c r="AL241" t="e">
        <f t="shared" si="158"/>
        <v>#N/A</v>
      </c>
      <c r="AM241" t="str">
        <f t="shared" si="159"/>
        <v>3100</v>
      </c>
      <c r="AN241">
        <f t="shared" si="160"/>
        <v>0.13774219126932324</v>
      </c>
      <c r="AO241">
        <f t="shared" si="161"/>
        <v>0.14831373404473064</v>
      </c>
      <c r="AP241" t="e">
        <f t="shared" si="162"/>
        <v>#N/A</v>
      </c>
      <c r="AQ241" t="e">
        <f t="shared" si="163"/>
        <v>#N/A</v>
      </c>
      <c r="AR241" t="e">
        <f t="shared" si="164"/>
        <v>#N/A</v>
      </c>
      <c r="AS241" t="str">
        <f t="shared" si="165"/>
        <v>3100</v>
      </c>
      <c r="AT241">
        <f t="shared" si="166"/>
        <v>0.13774219126932324</v>
      </c>
      <c r="AU241">
        <f t="shared" si="167"/>
        <v>0.14831373404473064</v>
      </c>
    </row>
    <row r="242" spans="1:47" x14ac:dyDescent="0.3">
      <c r="A242" s="37" t="str">
        <f>日行情按到期月份分类!A242</f>
        <v>P97月</v>
      </c>
      <c r="B242" s="37" t="str">
        <f>日行情按到期月份分类!B242</f>
        <v>M1907-P-3150</v>
      </c>
      <c r="C242" s="37" t="str">
        <f>日行情按到期月份分类!C242</f>
        <v>豆粕期权M1907-P-3150</v>
      </c>
      <c r="D242" s="37">
        <f>日行情按到期月份分类!H242</f>
        <v>0.13813836745154112</v>
      </c>
      <c r="E242" s="37">
        <f>IFERROR(VLOOKUP(B242,yesterday!$A$12:$G$2950,7,FALSE),0)</f>
        <v>0.1482898475430533</v>
      </c>
      <c r="F242" t="e">
        <f t="shared" si="126"/>
        <v>#N/A</v>
      </c>
      <c r="G242" t="e">
        <f t="shared" si="127"/>
        <v>#N/A</v>
      </c>
      <c r="H242" t="e">
        <f t="shared" si="128"/>
        <v>#N/A</v>
      </c>
      <c r="I242" t="e">
        <f t="shared" si="129"/>
        <v>#N/A</v>
      </c>
      <c r="J242" t="e">
        <f t="shared" si="130"/>
        <v>#N/A</v>
      </c>
      <c r="K242" t="e">
        <f t="shared" si="131"/>
        <v>#N/A</v>
      </c>
      <c r="L242" t="e">
        <f t="shared" si="132"/>
        <v>#N/A</v>
      </c>
      <c r="M242" t="e">
        <f t="shared" si="133"/>
        <v>#N/A</v>
      </c>
      <c r="N242" t="e">
        <f t="shared" si="134"/>
        <v>#N/A</v>
      </c>
      <c r="O242" t="e">
        <f t="shared" si="135"/>
        <v>#N/A</v>
      </c>
      <c r="P242" t="e">
        <f t="shared" si="136"/>
        <v>#N/A</v>
      </c>
      <c r="Q242" t="e">
        <f t="shared" si="137"/>
        <v>#N/A</v>
      </c>
      <c r="R242" t="e">
        <f t="shared" si="138"/>
        <v>#N/A</v>
      </c>
      <c r="S242" t="e">
        <f t="shared" si="139"/>
        <v>#N/A</v>
      </c>
      <c r="T242" t="e">
        <f t="shared" si="140"/>
        <v>#N/A</v>
      </c>
      <c r="U242" t="e">
        <f t="shared" si="141"/>
        <v>#N/A</v>
      </c>
      <c r="V242" t="e">
        <f t="shared" si="142"/>
        <v>#N/A</v>
      </c>
      <c r="W242" t="e">
        <f t="shared" si="143"/>
        <v>#N/A</v>
      </c>
      <c r="X242" t="e">
        <f t="shared" si="144"/>
        <v>#N/A</v>
      </c>
      <c r="Y242" t="e">
        <f t="shared" si="145"/>
        <v>#N/A</v>
      </c>
      <c r="Z242" t="e">
        <f t="shared" si="146"/>
        <v>#N/A</v>
      </c>
      <c r="AA242" t="e">
        <f t="shared" si="147"/>
        <v>#N/A</v>
      </c>
      <c r="AB242" t="e">
        <f t="shared" si="148"/>
        <v>#N/A</v>
      </c>
      <c r="AC242" t="e">
        <f t="shared" si="149"/>
        <v>#N/A</v>
      </c>
      <c r="AD242" t="e">
        <f t="shared" si="150"/>
        <v>#N/A</v>
      </c>
      <c r="AE242" t="e">
        <f t="shared" si="151"/>
        <v>#N/A</v>
      </c>
      <c r="AF242" t="e">
        <f t="shared" si="152"/>
        <v>#N/A</v>
      </c>
      <c r="AG242" t="e">
        <f t="shared" si="153"/>
        <v>#N/A</v>
      </c>
      <c r="AH242" t="e">
        <f t="shared" si="154"/>
        <v>#N/A</v>
      </c>
      <c r="AI242" t="e">
        <f t="shared" si="155"/>
        <v>#N/A</v>
      </c>
      <c r="AJ242" t="e">
        <f t="shared" si="156"/>
        <v>#N/A</v>
      </c>
      <c r="AK242" t="e">
        <f t="shared" si="157"/>
        <v>#N/A</v>
      </c>
      <c r="AL242" t="e">
        <f t="shared" si="158"/>
        <v>#N/A</v>
      </c>
      <c r="AM242" t="str">
        <f t="shared" si="159"/>
        <v>3150</v>
      </c>
      <c r="AN242">
        <f t="shared" si="160"/>
        <v>0.13813836745154112</v>
      </c>
      <c r="AO242">
        <f t="shared" si="161"/>
        <v>0.1482898475430533</v>
      </c>
      <c r="AP242" t="e">
        <f t="shared" si="162"/>
        <v>#N/A</v>
      </c>
      <c r="AQ242" t="e">
        <f t="shared" si="163"/>
        <v>#N/A</v>
      </c>
      <c r="AR242" t="e">
        <f t="shared" si="164"/>
        <v>#N/A</v>
      </c>
      <c r="AS242" t="str">
        <f t="shared" si="165"/>
        <v>3150</v>
      </c>
      <c r="AT242">
        <f t="shared" si="166"/>
        <v>0.13813836745154112</v>
      </c>
      <c r="AU242">
        <f t="shared" si="167"/>
        <v>0.1482898475430533</v>
      </c>
    </row>
    <row r="243" spans="1:47" x14ac:dyDescent="0.3">
      <c r="A243" s="37" t="str">
        <f>日行情按到期月份分类!A243</f>
        <v>P97月</v>
      </c>
      <c r="B243" s="37" t="str">
        <f>日行情按到期月份分类!B243</f>
        <v>M1907-P-3200</v>
      </c>
      <c r="C243" s="37" t="str">
        <f>日行情按到期月份分类!C243</f>
        <v>豆粕期权M1907-P-3200</v>
      </c>
      <c r="D243" s="37">
        <f>日行情按到期月份分类!H243</f>
        <v>0.13930829939551648</v>
      </c>
      <c r="E243" s="37">
        <f>IFERROR(VLOOKUP(B243,yesterday!$A$12:$G$2950,7,FALSE),0)</f>
        <v>0.14937287613220512</v>
      </c>
      <c r="F243" t="e">
        <f t="shared" si="126"/>
        <v>#N/A</v>
      </c>
      <c r="G243" t="e">
        <f t="shared" si="127"/>
        <v>#N/A</v>
      </c>
      <c r="H243" t="e">
        <f t="shared" si="128"/>
        <v>#N/A</v>
      </c>
      <c r="I243" t="e">
        <f t="shared" si="129"/>
        <v>#N/A</v>
      </c>
      <c r="J243" t="e">
        <f t="shared" si="130"/>
        <v>#N/A</v>
      </c>
      <c r="K243" t="e">
        <f t="shared" si="131"/>
        <v>#N/A</v>
      </c>
      <c r="L243" t="e">
        <f t="shared" si="132"/>
        <v>#N/A</v>
      </c>
      <c r="M243" t="e">
        <f t="shared" si="133"/>
        <v>#N/A</v>
      </c>
      <c r="N243" t="e">
        <f t="shared" si="134"/>
        <v>#N/A</v>
      </c>
      <c r="O243" t="e">
        <f t="shared" si="135"/>
        <v>#N/A</v>
      </c>
      <c r="P243" t="e">
        <f t="shared" si="136"/>
        <v>#N/A</v>
      </c>
      <c r="Q243" t="e">
        <f t="shared" si="137"/>
        <v>#N/A</v>
      </c>
      <c r="R243" t="e">
        <f t="shared" si="138"/>
        <v>#N/A</v>
      </c>
      <c r="S243" t="e">
        <f t="shared" si="139"/>
        <v>#N/A</v>
      </c>
      <c r="T243" t="e">
        <f t="shared" si="140"/>
        <v>#N/A</v>
      </c>
      <c r="U243" t="e">
        <f t="shared" si="141"/>
        <v>#N/A</v>
      </c>
      <c r="V243" t="e">
        <f t="shared" si="142"/>
        <v>#N/A</v>
      </c>
      <c r="W243" t="e">
        <f t="shared" si="143"/>
        <v>#N/A</v>
      </c>
      <c r="X243" t="e">
        <f t="shared" si="144"/>
        <v>#N/A</v>
      </c>
      <c r="Y243" t="e">
        <f t="shared" si="145"/>
        <v>#N/A</v>
      </c>
      <c r="Z243" t="e">
        <f t="shared" si="146"/>
        <v>#N/A</v>
      </c>
      <c r="AA243" t="e">
        <f t="shared" si="147"/>
        <v>#N/A</v>
      </c>
      <c r="AB243" t="e">
        <f t="shared" si="148"/>
        <v>#N/A</v>
      </c>
      <c r="AC243" t="e">
        <f t="shared" si="149"/>
        <v>#N/A</v>
      </c>
      <c r="AD243" t="e">
        <f t="shared" si="150"/>
        <v>#N/A</v>
      </c>
      <c r="AE243" t="e">
        <f t="shared" si="151"/>
        <v>#N/A</v>
      </c>
      <c r="AF243" t="e">
        <f t="shared" si="152"/>
        <v>#N/A</v>
      </c>
      <c r="AG243" t="e">
        <f t="shared" si="153"/>
        <v>#N/A</v>
      </c>
      <c r="AH243" t="e">
        <f t="shared" si="154"/>
        <v>#N/A</v>
      </c>
      <c r="AI243" t="e">
        <f t="shared" si="155"/>
        <v>#N/A</v>
      </c>
      <c r="AJ243" t="e">
        <f t="shared" si="156"/>
        <v>#N/A</v>
      </c>
      <c r="AK243" t="e">
        <f t="shared" si="157"/>
        <v>#N/A</v>
      </c>
      <c r="AL243" t="e">
        <f t="shared" si="158"/>
        <v>#N/A</v>
      </c>
      <c r="AM243" t="str">
        <f t="shared" si="159"/>
        <v>3200</v>
      </c>
      <c r="AN243">
        <f t="shared" si="160"/>
        <v>0.13930829939551648</v>
      </c>
      <c r="AO243">
        <f t="shared" si="161"/>
        <v>0.14937287613220512</v>
      </c>
      <c r="AP243" t="e">
        <f t="shared" si="162"/>
        <v>#N/A</v>
      </c>
      <c r="AQ243" t="e">
        <f t="shared" si="163"/>
        <v>#N/A</v>
      </c>
      <c r="AR243" t="e">
        <f t="shared" si="164"/>
        <v>#N/A</v>
      </c>
      <c r="AS243" t="str">
        <f t="shared" si="165"/>
        <v>3200</v>
      </c>
      <c r="AT243">
        <f t="shared" si="166"/>
        <v>0.13930829939551648</v>
      </c>
      <c r="AU243">
        <f t="shared" si="167"/>
        <v>0.14937287613220512</v>
      </c>
    </row>
    <row r="244" spans="1:47" x14ac:dyDescent="0.3">
      <c r="A244" s="37" t="str">
        <f>日行情按到期月份分类!A244</f>
        <v/>
      </c>
      <c r="B244" s="37">
        <f>日行情按到期月份分类!B244</f>
        <v>0</v>
      </c>
      <c r="C244" s="37">
        <f>日行情按到期月份分类!C244</f>
        <v>0</v>
      </c>
      <c r="D244" s="37">
        <f>日行情按到期月份分类!H244</f>
        <v>0.1864597768706083</v>
      </c>
      <c r="E244" s="37">
        <f>IFERROR(VLOOKUP(B244,yesterday!$A$12:$G$2950,7,FALSE),0)</f>
        <v>0</v>
      </c>
      <c r="F244" t="e">
        <f t="shared" si="126"/>
        <v>#N/A</v>
      </c>
      <c r="G244" t="e">
        <f t="shared" si="127"/>
        <v>#N/A</v>
      </c>
      <c r="H244" t="e">
        <f t="shared" si="128"/>
        <v>#N/A</v>
      </c>
      <c r="I244" t="e">
        <f t="shared" si="129"/>
        <v>#N/A</v>
      </c>
      <c r="J244" t="e">
        <f t="shared" si="130"/>
        <v>#N/A</v>
      </c>
      <c r="K244" t="e">
        <f t="shared" si="131"/>
        <v>#N/A</v>
      </c>
      <c r="L244" t="e">
        <f t="shared" si="132"/>
        <v>#N/A</v>
      </c>
      <c r="M244" t="e">
        <f t="shared" si="133"/>
        <v>#N/A</v>
      </c>
      <c r="N244" t="e">
        <f t="shared" si="134"/>
        <v>#N/A</v>
      </c>
      <c r="O244" t="e">
        <f t="shared" si="135"/>
        <v>#N/A</v>
      </c>
      <c r="P244" t="e">
        <f t="shared" si="136"/>
        <v>#N/A</v>
      </c>
      <c r="Q244" t="e">
        <f t="shared" si="137"/>
        <v>#N/A</v>
      </c>
      <c r="R244" t="e">
        <f t="shared" si="138"/>
        <v>#N/A</v>
      </c>
      <c r="S244" t="e">
        <f t="shared" si="139"/>
        <v>#N/A</v>
      </c>
      <c r="T244" t="e">
        <f t="shared" si="140"/>
        <v>#N/A</v>
      </c>
      <c r="U244" t="e">
        <f t="shared" si="141"/>
        <v>#N/A</v>
      </c>
      <c r="V244" t="e">
        <f t="shared" si="142"/>
        <v>#N/A</v>
      </c>
      <c r="W244" t="e">
        <f t="shared" si="143"/>
        <v>#N/A</v>
      </c>
      <c r="X244" t="e">
        <f t="shared" si="144"/>
        <v>#N/A</v>
      </c>
      <c r="Y244" t="e">
        <f t="shared" si="145"/>
        <v>#N/A</v>
      </c>
      <c r="Z244" t="e">
        <f t="shared" si="146"/>
        <v>#N/A</v>
      </c>
      <c r="AA244" t="e">
        <f t="shared" si="147"/>
        <v>#N/A</v>
      </c>
      <c r="AB244" t="e">
        <f t="shared" si="148"/>
        <v>#N/A</v>
      </c>
      <c r="AC244" t="e">
        <f t="shared" si="149"/>
        <v>#N/A</v>
      </c>
      <c r="AD244" t="e">
        <f t="shared" si="150"/>
        <v>#N/A</v>
      </c>
      <c r="AE244" t="e">
        <f t="shared" si="151"/>
        <v>#N/A</v>
      </c>
      <c r="AF244" t="e">
        <f t="shared" si="152"/>
        <v>#N/A</v>
      </c>
      <c r="AG244" t="e">
        <f t="shared" si="153"/>
        <v>#N/A</v>
      </c>
      <c r="AH244" t="e">
        <f t="shared" si="154"/>
        <v>#N/A</v>
      </c>
      <c r="AI244" t="e">
        <f t="shared" si="155"/>
        <v>#N/A</v>
      </c>
      <c r="AJ244" t="e">
        <f t="shared" si="156"/>
        <v>#N/A</v>
      </c>
      <c r="AK244" t="e">
        <f t="shared" si="157"/>
        <v>#N/A</v>
      </c>
      <c r="AL244" t="e">
        <f t="shared" si="158"/>
        <v>#N/A</v>
      </c>
      <c r="AM244" t="e">
        <f t="shared" si="159"/>
        <v>#N/A</v>
      </c>
      <c r="AN244" t="e">
        <f t="shared" si="160"/>
        <v>#N/A</v>
      </c>
      <c r="AO244" t="e">
        <f t="shared" si="161"/>
        <v>#N/A</v>
      </c>
      <c r="AP244" t="e">
        <f t="shared" si="162"/>
        <v>#N/A</v>
      </c>
      <c r="AQ244" t="e">
        <f t="shared" si="163"/>
        <v>#N/A</v>
      </c>
      <c r="AR244" t="e">
        <f t="shared" si="164"/>
        <v>#N/A</v>
      </c>
      <c r="AS244" t="e">
        <f t="shared" si="165"/>
        <v>#N/A</v>
      </c>
      <c r="AT244" t="e">
        <f t="shared" si="166"/>
        <v>#N/A</v>
      </c>
      <c r="AU244" t="e">
        <f t="shared" si="167"/>
        <v>#N/A</v>
      </c>
    </row>
    <row r="245" spans="1:47" x14ac:dyDescent="0.3">
      <c r="A245" s="37" t="str">
        <f>日行情按到期月份分类!A245</f>
        <v/>
      </c>
      <c r="B245" s="37">
        <f>日行情按到期月份分类!B245</f>
        <v>0</v>
      </c>
      <c r="C245" s="37">
        <f>日行情按到期月份分类!C245</f>
        <v>0</v>
      </c>
      <c r="D245" s="37">
        <f>日行情按到期月份分类!H245</f>
        <v>0.18504832750979805</v>
      </c>
      <c r="E245" s="37">
        <f>IFERROR(VLOOKUP(B245,yesterday!$A$12:$G$2950,7,FALSE),0)</f>
        <v>0</v>
      </c>
      <c r="F245" t="e">
        <f t="shared" si="126"/>
        <v>#N/A</v>
      </c>
      <c r="G245" t="e">
        <f t="shared" si="127"/>
        <v>#N/A</v>
      </c>
      <c r="H245" t="e">
        <f t="shared" si="128"/>
        <v>#N/A</v>
      </c>
      <c r="I245" t="e">
        <f t="shared" si="129"/>
        <v>#N/A</v>
      </c>
      <c r="J245" t="e">
        <f t="shared" si="130"/>
        <v>#N/A</v>
      </c>
      <c r="K245" t="e">
        <f t="shared" si="131"/>
        <v>#N/A</v>
      </c>
      <c r="L245" t="e">
        <f t="shared" si="132"/>
        <v>#N/A</v>
      </c>
      <c r="M245" t="e">
        <f t="shared" si="133"/>
        <v>#N/A</v>
      </c>
      <c r="N245" t="e">
        <f t="shared" si="134"/>
        <v>#N/A</v>
      </c>
      <c r="O245" t="e">
        <f t="shared" si="135"/>
        <v>#N/A</v>
      </c>
      <c r="P245" t="e">
        <f t="shared" si="136"/>
        <v>#N/A</v>
      </c>
      <c r="Q245" t="e">
        <f t="shared" si="137"/>
        <v>#N/A</v>
      </c>
      <c r="R245" t="e">
        <f t="shared" si="138"/>
        <v>#N/A</v>
      </c>
      <c r="S245" t="e">
        <f t="shared" si="139"/>
        <v>#N/A</v>
      </c>
      <c r="T245" t="e">
        <f t="shared" si="140"/>
        <v>#N/A</v>
      </c>
      <c r="U245" t="e">
        <f t="shared" si="141"/>
        <v>#N/A</v>
      </c>
      <c r="V245" t="e">
        <f t="shared" si="142"/>
        <v>#N/A</v>
      </c>
      <c r="W245" t="e">
        <f t="shared" si="143"/>
        <v>#N/A</v>
      </c>
      <c r="X245" t="e">
        <f t="shared" si="144"/>
        <v>#N/A</v>
      </c>
      <c r="Y245" t="e">
        <f t="shared" si="145"/>
        <v>#N/A</v>
      </c>
      <c r="Z245" t="e">
        <f t="shared" si="146"/>
        <v>#N/A</v>
      </c>
      <c r="AA245" t="e">
        <f t="shared" si="147"/>
        <v>#N/A</v>
      </c>
      <c r="AB245" t="e">
        <f t="shared" si="148"/>
        <v>#N/A</v>
      </c>
      <c r="AC245" t="e">
        <f t="shared" si="149"/>
        <v>#N/A</v>
      </c>
      <c r="AD245" t="e">
        <f t="shared" si="150"/>
        <v>#N/A</v>
      </c>
      <c r="AE245" t="e">
        <f t="shared" si="151"/>
        <v>#N/A</v>
      </c>
      <c r="AF245" t="e">
        <f t="shared" si="152"/>
        <v>#N/A</v>
      </c>
      <c r="AG245" t="e">
        <f t="shared" si="153"/>
        <v>#N/A</v>
      </c>
      <c r="AH245" t="e">
        <f t="shared" si="154"/>
        <v>#N/A</v>
      </c>
      <c r="AI245" t="e">
        <f t="shared" si="155"/>
        <v>#N/A</v>
      </c>
      <c r="AJ245" t="e">
        <f t="shared" si="156"/>
        <v>#N/A</v>
      </c>
      <c r="AK245" t="e">
        <f t="shared" si="157"/>
        <v>#N/A</v>
      </c>
      <c r="AL245" t="e">
        <f t="shared" si="158"/>
        <v>#N/A</v>
      </c>
      <c r="AM245" t="e">
        <f t="shared" si="159"/>
        <v>#N/A</v>
      </c>
      <c r="AN245" t="e">
        <f t="shared" si="160"/>
        <v>#N/A</v>
      </c>
      <c r="AO245" t="e">
        <f t="shared" si="161"/>
        <v>#N/A</v>
      </c>
      <c r="AP245" t="e">
        <f t="shared" si="162"/>
        <v>#N/A</v>
      </c>
      <c r="AQ245" t="e">
        <f t="shared" si="163"/>
        <v>#N/A</v>
      </c>
      <c r="AR245" t="e">
        <f t="shared" si="164"/>
        <v>#N/A</v>
      </c>
      <c r="AS245" t="e">
        <f t="shared" si="165"/>
        <v>#N/A</v>
      </c>
      <c r="AT245" t="e">
        <f t="shared" si="166"/>
        <v>#N/A</v>
      </c>
      <c r="AU245" t="e">
        <f t="shared" si="167"/>
        <v>#N/A</v>
      </c>
    </row>
    <row r="246" spans="1:47" x14ac:dyDescent="0.3">
      <c r="A246" s="37" t="str">
        <f>日行情按到期月份分类!A246</f>
        <v/>
      </c>
      <c r="B246" s="37">
        <f>日行情按到期月份分类!B246</f>
        <v>0</v>
      </c>
      <c r="C246" s="37">
        <f>日行情按到期月份分类!C246</f>
        <v>0</v>
      </c>
      <c r="D246" s="37">
        <f>日行情按到期月份分类!H246</f>
        <v>0.18160990806154903</v>
      </c>
      <c r="E246" s="37">
        <f>IFERROR(VLOOKUP(B246,yesterday!$A$12:$G$2950,7,FALSE),0)</f>
        <v>0</v>
      </c>
      <c r="F246" t="e">
        <f t="shared" si="126"/>
        <v>#N/A</v>
      </c>
      <c r="G246" t="e">
        <f t="shared" si="127"/>
        <v>#N/A</v>
      </c>
      <c r="H246" t="e">
        <f t="shared" si="128"/>
        <v>#N/A</v>
      </c>
      <c r="I246" t="e">
        <f t="shared" si="129"/>
        <v>#N/A</v>
      </c>
      <c r="J246" t="e">
        <f t="shared" si="130"/>
        <v>#N/A</v>
      </c>
      <c r="K246" t="e">
        <f t="shared" si="131"/>
        <v>#N/A</v>
      </c>
      <c r="L246" t="e">
        <f t="shared" si="132"/>
        <v>#N/A</v>
      </c>
      <c r="M246" t="e">
        <f t="shared" si="133"/>
        <v>#N/A</v>
      </c>
      <c r="N246" t="e">
        <f t="shared" si="134"/>
        <v>#N/A</v>
      </c>
      <c r="O246" t="e">
        <f t="shared" si="135"/>
        <v>#N/A</v>
      </c>
      <c r="P246" t="e">
        <f t="shared" si="136"/>
        <v>#N/A</v>
      </c>
      <c r="Q246" t="e">
        <f t="shared" si="137"/>
        <v>#N/A</v>
      </c>
      <c r="R246" t="e">
        <f t="shared" si="138"/>
        <v>#N/A</v>
      </c>
      <c r="S246" t="e">
        <f t="shared" si="139"/>
        <v>#N/A</v>
      </c>
      <c r="T246" t="e">
        <f t="shared" si="140"/>
        <v>#N/A</v>
      </c>
      <c r="U246" t="e">
        <f t="shared" si="141"/>
        <v>#N/A</v>
      </c>
      <c r="V246" t="e">
        <f t="shared" si="142"/>
        <v>#N/A</v>
      </c>
      <c r="W246" t="e">
        <f t="shared" si="143"/>
        <v>#N/A</v>
      </c>
      <c r="X246" t="e">
        <f t="shared" si="144"/>
        <v>#N/A</v>
      </c>
      <c r="Y246" t="e">
        <f t="shared" si="145"/>
        <v>#N/A</v>
      </c>
      <c r="Z246" t="e">
        <f t="shared" si="146"/>
        <v>#N/A</v>
      </c>
      <c r="AA246" t="e">
        <f t="shared" si="147"/>
        <v>#N/A</v>
      </c>
      <c r="AB246" t="e">
        <f t="shared" si="148"/>
        <v>#N/A</v>
      </c>
      <c r="AC246" t="e">
        <f t="shared" si="149"/>
        <v>#N/A</v>
      </c>
      <c r="AD246" t="e">
        <f t="shared" si="150"/>
        <v>#N/A</v>
      </c>
      <c r="AE246" t="e">
        <f t="shared" si="151"/>
        <v>#N/A</v>
      </c>
      <c r="AF246" t="e">
        <f t="shared" si="152"/>
        <v>#N/A</v>
      </c>
      <c r="AG246" t="e">
        <f t="shared" si="153"/>
        <v>#N/A</v>
      </c>
      <c r="AH246" t="e">
        <f t="shared" si="154"/>
        <v>#N/A</v>
      </c>
      <c r="AI246" t="e">
        <f t="shared" si="155"/>
        <v>#N/A</v>
      </c>
      <c r="AJ246" t="e">
        <f t="shared" si="156"/>
        <v>#N/A</v>
      </c>
      <c r="AK246" t="e">
        <f t="shared" si="157"/>
        <v>#N/A</v>
      </c>
      <c r="AL246" t="e">
        <f t="shared" si="158"/>
        <v>#N/A</v>
      </c>
      <c r="AM246" t="e">
        <f t="shared" si="159"/>
        <v>#N/A</v>
      </c>
      <c r="AN246" t="e">
        <f t="shared" si="160"/>
        <v>#N/A</v>
      </c>
      <c r="AO246" t="e">
        <f t="shared" si="161"/>
        <v>#N/A</v>
      </c>
      <c r="AP246" t="e">
        <f t="shared" si="162"/>
        <v>#N/A</v>
      </c>
      <c r="AQ246" t="e">
        <f t="shared" si="163"/>
        <v>#N/A</v>
      </c>
      <c r="AR246" t="e">
        <f t="shared" si="164"/>
        <v>#N/A</v>
      </c>
      <c r="AS246" t="e">
        <f t="shared" si="165"/>
        <v>#N/A</v>
      </c>
      <c r="AT246" t="e">
        <f t="shared" si="166"/>
        <v>#N/A</v>
      </c>
      <c r="AU246" t="e">
        <f t="shared" si="167"/>
        <v>#N/A</v>
      </c>
    </row>
    <row r="247" spans="1:47" x14ac:dyDescent="0.3">
      <c r="A247" s="37" t="str">
        <f>日行情按到期月份分类!A247</f>
        <v/>
      </c>
      <c r="B247" s="37">
        <f>日行情按到期月份分类!B247</f>
        <v>0</v>
      </c>
      <c r="C247" s="37">
        <f>日行情按到期月份分类!C247</f>
        <v>0</v>
      </c>
      <c r="D247" s="37">
        <f>日行情按到期月份分类!H247</f>
        <v>0.18241073916550726</v>
      </c>
      <c r="E247" s="37">
        <f>IFERROR(VLOOKUP(B247,yesterday!$A$12:$G$2950,7,FALSE),0)</f>
        <v>0</v>
      </c>
      <c r="F247" t="e">
        <f t="shared" si="126"/>
        <v>#N/A</v>
      </c>
      <c r="G247" t="e">
        <f t="shared" si="127"/>
        <v>#N/A</v>
      </c>
      <c r="H247" t="e">
        <f t="shared" si="128"/>
        <v>#N/A</v>
      </c>
      <c r="I247" t="e">
        <f t="shared" si="129"/>
        <v>#N/A</v>
      </c>
      <c r="J247" t="e">
        <f t="shared" si="130"/>
        <v>#N/A</v>
      </c>
      <c r="K247" t="e">
        <f t="shared" si="131"/>
        <v>#N/A</v>
      </c>
      <c r="L247" t="e">
        <f t="shared" si="132"/>
        <v>#N/A</v>
      </c>
      <c r="M247" t="e">
        <f t="shared" si="133"/>
        <v>#N/A</v>
      </c>
      <c r="N247" t="e">
        <f t="shared" si="134"/>
        <v>#N/A</v>
      </c>
      <c r="O247" t="e">
        <f t="shared" si="135"/>
        <v>#N/A</v>
      </c>
      <c r="P247" t="e">
        <f t="shared" si="136"/>
        <v>#N/A</v>
      </c>
      <c r="Q247" t="e">
        <f t="shared" si="137"/>
        <v>#N/A</v>
      </c>
      <c r="R247" t="e">
        <f t="shared" si="138"/>
        <v>#N/A</v>
      </c>
      <c r="S247" t="e">
        <f t="shared" si="139"/>
        <v>#N/A</v>
      </c>
      <c r="T247" t="e">
        <f t="shared" si="140"/>
        <v>#N/A</v>
      </c>
      <c r="U247" t="e">
        <f t="shared" si="141"/>
        <v>#N/A</v>
      </c>
      <c r="V247" t="e">
        <f t="shared" si="142"/>
        <v>#N/A</v>
      </c>
      <c r="W247" t="e">
        <f t="shared" si="143"/>
        <v>#N/A</v>
      </c>
      <c r="X247" t="e">
        <f t="shared" si="144"/>
        <v>#N/A</v>
      </c>
      <c r="Y247" t="e">
        <f t="shared" si="145"/>
        <v>#N/A</v>
      </c>
      <c r="Z247" t="e">
        <f t="shared" si="146"/>
        <v>#N/A</v>
      </c>
      <c r="AA247" t="e">
        <f t="shared" si="147"/>
        <v>#N/A</v>
      </c>
      <c r="AB247" t="e">
        <f t="shared" si="148"/>
        <v>#N/A</v>
      </c>
      <c r="AC247" t="e">
        <f t="shared" si="149"/>
        <v>#N/A</v>
      </c>
      <c r="AD247" t="e">
        <f t="shared" si="150"/>
        <v>#N/A</v>
      </c>
      <c r="AE247" t="e">
        <f t="shared" si="151"/>
        <v>#N/A</v>
      </c>
      <c r="AF247" t="e">
        <f t="shared" si="152"/>
        <v>#N/A</v>
      </c>
      <c r="AG247" t="e">
        <f t="shared" si="153"/>
        <v>#N/A</v>
      </c>
      <c r="AH247" t="e">
        <f t="shared" si="154"/>
        <v>#N/A</v>
      </c>
      <c r="AI247" t="e">
        <f t="shared" si="155"/>
        <v>#N/A</v>
      </c>
      <c r="AJ247" t="e">
        <f t="shared" si="156"/>
        <v>#N/A</v>
      </c>
      <c r="AK247" t="e">
        <f t="shared" si="157"/>
        <v>#N/A</v>
      </c>
      <c r="AL247" t="e">
        <f t="shared" si="158"/>
        <v>#N/A</v>
      </c>
      <c r="AM247" t="e">
        <f t="shared" si="159"/>
        <v>#N/A</v>
      </c>
      <c r="AN247" t="e">
        <f t="shared" si="160"/>
        <v>#N/A</v>
      </c>
      <c r="AO247" t="e">
        <f t="shared" si="161"/>
        <v>#N/A</v>
      </c>
      <c r="AP247" t="e">
        <f t="shared" si="162"/>
        <v>#N/A</v>
      </c>
      <c r="AQ247" t="e">
        <f t="shared" si="163"/>
        <v>#N/A</v>
      </c>
      <c r="AR247" t="e">
        <f t="shared" si="164"/>
        <v>#N/A</v>
      </c>
      <c r="AS247" t="e">
        <f t="shared" si="165"/>
        <v>#N/A</v>
      </c>
      <c r="AT247" t="e">
        <f t="shared" si="166"/>
        <v>#N/A</v>
      </c>
      <c r="AU247" t="e">
        <f t="shared" si="167"/>
        <v>#N/A</v>
      </c>
    </row>
    <row r="248" spans="1:47" x14ac:dyDescent="0.3">
      <c r="A248" s="37" t="str">
        <f>日行情按到期月份分类!A248</f>
        <v/>
      </c>
      <c r="B248" s="37">
        <f>日行情按到期月份分类!B248</f>
        <v>0</v>
      </c>
      <c r="C248" s="37">
        <f>日行情按到期月份分类!C248</f>
        <v>0</v>
      </c>
      <c r="D248" s="37">
        <f>日行情按到期月份分类!H248</f>
        <v>0.1824674975465983</v>
      </c>
      <c r="E248" s="37">
        <f>IFERROR(VLOOKUP(B248,yesterday!$A$12:$G$2950,7,FALSE),0)</f>
        <v>0</v>
      </c>
      <c r="F248" t="e">
        <f t="shared" si="126"/>
        <v>#N/A</v>
      </c>
      <c r="G248" t="e">
        <f t="shared" si="127"/>
        <v>#N/A</v>
      </c>
      <c r="H248" t="e">
        <f t="shared" si="128"/>
        <v>#N/A</v>
      </c>
      <c r="I248" t="e">
        <f t="shared" si="129"/>
        <v>#N/A</v>
      </c>
      <c r="J248" t="e">
        <f t="shared" si="130"/>
        <v>#N/A</v>
      </c>
      <c r="K248" t="e">
        <f t="shared" si="131"/>
        <v>#N/A</v>
      </c>
      <c r="L248" t="e">
        <f t="shared" si="132"/>
        <v>#N/A</v>
      </c>
      <c r="M248" t="e">
        <f t="shared" si="133"/>
        <v>#N/A</v>
      </c>
      <c r="N248" t="e">
        <f t="shared" si="134"/>
        <v>#N/A</v>
      </c>
      <c r="O248" t="e">
        <f t="shared" si="135"/>
        <v>#N/A</v>
      </c>
      <c r="P248" t="e">
        <f t="shared" si="136"/>
        <v>#N/A</v>
      </c>
      <c r="Q248" t="e">
        <f t="shared" si="137"/>
        <v>#N/A</v>
      </c>
      <c r="R248" t="e">
        <f t="shared" si="138"/>
        <v>#N/A</v>
      </c>
      <c r="S248" t="e">
        <f t="shared" si="139"/>
        <v>#N/A</v>
      </c>
      <c r="T248" t="e">
        <f t="shared" si="140"/>
        <v>#N/A</v>
      </c>
      <c r="U248" t="e">
        <f t="shared" si="141"/>
        <v>#N/A</v>
      </c>
      <c r="V248" t="e">
        <f t="shared" si="142"/>
        <v>#N/A</v>
      </c>
      <c r="W248" t="e">
        <f t="shared" si="143"/>
        <v>#N/A</v>
      </c>
      <c r="X248" t="e">
        <f t="shared" si="144"/>
        <v>#N/A</v>
      </c>
      <c r="Y248" t="e">
        <f t="shared" si="145"/>
        <v>#N/A</v>
      </c>
      <c r="Z248" t="e">
        <f t="shared" si="146"/>
        <v>#N/A</v>
      </c>
      <c r="AA248" t="e">
        <f t="shared" si="147"/>
        <v>#N/A</v>
      </c>
      <c r="AB248" t="e">
        <f t="shared" si="148"/>
        <v>#N/A</v>
      </c>
      <c r="AC248" t="e">
        <f t="shared" si="149"/>
        <v>#N/A</v>
      </c>
      <c r="AD248" t="e">
        <f t="shared" si="150"/>
        <v>#N/A</v>
      </c>
      <c r="AE248" t="e">
        <f t="shared" si="151"/>
        <v>#N/A</v>
      </c>
      <c r="AF248" t="e">
        <f t="shared" si="152"/>
        <v>#N/A</v>
      </c>
      <c r="AG248" t="e">
        <f t="shared" si="153"/>
        <v>#N/A</v>
      </c>
      <c r="AH248" t="e">
        <f t="shared" si="154"/>
        <v>#N/A</v>
      </c>
      <c r="AI248" t="e">
        <f t="shared" si="155"/>
        <v>#N/A</v>
      </c>
      <c r="AJ248" t="e">
        <f t="shared" si="156"/>
        <v>#N/A</v>
      </c>
      <c r="AK248" t="e">
        <f t="shared" si="157"/>
        <v>#N/A</v>
      </c>
      <c r="AL248" t="e">
        <f t="shared" si="158"/>
        <v>#N/A</v>
      </c>
      <c r="AM248" t="e">
        <f t="shared" si="159"/>
        <v>#N/A</v>
      </c>
      <c r="AN248" t="e">
        <f t="shared" si="160"/>
        <v>#N/A</v>
      </c>
      <c r="AO248" t="e">
        <f t="shared" si="161"/>
        <v>#N/A</v>
      </c>
      <c r="AP248" t="e">
        <f t="shared" si="162"/>
        <v>#N/A</v>
      </c>
      <c r="AQ248" t="e">
        <f t="shared" si="163"/>
        <v>#N/A</v>
      </c>
      <c r="AR248" t="e">
        <f t="shared" si="164"/>
        <v>#N/A</v>
      </c>
      <c r="AS248" t="e">
        <f t="shared" si="165"/>
        <v>#N/A</v>
      </c>
      <c r="AT248" t="e">
        <f t="shared" si="166"/>
        <v>#N/A</v>
      </c>
      <c r="AU248" t="e">
        <f t="shared" si="167"/>
        <v>#N/A</v>
      </c>
    </row>
    <row r="249" spans="1:47" x14ac:dyDescent="0.3">
      <c r="A249" s="37" t="str">
        <f>日行情按到期月份分类!A249</f>
        <v/>
      </c>
      <c r="B249" s="37">
        <f>日行情按到期月份分类!B249</f>
        <v>0</v>
      </c>
      <c r="C249" s="37">
        <f>日行情按到期月份分类!C249</f>
        <v>0</v>
      </c>
      <c r="D249" s="37">
        <f>日行情按到期月份分类!H249</f>
        <v>0.18457377141565079</v>
      </c>
      <c r="E249" s="37">
        <f>IFERROR(VLOOKUP(B249,yesterday!$A$12:$G$2950,7,FALSE),0)</f>
        <v>0</v>
      </c>
      <c r="F249" t="e">
        <f t="shared" si="126"/>
        <v>#N/A</v>
      </c>
      <c r="G249" t="e">
        <f t="shared" si="127"/>
        <v>#N/A</v>
      </c>
      <c r="H249" t="e">
        <f t="shared" si="128"/>
        <v>#N/A</v>
      </c>
      <c r="I249" t="e">
        <f t="shared" si="129"/>
        <v>#N/A</v>
      </c>
      <c r="J249" t="e">
        <f t="shared" si="130"/>
        <v>#N/A</v>
      </c>
      <c r="K249" t="e">
        <f t="shared" si="131"/>
        <v>#N/A</v>
      </c>
      <c r="L249" t="e">
        <f t="shared" si="132"/>
        <v>#N/A</v>
      </c>
      <c r="M249" t="e">
        <f t="shared" si="133"/>
        <v>#N/A</v>
      </c>
      <c r="N249" t="e">
        <f t="shared" si="134"/>
        <v>#N/A</v>
      </c>
      <c r="O249" t="e">
        <f t="shared" si="135"/>
        <v>#N/A</v>
      </c>
      <c r="P249" t="e">
        <f t="shared" si="136"/>
        <v>#N/A</v>
      </c>
      <c r="Q249" t="e">
        <f t="shared" si="137"/>
        <v>#N/A</v>
      </c>
      <c r="R249" t="e">
        <f t="shared" si="138"/>
        <v>#N/A</v>
      </c>
      <c r="S249" t="e">
        <f t="shared" si="139"/>
        <v>#N/A</v>
      </c>
      <c r="T249" t="e">
        <f t="shared" si="140"/>
        <v>#N/A</v>
      </c>
      <c r="U249" t="e">
        <f t="shared" si="141"/>
        <v>#N/A</v>
      </c>
      <c r="V249" t="e">
        <f t="shared" si="142"/>
        <v>#N/A</v>
      </c>
      <c r="W249" t="e">
        <f t="shared" si="143"/>
        <v>#N/A</v>
      </c>
      <c r="X249" t="e">
        <f t="shared" si="144"/>
        <v>#N/A</v>
      </c>
      <c r="Y249" t="e">
        <f t="shared" si="145"/>
        <v>#N/A</v>
      </c>
      <c r="Z249" t="e">
        <f t="shared" si="146"/>
        <v>#N/A</v>
      </c>
      <c r="AA249" t="e">
        <f t="shared" si="147"/>
        <v>#N/A</v>
      </c>
      <c r="AB249" t="e">
        <f t="shared" si="148"/>
        <v>#N/A</v>
      </c>
      <c r="AC249" t="e">
        <f t="shared" si="149"/>
        <v>#N/A</v>
      </c>
      <c r="AD249" t="e">
        <f t="shared" si="150"/>
        <v>#N/A</v>
      </c>
      <c r="AE249" t="e">
        <f t="shared" si="151"/>
        <v>#N/A</v>
      </c>
      <c r="AF249" t="e">
        <f t="shared" si="152"/>
        <v>#N/A</v>
      </c>
      <c r="AG249" t="e">
        <f t="shared" si="153"/>
        <v>#N/A</v>
      </c>
      <c r="AH249" t="e">
        <f t="shared" si="154"/>
        <v>#N/A</v>
      </c>
      <c r="AI249" t="e">
        <f t="shared" si="155"/>
        <v>#N/A</v>
      </c>
      <c r="AJ249" t="e">
        <f t="shared" si="156"/>
        <v>#N/A</v>
      </c>
      <c r="AK249" t="e">
        <f t="shared" si="157"/>
        <v>#N/A</v>
      </c>
      <c r="AL249" t="e">
        <f t="shared" si="158"/>
        <v>#N/A</v>
      </c>
      <c r="AM249" t="e">
        <f t="shared" si="159"/>
        <v>#N/A</v>
      </c>
      <c r="AN249" t="e">
        <f t="shared" si="160"/>
        <v>#N/A</v>
      </c>
      <c r="AO249" t="e">
        <f t="shared" si="161"/>
        <v>#N/A</v>
      </c>
      <c r="AP249" t="e">
        <f t="shared" si="162"/>
        <v>#N/A</v>
      </c>
      <c r="AQ249" t="e">
        <f t="shared" si="163"/>
        <v>#N/A</v>
      </c>
      <c r="AR249" t="e">
        <f t="shared" si="164"/>
        <v>#N/A</v>
      </c>
      <c r="AS249" t="e">
        <f t="shared" si="165"/>
        <v>#N/A</v>
      </c>
      <c r="AT249" t="e">
        <f t="shared" si="166"/>
        <v>#N/A</v>
      </c>
      <c r="AU249" t="e">
        <f t="shared" si="167"/>
        <v>#N/A</v>
      </c>
    </row>
    <row r="250" spans="1:47" x14ac:dyDescent="0.3">
      <c r="A250" s="37" t="str">
        <f>日行情按到期月份分类!A250</f>
        <v/>
      </c>
      <c r="B250" s="37">
        <f>日行情按到期月份分类!B250</f>
        <v>0</v>
      </c>
      <c r="C250" s="37">
        <f>日行情按到期月份分类!C250</f>
        <v>0</v>
      </c>
      <c r="D250" s="37">
        <f>日行情按到期月份分类!H250</f>
        <v>0.17814114992495628</v>
      </c>
      <c r="E250" s="37">
        <f>IFERROR(VLOOKUP(B250,yesterday!$A$12:$G$2950,7,FALSE),0)</f>
        <v>0</v>
      </c>
      <c r="F250" t="e">
        <f t="shared" si="126"/>
        <v>#N/A</v>
      </c>
      <c r="G250" t="e">
        <f t="shared" si="127"/>
        <v>#N/A</v>
      </c>
      <c r="H250" t="e">
        <f t="shared" si="128"/>
        <v>#N/A</v>
      </c>
      <c r="I250" t="e">
        <f t="shared" si="129"/>
        <v>#N/A</v>
      </c>
      <c r="J250" t="e">
        <f t="shared" si="130"/>
        <v>#N/A</v>
      </c>
      <c r="K250" t="e">
        <f t="shared" si="131"/>
        <v>#N/A</v>
      </c>
      <c r="L250" t="e">
        <f t="shared" si="132"/>
        <v>#N/A</v>
      </c>
      <c r="M250" t="e">
        <f t="shared" si="133"/>
        <v>#N/A</v>
      </c>
      <c r="N250" t="e">
        <f t="shared" si="134"/>
        <v>#N/A</v>
      </c>
      <c r="O250" t="e">
        <f t="shared" si="135"/>
        <v>#N/A</v>
      </c>
      <c r="P250" t="e">
        <f t="shared" si="136"/>
        <v>#N/A</v>
      </c>
      <c r="Q250" t="e">
        <f t="shared" si="137"/>
        <v>#N/A</v>
      </c>
      <c r="R250" t="e">
        <f t="shared" si="138"/>
        <v>#N/A</v>
      </c>
      <c r="S250" t="e">
        <f t="shared" si="139"/>
        <v>#N/A</v>
      </c>
      <c r="T250" t="e">
        <f t="shared" si="140"/>
        <v>#N/A</v>
      </c>
      <c r="U250" t="e">
        <f t="shared" si="141"/>
        <v>#N/A</v>
      </c>
      <c r="V250" t="e">
        <f t="shared" si="142"/>
        <v>#N/A</v>
      </c>
      <c r="W250" t="e">
        <f t="shared" si="143"/>
        <v>#N/A</v>
      </c>
      <c r="X250" t="e">
        <f t="shared" si="144"/>
        <v>#N/A</v>
      </c>
      <c r="Y250" t="e">
        <f t="shared" si="145"/>
        <v>#N/A</v>
      </c>
      <c r="Z250" t="e">
        <f t="shared" si="146"/>
        <v>#N/A</v>
      </c>
      <c r="AA250" t="e">
        <f t="shared" si="147"/>
        <v>#N/A</v>
      </c>
      <c r="AB250" t="e">
        <f t="shared" si="148"/>
        <v>#N/A</v>
      </c>
      <c r="AC250" t="e">
        <f t="shared" si="149"/>
        <v>#N/A</v>
      </c>
      <c r="AD250" t="e">
        <f t="shared" si="150"/>
        <v>#N/A</v>
      </c>
      <c r="AE250" t="e">
        <f t="shared" si="151"/>
        <v>#N/A</v>
      </c>
      <c r="AF250" t="e">
        <f t="shared" si="152"/>
        <v>#N/A</v>
      </c>
      <c r="AG250" t="e">
        <f t="shared" si="153"/>
        <v>#N/A</v>
      </c>
      <c r="AH250" t="e">
        <f t="shared" si="154"/>
        <v>#N/A</v>
      </c>
      <c r="AI250" t="e">
        <f t="shared" si="155"/>
        <v>#N/A</v>
      </c>
      <c r="AJ250" t="e">
        <f t="shared" si="156"/>
        <v>#N/A</v>
      </c>
      <c r="AK250" t="e">
        <f t="shared" si="157"/>
        <v>#N/A</v>
      </c>
      <c r="AL250" t="e">
        <f t="shared" si="158"/>
        <v>#N/A</v>
      </c>
      <c r="AM250" t="e">
        <f t="shared" si="159"/>
        <v>#N/A</v>
      </c>
      <c r="AN250" t="e">
        <f t="shared" si="160"/>
        <v>#N/A</v>
      </c>
      <c r="AO250" t="e">
        <f t="shared" si="161"/>
        <v>#N/A</v>
      </c>
      <c r="AP250" t="e">
        <f t="shared" si="162"/>
        <v>#N/A</v>
      </c>
      <c r="AQ250" t="e">
        <f t="shared" si="163"/>
        <v>#N/A</v>
      </c>
      <c r="AR250" t="e">
        <f t="shared" si="164"/>
        <v>#N/A</v>
      </c>
      <c r="AS250" t="e">
        <f t="shared" si="165"/>
        <v>#N/A</v>
      </c>
      <c r="AT250" t="e">
        <f t="shared" si="166"/>
        <v>#N/A</v>
      </c>
      <c r="AU250" t="e">
        <f t="shared" si="167"/>
        <v>#N/A</v>
      </c>
    </row>
    <row r="251" spans="1:47" x14ac:dyDescent="0.3">
      <c r="A251" s="37" t="str">
        <f>日行情按到期月份分类!A251</f>
        <v/>
      </c>
      <c r="B251" s="37">
        <f>日行情按到期月份分类!B251</f>
        <v>0</v>
      </c>
      <c r="C251" s="37">
        <f>日行情按到期月份分类!C251</f>
        <v>0</v>
      </c>
      <c r="D251" s="37">
        <f>日行情按到期月份分类!H251</f>
        <v>0.17924699213486162</v>
      </c>
      <c r="E251" s="37">
        <f>IFERROR(VLOOKUP(B251,yesterday!$A$12:$G$2950,7,FALSE),0)</f>
        <v>0</v>
      </c>
      <c r="F251" t="e">
        <f t="shared" si="126"/>
        <v>#N/A</v>
      </c>
      <c r="G251" t="e">
        <f t="shared" si="127"/>
        <v>#N/A</v>
      </c>
      <c r="H251" t="e">
        <f t="shared" si="128"/>
        <v>#N/A</v>
      </c>
      <c r="I251" t="e">
        <f t="shared" si="129"/>
        <v>#N/A</v>
      </c>
      <c r="J251" t="e">
        <f t="shared" si="130"/>
        <v>#N/A</v>
      </c>
      <c r="K251" t="e">
        <f t="shared" si="131"/>
        <v>#N/A</v>
      </c>
      <c r="L251" t="e">
        <f t="shared" si="132"/>
        <v>#N/A</v>
      </c>
      <c r="M251" t="e">
        <f t="shared" si="133"/>
        <v>#N/A</v>
      </c>
      <c r="N251" t="e">
        <f t="shared" si="134"/>
        <v>#N/A</v>
      </c>
      <c r="O251" t="e">
        <f t="shared" si="135"/>
        <v>#N/A</v>
      </c>
      <c r="P251" t="e">
        <f t="shared" si="136"/>
        <v>#N/A</v>
      </c>
      <c r="Q251" t="e">
        <f t="shared" si="137"/>
        <v>#N/A</v>
      </c>
      <c r="R251" t="e">
        <f t="shared" si="138"/>
        <v>#N/A</v>
      </c>
      <c r="S251" t="e">
        <f t="shared" si="139"/>
        <v>#N/A</v>
      </c>
      <c r="T251" t="e">
        <f t="shared" si="140"/>
        <v>#N/A</v>
      </c>
      <c r="U251" t="e">
        <f t="shared" si="141"/>
        <v>#N/A</v>
      </c>
      <c r="V251" t="e">
        <f t="shared" si="142"/>
        <v>#N/A</v>
      </c>
      <c r="W251" t="e">
        <f t="shared" si="143"/>
        <v>#N/A</v>
      </c>
      <c r="X251" t="e">
        <f t="shared" si="144"/>
        <v>#N/A</v>
      </c>
      <c r="Y251" t="e">
        <f t="shared" si="145"/>
        <v>#N/A</v>
      </c>
      <c r="Z251" t="e">
        <f t="shared" si="146"/>
        <v>#N/A</v>
      </c>
      <c r="AA251" t="e">
        <f t="shared" si="147"/>
        <v>#N/A</v>
      </c>
      <c r="AB251" t="e">
        <f t="shared" si="148"/>
        <v>#N/A</v>
      </c>
      <c r="AC251" t="e">
        <f t="shared" si="149"/>
        <v>#N/A</v>
      </c>
      <c r="AD251" t="e">
        <f t="shared" si="150"/>
        <v>#N/A</v>
      </c>
      <c r="AE251" t="e">
        <f t="shared" si="151"/>
        <v>#N/A</v>
      </c>
      <c r="AF251" t="e">
        <f t="shared" si="152"/>
        <v>#N/A</v>
      </c>
      <c r="AG251" t="e">
        <f t="shared" si="153"/>
        <v>#N/A</v>
      </c>
      <c r="AH251" t="e">
        <f t="shared" si="154"/>
        <v>#N/A</v>
      </c>
      <c r="AI251" t="e">
        <f t="shared" si="155"/>
        <v>#N/A</v>
      </c>
      <c r="AJ251" t="e">
        <f t="shared" si="156"/>
        <v>#N/A</v>
      </c>
      <c r="AK251" t="e">
        <f t="shared" si="157"/>
        <v>#N/A</v>
      </c>
      <c r="AL251" t="e">
        <f t="shared" si="158"/>
        <v>#N/A</v>
      </c>
      <c r="AM251" t="e">
        <f t="shared" si="159"/>
        <v>#N/A</v>
      </c>
      <c r="AN251" t="e">
        <f t="shared" si="160"/>
        <v>#N/A</v>
      </c>
      <c r="AO251" t="e">
        <f t="shared" si="161"/>
        <v>#N/A</v>
      </c>
      <c r="AP251" t="e">
        <f t="shared" si="162"/>
        <v>#N/A</v>
      </c>
      <c r="AQ251" t="e">
        <f t="shared" si="163"/>
        <v>#N/A</v>
      </c>
      <c r="AR251" t="e">
        <f t="shared" si="164"/>
        <v>#N/A</v>
      </c>
      <c r="AS251" t="e">
        <f t="shared" si="165"/>
        <v>#N/A</v>
      </c>
      <c r="AT251" t="e">
        <f t="shared" si="166"/>
        <v>#N/A</v>
      </c>
      <c r="AU251" t="e">
        <f t="shared" si="167"/>
        <v>#N/A</v>
      </c>
    </row>
    <row r="252" spans="1:47" x14ac:dyDescent="0.3">
      <c r="A252" s="37" t="str">
        <f>日行情按到期月份分类!A252</f>
        <v/>
      </c>
      <c r="B252" s="37">
        <f>日行情按到期月份分类!B252</f>
        <v>0</v>
      </c>
      <c r="C252" s="37">
        <f>日行情按到期月份分类!C252</f>
        <v>0</v>
      </c>
      <c r="D252" s="37">
        <f>日行情按到期月份分类!H252</f>
        <v>0.14682368125513195</v>
      </c>
      <c r="E252" s="37">
        <f>IFERROR(VLOOKUP(B252,yesterday!$A$12:$G$2950,7,FALSE),0)</f>
        <v>0</v>
      </c>
      <c r="F252" t="e">
        <f t="shared" si="126"/>
        <v>#N/A</v>
      </c>
      <c r="G252" t="e">
        <f t="shared" si="127"/>
        <v>#N/A</v>
      </c>
      <c r="H252" t="e">
        <f t="shared" si="128"/>
        <v>#N/A</v>
      </c>
      <c r="I252" t="e">
        <f t="shared" si="129"/>
        <v>#N/A</v>
      </c>
      <c r="J252" t="e">
        <f t="shared" si="130"/>
        <v>#N/A</v>
      </c>
      <c r="K252" t="e">
        <f t="shared" si="131"/>
        <v>#N/A</v>
      </c>
      <c r="L252" t="e">
        <f t="shared" si="132"/>
        <v>#N/A</v>
      </c>
      <c r="M252" t="e">
        <f t="shared" si="133"/>
        <v>#N/A</v>
      </c>
      <c r="N252" t="e">
        <f t="shared" si="134"/>
        <v>#N/A</v>
      </c>
      <c r="O252" t="e">
        <f t="shared" si="135"/>
        <v>#N/A</v>
      </c>
      <c r="P252" t="e">
        <f t="shared" si="136"/>
        <v>#N/A</v>
      </c>
      <c r="Q252" t="e">
        <f t="shared" si="137"/>
        <v>#N/A</v>
      </c>
      <c r="R252" t="e">
        <f t="shared" si="138"/>
        <v>#N/A</v>
      </c>
      <c r="S252" t="e">
        <f t="shared" si="139"/>
        <v>#N/A</v>
      </c>
      <c r="T252" t="e">
        <f t="shared" si="140"/>
        <v>#N/A</v>
      </c>
      <c r="U252" t="e">
        <f t="shared" si="141"/>
        <v>#N/A</v>
      </c>
      <c r="V252" t="e">
        <f t="shared" si="142"/>
        <v>#N/A</v>
      </c>
      <c r="W252" t="e">
        <f t="shared" si="143"/>
        <v>#N/A</v>
      </c>
      <c r="X252" t="e">
        <f t="shared" si="144"/>
        <v>#N/A</v>
      </c>
      <c r="Y252" t="e">
        <f t="shared" si="145"/>
        <v>#N/A</v>
      </c>
      <c r="Z252" t="e">
        <f t="shared" si="146"/>
        <v>#N/A</v>
      </c>
      <c r="AA252" t="e">
        <f t="shared" si="147"/>
        <v>#N/A</v>
      </c>
      <c r="AB252" t="e">
        <f t="shared" si="148"/>
        <v>#N/A</v>
      </c>
      <c r="AC252" t="e">
        <f t="shared" si="149"/>
        <v>#N/A</v>
      </c>
      <c r="AD252" t="e">
        <f t="shared" si="150"/>
        <v>#N/A</v>
      </c>
      <c r="AE252" t="e">
        <f t="shared" si="151"/>
        <v>#N/A</v>
      </c>
      <c r="AF252" t="e">
        <f t="shared" si="152"/>
        <v>#N/A</v>
      </c>
      <c r="AG252" t="e">
        <f t="shared" si="153"/>
        <v>#N/A</v>
      </c>
      <c r="AH252" t="e">
        <f t="shared" si="154"/>
        <v>#N/A</v>
      </c>
      <c r="AI252" t="e">
        <f t="shared" si="155"/>
        <v>#N/A</v>
      </c>
      <c r="AJ252" t="e">
        <f t="shared" si="156"/>
        <v>#N/A</v>
      </c>
      <c r="AK252" t="e">
        <f t="shared" si="157"/>
        <v>#N/A</v>
      </c>
      <c r="AL252" t="e">
        <f t="shared" si="158"/>
        <v>#N/A</v>
      </c>
      <c r="AM252" t="e">
        <f t="shared" si="159"/>
        <v>#N/A</v>
      </c>
      <c r="AN252" t="e">
        <f t="shared" si="160"/>
        <v>#N/A</v>
      </c>
      <c r="AO252" t="e">
        <f t="shared" si="161"/>
        <v>#N/A</v>
      </c>
      <c r="AP252" t="e">
        <f t="shared" si="162"/>
        <v>#N/A</v>
      </c>
      <c r="AQ252" t="e">
        <f t="shared" si="163"/>
        <v>#N/A</v>
      </c>
      <c r="AR252" t="e">
        <f t="shared" si="164"/>
        <v>#N/A</v>
      </c>
      <c r="AS252" t="e">
        <f t="shared" si="165"/>
        <v>#N/A</v>
      </c>
      <c r="AT252" t="e">
        <f t="shared" si="166"/>
        <v>#N/A</v>
      </c>
      <c r="AU252" t="e">
        <f t="shared" si="167"/>
        <v>#N/A</v>
      </c>
    </row>
    <row r="253" spans="1:47" x14ac:dyDescent="0.3">
      <c r="A253" s="37" t="str">
        <f>日行情按到期月份分类!A253</f>
        <v/>
      </c>
      <c r="B253" s="37">
        <f>日行情按到期月份分类!B253</f>
        <v>0</v>
      </c>
      <c r="C253" s="37">
        <f>日行情按到期月份分类!C253</f>
        <v>0</v>
      </c>
      <c r="D253" s="37">
        <f>日行情按到期月份分类!H253</f>
        <v>0.14711103452920909</v>
      </c>
      <c r="E253" s="37">
        <f>IFERROR(VLOOKUP(B253,yesterday!$A$12:$G$2950,7,FALSE),0)</f>
        <v>0</v>
      </c>
      <c r="F253" t="e">
        <f t="shared" si="126"/>
        <v>#N/A</v>
      </c>
      <c r="G253" t="e">
        <f t="shared" si="127"/>
        <v>#N/A</v>
      </c>
      <c r="H253" t="e">
        <f t="shared" si="128"/>
        <v>#N/A</v>
      </c>
      <c r="I253" t="e">
        <f t="shared" si="129"/>
        <v>#N/A</v>
      </c>
      <c r="J253" t="e">
        <f t="shared" si="130"/>
        <v>#N/A</v>
      </c>
      <c r="K253" t="e">
        <f t="shared" si="131"/>
        <v>#N/A</v>
      </c>
      <c r="L253" t="e">
        <f t="shared" si="132"/>
        <v>#N/A</v>
      </c>
      <c r="M253" t="e">
        <f t="shared" si="133"/>
        <v>#N/A</v>
      </c>
      <c r="N253" t="e">
        <f t="shared" si="134"/>
        <v>#N/A</v>
      </c>
      <c r="O253" t="e">
        <f t="shared" si="135"/>
        <v>#N/A</v>
      </c>
      <c r="P253" t="e">
        <f t="shared" si="136"/>
        <v>#N/A</v>
      </c>
      <c r="Q253" t="e">
        <f t="shared" si="137"/>
        <v>#N/A</v>
      </c>
      <c r="R253" t="e">
        <f t="shared" si="138"/>
        <v>#N/A</v>
      </c>
      <c r="S253" t="e">
        <f t="shared" si="139"/>
        <v>#N/A</v>
      </c>
      <c r="T253" t="e">
        <f t="shared" si="140"/>
        <v>#N/A</v>
      </c>
      <c r="U253" t="e">
        <f t="shared" si="141"/>
        <v>#N/A</v>
      </c>
      <c r="V253" t="e">
        <f t="shared" si="142"/>
        <v>#N/A</v>
      </c>
      <c r="W253" t="e">
        <f t="shared" si="143"/>
        <v>#N/A</v>
      </c>
      <c r="X253" t="e">
        <f t="shared" si="144"/>
        <v>#N/A</v>
      </c>
      <c r="Y253" t="e">
        <f t="shared" si="145"/>
        <v>#N/A</v>
      </c>
      <c r="Z253" t="e">
        <f t="shared" si="146"/>
        <v>#N/A</v>
      </c>
      <c r="AA253" t="e">
        <f t="shared" si="147"/>
        <v>#N/A</v>
      </c>
      <c r="AB253" t="e">
        <f t="shared" si="148"/>
        <v>#N/A</v>
      </c>
      <c r="AC253" t="e">
        <f t="shared" si="149"/>
        <v>#N/A</v>
      </c>
      <c r="AD253" t="e">
        <f t="shared" si="150"/>
        <v>#N/A</v>
      </c>
      <c r="AE253" t="e">
        <f t="shared" si="151"/>
        <v>#N/A</v>
      </c>
      <c r="AF253" t="e">
        <f t="shared" si="152"/>
        <v>#N/A</v>
      </c>
      <c r="AG253" t="e">
        <f t="shared" si="153"/>
        <v>#N/A</v>
      </c>
      <c r="AH253" t="e">
        <f t="shared" si="154"/>
        <v>#N/A</v>
      </c>
      <c r="AI253" t="e">
        <f t="shared" si="155"/>
        <v>#N/A</v>
      </c>
      <c r="AJ253" t="e">
        <f t="shared" si="156"/>
        <v>#N/A</v>
      </c>
      <c r="AK253" t="e">
        <f t="shared" si="157"/>
        <v>#N/A</v>
      </c>
      <c r="AL253" t="e">
        <f t="shared" si="158"/>
        <v>#N/A</v>
      </c>
      <c r="AM253" t="e">
        <f t="shared" si="159"/>
        <v>#N/A</v>
      </c>
      <c r="AN253" t="e">
        <f t="shared" si="160"/>
        <v>#N/A</v>
      </c>
      <c r="AO253" t="e">
        <f t="shared" si="161"/>
        <v>#N/A</v>
      </c>
      <c r="AP253" t="e">
        <f t="shared" si="162"/>
        <v>#N/A</v>
      </c>
      <c r="AQ253" t="e">
        <f t="shared" si="163"/>
        <v>#N/A</v>
      </c>
      <c r="AR253" t="e">
        <f t="shared" si="164"/>
        <v>#N/A</v>
      </c>
      <c r="AS253" t="e">
        <f t="shared" si="165"/>
        <v>#N/A</v>
      </c>
      <c r="AT253" t="e">
        <f t="shared" si="166"/>
        <v>#N/A</v>
      </c>
      <c r="AU253" t="e">
        <f t="shared" si="167"/>
        <v>#N/A</v>
      </c>
    </row>
    <row r="254" spans="1:47" x14ac:dyDescent="0.3">
      <c r="A254" s="37" t="str">
        <f>日行情按到期月份分类!A254</f>
        <v/>
      </c>
      <c r="B254" s="37">
        <f>日行情按到期月份分类!B254</f>
        <v>0</v>
      </c>
      <c r="C254" s="37">
        <f>日行情按到期月份分类!C254</f>
        <v>0</v>
      </c>
      <c r="D254" s="37">
        <f>日行情按到期月份分类!H254</f>
        <v>0.14564869783014056</v>
      </c>
      <c r="E254" s="37">
        <f>IFERROR(VLOOKUP(B254,yesterday!$A$12:$G$2950,7,FALSE),0)</f>
        <v>0</v>
      </c>
      <c r="F254" t="e">
        <f t="shared" si="126"/>
        <v>#N/A</v>
      </c>
      <c r="G254" t="e">
        <f t="shared" si="127"/>
        <v>#N/A</v>
      </c>
      <c r="H254" t="e">
        <f t="shared" si="128"/>
        <v>#N/A</v>
      </c>
      <c r="I254" t="e">
        <f t="shared" si="129"/>
        <v>#N/A</v>
      </c>
      <c r="J254" t="e">
        <f t="shared" si="130"/>
        <v>#N/A</v>
      </c>
      <c r="K254" t="e">
        <f t="shared" si="131"/>
        <v>#N/A</v>
      </c>
      <c r="L254" t="e">
        <f t="shared" si="132"/>
        <v>#N/A</v>
      </c>
      <c r="M254" t="e">
        <f t="shared" si="133"/>
        <v>#N/A</v>
      </c>
      <c r="N254" t="e">
        <f t="shared" si="134"/>
        <v>#N/A</v>
      </c>
      <c r="O254" t="e">
        <f t="shared" si="135"/>
        <v>#N/A</v>
      </c>
      <c r="P254" t="e">
        <f t="shared" si="136"/>
        <v>#N/A</v>
      </c>
      <c r="Q254" t="e">
        <f t="shared" si="137"/>
        <v>#N/A</v>
      </c>
      <c r="R254" t="e">
        <f t="shared" si="138"/>
        <v>#N/A</v>
      </c>
      <c r="S254" t="e">
        <f t="shared" si="139"/>
        <v>#N/A</v>
      </c>
      <c r="T254" t="e">
        <f t="shared" si="140"/>
        <v>#N/A</v>
      </c>
      <c r="U254" t="e">
        <f t="shared" si="141"/>
        <v>#N/A</v>
      </c>
      <c r="V254" t="e">
        <f t="shared" si="142"/>
        <v>#N/A</v>
      </c>
      <c r="W254" t="e">
        <f t="shared" si="143"/>
        <v>#N/A</v>
      </c>
      <c r="X254" t="e">
        <f t="shared" si="144"/>
        <v>#N/A</v>
      </c>
      <c r="Y254" t="e">
        <f t="shared" si="145"/>
        <v>#N/A</v>
      </c>
      <c r="Z254" t="e">
        <f t="shared" si="146"/>
        <v>#N/A</v>
      </c>
      <c r="AA254" t="e">
        <f t="shared" si="147"/>
        <v>#N/A</v>
      </c>
      <c r="AB254" t="e">
        <f t="shared" si="148"/>
        <v>#N/A</v>
      </c>
      <c r="AC254" t="e">
        <f t="shared" si="149"/>
        <v>#N/A</v>
      </c>
      <c r="AD254" t="e">
        <f t="shared" si="150"/>
        <v>#N/A</v>
      </c>
      <c r="AE254" t="e">
        <f t="shared" si="151"/>
        <v>#N/A</v>
      </c>
      <c r="AF254" t="e">
        <f t="shared" si="152"/>
        <v>#N/A</v>
      </c>
      <c r="AG254" t="e">
        <f t="shared" si="153"/>
        <v>#N/A</v>
      </c>
      <c r="AH254" t="e">
        <f t="shared" si="154"/>
        <v>#N/A</v>
      </c>
      <c r="AI254" t="e">
        <f t="shared" si="155"/>
        <v>#N/A</v>
      </c>
      <c r="AJ254" t="e">
        <f t="shared" si="156"/>
        <v>#N/A</v>
      </c>
      <c r="AK254" t="e">
        <f t="shared" si="157"/>
        <v>#N/A</v>
      </c>
      <c r="AL254" t="e">
        <f t="shared" si="158"/>
        <v>#N/A</v>
      </c>
      <c r="AM254" t="e">
        <f t="shared" si="159"/>
        <v>#N/A</v>
      </c>
      <c r="AN254" t="e">
        <f t="shared" si="160"/>
        <v>#N/A</v>
      </c>
      <c r="AO254" t="e">
        <f t="shared" si="161"/>
        <v>#N/A</v>
      </c>
      <c r="AP254" t="e">
        <f t="shared" si="162"/>
        <v>#N/A</v>
      </c>
      <c r="AQ254" t="e">
        <f t="shared" si="163"/>
        <v>#N/A</v>
      </c>
      <c r="AR254" t="e">
        <f t="shared" si="164"/>
        <v>#N/A</v>
      </c>
      <c r="AS254" t="e">
        <f t="shared" si="165"/>
        <v>#N/A</v>
      </c>
      <c r="AT254" t="e">
        <f t="shared" si="166"/>
        <v>#N/A</v>
      </c>
      <c r="AU254" t="e">
        <f t="shared" si="167"/>
        <v>#N/A</v>
      </c>
    </row>
    <row r="255" spans="1:47" x14ac:dyDescent="0.3">
      <c r="A255" s="37" t="str">
        <f>日行情按到期月份分类!A255</f>
        <v/>
      </c>
      <c r="B255" s="37">
        <f>日行情按到期月份分类!B255</f>
        <v>0</v>
      </c>
      <c r="C255" s="37">
        <f>日行情按到期月份分类!C255</f>
        <v>0</v>
      </c>
      <c r="D255" s="37">
        <f>日行情按到期月份分类!H255</f>
        <v>0.14715707900218661</v>
      </c>
      <c r="E255" s="37">
        <f>IFERROR(VLOOKUP(B255,yesterday!$A$12:$G$2950,7,FALSE),0)</f>
        <v>0</v>
      </c>
      <c r="F255" t="e">
        <f t="shared" si="126"/>
        <v>#N/A</v>
      </c>
      <c r="G255" t="e">
        <f t="shared" si="127"/>
        <v>#N/A</v>
      </c>
      <c r="H255" t="e">
        <f t="shared" si="128"/>
        <v>#N/A</v>
      </c>
      <c r="I255" t="e">
        <f t="shared" si="129"/>
        <v>#N/A</v>
      </c>
      <c r="J255" t="e">
        <f t="shared" si="130"/>
        <v>#N/A</v>
      </c>
      <c r="K255" t="e">
        <f t="shared" si="131"/>
        <v>#N/A</v>
      </c>
      <c r="L255" t="e">
        <f t="shared" si="132"/>
        <v>#N/A</v>
      </c>
      <c r="M255" t="e">
        <f t="shared" si="133"/>
        <v>#N/A</v>
      </c>
      <c r="N255" t="e">
        <f t="shared" si="134"/>
        <v>#N/A</v>
      </c>
      <c r="O255" t="e">
        <f t="shared" si="135"/>
        <v>#N/A</v>
      </c>
      <c r="P255" t="e">
        <f t="shared" si="136"/>
        <v>#N/A</v>
      </c>
      <c r="Q255" t="e">
        <f t="shared" si="137"/>
        <v>#N/A</v>
      </c>
      <c r="R255" t="e">
        <f t="shared" si="138"/>
        <v>#N/A</v>
      </c>
      <c r="S255" t="e">
        <f t="shared" si="139"/>
        <v>#N/A</v>
      </c>
      <c r="T255" t="e">
        <f t="shared" si="140"/>
        <v>#N/A</v>
      </c>
      <c r="U255" t="e">
        <f t="shared" si="141"/>
        <v>#N/A</v>
      </c>
      <c r="V255" t="e">
        <f t="shared" si="142"/>
        <v>#N/A</v>
      </c>
      <c r="W255" t="e">
        <f t="shared" si="143"/>
        <v>#N/A</v>
      </c>
      <c r="X255" t="e">
        <f t="shared" si="144"/>
        <v>#N/A</v>
      </c>
      <c r="Y255" t="e">
        <f t="shared" si="145"/>
        <v>#N/A</v>
      </c>
      <c r="Z255" t="e">
        <f t="shared" si="146"/>
        <v>#N/A</v>
      </c>
      <c r="AA255" t="e">
        <f t="shared" si="147"/>
        <v>#N/A</v>
      </c>
      <c r="AB255" t="e">
        <f t="shared" si="148"/>
        <v>#N/A</v>
      </c>
      <c r="AC255" t="e">
        <f t="shared" si="149"/>
        <v>#N/A</v>
      </c>
      <c r="AD255" t="e">
        <f t="shared" si="150"/>
        <v>#N/A</v>
      </c>
      <c r="AE255" t="e">
        <f t="shared" si="151"/>
        <v>#N/A</v>
      </c>
      <c r="AF255" t="e">
        <f t="shared" si="152"/>
        <v>#N/A</v>
      </c>
      <c r="AG255" t="e">
        <f t="shared" si="153"/>
        <v>#N/A</v>
      </c>
      <c r="AH255" t="e">
        <f t="shared" si="154"/>
        <v>#N/A</v>
      </c>
      <c r="AI255" t="e">
        <f t="shared" si="155"/>
        <v>#N/A</v>
      </c>
      <c r="AJ255" t="e">
        <f t="shared" si="156"/>
        <v>#N/A</v>
      </c>
      <c r="AK255" t="e">
        <f t="shared" si="157"/>
        <v>#N/A</v>
      </c>
      <c r="AL255" t="e">
        <f t="shared" si="158"/>
        <v>#N/A</v>
      </c>
      <c r="AM255" t="e">
        <f t="shared" si="159"/>
        <v>#N/A</v>
      </c>
      <c r="AN255" t="e">
        <f t="shared" si="160"/>
        <v>#N/A</v>
      </c>
      <c r="AO255" t="e">
        <f t="shared" si="161"/>
        <v>#N/A</v>
      </c>
      <c r="AP255" t="e">
        <f t="shared" si="162"/>
        <v>#N/A</v>
      </c>
      <c r="AQ255" t="e">
        <f t="shared" si="163"/>
        <v>#N/A</v>
      </c>
      <c r="AR255" t="e">
        <f t="shared" si="164"/>
        <v>#N/A</v>
      </c>
      <c r="AS255" t="e">
        <f t="shared" si="165"/>
        <v>#N/A</v>
      </c>
      <c r="AT255" t="e">
        <f t="shared" si="166"/>
        <v>#N/A</v>
      </c>
      <c r="AU255" t="e">
        <f t="shared" si="167"/>
        <v>#N/A</v>
      </c>
    </row>
    <row r="256" spans="1:47" x14ac:dyDescent="0.3">
      <c r="A256" s="37" t="str">
        <f>日行情按到期月份分类!A256</f>
        <v/>
      </c>
      <c r="B256" s="37">
        <f>日行情按到期月份分类!B256</f>
        <v>0</v>
      </c>
      <c r="C256" s="37">
        <f>日行情按到期月份分类!C256</f>
        <v>0</v>
      </c>
      <c r="D256" s="37">
        <f>日行情按到期月份分类!H256</f>
        <v>0.1491581360350922</v>
      </c>
      <c r="E256" s="37">
        <f>IFERROR(VLOOKUP(B256,yesterday!$A$12:$G$2950,7,FALSE),0)</f>
        <v>0</v>
      </c>
      <c r="F256" t="e">
        <f t="shared" si="126"/>
        <v>#N/A</v>
      </c>
      <c r="G256" t="e">
        <f t="shared" si="127"/>
        <v>#N/A</v>
      </c>
      <c r="H256" t="e">
        <f t="shared" si="128"/>
        <v>#N/A</v>
      </c>
      <c r="I256" t="e">
        <f t="shared" si="129"/>
        <v>#N/A</v>
      </c>
      <c r="J256" t="e">
        <f t="shared" si="130"/>
        <v>#N/A</v>
      </c>
      <c r="K256" t="e">
        <f t="shared" si="131"/>
        <v>#N/A</v>
      </c>
      <c r="L256" t="e">
        <f t="shared" si="132"/>
        <v>#N/A</v>
      </c>
      <c r="M256" t="e">
        <f t="shared" si="133"/>
        <v>#N/A</v>
      </c>
      <c r="N256" t="e">
        <f t="shared" si="134"/>
        <v>#N/A</v>
      </c>
      <c r="O256" t="e">
        <f t="shared" si="135"/>
        <v>#N/A</v>
      </c>
      <c r="P256" t="e">
        <f t="shared" si="136"/>
        <v>#N/A</v>
      </c>
      <c r="Q256" t="e">
        <f t="shared" si="137"/>
        <v>#N/A</v>
      </c>
      <c r="R256" t="e">
        <f t="shared" si="138"/>
        <v>#N/A</v>
      </c>
      <c r="S256" t="e">
        <f t="shared" si="139"/>
        <v>#N/A</v>
      </c>
      <c r="T256" t="e">
        <f t="shared" si="140"/>
        <v>#N/A</v>
      </c>
      <c r="U256" t="e">
        <f t="shared" si="141"/>
        <v>#N/A</v>
      </c>
      <c r="V256" t="e">
        <f t="shared" si="142"/>
        <v>#N/A</v>
      </c>
      <c r="W256" t="e">
        <f t="shared" si="143"/>
        <v>#N/A</v>
      </c>
      <c r="X256" t="e">
        <f t="shared" si="144"/>
        <v>#N/A</v>
      </c>
      <c r="Y256" t="e">
        <f t="shared" si="145"/>
        <v>#N/A</v>
      </c>
      <c r="Z256" t="e">
        <f t="shared" si="146"/>
        <v>#N/A</v>
      </c>
      <c r="AA256" t="e">
        <f t="shared" si="147"/>
        <v>#N/A</v>
      </c>
      <c r="AB256" t="e">
        <f t="shared" si="148"/>
        <v>#N/A</v>
      </c>
      <c r="AC256" t="e">
        <f t="shared" si="149"/>
        <v>#N/A</v>
      </c>
      <c r="AD256" t="e">
        <f t="shared" si="150"/>
        <v>#N/A</v>
      </c>
      <c r="AE256" t="e">
        <f t="shared" si="151"/>
        <v>#N/A</v>
      </c>
      <c r="AF256" t="e">
        <f t="shared" si="152"/>
        <v>#N/A</v>
      </c>
      <c r="AG256" t="e">
        <f t="shared" si="153"/>
        <v>#N/A</v>
      </c>
      <c r="AH256" t="e">
        <f t="shared" si="154"/>
        <v>#N/A</v>
      </c>
      <c r="AI256" t="e">
        <f t="shared" si="155"/>
        <v>#N/A</v>
      </c>
      <c r="AJ256" t="e">
        <f t="shared" si="156"/>
        <v>#N/A</v>
      </c>
      <c r="AK256" t="e">
        <f t="shared" si="157"/>
        <v>#N/A</v>
      </c>
      <c r="AL256" t="e">
        <f t="shared" si="158"/>
        <v>#N/A</v>
      </c>
      <c r="AM256" t="e">
        <f t="shared" si="159"/>
        <v>#N/A</v>
      </c>
      <c r="AN256" t="e">
        <f t="shared" si="160"/>
        <v>#N/A</v>
      </c>
      <c r="AO256" t="e">
        <f t="shared" si="161"/>
        <v>#N/A</v>
      </c>
      <c r="AP256" t="e">
        <f t="shared" si="162"/>
        <v>#N/A</v>
      </c>
      <c r="AQ256" t="e">
        <f t="shared" si="163"/>
        <v>#N/A</v>
      </c>
      <c r="AR256" t="e">
        <f t="shared" si="164"/>
        <v>#N/A</v>
      </c>
      <c r="AS256" t="e">
        <f t="shared" si="165"/>
        <v>#N/A</v>
      </c>
      <c r="AT256" t="e">
        <f t="shared" si="166"/>
        <v>#N/A</v>
      </c>
      <c r="AU256" t="e">
        <f t="shared" si="167"/>
        <v>#N/A</v>
      </c>
    </row>
    <row r="257" spans="1:47" x14ac:dyDescent="0.3">
      <c r="A257" s="37" t="str">
        <f>日行情按到期月份分类!A257</f>
        <v/>
      </c>
      <c r="B257" s="37">
        <f>日行情按到期月份分类!B257</f>
        <v>0</v>
      </c>
      <c r="C257" s="37">
        <f>日行情按到期月份分类!C257</f>
        <v>0</v>
      </c>
      <c r="D257" s="37">
        <f>日行情按到期月份分类!H257</f>
        <v>0.14760864266209306</v>
      </c>
      <c r="E257" s="37">
        <f>IFERROR(VLOOKUP(B257,yesterday!$A$12:$G$2950,7,FALSE),0)</f>
        <v>0</v>
      </c>
      <c r="F257" t="e">
        <f t="shared" si="126"/>
        <v>#N/A</v>
      </c>
      <c r="G257" t="e">
        <f t="shared" si="127"/>
        <v>#N/A</v>
      </c>
      <c r="H257" t="e">
        <f t="shared" si="128"/>
        <v>#N/A</v>
      </c>
      <c r="I257" t="e">
        <f t="shared" si="129"/>
        <v>#N/A</v>
      </c>
      <c r="J257" t="e">
        <f t="shared" si="130"/>
        <v>#N/A</v>
      </c>
      <c r="K257" t="e">
        <f t="shared" si="131"/>
        <v>#N/A</v>
      </c>
      <c r="L257" t="e">
        <f t="shared" si="132"/>
        <v>#N/A</v>
      </c>
      <c r="M257" t="e">
        <f t="shared" si="133"/>
        <v>#N/A</v>
      </c>
      <c r="N257" t="e">
        <f t="shared" si="134"/>
        <v>#N/A</v>
      </c>
      <c r="O257" t="e">
        <f t="shared" si="135"/>
        <v>#N/A</v>
      </c>
      <c r="P257" t="e">
        <f t="shared" si="136"/>
        <v>#N/A</v>
      </c>
      <c r="Q257" t="e">
        <f t="shared" si="137"/>
        <v>#N/A</v>
      </c>
      <c r="R257" t="e">
        <f t="shared" si="138"/>
        <v>#N/A</v>
      </c>
      <c r="S257" t="e">
        <f t="shared" si="139"/>
        <v>#N/A</v>
      </c>
      <c r="T257" t="e">
        <f t="shared" si="140"/>
        <v>#N/A</v>
      </c>
      <c r="U257" t="e">
        <f t="shared" si="141"/>
        <v>#N/A</v>
      </c>
      <c r="V257" t="e">
        <f t="shared" si="142"/>
        <v>#N/A</v>
      </c>
      <c r="W257" t="e">
        <f t="shared" si="143"/>
        <v>#N/A</v>
      </c>
      <c r="X257" t="e">
        <f t="shared" si="144"/>
        <v>#N/A</v>
      </c>
      <c r="Y257" t="e">
        <f t="shared" si="145"/>
        <v>#N/A</v>
      </c>
      <c r="Z257" t="e">
        <f t="shared" si="146"/>
        <v>#N/A</v>
      </c>
      <c r="AA257" t="e">
        <f t="shared" si="147"/>
        <v>#N/A</v>
      </c>
      <c r="AB257" t="e">
        <f t="shared" si="148"/>
        <v>#N/A</v>
      </c>
      <c r="AC257" t="e">
        <f t="shared" si="149"/>
        <v>#N/A</v>
      </c>
      <c r="AD257" t="e">
        <f t="shared" si="150"/>
        <v>#N/A</v>
      </c>
      <c r="AE257" t="e">
        <f t="shared" si="151"/>
        <v>#N/A</v>
      </c>
      <c r="AF257" t="e">
        <f t="shared" si="152"/>
        <v>#N/A</v>
      </c>
      <c r="AG257" t="e">
        <f t="shared" si="153"/>
        <v>#N/A</v>
      </c>
      <c r="AH257" t="e">
        <f t="shared" si="154"/>
        <v>#N/A</v>
      </c>
      <c r="AI257" t="e">
        <f t="shared" si="155"/>
        <v>#N/A</v>
      </c>
      <c r="AJ257" t="e">
        <f t="shared" si="156"/>
        <v>#N/A</v>
      </c>
      <c r="AK257" t="e">
        <f t="shared" si="157"/>
        <v>#N/A</v>
      </c>
      <c r="AL257" t="e">
        <f t="shared" si="158"/>
        <v>#N/A</v>
      </c>
      <c r="AM257" t="e">
        <f t="shared" si="159"/>
        <v>#N/A</v>
      </c>
      <c r="AN257" t="e">
        <f t="shared" si="160"/>
        <v>#N/A</v>
      </c>
      <c r="AO257" t="e">
        <f t="shared" si="161"/>
        <v>#N/A</v>
      </c>
      <c r="AP257" t="e">
        <f t="shared" si="162"/>
        <v>#N/A</v>
      </c>
      <c r="AQ257" t="e">
        <f t="shared" si="163"/>
        <v>#N/A</v>
      </c>
      <c r="AR257" t="e">
        <f t="shared" si="164"/>
        <v>#N/A</v>
      </c>
      <c r="AS257" t="e">
        <f t="shared" si="165"/>
        <v>#N/A</v>
      </c>
      <c r="AT257" t="e">
        <f t="shared" si="166"/>
        <v>#N/A</v>
      </c>
      <c r="AU257" t="e">
        <f t="shared" si="167"/>
        <v>#N/A</v>
      </c>
    </row>
    <row r="258" spans="1:47" x14ac:dyDescent="0.3">
      <c r="A258" s="37" t="str">
        <f>日行情按到期月份分类!A258</f>
        <v/>
      </c>
      <c r="B258" s="37">
        <f>日行情按到期月份分类!B258</f>
        <v>0</v>
      </c>
      <c r="C258" s="37">
        <f>日行情按到期月份分类!C258</f>
        <v>0</v>
      </c>
      <c r="D258" s="37">
        <f>日行情按到期月份分类!H258</f>
        <v>0.15773957410369072</v>
      </c>
      <c r="E258" s="37">
        <f>IFERROR(VLOOKUP(B258,yesterday!$A$12:$G$2950,7,FALSE),0)</f>
        <v>0</v>
      </c>
      <c r="F258" t="e">
        <f t="shared" si="126"/>
        <v>#N/A</v>
      </c>
      <c r="G258" t="e">
        <f t="shared" si="127"/>
        <v>#N/A</v>
      </c>
      <c r="H258" t="e">
        <f t="shared" si="128"/>
        <v>#N/A</v>
      </c>
      <c r="I258" t="e">
        <f t="shared" si="129"/>
        <v>#N/A</v>
      </c>
      <c r="J258" t="e">
        <f t="shared" si="130"/>
        <v>#N/A</v>
      </c>
      <c r="K258" t="e">
        <f t="shared" si="131"/>
        <v>#N/A</v>
      </c>
      <c r="L258" t="e">
        <f t="shared" si="132"/>
        <v>#N/A</v>
      </c>
      <c r="M258" t="e">
        <f t="shared" si="133"/>
        <v>#N/A</v>
      </c>
      <c r="N258" t="e">
        <f t="shared" si="134"/>
        <v>#N/A</v>
      </c>
      <c r="O258" t="e">
        <f t="shared" si="135"/>
        <v>#N/A</v>
      </c>
      <c r="P258" t="e">
        <f t="shared" si="136"/>
        <v>#N/A</v>
      </c>
      <c r="Q258" t="e">
        <f t="shared" si="137"/>
        <v>#N/A</v>
      </c>
      <c r="R258" t="e">
        <f t="shared" si="138"/>
        <v>#N/A</v>
      </c>
      <c r="S258" t="e">
        <f t="shared" si="139"/>
        <v>#N/A</v>
      </c>
      <c r="T258" t="e">
        <f t="shared" si="140"/>
        <v>#N/A</v>
      </c>
      <c r="U258" t="e">
        <f t="shared" si="141"/>
        <v>#N/A</v>
      </c>
      <c r="V258" t="e">
        <f t="shared" si="142"/>
        <v>#N/A</v>
      </c>
      <c r="W258" t="e">
        <f t="shared" si="143"/>
        <v>#N/A</v>
      </c>
      <c r="X258" t="e">
        <f t="shared" si="144"/>
        <v>#N/A</v>
      </c>
      <c r="Y258" t="e">
        <f t="shared" si="145"/>
        <v>#N/A</v>
      </c>
      <c r="Z258" t="e">
        <f t="shared" si="146"/>
        <v>#N/A</v>
      </c>
      <c r="AA258" t="e">
        <f t="shared" si="147"/>
        <v>#N/A</v>
      </c>
      <c r="AB258" t="e">
        <f t="shared" si="148"/>
        <v>#N/A</v>
      </c>
      <c r="AC258" t="e">
        <f t="shared" si="149"/>
        <v>#N/A</v>
      </c>
      <c r="AD258" t="e">
        <f t="shared" si="150"/>
        <v>#N/A</v>
      </c>
      <c r="AE258" t="e">
        <f t="shared" si="151"/>
        <v>#N/A</v>
      </c>
      <c r="AF258" t="e">
        <f t="shared" si="152"/>
        <v>#N/A</v>
      </c>
      <c r="AG258" t="e">
        <f t="shared" si="153"/>
        <v>#N/A</v>
      </c>
      <c r="AH258" t="e">
        <f t="shared" si="154"/>
        <v>#N/A</v>
      </c>
      <c r="AI258" t="e">
        <f t="shared" si="155"/>
        <v>#N/A</v>
      </c>
      <c r="AJ258" t="e">
        <f t="shared" si="156"/>
        <v>#N/A</v>
      </c>
      <c r="AK258" t="e">
        <f t="shared" si="157"/>
        <v>#N/A</v>
      </c>
      <c r="AL258" t="e">
        <f t="shared" si="158"/>
        <v>#N/A</v>
      </c>
      <c r="AM258" t="e">
        <f t="shared" si="159"/>
        <v>#N/A</v>
      </c>
      <c r="AN258" t="e">
        <f t="shared" si="160"/>
        <v>#N/A</v>
      </c>
      <c r="AO258" t="e">
        <f t="shared" si="161"/>
        <v>#N/A</v>
      </c>
      <c r="AP258" t="e">
        <f t="shared" si="162"/>
        <v>#N/A</v>
      </c>
      <c r="AQ258" t="e">
        <f t="shared" si="163"/>
        <v>#N/A</v>
      </c>
      <c r="AR258" t="e">
        <f t="shared" si="164"/>
        <v>#N/A</v>
      </c>
      <c r="AS258" t="e">
        <f t="shared" si="165"/>
        <v>#N/A</v>
      </c>
      <c r="AT258" t="e">
        <f t="shared" si="166"/>
        <v>#N/A</v>
      </c>
      <c r="AU258" t="e">
        <f t="shared" si="167"/>
        <v>#N/A</v>
      </c>
    </row>
    <row r="259" spans="1:47" x14ac:dyDescent="0.3">
      <c r="A259" s="37" t="str">
        <f>日行情按到期月份分类!A259</f>
        <v/>
      </c>
      <c r="B259" s="37">
        <f>日行情按到期月份分类!B259</f>
        <v>0</v>
      </c>
      <c r="C259" s="37">
        <f>日行情按到期月份分类!C259</f>
        <v>0</v>
      </c>
      <c r="D259" s="37">
        <f>日行情按到期月份分类!H259</f>
        <v>0.15355541300669312</v>
      </c>
      <c r="E259" s="37">
        <f>IFERROR(VLOOKUP(B259,yesterday!$A$12:$G$2950,7,FALSE),0)</f>
        <v>0</v>
      </c>
      <c r="F259" t="e">
        <f t="shared" si="126"/>
        <v>#N/A</v>
      </c>
      <c r="G259" t="e">
        <f t="shared" si="127"/>
        <v>#N/A</v>
      </c>
      <c r="H259" t="e">
        <f t="shared" si="128"/>
        <v>#N/A</v>
      </c>
      <c r="I259" t="e">
        <f t="shared" si="129"/>
        <v>#N/A</v>
      </c>
      <c r="J259" t="e">
        <f t="shared" si="130"/>
        <v>#N/A</v>
      </c>
      <c r="K259" t="e">
        <f t="shared" si="131"/>
        <v>#N/A</v>
      </c>
      <c r="L259" t="e">
        <f t="shared" si="132"/>
        <v>#N/A</v>
      </c>
      <c r="M259" t="e">
        <f t="shared" si="133"/>
        <v>#N/A</v>
      </c>
      <c r="N259" t="e">
        <f t="shared" si="134"/>
        <v>#N/A</v>
      </c>
      <c r="O259" t="e">
        <f t="shared" si="135"/>
        <v>#N/A</v>
      </c>
      <c r="P259" t="e">
        <f t="shared" si="136"/>
        <v>#N/A</v>
      </c>
      <c r="Q259" t="e">
        <f t="shared" si="137"/>
        <v>#N/A</v>
      </c>
      <c r="R259" t="e">
        <f t="shared" si="138"/>
        <v>#N/A</v>
      </c>
      <c r="S259" t="e">
        <f t="shared" si="139"/>
        <v>#N/A</v>
      </c>
      <c r="T259" t="e">
        <f t="shared" si="140"/>
        <v>#N/A</v>
      </c>
      <c r="U259" t="e">
        <f t="shared" si="141"/>
        <v>#N/A</v>
      </c>
      <c r="V259" t="e">
        <f t="shared" si="142"/>
        <v>#N/A</v>
      </c>
      <c r="W259" t="e">
        <f t="shared" si="143"/>
        <v>#N/A</v>
      </c>
      <c r="X259" t="e">
        <f t="shared" si="144"/>
        <v>#N/A</v>
      </c>
      <c r="Y259" t="e">
        <f t="shared" si="145"/>
        <v>#N/A</v>
      </c>
      <c r="Z259" t="e">
        <f t="shared" si="146"/>
        <v>#N/A</v>
      </c>
      <c r="AA259" t="e">
        <f t="shared" si="147"/>
        <v>#N/A</v>
      </c>
      <c r="AB259" t="e">
        <f t="shared" si="148"/>
        <v>#N/A</v>
      </c>
      <c r="AC259" t="e">
        <f t="shared" si="149"/>
        <v>#N/A</v>
      </c>
      <c r="AD259" t="e">
        <f t="shared" si="150"/>
        <v>#N/A</v>
      </c>
      <c r="AE259" t="e">
        <f t="shared" si="151"/>
        <v>#N/A</v>
      </c>
      <c r="AF259" t="e">
        <f t="shared" si="152"/>
        <v>#N/A</v>
      </c>
      <c r="AG259" t="e">
        <f t="shared" si="153"/>
        <v>#N/A</v>
      </c>
      <c r="AH259" t="e">
        <f t="shared" si="154"/>
        <v>#N/A</v>
      </c>
      <c r="AI259" t="e">
        <f t="shared" si="155"/>
        <v>#N/A</v>
      </c>
      <c r="AJ259" t="e">
        <f t="shared" si="156"/>
        <v>#N/A</v>
      </c>
      <c r="AK259" t="e">
        <f t="shared" si="157"/>
        <v>#N/A</v>
      </c>
      <c r="AL259" t="e">
        <f t="shared" si="158"/>
        <v>#N/A</v>
      </c>
      <c r="AM259" t="e">
        <f t="shared" si="159"/>
        <v>#N/A</v>
      </c>
      <c r="AN259" t="e">
        <f t="shared" si="160"/>
        <v>#N/A</v>
      </c>
      <c r="AO259" t="e">
        <f t="shared" si="161"/>
        <v>#N/A</v>
      </c>
      <c r="AP259" t="e">
        <f t="shared" si="162"/>
        <v>#N/A</v>
      </c>
      <c r="AQ259" t="e">
        <f t="shared" si="163"/>
        <v>#N/A</v>
      </c>
      <c r="AR259" t="e">
        <f t="shared" si="164"/>
        <v>#N/A</v>
      </c>
      <c r="AS259" t="e">
        <f t="shared" si="165"/>
        <v>#N/A</v>
      </c>
      <c r="AT259" t="e">
        <f t="shared" si="166"/>
        <v>#N/A</v>
      </c>
      <c r="AU259" t="e">
        <f t="shared" si="167"/>
        <v>#N/A</v>
      </c>
    </row>
    <row r="260" spans="1:47" x14ac:dyDescent="0.3">
      <c r="A260" s="37" t="str">
        <f>日行情按到期月份分类!A260</f>
        <v/>
      </c>
      <c r="B260" s="37">
        <f>日行情按到期月份分类!B260</f>
        <v>0</v>
      </c>
      <c r="C260" s="37">
        <f>日行情按到期月份分类!C260</f>
        <v>0</v>
      </c>
      <c r="D260" s="37">
        <f>日行情按到期月份分类!H260</f>
        <v>0.15580435023635625</v>
      </c>
      <c r="E260" s="37">
        <f>IFERROR(VLOOKUP(B260,yesterday!$A$12:$G$2950,7,FALSE),0)</f>
        <v>0</v>
      </c>
      <c r="F260" t="e">
        <f t="shared" si="126"/>
        <v>#N/A</v>
      </c>
      <c r="G260" t="e">
        <f t="shared" si="127"/>
        <v>#N/A</v>
      </c>
      <c r="H260" t="e">
        <f t="shared" si="128"/>
        <v>#N/A</v>
      </c>
      <c r="I260" t="e">
        <f t="shared" si="129"/>
        <v>#N/A</v>
      </c>
      <c r="J260" t="e">
        <f t="shared" si="130"/>
        <v>#N/A</v>
      </c>
      <c r="K260" t="e">
        <f t="shared" si="131"/>
        <v>#N/A</v>
      </c>
      <c r="L260" t="e">
        <f t="shared" si="132"/>
        <v>#N/A</v>
      </c>
      <c r="M260" t="e">
        <f t="shared" si="133"/>
        <v>#N/A</v>
      </c>
      <c r="N260" t="e">
        <f t="shared" si="134"/>
        <v>#N/A</v>
      </c>
      <c r="O260" t="e">
        <f t="shared" si="135"/>
        <v>#N/A</v>
      </c>
      <c r="P260" t="e">
        <f t="shared" si="136"/>
        <v>#N/A</v>
      </c>
      <c r="Q260" t="e">
        <f t="shared" si="137"/>
        <v>#N/A</v>
      </c>
      <c r="R260" t="e">
        <f t="shared" si="138"/>
        <v>#N/A</v>
      </c>
      <c r="S260" t="e">
        <f t="shared" si="139"/>
        <v>#N/A</v>
      </c>
      <c r="T260" t="e">
        <f t="shared" si="140"/>
        <v>#N/A</v>
      </c>
      <c r="U260" t="e">
        <f t="shared" si="141"/>
        <v>#N/A</v>
      </c>
      <c r="V260" t="e">
        <f t="shared" si="142"/>
        <v>#N/A</v>
      </c>
      <c r="W260" t="e">
        <f t="shared" si="143"/>
        <v>#N/A</v>
      </c>
      <c r="X260" t="e">
        <f t="shared" si="144"/>
        <v>#N/A</v>
      </c>
      <c r="Y260" t="e">
        <f t="shared" si="145"/>
        <v>#N/A</v>
      </c>
      <c r="Z260" t="e">
        <f t="shared" si="146"/>
        <v>#N/A</v>
      </c>
      <c r="AA260" t="e">
        <f t="shared" si="147"/>
        <v>#N/A</v>
      </c>
      <c r="AB260" t="e">
        <f t="shared" si="148"/>
        <v>#N/A</v>
      </c>
      <c r="AC260" t="e">
        <f t="shared" si="149"/>
        <v>#N/A</v>
      </c>
      <c r="AD260" t="e">
        <f t="shared" si="150"/>
        <v>#N/A</v>
      </c>
      <c r="AE260" t="e">
        <f t="shared" si="151"/>
        <v>#N/A</v>
      </c>
      <c r="AF260" t="e">
        <f t="shared" si="152"/>
        <v>#N/A</v>
      </c>
      <c r="AG260" t="e">
        <f t="shared" si="153"/>
        <v>#N/A</v>
      </c>
      <c r="AH260" t="e">
        <f t="shared" si="154"/>
        <v>#N/A</v>
      </c>
      <c r="AI260" t="e">
        <f t="shared" si="155"/>
        <v>#N/A</v>
      </c>
      <c r="AJ260" t="e">
        <f t="shared" si="156"/>
        <v>#N/A</v>
      </c>
      <c r="AK260" t="e">
        <f t="shared" si="157"/>
        <v>#N/A</v>
      </c>
      <c r="AL260" t="e">
        <f t="shared" si="158"/>
        <v>#N/A</v>
      </c>
      <c r="AM260" t="e">
        <f t="shared" si="159"/>
        <v>#N/A</v>
      </c>
      <c r="AN260" t="e">
        <f t="shared" si="160"/>
        <v>#N/A</v>
      </c>
      <c r="AO260" t="e">
        <f t="shared" si="161"/>
        <v>#N/A</v>
      </c>
      <c r="AP260" t="e">
        <f t="shared" si="162"/>
        <v>#N/A</v>
      </c>
      <c r="AQ260" t="e">
        <f t="shared" si="163"/>
        <v>#N/A</v>
      </c>
      <c r="AR260" t="e">
        <f t="shared" si="164"/>
        <v>#N/A</v>
      </c>
      <c r="AS260" t="e">
        <f t="shared" si="165"/>
        <v>#N/A</v>
      </c>
      <c r="AT260" t="e">
        <f t="shared" si="166"/>
        <v>#N/A</v>
      </c>
      <c r="AU260" t="e">
        <f t="shared" si="167"/>
        <v>#N/A</v>
      </c>
    </row>
    <row r="261" spans="1:47" x14ac:dyDescent="0.3">
      <c r="A261" s="37" t="str">
        <f>日行情按到期月份分类!A261</f>
        <v/>
      </c>
      <c r="B261" s="37">
        <f>日行情按到期月份分类!B261</f>
        <v>0</v>
      </c>
      <c r="C261" s="37">
        <f>日行情按到期月份分类!C261</f>
        <v>0</v>
      </c>
      <c r="D261" s="37">
        <f>日行情按到期月份分类!H261</f>
        <v>0.15115043120712041</v>
      </c>
      <c r="E261" s="37">
        <f>IFERROR(VLOOKUP(B261,yesterday!$A$12:$G$2950,7,FALSE),0)</f>
        <v>0</v>
      </c>
      <c r="F261" t="e">
        <f t="shared" ref="F261:F324" si="168">RIGHT(VLOOKUP("C"&amp;F$1,$A261:$D261,3,FALSE),4)</f>
        <v>#N/A</v>
      </c>
      <c r="G261" t="e">
        <f t="shared" ref="G261:G324" si="169">VLOOKUP("C"&amp;F$1,$A261:$D261,4,FALSE)</f>
        <v>#N/A</v>
      </c>
      <c r="H261" t="e">
        <f t="shared" ref="H261:H324" si="170">VLOOKUP("C"&amp;F$1,$A261:$E261,5,FALSE)</f>
        <v>#N/A</v>
      </c>
      <c r="I261" t="e">
        <f t="shared" ref="I261:I324" si="171">RIGHT(VLOOKUP("P"&amp;F$1,$A261:$D261,3,FALSE),4)</f>
        <v>#N/A</v>
      </c>
      <c r="J261" t="e">
        <f t="shared" ref="J261:J324" si="172">VLOOKUP("P"&amp;F$1,$A261:$D261,4,FALSE)</f>
        <v>#N/A</v>
      </c>
      <c r="K261" t="e">
        <f t="shared" ref="K261:K324" si="173">VLOOKUP("P"&amp;F$1,$A261:$E261,5,FALSE)</f>
        <v>#N/A</v>
      </c>
      <c r="L261" t="e">
        <f t="shared" ref="L261:L324" si="174">RIGHT(VLOOKUP("C"&amp;L$1,$A261:$D261,3,FALSE),4)</f>
        <v>#N/A</v>
      </c>
      <c r="M261" t="e">
        <f t="shared" ref="M261:M324" si="175">VLOOKUP("C"&amp;L$1,$A261:$D261,4,FALSE)</f>
        <v>#N/A</v>
      </c>
      <c r="N261" t="e">
        <f t="shared" ref="N261:N324" si="176">VLOOKUP("C"&amp;L$1,$A261:$E261,5,FALSE)</f>
        <v>#N/A</v>
      </c>
      <c r="O261" t="e">
        <f t="shared" ref="O261:O324" si="177">RIGHT(VLOOKUP("P"&amp;L$1,$A261:$D261,3,FALSE),4)</f>
        <v>#N/A</v>
      </c>
      <c r="P261" t="e">
        <f t="shared" ref="P261:P324" si="178">VLOOKUP("P"&amp;L$1,$A261:$D261,4,FALSE)</f>
        <v>#N/A</v>
      </c>
      <c r="Q261" t="e">
        <f t="shared" ref="Q261:Q324" si="179">VLOOKUP("P"&amp;L$1,$A261:$E261,5,FALSE)</f>
        <v>#N/A</v>
      </c>
      <c r="R261" t="e">
        <f t="shared" ref="R261:R324" si="180">RIGHT(VLOOKUP("C"&amp;R$1,$A261:$D261,3,FALSE),4)</f>
        <v>#N/A</v>
      </c>
      <c r="S261" t="e">
        <f t="shared" ref="S261:S324" si="181">VLOOKUP("C"&amp;R$1,$A261:$D261,4,FALSE)</f>
        <v>#N/A</v>
      </c>
      <c r="T261" t="e">
        <f t="shared" ref="T261:T324" si="182">VLOOKUP("C"&amp;R$1,$A261:$E261,5,FALSE)</f>
        <v>#N/A</v>
      </c>
      <c r="U261" t="e">
        <f t="shared" ref="U261:U324" si="183">RIGHT(VLOOKUP("P"&amp;R$1,$A261:$D261,3,FALSE),4)</f>
        <v>#N/A</v>
      </c>
      <c r="V261" t="e">
        <f t="shared" ref="V261:V324" si="184">VLOOKUP("P"&amp;R$1,$A261:$D261,4,FALSE)</f>
        <v>#N/A</v>
      </c>
      <c r="W261" t="e">
        <f t="shared" ref="W261:W324" si="185">VLOOKUP("P"&amp;R$1,$A261:$E261,5,FALSE)</f>
        <v>#N/A</v>
      </c>
      <c r="X261" t="e">
        <f t="shared" ref="X261:X324" si="186">RIGHT(VLOOKUP("C"&amp;X$1,$A261:$D261,3,FALSE),4)</f>
        <v>#N/A</v>
      </c>
      <c r="Y261" t="e">
        <f t="shared" ref="Y261:Y324" si="187">VLOOKUP("C"&amp;X$1,$A261:$D261,4,FALSE)</f>
        <v>#N/A</v>
      </c>
      <c r="Z261" t="e">
        <f t="shared" ref="Z261:Z324" si="188">VLOOKUP("C"&amp;X$1,$A261:$E261,5,FALSE)</f>
        <v>#N/A</v>
      </c>
      <c r="AA261" t="e">
        <f t="shared" ref="AA261:AA324" si="189">RIGHT(VLOOKUP("P"&amp;X$1,$A261:$D261,3,FALSE),4)</f>
        <v>#N/A</v>
      </c>
      <c r="AB261" t="e">
        <f t="shared" ref="AB261:AB324" si="190">VLOOKUP("P"&amp;X$1,$A261:$D261,4,FALSE)</f>
        <v>#N/A</v>
      </c>
      <c r="AC261" t="e">
        <f t="shared" ref="AC261:AC324" si="191">VLOOKUP("P"&amp;X$1,$A261:$E261,5,FALSE)</f>
        <v>#N/A</v>
      </c>
      <c r="AD261" t="e">
        <f t="shared" ref="AD261:AD324" si="192">RIGHT(VLOOKUP("C"&amp;AD$1,$A261:$D261,3,FALSE),4)</f>
        <v>#N/A</v>
      </c>
      <c r="AE261" t="e">
        <f t="shared" ref="AE261:AE324" si="193">VLOOKUP("C"&amp;AD$1,$A261:$D261,4,FALSE)</f>
        <v>#N/A</v>
      </c>
      <c r="AF261" t="e">
        <f t="shared" ref="AF261:AF324" si="194">VLOOKUP("C"&amp;AD$1,$A261:$E261,5,FALSE)</f>
        <v>#N/A</v>
      </c>
      <c r="AG261" t="e">
        <f t="shared" ref="AG261:AG324" si="195">RIGHT(VLOOKUP("P"&amp;AD$1,$A261:$D261,3,FALSE),4)</f>
        <v>#N/A</v>
      </c>
      <c r="AH261" t="e">
        <f t="shared" ref="AH261:AH324" si="196">VLOOKUP("P"&amp;AD$1,$A261:$D261,4,FALSE)</f>
        <v>#N/A</v>
      </c>
      <c r="AI261" t="e">
        <f t="shared" ref="AI261:AI324" si="197">VLOOKUP("P"&amp;AD$1,$A261:$E261,5,FALSE)</f>
        <v>#N/A</v>
      </c>
      <c r="AJ261" t="e">
        <f t="shared" ref="AJ261:AJ324" si="198">RIGHT(VLOOKUP("C"&amp;AJ$1,$A261:$D261,3,FALSE),4)</f>
        <v>#N/A</v>
      </c>
      <c r="AK261" t="e">
        <f t="shared" ref="AK261:AK324" si="199">VLOOKUP("C"&amp;AJ$1,$A261:$D261,4,FALSE)</f>
        <v>#N/A</v>
      </c>
      <c r="AL261" t="e">
        <f t="shared" ref="AL261:AL324" si="200">VLOOKUP("C"&amp;AJ$1,$A261:$E261,5,FALSE)</f>
        <v>#N/A</v>
      </c>
      <c r="AM261" t="e">
        <f t="shared" ref="AM261:AM324" si="201">RIGHT(VLOOKUP("P"&amp;AJ$1,$A261:$D261,3,FALSE),4)</f>
        <v>#N/A</v>
      </c>
      <c r="AN261" t="e">
        <f t="shared" ref="AN261:AN324" si="202">VLOOKUP("P"&amp;AJ$1,$A261:$D261,4,FALSE)</f>
        <v>#N/A</v>
      </c>
      <c r="AO261" t="e">
        <f t="shared" ref="AO261:AO324" si="203">VLOOKUP("P"&amp;AJ$1,$A261:$E261,5,FALSE)</f>
        <v>#N/A</v>
      </c>
      <c r="AP261" t="e">
        <f t="shared" ref="AP261:AP324" si="204">RIGHT(VLOOKUP("C"&amp;AP$1,$A261:$D261,3,FALSE),4)</f>
        <v>#N/A</v>
      </c>
      <c r="AQ261" t="e">
        <f t="shared" ref="AQ261:AQ324" si="205">VLOOKUP("C"&amp;AP$1,$A261:$D261,4,FALSE)</f>
        <v>#N/A</v>
      </c>
      <c r="AR261" t="e">
        <f t="shared" ref="AR261:AR324" si="206">VLOOKUP("C"&amp;AP$1,$A261:$E261,5,FALSE)</f>
        <v>#N/A</v>
      </c>
      <c r="AS261" t="e">
        <f t="shared" ref="AS261:AS324" si="207">RIGHT(VLOOKUP("P"&amp;AP$1,$A261:$D261,3,FALSE),4)</f>
        <v>#N/A</v>
      </c>
      <c r="AT261" t="e">
        <f t="shared" ref="AT261:AT324" si="208">VLOOKUP("P"&amp;AP$1,$A261:$D261,4,FALSE)</f>
        <v>#N/A</v>
      </c>
      <c r="AU261" t="e">
        <f t="shared" ref="AU261:AU324" si="209">VLOOKUP("P"&amp;AP$1,$A261:$E261,5,FALSE)</f>
        <v>#N/A</v>
      </c>
    </row>
    <row r="262" spans="1:47" x14ac:dyDescent="0.3">
      <c r="A262" s="37" t="str">
        <f>日行情按到期月份分类!A262</f>
        <v/>
      </c>
      <c r="B262" s="37">
        <f>日行情按到期月份分类!B262</f>
        <v>0</v>
      </c>
      <c r="C262" s="37">
        <f>日行情按到期月份分类!C262</f>
        <v>0</v>
      </c>
      <c r="D262" s="37">
        <f>日行情按到期月份分类!H262</f>
        <v>0.1867360735107213</v>
      </c>
      <c r="E262" s="37">
        <f>IFERROR(VLOOKUP(B262,yesterday!$A$12:$G$2950,7,FALSE),0)</f>
        <v>0</v>
      </c>
      <c r="F262" t="e">
        <f t="shared" si="168"/>
        <v>#N/A</v>
      </c>
      <c r="G262" t="e">
        <f t="shared" si="169"/>
        <v>#N/A</v>
      </c>
      <c r="H262" t="e">
        <f t="shared" si="170"/>
        <v>#N/A</v>
      </c>
      <c r="I262" t="e">
        <f t="shared" si="171"/>
        <v>#N/A</v>
      </c>
      <c r="J262" t="e">
        <f t="shared" si="172"/>
        <v>#N/A</v>
      </c>
      <c r="K262" t="e">
        <f t="shared" si="173"/>
        <v>#N/A</v>
      </c>
      <c r="L262" t="e">
        <f t="shared" si="174"/>
        <v>#N/A</v>
      </c>
      <c r="M262" t="e">
        <f t="shared" si="175"/>
        <v>#N/A</v>
      </c>
      <c r="N262" t="e">
        <f t="shared" si="176"/>
        <v>#N/A</v>
      </c>
      <c r="O262" t="e">
        <f t="shared" si="177"/>
        <v>#N/A</v>
      </c>
      <c r="P262" t="e">
        <f t="shared" si="178"/>
        <v>#N/A</v>
      </c>
      <c r="Q262" t="e">
        <f t="shared" si="179"/>
        <v>#N/A</v>
      </c>
      <c r="R262" t="e">
        <f t="shared" si="180"/>
        <v>#N/A</v>
      </c>
      <c r="S262" t="e">
        <f t="shared" si="181"/>
        <v>#N/A</v>
      </c>
      <c r="T262" t="e">
        <f t="shared" si="182"/>
        <v>#N/A</v>
      </c>
      <c r="U262" t="e">
        <f t="shared" si="183"/>
        <v>#N/A</v>
      </c>
      <c r="V262" t="e">
        <f t="shared" si="184"/>
        <v>#N/A</v>
      </c>
      <c r="W262" t="e">
        <f t="shared" si="185"/>
        <v>#N/A</v>
      </c>
      <c r="X262" t="e">
        <f t="shared" si="186"/>
        <v>#N/A</v>
      </c>
      <c r="Y262" t="e">
        <f t="shared" si="187"/>
        <v>#N/A</v>
      </c>
      <c r="Z262" t="e">
        <f t="shared" si="188"/>
        <v>#N/A</v>
      </c>
      <c r="AA262" t="e">
        <f t="shared" si="189"/>
        <v>#N/A</v>
      </c>
      <c r="AB262" t="e">
        <f t="shared" si="190"/>
        <v>#N/A</v>
      </c>
      <c r="AC262" t="e">
        <f t="shared" si="191"/>
        <v>#N/A</v>
      </c>
      <c r="AD262" t="e">
        <f t="shared" si="192"/>
        <v>#N/A</v>
      </c>
      <c r="AE262" t="e">
        <f t="shared" si="193"/>
        <v>#N/A</v>
      </c>
      <c r="AF262" t="e">
        <f t="shared" si="194"/>
        <v>#N/A</v>
      </c>
      <c r="AG262" t="e">
        <f t="shared" si="195"/>
        <v>#N/A</v>
      </c>
      <c r="AH262" t="e">
        <f t="shared" si="196"/>
        <v>#N/A</v>
      </c>
      <c r="AI262" t="e">
        <f t="shared" si="197"/>
        <v>#N/A</v>
      </c>
      <c r="AJ262" t="e">
        <f t="shared" si="198"/>
        <v>#N/A</v>
      </c>
      <c r="AK262" t="e">
        <f t="shared" si="199"/>
        <v>#N/A</v>
      </c>
      <c r="AL262" t="e">
        <f t="shared" si="200"/>
        <v>#N/A</v>
      </c>
      <c r="AM262" t="e">
        <f t="shared" si="201"/>
        <v>#N/A</v>
      </c>
      <c r="AN262" t="e">
        <f t="shared" si="202"/>
        <v>#N/A</v>
      </c>
      <c r="AO262" t="e">
        <f t="shared" si="203"/>
        <v>#N/A</v>
      </c>
      <c r="AP262" t="e">
        <f t="shared" si="204"/>
        <v>#N/A</v>
      </c>
      <c r="AQ262" t="e">
        <f t="shared" si="205"/>
        <v>#N/A</v>
      </c>
      <c r="AR262" t="e">
        <f t="shared" si="206"/>
        <v>#N/A</v>
      </c>
      <c r="AS262" t="e">
        <f t="shared" si="207"/>
        <v>#N/A</v>
      </c>
      <c r="AT262" t="e">
        <f t="shared" si="208"/>
        <v>#N/A</v>
      </c>
      <c r="AU262" t="e">
        <f t="shared" si="209"/>
        <v>#N/A</v>
      </c>
    </row>
    <row r="263" spans="1:47" x14ac:dyDescent="0.3">
      <c r="A263" s="37" t="str">
        <f>日行情按到期月份分类!A263</f>
        <v/>
      </c>
      <c r="B263" s="37">
        <f>日行情按到期月份分类!B263</f>
        <v>0</v>
      </c>
      <c r="C263" s="37">
        <f>日行情按到期月份分类!C263</f>
        <v>0</v>
      </c>
      <c r="D263" s="37">
        <f>日行情按到期月份分类!H263</f>
        <v>0.1878409322464466</v>
      </c>
      <c r="E263" s="37">
        <f>IFERROR(VLOOKUP(B263,yesterday!$A$12:$G$2950,7,FALSE),0)</f>
        <v>0</v>
      </c>
      <c r="F263" t="e">
        <f t="shared" si="168"/>
        <v>#N/A</v>
      </c>
      <c r="G263" t="e">
        <f t="shared" si="169"/>
        <v>#N/A</v>
      </c>
      <c r="H263" t="e">
        <f t="shared" si="170"/>
        <v>#N/A</v>
      </c>
      <c r="I263" t="e">
        <f t="shared" si="171"/>
        <v>#N/A</v>
      </c>
      <c r="J263" t="e">
        <f t="shared" si="172"/>
        <v>#N/A</v>
      </c>
      <c r="K263" t="e">
        <f t="shared" si="173"/>
        <v>#N/A</v>
      </c>
      <c r="L263" t="e">
        <f t="shared" si="174"/>
        <v>#N/A</v>
      </c>
      <c r="M263" t="e">
        <f t="shared" si="175"/>
        <v>#N/A</v>
      </c>
      <c r="N263" t="e">
        <f t="shared" si="176"/>
        <v>#N/A</v>
      </c>
      <c r="O263" t="e">
        <f t="shared" si="177"/>
        <v>#N/A</v>
      </c>
      <c r="P263" t="e">
        <f t="shared" si="178"/>
        <v>#N/A</v>
      </c>
      <c r="Q263" t="e">
        <f t="shared" si="179"/>
        <v>#N/A</v>
      </c>
      <c r="R263" t="e">
        <f t="shared" si="180"/>
        <v>#N/A</v>
      </c>
      <c r="S263" t="e">
        <f t="shared" si="181"/>
        <v>#N/A</v>
      </c>
      <c r="T263" t="e">
        <f t="shared" si="182"/>
        <v>#N/A</v>
      </c>
      <c r="U263" t="e">
        <f t="shared" si="183"/>
        <v>#N/A</v>
      </c>
      <c r="V263" t="e">
        <f t="shared" si="184"/>
        <v>#N/A</v>
      </c>
      <c r="W263" t="e">
        <f t="shared" si="185"/>
        <v>#N/A</v>
      </c>
      <c r="X263" t="e">
        <f t="shared" si="186"/>
        <v>#N/A</v>
      </c>
      <c r="Y263" t="e">
        <f t="shared" si="187"/>
        <v>#N/A</v>
      </c>
      <c r="Z263" t="e">
        <f t="shared" si="188"/>
        <v>#N/A</v>
      </c>
      <c r="AA263" t="e">
        <f t="shared" si="189"/>
        <v>#N/A</v>
      </c>
      <c r="AB263" t="e">
        <f t="shared" si="190"/>
        <v>#N/A</v>
      </c>
      <c r="AC263" t="e">
        <f t="shared" si="191"/>
        <v>#N/A</v>
      </c>
      <c r="AD263" t="e">
        <f t="shared" si="192"/>
        <v>#N/A</v>
      </c>
      <c r="AE263" t="e">
        <f t="shared" si="193"/>
        <v>#N/A</v>
      </c>
      <c r="AF263" t="e">
        <f t="shared" si="194"/>
        <v>#N/A</v>
      </c>
      <c r="AG263" t="e">
        <f t="shared" si="195"/>
        <v>#N/A</v>
      </c>
      <c r="AH263" t="e">
        <f t="shared" si="196"/>
        <v>#N/A</v>
      </c>
      <c r="AI263" t="e">
        <f t="shared" si="197"/>
        <v>#N/A</v>
      </c>
      <c r="AJ263" t="e">
        <f t="shared" si="198"/>
        <v>#N/A</v>
      </c>
      <c r="AK263" t="e">
        <f t="shared" si="199"/>
        <v>#N/A</v>
      </c>
      <c r="AL263" t="e">
        <f t="shared" si="200"/>
        <v>#N/A</v>
      </c>
      <c r="AM263" t="e">
        <f t="shared" si="201"/>
        <v>#N/A</v>
      </c>
      <c r="AN263" t="e">
        <f t="shared" si="202"/>
        <v>#N/A</v>
      </c>
      <c r="AO263" t="e">
        <f t="shared" si="203"/>
        <v>#N/A</v>
      </c>
      <c r="AP263" t="e">
        <f t="shared" si="204"/>
        <v>#N/A</v>
      </c>
      <c r="AQ263" t="e">
        <f t="shared" si="205"/>
        <v>#N/A</v>
      </c>
      <c r="AR263" t="e">
        <f t="shared" si="206"/>
        <v>#N/A</v>
      </c>
      <c r="AS263" t="e">
        <f t="shared" si="207"/>
        <v>#N/A</v>
      </c>
      <c r="AT263" t="e">
        <f t="shared" si="208"/>
        <v>#N/A</v>
      </c>
      <c r="AU263" t="e">
        <f t="shared" si="209"/>
        <v>#N/A</v>
      </c>
    </row>
    <row r="264" spans="1:47" x14ac:dyDescent="0.3">
      <c r="A264" s="37" t="str">
        <f>日行情按到期月份分类!A264</f>
        <v/>
      </c>
      <c r="B264" s="37">
        <f>日行情按到期月份分类!B264</f>
        <v>0</v>
      </c>
      <c r="C264" s="37">
        <f>日行情按到期月份分类!C264</f>
        <v>0</v>
      </c>
      <c r="D264" s="37">
        <f>日行情按到期月份分类!H264</f>
        <v>0.15498356652744111</v>
      </c>
      <c r="E264" s="37">
        <f>IFERROR(VLOOKUP(B264,yesterday!$A$12:$G$2950,7,FALSE),0)</f>
        <v>0</v>
      </c>
      <c r="F264" t="e">
        <f t="shared" si="168"/>
        <v>#N/A</v>
      </c>
      <c r="G264" t="e">
        <f t="shared" si="169"/>
        <v>#N/A</v>
      </c>
      <c r="H264" t="e">
        <f t="shared" si="170"/>
        <v>#N/A</v>
      </c>
      <c r="I264" t="e">
        <f t="shared" si="171"/>
        <v>#N/A</v>
      </c>
      <c r="J264" t="e">
        <f t="shared" si="172"/>
        <v>#N/A</v>
      </c>
      <c r="K264" t="e">
        <f t="shared" si="173"/>
        <v>#N/A</v>
      </c>
      <c r="L264" t="e">
        <f t="shared" si="174"/>
        <v>#N/A</v>
      </c>
      <c r="M264" t="e">
        <f t="shared" si="175"/>
        <v>#N/A</v>
      </c>
      <c r="N264" t="e">
        <f t="shared" si="176"/>
        <v>#N/A</v>
      </c>
      <c r="O264" t="e">
        <f t="shared" si="177"/>
        <v>#N/A</v>
      </c>
      <c r="P264" t="e">
        <f t="shared" si="178"/>
        <v>#N/A</v>
      </c>
      <c r="Q264" t="e">
        <f t="shared" si="179"/>
        <v>#N/A</v>
      </c>
      <c r="R264" t="e">
        <f t="shared" si="180"/>
        <v>#N/A</v>
      </c>
      <c r="S264" t="e">
        <f t="shared" si="181"/>
        <v>#N/A</v>
      </c>
      <c r="T264" t="e">
        <f t="shared" si="182"/>
        <v>#N/A</v>
      </c>
      <c r="U264" t="e">
        <f t="shared" si="183"/>
        <v>#N/A</v>
      </c>
      <c r="V264" t="e">
        <f t="shared" si="184"/>
        <v>#N/A</v>
      </c>
      <c r="W264" t="e">
        <f t="shared" si="185"/>
        <v>#N/A</v>
      </c>
      <c r="X264" t="e">
        <f t="shared" si="186"/>
        <v>#N/A</v>
      </c>
      <c r="Y264" t="e">
        <f t="shared" si="187"/>
        <v>#N/A</v>
      </c>
      <c r="Z264" t="e">
        <f t="shared" si="188"/>
        <v>#N/A</v>
      </c>
      <c r="AA264" t="e">
        <f t="shared" si="189"/>
        <v>#N/A</v>
      </c>
      <c r="AB264" t="e">
        <f t="shared" si="190"/>
        <v>#N/A</v>
      </c>
      <c r="AC264" t="e">
        <f t="shared" si="191"/>
        <v>#N/A</v>
      </c>
      <c r="AD264" t="e">
        <f t="shared" si="192"/>
        <v>#N/A</v>
      </c>
      <c r="AE264" t="e">
        <f t="shared" si="193"/>
        <v>#N/A</v>
      </c>
      <c r="AF264" t="e">
        <f t="shared" si="194"/>
        <v>#N/A</v>
      </c>
      <c r="AG264" t="e">
        <f t="shared" si="195"/>
        <v>#N/A</v>
      </c>
      <c r="AH264" t="e">
        <f t="shared" si="196"/>
        <v>#N/A</v>
      </c>
      <c r="AI264" t="e">
        <f t="shared" si="197"/>
        <v>#N/A</v>
      </c>
      <c r="AJ264" t="e">
        <f t="shared" si="198"/>
        <v>#N/A</v>
      </c>
      <c r="AK264" t="e">
        <f t="shared" si="199"/>
        <v>#N/A</v>
      </c>
      <c r="AL264" t="e">
        <f t="shared" si="200"/>
        <v>#N/A</v>
      </c>
      <c r="AM264" t="e">
        <f t="shared" si="201"/>
        <v>#N/A</v>
      </c>
      <c r="AN264" t="e">
        <f t="shared" si="202"/>
        <v>#N/A</v>
      </c>
      <c r="AO264" t="e">
        <f t="shared" si="203"/>
        <v>#N/A</v>
      </c>
      <c r="AP264" t="e">
        <f t="shared" si="204"/>
        <v>#N/A</v>
      </c>
      <c r="AQ264" t="e">
        <f t="shared" si="205"/>
        <v>#N/A</v>
      </c>
      <c r="AR264" t="e">
        <f t="shared" si="206"/>
        <v>#N/A</v>
      </c>
      <c r="AS264" t="e">
        <f t="shared" si="207"/>
        <v>#N/A</v>
      </c>
      <c r="AT264" t="e">
        <f t="shared" si="208"/>
        <v>#N/A</v>
      </c>
      <c r="AU264" t="e">
        <f t="shared" si="209"/>
        <v>#N/A</v>
      </c>
    </row>
    <row r="265" spans="1:47" x14ac:dyDescent="0.3">
      <c r="A265" s="37" t="str">
        <f>日行情按到期月份分类!A265</f>
        <v/>
      </c>
      <c r="B265" s="37">
        <f>日行情按到期月份分类!B265</f>
        <v>0</v>
      </c>
      <c r="C265" s="37">
        <f>日行情按到期月份分类!C265</f>
        <v>0</v>
      </c>
      <c r="D265" s="37">
        <f>日行情按到期月份分类!H265</f>
        <v>0.14695570521324869</v>
      </c>
      <c r="E265" s="37">
        <f>IFERROR(VLOOKUP(B265,yesterday!$A$12:$G$2950,7,FALSE),0)</f>
        <v>0</v>
      </c>
      <c r="F265" t="e">
        <f t="shared" si="168"/>
        <v>#N/A</v>
      </c>
      <c r="G265" t="e">
        <f t="shared" si="169"/>
        <v>#N/A</v>
      </c>
      <c r="H265" t="e">
        <f t="shared" si="170"/>
        <v>#N/A</v>
      </c>
      <c r="I265" t="e">
        <f t="shared" si="171"/>
        <v>#N/A</v>
      </c>
      <c r="J265" t="e">
        <f t="shared" si="172"/>
        <v>#N/A</v>
      </c>
      <c r="K265" t="e">
        <f t="shared" si="173"/>
        <v>#N/A</v>
      </c>
      <c r="L265" t="e">
        <f t="shared" si="174"/>
        <v>#N/A</v>
      </c>
      <c r="M265" t="e">
        <f t="shared" si="175"/>
        <v>#N/A</v>
      </c>
      <c r="N265" t="e">
        <f t="shared" si="176"/>
        <v>#N/A</v>
      </c>
      <c r="O265" t="e">
        <f t="shared" si="177"/>
        <v>#N/A</v>
      </c>
      <c r="P265" t="e">
        <f t="shared" si="178"/>
        <v>#N/A</v>
      </c>
      <c r="Q265" t="e">
        <f t="shared" si="179"/>
        <v>#N/A</v>
      </c>
      <c r="R265" t="e">
        <f t="shared" si="180"/>
        <v>#N/A</v>
      </c>
      <c r="S265" t="e">
        <f t="shared" si="181"/>
        <v>#N/A</v>
      </c>
      <c r="T265" t="e">
        <f t="shared" si="182"/>
        <v>#N/A</v>
      </c>
      <c r="U265" t="e">
        <f t="shared" si="183"/>
        <v>#N/A</v>
      </c>
      <c r="V265" t="e">
        <f t="shared" si="184"/>
        <v>#N/A</v>
      </c>
      <c r="W265" t="e">
        <f t="shared" si="185"/>
        <v>#N/A</v>
      </c>
      <c r="X265" t="e">
        <f t="shared" si="186"/>
        <v>#N/A</v>
      </c>
      <c r="Y265" t="e">
        <f t="shared" si="187"/>
        <v>#N/A</v>
      </c>
      <c r="Z265" t="e">
        <f t="shared" si="188"/>
        <v>#N/A</v>
      </c>
      <c r="AA265" t="e">
        <f t="shared" si="189"/>
        <v>#N/A</v>
      </c>
      <c r="AB265" t="e">
        <f t="shared" si="190"/>
        <v>#N/A</v>
      </c>
      <c r="AC265" t="e">
        <f t="shared" si="191"/>
        <v>#N/A</v>
      </c>
      <c r="AD265" t="e">
        <f t="shared" si="192"/>
        <v>#N/A</v>
      </c>
      <c r="AE265" t="e">
        <f t="shared" si="193"/>
        <v>#N/A</v>
      </c>
      <c r="AF265" t="e">
        <f t="shared" si="194"/>
        <v>#N/A</v>
      </c>
      <c r="AG265" t="e">
        <f t="shared" si="195"/>
        <v>#N/A</v>
      </c>
      <c r="AH265" t="e">
        <f t="shared" si="196"/>
        <v>#N/A</v>
      </c>
      <c r="AI265" t="e">
        <f t="shared" si="197"/>
        <v>#N/A</v>
      </c>
      <c r="AJ265" t="e">
        <f t="shared" si="198"/>
        <v>#N/A</v>
      </c>
      <c r="AK265" t="e">
        <f t="shared" si="199"/>
        <v>#N/A</v>
      </c>
      <c r="AL265" t="e">
        <f t="shared" si="200"/>
        <v>#N/A</v>
      </c>
      <c r="AM265" t="e">
        <f t="shared" si="201"/>
        <v>#N/A</v>
      </c>
      <c r="AN265" t="e">
        <f t="shared" si="202"/>
        <v>#N/A</v>
      </c>
      <c r="AO265" t="e">
        <f t="shared" si="203"/>
        <v>#N/A</v>
      </c>
      <c r="AP265" t="e">
        <f t="shared" si="204"/>
        <v>#N/A</v>
      </c>
      <c r="AQ265" t="e">
        <f t="shared" si="205"/>
        <v>#N/A</v>
      </c>
      <c r="AR265" t="e">
        <f t="shared" si="206"/>
        <v>#N/A</v>
      </c>
      <c r="AS265" t="e">
        <f t="shared" si="207"/>
        <v>#N/A</v>
      </c>
      <c r="AT265" t="e">
        <f t="shared" si="208"/>
        <v>#N/A</v>
      </c>
      <c r="AU265" t="e">
        <f t="shared" si="209"/>
        <v>#N/A</v>
      </c>
    </row>
    <row r="266" spans="1:47" x14ac:dyDescent="0.3">
      <c r="A266" s="37" t="str">
        <f>日行情按到期月份分类!A266</f>
        <v/>
      </c>
      <c r="B266" s="37">
        <f>日行情按到期月份分类!B266</f>
        <v>0</v>
      </c>
      <c r="C266" s="37">
        <f>日行情按到期月份分类!C266</f>
        <v>0</v>
      </c>
      <c r="D266" s="37">
        <f>日行情按到期月份分类!H266</f>
        <v>0.12536984766565262</v>
      </c>
      <c r="E266" s="37">
        <f>IFERROR(VLOOKUP(B266,yesterday!$A$12:$G$2950,7,FALSE),0)</f>
        <v>0</v>
      </c>
      <c r="F266" t="e">
        <f t="shared" si="168"/>
        <v>#N/A</v>
      </c>
      <c r="G266" t="e">
        <f t="shared" si="169"/>
        <v>#N/A</v>
      </c>
      <c r="H266" t="e">
        <f t="shared" si="170"/>
        <v>#N/A</v>
      </c>
      <c r="I266" t="e">
        <f t="shared" si="171"/>
        <v>#N/A</v>
      </c>
      <c r="J266" t="e">
        <f t="shared" si="172"/>
        <v>#N/A</v>
      </c>
      <c r="K266" t="e">
        <f t="shared" si="173"/>
        <v>#N/A</v>
      </c>
      <c r="L266" t="e">
        <f t="shared" si="174"/>
        <v>#N/A</v>
      </c>
      <c r="M266" t="e">
        <f t="shared" si="175"/>
        <v>#N/A</v>
      </c>
      <c r="N266" t="e">
        <f t="shared" si="176"/>
        <v>#N/A</v>
      </c>
      <c r="O266" t="e">
        <f t="shared" si="177"/>
        <v>#N/A</v>
      </c>
      <c r="P266" t="e">
        <f t="shared" si="178"/>
        <v>#N/A</v>
      </c>
      <c r="Q266" t="e">
        <f t="shared" si="179"/>
        <v>#N/A</v>
      </c>
      <c r="R266" t="e">
        <f t="shared" si="180"/>
        <v>#N/A</v>
      </c>
      <c r="S266" t="e">
        <f t="shared" si="181"/>
        <v>#N/A</v>
      </c>
      <c r="T266" t="e">
        <f t="shared" si="182"/>
        <v>#N/A</v>
      </c>
      <c r="U266" t="e">
        <f t="shared" si="183"/>
        <v>#N/A</v>
      </c>
      <c r="V266" t="e">
        <f t="shared" si="184"/>
        <v>#N/A</v>
      </c>
      <c r="W266" t="e">
        <f t="shared" si="185"/>
        <v>#N/A</v>
      </c>
      <c r="X266" t="e">
        <f t="shared" si="186"/>
        <v>#N/A</v>
      </c>
      <c r="Y266" t="e">
        <f t="shared" si="187"/>
        <v>#N/A</v>
      </c>
      <c r="Z266" t="e">
        <f t="shared" si="188"/>
        <v>#N/A</v>
      </c>
      <c r="AA266" t="e">
        <f t="shared" si="189"/>
        <v>#N/A</v>
      </c>
      <c r="AB266" t="e">
        <f t="shared" si="190"/>
        <v>#N/A</v>
      </c>
      <c r="AC266" t="e">
        <f t="shared" si="191"/>
        <v>#N/A</v>
      </c>
      <c r="AD266" t="e">
        <f t="shared" si="192"/>
        <v>#N/A</v>
      </c>
      <c r="AE266" t="e">
        <f t="shared" si="193"/>
        <v>#N/A</v>
      </c>
      <c r="AF266" t="e">
        <f t="shared" si="194"/>
        <v>#N/A</v>
      </c>
      <c r="AG266" t="e">
        <f t="shared" si="195"/>
        <v>#N/A</v>
      </c>
      <c r="AH266" t="e">
        <f t="shared" si="196"/>
        <v>#N/A</v>
      </c>
      <c r="AI266" t="e">
        <f t="shared" si="197"/>
        <v>#N/A</v>
      </c>
      <c r="AJ266" t="e">
        <f t="shared" si="198"/>
        <v>#N/A</v>
      </c>
      <c r="AK266" t="e">
        <f t="shared" si="199"/>
        <v>#N/A</v>
      </c>
      <c r="AL266" t="e">
        <f t="shared" si="200"/>
        <v>#N/A</v>
      </c>
      <c r="AM266" t="e">
        <f t="shared" si="201"/>
        <v>#N/A</v>
      </c>
      <c r="AN266" t="e">
        <f t="shared" si="202"/>
        <v>#N/A</v>
      </c>
      <c r="AO266" t="e">
        <f t="shared" si="203"/>
        <v>#N/A</v>
      </c>
      <c r="AP266" t="e">
        <f t="shared" si="204"/>
        <v>#N/A</v>
      </c>
      <c r="AQ266" t="e">
        <f t="shared" si="205"/>
        <v>#N/A</v>
      </c>
      <c r="AR266" t="e">
        <f t="shared" si="206"/>
        <v>#N/A</v>
      </c>
      <c r="AS266" t="e">
        <f t="shared" si="207"/>
        <v>#N/A</v>
      </c>
      <c r="AT266" t="e">
        <f t="shared" si="208"/>
        <v>#N/A</v>
      </c>
      <c r="AU266" t="e">
        <f t="shared" si="209"/>
        <v>#N/A</v>
      </c>
    </row>
    <row r="267" spans="1:47" x14ac:dyDescent="0.3">
      <c r="A267" s="37" t="str">
        <f>日行情按到期月份分类!A267</f>
        <v/>
      </c>
      <c r="B267" s="37">
        <f>日行情按到期月份分类!B267</f>
        <v>0</v>
      </c>
      <c r="C267" s="37">
        <f>日行情按到期月份分类!C267</f>
        <v>0</v>
      </c>
      <c r="D267" s="37">
        <f>日行情按到期月份分类!H267</f>
        <v>0.12742754387065763</v>
      </c>
      <c r="E267" s="37">
        <f>IFERROR(VLOOKUP(B267,yesterday!$A$12:$G$2950,7,FALSE),0)</f>
        <v>0</v>
      </c>
      <c r="F267" t="e">
        <f t="shared" si="168"/>
        <v>#N/A</v>
      </c>
      <c r="G267" t="e">
        <f t="shared" si="169"/>
        <v>#N/A</v>
      </c>
      <c r="H267" t="e">
        <f t="shared" si="170"/>
        <v>#N/A</v>
      </c>
      <c r="I267" t="e">
        <f t="shared" si="171"/>
        <v>#N/A</v>
      </c>
      <c r="J267" t="e">
        <f t="shared" si="172"/>
        <v>#N/A</v>
      </c>
      <c r="K267" t="e">
        <f t="shared" si="173"/>
        <v>#N/A</v>
      </c>
      <c r="L267" t="e">
        <f t="shared" si="174"/>
        <v>#N/A</v>
      </c>
      <c r="M267" t="e">
        <f t="shared" si="175"/>
        <v>#N/A</v>
      </c>
      <c r="N267" t="e">
        <f t="shared" si="176"/>
        <v>#N/A</v>
      </c>
      <c r="O267" t="e">
        <f t="shared" si="177"/>
        <v>#N/A</v>
      </c>
      <c r="P267" t="e">
        <f t="shared" si="178"/>
        <v>#N/A</v>
      </c>
      <c r="Q267" t="e">
        <f t="shared" si="179"/>
        <v>#N/A</v>
      </c>
      <c r="R267" t="e">
        <f t="shared" si="180"/>
        <v>#N/A</v>
      </c>
      <c r="S267" t="e">
        <f t="shared" si="181"/>
        <v>#N/A</v>
      </c>
      <c r="T267" t="e">
        <f t="shared" si="182"/>
        <v>#N/A</v>
      </c>
      <c r="U267" t="e">
        <f t="shared" si="183"/>
        <v>#N/A</v>
      </c>
      <c r="V267" t="e">
        <f t="shared" si="184"/>
        <v>#N/A</v>
      </c>
      <c r="W267" t="e">
        <f t="shared" si="185"/>
        <v>#N/A</v>
      </c>
      <c r="X267" t="e">
        <f t="shared" si="186"/>
        <v>#N/A</v>
      </c>
      <c r="Y267" t="e">
        <f t="shared" si="187"/>
        <v>#N/A</v>
      </c>
      <c r="Z267" t="e">
        <f t="shared" si="188"/>
        <v>#N/A</v>
      </c>
      <c r="AA267" t="e">
        <f t="shared" si="189"/>
        <v>#N/A</v>
      </c>
      <c r="AB267" t="e">
        <f t="shared" si="190"/>
        <v>#N/A</v>
      </c>
      <c r="AC267" t="e">
        <f t="shared" si="191"/>
        <v>#N/A</v>
      </c>
      <c r="AD267" t="e">
        <f t="shared" si="192"/>
        <v>#N/A</v>
      </c>
      <c r="AE267" t="e">
        <f t="shared" si="193"/>
        <v>#N/A</v>
      </c>
      <c r="AF267" t="e">
        <f t="shared" si="194"/>
        <v>#N/A</v>
      </c>
      <c r="AG267" t="e">
        <f t="shared" si="195"/>
        <v>#N/A</v>
      </c>
      <c r="AH267" t="e">
        <f t="shared" si="196"/>
        <v>#N/A</v>
      </c>
      <c r="AI267" t="e">
        <f t="shared" si="197"/>
        <v>#N/A</v>
      </c>
      <c r="AJ267" t="e">
        <f t="shared" si="198"/>
        <v>#N/A</v>
      </c>
      <c r="AK267" t="e">
        <f t="shared" si="199"/>
        <v>#N/A</v>
      </c>
      <c r="AL267" t="e">
        <f t="shared" si="200"/>
        <v>#N/A</v>
      </c>
      <c r="AM267" t="e">
        <f t="shared" si="201"/>
        <v>#N/A</v>
      </c>
      <c r="AN267" t="e">
        <f t="shared" si="202"/>
        <v>#N/A</v>
      </c>
      <c r="AO267" t="e">
        <f t="shared" si="203"/>
        <v>#N/A</v>
      </c>
      <c r="AP267" t="e">
        <f t="shared" si="204"/>
        <v>#N/A</v>
      </c>
      <c r="AQ267" t="e">
        <f t="shared" si="205"/>
        <v>#N/A</v>
      </c>
      <c r="AR267" t="e">
        <f t="shared" si="206"/>
        <v>#N/A</v>
      </c>
      <c r="AS267" t="e">
        <f t="shared" si="207"/>
        <v>#N/A</v>
      </c>
      <c r="AT267" t="e">
        <f t="shared" si="208"/>
        <v>#N/A</v>
      </c>
      <c r="AU267" t="e">
        <f t="shared" si="209"/>
        <v>#N/A</v>
      </c>
    </row>
    <row r="268" spans="1:47" x14ac:dyDescent="0.3">
      <c r="A268" s="37" t="str">
        <f>日行情按到期月份分类!A268</f>
        <v/>
      </c>
      <c r="B268" s="37">
        <f>日行情按到期月份分类!B268</f>
        <v>0</v>
      </c>
      <c r="C268" s="37">
        <f>日行情按到期月份分类!C268</f>
        <v>0</v>
      </c>
      <c r="D268" s="37">
        <f>日行情按到期月份分类!H268</f>
        <v>0.12823592984445392</v>
      </c>
      <c r="E268" s="37">
        <f>IFERROR(VLOOKUP(B268,yesterday!$A$12:$G$2950,7,FALSE),0)</f>
        <v>0</v>
      </c>
      <c r="F268" t="e">
        <f t="shared" si="168"/>
        <v>#N/A</v>
      </c>
      <c r="G268" t="e">
        <f t="shared" si="169"/>
        <v>#N/A</v>
      </c>
      <c r="H268" t="e">
        <f t="shared" si="170"/>
        <v>#N/A</v>
      </c>
      <c r="I268" t="e">
        <f t="shared" si="171"/>
        <v>#N/A</v>
      </c>
      <c r="J268" t="e">
        <f t="shared" si="172"/>
        <v>#N/A</v>
      </c>
      <c r="K268" t="e">
        <f t="shared" si="173"/>
        <v>#N/A</v>
      </c>
      <c r="L268" t="e">
        <f t="shared" si="174"/>
        <v>#N/A</v>
      </c>
      <c r="M268" t="e">
        <f t="shared" si="175"/>
        <v>#N/A</v>
      </c>
      <c r="N268" t="e">
        <f t="shared" si="176"/>
        <v>#N/A</v>
      </c>
      <c r="O268" t="e">
        <f t="shared" si="177"/>
        <v>#N/A</v>
      </c>
      <c r="P268" t="e">
        <f t="shared" si="178"/>
        <v>#N/A</v>
      </c>
      <c r="Q268" t="e">
        <f t="shared" si="179"/>
        <v>#N/A</v>
      </c>
      <c r="R268" t="e">
        <f t="shared" si="180"/>
        <v>#N/A</v>
      </c>
      <c r="S268" t="e">
        <f t="shared" si="181"/>
        <v>#N/A</v>
      </c>
      <c r="T268" t="e">
        <f t="shared" si="182"/>
        <v>#N/A</v>
      </c>
      <c r="U268" t="e">
        <f t="shared" si="183"/>
        <v>#N/A</v>
      </c>
      <c r="V268" t="e">
        <f t="shared" si="184"/>
        <v>#N/A</v>
      </c>
      <c r="W268" t="e">
        <f t="shared" si="185"/>
        <v>#N/A</v>
      </c>
      <c r="X268" t="e">
        <f t="shared" si="186"/>
        <v>#N/A</v>
      </c>
      <c r="Y268" t="e">
        <f t="shared" si="187"/>
        <v>#N/A</v>
      </c>
      <c r="Z268" t="e">
        <f t="shared" si="188"/>
        <v>#N/A</v>
      </c>
      <c r="AA268" t="e">
        <f t="shared" si="189"/>
        <v>#N/A</v>
      </c>
      <c r="AB268" t="e">
        <f t="shared" si="190"/>
        <v>#N/A</v>
      </c>
      <c r="AC268" t="e">
        <f t="shared" si="191"/>
        <v>#N/A</v>
      </c>
      <c r="AD268" t="e">
        <f t="shared" si="192"/>
        <v>#N/A</v>
      </c>
      <c r="AE268" t="e">
        <f t="shared" si="193"/>
        <v>#N/A</v>
      </c>
      <c r="AF268" t="e">
        <f t="shared" si="194"/>
        <v>#N/A</v>
      </c>
      <c r="AG268" t="e">
        <f t="shared" si="195"/>
        <v>#N/A</v>
      </c>
      <c r="AH268" t="e">
        <f t="shared" si="196"/>
        <v>#N/A</v>
      </c>
      <c r="AI268" t="e">
        <f t="shared" si="197"/>
        <v>#N/A</v>
      </c>
      <c r="AJ268" t="e">
        <f t="shared" si="198"/>
        <v>#N/A</v>
      </c>
      <c r="AK268" t="e">
        <f t="shared" si="199"/>
        <v>#N/A</v>
      </c>
      <c r="AL268" t="e">
        <f t="shared" si="200"/>
        <v>#N/A</v>
      </c>
      <c r="AM268" t="e">
        <f t="shared" si="201"/>
        <v>#N/A</v>
      </c>
      <c r="AN268" t="e">
        <f t="shared" si="202"/>
        <v>#N/A</v>
      </c>
      <c r="AO268" t="e">
        <f t="shared" si="203"/>
        <v>#N/A</v>
      </c>
      <c r="AP268" t="e">
        <f t="shared" si="204"/>
        <v>#N/A</v>
      </c>
      <c r="AQ268" t="e">
        <f t="shared" si="205"/>
        <v>#N/A</v>
      </c>
      <c r="AR268" t="e">
        <f t="shared" si="206"/>
        <v>#N/A</v>
      </c>
      <c r="AS268" t="e">
        <f t="shared" si="207"/>
        <v>#N/A</v>
      </c>
      <c r="AT268" t="e">
        <f t="shared" si="208"/>
        <v>#N/A</v>
      </c>
      <c r="AU268" t="e">
        <f t="shared" si="209"/>
        <v>#N/A</v>
      </c>
    </row>
    <row r="269" spans="1:47" x14ac:dyDescent="0.3">
      <c r="A269" s="37" t="str">
        <f>日行情按到期月份分类!A269</f>
        <v/>
      </c>
      <c r="B269" s="37">
        <f>日行情按到期月份分类!B269</f>
        <v>0</v>
      </c>
      <c r="C269" s="37">
        <f>日行情按到期月份分类!C269</f>
        <v>0</v>
      </c>
      <c r="D269" s="37">
        <f>日行情按到期月份分类!H269</f>
        <v>0.1293418316588551</v>
      </c>
      <c r="E269" s="37">
        <f>IFERROR(VLOOKUP(B269,yesterday!$A$12:$G$2950,7,FALSE),0)</f>
        <v>0</v>
      </c>
      <c r="F269" t="e">
        <f t="shared" si="168"/>
        <v>#N/A</v>
      </c>
      <c r="G269" t="e">
        <f t="shared" si="169"/>
        <v>#N/A</v>
      </c>
      <c r="H269" t="e">
        <f t="shared" si="170"/>
        <v>#N/A</v>
      </c>
      <c r="I269" t="e">
        <f t="shared" si="171"/>
        <v>#N/A</v>
      </c>
      <c r="J269" t="e">
        <f t="shared" si="172"/>
        <v>#N/A</v>
      </c>
      <c r="K269" t="e">
        <f t="shared" si="173"/>
        <v>#N/A</v>
      </c>
      <c r="L269" t="e">
        <f t="shared" si="174"/>
        <v>#N/A</v>
      </c>
      <c r="M269" t="e">
        <f t="shared" si="175"/>
        <v>#N/A</v>
      </c>
      <c r="N269" t="e">
        <f t="shared" si="176"/>
        <v>#N/A</v>
      </c>
      <c r="O269" t="e">
        <f t="shared" si="177"/>
        <v>#N/A</v>
      </c>
      <c r="P269" t="e">
        <f t="shared" si="178"/>
        <v>#N/A</v>
      </c>
      <c r="Q269" t="e">
        <f t="shared" si="179"/>
        <v>#N/A</v>
      </c>
      <c r="R269" t="e">
        <f t="shared" si="180"/>
        <v>#N/A</v>
      </c>
      <c r="S269" t="e">
        <f t="shared" si="181"/>
        <v>#N/A</v>
      </c>
      <c r="T269" t="e">
        <f t="shared" si="182"/>
        <v>#N/A</v>
      </c>
      <c r="U269" t="e">
        <f t="shared" si="183"/>
        <v>#N/A</v>
      </c>
      <c r="V269" t="e">
        <f t="shared" si="184"/>
        <v>#N/A</v>
      </c>
      <c r="W269" t="e">
        <f t="shared" si="185"/>
        <v>#N/A</v>
      </c>
      <c r="X269" t="e">
        <f t="shared" si="186"/>
        <v>#N/A</v>
      </c>
      <c r="Y269" t="e">
        <f t="shared" si="187"/>
        <v>#N/A</v>
      </c>
      <c r="Z269" t="e">
        <f t="shared" si="188"/>
        <v>#N/A</v>
      </c>
      <c r="AA269" t="e">
        <f t="shared" si="189"/>
        <v>#N/A</v>
      </c>
      <c r="AB269" t="e">
        <f t="shared" si="190"/>
        <v>#N/A</v>
      </c>
      <c r="AC269" t="e">
        <f t="shared" si="191"/>
        <v>#N/A</v>
      </c>
      <c r="AD269" t="e">
        <f t="shared" si="192"/>
        <v>#N/A</v>
      </c>
      <c r="AE269" t="e">
        <f t="shared" si="193"/>
        <v>#N/A</v>
      </c>
      <c r="AF269" t="e">
        <f t="shared" si="194"/>
        <v>#N/A</v>
      </c>
      <c r="AG269" t="e">
        <f t="shared" si="195"/>
        <v>#N/A</v>
      </c>
      <c r="AH269" t="e">
        <f t="shared" si="196"/>
        <v>#N/A</v>
      </c>
      <c r="AI269" t="e">
        <f t="shared" si="197"/>
        <v>#N/A</v>
      </c>
      <c r="AJ269" t="e">
        <f t="shared" si="198"/>
        <v>#N/A</v>
      </c>
      <c r="AK269" t="e">
        <f t="shared" si="199"/>
        <v>#N/A</v>
      </c>
      <c r="AL269" t="e">
        <f t="shared" si="200"/>
        <v>#N/A</v>
      </c>
      <c r="AM269" t="e">
        <f t="shared" si="201"/>
        <v>#N/A</v>
      </c>
      <c r="AN269" t="e">
        <f t="shared" si="202"/>
        <v>#N/A</v>
      </c>
      <c r="AO269" t="e">
        <f t="shared" si="203"/>
        <v>#N/A</v>
      </c>
      <c r="AP269" t="e">
        <f t="shared" si="204"/>
        <v>#N/A</v>
      </c>
      <c r="AQ269" t="e">
        <f t="shared" si="205"/>
        <v>#N/A</v>
      </c>
      <c r="AR269" t="e">
        <f t="shared" si="206"/>
        <v>#N/A</v>
      </c>
      <c r="AS269" t="e">
        <f t="shared" si="207"/>
        <v>#N/A</v>
      </c>
      <c r="AT269" t="e">
        <f t="shared" si="208"/>
        <v>#N/A</v>
      </c>
      <c r="AU269" t="e">
        <f t="shared" si="209"/>
        <v>#N/A</v>
      </c>
    </row>
    <row r="270" spans="1:47" x14ac:dyDescent="0.3">
      <c r="A270" s="37" t="str">
        <f>日行情按到期月份分类!A270</f>
        <v/>
      </c>
      <c r="B270" s="37">
        <f>日行情按到期月份分类!B270</f>
        <v>0</v>
      </c>
      <c r="C270" s="37">
        <f>日行情按到期月份分类!C270</f>
        <v>0</v>
      </c>
      <c r="D270" s="37">
        <f>日行情按到期月份分类!H270</f>
        <v>0.13018773866273464</v>
      </c>
      <c r="E270" s="37">
        <f>IFERROR(VLOOKUP(B270,yesterday!$A$12:$G$2950,7,FALSE),0)</f>
        <v>0</v>
      </c>
      <c r="F270" t="e">
        <f t="shared" si="168"/>
        <v>#N/A</v>
      </c>
      <c r="G270" t="e">
        <f t="shared" si="169"/>
        <v>#N/A</v>
      </c>
      <c r="H270" t="e">
        <f t="shared" si="170"/>
        <v>#N/A</v>
      </c>
      <c r="I270" t="e">
        <f t="shared" si="171"/>
        <v>#N/A</v>
      </c>
      <c r="J270" t="e">
        <f t="shared" si="172"/>
        <v>#N/A</v>
      </c>
      <c r="K270" t="e">
        <f t="shared" si="173"/>
        <v>#N/A</v>
      </c>
      <c r="L270" t="e">
        <f t="shared" si="174"/>
        <v>#N/A</v>
      </c>
      <c r="M270" t="e">
        <f t="shared" si="175"/>
        <v>#N/A</v>
      </c>
      <c r="N270" t="e">
        <f t="shared" si="176"/>
        <v>#N/A</v>
      </c>
      <c r="O270" t="e">
        <f t="shared" si="177"/>
        <v>#N/A</v>
      </c>
      <c r="P270" t="e">
        <f t="shared" si="178"/>
        <v>#N/A</v>
      </c>
      <c r="Q270" t="e">
        <f t="shared" si="179"/>
        <v>#N/A</v>
      </c>
      <c r="R270" t="e">
        <f t="shared" si="180"/>
        <v>#N/A</v>
      </c>
      <c r="S270" t="e">
        <f t="shared" si="181"/>
        <v>#N/A</v>
      </c>
      <c r="T270" t="e">
        <f t="shared" si="182"/>
        <v>#N/A</v>
      </c>
      <c r="U270" t="e">
        <f t="shared" si="183"/>
        <v>#N/A</v>
      </c>
      <c r="V270" t="e">
        <f t="shared" si="184"/>
        <v>#N/A</v>
      </c>
      <c r="W270" t="e">
        <f t="shared" si="185"/>
        <v>#N/A</v>
      </c>
      <c r="X270" t="e">
        <f t="shared" si="186"/>
        <v>#N/A</v>
      </c>
      <c r="Y270" t="e">
        <f t="shared" si="187"/>
        <v>#N/A</v>
      </c>
      <c r="Z270" t="e">
        <f t="shared" si="188"/>
        <v>#N/A</v>
      </c>
      <c r="AA270" t="e">
        <f t="shared" si="189"/>
        <v>#N/A</v>
      </c>
      <c r="AB270" t="e">
        <f t="shared" si="190"/>
        <v>#N/A</v>
      </c>
      <c r="AC270" t="e">
        <f t="shared" si="191"/>
        <v>#N/A</v>
      </c>
      <c r="AD270" t="e">
        <f t="shared" si="192"/>
        <v>#N/A</v>
      </c>
      <c r="AE270" t="e">
        <f t="shared" si="193"/>
        <v>#N/A</v>
      </c>
      <c r="AF270" t="e">
        <f t="shared" si="194"/>
        <v>#N/A</v>
      </c>
      <c r="AG270" t="e">
        <f t="shared" si="195"/>
        <v>#N/A</v>
      </c>
      <c r="AH270" t="e">
        <f t="shared" si="196"/>
        <v>#N/A</v>
      </c>
      <c r="AI270" t="e">
        <f t="shared" si="197"/>
        <v>#N/A</v>
      </c>
      <c r="AJ270" t="e">
        <f t="shared" si="198"/>
        <v>#N/A</v>
      </c>
      <c r="AK270" t="e">
        <f t="shared" si="199"/>
        <v>#N/A</v>
      </c>
      <c r="AL270" t="e">
        <f t="shared" si="200"/>
        <v>#N/A</v>
      </c>
      <c r="AM270" t="e">
        <f t="shared" si="201"/>
        <v>#N/A</v>
      </c>
      <c r="AN270" t="e">
        <f t="shared" si="202"/>
        <v>#N/A</v>
      </c>
      <c r="AO270" t="e">
        <f t="shared" si="203"/>
        <v>#N/A</v>
      </c>
      <c r="AP270" t="e">
        <f t="shared" si="204"/>
        <v>#N/A</v>
      </c>
      <c r="AQ270" t="e">
        <f t="shared" si="205"/>
        <v>#N/A</v>
      </c>
      <c r="AR270" t="e">
        <f t="shared" si="206"/>
        <v>#N/A</v>
      </c>
      <c r="AS270" t="e">
        <f t="shared" si="207"/>
        <v>#N/A</v>
      </c>
      <c r="AT270" t="e">
        <f t="shared" si="208"/>
        <v>#N/A</v>
      </c>
      <c r="AU270" t="e">
        <f t="shared" si="209"/>
        <v>#N/A</v>
      </c>
    </row>
    <row r="271" spans="1:47" x14ac:dyDescent="0.3">
      <c r="A271" s="37" t="str">
        <f>日行情按到期月份分类!A271</f>
        <v/>
      </c>
      <c r="B271" s="37">
        <f>日行情按到期月份分类!B271</f>
        <v>0</v>
      </c>
      <c r="C271" s="37">
        <f>日行情按到期月份分类!C271</f>
        <v>0</v>
      </c>
      <c r="D271" s="37">
        <f>日行情按到期月份分类!H271</f>
        <v>0.13141010766185818</v>
      </c>
      <c r="E271" s="37">
        <f>IFERROR(VLOOKUP(B271,yesterday!$A$12:$G$2950,7,FALSE),0)</f>
        <v>0</v>
      </c>
      <c r="F271" t="e">
        <f t="shared" si="168"/>
        <v>#N/A</v>
      </c>
      <c r="G271" t="e">
        <f t="shared" si="169"/>
        <v>#N/A</v>
      </c>
      <c r="H271" t="e">
        <f t="shared" si="170"/>
        <v>#N/A</v>
      </c>
      <c r="I271" t="e">
        <f t="shared" si="171"/>
        <v>#N/A</v>
      </c>
      <c r="J271" t="e">
        <f t="shared" si="172"/>
        <v>#N/A</v>
      </c>
      <c r="K271" t="e">
        <f t="shared" si="173"/>
        <v>#N/A</v>
      </c>
      <c r="L271" t="e">
        <f t="shared" si="174"/>
        <v>#N/A</v>
      </c>
      <c r="M271" t="e">
        <f t="shared" si="175"/>
        <v>#N/A</v>
      </c>
      <c r="N271" t="e">
        <f t="shared" si="176"/>
        <v>#N/A</v>
      </c>
      <c r="O271" t="e">
        <f t="shared" si="177"/>
        <v>#N/A</v>
      </c>
      <c r="P271" t="e">
        <f t="shared" si="178"/>
        <v>#N/A</v>
      </c>
      <c r="Q271" t="e">
        <f t="shared" si="179"/>
        <v>#N/A</v>
      </c>
      <c r="R271" t="e">
        <f t="shared" si="180"/>
        <v>#N/A</v>
      </c>
      <c r="S271" t="e">
        <f t="shared" si="181"/>
        <v>#N/A</v>
      </c>
      <c r="T271" t="e">
        <f t="shared" si="182"/>
        <v>#N/A</v>
      </c>
      <c r="U271" t="e">
        <f t="shared" si="183"/>
        <v>#N/A</v>
      </c>
      <c r="V271" t="e">
        <f t="shared" si="184"/>
        <v>#N/A</v>
      </c>
      <c r="W271" t="e">
        <f t="shared" si="185"/>
        <v>#N/A</v>
      </c>
      <c r="X271" t="e">
        <f t="shared" si="186"/>
        <v>#N/A</v>
      </c>
      <c r="Y271" t="e">
        <f t="shared" si="187"/>
        <v>#N/A</v>
      </c>
      <c r="Z271" t="e">
        <f t="shared" si="188"/>
        <v>#N/A</v>
      </c>
      <c r="AA271" t="e">
        <f t="shared" si="189"/>
        <v>#N/A</v>
      </c>
      <c r="AB271" t="e">
        <f t="shared" si="190"/>
        <v>#N/A</v>
      </c>
      <c r="AC271" t="e">
        <f t="shared" si="191"/>
        <v>#N/A</v>
      </c>
      <c r="AD271" t="e">
        <f t="shared" si="192"/>
        <v>#N/A</v>
      </c>
      <c r="AE271" t="e">
        <f t="shared" si="193"/>
        <v>#N/A</v>
      </c>
      <c r="AF271" t="e">
        <f t="shared" si="194"/>
        <v>#N/A</v>
      </c>
      <c r="AG271" t="e">
        <f t="shared" si="195"/>
        <v>#N/A</v>
      </c>
      <c r="AH271" t="e">
        <f t="shared" si="196"/>
        <v>#N/A</v>
      </c>
      <c r="AI271" t="e">
        <f t="shared" si="197"/>
        <v>#N/A</v>
      </c>
      <c r="AJ271" t="e">
        <f t="shared" si="198"/>
        <v>#N/A</v>
      </c>
      <c r="AK271" t="e">
        <f t="shared" si="199"/>
        <v>#N/A</v>
      </c>
      <c r="AL271" t="e">
        <f t="shared" si="200"/>
        <v>#N/A</v>
      </c>
      <c r="AM271" t="e">
        <f t="shared" si="201"/>
        <v>#N/A</v>
      </c>
      <c r="AN271" t="e">
        <f t="shared" si="202"/>
        <v>#N/A</v>
      </c>
      <c r="AO271" t="e">
        <f t="shared" si="203"/>
        <v>#N/A</v>
      </c>
      <c r="AP271" t="e">
        <f t="shared" si="204"/>
        <v>#N/A</v>
      </c>
      <c r="AQ271" t="e">
        <f t="shared" si="205"/>
        <v>#N/A</v>
      </c>
      <c r="AR271" t="e">
        <f t="shared" si="206"/>
        <v>#N/A</v>
      </c>
      <c r="AS271" t="e">
        <f t="shared" si="207"/>
        <v>#N/A</v>
      </c>
      <c r="AT271" t="e">
        <f t="shared" si="208"/>
        <v>#N/A</v>
      </c>
      <c r="AU271" t="e">
        <f t="shared" si="209"/>
        <v>#N/A</v>
      </c>
    </row>
    <row r="272" spans="1:47" x14ac:dyDescent="0.3">
      <c r="A272" s="37" t="str">
        <f>日行情按到期月份分类!A272</f>
        <v/>
      </c>
      <c r="B272" s="37">
        <f>日行情按到期月份分类!B272</f>
        <v>0</v>
      </c>
      <c r="C272" s="37">
        <f>日行情按到期月份分类!C272</f>
        <v>0</v>
      </c>
      <c r="D272" s="37">
        <f>日行情按到期月份分类!H272</f>
        <v>0.13134533247608693</v>
      </c>
      <c r="E272" s="37">
        <f>IFERROR(VLOOKUP(B272,yesterday!$A$12:$G$2950,7,FALSE),0)</f>
        <v>0</v>
      </c>
      <c r="F272" t="e">
        <f t="shared" si="168"/>
        <v>#N/A</v>
      </c>
      <c r="G272" t="e">
        <f t="shared" si="169"/>
        <v>#N/A</v>
      </c>
      <c r="H272" t="e">
        <f t="shared" si="170"/>
        <v>#N/A</v>
      </c>
      <c r="I272" t="e">
        <f t="shared" si="171"/>
        <v>#N/A</v>
      </c>
      <c r="J272" t="e">
        <f t="shared" si="172"/>
        <v>#N/A</v>
      </c>
      <c r="K272" t="e">
        <f t="shared" si="173"/>
        <v>#N/A</v>
      </c>
      <c r="L272" t="e">
        <f t="shared" si="174"/>
        <v>#N/A</v>
      </c>
      <c r="M272" t="e">
        <f t="shared" si="175"/>
        <v>#N/A</v>
      </c>
      <c r="N272" t="e">
        <f t="shared" si="176"/>
        <v>#N/A</v>
      </c>
      <c r="O272" t="e">
        <f t="shared" si="177"/>
        <v>#N/A</v>
      </c>
      <c r="P272" t="e">
        <f t="shared" si="178"/>
        <v>#N/A</v>
      </c>
      <c r="Q272" t="e">
        <f t="shared" si="179"/>
        <v>#N/A</v>
      </c>
      <c r="R272" t="e">
        <f t="shared" si="180"/>
        <v>#N/A</v>
      </c>
      <c r="S272" t="e">
        <f t="shared" si="181"/>
        <v>#N/A</v>
      </c>
      <c r="T272" t="e">
        <f t="shared" si="182"/>
        <v>#N/A</v>
      </c>
      <c r="U272" t="e">
        <f t="shared" si="183"/>
        <v>#N/A</v>
      </c>
      <c r="V272" t="e">
        <f t="shared" si="184"/>
        <v>#N/A</v>
      </c>
      <c r="W272" t="e">
        <f t="shared" si="185"/>
        <v>#N/A</v>
      </c>
      <c r="X272" t="e">
        <f t="shared" si="186"/>
        <v>#N/A</v>
      </c>
      <c r="Y272" t="e">
        <f t="shared" si="187"/>
        <v>#N/A</v>
      </c>
      <c r="Z272" t="e">
        <f t="shared" si="188"/>
        <v>#N/A</v>
      </c>
      <c r="AA272" t="e">
        <f t="shared" si="189"/>
        <v>#N/A</v>
      </c>
      <c r="AB272" t="e">
        <f t="shared" si="190"/>
        <v>#N/A</v>
      </c>
      <c r="AC272" t="e">
        <f t="shared" si="191"/>
        <v>#N/A</v>
      </c>
      <c r="AD272" t="e">
        <f t="shared" si="192"/>
        <v>#N/A</v>
      </c>
      <c r="AE272" t="e">
        <f t="shared" si="193"/>
        <v>#N/A</v>
      </c>
      <c r="AF272" t="e">
        <f t="shared" si="194"/>
        <v>#N/A</v>
      </c>
      <c r="AG272" t="e">
        <f t="shared" si="195"/>
        <v>#N/A</v>
      </c>
      <c r="AH272" t="e">
        <f t="shared" si="196"/>
        <v>#N/A</v>
      </c>
      <c r="AI272" t="e">
        <f t="shared" si="197"/>
        <v>#N/A</v>
      </c>
      <c r="AJ272" t="e">
        <f t="shared" si="198"/>
        <v>#N/A</v>
      </c>
      <c r="AK272" t="e">
        <f t="shared" si="199"/>
        <v>#N/A</v>
      </c>
      <c r="AL272" t="e">
        <f t="shared" si="200"/>
        <v>#N/A</v>
      </c>
      <c r="AM272" t="e">
        <f t="shared" si="201"/>
        <v>#N/A</v>
      </c>
      <c r="AN272" t="e">
        <f t="shared" si="202"/>
        <v>#N/A</v>
      </c>
      <c r="AO272" t="e">
        <f t="shared" si="203"/>
        <v>#N/A</v>
      </c>
      <c r="AP272" t="e">
        <f t="shared" si="204"/>
        <v>#N/A</v>
      </c>
      <c r="AQ272" t="e">
        <f t="shared" si="205"/>
        <v>#N/A</v>
      </c>
      <c r="AR272" t="e">
        <f t="shared" si="206"/>
        <v>#N/A</v>
      </c>
      <c r="AS272" t="e">
        <f t="shared" si="207"/>
        <v>#N/A</v>
      </c>
      <c r="AT272" t="e">
        <f t="shared" si="208"/>
        <v>#N/A</v>
      </c>
      <c r="AU272" t="e">
        <f t="shared" si="209"/>
        <v>#N/A</v>
      </c>
    </row>
    <row r="273" spans="1:47" x14ac:dyDescent="0.3">
      <c r="A273" s="37" t="str">
        <f>日行情按到期月份分类!A273</f>
        <v/>
      </c>
      <c r="B273" s="37">
        <f>日行情按到期月份分类!B273</f>
        <v>0</v>
      </c>
      <c r="C273" s="37">
        <f>日行情按到期月份分类!C273</f>
        <v>0</v>
      </c>
      <c r="D273" s="37">
        <f>日行情按到期月份分类!H273</f>
        <v>0.13125361605823041</v>
      </c>
      <c r="E273" s="37">
        <f>IFERROR(VLOOKUP(B273,yesterday!$A$12:$G$2950,7,FALSE),0)</f>
        <v>0</v>
      </c>
      <c r="F273" t="e">
        <f t="shared" si="168"/>
        <v>#N/A</v>
      </c>
      <c r="G273" t="e">
        <f t="shared" si="169"/>
        <v>#N/A</v>
      </c>
      <c r="H273" t="e">
        <f t="shared" si="170"/>
        <v>#N/A</v>
      </c>
      <c r="I273" t="e">
        <f t="shared" si="171"/>
        <v>#N/A</v>
      </c>
      <c r="J273" t="e">
        <f t="shared" si="172"/>
        <v>#N/A</v>
      </c>
      <c r="K273" t="e">
        <f t="shared" si="173"/>
        <v>#N/A</v>
      </c>
      <c r="L273" t="e">
        <f t="shared" si="174"/>
        <v>#N/A</v>
      </c>
      <c r="M273" t="e">
        <f t="shared" si="175"/>
        <v>#N/A</v>
      </c>
      <c r="N273" t="e">
        <f t="shared" si="176"/>
        <v>#N/A</v>
      </c>
      <c r="O273" t="e">
        <f t="shared" si="177"/>
        <v>#N/A</v>
      </c>
      <c r="P273" t="e">
        <f t="shared" si="178"/>
        <v>#N/A</v>
      </c>
      <c r="Q273" t="e">
        <f t="shared" si="179"/>
        <v>#N/A</v>
      </c>
      <c r="R273" t="e">
        <f t="shared" si="180"/>
        <v>#N/A</v>
      </c>
      <c r="S273" t="e">
        <f t="shared" si="181"/>
        <v>#N/A</v>
      </c>
      <c r="T273" t="e">
        <f t="shared" si="182"/>
        <v>#N/A</v>
      </c>
      <c r="U273" t="e">
        <f t="shared" si="183"/>
        <v>#N/A</v>
      </c>
      <c r="V273" t="e">
        <f t="shared" si="184"/>
        <v>#N/A</v>
      </c>
      <c r="W273" t="e">
        <f t="shared" si="185"/>
        <v>#N/A</v>
      </c>
      <c r="X273" t="e">
        <f t="shared" si="186"/>
        <v>#N/A</v>
      </c>
      <c r="Y273" t="e">
        <f t="shared" si="187"/>
        <v>#N/A</v>
      </c>
      <c r="Z273" t="e">
        <f t="shared" si="188"/>
        <v>#N/A</v>
      </c>
      <c r="AA273" t="e">
        <f t="shared" si="189"/>
        <v>#N/A</v>
      </c>
      <c r="AB273" t="e">
        <f t="shared" si="190"/>
        <v>#N/A</v>
      </c>
      <c r="AC273" t="e">
        <f t="shared" si="191"/>
        <v>#N/A</v>
      </c>
      <c r="AD273" t="e">
        <f t="shared" si="192"/>
        <v>#N/A</v>
      </c>
      <c r="AE273" t="e">
        <f t="shared" si="193"/>
        <v>#N/A</v>
      </c>
      <c r="AF273" t="e">
        <f t="shared" si="194"/>
        <v>#N/A</v>
      </c>
      <c r="AG273" t="e">
        <f t="shared" si="195"/>
        <v>#N/A</v>
      </c>
      <c r="AH273" t="e">
        <f t="shared" si="196"/>
        <v>#N/A</v>
      </c>
      <c r="AI273" t="e">
        <f t="shared" si="197"/>
        <v>#N/A</v>
      </c>
      <c r="AJ273" t="e">
        <f t="shared" si="198"/>
        <v>#N/A</v>
      </c>
      <c r="AK273" t="e">
        <f t="shared" si="199"/>
        <v>#N/A</v>
      </c>
      <c r="AL273" t="e">
        <f t="shared" si="200"/>
        <v>#N/A</v>
      </c>
      <c r="AM273" t="e">
        <f t="shared" si="201"/>
        <v>#N/A</v>
      </c>
      <c r="AN273" t="e">
        <f t="shared" si="202"/>
        <v>#N/A</v>
      </c>
      <c r="AO273" t="e">
        <f t="shared" si="203"/>
        <v>#N/A</v>
      </c>
      <c r="AP273" t="e">
        <f t="shared" si="204"/>
        <v>#N/A</v>
      </c>
      <c r="AQ273" t="e">
        <f t="shared" si="205"/>
        <v>#N/A</v>
      </c>
      <c r="AR273" t="e">
        <f t="shared" si="206"/>
        <v>#N/A</v>
      </c>
      <c r="AS273" t="e">
        <f t="shared" si="207"/>
        <v>#N/A</v>
      </c>
      <c r="AT273" t="e">
        <f t="shared" si="208"/>
        <v>#N/A</v>
      </c>
      <c r="AU273" t="e">
        <f t="shared" si="209"/>
        <v>#N/A</v>
      </c>
    </row>
    <row r="274" spans="1:47" x14ac:dyDescent="0.3">
      <c r="A274" s="37" t="str">
        <f>日行情按到期月份分类!A274</f>
        <v/>
      </c>
      <c r="B274" s="37">
        <f>日行情按到期月份分类!B274</f>
        <v>0</v>
      </c>
      <c r="C274" s="37">
        <f>日行情按到期月份分类!C274</f>
        <v>0</v>
      </c>
      <c r="D274" s="37">
        <f>日行情按到期月份分类!H274</f>
        <v>0.13188400810655204</v>
      </c>
      <c r="E274" s="37">
        <f>IFERROR(VLOOKUP(B274,yesterday!$A$12:$G$2950,7,FALSE),0)</f>
        <v>0</v>
      </c>
      <c r="F274" t="e">
        <f t="shared" si="168"/>
        <v>#N/A</v>
      </c>
      <c r="G274" t="e">
        <f t="shared" si="169"/>
        <v>#N/A</v>
      </c>
      <c r="H274" t="e">
        <f t="shared" si="170"/>
        <v>#N/A</v>
      </c>
      <c r="I274" t="e">
        <f t="shared" si="171"/>
        <v>#N/A</v>
      </c>
      <c r="J274" t="e">
        <f t="shared" si="172"/>
        <v>#N/A</v>
      </c>
      <c r="K274" t="e">
        <f t="shared" si="173"/>
        <v>#N/A</v>
      </c>
      <c r="L274" t="e">
        <f t="shared" si="174"/>
        <v>#N/A</v>
      </c>
      <c r="M274" t="e">
        <f t="shared" si="175"/>
        <v>#N/A</v>
      </c>
      <c r="N274" t="e">
        <f t="shared" si="176"/>
        <v>#N/A</v>
      </c>
      <c r="O274" t="e">
        <f t="shared" si="177"/>
        <v>#N/A</v>
      </c>
      <c r="P274" t="e">
        <f t="shared" si="178"/>
        <v>#N/A</v>
      </c>
      <c r="Q274" t="e">
        <f t="shared" si="179"/>
        <v>#N/A</v>
      </c>
      <c r="R274" t="e">
        <f t="shared" si="180"/>
        <v>#N/A</v>
      </c>
      <c r="S274" t="e">
        <f t="shared" si="181"/>
        <v>#N/A</v>
      </c>
      <c r="T274" t="e">
        <f t="shared" si="182"/>
        <v>#N/A</v>
      </c>
      <c r="U274" t="e">
        <f t="shared" si="183"/>
        <v>#N/A</v>
      </c>
      <c r="V274" t="e">
        <f t="shared" si="184"/>
        <v>#N/A</v>
      </c>
      <c r="W274" t="e">
        <f t="shared" si="185"/>
        <v>#N/A</v>
      </c>
      <c r="X274" t="e">
        <f t="shared" si="186"/>
        <v>#N/A</v>
      </c>
      <c r="Y274" t="e">
        <f t="shared" si="187"/>
        <v>#N/A</v>
      </c>
      <c r="Z274" t="e">
        <f t="shared" si="188"/>
        <v>#N/A</v>
      </c>
      <c r="AA274" t="e">
        <f t="shared" si="189"/>
        <v>#N/A</v>
      </c>
      <c r="AB274" t="e">
        <f t="shared" si="190"/>
        <v>#N/A</v>
      </c>
      <c r="AC274" t="e">
        <f t="shared" si="191"/>
        <v>#N/A</v>
      </c>
      <c r="AD274" t="e">
        <f t="shared" si="192"/>
        <v>#N/A</v>
      </c>
      <c r="AE274" t="e">
        <f t="shared" si="193"/>
        <v>#N/A</v>
      </c>
      <c r="AF274" t="e">
        <f t="shared" si="194"/>
        <v>#N/A</v>
      </c>
      <c r="AG274" t="e">
        <f t="shared" si="195"/>
        <v>#N/A</v>
      </c>
      <c r="AH274" t="e">
        <f t="shared" si="196"/>
        <v>#N/A</v>
      </c>
      <c r="AI274" t="e">
        <f t="shared" si="197"/>
        <v>#N/A</v>
      </c>
      <c r="AJ274" t="e">
        <f t="shared" si="198"/>
        <v>#N/A</v>
      </c>
      <c r="AK274" t="e">
        <f t="shared" si="199"/>
        <v>#N/A</v>
      </c>
      <c r="AL274" t="e">
        <f t="shared" si="200"/>
        <v>#N/A</v>
      </c>
      <c r="AM274" t="e">
        <f t="shared" si="201"/>
        <v>#N/A</v>
      </c>
      <c r="AN274" t="e">
        <f t="shared" si="202"/>
        <v>#N/A</v>
      </c>
      <c r="AO274" t="e">
        <f t="shared" si="203"/>
        <v>#N/A</v>
      </c>
      <c r="AP274" t="e">
        <f t="shared" si="204"/>
        <v>#N/A</v>
      </c>
      <c r="AQ274" t="e">
        <f t="shared" si="205"/>
        <v>#N/A</v>
      </c>
      <c r="AR274" t="e">
        <f t="shared" si="206"/>
        <v>#N/A</v>
      </c>
      <c r="AS274" t="e">
        <f t="shared" si="207"/>
        <v>#N/A</v>
      </c>
      <c r="AT274" t="e">
        <f t="shared" si="208"/>
        <v>#N/A</v>
      </c>
      <c r="AU274" t="e">
        <f t="shared" si="209"/>
        <v>#N/A</v>
      </c>
    </row>
    <row r="275" spans="1:47" x14ac:dyDescent="0.3">
      <c r="A275" s="37" t="str">
        <f>日行情按到期月份分类!A275</f>
        <v/>
      </c>
      <c r="B275" s="37">
        <f>日行情按到期月份分类!B275</f>
        <v>0</v>
      </c>
      <c r="C275" s="37">
        <f>日行情按到期月份分类!C275</f>
        <v>0</v>
      </c>
      <c r="D275" s="37">
        <f>日行情按到期月份分类!H275</f>
        <v>0.13203929271914067</v>
      </c>
      <c r="E275" s="37">
        <f>IFERROR(VLOOKUP(B275,yesterday!$A$12:$G$2950,7,FALSE),0)</f>
        <v>0</v>
      </c>
      <c r="F275" t="e">
        <f t="shared" si="168"/>
        <v>#N/A</v>
      </c>
      <c r="G275" t="e">
        <f t="shared" si="169"/>
        <v>#N/A</v>
      </c>
      <c r="H275" t="e">
        <f t="shared" si="170"/>
        <v>#N/A</v>
      </c>
      <c r="I275" t="e">
        <f t="shared" si="171"/>
        <v>#N/A</v>
      </c>
      <c r="J275" t="e">
        <f t="shared" si="172"/>
        <v>#N/A</v>
      </c>
      <c r="K275" t="e">
        <f t="shared" si="173"/>
        <v>#N/A</v>
      </c>
      <c r="L275" t="e">
        <f t="shared" si="174"/>
        <v>#N/A</v>
      </c>
      <c r="M275" t="e">
        <f t="shared" si="175"/>
        <v>#N/A</v>
      </c>
      <c r="N275" t="e">
        <f t="shared" si="176"/>
        <v>#N/A</v>
      </c>
      <c r="O275" t="e">
        <f t="shared" si="177"/>
        <v>#N/A</v>
      </c>
      <c r="P275" t="e">
        <f t="shared" si="178"/>
        <v>#N/A</v>
      </c>
      <c r="Q275" t="e">
        <f t="shared" si="179"/>
        <v>#N/A</v>
      </c>
      <c r="R275" t="e">
        <f t="shared" si="180"/>
        <v>#N/A</v>
      </c>
      <c r="S275" t="e">
        <f t="shared" si="181"/>
        <v>#N/A</v>
      </c>
      <c r="T275" t="e">
        <f t="shared" si="182"/>
        <v>#N/A</v>
      </c>
      <c r="U275" t="e">
        <f t="shared" si="183"/>
        <v>#N/A</v>
      </c>
      <c r="V275" t="e">
        <f t="shared" si="184"/>
        <v>#N/A</v>
      </c>
      <c r="W275" t="e">
        <f t="shared" si="185"/>
        <v>#N/A</v>
      </c>
      <c r="X275" t="e">
        <f t="shared" si="186"/>
        <v>#N/A</v>
      </c>
      <c r="Y275" t="e">
        <f t="shared" si="187"/>
        <v>#N/A</v>
      </c>
      <c r="Z275" t="e">
        <f t="shared" si="188"/>
        <v>#N/A</v>
      </c>
      <c r="AA275" t="e">
        <f t="shared" si="189"/>
        <v>#N/A</v>
      </c>
      <c r="AB275" t="e">
        <f t="shared" si="190"/>
        <v>#N/A</v>
      </c>
      <c r="AC275" t="e">
        <f t="shared" si="191"/>
        <v>#N/A</v>
      </c>
      <c r="AD275" t="e">
        <f t="shared" si="192"/>
        <v>#N/A</v>
      </c>
      <c r="AE275" t="e">
        <f t="shared" si="193"/>
        <v>#N/A</v>
      </c>
      <c r="AF275" t="e">
        <f t="shared" si="194"/>
        <v>#N/A</v>
      </c>
      <c r="AG275" t="e">
        <f t="shared" si="195"/>
        <v>#N/A</v>
      </c>
      <c r="AH275" t="e">
        <f t="shared" si="196"/>
        <v>#N/A</v>
      </c>
      <c r="AI275" t="e">
        <f t="shared" si="197"/>
        <v>#N/A</v>
      </c>
      <c r="AJ275" t="e">
        <f t="shared" si="198"/>
        <v>#N/A</v>
      </c>
      <c r="AK275" t="e">
        <f t="shared" si="199"/>
        <v>#N/A</v>
      </c>
      <c r="AL275" t="e">
        <f t="shared" si="200"/>
        <v>#N/A</v>
      </c>
      <c r="AM275" t="e">
        <f t="shared" si="201"/>
        <v>#N/A</v>
      </c>
      <c r="AN275" t="e">
        <f t="shared" si="202"/>
        <v>#N/A</v>
      </c>
      <c r="AO275" t="e">
        <f t="shared" si="203"/>
        <v>#N/A</v>
      </c>
      <c r="AP275" t="e">
        <f t="shared" si="204"/>
        <v>#N/A</v>
      </c>
      <c r="AQ275" t="e">
        <f t="shared" si="205"/>
        <v>#N/A</v>
      </c>
      <c r="AR275" t="e">
        <f t="shared" si="206"/>
        <v>#N/A</v>
      </c>
      <c r="AS275" t="e">
        <f t="shared" si="207"/>
        <v>#N/A</v>
      </c>
      <c r="AT275" t="e">
        <f t="shared" si="208"/>
        <v>#N/A</v>
      </c>
      <c r="AU275" t="e">
        <f t="shared" si="209"/>
        <v>#N/A</v>
      </c>
    </row>
    <row r="276" spans="1:47" x14ac:dyDescent="0.3">
      <c r="A276" s="37" t="str">
        <f>日行情按到期月份分类!A276</f>
        <v/>
      </c>
      <c r="B276" s="37">
        <f>日行情按到期月份分类!B276</f>
        <v>0</v>
      </c>
      <c r="C276" s="37">
        <f>日行情按到期月份分类!C276</f>
        <v>0</v>
      </c>
      <c r="D276" s="37">
        <f>日行情按到期月份分类!H276</f>
        <v>0.13208722963485869</v>
      </c>
      <c r="E276" s="37">
        <f>IFERROR(VLOOKUP(B276,yesterday!$A$12:$G$2950,7,FALSE),0)</f>
        <v>0</v>
      </c>
      <c r="F276" t="e">
        <f t="shared" si="168"/>
        <v>#N/A</v>
      </c>
      <c r="G276" t="e">
        <f t="shared" si="169"/>
        <v>#N/A</v>
      </c>
      <c r="H276" t="e">
        <f t="shared" si="170"/>
        <v>#N/A</v>
      </c>
      <c r="I276" t="e">
        <f t="shared" si="171"/>
        <v>#N/A</v>
      </c>
      <c r="J276" t="e">
        <f t="shared" si="172"/>
        <v>#N/A</v>
      </c>
      <c r="K276" t="e">
        <f t="shared" si="173"/>
        <v>#N/A</v>
      </c>
      <c r="L276" t="e">
        <f t="shared" si="174"/>
        <v>#N/A</v>
      </c>
      <c r="M276" t="e">
        <f t="shared" si="175"/>
        <v>#N/A</v>
      </c>
      <c r="N276" t="e">
        <f t="shared" si="176"/>
        <v>#N/A</v>
      </c>
      <c r="O276" t="e">
        <f t="shared" si="177"/>
        <v>#N/A</v>
      </c>
      <c r="P276" t="e">
        <f t="shared" si="178"/>
        <v>#N/A</v>
      </c>
      <c r="Q276" t="e">
        <f t="shared" si="179"/>
        <v>#N/A</v>
      </c>
      <c r="R276" t="e">
        <f t="shared" si="180"/>
        <v>#N/A</v>
      </c>
      <c r="S276" t="e">
        <f t="shared" si="181"/>
        <v>#N/A</v>
      </c>
      <c r="T276" t="e">
        <f t="shared" si="182"/>
        <v>#N/A</v>
      </c>
      <c r="U276" t="e">
        <f t="shared" si="183"/>
        <v>#N/A</v>
      </c>
      <c r="V276" t="e">
        <f t="shared" si="184"/>
        <v>#N/A</v>
      </c>
      <c r="W276" t="e">
        <f t="shared" si="185"/>
        <v>#N/A</v>
      </c>
      <c r="X276" t="e">
        <f t="shared" si="186"/>
        <v>#N/A</v>
      </c>
      <c r="Y276" t="e">
        <f t="shared" si="187"/>
        <v>#N/A</v>
      </c>
      <c r="Z276" t="e">
        <f t="shared" si="188"/>
        <v>#N/A</v>
      </c>
      <c r="AA276" t="e">
        <f t="shared" si="189"/>
        <v>#N/A</v>
      </c>
      <c r="AB276" t="e">
        <f t="shared" si="190"/>
        <v>#N/A</v>
      </c>
      <c r="AC276" t="e">
        <f t="shared" si="191"/>
        <v>#N/A</v>
      </c>
      <c r="AD276" t="e">
        <f t="shared" si="192"/>
        <v>#N/A</v>
      </c>
      <c r="AE276" t="e">
        <f t="shared" si="193"/>
        <v>#N/A</v>
      </c>
      <c r="AF276" t="e">
        <f t="shared" si="194"/>
        <v>#N/A</v>
      </c>
      <c r="AG276" t="e">
        <f t="shared" si="195"/>
        <v>#N/A</v>
      </c>
      <c r="AH276" t="e">
        <f t="shared" si="196"/>
        <v>#N/A</v>
      </c>
      <c r="AI276" t="e">
        <f t="shared" si="197"/>
        <v>#N/A</v>
      </c>
      <c r="AJ276" t="e">
        <f t="shared" si="198"/>
        <v>#N/A</v>
      </c>
      <c r="AK276" t="e">
        <f t="shared" si="199"/>
        <v>#N/A</v>
      </c>
      <c r="AL276" t="e">
        <f t="shared" si="200"/>
        <v>#N/A</v>
      </c>
      <c r="AM276" t="e">
        <f t="shared" si="201"/>
        <v>#N/A</v>
      </c>
      <c r="AN276" t="e">
        <f t="shared" si="202"/>
        <v>#N/A</v>
      </c>
      <c r="AO276" t="e">
        <f t="shared" si="203"/>
        <v>#N/A</v>
      </c>
      <c r="AP276" t="e">
        <f t="shared" si="204"/>
        <v>#N/A</v>
      </c>
      <c r="AQ276" t="e">
        <f t="shared" si="205"/>
        <v>#N/A</v>
      </c>
      <c r="AR276" t="e">
        <f t="shared" si="206"/>
        <v>#N/A</v>
      </c>
      <c r="AS276" t="e">
        <f t="shared" si="207"/>
        <v>#N/A</v>
      </c>
      <c r="AT276" t="e">
        <f t="shared" si="208"/>
        <v>#N/A</v>
      </c>
      <c r="AU276" t="e">
        <f t="shared" si="209"/>
        <v>#N/A</v>
      </c>
    </row>
    <row r="277" spans="1:47" x14ac:dyDescent="0.3">
      <c r="A277" s="37" t="str">
        <f>日行情按到期月份分类!A277</f>
        <v/>
      </c>
      <c r="B277" s="37">
        <f>日行情按到期月份分类!B277</f>
        <v>0</v>
      </c>
      <c r="C277" s="37">
        <f>日行情按到期月份分类!C277</f>
        <v>0</v>
      </c>
      <c r="D277" s="37">
        <f>日行情按到期月份分类!H277</f>
        <v>0.13252161229886111</v>
      </c>
      <c r="E277" s="37">
        <f>IFERROR(VLOOKUP(B277,yesterday!$A$12:$G$2950,7,FALSE),0)</f>
        <v>0</v>
      </c>
      <c r="F277" t="e">
        <f t="shared" si="168"/>
        <v>#N/A</v>
      </c>
      <c r="G277" t="e">
        <f t="shared" si="169"/>
        <v>#N/A</v>
      </c>
      <c r="H277" t="e">
        <f t="shared" si="170"/>
        <v>#N/A</v>
      </c>
      <c r="I277" t="e">
        <f t="shared" si="171"/>
        <v>#N/A</v>
      </c>
      <c r="J277" t="e">
        <f t="shared" si="172"/>
        <v>#N/A</v>
      </c>
      <c r="K277" t="e">
        <f t="shared" si="173"/>
        <v>#N/A</v>
      </c>
      <c r="L277" t="e">
        <f t="shared" si="174"/>
        <v>#N/A</v>
      </c>
      <c r="M277" t="e">
        <f t="shared" si="175"/>
        <v>#N/A</v>
      </c>
      <c r="N277" t="e">
        <f t="shared" si="176"/>
        <v>#N/A</v>
      </c>
      <c r="O277" t="e">
        <f t="shared" si="177"/>
        <v>#N/A</v>
      </c>
      <c r="P277" t="e">
        <f t="shared" si="178"/>
        <v>#N/A</v>
      </c>
      <c r="Q277" t="e">
        <f t="shared" si="179"/>
        <v>#N/A</v>
      </c>
      <c r="R277" t="e">
        <f t="shared" si="180"/>
        <v>#N/A</v>
      </c>
      <c r="S277" t="e">
        <f t="shared" si="181"/>
        <v>#N/A</v>
      </c>
      <c r="T277" t="e">
        <f t="shared" si="182"/>
        <v>#N/A</v>
      </c>
      <c r="U277" t="e">
        <f t="shared" si="183"/>
        <v>#N/A</v>
      </c>
      <c r="V277" t="e">
        <f t="shared" si="184"/>
        <v>#N/A</v>
      </c>
      <c r="W277" t="e">
        <f t="shared" si="185"/>
        <v>#N/A</v>
      </c>
      <c r="X277" t="e">
        <f t="shared" si="186"/>
        <v>#N/A</v>
      </c>
      <c r="Y277" t="e">
        <f t="shared" si="187"/>
        <v>#N/A</v>
      </c>
      <c r="Z277" t="e">
        <f t="shared" si="188"/>
        <v>#N/A</v>
      </c>
      <c r="AA277" t="e">
        <f t="shared" si="189"/>
        <v>#N/A</v>
      </c>
      <c r="AB277" t="e">
        <f t="shared" si="190"/>
        <v>#N/A</v>
      </c>
      <c r="AC277" t="e">
        <f t="shared" si="191"/>
        <v>#N/A</v>
      </c>
      <c r="AD277" t="e">
        <f t="shared" si="192"/>
        <v>#N/A</v>
      </c>
      <c r="AE277" t="e">
        <f t="shared" si="193"/>
        <v>#N/A</v>
      </c>
      <c r="AF277" t="e">
        <f t="shared" si="194"/>
        <v>#N/A</v>
      </c>
      <c r="AG277" t="e">
        <f t="shared" si="195"/>
        <v>#N/A</v>
      </c>
      <c r="AH277" t="e">
        <f t="shared" si="196"/>
        <v>#N/A</v>
      </c>
      <c r="AI277" t="e">
        <f t="shared" si="197"/>
        <v>#N/A</v>
      </c>
      <c r="AJ277" t="e">
        <f t="shared" si="198"/>
        <v>#N/A</v>
      </c>
      <c r="AK277" t="e">
        <f t="shared" si="199"/>
        <v>#N/A</v>
      </c>
      <c r="AL277" t="e">
        <f t="shared" si="200"/>
        <v>#N/A</v>
      </c>
      <c r="AM277" t="e">
        <f t="shared" si="201"/>
        <v>#N/A</v>
      </c>
      <c r="AN277" t="e">
        <f t="shared" si="202"/>
        <v>#N/A</v>
      </c>
      <c r="AO277" t="e">
        <f t="shared" si="203"/>
        <v>#N/A</v>
      </c>
      <c r="AP277" t="e">
        <f t="shared" si="204"/>
        <v>#N/A</v>
      </c>
      <c r="AQ277" t="e">
        <f t="shared" si="205"/>
        <v>#N/A</v>
      </c>
      <c r="AR277" t="e">
        <f t="shared" si="206"/>
        <v>#N/A</v>
      </c>
      <c r="AS277" t="e">
        <f t="shared" si="207"/>
        <v>#N/A</v>
      </c>
      <c r="AT277" t="e">
        <f t="shared" si="208"/>
        <v>#N/A</v>
      </c>
      <c r="AU277" t="e">
        <f t="shared" si="209"/>
        <v>#N/A</v>
      </c>
    </row>
    <row r="278" spans="1:47" x14ac:dyDescent="0.3">
      <c r="A278" s="37" t="str">
        <f>日行情按到期月份分类!A278</f>
        <v/>
      </c>
      <c r="B278" s="37">
        <f>日行情按到期月份分类!B278</f>
        <v>0</v>
      </c>
      <c r="C278" s="37">
        <f>日行情按到期月份分类!C278</f>
        <v>0</v>
      </c>
      <c r="D278" s="37">
        <f>日行情按到期月份分类!H278</f>
        <v>0.13766589751474556</v>
      </c>
      <c r="E278" s="37">
        <f>IFERROR(VLOOKUP(B278,yesterday!$A$12:$G$2950,7,FALSE),0)</f>
        <v>0</v>
      </c>
      <c r="F278" t="e">
        <f t="shared" si="168"/>
        <v>#N/A</v>
      </c>
      <c r="G278" t="e">
        <f t="shared" si="169"/>
        <v>#N/A</v>
      </c>
      <c r="H278" t="e">
        <f t="shared" si="170"/>
        <v>#N/A</v>
      </c>
      <c r="I278" t="e">
        <f t="shared" si="171"/>
        <v>#N/A</v>
      </c>
      <c r="J278" t="e">
        <f t="shared" si="172"/>
        <v>#N/A</v>
      </c>
      <c r="K278" t="e">
        <f t="shared" si="173"/>
        <v>#N/A</v>
      </c>
      <c r="L278" t="e">
        <f t="shared" si="174"/>
        <v>#N/A</v>
      </c>
      <c r="M278" t="e">
        <f t="shared" si="175"/>
        <v>#N/A</v>
      </c>
      <c r="N278" t="e">
        <f t="shared" si="176"/>
        <v>#N/A</v>
      </c>
      <c r="O278" t="e">
        <f t="shared" si="177"/>
        <v>#N/A</v>
      </c>
      <c r="P278" t="e">
        <f t="shared" si="178"/>
        <v>#N/A</v>
      </c>
      <c r="Q278" t="e">
        <f t="shared" si="179"/>
        <v>#N/A</v>
      </c>
      <c r="R278" t="e">
        <f t="shared" si="180"/>
        <v>#N/A</v>
      </c>
      <c r="S278" t="e">
        <f t="shared" si="181"/>
        <v>#N/A</v>
      </c>
      <c r="T278" t="e">
        <f t="shared" si="182"/>
        <v>#N/A</v>
      </c>
      <c r="U278" t="e">
        <f t="shared" si="183"/>
        <v>#N/A</v>
      </c>
      <c r="V278" t="e">
        <f t="shared" si="184"/>
        <v>#N/A</v>
      </c>
      <c r="W278" t="e">
        <f t="shared" si="185"/>
        <v>#N/A</v>
      </c>
      <c r="X278" t="e">
        <f t="shared" si="186"/>
        <v>#N/A</v>
      </c>
      <c r="Y278" t="e">
        <f t="shared" si="187"/>
        <v>#N/A</v>
      </c>
      <c r="Z278" t="e">
        <f t="shared" si="188"/>
        <v>#N/A</v>
      </c>
      <c r="AA278" t="e">
        <f t="shared" si="189"/>
        <v>#N/A</v>
      </c>
      <c r="AB278" t="e">
        <f t="shared" si="190"/>
        <v>#N/A</v>
      </c>
      <c r="AC278" t="e">
        <f t="shared" si="191"/>
        <v>#N/A</v>
      </c>
      <c r="AD278" t="e">
        <f t="shared" si="192"/>
        <v>#N/A</v>
      </c>
      <c r="AE278" t="e">
        <f t="shared" si="193"/>
        <v>#N/A</v>
      </c>
      <c r="AF278" t="e">
        <f t="shared" si="194"/>
        <v>#N/A</v>
      </c>
      <c r="AG278" t="e">
        <f t="shared" si="195"/>
        <v>#N/A</v>
      </c>
      <c r="AH278" t="e">
        <f t="shared" si="196"/>
        <v>#N/A</v>
      </c>
      <c r="AI278" t="e">
        <f t="shared" si="197"/>
        <v>#N/A</v>
      </c>
      <c r="AJ278" t="e">
        <f t="shared" si="198"/>
        <v>#N/A</v>
      </c>
      <c r="AK278" t="e">
        <f t="shared" si="199"/>
        <v>#N/A</v>
      </c>
      <c r="AL278" t="e">
        <f t="shared" si="200"/>
        <v>#N/A</v>
      </c>
      <c r="AM278" t="e">
        <f t="shared" si="201"/>
        <v>#N/A</v>
      </c>
      <c r="AN278" t="e">
        <f t="shared" si="202"/>
        <v>#N/A</v>
      </c>
      <c r="AO278" t="e">
        <f t="shared" si="203"/>
        <v>#N/A</v>
      </c>
      <c r="AP278" t="e">
        <f t="shared" si="204"/>
        <v>#N/A</v>
      </c>
      <c r="AQ278" t="e">
        <f t="shared" si="205"/>
        <v>#N/A</v>
      </c>
      <c r="AR278" t="e">
        <f t="shared" si="206"/>
        <v>#N/A</v>
      </c>
      <c r="AS278" t="e">
        <f t="shared" si="207"/>
        <v>#N/A</v>
      </c>
      <c r="AT278" t="e">
        <f t="shared" si="208"/>
        <v>#N/A</v>
      </c>
      <c r="AU278" t="e">
        <f t="shared" si="209"/>
        <v>#N/A</v>
      </c>
    </row>
    <row r="279" spans="1:47" x14ac:dyDescent="0.3">
      <c r="A279" s="37" t="str">
        <f>日行情按到期月份分类!A279</f>
        <v/>
      </c>
      <c r="B279" s="37">
        <f>日行情按到期月份分类!B279</f>
        <v>0</v>
      </c>
      <c r="C279" s="37">
        <f>日行情按到期月份分类!C279</f>
        <v>0</v>
      </c>
      <c r="D279" s="37">
        <f>日行情按到期月份分类!H279</f>
        <v>0.13814604153037074</v>
      </c>
      <c r="E279" s="37">
        <f>IFERROR(VLOOKUP(B279,yesterday!$A$12:$G$2950,7,FALSE),0)</f>
        <v>0</v>
      </c>
      <c r="F279" t="e">
        <f t="shared" si="168"/>
        <v>#N/A</v>
      </c>
      <c r="G279" t="e">
        <f t="shared" si="169"/>
        <v>#N/A</v>
      </c>
      <c r="H279" t="e">
        <f t="shared" si="170"/>
        <v>#N/A</v>
      </c>
      <c r="I279" t="e">
        <f t="shared" si="171"/>
        <v>#N/A</v>
      </c>
      <c r="J279" t="e">
        <f t="shared" si="172"/>
        <v>#N/A</v>
      </c>
      <c r="K279" t="e">
        <f t="shared" si="173"/>
        <v>#N/A</v>
      </c>
      <c r="L279" t="e">
        <f t="shared" si="174"/>
        <v>#N/A</v>
      </c>
      <c r="M279" t="e">
        <f t="shared" si="175"/>
        <v>#N/A</v>
      </c>
      <c r="N279" t="e">
        <f t="shared" si="176"/>
        <v>#N/A</v>
      </c>
      <c r="O279" t="e">
        <f t="shared" si="177"/>
        <v>#N/A</v>
      </c>
      <c r="P279" t="e">
        <f t="shared" si="178"/>
        <v>#N/A</v>
      </c>
      <c r="Q279" t="e">
        <f t="shared" si="179"/>
        <v>#N/A</v>
      </c>
      <c r="R279" t="e">
        <f t="shared" si="180"/>
        <v>#N/A</v>
      </c>
      <c r="S279" t="e">
        <f t="shared" si="181"/>
        <v>#N/A</v>
      </c>
      <c r="T279" t="e">
        <f t="shared" si="182"/>
        <v>#N/A</v>
      </c>
      <c r="U279" t="e">
        <f t="shared" si="183"/>
        <v>#N/A</v>
      </c>
      <c r="V279" t="e">
        <f t="shared" si="184"/>
        <v>#N/A</v>
      </c>
      <c r="W279" t="e">
        <f t="shared" si="185"/>
        <v>#N/A</v>
      </c>
      <c r="X279" t="e">
        <f t="shared" si="186"/>
        <v>#N/A</v>
      </c>
      <c r="Y279" t="e">
        <f t="shared" si="187"/>
        <v>#N/A</v>
      </c>
      <c r="Z279" t="e">
        <f t="shared" si="188"/>
        <v>#N/A</v>
      </c>
      <c r="AA279" t="e">
        <f t="shared" si="189"/>
        <v>#N/A</v>
      </c>
      <c r="AB279" t="e">
        <f t="shared" si="190"/>
        <v>#N/A</v>
      </c>
      <c r="AC279" t="e">
        <f t="shared" si="191"/>
        <v>#N/A</v>
      </c>
      <c r="AD279" t="e">
        <f t="shared" si="192"/>
        <v>#N/A</v>
      </c>
      <c r="AE279" t="e">
        <f t="shared" si="193"/>
        <v>#N/A</v>
      </c>
      <c r="AF279" t="e">
        <f t="shared" si="194"/>
        <v>#N/A</v>
      </c>
      <c r="AG279" t="e">
        <f t="shared" si="195"/>
        <v>#N/A</v>
      </c>
      <c r="AH279" t="e">
        <f t="shared" si="196"/>
        <v>#N/A</v>
      </c>
      <c r="AI279" t="e">
        <f t="shared" si="197"/>
        <v>#N/A</v>
      </c>
      <c r="AJ279" t="e">
        <f t="shared" si="198"/>
        <v>#N/A</v>
      </c>
      <c r="AK279" t="e">
        <f t="shared" si="199"/>
        <v>#N/A</v>
      </c>
      <c r="AL279" t="e">
        <f t="shared" si="200"/>
        <v>#N/A</v>
      </c>
      <c r="AM279" t="e">
        <f t="shared" si="201"/>
        <v>#N/A</v>
      </c>
      <c r="AN279" t="e">
        <f t="shared" si="202"/>
        <v>#N/A</v>
      </c>
      <c r="AO279" t="e">
        <f t="shared" si="203"/>
        <v>#N/A</v>
      </c>
      <c r="AP279" t="e">
        <f t="shared" si="204"/>
        <v>#N/A</v>
      </c>
      <c r="AQ279" t="e">
        <f t="shared" si="205"/>
        <v>#N/A</v>
      </c>
      <c r="AR279" t="e">
        <f t="shared" si="206"/>
        <v>#N/A</v>
      </c>
      <c r="AS279" t="e">
        <f t="shared" si="207"/>
        <v>#N/A</v>
      </c>
      <c r="AT279" t="e">
        <f t="shared" si="208"/>
        <v>#N/A</v>
      </c>
      <c r="AU279" t="e">
        <f t="shared" si="209"/>
        <v>#N/A</v>
      </c>
    </row>
    <row r="280" spans="1:47" x14ac:dyDescent="0.3">
      <c r="A280" s="37" t="str">
        <f>日行情按到期月份分类!A280</f>
        <v/>
      </c>
      <c r="B280" s="37">
        <f>日行情按到期月份分类!B280</f>
        <v>0</v>
      </c>
      <c r="C280" s="37">
        <f>日行情按到期月份分类!C280</f>
        <v>0</v>
      </c>
      <c r="D280" s="37">
        <f>日行情按到期月份分类!H280</f>
        <v>0.13830110262610013</v>
      </c>
      <c r="E280" s="37">
        <f>IFERROR(VLOOKUP(B280,yesterday!$A$12:$G$2950,7,FALSE),0)</f>
        <v>0</v>
      </c>
      <c r="F280" t="e">
        <f t="shared" si="168"/>
        <v>#N/A</v>
      </c>
      <c r="G280" t="e">
        <f t="shared" si="169"/>
        <v>#N/A</v>
      </c>
      <c r="H280" t="e">
        <f t="shared" si="170"/>
        <v>#N/A</v>
      </c>
      <c r="I280" t="e">
        <f t="shared" si="171"/>
        <v>#N/A</v>
      </c>
      <c r="J280" t="e">
        <f t="shared" si="172"/>
        <v>#N/A</v>
      </c>
      <c r="K280" t="e">
        <f t="shared" si="173"/>
        <v>#N/A</v>
      </c>
      <c r="L280" t="e">
        <f t="shared" si="174"/>
        <v>#N/A</v>
      </c>
      <c r="M280" t="e">
        <f t="shared" si="175"/>
        <v>#N/A</v>
      </c>
      <c r="N280" t="e">
        <f t="shared" si="176"/>
        <v>#N/A</v>
      </c>
      <c r="O280" t="e">
        <f t="shared" si="177"/>
        <v>#N/A</v>
      </c>
      <c r="P280" t="e">
        <f t="shared" si="178"/>
        <v>#N/A</v>
      </c>
      <c r="Q280" t="e">
        <f t="shared" si="179"/>
        <v>#N/A</v>
      </c>
      <c r="R280" t="e">
        <f t="shared" si="180"/>
        <v>#N/A</v>
      </c>
      <c r="S280" t="e">
        <f t="shared" si="181"/>
        <v>#N/A</v>
      </c>
      <c r="T280" t="e">
        <f t="shared" si="182"/>
        <v>#N/A</v>
      </c>
      <c r="U280" t="e">
        <f t="shared" si="183"/>
        <v>#N/A</v>
      </c>
      <c r="V280" t="e">
        <f t="shared" si="184"/>
        <v>#N/A</v>
      </c>
      <c r="W280" t="e">
        <f t="shared" si="185"/>
        <v>#N/A</v>
      </c>
      <c r="X280" t="e">
        <f t="shared" si="186"/>
        <v>#N/A</v>
      </c>
      <c r="Y280" t="e">
        <f t="shared" si="187"/>
        <v>#N/A</v>
      </c>
      <c r="Z280" t="e">
        <f t="shared" si="188"/>
        <v>#N/A</v>
      </c>
      <c r="AA280" t="e">
        <f t="shared" si="189"/>
        <v>#N/A</v>
      </c>
      <c r="AB280" t="e">
        <f t="shared" si="190"/>
        <v>#N/A</v>
      </c>
      <c r="AC280" t="e">
        <f t="shared" si="191"/>
        <v>#N/A</v>
      </c>
      <c r="AD280" t="e">
        <f t="shared" si="192"/>
        <v>#N/A</v>
      </c>
      <c r="AE280" t="e">
        <f t="shared" si="193"/>
        <v>#N/A</v>
      </c>
      <c r="AF280" t="e">
        <f t="shared" si="194"/>
        <v>#N/A</v>
      </c>
      <c r="AG280" t="e">
        <f t="shared" si="195"/>
        <v>#N/A</v>
      </c>
      <c r="AH280" t="e">
        <f t="shared" si="196"/>
        <v>#N/A</v>
      </c>
      <c r="AI280" t="e">
        <f t="shared" si="197"/>
        <v>#N/A</v>
      </c>
      <c r="AJ280" t="e">
        <f t="shared" si="198"/>
        <v>#N/A</v>
      </c>
      <c r="AK280" t="e">
        <f t="shared" si="199"/>
        <v>#N/A</v>
      </c>
      <c r="AL280" t="e">
        <f t="shared" si="200"/>
        <v>#N/A</v>
      </c>
      <c r="AM280" t="e">
        <f t="shared" si="201"/>
        <v>#N/A</v>
      </c>
      <c r="AN280" t="e">
        <f t="shared" si="202"/>
        <v>#N/A</v>
      </c>
      <c r="AO280" t="e">
        <f t="shared" si="203"/>
        <v>#N/A</v>
      </c>
      <c r="AP280" t="e">
        <f t="shared" si="204"/>
        <v>#N/A</v>
      </c>
      <c r="AQ280" t="e">
        <f t="shared" si="205"/>
        <v>#N/A</v>
      </c>
      <c r="AR280" t="e">
        <f t="shared" si="206"/>
        <v>#N/A</v>
      </c>
      <c r="AS280" t="e">
        <f t="shared" si="207"/>
        <v>#N/A</v>
      </c>
      <c r="AT280" t="e">
        <f t="shared" si="208"/>
        <v>#N/A</v>
      </c>
      <c r="AU280" t="e">
        <f t="shared" si="209"/>
        <v>#N/A</v>
      </c>
    </row>
    <row r="281" spans="1:47" x14ac:dyDescent="0.3">
      <c r="A281" s="37" t="str">
        <f>日行情按到期月份分类!A281</f>
        <v/>
      </c>
      <c r="B281" s="37">
        <f>日行情按到期月份分类!B281</f>
        <v>0</v>
      </c>
      <c r="C281" s="37">
        <f>日行情按到期月份分类!C281</f>
        <v>0</v>
      </c>
      <c r="D281" s="37">
        <f>日行情按到期月份分类!H281</f>
        <v>0.13831290431626136</v>
      </c>
      <c r="E281" s="37">
        <f>IFERROR(VLOOKUP(B281,yesterday!$A$12:$G$2950,7,FALSE),0)</f>
        <v>0</v>
      </c>
      <c r="F281" t="e">
        <f t="shared" si="168"/>
        <v>#N/A</v>
      </c>
      <c r="G281" t="e">
        <f t="shared" si="169"/>
        <v>#N/A</v>
      </c>
      <c r="H281" t="e">
        <f t="shared" si="170"/>
        <v>#N/A</v>
      </c>
      <c r="I281" t="e">
        <f t="shared" si="171"/>
        <v>#N/A</v>
      </c>
      <c r="J281" t="e">
        <f t="shared" si="172"/>
        <v>#N/A</v>
      </c>
      <c r="K281" t="e">
        <f t="shared" si="173"/>
        <v>#N/A</v>
      </c>
      <c r="L281" t="e">
        <f t="shared" si="174"/>
        <v>#N/A</v>
      </c>
      <c r="M281" t="e">
        <f t="shared" si="175"/>
        <v>#N/A</v>
      </c>
      <c r="N281" t="e">
        <f t="shared" si="176"/>
        <v>#N/A</v>
      </c>
      <c r="O281" t="e">
        <f t="shared" si="177"/>
        <v>#N/A</v>
      </c>
      <c r="P281" t="e">
        <f t="shared" si="178"/>
        <v>#N/A</v>
      </c>
      <c r="Q281" t="e">
        <f t="shared" si="179"/>
        <v>#N/A</v>
      </c>
      <c r="R281" t="e">
        <f t="shared" si="180"/>
        <v>#N/A</v>
      </c>
      <c r="S281" t="e">
        <f t="shared" si="181"/>
        <v>#N/A</v>
      </c>
      <c r="T281" t="e">
        <f t="shared" si="182"/>
        <v>#N/A</v>
      </c>
      <c r="U281" t="e">
        <f t="shared" si="183"/>
        <v>#N/A</v>
      </c>
      <c r="V281" t="e">
        <f t="shared" si="184"/>
        <v>#N/A</v>
      </c>
      <c r="W281" t="e">
        <f t="shared" si="185"/>
        <v>#N/A</v>
      </c>
      <c r="X281" t="e">
        <f t="shared" si="186"/>
        <v>#N/A</v>
      </c>
      <c r="Y281" t="e">
        <f t="shared" si="187"/>
        <v>#N/A</v>
      </c>
      <c r="Z281" t="e">
        <f t="shared" si="188"/>
        <v>#N/A</v>
      </c>
      <c r="AA281" t="e">
        <f t="shared" si="189"/>
        <v>#N/A</v>
      </c>
      <c r="AB281" t="e">
        <f t="shared" si="190"/>
        <v>#N/A</v>
      </c>
      <c r="AC281" t="e">
        <f t="shared" si="191"/>
        <v>#N/A</v>
      </c>
      <c r="AD281" t="e">
        <f t="shared" si="192"/>
        <v>#N/A</v>
      </c>
      <c r="AE281" t="e">
        <f t="shared" si="193"/>
        <v>#N/A</v>
      </c>
      <c r="AF281" t="e">
        <f t="shared" si="194"/>
        <v>#N/A</v>
      </c>
      <c r="AG281" t="e">
        <f t="shared" si="195"/>
        <v>#N/A</v>
      </c>
      <c r="AH281" t="e">
        <f t="shared" si="196"/>
        <v>#N/A</v>
      </c>
      <c r="AI281" t="e">
        <f t="shared" si="197"/>
        <v>#N/A</v>
      </c>
      <c r="AJ281" t="e">
        <f t="shared" si="198"/>
        <v>#N/A</v>
      </c>
      <c r="AK281" t="e">
        <f t="shared" si="199"/>
        <v>#N/A</v>
      </c>
      <c r="AL281" t="e">
        <f t="shared" si="200"/>
        <v>#N/A</v>
      </c>
      <c r="AM281" t="e">
        <f t="shared" si="201"/>
        <v>#N/A</v>
      </c>
      <c r="AN281" t="e">
        <f t="shared" si="202"/>
        <v>#N/A</v>
      </c>
      <c r="AO281" t="e">
        <f t="shared" si="203"/>
        <v>#N/A</v>
      </c>
      <c r="AP281" t="e">
        <f t="shared" si="204"/>
        <v>#N/A</v>
      </c>
      <c r="AQ281" t="e">
        <f t="shared" si="205"/>
        <v>#N/A</v>
      </c>
      <c r="AR281" t="e">
        <f t="shared" si="206"/>
        <v>#N/A</v>
      </c>
      <c r="AS281" t="e">
        <f t="shared" si="207"/>
        <v>#N/A</v>
      </c>
      <c r="AT281" t="e">
        <f t="shared" si="208"/>
        <v>#N/A</v>
      </c>
      <c r="AU281" t="e">
        <f t="shared" si="209"/>
        <v>#N/A</v>
      </c>
    </row>
    <row r="282" spans="1:47" x14ac:dyDescent="0.3">
      <c r="A282" s="37" t="str">
        <f>日行情按到期月份分类!A282</f>
        <v/>
      </c>
      <c r="B282" s="37">
        <f>日行情按到期月份分类!B282</f>
        <v>0</v>
      </c>
      <c r="C282" s="37">
        <f>日行情按到期月份分类!C282</f>
        <v>0</v>
      </c>
      <c r="D282" s="37">
        <f>日行情按到期月份分类!H282</f>
        <v>0.13857772709093985</v>
      </c>
      <c r="E282" s="37">
        <f>IFERROR(VLOOKUP(B282,yesterday!$A$12:$G$2950,7,FALSE),0)</f>
        <v>0</v>
      </c>
      <c r="F282" t="e">
        <f t="shared" si="168"/>
        <v>#N/A</v>
      </c>
      <c r="G282" t="e">
        <f t="shared" si="169"/>
        <v>#N/A</v>
      </c>
      <c r="H282" t="e">
        <f t="shared" si="170"/>
        <v>#N/A</v>
      </c>
      <c r="I282" t="e">
        <f t="shared" si="171"/>
        <v>#N/A</v>
      </c>
      <c r="J282" t="e">
        <f t="shared" si="172"/>
        <v>#N/A</v>
      </c>
      <c r="K282" t="e">
        <f t="shared" si="173"/>
        <v>#N/A</v>
      </c>
      <c r="L282" t="e">
        <f t="shared" si="174"/>
        <v>#N/A</v>
      </c>
      <c r="M282" t="e">
        <f t="shared" si="175"/>
        <v>#N/A</v>
      </c>
      <c r="N282" t="e">
        <f t="shared" si="176"/>
        <v>#N/A</v>
      </c>
      <c r="O282" t="e">
        <f t="shared" si="177"/>
        <v>#N/A</v>
      </c>
      <c r="P282" t="e">
        <f t="shared" si="178"/>
        <v>#N/A</v>
      </c>
      <c r="Q282" t="e">
        <f t="shared" si="179"/>
        <v>#N/A</v>
      </c>
      <c r="R282" t="e">
        <f t="shared" si="180"/>
        <v>#N/A</v>
      </c>
      <c r="S282" t="e">
        <f t="shared" si="181"/>
        <v>#N/A</v>
      </c>
      <c r="T282" t="e">
        <f t="shared" si="182"/>
        <v>#N/A</v>
      </c>
      <c r="U282" t="e">
        <f t="shared" si="183"/>
        <v>#N/A</v>
      </c>
      <c r="V282" t="e">
        <f t="shared" si="184"/>
        <v>#N/A</v>
      </c>
      <c r="W282" t="e">
        <f t="shared" si="185"/>
        <v>#N/A</v>
      </c>
      <c r="X282" t="e">
        <f t="shared" si="186"/>
        <v>#N/A</v>
      </c>
      <c r="Y282" t="e">
        <f t="shared" si="187"/>
        <v>#N/A</v>
      </c>
      <c r="Z282" t="e">
        <f t="shared" si="188"/>
        <v>#N/A</v>
      </c>
      <c r="AA282" t="e">
        <f t="shared" si="189"/>
        <v>#N/A</v>
      </c>
      <c r="AB282" t="e">
        <f t="shared" si="190"/>
        <v>#N/A</v>
      </c>
      <c r="AC282" t="e">
        <f t="shared" si="191"/>
        <v>#N/A</v>
      </c>
      <c r="AD282" t="e">
        <f t="shared" si="192"/>
        <v>#N/A</v>
      </c>
      <c r="AE282" t="e">
        <f t="shared" si="193"/>
        <v>#N/A</v>
      </c>
      <c r="AF282" t="e">
        <f t="shared" si="194"/>
        <v>#N/A</v>
      </c>
      <c r="AG282" t="e">
        <f t="shared" si="195"/>
        <v>#N/A</v>
      </c>
      <c r="AH282" t="e">
        <f t="shared" si="196"/>
        <v>#N/A</v>
      </c>
      <c r="AI282" t="e">
        <f t="shared" si="197"/>
        <v>#N/A</v>
      </c>
      <c r="AJ282" t="e">
        <f t="shared" si="198"/>
        <v>#N/A</v>
      </c>
      <c r="AK282" t="e">
        <f t="shared" si="199"/>
        <v>#N/A</v>
      </c>
      <c r="AL282" t="e">
        <f t="shared" si="200"/>
        <v>#N/A</v>
      </c>
      <c r="AM282" t="e">
        <f t="shared" si="201"/>
        <v>#N/A</v>
      </c>
      <c r="AN282" t="e">
        <f t="shared" si="202"/>
        <v>#N/A</v>
      </c>
      <c r="AO282" t="e">
        <f t="shared" si="203"/>
        <v>#N/A</v>
      </c>
      <c r="AP282" t="e">
        <f t="shared" si="204"/>
        <v>#N/A</v>
      </c>
      <c r="AQ282" t="e">
        <f t="shared" si="205"/>
        <v>#N/A</v>
      </c>
      <c r="AR282" t="e">
        <f t="shared" si="206"/>
        <v>#N/A</v>
      </c>
      <c r="AS282" t="e">
        <f t="shared" si="207"/>
        <v>#N/A</v>
      </c>
      <c r="AT282" t="e">
        <f t="shared" si="208"/>
        <v>#N/A</v>
      </c>
      <c r="AU282" t="e">
        <f t="shared" si="209"/>
        <v>#N/A</v>
      </c>
    </row>
    <row r="283" spans="1:47" x14ac:dyDescent="0.3">
      <c r="A283" s="37" t="str">
        <f>日行情按到期月份分类!A283</f>
        <v/>
      </c>
      <c r="B283" s="37">
        <f>日行情按到期月份分类!B283</f>
        <v>0</v>
      </c>
      <c r="C283" s="37">
        <f>日行情按到期月份分类!C283</f>
        <v>0</v>
      </c>
      <c r="D283" s="37">
        <f>日行情按到期月份分类!H283</f>
        <v>0.13962630428154021</v>
      </c>
      <c r="E283" s="37">
        <f>IFERROR(VLOOKUP(B283,yesterday!$A$12:$G$2950,7,FALSE),0)</f>
        <v>0</v>
      </c>
      <c r="F283" t="e">
        <f t="shared" si="168"/>
        <v>#N/A</v>
      </c>
      <c r="G283" t="e">
        <f t="shared" si="169"/>
        <v>#N/A</v>
      </c>
      <c r="H283" t="e">
        <f t="shared" si="170"/>
        <v>#N/A</v>
      </c>
      <c r="I283" t="e">
        <f t="shared" si="171"/>
        <v>#N/A</v>
      </c>
      <c r="J283" t="e">
        <f t="shared" si="172"/>
        <v>#N/A</v>
      </c>
      <c r="K283" t="e">
        <f t="shared" si="173"/>
        <v>#N/A</v>
      </c>
      <c r="L283" t="e">
        <f t="shared" si="174"/>
        <v>#N/A</v>
      </c>
      <c r="M283" t="e">
        <f t="shared" si="175"/>
        <v>#N/A</v>
      </c>
      <c r="N283" t="e">
        <f t="shared" si="176"/>
        <v>#N/A</v>
      </c>
      <c r="O283" t="e">
        <f t="shared" si="177"/>
        <v>#N/A</v>
      </c>
      <c r="P283" t="e">
        <f t="shared" si="178"/>
        <v>#N/A</v>
      </c>
      <c r="Q283" t="e">
        <f t="shared" si="179"/>
        <v>#N/A</v>
      </c>
      <c r="R283" t="e">
        <f t="shared" si="180"/>
        <v>#N/A</v>
      </c>
      <c r="S283" t="e">
        <f t="shared" si="181"/>
        <v>#N/A</v>
      </c>
      <c r="T283" t="e">
        <f t="shared" si="182"/>
        <v>#N/A</v>
      </c>
      <c r="U283" t="e">
        <f t="shared" si="183"/>
        <v>#N/A</v>
      </c>
      <c r="V283" t="e">
        <f t="shared" si="184"/>
        <v>#N/A</v>
      </c>
      <c r="W283" t="e">
        <f t="shared" si="185"/>
        <v>#N/A</v>
      </c>
      <c r="X283" t="e">
        <f t="shared" si="186"/>
        <v>#N/A</v>
      </c>
      <c r="Y283" t="e">
        <f t="shared" si="187"/>
        <v>#N/A</v>
      </c>
      <c r="Z283" t="e">
        <f t="shared" si="188"/>
        <v>#N/A</v>
      </c>
      <c r="AA283" t="e">
        <f t="shared" si="189"/>
        <v>#N/A</v>
      </c>
      <c r="AB283" t="e">
        <f t="shared" si="190"/>
        <v>#N/A</v>
      </c>
      <c r="AC283" t="e">
        <f t="shared" si="191"/>
        <v>#N/A</v>
      </c>
      <c r="AD283" t="e">
        <f t="shared" si="192"/>
        <v>#N/A</v>
      </c>
      <c r="AE283" t="e">
        <f t="shared" si="193"/>
        <v>#N/A</v>
      </c>
      <c r="AF283" t="e">
        <f t="shared" si="194"/>
        <v>#N/A</v>
      </c>
      <c r="AG283" t="e">
        <f t="shared" si="195"/>
        <v>#N/A</v>
      </c>
      <c r="AH283" t="e">
        <f t="shared" si="196"/>
        <v>#N/A</v>
      </c>
      <c r="AI283" t="e">
        <f t="shared" si="197"/>
        <v>#N/A</v>
      </c>
      <c r="AJ283" t="e">
        <f t="shared" si="198"/>
        <v>#N/A</v>
      </c>
      <c r="AK283" t="e">
        <f t="shared" si="199"/>
        <v>#N/A</v>
      </c>
      <c r="AL283" t="e">
        <f t="shared" si="200"/>
        <v>#N/A</v>
      </c>
      <c r="AM283" t="e">
        <f t="shared" si="201"/>
        <v>#N/A</v>
      </c>
      <c r="AN283" t="e">
        <f t="shared" si="202"/>
        <v>#N/A</v>
      </c>
      <c r="AO283" t="e">
        <f t="shared" si="203"/>
        <v>#N/A</v>
      </c>
      <c r="AP283" t="e">
        <f t="shared" si="204"/>
        <v>#N/A</v>
      </c>
      <c r="AQ283" t="e">
        <f t="shared" si="205"/>
        <v>#N/A</v>
      </c>
      <c r="AR283" t="e">
        <f t="shared" si="206"/>
        <v>#N/A</v>
      </c>
      <c r="AS283" t="e">
        <f t="shared" si="207"/>
        <v>#N/A</v>
      </c>
      <c r="AT283" t="e">
        <f t="shared" si="208"/>
        <v>#N/A</v>
      </c>
      <c r="AU283" t="e">
        <f t="shared" si="209"/>
        <v>#N/A</v>
      </c>
    </row>
    <row r="284" spans="1:47" x14ac:dyDescent="0.3">
      <c r="A284" s="37" t="str">
        <f>日行情按到期月份分类!A284</f>
        <v/>
      </c>
      <c r="B284" s="37">
        <f>日行情按到期月份分类!B284</f>
        <v>0</v>
      </c>
      <c r="C284" s="37">
        <f>日行情按到期月份分类!C284</f>
        <v>0</v>
      </c>
      <c r="D284" s="37">
        <f>日行情按到期月份分类!H284</f>
        <v>0.1397369004234299</v>
      </c>
      <c r="E284" s="37">
        <f>IFERROR(VLOOKUP(B284,yesterday!$A$12:$G$2950,7,FALSE),0)</f>
        <v>0</v>
      </c>
      <c r="F284" t="e">
        <f t="shared" si="168"/>
        <v>#N/A</v>
      </c>
      <c r="G284" t="e">
        <f t="shared" si="169"/>
        <v>#N/A</v>
      </c>
      <c r="H284" t="e">
        <f t="shared" si="170"/>
        <v>#N/A</v>
      </c>
      <c r="I284" t="e">
        <f t="shared" si="171"/>
        <v>#N/A</v>
      </c>
      <c r="J284" t="e">
        <f t="shared" si="172"/>
        <v>#N/A</v>
      </c>
      <c r="K284" t="e">
        <f t="shared" si="173"/>
        <v>#N/A</v>
      </c>
      <c r="L284" t="e">
        <f t="shared" si="174"/>
        <v>#N/A</v>
      </c>
      <c r="M284" t="e">
        <f t="shared" si="175"/>
        <v>#N/A</v>
      </c>
      <c r="N284" t="e">
        <f t="shared" si="176"/>
        <v>#N/A</v>
      </c>
      <c r="O284" t="e">
        <f t="shared" si="177"/>
        <v>#N/A</v>
      </c>
      <c r="P284" t="e">
        <f t="shared" si="178"/>
        <v>#N/A</v>
      </c>
      <c r="Q284" t="e">
        <f t="shared" si="179"/>
        <v>#N/A</v>
      </c>
      <c r="R284" t="e">
        <f t="shared" si="180"/>
        <v>#N/A</v>
      </c>
      <c r="S284" t="e">
        <f t="shared" si="181"/>
        <v>#N/A</v>
      </c>
      <c r="T284" t="e">
        <f t="shared" si="182"/>
        <v>#N/A</v>
      </c>
      <c r="U284" t="e">
        <f t="shared" si="183"/>
        <v>#N/A</v>
      </c>
      <c r="V284" t="e">
        <f t="shared" si="184"/>
        <v>#N/A</v>
      </c>
      <c r="W284" t="e">
        <f t="shared" si="185"/>
        <v>#N/A</v>
      </c>
      <c r="X284" t="e">
        <f t="shared" si="186"/>
        <v>#N/A</v>
      </c>
      <c r="Y284" t="e">
        <f t="shared" si="187"/>
        <v>#N/A</v>
      </c>
      <c r="Z284" t="e">
        <f t="shared" si="188"/>
        <v>#N/A</v>
      </c>
      <c r="AA284" t="e">
        <f t="shared" si="189"/>
        <v>#N/A</v>
      </c>
      <c r="AB284" t="e">
        <f t="shared" si="190"/>
        <v>#N/A</v>
      </c>
      <c r="AC284" t="e">
        <f t="shared" si="191"/>
        <v>#N/A</v>
      </c>
      <c r="AD284" t="e">
        <f t="shared" si="192"/>
        <v>#N/A</v>
      </c>
      <c r="AE284" t="e">
        <f t="shared" si="193"/>
        <v>#N/A</v>
      </c>
      <c r="AF284" t="e">
        <f t="shared" si="194"/>
        <v>#N/A</v>
      </c>
      <c r="AG284" t="e">
        <f t="shared" si="195"/>
        <v>#N/A</v>
      </c>
      <c r="AH284" t="e">
        <f t="shared" si="196"/>
        <v>#N/A</v>
      </c>
      <c r="AI284" t="e">
        <f t="shared" si="197"/>
        <v>#N/A</v>
      </c>
      <c r="AJ284" t="e">
        <f t="shared" si="198"/>
        <v>#N/A</v>
      </c>
      <c r="AK284" t="e">
        <f t="shared" si="199"/>
        <v>#N/A</v>
      </c>
      <c r="AL284" t="e">
        <f t="shared" si="200"/>
        <v>#N/A</v>
      </c>
      <c r="AM284" t="e">
        <f t="shared" si="201"/>
        <v>#N/A</v>
      </c>
      <c r="AN284" t="e">
        <f t="shared" si="202"/>
        <v>#N/A</v>
      </c>
      <c r="AO284" t="e">
        <f t="shared" si="203"/>
        <v>#N/A</v>
      </c>
      <c r="AP284" t="e">
        <f t="shared" si="204"/>
        <v>#N/A</v>
      </c>
      <c r="AQ284" t="e">
        <f t="shared" si="205"/>
        <v>#N/A</v>
      </c>
      <c r="AR284" t="e">
        <f t="shared" si="206"/>
        <v>#N/A</v>
      </c>
      <c r="AS284" t="e">
        <f t="shared" si="207"/>
        <v>#N/A</v>
      </c>
      <c r="AT284" t="e">
        <f t="shared" si="208"/>
        <v>#N/A</v>
      </c>
      <c r="AU284" t="e">
        <f t="shared" si="209"/>
        <v>#N/A</v>
      </c>
    </row>
    <row r="285" spans="1:47" x14ac:dyDescent="0.3">
      <c r="A285" s="37" t="str">
        <f>日行情按到期月份分类!A285</f>
        <v/>
      </c>
      <c r="B285" s="37">
        <f>日行情按到期月份分类!B285</f>
        <v>0</v>
      </c>
      <c r="C285" s="37">
        <f>日行情按到期月份分类!C285</f>
        <v>0</v>
      </c>
      <c r="D285" s="37">
        <f>日行情按到期月份分类!H285</f>
        <v>0.14028417400240895</v>
      </c>
      <c r="E285" s="37">
        <f>IFERROR(VLOOKUP(B285,yesterday!$A$12:$G$2950,7,FALSE),0)</f>
        <v>0</v>
      </c>
      <c r="F285" t="e">
        <f t="shared" si="168"/>
        <v>#N/A</v>
      </c>
      <c r="G285" t="e">
        <f t="shared" si="169"/>
        <v>#N/A</v>
      </c>
      <c r="H285" t="e">
        <f t="shared" si="170"/>
        <v>#N/A</v>
      </c>
      <c r="I285" t="e">
        <f t="shared" si="171"/>
        <v>#N/A</v>
      </c>
      <c r="J285" t="e">
        <f t="shared" si="172"/>
        <v>#N/A</v>
      </c>
      <c r="K285" t="e">
        <f t="shared" si="173"/>
        <v>#N/A</v>
      </c>
      <c r="L285" t="e">
        <f t="shared" si="174"/>
        <v>#N/A</v>
      </c>
      <c r="M285" t="e">
        <f t="shared" si="175"/>
        <v>#N/A</v>
      </c>
      <c r="N285" t="e">
        <f t="shared" si="176"/>
        <v>#N/A</v>
      </c>
      <c r="O285" t="e">
        <f t="shared" si="177"/>
        <v>#N/A</v>
      </c>
      <c r="P285" t="e">
        <f t="shared" si="178"/>
        <v>#N/A</v>
      </c>
      <c r="Q285" t="e">
        <f t="shared" si="179"/>
        <v>#N/A</v>
      </c>
      <c r="R285" t="e">
        <f t="shared" si="180"/>
        <v>#N/A</v>
      </c>
      <c r="S285" t="e">
        <f t="shared" si="181"/>
        <v>#N/A</v>
      </c>
      <c r="T285" t="e">
        <f t="shared" si="182"/>
        <v>#N/A</v>
      </c>
      <c r="U285" t="e">
        <f t="shared" si="183"/>
        <v>#N/A</v>
      </c>
      <c r="V285" t="e">
        <f t="shared" si="184"/>
        <v>#N/A</v>
      </c>
      <c r="W285" t="e">
        <f t="shared" si="185"/>
        <v>#N/A</v>
      </c>
      <c r="X285" t="e">
        <f t="shared" si="186"/>
        <v>#N/A</v>
      </c>
      <c r="Y285" t="e">
        <f t="shared" si="187"/>
        <v>#N/A</v>
      </c>
      <c r="Z285" t="e">
        <f t="shared" si="188"/>
        <v>#N/A</v>
      </c>
      <c r="AA285" t="e">
        <f t="shared" si="189"/>
        <v>#N/A</v>
      </c>
      <c r="AB285" t="e">
        <f t="shared" si="190"/>
        <v>#N/A</v>
      </c>
      <c r="AC285" t="e">
        <f t="shared" si="191"/>
        <v>#N/A</v>
      </c>
      <c r="AD285" t="e">
        <f t="shared" si="192"/>
        <v>#N/A</v>
      </c>
      <c r="AE285" t="e">
        <f t="shared" si="193"/>
        <v>#N/A</v>
      </c>
      <c r="AF285" t="e">
        <f t="shared" si="194"/>
        <v>#N/A</v>
      </c>
      <c r="AG285" t="e">
        <f t="shared" si="195"/>
        <v>#N/A</v>
      </c>
      <c r="AH285" t="e">
        <f t="shared" si="196"/>
        <v>#N/A</v>
      </c>
      <c r="AI285" t="e">
        <f t="shared" si="197"/>
        <v>#N/A</v>
      </c>
      <c r="AJ285" t="e">
        <f t="shared" si="198"/>
        <v>#N/A</v>
      </c>
      <c r="AK285" t="e">
        <f t="shared" si="199"/>
        <v>#N/A</v>
      </c>
      <c r="AL285" t="e">
        <f t="shared" si="200"/>
        <v>#N/A</v>
      </c>
      <c r="AM285" t="e">
        <f t="shared" si="201"/>
        <v>#N/A</v>
      </c>
      <c r="AN285" t="e">
        <f t="shared" si="202"/>
        <v>#N/A</v>
      </c>
      <c r="AO285" t="e">
        <f t="shared" si="203"/>
        <v>#N/A</v>
      </c>
      <c r="AP285" t="e">
        <f t="shared" si="204"/>
        <v>#N/A</v>
      </c>
      <c r="AQ285" t="e">
        <f t="shared" si="205"/>
        <v>#N/A</v>
      </c>
      <c r="AR285" t="e">
        <f t="shared" si="206"/>
        <v>#N/A</v>
      </c>
      <c r="AS285" t="e">
        <f t="shared" si="207"/>
        <v>#N/A</v>
      </c>
      <c r="AT285" t="e">
        <f t="shared" si="208"/>
        <v>#N/A</v>
      </c>
      <c r="AU285" t="e">
        <f t="shared" si="209"/>
        <v>#N/A</v>
      </c>
    </row>
    <row r="286" spans="1:47" x14ac:dyDescent="0.3">
      <c r="A286" s="37" t="str">
        <f>日行情按到期月份分类!A286</f>
        <v/>
      </c>
      <c r="B286" s="37">
        <f>日行情按到期月份分类!B286</f>
        <v>0</v>
      </c>
      <c r="C286" s="37">
        <f>日行情按到期月份分类!C286</f>
        <v>0</v>
      </c>
      <c r="D286" s="37">
        <f>日行情按到期月份分类!H286</f>
        <v>0.14143062177505344</v>
      </c>
      <c r="E286" s="37">
        <f>IFERROR(VLOOKUP(B286,yesterday!$A$12:$G$2950,7,FALSE),0)</f>
        <v>0</v>
      </c>
      <c r="F286" t="e">
        <f t="shared" si="168"/>
        <v>#N/A</v>
      </c>
      <c r="G286" t="e">
        <f t="shared" si="169"/>
        <v>#N/A</v>
      </c>
      <c r="H286" t="e">
        <f t="shared" si="170"/>
        <v>#N/A</v>
      </c>
      <c r="I286" t="e">
        <f t="shared" si="171"/>
        <v>#N/A</v>
      </c>
      <c r="J286" t="e">
        <f t="shared" si="172"/>
        <v>#N/A</v>
      </c>
      <c r="K286" t="e">
        <f t="shared" si="173"/>
        <v>#N/A</v>
      </c>
      <c r="L286" t="e">
        <f t="shared" si="174"/>
        <v>#N/A</v>
      </c>
      <c r="M286" t="e">
        <f t="shared" si="175"/>
        <v>#N/A</v>
      </c>
      <c r="N286" t="e">
        <f t="shared" si="176"/>
        <v>#N/A</v>
      </c>
      <c r="O286" t="e">
        <f t="shared" si="177"/>
        <v>#N/A</v>
      </c>
      <c r="P286" t="e">
        <f t="shared" si="178"/>
        <v>#N/A</v>
      </c>
      <c r="Q286" t="e">
        <f t="shared" si="179"/>
        <v>#N/A</v>
      </c>
      <c r="R286" t="e">
        <f t="shared" si="180"/>
        <v>#N/A</v>
      </c>
      <c r="S286" t="e">
        <f t="shared" si="181"/>
        <v>#N/A</v>
      </c>
      <c r="T286" t="e">
        <f t="shared" si="182"/>
        <v>#N/A</v>
      </c>
      <c r="U286" t="e">
        <f t="shared" si="183"/>
        <v>#N/A</v>
      </c>
      <c r="V286" t="e">
        <f t="shared" si="184"/>
        <v>#N/A</v>
      </c>
      <c r="W286" t="e">
        <f t="shared" si="185"/>
        <v>#N/A</v>
      </c>
      <c r="X286" t="e">
        <f t="shared" si="186"/>
        <v>#N/A</v>
      </c>
      <c r="Y286" t="e">
        <f t="shared" si="187"/>
        <v>#N/A</v>
      </c>
      <c r="Z286" t="e">
        <f t="shared" si="188"/>
        <v>#N/A</v>
      </c>
      <c r="AA286" t="e">
        <f t="shared" si="189"/>
        <v>#N/A</v>
      </c>
      <c r="AB286" t="e">
        <f t="shared" si="190"/>
        <v>#N/A</v>
      </c>
      <c r="AC286" t="e">
        <f t="shared" si="191"/>
        <v>#N/A</v>
      </c>
      <c r="AD286" t="e">
        <f t="shared" si="192"/>
        <v>#N/A</v>
      </c>
      <c r="AE286" t="e">
        <f t="shared" si="193"/>
        <v>#N/A</v>
      </c>
      <c r="AF286" t="e">
        <f t="shared" si="194"/>
        <v>#N/A</v>
      </c>
      <c r="AG286" t="e">
        <f t="shared" si="195"/>
        <v>#N/A</v>
      </c>
      <c r="AH286" t="e">
        <f t="shared" si="196"/>
        <v>#N/A</v>
      </c>
      <c r="AI286" t="e">
        <f t="shared" si="197"/>
        <v>#N/A</v>
      </c>
      <c r="AJ286" t="e">
        <f t="shared" si="198"/>
        <v>#N/A</v>
      </c>
      <c r="AK286" t="e">
        <f t="shared" si="199"/>
        <v>#N/A</v>
      </c>
      <c r="AL286" t="e">
        <f t="shared" si="200"/>
        <v>#N/A</v>
      </c>
      <c r="AM286" t="e">
        <f t="shared" si="201"/>
        <v>#N/A</v>
      </c>
      <c r="AN286" t="e">
        <f t="shared" si="202"/>
        <v>#N/A</v>
      </c>
      <c r="AO286" t="e">
        <f t="shared" si="203"/>
        <v>#N/A</v>
      </c>
      <c r="AP286" t="e">
        <f t="shared" si="204"/>
        <v>#N/A</v>
      </c>
      <c r="AQ286" t="e">
        <f t="shared" si="205"/>
        <v>#N/A</v>
      </c>
      <c r="AR286" t="e">
        <f t="shared" si="206"/>
        <v>#N/A</v>
      </c>
      <c r="AS286" t="e">
        <f t="shared" si="207"/>
        <v>#N/A</v>
      </c>
      <c r="AT286" t="e">
        <f t="shared" si="208"/>
        <v>#N/A</v>
      </c>
      <c r="AU286" t="e">
        <f t="shared" si="209"/>
        <v>#N/A</v>
      </c>
    </row>
    <row r="287" spans="1:47" x14ac:dyDescent="0.3">
      <c r="A287" s="37" t="str">
        <f>日行情按到期月份分类!A287</f>
        <v/>
      </c>
      <c r="B287" s="37">
        <f>日行情按到期月份分类!B287</f>
        <v>0</v>
      </c>
      <c r="C287" s="37">
        <f>日行情按到期月份分类!C287</f>
        <v>0</v>
      </c>
      <c r="D287" s="37">
        <f>日行情按到期月份分类!H287</f>
        <v>0.14176564374461773</v>
      </c>
      <c r="E287" s="37">
        <f>IFERROR(VLOOKUP(B287,yesterday!$A$12:$G$2950,7,FALSE),0)</f>
        <v>0</v>
      </c>
      <c r="F287" t="e">
        <f t="shared" si="168"/>
        <v>#N/A</v>
      </c>
      <c r="G287" t="e">
        <f t="shared" si="169"/>
        <v>#N/A</v>
      </c>
      <c r="H287" t="e">
        <f t="shared" si="170"/>
        <v>#N/A</v>
      </c>
      <c r="I287" t="e">
        <f t="shared" si="171"/>
        <v>#N/A</v>
      </c>
      <c r="J287" t="e">
        <f t="shared" si="172"/>
        <v>#N/A</v>
      </c>
      <c r="K287" t="e">
        <f t="shared" si="173"/>
        <v>#N/A</v>
      </c>
      <c r="L287" t="e">
        <f t="shared" si="174"/>
        <v>#N/A</v>
      </c>
      <c r="M287" t="e">
        <f t="shared" si="175"/>
        <v>#N/A</v>
      </c>
      <c r="N287" t="e">
        <f t="shared" si="176"/>
        <v>#N/A</v>
      </c>
      <c r="O287" t="e">
        <f t="shared" si="177"/>
        <v>#N/A</v>
      </c>
      <c r="P287" t="e">
        <f t="shared" si="178"/>
        <v>#N/A</v>
      </c>
      <c r="Q287" t="e">
        <f t="shared" si="179"/>
        <v>#N/A</v>
      </c>
      <c r="R287" t="e">
        <f t="shared" si="180"/>
        <v>#N/A</v>
      </c>
      <c r="S287" t="e">
        <f t="shared" si="181"/>
        <v>#N/A</v>
      </c>
      <c r="T287" t="e">
        <f t="shared" si="182"/>
        <v>#N/A</v>
      </c>
      <c r="U287" t="e">
        <f t="shared" si="183"/>
        <v>#N/A</v>
      </c>
      <c r="V287" t="e">
        <f t="shared" si="184"/>
        <v>#N/A</v>
      </c>
      <c r="W287" t="e">
        <f t="shared" si="185"/>
        <v>#N/A</v>
      </c>
      <c r="X287" t="e">
        <f t="shared" si="186"/>
        <v>#N/A</v>
      </c>
      <c r="Y287" t="e">
        <f t="shared" si="187"/>
        <v>#N/A</v>
      </c>
      <c r="Z287" t="e">
        <f t="shared" si="188"/>
        <v>#N/A</v>
      </c>
      <c r="AA287" t="e">
        <f t="shared" si="189"/>
        <v>#N/A</v>
      </c>
      <c r="AB287" t="e">
        <f t="shared" si="190"/>
        <v>#N/A</v>
      </c>
      <c r="AC287" t="e">
        <f t="shared" si="191"/>
        <v>#N/A</v>
      </c>
      <c r="AD287" t="e">
        <f t="shared" si="192"/>
        <v>#N/A</v>
      </c>
      <c r="AE287" t="e">
        <f t="shared" si="193"/>
        <v>#N/A</v>
      </c>
      <c r="AF287" t="e">
        <f t="shared" si="194"/>
        <v>#N/A</v>
      </c>
      <c r="AG287" t="e">
        <f t="shared" si="195"/>
        <v>#N/A</v>
      </c>
      <c r="AH287" t="e">
        <f t="shared" si="196"/>
        <v>#N/A</v>
      </c>
      <c r="AI287" t="e">
        <f t="shared" si="197"/>
        <v>#N/A</v>
      </c>
      <c r="AJ287" t="e">
        <f t="shared" si="198"/>
        <v>#N/A</v>
      </c>
      <c r="AK287" t="e">
        <f t="shared" si="199"/>
        <v>#N/A</v>
      </c>
      <c r="AL287" t="e">
        <f t="shared" si="200"/>
        <v>#N/A</v>
      </c>
      <c r="AM287" t="e">
        <f t="shared" si="201"/>
        <v>#N/A</v>
      </c>
      <c r="AN287" t="e">
        <f t="shared" si="202"/>
        <v>#N/A</v>
      </c>
      <c r="AO287" t="e">
        <f t="shared" si="203"/>
        <v>#N/A</v>
      </c>
      <c r="AP287" t="e">
        <f t="shared" si="204"/>
        <v>#N/A</v>
      </c>
      <c r="AQ287" t="e">
        <f t="shared" si="205"/>
        <v>#N/A</v>
      </c>
      <c r="AR287" t="e">
        <f t="shared" si="206"/>
        <v>#N/A</v>
      </c>
      <c r="AS287" t="e">
        <f t="shared" si="207"/>
        <v>#N/A</v>
      </c>
      <c r="AT287" t="e">
        <f t="shared" si="208"/>
        <v>#N/A</v>
      </c>
      <c r="AU287" t="e">
        <f t="shared" si="209"/>
        <v>#N/A</v>
      </c>
    </row>
    <row r="288" spans="1:47" x14ac:dyDescent="0.3">
      <c r="A288" s="37" t="str">
        <f>日行情按到期月份分类!A288</f>
        <v/>
      </c>
      <c r="B288" s="37">
        <f>日行情按到期月份分类!B288</f>
        <v>0</v>
      </c>
      <c r="C288" s="37">
        <f>日行情按到期月份分类!C288</f>
        <v>0</v>
      </c>
      <c r="D288" s="37">
        <f>日行情按到期月份分类!H288</f>
        <v>0.14272828615345062</v>
      </c>
      <c r="E288" s="37">
        <f>IFERROR(VLOOKUP(B288,yesterday!$A$12:$G$2950,7,FALSE),0)</f>
        <v>0</v>
      </c>
      <c r="F288" t="e">
        <f t="shared" si="168"/>
        <v>#N/A</v>
      </c>
      <c r="G288" t="e">
        <f t="shared" si="169"/>
        <v>#N/A</v>
      </c>
      <c r="H288" t="e">
        <f t="shared" si="170"/>
        <v>#N/A</v>
      </c>
      <c r="I288" t="e">
        <f t="shared" si="171"/>
        <v>#N/A</v>
      </c>
      <c r="J288" t="e">
        <f t="shared" si="172"/>
        <v>#N/A</v>
      </c>
      <c r="K288" t="e">
        <f t="shared" si="173"/>
        <v>#N/A</v>
      </c>
      <c r="L288" t="e">
        <f t="shared" si="174"/>
        <v>#N/A</v>
      </c>
      <c r="M288" t="e">
        <f t="shared" si="175"/>
        <v>#N/A</v>
      </c>
      <c r="N288" t="e">
        <f t="shared" si="176"/>
        <v>#N/A</v>
      </c>
      <c r="O288" t="e">
        <f t="shared" si="177"/>
        <v>#N/A</v>
      </c>
      <c r="P288" t="e">
        <f t="shared" si="178"/>
        <v>#N/A</v>
      </c>
      <c r="Q288" t="e">
        <f t="shared" si="179"/>
        <v>#N/A</v>
      </c>
      <c r="R288" t="e">
        <f t="shared" si="180"/>
        <v>#N/A</v>
      </c>
      <c r="S288" t="e">
        <f t="shared" si="181"/>
        <v>#N/A</v>
      </c>
      <c r="T288" t="e">
        <f t="shared" si="182"/>
        <v>#N/A</v>
      </c>
      <c r="U288" t="e">
        <f t="shared" si="183"/>
        <v>#N/A</v>
      </c>
      <c r="V288" t="e">
        <f t="shared" si="184"/>
        <v>#N/A</v>
      </c>
      <c r="W288" t="e">
        <f t="shared" si="185"/>
        <v>#N/A</v>
      </c>
      <c r="X288" t="e">
        <f t="shared" si="186"/>
        <v>#N/A</v>
      </c>
      <c r="Y288" t="e">
        <f t="shared" si="187"/>
        <v>#N/A</v>
      </c>
      <c r="Z288" t="e">
        <f t="shared" si="188"/>
        <v>#N/A</v>
      </c>
      <c r="AA288" t="e">
        <f t="shared" si="189"/>
        <v>#N/A</v>
      </c>
      <c r="AB288" t="e">
        <f t="shared" si="190"/>
        <v>#N/A</v>
      </c>
      <c r="AC288" t="e">
        <f t="shared" si="191"/>
        <v>#N/A</v>
      </c>
      <c r="AD288" t="e">
        <f t="shared" si="192"/>
        <v>#N/A</v>
      </c>
      <c r="AE288" t="e">
        <f t="shared" si="193"/>
        <v>#N/A</v>
      </c>
      <c r="AF288" t="e">
        <f t="shared" si="194"/>
        <v>#N/A</v>
      </c>
      <c r="AG288" t="e">
        <f t="shared" si="195"/>
        <v>#N/A</v>
      </c>
      <c r="AH288" t="e">
        <f t="shared" si="196"/>
        <v>#N/A</v>
      </c>
      <c r="AI288" t="e">
        <f t="shared" si="197"/>
        <v>#N/A</v>
      </c>
      <c r="AJ288" t="e">
        <f t="shared" si="198"/>
        <v>#N/A</v>
      </c>
      <c r="AK288" t="e">
        <f t="shared" si="199"/>
        <v>#N/A</v>
      </c>
      <c r="AL288" t="e">
        <f t="shared" si="200"/>
        <v>#N/A</v>
      </c>
      <c r="AM288" t="e">
        <f t="shared" si="201"/>
        <v>#N/A</v>
      </c>
      <c r="AN288" t="e">
        <f t="shared" si="202"/>
        <v>#N/A</v>
      </c>
      <c r="AO288" t="e">
        <f t="shared" si="203"/>
        <v>#N/A</v>
      </c>
      <c r="AP288" t="e">
        <f t="shared" si="204"/>
        <v>#N/A</v>
      </c>
      <c r="AQ288" t="e">
        <f t="shared" si="205"/>
        <v>#N/A</v>
      </c>
      <c r="AR288" t="e">
        <f t="shared" si="206"/>
        <v>#N/A</v>
      </c>
      <c r="AS288" t="e">
        <f t="shared" si="207"/>
        <v>#N/A</v>
      </c>
      <c r="AT288" t="e">
        <f t="shared" si="208"/>
        <v>#N/A</v>
      </c>
      <c r="AU288" t="e">
        <f t="shared" si="209"/>
        <v>#N/A</v>
      </c>
    </row>
    <row r="289" spans="1:47" x14ac:dyDescent="0.3">
      <c r="A289" s="37" t="str">
        <f>日行情按到期月份分类!A289</f>
        <v/>
      </c>
      <c r="B289" s="37">
        <f>日行情按到期月份分类!B289</f>
        <v>0</v>
      </c>
      <c r="C289" s="37">
        <f>日行情按到期月份分类!C289</f>
        <v>0</v>
      </c>
      <c r="D289" s="37">
        <f>日行情按到期月份分类!H289</f>
        <v>0.14397480987448247</v>
      </c>
      <c r="E289" s="37">
        <f>IFERROR(VLOOKUP(B289,yesterday!$A$12:$G$2950,7,FALSE),0)</f>
        <v>0</v>
      </c>
      <c r="F289" t="e">
        <f t="shared" si="168"/>
        <v>#N/A</v>
      </c>
      <c r="G289" t="e">
        <f t="shared" si="169"/>
        <v>#N/A</v>
      </c>
      <c r="H289" t="e">
        <f t="shared" si="170"/>
        <v>#N/A</v>
      </c>
      <c r="I289" t="e">
        <f t="shared" si="171"/>
        <v>#N/A</v>
      </c>
      <c r="J289" t="e">
        <f t="shared" si="172"/>
        <v>#N/A</v>
      </c>
      <c r="K289" t="e">
        <f t="shared" si="173"/>
        <v>#N/A</v>
      </c>
      <c r="L289" t="e">
        <f t="shared" si="174"/>
        <v>#N/A</v>
      </c>
      <c r="M289" t="e">
        <f t="shared" si="175"/>
        <v>#N/A</v>
      </c>
      <c r="N289" t="e">
        <f t="shared" si="176"/>
        <v>#N/A</v>
      </c>
      <c r="O289" t="e">
        <f t="shared" si="177"/>
        <v>#N/A</v>
      </c>
      <c r="P289" t="e">
        <f t="shared" si="178"/>
        <v>#N/A</v>
      </c>
      <c r="Q289" t="e">
        <f t="shared" si="179"/>
        <v>#N/A</v>
      </c>
      <c r="R289" t="e">
        <f t="shared" si="180"/>
        <v>#N/A</v>
      </c>
      <c r="S289" t="e">
        <f t="shared" si="181"/>
        <v>#N/A</v>
      </c>
      <c r="T289" t="e">
        <f t="shared" si="182"/>
        <v>#N/A</v>
      </c>
      <c r="U289" t="e">
        <f t="shared" si="183"/>
        <v>#N/A</v>
      </c>
      <c r="V289" t="e">
        <f t="shared" si="184"/>
        <v>#N/A</v>
      </c>
      <c r="W289" t="e">
        <f t="shared" si="185"/>
        <v>#N/A</v>
      </c>
      <c r="X289" t="e">
        <f t="shared" si="186"/>
        <v>#N/A</v>
      </c>
      <c r="Y289" t="e">
        <f t="shared" si="187"/>
        <v>#N/A</v>
      </c>
      <c r="Z289" t="e">
        <f t="shared" si="188"/>
        <v>#N/A</v>
      </c>
      <c r="AA289" t="e">
        <f t="shared" si="189"/>
        <v>#N/A</v>
      </c>
      <c r="AB289" t="e">
        <f t="shared" si="190"/>
        <v>#N/A</v>
      </c>
      <c r="AC289" t="e">
        <f t="shared" si="191"/>
        <v>#N/A</v>
      </c>
      <c r="AD289" t="e">
        <f t="shared" si="192"/>
        <v>#N/A</v>
      </c>
      <c r="AE289" t="e">
        <f t="shared" si="193"/>
        <v>#N/A</v>
      </c>
      <c r="AF289" t="e">
        <f t="shared" si="194"/>
        <v>#N/A</v>
      </c>
      <c r="AG289" t="e">
        <f t="shared" si="195"/>
        <v>#N/A</v>
      </c>
      <c r="AH289" t="e">
        <f t="shared" si="196"/>
        <v>#N/A</v>
      </c>
      <c r="AI289" t="e">
        <f t="shared" si="197"/>
        <v>#N/A</v>
      </c>
      <c r="AJ289" t="e">
        <f t="shared" si="198"/>
        <v>#N/A</v>
      </c>
      <c r="AK289" t="e">
        <f t="shared" si="199"/>
        <v>#N/A</v>
      </c>
      <c r="AL289" t="e">
        <f t="shared" si="200"/>
        <v>#N/A</v>
      </c>
      <c r="AM289" t="e">
        <f t="shared" si="201"/>
        <v>#N/A</v>
      </c>
      <c r="AN289" t="e">
        <f t="shared" si="202"/>
        <v>#N/A</v>
      </c>
      <c r="AO289" t="e">
        <f t="shared" si="203"/>
        <v>#N/A</v>
      </c>
      <c r="AP289" t="e">
        <f t="shared" si="204"/>
        <v>#N/A</v>
      </c>
      <c r="AQ289" t="e">
        <f t="shared" si="205"/>
        <v>#N/A</v>
      </c>
      <c r="AR289" t="e">
        <f t="shared" si="206"/>
        <v>#N/A</v>
      </c>
      <c r="AS289" t="e">
        <f t="shared" si="207"/>
        <v>#N/A</v>
      </c>
      <c r="AT289" t="e">
        <f t="shared" si="208"/>
        <v>#N/A</v>
      </c>
      <c r="AU289" t="e">
        <f t="shared" si="209"/>
        <v>#N/A</v>
      </c>
    </row>
    <row r="290" spans="1:47" x14ac:dyDescent="0.3">
      <c r="A290" s="37" t="str">
        <f>日行情按到期月份分类!A290</f>
        <v/>
      </c>
      <c r="B290" s="37">
        <f>日行情按到期月份分类!B290</f>
        <v>0</v>
      </c>
      <c r="C290" s="37">
        <f>日行情按到期月份分类!C290</f>
        <v>0</v>
      </c>
      <c r="D290" s="37">
        <f>日行情按到期月份分类!H290</f>
        <v>0</v>
      </c>
      <c r="E290" s="37">
        <f>IFERROR(VLOOKUP(B290,yesterday!$A$12:$G$2950,7,FALSE),0)</f>
        <v>0</v>
      </c>
      <c r="F290" t="e">
        <f t="shared" si="168"/>
        <v>#N/A</v>
      </c>
      <c r="G290" t="e">
        <f t="shared" si="169"/>
        <v>#N/A</v>
      </c>
      <c r="H290" t="e">
        <f t="shared" si="170"/>
        <v>#N/A</v>
      </c>
      <c r="I290" t="e">
        <f t="shared" si="171"/>
        <v>#N/A</v>
      </c>
      <c r="J290" t="e">
        <f t="shared" si="172"/>
        <v>#N/A</v>
      </c>
      <c r="K290" t="e">
        <f t="shared" si="173"/>
        <v>#N/A</v>
      </c>
      <c r="L290" t="e">
        <f t="shared" si="174"/>
        <v>#N/A</v>
      </c>
      <c r="M290" t="e">
        <f t="shared" si="175"/>
        <v>#N/A</v>
      </c>
      <c r="N290" t="e">
        <f t="shared" si="176"/>
        <v>#N/A</v>
      </c>
      <c r="O290" t="e">
        <f t="shared" si="177"/>
        <v>#N/A</v>
      </c>
      <c r="P290" t="e">
        <f t="shared" si="178"/>
        <v>#N/A</v>
      </c>
      <c r="Q290" t="e">
        <f t="shared" si="179"/>
        <v>#N/A</v>
      </c>
      <c r="R290" t="e">
        <f t="shared" si="180"/>
        <v>#N/A</v>
      </c>
      <c r="S290" t="e">
        <f t="shared" si="181"/>
        <v>#N/A</v>
      </c>
      <c r="T290" t="e">
        <f t="shared" si="182"/>
        <v>#N/A</v>
      </c>
      <c r="U290" t="e">
        <f t="shared" si="183"/>
        <v>#N/A</v>
      </c>
      <c r="V290" t="e">
        <f t="shared" si="184"/>
        <v>#N/A</v>
      </c>
      <c r="W290" t="e">
        <f t="shared" si="185"/>
        <v>#N/A</v>
      </c>
      <c r="X290" t="e">
        <f t="shared" si="186"/>
        <v>#N/A</v>
      </c>
      <c r="Y290" t="e">
        <f t="shared" si="187"/>
        <v>#N/A</v>
      </c>
      <c r="Z290" t="e">
        <f t="shared" si="188"/>
        <v>#N/A</v>
      </c>
      <c r="AA290" t="e">
        <f t="shared" si="189"/>
        <v>#N/A</v>
      </c>
      <c r="AB290" t="e">
        <f t="shared" si="190"/>
        <v>#N/A</v>
      </c>
      <c r="AC290" t="e">
        <f t="shared" si="191"/>
        <v>#N/A</v>
      </c>
      <c r="AD290" t="e">
        <f t="shared" si="192"/>
        <v>#N/A</v>
      </c>
      <c r="AE290" t="e">
        <f t="shared" si="193"/>
        <v>#N/A</v>
      </c>
      <c r="AF290" t="e">
        <f t="shared" si="194"/>
        <v>#N/A</v>
      </c>
      <c r="AG290" t="e">
        <f t="shared" si="195"/>
        <v>#N/A</v>
      </c>
      <c r="AH290" t="e">
        <f t="shared" si="196"/>
        <v>#N/A</v>
      </c>
      <c r="AI290" t="e">
        <f t="shared" si="197"/>
        <v>#N/A</v>
      </c>
      <c r="AJ290" t="e">
        <f t="shared" si="198"/>
        <v>#N/A</v>
      </c>
      <c r="AK290" t="e">
        <f t="shared" si="199"/>
        <v>#N/A</v>
      </c>
      <c r="AL290" t="e">
        <f t="shared" si="200"/>
        <v>#N/A</v>
      </c>
      <c r="AM290" t="e">
        <f t="shared" si="201"/>
        <v>#N/A</v>
      </c>
      <c r="AN290" t="e">
        <f t="shared" si="202"/>
        <v>#N/A</v>
      </c>
      <c r="AO290" t="e">
        <f t="shared" si="203"/>
        <v>#N/A</v>
      </c>
      <c r="AP290" t="e">
        <f t="shared" si="204"/>
        <v>#N/A</v>
      </c>
      <c r="AQ290" t="e">
        <f t="shared" si="205"/>
        <v>#N/A</v>
      </c>
      <c r="AR290" t="e">
        <f t="shared" si="206"/>
        <v>#N/A</v>
      </c>
      <c r="AS290" t="e">
        <f t="shared" si="207"/>
        <v>#N/A</v>
      </c>
      <c r="AT290" t="e">
        <f t="shared" si="208"/>
        <v>#N/A</v>
      </c>
      <c r="AU290" t="e">
        <f t="shared" si="209"/>
        <v>#N/A</v>
      </c>
    </row>
    <row r="291" spans="1:47" x14ac:dyDescent="0.3">
      <c r="A291" s="37" t="str">
        <f>日行情按到期月份分类!A291</f>
        <v/>
      </c>
      <c r="B291" s="37">
        <f>日行情按到期月份分类!B291</f>
        <v>0</v>
      </c>
      <c r="C291" s="37">
        <f>日行情按到期月份分类!C291</f>
        <v>0</v>
      </c>
      <c r="D291" s="37">
        <f>日行情按到期月份分类!H291</f>
        <v>0</v>
      </c>
      <c r="E291" s="37">
        <f>IFERROR(VLOOKUP(B291,yesterday!$A$12:$G$2950,7,FALSE),0)</f>
        <v>0</v>
      </c>
      <c r="F291" t="e">
        <f t="shared" si="168"/>
        <v>#N/A</v>
      </c>
      <c r="G291" t="e">
        <f t="shared" si="169"/>
        <v>#N/A</v>
      </c>
      <c r="H291" t="e">
        <f t="shared" si="170"/>
        <v>#N/A</v>
      </c>
      <c r="I291" t="e">
        <f t="shared" si="171"/>
        <v>#N/A</v>
      </c>
      <c r="J291" t="e">
        <f t="shared" si="172"/>
        <v>#N/A</v>
      </c>
      <c r="K291" t="e">
        <f t="shared" si="173"/>
        <v>#N/A</v>
      </c>
      <c r="L291" t="e">
        <f t="shared" si="174"/>
        <v>#N/A</v>
      </c>
      <c r="M291" t="e">
        <f t="shared" si="175"/>
        <v>#N/A</v>
      </c>
      <c r="N291" t="e">
        <f t="shared" si="176"/>
        <v>#N/A</v>
      </c>
      <c r="O291" t="e">
        <f t="shared" si="177"/>
        <v>#N/A</v>
      </c>
      <c r="P291" t="e">
        <f t="shared" si="178"/>
        <v>#N/A</v>
      </c>
      <c r="Q291" t="e">
        <f t="shared" si="179"/>
        <v>#N/A</v>
      </c>
      <c r="R291" t="e">
        <f t="shared" si="180"/>
        <v>#N/A</v>
      </c>
      <c r="S291" t="e">
        <f t="shared" si="181"/>
        <v>#N/A</v>
      </c>
      <c r="T291" t="e">
        <f t="shared" si="182"/>
        <v>#N/A</v>
      </c>
      <c r="U291" t="e">
        <f t="shared" si="183"/>
        <v>#N/A</v>
      </c>
      <c r="V291" t="e">
        <f t="shared" si="184"/>
        <v>#N/A</v>
      </c>
      <c r="W291" t="e">
        <f t="shared" si="185"/>
        <v>#N/A</v>
      </c>
      <c r="X291" t="e">
        <f t="shared" si="186"/>
        <v>#N/A</v>
      </c>
      <c r="Y291" t="e">
        <f t="shared" si="187"/>
        <v>#N/A</v>
      </c>
      <c r="Z291" t="e">
        <f t="shared" si="188"/>
        <v>#N/A</v>
      </c>
      <c r="AA291" t="e">
        <f t="shared" si="189"/>
        <v>#N/A</v>
      </c>
      <c r="AB291" t="e">
        <f t="shared" si="190"/>
        <v>#N/A</v>
      </c>
      <c r="AC291" t="e">
        <f t="shared" si="191"/>
        <v>#N/A</v>
      </c>
      <c r="AD291" t="e">
        <f t="shared" si="192"/>
        <v>#N/A</v>
      </c>
      <c r="AE291" t="e">
        <f t="shared" si="193"/>
        <v>#N/A</v>
      </c>
      <c r="AF291" t="e">
        <f t="shared" si="194"/>
        <v>#N/A</v>
      </c>
      <c r="AG291" t="e">
        <f t="shared" si="195"/>
        <v>#N/A</v>
      </c>
      <c r="AH291" t="e">
        <f t="shared" si="196"/>
        <v>#N/A</v>
      </c>
      <c r="AI291" t="e">
        <f t="shared" si="197"/>
        <v>#N/A</v>
      </c>
      <c r="AJ291" t="e">
        <f t="shared" si="198"/>
        <v>#N/A</v>
      </c>
      <c r="AK291" t="e">
        <f t="shared" si="199"/>
        <v>#N/A</v>
      </c>
      <c r="AL291" t="e">
        <f t="shared" si="200"/>
        <v>#N/A</v>
      </c>
      <c r="AM291" t="e">
        <f t="shared" si="201"/>
        <v>#N/A</v>
      </c>
      <c r="AN291" t="e">
        <f t="shared" si="202"/>
        <v>#N/A</v>
      </c>
      <c r="AO291" t="e">
        <f t="shared" si="203"/>
        <v>#N/A</v>
      </c>
      <c r="AP291" t="e">
        <f t="shared" si="204"/>
        <v>#N/A</v>
      </c>
      <c r="AQ291" t="e">
        <f t="shared" si="205"/>
        <v>#N/A</v>
      </c>
      <c r="AR291" t="e">
        <f t="shared" si="206"/>
        <v>#N/A</v>
      </c>
      <c r="AS291" t="e">
        <f t="shared" si="207"/>
        <v>#N/A</v>
      </c>
      <c r="AT291" t="e">
        <f t="shared" si="208"/>
        <v>#N/A</v>
      </c>
      <c r="AU291" t="e">
        <f t="shared" si="209"/>
        <v>#N/A</v>
      </c>
    </row>
    <row r="292" spans="1:47" x14ac:dyDescent="0.3">
      <c r="A292" s="37" t="str">
        <f>日行情按到期月份分类!A292</f>
        <v/>
      </c>
      <c r="B292" s="37">
        <f>日行情按到期月份分类!B292</f>
        <v>0</v>
      </c>
      <c r="C292" s="37">
        <f>日行情按到期月份分类!C292</f>
        <v>0</v>
      </c>
      <c r="D292" s="37">
        <f>日行情按到期月份分类!H292</f>
        <v>0</v>
      </c>
      <c r="E292" s="37">
        <f>IFERROR(VLOOKUP(B292,yesterday!$A$12:$G$2950,7,FALSE),0)</f>
        <v>0</v>
      </c>
      <c r="F292" t="e">
        <f t="shared" si="168"/>
        <v>#N/A</v>
      </c>
      <c r="G292" t="e">
        <f t="shared" si="169"/>
        <v>#N/A</v>
      </c>
      <c r="H292" t="e">
        <f t="shared" si="170"/>
        <v>#N/A</v>
      </c>
      <c r="I292" t="e">
        <f t="shared" si="171"/>
        <v>#N/A</v>
      </c>
      <c r="J292" t="e">
        <f t="shared" si="172"/>
        <v>#N/A</v>
      </c>
      <c r="K292" t="e">
        <f t="shared" si="173"/>
        <v>#N/A</v>
      </c>
      <c r="L292" t="e">
        <f t="shared" si="174"/>
        <v>#N/A</v>
      </c>
      <c r="M292" t="e">
        <f t="shared" si="175"/>
        <v>#N/A</v>
      </c>
      <c r="N292" t="e">
        <f t="shared" si="176"/>
        <v>#N/A</v>
      </c>
      <c r="O292" t="e">
        <f t="shared" si="177"/>
        <v>#N/A</v>
      </c>
      <c r="P292" t="e">
        <f t="shared" si="178"/>
        <v>#N/A</v>
      </c>
      <c r="Q292" t="e">
        <f t="shared" si="179"/>
        <v>#N/A</v>
      </c>
      <c r="R292" t="e">
        <f t="shared" si="180"/>
        <v>#N/A</v>
      </c>
      <c r="S292" t="e">
        <f t="shared" si="181"/>
        <v>#N/A</v>
      </c>
      <c r="T292" t="e">
        <f t="shared" si="182"/>
        <v>#N/A</v>
      </c>
      <c r="U292" t="e">
        <f t="shared" si="183"/>
        <v>#N/A</v>
      </c>
      <c r="V292" t="e">
        <f t="shared" si="184"/>
        <v>#N/A</v>
      </c>
      <c r="W292" t="e">
        <f t="shared" si="185"/>
        <v>#N/A</v>
      </c>
      <c r="X292" t="e">
        <f t="shared" si="186"/>
        <v>#N/A</v>
      </c>
      <c r="Y292" t="e">
        <f t="shared" si="187"/>
        <v>#N/A</v>
      </c>
      <c r="Z292" t="e">
        <f t="shared" si="188"/>
        <v>#N/A</v>
      </c>
      <c r="AA292" t="e">
        <f t="shared" si="189"/>
        <v>#N/A</v>
      </c>
      <c r="AB292" t="e">
        <f t="shared" si="190"/>
        <v>#N/A</v>
      </c>
      <c r="AC292" t="e">
        <f t="shared" si="191"/>
        <v>#N/A</v>
      </c>
      <c r="AD292" t="e">
        <f t="shared" si="192"/>
        <v>#N/A</v>
      </c>
      <c r="AE292" t="e">
        <f t="shared" si="193"/>
        <v>#N/A</v>
      </c>
      <c r="AF292" t="e">
        <f t="shared" si="194"/>
        <v>#N/A</v>
      </c>
      <c r="AG292" t="e">
        <f t="shared" si="195"/>
        <v>#N/A</v>
      </c>
      <c r="AH292" t="e">
        <f t="shared" si="196"/>
        <v>#N/A</v>
      </c>
      <c r="AI292" t="e">
        <f t="shared" si="197"/>
        <v>#N/A</v>
      </c>
      <c r="AJ292" t="e">
        <f t="shared" si="198"/>
        <v>#N/A</v>
      </c>
      <c r="AK292" t="e">
        <f t="shared" si="199"/>
        <v>#N/A</v>
      </c>
      <c r="AL292" t="e">
        <f t="shared" si="200"/>
        <v>#N/A</v>
      </c>
      <c r="AM292" t="e">
        <f t="shared" si="201"/>
        <v>#N/A</v>
      </c>
      <c r="AN292" t="e">
        <f t="shared" si="202"/>
        <v>#N/A</v>
      </c>
      <c r="AO292" t="e">
        <f t="shared" si="203"/>
        <v>#N/A</v>
      </c>
      <c r="AP292" t="e">
        <f t="shared" si="204"/>
        <v>#N/A</v>
      </c>
      <c r="AQ292" t="e">
        <f t="shared" si="205"/>
        <v>#N/A</v>
      </c>
      <c r="AR292" t="e">
        <f t="shared" si="206"/>
        <v>#N/A</v>
      </c>
      <c r="AS292" t="e">
        <f t="shared" si="207"/>
        <v>#N/A</v>
      </c>
      <c r="AT292" t="e">
        <f t="shared" si="208"/>
        <v>#N/A</v>
      </c>
      <c r="AU292" t="e">
        <f t="shared" si="209"/>
        <v>#N/A</v>
      </c>
    </row>
    <row r="293" spans="1:47" x14ac:dyDescent="0.3">
      <c r="A293" s="37" t="str">
        <f>日行情按到期月份分类!A293</f>
        <v/>
      </c>
      <c r="B293" s="37">
        <f>日行情按到期月份分类!B293</f>
        <v>0</v>
      </c>
      <c r="C293" s="37">
        <f>日行情按到期月份分类!C293</f>
        <v>0</v>
      </c>
      <c r="D293" s="37">
        <f>日行情按到期月份分类!H293</f>
        <v>0</v>
      </c>
      <c r="E293" s="37">
        <f>IFERROR(VLOOKUP(B293,yesterday!$A$12:$G$2950,7,FALSE),0)</f>
        <v>0</v>
      </c>
      <c r="F293" t="e">
        <f t="shared" si="168"/>
        <v>#N/A</v>
      </c>
      <c r="G293" t="e">
        <f t="shared" si="169"/>
        <v>#N/A</v>
      </c>
      <c r="H293" t="e">
        <f t="shared" si="170"/>
        <v>#N/A</v>
      </c>
      <c r="I293" t="e">
        <f t="shared" si="171"/>
        <v>#N/A</v>
      </c>
      <c r="J293" t="e">
        <f t="shared" si="172"/>
        <v>#N/A</v>
      </c>
      <c r="K293" t="e">
        <f t="shared" si="173"/>
        <v>#N/A</v>
      </c>
      <c r="L293" t="e">
        <f t="shared" si="174"/>
        <v>#N/A</v>
      </c>
      <c r="M293" t="e">
        <f t="shared" si="175"/>
        <v>#N/A</v>
      </c>
      <c r="N293" t="e">
        <f t="shared" si="176"/>
        <v>#N/A</v>
      </c>
      <c r="O293" t="e">
        <f t="shared" si="177"/>
        <v>#N/A</v>
      </c>
      <c r="P293" t="e">
        <f t="shared" si="178"/>
        <v>#N/A</v>
      </c>
      <c r="Q293" t="e">
        <f t="shared" si="179"/>
        <v>#N/A</v>
      </c>
      <c r="R293" t="e">
        <f t="shared" si="180"/>
        <v>#N/A</v>
      </c>
      <c r="S293" t="e">
        <f t="shared" si="181"/>
        <v>#N/A</v>
      </c>
      <c r="T293" t="e">
        <f t="shared" si="182"/>
        <v>#N/A</v>
      </c>
      <c r="U293" t="e">
        <f t="shared" si="183"/>
        <v>#N/A</v>
      </c>
      <c r="V293" t="e">
        <f t="shared" si="184"/>
        <v>#N/A</v>
      </c>
      <c r="W293" t="e">
        <f t="shared" si="185"/>
        <v>#N/A</v>
      </c>
      <c r="X293" t="e">
        <f t="shared" si="186"/>
        <v>#N/A</v>
      </c>
      <c r="Y293" t="e">
        <f t="shared" si="187"/>
        <v>#N/A</v>
      </c>
      <c r="Z293" t="e">
        <f t="shared" si="188"/>
        <v>#N/A</v>
      </c>
      <c r="AA293" t="e">
        <f t="shared" si="189"/>
        <v>#N/A</v>
      </c>
      <c r="AB293" t="e">
        <f t="shared" si="190"/>
        <v>#N/A</v>
      </c>
      <c r="AC293" t="e">
        <f t="shared" si="191"/>
        <v>#N/A</v>
      </c>
      <c r="AD293" t="e">
        <f t="shared" si="192"/>
        <v>#N/A</v>
      </c>
      <c r="AE293" t="e">
        <f t="shared" si="193"/>
        <v>#N/A</v>
      </c>
      <c r="AF293" t="e">
        <f t="shared" si="194"/>
        <v>#N/A</v>
      </c>
      <c r="AG293" t="e">
        <f t="shared" si="195"/>
        <v>#N/A</v>
      </c>
      <c r="AH293" t="e">
        <f t="shared" si="196"/>
        <v>#N/A</v>
      </c>
      <c r="AI293" t="e">
        <f t="shared" si="197"/>
        <v>#N/A</v>
      </c>
      <c r="AJ293" t="e">
        <f t="shared" si="198"/>
        <v>#N/A</v>
      </c>
      <c r="AK293" t="e">
        <f t="shared" si="199"/>
        <v>#N/A</v>
      </c>
      <c r="AL293" t="e">
        <f t="shared" si="200"/>
        <v>#N/A</v>
      </c>
      <c r="AM293" t="e">
        <f t="shared" si="201"/>
        <v>#N/A</v>
      </c>
      <c r="AN293" t="e">
        <f t="shared" si="202"/>
        <v>#N/A</v>
      </c>
      <c r="AO293" t="e">
        <f t="shared" si="203"/>
        <v>#N/A</v>
      </c>
      <c r="AP293" t="e">
        <f t="shared" si="204"/>
        <v>#N/A</v>
      </c>
      <c r="AQ293" t="e">
        <f t="shared" si="205"/>
        <v>#N/A</v>
      </c>
      <c r="AR293" t="e">
        <f t="shared" si="206"/>
        <v>#N/A</v>
      </c>
      <c r="AS293" t="e">
        <f t="shared" si="207"/>
        <v>#N/A</v>
      </c>
      <c r="AT293" t="e">
        <f t="shared" si="208"/>
        <v>#N/A</v>
      </c>
      <c r="AU293" t="e">
        <f t="shared" si="209"/>
        <v>#N/A</v>
      </c>
    </row>
    <row r="294" spans="1:47" x14ac:dyDescent="0.3">
      <c r="A294" s="37" t="str">
        <f>日行情按到期月份分类!A294</f>
        <v/>
      </c>
      <c r="B294" s="37">
        <f>日行情按到期月份分类!B294</f>
        <v>0</v>
      </c>
      <c r="C294" s="37">
        <f>日行情按到期月份分类!C294</f>
        <v>0</v>
      </c>
      <c r="D294" s="37">
        <f>日行情按到期月份分类!H294</f>
        <v>0</v>
      </c>
      <c r="E294" s="37">
        <f>IFERROR(VLOOKUP(B294,yesterday!$A$12:$G$2950,7,FALSE),0)</f>
        <v>0</v>
      </c>
      <c r="F294" t="e">
        <f t="shared" si="168"/>
        <v>#N/A</v>
      </c>
      <c r="G294" t="e">
        <f t="shared" si="169"/>
        <v>#N/A</v>
      </c>
      <c r="H294" t="e">
        <f t="shared" si="170"/>
        <v>#N/A</v>
      </c>
      <c r="I294" t="e">
        <f t="shared" si="171"/>
        <v>#N/A</v>
      </c>
      <c r="J294" t="e">
        <f t="shared" si="172"/>
        <v>#N/A</v>
      </c>
      <c r="K294" t="e">
        <f t="shared" si="173"/>
        <v>#N/A</v>
      </c>
      <c r="L294" t="e">
        <f t="shared" si="174"/>
        <v>#N/A</v>
      </c>
      <c r="M294" t="e">
        <f t="shared" si="175"/>
        <v>#N/A</v>
      </c>
      <c r="N294" t="e">
        <f t="shared" si="176"/>
        <v>#N/A</v>
      </c>
      <c r="O294" t="e">
        <f t="shared" si="177"/>
        <v>#N/A</v>
      </c>
      <c r="P294" t="e">
        <f t="shared" si="178"/>
        <v>#N/A</v>
      </c>
      <c r="Q294" t="e">
        <f t="shared" si="179"/>
        <v>#N/A</v>
      </c>
      <c r="R294" t="e">
        <f t="shared" si="180"/>
        <v>#N/A</v>
      </c>
      <c r="S294" t="e">
        <f t="shared" si="181"/>
        <v>#N/A</v>
      </c>
      <c r="T294" t="e">
        <f t="shared" si="182"/>
        <v>#N/A</v>
      </c>
      <c r="U294" t="e">
        <f t="shared" si="183"/>
        <v>#N/A</v>
      </c>
      <c r="V294" t="e">
        <f t="shared" si="184"/>
        <v>#N/A</v>
      </c>
      <c r="W294" t="e">
        <f t="shared" si="185"/>
        <v>#N/A</v>
      </c>
      <c r="X294" t="e">
        <f t="shared" si="186"/>
        <v>#N/A</v>
      </c>
      <c r="Y294" t="e">
        <f t="shared" si="187"/>
        <v>#N/A</v>
      </c>
      <c r="Z294" t="e">
        <f t="shared" si="188"/>
        <v>#N/A</v>
      </c>
      <c r="AA294" t="e">
        <f t="shared" si="189"/>
        <v>#N/A</v>
      </c>
      <c r="AB294" t="e">
        <f t="shared" si="190"/>
        <v>#N/A</v>
      </c>
      <c r="AC294" t="e">
        <f t="shared" si="191"/>
        <v>#N/A</v>
      </c>
      <c r="AD294" t="e">
        <f t="shared" si="192"/>
        <v>#N/A</v>
      </c>
      <c r="AE294" t="e">
        <f t="shared" si="193"/>
        <v>#N/A</v>
      </c>
      <c r="AF294" t="e">
        <f t="shared" si="194"/>
        <v>#N/A</v>
      </c>
      <c r="AG294" t="e">
        <f t="shared" si="195"/>
        <v>#N/A</v>
      </c>
      <c r="AH294" t="e">
        <f t="shared" si="196"/>
        <v>#N/A</v>
      </c>
      <c r="AI294" t="e">
        <f t="shared" si="197"/>
        <v>#N/A</v>
      </c>
      <c r="AJ294" t="e">
        <f t="shared" si="198"/>
        <v>#N/A</v>
      </c>
      <c r="AK294" t="e">
        <f t="shared" si="199"/>
        <v>#N/A</v>
      </c>
      <c r="AL294" t="e">
        <f t="shared" si="200"/>
        <v>#N/A</v>
      </c>
      <c r="AM294" t="e">
        <f t="shared" si="201"/>
        <v>#N/A</v>
      </c>
      <c r="AN294" t="e">
        <f t="shared" si="202"/>
        <v>#N/A</v>
      </c>
      <c r="AO294" t="e">
        <f t="shared" si="203"/>
        <v>#N/A</v>
      </c>
      <c r="AP294" t="e">
        <f t="shared" si="204"/>
        <v>#N/A</v>
      </c>
      <c r="AQ294" t="e">
        <f t="shared" si="205"/>
        <v>#N/A</v>
      </c>
      <c r="AR294" t="e">
        <f t="shared" si="206"/>
        <v>#N/A</v>
      </c>
      <c r="AS294" t="e">
        <f t="shared" si="207"/>
        <v>#N/A</v>
      </c>
      <c r="AT294" t="e">
        <f t="shared" si="208"/>
        <v>#N/A</v>
      </c>
      <c r="AU294" t="e">
        <f t="shared" si="209"/>
        <v>#N/A</v>
      </c>
    </row>
    <row r="295" spans="1:47" x14ac:dyDescent="0.3">
      <c r="A295" s="37" t="str">
        <f>日行情按到期月份分类!A295</f>
        <v/>
      </c>
      <c r="B295" s="37">
        <f>日行情按到期月份分类!B295</f>
        <v>0</v>
      </c>
      <c r="C295" s="37">
        <f>日行情按到期月份分类!C295</f>
        <v>0</v>
      </c>
      <c r="D295" s="37">
        <f>日行情按到期月份分类!H295</f>
        <v>0</v>
      </c>
      <c r="E295" s="37">
        <f>IFERROR(VLOOKUP(B295,yesterday!$A$12:$G$2950,7,FALSE),0)</f>
        <v>0</v>
      </c>
      <c r="F295" t="e">
        <f t="shared" si="168"/>
        <v>#N/A</v>
      </c>
      <c r="G295" t="e">
        <f t="shared" si="169"/>
        <v>#N/A</v>
      </c>
      <c r="H295" t="e">
        <f t="shared" si="170"/>
        <v>#N/A</v>
      </c>
      <c r="I295" t="e">
        <f t="shared" si="171"/>
        <v>#N/A</v>
      </c>
      <c r="J295" t="e">
        <f t="shared" si="172"/>
        <v>#N/A</v>
      </c>
      <c r="K295" t="e">
        <f t="shared" si="173"/>
        <v>#N/A</v>
      </c>
      <c r="L295" t="e">
        <f t="shared" si="174"/>
        <v>#N/A</v>
      </c>
      <c r="M295" t="e">
        <f t="shared" si="175"/>
        <v>#N/A</v>
      </c>
      <c r="N295" t="e">
        <f t="shared" si="176"/>
        <v>#N/A</v>
      </c>
      <c r="O295" t="e">
        <f t="shared" si="177"/>
        <v>#N/A</v>
      </c>
      <c r="P295" t="e">
        <f t="shared" si="178"/>
        <v>#N/A</v>
      </c>
      <c r="Q295" t="e">
        <f t="shared" si="179"/>
        <v>#N/A</v>
      </c>
      <c r="R295" t="e">
        <f t="shared" si="180"/>
        <v>#N/A</v>
      </c>
      <c r="S295" t="e">
        <f t="shared" si="181"/>
        <v>#N/A</v>
      </c>
      <c r="T295" t="e">
        <f t="shared" si="182"/>
        <v>#N/A</v>
      </c>
      <c r="U295" t="e">
        <f t="shared" si="183"/>
        <v>#N/A</v>
      </c>
      <c r="V295" t="e">
        <f t="shared" si="184"/>
        <v>#N/A</v>
      </c>
      <c r="W295" t="e">
        <f t="shared" si="185"/>
        <v>#N/A</v>
      </c>
      <c r="X295" t="e">
        <f t="shared" si="186"/>
        <v>#N/A</v>
      </c>
      <c r="Y295" t="e">
        <f t="shared" si="187"/>
        <v>#N/A</v>
      </c>
      <c r="Z295" t="e">
        <f t="shared" si="188"/>
        <v>#N/A</v>
      </c>
      <c r="AA295" t="e">
        <f t="shared" si="189"/>
        <v>#N/A</v>
      </c>
      <c r="AB295" t="e">
        <f t="shared" si="190"/>
        <v>#N/A</v>
      </c>
      <c r="AC295" t="e">
        <f t="shared" si="191"/>
        <v>#N/A</v>
      </c>
      <c r="AD295" t="e">
        <f t="shared" si="192"/>
        <v>#N/A</v>
      </c>
      <c r="AE295" t="e">
        <f t="shared" si="193"/>
        <v>#N/A</v>
      </c>
      <c r="AF295" t="e">
        <f t="shared" si="194"/>
        <v>#N/A</v>
      </c>
      <c r="AG295" t="e">
        <f t="shared" si="195"/>
        <v>#N/A</v>
      </c>
      <c r="AH295" t="e">
        <f t="shared" si="196"/>
        <v>#N/A</v>
      </c>
      <c r="AI295" t="e">
        <f t="shared" si="197"/>
        <v>#N/A</v>
      </c>
      <c r="AJ295" t="e">
        <f t="shared" si="198"/>
        <v>#N/A</v>
      </c>
      <c r="AK295" t="e">
        <f t="shared" si="199"/>
        <v>#N/A</v>
      </c>
      <c r="AL295" t="e">
        <f t="shared" si="200"/>
        <v>#N/A</v>
      </c>
      <c r="AM295" t="e">
        <f t="shared" si="201"/>
        <v>#N/A</v>
      </c>
      <c r="AN295" t="e">
        <f t="shared" si="202"/>
        <v>#N/A</v>
      </c>
      <c r="AO295" t="e">
        <f t="shared" si="203"/>
        <v>#N/A</v>
      </c>
      <c r="AP295" t="e">
        <f t="shared" si="204"/>
        <v>#N/A</v>
      </c>
      <c r="AQ295" t="e">
        <f t="shared" si="205"/>
        <v>#N/A</v>
      </c>
      <c r="AR295" t="e">
        <f t="shared" si="206"/>
        <v>#N/A</v>
      </c>
      <c r="AS295" t="e">
        <f t="shared" si="207"/>
        <v>#N/A</v>
      </c>
      <c r="AT295" t="e">
        <f t="shared" si="208"/>
        <v>#N/A</v>
      </c>
      <c r="AU295" t="e">
        <f t="shared" si="209"/>
        <v>#N/A</v>
      </c>
    </row>
    <row r="296" spans="1:47" x14ac:dyDescent="0.3">
      <c r="A296" s="37" t="str">
        <f>日行情按到期月份分类!A296</f>
        <v/>
      </c>
      <c r="B296" s="37">
        <f>日行情按到期月份分类!B296</f>
        <v>0</v>
      </c>
      <c r="C296" s="37">
        <f>日行情按到期月份分类!C296</f>
        <v>0</v>
      </c>
      <c r="D296" s="37">
        <f>日行情按到期月份分类!H296</f>
        <v>0</v>
      </c>
      <c r="E296" s="37">
        <f>IFERROR(VLOOKUP(B296,yesterday!$A$12:$G$2950,7,FALSE),0)</f>
        <v>0</v>
      </c>
      <c r="F296" t="e">
        <f t="shared" si="168"/>
        <v>#N/A</v>
      </c>
      <c r="G296" t="e">
        <f t="shared" si="169"/>
        <v>#N/A</v>
      </c>
      <c r="H296" t="e">
        <f t="shared" si="170"/>
        <v>#N/A</v>
      </c>
      <c r="I296" t="e">
        <f t="shared" si="171"/>
        <v>#N/A</v>
      </c>
      <c r="J296" t="e">
        <f t="shared" si="172"/>
        <v>#N/A</v>
      </c>
      <c r="K296" t="e">
        <f t="shared" si="173"/>
        <v>#N/A</v>
      </c>
      <c r="L296" t="e">
        <f t="shared" si="174"/>
        <v>#N/A</v>
      </c>
      <c r="M296" t="e">
        <f t="shared" si="175"/>
        <v>#N/A</v>
      </c>
      <c r="N296" t="e">
        <f t="shared" si="176"/>
        <v>#N/A</v>
      </c>
      <c r="O296" t="e">
        <f t="shared" si="177"/>
        <v>#N/A</v>
      </c>
      <c r="P296" t="e">
        <f t="shared" si="178"/>
        <v>#N/A</v>
      </c>
      <c r="Q296" t="e">
        <f t="shared" si="179"/>
        <v>#N/A</v>
      </c>
      <c r="R296" t="e">
        <f t="shared" si="180"/>
        <v>#N/A</v>
      </c>
      <c r="S296" t="e">
        <f t="shared" si="181"/>
        <v>#N/A</v>
      </c>
      <c r="T296" t="e">
        <f t="shared" si="182"/>
        <v>#N/A</v>
      </c>
      <c r="U296" t="e">
        <f t="shared" si="183"/>
        <v>#N/A</v>
      </c>
      <c r="V296" t="e">
        <f t="shared" si="184"/>
        <v>#N/A</v>
      </c>
      <c r="W296" t="e">
        <f t="shared" si="185"/>
        <v>#N/A</v>
      </c>
      <c r="X296" t="e">
        <f t="shared" si="186"/>
        <v>#N/A</v>
      </c>
      <c r="Y296" t="e">
        <f t="shared" si="187"/>
        <v>#N/A</v>
      </c>
      <c r="Z296" t="e">
        <f t="shared" si="188"/>
        <v>#N/A</v>
      </c>
      <c r="AA296" t="e">
        <f t="shared" si="189"/>
        <v>#N/A</v>
      </c>
      <c r="AB296" t="e">
        <f t="shared" si="190"/>
        <v>#N/A</v>
      </c>
      <c r="AC296" t="e">
        <f t="shared" si="191"/>
        <v>#N/A</v>
      </c>
      <c r="AD296" t="e">
        <f t="shared" si="192"/>
        <v>#N/A</v>
      </c>
      <c r="AE296" t="e">
        <f t="shared" si="193"/>
        <v>#N/A</v>
      </c>
      <c r="AF296" t="e">
        <f t="shared" si="194"/>
        <v>#N/A</v>
      </c>
      <c r="AG296" t="e">
        <f t="shared" si="195"/>
        <v>#N/A</v>
      </c>
      <c r="AH296" t="e">
        <f t="shared" si="196"/>
        <v>#N/A</v>
      </c>
      <c r="AI296" t="e">
        <f t="shared" si="197"/>
        <v>#N/A</v>
      </c>
      <c r="AJ296" t="e">
        <f t="shared" si="198"/>
        <v>#N/A</v>
      </c>
      <c r="AK296" t="e">
        <f t="shared" si="199"/>
        <v>#N/A</v>
      </c>
      <c r="AL296" t="e">
        <f t="shared" si="200"/>
        <v>#N/A</v>
      </c>
      <c r="AM296" t="e">
        <f t="shared" si="201"/>
        <v>#N/A</v>
      </c>
      <c r="AN296" t="e">
        <f t="shared" si="202"/>
        <v>#N/A</v>
      </c>
      <c r="AO296" t="e">
        <f t="shared" si="203"/>
        <v>#N/A</v>
      </c>
      <c r="AP296" t="e">
        <f t="shared" si="204"/>
        <v>#N/A</v>
      </c>
      <c r="AQ296" t="e">
        <f t="shared" si="205"/>
        <v>#N/A</v>
      </c>
      <c r="AR296" t="e">
        <f t="shared" si="206"/>
        <v>#N/A</v>
      </c>
      <c r="AS296" t="e">
        <f t="shared" si="207"/>
        <v>#N/A</v>
      </c>
      <c r="AT296" t="e">
        <f t="shared" si="208"/>
        <v>#N/A</v>
      </c>
      <c r="AU296" t="e">
        <f t="shared" si="209"/>
        <v>#N/A</v>
      </c>
    </row>
    <row r="297" spans="1:47" x14ac:dyDescent="0.3">
      <c r="A297" s="37" t="str">
        <f>日行情按到期月份分类!A297</f>
        <v/>
      </c>
      <c r="B297" s="37">
        <f>日行情按到期月份分类!B297</f>
        <v>0</v>
      </c>
      <c r="C297" s="37">
        <f>日行情按到期月份分类!C297</f>
        <v>0</v>
      </c>
      <c r="D297" s="37">
        <f>日行情按到期月份分类!H297</f>
        <v>0</v>
      </c>
      <c r="E297" s="37">
        <f>IFERROR(VLOOKUP(B297,yesterday!$A$12:$G$2950,7,FALSE),0)</f>
        <v>0</v>
      </c>
      <c r="F297" t="e">
        <f t="shared" si="168"/>
        <v>#N/A</v>
      </c>
      <c r="G297" t="e">
        <f t="shared" si="169"/>
        <v>#N/A</v>
      </c>
      <c r="H297" t="e">
        <f t="shared" si="170"/>
        <v>#N/A</v>
      </c>
      <c r="I297" t="e">
        <f t="shared" si="171"/>
        <v>#N/A</v>
      </c>
      <c r="J297" t="e">
        <f t="shared" si="172"/>
        <v>#N/A</v>
      </c>
      <c r="K297" t="e">
        <f t="shared" si="173"/>
        <v>#N/A</v>
      </c>
      <c r="L297" t="e">
        <f t="shared" si="174"/>
        <v>#N/A</v>
      </c>
      <c r="M297" t="e">
        <f t="shared" si="175"/>
        <v>#N/A</v>
      </c>
      <c r="N297" t="e">
        <f t="shared" si="176"/>
        <v>#N/A</v>
      </c>
      <c r="O297" t="e">
        <f t="shared" si="177"/>
        <v>#N/A</v>
      </c>
      <c r="P297" t="e">
        <f t="shared" si="178"/>
        <v>#N/A</v>
      </c>
      <c r="Q297" t="e">
        <f t="shared" si="179"/>
        <v>#N/A</v>
      </c>
      <c r="R297" t="e">
        <f t="shared" si="180"/>
        <v>#N/A</v>
      </c>
      <c r="S297" t="e">
        <f t="shared" si="181"/>
        <v>#N/A</v>
      </c>
      <c r="T297" t="e">
        <f t="shared" si="182"/>
        <v>#N/A</v>
      </c>
      <c r="U297" t="e">
        <f t="shared" si="183"/>
        <v>#N/A</v>
      </c>
      <c r="V297" t="e">
        <f t="shared" si="184"/>
        <v>#N/A</v>
      </c>
      <c r="W297" t="e">
        <f t="shared" si="185"/>
        <v>#N/A</v>
      </c>
      <c r="X297" t="e">
        <f t="shared" si="186"/>
        <v>#N/A</v>
      </c>
      <c r="Y297" t="e">
        <f t="shared" si="187"/>
        <v>#N/A</v>
      </c>
      <c r="Z297" t="e">
        <f t="shared" si="188"/>
        <v>#N/A</v>
      </c>
      <c r="AA297" t="e">
        <f t="shared" si="189"/>
        <v>#N/A</v>
      </c>
      <c r="AB297" t="e">
        <f t="shared" si="190"/>
        <v>#N/A</v>
      </c>
      <c r="AC297" t="e">
        <f t="shared" si="191"/>
        <v>#N/A</v>
      </c>
      <c r="AD297" t="e">
        <f t="shared" si="192"/>
        <v>#N/A</v>
      </c>
      <c r="AE297" t="e">
        <f t="shared" si="193"/>
        <v>#N/A</v>
      </c>
      <c r="AF297" t="e">
        <f t="shared" si="194"/>
        <v>#N/A</v>
      </c>
      <c r="AG297" t="e">
        <f t="shared" si="195"/>
        <v>#N/A</v>
      </c>
      <c r="AH297" t="e">
        <f t="shared" si="196"/>
        <v>#N/A</v>
      </c>
      <c r="AI297" t="e">
        <f t="shared" si="197"/>
        <v>#N/A</v>
      </c>
      <c r="AJ297" t="e">
        <f t="shared" si="198"/>
        <v>#N/A</v>
      </c>
      <c r="AK297" t="e">
        <f t="shared" si="199"/>
        <v>#N/A</v>
      </c>
      <c r="AL297" t="e">
        <f t="shared" si="200"/>
        <v>#N/A</v>
      </c>
      <c r="AM297" t="e">
        <f t="shared" si="201"/>
        <v>#N/A</v>
      </c>
      <c r="AN297" t="e">
        <f t="shared" si="202"/>
        <v>#N/A</v>
      </c>
      <c r="AO297" t="e">
        <f t="shared" si="203"/>
        <v>#N/A</v>
      </c>
      <c r="AP297" t="e">
        <f t="shared" si="204"/>
        <v>#N/A</v>
      </c>
      <c r="AQ297" t="e">
        <f t="shared" si="205"/>
        <v>#N/A</v>
      </c>
      <c r="AR297" t="e">
        <f t="shared" si="206"/>
        <v>#N/A</v>
      </c>
      <c r="AS297" t="e">
        <f t="shared" si="207"/>
        <v>#N/A</v>
      </c>
      <c r="AT297" t="e">
        <f t="shared" si="208"/>
        <v>#N/A</v>
      </c>
      <c r="AU297" t="e">
        <f t="shared" si="209"/>
        <v>#N/A</v>
      </c>
    </row>
    <row r="298" spans="1:47" x14ac:dyDescent="0.3">
      <c r="A298" s="37" t="str">
        <f>日行情按到期月份分类!A298</f>
        <v/>
      </c>
      <c r="B298" s="37">
        <f>日行情按到期月份分类!B298</f>
        <v>0</v>
      </c>
      <c r="C298" s="37">
        <f>日行情按到期月份分类!C298</f>
        <v>0</v>
      </c>
      <c r="D298" s="37">
        <f>日行情按到期月份分类!H298</f>
        <v>0</v>
      </c>
      <c r="E298" s="37">
        <f>IFERROR(VLOOKUP(B298,yesterday!$A$12:$G$2950,7,FALSE),0)</f>
        <v>0</v>
      </c>
      <c r="F298" t="e">
        <f t="shared" si="168"/>
        <v>#N/A</v>
      </c>
      <c r="G298" t="e">
        <f t="shared" si="169"/>
        <v>#N/A</v>
      </c>
      <c r="H298" t="e">
        <f t="shared" si="170"/>
        <v>#N/A</v>
      </c>
      <c r="I298" t="e">
        <f t="shared" si="171"/>
        <v>#N/A</v>
      </c>
      <c r="J298" t="e">
        <f t="shared" si="172"/>
        <v>#N/A</v>
      </c>
      <c r="K298" t="e">
        <f t="shared" si="173"/>
        <v>#N/A</v>
      </c>
      <c r="L298" t="e">
        <f t="shared" si="174"/>
        <v>#N/A</v>
      </c>
      <c r="M298" t="e">
        <f t="shared" si="175"/>
        <v>#N/A</v>
      </c>
      <c r="N298" t="e">
        <f t="shared" si="176"/>
        <v>#N/A</v>
      </c>
      <c r="O298" t="e">
        <f t="shared" si="177"/>
        <v>#N/A</v>
      </c>
      <c r="P298" t="e">
        <f t="shared" si="178"/>
        <v>#N/A</v>
      </c>
      <c r="Q298" t="e">
        <f t="shared" si="179"/>
        <v>#N/A</v>
      </c>
      <c r="R298" t="e">
        <f t="shared" si="180"/>
        <v>#N/A</v>
      </c>
      <c r="S298" t="e">
        <f t="shared" si="181"/>
        <v>#N/A</v>
      </c>
      <c r="T298" t="e">
        <f t="shared" si="182"/>
        <v>#N/A</v>
      </c>
      <c r="U298" t="e">
        <f t="shared" si="183"/>
        <v>#N/A</v>
      </c>
      <c r="V298" t="e">
        <f t="shared" si="184"/>
        <v>#N/A</v>
      </c>
      <c r="W298" t="e">
        <f t="shared" si="185"/>
        <v>#N/A</v>
      </c>
      <c r="X298" t="e">
        <f t="shared" si="186"/>
        <v>#N/A</v>
      </c>
      <c r="Y298" t="e">
        <f t="shared" si="187"/>
        <v>#N/A</v>
      </c>
      <c r="Z298" t="e">
        <f t="shared" si="188"/>
        <v>#N/A</v>
      </c>
      <c r="AA298" t="e">
        <f t="shared" si="189"/>
        <v>#N/A</v>
      </c>
      <c r="AB298" t="e">
        <f t="shared" si="190"/>
        <v>#N/A</v>
      </c>
      <c r="AC298" t="e">
        <f t="shared" si="191"/>
        <v>#N/A</v>
      </c>
      <c r="AD298" t="e">
        <f t="shared" si="192"/>
        <v>#N/A</v>
      </c>
      <c r="AE298" t="e">
        <f t="shared" si="193"/>
        <v>#N/A</v>
      </c>
      <c r="AF298" t="e">
        <f t="shared" si="194"/>
        <v>#N/A</v>
      </c>
      <c r="AG298" t="e">
        <f t="shared" si="195"/>
        <v>#N/A</v>
      </c>
      <c r="AH298" t="e">
        <f t="shared" si="196"/>
        <v>#N/A</v>
      </c>
      <c r="AI298" t="e">
        <f t="shared" si="197"/>
        <v>#N/A</v>
      </c>
      <c r="AJ298" t="e">
        <f t="shared" si="198"/>
        <v>#N/A</v>
      </c>
      <c r="AK298" t="e">
        <f t="shared" si="199"/>
        <v>#N/A</v>
      </c>
      <c r="AL298" t="e">
        <f t="shared" si="200"/>
        <v>#N/A</v>
      </c>
      <c r="AM298" t="e">
        <f t="shared" si="201"/>
        <v>#N/A</v>
      </c>
      <c r="AN298" t="e">
        <f t="shared" si="202"/>
        <v>#N/A</v>
      </c>
      <c r="AO298" t="e">
        <f t="shared" si="203"/>
        <v>#N/A</v>
      </c>
      <c r="AP298" t="e">
        <f t="shared" si="204"/>
        <v>#N/A</v>
      </c>
      <c r="AQ298" t="e">
        <f t="shared" si="205"/>
        <v>#N/A</v>
      </c>
      <c r="AR298" t="e">
        <f t="shared" si="206"/>
        <v>#N/A</v>
      </c>
      <c r="AS298" t="e">
        <f t="shared" si="207"/>
        <v>#N/A</v>
      </c>
      <c r="AT298" t="e">
        <f t="shared" si="208"/>
        <v>#N/A</v>
      </c>
      <c r="AU298" t="e">
        <f t="shared" si="209"/>
        <v>#N/A</v>
      </c>
    </row>
    <row r="299" spans="1:47" x14ac:dyDescent="0.3">
      <c r="A299" s="37" t="str">
        <f>日行情按到期月份分类!A299</f>
        <v/>
      </c>
      <c r="B299" s="37">
        <f>日行情按到期月份分类!B299</f>
        <v>0</v>
      </c>
      <c r="C299" s="37">
        <f>日行情按到期月份分类!C299</f>
        <v>0</v>
      </c>
      <c r="D299" s="37">
        <f>日行情按到期月份分类!H299</f>
        <v>0</v>
      </c>
      <c r="E299" s="37">
        <f>IFERROR(VLOOKUP(B299,yesterday!$A$12:$G$2950,7,FALSE),0)</f>
        <v>0</v>
      </c>
      <c r="F299" t="e">
        <f t="shared" si="168"/>
        <v>#N/A</v>
      </c>
      <c r="G299" t="e">
        <f t="shared" si="169"/>
        <v>#N/A</v>
      </c>
      <c r="H299" t="e">
        <f t="shared" si="170"/>
        <v>#N/A</v>
      </c>
      <c r="I299" t="e">
        <f t="shared" si="171"/>
        <v>#N/A</v>
      </c>
      <c r="J299" t="e">
        <f t="shared" si="172"/>
        <v>#N/A</v>
      </c>
      <c r="K299" t="e">
        <f t="shared" si="173"/>
        <v>#N/A</v>
      </c>
      <c r="L299" t="e">
        <f t="shared" si="174"/>
        <v>#N/A</v>
      </c>
      <c r="M299" t="e">
        <f t="shared" si="175"/>
        <v>#N/A</v>
      </c>
      <c r="N299" t="e">
        <f t="shared" si="176"/>
        <v>#N/A</v>
      </c>
      <c r="O299" t="e">
        <f t="shared" si="177"/>
        <v>#N/A</v>
      </c>
      <c r="P299" t="e">
        <f t="shared" si="178"/>
        <v>#N/A</v>
      </c>
      <c r="Q299" t="e">
        <f t="shared" si="179"/>
        <v>#N/A</v>
      </c>
      <c r="R299" t="e">
        <f t="shared" si="180"/>
        <v>#N/A</v>
      </c>
      <c r="S299" t="e">
        <f t="shared" si="181"/>
        <v>#N/A</v>
      </c>
      <c r="T299" t="e">
        <f t="shared" si="182"/>
        <v>#N/A</v>
      </c>
      <c r="U299" t="e">
        <f t="shared" si="183"/>
        <v>#N/A</v>
      </c>
      <c r="V299" t="e">
        <f t="shared" si="184"/>
        <v>#N/A</v>
      </c>
      <c r="W299" t="e">
        <f t="shared" si="185"/>
        <v>#N/A</v>
      </c>
      <c r="X299" t="e">
        <f t="shared" si="186"/>
        <v>#N/A</v>
      </c>
      <c r="Y299" t="e">
        <f t="shared" si="187"/>
        <v>#N/A</v>
      </c>
      <c r="Z299" t="e">
        <f t="shared" si="188"/>
        <v>#N/A</v>
      </c>
      <c r="AA299" t="e">
        <f t="shared" si="189"/>
        <v>#N/A</v>
      </c>
      <c r="AB299" t="e">
        <f t="shared" si="190"/>
        <v>#N/A</v>
      </c>
      <c r="AC299" t="e">
        <f t="shared" si="191"/>
        <v>#N/A</v>
      </c>
      <c r="AD299" t="e">
        <f t="shared" si="192"/>
        <v>#N/A</v>
      </c>
      <c r="AE299" t="e">
        <f t="shared" si="193"/>
        <v>#N/A</v>
      </c>
      <c r="AF299" t="e">
        <f t="shared" si="194"/>
        <v>#N/A</v>
      </c>
      <c r="AG299" t="e">
        <f t="shared" si="195"/>
        <v>#N/A</v>
      </c>
      <c r="AH299" t="e">
        <f t="shared" si="196"/>
        <v>#N/A</v>
      </c>
      <c r="AI299" t="e">
        <f t="shared" si="197"/>
        <v>#N/A</v>
      </c>
      <c r="AJ299" t="e">
        <f t="shared" si="198"/>
        <v>#N/A</v>
      </c>
      <c r="AK299" t="e">
        <f t="shared" si="199"/>
        <v>#N/A</v>
      </c>
      <c r="AL299" t="e">
        <f t="shared" si="200"/>
        <v>#N/A</v>
      </c>
      <c r="AM299" t="e">
        <f t="shared" si="201"/>
        <v>#N/A</v>
      </c>
      <c r="AN299" t="e">
        <f t="shared" si="202"/>
        <v>#N/A</v>
      </c>
      <c r="AO299" t="e">
        <f t="shared" si="203"/>
        <v>#N/A</v>
      </c>
      <c r="AP299" t="e">
        <f t="shared" si="204"/>
        <v>#N/A</v>
      </c>
      <c r="AQ299" t="e">
        <f t="shared" si="205"/>
        <v>#N/A</v>
      </c>
      <c r="AR299" t="e">
        <f t="shared" si="206"/>
        <v>#N/A</v>
      </c>
      <c r="AS299" t="e">
        <f t="shared" si="207"/>
        <v>#N/A</v>
      </c>
      <c r="AT299" t="e">
        <f t="shared" si="208"/>
        <v>#N/A</v>
      </c>
      <c r="AU299" t="e">
        <f t="shared" si="209"/>
        <v>#N/A</v>
      </c>
    </row>
    <row r="300" spans="1:47" x14ac:dyDescent="0.3">
      <c r="A300" s="37" t="str">
        <f>日行情按到期月份分类!A300</f>
        <v/>
      </c>
      <c r="B300" s="37">
        <f>日行情按到期月份分类!B300</f>
        <v>0</v>
      </c>
      <c r="C300" s="37">
        <f>日行情按到期月份分类!C300</f>
        <v>0</v>
      </c>
      <c r="D300" s="37">
        <f>日行情按到期月份分类!H300</f>
        <v>0</v>
      </c>
      <c r="E300" s="37">
        <f>IFERROR(VLOOKUP(B300,yesterday!$A$12:$G$2950,7,FALSE),0)</f>
        <v>0</v>
      </c>
      <c r="F300" t="e">
        <f t="shared" si="168"/>
        <v>#N/A</v>
      </c>
      <c r="G300" t="e">
        <f t="shared" si="169"/>
        <v>#N/A</v>
      </c>
      <c r="H300" t="e">
        <f t="shared" si="170"/>
        <v>#N/A</v>
      </c>
      <c r="I300" t="e">
        <f t="shared" si="171"/>
        <v>#N/A</v>
      </c>
      <c r="J300" t="e">
        <f t="shared" si="172"/>
        <v>#N/A</v>
      </c>
      <c r="K300" t="e">
        <f t="shared" si="173"/>
        <v>#N/A</v>
      </c>
      <c r="L300" t="e">
        <f t="shared" si="174"/>
        <v>#N/A</v>
      </c>
      <c r="M300" t="e">
        <f t="shared" si="175"/>
        <v>#N/A</v>
      </c>
      <c r="N300" t="e">
        <f t="shared" si="176"/>
        <v>#N/A</v>
      </c>
      <c r="O300" t="e">
        <f t="shared" si="177"/>
        <v>#N/A</v>
      </c>
      <c r="P300" t="e">
        <f t="shared" si="178"/>
        <v>#N/A</v>
      </c>
      <c r="Q300" t="e">
        <f t="shared" si="179"/>
        <v>#N/A</v>
      </c>
      <c r="R300" t="e">
        <f t="shared" si="180"/>
        <v>#N/A</v>
      </c>
      <c r="S300" t="e">
        <f t="shared" si="181"/>
        <v>#N/A</v>
      </c>
      <c r="T300" t="e">
        <f t="shared" si="182"/>
        <v>#N/A</v>
      </c>
      <c r="U300" t="e">
        <f t="shared" si="183"/>
        <v>#N/A</v>
      </c>
      <c r="V300" t="e">
        <f t="shared" si="184"/>
        <v>#N/A</v>
      </c>
      <c r="W300" t="e">
        <f t="shared" si="185"/>
        <v>#N/A</v>
      </c>
      <c r="X300" t="e">
        <f t="shared" si="186"/>
        <v>#N/A</v>
      </c>
      <c r="Y300" t="e">
        <f t="shared" si="187"/>
        <v>#N/A</v>
      </c>
      <c r="Z300" t="e">
        <f t="shared" si="188"/>
        <v>#N/A</v>
      </c>
      <c r="AA300" t="e">
        <f t="shared" si="189"/>
        <v>#N/A</v>
      </c>
      <c r="AB300" t="e">
        <f t="shared" si="190"/>
        <v>#N/A</v>
      </c>
      <c r="AC300" t="e">
        <f t="shared" si="191"/>
        <v>#N/A</v>
      </c>
      <c r="AD300" t="e">
        <f t="shared" si="192"/>
        <v>#N/A</v>
      </c>
      <c r="AE300" t="e">
        <f t="shared" si="193"/>
        <v>#N/A</v>
      </c>
      <c r="AF300" t="e">
        <f t="shared" si="194"/>
        <v>#N/A</v>
      </c>
      <c r="AG300" t="e">
        <f t="shared" si="195"/>
        <v>#N/A</v>
      </c>
      <c r="AH300" t="e">
        <f t="shared" si="196"/>
        <v>#N/A</v>
      </c>
      <c r="AI300" t="e">
        <f t="shared" si="197"/>
        <v>#N/A</v>
      </c>
      <c r="AJ300" t="e">
        <f t="shared" si="198"/>
        <v>#N/A</v>
      </c>
      <c r="AK300" t="e">
        <f t="shared" si="199"/>
        <v>#N/A</v>
      </c>
      <c r="AL300" t="e">
        <f t="shared" si="200"/>
        <v>#N/A</v>
      </c>
      <c r="AM300" t="e">
        <f t="shared" si="201"/>
        <v>#N/A</v>
      </c>
      <c r="AN300" t="e">
        <f t="shared" si="202"/>
        <v>#N/A</v>
      </c>
      <c r="AO300" t="e">
        <f t="shared" si="203"/>
        <v>#N/A</v>
      </c>
      <c r="AP300" t="e">
        <f t="shared" si="204"/>
        <v>#N/A</v>
      </c>
      <c r="AQ300" t="e">
        <f t="shared" si="205"/>
        <v>#N/A</v>
      </c>
      <c r="AR300" t="e">
        <f t="shared" si="206"/>
        <v>#N/A</v>
      </c>
      <c r="AS300" t="e">
        <f t="shared" si="207"/>
        <v>#N/A</v>
      </c>
      <c r="AT300" t="e">
        <f t="shared" si="208"/>
        <v>#N/A</v>
      </c>
      <c r="AU300" t="e">
        <f t="shared" si="209"/>
        <v>#N/A</v>
      </c>
    </row>
    <row r="301" spans="1:47" x14ac:dyDescent="0.3">
      <c r="A301" s="37" t="str">
        <f>日行情按到期月份分类!A301</f>
        <v/>
      </c>
      <c r="B301" s="37">
        <f>日行情按到期月份分类!B301</f>
        <v>0</v>
      </c>
      <c r="C301" s="37">
        <f>日行情按到期月份分类!C301</f>
        <v>0</v>
      </c>
      <c r="D301" s="37">
        <f>日行情按到期月份分类!H301</f>
        <v>0</v>
      </c>
      <c r="E301" s="37">
        <f>IFERROR(VLOOKUP(B301,yesterday!$A$12:$G$2950,7,FALSE),0)</f>
        <v>0</v>
      </c>
      <c r="F301" t="e">
        <f t="shared" si="168"/>
        <v>#N/A</v>
      </c>
      <c r="G301" t="e">
        <f t="shared" si="169"/>
        <v>#N/A</v>
      </c>
      <c r="H301" t="e">
        <f t="shared" si="170"/>
        <v>#N/A</v>
      </c>
      <c r="I301" t="e">
        <f t="shared" si="171"/>
        <v>#N/A</v>
      </c>
      <c r="J301" t="e">
        <f t="shared" si="172"/>
        <v>#N/A</v>
      </c>
      <c r="K301" t="e">
        <f t="shared" si="173"/>
        <v>#N/A</v>
      </c>
      <c r="L301" t="e">
        <f t="shared" si="174"/>
        <v>#N/A</v>
      </c>
      <c r="M301" t="e">
        <f t="shared" si="175"/>
        <v>#N/A</v>
      </c>
      <c r="N301" t="e">
        <f t="shared" si="176"/>
        <v>#N/A</v>
      </c>
      <c r="O301" t="e">
        <f t="shared" si="177"/>
        <v>#N/A</v>
      </c>
      <c r="P301" t="e">
        <f t="shared" si="178"/>
        <v>#N/A</v>
      </c>
      <c r="Q301" t="e">
        <f t="shared" si="179"/>
        <v>#N/A</v>
      </c>
      <c r="R301" t="e">
        <f t="shared" si="180"/>
        <v>#N/A</v>
      </c>
      <c r="S301" t="e">
        <f t="shared" si="181"/>
        <v>#N/A</v>
      </c>
      <c r="T301" t="e">
        <f t="shared" si="182"/>
        <v>#N/A</v>
      </c>
      <c r="U301" t="e">
        <f t="shared" si="183"/>
        <v>#N/A</v>
      </c>
      <c r="V301" t="e">
        <f t="shared" si="184"/>
        <v>#N/A</v>
      </c>
      <c r="W301" t="e">
        <f t="shared" si="185"/>
        <v>#N/A</v>
      </c>
      <c r="X301" t="e">
        <f t="shared" si="186"/>
        <v>#N/A</v>
      </c>
      <c r="Y301" t="e">
        <f t="shared" si="187"/>
        <v>#N/A</v>
      </c>
      <c r="Z301" t="e">
        <f t="shared" si="188"/>
        <v>#N/A</v>
      </c>
      <c r="AA301" t="e">
        <f t="shared" si="189"/>
        <v>#N/A</v>
      </c>
      <c r="AB301" t="e">
        <f t="shared" si="190"/>
        <v>#N/A</v>
      </c>
      <c r="AC301" t="e">
        <f t="shared" si="191"/>
        <v>#N/A</v>
      </c>
      <c r="AD301" t="e">
        <f t="shared" si="192"/>
        <v>#N/A</v>
      </c>
      <c r="AE301" t="e">
        <f t="shared" si="193"/>
        <v>#N/A</v>
      </c>
      <c r="AF301" t="e">
        <f t="shared" si="194"/>
        <v>#N/A</v>
      </c>
      <c r="AG301" t="e">
        <f t="shared" si="195"/>
        <v>#N/A</v>
      </c>
      <c r="AH301" t="e">
        <f t="shared" si="196"/>
        <v>#N/A</v>
      </c>
      <c r="AI301" t="e">
        <f t="shared" si="197"/>
        <v>#N/A</v>
      </c>
      <c r="AJ301" t="e">
        <f t="shared" si="198"/>
        <v>#N/A</v>
      </c>
      <c r="AK301" t="e">
        <f t="shared" si="199"/>
        <v>#N/A</v>
      </c>
      <c r="AL301" t="e">
        <f t="shared" si="200"/>
        <v>#N/A</v>
      </c>
      <c r="AM301" t="e">
        <f t="shared" si="201"/>
        <v>#N/A</v>
      </c>
      <c r="AN301" t="e">
        <f t="shared" si="202"/>
        <v>#N/A</v>
      </c>
      <c r="AO301" t="e">
        <f t="shared" si="203"/>
        <v>#N/A</v>
      </c>
      <c r="AP301" t="e">
        <f t="shared" si="204"/>
        <v>#N/A</v>
      </c>
      <c r="AQ301" t="e">
        <f t="shared" si="205"/>
        <v>#N/A</v>
      </c>
      <c r="AR301" t="e">
        <f t="shared" si="206"/>
        <v>#N/A</v>
      </c>
      <c r="AS301" t="e">
        <f t="shared" si="207"/>
        <v>#N/A</v>
      </c>
      <c r="AT301" t="e">
        <f t="shared" si="208"/>
        <v>#N/A</v>
      </c>
      <c r="AU301" t="e">
        <f t="shared" si="209"/>
        <v>#N/A</v>
      </c>
    </row>
    <row r="302" spans="1:47" x14ac:dyDescent="0.3">
      <c r="A302" s="37" t="str">
        <f>日行情按到期月份分类!A302</f>
        <v/>
      </c>
      <c r="B302" s="37">
        <f>日行情按到期月份分类!B302</f>
        <v>0</v>
      </c>
      <c r="C302" s="37">
        <f>日行情按到期月份分类!C302</f>
        <v>0</v>
      </c>
      <c r="D302" s="37">
        <f>日行情按到期月份分类!H302</f>
        <v>0</v>
      </c>
      <c r="E302" s="37">
        <f>IFERROR(VLOOKUP(B302,yesterday!$A$12:$G$2950,7,FALSE),0)</f>
        <v>0</v>
      </c>
      <c r="F302" t="e">
        <f t="shared" si="168"/>
        <v>#N/A</v>
      </c>
      <c r="G302" t="e">
        <f t="shared" si="169"/>
        <v>#N/A</v>
      </c>
      <c r="H302" t="e">
        <f t="shared" si="170"/>
        <v>#N/A</v>
      </c>
      <c r="I302" t="e">
        <f t="shared" si="171"/>
        <v>#N/A</v>
      </c>
      <c r="J302" t="e">
        <f t="shared" si="172"/>
        <v>#N/A</v>
      </c>
      <c r="K302" t="e">
        <f t="shared" si="173"/>
        <v>#N/A</v>
      </c>
      <c r="L302" t="e">
        <f t="shared" si="174"/>
        <v>#N/A</v>
      </c>
      <c r="M302" t="e">
        <f t="shared" si="175"/>
        <v>#N/A</v>
      </c>
      <c r="N302" t="e">
        <f t="shared" si="176"/>
        <v>#N/A</v>
      </c>
      <c r="O302" t="e">
        <f t="shared" si="177"/>
        <v>#N/A</v>
      </c>
      <c r="P302" t="e">
        <f t="shared" si="178"/>
        <v>#N/A</v>
      </c>
      <c r="Q302" t="e">
        <f t="shared" si="179"/>
        <v>#N/A</v>
      </c>
      <c r="R302" t="e">
        <f t="shared" si="180"/>
        <v>#N/A</v>
      </c>
      <c r="S302" t="e">
        <f t="shared" si="181"/>
        <v>#N/A</v>
      </c>
      <c r="T302" t="e">
        <f t="shared" si="182"/>
        <v>#N/A</v>
      </c>
      <c r="U302" t="e">
        <f t="shared" si="183"/>
        <v>#N/A</v>
      </c>
      <c r="V302" t="e">
        <f t="shared" si="184"/>
        <v>#N/A</v>
      </c>
      <c r="W302" t="e">
        <f t="shared" si="185"/>
        <v>#N/A</v>
      </c>
      <c r="X302" t="e">
        <f t="shared" si="186"/>
        <v>#N/A</v>
      </c>
      <c r="Y302" t="e">
        <f t="shared" si="187"/>
        <v>#N/A</v>
      </c>
      <c r="Z302" t="e">
        <f t="shared" si="188"/>
        <v>#N/A</v>
      </c>
      <c r="AA302" t="e">
        <f t="shared" si="189"/>
        <v>#N/A</v>
      </c>
      <c r="AB302" t="e">
        <f t="shared" si="190"/>
        <v>#N/A</v>
      </c>
      <c r="AC302" t="e">
        <f t="shared" si="191"/>
        <v>#N/A</v>
      </c>
      <c r="AD302" t="e">
        <f t="shared" si="192"/>
        <v>#N/A</v>
      </c>
      <c r="AE302" t="e">
        <f t="shared" si="193"/>
        <v>#N/A</v>
      </c>
      <c r="AF302" t="e">
        <f t="shared" si="194"/>
        <v>#N/A</v>
      </c>
      <c r="AG302" t="e">
        <f t="shared" si="195"/>
        <v>#N/A</v>
      </c>
      <c r="AH302" t="e">
        <f t="shared" si="196"/>
        <v>#N/A</v>
      </c>
      <c r="AI302" t="e">
        <f t="shared" si="197"/>
        <v>#N/A</v>
      </c>
      <c r="AJ302" t="e">
        <f t="shared" si="198"/>
        <v>#N/A</v>
      </c>
      <c r="AK302" t="e">
        <f t="shared" si="199"/>
        <v>#N/A</v>
      </c>
      <c r="AL302" t="e">
        <f t="shared" si="200"/>
        <v>#N/A</v>
      </c>
      <c r="AM302" t="e">
        <f t="shared" si="201"/>
        <v>#N/A</v>
      </c>
      <c r="AN302" t="e">
        <f t="shared" si="202"/>
        <v>#N/A</v>
      </c>
      <c r="AO302" t="e">
        <f t="shared" si="203"/>
        <v>#N/A</v>
      </c>
      <c r="AP302" t="e">
        <f t="shared" si="204"/>
        <v>#N/A</v>
      </c>
      <c r="AQ302" t="e">
        <f t="shared" si="205"/>
        <v>#N/A</v>
      </c>
      <c r="AR302" t="e">
        <f t="shared" si="206"/>
        <v>#N/A</v>
      </c>
      <c r="AS302" t="e">
        <f t="shared" si="207"/>
        <v>#N/A</v>
      </c>
      <c r="AT302" t="e">
        <f t="shared" si="208"/>
        <v>#N/A</v>
      </c>
      <c r="AU302" t="e">
        <f t="shared" si="209"/>
        <v>#N/A</v>
      </c>
    </row>
    <row r="303" spans="1:47" x14ac:dyDescent="0.3">
      <c r="A303" s="37" t="str">
        <f>日行情按到期月份分类!A303</f>
        <v/>
      </c>
      <c r="B303" s="37">
        <f>日行情按到期月份分类!B303</f>
        <v>0</v>
      </c>
      <c r="C303" s="37">
        <f>日行情按到期月份分类!C303</f>
        <v>0</v>
      </c>
      <c r="D303" s="37">
        <f>日行情按到期月份分类!H303</f>
        <v>0</v>
      </c>
      <c r="E303" s="37">
        <f>IFERROR(VLOOKUP(B303,yesterday!$A$12:$G$2950,7,FALSE),0)</f>
        <v>0</v>
      </c>
      <c r="F303" t="e">
        <f t="shared" si="168"/>
        <v>#N/A</v>
      </c>
      <c r="G303" t="e">
        <f t="shared" si="169"/>
        <v>#N/A</v>
      </c>
      <c r="H303" t="e">
        <f t="shared" si="170"/>
        <v>#N/A</v>
      </c>
      <c r="I303" t="e">
        <f t="shared" si="171"/>
        <v>#N/A</v>
      </c>
      <c r="J303" t="e">
        <f t="shared" si="172"/>
        <v>#N/A</v>
      </c>
      <c r="K303" t="e">
        <f t="shared" si="173"/>
        <v>#N/A</v>
      </c>
      <c r="L303" t="e">
        <f t="shared" si="174"/>
        <v>#N/A</v>
      </c>
      <c r="M303" t="e">
        <f t="shared" si="175"/>
        <v>#N/A</v>
      </c>
      <c r="N303" t="e">
        <f t="shared" si="176"/>
        <v>#N/A</v>
      </c>
      <c r="O303" t="e">
        <f t="shared" si="177"/>
        <v>#N/A</v>
      </c>
      <c r="P303" t="e">
        <f t="shared" si="178"/>
        <v>#N/A</v>
      </c>
      <c r="Q303" t="e">
        <f t="shared" si="179"/>
        <v>#N/A</v>
      </c>
      <c r="R303" t="e">
        <f t="shared" si="180"/>
        <v>#N/A</v>
      </c>
      <c r="S303" t="e">
        <f t="shared" si="181"/>
        <v>#N/A</v>
      </c>
      <c r="T303" t="e">
        <f t="shared" si="182"/>
        <v>#N/A</v>
      </c>
      <c r="U303" t="e">
        <f t="shared" si="183"/>
        <v>#N/A</v>
      </c>
      <c r="V303" t="e">
        <f t="shared" si="184"/>
        <v>#N/A</v>
      </c>
      <c r="W303" t="e">
        <f t="shared" si="185"/>
        <v>#N/A</v>
      </c>
      <c r="X303" t="e">
        <f t="shared" si="186"/>
        <v>#N/A</v>
      </c>
      <c r="Y303" t="e">
        <f t="shared" si="187"/>
        <v>#N/A</v>
      </c>
      <c r="Z303" t="e">
        <f t="shared" si="188"/>
        <v>#N/A</v>
      </c>
      <c r="AA303" t="e">
        <f t="shared" si="189"/>
        <v>#N/A</v>
      </c>
      <c r="AB303" t="e">
        <f t="shared" si="190"/>
        <v>#N/A</v>
      </c>
      <c r="AC303" t="e">
        <f t="shared" si="191"/>
        <v>#N/A</v>
      </c>
      <c r="AD303" t="e">
        <f t="shared" si="192"/>
        <v>#N/A</v>
      </c>
      <c r="AE303" t="e">
        <f t="shared" si="193"/>
        <v>#N/A</v>
      </c>
      <c r="AF303" t="e">
        <f t="shared" si="194"/>
        <v>#N/A</v>
      </c>
      <c r="AG303" t="e">
        <f t="shared" si="195"/>
        <v>#N/A</v>
      </c>
      <c r="AH303" t="e">
        <f t="shared" si="196"/>
        <v>#N/A</v>
      </c>
      <c r="AI303" t="e">
        <f t="shared" si="197"/>
        <v>#N/A</v>
      </c>
      <c r="AJ303" t="e">
        <f t="shared" si="198"/>
        <v>#N/A</v>
      </c>
      <c r="AK303" t="e">
        <f t="shared" si="199"/>
        <v>#N/A</v>
      </c>
      <c r="AL303" t="e">
        <f t="shared" si="200"/>
        <v>#N/A</v>
      </c>
      <c r="AM303" t="e">
        <f t="shared" si="201"/>
        <v>#N/A</v>
      </c>
      <c r="AN303" t="e">
        <f t="shared" si="202"/>
        <v>#N/A</v>
      </c>
      <c r="AO303" t="e">
        <f t="shared" si="203"/>
        <v>#N/A</v>
      </c>
      <c r="AP303" t="e">
        <f t="shared" si="204"/>
        <v>#N/A</v>
      </c>
      <c r="AQ303" t="e">
        <f t="shared" si="205"/>
        <v>#N/A</v>
      </c>
      <c r="AR303" t="e">
        <f t="shared" si="206"/>
        <v>#N/A</v>
      </c>
      <c r="AS303" t="e">
        <f t="shared" si="207"/>
        <v>#N/A</v>
      </c>
      <c r="AT303" t="e">
        <f t="shared" si="208"/>
        <v>#N/A</v>
      </c>
      <c r="AU303" t="e">
        <f t="shared" si="209"/>
        <v>#N/A</v>
      </c>
    </row>
    <row r="304" spans="1:47" x14ac:dyDescent="0.3">
      <c r="A304" s="37" t="str">
        <f>日行情按到期月份分类!A304</f>
        <v/>
      </c>
      <c r="B304" s="37">
        <f>日行情按到期月份分类!B304</f>
        <v>0</v>
      </c>
      <c r="C304" s="37">
        <f>日行情按到期月份分类!C304</f>
        <v>0</v>
      </c>
      <c r="D304" s="37">
        <f>日行情按到期月份分类!H304</f>
        <v>0</v>
      </c>
      <c r="E304" s="37">
        <f>IFERROR(VLOOKUP(B304,yesterday!$A$12:$G$2950,7,FALSE),0)</f>
        <v>0</v>
      </c>
      <c r="F304" t="e">
        <f t="shared" si="168"/>
        <v>#N/A</v>
      </c>
      <c r="G304" t="e">
        <f t="shared" si="169"/>
        <v>#N/A</v>
      </c>
      <c r="H304" t="e">
        <f t="shared" si="170"/>
        <v>#N/A</v>
      </c>
      <c r="I304" t="e">
        <f t="shared" si="171"/>
        <v>#N/A</v>
      </c>
      <c r="J304" t="e">
        <f t="shared" si="172"/>
        <v>#N/A</v>
      </c>
      <c r="K304" t="e">
        <f t="shared" si="173"/>
        <v>#N/A</v>
      </c>
      <c r="L304" t="e">
        <f t="shared" si="174"/>
        <v>#N/A</v>
      </c>
      <c r="M304" t="e">
        <f t="shared" si="175"/>
        <v>#N/A</v>
      </c>
      <c r="N304" t="e">
        <f t="shared" si="176"/>
        <v>#N/A</v>
      </c>
      <c r="O304" t="e">
        <f t="shared" si="177"/>
        <v>#N/A</v>
      </c>
      <c r="P304" t="e">
        <f t="shared" si="178"/>
        <v>#N/A</v>
      </c>
      <c r="Q304" t="e">
        <f t="shared" si="179"/>
        <v>#N/A</v>
      </c>
      <c r="R304" t="e">
        <f t="shared" si="180"/>
        <v>#N/A</v>
      </c>
      <c r="S304" t="e">
        <f t="shared" si="181"/>
        <v>#N/A</v>
      </c>
      <c r="T304" t="e">
        <f t="shared" si="182"/>
        <v>#N/A</v>
      </c>
      <c r="U304" t="e">
        <f t="shared" si="183"/>
        <v>#N/A</v>
      </c>
      <c r="V304" t="e">
        <f t="shared" si="184"/>
        <v>#N/A</v>
      </c>
      <c r="W304" t="e">
        <f t="shared" si="185"/>
        <v>#N/A</v>
      </c>
      <c r="X304" t="e">
        <f t="shared" si="186"/>
        <v>#N/A</v>
      </c>
      <c r="Y304" t="e">
        <f t="shared" si="187"/>
        <v>#N/A</v>
      </c>
      <c r="Z304" t="e">
        <f t="shared" si="188"/>
        <v>#N/A</v>
      </c>
      <c r="AA304" t="e">
        <f t="shared" si="189"/>
        <v>#N/A</v>
      </c>
      <c r="AB304" t="e">
        <f t="shared" si="190"/>
        <v>#N/A</v>
      </c>
      <c r="AC304" t="e">
        <f t="shared" si="191"/>
        <v>#N/A</v>
      </c>
      <c r="AD304" t="e">
        <f t="shared" si="192"/>
        <v>#N/A</v>
      </c>
      <c r="AE304" t="e">
        <f t="shared" si="193"/>
        <v>#N/A</v>
      </c>
      <c r="AF304" t="e">
        <f t="shared" si="194"/>
        <v>#N/A</v>
      </c>
      <c r="AG304" t="e">
        <f t="shared" si="195"/>
        <v>#N/A</v>
      </c>
      <c r="AH304" t="e">
        <f t="shared" si="196"/>
        <v>#N/A</v>
      </c>
      <c r="AI304" t="e">
        <f t="shared" si="197"/>
        <v>#N/A</v>
      </c>
      <c r="AJ304" t="e">
        <f t="shared" si="198"/>
        <v>#N/A</v>
      </c>
      <c r="AK304" t="e">
        <f t="shared" si="199"/>
        <v>#N/A</v>
      </c>
      <c r="AL304" t="e">
        <f t="shared" si="200"/>
        <v>#N/A</v>
      </c>
      <c r="AM304" t="e">
        <f t="shared" si="201"/>
        <v>#N/A</v>
      </c>
      <c r="AN304" t="e">
        <f t="shared" si="202"/>
        <v>#N/A</v>
      </c>
      <c r="AO304" t="e">
        <f t="shared" si="203"/>
        <v>#N/A</v>
      </c>
      <c r="AP304" t="e">
        <f t="shared" si="204"/>
        <v>#N/A</v>
      </c>
      <c r="AQ304" t="e">
        <f t="shared" si="205"/>
        <v>#N/A</v>
      </c>
      <c r="AR304" t="e">
        <f t="shared" si="206"/>
        <v>#N/A</v>
      </c>
      <c r="AS304" t="e">
        <f t="shared" si="207"/>
        <v>#N/A</v>
      </c>
      <c r="AT304" t="e">
        <f t="shared" si="208"/>
        <v>#N/A</v>
      </c>
      <c r="AU304" t="e">
        <f t="shared" si="209"/>
        <v>#N/A</v>
      </c>
    </row>
    <row r="305" spans="1:47" x14ac:dyDescent="0.3">
      <c r="A305" s="37" t="str">
        <f>日行情按到期月份分类!A305</f>
        <v/>
      </c>
      <c r="B305" s="37">
        <f>日行情按到期月份分类!B305</f>
        <v>0</v>
      </c>
      <c r="C305" s="37">
        <f>日行情按到期月份分类!C305</f>
        <v>0</v>
      </c>
      <c r="D305" s="37">
        <f>日行情按到期月份分类!H305</f>
        <v>0</v>
      </c>
      <c r="E305" s="37">
        <f>IFERROR(VLOOKUP(B305,yesterday!$A$12:$G$2950,7,FALSE),0)</f>
        <v>0</v>
      </c>
      <c r="F305" t="e">
        <f t="shared" si="168"/>
        <v>#N/A</v>
      </c>
      <c r="G305" t="e">
        <f t="shared" si="169"/>
        <v>#N/A</v>
      </c>
      <c r="H305" t="e">
        <f t="shared" si="170"/>
        <v>#N/A</v>
      </c>
      <c r="I305" t="e">
        <f t="shared" si="171"/>
        <v>#N/A</v>
      </c>
      <c r="J305" t="e">
        <f t="shared" si="172"/>
        <v>#N/A</v>
      </c>
      <c r="K305" t="e">
        <f t="shared" si="173"/>
        <v>#N/A</v>
      </c>
      <c r="L305" t="e">
        <f t="shared" si="174"/>
        <v>#N/A</v>
      </c>
      <c r="M305" t="e">
        <f t="shared" si="175"/>
        <v>#N/A</v>
      </c>
      <c r="N305" t="e">
        <f t="shared" si="176"/>
        <v>#N/A</v>
      </c>
      <c r="O305" t="e">
        <f t="shared" si="177"/>
        <v>#N/A</v>
      </c>
      <c r="P305" t="e">
        <f t="shared" si="178"/>
        <v>#N/A</v>
      </c>
      <c r="Q305" t="e">
        <f t="shared" si="179"/>
        <v>#N/A</v>
      </c>
      <c r="R305" t="e">
        <f t="shared" si="180"/>
        <v>#N/A</v>
      </c>
      <c r="S305" t="e">
        <f t="shared" si="181"/>
        <v>#N/A</v>
      </c>
      <c r="T305" t="e">
        <f t="shared" si="182"/>
        <v>#N/A</v>
      </c>
      <c r="U305" t="e">
        <f t="shared" si="183"/>
        <v>#N/A</v>
      </c>
      <c r="V305" t="e">
        <f t="shared" si="184"/>
        <v>#N/A</v>
      </c>
      <c r="W305" t="e">
        <f t="shared" si="185"/>
        <v>#N/A</v>
      </c>
      <c r="X305" t="e">
        <f t="shared" si="186"/>
        <v>#N/A</v>
      </c>
      <c r="Y305" t="e">
        <f t="shared" si="187"/>
        <v>#N/A</v>
      </c>
      <c r="Z305" t="e">
        <f t="shared" si="188"/>
        <v>#N/A</v>
      </c>
      <c r="AA305" t="e">
        <f t="shared" si="189"/>
        <v>#N/A</v>
      </c>
      <c r="AB305" t="e">
        <f t="shared" si="190"/>
        <v>#N/A</v>
      </c>
      <c r="AC305" t="e">
        <f t="shared" si="191"/>
        <v>#N/A</v>
      </c>
      <c r="AD305" t="e">
        <f t="shared" si="192"/>
        <v>#N/A</v>
      </c>
      <c r="AE305" t="e">
        <f t="shared" si="193"/>
        <v>#N/A</v>
      </c>
      <c r="AF305" t="e">
        <f t="shared" si="194"/>
        <v>#N/A</v>
      </c>
      <c r="AG305" t="e">
        <f t="shared" si="195"/>
        <v>#N/A</v>
      </c>
      <c r="AH305" t="e">
        <f t="shared" si="196"/>
        <v>#N/A</v>
      </c>
      <c r="AI305" t="e">
        <f t="shared" si="197"/>
        <v>#N/A</v>
      </c>
      <c r="AJ305" t="e">
        <f t="shared" si="198"/>
        <v>#N/A</v>
      </c>
      <c r="AK305" t="e">
        <f t="shared" si="199"/>
        <v>#N/A</v>
      </c>
      <c r="AL305" t="e">
        <f t="shared" si="200"/>
        <v>#N/A</v>
      </c>
      <c r="AM305" t="e">
        <f t="shared" si="201"/>
        <v>#N/A</v>
      </c>
      <c r="AN305" t="e">
        <f t="shared" si="202"/>
        <v>#N/A</v>
      </c>
      <c r="AO305" t="e">
        <f t="shared" si="203"/>
        <v>#N/A</v>
      </c>
      <c r="AP305" t="e">
        <f t="shared" si="204"/>
        <v>#N/A</v>
      </c>
      <c r="AQ305" t="e">
        <f t="shared" si="205"/>
        <v>#N/A</v>
      </c>
      <c r="AR305" t="e">
        <f t="shared" si="206"/>
        <v>#N/A</v>
      </c>
      <c r="AS305" t="e">
        <f t="shared" si="207"/>
        <v>#N/A</v>
      </c>
      <c r="AT305" t="e">
        <f t="shared" si="208"/>
        <v>#N/A</v>
      </c>
      <c r="AU305" t="e">
        <f t="shared" si="209"/>
        <v>#N/A</v>
      </c>
    </row>
    <row r="306" spans="1:47" x14ac:dyDescent="0.3">
      <c r="A306" s="37" t="str">
        <f>日行情按到期月份分类!A306</f>
        <v/>
      </c>
      <c r="B306" s="37">
        <f>日行情按到期月份分类!B306</f>
        <v>0</v>
      </c>
      <c r="C306" s="37">
        <f>日行情按到期月份分类!C306</f>
        <v>0</v>
      </c>
      <c r="D306" s="37">
        <f>日行情按到期月份分类!H306</f>
        <v>0</v>
      </c>
      <c r="E306" s="37">
        <f>IFERROR(VLOOKUP(B306,yesterday!$A$12:$G$2950,7,FALSE),0)</f>
        <v>0</v>
      </c>
      <c r="F306" t="e">
        <f t="shared" si="168"/>
        <v>#N/A</v>
      </c>
      <c r="G306" t="e">
        <f t="shared" si="169"/>
        <v>#N/A</v>
      </c>
      <c r="H306" t="e">
        <f t="shared" si="170"/>
        <v>#N/A</v>
      </c>
      <c r="I306" t="e">
        <f t="shared" si="171"/>
        <v>#N/A</v>
      </c>
      <c r="J306" t="e">
        <f t="shared" si="172"/>
        <v>#N/A</v>
      </c>
      <c r="K306" t="e">
        <f t="shared" si="173"/>
        <v>#N/A</v>
      </c>
      <c r="L306" t="e">
        <f t="shared" si="174"/>
        <v>#N/A</v>
      </c>
      <c r="M306" t="e">
        <f t="shared" si="175"/>
        <v>#N/A</v>
      </c>
      <c r="N306" t="e">
        <f t="shared" si="176"/>
        <v>#N/A</v>
      </c>
      <c r="O306" t="e">
        <f t="shared" si="177"/>
        <v>#N/A</v>
      </c>
      <c r="P306" t="e">
        <f t="shared" si="178"/>
        <v>#N/A</v>
      </c>
      <c r="Q306" t="e">
        <f t="shared" si="179"/>
        <v>#N/A</v>
      </c>
      <c r="R306" t="e">
        <f t="shared" si="180"/>
        <v>#N/A</v>
      </c>
      <c r="S306" t="e">
        <f t="shared" si="181"/>
        <v>#N/A</v>
      </c>
      <c r="T306" t="e">
        <f t="shared" si="182"/>
        <v>#N/A</v>
      </c>
      <c r="U306" t="e">
        <f t="shared" si="183"/>
        <v>#N/A</v>
      </c>
      <c r="V306" t="e">
        <f t="shared" si="184"/>
        <v>#N/A</v>
      </c>
      <c r="W306" t="e">
        <f t="shared" si="185"/>
        <v>#N/A</v>
      </c>
      <c r="X306" t="e">
        <f t="shared" si="186"/>
        <v>#N/A</v>
      </c>
      <c r="Y306" t="e">
        <f t="shared" si="187"/>
        <v>#N/A</v>
      </c>
      <c r="Z306" t="e">
        <f t="shared" si="188"/>
        <v>#N/A</v>
      </c>
      <c r="AA306" t="e">
        <f t="shared" si="189"/>
        <v>#N/A</v>
      </c>
      <c r="AB306" t="e">
        <f t="shared" si="190"/>
        <v>#N/A</v>
      </c>
      <c r="AC306" t="e">
        <f t="shared" si="191"/>
        <v>#N/A</v>
      </c>
      <c r="AD306" t="e">
        <f t="shared" si="192"/>
        <v>#N/A</v>
      </c>
      <c r="AE306" t="e">
        <f t="shared" si="193"/>
        <v>#N/A</v>
      </c>
      <c r="AF306" t="e">
        <f t="shared" si="194"/>
        <v>#N/A</v>
      </c>
      <c r="AG306" t="e">
        <f t="shared" si="195"/>
        <v>#N/A</v>
      </c>
      <c r="AH306" t="e">
        <f t="shared" si="196"/>
        <v>#N/A</v>
      </c>
      <c r="AI306" t="e">
        <f t="shared" si="197"/>
        <v>#N/A</v>
      </c>
      <c r="AJ306" t="e">
        <f t="shared" si="198"/>
        <v>#N/A</v>
      </c>
      <c r="AK306" t="e">
        <f t="shared" si="199"/>
        <v>#N/A</v>
      </c>
      <c r="AL306" t="e">
        <f t="shared" si="200"/>
        <v>#N/A</v>
      </c>
      <c r="AM306" t="e">
        <f t="shared" si="201"/>
        <v>#N/A</v>
      </c>
      <c r="AN306" t="e">
        <f t="shared" si="202"/>
        <v>#N/A</v>
      </c>
      <c r="AO306" t="e">
        <f t="shared" si="203"/>
        <v>#N/A</v>
      </c>
      <c r="AP306" t="e">
        <f t="shared" si="204"/>
        <v>#N/A</v>
      </c>
      <c r="AQ306" t="e">
        <f t="shared" si="205"/>
        <v>#N/A</v>
      </c>
      <c r="AR306" t="e">
        <f t="shared" si="206"/>
        <v>#N/A</v>
      </c>
      <c r="AS306" t="e">
        <f t="shared" si="207"/>
        <v>#N/A</v>
      </c>
      <c r="AT306" t="e">
        <f t="shared" si="208"/>
        <v>#N/A</v>
      </c>
      <c r="AU306" t="e">
        <f t="shared" si="209"/>
        <v>#N/A</v>
      </c>
    </row>
    <row r="307" spans="1:47" x14ac:dyDescent="0.3">
      <c r="A307" s="37" t="str">
        <f>日行情按到期月份分类!A307</f>
        <v/>
      </c>
      <c r="B307" s="37">
        <f>日行情按到期月份分类!B307</f>
        <v>0</v>
      </c>
      <c r="C307" s="37">
        <f>日行情按到期月份分类!C307</f>
        <v>0</v>
      </c>
      <c r="D307" s="37">
        <f>日行情按到期月份分类!H307</f>
        <v>0</v>
      </c>
      <c r="E307" s="37">
        <f>IFERROR(VLOOKUP(B307,yesterday!$A$12:$G$2950,7,FALSE),0)</f>
        <v>0</v>
      </c>
      <c r="F307" t="e">
        <f t="shared" si="168"/>
        <v>#N/A</v>
      </c>
      <c r="G307" t="e">
        <f t="shared" si="169"/>
        <v>#N/A</v>
      </c>
      <c r="H307" t="e">
        <f t="shared" si="170"/>
        <v>#N/A</v>
      </c>
      <c r="I307" t="e">
        <f t="shared" si="171"/>
        <v>#N/A</v>
      </c>
      <c r="J307" t="e">
        <f t="shared" si="172"/>
        <v>#N/A</v>
      </c>
      <c r="K307" t="e">
        <f t="shared" si="173"/>
        <v>#N/A</v>
      </c>
      <c r="L307" t="e">
        <f t="shared" si="174"/>
        <v>#N/A</v>
      </c>
      <c r="M307" t="e">
        <f t="shared" si="175"/>
        <v>#N/A</v>
      </c>
      <c r="N307" t="e">
        <f t="shared" si="176"/>
        <v>#N/A</v>
      </c>
      <c r="O307" t="e">
        <f t="shared" si="177"/>
        <v>#N/A</v>
      </c>
      <c r="P307" t="e">
        <f t="shared" si="178"/>
        <v>#N/A</v>
      </c>
      <c r="Q307" t="e">
        <f t="shared" si="179"/>
        <v>#N/A</v>
      </c>
      <c r="R307" t="e">
        <f t="shared" si="180"/>
        <v>#N/A</v>
      </c>
      <c r="S307" t="e">
        <f t="shared" si="181"/>
        <v>#N/A</v>
      </c>
      <c r="T307" t="e">
        <f t="shared" si="182"/>
        <v>#N/A</v>
      </c>
      <c r="U307" t="e">
        <f t="shared" si="183"/>
        <v>#N/A</v>
      </c>
      <c r="V307" t="e">
        <f t="shared" si="184"/>
        <v>#N/A</v>
      </c>
      <c r="W307" t="e">
        <f t="shared" si="185"/>
        <v>#N/A</v>
      </c>
      <c r="X307" t="e">
        <f t="shared" si="186"/>
        <v>#N/A</v>
      </c>
      <c r="Y307" t="e">
        <f t="shared" si="187"/>
        <v>#N/A</v>
      </c>
      <c r="Z307" t="e">
        <f t="shared" si="188"/>
        <v>#N/A</v>
      </c>
      <c r="AA307" t="e">
        <f t="shared" si="189"/>
        <v>#N/A</v>
      </c>
      <c r="AB307" t="e">
        <f t="shared" si="190"/>
        <v>#N/A</v>
      </c>
      <c r="AC307" t="e">
        <f t="shared" si="191"/>
        <v>#N/A</v>
      </c>
      <c r="AD307" t="e">
        <f t="shared" si="192"/>
        <v>#N/A</v>
      </c>
      <c r="AE307" t="e">
        <f t="shared" si="193"/>
        <v>#N/A</v>
      </c>
      <c r="AF307" t="e">
        <f t="shared" si="194"/>
        <v>#N/A</v>
      </c>
      <c r="AG307" t="e">
        <f t="shared" si="195"/>
        <v>#N/A</v>
      </c>
      <c r="AH307" t="e">
        <f t="shared" si="196"/>
        <v>#N/A</v>
      </c>
      <c r="AI307" t="e">
        <f t="shared" si="197"/>
        <v>#N/A</v>
      </c>
      <c r="AJ307" t="e">
        <f t="shared" si="198"/>
        <v>#N/A</v>
      </c>
      <c r="AK307" t="e">
        <f t="shared" si="199"/>
        <v>#N/A</v>
      </c>
      <c r="AL307" t="e">
        <f t="shared" si="200"/>
        <v>#N/A</v>
      </c>
      <c r="AM307" t="e">
        <f t="shared" si="201"/>
        <v>#N/A</v>
      </c>
      <c r="AN307" t="e">
        <f t="shared" si="202"/>
        <v>#N/A</v>
      </c>
      <c r="AO307" t="e">
        <f t="shared" si="203"/>
        <v>#N/A</v>
      </c>
      <c r="AP307" t="e">
        <f t="shared" si="204"/>
        <v>#N/A</v>
      </c>
      <c r="AQ307" t="e">
        <f t="shared" si="205"/>
        <v>#N/A</v>
      </c>
      <c r="AR307" t="e">
        <f t="shared" si="206"/>
        <v>#N/A</v>
      </c>
      <c r="AS307" t="e">
        <f t="shared" si="207"/>
        <v>#N/A</v>
      </c>
      <c r="AT307" t="e">
        <f t="shared" si="208"/>
        <v>#N/A</v>
      </c>
      <c r="AU307" t="e">
        <f t="shared" si="209"/>
        <v>#N/A</v>
      </c>
    </row>
    <row r="308" spans="1:47" x14ac:dyDescent="0.3">
      <c r="A308" s="37" t="str">
        <f>日行情按到期月份分类!A308</f>
        <v/>
      </c>
      <c r="B308" s="37">
        <f>日行情按到期月份分类!B308</f>
        <v>0</v>
      </c>
      <c r="C308" s="37">
        <f>日行情按到期月份分类!C308</f>
        <v>0</v>
      </c>
      <c r="D308" s="37">
        <f>日行情按到期月份分类!H308</f>
        <v>0</v>
      </c>
      <c r="E308" s="37">
        <f>IFERROR(VLOOKUP(B308,yesterday!$A$12:$G$2950,7,FALSE),0)</f>
        <v>0</v>
      </c>
      <c r="F308" t="e">
        <f t="shared" si="168"/>
        <v>#N/A</v>
      </c>
      <c r="G308" t="e">
        <f t="shared" si="169"/>
        <v>#N/A</v>
      </c>
      <c r="H308" t="e">
        <f t="shared" si="170"/>
        <v>#N/A</v>
      </c>
      <c r="I308" t="e">
        <f t="shared" si="171"/>
        <v>#N/A</v>
      </c>
      <c r="J308" t="e">
        <f t="shared" si="172"/>
        <v>#N/A</v>
      </c>
      <c r="K308" t="e">
        <f t="shared" si="173"/>
        <v>#N/A</v>
      </c>
      <c r="L308" t="e">
        <f t="shared" si="174"/>
        <v>#N/A</v>
      </c>
      <c r="M308" t="e">
        <f t="shared" si="175"/>
        <v>#N/A</v>
      </c>
      <c r="N308" t="e">
        <f t="shared" si="176"/>
        <v>#N/A</v>
      </c>
      <c r="O308" t="e">
        <f t="shared" si="177"/>
        <v>#N/A</v>
      </c>
      <c r="P308" t="e">
        <f t="shared" si="178"/>
        <v>#N/A</v>
      </c>
      <c r="Q308" t="e">
        <f t="shared" si="179"/>
        <v>#N/A</v>
      </c>
      <c r="R308" t="e">
        <f t="shared" si="180"/>
        <v>#N/A</v>
      </c>
      <c r="S308" t="e">
        <f t="shared" si="181"/>
        <v>#N/A</v>
      </c>
      <c r="T308" t="e">
        <f t="shared" si="182"/>
        <v>#N/A</v>
      </c>
      <c r="U308" t="e">
        <f t="shared" si="183"/>
        <v>#N/A</v>
      </c>
      <c r="V308" t="e">
        <f t="shared" si="184"/>
        <v>#N/A</v>
      </c>
      <c r="W308" t="e">
        <f t="shared" si="185"/>
        <v>#N/A</v>
      </c>
      <c r="X308" t="e">
        <f t="shared" si="186"/>
        <v>#N/A</v>
      </c>
      <c r="Y308" t="e">
        <f t="shared" si="187"/>
        <v>#N/A</v>
      </c>
      <c r="Z308" t="e">
        <f t="shared" si="188"/>
        <v>#N/A</v>
      </c>
      <c r="AA308" t="e">
        <f t="shared" si="189"/>
        <v>#N/A</v>
      </c>
      <c r="AB308" t="e">
        <f t="shared" si="190"/>
        <v>#N/A</v>
      </c>
      <c r="AC308" t="e">
        <f t="shared" si="191"/>
        <v>#N/A</v>
      </c>
      <c r="AD308" t="e">
        <f t="shared" si="192"/>
        <v>#N/A</v>
      </c>
      <c r="AE308" t="e">
        <f t="shared" si="193"/>
        <v>#N/A</v>
      </c>
      <c r="AF308" t="e">
        <f t="shared" si="194"/>
        <v>#N/A</v>
      </c>
      <c r="AG308" t="e">
        <f t="shared" si="195"/>
        <v>#N/A</v>
      </c>
      <c r="AH308" t="e">
        <f t="shared" si="196"/>
        <v>#N/A</v>
      </c>
      <c r="AI308" t="e">
        <f t="shared" si="197"/>
        <v>#N/A</v>
      </c>
      <c r="AJ308" t="e">
        <f t="shared" si="198"/>
        <v>#N/A</v>
      </c>
      <c r="AK308" t="e">
        <f t="shared" si="199"/>
        <v>#N/A</v>
      </c>
      <c r="AL308" t="e">
        <f t="shared" si="200"/>
        <v>#N/A</v>
      </c>
      <c r="AM308" t="e">
        <f t="shared" si="201"/>
        <v>#N/A</v>
      </c>
      <c r="AN308" t="e">
        <f t="shared" si="202"/>
        <v>#N/A</v>
      </c>
      <c r="AO308" t="e">
        <f t="shared" si="203"/>
        <v>#N/A</v>
      </c>
      <c r="AP308" t="e">
        <f t="shared" si="204"/>
        <v>#N/A</v>
      </c>
      <c r="AQ308" t="e">
        <f t="shared" si="205"/>
        <v>#N/A</v>
      </c>
      <c r="AR308" t="e">
        <f t="shared" si="206"/>
        <v>#N/A</v>
      </c>
      <c r="AS308" t="e">
        <f t="shared" si="207"/>
        <v>#N/A</v>
      </c>
      <c r="AT308" t="e">
        <f t="shared" si="208"/>
        <v>#N/A</v>
      </c>
      <c r="AU308" t="e">
        <f t="shared" si="209"/>
        <v>#N/A</v>
      </c>
    </row>
    <row r="309" spans="1:47" x14ac:dyDescent="0.3">
      <c r="A309" s="37" t="str">
        <f>日行情按到期月份分类!A309</f>
        <v/>
      </c>
      <c r="B309" s="37">
        <f>日行情按到期月份分类!B309</f>
        <v>0</v>
      </c>
      <c r="C309" s="37">
        <f>日行情按到期月份分类!C309</f>
        <v>0</v>
      </c>
      <c r="D309" s="37">
        <f>日行情按到期月份分类!H309</f>
        <v>0</v>
      </c>
      <c r="E309" s="37">
        <f>IFERROR(VLOOKUP(B309,yesterday!$A$12:$G$2950,7,FALSE),0)</f>
        <v>0</v>
      </c>
      <c r="F309" t="e">
        <f t="shared" si="168"/>
        <v>#N/A</v>
      </c>
      <c r="G309" t="e">
        <f t="shared" si="169"/>
        <v>#N/A</v>
      </c>
      <c r="H309" t="e">
        <f t="shared" si="170"/>
        <v>#N/A</v>
      </c>
      <c r="I309" t="e">
        <f t="shared" si="171"/>
        <v>#N/A</v>
      </c>
      <c r="J309" t="e">
        <f t="shared" si="172"/>
        <v>#N/A</v>
      </c>
      <c r="K309" t="e">
        <f t="shared" si="173"/>
        <v>#N/A</v>
      </c>
      <c r="L309" t="e">
        <f t="shared" si="174"/>
        <v>#N/A</v>
      </c>
      <c r="M309" t="e">
        <f t="shared" si="175"/>
        <v>#N/A</v>
      </c>
      <c r="N309" t="e">
        <f t="shared" si="176"/>
        <v>#N/A</v>
      </c>
      <c r="O309" t="e">
        <f t="shared" si="177"/>
        <v>#N/A</v>
      </c>
      <c r="P309" t="e">
        <f t="shared" si="178"/>
        <v>#N/A</v>
      </c>
      <c r="Q309" t="e">
        <f t="shared" si="179"/>
        <v>#N/A</v>
      </c>
      <c r="R309" t="e">
        <f t="shared" si="180"/>
        <v>#N/A</v>
      </c>
      <c r="S309" t="e">
        <f t="shared" si="181"/>
        <v>#N/A</v>
      </c>
      <c r="T309" t="e">
        <f t="shared" si="182"/>
        <v>#N/A</v>
      </c>
      <c r="U309" t="e">
        <f t="shared" si="183"/>
        <v>#N/A</v>
      </c>
      <c r="V309" t="e">
        <f t="shared" si="184"/>
        <v>#N/A</v>
      </c>
      <c r="W309" t="e">
        <f t="shared" si="185"/>
        <v>#N/A</v>
      </c>
      <c r="X309" t="e">
        <f t="shared" si="186"/>
        <v>#N/A</v>
      </c>
      <c r="Y309" t="e">
        <f t="shared" si="187"/>
        <v>#N/A</v>
      </c>
      <c r="Z309" t="e">
        <f t="shared" si="188"/>
        <v>#N/A</v>
      </c>
      <c r="AA309" t="e">
        <f t="shared" si="189"/>
        <v>#N/A</v>
      </c>
      <c r="AB309" t="e">
        <f t="shared" si="190"/>
        <v>#N/A</v>
      </c>
      <c r="AC309" t="e">
        <f t="shared" si="191"/>
        <v>#N/A</v>
      </c>
      <c r="AD309" t="e">
        <f t="shared" si="192"/>
        <v>#N/A</v>
      </c>
      <c r="AE309" t="e">
        <f t="shared" si="193"/>
        <v>#N/A</v>
      </c>
      <c r="AF309" t="e">
        <f t="shared" si="194"/>
        <v>#N/A</v>
      </c>
      <c r="AG309" t="e">
        <f t="shared" si="195"/>
        <v>#N/A</v>
      </c>
      <c r="AH309" t="e">
        <f t="shared" si="196"/>
        <v>#N/A</v>
      </c>
      <c r="AI309" t="e">
        <f t="shared" si="197"/>
        <v>#N/A</v>
      </c>
      <c r="AJ309" t="e">
        <f t="shared" si="198"/>
        <v>#N/A</v>
      </c>
      <c r="AK309" t="e">
        <f t="shared" si="199"/>
        <v>#N/A</v>
      </c>
      <c r="AL309" t="e">
        <f t="shared" si="200"/>
        <v>#N/A</v>
      </c>
      <c r="AM309" t="e">
        <f t="shared" si="201"/>
        <v>#N/A</v>
      </c>
      <c r="AN309" t="e">
        <f t="shared" si="202"/>
        <v>#N/A</v>
      </c>
      <c r="AO309" t="e">
        <f t="shared" si="203"/>
        <v>#N/A</v>
      </c>
      <c r="AP309" t="e">
        <f t="shared" si="204"/>
        <v>#N/A</v>
      </c>
      <c r="AQ309" t="e">
        <f t="shared" si="205"/>
        <v>#N/A</v>
      </c>
      <c r="AR309" t="e">
        <f t="shared" si="206"/>
        <v>#N/A</v>
      </c>
      <c r="AS309" t="e">
        <f t="shared" si="207"/>
        <v>#N/A</v>
      </c>
      <c r="AT309" t="e">
        <f t="shared" si="208"/>
        <v>#N/A</v>
      </c>
      <c r="AU309" t="e">
        <f t="shared" si="209"/>
        <v>#N/A</v>
      </c>
    </row>
    <row r="310" spans="1:47" x14ac:dyDescent="0.3">
      <c r="A310" s="37" t="str">
        <f>日行情按到期月份分类!A310</f>
        <v/>
      </c>
      <c r="B310" s="37">
        <f>日行情按到期月份分类!B310</f>
        <v>0</v>
      </c>
      <c r="C310" s="37">
        <f>日行情按到期月份分类!C310</f>
        <v>0</v>
      </c>
      <c r="D310" s="37">
        <f>日行情按到期月份分类!H310</f>
        <v>0</v>
      </c>
      <c r="E310" s="37">
        <f>IFERROR(VLOOKUP(B310,yesterday!$A$12:$G$2950,7,FALSE),0)</f>
        <v>0</v>
      </c>
      <c r="F310" t="e">
        <f t="shared" si="168"/>
        <v>#N/A</v>
      </c>
      <c r="G310" t="e">
        <f t="shared" si="169"/>
        <v>#N/A</v>
      </c>
      <c r="H310" t="e">
        <f t="shared" si="170"/>
        <v>#N/A</v>
      </c>
      <c r="I310" t="e">
        <f t="shared" si="171"/>
        <v>#N/A</v>
      </c>
      <c r="J310" t="e">
        <f t="shared" si="172"/>
        <v>#N/A</v>
      </c>
      <c r="K310" t="e">
        <f t="shared" si="173"/>
        <v>#N/A</v>
      </c>
      <c r="L310" t="e">
        <f t="shared" si="174"/>
        <v>#N/A</v>
      </c>
      <c r="M310" t="e">
        <f t="shared" si="175"/>
        <v>#N/A</v>
      </c>
      <c r="N310" t="e">
        <f t="shared" si="176"/>
        <v>#N/A</v>
      </c>
      <c r="O310" t="e">
        <f t="shared" si="177"/>
        <v>#N/A</v>
      </c>
      <c r="P310" t="e">
        <f t="shared" si="178"/>
        <v>#N/A</v>
      </c>
      <c r="Q310" t="e">
        <f t="shared" si="179"/>
        <v>#N/A</v>
      </c>
      <c r="R310" t="e">
        <f t="shared" si="180"/>
        <v>#N/A</v>
      </c>
      <c r="S310" t="e">
        <f t="shared" si="181"/>
        <v>#N/A</v>
      </c>
      <c r="T310" t="e">
        <f t="shared" si="182"/>
        <v>#N/A</v>
      </c>
      <c r="U310" t="e">
        <f t="shared" si="183"/>
        <v>#N/A</v>
      </c>
      <c r="V310" t="e">
        <f t="shared" si="184"/>
        <v>#N/A</v>
      </c>
      <c r="W310" t="e">
        <f t="shared" si="185"/>
        <v>#N/A</v>
      </c>
      <c r="X310" t="e">
        <f t="shared" si="186"/>
        <v>#N/A</v>
      </c>
      <c r="Y310" t="e">
        <f t="shared" si="187"/>
        <v>#N/A</v>
      </c>
      <c r="Z310" t="e">
        <f t="shared" si="188"/>
        <v>#N/A</v>
      </c>
      <c r="AA310" t="e">
        <f t="shared" si="189"/>
        <v>#N/A</v>
      </c>
      <c r="AB310" t="e">
        <f t="shared" si="190"/>
        <v>#N/A</v>
      </c>
      <c r="AC310" t="e">
        <f t="shared" si="191"/>
        <v>#N/A</v>
      </c>
      <c r="AD310" t="e">
        <f t="shared" si="192"/>
        <v>#N/A</v>
      </c>
      <c r="AE310" t="e">
        <f t="shared" si="193"/>
        <v>#N/A</v>
      </c>
      <c r="AF310" t="e">
        <f t="shared" si="194"/>
        <v>#N/A</v>
      </c>
      <c r="AG310" t="e">
        <f t="shared" si="195"/>
        <v>#N/A</v>
      </c>
      <c r="AH310" t="e">
        <f t="shared" si="196"/>
        <v>#N/A</v>
      </c>
      <c r="AI310" t="e">
        <f t="shared" si="197"/>
        <v>#N/A</v>
      </c>
      <c r="AJ310" t="e">
        <f t="shared" si="198"/>
        <v>#N/A</v>
      </c>
      <c r="AK310" t="e">
        <f t="shared" si="199"/>
        <v>#N/A</v>
      </c>
      <c r="AL310" t="e">
        <f t="shared" si="200"/>
        <v>#N/A</v>
      </c>
      <c r="AM310" t="e">
        <f t="shared" si="201"/>
        <v>#N/A</v>
      </c>
      <c r="AN310" t="e">
        <f t="shared" si="202"/>
        <v>#N/A</v>
      </c>
      <c r="AO310" t="e">
        <f t="shared" si="203"/>
        <v>#N/A</v>
      </c>
      <c r="AP310" t="e">
        <f t="shared" si="204"/>
        <v>#N/A</v>
      </c>
      <c r="AQ310" t="e">
        <f t="shared" si="205"/>
        <v>#N/A</v>
      </c>
      <c r="AR310" t="e">
        <f t="shared" si="206"/>
        <v>#N/A</v>
      </c>
      <c r="AS310" t="e">
        <f t="shared" si="207"/>
        <v>#N/A</v>
      </c>
      <c r="AT310" t="e">
        <f t="shared" si="208"/>
        <v>#N/A</v>
      </c>
      <c r="AU310" t="e">
        <f t="shared" si="209"/>
        <v>#N/A</v>
      </c>
    </row>
    <row r="311" spans="1:47" x14ac:dyDescent="0.3">
      <c r="A311" s="37" t="str">
        <f>日行情按到期月份分类!A311</f>
        <v/>
      </c>
      <c r="B311" s="37">
        <f>日行情按到期月份分类!B311</f>
        <v>0</v>
      </c>
      <c r="C311" s="37">
        <f>日行情按到期月份分类!C311</f>
        <v>0</v>
      </c>
      <c r="D311" s="37">
        <f>日行情按到期月份分类!H311</f>
        <v>0</v>
      </c>
      <c r="E311" s="37">
        <f>IFERROR(VLOOKUP(B311,yesterday!$A$12:$G$2950,7,FALSE),0)</f>
        <v>0</v>
      </c>
      <c r="F311" t="e">
        <f t="shared" si="168"/>
        <v>#N/A</v>
      </c>
      <c r="G311" t="e">
        <f t="shared" si="169"/>
        <v>#N/A</v>
      </c>
      <c r="H311" t="e">
        <f t="shared" si="170"/>
        <v>#N/A</v>
      </c>
      <c r="I311" t="e">
        <f t="shared" si="171"/>
        <v>#N/A</v>
      </c>
      <c r="J311" t="e">
        <f t="shared" si="172"/>
        <v>#N/A</v>
      </c>
      <c r="K311" t="e">
        <f t="shared" si="173"/>
        <v>#N/A</v>
      </c>
      <c r="L311" t="e">
        <f t="shared" si="174"/>
        <v>#N/A</v>
      </c>
      <c r="M311" t="e">
        <f t="shared" si="175"/>
        <v>#N/A</v>
      </c>
      <c r="N311" t="e">
        <f t="shared" si="176"/>
        <v>#N/A</v>
      </c>
      <c r="O311" t="e">
        <f t="shared" si="177"/>
        <v>#N/A</v>
      </c>
      <c r="P311" t="e">
        <f t="shared" si="178"/>
        <v>#N/A</v>
      </c>
      <c r="Q311" t="e">
        <f t="shared" si="179"/>
        <v>#N/A</v>
      </c>
      <c r="R311" t="e">
        <f t="shared" si="180"/>
        <v>#N/A</v>
      </c>
      <c r="S311" t="e">
        <f t="shared" si="181"/>
        <v>#N/A</v>
      </c>
      <c r="T311" t="e">
        <f t="shared" si="182"/>
        <v>#N/A</v>
      </c>
      <c r="U311" t="e">
        <f t="shared" si="183"/>
        <v>#N/A</v>
      </c>
      <c r="V311" t="e">
        <f t="shared" si="184"/>
        <v>#N/A</v>
      </c>
      <c r="W311" t="e">
        <f t="shared" si="185"/>
        <v>#N/A</v>
      </c>
      <c r="X311" t="e">
        <f t="shared" si="186"/>
        <v>#N/A</v>
      </c>
      <c r="Y311" t="e">
        <f t="shared" si="187"/>
        <v>#N/A</v>
      </c>
      <c r="Z311" t="e">
        <f t="shared" si="188"/>
        <v>#N/A</v>
      </c>
      <c r="AA311" t="e">
        <f t="shared" si="189"/>
        <v>#N/A</v>
      </c>
      <c r="AB311" t="e">
        <f t="shared" si="190"/>
        <v>#N/A</v>
      </c>
      <c r="AC311" t="e">
        <f t="shared" si="191"/>
        <v>#N/A</v>
      </c>
      <c r="AD311" t="e">
        <f t="shared" si="192"/>
        <v>#N/A</v>
      </c>
      <c r="AE311" t="e">
        <f t="shared" si="193"/>
        <v>#N/A</v>
      </c>
      <c r="AF311" t="e">
        <f t="shared" si="194"/>
        <v>#N/A</v>
      </c>
      <c r="AG311" t="e">
        <f t="shared" si="195"/>
        <v>#N/A</v>
      </c>
      <c r="AH311" t="e">
        <f t="shared" si="196"/>
        <v>#N/A</v>
      </c>
      <c r="AI311" t="e">
        <f t="shared" si="197"/>
        <v>#N/A</v>
      </c>
      <c r="AJ311" t="e">
        <f t="shared" si="198"/>
        <v>#N/A</v>
      </c>
      <c r="AK311" t="e">
        <f t="shared" si="199"/>
        <v>#N/A</v>
      </c>
      <c r="AL311" t="e">
        <f t="shared" si="200"/>
        <v>#N/A</v>
      </c>
      <c r="AM311" t="e">
        <f t="shared" si="201"/>
        <v>#N/A</v>
      </c>
      <c r="AN311" t="e">
        <f t="shared" si="202"/>
        <v>#N/A</v>
      </c>
      <c r="AO311" t="e">
        <f t="shared" si="203"/>
        <v>#N/A</v>
      </c>
      <c r="AP311" t="e">
        <f t="shared" si="204"/>
        <v>#N/A</v>
      </c>
      <c r="AQ311" t="e">
        <f t="shared" si="205"/>
        <v>#N/A</v>
      </c>
      <c r="AR311" t="e">
        <f t="shared" si="206"/>
        <v>#N/A</v>
      </c>
      <c r="AS311" t="e">
        <f t="shared" si="207"/>
        <v>#N/A</v>
      </c>
      <c r="AT311" t="e">
        <f t="shared" si="208"/>
        <v>#N/A</v>
      </c>
      <c r="AU311" t="e">
        <f t="shared" si="209"/>
        <v>#N/A</v>
      </c>
    </row>
    <row r="312" spans="1:47" x14ac:dyDescent="0.3">
      <c r="A312" s="37" t="str">
        <f>日行情按到期月份分类!A312</f>
        <v/>
      </c>
      <c r="B312" s="37">
        <f>日行情按到期月份分类!B312</f>
        <v>0</v>
      </c>
      <c r="C312" s="37">
        <f>日行情按到期月份分类!C312</f>
        <v>0</v>
      </c>
      <c r="D312" s="37">
        <f>日行情按到期月份分类!H312</f>
        <v>0</v>
      </c>
      <c r="E312" s="37">
        <f>IFERROR(VLOOKUP(B312,yesterday!$A$12:$G$2950,7,FALSE),0)</f>
        <v>0</v>
      </c>
      <c r="F312" t="e">
        <f t="shared" si="168"/>
        <v>#N/A</v>
      </c>
      <c r="G312" t="e">
        <f t="shared" si="169"/>
        <v>#N/A</v>
      </c>
      <c r="H312" t="e">
        <f t="shared" si="170"/>
        <v>#N/A</v>
      </c>
      <c r="I312" t="e">
        <f t="shared" si="171"/>
        <v>#N/A</v>
      </c>
      <c r="J312" t="e">
        <f t="shared" si="172"/>
        <v>#N/A</v>
      </c>
      <c r="K312" t="e">
        <f t="shared" si="173"/>
        <v>#N/A</v>
      </c>
      <c r="L312" t="e">
        <f t="shared" si="174"/>
        <v>#N/A</v>
      </c>
      <c r="M312" t="e">
        <f t="shared" si="175"/>
        <v>#N/A</v>
      </c>
      <c r="N312" t="e">
        <f t="shared" si="176"/>
        <v>#N/A</v>
      </c>
      <c r="O312" t="e">
        <f t="shared" si="177"/>
        <v>#N/A</v>
      </c>
      <c r="P312" t="e">
        <f t="shared" si="178"/>
        <v>#N/A</v>
      </c>
      <c r="Q312" t="e">
        <f t="shared" si="179"/>
        <v>#N/A</v>
      </c>
      <c r="R312" t="e">
        <f t="shared" si="180"/>
        <v>#N/A</v>
      </c>
      <c r="S312" t="e">
        <f t="shared" si="181"/>
        <v>#N/A</v>
      </c>
      <c r="T312" t="e">
        <f t="shared" si="182"/>
        <v>#N/A</v>
      </c>
      <c r="U312" t="e">
        <f t="shared" si="183"/>
        <v>#N/A</v>
      </c>
      <c r="V312" t="e">
        <f t="shared" si="184"/>
        <v>#N/A</v>
      </c>
      <c r="W312" t="e">
        <f t="shared" si="185"/>
        <v>#N/A</v>
      </c>
      <c r="X312" t="e">
        <f t="shared" si="186"/>
        <v>#N/A</v>
      </c>
      <c r="Y312" t="e">
        <f t="shared" si="187"/>
        <v>#N/A</v>
      </c>
      <c r="Z312" t="e">
        <f t="shared" si="188"/>
        <v>#N/A</v>
      </c>
      <c r="AA312" t="e">
        <f t="shared" si="189"/>
        <v>#N/A</v>
      </c>
      <c r="AB312" t="e">
        <f t="shared" si="190"/>
        <v>#N/A</v>
      </c>
      <c r="AC312" t="e">
        <f t="shared" si="191"/>
        <v>#N/A</v>
      </c>
      <c r="AD312" t="e">
        <f t="shared" si="192"/>
        <v>#N/A</v>
      </c>
      <c r="AE312" t="e">
        <f t="shared" si="193"/>
        <v>#N/A</v>
      </c>
      <c r="AF312" t="e">
        <f t="shared" si="194"/>
        <v>#N/A</v>
      </c>
      <c r="AG312" t="e">
        <f t="shared" si="195"/>
        <v>#N/A</v>
      </c>
      <c r="AH312" t="e">
        <f t="shared" si="196"/>
        <v>#N/A</v>
      </c>
      <c r="AI312" t="e">
        <f t="shared" si="197"/>
        <v>#N/A</v>
      </c>
      <c r="AJ312" t="e">
        <f t="shared" si="198"/>
        <v>#N/A</v>
      </c>
      <c r="AK312" t="e">
        <f t="shared" si="199"/>
        <v>#N/A</v>
      </c>
      <c r="AL312" t="e">
        <f t="shared" si="200"/>
        <v>#N/A</v>
      </c>
      <c r="AM312" t="e">
        <f t="shared" si="201"/>
        <v>#N/A</v>
      </c>
      <c r="AN312" t="e">
        <f t="shared" si="202"/>
        <v>#N/A</v>
      </c>
      <c r="AO312" t="e">
        <f t="shared" si="203"/>
        <v>#N/A</v>
      </c>
      <c r="AP312" t="e">
        <f t="shared" si="204"/>
        <v>#N/A</v>
      </c>
      <c r="AQ312" t="e">
        <f t="shared" si="205"/>
        <v>#N/A</v>
      </c>
      <c r="AR312" t="e">
        <f t="shared" si="206"/>
        <v>#N/A</v>
      </c>
      <c r="AS312" t="e">
        <f t="shared" si="207"/>
        <v>#N/A</v>
      </c>
      <c r="AT312" t="e">
        <f t="shared" si="208"/>
        <v>#N/A</v>
      </c>
      <c r="AU312" t="e">
        <f t="shared" si="209"/>
        <v>#N/A</v>
      </c>
    </row>
    <row r="313" spans="1:47" x14ac:dyDescent="0.3">
      <c r="A313" s="37" t="str">
        <f>日行情按到期月份分类!A313</f>
        <v/>
      </c>
      <c r="B313" s="37">
        <f>日行情按到期月份分类!B313</f>
        <v>0</v>
      </c>
      <c r="C313" s="37">
        <f>日行情按到期月份分类!C313</f>
        <v>0</v>
      </c>
      <c r="D313" s="37">
        <f>日行情按到期月份分类!H313</f>
        <v>0</v>
      </c>
      <c r="E313" s="37">
        <f>IFERROR(VLOOKUP(B313,yesterday!$A$12:$G$2950,7,FALSE),0)</f>
        <v>0</v>
      </c>
      <c r="F313" t="e">
        <f t="shared" si="168"/>
        <v>#N/A</v>
      </c>
      <c r="G313" t="e">
        <f t="shared" si="169"/>
        <v>#N/A</v>
      </c>
      <c r="H313" t="e">
        <f t="shared" si="170"/>
        <v>#N/A</v>
      </c>
      <c r="I313" t="e">
        <f t="shared" si="171"/>
        <v>#N/A</v>
      </c>
      <c r="J313" t="e">
        <f t="shared" si="172"/>
        <v>#N/A</v>
      </c>
      <c r="K313" t="e">
        <f t="shared" si="173"/>
        <v>#N/A</v>
      </c>
      <c r="L313" t="e">
        <f t="shared" si="174"/>
        <v>#N/A</v>
      </c>
      <c r="M313" t="e">
        <f t="shared" si="175"/>
        <v>#N/A</v>
      </c>
      <c r="N313" t="e">
        <f t="shared" si="176"/>
        <v>#N/A</v>
      </c>
      <c r="O313" t="e">
        <f t="shared" si="177"/>
        <v>#N/A</v>
      </c>
      <c r="P313" t="e">
        <f t="shared" si="178"/>
        <v>#N/A</v>
      </c>
      <c r="Q313" t="e">
        <f t="shared" si="179"/>
        <v>#N/A</v>
      </c>
      <c r="R313" t="e">
        <f t="shared" si="180"/>
        <v>#N/A</v>
      </c>
      <c r="S313" t="e">
        <f t="shared" si="181"/>
        <v>#N/A</v>
      </c>
      <c r="T313" t="e">
        <f t="shared" si="182"/>
        <v>#N/A</v>
      </c>
      <c r="U313" t="e">
        <f t="shared" si="183"/>
        <v>#N/A</v>
      </c>
      <c r="V313" t="e">
        <f t="shared" si="184"/>
        <v>#N/A</v>
      </c>
      <c r="W313" t="e">
        <f t="shared" si="185"/>
        <v>#N/A</v>
      </c>
      <c r="X313" t="e">
        <f t="shared" si="186"/>
        <v>#N/A</v>
      </c>
      <c r="Y313" t="e">
        <f t="shared" si="187"/>
        <v>#N/A</v>
      </c>
      <c r="Z313" t="e">
        <f t="shared" si="188"/>
        <v>#N/A</v>
      </c>
      <c r="AA313" t="e">
        <f t="shared" si="189"/>
        <v>#N/A</v>
      </c>
      <c r="AB313" t="e">
        <f t="shared" si="190"/>
        <v>#N/A</v>
      </c>
      <c r="AC313" t="e">
        <f t="shared" si="191"/>
        <v>#N/A</v>
      </c>
      <c r="AD313" t="e">
        <f t="shared" si="192"/>
        <v>#N/A</v>
      </c>
      <c r="AE313" t="e">
        <f t="shared" si="193"/>
        <v>#N/A</v>
      </c>
      <c r="AF313" t="e">
        <f t="shared" si="194"/>
        <v>#N/A</v>
      </c>
      <c r="AG313" t="e">
        <f t="shared" si="195"/>
        <v>#N/A</v>
      </c>
      <c r="AH313" t="e">
        <f t="shared" si="196"/>
        <v>#N/A</v>
      </c>
      <c r="AI313" t="e">
        <f t="shared" si="197"/>
        <v>#N/A</v>
      </c>
      <c r="AJ313" t="e">
        <f t="shared" si="198"/>
        <v>#N/A</v>
      </c>
      <c r="AK313" t="e">
        <f t="shared" si="199"/>
        <v>#N/A</v>
      </c>
      <c r="AL313" t="e">
        <f t="shared" si="200"/>
        <v>#N/A</v>
      </c>
      <c r="AM313" t="e">
        <f t="shared" si="201"/>
        <v>#N/A</v>
      </c>
      <c r="AN313" t="e">
        <f t="shared" si="202"/>
        <v>#N/A</v>
      </c>
      <c r="AO313" t="e">
        <f t="shared" si="203"/>
        <v>#N/A</v>
      </c>
      <c r="AP313" t="e">
        <f t="shared" si="204"/>
        <v>#N/A</v>
      </c>
      <c r="AQ313" t="e">
        <f t="shared" si="205"/>
        <v>#N/A</v>
      </c>
      <c r="AR313" t="e">
        <f t="shared" si="206"/>
        <v>#N/A</v>
      </c>
      <c r="AS313" t="e">
        <f t="shared" si="207"/>
        <v>#N/A</v>
      </c>
      <c r="AT313" t="e">
        <f t="shared" si="208"/>
        <v>#N/A</v>
      </c>
      <c r="AU313" t="e">
        <f t="shared" si="209"/>
        <v>#N/A</v>
      </c>
    </row>
    <row r="314" spans="1:47" x14ac:dyDescent="0.3">
      <c r="A314" s="37">
        <f>日行情按到期月份分类!A314</f>
        <v>0</v>
      </c>
      <c r="B314" s="37">
        <f>日行情按到期月份分类!B314</f>
        <v>0</v>
      </c>
      <c r="C314" s="37">
        <f>日行情按到期月份分类!C314</f>
        <v>0</v>
      </c>
      <c r="D314" s="37">
        <f>日行情按到期月份分类!H314</f>
        <v>0</v>
      </c>
      <c r="E314" s="37">
        <f>IFERROR(VLOOKUP(B314,yesterday!$A$12:$G$2950,7,FALSE),0)</f>
        <v>0</v>
      </c>
      <c r="F314" t="e">
        <f t="shared" si="168"/>
        <v>#N/A</v>
      </c>
      <c r="G314" t="e">
        <f t="shared" si="169"/>
        <v>#N/A</v>
      </c>
      <c r="H314" t="e">
        <f t="shared" si="170"/>
        <v>#N/A</v>
      </c>
      <c r="I314" t="e">
        <f t="shared" si="171"/>
        <v>#N/A</v>
      </c>
      <c r="J314" t="e">
        <f t="shared" si="172"/>
        <v>#N/A</v>
      </c>
      <c r="K314" t="e">
        <f t="shared" si="173"/>
        <v>#N/A</v>
      </c>
      <c r="L314" t="e">
        <f t="shared" si="174"/>
        <v>#N/A</v>
      </c>
      <c r="M314" t="e">
        <f t="shared" si="175"/>
        <v>#N/A</v>
      </c>
      <c r="N314" t="e">
        <f t="shared" si="176"/>
        <v>#N/A</v>
      </c>
      <c r="O314" t="e">
        <f t="shared" si="177"/>
        <v>#N/A</v>
      </c>
      <c r="P314" t="e">
        <f t="shared" si="178"/>
        <v>#N/A</v>
      </c>
      <c r="Q314" t="e">
        <f t="shared" si="179"/>
        <v>#N/A</v>
      </c>
      <c r="R314" t="e">
        <f t="shared" si="180"/>
        <v>#N/A</v>
      </c>
      <c r="S314" t="e">
        <f t="shared" si="181"/>
        <v>#N/A</v>
      </c>
      <c r="T314" t="e">
        <f t="shared" si="182"/>
        <v>#N/A</v>
      </c>
      <c r="U314" t="e">
        <f t="shared" si="183"/>
        <v>#N/A</v>
      </c>
      <c r="V314" t="e">
        <f t="shared" si="184"/>
        <v>#N/A</v>
      </c>
      <c r="W314" t="e">
        <f t="shared" si="185"/>
        <v>#N/A</v>
      </c>
      <c r="X314" t="e">
        <f t="shared" si="186"/>
        <v>#N/A</v>
      </c>
      <c r="Y314" t="e">
        <f t="shared" si="187"/>
        <v>#N/A</v>
      </c>
      <c r="Z314" t="e">
        <f t="shared" si="188"/>
        <v>#N/A</v>
      </c>
      <c r="AA314" t="e">
        <f t="shared" si="189"/>
        <v>#N/A</v>
      </c>
      <c r="AB314" t="e">
        <f t="shared" si="190"/>
        <v>#N/A</v>
      </c>
      <c r="AC314" t="e">
        <f t="shared" si="191"/>
        <v>#N/A</v>
      </c>
      <c r="AD314" t="e">
        <f t="shared" si="192"/>
        <v>#N/A</v>
      </c>
      <c r="AE314" t="e">
        <f t="shared" si="193"/>
        <v>#N/A</v>
      </c>
      <c r="AF314" t="e">
        <f t="shared" si="194"/>
        <v>#N/A</v>
      </c>
      <c r="AG314" t="e">
        <f t="shared" si="195"/>
        <v>#N/A</v>
      </c>
      <c r="AH314" t="e">
        <f t="shared" si="196"/>
        <v>#N/A</v>
      </c>
      <c r="AI314" t="e">
        <f t="shared" si="197"/>
        <v>#N/A</v>
      </c>
      <c r="AJ314" t="e">
        <f t="shared" si="198"/>
        <v>#N/A</v>
      </c>
      <c r="AK314" t="e">
        <f t="shared" si="199"/>
        <v>#N/A</v>
      </c>
      <c r="AL314" t="e">
        <f t="shared" si="200"/>
        <v>#N/A</v>
      </c>
      <c r="AM314" t="e">
        <f t="shared" si="201"/>
        <v>#N/A</v>
      </c>
      <c r="AN314" t="e">
        <f t="shared" si="202"/>
        <v>#N/A</v>
      </c>
      <c r="AO314" t="e">
        <f t="shared" si="203"/>
        <v>#N/A</v>
      </c>
      <c r="AP314" t="e">
        <f t="shared" si="204"/>
        <v>#N/A</v>
      </c>
      <c r="AQ314" t="e">
        <f t="shared" si="205"/>
        <v>#N/A</v>
      </c>
      <c r="AR314" t="e">
        <f t="shared" si="206"/>
        <v>#N/A</v>
      </c>
      <c r="AS314" t="e">
        <f t="shared" si="207"/>
        <v>#N/A</v>
      </c>
      <c r="AT314" t="e">
        <f t="shared" si="208"/>
        <v>#N/A</v>
      </c>
      <c r="AU314" t="e">
        <f t="shared" si="209"/>
        <v>#N/A</v>
      </c>
    </row>
    <row r="315" spans="1:47" x14ac:dyDescent="0.3">
      <c r="A315" s="37">
        <f>日行情按到期月份分类!A315</f>
        <v>0</v>
      </c>
      <c r="B315" s="37">
        <f>日行情按到期月份分类!B315</f>
        <v>0</v>
      </c>
      <c r="C315" s="37">
        <f>日行情按到期月份分类!C315</f>
        <v>0</v>
      </c>
      <c r="D315" s="37">
        <f>日行情按到期月份分类!H315</f>
        <v>0</v>
      </c>
      <c r="E315" s="37">
        <f>IFERROR(VLOOKUP(B315,yesterday!$A$12:$G$2950,7,FALSE),0)</f>
        <v>0</v>
      </c>
      <c r="F315" t="e">
        <f t="shared" si="168"/>
        <v>#N/A</v>
      </c>
      <c r="G315" t="e">
        <f t="shared" si="169"/>
        <v>#N/A</v>
      </c>
      <c r="H315" t="e">
        <f t="shared" si="170"/>
        <v>#N/A</v>
      </c>
      <c r="I315" t="e">
        <f t="shared" si="171"/>
        <v>#N/A</v>
      </c>
      <c r="J315" t="e">
        <f t="shared" si="172"/>
        <v>#N/A</v>
      </c>
      <c r="K315" t="e">
        <f t="shared" si="173"/>
        <v>#N/A</v>
      </c>
      <c r="L315" t="e">
        <f t="shared" si="174"/>
        <v>#N/A</v>
      </c>
      <c r="M315" t="e">
        <f t="shared" si="175"/>
        <v>#N/A</v>
      </c>
      <c r="N315" t="e">
        <f t="shared" si="176"/>
        <v>#N/A</v>
      </c>
      <c r="O315" t="e">
        <f t="shared" si="177"/>
        <v>#N/A</v>
      </c>
      <c r="P315" t="e">
        <f t="shared" si="178"/>
        <v>#N/A</v>
      </c>
      <c r="Q315" t="e">
        <f t="shared" si="179"/>
        <v>#N/A</v>
      </c>
      <c r="R315" t="e">
        <f t="shared" si="180"/>
        <v>#N/A</v>
      </c>
      <c r="S315" t="e">
        <f t="shared" si="181"/>
        <v>#N/A</v>
      </c>
      <c r="T315" t="e">
        <f t="shared" si="182"/>
        <v>#N/A</v>
      </c>
      <c r="U315" t="e">
        <f t="shared" si="183"/>
        <v>#N/A</v>
      </c>
      <c r="V315" t="e">
        <f t="shared" si="184"/>
        <v>#N/A</v>
      </c>
      <c r="W315" t="e">
        <f t="shared" si="185"/>
        <v>#N/A</v>
      </c>
      <c r="X315" t="e">
        <f t="shared" si="186"/>
        <v>#N/A</v>
      </c>
      <c r="Y315" t="e">
        <f t="shared" si="187"/>
        <v>#N/A</v>
      </c>
      <c r="Z315" t="e">
        <f t="shared" si="188"/>
        <v>#N/A</v>
      </c>
      <c r="AA315" t="e">
        <f t="shared" si="189"/>
        <v>#N/A</v>
      </c>
      <c r="AB315" t="e">
        <f t="shared" si="190"/>
        <v>#N/A</v>
      </c>
      <c r="AC315" t="e">
        <f t="shared" si="191"/>
        <v>#N/A</v>
      </c>
      <c r="AD315" t="e">
        <f t="shared" si="192"/>
        <v>#N/A</v>
      </c>
      <c r="AE315" t="e">
        <f t="shared" si="193"/>
        <v>#N/A</v>
      </c>
      <c r="AF315" t="e">
        <f t="shared" si="194"/>
        <v>#N/A</v>
      </c>
      <c r="AG315" t="e">
        <f t="shared" si="195"/>
        <v>#N/A</v>
      </c>
      <c r="AH315" t="e">
        <f t="shared" si="196"/>
        <v>#N/A</v>
      </c>
      <c r="AI315" t="e">
        <f t="shared" si="197"/>
        <v>#N/A</v>
      </c>
      <c r="AJ315" t="e">
        <f t="shared" si="198"/>
        <v>#N/A</v>
      </c>
      <c r="AK315" t="e">
        <f t="shared" si="199"/>
        <v>#N/A</v>
      </c>
      <c r="AL315" t="e">
        <f t="shared" si="200"/>
        <v>#N/A</v>
      </c>
      <c r="AM315" t="e">
        <f t="shared" si="201"/>
        <v>#N/A</v>
      </c>
      <c r="AN315" t="e">
        <f t="shared" si="202"/>
        <v>#N/A</v>
      </c>
      <c r="AO315" t="e">
        <f t="shared" si="203"/>
        <v>#N/A</v>
      </c>
      <c r="AP315" t="e">
        <f t="shared" si="204"/>
        <v>#N/A</v>
      </c>
      <c r="AQ315" t="e">
        <f t="shared" si="205"/>
        <v>#N/A</v>
      </c>
      <c r="AR315" t="e">
        <f t="shared" si="206"/>
        <v>#N/A</v>
      </c>
      <c r="AS315" t="e">
        <f t="shared" si="207"/>
        <v>#N/A</v>
      </c>
      <c r="AT315" t="e">
        <f t="shared" si="208"/>
        <v>#N/A</v>
      </c>
      <c r="AU315" t="e">
        <f t="shared" si="209"/>
        <v>#N/A</v>
      </c>
    </row>
    <row r="316" spans="1:47" x14ac:dyDescent="0.3">
      <c r="A316" s="37">
        <f>日行情按到期月份分类!A316</f>
        <v>0</v>
      </c>
      <c r="B316" s="37">
        <f>日行情按到期月份分类!B316</f>
        <v>0</v>
      </c>
      <c r="C316" s="37">
        <f>日行情按到期月份分类!C316</f>
        <v>0</v>
      </c>
      <c r="D316" s="37">
        <f>日行情按到期月份分类!H316</f>
        <v>0</v>
      </c>
      <c r="E316" s="37">
        <f>IFERROR(VLOOKUP(B316,yesterday!$A$12:$G$2950,7,FALSE),0)</f>
        <v>0</v>
      </c>
      <c r="F316" t="e">
        <f t="shared" si="168"/>
        <v>#N/A</v>
      </c>
      <c r="G316" t="e">
        <f t="shared" si="169"/>
        <v>#N/A</v>
      </c>
      <c r="H316" t="e">
        <f t="shared" si="170"/>
        <v>#N/A</v>
      </c>
      <c r="I316" t="e">
        <f t="shared" si="171"/>
        <v>#N/A</v>
      </c>
      <c r="J316" t="e">
        <f t="shared" si="172"/>
        <v>#N/A</v>
      </c>
      <c r="K316" t="e">
        <f t="shared" si="173"/>
        <v>#N/A</v>
      </c>
      <c r="L316" t="e">
        <f t="shared" si="174"/>
        <v>#N/A</v>
      </c>
      <c r="M316" t="e">
        <f t="shared" si="175"/>
        <v>#N/A</v>
      </c>
      <c r="N316" t="e">
        <f t="shared" si="176"/>
        <v>#N/A</v>
      </c>
      <c r="O316" t="e">
        <f t="shared" si="177"/>
        <v>#N/A</v>
      </c>
      <c r="P316" t="e">
        <f t="shared" si="178"/>
        <v>#N/A</v>
      </c>
      <c r="Q316" t="e">
        <f t="shared" si="179"/>
        <v>#N/A</v>
      </c>
      <c r="R316" t="e">
        <f t="shared" si="180"/>
        <v>#N/A</v>
      </c>
      <c r="S316" t="e">
        <f t="shared" si="181"/>
        <v>#N/A</v>
      </c>
      <c r="T316" t="e">
        <f t="shared" si="182"/>
        <v>#N/A</v>
      </c>
      <c r="U316" t="e">
        <f t="shared" si="183"/>
        <v>#N/A</v>
      </c>
      <c r="V316" t="e">
        <f t="shared" si="184"/>
        <v>#N/A</v>
      </c>
      <c r="W316" t="e">
        <f t="shared" si="185"/>
        <v>#N/A</v>
      </c>
      <c r="X316" t="e">
        <f t="shared" si="186"/>
        <v>#N/A</v>
      </c>
      <c r="Y316" t="e">
        <f t="shared" si="187"/>
        <v>#N/A</v>
      </c>
      <c r="Z316" t="e">
        <f t="shared" si="188"/>
        <v>#N/A</v>
      </c>
      <c r="AA316" t="e">
        <f t="shared" si="189"/>
        <v>#N/A</v>
      </c>
      <c r="AB316" t="e">
        <f t="shared" si="190"/>
        <v>#N/A</v>
      </c>
      <c r="AC316" t="e">
        <f t="shared" si="191"/>
        <v>#N/A</v>
      </c>
      <c r="AD316" t="e">
        <f t="shared" si="192"/>
        <v>#N/A</v>
      </c>
      <c r="AE316" t="e">
        <f t="shared" si="193"/>
        <v>#N/A</v>
      </c>
      <c r="AF316" t="e">
        <f t="shared" si="194"/>
        <v>#N/A</v>
      </c>
      <c r="AG316" t="e">
        <f t="shared" si="195"/>
        <v>#N/A</v>
      </c>
      <c r="AH316" t="e">
        <f t="shared" si="196"/>
        <v>#N/A</v>
      </c>
      <c r="AI316" t="e">
        <f t="shared" si="197"/>
        <v>#N/A</v>
      </c>
      <c r="AJ316" t="e">
        <f t="shared" si="198"/>
        <v>#N/A</v>
      </c>
      <c r="AK316" t="e">
        <f t="shared" si="199"/>
        <v>#N/A</v>
      </c>
      <c r="AL316" t="e">
        <f t="shared" si="200"/>
        <v>#N/A</v>
      </c>
      <c r="AM316" t="e">
        <f t="shared" si="201"/>
        <v>#N/A</v>
      </c>
      <c r="AN316" t="e">
        <f t="shared" si="202"/>
        <v>#N/A</v>
      </c>
      <c r="AO316" t="e">
        <f t="shared" si="203"/>
        <v>#N/A</v>
      </c>
      <c r="AP316" t="e">
        <f t="shared" si="204"/>
        <v>#N/A</v>
      </c>
      <c r="AQ316" t="e">
        <f t="shared" si="205"/>
        <v>#N/A</v>
      </c>
      <c r="AR316" t="e">
        <f t="shared" si="206"/>
        <v>#N/A</v>
      </c>
      <c r="AS316" t="e">
        <f t="shared" si="207"/>
        <v>#N/A</v>
      </c>
      <c r="AT316" t="e">
        <f t="shared" si="208"/>
        <v>#N/A</v>
      </c>
      <c r="AU316" t="e">
        <f t="shared" si="209"/>
        <v>#N/A</v>
      </c>
    </row>
    <row r="317" spans="1:47" x14ac:dyDescent="0.3">
      <c r="A317" s="37">
        <f>日行情按到期月份分类!A317</f>
        <v>0</v>
      </c>
      <c r="B317" s="37">
        <f>日行情按到期月份分类!B317</f>
        <v>0</v>
      </c>
      <c r="C317" s="37">
        <f>日行情按到期月份分类!C317</f>
        <v>0</v>
      </c>
      <c r="D317" s="37">
        <f>日行情按到期月份分类!H317</f>
        <v>0</v>
      </c>
      <c r="E317" s="37">
        <f>IFERROR(VLOOKUP(B317,yesterday!$A$12:$G$2950,7,FALSE),0)</f>
        <v>0</v>
      </c>
      <c r="F317" t="e">
        <f t="shared" si="168"/>
        <v>#N/A</v>
      </c>
      <c r="G317" t="e">
        <f t="shared" si="169"/>
        <v>#N/A</v>
      </c>
      <c r="H317" t="e">
        <f t="shared" si="170"/>
        <v>#N/A</v>
      </c>
      <c r="I317" t="e">
        <f t="shared" si="171"/>
        <v>#N/A</v>
      </c>
      <c r="J317" t="e">
        <f t="shared" si="172"/>
        <v>#N/A</v>
      </c>
      <c r="K317" t="e">
        <f t="shared" si="173"/>
        <v>#N/A</v>
      </c>
      <c r="L317" t="e">
        <f t="shared" si="174"/>
        <v>#N/A</v>
      </c>
      <c r="M317" t="e">
        <f t="shared" si="175"/>
        <v>#N/A</v>
      </c>
      <c r="N317" t="e">
        <f t="shared" si="176"/>
        <v>#N/A</v>
      </c>
      <c r="O317" t="e">
        <f t="shared" si="177"/>
        <v>#N/A</v>
      </c>
      <c r="P317" t="e">
        <f t="shared" si="178"/>
        <v>#N/A</v>
      </c>
      <c r="Q317" t="e">
        <f t="shared" si="179"/>
        <v>#N/A</v>
      </c>
      <c r="R317" t="e">
        <f t="shared" si="180"/>
        <v>#N/A</v>
      </c>
      <c r="S317" t="e">
        <f t="shared" si="181"/>
        <v>#N/A</v>
      </c>
      <c r="T317" t="e">
        <f t="shared" si="182"/>
        <v>#N/A</v>
      </c>
      <c r="U317" t="e">
        <f t="shared" si="183"/>
        <v>#N/A</v>
      </c>
      <c r="V317" t="e">
        <f t="shared" si="184"/>
        <v>#N/A</v>
      </c>
      <c r="W317" t="e">
        <f t="shared" si="185"/>
        <v>#N/A</v>
      </c>
      <c r="X317" t="e">
        <f t="shared" si="186"/>
        <v>#N/A</v>
      </c>
      <c r="Y317" t="e">
        <f t="shared" si="187"/>
        <v>#N/A</v>
      </c>
      <c r="Z317" t="e">
        <f t="shared" si="188"/>
        <v>#N/A</v>
      </c>
      <c r="AA317" t="e">
        <f t="shared" si="189"/>
        <v>#N/A</v>
      </c>
      <c r="AB317" t="e">
        <f t="shared" si="190"/>
        <v>#N/A</v>
      </c>
      <c r="AC317" t="e">
        <f t="shared" si="191"/>
        <v>#N/A</v>
      </c>
      <c r="AD317" t="e">
        <f t="shared" si="192"/>
        <v>#N/A</v>
      </c>
      <c r="AE317" t="e">
        <f t="shared" si="193"/>
        <v>#N/A</v>
      </c>
      <c r="AF317" t="e">
        <f t="shared" si="194"/>
        <v>#N/A</v>
      </c>
      <c r="AG317" t="e">
        <f t="shared" si="195"/>
        <v>#N/A</v>
      </c>
      <c r="AH317" t="e">
        <f t="shared" si="196"/>
        <v>#N/A</v>
      </c>
      <c r="AI317" t="e">
        <f t="shared" si="197"/>
        <v>#N/A</v>
      </c>
      <c r="AJ317" t="e">
        <f t="shared" si="198"/>
        <v>#N/A</v>
      </c>
      <c r="AK317" t="e">
        <f t="shared" si="199"/>
        <v>#N/A</v>
      </c>
      <c r="AL317" t="e">
        <f t="shared" si="200"/>
        <v>#N/A</v>
      </c>
      <c r="AM317" t="e">
        <f t="shared" si="201"/>
        <v>#N/A</v>
      </c>
      <c r="AN317" t="e">
        <f t="shared" si="202"/>
        <v>#N/A</v>
      </c>
      <c r="AO317" t="e">
        <f t="shared" si="203"/>
        <v>#N/A</v>
      </c>
      <c r="AP317" t="e">
        <f t="shared" si="204"/>
        <v>#N/A</v>
      </c>
      <c r="AQ317" t="e">
        <f t="shared" si="205"/>
        <v>#N/A</v>
      </c>
      <c r="AR317" t="e">
        <f t="shared" si="206"/>
        <v>#N/A</v>
      </c>
      <c r="AS317" t="e">
        <f t="shared" si="207"/>
        <v>#N/A</v>
      </c>
      <c r="AT317" t="e">
        <f t="shared" si="208"/>
        <v>#N/A</v>
      </c>
      <c r="AU317" t="e">
        <f t="shared" si="209"/>
        <v>#N/A</v>
      </c>
    </row>
    <row r="318" spans="1:47" x14ac:dyDescent="0.3">
      <c r="A318" s="37">
        <f>日行情按到期月份分类!A318</f>
        <v>0</v>
      </c>
      <c r="B318" s="37">
        <f>日行情按到期月份分类!B318</f>
        <v>0</v>
      </c>
      <c r="C318" s="37">
        <f>日行情按到期月份分类!C318</f>
        <v>0</v>
      </c>
      <c r="D318" s="37">
        <f>日行情按到期月份分类!H318</f>
        <v>0</v>
      </c>
      <c r="E318" s="37">
        <f>IFERROR(VLOOKUP(B318,yesterday!$A$12:$G$2950,7,FALSE),0)</f>
        <v>0</v>
      </c>
      <c r="F318" t="e">
        <f t="shared" si="168"/>
        <v>#N/A</v>
      </c>
      <c r="G318" t="e">
        <f t="shared" si="169"/>
        <v>#N/A</v>
      </c>
      <c r="H318" t="e">
        <f t="shared" si="170"/>
        <v>#N/A</v>
      </c>
      <c r="I318" t="e">
        <f t="shared" si="171"/>
        <v>#N/A</v>
      </c>
      <c r="J318" t="e">
        <f t="shared" si="172"/>
        <v>#N/A</v>
      </c>
      <c r="K318" t="e">
        <f t="shared" si="173"/>
        <v>#N/A</v>
      </c>
      <c r="L318" t="e">
        <f t="shared" si="174"/>
        <v>#N/A</v>
      </c>
      <c r="M318" t="e">
        <f t="shared" si="175"/>
        <v>#N/A</v>
      </c>
      <c r="N318" t="e">
        <f t="shared" si="176"/>
        <v>#N/A</v>
      </c>
      <c r="O318" t="e">
        <f t="shared" si="177"/>
        <v>#N/A</v>
      </c>
      <c r="P318" t="e">
        <f t="shared" si="178"/>
        <v>#N/A</v>
      </c>
      <c r="Q318" t="e">
        <f t="shared" si="179"/>
        <v>#N/A</v>
      </c>
      <c r="R318" t="e">
        <f t="shared" si="180"/>
        <v>#N/A</v>
      </c>
      <c r="S318" t="e">
        <f t="shared" si="181"/>
        <v>#N/A</v>
      </c>
      <c r="T318" t="e">
        <f t="shared" si="182"/>
        <v>#N/A</v>
      </c>
      <c r="U318" t="e">
        <f t="shared" si="183"/>
        <v>#N/A</v>
      </c>
      <c r="V318" t="e">
        <f t="shared" si="184"/>
        <v>#N/A</v>
      </c>
      <c r="W318" t="e">
        <f t="shared" si="185"/>
        <v>#N/A</v>
      </c>
      <c r="X318" t="e">
        <f t="shared" si="186"/>
        <v>#N/A</v>
      </c>
      <c r="Y318" t="e">
        <f t="shared" si="187"/>
        <v>#N/A</v>
      </c>
      <c r="Z318" t="e">
        <f t="shared" si="188"/>
        <v>#N/A</v>
      </c>
      <c r="AA318" t="e">
        <f t="shared" si="189"/>
        <v>#N/A</v>
      </c>
      <c r="AB318" t="e">
        <f t="shared" si="190"/>
        <v>#N/A</v>
      </c>
      <c r="AC318" t="e">
        <f t="shared" si="191"/>
        <v>#N/A</v>
      </c>
      <c r="AD318" t="e">
        <f t="shared" si="192"/>
        <v>#N/A</v>
      </c>
      <c r="AE318" t="e">
        <f t="shared" si="193"/>
        <v>#N/A</v>
      </c>
      <c r="AF318" t="e">
        <f t="shared" si="194"/>
        <v>#N/A</v>
      </c>
      <c r="AG318" t="e">
        <f t="shared" si="195"/>
        <v>#N/A</v>
      </c>
      <c r="AH318" t="e">
        <f t="shared" si="196"/>
        <v>#N/A</v>
      </c>
      <c r="AI318" t="e">
        <f t="shared" si="197"/>
        <v>#N/A</v>
      </c>
      <c r="AJ318" t="e">
        <f t="shared" si="198"/>
        <v>#N/A</v>
      </c>
      <c r="AK318" t="e">
        <f t="shared" si="199"/>
        <v>#N/A</v>
      </c>
      <c r="AL318" t="e">
        <f t="shared" si="200"/>
        <v>#N/A</v>
      </c>
      <c r="AM318" t="e">
        <f t="shared" si="201"/>
        <v>#N/A</v>
      </c>
      <c r="AN318" t="e">
        <f t="shared" si="202"/>
        <v>#N/A</v>
      </c>
      <c r="AO318" t="e">
        <f t="shared" si="203"/>
        <v>#N/A</v>
      </c>
      <c r="AP318" t="e">
        <f t="shared" si="204"/>
        <v>#N/A</v>
      </c>
      <c r="AQ318" t="e">
        <f t="shared" si="205"/>
        <v>#N/A</v>
      </c>
      <c r="AR318" t="e">
        <f t="shared" si="206"/>
        <v>#N/A</v>
      </c>
      <c r="AS318" t="e">
        <f t="shared" si="207"/>
        <v>#N/A</v>
      </c>
      <c r="AT318" t="e">
        <f t="shared" si="208"/>
        <v>#N/A</v>
      </c>
      <c r="AU318" t="e">
        <f t="shared" si="209"/>
        <v>#N/A</v>
      </c>
    </row>
    <row r="319" spans="1:47" x14ac:dyDescent="0.3">
      <c r="A319" s="37">
        <f>日行情按到期月份分类!A319</f>
        <v>0</v>
      </c>
      <c r="B319" s="37">
        <f>日行情按到期月份分类!B319</f>
        <v>0</v>
      </c>
      <c r="C319" s="37">
        <f>日行情按到期月份分类!C319</f>
        <v>0</v>
      </c>
      <c r="D319" s="37">
        <f>日行情按到期月份分类!H319</f>
        <v>0</v>
      </c>
      <c r="E319" s="37">
        <f>IFERROR(VLOOKUP(B319,yesterday!$A$12:$G$2950,7,FALSE),0)</f>
        <v>0</v>
      </c>
      <c r="F319" t="e">
        <f t="shared" si="168"/>
        <v>#N/A</v>
      </c>
      <c r="G319" t="e">
        <f t="shared" si="169"/>
        <v>#N/A</v>
      </c>
      <c r="H319" t="e">
        <f t="shared" si="170"/>
        <v>#N/A</v>
      </c>
      <c r="I319" t="e">
        <f t="shared" si="171"/>
        <v>#N/A</v>
      </c>
      <c r="J319" t="e">
        <f t="shared" si="172"/>
        <v>#N/A</v>
      </c>
      <c r="K319" t="e">
        <f t="shared" si="173"/>
        <v>#N/A</v>
      </c>
      <c r="L319" t="e">
        <f t="shared" si="174"/>
        <v>#N/A</v>
      </c>
      <c r="M319" t="e">
        <f t="shared" si="175"/>
        <v>#N/A</v>
      </c>
      <c r="N319" t="e">
        <f t="shared" si="176"/>
        <v>#N/A</v>
      </c>
      <c r="O319" t="e">
        <f t="shared" si="177"/>
        <v>#N/A</v>
      </c>
      <c r="P319" t="e">
        <f t="shared" si="178"/>
        <v>#N/A</v>
      </c>
      <c r="Q319" t="e">
        <f t="shared" si="179"/>
        <v>#N/A</v>
      </c>
      <c r="R319" t="e">
        <f t="shared" si="180"/>
        <v>#N/A</v>
      </c>
      <c r="S319" t="e">
        <f t="shared" si="181"/>
        <v>#N/A</v>
      </c>
      <c r="T319" t="e">
        <f t="shared" si="182"/>
        <v>#N/A</v>
      </c>
      <c r="U319" t="e">
        <f t="shared" si="183"/>
        <v>#N/A</v>
      </c>
      <c r="V319" t="e">
        <f t="shared" si="184"/>
        <v>#N/A</v>
      </c>
      <c r="W319" t="e">
        <f t="shared" si="185"/>
        <v>#N/A</v>
      </c>
      <c r="X319" t="e">
        <f t="shared" si="186"/>
        <v>#N/A</v>
      </c>
      <c r="Y319" t="e">
        <f t="shared" si="187"/>
        <v>#N/A</v>
      </c>
      <c r="Z319" t="e">
        <f t="shared" si="188"/>
        <v>#N/A</v>
      </c>
      <c r="AA319" t="e">
        <f t="shared" si="189"/>
        <v>#N/A</v>
      </c>
      <c r="AB319" t="e">
        <f t="shared" si="190"/>
        <v>#N/A</v>
      </c>
      <c r="AC319" t="e">
        <f t="shared" si="191"/>
        <v>#N/A</v>
      </c>
      <c r="AD319" t="e">
        <f t="shared" si="192"/>
        <v>#N/A</v>
      </c>
      <c r="AE319" t="e">
        <f t="shared" si="193"/>
        <v>#N/A</v>
      </c>
      <c r="AF319" t="e">
        <f t="shared" si="194"/>
        <v>#N/A</v>
      </c>
      <c r="AG319" t="e">
        <f t="shared" si="195"/>
        <v>#N/A</v>
      </c>
      <c r="AH319" t="e">
        <f t="shared" si="196"/>
        <v>#N/A</v>
      </c>
      <c r="AI319" t="e">
        <f t="shared" si="197"/>
        <v>#N/A</v>
      </c>
      <c r="AJ319" t="e">
        <f t="shared" si="198"/>
        <v>#N/A</v>
      </c>
      <c r="AK319" t="e">
        <f t="shared" si="199"/>
        <v>#N/A</v>
      </c>
      <c r="AL319" t="e">
        <f t="shared" si="200"/>
        <v>#N/A</v>
      </c>
      <c r="AM319" t="e">
        <f t="shared" si="201"/>
        <v>#N/A</v>
      </c>
      <c r="AN319" t="e">
        <f t="shared" si="202"/>
        <v>#N/A</v>
      </c>
      <c r="AO319" t="e">
        <f t="shared" si="203"/>
        <v>#N/A</v>
      </c>
      <c r="AP319" t="e">
        <f t="shared" si="204"/>
        <v>#N/A</v>
      </c>
      <c r="AQ319" t="e">
        <f t="shared" si="205"/>
        <v>#N/A</v>
      </c>
      <c r="AR319" t="e">
        <f t="shared" si="206"/>
        <v>#N/A</v>
      </c>
      <c r="AS319" t="e">
        <f t="shared" si="207"/>
        <v>#N/A</v>
      </c>
      <c r="AT319" t="e">
        <f t="shared" si="208"/>
        <v>#N/A</v>
      </c>
      <c r="AU319" t="e">
        <f t="shared" si="209"/>
        <v>#N/A</v>
      </c>
    </row>
    <row r="320" spans="1:47" x14ac:dyDescent="0.3">
      <c r="A320" s="37">
        <f>日行情按到期月份分类!A320</f>
        <v>0</v>
      </c>
      <c r="B320" s="37">
        <f>日行情按到期月份分类!B320</f>
        <v>0</v>
      </c>
      <c r="C320" s="37">
        <f>日行情按到期月份分类!C320</f>
        <v>0</v>
      </c>
      <c r="D320" s="37">
        <f>日行情按到期月份分类!H320</f>
        <v>0</v>
      </c>
      <c r="E320" s="37">
        <f>IFERROR(VLOOKUP(B320,yesterday!$A$12:$G$2950,7,FALSE),0)</f>
        <v>0</v>
      </c>
      <c r="F320" t="e">
        <f t="shared" si="168"/>
        <v>#N/A</v>
      </c>
      <c r="G320" t="e">
        <f t="shared" si="169"/>
        <v>#N/A</v>
      </c>
      <c r="H320" t="e">
        <f t="shared" si="170"/>
        <v>#N/A</v>
      </c>
      <c r="I320" t="e">
        <f t="shared" si="171"/>
        <v>#N/A</v>
      </c>
      <c r="J320" t="e">
        <f t="shared" si="172"/>
        <v>#N/A</v>
      </c>
      <c r="K320" t="e">
        <f t="shared" si="173"/>
        <v>#N/A</v>
      </c>
      <c r="L320" t="e">
        <f t="shared" si="174"/>
        <v>#N/A</v>
      </c>
      <c r="M320" t="e">
        <f t="shared" si="175"/>
        <v>#N/A</v>
      </c>
      <c r="N320" t="e">
        <f t="shared" si="176"/>
        <v>#N/A</v>
      </c>
      <c r="O320" t="e">
        <f t="shared" si="177"/>
        <v>#N/A</v>
      </c>
      <c r="P320" t="e">
        <f t="shared" si="178"/>
        <v>#N/A</v>
      </c>
      <c r="Q320" t="e">
        <f t="shared" si="179"/>
        <v>#N/A</v>
      </c>
      <c r="R320" t="e">
        <f t="shared" si="180"/>
        <v>#N/A</v>
      </c>
      <c r="S320" t="e">
        <f t="shared" si="181"/>
        <v>#N/A</v>
      </c>
      <c r="T320" t="e">
        <f t="shared" si="182"/>
        <v>#N/A</v>
      </c>
      <c r="U320" t="e">
        <f t="shared" si="183"/>
        <v>#N/A</v>
      </c>
      <c r="V320" t="e">
        <f t="shared" si="184"/>
        <v>#N/A</v>
      </c>
      <c r="W320" t="e">
        <f t="shared" si="185"/>
        <v>#N/A</v>
      </c>
      <c r="X320" t="e">
        <f t="shared" si="186"/>
        <v>#N/A</v>
      </c>
      <c r="Y320" t="e">
        <f t="shared" si="187"/>
        <v>#N/A</v>
      </c>
      <c r="Z320" t="e">
        <f t="shared" si="188"/>
        <v>#N/A</v>
      </c>
      <c r="AA320" t="e">
        <f t="shared" si="189"/>
        <v>#N/A</v>
      </c>
      <c r="AB320" t="e">
        <f t="shared" si="190"/>
        <v>#N/A</v>
      </c>
      <c r="AC320" t="e">
        <f t="shared" si="191"/>
        <v>#N/A</v>
      </c>
      <c r="AD320" t="e">
        <f t="shared" si="192"/>
        <v>#N/A</v>
      </c>
      <c r="AE320" t="e">
        <f t="shared" si="193"/>
        <v>#N/A</v>
      </c>
      <c r="AF320" t="e">
        <f t="shared" si="194"/>
        <v>#N/A</v>
      </c>
      <c r="AG320" t="e">
        <f t="shared" si="195"/>
        <v>#N/A</v>
      </c>
      <c r="AH320" t="e">
        <f t="shared" si="196"/>
        <v>#N/A</v>
      </c>
      <c r="AI320" t="e">
        <f t="shared" si="197"/>
        <v>#N/A</v>
      </c>
      <c r="AJ320" t="e">
        <f t="shared" si="198"/>
        <v>#N/A</v>
      </c>
      <c r="AK320" t="e">
        <f t="shared" si="199"/>
        <v>#N/A</v>
      </c>
      <c r="AL320" t="e">
        <f t="shared" si="200"/>
        <v>#N/A</v>
      </c>
      <c r="AM320" t="e">
        <f t="shared" si="201"/>
        <v>#N/A</v>
      </c>
      <c r="AN320" t="e">
        <f t="shared" si="202"/>
        <v>#N/A</v>
      </c>
      <c r="AO320" t="e">
        <f t="shared" si="203"/>
        <v>#N/A</v>
      </c>
      <c r="AP320" t="e">
        <f t="shared" si="204"/>
        <v>#N/A</v>
      </c>
      <c r="AQ320" t="e">
        <f t="shared" si="205"/>
        <v>#N/A</v>
      </c>
      <c r="AR320" t="e">
        <f t="shared" si="206"/>
        <v>#N/A</v>
      </c>
      <c r="AS320" t="e">
        <f t="shared" si="207"/>
        <v>#N/A</v>
      </c>
      <c r="AT320" t="e">
        <f t="shared" si="208"/>
        <v>#N/A</v>
      </c>
      <c r="AU320" t="e">
        <f t="shared" si="209"/>
        <v>#N/A</v>
      </c>
    </row>
    <row r="321" spans="1:47" x14ac:dyDescent="0.3">
      <c r="A321" s="37">
        <f>日行情按到期月份分类!A321</f>
        <v>0</v>
      </c>
      <c r="B321" s="37">
        <f>日行情按到期月份分类!B321</f>
        <v>0</v>
      </c>
      <c r="C321" s="37">
        <f>日行情按到期月份分类!C321</f>
        <v>0</v>
      </c>
      <c r="D321" s="37">
        <f>日行情按到期月份分类!H321</f>
        <v>0</v>
      </c>
      <c r="E321" s="37">
        <f>IFERROR(VLOOKUP(B321,yesterday!$A$12:$G$2950,7,FALSE),0)</f>
        <v>0</v>
      </c>
      <c r="F321" t="e">
        <f t="shared" si="168"/>
        <v>#N/A</v>
      </c>
      <c r="G321" t="e">
        <f t="shared" si="169"/>
        <v>#N/A</v>
      </c>
      <c r="H321" t="e">
        <f t="shared" si="170"/>
        <v>#N/A</v>
      </c>
      <c r="I321" t="e">
        <f t="shared" si="171"/>
        <v>#N/A</v>
      </c>
      <c r="J321" t="e">
        <f t="shared" si="172"/>
        <v>#N/A</v>
      </c>
      <c r="K321" t="e">
        <f t="shared" si="173"/>
        <v>#N/A</v>
      </c>
      <c r="L321" t="e">
        <f t="shared" si="174"/>
        <v>#N/A</v>
      </c>
      <c r="M321" t="e">
        <f t="shared" si="175"/>
        <v>#N/A</v>
      </c>
      <c r="N321" t="e">
        <f t="shared" si="176"/>
        <v>#N/A</v>
      </c>
      <c r="O321" t="e">
        <f t="shared" si="177"/>
        <v>#N/A</v>
      </c>
      <c r="P321" t="e">
        <f t="shared" si="178"/>
        <v>#N/A</v>
      </c>
      <c r="Q321" t="e">
        <f t="shared" si="179"/>
        <v>#N/A</v>
      </c>
      <c r="R321" t="e">
        <f t="shared" si="180"/>
        <v>#N/A</v>
      </c>
      <c r="S321" t="e">
        <f t="shared" si="181"/>
        <v>#N/A</v>
      </c>
      <c r="T321" t="e">
        <f t="shared" si="182"/>
        <v>#N/A</v>
      </c>
      <c r="U321" t="e">
        <f t="shared" si="183"/>
        <v>#N/A</v>
      </c>
      <c r="V321" t="e">
        <f t="shared" si="184"/>
        <v>#N/A</v>
      </c>
      <c r="W321" t="e">
        <f t="shared" si="185"/>
        <v>#N/A</v>
      </c>
      <c r="X321" t="e">
        <f t="shared" si="186"/>
        <v>#N/A</v>
      </c>
      <c r="Y321" t="e">
        <f t="shared" si="187"/>
        <v>#N/A</v>
      </c>
      <c r="Z321" t="e">
        <f t="shared" si="188"/>
        <v>#N/A</v>
      </c>
      <c r="AA321" t="e">
        <f t="shared" si="189"/>
        <v>#N/A</v>
      </c>
      <c r="AB321" t="e">
        <f t="shared" si="190"/>
        <v>#N/A</v>
      </c>
      <c r="AC321" t="e">
        <f t="shared" si="191"/>
        <v>#N/A</v>
      </c>
      <c r="AD321" t="e">
        <f t="shared" si="192"/>
        <v>#N/A</v>
      </c>
      <c r="AE321" t="e">
        <f t="shared" si="193"/>
        <v>#N/A</v>
      </c>
      <c r="AF321" t="e">
        <f t="shared" si="194"/>
        <v>#N/A</v>
      </c>
      <c r="AG321" t="e">
        <f t="shared" si="195"/>
        <v>#N/A</v>
      </c>
      <c r="AH321" t="e">
        <f t="shared" si="196"/>
        <v>#N/A</v>
      </c>
      <c r="AI321" t="e">
        <f t="shared" si="197"/>
        <v>#N/A</v>
      </c>
      <c r="AJ321" t="e">
        <f t="shared" si="198"/>
        <v>#N/A</v>
      </c>
      <c r="AK321" t="e">
        <f t="shared" si="199"/>
        <v>#N/A</v>
      </c>
      <c r="AL321" t="e">
        <f t="shared" si="200"/>
        <v>#N/A</v>
      </c>
      <c r="AM321" t="e">
        <f t="shared" si="201"/>
        <v>#N/A</v>
      </c>
      <c r="AN321" t="e">
        <f t="shared" si="202"/>
        <v>#N/A</v>
      </c>
      <c r="AO321" t="e">
        <f t="shared" si="203"/>
        <v>#N/A</v>
      </c>
      <c r="AP321" t="e">
        <f t="shared" si="204"/>
        <v>#N/A</v>
      </c>
      <c r="AQ321" t="e">
        <f t="shared" si="205"/>
        <v>#N/A</v>
      </c>
      <c r="AR321" t="e">
        <f t="shared" si="206"/>
        <v>#N/A</v>
      </c>
      <c r="AS321" t="e">
        <f t="shared" si="207"/>
        <v>#N/A</v>
      </c>
      <c r="AT321" t="e">
        <f t="shared" si="208"/>
        <v>#N/A</v>
      </c>
      <c r="AU321" t="e">
        <f t="shared" si="209"/>
        <v>#N/A</v>
      </c>
    </row>
    <row r="322" spans="1:47" x14ac:dyDescent="0.3">
      <c r="A322" s="37">
        <f>日行情按到期月份分类!A322</f>
        <v>0</v>
      </c>
      <c r="B322" s="37">
        <f>日行情按到期月份分类!B322</f>
        <v>0</v>
      </c>
      <c r="C322" s="37">
        <f>日行情按到期月份分类!C322</f>
        <v>0</v>
      </c>
      <c r="D322" s="37">
        <f>日行情按到期月份分类!H322</f>
        <v>0</v>
      </c>
      <c r="E322" s="37">
        <f>IFERROR(VLOOKUP(B322,yesterday!$A$12:$G$2950,7,FALSE),0)</f>
        <v>0</v>
      </c>
      <c r="F322" t="e">
        <f t="shared" si="168"/>
        <v>#N/A</v>
      </c>
      <c r="G322" t="e">
        <f t="shared" si="169"/>
        <v>#N/A</v>
      </c>
      <c r="H322" t="e">
        <f t="shared" si="170"/>
        <v>#N/A</v>
      </c>
      <c r="I322" t="e">
        <f t="shared" si="171"/>
        <v>#N/A</v>
      </c>
      <c r="J322" t="e">
        <f t="shared" si="172"/>
        <v>#N/A</v>
      </c>
      <c r="K322" t="e">
        <f t="shared" si="173"/>
        <v>#N/A</v>
      </c>
      <c r="L322" t="e">
        <f t="shared" si="174"/>
        <v>#N/A</v>
      </c>
      <c r="M322" t="e">
        <f t="shared" si="175"/>
        <v>#N/A</v>
      </c>
      <c r="N322" t="e">
        <f t="shared" si="176"/>
        <v>#N/A</v>
      </c>
      <c r="O322" t="e">
        <f t="shared" si="177"/>
        <v>#N/A</v>
      </c>
      <c r="P322" t="e">
        <f t="shared" si="178"/>
        <v>#N/A</v>
      </c>
      <c r="Q322" t="e">
        <f t="shared" si="179"/>
        <v>#N/A</v>
      </c>
      <c r="R322" t="e">
        <f t="shared" si="180"/>
        <v>#N/A</v>
      </c>
      <c r="S322" t="e">
        <f t="shared" si="181"/>
        <v>#N/A</v>
      </c>
      <c r="T322" t="e">
        <f t="shared" si="182"/>
        <v>#N/A</v>
      </c>
      <c r="U322" t="e">
        <f t="shared" si="183"/>
        <v>#N/A</v>
      </c>
      <c r="V322" t="e">
        <f t="shared" si="184"/>
        <v>#N/A</v>
      </c>
      <c r="W322" t="e">
        <f t="shared" si="185"/>
        <v>#N/A</v>
      </c>
      <c r="X322" t="e">
        <f t="shared" si="186"/>
        <v>#N/A</v>
      </c>
      <c r="Y322" t="e">
        <f t="shared" si="187"/>
        <v>#N/A</v>
      </c>
      <c r="Z322" t="e">
        <f t="shared" si="188"/>
        <v>#N/A</v>
      </c>
      <c r="AA322" t="e">
        <f t="shared" si="189"/>
        <v>#N/A</v>
      </c>
      <c r="AB322" t="e">
        <f t="shared" si="190"/>
        <v>#N/A</v>
      </c>
      <c r="AC322" t="e">
        <f t="shared" si="191"/>
        <v>#N/A</v>
      </c>
      <c r="AD322" t="e">
        <f t="shared" si="192"/>
        <v>#N/A</v>
      </c>
      <c r="AE322" t="e">
        <f t="shared" si="193"/>
        <v>#N/A</v>
      </c>
      <c r="AF322" t="e">
        <f t="shared" si="194"/>
        <v>#N/A</v>
      </c>
      <c r="AG322" t="e">
        <f t="shared" si="195"/>
        <v>#N/A</v>
      </c>
      <c r="AH322" t="e">
        <f t="shared" si="196"/>
        <v>#N/A</v>
      </c>
      <c r="AI322" t="e">
        <f t="shared" si="197"/>
        <v>#N/A</v>
      </c>
      <c r="AJ322" t="e">
        <f t="shared" si="198"/>
        <v>#N/A</v>
      </c>
      <c r="AK322" t="e">
        <f t="shared" si="199"/>
        <v>#N/A</v>
      </c>
      <c r="AL322" t="e">
        <f t="shared" si="200"/>
        <v>#N/A</v>
      </c>
      <c r="AM322" t="e">
        <f t="shared" si="201"/>
        <v>#N/A</v>
      </c>
      <c r="AN322" t="e">
        <f t="shared" si="202"/>
        <v>#N/A</v>
      </c>
      <c r="AO322" t="e">
        <f t="shared" si="203"/>
        <v>#N/A</v>
      </c>
      <c r="AP322" t="e">
        <f t="shared" si="204"/>
        <v>#N/A</v>
      </c>
      <c r="AQ322" t="e">
        <f t="shared" si="205"/>
        <v>#N/A</v>
      </c>
      <c r="AR322" t="e">
        <f t="shared" si="206"/>
        <v>#N/A</v>
      </c>
      <c r="AS322" t="e">
        <f t="shared" si="207"/>
        <v>#N/A</v>
      </c>
      <c r="AT322" t="e">
        <f t="shared" si="208"/>
        <v>#N/A</v>
      </c>
      <c r="AU322" t="e">
        <f t="shared" si="209"/>
        <v>#N/A</v>
      </c>
    </row>
    <row r="323" spans="1:47" x14ac:dyDescent="0.3">
      <c r="A323" s="37">
        <f>日行情按到期月份分类!A323</f>
        <v>0</v>
      </c>
      <c r="B323" s="37">
        <f>日行情按到期月份分类!B323</f>
        <v>0</v>
      </c>
      <c r="C323" s="37">
        <f>日行情按到期月份分类!C323</f>
        <v>0</v>
      </c>
      <c r="D323" s="37">
        <f>日行情按到期月份分类!H323</f>
        <v>0</v>
      </c>
      <c r="E323" s="37">
        <f>IFERROR(VLOOKUP(B323,yesterday!$A$12:$G$2950,7,FALSE),0)</f>
        <v>0</v>
      </c>
      <c r="F323" t="e">
        <f t="shared" si="168"/>
        <v>#N/A</v>
      </c>
      <c r="G323" t="e">
        <f t="shared" si="169"/>
        <v>#N/A</v>
      </c>
      <c r="H323" t="e">
        <f t="shared" si="170"/>
        <v>#N/A</v>
      </c>
      <c r="I323" t="e">
        <f t="shared" si="171"/>
        <v>#N/A</v>
      </c>
      <c r="J323" t="e">
        <f t="shared" si="172"/>
        <v>#N/A</v>
      </c>
      <c r="K323" t="e">
        <f t="shared" si="173"/>
        <v>#N/A</v>
      </c>
      <c r="L323" t="e">
        <f t="shared" si="174"/>
        <v>#N/A</v>
      </c>
      <c r="M323" t="e">
        <f t="shared" si="175"/>
        <v>#N/A</v>
      </c>
      <c r="N323" t="e">
        <f t="shared" si="176"/>
        <v>#N/A</v>
      </c>
      <c r="O323" t="e">
        <f t="shared" si="177"/>
        <v>#N/A</v>
      </c>
      <c r="P323" t="e">
        <f t="shared" si="178"/>
        <v>#N/A</v>
      </c>
      <c r="Q323" t="e">
        <f t="shared" si="179"/>
        <v>#N/A</v>
      </c>
      <c r="R323" t="e">
        <f t="shared" si="180"/>
        <v>#N/A</v>
      </c>
      <c r="S323" t="e">
        <f t="shared" si="181"/>
        <v>#N/A</v>
      </c>
      <c r="T323" t="e">
        <f t="shared" si="182"/>
        <v>#N/A</v>
      </c>
      <c r="U323" t="e">
        <f t="shared" si="183"/>
        <v>#N/A</v>
      </c>
      <c r="V323" t="e">
        <f t="shared" si="184"/>
        <v>#N/A</v>
      </c>
      <c r="W323" t="e">
        <f t="shared" si="185"/>
        <v>#N/A</v>
      </c>
      <c r="X323" t="e">
        <f t="shared" si="186"/>
        <v>#N/A</v>
      </c>
      <c r="Y323" t="e">
        <f t="shared" si="187"/>
        <v>#N/A</v>
      </c>
      <c r="Z323" t="e">
        <f t="shared" si="188"/>
        <v>#N/A</v>
      </c>
      <c r="AA323" t="e">
        <f t="shared" si="189"/>
        <v>#N/A</v>
      </c>
      <c r="AB323" t="e">
        <f t="shared" si="190"/>
        <v>#N/A</v>
      </c>
      <c r="AC323" t="e">
        <f t="shared" si="191"/>
        <v>#N/A</v>
      </c>
      <c r="AD323" t="e">
        <f t="shared" si="192"/>
        <v>#N/A</v>
      </c>
      <c r="AE323" t="e">
        <f t="shared" si="193"/>
        <v>#N/A</v>
      </c>
      <c r="AF323" t="e">
        <f t="shared" si="194"/>
        <v>#N/A</v>
      </c>
      <c r="AG323" t="e">
        <f t="shared" si="195"/>
        <v>#N/A</v>
      </c>
      <c r="AH323" t="e">
        <f t="shared" si="196"/>
        <v>#N/A</v>
      </c>
      <c r="AI323" t="e">
        <f t="shared" si="197"/>
        <v>#N/A</v>
      </c>
      <c r="AJ323" t="e">
        <f t="shared" si="198"/>
        <v>#N/A</v>
      </c>
      <c r="AK323" t="e">
        <f t="shared" si="199"/>
        <v>#N/A</v>
      </c>
      <c r="AL323" t="e">
        <f t="shared" si="200"/>
        <v>#N/A</v>
      </c>
      <c r="AM323" t="e">
        <f t="shared" si="201"/>
        <v>#N/A</v>
      </c>
      <c r="AN323" t="e">
        <f t="shared" si="202"/>
        <v>#N/A</v>
      </c>
      <c r="AO323" t="e">
        <f t="shared" si="203"/>
        <v>#N/A</v>
      </c>
      <c r="AP323" t="e">
        <f t="shared" si="204"/>
        <v>#N/A</v>
      </c>
      <c r="AQ323" t="e">
        <f t="shared" si="205"/>
        <v>#N/A</v>
      </c>
      <c r="AR323" t="e">
        <f t="shared" si="206"/>
        <v>#N/A</v>
      </c>
      <c r="AS323" t="e">
        <f t="shared" si="207"/>
        <v>#N/A</v>
      </c>
      <c r="AT323" t="e">
        <f t="shared" si="208"/>
        <v>#N/A</v>
      </c>
      <c r="AU323" t="e">
        <f t="shared" si="209"/>
        <v>#N/A</v>
      </c>
    </row>
    <row r="324" spans="1:47" x14ac:dyDescent="0.3">
      <c r="A324" s="37">
        <f>日行情按到期月份分类!A324</f>
        <v>0</v>
      </c>
      <c r="B324" s="37">
        <f>日行情按到期月份分类!B324</f>
        <v>0</v>
      </c>
      <c r="C324" s="37">
        <f>日行情按到期月份分类!C324</f>
        <v>0</v>
      </c>
      <c r="D324" s="37">
        <f>日行情按到期月份分类!H324</f>
        <v>0</v>
      </c>
      <c r="E324" s="37">
        <f>IFERROR(VLOOKUP(B324,yesterday!$A$12:$G$2950,7,FALSE),0)</f>
        <v>0</v>
      </c>
      <c r="F324" t="e">
        <f t="shared" si="168"/>
        <v>#N/A</v>
      </c>
      <c r="G324" t="e">
        <f t="shared" si="169"/>
        <v>#N/A</v>
      </c>
      <c r="H324" t="e">
        <f t="shared" si="170"/>
        <v>#N/A</v>
      </c>
      <c r="I324" t="e">
        <f t="shared" si="171"/>
        <v>#N/A</v>
      </c>
      <c r="J324" t="e">
        <f t="shared" si="172"/>
        <v>#N/A</v>
      </c>
      <c r="K324" t="e">
        <f t="shared" si="173"/>
        <v>#N/A</v>
      </c>
      <c r="L324" t="e">
        <f t="shared" si="174"/>
        <v>#N/A</v>
      </c>
      <c r="M324" t="e">
        <f t="shared" si="175"/>
        <v>#N/A</v>
      </c>
      <c r="N324" t="e">
        <f t="shared" si="176"/>
        <v>#N/A</v>
      </c>
      <c r="O324" t="e">
        <f t="shared" si="177"/>
        <v>#N/A</v>
      </c>
      <c r="P324" t="e">
        <f t="shared" si="178"/>
        <v>#N/A</v>
      </c>
      <c r="Q324" t="e">
        <f t="shared" si="179"/>
        <v>#N/A</v>
      </c>
      <c r="R324" t="e">
        <f t="shared" si="180"/>
        <v>#N/A</v>
      </c>
      <c r="S324" t="e">
        <f t="shared" si="181"/>
        <v>#N/A</v>
      </c>
      <c r="T324" t="e">
        <f t="shared" si="182"/>
        <v>#N/A</v>
      </c>
      <c r="U324" t="e">
        <f t="shared" si="183"/>
        <v>#N/A</v>
      </c>
      <c r="V324" t="e">
        <f t="shared" si="184"/>
        <v>#N/A</v>
      </c>
      <c r="W324" t="e">
        <f t="shared" si="185"/>
        <v>#N/A</v>
      </c>
      <c r="X324" t="e">
        <f t="shared" si="186"/>
        <v>#N/A</v>
      </c>
      <c r="Y324" t="e">
        <f t="shared" si="187"/>
        <v>#N/A</v>
      </c>
      <c r="Z324" t="e">
        <f t="shared" si="188"/>
        <v>#N/A</v>
      </c>
      <c r="AA324" t="e">
        <f t="shared" si="189"/>
        <v>#N/A</v>
      </c>
      <c r="AB324" t="e">
        <f t="shared" si="190"/>
        <v>#N/A</v>
      </c>
      <c r="AC324" t="e">
        <f t="shared" si="191"/>
        <v>#N/A</v>
      </c>
      <c r="AD324" t="e">
        <f t="shared" si="192"/>
        <v>#N/A</v>
      </c>
      <c r="AE324" t="e">
        <f t="shared" si="193"/>
        <v>#N/A</v>
      </c>
      <c r="AF324" t="e">
        <f t="shared" si="194"/>
        <v>#N/A</v>
      </c>
      <c r="AG324" t="e">
        <f t="shared" si="195"/>
        <v>#N/A</v>
      </c>
      <c r="AH324" t="e">
        <f t="shared" si="196"/>
        <v>#N/A</v>
      </c>
      <c r="AI324" t="e">
        <f t="shared" si="197"/>
        <v>#N/A</v>
      </c>
      <c r="AJ324" t="e">
        <f t="shared" si="198"/>
        <v>#N/A</v>
      </c>
      <c r="AK324" t="e">
        <f t="shared" si="199"/>
        <v>#N/A</v>
      </c>
      <c r="AL324" t="e">
        <f t="shared" si="200"/>
        <v>#N/A</v>
      </c>
      <c r="AM324" t="e">
        <f t="shared" si="201"/>
        <v>#N/A</v>
      </c>
      <c r="AN324" t="e">
        <f t="shared" si="202"/>
        <v>#N/A</v>
      </c>
      <c r="AO324" t="e">
        <f t="shared" si="203"/>
        <v>#N/A</v>
      </c>
      <c r="AP324" t="e">
        <f t="shared" si="204"/>
        <v>#N/A</v>
      </c>
      <c r="AQ324" t="e">
        <f t="shared" si="205"/>
        <v>#N/A</v>
      </c>
      <c r="AR324" t="e">
        <f t="shared" si="206"/>
        <v>#N/A</v>
      </c>
      <c r="AS324" t="e">
        <f t="shared" si="207"/>
        <v>#N/A</v>
      </c>
      <c r="AT324" t="e">
        <f t="shared" si="208"/>
        <v>#N/A</v>
      </c>
      <c r="AU324" t="e">
        <f t="shared" si="209"/>
        <v>#N/A</v>
      </c>
    </row>
    <row r="325" spans="1:47" x14ac:dyDescent="0.3">
      <c r="A325" s="37">
        <f>日行情按到期月份分类!A325</f>
        <v>0</v>
      </c>
      <c r="B325" s="37">
        <f>日行情按到期月份分类!B325</f>
        <v>0</v>
      </c>
      <c r="C325" s="37">
        <f>日行情按到期月份分类!C325</f>
        <v>0</v>
      </c>
      <c r="D325" s="37">
        <f>日行情按到期月份分类!H325</f>
        <v>0</v>
      </c>
      <c r="E325" s="37">
        <f>IFERROR(VLOOKUP(B325,yesterday!$A$12:$G$2950,7,FALSE),0)</f>
        <v>0</v>
      </c>
      <c r="F325" t="e">
        <f t="shared" ref="F325:F388" si="210">RIGHT(VLOOKUP("C"&amp;F$1,$A325:$D325,3,FALSE),4)</f>
        <v>#N/A</v>
      </c>
      <c r="G325" t="e">
        <f t="shared" ref="G325:G388" si="211">VLOOKUP("C"&amp;F$1,$A325:$D325,4,FALSE)</f>
        <v>#N/A</v>
      </c>
      <c r="H325" t="e">
        <f t="shared" ref="H325:H388" si="212">VLOOKUP("C"&amp;F$1,$A325:$E325,5,FALSE)</f>
        <v>#N/A</v>
      </c>
      <c r="I325" t="e">
        <f t="shared" ref="I325:I388" si="213">RIGHT(VLOOKUP("P"&amp;F$1,$A325:$D325,3,FALSE),4)</f>
        <v>#N/A</v>
      </c>
      <c r="J325" t="e">
        <f t="shared" ref="J325:J388" si="214">VLOOKUP("P"&amp;F$1,$A325:$D325,4,FALSE)</f>
        <v>#N/A</v>
      </c>
      <c r="K325" t="e">
        <f t="shared" ref="K325:K388" si="215">VLOOKUP("P"&amp;F$1,$A325:$E325,5,FALSE)</f>
        <v>#N/A</v>
      </c>
      <c r="L325" t="e">
        <f t="shared" ref="L325:L388" si="216">RIGHT(VLOOKUP("C"&amp;L$1,$A325:$D325,3,FALSE),4)</f>
        <v>#N/A</v>
      </c>
      <c r="M325" t="e">
        <f t="shared" ref="M325:M388" si="217">VLOOKUP("C"&amp;L$1,$A325:$D325,4,FALSE)</f>
        <v>#N/A</v>
      </c>
      <c r="N325" t="e">
        <f t="shared" ref="N325:N388" si="218">VLOOKUP("C"&amp;L$1,$A325:$E325,5,FALSE)</f>
        <v>#N/A</v>
      </c>
      <c r="O325" t="e">
        <f t="shared" ref="O325:O388" si="219">RIGHT(VLOOKUP("P"&amp;L$1,$A325:$D325,3,FALSE),4)</f>
        <v>#N/A</v>
      </c>
      <c r="P325" t="e">
        <f t="shared" ref="P325:P388" si="220">VLOOKUP("P"&amp;L$1,$A325:$D325,4,FALSE)</f>
        <v>#N/A</v>
      </c>
      <c r="Q325" t="e">
        <f t="shared" ref="Q325:Q388" si="221">VLOOKUP("P"&amp;L$1,$A325:$E325,5,FALSE)</f>
        <v>#N/A</v>
      </c>
      <c r="R325" t="e">
        <f t="shared" ref="R325:R388" si="222">RIGHT(VLOOKUP("C"&amp;R$1,$A325:$D325,3,FALSE),4)</f>
        <v>#N/A</v>
      </c>
      <c r="S325" t="e">
        <f t="shared" ref="S325:S388" si="223">VLOOKUP("C"&amp;R$1,$A325:$D325,4,FALSE)</f>
        <v>#N/A</v>
      </c>
      <c r="T325" t="e">
        <f t="shared" ref="T325:T388" si="224">VLOOKUP("C"&amp;R$1,$A325:$E325,5,FALSE)</f>
        <v>#N/A</v>
      </c>
      <c r="U325" t="e">
        <f t="shared" ref="U325:U388" si="225">RIGHT(VLOOKUP("P"&amp;R$1,$A325:$D325,3,FALSE),4)</f>
        <v>#N/A</v>
      </c>
      <c r="V325" t="e">
        <f t="shared" ref="V325:V388" si="226">VLOOKUP("P"&amp;R$1,$A325:$D325,4,FALSE)</f>
        <v>#N/A</v>
      </c>
      <c r="W325" t="e">
        <f t="shared" ref="W325:W388" si="227">VLOOKUP("P"&amp;R$1,$A325:$E325,5,FALSE)</f>
        <v>#N/A</v>
      </c>
      <c r="X325" t="e">
        <f t="shared" ref="X325:X388" si="228">RIGHT(VLOOKUP("C"&amp;X$1,$A325:$D325,3,FALSE),4)</f>
        <v>#N/A</v>
      </c>
      <c r="Y325" t="e">
        <f t="shared" ref="Y325:Y388" si="229">VLOOKUP("C"&amp;X$1,$A325:$D325,4,FALSE)</f>
        <v>#N/A</v>
      </c>
      <c r="Z325" t="e">
        <f t="shared" ref="Z325:Z388" si="230">VLOOKUP("C"&amp;X$1,$A325:$E325,5,FALSE)</f>
        <v>#N/A</v>
      </c>
      <c r="AA325" t="e">
        <f t="shared" ref="AA325:AA388" si="231">RIGHT(VLOOKUP("P"&amp;X$1,$A325:$D325,3,FALSE),4)</f>
        <v>#N/A</v>
      </c>
      <c r="AB325" t="e">
        <f t="shared" ref="AB325:AB388" si="232">VLOOKUP("P"&amp;X$1,$A325:$D325,4,FALSE)</f>
        <v>#N/A</v>
      </c>
      <c r="AC325" t="e">
        <f t="shared" ref="AC325:AC388" si="233">VLOOKUP("P"&amp;X$1,$A325:$E325,5,FALSE)</f>
        <v>#N/A</v>
      </c>
      <c r="AD325" t="e">
        <f t="shared" ref="AD325:AD388" si="234">RIGHT(VLOOKUP("C"&amp;AD$1,$A325:$D325,3,FALSE),4)</f>
        <v>#N/A</v>
      </c>
      <c r="AE325" t="e">
        <f t="shared" ref="AE325:AE388" si="235">VLOOKUP("C"&amp;AD$1,$A325:$D325,4,FALSE)</f>
        <v>#N/A</v>
      </c>
      <c r="AF325" t="e">
        <f t="shared" ref="AF325:AF388" si="236">VLOOKUP("C"&amp;AD$1,$A325:$E325,5,FALSE)</f>
        <v>#N/A</v>
      </c>
      <c r="AG325" t="e">
        <f t="shared" ref="AG325:AG388" si="237">RIGHT(VLOOKUP("P"&amp;AD$1,$A325:$D325,3,FALSE),4)</f>
        <v>#N/A</v>
      </c>
      <c r="AH325" t="e">
        <f t="shared" ref="AH325:AH388" si="238">VLOOKUP("P"&amp;AD$1,$A325:$D325,4,FALSE)</f>
        <v>#N/A</v>
      </c>
      <c r="AI325" t="e">
        <f t="shared" ref="AI325:AI388" si="239">VLOOKUP("P"&amp;AD$1,$A325:$E325,5,FALSE)</f>
        <v>#N/A</v>
      </c>
      <c r="AJ325" t="e">
        <f t="shared" ref="AJ325:AJ388" si="240">RIGHT(VLOOKUP("C"&amp;AJ$1,$A325:$D325,3,FALSE),4)</f>
        <v>#N/A</v>
      </c>
      <c r="AK325" t="e">
        <f t="shared" ref="AK325:AK388" si="241">VLOOKUP("C"&amp;AJ$1,$A325:$D325,4,FALSE)</f>
        <v>#N/A</v>
      </c>
      <c r="AL325" t="e">
        <f t="shared" ref="AL325:AL388" si="242">VLOOKUP("C"&amp;AJ$1,$A325:$E325,5,FALSE)</f>
        <v>#N/A</v>
      </c>
      <c r="AM325" t="e">
        <f t="shared" ref="AM325:AM388" si="243">RIGHT(VLOOKUP("P"&amp;AJ$1,$A325:$D325,3,FALSE),4)</f>
        <v>#N/A</v>
      </c>
      <c r="AN325" t="e">
        <f t="shared" ref="AN325:AN388" si="244">VLOOKUP("P"&amp;AJ$1,$A325:$D325,4,FALSE)</f>
        <v>#N/A</v>
      </c>
      <c r="AO325" t="e">
        <f t="shared" ref="AO325:AO388" si="245">VLOOKUP("P"&amp;AJ$1,$A325:$E325,5,FALSE)</f>
        <v>#N/A</v>
      </c>
      <c r="AP325" t="e">
        <f t="shared" ref="AP325:AP388" si="246">RIGHT(VLOOKUP("C"&amp;AP$1,$A325:$D325,3,FALSE),4)</f>
        <v>#N/A</v>
      </c>
      <c r="AQ325" t="e">
        <f t="shared" ref="AQ325:AQ388" si="247">VLOOKUP("C"&amp;AP$1,$A325:$D325,4,FALSE)</f>
        <v>#N/A</v>
      </c>
      <c r="AR325" t="e">
        <f t="shared" ref="AR325:AR388" si="248">VLOOKUP("C"&amp;AP$1,$A325:$E325,5,FALSE)</f>
        <v>#N/A</v>
      </c>
      <c r="AS325" t="e">
        <f t="shared" ref="AS325:AS388" si="249">RIGHT(VLOOKUP("P"&amp;AP$1,$A325:$D325,3,FALSE),4)</f>
        <v>#N/A</v>
      </c>
      <c r="AT325" t="e">
        <f t="shared" ref="AT325:AT388" si="250">VLOOKUP("P"&amp;AP$1,$A325:$D325,4,FALSE)</f>
        <v>#N/A</v>
      </c>
      <c r="AU325" t="e">
        <f t="shared" ref="AU325:AU388" si="251">VLOOKUP("P"&amp;AP$1,$A325:$E325,5,FALSE)</f>
        <v>#N/A</v>
      </c>
    </row>
    <row r="326" spans="1:47" x14ac:dyDescent="0.3">
      <c r="A326" s="37">
        <f>日行情按到期月份分类!A326</f>
        <v>0</v>
      </c>
      <c r="B326" s="37">
        <f>日行情按到期月份分类!B326</f>
        <v>0</v>
      </c>
      <c r="C326" s="37">
        <f>日行情按到期月份分类!C326</f>
        <v>0</v>
      </c>
      <c r="D326" s="37">
        <f>日行情按到期月份分类!H326</f>
        <v>0</v>
      </c>
      <c r="E326" s="37">
        <f>IFERROR(VLOOKUP(B326,yesterday!$A$12:$G$2950,7,FALSE),0)</f>
        <v>0</v>
      </c>
      <c r="F326" t="e">
        <f t="shared" si="210"/>
        <v>#N/A</v>
      </c>
      <c r="G326" t="e">
        <f t="shared" si="211"/>
        <v>#N/A</v>
      </c>
      <c r="H326" t="e">
        <f t="shared" si="212"/>
        <v>#N/A</v>
      </c>
      <c r="I326" t="e">
        <f t="shared" si="213"/>
        <v>#N/A</v>
      </c>
      <c r="J326" t="e">
        <f t="shared" si="214"/>
        <v>#N/A</v>
      </c>
      <c r="K326" t="e">
        <f t="shared" si="215"/>
        <v>#N/A</v>
      </c>
      <c r="L326" t="e">
        <f t="shared" si="216"/>
        <v>#N/A</v>
      </c>
      <c r="M326" t="e">
        <f t="shared" si="217"/>
        <v>#N/A</v>
      </c>
      <c r="N326" t="e">
        <f t="shared" si="218"/>
        <v>#N/A</v>
      </c>
      <c r="O326" t="e">
        <f t="shared" si="219"/>
        <v>#N/A</v>
      </c>
      <c r="P326" t="e">
        <f t="shared" si="220"/>
        <v>#N/A</v>
      </c>
      <c r="Q326" t="e">
        <f t="shared" si="221"/>
        <v>#N/A</v>
      </c>
      <c r="R326" t="e">
        <f t="shared" si="222"/>
        <v>#N/A</v>
      </c>
      <c r="S326" t="e">
        <f t="shared" si="223"/>
        <v>#N/A</v>
      </c>
      <c r="T326" t="e">
        <f t="shared" si="224"/>
        <v>#N/A</v>
      </c>
      <c r="U326" t="e">
        <f t="shared" si="225"/>
        <v>#N/A</v>
      </c>
      <c r="V326" t="e">
        <f t="shared" si="226"/>
        <v>#N/A</v>
      </c>
      <c r="W326" t="e">
        <f t="shared" si="227"/>
        <v>#N/A</v>
      </c>
      <c r="X326" t="e">
        <f t="shared" si="228"/>
        <v>#N/A</v>
      </c>
      <c r="Y326" t="e">
        <f t="shared" si="229"/>
        <v>#N/A</v>
      </c>
      <c r="Z326" t="e">
        <f t="shared" si="230"/>
        <v>#N/A</v>
      </c>
      <c r="AA326" t="e">
        <f t="shared" si="231"/>
        <v>#N/A</v>
      </c>
      <c r="AB326" t="e">
        <f t="shared" si="232"/>
        <v>#N/A</v>
      </c>
      <c r="AC326" t="e">
        <f t="shared" si="233"/>
        <v>#N/A</v>
      </c>
      <c r="AD326" t="e">
        <f t="shared" si="234"/>
        <v>#N/A</v>
      </c>
      <c r="AE326" t="e">
        <f t="shared" si="235"/>
        <v>#N/A</v>
      </c>
      <c r="AF326" t="e">
        <f t="shared" si="236"/>
        <v>#N/A</v>
      </c>
      <c r="AG326" t="e">
        <f t="shared" si="237"/>
        <v>#N/A</v>
      </c>
      <c r="AH326" t="e">
        <f t="shared" si="238"/>
        <v>#N/A</v>
      </c>
      <c r="AI326" t="e">
        <f t="shared" si="239"/>
        <v>#N/A</v>
      </c>
      <c r="AJ326" t="e">
        <f t="shared" si="240"/>
        <v>#N/A</v>
      </c>
      <c r="AK326" t="e">
        <f t="shared" si="241"/>
        <v>#N/A</v>
      </c>
      <c r="AL326" t="e">
        <f t="shared" si="242"/>
        <v>#N/A</v>
      </c>
      <c r="AM326" t="e">
        <f t="shared" si="243"/>
        <v>#N/A</v>
      </c>
      <c r="AN326" t="e">
        <f t="shared" si="244"/>
        <v>#N/A</v>
      </c>
      <c r="AO326" t="e">
        <f t="shared" si="245"/>
        <v>#N/A</v>
      </c>
      <c r="AP326" t="e">
        <f t="shared" si="246"/>
        <v>#N/A</v>
      </c>
      <c r="AQ326" t="e">
        <f t="shared" si="247"/>
        <v>#N/A</v>
      </c>
      <c r="AR326" t="e">
        <f t="shared" si="248"/>
        <v>#N/A</v>
      </c>
      <c r="AS326" t="e">
        <f t="shared" si="249"/>
        <v>#N/A</v>
      </c>
      <c r="AT326" t="e">
        <f t="shared" si="250"/>
        <v>#N/A</v>
      </c>
      <c r="AU326" t="e">
        <f t="shared" si="251"/>
        <v>#N/A</v>
      </c>
    </row>
    <row r="327" spans="1:47" x14ac:dyDescent="0.3">
      <c r="A327" s="37">
        <f>日行情按到期月份分类!A327</f>
        <v>0</v>
      </c>
      <c r="B327" s="37">
        <f>日行情按到期月份分类!B327</f>
        <v>0</v>
      </c>
      <c r="C327" s="37">
        <f>日行情按到期月份分类!C327</f>
        <v>0</v>
      </c>
      <c r="D327" s="37">
        <f>日行情按到期月份分类!H327</f>
        <v>0</v>
      </c>
      <c r="E327" s="37">
        <f>IFERROR(VLOOKUP(B327,yesterday!$A$12:$G$2950,7,FALSE),0)</f>
        <v>0</v>
      </c>
      <c r="F327" t="e">
        <f t="shared" si="210"/>
        <v>#N/A</v>
      </c>
      <c r="G327" t="e">
        <f t="shared" si="211"/>
        <v>#N/A</v>
      </c>
      <c r="H327" t="e">
        <f t="shared" si="212"/>
        <v>#N/A</v>
      </c>
      <c r="I327" t="e">
        <f t="shared" si="213"/>
        <v>#N/A</v>
      </c>
      <c r="J327" t="e">
        <f t="shared" si="214"/>
        <v>#N/A</v>
      </c>
      <c r="K327" t="e">
        <f t="shared" si="215"/>
        <v>#N/A</v>
      </c>
      <c r="L327" t="e">
        <f t="shared" si="216"/>
        <v>#N/A</v>
      </c>
      <c r="M327" t="e">
        <f t="shared" si="217"/>
        <v>#N/A</v>
      </c>
      <c r="N327" t="e">
        <f t="shared" si="218"/>
        <v>#N/A</v>
      </c>
      <c r="O327" t="e">
        <f t="shared" si="219"/>
        <v>#N/A</v>
      </c>
      <c r="P327" t="e">
        <f t="shared" si="220"/>
        <v>#N/A</v>
      </c>
      <c r="Q327" t="e">
        <f t="shared" si="221"/>
        <v>#N/A</v>
      </c>
      <c r="R327" t="e">
        <f t="shared" si="222"/>
        <v>#N/A</v>
      </c>
      <c r="S327" t="e">
        <f t="shared" si="223"/>
        <v>#N/A</v>
      </c>
      <c r="T327" t="e">
        <f t="shared" si="224"/>
        <v>#N/A</v>
      </c>
      <c r="U327" t="e">
        <f t="shared" si="225"/>
        <v>#N/A</v>
      </c>
      <c r="V327" t="e">
        <f t="shared" si="226"/>
        <v>#N/A</v>
      </c>
      <c r="W327" t="e">
        <f t="shared" si="227"/>
        <v>#N/A</v>
      </c>
      <c r="X327" t="e">
        <f t="shared" si="228"/>
        <v>#N/A</v>
      </c>
      <c r="Y327" t="e">
        <f t="shared" si="229"/>
        <v>#N/A</v>
      </c>
      <c r="Z327" t="e">
        <f t="shared" si="230"/>
        <v>#N/A</v>
      </c>
      <c r="AA327" t="e">
        <f t="shared" si="231"/>
        <v>#N/A</v>
      </c>
      <c r="AB327" t="e">
        <f t="shared" si="232"/>
        <v>#N/A</v>
      </c>
      <c r="AC327" t="e">
        <f t="shared" si="233"/>
        <v>#N/A</v>
      </c>
      <c r="AD327" t="e">
        <f t="shared" si="234"/>
        <v>#N/A</v>
      </c>
      <c r="AE327" t="e">
        <f t="shared" si="235"/>
        <v>#N/A</v>
      </c>
      <c r="AF327" t="e">
        <f t="shared" si="236"/>
        <v>#N/A</v>
      </c>
      <c r="AG327" t="e">
        <f t="shared" si="237"/>
        <v>#N/A</v>
      </c>
      <c r="AH327" t="e">
        <f t="shared" si="238"/>
        <v>#N/A</v>
      </c>
      <c r="AI327" t="e">
        <f t="shared" si="239"/>
        <v>#N/A</v>
      </c>
      <c r="AJ327" t="e">
        <f t="shared" si="240"/>
        <v>#N/A</v>
      </c>
      <c r="AK327" t="e">
        <f t="shared" si="241"/>
        <v>#N/A</v>
      </c>
      <c r="AL327" t="e">
        <f t="shared" si="242"/>
        <v>#N/A</v>
      </c>
      <c r="AM327" t="e">
        <f t="shared" si="243"/>
        <v>#N/A</v>
      </c>
      <c r="AN327" t="e">
        <f t="shared" si="244"/>
        <v>#N/A</v>
      </c>
      <c r="AO327" t="e">
        <f t="shared" si="245"/>
        <v>#N/A</v>
      </c>
      <c r="AP327" t="e">
        <f t="shared" si="246"/>
        <v>#N/A</v>
      </c>
      <c r="AQ327" t="e">
        <f t="shared" si="247"/>
        <v>#N/A</v>
      </c>
      <c r="AR327" t="e">
        <f t="shared" si="248"/>
        <v>#N/A</v>
      </c>
      <c r="AS327" t="e">
        <f t="shared" si="249"/>
        <v>#N/A</v>
      </c>
      <c r="AT327" t="e">
        <f t="shared" si="250"/>
        <v>#N/A</v>
      </c>
      <c r="AU327" t="e">
        <f t="shared" si="251"/>
        <v>#N/A</v>
      </c>
    </row>
    <row r="328" spans="1:47" x14ac:dyDescent="0.3">
      <c r="A328" s="37">
        <f>日行情按到期月份分类!A328</f>
        <v>0</v>
      </c>
      <c r="B328" s="37">
        <f>日行情按到期月份分类!B328</f>
        <v>0</v>
      </c>
      <c r="C328" s="37">
        <f>日行情按到期月份分类!C328</f>
        <v>0</v>
      </c>
      <c r="D328" s="37">
        <f>日行情按到期月份分类!H328</f>
        <v>0</v>
      </c>
      <c r="E328" s="37">
        <f>IFERROR(VLOOKUP(B328,yesterday!$A$12:$G$2950,7,FALSE),0)</f>
        <v>0</v>
      </c>
      <c r="F328" t="e">
        <f t="shared" si="210"/>
        <v>#N/A</v>
      </c>
      <c r="G328" t="e">
        <f t="shared" si="211"/>
        <v>#N/A</v>
      </c>
      <c r="H328" t="e">
        <f t="shared" si="212"/>
        <v>#N/A</v>
      </c>
      <c r="I328" t="e">
        <f t="shared" si="213"/>
        <v>#N/A</v>
      </c>
      <c r="J328" t="e">
        <f t="shared" si="214"/>
        <v>#N/A</v>
      </c>
      <c r="K328" t="e">
        <f t="shared" si="215"/>
        <v>#N/A</v>
      </c>
      <c r="L328" t="e">
        <f t="shared" si="216"/>
        <v>#N/A</v>
      </c>
      <c r="M328" t="e">
        <f t="shared" si="217"/>
        <v>#N/A</v>
      </c>
      <c r="N328" t="e">
        <f t="shared" si="218"/>
        <v>#N/A</v>
      </c>
      <c r="O328" t="e">
        <f t="shared" si="219"/>
        <v>#N/A</v>
      </c>
      <c r="P328" t="e">
        <f t="shared" si="220"/>
        <v>#N/A</v>
      </c>
      <c r="Q328" t="e">
        <f t="shared" si="221"/>
        <v>#N/A</v>
      </c>
      <c r="R328" t="e">
        <f t="shared" si="222"/>
        <v>#N/A</v>
      </c>
      <c r="S328" t="e">
        <f t="shared" si="223"/>
        <v>#N/A</v>
      </c>
      <c r="T328" t="e">
        <f t="shared" si="224"/>
        <v>#N/A</v>
      </c>
      <c r="U328" t="e">
        <f t="shared" si="225"/>
        <v>#N/A</v>
      </c>
      <c r="V328" t="e">
        <f t="shared" si="226"/>
        <v>#N/A</v>
      </c>
      <c r="W328" t="e">
        <f t="shared" si="227"/>
        <v>#N/A</v>
      </c>
      <c r="X328" t="e">
        <f t="shared" si="228"/>
        <v>#N/A</v>
      </c>
      <c r="Y328" t="e">
        <f t="shared" si="229"/>
        <v>#N/A</v>
      </c>
      <c r="Z328" t="e">
        <f t="shared" si="230"/>
        <v>#N/A</v>
      </c>
      <c r="AA328" t="e">
        <f t="shared" si="231"/>
        <v>#N/A</v>
      </c>
      <c r="AB328" t="e">
        <f t="shared" si="232"/>
        <v>#N/A</v>
      </c>
      <c r="AC328" t="e">
        <f t="shared" si="233"/>
        <v>#N/A</v>
      </c>
      <c r="AD328" t="e">
        <f t="shared" si="234"/>
        <v>#N/A</v>
      </c>
      <c r="AE328" t="e">
        <f t="shared" si="235"/>
        <v>#N/A</v>
      </c>
      <c r="AF328" t="e">
        <f t="shared" si="236"/>
        <v>#N/A</v>
      </c>
      <c r="AG328" t="e">
        <f t="shared" si="237"/>
        <v>#N/A</v>
      </c>
      <c r="AH328" t="e">
        <f t="shared" si="238"/>
        <v>#N/A</v>
      </c>
      <c r="AI328" t="e">
        <f t="shared" si="239"/>
        <v>#N/A</v>
      </c>
      <c r="AJ328" t="e">
        <f t="shared" si="240"/>
        <v>#N/A</v>
      </c>
      <c r="AK328" t="e">
        <f t="shared" si="241"/>
        <v>#N/A</v>
      </c>
      <c r="AL328" t="e">
        <f t="shared" si="242"/>
        <v>#N/A</v>
      </c>
      <c r="AM328" t="e">
        <f t="shared" si="243"/>
        <v>#N/A</v>
      </c>
      <c r="AN328" t="e">
        <f t="shared" si="244"/>
        <v>#N/A</v>
      </c>
      <c r="AO328" t="e">
        <f t="shared" si="245"/>
        <v>#N/A</v>
      </c>
      <c r="AP328" t="e">
        <f t="shared" si="246"/>
        <v>#N/A</v>
      </c>
      <c r="AQ328" t="e">
        <f t="shared" si="247"/>
        <v>#N/A</v>
      </c>
      <c r="AR328" t="e">
        <f t="shared" si="248"/>
        <v>#N/A</v>
      </c>
      <c r="AS328" t="e">
        <f t="shared" si="249"/>
        <v>#N/A</v>
      </c>
      <c r="AT328" t="e">
        <f t="shared" si="250"/>
        <v>#N/A</v>
      </c>
      <c r="AU328" t="e">
        <f t="shared" si="251"/>
        <v>#N/A</v>
      </c>
    </row>
    <row r="329" spans="1:47" x14ac:dyDescent="0.3">
      <c r="A329" s="37">
        <f>日行情按到期月份分类!A329</f>
        <v>0</v>
      </c>
      <c r="B329" s="37">
        <f>日行情按到期月份分类!B329</f>
        <v>0</v>
      </c>
      <c r="C329" s="37">
        <f>日行情按到期月份分类!C329</f>
        <v>0</v>
      </c>
      <c r="D329" s="37">
        <f>日行情按到期月份分类!H329</f>
        <v>0</v>
      </c>
      <c r="E329" s="37">
        <f>IFERROR(VLOOKUP(B329,yesterday!$A$12:$G$2950,7,FALSE),0)</f>
        <v>0</v>
      </c>
      <c r="F329" t="e">
        <f t="shared" si="210"/>
        <v>#N/A</v>
      </c>
      <c r="G329" t="e">
        <f t="shared" si="211"/>
        <v>#N/A</v>
      </c>
      <c r="H329" t="e">
        <f t="shared" si="212"/>
        <v>#N/A</v>
      </c>
      <c r="I329" t="e">
        <f t="shared" si="213"/>
        <v>#N/A</v>
      </c>
      <c r="J329" t="e">
        <f t="shared" si="214"/>
        <v>#N/A</v>
      </c>
      <c r="K329" t="e">
        <f t="shared" si="215"/>
        <v>#N/A</v>
      </c>
      <c r="L329" t="e">
        <f t="shared" si="216"/>
        <v>#N/A</v>
      </c>
      <c r="M329" t="e">
        <f t="shared" si="217"/>
        <v>#N/A</v>
      </c>
      <c r="N329" t="e">
        <f t="shared" si="218"/>
        <v>#N/A</v>
      </c>
      <c r="O329" t="e">
        <f t="shared" si="219"/>
        <v>#N/A</v>
      </c>
      <c r="P329" t="e">
        <f t="shared" si="220"/>
        <v>#N/A</v>
      </c>
      <c r="Q329" t="e">
        <f t="shared" si="221"/>
        <v>#N/A</v>
      </c>
      <c r="R329" t="e">
        <f t="shared" si="222"/>
        <v>#N/A</v>
      </c>
      <c r="S329" t="e">
        <f t="shared" si="223"/>
        <v>#N/A</v>
      </c>
      <c r="T329" t="e">
        <f t="shared" si="224"/>
        <v>#N/A</v>
      </c>
      <c r="U329" t="e">
        <f t="shared" si="225"/>
        <v>#N/A</v>
      </c>
      <c r="V329" t="e">
        <f t="shared" si="226"/>
        <v>#N/A</v>
      </c>
      <c r="W329" t="e">
        <f t="shared" si="227"/>
        <v>#N/A</v>
      </c>
      <c r="X329" t="e">
        <f t="shared" si="228"/>
        <v>#N/A</v>
      </c>
      <c r="Y329" t="e">
        <f t="shared" si="229"/>
        <v>#N/A</v>
      </c>
      <c r="Z329" t="e">
        <f t="shared" si="230"/>
        <v>#N/A</v>
      </c>
      <c r="AA329" t="e">
        <f t="shared" si="231"/>
        <v>#N/A</v>
      </c>
      <c r="AB329" t="e">
        <f t="shared" si="232"/>
        <v>#N/A</v>
      </c>
      <c r="AC329" t="e">
        <f t="shared" si="233"/>
        <v>#N/A</v>
      </c>
      <c r="AD329" t="e">
        <f t="shared" si="234"/>
        <v>#N/A</v>
      </c>
      <c r="AE329" t="e">
        <f t="shared" si="235"/>
        <v>#N/A</v>
      </c>
      <c r="AF329" t="e">
        <f t="shared" si="236"/>
        <v>#N/A</v>
      </c>
      <c r="AG329" t="e">
        <f t="shared" si="237"/>
        <v>#N/A</v>
      </c>
      <c r="AH329" t="e">
        <f t="shared" si="238"/>
        <v>#N/A</v>
      </c>
      <c r="AI329" t="e">
        <f t="shared" si="239"/>
        <v>#N/A</v>
      </c>
      <c r="AJ329" t="e">
        <f t="shared" si="240"/>
        <v>#N/A</v>
      </c>
      <c r="AK329" t="e">
        <f t="shared" si="241"/>
        <v>#N/A</v>
      </c>
      <c r="AL329" t="e">
        <f t="shared" si="242"/>
        <v>#N/A</v>
      </c>
      <c r="AM329" t="e">
        <f t="shared" si="243"/>
        <v>#N/A</v>
      </c>
      <c r="AN329" t="e">
        <f t="shared" si="244"/>
        <v>#N/A</v>
      </c>
      <c r="AO329" t="e">
        <f t="shared" si="245"/>
        <v>#N/A</v>
      </c>
      <c r="AP329" t="e">
        <f t="shared" si="246"/>
        <v>#N/A</v>
      </c>
      <c r="AQ329" t="e">
        <f t="shared" si="247"/>
        <v>#N/A</v>
      </c>
      <c r="AR329" t="e">
        <f t="shared" si="248"/>
        <v>#N/A</v>
      </c>
      <c r="AS329" t="e">
        <f t="shared" si="249"/>
        <v>#N/A</v>
      </c>
      <c r="AT329" t="e">
        <f t="shared" si="250"/>
        <v>#N/A</v>
      </c>
      <c r="AU329" t="e">
        <f t="shared" si="251"/>
        <v>#N/A</v>
      </c>
    </row>
    <row r="330" spans="1:47" x14ac:dyDescent="0.3">
      <c r="A330" s="37">
        <f>日行情按到期月份分类!A330</f>
        <v>0</v>
      </c>
      <c r="B330" s="37">
        <f>日行情按到期月份分类!B330</f>
        <v>0</v>
      </c>
      <c r="C330" s="37">
        <f>日行情按到期月份分类!C330</f>
        <v>0</v>
      </c>
      <c r="D330" s="37">
        <f>日行情按到期月份分类!H330</f>
        <v>0</v>
      </c>
      <c r="E330" s="37">
        <f>IFERROR(VLOOKUP(B330,yesterday!$A$12:$G$2950,7,FALSE),0)</f>
        <v>0</v>
      </c>
      <c r="F330" t="e">
        <f t="shared" si="210"/>
        <v>#N/A</v>
      </c>
      <c r="G330" t="e">
        <f t="shared" si="211"/>
        <v>#N/A</v>
      </c>
      <c r="H330" t="e">
        <f t="shared" si="212"/>
        <v>#N/A</v>
      </c>
      <c r="I330" t="e">
        <f t="shared" si="213"/>
        <v>#N/A</v>
      </c>
      <c r="J330" t="e">
        <f t="shared" si="214"/>
        <v>#N/A</v>
      </c>
      <c r="K330" t="e">
        <f t="shared" si="215"/>
        <v>#N/A</v>
      </c>
      <c r="L330" t="e">
        <f t="shared" si="216"/>
        <v>#N/A</v>
      </c>
      <c r="M330" t="e">
        <f t="shared" si="217"/>
        <v>#N/A</v>
      </c>
      <c r="N330" t="e">
        <f t="shared" si="218"/>
        <v>#N/A</v>
      </c>
      <c r="O330" t="e">
        <f t="shared" si="219"/>
        <v>#N/A</v>
      </c>
      <c r="P330" t="e">
        <f t="shared" si="220"/>
        <v>#N/A</v>
      </c>
      <c r="Q330" t="e">
        <f t="shared" si="221"/>
        <v>#N/A</v>
      </c>
      <c r="R330" t="e">
        <f t="shared" si="222"/>
        <v>#N/A</v>
      </c>
      <c r="S330" t="e">
        <f t="shared" si="223"/>
        <v>#N/A</v>
      </c>
      <c r="T330" t="e">
        <f t="shared" si="224"/>
        <v>#N/A</v>
      </c>
      <c r="U330" t="e">
        <f t="shared" si="225"/>
        <v>#N/A</v>
      </c>
      <c r="V330" t="e">
        <f t="shared" si="226"/>
        <v>#N/A</v>
      </c>
      <c r="W330" t="e">
        <f t="shared" si="227"/>
        <v>#N/A</v>
      </c>
      <c r="X330" t="e">
        <f t="shared" si="228"/>
        <v>#N/A</v>
      </c>
      <c r="Y330" t="e">
        <f t="shared" si="229"/>
        <v>#N/A</v>
      </c>
      <c r="Z330" t="e">
        <f t="shared" si="230"/>
        <v>#N/A</v>
      </c>
      <c r="AA330" t="e">
        <f t="shared" si="231"/>
        <v>#N/A</v>
      </c>
      <c r="AB330" t="e">
        <f t="shared" si="232"/>
        <v>#N/A</v>
      </c>
      <c r="AC330" t="e">
        <f t="shared" si="233"/>
        <v>#N/A</v>
      </c>
      <c r="AD330" t="e">
        <f t="shared" si="234"/>
        <v>#N/A</v>
      </c>
      <c r="AE330" t="e">
        <f t="shared" si="235"/>
        <v>#N/A</v>
      </c>
      <c r="AF330" t="e">
        <f t="shared" si="236"/>
        <v>#N/A</v>
      </c>
      <c r="AG330" t="e">
        <f t="shared" si="237"/>
        <v>#N/A</v>
      </c>
      <c r="AH330" t="e">
        <f t="shared" si="238"/>
        <v>#N/A</v>
      </c>
      <c r="AI330" t="e">
        <f t="shared" si="239"/>
        <v>#N/A</v>
      </c>
      <c r="AJ330" t="e">
        <f t="shared" si="240"/>
        <v>#N/A</v>
      </c>
      <c r="AK330" t="e">
        <f t="shared" si="241"/>
        <v>#N/A</v>
      </c>
      <c r="AL330" t="e">
        <f t="shared" si="242"/>
        <v>#N/A</v>
      </c>
      <c r="AM330" t="e">
        <f t="shared" si="243"/>
        <v>#N/A</v>
      </c>
      <c r="AN330" t="e">
        <f t="shared" si="244"/>
        <v>#N/A</v>
      </c>
      <c r="AO330" t="e">
        <f t="shared" si="245"/>
        <v>#N/A</v>
      </c>
      <c r="AP330" t="e">
        <f t="shared" si="246"/>
        <v>#N/A</v>
      </c>
      <c r="AQ330" t="e">
        <f t="shared" si="247"/>
        <v>#N/A</v>
      </c>
      <c r="AR330" t="e">
        <f t="shared" si="248"/>
        <v>#N/A</v>
      </c>
      <c r="AS330" t="e">
        <f t="shared" si="249"/>
        <v>#N/A</v>
      </c>
      <c r="AT330" t="e">
        <f t="shared" si="250"/>
        <v>#N/A</v>
      </c>
      <c r="AU330" t="e">
        <f t="shared" si="251"/>
        <v>#N/A</v>
      </c>
    </row>
    <row r="331" spans="1:47" x14ac:dyDescent="0.3">
      <c r="A331" s="37">
        <f>日行情按到期月份分类!A331</f>
        <v>0</v>
      </c>
      <c r="B331" s="37">
        <f>日行情按到期月份分类!B331</f>
        <v>0</v>
      </c>
      <c r="C331" s="37">
        <f>日行情按到期月份分类!C331</f>
        <v>0</v>
      </c>
      <c r="D331" s="37">
        <f>日行情按到期月份分类!H331</f>
        <v>0</v>
      </c>
      <c r="E331" s="37">
        <f>IFERROR(VLOOKUP(B331,yesterday!$A$12:$G$2950,7,FALSE),0)</f>
        <v>0</v>
      </c>
      <c r="F331" t="e">
        <f t="shared" si="210"/>
        <v>#N/A</v>
      </c>
      <c r="G331" t="e">
        <f t="shared" si="211"/>
        <v>#N/A</v>
      </c>
      <c r="H331" t="e">
        <f t="shared" si="212"/>
        <v>#N/A</v>
      </c>
      <c r="I331" t="e">
        <f t="shared" si="213"/>
        <v>#N/A</v>
      </c>
      <c r="J331" t="e">
        <f t="shared" si="214"/>
        <v>#N/A</v>
      </c>
      <c r="K331" t="e">
        <f t="shared" si="215"/>
        <v>#N/A</v>
      </c>
      <c r="L331" t="e">
        <f t="shared" si="216"/>
        <v>#N/A</v>
      </c>
      <c r="M331" t="e">
        <f t="shared" si="217"/>
        <v>#N/A</v>
      </c>
      <c r="N331" t="e">
        <f t="shared" si="218"/>
        <v>#N/A</v>
      </c>
      <c r="O331" t="e">
        <f t="shared" si="219"/>
        <v>#N/A</v>
      </c>
      <c r="P331" t="e">
        <f t="shared" si="220"/>
        <v>#N/A</v>
      </c>
      <c r="Q331" t="e">
        <f t="shared" si="221"/>
        <v>#N/A</v>
      </c>
      <c r="R331" t="e">
        <f t="shared" si="222"/>
        <v>#N/A</v>
      </c>
      <c r="S331" t="e">
        <f t="shared" si="223"/>
        <v>#N/A</v>
      </c>
      <c r="T331" t="e">
        <f t="shared" si="224"/>
        <v>#N/A</v>
      </c>
      <c r="U331" t="e">
        <f t="shared" si="225"/>
        <v>#N/A</v>
      </c>
      <c r="V331" t="e">
        <f t="shared" si="226"/>
        <v>#N/A</v>
      </c>
      <c r="W331" t="e">
        <f t="shared" si="227"/>
        <v>#N/A</v>
      </c>
      <c r="X331" t="e">
        <f t="shared" si="228"/>
        <v>#N/A</v>
      </c>
      <c r="Y331" t="e">
        <f t="shared" si="229"/>
        <v>#N/A</v>
      </c>
      <c r="Z331" t="e">
        <f t="shared" si="230"/>
        <v>#N/A</v>
      </c>
      <c r="AA331" t="e">
        <f t="shared" si="231"/>
        <v>#N/A</v>
      </c>
      <c r="AB331" t="e">
        <f t="shared" si="232"/>
        <v>#N/A</v>
      </c>
      <c r="AC331" t="e">
        <f t="shared" si="233"/>
        <v>#N/A</v>
      </c>
      <c r="AD331" t="e">
        <f t="shared" si="234"/>
        <v>#N/A</v>
      </c>
      <c r="AE331" t="e">
        <f t="shared" si="235"/>
        <v>#N/A</v>
      </c>
      <c r="AF331" t="e">
        <f t="shared" si="236"/>
        <v>#N/A</v>
      </c>
      <c r="AG331" t="e">
        <f t="shared" si="237"/>
        <v>#N/A</v>
      </c>
      <c r="AH331" t="e">
        <f t="shared" si="238"/>
        <v>#N/A</v>
      </c>
      <c r="AI331" t="e">
        <f t="shared" si="239"/>
        <v>#N/A</v>
      </c>
      <c r="AJ331" t="e">
        <f t="shared" si="240"/>
        <v>#N/A</v>
      </c>
      <c r="AK331" t="e">
        <f t="shared" si="241"/>
        <v>#N/A</v>
      </c>
      <c r="AL331" t="e">
        <f t="shared" si="242"/>
        <v>#N/A</v>
      </c>
      <c r="AM331" t="e">
        <f t="shared" si="243"/>
        <v>#N/A</v>
      </c>
      <c r="AN331" t="e">
        <f t="shared" si="244"/>
        <v>#N/A</v>
      </c>
      <c r="AO331" t="e">
        <f t="shared" si="245"/>
        <v>#N/A</v>
      </c>
      <c r="AP331" t="e">
        <f t="shared" si="246"/>
        <v>#N/A</v>
      </c>
      <c r="AQ331" t="e">
        <f t="shared" si="247"/>
        <v>#N/A</v>
      </c>
      <c r="AR331" t="e">
        <f t="shared" si="248"/>
        <v>#N/A</v>
      </c>
      <c r="AS331" t="e">
        <f t="shared" si="249"/>
        <v>#N/A</v>
      </c>
      <c r="AT331" t="e">
        <f t="shared" si="250"/>
        <v>#N/A</v>
      </c>
      <c r="AU331" t="e">
        <f t="shared" si="251"/>
        <v>#N/A</v>
      </c>
    </row>
    <row r="332" spans="1:47" x14ac:dyDescent="0.3">
      <c r="A332" s="37">
        <f>日行情按到期月份分类!A332</f>
        <v>0</v>
      </c>
      <c r="B332" s="37">
        <f>日行情按到期月份分类!B332</f>
        <v>0</v>
      </c>
      <c r="C332" s="37">
        <f>日行情按到期月份分类!C332</f>
        <v>0</v>
      </c>
      <c r="D332" s="37">
        <f>日行情按到期月份分类!H332</f>
        <v>0</v>
      </c>
      <c r="E332" s="37">
        <f>IFERROR(VLOOKUP(B332,yesterday!$A$12:$G$2950,7,FALSE),0)</f>
        <v>0</v>
      </c>
      <c r="F332" t="e">
        <f t="shared" si="210"/>
        <v>#N/A</v>
      </c>
      <c r="G332" t="e">
        <f t="shared" si="211"/>
        <v>#N/A</v>
      </c>
      <c r="H332" t="e">
        <f t="shared" si="212"/>
        <v>#N/A</v>
      </c>
      <c r="I332" t="e">
        <f t="shared" si="213"/>
        <v>#N/A</v>
      </c>
      <c r="J332" t="e">
        <f t="shared" si="214"/>
        <v>#N/A</v>
      </c>
      <c r="K332" t="e">
        <f t="shared" si="215"/>
        <v>#N/A</v>
      </c>
      <c r="L332" t="e">
        <f t="shared" si="216"/>
        <v>#N/A</v>
      </c>
      <c r="M332" t="e">
        <f t="shared" si="217"/>
        <v>#N/A</v>
      </c>
      <c r="N332" t="e">
        <f t="shared" si="218"/>
        <v>#N/A</v>
      </c>
      <c r="O332" t="e">
        <f t="shared" si="219"/>
        <v>#N/A</v>
      </c>
      <c r="P332" t="e">
        <f t="shared" si="220"/>
        <v>#N/A</v>
      </c>
      <c r="Q332" t="e">
        <f t="shared" si="221"/>
        <v>#N/A</v>
      </c>
      <c r="R332" t="e">
        <f t="shared" si="222"/>
        <v>#N/A</v>
      </c>
      <c r="S332" t="e">
        <f t="shared" si="223"/>
        <v>#N/A</v>
      </c>
      <c r="T332" t="e">
        <f t="shared" si="224"/>
        <v>#N/A</v>
      </c>
      <c r="U332" t="e">
        <f t="shared" si="225"/>
        <v>#N/A</v>
      </c>
      <c r="V332" t="e">
        <f t="shared" si="226"/>
        <v>#N/A</v>
      </c>
      <c r="W332" t="e">
        <f t="shared" si="227"/>
        <v>#N/A</v>
      </c>
      <c r="X332" t="e">
        <f t="shared" si="228"/>
        <v>#N/A</v>
      </c>
      <c r="Y332" t="e">
        <f t="shared" si="229"/>
        <v>#N/A</v>
      </c>
      <c r="Z332" t="e">
        <f t="shared" si="230"/>
        <v>#N/A</v>
      </c>
      <c r="AA332" t="e">
        <f t="shared" si="231"/>
        <v>#N/A</v>
      </c>
      <c r="AB332" t="e">
        <f t="shared" si="232"/>
        <v>#N/A</v>
      </c>
      <c r="AC332" t="e">
        <f t="shared" si="233"/>
        <v>#N/A</v>
      </c>
      <c r="AD332" t="e">
        <f t="shared" si="234"/>
        <v>#N/A</v>
      </c>
      <c r="AE332" t="e">
        <f t="shared" si="235"/>
        <v>#N/A</v>
      </c>
      <c r="AF332" t="e">
        <f t="shared" si="236"/>
        <v>#N/A</v>
      </c>
      <c r="AG332" t="e">
        <f t="shared" si="237"/>
        <v>#N/A</v>
      </c>
      <c r="AH332" t="e">
        <f t="shared" si="238"/>
        <v>#N/A</v>
      </c>
      <c r="AI332" t="e">
        <f t="shared" si="239"/>
        <v>#N/A</v>
      </c>
      <c r="AJ332" t="e">
        <f t="shared" si="240"/>
        <v>#N/A</v>
      </c>
      <c r="AK332" t="e">
        <f t="shared" si="241"/>
        <v>#N/A</v>
      </c>
      <c r="AL332" t="e">
        <f t="shared" si="242"/>
        <v>#N/A</v>
      </c>
      <c r="AM332" t="e">
        <f t="shared" si="243"/>
        <v>#N/A</v>
      </c>
      <c r="AN332" t="e">
        <f t="shared" si="244"/>
        <v>#N/A</v>
      </c>
      <c r="AO332" t="e">
        <f t="shared" si="245"/>
        <v>#N/A</v>
      </c>
      <c r="AP332" t="e">
        <f t="shared" si="246"/>
        <v>#N/A</v>
      </c>
      <c r="AQ332" t="e">
        <f t="shared" si="247"/>
        <v>#N/A</v>
      </c>
      <c r="AR332" t="e">
        <f t="shared" si="248"/>
        <v>#N/A</v>
      </c>
      <c r="AS332" t="e">
        <f t="shared" si="249"/>
        <v>#N/A</v>
      </c>
      <c r="AT332" t="e">
        <f t="shared" si="250"/>
        <v>#N/A</v>
      </c>
      <c r="AU332" t="e">
        <f t="shared" si="251"/>
        <v>#N/A</v>
      </c>
    </row>
    <row r="333" spans="1:47" x14ac:dyDescent="0.3">
      <c r="A333" s="37">
        <f>日行情按到期月份分类!A333</f>
        <v>0</v>
      </c>
      <c r="B333" s="37">
        <f>日行情按到期月份分类!B333</f>
        <v>0</v>
      </c>
      <c r="C333" s="37">
        <f>日行情按到期月份分类!C333</f>
        <v>0</v>
      </c>
      <c r="D333" s="37">
        <f>日行情按到期月份分类!H333</f>
        <v>0</v>
      </c>
      <c r="E333" s="37">
        <f>IFERROR(VLOOKUP(B333,yesterday!$A$12:$G$2950,7,FALSE),0)</f>
        <v>0</v>
      </c>
      <c r="F333" t="e">
        <f t="shared" si="210"/>
        <v>#N/A</v>
      </c>
      <c r="G333" t="e">
        <f t="shared" si="211"/>
        <v>#N/A</v>
      </c>
      <c r="H333" t="e">
        <f t="shared" si="212"/>
        <v>#N/A</v>
      </c>
      <c r="I333" t="e">
        <f t="shared" si="213"/>
        <v>#N/A</v>
      </c>
      <c r="J333" t="e">
        <f t="shared" si="214"/>
        <v>#N/A</v>
      </c>
      <c r="K333" t="e">
        <f t="shared" si="215"/>
        <v>#N/A</v>
      </c>
      <c r="L333" t="e">
        <f t="shared" si="216"/>
        <v>#N/A</v>
      </c>
      <c r="M333" t="e">
        <f t="shared" si="217"/>
        <v>#N/A</v>
      </c>
      <c r="N333" t="e">
        <f t="shared" si="218"/>
        <v>#N/A</v>
      </c>
      <c r="O333" t="e">
        <f t="shared" si="219"/>
        <v>#N/A</v>
      </c>
      <c r="P333" t="e">
        <f t="shared" si="220"/>
        <v>#N/A</v>
      </c>
      <c r="Q333" t="e">
        <f t="shared" si="221"/>
        <v>#N/A</v>
      </c>
      <c r="R333" t="e">
        <f t="shared" si="222"/>
        <v>#N/A</v>
      </c>
      <c r="S333" t="e">
        <f t="shared" si="223"/>
        <v>#N/A</v>
      </c>
      <c r="T333" t="e">
        <f t="shared" si="224"/>
        <v>#N/A</v>
      </c>
      <c r="U333" t="e">
        <f t="shared" si="225"/>
        <v>#N/A</v>
      </c>
      <c r="V333" t="e">
        <f t="shared" si="226"/>
        <v>#N/A</v>
      </c>
      <c r="W333" t="e">
        <f t="shared" si="227"/>
        <v>#N/A</v>
      </c>
      <c r="X333" t="e">
        <f t="shared" si="228"/>
        <v>#N/A</v>
      </c>
      <c r="Y333" t="e">
        <f t="shared" si="229"/>
        <v>#N/A</v>
      </c>
      <c r="Z333" t="e">
        <f t="shared" si="230"/>
        <v>#N/A</v>
      </c>
      <c r="AA333" t="e">
        <f t="shared" si="231"/>
        <v>#N/A</v>
      </c>
      <c r="AB333" t="e">
        <f t="shared" si="232"/>
        <v>#N/A</v>
      </c>
      <c r="AC333" t="e">
        <f t="shared" si="233"/>
        <v>#N/A</v>
      </c>
      <c r="AD333" t="e">
        <f t="shared" si="234"/>
        <v>#N/A</v>
      </c>
      <c r="AE333" t="e">
        <f t="shared" si="235"/>
        <v>#N/A</v>
      </c>
      <c r="AF333" t="e">
        <f t="shared" si="236"/>
        <v>#N/A</v>
      </c>
      <c r="AG333" t="e">
        <f t="shared" si="237"/>
        <v>#N/A</v>
      </c>
      <c r="AH333" t="e">
        <f t="shared" si="238"/>
        <v>#N/A</v>
      </c>
      <c r="AI333" t="e">
        <f t="shared" si="239"/>
        <v>#N/A</v>
      </c>
      <c r="AJ333" t="e">
        <f t="shared" si="240"/>
        <v>#N/A</v>
      </c>
      <c r="AK333" t="e">
        <f t="shared" si="241"/>
        <v>#N/A</v>
      </c>
      <c r="AL333" t="e">
        <f t="shared" si="242"/>
        <v>#N/A</v>
      </c>
      <c r="AM333" t="e">
        <f t="shared" si="243"/>
        <v>#N/A</v>
      </c>
      <c r="AN333" t="e">
        <f t="shared" si="244"/>
        <v>#N/A</v>
      </c>
      <c r="AO333" t="e">
        <f t="shared" si="245"/>
        <v>#N/A</v>
      </c>
      <c r="AP333" t="e">
        <f t="shared" si="246"/>
        <v>#N/A</v>
      </c>
      <c r="AQ333" t="e">
        <f t="shared" si="247"/>
        <v>#N/A</v>
      </c>
      <c r="AR333" t="e">
        <f t="shared" si="248"/>
        <v>#N/A</v>
      </c>
      <c r="AS333" t="e">
        <f t="shared" si="249"/>
        <v>#N/A</v>
      </c>
      <c r="AT333" t="e">
        <f t="shared" si="250"/>
        <v>#N/A</v>
      </c>
      <c r="AU333" t="e">
        <f t="shared" si="251"/>
        <v>#N/A</v>
      </c>
    </row>
    <row r="334" spans="1:47" x14ac:dyDescent="0.3">
      <c r="A334" s="37">
        <f>日行情按到期月份分类!A334</f>
        <v>0</v>
      </c>
      <c r="B334" s="37">
        <f>日行情按到期月份分类!B334</f>
        <v>0</v>
      </c>
      <c r="C334" s="37">
        <f>日行情按到期月份分类!C334</f>
        <v>0</v>
      </c>
      <c r="D334" s="37">
        <f>日行情按到期月份分类!H334</f>
        <v>0</v>
      </c>
      <c r="E334" s="37">
        <f>IFERROR(VLOOKUP(B334,yesterday!$A$12:$G$2950,7,FALSE),0)</f>
        <v>0</v>
      </c>
      <c r="F334" t="e">
        <f t="shared" si="210"/>
        <v>#N/A</v>
      </c>
      <c r="G334" t="e">
        <f t="shared" si="211"/>
        <v>#N/A</v>
      </c>
      <c r="H334" t="e">
        <f t="shared" si="212"/>
        <v>#N/A</v>
      </c>
      <c r="I334" t="e">
        <f t="shared" si="213"/>
        <v>#N/A</v>
      </c>
      <c r="J334" t="e">
        <f t="shared" si="214"/>
        <v>#N/A</v>
      </c>
      <c r="K334" t="e">
        <f t="shared" si="215"/>
        <v>#N/A</v>
      </c>
      <c r="L334" t="e">
        <f t="shared" si="216"/>
        <v>#N/A</v>
      </c>
      <c r="M334" t="e">
        <f t="shared" si="217"/>
        <v>#N/A</v>
      </c>
      <c r="N334" t="e">
        <f t="shared" si="218"/>
        <v>#N/A</v>
      </c>
      <c r="O334" t="e">
        <f t="shared" si="219"/>
        <v>#N/A</v>
      </c>
      <c r="P334" t="e">
        <f t="shared" si="220"/>
        <v>#N/A</v>
      </c>
      <c r="Q334" t="e">
        <f t="shared" si="221"/>
        <v>#N/A</v>
      </c>
      <c r="R334" t="e">
        <f t="shared" si="222"/>
        <v>#N/A</v>
      </c>
      <c r="S334" t="e">
        <f t="shared" si="223"/>
        <v>#N/A</v>
      </c>
      <c r="T334" t="e">
        <f t="shared" si="224"/>
        <v>#N/A</v>
      </c>
      <c r="U334" t="e">
        <f t="shared" si="225"/>
        <v>#N/A</v>
      </c>
      <c r="V334" t="e">
        <f t="shared" si="226"/>
        <v>#N/A</v>
      </c>
      <c r="W334" t="e">
        <f t="shared" si="227"/>
        <v>#N/A</v>
      </c>
      <c r="X334" t="e">
        <f t="shared" si="228"/>
        <v>#N/A</v>
      </c>
      <c r="Y334" t="e">
        <f t="shared" si="229"/>
        <v>#N/A</v>
      </c>
      <c r="Z334" t="e">
        <f t="shared" si="230"/>
        <v>#N/A</v>
      </c>
      <c r="AA334" t="e">
        <f t="shared" si="231"/>
        <v>#N/A</v>
      </c>
      <c r="AB334" t="e">
        <f t="shared" si="232"/>
        <v>#N/A</v>
      </c>
      <c r="AC334" t="e">
        <f t="shared" si="233"/>
        <v>#N/A</v>
      </c>
      <c r="AD334" t="e">
        <f t="shared" si="234"/>
        <v>#N/A</v>
      </c>
      <c r="AE334" t="e">
        <f t="shared" si="235"/>
        <v>#N/A</v>
      </c>
      <c r="AF334" t="e">
        <f t="shared" si="236"/>
        <v>#N/A</v>
      </c>
      <c r="AG334" t="e">
        <f t="shared" si="237"/>
        <v>#N/A</v>
      </c>
      <c r="AH334" t="e">
        <f t="shared" si="238"/>
        <v>#N/A</v>
      </c>
      <c r="AI334" t="e">
        <f t="shared" si="239"/>
        <v>#N/A</v>
      </c>
      <c r="AJ334" t="e">
        <f t="shared" si="240"/>
        <v>#N/A</v>
      </c>
      <c r="AK334" t="e">
        <f t="shared" si="241"/>
        <v>#N/A</v>
      </c>
      <c r="AL334" t="e">
        <f t="shared" si="242"/>
        <v>#N/A</v>
      </c>
      <c r="AM334" t="e">
        <f t="shared" si="243"/>
        <v>#N/A</v>
      </c>
      <c r="AN334" t="e">
        <f t="shared" si="244"/>
        <v>#N/A</v>
      </c>
      <c r="AO334" t="e">
        <f t="shared" si="245"/>
        <v>#N/A</v>
      </c>
      <c r="AP334" t="e">
        <f t="shared" si="246"/>
        <v>#N/A</v>
      </c>
      <c r="AQ334" t="e">
        <f t="shared" si="247"/>
        <v>#N/A</v>
      </c>
      <c r="AR334" t="e">
        <f t="shared" si="248"/>
        <v>#N/A</v>
      </c>
      <c r="AS334" t="e">
        <f t="shared" si="249"/>
        <v>#N/A</v>
      </c>
      <c r="AT334" t="e">
        <f t="shared" si="250"/>
        <v>#N/A</v>
      </c>
      <c r="AU334" t="e">
        <f t="shared" si="251"/>
        <v>#N/A</v>
      </c>
    </row>
    <row r="335" spans="1:47" x14ac:dyDescent="0.3">
      <c r="A335" s="37">
        <f>日行情按到期月份分类!A335</f>
        <v>0</v>
      </c>
      <c r="B335" s="37">
        <f>日行情按到期月份分类!B335</f>
        <v>0</v>
      </c>
      <c r="C335" s="37">
        <f>日行情按到期月份分类!C335</f>
        <v>0</v>
      </c>
      <c r="D335" s="37">
        <f>日行情按到期月份分类!H335</f>
        <v>0</v>
      </c>
      <c r="E335" s="37">
        <f>IFERROR(VLOOKUP(B335,yesterday!$A$12:$G$2950,7,FALSE),0)</f>
        <v>0</v>
      </c>
      <c r="F335" t="e">
        <f t="shared" si="210"/>
        <v>#N/A</v>
      </c>
      <c r="G335" t="e">
        <f t="shared" si="211"/>
        <v>#N/A</v>
      </c>
      <c r="H335" t="e">
        <f t="shared" si="212"/>
        <v>#N/A</v>
      </c>
      <c r="I335" t="e">
        <f t="shared" si="213"/>
        <v>#N/A</v>
      </c>
      <c r="J335" t="e">
        <f t="shared" si="214"/>
        <v>#N/A</v>
      </c>
      <c r="K335" t="e">
        <f t="shared" si="215"/>
        <v>#N/A</v>
      </c>
      <c r="L335" t="e">
        <f t="shared" si="216"/>
        <v>#N/A</v>
      </c>
      <c r="M335" t="e">
        <f t="shared" si="217"/>
        <v>#N/A</v>
      </c>
      <c r="N335" t="e">
        <f t="shared" si="218"/>
        <v>#N/A</v>
      </c>
      <c r="O335" t="e">
        <f t="shared" si="219"/>
        <v>#N/A</v>
      </c>
      <c r="P335" t="e">
        <f t="shared" si="220"/>
        <v>#N/A</v>
      </c>
      <c r="Q335" t="e">
        <f t="shared" si="221"/>
        <v>#N/A</v>
      </c>
      <c r="R335" t="e">
        <f t="shared" si="222"/>
        <v>#N/A</v>
      </c>
      <c r="S335" t="e">
        <f t="shared" si="223"/>
        <v>#N/A</v>
      </c>
      <c r="T335" t="e">
        <f t="shared" si="224"/>
        <v>#N/A</v>
      </c>
      <c r="U335" t="e">
        <f t="shared" si="225"/>
        <v>#N/A</v>
      </c>
      <c r="V335" t="e">
        <f t="shared" si="226"/>
        <v>#N/A</v>
      </c>
      <c r="W335" t="e">
        <f t="shared" si="227"/>
        <v>#N/A</v>
      </c>
      <c r="X335" t="e">
        <f t="shared" si="228"/>
        <v>#N/A</v>
      </c>
      <c r="Y335" t="e">
        <f t="shared" si="229"/>
        <v>#N/A</v>
      </c>
      <c r="Z335" t="e">
        <f t="shared" si="230"/>
        <v>#N/A</v>
      </c>
      <c r="AA335" t="e">
        <f t="shared" si="231"/>
        <v>#N/A</v>
      </c>
      <c r="AB335" t="e">
        <f t="shared" si="232"/>
        <v>#N/A</v>
      </c>
      <c r="AC335" t="e">
        <f t="shared" si="233"/>
        <v>#N/A</v>
      </c>
      <c r="AD335" t="e">
        <f t="shared" si="234"/>
        <v>#N/A</v>
      </c>
      <c r="AE335" t="e">
        <f t="shared" si="235"/>
        <v>#N/A</v>
      </c>
      <c r="AF335" t="e">
        <f t="shared" si="236"/>
        <v>#N/A</v>
      </c>
      <c r="AG335" t="e">
        <f t="shared" si="237"/>
        <v>#N/A</v>
      </c>
      <c r="AH335" t="e">
        <f t="shared" si="238"/>
        <v>#N/A</v>
      </c>
      <c r="AI335" t="e">
        <f t="shared" si="239"/>
        <v>#N/A</v>
      </c>
      <c r="AJ335" t="e">
        <f t="shared" si="240"/>
        <v>#N/A</v>
      </c>
      <c r="AK335" t="e">
        <f t="shared" si="241"/>
        <v>#N/A</v>
      </c>
      <c r="AL335" t="e">
        <f t="shared" si="242"/>
        <v>#N/A</v>
      </c>
      <c r="AM335" t="e">
        <f t="shared" si="243"/>
        <v>#N/A</v>
      </c>
      <c r="AN335" t="e">
        <f t="shared" si="244"/>
        <v>#N/A</v>
      </c>
      <c r="AO335" t="e">
        <f t="shared" si="245"/>
        <v>#N/A</v>
      </c>
      <c r="AP335" t="e">
        <f t="shared" si="246"/>
        <v>#N/A</v>
      </c>
      <c r="AQ335" t="e">
        <f t="shared" si="247"/>
        <v>#N/A</v>
      </c>
      <c r="AR335" t="e">
        <f t="shared" si="248"/>
        <v>#N/A</v>
      </c>
      <c r="AS335" t="e">
        <f t="shared" si="249"/>
        <v>#N/A</v>
      </c>
      <c r="AT335" t="e">
        <f t="shared" si="250"/>
        <v>#N/A</v>
      </c>
      <c r="AU335" t="e">
        <f t="shared" si="251"/>
        <v>#N/A</v>
      </c>
    </row>
    <row r="336" spans="1:47" x14ac:dyDescent="0.3">
      <c r="A336" s="37">
        <f>日行情按到期月份分类!A336</f>
        <v>0</v>
      </c>
      <c r="B336" s="37">
        <f>日行情按到期月份分类!B336</f>
        <v>0</v>
      </c>
      <c r="C336" s="37">
        <f>日行情按到期月份分类!C336</f>
        <v>0</v>
      </c>
      <c r="D336" s="37">
        <f>日行情按到期月份分类!H336</f>
        <v>0</v>
      </c>
      <c r="E336" s="37">
        <f>IFERROR(VLOOKUP(B336,yesterday!$A$12:$G$2950,7,FALSE),0)</f>
        <v>0</v>
      </c>
      <c r="F336" t="e">
        <f t="shared" si="210"/>
        <v>#N/A</v>
      </c>
      <c r="G336" t="e">
        <f t="shared" si="211"/>
        <v>#N/A</v>
      </c>
      <c r="H336" t="e">
        <f t="shared" si="212"/>
        <v>#N/A</v>
      </c>
      <c r="I336" t="e">
        <f t="shared" si="213"/>
        <v>#N/A</v>
      </c>
      <c r="J336" t="e">
        <f t="shared" si="214"/>
        <v>#N/A</v>
      </c>
      <c r="K336" t="e">
        <f t="shared" si="215"/>
        <v>#N/A</v>
      </c>
      <c r="L336" t="e">
        <f t="shared" si="216"/>
        <v>#N/A</v>
      </c>
      <c r="M336" t="e">
        <f t="shared" si="217"/>
        <v>#N/A</v>
      </c>
      <c r="N336" t="e">
        <f t="shared" si="218"/>
        <v>#N/A</v>
      </c>
      <c r="O336" t="e">
        <f t="shared" si="219"/>
        <v>#N/A</v>
      </c>
      <c r="P336" t="e">
        <f t="shared" si="220"/>
        <v>#N/A</v>
      </c>
      <c r="Q336" t="e">
        <f t="shared" si="221"/>
        <v>#N/A</v>
      </c>
      <c r="R336" t="e">
        <f t="shared" si="222"/>
        <v>#N/A</v>
      </c>
      <c r="S336" t="e">
        <f t="shared" si="223"/>
        <v>#N/A</v>
      </c>
      <c r="T336" t="e">
        <f t="shared" si="224"/>
        <v>#N/A</v>
      </c>
      <c r="U336" t="e">
        <f t="shared" si="225"/>
        <v>#N/A</v>
      </c>
      <c r="V336" t="e">
        <f t="shared" si="226"/>
        <v>#N/A</v>
      </c>
      <c r="W336" t="e">
        <f t="shared" si="227"/>
        <v>#N/A</v>
      </c>
      <c r="X336" t="e">
        <f t="shared" si="228"/>
        <v>#N/A</v>
      </c>
      <c r="Y336" t="e">
        <f t="shared" si="229"/>
        <v>#N/A</v>
      </c>
      <c r="Z336" t="e">
        <f t="shared" si="230"/>
        <v>#N/A</v>
      </c>
      <c r="AA336" t="e">
        <f t="shared" si="231"/>
        <v>#N/A</v>
      </c>
      <c r="AB336" t="e">
        <f t="shared" si="232"/>
        <v>#N/A</v>
      </c>
      <c r="AC336" t="e">
        <f t="shared" si="233"/>
        <v>#N/A</v>
      </c>
      <c r="AD336" t="e">
        <f t="shared" si="234"/>
        <v>#N/A</v>
      </c>
      <c r="AE336" t="e">
        <f t="shared" si="235"/>
        <v>#N/A</v>
      </c>
      <c r="AF336" t="e">
        <f t="shared" si="236"/>
        <v>#N/A</v>
      </c>
      <c r="AG336" t="e">
        <f t="shared" si="237"/>
        <v>#N/A</v>
      </c>
      <c r="AH336" t="e">
        <f t="shared" si="238"/>
        <v>#N/A</v>
      </c>
      <c r="AI336" t="e">
        <f t="shared" si="239"/>
        <v>#N/A</v>
      </c>
      <c r="AJ336" t="e">
        <f t="shared" si="240"/>
        <v>#N/A</v>
      </c>
      <c r="AK336" t="e">
        <f t="shared" si="241"/>
        <v>#N/A</v>
      </c>
      <c r="AL336" t="e">
        <f t="shared" si="242"/>
        <v>#N/A</v>
      </c>
      <c r="AM336" t="e">
        <f t="shared" si="243"/>
        <v>#N/A</v>
      </c>
      <c r="AN336" t="e">
        <f t="shared" si="244"/>
        <v>#N/A</v>
      </c>
      <c r="AO336" t="e">
        <f t="shared" si="245"/>
        <v>#N/A</v>
      </c>
      <c r="AP336" t="e">
        <f t="shared" si="246"/>
        <v>#N/A</v>
      </c>
      <c r="AQ336" t="e">
        <f t="shared" si="247"/>
        <v>#N/A</v>
      </c>
      <c r="AR336" t="e">
        <f t="shared" si="248"/>
        <v>#N/A</v>
      </c>
      <c r="AS336" t="e">
        <f t="shared" si="249"/>
        <v>#N/A</v>
      </c>
      <c r="AT336" t="e">
        <f t="shared" si="250"/>
        <v>#N/A</v>
      </c>
      <c r="AU336" t="e">
        <f t="shared" si="251"/>
        <v>#N/A</v>
      </c>
    </row>
    <row r="337" spans="1:47" x14ac:dyDescent="0.3">
      <c r="A337" s="37">
        <f>日行情按到期月份分类!A337</f>
        <v>0</v>
      </c>
      <c r="B337" s="37">
        <f>日行情按到期月份分类!B337</f>
        <v>0</v>
      </c>
      <c r="C337" s="37">
        <f>日行情按到期月份分类!C337</f>
        <v>0</v>
      </c>
      <c r="D337" s="37">
        <f>日行情按到期月份分类!H337</f>
        <v>0</v>
      </c>
      <c r="E337" s="37">
        <f>IFERROR(VLOOKUP(B337,yesterday!$A$12:$G$2950,7,FALSE),0)</f>
        <v>0</v>
      </c>
      <c r="F337" t="e">
        <f t="shared" si="210"/>
        <v>#N/A</v>
      </c>
      <c r="G337" t="e">
        <f t="shared" si="211"/>
        <v>#N/A</v>
      </c>
      <c r="H337" t="e">
        <f t="shared" si="212"/>
        <v>#N/A</v>
      </c>
      <c r="I337" t="e">
        <f t="shared" si="213"/>
        <v>#N/A</v>
      </c>
      <c r="J337" t="e">
        <f t="shared" si="214"/>
        <v>#N/A</v>
      </c>
      <c r="K337" t="e">
        <f t="shared" si="215"/>
        <v>#N/A</v>
      </c>
      <c r="L337" t="e">
        <f t="shared" si="216"/>
        <v>#N/A</v>
      </c>
      <c r="M337" t="e">
        <f t="shared" si="217"/>
        <v>#N/A</v>
      </c>
      <c r="N337" t="e">
        <f t="shared" si="218"/>
        <v>#N/A</v>
      </c>
      <c r="O337" t="e">
        <f t="shared" si="219"/>
        <v>#N/A</v>
      </c>
      <c r="P337" t="e">
        <f t="shared" si="220"/>
        <v>#N/A</v>
      </c>
      <c r="Q337" t="e">
        <f t="shared" si="221"/>
        <v>#N/A</v>
      </c>
      <c r="R337" t="e">
        <f t="shared" si="222"/>
        <v>#N/A</v>
      </c>
      <c r="S337" t="e">
        <f t="shared" si="223"/>
        <v>#N/A</v>
      </c>
      <c r="T337" t="e">
        <f t="shared" si="224"/>
        <v>#N/A</v>
      </c>
      <c r="U337" t="e">
        <f t="shared" si="225"/>
        <v>#N/A</v>
      </c>
      <c r="V337" t="e">
        <f t="shared" si="226"/>
        <v>#N/A</v>
      </c>
      <c r="W337" t="e">
        <f t="shared" si="227"/>
        <v>#N/A</v>
      </c>
      <c r="X337" t="e">
        <f t="shared" si="228"/>
        <v>#N/A</v>
      </c>
      <c r="Y337" t="e">
        <f t="shared" si="229"/>
        <v>#N/A</v>
      </c>
      <c r="Z337" t="e">
        <f t="shared" si="230"/>
        <v>#N/A</v>
      </c>
      <c r="AA337" t="e">
        <f t="shared" si="231"/>
        <v>#N/A</v>
      </c>
      <c r="AB337" t="e">
        <f t="shared" si="232"/>
        <v>#N/A</v>
      </c>
      <c r="AC337" t="e">
        <f t="shared" si="233"/>
        <v>#N/A</v>
      </c>
      <c r="AD337" t="e">
        <f t="shared" si="234"/>
        <v>#N/A</v>
      </c>
      <c r="AE337" t="e">
        <f t="shared" si="235"/>
        <v>#N/A</v>
      </c>
      <c r="AF337" t="e">
        <f t="shared" si="236"/>
        <v>#N/A</v>
      </c>
      <c r="AG337" t="e">
        <f t="shared" si="237"/>
        <v>#N/A</v>
      </c>
      <c r="AH337" t="e">
        <f t="shared" si="238"/>
        <v>#N/A</v>
      </c>
      <c r="AI337" t="e">
        <f t="shared" si="239"/>
        <v>#N/A</v>
      </c>
      <c r="AJ337" t="e">
        <f t="shared" si="240"/>
        <v>#N/A</v>
      </c>
      <c r="AK337" t="e">
        <f t="shared" si="241"/>
        <v>#N/A</v>
      </c>
      <c r="AL337" t="e">
        <f t="shared" si="242"/>
        <v>#N/A</v>
      </c>
      <c r="AM337" t="e">
        <f t="shared" si="243"/>
        <v>#N/A</v>
      </c>
      <c r="AN337" t="e">
        <f t="shared" si="244"/>
        <v>#N/A</v>
      </c>
      <c r="AO337" t="e">
        <f t="shared" si="245"/>
        <v>#N/A</v>
      </c>
      <c r="AP337" t="e">
        <f t="shared" si="246"/>
        <v>#N/A</v>
      </c>
      <c r="AQ337" t="e">
        <f t="shared" si="247"/>
        <v>#N/A</v>
      </c>
      <c r="AR337" t="e">
        <f t="shared" si="248"/>
        <v>#N/A</v>
      </c>
      <c r="AS337" t="e">
        <f t="shared" si="249"/>
        <v>#N/A</v>
      </c>
      <c r="AT337" t="e">
        <f t="shared" si="250"/>
        <v>#N/A</v>
      </c>
      <c r="AU337" t="e">
        <f t="shared" si="251"/>
        <v>#N/A</v>
      </c>
    </row>
    <row r="338" spans="1:47" x14ac:dyDescent="0.3">
      <c r="A338" s="37">
        <f>日行情按到期月份分类!A338</f>
        <v>0</v>
      </c>
      <c r="B338" s="37">
        <f>日行情按到期月份分类!B338</f>
        <v>0</v>
      </c>
      <c r="C338" s="37">
        <f>日行情按到期月份分类!C338</f>
        <v>0</v>
      </c>
      <c r="D338" s="37">
        <f>日行情按到期月份分类!H338</f>
        <v>0</v>
      </c>
      <c r="E338" s="37">
        <f>IFERROR(VLOOKUP(B338,yesterday!$A$12:$G$2950,7,FALSE),0)</f>
        <v>0</v>
      </c>
      <c r="F338" t="e">
        <f t="shared" si="210"/>
        <v>#N/A</v>
      </c>
      <c r="G338" t="e">
        <f t="shared" si="211"/>
        <v>#N/A</v>
      </c>
      <c r="H338" t="e">
        <f t="shared" si="212"/>
        <v>#N/A</v>
      </c>
      <c r="I338" t="e">
        <f t="shared" si="213"/>
        <v>#N/A</v>
      </c>
      <c r="J338" t="e">
        <f t="shared" si="214"/>
        <v>#N/A</v>
      </c>
      <c r="K338" t="e">
        <f t="shared" si="215"/>
        <v>#N/A</v>
      </c>
      <c r="L338" t="e">
        <f t="shared" si="216"/>
        <v>#N/A</v>
      </c>
      <c r="M338" t="e">
        <f t="shared" si="217"/>
        <v>#N/A</v>
      </c>
      <c r="N338" t="e">
        <f t="shared" si="218"/>
        <v>#N/A</v>
      </c>
      <c r="O338" t="e">
        <f t="shared" si="219"/>
        <v>#N/A</v>
      </c>
      <c r="P338" t="e">
        <f t="shared" si="220"/>
        <v>#N/A</v>
      </c>
      <c r="Q338" t="e">
        <f t="shared" si="221"/>
        <v>#N/A</v>
      </c>
      <c r="R338" t="e">
        <f t="shared" si="222"/>
        <v>#N/A</v>
      </c>
      <c r="S338" t="e">
        <f t="shared" si="223"/>
        <v>#N/A</v>
      </c>
      <c r="T338" t="e">
        <f t="shared" si="224"/>
        <v>#N/A</v>
      </c>
      <c r="U338" t="e">
        <f t="shared" si="225"/>
        <v>#N/A</v>
      </c>
      <c r="V338" t="e">
        <f t="shared" si="226"/>
        <v>#N/A</v>
      </c>
      <c r="W338" t="e">
        <f t="shared" si="227"/>
        <v>#N/A</v>
      </c>
      <c r="X338" t="e">
        <f t="shared" si="228"/>
        <v>#N/A</v>
      </c>
      <c r="Y338" t="e">
        <f t="shared" si="229"/>
        <v>#N/A</v>
      </c>
      <c r="Z338" t="e">
        <f t="shared" si="230"/>
        <v>#N/A</v>
      </c>
      <c r="AA338" t="e">
        <f t="shared" si="231"/>
        <v>#N/A</v>
      </c>
      <c r="AB338" t="e">
        <f t="shared" si="232"/>
        <v>#N/A</v>
      </c>
      <c r="AC338" t="e">
        <f t="shared" si="233"/>
        <v>#N/A</v>
      </c>
      <c r="AD338" t="e">
        <f t="shared" si="234"/>
        <v>#N/A</v>
      </c>
      <c r="AE338" t="e">
        <f t="shared" si="235"/>
        <v>#N/A</v>
      </c>
      <c r="AF338" t="e">
        <f t="shared" si="236"/>
        <v>#N/A</v>
      </c>
      <c r="AG338" t="e">
        <f t="shared" si="237"/>
        <v>#N/A</v>
      </c>
      <c r="AH338" t="e">
        <f t="shared" si="238"/>
        <v>#N/A</v>
      </c>
      <c r="AI338" t="e">
        <f t="shared" si="239"/>
        <v>#N/A</v>
      </c>
      <c r="AJ338" t="e">
        <f t="shared" si="240"/>
        <v>#N/A</v>
      </c>
      <c r="AK338" t="e">
        <f t="shared" si="241"/>
        <v>#N/A</v>
      </c>
      <c r="AL338" t="e">
        <f t="shared" si="242"/>
        <v>#N/A</v>
      </c>
      <c r="AM338" t="e">
        <f t="shared" si="243"/>
        <v>#N/A</v>
      </c>
      <c r="AN338" t="e">
        <f t="shared" si="244"/>
        <v>#N/A</v>
      </c>
      <c r="AO338" t="e">
        <f t="shared" si="245"/>
        <v>#N/A</v>
      </c>
      <c r="AP338" t="e">
        <f t="shared" si="246"/>
        <v>#N/A</v>
      </c>
      <c r="AQ338" t="e">
        <f t="shared" si="247"/>
        <v>#N/A</v>
      </c>
      <c r="AR338" t="e">
        <f t="shared" si="248"/>
        <v>#N/A</v>
      </c>
      <c r="AS338" t="e">
        <f t="shared" si="249"/>
        <v>#N/A</v>
      </c>
      <c r="AT338" t="e">
        <f t="shared" si="250"/>
        <v>#N/A</v>
      </c>
      <c r="AU338" t="e">
        <f t="shared" si="251"/>
        <v>#N/A</v>
      </c>
    </row>
    <row r="339" spans="1:47" x14ac:dyDescent="0.3">
      <c r="A339" s="37">
        <f>日行情按到期月份分类!A339</f>
        <v>0</v>
      </c>
      <c r="B339" s="37">
        <f>日行情按到期月份分类!B339</f>
        <v>0</v>
      </c>
      <c r="C339" s="37">
        <f>日行情按到期月份分类!C339</f>
        <v>0</v>
      </c>
      <c r="D339" s="37">
        <f>日行情按到期月份分类!H339</f>
        <v>0</v>
      </c>
      <c r="E339" s="37">
        <f>IFERROR(VLOOKUP(B339,yesterday!$A$12:$G$2950,7,FALSE),0)</f>
        <v>0</v>
      </c>
      <c r="F339" t="e">
        <f t="shared" si="210"/>
        <v>#N/A</v>
      </c>
      <c r="G339" t="e">
        <f t="shared" si="211"/>
        <v>#N/A</v>
      </c>
      <c r="H339" t="e">
        <f t="shared" si="212"/>
        <v>#N/A</v>
      </c>
      <c r="I339" t="e">
        <f t="shared" si="213"/>
        <v>#N/A</v>
      </c>
      <c r="J339" t="e">
        <f t="shared" si="214"/>
        <v>#N/A</v>
      </c>
      <c r="K339" t="e">
        <f t="shared" si="215"/>
        <v>#N/A</v>
      </c>
      <c r="L339" t="e">
        <f t="shared" si="216"/>
        <v>#N/A</v>
      </c>
      <c r="M339" t="e">
        <f t="shared" si="217"/>
        <v>#N/A</v>
      </c>
      <c r="N339" t="e">
        <f t="shared" si="218"/>
        <v>#N/A</v>
      </c>
      <c r="O339" t="e">
        <f t="shared" si="219"/>
        <v>#N/A</v>
      </c>
      <c r="P339" t="e">
        <f t="shared" si="220"/>
        <v>#N/A</v>
      </c>
      <c r="Q339" t="e">
        <f t="shared" si="221"/>
        <v>#N/A</v>
      </c>
      <c r="R339" t="e">
        <f t="shared" si="222"/>
        <v>#N/A</v>
      </c>
      <c r="S339" t="e">
        <f t="shared" si="223"/>
        <v>#N/A</v>
      </c>
      <c r="T339" t="e">
        <f t="shared" si="224"/>
        <v>#N/A</v>
      </c>
      <c r="U339" t="e">
        <f t="shared" si="225"/>
        <v>#N/A</v>
      </c>
      <c r="V339" t="e">
        <f t="shared" si="226"/>
        <v>#N/A</v>
      </c>
      <c r="W339" t="e">
        <f t="shared" si="227"/>
        <v>#N/A</v>
      </c>
      <c r="X339" t="e">
        <f t="shared" si="228"/>
        <v>#N/A</v>
      </c>
      <c r="Y339" t="e">
        <f t="shared" si="229"/>
        <v>#N/A</v>
      </c>
      <c r="Z339" t="e">
        <f t="shared" si="230"/>
        <v>#N/A</v>
      </c>
      <c r="AA339" t="e">
        <f t="shared" si="231"/>
        <v>#N/A</v>
      </c>
      <c r="AB339" t="e">
        <f t="shared" si="232"/>
        <v>#N/A</v>
      </c>
      <c r="AC339" t="e">
        <f t="shared" si="233"/>
        <v>#N/A</v>
      </c>
      <c r="AD339" t="e">
        <f t="shared" si="234"/>
        <v>#N/A</v>
      </c>
      <c r="AE339" t="e">
        <f t="shared" si="235"/>
        <v>#N/A</v>
      </c>
      <c r="AF339" t="e">
        <f t="shared" si="236"/>
        <v>#N/A</v>
      </c>
      <c r="AG339" t="e">
        <f t="shared" si="237"/>
        <v>#N/A</v>
      </c>
      <c r="AH339" t="e">
        <f t="shared" si="238"/>
        <v>#N/A</v>
      </c>
      <c r="AI339" t="e">
        <f t="shared" si="239"/>
        <v>#N/A</v>
      </c>
      <c r="AJ339" t="e">
        <f t="shared" si="240"/>
        <v>#N/A</v>
      </c>
      <c r="AK339" t="e">
        <f t="shared" si="241"/>
        <v>#N/A</v>
      </c>
      <c r="AL339" t="e">
        <f t="shared" si="242"/>
        <v>#N/A</v>
      </c>
      <c r="AM339" t="e">
        <f t="shared" si="243"/>
        <v>#N/A</v>
      </c>
      <c r="AN339" t="e">
        <f t="shared" si="244"/>
        <v>#N/A</v>
      </c>
      <c r="AO339" t="e">
        <f t="shared" si="245"/>
        <v>#N/A</v>
      </c>
      <c r="AP339" t="e">
        <f t="shared" si="246"/>
        <v>#N/A</v>
      </c>
      <c r="AQ339" t="e">
        <f t="shared" si="247"/>
        <v>#N/A</v>
      </c>
      <c r="AR339" t="e">
        <f t="shared" si="248"/>
        <v>#N/A</v>
      </c>
      <c r="AS339" t="e">
        <f t="shared" si="249"/>
        <v>#N/A</v>
      </c>
      <c r="AT339" t="e">
        <f t="shared" si="250"/>
        <v>#N/A</v>
      </c>
      <c r="AU339" t="e">
        <f t="shared" si="251"/>
        <v>#N/A</v>
      </c>
    </row>
    <row r="340" spans="1:47" x14ac:dyDescent="0.3">
      <c r="A340" s="37">
        <f>日行情按到期月份分类!A340</f>
        <v>0</v>
      </c>
      <c r="B340" s="37">
        <f>日行情按到期月份分类!B340</f>
        <v>0</v>
      </c>
      <c r="C340" s="37">
        <f>日行情按到期月份分类!C340</f>
        <v>0</v>
      </c>
      <c r="D340" s="37">
        <f>日行情按到期月份分类!H340</f>
        <v>0</v>
      </c>
      <c r="E340" s="37">
        <f>IFERROR(VLOOKUP(B340,yesterday!$A$12:$G$2950,7,FALSE),0)</f>
        <v>0</v>
      </c>
      <c r="F340" t="e">
        <f t="shared" si="210"/>
        <v>#N/A</v>
      </c>
      <c r="G340" t="e">
        <f t="shared" si="211"/>
        <v>#N/A</v>
      </c>
      <c r="H340" t="e">
        <f t="shared" si="212"/>
        <v>#N/A</v>
      </c>
      <c r="I340" t="e">
        <f t="shared" si="213"/>
        <v>#N/A</v>
      </c>
      <c r="J340" t="e">
        <f t="shared" si="214"/>
        <v>#N/A</v>
      </c>
      <c r="K340" t="e">
        <f t="shared" si="215"/>
        <v>#N/A</v>
      </c>
      <c r="L340" t="e">
        <f t="shared" si="216"/>
        <v>#N/A</v>
      </c>
      <c r="M340" t="e">
        <f t="shared" si="217"/>
        <v>#N/A</v>
      </c>
      <c r="N340" t="e">
        <f t="shared" si="218"/>
        <v>#N/A</v>
      </c>
      <c r="O340" t="e">
        <f t="shared" si="219"/>
        <v>#N/A</v>
      </c>
      <c r="P340" t="e">
        <f t="shared" si="220"/>
        <v>#N/A</v>
      </c>
      <c r="Q340" t="e">
        <f t="shared" si="221"/>
        <v>#N/A</v>
      </c>
      <c r="R340" t="e">
        <f t="shared" si="222"/>
        <v>#N/A</v>
      </c>
      <c r="S340" t="e">
        <f t="shared" si="223"/>
        <v>#N/A</v>
      </c>
      <c r="T340" t="e">
        <f t="shared" si="224"/>
        <v>#N/A</v>
      </c>
      <c r="U340" t="e">
        <f t="shared" si="225"/>
        <v>#N/A</v>
      </c>
      <c r="V340" t="e">
        <f t="shared" si="226"/>
        <v>#N/A</v>
      </c>
      <c r="W340" t="e">
        <f t="shared" si="227"/>
        <v>#N/A</v>
      </c>
      <c r="X340" t="e">
        <f t="shared" si="228"/>
        <v>#N/A</v>
      </c>
      <c r="Y340" t="e">
        <f t="shared" si="229"/>
        <v>#N/A</v>
      </c>
      <c r="Z340" t="e">
        <f t="shared" si="230"/>
        <v>#N/A</v>
      </c>
      <c r="AA340" t="e">
        <f t="shared" si="231"/>
        <v>#N/A</v>
      </c>
      <c r="AB340" t="e">
        <f t="shared" si="232"/>
        <v>#N/A</v>
      </c>
      <c r="AC340" t="e">
        <f t="shared" si="233"/>
        <v>#N/A</v>
      </c>
      <c r="AD340" t="e">
        <f t="shared" si="234"/>
        <v>#N/A</v>
      </c>
      <c r="AE340" t="e">
        <f t="shared" si="235"/>
        <v>#N/A</v>
      </c>
      <c r="AF340" t="e">
        <f t="shared" si="236"/>
        <v>#N/A</v>
      </c>
      <c r="AG340" t="e">
        <f t="shared" si="237"/>
        <v>#N/A</v>
      </c>
      <c r="AH340" t="e">
        <f t="shared" si="238"/>
        <v>#N/A</v>
      </c>
      <c r="AI340" t="e">
        <f t="shared" si="239"/>
        <v>#N/A</v>
      </c>
      <c r="AJ340" t="e">
        <f t="shared" si="240"/>
        <v>#N/A</v>
      </c>
      <c r="AK340" t="e">
        <f t="shared" si="241"/>
        <v>#N/A</v>
      </c>
      <c r="AL340" t="e">
        <f t="shared" si="242"/>
        <v>#N/A</v>
      </c>
      <c r="AM340" t="e">
        <f t="shared" si="243"/>
        <v>#N/A</v>
      </c>
      <c r="AN340" t="e">
        <f t="shared" si="244"/>
        <v>#N/A</v>
      </c>
      <c r="AO340" t="e">
        <f t="shared" si="245"/>
        <v>#N/A</v>
      </c>
      <c r="AP340" t="e">
        <f t="shared" si="246"/>
        <v>#N/A</v>
      </c>
      <c r="AQ340" t="e">
        <f t="shared" si="247"/>
        <v>#N/A</v>
      </c>
      <c r="AR340" t="e">
        <f t="shared" si="248"/>
        <v>#N/A</v>
      </c>
      <c r="AS340" t="e">
        <f t="shared" si="249"/>
        <v>#N/A</v>
      </c>
      <c r="AT340" t="e">
        <f t="shared" si="250"/>
        <v>#N/A</v>
      </c>
      <c r="AU340" t="e">
        <f t="shared" si="251"/>
        <v>#N/A</v>
      </c>
    </row>
    <row r="341" spans="1:47" x14ac:dyDescent="0.3">
      <c r="A341" s="37">
        <f>日行情按到期月份分类!A341</f>
        <v>0</v>
      </c>
      <c r="B341" s="37">
        <f>日行情按到期月份分类!B341</f>
        <v>0</v>
      </c>
      <c r="C341" s="37">
        <f>日行情按到期月份分类!C341</f>
        <v>0</v>
      </c>
      <c r="D341" s="37">
        <f>日行情按到期月份分类!H341</f>
        <v>0</v>
      </c>
      <c r="E341" s="37">
        <f>IFERROR(VLOOKUP(B341,yesterday!$A$12:$G$2950,7,FALSE),0)</f>
        <v>0</v>
      </c>
      <c r="F341" t="e">
        <f t="shared" si="210"/>
        <v>#N/A</v>
      </c>
      <c r="G341" t="e">
        <f t="shared" si="211"/>
        <v>#N/A</v>
      </c>
      <c r="H341" t="e">
        <f t="shared" si="212"/>
        <v>#N/A</v>
      </c>
      <c r="I341" t="e">
        <f t="shared" si="213"/>
        <v>#N/A</v>
      </c>
      <c r="J341" t="e">
        <f t="shared" si="214"/>
        <v>#N/A</v>
      </c>
      <c r="K341" t="e">
        <f t="shared" si="215"/>
        <v>#N/A</v>
      </c>
      <c r="L341" t="e">
        <f t="shared" si="216"/>
        <v>#N/A</v>
      </c>
      <c r="M341" t="e">
        <f t="shared" si="217"/>
        <v>#N/A</v>
      </c>
      <c r="N341" t="e">
        <f t="shared" si="218"/>
        <v>#N/A</v>
      </c>
      <c r="O341" t="e">
        <f t="shared" si="219"/>
        <v>#N/A</v>
      </c>
      <c r="P341" t="e">
        <f t="shared" si="220"/>
        <v>#N/A</v>
      </c>
      <c r="Q341" t="e">
        <f t="shared" si="221"/>
        <v>#N/A</v>
      </c>
      <c r="R341" t="e">
        <f t="shared" si="222"/>
        <v>#N/A</v>
      </c>
      <c r="S341" t="e">
        <f t="shared" si="223"/>
        <v>#N/A</v>
      </c>
      <c r="T341" t="e">
        <f t="shared" si="224"/>
        <v>#N/A</v>
      </c>
      <c r="U341" t="e">
        <f t="shared" si="225"/>
        <v>#N/A</v>
      </c>
      <c r="V341" t="e">
        <f t="shared" si="226"/>
        <v>#N/A</v>
      </c>
      <c r="W341" t="e">
        <f t="shared" si="227"/>
        <v>#N/A</v>
      </c>
      <c r="X341" t="e">
        <f t="shared" si="228"/>
        <v>#N/A</v>
      </c>
      <c r="Y341" t="e">
        <f t="shared" si="229"/>
        <v>#N/A</v>
      </c>
      <c r="Z341" t="e">
        <f t="shared" si="230"/>
        <v>#N/A</v>
      </c>
      <c r="AA341" t="e">
        <f t="shared" si="231"/>
        <v>#N/A</v>
      </c>
      <c r="AB341" t="e">
        <f t="shared" si="232"/>
        <v>#N/A</v>
      </c>
      <c r="AC341" t="e">
        <f t="shared" si="233"/>
        <v>#N/A</v>
      </c>
      <c r="AD341" t="e">
        <f t="shared" si="234"/>
        <v>#N/A</v>
      </c>
      <c r="AE341" t="e">
        <f t="shared" si="235"/>
        <v>#N/A</v>
      </c>
      <c r="AF341" t="e">
        <f t="shared" si="236"/>
        <v>#N/A</v>
      </c>
      <c r="AG341" t="e">
        <f t="shared" si="237"/>
        <v>#N/A</v>
      </c>
      <c r="AH341" t="e">
        <f t="shared" si="238"/>
        <v>#N/A</v>
      </c>
      <c r="AI341" t="e">
        <f t="shared" si="239"/>
        <v>#N/A</v>
      </c>
      <c r="AJ341" t="e">
        <f t="shared" si="240"/>
        <v>#N/A</v>
      </c>
      <c r="AK341" t="e">
        <f t="shared" si="241"/>
        <v>#N/A</v>
      </c>
      <c r="AL341" t="e">
        <f t="shared" si="242"/>
        <v>#N/A</v>
      </c>
      <c r="AM341" t="e">
        <f t="shared" si="243"/>
        <v>#N/A</v>
      </c>
      <c r="AN341" t="e">
        <f t="shared" si="244"/>
        <v>#N/A</v>
      </c>
      <c r="AO341" t="e">
        <f t="shared" si="245"/>
        <v>#N/A</v>
      </c>
      <c r="AP341" t="e">
        <f t="shared" si="246"/>
        <v>#N/A</v>
      </c>
      <c r="AQ341" t="e">
        <f t="shared" si="247"/>
        <v>#N/A</v>
      </c>
      <c r="AR341" t="e">
        <f t="shared" si="248"/>
        <v>#N/A</v>
      </c>
      <c r="AS341" t="e">
        <f t="shared" si="249"/>
        <v>#N/A</v>
      </c>
      <c r="AT341" t="e">
        <f t="shared" si="250"/>
        <v>#N/A</v>
      </c>
      <c r="AU341" t="e">
        <f t="shared" si="251"/>
        <v>#N/A</v>
      </c>
    </row>
    <row r="342" spans="1:47" x14ac:dyDescent="0.3">
      <c r="A342" s="37">
        <f>日行情按到期月份分类!A342</f>
        <v>0</v>
      </c>
      <c r="B342" s="37">
        <f>日行情按到期月份分类!B342</f>
        <v>0</v>
      </c>
      <c r="C342" s="37">
        <f>日行情按到期月份分类!C342</f>
        <v>0</v>
      </c>
      <c r="D342" s="37">
        <f>日行情按到期月份分类!H342</f>
        <v>0</v>
      </c>
      <c r="E342" s="37">
        <f>IFERROR(VLOOKUP(B342,yesterday!$A$12:$G$2950,7,FALSE),0)</f>
        <v>0</v>
      </c>
      <c r="F342" t="e">
        <f t="shared" si="210"/>
        <v>#N/A</v>
      </c>
      <c r="G342" t="e">
        <f t="shared" si="211"/>
        <v>#N/A</v>
      </c>
      <c r="H342" t="e">
        <f t="shared" si="212"/>
        <v>#N/A</v>
      </c>
      <c r="I342" t="e">
        <f t="shared" si="213"/>
        <v>#N/A</v>
      </c>
      <c r="J342" t="e">
        <f t="shared" si="214"/>
        <v>#N/A</v>
      </c>
      <c r="K342" t="e">
        <f t="shared" si="215"/>
        <v>#N/A</v>
      </c>
      <c r="L342" t="e">
        <f t="shared" si="216"/>
        <v>#N/A</v>
      </c>
      <c r="M342" t="e">
        <f t="shared" si="217"/>
        <v>#N/A</v>
      </c>
      <c r="N342" t="e">
        <f t="shared" si="218"/>
        <v>#N/A</v>
      </c>
      <c r="O342" t="e">
        <f t="shared" si="219"/>
        <v>#N/A</v>
      </c>
      <c r="P342" t="e">
        <f t="shared" si="220"/>
        <v>#N/A</v>
      </c>
      <c r="Q342" t="e">
        <f t="shared" si="221"/>
        <v>#N/A</v>
      </c>
      <c r="R342" t="e">
        <f t="shared" si="222"/>
        <v>#N/A</v>
      </c>
      <c r="S342" t="e">
        <f t="shared" si="223"/>
        <v>#N/A</v>
      </c>
      <c r="T342" t="e">
        <f t="shared" si="224"/>
        <v>#N/A</v>
      </c>
      <c r="U342" t="e">
        <f t="shared" si="225"/>
        <v>#N/A</v>
      </c>
      <c r="V342" t="e">
        <f t="shared" si="226"/>
        <v>#N/A</v>
      </c>
      <c r="W342" t="e">
        <f t="shared" si="227"/>
        <v>#N/A</v>
      </c>
      <c r="X342" t="e">
        <f t="shared" si="228"/>
        <v>#N/A</v>
      </c>
      <c r="Y342" t="e">
        <f t="shared" si="229"/>
        <v>#N/A</v>
      </c>
      <c r="Z342" t="e">
        <f t="shared" si="230"/>
        <v>#N/A</v>
      </c>
      <c r="AA342" t="e">
        <f t="shared" si="231"/>
        <v>#N/A</v>
      </c>
      <c r="AB342" t="e">
        <f t="shared" si="232"/>
        <v>#N/A</v>
      </c>
      <c r="AC342" t="e">
        <f t="shared" si="233"/>
        <v>#N/A</v>
      </c>
      <c r="AD342" t="e">
        <f t="shared" si="234"/>
        <v>#N/A</v>
      </c>
      <c r="AE342" t="e">
        <f t="shared" si="235"/>
        <v>#N/A</v>
      </c>
      <c r="AF342" t="e">
        <f t="shared" si="236"/>
        <v>#N/A</v>
      </c>
      <c r="AG342" t="e">
        <f t="shared" si="237"/>
        <v>#N/A</v>
      </c>
      <c r="AH342" t="e">
        <f t="shared" si="238"/>
        <v>#N/A</v>
      </c>
      <c r="AI342" t="e">
        <f t="shared" si="239"/>
        <v>#N/A</v>
      </c>
      <c r="AJ342" t="e">
        <f t="shared" si="240"/>
        <v>#N/A</v>
      </c>
      <c r="AK342" t="e">
        <f t="shared" si="241"/>
        <v>#N/A</v>
      </c>
      <c r="AL342" t="e">
        <f t="shared" si="242"/>
        <v>#N/A</v>
      </c>
      <c r="AM342" t="e">
        <f t="shared" si="243"/>
        <v>#N/A</v>
      </c>
      <c r="AN342" t="e">
        <f t="shared" si="244"/>
        <v>#N/A</v>
      </c>
      <c r="AO342" t="e">
        <f t="shared" si="245"/>
        <v>#N/A</v>
      </c>
      <c r="AP342" t="e">
        <f t="shared" si="246"/>
        <v>#N/A</v>
      </c>
      <c r="AQ342" t="e">
        <f t="shared" si="247"/>
        <v>#N/A</v>
      </c>
      <c r="AR342" t="e">
        <f t="shared" si="248"/>
        <v>#N/A</v>
      </c>
      <c r="AS342" t="e">
        <f t="shared" si="249"/>
        <v>#N/A</v>
      </c>
      <c r="AT342" t="e">
        <f t="shared" si="250"/>
        <v>#N/A</v>
      </c>
      <c r="AU342" t="e">
        <f t="shared" si="251"/>
        <v>#N/A</v>
      </c>
    </row>
    <row r="343" spans="1:47" x14ac:dyDescent="0.3">
      <c r="A343" s="37">
        <f>日行情按到期月份分类!A343</f>
        <v>0</v>
      </c>
      <c r="B343" s="37">
        <f>日行情按到期月份分类!B343</f>
        <v>0</v>
      </c>
      <c r="C343" s="37">
        <f>日行情按到期月份分类!C343</f>
        <v>0</v>
      </c>
      <c r="D343" s="37">
        <f>日行情按到期月份分类!H343</f>
        <v>0</v>
      </c>
      <c r="E343" s="37">
        <f>IFERROR(VLOOKUP(B343,yesterday!$A$12:$G$2950,7,FALSE),0)</f>
        <v>0</v>
      </c>
      <c r="F343" t="e">
        <f t="shared" si="210"/>
        <v>#N/A</v>
      </c>
      <c r="G343" t="e">
        <f t="shared" si="211"/>
        <v>#N/A</v>
      </c>
      <c r="H343" t="e">
        <f t="shared" si="212"/>
        <v>#N/A</v>
      </c>
      <c r="I343" t="e">
        <f t="shared" si="213"/>
        <v>#N/A</v>
      </c>
      <c r="J343" t="e">
        <f t="shared" si="214"/>
        <v>#N/A</v>
      </c>
      <c r="K343" t="e">
        <f t="shared" si="215"/>
        <v>#N/A</v>
      </c>
      <c r="L343" t="e">
        <f t="shared" si="216"/>
        <v>#N/A</v>
      </c>
      <c r="M343" t="e">
        <f t="shared" si="217"/>
        <v>#N/A</v>
      </c>
      <c r="N343" t="e">
        <f t="shared" si="218"/>
        <v>#N/A</v>
      </c>
      <c r="O343" t="e">
        <f t="shared" si="219"/>
        <v>#N/A</v>
      </c>
      <c r="P343" t="e">
        <f t="shared" si="220"/>
        <v>#N/A</v>
      </c>
      <c r="Q343" t="e">
        <f t="shared" si="221"/>
        <v>#N/A</v>
      </c>
      <c r="R343" t="e">
        <f t="shared" si="222"/>
        <v>#N/A</v>
      </c>
      <c r="S343" t="e">
        <f t="shared" si="223"/>
        <v>#N/A</v>
      </c>
      <c r="T343" t="e">
        <f t="shared" si="224"/>
        <v>#N/A</v>
      </c>
      <c r="U343" t="e">
        <f t="shared" si="225"/>
        <v>#N/A</v>
      </c>
      <c r="V343" t="e">
        <f t="shared" si="226"/>
        <v>#N/A</v>
      </c>
      <c r="W343" t="e">
        <f t="shared" si="227"/>
        <v>#N/A</v>
      </c>
      <c r="X343" t="e">
        <f t="shared" si="228"/>
        <v>#N/A</v>
      </c>
      <c r="Y343" t="e">
        <f t="shared" si="229"/>
        <v>#N/A</v>
      </c>
      <c r="Z343" t="e">
        <f t="shared" si="230"/>
        <v>#N/A</v>
      </c>
      <c r="AA343" t="e">
        <f t="shared" si="231"/>
        <v>#N/A</v>
      </c>
      <c r="AB343" t="e">
        <f t="shared" si="232"/>
        <v>#N/A</v>
      </c>
      <c r="AC343" t="e">
        <f t="shared" si="233"/>
        <v>#N/A</v>
      </c>
      <c r="AD343" t="e">
        <f t="shared" si="234"/>
        <v>#N/A</v>
      </c>
      <c r="AE343" t="e">
        <f t="shared" si="235"/>
        <v>#N/A</v>
      </c>
      <c r="AF343" t="e">
        <f t="shared" si="236"/>
        <v>#N/A</v>
      </c>
      <c r="AG343" t="e">
        <f t="shared" si="237"/>
        <v>#N/A</v>
      </c>
      <c r="AH343" t="e">
        <f t="shared" si="238"/>
        <v>#N/A</v>
      </c>
      <c r="AI343" t="e">
        <f t="shared" si="239"/>
        <v>#N/A</v>
      </c>
      <c r="AJ343" t="e">
        <f t="shared" si="240"/>
        <v>#N/A</v>
      </c>
      <c r="AK343" t="e">
        <f t="shared" si="241"/>
        <v>#N/A</v>
      </c>
      <c r="AL343" t="e">
        <f t="shared" si="242"/>
        <v>#N/A</v>
      </c>
      <c r="AM343" t="e">
        <f t="shared" si="243"/>
        <v>#N/A</v>
      </c>
      <c r="AN343" t="e">
        <f t="shared" si="244"/>
        <v>#N/A</v>
      </c>
      <c r="AO343" t="e">
        <f t="shared" si="245"/>
        <v>#N/A</v>
      </c>
      <c r="AP343" t="e">
        <f t="shared" si="246"/>
        <v>#N/A</v>
      </c>
      <c r="AQ343" t="e">
        <f t="shared" si="247"/>
        <v>#N/A</v>
      </c>
      <c r="AR343" t="e">
        <f t="shared" si="248"/>
        <v>#N/A</v>
      </c>
      <c r="AS343" t="e">
        <f t="shared" si="249"/>
        <v>#N/A</v>
      </c>
      <c r="AT343" t="e">
        <f t="shared" si="250"/>
        <v>#N/A</v>
      </c>
      <c r="AU343" t="e">
        <f t="shared" si="251"/>
        <v>#N/A</v>
      </c>
    </row>
    <row r="344" spans="1:47" x14ac:dyDescent="0.3">
      <c r="A344" s="37">
        <f>日行情按到期月份分类!A344</f>
        <v>0</v>
      </c>
      <c r="B344" s="37">
        <f>日行情按到期月份分类!B344</f>
        <v>0</v>
      </c>
      <c r="C344" s="37">
        <f>日行情按到期月份分类!C344</f>
        <v>0</v>
      </c>
      <c r="D344" s="37">
        <f>日行情按到期月份分类!H344</f>
        <v>0</v>
      </c>
      <c r="E344" s="37">
        <f>IFERROR(VLOOKUP(B344,yesterday!$A$12:$G$2950,7,FALSE),0)</f>
        <v>0</v>
      </c>
      <c r="F344" t="e">
        <f t="shared" si="210"/>
        <v>#N/A</v>
      </c>
      <c r="G344" t="e">
        <f t="shared" si="211"/>
        <v>#N/A</v>
      </c>
      <c r="H344" t="e">
        <f t="shared" si="212"/>
        <v>#N/A</v>
      </c>
      <c r="I344" t="e">
        <f t="shared" si="213"/>
        <v>#N/A</v>
      </c>
      <c r="J344" t="e">
        <f t="shared" si="214"/>
        <v>#N/A</v>
      </c>
      <c r="K344" t="e">
        <f t="shared" si="215"/>
        <v>#N/A</v>
      </c>
      <c r="L344" t="e">
        <f t="shared" si="216"/>
        <v>#N/A</v>
      </c>
      <c r="M344" t="e">
        <f t="shared" si="217"/>
        <v>#N/A</v>
      </c>
      <c r="N344" t="e">
        <f t="shared" si="218"/>
        <v>#N/A</v>
      </c>
      <c r="O344" t="e">
        <f t="shared" si="219"/>
        <v>#N/A</v>
      </c>
      <c r="P344" t="e">
        <f t="shared" si="220"/>
        <v>#N/A</v>
      </c>
      <c r="Q344" t="e">
        <f t="shared" si="221"/>
        <v>#N/A</v>
      </c>
      <c r="R344" t="e">
        <f t="shared" si="222"/>
        <v>#N/A</v>
      </c>
      <c r="S344" t="e">
        <f t="shared" si="223"/>
        <v>#N/A</v>
      </c>
      <c r="T344" t="e">
        <f t="shared" si="224"/>
        <v>#N/A</v>
      </c>
      <c r="U344" t="e">
        <f t="shared" si="225"/>
        <v>#N/A</v>
      </c>
      <c r="V344" t="e">
        <f t="shared" si="226"/>
        <v>#N/A</v>
      </c>
      <c r="W344" t="e">
        <f t="shared" si="227"/>
        <v>#N/A</v>
      </c>
      <c r="X344" t="e">
        <f t="shared" si="228"/>
        <v>#N/A</v>
      </c>
      <c r="Y344" t="e">
        <f t="shared" si="229"/>
        <v>#N/A</v>
      </c>
      <c r="Z344" t="e">
        <f t="shared" si="230"/>
        <v>#N/A</v>
      </c>
      <c r="AA344" t="e">
        <f t="shared" si="231"/>
        <v>#N/A</v>
      </c>
      <c r="AB344" t="e">
        <f t="shared" si="232"/>
        <v>#N/A</v>
      </c>
      <c r="AC344" t="e">
        <f t="shared" si="233"/>
        <v>#N/A</v>
      </c>
      <c r="AD344" t="e">
        <f t="shared" si="234"/>
        <v>#N/A</v>
      </c>
      <c r="AE344" t="e">
        <f t="shared" si="235"/>
        <v>#N/A</v>
      </c>
      <c r="AF344" t="e">
        <f t="shared" si="236"/>
        <v>#N/A</v>
      </c>
      <c r="AG344" t="e">
        <f t="shared" si="237"/>
        <v>#N/A</v>
      </c>
      <c r="AH344" t="e">
        <f t="shared" si="238"/>
        <v>#N/A</v>
      </c>
      <c r="AI344" t="e">
        <f t="shared" si="239"/>
        <v>#N/A</v>
      </c>
      <c r="AJ344" t="e">
        <f t="shared" si="240"/>
        <v>#N/A</v>
      </c>
      <c r="AK344" t="e">
        <f t="shared" si="241"/>
        <v>#N/A</v>
      </c>
      <c r="AL344" t="e">
        <f t="shared" si="242"/>
        <v>#N/A</v>
      </c>
      <c r="AM344" t="e">
        <f t="shared" si="243"/>
        <v>#N/A</v>
      </c>
      <c r="AN344" t="e">
        <f t="shared" si="244"/>
        <v>#N/A</v>
      </c>
      <c r="AO344" t="e">
        <f t="shared" si="245"/>
        <v>#N/A</v>
      </c>
      <c r="AP344" t="e">
        <f t="shared" si="246"/>
        <v>#N/A</v>
      </c>
      <c r="AQ344" t="e">
        <f t="shared" si="247"/>
        <v>#N/A</v>
      </c>
      <c r="AR344" t="e">
        <f t="shared" si="248"/>
        <v>#N/A</v>
      </c>
      <c r="AS344" t="e">
        <f t="shared" si="249"/>
        <v>#N/A</v>
      </c>
      <c r="AT344" t="e">
        <f t="shared" si="250"/>
        <v>#N/A</v>
      </c>
      <c r="AU344" t="e">
        <f t="shared" si="251"/>
        <v>#N/A</v>
      </c>
    </row>
    <row r="345" spans="1:47" x14ac:dyDescent="0.3">
      <c r="A345" s="37">
        <f>日行情按到期月份分类!A345</f>
        <v>0</v>
      </c>
      <c r="B345" s="37">
        <f>日行情按到期月份分类!B345</f>
        <v>0</v>
      </c>
      <c r="C345" s="37">
        <f>日行情按到期月份分类!C345</f>
        <v>0</v>
      </c>
      <c r="D345" s="37">
        <f>日行情按到期月份分类!H345</f>
        <v>0</v>
      </c>
      <c r="E345" s="37">
        <f>IFERROR(VLOOKUP(B345,yesterday!$A$12:$G$2950,7,FALSE),0)</f>
        <v>0</v>
      </c>
      <c r="F345" t="e">
        <f t="shared" si="210"/>
        <v>#N/A</v>
      </c>
      <c r="G345" t="e">
        <f t="shared" si="211"/>
        <v>#N/A</v>
      </c>
      <c r="H345" t="e">
        <f t="shared" si="212"/>
        <v>#N/A</v>
      </c>
      <c r="I345" t="e">
        <f t="shared" si="213"/>
        <v>#N/A</v>
      </c>
      <c r="J345" t="e">
        <f t="shared" si="214"/>
        <v>#N/A</v>
      </c>
      <c r="K345" t="e">
        <f t="shared" si="215"/>
        <v>#N/A</v>
      </c>
      <c r="L345" t="e">
        <f t="shared" si="216"/>
        <v>#N/A</v>
      </c>
      <c r="M345" t="e">
        <f t="shared" si="217"/>
        <v>#N/A</v>
      </c>
      <c r="N345" t="e">
        <f t="shared" si="218"/>
        <v>#N/A</v>
      </c>
      <c r="O345" t="e">
        <f t="shared" si="219"/>
        <v>#N/A</v>
      </c>
      <c r="P345" t="e">
        <f t="shared" si="220"/>
        <v>#N/A</v>
      </c>
      <c r="Q345" t="e">
        <f t="shared" si="221"/>
        <v>#N/A</v>
      </c>
      <c r="R345" t="e">
        <f t="shared" si="222"/>
        <v>#N/A</v>
      </c>
      <c r="S345" t="e">
        <f t="shared" si="223"/>
        <v>#N/A</v>
      </c>
      <c r="T345" t="e">
        <f t="shared" si="224"/>
        <v>#N/A</v>
      </c>
      <c r="U345" t="e">
        <f t="shared" si="225"/>
        <v>#N/A</v>
      </c>
      <c r="V345" t="e">
        <f t="shared" si="226"/>
        <v>#N/A</v>
      </c>
      <c r="W345" t="e">
        <f t="shared" si="227"/>
        <v>#N/A</v>
      </c>
      <c r="X345" t="e">
        <f t="shared" si="228"/>
        <v>#N/A</v>
      </c>
      <c r="Y345" t="e">
        <f t="shared" si="229"/>
        <v>#N/A</v>
      </c>
      <c r="Z345" t="e">
        <f t="shared" si="230"/>
        <v>#N/A</v>
      </c>
      <c r="AA345" t="e">
        <f t="shared" si="231"/>
        <v>#N/A</v>
      </c>
      <c r="AB345" t="e">
        <f t="shared" si="232"/>
        <v>#N/A</v>
      </c>
      <c r="AC345" t="e">
        <f t="shared" si="233"/>
        <v>#N/A</v>
      </c>
      <c r="AD345" t="e">
        <f t="shared" si="234"/>
        <v>#N/A</v>
      </c>
      <c r="AE345" t="e">
        <f t="shared" si="235"/>
        <v>#N/A</v>
      </c>
      <c r="AF345" t="e">
        <f t="shared" si="236"/>
        <v>#N/A</v>
      </c>
      <c r="AG345" t="e">
        <f t="shared" si="237"/>
        <v>#N/A</v>
      </c>
      <c r="AH345" t="e">
        <f t="shared" si="238"/>
        <v>#N/A</v>
      </c>
      <c r="AI345" t="e">
        <f t="shared" si="239"/>
        <v>#N/A</v>
      </c>
      <c r="AJ345" t="e">
        <f t="shared" si="240"/>
        <v>#N/A</v>
      </c>
      <c r="AK345" t="e">
        <f t="shared" si="241"/>
        <v>#N/A</v>
      </c>
      <c r="AL345" t="e">
        <f t="shared" si="242"/>
        <v>#N/A</v>
      </c>
      <c r="AM345" t="e">
        <f t="shared" si="243"/>
        <v>#N/A</v>
      </c>
      <c r="AN345" t="e">
        <f t="shared" si="244"/>
        <v>#N/A</v>
      </c>
      <c r="AO345" t="e">
        <f t="shared" si="245"/>
        <v>#N/A</v>
      </c>
      <c r="AP345" t="e">
        <f t="shared" si="246"/>
        <v>#N/A</v>
      </c>
      <c r="AQ345" t="e">
        <f t="shared" si="247"/>
        <v>#N/A</v>
      </c>
      <c r="AR345" t="e">
        <f t="shared" si="248"/>
        <v>#N/A</v>
      </c>
      <c r="AS345" t="e">
        <f t="shared" si="249"/>
        <v>#N/A</v>
      </c>
      <c r="AT345" t="e">
        <f t="shared" si="250"/>
        <v>#N/A</v>
      </c>
      <c r="AU345" t="e">
        <f t="shared" si="251"/>
        <v>#N/A</v>
      </c>
    </row>
    <row r="346" spans="1:47" x14ac:dyDescent="0.3">
      <c r="A346" s="37">
        <f>日行情按到期月份分类!A346</f>
        <v>0</v>
      </c>
      <c r="B346" s="37">
        <f>日行情按到期月份分类!B346</f>
        <v>0</v>
      </c>
      <c r="C346" s="37">
        <f>日行情按到期月份分类!C346</f>
        <v>0</v>
      </c>
      <c r="D346" s="37">
        <f>日行情按到期月份分类!H346</f>
        <v>0</v>
      </c>
      <c r="E346" s="37">
        <f>IFERROR(VLOOKUP(B346,yesterday!$A$12:$G$2950,7,FALSE),0)</f>
        <v>0</v>
      </c>
      <c r="F346" t="e">
        <f t="shared" si="210"/>
        <v>#N/A</v>
      </c>
      <c r="G346" t="e">
        <f t="shared" si="211"/>
        <v>#N/A</v>
      </c>
      <c r="H346" t="e">
        <f t="shared" si="212"/>
        <v>#N/A</v>
      </c>
      <c r="I346" t="e">
        <f t="shared" si="213"/>
        <v>#N/A</v>
      </c>
      <c r="J346" t="e">
        <f t="shared" si="214"/>
        <v>#N/A</v>
      </c>
      <c r="K346" t="e">
        <f t="shared" si="215"/>
        <v>#N/A</v>
      </c>
      <c r="L346" t="e">
        <f t="shared" si="216"/>
        <v>#N/A</v>
      </c>
      <c r="M346" t="e">
        <f t="shared" si="217"/>
        <v>#N/A</v>
      </c>
      <c r="N346" t="e">
        <f t="shared" si="218"/>
        <v>#N/A</v>
      </c>
      <c r="O346" t="e">
        <f t="shared" si="219"/>
        <v>#N/A</v>
      </c>
      <c r="P346" t="e">
        <f t="shared" si="220"/>
        <v>#N/A</v>
      </c>
      <c r="Q346" t="e">
        <f t="shared" si="221"/>
        <v>#N/A</v>
      </c>
      <c r="R346" t="e">
        <f t="shared" si="222"/>
        <v>#N/A</v>
      </c>
      <c r="S346" t="e">
        <f t="shared" si="223"/>
        <v>#N/A</v>
      </c>
      <c r="T346" t="e">
        <f t="shared" si="224"/>
        <v>#N/A</v>
      </c>
      <c r="U346" t="e">
        <f t="shared" si="225"/>
        <v>#N/A</v>
      </c>
      <c r="V346" t="e">
        <f t="shared" si="226"/>
        <v>#N/A</v>
      </c>
      <c r="W346" t="e">
        <f t="shared" si="227"/>
        <v>#N/A</v>
      </c>
      <c r="X346" t="e">
        <f t="shared" si="228"/>
        <v>#N/A</v>
      </c>
      <c r="Y346" t="e">
        <f t="shared" si="229"/>
        <v>#N/A</v>
      </c>
      <c r="Z346" t="e">
        <f t="shared" si="230"/>
        <v>#N/A</v>
      </c>
      <c r="AA346" t="e">
        <f t="shared" si="231"/>
        <v>#N/A</v>
      </c>
      <c r="AB346" t="e">
        <f t="shared" si="232"/>
        <v>#N/A</v>
      </c>
      <c r="AC346" t="e">
        <f t="shared" si="233"/>
        <v>#N/A</v>
      </c>
      <c r="AD346" t="e">
        <f t="shared" si="234"/>
        <v>#N/A</v>
      </c>
      <c r="AE346" t="e">
        <f t="shared" si="235"/>
        <v>#N/A</v>
      </c>
      <c r="AF346" t="e">
        <f t="shared" si="236"/>
        <v>#N/A</v>
      </c>
      <c r="AG346" t="e">
        <f t="shared" si="237"/>
        <v>#N/A</v>
      </c>
      <c r="AH346" t="e">
        <f t="shared" si="238"/>
        <v>#N/A</v>
      </c>
      <c r="AI346" t="e">
        <f t="shared" si="239"/>
        <v>#N/A</v>
      </c>
      <c r="AJ346" t="e">
        <f t="shared" si="240"/>
        <v>#N/A</v>
      </c>
      <c r="AK346" t="e">
        <f t="shared" si="241"/>
        <v>#N/A</v>
      </c>
      <c r="AL346" t="e">
        <f t="shared" si="242"/>
        <v>#N/A</v>
      </c>
      <c r="AM346" t="e">
        <f t="shared" si="243"/>
        <v>#N/A</v>
      </c>
      <c r="AN346" t="e">
        <f t="shared" si="244"/>
        <v>#N/A</v>
      </c>
      <c r="AO346" t="e">
        <f t="shared" si="245"/>
        <v>#N/A</v>
      </c>
      <c r="AP346" t="e">
        <f t="shared" si="246"/>
        <v>#N/A</v>
      </c>
      <c r="AQ346" t="e">
        <f t="shared" si="247"/>
        <v>#N/A</v>
      </c>
      <c r="AR346" t="e">
        <f t="shared" si="248"/>
        <v>#N/A</v>
      </c>
      <c r="AS346" t="e">
        <f t="shared" si="249"/>
        <v>#N/A</v>
      </c>
      <c r="AT346" t="e">
        <f t="shared" si="250"/>
        <v>#N/A</v>
      </c>
      <c r="AU346" t="e">
        <f t="shared" si="251"/>
        <v>#N/A</v>
      </c>
    </row>
    <row r="347" spans="1:47" x14ac:dyDescent="0.3">
      <c r="A347" s="37">
        <f>日行情按到期月份分类!A347</f>
        <v>0</v>
      </c>
      <c r="B347" s="37">
        <f>日行情按到期月份分类!B347</f>
        <v>0</v>
      </c>
      <c r="C347" s="37">
        <f>日行情按到期月份分类!C347</f>
        <v>0</v>
      </c>
      <c r="D347" s="37">
        <f>日行情按到期月份分类!H347</f>
        <v>0</v>
      </c>
      <c r="E347" s="37">
        <f>IFERROR(VLOOKUP(B347,yesterday!$A$12:$G$2950,7,FALSE),0)</f>
        <v>0</v>
      </c>
      <c r="F347" t="e">
        <f t="shared" si="210"/>
        <v>#N/A</v>
      </c>
      <c r="G347" t="e">
        <f t="shared" si="211"/>
        <v>#N/A</v>
      </c>
      <c r="H347" t="e">
        <f t="shared" si="212"/>
        <v>#N/A</v>
      </c>
      <c r="I347" t="e">
        <f t="shared" si="213"/>
        <v>#N/A</v>
      </c>
      <c r="J347" t="e">
        <f t="shared" si="214"/>
        <v>#N/A</v>
      </c>
      <c r="K347" t="e">
        <f t="shared" si="215"/>
        <v>#N/A</v>
      </c>
      <c r="L347" t="e">
        <f t="shared" si="216"/>
        <v>#N/A</v>
      </c>
      <c r="M347" t="e">
        <f t="shared" si="217"/>
        <v>#N/A</v>
      </c>
      <c r="N347" t="e">
        <f t="shared" si="218"/>
        <v>#N/A</v>
      </c>
      <c r="O347" t="e">
        <f t="shared" si="219"/>
        <v>#N/A</v>
      </c>
      <c r="P347" t="e">
        <f t="shared" si="220"/>
        <v>#N/A</v>
      </c>
      <c r="Q347" t="e">
        <f t="shared" si="221"/>
        <v>#N/A</v>
      </c>
      <c r="R347" t="e">
        <f t="shared" si="222"/>
        <v>#N/A</v>
      </c>
      <c r="S347" t="e">
        <f t="shared" si="223"/>
        <v>#N/A</v>
      </c>
      <c r="T347" t="e">
        <f t="shared" si="224"/>
        <v>#N/A</v>
      </c>
      <c r="U347" t="e">
        <f t="shared" si="225"/>
        <v>#N/A</v>
      </c>
      <c r="V347" t="e">
        <f t="shared" si="226"/>
        <v>#N/A</v>
      </c>
      <c r="W347" t="e">
        <f t="shared" si="227"/>
        <v>#N/A</v>
      </c>
      <c r="X347" t="e">
        <f t="shared" si="228"/>
        <v>#N/A</v>
      </c>
      <c r="Y347" t="e">
        <f t="shared" si="229"/>
        <v>#N/A</v>
      </c>
      <c r="Z347" t="e">
        <f t="shared" si="230"/>
        <v>#N/A</v>
      </c>
      <c r="AA347" t="e">
        <f t="shared" si="231"/>
        <v>#N/A</v>
      </c>
      <c r="AB347" t="e">
        <f t="shared" si="232"/>
        <v>#N/A</v>
      </c>
      <c r="AC347" t="e">
        <f t="shared" si="233"/>
        <v>#N/A</v>
      </c>
      <c r="AD347" t="e">
        <f t="shared" si="234"/>
        <v>#N/A</v>
      </c>
      <c r="AE347" t="e">
        <f t="shared" si="235"/>
        <v>#N/A</v>
      </c>
      <c r="AF347" t="e">
        <f t="shared" si="236"/>
        <v>#N/A</v>
      </c>
      <c r="AG347" t="e">
        <f t="shared" si="237"/>
        <v>#N/A</v>
      </c>
      <c r="AH347" t="e">
        <f t="shared" si="238"/>
        <v>#N/A</v>
      </c>
      <c r="AI347" t="e">
        <f t="shared" si="239"/>
        <v>#N/A</v>
      </c>
      <c r="AJ347" t="e">
        <f t="shared" si="240"/>
        <v>#N/A</v>
      </c>
      <c r="AK347" t="e">
        <f t="shared" si="241"/>
        <v>#N/A</v>
      </c>
      <c r="AL347" t="e">
        <f t="shared" si="242"/>
        <v>#N/A</v>
      </c>
      <c r="AM347" t="e">
        <f t="shared" si="243"/>
        <v>#N/A</v>
      </c>
      <c r="AN347" t="e">
        <f t="shared" si="244"/>
        <v>#N/A</v>
      </c>
      <c r="AO347" t="e">
        <f t="shared" si="245"/>
        <v>#N/A</v>
      </c>
      <c r="AP347" t="e">
        <f t="shared" si="246"/>
        <v>#N/A</v>
      </c>
      <c r="AQ347" t="e">
        <f t="shared" si="247"/>
        <v>#N/A</v>
      </c>
      <c r="AR347" t="e">
        <f t="shared" si="248"/>
        <v>#N/A</v>
      </c>
      <c r="AS347" t="e">
        <f t="shared" si="249"/>
        <v>#N/A</v>
      </c>
      <c r="AT347" t="e">
        <f t="shared" si="250"/>
        <v>#N/A</v>
      </c>
      <c r="AU347" t="e">
        <f t="shared" si="251"/>
        <v>#N/A</v>
      </c>
    </row>
    <row r="348" spans="1:47" x14ac:dyDescent="0.3">
      <c r="A348" s="37">
        <f>日行情按到期月份分类!A348</f>
        <v>0</v>
      </c>
      <c r="B348" s="37">
        <f>日行情按到期月份分类!B348</f>
        <v>0</v>
      </c>
      <c r="C348" s="37">
        <f>日行情按到期月份分类!C348</f>
        <v>0</v>
      </c>
      <c r="D348" s="37">
        <f>日行情按到期月份分类!H348</f>
        <v>0</v>
      </c>
      <c r="E348" s="37">
        <f>IFERROR(VLOOKUP(B348,yesterday!$A$12:$G$2950,7,FALSE),0)</f>
        <v>0</v>
      </c>
      <c r="F348" t="e">
        <f t="shared" si="210"/>
        <v>#N/A</v>
      </c>
      <c r="G348" t="e">
        <f t="shared" si="211"/>
        <v>#N/A</v>
      </c>
      <c r="H348" t="e">
        <f t="shared" si="212"/>
        <v>#N/A</v>
      </c>
      <c r="I348" t="e">
        <f t="shared" si="213"/>
        <v>#N/A</v>
      </c>
      <c r="J348" t="e">
        <f t="shared" si="214"/>
        <v>#N/A</v>
      </c>
      <c r="K348" t="e">
        <f t="shared" si="215"/>
        <v>#N/A</v>
      </c>
      <c r="L348" t="e">
        <f t="shared" si="216"/>
        <v>#N/A</v>
      </c>
      <c r="M348" t="e">
        <f t="shared" si="217"/>
        <v>#N/A</v>
      </c>
      <c r="N348" t="e">
        <f t="shared" si="218"/>
        <v>#N/A</v>
      </c>
      <c r="O348" t="e">
        <f t="shared" si="219"/>
        <v>#N/A</v>
      </c>
      <c r="P348" t="e">
        <f t="shared" si="220"/>
        <v>#N/A</v>
      </c>
      <c r="Q348" t="e">
        <f t="shared" si="221"/>
        <v>#N/A</v>
      </c>
      <c r="R348" t="e">
        <f t="shared" si="222"/>
        <v>#N/A</v>
      </c>
      <c r="S348" t="e">
        <f t="shared" si="223"/>
        <v>#N/A</v>
      </c>
      <c r="T348" t="e">
        <f t="shared" si="224"/>
        <v>#N/A</v>
      </c>
      <c r="U348" t="e">
        <f t="shared" si="225"/>
        <v>#N/A</v>
      </c>
      <c r="V348" t="e">
        <f t="shared" si="226"/>
        <v>#N/A</v>
      </c>
      <c r="W348" t="e">
        <f t="shared" si="227"/>
        <v>#N/A</v>
      </c>
      <c r="X348" t="e">
        <f t="shared" si="228"/>
        <v>#N/A</v>
      </c>
      <c r="Y348" t="e">
        <f t="shared" si="229"/>
        <v>#N/A</v>
      </c>
      <c r="Z348" t="e">
        <f t="shared" si="230"/>
        <v>#N/A</v>
      </c>
      <c r="AA348" t="e">
        <f t="shared" si="231"/>
        <v>#N/A</v>
      </c>
      <c r="AB348" t="e">
        <f t="shared" si="232"/>
        <v>#N/A</v>
      </c>
      <c r="AC348" t="e">
        <f t="shared" si="233"/>
        <v>#N/A</v>
      </c>
      <c r="AD348" t="e">
        <f t="shared" si="234"/>
        <v>#N/A</v>
      </c>
      <c r="AE348" t="e">
        <f t="shared" si="235"/>
        <v>#N/A</v>
      </c>
      <c r="AF348" t="e">
        <f t="shared" si="236"/>
        <v>#N/A</v>
      </c>
      <c r="AG348" t="e">
        <f t="shared" si="237"/>
        <v>#N/A</v>
      </c>
      <c r="AH348" t="e">
        <f t="shared" si="238"/>
        <v>#N/A</v>
      </c>
      <c r="AI348" t="e">
        <f t="shared" si="239"/>
        <v>#N/A</v>
      </c>
      <c r="AJ348" t="e">
        <f t="shared" si="240"/>
        <v>#N/A</v>
      </c>
      <c r="AK348" t="e">
        <f t="shared" si="241"/>
        <v>#N/A</v>
      </c>
      <c r="AL348" t="e">
        <f t="shared" si="242"/>
        <v>#N/A</v>
      </c>
      <c r="AM348" t="e">
        <f t="shared" si="243"/>
        <v>#N/A</v>
      </c>
      <c r="AN348" t="e">
        <f t="shared" si="244"/>
        <v>#N/A</v>
      </c>
      <c r="AO348" t="e">
        <f t="shared" si="245"/>
        <v>#N/A</v>
      </c>
      <c r="AP348" t="e">
        <f t="shared" si="246"/>
        <v>#N/A</v>
      </c>
      <c r="AQ348" t="e">
        <f t="shared" si="247"/>
        <v>#N/A</v>
      </c>
      <c r="AR348" t="e">
        <f t="shared" si="248"/>
        <v>#N/A</v>
      </c>
      <c r="AS348" t="e">
        <f t="shared" si="249"/>
        <v>#N/A</v>
      </c>
      <c r="AT348" t="e">
        <f t="shared" si="250"/>
        <v>#N/A</v>
      </c>
      <c r="AU348" t="e">
        <f t="shared" si="251"/>
        <v>#N/A</v>
      </c>
    </row>
    <row r="349" spans="1:47" x14ac:dyDescent="0.3">
      <c r="A349" s="37">
        <f>日行情按到期月份分类!A349</f>
        <v>0</v>
      </c>
      <c r="B349" s="37">
        <f>日行情按到期月份分类!B349</f>
        <v>0</v>
      </c>
      <c r="C349" s="37">
        <f>日行情按到期月份分类!C349</f>
        <v>0</v>
      </c>
      <c r="D349" s="37">
        <f>日行情按到期月份分类!H349</f>
        <v>0</v>
      </c>
      <c r="E349" s="37">
        <f>IFERROR(VLOOKUP(B349,yesterday!$A$12:$G$2950,7,FALSE),0)</f>
        <v>0</v>
      </c>
      <c r="F349" t="e">
        <f t="shared" si="210"/>
        <v>#N/A</v>
      </c>
      <c r="G349" t="e">
        <f t="shared" si="211"/>
        <v>#N/A</v>
      </c>
      <c r="H349" t="e">
        <f t="shared" si="212"/>
        <v>#N/A</v>
      </c>
      <c r="I349" t="e">
        <f t="shared" si="213"/>
        <v>#N/A</v>
      </c>
      <c r="J349" t="e">
        <f t="shared" si="214"/>
        <v>#N/A</v>
      </c>
      <c r="K349" t="e">
        <f t="shared" si="215"/>
        <v>#N/A</v>
      </c>
      <c r="L349" t="e">
        <f t="shared" si="216"/>
        <v>#N/A</v>
      </c>
      <c r="M349" t="e">
        <f t="shared" si="217"/>
        <v>#N/A</v>
      </c>
      <c r="N349" t="e">
        <f t="shared" si="218"/>
        <v>#N/A</v>
      </c>
      <c r="O349" t="e">
        <f t="shared" si="219"/>
        <v>#N/A</v>
      </c>
      <c r="P349" t="e">
        <f t="shared" si="220"/>
        <v>#N/A</v>
      </c>
      <c r="Q349" t="e">
        <f t="shared" si="221"/>
        <v>#N/A</v>
      </c>
      <c r="R349" t="e">
        <f t="shared" si="222"/>
        <v>#N/A</v>
      </c>
      <c r="S349" t="e">
        <f t="shared" si="223"/>
        <v>#N/A</v>
      </c>
      <c r="T349" t="e">
        <f t="shared" si="224"/>
        <v>#N/A</v>
      </c>
      <c r="U349" t="e">
        <f t="shared" si="225"/>
        <v>#N/A</v>
      </c>
      <c r="V349" t="e">
        <f t="shared" si="226"/>
        <v>#N/A</v>
      </c>
      <c r="W349" t="e">
        <f t="shared" si="227"/>
        <v>#N/A</v>
      </c>
      <c r="X349" t="e">
        <f t="shared" si="228"/>
        <v>#N/A</v>
      </c>
      <c r="Y349" t="e">
        <f t="shared" si="229"/>
        <v>#N/A</v>
      </c>
      <c r="Z349" t="e">
        <f t="shared" si="230"/>
        <v>#N/A</v>
      </c>
      <c r="AA349" t="e">
        <f t="shared" si="231"/>
        <v>#N/A</v>
      </c>
      <c r="AB349" t="e">
        <f t="shared" si="232"/>
        <v>#N/A</v>
      </c>
      <c r="AC349" t="e">
        <f t="shared" si="233"/>
        <v>#N/A</v>
      </c>
      <c r="AD349" t="e">
        <f t="shared" si="234"/>
        <v>#N/A</v>
      </c>
      <c r="AE349" t="e">
        <f t="shared" si="235"/>
        <v>#N/A</v>
      </c>
      <c r="AF349" t="e">
        <f t="shared" si="236"/>
        <v>#N/A</v>
      </c>
      <c r="AG349" t="e">
        <f t="shared" si="237"/>
        <v>#N/A</v>
      </c>
      <c r="AH349" t="e">
        <f t="shared" si="238"/>
        <v>#N/A</v>
      </c>
      <c r="AI349" t="e">
        <f t="shared" si="239"/>
        <v>#N/A</v>
      </c>
      <c r="AJ349" t="e">
        <f t="shared" si="240"/>
        <v>#N/A</v>
      </c>
      <c r="AK349" t="e">
        <f t="shared" si="241"/>
        <v>#N/A</v>
      </c>
      <c r="AL349" t="e">
        <f t="shared" si="242"/>
        <v>#N/A</v>
      </c>
      <c r="AM349" t="e">
        <f t="shared" si="243"/>
        <v>#N/A</v>
      </c>
      <c r="AN349" t="e">
        <f t="shared" si="244"/>
        <v>#N/A</v>
      </c>
      <c r="AO349" t="e">
        <f t="shared" si="245"/>
        <v>#N/A</v>
      </c>
      <c r="AP349" t="e">
        <f t="shared" si="246"/>
        <v>#N/A</v>
      </c>
      <c r="AQ349" t="e">
        <f t="shared" si="247"/>
        <v>#N/A</v>
      </c>
      <c r="AR349" t="e">
        <f t="shared" si="248"/>
        <v>#N/A</v>
      </c>
      <c r="AS349" t="e">
        <f t="shared" si="249"/>
        <v>#N/A</v>
      </c>
      <c r="AT349" t="e">
        <f t="shared" si="250"/>
        <v>#N/A</v>
      </c>
      <c r="AU349" t="e">
        <f t="shared" si="251"/>
        <v>#N/A</v>
      </c>
    </row>
    <row r="350" spans="1:47" x14ac:dyDescent="0.3">
      <c r="A350" s="37">
        <f>日行情按到期月份分类!A350</f>
        <v>0</v>
      </c>
      <c r="B350" s="37">
        <f>日行情按到期月份分类!B350</f>
        <v>0</v>
      </c>
      <c r="C350" s="37">
        <f>日行情按到期月份分类!C350</f>
        <v>0</v>
      </c>
      <c r="D350" s="37">
        <f>日行情按到期月份分类!H350</f>
        <v>0</v>
      </c>
      <c r="E350" s="37">
        <f>IFERROR(VLOOKUP(B350,yesterday!$A$12:$G$2950,7,FALSE),0)</f>
        <v>0</v>
      </c>
      <c r="F350" t="e">
        <f t="shared" si="210"/>
        <v>#N/A</v>
      </c>
      <c r="G350" t="e">
        <f t="shared" si="211"/>
        <v>#N/A</v>
      </c>
      <c r="H350" t="e">
        <f t="shared" si="212"/>
        <v>#N/A</v>
      </c>
      <c r="I350" t="e">
        <f t="shared" si="213"/>
        <v>#N/A</v>
      </c>
      <c r="J350" t="e">
        <f t="shared" si="214"/>
        <v>#N/A</v>
      </c>
      <c r="K350" t="e">
        <f t="shared" si="215"/>
        <v>#N/A</v>
      </c>
      <c r="L350" t="e">
        <f t="shared" si="216"/>
        <v>#N/A</v>
      </c>
      <c r="M350" t="e">
        <f t="shared" si="217"/>
        <v>#N/A</v>
      </c>
      <c r="N350" t="e">
        <f t="shared" si="218"/>
        <v>#N/A</v>
      </c>
      <c r="O350" t="e">
        <f t="shared" si="219"/>
        <v>#N/A</v>
      </c>
      <c r="P350" t="e">
        <f t="shared" si="220"/>
        <v>#N/A</v>
      </c>
      <c r="Q350" t="e">
        <f t="shared" si="221"/>
        <v>#N/A</v>
      </c>
      <c r="R350" t="e">
        <f t="shared" si="222"/>
        <v>#N/A</v>
      </c>
      <c r="S350" t="e">
        <f t="shared" si="223"/>
        <v>#N/A</v>
      </c>
      <c r="T350" t="e">
        <f t="shared" si="224"/>
        <v>#N/A</v>
      </c>
      <c r="U350" t="e">
        <f t="shared" si="225"/>
        <v>#N/A</v>
      </c>
      <c r="V350" t="e">
        <f t="shared" si="226"/>
        <v>#N/A</v>
      </c>
      <c r="W350" t="e">
        <f t="shared" si="227"/>
        <v>#N/A</v>
      </c>
      <c r="X350" t="e">
        <f t="shared" si="228"/>
        <v>#N/A</v>
      </c>
      <c r="Y350" t="e">
        <f t="shared" si="229"/>
        <v>#N/A</v>
      </c>
      <c r="Z350" t="e">
        <f t="shared" si="230"/>
        <v>#N/A</v>
      </c>
      <c r="AA350" t="e">
        <f t="shared" si="231"/>
        <v>#N/A</v>
      </c>
      <c r="AB350" t="e">
        <f t="shared" si="232"/>
        <v>#N/A</v>
      </c>
      <c r="AC350" t="e">
        <f t="shared" si="233"/>
        <v>#N/A</v>
      </c>
      <c r="AD350" t="e">
        <f t="shared" si="234"/>
        <v>#N/A</v>
      </c>
      <c r="AE350" t="e">
        <f t="shared" si="235"/>
        <v>#N/A</v>
      </c>
      <c r="AF350" t="e">
        <f t="shared" si="236"/>
        <v>#N/A</v>
      </c>
      <c r="AG350" t="e">
        <f t="shared" si="237"/>
        <v>#N/A</v>
      </c>
      <c r="AH350" t="e">
        <f t="shared" si="238"/>
        <v>#N/A</v>
      </c>
      <c r="AI350" t="e">
        <f t="shared" si="239"/>
        <v>#N/A</v>
      </c>
      <c r="AJ350" t="e">
        <f t="shared" si="240"/>
        <v>#N/A</v>
      </c>
      <c r="AK350" t="e">
        <f t="shared" si="241"/>
        <v>#N/A</v>
      </c>
      <c r="AL350" t="e">
        <f t="shared" si="242"/>
        <v>#N/A</v>
      </c>
      <c r="AM350" t="e">
        <f t="shared" si="243"/>
        <v>#N/A</v>
      </c>
      <c r="AN350" t="e">
        <f t="shared" si="244"/>
        <v>#N/A</v>
      </c>
      <c r="AO350" t="e">
        <f t="shared" si="245"/>
        <v>#N/A</v>
      </c>
      <c r="AP350" t="e">
        <f t="shared" si="246"/>
        <v>#N/A</v>
      </c>
      <c r="AQ350" t="e">
        <f t="shared" si="247"/>
        <v>#N/A</v>
      </c>
      <c r="AR350" t="e">
        <f t="shared" si="248"/>
        <v>#N/A</v>
      </c>
      <c r="AS350" t="e">
        <f t="shared" si="249"/>
        <v>#N/A</v>
      </c>
      <c r="AT350" t="e">
        <f t="shared" si="250"/>
        <v>#N/A</v>
      </c>
      <c r="AU350" t="e">
        <f t="shared" si="251"/>
        <v>#N/A</v>
      </c>
    </row>
    <row r="351" spans="1:47" x14ac:dyDescent="0.3">
      <c r="A351" s="37">
        <f>日行情按到期月份分类!A351</f>
        <v>0</v>
      </c>
      <c r="B351" s="37">
        <f>日行情按到期月份分类!B351</f>
        <v>0</v>
      </c>
      <c r="C351" s="37">
        <f>日行情按到期月份分类!C351</f>
        <v>0</v>
      </c>
      <c r="D351" s="37">
        <f>日行情按到期月份分类!H351</f>
        <v>0</v>
      </c>
      <c r="E351" s="37">
        <f>IFERROR(VLOOKUP(B351,yesterday!$A$12:$G$2950,7,FALSE),0)</f>
        <v>0</v>
      </c>
      <c r="F351" t="e">
        <f t="shared" si="210"/>
        <v>#N/A</v>
      </c>
      <c r="G351" t="e">
        <f t="shared" si="211"/>
        <v>#N/A</v>
      </c>
      <c r="H351" t="e">
        <f t="shared" si="212"/>
        <v>#N/A</v>
      </c>
      <c r="I351" t="e">
        <f t="shared" si="213"/>
        <v>#N/A</v>
      </c>
      <c r="J351" t="e">
        <f t="shared" si="214"/>
        <v>#N/A</v>
      </c>
      <c r="K351" t="e">
        <f t="shared" si="215"/>
        <v>#N/A</v>
      </c>
      <c r="L351" t="e">
        <f t="shared" si="216"/>
        <v>#N/A</v>
      </c>
      <c r="M351" t="e">
        <f t="shared" si="217"/>
        <v>#N/A</v>
      </c>
      <c r="N351" t="e">
        <f t="shared" si="218"/>
        <v>#N/A</v>
      </c>
      <c r="O351" t="e">
        <f t="shared" si="219"/>
        <v>#N/A</v>
      </c>
      <c r="P351" t="e">
        <f t="shared" si="220"/>
        <v>#N/A</v>
      </c>
      <c r="Q351" t="e">
        <f t="shared" si="221"/>
        <v>#N/A</v>
      </c>
      <c r="R351" t="e">
        <f t="shared" si="222"/>
        <v>#N/A</v>
      </c>
      <c r="S351" t="e">
        <f t="shared" si="223"/>
        <v>#N/A</v>
      </c>
      <c r="T351" t="e">
        <f t="shared" si="224"/>
        <v>#N/A</v>
      </c>
      <c r="U351" t="e">
        <f t="shared" si="225"/>
        <v>#N/A</v>
      </c>
      <c r="V351" t="e">
        <f t="shared" si="226"/>
        <v>#N/A</v>
      </c>
      <c r="W351" t="e">
        <f t="shared" si="227"/>
        <v>#N/A</v>
      </c>
      <c r="X351" t="e">
        <f t="shared" si="228"/>
        <v>#N/A</v>
      </c>
      <c r="Y351" t="e">
        <f t="shared" si="229"/>
        <v>#N/A</v>
      </c>
      <c r="Z351" t="e">
        <f t="shared" si="230"/>
        <v>#N/A</v>
      </c>
      <c r="AA351" t="e">
        <f t="shared" si="231"/>
        <v>#N/A</v>
      </c>
      <c r="AB351" t="e">
        <f t="shared" si="232"/>
        <v>#N/A</v>
      </c>
      <c r="AC351" t="e">
        <f t="shared" si="233"/>
        <v>#N/A</v>
      </c>
      <c r="AD351" t="e">
        <f t="shared" si="234"/>
        <v>#N/A</v>
      </c>
      <c r="AE351" t="e">
        <f t="shared" si="235"/>
        <v>#N/A</v>
      </c>
      <c r="AF351" t="e">
        <f t="shared" si="236"/>
        <v>#N/A</v>
      </c>
      <c r="AG351" t="e">
        <f t="shared" si="237"/>
        <v>#N/A</v>
      </c>
      <c r="AH351" t="e">
        <f t="shared" si="238"/>
        <v>#N/A</v>
      </c>
      <c r="AI351" t="e">
        <f t="shared" si="239"/>
        <v>#N/A</v>
      </c>
      <c r="AJ351" t="e">
        <f t="shared" si="240"/>
        <v>#N/A</v>
      </c>
      <c r="AK351" t="e">
        <f t="shared" si="241"/>
        <v>#N/A</v>
      </c>
      <c r="AL351" t="e">
        <f t="shared" si="242"/>
        <v>#N/A</v>
      </c>
      <c r="AM351" t="e">
        <f t="shared" si="243"/>
        <v>#N/A</v>
      </c>
      <c r="AN351" t="e">
        <f t="shared" si="244"/>
        <v>#N/A</v>
      </c>
      <c r="AO351" t="e">
        <f t="shared" si="245"/>
        <v>#N/A</v>
      </c>
      <c r="AP351" t="e">
        <f t="shared" si="246"/>
        <v>#N/A</v>
      </c>
      <c r="AQ351" t="e">
        <f t="shared" si="247"/>
        <v>#N/A</v>
      </c>
      <c r="AR351" t="e">
        <f t="shared" si="248"/>
        <v>#N/A</v>
      </c>
      <c r="AS351" t="e">
        <f t="shared" si="249"/>
        <v>#N/A</v>
      </c>
      <c r="AT351" t="e">
        <f t="shared" si="250"/>
        <v>#N/A</v>
      </c>
      <c r="AU351" t="e">
        <f t="shared" si="251"/>
        <v>#N/A</v>
      </c>
    </row>
    <row r="352" spans="1:47" x14ac:dyDescent="0.3">
      <c r="A352" s="37">
        <f>日行情按到期月份分类!A352</f>
        <v>0</v>
      </c>
      <c r="B352" s="37">
        <f>日行情按到期月份分类!B352</f>
        <v>0</v>
      </c>
      <c r="C352" s="37">
        <f>日行情按到期月份分类!C352</f>
        <v>0</v>
      </c>
      <c r="D352" s="37">
        <f>日行情按到期月份分类!H352</f>
        <v>0</v>
      </c>
      <c r="E352" s="37">
        <f>IFERROR(VLOOKUP(B352,yesterday!$A$12:$G$2950,7,FALSE),0)</f>
        <v>0</v>
      </c>
      <c r="F352" t="e">
        <f t="shared" si="210"/>
        <v>#N/A</v>
      </c>
      <c r="G352" t="e">
        <f t="shared" si="211"/>
        <v>#N/A</v>
      </c>
      <c r="H352" t="e">
        <f t="shared" si="212"/>
        <v>#N/A</v>
      </c>
      <c r="I352" t="e">
        <f t="shared" si="213"/>
        <v>#N/A</v>
      </c>
      <c r="J352" t="e">
        <f t="shared" si="214"/>
        <v>#N/A</v>
      </c>
      <c r="K352" t="e">
        <f t="shared" si="215"/>
        <v>#N/A</v>
      </c>
      <c r="L352" t="e">
        <f t="shared" si="216"/>
        <v>#N/A</v>
      </c>
      <c r="M352" t="e">
        <f t="shared" si="217"/>
        <v>#N/A</v>
      </c>
      <c r="N352" t="e">
        <f t="shared" si="218"/>
        <v>#N/A</v>
      </c>
      <c r="O352" t="e">
        <f t="shared" si="219"/>
        <v>#N/A</v>
      </c>
      <c r="P352" t="e">
        <f t="shared" si="220"/>
        <v>#N/A</v>
      </c>
      <c r="Q352" t="e">
        <f t="shared" si="221"/>
        <v>#N/A</v>
      </c>
      <c r="R352" t="e">
        <f t="shared" si="222"/>
        <v>#N/A</v>
      </c>
      <c r="S352" t="e">
        <f t="shared" si="223"/>
        <v>#N/A</v>
      </c>
      <c r="T352" t="e">
        <f t="shared" si="224"/>
        <v>#N/A</v>
      </c>
      <c r="U352" t="e">
        <f t="shared" si="225"/>
        <v>#N/A</v>
      </c>
      <c r="V352" t="e">
        <f t="shared" si="226"/>
        <v>#N/A</v>
      </c>
      <c r="W352" t="e">
        <f t="shared" si="227"/>
        <v>#N/A</v>
      </c>
      <c r="X352" t="e">
        <f t="shared" si="228"/>
        <v>#N/A</v>
      </c>
      <c r="Y352" t="e">
        <f t="shared" si="229"/>
        <v>#N/A</v>
      </c>
      <c r="Z352" t="e">
        <f t="shared" si="230"/>
        <v>#N/A</v>
      </c>
      <c r="AA352" t="e">
        <f t="shared" si="231"/>
        <v>#N/A</v>
      </c>
      <c r="AB352" t="e">
        <f t="shared" si="232"/>
        <v>#N/A</v>
      </c>
      <c r="AC352" t="e">
        <f t="shared" si="233"/>
        <v>#N/A</v>
      </c>
      <c r="AD352" t="e">
        <f t="shared" si="234"/>
        <v>#N/A</v>
      </c>
      <c r="AE352" t="e">
        <f t="shared" si="235"/>
        <v>#N/A</v>
      </c>
      <c r="AF352" t="e">
        <f t="shared" si="236"/>
        <v>#N/A</v>
      </c>
      <c r="AG352" t="e">
        <f t="shared" si="237"/>
        <v>#N/A</v>
      </c>
      <c r="AH352" t="e">
        <f t="shared" si="238"/>
        <v>#N/A</v>
      </c>
      <c r="AI352" t="e">
        <f t="shared" si="239"/>
        <v>#N/A</v>
      </c>
      <c r="AJ352" t="e">
        <f t="shared" si="240"/>
        <v>#N/A</v>
      </c>
      <c r="AK352" t="e">
        <f t="shared" si="241"/>
        <v>#N/A</v>
      </c>
      <c r="AL352" t="e">
        <f t="shared" si="242"/>
        <v>#N/A</v>
      </c>
      <c r="AM352" t="e">
        <f t="shared" si="243"/>
        <v>#N/A</v>
      </c>
      <c r="AN352" t="e">
        <f t="shared" si="244"/>
        <v>#N/A</v>
      </c>
      <c r="AO352" t="e">
        <f t="shared" si="245"/>
        <v>#N/A</v>
      </c>
      <c r="AP352" t="e">
        <f t="shared" si="246"/>
        <v>#N/A</v>
      </c>
      <c r="AQ352" t="e">
        <f t="shared" si="247"/>
        <v>#N/A</v>
      </c>
      <c r="AR352" t="e">
        <f t="shared" si="248"/>
        <v>#N/A</v>
      </c>
      <c r="AS352" t="e">
        <f t="shared" si="249"/>
        <v>#N/A</v>
      </c>
      <c r="AT352" t="e">
        <f t="shared" si="250"/>
        <v>#N/A</v>
      </c>
      <c r="AU352" t="e">
        <f t="shared" si="251"/>
        <v>#N/A</v>
      </c>
    </row>
    <row r="353" spans="1:47" x14ac:dyDescent="0.3">
      <c r="A353" s="37">
        <f>日行情按到期月份分类!A353</f>
        <v>0</v>
      </c>
      <c r="B353" s="37">
        <f>日行情按到期月份分类!B353</f>
        <v>0</v>
      </c>
      <c r="C353" s="37">
        <f>日行情按到期月份分类!C353</f>
        <v>0</v>
      </c>
      <c r="D353" s="37">
        <f>日行情按到期月份分类!H353</f>
        <v>0</v>
      </c>
      <c r="E353" s="37">
        <f>IFERROR(VLOOKUP(B353,yesterday!$A$12:$G$2950,7,FALSE),0)</f>
        <v>0</v>
      </c>
      <c r="F353" t="e">
        <f t="shared" si="210"/>
        <v>#N/A</v>
      </c>
      <c r="G353" t="e">
        <f t="shared" si="211"/>
        <v>#N/A</v>
      </c>
      <c r="H353" t="e">
        <f t="shared" si="212"/>
        <v>#N/A</v>
      </c>
      <c r="I353" t="e">
        <f t="shared" si="213"/>
        <v>#N/A</v>
      </c>
      <c r="J353" t="e">
        <f t="shared" si="214"/>
        <v>#N/A</v>
      </c>
      <c r="K353" t="e">
        <f t="shared" si="215"/>
        <v>#N/A</v>
      </c>
      <c r="L353" t="e">
        <f t="shared" si="216"/>
        <v>#N/A</v>
      </c>
      <c r="M353" t="e">
        <f t="shared" si="217"/>
        <v>#N/A</v>
      </c>
      <c r="N353" t="e">
        <f t="shared" si="218"/>
        <v>#N/A</v>
      </c>
      <c r="O353" t="e">
        <f t="shared" si="219"/>
        <v>#N/A</v>
      </c>
      <c r="P353" t="e">
        <f t="shared" si="220"/>
        <v>#N/A</v>
      </c>
      <c r="Q353" t="e">
        <f t="shared" si="221"/>
        <v>#N/A</v>
      </c>
      <c r="R353" t="e">
        <f t="shared" si="222"/>
        <v>#N/A</v>
      </c>
      <c r="S353" t="e">
        <f t="shared" si="223"/>
        <v>#N/A</v>
      </c>
      <c r="T353" t="e">
        <f t="shared" si="224"/>
        <v>#N/A</v>
      </c>
      <c r="U353" t="e">
        <f t="shared" si="225"/>
        <v>#N/A</v>
      </c>
      <c r="V353" t="e">
        <f t="shared" si="226"/>
        <v>#N/A</v>
      </c>
      <c r="W353" t="e">
        <f t="shared" si="227"/>
        <v>#N/A</v>
      </c>
      <c r="X353" t="e">
        <f t="shared" si="228"/>
        <v>#N/A</v>
      </c>
      <c r="Y353" t="e">
        <f t="shared" si="229"/>
        <v>#N/A</v>
      </c>
      <c r="Z353" t="e">
        <f t="shared" si="230"/>
        <v>#N/A</v>
      </c>
      <c r="AA353" t="e">
        <f t="shared" si="231"/>
        <v>#N/A</v>
      </c>
      <c r="AB353" t="e">
        <f t="shared" si="232"/>
        <v>#N/A</v>
      </c>
      <c r="AC353" t="e">
        <f t="shared" si="233"/>
        <v>#N/A</v>
      </c>
      <c r="AD353" t="e">
        <f t="shared" si="234"/>
        <v>#N/A</v>
      </c>
      <c r="AE353" t="e">
        <f t="shared" si="235"/>
        <v>#N/A</v>
      </c>
      <c r="AF353" t="e">
        <f t="shared" si="236"/>
        <v>#N/A</v>
      </c>
      <c r="AG353" t="e">
        <f t="shared" si="237"/>
        <v>#N/A</v>
      </c>
      <c r="AH353" t="e">
        <f t="shared" si="238"/>
        <v>#N/A</v>
      </c>
      <c r="AI353" t="e">
        <f t="shared" si="239"/>
        <v>#N/A</v>
      </c>
      <c r="AJ353" t="e">
        <f t="shared" si="240"/>
        <v>#N/A</v>
      </c>
      <c r="AK353" t="e">
        <f t="shared" si="241"/>
        <v>#N/A</v>
      </c>
      <c r="AL353" t="e">
        <f t="shared" si="242"/>
        <v>#N/A</v>
      </c>
      <c r="AM353" t="e">
        <f t="shared" si="243"/>
        <v>#N/A</v>
      </c>
      <c r="AN353" t="e">
        <f t="shared" si="244"/>
        <v>#N/A</v>
      </c>
      <c r="AO353" t="e">
        <f t="shared" si="245"/>
        <v>#N/A</v>
      </c>
      <c r="AP353" t="e">
        <f t="shared" si="246"/>
        <v>#N/A</v>
      </c>
      <c r="AQ353" t="e">
        <f t="shared" si="247"/>
        <v>#N/A</v>
      </c>
      <c r="AR353" t="e">
        <f t="shared" si="248"/>
        <v>#N/A</v>
      </c>
      <c r="AS353" t="e">
        <f t="shared" si="249"/>
        <v>#N/A</v>
      </c>
      <c r="AT353" t="e">
        <f t="shared" si="250"/>
        <v>#N/A</v>
      </c>
      <c r="AU353" t="e">
        <f t="shared" si="251"/>
        <v>#N/A</v>
      </c>
    </row>
    <row r="354" spans="1:47" x14ac:dyDescent="0.3">
      <c r="A354" s="37">
        <f>日行情按到期月份分类!A354</f>
        <v>0</v>
      </c>
      <c r="B354" s="37">
        <f>日行情按到期月份分类!B354</f>
        <v>0</v>
      </c>
      <c r="C354" s="37">
        <f>日行情按到期月份分类!C354</f>
        <v>0</v>
      </c>
      <c r="D354" s="37">
        <f>日行情按到期月份分类!H354</f>
        <v>0</v>
      </c>
      <c r="E354" s="37">
        <f>IFERROR(VLOOKUP(B354,yesterday!$A$12:$G$2950,7,FALSE),0)</f>
        <v>0</v>
      </c>
      <c r="F354" t="e">
        <f t="shared" si="210"/>
        <v>#N/A</v>
      </c>
      <c r="G354" t="e">
        <f t="shared" si="211"/>
        <v>#N/A</v>
      </c>
      <c r="H354" t="e">
        <f t="shared" si="212"/>
        <v>#N/A</v>
      </c>
      <c r="I354" t="e">
        <f t="shared" si="213"/>
        <v>#N/A</v>
      </c>
      <c r="J354" t="e">
        <f t="shared" si="214"/>
        <v>#N/A</v>
      </c>
      <c r="K354" t="e">
        <f t="shared" si="215"/>
        <v>#N/A</v>
      </c>
      <c r="L354" t="e">
        <f t="shared" si="216"/>
        <v>#N/A</v>
      </c>
      <c r="M354" t="e">
        <f t="shared" si="217"/>
        <v>#N/A</v>
      </c>
      <c r="N354" t="e">
        <f t="shared" si="218"/>
        <v>#N/A</v>
      </c>
      <c r="O354" t="e">
        <f t="shared" si="219"/>
        <v>#N/A</v>
      </c>
      <c r="P354" t="e">
        <f t="shared" si="220"/>
        <v>#N/A</v>
      </c>
      <c r="Q354" t="e">
        <f t="shared" si="221"/>
        <v>#N/A</v>
      </c>
      <c r="R354" t="e">
        <f t="shared" si="222"/>
        <v>#N/A</v>
      </c>
      <c r="S354" t="e">
        <f t="shared" si="223"/>
        <v>#N/A</v>
      </c>
      <c r="T354" t="e">
        <f t="shared" si="224"/>
        <v>#N/A</v>
      </c>
      <c r="U354" t="e">
        <f t="shared" si="225"/>
        <v>#N/A</v>
      </c>
      <c r="V354" t="e">
        <f t="shared" si="226"/>
        <v>#N/A</v>
      </c>
      <c r="W354" t="e">
        <f t="shared" si="227"/>
        <v>#N/A</v>
      </c>
      <c r="X354" t="e">
        <f t="shared" si="228"/>
        <v>#N/A</v>
      </c>
      <c r="Y354" t="e">
        <f t="shared" si="229"/>
        <v>#N/A</v>
      </c>
      <c r="Z354" t="e">
        <f t="shared" si="230"/>
        <v>#N/A</v>
      </c>
      <c r="AA354" t="e">
        <f t="shared" si="231"/>
        <v>#N/A</v>
      </c>
      <c r="AB354" t="e">
        <f t="shared" si="232"/>
        <v>#N/A</v>
      </c>
      <c r="AC354" t="e">
        <f t="shared" si="233"/>
        <v>#N/A</v>
      </c>
      <c r="AD354" t="e">
        <f t="shared" si="234"/>
        <v>#N/A</v>
      </c>
      <c r="AE354" t="e">
        <f t="shared" si="235"/>
        <v>#N/A</v>
      </c>
      <c r="AF354" t="e">
        <f t="shared" si="236"/>
        <v>#N/A</v>
      </c>
      <c r="AG354" t="e">
        <f t="shared" si="237"/>
        <v>#N/A</v>
      </c>
      <c r="AH354" t="e">
        <f t="shared" si="238"/>
        <v>#N/A</v>
      </c>
      <c r="AI354" t="e">
        <f t="shared" si="239"/>
        <v>#N/A</v>
      </c>
      <c r="AJ354" t="e">
        <f t="shared" si="240"/>
        <v>#N/A</v>
      </c>
      <c r="AK354" t="e">
        <f t="shared" si="241"/>
        <v>#N/A</v>
      </c>
      <c r="AL354" t="e">
        <f t="shared" si="242"/>
        <v>#N/A</v>
      </c>
      <c r="AM354" t="e">
        <f t="shared" si="243"/>
        <v>#N/A</v>
      </c>
      <c r="AN354" t="e">
        <f t="shared" si="244"/>
        <v>#N/A</v>
      </c>
      <c r="AO354" t="e">
        <f t="shared" si="245"/>
        <v>#N/A</v>
      </c>
      <c r="AP354" t="e">
        <f t="shared" si="246"/>
        <v>#N/A</v>
      </c>
      <c r="AQ354" t="e">
        <f t="shared" si="247"/>
        <v>#N/A</v>
      </c>
      <c r="AR354" t="e">
        <f t="shared" si="248"/>
        <v>#N/A</v>
      </c>
      <c r="AS354" t="e">
        <f t="shared" si="249"/>
        <v>#N/A</v>
      </c>
      <c r="AT354" t="e">
        <f t="shared" si="250"/>
        <v>#N/A</v>
      </c>
      <c r="AU354" t="e">
        <f t="shared" si="251"/>
        <v>#N/A</v>
      </c>
    </row>
    <row r="355" spans="1:47" x14ac:dyDescent="0.3">
      <c r="A355" s="37">
        <f>日行情按到期月份分类!A355</f>
        <v>0</v>
      </c>
      <c r="B355" s="37">
        <f>日行情按到期月份分类!B355</f>
        <v>0</v>
      </c>
      <c r="C355" s="37">
        <f>日行情按到期月份分类!C355</f>
        <v>0</v>
      </c>
      <c r="D355" s="37">
        <f>日行情按到期月份分类!H355</f>
        <v>0</v>
      </c>
      <c r="E355" s="37">
        <f>IFERROR(VLOOKUP(B355,yesterday!$A$12:$G$2950,7,FALSE),0)</f>
        <v>0</v>
      </c>
      <c r="F355" t="e">
        <f t="shared" si="210"/>
        <v>#N/A</v>
      </c>
      <c r="G355" t="e">
        <f t="shared" si="211"/>
        <v>#N/A</v>
      </c>
      <c r="H355" t="e">
        <f t="shared" si="212"/>
        <v>#N/A</v>
      </c>
      <c r="I355" t="e">
        <f t="shared" si="213"/>
        <v>#N/A</v>
      </c>
      <c r="J355" t="e">
        <f t="shared" si="214"/>
        <v>#N/A</v>
      </c>
      <c r="K355" t="e">
        <f t="shared" si="215"/>
        <v>#N/A</v>
      </c>
      <c r="L355" t="e">
        <f t="shared" si="216"/>
        <v>#N/A</v>
      </c>
      <c r="M355" t="e">
        <f t="shared" si="217"/>
        <v>#N/A</v>
      </c>
      <c r="N355" t="e">
        <f t="shared" si="218"/>
        <v>#N/A</v>
      </c>
      <c r="O355" t="e">
        <f t="shared" si="219"/>
        <v>#N/A</v>
      </c>
      <c r="P355" t="e">
        <f t="shared" si="220"/>
        <v>#N/A</v>
      </c>
      <c r="Q355" t="e">
        <f t="shared" si="221"/>
        <v>#N/A</v>
      </c>
      <c r="R355" t="e">
        <f t="shared" si="222"/>
        <v>#N/A</v>
      </c>
      <c r="S355" t="e">
        <f t="shared" si="223"/>
        <v>#N/A</v>
      </c>
      <c r="T355" t="e">
        <f t="shared" si="224"/>
        <v>#N/A</v>
      </c>
      <c r="U355" t="e">
        <f t="shared" si="225"/>
        <v>#N/A</v>
      </c>
      <c r="V355" t="e">
        <f t="shared" si="226"/>
        <v>#N/A</v>
      </c>
      <c r="W355" t="e">
        <f t="shared" si="227"/>
        <v>#N/A</v>
      </c>
      <c r="X355" t="e">
        <f t="shared" si="228"/>
        <v>#N/A</v>
      </c>
      <c r="Y355" t="e">
        <f t="shared" si="229"/>
        <v>#N/A</v>
      </c>
      <c r="Z355" t="e">
        <f t="shared" si="230"/>
        <v>#N/A</v>
      </c>
      <c r="AA355" t="e">
        <f t="shared" si="231"/>
        <v>#N/A</v>
      </c>
      <c r="AB355" t="e">
        <f t="shared" si="232"/>
        <v>#N/A</v>
      </c>
      <c r="AC355" t="e">
        <f t="shared" si="233"/>
        <v>#N/A</v>
      </c>
      <c r="AD355" t="e">
        <f t="shared" si="234"/>
        <v>#N/A</v>
      </c>
      <c r="AE355" t="e">
        <f t="shared" si="235"/>
        <v>#N/A</v>
      </c>
      <c r="AF355" t="e">
        <f t="shared" si="236"/>
        <v>#N/A</v>
      </c>
      <c r="AG355" t="e">
        <f t="shared" si="237"/>
        <v>#N/A</v>
      </c>
      <c r="AH355" t="e">
        <f t="shared" si="238"/>
        <v>#N/A</v>
      </c>
      <c r="AI355" t="e">
        <f t="shared" si="239"/>
        <v>#N/A</v>
      </c>
      <c r="AJ355" t="e">
        <f t="shared" si="240"/>
        <v>#N/A</v>
      </c>
      <c r="AK355" t="e">
        <f t="shared" si="241"/>
        <v>#N/A</v>
      </c>
      <c r="AL355" t="e">
        <f t="shared" si="242"/>
        <v>#N/A</v>
      </c>
      <c r="AM355" t="e">
        <f t="shared" si="243"/>
        <v>#N/A</v>
      </c>
      <c r="AN355" t="e">
        <f t="shared" si="244"/>
        <v>#N/A</v>
      </c>
      <c r="AO355" t="e">
        <f t="shared" si="245"/>
        <v>#N/A</v>
      </c>
      <c r="AP355" t="e">
        <f t="shared" si="246"/>
        <v>#N/A</v>
      </c>
      <c r="AQ355" t="e">
        <f t="shared" si="247"/>
        <v>#N/A</v>
      </c>
      <c r="AR355" t="e">
        <f t="shared" si="248"/>
        <v>#N/A</v>
      </c>
      <c r="AS355" t="e">
        <f t="shared" si="249"/>
        <v>#N/A</v>
      </c>
      <c r="AT355" t="e">
        <f t="shared" si="250"/>
        <v>#N/A</v>
      </c>
      <c r="AU355" t="e">
        <f t="shared" si="251"/>
        <v>#N/A</v>
      </c>
    </row>
    <row r="356" spans="1:47" x14ac:dyDescent="0.3">
      <c r="A356" s="37">
        <f>日行情按到期月份分类!A356</f>
        <v>0</v>
      </c>
      <c r="B356" s="37">
        <f>日行情按到期月份分类!B356</f>
        <v>0</v>
      </c>
      <c r="C356" s="37">
        <f>日行情按到期月份分类!C356</f>
        <v>0</v>
      </c>
      <c r="D356" s="37">
        <f>日行情按到期月份分类!H356</f>
        <v>0</v>
      </c>
      <c r="E356" s="37">
        <f>IFERROR(VLOOKUP(B356,yesterday!$A$12:$G$2950,7,FALSE),0)</f>
        <v>0</v>
      </c>
      <c r="F356" t="e">
        <f t="shared" si="210"/>
        <v>#N/A</v>
      </c>
      <c r="G356" t="e">
        <f t="shared" si="211"/>
        <v>#N/A</v>
      </c>
      <c r="H356" t="e">
        <f t="shared" si="212"/>
        <v>#N/A</v>
      </c>
      <c r="I356" t="e">
        <f t="shared" si="213"/>
        <v>#N/A</v>
      </c>
      <c r="J356" t="e">
        <f t="shared" si="214"/>
        <v>#N/A</v>
      </c>
      <c r="K356" t="e">
        <f t="shared" si="215"/>
        <v>#N/A</v>
      </c>
      <c r="L356" t="e">
        <f t="shared" si="216"/>
        <v>#N/A</v>
      </c>
      <c r="M356" t="e">
        <f t="shared" si="217"/>
        <v>#N/A</v>
      </c>
      <c r="N356" t="e">
        <f t="shared" si="218"/>
        <v>#N/A</v>
      </c>
      <c r="O356" t="e">
        <f t="shared" si="219"/>
        <v>#N/A</v>
      </c>
      <c r="P356" t="e">
        <f t="shared" si="220"/>
        <v>#N/A</v>
      </c>
      <c r="Q356" t="e">
        <f t="shared" si="221"/>
        <v>#N/A</v>
      </c>
      <c r="R356" t="e">
        <f t="shared" si="222"/>
        <v>#N/A</v>
      </c>
      <c r="S356" t="e">
        <f t="shared" si="223"/>
        <v>#N/A</v>
      </c>
      <c r="T356" t="e">
        <f t="shared" si="224"/>
        <v>#N/A</v>
      </c>
      <c r="U356" t="e">
        <f t="shared" si="225"/>
        <v>#N/A</v>
      </c>
      <c r="V356" t="e">
        <f t="shared" si="226"/>
        <v>#N/A</v>
      </c>
      <c r="W356" t="e">
        <f t="shared" si="227"/>
        <v>#N/A</v>
      </c>
      <c r="X356" t="e">
        <f t="shared" si="228"/>
        <v>#N/A</v>
      </c>
      <c r="Y356" t="e">
        <f t="shared" si="229"/>
        <v>#N/A</v>
      </c>
      <c r="Z356" t="e">
        <f t="shared" si="230"/>
        <v>#N/A</v>
      </c>
      <c r="AA356" t="e">
        <f t="shared" si="231"/>
        <v>#N/A</v>
      </c>
      <c r="AB356" t="e">
        <f t="shared" si="232"/>
        <v>#N/A</v>
      </c>
      <c r="AC356" t="e">
        <f t="shared" si="233"/>
        <v>#N/A</v>
      </c>
      <c r="AD356" t="e">
        <f t="shared" si="234"/>
        <v>#N/A</v>
      </c>
      <c r="AE356" t="e">
        <f t="shared" si="235"/>
        <v>#N/A</v>
      </c>
      <c r="AF356" t="e">
        <f t="shared" si="236"/>
        <v>#N/A</v>
      </c>
      <c r="AG356" t="e">
        <f t="shared" si="237"/>
        <v>#N/A</v>
      </c>
      <c r="AH356" t="e">
        <f t="shared" si="238"/>
        <v>#N/A</v>
      </c>
      <c r="AI356" t="e">
        <f t="shared" si="239"/>
        <v>#N/A</v>
      </c>
      <c r="AJ356" t="e">
        <f t="shared" si="240"/>
        <v>#N/A</v>
      </c>
      <c r="AK356" t="e">
        <f t="shared" si="241"/>
        <v>#N/A</v>
      </c>
      <c r="AL356" t="e">
        <f t="shared" si="242"/>
        <v>#N/A</v>
      </c>
      <c r="AM356" t="e">
        <f t="shared" si="243"/>
        <v>#N/A</v>
      </c>
      <c r="AN356" t="e">
        <f t="shared" si="244"/>
        <v>#N/A</v>
      </c>
      <c r="AO356" t="e">
        <f t="shared" si="245"/>
        <v>#N/A</v>
      </c>
      <c r="AP356" t="e">
        <f t="shared" si="246"/>
        <v>#N/A</v>
      </c>
      <c r="AQ356" t="e">
        <f t="shared" si="247"/>
        <v>#N/A</v>
      </c>
      <c r="AR356" t="e">
        <f t="shared" si="248"/>
        <v>#N/A</v>
      </c>
      <c r="AS356" t="e">
        <f t="shared" si="249"/>
        <v>#N/A</v>
      </c>
      <c r="AT356" t="e">
        <f t="shared" si="250"/>
        <v>#N/A</v>
      </c>
      <c r="AU356" t="e">
        <f t="shared" si="251"/>
        <v>#N/A</v>
      </c>
    </row>
    <row r="357" spans="1:47" x14ac:dyDescent="0.3">
      <c r="A357" s="37">
        <f>日行情按到期月份分类!A357</f>
        <v>0</v>
      </c>
      <c r="B357" s="37">
        <f>日行情按到期月份分类!B357</f>
        <v>0</v>
      </c>
      <c r="C357" s="37">
        <f>日行情按到期月份分类!C357</f>
        <v>0</v>
      </c>
      <c r="D357" s="37">
        <f>日行情按到期月份分类!H357</f>
        <v>0</v>
      </c>
      <c r="E357" s="37">
        <f>IFERROR(VLOOKUP(B357,yesterday!$A$12:$G$2950,7,FALSE),0)</f>
        <v>0</v>
      </c>
      <c r="F357" t="e">
        <f t="shared" si="210"/>
        <v>#N/A</v>
      </c>
      <c r="G357" t="e">
        <f t="shared" si="211"/>
        <v>#N/A</v>
      </c>
      <c r="H357" t="e">
        <f t="shared" si="212"/>
        <v>#N/A</v>
      </c>
      <c r="I357" t="e">
        <f t="shared" si="213"/>
        <v>#N/A</v>
      </c>
      <c r="J357" t="e">
        <f t="shared" si="214"/>
        <v>#N/A</v>
      </c>
      <c r="K357" t="e">
        <f t="shared" si="215"/>
        <v>#N/A</v>
      </c>
      <c r="L357" t="e">
        <f t="shared" si="216"/>
        <v>#N/A</v>
      </c>
      <c r="M357" t="e">
        <f t="shared" si="217"/>
        <v>#N/A</v>
      </c>
      <c r="N357" t="e">
        <f t="shared" si="218"/>
        <v>#N/A</v>
      </c>
      <c r="O357" t="e">
        <f t="shared" si="219"/>
        <v>#N/A</v>
      </c>
      <c r="P357" t="e">
        <f t="shared" si="220"/>
        <v>#N/A</v>
      </c>
      <c r="Q357" t="e">
        <f t="shared" si="221"/>
        <v>#N/A</v>
      </c>
      <c r="R357" t="e">
        <f t="shared" si="222"/>
        <v>#N/A</v>
      </c>
      <c r="S357" t="e">
        <f t="shared" si="223"/>
        <v>#N/A</v>
      </c>
      <c r="T357" t="e">
        <f t="shared" si="224"/>
        <v>#N/A</v>
      </c>
      <c r="U357" t="e">
        <f t="shared" si="225"/>
        <v>#N/A</v>
      </c>
      <c r="V357" t="e">
        <f t="shared" si="226"/>
        <v>#N/A</v>
      </c>
      <c r="W357" t="e">
        <f t="shared" si="227"/>
        <v>#N/A</v>
      </c>
      <c r="X357" t="e">
        <f t="shared" si="228"/>
        <v>#N/A</v>
      </c>
      <c r="Y357" t="e">
        <f t="shared" si="229"/>
        <v>#N/A</v>
      </c>
      <c r="Z357" t="e">
        <f t="shared" si="230"/>
        <v>#N/A</v>
      </c>
      <c r="AA357" t="e">
        <f t="shared" si="231"/>
        <v>#N/A</v>
      </c>
      <c r="AB357" t="e">
        <f t="shared" si="232"/>
        <v>#N/A</v>
      </c>
      <c r="AC357" t="e">
        <f t="shared" si="233"/>
        <v>#N/A</v>
      </c>
      <c r="AD357" t="e">
        <f t="shared" si="234"/>
        <v>#N/A</v>
      </c>
      <c r="AE357" t="e">
        <f t="shared" si="235"/>
        <v>#N/A</v>
      </c>
      <c r="AF357" t="e">
        <f t="shared" si="236"/>
        <v>#N/A</v>
      </c>
      <c r="AG357" t="e">
        <f t="shared" si="237"/>
        <v>#N/A</v>
      </c>
      <c r="AH357" t="e">
        <f t="shared" si="238"/>
        <v>#N/A</v>
      </c>
      <c r="AI357" t="e">
        <f t="shared" si="239"/>
        <v>#N/A</v>
      </c>
      <c r="AJ357" t="e">
        <f t="shared" si="240"/>
        <v>#N/A</v>
      </c>
      <c r="AK357" t="e">
        <f t="shared" si="241"/>
        <v>#N/A</v>
      </c>
      <c r="AL357" t="e">
        <f t="shared" si="242"/>
        <v>#N/A</v>
      </c>
      <c r="AM357" t="e">
        <f t="shared" si="243"/>
        <v>#N/A</v>
      </c>
      <c r="AN357" t="e">
        <f t="shared" si="244"/>
        <v>#N/A</v>
      </c>
      <c r="AO357" t="e">
        <f t="shared" si="245"/>
        <v>#N/A</v>
      </c>
      <c r="AP357" t="e">
        <f t="shared" si="246"/>
        <v>#N/A</v>
      </c>
      <c r="AQ357" t="e">
        <f t="shared" si="247"/>
        <v>#N/A</v>
      </c>
      <c r="AR357" t="e">
        <f t="shared" si="248"/>
        <v>#N/A</v>
      </c>
      <c r="AS357" t="e">
        <f t="shared" si="249"/>
        <v>#N/A</v>
      </c>
      <c r="AT357" t="e">
        <f t="shared" si="250"/>
        <v>#N/A</v>
      </c>
      <c r="AU357" t="e">
        <f t="shared" si="251"/>
        <v>#N/A</v>
      </c>
    </row>
    <row r="358" spans="1:47" x14ac:dyDescent="0.3">
      <c r="A358" s="37">
        <f>日行情按到期月份分类!A358</f>
        <v>0</v>
      </c>
      <c r="B358" s="37">
        <f>日行情按到期月份分类!B358</f>
        <v>0</v>
      </c>
      <c r="C358" s="37">
        <f>日行情按到期月份分类!C358</f>
        <v>0</v>
      </c>
      <c r="D358" s="37">
        <f>日行情按到期月份分类!H358</f>
        <v>0</v>
      </c>
      <c r="E358" s="37">
        <f>IFERROR(VLOOKUP(B358,yesterday!$A$12:$G$2950,7,FALSE),0)</f>
        <v>0</v>
      </c>
      <c r="F358" t="e">
        <f t="shared" si="210"/>
        <v>#N/A</v>
      </c>
      <c r="G358" t="e">
        <f t="shared" si="211"/>
        <v>#N/A</v>
      </c>
      <c r="H358" t="e">
        <f t="shared" si="212"/>
        <v>#N/A</v>
      </c>
      <c r="I358" t="e">
        <f t="shared" si="213"/>
        <v>#N/A</v>
      </c>
      <c r="J358" t="e">
        <f t="shared" si="214"/>
        <v>#N/A</v>
      </c>
      <c r="K358" t="e">
        <f t="shared" si="215"/>
        <v>#N/A</v>
      </c>
      <c r="L358" t="e">
        <f t="shared" si="216"/>
        <v>#N/A</v>
      </c>
      <c r="M358" t="e">
        <f t="shared" si="217"/>
        <v>#N/A</v>
      </c>
      <c r="N358" t="e">
        <f t="shared" si="218"/>
        <v>#N/A</v>
      </c>
      <c r="O358" t="e">
        <f t="shared" si="219"/>
        <v>#N/A</v>
      </c>
      <c r="P358" t="e">
        <f t="shared" si="220"/>
        <v>#N/A</v>
      </c>
      <c r="Q358" t="e">
        <f t="shared" si="221"/>
        <v>#N/A</v>
      </c>
      <c r="R358" t="e">
        <f t="shared" si="222"/>
        <v>#N/A</v>
      </c>
      <c r="S358" t="e">
        <f t="shared" si="223"/>
        <v>#N/A</v>
      </c>
      <c r="T358" t="e">
        <f t="shared" si="224"/>
        <v>#N/A</v>
      </c>
      <c r="U358" t="e">
        <f t="shared" si="225"/>
        <v>#N/A</v>
      </c>
      <c r="V358" t="e">
        <f t="shared" si="226"/>
        <v>#N/A</v>
      </c>
      <c r="W358" t="e">
        <f t="shared" si="227"/>
        <v>#N/A</v>
      </c>
      <c r="X358" t="e">
        <f t="shared" si="228"/>
        <v>#N/A</v>
      </c>
      <c r="Y358" t="e">
        <f t="shared" si="229"/>
        <v>#N/A</v>
      </c>
      <c r="Z358" t="e">
        <f t="shared" si="230"/>
        <v>#N/A</v>
      </c>
      <c r="AA358" t="e">
        <f t="shared" si="231"/>
        <v>#N/A</v>
      </c>
      <c r="AB358" t="e">
        <f t="shared" si="232"/>
        <v>#N/A</v>
      </c>
      <c r="AC358" t="e">
        <f t="shared" si="233"/>
        <v>#N/A</v>
      </c>
      <c r="AD358" t="e">
        <f t="shared" si="234"/>
        <v>#N/A</v>
      </c>
      <c r="AE358" t="e">
        <f t="shared" si="235"/>
        <v>#N/A</v>
      </c>
      <c r="AF358" t="e">
        <f t="shared" si="236"/>
        <v>#N/A</v>
      </c>
      <c r="AG358" t="e">
        <f t="shared" si="237"/>
        <v>#N/A</v>
      </c>
      <c r="AH358" t="e">
        <f t="shared" si="238"/>
        <v>#N/A</v>
      </c>
      <c r="AI358" t="e">
        <f t="shared" si="239"/>
        <v>#N/A</v>
      </c>
      <c r="AJ358" t="e">
        <f t="shared" si="240"/>
        <v>#N/A</v>
      </c>
      <c r="AK358" t="e">
        <f t="shared" si="241"/>
        <v>#N/A</v>
      </c>
      <c r="AL358" t="e">
        <f t="shared" si="242"/>
        <v>#N/A</v>
      </c>
      <c r="AM358" t="e">
        <f t="shared" si="243"/>
        <v>#N/A</v>
      </c>
      <c r="AN358" t="e">
        <f t="shared" si="244"/>
        <v>#N/A</v>
      </c>
      <c r="AO358" t="e">
        <f t="shared" si="245"/>
        <v>#N/A</v>
      </c>
      <c r="AP358" t="e">
        <f t="shared" si="246"/>
        <v>#N/A</v>
      </c>
      <c r="AQ358" t="e">
        <f t="shared" si="247"/>
        <v>#N/A</v>
      </c>
      <c r="AR358" t="e">
        <f t="shared" si="248"/>
        <v>#N/A</v>
      </c>
      <c r="AS358" t="e">
        <f t="shared" si="249"/>
        <v>#N/A</v>
      </c>
      <c r="AT358" t="e">
        <f t="shared" si="250"/>
        <v>#N/A</v>
      </c>
      <c r="AU358" t="e">
        <f t="shared" si="251"/>
        <v>#N/A</v>
      </c>
    </row>
    <row r="359" spans="1:47" x14ac:dyDescent="0.3">
      <c r="A359" s="37">
        <f>日行情按到期月份分类!A359</f>
        <v>0</v>
      </c>
      <c r="B359" s="37">
        <f>日行情按到期月份分类!B359</f>
        <v>0</v>
      </c>
      <c r="C359" s="37">
        <f>日行情按到期月份分类!C359</f>
        <v>0</v>
      </c>
      <c r="D359" s="37">
        <f>日行情按到期月份分类!H359</f>
        <v>0</v>
      </c>
      <c r="E359" s="37">
        <f>IFERROR(VLOOKUP(B359,yesterday!$A$12:$G$2950,7,FALSE),0)</f>
        <v>0</v>
      </c>
      <c r="F359" t="e">
        <f t="shared" si="210"/>
        <v>#N/A</v>
      </c>
      <c r="G359" t="e">
        <f t="shared" si="211"/>
        <v>#N/A</v>
      </c>
      <c r="H359" t="e">
        <f t="shared" si="212"/>
        <v>#N/A</v>
      </c>
      <c r="I359" t="e">
        <f t="shared" si="213"/>
        <v>#N/A</v>
      </c>
      <c r="J359" t="e">
        <f t="shared" si="214"/>
        <v>#N/A</v>
      </c>
      <c r="K359" t="e">
        <f t="shared" si="215"/>
        <v>#N/A</v>
      </c>
      <c r="L359" t="e">
        <f t="shared" si="216"/>
        <v>#N/A</v>
      </c>
      <c r="M359" t="e">
        <f t="shared" si="217"/>
        <v>#N/A</v>
      </c>
      <c r="N359" t="e">
        <f t="shared" si="218"/>
        <v>#N/A</v>
      </c>
      <c r="O359" t="e">
        <f t="shared" si="219"/>
        <v>#N/A</v>
      </c>
      <c r="P359" t="e">
        <f t="shared" si="220"/>
        <v>#N/A</v>
      </c>
      <c r="Q359" t="e">
        <f t="shared" si="221"/>
        <v>#N/A</v>
      </c>
      <c r="R359" t="e">
        <f t="shared" si="222"/>
        <v>#N/A</v>
      </c>
      <c r="S359" t="e">
        <f t="shared" si="223"/>
        <v>#N/A</v>
      </c>
      <c r="T359" t="e">
        <f t="shared" si="224"/>
        <v>#N/A</v>
      </c>
      <c r="U359" t="e">
        <f t="shared" si="225"/>
        <v>#N/A</v>
      </c>
      <c r="V359" t="e">
        <f t="shared" si="226"/>
        <v>#N/A</v>
      </c>
      <c r="W359" t="e">
        <f t="shared" si="227"/>
        <v>#N/A</v>
      </c>
      <c r="X359" t="e">
        <f t="shared" si="228"/>
        <v>#N/A</v>
      </c>
      <c r="Y359" t="e">
        <f t="shared" si="229"/>
        <v>#N/A</v>
      </c>
      <c r="Z359" t="e">
        <f t="shared" si="230"/>
        <v>#N/A</v>
      </c>
      <c r="AA359" t="e">
        <f t="shared" si="231"/>
        <v>#N/A</v>
      </c>
      <c r="AB359" t="e">
        <f t="shared" si="232"/>
        <v>#N/A</v>
      </c>
      <c r="AC359" t="e">
        <f t="shared" si="233"/>
        <v>#N/A</v>
      </c>
      <c r="AD359" t="e">
        <f t="shared" si="234"/>
        <v>#N/A</v>
      </c>
      <c r="AE359" t="e">
        <f t="shared" si="235"/>
        <v>#N/A</v>
      </c>
      <c r="AF359" t="e">
        <f t="shared" si="236"/>
        <v>#N/A</v>
      </c>
      <c r="AG359" t="e">
        <f t="shared" si="237"/>
        <v>#N/A</v>
      </c>
      <c r="AH359" t="e">
        <f t="shared" si="238"/>
        <v>#N/A</v>
      </c>
      <c r="AI359" t="e">
        <f t="shared" si="239"/>
        <v>#N/A</v>
      </c>
      <c r="AJ359" t="e">
        <f t="shared" si="240"/>
        <v>#N/A</v>
      </c>
      <c r="AK359" t="e">
        <f t="shared" si="241"/>
        <v>#N/A</v>
      </c>
      <c r="AL359" t="e">
        <f t="shared" si="242"/>
        <v>#N/A</v>
      </c>
      <c r="AM359" t="e">
        <f t="shared" si="243"/>
        <v>#N/A</v>
      </c>
      <c r="AN359" t="e">
        <f t="shared" si="244"/>
        <v>#N/A</v>
      </c>
      <c r="AO359" t="e">
        <f t="shared" si="245"/>
        <v>#N/A</v>
      </c>
      <c r="AP359" t="e">
        <f t="shared" si="246"/>
        <v>#N/A</v>
      </c>
      <c r="AQ359" t="e">
        <f t="shared" si="247"/>
        <v>#N/A</v>
      </c>
      <c r="AR359" t="e">
        <f t="shared" si="248"/>
        <v>#N/A</v>
      </c>
      <c r="AS359" t="e">
        <f t="shared" si="249"/>
        <v>#N/A</v>
      </c>
      <c r="AT359" t="e">
        <f t="shared" si="250"/>
        <v>#N/A</v>
      </c>
      <c r="AU359" t="e">
        <f t="shared" si="251"/>
        <v>#N/A</v>
      </c>
    </row>
    <row r="360" spans="1:47" x14ac:dyDescent="0.3">
      <c r="A360" s="37">
        <f>日行情按到期月份分类!A360</f>
        <v>0</v>
      </c>
      <c r="B360" s="37">
        <f>日行情按到期月份分类!B360</f>
        <v>0</v>
      </c>
      <c r="C360" s="37">
        <f>日行情按到期月份分类!C360</f>
        <v>0</v>
      </c>
      <c r="D360" s="37">
        <f>日行情按到期月份分类!H360</f>
        <v>0</v>
      </c>
      <c r="E360" s="37">
        <f>IFERROR(VLOOKUP(B360,yesterday!$A$12:$G$2950,7,FALSE),0)</f>
        <v>0</v>
      </c>
      <c r="F360" t="e">
        <f t="shared" si="210"/>
        <v>#N/A</v>
      </c>
      <c r="G360" t="e">
        <f t="shared" si="211"/>
        <v>#N/A</v>
      </c>
      <c r="H360" t="e">
        <f t="shared" si="212"/>
        <v>#N/A</v>
      </c>
      <c r="I360" t="e">
        <f t="shared" si="213"/>
        <v>#N/A</v>
      </c>
      <c r="J360" t="e">
        <f t="shared" si="214"/>
        <v>#N/A</v>
      </c>
      <c r="K360" t="e">
        <f t="shared" si="215"/>
        <v>#N/A</v>
      </c>
      <c r="L360" t="e">
        <f t="shared" si="216"/>
        <v>#N/A</v>
      </c>
      <c r="M360" t="e">
        <f t="shared" si="217"/>
        <v>#N/A</v>
      </c>
      <c r="N360" t="e">
        <f t="shared" si="218"/>
        <v>#N/A</v>
      </c>
      <c r="O360" t="e">
        <f t="shared" si="219"/>
        <v>#N/A</v>
      </c>
      <c r="P360" t="e">
        <f t="shared" si="220"/>
        <v>#N/A</v>
      </c>
      <c r="Q360" t="e">
        <f t="shared" si="221"/>
        <v>#N/A</v>
      </c>
      <c r="R360" t="e">
        <f t="shared" si="222"/>
        <v>#N/A</v>
      </c>
      <c r="S360" t="e">
        <f t="shared" si="223"/>
        <v>#N/A</v>
      </c>
      <c r="T360" t="e">
        <f t="shared" si="224"/>
        <v>#N/A</v>
      </c>
      <c r="U360" t="e">
        <f t="shared" si="225"/>
        <v>#N/A</v>
      </c>
      <c r="V360" t="e">
        <f t="shared" si="226"/>
        <v>#N/A</v>
      </c>
      <c r="W360" t="e">
        <f t="shared" si="227"/>
        <v>#N/A</v>
      </c>
      <c r="X360" t="e">
        <f t="shared" si="228"/>
        <v>#N/A</v>
      </c>
      <c r="Y360" t="e">
        <f t="shared" si="229"/>
        <v>#N/A</v>
      </c>
      <c r="Z360" t="e">
        <f t="shared" si="230"/>
        <v>#N/A</v>
      </c>
      <c r="AA360" t="e">
        <f t="shared" si="231"/>
        <v>#N/A</v>
      </c>
      <c r="AB360" t="e">
        <f t="shared" si="232"/>
        <v>#N/A</v>
      </c>
      <c r="AC360" t="e">
        <f t="shared" si="233"/>
        <v>#N/A</v>
      </c>
      <c r="AD360" t="e">
        <f t="shared" si="234"/>
        <v>#N/A</v>
      </c>
      <c r="AE360" t="e">
        <f t="shared" si="235"/>
        <v>#N/A</v>
      </c>
      <c r="AF360" t="e">
        <f t="shared" si="236"/>
        <v>#N/A</v>
      </c>
      <c r="AG360" t="e">
        <f t="shared" si="237"/>
        <v>#N/A</v>
      </c>
      <c r="AH360" t="e">
        <f t="shared" si="238"/>
        <v>#N/A</v>
      </c>
      <c r="AI360" t="e">
        <f t="shared" si="239"/>
        <v>#N/A</v>
      </c>
      <c r="AJ360" t="e">
        <f t="shared" si="240"/>
        <v>#N/A</v>
      </c>
      <c r="AK360" t="e">
        <f t="shared" si="241"/>
        <v>#N/A</v>
      </c>
      <c r="AL360" t="e">
        <f t="shared" si="242"/>
        <v>#N/A</v>
      </c>
      <c r="AM360" t="e">
        <f t="shared" si="243"/>
        <v>#N/A</v>
      </c>
      <c r="AN360" t="e">
        <f t="shared" si="244"/>
        <v>#N/A</v>
      </c>
      <c r="AO360" t="e">
        <f t="shared" si="245"/>
        <v>#N/A</v>
      </c>
      <c r="AP360" t="e">
        <f t="shared" si="246"/>
        <v>#N/A</v>
      </c>
      <c r="AQ360" t="e">
        <f t="shared" si="247"/>
        <v>#N/A</v>
      </c>
      <c r="AR360" t="e">
        <f t="shared" si="248"/>
        <v>#N/A</v>
      </c>
      <c r="AS360" t="e">
        <f t="shared" si="249"/>
        <v>#N/A</v>
      </c>
      <c r="AT360" t="e">
        <f t="shared" si="250"/>
        <v>#N/A</v>
      </c>
      <c r="AU360" t="e">
        <f t="shared" si="251"/>
        <v>#N/A</v>
      </c>
    </row>
    <row r="361" spans="1:47" x14ac:dyDescent="0.3">
      <c r="A361" s="37">
        <f>日行情按到期月份分类!A361</f>
        <v>0</v>
      </c>
      <c r="B361" s="37">
        <f>日行情按到期月份分类!B361</f>
        <v>0</v>
      </c>
      <c r="C361" s="37">
        <f>日行情按到期月份分类!C361</f>
        <v>0</v>
      </c>
      <c r="D361" s="37">
        <f>日行情按到期月份分类!H361</f>
        <v>0</v>
      </c>
      <c r="E361" s="37">
        <f>IFERROR(VLOOKUP(B361,yesterday!$A$12:$G$2950,7,FALSE),0)</f>
        <v>0</v>
      </c>
      <c r="F361" t="e">
        <f t="shared" si="210"/>
        <v>#N/A</v>
      </c>
      <c r="G361" t="e">
        <f t="shared" si="211"/>
        <v>#N/A</v>
      </c>
      <c r="H361" t="e">
        <f t="shared" si="212"/>
        <v>#N/A</v>
      </c>
      <c r="I361" t="e">
        <f t="shared" si="213"/>
        <v>#N/A</v>
      </c>
      <c r="J361" t="e">
        <f t="shared" si="214"/>
        <v>#N/A</v>
      </c>
      <c r="K361" t="e">
        <f t="shared" si="215"/>
        <v>#N/A</v>
      </c>
      <c r="L361" t="e">
        <f t="shared" si="216"/>
        <v>#N/A</v>
      </c>
      <c r="M361" t="e">
        <f t="shared" si="217"/>
        <v>#N/A</v>
      </c>
      <c r="N361" t="e">
        <f t="shared" si="218"/>
        <v>#N/A</v>
      </c>
      <c r="O361" t="e">
        <f t="shared" si="219"/>
        <v>#N/A</v>
      </c>
      <c r="P361" t="e">
        <f t="shared" si="220"/>
        <v>#N/A</v>
      </c>
      <c r="Q361" t="e">
        <f t="shared" si="221"/>
        <v>#N/A</v>
      </c>
      <c r="R361" t="e">
        <f t="shared" si="222"/>
        <v>#N/A</v>
      </c>
      <c r="S361" t="e">
        <f t="shared" si="223"/>
        <v>#N/A</v>
      </c>
      <c r="T361" t="e">
        <f t="shared" si="224"/>
        <v>#N/A</v>
      </c>
      <c r="U361" t="e">
        <f t="shared" si="225"/>
        <v>#N/A</v>
      </c>
      <c r="V361" t="e">
        <f t="shared" si="226"/>
        <v>#N/A</v>
      </c>
      <c r="W361" t="e">
        <f t="shared" si="227"/>
        <v>#N/A</v>
      </c>
      <c r="X361" t="e">
        <f t="shared" si="228"/>
        <v>#N/A</v>
      </c>
      <c r="Y361" t="e">
        <f t="shared" si="229"/>
        <v>#N/A</v>
      </c>
      <c r="Z361" t="e">
        <f t="shared" si="230"/>
        <v>#N/A</v>
      </c>
      <c r="AA361" t="e">
        <f t="shared" si="231"/>
        <v>#N/A</v>
      </c>
      <c r="AB361" t="e">
        <f t="shared" si="232"/>
        <v>#N/A</v>
      </c>
      <c r="AC361" t="e">
        <f t="shared" si="233"/>
        <v>#N/A</v>
      </c>
      <c r="AD361" t="e">
        <f t="shared" si="234"/>
        <v>#N/A</v>
      </c>
      <c r="AE361" t="e">
        <f t="shared" si="235"/>
        <v>#N/A</v>
      </c>
      <c r="AF361" t="e">
        <f t="shared" si="236"/>
        <v>#N/A</v>
      </c>
      <c r="AG361" t="e">
        <f t="shared" si="237"/>
        <v>#N/A</v>
      </c>
      <c r="AH361" t="e">
        <f t="shared" si="238"/>
        <v>#N/A</v>
      </c>
      <c r="AI361" t="e">
        <f t="shared" si="239"/>
        <v>#N/A</v>
      </c>
      <c r="AJ361" t="e">
        <f t="shared" si="240"/>
        <v>#N/A</v>
      </c>
      <c r="AK361" t="e">
        <f t="shared" si="241"/>
        <v>#N/A</v>
      </c>
      <c r="AL361" t="e">
        <f t="shared" si="242"/>
        <v>#N/A</v>
      </c>
      <c r="AM361" t="e">
        <f t="shared" si="243"/>
        <v>#N/A</v>
      </c>
      <c r="AN361" t="e">
        <f t="shared" si="244"/>
        <v>#N/A</v>
      </c>
      <c r="AO361" t="e">
        <f t="shared" si="245"/>
        <v>#N/A</v>
      </c>
      <c r="AP361" t="e">
        <f t="shared" si="246"/>
        <v>#N/A</v>
      </c>
      <c r="AQ361" t="e">
        <f t="shared" si="247"/>
        <v>#N/A</v>
      </c>
      <c r="AR361" t="e">
        <f t="shared" si="248"/>
        <v>#N/A</v>
      </c>
      <c r="AS361" t="e">
        <f t="shared" si="249"/>
        <v>#N/A</v>
      </c>
      <c r="AT361" t="e">
        <f t="shared" si="250"/>
        <v>#N/A</v>
      </c>
      <c r="AU361" t="e">
        <f t="shared" si="251"/>
        <v>#N/A</v>
      </c>
    </row>
    <row r="362" spans="1:47" x14ac:dyDescent="0.3">
      <c r="A362" s="37">
        <f>日行情按到期月份分类!A362</f>
        <v>0</v>
      </c>
      <c r="B362" s="37">
        <f>日行情按到期月份分类!B362</f>
        <v>0</v>
      </c>
      <c r="C362" s="37">
        <f>日行情按到期月份分类!C362</f>
        <v>0</v>
      </c>
      <c r="D362" s="37">
        <f>日行情按到期月份分类!H362</f>
        <v>0</v>
      </c>
      <c r="E362" s="37">
        <f>IFERROR(VLOOKUP(B362,yesterday!$A$12:$G$2950,7,FALSE),0)</f>
        <v>0</v>
      </c>
      <c r="F362" t="e">
        <f t="shared" si="210"/>
        <v>#N/A</v>
      </c>
      <c r="G362" t="e">
        <f t="shared" si="211"/>
        <v>#N/A</v>
      </c>
      <c r="H362" t="e">
        <f t="shared" si="212"/>
        <v>#N/A</v>
      </c>
      <c r="I362" t="e">
        <f t="shared" si="213"/>
        <v>#N/A</v>
      </c>
      <c r="J362" t="e">
        <f t="shared" si="214"/>
        <v>#N/A</v>
      </c>
      <c r="K362" t="e">
        <f t="shared" si="215"/>
        <v>#N/A</v>
      </c>
      <c r="L362" t="e">
        <f t="shared" si="216"/>
        <v>#N/A</v>
      </c>
      <c r="M362" t="e">
        <f t="shared" si="217"/>
        <v>#N/A</v>
      </c>
      <c r="N362" t="e">
        <f t="shared" si="218"/>
        <v>#N/A</v>
      </c>
      <c r="O362" t="e">
        <f t="shared" si="219"/>
        <v>#N/A</v>
      </c>
      <c r="P362" t="e">
        <f t="shared" si="220"/>
        <v>#N/A</v>
      </c>
      <c r="Q362" t="e">
        <f t="shared" si="221"/>
        <v>#N/A</v>
      </c>
      <c r="R362" t="e">
        <f t="shared" si="222"/>
        <v>#N/A</v>
      </c>
      <c r="S362" t="e">
        <f t="shared" si="223"/>
        <v>#N/A</v>
      </c>
      <c r="T362" t="e">
        <f t="shared" si="224"/>
        <v>#N/A</v>
      </c>
      <c r="U362" t="e">
        <f t="shared" si="225"/>
        <v>#N/A</v>
      </c>
      <c r="V362" t="e">
        <f t="shared" si="226"/>
        <v>#N/A</v>
      </c>
      <c r="W362" t="e">
        <f t="shared" si="227"/>
        <v>#N/A</v>
      </c>
      <c r="X362" t="e">
        <f t="shared" si="228"/>
        <v>#N/A</v>
      </c>
      <c r="Y362" t="e">
        <f t="shared" si="229"/>
        <v>#N/A</v>
      </c>
      <c r="Z362" t="e">
        <f t="shared" si="230"/>
        <v>#N/A</v>
      </c>
      <c r="AA362" t="e">
        <f t="shared" si="231"/>
        <v>#N/A</v>
      </c>
      <c r="AB362" t="e">
        <f t="shared" si="232"/>
        <v>#N/A</v>
      </c>
      <c r="AC362" t="e">
        <f t="shared" si="233"/>
        <v>#N/A</v>
      </c>
      <c r="AD362" t="e">
        <f t="shared" si="234"/>
        <v>#N/A</v>
      </c>
      <c r="AE362" t="e">
        <f t="shared" si="235"/>
        <v>#N/A</v>
      </c>
      <c r="AF362" t="e">
        <f t="shared" si="236"/>
        <v>#N/A</v>
      </c>
      <c r="AG362" t="e">
        <f t="shared" si="237"/>
        <v>#N/A</v>
      </c>
      <c r="AH362" t="e">
        <f t="shared" si="238"/>
        <v>#N/A</v>
      </c>
      <c r="AI362" t="e">
        <f t="shared" si="239"/>
        <v>#N/A</v>
      </c>
      <c r="AJ362" t="e">
        <f t="shared" si="240"/>
        <v>#N/A</v>
      </c>
      <c r="AK362" t="e">
        <f t="shared" si="241"/>
        <v>#N/A</v>
      </c>
      <c r="AL362" t="e">
        <f t="shared" si="242"/>
        <v>#N/A</v>
      </c>
      <c r="AM362" t="e">
        <f t="shared" si="243"/>
        <v>#N/A</v>
      </c>
      <c r="AN362" t="e">
        <f t="shared" si="244"/>
        <v>#N/A</v>
      </c>
      <c r="AO362" t="e">
        <f t="shared" si="245"/>
        <v>#N/A</v>
      </c>
      <c r="AP362" t="e">
        <f t="shared" si="246"/>
        <v>#N/A</v>
      </c>
      <c r="AQ362" t="e">
        <f t="shared" si="247"/>
        <v>#N/A</v>
      </c>
      <c r="AR362" t="e">
        <f t="shared" si="248"/>
        <v>#N/A</v>
      </c>
      <c r="AS362" t="e">
        <f t="shared" si="249"/>
        <v>#N/A</v>
      </c>
      <c r="AT362" t="e">
        <f t="shared" si="250"/>
        <v>#N/A</v>
      </c>
      <c r="AU362" t="e">
        <f t="shared" si="251"/>
        <v>#N/A</v>
      </c>
    </row>
    <row r="363" spans="1:47" x14ac:dyDescent="0.3">
      <c r="A363" s="37">
        <f>日行情按到期月份分类!A363</f>
        <v>0</v>
      </c>
      <c r="B363" s="37">
        <f>日行情按到期月份分类!B363</f>
        <v>0</v>
      </c>
      <c r="C363" s="37">
        <f>日行情按到期月份分类!C363</f>
        <v>0</v>
      </c>
      <c r="D363" s="37">
        <f>日行情按到期月份分类!H363</f>
        <v>0</v>
      </c>
      <c r="E363" s="37">
        <f>IFERROR(VLOOKUP(B363,yesterday!$A$12:$G$2950,7,FALSE),0)</f>
        <v>0</v>
      </c>
      <c r="F363" t="e">
        <f t="shared" si="210"/>
        <v>#N/A</v>
      </c>
      <c r="G363" t="e">
        <f t="shared" si="211"/>
        <v>#N/A</v>
      </c>
      <c r="H363" t="e">
        <f t="shared" si="212"/>
        <v>#N/A</v>
      </c>
      <c r="I363" t="e">
        <f t="shared" si="213"/>
        <v>#N/A</v>
      </c>
      <c r="J363" t="e">
        <f t="shared" si="214"/>
        <v>#N/A</v>
      </c>
      <c r="K363" t="e">
        <f t="shared" si="215"/>
        <v>#N/A</v>
      </c>
      <c r="L363" t="e">
        <f t="shared" si="216"/>
        <v>#N/A</v>
      </c>
      <c r="M363" t="e">
        <f t="shared" si="217"/>
        <v>#N/A</v>
      </c>
      <c r="N363" t="e">
        <f t="shared" si="218"/>
        <v>#N/A</v>
      </c>
      <c r="O363" t="e">
        <f t="shared" si="219"/>
        <v>#N/A</v>
      </c>
      <c r="P363" t="e">
        <f t="shared" si="220"/>
        <v>#N/A</v>
      </c>
      <c r="Q363" t="e">
        <f t="shared" si="221"/>
        <v>#N/A</v>
      </c>
      <c r="R363" t="e">
        <f t="shared" si="222"/>
        <v>#N/A</v>
      </c>
      <c r="S363" t="e">
        <f t="shared" si="223"/>
        <v>#N/A</v>
      </c>
      <c r="T363" t="e">
        <f t="shared" si="224"/>
        <v>#N/A</v>
      </c>
      <c r="U363" t="e">
        <f t="shared" si="225"/>
        <v>#N/A</v>
      </c>
      <c r="V363" t="e">
        <f t="shared" si="226"/>
        <v>#N/A</v>
      </c>
      <c r="W363" t="e">
        <f t="shared" si="227"/>
        <v>#N/A</v>
      </c>
      <c r="X363" t="e">
        <f t="shared" si="228"/>
        <v>#N/A</v>
      </c>
      <c r="Y363" t="e">
        <f t="shared" si="229"/>
        <v>#N/A</v>
      </c>
      <c r="Z363" t="e">
        <f t="shared" si="230"/>
        <v>#N/A</v>
      </c>
      <c r="AA363" t="e">
        <f t="shared" si="231"/>
        <v>#N/A</v>
      </c>
      <c r="AB363" t="e">
        <f t="shared" si="232"/>
        <v>#N/A</v>
      </c>
      <c r="AC363" t="e">
        <f t="shared" si="233"/>
        <v>#N/A</v>
      </c>
      <c r="AD363" t="e">
        <f t="shared" si="234"/>
        <v>#N/A</v>
      </c>
      <c r="AE363" t="e">
        <f t="shared" si="235"/>
        <v>#N/A</v>
      </c>
      <c r="AF363" t="e">
        <f t="shared" si="236"/>
        <v>#N/A</v>
      </c>
      <c r="AG363" t="e">
        <f t="shared" si="237"/>
        <v>#N/A</v>
      </c>
      <c r="AH363" t="e">
        <f t="shared" si="238"/>
        <v>#N/A</v>
      </c>
      <c r="AI363" t="e">
        <f t="shared" si="239"/>
        <v>#N/A</v>
      </c>
      <c r="AJ363" t="e">
        <f t="shared" si="240"/>
        <v>#N/A</v>
      </c>
      <c r="AK363" t="e">
        <f t="shared" si="241"/>
        <v>#N/A</v>
      </c>
      <c r="AL363" t="e">
        <f t="shared" si="242"/>
        <v>#N/A</v>
      </c>
      <c r="AM363" t="e">
        <f t="shared" si="243"/>
        <v>#N/A</v>
      </c>
      <c r="AN363" t="e">
        <f t="shared" si="244"/>
        <v>#N/A</v>
      </c>
      <c r="AO363" t="e">
        <f t="shared" si="245"/>
        <v>#N/A</v>
      </c>
      <c r="AP363" t="e">
        <f t="shared" si="246"/>
        <v>#N/A</v>
      </c>
      <c r="AQ363" t="e">
        <f t="shared" si="247"/>
        <v>#N/A</v>
      </c>
      <c r="AR363" t="e">
        <f t="shared" si="248"/>
        <v>#N/A</v>
      </c>
      <c r="AS363" t="e">
        <f t="shared" si="249"/>
        <v>#N/A</v>
      </c>
      <c r="AT363" t="e">
        <f t="shared" si="250"/>
        <v>#N/A</v>
      </c>
      <c r="AU363" t="e">
        <f t="shared" si="251"/>
        <v>#N/A</v>
      </c>
    </row>
    <row r="364" spans="1:47" x14ac:dyDescent="0.3">
      <c r="A364" s="37">
        <f>日行情按到期月份分类!A364</f>
        <v>0</v>
      </c>
      <c r="B364" s="37">
        <f>日行情按到期月份分类!B364</f>
        <v>0</v>
      </c>
      <c r="C364" s="37">
        <f>日行情按到期月份分类!C364</f>
        <v>0</v>
      </c>
      <c r="D364" s="37">
        <f>日行情按到期月份分类!H364</f>
        <v>0</v>
      </c>
      <c r="E364" s="37">
        <f>IFERROR(VLOOKUP(B364,yesterday!$A$12:$G$2950,7,FALSE),0)</f>
        <v>0</v>
      </c>
      <c r="F364" t="e">
        <f t="shared" si="210"/>
        <v>#N/A</v>
      </c>
      <c r="G364" t="e">
        <f t="shared" si="211"/>
        <v>#N/A</v>
      </c>
      <c r="H364" t="e">
        <f t="shared" si="212"/>
        <v>#N/A</v>
      </c>
      <c r="I364" t="e">
        <f t="shared" si="213"/>
        <v>#N/A</v>
      </c>
      <c r="J364" t="e">
        <f t="shared" si="214"/>
        <v>#N/A</v>
      </c>
      <c r="K364" t="e">
        <f t="shared" si="215"/>
        <v>#N/A</v>
      </c>
      <c r="L364" t="e">
        <f t="shared" si="216"/>
        <v>#N/A</v>
      </c>
      <c r="M364" t="e">
        <f t="shared" si="217"/>
        <v>#N/A</v>
      </c>
      <c r="N364" t="e">
        <f t="shared" si="218"/>
        <v>#N/A</v>
      </c>
      <c r="O364" t="e">
        <f t="shared" si="219"/>
        <v>#N/A</v>
      </c>
      <c r="P364" t="e">
        <f t="shared" si="220"/>
        <v>#N/A</v>
      </c>
      <c r="Q364" t="e">
        <f t="shared" si="221"/>
        <v>#N/A</v>
      </c>
      <c r="R364" t="e">
        <f t="shared" si="222"/>
        <v>#N/A</v>
      </c>
      <c r="S364" t="e">
        <f t="shared" si="223"/>
        <v>#N/A</v>
      </c>
      <c r="T364" t="e">
        <f t="shared" si="224"/>
        <v>#N/A</v>
      </c>
      <c r="U364" t="e">
        <f t="shared" si="225"/>
        <v>#N/A</v>
      </c>
      <c r="V364" t="e">
        <f t="shared" si="226"/>
        <v>#N/A</v>
      </c>
      <c r="W364" t="e">
        <f t="shared" si="227"/>
        <v>#N/A</v>
      </c>
      <c r="X364" t="e">
        <f t="shared" si="228"/>
        <v>#N/A</v>
      </c>
      <c r="Y364" t="e">
        <f t="shared" si="229"/>
        <v>#N/A</v>
      </c>
      <c r="Z364" t="e">
        <f t="shared" si="230"/>
        <v>#N/A</v>
      </c>
      <c r="AA364" t="e">
        <f t="shared" si="231"/>
        <v>#N/A</v>
      </c>
      <c r="AB364" t="e">
        <f t="shared" si="232"/>
        <v>#N/A</v>
      </c>
      <c r="AC364" t="e">
        <f t="shared" si="233"/>
        <v>#N/A</v>
      </c>
      <c r="AD364" t="e">
        <f t="shared" si="234"/>
        <v>#N/A</v>
      </c>
      <c r="AE364" t="e">
        <f t="shared" si="235"/>
        <v>#N/A</v>
      </c>
      <c r="AF364" t="e">
        <f t="shared" si="236"/>
        <v>#N/A</v>
      </c>
      <c r="AG364" t="e">
        <f t="shared" si="237"/>
        <v>#N/A</v>
      </c>
      <c r="AH364" t="e">
        <f t="shared" si="238"/>
        <v>#N/A</v>
      </c>
      <c r="AI364" t="e">
        <f t="shared" si="239"/>
        <v>#N/A</v>
      </c>
      <c r="AJ364" t="e">
        <f t="shared" si="240"/>
        <v>#N/A</v>
      </c>
      <c r="AK364" t="e">
        <f t="shared" si="241"/>
        <v>#N/A</v>
      </c>
      <c r="AL364" t="e">
        <f t="shared" si="242"/>
        <v>#N/A</v>
      </c>
      <c r="AM364" t="e">
        <f t="shared" si="243"/>
        <v>#N/A</v>
      </c>
      <c r="AN364" t="e">
        <f t="shared" si="244"/>
        <v>#N/A</v>
      </c>
      <c r="AO364" t="e">
        <f t="shared" si="245"/>
        <v>#N/A</v>
      </c>
      <c r="AP364" t="e">
        <f t="shared" si="246"/>
        <v>#N/A</v>
      </c>
      <c r="AQ364" t="e">
        <f t="shared" si="247"/>
        <v>#N/A</v>
      </c>
      <c r="AR364" t="e">
        <f t="shared" si="248"/>
        <v>#N/A</v>
      </c>
      <c r="AS364" t="e">
        <f t="shared" si="249"/>
        <v>#N/A</v>
      </c>
      <c r="AT364" t="e">
        <f t="shared" si="250"/>
        <v>#N/A</v>
      </c>
      <c r="AU364" t="e">
        <f t="shared" si="251"/>
        <v>#N/A</v>
      </c>
    </row>
    <row r="365" spans="1:47" x14ac:dyDescent="0.3">
      <c r="A365" s="37">
        <f>日行情按到期月份分类!A365</f>
        <v>0</v>
      </c>
      <c r="B365" s="37">
        <f>日行情按到期月份分类!B365</f>
        <v>0</v>
      </c>
      <c r="C365" s="37">
        <f>日行情按到期月份分类!C365</f>
        <v>0</v>
      </c>
      <c r="D365" s="37">
        <f>日行情按到期月份分类!H365</f>
        <v>0</v>
      </c>
      <c r="E365" s="37">
        <f>IFERROR(VLOOKUP(B365,yesterday!$A$12:$G$2950,7,FALSE),0)</f>
        <v>0</v>
      </c>
      <c r="F365" t="e">
        <f t="shared" si="210"/>
        <v>#N/A</v>
      </c>
      <c r="G365" t="e">
        <f t="shared" si="211"/>
        <v>#N/A</v>
      </c>
      <c r="H365" t="e">
        <f t="shared" si="212"/>
        <v>#N/A</v>
      </c>
      <c r="I365" t="e">
        <f t="shared" si="213"/>
        <v>#N/A</v>
      </c>
      <c r="J365" t="e">
        <f t="shared" si="214"/>
        <v>#N/A</v>
      </c>
      <c r="K365" t="e">
        <f t="shared" si="215"/>
        <v>#N/A</v>
      </c>
      <c r="L365" t="e">
        <f t="shared" si="216"/>
        <v>#N/A</v>
      </c>
      <c r="M365" t="e">
        <f t="shared" si="217"/>
        <v>#N/A</v>
      </c>
      <c r="N365" t="e">
        <f t="shared" si="218"/>
        <v>#N/A</v>
      </c>
      <c r="O365" t="e">
        <f t="shared" si="219"/>
        <v>#N/A</v>
      </c>
      <c r="P365" t="e">
        <f t="shared" si="220"/>
        <v>#N/A</v>
      </c>
      <c r="Q365" t="e">
        <f t="shared" si="221"/>
        <v>#N/A</v>
      </c>
      <c r="R365" t="e">
        <f t="shared" si="222"/>
        <v>#N/A</v>
      </c>
      <c r="S365" t="e">
        <f t="shared" si="223"/>
        <v>#N/A</v>
      </c>
      <c r="T365" t="e">
        <f t="shared" si="224"/>
        <v>#N/A</v>
      </c>
      <c r="U365" t="e">
        <f t="shared" si="225"/>
        <v>#N/A</v>
      </c>
      <c r="V365" t="e">
        <f t="shared" si="226"/>
        <v>#N/A</v>
      </c>
      <c r="W365" t="e">
        <f t="shared" si="227"/>
        <v>#N/A</v>
      </c>
      <c r="X365" t="e">
        <f t="shared" si="228"/>
        <v>#N/A</v>
      </c>
      <c r="Y365" t="e">
        <f t="shared" si="229"/>
        <v>#N/A</v>
      </c>
      <c r="Z365" t="e">
        <f t="shared" si="230"/>
        <v>#N/A</v>
      </c>
      <c r="AA365" t="e">
        <f t="shared" si="231"/>
        <v>#N/A</v>
      </c>
      <c r="AB365" t="e">
        <f t="shared" si="232"/>
        <v>#N/A</v>
      </c>
      <c r="AC365" t="e">
        <f t="shared" si="233"/>
        <v>#N/A</v>
      </c>
      <c r="AD365" t="e">
        <f t="shared" si="234"/>
        <v>#N/A</v>
      </c>
      <c r="AE365" t="e">
        <f t="shared" si="235"/>
        <v>#N/A</v>
      </c>
      <c r="AF365" t="e">
        <f t="shared" si="236"/>
        <v>#N/A</v>
      </c>
      <c r="AG365" t="e">
        <f t="shared" si="237"/>
        <v>#N/A</v>
      </c>
      <c r="AH365" t="e">
        <f t="shared" si="238"/>
        <v>#N/A</v>
      </c>
      <c r="AI365" t="e">
        <f t="shared" si="239"/>
        <v>#N/A</v>
      </c>
      <c r="AJ365" t="e">
        <f t="shared" si="240"/>
        <v>#N/A</v>
      </c>
      <c r="AK365" t="e">
        <f t="shared" si="241"/>
        <v>#N/A</v>
      </c>
      <c r="AL365" t="e">
        <f t="shared" si="242"/>
        <v>#N/A</v>
      </c>
      <c r="AM365" t="e">
        <f t="shared" si="243"/>
        <v>#N/A</v>
      </c>
      <c r="AN365" t="e">
        <f t="shared" si="244"/>
        <v>#N/A</v>
      </c>
      <c r="AO365" t="e">
        <f t="shared" si="245"/>
        <v>#N/A</v>
      </c>
      <c r="AP365" t="e">
        <f t="shared" si="246"/>
        <v>#N/A</v>
      </c>
      <c r="AQ365" t="e">
        <f t="shared" si="247"/>
        <v>#N/A</v>
      </c>
      <c r="AR365" t="e">
        <f t="shared" si="248"/>
        <v>#N/A</v>
      </c>
      <c r="AS365" t="e">
        <f t="shared" si="249"/>
        <v>#N/A</v>
      </c>
      <c r="AT365" t="e">
        <f t="shared" si="250"/>
        <v>#N/A</v>
      </c>
      <c r="AU365" t="e">
        <f t="shared" si="251"/>
        <v>#N/A</v>
      </c>
    </row>
    <row r="366" spans="1:47" x14ac:dyDescent="0.3">
      <c r="A366" s="37">
        <f>日行情按到期月份分类!A366</f>
        <v>0</v>
      </c>
      <c r="B366" s="37">
        <f>日行情按到期月份分类!B366</f>
        <v>0</v>
      </c>
      <c r="C366" s="37">
        <f>日行情按到期月份分类!C366</f>
        <v>0</v>
      </c>
      <c r="D366" s="37">
        <f>日行情按到期月份分类!H366</f>
        <v>0</v>
      </c>
      <c r="E366" s="37">
        <f>IFERROR(VLOOKUP(B366,yesterday!$A$12:$G$2950,7,FALSE),0)</f>
        <v>0</v>
      </c>
      <c r="F366" t="e">
        <f t="shared" si="210"/>
        <v>#N/A</v>
      </c>
      <c r="G366" t="e">
        <f t="shared" si="211"/>
        <v>#N/A</v>
      </c>
      <c r="H366" t="e">
        <f t="shared" si="212"/>
        <v>#N/A</v>
      </c>
      <c r="I366" t="e">
        <f t="shared" si="213"/>
        <v>#N/A</v>
      </c>
      <c r="J366" t="e">
        <f t="shared" si="214"/>
        <v>#N/A</v>
      </c>
      <c r="K366" t="e">
        <f t="shared" si="215"/>
        <v>#N/A</v>
      </c>
      <c r="L366" t="e">
        <f t="shared" si="216"/>
        <v>#N/A</v>
      </c>
      <c r="M366" t="e">
        <f t="shared" si="217"/>
        <v>#N/A</v>
      </c>
      <c r="N366" t="e">
        <f t="shared" si="218"/>
        <v>#N/A</v>
      </c>
      <c r="O366" t="e">
        <f t="shared" si="219"/>
        <v>#N/A</v>
      </c>
      <c r="P366" t="e">
        <f t="shared" si="220"/>
        <v>#N/A</v>
      </c>
      <c r="Q366" t="e">
        <f t="shared" si="221"/>
        <v>#N/A</v>
      </c>
      <c r="R366" t="e">
        <f t="shared" si="222"/>
        <v>#N/A</v>
      </c>
      <c r="S366" t="e">
        <f t="shared" si="223"/>
        <v>#N/A</v>
      </c>
      <c r="T366" t="e">
        <f t="shared" si="224"/>
        <v>#N/A</v>
      </c>
      <c r="U366" t="e">
        <f t="shared" si="225"/>
        <v>#N/A</v>
      </c>
      <c r="V366" t="e">
        <f t="shared" si="226"/>
        <v>#N/A</v>
      </c>
      <c r="W366" t="e">
        <f t="shared" si="227"/>
        <v>#N/A</v>
      </c>
      <c r="X366" t="e">
        <f t="shared" si="228"/>
        <v>#N/A</v>
      </c>
      <c r="Y366" t="e">
        <f t="shared" si="229"/>
        <v>#N/A</v>
      </c>
      <c r="Z366" t="e">
        <f t="shared" si="230"/>
        <v>#N/A</v>
      </c>
      <c r="AA366" t="e">
        <f t="shared" si="231"/>
        <v>#N/A</v>
      </c>
      <c r="AB366" t="e">
        <f t="shared" si="232"/>
        <v>#N/A</v>
      </c>
      <c r="AC366" t="e">
        <f t="shared" si="233"/>
        <v>#N/A</v>
      </c>
      <c r="AD366" t="e">
        <f t="shared" si="234"/>
        <v>#N/A</v>
      </c>
      <c r="AE366" t="e">
        <f t="shared" si="235"/>
        <v>#N/A</v>
      </c>
      <c r="AF366" t="e">
        <f t="shared" si="236"/>
        <v>#N/A</v>
      </c>
      <c r="AG366" t="e">
        <f t="shared" si="237"/>
        <v>#N/A</v>
      </c>
      <c r="AH366" t="e">
        <f t="shared" si="238"/>
        <v>#N/A</v>
      </c>
      <c r="AI366" t="e">
        <f t="shared" si="239"/>
        <v>#N/A</v>
      </c>
      <c r="AJ366" t="e">
        <f t="shared" si="240"/>
        <v>#N/A</v>
      </c>
      <c r="AK366" t="e">
        <f t="shared" si="241"/>
        <v>#N/A</v>
      </c>
      <c r="AL366" t="e">
        <f t="shared" si="242"/>
        <v>#N/A</v>
      </c>
      <c r="AM366" t="e">
        <f t="shared" si="243"/>
        <v>#N/A</v>
      </c>
      <c r="AN366" t="e">
        <f t="shared" si="244"/>
        <v>#N/A</v>
      </c>
      <c r="AO366" t="e">
        <f t="shared" si="245"/>
        <v>#N/A</v>
      </c>
      <c r="AP366" t="e">
        <f t="shared" si="246"/>
        <v>#N/A</v>
      </c>
      <c r="AQ366" t="e">
        <f t="shared" si="247"/>
        <v>#N/A</v>
      </c>
      <c r="AR366" t="e">
        <f t="shared" si="248"/>
        <v>#N/A</v>
      </c>
      <c r="AS366" t="e">
        <f t="shared" si="249"/>
        <v>#N/A</v>
      </c>
      <c r="AT366" t="e">
        <f t="shared" si="250"/>
        <v>#N/A</v>
      </c>
      <c r="AU366" t="e">
        <f t="shared" si="251"/>
        <v>#N/A</v>
      </c>
    </row>
    <row r="367" spans="1:47" x14ac:dyDescent="0.3">
      <c r="A367" s="37">
        <f>日行情按到期月份分类!A367</f>
        <v>0</v>
      </c>
      <c r="B367" s="37">
        <f>日行情按到期月份分类!B367</f>
        <v>0</v>
      </c>
      <c r="C367" s="37">
        <f>日行情按到期月份分类!C367</f>
        <v>0</v>
      </c>
      <c r="D367" s="37">
        <f>日行情按到期月份分类!H367</f>
        <v>0</v>
      </c>
      <c r="E367" s="37">
        <f>IFERROR(VLOOKUP(B367,yesterday!$A$12:$G$2950,7,FALSE),0)</f>
        <v>0</v>
      </c>
      <c r="F367" t="e">
        <f t="shared" si="210"/>
        <v>#N/A</v>
      </c>
      <c r="G367" t="e">
        <f t="shared" si="211"/>
        <v>#N/A</v>
      </c>
      <c r="H367" t="e">
        <f t="shared" si="212"/>
        <v>#N/A</v>
      </c>
      <c r="I367" t="e">
        <f t="shared" si="213"/>
        <v>#N/A</v>
      </c>
      <c r="J367" t="e">
        <f t="shared" si="214"/>
        <v>#N/A</v>
      </c>
      <c r="K367" t="e">
        <f t="shared" si="215"/>
        <v>#N/A</v>
      </c>
      <c r="L367" t="e">
        <f t="shared" si="216"/>
        <v>#N/A</v>
      </c>
      <c r="M367" t="e">
        <f t="shared" si="217"/>
        <v>#N/A</v>
      </c>
      <c r="N367" t="e">
        <f t="shared" si="218"/>
        <v>#N/A</v>
      </c>
      <c r="O367" t="e">
        <f t="shared" si="219"/>
        <v>#N/A</v>
      </c>
      <c r="P367" t="e">
        <f t="shared" si="220"/>
        <v>#N/A</v>
      </c>
      <c r="Q367" t="e">
        <f t="shared" si="221"/>
        <v>#N/A</v>
      </c>
      <c r="R367" t="e">
        <f t="shared" si="222"/>
        <v>#N/A</v>
      </c>
      <c r="S367" t="e">
        <f t="shared" si="223"/>
        <v>#N/A</v>
      </c>
      <c r="T367" t="e">
        <f t="shared" si="224"/>
        <v>#N/A</v>
      </c>
      <c r="U367" t="e">
        <f t="shared" si="225"/>
        <v>#N/A</v>
      </c>
      <c r="V367" t="e">
        <f t="shared" si="226"/>
        <v>#N/A</v>
      </c>
      <c r="W367" t="e">
        <f t="shared" si="227"/>
        <v>#N/A</v>
      </c>
      <c r="X367" t="e">
        <f t="shared" si="228"/>
        <v>#N/A</v>
      </c>
      <c r="Y367" t="e">
        <f t="shared" si="229"/>
        <v>#N/A</v>
      </c>
      <c r="Z367" t="e">
        <f t="shared" si="230"/>
        <v>#N/A</v>
      </c>
      <c r="AA367" t="e">
        <f t="shared" si="231"/>
        <v>#N/A</v>
      </c>
      <c r="AB367" t="e">
        <f t="shared" si="232"/>
        <v>#N/A</v>
      </c>
      <c r="AC367" t="e">
        <f t="shared" si="233"/>
        <v>#N/A</v>
      </c>
      <c r="AD367" t="e">
        <f t="shared" si="234"/>
        <v>#N/A</v>
      </c>
      <c r="AE367" t="e">
        <f t="shared" si="235"/>
        <v>#N/A</v>
      </c>
      <c r="AF367" t="e">
        <f t="shared" si="236"/>
        <v>#N/A</v>
      </c>
      <c r="AG367" t="e">
        <f t="shared" si="237"/>
        <v>#N/A</v>
      </c>
      <c r="AH367" t="e">
        <f t="shared" si="238"/>
        <v>#N/A</v>
      </c>
      <c r="AI367" t="e">
        <f t="shared" si="239"/>
        <v>#N/A</v>
      </c>
      <c r="AJ367" t="e">
        <f t="shared" si="240"/>
        <v>#N/A</v>
      </c>
      <c r="AK367" t="e">
        <f t="shared" si="241"/>
        <v>#N/A</v>
      </c>
      <c r="AL367" t="e">
        <f t="shared" si="242"/>
        <v>#N/A</v>
      </c>
      <c r="AM367" t="e">
        <f t="shared" si="243"/>
        <v>#N/A</v>
      </c>
      <c r="AN367" t="e">
        <f t="shared" si="244"/>
        <v>#N/A</v>
      </c>
      <c r="AO367" t="e">
        <f t="shared" si="245"/>
        <v>#N/A</v>
      </c>
      <c r="AP367" t="e">
        <f t="shared" si="246"/>
        <v>#N/A</v>
      </c>
      <c r="AQ367" t="e">
        <f t="shared" si="247"/>
        <v>#N/A</v>
      </c>
      <c r="AR367" t="e">
        <f t="shared" si="248"/>
        <v>#N/A</v>
      </c>
      <c r="AS367" t="e">
        <f t="shared" si="249"/>
        <v>#N/A</v>
      </c>
      <c r="AT367" t="e">
        <f t="shared" si="250"/>
        <v>#N/A</v>
      </c>
      <c r="AU367" t="e">
        <f t="shared" si="251"/>
        <v>#N/A</v>
      </c>
    </row>
    <row r="368" spans="1:47" x14ac:dyDescent="0.3">
      <c r="A368" s="37">
        <f>日行情按到期月份分类!A368</f>
        <v>0</v>
      </c>
      <c r="B368" s="37">
        <f>日行情按到期月份分类!B368</f>
        <v>0</v>
      </c>
      <c r="C368" s="37">
        <f>日行情按到期月份分类!C368</f>
        <v>0</v>
      </c>
      <c r="D368" s="37">
        <f>日行情按到期月份分类!H368</f>
        <v>0</v>
      </c>
      <c r="E368" s="37">
        <f>IFERROR(VLOOKUP(B368,yesterday!$A$12:$G$2950,7,FALSE),0)</f>
        <v>0</v>
      </c>
      <c r="F368" t="e">
        <f t="shared" si="210"/>
        <v>#N/A</v>
      </c>
      <c r="G368" t="e">
        <f t="shared" si="211"/>
        <v>#N/A</v>
      </c>
      <c r="H368" t="e">
        <f t="shared" si="212"/>
        <v>#N/A</v>
      </c>
      <c r="I368" t="e">
        <f t="shared" si="213"/>
        <v>#N/A</v>
      </c>
      <c r="J368" t="e">
        <f t="shared" si="214"/>
        <v>#N/A</v>
      </c>
      <c r="K368" t="e">
        <f t="shared" si="215"/>
        <v>#N/A</v>
      </c>
      <c r="L368" t="e">
        <f t="shared" si="216"/>
        <v>#N/A</v>
      </c>
      <c r="M368" t="e">
        <f t="shared" si="217"/>
        <v>#N/A</v>
      </c>
      <c r="N368" t="e">
        <f t="shared" si="218"/>
        <v>#N/A</v>
      </c>
      <c r="O368" t="e">
        <f t="shared" si="219"/>
        <v>#N/A</v>
      </c>
      <c r="P368" t="e">
        <f t="shared" si="220"/>
        <v>#N/A</v>
      </c>
      <c r="Q368" t="e">
        <f t="shared" si="221"/>
        <v>#N/A</v>
      </c>
      <c r="R368" t="e">
        <f t="shared" si="222"/>
        <v>#N/A</v>
      </c>
      <c r="S368" t="e">
        <f t="shared" si="223"/>
        <v>#N/A</v>
      </c>
      <c r="T368" t="e">
        <f t="shared" si="224"/>
        <v>#N/A</v>
      </c>
      <c r="U368" t="e">
        <f t="shared" si="225"/>
        <v>#N/A</v>
      </c>
      <c r="V368" t="e">
        <f t="shared" si="226"/>
        <v>#N/A</v>
      </c>
      <c r="W368" t="e">
        <f t="shared" si="227"/>
        <v>#N/A</v>
      </c>
      <c r="X368" t="e">
        <f t="shared" si="228"/>
        <v>#N/A</v>
      </c>
      <c r="Y368" t="e">
        <f t="shared" si="229"/>
        <v>#N/A</v>
      </c>
      <c r="Z368" t="e">
        <f t="shared" si="230"/>
        <v>#N/A</v>
      </c>
      <c r="AA368" t="e">
        <f t="shared" si="231"/>
        <v>#N/A</v>
      </c>
      <c r="AB368" t="e">
        <f t="shared" si="232"/>
        <v>#N/A</v>
      </c>
      <c r="AC368" t="e">
        <f t="shared" si="233"/>
        <v>#N/A</v>
      </c>
      <c r="AD368" t="e">
        <f t="shared" si="234"/>
        <v>#N/A</v>
      </c>
      <c r="AE368" t="e">
        <f t="shared" si="235"/>
        <v>#N/A</v>
      </c>
      <c r="AF368" t="e">
        <f t="shared" si="236"/>
        <v>#N/A</v>
      </c>
      <c r="AG368" t="e">
        <f t="shared" si="237"/>
        <v>#N/A</v>
      </c>
      <c r="AH368" t="e">
        <f t="shared" si="238"/>
        <v>#N/A</v>
      </c>
      <c r="AI368" t="e">
        <f t="shared" si="239"/>
        <v>#N/A</v>
      </c>
      <c r="AJ368" t="e">
        <f t="shared" si="240"/>
        <v>#N/A</v>
      </c>
      <c r="AK368" t="e">
        <f t="shared" si="241"/>
        <v>#N/A</v>
      </c>
      <c r="AL368" t="e">
        <f t="shared" si="242"/>
        <v>#N/A</v>
      </c>
      <c r="AM368" t="e">
        <f t="shared" si="243"/>
        <v>#N/A</v>
      </c>
      <c r="AN368" t="e">
        <f t="shared" si="244"/>
        <v>#N/A</v>
      </c>
      <c r="AO368" t="e">
        <f t="shared" si="245"/>
        <v>#N/A</v>
      </c>
      <c r="AP368" t="e">
        <f t="shared" si="246"/>
        <v>#N/A</v>
      </c>
      <c r="AQ368" t="e">
        <f t="shared" si="247"/>
        <v>#N/A</v>
      </c>
      <c r="AR368" t="e">
        <f t="shared" si="248"/>
        <v>#N/A</v>
      </c>
      <c r="AS368" t="e">
        <f t="shared" si="249"/>
        <v>#N/A</v>
      </c>
      <c r="AT368" t="e">
        <f t="shared" si="250"/>
        <v>#N/A</v>
      </c>
      <c r="AU368" t="e">
        <f t="shared" si="251"/>
        <v>#N/A</v>
      </c>
    </row>
    <row r="369" spans="1:47" x14ac:dyDescent="0.3">
      <c r="A369" s="37">
        <f>日行情按到期月份分类!A369</f>
        <v>0</v>
      </c>
      <c r="B369" s="37">
        <f>日行情按到期月份分类!B369</f>
        <v>0</v>
      </c>
      <c r="C369" s="37">
        <f>日行情按到期月份分类!C369</f>
        <v>0</v>
      </c>
      <c r="D369" s="37">
        <f>日行情按到期月份分类!H369</f>
        <v>0</v>
      </c>
      <c r="E369" s="37">
        <f>IFERROR(VLOOKUP(B369,yesterday!$A$12:$G$2950,7,FALSE),0)</f>
        <v>0</v>
      </c>
      <c r="F369" t="e">
        <f t="shared" si="210"/>
        <v>#N/A</v>
      </c>
      <c r="G369" t="e">
        <f t="shared" si="211"/>
        <v>#N/A</v>
      </c>
      <c r="H369" t="e">
        <f t="shared" si="212"/>
        <v>#N/A</v>
      </c>
      <c r="I369" t="e">
        <f t="shared" si="213"/>
        <v>#N/A</v>
      </c>
      <c r="J369" t="e">
        <f t="shared" si="214"/>
        <v>#N/A</v>
      </c>
      <c r="K369" t="e">
        <f t="shared" si="215"/>
        <v>#N/A</v>
      </c>
      <c r="L369" t="e">
        <f t="shared" si="216"/>
        <v>#N/A</v>
      </c>
      <c r="M369" t="e">
        <f t="shared" si="217"/>
        <v>#N/A</v>
      </c>
      <c r="N369" t="e">
        <f t="shared" si="218"/>
        <v>#N/A</v>
      </c>
      <c r="O369" t="e">
        <f t="shared" si="219"/>
        <v>#N/A</v>
      </c>
      <c r="P369" t="e">
        <f t="shared" si="220"/>
        <v>#N/A</v>
      </c>
      <c r="Q369" t="e">
        <f t="shared" si="221"/>
        <v>#N/A</v>
      </c>
      <c r="R369" t="e">
        <f t="shared" si="222"/>
        <v>#N/A</v>
      </c>
      <c r="S369" t="e">
        <f t="shared" si="223"/>
        <v>#N/A</v>
      </c>
      <c r="T369" t="e">
        <f t="shared" si="224"/>
        <v>#N/A</v>
      </c>
      <c r="U369" t="e">
        <f t="shared" si="225"/>
        <v>#N/A</v>
      </c>
      <c r="V369" t="e">
        <f t="shared" si="226"/>
        <v>#N/A</v>
      </c>
      <c r="W369" t="e">
        <f t="shared" si="227"/>
        <v>#N/A</v>
      </c>
      <c r="X369" t="e">
        <f t="shared" si="228"/>
        <v>#N/A</v>
      </c>
      <c r="Y369" t="e">
        <f t="shared" si="229"/>
        <v>#N/A</v>
      </c>
      <c r="Z369" t="e">
        <f t="shared" si="230"/>
        <v>#N/A</v>
      </c>
      <c r="AA369" t="e">
        <f t="shared" si="231"/>
        <v>#N/A</v>
      </c>
      <c r="AB369" t="e">
        <f t="shared" si="232"/>
        <v>#N/A</v>
      </c>
      <c r="AC369" t="e">
        <f t="shared" si="233"/>
        <v>#N/A</v>
      </c>
      <c r="AD369" t="e">
        <f t="shared" si="234"/>
        <v>#N/A</v>
      </c>
      <c r="AE369" t="e">
        <f t="shared" si="235"/>
        <v>#N/A</v>
      </c>
      <c r="AF369" t="e">
        <f t="shared" si="236"/>
        <v>#N/A</v>
      </c>
      <c r="AG369" t="e">
        <f t="shared" si="237"/>
        <v>#N/A</v>
      </c>
      <c r="AH369" t="e">
        <f t="shared" si="238"/>
        <v>#N/A</v>
      </c>
      <c r="AI369" t="e">
        <f t="shared" si="239"/>
        <v>#N/A</v>
      </c>
      <c r="AJ369" t="e">
        <f t="shared" si="240"/>
        <v>#N/A</v>
      </c>
      <c r="AK369" t="e">
        <f t="shared" si="241"/>
        <v>#N/A</v>
      </c>
      <c r="AL369" t="e">
        <f t="shared" si="242"/>
        <v>#N/A</v>
      </c>
      <c r="AM369" t="e">
        <f t="shared" si="243"/>
        <v>#N/A</v>
      </c>
      <c r="AN369" t="e">
        <f t="shared" si="244"/>
        <v>#N/A</v>
      </c>
      <c r="AO369" t="e">
        <f t="shared" si="245"/>
        <v>#N/A</v>
      </c>
      <c r="AP369" t="e">
        <f t="shared" si="246"/>
        <v>#N/A</v>
      </c>
      <c r="AQ369" t="e">
        <f t="shared" si="247"/>
        <v>#N/A</v>
      </c>
      <c r="AR369" t="e">
        <f t="shared" si="248"/>
        <v>#N/A</v>
      </c>
      <c r="AS369" t="e">
        <f t="shared" si="249"/>
        <v>#N/A</v>
      </c>
      <c r="AT369" t="e">
        <f t="shared" si="250"/>
        <v>#N/A</v>
      </c>
      <c r="AU369" t="e">
        <f t="shared" si="251"/>
        <v>#N/A</v>
      </c>
    </row>
    <row r="370" spans="1:47" x14ac:dyDescent="0.3">
      <c r="A370" s="37">
        <f>日行情按到期月份分类!A370</f>
        <v>0</v>
      </c>
      <c r="B370" s="37">
        <f>日行情按到期月份分类!B370</f>
        <v>0</v>
      </c>
      <c r="C370" s="37">
        <f>日行情按到期月份分类!C370</f>
        <v>0</v>
      </c>
      <c r="D370" s="37">
        <f>日行情按到期月份分类!H370</f>
        <v>0</v>
      </c>
      <c r="E370" s="37">
        <f>IFERROR(VLOOKUP(B370,yesterday!$A$12:$G$2950,7,FALSE),0)</f>
        <v>0</v>
      </c>
      <c r="F370" t="e">
        <f t="shared" si="210"/>
        <v>#N/A</v>
      </c>
      <c r="G370" t="e">
        <f t="shared" si="211"/>
        <v>#N/A</v>
      </c>
      <c r="H370" t="e">
        <f t="shared" si="212"/>
        <v>#N/A</v>
      </c>
      <c r="I370" t="e">
        <f t="shared" si="213"/>
        <v>#N/A</v>
      </c>
      <c r="J370" t="e">
        <f t="shared" si="214"/>
        <v>#N/A</v>
      </c>
      <c r="K370" t="e">
        <f t="shared" si="215"/>
        <v>#N/A</v>
      </c>
      <c r="L370" t="e">
        <f t="shared" si="216"/>
        <v>#N/A</v>
      </c>
      <c r="M370" t="e">
        <f t="shared" si="217"/>
        <v>#N/A</v>
      </c>
      <c r="N370" t="e">
        <f t="shared" si="218"/>
        <v>#N/A</v>
      </c>
      <c r="O370" t="e">
        <f t="shared" si="219"/>
        <v>#N/A</v>
      </c>
      <c r="P370" t="e">
        <f t="shared" si="220"/>
        <v>#N/A</v>
      </c>
      <c r="Q370" t="e">
        <f t="shared" si="221"/>
        <v>#N/A</v>
      </c>
      <c r="R370" t="e">
        <f t="shared" si="222"/>
        <v>#N/A</v>
      </c>
      <c r="S370" t="e">
        <f t="shared" si="223"/>
        <v>#N/A</v>
      </c>
      <c r="T370" t="e">
        <f t="shared" si="224"/>
        <v>#N/A</v>
      </c>
      <c r="U370" t="e">
        <f t="shared" si="225"/>
        <v>#N/A</v>
      </c>
      <c r="V370" t="e">
        <f t="shared" si="226"/>
        <v>#N/A</v>
      </c>
      <c r="W370" t="e">
        <f t="shared" si="227"/>
        <v>#N/A</v>
      </c>
      <c r="X370" t="e">
        <f t="shared" si="228"/>
        <v>#N/A</v>
      </c>
      <c r="Y370" t="e">
        <f t="shared" si="229"/>
        <v>#N/A</v>
      </c>
      <c r="Z370" t="e">
        <f t="shared" si="230"/>
        <v>#N/A</v>
      </c>
      <c r="AA370" t="e">
        <f t="shared" si="231"/>
        <v>#N/A</v>
      </c>
      <c r="AB370" t="e">
        <f t="shared" si="232"/>
        <v>#N/A</v>
      </c>
      <c r="AC370" t="e">
        <f t="shared" si="233"/>
        <v>#N/A</v>
      </c>
      <c r="AD370" t="e">
        <f t="shared" si="234"/>
        <v>#N/A</v>
      </c>
      <c r="AE370" t="e">
        <f t="shared" si="235"/>
        <v>#N/A</v>
      </c>
      <c r="AF370" t="e">
        <f t="shared" si="236"/>
        <v>#N/A</v>
      </c>
      <c r="AG370" t="e">
        <f t="shared" si="237"/>
        <v>#N/A</v>
      </c>
      <c r="AH370" t="e">
        <f t="shared" si="238"/>
        <v>#N/A</v>
      </c>
      <c r="AI370" t="e">
        <f t="shared" si="239"/>
        <v>#N/A</v>
      </c>
      <c r="AJ370" t="e">
        <f t="shared" si="240"/>
        <v>#N/A</v>
      </c>
      <c r="AK370" t="e">
        <f t="shared" si="241"/>
        <v>#N/A</v>
      </c>
      <c r="AL370" t="e">
        <f t="shared" si="242"/>
        <v>#N/A</v>
      </c>
      <c r="AM370" t="e">
        <f t="shared" si="243"/>
        <v>#N/A</v>
      </c>
      <c r="AN370" t="e">
        <f t="shared" si="244"/>
        <v>#N/A</v>
      </c>
      <c r="AO370" t="e">
        <f t="shared" si="245"/>
        <v>#N/A</v>
      </c>
      <c r="AP370" t="e">
        <f t="shared" si="246"/>
        <v>#N/A</v>
      </c>
      <c r="AQ370" t="e">
        <f t="shared" si="247"/>
        <v>#N/A</v>
      </c>
      <c r="AR370" t="e">
        <f t="shared" si="248"/>
        <v>#N/A</v>
      </c>
      <c r="AS370" t="e">
        <f t="shared" si="249"/>
        <v>#N/A</v>
      </c>
      <c r="AT370" t="e">
        <f t="shared" si="250"/>
        <v>#N/A</v>
      </c>
      <c r="AU370" t="e">
        <f t="shared" si="251"/>
        <v>#N/A</v>
      </c>
    </row>
    <row r="371" spans="1:47" x14ac:dyDescent="0.3">
      <c r="A371" s="37">
        <f>日行情按到期月份分类!A371</f>
        <v>0</v>
      </c>
      <c r="B371" s="37">
        <f>日行情按到期月份分类!B371</f>
        <v>0</v>
      </c>
      <c r="C371" s="37">
        <f>日行情按到期月份分类!C371</f>
        <v>0</v>
      </c>
      <c r="D371" s="37">
        <f>日行情按到期月份分类!H371</f>
        <v>0</v>
      </c>
      <c r="E371" s="37">
        <f>IFERROR(VLOOKUP(B371,yesterday!$A$12:$G$2950,7,FALSE),0)</f>
        <v>0</v>
      </c>
      <c r="F371" t="e">
        <f t="shared" si="210"/>
        <v>#N/A</v>
      </c>
      <c r="G371" t="e">
        <f t="shared" si="211"/>
        <v>#N/A</v>
      </c>
      <c r="H371" t="e">
        <f t="shared" si="212"/>
        <v>#N/A</v>
      </c>
      <c r="I371" t="e">
        <f t="shared" si="213"/>
        <v>#N/A</v>
      </c>
      <c r="J371" t="e">
        <f t="shared" si="214"/>
        <v>#N/A</v>
      </c>
      <c r="K371" t="e">
        <f t="shared" si="215"/>
        <v>#N/A</v>
      </c>
      <c r="L371" t="e">
        <f t="shared" si="216"/>
        <v>#N/A</v>
      </c>
      <c r="M371" t="e">
        <f t="shared" si="217"/>
        <v>#N/A</v>
      </c>
      <c r="N371" t="e">
        <f t="shared" si="218"/>
        <v>#N/A</v>
      </c>
      <c r="O371" t="e">
        <f t="shared" si="219"/>
        <v>#N/A</v>
      </c>
      <c r="P371" t="e">
        <f t="shared" si="220"/>
        <v>#N/A</v>
      </c>
      <c r="Q371" t="e">
        <f t="shared" si="221"/>
        <v>#N/A</v>
      </c>
      <c r="R371" t="e">
        <f t="shared" si="222"/>
        <v>#N/A</v>
      </c>
      <c r="S371" t="e">
        <f t="shared" si="223"/>
        <v>#N/A</v>
      </c>
      <c r="T371" t="e">
        <f t="shared" si="224"/>
        <v>#N/A</v>
      </c>
      <c r="U371" t="e">
        <f t="shared" si="225"/>
        <v>#N/A</v>
      </c>
      <c r="V371" t="e">
        <f t="shared" si="226"/>
        <v>#N/A</v>
      </c>
      <c r="W371" t="e">
        <f t="shared" si="227"/>
        <v>#N/A</v>
      </c>
      <c r="X371" t="e">
        <f t="shared" si="228"/>
        <v>#N/A</v>
      </c>
      <c r="Y371" t="e">
        <f t="shared" si="229"/>
        <v>#N/A</v>
      </c>
      <c r="Z371" t="e">
        <f t="shared" si="230"/>
        <v>#N/A</v>
      </c>
      <c r="AA371" t="e">
        <f t="shared" si="231"/>
        <v>#N/A</v>
      </c>
      <c r="AB371" t="e">
        <f t="shared" si="232"/>
        <v>#N/A</v>
      </c>
      <c r="AC371" t="e">
        <f t="shared" si="233"/>
        <v>#N/A</v>
      </c>
      <c r="AD371" t="e">
        <f t="shared" si="234"/>
        <v>#N/A</v>
      </c>
      <c r="AE371" t="e">
        <f t="shared" si="235"/>
        <v>#N/A</v>
      </c>
      <c r="AF371" t="e">
        <f t="shared" si="236"/>
        <v>#N/A</v>
      </c>
      <c r="AG371" t="e">
        <f t="shared" si="237"/>
        <v>#N/A</v>
      </c>
      <c r="AH371" t="e">
        <f t="shared" si="238"/>
        <v>#N/A</v>
      </c>
      <c r="AI371" t="e">
        <f t="shared" si="239"/>
        <v>#N/A</v>
      </c>
      <c r="AJ371" t="e">
        <f t="shared" si="240"/>
        <v>#N/A</v>
      </c>
      <c r="AK371" t="e">
        <f t="shared" si="241"/>
        <v>#N/A</v>
      </c>
      <c r="AL371" t="e">
        <f t="shared" si="242"/>
        <v>#N/A</v>
      </c>
      <c r="AM371" t="e">
        <f t="shared" si="243"/>
        <v>#N/A</v>
      </c>
      <c r="AN371" t="e">
        <f t="shared" si="244"/>
        <v>#N/A</v>
      </c>
      <c r="AO371" t="e">
        <f t="shared" si="245"/>
        <v>#N/A</v>
      </c>
      <c r="AP371" t="e">
        <f t="shared" si="246"/>
        <v>#N/A</v>
      </c>
      <c r="AQ371" t="e">
        <f t="shared" si="247"/>
        <v>#N/A</v>
      </c>
      <c r="AR371" t="e">
        <f t="shared" si="248"/>
        <v>#N/A</v>
      </c>
      <c r="AS371" t="e">
        <f t="shared" si="249"/>
        <v>#N/A</v>
      </c>
      <c r="AT371" t="e">
        <f t="shared" si="250"/>
        <v>#N/A</v>
      </c>
      <c r="AU371" t="e">
        <f t="shared" si="251"/>
        <v>#N/A</v>
      </c>
    </row>
    <row r="372" spans="1:47" x14ac:dyDescent="0.3">
      <c r="A372" s="37">
        <f>日行情按到期月份分类!A372</f>
        <v>0</v>
      </c>
      <c r="B372" s="37">
        <f>日行情按到期月份分类!B372</f>
        <v>0</v>
      </c>
      <c r="C372" s="37">
        <f>日行情按到期月份分类!C372</f>
        <v>0</v>
      </c>
      <c r="D372" s="37">
        <f>日行情按到期月份分类!H372</f>
        <v>0</v>
      </c>
      <c r="E372" s="37">
        <f>IFERROR(VLOOKUP(B372,yesterday!$A$12:$G$2950,7,FALSE),0)</f>
        <v>0</v>
      </c>
      <c r="F372" t="e">
        <f t="shared" si="210"/>
        <v>#N/A</v>
      </c>
      <c r="G372" t="e">
        <f t="shared" si="211"/>
        <v>#N/A</v>
      </c>
      <c r="H372" t="e">
        <f t="shared" si="212"/>
        <v>#N/A</v>
      </c>
      <c r="I372" t="e">
        <f t="shared" si="213"/>
        <v>#N/A</v>
      </c>
      <c r="J372" t="e">
        <f t="shared" si="214"/>
        <v>#N/A</v>
      </c>
      <c r="K372" t="e">
        <f t="shared" si="215"/>
        <v>#N/A</v>
      </c>
      <c r="L372" t="e">
        <f t="shared" si="216"/>
        <v>#N/A</v>
      </c>
      <c r="M372" t="e">
        <f t="shared" si="217"/>
        <v>#N/A</v>
      </c>
      <c r="N372" t="e">
        <f t="shared" si="218"/>
        <v>#N/A</v>
      </c>
      <c r="O372" t="e">
        <f t="shared" si="219"/>
        <v>#N/A</v>
      </c>
      <c r="P372" t="e">
        <f t="shared" si="220"/>
        <v>#N/A</v>
      </c>
      <c r="Q372" t="e">
        <f t="shared" si="221"/>
        <v>#N/A</v>
      </c>
      <c r="R372" t="e">
        <f t="shared" si="222"/>
        <v>#N/A</v>
      </c>
      <c r="S372" t="e">
        <f t="shared" si="223"/>
        <v>#N/A</v>
      </c>
      <c r="T372" t="e">
        <f t="shared" si="224"/>
        <v>#N/A</v>
      </c>
      <c r="U372" t="e">
        <f t="shared" si="225"/>
        <v>#N/A</v>
      </c>
      <c r="V372" t="e">
        <f t="shared" si="226"/>
        <v>#N/A</v>
      </c>
      <c r="W372" t="e">
        <f t="shared" si="227"/>
        <v>#N/A</v>
      </c>
      <c r="X372" t="e">
        <f t="shared" si="228"/>
        <v>#N/A</v>
      </c>
      <c r="Y372" t="e">
        <f t="shared" si="229"/>
        <v>#N/A</v>
      </c>
      <c r="Z372" t="e">
        <f t="shared" si="230"/>
        <v>#N/A</v>
      </c>
      <c r="AA372" t="e">
        <f t="shared" si="231"/>
        <v>#N/A</v>
      </c>
      <c r="AB372" t="e">
        <f t="shared" si="232"/>
        <v>#N/A</v>
      </c>
      <c r="AC372" t="e">
        <f t="shared" si="233"/>
        <v>#N/A</v>
      </c>
      <c r="AD372" t="e">
        <f t="shared" si="234"/>
        <v>#N/A</v>
      </c>
      <c r="AE372" t="e">
        <f t="shared" si="235"/>
        <v>#N/A</v>
      </c>
      <c r="AF372" t="e">
        <f t="shared" si="236"/>
        <v>#N/A</v>
      </c>
      <c r="AG372" t="e">
        <f t="shared" si="237"/>
        <v>#N/A</v>
      </c>
      <c r="AH372" t="e">
        <f t="shared" si="238"/>
        <v>#N/A</v>
      </c>
      <c r="AI372" t="e">
        <f t="shared" si="239"/>
        <v>#N/A</v>
      </c>
      <c r="AJ372" t="e">
        <f t="shared" si="240"/>
        <v>#N/A</v>
      </c>
      <c r="AK372" t="e">
        <f t="shared" si="241"/>
        <v>#N/A</v>
      </c>
      <c r="AL372" t="e">
        <f t="shared" si="242"/>
        <v>#N/A</v>
      </c>
      <c r="AM372" t="e">
        <f t="shared" si="243"/>
        <v>#N/A</v>
      </c>
      <c r="AN372" t="e">
        <f t="shared" si="244"/>
        <v>#N/A</v>
      </c>
      <c r="AO372" t="e">
        <f t="shared" si="245"/>
        <v>#N/A</v>
      </c>
      <c r="AP372" t="e">
        <f t="shared" si="246"/>
        <v>#N/A</v>
      </c>
      <c r="AQ372" t="e">
        <f t="shared" si="247"/>
        <v>#N/A</v>
      </c>
      <c r="AR372" t="e">
        <f t="shared" si="248"/>
        <v>#N/A</v>
      </c>
      <c r="AS372" t="e">
        <f t="shared" si="249"/>
        <v>#N/A</v>
      </c>
      <c r="AT372" t="e">
        <f t="shared" si="250"/>
        <v>#N/A</v>
      </c>
      <c r="AU372" t="e">
        <f t="shared" si="251"/>
        <v>#N/A</v>
      </c>
    </row>
    <row r="373" spans="1:47" x14ac:dyDescent="0.3">
      <c r="A373" s="37">
        <f>日行情按到期月份分类!A373</f>
        <v>0</v>
      </c>
      <c r="B373" s="37">
        <f>日行情按到期月份分类!B373</f>
        <v>0</v>
      </c>
      <c r="C373" s="37">
        <f>日行情按到期月份分类!C373</f>
        <v>0</v>
      </c>
      <c r="D373" s="37">
        <f>日行情按到期月份分类!H373</f>
        <v>0</v>
      </c>
      <c r="E373" s="37">
        <f>IFERROR(VLOOKUP(B373,yesterday!$A$12:$G$2950,7,FALSE),0)</f>
        <v>0</v>
      </c>
      <c r="F373" t="e">
        <f t="shared" si="210"/>
        <v>#N/A</v>
      </c>
      <c r="G373" t="e">
        <f t="shared" si="211"/>
        <v>#N/A</v>
      </c>
      <c r="H373" t="e">
        <f t="shared" si="212"/>
        <v>#N/A</v>
      </c>
      <c r="I373" t="e">
        <f t="shared" si="213"/>
        <v>#N/A</v>
      </c>
      <c r="J373" t="e">
        <f t="shared" si="214"/>
        <v>#N/A</v>
      </c>
      <c r="K373" t="e">
        <f t="shared" si="215"/>
        <v>#N/A</v>
      </c>
      <c r="L373" t="e">
        <f t="shared" si="216"/>
        <v>#N/A</v>
      </c>
      <c r="M373" t="e">
        <f t="shared" si="217"/>
        <v>#N/A</v>
      </c>
      <c r="N373" t="e">
        <f t="shared" si="218"/>
        <v>#N/A</v>
      </c>
      <c r="O373" t="e">
        <f t="shared" si="219"/>
        <v>#N/A</v>
      </c>
      <c r="P373" t="e">
        <f t="shared" si="220"/>
        <v>#N/A</v>
      </c>
      <c r="Q373" t="e">
        <f t="shared" si="221"/>
        <v>#N/A</v>
      </c>
      <c r="R373" t="e">
        <f t="shared" si="222"/>
        <v>#N/A</v>
      </c>
      <c r="S373" t="e">
        <f t="shared" si="223"/>
        <v>#N/A</v>
      </c>
      <c r="T373" t="e">
        <f t="shared" si="224"/>
        <v>#N/A</v>
      </c>
      <c r="U373" t="e">
        <f t="shared" si="225"/>
        <v>#N/A</v>
      </c>
      <c r="V373" t="e">
        <f t="shared" si="226"/>
        <v>#N/A</v>
      </c>
      <c r="W373" t="e">
        <f t="shared" si="227"/>
        <v>#N/A</v>
      </c>
      <c r="X373" t="e">
        <f t="shared" si="228"/>
        <v>#N/A</v>
      </c>
      <c r="Y373" t="e">
        <f t="shared" si="229"/>
        <v>#N/A</v>
      </c>
      <c r="Z373" t="e">
        <f t="shared" si="230"/>
        <v>#N/A</v>
      </c>
      <c r="AA373" t="e">
        <f t="shared" si="231"/>
        <v>#N/A</v>
      </c>
      <c r="AB373" t="e">
        <f t="shared" si="232"/>
        <v>#N/A</v>
      </c>
      <c r="AC373" t="e">
        <f t="shared" si="233"/>
        <v>#N/A</v>
      </c>
      <c r="AD373" t="e">
        <f t="shared" si="234"/>
        <v>#N/A</v>
      </c>
      <c r="AE373" t="e">
        <f t="shared" si="235"/>
        <v>#N/A</v>
      </c>
      <c r="AF373" t="e">
        <f t="shared" si="236"/>
        <v>#N/A</v>
      </c>
      <c r="AG373" t="e">
        <f t="shared" si="237"/>
        <v>#N/A</v>
      </c>
      <c r="AH373" t="e">
        <f t="shared" si="238"/>
        <v>#N/A</v>
      </c>
      <c r="AI373" t="e">
        <f t="shared" si="239"/>
        <v>#N/A</v>
      </c>
      <c r="AJ373" t="e">
        <f t="shared" si="240"/>
        <v>#N/A</v>
      </c>
      <c r="AK373" t="e">
        <f t="shared" si="241"/>
        <v>#N/A</v>
      </c>
      <c r="AL373" t="e">
        <f t="shared" si="242"/>
        <v>#N/A</v>
      </c>
      <c r="AM373" t="e">
        <f t="shared" si="243"/>
        <v>#N/A</v>
      </c>
      <c r="AN373" t="e">
        <f t="shared" si="244"/>
        <v>#N/A</v>
      </c>
      <c r="AO373" t="e">
        <f t="shared" si="245"/>
        <v>#N/A</v>
      </c>
      <c r="AP373" t="e">
        <f t="shared" si="246"/>
        <v>#N/A</v>
      </c>
      <c r="AQ373" t="e">
        <f t="shared" si="247"/>
        <v>#N/A</v>
      </c>
      <c r="AR373" t="e">
        <f t="shared" si="248"/>
        <v>#N/A</v>
      </c>
      <c r="AS373" t="e">
        <f t="shared" si="249"/>
        <v>#N/A</v>
      </c>
      <c r="AT373" t="e">
        <f t="shared" si="250"/>
        <v>#N/A</v>
      </c>
      <c r="AU373" t="e">
        <f t="shared" si="251"/>
        <v>#N/A</v>
      </c>
    </row>
    <row r="374" spans="1:47" x14ac:dyDescent="0.3">
      <c r="A374" s="37">
        <f>日行情按到期月份分类!A374</f>
        <v>0</v>
      </c>
      <c r="B374" s="37">
        <f>日行情按到期月份分类!B374</f>
        <v>0</v>
      </c>
      <c r="C374" s="37">
        <f>日行情按到期月份分类!C374</f>
        <v>0</v>
      </c>
      <c r="D374" s="37">
        <f>日行情按到期月份分类!H374</f>
        <v>0</v>
      </c>
      <c r="E374" s="37">
        <f>IFERROR(VLOOKUP(B374,yesterday!$A$12:$G$2950,7,FALSE),0)</f>
        <v>0</v>
      </c>
      <c r="F374" t="e">
        <f t="shared" si="210"/>
        <v>#N/A</v>
      </c>
      <c r="G374" t="e">
        <f t="shared" si="211"/>
        <v>#N/A</v>
      </c>
      <c r="H374" t="e">
        <f t="shared" si="212"/>
        <v>#N/A</v>
      </c>
      <c r="I374" t="e">
        <f t="shared" si="213"/>
        <v>#N/A</v>
      </c>
      <c r="J374" t="e">
        <f t="shared" si="214"/>
        <v>#N/A</v>
      </c>
      <c r="K374" t="e">
        <f t="shared" si="215"/>
        <v>#N/A</v>
      </c>
      <c r="L374" t="e">
        <f t="shared" si="216"/>
        <v>#N/A</v>
      </c>
      <c r="M374" t="e">
        <f t="shared" si="217"/>
        <v>#N/A</v>
      </c>
      <c r="N374" t="e">
        <f t="shared" si="218"/>
        <v>#N/A</v>
      </c>
      <c r="O374" t="e">
        <f t="shared" si="219"/>
        <v>#N/A</v>
      </c>
      <c r="P374" t="e">
        <f t="shared" si="220"/>
        <v>#N/A</v>
      </c>
      <c r="Q374" t="e">
        <f t="shared" si="221"/>
        <v>#N/A</v>
      </c>
      <c r="R374" t="e">
        <f t="shared" si="222"/>
        <v>#N/A</v>
      </c>
      <c r="S374" t="e">
        <f t="shared" si="223"/>
        <v>#N/A</v>
      </c>
      <c r="T374" t="e">
        <f t="shared" si="224"/>
        <v>#N/A</v>
      </c>
      <c r="U374" t="e">
        <f t="shared" si="225"/>
        <v>#N/A</v>
      </c>
      <c r="V374" t="e">
        <f t="shared" si="226"/>
        <v>#N/A</v>
      </c>
      <c r="W374" t="e">
        <f t="shared" si="227"/>
        <v>#N/A</v>
      </c>
      <c r="X374" t="e">
        <f t="shared" si="228"/>
        <v>#N/A</v>
      </c>
      <c r="Y374" t="e">
        <f t="shared" si="229"/>
        <v>#N/A</v>
      </c>
      <c r="Z374" t="e">
        <f t="shared" si="230"/>
        <v>#N/A</v>
      </c>
      <c r="AA374" t="e">
        <f t="shared" si="231"/>
        <v>#N/A</v>
      </c>
      <c r="AB374" t="e">
        <f t="shared" si="232"/>
        <v>#N/A</v>
      </c>
      <c r="AC374" t="e">
        <f t="shared" si="233"/>
        <v>#N/A</v>
      </c>
      <c r="AD374" t="e">
        <f t="shared" si="234"/>
        <v>#N/A</v>
      </c>
      <c r="AE374" t="e">
        <f t="shared" si="235"/>
        <v>#N/A</v>
      </c>
      <c r="AF374" t="e">
        <f t="shared" si="236"/>
        <v>#N/A</v>
      </c>
      <c r="AG374" t="e">
        <f t="shared" si="237"/>
        <v>#N/A</v>
      </c>
      <c r="AH374" t="e">
        <f t="shared" si="238"/>
        <v>#N/A</v>
      </c>
      <c r="AI374" t="e">
        <f t="shared" si="239"/>
        <v>#N/A</v>
      </c>
      <c r="AJ374" t="e">
        <f t="shared" si="240"/>
        <v>#N/A</v>
      </c>
      <c r="AK374" t="e">
        <f t="shared" si="241"/>
        <v>#N/A</v>
      </c>
      <c r="AL374" t="e">
        <f t="shared" si="242"/>
        <v>#N/A</v>
      </c>
      <c r="AM374" t="e">
        <f t="shared" si="243"/>
        <v>#N/A</v>
      </c>
      <c r="AN374" t="e">
        <f t="shared" si="244"/>
        <v>#N/A</v>
      </c>
      <c r="AO374" t="e">
        <f t="shared" si="245"/>
        <v>#N/A</v>
      </c>
      <c r="AP374" t="e">
        <f t="shared" si="246"/>
        <v>#N/A</v>
      </c>
      <c r="AQ374" t="e">
        <f t="shared" si="247"/>
        <v>#N/A</v>
      </c>
      <c r="AR374" t="e">
        <f t="shared" si="248"/>
        <v>#N/A</v>
      </c>
      <c r="AS374" t="e">
        <f t="shared" si="249"/>
        <v>#N/A</v>
      </c>
      <c r="AT374" t="e">
        <f t="shared" si="250"/>
        <v>#N/A</v>
      </c>
      <c r="AU374" t="e">
        <f t="shared" si="251"/>
        <v>#N/A</v>
      </c>
    </row>
    <row r="375" spans="1:47" x14ac:dyDescent="0.3">
      <c r="A375" s="37">
        <f>日行情按到期月份分类!A375</f>
        <v>0</v>
      </c>
      <c r="B375" s="37">
        <f>日行情按到期月份分类!B375</f>
        <v>0</v>
      </c>
      <c r="C375" s="37">
        <f>日行情按到期月份分类!C375</f>
        <v>0</v>
      </c>
      <c r="D375" s="37">
        <f>日行情按到期月份分类!H375</f>
        <v>0</v>
      </c>
      <c r="E375" s="37">
        <f>IFERROR(VLOOKUP(B375,yesterday!$A$12:$G$2950,7,FALSE),0)</f>
        <v>0</v>
      </c>
      <c r="F375" t="e">
        <f t="shared" si="210"/>
        <v>#N/A</v>
      </c>
      <c r="G375" t="e">
        <f t="shared" si="211"/>
        <v>#N/A</v>
      </c>
      <c r="H375" t="e">
        <f t="shared" si="212"/>
        <v>#N/A</v>
      </c>
      <c r="I375" t="e">
        <f t="shared" si="213"/>
        <v>#N/A</v>
      </c>
      <c r="J375" t="e">
        <f t="shared" si="214"/>
        <v>#N/A</v>
      </c>
      <c r="K375" t="e">
        <f t="shared" si="215"/>
        <v>#N/A</v>
      </c>
      <c r="L375" t="e">
        <f t="shared" si="216"/>
        <v>#N/A</v>
      </c>
      <c r="M375" t="e">
        <f t="shared" si="217"/>
        <v>#N/A</v>
      </c>
      <c r="N375" t="e">
        <f t="shared" si="218"/>
        <v>#N/A</v>
      </c>
      <c r="O375" t="e">
        <f t="shared" si="219"/>
        <v>#N/A</v>
      </c>
      <c r="P375" t="e">
        <f t="shared" si="220"/>
        <v>#N/A</v>
      </c>
      <c r="Q375" t="e">
        <f t="shared" si="221"/>
        <v>#N/A</v>
      </c>
      <c r="R375" t="e">
        <f t="shared" si="222"/>
        <v>#N/A</v>
      </c>
      <c r="S375" t="e">
        <f t="shared" si="223"/>
        <v>#N/A</v>
      </c>
      <c r="T375" t="e">
        <f t="shared" si="224"/>
        <v>#N/A</v>
      </c>
      <c r="U375" t="e">
        <f t="shared" si="225"/>
        <v>#N/A</v>
      </c>
      <c r="V375" t="e">
        <f t="shared" si="226"/>
        <v>#N/A</v>
      </c>
      <c r="W375" t="e">
        <f t="shared" si="227"/>
        <v>#N/A</v>
      </c>
      <c r="X375" t="e">
        <f t="shared" si="228"/>
        <v>#N/A</v>
      </c>
      <c r="Y375" t="e">
        <f t="shared" si="229"/>
        <v>#N/A</v>
      </c>
      <c r="Z375" t="e">
        <f t="shared" si="230"/>
        <v>#N/A</v>
      </c>
      <c r="AA375" t="e">
        <f t="shared" si="231"/>
        <v>#N/A</v>
      </c>
      <c r="AB375" t="e">
        <f t="shared" si="232"/>
        <v>#N/A</v>
      </c>
      <c r="AC375" t="e">
        <f t="shared" si="233"/>
        <v>#N/A</v>
      </c>
      <c r="AD375" t="e">
        <f t="shared" si="234"/>
        <v>#N/A</v>
      </c>
      <c r="AE375" t="e">
        <f t="shared" si="235"/>
        <v>#N/A</v>
      </c>
      <c r="AF375" t="e">
        <f t="shared" si="236"/>
        <v>#N/A</v>
      </c>
      <c r="AG375" t="e">
        <f t="shared" si="237"/>
        <v>#N/A</v>
      </c>
      <c r="AH375" t="e">
        <f t="shared" si="238"/>
        <v>#N/A</v>
      </c>
      <c r="AI375" t="e">
        <f t="shared" si="239"/>
        <v>#N/A</v>
      </c>
      <c r="AJ375" t="e">
        <f t="shared" si="240"/>
        <v>#N/A</v>
      </c>
      <c r="AK375" t="e">
        <f t="shared" si="241"/>
        <v>#N/A</v>
      </c>
      <c r="AL375" t="e">
        <f t="shared" si="242"/>
        <v>#N/A</v>
      </c>
      <c r="AM375" t="e">
        <f t="shared" si="243"/>
        <v>#N/A</v>
      </c>
      <c r="AN375" t="e">
        <f t="shared" si="244"/>
        <v>#N/A</v>
      </c>
      <c r="AO375" t="e">
        <f t="shared" si="245"/>
        <v>#N/A</v>
      </c>
      <c r="AP375" t="e">
        <f t="shared" si="246"/>
        <v>#N/A</v>
      </c>
      <c r="AQ375" t="e">
        <f t="shared" si="247"/>
        <v>#N/A</v>
      </c>
      <c r="AR375" t="e">
        <f t="shared" si="248"/>
        <v>#N/A</v>
      </c>
      <c r="AS375" t="e">
        <f t="shared" si="249"/>
        <v>#N/A</v>
      </c>
      <c r="AT375" t="e">
        <f t="shared" si="250"/>
        <v>#N/A</v>
      </c>
      <c r="AU375" t="e">
        <f t="shared" si="251"/>
        <v>#N/A</v>
      </c>
    </row>
    <row r="376" spans="1:47" x14ac:dyDescent="0.3">
      <c r="A376" s="37">
        <f>日行情按到期月份分类!A376</f>
        <v>0</v>
      </c>
      <c r="B376" s="37">
        <f>日行情按到期月份分类!B376</f>
        <v>0</v>
      </c>
      <c r="C376" s="37">
        <f>日行情按到期月份分类!C376</f>
        <v>0</v>
      </c>
      <c r="D376" s="37">
        <f>日行情按到期月份分类!H376</f>
        <v>0</v>
      </c>
      <c r="E376" s="37">
        <f>IFERROR(VLOOKUP(B376,yesterday!$A$12:$G$2950,7,FALSE),0)</f>
        <v>0</v>
      </c>
      <c r="F376" t="e">
        <f t="shared" si="210"/>
        <v>#N/A</v>
      </c>
      <c r="G376" t="e">
        <f t="shared" si="211"/>
        <v>#N/A</v>
      </c>
      <c r="H376" t="e">
        <f t="shared" si="212"/>
        <v>#N/A</v>
      </c>
      <c r="I376" t="e">
        <f t="shared" si="213"/>
        <v>#N/A</v>
      </c>
      <c r="J376" t="e">
        <f t="shared" si="214"/>
        <v>#N/A</v>
      </c>
      <c r="K376" t="e">
        <f t="shared" si="215"/>
        <v>#N/A</v>
      </c>
      <c r="L376" t="e">
        <f t="shared" si="216"/>
        <v>#N/A</v>
      </c>
      <c r="M376" t="e">
        <f t="shared" si="217"/>
        <v>#N/A</v>
      </c>
      <c r="N376" t="e">
        <f t="shared" si="218"/>
        <v>#N/A</v>
      </c>
      <c r="O376" t="e">
        <f t="shared" si="219"/>
        <v>#N/A</v>
      </c>
      <c r="P376" t="e">
        <f t="shared" si="220"/>
        <v>#N/A</v>
      </c>
      <c r="Q376" t="e">
        <f t="shared" si="221"/>
        <v>#N/A</v>
      </c>
      <c r="R376" t="e">
        <f t="shared" si="222"/>
        <v>#N/A</v>
      </c>
      <c r="S376" t="e">
        <f t="shared" si="223"/>
        <v>#N/A</v>
      </c>
      <c r="T376" t="e">
        <f t="shared" si="224"/>
        <v>#N/A</v>
      </c>
      <c r="U376" t="e">
        <f t="shared" si="225"/>
        <v>#N/A</v>
      </c>
      <c r="V376" t="e">
        <f t="shared" si="226"/>
        <v>#N/A</v>
      </c>
      <c r="W376" t="e">
        <f t="shared" si="227"/>
        <v>#N/A</v>
      </c>
      <c r="X376" t="e">
        <f t="shared" si="228"/>
        <v>#N/A</v>
      </c>
      <c r="Y376" t="e">
        <f t="shared" si="229"/>
        <v>#N/A</v>
      </c>
      <c r="Z376" t="e">
        <f t="shared" si="230"/>
        <v>#N/A</v>
      </c>
      <c r="AA376" t="e">
        <f t="shared" si="231"/>
        <v>#N/A</v>
      </c>
      <c r="AB376" t="e">
        <f t="shared" si="232"/>
        <v>#N/A</v>
      </c>
      <c r="AC376" t="e">
        <f t="shared" si="233"/>
        <v>#N/A</v>
      </c>
      <c r="AD376" t="e">
        <f t="shared" si="234"/>
        <v>#N/A</v>
      </c>
      <c r="AE376" t="e">
        <f t="shared" si="235"/>
        <v>#N/A</v>
      </c>
      <c r="AF376" t="e">
        <f t="shared" si="236"/>
        <v>#N/A</v>
      </c>
      <c r="AG376" t="e">
        <f t="shared" si="237"/>
        <v>#N/A</v>
      </c>
      <c r="AH376" t="e">
        <f t="shared" si="238"/>
        <v>#N/A</v>
      </c>
      <c r="AI376" t="e">
        <f t="shared" si="239"/>
        <v>#N/A</v>
      </c>
      <c r="AJ376" t="e">
        <f t="shared" si="240"/>
        <v>#N/A</v>
      </c>
      <c r="AK376" t="e">
        <f t="shared" si="241"/>
        <v>#N/A</v>
      </c>
      <c r="AL376" t="e">
        <f t="shared" si="242"/>
        <v>#N/A</v>
      </c>
      <c r="AM376" t="e">
        <f t="shared" si="243"/>
        <v>#N/A</v>
      </c>
      <c r="AN376" t="e">
        <f t="shared" si="244"/>
        <v>#N/A</v>
      </c>
      <c r="AO376" t="e">
        <f t="shared" si="245"/>
        <v>#N/A</v>
      </c>
      <c r="AP376" t="e">
        <f t="shared" si="246"/>
        <v>#N/A</v>
      </c>
      <c r="AQ376" t="e">
        <f t="shared" si="247"/>
        <v>#N/A</v>
      </c>
      <c r="AR376" t="e">
        <f t="shared" si="248"/>
        <v>#N/A</v>
      </c>
      <c r="AS376" t="e">
        <f t="shared" si="249"/>
        <v>#N/A</v>
      </c>
      <c r="AT376" t="e">
        <f t="shared" si="250"/>
        <v>#N/A</v>
      </c>
      <c r="AU376" t="e">
        <f t="shared" si="251"/>
        <v>#N/A</v>
      </c>
    </row>
    <row r="377" spans="1:47" x14ac:dyDescent="0.3">
      <c r="A377" s="37">
        <f>日行情按到期月份分类!A377</f>
        <v>0</v>
      </c>
      <c r="B377" s="37">
        <f>日行情按到期月份分类!B377</f>
        <v>0</v>
      </c>
      <c r="C377" s="37">
        <f>日行情按到期月份分类!C377</f>
        <v>0</v>
      </c>
      <c r="D377" s="37">
        <f>日行情按到期月份分类!H377</f>
        <v>0</v>
      </c>
      <c r="E377" s="37">
        <f>IFERROR(VLOOKUP(B377,yesterday!$A$12:$G$2950,7,FALSE),0)</f>
        <v>0</v>
      </c>
      <c r="F377" t="e">
        <f t="shared" si="210"/>
        <v>#N/A</v>
      </c>
      <c r="G377" t="e">
        <f t="shared" si="211"/>
        <v>#N/A</v>
      </c>
      <c r="H377" t="e">
        <f t="shared" si="212"/>
        <v>#N/A</v>
      </c>
      <c r="I377" t="e">
        <f t="shared" si="213"/>
        <v>#N/A</v>
      </c>
      <c r="J377" t="e">
        <f t="shared" si="214"/>
        <v>#N/A</v>
      </c>
      <c r="K377" t="e">
        <f t="shared" si="215"/>
        <v>#N/A</v>
      </c>
      <c r="L377" t="e">
        <f t="shared" si="216"/>
        <v>#N/A</v>
      </c>
      <c r="M377" t="e">
        <f t="shared" si="217"/>
        <v>#N/A</v>
      </c>
      <c r="N377" t="e">
        <f t="shared" si="218"/>
        <v>#N/A</v>
      </c>
      <c r="O377" t="e">
        <f t="shared" si="219"/>
        <v>#N/A</v>
      </c>
      <c r="P377" t="e">
        <f t="shared" si="220"/>
        <v>#N/A</v>
      </c>
      <c r="Q377" t="e">
        <f t="shared" si="221"/>
        <v>#N/A</v>
      </c>
      <c r="R377" t="e">
        <f t="shared" si="222"/>
        <v>#N/A</v>
      </c>
      <c r="S377" t="e">
        <f t="shared" si="223"/>
        <v>#N/A</v>
      </c>
      <c r="T377" t="e">
        <f t="shared" si="224"/>
        <v>#N/A</v>
      </c>
      <c r="U377" t="e">
        <f t="shared" si="225"/>
        <v>#N/A</v>
      </c>
      <c r="V377" t="e">
        <f t="shared" si="226"/>
        <v>#N/A</v>
      </c>
      <c r="W377" t="e">
        <f t="shared" si="227"/>
        <v>#N/A</v>
      </c>
      <c r="X377" t="e">
        <f t="shared" si="228"/>
        <v>#N/A</v>
      </c>
      <c r="Y377" t="e">
        <f t="shared" si="229"/>
        <v>#N/A</v>
      </c>
      <c r="Z377" t="e">
        <f t="shared" si="230"/>
        <v>#N/A</v>
      </c>
      <c r="AA377" t="e">
        <f t="shared" si="231"/>
        <v>#N/A</v>
      </c>
      <c r="AB377" t="e">
        <f t="shared" si="232"/>
        <v>#N/A</v>
      </c>
      <c r="AC377" t="e">
        <f t="shared" si="233"/>
        <v>#N/A</v>
      </c>
      <c r="AD377" t="e">
        <f t="shared" si="234"/>
        <v>#N/A</v>
      </c>
      <c r="AE377" t="e">
        <f t="shared" si="235"/>
        <v>#N/A</v>
      </c>
      <c r="AF377" t="e">
        <f t="shared" si="236"/>
        <v>#N/A</v>
      </c>
      <c r="AG377" t="e">
        <f t="shared" si="237"/>
        <v>#N/A</v>
      </c>
      <c r="AH377" t="e">
        <f t="shared" si="238"/>
        <v>#N/A</v>
      </c>
      <c r="AI377" t="e">
        <f t="shared" si="239"/>
        <v>#N/A</v>
      </c>
      <c r="AJ377" t="e">
        <f t="shared" si="240"/>
        <v>#N/A</v>
      </c>
      <c r="AK377" t="e">
        <f t="shared" si="241"/>
        <v>#N/A</v>
      </c>
      <c r="AL377" t="e">
        <f t="shared" si="242"/>
        <v>#N/A</v>
      </c>
      <c r="AM377" t="e">
        <f t="shared" si="243"/>
        <v>#N/A</v>
      </c>
      <c r="AN377" t="e">
        <f t="shared" si="244"/>
        <v>#N/A</v>
      </c>
      <c r="AO377" t="e">
        <f t="shared" si="245"/>
        <v>#N/A</v>
      </c>
      <c r="AP377" t="e">
        <f t="shared" si="246"/>
        <v>#N/A</v>
      </c>
      <c r="AQ377" t="e">
        <f t="shared" si="247"/>
        <v>#N/A</v>
      </c>
      <c r="AR377" t="e">
        <f t="shared" si="248"/>
        <v>#N/A</v>
      </c>
      <c r="AS377" t="e">
        <f t="shared" si="249"/>
        <v>#N/A</v>
      </c>
      <c r="AT377" t="e">
        <f t="shared" si="250"/>
        <v>#N/A</v>
      </c>
      <c r="AU377" t="e">
        <f t="shared" si="251"/>
        <v>#N/A</v>
      </c>
    </row>
    <row r="378" spans="1:47" x14ac:dyDescent="0.3">
      <c r="A378" s="37">
        <f>日行情按到期月份分类!A378</f>
        <v>0</v>
      </c>
      <c r="B378" s="37">
        <f>日行情按到期月份分类!B378</f>
        <v>0</v>
      </c>
      <c r="C378" s="37">
        <f>日行情按到期月份分类!C378</f>
        <v>0</v>
      </c>
      <c r="D378" s="37">
        <f>日行情按到期月份分类!H378</f>
        <v>0</v>
      </c>
      <c r="E378" s="37">
        <f>IFERROR(VLOOKUP(B378,yesterday!$A$12:$G$2950,7,FALSE),0)</f>
        <v>0</v>
      </c>
      <c r="F378" t="e">
        <f t="shared" si="210"/>
        <v>#N/A</v>
      </c>
      <c r="G378" t="e">
        <f t="shared" si="211"/>
        <v>#N/A</v>
      </c>
      <c r="H378" t="e">
        <f t="shared" si="212"/>
        <v>#N/A</v>
      </c>
      <c r="I378" t="e">
        <f t="shared" si="213"/>
        <v>#N/A</v>
      </c>
      <c r="J378" t="e">
        <f t="shared" si="214"/>
        <v>#N/A</v>
      </c>
      <c r="K378" t="e">
        <f t="shared" si="215"/>
        <v>#N/A</v>
      </c>
      <c r="L378" t="e">
        <f t="shared" si="216"/>
        <v>#N/A</v>
      </c>
      <c r="M378" t="e">
        <f t="shared" si="217"/>
        <v>#N/A</v>
      </c>
      <c r="N378" t="e">
        <f t="shared" si="218"/>
        <v>#N/A</v>
      </c>
      <c r="O378" t="e">
        <f t="shared" si="219"/>
        <v>#N/A</v>
      </c>
      <c r="P378" t="e">
        <f t="shared" si="220"/>
        <v>#N/A</v>
      </c>
      <c r="Q378" t="e">
        <f t="shared" si="221"/>
        <v>#N/A</v>
      </c>
      <c r="R378" t="e">
        <f t="shared" si="222"/>
        <v>#N/A</v>
      </c>
      <c r="S378" t="e">
        <f t="shared" si="223"/>
        <v>#N/A</v>
      </c>
      <c r="T378" t="e">
        <f t="shared" si="224"/>
        <v>#N/A</v>
      </c>
      <c r="U378" t="e">
        <f t="shared" si="225"/>
        <v>#N/A</v>
      </c>
      <c r="V378" t="e">
        <f t="shared" si="226"/>
        <v>#N/A</v>
      </c>
      <c r="W378" t="e">
        <f t="shared" si="227"/>
        <v>#N/A</v>
      </c>
      <c r="X378" t="e">
        <f t="shared" si="228"/>
        <v>#N/A</v>
      </c>
      <c r="Y378" t="e">
        <f t="shared" si="229"/>
        <v>#N/A</v>
      </c>
      <c r="Z378" t="e">
        <f t="shared" si="230"/>
        <v>#N/A</v>
      </c>
      <c r="AA378" t="e">
        <f t="shared" si="231"/>
        <v>#N/A</v>
      </c>
      <c r="AB378" t="e">
        <f t="shared" si="232"/>
        <v>#N/A</v>
      </c>
      <c r="AC378" t="e">
        <f t="shared" si="233"/>
        <v>#N/A</v>
      </c>
      <c r="AD378" t="e">
        <f t="shared" si="234"/>
        <v>#N/A</v>
      </c>
      <c r="AE378" t="e">
        <f t="shared" si="235"/>
        <v>#N/A</v>
      </c>
      <c r="AF378" t="e">
        <f t="shared" si="236"/>
        <v>#N/A</v>
      </c>
      <c r="AG378" t="e">
        <f t="shared" si="237"/>
        <v>#N/A</v>
      </c>
      <c r="AH378" t="e">
        <f t="shared" si="238"/>
        <v>#N/A</v>
      </c>
      <c r="AI378" t="e">
        <f t="shared" si="239"/>
        <v>#N/A</v>
      </c>
      <c r="AJ378" t="e">
        <f t="shared" si="240"/>
        <v>#N/A</v>
      </c>
      <c r="AK378" t="e">
        <f t="shared" si="241"/>
        <v>#N/A</v>
      </c>
      <c r="AL378" t="e">
        <f t="shared" si="242"/>
        <v>#N/A</v>
      </c>
      <c r="AM378" t="e">
        <f t="shared" si="243"/>
        <v>#N/A</v>
      </c>
      <c r="AN378" t="e">
        <f t="shared" si="244"/>
        <v>#N/A</v>
      </c>
      <c r="AO378" t="e">
        <f t="shared" si="245"/>
        <v>#N/A</v>
      </c>
      <c r="AP378" t="e">
        <f t="shared" si="246"/>
        <v>#N/A</v>
      </c>
      <c r="AQ378" t="e">
        <f t="shared" si="247"/>
        <v>#N/A</v>
      </c>
      <c r="AR378" t="e">
        <f t="shared" si="248"/>
        <v>#N/A</v>
      </c>
      <c r="AS378" t="e">
        <f t="shared" si="249"/>
        <v>#N/A</v>
      </c>
      <c r="AT378" t="e">
        <f t="shared" si="250"/>
        <v>#N/A</v>
      </c>
      <c r="AU378" t="e">
        <f t="shared" si="251"/>
        <v>#N/A</v>
      </c>
    </row>
    <row r="379" spans="1:47" x14ac:dyDescent="0.3">
      <c r="A379" s="37">
        <f>日行情按到期月份分类!A379</f>
        <v>0</v>
      </c>
      <c r="B379" s="37">
        <f>日行情按到期月份分类!B379</f>
        <v>0</v>
      </c>
      <c r="C379" s="37">
        <f>日行情按到期月份分类!C379</f>
        <v>0</v>
      </c>
      <c r="D379" s="37">
        <f>日行情按到期月份分类!H379</f>
        <v>0</v>
      </c>
      <c r="E379" s="37">
        <f>IFERROR(VLOOKUP(B379,yesterday!$A$12:$G$2950,7,FALSE),0)</f>
        <v>0</v>
      </c>
      <c r="F379" t="e">
        <f t="shared" si="210"/>
        <v>#N/A</v>
      </c>
      <c r="G379" t="e">
        <f t="shared" si="211"/>
        <v>#N/A</v>
      </c>
      <c r="H379" t="e">
        <f t="shared" si="212"/>
        <v>#N/A</v>
      </c>
      <c r="I379" t="e">
        <f t="shared" si="213"/>
        <v>#N/A</v>
      </c>
      <c r="J379" t="e">
        <f t="shared" si="214"/>
        <v>#N/A</v>
      </c>
      <c r="K379" t="e">
        <f t="shared" si="215"/>
        <v>#N/A</v>
      </c>
      <c r="L379" t="e">
        <f t="shared" si="216"/>
        <v>#N/A</v>
      </c>
      <c r="M379" t="e">
        <f t="shared" si="217"/>
        <v>#N/A</v>
      </c>
      <c r="N379" t="e">
        <f t="shared" si="218"/>
        <v>#N/A</v>
      </c>
      <c r="O379" t="e">
        <f t="shared" si="219"/>
        <v>#N/A</v>
      </c>
      <c r="P379" t="e">
        <f t="shared" si="220"/>
        <v>#N/A</v>
      </c>
      <c r="Q379" t="e">
        <f t="shared" si="221"/>
        <v>#N/A</v>
      </c>
      <c r="R379" t="e">
        <f t="shared" si="222"/>
        <v>#N/A</v>
      </c>
      <c r="S379" t="e">
        <f t="shared" si="223"/>
        <v>#N/A</v>
      </c>
      <c r="T379" t="e">
        <f t="shared" si="224"/>
        <v>#N/A</v>
      </c>
      <c r="U379" t="e">
        <f t="shared" si="225"/>
        <v>#N/A</v>
      </c>
      <c r="V379" t="e">
        <f t="shared" si="226"/>
        <v>#N/A</v>
      </c>
      <c r="W379" t="e">
        <f t="shared" si="227"/>
        <v>#N/A</v>
      </c>
      <c r="X379" t="e">
        <f t="shared" si="228"/>
        <v>#N/A</v>
      </c>
      <c r="Y379" t="e">
        <f t="shared" si="229"/>
        <v>#N/A</v>
      </c>
      <c r="Z379" t="e">
        <f t="shared" si="230"/>
        <v>#N/A</v>
      </c>
      <c r="AA379" t="e">
        <f t="shared" si="231"/>
        <v>#N/A</v>
      </c>
      <c r="AB379" t="e">
        <f t="shared" si="232"/>
        <v>#N/A</v>
      </c>
      <c r="AC379" t="e">
        <f t="shared" si="233"/>
        <v>#N/A</v>
      </c>
      <c r="AD379" t="e">
        <f t="shared" si="234"/>
        <v>#N/A</v>
      </c>
      <c r="AE379" t="e">
        <f t="shared" si="235"/>
        <v>#N/A</v>
      </c>
      <c r="AF379" t="e">
        <f t="shared" si="236"/>
        <v>#N/A</v>
      </c>
      <c r="AG379" t="e">
        <f t="shared" si="237"/>
        <v>#N/A</v>
      </c>
      <c r="AH379" t="e">
        <f t="shared" si="238"/>
        <v>#N/A</v>
      </c>
      <c r="AI379" t="e">
        <f t="shared" si="239"/>
        <v>#N/A</v>
      </c>
      <c r="AJ379" t="e">
        <f t="shared" si="240"/>
        <v>#N/A</v>
      </c>
      <c r="AK379" t="e">
        <f t="shared" si="241"/>
        <v>#N/A</v>
      </c>
      <c r="AL379" t="e">
        <f t="shared" si="242"/>
        <v>#N/A</v>
      </c>
      <c r="AM379" t="e">
        <f t="shared" si="243"/>
        <v>#N/A</v>
      </c>
      <c r="AN379" t="e">
        <f t="shared" si="244"/>
        <v>#N/A</v>
      </c>
      <c r="AO379" t="e">
        <f t="shared" si="245"/>
        <v>#N/A</v>
      </c>
      <c r="AP379" t="e">
        <f t="shared" si="246"/>
        <v>#N/A</v>
      </c>
      <c r="AQ379" t="e">
        <f t="shared" si="247"/>
        <v>#N/A</v>
      </c>
      <c r="AR379" t="e">
        <f t="shared" si="248"/>
        <v>#N/A</v>
      </c>
      <c r="AS379" t="e">
        <f t="shared" si="249"/>
        <v>#N/A</v>
      </c>
      <c r="AT379" t="e">
        <f t="shared" si="250"/>
        <v>#N/A</v>
      </c>
      <c r="AU379" t="e">
        <f t="shared" si="251"/>
        <v>#N/A</v>
      </c>
    </row>
    <row r="380" spans="1:47" x14ac:dyDescent="0.3">
      <c r="A380" s="37">
        <f>日行情按到期月份分类!A380</f>
        <v>0</v>
      </c>
      <c r="B380" s="37">
        <f>日行情按到期月份分类!B380</f>
        <v>0</v>
      </c>
      <c r="C380" s="37">
        <f>日行情按到期月份分类!C380</f>
        <v>0</v>
      </c>
      <c r="D380" s="37">
        <f>日行情按到期月份分类!H380</f>
        <v>0</v>
      </c>
      <c r="E380" s="37">
        <f>IFERROR(VLOOKUP(B380,yesterday!$A$12:$G$2950,7,FALSE),0)</f>
        <v>0</v>
      </c>
      <c r="F380" t="e">
        <f t="shared" si="210"/>
        <v>#N/A</v>
      </c>
      <c r="G380" t="e">
        <f t="shared" si="211"/>
        <v>#N/A</v>
      </c>
      <c r="H380" t="e">
        <f t="shared" si="212"/>
        <v>#N/A</v>
      </c>
      <c r="I380" t="e">
        <f t="shared" si="213"/>
        <v>#N/A</v>
      </c>
      <c r="J380" t="e">
        <f t="shared" si="214"/>
        <v>#N/A</v>
      </c>
      <c r="K380" t="e">
        <f t="shared" si="215"/>
        <v>#N/A</v>
      </c>
      <c r="L380" t="e">
        <f t="shared" si="216"/>
        <v>#N/A</v>
      </c>
      <c r="M380" t="e">
        <f t="shared" si="217"/>
        <v>#N/A</v>
      </c>
      <c r="N380" t="e">
        <f t="shared" si="218"/>
        <v>#N/A</v>
      </c>
      <c r="O380" t="e">
        <f t="shared" si="219"/>
        <v>#N/A</v>
      </c>
      <c r="P380" t="e">
        <f t="shared" si="220"/>
        <v>#N/A</v>
      </c>
      <c r="Q380" t="e">
        <f t="shared" si="221"/>
        <v>#N/A</v>
      </c>
      <c r="R380" t="e">
        <f t="shared" si="222"/>
        <v>#N/A</v>
      </c>
      <c r="S380" t="e">
        <f t="shared" si="223"/>
        <v>#N/A</v>
      </c>
      <c r="T380" t="e">
        <f t="shared" si="224"/>
        <v>#N/A</v>
      </c>
      <c r="U380" t="e">
        <f t="shared" si="225"/>
        <v>#N/A</v>
      </c>
      <c r="V380" t="e">
        <f t="shared" si="226"/>
        <v>#N/A</v>
      </c>
      <c r="W380" t="e">
        <f t="shared" si="227"/>
        <v>#N/A</v>
      </c>
      <c r="X380" t="e">
        <f t="shared" si="228"/>
        <v>#N/A</v>
      </c>
      <c r="Y380" t="e">
        <f t="shared" si="229"/>
        <v>#N/A</v>
      </c>
      <c r="Z380" t="e">
        <f t="shared" si="230"/>
        <v>#N/A</v>
      </c>
      <c r="AA380" t="e">
        <f t="shared" si="231"/>
        <v>#N/A</v>
      </c>
      <c r="AB380" t="e">
        <f t="shared" si="232"/>
        <v>#N/A</v>
      </c>
      <c r="AC380" t="e">
        <f t="shared" si="233"/>
        <v>#N/A</v>
      </c>
      <c r="AD380" t="e">
        <f t="shared" si="234"/>
        <v>#N/A</v>
      </c>
      <c r="AE380" t="e">
        <f t="shared" si="235"/>
        <v>#N/A</v>
      </c>
      <c r="AF380" t="e">
        <f t="shared" si="236"/>
        <v>#N/A</v>
      </c>
      <c r="AG380" t="e">
        <f t="shared" si="237"/>
        <v>#N/A</v>
      </c>
      <c r="AH380" t="e">
        <f t="shared" si="238"/>
        <v>#N/A</v>
      </c>
      <c r="AI380" t="e">
        <f t="shared" si="239"/>
        <v>#N/A</v>
      </c>
      <c r="AJ380" t="e">
        <f t="shared" si="240"/>
        <v>#N/A</v>
      </c>
      <c r="AK380" t="e">
        <f t="shared" si="241"/>
        <v>#N/A</v>
      </c>
      <c r="AL380" t="e">
        <f t="shared" si="242"/>
        <v>#N/A</v>
      </c>
      <c r="AM380" t="e">
        <f t="shared" si="243"/>
        <v>#N/A</v>
      </c>
      <c r="AN380" t="e">
        <f t="shared" si="244"/>
        <v>#N/A</v>
      </c>
      <c r="AO380" t="e">
        <f t="shared" si="245"/>
        <v>#N/A</v>
      </c>
      <c r="AP380" t="e">
        <f t="shared" si="246"/>
        <v>#N/A</v>
      </c>
      <c r="AQ380" t="e">
        <f t="shared" si="247"/>
        <v>#N/A</v>
      </c>
      <c r="AR380" t="e">
        <f t="shared" si="248"/>
        <v>#N/A</v>
      </c>
      <c r="AS380" t="e">
        <f t="shared" si="249"/>
        <v>#N/A</v>
      </c>
      <c r="AT380" t="e">
        <f t="shared" si="250"/>
        <v>#N/A</v>
      </c>
      <c r="AU380" t="e">
        <f t="shared" si="251"/>
        <v>#N/A</v>
      </c>
    </row>
    <row r="381" spans="1:47" x14ac:dyDescent="0.3">
      <c r="A381" s="37">
        <f>日行情按到期月份分类!A381</f>
        <v>0</v>
      </c>
      <c r="B381" s="37">
        <f>日行情按到期月份分类!B381</f>
        <v>0</v>
      </c>
      <c r="C381" s="37">
        <f>日行情按到期月份分类!C381</f>
        <v>0</v>
      </c>
      <c r="D381" s="37">
        <f>日行情按到期月份分类!H381</f>
        <v>0</v>
      </c>
      <c r="E381" s="37">
        <f>IFERROR(VLOOKUP(B381,yesterday!$A$12:$G$2950,7,FALSE),0)</f>
        <v>0</v>
      </c>
      <c r="F381" t="e">
        <f t="shared" si="210"/>
        <v>#N/A</v>
      </c>
      <c r="G381" t="e">
        <f t="shared" si="211"/>
        <v>#N/A</v>
      </c>
      <c r="H381" t="e">
        <f t="shared" si="212"/>
        <v>#N/A</v>
      </c>
      <c r="I381" t="e">
        <f t="shared" si="213"/>
        <v>#N/A</v>
      </c>
      <c r="J381" t="e">
        <f t="shared" si="214"/>
        <v>#N/A</v>
      </c>
      <c r="K381" t="e">
        <f t="shared" si="215"/>
        <v>#N/A</v>
      </c>
      <c r="L381" t="e">
        <f t="shared" si="216"/>
        <v>#N/A</v>
      </c>
      <c r="M381" t="e">
        <f t="shared" si="217"/>
        <v>#N/A</v>
      </c>
      <c r="N381" t="e">
        <f t="shared" si="218"/>
        <v>#N/A</v>
      </c>
      <c r="O381" t="e">
        <f t="shared" si="219"/>
        <v>#N/A</v>
      </c>
      <c r="P381" t="e">
        <f t="shared" si="220"/>
        <v>#N/A</v>
      </c>
      <c r="Q381" t="e">
        <f t="shared" si="221"/>
        <v>#N/A</v>
      </c>
      <c r="R381" t="e">
        <f t="shared" si="222"/>
        <v>#N/A</v>
      </c>
      <c r="S381" t="e">
        <f t="shared" si="223"/>
        <v>#N/A</v>
      </c>
      <c r="T381" t="e">
        <f t="shared" si="224"/>
        <v>#N/A</v>
      </c>
      <c r="U381" t="e">
        <f t="shared" si="225"/>
        <v>#N/A</v>
      </c>
      <c r="V381" t="e">
        <f t="shared" si="226"/>
        <v>#N/A</v>
      </c>
      <c r="W381" t="e">
        <f t="shared" si="227"/>
        <v>#N/A</v>
      </c>
      <c r="X381" t="e">
        <f t="shared" si="228"/>
        <v>#N/A</v>
      </c>
      <c r="Y381" t="e">
        <f t="shared" si="229"/>
        <v>#N/A</v>
      </c>
      <c r="Z381" t="e">
        <f t="shared" si="230"/>
        <v>#N/A</v>
      </c>
      <c r="AA381" t="e">
        <f t="shared" si="231"/>
        <v>#N/A</v>
      </c>
      <c r="AB381" t="e">
        <f t="shared" si="232"/>
        <v>#N/A</v>
      </c>
      <c r="AC381" t="e">
        <f t="shared" si="233"/>
        <v>#N/A</v>
      </c>
      <c r="AD381" t="e">
        <f t="shared" si="234"/>
        <v>#N/A</v>
      </c>
      <c r="AE381" t="e">
        <f t="shared" si="235"/>
        <v>#N/A</v>
      </c>
      <c r="AF381" t="e">
        <f t="shared" si="236"/>
        <v>#N/A</v>
      </c>
      <c r="AG381" t="e">
        <f t="shared" si="237"/>
        <v>#N/A</v>
      </c>
      <c r="AH381" t="e">
        <f t="shared" si="238"/>
        <v>#N/A</v>
      </c>
      <c r="AI381" t="e">
        <f t="shared" si="239"/>
        <v>#N/A</v>
      </c>
      <c r="AJ381" t="e">
        <f t="shared" si="240"/>
        <v>#N/A</v>
      </c>
      <c r="AK381" t="e">
        <f t="shared" si="241"/>
        <v>#N/A</v>
      </c>
      <c r="AL381" t="e">
        <f t="shared" si="242"/>
        <v>#N/A</v>
      </c>
      <c r="AM381" t="e">
        <f t="shared" si="243"/>
        <v>#N/A</v>
      </c>
      <c r="AN381" t="e">
        <f t="shared" si="244"/>
        <v>#N/A</v>
      </c>
      <c r="AO381" t="e">
        <f t="shared" si="245"/>
        <v>#N/A</v>
      </c>
      <c r="AP381" t="e">
        <f t="shared" si="246"/>
        <v>#N/A</v>
      </c>
      <c r="AQ381" t="e">
        <f t="shared" si="247"/>
        <v>#N/A</v>
      </c>
      <c r="AR381" t="e">
        <f t="shared" si="248"/>
        <v>#N/A</v>
      </c>
      <c r="AS381" t="e">
        <f t="shared" si="249"/>
        <v>#N/A</v>
      </c>
      <c r="AT381" t="e">
        <f t="shared" si="250"/>
        <v>#N/A</v>
      </c>
      <c r="AU381" t="e">
        <f t="shared" si="251"/>
        <v>#N/A</v>
      </c>
    </row>
    <row r="382" spans="1:47" x14ac:dyDescent="0.3">
      <c r="A382" s="37">
        <f>日行情按到期月份分类!A382</f>
        <v>0</v>
      </c>
      <c r="B382" s="37">
        <f>日行情按到期月份分类!B382</f>
        <v>0</v>
      </c>
      <c r="C382" s="37">
        <f>日行情按到期月份分类!C382</f>
        <v>0</v>
      </c>
      <c r="D382" s="37">
        <f>日行情按到期月份分类!H382</f>
        <v>0</v>
      </c>
      <c r="E382" s="37">
        <f>IFERROR(VLOOKUP(B382,yesterday!$A$12:$G$2950,7,FALSE),0)</f>
        <v>0</v>
      </c>
      <c r="F382" t="e">
        <f t="shared" si="210"/>
        <v>#N/A</v>
      </c>
      <c r="G382" t="e">
        <f t="shared" si="211"/>
        <v>#N/A</v>
      </c>
      <c r="H382" t="e">
        <f t="shared" si="212"/>
        <v>#N/A</v>
      </c>
      <c r="I382" t="e">
        <f t="shared" si="213"/>
        <v>#N/A</v>
      </c>
      <c r="J382" t="e">
        <f t="shared" si="214"/>
        <v>#N/A</v>
      </c>
      <c r="K382" t="e">
        <f t="shared" si="215"/>
        <v>#N/A</v>
      </c>
      <c r="L382" t="e">
        <f t="shared" si="216"/>
        <v>#N/A</v>
      </c>
      <c r="M382" t="e">
        <f t="shared" si="217"/>
        <v>#N/A</v>
      </c>
      <c r="N382" t="e">
        <f t="shared" si="218"/>
        <v>#N/A</v>
      </c>
      <c r="O382" t="e">
        <f t="shared" si="219"/>
        <v>#N/A</v>
      </c>
      <c r="P382" t="e">
        <f t="shared" si="220"/>
        <v>#N/A</v>
      </c>
      <c r="Q382" t="e">
        <f t="shared" si="221"/>
        <v>#N/A</v>
      </c>
      <c r="R382" t="e">
        <f t="shared" si="222"/>
        <v>#N/A</v>
      </c>
      <c r="S382" t="e">
        <f t="shared" si="223"/>
        <v>#N/A</v>
      </c>
      <c r="T382" t="e">
        <f t="shared" si="224"/>
        <v>#N/A</v>
      </c>
      <c r="U382" t="e">
        <f t="shared" si="225"/>
        <v>#N/A</v>
      </c>
      <c r="V382" t="e">
        <f t="shared" si="226"/>
        <v>#N/A</v>
      </c>
      <c r="W382" t="e">
        <f t="shared" si="227"/>
        <v>#N/A</v>
      </c>
      <c r="X382" t="e">
        <f t="shared" si="228"/>
        <v>#N/A</v>
      </c>
      <c r="Y382" t="e">
        <f t="shared" si="229"/>
        <v>#N/A</v>
      </c>
      <c r="Z382" t="e">
        <f t="shared" si="230"/>
        <v>#N/A</v>
      </c>
      <c r="AA382" t="e">
        <f t="shared" si="231"/>
        <v>#N/A</v>
      </c>
      <c r="AB382" t="e">
        <f t="shared" si="232"/>
        <v>#N/A</v>
      </c>
      <c r="AC382" t="e">
        <f t="shared" si="233"/>
        <v>#N/A</v>
      </c>
      <c r="AD382" t="e">
        <f t="shared" si="234"/>
        <v>#N/A</v>
      </c>
      <c r="AE382" t="e">
        <f t="shared" si="235"/>
        <v>#N/A</v>
      </c>
      <c r="AF382" t="e">
        <f t="shared" si="236"/>
        <v>#N/A</v>
      </c>
      <c r="AG382" t="e">
        <f t="shared" si="237"/>
        <v>#N/A</v>
      </c>
      <c r="AH382" t="e">
        <f t="shared" si="238"/>
        <v>#N/A</v>
      </c>
      <c r="AI382" t="e">
        <f t="shared" si="239"/>
        <v>#N/A</v>
      </c>
      <c r="AJ382" t="e">
        <f t="shared" si="240"/>
        <v>#N/A</v>
      </c>
      <c r="AK382" t="e">
        <f t="shared" si="241"/>
        <v>#N/A</v>
      </c>
      <c r="AL382" t="e">
        <f t="shared" si="242"/>
        <v>#N/A</v>
      </c>
      <c r="AM382" t="e">
        <f t="shared" si="243"/>
        <v>#N/A</v>
      </c>
      <c r="AN382" t="e">
        <f t="shared" si="244"/>
        <v>#N/A</v>
      </c>
      <c r="AO382" t="e">
        <f t="shared" si="245"/>
        <v>#N/A</v>
      </c>
      <c r="AP382" t="e">
        <f t="shared" si="246"/>
        <v>#N/A</v>
      </c>
      <c r="AQ382" t="e">
        <f t="shared" si="247"/>
        <v>#N/A</v>
      </c>
      <c r="AR382" t="e">
        <f t="shared" si="248"/>
        <v>#N/A</v>
      </c>
      <c r="AS382" t="e">
        <f t="shared" si="249"/>
        <v>#N/A</v>
      </c>
      <c r="AT382" t="e">
        <f t="shared" si="250"/>
        <v>#N/A</v>
      </c>
      <c r="AU382" t="e">
        <f t="shared" si="251"/>
        <v>#N/A</v>
      </c>
    </row>
    <row r="383" spans="1:47" x14ac:dyDescent="0.3">
      <c r="A383" s="37">
        <f>日行情按到期月份分类!A383</f>
        <v>0</v>
      </c>
      <c r="B383" s="37">
        <f>日行情按到期月份分类!B383</f>
        <v>0</v>
      </c>
      <c r="C383" s="37">
        <f>日行情按到期月份分类!C383</f>
        <v>0</v>
      </c>
      <c r="D383" s="37">
        <f>日行情按到期月份分类!H383</f>
        <v>0</v>
      </c>
      <c r="E383" s="37">
        <f>IFERROR(VLOOKUP(B383,yesterday!$A$12:$G$2950,7,FALSE),0)</f>
        <v>0</v>
      </c>
      <c r="F383" t="e">
        <f t="shared" si="210"/>
        <v>#N/A</v>
      </c>
      <c r="G383" t="e">
        <f t="shared" si="211"/>
        <v>#N/A</v>
      </c>
      <c r="H383" t="e">
        <f t="shared" si="212"/>
        <v>#N/A</v>
      </c>
      <c r="I383" t="e">
        <f t="shared" si="213"/>
        <v>#N/A</v>
      </c>
      <c r="J383" t="e">
        <f t="shared" si="214"/>
        <v>#N/A</v>
      </c>
      <c r="K383" t="e">
        <f t="shared" si="215"/>
        <v>#N/A</v>
      </c>
      <c r="L383" t="e">
        <f t="shared" si="216"/>
        <v>#N/A</v>
      </c>
      <c r="M383" t="e">
        <f t="shared" si="217"/>
        <v>#N/A</v>
      </c>
      <c r="N383" t="e">
        <f t="shared" si="218"/>
        <v>#N/A</v>
      </c>
      <c r="O383" t="e">
        <f t="shared" si="219"/>
        <v>#N/A</v>
      </c>
      <c r="P383" t="e">
        <f t="shared" si="220"/>
        <v>#N/A</v>
      </c>
      <c r="Q383" t="e">
        <f t="shared" si="221"/>
        <v>#N/A</v>
      </c>
      <c r="R383" t="e">
        <f t="shared" si="222"/>
        <v>#N/A</v>
      </c>
      <c r="S383" t="e">
        <f t="shared" si="223"/>
        <v>#N/A</v>
      </c>
      <c r="T383" t="e">
        <f t="shared" si="224"/>
        <v>#N/A</v>
      </c>
      <c r="U383" t="e">
        <f t="shared" si="225"/>
        <v>#N/A</v>
      </c>
      <c r="V383" t="e">
        <f t="shared" si="226"/>
        <v>#N/A</v>
      </c>
      <c r="W383" t="e">
        <f t="shared" si="227"/>
        <v>#N/A</v>
      </c>
      <c r="X383" t="e">
        <f t="shared" si="228"/>
        <v>#N/A</v>
      </c>
      <c r="Y383" t="e">
        <f t="shared" si="229"/>
        <v>#N/A</v>
      </c>
      <c r="Z383" t="e">
        <f t="shared" si="230"/>
        <v>#N/A</v>
      </c>
      <c r="AA383" t="e">
        <f t="shared" si="231"/>
        <v>#N/A</v>
      </c>
      <c r="AB383" t="e">
        <f t="shared" si="232"/>
        <v>#N/A</v>
      </c>
      <c r="AC383" t="e">
        <f t="shared" si="233"/>
        <v>#N/A</v>
      </c>
      <c r="AD383" t="e">
        <f t="shared" si="234"/>
        <v>#N/A</v>
      </c>
      <c r="AE383" t="e">
        <f t="shared" si="235"/>
        <v>#N/A</v>
      </c>
      <c r="AF383" t="e">
        <f t="shared" si="236"/>
        <v>#N/A</v>
      </c>
      <c r="AG383" t="e">
        <f t="shared" si="237"/>
        <v>#N/A</v>
      </c>
      <c r="AH383" t="e">
        <f t="shared" si="238"/>
        <v>#N/A</v>
      </c>
      <c r="AI383" t="e">
        <f t="shared" si="239"/>
        <v>#N/A</v>
      </c>
      <c r="AJ383" t="e">
        <f t="shared" si="240"/>
        <v>#N/A</v>
      </c>
      <c r="AK383" t="e">
        <f t="shared" si="241"/>
        <v>#N/A</v>
      </c>
      <c r="AL383" t="e">
        <f t="shared" si="242"/>
        <v>#N/A</v>
      </c>
      <c r="AM383" t="e">
        <f t="shared" si="243"/>
        <v>#N/A</v>
      </c>
      <c r="AN383" t="e">
        <f t="shared" si="244"/>
        <v>#N/A</v>
      </c>
      <c r="AO383" t="e">
        <f t="shared" si="245"/>
        <v>#N/A</v>
      </c>
      <c r="AP383" t="e">
        <f t="shared" si="246"/>
        <v>#N/A</v>
      </c>
      <c r="AQ383" t="e">
        <f t="shared" si="247"/>
        <v>#N/A</v>
      </c>
      <c r="AR383" t="e">
        <f t="shared" si="248"/>
        <v>#N/A</v>
      </c>
      <c r="AS383" t="e">
        <f t="shared" si="249"/>
        <v>#N/A</v>
      </c>
      <c r="AT383" t="e">
        <f t="shared" si="250"/>
        <v>#N/A</v>
      </c>
      <c r="AU383" t="e">
        <f t="shared" si="251"/>
        <v>#N/A</v>
      </c>
    </row>
    <row r="384" spans="1:47" x14ac:dyDescent="0.3">
      <c r="A384" s="37">
        <f>日行情按到期月份分类!A384</f>
        <v>0</v>
      </c>
      <c r="B384" s="37">
        <f>日行情按到期月份分类!B384</f>
        <v>0</v>
      </c>
      <c r="C384" s="37">
        <f>日行情按到期月份分类!C384</f>
        <v>0</v>
      </c>
      <c r="D384" s="37">
        <f>日行情按到期月份分类!H384</f>
        <v>0</v>
      </c>
      <c r="E384" s="37">
        <f>IFERROR(VLOOKUP(B384,yesterday!$A$12:$G$2950,7,FALSE),0)</f>
        <v>0</v>
      </c>
      <c r="F384" t="e">
        <f t="shared" si="210"/>
        <v>#N/A</v>
      </c>
      <c r="G384" t="e">
        <f t="shared" si="211"/>
        <v>#N/A</v>
      </c>
      <c r="H384" t="e">
        <f t="shared" si="212"/>
        <v>#N/A</v>
      </c>
      <c r="I384" t="e">
        <f t="shared" si="213"/>
        <v>#N/A</v>
      </c>
      <c r="J384" t="e">
        <f t="shared" si="214"/>
        <v>#N/A</v>
      </c>
      <c r="K384" t="e">
        <f t="shared" si="215"/>
        <v>#N/A</v>
      </c>
      <c r="L384" t="e">
        <f t="shared" si="216"/>
        <v>#N/A</v>
      </c>
      <c r="M384" t="e">
        <f t="shared" si="217"/>
        <v>#N/A</v>
      </c>
      <c r="N384" t="e">
        <f t="shared" si="218"/>
        <v>#N/A</v>
      </c>
      <c r="O384" t="e">
        <f t="shared" si="219"/>
        <v>#N/A</v>
      </c>
      <c r="P384" t="e">
        <f t="shared" si="220"/>
        <v>#N/A</v>
      </c>
      <c r="Q384" t="e">
        <f t="shared" si="221"/>
        <v>#N/A</v>
      </c>
      <c r="R384" t="e">
        <f t="shared" si="222"/>
        <v>#N/A</v>
      </c>
      <c r="S384" t="e">
        <f t="shared" si="223"/>
        <v>#N/A</v>
      </c>
      <c r="T384" t="e">
        <f t="shared" si="224"/>
        <v>#N/A</v>
      </c>
      <c r="U384" t="e">
        <f t="shared" si="225"/>
        <v>#N/A</v>
      </c>
      <c r="V384" t="e">
        <f t="shared" si="226"/>
        <v>#N/A</v>
      </c>
      <c r="W384" t="e">
        <f t="shared" si="227"/>
        <v>#N/A</v>
      </c>
      <c r="X384" t="e">
        <f t="shared" si="228"/>
        <v>#N/A</v>
      </c>
      <c r="Y384" t="e">
        <f t="shared" si="229"/>
        <v>#N/A</v>
      </c>
      <c r="Z384" t="e">
        <f t="shared" si="230"/>
        <v>#N/A</v>
      </c>
      <c r="AA384" t="e">
        <f t="shared" si="231"/>
        <v>#N/A</v>
      </c>
      <c r="AB384" t="e">
        <f t="shared" si="232"/>
        <v>#N/A</v>
      </c>
      <c r="AC384" t="e">
        <f t="shared" si="233"/>
        <v>#N/A</v>
      </c>
      <c r="AD384" t="e">
        <f t="shared" si="234"/>
        <v>#N/A</v>
      </c>
      <c r="AE384" t="e">
        <f t="shared" si="235"/>
        <v>#N/A</v>
      </c>
      <c r="AF384" t="e">
        <f t="shared" si="236"/>
        <v>#N/A</v>
      </c>
      <c r="AG384" t="e">
        <f t="shared" si="237"/>
        <v>#N/A</v>
      </c>
      <c r="AH384" t="e">
        <f t="shared" si="238"/>
        <v>#N/A</v>
      </c>
      <c r="AI384" t="e">
        <f t="shared" si="239"/>
        <v>#N/A</v>
      </c>
      <c r="AJ384" t="e">
        <f t="shared" si="240"/>
        <v>#N/A</v>
      </c>
      <c r="AK384" t="e">
        <f t="shared" si="241"/>
        <v>#N/A</v>
      </c>
      <c r="AL384" t="e">
        <f t="shared" si="242"/>
        <v>#N/A</v>
      </c>
      <c r="AM384" t="e">
        <f t="shared" si="243"/>
        <v>#N/A</v>
      </c>
      <c r="AN384" t="e">
        <f t="shared" si="244"/>
        <v>#N/A</v>
      </c>
      <c r="AO384" t="e">
        <f t="shared" si="245"/>
        <v>#N/A</v>
      </c>
      <c r="AP384" t="e">
        <f t="shared" si="246"/>
        <v>#N/A</v>
      </c>
      <c r="AQ384" t="e">
        <f t="shared" si="247"/>
        <v>#N/A</v>
      </c>
      <c r="AR384" t="e">
        <f t="shared" si="248"/>
        <v>#N/A</v>
      </c>
      <c r="AS384" t="e">
        <f t="shared" si="249"/>
        <v>#N/A</v>
      </c>
      <c r="AT384" t="e">
        <f t="shared" si="250"/>
        <v>#N/A</v>
      </c>
      <c r="AU384" t="e">
        <f t="shared" si="251"/>
        <v>#N/A</v>
      </c>
    </row>
    <row r="385" spans="1:47" x14ac:dyDescent="0.3">
      <c r="A385" s="37">
        <f>日行情按到期月份分类!A385</f>
        <v>0</v>
      </c>
      <c r="B385" s="37">
        <f>日行情按到期月份分类!B385</f>
        <v>0</v>
      </c>
      <c r="C385" s="37">
        <f>日行情按到期月份分类!C385</f>
        <v>0</v>
      </c>
      <c r="D385" s="37">
        <f>日行情按到期月份分类!H385</f>
        <v>0</v>
      </c>
      <c r="E385" s="37">
        <f>IFERROR(VLOOKUP(B385,yesterday!$A$12:$G$2950,7,FALSE),0)</f>
        <v>0</v>
      </c>
      <c r="F385" t="e">
        <f t="shared" si="210"/>
        <v>#N/A</v>
      </c>
      <c r="G385" t="e">
        <f t="shared" si="211"/>
        <v>#N/A</v>
      </c>
      <c r="H385" t="e">
        <f t="shared" si="212"/>
        <v>#N/A</v>
      </c>
      <c r="I385" t="e">
        <f t="shared" si="213"/>
        <v>#N/A</v>
      </c>
      <c r="J385" t="e">
        <f t="shared" si="214"/>
        <v>#N/A</v>
      </c>
      <c r="K385" t="e">
        <f t="shared" si="215"/>
        <v>#N/A</v>
      </c>
      <c r="L385" t="e">
        <f t="shared" si="216"/>
        <v>#N/A</v>
      </c>
      <c r="M385" t="e">
        <f t="shared" si="217"/>
        <v>#N/A</v>
      </c>
      <c r="N385" t="e">
        <f t="shared" si="218"/>
        <v>#N/A</v>
      </c>
      <c r="O385" t="e">
        <f t="shared" si="219"/>
        <v>#N/A</v>
      </c>
      <c r="P385" t="e">
        <f t="shared" si="220"/>
        <v>#N/A</v>
      </c>
      <c r="Q385" t="e">
        <f t="shared" si="221"/>
        <v>#N/A</v>
      </c>
      <c r="R385" t="e">
        <f t="shared" si="222"/>
        <v>#N/A</v>
      </c>
      <c r="S385" t="e">
        <f t="shared" si="223"/>
        <v>#N/A</v>
      </c>
      <c r="T385" t="e">
        <f t="shared" si="224"/>
        <v>#N/A</v>
      </c>
      <c r="U385" t="e">
        <f t="shared" si="225"/>
        <v>#N/A</v>
      </c>
      <c r="V385" t="e">
        <f t="shared" si="226"/>
        <v>#N/A</v>
      </c>
      <c r="W385" t="e">
        <f t="shared" si="227"/>
        <v>#N/A</v>
      </c>
      <c r="X385" t="e">
        <f t="shared" si="228"/>
        <v>#N/A</v>
      </c>
      <c r="Y385" t="e">
        <f t="shared" si="229"/>
        <v>#N/A</v>
      </c>
      <c r="Z385" t="e">
        <f t="shared" si="230"/>
        <v>#N/A</v>
      </c>
      <c r="AA385" t="e">
        <f t="shared" si="231"/>
        <v>#N/A</v>
      </c>
      <c r="AB385" t="e">
        <f t="shared" si="232"/>
        <v>#N/A</v>
      </c>
      <c r="AC385" t="e">
        <f t="shared" si="233"/>
        <v>#N/A</v>
      </c>
      <c r="AD385" t="e">
        <f t="shared" si="234"/>
        <v>#N/A</v>
      </c>
      <c r="AE385" t="e">
        <f t="shared" si="235"/>
        <v>#N/A</v>
      </c>
      <c r="AF385" t="e">
        <f t="shared" si="236"/>
        <v>#N/A</v>
      </c>
      <c r="AG385" t="e">
        <f t="shared" si="237"/>
        <v>#N/A</v>
      </c>
      <c r="AH385" t="e">
        <f t="shared" si="238"/>
        <v>#N/A</v>
      </c>
      <c r="AI385" t="e">
        <f t="shared" si="239"/>
        <v>#N/A</v>
      </c>
      <c r="AJ385" t="e">
        <f t="shared" si="240"/>
        <v>#N/A</v>
      </c>
      <c r="AK385" t="e">
        <f t="shared" si="241"/>
        <v>#N/A</v>
      </c>
      <c r="AL385" t="e">
        <f t="shared" si="242"/>
        <v>#N/A</v>
      </c>
      <c r="AM385" t="e">
        <f t="shared" si="243"/>
        <v>#N/A</v>
      </c>
      <c r="AN385" t="e">
        <f t="shared" si="244"/>
        <v>#N/A</v>
      </c>
      <c r="AO385" t="e">
        <f t="shared" si="245"/>
        <v>#N/A</v>
      </c>
      <c r="AP385" t="e">
        <f t="shared" si="246"/>
        <v>#N/A</v>
      </c>
      <c r="AQ385" t="e">
        <f t="shared" si="247"/>
        <v>#N/A</v>
      </c>
      <c r="AR385" t="e">
        <f t="shared" si="248"/>
        <v>#N/A</v>
      </c>
      <c r="AS385" t="e">
        <f t="shared" si="249"/>
        <v>#N/A</v>
      </c>
      <c r="AT385" t="e">
        <f t="shared" si="250"/>
        <v>#N/A</v>
      </c>
      <c r="AU385" t="e">
        <f t="shared" si="251"/>
        <v>#N/A</v>
      </c>
    </row>
    <row r="386" spans="1:47" x14ac:dyDescent="0.3">
      <c r="A386" s="37">
        <f>日行情按到期月份分类!A386</f>
        <v>0</v>
      </c>
      <c r="B386" s="37">
        <f>日行情按到期月份分类!B386</f>
        <v>0</v>
      </c>
      <c r="C386" s="37">
        <f>日行情按到期月份分类!C386</f>
        <v>0</v>
      </c>
      <c r="D386" s="37">
        <f>日行情按到期月份分类!H386</f>
        <v>0</v>
      </c>
      <c r="E386" s="37">
        <f>IFERROR(VLOOKUP(B386,yesterday!$A$12:$G$2950,7,FALSE),0)</f>
        <v>0</v>
      </c>
      <c r="F386" t="e">
        <f t="shared" si="210"/>
        <v>#N/A</v>
      </c>
      <c r="G386" t="e">
        <f t="shared" si="211"/>
        <v>#N/A</v>
      </c>
      <c r="H386" t="e">
        <f t="shared" si="212"/>
        <v>#N/A</v>
      </c>
      <c r="I386" t="e">
        <f t="shared" si="213"/>
        <v>#N/A</v>
      </c>
      <c r="J386" t="e">
        <f t="shared" si="214"/>
        <v>#N/A</v>
      </c>
      <c r="K386" t="e">
        <f t="shared" si="215"/>
        <v>#N/A</v>
      </c>
      <c r="L386" t="e">
        <f t="shared" si="216"/>
        <v>#N/A</v>
      </c>
      <c r="M386" t="e">
        <f t="shared" si="217"/>
        <v>#N/A</v>
      </c>
      <c r="N386" t="e">
        <f t="shared" si="218"/>
        <v>#N/A</v>
      </c>
      <c r="O386" t="e">
        <f t="shared" si="219"/>
        <v>#N/A</v>
      </c>
      <c r="P386" t="e">
        <f t="shared" si="220"/>
        <v>#N/A</v>
      </c>
      <c r="Q386" t="e">
        <f t="shared" si="221"/>
        <v>#N/A</v>
      </c>
      <c r="R386" t="e">
        <f t="shared" si="222"/>
        <v>#N/A</v>
      </c>
      <c r="S386" t="e">
        <f t="shared" si="223"/>
        <v>#N/A</v>
      </c>
      <c r="T386" t="e">
        <f t="shared" si="224"/>
        <v>#N/A</v>
      </c>
      <c r="U386" t="e">
        <f t="shared" si="225"/>
        <v>#N/A</v>
      </c>
      <c r="V386" t="e">
        <f t="shared" si="226"/>
        <v>#N/A</v>
      </c>
      <c r="W386" t="e">
        <f t="shared" si="227"/>
        <v>#N/A</v>
      </c>
      <c r="X386" t="e">
        <f t="shared" si="228"/>
        <v>#N/A</v>
      </c>
      <c r="Y386" t="e">
        <f t="shared" si="229"/>
        <v>#N/A</v>
      </c>
      <c r="Z386" t="e">
        <f t="shared" si="230"/>
        <v>#N/A</v>
      </c>
      <c r="AA386" t="e">
        <f t="shared" si="231"/>
        <v>#N/A</v>
      </c>
      <c r="AB386" t="e">
        <f t="shared" si="232"/>
        <v>#N/A</v>
      </c>
      <c r="AC386" t="e">
        <f t="shared" si="233"/>
        <v>#N/A</v>
      </c>
      <c r="AD386" t="e">
        <f t="shared" si="234"/>
        <v>#N/A</v>
      </c>
      <c r="AE386" t="e">
        <f t="shared" si="235"/>
        <v>#N/A</v>
      </c>
      <c r="AF386" t="e">
        <f t="shared" si="236"/>
        <v>#N/A</v>
      </c>
      <c r="AG386" t="e">
        <f t="shared" si="237"/>
        <v>#N/A</v>
      </c>
      <c r="AH386" t="e">
        <f t="shared" si="238"/>
        <v>#N/A</v>
      </c>
      <c r="AI386" t="e">
        <f t="shared" si="239"/>
        <v>#N/A</v>
      </c>
      <c r="AJ386" t="e">
        <f t="shared" si="240"/>
        <v>#N/A</v>
      </c>
      <c r="AK386" t="e">
        <f t="shared" si="241"/>
        <v>#N/A</v>
      </c>
      <c r="AL386" t="e">
        <f t="shared" si="242"/>
        <v>#N/A</v>
      </c>
      <c r="AM386" t="e">
        <f t="shared" si="243"/>
        <v>#N/A</v>
      </c>
      <c r="AN386" t="e">
        <f t="shared" si="244"/>
        <v>#N/A</v>
      </c>
      <c r="AO386" t="e">
        <f t="shared" si="245"/>
        <v>#N/A</v>
      </c>
      <c r="AP386" t="e">
        <f t="shared" si="246"/>
        <v>#N/A</v>
      </c>
      <c r="AQ386" t="e">
        <f t="shared" si="247"/>
        <v>#N/A</v>
      </c>
      <c r="AR386" t="e">
        <f t="shared" si="248"/>
        <v>#N/A</v>
      </c>
      <c r="AS386" t="e">
        <f t="shared" si="249"/>
        <v>#N/A</v>
      </c>
      <c r="AT386" t="e">
        <f t="shared" si="250"/>
        <v>#N/A</v>
      </c>
      <c r="AU386" t="e">
        <f t="shared" si="251"/>
        <v>#N/A</v>
      </c>
    </row>
    <row r="387" spans="1:47" x14ac:dyDescent="0.3">
      <c r="A387" s="37">
        <f>日行情按到期月份分类!A387</f>
        <v>0</v>
      </c>
      <c r="B387" s="37">
        <f>日行情按到期月份分类!B387</f>
        <v>0</v>
      </c>
      <c r="C387" s="37">
        <f>日行情按到期月份分类!C387</f>
        <v>0</v>
      </c>
      <c r="D387" s="37">
        <f>日行情按到期月份分类!H387</f>
        <v>0</v>
      </c>
      <c r="E387" s="37">
        <f>IFERROR(VLOOKUP(B387,yesterday!$A$12:$G$2950,7,FALSE),0)</f>
        <v>0</v>
      </c>
      <c r="F387" t="e">
        <f t="shared" si="210"/>
        <v>#N/A</v>
      </c>
      <c r="G387" t="e">
        <f t="shared" si="211"/>
        <v>#N/A</v>
      </c>
      <c r="H387" t="e">
        <f t="shared" si="212"/>
        <v>#N/A</v>
      </c>
      <c r="I387" t="e">
        <f t="shared" si="213"/>
        <v>#N/A</v>
      </c>
      <c r="J387" t="e">
        <f t="shared" si="214"/>
        <v>#N/A</v>
      </c>
      <c r="K387" t="e">
        <f t="shared" si="215"/>
        <v>#N/A</v>
      </c>
      <c r="L387" t="e">
        <f t="shared" si="216"/>
        <v>#N/A</v>
      </c>
      <c r="M387" t="e">
        <f t="shared" si="217"/>
        <v>#N/A</v>
      </c>
      <c r="N387" t="e">
        <f t="shared" si="218"/>
        <v>#N/A</v>
      </c>
      <c r="O387" t="e">
        <f t="shared" si="219"/>
        <v>#N/A</v>
      </c>
      <c r="P387" t="e">
        <f t="shared" si="220"/>
        <v>#N/A</v>
      </c>
      <c r="Q387" t="e">
        <f t="shared" si="221"/>
        <v>#N/A</v>
      </c>
      <c r="R387" t="e">
        <f t="shared" si="222"/>
        <v>#N/A</v>
      </c>
      <c r="S387" t="e">
        <f t="shared" si="223"/>
        <v>#N/A</v>
      </c>
      <c r="T387" t="e">
        <f t="shared" si="224"/>
        <v>#N/A</v>
      </c>
      <c r="U387" t="e">
        <f t="shared" si="225"/>
        <v>#N/A</v>
      </c>
      <c r="V387" t="e">
        <f t="shared" si="226"/>
        <v>#N/A</v>
      </c>
      <c r="W387" t="e">
        <f t="shared" si="227"/>
        <v>#N/A</v>
      </c>
      <c r="X387" t="e">
        <f t="shared" si="228"/>
        <v>#N/A</v>
      </c>
      <c r="Y387" t="e">
        <f t="shared" si="229"/>
        <v>#N/A</v>
      </c>
      <c r="Z387" t="e">
        <f t="shared" si="230"/>
        <v>#N/A</v>
      </c>
      <c r="AA387" t="e">
        <f t="shared" si="231"/>
        <v>#N/A</v>
      </c>
      <c r="AB387" t="e">
        <f t="shared" si="232"/>
        <v>#N/A</v>
      </c>
      <c r="AC387" t="e">
        <f t="shared" si="233"/>
        <v>#N/A</v>
      </c>
      <c r="AD387" t="e">
        <f t="shared" si="234"/>
        <v>#N/A</v>
      </c>
      <c r="AE387" t="e">
        <f t="shared" si="235"/>
        <v>#N/A</v>
      </c>
      <c r="AF387" t="e">
        <f t="shared" si="236"/>
        <v>#N/A</v>
      </c>
      <c r="AG387" t="e">
        <f t="shared" si="237"/>
        <v>#N/A</v>
      </c>
      <c r="AH387" t="e">
        <f t="shared" si="238"/>
        <v>#N/A</v>
      </c>
      <c r="AI387" t="e">
        <f t="shared" si="239"/>
        <v>#N/A</v>
      </c>
      <c r="AJ387" t="e">
        <f t="shared" si="240"/>
        <v>#N/A</v>
      </c>
      <c r="AK387" t="e">
        <f t="shared" si="241"/>
        <v>#N/A</v>
      </c>
      <c r="AL387" t="e">
        <f t="shared" si="242"/>
        <v>#N/A</v>
      </c>
      <c r="AM387" t="e">
        <f t="shared" si="243"/>
        <v>#N/A</v>
      </c>
      <c r="AN387" t="e">
        <f t="shared" si="244"/>
        <v>#N/A</v>
      </c>
      <c r="AO387" t="e">
        <f t="shared" si="245"/>
        <v>#N/A</v>
      </c>
      <c r="AP387" t="e">
        <f t="shared" si="246"/>
        <v>#N/A</v>
      </c>
      <c r="AQ387" t="e">
        <f t="shared" si="247"/>
        <v>#N/A</v>
      </c>
      <c r="AR387" t="e">
        <f t="shared" si="248"/>
        <v>#N/A</v>
      </c>
      <c r="AS387" t="e">
        <f t="shared" si="249"/>
        <v>#N/A</v>
      </c>
      <c r="AT387" t="e">
        <f t="shared" si="250"/>
        <v>#N/A</v>
      </c>
      <c r="AU387" t="e">
        <f t="shared" si="251"/>
        <v>#N/A</v>
      </c>
    </row>
    <row r="388" spans="1:47" x14ac:dyDescent="0.3">
      <c r="A388" s="37">
        <f>日行情按到期月份分类!A388</f>
        <v>0</v>
      </c>
      <c r="B388" s="37">
        <f>日行情按到期月份分类!B388</f>
        <v>0</v>
      </c>
      <c r="C388" s="37">
        <f>日行情按到期月份分类!C388</f>
        <v>0</v>
      </c>
      <c r="D388" s="37">
        <f>日行情按到期月份分类!H388</f>
        <v>0</v>
      </c>
      <c r="E388" s="37">
        <f>IFERROR(VLOOKUP(B388,yesterday!$A$12:$G$2950,7,FALSE),0)</f>
        <v>0</v>
      </c>
      <c r="F388" t="e">
        <f t="shared" si="210"/>
        <v>#N/A</v>
      </c>
      <c r="G388" t="e">
        <f t="shared" si="211"/>
        <v>#N/A</v>
      </c>
      <c r="H388" t="e">
        <f t="shared" si="212"/>
        <v>#N/A</v>
      </c>
      <c r="I388" t="e">
        <f t="shared" si="213"/>
        <v>#N/A</v>
      </c>
      <c r="J388" t="e">
        <f t="shared" si="214"/>
        <v>#N/A</v>
      </c>
      <c r="K388" t="e">
        <f t="shared" si="215"/>
        <v>#N/A</v>
      </c>
      <c r="L388" t="e">
        <f t="shared" si="216"/>
        <v>#N/A</v>
      </c>
      <c r="M388" t="e">
        <f t="shared" si="217"/>
        <v>#N/A</v>
      </c>
      <c r="N388" t="e">
        <f t="shared" si="218"/>
        <v>#N/A</v>
      </c>
      <c r="O388" t="e">
        <f t="shared" si="219"/>
        <v>#N/A</v>
      </c>
      <c r="P388" t="e">
        <f t="shared" si="220"/>
        <v>#N/A</v>
      </c>
      <c r="Q388" t="e">
        <f t="shared" si="221"/>
        <v>#N/A</v>
      </c>
      <c r="R388" t="e">
        <f t="shared" si="222"/>
        <v>#N/A</v>
      </c>
      <c r="S388" t="e">
        <f t="shared" si="223"/>
        <v>#N/A</v>
      </c>
      <c r="T388" t="e">
        <f t="shared" si="224"/>
        <v>#N/A</v>
      </c>
      <c r="U388" t="e">
        <f t="shared" si="225"/>
        <v>#N/A</v>
      </c>
      <c r="V388" t="e">
        <f t="shared" si="226"/>
        <v>#N/A</v>
      </c>
      <c r="W388" t="e">
        <f t="shared" si="227"/>
        <v>#N/A</v>
      </c>
      <c r="X388" t="e">
        <f t="shared" si="228"/>
        <v>#N/A</v>
      </c>
      <c r="Y388" t="e">
        <f t="shared" si="229"/>
        <v>#N/A</v>
      </c>
      <c r="Z388" t="e">
        <f t="shared" si="230"/>
        <v>#N/A</v>
      </c>
      <c r="AA388" t="e">
        <f t="shared" si="231"/>
        <v>#N/A</v>
      </c>
      <c r="AB388" t="e">
        <f t="shared" si="232"/>
        <v>#N/A</v>
      </c>
      <c r="AC388" t="e">
        <f t="shared" si="233"/>
        <v>#N/A</v>
      </c>
      <c r="AD388" t="e">
        <f t="shared" si="234"/>
        <v>#N/A</v>
      </c>
      <c r="AE388" t="e">
        <f t="shared" si="235"/>
        <v>#N/A</v>
      </c>
      <c r="AF388" t="e">
        <f t="shared" si="236"/>
        <v>#N/A</v>
      </c>
      <c r="AG388" t="e">
        <f t="shared" si="237"/>
        <v>#N/A</v>
      </c>
      <c r="AH388" t="e">
        <f t="shared" si="238"/>
        <v>#N/A</v>
      </c>
      <c r="AI388" t="e">
        <f t="shared" si="239"/>
        <v>#N/A</v>
      </c>
      <c r="AJ388" t="e">
        <f t="shared" si="240"/>
        <v>#N/A</v>
      </c>
      <c r="AK388" t="e">
        <f t="shared" si="241"/>
        <v>#N/A</v>
      </c>
      <c r="AL388" t="e">
        <f t="shared" si="242"/>
        <v>#N/A</v>
      </c>
      <c r="AM388" t="e">
        <f t="shared" si="243"/>
        <v>#N/A</v>
      </c>
      <c r="AN388" t="e">
        <f t="shared" si="244"/>
        <v>#N/A</v>
      </c>
      <c r="AO388" t="e">
        <f t="shared" si="245"/>
        <v>#N/A</v>
      </c>
      <c r="AP388" t="e">
        <f t="shared" si="246"/>
        <v>#N/A</v>
      </c>
      <c r="AQ388" t="e">
        <f t="shared" si="247"/>
        <v>#N/A</v>
      </c>
      <c r="AR388" t="e">
        <f t="shared" si="248"/>
        <v>#N/A</v>
      </c>
      <c r="AS388" t="e">
        <f t="shared" si="249"/>
        <v>#N/A</v>
      </c>
      <c r="AT388" t="e">
        <f t="shared" si="250"/>
        <v>#N/A</v>
      </c>
      <c r="AU388" t="e">
        <f t="shared" si="251"/>
        <v>#N/A</v>
      </c>
    </row>
    <row r="389" spans="1:47" x14ac:dyDescent="0.3">
      <c r="A389" s="37">
        <f>日行情按到期月份分类!A389</f>
        <v>0</v>
      </c>
      <c r="B389" s="37">
        <f>日行情按到期月份分类!B389</f>
        <v>0</v>
      </c>
      <c r="C389" s="37">
        <f>日行情按到期月份分类!C389</f>
        <v>0</v>
      </c>
      <c r="D389" s="37">
        <f>日行情按到期月份分类!H389</f>
        <v>0</v>
      </c>
      <c r="E389" s="37">
        <f>IFERROR(VLOOKUP(B389,yesterday!$A$12:$G$2950,7,FALSE),0)</f>
        <v>0</v>
      </c>
      <c r="F389" t="e">
        <f t="shared" ref="F389:F400" si="252">RIGHT(VLOOKUP("C"&amp;F$1,$A389:$D389,3,FALSE),4)</f>
        <v>#N/A</v>
      </c>
      <c r="G389" t="e">
        <f t="shared" ref="G389:G400" si="253">VLOOKUP("C"&amp;F$1,$A389:$D389,4,FALSE)</f>
        <v>#N/A</v>
      </c>
      <c r="H389" t="e">
        <f t="shared" ref="H389:H400" si="254">VLOOKUP("C"&amp;F$1,$A389:$E389,5,FALSE)</f>
        <v>#N/A</v>
      </c>
      <c r="I389" t="e">
        <f t="shared" ref="I389:I400" si="255">RIGHT(VLOOKUP("P"&amp;F$1,$A389:$D389,3,FALSE),4)</f>
        <v>#N/A</v>
      </c>
      <c r="J389" t="e">
        <f t="shared" ref="J389:J400" si="256">VLOOKUP("P"&amp;F$1,$A389:$D389,4,FALSE)</f>
        <v>#N/A</v>
      </c>
      <c r="K389" t="e">
        <f t="shared" ref="K389:K400" si="257">VLOOKUP("P"&amp;F$1,$A389:$E389,5,FALSE)</f>
        <v>#N/A</v>
      </c>
      <c r="L389" t="e">
        <f t="shared" ref="L389:L400" si="258">RIGHT(VLOOKUP("C"&amp;L$1,$A389:$D389,3,FALSE),4)</f>
        <v>#N/A</v>
      </c>
      <c r="M389" t="e">
        <f t="shared" ref="M389:M400" si="259">VLOOKUP("C"&amp;L$1,$A389:$D389,4,FALSE)</f>
        <v>#N/A</v>
      </c>
      <c r="N389" t="e">
        <f t="shared" ref="N389:N400" si="260">VLOOKUP("C"&amp;L$1,$A389:$E389,5,FALSE)</f>
        <v>#N/A</v>
      </c>
      <c r="O389" t="e">
        <f t="shared" ref="O389:O400" si="261">RIGHT(VLOOKUP("P"&amp;L$1,$A389:$D389,3,FALSE),4)</f>
        <v>#N/A</v>
      </c>
      <c r="P389" t="e">
        <f t="shared" ref="P389:P400" si="262">VLOOKUP("P"&amp;L$1,$A389:$D389,4,FALSE)</f>
        <v>#N/A</v>
      </c>
      <c r="Q389" t="e">
        <f t="shared" ref="Q389:Q400" si="263">VLOOKUP("P"&amp;L$1,$A389:$E389,5,FALSE)</f>
        <v>#N/A</v>
      </c>
      <c r="R389" t="e">
        <f t="shared" ref="R389:R400" si="264">RIGHT(VLOOKUP("C"&amp;R$1,$A389:$D389,3,FALSE),4)</f>
        <v>#N/A</v>
      </c>
      <c r="S389" t="e">
        <f t="shared" ref="S389:S400" si="265">VLOOKUP("C"&amp;R$1,$A389:$D389,4,FALSE)</f>
        <v>#N/A</v>
      </c>
      <c r="T389" t="e">
        <f t="shared" ref="T389:T400" si="266">VLOOKUP("C"&amp;R$1,$A389:$E389,5,FALSE)</f>
        <v>#N/A</v>
      </c>
      <c r="U389" t="e">
        <f t="shared" ref="U389:U400" si="267">RIGHT(VLOOKUP("P"&amp;R$1,$A389:$D389,3,FALSE),4)</f>
        <v>#N/A</v>
      </c>
      <c r="V389" t="e">
        <f t="shared" ref="V389:V400" si="268">VLOOKUP("P"&amp;R$1,$A389:$D389,4,FALSE)</f>
        <v>#N/A</v>
      </c>
      <c r="W389" t="e">
        <f t="shared" ref="W389:W400" si="269">VLOOKUP("P"&amp;R$1,$A389:$E389,5,FALSE)</f>
        <v>#N/A</v>
      </c>
      <c r="X389" t="e">
        <f t="shared" ref="X389:X400" si="270">RIGHT(VLOOKUP("C"&amp;X$1,$A389:$D389,3,FALSE),4)</f>
        <v>#N/A</v>
      </c>
      <c r="Y389" t="e">
        <f t="shared" ref="Y389:Y400" si="271">VLOOKUP("C"&amp;X$1,$A389:$D389,4,FALSE)</f>
        <v>#N/A</v>
      </c>
      <c r="Z389" t="e">
        <f t="shared" ref="Z389:Z400" si="272">VLOOKUP("C"&amp;X$1,$A389:$E389,5,FALSE)</f>
        <v>#N/A</v>
      </c>
      <c r="AA389" t="e">
        <f t="shared" ref="AA389:AA400" si="273">RIGHT(VLOOKUP("P"&amp;X$1,$A389:$D389,3,FALSE),4)</f>
        <v>#N/A</v>
      </c>
      <c r="AB389" t="e">
        <f t="shared" ref="AB389:AB400" si="274">VLOOKUP("P"&amp;X$1,$A389:$D389,4,FALSE)</f>
        <v>#N/A</v>
      </c>
      <c r="AC389" t="e">
        <f t="shared" ref="AC389:AC400" si="275">VLOOKUP("P"&amp;X$1,$A389:$E389,5,FALSE)</f>
        <v>#N/A</v>
      </c>
      <c r="AD389" t="e">
        <f t="shared" ref="AD389:AD400" si="276">RIGHT(VLOOKUP("C"&amp;AD$1,$A389:$D389,3,FALSE),4)</f>
        <v>#N/A</v>
      </c>
      <c r="AE389" t="e">
        <f t="shared" ref="AE389:AE400" si="277">VLOOKUP("C"&amp;AD$1,$A389:$D389,4,FALSE)</f>
        <v>#N/A</v>
      </c>
      <c r="AF389" t="e">
        <f t="shared" ref="AF389:AF400" si="278">VLOOKUP("C"&amp;AD$1,$A389:$E389,5,FALSE)</f>
        <v>#N/A</v>
      </c>
      <c r="AG389" t="e">
        <f t="shared" ref="AG389:AG400" si="279">RIGHT(VLOOKUP("P"&amp;AD$1,$A389:$D389,3,FALSE),4)</f>
        <v>#N/A</v>
      </c>
      <c r="AH389" t="e">
        <f t="shared" ref="AH389:AH400" si="280">VLOOKUP("P"&amp;AD$1,$A389:$D389,4,FALSE)</f>
        <v>#N/A</v>
      </c>
      <c r="AI389" t="e">
        <f t="shared" ref="AI389:AI400" si="281">VLOOKUP("P"&amp;AD$1,$A389:$E389,5,FALSE)</f>
        <v>#N/A</v>
      </c>
      <c r="AJ389" t="e">
        <f t="shared" ref="AJ389:AJ400" si="282">RIGHT(VLOOKUP("C"&amp;AJ$1,$A389:$D389,3,FALSE),4)</f>
        <v>#N/A</v>
      </c>
      <c r="AK389" t="e">
        <f t="shared" ref="AK389:AK400" si="283">VLOOKUP("C"&amp;AJ$1,$A389:$D389,4,FALSE)</f>
        <v>#N/A</v>
      </c>
      <c r="AL389" t="e">
        <f t="shared" ref="AL389:AL400" si="284">VLOOKUP("C"&amp;AJ$1,$A389:$E389,5,FALSE)</f>
        <v>#N/A</v>
      </c>
      <c r="AM389" t="e">
        <f t="shared" ref="AM389:AM400" si="285">RIGHT(VLOOKUP("P"&amp;AJ$1,$A389:$D389,3,FALSE),4)</f>
        <v>#N/A</v>
      </c>
      <c r="AN389" t="e">
        <f t="shared" ref="AN389:AN400" si="286">VLOOKUP("P"&amp;AJ$1,$A389:$D389,4,FALSE)</f>
        <v>#N/A</v>
      </c>
      <c r="AO389" t="e">
        <f t="shared" ref="AO389:AO400" si="287">VLOOKUP("P"&amp;AJ$1,$A389:$E389,5,FALSE)</f>
        <v>#N/A</v>
      </c>
      <c r="AP389" t="e">
        <f t="shared" ref="AP389:AP400" si="288">RIGHT(VLOOKUP("C"&amp;AP$1,$A389:$D389,3,FALSE),4)</f>
        <v>#N/A</v>
      </c>
      <c r="AQ389" t="e">
        <f t="shared" ref="AQ389:AQ400" si="289">VLOOKUP("C"&amp;AP$1,$A389:$D389,4,FALSE)</f>
        <v>#N/A</v>
      </c>
      <c r="AR389" t="e">
        <f t="shared" ref="AR389:AR400" si="290">VLOOKUP("C"&amp;AP$1,$A389:$E389,5,FALSE)</f>
        <v>#N/A</v>
      </c>
      <c r="AS389" t="e">
        <f t="shared" ref="AS389:AS400" si="291">RIGHT(VLOOKUP("P"&amp;AP$1,$A389:$D389,3,FALSE),4)</f>
        <v>#N/A</v>
      </c>
      <c r="AT389" t="e">
        <f t="shared" ref="AT389:AT400" si="292">VLOOKUP("P"&amp;AP$1,$A389:$D389,4,FALSE)</f>
        <v>#N/A</v>
      </c>
      <c r="AU389" t="e">
        <f t="shared" ref="AU389:AU400" si="293">VLOOKUP("P"&amp;AP$1,$A389:$E389,5,FALSE)</f>
        <v>#N/A</v>
      </c>
    </row>
    <row r="390" spans="1:47" x14ac:dyDescent="0.3">
      <c r="A390" s="37">
        <f>日行情按到期月份分类!A390</f>
        <v>0</v>
      </c>
      <c r="B390" s="37">
        <f>日行情按到期月份分类!B390</f>
        <v>0</v>
      </c>
      <c r="C390" s="37">
        <f>日行情按到期月份分类!C390</f>
        <v>0</v>
      </c>
      <c r="D390" s="37">
        <f>日行情按到期月份分类!H390</f>
        <v>0</v>
      </c>
      <c r="E390" s="37">
        <f>IFERROR(VLOOKUP(B390,yesterday!$A$12:$G$2950,7,FALSE),0)</f>
        <v>0</v>
      </c>
      <c r="F390" t="e">
        <f t="shared" si="252"/>
        <v>#N/A</v>
      </c>
      <c r="G390" t="e">
        <f t="shared" si="253"/>
        <v>#N/A</v>
      </c>
      <c r="H390" t="e">
        <f t="shared" si="254"/>
        <v>#N/A</v>
      </c>
      <c r="I390" t="e">
        <f t="shared" si="255"/>
        <v>#N/A</v>
      </c>
      <c r="J390" t="e">
        <f t="shared" si="256"/>
        <v>#N/A</v>
      </c>
      <c r="K390" t="e">
        <f t="shared" si="257"/>
        <v>#N/A</v>
      </c>
      <c r="L390" t="e">
        <f t="shared" si="258"/>
        <v>#N/A</v>
      </c>
      <c r="M390" t="e">
        <f t="shared" si="259"/>
        <v>#N/A</v>
      </c>
      <c r="N390" t="e">
        <f t="shared" si="260"/>
        <v>#N/A</v>
      </c>
      <c r="O390" t="e">
        <f t="shared" si="261"/>
        <v>#N/A</v>
      </c>
      <c r="P390" t="e">
        <f t="shared" si="262"/>
        <v>#N/A</v>
      </c>
      <c r="Q390" t="e">
        <f t="shared" si="263"/>
        <v>#N/A</v>
      </c>
      <c r="R390" t="e">
        <f t="shared" si="264"/>
        <v>#N/A</v>
      </c>
      <c r="S390" t="e">
        <f t="shared" si="265"/>
        <v>#N/A</v>
      </c>
      <c r="T390" t="e">
        <f t="shared" si="266"/>
        <v>#N/A</v>
      </c>
      <c r="U390" t="e">
        <f t="shared" si="267"/>
        <v>#N/A</v>
      </c>
      <c r="V390" t="e">
        <f t="shared" si="268"/>
        <v>#N/A</v>
      </c>
      <c r="W390" t="e">
        <f t="shared" si="269"/>
        <v>#N/A</v>
      </c>
      <c r="X390" t="e">
        <f t="shared" si="270"/>
        <v>#N/A</v>
      </c>
      <c r="Y390" t="e">
        <f t="shared" si="271"/>
        <v>#N/A</v>
      </c>
      <c r="Z390" t="e">
        <f t="shared" si="272"/>
        <v>#N/A</v>
      </c>
      <c r="AA390" t="e">
        <f t="shared" si="273"/>
        <v>#N/A</v>
      </c>
      <c r="AB390" t="e">
        <f t="shared" si="274"/>
        <v>#N/A</v>
      </c>
      <c r="AC390" t="e">
        <f t="shared" si="275"/>
        <v>#N/A</v>
      </c>
      <c r="AD390" t="e">
        <f t="shared" si="276"/>
        <v>#N/A</v>
      </c>
      <c r="AE390" t="e">
        <f t="shared" si="277"/>
        <v>#N/A</v>
      </c>
      <c r="AF390" t="e">
        <f t="shared" si="278"/>
        <v>#N/A</v>
      </c>
      <c r="AG390" t="e">
        <f t="shared" si="279"/>
        <v>#N/A</v>
      </c>
      <c r="AH390" t="e">
        <f t="shared" si="280"/>
        <v>#N/A</v>
      </c>
      <c r="AI390" t="e">
        <f t="shared" si="281"/>
        <v>#N/A</v>
      </c>
      <c r="AJ390" t="e">
        <f t="shared" si="282"/>
        <v>#N/A</v>
      </c>
      <c r="AK390" t="e">
        <f t="shared" si="283"/>
        <v>#N/A</v>
      </c>
      <c r="AL390" t="e">
        <f t="shared" si="284"/>
        <v>#N/A</v>
      </c>
      <c r="AM390" t="e">
        <f t="shared" si="285"/>
        <v>#N/A</v>
      </c>
      <c r="AN390" t="e">
        <f t="shared" si="286"/>
        <v>#N/A</v>
      </c>
      <c r="AO390" t="e">
        <f t="shared" si="287"/>
        <v>#N/A</v>
      </c>
      <c r="AP390" t="e">
        <f t="shared" si="288"/>
        <v>#N/A</v>
      </c>
      <c r="AQ390" t="e">
        <f t="shared" si="289"/>
        <v>#N/A</v>
      </c>
      <c r="AR390" t="e">
        <f t="shared" si="290"/>
        <v>#N/A</v>
      </c>
      <c r="AS390" t="e">
        <f t="shared" si="291"/>
        <v>#N/A</v>
      </c>
      <c r="AT390" t="e">
        <f t="shared" si="292"/>
        <v>#N/A</v>
      </c>
      <c r="AU390" t="e">
        <f t="shared" si="293"/>
        <v>#N/A</v>
      </c>
    </row>
    <row r="391" spans="1:47" x14ac:dyDescent="0.3">
      <c r="A391" s="37">
        <f>日行情按到期月份分类!A391</f>
        <v>0</v>
      </c>
      <c r="B391" s="37">
        <f>日行情按到期月份分类!B391</f>
        <v>0</v>
      </c>
      <c r="C391" s="37">
        <f>日行情按到期月份分类!C391</f>
        <v>0</v>
      </c>
      <c r="D391" s="37">
        <f>日行情按到期月份分类!H391</f>
        <v>0</v>
      </c>
      <c r="E391" s="37">
        <f>IFERROR(VLOOKUP(B391,yesterday!$A$12:$G$2950,7,FALSE),0)</f>
        <v>0</v>
      </c>
      <c r="F391" t="e">
        <f t="shared" si="252"/>
        <v>#N/A</v>
      </c>
      <c r="G391" t="e">
        <f t="shared" si="253"/>
        <v>#N/A</v>
      </c>
      <c r="H391" t="e">
        <f t="shared" si="254"/>
        <v>#N/A</v>
      </c>
      <c r="I391" t="e">
        <f t="shared" si="255"/>
        <v>#N/A</v>
      </c>
      <c r="J391" t="e">
        <f t="shared" si="256"/>
        <v>#N/A</v>
      </c>
      <c r="K391" t="e">
        <f t="shared" si="257"/>
        <v>#N/A</v>
      </c>
      <c r="L391" t="e">
        <f t="shared" si="258"/>
        <v>#N/A</v>
      </c>
      <c r="M391" t="e">
        <f t="shared" si="259"/>
        <v>#N/A</v>
      </c>
      <c r="N391" t="e">
        <f t="shared" si="260"/>
        <v>#N/A</v>
      </c>
      <c r="O391" t="e">
        <f t="shared" si="261"/>
        <v>#N/A</v>
      </c>
      <c r="P391" t="e">
        <f t="shared" si="262"/>
        <v>#N/A</v>
      </c>
      <c r="Q391" t="e">
        <f t="shared" si="263"/>
        <v>#N/A</v>
      </c>
      <c r="R391" t="e">
        <f t="shared" si="264"/>
        <v>#N/A</v>
      </c>
      <c r="S391" t="e">
        <f t="shared" si="265"/>
        <v>#N/A</v>
      </c>
      <c r="T391" t="e">
        <f t="shared" si="266"/>
        <v>#N/A</v>
      </c>
      <c r="U391" t="e">
        <f t="shared" si="267"/>
        <v>#N/A</v>
      </c>
      <c r="V391" t="e">
        <f t="shared" si="268"/>
        <v>#N/A</v>
      </c>
      <c r="W391" t="e">
        <f t="shared" si="269"/>
        <v>#N/A</v>
      </c>
      <c r="X391" t="e">
        <f t="shared" si="270"/>
        <v>#N/A</v>
      </c>
      <c r="Y391" t="e">
        <f t="shared" si="271"/>
        <v>#N/A</v>
      </c>
      <c r="Z391" t="e">
        <f t="shared" si="272"/>
        <v>#N/A</v>
      </c>
      <c r="AA391" t="e">
        <f t="shared" si="273"/>
        <v>#N/A</v>
      </c>
      <c r="AB391" t="e">
        <f t="shared" si="274"/>
        <v>#N/A</v>
      </c>
      <c r="AC391" t="e">
        <f t="shared" si="275"/>
        <v>#N/A</v>
      </c>
      <c r="AD391" t="e">
        <f t="shared" si="276"/>
        <v>#N/A</v>
      </c>
      <c r="AE391" t="e">
        <f t="shared" si="277"/>
        <v>#N/A</v>
      </c>
      <c r="AF391" t="e">
        <f t="shared" si="278"/>
        <v>#N/A</v>
      </c>
      <c r="AG391" t="e">
        <f t="shared" si="279"/>
        <v>#N/A</v>
      </c>
      <c r="AH391" t="e">
        <f t="shared" si="280"/>
        <v>#N/A</v>
      </c>
      <c r="AI391" t="e">
        <f t="shared" si="281"/>
        <v>#N/A</v>
      </c>
      <c r="AJ391" t="e">
        <f t="shared" si="282"/>
        <v>#N/A</v>
      </c>
      <c r="AK391" t="e">
        <f t="shared" si="283"/>
        <v>#N/A</v>
      </c>
      <c r="AL391" t="e">
        <f t="shared" si="284"/>
        <v>#N/A</v>
      </c>
      <c r="AM391" t="e">
        <f t="shared" si="285"/>
        <v>#N/A</v>
      </c>
      <c r="AN391" t="e">
        <f t="shared" si="286"/>
        <v>#N/A</v>
      </c>
      <c r="AO391" t="e">
        <f t="shared" si="287"/>
        <v>#N/A</v>
      </c>
      <c r="AP391" t="e">
        <f t="shared" si="288"/>
        <v>#N/A</v>
      </c>
      <c r="AQ391" t="e">
        <f t="shared" si="289"/>
        <v>#N/A</v>
      </c>
      <c r="AR391" t="e">
        <f t="shared" si="290"/>
        <v>#N/A</v>
      </c>
      <c r="AS391" t="e">
        <f t="shared" si="291"/>
        <v>#N/A</v>
      </c>
      <c r="AT391" t="e">
        <f t="shared" si="292"/>
        <v>#N/A</v>
      </c>
      <c r="AU391" t="e">
        <f t="shared" si="293"/>
        <v>#N/A</v>
      </c>
    </row>
    <row r="392" spans="1:47" x14ac:dyDescent="0.3">
      <c r="A392" s="37">
        <f>日行情按到期月份分类!A392</f>
        <v>0</v>
      </c>
      <c r="B392" s="37">
        <f>日行情按到期月份分类!B392</f>
        <v>0</v>
      </c>
      <c r="C392" s="37">
        <f>日行情按到期月份分类!C392</f>
        <v>0</v>
      </c>
      <c r="D392" s="37">
        <f>日行情按到期月份分类!H392</f>
        <v>0</v>
      </c>
      <c r="E392" s="37">
        <f>IFERROR(VLOOKUP(B392,yesterday!$A$12:$G$2950,7,FALSE),0)</f>
        <v>0</v>
      </c>
      <c r="F392" t="e">
        <f t="shared" si="252"/>
        <v>#N/A</v>
      </c>
      <c r="G392" t="e">
        <f t="shared" si="253"/>
        <v>#N/A</v>
      </c>
      <c r="H392" t="e">
        <f t="shared" si="254"/>
        <v>#N/A</v>
      </c>
      <c r="I392" t="e">
        <f t="shared" si="255"/>
        <v>#N/A</v>
      </c>
      <c r="J392" t="e">
        <f t="shared" si="256"/>
        <v>#N/A</v>
      </c>
      <c r="K392" t="e">
        <f t="shared" si="257"/>
        <v>#N/A</v>
      </c>
      <c r="L392" t="e">
        <f t="shared" si="258"/>
        <v>#N/A</v>
      </c>
      <c r="M392" t="e">
        <f t="shared" si="259"/>
        <v>#N/A</v>
      </c>
      <c r="N392" t="e">
        <f t="shared" si="260"/>
        <v>#N/A</v>
      </c>
      <c r="O392" t="e">
        <f t="shared" si="261"/>
        <v>#N/A</v>
      </c>
      <c r="P392" t="e">
        <f t="shared" si="262"/>
        <v>#N/A</v>
      </c>
      <c r="Q392" t="e">
        <f t="shared" si="263"/>
        <v>#N/A</v>
      </c>
      <c r="R392" t="e">
        <f t="shared" si="264"/>
        <v>#N/A</v>
      </c>
      <c r="S392" t="e">
        <f t="shared" si="265"/>
        <v>#N/A</v>
      </c>
      <c r="T392" t="e">
        <f t="shared" si="266"/>
        <v>#N/A</v>
      </c>
      <c r="U392" t="e">
        <f t="shared" si="267"/>
        <v>#N/A</v>
      </c>
      <c r="V392" t="e">
        <f t="shared" si="268"/>
        <v>#N/A</v>
      </c>
      <c r="W392" t="e">
        <f t="shared" si="269"/>
        <v>#N/A</v>
      </c>
      <c r="X392" t="e">
        <f t="shared" si="270"/>
        <v>#N/A</v>
      </c>
      <c r="Y392" t="e">
        <f t="shared" si="271"/>
        <v>#N/A</v>
      </c>
      <c r="Z392" t="e">
        <f t="shared" si="272"/>
        <v>#N/A</v>
      </c>
      <c r="AA392" t="e">
        <f t="shared" si="273"/>
        <v>#N/A</v>
      </c>
      <c r="AB392" t="e">
        <f t="shared" si="274"/>
        <v>#N/A</v>
      </c>
      <c r="AC392" t="e">
        <f t="shared" si="275"/>
        <v>#N/A</v>
      </c>
      <c r="AD392" t="e">
        <f t="shared" si="276"/>
        <v>#N/A</v>
      </c>
      <c r="AE392" t="e">
        <f t="shared" si="277"/>
        <v>#N/A</v>
      </c>
      <c r="AF392" t="e">
        <f t="shared" si="278"/>
        <v>#N/A</v>
      </c>
      <c r="AG392" t="e">
        <f t="shared" si="279"/>
        <v>#N/A</v>
      </c>
      <c r="AH392" t="e">
        <f t="shared" si="280"/>
        <v>#N/A</v>
      </c>
      <c r="AI392" t="e">
        <f t="shared" si="281"/>
        <v>#N/A</v>
      </c>
      <c r="AJ392" t="e">
        <f t="shared" si="282"/>
        <v>#N/A</v>
      </c>
      <c r="AK392" t="e">
        <f t="shared" si="283"/>
        <v>#N/A</v>
      </c>
      <c r="AL392" t="e">
        <f t="shared" si="284"/>
        <v>#N/A</v>
      </c>
      <c r="AM392" t="e">
        <f t="shared" si="285"/>
        <v>#N/A</v>
      </c>
      <c r="AN392" t="e">
        <f t="shared" si="286"/>
        <v>#N/A</v>
      </c>
      <c r="AO392" t="e">
        <f t="shared" si="287"/>
        <v>#N/A</v>
      </c>
      <c r="AP392" t="e">
        <f t="shared" si="288"/>
        <v>#N/A</v>
      </c>
      <c r="AQ392" t="e">
        <f t="shared" si="289"/>
        <v>#N/A</v>
      </c>
      <c r="AR392" t="e">
        <f t="shared" si="290"/>
        <v>#N/A</v>
      </c>
      <c r="AS392" t="e">
        <f t="shared" si="291"/>
        <v>#N/A</v>
      </c>
      <c r="AT392" t="e">
        <f t="shared" si="292"/>
        <v>#N/A</v>
      </c>
      <c r="AU392" t="e">
        <f t="shared" si="293"/>
        <v>#N/A</v>
      </c>
    </row>
    <row r="393" spans="1:47" x14ac:dyDescent="0.3">
      <c r="A393" s="37">
        <f>日行情按到期月份分类!A393</f>
        <v>0</v>
      </c>
      <c r="B393" s="37">
        <f>日行情按到期月份分类!B393</f>
        <v>0</v>
      </c>
      <c r="C393" s="37">
        <f>日行情按到期月份分类!C393</f>
        <v>0</v>
      </c>
      <c r="D393" s="37">
        <f>日行情按到期月份分类!H393</f>
        <v>0</v>
      </c>
      <c r="E393" s="37">
        <f>IFERROR(VLOOKUP(B393,yesterday!$A$12:$G$2950,7,FALSE),0)</f>
        <v>0</v>
      </c>
      <c r="F393" t="e">
        <f t="shared" si="252"/>
        <v>#N/A</v>
      </c>
      <c r="G393" t="e">
        <f t="shared" si="253"/>
        <v>#N/A</v>
      </c>
      <c r="H393" t="e">
        <f t="shared" si="254"/>
        <v>#N/A</v>
      </c>
      <c r="I393" t="e">
        <f t="shared" si="255"/>
        <v>#N/A</v>
      </c>
      <c r="J393" t="e">
        <f t="shared" si="256"/>
        <v>#N/A</v>
      </c>
      <c r="K393" t="e">
        <f t="shared" si="257"/>
        <v>#N/A</v>
      </c>
      <c r="L393" t="e">
        <f t="shared" si="258"/>
        <v>#N/A</v>
      </c>
      <c r="M393" t="e">
        <f t="shared" si="259"/>
        <v>#N/A</v>
      </c>
      <c r="N393" t="e">
        <f t="shared" si="260"/>
        <v>#N/A</v>
      </c>
      <c r="O393" t="e">
        <f t="shared" si="261"/>
        <v>#N/A</v>
      </c>
      <c r="P393" t="e">
        <f t="shared" si="262"/>
        <v>#N/A</v>
      </c>
      <c r="Q393" t="e">
        <f t="shared" si="263"/>
        <v>#N/A</v>
      </c>
      <c r="R393" t="e">
        <f t="shared" si="264"/>
        <v>#N/A</v>
      </c>
      <c r="S393" t="e">
        <f t="shared" si="265"/>
        <v>#N/A</v>
      </c>
      <c r="T393" t="e">
        <f t="shared" si="266"/>
        <v>#N/A</v>
      </c>
      <c r="U393" t="e">
        <f t="shared" si="267"/>
        <v>#N/A</v>
      </c>
      <c r="V393" t="e">
        <f t="shared" si="268"/>
        <v>#N/A</v>
      </c>
      <c r="W393" t="e">
        <f t="shared" si="269"/>
        <v>#N/A</v>
      </c>
      <c r="X393" t="e">
        <f t="shared" si="270"/>
        <v>#N/A</v>
      </c>
      <c r="Y393" t="e">
        <f t="shared" si="271"/>
        <v>#N/A</v>
      </c>
      <c r="Z393" t="e">
        <f t="shared" si="272"/>
        <v>#N/A</v>
      </c>
      <c r="AA393" t="e">
        <f t="shared" si="273"/>
        <v>#N/A</v>
      </c>
      <c r="AB393" t="e">
        <f t="shared" si="274"/>
        <v>#N/A</v>
      </c>
      <c r="AC393" t="e">
        <f t="shared" si="275"/>
        <v>#N/A</v>
      </c>
      <c r="AD393" t="e">
        <f t="shared" si="276"/>
        <v>#N/A</v>
      </c>
      <c r="AE393" t="e">
        <f t="shared" si="277"/>
        <v>#N/A</v>
      </c>
      <c r="AF393" t="e">
        <f t="shared" si="278"/>
        <v>#N/A</v>
      </c>
      <c r="AG393" t="e">
        <f t="shared" si="279"/>
        <v>#N/A</v>
      </c>
      <c r="AH393" t="e">
        <f t="shared" si="280"/>
        <v>#N/A</v>
      </c>
      <c r="AI393" t="e">
        <f t="shared" si="281"/>
        <v>#N/A</v>
      </c>
      <c r="AJ393" t="e">
        <f t="shared" si="282"/>
        <v>#N/A</v>
      </c>
      <c r="AK393" t="e">
        <f t="shared" si="283"/>
        <v>#N/A</v>
      </c>
      <c r="AL393" t="e">
        <f t="shared" si="284"/>
        <v>#N/A</v>
      </c>
      <c r="AM393" t="e">
        <f t="shared" si="285"/>
        <v>#N/A</v>
      </c>
      <c r="AN393" t="e">
        <f t="shared" si="286"/>
        <v>#N/A</v>
      </c>
      <c r="AO393" t="e">
        <f t="shared" si="287"/>
        <v>#N/A</v>
      </c>
      <c r="AP393" t="e">
        <f t="shared" si="288"/>
        <v>#N/A</v>
      </c>
      <c r="AQ393" t="e">
        <f t="shared" si="289"/>
        <v>#N/A</v>
      </c>
      <c r="AR393" t="e">
        <f t="shared" si="290"/>
        <v>#N/A</v>
      </c>
      <c r="AS393" t="e">
        <f t="shared" si="291"/>
        <v>#N/A</v>
      </c>
      <c r="AT393" t="e">
        <f t="shared" si="292"/>
        <v>#N/A</v>
      </c>
      <c r="AU393" t="e">
        <f t="shared" si="293"/>
        <v>#N/A</v>
      </c>
    </row>
    <row r="394" spans="1:47" x14ac:dyDescent="0.3">
      <c r="A394" s="37">
        <f>日行情按到期月份分类!A394</f>
        <v>0</v>
      </c>
      <c r="B394" s="37">
        <f>日行情按到期月份分类!B394</f>
        <v>0</v>
      </c>
      <c r="C394" s="37">
        <f>日行情按到期月份分类!C394</f>
        <v>0</v>
      </c>
      <c r="D394" s="37">
        <f>日行情按到期月份分类!H394</f>
        <v>0</v>
      </c>
      <c r="E394" s="37">
        <f>IFERROR(VLOOKUP(B394,yesterday!$A$12:$G$2950,7,FALSE),0)</f>
        <v>0</v>
      </c>
      <c r="F394" t="e">
        <f t="shared" si="252"/>
        <v>#N/A</v>
      </c>
      <c r="G394" t="e">
        <f t="shared" si="253"/>
        <v>#N/A</v>
      </c>
      <c r="H394" t="e">
        <f t="shared" si="254"/>
        <v>#N/A</v>
      </c>
      <c r="I394" t="e">
        <f t="shared" si="255"/>
        <v>#N/A</v>
      </c>
      <c r="J394" t="e">
        <f t="shared" si="256"/>
        <v>#N/A</v>
      </c>
      <c r="K394" t="e">
        <f t="shared" si="257"/>
        <v>#N/A</v>
      </c>
      <c r="L394" t="e">
        <f t="shared" si="258"/>
        <v>#N/A</v>
      </c>
      <c r="M394" t="e">
        <f t="shared" si="259"/>
        <v>#N/A</v>
      </c>
      <c r="N394" t="e">
        <f t="shared" si="260"/>
        <v>#N/A</v>
      </c>
      <c r="O394" t="e">
        <f t="shared" si="261"/>
        <v>#N/A</v>
      </c>
      <c r="P394" t="e">
        <f t="shared" si="262"/>
        <v>#N/A</v>
      </c>
      <c r="Q394" t="e">
        <f t="shared" si="263"/>
        <v>#N/A</v>
      </c>
      <c r="R394" t="e">
        <f t="shared" si="264"/>
        <v>#N/A</v>
      </c>
      <c r="S394" t="e">
        <f t="shared" si="265"/>
        <v>#N/A</v>
      </c>
      <c r="T394" t="e">
        <f t="shared" si="266"/>
        <v>#N/A</v>
      </c>
      <c r="U394" t="e">
        <f t="shared" si="267"/>
        <v>#N/A</v>
      </c>
      <c r="V394" t="e">
        <f t="shared" si="268"/>
        <v>#N/A</v>
      </c>
      <c r="W394" t="e">
        <f t="shared" si="269"/>
        <v>#N/A</v>
      </c>
      <c r="X394" t="e">
        <f t="shared" si="270"/>
        <v>#N/A</v>
      </c>
      <c r="Y394" t="e">
        <f t="shared" si="271"/>
        <v>#N/A</v>
      </c>
      <c r="Z394" t="e">
        <f t="shared" si="272"/>
        <v>#N/A</v>
      </c>
      <c r="AA394" t="e">
        <f t="shared" si="273"/>
        <v>#N/A</v>
      </c>
      <c r="AB394" t="e">
        <f t="shared" si="274"/>
        <v>#N/A</v>
      </c>
      <c r="AC394" t="e">
        <f t="shared" si="275"/>
        <v>#N/A</v>
      </c>
      <c r="AD394" t="e">
        <f t="shared" si="276"/>
        <v>#N/A</v>
      </c>
      <c r="AE394" t="e">
        <f t="shared" si="277"/>
        <v>#N/A</v>
      </c>
      <c r="AF394" t="e">
        <f t="shared" si="278"/>
        <v>#N/A</v>
      </c>
      <c r="AG394" t="e">
        <f t="shared" si="279"/>
        <v>#N/A</v>
      </c>
      <c r="AH394" t="e">
        <f t="shared" si="280"/>
        <v>#N/A</v>
      </c>
      <c r="AI394" t="e">
        <f t="shared" si="281"/>
        <v>#N/A</v>
      </c>
      <c r="AJ394" t="e">
        <f t="shared" si="282"/>
        <v>#N/A</v>
      </c>
      <c r="AK394" t="e">
        <f t="shared" si="283"/>
        <v>#N/A</v>
      </c>
      <c r="AL394" t="e">
        <f t="shared" si="284"/>
        <v>#N/A</v>
      </c>
      <c r="AM394" t="e">
        <f t="shared" si="285"/>
        <v>#N/A</v>
      </c>
      <c r="AN394" t="e">
        <f t="shared" si="286"/>
        <v>#N/A</v>
      </c>
      <c r="AO394" t="e">
        <f t="shared" si="287"/>
        <v>#N/A</v>
      </c>
      <c r="AP394" t="e">
        <f t="shared" si="288"/>
        <v>#N/A</v>
      </c>
      <c r="AQ394" t="e">
        <f t="shared" si="289"/>
        <v>#N/A</v>
      </c>
      <c r="AR394" t="e">
        <f t="shared" si="290"/>
        <v>#N/A</v>
      </c>
      <c r="AS394" t="e">
        <f t="shared" si="291"/>
        <v>#N/A</v>
      </c>
      <c r="AT394" t="e">
        <f t="shared" si="292"/>
        <v>#N/A</v>
      </c>
      <c r="AU394" t="e">
        <f t="shared" si="293"/>
        <v>#N/A</v>
      </c>
    </row>
    <row r="395" spans="1:47" x14ac:dyDescent="0.3">
      <c r="A395" s="37">
        <f>日行情按到期月份分类!A395</f>
        <v>0</v>
      </c>
      <c r="B395" s="37">
        <f>日行情按到期月份分类!B395</f>
        <v>0</v>
      </c>
      <c r="C395" s="37">
        <f>日行情按到期月份分类!C395</f>
        <v>0</v>
      </c>
      <c r="D395" s="37">
        <f>日行情按到期月份分类!H395</f>
        <v>0</v>
      </c>
      <c r="E395" s="37">
        <f>IFERROR(VLOOKUP(B395,yesterday!$A$12:$G$2950,7,FALSE),0)</f>
        <v>0</v>
      </c>
      <c r="F395" t="e">
        <f t="shared" si="252"/>
        <v>#N/A</v>
      </c>
      <c r="G395" t="e">
        <f t="shared" si="253"/>
        <v>#N/A</v>
      </c>
      <c r="H395" t="e">
        <f t="shared" si="254"/>
        <v>#N/A</v>
      </c>
      <c r="I395" t="e">
        <f t="shared" si="255"/>
        <v>#N/A</v>
      </c>
      <c r="J395" t="e">
        <f t="shared" si="256"/>
        <v>#N/A</v>
      </c>
      <c r="K395" t="e">
        <f t="shared" si="257"/>
        <v>#N/A</v>
      </c>
      <c r="L395" t="e">
        <f t="shared" si="258"/>
        <v>#N/A</v>
      </c>
      <c r="M395" t="e">
        <f t="shared" si="259"/>
        <v>#N/A</v>
      </c>
      <c r="N395" t="e">
        <f t="shared" si="260"/>
        <v>#N/A</v>
      </c>
      <c r="O395" t="e">
        <f t="shared" si="261"/>
        <v>#N/A</v>
      </c>
      <c r="P395" t="e">
        <f t="shared" si="262"/>
        <v>#N/A</v>
      </c>
      <c r="Q395" t="e">
        <f t="shared" si="263"/>
        <v>#N/A</v>
      </c>
      <c r="R395" t="e">
        <f t="shared" si="264"/>
        <v>#N/A</v>
      </c>
      <c r="S395" t="e">
        <f t="shared" si="265"/>
        <v>#N/A</v>
      </c>
      <c r="T395" t="e">
        <f t="shared" si="266"/>
        <v>#N/A</v>
      </c>
      <c r="U395" t="e">
        <f t="shared" si="267"/>
        <v>#N/A</v>
      </c>
      <c r="V395" t="e">
        <f t="shared" si="268"/>
        <v>#N/A</v>
      </c>
      <c r="W395" t="e">
        <f t="shared" si="269"/>
        <v>#N/A</v>
      </c>
      <c r="X395" t="e">
        <f t="shared" si="270"/>
        <v>#N/A</v>
      </c>
      <c r="Y395" t="e">
        <f t="shared" si="271"/>
        <v>#N/A</v>
      </c>
      <c r="Z395" t="e">
        <f t="shared" si="272"/>
        <v>#N/A</v>
      </c>
      <c r="AA395" t="e">
        <f t="shared" si="273"/>
        <v>#N/A</v>
      </c>
      <c r="AB395" t="e">
        <f t="shared" si="274"/>
        <v>#N/A</v>
      </c>
      <c r="AC395" t="e">
        <f t="shared" si="275"/>
        <v>#N/A</v>
      </c>
      <c r="AD395" t="e">
        <f t="shared" si="276"/>
        <v>#N/A</v>
      </c>
      <c r="AE395" t="e">
        <f t="shared" si="277"/>
        <v>#N/A</v>
      </c>
      <c r="AF395" t="e">
        <f t="shared" si="278"/>
        <v>#N/A</v>
      </c>
      <c r="AG395" t="e">
        <f t="shared" si="279"/>
        <v>#N/A</v>
      </c>
      <c r="AH395" t="e">
        <f t="shared" si="280"/>
        <v>#N/A</v>
      </c>
      <c r="AI395" t="e">
        <f t="shared" si="281"/>
        <v>#N/A</v>
      </c>
      <c r="AJ395" t="e">
        <f t="shared" si="282"/>
        <v>#N/A</v>
      </c>
      <c r="AK395" t="e">
        <f t="shared" si="283"/>
        <v>#N/A</v>
      </c>
      <c r="AL395" t="e">
        <f t="shared" si="284"/>
        <v>#N/A</v>
      </c>
      <c r="AM395" t="e">
        <f t="shared" si="285"/>
        <v>#N/A</v>
      </c>
      <c r="AN395" t="e">
        <f t="shared" si="286"/>
        <v>#N/A</v>
      </c>
      <c r="AO395" t="e">
        <f t="shared" si="287"/>
        <v>#N/A</v>
      </c>
      <c r="AP395" t="e">
        <f t="shared" si="288"/>
        <v>#N/A</v>
      </c>
      <c r="AQ395" t="e">
        <f t="shared" si="289"/>
        <v>#N/A</v>
      </c>
      <c r="AR395" t="e">
        <f t="shared" si="290"/>
        <v>#N/A</v>
      </c>
      <c r="AS395" t="e">
        <f t="shared" si="291"/>
        <v>#N/A</v>
      </c>
      <c r="AT395" t="e">
        <f t="shared" si="292"/>
        <v>#N/A</v>
      </c>
      <c r="AU395" t="e">
        <f t="shared" si="293"/>
        <v>#N/A</v>
      </c>
    </row>
    <row r="396" spans="1:47" x14ac:dyDescent="0.3">
      <c r="A396" s="37">
        <f>日行情按到期月份分类!A396</f>
        <v>0</v>
      </c>
      <c r="B396" s="37">
        <f>日行情按到期月份分类!B396</f>
        <v>0</v>
      </c>
      <c r="C396" s="37">
        <f>日行情按到期月份分类!C396</f>
        <v>0</v>
      </c>
      <c r="D396" s="37">
        <f>日行情按到期月份分类!H396</f>
        <v>0</v>
      </c>
      <c r="E396" s="37">
        <f>IFERROR(VLOOKUP(B396,yesterday!$A$12:$G$2950,7,FALSE),0)</f>
        <v>0</v>
      </c>
      <c r="F396" t="e">
        <f t="shared" si="252"/>
        <v>#N/A</v>
      </c>
      <c r="G396" t="e">
        <f t="shared" si="253"/>
        <v>#N/A</v>
      </c>
      <c r="H396" t="e">
        <f t="shared" si="254"/>
        <v>#N/A</v>
      </c>
      <c r="I396" t="e">
        <f t="shared" si="255"/>
        <v>#N/A</v>
      </c>
      <c r="J396" t="e">
        <f t="shared" si="256"/>
        <v>#N/A</v>
      </c>
      <c r="K396" t="e">
        <f t="shared" si="257"/>
        <v>#N/A</v>
      </c>
      <c r="L396" t="e">
        <f t="shared" si="258"/>
        <v>#N/A</v>
      </c>
      <c r="M396" t="e">
        <f t="shared" si="259"/>
        <v>#N/A</v>
      </c>
      <c r="N396" t="e">
        <f t="shared" si="260"/>
        <v>#N/A</v>
      </c>
      <c r="O396" t="e">
        <f t="shared" si="261"/>
        <v>#N/A</v>
      </c>
      <c r="P396" t="e">
        <f t="shared" si="262"/>
        <v>#N/A</v>
      </c>
      <c r="Q396" t="e">
        <f t="shared" si="263"/>
        <v>#N/A</v>
      </c>
      <c r="R396" t="e">
        <f t="shared" si="264"/>
        <v>#N/A</v>
      </c>
      <c r="S396" t="e">
        <f t="shared" si="265"/>
        <v>#N/A</v>
      </c>
      <c r="T396" t="e">
        <f t="shared" si="266"/>
        <v>#N/A</v>
      </c>
      <c r="U396" t="e">
        <f t="shared" si="267"/>
        <v>#N/A</v>
      </c>
      <c r="V396" t="e">
        <f t="shared" si="268"/>
        <v>#N/A</v>
      </c>
      <c r="W396" t="e">
        <f t="shared" si="269"/>
        <v>#N/A</v>
      </c>
      <c r="X396" t="e">
        <f t="shared" si="270"/>
        <v>#N/A</v>
      </c>
      <c r="Y396" t="e">
        <f t="shared" si="271"/>
        <v>#N/A</v>
      </c>
      <c r="Z396" t="e">
        <f t="shared" si="272"/>
        <v>#N/A</v>
      </c>
      <c r="AA396" t="e">
        <f t="shared" si="273"/>
        <v>#N/A</v>
      </c>
      <c r="AB396" t="e">
        <f t="shared" si="274"/>
        <v>#N/A</v>
      </c>
      <c r="AC396" t="e">
        <f t="shared" si="275"/>
        <v>#N/A</v>
      </c>
      <c r="AD396" t="e">
        <f t="shared" si="276"/>
        <v>#N/A</v>
      </c>
      <c r="AE396" t="e">
        <f t="shared" si="277"/>
        <v>#N/A</v>
      </c>
      <c r="AF396" t="e">
        <f t="shared" si="278"/>
        <v>#N/A</v>
      </c>
      <c r="AG396" t="e">
        <f t="shared" si="279"/>
        <v>#N/A</v>
      </c>
      <c r="AH396" t="e">
        <f t="shared" si="280"/>
        <v>#N/A</v>
      </c>
      <c r="AI396" t="e">
        <f t="shared" si="281"/>
        <v>#N/A</v>
      </c>
      <c r="AJ396" t="e">
        <f t="shared" si="282"/>
        <v>#N/A</v>
      </c>
      <c r="AK396" t="e">
        <f t="shared" si="283"/>
        <v>#N/A</v>
      </c>
      <c r="AL396" t="e">
        <f t="shared" si="284"/>
        <v>#N/A</v>
      </c>
      <c r="AM396" t="e">
        <f t="shared" si="285"/>
        <v>#N/A</v>
      </c>
      <c r="AN396" t="e">
        <f t="shared" si="286"/>
        <v>#N/A</v>
      </c>
      <c r="AO396" t="e">
        <f t="shared" si="287"/>
        <v>#N/A</v>
      </c>
      <c r="AP396" t="e">
        <f t="shared" si="288"/>
        <v>#N/A</v>
      </c>
      <c r="AQ396" t="e">
        <f t="shared" si="289"/>
        <v>#N/A</v>
      </c>
      <c r="AR396" t="e">
        <f t="shared" si="290"/>
        <v>#N/A</v>
      </c>
      <c r="AS396" t="e">
        <f t="shared" si="291"/>
        <v>#N/A</v>
      </c>
      <c r="AT396" t="e">
        <f t="shared" si="292"/>
        <v>#N/A</v>
      </c>
      <c r="AU396" t="e">
        <f t="shared" si="293"/>
        <v>#N/A</v>
      </c>
    </row>
    <row r="397" spans="1:47" x14ac:dyDescent="0.3">
      <c r="A397" s="37">
        <f>日行情按到期月份分类!A397</f>
        <v>0</v>
      </c>
      <c r="B397" s="37">
        <f>日行情按到期月份分类!B397</f>
        <v>0</v>
      </c>
      <c r="C397" s="37">
        <f>日行情按到期月份分类!C397</f>
        <v>0</v>
      </c>
      <c r="D397" s="37">
        <f>日行情按到期月份分类!H397</f>
        <v>0</v>
      </c>
      <c r="E397" s="37">
        <f>IFERROR(VLOOKUP(B397,yesterday!$A$12:$G$2950,7,FALSE),0)</f>
        <v>0</v>
      </c>
      <c r="F397" t="e">
        <f t="shared" si="252"/>
        <v>#N/A</v>
      </c>
      <c r="G397" t="e">
        <f t="shared" si="253"/>
        <v>#N/A</v>
      </c>
      <c r="H397" t="e">
        <f t="shared" si="254"/>
        <v>#N/A</v>
      </c>
      <c r="I397" t="e">
        <f t="shared" si="255"/>
        <v>#N/A</v>
      </c>
      <c r="J397" t="e">
        <f t="shared" si="256"/>
        <v>#N/A</v>
      </c>
      <c r="K397" t="e">
        <f t="shared" si="257"/>
        <v>#N/A</v>
      </c>
      <c r="L397" t="e">
        <f t="shared" si="258"/>
        <v>#N/A</v>
      </c>
      <c r="M397" t="e">
        <f t="shared" si="259"/>
        <v>#N/A</v>
      </c>
      <c r="N397" t="e">
        <f t="shared" si="260"/>
        <v>#N/A</v>
      </c>
      <c r="O397" t="e">
        <f t="shared" si="261"/>
        <v>#N/A</v>
      </c>
      <c r="P397" t="e">
        <f t="shared" si="262"/>
        <v>#N/A</v>
      </c>
      <c r="Q397" t="e">
        <f t="shared" si="263"/>
        <v>#N/A</v>
      </c>
      <c r="R397" t="e">
        <f t="shared" si="264"/>
        <v>#N/A</v>
      </c>
      <c r="S397" t="e">
        <f t="shared" si="265"/>
        <v>#N/A</v>
      </c>
      <c r="T397" t="e">
        <f t="shared" si="266"/>
        <v>#N/A</v>
      </c>
      <c r="U397" t="e">
        <f t="shared" si="267"/>
        <v>#N/A</v>
      </c>
      <c r="V397" t="e">
        <f t="shared" si="268"/>
        <v>#N/A</v>
      </c>
      <c r="W397" t="e">
        <f t="shared" si="269"/>
        <v>#N/A</v>
      </c>
      <c r="X397" t="e">
        <f t="shared" si="270"/>
        <v>#N/A</v>
      </c>
      <c r="Y397" t="e">
        <f t="shared" si="271"/>
        <v>#N/A</v>
      </c>
      <c r="Z397" t="e">
        <f t="shared" si="272"/>
        <v>#N/A</v>
      </c>
      <c r="AA397" t="e">
        <f t="shared" si="273"/>
        <v>#N/A</v>
      </c>
      <c r="AB397" t="e">
        <f t="shared" si="274"/>
        <v>#N/A</v>
      </c>
      <c r="AC397" t="e">
        <f t="shared" si="275"/>
        <v>#N/A</v>
      </c>
      <c r="AD397" t="e">
        <f t="shared" si="276"/>
        <v>#N/A</v>
      </c>
      <c r="AE397" t="e">
        <f t="shared" si="277"/>
        <v>#N/A</v>
      </c>
      <c r="AF397" t="e">
        <f t="shared" si="278"/>
        <v>#N/A</v>
      </c>
      <c r="AG397" t="e">
        <f t="shared" si="279"/>
        <v>#N/A</v>
      </c>
      <c r="AH397" t="e">
        <f t="shared" si="280"/>
        <v>#N/A</v>
      </c>
      <c r="AI397" t="e">
        <f t="shared" si="281"/>
        <v>#N/A</v>
      </c>
      <c r="AJ397" t="e">
        <f t="shared" si="282"/>
        <v>#N/A</v>
      </c>
      <c r="AK397" t="e">
        <f t="shared" si="283"/>
        <v>#N/A</v>
      </c>
      <c r="AL397" t="e">
        <f t="shared" si="284"/>
        <v>#N/A</v>
      </c>
      <c r="AM397" t="e">
        <f t="shared" si="285"/>
        <v>#N/A</v>
      </c>
      <c r="AN397" t="e">
        <f t="shared" si="286"/>
        <v>#N/A</v>
      </c>
      <c r="AO397" t="e">
        <f t="shared" si="287"/>
        <v>#N/A</v>
      </c>
      <c r="AP397" t="e">
        <f t="shared" si="288"/>
        <v>#N/A</v>
      </c>
      <c r="AQ397" t="e">
        <f t="shared" si="289"/>
        <v>#N/A</v>
      </c>
      <c r="AR397" t="e">
        <f t="shared" si="290"/>
        <v>#N/A</v>
      </c>
      <c r="AS397" t="e">
        <f t="shared" si="291"/>
        <v>#N/A</v>
      </c>
      <c r="AT397" t="e">
        <f t="shared" si="292"/>
        <v>#N/A</v>
      </c>
      <c r="AU397" t="e">
        <f t="shared" si="293"/>
        <v>#N/A</v>
      </c>
    </row>
    <row r="398" spans="1:47" x14ac:dyDescent="0.3">
      <c r="A398" s="37">
        <f>日行情按到期月份分类!A398</f>
        <v>0</v>
      </c>
      <c r="B398" s="37">
        <f>日行情按到期月份分类!B398</f>
        <v>0</v>
      </c>
      <c r="C398" s="37">
        <f>日行情按到期月份分类!C398</f>
        <v>0</v>
      </c>
      <c r="D398" s="37">
        <f>日行情按到期月份分类!H398</f>
        <v>0</v>
      </c>
      <c r="E398" s="37">
        <f>IFERROR(VLOOKUP(B398,yesterday!$A$12:$G$2950,7,FALSE),0)</f>
        <v>0</v>
      </c>
      <c r="F398" t="e">
        <f t="shared" si="252"/>
        <v>#N/A</v>
      </c>
      <c r="G398" t="e">
        <f t="shared" si="253"/>
        <v>#N/A</v>
      </c>
      <c r="H398" t="e">
        <f t="shared" si="254"/>
        <v>#N/A</v>
      </c>
      <c r="I398" t="e">
        <f t="shared" si="255"/>
        <v>#N/A</v>
      </c>
      <c r="J398" t="e">
        <f t="shared" si="256"/>
        <v>#N/A</v>
      </c>
      <c r="K398" t="e">
        <f t="shared" si="257"/>
        <v>#N/A</v>
      </c>
      <c r="L398" t="e">
        <f t="shared" si="258"/>
        <v>#N/A</v>
      </c>
      <c r="M398" t="e">
        <f t="shared" si="259"/>
        <v>#N/A</v>
      </c>
      <c r="N398" t="e">
        <f t="shared" si="260"/>
        <v>#N/A</v>
      </c>
      <c r="O398" t="e">
        <f t="shared" si="261"/>
        <v>#N/A</v>
      </c>
      <c r="P398" t="e">
        <f t="shared" si="262"/>
        <v>#N/A</v>
      </c>
      <c r="Q398" t="e">
        <f t="shared" si="263"/>
        <v>#N/A</v>
      </c>
      <c r="R398" t="e">
        <f t="shared" si="264"/>
        <v>#N/A</v>
      </c>
      <c r="S398" t="e">
        <f t="shared" si="265"/>
        <v>#N/A</v>
      </c>
      <c r="T398" t="e">
        <f t="shared" si="266"/>
        <v>#N/A</v>
      </c>
      <c r="U398" t="e">
        <f t="shared" si="267"/>
        <v>#N/A</v>
      </c>
      <c r="V398" t="e">
        <f t="shared" si="268"/>
        <v>#N/A</v>
      </c>
      <c r="W398" t="e">
        <f t="shared" si="269"/>
        <v>#N/A</v>
      </c>
      <c r="X398" t="e">
        <f t="shared" si="270"/>
        <v>#N/A</v>
      </c>
      <c r="Y398" t="e">
        <f t="shared" si="271"/>
        <v>#N/A</v>
      </c>
      <c r="Z398" t="e">
        <f t="shared" si="272"/>
        <v>#N/A</v>
      </c>
      <c r="AA398" t="e">
        <f t="shared" si="273"/>
        <v>#N/A</v>
      </c>
      <c r="AB398" t="e">
        <f t="shared" si="274"/>
        <v>#N/A</v>
      </c>
      <c r="AC398" t="e">
        <f t="shared" si="275"/>
        <v>#N/A</v>
      </c>
      <c r="AD398" t="e">
        <f t="shared" si="276"/>
        <v>#N/A</v>
      </c>
      <c r="AE398" t="e">
        <f t="shared" si="277"/>
        <v>#N/A</v>
      </c>
      <c r="AF398" t="e">
        <f t="shared" si="278"/>
        <v>#N/A</v>
      </c>
      <c r="AG398" t="e">
        <f t="shared" si="279"/>
        <v>#N/A</v>
      </c>
      <c r="AH398" t="e">
        <f t="shared" si="280"/>
        <v>#N/A</v>
      </c>
      <c r="AI398" t="e">
        <f t="shared" si="281"/>
        <v>#N/A</v>
      </c>
      <c r="AJ398" t="e">
        <f t="shared" si="282"/>
        <v>#N/A</v>
      </c>
      <c r="AK398" t="e">
        <f t="shared" si="283"/>
        <v>#N/A</v>
      </c>
      <c r="AL398" t="e">
        <f t="shared" si="284"/>
        <v>#N/A</v>
      </c>
      <c r="AM398" t="e">
        <f t="shared" si="285"/>
        <v>#N/A</v>
      </c>
      <c r="AN398" t="e">
        <f t="shared" si="286"/>
        <v>#N/A</v>
      </c>
      <c r="AO398" t="e">
        <f t="shared" si="287"/>
        <v>#N/A</v>
      </c>
      <c r="AP398" t="e">
        <f t="shared" si="288"/>
        <v>#N/A</v>
      </c>
      <c r="AQ398" t="e">
        <f t="shared" si="289"/>
        <v>#N/A</v>
      </c>
      <c r="AR398" t="e">
        <f t="shared" si="290"/>
        <v>#N/A</v>
      </c>
      <c r="AS398" t="e">
        <f t="shared" si="291"/>
        <v>#N/A</v>
      </c>
      <c r="AT398" t="e">
        <f t="shared" si="292"/>
        <v>#N/A</v>
      </c>
      <c r="AU398" t="e">
        <f t="shared" si="293"/>
        <v>#N/A</v>
      </c>
    </row>
    <row r="399" spans="1:47" x14ac:dyDescent="0.3">
      <c r="A399" s="37">
        <f>日行情按到期月份分类!A399</f>
        <v>0</v>
      </c>
      <c r="B399" s="37">
        <f>日行情按到期月份分类!B399</f>
        <v>0</v>
      </c>
      <c r="C399" s="37">
        <f>日行情按到期月份分类!C399</f>
        <v>0</v>
      </c>
      <c r="D399" s="37">
        <f>日行情按到期月份分类!H399</f>
        <v>0</v>
      </c>
      <c r="E399" s="37">
        <f>IFERROR(VLOOKUP(B399,yesterday!$A$12:$G$2950,7,FALSE),0)</f>
        <v>0</v>
      </c>
      <c r="F399" t="e">
        <f t="shared" si="252"/>
        <v>#N/A</v>
      </c>
      <c r="G399" t="e">
        <f t="shared" si="253"/>
        <v>#N/A</v>
      </c>
      <c r="H399" t="e">
        <f t="shared" si="254"/>
        <v>#N/A</v>
      </c>
      <c r="I399" t="e">
        <f t="shared" si="255"/>
        <v>#N/A</v>
      </c>
      <c r="J399" t="e">
        <f t="shared" si="256"/>
        <v>#N/A</v>
      </c>
      <c r="K399" t="e">
        <f t="shared" si="257"/>
        <v>#N/A</v>
      </c>
      <c r="L399" t="e">
        <f t="shared" si="258"/>
        <v>#N/A</v>
      </c>
      <c r="M399" t="e">
        <f t="shared" si="259"/>
        <v>#N/A</v>
      </c>
      <c r="N399" t="e">
        <f t="shared" si="260"/>
        <v>#N/A</v>
      </c>
      <c r="O399" t="e">
        <f t="shared" si="261"/>
        <v>#N/A</v>
      </c>
      <c r="P399" t="e">
        <f t="shared" si="262"/>
        <v>#N/A</v>
      </c>
      <c r="Q399" t="e">
        <f t="shared" si="263"/>
        <v>#N/A</v>
      </c>
      <c r="R399" t="e">
        <f t="shared" si="264"/>
        <v>#N/A</v>
      </c>
      <c r="S399" t="e">
        <f t="shared" si="265"/>
        <v>#N/A</v>
      </c>
      <c r="T399" t="e">
        <f t="shared" si="266"/>
        <v>#N/A</v>
      </c>
      <c r="U399" t="e">
        <f t="shared" si="267"/>
        <v>#N/A</v>
      </c>
      <c r="V399" t="e">
        <f t="shared" si="268"/>
        <v>#N/A</v>
      </c>
      <c r="W399" t="e">
        <f t="shared" si="269"/>
        <v>#N/A</v>
      </c>
      <c r="X399" t="e">
        <f t="shared" si="270"/>
        <v>#N/A</v>
      </c>
      <c r="Y399" t="e">
        <f t="shared" si="271"/>
        <v>#N/A</v>
      </c>
      <c r="Z399" t="e">
        <f t="shared" si="272"/>
        <v>#N/A</v>
      </c>
      <c r="AA399" t="e">
        <f t="shared" si="273"/>
        <v>#N/A</v>
      </c>
      <c r="AB399" t="e">
        <f t="shared" si="274"/>
        <v>#N/A</v>
      </c>
      <c r="AC399" t="e">
        <f t="shared" si="275"/>
        <v>#N/A</v>
      </c>
      <c r="AD399" t="e">
        <f t="shared" si="276"/>
        <v>#N/A</v>
      </c>
      <c r="AE399" t="e">
        <f t="shared" si="277"/>
        <v>#N/A</v>
      </c>
      <c r="AF399" t="e">
        <f t="shared" si="278"/>
        <v>#N/A</v>
      </c>
      <c r="AG399" t="e">
        <f t="shared" si="279"/>
        <v>#N/A</v>
      </c>
      <c r="AH399" t="e">
        <f t="shared" si="280"/>
        <v>#N/A</v>
      </c>
      <c r="AI399" t="e">
        <f t="shared" si="281"/>
        <v>#N/A</v>
      </c>
      <c r="AJ399" t="e">
        <f t="shared" si="282"/>
        <v>#N/A</v>
      </c>
      <c r="AK399" t="e">
        <f t="shared" si="283"/>
        <v>#N/A</v>
      </c>
      <c r="AL399" t="e">
        <f t="shared" si="284"/>
        <v>#N/A</v>
      </c>
      <c r="AM399" t="e">
        <f t="shared" si="285"/>
        <v>#N/A</v>
      </c>
      <c r="AN399" t="e">
        <f t="shared" si="286"/>
        <v>#N/A</v>
      </c>
      <c r="AO399" t="e">
        <f t="shared" si="287"/>
        <v>#N/A</v>
      </c>
      <c r="AP399" t="e">
        <f t="shared" si="288"/>
        <v>#N/A</v>
      </c>
      <c r="AQ399" t="e">
        <f t="shared" si="289"/>
        <v>#N/A</v>
      </c>
      <c r="AR399" t="e">
        <f t="shared" si="290"/>
        <v>#N/A</v>
      </c>
      <c r="AS399" t="e">
        <f t="shared" si="291"/>
        <v>#N/A</v>
      </c>
      <c r="AT399" t="e">
        <f t="shared" si="292"/>
        <v>#N/A</v>
      </c>
      <c r="AU399" t="e">
        <f t="shared" si="293"/>
        <v>#N/A</v>
      </c>
    </row>
    <row r="400" spans="1:47" x14ac:dyDescent="0.3">
      <c r="A400" s="37">
        <f>日行情按到期月份分类!A400</f>
        <v>0</v>
      </c>
      <c r="B400" s="37">
        <f>日行情按到期月份分类!B400</f>
        <v>0</v>
      </c>
      <c r="C400" s="37">
        <f>日行情按到期月份分类!C400</f>
        <v>0</v>
      </c>
      <c r="D400" s="37">
        <f>日行情按到期月份分类!H400</f>
        <v>0</v>
      </c>
      <c r="E400" s="37">
        <f>IFERROR(VLOOKUP(B400,yesterday!$A$12:$G$2950,7,FALSE),0)</f>
        <v>0</v>
      </c>
      <c r="F400" t="e">
        <f t="shared" si="252"/>
        <v>#N/A</v>
      </c>
      <c r="G400" t="e">
        <f t="shared" si="253"/>
        <v>#N/A</v>
      </c>
      <c r="H400" t="e">
        <f t="shared" si="254"/>
        <v>#N/A</v>
      </c>
      <c r="I400" t="e">
        <f t="shared" si="255"/>
        <v>#N/A</v>
      </c>
      <c r="J400" t="e">
        <f t="shared" si="256"/>
        <v>#N/A</v>
      </c>
      <c r="K400" t="e">
        <f t="shared" si="257"/>
        <v>#N/A</v>
      </c>
      <c r="L400" t="e">
        <f t="shared" si="258"/>
        <v>#N/A</v>
      </c>
      <c r="M400" t="e">
        <f t="shared" si="259"/>
        <v>#N/A</v>
      </c>
      <c r="N400" t="e">
        <f t="shared" si="260"/>
        <v>#N/A</v>
      </c>
      <c r="O400" t="e">
        <f t="shared" si="261"/>
        <v>#N/A</v>
      </c>
      <c r="P400" t="e">
        <f t="shared" si="262"/>
        <v>#N/A</v>
      </c>
      <c r="Q400" t="e">
        <f t="shared" si="263"/>
        <v>#N/A</v>
      </c>
      <c r="R400" t="e">
        <f t="shared" si="264"/>
        <v>#N/A</v>
      </c>
      <c r="S400" t="e">
        <f t="shared" si="265"/>
        <v>#N/A</v>
      </c>
      <c r="T400" t="e">
        <f t="shared" si="266"/>
        <v>#N/A</v>
      </c>
      <c r="U400" t="e">
        <f t="shared" si="267"/>
        <v>#N/A</v>
      </c>
      <c r="V400" t="e">
        <f t="shared" si="268"/>
        <v>#N/A</v>
      </c>
      <c r="W400" t="e">
        <f t="shared" si="269"/>
        <v>#N/A</v>
      </c>
      <c r="X400" t="e">
        <f t="shared" si="270"/>
        <v>#N/A</v>
      </c>
      <c r="Y400" t="e">
        <f t="shared" si="271"/>
        <v>#N/A</v>
      </c>
      <c r="Z400" t="e">
        <f t="shared" si="272"/>
        <v>#N/A</v>
      </c>
      <c r="AA400" t="e">
        <f t="shared" si="273"/>
        <v>#N/A</v>
      </c>
      <c r="AB400" t="e">
        <f t="shared" si="274"/>
        <v>#N/A</v>
      </c>
      <c r="AC400" t="e">
        <f t="shared" si="275"/>
        <v>#N/A</v>
      </c>
      <c r="AD400" t="e">
        <f t="shared" si="276"/>
        <v>#N/A</v>
      </c>
      <c r="AE400" t="e">
        <f t="shared" si="277"/>
        <v>#N/A</v>
      </c>
      <c r="AF400" t="e">
        <f t="shared" si="278"/>
        <v>#N/A</v>
      </c>
      <c r="AG400" t="e">
        <f t="shared" si="279"/>
        <v>#N/A</v>
      </c>
      <c r="AH400" t="e">
        <f t="shared" si="280"/>
        <v>#N/A</v>
      </c>
      <c r="AI400" t="e">
        <f t="shared" si="281"/>
        <v>#N/A</v>
      </c>
      <c r="AJ400" t="e">
        <f t="shared" si="282"/>
        <v>#N/A</v>
      </c>
      <c r="AK400" t="e">
        <f t="shared" si="283"/>
        <v>#N/A</v>
      </c>
      <c r="AL400" t="e">
        <f t="shared" si="284"/>
        <v>#N/A</v>
      </c>
      <c r="AM400" t="e">
        <f t="shared" si="285"/>
        <v>#N/A</v>
      </c>
      <c r="AN400" t="e">
        <f t="shared" si="286"/>
        <v>#N/A</v>
      </c>
      <c r="AO400" t="e">
        <f t="shared" si="287"/>
        <v>#N/A</v>
      </c>
      <c r="AP400" t="e">
        <f t="shared" si="288"/>
        <v>#N/A</v>
      </c>
      <c r="AQ400" t="e">
        <f t="shared" si="289"/>
        <v>#N/A</v>
      </c>
      <c r="AR400" t="e">
        <f t="shared" si="290"/>
        <v>#N/A</v>
      </c>
      <c r="AS400" t="e">
        <f t="shared" si="291"/>
        <v>#N/A</v>
      </c>
      <c r="AT400" t="e">
        <f t="shared" si="292"/>
        <v>#N/A</v>
      </c>
      <c r="AU400" t="e">
        <f t="shared" si="293"/>
        <v>#N/A</v>
      </c>
    </row>
    <row r="402" spans="6:47" x14ac:dyDescent="0.3">
      <c r="F402" s="11" t="s">
        <v>487</v>
      </c>
      <c r="G402" s="11" t="s">
        <v>517</v>
      </c>
      <c r="H402" s="11"/>
      <c r="I402" s="11" t="s">
        <v>512</v>
      </c>
      <c r="J402" s="11" t="s">
        <v>517</v>
      </c>
      <c r="K402" s="11"/>
      <c r="L402" s="22" t="s">
        <v>487</v>
      </c>
      <c r="M402" s="22" t="s">
        <v>517</v>
      </c>
      <c r="N402" s="22"/>
      <c r="O402" s="22" t="s">
        <v>512</v>
      </c>
      <c r="P402" s="22" t="s">
        <v>517</v>
      </c>
      <c r="Q402" s="22"/>
      <c r="R402" s="11" t="s">
        <v>487</v>
      </c>
      <c r="S402" s="11" t="s">
        <v>517</v>
      </c>
      <c r="T402" s="11"/>
      <c r="U402" s="11" t="s">
        <v>512</v>
      </c>
      <c r="V402" s="11" t="s">
        <v>517</v>
      </c>
      <c r="W402" s="11"/>
      <c r="X402" s="22" t="s">
        <v>487</v>
      </c>
      <c r="Y402" s="22" t="s">
        <v>517</v>
      </c>
      <c r="Z402" s="22"/>
      <c r="AA402" s="22" t="s">
        <v>512</v>
      </c>
      <c r="AB402" s="22" t="s">
        <v>517</v>
      </c>
      <c r="AC402" s="22"/>
      <c r="AD402" s="11" t="s">
        <v>487</v>
      </c>
      <c r="AE402" s="11" t="s">
        <v>517</v>
      </c>
      <c r="AF402" s="11"/>
      <c r="AG402" s="11" t="s">
        <v>512</v>
      </c>
      <c r="AH402" s="11" t="s">
        <v>517</v>
      </c>
      <c r="AI402" s="11"/>
      <c r="AJ402" s="22" t="s">
        <v>487</v>
      </c>
      <c r="AK402" s="22" t="s">
        <v>517</v>
      </c>
      <c r="AL402" s="22"/>
      <c r="AM402" s="22" t="s">
        <v>512</v>
      </c>
      <c r="AN402" s="22" t="s">
        <v>517</v>
      </c>
      <c r="AO402" s="22"/>
      <c r="AP402" s="11" t="s">
        <v>487</v>
      </c>
      <c r="AQ402" s="11" t="s">
        <v>517</v>
      </c>
      <c r="AR402" s="11"/>
      <c r="AS402" s="11" t="s">
        <v>512</v>
      </c>
      <c r="AT402" s="11" t="s">
        <v>517</v>
      </c>
    </row>
    <row r="403" spans="6:47" x14ac:dyDescent="0.3">
      <c r="F403" s="11" t="s">
        <v>489</v>
      </c>
      <c r="G403" s="11">
        <v>0</v>
      </c>
      <c r="H403" s="11">
        <v>0</v>
      </c>
      <c r="I403" s="11" t="s">
        <v>489</v>
      </c>
      <c r="J403" s="11">
        <v>0.33203088320255286</v>
      </c>
      <c r="K403" s="11">
        <v>0.28102660092353815</v>
      </c>
      <c r="L403" s="22" t="s">
        <v>488</v>
      </c>
      <c r="M403">
        <v>0.32979929088115695</v>
      </c>
      <c r="N403">
        <v>0</v>
      </c>
      <c r="O403" s="22" t="s">
        <v>488</v>
      </c>
      <c r="P403">
        <v>0.29647799356937399</v>
      </c>
      <c r="Q403">
        <v>0.27677751562952985</v>
      </c>
      <c r="R403" s="11" t="s">
        <v>489</v>
      </c>
      <c r="S403" s="11">
        <v>0</v>
      </c>
      <c r="T403" s="11">
        <v>0.26152782459735863</v>
      </c>
      <c r="U403" s="11" t="s">
        <v>489</v>
      </c>
      <c r="V403" s="11">
        <v>0.2540245722526312</v>
      </c>
      <c r="W403" s="11">
        <v>0.24549409602791067</v>
      </c>
      <c r="X403" s="22" t="s">
        <v>492</v>
      </c>
      <c r="Y403">
        <v>0.16580914366379379</v>
      </c>
      <c r="Z403">
        <v>0.16876463258624075</v>
      </c>
      <c r="AA403" s="22" t="s">
        <v>492</v>
      </c>
      <c r="AB403" s="22">
        <v>0.18507975398018953</v>
      </c>
      <c r="AC403" s="22">
        <v>0.16959587688416239</v>
      </c>
      <c r="AD403" s="11" t="s">
        <v>490</v>
      </c>
      <c r="AE403" s="11">
        <v>0.15378566517382858</v>
      </c>
      <c r="AF403" s="11">
        <v>0.17702647134855387</v>
      </c>
      <c r="AG403" s="11" t="s">
        <v>490</v>
      </c>
      <c r="AH403" s="11">
        <v>0.15102359284013508</v>
      </c>
      <c r="AI403" s="11">
        <v>0.14696029475942254</v>
      </c>
      <c r="AJ403" s="22" t="s">
        <v>491</v>
      </c>
      <c r="AK403" s="22">
        <v>0.12992312450379134</v>
      </c>
      <c r="AL403" s="22">
        <v>0.14864781724348666</v>
      </c>
      <c r="AM403" s="22" t="s">
        <v>491</v>
      </c>
      <c r="AN403" s="22">
        <v>0.1337180533423275</v>
      </c>
      <c r="AO403" s="22">
        <v>0.14541552504271266</v>
      </c>
      <c r="AP403" s="11" t="s">
        <v>491</v>
      </c>
      <c r="AQ403" s="11">
        <v>0.12536984766565262</v>
      </c>
      <c r="AR403" s="11">
        <v>0.15479792832538486</v>
      </c>
      <c r="AS403" s="11" t="s">
        <v>491</v>
      </c>
      <c r="AT403" s="11">
        <v>0.13766589751474556</v>
      </c>
      <c r="AU403">
        <v>0.17328971649788322</v>
      </c>
    </row>
    <row r="404" spans="6:47" x14ac:dyDescent="0.3">
      <c r="F404" s="11" t="s">
        <v>490</v>
      </c>
      <c r="G404" s="11">
        <v>0</v>
      </c>
      <c r="H404" s="11">
        <v>0</v>
      </c>
      <c r="I404" s="11" t="s">
        <v>490</v>
      </c>
      <c r="J404" s="11">
        <v>0.3252786475044489</v>
      </c>
      <c r="K404" s="11">
        <v>0.31249157581925391</v>
      </c>
      <c r="L404" s="22" t="s">
        <v>489</v>
      </c>
      <c r="M404">
        <v>0.30985085823893543</v>
      </c>
      <c r="N404">
        <v>0</v>
      </c>
      <c r="O404" s="22" t="s">
        <v>489</v>
      </c>
      <c r="P404">
        <v>0.23556315257072449</v>
      </c>
      <c r="Q404">
        <v>0.21842757529258727</v>
      </c>
      <c r="R404" s="11" t="s">
        <v>490</v>
      </c>
      <c r="S404" s="11">
        <v>0</v>
      </c>
      <c r="T404" s="11">
        <v>0.25540799259930846</v>
      </c>
      <c r="U404" s="11" t="s">
        <v>490</v>
      </c>
      <c r="V404" s="11">
        <v>0.24294040101140735</v>
      </c>
      <c r="W404" s="11">
        <v>0.23447918521076441</v>
      </c>
      <c r="X404" s="22" t="s">
        <v>493</v>
      </c>
      <c r="Y404">
        <v>0.17016450377374887</v>
      </c>
      <c r="Z404">
        <v>0.17026416249066589</v>
      </c>
      <c r="AA404" s="22" t="s">
        <v>493</v>
      </c>
      <c r="AB404" s="22">
        <v>0.1857543278609961</v>
      </c>
      <c r="AC404" s="22">
        <v>0.17804400949798521</v>
      </c>
      <c r="AD404" s="11" t="s">
        <v>491</v>
      </c>
      <c r="AE404" s="11">
        <v>0.14491198626250029</v>
      </c>
      <c r="AF404" s="11">
        <v>0.14869082188718025</v>
      </c>
      <c r="AG404" s="11" t="s">
        <v>491</v>
      </c>
      <c r="AH404" s="11">
        <v>0.14857539778113366</v>
      </c>
      <c r="AI404" s="11">
        <v>0.14430044413596393</v>
      </c>
      <c r="AJ404" s="22" t="s">
        <v>492</v>
      </c>
      <c r="AK404" s="22">
        <v>0.13031243126787251</v>
      </c>
      <c r="AL404" s="22">
        <v>0.14919984428100286</v>
      </c>
      <c r="AM404" s="22" t="s">
        <v>492</v>
      </c>
      <c r="AN404" s="22">
        <v>0.13416198762677617</v>
      </c>
      <c r="AO404" s="22">
        <v>0.14488719079226253</v>
      </c>
      <c r="AP404" s="11" t="s">
        <v>492</v>
      </c>
      <c r="AQ404" s="11">
        <v>0.12742754387065763</v>
      </c>
      <c r="AR404" s="11">
        <v>0.15664262786477806</v>
      </c>
      <c r="AS404" s="11" t="s">
        <v>492</v>
      </c>
      <c r="AT404" s="11">
        <v>0.13814604153037074</v>
      </c>
      <c r="AU404">
        <v>0.17401039445616306</v>
      </c>
    </row>
    <row r="405" spans="6:47" x14ac:dyDescent="0.3">
      <c r="F405" s="11" t="s">
        <v>491</v>
      </c>
      <c r="G405" s="11">
        <v>0</v>
      </c>
      <c r="H405" s="11">
        <v>0</v>
      </c>
      <c r="I405" s="11" t="s">
        <v>491</v>
      </c>
      <c r="J405" s="11">
        <v>0.30512207596302032</v>
      </c>
      <c r="K405" s="11">
        <v>0.24599346249341963</v>
      </c>
      <c r="L405" s="22" t="s">
        <v>490</v>
      </c>
      <c r="M405">
        <v>0.29028604013144965</v>
      </c>
      <c r="N405">
        <v>0</v>
      </c>
      <c r="O405" s="22" t="s">
        <v>490</v>
      </c>
      <c r="P405">
        <v>0.25218136282563214</v>
      </c>
      <c r="Q405">
        <v>0.20368714507222169</v>
      </c>
      <c r="R405" s="11" t="s">
        <v>491</v>
      </c>
      <c r="S405" s="11">
        <v>0.22528852959096429</v>
      </c>
      <c r="T405" s="11">
        <v>0.24471315792441367</v>
      </c>
      <c r="U405" s="11" t="s">
        <v>491</v>
      </c>
      <c r="V405" s="11">
        <v>0.23207295171678061</v>
      </c>
      <c r="W405" s="11">
        <v>0.22367765848845239</v>
      </c>
      <c r="X405" s="22" t="s">
        <v>494</v>
      </c>
      <c r="Y405">
        <v>0.17255613416627047</v>
      </c>
      <c r="Z405">
        <v>0.17131421489253643</v>
      </c>
      <c r="AA405" s="22" t="s">
        <v>494</v>
      </c>
      <c r="AB405" s="22">
        <v>0.18708174978390332</v>
      </c>
      <c r="AC405" s="22">
        <v>0.17799146813496944</v>
      </c>
      <c r="AD405" s="11" t="s">
        <v>492</v>
      </c>
      <c r="AE405" s="11">
        <v>0.1672195052425563</v>
      </c>
      <c r="AF405" s="11">
        <v>0.17285204068548976</v>
      </c>
      <c r="AG405" s="11" t="s">
        <v>492</v>
      </c>
      <c r="AH405" s="11">
        <v>0.14838454418569805</v>
      </c>
      <c r="AI405" s="11">
        <v>0.14357648793041708</v>
      </c>
      <c r="AJ405" s="22" t="s">
        <v>493</v>
      </c>
      <c r="AK405" s="22">
        <v>0.13133539342641831</v>
      </c>
      <c r="AL405" s="22">
        <v>0.14807594190888107</v>
      </c>
      <c r="AM405" s="22" t="s">
        <v>493</v>
      </c>
      <c r="AN405" s="22">
        <v>0.14171751311428848</v>
      </c>
      <c r="AO405" s="22">
        <v>0.15362410718806085</v>
      </c>
      <c r="AP405" s="11" t="s">
        <v>493</v>
      </c>
      <c r="AQ405" s="11">
        <v>0.12823592984445392</v>
      </c>
      <c r="AR405" s="11">
        <v>0.15765973388161514</v>
      </c>
      <c r="AS405" s="11" t="s">
        <v>493</v>
      </c>
      <c r="AT405" s="11">
        <v>0.13830110262610013</v>
      </c>
      <c r="AU405">
        <v>0.17451077419809996</v>
      </c>
    </row>
    <row r="406" spans="6:47" x14ac:dyDescent="0.3">
      <c r="F406" s="11" t="s">
        <v>492</v>
      </c>
      <c r="G406" s="11">
        <v>0</v>
      </c>
      <c r="H406" s="11">
        <v>0</v>
      </c>
      <c r="I406" s="11" t="s">
        <v>492</v>
      </c>
      <c r="J406" s="11">
        <v>0.28535364889800546</v>
      </c>
      <c r="K406" s="11">
        <v>0.27290274656891822</v>
      </c>
      <c r="L406" s="22" t="s">
        <v>491</v>
      </c>
      <c r="M406">
        <v>0.28367733205914497</v>
      </c>
      <c r="N406">
        <v>0</v>
      </c>
      <c r="O406" s="22" t="s">
        <v>491</v>
      </c>
      <c r="P406">
        <v>0.25342256684541697</v>
      </c>
      <c r="Q406">
        <v>0.18923567744731901</v>
      </c>
      <c r="R406" s="11" t="s">
        <v>492</v>
      </c>
      <c r="S406" s="11">
        <v>0.22233166976511473</v>
      </c>
      <c r="T406" s="11">
        <v>0.2356992296345532</v>
      </c>
      <c r="U406" s="11" t="s">
        <v>492</v>
      </c>
      <c r="V406" s="11">
        <v>0.22292306557208297</v>
      </c>
      <c r="W406" s="11">
        <v>0.21390216355621813</v>
      </c>
      <c r="X406" s="22" t="s">
        <v>495</v>
      </c>
      <c r="Y406">
        <v>0.17563536202192306</v>
      </c>
      <c r="Z406">
        <v>0.17197808976635334</v>
      </c>
      <c r="AA406" s="22" t="s">
        <v>495</v>
      </c>
      <c r="AB406" s="22">
        <v>0.18598240446403624</v>
      </c>
      <c r="AC406" s="22">
        <v>0.17811800847947595</v>
      </c>
      <c r="AD406" s="11" t="s">
        <v>493</v>
      </c>
      <c r="AE406" s="11">
        <v>0.15076845579601827</v>
      </c>
      <c r="AF406" s="11">
        <v>0.15055316435731952</v>
      </c>
      <c r="AG406" s="11" t="s">
        <v>493</v>
      </c>
      <c r="AH406" s="11">
        <v>0.15060543750010436</v>
      </c>
      <c r="AI406" s="11">
        <v>0.14432632738824935</v>
      </c>
      <c r="AJ406" s="22" t="s">
        <v>494</v>
      </c>
      <c r="AK406" s="22">
        <v>0.13147051681831479</v>
      </c>
      <c r="AL406" s="22">
        <v>0.1475527336450666</v>
      </c>
      <c r="AM406" s="22" t="s">
        <v>494</v>
      </c>
      <c r="AN406" s="22">
        <v>2.7650750447511675E-2</v>
      </c>
      <c r="AO406" s="22">
        <v>0.1470860304432362</v>
      </c>
      <c r="AP406" s="11" t="s">
        <v>494</v>
      </c>
      <c r="AQ406" s="11">
        <v>0.1293418316588551</v>
      </c>
      <c r="AR406" s="11">
        <v>0.15936503340654079</v>
      </c>
      <c r="AS406" s="11" t="s">
        <v>494</v>
      </c>
      <c r="AT406" s="11">
        <v>0.13831290431626136</v>
      </c>
      <c r="AU406">
        <v>0.17497893771007661</v>
      </c>
    </row>
    <row r="407" spans="6:47" x14ac:dyDescent="0.3">
      <c r="F407" s="11" t="s">
        <v>493</v>
      </c>
      <c r="G407" s="11">
        <v>0</v>
      </c>
      <c r="H407" s="11">
        <v>0</v>
      </c>
      <c r="I407" s="11" t="s">
        <v>493</v>
      </c>
      <c r="J407" s="11">
        <v>0.22297945142507553</v>
      </c>
      <c r="K407" s="11">
        <v>0.21229260375261305</v>
      </c>
      <c r="L407" s="22" t="s">
        <v>492</v>
      </c>
      <c r="M407">
        <v>0.27424444376856083</v>
      </c>
      <c r="N407">
        <v>0</v>
      </c>
      <c r="O407" s="22" t="s">
        <v>492</v>
      </c>
      <c r="P407" s="22">
        <v>0.22877610784709454</v>
      </c>
      <c r="Q407" s="22">
        <v>0.19034479790449141</v>
      </c>
      <c r="R407" s="11" t="s">
        <v>493</v>
      </c>
      <c r="S407" s="11">
        <v>0.2158321571290493</v>
      </c>
      <c r="T407" s="11">
        <v>0.21978465045213696</v>
      </c>
      <c r="U407" s="11" t="s">
        <v>493</v>
      </c>
      <c r="V407" s="11">
        <v>0.21643380490928887</v>
      </c>
      <c r="W407" s="11">
        <v>0.20748478591531511</v>
      </c>
      <c r="X407" s="22" t="s">
        <v>496</v>
      </c>
      <c r="Y407">
        <v>0.17740731427423651</v>
      </c>
      <c r="Z407">
        <v>0.1732446554990858</v>
      </c>
      <c r="AA407" s="22" t="s">
        <v>496</v>
      </c>
      <c r="AB407" s="22">
        <v>0.18664976620085533</v>
      </c>
      <c r="AC407" s="22">
        <v>0.1781663775277883</v>
      </c>
      <c r="AD407" s="11" t="s">
        <v>494</v>
      </c>
      <c r="AE407" s="11">
        <v>0.16256496036611495</v>
      </c>
      <c r="AF407" s="11">
        <v>0.16701202199280263</v>
      </c>
      <c r="AG407" s="11" t="s">
        <v>494</v>
      </c>
      <c r="AH407" s="11">
        <v>0.14796749152883887</v>
      </c>
      <c r="AI407" s="11">
        <v>0.14580007834825665</v>
      </c>
      <c r="AJ407" s="22" t="s">
        <v>495</v>
      </c>
      <c r="AK407" s="22">
        <v>0.13110487303905188</v>
      </c>
      <c r="AL407" s="22">
        <v>0.14807160568181427</v>
      </c>
      <c r="AM407" s="22" t="s">
        <v>495</v>
      </c>
      <c r="AN407" s="22">
        <v>0.13473460801757875</v>
      </c>
      <c r="AO407" s="22">
        <v>0.14740184486404062</v>
      </c>
      <c r="AP407" s="11" t="s">
        <v>495</v>
      </c>
      <c r="AQ407" s="11">
        <v>0.13018773866273464</v>
      </c>
      <c r="AR407" s="11">
        <v>0.1599656083058566</v>
      </c>
      <c r="AS407" s="11" t="s">
        <v>495</v>
      </c>
      <c r="AT407" s="11">
        <v>0.13857772709093985</v>
      </c>
      <c r="AU407">
        <v>0.17568572782084346</v>
      </c>
    </row>
    <row r="408" spans="6:47" x14ac:dyDescent="0.3">
      <c r="F408" s="11" t="s">
        <v>494</v>
      </c>
      <c r="G408" s="11">
        <v>0</v>
      </c>
      <c r="H408" s="11">
        <v>0</v>
      </c>
      <c r="I408" s="11" t="s">
        <v>494</v>
      </c>
      <c r="J408" s="11">
        <v>0.20645899254322048</v>
      </c>
      <c r="K408" s="11">
        <v>0.23479640033721927</v>
      </c>
      <c r="L408" s="22" t="s">
        <v>493</v>
      </c>
      <c r="M408" s="22">
        <v>0.27049281759619709</v>
      </c>
      <c r="N408" s="22">
        <v>0.19830843537449838</v>
      </c>
      <c r="O408" s="22" t="s">
        <v>493</v>
      </c>
      <c r="P408" s="22">
        <v>0.25152762071609491</v>
      </c>
      <c r="Q408" s="22">
        <v>0.19343636389076704</v>
      </c>
      <c r="R408" s="11" t="s">
        <v>494</v>
      </c>
      <c r="S408" s="11">
        <v>0.20694345788478849</v>
      </c>
      <c r="T408" s="11">
        <v>0.21370189245045182</v>
      </c>
      <c r="U408" s="11" t="s">
        <v>494</v>
      </c>
      <c r="V408" s="11">
        <v>0.20993381543725723</v>
      </c>
      <c r="W408" s="11">
        <v>0.20026453571647401</v>
      </c>
      <c r="X408" s="22" t="s">
        <v>497</v>
      </c>
      <c r="Y408">
        <v>0.17770676726095375</v>
      </c>
      <c r="Z408">
        <v>0.17419570483349267</v>
      </c>
      <c r="AA408" s="22" t="s">
        <v>497</v>
      </c>
      <c r="AB408" s="22">
        <v>0.18744080726638435</v>
      </c>
      <c r="AC408" s="22">
        <v>0.17838089410804209</v>
      </c>
      <c r="AD408" s="11" t="s">
        <v>495</v>
      </c>
      <c r="AE408" s="11">
        <v>0.15085854799136519</v>
      </c>
      <c r="AF408" s="11">
        <v>0.16763500818252564</v>
      </c>
      <c r="AG408" s="11" t="s">
        <v>495</v>
      </c>
      <c r="AH408" s="11">
        <v>0.14825186457812786</v>
      </c>
      <c r="AI408" s="11">
        <v>0.1467490862286836</v>
      </c>
      <c r="AJ408" s="22" t="s">
        <v>496</v>
      </c>
      <c r="AK408" s="22">
        <v>0.13114988933447752</v>
      </c>
      <c r="AL408" s="22">
        <v>0.14736359367888419</v>
      </c>
      <c r="AM408" s="22" t="s">
        <v>496</v>
      </c>
      <c r="AN408" s="22">
        <v>0.13487451467026029</v>
      </c>
      <c r="AO408" s="22">
        <v>0.14748892703235147</v>
      </c>
      <c r="AP408" s="11" t="s">
        <v>496</v>
      </c>
      <c r="AQ408" s="11">
        <v>0.13141010766185818</v>
      </c>
      <c r="AR408" s="11">
        <v>0.16067534883916376</v>
      </c>
      <c r="AS408" s="11" t="s">
        <v>496</v>
      </c>
      <c r="AT408" s="11">
        <v>0.13962630428154021</v>
      </c>
      <c r="AU408">
        <v>0.17588321241643279</v>
      </c>
    </row>
    <row r="409" spans="6:47" x14ac:dyDescent="0.3">
      <c r="F409" s="11" t="s">
        <v>495</v>
      </c>
      <c r="G409" s="11">
        <v>0</v>
      </c>
      <c r="H409" s="11">
        <v>0</v>
      </c>
      <c r="I409" s="11" t="s">
        <v>495</v>
      </c>
      <c r="J409" s="11">
        <v>0.24297890551567075</v>
      </c>
      <c r="K409" s="11">
        <v>0.17982770383596419</v>
      </c>
      <c r="L409" s="22" t="s">
        <v>494</v>
      </c>
      <c r="M409" s="22">
        <v>0.26579800988286728</v>
      </c>
      <c r="N409" s="22">
        <v>0.19918438304424282</v>
      </c>
      <c r="O409" s="22" t="s">
        <v>494</v>
      </c>
      <c r="P409" s="22">
        <v>0.25154645573675627</v>
      </c>
      <c r="Q409" s="22">
        <v>0.19433210025310513</v>
      </c>
      <c r="R409" s="11" t="s">
        <v>495</v>
      </c>
      <c r="S409" s="11">
        <v>0.2011572918540239</v>
      </c>
      <c r="T409" s="11">
        <v>0.21836910328224302</v>
      </c>
      <c r="U409" s="11" t="s">
        <v>495</v>
      </c>
      <c r="V409" s="11">
        <v>0.2021269973956048</v>
      </c>
      <c r="W409" s="11">
        <v>0.19253198487654324</v>
      </c>
      <c r="X409" s="22" t="s">
        <v>498</v>
      </c>
      <c r="Y409">
        <v>0.17883683869838712</v>
      </c>
      <c r="Z409">
        <v>0.1738248754630983</v>
      </c>
      <c r="AA409" s="22" t="s">
        <v>498</v>
      </c>
      <c r="AB409" s="22">
        <v>0.18726613629154854</v>
      </c>
      <c r="AC409" s="22">
        <v>0.17857466832377011</v>
      </c>
      <c r="AD409" s="11" t="s">
        <v>496</v>
      </c>
      <c r="AE409" s="11">
        <v>0.16056692826136945</v>
      </c>
      <c r="AF409" s="11">
        <v>0.16677911742560564</v>
      </c>
      <c r="AG409" s="11" t="s">
        <v>496</v>
      </c>
      <c r="AH409" s="11">
        <v>0.14746664985205982</v>
      </c>
      <c r="AI409" s="11">
        <v>0.14780217845983806</v>
      </c>
      <c r="AJ409" s="22" t="s">
        <v>497</v>
      </c>
      <c r="AK409" s="22">
        <v>0.13164205855712294</v>
      </c>
      <c r="AL409" s="22">
        <v>0.14709792154014109</v>
      </c>
      <c r="AM409" s="22" t="s">
        <v>497</v>
      </c>
      <c r="AN409" s="22">
        <v>0.13562097157295794</v>
      </c>
      <c r="AO409" s="22">
        <v>0.14749576664824038</v>
      </c>
      <c r="AP409" s="11" t="s">
        <v>497</v>
      </c>
      <c r="AQ409" s="11">
        <v>0.13134533247608693</v>
      </c>
      <c r="AR409" s="11">
        <v>0.1622209083154425</v>
      </c>
      <c r="AS409" s="11" t="s">
        <v>497</v>
      </c>
      <c r="AT409" s="11">
        <v>0.1397369004234299</v>
      </c>
      <c r="AU409">
        <v>0.17757514563318338</v>
      </c>
    </row>
    <row r="410" spans="6:47" x14ac:dyDescent="0.3">
      <c r="F410" s="11" t="s">
        <v>496</v>
      </c>
      <c r="G410">
        <v>0</v>
      </c>
      <c r="H410">
        <v>0</v>
      </c>
      <c r="I410" s="11" t="s">
        <v>496</v>
      </c>
      <c r="J410" s="11">
        <v>0.22322931347131725</v>
      </c>
      <c r="K410" s="11">
        <v>0.21050995249330992</v>
      </c>
      <c r="L410" s="22" t="s">
        <v>495</v>
      </c>
      <c r="M410" s="22">
        <v>0.26610676117092369</v>
      </c>
      <c r="N410" s="22">
        <v>0.20023223007977003</v>
      </c>
      <c r="O410" s="22" t="s">
        <v>495</v>
      </c>
      <c r="P410" s="22">
        <v>0.25107367287635801</v>
      </c>
      <c r="Q410" s="22">
        <v>0.19638034914553162</v>
      </c>
      <c r="R410" s="11" t="s">
        <v>496</v>
      </c>
      <c r="S410" s="11">
        <v>0.19435397510305044</v>
      </c>
      <c r="T410" s="11">
        <v>0.20341820958733559</v>
      </c>
      <c r="U410" s="11" t="s">
        <v>496</v>
      </c>
      <c r="V410" s="11">
        <v>0.19367466266483063</v>
      </c>
      <c r="W410" s="11">
        <v>0.18324453155562279</v>
      </c>
      <c r="X410" s="22" t="s">
        <v>499</v>
      </c>
      <c r="Y410">
        <v>0.17980824296809733</v>
      </c>
      <c r="Z410">
        <v>0.17377999327778815</v>
      </c>
      <c r="AA410" s="22" t="s">
        <v>499</v>
      </c>
      <c r="AB410" s="22">
        <v>0.18745570839032527</v>
      </c>
      <c r="AC410" s="22">
        <v>0.17868612873084838</v>
      </c>
      <c r="AD410" s="11" t="s">
        <v>497</v>
      </c>
      <c r="AE410" s="11">
        <v>0.16194960355184967</v>
      </c>
      <c r="AF410" s="11">
        <v>0.16501613564990464</v>
      </c>
      <c r="AG410" s="11" t="s">
        <v>497</v>
      </c>
      <c r="AH410" s="11">
        <v>0.15123256620228293</v>
      </c>
      <c r="AI410" s="11">
        <v>0.14652461569763719</v>
      </c>
      <c r="AJ410" s="22" t="s">
        <v>498</v>
      </c>
      <c r="AK410" s="22">
        <v>0.13161306096993386</v>
      </c>
      <c r="AL410" s="22">
        <v>0.14739482643466439</v>
      </c>
      <c r="AM410" s="22" t="s">
        <v>498</v>
      </c>
      <c r="AN410" s="22">
        <v>0.13586818121913824</v>
      </c>
      <c r="AO410" s="22">
        <v>0.14807798336286099</v>
      </c>
      <c r="AP410" s="11" t="s">
        <v>498</v>
      </c>
      <c r="AQ410" s="11">
        <v>0.13125361605823041</v>
      </c>
      <c r="AR410" s="11">
        <v>0.16225580674771217</v>
      </c>
      <c r="AS410" s="11" t="s">
        <v>498</v>
      </c>
      <c r="AT410" s="11">
        <v>0.14028417400240895</v>
      </c>
      <c r="AU410">
        <v>0.17725636588871477</v>
      </c>
    </row>
    <row r="411" spans="6:47" x14ac:dyDescent="0.3">
      <c r="F411" s="11" t="s">
        <v>497</v>
      </c>
      <c r="G411">
        <v>0</v>
      </c>
      <c r="H411">
        <v>0</v>
      </c>
      <c r="I411" s="11" t="s">
        <v>497</v>
      </c>
      <c r="J411" s="11">
        <v>0.21001928828418251</v>
      </c>
      <c r="K411" s="11">
        <v>0.14793119239091873</v>
      </c>
      <c r="L411" s="22" t="s">
        <v>496</v>
      </c>
      <c r="M411" s="22">
        <v>0.26234857850402593</v>
      </c>
      <c r="N411" s="22">
        <v>0.19969352464705703</v>
      </c>
      <c r="O411" s="22" t="s">
        <v>496</v>
      </c>
      <c r="P411" s="22">
        <v>0.2507607492735982</v>
      </c>
      <c r="Q411" s="22">
        <v>0.19697013563111421</v>
      </c>
      <c r="R411" s="11" t="s">
        <v>497</v>
      </c>
      <c r="S411" s="11">
        <v>0.20709693946138019</v>
      </c>
      <c r="T411" s="11">
        <v>0.19390181539818641</v>
      </c>
      <c r="U411" s="11" t="s">
        <v>497</v>
      </c>
      <c r="V411" s="11">
        <v>0.18763243572026489</v>
      </c>
      <c r="W411" s="11">
        <v>0.17919899561464783</v>
      </c>
      <c r="X411" s="22" t="s">
        <v>500</v>
      </c>
      <c r="Y411">
        <v>0.18033082538470621</v>
      </c>
      <c r="Z411">
        <v>0.1747755075660348</v>
      </c>
      <c r="AA411" s="22" t="s">
        <v>500</v>
      </c>
      <c r="AB411" s="22">
        <v>0.18851191495638336</v>
      </c>
      <c r="AC411" s="22">
        <v>0.17882184816770252</v>
      </c>
      <c r="AD411" s="11" t="s">
        <v>498</v>
      </c>
      <c r="AE411" s="11">
        <v>0.16396527858734128</v>
      </c>
      <c r="AF411" s="11">
        <v>0.16677226290859282</v>
      </c>
      <c r="AG411" s="11" t="s">
        <v>498</v>
      </c>
      <c r="AH411" s="11">
        <v>0.15458406739458441</v>
      </c>
      <c r="AI411" s="11">
        <v>0.14696786453038452</v>
      </c>
      <c r="AJ411" s="22" t="s">
        <v>499</v>
      </c>
      <c r="AK411" s="22">
        <v>0.13141340081024916</v>
      </c>
      <c r="AL411" s="22">
        <v>0.14708935339387502</v>
      </c>
      <c r="AM411" s="22" t="s">
        <v>499</v>
      </c>
      <c r="AN411" s="22">
        <v>0.13607646912958471</v>
      </c>
      <c r="AO411" s="22">
        <v>0.14756863314431162</v>
      </c>
      <c r="AP411" s="11" t="s">
        <v>499</v>
      </c>
      <c r="AQ411" s="11">
        <v>0.13188400810655204</v>
      </c>
      <c r="AR411" s="11">
        <v>0.16330422002594919</v>
      </c>
      <c r="AS411" s="11" t="s">
        <v>499</v>
      </c>
      <c r="AT411" s="11">
        <v>0.14143062177505344</v>
      </c>
      <c r="AU411">
        <v>0.17894883554592728</v>
      </c>
    </row>
    <row r="412" spans="6:47" x14ac:dyDescent="0.3">
      <c r="F412" s="11" t="s">
        <v>498</v>
      </c>
      <c r="G412">
        <v>0</v>
      </c>
      <c r="H412">
        <v>0</v>
      </c>
      <c r="I412" s="11" t="s">
        <v>498</v>
      </c>
      <c r="J412" s="11">
        <v>0.19854160816192623</v>
      </c>
      <c r="K412" s="11">
        <v>0.18087626612544061</v>
      </c>
      <c r="L412" s="22" t="s">
        <v>497</v>
      </c>
      <c r="M412" s="22">
        <v>0.26058899418458337</v>
      </c>
      <c r="N412" s="22">
        <v>0.19946357050240035</v>
      </c>
      <c r="O412" s="22" t="s">
        <v>497</v>
      </c>
      <c r="P412" s="22">
        <v>0.25187726068824523</v>
      </c>
      <c r="Q412" s="22">
        <v>0.1976755548384786</v>
      </c>
      <c r="R412" s="11" t="s">
        <v>498</v>
      </c>
      <c r="S412" s="11">
        <v>0.1854954357336461</v>
      </c>
      <c r="T412" s="11">
        <v>0.19204787716194985</v>
      </c>
      <c r="U412" s="11" t="s">
        <v>498</v>
      </c>
      <c r="V412" s="11">
        <v>0.18046445866420863</v>
      </c>
      <c r="W412" s="11">
        <v>0.17179361385196446</v>
      </c>
      <c r="X412" s="22" t="s">
        <v>501</v>
      </c>
      <c r="Y412">
        <v>0.18031091748312111</v>
      </c>
      <c r="Z412">
        <v>0.17480310444757341</v>
      </c>
      <c r="AA412" s="22" t="s">
        <v>501</v>
      </c>
      <c r="AB412" s="22">
        <v>0.18807735347889359</v>
      </c>
      <c r="AC412" s="22">
        <v>0.17940808818578716</v>
      </c>
      <c r="AD412" s="11" t="s">
        <v>499</v>
      </c>
      <c r="AE412" s="11">
        <v>0.16122268202263862</v>
      </c>
      <c r="AF412" s="11">
        <v>0.1687934513599425</v>
      </c>
      <c r="AG412" s="11" t="s">
        <v>499</v>
      </c>
      <c r="AH412" s="11">
        <v>0.14460710926666853</v>
      </c>
      <c r="AI412" s="11">
        <v>0.1471788644453883</v>
      </c>
      <c r="AJ412" s="22" t="s">
        <v>500</v>
      </c>
      <c r="AK412" s="22">
        <v>0.13160704091586173</v>
      </c>
      <c r="AL412" s="22">
        <v>0.14680058451302347</v>
      </c>
      <c r="AM412" s="22" t="s">
        <v>500</v>
      </c>
      <c r="AN412" s="22">
        <v>0.13686073018372058</v>
      </c>
      <c r="AO412" s="22">
        <v>0.14808576174955812</v>
      </c>
      <c r="AP412" s="11" t="s">
        <v>500</v>
      </c>
      <c r="AQ412" s="11">
        <v>0.13203929271914067</v>
      </c>
      <c r="AR412" s="11">
        <v>0.16320380135171114</v>
      </c>
      <c r="AS412" s="11" t="s">
        <v>500</v>
      </c>
      <c r="AT412" s="11">
        <v>0.14176564374461773</v>
      </c>
      <c r="AU412">
        <v>0.17907442221850156</v>
      </c>
    </row>
    <row r="413" spans="6:47" x14ac:dyDescent="0.3">
      <c r="F413" s="11" t="s">
        <v>499</v>
      </c>
      <c r="G413">
        <v>0</v>
      </c>
      <c r="H413">
        <v>0</v>
      </c>
      <c r="I413" s="11" t="s">
        <v>499</v>
      </c>
      <c r="J413" s="11">
        <v>0.18934523051053281</v>
      </c>
      <c r="K413" s="11">
        <v>0.17189541833072899</v>
      </c>
      <c r="L413" s="22" t="s">
        <v>498</v>
      </c>
      <c r="M413">
        <v>0.26025517920605834</v>
      </c>
      <c r="N413">
        <v>0.19840314691826699</v>
      </c>
      <c r="O413" s="22" t="s">
        <v>498</v>
      </c>
      <c r="P413" s="22">
        <v>0.2521302221682668</v>
      </c>
      <c r="Q413" s="22">
        <v>0.19735398858383296</v>
      </c>
      <c r="R413" s="11" t="s">
        <v>499</v>
      </c>
      <c r="S413" s="11">
        <v>0.17981733265370131</v>
      </c>
      <c r="T413" s="11">
        <v>0.18207586620718244</v>
      </c>
      <c r="U413" s="11" t="s">
        <v>499</v>
      </c>
      <c r="V413" s="11">
        <v>0.17401203357979655</v>
      </c>
      <c r="W413" s="11">
        <v>0.16691021751403809</v>
      </c>
      <c r="X413" s="22" t="s">
        <v>502</v>
      </c>
      <c r="Y413">
        <v>0.18113119455382226</v>
      </c>
      <c r="Z413">
        <v>0.17467026092763988</v>
      </c>
      <c r="AA413" s="22" t="s">
        <v>502</v>
      </c>
      <c r="AB413" s="22">
        <v>0.18939646057464182</v>
      </c>
      <c r="AC413" s="22">
        <v>0.17921657894089815</v>
      </c>
      <c r="AD413" s="11" t="s">
        <v>500</v>
      </c>
      <c r="AE413" s="11">
        <v>0.16143678137142209</v>
      </c>
      <c r="AF413" s="11">
        <v>0.16742889583617449</v>
      </c>
      <c r="AG413" s="11" t="s">
        <v>500</v>
      </c>
      <c r="AH413" s="11">
        <v>0.14937345727603885</v>
      </c>
      <c r="AI413" s="11">
        <v>0.14800173431165514</v>
      </c>
      <c r="AJ413" s="22" t="s">
        <v>501</v>
      </c>
      <c r="AK413" s="22">
        <v>0.131739437402077</v>
      </c>
      <c r="AL413" s="22">
        <v>0.14680889934018254</v>
      </c>
      <c r="AM413" s="22" t="s">
        <v>501</v>
      </c>
      <c r="AN413" s="22">
        <v>0.13774219126932324</v>
      </c>
      <c r="AO413" s="22">
        <v>0.14831373404473064</v>
      </c>
      <c r="AP413" s="11" t="s">
        <v>501</v>
      </c>
      <c r="AQ413" s="11">
        <v>0.13208722963485869</v>
      </c>
      <c r="AR413" s="11">
        <v>0.16344966989673676</v>
      </c>
      <c r="AS413" s="11" t="s">
        <v>501</v>
      </c>
      <c r="AT413" s="11">
        <v>0.14272828615345062</v>
      </c>
      <c r="AU413">
        <v>0.18097124588944019</v>
      </c>
    </row>
    <row r="414" spans="6:47" x14ac:dyDescent="0.3">
      <c r="F414" s="11" t="s">
        <v>500</v>
      </c>
      <c r="G414">
        <v>0</v>
      </c>
      <c r="H414">
        <v>0</v>
      </c>
      <c r="I414" s="11" t="s">
        <v>500</v>
      </c>
      <c r="J414" s="11">
        <v>0.17679192765772339</v>
      </c>
      <c r="K414" s="11">
        <v>0.15951818715840577</v>
      </c>
      <c r="L414" s="22" t="s">
        <v>499</v>
      </c>
      <c r="M414">
        <v>0.25863497999995944</v>
      </c>
      <c r="N414">
        <v>0.19748508867226539</v>
      </c>
      <c r="O414" s="22" t="s">
        <v>499</v>
      </c>
      <c r="P414" s="22">
        <v>0.25237939876280724</v>
      </c>
      <c r="Q414" s="22">
        <v>0.19700840171739453</v>
      </c>
      <c r="R414" s="11" t="s">
        <v>500</v>
      </c>
      <c r="S414" s="11">
        <v>0.18204263670079412</v>
      </c>
      <c r="T414" s="11">
        <v>0.18058068743094799</v>
      </c>
      <c r="U414" s="11" t="s">
        <v>500</v>
      </c>
      <c r="V414" s="11">
        <v>0.16911617990225553</v>
      </c>
      <c r="W414" s="11">
        <v>0.16457249938793483</v>
      </c>
      <c r="X414" s="22" t="s">
        <v>503</v>
      </c>
      <c r="Y414">
        <v>0.18117917617291213</v>
      </c>
      <c r="Z414">
        <v>0.1753451030286774</v>
      </c>
      <c r="AA414" s="22" t="s">
        <v>503</v>
      </c>
      <c r="AB414" s="22">
        <v>0.18938829475872215</v>
      </c>
      <c r="AC414" s="22">
        <v>0.180606674991101</v>
      </c>
      <c r="AD414" s="11" t="s">
        <v>501</v>
      </c>
      <c r="AE414" s="11">
        <v>0.15831267133045945</v>
      </c>
      <c r="AF414" s="11">
        <v>0.16969149739649142</v>
      </c>
      <c r="AG414" s="11" t="s">
        <v>501</v>
      </c>
      <c r="AH414" s="11">
        <v>0.15576413210283963</v>
      </c>
      <c r="AI414" s="11">
        <v>0.14945450448915365</v>
      </c>
      <c r="AJ414" s="22" t="s">
        <v>502</v>
      </c>
      <c r="AK414" s="22">
        <v>0.13125653667852283</v>
      </c>
      <c r="AL414" s="22">
        <v>0.14644555033400652</v>
      </c>
      <c r="AM414" s="22" t="s">
        <v>502</v>
      </c>
      <c r="AN414" s="22">
        <v>0.13813836745154112</v>
      </c>
      <c r="AO414" s="22">
        <v>0.1482898475430533</v>
      </c>
      <c r="AP414" s="11" t="s">
        <v>502</v>
      </c>
      <c r="AQ414" s="11">
        <v>0.13252161229886111</v>
      </c>
      <c r="AR414" s="11">
        <v>0.16384386422947045</v>
      </c>
      <c r="AS414" s="11" t="s">
        <v>502</v>
      </c>
      <c r="AT414" s="11">
        <v>0.14397480987448247</v>
      </c>
      <c r="AU414">
        <v>0.18173954783983531</v>
      </c>
    </row>
    <row r="415" spans="6:47" x14ac:dyDescent="0.3">
      <c r="F415" s="11" t="s">
        <v>501</v>
      </c>
      <c r="G415">
        <v>0</v>
      </c>
      <c r="H415">
        <v>0</v>
      </c>
      <c r="I415" s="11" t="s">
        <v>501</v>
      </c>
      <c r="J415" s="11">
        <v>0.159315770290792</v>
      </c>
      <c r="K415" s="11">
        <v>0.14621732471972704</v>
      </c>
      <c r="L415" s="22" t="s">
        <v>500</v>
      </c>
      <c r="M415">
        <v>0.25733941668003796</v>
      </c>
      <c r="N415">
        <v>0.19816669588357211</v>
      </c>
      <c r="O415" s="22" t="s">
        <v>500</v>
      </c>
      <c r="P415" s="22">
        <v>0.25243033080443744</v>
      </c>
      <c r="Q415" s="22">
        <v>0.19708916580915448</v>
      </c>
      <c r="R415" s="11" t="s">
        <v>501</v>
      </c>
      <c r="S415" s="11">
        <v>0.17193121083043517</v>
      </c>
      <c r="T415" s="11">
        <v>0.17610403217211362</v>
      </c>
      <c r="U415" s="11" t="s">
        <v>501</v>
      </c>
      <c r="V415" s="11">
        <v>0.1670923688530922</v>
      </c>
      <c r="W415" s="11">
        <v>0.16326996234200897</v>
      </c>
      <c r="X415" s="22" t="s">
        <v>504</v>
      </c>
      <c r="Y415">
        <v>0.1808946541123837</v>
      </c>
      <c r="Z415">
        <v>0.17505454601295289</v>
      </c>
      <c r="AA415" s="22" t="s">
        <v>504</v>
      </c>
      <c r="AB415" s="22">
        <v>0.18993242420054968</v>
      </c>
      <c r="AC415" s="22">
        <v>0.18086422601729629</v>
      </c>
      <c r="AD415" s="11" t="s">
        <v>502</v>
      </c>
      <c r="AE415" s="11">
        <v>0.15986718638222663</v>
      </c>
      <c r="AF415" s="11">
        <v>0.16910259007722139</v>
      </c>
      <c r="AG415" s="11" t="s">
        <v>502</v>
      </c>
      <c r="AH415" s="11">
        <v>0.15546499203972519</v>
      </c>
      <c r="AI415" s="11">
        <v>0.14974799702629449</v>
      </c>
      <c r="AJ415" s="22" t="s">
        <v>503</v>
      </c>
      <c r="AK415" s="22">
        <v>0.13208083705268803</v>
      </c>
      <c r="AL415" s="22">
        <v>0.1473648304721713</v>
      </c>
      <c r="AM415" s="22" t="s">
        <v>503</v>
      </c>
      <c r="AN415" s="22">
        <v>0.13930829939551648</v>
      </c>
      <c r="AO415" s="22">
        <v>0.14937287613220512</v>
      </c>
      <c r="AP415" s="11" t="s">
        <v>487</v>
      </c>
      <c r="AQ415" s="11" t="s">
        <v>517</v>
      </c>
      <c r="AR415" s="11"/>
      <c r="AS415" s="11" t="s">
        <v>512</v>
      </c>
      <c r="AT415" t="s">
        <v>517</v>
      </c>
    </row>
    <row r="416" spans="6:47" x14ac:dyDescent="0.3">
      <c r="F416" s="11" t="s">
        <v>502</v>
      </c>
      <c r="G416">
        <v>0</v>
      </c>
      <c r="H416">
        <v>0</v>
      </c>
      <c r="I416" s="11" t="s">
        <v>502</v>
      </c>
      <c r="J416" s="11">
        <v>0.14880874938204888</v>
      </c>
      <c r="K416" s="11">
        <v>0.14268367218837144</v>
      </c>
      <c r="L416" s="22" t="s">
        <v>501</v>
      </c>
      <c r="M416">
        <v>0.25789776179410517</v>
      </c>
      <c r="N416">
        <v>0.1984645395489037</v>
      </c>
      <c r="O416" s="22" t="s">
        <v>501</v>
      </c>
      <c r="P416" s="22">
        <v>0.25243939068779353</v>
      </c>
      <c r="Q416" s="22">
        <v>0.19789996576502916</v>
      </c>
      <c r="R416" s="11" t="s">
        <v>502</v>
      </c>
      <c r="S416" s="11">
        <v>0.17759021066948766</v>
      </c>
      <c r="T416" s="11">
        <v>0.17358392428897323</v>
      </c>
      <c r="U416" s="11" t="s">
        <v>502</v>
      </c>
      <c r="V416" s="11">
        <v>0.16584043602406978</v>
      </c>
      <c r="W416" s="11">
        <v>0.16374059944055974</v>
      </c>
      <c r="X416" s="22" t="s">
        <v>505</v>
      </c>
      <c r="Y416">
        <v>0.18174437580399216</v>
      </c>
      <c r="Z416">
        <v>0.17481624723888933</v>
      </c>
      <c r="AA416" s="22" t="s">
        <v>505</v>
      </c>
      <c r="AB416" s="22">
        <v>0.19128666814655065</v>
      </c>
      <c r="AC416" s="22">
        <v>0.18098784574151039</v>
      </c>
      <c r="AD416" s="11" t="s">
        <v>503</v>
      </c>
      <c r="AE416" s="11">
        <v>0.15467508345961573</v>
      </c>
      <c r="AF416" s="11">
        <v>0.17042870070122179</v>
      </c>
      <c r="AG416" s="11" t="s">
        <v>503</v>
      </c>
      <c r="AH416" s="11">
        <v>0.16793729238279165</v>
      </c>
      <c r="AI416" s="11">
        <v>0.14946340046014639</v>
      </c>
      <c r="AJ416" s="22" t="s">
        <v>487</v>
      </c>
      <c r="AK416" s="22" t="s">
        <v>517</v>
      </c>
      <c r="AL416" s="22"/>
      <c r="AM416" s="22" t="s">
        <v>512</v>
      </c>
      <c r="AN416" s="22" t="s">
        <v>517</v>
      </c>
      <c r="AO416" s="22"/>
      <c r="AP416" s="11" t="e">
        <v>#N/A</v>
      </c>
      <c r="AQ416" s="11" t="e">
        <v>#N/A</v>
      </c>
      <c r="AR416" s="11" t="e">
        <v>#N/A</v>
      </c>
      <c r="AS416" s="11" t="e">
        <v>#N/A</v>
      </c>
      <c r="AT416" t="e">
        <v>#N/A</v>
      </c>
      <c r="AU416" t="e">
        <v>#N/A</v>
      </c>
    </row>
    <row r="417" spans="6:47" x14ac:dyDescent="0.3">
      <c r="F417" s="11" t="s">
        <v>503</v>
      </c>
      <c r="G417" s="11">
        <v>0.15471597214370969</v>
      </c>
      <c r="H417" s="11">
        <v>0.12743231223031876</v>
      </c>
      <c r="I417" s="11" t="s">
        <v>503</v>
      </c>
      <c r="J417" s="11">
        <v>0.14162539436608557</v>
      </c>
      <c r="K417" s="11">
        <v>0.14087852023191755</v>
      </c>
      <c r="L417" s="22" t="s">
        <v>502</v>
      </c>
      <c r="M417">
        <v>0.25614321405455476</v>
      </c>
      <c r="N417">
        <v>0.19822010151177644</v>
      </c>
      <c r="O417" s="22" t="s">
        <v>502</v>
      </c>
      <c r="P417" s="22">
        <v>0.25171969620369372</v>
      </c>
      <c r="Q417" s="22">
        <v>0.16347419714674352</v>
      </c>
      <c r="R417" s="11" t="s">
        <v>503</v>
      </c>
      <c r="S417" s="11">
        <v>0.17658232844837007</v>
      </c>
      <c r="T417" s="11">
        <v>0.17993984969474375</v>
      </c>
      <c r="U417" s="11" t="s">
        <v>503</v>
      </c>
      <c r="V417" s="11">
        <v>0.1655364530956745</v>
      </c>
      <c r="W417" s="11">
        <v>0.16468109877921638</v>
      </c>
      <c r="X417" s="22" t="s">
        <v>506</v>
      </c>
      <c r="Y417" s="22">
        <v>0.18158013561591504</v>
      </c>
      <c r="Z417" s="22">
        <v>0.17544584952764208</v>
      </c>
      <c r="AA417" s="22" t="s">
        <v>506</v>
      </c>
      <c r="AB417" s="22">
        <v>0.19113461707785723</v>
      </c>
      <c r="AC417" s="22">
        <v>0.18239612116292117</v>
      </c>
      <c r="AD417" s="11" t="s">
        <v>504</v>
      </c>
      <c r="AE417" s="11">
        <v>0.16117099002368745</v>
      </c>
      <c r="AF417" s="11">
        <v>0.17158967706970868</v>
      </c>
      <c r="AG417" s="11" t="s">
        <v>504</v>
      </c>
      <c r="AH417" s="11">
        <v>0.15769378294982017</v>
      </c>
      <c r="AI417" s="11">
        <v>0.14610765244752166</v>
      </c>
      <c r="AJ417" s="22" t="e">
        <v>#N/A</v>
      </c>
      <c r="AK417" s="22" t="e">
        <v>#N/A</v>
      </c>
      <c r="AL417" s="22" t="e">
        <v>#N/A</v>
      </c>
      <c r="AM417" s="22" t="e">
        <v>#N/A</v>
      </c>
      <c r="AN417" s="22" t="e">
        <v>#N/A</v>
      </c>
      <c r="AO417" s="22" t="e">
        <v>#N/A</v>
      </c>
      <c r="AP417" s="11" t="e">
        <v>#N/A</v>
      </c>
      <c r="AQ417" s="11" t="e">
        <v>#N/A</v>
      </c>
      <c r="AR417" s="11" t="e">
        <v>#N/A</v>
      </c>
      <c r="AS417" s="11" t="e">
        <v>#N/A</v>
      </c>
      <c r="AT417" t="e">
        <v>#N/A</v>
      </c>
      <c r="AU417" t="e">
        <v>#N/A</v>
      </c>
    </row>
    <row r="418" spans="6:47" x14ac:dyDescent="0.3">
      <c r="F418" s="11" t="s">
        <v>504</v>
      </c>
      <c r="G418" s="11">
        <v>0.14770171508222821</v>
      </c>
      <c r="H418" s="11">
        <v>0.12795194422438738</v>
      </c>
      <c r="I418" s="11" t="s">
        <v>504</v>
      </c>
      <c r="J418" s="11">
        <v>0.14548877896800635</v>
      </c>
      <c r="K418" s="11">
        <v>0.13587961038120094</v>
      </c>
      <c r="L418" s="22" t="s">
        <v>503</v>
      </c>
      <c r="M418">
        <v>0.25607794713169341</v>
      </c>
      <c r="N418">
        <v>0.19794836461558935</v>
      </c>
      <c r="O418" s="22" t="s">
        <v>503</v>
      </c>
      <c r="P418" s="22">
        <v>0.25240240609817211</v>
      </c>
      <c r="Q418" s="22">
        <v>0.19822504868492483</v>
      </c>
      <c r="R418" s="11" t="s">
        <v>504</v>
      </c>
      <c r="S418" s="11">
        <v>0.17798970980234441</v>
      </c>
      <c r="T418" s="11">
        <v>0.18037964146673677</v>
      </c>
      <c r="U418" s="11" t="s">
        <v>504</v>
      </c>
      <c r="V418" s="11">
        <v>0.16997961062788963</v>
      </c>
      <c r="W418" s="11">
        <v>0.16711895245820285</v>
      </c>
      <c r="X418" s="22" t="s">
        <v>507</v>
      </c>
      <c r="Y418" s="22">
        <v>0.18206653810359541</v>
      </c>
      <c r="Z418" s="22">
        <v>0.17478999145850541</v>
      </c>
      <c r="AA418" s="22" t="s">
        <v>507</v>
      </c>
      <c r="AB418" s="22">
        <v>0.19307614412061863</v>
      </c>
      <c r="AC418" s="22">
        <v>0.18213389118380846</v>
      </c>
      <c r="AD418" s="11" t="s">
        <v>487</v>
      </c>
      <c r="AE418" s="11" t="s">
        <v>517</v>
      </c>
      <c r="AF418" s="11"/>
      <c r="AG418" s="11" t="s">
        <v>512</v>
      </c>
      <c r="AH418" s="11" t="s">
        <v>517</v>
      </c>
      <c r="AI418" s="11"/>
      <c r="AJ418" s="22" t="e">
        <v>#N/A</v>
      </c>
      <c r="AK418" s="22" t="e">
        <v>#N/A</v>
      </c>
      <c r="AL418" s="22" t="e">
        <v>#N/A</v>
      </c>
      <c r="AM418" s="22" t="e">
        <v>#N/A</v>
      </c>
      <c r="AN418" s="22" t="e">
        <v>#N/A</v>
      </c>
      <c r="AO418" s="22" t="e">
        <v>#N/A</v>
      </c>
      <c r="AP418" s="11" t="e">
        <v>#N/A</v>
      </c>
      <c r="AQ418" s="11" t="e">
        <v>#N/A</v>
      </c>
      <c r="AR418" s="11" t="e">
        <v>#N/A</v>
      </c>
      <c r="AS418" s="11" t="e">
        <v>#N/A</v>
      </c>
      <c r="AT418" t="e">
        <v>#N/A</v>
      </c>
      <c r="AU418" t="e">
        <v>#N/A</v>
      </c>
    </row>
    <row r="419" spans="6:47" x14ac:dyDescent="0.3">
      <c r="F419" s="11" t="s">
        <v>505</v>
      </c>
      <c r="G419" s="11">
        <v>0.11678528036102653</v>
      </c>
      <c r="H419" s="11">
        <v>0.13105274890750646</v>
      </c>
      <c r="I419" s="11" t="s">
        <v>505</v>
      </c>
      <c r="J419" s="11">
        <v>0.13762691617451606</v>
      </c>
      <c r="K419" s="11">
        <v>0.13568997867792848</v>
      </c>
      <c r="L419" s="22" t="s">
        <v>504</v>
      </c>
      <c r="M419" s="22">
        <v>0.25619250697255141</v>
      </c>
      <c r="N419" s="22">
        <v>0.19723418354734776</v>
      </c>
      <c r="O419" s="22" t="s">
        <v>504</v>
      </c>
      <c r="P419" s="22">
        <v>0.25212533459961417</v>
      </c>
      <c r="Q419" s="22">
        <v>0.19788461760736997</v>
      </c>
      <c r="R419" s="11" t="s">
        <v>505</v>
      </c>
      <c r="S419" s="11">
        <v>0.18170178839176893</v>
      </c>
      <c r="T419" s="11">
        <v>0.17921732399709522</v>
      </c>
      <c r="U419" s="11" t="s">
        <v>505</v>
      </c>
      <c r="V419" s="11">
        <v>0.17144650707088405</v>
      </c>
      <c r="W419" s="11">
        <v>0.1685659111973643</v>
      </c>
      <c r="X419" s="22" t="s">
        <v>508</v>
      </c>
      <c r="Y419" s="22">
        <v>0.18207485293075443</v>
      </c>
      <c r="Z419" s="22">
        <v>0.17537325125180181</v>
      </c>
      <c r="AA419" s="22" t="s">
        <v>508</v>
      </c>
      <c r="AB419" s="22">
        <v>0.19317122819248583</v>
      </c>
      <c r="AC419" s="22">
        <v>0.18366289551138876</v>
      </c>
      <c r="AD419" s="11" t="e">
        <v>#N/A</v>
      </c>
      <c r="AE419" s="11" t="e">
        <v>#N/A</v>
      </c>
      <c r="AF419" s="11" t="e">
        <v>#N/A</v>
      </c>
      <c r="AG419" s="11" t="e">
        <v>#N/A</v>
      </c>
      <c r="AH419" s="11" t="e">
        <v>#N/A</v>
      </c>
      <c r="AI419" s="11" t="e">
        <v>#N/A</v>
      </c>
      <c r="AJ419" s="22" t="e">
        <v>#N/A</v>
      </c>
      <c r="AK419" s="22" t="e">
        <v>#N/A</v>
      </c>
      <c r="AL419" s="22" t="e">
        <v>#N/A</v>
      </c>
      <c r="AM419" s="22" t="e">
        <v>#N/A</v>
      </c>
      <c r="AN419" s="22" t="e">
        <v>#N/A</v>
      </c>
      <c r="AO419" s="22" t="e">
        <v>#N/A</v>
      </c>
      <c r="AP419" s="11" t="e">
        <v>#N/A</v>
      </c>
      <c r="AQ419" s="11" t="e">
        <v>#N/A</v>
      </c>
      <c r="AR419" s="11" t="e">
        <v>#N/A</v>
      </c>
      <c r="AS419" s="11" t="e">
        <v>#N/A</v>
      </c>
      <c r="AT419" t="e">
        <v>#N/A</v>
      </c>
      <c r="AU419" t="e">
        <v>#N/A</v>
      </c>
    </row>
    <row r="420" spans="6:47" x14ac:dyDescent="0.3">
      <c r="F420" s="11" t="s">
        <v>506</v>
      </c>
      <c r="G420" s="11">
        <v>0.14022594041004774</v>
      </c>
      <c r="H420" s="11">
        <v>0.13253144704066216</v>
      </c>
      <c r="I420" s="11" t="s">
        <v>506</v>
      </c>
      <c r="J420" s="11">
        <v>0.1626468271410465</v>
      </c>
      <c r="K420" s="11">
        <v>0.13914566852882504</v>
      </c>
      <c r="L420" s="22" t="s">
        <v>505</v>
      </c>
      <c r="M420" s="22">
        <v>0.25461099108420315</v>
      </c>
      <c r="N420" s="22">
        <v>0.19730126840732992</v>
      </c>
      <c r="O420" s="22" t="s">
        <v>505</v>
      </c>
      <c r="P420" s="22">
        <v>0.25190038723260161</v>
      </c>
      <c r="Q420" s="22">
        <v>0.19753551407568154</v>
      </c>
      <c r="R420" s="11" t="s">
        <v>506</v>
      </c>
      <c r="S420" s="11">
        <v>0.1835478588345647</v>
      </c>
      <c r="T420" s="11">
        <v>0.18496939625628289</v>
      </c>
      <c r="U420" s="11" t="s">
        <v>506</v>
      </c>
      <c r="V420" s="11">
        <v>0.17382460724286736</v>
      </c>
      <c r="W420" s="11">
        <v>0.1751262204191088</v>
      </c>
      <c r="X420" s="22" t="s">
        <v>509</v>
      </c>
      <c r="Y420" s="22">
        <v>0.18225363661579785</v>
      </c>
      <c r="Z420" s="22">
        <v>0.17588903875589368</v>
      </c>
      <c r="AA420" s="22" t="s">
        <v>509</v>
      </c>
      <c r="AB420" s="22">
        <v>0.1956960299296677</v>
      </c>
      <c r="AC420" s="22">
        <v>0.18389666434377427</v>
      </c>
      <c r="AD420" s="11" t="e">
        <v>#N/A</v>
      </c>
      <c r="AE420" s="11" t="e">
        <v>#N/A</v>
      </c>
      <c r="AF420" s="11" t="e">
        <v>#N/A</v>
      </c>
      <c r="AG420" s="11" t="e">
        <v>#N/A</v>
      </c>
      <c r="AH420" s="11" t="e">
        <v>#N/A</v>
      </c>
      <c r="AI420" s="11" t="e">
        <v>#N/A</v>
      </c>
      <c r="AJ420" s="22" t="e">
        <v>#N/A</v>
      </c>
      <c r="AK420" s="22" t="e">
        <v>#N/A</v>
      </c>
      <c r="AL420" s="22" t="e">
        <v>#N/A</v>
      </c>
      <c r="AM420" s="22" t="e">
        <v>#N/A</v>
      </c>
      <c r="AN420" s="22" t="e">
        <v>#N/A</v>
      </c>
      <c r="AO420" s="22" t="e">
        <v>#N/A</v>
      </c>
      <c r="AP420" s="11" t="e">
        <v>#N/A</v>
      </c>
      <c r="AQ420" s="11" t="e">
        <v>#N/A</v>
      </c>
      <c r="AR420" s="11" t="e">
        <v>#N/A</v>
      </c>
      <c r="AS420" s="11" t="e">
        <v>#N/A</v>
      </c>
      <c r="AT420" t="e">
        <v>#N/A</v>
      </c>
      <c r="AU420" t="e">
        <v>#N/A</v>
      </c>
    </row>
    <row r="421" spans="6:47" x14ac:dyDescent="0.3">
      <c r="F421" s="11" t="s">
        <v>507</v>
      </c>
      <c r="G421" s="11">
        <v>0.14011144017368557</v>
      </c>
      <c r="H421" s="11">
        <v>0.13482538566462698</v>
      </c>
      <c r="I421" s="11" t="s">
        <v>507</v>
      </c>
      <c r="J421" s="11">
        <v>0.13653010404571894</v>
      </c>
      <c r="K421" s="11">
        <v>0.1381186234623194</v>
      </c>
      <c r="L421" s="22" t="s">
        <v>506</v>
      </c>
      <c r="M421" s="22">
        <v>0.25542098637938498</v>
      </c>
      <c r="N421" s="22">
        <v>0.19752752707324922</v>
      </c>
      <c r="O421" s="22" t="s">
        <v>506</v>
      </c>
      <c r="P421" s="22">
        <v>0.25232018169626602</v>
      </c>
      <c r="Q421" s="22">
        <v>0.19816329842731356</v>
      </c>
      <c r="R421" s="11" t="s">
        <v>507</v>
      </c>
      <c r="S421" s="11">
        <v>0.18749832560479637</v>
      </c>
      <c r="T421" s="11">
        <v>0.18848439258046445</v>
      </c>
      <c r="U421" s="11" t="s">
        <v>507</v>
      </c>
      <c r="V421">
        <v>0.17578261492870745</v>
      </c>
      <c r="W421">
        <v>0.17770769113063808</v>
      </c>
      <c r="X421" s="22" t="s">
        <v>510</v>
      </c>
      <c r="Y421" s="22">
        <v>0.18189776797384022</v>
      </c>
      <c r="Z421" s="22">
        <v>0.17538830138698219</v>
      </c>
      <c r="AA421" s="22" t="s">
        <v>510</v>
      </c>
      <c r="AB421" s="22">
        <v>0.19591626854151484</v>
      </c>
      <c r="AC421" s="22">
        <v>0.18563869513921433</v>
      </c>
      <c r="AD421" s="11" t="e">
        <v>#N/A</v>
      </c>
      <c r="AE421" s="11" t="e">
        <v>#N/A</v>
      </c>
      <c r="AF421" s="11" t="e">
        <v>#N/A</v>
      </c>
      <c r="AG421" s="11" t="e">
        <v>#N/A</v>
      </c>
      <c r="AH421" s="11" t="e">
        <v>#N/A</v>
      </c>
      <c r="AI421" s="11" t="e">
        <v>#N/A</v>
      </c>
      <c r="AJ421" s="22" t="e">
        <v>#N/A</v>
      </c>
      <c r="AK421" s="22" t="e">
        <v>#N/A</v>
      </c>
      <c r="AL421" s="22" t="e">
        <v>#N/A</v>
      </c>
      <c r="AM421" s="22" t="e">
        <v>#N/A</v>
      </c>
      <c r="AN421" s="22" t="e">
        <v>#N/A</v>
      </c>
      <c r="AO421" s="22" t="e">
        <v>#N/A</v>
      </c>
      <c r="AP421" s="11" t="e">
        <v>#N/A</v>
      </c>
      <c r="AQ421" s="11" t="e">
        <v>#N/A</v>
      </c>
      <c r="AR421" s="11" t="e">
        <v>#N/A</v>
      </c>
      <c r="AS421" s="11" t="e">
        <v>#N/A</v>
      </c>
      <c r="AT421" t="e">
        <v>#N/A</v>
      </c>
      <c r="AU421" t="e">
        <v>#N/A</v>
      </c>
    </row>
    <row r="422" spans="6:47" x14ac:dyDescent="0.3">
      <c r="F422" s="11" t="s">
        <v>508</v>
      </c>
      <c r="G422" s="11">
        <v>0.14027493530556556</v>
      </c>
      <c r="H422" s="11">
        <v>0.14213230080030859</v>
      </c>
      <c r="I422" s="11" t="s">
        <v>508</v>
      </c>
      <c r="J422" s="11">
        <v>0.13786068500690163</v>
      </c>
      <c r="K422" s="11">
        <v>0.13975813452504576</v>
      </c>
      <c r="L422" s="22" t="s">
        <v>507</v>
      </c>
      <c r="M422">
        <v>0.25492951750956472</v>
      </c>
      <c r="N422">
        <v>0.19823261845588683</v>
      </c>
      <c r="O422" s="22" t="s">
        <v>507</v>
      </c>
      <c r="P422" s="22">
        <v>0.25146509560003871</v>
      </c>
      <c r="Q422" s="22">
        <v>0.19844028051912785</v>
      </c>
      <c r="R422" s="11" t="s">
        <v>508</v>
      </c>
      <c r="S422" s="11">
        <v>0.18942206070557235</v>
      </c>
      <c r="T422" s="11">
        <v>0.19072802501000463</v>
      </c>
      <c r="U422" s="11" t="s">
        <v>508</v>
      </c>
      <c r="V422">
        <v>0.17803828746639189</v>
      </c>
      <c r="W422">
        <v>0.17658325231805441</v>
      </c>
      <c r="X422" s="22" t="s">
        <v>511</v>
      </c>
      <c r="Y422" s="22">
        <v>0.18313023993499572</v>
      </c>
      <c r="Z422" s="22">
        <v>0.18050019155941899</v>
      </c>
      <c r="AA422" s="22" t="s">
        <v>511</v>
      </c>
      <c r="AB422" s="22">
        <v>0.19837435794681307</v>
      </c>
      <c r="AC422" s="22">
        <v>0.18726461637690661</v>
      </c>
      <c r="AD422" s="11" t="e">
        <v>#N/A</v>
      </c>
      <c r="AE422" s="11" t="e">
        <v>#N/A</v>
      </c>
      <c r="AF422" s="11" t="e">
        <v>#N/A</v>
      </c>
      <c r="AG422" s="11" t="e">
        <v>#N/A</v>
      </c>
      <c r="AH422" s="11" t="e">
        <v>#N/A</v>
      </c>
      <c r="AI422" s="11" t="e">
        <v>#N/A</v>
      </c>
      <c r="AJ422" s="22" t="e">
        <v>#N/A</v>
      </c>
      <c r="AK422" s="22" t="e">
        <v>#N/A</v>
      </c>
      <c r="AL422" s="22" t="e">
        <v>#N/A</v>
      </c>
      <c r="AM422" s="22" t="e">
        <v>#N/A</v>
      </c>
      <c r="AN422" s="22" t="e">
        <v>#N/A</v>
      </c>
      <c r="AO422" s="22" t="e">
        <v>#N/A</v>
      </c>
      <c r="AP422" s="11" t="e">
        <v>#N/A</v>
      </c>
      <c r="AQ422" s="11" t="e">
        <v>#N/A</v>
      </c>
      <c r="AR422" s="11" t="e">
        <v>#N/A</v>
      </c>
      <c r="AS422" s="11" t="e">
        <v>#N/A</v>
      </c>
      <c r="AT422" t="e">
        <v>#N/A</v>
      </c>
      <c r="AU422" t="e">
        <v>#N/A</v>
      </c>
    </row>
    <row r="423" spans="6:47" x14ac:dyDescent="0.3">
      <c r="F423" s="11" t="s">
        <v>509</v>
      </c>
      <c r="G423" s="11">
        <v>0.14492128456383946</v>
      </c>
      <c r="H423" s="11">
        <v>0.14603797479197381</v>
      </c>
      <c r="I423" s="11" t="s">
        <v>509</v>
      </c>
      <c r="J423" s="11">
        <v>0.13415701065137986</v>
      </c>
      <c r="K423" s="11">
        <v>0.21128278438538312</v>
      </c>
      <c r="L423" s="22" t="s">
        <v>508</v>
      </c>
      <c r="M423">
        <v>0.25453633645325902</v>
      </c>
      <c r="N423">
        <v>0.19738587698906657</v>
      </c>
      <c r="O423" s="22" t="s">
        <v>508</v>
      </c>
      <c r="P423" s="22">
        <v>0.25133471076555547</v>
      </c>
      <c r="Q423" s="22">
        <v>0.19800320075169203</v>
      </c>
      <c r="R423" s="11" t="s">
        <v>509</v>
      </c>
      <c r="S423" s="11">
        <v>0.19379500414177775</v>
      </c>
      <c r="T423" s="11">
        <v>0.19307307448908678</v>
      </c>
      <c r="U423" s="11" t="s">
        <v>509</v>
      </c>
      <c r="V423">
        <v>0.18745773494318124</v>
      </c>
      <c r="W423">
        <v>0.17940838620826599</v>
      </c>
      <c r="X423" s="22" t="s">
        <v>487</v>
      </c>
      <c r="Y423" s="22" t="s">
        <v>517</v>
      </c>
      <c r="Z423" s="22"/>
      <c r="AA423" s="22" t="s">
        <v>512</v>
      </c>
      <c r="AB423" s="22" t="s">
        <v>517</v>
      </c>
      <c r="AC423" s="22"/>
      <c r="AD423" s="11" t="e">
        <v>#N/A</v>
      </c>
      <c r="AE423" s="11" t="e">
        <v>#N/A</v>
      </c>
      <c r="AF423" s="11" t="e">
        <v>#N/A</v>
      </c>
      <c r="AG423" s="11" t="e">
        <v>#N/A</v>
      </c>
      <c r="AH423" s="11" t="e">
        <v>#N/A</v>
      </c>
      <c r="AI423" s="11" t="e">
        <v>#N/A</v>
      </c>
      <c r="AJ423" s="22" t="e">
        <v>#N/A</v>
      </c>
      <c r="AK423" s="22" t="e">
        <v>#N/A</v>
      </c>
      <c r="AL423" s="22" t="e">
        <v>#N/A</v>
      </c>
      <c r="AM423" s="22" t="e">
        <v>#N/A</v>
      </c>
      <c r="AN423" s="22" t="e">
        <v>#N/A</v>
      </c>
      <c r="AO423" s="22" t="e">
        <v>#N/A</v>
      </c>
      <c r="AP423" s="11" t="e">
        <v>#N/A</v>
      </c>
      <c r="AQ423" s="11" t="e">
        <v>#N/A</v>
      </c>
      <c r="AR423" s="11" t="e">
        <v>#N/A</v>
      </c>
      <c r="AS423" s="11" t="e">
        <v>#N/A</v>
      </c>
      <c r="AT423" t="e">
        <v>#N/A</v>
      </c>
      <c r="AU423" t="e">
        <v>#N/A</v>
      </c>
    </row>
    <row r="424" spans="6:47" x14ac:dyDescent="0.3">
      <c r="F424" s="11" t="s">
        <v>510</v>
      </c>
      <c r="G424" s="11">
        <v>0.14028769066765903</v>
      </c>
      <c r="H424" s="11">
        <v>0.14657524971678854</v>
      </c>
      <c r="I424" s="11" t="s">
        <v>510</v>
      </c>
      <c r="J424" s="11">
        <v>0.17905195132359861</v>
      </c>
      <c r="K424" s="11">
        <v>0.22435667290419337</v>
      </c>
      <c r="L424" s="22" t="s">
        <v>509</v>
      </c>
      <c r="M424">
        <v>0.25510439710013566</v>
      </c>
      <c r="N424">
        <v>0.15391262274980541</v>
      </c>
      <c r="O424" s="22" t="s">
        <v>509</v>
      </c>
      <c r="P424" s="22">
        <v>0.25231159864887598</v>
      </c>
      <c r="Q424" s="22">
        <v>0.19770201923459768</v>
      </c>
      <c r="R424" s="11" t="s">
        <v>510</v>
      </c>
      <c r="S424" s="11">
        <v>0.19467819375775752</v>
      </c>
      <c r="T424" s="11">
        <v>0.1967600297835469</v>
      </c>
      <c r="U424" s="11" t="s">
        <v>510</v>
      </c>
      <c r="V424">
        <v>0.19143180509373542</v>
      </c>
      <c r="W424">
        <v>0.18650188744686541</v>
      </c>
      <c r="X424" s="22" t="e">
        <v>#N/A</v>
      </c>
      <c r="Y424" s="22" t="e">
        <v>#N/A</v>
      </c>
      <c r="Z424" s="22" t="e">
        <v>#N/A</v>
      </c>
      <c r="AA424" s="22" t="e">
        <v>#N/A</v>
      </c>
      <c r="AB424" s="22" t="e">
        <v>#N/A</v>
      </c>
      <c r="AC424" s="22" t="e">
        <v>#N/A</v>
      </c>
      <c r="AD424" s="11" t="e">
        <v>#N/A</v>
      </c>
      <c r="AE424" s="11" t="e">
        <v>#N/A</v>
      </c>
      <c r="AF424" s="11" t="e">
        <v>#N/A</v>
      </c>
      <c r="AG424" s="11" t="e">
        <v>#N/A</v>
      </c>
      <c r="AH424" s="11" t="e">
        <v>#N/A</v>
      </c>
      <c r="AI424" s="11" t="e">
        <v>#N/A</v>
      </c>
      <c r="AJ424" s="22" t="e">
        <v>#N/A</v>
      </c>
      <c r="AK424" s="22" t="e">
        <v>#N/A</v>
      </c>
      <c r="AL424" s="22" t="e">
        <v>#N/A</v>
      </c>
      <c r="AM424" s="22" t="e">
        <v>#N/A</v>
      </c>
      <c r="AN424" s="22" t="e">
        <v>#N/A</v>
      </c>
      <c r="AO424" s="22" t="e">
        <v>#N/A</v>
      </c>
      <c r="AP424" s="11" t="e">
        <v>#N/A</v>
      </c>
      <c r="AQ424" s="11" t="e">
        <v>#N/A</v>
      </c>
      <c r="AR424" s="11" t="e">
        <v>#N/A</v>
      </c>
      <c r="AS424" s="11" t="e">
        <v>#N/A</v>
      </c>
      <c r="AT424" t="e">
        <v>#N/A</v>
      </c>
      <c r="AU424" t="e">
        <v>#N/A</v>
      </c>
    </row>
    <row r="425" spans="6:47" x14ac:dyDescent="0.3">
      <c r="F425" s="11" t="s">
        <v>511</v>
      </c>
      <c r="G425" s="11">
        <v>0.15156062934696676</v>
      </c>
      <c r="H425" s="11">
        <v>0.15462722104951737</v>
      </c>
      <c r="I425" s="11" t="s">
        <v>511</v>
      </c>
      <c r="J425" s="11">
        <v>0.19453469593420622</v>
      </c>
      <c r="K425" s="11">
        <v>0.24050829916626215</v>
      </c>
      <c r="L425" s="22" t="s">
        <v>510</v>
      </c>
      <c r="M425">
        <v>0.25421533644132321</v>
      </c>
      <c r="N425">
        <v>0.19678816310554742</v>
      </c>
      <c r="O425" s="22" t="s">
        <v>510</v>
      </c>
      <c r="P425" s="22">
        <v>0.19359899475745851</v>
      </c>
      <c r="Q425" s="22">
        <v>0.19849678558111189</v>
      </c>
      <c r="R425" s="11" t="s">
        <v>511</v>
      </c>
      <c r="S425" s="11">
        <v>0.19705486342184242</v>
      </c>
      <c r="T425" s="11">
        <v>0.19781794997885821</v>
      </c>
      <c r="U425" s="11" t="s">
        <v>511</v>
      </c>
      <c r="V425">
        <v>0.18487268796190617</v>
      </c>
      <c r="W425">
        <v>0.18690159519545735</v>
      </c>
      <c r="X425" s="22" t="e">
        <v>#N/A</v>
      </c>
      <c r="Y425" s="22" t="e">
        <v>#N/A</v>
      </c>
      <c r="Z425" s="22" t="e">
        <v>#N/A</v>
      </c>
      <c r="AA425" s="22" t="e">
        <v>#N/A</v>
      </c>
      <c r="AB425" s="22" t="e">
        <v>#N/A</v>
      </c>
      <c r="AC425" s="22" t="e">
        <v>#N/A</v>
      </c>
      <c r="AD425" s="11" t="e">
        <v>#N/A</v>
      </c>
      <c r="AE425" s="11" t="e">
        <v>#N/A</v>
      </c>
      <c r="AF425" s="11" t="e">
        <v>#N/A</v>
      </c>
      <c r="AG425" s="11" t="e">
        <v>#N/A</v>
      </c>
      <c r="AH425" s="11" t="e">
        <v>#N/A</v>
      </c>
      <c r="AI425" s="11" t="e">
        <v>#N/A</v>
      </c>
      <c r="AJ425" s="22" t="e">
        <v>#N/A</v>
      </c>
      <c r="AK425" s="22" t="e">
        <v>#N/A</v>
      </c>
      <c r="AL425" s="22" t="e">
        <v>#N/A</v>
      </c>
      <c r="AM425" s="22" t="e">
        <v>#N/A</v>
      </c>
      <c r="AN425" s="22" t="e">
        <v>#N/A</v>
      </c>
      <c r="AO425" s="22" t="e">
        <v>#N/A</v>
      </c>
      <c r="AP425" s="11" t="e">
        <v>#N/A</v>
      </c>
      <c r="AQ425" s="11" t="e">
        <v>#N/A</v>
      </c>
      <c r="AR425" s="11" t="e">
        <v>#N/A</v>
      </c>
      <c r="AS425" s="11" t="e">
        <v>#N/A</v>
      </c>
      <c r="AT425" t="e">
        <v>#N/A</v>
      </c>
      <c r="AU425" t="e">
        <v>#N/A</v>
      </c>
    </row>
    <row r="426" spans="6:47" x14ac:dyDescent="0.3">
      <c r="F426" s="11" t="s">
        <v>487</v>
      </c>
      <c r="G426" s="11" t="s">
        <v>517</v>
      </c>
      <c r="H426" s="11"/>
      <c r="I426" s="11" t="s">
        <v>512</v>
      </c>
      <c r="J426" s="11" t="s">
        <v>517</v>
      </c>
      <c r="K426" s="11"/>
      <c r="L426" s="22" t="s">
        <v>511</v>
      </c>
      <c r="M426">
        <v>0.25522178815454244</v>
      </c>
      <c r="N426">
        <v>0.19773909323096273</v>
      </c>
      <c r="O426" s="22" t="s">
        <v>511</v>
      </c>
      <c r="P426" s="22">
        <v>0.25172631230272347</v>
      </c>
      <c r="Q426" s="22">
        <v>0.2000789273166656</v>
      </c>
      <c r="R426" s="11" t="s">
        <v>513</v>
      </c>
      <c r="S426" s="11">
        <v>0.20277010010264807</v>
      </c>
      <c r="T426" s="11">
        <v>0.20547554816536606</v>
      </c>
      <c r="U426" s="11" t="s">
        <v>513</v>
      </c>
      <c r="V426">
        <v>0.19507006351515646</v>
      </c>
      <c r="W426">
        <v>0.18884574483603239</v>
      </c>
      <c r="X426" s="22" t="e">
        <v>#N/A</v>
      </c>
      <c r="Y426" s="22" t="e">
        <v>#N/A</v>
      </c>
      <c r="Z426" s="22" t="e">
        <v>#N/A</v>
      </c>
      <c r="AA426" s="22" t="e">
        <v>#N/A</v>
      </c>
      <c r="AB426" s="22" t="e">
        <v>#N/A</v>
      </c>
      <c r="AC426" s="22" t="e">
        <v>#N/A</v>
      </c>
      <c r="AD426" s="11" t="e">
        <v>#N/A</v>
      </c>
      <c r="AE426" s="11" t="e">
        <v>#N/A</v>
      </c>
      <c r="AF426" s="11" t="e">
        <v>#N/A</v>
      </c>
      <c r="AG426" s="11" t="e">
        <v>#N/A</v>
      </c>
      <c r="AH426" s="11" t="e">
        <v>#N/A</v>
      </c>
      <c r="AI426" s="11" t="e">
        <v>#N/A</v>
      </c>
      <c r="AJ426" s="22" t="e">
        <v>#N/A</v>
      </c>
      <c r="AK426" s="22" t="e">
        <v>#N/A</v>
      </c>
      <c r="AL426" s="22" t="e">
        <v>#N/A</v>
      </c>
      <c r="AM426" s="22" t="e">
        <v>#N/A</v>
      </c>
      <c r="AN426" s="22" t="e">
        <v>#N/A</v>
      </c>
      <c r="AO426" s="22" t="e">
        <v>#N/A</v>
      </c>
      <c r="AP426" s="11" t="e">
        <v>#N/A</v>
      </c>
      <c r="AQ426" s="11" t="e">
        <v>#N/A</v>
      </c>
      <c r="AR426" s="11" t="e">
        <v>#N/A</v>
      </c>
      <c r="AS426" s="11" t="e">
        <v>#N/A</v>
      </c>
      <c r="AT426" t="e">
        <v>#N/A</v>
      </c>
      <c r="AU426" t="e">
        <v>#N/A</v>
      </c>
    </row>
    <row r="427" spans="6:47" x14ac:dyDescent="0.3">
      <c r="F427" s="11" t="e">
        <v>#N/A</v>
      </c>
      <c r="G427" t="e">
        <v>#N/A</v>
      </c>
      <c r="H427" t="e">
        <v>#N/A</v>
      </c>
      <c r="I427" s="11" t="e">
        <v>#N/A</v>
      </c>
      <c r="J427" s="11" t="e">
        <v>#N/A</v>
      </c>
      <c r="K427" s="11" t="e">
        <v>#N/A</v>
      </c>
      <c r="L427" s="22" t="s">
        <v>513</v>
      </c>
      <c r="M427">
        <v>0.25350017189890145</v>
      </c>
      <c r="N427">
        <v>0.19701251442760226</v>
      </c>
      <c r="O427" s="22" t="s">
        <v>513</v>
      </c>
      <c r="P427" s="22">
        <v>0.25140718983240418</v>
      </c>
      <c r="Q427" s="22">
        <v>0.19855329064309593</v>
      </c>
      <c r="R427" s="11" t="s">
        <v>487</v>
      </c>
      <c r="S427" s="11" t="s">
        <v>517</v>
      </c>
      <c r="T427" s="11"/>
      <c r="U427" s="11" t="s">
        <v>512</v>
      </c>
      <c r="V427" t="s">
        <v>517</v>
      </c>
      <c r="X427" s="22" t="e">
        <v>#N/A</v>
      </c>
      <c r="Y427" s="22" t="e">
        <v>#N/A</v>
      </c>
      <c r="Z427" s="22" t="e">
        <v>#N/A</v>
      </c>
      <c r="AA427" s="22" t="e">
        <v>#N/A</v>
      </c>
      <c r="AB427" s="22" t="e">
        <v>#N/A</v>
      </c>
      <c r="AC427" s="22" t="e">
        <v>#N/A</v>
      </c>
      <c r="AD427" s="11" t="e">
        <v>#N/A</v>
      </c>
      <c r="AE427" s="11" t="e">
        <v>#N/A</v>
      </c>
      <c r="AF427" s="11" t="e">
        <v>#N/A</v>
      </c>
      <c r="AG427" s="11" t="e">
        <v>#N/A</v>
      </c>
      <c r="AH427" s="11" t="e">
        <v>#N/A</v>
      </c>
      <c r="AI427" s="11" t="e">
        <v>#N/A</v>
      </c>
      <c r="AJ427" s="22" t="e">
        <v>#N/A</v>
      </c>
      <c r="AK427" s="22" t="e">
        <v>#N/A</v>
      </c>
      <c r="AL427" s="22" t="e">
        <v>#N/A</v>
      </c>
      <c r="AM427" s="22" t="e">
        <v>#N/A</v>
      </c>
      <c r="AN427" s="22" t="e">
        <v>#N/A</v>
      </c>
      <c r="AO427" s="22" t="e">
        <v>#N/A</v>
      </c>
      <c r="AP427" s="11" t="e">
        <v>#N/A</v>
      </c>
      <c r="AQ427" s="11" t="e">
        <v>#N/A</v>
      </c>
      <c r="AR427" s="11" t="e">
        <v>#N/A</v>
      </c>
      <c r="AS427" s="11" t="e">
        <v>#N/A</v>
      </c>
      <c r="AT427" t="e">
        <v>#N/A</v>
      </c>
      <c r="AU427" t="e">
        <v>#N/A</v>
      </c>
    </row>
    <row r="428" spans="6:47" x14ac:dyDescent="0.3">
      <c r="F428" s="11" t="e">
        <v>#N/A</v>
      </c>
      <c r="G428" t="e">
        <v>#N/A</v>
      </c>
      <c r="H428" t="e">
        <v>#N/A</v>
      </c>
      <c r="I428" s="11" t="e">
        <v>#N/A</v>
      </c>
      <c r="J428" s="11" t="e">
        <v>#N/A</v>
      </c>
      <c r="K428" s="11" t="e">
        <v>#N/A</v>
      </c>
      <c r="L428" s="22" t="s">
        <v>487</v>
      </c>
      <c r="M428" t="s">
        <v>517</v>
      </c>
      <c r="O428" s="22" t="s">
        <v>512</v>
      </c>
      <c r="P428" s="22" t="s">
        <v>517</v>
      </c>
      <c r="Q428" s="22"/>
      <c r="R428" s="11" t="e">
        <v>#N/A</v>
      </c>
      <c r="S428" s="11" t="e">
        <v>#N/A</v>
      </c>
      <c r="T428" s="11" t="e">
        <v>#N/A</v>
      </c>
      <c r="U428" s="11" t="e">
        <v>#N/A</v>
      </c>
      <c r="V428" t="e">
        <v>#N/A</v>
      </c>
      <c r="W428" t="e">
        <v>#N/A</v>
      </c>
      <c r="X428" s="22" t="e">
        <v>#N/A</v>
      </c>
      <c r="Y428" s="22" t="e">
        <v>#N/A</v>
      </c>
      <c r="Z428" s="22" t="e">
        <v>#N/A</v>
      </c>
      <c r="AA428" s="22" t="e">
        <v>#N/A</v>
      </c>
      <c r="AB428" s="22" t="e">
        <v>#N/A</v>
      </c>
      <c r="AC428" s="22" t="e">
        <v>#N/A</v>
      </c>
      <c r="AD428" s="11" t="e">
        <v>#N/A</v>
      </c>
      <c r="AE428" s="11" t="e">
        <v>#N/A</v>
      </c>
      <c r="AF428" s="11" t="e">
        <v>#N/A</v>
      </c>
      <c r="AG428" s="11" t="e">
        <v>#N/A</v>
      </c>
      <c r="AH428" s="11" t="e">
        <v>#N/A</v>
      </c>
      <c r="AI428" s="11" t="e">
        <v>#N/A</v>
      </c>
      <c r="AJ428" s="22" t="e">
        <v>#N/A</v>
      </c>
      <c r="AK428" s="22" t="e">
        <v>#N/A</v>
      </c>
      <c r="AL428" s="22" t="e">
        <v>#N/A</v>
      </c>
      <c r="AM428" s="22" t="e">
        <v>#N/A</v>
      </c>
      <c r="AN428" s="22" t="e">
        <v>#N/A</v>
      </c>
      <c r="AO428" s="22" t="e">
        <v>#N/A</v>
      </c>
      <c r="AP428" s="11" t="e">
        <v>#N/A</v>
      </c>
      <c r="AQ428" s="11" t="e">
        <v>#N/A</v>
      </c>
      <c r="AR428" s="11" t="e">
        <v>#N/A</v>
      </c>
      <c r="AS428" s="11" t="e">
        <v>#N/A</v>
      </c>
      <c r="AT428" t="e">
        <v>#N/A</v>
      </c>
      <c r="AU428" t="e">
        <v>#N/A</v>
      </c>
    </row>
    <row r="429" spans="6:47" x14ac:dyDescent="0.3">
      <c r="F429" s="11" t="e">
        <v>#N/A</v>
      </c>
      <c r="G429" s="11" t="e">
        <v>#N/A</v>
      </c>
      <c r="H429" s="11" t="e">
        <v>#N/A</v>
      </c>
      <c r="I429" s="11" t="e">
        <v>#N/A</v>
      </c>
      <c r="J429" s="11" t="e">
        <v>#N/A</v>
      </c>
      <c r="K429" s="11" t="e">
        <v>#N/A</v>
      </c>
      <c r="L429" s="22" t="e">
        <v>#N/A</v>
      </c>
      <c r="M429" t="e">
        <v>#N/A</v>
      </c>
      <c r="N429" t="e">
        <v>#N/A</v>
      </c>
      <c r="O429" s="22" t="e">
        <v>#N/A</v>
      </c>
      <c r="P429" s="22" t="e">
        <v>#N/A</v>
      </c>
      <c r="Q429" s="22" t="e">
        <v>#N/A</v>
      </c>
      <c r="R429" s="11" t="e">
        <v>#N/A</v>
      </c>
      <c r="S429" s="11" t="e">
        <v>#N/A</v>
      </c>
      <c r="T429" s="11" t="e">
        <v>#N/A</v>
      </c>
      <c r="U429" s="11" t="e">
        <v>#N/A</v>
      </c>
      <c r="V429" t="e">
        <v>#N/A</v>
      </c>
      <c r="W429" t="e">
        <v>#N/A</v>
      </c>
      <c r="X429" s="22" t="e">
        <v>#N/A</v>
      </c>
      <c r="Y429" s="22" t="e">
        <v>#N/A</v>
      </c>
      <c r="Z429" s="22" t="e">
        <v>#N/A</v>
      </c>
      <c r="AA429" s="22" t="e">
        <v>#N/A</v>
      </c>
      <c r="AB429" s="22" t="e">
        <v>#N/A</v>
      </c>
      <c r="AC429" s="22" t="e">
        <v>#N/A</v>
      </c>
      <c r="AD429" s="11" t="e">
        <v>#N/A</v>
      </c>
      <c r="AE429" s="11" t="e">
        <v>#N/A</v>
      </c>
      <c r="AF429" s="11" t="e">
        <v>#N/A</v>
      </c>
      <c r="AG429" s="11" t="e">
        <v>#N/A</v>
      </c>
      <c r="AH429" s="11" t="e">
        <v>#N/A</v>
      </c>
      <c r="AI429" s="11" t="e">
        <v>#N/A</v>
      </c>
      <c r="AJ429" s="22" t="e">
        <v>#N/A</v>
      </c>
      <c r="AK429" s="22" t="e">
        <v>#N/A</v>
      </c>
      <c r="AL429" s="22" t="e">
        <v>#N/A</v>
      </c>
      <c r="AM429" s="22" t="e">
        <v>#N/A</v>
      </c>
      <c r="AN429" s="22" t="e">
        <v>#N/A</v>
      </c>
      <c r="AO429" s="22" t="e">
        <v>#N/A</v>
      </c>
      <c r="AP429" s="11" t="e">
        <v>#N/A</v>
      </c>
      <c r="AQ429" s="11" t="e">
        <v>#N/A</v>
      </c>
      <c r="AR429" s="11" t="e">
        <v>#N/A</v>
      </c>
      <c r="AS429" s="11" t="e">
        <v>#N/A</v>
      </c>
      <c r="AT429" t="e">
        <v>#N/A</v>
      </c>
      <c r="AU429" t="e">
        <v>#N/A</v>
      </c>
    </row>
    <row r="430" spans="6:47" x14ac:dyDescent="0.3">
      <c r="F430" s="11" t="e">
        <v>#N/A</v>
      </c>
      <c r="G430" s="11" t="e">
        <v>#N/A</v>
      </c>
      <c r="H430" s="11" t="e">
        <v>#N/A</v>
      </c>
      <c r="I430" s="11" t="e">
        <v>#N/A</v>
      </c>
      <c r="J430" s="11" t="e">
        <v>#N/A</v>
      </c>
      <c r="K430" s="11" t="e">
        <v>#N/A</v>
      </c>
      <c r="L430" s="22" t="e">
        <v>#N/A</v>
      </c>
      <c r="M430" t="e">
        <v>#N/A</v>
      </c>
      <c r="N430" t="e">
        <v>#N/A</v>
      </c>
      <c r="O430" s="22" t="e">
        <v>#N/A</v>
      </c>
      <c r="P430" s="22" t="e">
        <v>#N/A</v>
      </c>
      <c r="Q430" s="22" t="e">
        <v>#N/A</v>
      </c>
      <c r="R430" s="11" t="e">
        <v>#N/A</v>
      </c>
      <c r="S430" s="11" t="e">
        <v>#N/A</v>
      </c>
      <c r="T430" s="11" t="e">
        <v>#N/A</v>
      </c>
      <c r="U430" s="11" t="e">
        <v>#N/A</v>
      </c>
      <c r="V430" t="e">
        <v>#N/A</v>
      </c>
      <c r="W430" t="e">
        <v>#N/A</v>
      </c>
      <c r="X430" s="22" t="e">
        <v>#N/A</v>
      </c>
      <c r="Y430" s="22" t="e">
        <v>#N/A</v>
      </c>
      <c r="Z430" s="22" t="e">
        <v>#N/A</v>
      </c>
      <c r="AA430" s="22" t="e">
        <v>#N/A</v>
      </c>
      <c r="AB430" s="22" t="e">
        <v>#N/A</v>
      </c>
      <c r="AC430" s="22" t="e">
        <v>#N/A</v>
      </c>
      <c r="AD430" s="11" t="e">
        <v>#N/A</v>
      </c>
      <c r="AE430" s="11" t="e">
        <v>#N/A</v>
      </c>
      <c r="AF430" s="11" t="e">
        <v>#N/A</v>
      </c>
      <c r="AG430" s="11" t="e">
        <v>#N/A</v>
      </c>
      <c r="AH430" s="11" t="e">
        <v>#N/A</v>
      </c>
      <c r="AI430" s="11" t="e">
        <v>#N/A</v>
      </c>
      <c r="AJ430" s="22" t="e">
        <v>#N/A</v>
      </c>
      <c r="AK430" s="22" t="e">
        <v>#N/A</v>
      </c>
      <c r="AL430" s="22" t="e">
        <v>#N/A</v>
      </c>
      <c r="AM430" s="22" t="e">
        <v>#N/A</v>
      </c>
      <c r="AN430" s="22" t="e">
        <v>#N/A</v>
      </c>
      <c r="AO430" s="22" t="e">
        <v>#N/A</v>
      </c>
      <c r="AP430" s="11" t="e">
        <v>#N/A</v>
      </c>
      <c r="AQ430" s="11" t="e">
        <v>#N/A</v>
      </c>
      <c r="AR430" s="11" t="e">
        <v>#N/A</v>
      </c>
      <c r="AS430" s="11" t="e">
        <v>#N/A</v>
      </c>
      <c r="AT430" t="e">
        <v>#N/A</v>
      </c>
      <c r="AU430" t="e">
        <v>#N/A</v>
      </c>
    </row>
    <row r="431" spans="6:47" x14ac:dyDescent="0.3">
      <c r="F431" s="11" t="e">
        <v>#N/A</v>
      </c>
      <c r="G431" s="11" t="e">
        <v>#N/A</v>
      </c>
      <c r="H431" s="11" t="e">
        <v>#N/A</v>
      </c>
      <c r="I431" s="11" t="e">
        <v>#N/A</v>
      </c>
      <c r="J431" s="11" t="e">
        <v>#N/A</v>
      </c>
      <c r="K431" s="11" t="e">
        <v>#N/A</v>
      </c>
      <c r="L431" s="22" t="e">
        <v>#N/A</v>
      </c>
      <c r="M431" t="e">
        <v>#N/A</v>
      </c>
      <c r="N431" t="e">
        <v>#N/A</v>
      </c>
      <c r="O431" s="22" t="e">
        <v>#N/A</v>
      </c>
      <c r="P431" s="22" t="e">
        <v>#N/A</v>
      </c>
      <c r="Q431" s="22" t="e">
        <v>#N/A</v>
      </c>
      <c r="R431" s="11" t="e">
        <v>#N/A</v>
      </c>
      <c r="S431" s="11" t="e">
        <v>#N/A</v>
      </c>
      <c r="T431" s="11" t="e">
        <v>#N/A</v>
      </c>
      <c r="U431" s="11" t="e">
        <v>#N/A</v>
      </c>
      <c r="V431" t="e">
        <v>#N/A</v>
      </c>
      <c r="W431" t="e">
        <v>#N/A</v>
      </c>
      <c r="X431" s="22" t="e">
        <v>#N/A</v>
      </c>
      <c r="Y431" s="22" t="e">
        <v>#N/A</v>
      </c>
      <c r="Z431" s="22" t="e">
        <v>#N/A</v>
      </c>
      <c r="AA431" s="22" t="e">
        <v>#N/A</v>
      </c>
      <c r="AB431" s="22" t="e">
        <v>#N/A</v>
      </c>
      <c r="AC431" s="22" t="e">
        <v>#N/A</v>
      </c>
      <c r="AD431" s="11" t="e">
        <v>#N/A</v>
      </c>
      <c r="AE431" s="11" t="e">
        <v>#N/A</v>
      </c>
      <c r="AF431" s="11" t="e">
        <v>#N/A</v>
      </c>
      <c r="AG431" s="11" t="e">
        <v>#N/A</v>
      </c>
      <c r="AH431" s="11" t="e">
        <v>#N/A</v>
      </c>
      <c r="AI431" s="11" t="e">
        <v>#N/A</v>
      </c>
      <c r="AJ431" s="22" t="e">
        <v>#N/A</v>
      </c>
      <c r="AK431" s="22" t="e">
        <v>#N/A</v>
      </c>
      <c r="AL431" s="22" t="e">
        <v>#N/A</v>
      </c>
      <c r="AM431" s="22" t="e">
        <v>#N/A</v>
      </c>
      <c r="AN431" s="22" t="e">
        <v>#N/A</v>
      </c>
      <c r="AO431" s="22" t="e">
        <v>#N/A</v>
      </c>
      <c r="AP431" s="11" t="e">
        <v>#N/A</v>
      </c>
      <c r="AQ431" s="11" t="e">
        <v>#N/A</v>
      </c>
      <c r="AR431" s="11" t="e">
        <v>#N/A</v>
      </c>
      <c r="AS431" s="11" t="e">
        <v>#N/A</v>
      </c>
      <c r="AT431" t="e">
        <v>#N/A</v>
      </c>
      <c r="AU431" t="e">
        <v>#N/A</v>
      </c>
    </row>
    <row r="432" spans="6:47" x14ac:dyDescent="0.3">
      <c r="F432" s="11" t="e">
        <v>#N/A</v>
      </c>
      <c r="G432" s="11" t="e">
        <v>#N/A</v>
      </c>
      <c r="H432" s="11" t="e">
        <v>#N/A</v>
      </c>
      <c r="I432" s="11" t="e">
        <v>#N/A</v>
      </c>
      <c r="J432" s="11" t="e">
        <v>#N/A</v>
      </c>
      <c r="K432" s="11" t="e">
        <v>#N/A</v>
      </c>
      <c r="L432" s="22" t="e">
        <v>#N/A</v>
      </c>
      <c r="M432" t="e">
        <v>#N/A</v>
      </c>
      <c r="N432" t="e">
        <v>#N/A</v>
      </c>
      <c r="O432" s="22" t="e">
        <v>#N/A</v>
      </c>
      <c r="P432" s="22" t="e">
        <v>#N/A</v>
      </c>
      <c r="Q432" s="22" t="e">
        <v>#N/A</v>
      </c>
      <c r="R432" s="11" t="e">
        <v>#N/A</v>
      </c>
      <c r="S432" s="11" t="e">
        <v>#N/A</v>
      </c>
      <c r="T432" s="11" t="e">
        <v>#N/A</v>
      </c>
      <c r="U432" s="11" t="e">
        <v>#N/A</v>
      </c>
      <c r="V432" t="e">
        <v>#N/A</v>
      </c>
      <c r="W432" t="e">
        <v>#N/A</v>
      </c>
      <c r="X432" s="22" t="e">
        <v>#N/A</v>
      </c>
      <c r="Y432" s="22" t="e">
        <v>#N/A</v>
      </c>
      <c r="Z432" s="22" t="e">
        <v>#N/A</v>
      </c>
      <c r="AA432" s="22" t="e">
        <v>#N/A</v>
      </c>
      <c r="AB432" s="22" t="e">
        <v>#N/A</v>
      </c>
      <c r="AC432" s="22" t="e">
        <v>#N/A</v>
      </c>
      <c r="AD432" s="11" t="e">
        <v>#N/A</v>
      </c>
      <c r="AE432" s="11" t="e">
        <v>#N/A</v>
      </c>
      <c r="AF432" s="11" t="e">
        <v>#N/A</v>
      </c>
      <c r="AG432" s="11" t="e">
        <v>#N/A</v>
      </c>
      <c r="AH432" s="11" t="e">
        <v>#N/A</v>
      </c>
      <c r="AI432" s="11" t="e">
        <v>#N/A</v>
      </c>
      <c r="AJ432" s="22" t="e">
        <v>#N/A</v>
      </c>
      <c r="AK432" s="22" t="e">
        <v>#N/A</v>
      </c>
      <c r="AL432" s="22" t="e">
        <v>#N/A</v>
      </c>
      <c r="AM432" s="22" t="e">
        <v>#N/A</v>
      </c>
      <c r="AN432" s="22" t="e">
        <v>#N/A</v>
      </c>
      <c r="AO432" s="22" t="e">
        <v>#N/A</v>
      </c>
      <c r="AP432" s="11" t="e">
        <v>#N/A</v>
      </c>
      <c r="AQ432" s="11" t="e">
        <v>#N/A</v>
      </c>
      <c r="AR432" s="11" t="e">
        <v>#N/A</v>
      </c>
      <c r="AS432" s="11" t="e">
        <v>#N/A</v>
      </c>
      <c r="AT432" t="e">
        <v>#N/A</v>
      </c>
      <c r="AU432" t="e">
        <v>#N/A</v>
      </c>
    </row>
    <row r="433" spans="6:47" x14ac:dyDescent="0.3">
      <c r="F433" s="11" t="e">
        <v>#N/A</v>
      </c>
      <c r="G433" s="11" t="e">
        <v>#N/A</v>
      </c>
      <c r="H433" s="11" t="e">
        <v>#N/A</v>
      </c>
      <c r="I433" s="11" t="e">
        <v>#N/A</v>
      </c>
      <c r="J433" t="e">
        <v>#N/A</v>
      </c>
      <c r="K433" t="e">
        <v>#N/A</v>
      </c>
      <c r="L433" s="22" t="e">
        <v>#N/A</v>
      </c>
      <c r="M433" t="e">
        <v>#N/A</v>
      </c>
      <c r="N433" t="e">
        <v>#N/A</v>
      </c>
      <c r="O433" s="22" t="e">
        <v>#N/A</v>
      </c>
      <c r="P433" s="22" t="e">
        <v>#N/A</v>
      </c>
      <c r="Q433" s="22" t="e">
        <v>#N/A</v>
      </c>
      <c r="R433" s="11" t="e">
        <v>#N/A</v>
      </c>
      <c r="S433" s="11" t="e">
        <v>#N/A</v>
      </c>
      <c r="T433" s="11" t="e">
        <v>#N/A</v>
      </c>
      <c r="U433" s="11" t="e">
        <v>#N/A</v>
      </c>
      <c r="V433" t="e">
        <v>#N/A</v>
      </c>
      <c r="W433" t="e">
        <v>#N/A</v>
      </c>
      <c r="X433" s="22" t="e">
        <v>#N/A</v>
      </c>
      <c r="Y433" s="22" t="e">
        <v>#N/A</v>
      </c>
      <c r="Z433" s="22" t="e">
        <v>#N/A</v>
      </c>
      <c r="AA433" s="22" t="e">
        <v>#N/A</v>
      </c>
      <c r="AB433" s="22" t="e">
        <v>#N/A</v>
      </c>
      <c r="AC433" s="22" t="e">
        <v>#N/A</v>
      </c>
      <c r="AD433" s="11" t="e">
        <v>#N/A</v>
      </c>
      <c r="AE433" s="11" t="e">
        <v>#N/A</v>
      </c>
      <c r="AF433" s="11" t="e">
        <v>#N/A</v>
      </c>
      <c r="AG433" s="11" t="e">
        <v>#N/A</v>
      </c>
      <c r="AH433" s="11" t="e">
        <v>#N/A</v>
      </c>
      <c r="AI433" s="11" t="e">
        <v>#N/A</v>
      </c>
      <c r="AJ433" s="22" t="e">
        <v>#N/A</v>
      </c>
      <c r="AK433" s="22" t="e">
        <v>#N/A</v>
      </c>
      <c r="AL433" s="22" t="e">
        <v>#N/A</v>
      </c>
      <c r="AM433" s="22" t="e">
        <v>#N/A</v>
      </c>
      <c r="AN433" s="22" t="e">
        <v>#N/A</v>
      </c>
      <c r="AO433" s="22" t="e">
        <v>#N/A</v>
      </c>
      <c r="AP433" s="11" t="e">
        <v>#N/A</v>
      </c>
      <c r="AQ433" s="11" t="e">
        <v>#N/A</v>
      </c>
      <c r="AR433" s="11" t="e">
        <v>#N/A</v>
      </c>
      <c r="AS433" s="11" t="e">
        <v>#N/A</v>
      </c>
      <c r="AT433" t="e">
        <v>#N/A</v>
      </c>
      <c r="AU433" t="e">
        <v>#N/A</v>
      </c>
    </row>
    <row r="434" spans="6:47" x14ac:dyDescent="0.3">
      <c r="F434" s="11" t="e">
        <v>#N/A</v>
      </c>
      <c r="G434" s="11" t="e">
        <v>#N/A</v>
      </c>
      <c r="H434" s="11" t="e">
        <v>#N/A</v>
      </c>
      <c r="I434" s="11" t="e">
        <v>#N/A</v>
      </c>
      <c r="J434" s="11" t="e">
        <v>#N/A</v>
      </c>
      <c r="K434" s="11" t="e">
        <v>#N/A</v>
      </c>
      <c r="L434" s="22" t="e">
        <v>#N/A</v>
      </c>
      <c r="M434" t="e">
        <v>#N/A</v>
      </c>
      <c r="N434" t="e">
        <v>#N/A</v>
      </c>
      <c r="O434" s="22" t="e">
        <v>#N/A</v>
      </c>
      <c r="P434" s="22" t="e">
        <v>#N/A</v>
      </c>
      <c r="Q434" s="22" t="e">
        <v>#N/A</v>
      </c>
      <c r="R434" s="11" t="e">
        <v>#N/A</v>
      </c>
      <c r="S434" s="11" t="e">
        <v>#N/A</v>
      </c>
      <c r="T434" s="11" t="e">
        <v>#N/A</v>
      </c>
      <c r="U434" s="11" t="e">
        <v>#N/A</v>
      </c>
      <c r="V434" t="e">
        <v>#N/A</v>
      </c>
      <c r="W434" t="e">
        <v>#N/A</v>
      </c>
      <c r="X434" s="22" t="e">
        <v>#N/A</v>
      </c>
      <c r="Y434" s="22" t="e">
        <v>#N/A</v>
      </c>
      <c r="Z434" s="22" t="e">
        <v>#N/A</v>
      </c>
      <c r="AA434" s="22" t="e">
        <v>#N/A</v>
      </c>
      <c r="AB434" s="22" t="e">
        <v>#N/A</v>
      </c>
      <c r="AC434" s="22" t="e">
        <v>#N/A</v>
      </c>
      <c r="AD434" s="11" t="e">
        <v>#N/A</v>
      </c>
      <c r="AE434" s="11" t="e">
        <v>#N/A</v>
      </c>
      <c r="AF434" s="11" t="e">
        <v>#N/A</v>
      </c>
      <c r="AG434" s="11" t="e">
        <v>#N/A</v>
      </c>
      <c r="AH434" s="11" t="e">
        <v>#N/A</v>
      </c>
      <c r="AI434" s="11" t="e">
        <v>#N/A</v>
      </c>
      <c r="AJ434" s="22" t="e">
        <v>#N/A</v>
      </c>
      <c r="AK434" s="22" t="e">
        <v>#N/A</v>
      </c>
      <c r="AL434" s="22" t="e">
        <v>#N/A</v>
      </c>
      <c r="AM434" s="22" t="e">
        <v>#N/A</v>
      </c>
      <c r="AN434" s="22" t="e">
        <v>#N/A</v>
      </c>
      <c r="AO434" s="22" t="e">
        <v>#N/A</v>
      </c>
      <c r="AP434" s="11" t="e">
        <v>#N/A</v>
      </c>
      <c r="AQ434" s="11" t="e">
        <v>#N/A</v>
      </c>
      <c r="AR434" s="11" t="e">
        <v>#N/A</v>
      </c>
      <c r="AS434" s="11" t="e">
        <v>#N/A</v>
      </c>
      <c r="AT434" t="e">
        <v>#N/A</v>
      </c>
      <c r="AU434" t="e">
        <v>#N/A</v>
      </c>
    </row>
    <row r="435" spans="6:47" x14ac:dyDescent="0.3">
      <c r="F435" s="11" t="e">
        <v>#N/A</v>
      </c>
      <c r="G435" s="11" t="e">
        <v>#N/A</v>
      </c>
      <c r="H435" s="11" t="e">
        <v>#N/A</v>
      </c>
      <c r="I435" s="11" t="e">
        <v>#N/A</v>
      </c>
      <c r="J435" s="11" t="e">
        <v>#N/A</v>
      </c>
      <c r="K435" s="11" t="e">
        <v>#N/A</v>
      </c>
      <c r="L435" s="22" t="e">
        <v>#N/A</v>
      </c>
      <c r="M435" t="e">
        <v>#N/A</v>
      </c>
      <c r="N435" t="e">
        <v>#N/A</v>
      </c>
      <c r="O435" s="22" t="e">
        <v>#N/A</v>
      </c>
      <c r="P435" s="22" t="e">
        <v>#N/A</v>
      </c>
      <c r="Q435" s="22" t="e">
        <v>#N/A</v>
      </c>
      <c r="R435" s="11" t="e">
        <v>#N/A</v>
      </c>
      <c r="S435" s="11" t="e">
        <v>#N/A</v>
      </c>
      <c r="T435" s="11" t="e">
        <v>#N/A</v>
      </c>
      <c r="U435" s="11" t="e">
        <v>#N/A</v>
      </c>
      <c r="V435" t="e">
        <v>#N/A</v>
      </c>
      <c r="W435" t="e">
        <v>#N/A</v>
      </c>
      <c r="X435" s="22" t="e">
        <v>#N/A</v>
      </c>
      <c r="Y435" s="22" t="e">
        <v>#N/A</v>
      </c>
      <c r="Z435" s="22" t="e">
        <v>#N/A</v>
      </c>
      <c r="AA435" s="22" t="e">
        <v>#N/A</v>
      </c>
      <c r="AB435" s="22" t="e">
        <v>#N/A</v>
      </c>
      <c r="AC435" s="22" t="e">
        <v>#N/A</v>
      </c>
      <c r="AD435" s="11" t="e">
        <v>#N/A</v>
      </c>
      <c r="AE435" s="11" t="e">
        <v>#N/A</v>
      </c>
      <c r="AF435" s="11" t="e">
        <v>#N/A</v>
      </c>
      <c r="AG435" s="11" t="e">
        <v>#N/A</v>
      </c>
      <c r="AH435" s="11" t="e">
        <v>#N/A</v>
      </c>
      <c r="AI435" s="11" t="e">
        <v>#N/A</v>
      </c>
      <c r="AJ435" s="22" t="e">
        <v>#N/A</v>
      </c>
      <c r="AK435" s="22" t="e">
        <v>#N/A</v>
      </c>
      <c r="AL435" s="22" t="e">
        <v>#N/A</v>
      </c>
      <c r="AM435" s="22" t="e">
        <v>#N/A</v>
      </c>
      <c r="AN435" s="22" t="e">
        <v>#N/A</v>
      </c>
      <c r="AO435" s="22" t="e">
        <v>#N/A</v>
      </c>
      <c r="AP435" s="11" t="e">
        <v>#N/A</v>
      </c>
      <c r="AQ435" s="11" t="e">
        <v>#N/A</v>
      </c>
      <c r="AR435" s="11" t="e">
        <v>#N/A</v>
      </c>
      <c r="AS435" s="11" t="e">
        <v>#N/A</v>
      </c>
      <c r="AT435" s="11" t="e">
        <v>#N/A</v>
      </c>
      <c r="AU435" t="e">
        <v>#N/A</v>
      </c>
    </row>
    <row r="436" spans="6:47" x14ac:dyDescent="0.3">
      <c r="F436" s="11" t="e">
        <v>#N/A</v>
      </c>
      <c r="G436" s="11" t="e">
        <v>#N/A</v>
      </c>
      <c r="H436" s="11" t="e">
        <v>#N/A</v>
      </c>
      <c r="I436" s="11" t="e">
        <v>#N/A</v>
      </c>
      <c r="J436" s="11" t="e">
        <v>#N/A</v>
      </c>
      <c r="K436" s="11" t="e">
        <v>#N/A</v>
      </c>
      <c r="L436" s="22" t="e">
        <v>#N/A</v>
      </c>
      <c r="M436" t="e">
        <v>#N/A</v>
      </c>
      <c r="N436" t="e">
        <v>#N/A</v>
      </c>
      <c r="O436" s="22" t="e">
        <v>#N/A</v>
      </c>
      <c r="P436" s="22" t="e">
        <v>#N/A</v>
      </c>
      <c r="Q436" s="22" t="e">
        <v>#N/A</v>
      </c>
      <c r="R436" s="11" t="e">
        <v>#N/A</v>
      </c>
      <c r="S436" s="11" t="e">
        <v>#N/A</v>
      </c>
      <c r="T436" s="11" t="e">
        <v>#N/A</v>
      </c>
      <c r="U436" s="11" t="e">
        <v>#N/A</v>
      </c>
      <c r="V436" t="e">
        <v>#N/A</v>
      </c>
      <c r="W436" t="e">
        <v>#N/A</v>
      </c>
      <c r="X436" s="22" t="e">
        <v>#N/A</v>
      </c>
      <c r="Y436" s="22" t="e">
        <v>#N/A</v>
      </c>
      <c r="Z436" s="22" t="e">
        <v>#N/A</v>
      </c>
      <c r="AA436" s="22" t="e">
        <v>#N/A</v>
      </c>
      <c r="AB436" s="22" t="e">
        <v>#N/A</v>
      </c>
      <c r="AC436" s="22" t="e">
        <v>#N/A</v>
      </c>
      <c r="AD436" s="11" t="e">
        <v>#N/A</v>
      </c>
      <c r="AE436" s="11" t="e">
        <v>#N/A</v>
      </c>
      <c r="AF436" s="11" t="e">
        <v>#N/A</v>
      </c>
      <c r="AG436" s="11" t="e">
        <v>#N/A</v>
      </c>
      <c r="AH436" s="11" t="e">
        <v>#N/A</v>
      </c>
      <c r="AI436" s="11" t="e">
        <v>#N/A</v>
      </c>
      <c r="AJ436" s="22" t="e">
        <v>#N/A</v>
      </c>
      <c r="AK436" s="22" t="e">
        <v>#N/A</v>
      </c>
      <c r="AL436" s="22" t="e">
        <v>#N/A</v>
      </c>
      <c r="AM436" s="22" t="e">
        <v>#N/A</v>
      </c>
      <c r="AN436" s="22" t="e">
        <v>#N/A</v>
      </c>
      <c r="AO436" s="22" t="e">
        <v>#N/A</v>
      </c>
      <c r="AP436" s="11" t="e">
        <v>#N/A</v>
      </c>
      <c r="AQ436" s="11" t="e">
        <v>#N/A</v>
      </c>
      <c r="AR436" s="11" t="e">
        <v>#N/A</v>
      </c>
      <c r="AS436" s="11" t="e">
        <v>#N/A</v>
      </c>
      <c r="AT436" s="11" t="e">
        <v>#N/A</v>
      </c>
      <c r="AU436" t="e">
        <v>#N/A</v>
      </c>
    </row>
    <row r="437" spans="6:47" x14ac:dyDescent="0.3">
      <c r="F437" s="11" t="e">
        <v>#N/A</v>
      </c>
      <c r="G437" s="11" t="e">
        <v>#N/A</v>
      </c>
      <c r="H437" s="11" t="e">
        <v>#N/A</v>
      </c>
      <c r="I437" s="11" t="e">
        <v>#N/A</v>
      </c>
      <c r="J437" s="11" t="e">
        <v>#N/A</v>
      </c>
      <c r="K437" s="11" t="e">
        <v>#N/A</v>
      </c>
      <c r="L437" s="22" t="e">
        <v>#N/A</v>
      </c>
      <c r="M437" t="e">
        <v>#N/A</v>
      </c>
      <c r="N437" t="e">
        <v>#N/A</v>
      </c>
      <c r="O437" s="22" t="e">
        <v>#N/A</v>
      </c>
      <c r="P437" s="22" t="e">
        <v>#N/A</v>
      </c>
      <c r="Q437" s="22" t="e">
        <v>#N/A</v>
      </c>
      <c r="R437" s="11" t="e">
        <v>#N/A</v>
      </c>
      <c r="S437" s="11" t="e">
        <v>#N/A</v>
      </c>
      <c r="T437" s="11" t="e">
        <v>#N/A</v>
      </c>
      <c r="U437" s="11" t="e">
        <v>#N/A</v>
      </c>
      <c r="V437" t="e">
        <v>#N/A</v>
      </c>
      <c r="W437" t="e">
        <v>#N/A</v>
      </c>
      <c r="X437" s="22" t="e">
        <v>#N/A</v>
      </c>
      <c r="Y437" s="22" t="e">
        <v>#N/A</v>
      </c>
      <c r="Z437" s="22" t="e">
        <v>#N/A</v>
      </c>
      <c r="AA437" s="22" t="e">
        <v>#N/A</v>
      </c>
      <c r="AB437" s="22" t="e">
        <v>#N/A</v>
      </c>
      <c r="AC437" s="22" t="e">
        <v>#N/A</v>
      </c>
      <c r="AD437" s="11" t="e">
        <v>#N/A</v>
      </c>
      <c r="AE437" s="11" t="e">
        <v>#N/A</v>
      </c>
      <c r="AF437" s="11" t="e">
        <v>#N/A</v>
      </c>
      <c r="AG437" s="11" t="e">
        <v>#N/A</v>
      </c>
      <c r="AH437" s="11" t="e">
        <v>#N/A</v>
      </c>
      <c r="AI437" s="11" t="e">
        <v>#N/A</v>
      </c>
      <c r="AJ437" s="22" t="e">
        <v>#N/A</v>
      </c>
      <c r="AK437" s="22" t="e">
        <v>#N/A</v>
      </c>
      <c r="AL437" s="22" t="e">
        <v>#N/A</v>
      </c>
      <c r="AM437" s="22" t="e">
        <v>#N/A</v>
      </c>
      <c r="AN437" s="22" t="e">
        <v>#N/A</v>
      </c>
      <c r="AO437" s="22" t="e">
        <v>#N/A</v>
      </c>
      <c r="AP437" s="11" t="e">
        <v>#N/A</v>
      </c>
      <c r="AQ437" s="11" t="e">
        <v>#N/A</v>
      </c>
      <c r="AR437" s="11" t="e">
        <v>#N/A</v>
      </c>
      <c r="AS437" s="11" t="e">
        <v>#N/A</v>
      </c>
      <c r="AT437" s="11" t="e">
        <v>#N/A</v>
      </c>
      <c r="AU437" t="e">
        <v>#N/A</v>
      </c>
    </row>
    <row r="438" spans="6:47" x14ac:dyDescent="0.3">
      <c r="F438" s="11" t="e">
        <v>#N/A</v>
      </c>
      <c r="G438" s="11" t="e">
        <v>#N/A</v>
      </c>
      <c r="H438" s="11" t="e">
        <v>#N/A</v>
      </c>
      <c r="I438" s="11" t="e">
        <v>#N/A</v>
      </c>
      <c r="J438" s="11" t="e">
        <v>#N/A</v>
      </c>
      <c r="K438" s="11" t="e">
        <v>#N/A</v>
      </c>
      <c r="L438" s="22" t="e">
        <v>#N/A</v>
      </c>
      <c r="M438" t="e">
        <v>#N/A</v>
      </c>
      <c r="N438" t="e">
        <v>#N/A</v>
      </c>
      <c r="O438" s="22" t="e">
        <v>#N/A</v>
      </c>
      <c r="P438" s="22" t="e">
        <v>#N/A</v>
      </c>
      <c r="Q438" s="22" t="e">
        <v>#N/A</v>
      </c>
      <c r="R438" s="11" t="e">
        <v>#N/A</v>
      </c>
      <c r="S438" s="11" t="e">
        <v>#N/A</v>
      </c>
      <c r="T438" s="11" t="e">
        <v>#N/A</v>
      </c>
      <c r="U438" s="11" t="e">
        <v>#N/A</v>
      </c>
      <c r="V438" t="e">
        <v>#N/A</v>
      </c>
      <c r="W438" t="e">
        <v>#N/A</v>
      </c>
      <c r="X438" s="22" t="e">
        <v>#N/A</v>
      </c>
      <c r="Y438" s="22" t="e">
        <v>#N/A</v>
      </c>
      <c r="Z438" s="22" t="e">
        <v>#N/A</v>
      </c>
      <c r="AA438" s="22" t="e">
        <v>#N/A</v>
      </c>
      <c r="AB438" s="22" t="e">
        <v>#N/A</v>
      </c>
      <c r="AC438" s="22" t="e">
        <v>#N/A</v>
      </c>
      <c r="AD438" s="11" t="e">
        <v>#N/A</v>
      </c>
      <c r="AE438" s="11" t="e">
        <v>#N/A</v>
      </c>
      <c r="AF438" s="11" t="e">
        <v>#N/A</v>
      </c>
      <c r="AG438" s="11" t="e">
        <v>#N/A</v>
      </c>
      <c r="AH438" s="11" t="e">
        <v>#N/A</v>
      </c>
      <c r="AI438" s="11" t="e">
        <v>#N/A</v>
      </c>
      <c r="AJ438" s="22" t="e">
        <v>#N/A</v>
      </c>
      <c r="AK438" s="22" t="e">
        <v>#N/A</v>
      </c>
      <c r="AL438" s="22" t="e">
        <v>#N/A</v>
      </c>
      <c r="AM438" s="22" t="e">
        <v>#N/A</v>
      </c>
      <c r="AN438" s="22" t="e">
        <v>#N/A</v>
      </c>
      <c r="AO438" s="22" t="e">
        <v>#N/A</v>
      </c>
      <c r="AP438" s="11" t="e">
        <v>#N/A</v>
      </c>
      <c r="AQ438" s="11" t="e">
        <v>#N/A</v>
      </c>
      <c r="AR438" s="11" t="e">
        <v>#N/A</v>
      </c>
      <c r="AS438" s="11" t="e">
        <v>#N/A</v>
      </c>
      <c r="AT438" s="11" t="e">
        <v>#N/A</v>
      </c>
      <c r="AU438" t="e">
        <v>#N/A</v>
      </c>
    </row>
    <row r="439" spans="6:47" x14ac:dyDescent="0.3">
      <c r="F439" s="11" t="e">
        <v>#N/A</v>
      </c>
      <c r="G439" s="11" t="e">
        <v>#N/A</v>
      </c>
      <c r="H439" s="11" t="e">
        <v>#N/A</v>
      </c>
      <c r="I439" s="11" t="e">
        <v>#N/A</v>
      </c>
      <c r="J439" s="11" t="e">
        <v>#N/A</v>
      </c>
      <c r="K439" s="11" t="e">
        <v>#N/A</v>
      </c>
      <c r="L439" s="22" t="e">
        <v>#N/A</v>
      </c>
      <c r="M439" t="e">
        <v>#N/A</v>
      </c>
      <c r="N439" t="e">
        <v>#N/A</v>
      </c>
      <c r="O439" s="22" t="e">
        <v>#N/A</v>
      </c>
      <c r="P439" s="22" t="e">
        <v>#N/A</v>
      </c>
      <c r="Q439" s="22" t="e">
        <v>#N/A</v>
      </c>
      <c r="R439" s="11" t="e">
        <v>#N/A</v>
      </c>
      <c r="S439" s="11" t="e">
        <v>#N/A</v>
      </c>
      <c r="T439" s="11" t="e">
        <v>#N/A</v>
      </c>
      <c r="U439" s="11" t="e">
        <v>#N/A</v>
      </c>
      <c r="V439" t="e">
        <v>#N/A</v>
      </c>
      <c r="W439" t="e">
        <v>#N/A</v>
      </c>
      <c r="X439" s="22" t="e">
        <v>#N/A</v>
      </c>
      <c r="Y439" s="22" t="e">
        <v>#N/A</v>
      </c>
      <c r="Z439" s="22" t="e">
        <v>#N/A</v>
      </c>
      <c r="AA439" s="22" t="e">
        <v>#N/A</v>
      </c>
      <c r="AB439" s="22" t="e">
        <v>#N/A</v>
      </c>
      <c r="AC439" s="22" t="e">
        <v>#N/A</v>
      </c>
      <c r="AD439" s="11" t="e">
        <v>#N/A</v>
      </c>
      <c r="AE439" s="11" t="e">
        <v>#N/A</v>
      </c>
      <c r="AF439" s="11" t="e">
        <v>#N/A</v>
      </c>
      <c r="AG439" s="11" t="e">
        <v>#N/A</v>
      </c>
      <c r="AH439" s="11" t="e">
        <v>#N/A</v>
      </c>
      <c r="AI439" s="11" t="e">
        <v>#N/A</v>
      </c>
      <c r="AJ439" s="22" t="e">
        <v>#N/A</v>
      </c>
      <c r="AK439" s="22" t="e">
        <v>#N/A</v>
      </c>
      <c r="AL439" s="22" t="e">
        <v>#N/A</v>
      </c>
      <c r="AM439" s="22" t="e">
        <v>#N/A</v>
      </c>
      <c r="AN439" s="22" t="e">
        <v>#N/A</v>
      </c>
      <c r="AO439" s="22" t="e">
        <v>#N/A</v>
      </c>
      <c r="AP439" s="11" t="e">
        <v>#N/A</v>
      </c>
      <c r="AQ439" s="11" t="e">
        <v>#N/A</v>
      </c>
      <c r="AR439" s="11" t="e">
        <v>#N/A</v>
      </c>
      <c r="AS439" s="11" t="e">
        <v>#N/A</v>
      </c>
      <c r="AT439" s="11" t="e">
        <v>#N/A</v>
      </c>
      <c r="AU439" t="e">
        <v>#N/A</v>
      </c>
    </row>
    <row r="440" spans="6:47" x14ac:dyDescent="0.3">
      <c r="F440" s="11" t="e">
        <v>#N/A</v>
      </c>
      <c r="G440" s="11" t="e">
        <v>#N/A</v>
      </c>
      <c r="H440" s="11" t="e">
        <v>#N/A</v>
      </c>
      <c r="I440" s="11" t="e">
        <v>#N/A</v>
      </c>
      <c r="J440" s="11" t="e">
        <v>#N/A</v>
      </c>
      <c r="K440" s="11" t="e">
        <v>#N/A</v>
      </c>
      <c r="L440" s="22" t="e">
        <v>#N/A</v>
      </c>
      <c r="M440" s="22" t="e">
        <v>#N/A</v>
      </c>
      <c r="N440" s="22" t="e">
        <v>#N/A</v>
      </c>
      <c r="O440" s="22" t="e">
        <v>#N/A</v>
      </c>
      <c r="P440" s="22" t="e">
        <v>#N/A</v>
      </c>
      <c r="Q440" s="22" t="e">
        <v>#N/A</v>
      </c>
      <c r="R440" s="11" t="e">
        <v>#N/A</v>
      </c>
      <c r="S440" s="11" t="e">
        <v>#N/A</v>
      </c>
      <c r="T440" s="11" t="e">
        <v>#N/A</v>
      </c>
      <c r="U440" s="11" t="e">
        <v>#N/A</v>
      </c>
      <c r="V440" t="e">
        <v>#N/A</v>
      </c>
      <c r="W440" t="e">
        <v>#N/A</v>
      </c>
      <c r="X440" s="22" t="e">
        <v>#N/A</v>
      </c>
      <c r="Y440" s="22" t="e">
        <v>#N/A</v>
      </c>
      <c r="Z440" s="22" t="e">
        <v>#N/A</v>
      </c>
      <c r="AA440" s="22" t="e">
        <v>#N/A</v>
      </c>
      <c r="AB440" s="22" t="e">
        <v>#N/A</v>
      </c>
      <c r="AC440" s="22" t="e">
        <v>#N/A</v>
      </c>
      <c r="AD440" s="11" t="e">
        <v>#N/A</v>
      </c>
      <c r="AE440" s="11" t="e">
        <v>#N/A</v>
      </c>
      <c r="AF440" s="11" t="e">
        <v>#N/A</v>
      </c>
      <c r="AG440" s="11" t="e">
        <v>#N/A</v>
      </c>
      <c r="AH440" s="11" t="e">
        <v>#N/A</v>
      </c>
      <c r="AI440" s="11" t="e">
        <v>#N/A</v>
      </c>
      <c r="AJ440" s="22" t="e">
        <v>#N/A</v>
      </c>
      <c r="AK440" s="22" t="e">
        <v>#N/A</v>
      </c>
      <c r="AL440" s="22" t="e">
        <v>#N/A</v>
      </c>
      <c r="AM440" s="22" t="e">
        <v>#N/A</v>
      </c>
      <c r="AN440" s="22" t="e">
        <v>#N/A</v>
      </c>
      <c r="AO440" s="22" t="e">
        <v>#N/A</v>
      </c>
      <c r="AP440" s="11" t="e">
        <v>#N/A</v>
      </c>
      <c r="AQ440" s="11" t="e">
        <v>#N/A</v>
      </c>
      <c r="AR440" s="11" t="e">
        <v>#N/A</v>
      </c>
      <c r="AS440" s="11" t="e">
        <v>#N/A</v>
      </c>
      <c r="AT440" s="11" t="e">
        <v>#N/A</v>
      </c>
      <c r="AU440" t="e">
        <v>#N/A</v>
      </c>
    </row>
    <row r="441" spans="6:47" x14ac:dyDescent="0.3">
      <c r="F441" s="11" t="e">
        <v>#N/A</v>
      </c>
      <c r="G441" s="11" t="e">
        <v>#N/A</v>
      </c>
      <c r="H441" s="11" t="e">
        <v>#N/A</v>
      </c>
      <c r="I441" s="11" t="e">
        <v>#N/A</v>
      </c>
      <c r="J441" s="11" t="e">
        <v>#N/A</v>
      </c>
      <c r="K441" s="11" t="e">
        <v>#N/A</v>
      </c>
      <c r="L441" s="22" t="e">
        <v>#N/A</v>
      </c>
      <c r="M441" s="22" t="e">
        <v>#N/A</v>
      </c>
      <c r="N441" s="22" t="e">
        <v>#N/A</v>
      </c>
      <c r="O441" s="22" t="e">
        <v>#N/A</v>
      </c>
      <c r="P441" s="22" t="e">
        <v>#N/A</v>
      </c>
      <c r="Q441" s="22" t="e">
        <v>#N/A</v>
      </c>
      <c r="R441" s="11" t="e">
        <v>#N/A</v>
      </c>
      <c r="S441" s="11" t="e">
        <v>#N/A</v>
      </c>
      <c r="T441" s="11" t="e">
        <v>#N/A</v>
      </c>
      <c r="U441" s="11" t="e">
        <v>#N/A</v>
      </c>
      <c r="V441" t="e">
        <v>#N/A</v>
      </c>
      <c r="W441" t="e">
        <v>#N/A</v>
      </c>
      <c r="X441" s="22" t="e">
        <v>#N/A</v>
      </c>
      <c r="Y441" s="22" t="e">
        <v>#N/A</v>
      </c>
      <c r="Z441" s="22" t="e">
        <v>#N/A</v>
      </c>
      <c r="AA441" s="22" t="e">
        <v>#N/A</v>
      </c>
      <c r="AB441" s="22" t="e">
        <v>#N/A</v>
      </c>
      <c r="AC441" s="22" t="e">
        <v>#N/A</v>
      </c>
      <c r="AD441" s="11" t="e">
        <v>#N/A</v>
      </c>
      <c r="AE441" s="11" t="e">
        <v>#N/A</v>
      </c>
      <c r="AF441" s="11" t="e">
        <v>#N/A</v>
      </c>
      <c r="AG441" s="11" t="e">
        <v>#N/A</v>
      </c>
      <c r="AH441" s="11" t="e">
        <v>#N/A</v>
      </c>
      <c r="AI441" s="11" t="e">
        <v>#N/A</v>
      </c>
      <c r="AJ441" s="22" t="e">
        <v>#N/A</v>
      </c>
      <c r="AK441" s="22" t="e">
        <v>#N/A</v>
      </c>
      <c r="AL441" s="22" t="e">
        <v>#N/A</v>
      </c>
      <c r="AM441" s="22" t="e">
        <v>#N/A</v>
      </c>
      <c r="AN441" s="22" t="e">
        <v>#N/A</v>
      </c>
      <c r="AO441" s="22" t="e">
        <v>#N/A</v>
      </c>
      <c r="AP441" s="11" t="e">
        <v>#N/A</v>
      </c>
      <c r="AQ441" s="11" t="e">
        <v>#N/A</v>
      </c>
      <c r="AR441" s="11" t="e">
        <v>#N/A</v>
      </c>
      <c r="AS441" s="11" t="e">
        <v>#N/A</v>
      </c>
      <c r="AT441" s="11" t="e">
        <v>#N/A</v>
      </c>
      <c r="AU441" t="e">
        <v>#N/A</v>
      </c>
    </row>
    <row r="442" spans="6:47" x14ac:dyDescent="0.3">
      <c r="F442" s="11" t="e">
        <v>#N/A</v>
      </c>
      <c r="G442" s="11" t="e">
        <v>#N/A</v>
      </c>
      <c r="H442" s="11" t="e">
        <v>#N/A</v>
      </c>
      <c r="I442" s="11" t="e">
        <v>#N/A</v>
      </c>
      <c r="J442" s="11" t="e">
        <v>#N/A</v>
      </c>
      <c r="K442" s="11" t="e">
        <v>#N/A</v>
      </c>
      <c r="L442" s="22" t="e">
        <v>#N/A</v>
      </c>
      <c r="M442" s="22" t="e">
        <v>#N/A</v>
      </c>
      <c r="N442" s="22" t="e">
        <v>#N/A</v>
      </c>
      <c r="O442" s="22" t="e">
        <v>#N/A</v>
      </c>
      <c r="P442" s="22" t="e">
        <v>#N/A</v>
      </c>
      <c r="Q442" s="22" t="e">
        <v>#N/A</v>
      </c>
      <c r="R442" s="11" t="e">
        <v>#N/A</v>
      </c>
      <c r="S442" s="11" t="e">
        <v>#N/A</v>
      </c>
      <c r="T442" s="11" t="e">
        <v>#N/A</v>
      </c>
      <c r="U442" s="11" t="e">
        <v>#N/A</v>
      </c>
      <c r="V442" t="e">
        <v>#N/A</v>
      </c>
      <c r="W442" t="e">
        <v>#N/A</v>
      </c>
      <c r="X442" s="22" t="e">
        <v>#N/A</v>
      </c>
      <c r="Y442" s="22" t="e">
        <v>#N/A</v>
      </c>
      <c r="Z442" s="22" t="e">
        <v>#N/A</v>
      </c>
      <c r="AA442" s="22" t="e">
        <v>#N/A</v>
      </c>
      <c r="AB442" s="22" t="e">
        <v>#N/A</v>
      </c>
      <c r="AC442" s="22" t="e">
        <v>#N/A</v>
      </c>
      <c r="AD442" s="11" t="e">
        <v>#N/A</v>
      </c>
      <c r="AE442" s="11" t="e">
        <v>#N/A</v>
      </c>
      <c r="AF442" s="11" t="e">
        <v>#N/A</v>
      </c>
      <c r="AG442" s="11" t="e">
        <v>#N/A</v>
      </c>
      <c r="AH442" s="11" t="e">
        <v>#N/A</v>
      </c>
      <c r="AI442" s="11" t="e">
        <v>#N/A</v>
      </c>
      <c r="AJ442" s="22" t="e">
        <v>#N/A</v>
      </c>
      <c r="AK442" s="22" t="e">
        <v>#N/A</v>
      </c>
      <c r="AL442" s="22" t="e">
        <v>#N/A</v>
      </c>
      <c r="AM442" s="22" t="e">
        <v>#N/A</v>
      </c>
      <c r="AN442" s="22" t="e">
        <v>#N/A</v>
      </c>
      <c r="AO442" s="22" t="e">
        <v>#N/A</v>
      </c>
      <c r="AP442" s="11" t="e">
        <v>#N/A</v>
      </c>
      <c r="AQ442" s="11" t="e">
        <v>#N/A</v>
      </c>
      <c r="AR442" s="11" t="e">
        <v>#N/A</v>
      </c>
      <c r="AS442" s="11" t="e">
        <v>#N/A</v>
      </c>
      <c r="AT442" s="11" t="e">
        <v>#N/A</v>
      </c>
      <c r="AU442" t="e">
        <v>#N/A</v>
      </c>
    </row>
    <row r="443" spans="6:47" x14ac:dyDescent="0.3">
      <c r="F443" s="11" t="e">
        <v>#N/A</v>
      </c>
      <c r="G443" s="11" t="e">
        <v>#N/A</v>
      </c>
      <c r="H443" s="11" t="e">
        <v>#N/A</v>
      </c>
      <c r="I443" s="11" t="e">
        <v>#N/A</v>
      </c>
      <c r="J443" s="11" t="e">
        <v>#N/A</v>
      </c>
      <c r="K443" s="11" t="e">
        <v>#N/A</v>
      </c>
      <c r="L443" s="22" t="e">
        <v>#N/A</v>
      </c>
      <c r="M443" t="e">
        <v>#N/A</v>
      </c>
      <c r="N443" t="e">
        <v>#N/A</v>
      </c>
      <c r="O443" s="22" t="e">
        <v>#N/A</v>
      </c>
      <c r="P443" s="22" t="e">
        <v>#N/A</v>
      </c>
      <c r="Q443" s="22" t="e">
        <v>#N/A</v>
      </c>
      <c r="R443" s="11" t="e">
        <v>#N/A</v>
      </c>
      <c r="S443" s="11" t="e">
        <v>#N/A</v>
      </c>
      <c r="T443" s="11" t="e">
        <v>#N/A</v>
      </c>
      <c r="U443" s="11" t="e">
        <v>#N/A</v>
      </c>
      <c r="V443" t="e">
        <v>#N/A</v>
      </c>
      <c r="W443" t="e">
        <v>#N/A</v>
      </c>
      <c r="X443" s="22" t="e">
        <v>#N/A</v>
      </c>
      <c r="Y443" s="22" t="e">
        <v>#N/A</v>
      </c>
      <c r="Z443" s="22" t="e">
        <v>#N/A</v>
      </c>
      <c r="AA443" s="22" t="e">
        <v>#N/A</v>
      </c>
      <c r="AB443" s="22" t="e">
        <v>#N/A</v>
      </c>
      <c r="AC443" s="22" t="e">
        <v>#N/A</v>
      </c>
      <c r="AD443" s="11" t="e">
        <v>#N/A</v>
      </c>
      <c r="AE443" s="11" t="e">
        <v>#N/A</v>
      </c>
      <c r="AF443" s="11" t="e">
        <v>#N/A</v>
      </c>
      <c r="AG443" s="11" t="e">
        <v>#N/A</v>
      </c>
      <c r="AH443" s="11" t="e">
        <v>#N/A</v>
      </c>
      <c r="AI443" s="11" t="e">
        <v>#N/A</v>
      </c>
      <c r="AJ443" s="22" t="e">
        <v>#N/A</v>
      </c>
      <c r="AK443" s="22" t="e">
        <v>#N/A</v>
      </c>
      <c r="AL443" s="22" t="e">
        <v>#N/A</v>
      </c>
      <c r="AM443" s="22" t="e">
        <v>#N/A</v>
      </c>
      <c r="AN443" s="22" t="e">
        <v>#N/A</v>
      </c>
      <c r="AO443" s="22" t="e">
        <v>#N/A</v>
      </c>
      <c r="AP443" s="11" t="e">
        <v>#N/A</v>
      </c>
      <c r="AQ443" s="11" t="e">
        <v>#N/A</v>
      </c>
      <c r="AR443" s="11" t="e">
        <v>#N/A</v>
      </c>
      <c r="AS443" s="11" t="e">
        <v>#N/A</v>
      </c>
      <c r="AT443" s="11" t="e">
        <v>#N/A</v>
      </c>
      <c r="AU443" t="e">
        <v>#N/A</v>
      </c>
    </row>
    <row r="444" spans="6:47" x14ac:dyDescent="0.3">
      <c r="F444" s="11" t="e">
        <v>#N/A</v>
      </c>
      <c r="G444" s="11" t="e">
        <v>#N/A</v>
      </c>
      <c r="H444" s="11" t="e">
        <v>#N/A</v>
      </c>
      <c r="I444" s="11" t="e">
        <v>#N/A</v>
      </c>
      <c r="J444" s="11" t="e">
        <v>#N/A</v>
      </c>
      <c r="K444" s="11" t="e">
        <v>#N/A</v>
      </c>
      <c r="L444" s="22" t="e">
        <v>#N/A</v>
      </c>
      <c r="M444" t="e">
        <v>#N/A</v>
      </c>
      <c r="N444" t="e">
        <v>#N/A</v>
      </c>
      <c r="O444" s="22" t="e">
        <v>#N/A</v>
      </c>
      <c r="P444" s="22" t="e">
        <v>#N/A</v>
      </c>
      <c r="Q444" s="22" t="e">
        <v>#N/A</v>
      </c>
      <c r="R444" s="11" t="e">
        <v>#N/A</v>
      </c>
      <c r="S444" s="11" t="e">
        <v>#N/A</v>
      </c>
      <c r="T444" s="11" t="e">
        <v>#N/A</v>
      </c>
      <c r="U444" s="11" t="e">
        <v>#N/A</v>
      </c>
      <c r="V444" t="e">
        <v>#N/A</v>
      </c>
      <c r="W444" t="e">
        <v>#N/A</v>
      </c>
      <c r="X444" s="22" t="e">
        <v>#N/A</v>
      </c>
      <c r="Y444" s="22" t="e">
        <v>#N/A</v>
      </c>
      <c r="Z444" s="22" t="e">
        <v>#N/A</v>
      </c>
      <c r="AA444" s="22" t="e">
        <v>#N/A</v>
      </c>
      <c r="AB444" s="22" t="e">
        <v>#N/A</v>
      </c>
      <c r="AC444" s="22" t="e">
        <v>#N/A</v>
      </c>
      <c r="AD444" s="11" t="e">
        <v>#N/A</v>
      </c>
      <c r="AE444" s="11" t="e">
        <v>#N/A</v>
      </c>
      <c r="AF444" s="11" t="e">
        <v>#N/A</v>
      </c>
      <c r="AG444" s="11" t="e">
        <v>#N/A</v>
      </c>
      <c r="AH444" s="11" t="e">
        <v>#N/A</v>
      </c>
      <c r="AI444" s="11" t="e">
        <v>#N/A</v>
      </c>
      <c r="AJ444" s="22" t="e">
        <v>#N/A</v>
      </c>
      <c r="AK444" s="22" t="e">
        <v>#N/A</v>
      </c>
      <c r="AL444" s="22" t="e">
        <v>#N/A</v>
      </c>
      <c r="AM444" s="22" t="e">
        <v>#N/A</v>
      </c>
      <c r="AN444" s="22" t="e">
        <v>#N/A</v>
      </c>
      <c r="AO444" s="22" t="e">
        <v>#N/A</v>
      </c>
      <c r="AP444" s="11" t="e">
        <v>#N/A</v>
      </c>
      <c r="AQ444" s="11" t="e">
        <v>#N/A</v>
      </c>
      <c r="AR444" s="11" t="e">
        <v>#N/A</v>
      </c>
      <c r="AS444" s="11" t="e">
        <v>#N/A</v>
      </c>
      <c r="AT444" s="11" t="e">
        <v>#N/A</v>
      </c>
      <c r="AU444" t="e">
        <v>#N/A</v>
      </c>
    </row>
    <row r="445" spans="6:47" x14ac:dyDescent="0.3">
      <c r="F445" s="11" t="e">
        <v>#N/A</v>
      </c>
      <c r="G445" s="11" t="e">
        <v>#N/A</v>
      </c>
      <c r="H445" s="11" t="e">
        <v>#N/A</v>
      </c>
      <c r="I445" s="11" t="e">
        <v>#N/A</v>
      </c>
      <c r="J445" s="11" t="e">
        <v>#N/A</v>
      </c>
      <c r="K445" s="11" t="e">
        <v>#N/A</v>
      </c>
      <c r="L445" s="22" t="e">
        <v>#N/A</v>
      </c>
      <c r="M445" t="e">
        <v>#N/A</v>
      </c>
      <c r="N445" t="e">
        <v>#N/A</v>
      </c>
      <c r="O445" s="22" t="e">
        <v>#N/A</v>
      </c>
      <c r="P445" s="22" t="e">
        <v>#N/A</v>
      </c>
      <c r="Q445" s="22" t="e">
        <v>#N/A</v>
      </c>
      <c r="R445" s="11" t="e">
        <v>#N/A</v>
      </c>
      <c r="S445" s="11" t="e">
        <v>#N/A</v>
      </c>
      <c r="T445" s="11" t="e">
        <v>#N/A</v>
      </c>
      <c r="U445" s="11" t="e">
        <v>#N/A</v>
      </c>
      <c r="V445" t="e">
        <v>#N/A</v>
      </c>
      <c r="W445" t="e">
        <v>#N/A</v>
      </c>
      <c r="X445" s="22" t="e">
        <v>#N/A</v>
      </c>
      <c r="Y445" s="22" t="e">
        <v>#N/A</v>
      </c>
      <c r="Z445" s="22" t="e">
        <v>#N/A</v>
      </c>
      <c r="AA445" s="22" t="e">
        <v>#N/A</v>
      </c>
      <c r="AB445" s="22" t="e">
        <v>#N/A</v>
      </c>
      <c r="AC445" s="22" t="e">
        <v>#N/A</v>
      </c>
      <c r="AD445" s="11" t="e">
        <v>#N/A</v>
      </c>
      <c r="AE445" s="11" t="e">
        <v>#N/A</v>
      </c>
      <c r="AF445" s="11" t="e">
        <v>#N/A</v>
      </c>
      <c r="AG445" s="11" t="e">
        <v>#N/A</v>
      </c>
      <c r="AH445" s="11" t="e">
        <v>#N/A</v>
      </c>
      <c r="AI445" s="11" t="e">
        <v>#N/A</v>
      </c>
      <c r="AJ445" s="22" t="e">
        <v>#N/A</v>
      </c>
      <c r="AK445" s="22" t="e">
        <v>#N/A</v>
      </c>
      <c r="AL445" s="22" t="e">
        <v>#N/A</v>
      </c>
      <c r="AM445" s="22" t="e">
        <v>#N/A</v>
      </c>
      <c r="AN445" s="22" t="e">
        <v>#N/A</v>
      </c>
      <c r="AO445" s="22" t="e">
        <v>#N/A</v>
      </c>
      <c r="AP445" s="11" t="e">
        <v>#N/A</v>
      </c>
      <c r="AQ445" s="11" t="e">
        <v>#N/A</v>
      </c>
      <c r="AR445" s="11" t="e">
        <v>#N/A</v>
      </c>
      <c r="AS445" s="11" t="e">
        <v>#N/A</v>
      </c>
      <c r="AT445" s="11" t="e">
        <v>#N/A</v>
      </c>
      <c r="AU445" t="e">
        <v>#N/A</v>
      </c>
    </row>
    <row r="446" spans="6:47" x14ac:dyDescent="0.3">
      <c r="F446" s="11" t="e">
        <v>#N/A</v>
      </c>
      <c r="G446" s="11" t="e">
        <v>#N/A</v>
      </c>
      <c r="H446" s="11" t="e">
        <v>#N/A</v>
      </c>
      <c r="I446" s="11" t="e">
        <v>#N/A</v>
      </c>
      <c r="J446" s="11" t="e">
        <v>#N/A</v>
      </c>
      <c r="K446" s="11" t="e">
        <v>#N/A</v>
      </c>
      <c r="L446" s="22" t="e">
        <v>#N/A</v>
      </c>
      <c r="M446" t="e">
        <v>#N/A</v>
      </c>
      <c r="N446" t="e">
        <v>#N/A</v>
      </c>
      <c r="O446" s="22" t="e">
        <v>#N/A</v>
      </c>
      <c r="P446" s="22" t="e">
        <v>#N/A</v>
      </c>
      <c r="Q446" s="22" t="e">
        <v>#N/A</v>
      </c>
      <c r="R446" s="11" t="e">
        <v>#N/A</v>
      </c>
      <c r="S446" s="11" t="e">
        <v>#N/A</v>
      </c>
      <c r="T446" s="11" t="e">
        <v>#N/A</v>
      </c>
      <c r="U446" s="11" t="e">
        <v>#N/A</v>
      </c>
      <c r="V446" s="11" t="e">
        <v>#N/A</v>
      </c>
      <c r="W446" s="11" t="e">
        <v>#N/A</v>
      </c>
      <c r="X446" s="22" t="e">
        <v>#N/A</v>
      </c>
      <c r="Y446" s="22" t="e">
        <v>#N/A</v>
      </c>
      <c r="Z446" s="22" t="e">
        <v>#N/A</v>
      </c>
      <c r="AA446" s="22" t="e">
        <v>#N/A</v>
      </c>
      <c r="AB446" s="22" t="e">
        <v>#N/A</v>
      </c>
      <c r="AC446" s="22" t="e">
        <v>#N/A</v>
      </c>
      <c r="AD446" s="11" t="e">
        <v>#N/A</v>
      </c>
      <c r="AE446" s="11" t="e">
        <v>#N/A</v>
      </c>
      <c r="AF446" s="11" t="e">
        <v>#N/A</v>
      </c>
      <c r="AG446" s="11" t="e">
        <v>#N/A</v>
      </c>
      <c r="AH446" s="11" t="e">
        <v>#N/A</v>
      </c>
      <c r="AI446" s="11" t="e">
        <v>#N/A</v>
      </c>
      <c r="AJ446" s="22" t="e">
        <v>#N/A</v>
      </c>
      <c r="AK446" s="22" t="e">
        <v>#N/A</v>
      </c>
      <c r="AL446" s="22" t="e">
        <v>#N/A</v>
      </c>
      <c r="AM446" s="22" t="e">
        <v>#N/A</v>
      </c>
      <c r="AN446" s="22" t="e">
        <v>#N/A</v>
      </c>
      <c r="AO446" s="22" t="e">
        <v>#N/A</v>
      </c>
      <c r="AP446" s="11" t="e">
        <v>#N/A</v>
      </c>
      <c r="AQ446" s="11" t="e">
        <v>#N/A</v>
      </c>
      <c r="AR446" s="11" t="e">
        <v>#N/A</v>
      </c>
      <c r="AS446" s="11" t="e">
        <v>#N/A</v>
      </c>
      <c r="AT446" s="11" t="e">
        <v>#N/A</v>
      </c>
      <c r="AU446" t="e">
        <v>#N/A</v>
      </c>
    </row>
    <row r="447" spans="6:47" x14ac:dyDescent="0.3">
      <c r="F447" s="11" t="e">
        <v>#N/A</v>
      </c>
      <c r="G447" s="11" t="e">
        <v>#N/A</v>
      </c>
      <c r="H447" s="11" t="e">
        <v>#N/A</v>
      </c>
      <c r="I447" s="11" t="e">
        <v>#N/A</v>
      </c>
      <c r="J447" s="11" t="e">
        <v>#N/A</v>
      </c>
      <c r="K447" s="11" t="e">
        <v>#N/A</v>
      </c>
      <c r="L447" s="22" t="e">
        <v>#N/A</v>
      </c>
      <c r="M447" t="e">
        <v>#N/A</v>
      </c>
      <c r="N447" t="e">
        <v>#N/A</v>
      </c>
      <c r="O447" s="22" t="e">
        <v>#N/A</v>
      </c>
      <c r="P447" s="22" t="e">
        <v>#N/A</v>
      </c>
      <c r="Q447" s="22" t="e">
        <v>#N/A</v>
      </c>
      <c r="R447" s="11" t="e">
        <v>#N/A</v>
      </c>
      <c r="S447" s="11" t="e">
        <v>#N/A</v>
      </c>
      <c r="T447" s="11" t="e">
        <v>#N/A</v>
      </c>
      <c r="U447" s="11" t="e">
        <v>#N/A</v>
      </c>
      <c r="V447" s="11" t="e">
        <v>#N/A</v>
      </c>
      <c r="W447" s="11" t="e">
        <v>#N/A</v>
      </c>
      <c r="X447" s="22" t="e">
        <v>#N/A</v>
      </c>
      <c r="Y447" s="22" t="e">
        <v>#N/A</v>
      </c>
      <c r="Z447" s="22" t="e">
        <v>#N/A</v>
      </c>
      <c r="AA447" s="22" t="e">
        <v>#N/A</v>
      </c>
      <c r="AB447" s="22" t="e">
        <v>#N/A</v>
      </c>
      <c r="AC447" s="22" t="e">
        <v>#N/A</v>
      </c>
      <c r="AD447" s="11" t="e">
        <v>#N/A</v>
      </c>
      <c r="AE447" s="11" t="e">
        <v>#N/A</v>
      </c>
      <c r="AF447" s="11" t="e">
        <v>#N/A</v>
      </c>
      <c r="AG447" s="11" t="e">
        <v>#N/A</v>
      </c>
      <c r="AH447" s="11" t="e">
        <v>#N/A</v>
      </c>
      <c r="AI447" s="11" t="e">
        <v>#N/A</v>
      </c>
      <c r="AJ447" s="22" t="e">
        <v>#N/A</v>
      </c>
      <c r="AK447" s="22" t="e">
        <v>#N/A</v>
      </c>
      <c r="AL447" s="22" t="e">
        <v>#N/A</v>
      </c>
      <c r="AM447" s="22" t="e">
        <v>#N/A</v>
      </c>
      <c r="AN447" s="22" t="e">
        <v>#N/A</v>
      </c>
      <c r="AO447" s="22" t="e">
        <v>#N/A</v>
      </c>
      <c r="AP447" s="11" t="e">
        <v>#N/A</v>
      </c>
      <c r="AQ447" s="11" t="e">
        <v>#N/A</v>
      </c>
      <c r="AR447" s="11" t="e">
        <v>#N/A</v>
      </c>
      <c r="AS447" s="11" t="e">
        <v>#N/A</v>
      </c>
      <c r="AT447" s="11" t="e">
        <v>#N/A</v>
      </c>
      <c r="AU447" t="e">
        <v>#N/A</v>
      </c>
    </row>
    <row r="448" spans="6:47" x14ac:dyDescent="0.3">
      <c r="F448" s="11" t="e">
        <v>#N/A</v>
      </c>
      <c r="G448" s="11" t="e">
        <v>#N/A</v>
      </c>
      <c r="H448" s="11" t="e">
        <v>#N/A</v>
      </c>
      <c r="I448" s="11" t="e">
        <v>#N/A</v>
      </c>
      <c r="J448" s="11" t="e">
        <v>#N/A</v>
      </c>
      <c r="K448" s="11" t="e">
        <v>#N/A</v>
      </c>
      <c r="L448" s="22" t="e">
        <v>#N/A</v>
      </c>
      <c r="M448" t="e">
        <v>#N/A</v>
      </c>
      <c r="N448" t="e">
        <v>#N/A</v>
      </c>
      <c r="O448" s="22" t="e">
        <v>#N/A</v>
      </c>
      <c r="P448" s="22" t="e">
        <v>#N/A</v>
      </c>
      <c r="Q448" s="22" t="e">
        <v>#N/A</v>
      </c>
      <c r="R448" s="11" t="e">
        <v>#N/A</v>
      </c>
      <c r="S448" t="e">
        <v>#N/A</v>
      </c>
      <c r="T448" t="e">
        <v>#N/A</v>
      </c>
      <c r="U448" s="11" t="e">
        <v>#N/A</v>
      </c>
      <c r="V448" s="11" t="e">
        <v>#N/A</v>
      </c>
      <c r="W448" s="11" t="e">
        <v>#N/A</v>
      </c>
      <c r="X448" s="22" t="e">
        <v>#N/A</v>
      </c>
      <c r="Y448" s="22" t="e">
        <v>#N/A</v>
      </c>
      <c r="Z448" s="22" t="e">
        <v>#N/A</v>
      </c>
      <c r="AA448" s="22" t="e">
        <v>#N/A</v>
      </c>
      <c r="AB448" s="22" t="e">
        <v>#N/A</v>
      </c>
      <c r="AC448" s="22" t="e">
        <v>#N/A</v>
      </c>
      <c r="AD448" s="11" t="e">
        <v>#N/A</v>
      </c>
      <c r="AE448" s="11" t="e">
        <v>#N/A</v>
      </c>
      <c r="AF448" s="11" t="e">
        <v>#N/A</v>
      </c>
      <c r="AG448" s="11" t="e">
        <v>#N/A</v>
      </c>
      <c r="AH448" s="11" t="e">
        <v>#N/A</v>
      </c>
      <c r="AI448" s="11" t="e">
        <v>#N/A</v>
      </c>
      <c r="AJ448" s="22" t="e">
        <v>#N/A</v>
      </c>
      <c r="AK448" s="22" t="e">
        <v>#N/A</v>
      </c>
      <c r="AL448" s="22" t="e">
        <v>#N/A</v>
      </c>
      <c r="AM448" s="22" t="e">
        <v>#N/A</v>
      </c>
      <c r="AN448" s="22" t="e">
        <v>#N/A</v>
      </c>
      <c r="AO448" s="22" t="e">
        <v>#N/A</v>
      </c>
      <c r="AP448" s="11" t="e">
        <v>#N/A</v>
      </c>
      <c r="AQ448" s="11" t="e">
        <v>#N/A</v>
      </c>
      <c r="AR448" s="11" t="e">
        <v>#N/A</v>
      </c>
      <c r="AS448" s="11" t="e">
        <v>#N/A</v>
      </c>
      <c r="AT448" s="11" t="e">
        <v>#N/A</v>
      </c>
      <c r="AU448" t="e">
        <v>#N/A</v>
      </c>
    </row>
    <row r="449" spans="6:47" x14ac:dyDescent="0.3">
      <c r="F449" s="11" t="e">
        <v>#N/A</v>
      </c>
      <c r="G449" s="11" t="e">
        <v>#N/A</v>
      </c>
      <c r="H449" s="11" t="e">
        <v>#N/A</v>
      </c>
      <c r="I449" s="11" t="e">
        <v>#N/A</v>
      </c>
      <c r="J449" s="11" t="e">
        <v>#N/A</v>
      </c>
      <c r="K449" s="11" t="e">
        <v>#N/A</v>
      </c>
      <c r="L449" s="22" t="e">
        <v>#N/A</v>
      </c>
      <c r="M449" t="e">
        <v>#N/A</v>
      </c>
      <c r="N449" t="e">
        <v>#N/A</v>
      </c>
      <c r="O449" s="22" t="e">
        <v>#N/A</v>
      </c>
      <c r="P449" s="22" t="e">
        <v>#N/A</v>
      </c>
      <c r="Q449" s="22" t="e">
        <v>#N/A</v>
      </c>
      <c r="R449" s="11" t="e">
        <v>#N/A</v>
      </c>
      <c r="S449" t="e">
        <v>#N/A</v>
      </c>
      <c r="T449" t="e">
        <v>#N/A</v>
      </c>
      <c r="U449" s="11" t="e">
        <v>#N/A</v>
      </c>
      <c r="V449" s="11" t="e">
        <v>#N/A</v>
      </c>
      <c r="W449" s="11" t="e">
        <v>#N/A</v>
      </c>
      <c r="X449" s="22" t="e">
        <v>#N/A</v>
      </c>
      <c r="Y449" s="22" t="e">
        <v>#N/A</v>
      </c>
      <c r="Z449" s="22" t="e">
        <v>#N/A</v>
      </c>
      <c r="AA449" s="22" t="e">
        <v>#N/A</v>
      </c>
      <c r="AB449" s="22" t="e">
        <v>#N/A</v>
      </c>
      <c r="AC449" s="22" t="e">
        <v>#N/A</v>
      </c>
      <c r="AD449" s="11" t="e">
        <v>#N/A</v>
      </c>
      <c r="AE449" s="11" t="e">
        <v>#N/A</v>
      </c>
      <c r="AF449" s="11" t="e">
        <v>#N/A</v>
      </c>
      <c r="AG449" s="11" t="e">
        <v>#N/A</v>
      </c>
      <c r="AH449" s="11" t="e">
        <v>#N/A</v>
      </c>
      <c r="AI449" s="11" t="e">
        <v>#N/A</v>
      </c>
      <c r="AJ449" s="22" t="e">
        <v>#N/A</v>
      </c>
      <c r="AK449" s="22" t="e">
        <v>#N/A</v>
      </c>
      <c r="AL449" s="22" t="e">
        <v>#N/A</v>
      </c>
      <c r="AM449" s="22" t="e">
        <v>#N/A</v>
      </c>
      <c r="AN449" s="22" t="e">
        <v>#N/A</v>
      </c>
      <c r="AO449" s="22" t="e">
        <v>#N/A</v>
      </c>
      <c r="AP449" s="11" t="e">
        <v>#N/A</v>
      </c>
      <c r="AQ449" s="11" t="e">
        <v>#N/A</v>
      </c>
      <c r="AR449" s="11" t="e">
        <v>#N/A</v>
      </c>
      <c r="AS449" s="11" t="e">
        <v>#N/A</v>
      </c>
      <c r="AT449" s="11" t="e">
        <v>#N/A</v>
      </c>
      <c r="AU449" t="e">
        <v>#N/A</v>
      </c>
    </row>
    <row r="450" spans="6:47" x14ac:dyDescent="0.3">
      <c r="F450" s="11" t="e">
        <v>#N/A</v>
      </c>
      <c r="G450" s="11" t="e">
        <v>#N/A</v>
      </c>
      <c r="H450" s="11" t="e">
        <v>#N/A</v>
      </c>
      <c r="I450" s="11" t="e">
        <v>#N/A</v>
      </c>
      <c r="J450" s="11" t="e">
        <v>#N/A</v>
      </c>
      <c r="K450" s="11" t="e">
        <v>#N/A</v>
      </c>
      <c r="L450" s="22" t="e">
        <v>#N/A</v>
      </c>
      <c r="M450" t="e">
        <v>#N/A</v>
      </c>
      <c r="N450" t="e">
        <v>#N/A</v>
      </c>
      <c r="O450" s="22" t="e">
        <v>#N/A</v>
      </c>
      <c r="P450" s="22" t="e">
        <v>#N/A</v>
      </c>
      <c r="Q450" s="22" t="e">
        <v>#N/A</v>
      </c>
      <c r="R450" s="11" t="e">
        <v>#N/A</v>
      </c>
      <c r="S450" t="e">
        <v>#N/A</v>
      </c>
      <c r="T450" t="e">
        <v>#N/A</v>
      </c>
      <c r="U450" s="11" t="e">
        <v>#N/A</v>
      </c>
      <c r="V450" s="11" t="e">
        <v>#N/A</v>
      </c>
      <c r="W450" s="11" t="e">
        <v>#N/A</v>
      </c>
      <c r="X450" s="22" t="e">
        <v>#N/A</v>
      </c>
      <c r="Y450" s="22" t="e">
        <v>#N/A</v>
      </c>
      <c r="Z450" s="22" t="e">
        <v>#N/A</v>
      </c>
      <c r="AA450" s="22" t="e">
        <v>#N/A</v>
      </c>
      <c r="AB450" s="22" t="e">
        <v>#N/A</v>
      </c>
      <c r="AC450" s="22" t="e">
        <v>#N/A</v>
      </c>
      <c r="AD450" s="11" t="e">
        <v>#N/A</v>
      </c>
      <c r="AE450" s="11" t="e">
        <v>#N/A</v>
      </c>
      <c r="AF450" s="11" t="e">
        <v>#N/A</v>
      </c>
      <c r="AG450" s="11" t="e">
        <v>#N/A</v>
      </c>
      <c r="AH450" s="11" t="e">
        <v>#N/A</v>
      </c>
      <c r="AI450" s="11" t="e">
        <v>#N/A</v>
      </c>
      <c r="AJ450" s="22" t="e">
        <v>#N/A</v>
      </c>
      <c r="AK450" s="22" t="e">
        <v>#N/A</v>
      </c>
      <c r="AL450" s="22" t="e">
        <v>#N/A</v>
      </c>
      <c r="AM450" s="22" t="e">
        <v>#N/A</v>
      </c>
      <c r="AN450" s="22" t="e">
        <v>#N/A</v>
      </c>
      <c r="AO450" s="22" t="e">
        <v>#N/A</v>
      </c>
      <c r="AP450" s="11" t="e">
        <v>#N/A</v>
      </c>
      <c r="AQ450" s="11" t="e">
        <v>#N/A</v>
      </c>
      <c r="AR450" s="11" t="e">
        <v>#N/A</v>
      </c>
      <c r="AS450" s="11" t="e">
        <v>#N/A</v>
      </c>
      <c r="AT450" s="11" t="e">
        <v>#N/A</v>
      </c>
      <c r="AU450" t="e">
        <v>#N/A</v>
      </c>
    </row>
    <row r="451" spans="6:47" x14ac:dyDescent="0.3">
      <c r="F451" s="11" t="e">
        <v>#N/A</v>
      </c>
      <c r="G451" s="11" t="e">
        <v>#N/A</v>
      </c>
      <c r="H451" s="11" t="e">
        <v>#N/A</v>
      </c>
      <c r="I451" s="11" t="e">
        <v>#N/A</v>
      </c>
      <c r="J451" s="11" t="e">
        <v>#N/A</v>
      </c>
      <c r="K451" s="11" t="e">
        <v>#N/A</v>
      </c>
      <c r="L451" s="22" t="e">
        <v>#N/A</v>
      </c>
      <c r="M451" t="e">
        <v>#N/A</v>
      </c>
      <c r="N451" t="e">
        <v>#N/A</v>
      </c>
      <c r="O451" s="22" t="e">
        <v>#N/A</v>
      </c>
      <c r="P451" s="22" t="e">
        <v>#N/A</v>
      </c>
      <c r="Q451" s="22" t="e">
        <v>#N/A</v>
      </c>
      <c r="R451" s="11" t="e">
        <v>#N/A</v>
      </c>
      <c r="S451" t="e">
        <v>#N/A</v>
      </c>
      <c r="T451" t="e">
        <v>#N/A</v>
      </c>
      <c r="U451" s="11" t="e">
        <v>#N/A</v>
      </c>
      <c r="V451" s="11" t="e">
        <v>#N/A</v>
      </c>
      <c r="W451" s="11" t="e">
        <v>#N/A</v>
      </c>
      <c r="X451" s="22" t="e">
        <v>#N/A</v>
      </c>
      <c r="Y451" s="22" t="e">
        <v>#N/A</v>
      </c>
      <c r="Z451" s="22" t="e">
        <v>#N/A</v>
      </c>
      <c r="AA451" s="22" t="e">
        <v>#N/A</v>
      </c>
      <c r="AB451" s="22" t="e">
        <v>#N/A</v>
      </c>
      <c r="AC451" s="22" t="e">
        <v>#N/A</v>
      </c>
      <c r="AD451" s="11" t="e">
        <v>#N/A</v>
      </c>
      <c r="AE451" s="11" t="e">
        <v>#N/A</v>
      </c>
      <c r="AF451" s="11" t="e">
        <v>#N/A</v>
      </c>
      <c r="AG451" s="11" t="e">
        <v>#N/A</v>
      </c>
      <c r="AH451" s="11" t="e">
        <v>#N/A</v>
      </c>
      <c r="AI451" s="11" t="e">
        <v>#N/A</v>
      </c>
      <c r="AJ451" s="22" t="e">
        <v>#N/A</v>
      </c>
      <c r="AK451" s="22" t="e">
        <v>#N/A</v>
      </c>
      <c r="AL451" s="22" t="e">
        <v>#N/A</v>
      </c>
      <c r="AM451" s="22" t="e">
        <v>#N/A</v>
      </c>
      <c r="AN451" s="22" t="e">
        <v>#N/A</v>
      </c>
      <c r="AO451" s="22" t="e">
        <v>#N/A</v>
      </c>
      <c r="AP451" s="11" t="e">
        <v>#N/A</v>
      </c>
      <c r="AQ451" s="11" t="e">
        <v>#N/A</v>
      </c>
      <c r="AR451" s="11" t="e">
        <v>#N/A</v>
      </c>
      <c r="AS451" s="11" t="e">
        <v>#N/A</v>
      </c>
      <c r="AT451" s="11" t="e">
        <v>#N/A</v>
      </c>
      <c r="AU451" t="e">
        <v>#N/A</v>
      </c>
    </row>
    <row r="452" spans="6:47" x14ac:dyDescent="0.3">
      <c r="F452" s="11" t="e">
        <v>#N/A</v>
      </c>
      <c r="G452" s="11" t="e">
        <v>#N/A</v>
      </c>
      <c r="H452" s="11" t="e">
        <v>#N/A</v>
      </c>
      <c r="I452" s="11" t="e">
        <v>#N/A</v>
      </c>
      <c r="J452" s="11" t="e">
        <v>#N/A</v>
      </c>
      <c r="K452" s="11" t="e">
        <v>#N/A</v>
      </c>
      <c r="L452" s="22" t="e">
        <v>#N/A</v>
      </c>
      <c r="M452" t="e">
        <v>#N/A</v>
      </c>
      <c r="N452" t="e">
        <v>#N/A</v>
      </c>
      <c r="O452" s="22" t="e">
        <v>#N/A</v>
      </c>
      <c r="P452" s="22" t="e">
        <v>#N/A</v>
      </c>
      <c r="Q452" s="22" t="e">
        <v>#N/A</v>
      </c>
      <c r="R452" s="11" t="e">
        <v>#N/A</v>
      </c>
      <c r="S452" t="e">
        <v>#N/A</v>
      </c>
      <c r="T452" t="e">
        <v>#N/A</v>
      </c>
      <c r="U452" s="11" t="e">
        <v>#N/A</v>
      </c>
      <c r="V452" s="11" t="e">
        <v>#N/A</v>
      </c>
      <c r="W452" s="11" t="e">
        <v>#N/A</v>
      </c>
      <c r="X452" s="22" t="e">
        <v>#N/A</v>
      </c>
      <c r="Y452" s="22" t="e">
        <v>#N/A</v>
      </c>
      <c r="Z452" s="22" t="e">
        <v>#N/A</v>
      </c>
      <c r="AA452" s="22" t="e">
        <v>#N/A</v>
      </c>
      <c r="AB452" s="22" t="e">
        <v>#N/A</v>
      </c>
      <c r="AC452" s="22" t="e">
        <v>#N/A</v>
      </c>
      <c r="AD452" s="11" t="e">
        <v>#N/A</v>
      </c>
      <c r="AE452" s="11" t="e">
        <v>#N/A</v>
      </c>
      <c r="AF452" s="11" t="e">
        <v>#N/A</v>
      </c>
      <c r="AG452" s="11" t="e">
        <v>#N/A</v>
      </c>
      <c r="AH452" s="11" t="e">
        <v>#N/A</v>
      </c>
      <c r="AI452" s="11" t="e">
        <v>#N/A</v>
      </c>
      <c r="AJ452" s="22" t="e">
        <v>#N/A</v>
      </c>
      <c r="AK452" s="22" t="e">
        <v>#N/A</v>
      </c>
      <c r="AL452" s="22" t="e">
        <v>#N/A</v>
      </c>
      <c r="AM452" s="22" t="e">
        <v>#N/A</v>
      </c>
      <c r="AN452" s="22" t="e">
        <v>#N/A</v>
      </c>
      <c r="AO452" s="22" t="e">
        <v>#N/A</v>
      </c>
      <c r="AP452" s="11" t="e">
        <v>#N/A</v>
      </c>
      <c r="AQ452" s="11" t="e">
        <v>#N/A</v>
      </c>
      <c r="AR452" s="11" t="e">
        <v>#N/A</v>
      </c>
      <c r="AS452" s="11" t="e">
        <v>#N/A</v>
      </c>
      <c r="AT452" s="11" t="e">
        <v>#N/A</v>
      </c>
      <c r="AU452" t="e">
        <v>#N/A</v>
      </c>
    </row>
    <row r="453" spans="6:47" x14ac:dyDescent="0.3">
      <c r="F453" s="11" t="e">
        <v>#N/A</v>
      </c>
      <c r="G453" s="11" t="e">
        <v>#N/A</v>
      </c>
      <c r="H453" s="11" t="e">
        <v>#N/A</v>
      </c>
      <c r="I453" s="11" t="e">
        <v>#N/A</v>
      </c>
      <c r="J453" s="11" t="e">
        <v>#N/A</v>
      </c>
      <c r="K453" s="11" t="e">
        <v>#N/A</v>
      </c>
      <c r="L453" s="22" t="e">
        <v>#N/A</v>
      </c>
      <c r="M453" t="e">
        <v>#N/A</v>
      </c>
      <c r="N453" t="e">
        <v>#N/A</v>
      </c>
      <c r="O453" s="22" t="e">
        <v>#N/A</v>
      </c>
      <c r="P453" s="22" t="e">
        <v>#N/A</v>
      </c>
      <c r="Q453" s="22" t="e">
        <v>#N/A</v>
      </c>
      <c r="R453" s="11" t="e">
        <v>#N/A</v>
      </c>
      <c r="S453" t="e">
        <v>#N/A</v>
      </c>
      <c r="T453" t="e">
        <v>#N/A</v>
      </c>
      <c r="U453" s="11" t="e">
        <v>#N/A</v>
      </c>
      <c r="V453" s="11" t="e">
        <v>#N/A</v>
      </c>
      <c r="W453" s="11" t="e">
        <v>#N/A</v>
      </c>
      <c r="X453" s="22" t="e">
        <v>#N/A</v>
      </c>
      <c r="Y453" s="22" t="e">
        <v>#N/A</v>
      </c>
      <c r="Z453" s="22" t="e">
        <v>#N/A</v>
      </c>
      <c r="AA453" s="22" t="e">
        <v>#N/A</v>
      </c>
      <c r="AB453" s="22" t="e">
        <v>#N/A</v>
      </c>
      <c r="AC453" s="22" t="e">
        <v>#N/A</v>
      </c>
      <c r="AD453" s="11" t="e">
        <v>#N/A</v>
      </c>
      <c r="AE453" s="11" t="e">
        <v>#N/A</v>
      </c>
      <c r="AF453" s="11" t="e">
        <v>#N/A</v>
      </c>
      <c r="AG453" s="11" t="e">
        <v>#N/A</v>
      </c>
      <c r="AH453" s="11" t="e">
        <v>#N/A</v>
      </c>
      <c r="AI453" s="11" t="e">
        <v>#N/A</v>
      </c>
      <c r="AJ453" s="22" t="e">
        <v>#N/A</v>
      </c>
      <c r="AK453" s="22" t="e">
        <v>#N/A</v>
      </c>
      <c r="AL453" s="22" t="e">
        <v>#N/A</v>
      </c>
      <c r="AM453" s="22" t="e">
        <v>#N/A</v>
      </c>
      <c r="AN453" s="22" t="e">
        <v>#N/A</v>
      </c>
      <c r="AO453" s="22" t="e">
        <v>#N/A</v>
      </c>
      <c r="AP453" s="11" t="e">
        <v>#N/A</v>
      </c>
      <c r="AQ453" s="11" t="e">
        <v>#N/A</v>
      </c>
      <c r="AR453" s="11" t="e">
        <v>#N/A</v>
      </c>
      <c r="AS453" s="11" t="e">
        <v>#N/A</v>
      </c>
      <c r="AT453" s="11" t="e">
        <v>#N/A</v>
      </c>
      <c r="AU453" t="e">
        <v>#N/A</v>
      </c>
    </row>
    <row r="454" spans="6:47" x14ac:dyDescent="0.3">
      <c r="F454" s="11" t="e">
        <v>#N/A</v>
      </c>
      <c r="G454" s="11" t="e">
        <v>#N/A</v>
      </c>
      <c r="H454" s="11" t="e">
        <v>#N/A</v>
      </c>
      <c r="I454" s="11" t="e">
        <v>#N/A</v>
      </c>
      <c r="J454" s="11" t="e">
        <v>#N/A</v>
      </c>
      <c r="K454" s="11" t="e">
        <v>#N/A</v>
      </c>
      <c r="L454" s="22" t="e">
        <v>#N/A</v>
      </c>
      <c r="M454" t="e">
        <v>#N/A</v>
      </c>
      <c r="N454" t="e">
        <v>#N/A</v>
      </c>
      <c r="O454" s="22" t="e">
        <v>#N/A</v>
      </c>
      <c r="P454" s="22" t="e">
        <v>#N/A</v>
      </c>
      <c r="Q454" s="22" t="e">
        <v>#N/A</v>
      </c>
      <c r="R454" s="11" t="e">
        <v>#N/A</v>
      </c>
      <c r="S454" t="e">
        <v>#N/A</v>
      </c>
      <c r="T454" t="e">
        <v>#N/A</v>
      </c>
      <c r="U454" s="11" t="e">
        <v>#N/A</v>
      </c>
      <c r="V454" s="11" t="e">
        <v>#N/A</v>
      </c>
      <c r="W454" s="11" t="e">
        <v>#N/A</v>
      </c>
      <c r="X454" s="22" t="e">
        <v>#N/A</v>
      </c>
      <c r="Y454" s="22" t="e">
        <v>#N/A</v>
      </c>
      <c r="Z454" s="22" t="e">
        <v>#N/A</v>
      </c>
      <c r="AA454" s="22" t="e">
        <v>#N/A</v>
      </c>
      <c r="AB454" s="22" t="e">
        <v>#N/A</v>
      </c>
      <c r="AC454" s="22" t="e">
        <v>#N/A</v>
      </c>
      <c r="AD454" s="11" t="e">
        <v>#N/A</v>
      </c>
      <c r="AE454" s="11" t="e">
        <v>#N/A</v>
      </c>
      <c r="AF454" s="11" t="e">
        <v>#N/A</v>
      </c>
      <c r="AG454" s="11" t="e">
        <v>#N/A</v>
      </c>
      <c r="AH454" s="11" t="e">
        <v>#N/A</v>
      </c>
      <c r="AI454" s="11" t="e">
        <v>#N/A</v>
      </c>
      <c r="AJ454" s="22" t="e">
        <v>#N/A</v>
      </c>
      <c r="AK454" s="22" t="e">
        <v>#N/A</v>
      </c>
      <c r="AL454" s="22" t="e">
        <v>#N/A</v>
      </c>
      <c r="AM454" s="22" t="e">
        <v>#N/A</v>
      </c>
      <c r="AN454" s="22" t="e">
        <v>#N/A</v>
      </c>
      <c r="AO454" s="22" t="e">
        <v>#N/A</v>
      </c>
      <c r="AP454" s="11" t="e">
        <v>#N/A</v>
      </c>
      <c r="AQ454" s="11" t="e">
        <v>#N/A</v>
      </c>
      <c r="AR454" s="11" t="e">
        <v>#N/A</v>
      </c>
      <c r="AS454" s="11" t="e">
        <v>#N/A</v>
      </c>
      <c r="AT454" s="11" t="e">
        <v>#N/A</v>
      </c>
      <c r="AU454" t="e">
        <v>#N/A</v>
      </c>
    </row>
    <row r="455" spans="6:47" x14ac:dyDescent="0.3">
      <c r="F455" s="11" t="e">
        <v>#N/A</v>
      </c>
      <c r="G455" s="11" t="e">
        <v>#N/A</v>
      </c>
      <c r="H455" s="11" t="e">
        <v>#N/A</v>
      </c>
      <c r="I455" s="11" t="e">
        <v>#N/A</v>
      </c>
      <c r="J455" s="11" t="e">
        <v>#N/A</v>
      </c>
      <c r="K455" s="11" t="e">
        <v>#N/A</v>
      </c>
      <c r="L455" s="22" t="e">
        <v>#N/A</v>
      </c>
      <c r="M455" t="e">
        <v>#N/A</v>
      </c>
      <c r="N455" t="e">
        <v>#N/A</v>
      </c>
      <c r="O455" s="22" t="e">
        <v>#N/A</v>
      </c>
      <c r="P455" s="22" t="e">
        <v>#N/A</v>
      </c>
      <c r="Q455" s="22" t="e">
        <v>#N/A</v>
      </c>
      <c r="R455" s="11" t="e">
        <v>#N/A</v>
      </c>
      <c r="S455" t="e">
        <v>#N/A</v>
      </c>
      <c r="T455" t="e">
        <v>#N/A</v>
      </c>
      <c r="U455" s="11" t="e">
        <v>#N/A</v>
      </c>
      <c r="V455" s="11" t="e">
        <v>#N/A</v>
      </c>
      <c r="W455" s="11" t="e">
        <v>#N/A</v>
      </c>
      <c r="X455" s="22" t="e">
        <v>#N/A</v>
      </c>
      <c r="Y455" s="22" t="e">
        <v>#N/A</v>
      </c>
      <c r="Z455" s="22" t="e">
        <v>#N/A</v>
      </c>
      <c r="AA455" s="22" t="e">
        <v>#N/A</v>
      </c>
      <c r="AB455" s="22" t="e">
        <v>#N/A</v>
      </c>
      <c r="AC455" s="22" t="e">
        <v>#N/A</v>
      </c>
      <c r="AD455" s="11" t="e">
        <v>#N/A</v>
      </c>
      <c r="AE455" s="11" t="e">
        <v>#N/A</v>
      </c>
      <c r="AF455" s="11" t="e">
        <v>#N/A</v>
      </c>
      <c r="AG455" s="11" t="e">
        <v>#N/A</v>
      </c>
      <c r="AH455" s="11" t="e">
        <v>#N/A</v>
      </c>
      <c r="AI455" s="11" t="e">
        <v>#N/A</v>
      </c>
      <c r="AJ455" s="22" t="e">
        <v>#N/A</v>
      </c>
      <c r="AK455" s="22" t="e">
        <v>#N/A</v>
      </c>
      <c r="AL455" s="22" t="e">
        <v>#N/A</v>
      </c>
      <c r="AM455" s="22" t="e">
        <v>#N/A</v>
      </c>
      <c r="AN455" s="22" t="e">
        <v>#N/A</v>
      </c>
      <c r="AO455" s="22" t="e">
        <v>#N/A</v>
      </c>
      <c r="AP455" s="11" t="e">
        <v>#N/A</v>
      </c>
      <c r="AQ455" s="11" t="e">
        <v>#N/A</v>
      </c>
      <c r="AR455" s="11" t="e">
        <v>#N/A</v>
      </c>
      <c r="AS455" s="11" t="e">
        <v>#N/A</v>
      </c>
      <c r="AT455" s="11" t="e">
        <v>#N/A</v>
      </c>
      <c r="AU455" t="e">
        <v>#N/A</v>
      </c>
    </row>
    <row r="456" spans="6:47" x14ac:dyDescent="0.3">
      <c r="F456" s="11" t="e">
        <v>#N/A</v>
      </c>
      <c r="G456" s="11" t="e">
        <v>#N/A</v>
      </c>
      <c r="H456" s="11" t="e">
        <v>#N/A</v>
      </c>
      <c r="I456" s="11" t="e">
        <v>#N/A</v>
      </c>
      <c r="J456" s="11" t="e">
        <v>#N/A</v>
      </c>
      <c r="K456" s="11" t="e">
        <v>#N/A</v>
      </c>
      <c r="L456" s="22" t="e">
        <v>#N/A</v>
      </c>
      <c r="M456" t="e">
        <v>#N/A</v>
      </c>
      <c r="N456" t="e">
        <v>#N/A</v>
      </c>
      <c r="O456" s="22" t="e">
        <v>#N/A</v>
      </c>
      <c r="P456" s="22" t="e">
        <v>#N/A</v>
      </c>
      <c r="Q456" s="22" t="e">
        <v>#N/A</v>
      </c>
      <c r="R456" s="11" t="e">
        <v>#N/A</v>
      </c>
      <c r="S456" t="e">
        <v>#N/A</v>
      </c>
      <c r="T456" t="e">
        <v>#N/A</v>
      </c>
      <c r="U456" s="11" t="e">
        <v>#N/A</v>
      </c>
      <c r="V456" s="11" t="e">
        <v>#N/A</v>
      </c>
      <c r="W456" s="11" t="e">
        <v>#N/A</v>
      </c>
      <c r="X456" s="22" t="e">
        <v>#N/A</v>
      </c>
      <c r="Y456" s="22" t="e">
        <v>#N/A</v>
      </c>
      <c r="Z456" s="22" t="e">
        <v>#N/A</v>
      </c>
      <c r="AA456" s="22" t="e">
        <v>#N/A</v>
      </c>
      <c r="AB456" s="22" t="e">
        <v>#N/A</v>
      </c>
      <c r="AC456" s="22" t="e">
        <v>#N/A</v>
      </c>
      <c r="AD456" s="11" t="e">
        <v>#N/A</v>
      </c>
      <c r="AE456" s="11" t="e">
        <v>#N/A</v>
      </c>
      <c r="AF456" s="11" t="e">
        <v>#N/A</v>
      </c>
      <c r="AG456" s="11" t="e">
        <v>#N/A</v>
      </c>
      <c r="AH456" s="11" t="e">
        <v>#N/A</v>
      </c>
      <c r="AI456" s="11" t="e">
        <v>#N/A</v>
      </c>
      <c r="AJ456" s="22" t="e">
        <v>#N/A</v>
      </c>
      <c r="AK456" s="22" t="e">
        <v>#N/A</v>
      </c>
      <c r="AL456" s="22" t="e">
        <v>#N/A</v>
      </c>
      <c r="AM456" s="22" t="e">
        <v>#N/A</v>
      </c>
      <c r="AN456" s="22" t="e">
        <v>#N/A</v>
      </c>
      <c r="AO456" s="22" t="e">
        <v>#N/A</v>
      </c>
      <c r="AP456" s="11" t="e">
        <v>#N/A</v>
      </c>
      <c r="AQ456" s="11" t="e">
        <v>#N/A</v>
      </c>
      <c r="AR456" s="11" t="e">
        <v>#N/A</v>
      </c>
      <c r="AS456" s="11" t="e">
        <v>#N/A</v>
      </c>
      <c r="AT456" s="11" t="e">
        <v>#N/A</v>
      </c>
      <c r="AU456" t="e">
        <v>#N/A</v>
      </c>
    </row>
    <row r="457" spans="6:47" x14ac:dyDescent="0.3">
      <c r="F457" s="11" t="e">
        <v>#N/A</v>
      </c>
      <c r="G457" s="11" t="e">
        <v>#N/A</v>
      </c>
      <c r="H457" s="11" t="e">
        <v>#N/A</v>
      </c>
      <c r="I457" s="11" t="e">
        <v>#N/A</v>
      </c>
      <c r="J457" s="11" t="e">
        <v>#N/A</v>
      </c>
      <c r="K457" s="11" t="e">
        <v>#N/A</v>
      </c>
      <c r="L457" s="22" t="e">
        <v>#N/A</v>
      </c>
      <c r="M457" t="e">
        <v>#N/A</v>
      </c>
      <c r="N457" t="e">
        <v>#N/A</v>
      </c>
      <c r="O457" s="22" t="e">
        <v>#N/A</v>
      </c>
      <c r="P457" s="22" t="e">
        <v>#N/A</v>
      </c>
      <c r="Q457" s="22" t="e">
        <v>#N/A</v>
      </c>
      <c r="R457" s="11" t="e">
        <v>#N/A</v>
      </c>
      <c r="S457" t="e">
        <v>#N/A</v>
      </c>
      <c r="T457" t="e">
        <v>#N/A</v>
      </c>
      <c r="U457" s="11" t="e">
        <v>#N/A</v>
      </c>
      <c r="V457" s="11" t="e">
        <v>#N/A</v>
      </c>
      <c r="W457" s="11" t="e">
        <v>#N/A</v>
      </c>
      <c r="X457" s="22" t="e">
        <v>#N/A</v>
      </c>
      <c r="Y457" s="22" t="e">
        <v>#N/A</v>
      </c>
      <c r="Z457" s="22" t="e">
        <v>#N/A</v>
      </c>
      <c r="AA457" s="22" t="e">
        <v>#N/A</v>
      </c>
      <c r="AB457" s="22" t="e">
        <v>#N/A</v>
      </c>
      <c r="AC457" s="22" t="e">
        <v>#N/A</v>
      </c>
      <c r="AD457" s="11" t="e">
        <v>#N/A</v>
      </c>
      <c r="AE457" s="11" t="e">
        <v>#N/A</v>
      </c>
      <c r="AF457" s="11" t="e">
        <v>#N/A</v>
      </c>
      <c r="AG457" s="11" t="e">
        <v>#N/A</v>
      </c>
      <c r="AH457" s="11" t="e">
        <v>#N/A</v>
      </c>
      <c r="AI457" s="11" t="e">
        <v>#N/A</v>
      </c>
      <c r="AJ457" s="22" t="e">
        <v>#N/A</v>
      </c>
      <c r="AK457" s="22" t="e">
        <v>#N/A</v>
      </c>
      <c r="AL457" s="22" t="e">
        <v>#N/A</v>
      </c>
      <c r="AM457" s="22" t="e">
        <v>#N/A</v>
      </c>
      <c r="AN457" s="22" t="e">
        <v>#N/A</v>
      </c>
      <c r="AO457" s="22" t="e">
        <v>#N/A</v>
      </c>
      <c r="AP457" s="11" t="e">
        <v>#N/A</v>
      </c>
      <c r="AQ457" s="11" t="e">
        <v>#N/A</v>
      </c>
      <c r="AR457" s="11" t="e">
        <v>#N/A</v>
      </c>
      <c r="AS457" s="11" t="e">
        <v>#N/A</v>
      </c>
      <c r="AT457" s="11" t="e">
        <v>#N/A</v>
      </c>
      <c r="AU457" t="e">
        <v>#N/A</v>
      </c>
    </row>
    <row r="458" spans="6:47" x14ac:dyDescent="0.3">
      <c r="F458" s="11" t="e">
        <v>#N/A</v>
      </c>
      <c r="G458" s="11" t="e">
        <v>#N/A</v>
      </c>
      <c r="H458" s="11" t="e">
        <v>#N/A</v>
      </c>
      <c r="I458" s="11" t="e">
        <v>#N/A</v>
      </c>
      <c r="J458" s="11" t="e">
        <v>#N/A</v>
      </c>
      <c r="K458" s="11" t="e">
        <v>#N/A</v>
      </c>
      <c r="L458" s="22" t="e">
        <v>#N/A</v>
      </c>
      <c r="M458" t="e">
        <v>#N/A</v>
      </c>
      <c r="N458" t="e">
        <v>#N/A</v>
      </c>
      <c r="O458" s="22" t="e">
        <v>#N/A</v>
      </c>
      <c r="P458" s="22" t="e">
        <v>#N/A</v>
      </c>
      <c r="Q458" s="22" t="e">
        <v>#N/A</v>
      </c>
      <c r="R458" s="11" t="e">
        <v>#N/A</v>
      </c>
      <c r="S458" t="e">
        <v>#N/A</v>
      </c>
      <c r="T458" t="e">
        <v>#N/A</v>
      </c>
      <c r="U458" s="11" t="e">
        <v>#N/A</v>
      </c>
      <c r="V458" s="11" t="e">
        <v>#N/A</v>
      </c>
      <c r="W458" s="11" t="e">
        <v>#N/A</v>
      </c>
      <c r="X458" s="22" t="e">
        <v>#N/A</v>
      </c>
      <c r="Y458" s="22" t="e">
        <v>#N/A</v>
      </c>
      <c r="Z458" s="22" t="e">
        <v>#N/A</v>
      </c>
      <c r="AA458" s="22" t="e">
        <v>#N/A</v>
      </c>
      <c r="AB458" s="22" t="e">
        <v>#N/A</v>
      </c>
      <c r="AC458" s="22" t="e">
        <v>#N/A</v>
      </c>
      <c r="AD458" s="11" t="e">
        <v>#N/A</v>
      </c>
      <c r="AE458" s="11" t="e">
        <v>#N/A</v>
      </c>
      <c r="AF458" s="11" t="e">
        <v>#N/A</v>
      </c>
      <c r="AG458" s="11" t="e">
        <v>#N/A</v>
      </c>
      <c r="AH458" s="11" t="e">
        <v>#N/A</v>
      </c>
      <c r="AI458" s="11" t="e">
        <v>#N/A</v>
      </c>
      <c r="AJ458" s="22" t="e">
        <v>#N/A</v>
      </c>
      <c r="AK458" s="22" t="e">
        <v>#N/A</v>
      </c>
      <c r="AL458" s="22" t="e">
        <v>#N/A</v>
      </c>
      <c r="AM458" s="22" t="e">
        <v>#N/A</v>
      </c>
      <c r="AN458" s="22" t="e">
        <v>#N/A</v>
      </c>
      <c r="AO458" s="22" t="e">
        <v>#N/A</v>
      </c>
      <c r="AP458" s="11" t="e">
        <v>#N/A</v>
      </c>
      <c r="AQ458" t="e">
        <v>#N/A</v>
      </c>
      <c r="AR458" t="e">
        <v>#N/A</v>
      </c>
      <c r="AS458" s="11" t="e">
        <v>#N/A</v>
      </c>
      <c r="AT458" s="11" t="e">
        <v>#N/A</v>
      </c>
      <c r="AU458" t="e">
        <v>#N/A</v>
      </c>
    </row>
    <row r="459" spans="6:47" x14ac:dyDescent="0.3">
      <c r="F459" s="11" t="e">
        <v>#N/A</v>
      </c>
      <c r="G459" s="11" t="e">
        <v>#N/A</v>
      </c>
      <c r="H459" s="11" t="e">
        <v>#N/A</v>
      </c>
      <c r="I459" s="11" t="e">
        <v>#N/A</v>
      </c>
      <c r="J459" s="11" t="e">
        <v>#N/A</v>
      </c>
      <c r="K459" s="11" t="e">
        <v>#N/A</v>
      </c>
      <c r="L459" s="22" t="e">
        <v>#N/A</v>
      </c>
      <c r="M459" t="e">
        <v>#N/A</v>
      </c>
      <c r="N459" t="e">
        <v>#N/A</v>
      </c>
      <c r="O459" s="22" t="e">
        <v>#N/A</v>
      </c>
      <c r="P459" s="22" t="e">
        <v>#N/A</v>
      </c>
      <c r="Q459" s="22" t="e">
        <v>#N/A</v>
      </c>
      <c r="R459" s="11" t="e">
        <v>#N/A</v>
      </c>
      <c r="S459" t="e">
        <v>#N/A</v>
      </c>
      <c r="T459" t="e">
        <v>#N/A</v>
      </c>
      <c r="U459" s="11" t="e">
        <v>#N/A</v>
      </c>
      <c r="V459" s="11" t="e">
        <v>#N/A</v>
      </c>
      <c r="W459" s="11" t="e">
        <v>#N/A</v>
      </c>
      <c r="X459" s="22" t="e">
        <v>#N/A</v>
      </c>
      <c r="Y459" s="22" t="e">
        <v>#N/A</v>
      </c>
      <c r="Z459" s="22" t="e">
        <v>#N/A</v>
      </c>
      <c r="AA459" s="22" t="e">
        <v>#N/A</v>
      </c>
      <c r="AB459" s="22" t="e">
        <v>#N/A</v>
      </c>
      <c r="AC459" s="22" t="e">
        <v>#N/A</v>
      </c>
      <c r="AD459" s="11" t="e">
        <v>#N/A</v>
      </c>
      <c r="AE459" s="11" t="e">
        <v>#N/A</v>
      </c>
      <c r="AF459" s="11" t="e">
        <v>#N/A</v>
      </c>
      <c r="AG459" s="11" t="e">
        <v>#N/A</v>
      </c>
      <c r="AH459" s="11" t="e">
        <v>#N/A</v>
      </c>
      <c r="AI459" s="11" t="e">
        <v>#N/A</v>
      </c>
      <c r="AJ459" s="22" t="e">
        <v>#N/A</v>
      </c>
      <c r="AK459" s="22" t="e">
        <v>#N/A</v>
      </c>
      <c r="AL459" s="22" t="e">
        <v>#N/A</v>
      </c>
      <c r="AM459" s="22" t="e">
        <v>#N/A</v>
      </c>
      <c r="AN459" s="22" t="e">
        <v>#N/A</v>
      </c>
      <c r="AO459" s="22" t="e">
        <v>#N/A</v>
      </c>
      <c r="AP459" s="11" t="e">
        <v>#N/A</v>
      </c>
      <c r="AQ459" t="e">
        <v>#N/A</v>
      </c>
      <c r="AR459" t="e">
        <v>#N/A</v>
      </c>
      <c r="AS459" s="11" t="e">
        <v>#N/A</v>
      </c>
      <c r="AT459" s="11" t="e">
        <v>#N/A</v>
      </c>
      <c r="AU459" t="e">
        <v>#N/A</v>
      </c>
    </row>
    <row r="460" spans="6:47" x14ac:dyDescent="0.3">
      <c r="F460" s="11" t="e">
        <v>#N/A</v>
      </c>
      <c r="G460" s="11" t="e">
        <v>#N/A</v>
      </c>
      <c r="H460" s="11" t="e">
        <v>#N/A</v>
      </c>
      <c r="I460" s="11" t="e">
        <v>#N/A</v>
      </c>
      <c r="J460" s="11" t="e">
        <v>#N/A</v>
      </c>
      <c r="K460" s="11" t="e">
        <v>#N/A</v>
      </c>
      <c r="L460" s="22" t="e">
        <v>#N/A</v>
      </c>
      <c r="M460" t="e">
        <v>#N/A</v>
      </c>
      <c r="N460" t="e">
        <v>#N/A</v>
      </c>
      <c r="O460" s="22" t="e">
        <v>#N/A</v>
      </c>
      <c r="P460" s="22" t="e">
        <v>#N/A</v>
      </c>
      <c r="Q460" s="22" t="e">
        <v>#N/A</v>
      </c>
      <c r="R460" s="11" t="e">
        <v>#N/A</v>
      </c>
      <c r="S460" t="e">
        <v>#N/A</v>
      </c>
      <c r="T460" t="e">
        <v>#N/A</v>
      </c>
      <c r="U460" s="11" t="e">
        <v>#N/A</v>
      </c>
      <c r="V460" s="11" t="e">
        <v>#N/A</v>
      </c>
      <c r="W460" s="11" t="e">
        <v>#N/A</v>
      </c>
      <c r="X460" s="22" t="e">
        <v>#N/A</v>
      </c>
      <c r="Y460" s="22" t="e">
        <v>#N/A</v>
      </c>
      <c r="Z460" s="22" t="e">
        <v>#N/A</v>
      </c>
      <c r="AA460" s="22" t="e">
        <v>#N/A</v>
      </c>
      <c r="AB460" s="22" t="e">
        <v>#N/A</v>
      </c>
      <c r="AC460" s="22" t="e">
        <v>#N/A</v>
      </c>
      <c r="AD460" s="11" t="e">
        <v>#N/A</v>
      </c>
      <c r="AE460" s="11" t="e">
        <v>#N/A</v>
      </c>
      <c r="AF460" s="11" t="e">
        <v>#N/A</v>
      </c>
      <c r="AG460" s="11" t="e">
        <v>#N/A</v>
      </c>
      <c r="AH460" s="11" t="e">
        <v>#N/A</v>
      </c>
      <c r="AI460" s="11" t="e">
        <v>#N/A</v>
      </c>
      <c r="AJ460" s="22" t="e">
        <v>#N/A</v>
      </c>
      <c r="AK460" s="22" t="e">
        <v>#N/A</v>
      </c>
      <c r="AL460" s="22" t="e">
        <v>#N/A</v>
      </c>
      <c r="AM460" s="22" t="e">
        <v>#N/A</v>
      </c>
      <c r="AN460" s="22" t="e">
        <v>#N/A</v>
      </c>
      <c r="AO460" s="22" t="e">
        <v>#N/A</v>
      </c>
      <c r="AP460" s="11" t="e">
        <v>#N/A</v>
      </c>
      <c r="AQ460" t="e">
        <v>#N/A</v>
      </c>
      <c r="AR460" t="e">
        <v>#N/A</v>
      </c>
      <c r="AS460" s="11" t="e">
        <v>#N/A</v>
      </c>
      <c r="AT460" s="11" t="e">
        <v>#N/A</v>
      </c>
      <c r="AU460" t="e">
        <v>#N/A</v>
      </c>
    </row>
    <row r="461" spans="6:47" x14ac:dyDescent="0.3">
      <c r="F461" s="11" t="e">
        <v>#N/A</v>
      </c>
      <c r="G461" s="11" t="e">
        <v>#N/A</v>
      </c>
      <c r="H461" s="11" t="e">
        <v>#N/A</v>
      </c>
      <c r="I461" s="11" t="e">
        <v>#N/A</v>
      </c>
      <c r="J461" s="11" t="e">
        <v>#N/A</v>
      </c>
      <c r="K461" s="11" t="e">
        <v>#N/A</v>
      </c>
      <c r="L461" s="22" t="e">
        <v>#N/A</v>
      </c>
      <c r="M461" t="e">
        <v>#N/A</v>
      </c>
      <c r="N461" t="e">
        <v>#N/A</v>
      </c>
      <c r="O461" s="22" t="e">
        <v>#N/A</v>
      </c>
      <c r="P461" s="22" t="e">
        <v>#N/A</v>
      </c>
      <c r="Q461" s="22" t="e">
        <v>#N/A</v>
      </c>
      <c r="R461" s="11" t="e">
        <v>#N/A</v>
      </c>
      <c r="S461" t="e">
        <v>#N/A</v>
      </c>
      <c r="T461" t="e">
        <v>#N/A</v>
      </c>
      <c r="U461" s="11" t="e">
        <v>#N/A</v>
      </c>
      <c r="V461" s="11" t="e">
        <v>#N/A</v>
      </c>
      <c r="W461" s="11" t="e">
        <v>#N/A</v>
      </c>
      <c r="X461" s="22" t="e">
        <v>#N/A</v>
      </c>
      <c r="Y461" s="22" t="e">
        <v>#N/A</v>
      </c>
      <c r="Z461" s="22" t="e">
        <v>#N/A</v>
      </c>
      <c r="AA461" s="22" t="e">
        <v>#N/A</v>
      </c>
      <c r="AB461" s="22" t="e">
        <v>#N/A</v>
      </c>
      <c r="AC461" s="22" t="e">
        <v>#N/A</v>
      </c>
      <c r="AD461" s="11" t="e">
        <v>#N/A</v>
      </c>
      <c r="AE461" s="11" t="e">
        <v>#N/A</v>
      </c>
      <c r="AF461" s="11" t="e">
        <v>#N/A</v>
      </c>
      <c r="AG461" s="11" t="e">
        <v>#N/A</v>
      </c>
      <c r="AH461" s="11" t="e">
        <v>#N/A</v>
      </c>
      <c r="AI461" s="11" t="e">
        <v>#N/A</v>
      </c>
      <c r="AJ461" s="22" t="e">
        <v>#N/A</v>
      </c>
      <c r="AK461" s="22" t="e">
        <v>#N/A</v>
      </c>
      <c r="AL461" s="22" t="e">
        <v>#N/A</v>
      </c>
      <c r="AM461" s="22" t="e">
        <v>#N/A</v>
      </c>
      <c r="AN461" s="22" t="e">
        <v>#N/A</v>
      </c>
      <c r="AO461" s="22" t="e">
        <v>#N/A</v>
      </c>
      <c r="AP461" s="11" t="e">
        <v>#N/A</v>
      </c>
      <c r="AQ461" t="e">
        <v>#N/A</v>
      </c>
      <c r="AR461" t="e">
        <v>#N/A</v>
      </c>
      <c r="AS461" s="11" t="e">
        <v>#N/A</v>
      </c>
      <c r="AT461" s="11" t="e">
        <v>#N/A</v>
      </c>
      <c r="AU461" t="e">
        <v>#N/A</v>
      </c>
    </row>
    <row r="462" spans="6:47" x14ac:dyDescent="0.3">
      <c r="F462" s="11" t="e">
        <v>#N/A</v>
      </c>
      <c r="G462" s="11" t="e">
        <v>#N/A</v>
      </c>
      <c r="H462" s="11" t="e">
        <v>#N/A</v>
      </c>
      <c r="I462" s="11" t="e">
        <v>#N/A</v>
      </c>
      <c r="J462" s="11" t="e">
        <v>#N/A</v>
      </c>
      <c r="K462" s="11" t="e">
        <v>#N/A</v>
      </c>
      <c r="L462" s="22" t="e">
        <v>#N/A</v>
      </c>
      <c r="M462" t="e">
        <v>#N/A</v>
      </c>
      <c r="N462" t="e">
        <v>#N/A</v>
      </c>
      <c r="O462" s="22" t="e">
        <v>#N/A</v>
      </c>
      <c r="P462" s="22" t="e">
        <v>#N/A</v>
      </c>
      <c r="Q462" s="22" t="e">
        <v>#N/A</v>
      </c>
      <c r="R462" s="11" t="e">
        <v>#N/A</v>
      </c>
      <c r="S462" t="e">
        <v>#N/A</v>
      </c>
      <c r="T462" t="e">
        <v>#N/A</v>
      </c>
      <c r="U462" s="11" t="e">
        <v>#N/A</v>
      </c>
      <c r="V462" s="11" t="e">
        <v>#N/A</v>
      </c>
      <c r="W462" s="11" t="e">
        <v>#N/A</v>
      </c>
      <c r="X462" s="22" t="e">
        <v>#N/A</v>
      </c>
      <c r="Y462" s="22" t="e">
        <v>#N/A</v>
      </c>
      <c r="Z462" s="22" t="e">
        <v>#N/A</v>
      </c>
      <c r="AA462" s="22" t="e">
        <v>#N/A</v>
      </c>
      <c r="AB462" s="22" t="e">
        <v>#N/A</v>
      </c>
      <c r="AC462" s="22" t="e">
        <v>#N/A</v>
      </c>
      <c r="AD462" s="11" t="e">
        <v>#N/A</v>
      </c>
      <c r="AE462" s="11" t="e">
        <v>#N/A</v>
      </c>
      <c r="AF462" s="11" t="e">
        <v>#N/A</v>
      </c>
      <c r="AG462" s="11" t="e">
        <v>#N/A</v>
      </c>
      <c r="AH462" s="11" t="e">
        <v>#N/A</v>
      </c>
      <c r="AI462" s="11" t="e">
        <v>#N/A</v>
      </c>
      <c r="AJ462" s="22" t="e">
        <v>#N/A</v>
      </c>
      <c r="AK462" s="22" t="e">
        <v>#N/A</v>
      </c>
      <c r="AL462" s="22" t="e">
        <v>#N/A</v>
      </c>
      <c r="AM462" s="22" t="e">
        <v>#N/A</v>
      </c>
      <c r="AN462" s="22" t="e">
        <v>#N/A</v>
      </c>
      <c r="AO462" s="22" t="e">
        <v>#N/A</v>
      </c>
      <c r="AP462" s="11" t="e">
        <v>#N/A</v>
      </c>
      <c r="AQ462" t="e">
        <v>#N/A</v>
      </c>
      <c r="AR462" t="e">
        <v>#N/A</v>
      </c>
      <c r="AS462" s="11" t="e">
        <v>#N/A</v>
      </c>
      <c r="AT462" s="11" t="e">
        <v>#N/A</v>
      </c>
      <c r="AU462" t="e">
        <v>#N/A</v>
      </c>
    </row>
    <row r="463" spans="6:47" x14ac:dyDescent="0.3">
      <c r="F463" s="11" t="e">
        <v>#N/A</v>
      </c>
      <c r="G463" s="11" t="e">
        <v>#N/A</v>
      </c>
      <c r="H463" s="11" t="e">
        <v>#N/A</v>
      </c>
      <c r="I463" s="11" t="e">
        <v>#N/A</v>
      </c>
      <c r="J463" s="11" t="e">
        <v>#N/A</v>
      </c>
      <c r="K463" s="11" t="e">
        <v>#N/A</v>
      </c>
      <c r="L463" s="22" t="e">
        <v>#N/A</v>
      </c>
      <c r="M463" s="22" t="e">
        <v>#N/A</v>
      </c>
      <c r="N463" s="22" t="e">
        <v>#N/A</v>
      </c>
      <c r="O463" s="22" t="e">
        <v>#N/A</v>
      </c>
      <c r="P463" s="22" t="e">
        <v>#N/A</v>
      </c>
      <c r="Q463" s="22" t="e">
        <v>#N/A</v>
      </c>
      <c r="R463" s="11" t="e">
        <v>#N/A</v>
      </c>
      <c r="S463" t="e">
        <v>#N/A</v>
      </c>
      <c r="T463" t="e">
        <v>#N/A</v>
      </c>
      <c r="U463" s="11" t="e">
        <v>#N/A</v>
      </c>
      <c r="V463" s="11" t="e">
        <v>#N/A</v>
      </c>
      <c r="W463" s="11" t="e">
        <v>#N/A</v>
      </c>
      <c r="X463" s="22" t="e">
        <v>#N/A</v>
      </c>
      <c r="Y463" s="22" t="e">
        <v>#N/A</v>
      </c>
      <c r="Z463" s="22" t="e">
        <v>#N/A</v>
      </c>
      <c r="AA463" s="22" t="e">
        <v>#N/A</v>
      </c>
      <c r="AB463" s="22" t="e">
        <v>#N/A</v>
      </c>
      <c r="AC463" s="22" t="e">
        <v>#N/A</v>
      </c>
      <c r="AD463" s="11" t="e">
        <v>#N/A</v>
      </c>
      <c r="AE463" s="11" t="e">
        <v>#N/A</v>
      </c>
      <c r="AF463" s="11" t="e">
        <v>#N/A</v>
      </c>
      <c r="AG463" s="11" t="e">
        <v>#N/A</v>
      </c>
      <c r="AH463" s="11" t="e">
        <v>#N/A</v>
      </c>
      <c r="AI463" s="11" t="e">
        <v>#N/A</v>
      </c>
      <c r="AJ463" s="22" t="e">
        <v>#N/A</v>
      </c>
      <c r="AK463" s="22" t="e">
        <v>#N/A</v>
      </c>
      <c r="AL463" s="22" t="e">
        <v>#N/A</v>
      </c>
      <c r="AM463" s="22" t="e">
        <v>#N/A</v>
      </c>
      <c r="AN463" s="22" t="e">
        <v>#N/A</v>
      </c>
      <c r="AO463" s="22" t="e">
        <v>#N/A</v>
      </c>
      <c r="AP463" s="11" t="e">
        <v>#N/A</v>
      </c>
      <c r="AQ463" t="e">
        <v>#N/A</v>
      </c>
      <c r="AR463" t="e">
        <v>#N/A</v>
      </c>
      <c r="AS463" s="11" t="e">
        <v>#N/A</v>
      </c>
      <c r="AT463" s="11" t="e">
        <v>#N/A</v>
      </c>
      <c r="AU463" t="e">
        <v>#N/A</v>
      </c>
    </row>
    <row r="464" spans="6:47" x14ac:dyDescent="0.3">
      <c r="F464" s="11" t="e">
        <v>#N/A</v>
      </c>
      <c r="G464" s="11" t="e">
        <v>#N/A</v>
      </c>
      <c r="H464" s="11" t="e">
        <v>#N/A</v>
      </c>
      <c r="I464" s="11" t="e">
        <v>#N/A</v>
      </c>
      <c r="J464" s="11" t="e">
        <v>#N/A</v>
      </c>
      <c r="K464" s="11" t="e">
        <v>#N/A</v>
      </c>
      <c r="L464" s="22" t="e">
        <v>#N/A</v>
      </c>
      <c r="M464" s="22" t="e">
        <v>#N/A</v>
      </c>
      <c r="N464" s="22" t="e">
        <v>#N/A</v>
      </c>
      <c r="O464" s="22" t="e">
        <v>#N/A</v>
      </c>
      <c r="P464" s="22" t="e">
        <v>#N/A</v>
      </c>
      <c r="Q464" s="22" t="e">
        <v>#N/A</v>
      </c>
      <c r="R464" s="11" t="e">
        <v>#N/A</v>
      </c>
      <c r="S464" t="e">
        <v>#N/A</v>
      </c>
      <c r="T464" t="e">
        <v>#N/A</v>
      </c>
      <c r="U464" s="11" t="e">
        <v>#N/A</v>
      </c>
      <c r="V464" s="11" t="e">
        <v>#N/A</v>
      </c>
      <c r="W464" s="11" t="e">
        <v>#N/A</v>
      </c>
      <c r="X464" s="22" t="e">
        <v>#N/A</v>
      </c>
      <c r="Y464" s="22" t="e">
        <v>#N/A</v>
      </c>
      <c r="Z464" s="22" t="e">
        <v>#N/A</v>
      </c>
      <c r="AA464" s="22" t="e">
        <v>#N/A</v>
      </c>
      <c r="AB464" s="22" t="e">
        <v>#N/A</v>
      </c>
      <c r="AC464" s="22" t="e">
        <v>#N/A</v>
      </c>
      <c r="AD464" s="11" t="e">
        <v>#N/A</v>
      </c>
      <c r="AE464" s="11" t="e">
        <v>#N/A</v>
      </c>
      <c r="AF464" s="11" t="e">
        <v>#N/A</v>
      </c>
      <c r="AG464" s="11" t="e">
        <v>#N/A</v>
      </c>
      <c r="AH464" s="11" t="e">
        <v>#N/A</v>
      </c>
      <c r="AI464" s="11" t="e">
        <v>#N/A</v>
      </c>
      <c r="AJ464" s="22" t="e">
        <v>#N/A</v>
      </c>
      <c r="AK464" s="22" t="e">
        <v>#N/A</v>
      </c>
      <c r="AL464" s="22" t="e">
        <v>#N/A</v>
      </c>
      <c r="AM464" s="22" t="e">
        <v>#N/A</v>
      </c>
      <c r="AN464" s="22" t="e">
        <v>#N/A</v>
      </c>
      <c r="AO464" s="22" t="e">
        <v>#N/A</v>
      </c>
      <c r="AP464" s="11" t="e">
        <v>#N/A</v>
      </c>
      <c r="AQ464" t="e">
        <v>#N/A</v>
      </c>
      <c r="AR464" t="e">
        <v>#N/A</v>
      </c>
      <c r="AS464" s="11" t="e">
        <v>#N/A</v>
      </c>
      <c r="AT464" s="11" t="e">
        <v>#N/A</v>
      </c>
      <c r="AU464" t="e">
        <v>#N/A</v>
      </c>
    </row>
    <row r="465" spans="6:47" x14ac:dyDescent="0.3">
      <c r="F465" s="11" t="e">
        <v>#N/A</v>
      </c>
      <c r="G465" s="11" t="e">
        <v>#N/A</v>
      </c>
      <c r="H465" s="11" t="e">
        <v>#N/A</v>
      </c>
      <c r="I465" s="11" t="e">
        <v>#N/A</v>
      </c>
      <c r="J465" s="11" t="e">
        <v>#N/A</v>
      </c>
      <c r="K465" s="11" t="e">
        <v>#N/A</v>
      </c>
      <c r="L465" s="22" t="e">
        <v>#N/A</v>
      </c>
      <c r="M465" s="22" t="e">
        <v>#N/A</v>
      </c>
      <c r="N465" s="22" t="e">
        <v>#N/A</v>
      </c>
      <c r="O465" s="22" t="e">
        <v>#N/A</v>
      </c>
      <c r="P465" s="22" t="e">
        <v>#N/A</v>
      </c>
      <c r="Q465" s="22" t="e">
        <v>#N/A</v>
      </c>
      <c r="R465" s="11" t="e">
        <v>#N/A</v>
      </c>
      <c r="S465" t="e">
        <v>#N/A</v>
      </c>
      <c r="T465" t="e">
        <v>#N/A</v>
      </c>
      <c r="U465" s="11" t="e">
        <v>#N/A</v>
      </c>
      <c r="V465" s="11" t="e">
        <v>#N/A</v>
      </c>
      <c r="W465" s="11" t="e">
        <v>#N/A</v>
      </c>
      <c r="X465" s="22" t="e">
        <v>#N/A</v>
      </c>
      <c r="Y465" s="22" t="e">
        <v>#N/A</v>
      </c>
      <c r="Z465" s="22" t="e">
        <v>#N/A</v>
      </c>
      <c r="AA465" s="22" t="e">
        <v>#N/A</v>
      </c>
      <c r="AB465" s="22" t="e">
        <v>#N/A</v>
      </c>
      <c r="AC465" s="22" t="e">
        <v>#N/A</v>
      </c>
      <c r="AD465" s="11" t="e">
        <v>#N/A</v>
      </c>
      <c r="AE465" s="11" t="e">
        <v>#N/A</v>
      </c>
      <c r="AF465" s="11" t="e">
        <v>#N/A</v>
      </c>
      <c r="AG465" s="11" t="e">
        <v>#N/A</v>
      </c>
      <c r="AH465" s="11" t="e">
        <v>#N/A</v>
      </c>
      <c r="AI465" s="11" t="e">
        <v>#N/A</v>
      </c>
      <c r="AJ465" s="22" t="e">
        <v>#N/A</v>
      </c>
      <c r="AK465" s="22" t="e">
        <v>#N/A</v>
      </c>
      <c r="AL465" s="22" t="e">
        <v>#N/A</v>
      </c>
      <c r="AM465" s="22" t="e">
        <v>#N/A</v>
      </c>
      <c r="AN465" s="22" t="e">
        <v>#N/A</v>
      </c>
      <c r="AO465" s="22" t="e">
        <v>#N/A</v>
      </c>
      <c r="AP465" s="11" t="e">
        <v>#N/A</v>
      </c>
      <c r="AQ465" t="e">
        <v>#N/A</v>
      </c>
      <c r="AR465" t="e">
        <v>#N/A</v>
      </c>
      <c r="AS465" s="11" t="e">
        <v>#N/A</v>
      </c>
      <c r="AT465" s="11" t="e">
        <v>#N/A</v>
      </c>
      <c r="AU465" t="e">
        <v>#N/A</v>
      </c>
    </row>
    <row r="466" spans="6:47" x14ac:dyDescent="0.3">
      <c r="F466" s="11" t="e">
        <v>#N/A</v>
      </c>
      <c r="G466" s="11" t="e">
        <v>#N/A</v>
      </c>
      <c r="H466" s="11" t="e">
        <v>#N/A</v>
      </c>
      <c r="I466" s="11" t="e">
        <v>#N/A</v>
      </c>
      <c r="J466" s="11" t="e">
        <v>#N/A</v>
      </c>
      <c r="K466" s="11" t="e">
        <v>#N/A</v>
      </c>
      <c r="L466" s="22" t="e">
        <v>#N/A</v>
      </c>
      <c r="M466" t="e">
        <v>#N/A</v>
      </c>
      <c r="N466" t="e">
        <v>#N/A</v>
      </c>
      <c r="O466" s="22" t="e">
        <v>#N/A</v>
      </c>
      <c r="P466" s="22" t="e">
        <v>#N/A</v>
      </c>
      <c r="Q466" s="22" t="e">
        <v>#N/A</v>
      </c>
      <c r="R466" s="11" t="e">
        <v>#N/A</v>
      </c>
      <c r="S466" t="e">
        <v>#N/A</v>
      </c>
      <c r="T466" t="e">
        <v>#N/A</v>
      </c>
      <c r="U466" s="11" t="e">
        <v>#N/A</v>
      </c>
      <c r="V466" s="11" t="e">
        <v>#N/A</v>
      </c>
      <c r="W466" s="11" t="e">
        <v>#N/A</v>
      </c>
      <c r="X466" s="22" t="e">
        <v>#N/A</v>
      </c>
      <c r="Y466" s="22" t="e">
        <v>#N/A</v>
      </c>
      <c r="Z466" s="22" t="e">
        <v>#N/A</v>
      </c>
      <c r="AA466" s="22" t="e">
        <v>#N/A</v>
      </c>
      <c r="AB466" s="22" t="e">
        <v>#N/A</v>
      </c>
      <c r="AC466" s="22" t="e">
        <v>#N/A</v>
      </c>
      <c r="AD466" s="11" t="e">
        <v>#N/A</v>
      </c>
      <c r="AE466" s="11" t="e">
        <v>#N/A</v>
      </c>
      <c r="AF466" s="11" t="e">
        <v>#N/A</v>
      </c>
      <c r="AG466" s="11" t="e">
        <v>#N/A</v>
      </c>
      <c r="AH466" s="11" t="e">
        <v>#N/A</v>
      </c>
      <c r="AI466" s="11" t="e">
        <v>#N/A</v>
      </c>
      <c r="AJ466" s="22" t="e">
        <v>#N/A</v>
      </c>
      <c r="AK466" s="22" t="e">
        <v>#N/A</v>
      </c>
      <c r="AL466" s="22" t="e">
        <v>#N/A</v>
      </c>
      <c r="AM466" s="22" t="e">
        <v>#N/A</v>
      </c>
      <c r="AN466" s="22" t="e">
        <v>#N/A</v>
      </c>
      <c r="AO466" s="22" t="e">
        <v>#N/A</v>
      </c>
      <c r="AP466" s="11" t="e">
        <v>#N/A</v>
      </c>
      <c r="AQ466" t="e">
        <v>#N/A</v>
      </c>
      <c r="AR466" t="e">
        <v>#N/A</v>
      </c>
      <c r="AS466" s="11" t="e">
        <v>#N/A</v>
      </c>
      <c r="AT466" s="11" t="e">
        <v>#N/A</v>
      </c>
      <c r="AU466" t="e">
        <v>#N/A</v>
      </c>
    </row>
    <row r="467" spans="6:47" x14ac:dyDescent="0.3">
      <c r="F467" s="11" t="e">
        <v>#N/A</v>
      </c>
      <c r="G467" s="11" t="e">
        <v>#N/A</v>
      </c>
      <c r="H467" s="11" t="e">
        <v>#N/A</v>
      </c>
      <c r="I467" s="11" t="e">
        <v>#N/A</v>
      </c>
      <c r="J467" s="11" t="e">
        <v>#N/A</v>
      </c>
      <c r="K467" s="11" t="e">
        <v>#N/A</v>
      </c>
      <c r="L467" s="22" t="e">
        <v>#N/A</v>
      </c>
      <c r="M467" t="e">
        <v>#N/A</v>
      </c>
      <c r="N467" t="e">
        <v>#N/A</v>
      </c>
      <c r="O467" s="22" t="e">
        <v>#N/A</v>
      </c>
      <c r="P467" s="22" t="e">
        <v>#N/A</v>
      </c>
      <c r="Q467" s="22" t="e">
        <v>#N/A</v>
      </c>
      <c r="R467" s="11" t="e">
        <v>#N/A</v>
      </c>
      <c r="S467" t="e">
        <v>#N/A</v>
      </c>
      <c r="T467" t="e">
        <v>#N/A</v>
      </c>
      <c r="U467" s="11" t="e">
        <v>#N/A</v>
      </c>
      <c r="V467" s="11" t="e">
        <v>#N/A</v>
      </c>
      <c r="W467" s="11" t="e">
        <v>#N/A</v>
      </c>
      <c r="X467" s="22" t="e">
        <v>#N/A</v>
      </c>
      <c r="Y467" s="22" t="e">
        <v>#N/A</v>
      </c>
      <c r="Z467" s="22" t="e">
        <v>#N/A</v>
      </c>
      <c r="AA467" s="22" t="e">
        <v>#N/A</v>
      </c>
      <c r="AB467" s="22" t="e">
        <v>#N/A</v>
      </c>
      <c r="AC467" s="22" t="e">
        <v>#N/A</v>
      </c>
      <c r="AD467" s="11" t="e">
        <v>#N/A</v>
      </c>
      <c r="AE467" s="11" t="e">
        <v>#N/A</v>
      </c>
      <c r="AF467" s="11" t="e">
        <v>#N/A</v>
      </c>
      <c r="AG467" s="11" t="e">
        <v>#N/A</v>
      </c>
      <c r="AH467" s="11" t="e">
        <v>#N/A</v>
      </c>
      <c r="AI467" s="11" t="e">
        <v>#N/A</v>
      </c>
      <c r="AJ467" s="22" t="e">
        <v>#N/A</v>
      </c>
      <c r="AK467" s="22" t="e">
        <v>#N/A</v>
      </c>
      <c r="AL467" s="22" t="e">
        <v>#N/A</v>
      </c>
      <c r="AM467" s="22" t="e">
        <v>#N/A</v>
      </c>
      <c r="AN467" s="22" t="e">
        <v>#N/A</v>
      </c>
      <c r="AO467" s="22" t="e">
        <v>#N/A</v>
      </c>
      <c r="AP467" s="11" t="e">
        <v>#N/A</v>
      </c>
      <c r="AQ467" t="e">
        <v>#N/A</v>
      </c>
      <c r="AR467" t="e">
        <v>#N/A</v>
      </c>
      <c r="AS467" s="11" t="e">
        <v>#N/A</v>
      </c>
      <c r="AT467" s="11" t="e">
        <v>#N/A</v>
      </c>
      <c r="AU467" t="e">
        <v>#N/A</v>
      </c>
    </row>
    <row r="468" spans="6:47" x14ac:dyDescent="0.3">
      <c r="F468" s="11" t="e">
        <v>#N/A</v>
      </c>
      <c r="G468" s="11" t="e">
        <v>#N/A</v>
      </c>
      <c r="H468" s="11" t="e">
        <v>#N/A</v>
      </c>
      <c r="I468" s="11" t="e">
        <v>#N/A</v>
      </c>
      <c r="J468" s="11" t="e">
        <v>#N/A</v>
      </c>
      <c r="K468" s="11" t="e">
        <v>#N/A</v>
      </c>
      <c r="L468" s="22" t="e">
        <v>#N/A</v>
      </c>
      <c r="M468" t="e">
        <v>#N/A</v>
      </c>
      <c r="N468" t="e">
        <v>#N/A</v>
      </c>
      <c r="O468" s="22" t="e">
        <v>#N/A</v>
      </c>
      <c r="P468" s="22" t="e">
        <v>#N/A</v>
      </c>
      <c r="Q468" s="22" t="e">
        <v>#N/A</v>
      </c>
      <c r="R468" s="11" t="e">
        <v>#N/A</v>
      </c>
      <c r="S468" t="e">
        <v>#N/A</v>
      </c>
      <c r="T468" t="e">
        <v>#N/A</v>
      </c>
      <c r="U468" s="11" t="e">
        <v>#N/A</v>
      </c>
      <c r="V468" s="11" t="e">
        <v>#N/A</v>
      </c>
      <c r="W468" s="11" t="e">
        <v>#N/A</v>
      </c>
      <c r="X468" s="22" t="e">
        <v>#N/A</v>
      </c>
      <c r="Y468" s="22" t="e">
        <v>#N/A</v>
      </c>
      <c r="Z468" s="22" t="e">
        <v>#N/A</v>
      </c>
      <c r="AA468" s="22" t="e">
        <v>#N/A</v>
      </c>
      <c r="AB468" s="22" t="e">
        <v>#N/A</v>
      </c>
      <c r="AC468" s="22" t="e">
        <v>#N/A</v>
      </c>
      <c r="AD468" s="11" t="e">
        <v>#N/A</v>
      </c>
      <c r="AE468" s="11" t="e">
        <v>#N/A</v>
      </c>
      <c r="AF468" s="11" t="e">
        <v>#N/A</v>
      </c>
      <c r="AG468" s="11" t="e">
        <v>#N/A</v>
      </c>
      <c r="AH468" s="11" t="e">
        <v>#N/A</v>
      </c>
      <c r="AI468" s="11" t="e">
        <v>#N/A</v>
      </c>
      <c r="AJ468" s="22" t="e">
        <v>#N/A</v>
      </c>
      <c r="AK468" s="22" t="e">
        <v>#N/A</v>
      </c>
      <c r="AL468" s="22" t="e">
        <v>#N/A</v>
      </c>
      <c r="AM468" s="22" t="e">
        <v>#N/A</v>
      </c>
      <c r="AN468" s="22" t="e">
        <v>#N/A</v>
      </c>
      <c r="AO468" s="22" t="e">
        <v>#N/A</v>
      </c>
      <c r="AP468" s="11" t="e">
        <v>#N/A</v>
      </c>
      <c r="AQ468" t="e">
        <v>#N/A</v>
      </c>
      <c r="AR468" t="e">
        <v>#N/A</v>
      </c>
      <c r="AS468" s="11" t="e">
        <v>#N/A</v>
      </c>
      <c r="AT468" s="11" t="e">
        <v>#N/A</v>
      </c>
      <c r="AU468" t="e">
        <v>#N/A</v>
      </c>
    </row>
    <row r="469" spans="6:47" x14ac:dyDescent="0.3">
      <c r="F469" s="11" t="e">
        <v>#N/A</v>
      </c>
      <c r="G469" s="11" t="e">
        <v>#N/A</v>
      </c>
      <c r="H469" s="11" t="e">
        <v>#N/A</v>
      </c>
      <c r="I469" s="11" t="e">
        <v>#N/A</v>
      </c>
      <c r="J469" s="11" t="e">
        <v>#N/A</v>
      </c>
      <c r="K469" s="11" t="e">
        <v>#N/A</v>
      </c>
      <c r="L469" s="22" t="e">
        <v>#N/A</v>
      </c>
      <c r="M469" t="e">
        <v>#N/A</v>
      </c>
      <c r="N469" t="e">
        <v>#N/A</v>
      </c>
      <c r="O469" s="22" t="e">
        <v>#N/A</v>
      </c>
      <c r="P469" s="22" t="e">
        <v>#N/A</v>
      </c>
      <c r="Q469" s="22" t="e">
        <v>#N/A</v>
      </c>
      <c r="R469" s="11" t="e">
        <v>#N/A</v>
      </c>
      <c r="S469" t="e">
        <v>#N/A</v>
      </c>
      <c r="T469" t="e">
        <v>#N/A</v>
      </c>
      <c r="U469" s="11" t="e">
        <v>#N/A</v>
      </c>
      <c r="V469" s="11" t="e">
        <v>#N/A</v>
      </c>
      <c r="W469" s="11" t="e">
        <v>#N/A</v>
      </c>
      <c r="X469" s="22" t="e">
        <v>#N/A</v>
      </c>
      <c r="Y469" s="22" t="e">
        <v>#N/A</v>
      </c>
      <c r="Z469" s="22" t="e">
        <v>#N/A</v>
      </c>
      <c r="AA469" s="22" t="e">
        <v>#N/A</v>
      </c>
      <c r="AB469" s="22" t="e">
        <v>#N/A</v>
      </c>
      <c r="AC469" s="22" t="e">
        <v>#N/A</v>
      </c>
      <c r="AD469" s="11" t="e">
        <v>#N/A</v>
      </c>
      <c r="AE469" s="11" t="e">
        <v>#N/A</v>
      </c>
      <c r="AF469" s="11" t="e">
        <v>#N/A</v>
      </c>
      <c r="AG469" s="11" t="e">
        <v>#N/A</v>
      </c>
      <c r="AH469" s="11" t="e">
        <v>#N/A</v>
      </c>
      <c r="AI469" s="11" t="e">
        <v>#N/A</v>
      </c>
      <c r="AJ469" s="22" t="e">
        <v>#N/A</v>
      </c>
      <c r="AK469" s="22" t="e">
        <v>#N/A</v>
      </c>
      <c r="AL469" s="22" t="e">
        <v>#N/A</v>
      </c>
      <c r="AM469" s="22" t="e">
        <v>#N/A</v>
      </c>
      <c r="AN469" s="22" t="e">
        <v>#N/A</v>
      </c>
      <c r="AO469" s="22" t="e">
        <v>#N/A</v>
      </c>
      <c r="AP469" s="11" t="e">
        <v>#N/A</v>
      </c>
      <c r="AQ469" t="e">
        <v>#N/A</v>
      </c>
      <c r="AR469" t="e">
        <v>#N/A</v>
      </c>
      <c r="AS469" s="11" t="e">
        <v>#N/A</v>
      </c>
      <c r="AT469" s="11" t="e">
        <v>#N/A</v>
      </c>
      <c r="AU469" t="e">
        <v>#N/A</v>
      </c>
    </row>
    <row r="470" spans="6:47" x14ac:dyDescent="0.3">
      <c r="F470" s="11" t="e">
        <v>#N/A</v>
      </c>
      <c r="G470" s="11" t="e">
        <v>#N/A</v>
      </c>
      <c r="H470" s="11" t="e">
        <v>#N/A</v>
      </c>
      <c r="I470" s="11" t="e">
        <v>#N/A</v>
      </c>
      <c r="J470" s="11" t="e">
        <v>#N/A</v>
      </c>
      <c r="K470" s="11" t="e">
        <v>#N/A</v>
      </c>
      <c r="L470" s="22" t="e">
        <v>#N/A</v>
      </c>
      <c r="M470" t="e">
        <v>#N/A</v>
      </c>
      <c r="N470" t="e">
        <v>#N/A</v>
      </c>
      <c r="O470" s="22" t="e">
        <v>#N/A</v>
      </c>
      <c r="P470" s="22" t="e">
        <v>#N/A</v>
      </c>
      <c r="Q470" s="22" t="e">
        <v>#N/A</v>
      </c>
      <c r="R470" s="11" t="e">
        <v>#N/A</v>
      </c>
      <c r="S470" t="e">
        <v>#N/A</v>
      </c>
      <c r="T470" t="e">
        <v>#N/A</v>
      </c>
      <c r="U470" s="11" t="e">
        <v>#N/A</v>
      </c>
      <c r="V470" s="11" t="e">
        <v>#N/A</v>
      </c>
      <c r="W470" s="11" t="e">
        <v>#N/A</v>
      </c>
      <c r="X470" s="22" t="e">
        <v>#N/A</v>
      </c>
      <c r="Y470" s="22" t="e">
        <v>#N/A</v>
      </c>
      <c r="Z470" s="22" t="e">
        <v>#N/A</v>
      </c>
      <c r="AA470" s="22" t="e">
        <v>#N/A</v>
      </c>
      <c r="AB470" s="22" t="e">
        <v>#N/A</v>
      </c>
      <c r="AC470" s="22" t="e">
        <v>#N/A</v>
      </c>
      <c r="AD470" s="11" t="e">
        <v>#N/A</v>
      </c>
      <c r="AE470" s="11" t="e">
        <v>#N/A</v>
      </c>
      <c r="AF470" s="11" t="e">
        <v>#N/A</v>
      </c>
      <c r="AG470" s="11" t="e">
        <v>#N/A</v>
      </c>
      <c r="AH470" s="11" t="e">
        <v>#N/A</v>
      </c>
      <c r="AI470" s="11" t="e">
        <v>#N/A</v>
      </c>
      <c r="AJ470" s="22" t="e">
        <v>#N/A</v>
      </c>
      <c r="AK470" s="22" t="e">
        <v>#N/A</v>
      </c>
      <c r="AL470" s="22" t="e">
        <v>#N/A</v>
      </c>
      <c r="AM470" s="22" t="e">
        <v>#N/A</v>
      </c>
      <c r="AN470" s="22" t="e">
        <v>#N/A</v>
      </c>
      <c r="AO470" s="22" t="e">
        <v>#N/A</v>
      </c>
      <c r="AP470" s="11" t="e">
        <v>#N/A</v>
      </c>
      <c r="AQ470" t="e">
        <v>#N/A</v>
      </c>
      <c r="AR470" t="e">
        <v>#N/A</v>
      </c>
      <c r="AS470" s="11" t="e">
        <v>#N/A</v>
      </c>
      <c r="AT470" s="11" t="e">
        <v>#N/A</v>
      </c>
      <c r="AU470" t="e">
        <v>#N/A</v>
      </c>
    </row>
    <row r="471" spans="6:47" x14ac:dyDescent="0.3">
      <c r="F471" s="11" t="e">
        <v>#N/A</v>
      </c>
      <c r="G471" s="11" t="e">
        <v>#N/A</v>
      </c>
      <c r="H471" s="11" t="e">
        <v>#N/A</v>
      </c>
      <c r="I471" s="11" t="e">
        <v>#N/A</v>
      </c>
      <c r="J471" s="11" t="e">
        <v>#N/A</v>
      </c>
      <c r="K471" s="11" t="e">
        <v>#N/A</v>
      </c>
      <c r="L471" s="22" t="e">
        <v>#N/A</v>
      </c>
      <c r="M471" t="e">
        <v>#N/A</v>
      </c>
      <c r="N471" t="e">
        <v>#N/A</v>
      </c>
      <c r="O471" s="22" t="e">
        <v>#N/A</v>
      </c>
      <c r="P471" s="22" t="e">
        <v>#N/A</v>
      </c>
      <c r="Q471" s="22" t="e">
        <v>#N/A</v>
      </c>
      <c r="R471" s="11" t="e">
        <v>#N/A</v>
      </c>
      <c r="S471" t="e">
        <v>#N/A</v>
      </c>
      <c r="T471" t="e">
        <v>#N/A</v>
      </c>
      <c r="U471" s="11" t="e">
        <v>#N/A</v>
      </c>
      <c r="V471" s="11" t="e">
        <v>#N/A</v>
      </c>
      <c r="W471" s="11" t="e">
        <v>#N/A</v>
      </c>
      <c r="X471" s="22" t="e">
        <v>#N/A</v>
      </c>
      <c r="Y471" s="22" t="e">
        <v>#N/A</v>
      </c>
      <c r="Z471" s="22" t="e">
        <v>#N/A</v>
      </c>
      <c r="AA471" s="22" t="e">
        <v>#N/A</v>
      </c>
      <c r="AB471" s="22" t="e">
        <v>#N/A</v>
      </c>
      <c r="AC471" s="22" t="e">
        <v>#N/A</v>
      </c>
      <c r="AD471" s="11" t="e">
        <v>#N/A</v>
      </c>
      <c r="AE471" s="11" t="e">
        <v>#N/A</v>
      </c>
      <c r="AF471" s="11" t="e">
        <v>#N/A</v>
      </c>
      <c r="AG471" s="11" t="e">
        <v>#N/A</v>
      </c>
      <c r="AH471" s="11" t="e">
        <v>#N/A</v>
      </c>
      <c r="AI471" s="11" t="e">
        <v>#N/A</v>
      </c>
      <c r="AJ471" s="22" t="e">
        <v>#N/A</v>
      </c>
      <c r="AK471" s="22" t="e">
        <v>#N/A</v>
      </c>
      <c r="AL471" s="22" t="e">
        <v>#N/A</v>
      </c>
      <c r="AM471" s="22" t="e">
        <v>#N/A</v>
      </c>
      <c r="AN471" s="22" t="e">
        <v>#N/A</v>
      </c>
      <c r="AO471" s="22" t="e">
        <v>#N/A</v>
      </c>
      <c r="AP471" s="11" t="e">
        <v>#N/A</v>
      </c>
      <c r="AQ471" t="e">
        <v>#N/A</v>
      </c>
      <c r="AR471" t="e">
        <v>#N/A</v>
      </c>
      <c r="AS471" s="11" t="e">
        <v>#N/A</v>
      </c>
      <c r="AT471" s="11" t="e">
        <v>#N/A</v>
      </c>
      <c r="AU471" t="e">
        <v>#N/A</v>
      </c>
    </row>
    <row r="472" spans="6:47" x14ac:dyDescent="0.3">
      <c r="F472" s="11" t="e">
        <v>#N/A</v>
      </c>
      <c r="G472" s="11" t="e">
        <v>#N/A</v>
      </c>
      <c r="H472" s="11" t="e">
        <v>#N/A</v>
      </c>
      <c r="I472" s="11" t="e">
        <v>#N/A</v>
      </c>
      <c r="J472" s="11" t="e">
        <v>#N/A</v>
      </c>
      <c r="K472" s="11" t="e">
        <v>#N/A</v>
      </c>
      <c r="L472" s="22" t="e">
        <v>#N/A</v>
      </c>
      <c r="M472" t="e">
        <v>#N/A</v>
      </c>
      <c r="N472" t="e">
        <v>#N/A</v>
      </c>
      <c r="O472" s="22" t="e">
        <v>#N/A</v>
      </c>
      <c r="P472" s="22" t="e">
        <v>#N/A</v>
      </c>
      <c r="Q472" s="22" t="e">
        <v>#N/A</v>
      </c>
      <c r="R472" s="11" t="e">
        <v>#N/A</v>
      </c>
      <c r="S472" t="e">
        <v>#N/A</v>
      </c>
      <c r="T472" t="e">
        <v>#N/A</v>
      </c>
      <c r="U472" s="11" t="e">
        <v>#N/A</v>
      </c>
      <c r="V472" s="11" t="e">
        <v>#N/A</v>
      </c>
      <c r="W472" s="11" t="e">
        <v>#N/A</v>
      </c>
      <c r="X472" s="22" t="e">
        <v>#N/A</v>
      </c>
      <c r="Y472" s="22" t="e">
        <v>#N/A</v>
      </c>
      <c r="Z472" s="22" t="e">
        <v>#N/A</v>
      </c>
      <c r="AA472" s="22" t="e">
        <v>#N/A</v>
      </c>
      <c r="AB472" s="22" t="e">
        <v>#N/A</v>
      </c>
      <c r="AC472" s="22" t="e">
        <v>#N/A</v>
      </c>
      <c r="AD472" s="11" t="e">
        <v>#N/A</v>
      </c>
      <c r="AE472" s="11" t="e">
        <v>#N/A</v>
      </c>
      <c r="AF472" s="11" t="e">
        <v>#N/A</v>
      </c>
      <c r="AG472" s="11" t="e">
        <v>#N/A</v>
      </c>
      <c r="AH472" s="11" t="e">
        <v>#N/A</v>
      </c>
      <c r="AI472" s="11" t="e">
        <v>#N/A</v>
      </c>
      <c r="AJ472" s="22" t="e">
        <v>#N/A</v>
      </c>
      <c r="AK472" s="22" t="e">
        <v>#N/A</v>
      </c>
      <c r="AL472" s="22" t="e">
        <v>#N/A</v>
      </c>
      <c r="AM472" s="22" t="e">
        <v>#N/A</v>
      </c>
      <c r="AN472" s="22" t="e">
        <v>#N/A</v>
      </c>
      <c r="AO472" s="22" t="e">
        <v>#N/A</v>
      </c>
      <c r="AP472" s="11" t="e">
        <v>#N/A</v>
      </c>
      <c r="AQ472" t="e">
        <v>#N/A</v>
      </c>
      <c r="AR472" t="e">
        <v>#N/A</v>
      </c>
      <c r="AS472" s="11" t="e">
        <v>#N/A</v>
      </c>
      <c r="AT472" s="11" t="e">
        <v>#N/A</v>
      </c>
      <c r="AU472" t="e">
        <v>#N/A</v>
      </c>
    </row>
    <row r="473" spans="6:47" x14ac:dyDescent="0.3">
      <c r="F473" s="11" t="e">
        <v>#N/A</v>
      </c>
      <c r="G473" s="11" t="e">
        <v>#N/A</v>
      </c>
      <c r="H473" s="11" t="e">
        <v>#N/A</v>
      </c>
      <c r="I473" s="11" t="e">
        <v>#N/A</v>
      </c>
      <c r="J473" s="11" t="e">
        <v>#N/A</v>
      </c>
      <c r="K473" s="11" t="e">
        <v>#N/A</v>
      </c>
      <c r="L473" s="22" t="e">
        <v>#N/A</v>
      </c>
      <c r="M473" t="e">
        <v>#N/A</v>
      </c>
      <c r="N473" t="e">
        <v>#N/A</v>
      </c>
      <c r="O473" s="22" t="e">
        <v>#N/A</v>
      </c>
      <c r="P473" s="22" t="e">
        <v>#N/A</v>
      </c>
      <c r="Q473" s="22" t="e">
        <v>#N/A</v>
      </c>
      <c r="R473" s="11" t="e">
        <v>#N/A</v>
      </c>
      <c r="S473" t="e">
        <v>#N/A</v>
      </c>
      <c r="T473" t="e">
        <v>#N/A</v>
      </c>
      <c r="U473" s="11" t="e">
        <v>#N/A</v>
      </c>
      <c r="V473" s="11" t="e">
        <v>#N/A</v>
      </c>
      <c r="W473" s="11" t="e">
        <v>#N/A</v>
      </c>
      <c r="X473" s="22" t="e">
        <v>#N/A</v>
      </c>
      <c r="Y473" s="22" t="e">
        <v>#N/A</v>
      </c>
      <c r="Z473" s="22" t="e">
        <v>#N/A</v>
      </c>
      <c r="AA473" s="22" t="e">
        <v>#N/A</v>
      </c>
      <c r="AB473" s="22" t="e">
        <v>#N/A</v>
      </c>
      <c r="AC473" s="22" t="e">
        <v>#N/A</v>
      </c>
      <c r="AD473" s="11" t="e">
        <v>#N/A</v>
      </c>
      <c r="AE473" s="11" t="e">
        <v>#N/A</v>
      </c>
      <c r="AF473" s="11" t="e">
        <v>#N/A</v>
      </c>
      <c r="AG473" s="11" t="e">
        <v>#N/A</v>
      </c>
      <c r="AH473" s="11" t="e">
        <v>#N/A</v>
      </c>
      <c r="AI473" s="11" t="e">
        <v>#N/A</v>
      </c>
      <c r="AJ473" s="22" t="e">
        <v>#N/A</v>
      </c>
      <c r="AK473" s="22" t="e">
        <v>#N/A</v>
      </c>
      <c r="AL473" s="22" t="e">
        <v>#N/A</v>
      </c>
      <c r="AM473" s="22" t="e">
        <v>#N/A</v>
      </c>
      <c r="AN473" s="22" t="e">
        <v>#N/A</v>
      </c>
      <c r="AO473" s="22" t="e">
        <v>#N/A</v>
      </c>
      <c r="AP473" s="11" t="e">
        <v>#N/A</v>
      </c>
      <c r="AQ473" s="11" t="e">
        <v>#N/A</v>
      </c>
      <c r="AR473" s="11" t="e">
        <v>#N/A</v>
      </c>
      <c r="AS473" s="11" t="e">
        <v>#N/A</v>
      </c>
      <c r="AT473" s="11" t="e">
        <v>#N/A</v>
      </c>
      <c r="AU473" t="e">
        <v>#N/A</v>
      </c>
    </row>
    <row r="474" spans="6:47" x14ac:dyDescent="0.3">
      <c r="F474" s="11" t="e">
        <v>#N/A</v>
      </c>
      <c r="G474" s="11" t="e">
        <v>#N/A</v>
      </c>
      <c r="H474" s="11" t="e">
        <v>#N/A</v>
      </c>
      <c r="I474" s="11" t="e">
        <v>#N/A</v>
      </c>
      <c r="J474" s="11" t="e">
        <v>#N/A</v>
      </c>
      <c r="K474" s="11" t="e">
        <v>#N/A</v>
      </c>
      <c r="L474" s="22" t="e">
        <v>#N/A</v>
      </c>
      <c r="M474" t="e">
        <v>#N/A</v>
      </c>
      <c r="N474" t="e">
        <v>#N/A</v>
      </c>
      <c r="O474" s="22" t="e">
        <v>#N/A</v>
      </c>
      <c r="P474" s="22" t="e">
        <v>#N/A</v>
      </c>
      <c r="Q474" s="22" t="e">
        <v>#N/A</v>
      </c>
      <c r="R474" s="11" t="e">
        <v>#N/A</v>
      </c>
      <c r="S474" t="e">
        <v>#N/A</v>
      </c>
      <c r="T474" t="e">
        <v>#N/A</v>
      </c>
      <c r="U474" s="11" t="e">
        <v>#N/A</v>
      </c>
      <c r="V474" s="11" t="e">
        <v>#N/A</v>
      </c>
      <c r="W474" s="11" t="e">
        <v>#N/A</v>
      </c>
      <c r="X474" s="22" t="e">
        <v>#N/A</v>
      </c>
      <c r="Y474" s="22" t="e">
        <v>#N/A</v>
      </c>
      <c r="Z474" s="22" t="e">
        <v>#N/A</v>
      </c>
      <c r="AA474" s="22" t="e">
        <v>#N/A</v>
      </c>
      <c r="AB474" s="22" t="e">
        <v>#N/A</v>
      </c>
      <c r="AC474" s="22" t="e">
        <v>#N/A</v>
      </c>
      <c r="AD474" s="11" t="e">
        <v>#N/A</v>
      </c>
      <c r="AE474" s="11" t="e">
        <v>#N/A</v>
      </c>
      <c r="AF474" s="11" t="e">
        <v>#N/A</v>
      </c>
      <c r="AG474" s="11" t="e">
        <v>#N/A</v>
      </c>
      <c r="AH474" s="11" t="e">
        <v>#N/A</v>
      </c>
      <c r="AI474" s="11" t="e">
        <v>#N/A</v>
      </c>
      <c r="AJ474" s="22" t="e">
        <v>#N/A</v>
      </c>
      <c r="AK474" s="22" t="e">
        <v>#N/A</v>
      </c>
      <c r="AL474" s="22" t="e">
        <v>#N/A</v>
      </c>
      <c r="AM474" s="22" t="e">
        <v>#N/A</v>
      </c>
      <c r="AN474" s="22" t="e">
        <v>#N/A</v>
      </c>
      <c r="AO474" s="22" t="e">
        <v>#N/A</v>
      </c>
      <c r="AP474" s="11" t="e">
        <v>#N/A</v>
      </c>
      <c r="AQ474" s="11" t="e">
        <v>#N/A</v>
      </c>
      <c r="AR474" s="11" t="e">
        <v>#N/A</v>
      </c>
      <c r="AS474" s="11" t="e">
        <v>#N/A</v>
      </c>
      <c r="AT474" s="11" t="e">
        <v>#N/A</v>
      </c>
      <c r="AU474" t="e">
        <v>#N/A</v>
      </c>
    </row>
    <row r="475" spans="6:47" x14ac:dyDescent="0.3">
      <c r="F475" s="11" t="e">
        <v>#N/A</v>
      </c>
      <c r="G475" s="11" t="e">
        <v>#N/A</v>
      </c>
      <c r="H475" s="11" t="e">
        <v>#N/A</v>
      </c>
      <c r="I475" s="11" t="e">
        <v>#N/A</v>
      </c>
      <c r="J475" s="11" t="e">
        <v>#N/A</v>
      </c>
      <c r="K475" s="11" t="e">
        <v>#N/A</v>
      </c>
      <c r="L475" s="22" t="e">
        <v>#N/A</v>
      </c>
      <c r="M475" t="e">
        <v>#N/A</v>
      </c>
      <c r="N475" t="e">
        <v>#N/A</v>
      </c>
      <c r="O475" s="22" t="e">
        <v>#N/A</v>
      </c>
      <c r="P475" s="22" t="e">
        <v>#N/A</v>
      </c>
      <c r="Q475" s="22" t="e">
        <v>#N/A</v>
      </c>
      <c r="R475" s="11" t="e">
        <v>#N/A</v>
      </c>
      <c r="S475" t="e">
        <v>#N/A</v>
      </c>
      <c r="T475" t="e">
        <v>#N/A</v>
      </c>
      <c r="U475" s="11" t="e">
        <v>#N/A</v>
      </c>
      <c r="V475" s="11" t="e">
        <v>#N/A</v>
      </c>
      <c r="W475" s="11" t="e">
        <v>#N/A</v>
      </c>
      <c r="X475" s="22" t="e">
        <v>#N/A</v>
      </c>
      <c r="Y475" s="22" t="e">
        <v>#N/A</v>
      </c>
      <c r="Z475" s="22" t="e">
        <v>#N/A</v>
      </c>
      <c r="AA475" s="22" t="e">
        <v>#N/A</v>
      </c>
      <c r="AB475" s="22" t="e">
        <v>#N/A</v>
      </c>
      <c r="AC475" s="22" t="e">
        <v>#N/A</v>
      </c>
      <c r="AD475" s="11" t="e">
        <v>#N/A</v>
      </c>
      <c r="AE475" s="11" t="e">
        <v>#N/A</v>
      </c>
      <c r="AF475" s="11" t="e">
        <v>#N/A</v>
      </c>
      <c r="AG475" s="11" t="e">
        <v>#N/A</v>
      </c>
      <c r="AH475" s="11" t="e">
        <v>#N/A</v>
      </c>
      <c r="AI475" s="11" t="e">
        <v>#N/A</v>
      </c>
      <c r="AJ475" s="22" t="e">
        <v>#N/A</v>
      </c>
      <c r="AK475" s="22" t="e">
        <v>#N/A</v>
      </c>
      <c r="AL475" s="22" t="e">
        <v>#N/A</v>
      </c>
      <c r="AM475" s="22" t="e">
        <v>#N/A</v>
      </c>
      <c r="AN475" s="22" t="e">
        <v>#N/A</v>
      </c>
      <c r="AO475" s="22" t="e">
        <v>#N/A</v>
      </c>
      <c r="AP475" s="11" t="e">
        <v>#N/A</v>
      </c>
      <c r="AQ475" t="e">
        <v>#N/A</v>
      </c>
      <c r="AR475" t="e">
        <v>#N/A</v>
      </c>
      <c r="AS475" s="11" t="e">
        <v>#N/A</v>
      </c>
      <c r="AT475" s="11" t="e">
        <v>#N/A</v>
      </c>
      <c r="AU475" t="e">
        <v>#N/A</v>
      </c>
    </row>
    <row r="476" spans="6:47" x14ac:dyDescent="0.3">
      <c r="F476" s="11" t="e">
        <v>#N/A</v>
      </c>
      <c r="G476" s="11" t="e">
        <v>#N/A</v>
      </c>
      <c r="H476" s="11" t="e">
        <v>#N/A</v>
      </c>
      <c r="I476" s="11" t="e">
        <v>#N/A</v>
      </c>
      <c r="J476" s="11" t="e">
        <v>#N/A</v>
      </c>
      <c r="K476" s="11" t="e">
        <v>#N/A</v>
      </c>
      <c r="L476" s="22" t="e">
        <v>#N/A</v>
      </c>
      <c r="M476" t="e">
        <v>#N/A</v>
      </c>
      <c r="N476" t="e">
        <v>#N/A</v>
      </c>
      <c r="O476" s="22" t="e">
        <v>#N/A</v>
      </c>
      <c r="P476" s="22" t="e">
        <v>#N/A</v>
      </c>
      <c r="Q476" s="22" t="e">
        <v>#N/A</v>
      </c>
      <c r="R476" s="11" t="e">
        <v>#N/A</v>
      </c>
      <c r="S476" t="e">
        <v>#N/A</v>
      </c>
      <c r="T476" t="e">
        <v>#N/A</v>
      </c>
      <c r="U476" s="11" t="e">
        <v>#N/A</v>
      </c>
      <c r="V476" s="11" t="e">
        <v>#N/A</v>
      </c>
      <c r="W476" s="11" t="e">
        <v>#N/A</v>
      </c>
      <c r="X476" s="22" t="e">
        <v>#N/A</v>
      </c>
      <c r="Y476" s="22" t="e">
        <v>#N/A</v>
      </c>
      <c r="Z476" s="22" t="e">
        <v>#N/A</v>
      </c>
      <c r="AA476" s="22" t="e">
        <v>#N/A</v>
      </c>
      <c r="AB476" s="22" t="e">
        <v>#N/A</v>
      </c>
      <c r="AC476" s="22" t="e">
        <v>#N/A</v>
      </c>
      <c r="AD476" s="11" t="e">
        <v>#N/A</v>
      </c>
      <c r="AE476" s="11" t="e">
        <v>#N/A</v>
      </c>
      <c r="AF476" s="11" t="e">
        <v>#N/A</v>
      </c>
      <c r="AG476" s="11" t="e">
        <v>#N/A</v>
      </c>
      <c r="AH476" s="11" t="e">
        <v>#N/A</v>
      </c>
      <c r="AI476" s="11" t="e">
        <v>#N/A</v>
      </c>
      <c r="AJ476" s="22" t="e">
        <v>#N/A</v>
      </c>
      <c r="AK476" s="22" t="e">
        <v>#N/A</v>
      </c>
      <c r="AL476" s="22" t="e">
        <v>#N/A</v>
      </c>
      <c r="AM476" s="22" t="e">
        <v>#N/A</v>
      </c>
      <c r="AN476" s="22" t="e">
        <v>#N/A</v>
      </c>
      <c r="AO476" s="22" t="e">
        <v>#N/A</v>
      </c>
      <c r="AP476" s="11" t="e">
        <v>#N/A</v>
      </c>
      <c r="AQ476" t="e">
        <v>#N/A</v>
      </c>
      <c r="AR476" t="e">
        <v>#N/A</v>
      </c>
      <c r="AS476" s="11" t="e">
        <v>#N/A</v>
      </c>
      <c r="AT476" s="11" t="e">
        <v>#N/A</v>
      </c>
      <c r="AU476" t="e">
        <v>#N/A</v>
      </c>
    </row>
    <row r="477" spans="6:47" x14ac:dyDescent="0.3">
      <c r="F477" s="11" t="e">
        <v>#N/A</v>
      </c>
      <c r="G477" s="11" t="e">
        <v>#N/A</v>
      </c>
      <c r="H477" s="11" t="e">
        <v>#N/A</v>
      </c>
      <c r="I477" s="11" t="e">
        <v>#N/A</v>
      </c>
      <c r="J477" s="11" t="e">
        <v>#N/A</v>
      </c>
      <c r="K477" s="11" t="e">
        <v>#N/A</v>
      </c>
      <c r="L477" s="22" t="e">
        <v>#N/A</v>
      </c>
      <c r="M477" s="22" t="e">
        <v>#N/A</v>
      </c>
      <c r="N477" s="22" t="e">
        <v>#N/A</v>
      </c>
      <c r="O477" s="22" t="e">
        <v>#N/A</v>
      </c>
      <c r="P477" s="22" t="e">
        <v>#N/A</v>
      </c>
      <c r="Q477" s="22" t="e">
        <v>#N/A</v>
      </c>
      <c r="R477" s="11" t="e">
        <v>#N/A</v>
      </c>
      <c r="S477" t="e">
        <v>#N/A</v>
      </c>
      <c r="T477" t="e">
        <v>#N/A</v>
      </c>
      <c r="U477" s="11" t="e">
        <v>#N/A</v>
      </c>
      <c r="V477" s="11" t="e">
        <v>#N/A</v>
      </c>
      <c r="W477" s="11" t="e">
        <v>#N/A</v>
      </c>
      <c r="X477" s="22" t="e">
        <v>#N/A</v>
      </c>
      <c r="Y477" s="22" t="e">
        <v>#N/A</v>
      </c>
      <c r="Z477" s="22" t="e">
        <v>#N/A</v>
      </c>
      <c r="AA477" s="22" t="e">
        <v>#N/A</v>
      </c>
      <c r="AB477" s="22" t="e">
        <v>#N/A</v>
      </c>
      <c r="AC477" s="22" t="e">
        <v>#N/A</v>
      </c>
      <c r="AD477" s="11" t="e">
        <v>#N/A</v>
      </c>
      <c r="AE477" s="11" t="e">
        <v>#N/A</v>
      </c>
      <c r="AF477" s="11" t="e">
        <v>#N/A</v>
      </c>
      <c r="AG477" s="11" t="e">
        <v>#N/A</v>
      </c>
      <c r="AH477" t="e">
        <v>#N/A</v>
      </c>
      <c r="AI477" t="e">
        <v>#N/A</v>
      </c>
      <c r="AJ477" s="22" t="e">
        <v>#N/A</v>
      </c>
      <c r="AK477" s="22" t="e">
        <v>#N/A</v>
      </c>
      <c r="AL477" s="22" t="e">
        <v>#N/A</v>
      </c>
      <c r="AM477" s="22" t="e">
        <v>#N/A</v>
      </c>
      <c r="AN477" s="22" t="e">
        <v>#N/A</v>
      </c>
      <c r="AO477" s="22" t="e">
        <v>#N/A</v>
      </c>
      <c r="AP477" s="11" t="e">
        <v>#N/A</v>
      </c>
      <c r="AQ477" t="e">
        <v>#N/A</v>
      </c>
      <c r="AR477" t="e">
        <v>#N/A</v>
      </c>
      <c r="AS477" s="11" t="e">
        <v>#N/A</v>
      </c>
      <c r="AT477" s="11" t="e">
        <v>#N/A</v>
      </c>
      <c r="AU477" t="e">
        <v>#N/A</v>
      </c>
    </row>
    <row r="478" spans="6:47" x14ac:dyDescent="0.3">
      <c r="F478" s="11" t="e">
        <v>#N/A</v>
      </c>
      <c r="G478" s="11" t="e">
        <v>#N/A</v>
      </c>
      <c r="H478" s="11" t="e">
        <v>#N/A</v>
      </c>
      <c r="I478" s="11" t="e">
        <v>#N/A</v>
      </c>
      <c r="J478" s="11" t="e">
        <v>#N/A</v>
      </c>
      <c r="K478" s="11" t="e">
        <v>#N/A</v>
      </c>
      <c r="L478" s="22" t="e">
        <v>#N/A</v>
      </c>
      <c r="M478" s="22" t="e">
        <v>#N/A</v>
      </c>
      <c r="N478" s="22" t="e">
        <v>#N/A</v>
      </c>
      <c r="O478" s="22" t="e">
        <v>#N/A</v>
      </c>
      <c r="P478" s="22" t="e">
        <v>#N/A</v>
      </c>
      <c r="Q478" s="22" t="e">
        <v>#N/A</v>
      </c>
      <c r="R478" s="11" t="e">
        <v>#N/A</v>
      </c>
      <c r="S478" t="e">
        <v>#N/A</v>
      </c>
      <c r="T478" t="e">
        <v>#N/A</v>
      </c>
      <c r="U478" s="11" t="e">
        <v>#N/A</v>
      </c>
      <c r="V478" s="11" t="e">
        <v>#N/A</v>
      </c>
      <c r="W478" s="11" t="e">
        <v>#N/A</v>
      </c>
      <c r="X478" s="22" t="e">
        <v>#N/A</v>
      </c>
      <c r="Y478" s="22" t="e">
        <v>#N/A</v>
      </c>
      <c r="Z478" s="22" t="e">
        <v>#N/A</v>
      </c>
      <c r="AA478" s="22" t="e">
        <v>#N/A</v>
      </c>
      <c r="AB478" s="22" t="e">
        <v>#N/A</v>
      </c>
      <c r="AC478" s="22" t="e">
        <v>#N/A</v>
      </c>
      <c r="AD478" s="11" t="e">
        <v>#N/A</v>
      </c>
      <c r="AE478" s="11" t="e">
        <v>#N/A</v>
      </c>
      <c r="AF478" s="11" t="e">
        <v>#N/A</v>
      </c>
      <c r="AG478" s="11" t="e">
        <v>#N/A</v>
      </c>
      <c r="AH478" t="e">
        <v>#N/A</v>
      </c>
      <c r="AI478" t="e">
        <v>#N/A</v>
      </c>
      <c r="AJ478" s="22" t="e">
        <v>#N/A</v>
      </c>
      <c r="AK478" s="22" t="e">
        <v>#N/A</v>
      </c>
      <c r="AL478" s="22" t="e">
        <v>#N/A</v>
      </c>
      <c r="AM478" s="22" t="e">
        <v>#N/A</v>
      </c>
      <c r="AN478" s="22" t="e">
        <v>#N/A</v>
      </c>
      <c r="AO478" s="22" t="e">
        <v>#N/A</v>
      </c>
      <c r="AP478" s="11" t="e">
        <v>#N/A</v>
      </c>
      <c r="AQ478" t="e">
        <v>#N/A</v>
      </c>
      <c r="AR478" t="e">
        <v>#N/A</v>
      </c>
      <c r="AS478" s="11" t="e">
        <v>#N/A</v>
      </c>
      <c r="AT478" s="11" t="e">
        <v>#N/A</v>
      </c>
      <c r="AU478" t="e">
        <v>#N/A</v>
      </c>
    </row>
    <row r="479" spans="6:47" x14ac:dyDescent="0.3">
      <c r="F479" s="11" t="e">
        <v>#N/A</v>
      </c>
      <c r="G479" s="11" t="e">
        <v>#N/A</v>
      </c>
      <c r="H479" s="11" t="e">
        <v>#N/A</v>
      </c>
      <c r="I479" s="11" t="e">
        <v>#N/A</v>
      </c>
      <c r="J479" s="11" t="e">
        <v>#N/A</v>
      </c>
      <c r="K479" s="11" t="e">
        <v>#N/A</v>
      </c>
      <c r="L479" s="22" t="e">
        <v>#N/A</v>
      </c>
      <c r="M479" s="22" t="e">
        <v>#N/A</v>
      </c>
      <c r="N479" s="22" t="e">
        <v>#N/A</v>
      </c>
      <c r="O479" s="22" t="e">
        <v>#N/A</v>
      </c>
      <c r="P479" s="22" t="e">
        <v>#N/A</v>
      </c>
      <c r="Q479" s="22" t="e">
        <v>#N/A</v>
      </c>
      <c r="R479" s="11" t="e">
        <v>#N/A</v>
      </c>
      <c r="S479" t="e">
        <v>#N/A</v>
      </c>
      <c r="T479" t="e">
        <v>#N/A</v>
      </c>
      <c r="U479" s="11" t="e">
        <v>#N/A</v>
      </c>
      <c r="V479" s="11" t="e">
        <v>#N/A</v>
      </c>
      <c r="W479" s="11" t="e">
        <v>#N/A</v>
      </c>
      <c r="X479" s="22" t="e">
        <v>#N/A</v>
      </c>
      <c r="Y479" s="22" t="e">
        <v>#N/A</v>
      </c>
      <c r="Z479" s="22" t="e">
        <v>#N/A</v>
      </c>
      <c r="AA479" s="22" t="e">
        <v>#N/A</v>
      </c>
      <c r="AB479" s="22" t="e">
        <v>#N/A</v>
      </c>
      <c r="AC479" s="22" t="e">
        <v>#N/A</v>
      </c>
      <c r="AD479" s="11" t="e">
        <v>#N/A</v>
      </c>
      <c r="AE479" s="11" t="e">
        <v>#N/A</v>
      </c>
      <c r="AF479" s="11" t="e">
        <v>#N/A</v>
      </c>
      <c r="AG479" s="11" t="e">
        <v>#N/A</v>
      </c>
      <c r="AH479" t="e">
        <v>#N/A</v>
      </c>
      <c r="AI479" t="e">
        <v>#N/A</v>
      </c>
      <c r="AJ479" s="22" t="e">
        <v>#N/A</v>
      </c>
      <c r="AK479" s="22" t="e">
        <v>#N/A</v>
      </c>
      <c r="AL479" s="22" t="e">
        <v>#N/A</v>
      </c>
      <c r="AM479" s="22" t="e">
        <v>#N/A</v>
      </c>
      <c r="AN479" s="22" t="e">
        <v>#N/A</v>
      </c>
      <c r="AO479" s="22" t="e">
        <v>#N/A</v>
      </c>
      <c r="AP479" s="11" t="e">
        <v>#N/A</v>
      </c>
      <c r="AQ479" t="e">
        <v>#N/A</v>
      </c>
      <c r="AR479" t="e">
        <v>#N/A</v>
      </c>
      <c r="AS479" s="11" t="e">
        <v>#N/A</v>
      </c>
      <c r="AT479" s="11" t="e">
        <v>#N/A</v>
      </c>
      <c r="AU479" t="e">
        <v>#N/A</v>
      </c>
    </row>
    <row r="480" spans="6:47" x14ac:dyDescent="0.3">
      <c r="F480" s="11" t="e">
        <v>#N/A</v>
      </c>
      <c r="G480" s="11" t="e">
        <v>#N/A</v>
      </c>
      <c r="H480" s="11" t="e">
        <v>#N/A</v>
      </c>
      <c r="I480" s="11" t="e">
        <v>#N/A</v>
      </c>
      <c r="J480" s="11" t="e">
        <v>#N/A</v>
      </c>
      <c r="K480" s="11" t="e">
        <v>#N/A</v>
      </c>
      <c r="L480" s="22" t="e">
        <v>#N/A</v>
      </c>
      <c r="M480" s="22" t="e">
        <v>#N/A</v>
      </c>
      <c r="N480" s="22" t="e">
        <v>#N/A</v>
      </c>
      <c r="O480" s="22" t="e">
        <v>#N/A</v>
      </c>
      <c r="P480" s="22" t="e">
        <v>#N/A</v>
      </c>
      <c r="Q480" s="22" t="e">
        <v>#N/A</v>
      </c>
      <c r="R480" s="11" t="e">
        <v>#N/A</v>
      </c>
      <c r="S480" t="e">
        <v>#N/A</v>
      </c>
      <c r="T480" t="e">
        <v>#N/A</v>
      </c>
      <c r="U480" s="11" t="e">
        <v>#N/A</v>
      </c>
      <c r="V480" s="11" t="e">
        <v>#N/A</v>
      </c>
      <c r="W480" s="11" t="e">
        <v>#N/A</v>
      </c>
      <c r="X480" s="22" t="e">
        <v>#N/A</v>
      </c>
      <c r="Y480" s="22" t="e">
        <v>#N/A</v>
      </c>
      <c r="Z480" s="22" t="e">
        <v>#N/A</v>
      </c>
      <c r="AA480" s="22" t="e">
        <v>#N/A</v>
      </c>
      <c r="AB480" s="22" t="e">
        <v>#N/A</v>
      </c>
      <c r="AC480" s="22" t="e">
        <v>#N/A</v>
      </c>
      <c r="AD480" s="11" t="e">
        <v>#N/A</v>
      </c>
      <c r="AE480" s="11" t="e">
        <v>#N/A</v>
      </c>
      <c r="AF480" s="11" t="e">
        <v>#N/A</v>
      </c>
      <c r="AG480" s="11" t="e">
        <v>#N/A</v>
      </c>
      <c r="AH480" t="e">
        <v>#N/A</v>
      </c>
      <c r="AI480" t="e">
        <v>#N/A</v>
      </c>
      <c r="AJ480" s="22" t="e">
        <v>#N/A</v>
      </c>
      <c r="AK480" s="22" t="e">
        <v>#N/A</v>
      </c>
      <c r="AL480" s="22" t="e">
        <v>#N/A</v>
      </c>
      <c r="AM480" s="22" t="e">
        <v>#N/A</v>
      </c>
      <c r="AN480" s="22" t="e">
        <v>#N/A</v>
      </c>
      <c r="AO480" s="22" t="e">
        <v>#N/A</v>
      </c>
      <c r="AP480" s="11" t="e">
        <v>#N/A</v>
      </c>
      <c r="AQ480" t="e">
        <v>#N/A</v>
      </c>
      <c r="AR480" t="e">
        <v>#N/A</v>
      </c>
      <c r="AS480" s="11" t="e">
        <v>#N/A</v>
      </c>
      <c r="AT480" s="11" t="e">
        <v>#N/A</v>
      </c>
      <c r="AU480" t="e">
        <v>#N/A</v>
      </c>
    </row>
    <row r="481" spans="6:47" x14ac:dyDescent="0.3">
      <c r="F481" s="11" t="e">
        <v>#N/A</v>
      </c>
      <c r="G481" s="11" t="e">
        <v>#N/A</v>
      </c>
      <c r="H481" s="11" t="e">
        <v>#N/A</v>
      </c>
      <c r="I481" s="11" t="e">
        <v>#N/A</v>
      </c>
      <c r="J481" s="11" t="e">
        <v>#N/A</v>
      </c>
      <c r="K481" s="11" t="e">
        <v>#N/A</v>
      </c>
      <c r="L481" s="22" t="e">
        <v>#N/A</v>
      </c>
      <c r="M481" s="22" t="e">
        <v>#N/A</v>
      </c>
      <c r="N481" s="22" t="e">
        <v>#N/A</v>
      </c>
      <c r="O481" s="22" t="e">
        <v>#N/A</v>
      </c>
      <c r="P481" t="e">
        <v>#N/A</v>
      </c>
      <c r="Q481" t="e">
        <v>#N/A</v>
      </c>
      <c r="R481" s="11" t="e">
        <v>#N/A</v>
      </c>
      <c r="S481" t="e">
        <v>#N/A</v>
      </c>
      <c r="T481" t="e">
        <v>#N/A</v>
      </c>
      <c r="U481" s="11" t="e">
        <v>#N/A</v>
      </c>
      <c r="V481" s="11" t="e">
        <v>#N/A</v>
      </c>
      <c r="W481" s="11" t="e">
        <v>#N/A</v>
      </c>
      <c r="X481" s="22" t="e">
        <v>#N/A</v>
      </c>
      <c r="Y481" s="22" t="e">
        <v>#N/A</v>
      </c>
      <c r="Z481" s="22" t="e">
        <v>#N/A</v>
      </c>
      <c r="AA481" s="22" t="e">
        <v>#N/A</v>
      </c>
      <c r="AB481" s="22" t="e">
        <v>#N/A</v>
      </c>
      <c r="AC481" s="22" t="e">
        <v>#N/A</v>
      </c>
      <c r="AD481" s="11" t="e">
        <v>#N/A</v>
      </c>
      <c r="AE481" s="11" t="e">
        <v>#N/A</v>
      </c>
      <c r="AF481" s="11" t="e">
        <v>#N/A</v>
      </c>
      <c r="AG481" s="11" t="e">
        <v>#N/A</v>
      </c>
      <c r="AH481" t="e">
        <v>#N/A</v>
      </c>
      <c r="AI481" t="e">
        <v>#N/A</v>
      </c>
      <c r="AJ481" s="22" t="e">
        <v>#N/A</v>
      </c>
      <c r="AK481" s="22" t="e">
        <v>#N/A</v>
      </c>
      <c r="AL481" s="22" t="e">
        <v>#N/A</v>
      </c>
      <c r="AM481" s="22" t="e">
        <v>#N/A</v>
      </c>
      <c r="AN481" s="22" t="e">
        <v>#N/A</v>
      </c>
      <c r="AO481" s="22" t="e">
        <v>#N/A</v>
      </c>
      <c r="AP481" s="11" t="e">
        <v>#N/A</v>
      </c>
      <c r="AQ481" t="e">
        <v>#N/A</v>
      </c>
      <c r="AR481" t="e">
        <v>#N/A</v>
      </c>
      <c r="AS481" s="11" t="e">
        <v>#N/A</v>
      </c>
      <c r="AT481" s="11" t="e">
        <v>#N/A</v>
      </c>
      <c r="AU481" t="e">
        <v>#N/A</v>
      </c>
    </row>
    <row r="482" spans="6:47" x14ac:dyDescent="0.3">
      <c r="F482" s="11" t="e">
        <v>#N/A</v>
      </c>
      <c r="G482" s="11" t="e">
        <v>#N/A</v>
      </c>
      <c r="H482" s="11" t="e">
        <v>#N/A</v>
      </c>
      <c r="I482" s="11" t="e">
        <v>#N/A</v>
      </c>
      <c r="J482" s="11" t="e">
        <v>#N/A</v>
      </c>
      <c r="K482" s="11" t="e">
        <v>#N/A</v>
      </c>
      <c r="L482" s="22" t="e">
        <v>#N/A</v>
      </c>
      <c r="M482" s="22" t="e">
        <v>#N/A</v>
      </c>
      <c r="N482" s="22" t="e">
        <v>#N/A</v>
      </c>
      <c r="O482" s="22" t="e">
        <v>#N/A</v>
      </c>
      <c r="P482" t="e">
        <v>#N/A</v>
      </c>
      <c r="Q482" t="e">
        <v>#N/A</v>
      </c>
      <c r="R482" s="11" t="e">
        <v>#N/A</v>
      </c>
      <c r="S482" t="e">
        <v>#N/A</v>
      </c>
      <c r="T482" t="e">
        <v>#N/A</v>
      </c>
      <c r="U482" s="11" t="e">
        <v>#N/A</v>
      </c>
      <c r="V482" s="11" t="e">
        <v>#N/A</v>
      </c>
      <c r="W482" s="11" t="e">
        <v>#N/A</v>
      </c>
      <c r="X482" s="22" t="e">
        <v>#N/A</v>
      </c>
      <c r="Y482" s="22" t="e">
        <v>#N/A</v>
      </c>
      <c r="Z482" s="22" t="e">
        <v>#N/A</v>
      </c>
      <c r="AA482" s="22" t="e">
        <v>#N/A</v>
      </c>
      <c r="AB482" s="22" t="e">
        <v>#N/A</v>
      </c>
      <c r="AC482" s="22" t="e">
        <v>#N/A</v>
      </c>
      <c r="AD482" s="11" t="e">
        <v>#N/A</v>
      </c>
      <c r="AE482" s="11" t="e">
        <v>#N/A</v>
      </c>
      <c r="AF482" s="11" t="e">
        <v>#N/A</v>
      </c>
      <c r="AG482" s="11" t="e">
        <v>#N/A</v>
      </c>
      <c r="AH482" t="e">
        <v>#N/A</v>
      </c>
      <c r="AI482" t="e">
        <v>#N/A</v>
      </c>
      <c r="AJ482" s="22" t="e">
        <v>#N/A</v>
      </c>
      <c r="AK482" s="22" t="e">
        <v>#N/A</v>
      </c>
      <c r="AL482" s="22" t="e">
        <v>#N/A</v>
      </c>
      <c r="AM482" s="22" t="e">
        <v>#N/A</v>
      </c>
      <c r="AN482" s="22" t="e">
        <v>#N/A</v>
      </c>
      <c r="AO482" s="22" t="e">
        <v>#N/A</v>
      </c>
      <c r="AP482" s="11" t="e">
        <v>#N/A</v>
      </c>
      <c r="AQ482" t="e">
        <v>#N/A</v>
      </c>
      <c r="AR482" t="e">
        <v>#N/A</v>
      </c>
      <c r="AS482" s="11" t="e">
        <v>#N/A</v>
      </c>
      <c r="AT482" s="11" t="e">
        <v>#N/A</v>
      </c>
      <c r="AU482" t="e">
        <v>#N/A</v>
      </c>
    </row>
    <row r="483" spans="6:47" x14ac:dyDescent="0.3">
      <c r="F483" s="11" t="e">
        <v>#N/A</v>
      </c>
      <c r="G483" s="11" t="e">
        <v>#N/A</v>
      </c>
      <c r="H483" s="11" t="e">
        <v>#N/A</v>
      </c>
      <c r="I483" s="11" t="e">
        <v>#N/A</v>
      </c>
      <c r="J483" s="11" t="e">
        <v>#N/A</v>
      </c>
      <c r="K483" s="11" t="e">
        <v>#N/A</v>
      </c>
      <c r="L483" s="22" t="e">
        <v>#N/A</v>
      </c>
      <c r="M483" s="22" t="e">
        <v>#N/A</v>
      </c>
      <c r="N483" s="22" t="e">
        <v>#N/A</v>
      </c>
      <c r="O483" s="22" t="e">
        <v>#N/A</v>
      </c>
      <c r="P483" t="e">
        <v>#N/A</v>
      </c>
      <c r="Q483" t="e">
        <v>#N/A</v>
      </c>
      <c r="R483" s="11" t="e">
        <v>#N/A</v>
      </c>
      <c r="S483" t="e">
        <v>#N/A</v>
      </c>
      <c r="T483" t="e">
        <v>#N/A</v>
      </c>
      <c r="U483" s="11" t="e">
        <v>#N/A</v>
      </c>
      <c r="V483" s="11" t="e">
        <v>#N/A</v>
      </c>
      <c r="W483" s="11" t="e">
        <v>#N/A</v>
      </c>
      <c r="X483" s="22" t="e">
        <v>#N/A</v>
      </c>
      <c r="Y483" s="22" t="e">
        <v>#N/A</v>
      </c>
      <c r="Z483" s="22" t="e">
        <v>#N/A</v>
      </c>
      <c r="AA483" s="22" t="e">
        <v>#N/A</v>
      </c>
      <c r="AB483" s="22" t="e">
        <v>#N/A</v>
      </c>
      <c r="AC483" s="22" t="e">
        <v>#N/A</v>
      </c>
      <c r="AD483" s="11" t="e">
        <v>#N/A</v>
      </c>
      <c r="AE483" s="11" t="e">
        <v>#N/A</v>
      </c>
      <c r="AF483" s="11" t="e">
        <v>#N/A</v>
      </c>
      <c r="AG483" s="11" t="e">
        <v>#N/A</v>
      </c>
      <c r="AH483" t="e">
        <v>#N/A</v>
      </c>
      <c r="AI483" t="e">
        <v>#N/A</v>
      </c>
      <c r="AJ483" s="22" t="e">
        <v>#N/A</v>
      </c>
      <c r="AK483" s="22" t="e">
        <v>#N/A</v>
      </c>
      <c r="AL483" s="22" t="e">
        <v>#N/A</v>
      </c>
      <c r="AM483" s="22" t="e">
        <v>#N/A</v>
      </c>
      <c r="AN483" s="22" t="e">
        <v>#N/A</v>
      </c>
      <c r="AO483" s="22" t="e">
        <v>#N/A</v>
      </c>
      <c r="AP483" s="11" t="e">
        <v>#N/A</v>
      </c>
      <c r="AQ483" t="e">
        <v>#N/A</v>
      </c>
      <c r="AR483" t="e">
        <v>#N/A</v>
      </c>
      <c r="AS483" s="11" t="e">
        <v>#N/A</v>
      </c>
      <c r="AT483" s="11" t="e">
        <v>#N/A</v>
      </c>
      <c r="AU483" t="e">
        <v>#N/A</v>
      </c>
    </row>
    <row r="484" spans="6:47" x14ac:dyDescent="0.3">
      <c r="F484" s="11" t="e">
        <v>#N/A</v>
      </c>
      <c r="G484" s="11" t="e">
        <v>#N/A</v>
      </c>
      <c r="H484" s="11" t="e">
        <v>#N/A</v>
      </c>
      <c r="I484" s="11" t="e">
        <v>#N/A</v>
      </c>
      <c r="J484" s="11" t="e">
        <v>#N/A</v>
      </c>
      <c r="K484" s="11" t="e">
        <v>#N/A</v>
      </c>
      <c r="L484" s="22" t="e">
        <v>#N/A</v>
      </c>
      <c r="M484" s="22" t="e">
        <v>#N/A</v>
      </c>
      <c r="N484" s="22" t="e">
        <v>#N/A</v>
      </c>
      <c r="O484" s="22" t="e">
        <v>#N/A</v>
      </c>
      <c r="P484" t="e">
        <v>#N/A</v>
      </c>
      <c r="Q484" t="e">
        <v>#N/A</v>
      </c>
      <c r="R484" s="11" t="e">
        <v>#N/A</v>
      </c>
      <c r="S484" t="e">
        <v>#N/A</v>
      </c>
      <c r="T484" t="e">
        <v>#N/A</v>
      </c>
      <c r="U484" s="11" t="e">
        <v>#N/A</v>
      </c>
      <c r="V484" s="11" t="e">
        <v>#N/A</v>
      </c>
      <c r="W484" s="11" t="e">
        <v>#N/A</v>
      </c>
      <c r="X484" s="22" t="e">
        <v>#N/A</v>
      </c>
      <c r="Y484" s="22" t="e">
        <v>#N/A</v>
      </c>
      <c r="Z484" s="22" t="e">
        <v>#N/A</v>
      </c>
      <c r="AA484" s="22" t="e">
        <v>#N/A</v>
      </c>
      <c r="AB484" s="22" t="e">
        <v>#N/A</v>
      </c>
      <c r="AC484" s="22" t="e">
        <v>#N/A</v>
      </c>
      <c r="AD484" s="11" t="e">
        <v>#N/A</v>
      </c>
      <c r="AE484" s="11" t="e">
        <v>#N/A</v>
      </c>
      <c r="AF484" s="11" t="e">
        <v>#N/A</v>
      </c>
      <c r="AG484" s="11" t="e">
        <v>#N/A</v>
      </c>
      <c r="AH484" t="e">
        <v>#N/A</v>
      </c>
      <c r="AI484" t="e">
        <v>#N/A</v>
      </c>
      <c r="AJ484" s="22" t="e">
        <v>#N/A</v>
      </c>
      <c r="AK484" s="22" t="e">
        <v>#N/A</v>
      </c>
      <c r="AL484" s="22" t="e">
        <v>#N/A</v>
      </c>
      <c r="AM484" s="22" t="e">
        <v>#N/A</v>
      </c>
      <c r="AN484" s="22" t="e">
        <v>#N/A</v>
      </c>
      <c r="AO484" s="22" t="e">
        <v>#N/A</v>
      </c>
      <c r="AP484" s="11" t="e">
        <v>#N/A</v>
      </c>
      <c r="AQ484" t="e">
        <v>#N/A</v>
      </c>
      <c r="AR484" t="e">
        <v>#N/A</v>
      </c>
      <c r="AS484" s="11" t="e">
        <v>#N/A</v>
      </c>
      <c r="AT484" s="11" t="e">
        <v>#N/A</v>
      </c>
      <c r="AU484" t="e">
        <v>#N/A</v>
      </c>
    </row>
    <row r="485" spans="6:47" x14ac:dyDescent="0.3">
      <c r="F485" s="11" t="e">
        <v>#N/A</v>
      </c>
      <c r="G485" s="11" t="e">
        <v>#N/A</v>
      </c>
      <c r="H485" s="11" t="e">
        <v>#N/A</v>
      </c>
      <c r="I485" s="11" t="e">
        <v>#N/A</v>
      </c>
      <c r="J485" s="11" t="e">
        <v>#N/A</v>
      </c>
      <c r="K485" s="11" t="e">
        <v>#N/A</v>
      </c>
      <c r="L485" s="22" t="e">
        <v>#N/A</v>
      </c>
      <c r="M485" s="22" t="e">
        <v>#N/A</v>
      </c>
      <c r="N485" s="22" t="e">
        <v>#N/A</v>
      </c>
      <c r="O485" s="22" t="e">
        <v>#N/A</v>
      </c>
      <c r="P485" t="e">
        <v>#N/A</v>
      </c>
      <c r="Q485" t="e">
        <v>#N/A</v>
      </c>
      <c r="R485" s="11" t="e">
        <v>#N/A</v>
      </c>
      <c r="S485" t="e">
        <v>#N/A</v>
      </c>
      <c r="T485" t="e">
        <v>#N/A</v>
      </c>
      <c r="U485" s="11" t="e">
        <v>#N/A</v>
      </c>
      <c r="V485" s="11" t="e">
        <v>#N/A</v>
      </c>
      <c r="W485" s="11" t="e">
        <v>#N/A</v>
      </c>
      <c r="X485" s="22" t="e">
        <v>#N/A</v>
      </c>
      <c r="Y485" s="22" t="e">
        <v>#N/A</v>
      </c>
      <c r="Z485" s="22" t="e">
        <v>#N/A</v>
      </c>
      <c r="AA485" s="22" t="e">
        <v>#N/A</v>
      </c>
      <c r="AB485" s="22" t="e">
        <v>#N/A</v>
      </c>
      <c r="AC485" s="22" t="e">
        <v>#N/A</v>
      </c>
      <c r="AD485" s="11" t="e">
        <v>#N/A</v>
      </c>
      <c r="AE485" s="11" t="e">
        <v>#N/A</v>
      </c>
      <c r="AF485" s="11" t="e">
        <v>#N/A</v>
      </c>
      <c r="AG485" s="11" t="e">
        <v>#N/A</v>
      </c>
      <c r="AH485" t="e">
        <v>#N/A</v>
      </c>
      <c r="AI485" t="e">
        <v>#N/A</v>
      </c>
      <c r="AJ485" s="22" t="e">
        <v>#N/A</v>
      </c>
      <c r="AK485" s="22" t="e">
        <v>#N/A</v>
      </c>
      <c r="AL485" s="22" t="e">
        <v>#N/A</v>
      </c>
      <c r="AM485" s="22" t="e">
        <v>#N/A</v>
      </c>
      <c r="AN485" s="22" t="e">
        <v>#N/A</v>
      </c>
      <c r="AO485" s="22" t="e">
        <v>#N/A</v>
      </c>
      <c r="AP485" s="11" t="e">
        <v>#N/A</v>
      </c>
      <c r="AQ485" t="e">
        <v>#N/A</v>
      </c>
      <c r="AR485" t="e">
        <v>#N/A</v>
      </c>
      <c r="AS485" s="11" t="e">
        <v>#N/A</v>
      </c>
      <c r="AT485" s="11" t="e">
        <v>#N/A</v>
      </c>
      <c r="AU485" t="e">
        <v>#N/A</v>
      </c>
    </row>
    <row r="486" spans="6:47" x14ac:dyDescent="0.3">
      <c r="F486" s="11" t="e">
        <v>#N/A</v>
      </c>
      <c r="G486" s="11" t="e">
        <v>#N/A</v>
      </c>
      <c r="H486" s="11" t="e">
        <v>#N/A</v>
      </c>
      <c r="I486" s="11" t="e">
        <v>#N/A</v>
      </c>
      <c r="J486" s="11" t="e">
        <v>#N/A</v>
      </c>
      <c r="K486" s="11" t="e">
        <v>#N/A</v>
      </c>
      <c r="L486" s="22" t="e">
        <v>#N/A</v>
      </c>
      <c r="M486" s="22" t="e">
        <v>#N/A</v>
      </c>
      <c r="N486" s="22" t="e">
        <v>#N/A</v>
      </c>
      <c r="O486" s="22" t="e">
        <v>#N/A</v>
      </c>
      <c r="P486" t="e">
        <v>#N/A</v>
      </c>
      <c r="Q486" t="e">
        <v>#N/A</v>
      </c>
      <c r="R486" s="11" t="e">
        <v>#N/A</v>
      </c>
      <c r="S486" t="e">
        <v>#N/A</v>
      </c>
      <c r="T486" t="e">
        <v>#N/A</v>
      </c>
      <c r="U486" s="11" t="e">
        <v>#N/A</v>
      </c>
      <c r="V486" s="11" t="e">
        <v>#N/A</v>
      </c>
      <c r="W486" s="11" t="e">
        <v>#N/A</v>
      </c>
      <c r="X486" s="22" t="e">
        <v>#N/A</v>
      </c>
      <c r="Y486" s="22" t="e">
        <v>#N/A</v>
      </c>
      <c r="Z486" s="22" t="e">
        <v>#N/A</v>
      </c>
      <c r="AA486" s="22" t="e">
        <v>#N/A</v>
      </c>
      <c r="AB486" s="22" t="e">
        <v>#N/A</v>
      </c>
      <c r="AC486" s="22" t="e">
        <v>#N/A</v>
      </c>
      <c r="AD486" s="11" t="e">
        <v>#N/A</v>
      </c>
      <c r="AE486" s="11" t="e">
        <v>#N/A</v>
      </c>
      <c r="AF486" s="11" t="e">
        <v>#N/A</v>
      </c>
      <c r="AG486" s="11" t="e">
        <v>#N/A</v>
      </c>
      <c r="AH486" t="e">
        <v>#N/A</v>
      </c>
      <c r="AI486" t="e">
        <v>#N/A</v>
      </c>
      <c r="AJ486" s="22" t="e">
        <v>#N/A</v>
      </c>
      <c r="AK486" s="22" t="e">
        <v>#N/A</v>
      </c>
      <c r="AL486" s="22" t="e">
        <v>#N/A</v>
      </c>
      <c r="AM486" s="22" t="e">
        <v>#N/A</v>
      </c>
      <c r="AN486" s="22" t="e">
        <v>#N/A</v>
      </c>
      <c r="AO486" s="22" t="e">
        <v>#N/A</v>
      </c>
      <c r="AP486" s="11" t="e">
        <v>#N/A</v>
      </c>
      <c r="AQ486" t="e">
        <v>#N/A</v>
      </c>
      <c r="AR486" t="e">
        <v>#N/A</v>
      </c>
      <c r="AS486" s="11" t="e">
        <v>#N/A</v>
      </c>
      <c r="AT486" s="11" t="e">
        <v>#N/A</v>
      </c>
      <c r="AU486" t="e">
        <v>#N/A</v>
      </c>
    </row>
    <row r="487" spans="6:47" x14ac:dyDescent="0.3">
      <c r="F487" s="11" t="e">
        <v>#N/A</v>
      </c>
      <c r="G487" s="11" t="e">
        <v>#N/A</v>
      </c>
      <c r="H487" s="11" t="e">
        <v>#N/A</v>
      </c>
      <c r="I487" s="11" t="e">
        <v>#N/A</v>
      </c>
      <c r="J487" s="11" t="e">
        <v>#N/A</v>
      </c>
      <c r="K487" s="11" t="e">
        <v>#N/A</v>
      </c>
      <c r="L487" s="22" t="e">
        <v>#N/A</v>
      </c>
      <c r="M487" s="22" t="e">
        <v>#N/A</v>
      </c>
      <c r="N487" s="22" t="e">
        <v>#N/A</v>
      </c>
      <c r="O487" s="22" t="e">
        <v>#N/A</v>
      </c>
      <c r="P487" t="e">
        <v>#N/A</v>
      </c>
      <c r="Q487" t="e">
        <v>#N/A</v>
      </c>
      <c r="R487" s="11" t="e">
        <v>#N/A</v>
      </c>
      <c r="S487" t="e">
        <v>#N/A</v>
      </c>
      <c r="T487" t="e">
        <v>#N/A</v>
      </c>
      <c r="U487" s="11" t="e">
        <v>#N/A</v>
      </c>
      <c r="V487" s="11" t="e">
        <v>#N/A</v>
      </c>
      <c r="W487" s="11" t="e">
        <v>#N/A</v>
      </c>
      <c r="X487" s="22" t="e">
        <v>#N/A</v>
      </c>
      <c r="Y487" s="22" t="e">
        <v>#N/A</v>
      </c>
      <c r="Z487" s="22" t="e">
        <v>#N/A</v>
      </c>
      <c r="AA487" s="22" t="e">
        <v>#N/A</v>
      </c>
      <c r="AB487" s="22" t="e">
        <v>#N/A</v>
      </c>
      <c r="AC487" s="22" t="e">
        <v>#N/A</v>
      </c>
      <c r="AD487" s="11" t="e">
        <v>#N/A</v>
      </c>
      <c r="AE487" s="11" t="e">
        <v>#N/A</v>
      </c>
      <c r="AF487" s="11" t="e">
        <v>#N/A</v>
      </c>
      <c r="AG487" s="11" t="e">
        <v>#N/A</v>
      </c>
      <c r="AH487" t="e">
        <v>#N/A</v>
      </c>
      <c r="AI487" t="e">
        <v>#N/A</v>
      </c>
      <c r="AJ487" s="22" t="e">
        <v>#N/A</v>
      </c>
      <c r="AK487" s="22" t="e">
        <v>#N/A</v>
      </c>
      <c r="AL487" s="22" t="e">
        <v>#N/A</v>
      </c>
      <c r="AM487" s="22" t="e">
        <v>#N/A</v>
      </c>
      <c r="AN487" s="22" t="e">
        <v>#N/A</v>
      </c>
      <c r="AO487" s="22" t="e">
        <v>#N/A</v>
      </c>
      <c r="AP487" s="11" t="e">
        <v>#N/A</v>
      </c>
      <c r="AQ487" t="e">
        <v>#N/A</v>
      </c>
      <c r="AR487" t="e">
        <v>#N/A</v>
      </c>
      <c r="AS487" s="11" t="e">
        <v>#N/A</v>
      </c>
      <c r="AT487" s="11" t="e">
        <v>#N/A</v>
      </c>
      <c r="AU487" t="e">
        <v>#N/A</v>
      </c>
    </row>
    <row r="488" spans="6:47" x14ac:dyDescent="0.3">
      <c r="F488" s="11" t="e">
        <v>#N/A</v>
      </c>
      <c r="G488" s="11" t="e">
        <v>#N/A</v>
      </c>
      <c r="H488" s="11" t="e">
        <v>#N/A</v>
      </c>
      <c r="I488" s="11" t="e">
        <v>#N/A</v>
      </c>
      <c r="J488" s="11" t="e">
        <v>#N/A</v>
      </c>
      <c r="K488" s="11" t="e">
        <v>#N/A</v>
      </c>
      <c r="L488" s="22" t="e">
        <v>#N/A</v>
      </c>
      <c r="M488" s="22" t="e">
        <v>#N/A</v>
      </c>
      <c r="N488" s="22" t="e">
        <v>#N/A</v>
      </c>
      <c r="O488" s="22" t="e">
        <v>#N/A</v>
      </c>
      <c r="P488" t="e">
        <v>#N/A</v>
      </c>
      <c r="Q488" t="e">
        <v>#N/A</v>
      </c>
      <c r="R488" s="11" t="e">
        <v>#N/A</v>
      </c>
      <c r="S488" t="e">
        <v>#N/A</v>
      </c>
      <c r="T488" t="e">
        <v>#N/A</v>
      </c>
      <c r="U488" s="11" t="e">
        <v>#N/A</v>
      </c>
      <c r="V488" s="11" t="e">
        <v>#N/A</v>
      </c>
      <c r="W488" s="11" t="e">
        <v>#N/A</v>
      </c>
      <c r="X488" s="22" t="e">
        <v>#N/A</v>
      </c>
      <c r="Y488" s="22" t="e">
        <v>#N/A</v>
      </c>
      <c r="Z488" s="22" t="e">
        <v>#N/A</v>
      </c>
      <c r="AA488" s="22" t="e">
        <v>#N/A</v>
      </c>
      <c r="AB488" s="22" t="e">
        <v>#N/A</v>
      </c>
      <c r="AC488" s="22" t="e">
        <v>#N/A</v>
      </c>
      <c r="AD488" s="11" t="e">
        <v>#N/A</v>
      </c>
      <c r="AE488" s="11" t="e">
        <v>#N/A</v>
      </c>
      <c r="AF488" s="11" t="e">
        <v>#N/A</v>
      </c>
      <c r="AG488" s="11" t="e">
        <v>#N/A</v>
      </c>
      <c r="AH488" t="e">
        <v>#N/A</v>
      </c>
      <c r="AI488" t="e">
        <v>#N/A</v>
      </c>
      <c r="AJ488" s="22" t="e">
        <v>#N/A</v>
      </c>
      <c r="AK488" s="22" t="e">
        <v>#N/A</v>
      </c>
      <c r="AL488" s="22" t="e">
        <v>#N/A</v>
      </c>
      <c r="AM488" s="22" t="e">
        <v>#N/A</v>
      </c>
      <c r="AN488" s="22" t="e">
        <v>#N/A</v>
      </c>
      <c r="AO488" s="22" t="e">
        <v>#N/A</v>
      </c>
      <c r="AP488" s="11" t="e">
        <v>#N/A</v>
      </c>
      <c r="AQ488" t="e">
        <v>#N/A</v>
      </c>
      <c r="AR488" t="e">
        <v>#N/A</v>
      </c>
      <c r="AS488" s="11" t="e">
        <v>#N/A</v>
      </c>
      <c r="AT488" s="11" t="e">
        <v>#N/A</v>
      </c>
      <c r="AU488" t="e">
        <v>#N/A</v>
      </c>
    </row>
    <row r="489" spans="6:47" x14ac:dyDescent="0.3">
      <c r="F489" s="11" t="e">
        <v>#N/A</v>
      </c>
      <c r="G489" s="11" t="e">
        <v>#N/A</v>
      </c>
      <c r="H489" s="11" t="e">
        <v>#N/A</v>
      </c>
      <c r="I489" s="11" t="e">
        <v>#N/A</v>
      </c>
      <c r="J489" s="11" t="e">
        <v>#N/A</v>
      </c>
      <c r="K489" s="11" t="e">
        <v>#N/A</v>
      </c>
      <c r="L489" s="22" t="e">
        <v>#N/A</v>
      </c>
      <c r="M489" s="22" t="e">
        <v>#N/A</v>
      </c>
      <c r="N489" s="22" t="e">
        <v>#N/A</v>
      </c>
      <c r="O489" s="22" t="e">
        <v>#N/A</v>
      </c>
      <c r="P489" t="e">
        <v>#N/A</v>
      </c>
      <c r="Q489" t="e">
        <v>#N/A</v>
      </c>
      <c r="R489" s="11" t="e">
        <v>#N/A</v>
      </c>
      <c r="S489" t="e">
        <v>#N/A</v>
      </c>
      <c r="T489" t="e">
        <v>#N/A</v>
      </c>
      <c r="U489" s="11" t="e">
        <v>#N/A</v>
      </c>
      <c r="V489" s="11" t="e">
        <v>#N/A</v>
      </c>
      <c r="W489" s="11" t="e">
        <v>#N/A</v>
      </c>
      <c r="X489" s="22" t="e">
        <v>#N/A</v>
      </c>
      <c r="Y489" s="22" t="e">
        <v>#N/A</v>
      </c>
      <c r="Z489" s="22" t="e">
        <v>#N/A</v>
      </c>
      <c r="AA489" s="22" t="e">
        <v>#N/A</v>
      </c>
      <c r="AB489" s="22" t="e">
        <v>#N/A</v>
      </c>
      <c r="AC489" s="22" t="e">
        <v>#N/A</v>
      </c>
      <c r="AD489" s="11" t="e">
        <v>#N/A</v>
      </c>
      <c r="AE489" s="11" t="e">
        <v>#N/A</v>
      </c>
      <c r="AF489" s="11" t="e">
        <v>#N/A</v>
      </c>
      <c r="AG489" s="11" t="e">
        <v>#N/A</v>
      </c>
      <c r="AH489" t="e">
        <v>#N/A</v>
      </c>
      <c r="AI489" t="e">
        <v>#N/A</v>
      </c>
      <c r="AJ489" s="22" t="e">
        <v>#N/A</v>
      </c>
      <c r="AK489" s="22" t="e">
        <v>#N/A</v>
      </c>
      <c r="AL489" s="22" t="e">
        <v>#N/A</v>
      </c>
      <c r="AM489" s="22" t="e">
        <v>#N/A</v>
      </c>
      <c r="AN489" s="22" t="e">
        <v>#N/A</v>
      </c>
      <c r="AO489" s="22" t="e">
        <v>#N/A</v>
      </c>
      <c r="AP489" s="11" t="e">
        <v>#N/A</v>
      </c>
      <c r="AQ489" t="e">
        <v>#N/A</v>
      </c>
      <c r="AR489" t="e">
        <v>#N/A</v>
      </c>
      <c r="AS489" s="11" t="e">
        <v>#N/A</v>
      </c>
      <c r="AT489" s="11" t="e">
        <v>#N/A</v>
      </c>
      <c r="AU489" t="e">
        <v>#N/A</v>
      </c>
    </row>
    <row r="490" spans="6:47" x14ac:dyDescent="0.3">
      <c r="F490" s="11" t="e">
        <v>#N/A</v>
      </c>
      <c r="G490" s="11" t="e">
        <v>#N/A</v>
      </c>
      <c r="H490" s="11" t="e">
        <v>#N/A</v>
      </c>
      <c r="I490" s="11" t="e">
        <v>#N/A</v>
      </c>
      <c r="J490" s="11" t="e">
        <v>#N/A</v>
      </c>
      <c r="K490" s="11" t="e">
        <v>#N/A</v>
      </c>
      <c r="L490" s="22" t="e">
        <v>#N/A</v>
      </c>
      <c r="M490" s="22" t="e">
        <v>#N/A</v>
      </c>
      <c r="N490" s="22" t="e">
        <v>#N/A</v>
      </c>
      <c r="O490" s="22" t="e">
        <v>#N/A</v>
      </c>
      <c r="P490" t="e">
        <v>#N/A</v>
      </c>
      <c r="Q490" t="e">
        <v>#N/A</v>
      </c>
      <c r="R490" s="11" t="e">
        <v>#N/A</v>
      </c>
      <c r="S490" t="e">
        <v>#N/A</v>
      </c>
      <c r="T490" t="e">
        <v>#N/A</v>
      </c>
      <c r="U490" s="11" t="e">
        <v>#N/A</v>
      </c>
      <c r="V490" s="11" t="e">
        <v>#N/A</v>
      </c>
      <c r="W490" s="11" t="e">
        <v>#N/A</v>
      </c>
      <c r="X490" s="22" t="e">
        <v>#N/A</v>
      </c>
      <c r="Y490" s="22" t="e">
        <v>#N/A</v>
      </c>
      <c r="Z490" s="22" t="e">
        <v>#N/A</v>
      </c>
      <c r="AA490" s="22" t="e">
        <v>#N/A</v>
      </c>
      <c r="AB490" s="22" t="e">
        <v>#N/A</v>
      </c>
      <c r="AC490" s="22" t="e">
        <v>#N/A</v>
      </c>
      <c r="AD490" s="11" t="e">
        <v>#N/A</v>
      </c>
      <c r="AE490" s="11" t="e">
        <v>#N/A</v>
      </c>
      <c r="AF490" s="11" t="e">
        <v>#N/A</v>
      </c>
      <c r="AG490" s="11" t="e">
        <v>#N/A</v>
      </c>
      <c r="AH490" s="11" t="e">
        <v>#N/A</v>
      </c>
      <c r="AI490" s="11" t="e">
        <v>#N/A</v>
      </c>
      <c r="AJ490" s="22" t="e">
        <v>#N/A</v>
      </c>
      <c r="AK490" s="22" t="e">
        <v>#N/A</v>
      </c>
      <c r="AL490" s="22" t="e">
        <v>#N/A</v>
      </c>
      <c r="AM490" s="22" t="e">
        <v>#N/A</v>
      </c>
      <c r="AN490" s="22" t="e">
        <v>#N/A</v>
      </c>
      <c r="AO490" s="22" t="e">
        <v>#N/A</v>
      </c>
      <c r="AP490" s="11" t="e">
        <v>#N/A</v>
      </c>
      <c r="AQ490" t="e">
        <v>#N/A</v>
      </c>
      <c r="AR490" t="e">
        <v>#N/A</v>
      </c>
      <c r="AS490" s="11" t="e">
        <v>#N/A</v>
      </c>
      <c r="AT490" s="11" t="e">
        <v>#N/A</v>
      </c>
      <c r="AU490" t="e">
        <v>#N/A</v>
      </c>
    </row>
    <row r="491" spans="6:47" x14ac:dyDescent="0.3">
      <c r="F491" s="11" t="e">
        <v>#N/A</v>
      </c>
      <c r="G491" s="11" t="e">
        <v>#N/A</v>
      </c>
      <c r="H491" s="11" t="e">
        <v>#N/A</v>
      </c>
      <c r="I491" s="11" t="e">
        <v>#N/A</v>
      </c>
      <c r="J491" s="11" t="e">
        <v>#N/A</v>
      </c>
      <c r="K491" s="11" t="e">
        <v>#N/A</v>
      </c>
      <c r="L491" s="22" t="e">
        <v>#N/A</v>
      </c>
      <c r="M491" s="22" t="e">
        <v>#N/A</v>
      </c>
      <c r="N491" s="22" t="e">
        <v>#N/A</v>
      </c>
      <c r="O491" s="22" t="e">
        <v>#N/A</v>
      </c>
      <c r="P491" t="e">
        <v>#N/A</v>
      </c>
      <c r="Q491" t="e">
        <v>#N/A</v>
      </c>
      <c r="R491" s="11" t="e">
        <v>#N/A</v>
      </c>
      <c r="S491" t="e">
        <v>#N/A</v>
      </c>
      <c r="T491" t="e">
        <v>#N/A</v>
      </c>
      <c r="U491" s="11" t="e">
        <v>#N/A</v>
      </c>
      <c r="V491" s="11" t="e">
        <v>#N/A</v>
      </c>
      <c r="W491" s="11" t="e">
        <v>#N/A</v>
      </c>
      <c r="X491" s="22" t="e">
        <v>#N/A</v>
      </c>
      <c r="Y491" s="22" t="e">
        <v>#N/A</v>
      </c>
      <c r="Z491" s="22" t="e">
        <v>#N/A</v>
      </c>
      <c r="AA491" s="22" t="e">
        <v>#N/A</v>
      </c>
      <c r="AB491" s="22" t="e">
        <v>#N/A</v>
      </c>
      <c r="AC491" s="22" t="e">
        <v>#N/A</v>
      </c>
      <c r="AD491" s="11" t="e">
        <v>#N/A</v>
      </c>
      <c r="AE491" s="11" t="e">
        <v>#N/A</v>
      </c>
      <c r="AF491" s="11" t="e">
        <v>#N/A</v>
      </c>
      <c r="AG491" s="11" t="e">
        <v>#N/A</v>
      </c>
      <c r="AH491" s="11" t="e">
        <v>#N/A</v>
      </c>
      <c r="AI491" s="11" t="e">
        <v>#N/A</v>
      </c>
      <c r="AJ491" s="22" t="e">
        <v>#N/A</v>
      </c>
      <c r="AK491" s="22" t="e">
        <v>#N/A</v>
      </c>
      <c r="AL491" s="22" t="e">
        <v>#N/A</v>
      </c>
      <c r="AM491" s="22" t="e">
        <v>#N/A</v>
      </c>
      <c r="AN491" s="22" t="e">
        <v>#N/A</v>
      </c>
      <c r="AO491" s="22" t="e">
        <v>#N/A</v>
      </c>
      <c r="AP491" s="11" t="e">
        <v>#N/A</v>
      </c>
      <c r="AQ491" t="e">
        <v>#N/A</v>
      </c>
      <c r="AR491" t="e">
        <v>#N/A</v>
      </c>
      <c r="AS491" s="11" t="e">
        <v>#N/A</v>
      </c>
      <c r="AT491" s="11" t="e">
        <v>#N/A</v>
      </c>
      <c r="AU491" t="e">
        <v>#N/A</v>
      </c>
    </row>
    <row r="492" spans="6:47" x14ac:dyDescent="0.3">
      <c r="F492" s="11" t="e">
        <v>#N/A</v>
      </c>
      <c r="G492" s="11" t="e">
        <v>#N/A</v>
      </c>
      <c r="H492" s="11" t="e">
        <v>#N/A</v>
      </c>
      <c r="I492" s="11" t="e">
        <v>#N/A</v>
      </c>
      <c r="J492" s="11" t="e">
        <v>#N/A</v>
      </c>
      <c r="K492" s="11" t="e">
        <v>#N/A</v>
      </c>
      <c r="L492" s="22" t="e">
        <v>#N/A</v>
      </c>
      <c r="M492" s="22" t="e">
        <v>#N/A</v>
      </c>
      <c r="N492" s="22" t="e">
        <v>#N/A</v>
      </c>
      <c r="O492" s="22" t="e">
        <v>#N/A</v>
      </c>
      <c r="P492" t="e">
        <v>#N/A</v>
      </c>
      <c r="Q492" t="e">
        <v>#N/A</v>
      </c>
      <c r="R492" s="11" t="e">
        <v>#N/A</v>
      </c>
      <c r="S492" t="e">
        <v>#N/A</v>
      </c>
      <c r="T492" t="e">
        <v>#N/A</v>
      </c>
      <c r="U492" s="11" t="e">
        <v>#N/A</v>
      </c>
      <c r="V492" s="11" t="e">
        <v>#N/A</v>
      </c>
      <c r="W492" s="11" t="e">
        <v>#N/A</v>
      </c>
      <c r="X492" s="22" t="e">
        <v>#N/A</v>
      </c>
      <c r="Y492" s="22" t="e">
        <v>#N/A</v>
      </c>
      <c r="Z492" s="22" t="e">
        <v>#N/A</v>
      </c>
      <c r="AA492" s="22" t="e">
        <v>#N/A</v>
      </c>
      <c r="AB492" s="22" t="e">
        <v>#N/A</v>
      </c>
      <c r="AC492" s="22" t="e">
        <v>#N/A</v>
      </c>
      <c r="AD492" s="11" t="e">
        <v>#N/A</v>
      </c>
      <c r="AE492" s="11" t="e">
        <v>#N/A</v>
      </c>
      <c r="AF492" s="11" t="e">
        <v>#N/A</v>
      </c>
      <c r="AG492" s="11" t="e">
        <v>#N/A</v>
      </c>
      <c r="AH492" t="e">
        <v>#N/A</v>
      </c>
      <c r="AI492" t="e">
        <v>#N/A</v>
      </c>
      <c r="AJ492" s="22" t="e">
        <v>#N/A</v>
      </c>
      <c r="AK492" s="22" t="e">
        <v>#N/A</v>
      </c>
      <c r="AL492" s="22" t="e">
        <v>#N/A</v>
      </c>
      <c r="AM492" s="22" t="e">
        <v>#N/A</v>
      </c>
      <c r="AN492" s="22" t="e">
        <v>#N/A</v>
      </c>
      <c r="AO492" s="22" t="e">
        <v>#N/A</v>
      </c>
      <c r="AP492" s="11" t="e">
        <v>#N/A</v>
      </c>
      <c r="AQ492" t="e">
        <v>#N/A</v>
      </c>
      <c r="AR492" t="e">
        <v>#N/A</v>
      </c>
      <c r="AS492" s="11" t="e">
        <v>#N/A</v>
      </c>
      <c r="AT492" s="11" t="e">
        <v>#N/A</v>
      </c>
      <c r="AU492" t="e">
        <v>#N/A</v>
      </c>
    </row>
    <row r="493" spans="6:47" x14ac:dyDescent="0.3">
      <c r="F493" s="11" t="e">
        <v>#N/A</v>
      </c>
      <c r="G493" s="11" t="e">
        <v>#N/A</v>
      </c>
      <c r="H493" s="11" t="e">
        <v>#N/A</v>
      </c>
      <c r="I493" s="11" t="e">
        <v>#N/A</v>
      </c>
      <c r="J493" s="11" t="e">
        <v>#N/A</v>
      </c>
      <c r="K493" s="11" t="e">
        <v>#N/A</v>
      </c>
      <c r="L493" s="22" t="e">
        <v>#N/A</v>
      </c>
      <c r="M493" s="22" t="e">
        <v>#N/A</v>
      </c>
      <c r="N493" s="22" t="e">
        <v>#N/A</v>
      </c>
      <c r="O493" s="22" t="e">
        <v>#N/A</v>
      </c>
      <c r="P493" t="e">
        <v>#N/A</v>
      </c>
      <c r="Q493" t="e">
        <v>#N/A</v>
      </c>
      <c r="R493" s="11" t="e">
        <v>#N/A</v>
      </c>
      <c r="S493" t="e">
        <v>#N/A</v>
      </c>
      <c r="T493" t="e">
        <v>#N/A</v>
      </c>
      <c r="U493" s="11" t="e">
        <v>#N/A</v>
      </c>
      <c r="V493" s="11" t="e">
        <v>#N/A</v>
      </c>
      <c r="W493" s="11" t="e">
        <v>#N/A</v>
      </c>
      <c r="X493" s="22" t="e">
        <v>#N/A</v>
      </c>
      <c r="Y493" s="22" t="e">
        <v>#N/A</v>
      </c>
      <c r="Z493" s="22" t="e">
        <v>#N/A</v>
      </c>
      <c r="AA493" s="22" t="e">
        <v>#N/A</v>
      </c>
      <c r="AB493" t="e">
        <v>#N/A</v>
      </c>
      <c r="AC493" t="e">
        <v>#N/A</v>
      </c>
      <c r="AD493" s="11" t="e">
        <v>#N/A</v>
      </c>
      <c r="AE493" s="11" t="e">
        <v>#N/A</v>
      </c>
      <c r="AF493" s="11" t="e">
        <v>#N/A</v>
      </c>
      <c r="AG493" s="11" t="e">
        <v>#N/A</v>
      </c>
      <c r="AH493" t="e">
        <v>#N/A</v>
      </c>
      <c r="AI493" t="e">
        <v>#N/A</v>
      </c>
      <c r="AJ493" s="22" t="e">
        <v>#N/A</v>
      </c>
      <c r="AK493" s="22" t="e">
        <v>#N/A</v>
      </c>
      <c r="AL493" s="22" t="e">
        <v>#N/A</v>
      </c>
      <c r="AM493" s="22" t="e">
        <v>#N/A</v>
      </c>
      <c r="AN493" s="22" t="e">
        <v>#N/A</v>
      </c>
      <c r="AO493" s="22" t="e">
        <v>#N/A</v>
      </c>
      <c r="AP493" s="11" t="e">
        <v>#N/A</v>
      </c>
      <c r="AQ493" t="e">
        <v>#N/A</v>
      </c>
      <c r="AR493" t="e">
        <v>#N/A</v>
      </c>
      <c r="AS493" s="11" t="e">
        <v>#N/A</v>
      </c>
      <c r="AT493" s="11" t="e">
        <v>#N/A</v>
      </c>
      <c r="AU493" t="e">
        <v>#N/A</v>
      </c>
    </row>
    <row r="494" spans="6:47" x14ac:dyDescent="0.3">
      <c r="F494" s="11" t="e">
        <v>#N/A</v>
      </c>
      <c r="G494" s="11" t="e">
        <v>#N/A</v>
      </c>
      <c r="H494" s="11" t="e">
        <v>#N/A</v>
      </c>
      <c r="I494" s="11" t="e">
        <v>#N/A</v>
      </c>
      <c r="J494" s="11" t="e">
        <v>#N/A</v>
      </c>
      <c r="K494" s="11" t="e">
        <v>#N/A</v>
      </c>
      <c r="L494" s="22" t="e">
        <v>#N/A</v>
      </c>
      <c r="M494" s="22" t="e">
        <v>#N/A</v>
      </c>
      <c r="N494" s="22" t="e">
        <v>#N/A</v>
      </c>
      <c r="O494" s="22" t="e">
        <v>#N/A</v>
      </c>
      <c r="P494" t="e">
        <v>#N/A</v>
      </c>
      <c r="Q494" t="e">
        <v>#N/A</v>
      </c>
      <c r="R494" s="11" t="e">
        <v>#N/A</v>
      </c>
      <c r="S494" t="e">
        <v>#N/A</v>
      </c>
      <c r="T494" t="e">
        <v>#N/A</v>
      </c>
      <c r="U494" s="11" t="e">
        <v>#N/A</v>
      </c>
      <c r="V494" s="11" t="e">
        <v>#N/A</v>
      </c>
      <c r="W494" s="11" t="e">
        <v>#N/A</v>
      </c>
      <c r="X494" s="22" t="e">
        <v>#N/A</v>
      </c>
      <c r="Y494" s="22" t="e">
        <v>#N/A</v>
      </c>
      <c r="Z494" s="22" t="e">
        <v>#N/A</v>
      </c>
      <c r="AA494" s="22" t="e">
        <v>#N/A</v>
      </c>
      <c r="AB494" t="e">
        <v>#N/A</v>
      </c>
      <c r="AC494" t="e">
        <v>#N/A</v>
      </c>
      <c r="AD494" s="11" t="e">
        <v>#N/A</v>
      </c>
      <c r="AE494" s="11" t="e">
        <v>#N/A</v>
      </c>
      <c r="AF494" s="11" t="e">
        <v>#N/A</v>
      </c>
      <c r="AG494" s="11" t="e">
        <v>#N/A</v>
      </c>
      <c r="AH494" t="e">
        <v>#N/A</v>
      </c>
      <c r="AI494" t="e">
        <v>#N/A</v>
      </c>
      <c r="AJ494" s="22" t="e">
        <v>#N/A</v>
      </c>
      <c r="AK494" s="22" t="e">
        <v>#N/A</v>
      </c>
      <c r="AL494" s="22" t="e">
        <v>#N/A</v>
      </c>
      <c r="AM494" s="22" t="e">
        <v>#N/A</v>
      </c>
      <c r="AN494" s="22" t="e">
        <v>#N/A</v>
      </c>
      <c r="AO494" s="22" t="e">
        <v>#N/A</v>
      </c>
      <c r="AP494" s="11" t="e">
        <v>#N/A</v>
      </c>
      <c r="AQ494" t="e">
        <v>#N/A</v>
      </c>
      <c r="AR494" t="e">
        <v>#N/A</v>
      </c>
      <c r="AS494" s="11" t="e">
        <v>#N/A</v>
      </c>
      <c r="AT494" s="11" t="e">
        <v>#N/A</v>
      </c>
      <c r="AU494" t="e">
        <v>#N/A</v>
      </c>
    </row>
    <row r="495" spans="6:47" x14ac:dyDescent="0.3">
      <c r="F495" s="11" t="e">
        <v>#N/A</v>
      </c>
      <c r="G495" s="11" t="e">
        <v>#N/A</v>
      </c>
      <c r="H495" s="11" t="e">
        <v>#N/A</v>
      </c>
      <c r="I495" s="11" t="e">
        <v>#N/A</v>
      </c>
      <c r="J495" s="11" t="e">
        <v>#N/A</v>
      </c>
      <c r="K495" s="11" t="e">
        <v>#N/A</v>
      </c>
      <c r="L495" s="22" t="e">
        <v>#N/A</v>
      </c>
      <c r="M495" s="22" t="e">
        <v>#N/A</v>
      </c>
      <c r="N495" s="22" t="e">
        <v>#N/A</v>
      </c>
      <c r="O495" s="22" t="e">
        <v>#N/A</v>
      </c>
      <c r="P495" t="e">
        <v>#N/A</v>
      </c>
      <c r="Q495" t="e">
        <v>#N/A</v>
      </c>
      <c r="R495" s="11" t="e">
        <v>#N/A</v>
      </c>
      <c r="S495" t="e">
        <v>#N/A</v>
      </c>
      <c r="T495" t="e">
        <v>#N/A</v>
      </c>
      <c r="U495" s="11" t="e">
        <v>#N/A</v>
      </c>
      <c r="V495" s="11" t="e">
        <v>#N/A</v>
      </c>
      <c r="W495" s="11" t="e">
        <v>#N/A</v>
      </c>
      <c r="X495" s="22" t="e">
        <v>#N/A</v>
      </c>
      <c r="Y495" s="22" t="e">
        <v>#N/A</v>
      </c>
      <c r="Z495" s="22" t="e">
        <v>#N/A</v>
      </c>
      <c r="AA495" s="22" t="e">
        <v>#N/A</v>
      </c>
      <c r="AB495" t="e">
        <v>#N/A</v>
      </c>
      <c r="AC495" t="e">
        <v>#N/A</v>
      </c>
      <c r="AD495" s="11" t="e">
        <v>#N/A</v>
      </c>
      <c r="AE495" s="11" t="e">
        <v>#N/A</v>
      </c>
      <c r="AF495" s="11" t="e">
        <v>#N/A</v>
      </c>
      <c r="AG495" s="11" t="e">
        <v>#N/A</v>
      </c>
      <c r="AH495" t="e">
        <v>#N/A</v>
      </c>
      <c r="AI495" t="e">
        <v>#N/A</v>
      </c>
      <c r="AJ495" s="22" t="e">
        <v>#N/A</v>
      </c>
      <c r="AK495" s="22" t="e">
        <v>#N/A</v>
      </c>
      <c r="AL495" s="22" t="e">
        <v>#N/A</v>
      </c>
      <c r="AM495" s="22" t="e">
        <v>#N/A</v>
      </c>
      <c r="AN495" s="22" t="e">
        <v>#N/A</v>
      </c>
      <c r="AO495" s="22" t="e">
        <v>#N/A</v>
      </c>
      <c r="AP495" s="11" t="e">
        <v>#N/A</v>
      </c>
      <c r="AQ495" t="e">
        <v>#N/A</v>
      </c>
      <c r="AR495" t="e">
        <v>#N/A</v>
      </c>
      <c r="AS495" s="11" t="e">
        <v>#N/A</v>
      </c>
      <c r="AT495" s="11" t="e">
        <v>#N/A</v>
      </c>
      <c r="AU495" t="e">
        <v>#N/A</v>
      </c>
    </row>
    <row r="496" spans="6:47" x14ac:dyDescent="0.3">
      <c r="F496" s="11" t="e">
        <v>#N/A</v>
      </c>
      <c r="G496" s="11" t="e">
        <v>#N/A</v>
      </c>
      <c r="H496" s="11" t="e">
        <v>#N/A</v>
      </c>
      <c r="I496" s="11" t="e">
        <v>#N/A</v>
      </c>
      <c r="J496" s="11" t="e">
        <v>#N/A</v>
      </c>
      <c r="K496" s="11" t="e">
        <v>#N/A</v>
      </c>
      <c r="L496" s="22" t="e">
        <v>#N/A</v>
      </c>
      <c r="M496" s="22" t="e">
        <v>#N/A</v>
      </c>
      <c r="N496" s="22" t="e">
        <v>#N/A</v>
      </c>
      <c r="O496" s="22" t="e">
        <v>#N/A</v>
      </c>
      <c r="P496" t="e">
        <v>#N/A</v>
      </c>
      <c r="Q496" t="e">
        <v>#N/A</v>
      </c>
      <c r="R496" s="11" t="e">
        <v>#N/A</v>
      </c>
      <c r="S496" t="e">
        <v>#N/A</v>
      </c>
      <c r="T496" t="e">
        <v>#N/A</v>
      </c>
      <c r="U496" s="11" t="e">
        <v>#N/A</v>
      </c>
      <c r="V496" s="11" t="e">
        <v>#N/A</v>
      </c>
      <c r="W496" s="11" t="e">
        <v>#N/A</v>
      </c>
      <c r="X496" s="22" t="e">
        <v>#N/A</v>
      </c>
      <c r="Y496" s="22" t="e">
        <v>#N/A</v>
      </c>
      <c r="Z496" s="22" t="e">
        <v>#N/A</v>
      </c>
      <c r="AA496" s="22" t="e">
        <v>#N/A</v>
      </c>
      <c r="AB496" t="e">
        <v>#N/A</v>
      </c>
      <c r="AC496" t="e">
        <v>#N/A</v>
      </c>
      <c r="AD496" s="11" t="e">
        <v>#N/A</v>
      </c>
      <c r="AE496" s="11" t="e">
        <v>#N/A</v>
      </c>
      <c r="AF496" s="11" t="e">
        <v>#N/A</v>
      </c>
      <c r="AG496" s="11" t="e">
        <v>#N/A</v>
      </c>
      <c r="AH496" t="e">
        <v>#N/A</v>
      </c>
      <c r="AI496" t="e">
        <v>#N/A</v>
      </c>
      <c r="AJ496" s="22" t="e">
        <v>#N/A</v>
      </c>
      <c r="AK496" s="22" t="e">
        <v>#N/A</v>
      </c>
      <c r="AL496" s="22" t="e">
        <v>#N/A</v>
      </c>
      <c r="AM496" s="22" t="e">
        <v>#N/A</v>
      </c>
      <c r="AN496" s="22" t="e">
        <v>#N/A</v>
      </c>
      <c r="AO496" s="22" t="e">
        <v>#N/A</v>
      </c>
      <c r="AP496" s="11" t="e">
        <v>#N/A</v>
      </c>
      <c r="AQ496" t="e">
        <v>#N/A</v>
      </c>
      <c r="AR496" t="e">
        <v>#N/A</v>
      </c>
      <c r="AS496" s="11" t="e">
        <v>#N/A</v>
      </c>
      <c r="AT496" s="11" t="e">
        <v>#N/A</v>
      </c>
      <c r="AU496" t="e">
        <v>#N/A</v>
      </c>
    </row>
    <row r="497" spans="6:47" x14ac:dyDescent="0.3">
      <c r="F497" s="11" t="e">
        <v>#N/A</v>
      </c>
      <c r="G497" s="11" t="e">
        <v>#N/A</v>
      </c>
      <c r="H497" s="11" t="e">
        <v>#N/A</v>
      </c>
      <c r="I497" s="11" t="e">
        <v>#N/A</v>
      </c>
      <c r="J497" s="11" t="e">
        <v>#N/A</v>
      </c>
      <c r="K497" s="11" t="e">
        <v>#N/A</v>
      </c>
      <c r="L497" s="22" t="e">
        <v>#N/A</v>
      </c>
      <c r="M497" s="22" t="e">
        <v>#N/A</v>
      </c>
      <c r="N497" s="22" t="e">
        <v>#N/A</v>
      </c>
      <c r="O497" s="22" t="e">
        <v>#N/A</v>
      </c>
      <c r="P497" t="e">
        <v>#N/A</v>
      </c>
      <c r="Q497" t="e">
        <v>#N/A</v>
      </c>
      <c r="R497" s="11" t="e">
        <v>#N/A</v>
      </c>
      <c r="S497" t="e">
        <v>#N/A</v>
      </c>
      <c r="T497" t="e">
        <v>#N/A</v>
      </c>
      <c r="U497" s="11" t="e">
        <v>#N/A</v>
      </c>
      <c r="V497" s="11" t="e">
        <v>#N/A</v>
      </c>
      <c r="W497" s="11" t="e">
        <v>#N/A</v>
      </c>
      <c r="X497" s="22" t="e">
        <v>#N/A</v>
      </c>
      <c r="Y497" s="22" t="e">
        <v>#N/A</v>
      </c>
      <c r="Z497" s="22" t="e">
        <v>#N/A</v>
      </c>
      <c r="AA497" s="22" t="e">
        <v>#N/A</v>
      </c>
      <c r="AB497" t="e">
        <v>#N/A</v>
      </c>
      <c r="AC497" t="e">
        <v>#N/A</v>
      </c>
      <c r="AD497" s="11" t="e">
        <v>#N/A</v>
      </c>
      <c r="AE497" s="11" t="e">
        <v>#N/A</v>
      </c>
      <c r="AF497" s="11" t="e">
        <v>#N/A</v>
      </c>
      <c r="AG497" s="11" t="e">
        <v>#N/A</v>
      </c>
      <c r="AH497" t="e">
        <v>#N/A</v>
      </c>
      <c r="AI497" t="e">
        <v>#N/A</v>
      </c>
      <c r="AJ497" s="22" t="e">
        <v>#N/A</v>
      </c>
      <c r="AK497" s="22" t="e">
        <v>#N/A</v>
      </c>
      <c r="AL497" s="22" t="e">
        <v>#N/A</v>
      </c>
      <c r="AM497" s="22" t="e">
        <v>#N/A</v>
      </c>
      <c r="AN497" s="22" t="e">
        <v>#N/A</v>
      </c>
      <c r="AO497" s="22" t="e">
        <v>#N/A</v>
      </c>
      <c r="AP497" s="11" t="e">
        <v>#N/A</v>
      </c>
      <c r="AQ497" t="e">
        <v>#N/A</v>
      </c>
      <c r="AR497" t="e">
        <v>#N/A</v>
      </c>
      <c r="AS497" s="11" t="e">
        <v>#N/A</v>
      </c>
      <c r="AT497" s="11" t="e">
        <v>#N/A</v>
      </c>
      <c r="AU497" t="e">
        <v>#N/A</v>
      </c>
    </row>
    <row r="498" spans="6:47" x14ac:dyDescent="0.3">
      <c r="F498" s="11" t="e">
        <v>#N/A</v>
      </c>
      <c r="G498" s="11" t="e">
        <v>#N/A</v>
      </c>
      <c r="H498" s="11" t="e">
        <v>#N/A</v>
      </c>
      <c r="I498" s="11" t="e">
        <v>#N/A</v>
      </c>
      <c r="J498" s="11" t="e">
        <v>#N/A</v>
      </c>
      <c r="K498" s="11" t="e">
        <v>#N/A</v>
      </c>
      <c r="L498" s="22" t="e">
        <v>#N/A</v>
      </c>
      <c r="M498" s="22" t="e">
        <v>#N/A</v>
      </c>
      <c r="N498" s="22" t="e">
        <v>#N/A</v>
      </c>
      <c r="O498" s="22" t="e">
        <v>#N/A</v>
      </c>
      <c r="P498" t="e">
        <v>#N/A</v>
      </c>
      <c r="Q498" t="e">
        <v>#N/A</v>
      </c>
      <c r="R498" s="11" t="e">
        <v>#N/A</v>
      </c>
      <c r="S498" t="e">
        <v>#N/A</v>
      </c>
      <c r="T498" t="e">
        <v>#N/A</v>
      </c>
      <c r="U498" s="11" t="e">
        <v>#N/A</v>
      </c>
      <c r="V498" s="11" t="e">
        <v>#N/A</v>
      </c>
      <c r="W498" s="11" t="e">
        <v>#N/A</v>
      </c>
      <c r="X498" s="22" t="e">
        <v>#N/A</v>
      </c>
      <c r="Y498" s="22" t="e">
        <v>#N/A</v>
      </c>
      <c r="Z498" s="22" t="e">
        <v>#N/A</v>
      </c>
      <c r="AA498" s="22" t="e">
        <v>#N/A</v>
      </c>
      <c r="AB498" t="e">
        <v>#N/A</v>
      </c>
      <c r="AC498" t="e">
        <v>#N/A</v>
      </c>
      <c r="AD498" s="11" t="e">
        <v>#N/A</v>
      </c>
      <c r="AE498" s="11" t="e">
        <v>#N/A</v>
      </c>
      <c r="AF498" s="11" t="e">
        <v>#N/A</v>
      </c>
      <c r="AG498" s="11" t="e">
        <v>#N/A</v>
      </c>
      <c r="AH498" t="e">
        <v>#N/A</v>
      </c>
      <c r="AI498" t="e">
        <v>#N/A</v>
      </c>
      <c r="AJ498" s="22" t="e">
        <v>#N/A</v>
      </c>
      <c r="AK498" s="22" t="e">
        <v>#N/A</v>
      </c>
      <c r="AL498" s="22" t="e">
        <v>#N/A</v>
      </c>
      <c r="AM498" s="22" t="e">
        <v>#N/A</v>
      </c>
      <c r="AN498" s="22" t="e">
        <v>#N/A</v>
      </c>
      <c r="AO498" s="22" t="e">
        <v>#N/A</v>
      </c>
      <c r="AP498" s="11" t="e">
        <v>#N/A</v>
      </c>
      <c r="AQ498" t="e">
        <v>#N/A</v>
      </c>
      <c r="AR498" t="e">
        <v>#N/A</v>
      </c>
      <c r="AS498" s="11" t="e">
        <v>#N/A</v>
      </c>
      <c r="AT498" s="11" t="e">
        <v>#N/A</v>
      </c>
      <c r="AU498" t="e">
        <v>#N/A</v>
      </c>
    </row>
    <row r="499" spans="6:47" x14ac:dyDescent="0.3">
      <c r="F499" s="11" t="e">
        <v>#N/A</v>
      </c>
      <c r="G499" s="11" t="e">
        <v>#N/A</v>
      </c>
      <c r="H499" s="11" t="e">
        <v>#N/A</v>
      </c>
      <c r="I499" s="11" t="e">
        <v>#N/A</v>
      </c>
      <c r="J499" s="11" t="e">
        <v>#N/A</v>
      </c>
      <c r="K499" s="11" t="e">
        <v>#N/A</v>
      </c>
      <c r="L499" s="22" t="e">
        <v>#N/A</v>
      </c>
      <c r="M499" s="22" t="e">
        <v>#N/A</v>
      </c>
      <c r="N499" s="22" t="e">
        <v>#N/A</v>
      </c>
      <c r="O499" s="22" t="e">
        <v>#N/A</v>
      </c>
      <c r="P499" t="e">
        <v>#N/A</v>
      </c>
      <c r="Q499" t="e">
        <v>#N/A</v>
      </c>
      <c r="R499" s="11" t="e">
        <v>#N/A</v>
      </c>
      <c r="S499" t="e">
        <v>#N/A</v>
      </c>
      <c r="T499" t="e">
        <v>#N/A</v>
      </c>
      <c r="U499" s="11" t="e">
        <v>#N/A</v>
      </c>
      <c r="V499" s="11" t="e">
        <v>#N/A</v>
      </c>
      <c r="W499" s="11" t="e">
        <v>#N/A</v>
      </c>
      <c r="X499" s="22" t="e">
        <v>#N/A</v>
      </c>
      <c r="Y499" s="22" t="e">
        <v>#N/A</v>
      </c>
      <c r="Z499" s="22" t="e">
        <v>#N/A</v>
      </c>
      <c r="AA499" s="22" t="e">
        <v>#N/A</v>
      </c>
      <c r="AB499" t="e">
        <v>#N/A</v>
      </c>
      <c r="AC499" t="e">
        <v>#N/A</v>
      </c>
      <c r="AD499" s="11" t="e">
        <v>#N/A</v>
      </c>
      <c r="AE499" s="11" t="e">
        <v>#N/A</v>
      </c>
      <c r="AF499" s="11" t="e">
        <v>#N/A</v>
      </c>
      <c r="AG499" s="11" t="e">
        <v>#N/A</v>
      </c>
      <c r="AH499" s="11" t="e">
        <v>#N/A</v>
      </c>
      <c r="AI499" s="11" t="e">
        <v>#N/A</v>
      </c>
      <c r="AJ499" s="22" t="e">
        <v>#N/A</v>
      </c>
      <c r="AK499" s="22" t="e">
        <v>#N/A</v>
      </c>
      <c r="AL499" s="22" t="e">
        <v>#N/A</v>
      </c>
      <c r="AM499" s="22" t="e">
        <v>#N/A</v>
      </c>
      <c r="AN499" s="22" t="e">
        <v>#N/A</v>
      </c>
      <c r="AO499" s="22" t="e">
        <v>#N/A</v>
      </c>
      <c r="AP499" s="11" t="e">
        <v>#N/A</v>
      </c>
      <c r="AQ499" t="e">
        <v>#N/A</v>
      </c>
      <c r="AR499" t="e">
        <v>#N/A</v>
      </c>
      <c r="AS499" s="11" t="e">
        <v>#N/A</v>
      </c>
      <c r="AT499" s="11" t="e">
        <v>#N/A</v>
      </c>
      <c r="AU499" t="e">
        <v>#N/A</v>
      </c>
    </row>
    <row r="500" spans="6:47" x14ac:dyDescent="0.3">
      <c r="F500" s="11" t="e">
        <v>#N/A</v>
      </c>
      <c r="G500" s="11" t="e">
        <v>#N/A</v>
      </c>
      <c r="H500" s="11" t="e">
        <v>#N/A</v>
      </c>
      <c r="I500" s="11" t="e">
        <v>#N/A</v>
      </c>
      <c r="J500" s="11" t="e">
        <v>#N/A</v>
      </c>
      <c r="K500" s="11" t="e">
        <v>#N/A</v>
      </c>
      <c r="L500" s="22" t="e">
        <v>#N/A</v>
      </c>
      <c r="M500" s="22" t="e">
        <v>#N/A</v>
      </c>
      <c r="N500" s="22" t="e">
        <v>#N/A</v>
      </c>
      <c r="O500" s="22" t="e">
        <v>#N/A</v>
      </c>
      <c r="P500" s="22" t="e">
        <v>#N/A</v>
      </c>
      <c r="Q500" s="22" t="e">
        <v>#N/A</v>
      </c>
      <c r="R500" s="11" t="e">
        <v>#N/A</v>
      </c>
      <c r="S500" t="e">
        <v>#N/A</v>
      </c>
      <c r="T500" t="e">
        <v>#N/A</v>
      </c>
      <c r="U500" s="11" t="e">
        <v>#N/A</v>
      </c>
      <c r="V500" s="11" t="e">
        <v>#N/A</v>
      </c>
      <c r="W500" s="11" t="e">
        <v>#N/A</v>
      </c>
      <c r="X500" s="22" t="e">
        <v>#N/A</v>
      </c>
      <c r="Y500" s="22" t="e">
        <v>#N/A</v>
      </c>
      <c r="Z500" s="22" t="e">
        <v>#N/A</v>
      </c>
      <c r="AA500" s="22" t="e">
        <v>#N/A</v>
      </c>
      <c r="AB500" t="e">
        <v>#N/A</v>
      </c>
      <c r="AC500" t="e">
        <v>#N/A</v>
      </c>
      <c r="AD500" s="11" t="e">
        <v>#N/A</v>
      </c>
      <c r="AE500" s="11" t="e">
        <v>#N/A</v>
      </c>
      <c r="AF500" s="11" t="e">
        <v>#N/A</v>
      </c>
      <c r="AG500" s="11" t="e">
        <v>#N/A</v>
      </c>
      <c r="AH500" s="11" t="e">
        <v>#N/A</v>
      </c>
      <c r="AI500" s="11" t="e">
        <v>#N/A</v>
      </c>
      <c r="AJ500" s="22" t="e">
        <v>#N/A</v>
      </c>
      <c r="AK500" s="22" t="e">
        <v>#N/A</v>
      </c>
      <c r="AL500" s="22" t="e">
        <v>#N/A</v>
      </c>
      <c r="AM500" s="22" t="e">
        <v>#N/A</v>
      </c>
      <c r="AN500" s="22" t="e">
        <v>#N/A</v>
      </c>
      <c r="AO500" s="22" t="e">
        <v>#N/A</v>
      </c>
      <c r="AP500" s="11" t="e">
        <v>#N/A</v>
      </c>
      <c r="AQ500" t="e">
        <v>#N/A</v>
      </c>
      <c r="AR500" t="e">
        <v>#N/A</v>
      </c>
      <c r="AS500" s="11" t="e">
        <v>#N/A</v>
      </c>
      <c r="AT500" s="11" t="e">
        <v>#N/A</v>
      </c>
      <c r="AU500" t="e">
        <v>#N/A</v>
      </c>
    </row>
    <row r="501" spans="6:47" x14ac:dyDescent="0.3">
      <c r="F501" s="11" t="e">
        <v>#N/A</v>
      </c>
      <c r="G501" s="11" t="e">
        <v>#N/A</v>
      </c>
      <c r="H501" s="11" t="e">
        <v>#N/A</v>
      </c>
      <c r="I501" s="11" t="e">
        <v>#N/A</v>
      </c>
      <c r="J501" s="11" t="e">
        <v>#N/A</v>
      </c>
      <c r="K501" s="11" t="e">
        <v>#N/A</v>
      </c>
      <c r="L501" s="22" t="e">
        <v>#N/A</v>
      </c>
      <c r="M501" s="22" t="e">
        <v>#N/A</v>
      </c>
      <c r="N501" s="22" t="e">
        <v>#N/A</v>
      </c>
      <c r="O501" s="22" t="e">
        <v>#N/A</v>
      </c>
      <c r="P501" s="22" t="e">
        <v>#N/A</v>
      </c>
      <c r="Q501" s="22" t="e">
        <v>#N/A</v>
      </c>
      <c r="R501" s="11" t="e">
        <v>#N/A</v>
      </c>
      <c r="S501" t="e">
        <v>#N/A</v>
      </c>
      <c r="T501" t="e">
        <v>#N/A</v>
      </c>
      <c r="U501" s="11" t="e">
        <v>#N/A</v>
      </c>
      <c r="V501" s="11" t="e">
        <v>#N/A</v>
      </c>
      <c r="W501" s="11" t="e">
        <v>#N/A</v>
      </c>
      <c r="X501" s="22" t="e">
        <v>#N/A</v>
      </c>
      <c r="Y501" s="22" t="e">
        <v>#N/A</v>
      </c>
      <c r="Z501" s="22" t="e">
        <v>#N/A</v>
      </c>
      <c r="AA501" s="22" t="e">
        <v>#N/A</v>
      </c>
      <c r="AB501" t="e">
        <v>#N/A</v>
      </c>
      <c r="AC501" t="e">
        <v>#N/A</v>
      </c>
      <c r="AD501" s="11" t="e">
        <v>#N/A</v>
      </c>
      <c r="AE501" s="11" t="e">
        <v>#N/A</v>
      </c>
      <c r="AF501" s="11" t="e">
        <v>#N/A</v>
      </c>
      <c r="AG501" s="11" t="e">
        <v>#N/A</v>
      </c>
      <c r="AH501" s="11" t="e">
        <v>#N/A</v>
      </c>
      <c r="AI501" s="11" t="e">
        <v>#N/A</v>
      </c>
      <c r="AJ501" s="22" t="e">
        <v>#N/A</v>
      </c>
      <c r="AK501" s="22" t="e">
        <v>#N/A</v>
      </c>
      <c r="AL501" s="22" t="e">
        <v>#N/A</v>
      </c>
      <c r="AM501" s="22" t="e">
        <v>#N/A</v>
      </c>
      <c r="AN501" s="22" t="e">
        <v>#N/A</v>
      </c>
      <c r="AO501" s="22" t="e">
        <v>#N/A</v>
      </c>
      <c r="AP501" s="11" t="e">
        <v>#N/A</v>
      </c>
      <c r="AQ501" t="e">
        <v>#N/A</v>
      </c>
      <c r="AR501" t="e">
        <v>#N/A</v>
      </c>
      <c r="AS501" s="11" t="e">
        <v>#N/A</v>
      </c>
      <c r="AT501" s="11" t="e">
        <v>#N/A</v>
      </c>
      <c r="AU501" t="e">
        <v>#N/A</v>
      </c>
    </row>
    <row r="502" spans="6:47" x14ac:dyDescent="0.3">
      <c r="F502" s="11" t="e">
        <v>#N/A</v>
      </c>
      <c r="G502" s="11" t="e">
        <v>#N/A</v>
      </c>
      <c r="H502" s="11" t="e">
        <v>#N/A</v>
      </c>
      <c r="I502" s="11" t="e">
        <v>#N/A</v>
      </c>
      <c r="J502" s="11" t="e">
        <v>#N/A</v>
      </c>
      <c r="K502" s="11" t="e">
        <v>#N/A</v>
      </c>
      <c r="L502" s="22" t="e">
        <v>#N/A</v>
      </c>
      <c r="M502" s="22" t="e">
        <v>#N/A</v>
      </c>
      <c r="N502" s="22" t="e">
        <v>#N/A</v>
      </c>
      <c r="O502" s="22" t="e">
        <v>#N/A</v>
      </c>
      <c r="P502" s="22" t="e">
        <v>#N/A</v>
      </c>
      <c r="Q502" s="22" t="e">
        <v>#N/A</v>
      </c>
      <c r="R502" s="11" t="e">
        <v>#N/A</v>
      </c>
      <c r="S502" t="e">
        <v>#N/A</v>
      </c>
      <c r="T502" t="e">
        <v>#N/A</v>
      </c>
      <c r="U502" s="11" t="e">
        <v>#N/A</v>
      </c>
      <c r="V502" s="11" t="e">
        <v>#N/A</v>
      </c>
      <c r="W502" s="11" t="e">
        <v>#N/A</v>
      </c>
      <c r="X502" s="22" t="e">
        <v>#N/A</v>
      </c>
      <c r="Y502" s="22" t="e">
        <v>#N/A</v>
      </c>
      <c r="Z502" s="22" t="e">
        <v>#N/A</v>
      </c>
      <c r="AA502" s="22" t="e">
        <v>#N/A</v>
      </c>
      <c r="AB502" t="e">
        <v>#N/A</v>
      </c>
      <c r="AC502" t="e">
        <v>#N/A</v>
      </c>
      <c r="AD502" s="11" t="e">
        <v>#N/A</v>
      </c>
      <c r="AE502" s="11" t="e">
        <v>#N/A</v>
      </c>
      <c r="AF502" s="11" t="e">
        <v>#N/A</v>
      </c>
      <c r="AG502" s="11" t="e">
        <v>#N/A</v>
      </c>
      <c r="AH502" s="11" t="e">
        <v>#N/A</v>
      </c>
      <c r="AI502" s="11" t="e">
        <v>#N/A</v>
      </c>
      <c r="AJ502" s="22" t="e">
        <v>#N/A</v>
      </c>
      <c r="AK502" s="22" t="e">
        <v>#N/A</v>
      </c>
      <c r="AL502" s="22" t="e">
        <v>#N/A</v>
      </c>
      <c r="AM502" s="22" t="e">
        <v>#N/A</v>
      </c>
      <c r="AN502" s="22" t="e">
        <v>#N/A</v>
      </c>
      <c r="AO502" s="22" t="e">
        <v>#N/A</v>
      </c>
      <c r="AP502" s="11" t="e">
        <v>#N/A</v>
      </c>
      <c r="AQ502" t="e">
        <v>#N/A</v>
      </c>
      <c r="AR502" t="e">
        <v>#N/A</v>
      </c>
      <c r="AS502" s="11" t="e">
        <v>#N/A</v>
      </c>
      <c r="AT502" s="11" t="e">
        <v>#N/A</v>
      </c>
      <c r="AU502" t="e">
        <v>#N/A</v>
      </c>
    </row>
    <row r="503" spans="6:47" x14ac:dyDescent="0.3">
      <c r="F503" s="11" t="e">
        <v>#N/A</v>
      </c>
      <c r="G503" s="11" t="e">
        <v>#N/A</v>
      </c>
      <c r="H503" s="11" t="e">
        <v>#N/A</v>
      </c>
      <c r="I503" s="11" t="e">
        <v>#N/A</v>
      </c>
      <c r="J503" s="11" t="e">
        <v>#N/A</v>
      </c>
      <c r="K503" s="11" t="e">
        <v>#N/A</v>
      </c>
      <c r="L503" s="22" t="e">
        <v>#N/A</v>
      </c>
      <c r="M503" s="22" t="e">
        <v>#N/A</v>
      </c>
      <c r="N503" s="22" t="e">
        <v>#N/A</v>
      </c>
      <c r="O503" s="22" t="e">
        <v>#N/A</v>
      </c>
      <c r="P503" s="22" t="e">
        <v>#N/A</v>
      </c>
      <c r="Q503" s="22" t="e">
        <v>#N/A</v>
      </c>
      <c r="R503" s="11" t="e">
        <v>#N/A</v>
      </c>
      <c r="S503" t="e">
        <v>#N/A</v>
      </c>
      <c r="T503" t="e">
        <v>#N/A</v>
      </c>
      <c r="U503" s="11" t="e">
        <v>#N/A</v>
      </c>
      <c r="V503" s="11" t="e">
        <v>#N/A</v>
      </c>
      <c r="W503" s="11" t="e">
        <v>#N/A</v>
      </c>
      <c r="X503" s="22" t="e">
        <v>#N/A</v>
      </c>
      <c r="Y503" s="22" t="e">
        <v>#N/A</v>
      </c>
      <c r="Z503" s="22" t="e">
        <v>#N/A</v>
      </c>
      <c r="AA503" s="22" t="e">
        <v>#N/A</v>
      </c>
      <c r="AB503" t="e">
        <v>#N/A</v>
      </c>
      <c r="AC503" t="e">
        <v>#N/A</v>
      </c>
      <c r="AD503" s="11" t="e">
        <v>#N/A</v>
      </c>
      <c r="AE503" s="11" t="e">
        <v>#N/A</v>
      </c>
      <c r="AF503" s="11" t="e">
        <v>#N/A</v>
      </c>
      <c r="AG503" s="11" t="e">
        <v>#N/A</v>
      </c>
      <c r="AH503" s="11" t="e">
        <v>#N/A</v>
      </c>
      <c r="AI503" s="11" t="e">
        <v>#N/A</v>
      </c>
      <c r="AJ503" s="22" t="e">
        <v>#N/A</v>
      </c>
      <c r="AK503" s="22" t="e">
        <v>#N/A</v>
      </c>
      <c r="AL503" s="22" t="e">
        <v>#N/A</v>
      </c>
      <c r="AM503" s="22" t="e">
        <v>#N/A</v>
      </c>
      <c r="AN503" s="22" t="e">
        <v>#N/A</v>
      </c>
      <c r="AO503" s="22" t="e">
        <v>#N/A</v>
      </c>
      <c r="AP503" s="11" t="e">
        <v>#N/A</v>
      </c>
      <c r="AQ503" t="e">
        <v>#N/A</v>
      </c>
      <c r="AR503" t="e">
        <v>#N/A</v>
      </c>
      <c r="AS503" s="11" t="e">
        <v>#N/A</v>
      </c>
      <c r="AT503" s="11" t="e">
        <v>#N/A</v>
      </c>
      <c r="AU503" t="e">
        <v>#N/A</v>
      </c>
    </row>
    <row r="504" spans="6:47" x14ac:dyDescent="0.3">
      <c r="F504" s="11" t="e">
        <v>#N/A</v>
      </c>
      <c r="G504" s="11" t="e">
        <v>#N/A</v>
      </c>
      <c r="H504" s="11" t="e">
        <v>#N/A</v>
      </c>
      <c r="I504" s="11" t="e">
        <v>#N/A</v>
      </c>
      <c r="J504" s="11" t="e">
        <v>#N/A</v>
      </c>
      <c r="K504" s="11" t="e">
        <v>#N/A</v>
      </c>
      <c r="L504" s="22" t="e">
        <v>#N/A</v>
      </c>
      <c r="M504" s="22" t="e">
        <v>#N/A</v>
      </c>
      <c r="N504" s="22" t="e">
        <v>#N/A</v>
      </c>
      <c r="O504" s="22" t="e">
        <v>#N/A</v>
      </c>
      <c r="P504" s="22" t="e">
        <v>#N/A</v>
      </c>
      <c r="Q504" s="22" t="e">
        <v>#N/A</v>
      </c>
      <c r="R504" s="11" t="e">
        <v>#N/A</v>
      </c>
      <c r="S504" t="e">
        <v>#N/A</v>
      </c>
      <c r="T504" t="e">
        <v>#N/A</v>
      </c>
      <c r="U504" s="11" t="e">
        <v>#N/A</v>
      </c>
      <c r="V504" s="11" t="e">
        <v>#N/A</v>
      </c>
      <c r="W504" s="11" t="e">
        <v>#N/A</v>
      </c>
      <c r="X504" s="22" t="e">
        <v>#N/A</v>
      </c>
      <c r="Y504" s="22" t="e">
        <v>#N/A</v>
      </c>
      <c r="Z504" s="22" t="e">
        <v>#N/A</v>
      </c>
      <c r="AA504" s="22" t="e">
        <v>#N/A</v>
      </c>
      <c r="AB504" t="e">
        <v>#N/A</v>
      </c>
      <c r="AC504" t="e">
        <v>#N/A</v>
      </c>
      <c r="AD504" s="11" t="e">
        <v>#N/A</v>
      </c>
      <c r="AE504" s="11" t="e">
        <v>#N/A</v>
      </c>
      <c r="AF504" s="11" t="e">
        <v>#N/A</v>
      </c>
      <c r="AG504" s="11" t="e">
        <v>#N/A</v>
      </c>
      <c r="AH504" s="11" t="e">
        <v>#N/A</v>
      </c>
      <c r="AI504" s="11" t="e">
        <v>#N/A</v>
      </c>
      <c r="AJ504" s="22" t="e">
        <v>#N/A</v>
      </c>
      <c r="AK504" s="22" t="e">
        <v>#N/A</v>
      </c>
      <c r="AL504" s="22" t="e">
        <v>#N/A</v>
      </c>
      <c r="AM504" s="22" t="e">
        <v>#N/A</v>
      </c>
      <c r="AN504" s="22" t="e">
        <v>#N/A</v>
      </c>
      <c r="AO504" s="22" t="e">
        <v>#N/A</v>
      </c>
      <c r="AP504" s="11" t="e">
        <v>#N/A</v>
      </c>
      <c r="AQ504" t="e">
        <v>#N/A</v>
      </c>
      <c r="AR504" t="e">
        <v>#N/A</v>
      </c>
      <c r="AS504" s="11" t="e">
        <v>#N/A</v>
      </c>
      <c r="AT504" s="11" t="e">
        <v>#N/A</v>
      </c>
      <c r="AU504" t="e">
        <v>#N/A</v>
      </c>
    </row>
    <row r="505" spans="6:47" x14ac:dyDescent="0.3">
      <c r="F505" s="11" t="e">
        <v>#N/A</v>
      </c>
      <c r="G505" s="11" t="e">
        <v>#N/A</v>
      </c>
      <c r="H505" s="11" t="e">
        <v>#N/A</v>
      </c>
      <c r="I505" s="11" t="e">
        <v>#N/A</v>
      </c>
      <c r="J505" s="11" t="e">
        <v>#N/A</v>
      </c>
      <c r="K505" s="11" t="e">
        <v>#N/A</v>
      </c>
      <c r="L505" s="22" t="e">
        <v>#N/A</v>
      </c>
      <c r="M505" s="22" t="e">
        <v>#N/A</v>
      </c>
      <c r="N505" s="22" t="e">
        <v>#N/A</v>
      </c>
      <c r="O505" s="22" t="e">
        <v>#N/A</v>
      </c>
      <c r="P505" s="22" t="e">
        <v>#N/A</v>
      </c>
      <c r="Q505" s="22" t="e">
        <v>#N/A</v>
      </c>
      <c r="R505" s="11" t="e">
        <v>#N/A</v>
      </c>
      <c r="S505" s="11" t="e">
        <v>#N/A</v>
      </c>
      <c r="T505" s="11" t="e">
        <v>#N/A</v>
      </c>
      <c r="U505" s="11" t="e">
        <v>#N/A</v>
      </c>
      <c r="V505" s="11" t="e">
        <v>#N/A</v>
      </c>
      <c r="W505" s="11" t="e">
        <v>#N/A</v>
      </c>
      <c r="X505" s="22" t="e">
        <v>#N/A</v>
      </c>
      <c r="Y505" s="22" t="e">
        <v>#N/A</v>
      </c>
      <c r="Z505" s="22" t="e">
        <v>#N/A</v>
      </c>
      <c r="AA505" s="22" t="e">
        <v>#N/A</v>
      </c>
      <c r="AB505" t="e">
        <v>#N/A</v>
      </c>
      <c r="AC505" t="e">
        <v>#N/A</v>
      </c>
      <c r="AD505" s="11" t="e">
        <v>#N/A</v>
      </c>
      <c r="AE505" s="11" t="e">
        <v>#N/A</v>
      </c>
      <c r="AF505" s="11" t="e">
        <v>#N/A</v>
      </c>
      <c r="AG505" s="11" t="e">
        <v>#N/A</v>
      </c>
      <c r="AH505" s="11" t="e">
        <v>#N/A</v>
      </c>
      <c r="AI505" s="11" t="e">
        <v>#N/A</v>
      </c>
      <c r="AJ505" s="22" t="e">
        <v>#N/A</v>
      </c>
      <c r="AK505" s="22" t="e">
        <v>#N/A</v>
      </c>
      <c r="AL505" s="22" t="e">
        <v>#N/A</v>
      </c>
      <c r="AM505" s="22" t="e">
        <v>#N/A</v>
      </c>
      <c r="AN505" s="22" t="e">
        <v>#N/A</v>
      </c>
      <c r="AO505" s="22" t="e">
        <v>#N/A</v>
      </c>
      <c r="AP505" s="11" t="e">
        <v>#N/A</v>
      </c>
      <c r="AQ505" t="e">
        <v>#N/A</v>
      </c>
      <c r="AR505" t="e">
        <v>#N/A</v>
      </c>
      <c r="AS505" s="11" t="e">
        <v>#N/A</v>
      </c>
      <c r="AT505" s="11" t="e">
        <v>#N/A</v>
      </c>
      <c r="AU505" t="e">
        <v>#N/A</v>
      </c>
    </row>
    <row r="506" spans="6:47" x14ac:dyDescent="0.3">
      <c r="F506" s="11" t="e">
        <v>#N/A</v>
      </c>
      <c r="G506" s="11" t="e">
        <v>#N/A</v>
      </c>
      <c r="H506" s="11" t="e">
        <v>#N/A</v>
      </c>
      <c r="I506" s="11" t="e">
        <v>#N/A</v>
      </c>
      <c r="J506" s="11" t="e">
        <v>#N/A</v>
      </c>
      <c r="K506" s="11" t="e">
        <v>#N/A</v>
      </c>
      <c r="L506" s="22" t="e">
        <v>#N/A</v>
      </c>
      <c r="M506" s="22" t="e">
        <v>#N/A</v>
      </c>
      <c r="N506" s="22" t="e">
        <v>#N/A</v>
      </c>
      <c r="O506" s="22" t="e">
        <v>#N/A</v>
      </c>
      <c r="P506" s="22" t="e">
        <v>#N/A</v>
      </c>
      <c r="Q506" s="22" t="e">
        <v>#N/A</v>
      </c>
      <c r="R506" s="11" t="e">
        <v>#N/A</v>
      </c>
      <c r="S506" s="11" t="e">
        <v>#N/A</v>
      </c>
      <c r="T506" s="11" t="e">
        <v>#N/A</v>
      </c>
      <c r="U506" s="11" t="e">
        <v>#N/A</v>
      </c>
      <c r="V506" s="11" t="e">
        <v>#N/A</v>
      </c>
      <c r="W506" s="11" t="e">
        <v>#N/A</v>
      </c>
      <c r="X506" s="22" t="e">
        <v>#N/A</v>
      </c>
      <c r="Y506" s="22" t="e">
        <v>#N/A</v>
      </c>
      <c r="Z506" s="22" t="e">
        <v>#N/A</v>
      </c>
      <c r="AA506" s="22" t="e">
        <v>#N/A</v>
      </c>
      <c r="AB506" t="e">
        <v>#N/A</v>
      </c>
      <c r="AC506" t="e">
        <v>#N/A</v>
      </c>
      <c r="AD506" s="11" t="e">
        <v>#N/A</v>
      </c>
      <c r="AE506" s="11" t="e">
        <v>#N/A</v>
      </c>
      <c r="AF506" s="11" t="e">
        <v>#N/A</v>
      </c>
      <c r="AG506" s="11" t="e">
        <v>#N/A</v>
      </c>
      <c r="AH506" s="11" t="e">
        <v>#N/A</v>
      </c>
      <c r="AI506" s="11" t="e">
        <v>#N/A</v>
      </c>
      <c r="AJ506" s="22" t="e">
        <v>#N/A</v>
      </c>
      <c r="AK506" s="22" t="e">
        <v>#N/A</v>
      </c>
      <c r="AL506" s="22" t="e">
        <v>#N/A</v>
      </c>
      <c r="AM506" s="22" t="e">
        <v>#N/A</v>
      </c>
      <c r="AN506" s="22" t="e">
        <v>#N/A</v>
      </c>
      <c r="AO506" s="22" t="e">
        <v>#N/A</v>
      </c>
      <c r="AP506" s="11" t="e">
        <v>#N/A</v>
      </c>
      <c r="AQ506" t="e">
        <v>#N/A</v>
      </c>
      <c r="AR506" t="e">
        <v>#N/A</v>
      </c>
      <c r="AS506" s="11" t="e">
        <v>#N/A</v>
      </c>
      <c r="AT506" s="11" t="e">
        <v>#N/A</v>
      </c>
      <c r="AU506" t="e">
        <v>#N/A</v>
      </c>
    </row>
    <row r="507" spans="6:47" x14ac:dyDescent="0.3">
      <c r="F507" s="11" t="e">
        <v>#N/A</v>
      </c>
      <c r="G507" s="11" t="e">
        <v>#N/A</v>
      </c>
      <c r="H507" s="11" t="e">
        <v>#N/A</v>
      </c>
      <c r="I507" s="11" t="e">
        <v>#N/A</v>
      </c>
      <c r="J507" s="11" t="e">
        <v>#N/A</v>
      </c>
      <c r="K507" s="11" t="e">
        <v>#N/A</v>
      </c>
      <c r="L507" s="22" t="e">
        <v>#N/A</v>
      </c>
      <c r="M507" s="22" t="e">
        <v>#N/A</v>
      </c>
      <c r="N507" s="22" t="e">
        <v>#N/A</v>
      </c>
      <c r="O507" s="22" t="e">
        <v>#N/A</v>
      </c>
      <c r="P507" s="22" t="e">
        <v>#N/A</v>
      </c>
      <c r="Q507" s="22" t="e">
        <v>#N/A</v>
      </c>
      <c r="R507" s="11" t="e">
        <v>#N/A</v>
      </c>
      <c r="S507" s="11" t="e">
        <v>#N/A</v>
      </c>
      <c r="T507" s="11" t="e">
        <v>#N/A</v>
      </c>
      <c r="U507" s="11" t="e">
        <v>#N/A</v>
      </c>
      <c r="V507" s="11" t="e">
        <v>#N/A</v>
      </c>
      <c r="W507" s="11" t="e">
        <v>#N/A</v>
      </c>
      <c r="X507" s="22" t="e">
        <v>#N/A</v>
      </c>
      <c r="Y507" s="22" t="e">
        <v>#N/A</v>
      </c>
      <c r="Z507" s="22" t="e">
        <v>#N/A</v>
      </c>
      <c r="AA507" s="22" t="e">
        <v>#N/A</v>
      </c>
      <c r="AB507" t="e">
        <v>#N/A</v>
      </c>
      <c r="AC507" t="e">
        <v>#N/A</v>
      </c>
      <c r="AD507" s="11" t="e">
        <v>#N/A</v>
      </c>
      <c r="AE507" s="11" t="e">
        <v>#N/A</v>
      </c>
      <c r="AF507" s="11" t="e">
        <v>#N/A</v>
      </c>
      <c r="AG507" s="11" t="e">
        <v>#N/A</v>
      </c>
      <c r="AH507" s="11" t="e">
        <v>#N/A</v>
      </c>
      <c r="AI507" s="11" t="e">
        <v>#N/A</v>
      </c>
      <c r="AJ507" s="22" t="e">
        <v>#N/A</v>
      </c>
      <c r="AK507" s="22" t="e">
        <v>#N/A</v>
      </c>
      <c r="AL507" s="22" t="e">
        <v>#N/A</v>
      </c>
      <c r="AM507" s="22" t="e">
        <v>#N/A</v>
      </c>
      <c r="AN507" s="22" t="e">
        <v>#N/A</v>
      </c>
      <c r="AO507" s="22" t="e">
        <v>#N/A</v>
      </c>
      <c r="AP507" s="11" t="e">
        <v>#N/A</v>
      </c>
      <c r="AQ507" t="e">
        <v>#N/A</v>
      </c>
      <c r="AR507" t="e">
        <v>#N/A</v>
      </c>
      <c r="AS507" s="11" t="e">
        <v>#N/A</v>
      </c>
      <c r="AT507" s="11" t="e">
        <v>#N/A</v>
      </c>
      <c r="AU507" t="e">
        <v>#N/A</v>
      </c>
    </row>
    <row r="508" spans="6:47" x14ac:dyDescent="0.3">
      <c r="F508" s="11" t="e">
        <v>#N/A</v>
      </c>
      <c r="G508" s="11" t="e">
        <v>#N/A</v>
      </c>
      <c r="H508" s="11" t="e">
        <v>#N/A</v>
      </c>
      <c r="I508" s="11" t="e">
        <v>#N/A</v>
      </c>
      <c r="J508" s="11" t="e">
        <v>#N/A</v>
      </c>
      <c r="K508" s="11" t="e">
        <v>#N/A</v>
      </c>
      <c r="L508" s="22" t="e">
        <v>#N/A</v>
      </c>
      <c r="M508" s="22" t="e">
        <v>#N/A</v>
      </c>
      <c r="N508" s="22" t="e">
        <v>#N/A</v>
      </c>
      <c r="O508" s="22" t="e">
        <v>#N/A</v>
      </c>
      <c r="P508" s="22" t="e">
        <v>#N/A</v>
      </c>
      <c r="Q508" s="22" t="e">
        <v>#N/A</v>
      </c>
      <c r="R508" s="11" t="e">
        <v>#N/A</v>
      </c>
      <c r="S508" s="11" t="e">
        <v>#N/A</v>
      </c>
      <c r="T508" s="11" t="e">
        <v>#N/A</v>
      </c>
      <c r="U508" s="11" t="e">
        <v>#N/A</v>
      </c>
      <c r="V508" s="11" t="e">
        <v>#N/A</v>
      </c>
      <c r="W508" s="11" t="e">
        <v>#N/A</v>
      </c>
      <c r="X508" s="22" t="e">
        <v>#N/A</v>
      </c>
      <c r="Y508" s="22" t="e">
        <v>#N/A</v>
      </c>
      <c r="Z508" s="22" t="e">
        <v>#N/A</v>
      </c>
      <c r="AA508" s="22" t="e">
        <v>#N/A</v>
      </c>
      <c r="AB508" t="e">
        <v>#N/A</v>
      </c>
      <c r="AC508" t="e">
        <v>#N/A</v>
      </c>
      <c r="AD508" s="11" t="e">
        <v>#N/A</v>
      </c>
      <c r="AE508" s="11" t="e">
        <v>#N/A</v>
      </c>
      <c r="AF508" s="11" t="e">
        <v>#N/A</v>
      </c>
      <c r="AG508" s="11" t="e">
        <v>#N/A</v>
      </c>
      <c r="AH508" s="11" t="e">
        <v>#N/A</v>
      </c>
      <c r="AI508" s="11" t="e">
        <v>#N/A</v>
      </c>
      <c r="AJ508" s="22" t="e">
        <v>#N/A</v>
      </c>
      <c r="AK508" s="22" t="e">
        <v>#N/A</v>
      </c>
      <c r="AL508" s="22" t="e">
        <v>#N/A</v>
      </c>
      <c r="AM508" s="22" t="e">
        <v>#N/A</v>
      </c>
      <c r="AN508" s="22" t="e">
        <v>#N/A</v>
      </c>
      <c r="AO508" s="22" t="e">
        <v>#N/A</v>
      </c>
      <c r="AP508" s="11" t="e">
        <v>#N/A</v>
      </c>
      <c r="AQ508" t="e">
        <v>#N/A</v>
      </c>
      <c r="AR508" t="e">
        <v>#N/A</v>
      </c>
      <c r="AS508" s="11" t="e">
        <v>#N/A</v>
      </c>
      <c r="AT508" s="11" t="e">
        <v>#N/A</v>
      </c>
      <c r="AU508" t="e">
        <v>#N/A</v>
      </c>
    </row>
    <row r="509" spans="6:47" x14ac:dyDescent="0.3">
      <c r="F509" s="11" t="e">
        <v>#N/A</v>
      </c>
      <c r="G509" s="11" t="e">
        <v>#N/A</v>
      </c>
      <c r="H509" s="11" t="e">
        <v>#N/A</v>
      </c>
      <c r="I509" s="11" t="e">
        <v>#N/A</v>
      </c>
      <c r="J509" s="11" t="e">
        <v>#N/A</v>
      </c>
      <c r="K509" s="11" t="e">
        <v>#N/A</v>
      </c>
      <c r="L509" s="22" t="e">
        <v>#N/A</v>
      </c>
      <c r="M509" s="22" t="e">
        <v>#N/A</v>
      </c>
      <c r="N509" s="22" t="e">
        <v>#N/A</v>
      </c>
      <c r="O509" s="22" t="e">
        <v>#N/A</v>
      </c>
      <c r="P509" s="22" t="e">
        <v>#N/A</v>
      </c>
      <c r="Q509" s="22" t="e">
        <v>#N/A</v>
      </c>
      <c r="R509" s="11" t="e">
        <v>#N/A</v>
      </c>
      <c r="S509" s="11" t="e">
        <v>#N/A</v>
      </c>
      <c r="T509" s="11" t="e">
        <v>#N/A</v>
      </c>
      <c r="U509" s="11" t="e">
        <v>#N/A</v>
      </c>
      <c r="V509" s="11" t="e">
        <v>#N/A</v>
      </c>
      <c r="W509" s="11" t="e">
        <v>#N/A</v>
      </c>
      <c r="X509" s="22" t="e">
        <v>#N/A</v>
      </c>
      <c r="Y509" s="22" t="e">
        <v>#N/A</v>
      </c>
      <c r="Z509" s="22" t="e">
        <v>#N/A</v>
      </c>
      <c r="AA509" s="22" t="e">
        <v>#N/A</v>
      </c>
      <c r="AB509" t="e">
        <v>#N/A</v>
      </c>
      <c r="AC509" t="e">
        <v>#N/A</v>
      </c>
      <c r="AD509" s="11" t="e">
        <v>#N/A</v>
      </c>
      <c r="AE509" s="11" t="e">
        <v>#N/A</v>
      </c>
      <c r="AF509" s="11" t="e">
        <v>#N/A</v>
      </c>
      <c r="AG509" s="11" t="e">
        <v>#N/A</v>
      </c>
      <c r="AH509" s="11" t="e">
        <v>#N/A</v>
      </c>
      <c r="AI509" s="11" t="e">
        <v>#N/A</v>
      </c>
      <c r="AJ509" s="22" t="e">
        <v>#N/A</v>
      </c>
      <c r="AK509" s="22" t="e">
        <v>#N/A</v>
      </c>
      <c r="AL509" s="22" t="e">
        <v>#N/A</v>
      </c>
      <c r="AM509" s="22" t="e">
        <v>#N/A</v>
      </c>
      <c r="AN509" s="22" t="e">
        <v>#N/A</v>
      </c>
      <c r="AO509" s="22" t="e">
        <v>#N/A</v>
      </c>
      <c r="AP509" s="11" t="e">
        <v>#N/A</v>
      </c>
      <c r="AQ509" t="e">
        <v>#N/A</v>
      </c>
      <c r="AR509" t="e">
        <v>#N/A</v>
      </c>
      <c r="AS509" s="11" t="e">
        <v>#N/A</v>
      </c>
      <c r="AT509" s="11" t="e">
        <v>#N/A</v>
      </c>
      <c r="AU509" t="e">
        <v>#N/A</v>
      </c>
    </row>
    <row r="510" spans="6:47" x14ac:dyDescent="0.3">
      <c r="F510" s="11" t="e">
        <v>#N/A</v>
      </c>
      <c r="G510" s="11" t="e">
        <v>#N/A</v>
      </c>
      <c r="H510" s="11" t="e">
        <v>#N/A</v>
      </c>
      <c r="I510" s="11" t="e">
        <v>#N/A</v>
      </c>
      <c r="J510" s="11" t="e">
        <v>#N/A</v>
      </c>
      <c r="K510" s="11" t="e">
        <v>#N/A</v>
      </c>
      <c r="L510" s="22" t="e">
        <v>#N/A</v>
      </c>
      <c r="M510" s="22" t="e">
        <v>#N/A</v>
      </c>
      <c r="N510" s="22" t="e">
        <v>#N/A</v>
      </c>
      <c r="O510" s="22" t="e">
        <v>#N/A</v>
      </c>
      <c r="P510" s="22" t="e">
        <v>#N/A</v>
      </c>
      <c r="Q510" s="22" t="e">
        <v>#N/A</v>
      </c>
      <c r="R510" s="11" t="e">
        <v>#N/A</v>
      </c>
      <c r="S510" s="11" t="e">
        <v>#N/A</v>
      </c>
      <c r="T510" s="11" t="e">
        <v>#N/A</v>
      </c>
      <c r="U510" s="11" t="e">
        <v>#N/A</v>
      </c>
      <c r="V510" s="11" t="e">
        <v>#N/A</v>
      </c>
      <c r="W510" s="11" t="e">
        <v>#N/A</v>
      </c>
      <c r="X510" s="22" t="e">
        <v>#N/A</v>
      </c>
      <c r="Y510" t="e">
        <v>#N/A</v>
      </c>
      <c r="Z510" t="e">
        <v>#N/A</v>
      </c>
      <c r="AA510" s="22" t="e">
        <v>#N/A</v>
      </c>
      <c r="AB510" t="e">
        <v>#N/A</v>
      </c>
      <c r="AC510" t="e">
        <v>#N/A</v>
      </c>
      <c r="AD510" s="11" t="e">
        <v>#N/A</v>
      </c>
      <c r="AE510" s="11" t="e">
        <v>#N/A</v>
      </c>
      <c r="AF510" s="11" t="e">
        <v>#N/A</v>
      </c>
      <c r="AG510" s="11" t="e">
        <v>#N/A</v>
      </c>
      <c r="AH510" s="11" t="e">
        <v>#N/A</v>
      </c>
      <c r="AI510" s="11" t="e">
        <v>#N/A</v>
      </c>
      <c r="AJ510" s="22" t="e">
        <v>#N/A</v>
      </c>
      <c r="AK510" s="22" t="e">
        <v>#N/A</v>
      </c>
      <c r="AL510" s="22" t="e">
        <v>#N/A</v>
      </c>
      <c r="AM510" s="22" t="e">
        <v>#N/A</v>
      </c>
      <c r="AN510" s="22" t="e">
        <v>#N/A</v>
      </c>
      <c r="AO510" s="22" t="e">
        <v>#N/A</v>
      </c>
      <c r="AP510" s="11" t="e">
        <v>#N/A</v>
      </c>
      <c r="AQ510" t="e">
        <v>#N/A</v>
      </c>
      <c r="AR510" t="e">
        <v>#N/A</v>
      </c>
      <c r="AS510" s="11" t="e">
        <v>#N/A</v>
      </c>
      <c r="AT510" s="11" t="e">
        <v>#N/A</v>
      </c>
      <c r="AU510" t="e">
        <v>#N/A</v>
      </c>
    </row>
    <row r="511" spans="6:47" x14ac:dyDescent="0.3">
      <c r="F511" s="11" t="e">
        <v>#N/A</v>
      </c>
      <c r="G511" s="11" t="e">
        <v>#N/A</v>
      </c>
      <c r="H511" s="11" t="e">
        <v>#N/A</v>
      </c>
      <c r="I511" s="11" t="e">
        <v>#N/A</v>
      </c>
      <c r="J511" s="11" t="e">
        <v>#N/A</v>
      </c>
      <c r="K511" s="11" t="e">
        <v>#N/A</v>
      </c>
      <c r="L511" s="22" t="e">
        <v>#N/A</v>
      </c>
      <c r="M511" s="22" t="e">
        <v>#N/A</v>
      </c>
      <c r="N511" s="22" t="e">
        <v>#N/A</v>
      </c>
      <c r="O511" s="22" t="e">
        <v>#N/A</v>
      </c>
      <c r="P511" s="22" t="e">
        <v>#N/A</v>
      </c>
      <c r="Q511" s="22" t="e">
        <v>#N/A</v>
      </c>
      <c r="R511" s="11" t="e">
        <v>#N/A</v>
      </c>
      <c r="S511" s="11" t="e">
        <v>#N/A</v>
      </c>
      <c r="T511" s="11" t="e">
        <v>#N/A</v>
      </c>
      <c r="U511" s="11" t="e">
        <v>#N/A</v>
      </c>
      <c r="V511" s="11" t="e">
        <v>#N/A</v>
      </c>
      <c r="W511" s="11" t="e">
        <v>#N/A</v>
      </c>
      <c r="X511" s="22" t="e">
        <v>#N/A</v>
      </c>
      <c r="Y511" t="e">
        <v>#N/A</v>
      </c>
      <c r="Z511" t="e">
        <v>#N/A</v>
      </c>
      <c r="AA511" s="22" t="e">
        <v>#N/A</v>
      </c>
      <c r="AB511" t="e">
        <v>#N/A</v>
      </c>
      <c r="AC511" t="e">
        <v>#N/A</v>
      </c>
      <c r="AD511" s="11" t="e">
        <v>#N/A</v>
      </c>
      <c r="AE511" s="11" t="e">
        <v>#N/A</v>
      </c>
      <c r="AF511" s="11" t="e">
        <v>#N/A</v>
      </c>
      <c r="AG511" s="11" t="e">
        <v>#N/A</v>
      </c>
      <c r="AH511" s="11" t="e">
        <v>#N/A</v>
      </c>
      <c r="AI511" s="11" t="e">
        <v>#N/A</v>
      </c>
      <c r="AJ511" s="22" t="e">
        <v>#N/A</v>
      </c>
      <c r="AK511" s="22" t="e">
        <v>#N/A</v>
      </c>
      <c r="AL511" s="22" t="e">
        <v>#N/A</v>
      </c>
      <c r="AM511" s="22" t="e">
        <v>#N/A</v>
      </c>
      <c r="AN511" s="22" t="e">
        <v>#N/A</v>
      </c>
      <c r="AO511" s="22" t="e">
        <v>#N/A</v>
      </c>
      <c r="AP511" s="11" t="e">
        <v>#N/A</v>
      </c>
      <c r="AQ511" t="e">
        <v>#N/A</v>
      </c>
      <c r="AR511" t="e">
        <v>#N/A</v>
      </c>
      <c r="AS511" s="11" t="e">
        <v>#N/A</v>
      </c>
      <c r="AT511" s="11" t="e">
        <v>#N/A</v>
      </c>
      <c r="AU511" t="e">
        <v>#N/A</v>
      </c>
    </row>
    <row r="512" spans="6:47" x14ac:dyDescent="0.3">
      <c r="F512" s="11" t="e">
        <v>#N/A</v>
      </c>
      <c r="G512" s="11" t="e">
        <v>#N/A</v>
      </c>
      <c r="H512" s="11" t="e">
        <v>#N/A</v>
      </c>
      <c r="I512" s="11" t="e">
        <v>#N/A</v>
      </c>
      <c r="J512" s="11" t="e">
        <v>#N/A</v>
      </c>
      <c r="K512" s="11" t="e">
        <v>#N/A</v>
      </c>
      <c r="L512" s="22" t="e">
        <v>#N/A</v>
      </c>
      <c r="M512" s="22" t="e">
        <v>#N/A</v>
      </c>
      <c r="N512" s="22" t="e">
        <v>#N/A</v>
      </c>
      <c r="O512" s="22" t="e">
        <v>#N/A</v>
      </c>
      <c r="P512" s="22" t="e">
        <v>#N/A</v>
      </c>
      <c r="Q512" s="22" t="e">
        <v>#N/A</v>
      </c>
      <c r="R512" s="11" t="e">
        <v>#N/A</v>
      </c>
      <c r="S512" s="11" t="e">
        <v>#N/A</v>
      </c>
      <c r="T512" s="11" t="e">
        <v>#N/A</v>
      </c>
      <c r="U512" s="11" t="e">
        <v>#N/A</v>
      </c>
      <c r="V512" s="11" t="e">
        <v>#N/A</v>
      </c>
      <c r="W512" s="11" t="e">
        <v>#N/A</v>
      </c>
      <c r="X512" s="22" t="e">
        <v>#N/A</v>
      </c>
      <c r="Y512" t="e">
        <v>#N/A</v>
      </c>
      <c r="Z512" t="e">
        <v>#N/A</v>
      </c>
      <c r="AA512" s="22" t="e">
        <v>#N/A</v>
      </c>
      <c r="AB512" t="e">
        <v>#N/A</v>
      </c>
      <c r="AC512" t="e">
        <v>#N/A</v>
      </c>
      <c r="AD512" s="11" t="e">
        <v>#N/A</v>
      </c>
      <c r="AE512" s="11" t="e">
        <v>#N/A</v>
      </c>
      <c r="AF512" s="11" t="e">
        <v>#N/A</v>
      </c>
      <c r="AG512" s="11" t="e">
        <v>#N/A</v>
      </c>
      <c r="AH512" s="11" t="e">
        <v>#N/A</v>
      </c>
      <c r="AI512" s="11" t="e">
        <v>#N/A</v>
      </c>
      <c r="AJ512" s="22" t="e">
        <v>#N/A</v>
      </c>
      <c r="AK512" s="22" t="e">
        <v>#N/A</v>
      </c>
      <c r="AL512" s="22" t="e">
        <v>#N/A</v>
      </c>
      <c r="AM512" s="22" t="e">
        <v>#N/A</v>
      </c>
      <c r="AN512" s="22" t="e">
        <v>#N/A</v>
      </c>
      <c r="AO512" s="22" t="e">
        <v>#N/A</v>
      </c>
      <c r="AP512" s="11" t="e">
        <v>#N/A</v>
      </c>
      <c r="AQ512" t="e">
        <v>#N/A</v>
      </c>
      <c r="AR512" t="e">
        <v>#N/A</v>
      </c>
      <c r="AS512" s="11" t="e">
        <v>#N/A</v>
      </c>
      <c r="AT512" s="11" t="e">
        <v>#N/A</v>
      </c>
      <c r="AU512" t="e">
        <v>#N/A</v>
      </c>
    </row>
    <row r="513" spans="6:47" x14ac:dyDescent="0.3">
      <c r="F513" s="11" t="e">
        <v>#N/A</v>
      </c>
      <c r="G513" s="11" t="e">
        <v>#N/A</v>
      </c>
      <c r="H513" s="11" t="e">
        <v>#N/A</v>
      </c>
      <c r="I513" s="11" t="e">
        <v>#N/A</v>
      </c>
      <c r="J513" s="11" t="e">
        <v>#N/A</v>
      </c>
      <c r="K513" s="11" t="e">
        <v>#N/A</v>
      </c>
      <c r="L513" s="22" t="e">
        <v>#N/A</v>
      </c>
      <c r="M513" s="22" t="e">
        <v>#N/A</v>
      </c>
      <c r="N513" s="22" t="e">
        <v>#N/A</v>
      </c>
      <c r="O513" s="22" t="e">
        <v>#N/A</v>
      </c>
      <c r="P513" s="22" t="e">
        <v>#N/A</v>
      </c>
      <c r="Q513" s="22" t="e">
        <v>#N/A</v>
      </c>
      <c r="R513" s="11" t="e">
        <v>#N/A</v>
      </c>
      <c r="S513" s="11" t="e">
        <v>#N/A</v>
      </c>
      <c r="T513" s="11" t="e">
        <v>#N/A</v>
      </c>
      <c r="U513" s="11" t="e">
        <v>#N/A</v>
      </c>
      <c r="V513" s="11" t="e">
        <v>#N/A</v>
      </c>
      <c r="W513" s="11" t="e">
        <v>#N/A</v>
      </c>
      <c r="X513" s="22" t="e">
        <v>#N/A</v>
      </c>
      <c r="Y513" t="e">
        <v>#N/A</v>
      </c>
      <c r="Z513" t="e">
        <v>#N/A</v>
      </c>
      <c r="AA513" s="22" t="e">
        <v>#N/A</v>
      </c>
      <c r="AB513" t="e">
        <v>#N/A</v>
      </c>
      <c r="AC513" t="e">
        <v>#N/A</v>
      </c>
      <c r="AD513" s="11" t="e">
        <v>#N/A</v>
      </c>
      <c r="AE513" s="11" t="e">
        <v>#N/A</v>
      </c>
      <c r="AF513" s="11" t="e">
        <v>#N/A</v>
      </c>
      <c r="AG513" s="11" t="e">
        <v>#N/A</v>
      </c>
      <c r="AH513" s="11" t="e">
        <v>#N/A</v>
      </c>
      <c r="AI513" s="11" t="e">
        <v>#N/A</v>
      </c>
      <c r="AJ513" s="22" t="e">
        <v>#N/A</v>
      </c>
      <c r="AK513" s="22" t="e">
        <v>#N/A</v>
      </c>
      <c r="AL513" s="22" t="e">
        <v>#N/A</v>
      </c>
      <c r="AM513" s="22" t="e">
        <v>#N/A</v>
      </c>
      <c r="AN513" s="22" t="e">
        <v>#N/A</v>
      </c>
      <c r="AO513" s="22" t="e">
        <v>#N/A</v>
      </c>
      <c r="AP513" s="11" t="e">
        <v>#N/A</v>
      </c>
      <c r="AQ513" t="e">
        <v>#N/A</v>
      </c>
      <c r="AR513" t="e">
        <v>#N/A</v>
      </c>
      <c r="AS513" s="11" t="e">
        <v>#N/A</v>
      </c>
      <c r="AT513" s="11" t="e">
        <v>#N/A</v>
      </c>
      <c r="AU513" t="e">
        <v>#N/A</v>
      </c>
    </row>
    <row r="514" spans="6:47" x14ac:dyDescent="0.3">
      <c r="F514" s="11" t="e">
        <v>#N/A</v>
      </c>
      <c r="G514" s="11" t="e">
        <v>#N/A</v>
      </c>
      <c r="H514" s="11" t="e">
        <v>#N/A</v>
      </c>
      <c r="I514" s="11" t="e">
        <v>#N/A</v>
      </c>
      <c r="J514" s="11" t="e">
        <v>#N/A</v>
      </c>
      <c r="K514" s="11" t="e">
        <v>#N/A</v>
      </c>
      <c r="L514" s="22" t="e">
        <v>#N/A</v>
      </c>
      <c r="M514" s="22" t="e">
        <v>#N/A</v>
      </c>
      <c r="N514" s="22" t="e">
        <v>#N/A</v>
      </c>
      <c r="O514" s="22" t="e">
        <v>#N/A</v>
      </c>
      <c r="P514" s="22" t="e">
        <v>#N/A</v>
      </c>
      <c r="Q514" s="22" t="e">
        <v>#N/A</v>
      </c>
      <c r="R514" s="11" t="e">
        <v>#N/A</v>
      </c>
      <c r="S514" s="11" t="e">
        <v>#N/A</v>
      </c>
      <c r="T514" s="11" t="e">
        <v>#N/A</v>
      </c>
      <c r="U514" s="11" t="e">
        <v>#N/A</v>
      </c>
      <c r="V514" s="11" t="e">
        <v>#N/A</v>
      </c>
      <c r="W514" s="11" t="e">
        <v>#N/A</v>
      </c>
      <c r="X514" s="22" t="e">
        <v>#N/A</v>
      </c>
      <c r="Y514" t="e">
        <v>#N/A</v>
      </c>
      <c r="Z514" t="e">
        <v>#N/A</v>
      </c>
      <c r="AA514" s="22" t="e">
        <v>#N/A</v>
      </c>
      <c r="AB514" t="e">
        <v>#N/A</v>
      </c>
      <c r="AC514" t="e">
        <v>#N/A</v>
      </c>
      <c r="AD514" s="11" t="e">
        <v>#N/A</v>
      </c>
      <c r="AE514" s="11" t="e">
        <v>#N/A</v>
      </c>
      <c r="AF514" s="11" t="e">
        <v>#N/A</v>
      </c>
      <c r="AG514" s="11" t="e">
        <v>#N/A</v>
      </c>
      <c r="AH514" s="11" t="e">
        <v>#N/A</v>
      </c>
      <c r="AI514" s="11" t="e">
        <v>#N/A</v>
      </c>
      <c r="AJ514" s="22" t="e">
        <v>#N/A</v>
      </c>
      <c r="AK514" s="22" t="e">
        <v>#N/A</v>
      </c>
      <c r="AL514" s="22" t="e">
        <v>#N/A</v>
      </c>
      <c r="AM514" s="22" t="e">
        <v>#N/A</v>
      </c>
      <c r="AN514" s="22" t="e">
        <v>#N/A</v>
      </c>
      <c r="AO514" s="22" t="e">
        <v>#N/A</v>
      </c>
      <c r="AP514" s="11" t="e">
        <v>#N/A</v>
      </c>
      <c r="AQ514" t="e">
        <v>#N/A</v>
      </c>
      <c r="AR514" t="e">
        <v>#N/A</v>
      </c>
      <c r="AS514" s="11" t="e">
        <v>#N/A</v>
      </c>
      <c r="AT514" s="11" t="e">
        <v>#N/A</v>
      </c>
      <c r="AU514" t="e">
        <v>#N/A</v>
      </c>
    </row>
    <row r="515" spans="6:47" x14ac:dyDescent="0.3">
      <c r="F515" s="11" t="e">
        <v>#N/A</v>
      </c>
      <c r="G515" s="11" t="e">
        <v>#N/A</v>
      </c>
      <c r="H515" s="11" t="e">
        <v>#N/A</v>
      </c>
      <c r="I515" s="11" t="e">
        <v>#N/A</v>
      </c>
      <c r="J515" s="11" t="e">
        <v>#N/A</v>
      </c>
      <c r="K515" s="11" t="e">
        <v>#N/A</v>
      </c>
      <c r="L515" s="22" t="e">
        <v>#N/A</v>
      </c>
      <c r="M515" s="22" t="e">
        <v>#N/A</v>
      </c>
      <c r="N515" s="22" t="e">
        <v>#N/A</v>
      </c>
      <c r="O515" s="22" t="e">
        <v>#N/A</v>
      </c>
      <c r="P515" s="22" t="e">
        <v>#N/A</v>
      </c>
      <c r="Q515" s="22" t="e">
        <v>#N/A</v>
      </c>
      <c r="R515" s="11" t="e">
        <v>#N/A</v>
      </c>
      <c r="S515" s="11" t="e">
        <v>#N/A</v>
      </c>
      <c r="T515" s="11" t="e">
        <v>#N/A</v>
      </c>
      <c r="U515" s="11" t="e">
        <v>#N/A</v>
      </c>
      <c r="V515" s="11" t="e">
        <v>#N/A</v>
      </c>
      <c r="W515" s="11" t="e">
        <v>#N/A</v>
      </c>
      <c r="X515" s="22" t="e">
        <v>#N/A</v>
      </c>
      <c r="Y515" t="e">
        <v>#N/A</v>
      </c>
      <c r="Z515" t="e">
        <v>#N/A</v>
      </c>
      <c r="AA515" s="22" t="e">
        <v>#N/A</v>
      </c>
      <c r="AB515" t="e">
        <v>#N/A</v>
      </c>
      <c r="AC515" t="e">
        <v>#N/A</v>
      </c>
      <c r="AD515" s="11" t="e">
        <v>#N/A</v>
      </c>
      <c r="AE515" s="11" t="e">
        <v>#N/A</v>
      </c>
      <c r="AF515" s="11" t="e">
        <v>#N/A</v>
      </c>
      <c r="AG515" s="11" t="e">
        <v>#N/A</v>
      </c>
      <c r="AH515" s="11" t="e">
        <v>#N/A</v>
      </c>
      <c r="AI515" s="11" t="e">
        <v>#N/A</v>
      </c>
      <c r="AJ515" s="22" t="e">
        <v>#N/A</v>
      </c>
      <c r="AK515" s="22" t="e">
        <v>#N/A</v>
      </c>
      <c r="AL515" s="22" t="e">
        <v>#N/A</v>
      </c>
      <c r="AM515" s="22" t="e">
        <v>#N/A</v>
      </c>
      <c r="AN515" s="22" t="e">
        <v>#N/A</v>
      </c>
      <c r="AO515" s="22" t="e">
        <v>#N/A</v>
      </c>
      <c r="AP515" s="11" t="e">
        <v>#N/A</v>
      </c>
      <c r="AQ515" t="e">
        <v>#N/A</v>
      </c>
      <c r="AR515" t="e">
        <v>#N/A</v>
      </c>
      <c r="AS515" s="11" t="e">
        <v>#N/A</v>
      </c>
      <c r="AT515" s="11" t="e">
        <v>#N/A</v>
      </c>
      <c r="AU515" t="e">
        <v>#N/A</v>
      </c>
    </row>
    <row r="516" spans="6:47" x14ac:dyDescent="0.3">
      <c r="F516" s="11" t="e">
        <v>#N/A</v>
      </c>
      <c r="G516" s="11" t="e">
        <v>#N/A</v>
      </c>
      <c r="H516" s="11" t="e">
        <v>#N/A</v>
      </c>
      <c r="I516" s="11" t="e">
        <v>#N/A</v>
      </c>
      <c r="J516" s="11" t="e">
        <v>#N/A</v>
      </c>
      <c r="K516" s="11" t="e">
        <v>#N/A</v>
      </c>
      <c r="L516" s="22" t="e">
        <v>#N/A</v>
      </c>
      <c r="M516" s="22" t="e">
        <v>#N/A</v>
      </c>
      <c r="N516" s="22" t="e">
        <v>#N/A</v>
      </c>
      <c r="O516" s="22" t="e">
        <v>#N/A</v>
      </c>
      <c r="P516" s="22" t="e">
        <v>#N/A</v>
      </c>
      <c r="Q516" s="22" t="e">
        <v>#N/A</v>
      </c>
      <c r="R516" s="11" t="e">
        <v>#N/A</v>
      </c>
      <c r="S516" s="11" t="e">
        <v>#N/A</v>
      </c>
      <c r="T516" s="11" t="e">
        <v>#N/A</v>
      </c>
      <c r="U516" s="11" t="e">
        <v>#N/A</v>
      </c>
      <c r="V516" s="11" t="e">
        <v>#N/A</v>
      </c>
      <c r="W516" s="11" t="e">
        <v>#N/A</v>
      </c>
      <c r="X516" s="22" t="e">
        <v>#N/A</v>
      </c>
      <c r="Y516" t="e">
        <v>#N/A</v>
      </c>
      <c r="Z516" t="e">
        <v>#N/A</v>
      </c>
      <c r="AA516" s="22" t="e">
        <v>#N/A</v>
      </c>
      <c r="AB516" t="e">
        <v>#N/A</v>
      </c>
      <c r="AC516" t="e">
        <v>#N/A</v>
      </c>
      <c r="AD516" s="11" t="e">
        <v>#N/A</v>
      </c>
      <c r="AE516" s="11" t="e">
        <v>#N/A</v>
      </c>
      <c r="AF516" s="11" t="e">
        <v>#N/A</v>
      </c>
      <c r="AG516" s="11" t="e">
        <v>#N/A</v>
      </c>
      <c r="AH516" s="11" t="e">
        <v>#N/A</v>
      </c>
      <c r="AI516" s="11" t="e">
        <v>#N/A</v>
      </c>
      <c r="AJ516" s="22" t="e">
        <v>#N/A</v>
      </c>
      <c r="AK516" s="22" t="e">
        <v>#N/A</v>
      </c>
      <c r="AL516" s="22" t="e">
        <v>#N/A</v>
      </c>
      <c r="AM516" s="22" t="e">
        <v>#N/A</v>
      </c>
      <c r="AN516" s="22" t="e">
        <v>#N/A</v>
      </c>
      <c r="AO516" s="22" t="e">
        <v>#N/A</v>
      </c>
      <c r="AP516" s="11" t="e">
        <v>#N/A</v>
      </c>
      <c r="AQ516" t="e">
        <v>#N/A</v>
      </c>
      <c r="AR516" t="e">
        <v>#N/A</v>
      </c>
      <c r="AS516" s="11" t="e">
        <v>#N/A</v>
      </c>
      <c r="AT516" s="11" t="e">
        <v>#N/A</v>
      </c>
      <c r="AU516" t="e">
        <v>#N/A</v>
      </c>
    </row>
    <row r="517" spans="6:47" x14ac:dyDescent="0.3">
      <c r="F517" s="11" t="e">
        <v>#N/A</v>
      </c>
      <c r="G517" s="11" t="e">
        <v>#N/A</v>
      </c>
      <c r="H517" s="11" t="e">
        <v>#N/A</v>
      </c>
      <c r="I517" s="11" t="e">
        <v>#N/A</v>
      </c>
      <c r="J517" s="11" t="e">
        <v>#N/A</v>
      </c>
      <c r="K517" s="11" t="e">
        <v>#N/A</v>
      </c>
      <c r="L517" s="22" t="e">
        <v>#N/A</v>
      </c>
      <c r="M517" s="22" t="e">
        <v>#N/A</v>
      </c>
      <c r="N517" s="22" t="e">
        <v>#N/A</v>
      </c>
      <c r="O517" s="22" t="e">
        <v>#N/A</v>
      </c>
      <c r="P517" s="22" t="e">
        <v>#N/A</v>
      </c>
      <c r="Q517" s="22" t="e">
        <v>#N/A</v>
      </c>
      <c r="R517" s="11" t="e">
        <v>#N/A</v>
      </c>
      <c r="S517" s="11" t="e">
        <v>#N/A</v>
      </c>
      <c r="T517" s="11" t="e">
        <v>#N/A</v>
      </c>
      <c r="U517" s="11" t="e">
        <v>#N/A</v>
      </c>
      <c r="V517" s="11" t="e">
        <v>#N/A</v>
      </c>
      <c r="W517" s="11" t="e">
        <v>#N/A</v>
      </c>
      <c r="X517" s="22" t="e">
        <v>#N/A</v>
      </c>
      <c r="Y517" t="e">
        <v>#N/A</v>
      </c>
      <c r="Z517" t="e">
        <v>#N/A</v>
      </c>
      <c r="AA517" s="22" t="e">
        <v>#N/A</v>
      </c>
      <c r="AB517" s="22" t="e">
        <v>#N/A</v>
      </c>
      <c r="AC517" s="22" t="e">
        <v>#N/A</v>
      </c>
      <c r="AD517" s="11" t="e">
        <v>#N/A</v>
      </c>
      <c r="AE517" s="11" t="e">
        <v>#N/A</v>
      </c>
      <c r="AF517" s="11" t="e">
        <v>#N/A</v>
      </c>
      <c r="AG517" s="11" t="e">
        <v>#N/A</v>
      </c>
      <c r="AH517" s="11" t="e">
        <v>#N/A</v>
      </c>
      <c r="AI517" s="11" t="e">
        <v>#N/A</v>
      </c>
      <c r="AJ517" s="22" t="e">
        <v>#N/A</v>
      </c>
      <c r="AK517" s="22" t="e">
        <v>#N/A</v>
      </c>
      <c r="AL517" s="22" t="e">
        <v>#N/A</v>
      </c>
      <c r="AM517" s="22" t="e">
        <v>#N/A</v>
      </c>
      <c r="AN517" s="22" t="e">
        <v>#N/A</v>
      </c>
      <c r="AO517" s="22" t="e">
        <v>#N/A</v>
      </c>
      <c r="AP517" s="11" t="e">
        <v>#N/A</v>
      </c>
      <c r="AQ517" t="e">
        <v>#N/A</v>
      </c>
      <c r="AR517" t="e">
        <v>#N/A</v>
      </c>
      <c r="AS517" s="11" t="e">
        <v>#N/A</v>
      </c>
      <c r="AT517" s="11" t="e">
        <v>#N/A</v>
      </c>
      <c r="AU517" t="e">
        <v>#N/A</v>
      </c>
    </row>
    <row r="518" spans="6:47" x14ac:dyDescent="0.3">
      <c r="F518" s="11" t="e">
        <v>#N/A</v>
      </c>
      <c r="G518" s="11" t="e">
        <v>#N/A</v>
      </c>
      <c r="H518" s="11" t="e">
        <v>#N/A</v>
      </c>
      <c r="I518" s="11" t="e">
        <v>#N/A</v>
      </c>
      <c r="J518" s="11" t="e">
        <v>#N/A</v>
      </c>
      <c r="K518" s="11" t="e">
        <v>#N/A</v>
      </c>
      <c r="L518" s="22" t="e">
        <v>#N/A</v>
      </c>
      <c r="M518" s="22" t="e">
        <v>#N/A</v>
      </c>
      <c r="N518" s="22" t="e">
        <v>#N/A</v>
      </c>
      <c r="O518" s="22" t="e">
        <v>#N/A</v>
      </c>
      <c r="P518" s="22" t="e">
        <v>#N/A</v>
      </c>
      <c r="Q518" s="22" t="e">
        <v>#N/A</v>
      </c>
      <c r="R518" s="11" t="e">
        <v>#N/A</v>
      </c>
      <c r="S518" s="11" t="e">
        <v>#N/A</v>
      </c>
      <c r="T518" s="11" t="e">
        <v>#N/A</v>
      </c>
      <c r="U518" s="11" t="e">
        <v>#N/A</v>
      </c>
      <c r="V518" s="11" t="e">
        <v>#N/A</v>
      </c>
      <c r="W518" s="11" t="e">
        <v>#N/A</v>
      </c>
      <c r="X518" s="22" t="e">
        <v>#N/A</v>
      </c>
      <c r="Y518" t="e">
        <v>#N/A</v>
      </c>
      <c r="Z518" t="e">
        <v>#N/A</v>
      </c>
      <c r="AA518" s="22" t="e">
        <v>#N/A</v>
      </c>
      <c r="AB518" s="22" t="e">
        <v>#N/A</v>
      </c>
      <c r="AC518" s="22" t="e">
        <v>#N/A</v>
      </c>
      <c r="AD518" s="11" t="e">
        <v>#N/A</v>
      </c>
      <c r="AE518" s="11" t="e">
        <v>#N/A</v>
      </c>
      <c r="AF518" s="11" t="e">
        <v>#N/A</v>
      </c>
      <c r="AG518" s="11" t="e">
        <v>#N/A</v>
      </c>
      <c r="AH518" s="11" t="e">
        <v>#N/A</v>
      </c>
      <c r="AI518" s="11" t="e">
        <v>#N/A</v>
      </c>
      <c r="AJ518" s="22" t="e">
        <v>#N/A</v>
      </c>
      <c r="AK518" s="22" t="e">
        <v>#N/A</v>
      </c>
      <c r="AL518" s="22" t="e">
        <v>#N/A</v>
      </c>
      <c r="AM518" s="22" t="e">
        <v>#N/A</v>
      </c>
      <c r="AN518" s="22" t="e">
        <v>#N/A</v>
      </c>
      <c r="AO518" s="22" t="e">
        <v>#N/A</v>
      </c>
      <c r="AP518" s="11" t="e">
        <v>#N/A</v>
      </c>
      <c r="AQ518" t="e">
        <v>#N/A</v>
      </c>
      <c r="AR518" t="e">
        <v>#N/A</v>
      </c>
      <c r="AS518" s="11" t="e">
        <v>#N/A</v>
      </c>
      <c r="AT518" s="11" t="e">
        <v>#N/A</v>
      </c>
      <c r="AU518" t="e">
        <v>#N/A</v>
      </c>
    </row>
    <row r="519" spans="6:47" x14ac:dyDescent="0.3">
      <c r="F519" s="11" t="e">
        <v>#N/A</v>
      </c>
      <c r="G519" s="11" t="e">
        <v>#N/A</v>
      </c>
      <c r="H519" s="11" t="e">
        <v>#N/A</v>
      </c>
      <c r="I519" s="11" t="e">
        <v>#N/A</v>
      </c>
      <c r="J519" s="11" t="e">
        <v>#N/A</v>
      </c>
      <c r="K519" s="11" t="e">
        <v>#N/A</v>
      </c>
      <c r="L519" s="22" t="e">
        <v>#N/A</v>
      </c>
      <c r="M519" s="22" t="e">
        <v>#N/A</v>
      </c>
      <c r="N519" s="22" t="e">
        <v>#N/A</v>
      </c>
      <c r="O519" s="22" t="e">
        <v>#N/A</v>
      </c>
      <c r="P519" s="22" t="e">
        <v>#N/A</v>
      </c>
      <c r="Q519" s="22" t="e">
        <v>#N/A</v>
      </c>
      <c r="R519" s="11" t="e">
        <v>#N/A</v>
      </c>
      <c r="S519" s="11" t="e">
        <v>#N/A</v>
      </c>
      <c r="T519" s="11" t="e">
        <v>#N/A</v>
      </c>
      <c r="U519" s="11" t="e">
        <v>#N/A</v>
      </c>
      <c r="V519" s="11" t="e">
        <v>#N/A</v>
      </c>
      <c r="W519" s="11" t="e">
        <v>#N/A</v>
      </c>
      <c r="X519" s="22" t="e">
        <v>#N/A</v>
      </c>
      <c r="Y519" t="e">
        <v>#N/A</v>
      </c>
      <c r="Z519" t="e">
        <v>#N/A</v>
      </c>
      <c r="AA519" s="22" t="e">
        <v>#N/A</v>
      </c>
      <c r="AB519" s="22" t="e">
        <v>#N/A</v>
      </c>
      <c r="AC519" s="22" t="e">
        <v>#N/A</v>
      </c>
      <c r="AD519" s="11" t="e">
        <v>#N/A</v>
      </c>
      <c r="AE519" s="11" t="e">
        <v>#N/A</v>
      </c>
      <c r="AF519" s="11" t="e">
        <v>#N/A</v>
      </c>
      <c r="AG519" s="11" t="e">
        <v>#N/A</v>
      </c>
      <c r="AH519" s="11" t="e">
        <v>#N/A</v>
      </c>
      <c r="AI519" s="11" t="e">
        <v>#N/A</v>
      </c>
      <c r="AJ519" s="22" t="e">
        <v>#N/A</v>
      </c>
      <c r="AK519" s="22" t="e">
        <v>#N/A</v>
      </c>
      <c r="AL519" s="22" t="e">
        <v>#N/A</v>
      </c>
      <c r="AM519" s="22" t="e">
        <v>#N/A</v>
      </c>
      <c r="AN519" s="22" t="e">
        <v>#N/A</v>
      </c>
      <c r="AO519" s="22" t="e">
        <v>#N/A</v>
      </c>
      <c r="AP519" s="11" t="e">
        <v>#N/A</v>
      </c>
      <c r="AQ519" t="e">
        <v>#N/A</v>
      </c>
      <c r="AR519" t="e">
        <v>#N/A</v>
      </c>
      <c r="AS519" s="11" t="e">
        <v>#N/A</v>
      </c>
      <c r="AT519" s="11" t="e">
        <v>#N/A</v>
      </c>
      <c r="AU519" t="e">
        <v>#N/A</v>
      </c>
    </row>
    <row r="520" spans="6:47" x14ac:dyDescent="0.3">
      <c r="F520" s="11" t="e">
        <v>#N/A</v>
      </c>
      <c r="G520" s="11" t="e">
        <v>#N/A</v>
      </c>
      <c r="H520" s="11" t="e">
        <v>#N/A</v>
      </c>
      <c r="I520" s="11" t="e">
        <v>#N/A</v>
      </c>
      <c r="J520" s="11" t="e">
        <v>#N/A</v>
      </c>
      <c r="K520" s="11" t="e">
        <v>#N/A</v>
      </c>
      <c r="L520" s="22" t="e">
        <v>#N/A</v>
      </c>
      <c r="M520" s="22" t="e">
        <v>#N/A</v>
      </c>
      <c r="N520" s="22" t="e">
        <v>#N/A</v>
      </c>
      <c r="O520" s="22" t="e">
        <v>#N/A</v>
      </c>
      <c r="P520" s="22" t="e">
        <v>#N/A</v>
      </c>
      <c r="Q520" s="22" t="e">
        <v>#N/A</v>
      </c>
      <c r="R520" s="11" t="e">
        <v>#N/A</v>
      </c>
      <c r="S520" s="11" t="e">
        <v>#N/A</v>
      </c>
      <c r="T520" s="11" t="e">
        <v>#N/A</v>
      </c>
      <c r="U520" s="11" t="e">
        <v>#N/A</v>
      </c>
      <c r="V520" s="11" t="e">
        <v>#N/A</v>
      </c>
      <c r="W520" s="11" t="e">
        <v>#N/A</v>
      </c>
      <c r="X520" s="22" t="e">
        <v>#N/A</v>
      </c>
      <c r="Y520" t="e">
        <v>#N/A</v>
      </c>
      <c r="Z520" t="e">
        <v>#N/A</v>
      </c>
      <c r="AA520" s="22" t="e">
        <v>#N/A</v>
      </c>
      <c r="AB520" s="22" t="e">
        <v>#N/A</v>
      </c>
      <c r="AC520" s="22" t="e">
        <v>#N/A</v>
      </c>
      <c r="AD520" s="11" t="e">
        <v>#N/A</v>
      </c>
      <c r="AE520" t="e">
        <v>#N/A</v>
      </c>
      <c r="AF520" t="e">
        <v>#N/A</v>
      </c>
      <c r="AG520" s="11" t="e">
        <v>#N/A</v>
      </c>
      <c r="AH520" s="11" t="e">
        <v>#N/A</v>
      </c>
      <c r="AI520" s="11" t="e">
        <v>#N/A</v>
      </c>
      <c r="AJ520" s="22" t="e">
        <v>#N/A</v>
      </c>
      <c r="AK520" s="22" t="e">
        <v>#N/A</v>
      </c>
      <c r="AL520" s="22" t="e">
        <v>#N/A</v>
      </c>
      <c r="AM520" s="22" t="e">
        <v>#N/A</v>
      </c>
      <c r="AN520" s="22" t="e">
        <v>#N/A</v>
      </c>
      <c r="AO520" s="22" t="e">
        <v>#N/A</v>
      </c>
      <c r="AP520" s="11" t="e">
        <v>#N/A</v>
      </c>
      <c r="AQ520" s="11" t="e">
        <v>#N/A</v>
      </c>
      <c r="AR520" s="11" t="e">
        <v>#N/A</v>
      </c>
      <c r="AS520" s="11" t="e">
        <v>#N/A</v>
      </c>
      <c r="AT520" s="11" t="e">
        <v>#N/A</v>
      </c>
      <c r="AU520" t="e">
        <v>#N/A</v>
      </c>
    </row>
    <row r="521" spans="6:47" x14ac:dyDescent="0.3">
      <c r="F521" s="11" t="e">
        <v>#N/A</v>
      </c>
      <c r="G521" s="11" t="e">
        <v>#N/A</v>
      </c>
      <c r="H521" s="11" t="e">
        <v>#N/A</v>
      </c>
      <c r="I521" s="11" t="e">
        <v>#N/A</v>
      </c>
      <c r="J521" s="11" t="e">
        <v>#N/A</v>
      </c>
      <c r="K521" s="11" t="e">
        <v>#N/A</v>
      </c>
      <c r="L521" s="22" t="e">
        <v>#N/A</v>
      </c>
      <c r="M521" s="22" t="e">
        <v>#N/A</v>
      </c>
      <c r="N521" s="22" t="e">
        <v>#N/A</v>
      </c>
      <c r="O521" s="22" t="e">
        <v>#N/A</v>
      </c>
      <c r="P521" s="22" t="e">
        <v>#N/A</v>
      </c>
      <c r="Q521" s="22" t="e">
        <v>#N/A</v>
      </c>
      <c r="R521" s="11" t="e">
        <v>#N/A</v>
      </c>
      <c r="S521" s="11" t="e">
        <v>#N/A</v>
      </c>
      <c r="T521" s="11" t="e">
        <v>#N/A</v>
      </c>
      <c r="U521" s="11" t="e">
        <v>#N/A</v>
      </c>
      <c r="V521" s="11" t="e">
        <v>#N/A</v>
      </c>
      <c r="W521" s="11" t="e">
        <v>#N/A</v>
      </c>
      <c r="X521" s="22" t="e">
        <v>#N/A</v>
      </c>
      <c r="Y521" t="e">
        <v>#N/A</v>
      </c>
      <c r="Z521" t="e">
        <v>#N/A</v>
      </c>
      <c r="AA521" s="22" t="e">
        <v>#N/A</v>
      </c>
      <c r="AB521" s="22" t="e">
        <v>#N/A</v>
      </c>
      <c r="AC521" s="22" t="e">
        <v>#N/A</v>
      </c>
      <c r="AD521" s="11" t="e">
        <v>#N/A</v>
      </c>
      <c r="AE521" s="11" t="e">
        <v>#N/A</v>
      </c>
      <c r="AF521" s="11" t="e">
        <v>#N/A</v>
      </c>
      <c r="AG521" s="11" t="e">
        <v>#N/A</v>
      </c>
      <c r="AH521" s="11" t="e">
        <v>#N/A</v>
      </c>
      <c r="AI521" s="11" t="e">
        <v>#N/A</v>
      </c>
      <c r="AJ521" s="22" t="e">
        <v>#N/A</v>
      </c>
      <c r="AK521" s="22" t="e">
        <v>#N/A</v>
      </c>
      <c r="AL521" s="22" t="e">
        <v>#N/A</v>
      </c>
      <c r="AM521" s="22" t="e">
        <v>#N/A</v>
      </c>
      <c r="AN521" s="22" t="e">
        <v>#N/A</v>
      </c>
      <c r="AO521" s="22" t="e">
        <v>#N/A</v>
      </c>
      <c r="AP521" s="11" t="e">
        <v>#N/A</v>
      </c>
      <c r="AQ521" s="11" t="e">
        <v>#N/A</v>
      </c>
      <c r="AR521" s="11" t="e">
        <v>#N/A</v>
      </c>
      <c r="AS521" s="11" t="e">
        <v>#N/A</v>
      </c>
      <c r="AT521" s="11" t="e">
        <v>#N/A</v>
      </c>
      <c r="AU521" t="e">
        <v>#N/A</v>
      </c>
    </row>
    <row r="522" spans="6:47" x14ac:dyDescent="0.3">
      <c r="F522" s="11" t="e">
        <v>#N/A</v>
      </c>
      <c r="G522" s="11" t="e">
        <v>#N/A</v>
      </c>
      <c r="H522" s="11" t="e">
        <v>#N/A</v>
      </c>
      <c r="I522" s="11" t="e">
        <v>#N/A</v>
      </c>
      <c r="J522" s="11" t="e">
        <v>#N/A</v>
      </c>
      <c r="K522" s="11" t="e">
        <v>#N/A</v>
      </c>
      <c r="L522" s="22" t="e">
        <v>#N/A</v>
      </c>
      <c r="M522" s="22" t="e">
        <v>#N/A</v>
      </c>
      <c r="N522" s="22" t="e">
        <v>#N/A</v>
      </c>
      <c r="O522" s="22" t="e">
        <v>#N/A</v>
      </c>
      <c r="P522" s="22" t="e">
        <v>#N/A</v>
      </c>
      <c r="Q522" s="22" t="e">
        <v>#N/A</v>
      </c>
      <c r="R522" s="11" t="e">
        <v>#N/A</v>
      </c>
      <c r="S522" s="11" t="e">
        <v>#N/A</v>
      </c>
      <c r="T522" s="11" t="e">
        <v>#N/A</v>
      </c>
      <c r="U522" s="11" t="e">
        <v>#N/A</v>
      </c>
      <c r="V522" s="11" t="e">
        <v>#N/A</v>
      </c>
      <c r="W522" s="11" t="e">
        <v>#N/A</v>
      </c>
      <c r="X522" s="22" t="e">
        <v>#N/A</v>
      </c>
      <c r="Y522" t="e">
        <v>#N/A</v>
      </c>
      <c r="Z522" t="e">
        <v>#N/A</v>
      </c>
      <c r="AA522" s="22" t="e">
        <v>#N/A</v>
      </c>
      <c r="AB522" s="22" t="e">
        <v>#N/A</v>
      </c>
      <c r="AC522" s="22" t="e">
        <v>#N/A</v>
      </c>
      <c r="AD522" s="11" t="e">
        <v>#N/A</v>
      </c>
      <c r="AE522" s="11" t="e">
        <v>#N/A</v>
      </c>
      <c r="AF522" s="11" t="e">
        <v>#N/A</v>
      </c>
      <c r="AG522" s="11" t="e">
        <v>#N/A</v>
      </c>
      <c r="AH522" s="11" t="e">
        <v>#N/A</v>
      </c>
      <c r="AI522" s="11" t="e">
        <v>#N/A</v>
      </c>
      <c r="AJ522" s="22" t="e">
        <v>#N/A</v>
      </c>
      <c r="AK522" s="22" t="e">
        <v>#N/A</v>
      </c>
      <c r="AL522" s="22" t="e">
        <v>#N/A</v>
      </c>
      <c r="AM522" s="22" t="e">
        <v>#N/A</v>
      </c>
      <c r="AN522" s="22" t="e">
        <v>#N/A</v>
      </c>
      <c r="AO522" s="22" t="e">
        <v>#N/A</v>
      </c>
      <c r="AP522" s="11" t="e">
        <v>#N/A</v>
      </c>
      <c r="AQ522" s="11" t="e">
        <v>#N/A</v>
      </c>
      <c r="AR522" s="11" t="e">
        <v>#N/A</v>
      </c>
      <c r="AS522" s="11" t="e">
        <v>#N/A</v>
      </c>
      <c r="AT522" s="11" t="e">
        <v>#N/A</v>
      </c>
      <c r="AU522" t="e">
        <v>#N/A</v>
      </c>
    </row>
    <row r="523" spans="6:47" x14ac:dyDescent="0.3">
      <c r="F523" s="11" t="e">
        <v>#N/A</v>
      </c>
      <c r="G523" s="11" t="e">
        <v>#N/A</v>
      </c>
      <c r="H523" s="11" t="e">
        <v>#N/A</v>
      </c>
      <c r="I523" s="11" t="e">
        <v>#N/A</v>
      </c>
      <c r="J523" s="11" t="e">
        <v>#N/A</v>
      </c>
      <c r="K523" s="11" t="e">
        <v>#N/A</v>
      </c>
      <c r="L523" s="22" t="e">
        <v>#N/A</v>
      </c>
      <c r="M523" s="22" t="e">
        <v>#N/A</v>
      </c>
      <c r="N523" s="22" t="e">
        <v>#N/A</v>
      </c>
      <c r="O523" s="22" t="e">
        <v>#N/A</v>
      </c>
      <c r="P523" s="22" t="e">
        <v>#N/A</v>
      </c>
      <c r="Q523" s="22" t="e">
        <v>#N/A</v>
      </c>
      <c r="R523" s="11" t="e">
        <v>#N/A</v>
      </c>
      <c r="S523" s="11" t="e">
        <v>#N/A</v>
      </c>
      <c r="T523" s="11" t="e">
        <v>#N/A</v>
      </c>
      <c r="U523" s="11" t="e">
        <v>#N/A</v>
      </c>
      <c r="V523" s="11" t="e">
        <v>#N/A</v>
      </c>
      <c r="W523" s="11" t="e">
        <v>#N/A</v>
      </c>
      <c r="X523" s="22" t="e">
        <v>#N/A</v>
      </c>
      <c r="Y523" t="e">
        <v>#N/A</v>
      </c>
      <c r="Z523" t="e">
        <v>#N/A</v>
      </c>
      <c r="AA523" s="22" t="e">
        <v>#N/A</v>
      </c>
      <c r="AB523" s="22" t="e">
        <v>#N/A</v>
      </c>
      <c r="AC523" s="22" t="e">
        <v>#N/A</v>
      </c>
      <c r="AD523" s="11" t="e">
        <v>#N/A</v>
      </c>
      <c r="AE523" s="11" t="e">
        <v>#N/A</v>
      </c>
      <c r="AF523" s="11" t="e">
        <v>#N/A</v>
      </c>
      <c r="AG523" s="11" t="e">
        <v>#N/A</v>
      </c>
      <c r="AH523" s="11" t="e">
        <v>#N/A</v>
      </c>
      <c r="AI523" s="11" t="e">
        <v>#N/A</v>
      </c>
      <c r="AJ523" s="22" t="e">
        <v>#N/A</v>
      </c>
      <c r="AK523" s="22" t="e">
        <v>#N/A</v>
      </c>
      <c r="AL523" s="22" t="e">
        <v>#N/A</v>
      </c>
      <c r="AM523" s="22" t="e">
        <v>#N/A</v>
      </c>
      <c r="AN523" s="22" t="e">
        <v>#N/A</v>
      </c>
      <c r="AO523" s="22" t="e">
        <v>#N/A</v>
      </c>
      <c r="AP523" s="11" t="e">
        <v>#N/A</v>
      </c>
      <c r="AQ523" s="11" t="e">
        <v>#N/A</v>
      </c>
      <c r="AR523" s="11" t="e">
        <v>#N/A</v>
      </c>
      <c r="AS523" s="11" t="e">
        <v>#N/A</v>
      </c>
      <c r="AT523" s="11" t="e">
        <v>#N/A</v>
      </c>
      <c r="AU523" t="e">
        <v>#N/A</v>
      </c>
    </row>
    <row r="524" spans="6:47" x14ac:dyDescent="0.3">
      <c r="F524" s="11" t="e">
        <v>#N/A</v>
      </c>
      <c r="G524" s="11" t="e">
        <v>#N/A</v>
      </c>
      <c r="H524" s="11" t="e">
        <v>#N/A</v>
      </c>
      <c r="I524" s="11" t="e">
        <v>#N/A</v>
      </c>
      <c r="J524" s="11" t="e">
        <v>#N/A</v>
      </c>
      <c r="K524" s="11" t="e">
        <v>#N/A</v>
      </c>
      <c r="L524" s="22" t="e">
        <v>#N/A</v>
      </c>
      <c r="M524" s="22" t="e">
        <v>#N/A</v>
      </c>
      <c r="N524" s="22" t="e">
        <v>#N/A</v>
      </c>
      <c r="O524" s="22" t="e">
        <v>#N/A</v>
      </c>
      <c r="P524" s="22" t="e">
        <v>#N/A</v>
      </c>
      <c r="Q524" s="22" t="e">
        <v>#N/A</v>
      </c>
      <c r="R524" s="11" t="e">
        <v>#N/A</v>
      </c>
      <c r="S524" s="11" t="e">
        <v>#N/A</v>
      </c>
      <c r="T524" s="11" t="e">
        <v>#N/A</v>
      </c>
      <c r="U524" s="11" t="e">
        <v>#N/A</v>
      </c>
      <c r="V524" s="11" t="e">
        <v>#N/A</v>
      </c>
      <c r="W524" s="11" t="e">
        <v>#N/A</v>
      </c>
      <c r="X524" s="22" t="e">
        <v>#N/A</v>
      </c>
      <c r="Y524" t="e">
        <v>#N/A</v>
      </c>
      <c r="Z524" t="e">
        <v>#N/A</v>
      </c>
      <c r="AA524" s="22" t="e">
        <v>#N/A</v>
      </c>
      <c r="AB524" s="22" t="e">
        <v>#N/A</v>
      </c>
      <c r="AC524" s="22" t="e">
        <v>#N/A</v>
      </c>
      <c r="AD524" s="11" t="e">
        <v>#N/A</v>
      </c>
      <c r="AE524" s="11" t="e">
        <v>#N/A</v>
      </c>
      <c r="AF524" s="11" t="e">
        <v>#N/A</v>
      </c>
      <c r="AG524" s="11" t="e">
        <v>#N/A</v>
      </c>
      <c r="AH524" s="11" t="e">
        <v>#N/A</v>
      </c>
      <c r="AI524" s="11" t="e">
        <v>#N/A</v>
      </c>
      <c r="AJ524" s="22" t="e">
        <v>#N/A</v>
      </c>
      <c r="AK524" s="22" t="e">
        <v>#N/A</v>
      </c>
      <c r="AL524" s="22" t="e">
        <v>#N/A</v>
      </c>
      <c r="AM524" s="22" t="e">
        <v>#N/A</v>
      </c>
      <c r="AN524" s="22" t="e">
        <v>#N/A</v>
      </c>
      <c r="AO524" s="22" t="e">
        <v>#N/A</v>
      </c>
      <c r="AP524" s="11" t="e">
        <v>#N/A</v>
      </c>
      <c r="AQ524" s="11" t="e">
        <v>#N/A</v>
      </c>
      <c r="AR524" s="11" t="e">
        <v>#N/A</v>
      </c>
      <c r="AS524" s="11" t="e">
        <v>#N/A</v>
      </c>
      <c r="AT524" s="11" t="e">
        <v>#N/A</v>
      </c>
      <c r="AU524" t="e">
        <v>#N/A</v>
      </c>
    </row>
    <row r="525" spans="6:47" x14ac:dyDescent="0.3">
      <c r="F525" s="11" t="e">
        <v>#N/A</v>
      </c>
      <c r="G525" s="11" t="e">
        <v>#N/A</v>
      </c>
      <c r="H525" s="11" t="e">
        <v>#N/A</v>
      </c>
      <c r="I525" s="11" t="e">
        <v>#N/A</v>
      </c>
      <c r="J525" s="11" t="e">
        <v>#N/A</v>
      </c>
      <c r="K525" s="11" t="e">
        <v>#N/A</v>
      </c>
      <c r="L525" s="22" t="e">
        <v>#N/A</v>
      </c>
      <c r="M525" s="22" t="e">
        <v>#N/A</v>
      </c>
      <c r="N525" s="22" t="e">
        <v>#N/A</v>
      </c>
      <c r="O525" s="22" t="e">
        <v>#N/A</v>
      </c>
      <c r="P525" s="22" t="e">
        <v>#N/A</v>
      </c>
      <c r="Q525" s="22" t="e">
        <v>#N/A</v>
      </c>
      <c r="R525" s="11" t="e">
        <v>#N/A</v>
      </c>
      <c r="S525" s="11" t="e">
        <v>#N/A</v>
      </c>
      <c r="T525" s="11" t="e">
        <v>#N/A</v>
      </c>
      <c r="U525" s="11" t="e">
        <v>#N/A</v>
      </c>
      <c r="V525" s="11" t="e">
        <v>#N/A</v>
      </c>
      <c r="W525" s="11" t="e">
        <v>#N/A</v>
      </c>
      <c r="X525" s="22" t="e">
        <v>#N/A</v>
      </c>
      <c r="Y525" t="e">
        <v>#N/A</v>
      </c>
      <c r="Z525" t="e">
        <v>#N/A</v>
      </c>
      <c r="AA525" s="22" t="e">
        <v>#N/A</v>
      </c>
      <c r="AB525" s="22" t="e">
        <v>#N/A</v>
      </c>
      <c r="AC525" s="22" t="e">
        <v>#N/A</v>
      </c>
      <c r="AD525" s="11" t="e">
        <v>#N/A</v>
      </c>
      <c r="AE525" s="11" t="e">
        <v>#N/A</v>
      </c>
      <c r="AF525" s="11" t="e">
        <v>#N/A</v>
      </c>
      <c r="AG525" s="11" t="e">
        <v>#N/A</v>
      </c>
      <c r="AH525" s="11" t="e">
        <v>#N/A</v>
      </c>
      <c r="AI525" s="11" t="e">
        <v>#N/A</v>
      </c>
      <c r="AJ525" s="22" t="e">
        <v>#N/A</v>
      </c>
      <c r="AK525" s="22" t="e">
        <v>#N/A</v>
      </c>
      <c r="AL525" s="22" t="e">
        <v>#N/A</v>
      </c>
      <c r="AM525" s="22" t="e">
        <v>#N/A</v>
      </c>
      <c r="AN525" s="22" t="e">
        <v>#N/A</v>
      </c>
      <c r="AO525" s="22" t="e">
        <v>#N/A</v>
      </c>
      <c r="AP525" s="11" t="e">
        <v>#N/A</v>
      </c>
      <c r="AQ525" s="11" t="e">
        <v>#N/A</v>
      </c>
      <c r="AR525" s="11" t="e">
        <v>#N/A</v>
      </c>
      <c r="AS525" s="11" t="e">
        <v>#N/A</v>
      </c>
      <c r="AT525" s="11" t="e">
        <v>#N/A</v>
      </c>
      <c r="AU525" t="e">
        <v>#N/A</v>
      </c>
    </row>
    <row r="526" spans="6:47" x14ac:dyDescent="0.3">
      <c r="F526" s="11" t="e">
        <v>#N/A</v>
      </c>
      <c r="G526" s="11" t="e">
        <v>#N/A</v>
      </c>
      <c r="H526" s="11" t="e">
        <v>#N/A</v>
      </c>
      <c r="I526" s="11" t="e">
        <v>#N/A</v>
      </c>
      <c r="J526" s="11" t="e">
        <v>#N/A</v>
      </c>
      <c r="K526" s="11" t="e">
        <v>#N/A</v>
      </c>
      <c r="L526" s="22" t="e">
        <v>#N/A</v>
      </c>
      <c r="M526" s="22" t="e">
        <v>#N/A</v>
      </c>
      <c r="N526" s="22" t="e">
        <v>#N/A</v>
      </c>
      <c r="O526" s="22" t="e">
        <v>#N/A</v>
      </c>
      <c r="P526" s="22" t="e">
        <v>#N/A</v>
      </c>
      <c r="Q526" s="22" t="e">
        <v>#N/A</v>
      </c>
      <c r="R526" s="11" t="e">
        <v>#N/A</v>
      </c>
      <c r="S526" s="11" t="e">
        <v>#N/A</v>
      </c>
      <c r="T526" s="11" t="e">
        <v>#N/A</v>
      </c>
      <c r="U526" s="11" t="e">
        <v>#N/A</v>
      </c>
      <c r="V526" s="11" t="e">
        <v>#N/A</v>
      </c>
      <c r="W526" s="11" t="e">
        <v>#N/A</v>
      </c>
      <c r="X526" s="22" t="e">
        <v>#N/A</v>
      </c>
      <c r="Y526" t="e">
        <v>#N/A</v>
      </c>
      <c r="Z526" t="e">
        <v>#N/A</v>
      </c>
      <c r="AA526" s="22" t="e">
        <v>#N/A</v>
      </c>
      <c r="AB526" s="22" t="e">
        <v>#N/A</v>
      </c>
      <c r="AC526" s="22" t="e">
        <v>#N/A</v>
      </c>
      <c r="AD526" s="11" t="e">
        <v>#N/A</v>
      </c>
      <c r="AE526" s="11" t="e">
        <v>#N/A</v>
      </c>
      <c r="AF526" s="11" t="e">
        <v>#N/A</v>
      </c>
      <c r="AG526" s="11" t="e">
        <v>#N/A</v>
      </c>
      <c r="AH526" s="11" t="e">
        <v>#N/A</v>
      </c>
      <c r="AI526" s="11" t="e">
        <v>#N/A</v>
      </c>
      <c r="AJ526" s="22" t="e">
        <v>#N/A</v>
      </c>
      <c r="AK526" s="22" t="e">
        <v>#N/A</v>
      </c>
      <c r="AL526" s="22" t="e">
        <v>#N/A</v>
      </c>
      <c r="AM526" s="22" t="e">
        <v>#N/A</v>
      </c>
      <c r="AN526" s="22" t="e">
        <v>#N/A</v>
      </c>
      <c r="AO526" s="22" t="e">
        <v>#N/A</v>
      </c>
      <c r="AP526" s="11" t="e">
        <v>#N/A</v>
      </c>
      <c r="AQ526" s="11" t="e">
        <v>#N/A</v>
      </c>
      <c r="AR526" s="11" t="e">
        <v>#N/A</v>
      </c>
      <c r="AS526" s="11" t="e">
        <v>#N/A</v>
      </c>
      <c r="AT526" s="11" t="e">
        <v>#N/A</v>
      </c>
      <c r="AU526" t="e">
        <v>#N/A</v>
      </c>
    </row>
    <row r="527" spans="6:47" x14ac:dyDescent="0.3">
      <c r="F527" s="11" t="e">
        <v>#N/A</v>
      </c>
      <c r="G527" s="11" t="e">
        <v>#N/A</v>
      </c>
      <c r="H527" s="11" t="e">
        <v>#N/A</v>
      </c>
      <c r="I527" s="11" t="e">
        <v>#N/A</v>
      </c>
      <c r="J527" s="11" t="e">
        <v>#N/A</v>
      </c>
      <c r="K527" s="11" t="e">
        <v>#N/A</v>
      </c>
      <c r="L527" s="22" t="e">
        <v>#N/A</v>
      </c>
      <c r="M527" s="22" t="e">
        <v>#N/A</v>
      </c>
      <c r="N527" s="22" t="e">
        <v>#N/A</v>
      </c>
      <c r="O527" s="22" t="e">
        <v>#N/A</v>
      </c>
      <c r="P527" s="22" t="e">
        <v>#N/A</v>
      </c>
      <c r="Q527" s="22" t="e">
        <v>#N/A</v>
      </c>
      <c r="R527" s="11" t="e">
        <v>#N/A</v>
      </c>
      <c r="S527" s="11" t="e">
        <v>#N/A</v>
      </c>
      <c r="T527" s="11" t="e">
        <v>#N/A</v>
      </c>
      <c r="U527" s="11" t="e">
        <v>#N/A</v>
      </c>
      <c r="V527" s="11" t="e">
        <v>#N/A</v>
      </c>
      <c r="W527" s="11" t="e">
        <v>#N/A</v>
      </c>
      <c r="X527" s="22" t="e">
        <v>#N/A</v>
      </c>
      <c r="Y527" t="e">
        <v>#N/A</v>
      </c>
      <c r="Z527" t="e">
        <v>#N/A</v>
      </c>
      <c r="AA527" s="22" t="e">
        <v>#N/A</v>
      </c>
      <c r="AB527" s="22" t="e">
        <v>#N/A</v>
      </c>
      <c r="AC527" s="22" t="e">
        <v>#N/A</v>
      </c>
      <c r="AD527" s="11" t="e">
        <v>#N/A</v>
      </c>
      <c r="AE527" s="11" t="e">
        <v>#N/A</v>
      </c>
      <c r="AF527" s="11" t="e">
        <v>#N/A</v>
      </c>
      <c r="AG527" s="11" t="e">
        <v>#N/A</v>
      </c>
      <c r="AH527" s="11" t="e">
        <v>#N/A</v>
      </c>
      <c r="AI527" s="11" t="e">
        <v>#N/A</v>
      </c>
      <c r="AJ527" s="22" t="e">
        <v>#N/A</v>
      </c>
      <c r="AK527" s="22" t="e">
        <v>#N/A</v>
      </c>
      <c r="AL527" s="22" t="e">
        <v>#N/A</v>
      </c>
      <c r="AM527" s="22" t="e">
        <v>#N/A</v>
      </c>
      <c r="AN527" s="22" t="e">
        <v>#N/A</v>
      </c>
      <c r="AO527" s="22" t="e">
        <v>#N/A</v>
      </c>
      <c r="AP527" s="11" t="e">
        <v>#N/A</v>
      </c>
      <c r="AQ527" s="11" t="e">
        <v>#N/A</v>
      </c>
      <c r="AR527" s="11" t="e">
        <v>#N/A</v>
      </c>
      <c r="AS527" s="11" t="e">
        <v>#N/A</v>
      </c>
      <c r="AT527" s="11" t="e">
        <v>#N/A</v>
      </c>
      <c r="AU527" t="e">
        <v>#N/A</v>
      </c>
    </row>
    <row r="528" spans="6:47" x14ac:dyDescent="0.3">
      <c r="F528" s="11" t="e">
        <v>#N/A</v>
      </c>
      <c r="G528" s="11" t="e">
        <v>#N/A</v>
      </c>
      <c r="H528" s="11" t="e">
        <v>#N/A</v>
      </c>
      <c r="I528" s="11" t="e">
        <v>#N/A</v>
      </c>
      <c r="J528" s="11" t="e">
        <v>#N/A</v>
      </c>
      <c r="K528" s="11" t="e">
        <v>#N/A</v>
      </c>
      <c r="L528" s="22" t="e">
        <v>#N/A</v>
      </c>
      <c r="M528" s="22" t="e">
        <v>#N/A</v>
      </c>
      <c r="N528" s="22" t="e">
        <v>#N/A</v>
      </c>
      <c r="O528" s="22" t="e">
        <v>#N/A</v>
      </c>
      <c r="P528" s="22" t="e">
        <v>#N/A</v>
      </c>
      <c r="Q528" s="22" t="e">
        <v>#N/A</v>
      </c>
      <c r="R528" s="11" t="e">
        <v>#N/A</v>
      </c>
      <c r="S528" s="11" t="e">
        <v>#N/A</v>
      </c>
      <c r="T528" s="11" t="e">
        <v>#N/A</v>
      </c>
      <c r="U528" s="11" t="e">
        <v>#N/A</v>
      </c>
      <c r="V528" s="11" t="e">
        <v>#N/A</v>
      </c>
      <c r="W528" s="11" t="e">
        <v>#N/A</v>
      </c>
      <c r="X528" s="22" t="e">
        <v>#N/A</v>
      </c>
      <c r="Y528" t="e">
        <v>#N/A</v>
      </c>
      <c r="Z528" t="e">
        <v>#N/A</v>
      </c>
      <c r="AA528" s="22" t="e">
        <v>#N/A</v>
      </c>
      <c r="AB528" s="22" t="e">
        <v>#N/A</v>
      </c>
      <c r="AC528" s="22" t="e">
        <v>#N/A</v>
      </c>
      <c r="AD528" s="11" t="e">
        <v>#N/A</v>
      </c>
      <c r="AE528" s="11" t="e">
        <v>#N/A</v>
      </c>
      <c r="AF528" s="11" t="e">
        <v>#N/A</v>
      </c>
      <c r="AG528" s="11" t="e">
        <v>#N/A</v>
      </c>
      <c r="AH528" s="11" t="e">
        <v>#N/A</v>
      </c>
      <c r="AI528" s="11" t="e">
        <v>#N/A</v>
      </c>
      <c r="AJ528" s="22" t="e">
        <v>#N/A</v>
      </c>
      <c r="AK528" s="22" t="e">
        <v>#N/A</v>
      </c>
      <c r="AL528" s="22" t="e">
        <v>#N/A</v>
      </c>
      <c r="AM528" s="22" t="e">
        <v>#N/A</v>
      </c>
      <c r="AN528" s="22" t="e">
        <v>#N/A</v>
      </c>
      <c r="AO528" s="22" t="e">
        <v>#N/A</v>
      </c>
      <c r="AP528" s="11" t="e">
        <v>#N/A</v>
      </c>
      <c r="AQ528" s="11" t="e">
        <v>#N/A</v>
      </c>
      <c r="AR528" s="11" t="e">
        <v>#N/A</v>
      </c>
      <c r="AS528" s="11" t="e">
        <v>#N/A</v>
      </c>
      <c r="AT528" s="11" t="e">
        <v>#N/A</v>
      </c>
      <c r="AU528" t="e">
        <v>#N/A</v>
      </c>
    </row>
    <row r="529" spans="6:47" x14ac:dyDescent="0.3">
      <c r="F529" s="11" t="e">
        <v>#N/A</v>
      </c>
      <c r="G529" s="11" t="e">
        <v>#N/A</v>
      </c>
      <c r="H529" s="11" t="e">
        <v>#N/A</v>
      </c>
      <c r="I529" s="11" t="e">
        <v>#N/A</v>
      </c>
      <c r="J529" s="11" t="e">
        <v>#N/A</v>
      </c>
      <c r="K529" s="11" t="e">
        <v>#N/A</v>
      </c>
      <c r="L529" s="22" t="e">
        <v>#N/A</v>
      </c>
      <c r="M529" s="22" t="e">
        <v>#N/A</v>
      </c>
      <c r="N529" s="22" t="e">
        <v>#N/A</v>
      </c>
      <c r="O529" s="22" t="e">
        <v>#N/A</v>
      </c>
      <c r="P529" s="22" t="e">
        <v>#N/A</v>
      </c>
      <c r="Q529" s="22" t="e">
        <v>#N/A</v>
      </c>
      <c r="R529" s="11" t="e">
        <v>#N/A</v>
      </c>
      <c r="S529" s="11" t="e">
        <v>#N/A</v>
      </c>
      <c r="T529" s="11" t="e">
        <v>#N/A</v>
      </c>
      <c r="U529" s="11" t="e">
        <v>#N/A</v>
      </c>
      <c r="V529" s="11" t="e">
        <v>#N/A</v>
      </c>
      <c r="W529" s="11" t="e">
        <v>#N/A</v>
      </c>
      <c r="X529" s="22" t="e">
        <v>#N/A</v>
      </c>
      <c r="Y529" t="e">
        <v>#N/A</v>
      </c>
      <c r="Z529" t="e">
        <v>#N/A</v>
      </c>
      <c r="AA529" s="22" t="e">
        <v>#N/A</v>
      </c>
      <c r="AB529" s="22" t="e">
        <v>#N/A</v>
      </c>
      <c r="AC529" s="22" t="e">
        <v>#N/A</v>
      </c>
      <c r="AD529" s="11" t="e">
        <v>#N/A</v>
      </c>
      <c r="AE529" s="11" t="e">
        <v>#N/A</v>
      </c>
      <c r="AF529" s="11" t="e">
        <v>#N/A</v>
      </c>
      <c r="AG529" s="11" t="e">
        <v>#N/A</v>
      </c>
      <c r="AH529" s="11" t="e">
        <v>#N/A</v>
      </c>
      <c r="AI529" s="11" t="e">
        <v>#N/A</v>
      </c>
      <c r="AJ529" s="22" t="e">
        <v>#N/A</v>
      </c>
      <c r="AK529" s="22" t="e">
        <v>#N/A</v>
      </c>
      <c r="AL529" s="22" t="e">
        <v>#N/A</v>
      </c>
      <c r="AM529" s="22" t="e">
        <v>#N/A</v>
      </c>
      <c r="AN529" s="22" t="e">
        <v>#N/A</v>
      </c>
      <c r="AO529" s="22" t="e">
        <v>#N/A</v>
      </c>
      <c r="AP529" s="11" t="e">
        <v>#N/A</v>
      </c>
      <c r="AQ529" s="11" t="e">
        <v>#N/A</v>
      </c>
      <c r="AR529" s="11" t="e">
        <v>#N/A</v>
      </c>
      <c r="AS529" s="11" t="e">
        <v>#N/A</v>
      </c>
      <c r="AT529" s="11" t="e">
        <v>#N/A</v>
      </c>
      <c r="AU529" t="e">
        <v>#N/A</v>
      </c>
    </row>
    <row r="530" spans="6:47" x14ac:dyDescent="0.3">
      <c r="F530" s="11" t="e">
        <v>#N/A</v>
      </c>
      <c r="G530" s="11" t="e">
        <v>#N/A</v>
      </c>
      <c r="H530" s="11" t="e">
        <v>#N/A</v>
      </c>
      <c r="I530" s="11" t="e">
        <v>#N/A</v>
      </c>
      <c r="J530" s="11" t="e">
        <v>#N/A</v>
      </c>
      <c r="K530" s="11" t="e">
        <v>#N/A</v>
      </c>
      <c r="L530" s="22" t="e">
        <v>#N/A</v>
      </c>
      <c r="M530" s="22" t="e">
        <v>#N/A</v>
      </c>
      <c r="N530" s="22" t="e">
        <v>#N/A</v>
      </c>
      <c r="O530" s="22" t="e">
        <v>#N/A</v>
      </c>
      <c r="P530" s="22" t="e">
        <v>#N/A</v>
      </c>
      <c r="Q530" s="22" t="e">
        <v>#N/A</v>
      </c>
      <c r="R530" s="11" t="e">
        <v>#N/A</v>
      </c>
      <c r="S530" s="11" t="e">
        <v>#N/A</v>
      </c>
      <c r="T530" s="11" t="e">
        <v>#N/A</v>
      </c>
      <c r="U530" s="11" t="e">
        <v>#N/A</v>
      </c>
      <c r="V530" s="11" t="e">
        <v>#N/A</v>
      </c>
      <c r="W530" s="11" t="e">
        <v>#N/A</v>
      </c>
      <c r="X530" s="22" t="e">
        <v>#N/A</v>
      </c>
      <c r="Y530" t="e">
        <v>#N/A</v>
      </c>
      <c r="Z530" t="e">
        <v>#N/A</v>
      </c>
      <c r="AA530" s="22" t="e">
        <v>#N/A</v>
      </c>
      <c r="AB530" s="22" t="e">
        <v>#N/A</v>
      </c>
      <c r="AC530" s="22" t="e">
        <v>#N/A</v>
      </c>
      <c r="AD530" s="11" t="e">
        <v>#N/A</v>
      </c>
      <c r="AE530" s="11" t="e">
        <v>#N/A</v>
      </c>
      <c r="AF530" s="11" t="e">
        <v>#N/A</v>
      </c>
      <c r="AG530" s="11" t="e">
        <v>#N/A</v>
      </c>
      <c r="AH530" s="11" t="e">
        <v>#N/A</v>
      </c>
      <c r="AI530" s="11" t="e">
        <v>#N/A</v>
      </c>
      <c r="AJ530" s="22" t="e">
        <v>#N/A</v>
      </c>
      <c r="AK530" s="22" t="e">
        <v>#N/A</v>
      </c>
      <c r="AL530" s="22" t="e">
        <v>#N/A</v>
      </c>
      <c r="AM530" s="22" t="e">
        <v>#N/A</v>
      </c>
      <c r="AN530" t="e">
        <v>#N/A</v>
      </c>
      <c r="AO530" t="e">
        <v>#N/A</v>
      </c>
      <c r="AP530" s="11" t="e">
        <v>#N/A</v>
      </c>
      <c r="AQ530" s="11" t="e">
        <v>#N/A</v>
      </c>
      <c r="AR530" s="11" t="e">
        <v>#N/A</v>
      </c>
      <c r="AS530" s="11" t="e">
        <v>#N/A</v>
      </c>
      <c r="AT530" s="11" t="e">
        <v>#N/A</v>
      </c>
      <c r="AU530" t="e">
        <v>#N/A</v>
      </c>
    </row>
    <row r="531" spans="6:47" x14ac:dyDescent="0.3">
      <c r="F531" s="11" t="e">
        <v>#N/A</v>
      </c>
      <c r="G531" s="11" t="e">
        <v>#N/A</v>
      </c>
      <c r="H531" s="11" t="e">
        <v>#N/A</v>
      </c>
      <c r="I531" s="11" t="e">
        <v>#N/A</v>
      </c>
      <c r="J531" s="11" t="e">
        <v>#N/A</v>
      </c>
      <c r="K531" s="11" t="e">
        <v>#N/A</v>
      </c>
      <c r="L531" s="22" t="e">
        <v>#N/A</v>
      </c>
      <c r="M531" s="22" t="e">
        <v>#N/A</v>
      </c>
      <c r="N531" s="22" t="e">
        <v>#N/A</v>
      </c>
      <c r="O531" s="22" t="e">
        <v>#N/A</v>
      </c>
      <c r="P531" s="22" t="e">
        <v>#N/A</v>
      </c>
      <c r="Q531" s="22" t="e">
        <v>#N/A</v>
      </c>
      <c r="R531" s="11" t="e">
        <v>#N/A</v>
      </c>
      <c r="S531" s="11" t="e">
        <v>#N/A</v>
      </c>
      <c r="T531" s="11" t="e">
        <v>#N/A</v>
      </c>
      <c r="U531" s="11" t="e">
        <v>#N/A</v>
      </c>
      <c r="V531" s="11" t="e">
        <v>#N/A</v>
      </c>
      <c r="W531" s="11" t="e">
        <v>#N/A</v>
      </c>
      <c r="X531" s="22" t="e">
        <v>#N/A</v>
      </c>
      <c r="Y531" t="e">
        <v>#N/A</v>
      </c>
      <c r="Z531" t="e">
        <v>#N/A</v>
      </c>
      <c r="AA531" s="22" t="e">
        <v>#N/A</v>
      </c>
      <c r="AB531" s="22" t="e">
        <v>#N/A</v>
      </c>
      <c r="AC531" s="22" t="e">
        <v>#N/A</v>
      </c>
      <c r="AD531" s="11" t="e">
        <v>#N/A</v>
      </c>
      <c r="AE531" s="11" t="e">
        <v>#N/A</v>
      </c>
      <c r="AF531" s="11" t="e">
        <v>#N/A</v>
      </c>
      <c r="AG531" s="11" t="e">
        <v>#N/A</v>
      </c>
      <c r="AH531" s="11" t="e">
        <v>#N/A</v>
      </c>
      <c r="AI531" s="11" t="e">
        <v>#N/A</v>
      </c>
      <c r="AJ531" s="22" t="e">
        <v>#N/A</v>
      </c>
      <c r="AK531" s="22" t="e">
        <v>#N/A</v>
      </c>
      <c r="AL531" s="22" t="e">
        <v>#N/A</v>
      </c>
      <c r="AM531" s="22" t="e">
        <v>#N/A</v>
      </c>
      <c r="AN531" t="e">
        <v>#N/A</v>
      </c>
      <c r="AO531" t="e">
        <v>#N/A</v>
      </c>
      <c r="AP531" s="11" t="e">
        <v>#N/A</v>
      </c>
      <c r="AQ531" s="11" t="e">
        <v>#N/A</v>
      </c>
      <c r="AR531" s="11" t="e">
        <v>#N/A</v>
      </c>
      <c r="AS531" s="11" t="e">
        <v>#N/A</v>
      </c>
      <c r="AT531" s="11" t="e">
        <v>#N/A</v>
      </c>
      <c r="AU531" t="e">
        <v>#N/A</v>
      </c>
    </row>
    <row r="532" spans="6:47" x14ac:dyDescent="0.3">
      <c r="F532" s="11" t="e">
        <v>#N/A</v>
      </c>
      <c r="G532" s="11" t="e">
        <v>#N/A</v>
      </c>
      <c r="H532" s="11" t="e">
        <v>#N/A</v>
      </c>
      <c r="I532" s="11" t="e">
        <v>#N/A</v>
      </c>
      <c r="J532" s="11" t="e">
        <v>#N/A</v>
      </c>
      <c r="K532" s="11" t="e">
        <v>#N/A</v>
      </c>
      <c r="L532" s="22" t="e">
        <v>#N/A</v>
      </c>
      <c r="M532" s="22" t="e">
        <v>#N/A</v>
      </c>
      <c r="N532" s="22" t="e">
        <v>#N/A</v>
      </c>
      <c r="O532" s="22" t="e">
        <v>#N/A</v>
      </c>
      <c r="P532" s="22" t="e">
        <v>#N/A</v>
      </c>
      <c r="Q532" s="22" t="e">
        <v>#N/A</v>
      </c>
      <c r="R532" s="11" t="e">
        <v>#N/A</v>
      </c>
      <c r="S532" s="11" t="e">
        <v>#N/A</v>
      </c>
      <c r="T532" s="11" t="e">
        <v>#N/A</v>
      </c>
      <c r="U532" s="11" t="e">
        <v>#N/A</v>
      </c>
      <c r="V532" s="11" t="e">
        <v>#N/A</v>
      </c>
      <c r="W532" s="11" t="e">
        <v>#N/A</v>
      </c>
      <c r="X532" s="22" t="e">
        <v>#N/A</v>
      </c>
      <c r="Y532" t="e">
        <v>#N/A</v>
      </c>
      <c r="Z532" t="e">
        <v>#N/A</v>
      </c>
      <c r="AA532" s="22" t="e">
        <v>#N/A</v>
      </c>
      <c r="AB532" s="22" t="e">
        <v>#N/A</v>
      </c>
      <c r="AC532" s="22" t="e">
        <v>#N/A</v>
      </c>
      <c r="AD532" s="11" t="e">
        <v>#N/A</v>
      </c>
      <c r="AE532" s="11" t="e">
        <v>#N/A</v>
      </c>
      <c r="AF532" s="11" t="e">
        <v>#N/A</v>
      </c>
      <c r="AG532" s="11" t="e">
        <v>#N/A</v>
      </c>
      <c r="AH532" s="11" t="e">
        <v>#N/A</v>
      </c>
      <c r="AI532" s="11" t="e">
        <v>#N/A</v>
      </c>
      <c r="AJ532" s="22" t="e">
        <v>#N/A</v>
      </c>
      <c r="AK532" s="22" t="e">
        <v>#N/A</v>
      </c>
      <c r="AL532" s="22" t="e">
        <v>#N/A</v>
      </c>
      <c r="AM532" s="22" t="e">
        <v>#N/A</v>
      </c>
      <c r="AN532" t="e">
        <v>#N/A</v>
      </c>
      <c r="AO532" t="e">
        <v>#N/A</v>
      </c>
      <c r="AP532" s="11" t="e">
        <v>#N/A</v>
      </c>
      <c r="AQ532" s="11" t="e">
        <v>#N/A</v>
      </c>
      <c r="AR532" s="11" t="e">
        <v>#N/A</v>
      </c>
      <c r="AS532" s="11" t="e">
        <v>#N/A</v>
      </c>
      <c r="AT532" s="11" t="e">
        <v>#N/A</v>
      </c>
      <c r="AU532" t="e">
        <v>#N/A</v>
      </c>
    </row>
    <row r="533" spans="6:47" x14ac:dyDescent="0.3">
      <c r="F533" s="11" t="e">
        <v>#N/A</v>
      </c>
      <c r="G533" s="11" t="e">
        <v>#N/A</v>
      </c>
      <c r="H533" s="11" t="e">
        <v>#N/A</v>
      </c>
      <c r="I533" s="11" t="e">
        <v>#N/A</v>
      </c>
      <c r="J533" s="11" t="e">
        <v>#N/A</v>
      </c>
      <c r="K533" s="11" t="e">
        <v>#N/A</v>
      </c>
      <c r="L533" s="22" t="e">
        <v>#N/A</v>
      </c>
      <c r="M533" s="22" t="e">
        <v>#N/A</v>
      </c>
      <c r="N533" s="22" t="e">
        <v>#N/A</v>
      </c>
      <c r="O533" s="22" t="e">
        <v>#N/A</v>
      </c>
      <c r="P533" s="22" t="e">
        <v>#N/A</v>
      </c>
      <c r="Q533" s="22" t="e">
        <v>#N/A</v>
      </c>
      <c r="R533" s="11" t="e">
        <v>#N/A</v>
      </c>
      <c r="S533" s="11" t="e">
        <v>#N/A</v>
      </c>
      <c r="T533" s="11" t="e">
        <v>#N/A</v>
      </c>
      <c r="U533" s="11" t="e">
        <v>#N/A</v>
      </c>
      <c r="V533" s="11" t="e">
        <v>#N/A</v>
      </c>
      <c r="W533" s="11" t="e">
        <v>#N/A</v>
      </c>
      <c r="X533" s="22" t="e">
        <v>#N/A</v>
      </c>
      <c r="Y533" t="e">
        <v>#N/A</v>
      </c>
      <c r="Z533" t="e">
        <v>#N/A</v>
      </c>
      <c r="AA533" s="22" t="e">
        <v>#N/A</v>
      </c>
      <c r="AB533" s="22" t="e">
        <v>#N/A</v>
      </c>
      <c r="AC533" s="22" t="e">
        <v>#N/A</v>
      </c>
      <c r="AD533" s="11" t="e">
        <v>#N/A</v>
      </c>
      <c r="AE533" s="11" t="e">
        <v>#N/A</v>
      </c>
      <c r="AF533" s="11" t="e">
        <v>#N/A</v>
      </c>
      <c r="AG533" s="11" t="e">
        <v>#N/A</v>
      </c>
      <c r="AH533" s="11" t="e">
        <v>#N/A</v>
      </c>
      <c r="AI533" s="11" t="e">
        <v>#N/A</v>
      </c>
      <c r="AJ533" s="22" t="e">
        <v>#N/A</v>
      </c>
      <c r="AK533" s="22" t="e">
        <v>#N/A</v>
      </c>
      <c r="AL533" s="22" t="e">
        <v>#N/A</v>
      </c>
      <c r="AM533" s="22" t="e">
        <v>#N/A</v>
      </c>
      <c r="AN533" t="e">
        <v>#N/A</v>
      </c>
      <c r="AO533" t="e">
        <v>#N/A</v>
      </c>
      <c r="AP533" s="11" t="e">
        <v>#N/A</v>
      </c>
      <c r="AQ533" s="11" t="e">
        <v>#N/A</v>
      </c>
      <c r="AR533" s="11" t="e">
        <v>#N/A</v>
      </c>
      <c r="AS533" s="11" t="e">
        <v>#N/A</v>
      </c>
      <c r="AT533" s="11" t="e">
        <v>#N/A</v>
      </c>
      <c r="AU533" t="e">
        <v>#N/A</v>
      </c>
    </row>
    <row r="534" spans="6:47" x14ac:dyDescent="0.3">
      <c r="F534" s="11" t="e">
        <v>#N/A</v>
      </c>
      <c r="G534" s="11" t="e">
        <v>#N/A</v>
      </c>
      <c r="H534" s="11" t="e">
        <v>#N/A</v>
      </c>
      <c r="I534" s="11" t="e">
        <v>#N/A</v>
      </c>
      <c r="J534" s="11" t="e">
        <v>#N/A</v>
      </c>
      <c r="K534" s="11" t="e">
        <v>#N/A</v>
      </c>
      <c r="L534" s="22" t="e">
        <v>#N/A</v>
      </c>
      <c r="M534" s="22" t="e">
        <v>#N/A</v>
      </c>
      <c r="N534" s="22" t="e">
        <v>#N/A</v>
      </c>
      <c r="O534" s="22" t="e">
        <v>#N/A</v>
      </c>
      <c r="P534" s="22" t="e">
        <v>#N/A</v>
      </c>
      <c r="Q534" s="22" t="e">
        <v>#N/A</v>
      </c>
      <c r="R534" s="11" t="e">
        <v>#N/A</v>
      </c>
      <c r="S534" s="11" t="e">
        <v>#N/A</v>
      </c>
      <c r="T534" s="11" t="e">
        <v>#N/A</v>
      </c>
      <c r="U534" s="11" t="e">
        <v>#N/A</v>
      </c>
      <c r="V534" s="11" t="e">
        <v>#N/A</v>
      </c>
      <c r="W534" s="11" t="e">
        <v>#N/A</v>
      </c>
      <c r="X534" s="22" t="e">
        <v>#N/A</v>
      </c>
      <c r="Y534" t="e">
        <v>#N/A</v>
      </c>
      <c r="Z534" t="e">
        <v>#N/A</v>
      </c>
      <c r="AA534" s="22" t="e">
        <v>#N/A</v>
      </c>
      <c r="AB534" s="22" t="e">
        <v>#N/A</v>
      </c>
      <c r="AC534" s="22" t="e">
        <v>#N/A</v>
      </c>
      <c r="AD534" s="11" t="e">
        <v>#N/A</v>
      </c>
      <c r="AE534" s="11" t="e">
        <v>#N/A</v>
      </c>
      <c r="AF534" s="11" t="e">
        <v>#N/A</v>
      </c>
      <c r="AG534" s="11" t="e">
        <v>#N/A</v>
      </c>
      <c r="AH534" s="11" t="e">
        <v>#N/A</v>
      </c>
      <c r="AI534" s="11" t="e">
        <v>#N/A</v>
      </c>
      <c r="AJ534" s="22" t="e">
        <v>#N/A</v>
      </c>
      <c r="AK534" s="22" t="e">
        <v>#N/A</v>
      </c>
      <c r="AL534" s="22" t="e">
        <v>#N/A</v>
      </c>
      <c r="AM534" s="22" t="e">
        <v>#N/A</v>
      </c>
      <c r="AN534" t="e">
        <v>#N/A</v>
      </c>
      <c r="AO534" t="e">
        <v>#N/A</v>
      </c>
      <c r="AP534" s="11" t="e">
        <v>#N/A</v>
      </c>
      <c r="AQ534" s="11" t="e">
        <v>#N/A</v>
      </c>
      <c r="AR534" s="11" t="e">
        <v>#N/A</v>
      </c>
      <c r="AS534" s="11" t="e">
        <v>#N/A</v>
      </c>
      <c r="AT534" s="11" t="e">
        <v>#N/A</v>
      </c>
      <c r="AU534" t="e">
        <v>#N/A</v>
      </c>
    </row>
    <row r="535" spans="6:47" x14ac:dyDescent="0.3">
      <c r="F535" s="11" t="e">
        <v>#N/A</v>
      </c>
      <c r="G535" s="11" t="e">
        <v>#N/A</v>
      </c>
      <c r="H535" s="11" t="e">
        <v>#N/A</v>
      </c>
      <c r="I535" s="11" t="e">
        <v>#N/A</v>
      </c>
      <c r="J535" s="11" t="e">
        <v>#N/A</v>
      </c>
      <c r="K535" s="11" t="e">
        <v>#N/A</v>
      </c>
      <c r="L535" s="22" t="e">
        <v>#N/A</v>
      </c>
      <c r="M535" s="22" t="e">
        <v>#N/A</v>
      </c>
      <c r="N535" s="22" t="e">
        <v>#N/A</v>
      </c>
      <c r="O535" s="22" t="e">
        <v>#N/A</v>
      </c>
      <c r="P535" s="22" t="e">
        <v>#N/A</v>
      </c>
      <c r="Q535" s="22" t="e">
        <v>#N/A</v>
      </c>
      <c r="R535" s="11" t="e">
        <v>#N/A</v>
      </c>
      <c r="S535" s="11" t="e">
        <v>#N/A</v>
      </c>
      <c r="T535" s="11" t="e">
        <v>#N/A</v>
      </c>
      <c r="U535" s="11" t="e">
        <v>#N/A</v>
      </c>
      <c r="V535" s="11" t="e">
        <v>#N/A</v>
      </c>
      <c r="W535" s="11" t="e">
        <v>#N/A</v>
      </c>
      <c r="X535" s="22" t="e">
        <v>#N/A</v>
      </c>
      <c r="Y535" t="e">
        <v>#N/A</v>
      </c>
      <c r="Z535" t="e">
        <v>#N/A</v>
      </c>
      <c r="AA535" s="22" t="e">
        <v>#N/A</v>
      </c>
      <c r="AB535" s="22" t="e">
        <v>#N/A</v>
      </c>
      <c r="AC535" s="22" t="e">
        <v>#N/A</v>
      </c>
      <c r="AD535" s="11" t="e">
        <v>#N/A</v>
      </c>
      <c r="AE535" t="e">
        <v>#N/A</v>
      </c>
      <c r="AF535" t="e">
        <v>#N/A</v>
      </c>
      <c r="AG535" s="11" t="e">
        <v>#N/A</v>
      </c>
      <c r="AH535" s="11" t="e">
        <v>#N/A</v>
      </c>
      <c r="AI535" s="11" t="e">
        <v>#N/A</v>
      </c>
      <c r="AJ535" s="22" t="e">
        <v>#N/A</v>
      </c>
      <c r="AK535" s="22" t="e">
        <v>#N/A</v>
      </c>
      <c r="AL535" s="22" t="e">
        <v>#N/A</v>
      </c>
      <c r="AM535" s="22" t="e">
        <v>#N/A</v>
      </c>
      <c r="AN535" t="e">
        <v>#N/A</v>
      </c>
      <c r="AO535" t="e">
        <v>#N/A</v>
      </c>
      <c r="AP535" s="11" t="e">
        <v>#N/A</v>
      </c>
      <c r="AQ535" s="11" t="e">
        <v>#N/A</v>
      </c>
      <c r="AR535" s="11" t="e">
        <v>#N/A</v>
      </c>
      <c r="AS535" s="11" t="e">
        <v>#N/A</v>
      </c>
      <c r="AT535" s="11" t="e">
        <v>#N/A</v>
      </c>
      <c r="AU535" t="e">
        <v>#N/A</v>
      </c>
    </row>
    <row r="536" spans="6:47" x14ac:dyDescent="0.3">
      <c r="F536" s="11" t="e">
        <v>#N/A</v>
      </c>
      <c r="G536" s="11" t="e">
        <v>#N/A</v>
      </c>
      <c r="H536" s="11" t="e">
        <v>#N/A</v>
      </c>
      <c r="I536" s="11" t="e">
        <v>#N/A</v>
      </c>
      <c r="J536" s="11" t="e">
        <v>#N/A</v>
      </c>
      <c r="K536" s="11" t="e">
        <v>#N/A</v>
      </c>
      <c r="L536" s="22" t="e">
        <v>#N/A</v>
      </c>
      <c r="M536" s="22" t="e">
        <v>#N/A</v>
      </c>
      <c r="N536" s="22" t="e">
        <v>#N/A</v>
      </c>
      <c r="O536" s="22" t="e">
        <v>#N/A</v>
      </c>
      <c r="P536" s="22" t="e">
        <v>#N/A</v>
      </c>
      <c r="Q536" s="22" t="e">
        <v>#N/A</v>
      </c>
      <c r="R536" s="11" t="e">
        <v>#N/A</v>
      </c>
      <c r="S536" s="11" t="e">
        <v>#N/A</v>
      </c>
      <c r="T536" s="11" t="e">
        <v>#N/A</v>
      </c>
      <c r="U536" s="11" t="e">
        <v>#N/A</v>
      </c>
      <c r="V536" s="11" t="e">
        <v>#N/A</v>
      </c>
      <c r="W536" s="11" t="e">
        <v>#N/A</v>
      </c>
      <c r="X536" s="22" t="e">
        <v>#N/A</v>
      </c>
      <c r="Y536" t="e">
        <v>#N/A</v>
      </c>
      <c r="Z536" t="e">
        <v>#N/A</v>
      </c>
      <c r="AA536" s="22" t="e">
        <v>#N/A</v>
      </c>
      <c r="AB536" s="22" t="e">
        <v>#N/A</v>
      </c>
      <c r="AC536" s="22" t="e">
        <v>#N/A</v>
      </c>
      <c r="AD536" s="11" t="e">
        <v>#N/A</v>
      </c>
      <c r="AE536" t="e">
        <v>#N/A</v>
      </c>
      <c r="AF536" t="e">
        <v>#N/A</v>
      </c>
      <c r="AG536" s="11" t="e">
        <v>#N/A</v>
      </c>
      <c r="AH536" s="11" t="e">
        <v>#N/A</v>
      </c>
      <c r="AI536" s="11" t="e">
        <v>#N/A</v>
      </c>
      <c r="AJ536" s="22" t="e">
        <v>#N/A</v>
      </c>
      <c r="AK536" s="22" t="e">
        <v>#N/A</v>
      </c>
      <c r="AL536" s="22" t="e">
        <v>#N/A</v>
      </c>
      <c r="AM536" s="22" t="e">
        <v>#N/A</v>
      </c>
      <c r="AN536" t="e">
        <v>#N/A</v>
      </c>
      <c r="AO536" t="e">
        <v>#N/A</v>
      </c>
      <c r="AP536" s="11" t="e">
        <v>#N/A</v>
      </c>
      <c r="AQ536" s="11" t="e">
        <v>#N/A</v>
      </c>
      <c r="AR536" s="11" t="e">
        <v>#N/A</v>
      </c>
      <c r="AS536" s="11" t="e">
        <v>#N/A</v>
      </c>
      <c r="AT536" s="11" t="e">
        <v>#N/A</v>
      </c>
      <c r="AU536" t="e">
        <v>#N/A</v>
      </c>
    </row>
    <row r="537" spans="6:47" x14ac:dyDescent="0.3">
      <c r="F537" s="11" t="e">
        <v>#N/A</v>
      </c>
      <c r="G537" s="11" t="e">
        <v>#N/A</v>
      </c>
      <c r="H537" s="11" t="e">
        <v>#N/A</v>
      </c>
      <c r="I537" s="11" t="e">
        <v>#N/A</v>
      </c>
      <c r="J537" s="11" t="e">
        <v>#N/A</v>
      </c>
      <c r="K537" s="11" t="e">
        <v>#N/A</v>
      </c>
      <c r="L537" s="22" t="e">
        <v>#N/A</v>
      </c>
      <c r="M537" s="22" t="e">
        <v>#N/A</v>
      </c>
      <c r="N537" s="22" t="e">
        <v>#N/A</v>
      </c>
      <c r="O537" s="22" t="e">
        <v>#N/A</v>
      </c>
      <c r="P537" s="22" t="e">
        <v>#N/A</v>
      </c>
      <c r="Q537" s="22" t="e">
        <v>#N/A</v>
      </c>
      <c r="R537" s="11" t="e">
        <v>#N/A</v>
      </c>
      <c r="S537" s="11" t="e">
        <v>#N/A</v>
      </c>
      <c r="T537" s="11" t="e">
        <v>#N/A</v>
      </c>
      <c r="U537" s="11" t="e">
        <v>#N/A</v>
      </c>
      <c r="V537" s="11" t="e">
        <v>#N/A</v>
      </c>
      <c r="W537" s="11" t="e">
        <v>#N/A</v>
      </c>
      <c r="X537" s="22" t="e">
        <v>#N/A</v>
      </c>
      <c r="Y537" t="e">
        <v>#N/A</v>
      </c>
      <c r="Z537" t="e">
        <v>#N/A</v>
      </c>
      <c r="AA537" s="22" t="e">
        <v>#N/A</v>
      </c>
      <c r="AB537" s="22" t="e">
        <v>#N/A</v>
      </c>
      <c r="AC537" s="22" t="e">
        <v>#N/A</v>
      </c>
      <c r="AD537" s="11" t="e">
        <v>#N/A</v>
      </c>
      <c r="AE537" t="e">
        <v>#N/A</v>
      </c>
      <c r="AF537" t="e">
        <v>#N/A</v>
      </c>
      <c r="AG537" s="11" t="e">
        <v>#N/A</v>
      </c>
      <c r="AH537" s="11" t="e">
        <v>#N/A</v>
      </c>
      <c r="AI537" s="11" t="e">
        <v>#N/A</v>
      </c>
      <c r="AJ537" s="22" t="e">
        <v>#N/A</v>
      </c>
      <c r="AK537" s="22" t="e">
        <v>#N/A</v>
      </c>
      <c r="AL537" s="22" t="e">
        <v>#N/A</v>
      </c>
      <c r="AM537" s="22" t="e">
        <v>#N/A</v>
      </c>
      <c r="AN537" t="e">
        <v>#N/A</v>
      </c>
      <c r="AO537" t="e">
        <v>#N/A</v>
      </c>
      <c r="AP537" s="11" t="e">
        <v>#N/A</v>
      </c>
      <c r="AQ537" s="11" t="e">
        <v>#N/A</v>
      </c>
      <c r="AR537" s="11" t="e">
        <v>#N/A</v>
      </c>
      <c r="AS537" s="11" t="e">
        <v>#N/A</v>
      </c>
      <c r="AT537" s="11" t="e">
        <v>#N/A</v>
      </c>
      <c r="AU537" t="e">
        <v>#N/A</v>
      </c>
    </row>
    <row r="538" spans="6:47" x14ac:dyDescent="0.3">
      <c r="F538" s="11" t="e">
        <v>#N/A</v>
      </c>
      <c r="G538" s="11" t="e">
        <v>#N/A</v>
      </c>
      <c r="H538" s="11" t="e">
        <v>#N/A</v>
      </c>
      <c r="I538" s="11" t="e">
        <v>#N/A</v>
      </c>
      <c r="J538" s="11" t="e">
        <v>#N/A</v>
      </c>
      <c r="K538" s="11" t="e">
        <v>#N/A</v>
      </c>
      <c r="L538" s="22" t="e">
        <v>#N/A</v>
      </c>
      <c r="M538" s="22" t="e">
        <v>#N/A</v>
      </c>
      <c r="N538" s="22" t="e">
        <v>#N/A</v>
      </c>
      <c r="O538" s="22" t="e">
        <v>#N/A</v>
      </c>
      <c r="P538" s="22" t="e">
        <v>#N/A</v>
      </c>
      <c r="Q538" s="22" t="e">
        <v>#N/A</v>
      </c>
      <c r="R538" s="11" t="e">
        <v>#N/A</v>
      </c>
      <c r="S538" s="11" t="e">
        <v>#N/A</v>
      </c>
      <c r="T538" s="11" t="e">
        <v>#N/A</v>
      </c>
      <c r="U538" s="11" t="e">
        <v>#N/A</v>
      </c>
      <c r="V538" s="11" t="e">
        <v>#N/A</v>
      </c>
      <c r="W538" s="11" t="e">
        <v>#N/A</v>
      </c>
      <c r="X538" s="22" t="e">
        <v>#N/A</v>
      </c>
      <c r="Y538" t="e">
        <v>#N/A</v>
      </c>
      <c r="Z538" t="e">
        <v>#N/A</v>
      </c>
      <c r="AA538" s="22" t="e">
        <v>#N/A</v>
      </c>
      <c r="AB538" s="22" t="e">
        <v>#N/A</v>
      </c>
      <c r="AC538" s="22" t="e">
        <v>#N/A</v>
      </c>
      <c r="AD538" s="11" t="e">
        <v>#N/A</v>
      </c>
      <c r="AE538" t="e">
        <v>#N/A</v>
      </c>
      <c r="AF538" t="e">
        <v>#N/A</v>
      </c>
      <c r="AG538" s="11" t="e">
        <v>#N/A</v>
      </c>
      <c r="AH538" s="11" t="e">
        <v>#N/A</v>
      </c>
      <c r="AI538" s="11" t="e">
        <v>#N/A</v>
      </c>
      <c r="AJ538" s="22" t="e">
        <v>#N/A</v>
      </c>
      <c r="AK538" s="22" t="e">
        <v>#N/A</v>
      </c>
      <c r="AL538" s="22" t="e">
        <v>#N/A</v>
      </c>
      <c r="AM538" s="22" t="e">
        <v>#N/A</v>
      </c>
      <c r="AN538" t="e">
        <v>#N/A</v>
      </c>
      <c r="AO538" t="e">
        <v>#N/A</v>
      </c>
      <c r="AP538" s="11" t="e">
        <v>#N/A</v>
      </c>
      <c r="AQ538" s="11" t="e">
        <v>#N/A</v>
      </c>
      <c r="AR538" s="11" t="e">
        <v>#N/A</v>
      </c>
      <c r="AS538" s="11" t="e">
        <v>#N/A</v>
      </c>
      <c r="AT538" s="11" t="e">
        <v>#N/A</v>
      </c>
      <c r="AU538" t="e">
        <v>#N/A</v>
      </c>
    </row>
    <row r="539" spans="6:47" x14ac:dyDescent="0.3">
      <c r="F539" s="11" t="e">
        <v>#N/A</v>
      </c>
      <c r="G539" s="11" t="e">
        <v>#N/A</v>
      </c>
      <c r="H539" s="11" t="e">
        <v>#N/A</v>
      </c>
      <c r="I539" s="11" t="e">
        <v>#N/A</v>
      </c>
      <c r="J539" s="11" t="e">
        <v>#N/A</v>
      </c>
      <c r="K539" s="11" t="e">
        <v>#N/A</v>
      </c>
      <c r="L539" s="22" t="e">
        <v>#N/A</v>
      </c>
      <c r="M539" s="22" t="e">
        <v>#N/A</v>
      </c>
      <c r="N539" s="22" t="e">
        <v>#N/A</v>
      </c>
      <c r="O539" s="22" t="e">
        <v>#N/A</v>
      </c>
      <c r="P539" s="22" t="e">
        <v>#N/A</v>
      </c>
      <c r="Q539" s="22" t="e">
        <v>#N/A</v>
      </c>
      <c r="R539" s="11" t="e">
        <v>#N/A</v>
      </c>
      <c r="S539" s="11" t="e">
        <v>#N/A</v>
      </c>
      <c r="T539" s="11" t="e">
        <v>#N/A</v>
      </c>
      <c r="U539" s="11" t="e">
        <v>#N/A</v>
      </c>
      <c r="V539" s="11" t="e">
        <v>#N/A</v>
      </c>
      <c r="W539" s="11" t="e">
        <v>#N/A</v>
      </c>
      <c r="X539" s="22" t="e">
        <v>#N/A</v>
      </c>
      <c r="Y539" t="e">
        <v>#N/A</v>
      </c>
      <c r="Z539" t="e">
        <v>#N/A</v>
      </c>
      <c r="AA539" s="22" t="e">
        <v>#N/A</v>
      </c>
      <c r="AB539" s="22" t="e">
        <v>#N/A</v>
      </c>
      <c r="AC539" s="22" t="e">
        <v>#N/A</v>
      </c>
      <c r="AD539" s="11" t="e">
        <v>#N/A</v>
      </c>
      <c r="AE539" t="e">
        <v>#N/A</v>
      </c>
      <c r="AF539" t="e">
        <v>#N/A</v>
      </c>
      <c r="AG539" s="11" t="e">
        <v>#N/A</v>
      </c>
      <c r="AH539" s="11" t="e">
        <v>#N/A</v>
      </c>
      <c r="AI539" s="11" t="e">
        <v>#N/A</v>
      </c>
      <c r="AJ539" s="22" t="e">
        <v>#N/A</v>
      </c>
      <c r="AK539" s="22" t="e">
        <v>#N/A</v>
      </c>
      <c r="AL539" s="22" t="e">
        <v>#N/A</v>
      </c>
      <c r="AM539" s="22" t="e">
        <v>#N/A</v>
      </c>
      <c r="AN539" t="e">
        <v>#N/A</v>
      </c>
      <c r="AO539" t="e">
        <v>#N/A</v>
      </c>
      <c r="AP539" s="11" t="e">
        <v>#N/A</v>
      </c>
      <c r="AQ539" s="11" t="e">
        <v>#N/A</v>
      </c>
      <c r="AR539" s="11" t="e">
        <v>#N/A</v>
      </c>
      <c r="AS539" s="11" t="e">
        <v>#N/A</v>
      </c>
      <c r="AT539" s="11" t="e">
        <v>#N/A</v>
      </c>
      <c r="AU539" t="e">
        <v>#N/A</v>
      </c>
    </row>
    <row r="540" spans="6:47" x14ac:dyDescent="0.3">
      <c r="F540" s="11" t="e">
        <v>#N/A</v>
      </c>
      <c r="G540" s="11" t="e">
        <v>#N/A</v>
      </c>
      <c r="H540" s="11" t="e">
        <v>#N/A</v>
      </c>
      <c r="I540" s="11" t="e">
        <v>#N/A</v>
      </c>
      <c r="J540" s="11" t="e">
        <v>#N/A</v>
      </c>
      <c r="K540" s="11" t="e">
        <v>#N/A</v>
      </c>
      <c r="L540" s="22" t="e">
        <v>#N/A</v>
      </c>
      <c r="M540" s="22" t="e">
        <v>#N/A</v>
      </c>
      <c r="N540" s="22" t="e">
        <v>#N/A</v>
      </c>
      <c r="O540" s="22" t="e">
        <v>#N/A</v>
      </c>
      <c r="P540" s="22" t="e">
        <v>#N/A</v>
      </c>
      <c r="Q540" s="22" t="e">
        <v>#N/A</v>
      </c>
      <c r="R540" s="11" t="e">
        <v>#N/A</v>
      </c>
      <c r="S540" s="11" t="e">
        <v>#N/A</v>
      </c>
      <c r="T540" s="11" t="e">
        <v>#N/A</v>
      </c>
      <c r="U540" s="11" t="e">
        <v>#N/A</v>
      </c>
      <c r="V540" s="11" t="e">
        <v>#N/A</v>
      </c>
      <c r="W540" s="11" t="e">
        <v>#N/A</v>
      </c>
      <c r="X540" s="22" t="e">
        <v>#N/A</v>
      </c>
      <c r="Y540" t="e">
        <v>#N/A</v>
      </c>
      <c r="Z540" t="e">
        <v>#N/A</v>
      </c>
      <c r="AA540" s="22" t="e">
        <v>#N/A</v>
      </c>
      <c r="AB540" s="22" t="e">
        <v>#N/A</v>
      </c>
      <c r="AC540" s="22" t="e">
        <v>#N/A</v>
      </c>
      <c r="AD540" s="11" t="e">
        <v>#N/A</v>
      </c>
      <c r="AE540" t="e">
        <v>#N/A</v>
      </c>
      <c r="AF540" t="e">
        <v>#N/A</v>
      </c>
      <c r="AG540" s="11" t="e">
        <v>#N/A</v>
      </c>
      <c r="AH540" s="11" t="e">
        <v>#N/A</v>
      </c>
      <c r="AI540" s="11" t="e">
        <v>#N/A</v>
      </c>
      <c r="AJ540" s="22" t="e">
        <v>#N/A</v>
      </c>
      <c r="AK540" s="22" t="e">
        <v>#N/A</v>
      </c>
      <c r="AL540" s="22" t="e">
        <v>#N/A</v>
      </c>
      <c r="AM540" s="22" t="e">
        <v>#N/A</v>
      </c>
      <c r="AN540" t="e">
        <v>#N/A</v>
      </c>
      <c r="AO540" t="e">
        <v>#N/A</v>
      </c>
      <c r="AP540" s="11" t="e">
        <v>#N/A</v>
      </c>
      <c r="AQ540" s="11" t="e">
        <v>#N/A</v>
      </c>
      <c r="AR540" s="11" t="e">
        <v>#N/A</v>
      </c>
      <c r="AS540" s="11" t="e">
        <v>#N/A</v>
      </c>
      <c r="AT540" s="11" t="e">
        <v>#N/A</v>
      </c>
      <c r="AU540" t="e">
        <v>#N/A</v>
      </c>
    </row>
    <row r="541" spans="6:47" x14ac:dyDescent="0.3">
      <c r="F541" s="11" t="e">
        <v>#N/A</v>
      </c>
      <c r="G541" s="11" t="e">
        <v>#N/A</v>
      </c>
      <c r="H541" s="11" t="e">
        <v>#N/A</v>
      </c>
      <c r="I541" s="11" t="e">
        <v>#N/A</v>
      </c>
      <c r="J541" s="11" t="e">
        <v>#N/A</v>
      </c>
      <c r="K541" s="11" t="e">
        <v>#N/A</v>
      </c>
      <c r="L541" s="22" t="e">
        <v>#N/A</v>
      </c>
      <c r="M541" s="22" t="e">
        <v>#N/A</v>
      </c>
      <c r="N541" s="22" t="e">
        <v>#N/A</v>
      </c>
      <c r="O541" s="22" t="e">
        <v>#N/A</v>
      </c>
      <c r="P541" s="22" t="e">
        <v>#N/A</v>
      </c>
      <c r="Q541" s="22" t="e">
        <v>#N/A</v>
      </c>
      <c r="R541" s="11" t="e">
        <v>#N/A</v>
      </c>
      <c r="S541" s="11" t="e">
        <v>#N/A</v>
      </c>
      <c r="T541" s="11" t="e">
        <v>#N/A</v>
      </c>
      <c r="U541" s="11" t="e">
        <v>#N/A</v>
      </c>
      <c r="V541" s="11" t="e">
        <v>#N/A</v>
      </c>
      <c r="W541" s="11" t="e">
        <v>#N/A</v>
      </c>
      <c r="X541" s="22" t="e">
        <v>#N/A</v>
      </c>
      <c r="Y541" t="e">
        <v>#N/A</v>
      </c>
      <c r="Z541" t="e">
        <v>#N/A</v>
      </c>
      <c r="AA541" s="22" t="e">
        <v>#N/A</v>
      </c>
      <c r="AB541" s="22" t="e">
        <v>#N/A</v>
      </c>
      <c r="AC541" s="22" t="e">
        <v>#N/A</v>
      </c>
      <c r="AD541" s="11" t="e">
        <v>#N/A</v>
      </c>
      <c r="AE541" t="e">
        <v>#N/A</v>
      </c>
      <c r="AF541" t="e">
        <v>#N/A</v>
      </c>
      <c r="AG541" s="11" t="e">
        <v>#N/A</v>
      </c>
      <c r="AH541" s="11" t="e">
        <v>#N/A</v>
      </c>
      <c r="AI541" s="11" t="e">
        <v>#N/A</v>
      </c>
      <c r="AJ541" s="22" t="e">
        <v>#N/A</v>
      </c>
      <c r="AK541" s="22" t="e">
        <v>#N/A</v>
      </c>
      <c r="AL541" s="22" t="e">
        <v>#N/A</v>
      </c>
      <c r="AM541" s="22" t="e">
        <v>#N/A</v>
      </c>
      <c r="AN541" t="e">
        <v>#N/A</v>
      </c>
      <c r="AO541" t="e">
        <v>#N/A</v>
      </c>
      <c r="AP541" s="11" t="e">
        <v>#N/A</v>
      </c>
      <c r="AQ541" s="11" t="e">
        <v>#N/A</v>
      </c>
      <c r="AR541" s="11" t="e">
        <v>#N/A</v>
      </c>
      <c r="AS541" s="11" t="e">
        <v>#N/A</v>
      </c>
      <c r="AT541" s="11" t="e">
        <v>#N/A</v>
      </c>
      <c r="AU541" t="e">
        <v>#N/A</v>
      </c>
    </row>
    <row r="542" spans="6:47" x14ac:dyDescent="0.3">
      <c r="F542" s="11" t="e">
        <v>#N/A</v>
      </c>
      <c r="G542" s="11" t="e">
        <v>#N/A</v>
      </c>
      <c r="H542" s="11" t="e">
        <v>#N/A</v>
      </c>
      <c r="I542" s="11" t="e">
        <v>#N/A</v>
      </c>
      <c r="J542" s="11" t="e">
        <v>#N/A</v>
      </c>
      <c r="K542" s="11" t="e">
        <v>#N/A</v>
      </c>
      <c r="L542" s="22" t="e">
        <v>#N/A</v>
      </c>
      <c r="M542" s="22" t="e">
        <v>#N/A</v>
      </c>
      <c r="N542" s="22" t="e">
        <v>#N/A</v>
      </c>
      <c r="O542" s="22" t="e">
        <v>#N/A</v>
      </c>
      <c r="P542" s="22" t="e">
        <v>#N/A</v>
      </c>
      <c r="Q542" s="22" t="e">
        <v>#N/A</v>
      </c>
      <c r="R542" s="11" t="e">
        <v>#N/A</v>
      </c>
      <c r="S542" s="11" t="e">
        <v>#N/A</v>
      </c>
      <c r="T542" s="11" t="e">
        <v>#N/A</v>
      </c>
      <c r="U542" s="11" t="e">
        <v>#N/A</v>
      </c>
      <c r="V542" s="11" t="e">
        <v>#N/A</v>
      </c>
      <c r="W542" s="11" t="e">
        <v>#N/A</v>
      </c>
      <c r="X542" s="22" t="e">
        <v>#N/A</v>
      </c>
      <c r="Y542" t="e">
        <v>#N/A</v>
      </c>
      <c r="Z542" t="e">
        <v>#N/A</v>
      </c>
      <c r="AA542" s="22" t="e">
        <v>#N/A</v>
      </c>
      <c r="AB542" s="22" t="e">
        <v>#N/A</v>
      </c>
      <c r="AC542" s="22" t="e">
        <v>#N/A</v>
      </c>
      <c r="AD542" s="11" t="e">
        <v>#N/A</v>
      </c>
      <c r="AE542" t="e">
        <v>#N/A</v>
      </c>
      <c r="AF542" t="e">
        <v>#N/A</v>
      </c>
      <c r="AG542" s="11" t="e">
        <v>#N/A</v>
      </c>
      <c r="AH542" s="11" t="e">
        <v>#N/A</v>
      </c>
      <c r="AI542" s="11" t="e">
        <v>#N/A</v>
      </c>
      <c r="AJ542" s="22" t="e">
        <v>#N/A</v>
      </c>
      <c r="AK542" s="22" t="e">
        <v>#N/A</v>
      </c>
      <c r="AL542" s="22" t="e">
        <v>#N/A</v>
      </c>
      <c r="AM542" s="22" t="e">
        <v>#N/A</v>
      </c>
      <c r="AN542" t="e">
        <v>#N/A</v>
      </c>
      <c r="AO542" t="e">
        <v>#N/A</v>
      </c>
      <c r="AP542" s="11" t="e">
        <v>#N/A</v>
      </c>
      <c r="AQ542" s="11" t="e">
        <v>#N/A</v>
      </c>
      <c r="AR542" s="11" t="e">
        <v>#N/A</v>
      </c>
      <c r="AS542" s="11" t="e">
        <v>#N/A</v>
      </c>
      <c r="AT542" s="11" t="e">
        <v>#N/A</v>
      </c>
      <c r="AU542" t="e">
        <v>#N/A</v>
      </c>
    </row>
    <row r="543" spans="6:47" x14ac:dyDescent="0.3">
      <c r="F543" s="11" t="e">
        <v>#N/A</v>
      </c>
      <c r="G543" s="11" t="e">
        <v>#N/A</v>
      </c>
      <c r="H543" s="11" t="e">
        <v>#N/A</v>
      </c>
      <c r="I543" s="11" t="e">
        <v>#N/A</v>
      </c>
      <c r="J543" s="11" t="e">
        <v>#N/A</v>
      </c>
      <c r="K543" s="11" t="e">
        <v>#N/A</v>
      </c>
      <c r="L543" s="22" t="e">
        <v>#N/A</v>
      </c>
      <c r="M543" s="22" t="e">
        <v>#N/A</v>
      </c>
      <c r="N543" s="22" t="e">
        <v>#N/A</v>
      </c>
      <c r="O543" s="22" t="e">
        <v>#N/A</v>
      </c>
      <c r="P543" s="22" t="e">
        <v>#N/A</v>
      </c>
      <c r="Q543" s="22" t="e">
        <v>#N/A</v>
      </c>
      <c r="R543" s="11" t="e">
        <v>#N/A</v>
      </c>
      <c r="S543" s="11" t="e">
        <v>#N/A</v>
      </c>
      <c r="T543" s="11" t="e">
        <v>#N/A</v>
      </c>
      <c r="U543" s="11" t="e">
        <v>#N/A</v>
      </c>
      <c r="V543" s="11" t="e">
        <v>#N/A</v>
      </c>
      <c r="W543" s="11" t="e">
        <v>#N/A</v>
      </c>
      <c r="X543" s="22" t="e">
        <v>#N/A</v>
      </c>
      <c r="Y543" t="e">
        <v>#N/A</v>
      </c>
      <c r="Z543" t="e">
        <v>#N/A</v>
      </c>
      <c r="AA543" s="22" t="e">
        <v>#N/A</v>
      </c>
      <c r="AB543" s="22" t="e">
        <v>#N/A</v>
      </c>
      <c r="AC543" s="22" t="e">
        <v>#N/A</v>
      </c>
      <c r="AD543" s="11" t="e">
        <v>#N/A</v>
      </c>
      <c r="AE543" t="e">
        <v>#N/A</v>
      </c>
      <c r="AF543" t="e">
        <v>#N/A</v>
      </c>
      <c r="AG543" s="11" t="e">
        <v>#N/A</v>
      </c>
      <c r="AH543" s="11" t="e">
        <v>#N/A</v>
      </c>
      <c r="AI543" s="11" t="e">
        <v>#N/A</v>
      </c>
      <c r="AJ543" s="22" t="e">
        <v>#N/A</v>
      </c>
      <c r="AK543" s="22" t="e">
        <v>#N/A</v>
      </c>
      <c r="AL543" s="22" t="e">
        <v>#N/A</v>
      </c>
      <c r="AM543" s="22" t="e">
        <v>#N/A</v>
      </c>
      <c r="AN543" s="22" t="e">
        <v>#N/A</v>
      </c>
      <c r="AO543" s="22" t="e">
        <v>#N/A</v>
      </c>
      <c r="AP543" s="11" t="e">
        <v>#N/A</v>
      </c>
      <c r="AQ543" s="11" t="e">
        <v>#N/A</v>
      </c>
      <c r="AR543" s="11" t="e">
        <v>#N/A</v>
      </c>
      <c r="AS543" s="11" t="e">
        <v>#N/A</v>
      </c>
      <c r="AT543" s="11" t="e">
        <v>#N/A</v>
      </c>
      <c r="AU543" t="e">
        <v>#N/A</v>
      </c>
    </row>
    <row r="544" spans="6:47" x14ac:dyDescent="0.3">
      <c r="F544" s="11" t="e">
        <v>#N/A</v>
      </c>
      <c r="G544" s="11" t="e">
        <v>#N/A</v>
      </c>
      <c r="H544" s="11" t="e">
        <v>#N/A</v>
      </c>
      <c r="I544" s="11" t="e">
        <v>#N/A</v>
      </c>
      <c r="J544" s="11" t="e">
        <v>#N/A</v>
      </c>
      <c r="K544" s="11" t="e">
        <v>#N/A</v>
      </c>
      <c r="L544" s="22" t="e">
        <v>#N/A</v>
      </c>
      <c r="M544" s="22" t="e">
        <v>#N/A</v>
      </c>
      <c r="N544" s="22" t="e">
        <v>#N/A</v>
      </c>
      <c r="O544" s="22" t="e">
        <v>#N/A</v>
      </c>
      <c r="P544" s="22" t="e">
        <v>#N/A</v>
      </c>
      <c r="Q544" s="22" t="e">
        <v>#N/A</v>
      </c>
      <c r="R544" s="11" t="e">
        <v>#N/A</v>
      </c>
      <c r="S544" t="e">
        <v>#N/A</v>
      </c>
      <c r="T544" t="e">
        <v>#N/A</v>
      </c>
      <c r="U544" s="11" t="e">
        <v>#N/A</v>
      </c>
      <c r="V544" s="11" t="e">
        <v>#N/A</v>
      </c>
      <c r="W544" s="11" t="e">
        <v>#N/A</v>
      </c>
      <c r="X544" s="22" t="e">
        <v>#N/A</v>
      </c>
      <c r="Y544" t="e">
        <v>#N/A</v>
      </c>
      <c r="Z544" t="e">
        <v>#N/A</v>
      </c>
      <c r="AA544" s="22" t="e">
        <v>#N/A</v>
      </c>
      <c r="AB544" s="22" t="e">
        <v>#N/A</v>
      </c>
      <c r="AC544" s="22" t="e">
        <v>#N/A</v>
      </c>
      <c r="AD544" s="11" t="e">
        <v>#N/A</v>
      </c>
      <c r="AE544" t="e">
        <v>#N/A</v>
      </c>
      <c r="AF544" t="e">
        <v>#N/A</v>
      </c>
      <c r="AG544" s="11" t="e">
        <v>#N/A</v>
      </c>
      <c r="AH544" s="11" t="e">
        <v>#N/A</v>
      </c>
      <c r="AI544" s="11" t="e">
        <v>#N/A</v>
      </c>
      <c r="AJ544" s="22" t="e">
        <v>#N/A</v>
      </c>
      <c r="AK544" s="22" t="e">
        <v>#N/A</v>
      </c>
      <c r="AL544" s="22" t="e">
        <v>#N/A</v>
      </c>
      <c r="AM544" s="22" t="e">
        <v>#N/A</v>
      </c>
      <c r="AN544" s="22" t="e">
        <v>#N/A</v>
      </c>
      <c r="AO544" s="22" t="e">
        <v>#N/A</v>
      </c>
      <c r="AP544" s="11" t="e">
        <v>#N/A</v>
      </c>
      <c r="AQ544" s="11" t="e">
        <v>#N/A</v>
      </c>
      <c r="AR544" s="11" t="e">
        <v>#N/A</v>
      </c>
      <c r="AS544" s="11" t="e">
        <v>#N/A</v>
      </c>
      <c r="AT544" s="11" t="e">
        <v>#N/A</v>
      </c>
      <c r="AU544" t="e">
        <v>#N/A</v>
      </c>
    </row>
    <row r="545" spans="6:47" x14ac:dyDescent="0.3">
      <c r="F545" s="11" t="e">
        <v>#N/A</v>
      </c>
      <c r="G545" s="11" t="e">
        <v>#N/A</v>
      </c>
      <c r="H545" s="11" t="e">
        <v>#N/A</v>
      </c>
      <c r="I545" s="11" t="e">
        <v>#N/A</v>
      </c>
      <c r="J545" s="11" t="e">
        <v>#N/A</v>
      </c>
      <c r="K545" s="11" t="e">
        <v>#N/A</v>
      </c>
      <c r="L545" s="22" t="e">
        <v>#N/A</v>
      </c>
      <c r="M545" s="22" t="e">
        <v>#N/A</v>
      </c>
      <c r="N545" s="22" t="e">
        <v>#N/A</v>
      </c>
      <c r="O545" s="22" t="e">
        <v>#N/A</v>
      </c>
      <c r="P545" s="22" t="e">
        <v>#N/A</v>
      </c>
      <c r="Q545" s="22" t="e">
        <v>#N/A</v>
      </c>
      <c r="R545" s="11" t="e">
        <v>#N/A</v>
      </c>
      <c r="S545" t="e">
        <v>#N/A</v>
      </c>
      <c r="T545" t="e">
        <v>#N/A</v>
      </c>
      <c r="U545" s="11" t="e">
        <v>#N/A</v>
      </c>
      <c r="V545" s="11" t="e">
        <v>#N/A</v>
      </c>
      <c r="W545" s="11" t="e">
        <v>#N/A</v>
      </c>
      <c r="X545" s="22" t="e">
        <v>#N/A</v>
      </c>
      <c r="Y545" t="e">
        <v>#N/A</v>
      </c>
      <c r="Z545" t="e">
        <v>#N/A</v>
      </c>
      <c r="AA545" s="22" t="e">
        <v>#N/A</v>
      </c>
      <c r="AB545" s="22" t="e">
        <v>#N/A</v>
      </c>
      <c r="AC545" s="22" t="e">
        <v>#N/A</v>
      </c>
      <c r="AD545" s="11" t="e">
        <v>#N/A</v>
      </c>
      <c r="AE545" t="e">
        <v>#N/A</v>
      </c>
      <c r="AF545" t="e">
        <v>#N/A</v>
      </c>
      <c r="AG545" s="11" t="e">
        <v>#N/A</v>
      </c>
      <c r="AH545" s="11" t="e">
        <v>#N/A</v>
      </c>
      <c r="AI545" s="11" t="e">
        <v>#N/A</v>
      </c>
      <c r="AJ545" s="22" t="e">
        <v>#N/A</v>
      </c>
      <c r="AK545" s="22" t="e">
        <v>#N/A</v>
      </c>
      <c r="AL545" s="22" t="e">
        <v>#N/A</v>
      </c>
      <c r="AM545" s="22" t="e">
        <v>#N/A</v>
      </c>
      <c r="AN545" s="22" t="e">
        <v>#N/A</v>
      </c>
      <c r="AO545" s="22" t="e">
        <v>#N/A</v>
      </c>
      <c r="AP545" s="11" t="e">
        <v>#N/A</v>
      </c>
      <c r="AQ545" s="11" t="e">
        <v>#N/A</v>
      </c>
      <c r="AR545" s="11" t="e">
        <v>#N/A</v>
      </c>
      <c r="AS545" s="11" t="e">
        <v>#N/A</v>
      </c>
      <c r="AT545" s="11" t="e">
        <v>#N/A</v>
      </c>
      <c r="AU545" t="e">
        <v>#N/A</v>
      </c>
    </row>
    <row r="546" spans="6:47" x14ac:dyDescent="0.3">
      <c r="F546" s="11" t="e">
        <v>#N/A</v>
      </c>
      <c r="G546" s="11" t="e">
        <v>#N/A</v>
      </c>
      <c r="H546" s="11" t="e">
        <v>#N/A</v>
      </c>
      <c r="I546" s="11" t="e">
        <v>#N/A</v>
      </c>
      <c r="J546" s="11" t="e">
        <v>#N/A</v>
      </c>
      <c r="K546" s="11" t="e">
        <v>#N/A</v>
      </c>
      <c r="L546" s="22" t="e">
        <v>#N/A</v>
      </c>
      <c r="M546" s="22" t="e">
        <v>#N/A</v>
      </c>
      <c r="N546" s="22" t="e">
        <v>#N/A</v>
      </c>
      <c r="O546" s="22" t="e">
        <v>#N/A</v>
      </c>
      <c r="P546" s="22" t="e">
        <v>#N/A</v>
      </c>
      <c r="Q546" s="22" t="e">
        <v>#N/A</v>
      </c>
      <c r="R546" s="11" t="e">
        <v>#N/A</v>
      </c>
      <c r="S546" t="e">
        <v>#N/A</v>
      </c>
      <c r="T546" t="e">
        <v>#N/A</v>
      </c>
      <c r="U546" s="11" t="e">
        <v>#N/A</v>
      </c>
      <c r="V546" s="11" t="e">
        <v>#N/A</v>
      </c>
      <c r="W546" s="11" t="e">
        <v>#N/A</v>
      </c>
      <c r="X546" s="22" t="e">
        <v>#N/A</v>
      </c>
      <c r="Y546" t="e">
        <v>#N/A</v>
      </c>
      <c r="Z546" t="e">
        <v>#N/A</v>
      </c>
      <c r="AA546" s="22" t="e">
        <v>#N/A</v>
      </c>
      <c r="AB546" s="22" t="e">
        <v>#N/A</v>
      </c>
      <c r="AC546" s="22" t="e">
        <v>#N/A</v>
      </c>
      <c r="AD546" s="11" t="e">
        <v>#N/A</v>
      </c>
      <c r="AE546" t="e">
        <v>#N/A</v>
      </c>
      <c r="AF546" t="e">
        <v>#N/A</v>
      </c>
      <c r="AG546" s="11" t="e">
        <v>#N/A</v>
      </c>
      <c r="AH546" s="11" t="e">
        <v>#N/A</v>
      </c>
      <c r="AI546" s="11" t="e">
        <v>#N/A</v>
      </c>
      <c r="AJ546" s="22" t="e">
        <v>#N/A</v>
      </c>
      <c r="AK546" s="22" t="e">
        <v>#N/A</v>
      </c>
      <c r="AL546" s="22" t="e">
        <v>#N/A</v>
      </c>
      <c r="AM546" s="22" t="e">
        <v>#N/A</v>
      </c>
      <c r="AN546" s="22" t="e">
        <v>#N/A</v>
      </c>
      <c r="AO546" s="22" t="e">
        <v>#N/A</v>
      </c>
      <c r="AP546" s="11" t="e">
        <v>#N/A</v>
      </c>
      <c r="AQ546" s="11" t="e">
        <v>#N/A</v>
      </c>
      <c r="AR546" s="11" t="e">
        <v>#N/A</v>
      </c>
      <c r="AS546" s="11" t="e">
        <v>#N/A</v>
      </c>
      <c r="AT546" s="11" t="e">
        <v>#N/A</v>
      </c>
      <c r="AU546" t="e">
        <v>#N/A</v>
      </c>
    </row>
    <row r="547" spans="6:47" x14ac:dyDescent="0.3">
      <c r="F547" s="11" t="e">
        <v>#N/A</v>
      </c>
      <c r="G547" s="11" t="e">
        <v>#N/A</v>
      </c>
      <c r="H547" s="11" t="e">
        <v>#N/A</v>
      </c>
      <c r="I547" s="11" t="e">
        <v>#N/A</v>
      </c>
      <c r="J547" s="11" t="e">
        <v>#N/A</v>
      </c>
      <c r="K547" s="11" t="e">
        <v>#N/A</v>
      </c>
      <c r="L547" s="22" t="e">
        <v>#N/A</v>
      </c>
      <c r="M547" s="22" t="e">
        <v>#N/A</v>
      </c>
      <c r="N547" s="22" t="e">
        <v>#N/A</v>
      </c>
      <c r="O547" s="22" t="e">
        <v>#N/A</v>
      </c>
      <c r="P547" s="22" t="e">
        <v>#N/A</v>
      </c>
      <c r="Q547" s="22" t="e">
        <v>#N/A</v>
      </c>
      <c r="R547" s="11" t="e">
        <v>#N/A</v>
      </c>
      <c r="S547" t="e">
        <v>#N/A</v>
      </c>
      <c r="T547" t="e">
        <v>#N/A</v>
      </c>
      <c r="U547" s="11" t="e">
        <v>#N/A</v>
      </c>
      <c r="V547" s="11" t="e">
        <v>#N/A</v>
      </c>
      <c r="W547" s="11" t="e">
        <v>#N/A</v>
      </c>
      <c r="X547" s="22" t="e">
        <v>#N/A</v>
      </c>
      <c r="Y547" t="e">
        <v>#N/A</v>
      </c>
      <c r="Z547" t="e">
        <v>#N/A</v>
      </c>
      <c r="AA547" s="22" t="e">
        <v>#N/A</v>
      </c>
      <c r="AB547" s="22" t="e">
        <v>#N/A</v>
      </c>
      <c r="AC547" s="22" t="e">
        <v>#N/A</v>
      </c>
      <c r="AD547" s="11" t="e">
        <v>#N/A</v>
      </c>
      <c r="AE547" t="e">
        <v>#N/A</v>
      </c>
      <c r="AF547" t="e">
        <v>#N/A</v>
      </c>
      <c r="AG547" s="11" t="e">
        <v>#N/A</v>
      </c>
      <c r="AH547" s="11" t="e">
        <v>#N/A</v>
      </c>
      <c r="AI547" s="11" t="e">
        <v>#N/A</v>
      </c>
      <c r="AJ547" s="22" t="e">
        <v>#N/A</v>
      </c>
      <c r="AK547" s="22" t="e">
        <v>#N/A</v>
      </c>
      <c r="AL547" s="22" t="e">
        <v>#N/A</v>
      </c>
      <c r="AM547" s="22" t="e">
        <v>#N/A</v>
      </c>
      <c r="AN547" s="22" t="e">
        <v>#N/A</v>
      </c>
      <c r="AO547" s="22" t="e">
        <v>#N/A</v>
      </c>
      <c r="AP547" s="11" t="e">
        <v>#N/A</v>
      </c>
      <c r="AQ547" s="11" t="e">
        <v>#N/A</v>
      </c>
      <c r="AR547" s="11" t="e">
        <v>#N/A</v>
      </c>
      <c r="AS547" s="11" t="e">
        <v>#N/A</v>
      </c>
      <c r="AT547" s="11" t="e">
        <v>#N/A</v>
      </c>
      <c r="AU547" t="e">
        <v>#N/A</v>
      </c>
    </row>
    <row r="548" spans="6:47" x14ac:dyDescent="0.3">
      <c r="F548" s="11" t="e">
        <v>#N/A</v>
      </c>
      <c r="G548" s="11" t="e">
        <v>#N/A</v>
      </c>
      <c r="H548" s="11" t="e">
        <v>#N/A</v>
      </c>
      <c r="I548" s="11" t="e">
        <v>#N/A</v>
      </c>
      <c r="J548" s="11" t="e">
        <v>#N/A</v>
      </c>
      <c r="K548" s="11" t="e">
        <v>#N/A</v>
      </c>
      <c r="L548" s="22" t="e">
        <v>#N/A</v>
      </c>
      <c r="M548" s="22" t="e">
        <v>#N/A</v>
      </c>
      <c r="N548" s="22" t="e">
        <v>#N/A</v>
      </c>
      <c r="O548" s="22" t="e">
        <v>#N/A</v>
      </c>
      <c r="P548" s="22" t="e">
        <v>#N/A</v>
      </c>
      <c r="Q548" s="22" t="e">
        <v>#N/A</v>
      </c>
      <c r="R548" s="11" t="e">
        <v>#N/A</v>
      </c>
      <c r="S548" t="e">
        <v>#N/A</v>
      </c>
      <c r="T548" t="e">
        <v>#N/A</v>
      </c>
      <c r="U548" s="11" t="e">
        <v>#N/A</v>
      </c>
      <c r="V548" s="11" t="e">
        <v>#N/A</v>
      </c>
      <c r="W548" s="11" t="e">
        <v>#N/A</v>
      </c>
      <c r="X548" s="22" t="e">
        <v>#N/A</v>
      </c>
      <c r="Y548" t="e">
        <v>#N/A</v>
      </c>
      <c r="Z548" t="e">
        <v>#N/A</v>
      </c>
      <c r="AA548" s="22" t="e">
        <v>#N/A</v>
      </c>
      <c r="AB548" s="22" t="e">
        <v>#N/A</v>
      </c>
      <c r="AC548" s="22" t="e">
        <v>#N/A</v>
      </c>
      <c r="AD548" s="11" t="e">
        <v>#N/A</v>
      </c>
      <c r="AE548" t="e">
        <v>#N/A</v>
      </c>
      <c r="AF548" t="e">
        <v>#N/A</v>
      </c>
      <c r="AG548" s="11" t="e">
        <v>#N/A</v>
      </c>
      <c r="AH548" s="11" t="e">
        <v>#N/A</v>
      </c>
      <c r="AI548" s="11" t="e">
        <v>#N/A</v>
      </c>
      <c r="AJ548" s="22" t="e">
        <v>#N/A</v>
      </c>
      <c r="AK548" s="22" t="e">
        <v>#N/A</v>
      </c>
      <c r="AL548" s="22" t="e">
        <v>#N/A</v>
      </c>
      <c r="AM548" s="22" t="e">
        <v>#N/A</v>
      </c>
      <c r="AN548" s="22" t="e">
        <v>#N/A</v>
      </c>
      <c r="AO548" s="22" t="e">
        <v>#N/A</v>
      </c>
      <c r="AP548" s="11" t="e">
        <v>#N/A</v>
      </c>
      <c r="AQ548" s="11" t="e">
        <v>#N/A</v>
      </c>
      <c r="AR548" s="11" t="e">
        <v>#N/A</v>
      </c>
      <c r="AS548" s="11" t="e">
        <v>#N/A</v>
      </c>
      <c r="AT548" s="11" t="e">
        <v>#N/A</v>
      </c>
      <c r="AU548" t="e">
        <v>#N/A</v>
      </c>
    </row>
    <row r="549" spans="6:47" x14ac:dyDescent="0.3">
      <c r="F549" s="11" t="e">
        <v>#N/A</v>
      </c>
      <c r="G549" s="11" t="e">
        <v>#N/A</v>
      </c>
      <c r="H549" s="11" t="e">
        <v>#N/A</v>
      </c>
      <c r="I549" s="11" t="e">
        <v>#N/A</v>
      </c>
      <c r="J549" s="11" t="e">
        <v>#N/A</v>
      </c>
      <c r="K549" s="11" t="e">
        <v>#N/A</v>
      </c>
      <c r="L549" s="22" t="e">
        <v>#N/A</v>
      </c>
      <c r="M549" s="22" t="e">
        <v>#N/A</v>
      </c>
      <c r="N549" s="22" t="e">
        <v>#N/A</v>
      </c>
      <c r="O549" s="22" t="e">
        <v>#N/A</v>
      </c>
      <c r="P549" s="22" t="e">
        <v>#N/A</v>
      </c>
      <c r="Q549" s="22" t="e">
        <v>#N/A</v>
      </c>
      <c r="R549" s="11" t="e">
        <v>#N/A</v>
      </c>
      <c r="S549" t="e">
        <v>#N/A</v>
      </c>
      <c r="T549" t="e">
        <v>#N/A</v>
      </c>
      <c r="U549" s="11" t="e">
        <v>#N/A</v>
      </c>
      <c r="V549" s="11" t="e">
        <v>#N/A</v>
      </c>
      <c r="W549" s="11" t="e">
        <v>#N/A</v>
      </c>
      <c r="X549" s="22" t="e">
        <v>#N/A</v>
      </c>
      <c r="Y549" t="e">
        <v>#N/A</v>
      </c>
      <c r="Z549" t="e">
        <v>#N/A</v>
      </c>
      <c r="AA549" s="22" t="e">
        <v>#N/A</v>
      </c>
      <c r="AB549" s="22" t="e">
        <v>#N/A</v>
      </c>
      <c r="AC549" s="22" t="e">
        <v>#N/A</v>
      </c>
      <c r="AD549" s="11" t="e">
        <v>#N/A</v>
      </c>
      <c r="AE549" t="e">
        <v>#N/A</v>
      </c>
      <c r="AF549" t="e">
        <v>#N/A</v>
      </c>
      <c r="AG549" s="11" t="e">
        <v>#N/A</v>
      </c>
      <c r="AH549" s="11" t="e">
        <v>#N/A</v>
      </c>
      <c r="AI549" s="11" t="e">
        <v>#N/A</v>
      </c>
      <c r="AJ549" s="22" t="e">
        <v>#N/A</v>
      </c>
      <c r="AK549" s="22" t="e">
        <v>#N/A</v>
      </c>
      <c r="AL549" s="22" t="e">
        <v>#N/A</v>
      </c>
      <c r="AM549" s="22" t="e">
        <v>#N/A</v>
      </c>
      <c r="AN549" s="22" t="e">
        <v>#N/A</v>
      </c>
      <c r="AO549" s="22" t="e">
        <v>#N/A</v>
      </c>
      <c r="AP549" s="11" t="e">
        <v>#N/A</v>
      </c>
      <c r="AQ549" s="11" t="e">
        <v>#N/A</v>
      </c>
      <c r="AR549" s="11" t="e">
        <v>#N/A</v>
      </c>
      <c r="AS549" s="11" t="e">
        <v>#N/A</v>
      </c>
      <c r="AT549" s="11" t="e">
        <v>#N/A</v>
      </c>
      <c r="AU549" t="e">
        <v>#N/A</v>
      </c>
    </row>
    <row r="550" spans="6:47" x14ac:dyDescent="0.3">
      <c r="F550" s="11" t="e">
        <v>#N/A</v>
      </c>
      <c r="G550" s="11" t="e">
        <v>#N/A</v>
      </c>
      <c r="H550" s="11" t="e">
        <v>#N/A</v>
      </c>
      <c r="I550" s="11" t="e">
        <v>#N/A</v>
      </c>
      <c r="J550" s="11" t="e">
        <v>#N/A</v>
      </c>
      <c r="K550" s="11" t="e">
        <v>#N/A</v>
      </c>
      <c r="L550" s="22" t="e">
        <v>#N/A</v>
      </c>
      <c r="M550" s="22" t="e">
        <v>#N/A</v>
      </c>
      <c r="N550" s="22" t="e">
        <v>#N/A</v>
      </c>
      <c r="O550" s="22" t="e">
        <v>#N/A</v>
      </c>
      <c r="P550" s="22" t="e">
        <v>#N/A</v>
      </c>
      <c r="Q550" s="22" t="e">
        <v>#N/A</v>
      </c>
      <c r="R550" s="11" t="e">
        <v>#N/A</v>
      </c>
      <c r="S550" t="e">
        <v>#N/A</v>
      </c>
      <c r="T550" t="e">
        <v>#N/A</v>
      </c>
      <c r="U550" s="11" t="e">
        <v>#N/A</v>
      </c>
      <c r="V550" s="11" t="e">
        <v>#N/A</v>
      </c>
      <c r="W550" s="11" t="e">
        <v>#N/A</v>
      </c>
      <c r="X550" s="22" t="e">
        <v>#N/A</v>
      </c>
      <c r="Y550" t="e">
        <v>#N/A</v>
      </c>
      <c r="Z550" t="e">
        <v>#N/A</v>
      </c>
      <c r="AA550" s="22" t="e">
        <v>#N/A</v>
      </c>
      <c r="AB550" s="22" t="e">
        <v>#N/A</v>
      </c>
      <c r="AC550" s="22" t="e">
        <v>#N/A</v>
      </c>
      <c r="AD550" s="11" t="e">
        <v>#N/A</v>
      </c>
      <c r="AE550" t="e">
        <v>#N/A</v>
      </c>
      <c r="AF550" t="e">
        <v>#N/A</v>
      </c>
      <c r="AG550" s="11" t="e">
        <v>#N/A</v>
      </c>
      <c r="AH550" s="11" t="e">
        <v>#N/A</v>
      </c>
      <c r="AI550" s="11" t="e">
        <v>#N/A</v>
      </c>
      <c r="AJ550" s="22" t="e">
        <v>#N/A</v>
      </c>
      <c r="AK550" s="22" t="e">
        <v>#N/A</v>
      </c>
      <c r="AL550" s="22" t="e">
        <v>#N/A</v>
      </c>
      <c r="AM550" s="22" t="e">
        <v>#N/A</v>
      </c>
      <c r="AN550" s="22" t="e">
        <v>#N/A</v>
      </c>
      <c r="AO550" s="22" t="e">
        <v>#N/A</v>
      </c>
      <c r="AP550" s="11" t="e">
        <v>#N/A</v>
      </c>
      <c r="AQ550" s="11" t="e">
        <v>#N/A</v>
      </c>
      <c r="AR550" s="11" t="e">
        <v>#N/A</v>
      </c>
      <c r="AS550" s="11" t="e">
        <v>#N/A</v>
      </c>
      <c r="AT550" s="11" t="e">
        <v>#N/A</v>
      </c>
      <c r="AU550" t="e">
        <v>#N/A</v>
      </c>
    </row>
    <row r="551" spans="6:47" x14ac:dyDescent="0.3">
      <c r="F551" s="11" t="e">
        <v>#N/A</v>
      </c>
      <c r="G551" s="11" t="e">
        <v>#N/A</v>
      </c>
      <c r="H551" s="11" t="e">
        <v>#N/A</v>
      </c>
      <c r="I551" s="11" t="e">
        <v>#N/A</v>
      </c>
      <c r="J551" s="11" t="e">
        <v>#N/A</v>
      </c>
      <c r="K551" s="11" t="e">
        <v>#N/A</v>
      </c>
      <c r="L551" s="22" t="e">
        <v>#N/A</v>
      </c>
      <c r="M551" s="22" t="e">
        <v>#N/A</v>
      </c>
      <c r="N551" s="22" t="e">
        <v>#N/A</v>
      </c>
      <c r="O551" s="22" t="e">
        <v>#N/A</v>
      </c>
      <c r="P551" s="22" t="e">
        <v>#N/A</v>
      </c>
      <c r="Q551" s="22" t="e">
        <v>#N/A</v>
      </c>
      <c r="R551" s="11" t="e">
        <v>#N/A</v>
      </c>
      <c r="S551" t="e">
        <v>#N/A</v>
      </c>
      <c r="T551" t="e">
        <v>#N/A</v>
      </c>
      <c r="U551" s="11" t="e">
        <v>#N/A</v>
      </c>
      <c r="V551" s="11" t="e">
        <v>#N/A</v>
      </c>
      <c r="W551" s="11" t="e">
        <v>#N/A</v>
      </c>
      <c r="X551" s="22" t="e">
        <v>#N/A</v>
      </c>
      <c r="Y551" t="e">
        <v>#N/A</v>
      </c>
      <c r="Z551" t="e">
        <v>#N/A</v>
      </c>
      <c r="AA551" s="22" t="e">
        <v>#N/A</v>
      </c>
      <c r="AB551" s="22" t="e">
        <v>#N/A</v>
      </c>
      <c r="AC551" s="22" t="e">
        <v>#N/A</v>
      </c>
      <c r="AD551" s="11" t="e">
        <v>#N/A</v>
      </c>
      <c r="AE551" t="e">
        <v>#N/A</v>
      </c>
      <c r="AF551" t="e">
        <v>#N/A</v>
      </c>
      <c r="AG551" s="11" t="e">
        <v>#N/A</v>
      </c>
      <c r="AH551" s="11" t="e">
        <v>#N/A</v>
      </c>
      <c r="AI551" s="11" t="e">
        <v>#N/A</v>
      </c>
      <c r="AJ551" s="22" t="e">
        <v>#N/A</v>
      </c>
      <c r="AK551" s="22" t="e">
        <v>#N/A</v>
      </c>
      <c r="AL551" s="22" t="e">
        <v>#N/A</v>
      </c>
      <c r="AM551" s="22" t="e">
        <v>#N/A</v>
      </c>
      <c r="AN551" s="22" t="e">
        <v>#N/A</v>
      </c>
      <c r="AO551" s="22" t="e">
        <v>#N/A</v>
      </c>
      <c r="AP551" s="11" t="e">
        <v>#N/A</v>
      </c>
      <c r="AQ551" s="11" t="e">
        <v>#N/A</v>
      </c>
      <c r="AR551" s="11" t="e">
        <v>#N/A</v>
      </c>
      <c r="AS551" s="11" t="e">
        <v>#N/A</v>
      </c>
      <c r="AT551" s="11" t="e">
        <v>#N/A</v>
      </c>
      <c r="AU551" t="e">
        <v>#N/A</v>
      </c>
    </row>
    <row r="552" spans="6:47" x14ac:dyDescent="0.3">
      <c r="F552" s="11" t="e">
        <v>#N/A</v>
      </c>
      <c r="G552" s="11" t="e">
        <v>#N/A</v>
      </c>
      <c r="H552" s="11" t="e">
        <v>#N/A</v>
      </c>
      <c r="I552" s="11" t="e">
        <v>#N/A</v>
      </c>
      <c r="J552" s="11" t="e">
        <v>#N/A</v>
      </c>
      <c r="K552" s="11" t="e">
        <v>#N/A</v>
      </c>
      <c r="L552" s="22" t="e">
        <v>#N/A</v>
      </c>
      <c r="M552" s="22" t="e">
        <v>#N/A</v>
      </c>
      <c r="N552" s="22" t="e">
        <v>#N/A</v>
      </c>
      <c r="O552" s="22" t="e">
        <v>#N/A</v>
      </c>
      <c r="P552" s="22" t="e">
        <v>#N/A</v>
      </c>
      <c r="Q552" s="22" t="e">
        <v>#N/A</v>
      </c>
      <c r="R552" s="11" t="e">
        <v>#N/A</v>
      </c>
      <c r="S552" t="e">
        <v>#N/A</v>
      </c>
      <c r="T552" t="e">
        <v>#N/A</v>
      </c>
      <c r="U552" s="11" t="e">
        <v>#N/A</v>
      </c>
      <c r="V552" s="11" t="e">
        <v>#N/A</v>
      </c>
      <c r="W552" s="11" t="e">
        <v>#N/A</v>
      </c>
      <c r="X552" s="22" t="e">
        <v>#N/A</v>
      </c>
      <c r="Y552" t="e">
        <v>#N/A</v>
      </c>
      <c r="Z552" t="e">
        <v>#N/A</v>
      </c>
      <c r="AA552" s="22" t="e">
        <v>#N/A</v>
      </c>
      <c r="AB552" s="22" t="e">
        <v>#N/A</v>
      </c>
      <c r="AC552" s="22" t="e">
        <v>#N/A</v>
      </c>
      <c r="AD552" s="11" t="e">
        <v>#N/A</v>
      </c>
      <c r="AE552" t="e">
        <v>#N/A</v>
      </c>
      <c r="AF552" t="e">
        <v>#N/A</v>
      </c>
      <c r="AG552" s="11" t="e">
        <v>#N/A</v>
      </c>
      <c r="AH552" s="11" t="e">
        <v>#N/A</v>
      </c>
      <c r="AI552" s="11" t="e">
        <v>#N/A</v>
      </c>
      <c r="AJ552" s="22" t="e">
        <v>#N/A</v>
      </c>
      <c r="AK552" s="22" t="e">
        <v>#N/A</v>
      </c>
      <c r="AL552" s="22" t="e">
        <v>#N/A</v>
      </c>
      <c r="AM552" s="22" t="e">
        <v>#N/A</v>
      </c>
      <c r="AN552" s="22" t="e">
        <v>#N/A</v>
      </c>
      <c r="AO552" s="22" t="e">
        <v>#N/A</v>
      </c>
      <c r="AP552" s="11" t="e">
        <v>#N/A</v>
      </c>
      <c r="AQ552" s="11" t="e">
        <v>#N/A</v>
      </c>
      <c r="AR552" s="11" t="e">
        <v>#N/A</v>
      </c>
      <c r="AS552" s="11" t="e">
        <v>#N/A</v>
      </c>
      <c r="AT552" s="11" t="e">
        <v>#N/A</v>
      </c>
      <c r="AU552" t="e">
        <v>#N/A</v>
      </c>
    </row>
    <row r="553" spans="6:47" x14ac:dyDescent="0.3">
      <c r="F553" s="11" t="e">
        <v>#N/A</v>
      </c>
      <c r="G553" s="11" t="e">
        <v>#N/A</v>
      </c>
      <c r="H553" s="11" t="e">
        <v>#N/A</v>
      </c>
      <c r="I553" s="11" t="e">
        <v>#N/A</v>
      </c>
      <c r="J553" s="11" t="e">
        <v>#N/A</v>
      </c>
      <c r="K553" s="11" t="e">
        <v>#N/A</v>
      </c>
      <c r="L553" s="22" t="e">
        <v>#N/A</v>
      </c>
      <c r="M553" s="22" t="e">
        <v>#N/A</v>
      </c>
      <c r="N553" s="22" t="e">
        <v>#N/A</v>
      </c>
      <c r="O553" s="22" t="e">
        <v>#N/A</v>
      </c>
      <c r="P553" s="22" t="e">
        <v>#N/A</v>
      </c>
      <c r="Q553" s="22" t="e">
        <v>#N/A</v>
      </c>
      <c r="R553" s="11" t="e">
        <v>#N/A</v>
      </c>
      <c r="S553" t="e">
        <v>#N/A</v>
      </c>
      <c r="T553" t="e">
        <v>#N/A</v>
      </c>
      <c r="U553" s="11" t="e">
        <v>#N/A</v>
      </c>
      <c r="V553" s="11" t="e">
        <v>#N/A</v>
      </c>
      <c r="W553" s="11" t="e">
        <v>#N/A</v>
      </c>
      <c r="X553" s="22" t="e">
        <v>#N/A</v>
      </c>
      <c r="Y553" t="e">
        <v>#N/A</v>
      </c>
      <c r="Z553" t="e">
        <v>#N/A</v>
      </c>
      <c r="AA553" s="22" t="e">
        <v>#N/A</v>
      </c>
      <c r="AB553" s="22" t="e">
        <v>#N/A</v>
      </c>
      <c r="AC553" s="22" t="e">
        <v>#N/A</v>
      </c>
      <c r="AD553" s="11" t="e">
        <v>#N/A</v>
      </c>
      <c r="AE553" t="e">
        <v>#N/A</v>
      </c>
      <c r="AF553" t="e">
        <v>#N/A</v>
      </c>
      <c r="AG553" s="11" t="e">
        <v>#N/A</v>
      </c>
      <c r="AH553" s="11" t="e">
        <v>#N/A</v>
      </c>
      <c r="AI553" s="11" t="e">
        <v>#N/A</v>
      </c>
      <c r="AJ553" s="22" t="e">
        <v>#N/A</v>
      </c>
      <c r="AK553" s="22" t="e">
        <v>#N/A</v>
      </c>
      <c r="AL553" s="22" t="e">
        <v>#N/A</v>
      </c>
      <c r="AM553" s="22" t="e">
        <v>#N/A</v>
      </c>
      <c r="AN553" s="22" t="e">
        <v>#N/A</v>
      </c>
      <c r="AO553" s="22" t="e">
        <v>#N/A</v>
      </c>
      <c r="AP553" s="11" t="e">
        <v>#N/A</v>
      </c>
      <c r="AQ553" s="11" t="e">
        <v>#N/A</v>
      </c>
      <c r="AR553" s="11" t="e">
        <v>#N/A</v>
      </c>
      <c r="AS553" s="11" t="e">
        <v>#N/A</v>
      </c>
      <c r="AT553" s="11" t="e">
        <v>#N/A</v>
      </c>
      <c r="AU553" t="e">
        <v>#N/A</v>
      </c>
    </row>
    <row r="554" spans="6:47" x14ac:dyDescent="0.3">
      <c r="F554" s="11" t="e">
        <v>#N/A</v>
      </c>
      <c r="G554" s="11" t="e">
        <v>#N/A</v>
      </c>
      <c r="H554" s="11" t="e">
        <v>#N/A</v>
      </c>
      <c r="I554" s="11" t="e">
        <v>#N/A</v>
      </c>
      <c r="J554" s="11" t="e">
        <v>#N/A</v>
      </c>
      <c r="K554" s="11" t="e">
        <v>#N/A</v>
      </c>
      <c r="L554" s="22" t="e">
        <v>#N/A</v>
      </c>
      <c r="M554" s="22" t="e">
        <v>#N/A</v>
      </c>
      <c r="N554" s="22" t="e">
        <v>#N/A</v>
      </c>
      <c r="O554" s="22" t="e">
        <v>#N/A</v>
      </c>
      <c r="P554" s="22" t="e">
        <v>#N/A</v>
      </c>
      <c r="Q554" s="22" t="e">
        <v>#N/A</v>
      </c>
      <c r="R554" s="11" t="e">
        <v>#N/A</v>
      </c>
      <c r="S554" t="e">
        <v>#N/A</v>
      </c>
      <c r="T554" t="e">
        <v>#N/A</v>
      </c>
      <c r="U554" s="11" t="e">
        <v>#N/A</v>
      </c>
      <c r="V554" s="11" t="e">
        <v>#N/A</v>
      </c>
      <c r="W554" s="11" t="e">
        <v>#N/A</v>
      </c>
      <c r="X554" s="22" t="e">
        <v>#N/A</v>
      </c>
      <c r="Y554" t="e">
        <v>#N/A</v>
      </c>
      <c r="Z554" t="e">
        <v>#N/A</v>
      </c>
      <c r="AA554" s="22" t="e">
        <v>#N/A</v>
      </c>
      <c r="AB554" s="22" t="e">
        <v>#N/A</v>
      </c>
      <c r="AC554" s="22" t="e">
        <v>#N/A</v>
      </c>
      <c r="AD554" s="11" t="e">
        <v>#N/A</v>
      </c>
      <c r="AE554" t="e">
        <v>#N/A</v>
      </c>
      <c r="AF554" t="e">
        <v>#N/A</v>
      </c>
      <c r="AG554" s="11" t="e">
        <v>#N/A</v>
      </c>
      <c r="AH554" s="11" t="e">
        <v>#N/A</v>
      </c>
      <c r="AI554" s="11" t="e">
        <v>#N/A</v>
      </c>
      <c r="AJ554" s="22" t="e">
        <v>#N/A</v>
      </c>
      <c r="AK554" s="22" t="e">
        <v>#N/A</v>
      </c>
      <c r="AL554" s="22" t="e">
        <v>#N/A</v>
      </c>
      <c r="AM554" s="22" t="e">
        <v>#N/A</v>
      </c>
      <c r="AN554" s="22" t="e">
        <v>#N/A</v>
      </c>
      <c r="AO554" s="22" t="e">
        <v>#N/A</v>
      </c>
      <c r="AP554" s="11" t="e">
        <v>#N/A</v>
      </c>
      <c r="AQ554" s="11" t="e">
        <v>#N/A</v>
      </c>
      <c r="AR554" s="11" t="e">
        <v>#N/A</v>
      </c>
      <c r="AS554" s="11" t="e">
        <v>#N/A</v>
      </c>
      <c r="AT554" s="11" t="e">
        <v>#N/A</v>
      </c>
      <c r="AU554" t="e">
        <v>#N/A</v>
      </c>
    </row>
    <row r="555" spans="6:47" x14ac:dyDescent="0.3">
      <c r="F555" s="11" t="e">
        <v>#N/A</v>
      </c>
      <c r="G555" s="11" t="e">
        <v>#N/A</v>
      </c>
      <c r="H555" s="11" t="e">
        <v>#N/A</v>
      </c>
      <c r="I555" s="11" t="e">
        <v>#N/A</v>
      </c>
      <c r="J555" s="11" t="e">
        <v>#N/A</v>
      </c>
      <c r="K555" s="11" t="e">
        <v>#N/A</v>
      </c>
      <c r="L555" s="22" t="e">
        <v>#N/A</v>
      </c>
      <c r="M555" s="22" t="e">
        <v>#N/A</v>
      </c>
      <c r="N555" s="22" t="e">
        <v>#N/A</v>
      </c>
      <c r="O555" s="22" t="e">
        <v>#N/A</v>
      </c>
      <c r="P555" s="22" t="e">
        <v>#N/A</v>
      </c>
      <c r="Q555" s="22" t="e">
        <v>#N/A</v>
      </c>
      <c r="R555" s="11" t="e">
        <v>#N/A</v>
      </c>
      <c r="S555" t="e">
        <v>#N/A</v>
      </c>
      <c r="T555" t="e">
        <v>#N/A</v>
      </c>
      <c r="U555" s="11" t="e">
        <v>#N/A</v>
      </c>
      <c r="V555" s="11" t="e">
        <v>#N/A</v>
      </c>
      <c r="W555" s="11" t="e">
        <v>#N/A</v>
      </c>
      <c r="X555" s="22" t="e">
        <v>#N/A</v>
      </c>
      <c r="Y555" t="e">
        <v>#N/A</v>
      </c>
      <c r="Z555" t="e">
        <v>#N/A</v>
      </c>
      <c r="AA555" s="22" t="e">
        <v>#N/A</v>
      </c>
      <c r="AB555" s="22" t="e">
        <v>#N/A</v>
      </c>
      <c r="AC555" s="22" t="e">
        <v>#N/A</v>
      </c>
      <c r="AD555" s="11" t="e">
        <v>#N/A</v>
      </c>
      <c r="AE555" t="e">
        <v>#N/A</v>
      </c>
      <c r="AF555" t="e">
        <v>#N/A</v>
      </c>
      <c r="AG555" s="11" t="e">
        <v>#N/A</v>
      </c>
      <c r="AH555" s="11" t="e">
        <v>#N/A</v>
      </c>
      <c r="AI555" s="11" t="e">
        <v>#N/A</v>
      </c>
      <c r="AJ555" s="22" t="e">
        <v>#N/A</v>
      </c>
      <c r="AK555" s="22" t="e">
        <v>#N/A</v>
      </c>
      <c r="AL555" s="22" t="e">
        <v>#N/A</v>
      </c>
      <c r="AM555" s="22" t="e">
        <v>#N/A</v>
      </c>
      <c r="AN555" s="22" t="e">
        <v>#N/A</v>
      </c>
      <c r="AO555" s="22" t="e">
        <v>#N/A</v>
      </c>
      <c r="AP555" s="11" t="e">
        <v>#N/A</v>
      </c>
      <c r="AQ555" s="11" t="e">
        <v>#N/A</v>
      </c>
      <c r="AR555" s="11" t="e">
        <v>#N/A</v>
      </c>
      <c r="AS555" s="11" t="e">
        <v>#N/A</v>
      </c>
      <c r="AT555" s="11" t="e">
        <v>#N/A</v>
      </c>
      <c r="AU555" t="e">
        <v>#N/A</v>
      </c>
    </row>
    <row r="556" spans="6:47" x14ac:dyDescent="0.3">
      <c r="F556" s="11" t="e">
        <v>#N/A</v>
      </c>
      <c r="G556" s="11" t="e">
        <v>#N/A</v>
      </c>
      <c r="H556" s="11" t="e">
        <v>#N/A</v>
      </c>
      <c r="I556" s="11" t="e">
        <v>#N/A</v>
      </c>
      <c r="J556" s="11" t="e">
        <v>#N/A</v>
      </c>
      <c r="K556" s="11" t="e">
        <v>#N/A</v>
      </c>
      <c r="L556" s="22" t="e">
        <v>#N/A</v>
      </c>
      <c r="M556" s="22" t="e">
        <v>#N/A</v>
      </c>
      <c r="N556" s="22" t="e">
        <v>#N/A</v>
      </c>
      <c r="O556" s="22" t="e">
        <v>#N/A</v>
      </c>
      <c r="P556" s="22" t="e">
        <v>#N/A</v>
      </c>
      <c r="Q556" s="22" t="e">
        <v>#N/A</v>
      </c>
      <c r="R556" s="11" t="e">
        <v>#N/A</v>
      </c>
      <c r="S556" t="e">
        <v>#N/A</v>
      </c>
      <c r="T556" t="e">
        <v>#N/A</v>
      </c>
      <c r="U556" s="11" t="e">
        <v>#N/A</v>
      </c>
      <c r="V556" s="11" t="e">
        <v>#N/A</v>
      </c>
      <c r="W556" s="11" t="e">
        <v>#N/A</v>
      </c>
      <c r="X556" s="22" t="e">
        <v>#N/A</v>
      </c>
      <c r="Y556" t="e">
        <v>#N/A</v>
      </c>
      <c r="Z556" t="e">
        <v>#N/A</v>
      </c>
      <c r="AA556" s="22" t="e">
        <v>#N/A</v>
      </c>
      <c r="AB556" s="22" t="e">
        <v>#N/A</v>
      </c>
      <c r="AC556" s="22" t="e">
        <v>#N/A</v>
      </c>
      <c r="AD556" s="11" t="e">
        <v>#N/A</v>
      </c>
      <c r="AE556" t="e">
        <v>#N/A</v>
      </c>
      <c r="AF556" t="e">
        <v>#N/A</v>
      </c>
      <c r="AG556" s="11" t="e">
        <v>#N/A</v>
      </c>
      <c r="AH556" s="11" t="e">
        <v>#N/A</v>
      </c>
      <c r="AI556" s="11" t="e">
        <v>#N/A</v>
      </c>
      <c r="AJ556" s="22" t="e">
        <v>#N/A</v>
      </c>
      <c r="AK556" s="22" t="e">
        <v>#N/A</v>
      </c>
      <c r="AL556" s="22" t="e">
        <v>#N/A</v>
      </c>
      <c r="AM556" s="22" t="e">
        <v>#N/A</v>
      </c>
      <c r="AN556" s="22" t="e">
        <v>#N/A</v>
      </c>
      <c r="AO556" s="22" t="e">
        <v>#N/A</v>
      </c>
      <c r="AP556" s="11" t="e">
        <v>#N/A</v>
      </c>
      <c r="AQ556" s="11" t="e">
        <v>#N/A</v>
      </c>
      <c r="AR556" s="11" t="e">
        <v>#N/A</v>
      </c>
      <c r="AS556" s="11" t="e">
        <v>#N/A</v>
      </c>
      <c r="AT556" s="11" t="e">
        <v>#N/A</v>
      </c>
      <c r="AU556" t="e">
        <v>#N/A</v>
      </c>
    </row>
    <row r="557" spans="6:47" x14ac:dyDescent="0.3">
      <c r="F557" s="11" t="e">
        <v>#N/A</v>
      </c>
      <c r="G557" s="11" t="e">
        <v>#N/A</v>
      </c>
      <c r="H557" s="11" t="e">
        <v>#N/A</v>
      </c>
      <c r="I557" s="11" t="e">
        <v>#N/A</v>
      </c>
      <c r="J557" s="11" t="e">
        <v>#N/A</v>
      </c>
      <c r="K557" s="11" t="e">
        <v>#N/A</v>
      </c>
      <c r="L557" s="22" t="e">
        <v>#N/A</v>
      </c>
      <c r="M557" s="22" t="e">
        <v>#N/A</v>
      </c>
      <c r="N557" s="22" t="e">
        <v>#N/A</v>
      </c>
      <c r="O557" s="22" t="e">
        <v>#N/A</v>
      </c>
      <c r="P557" s="22" t="e">
        <v>#N/A</v>
      </c>
      <c r="Q557" s="22" t="e">
        <v>#N/A</v>
      </c>
      <c r="R557" s="11" t="e">
        <v>#N/A</v>
      </c>
      <c r="S557" t="e">
        <v>#N/A</v>
      </c>
      <c r="T557" t="e">
        <v>#N/A</v>
      </c>
      <c r="U557" s="11" t="e">
        <v>#N/A</v>
      </c>
      <c r="V557" s="11" t="e">
        <v>#N/A</v>
      </c>
      <c r="W557" s="11" t="e">
        <v>#N/A</v>
      </c>
      <c r="X557" s="22" t="e">
        <v>#N/A</v>
      </c>
      <c r="Y557" t="e">
        <v>#N/A</v>
      </c>
      <c r="Z557" t="e">
        <v>#N/A</v>
      </c>
      <c r="AA557" s="22" t="e">
        <v>#N/A</v>
      </c>
      <c r="AB557" s="22" t="e">
        <v>#N/A</v>
      </c>
      <c r="AC557" s="22" t="e">
        <v>#N/A</v>
      </c>
      <c r="AD557" s="11" t="e">
        <v>#N/A</v>
      </c>
      <c r="AE557" t="e">
        <v>#N/A</v>
      </c>
      <c r="AF557" t="e">
        <v>#N/A</v>
      </c>
      <c r="AG557" s="11" t="e">
        <v>#N/A</v>
      </c>
      <c r="AH557" s="11" t="e">
        <v>#N/A</v>
      </c>
      <c r="AI557" s="11" t="e">
        <v>#N/A</v>
      </c>
      <c r="AJ557" s="22" t="e">
        <v>#N/A</v>
      </c>
      <c r="AK557" s="22" t="e">
        <v>#N/A</v>
      </c>
      <c r="AL557" s="22" t="e">
        <v>#N/A</v>
      </c>
      <c r="AM557" s="22" t="e">
        <v>#N/A</v>
      </c>
      <c r="AN557" s="22" t="e">
        <v>#N/A</v>
      </c>
      <c r="AO557" s="22" t="e">
        <v>#N/A</v>
      </c>
      <c r="AP557" s="11" t="e">
        <v>#N/A</v>
      </c>
      <c r="AQ557" s="11" t="e">
        <v>#N/A</v>
      </c>
      <c r="AR557" s="11" t="e">
        <v>#N/A</v>
      </c>
      <c r="AS557" s="11" t="e">
        <v>#N/A</v>
      </c>
      <c r="AT557" s="11" t="e">
        <v>#N/A</v>
      </c>
      <c r="AU557" t="e">
        <v>#N/A</v>
      </c>
    </row>
    <row r="558" spans="6:47" x14ac:dyDescent="0.3">
      <c r="F558" s="11" t="e">
        <v>#N/A</v>
      </c>
      <c r="G558" s="11" t="e">
        <v>#N/A</v>
      </c>
      <c r="H558" s="11" t="e">
        <v>#N/A</v>
      </c>
      <c r="I558" s="11" t="e">
        <v>#N/A</v>
      </c>
      <c r="J558" s="11" t="e">
        <v>#N/A</v>
      </c>
      <c r="K558" s="11" t="e">
        <v>#N/A</v>
      </c>
      <c r="L558" s="22" t="e">
        <v>#N/A</v>
      </c>
      <c r="M558" s="22" t="e">
        <v>#N/A</v>
      </c>
      <c r="N558" s="22" t="e">
        <v>#N/A</v>
      </c>
      <c r="O558" s="22" t="e">
        <v>#N/A</v>
      </c>
      <c r="P558" s="22" t="e">
        <v>#N/A</v>
      </c>
      <c r="Q558" s="22" t="e">
        <v>#N/A</v>
      </c>
      <c r="R558" s="11" t="e">
        <v>#N/A</v>
      </c>
      <c r="S558" t="e">
        <v>#N/A</v>
      </c>
      <c r="T558" t="e">
        <v>#N/A</v>
      </c>
      <c r="U558" s="11" t="e">
        <v>#N/A</v>
      </c>
      <c r="V558" s="11" t="e">
        <v>#N/A</v>
      </c>
      <c r="W558" s="11" t="e">
        <v>#N/A</v>
      </c>
      <c r="X558" s="22" t="e">
        <v>#N/A</v>
      </c>
      <c r="Y558" t="e">
        <v>#N/A</v>
      </c>
      <c r="Z558" t="e">
        <v>#N/A</v>
      </c>
      <c r="AA558" s="22" t="e">
        <v>#N/A</v>
      </c>
      <c r="AB558" s="22" t="e">
        <v>#N/A</v>
      </c>
      <c r="AC558" s="22" t="e">
        <v>#N/A</v>
      </c>
      <c r="AD558" s="11" t="e">
        <v>#N/A</v>
      </c>
      <c r="AE558" t="e">
        <v>#N/A</v>
      </c>
      <c r="AF558" t="e">
        <v>#N/A</v>
      </c>
      <c r="AG558" s="11" t="e">
        <v>#N/A</v>
      </c>
      <c r="AH558" s="11" t="e">
        <v>#N/A</v>
      </c>
      <c r="AI558" s="11" t="e">
        <v>#N/A</v>
      </c>
      <c r="AJ558" s="22" t="e">
        <v>#N/A</v>
      </c>
      <c r="AK558" s="22" t="e">
        <v>#N/A</v>
      </c>
      <c r="AL558" s="22" t="e">
        <v>#N/A</v>
      </c>
      <c r="AM558" s="22" t="e">
        <v>#N/A</v>
      </c>
      <c r="AN558" s="22" t="e">
        <v>#N/A</v>
      </c>
      <c r="AO558" s="22" t="e">
        <v>#N/A</v>
      </c>
      <c r="AP558" s="11" t="e">
        <v>#N/A</v>
      </c>
      <c r="AQ558" s="11" t="e">
        <v>#N/A</v>
      </c>
      <c r="AR558" s="11" t="e">
        <v>#N/A</v>
      </c>
      <c r="AS558" s="11" t="e">
        <v>#N/A</v>
      </c>
      <c r="AT558" s="11" t="e">
        <v>#N/A</v>
      </c>
      <c r="AU558" t="e">
        <v>#N/A</v>
      </c>
    </row>
    <row r="559" spans="6:47" x14ac:dyDescent="0.3">
      <c r="F559" s="11" t="e">
        <v>#N/A</v>
      </c>
      <c r="G559" s="11" t="e">
        <v>#N/A</v>
      </c>
      <c r="H559" s="11" t="e">
        <v>#N/A</v>
      </c>
      <c r="I559" s="11" t="e">
        <v>#N/A</v>
      </c>
      <c r="J559" s="11" t="e">
        <v>#N/A</v>
      </c>
      <c r="K559" s="11" t="e">
        <v>#N/A</v>
      </c>
      <c r="L559" s="22" t="e">
        <v>#N/A</v>
      </c>
      <c r="M559" s="22" t="e">
        <v>#N/A</v>
      </c>
      <c r="N559" s="22" t="e">
        <v>#N/A</v>
      </c>
      <c r="O559" s="22" t="e">
        <v>#N/A</v>
      </c>
      <c r="P559" s="22" t="e">
        <v>#N/A</v>
      </c>
      <c r="Q559" s="22" t="e">
        <v>#N/A</v>
      </c>
      <c r="R559" s="11" t="e">
        <v>#N/A</v>
      </c>
      <c r="S559" t="e">
        <v>#N/A</v>
      </c>
      <c r="T559" t="e">
        <v>#N/A</v>
      </c>
      <c r="U559" s="11" t="e">
        <v>#N/A</v>
      </c>
      <c r="V559" s="11" t="e">
        <v>#N/A</v>
      </c>
      <c r="W559" s="11" t="e">
        <v>#N/A</v>
      </c>
      <c r="X559" s="22" t="e">
        <v>#N/A</v>
      </c>
      <c r="Y559" t="e">
        <v>#N/A</v>
      </c>
      <c r="Z559" t="e">
        <v>#N/A</v>
      </c>
      <c r="AA559" s="22" t="e">
        <v>#N/A</v>
      </c>
      <c r="AB559" s="22" t="e">
        <v>#N/A</v>
      </c>
      <c r="AC559" s="22" t="e">
        <v>#N/A</v>
      </c>
      <c r="AD559" s="11" t="e">
        <v>#N/A</v>
      </c>
      <c r="AE559" t="e">
        <v>#N/A</v>
      </c>
      <c r="AF559" t="e">
        <v>#N/A</v>
      </c>
      <c r="AG559" s="11" t="e">
        <v>#N/A</v>
      </c>
      <c r="AH559" s="11" t="e">
        <v>#N/A</v>
      </c>
      <c r="AI559" s="11" t="e">
        <v>#N/A</v>
      </c>
      <c r="AJ559" s="22" t="e">
        <v>#N/A</v>
      </c>
      <c r="AK559" s="22" t="e">
        <v>#N/A</v>
      </c>
      <c r="AL559" s="22" t="e">
        <v>#N/A</v>
      </c>
      <c r="AM559" s="22" t="e">
        <v>#N/A</v>
      </c>
      <c r="AN559" s="22" t="e">
        <v>#N/A</v>
      </c>
      <c r="AO559" s="22" t="e">
        <v>#N/A</v>
      </c>
      <c r="AP559" s="11" t="e">
        <v>#N/A</v>
      </c>
      <c r="AQ559" s="11" t="e">
        <v>#N/A</v>
      </c>
      <c r="AR559" s="11" t="e">
        <v>#N/A</v>
      </c>
      <c r="AS559" s="11" t="e">
        <v>#N/A</v>
      </c>
      <c r="AT559" s="11" t="e">
        <v>#N/A</v>
      </c>
      <c r="AU559" t="e">
        <v>#N/A</v>
      </c>
    </row>
    <row r="560" spans="6:47" x14ac:dyDescent="0.3">
      <c r="F560" s="11" t="e">
        <v>#N/A</v>
      </c>
      <c r="G560" s="11" t="e">
        <v>#N/A</v>
      </c>
      <c r="H560" s="11" t="e">
        <v>#N/A</v>
      </c>
      <c r="I560" s="11" t="e">
        <v>#N/A</v>
      </c>
      <c r="J560" s="11" t="e">
        <v>#N/A</v>
      </c>
      <c r="K560" s="11" t="e">
        <v>#N/A</v>
      </c>
      <c r="L560" s="22" t="e">
        <v>#N/A</v>
      </c>
      <c r="M560" s="22" t="e">
        <v>#N/A</v>
      </c>
      <c r="N560" s="22" t="e">
        <v>#N/A</v>
      </c>
      <c r="O560" s="22" t="e">
        <v>#N/A</v>
      </c>
      <c r="P560" s="22" t="e">
        <v>#N/A</v>
      </c>
      <c r="Q560" s="22" t="e">
        <v>#N/A</v>
      </c>
      <c r="R560" s="11" t="e">
        <v>#N/A</v>
      </c>
      <c r="S560" t="e">
        <v>#N/A</v>
      </c>
      <c r="T560" t="e">
        <v>#N/A</v>
      </c>
      <c r="U560" s="11" t="e">
        <v>#N/A</v>
      </c>
      <c r="V560" s="11" t="e">
        <v>#N/A</v>
      </c>
      <c r="W560" s="11" t="e">
        <v>#N/A</v>
      </c>
      <c r="X560" s="22" t="e">
        <v>#N/A</v>
      </c>
      <c r="Y560" t="e">
        <v>#N/A</v>
      </c>
      <c r="Z560" t="e">
        <v>#N/A</v>
      </c>
      <c r="AA560" s="22" t="e">
        <v>#N/A</v>
      </c>
      <c r="AB560" s="22" t="e">
        <v>#N/A</v>
      </c>
      <c r="AC560" s="22" t="e">
        <v>#N/A</v>
      </c>
      <c r="AD560" s="11" t="e">
        <v>#N/A</v>
      </c>
      <c r="AE560" s="11" t="e">
        <v>#N/A</v>
      </c>
      <c r="AF560" s="11" t="e">
        <v>#N/A</v>
      </c>
      <c r="AG560" s="11" t="e">
        <v>#N/A</v>
      </c>
      <c r="AH560" s="11" t="e">
        <v>#N/A</v>
      </c>
      <c r="AI560" s="11" t="e">
        <v>#N/A</v>
      </c>
      <c r="AJ560" s="22" t="e">
        <v>#N/A</v>
      </c>
      <c r="AK560" s="22" t="e">
        <v>#N/A</v>
      </c>
      <c r="AL560" s="22" t="e">
        <v>#N/A</v>
      </c>
      <c r="AM560" s="22" t="e">
        <v>#N/A</v>
      </c>
      <c r="AN560" s="22" t="e">
        <v>#N/A</v>
      </c>
      <c r="AO560" s="22" t="e">
        <v>#N/A</v>
      </c>
      <c r="AP560" s="11" t="e">
        <v>#N/A</v>
      </c>
      <c r="AQ560" s="11" t="e">
        <v>#N/A</v>
      </c>
      <c r="AR560" s="11" t="e">
        <v>#N/A</v>
      </c>
      <c r="AS560" s="11" t="e">
        <v>#N/A</v>
      </c>
      <c r="AT560" s="11" t="e">
        <v>#N/A</v>
      </c>
      <c r="AU560" t="e">
        <v>#N/A</v>
      </c>
    </row>
    <row r="561" spans="6:47" x14ac:dyDescent="0.3">
      <c r="F561" s="11" t="e">
        <v>#N/A</v>
      </c>
      <c r="G561" s="11" t="e">
        <v>#N/A</v>
      </c>
      <c r="H561" s="11" t="e">
        <v>#N/A</v>
      </c>
      <c r="I561" s="11" t="e">
        <v>#N/A</v>
      </c>
      <c r="J561" s="11" t="e">
        <v>#N/A</v>
      </c>
      <c r="K561" s="11" t="e">
        <v>#N/A</v>
      </c>
      <c r="L561" s="22" t="e">
        <v>#N/A</v>
      </c>
      <c r="M561" s="22" t="e">
        <v>#N/A</v>
      </c>
      <c r="N561" s="22" t="e">
        <v>#N/A</v>
      </c>
      <c r="O561" s="22" t="e">
        <v>#N/A</v>
      </c>
      <c r="P561" s="22" t="e">
        <v>#N/A</v>
      </c>
      <c r="Q561" s="22" t="e">
        <v>#N/A</v>
      </c>
      <c r="R561" s="11" t="e">
        <v>#N/A</v>
      </c>
      <c r="S561" t="e">
        <v>#N/A</v>
      </c>
      <c r="T561" t="e">
        <v>#N/A</v>
      </c>
      <c r="U561" s="11" t="e">
        <v>#N/A</v>
      </c>
      <c r="V561" s="11" t="e">
        <v>#N/A</v>
      </c>
      <c r="W561" s="11" t="e">
        <v>#N/A</v>
      </c>
      <c r="X561" s="22" t="e">
        <v>#N/A</v>
      </c>
      <c r="Y561" t="e">
        <v>#N/A</v>
      </c>
      <c r="Z561" t="e">
        <v>#N/A</v>
      </c>
      <c r="AA561" s="22" t="e">
        <v>#N/A</v>
      </c>
      <c r="AB561" s="22" t="e">
        <v>#N/A</v>
      </c>
      <c r="AC561" s="22" t="e">
        <v>#N/A</v>
      </c>
      <c r="AD561" s="11" t="e">
        <v>#N/A</v>
      </c>
      <c r="AE561" s="11" t="e">
        <v>#N/A</v>
      </c>
      <c r="AF561" s="11" t="e">
        <v>#N/A</v>
      </c>
      <c r="AG561" s="11" t="e">
        <v>#N/A</v>
      </c>
      <c r="AH561" s="11" t="e">
        <v>#N/A</v>
      </c>
      <c r="AI561" s="11" t="e">
        <v>#N/A</v>
      </c>
      <c r="AJ561" s="22" t="e">
        <v>#N/A</v>
      </c>
      <c r="AK561" s="22" t="e">
        <v>#N/A</v>
      </c>
      <c r="AL561" s="22" t="e">
        <v>#N/A</v>
      </c>
      <c r="AM561" s="22" t="e">
        <v>#N/A</v>
      </c>
      <c r="AN561" s="22" t="e">
        <v>#N/A</v>
      </c>
      <c r="AO561" s="22" t="e">
        <v>#N/A</v>
      </c>
      <c r="AP561" s="11" t="e">
        <v>#N/A</v>
      </c>
      <c r="AQ561" s="11" t="e">
        <v>#N/A</v>
      </c>
      <c r="AR561" s="11" t="e">
        <v>#N/A</v>
      </c>
      <c r="AS561" s="11" t="e">
        <v>#N/A</v>
      </c>
      <c r="AT561" s="11" t="e">
        <v>#N/A</v>
      </c>
      <c r="AU561" t="e">
        <v>#N/A</v>
      </c>
    </row>
    <row r="562" spans="6:47" x14ac:dyDescent="0.3">
      <c r="F562" s="11" t="e">
        <v>#N/A</v>
      </c>
      <c r="G562" s="11" t="e">
        <v>#N/A</v>
      </c>
      <c r="H562" s="11" t="e">
        <v>#N/A</v>
      </c>
      <c r="I562" s="11" t="e">
        <v>#N/A</v>
      </c>
      <c r="J562" s="11" t="e">
        <v>#N/A</v>
      </c>
      <c r="K562" s="11" t="e">
        <v>#N/A</v>
      </c>
      <c r="L562" s="22" t="e">
        <v>#N/A</v>
      </c>
      <c r="M562" s="22" t="e">
        <v>#N/A</v>
      </c>
      <c r="N562" s="22" t="e">
        <v>#N/A</v>
      </c>
      <c r="O562" s="22" t="e">
        <v>#N/A</v>
      </c>
      <c r="P562" s="22" t="e">
        <v>#N/A</v>
      </c>
      <c r="Q562" s="22" t="e">
        <v>#N/A</v>
      </c>
      <c r="R562" s="11" t="e">
        <v>#N/A</v>
      </c>
      <c r="S562" s="11" t="e">
        <v>#N/A</v>
      </c>
      <c r="T562" s="11" t="e">
        <v>#N/A</v>
      </c>
      <c r="U562" s="11" t="e">
        <v>#N/A</v>
      </c>
      <c r="V562" s="11" t="e">
        <v>#N/A</v>
      </c>
      <c r="W562" s="11" t="e">
        <v>#N/A</v>
      </c>
      <c r="X562" s="22" t="e">
        <v>#N/A</v>
      </c>
      <c r="Y562" t="e">
        <v>#N/A</v>
      </c>
      <c r="Z562" t="e">
        <v>#N/A</v>
      </c>
      <c r="AA562" s="22" t="e">
        <v>#N/A</v>
      </c>
      <c r="AB562" s="22" t="e">
        <v>#N/A</v>
      </c>
      <c r="AC562" s="22" t="e">
        <v>#N/A</v>
      </c>
      <c r="AD562" s="11" t="e">
        <v>#N/A</v>
      </c>
      <c r="AE562" s="11" t="e">
        <v>#N/A</v>
      </c>
      <c r="AF562" s="11" t="e">
        <v>#N/A</v>
      </c>
      <c r="AG562" s="11" t="e">
        <v>#N/A</v>
      </c>
      <c r="AH562" s="11" t="e">
        <v>#N/A</v>
      </c>
      <c r="AI562" s="11" t="e">
        <v>#N/A</v>
      </c>
      <c r="AJ562" s="22" t="e">
        <v>#N/A</v>
      </c>
      <c r="AK562" s="22" t="e">
        <v>#N/A</v>
      </c>
      <c r="AL562" s="22" t="e">
        <v>#N/A</v>
      </c>
      <c r="AM562" s="22" t="e">
        <v>#N/A</v>
      </c>
      <c r="AN562" s="22" t="e">
        <v>#N/A</v>
      </c>
      <c r="AO562" s="22" t="e">
        <v>#N/A</v>
      </c>
      <c r="AP562" s="11" t="e">
        <v>#N/A</v>
      </c>
      <c r="AQ562" s="11" t="e">
        <v>#N/A</v>
      </c>
      <c r="AR562" s="11" t="e">
        <v>#N/A</v>
      </c>
      <c r="AS562" s="11" t="e">
        <v>#N/A</v>
      </c>
      <c r="AT562" s="11" t="e">
        <v>#N/A</v>
      </c>
      <c r="AU562" t="e">
        <v>#N/A</v>
      </c>
    </row>
    <row r="563" spans="6:47" x14ac:dyDescent="0.3">
      <c r="F563" s="11" t="e">
        <v>#N/A</v>
      </c>
      <c r="G563" s="11" t="e">
        <v>#N/A</v>
      </c>
      <c r="H563" s="11" t="e">
        <v>#N/A</v>
      </c>
      <c r="I563" s="11" t="e">
        <v>#N/A</v>
      </c>
      <c r="J563" s="11" t="e">
        <v>#N/A</v>
      </c>
      <c r="K563" s="11" t="e">
        <v>#N/A</v>
      </c>
      <c r="L563" s="22" t="e">
        <v>#N/A</v>
      </c>
      <c r="M563" s="22" t="e">
        <v>#N/A</v>
      </c>
      <c r="N563" s="22" t="e">
        <v>#N/A</v>
      </c>
      <c r="O563" s="22" t="e">
        <v>#N/A</v>
      </c>
      <c r="P563" s="22" t="e">
        <v>#N/A</v>
      </c>
      <c r="Q563" s="22" t="e">
        <v>#N/A</v>
      </c>
      <c r="R563" s="11" t="e">
        <v>#N/A</v>
      </c>
      <c r="S563" s="11" t="e">
        <v>#N/A</v>
      </c>
      <c r="T563" s="11" t="e">
        <v>#N/A</v>
      </c>
      <c r="U563" s="11" t="e">
        <v>#N/A</v>
      </c>
      <c r="V563" s="11" t="e">
        <v>#N/A</v>
      </c>
      <c r="W563" s="11" t="e">
        <v>#N/A</v>
      </c>
      <c r="X563" s="22" t="e">
        <v>#N/A</v>
      </c>
      <c r="Y563" t="e">
        <v>#N/A</v>
      </c>
      <c r="Z563" t="e">
        <v>#N/A</v>
      </c>
      <c r="AA563" s="22" t="e">
        <v>#N/A</v>
      </c>
      <c r="AB563" s="22" t="e">
        <v>#N/A</v>
      </c>
      <c r="AC563" s="22" t="e">
        <v>#N/A</v>
      </c>
      <c r="AD563" s="11" t="e">
        <v>#N/A</v>
      </c>
      <c r="AE563" s="11" t="e">
        <v>#N/A</v>
      </c>
      <c r="AF563" s="11" t="e">
        <v>#N/A</v>
      </c>
      <c r="AG563" s="11" t="e">
        <v>#N/A</v>
      </c>
      <c r="AH563" s="11" t="e">
        <v>#N/A</v>
      </c>
      <c r="AI563" s="11" t="e">
        <v>#N/A</v>
      </c>
      <c r="AJ563" s="22" t="e">
        <v>#N/A</v>
      </c>
      <c r="AK563" s="22" t="e">
        <v>#N/A</v>
      </c>
      <c r="AL563" s="22" t="e">
        <v>#N/A</v>
      </c>
      <c r="AM563" s="22" t="e">
        <v>#N/A</v>
      </c>
      <c r="AN563" s="22" t="e">
        <v>#N/A</v>
      </c>
      <c r="AO563" s="22" t="e">
        <v>#N/A</v>
      </c>
      <c r="AP563" s="11" t="e">
        <v>#N/A</v>
      </c>
      <c r="AQ563" s="11" t="e">
        <v>#N/A</v>
      </c>
      <c r="AR563" s="11" t="e">
        <v>#N/A</v>
      </c>
      <c r="AS563" s="11" t="e">
        <v>#N/A</v>
      </c>
      <c r="AT563" s="11" t="e">
        <v>#N/A</v>
      </c>
      <c r="AU563" t="e">
        <v>#N/A</v>
      </c>
    </row>
    <row r="564" spans="6:47" x14ac:dyDescent="0.3">
      <c r="F564" s="11" t="e">
        <v>#N/A</v>
      </c>
      <c r="G564" s="11" t="e">
        <v>#N/A</v>
      </c>
      <c r="H564" s="11" t="e">
        <v>#N/A</v>
      </c>
      <c r="I564" s="11" t="e">
        <v>#N/A</v>
      </c>
      <c r="J564" s="11" t="e">
        <v>#N/A</v>
      </c>
      <c r="K564" s="11" t="e">
        <v>#N/A</v>
      </c>
      <c r="L564" s="22" t="e">
        <v>#N/A</v>
      </c>
      <c r="M564" s="22" t="e">
        <v>#N/A</v>
      </c>
      <c r="N564" s="22" t="e">
        <v>#N/A</v>
      </c>
      <c r="O564" s="22" t="e">
        <v>#N/A</v>
      </c>
      <c r="P564" s="22" t="e">
        <v>#N/A</v>
      </c>
      <c r="Q564" s="22" t="e">
        <v>#N/A</v>
      </c>
      <c r="R564" s="11" t="e">
        <v>#N/A</v>
      </c>
      <c r="S564" s="11" t="e">
        <v>#N/A</v>
      </c>
      <c r="T564" s="11" t="e">
        <v>#N/A</v>
      </c>
      <c r="U564" s="11" t="e">
        <v>#N/A</v>
      </c>
      <c r="V564" s="11" t="e">
        <v>#N/A</v>
      </c>
      <c r="W564" s="11" t="e">
        <v>#N/A</v>
      </c>
      <c r="X564" s="22" t="e">
        <v>#N/A</v>
      </c>
      <c r="Y564" t="e">
        <v>#N/A</v>
      </c>
      <c r="Z564" t="e">
        <v>#N/A</v>
      </c>
      <c r="AA564" s="22" t="e">
        <v>#N/A</v>
      </c>
      <c r="AB564" s="22" t="e">
        <v>#N/A</v>
      </c>
      <c r="AC564" s="22" t="e">
        <v>#N/A</v>
      </c>
      <c r="AD564" s="11" t="e">
        <v>#N/A</v>
      </c>
      <c r="AE564" s="11" t="e">
        <v>#N/A</v>
      </c>
      <c r="AF564" s="11" t="e">
        <v>#N/A</v>
      </c>
      <c r="AG564" s="11" t="e">
        <v>#N/A</v>
      </c>
      <c r="AH564" s="11" t="e">
        <v>#N/A</v>
      </c>
      <c r="AI564" s="11" t="e">
        <v>#N/A</v>
      </c>
      <c r="AJ564" s="22" t="e">
        <v>#N/A</v>
      </c>
      <c r="AK564" s="22" t="e">
        <v>#N/A</v>
      </c>
      <c r="AL564" s="22" t="e">
        <v>#N/A</v>
      </c>
      <c r="AM564" s="22" t="e">
        <v>#N/A</v>
      </c>
      <c r="AN564" s="22" t="e">
        <v>#N/A</v>
      </c>
      <c r="AO564" s="22" t="e">
        <v>#N/A</v>
      </c>
      <c r="AP564" s="11" t="e">
        <v>#N/A</v>
      </c>
      <c r="AQ564" s="11" t="e">
        <v>#N/A</v>
      </c>
      <c r="AR564" s="11" t="e">
        <v>#N/A</v>
      </c>
      <c r="AS564" s="11" t="e">
        <v>#N/A</v>
      </c>
      <c r="AT564" s="11" t="e">
        <v>#N/A</v>
      </c>
      <c r="AU564" t="e">
        <v>#N/A</v>
      </c>
    </row>
    <row r="565" spans="6:47" x14ac:dyDescent="0.3">
      <c r="F565" s="11" t="e">
        <v>#N/A</v>
      </c>
      <c r="G565" s="11" t="e">
        <v>#N/A</v>
      </c>
      <c r="H565" s="11" t="e">
        <v>#N/A</v>
      </c>
      <c r="I565" s="11" t="e">
        <v>#N/A</v>
      </c>
      <c r="J565" s="11" t="e">
        <v>#N/A</v>
      </c>
      <c r="K565" s="11" t="e">
        <v>#N/A</v>
      </c>
      <c r="L565" s="22" t="e">
        <v>#N/A</v>
      </c>
      <c r="M565" s="22" t="e">
        <v>#N/A</v>
      </c>
      <c r="N565" s="22" t="e">
        <v>#N/A</v>
      </c>
      <c r="O565" s="22" t="e">
        <v>#N/A</v>
      </c>
      <c r="P565" s="22" t="e">
        <v>#N/A</v>
      </c>
      <c r="Q565" s="22" t="e">
        <v>#N/A</v>
      </c>
      <c r="R565" s="11" t="e">
        <v>#N/A</v>
      </c>
      <c r="S565" s="11" t="e">
        <v>#N/A</v>
      </c>
      <c r="T565" s="11" t="e">
        <v>#N/A</v>
      </c>
      <c r="U565" s="11" t="e">
        <v>#N/A</v>
      </c>
      <c r="V565" s="11" t="e">
        <v>#N/A</v>
      </c>
      <c r="W565" s="11" t="e">
        <v>#N/A</v>
      </c>
      <c r="X565" s="22" t="e">
        <v>#N/A</v>
      </c>
      <c r="Y565" t="e">
        <v>#N/A</v>
      </c>
      <c r="Z565" t="e">
        <v>#N/A</v>
      </c>
      <c r="AA565" s="22" t="e">
        <v>#N/A</v>
      </c>
      <c r="AB565" s="22" t="e">
        <v>#N/A</v>
      </c>
      <c r="AC565" s="22" t="e">
        <v>#N/A</v>
      </c>
      <c r="AD565" s="11" t="e">
        <v>#N/A</v>
      </c>
      <c r="AE565" s="11" t="e">
        <v>#N/A</v>
      </c>
      <c r="AF565" s="11" t="e">
        <v>#N/A</v>
      </c>
      <c r="AG565" s="11" t="e">
        <v>#N/A</v>
      </c>
      <c r="AH565" s="11" t="e">
        <v>#N/A</v>
      </c>
      <c r="AI565" s="11" t="e">
        <v>#N/A</v>
      </c>
      <c r="AJ565" s="22" t="e">
        <v>#N/A</v>
      </c>
      <c r="AK565" s="22" t="e">
        <v>#N/A</v>
      </c>
      <c r="AL565" s="22" t="e">
        <v>#N/A</v>
      </c>
      <c r="AM565" s="22" t="e">
        <v>#N/A</v>
      </c>
      <c r="AN565" s="22" t="e">
        <v>#N/A</v>
      </c>
      <c r="AO565" s="22" t="e">
        <v>#N/A</v>
      </c>
      <c r="AP565" s="11" t="e">
        <v>#N/A</v>
      </c>
      <c r="AQ565" s="11" t="e">
        <v>#N/A</v>
      </c>
      <c r="AR565" s="11" t="e">
        <v>#N/A</v>
      </c>
      <c r="AS565" s="11" t="e">
        <v>#N/A</v>
      </c>
      <c r="AT565" s="11" t="e">
        <v>#N/A</v>
      </c>
      <c r="AU565" t="e">
        <v>#N/A</v>
      </c>
    </row>
    <row r="566" spans="6:47" x14ac:dyDescent="0.3">
      <c r="F566" s="11" t="e">
        <v>#N/A</v>
      </c>
      <c r="G566" s="11" t="e">
        <v>#N/A</v>
      </c>
      <c r="H566" s="11" t="e">
        <v>#N/A</v>
      </c>
      <c r="I566" s="11" t="e">
        <v>#N/A</v>
      </c>
      <c r="J566" s="11" t="e">
        <v>#N/A</v>
      </c>
      <c r="K566" s="11" t="e">
        <v>#N/A</v>
      </c>
      <c r="L566" s="22" t="e">
        <v>#N/A</v>
      </c>
      <c r="M566" s="22" t="e">
        <v>#N/A</v>
      </c>
      <c r="N566" s="22" t="e">
        <v>#N/A</v>
      </c>
      <c r="O566" s="22" t="e">
        <v>#N/A</v>
      </c>
      <c r="P566" s="22" t="e">
        <v>#N/A</v>
      </c>
      <c r="Q566" s="22" t="e">
        <v>#N/A</v>
      </c>
      <c r="R566" s="11" t="e">
        <v>#N/A</v>
      </c>
      <c r="S566" s="11" t="e">
        <v>#N/A</v>
      </c>
      <c r="T566" s="11" t="e">
        <v>#N/A</v>
      </c>
      <c r="U566" s="11" t="e">
        <v>#N/A</v>
      </c>
      <c r="V566" s="11" t="e">
        <v>#N/A</v>
      </c>
      <c r="W566" s="11" t="e">
        <v>#N/A</v>
      </c>
      <c r="X566" s="22" t="e">
        <v>#N/A</v>
      </c>
      <c r="Y566" t="e">
        <v>#N/A</v>
      </c>
      <c r="Z566" t="e">
        <v>#N/A</v>
      </c>
      <c r="AA566" s="22" t="e">
        <v>#N/A</v>
      </c>
      <c r="AB566" s="22" t="e">
        <v>#N/A</v>
      </c>
      <c r="AC566" s="22" t="e">
        <v>#N/A</v>
      </c>
      <c r="AD566" s="11" t="e">
        <v>#N/A</v>
      </c>
      <c r="AE566" s="11" t="e">
        <v>#N/A</v>
      </c>
      <c r="AF566" s="11" t="e">
        <v>#N/A</v>
      </c>
      <c r="AG566" s="11" t="e">
        <v>#N/A</v>
      </c>
      <c r="AH566" s="11" t="e">
        <v>#N/A</v>
      </c>
      <c r="AI566" s="11" t="e">
        <v>#N/A</v>
      </c>
      <c r="AJ566" s="22" t="e">
        <v>#N/A</v>
      </c>
      <c r="AK566" s="22" t="e">
        <v>#N/A</v>
      </c>
      <c r="AL566" s="22" t="e">
        <v>#N/A</v>
      </c>
      <c r="AM566" s="22" t="e">
        <v>#N/A</v>
      </c>
      <c r="AN566" s="22" t="e">
        <v>#N/A</v>
      </c>
      <c r="AO566" s="22" t="e">
        <v>#N/A</v>
      </c>
      <c r="AP566" s="11" t="e">
        <v>#N/A</v>
      </c>
      <c r="AQ566" s="11" t="e">
        <v>#N/A</v>
      </c>
      <c r="AR566" s="11" t="e">
        <v>#N/A</v>
      </c>
      <c r="AS566" s="11" t="e">
        <v>#N/A</v>
      </c>
      <c r="AT566" s="11" t="e">
        <v>#N/A</v>
      </c>
      <c r="AU566" t="e">
        <v>#N/A</v>
      </c>
    </row>
    <row r="567" spans="6:47" x14ac:dyDescent="0.3">
      <c r="F567" s="11" t="e">
        <v>#N/A</v>
      </c>
      <c r="G567" s="11" t="e">
        <v>#N/A</v>
      </c>
      <c r="H567" s="11" t="e">
        <v>#N/A</v>
      </c>
      <c r="I567" s="11" t="e">
        <v>#N/A</v>
      </c>
      <c r="J567" s="11" t="e">
        <v>#N/A</v>
      </c>
      <c r="K567" s="11" t="e">
        <v>#N/A</v>
      </c>
      <c r="L567" s="22" t="e">
        <v>#N/A</v>
      </c>
      <c r="M567" s="22" t="e">
        <v>#N/A</v>
      </c>
      <c r="N567" s="22" t="e">
        <v>#N/A</v>
      </c>
      <c r="O567" s="22" t="e">
        <v>#N/A</v>
      </c>
      <c r="P567" s="22" t="e">
        <v>#N/A</v>
      </c>
      <c r="Q567" s="22" t="e">
        <v>#N/A</v>
      </c>
      <c r="R567" s="11" t="e">
        <v>#N/A</v>
      </c>
      <c r="S567" s="11" t="e">
        <v>#N/A</v>
      </c>
      <c r="T567" s="11" t="e">
        <v>#N/A</v>
      </c>
      <c r="U567" s="11" t="e">
        <v>#N/A</v>
      </c>
      <c r="V567" s="11" t="e">
        <v>#N/A</v>
      </c>
      <c r="W567" s="11" t="e">
        <v>#N/A</v>
      </c>
      <c r="X567" s="22" t="e">
        <v>#N/A</v>
      </c>
      <c r="Y567" t="e">
        <v>#N/A</v>
      </c>
      <c r="Z567" t="e">
        <v>#N/A</v>
      </c>
      <c r="AA567" s="22" t="e">
        <v>#N/A</v>
      </c>
      <c r="AB567" s="22" t="e">
        <v>#N/A</v>
      </c>
      <c r="AC567" s="22" t="e">
        <v>#N/A</v>
      </c>
      <c r="AD567" s="11" t="e">
        <v>#N/A</v>
      </c>
      <c r="AE567" s="11" t="e">
        <v>#N/A</v>
      </c>
      <c r="AF567" s="11" t="e">
        <v>#N/A</v>
      </c>
      <c r="AG567" s="11" t="e">
        <v>#N/A</v>
      </c>
      <c r="AH567" s="11" t="e">
        <v>#N/A</v>
      </c>
      <c r="AI567" s="11" t="e">
        <v>#N/A</v>
      </c>
      <c r="AJ567" s="22" t="e">
        <v>#N/A</v>
      </c>
      <c r="AK567" s="22" t="e">
        <v>#N/A</v>
      </c>
      <c r="AL567" s="22" t="e">
        <v>#N/A</v>
      </c>
      <c r="AM567" s="22" t="e">
        <v>#N/A</v>
      </c>
      <c r="AN567" s="22" t="e">
        <v>#N/A</v>
      </c>
      <c r="AO567" s="22" t="e">
        <v>#N/A</v>
      </c>
      <c r="AP567" s="11" t="e">
        <v>#N/A</v>
      </c>
      <c r="AQ567" s="11" t="e">
        <v>#N/A</v>
      </c>
      <c r="AR567" s="11" t="e">
        <v>#N/A</v>
      </c>
      <c r="AS567" s="11" t="e">
        <v>#N/A</v>
      </c>
      <c r="AT567" s="11" t="e">
        <v>#N/A</v>
      </c>
      <c r="AU567" t="e">
        <v>#N/A</v>
      </c>
    </row>
    <row r="568" spans="6:47" x14ac:dyDescent="0.3">
      <c r="F568" s="11" t="e">
        <v>#N/A</v>
      </c>
      <c r="G568" s="11" t="e">
        <v>#N/A</v>
      </c>
      <c r="H568" s="11" t="e">
        <v>#N/A</v>
      </c>
      <c r="I568" s="11" t="e">
        <v>#N/A</v>
      </c>
      <c r="J568" s="11" t="e">
        <v>#N/A</v>
      </c>
      <c r="K568" s="11" t="e">
        <v>#N/A</v>
      </c>
      <c r="L568" s="22" t="e">
        <v>#N/A</v>
      </c>
      <c r="M568" s="22" t="e">
        <v>#N/A</v>
      </c>
      <c r="N568" s="22" t="e">
        <v>#N/A</v>
      </c>
      <c r="O568" s="22" t="e">
        <v>#N/A</v>
      </c>
      <c r="P568" s="22" t="e">
        <v>#N/A</v>
      </c>
      <c r="Q568" s="22" t="e">
        <v>#N/A</v>
      </c>
      <c r="R568" s="11" t="e">
        <v>#N/A</v>
      </c>
      <c r="S568" s="11" t="e">
        <v>#N/A</v>
      </c>
      <c r="T568" s="11" t="e">
        <v>#N/A</v>
      </c>
      <c r="U568" s="11" t="e">
        <v>#N/A</v>
      </c>
      <c r="V568" s="11" t="e">
        <v>#N/A</v>
      </c>
      <c r="W568" s="11" t="e">
        <v>#N/A</v>
      </c>
      <c r="X568" s="22" t="e">
        <v>#N/A</v>
      </c>
      <c r="Y568" s="22" t="e">
        <v>#N/A</v>
      </c>
      <c r="Z568" s="22" t="e">
        <v>#N/A</v>
      </c>
      <c r="AA568" s="22" t="e">
        <v>#N/A</v>
      </c>
      <c r="AB568" s="22" t="e">
        <v>#N/A</v>
      </c>
      <c r="AC568" s="22" t="e">
        <v>#N/A</v>
      </c>
      <c r="AD568" s="11" t="e">
        <v>#N/A</v>
      </c>
      <c r="AE568" s="11" t="e">
        <v>#N/A</v>
      </c>
      <c r="AF568" s="11" t="e">
        <v>#N/A</v>
      </c>
      <c r="AG568" s="11" t="e">
        <v>#N/A</v>
      </c>
      <c r="AH568" s="11" t="e">
        <v>#N/A</v>
      </c>
      <c r="AI568" s="11" t="e">
        <v>#N/A</v>
      </c>
      <c r="AJ568" s="22" t="e">
        <v>#N/A</v>
      </c>
      <c r="AK568" s="22" t="e">
        <v>#N/A</v>
      </c>
      <c r="AL568" s="22" t="e">
        <v>#N/A</v>
      </c>
      <c r="AM568" s="22" t="e">
        <v>#N/A</v>
      </c>
      <c r="AN568" s="22" t="e">
        <v>#N/A</v>
      </c>
      <c r="AO568" s="22" t="e">
        <v>#N/A</v>
      </c>
      <c r="AP568" s="11" t="e">
        <v>#N/A</v>
      </c>
      <c r="AQ568" s="11" t="e">
        <v>#N/A</v>
      </c>
      <c r="AR568" s="11" t="e">
        <v>#N/A</v>
      </c>
      <c r="AS568" s="11" t="e">
        <v>#N/A</v>
      </c>
      <c r="AT568" s="11" t="e">
        <v>#N/A</v>
      </c>
      <c r="AU568" t="e">
        <v>#N/A</v>
      </c>
    </row>
    <row r="569" spans="6:47" x14ac:dyDescent="0.3">
      <c r="F569" s="11" t="e">
        <v>#N/A</v>
      </c>
      <c r="G569" s="11" t="e">
        <v>#N/A</v>
      </c>
      <c r="H569" s="11" t="e">
        <v>#N/A</v>
      </c>
      <c r="I569" s="11" t="e">
        <v>#N/A</v>
      </c>
      <c r="J569" s="11" t="e">
        <v>#N/A</v>
      </c>
      <c r="K569" s="11" t="e">
        <v>#N/A</v>
      </c>
      <c r="L569" s="22" t="e">
        <v>#N/A</v>
      </c>
      <c r="M569" s="22" t="e">
        <v>#N/A</v>
      </c>
      <c r="N569" s="22" t="e">
        <v>#N/A</v>
      </c>
      <c r="O569" s="22" t="e">
        <v>#N/A</v>
      </c>
      <c r="P569" s="22" t="e">
        <v>#N/A</v>
      </c>
      <c r="Q569" s="22" t="e">
        <v>#N/A</v>
      </c>
      <c r="R569" s="11" t="e">
        <v>#N/A</v>
      </c>
      <c r="S569" s="11" t="e">
        <v>#N/A</v>
      </c>
      <c r="T569" s="11" t="e">
        <v>#N/A</v>
      </c>
      <c r="U569" s="11" t="e">
        <v>#N/A</v>
      </c>
      <c r="V569" s="11" t="e">
        <v>#N/A</v>
      </c>
      <c r="W569" s="11" t="e">
        <v>#N/A</v>
      </c>
      <c r="X569" s="22" t="e">
        <v>#N/A</v>
      </c>
      <c r="Y569" s="22" t="e">
        <v>#N/A</v>
      </c>
      <c r="Z569" s="22" t="e">
        <v>#N/A</v>
      </c>
      <c r="AA569" s="22" t="e">
        <v>#N/A</v>
      </c>
      <c r="AB569" s="22" t="e">
        <v>#N/A</v>
      </c>
      <c r="AC569" s="22" t="e">
        <v>#N/A</v>
      </c>
      <c r="AD569" s="11" t="e">
        <v>#N/A</v>
      </c>
      <c r="AE569" s="11" t="e">
        <v>#N/A</v>
      </c>
      <c r="AF569" s="11" t="e">
        <v>#N/A</v>
      </c>
      <c r="AG569" s="11" t="e">
        <v>#N/A</v>
      </c>
      <c r="AH569" s="11" t="e">
        <v>#N/A</v>
      </c>
      <c r="AI569" s="11" t="e">
        <v>#N/A</v>
      </c>
      <c r="AJ569" s="22" t="e">
        <v>#N/A</v>
      </c>
      <c r="AK569" s="22" t="e">
        <v>#N/A</v>
      </c>
      <c r="AL569" s="22" t="e">
        <v>#N/A</v>
      </c>
      <c r="AM569" s="22" t="e">
        <v>#N/A</v>
      </c>
      <c r="AN569" s="22" t="e">
        <v>#N/A</v>
      </c>
      <c r="AO569" s="22" t="e">
        <v>#N/A</v>
      </c>
      <c r="AP569" s="11" t="e">
        <v>#N/A</v>
      </c>
      <c r="AQ569" s="11" t="e">
        <v>#N/A</v>
      </c>
      <c r="AR569" s="11" t="e">
        <v>#N/A</v>
      </c>
      <c r="AS569" s="11" t="e">
        <v>#N/A</v>
      </c>
      <c r="AT569" s="11" t="e">
        <v>#N/A</v>
      </c>
      <c r="AU569" t="e">
        <v>#N/A</v>
      </c>
    </row>
    <row r="570" spans="6:47" x14ac:dyDescent="0.3">
      <c r="F570" s="11" t="e">
        <v>#N/A</v>
      </c>
      <c r="G570" s="11" t="e">
        <v>#N/A</v>
      </c>
      <c r="H570" s="11" t="e">
        <v>#N/A</v>
      </c>
      <c r="I570" s="11" t="e">
        <v>#N/A</v>
      </c>
      <c r="J570" s="11" t="e">
        <v>#N/A</v>
      </c>
      <c r="K570" s="11" t="e">
        <v>#N/A</v>
      </c>
      <c r="L570" s="22" t="e">
        <v>#N/A</v>
      </c>
      <c r="M570" s="22" t="e">
        <v>#N/A</v>
      </c>
      <c r="N570" s="22" t="e">
        <v>#N/A</v>
      </c>
      <c r="O570" s="22" t="e">
        <v>#N/A</v>
      </c>
      <c r="P570" s="22" t="e">
        <v>#N/A</v>
      </c>
      <c r="Q570" s="22" t="e">
        <v>#N/A</v>
      </c>
      <c r="R570" s="11" t="e">
        <v>#N/A</v>
      </c>
      <c r="S570" s="11" t="e">
        <v>#N/A</v>
      </c>
      <c r="T570" s="11" t="e">
        <v>#N/A</v>
      </c>
      <c r="U570" s="11" t="e">
        <v>#N/A</v>
      </c>
      <c r="V570" s="11" t="e">
        <v>#N/A</v>
      </c>
      <c r="W570" s="11" t="e">
        <v>#N/A</v>
      </c>
      <c r="X570" s="22" t="e">
        <v>#N/A</v>
      </c>
      <c r="Y570" s="22" t="e">
        <v>#N/A</v>
      </c>
      <c r="Z570" s="22" t="e">
        <v>#N/A</v>
      </c>
      <c r="AA570" s="22" t="e">
        <v>#N/A</v>
      </c>
      <c r="AB570" s="22" t="e">
        <v>#N/A</v>
      </c>
      <c r="AC570" s="22" t="e">
        <v>#N/A</v>
      </c>
      <c r="AD570" s="11" t="e">
        <v>#N/A</v>
      </c>
      <c r="AE570" s="11" t="e">
        <v>#N/A</v>
      </c>
      <c r="AF570" s="11" t="e">
        <v>#N/A</v>
      </c>
      <c r="AG570" s="11" t="e">
        <v>#N/A</v>
      </c>
      <c r="AH570" s="11" t="e">
        <v>#N/A</v>
      </c>
      <c r="AI570" s="11" t="e">
        <v>#N/A</v>
      </c>
      <c r="AJ570" s="22" t="e">
        <v>#N/A</v>
      </c>
      <c r="AK570" t="e">
        <v>#N/A</v>
      </c>
      <c r="AL570" t="e">
        <v>#N/A</v>
      </c>
      <c r="AM570" s="22" t="e">
        <v>#N/A</v>
      </c>
      <c r="AN570" s="22" t="e">
        <v>#N/A</v>
      </c>
      <c r="AO570" s="22" t="e">
        <v>#N/A</v>
      </c>
      <c r="AP570" s="11" t="e">
        <v>#N/A</v>
      </c>
      <c r="AQ570" s="11" t="e">
        <v>#N/A</v>
      </c>
      <c r="AR570" s="11" t="e">
        <v>#N/A</v>
      </c>
      <c r="AS570" s="11" t="e">
        <v>#N/A</v>
      </c>
      <c r="AT570" s="11" t="e">
        <v>#N/A</v>
      </c>
      <c r="AU570" t="e">
        <v>#N/A</v>
      </c>
    </row>
    <row r="571" spans="6:47" x14ac:dyDescent="0.3">
      <c r="F571" s="11" t="e">
        <v>#N/A</v>
      </c>
      <c r="G571" s="11" t="e">
        <v>#N/A</v>
      </c>
      <c r="H571" s="11" t="e">
        <v>#N/A</v>
      </c>
      <c r="I571" s="11" t="e">
        <v>#N/A</v>
      </c>
      <c r="J571" s="11" t="e">
        <v>#N/A</v>
      </c>
      <c r="K571" s="11" t="e">
        <v>#N/A</v>
      </c>
      <c r="L571" s="22" t="e">
        <v>#N/A</v>
      </c>
      <c r="M571" s="22" t="e">
        <v>#N/A</v>
      </c>
      <c r="N571" s="22" t="e">
        <v>#N/A</v>
      </c>
      <c r="O571" s="22" t="e">
        <v>#N/A</v>
      </c>
      <c r="P571" s="22" t="e">
        <v>#N/A</v>
      </c>
      <c r="Q571" s="22" t="e">
        <v>#N/A</v>
      </c>
      <c r="R571" s="11" t="e">
        <v>#N/A</v>
      </c>
      <c r="S571" s="11" t="e">
        <v>#N/A</v>
      </c>
      <c r="T571" s="11" t="e">
        <v>#N/A</v>
      </c>
      <c r="U571" s="11" t="e">
        <v>#N/A</v>
      </c>
      <c r="V571" s="11" t="e">
        <v>#N/A</v>
      </c>
      <c r="W571" s="11" t="e">
        <v>#N/A</v>
      </c>
      <c r="X571" s="22" t="e">
        <v>#N/A</v>
      </c>
      <c r="Y571" s="22" t="e">
        <v>#N/A</v>
      </c>
      <c r="Z571" s="22" t="e">
        <v>#N/A</v>
      </c>
      <c r="AA571" s="22" t="e">
        <v>#N/A</v>
      </c>
      <c r="AB571" s="22" t="e">
        <v>#N/A</v>
      </c>
      <c r="AC571" s="22" t="e">
        <v>#N/A</v>
      </c>
      <c r="AD571" s="11" t="e">
        <v>#N/A</v>
      </c>
      <c r="AE571" s="11" t="e">
        <v>#N/A</v>
      </c>
      <c r="AF571" s="11" t="e">
        <v>#N/A</v>
      </c>
      <c r="AG571" s="11" t="e">
        <v>#N/A</v>
      </c>
      <c r="AH571" s="11" t="e">
        <v>#N/A</v>
      </c>
      <c r="AI571" s="11" t="e">
        <v>#N/A</v>
      </c>
      <c r="AJ571" s="22" t="e">
        <v>#N/A</v>
      </c>
      <c r="AK571" t="e">
        <v>#N/A</v>
      </c>
      <c r="AL571" t="e">
        <v>#N/A</v>
      </c>
      <c r="AM571" s="22" t="e">
        <v>#N/A</v>
      </c>
      <c r="AN571" s="22" t="e">
        <v>#N/A</v>
      </c>
      <c r="AO571" s="22" t="e">
        <v>#N/A</v>
      </c>
      <c r="AP571" s="11" t="e">
        <v>#N/A</v>
      </c>
      <c r="AQ571" s="11" t="e">
        <v>#N/A</v>
      </c>
      <c r="AR571" s="11" t="e">
        <v>#N/A</v>
      </c>
      <c r="AS571" s="11" t="e">
        <v>#N/A</v>
      </c>
      <c r="AT571" s="11" t="e">
        <v>#N/A</v>
      </c>
      <c r="AU571" t="e">
        <v>#N/A</v>
      </c>
    </row>
    <row r="572" spans="6:47" x14ac:dyDescent="0.3">
      <c r="F572" s="11" t="e">
        <v>#N/A</v>
      </c>
      <c r="G572" s="11" t="e">
        <v>#N/A</v>
      </c>
      <c r="H572" s="11" t="e">
        <v>#N/A</v>
      </c>
      <c r="I572" s="11" t="e">
        <v>#N/A</v>
      </c>
      <c r="J572" s="11" t="e">
        <v>#N/A</v>
      </c>
      <c r="K572" s="11" t="e">
        <v>#N/A</v>
      </c>
      <c r="L572" s="22" t="e">
        <v>#N/A</v>
      </c>
      <c r="M572" s="22" t="e">
        <v>#N/A</v>
      </c>
      <c r="N572" s="22" t="e">
        <v>#N/A</v>
      </c>
      <c r="O572" s="22" t="e">
        <v>#N/A</v>
      </c>
      <c r="P572" s="22" t="e">
        <v>#N/A</v>
      </c>
      <c r="Q572" s="22" t="e">
        <v>#N/A</v>
      </c>
      <c r="R572" s="11" t="e">
        <v>#N/A</v>
      </c>
      <c r="S572" s="11" t="e">
        <v>#N/A</v>
      </c>
      <c r="T572" s="11" t="e">
        <v>#N/A</v>
      </c>
      <c r="U572" s="11" t="e">
        <v>#N/A</v>
      </c>
      <c r="V572" s="11" t="e">
        <v>#N/A</v>
      </c>
      <c r="W572" s="11" t="e">
        <v>#N/A</v>
      </c>
      <c r="X572" s="22" t="e">
        <v>#N/A</v>
      </c>
      <c r="Y572" s="22" t="e">
        <v>#N/A</v>
      </c>
      <c r="Z572" s="22" t="e">
        <v>#N/A</v>
      </c>
      <c r="AA572" s="22" t="e">
        <v>#N/A</v>
      </c>
      <c r="AB572" s="22" t="e">
        <v>#N/A</v>
      </c>
      <c r="AC572" s="22" t="e">
        <v>#N/A</v>
      </c>
      <c r="AD572" s="11" t="e">
        <v>#N/A</v>
      </c>
      <c r="AE572" s="11" t="e">
        <v>#N/A</v>
      </c>
      <c r="AF572" s="11" t="e">
        <v>#N/A</v>
      </c>
      <c r="AG572" s="11" t="e">
        <v>#N/A</v>
      </c>
      <c r="AH572" s="11" t="e">
        <v>#N/A</v>
      </c>
      <c r="AI572" s="11" t="e">
        <v>#N/A</v>
      </c>
      <c r="AJ572" s="22" t="e">
        <v>#N/A</v>
      </c>
      <c r="AK572" t="e">
        <v>#N/A</v>
      </c>
      <c r="AL572" t="e">
        <v>#N/A</v>
      </c>
      <c r="AM572" s="22" t="e">
        <v>#N/A</v>
      </c>
      <c r="AN572" s="22" t="e">
        <v>#N/A</v>
      </c>
      <c r="AO572" s="22" t="e">
        <v>#N/A</v>
      </c>
      <c r="AP572" s="11" t="e">
        <v>#N/A</v>
      </c>
      <c r="AQ572" s="11" t="e">
        <v>#N/A</v>
      </c>
      <c r="AR572" s="11" t="e">
        <v>#N/A</v>
      </c>
      <c r="AS572" s="11" t="e">
        <v>#N/A</v>
      </c>
      <c r="AT572" s="11" t="e">
        <v>#N/A</v>
      </c>
      <c r="AU572" t="e">
        <v>#N/A</v>
      </c>
    </row>
    <row r="573" spans="6:47" x14ac:dyDescent="0.3">
      <c r="F573" s="11" t="e">
        <v>#N/A</v>
      </c>
      <c r="G573" s="11" t="e">
        <v>#N/A</v>
      </c>
      <c r="H573" s="11" t="e">
        <v>#N/A</v>
      </c>
      <c r="I573" s="11" t="e">
        <v>#N/A</v>
      </c>
      <c r="J573" s="11" t="e">
        <v>#N/A</v>
      </c>
      <c r="K573" s="11" t="e">
        <v>#N/A</v>
      </c>
      <c r="L573" s="22" t="e">
        <v>#N/A</v>
      </c>
      <c r="M573" s="22" t="e">
        <v>#N/A</v>
      </c>
      <c r="N573" s="22" t="e">
        <v>#N/A</v>
      </c>
      <c r="O573" s="22" t="e">
        <v>#N/A</v>
      </c>
      <c r="P573" s="22" t="e">
        <v>#N/A</v>
      </c>
      <c r="Q573" s="22" t="e">
        <v>#N/A</v>
      </c>
      <c r="R573" s="11" t="e">
        <v>#N/A</v>
      </c>
      <c r="S573" s="11" t="e">
        <v>#N/A</v>
      </c>
      <c r="T573" s="11" t="e">
        <v>#N/A</v>
      </c>
      <c r="U573" s="11" t="e">
        <v>#N/A</v>
      </c>
      <c r="V573" s="11" t="e">
        <v>#N/A</v>
      </c>
      <c r="W573" s="11" t="e">
        <v>#N/A</v>
      </c>
      <c r="X573" s="22" t="e">
        <v>#N/A</v>
      </c>
      <c r="Y573" s="22" t="e">
        <v>#N/A</v>
      </c>
      <c r="Z573" s="22" t="e">
        <v>#N/A</v>
      </c>
      <c r="AA573" s="22" t="e">
        <v>#N/A</v>
      </c>
      <c r="AB573" s="22" t="e">
        <v>#N/A</v>
      </c>
      <c r="AC573" s="22" t="e">
        <v>#N/A</v>
      </c>
      <c r="AD573" s="11" t="e">
        <v>#N/A</v>
      </c>
      <c r="AE573" s="11" t="e">
        <v>#N/A</v>
      </c>
      <c r="AF573" s="11" t="e">
        <v>#N/A</v>
      </c>
      <c r="AG573" s="11" t="e">
        <v>#N/A</v>
      </c>
      <c r="AH573" s="11" t="e">
        <v>#N/A</v>
      </c>
      <c r="AI573" s="11" t="e">
        <v>#N/A</v>
      </c>
      <c r="AJ573" s="22" t="e">
        <v>#N/A</v>
      </c>
      <c r="AK573" t="e">
        <v>#N/A</v>
      </c>
      <c r="AL573" t="e">
        <v>#N/A</v>
      </c>
      <c r="AM573" s="22" t="e">
        <v>#N/A</v>
      </c>
      <c r="AN573" s="22" t="e">
        <v>#N/A</v>
      </c>
      <c r="AO573" s="22" t="e">
        <v>#N/A</v>
      </c>
      <c r="AP573" s="11" t="e">
        <v>#N/A</v>
      </c>
      <c r="AQ573" s="11" t="e">
        <v>#N/A</v>
      </c>
      <c r="AR573" s="11" t="e">
        <v>#N/A</v>
      </c>
      <c r="AS573" s="11" t="e">
        <v>#N/A</v>
      </c>
      <c r="AT573" s="11" t="e">
        <v>#N/A</v>
      </c>
      <c r="AU573" t="e">
        <v>#N/A</v>
      </c>
    </row>
    <row r="574" spans="6:47" x14ac:dyDescent="0.3">
      <c r="F574" s="11" t="e">
        <v>#N/A</v>
      </c>
      <c r="G574" s="11" t="e">
        <v>#N/A</v>
      </c>
      <c r="H574" s="11" t="e">
        <v>#N/A</v>
      </c>
      <c r="I574" s="11" t="e">
        <v>#N/A</v>
      </c>
      <c r="J574" s="11" t="e">
        <v>#N/A</v>
      </c>
      <c r="K574" s="11" t="e">
        <v>#N/A</v>
      </c>
      <c r="L574" s="22" t="e">
        <v>#N/A</v>
      </c>
      <c r="M574" s="22" t="e">
        <v>#N/A</v>
      </c>
      <c r="N574" s="22" t="e">
        <v>#N/A</v>
      </c>
      <c r="O574" s="22" t="e">
        <v>#N/A</v>
      </c>
      <c r="P574" s="22" t="e">
        <v>#N/A</v>
      </c>
      <c r="Q574" s="22" t="e">
        <v>#N/A</v>
      </c>
      <c r="R574" s="11" t="e">
        <v>#N/A</v>
      </c>
      <c r="S574" s="11" t="e">
        <v>#N/A</v>
      </c>
      <c r="T574" s="11" t="e">
        <v>#N/A</v>
      </c>
      <c r="U574" s="11" t="e">
        <v>#N/A</v>
      </c>
      <c r="V574" s="11" t="e">
        <v>#N/A</v>
      </c>
      <c r="W574" s="11" t="e">
        <v>#N/A</v>
      </c>
      <c r="X574" s="22" t="e">
        <v>#N/A</v>
      </c>
      <c r="Y574" s="22" t="e">
        <v>#N/A</v>
      </c>
      <c r="Z574" s="22" t="e">
        <v>#N/A</v>
      </c>
      <c r="AA574" s="22" t="e">
        <v>#N/A</v>
      </c>
      <c r="AB574" s="22" t="e">
        <v>#N/A</v>
      </c>
      <c r="AC574" s="22" t="e">
        <v>#N/A</v>
      </c>
      <c r="AD574" s="11" t="e">
        <v>#N/A</v>
      </c>
      <c r="AE574" s="11" t="e">
        <v>#N/A</v>
      </c>
      <c r="AF574" s="11" t="e">
        <v>#N/A</v>
      </c>
      <c r="AG574" s="11" t="e">
        <v>#N/A</v>
      </c>
      <c r="AH574" s="11" t="e">
        <v>#N/A</v>
      </c>
      <c r="AI574" s="11" t="e">
        <v>#N/A</v>
      </c>
      <c r="AJ574" s="22" t="e">
        <v>#N/A</v>
      </c>
      <c r="AK574" t="e">
        <v>#N/A</v>
      </c>
      <c r="AL574" t="e">
        <v>#N/A</v>
      </c>
      <c r="AM574" s="22" t="e">
        <v>#N/A</v>
      </c>
      <c r="AN574" s="22" t="e">
        <v>#N/A</v>
      </c>
      <c r="AO574" s="22" t="e">
        <v>#N/A</v>
      </c>
      <c r="AP574" s="11" t="e">
        <v>#N/A</v>
      </c>
      <c r="AQ574" s="11" t="e">
        <v>#N/A</v>
      </c>
      <c r="AR574" s="11" t="e">
        <v>#N/A</v>
      </c>
      <c r="AS574" s="11" t="e">
        <v>#N/A</v>
      </c>
      <c r="AT574" s="11" t="e">
        <v>#N/A</v>
      </c>
      <c r="AU574" t="e">
        <v>#N/A</v>
      </c>
    </row>
    <row r="575" spans="6:47" x14ac:dyDescent="0.3">
      <c r="F575" s="11" t="e">
        <v>#N/A</v>
      </c>
      <c r="G575" s="11" t="e">
        <v>#N/A</v>
      </c>
      <c r="H575" s="11" t="e">
        <v>#N/A</v>
      </c>
      <c r="I575" s="11" t="e">
        <v>#N/A</v>
      </c>
      <c r="J575" s="11" t="e">
        <v>#N/A</v>
      </c>
      <c r="K575" s="11" t="e">
        <v>#N/A</v>
      </c>
      <c r="L575" s="22" t="e">
        <v>#N/A</v>
      </c>
      <c r="M575" s="22" t="e">
        <v>#N/A</v>
      </c>
      <c r="N575" s="22" t="e">
        <v>#N/A</v>
      </c>
      <c r="O575" s="22" t="e">
        <v>#N/A</v>
      </c>
      <c r="P575" s="22" t="e">
        <v>#N/A</v>
      </c>
      <c r="Q575" s="22" t="e">
        <v>#N/A</v>
      </c>
      <c r="R575" s="11" t="e">
        <v>#N/A</v>
      </c>
      <c r="S575" s="11" t="e">
        <v>#N/A</v>
      </c>
      <c r="T575" s="11" t="e">
        <v>#N/A</v>
      </c>
      <c r="U575" s="11" t="e">
        <v>#N/A</v>
      </c>
      <c r="V575" s="11" t="e">
        <v>#N/A</v>
      </c>
      <c r="W575" s="11" t="e">
        <v>#N/A</v>
      </c>
      <c r="X575" s="22" t="e">
        <v>#N/A</v>
      </c>
      <c r="Y575" s="22" t="e">
        <v>#N/A</v>
      </c>
      <c r="Z575" s="22" t="e">
        <v>#N/A</v>
      </c>
      <c r="AA575" s="22" t="e">
        <v>#N/A</v>
      </c>
      <c r="AB575" s="22" t="e">
        <v>#N/A</v>
      </c>
      <c r="AC575" s="22" t="e">
        <v>#N/A</v>
      </c>
      <c r="AD575" s="11" t="e">
        <v>#N/A</v>
      </c>
      <c r="AE575" s="11" t="e">
        <v>#N/A</v>
      </c>
      <c r="AF575" s="11" t="e">
        <v>#N/A</v>
      </c>
      <c r="AG575" s="11" t="e">
        <v>#N/A</v>
      </c>
      <c r="AH575" s="11" t="e">
        <v>#N/A</v>
      </c>
      <c r="AI575" s="11" t="e">
        <v>#N/A</v>
      </c>
      <c r="AJ575" s="22" t="e">
        <v>#N/A</v>
      </c>
      <c r="AK575" t="e">
        <v>#N/A</v>
      </c>
      <c r="AL575" t="e">
        <v>#N/A</v>
      </c>
      <c r="AM575" s="22" t="e">
        <v>#N/A</v>
      </c>
      <c r="AN575" s="22" t="e">
        <v>#N/A</v>
      </c>
      <c r="AO575" s="22" t="e">
        <v>#N/A</v>
      </c>
      <c r="AP575" s="11" t="e">
        <v>#N/A</v>
      </c>
      <c r="AQ575" s="11" t="e">
        <v>#N/A</v>
      </c>
      <c r="AR575" s="11" t="e">
        <v>#N/A</v>
      </c>
      <c r="AS575" s="11" t="e">
        <v>#N/A</v>
      </c>
      <c r="AT575" s="11" t="e">
        <v>#N/A</v>
      </c>
      <c r="AU575" t="e">
        <v>#N/A</v>
      </c>
    </row>
    <row r="576" spans="6:47" x14ac:dyDescent="0.3">
      <c r="F576" s="11" t="e">
        <v>#N/A</v>
      </c>
      <c r="G576" s="11" t="e">
        <v>#N/A</v>
      </c>
      <c r="H576" s="11" t="e">
        <v>#N/A</v>
      </c>
      <c r="I576" s="11" t="e">
        <v>#N/A</v>
      </c>
      <c r="J576" s="11" t="e">
        <v>#N/A</v>
      </c>
      <c r="K576" s="11" t="e">
        <v>#N/A</v>
      </c>
      <c r="L576" s="22" t="e">
        <v>#N/A</v>
      </c>
      <c r="M576" s="22" t="e">
        <v>#N/A</v>
      </c>
      <c r="N576" s="22" t="e">
        <v>#N/A</v>
      </c>
      <c r="O576" s="22" t="e">
        <v>#N/A</v>
      </c>
      <c r="P576" s="22" t="e">
        <v>#N/A</v>
      </c>
      <c r="Q576" s="22" t="e">
        <v>#N/A</v>
      </c>
      <c r="R576" s="11" t="e">
        <v>#N/A</v>
      </c>
      <c r="S576" s="11" t="e">
        <v>#N/A</v>
      </c>
      <c r="T576" s="11" t="e">
        <v>#N/A</v>
      </c>
      <c r="U576" s="11" t="e">
        <v>#N/A</v>
      </c>
      <c r="V576" s="11" t="e">
        <v>#N/A</v>
      </c>
      <c r="W576" s="11" t="e">
        <v>#N/A</v>
      </c>
      <c r="X576" s="22" t="e">
        <v>#N/A</v>
      </c>
      <c r="Y576" s="22" t="e">
        <v>#N/A</v>
      </c>
      <c r="Z576" s="22" t="e">
        <v>#N/A</v>
      </c>
      <c r="AA576" s="22" t="e">
        <v>#N/A</v>
      </c>
      <c r="AB576" s="22" t="e">
        <v>#N/A</v>
      </c>
      <c r="AC576" s="22" t="e">
        <v>#N/A</v>
      </c>
      <c r="AD576" s="11" t="e">
        <v>#N/A</v>
      </c>
      <c r="AE576" s="11" t="e">
        <v>#N/A</v>
      </c>
      <c r="AF576" s="11" t="e">
        <v>#N/A</v>
      </c>
      <c r="AG576" s="11" t="e">
        <v>#N/A</v>
      </c>
      <c r="AH576" s="11" t="e">
        <v>#N/A</v>
      </c>
      <c r="AI576" s="11" t="e">
        <v>#N/A</v>
      </c>
      <c r="AJ576" s="22" t="e">
        <v>#N/A</v>
      </c>
      <c r="AK576" t="e">
        <v>#N/A</v>
      </c>
      <c r="AL576" t="e">
        <v>#N/A</v>
      </c>
      <c r="AM576" s="22" t="e">
        <v>#N/A</v>
      </c>
      <c r="AN576" s="22" t="e">
        <v>#N/A</v>
      </c>
      <c r="AO576" s="22" t="e">
        <v>#N/A</v>
      </c>
      <c r="AP576" s="11" t="e">
        <v>#N/A</v>
      </c>
      <c r="AQ576" s="11" t="e">
        <v>#N/A</v>
      </c>
      <c r="AR576" s="11" t="e">
        <v>#N/A</v>
      </c>
      <c r="AS576" s="11" t="e">
        <v>#N/A</v>
      </c>
      <c r="AT576" s="11" t="e">
        <v>#N/A</v>
      </c>
      <c r="AU576" t="e">
        <v>#N/A</v>
      </c>
    </row>
    <row r="577" spans="6:47" x14ac:dyDescent="0.3">
      <c r="F577" s="11" t="e">
        <v>#N/A</v>
      </c>
      <c r="G577" s="11" t="e">
        <v>#N/A</v>
      </c>
      <c r="H577" s="11" t="e">
        <v>#N/A</v>
      </c>
      <c r="I577" s="11" t="e">
        <v>#N/A</v>
      </c>
      <c r="J577" s="11" t="e">
        <v>#N/A</v>
      </c>
      <c r="K577" s="11" t="e">
        <v>#N/A</v>
      </c>
      <c r="L577" s="22" t="e">
        <v>#N/A</v>
      </c>
      <c r="M577" s="22" t="e">
        <v>#N/A</v>
      </c>
      <c r="N577" s="22" t="e">
        <v>#N/A</v>
      </c>
      <c r="O577" s="22" t="e">
        <v>#N/A</v>
      </c>
      <c r="P577" s="22" t="e">
        <v>#N/A</v>
      </c>
      <c r="Q577" s="22" t="e">
        <v>#N/A</v>
      </c>
      <c r="R577" s="11" t="e">
        <v>#N/A</v>
      </c>
      <c r="S577" s="11" t="e">
        <v>#N/A</v>
      </c>
      <c r="T577" s="11" t="e">
        <v>#N/A</v>
      </c>
      <c r="U577" s="11" t="e">
        <v>#N/A</v>
      </c>
      <c r="V577" s="11" t="e">
        <v>#N/A</v>
      </c>
      <c r="W577" s="11" t="e">
        <v>#N/A</v>
      </c>
      <c r="X577" s="22" t="e">
        <v>#N/A</v>
      </c>
      <c r="Y577" s="22" t="e">
        <v>#N/A</v>
      </c>
      <c r="Z577" s="22" t="e">
        <v>#N/A</v>
      </c>
      <c r="AA577" s="22" t="e">
        <v>#N/A</v>
      </c>
      <c r="AB577" s="22" t="e">
        <v>#N/A</v>
      </c>
      <c r="AC577" s="22" t="e">
        <v>#N/A</v>
      </c>
      <c r="AD577" s="11" t="e">
        <v>#N/A</v>
      </c>
      <c r="AE577" s="11" t="e">
        <v>#N/A</v>
      </c>
      <c r="AF577" s="11" t="e">
        <v>#N/A</v>
      </c>
      <c r="AG577" s="11" t="e">
        <v>#N/A</v>
      </c>
      <c r="AH577" s="11" t="e">
        <v>#N/A</v>
      </c>
      <c r="AI577" s="11" t="e">
        <v>#N/A</v>
      </c>
      <c r="AJ577" s="22" t="e">
        <v>#N/A</v>
      </c>
      <c r="AK577" t="e">
        <v>#N/A</v>
      </c>
      <c r="AL577" t="e">
        <v>#N/A</v>
      </c>
      <c r="AM577" s="22" t="e">
        <v>#N/A</v>
      </c>
      <c r="AN577" s="22" t="e">
        <v>#N/A</v>
      </c>
      <c r="AO577" s="22" t="e">
        <v>#N/A</v>
      </c>
      <c r="AP577" s="11" t="e">
        <v>#N/A</v>
      </c>
      <c r="AQ577" s="11" t="e">
        <v>#N/A</v>
      </c>
      <c r="AR577" s="11" t="e">
        <v>#N/A</v>
      </c>
      <c r="AS577" s="11" t="e">
        <v>#N/A</v>
      </c>
      <c r="AT577" s="11" t="e">
        <v>#N/A</v>
      </c>
      <c r="AU577" t="e">
        <v>#N/A</v>
      </c>
    </row>
    <row r="578" spans="6:47" x14ac:dyDescent="0.3">
      <c r="F578" s="11" t="e">
        <v>#N/A</v>
      </c>
      <c r="G578" s="11" t="e">
        <v>#N/A</v>
      </c>
      <c r="H578" s="11" t="e">
        <v>#N/A</v>
      </c>
      <c r="I578" s="11" t="e">
        <v>#N/A</v>
      </c>
      <c r="J578" s="11" t="e">
        <v>#N/A</v>
      </c>
      <c r="K578" s="11" t="e">
        <v>#N/A</v>
      </c>
      <c r="L578" s="22" t="e">
        <v>#N/A</v>
      </c>
      <c r="M578" s="22" t="e">
        <v>#N/A</v>
      </c>
      <c r="N578" s="22" t="e">
        <v>#N/A</v>
      </c>
      <c r="O578" s="22" t="e">
        <v>#N/A</v>
      </c>
      <c r="P578" s="22" t="e">
        <v>#N/A</v>
      </c>
      <c r="Q578" s="22" t="e">
        <v>#N/A</v>
      </c>
      <c r="R578" s="11" t="e">
        <v>#N/A</v>
      </c>
      <c r="S578" s="11" t="e">
        <v>#N/A</v>
      </c>
      <c r="T578" s="11" t="e">
        <v>#N/A</v>
      </c>
      <c r="U578" s="11" t="e">
        <v>#N/A</v>
      </c>
      <c r="V578" s="11" t="e">
        <v>#N/A</v>
      </c>
      <c r="W578" s="11" t="e">
        <v>#N/A</v>
      </c>
      <c r="X578" s="22" t="e">
        <v>#N/A</v>
      </c>
      <c r="Y578" s="22" t="e">
        <v>#N/A</v>
      </c>
      <c r="Z578" s="22" t="e">
        <v>#N/A</v>
      </c>
      <c r="AA578" s="22" t="e">
        <v>#N/A</v>
      </c>
      <c r="AB578" s="22" t="e">
        <v>#N/A</v>
      </c>
      <c r="AC578" s="22" t="e">
        <v>#N/A</v>
      </c>
      <c r="AD578" s="11" t="e">
        <v>#N/A</v>
      </c>
      <c r="AE578" s="11" t="e">
        <v>#N/A</v>
      </c>
      <c r="AF578" s="11" t="e">
        <v>#N/A</v>
      </c>
      <c r="AG578" s="11" t="e">
        <v>#N/A</v>
      </c>
      <c r="AH578" s="11" t="e">
        <v>#N/A</v>
      </c>
      <c r="AI578" s="11" t="e">
        <v>#N/A</v>
      </c>
      <c r="AJ578" s="22" t="e">
        <v>#N/A</v>
      </c>
      <c r="AK578" t="e">
        <v>#N/A</v>
      </c>
      <c r="AL578" t="e">
        <v>#N/A</v>
      </c>
      <c r="AM578" s="22" t="e">
        <v>#N/A</v>
      </c>
      <c r="AN578" s="22" t="e">
        <v>#N/A</v>
      </c>
      <c r="AO578" s="22" t="e">
        <v>#N/A</v>
      </c>
      <c r="AP578" s="11" t="e">
        <v>#N/A</v>
      </c>
      <c r="AQ578" s="11" t="e">
        <v>#N/A</v>
      </c>
      <c r="AR578" s="11" t="e">
        <v>#N/A</v>
      </c>
      <c r="AS578" s="11" t="e">
        <v>#N/A</v>
      </c>
      <c r="AT578" s="11" t="e">
        <v>#N/A</v>
      </c>
      <c r="AU578" t="e">
        <v>#N/A</v>
      </c>
    </row>
    <row r="579" spans="6:47" x14ac:dyDescent="0.3">
      <c r="F579" s="11" t="e">
        <v>#N/A</v>
      </c>
      <c r="G579" s="11" t="e">
        <v>#N/A</v>
      </c>
      <c r="H579" s="11" t="e">
        <v>#N/A</v>
      </c>
      <c r="I579" s="11" t="e">
        <v>#N/A</v>
      </c>
      <c r="J579" s="11" t="e">
        <v>#N/A</v>
      </c>
      <c r="K579" s="11" t="e">
        <v>#N/A</v>
      </c>
      <c r="L579" s="22" t="e">
        <v>#N/A</v>
      </c>
      <c r="M579" s="22" t="e">
        <v>#N/A</v>
      </c>
      <c r="N579" s="22" t="e">
        <v>#N/A</v>
      </c>
      <c r="O579" s="22" t="e">
        <v>#N/A</v>
      </c>
      <c r="P579" s="22" t="e">
        <v>#N/A</v>
      </c>
      <c r="Q579" s="22" t="e">
        <v>#N/A</v>
      </c>
      <c r="R579" s="11" t="e">
        <v>#N/A</v>
      </c>
      <c r="S579" s="11" t="e">
        <v>#N/A</v>
      </c>
      <c r="T579" s="11" t="e">
        <v>#N/A</v>
      </c>
      <c r="U579" s="11" t="e">
        <v>#N/A</v>
      </c>
      <c r="V579" s="11" t="e">
        <v>#N/A</v>
      </c>
      <c r="W579" s="11" t="e">
        <v>#N/A</v>
      </c>
      <c r="X579" s="22" t="e">
        <v>#N/A</v>
      </c>
      <c r="Y579" s="22" t="e">
        <v>#N/A</v>
      </c>
      <c r="Z579" s="22" t="e">
        <v>#N/A</v>
      </c>
      <c r="AA579" s="22" t="e">
        <v>#N/A</v>
      </c>
      <c r="AB579" s="22" t="e">
        <v>#N/A</v>
      </c>
      <c r="AC579" s="22" t="e">
        <v>#N/A</v>
      </c>
      <c r="AD579" s="11" t="e">
        <v>#N/A</v>
      </c>
      <c r="AE579" s="11" t="e">
        <v>#N/A</v>
      </c>
      <c r="AF579" s="11" t="e">
        <v>#N/A</v>
      </c>
      <c r="AG579" s="11" t="e">
        <v>#N/A</v>
      </c>
      <c r="AH579" s="11" t="e">
        <v>#N/A</v>
      </c>
      <c r="AI579" s="11" t="e">
        <v>#N/A</v>
      </c>
      <c r="AJ579" s="22" t="e">
        <v>#N/A</v>
      </c>
      <c r="AK579" t="e">
        <v>#N/A</v>
      </c>
      <c r="AL579" t="e">
        <v>#N/A</v>
      </c>
      <c r="AM579" s="22" t="e">
        <v>#N/A</v>
      </c>
      <c r="AN579" s="22" t="e">
        <v>#N/A</v>
      </c>
      <c r="AO579" s="22" t="e">
        <v>#N/A</v>
      </c>
      <c r="AP579" s="11" t="e">
        <v>#N/A</v>
      </c>
      <c r="AQ579" s="11" t="e">
        <v>#N/A</v>
      </c>
      <c r="AR579" s="11" t="e">
        <v>#N/A</v>
      </c>
      <c r="AS579" s="11" t="e">
        <v>#N/A</v>
      </c>
      <c r="AT579" s="11" t="e">
        <v>#N/A</v>
      </c>
      <c r="AU579" t="e">
        <v>#N/A</v>
      </c>
    </row>
    <row r="580" spans="6:47" x14ac:dyDescent="0.3">
      <c r="F580" s="11" t="e">
        <v>#N/A</v>
      </c>
      <c r="G580" s="11" t="e">
        <v>#N/A</v>
      </c>
      <c r="H580" s="11" t="e">
        <v>#N/A</v>
      </c>
      <c r="I580" s="11" t="e">
        <v>#N/A</v>
      </c>
      <c r="J580" s="11" t="e">
        <v>#N/A</v>
      </c>
      <c r="K580" s="11" t="e">
        <v>#N/A</v>
      </c>
      <c r="L580" s="22" t="e">
        <v>#N/A</v>
      </c>
      <c r="M580" s="22" t="e">
        <v>#N/A</v>
      </c>
      <c r="N580" s="22" t="e">
        <v>#N/A</v>
      </c>
      <c r="O580" s="22" t="e">
        <v>#N/A</v>
      </c>
      <c r="P580" s="22" t="e">
        <v>#N/A</v>
      </c>
      <c r="Q580" s="22" t="e">
        <v>#N/A</v>
      </c>
      <c r="R580" s="11" t="e">
        <v>#N/A</v>
      </c>
      <c r="S580" s="11" t="e">
        <v>#N/A</v>
      </c>
      <c r="T580" s="11" t="e">
        <v>#N/A</v>
      </c>
      <c r="U580" s="11" t="e">
        <v>#N/A</v>
      </c>
      <c r="V580" s="11" t="e">
        <v>#N/A</v>
      </c>
      <c r="W580" s="11" t="e">
        <v>#N/A</v>
      </c>
      <c r="X580" s="22" t="e">
        <v>#N/A</v>
      </c>
      <c r="Y580" s="22" t="e">
        <v>#N/A</v>
      </c>
      <c r="Z580" s="22" t="e">
        <v>#N/A</v>
      </c>
      <c r="AA580" s="22" t="e">
        <v>#N/A</v>
      </c>
      <c r="AB580" s="22" t="e">
        <v>#N/A</v>
      </c>
      <c r="AC580" s="22" t="e">
        <v>#N/A</v>
      </c>
      <c r="AD580" s="11" t="e">
        <v>#N/A</v>
      </c>
      <c r="AE580" s="11" t="e">
        <v>#N/A</v>
      </c>
      <c r="AF580" s="11" t="e">
        <v>#N/A</v>
      </c>
      <c r="AG580" s="11" t="e">
        <v>#N/A</v>
      </c>
      <c r="AH580" s="11" t="e">
        <v>#N/A</v>
      </c>
      <c r="AI580" s="11" t="e">
        <v>#N/A</v>
      </c>
      <c r="AJ580" s="22" t="e">
        <v>#N/A</v>
      </c>
      <c r="AK580" t="e">
        <v>#N/A</v>
      </c>
      <c r="AL580" t="e">
        <v>#N/A</v>
      </c>
      <c r="AM580" s="22" t="e">
        <v>#N/A</v>
      </c>
      <c r="AN580" s="22" t="e">
        <v>#N/A</v>
      </c>
      <c r="AO580" s="22" t="e">
        <v>#N/A</v>
      </c>
      <c r="AP580" s="11" t="e">
        <v>#N/A</v>
      </c>
      <c r="AQ580" s="11" t="e">
        <v>#N/A</v>
      </c>
      <c r="AR580" s="11" t="e">
        <v>#N/A</v>
      </c>
      <c r="AS580" s="11" t="e">
        <v>#N/A</v>
      </c>
      <c r="AT580" s="11" t="e">
        <v>#N/A</v>
      </c>
      <c r="AU580" t="e">
        <v>#N/A</v>
      </c>
    </row>
    <row r="581" spans="6:47" x14ac:dyDescent="0.3">
      <c r="F581" s="11" t="e">
        <v>#N/A</v>
      </c>
      <c r="G581" s="11" t="e">
        <v>#N/A</v>
      </c>
      <c r="H581" s="11" t="e">
        <v>#N/A</v>
      </c>
      <c r="I581" s="11" t="e">
        <v>#N/A</v>
      </c>
      <c r="J581" s="11" t="e">
        <v>#N/A</v>
      </c>
      <c r="K581" s="11" t="e">
        <v>#N/A</v>
      </c>
      <c r="L581" s="22" t="e">
        <v>#N/A</v>
      </c>
      <c r="M581" s="22" t="e">
        <v>#N/A</v>
      </c>
      <c r="N581" s="22" t="e">
        <v>#N/A</v>
      </c>
      <c r="O581" s="22" t="e">
        <v>#N/A</v>
      </c>
      <c r="P581" s="22" t="e">
        <v>#N/A</v>
      </c>
      <c r="Q581" s="22" t="e">
        <v>#N/A</v>
      </c>
      <c r="R581" s="11" t="e">
        <v>#N/A</v>
      </c>
      <c r="S581" s="11" t="e">
        <v>#N/A</v>
      </c>
      <c r="T581" s="11" t="e">
        <v>#N/A</v>
      </c>
      <c r="U581" s="11" t="e">
        <v>#N/A</v>
      </c>
      <c r="V581" s="11" t="e">
        <v>#N/A</v>
      </c>
      <c r="W581" s="11" t="e">
        <v>#N/A</v>
      </c>
      <c r="X581" s="22" t="e">
        <v>#N/A</v>
      </c>
      <c r="Y581" s="22" t="e">
        <v>#N/A</v>
      </c>
      <c r="Z581" s="22" t="e">
        <v>#N/A</v>
      </c>
      <c r="AA581" s="22" t="e">
        <v>#N/A</v>
      </c>
      <c r="AB581" s="22" t="e">
        <v>#N/A</v>
      </c>
      <c r="AC581" s="22" t="e">
        <v>#N/A</v>
      </c>
      <c r="AD581" s="11" t="e">
        <v>#N/A</v>
      </c>
      <c r="AE581" s="11" t="e">
        <v>#N/A</v>
      </c>
      <c r="AF581" s="11" t="e">
        <v>#N/A</v>
      </c>
      <c r="AG581" s="11" t="e">
        <v>#N/A</v>
      </c>
      <c r="AH581" s="11" t="e">
        <v>#N/A</v>
      </c>
      <c r="AI581" s="11" t="e">
        <v>#N/A</v>
      </c>
      <c r="AJ581" s="22" t="e">
        <v>#N/A</v>
      </c>
      <c r="AK581" t="e">
        <v>#N/A</v>
      </c>
      <c r="AL581" t="e">
        <v>#N/A</v>
      </c>
      <c r="AM581" s="22" t="e">
        <v>#N/A</v>
      </c>
      <c r="AN581" s="22" t="e">
        <v>#N/A</v>
      </c>
      <c r="AO581" s="22" t="e">
        <v>#N/A</v>
      </c>
      <c r="AP581" s="11" t="e">
        <v>#N/A</v>
      </c>
      <c r="AQ581" s="11" t="e">
        <v>#N/A</v>
      </c>
      <c r="AR581" s="11" t="e">
        <v>#N/A</v>
      </c>
      <c r="AS581" s="11" t="e">
        <v>#N/A</v>
      </c>
      <c r="AT581" s="11" t="e">
        <v>#N/A</v>
      </c>
      <c r="AU581" t="e">
        <v>#N/A</v>
      </c>
    </row>
    <row r="582" spans="6:47" x14ac:dyDescent="0.3">
      <c r="F582" s="11" t="e">
        <v>#N/A</v>
      </c>
      <c r="G582" s="11" t="e">
        <v>#N/A</v>
      </c>
      <c r="H582" s="11" t="e">
        <v>#N/A</v>
      </c>
      <c r="I582" s="11" t="e">
        <v>#N/A</v>
      </c>
      <c r="J582" s="11" t="e">
        <v>#N/A</v>
      </c>
      <c r="K582" s="11" t="e">
        <v>#N/A</v>
      </c>
      <c r="L582" s="22" t="e">
        <v>#N/A</v>
      </c>
      <c r="M582" s="22" t="e">
        <v>#N/A</v>
      </c>
      <c r="N582" s="22" t="e">
        <v>#N/A</v>
      </c>
      <c r="O582" s="22" t="e">
        <v>#N/A</v>
      </c>
      <c r="P582" s="22" t="e">
        <v>#N/A</v>
      </c>
      <c r="Q582" s="22" t="e">
        <v>#N/A</v>
      </c>
      <c r="R582" s="11" t="e">
        <v>#N/A</v>
      </c>
      <c r="S582" s="11" t="e">
        <v>#N/A</v>
      </c>
      <c r="T582" s="11" t="e">
        <v>#N/A</v>
      </c>
      <c r="U582" s="11" t="e">
        <v>#N/A</v>
      </c>
      <c r="V582" s="11" t="e">
        <v>#N/A</v>
      </c>
      <c r="W582" s="11" t="e">
        <v>#N/A</v>
      </c>
      <c r="X582" s="22" t="e">
        <v>#N/A</v>
      </c>
      <c r="Y582" s="22" t="e">
        <v>#N/A</v>
      </c>
      <c r="Z582" s="22" t="e">
        <v>#N/A</v>
      </c>
      <c r="AA582" s="22" t="e">
        <v>#N/A</v>
      </c>
      <c r="AB582" s="22" t="e">
        <v>#N/A</v>
      </c>
      <c r="AC582" s="22" t="e">
        <v>#N/A</v>
      </c>
      <c r="AD582" s="11" t="e">
        <v>#N/A</v>
      </c>
      <c r="AE582" s="11" t="e">
        <v>#N/A</v>
      </c>
      <c r="AF582" s="11" t="e">
        <v>#N/A</v>
      </c>
      <c r="AG582" s="11" t="e">
        <v>#N/A</v>
      </c>
      <c r="AH582" s="11" t="e">
        <v>#N/A</v>
      </c>
      <c r="AI582" s="11" t="e">
        <v>#N/A</v>
      </c>
      <c r="AJ582" s="22" t="e">
        <v>#N/A</v>
      </c>
      <c r="AK582" t="e">
        <v>#N/A</v>
      </c>
      <c r="AL582" t="e">
        <v>#N/A</v>
      </c>
      <c r="AM582" s="22" t="e">
        <v>#N/A</v>
      </c>
      <c r="AN582" s="22" t="e">
        <v>#N/A</v>
      </c>
      <c r="AO582" s="22" t="e">
        <v>#N/A</v>
      </c>
      <c r="AP582" s="11" t="e">
        <v>#N/A</v>
      </c>
      <c r="AQ582" s="11" t="e">
        <v>#N/A</v>
      </c>
      <c r="AR582" s="11" t="e">
        <v>#N/A</v>
      </c>
      <c r="AS582" s="11" t="e">
        <v>#N/A</v>
      </c>
      <c r="AT582" s="11" t="e">
        <v>#N/A</v>
      </c>
      <c r="AU582" t="e">
        <v>#N/A</v>
      </c>
    </row>
    <row r="583" spans="6:47" x14ac:dyDescent="0.3">
      <c r="F583" s="11" t="e">
        <v>#N/A</v>
      </c>
      <c r="G583" s="11" t="e">
        <v>#N/A</v>
      </c>
      <c r="H583" s="11" t="e">
        <v>#N/A</v>
      </c>
      <c r="I583" s="11" t="e">
        <v>#N/A</v>
      </c>
      <c r="J583" s="11" t="e">
        <v>#N/A</v>
      </c>
      <c r="K583" s="11" t="e">
        <v>#N/A</v>
      </c>
      <c r="L583" s="22" t="e">
        <v>#N/A</v>
      </c>
      <c r="M583" s="22" t="e">
        <v>#N/A</v>
      </c>
      <c r="N583" s="22" t="e">
        <v>#N/A</v>
      </c>
      <c r="O583" s="22" t="e">
        <v>#N/A</v>
      </c>
      <c r="P583" s="22" t="e">
        <v>#N/A</v>
      </c>
      <c r="Q583" s="22" t="e">
        <v>#N/A</v>
      </c>
      <c r="R583" s="11" t="e">
        <v>#N/A</v>
      </c>
      <c r="S583" s="11" t="e">
        <v>#N/A</v>
      </c>
      <c r="T583" s="11" t="e">
        <v>#N/A</v>
      </c>
      <c r="U583" s="11" t="e">
        <v>#N/A</v>
      </c>
      <c r="V583" s="11" t="e">
        <v>#N/A</v>
      </c>
      <c r="W583" s="11" t="e">
        <v>#N/A</v>
      </c>
      <c r="X583" s="22" t="e">
        <v>#N/A</v>
      </c>
      <c r="Y583" s="22" t="e">
        <v>#N/A</v>
      </c>
      <c r="Z583" s="22" t="e">
        <v>#N/A</v>
      </c>
      <c r="AA583" s="22" t="e">
        <v>#N/A</v>
      </c>
      <c r="AB583" s="22" t="e">
        <v>#N/A</v>
      </c>
      <c r="AC583" s="22" t="e">
        <v>#N/A</v>
      </c>
      <c r="AD583" s="11" t="e">
        <v>#N/A</v>
      </c>
      <c r="AE583" s="11" t="e">
        <v>#N/A</v>
      </c>
      <c r="AF583" s="11" t="e">
        <v>#N/A</v>
      </c>
      <c r="AG583" s="11" t="e">
        <v>#N/A</v>
      </c>
      <c r="AH583" s="11" t="e">
        <v>#N/A</v>
      </c>
      <c r="AI583" s="11" t="e">
        <v>#N/A</v>
      </c>
      <c r="AJ583" s="22" t="e">
        <v>#N/A</v>
      </c>
      <c r="AK583" t="e">
        <v>#N/A</v>
      </c>
      <c r="AL583" t="e">
        <v>#N/A</v>
      </c>
      <c r="AM583" s="22" t="e">
        <v>#N/A</v>
      </c>
      <c r="AN583" s="22" t="e">
        <v>#N/A</v>
      </c>
      <c r="AO583" s="22" t="e">
        <v>#N/A</v>
      </c>
      <c r="AP583" s="11" t="e">
        <v>#N/A</v>
      </c>
      <c r="AQ583" s="11" t="e">
        <v>#N/A</v>
      </c>
      <c r="AR583" s="11" t="e">
        <v>#N/A</v>
      </c>
      <c r="AS583" s="11" t="e">
        <v>#N/A</v>
      </c>
      <c r="AT583" s="11" t="e">
        <v>#N/A</v>
      </c>
      <c r="AU583" t="e">
        <v>#N/A</v>
      </c>
    </row>
    <row r="584" spans="6:47" x14ac:dyDescent="0.3">
      <c r="F584" s="11" t="e">
        <v>#N/A</v>
      </c>
      <c r="G584" s="11" t="e">
        <v>#N/A</v>
      </c>
      <c r="H584" s="11" t="e">
        <v>#N/A</v>
      </c>
      <c r="I584" s="11" t="e">
        <v>#N/A</v>
      </c>
      <c r="J584" s="11" t="e">
        <v>#N/A</v>
      </c>
      <c r="K584" s="11" t="e">
        <v>#N/A</v>
      </c>
      <c r="L584" s="22" t="e">
        <v>#N/A</v>
      </c>
      <c r="M584" s="22" t="e">
        <v>#N/A</v>
      </c>
      <c r="N584" s="22" t="e">
        <v>#N/A</v>
      </c>
      <c r="O584" s="22" t="e">
        <v>#N/A</v>
      </c>
      <c r="P584" s="22" t="e">
        <v>#N/A</v>
      </c>
      <c r="Q584" s="22" t="e">
        <v>#N/A</v>
      </c>
      <c r="R584" s="11" t="e">
        <v>#N/A</v>
      </c>
      <c r="S584" s="11" t="e">
        <v>#N/A</v>
      </c>
      <c r="T584" s="11" t="e">
        <v>#N/A</v>
      </c>
      <c r="U584" s="11" t="e">
        <v>#N/A</v>
      </c>
      <c r="V584" s="11" t="e">
        <v>#N/A</v>
      </c>
      <c r="W584" s="11" t="e">
        <v>#N/A</v>
      </c>
      <c r="X584" s="22" t="e">
        <v>#N/A</v>
      </c>
      <c r="Y584" s="22" t="e">
        <v>#N/A</v>
      </c>
      <c r="Z584" s="22" t="e">
        <v>#N/A</v>
      </c>
      <c r="AA584" s="22" t="e">
        <v>#N/A</v>
      </c>
      <c r="AB584" s="22" t="e">
        <v>#N/A</v>
      </c>
      <c r="AC584" s="22" t="e">
        <v>#N/A</v>
      </c>
      <c r="AD584" s="11" t="e">
        <v>#N/A</v>
      </c>
      <c r="AE584" s="11" t="e">
        <v>#N/A</v>
      </c>
      <c r="AF584" s="11" t="e">
        <v>#N/A</v>
      </c>
      <c r="AG584" s="11" t="e">
        <v>#N/A</v>
      </c>
      <c r="AH584" s="11" t="e">
        <v>#N/A</v>
      </c>
      <c r="AI584" s="11" t="e">
        <v>#N/A</v>
      </c>
      <c r="AJ584" s="22" t="e">
        <v>#N/A</v>
      </c>
      <c r="AK584" t="e">
        <v>#N/A</v>
      </c>
      <c r="AL584" t="e">
        <v>#N/A</v>
      </c>
      <c r="AM584" s="22" t="e">
        <v>#N/A</v>
      </c>
      <c r="AN584" s="22" t="e">
        <v>#N/A</v>
      </c>
      <c r="AO584" s="22" t="e">
        <v>#N/A</v>
      </c>
      <c r="AP584" s="11" t="e">
        <v>#N/A</v>
      </c>
      <c r="AQ584" s="11" t="e">
        <v>#N/A</v>
      </c>
      <c r="AR584" s="11" t="e">
        <v>#N/A</v>
      </c>
      <c r="AS584" s="11" t="e">
        <v>#N/A</v>
      </c>
      <c r="AT584" s="11" t="e">
        <v>#N/A</v>
      </c>
      <c r="AU584" t="e">
        <v>#N/A</v>
      </c>
    </row>
    <row r="585" spans="6:47" x14ac:dyDescent="0.3">
      <c r="F585" s="11" t="e">
        <v>#N/A</v>
      </c>
      <c r="G585" s="11" t="e">
        <v>#N/A</v>
      </c>
      <c r="H585" s="11" t="e">
        <v>#N/A</v>
      </c>
      <c r="I585" s="11" t="e">
        <v>#N/A</v>
      </c>
      <c r="J585" s="11" t="e">
        <v>#N/A</v>
      </c>
      <c r="K585" s="11" t="e">
        <v>#N/A</v>
      </c>
      <c r="L585" s="22" t="e">
        <v>#N/A</v>
      </c>
      <c r="M585" s="22" t="e">
        <v>#N/A</v>
      </c>
      <c r="N585" s="22" t="e">
        <v>#N/A</v>
      </c>
      <c r="O585" s="22" t="e">
        <v>#N/A</v>
      </c>
      <c r="P585" s="22" t="e">
        <v>#N/A</v>
      </c>
      <c r="Q585" s="22" t="e">
        <v>#N/A</v>
      </c>
      <c r="R585" s="11" t="e">
        <v>#N/A</v>
      </c>
      <c r="S585" s="11" t="e">
        <v>#N/A</v>
      </c>
      <c r="T585" s="11" t="e">
        <v>#N/A</v>
      </c>
      <c r="U585" s="11" t="e">
        <v>#N/A</v>
      </c>
      <c r="V585" s="11" t="e">
        <v>#N/A</v>
      </c>
      <c r="W585" s="11" t="e">
        <v>#N/A</v>
      </c>
      <c r="X585" s="22" t="e">
        <v>#N/A</v>
      </c>
      <c r="Y585" s="22" t="e">
        <v>#N/A</v>
      </c>
      <c r="Z585" s="22" t="e">
        <v>#N/A</v>
      </c>
      <c r="AA585" s="22" t="e">
        <v>#N/A</v>
      </c>
      <c r="AB585" s="22" t="e">
        <v>#N/A</v>
      </c>
      <c r="AC585" s="22" t="e">
        <v>#N/A</v>
      </c>
      <c r="AD585" s="11" t="e">
        <v>#N/A</v>
      </c>
      <c r="AE585" s="11" t="e">
        <v>#N/A</v>
      </c>
      <c r="AF585" s="11" t="e">
        <v>#N/A</v>
      </c>
      <c r="AG585" s="11" t="e">
        <v>#N/A</v>
      </c>
      <c r="AH585" s="11" t="e">
        <v>#N/A</v>
      </c>
      <c r="AI585" s="11" t="e">
        <v>#N/A</v>
      </c>
      <c r="AJ585" s="22" t="e">
        <v>#N/A</v>
      </c>
      <c r="AK585" t="e">
        <v>#N/A</v>
      </c>
      <c r="AL585" t="e">
        <v>#N/A</v>
      </c>
      <c r="AM585" s="22" t="e">
        <v>#N/A</v>
      </c>
      <c r="AN585" s="22" t="e">
        <v>#N/A</v>
      </c>
      <c r="AO585" s="22" t="e">
        <v>#N/A</v>
      </c>
      <c r="AP585" s="11" t="e">
        <v>#N/A</v>
      </c>
      <c r="AQ585" s="11" t="e">
        <v>#N/A</v>
      </c>
      <c r="AR585" s="11" t="e">
        <v>#N/A</v>
      </c>
      <c r="AS585" s="11" t="e">
        <v>#N/A</v>
      </c>
      <c r="AT585" s="11" t="e">
        <v>#N/A</v>
      </c>
      <c r="AU585" t="e">
        <v>#N/A</v>
      </c>
    </row>
    <row r="586" spans="6:47" x14ac:dyDescent="0.3">
      <c r="F586" s="11" t="e">
        <v>#N/A</v>
      </c>
      <c r="G586" s="11" t="e">
        <v>#N/A</v>
      </c>
      <c r="H586" s="11" t="e">
        <v>#N/A</v>
      </c>
      <c r="I586" s="11" t="e">
        <v>#N/A</v>
      </c>
      <c r="J586" s="11" t="e">
        <v>#N/A</v>
      </c>
      <c r="K586" s="11" t="e">
        <v>#N/A</v>
      </c>
      <c r="L586" s="22" t="e">
        <v>#N/A</v>
      </c>
      <c r="M586" s="22" t="e">
        <v>#N/A</v>
      </c>
      <c r="N586" s="22" t="e">
        <v>#N/A</v>
      </c>
      <c r="O586" s="22" t="e">
        <v>#N/A</v>
      </c>
      <c r="P586" s="22" t="e">
        <v>#N/A</v>
      </c>
      <c r="Q586" s="22" t="e">
        <v>#N/A</v>
      </c>
      <c r="R586" s="11" t="e">
        <v>#N/A</v>
      </c>
      <c r="S586" s="11" t="e">
        <v>#N/A</v>
      </c>
      <c r="T586" s="11" t="e">
        <v>#N/A</v>
      </c>
      <c r="U586" s="11" t="e">
        <v>#N/A</v>
      </c>
      <c r="V586" s="11" t="e">
        <v>#N/A</v>
      </c>
      <c r="W586" s="11" t="e">
        <v>#N/A</v>
      </c>
      <c r="X586" s="22" t="e">
        <v>#N/A</v>
      </c>
      <c r="Y586" s="22" t="e">
        <v>#N/A</v>
      </c>
      <c r="Z586" s="22" t="e">
        <v>#N/A</v>
      </c>
      <c r="AA586" s="22" t="e">
        <v>#N/A</v>
      </c>
      <c r="AB586" s="22" t="e">
        <v>#N/A</v>
      </c>
      <c r="AC586" s="22" t="e">
        <v>#N/A</v>
      </c>
      <c r="AD586" s="11" t="e">
        <v>#N/A</v>
      </c>
      <c r="AE586" s="11" t="e">
        <v>#N/A</v>
      </c>
      <c r="AF586" s="11" t="e">
        <v>#N/A</v>
      </c>
      <c r="AG586" s="11" t="e">
        <v>#N/A</v>
      </c>
      <c r="AH586" s="11" t="e">
        <v>#N/A</v>
      </c>
      <c r="AI586" s="11" t="e">
        <v>#N/A</v>
      </c>
      <c r="AJ586" s="22" t="e">
        <v>#N/A</v>
      </c>
      <c r="AK586" t="e">
        <v>#N/A</v>
      </c>
      <c r="AL586" t="e">
        <v>#N/A</v>
      </c>
      <c r="AM586" s="22" t="e">
        <v>#N/A</v>
      </c>
      <c r="AN586" s="22" t="e">
        <v>#N/A</v>
      </c>
      <c r="AO586" s="22" t="e">
        <v>#N/A</v>
      </c>
      <c r="AP586" s="11" t="e">
        <v>#N/A</v>
      </c>
      <c r="AQ586" s="11" t="e">
        <v>#N/A</v>
      </c>
      <c r="AR586" s="11" t="e">
        <v>#N/A</v>
      </c>
      <c r="AS586" s="11" t="e">
        <v>#N/A</v>
      </c>
      <c r="AT586" s="11" t="e">
        <v>#N/A</v>
      </c>
      <c r="AU586" t="e">
        <v>#N/A</v>
      </c>
    </row>
    <row r="587" spans="6:47" x14ac:dyDescent="0.3">
      <c r="F587" s="11" t="e">
        <v>#N/A</v>
      </c>
      <c r="G587" s="11" t="e">
        <v>#N/A</v>
      </c>
      <c r="H587" s="11" t="e">
        <v>#N/A</v>
      </c>
      <c r="I587" s="11" t="e">
        <v>#N/A</v>
      </c>
      <c r="J587" s="11" t="e">
        <v>#N/A</v>
      </c>
      <c r="K587" s="11" t="e">
        <v>#N/A</v>
      </c>
      <c r="L587" s="22" t="e">
        <v>#N/A</v>
      </c>
      <c r="M587" s="22" t="e">
        <v>#N/A</v>
      </c>
      <c r="N587" s="22" t="e">
        <v>#N/A</v>
      </c>
      <c r="O587" s="22" t="e">
        <v>#N/A</v>
      </c>
      <c r="P587" s="22" t="e">
        <v>#N/A</v>
      </c>
      <c r="Q587" s="22" t="e">
        <v>#N/A</v>
      </c>
      <c r="R587" s="11" t="e">
        <v>#N/A</v>
      </c>
      <c r="S587" s="11" t="e">
        <v>#N/A</v>
      </c>
      <c r="T587" s="11" t="e">
        <v>#N/A</v>
      </c>
      <c r="U587" s="11" t="e">
        <v>#N/A</v>
      </c>
      <c r="V587" s="11" t="e">
        <v>#N/A</v>
      </c>
      <c r="W587" s="11" t="e">
        <v>#N/A</v>
      </c>
      <c r="X587" s="22" t="e">
        <v>#N/A</v>
      </c>
      <c r="Y587" s="22" t="e">
        <v>#N/A</v>
      </c>
      <c r="Z587" s="22" t="e">
        <v>#N/A</v>
      </c>
      <c r="AA587" s="22" t="e">
        <v>#N/A</v>
      </c>
      <c r="AB587" s="22" t="e">
        <v>#N/A</v>
      </c>
      <c r="AC587" s="22" t="e">
        <v>#N/A</v>
      </c>
      <c r="AD587" s="11" t="e">
        <v>#N/A</v>
      </c>
      <c r="AE587" s="11" t="e">
        <v>#N/A</v>
      </c>
      <c r="AF587" s="11" t="e">
        <v>#N/A</v>
      </c>
      <c r="AG587" s="11" t="e">
        <v>#N/A</v>
      </c>
      <c r="AH587" s="11" t="e">
        <v>#N/A</v>
      </c>
      <c r="AI587" s="11" t="e">
        <v>#N/A</v>
      </c>
      <c r="AJ587" s="22" t="e">
        <v>#N/A</v>
      </c>
      <c r="AK587" t="e">
        <v>#N/A</v>
      </c>
      <c r="AL587" t="e">
        <v>#N/A</v>
      </c>
      <c r="AM587" s="22" t="e">
        <v>#N/A</v>
      </c>
      <c r="AN587" s="22" t="e">
        <v>#N/A</v>
      </c>
      <c r="AO587" s="22" t="e">
        <v>#N/A</v>
      </c>
      <c r="AP587" s="11" t="e">
        <v>#N/A</v>
      </c>
      <c r="AQ587" s="11" t="e">
        <v>#N/A</v>
      </c>
      <c r="AR587" s="11" t="e">
        <v>#N/A</v>
      </c>
      <c r="AS587" s="11" t="e">
        <v>#N/A</v>
      </c>
      <c r="AT587" s="11" t="e">
        <v>#N/A</v>
      </c>
      <c r="AU587" t="e">
        <v>#N/A</v>
      </c>
    </row>
    <row r="588" spans="6:47" x14ac:dyDescent="0.3">
      <c r="F588" s="11" t="e">
        <v>#N/A</v>
      </c>
      <c r="G588" s="11" t="e">
        <v>#N/A</v>
      </c>
      <c r="H588" s="11" t="e">
        <v>#N/A</v>
      </c>
      <c r="I588" s="11" t="e">
        <v>#N/A</v>
      </c>
      <c r="J588" s="11" t="e">
        <v>#N/A</v>
      </c>
      <c r="K588" s="11" t="e">
        <v>#N/A</v>
      </c>
      <c r="L588" s="22" t="e">
        <v>#N/A</v>
      </c>
      <c r="M588" s="22" t="e">
        <v>#N/A</v>
      </c>
      <c r="N588" s="22" t="e">
        <v>#N/A</v>
      </c>
      <c r="O588" s="22" t="e">
        <v>#N/A</v>
      </c>
      <c r="P588" s="22" t="e">
        <v>#N/A</v>
      </c>
      <c r="Q588" s="22" t="e">
        <v>#N/A</v>
      </c>
      <c r="R588" s="11" t="e">
        <v>#N/A</v>
      </c>
      <c r="S588" s="11" t="e">
        <v>#N/A</v>
      </c>
      <c r="T588" s="11" t="e">
        <v>#N/A</v>
      </c>
      <c r="U588" s="11" t="e">
        <v>#N/A</v>
      </c>
      <c r="V588" s="11" t="e">
        <v>#N/A</v>
      </c>
      <c r="W588" s="11" t="e">
        <v>#N/A</v>
      </c>
      <c r="X588" s="22" t="e">
        <v>#N/A</v>
      </c>
      <c r="Y588" s="22" t="e">
        <v>#N/A</v>
      </c>
      <c r="Z588" s="22" t="e">
        <v>#N/A</v>
      </c>
      <c r="AA588" s="22" t="e">
        <v>#N/A</v>
      </c>
      <c r="AB588" s="22" t="e">
        <v>#N/A</v>
      </c>
      <c r="AC588" s="22" t="e">
        <v>#N/A</v>
      </c>
      <c r="AD588" s="11" t="e">
        <v>#N/A</v>
      </c>
      <c r="AE588" s="11" t="e">
        <v>#N/A</v>
      </c>
      <c r="AF588" s="11" t="e">
        <v>#N/A</v>
      </c>
      <c r="AG588" s="11" t="e">
        <v>#N/A</v>
      </c>
      <c r="AH588" s="11" t="e">
        <v>#N/A</v>
      </c>
      <c r="AI588" s="11" t="e">
        <v>#N/A</v>
      </c>
      <c r="AJ588" s="22" t="e">
        <v>#N/A</v>
      </c>
      <c r="AK588" t="e">
        <v>#N/A</v>
      </c>
      <c r="AL588" t="e">
        <v>#N/A</v>
      </c>
      <c r="AM588" s="22" t="e">
        <v>#N/A</v>
      </c>
      <c r="AN588" s="22" t="e">
        <v>#N/A</v>
      </c>
      <c r="AO588" s="22" t="e">
        <v>#N/A</v>
      </c>
      <c r="AP588" s="11" t="e">
        <v>#N/A</v>
      </c>
      <c r="AQ588" s="11" t="e">
        <v>#N/A</v>
      </c>
      <c r="AR588" s="11" t="e">
        <v>#N/A</v>
      </c>
      <c r="AS588" s="11" t="e">
        <v>#N/A</v>
      </c>
      <c r="AT588" s="11" t="e">
        <v>#N/A</v>
      </c>
      <c r="AU588" t="e">
        <v>#N/A</v>
      </c>
    </row>
    <row r="589" spans="6:47" x14ac:dyDescent="0.3">
      <c r="F589" s="11" t="e">
        <v>#N/A</v>
      </c>
      <c r="G589" s="11" t="e">
        <v>#N/A</v>
      </c>
      <c r="H589" s="11" t="e">
        <v>#N/A</v>
      </c>
      <c r="I589" s="11" t="e">
        <v>#N/A</v>
      </c>
      <c r="J589" s="11" t="e">
        <v>#N/A</v>
      </c>
      <c r="K589" s="11" t="e">
        <v>#N/A</v>
      </c>
      <c r="L589" s="22" t="e">
        <v>#N/A</v>
      </c>
      <c r="M589" s="22" t="e">
        <v>#N/A</v>
      </c>
      <c r="N589" s="22" t="e">
        <v>#N/A</v>
      </c>
      <c r="O589" s="22" t="e">
        <v>#N/A</v>
      </c>
      <c r="P589" s="22" t="e">
        <v>#N/A</v>
      </c>
      <c r="Q589" s="22" t="e">
        <v>#N/A</v>
      </c>
      <c r="R589" s="11" t="e">
        <v>#N/A</v>
      </c>
      <c r="S589" s="11" t="e">
        <v>#N/A</v>
      </c>
      <c r="T589" s="11" t="e">
        <v>#N/A</v>
      </c>
      <c r="U589" s="11" t="e">
        <v>#N/A</v>
      </c>
      <c r="V589" s="11" t="e">
        <v>#N/A</v>
      </c>
      <c r="W589" s="11" t="e">
        <v>#N/A</v>
      </c>
      <c r="X589" s="22" t="e">
        <v>#N/A</v>
      </c>
      <c r="Y589" s="22" t="e">
        <v>#N/A</v>
      </c>
      <c r="Z589" s="22" t="e">
        <v>#N/A</v>
      </c>
      <c r="AA589" s="22" t="e">
        <v>#N/A</v>
      </c>
      <c r="AB589" s="22" t="e">
        <v>#N/A</v>
      </c>
      <c r="AC589" s="22" t="e">
        <v>#N/A</v>
      </c>
      <c r="AD589" s="11" t="e">
        <v>#N/A</v>
      </c>
      <c r="AE589" s="11" t="e">
        <v>#N/A</v>
      </c>
      <c r="AF589" s="11" t="e">
        <v>#N/A</v>
      </c>
      <c r="AG589" s="11" t="e">
        <v>#N/A</v>
      </c>
      <c r="AH589" s="11" t="e">
        <v>#N/A</v>
      </c>
      <c r="AI589" s="11" t="e">
        <v>#N/A</v>
      </c>
      <c r="AJ589" s="22" t="e">
        <v>#N/A</v>
      </c>
      <c r="AK589" t="e">
        <v>#N/A</v>
      </c>
      <c r="AL589" t="e">
        <v>#N/A</v>
      </c>
      <c r="AM589" s="22" t="e">
        <v>#N/A</v>
      </c>
      <c r="AN589" s="22" t="e">
        <v>#N/A</v>
      </c>
      <c r="AO589" s="22" t="e">
        <v>#N/A</v>
      </c>
      <c r="AP589" s="11" t="e">
        <v>#N/A</v>
      </c>
      <c r="AQ589" s="11" t="e">
        <v>#N/A</v>
      </c>
      <c r="AR589" s="11" t="e">
        <v>#N/A</v>
      </c>
      <c r="AS589" s="11" t="e">
        <v>#N/A</v>
      </c>
      <c r="AT589" s="11" t="e">
        <v>#N/A</v>
      </c>
      <c r="AU589" t="e">
        <v>#N/A</v>
      </c>
    </row>
    <row r="590" spans="6:47" x14ac:dyDescent="0.3">
      <c r="F590" s="11" t="e">
        <v>#N/A</v>
      </c>
      <c r="G590" s="11" t="e">
        <v>#N/A</v>
      </c>
      <c r="H590" s="11" t="e">
        <v>#N/A</v>
      </c>
      <c r="I590" s="11" t="e">
        <v>#N/A</v>
      </c>
      <c r="J590" s="11" t="e">
        <v>#N/A</v>
      </c>
      <c r="K590" s="11" t="e">
        <v>#N/A</v>
      </c>
      <c r="L590" s="22" t="e">
        <v>#N/A</v>
      </c>
      <c r="M590" s="22" t="e">
        <v>#N/A</v>
      </c>
      <c r="N590" s="22" t="e">
        <v>#N/A</v>
      </c>
      <c r="O590" s="22" t="e">
        <v>#N/A</v>
      </c>
      <c r="P590" s="22" t="e">
        <v>#N/A</v>
      </c>
      <c r="Q590" s="22" t="e">
        <v>#N/A</v>
      </c>
      <c r="R590" s="11" t="e">
        <v>#N/A</v>
      </c>
      <c r="S590" s="11" t="e">
        <v>#N/A</v>
      </c>
      <c r="T590" s="11" t="e">
        <v>#N/A</v>
      </c>
      <c r="U590" s="11" t="e">
        <v>#N/A</v>
      </c>
      <c r="V590" s="11" t="e">
        <v>#N/A</v>
      </c>
      <c r="W590" s="11" t="e">
        <v>#N/A</v>
      </c>
      <c r="X590" s="22" t="e">
        <v>#N/A</v>
      </c>
      <c r="Y590" s="22" t="e">
        <v>#N/A</v>
      </c>
      <c r="Z590" s="22" t="e">
        <v>#N/A</v>
      </c>
      <c r="AA590" s="22" t="e">
        <v>#N/A</v>
      </c>
      <c r="AB590" s="22" t="e">
        <v>#N/A</v>
      </c>
      <c r="AC590" s="22" t="e">
        <v>#N/A</v>
      </c>
      <c r="AD590" s="11" t="e">
        <v>#N/A</v>
      </c>
      <c r="AE590" s="11" t="e">
        <v>#N/A</v>
      </c>
      <c r="AF590" s="11" t="e">
        <v>#N/A</v>
      </c>
      <c r="AG590" s="11" t="e">
        <v>#N/A</v>
      </c>
      <c r="AH590" s="11" t="e">
        <v>#N/A</v>
      </c>
      <c r="AI590" s="11" t="e">
        <v>#N/A</v>
      </c>
      <c r="AJ590" s="22" t="e">
        <v>#N/A</v>
      </c>
      <c r="AK590" t="e">
        <v>#N/A</v>
      </c>
      <c r="AL590" t="e">
        <v>#N/A</v>
      </c>
      <c r="AM590" s="22" t="e">
        <v>#N/A</v>
      </c>
      <c r="AN590" s="22" t="e">
        <v>#N/A</v>
      </c>
      <c r="AO590" s="22" t="e">
        <v>#N/A</v>
      </c>
      <c r="AP590" s="11" t="e">
        <v>#N/A</v>
      </c>
      <c r="AQ590" s="11" t="e">
        <v>#N/A</v>
      </c>
      <c r="AR590" s="11" t="e">
        <v>#N/A</v>
      </c>
      <c r="AS590" s="11" t="e">
        <v>#N/A</v>
      </c>
      <c r="AT590" s="11" t="e">
        <v>#N/A</v>
      </c>
      <c r="AU590" t="e">
        <v>#N/A</v>
      </c>
    </row>
    <row r="591" spans="6:47" x14ac:dyDescent="0.3">
      <c r="F591" s="11" t="e">
        <v>#N/A</v>
      </c>
      <c r="G591" s="11" t="e">
        <v>#N/A</v>
      </c>
      <c r="H591" s="11" t="e">
        <v>#N/A</v>
      </c>
      <c r="I591" s="11" t="e">
        <v>#N/A</v>
      </c>
      <c r="J591" s="11" t="e">
        <v>#N/A</v>
      </c>
      <c r="K591" s="11" t="e">
        <v>#N/A</v>
      </c>
      <c r="L591" s="22" t="e">
        <v>#N/A</v>
      </c>
      <c r="M591" s="22" t="e">
        <v>#N/A</v>
      </c>
      <c r="N591" s="22" t="e">
        <v>#N/A</v>
      </c>
      <c r="O591" s="22" t="e">
        <v>#N/A</v>
      </c>
      <c r="P591" s="22" t="e">
        <v>#N/A</v>
      </c>
      <c r="Q591" s="22" t="e">
        <v>#N/A</v>
      </c>
      <c r="R591" s="11" t="e">
        <v>#N/A</v>
      </c>
      <c r="S591" s="11" t="e">
        <v>#N/A</v>
      </c>
      <c r="T591" s="11" t="e">
        <v>#N/A</v>
      </c>
      <c r="U591" s="11" t="e">
        <v>#N/A</v>
      </c>
      <c r="V591" s="11" t="e">
        <v>#N/A</v>
      </c>
      <c r="W591" s="11" t="e">
        <v>#N/A</v>
      </c>
      <c r="X591" s="22" t="e">
        <v>#N/A</v>
      </c>
      <c r="Y591" s="22" t="e">
        <v>#N/A</v>
      </c>
      <c r="Z591" s="22" t="e">
        <v>#N/A</v>
      </c>
      <c r="AA591" s="22" t="e">
        <v>#N/A</v>
      </c>
      <c r="AB591" s="22" t="e">
        <v>#N/A</v>
      </c>
      <c r="AC591" s="22" t="e">
        <v>#N/A</v>
      </c>
      <c r="AD591" s="11" t="e">
        <v>#N/A</v>
      </c>
      <c r="AE591" s="11" t="e">
        <v>#N/A</v>
      </c>
      <c r="AF591" s="11" t="e">
        <v>#N/A</v>
      </c>
      <c r="AG591" s="11" t="e">
        <v>#N/A</v>
      </c>
      <c r="AH591" s="11" t="e">
        <v>#N/A</v>
      </c>
      <c r="AI591" s="11" t="e">
        <v>#N/A</v>
      </c>
      <c r="AJ591" s="22" t="e">
        <v>#N/A</v>
      </c>
      <c r="AK591" t="e">
        <v>#N/A</v>
      </c>
      <c r="AL591" t="e">
        <v>#N/A</v>
      </c>
      <c r="AM591" s="22" t="e">
        <v>#N/A</v>
      </c>
      <c r="AN591" s="22" t="e">
        <v>#N/A</v>
      </c>
      <c r="AO591" s="22" t="e">
        <v>#N/A</v>
      </c>
      <c r="AP591" s="11" t="e">
        <v>#N/A</v>
      </c>
      <c r="AQ591" s="11" t="e">
        <v>#N/A</v>
      </c>
      <c r="AR591" s="11" t="e">
        <v>#N/A</v>
      </c>
      <c r="AS591" s="11" t="e">
        <v>#N/A</v>
      </c>
      <c r="AT591" s="11" t="e">
        <v>#N/A</v>
      </c>
      <c r="AU591" t="e">
        <v>#N/A</v>
      </c>
    </row>
    <row r="592" spans="6:47" x14ac:dyDescent="0.3">
      <c r="F592" s="11" t="e">
        <v>#N/A</v>
      </c>
      <c r="G592" s="11" t="e">
        <v>#N/A</v>
      </c>
      <c r="H592" s="11" t="e">
        <v>#N/A</v>
      </c>
      <c r="I592" s="11" t="e">
        <v>#N/A</v>
      </c>
      <c r="J592" s="11" t="e">
        <v>#N/A</v>
      </c>
      <c r="K592" s="11" t="e">
        <v>#N/A</v>
      </c>
      <c r="L592" s="22" t="e">
        <v>#N/A</v>
      </c>
      <c r="M592" s="22" t="e">
        <v>#N/A</v>
      </c>
      <c r="N592" s="22" t="e">
        <v>#N/A</v>
      </c>
      <c r="O592" s="22" t="e">
        <v>#N/A</v>
      </c>
      <c r="P592" s="22" t="e">
        <v>#N/A</v>
      </c>
      <c r="Q592" s="22" t="e">
        <v>#N/A</v>
      </c>
      <c r="R592" s="11" t="e">
        <v>#N/A</v>
      </c>
      <c r="S592" s="11" t="e">
        <v>#N/A</v>
      </c>
      <c r="T592" s="11" t="e">
        <v>#N/A</v>
      </c>
      <c r="U592" s="11" t="e">
        <v>#N/A</v>
      </c>
      <c r="V592" s="11" t="e">
        <v>#N/A</v>
      </c>
      <c r="W592" s="11" t="e">
        <v>#N/A</v>
      </c>
      <c r="X592" s="22" t="e">
        <v>#N/A</v>
      </c>
      <c r="Y592" s="22" t="e">
        <v>#N/A</v>
      </c>
      <c r="Z592" s="22" t="e">
        <v>#N/A</v>
      </c>
      <c r="AA592" s="22" t="e">
        <v>#N/A</v>
      </c>
      <c r="AB592" s="22" t="e">
        <v>#N/A</v>
      </c>
      <c r="AC592" s="22" t="e">
        <v>#N/A</v>
      </c>
      <c r="AD592" s="11" t="e">
        <v>#N/A</v>
      </c>
      <c r="AE592" s="11" t="e">
        <v>#N/A</v>
      </c>
      <c r="AF592" s="11" t="e">
        <v>#N/A</v>
      </c>
      <c r="AG592" s="11" t="e">
        <v>#N/A</v>
      </c>
      <c r="AH592" s="11" t="e">
        <v>#N/A</v>
      </c>
      <c r="AI592" s="11" t="e">
        <v>#N/A</v>
      </c>
      <c r="AJ592" s="22" t="e">
        <v>#N/A</v>
      </c>
      <c r="AK592" t="e">
        <v>#N/A</v>
      </c>
      <c r="AL592" t="e">
        <v>#N/A</v>
      </c>
      <c r="AM592" s="22" t="e">
        <v>#N/A</v>
      </c>
      <c r="AN592" s="22" t="e">
        <v>#N/A</v>
      </c>
      <c r="AO592" s="22" t="e">
        <v>#N/A</v>
      </c>
      <c r="AP592" s="11" t="e">
        <v>#N/A</v>
      </c>
      <c r="AQ592" s="11" t="e">
        <v>#N/A</v>
      </c>
      <c r="AR592" s="11" t="e">
        <v>#N/A</v>
      </c>
      <c r="AS592" s="11" t="e">
        <v>#N/A</v>
      </c>
      <c r="AT592" s="11" t="e">
        <v>#N/A</v>
      </c>
      <c r="AU592" t="e">
        <v>#N/A</v>
      </c>
    </row>
    <row r="593" spans="6:47" x14ac:dyDescent="0.3">
      <c r="F593" s="11" t="e">
        <v>#N/A</v>
      </c>
      <c r="G593" s="11" t="e">
        <v>#N/A</v>
      </c>
      <c r="H593" s="11" t="e">
        <v>#N/A</v>
      </c>
      <c r="I593" s="11" t="e">
        <v>#N/A</v>
      </c>
      <c r="J593" s="11" t="e">
        <v>#N/A</v>
      </c>
      <c r="K593" s="11" t="e">
        <v>#N/A</v>
      </c>
      <c r="L593" s="22" t="e">
        <v>#N/A</v>
      </c>
      <c r="M593" s="22" t="e">
        <v>#N/A</v>
      </c>
      <c r="N593" s="22" t="e">
        <v>#N/A</v>
      </c>
      <c r="O593" s="22" t="e">
        <v>#N/A</v>
      </c>
      <c r="P593" s="22" t="e">
        <v>#N/A</v>
      </c>
      <c r="Q593" s="22" t="e">
        <v>#N/A</v>
      </c>
      <c r="R593" s="11" t="e">
        <v>#N/A</v>
      </c>
      <c r="S593" s="11" t="e">
        <v>#N/A</v>
      </c>
      <c r="T593" s="11" t="e">
        <v>#N/A</v>
      </c>
      <c r="U593" s="11" t="e">
        <v>#N/A</v>
      </c>
      <c r="V593" s="11" t="e">
        <v>#N/A</v>
      </c>
      <c r="W593" s="11" t="e">
        <v>#N/A</v>
      </c>
      <c r="X593" s="22" t="e">
        <v>#N/A</v>
      </c>
      <c r="Y593" s="22" t="e">
        <v>#N/A</v>
      </c>
      <c r="Z593" s="22" t="e">
        <v>#N/A</v>
      </c>
      <c r="AA593" s="22" t="e">
        <v>#N/A</v>
      </c>
      <c r="AB593" s="22" t="e">
        <v>#N/A</v>
      </c>
      <c r="AC593" s="22" t="e">
        <v>#N/A</v>
      </c>
      <c r="AD593" s="11" t="e">
        <v>#N/A</v>
      </c>
      <c r="AE593" s="11" t="e">
        <v>#N/A</v>
      </c>
      <c r="AF593" s="11" t="e">
        <v>#N/A</v>
      </c>
      <c r="AG593" s="11" t="e">
        <v>#N/A</v>
      </c>
      <c r="AH593" s="11" t="e">
        <v>#N/A</v>
      </c>
      <c r="AI593" s="11" t="e">
        <v>#N/A</v>
      </c>
      <c r="AJ593" s="22" t="e">
        <v>#N/A</v>
      </c>
      <c r="AK593" t="e">
        <v>#N/A</v>
      </c>
      <c r="AL593" t="e">
        <v>#N/A</v>
      </c>
      <c r="AM593" s="22" t="e">
        <v>#N/A</v>
      </c>
      <c r="AN593" s="22" t="e">
        <v>#N/A</v>
      </c>
      <c r="AO593" s="22" t="e">
        <v>#N/A</v>
      </c>
      <c r="AP593" s="11" t="e">
        <v>#N/A</v>
      </c>
      <c r="AQ593" s="11" t="e">
        <v>#N/A</v>
      </c>
      <c r="AR593" s="11" t="e">
        <v>#N/A</v>
      </c>
      <c r="AS593" s="11" t="e">
        <v>#N/A</v>
      </c>
      <c r="AT593" s="11" t="e">
        <v>#N/A</v>
      </c>
      <c r="AU593" t="e">
        <v>#N/A</v>
      </c>
    </row>
    <row r="594" spans="6:47" x14ac:dyDescent="0.3">
      <c r="F594" s="11" t="e">
        <v>#N/A</v>
      </c>
      <c r="G594" s="11" t="e">
        <v>#N/A</v>
      </c>
      <c r="H594" s="11" t="e">
        <v>#N/A</v>
      </c>
      <c r="I594" s="11" t="e">
        <v>#N/A</v>
      </c>
      <c r="J594" s="11" t="e">
        <v>#N/A</v>
      </c>
      <c r="K594" s="11" t="e">
        <v>#N/A</v>
      </c>
      <c r="L594" s="22" t="e">
        <v>#N/A</v>
      </c>
      <c r="M594" s="22" t="e">
        <v>#N/A</v>
      </c>
      <c r="N594" s="22" t="e">
        <v>#N/A</v>
      </c>
      <c r="O594" s="22" t="e">
        <v>#N/A</v>
      </c>
      <c r="P594" s="22" t="e">
        <v>#N/A</v>
      </c>
      <c r="Q594" s="22" t="e">
        <v>#N/A</v>
      </c>
      <c r="R594" s="11" t="e">
        <v>#N/A</v>
      </c>
      <c r="S594" s="11" t="e">
        <v>#N/A</v>
      </c>
      <c r="T594" s="11" t="e">
        <v>#N/A</v>
      </c>
      <c r="U594" s="11" t="e">
        <v>#N/A</v>
      </c>
      <c r="V594" s="11" t="e">
        <v>#N/A</v>
      </c>
      <c r="W594" s="11" t="e">
        <v>#N/A</v>
      </c>
      <c r="X594" s="22" t="e">
        <v>#N/A</v>
      </c>
      <c r="Y594" s="22" t="e">
        <v>#N/A</v>
      </c>
      <c r="Z594" s="22" t="e">
        <v>#N/A</v>
      </c>
      <c r="AA594" s="22" t="e">
        <v>#N/A</v>
      </c>
      <c r="AB594" s="22" t="e">
        <v>#N/A</v>
      </c>
      <c r="AC594" s="22" t="e">
        <v>#N/A</v>
      </c>
      <c r="AD594" s="11" t="e">
        <v>#N/A</v>
      </c>
      <c r="AE594" s="11" t="e">
        <v>#N/A</v>
      </c>
      <c r="AF594" s="11" t="e">
        <v>#N/A</v>
      </c>
      <c r="AG594" s="11" t="e">
        <v>#N/A</v>
      </c>
      <c r="AH594" s="11" t="e">
        <v>#N/A</v>
      </c>
      <c r="AI594" s="11" t="e">
        <v>#N/A</v>
      </c>
      <c r="AJ594" s="22" t="e">
        <v>#N/A</v>
      </c>
      <c r="AK594" t="e">
        <v>#N/A</v>
      </c>
      <c r="AL594" t="e">
        <v>#N/A</v>
      </c>
      <c r="AM594" s="22" t="e">
        <v>#N/A</v>
      </c>
      <c r="AN594" s="22" t="e">
        <v>#N/A</v>
      </c>
      <c r="AO594" s="22" t="e">
        <v>#N/A</v>
      </c>
      <c r="AP594" s="11" t="e">
        <v>#N/A</v>
      </c>
      <c r="AQ594" s="11" t="e">
        <v>#N/A</v>
      </c>
      <c r="AR594" s="11" t="e">
        <v>#N/A</v>
      </c>
      <c r="AS594" s="11" t="e">
        <v>#N/A</v>
      </c>
      <c r="AT594" s="11" t="e">
        <v>#N/A</v>
      </c>
      <c r="AU594" t="e">
        <v>#N/A</v>
      </c>
    </row>
    <row r="595" spans="6:47" x14ac:dyDescent="0.3">
      <c r="F595" s="11" t="e">
        <v>#N/A</v>
      </c>
      <c r="G595" s="11" t="e">
        <v>#N/A</v>
      </c>
      <c r="H595" s="11" t="e">
        <v>#N/A</v>
      </c>
      <c r="I595" s="11" t="e">
        <v>#N/A</v>
      </c>
      <c r="J595" s="11" t="e">
        <v>#N/A</v>
      </c>
      <c r="K595" s="11" t="e">
        <v>#N/A</v>
      </c>
      <c r="L595" s="22" t="e">
        <v>#N/A</v>
      </c>
      <c r="M595" s="22" t="e">
        <v>#N/A</v>
      </c>
      <c r="N595" s="22" t="e">
        <v>#N/A</v>
      </c>
      <c r="O595" s="22" t="e">
        <v>#N/A</v>
      </c>
      <c r="P595" s="22" t="e">
        <v>#N/A</v>
      </c>
      <c r="Q595" s="22" t="e">
        <v>#N/A</v>
      </c>
      <c r="R595" s="11" t="e">
        <v>#N/A</v>
      </c>
      <c r="S595" s="11" t="e">
        <v>#N/A</v>
      </c>
      <c r="T595" s="11" t="e">
        <v>#N/A</v>
      </c>
      <c r="U595" s="11" t="e">
        <v>#N/A</v>
      </c>
      <c r="V595" s="11" t="e">
        <v>#N/A</v>
      </c>
      <c r="W595" s="11" t="e">
        <v>#N/A</v>
      </c>
      <c r="X595" s="22" t="e">
        <v>#N/A</v>
      </c>
      <c r="Y595" s="22" t="e">
        <v>#N/A</v>
      </c>
      <c r="Z595" s="22" t="e">
        <v>#N/A</v>
      </c>
      <c r="AA595" s="22" t="e">
        <v>#N/A</v>
      </c>
      <c r="AB595" s="22" t="e">
        <v>#N/A</v>
      </c>
      <c r="AC595" s="22" t="e">
        <v>#N/A</v>
      </c>
      <c r="AD595" s="11" t="e">
        <v>#N/A</v>
      </c>
      <c r="AE595" s="11" t="e">
        <v>#N/A</v>
      </c>
      <c r="AF595" s="11" t="e">
        <v>#N/A</v>
      </c>
      <c r="AG595" s="11" t="e">
        <v>#N/A</v>
      </c>
      <c r="AH595" s="11" t="e">
        <v>#N/A</v>
      </c>
      <c r="AI595" s="11" t="e">
        <v>#N/A</v>
      </c>
      <c r="AJ595" s="22" t="e">
        <v>#N/A</v>
      </c>
      <c r="AK595" t="e">
        <v>#N/A</v>
      </c>
      <c r="AL595" t="e">
        <v>#N/A</v>
      </c>
      <c r="AM595" s="22" t="e">
        <v>#N/A</v>
      </c>
      <c r="AN595" s="22" t="e">
        <v>#N/A</v>
      </c>
      <c r="AO595" s="22" t="e">
        <v>#N/A</v>
      </c>
      <c r="AP595" s="11" t="e">
        <v>#N/A</v>
      </c>
      <c r="AQ595" s="11" t="e">
        <v>#N/A</v>
      </c>
      <c r="AR595" s="11" t="e">
        <v>#N/A</v>
      </c>
      <c r="AS595" s="11" t="e">
        <v>#N/A</v>
      </c>
      <c r="AT595" s="11" t="e">
        <v>#N/A</v>
      </c>
      <c r="AU595" t="e">
        <v>#N/A</v>
      </c>
    </row>
    <row r="596" spans="6:47" x14ac:dyDescent="0.3">
      <c r="F596" s="11" t="e">
        <v>#N/A</v>
      </c>
      <c r="G596" s="11" t="e">
        <v>#N/A</v>
      </c>
      <c r="H596" s="11" t="e">
        <v>#N/A</v>
      </c>
      <c r="I596" s="11" t="e">
        <v>#N/A</v>
      </c>
      <c r="J596" s="11" t="e">
        <v>#N/A</v>
      </c>
      <c r="K596" s="11" t="e">
        <v>#N/A</v>
      </c>
      <c r="L596" s="22" t="e">
        <v>#N/A</v>
      </c>
      <c r="M596" s="22" t="e">
        <v>#N/A</v>
      </c>
      <c r="N596" s="22" t="e">
        <v>#N/A</v>
      </c>
      <c r="O596" s="22" t="e">
        <v>#N/A</v>
      </c>
      <c r="P596" s="22" t="e">
        <v>#N/A</v>
      </c>
      <c r="Q596" s="22" t="e">
        <v>#N/A</v>
      </c>
      <c r="R596" s="11" t="e">
        <v>#N/A</v>
      </c>
      <c r="S596" s="11" t="e">
        <v>#N/A</v>
      </c>
      <c r="T596" s="11" t="e">
        <v>#N/A</v>
      </c>
      <c r="U596" s="11" t="e">
        <v>#N/A</v>
      </c>
      <c r="V596" s="11" t="e">
        <v>#N/A</v>
      </c>
      <c r="W596" s="11" t="e">
        <v>#N/A</v>
      </c>
      <c r="X596" s="22" t="e">
        <v>#N/A</v>
      </c>
      <c r="Y596" s="22" t="e">
        <v>#N/A</v>
      </c>
      <c r="Z596" s="22" t="e">
        <v>#N/A</v>
      </c>
      <c r="AA596" s="22" t="e">
        <v>#N/A</v>
      </c>
      <c r="AB596" s="22" t="e">
        <v>#N/A</v>
      </c>
      <c r="AC596" s="22" t="e">
        <v>#N/A</v>
      </c>
      <c r="AD596" s="11" t="e">
        <v>#N/A</v>
      </c>
      <c r="AE596" s="11" t="e">
        <v>#N/A</v>
      </c>
      <c r="AF596" s="11" t="e">
        <v>#N/A</v>
      </c>
      <c r="AG596" s="11" t="e">
        <v>#N/A</v>
      </c>
      <c r="AH596" s="11" t="e">
        <v>#N/A</v>
      </c>
      <c r="AI596" s="11" t="e">
        <v>#N/A</v>
      </c>
      <c r="AJ596" s="22" t="e">
        <v>#N/A</v>
      </c>
      <c r="AK596" t="e">
        <v>#N/A</v>
      </c>
      <c r="AL596" t="e">
        <v>#N/A</v>
      </c>
      <c r="AM596" s="22" t="e">
        <v>#N/A</v>
      </c>
      <c r="AN596" s="22" t="e">
        <v>#N/A</v>
      </c>
      <c r="AO596" s="22" t="e">
        <v>#N/A</v>
      </c>
      <c r="AP596" s="11" t="e">
        <v>#N/A</v>
      </c>
      <c r="AQ596" s="11" t="e">
        <v>#N/A</v>
      </c>
      <c r="AR596" s="11" t="e">
        <v>#N/A</v>
      </c>
      <c r="AS596" s="11" t="e">
        <v>#N/A</v>
      </c>
      <c r="AT596" s="11" t="e">
        <v>#N/A</v>
      </c>
      <c r="AU596" t="e">
        <v>#N/A</v>
      </c>
    </row>
    <row r="597" spans="6:47" x14ac:dyDescent="0.3">
      <c r="F597" s="11" t="e">
        <v>#N/A</v>
      </c>
      <c r="G597" s="11" t="e">
        <v>#N/A</v>
      </c>
      <c r="H597" s="11" t="e">
        <v>#N/A</v>
      </c>
      <c r="I597" s="11" t="e">
        <v>#N/A</v>
      </c>
      <c r="J597" s="11" t="e">
        <v>#N/A</v>
      </c>
      <c r="K597" s="11" t="e">
        <v>#N/A</v>
      </c>
      <c r="L597" s="22" t="e">
        <v>#N/A</v>
      </c>
      <c r="M597" s="22" t="e">
        <v>#N/A</v>
      </c>
      <c r="N597" s="22" t="e">
        <v>#N/A</v>
      </c>
      <c r="O597" s="22" t="e">
        <v>#N/A</v>
      </c>
      <c r="P597" s="22" t="e">
        <v>#N/A</v>
      </c>
      <c r="Q597" s="22" t="e">
        <v>#N/A</v>
      </c>
      <c r="R597" s="11" t="e">
        <v>#N/A</v>
      </c>
      <c r="S597" s="11" t="e">
        <v>#N/A</v>
      </c>
      <c r="T597" s="11" t="e">
        <v>#N/A</v>
      </c>
      <c r="U597" s="11" t="e">
        <v>#N/A</v>
      </c>
      <c r="V597" s="11" t="e">
        <v>#N/A</v>
      </c>
      <c r="W597" s="11" t="e">
        <v>#N/A</v>
      </c>
      <c r="X597" s="22" t="e">
        <v>#N/A</v>
      </c>
      <c r="Y597" s="22" t="e">
        <v>#N/A</v>
      </c>
      <c r="Z597" s="22" t="e">
        <v>#N/A</v>
      </c>
      <c r="AA597" s="22" t="e">
        <v>#N/A</v>
      </c>
      <c r="AB597" s="22" t="e">
        <v>#N/A</v>
      </c>
      <c r="AC597" s="22" t="e">
        <v>#N/A</v>
      </c>
      <c r="AD597" s="11" t="e">
        <v>#N/A</v>
      </c>
      <c r="AE597" s="11" t="e">
        <v>#N/A</v>
      </c>
      <c r="AF597" s="11" t="e">
        <v>#N/A</v>
      </c>
      <c r="AG597" s="11" t="e">
        <v>#N/A</v>
      </c>
      <c r="AH597" s="11" t="e">
        <v>#N/A</v>
      </c>
      <c r="AI597" s="11" t="e">
        <v>#N/A</v>
      </c>
      <c r="AJ597" s="22" t="e">
        <v>#N/A</v>
      </c>
      <c r="AK597" t="e">
        <v>#N/A</v>
      </c>
      <c r="AL597" t="e">
        <v>#N/A</v>
      </c>
      <c r="AM597" s="22" t="e">
        <v>#N/A</v>
      </c>
      <c r="AN597" s="22" t="e">
        <v>#N/A</v>
      </c>
      <c r="AO597" s="22" t="e">
        <v>#N/A</v>
      </c>
      <c r="AP597" s="11" t="e">
        <v>#N/A</v>
      </c>
      <c r="AQ597" s="11" t="e">
        <v>#N/A</v>
      </c>
      <c r="AR597" s="11" t="e">
        <v>#N/A</v>
      </c>
      <c r="AS597" s="11" t="e">
        <v>#N/A</v>
      </c>
      <c r="AT597" s="11" t="e">
        <v>#N/A</v>
      </c>
      <c r="AU597" t="e">
        <v>#N/A</v>
      </c>
    </row>
    <row r="598" spans="6:47" x14ac:dyDescent="0.3">
      <c r="F598" s="11" t="e">
        <v>#N/A</v>
      </c>
      <c r="G598" s="11" t="e">
        <v>#N/A</v>
      </c>
      <c r="H598" s="11" t="e">
        <v>#N/A</v>
      </c>
      <c r="I598" s="11" t="e">
        <v>#N/A</v>
      </c>
      <c r="J598" s="11" t="e">
        <v>#N/A</v>
      </c>
      <c r="K598" s="11" t="e">
        <v>#N/A</v>
      </c>
      <c r="L598" s="22" t="e">
        <v>#N/A</v>
      </c>
      <c r="M598" s="22" t="e">
        <v>#N/A</v>
      </c>
      <c r="N598" s="22" t="e">
        <v>#N/A</v>
      </c>
      <c r="O598" s="22" t="e">
        <v>#N/A</v>
      </c>
      <c r="P598" s="22" t="e">
        <v>#N/A</v>
      </c>
      <c r="Q598" s="22" t="e">
        <v>#N/A</v>
      </c>
      <c r="R598" s="11" t="e">
        <v>#N/A</v>
      </c>
      <c r="S598" s="11" t="e">
        <v>#N/A</v>
      </c>
      <c r="T598" s="11" t="e">
        <v>#N/A</v>
      </c>
      <c r="U598" s="11" t="e">
        <v>#N/A</v>
      </c>
      <c r="V598" s="11" t="e">
        <v>#N/A</v>
      </c>
      <c r="W598" s="11" t="e">
        <v>#N/A</v>
      </c>
      <c r="X598" s="22" t="e">
        <v>#N/A</v>
      </c>
      <c r="Y598" s="22" t="e">
        <v>#N/A</v>
      </c>
      <c r="Z598" s="22" t="e">
        <v>#N/A</v>
      </c>
      <c r="AA598" s="22" t="e">
        <v>#N/A</v>
      </c>
      <c r="AB598" s="22" t="e">
        <v>#N/A</v>
      </c>
      <c r="AC598" s="22" t="e">
        <v>#N/A</v>
      </c>
      <c r="AD598" s="11" t="e">
        <v>#N/A</v>
      </c>
      <c r="AE598" s="11" t="e">
        <v>#N/A</v>
      </c>
      <c r="AF598" s="11" t="e">
        <v>#N/A</v>
      </c>
      <c r="AG598" s="11" t="e">
        <v>#N/A</v>
      </c>
      <c r="AH598" s="11" t="e">
        <v>#N/A</v>
      </c>
      <c r="AI598" s="11" t="e">
        <v>#N/A</v>
      </c>
      <c r="AJ598" s="22" t="e">
        <v>#N/A</v>
      </c>
      <c r="AK598" t="e">
        <v>#N/A</v>
      </c>
      <c r="AL598" t="e">
        <v>#N/A</v>
      </c>
      <c r="AM598" s="22" t="e">
        <v>#N/A</v>
      </c>
      <c r="AN598" s="22" t="e">
        <v>#N/A</v>
      </c>
      <c r="AO598" s="22" t="e">
        <v>#N/A</v>
      </c>
      <c r="AP598" s="11" t="e">
        <v>#N/A</v>
      </c>
      <c r="AQ598" s="11" t="e">
        <v>#N/A</v>
      </c>
      <c r="AR598" s="11" t="e">
        <v>#N/A</v>
      </c>
      <c r="AS598" s="11" t="e">
        <v>#N/A</v>
      </c>
      <c r="AT598" s="11" t="e">
        <v>#N/A</v>
      </c>
      <c r="AU598" t="e">
        <v>#N/A</v>
      </c>
    </row>
    <row r="599" spans="6:47" x14ac:dyDescent="0.3">
      <c r="F599" s="11" t="e">
        <v>#N/A</v>
      </c>
      <c r="G599" s="11" t="e">
        <v>#N/A</v>
      </c>
      <c r="H599" s="11" t="e">
        <v>#N/A</v>
      </c>
      <c r="I599" s="11" t="e">
        <v>#N/A</v>
      </c>
      <c r="J599" s="11" t="e">
        <v>#N/A</v>
      </c>
      <c r="K599" s="11" t="e">
        <v>#N/A</v>
      </c>
      <c r="L599" s="22" t="e">
        <v>#N/A</v>
      </c>
      <c r="M599" s="22" t="e">
        <v>#N/A</v>
      </c>
      <c r="N599" s="22" t="e">
        <v>#N/A</v>
      </c>
      <c r="O599" s="22" t="e">
        <v>#N/A</v>
      </c>
      <c r="P599" s="22" t="e">
        <v>#N/A</v>
      </c>
      <c r="Q599" s="22" t="e">
        <v>#N/A</v>
      </c>
      <c r="R599" s="11" t="e">
        <v>#N/A</v>
      </c>
      <c r="S599" s="11" t="e">
        <v>#N/A</v>
      </c>
      <c r="T599" s="11" t="e">
        <v>#N/A</v>
      </c>
      <c r="U599" s="11" t="e">
        <v>#N/A</v>
      </c>
      <c r="V599" s="11" t="e">
        <v>#N/A</v>
      </c>
      <c r="W599" s="11" t="e">
        <v>#N/A</v>
      </c>
      <c r="X599" s="22" t="e">
        <v>#N/A</v>
      </c>
      <c r="Y599" s="22" t="e">
        <v>#N/A</v>
      </c>
      <c r="Z599" s="22" t="e">
        <v>#N/A</v>
      </c>
      <c r="AA599" s="22" t="e">
        <v>#N/A</v>
      </c>
      <c r="AB599" s="22" t="e">
        <v>#N/A</v>
      </c>
      <c r="AC599" s="22" t="e">
        <v>#N/A</v>
      </c>
      <c r="AD599" s="11" t="e">
        <v>#N/A</v>
      </c>
      <c r="AE599" s="11" t="e">
        <v>#N/A</v>
      </c>
      <c r="AF599" s="11" t="e">
        <v>#N/A</v>
      </c>
      <c r="AG599" s="11" t="e">
        <v>#N/A</v>
      </c>
      <c r="AH599" s="11" t="e">
        <v>#N/A</v>
      </c>
      <c r="AI599" s="11" t="e">
        <v>#N/A</v>
      </c>
      <c r="AJ599" s="22" t="e">
        <v>#N/A</v>
      </c>
      <c r="AK599" t="e">
        <v>#N/A</v>
      </c>
      <c r="AL599" t="e">
        <v>#N/A</v>
      </c>
      <c r="AM599" s="22" t="e">
        <v>#N/A</v>
      </c>
      <c r="AN599" s="22" t="e">
        <v>#N/A</v>
      </c>
      <c r="AO599" s="22" t="e">
        <v>#N/A</v>
      </c>
      <c r="AP599" s="11" t="e">
        <v>#N/A</v>
      </c>
      <c r="AQ599" s="11" t="e">
        <v>#N/A</v>
      </c>
      <c r="AR599" s="11" t="e">
        <v>#N/A</v>
      </c>
      <c r="AS599" s="11" t="e">
        <v>#N/A</v>
      </c>
      <c r="AT599" s="11" t="e">
        <v>#N/A</v>
      </c>
      <c r="AU599" t="e">
        <v>#N/A</v>
      </c>
    </row>
    <row r="600" spans="6:47" x14ac:dyDescent="0.3">
      <c r="F600" s="11" t="e">
        <v>#N/A</v>
      </c>
      <c r="G600" s="11" t="e">
        <v>#N/A</v>
      </c>
      <c r="H600" s="11" t="e">
        <v>#N/A</v>
      </c>
      <c r="I600" s="11" t="e">
        <v>#N/A</v>
      </c>
      <c r="J600" s="11" t="e">
        <v>#N/A</v>
      </c>
      <c r="K600" s="11" t="e">
        <v>#N/A</v>
      </c>
      <c r="L600" s="22" t="e">
        <v>#N/A</v>
      </c>
      <c r="M600" s="22" t="e">
        <v>#N/A</v>
      </c>
      <c r="N600" s="22" t="e">
        <v>#N/A</v>
      </c>
      <c r="O600" s="22" t="e">
        <v>#N/A</v>
      </c>
      <c r="P600" s="22" t="e">
        <v>#N/A</v>
      </c>
      <c r="Q600" s="22" t="e">
        <v>#N/A</v>
      </c>
      <c r="R600" s="11" t="e">
        <v>#N/A</v>
      </c>
      <c r="S600" s="11" t="e">
        <v>#N/A</v>
      </c>
      <c r="T600" s="11" t="e">
        <v>#N/A</v>
      </c>
      <c r="U600" s="11" t="e">
        <v>#N/A</v>
      </c>
      <c r="V600" s="11" t="e">
        <v>#N/A</v>
      </c>
      <c r="W600" s="11" t="e">
        <v>#N/A</v>
      </c>
      <c r="X600" s="22" t="e">
        <v>#N/A</v>
      </c>
      <c r="Y600" s="22" t="e">
        <v>#N/A</v>
      </c>
      <c r="Z600" s="22" t="e">
        <v>#N/A</v>
      </c>
      <c r="AA600" s="22" t="e">
        <v>#N/A</v>
      </c>
      <c r="AB600" s="22" t="e">
        <v>#N/A</v>
      </c>
      <c r="AC600" s="22" t="e">
        <v>#N/A</v>
      </c>
      <c r="AD600" s="11" t="e">
        <v>#N/A</v>
      </c>
      <c r="AE600" s="11" t="e">
        <v>#N/A</v>
      </c>
      <c r="AF600" s="11" t="e">
        <v>#N/A</v>
      </c>
      <c r="AG600" s="11" t="e">
        <v>#N/A</v>
      </c>
      <c r="AH600" s="11" t="e">
        <v>#N/A</v>
      </c>
      <c r="AI600" s="11" t="e">
        <v>#N/A</v>
      </c>
      <c r="AJ600" s="22" t="e">
        <v>#N/A</v>
      </c>
      <c r="AK600" t="e">
        <v>#N/A</v>
      </c>
      <c r="AL600" t="e">
        <v>#N/A</v>
      </c>
      <c r="AM600" s="22" t="e">
        <v>#N/A</v>
      </c>
      <c r="AN600" s="22" t="e">
        <v>#N/A</v>
      </c>
      <c r="AO600" s="22" t="e">
        <v>#N/A</v>
      </c>
      <c r="AP600" s="11" t="e">
        <v>#N/A</v>
      </c>
      <c r="AQ600" s="11" t="e">
        <v>#N/A</v>
      </c>
      <c r="AR600" s="11" t="e">
        <v>#N/A</v>
      </c>
      <c r="AS600" s="11" t="e">
        <v>#N/A</v>
      </c>
      <c r="AT600" s="11" t="e">
        <v>#N/A</v>
      </c>
      <c r="AU600" t="e">
        <v>#N/A</v>
      </c>
    </row>
    <row r="601" spans="6:47" x14ac:dyDescent="0.3">
      <c r="F601" s="11" t="e">
        <v>#N/A</v>
      </c>
      <c r="G601" s="11" t="e">
        <v>#N/A</v>
      </c>
      <c r="H601" s="11" t="e">
        <v>#N/A</v>
      </c>
      <c r="I601" s="11" t="e">
        <v>#N/A</v>
      </c>
      <c r="J601" s="11" t="e">
        <v>#N/A</v>
      </c>
      <c r="K601" s="11" t="e">
        <v>#N/A</v>
      </c>
      <c r="L601" s="22" t="e">
        <v>#N/A</v>
      </c>
      <c r="M601" s="22" t="e">
        <v>#N/A</v>
      </c>
      <c r="N601" s="22" t="e">
        <v>#N/A</v>
      </c>
      <c r="O601" s="22" t="e">
        <v>#N/A</v>
      </c>
      <c r="P601" s="22" t="e">
        <v>#N/A</v>
      </c>
      <c r="Q601" s="22" t="e">
        <v>#N/A</v>
      </c>
      <c r="R601" s="11" t="e">
        <v>#N/A</v>
      </c>
      <c r="S601" s="11" t="e">
        <v>#N/A</v>
      </c>
      <c r="T601" s="11" t="e">
        <v>#N/A</v>
      </c>
      <c r="U601" s="11" t="e">
        <v>#N/A</v>
      </c>
      <c r="V601" s="11" t="e">
        <v>#N/A</v>
      </c>
      <c r="W601" s="11" t="e">
        <v>#N/A</v>
      </c>
      <c r="X601" s="22" t="e">
        <v>#N/A</v>
      </c>
      <c r="Y601" s="22" t="e">
        <v>#N/A</v>
      </c>
      <c r="Z601" s="22" t="e">
        <v>#N/A</v>
      </c>
      <c r="AA601" s="22" t="e">
        <v>#N/A</v>
      </c>
      <c r="AB601" s="22" t="e">
        <v>#N/A</v>
      </c>
      <c r="AC601" s="22" t="e">
        <v>#N/A</v>
      </c>
      <c r="AD601" s="11" t="e">
        <v>#N/A</v>
      </c>
      <c r="AE601" s="11" t="e">
        <v>#N/A</v>
      </c>
      <c r="AF601" s="11" t="e">
        <v>#N/A</v>
      </c>
      <c r="AG601" s="11" t="e">
        <v>#N/A</v>
      </c>
      <c r="AH601" s="11" t="e">
        <v>#N/A</v>
      </c>
      <c r="AI601" s="11" t="e">
        <v>#N/A</v>
      </c>
      <c r="AJ601" s="22" t="e">
        <v>#N/A</v>
      </c>
      <c r="AK601" t="e">
        <v>#N/A</v>
      </c>
      <c r="AL601" t="e">
        <v>#N/A</v>
      </c>
      <c r="AM601" s="22" t="e">
        <v>#N/A</v>
      </c>
      <c r="AN601" s="22" t="e">
        <v>#N/A</v>
      </c>
      <c r="AO601" s="22" t="e">
        <v>#N/A</v>
      </c>
      <c r="AP601" s="11" t="e">
        <v>#N/A</v>
      </c>
      <c r="AQ601" s="11" t="e">
        <v>#N/A</v>
      </c>
      <c r="AR601" s="11" t="e">
        <v>#N/A</v>
      </c>
      <c r="AS601" s="11" t="e">
        <v>#N/A</v>
      </c>
      <c r="AT601" s="11" t="e">
        <v>#N/A</v>
      </c>
      <c r="AU601" t="e">
        <v>#N/A</v>
      </c>
    </row>
    <row r="602" spans="6:47" x14ac:dyDescent="0.3">
      <c r="F602" s="11" t="e">
        <v>#N/A</v>
      </c>
      <c r="G602" s="11" t="e">
        <v>#N/A</v>
      </c>
      <c r="H602" s="11" t="e">
        <v>#N/A</v>
      </c>
      <c r="I602" s="11" t="e">
        <v>#N/A</v>
      </c>
      <c r="J602" s="11" t="e">
        <v>#N/A</v>
      </c>
      <c r="K602" s="11" t="e">
        <v>#N/A</v>
      </c>
      <c r="L602" s="22" t="e">
        <v>#N/A</v>
      </c>
      <c r="M602" s="22" t="e">
        <v>#N/A</v>
      </c>
      <c r="N602" s="22" t="e">
        <v>#N/A</v>
      </c>
      <c r="O602" s="22" t="e">
        <v>#N/A</v>
      </c>
      <c r="P602" s="22" t="e">
        <v>#N/A</v>
      </c>
      <c r="Q602" s="22" t="e">
        <v>#N/A</v>
      </c>
      <c r="R602" s="11" t="e">
        <v>#N/A</v>
      </c>
      <c r="S602" s="11" t="e">
        <v>#N/A</v>
      </c>
      <c r="T602" s="11" t="e">
        <v>#N/A</v>
      </c>
      <c r="U602" s="11" t="e">
        <v>#N/A</v>
      </c>
      <c r="V602" s="11" t="e">
        <v>#N/A</v>
      </c>
      <c r="W602" s="11" t="e">
        <v>#N/A</v>
      </c>
      <c r="X602" s="22" t="e">
        <v>#N/A</v>
      </c>
      <c r="Y602" s="22" t="e">
        <v>#N/A</v>
      </c>
      <c r="Z602" s="22" t="e">
        <v>#N/A</v>
      </c>
      <c r="AA602" s="22" t="e">
        <v>#N/A</v>
      </c>
      <c r="AB602" s="22" t="e">
        <v>#N/A</v>
      </c>
      <c r="AC602" s="22" t="e">
        <v>#N/A</v>
      </c>
      <c r="AD602" s="11" t="e">
        <v>#N/A</v>
      </c>
      <c r="AE602" s="11" t="e">
        <v>#N/A</v>
      </c>
      <c r="AF602" s="11" t="e">
        <v>#N/A</v>
      </c>
      <c r="AG602" s="11" t="e">
        <v>#N/A</v>
      </c>
      <c r="AH602" s="11" t="e">
        <v>#N/A</v>
      </c>
      <c r="AI602" s="11" t="e">
        <v>#N/A</v>
      </c>
      <c r="AJ602" s="22" t="e">
        <v>#N/A</v>
      </c>
      <c r="AK602" t="e">
        <v>#N/A</v>
      </c>
      <c r="AL602" t="e">
        <v>#N/A</v>
      </c>
      <c r="AM602" s="22" t="e">
        <v>#N/A</v>
      </c>
      <c r="AN602" s="22" t="e">
        <v>#N/A</v>
      </c>
      <c r="AO602" s="22" t="e">
        <v>#N/A</v>
      </c>
      <c r="AP602" s="11" t="e">
        <v>#N/A</v>
      </c>
      <c r="AQ602" s="11" t="e">
        <v>#N/A</v>
      </c>
      <c r="AR602" s="11" t="e">
        <v>#N/A</v>
      </c>
      <c r="AS602" s="11" t="e">
        <v>#N/A</v>
      </c>
      <c r="AT602" s="11" t="e">
        <v>#N/A</v>
      </c>
      <c r="AU602" t="e">
        <v>#N/A</v>
      </c>
    </row>
    <row r="603" spans="6:47" x14ac:dyDescent="0.3">
      <c r="F603" s="11" t="e">
        <v>#N/A</v>
      </c>
      <c r="G603" s="11" t="e">
        <v>#N/A</v>
      </c>
      <c r="H603" s="11" t="e">
        <v>#N/A</v>
      </c>
      <c r="I603" s="11" t="e">
        <v>#N/A</v>
      </c>
      <c r="J603" s="11" t="e">
        <v>#N/A</v>
      </c>
      <c r="K603" s="11" t="e">
        <v>#N/A</v>
      </c>
      <c r="L603" s="22" t="e">
        <v>#N/A</v>
      </c>
      <c r="M603" s="22" t="e">
        <v>#N/A</v>
      </c>
      <c r="N603" s="22" t="e">
        <v>#N/A</v>
      </c>
      <c r="O603" s="22" t="e">
        <v>#N/A</v>
      </c>
      <c r="P603" s="22" t="e">
        <v>#N/A</v>
      </c>
      <c r="Q603" s="22" t="e">
        <v>#N/A</v>
      </c>
      <c r="R603" s="11" t="e">
        <v>#N/A</v>
      </c>
      <c r="S603" s="11" t="e">
        <v>#N/A</v>
      </c>
      <c r="T603" s="11" t="e">
        <v>#N/A</v>
      </c>
      <c r="U603" s="11" t="e">
        <v>#N/A</v>
      </c>
      <c r="V603" s="11" t="e">
        <v>#N/A</v>
      </c>
      <c r="W603" s="11" t="e">
        <v>#N/A</v>
      </c>
      <c r="X603" s="22" t="e">
        <v>#N/A</v>
      </c>
      <c r="Y603" s="22" t="e">
        <v>#N/A</v>
      </c>
      <c r="Z603" s="22" t="e">
        <v>#N/A</v>
      </c>
      <c r="AA603" s="22" t="e">
        <v>#N/A</v>
      </c>
      <c r="AB603" s="22" t="e">
        <v>#N/A</v>
      </c>
      <c r="AC603" s="22" t="e">
        <v>#N/A</v>
      </c>
      <c r="AD603" s="11" t="e">
        <v>#N/A</v>
      </c>
      <c r="AE603" t="e">
        <v>#N/A</v>
      </c>
      <c r="AF603" t="e">
        <v>#N/A</v>
      </c>
      <c r="AG603" s="11" t="e">
        <v>#N/A</v>
      </c>
      <c r="AH603" s="11" t="e">
        <v>#N/A</v>
      </c>
      <c r="AI603" s="11" t="e">
        <v>#N/A</v>
      </c>
      <c r="AJ603" s="22" t="e">
        <v>#N/A</v>
      </c>
      <c r="AK603" t="e">
        <v>#N/A</v>
      </c>
      <c r="AL603" t="e">
        <v>#N/A</v>
      </c>
      <c r="AM603" s="22" t="e">
        <v>#N/A</v>
      </c>
      <c r="AN603" s="22" t="e">
        <v>#N/A</v>
      </c>
      <c r="AO603" s="22" t="e">
        <v>#N/A</v>
      </c>
      <c r="AP603" s="11" t="e">
        <v>#N/A</v>
      </c>
      <c r="AQ603" s="11" t="e">
        <v>#N/A</v>
      </c>
      <c r="AR603" s="11" t="e">
        <v>#N/A</v>
      </c>
      <c r="AS603" s="11" t="e">
        <v>#N/A</v>
      </c>
      <c r="AT603" s="11" t="e">
        <v>#N/A</v>
      </c>
      <c r="AU603" t="e">
        <v>#N/A</v>
      </c>
    </row>
    <row r="604" spans="6:47" x14ac:dyDescent="0.3">
      <c r="F604" s="11" t="e">
        <v>#N/A</v>
      </c>
      <c r="G604" s="11" t="e">
        <v>#N/A</v>
      </c>
      <c r="H604" s="11" t="e">
        <v>#N/A</v>
      </c>
      <c r="I604" s="11" t="e">
        <v>#N/A</v>
      </c>
      <c r="J604" s="11" t="e">
        <v>#N/A</v>
      </c>
      <c r="K604" s="11" t="e">
        <v>#N/A</v>
      </c>
      <c r="L604" s="22" t="e">
        <v>#N/A</v>
      </c>
      <c r="M604" s="22" t="e">
        <v>#N/A</v>
      </c>
      <c r="N604" s="22" t="e">
        <v>#N/A</v>
      </c>
      <c r="O604" s="22" t="e">
        <v>#N/A</v>
      </c>
      <c r="P604" s="22" t="e">
        <v>#N/A</v>
      </c>
      <c r="Q604" s="22" t="e">
        <v>#N/A</v>
      </c>
      <c r="R604" s="11" t="e">
        <v>#N/A</v>
      </c>
      <c r="S604" s="11" t="e">
        <v>#N/A</v>
      </c>
      <c r="T604" s="11" t="e">
        <v>#N/A</v>
      </c>
      <c r="U604" s="11" t="e">
        <v>#N/A</v>
      </c>
      <c r="V604" s="11" t="e">
        <v>#N/A</v>
      </c>
      <c r="W604" s="11" t="e">
        <v>#N/A</v>
      </c>
      <c r="X604" s="22" t="e">
        <v>#N/A</v>
      </c>
      <c r="Y604" s="22" t="e">
        <v>#N/A</v>
      </c>
      <c r="Z604" s="22" t="e">
        <v>#N/A</v>
      </c>
      <c r="AA604" s="22" t="e">
        <v>#N/A</v>
      </c>
      <c r="AB604" s="22" t="e">
        <v>#N/A</v>
      </c>
      <c r="AC604" s="22" t="e">
        <v>#N/A</v>
      </c>
      <c r="AD604" s="11" t="e">
        <v>#N/A</v>
      </c>
      <c r="AE604" t="e">
        <v>#N/A</v>
      </c>
      <c r="AF604" t="e">
        <v>#N/A</v>
      </c>
      <c r="AG604" s="11" t="e">
        <v>#N/A</v>
      </c>
      <c r="AH604" s="11" t="e">
        <v>#N/A</v>
      </c>
      <c r="AI604" s="11" t="e">
        <v>#N/A</v>
      </c>
      <c r="AJ604" s="22" t="e">
        <v>#N/A</v>
      </c>
      <c r="AK604" t="e">
        <v>#N/A</v>
      </c>
      <c r="AL604" t="e">
        <v>#N/A</v>
      </c>
      <c r="AM604" s="22" t="e">
        <v>#N/A</v>
      </c>
      <c r="AN604" s="22" t="e">
        <v>#N/A</v>
      </c>
      <c r="AO604" s="22" t="e">
        <v>#N/A</v>
      </c>
      <c r="AP604" s="11" t="e">
        <v>#N/A</v>
      </c>
      <c r="AQ604" s="11" t="e">
        <v>#N/A</v>
      </c>
      <c r="AR604" s="11" t="e">
        <v>#N/A</v>
      </c>
      <c r="AS604" s="11" t="e">
        <v>#N/A</v>
      </c>
      <c r="AT604" s="11" t="e">
        <v>#N/A</v>
      </c>
      <c r="AU604" t="e">
        <v>#N/A</v>
      </c>
    </row>
    <row r="605" spans="6:47" x14ac:dyDescent="0.3">
      <c r="F605" s="11" t="e">
        <v>#N/A</v>
      </c>
      <c r="G605" s="11" t="e">
        <v>#N/A</v>
      </c>
      <c r="H605" s="11" t="e">
        <v>#N/A</v>
      </c>
      <c r="I605" s="11" t="e">
        <v>#N/A</v>
      </c>
      <c r="J605" s="11" t="e">
        <v>#N/A</v>
      </c>
      <c r="K605" s="11" t="e">
        <v>#N/A</v>
      </c>
      <c r="L605" s="22" t="e">
        <v>#N/A</v>
      </c>
      <c r="M605" s="22" t="e">
        <v>#N/A</v>
      </c>
      <c r="N605" s="22" t="e">
        <v>#N/A</v>
      </c>
      <c r="O605" s="22" t="e">
        <v>#N/A</v>
      </c>
      <c r="P605" s="22" t="e">
        <v>#N/A</v>
      </c>
      <c r="Q605" s="22" t="e">
        <v>#N/A</v>
      </c>
      <c r="R605" s="11" t="e">
        <v>#N/A</v>
      </c>
      <c r="S605" s="11" t="e">
        <v>#N/A</v>
      </c>
      <c r="T605" s="11" t="e">
        <v>#N/A</v>
      </c>
      <c r="U605" s="11" t="e">
        <v>#N/A</v>
      </c>
      <c r="V605" s="11" t="e">
        <v>#N/A</v>
      </c>
      <c r="W605" s="11" t="e">
        <v>#N/A</v>
      </c>
      <c r="X605" s="22" t="e">
        <v>#N/A</v>
      </c>
      <c r="Y605" s="22" t="e">
        <v>#N/A</v>
      </c>
      <c r="Z605" s="22" t="e">
        <v>#N/A</v>
      </c>
      <c r="AA605" s="22" t="e">
        <v>#N/A</v>
      </c>
      <c r="AB605" s="22" t="e">
        <v>#N/A</v>
      </c>
      <c r="AC605" s="22" t="e">
        <v>#N/A</v>
      </c>
      <c r="AD605" s="11" t="e">
        <v>#N/A</v>
      </c>
      <c r="AE605" t="e">
        <v>#N/A</v>
      </c>
      <c r="AF605" t="e">
        <v>#N/A</v>
      </c>
      <c r="AG605" s="11" t="e">
        <v>#N/A</v>
      </c>
      <c r="AH605" s="11" t="e">
        <v>#N/A</v>
      </c>
      <c r="AI605" s="11" t="e">
        <v>#N/A</v>
      </c>
      <c r="AJ605" s="22" t="e">
        <v>#N/A</v>
      </c>
      <c r="AK605" t="e">
        <v>#N/A</v>
      </c>
      <c r="AL605" t="e">
        <v>#N/A</v>
      </c>
      <c r="AM605" s="22" t="e">
        <v>#N/A</v>
      </c>
      <c r="AN605" s="22" t="e">
        <v>#N/A</v>
      </c>
      <c r="AO605" s="22" t="e">
        <v>#N/A</v>
      </c>
      <c r="AP605" s="11" t="e">
        <v>#N/A</v>
      </c>
      <c r="AQ605" s="11" t="e">
        <v>#N/A</v>
      </c>
      <c r="AR605" s="11" t="e">
        <v>#N/A</v>
      </c>
      <c r="AS605" s="11" t="e">
        <v>#N/A</v>
      </c>
      <c r="AT605" s="11" t="e">
        <v>#N/A</v>
      </c>
      <c r="AU605" t="e">
        <v>#N/A</v>
      </c>
    </row>
    <row r="606" spans="6:47" x14ac:dyDescent="0.3">
      <c r="F606" s="11" t="e">
        <v>#N/A</v>
      </c>
      <c r="G606" s="11" t="e">
        <v>#N/A</v>
      </c>
      <c r="H606" s="11" t="e">
        <v>#N/A</v>
      </c>
      <c r="I606" s="11" t="e">
        <v>#N/A</v>
      </c>
      <c r="J606" s="11" t="e">
        <v>#N/A</v>
      </c>
      <c r="K606" s="11" t="e">
        <v>#N/A</v>
      </c>
      <c r="L606" s="22" t="e">
        <v>#N/A</v>
      </c>
      <c r="M606" s="22" t="e">
        <v>#N/A</v>
      </c>
      <c r="N606" s="22" t="e">
        <v>#N/A</v>
      </c>
      <c r="O606" s="22" t="e">
        <v>#N/A</v>
      </c>
      <c r="P606" s="22" t="e">
        <v>#N/A</v>
      </c>
      <c r="Q606" s="22" t="e">
        <v>#N/A</v>
      </c>
      <c r="R606" s="11" t="e">
        <v>#N/A</v>
      </c>
      <c r="S606" s="11" t="e">
        <v>#N/A</v>
      </c>
      <c r="T606" s="11" t="e">
        <v>#N/A</v>
      </c>
      <c r="U606" s="11" t="e">
        <v>#N/A</v>
      </c>
      <c r="V606" s="11" t="e">
        <v>#N/A</v>
      </c>
      <c r="W606" s="11" t="e">
        <v>#N/A</v>
      </c>
      <c r="X606" s="22" t="e">
        <v>#N/A</v>
      </c>
      <c r="Y606" s="22" t="e">
        <v>#N/A</v>
      </c>
      <c r="Z606" s="22" t="e">
        <v>#N/A</v>
      </c>
      <c r="AA606" s="22" t="e">
        <v>#N/A</v>
      </c>
      <c r="AB606" s="22" t="e">
        <v>#N/A</v>
      </c>
      <c r="AC606" s="22" t="e">
        <v>#N/A</v>
      </c>
      <c r="AD606" s="11" t="e">
        <v>#N/A</v>
      </c>
      <c r="AE606" t="e">
        <v>#N/A</v>
      </c>
      <c r="AF606" t="e">
        <v>#N/A</v>
      </c>
      <c r="AG606" s="11" t="e">
        <v>#N/A</v>
      </c>
      <c r="AH606" s="11" t="e">
        <v>#N/A</v>
      </c>
      <c r="AI606" s="11" t="e">
        <v>#N/A</v>
      </c>
      <c r="AJ606" s="22" t="e">
        <v>#N/A</v>
      </c>
      <c r="AK606" t="e">
        <v>#N/A</v>
      </c>
      <c r="AL606" t="e">
        <v>#N/A</v>
      </c>
      <c r="AM606" s="22" t="e">
        <v>#N/A</v>
      </c>
      <c r="AN606" s="22" t="e">
        <v>#N/A</v>
      </c>
      <c r="AO606" s="22" t="e">
        <v>#N/A</v>
      </c>
      <c r="AP606" s="11" t="e">
        <v>#N/A</v>
      </c>
      <c r="AQ606" s="11" t="e">
        <v>#N/A</v>
      </c>
      <c r="AR606" s="11" t="e">
        <v>#N/A</v>
      </c>
      <c r="AS606" s="11" t="e">
        <v>#N/A</v>
      </c>
      <c r="AT606" s="11" t="e">
        <v>#N/A</v>
      </c>
      <c r="AU606" t="e">
        <v>#N/A</v>
      </c>
    </row>
    <row r="607" spans="6:47" x14ac:dyDescent="0.3">
      <c r="F607" s="11" t="e">
        <v>#N/A</v>
      </c>
      <c r="G607" s="11" t="e">
        <v>#N/A</v>
      </c>
      <c r="H607" s="11" t="e">
        <v>#N/A</v>
      </c>
      <c r="I607" s="11" t="e">
        <v>#N/A</v>
      </c>
      <c r="J607" s="11" t="e">
        <v>#N/A</v>
      </c>
      <c r="K607" s="11" t="e">
        <v>#N/A</v>
      </c>
      <c r="L607" s="22" t="e">
        <v>#N/A</v>
      </c>
      <c r="M607" s="22" t="e">
        <v>#N/A</v>
      </c>
      <c r="N607" s="22" t="e">
        <v>#N/A</v>
      </c>
      <c r="O607" s="22" t="e">
        <v>#N/A</v>
      </c>
      <c r="P607" s="22" t="e">
        <v>#N/A</v>
      </c>
      <c r="Q607" s="22" t="e">
        <v>#N/A</v>
      </c>
      <c r="R607" s="11" t="e">
        <v>#N/A</v>
      </c>
      <c r="S607" s="11" t="e">
        <v>#N/A</v>
      </c>
      <c r="T607" s="11" t="e">
        <v>#N/A</v>
      </c>
      <c r="U607" s="11" t="e">
        <v>#N/A</v>
      </c>
      <c r="V607" s="11" t="e">
        <v>#N/A</v>
      </c>
      <c r="W607" s="11" t="e">
        <v>#N/A</v>
      </c>
      <c r="X607" s="22" t="e">
        <v>#N/A</v>
      </c>
      <c r="Y607" s="22" t="e">
        <v>#N/A</v>
      </c>
      <c r="Z607" s="22" t="e">
        <v>#N/A</v>
      </c>
      <c r="AA607" s="22" t="e">
        <v>#N/A</v>
      </c>
      <c r="AB607" s="22" t="e">
        <v>#N/A</v>
      </c>
      <c r="AC607" s="22" t="e">
        <v>#N/A</v>
      </c>
      <c r="AD607" s="11" t="e">
        <v>#N/A</v>
      </c>
      <c r="AE607" t="e">
        <v>#N/A</v>
      </c>
      <c r="AF607" t="e">
        <v>#N/A</v>
      </c>
      <c r="AG607" s="11" t="e">
        <v>#N/A</v>
      </c>
      <c r="AH607" s="11" t="e">
        <v>#N/A</v>
      </c>
      <c r="AI607" s="11" t="e">
        <v>#N/A</v>
      </c>
      <c r="AJ607" s="22" t="e">
        <v>#N/A</v>
      </c>
      <c r="AK607" t="e">
        <v>#N/A</v>
      </c>
      <c r="AL607" t="e">
        <v>#N/A</v>
      </c>
      <c r="AM607" s="22" t="e">
        <v>#N/A</v>
      </c>
      <c r="AN607" s="22" t="e">
        <v>#N/A</v>
      </c>
      <c r="AO607" s="22" t="e">
        <v>#N/A</v>
      </c>
      <c r="AP607" s="11" t="e">
        <v>#N/A</v>
      </c>
      <c r="AQ607" s="11" t="e">
        <v>#N/A</v>
      </c>
      <c r="AR607" s="11" t="e">
        <v>#N/A</v>
      </c>
      <c r="AS607" s="11" t="e">
        <v>#N/A</v>
      </c>
      <c r="AT607" s="11" t="e">
        <v>#N/A</v>
      </c>
      <c r="AU607" t="e">
        <v>#N/A</v>
      </c>
    </row>
    <row r="608" spans="6:47" x14ac:dyDescent="0.3">
      <c r="F608" s="11" t="e">
        <v>#N/A</v>
      </c>
      <c r="G608" s="11" t="e">
        <v>#N/A</v>
      </c>
      <c r="H608" s="11" t="e">
        <v>#N/A</v>
      </c>
      <c r="I608" s="11" t="e">
        <v>#N/A</v>
      </c>
      <c r="J608" s="11" t="e">
        <v>#N/A</v>
      </c>
      <c r="K608" s="11" t="e">
        <v>#N/A</v>
      </c>
      <c r="L608" s="22" t="e">
        <v>#N/A</v>
      </c>
      <c r="M608" s="22" t="e">
        <v>#N/A</v>
      </c>
      <c r="N608" s="22" t="e">
        <v>#N/A</v>
      </c>
      <c r="O608" s="22" t="e">
        <v>#N/A</v>
      </c>
      <c r="P608" s="22" t="e">
        <v>#N/A</v>
      </c>
      <c r="Q608" s="22" t="e">
        <v>#N/A</v>
      </c>
      <c r="R608" s="11" t="e">
        <v>#N/A</v>
      </c>
      <c r="S608" s="11" t="e">
        <v>#N/A</v>
      </c>
      <c r="T608" s="11" t="e">
        <v>#N/A</v>
      </c>
      <c r="U608" s="11" t="e">
        <v>#N/A</v>
      </c>
      <c r="V608" s="11" t="e">
        <v>#N/A</v>
      </c>
      <c r="W608" s="11" t="e">
        <v>#N/A</v>
      </c>
      <c r="X608" s="22" t="e">
        <v>#N/A</v>
      </c>
      <c r="Y608" s="22" t="e">
        <v>#N/A</v>
      </c>
      <c r="Z608" s="22" t="e">
        <v>#N/A</v>
      </c>
      <c r="AA608" s="22" t="e">
        <v>#N/A</v>
      </c>
      <c r="AB608" s="22" t="e">
        <v>#N/A</v>
      </c>
      <c r="AC608" s="22" t="e">
        <v>#N/A</v>
      </c>
      <c r="AD608" s="11" t="e">
        <v>#N/A</v>
      </c>
      <c r="AE608" t="e">
        <v>#N/A</v>
      </c>
      <c r="AF608" t="e">
        <v>#N/A</v>
      </c>
      <c r="AG608" s="11" t="e">
        <v>#N/A</v>
      </c>
      <c r="AH608" s="11" t="e">
        <v>#N/A</v>
      </c>
      <c r="AI608" s="11" t="e">
        <v>#N/A</v>
      </c>
      <c r="AJ608" s="22" t="e">
        <v>#N/A</v>
      </c>
      <c r="AK608" t="e">
        <v>#N/A</v>
      </c>
      <c r="AL608" t="e">
        <v>#N/A</v>
      </c>
      <c r="AM608" s="22" t="e">
        <v>#N/A</v>
      </c>
      <c r="AN608" s="22" t="e">
        <v>#N/A</v>
      </c>
      <c r="AO608" s="22" t="e">
        <v>#N/A</v>
      </c>
      <c r="AP608" s="11" t="e">
        <v>#N/A</v>
      </c>
      <c r="AQ608" s="11" t="e">
        <v>#N/A</v>
      </c>
      <c r="AR608" s="11" t="e">
        <v>#N/A</v>
      </c>
      <c r="AS608" s="11" t="e">
        <v>#N/A</v>
      </c>
      <c r="AT608" s="11" t="e">
        <v>#N/A</v>
      </c>
      <c r="AU608" t="e">
        <v>#N/A</v>
      </c>
    </row>
    <row r="609" spans="6:47" x14ac:dyDescent="0.3">
      <c r="F609" s="11" t="e">
        <v>#N/A</v>
      </c>
      <c r="G609" s="11" t="e">
        <v>#N/A</v>
      </c>
      <c r="H609" s="11" t="e">
        <v>#N/A</v>
      </c>
      <c r="I609" s="11" t="e">
        <v>#N/A</v>
      </c>
      <c r="J609" s="11" t="e">
        <v>#N/A</v>
      </c>
      <c r="K609" s="11" t="e">
        <v>#N/A</v>
      </c>
      <c r="L609" s="22" t="e">
        <v>#N/A</v>
      </c>
      <c r="M609" s="22" t="e">
        <v>#N/A</v>
      </c>
      <c r="N609" s="22" t="e">
        <v>#N/A</v>
      </c>
      <c r="O609" s="22" t="e">
        <v>#N/A</v>
      </c>
      <c r="P609" s="22" t="e">
        <v>#N/A</v>
      </c>
      <c r="Q609" s="22" t="e">
        <v>#N/A</v>
      </c>
      <c r="R609" s="11" t="e">
        <v>#N/A</v>
      </c>
      <c r="S609" s="11" t="e">
        <v>#N/A</v>
      </c>
      <c r="T609" s="11" t="e">
        <v>#N/A</v>
      </c>
      <c r="U609" s="11" t="e">
        <v>#N/A</v>
      </c>
      <c r="V609" s="11" t="e">
        <v>#N/A</v>
      </c>
      <c r="W609" s="11" t="e">
        <v>#N/A</v>
      </c>
      <c r="X609" s="22" t="e">
        <v>#N/A</v>
      </c>
      <c r="Y609" s="22" t="e">
        <v>#N/A</v>
      </c>
      <c r="Z609" s="22" t="e">
        <v>#N/A</v>
      </c>
      <c r="AA609" s="22" t="e">
        <v>#N/A</v>
      </c>
      <c r="AB609" s="22" t="e">
        <v>#N/A</v>
      </c>
      <c r="AC609" s="22" t="e">
        <v>#N/A</v>
      </c>
      <c r="AD609" s="11" t="e">
        <v>#N/A</v>
      </c>
      <c r="AE609" t="e">
        <v>#N/A</v>
      </c>
      <c r="AF609" t="e">
        <v>#N/A</v>
      </c>
      <c r="AG609" s="11" t="e">
        <v>#N/A</v>
      </c>
      <c r="AH609" s="11" t="e">
        <v>#N/A</v>
      </c>
      <c r="AI609" s="11" t="e">
        <v>#N/A</v>
      </c>
      <c r="AJ609" s="22" t="e">
        <v>#N/A</v>
      </c>
      <c r="AK609" s="22" t="e">
        <v>#N/A</v>
      </c>
      <c r="AL609" s="22" t="e">
        <v>#N/A</v>
      </c>
      <c r="AM609" s="22" t="e">
        <v>#N/A</v>
      </c>
      <c r="AN609" s="22" t="e">
        <v>#N/A</v>
      </c>
      <c r="AO609" s="22" t="e">
        <v>#N/A</v>
      </c>
      <c r="AP609" s="11" t="e">
        <v>#N/A</v>
      </c>
      <c r="AQ609" s="11" t="e">
        <v>#N/A</v>
      </c>
      <c r="AR609" s="11" t="e">
        <v>#N/A</v>
      </c>
      <c r="AS609" s="11" t="e">
        <v>#N/A</v>
      </c>
      <c r="AT609" s="11" t="e">
        <v>#N/A</v>
      </c>
      <c r="AU609" t="e">
        <v>#N/A</v>
      </c>
    </row>
    <row r="610" spans="6:47" x14ac:dyDescent="0.3">
      <c r="F610" s="11" t="e">
        <v>#N/A</v>
      </c>
      <c r="G610" s="11" t="e">
        <v>#N/A</v>
      </c>
      <c r="H610" s="11" t="e">
        <v>#N/A</v>
      </c>
      <c r="I610" s="11" t="e">
        <v>#N/A</v>
      </c>
      <c r="J610" s="11" t="e">
        <v>#N/A</v>
      </c>
      <c r="K610" s="11" t="e">
        <v>#N/A</v>
      </c>
      <c r="L610" s="22" t="e">
        <v>#N/A</v>
      </c>
      <c r="M610" s="22" t="e">
        <v>#N/A</v>
      </c>
      <c r="N610" s="22" t="e">
        <v>#N/A</v>
      </c>
      <c r="O610" s="22" t="e">
        <v>#N/A</v>
      </c>
      <c r="P610" s="22" t="e">
        <v>#N/A</v>
      </c>
      <c r="Q610" s="22" t="e">
        <v>#N/A</v>
      </c>
      <c r="R610" s="11" t="e">
        <v>#N/A</v>
      </c>
      <c r="S610" s="11" t="e">
        <v>#N/A</v>
      </c>
      <c r="T610" s="11" t="e">
        <v>#N/A</v>
      </c>
      <c r="U610" s="11" t="e">
        <v>#N/A</v>
      </c>
      <c r="V610" s="11" t="e">
        <v>#N/A</v>
      </c>
      <c r="W610" s="11" t="e">
        <v>#N/A</v>
      </c>
      <c r="X610" s="22" t="e">
        <v>#N/A</v>
      </c>
      <c r="Y610" s="22" t="e">
        <v>#N/A</v>
      </c>
      <c r="Z610" s="22" t="e">
        <v>#N/A</v>
      </c>
      <c r="AA610" s="22" t="e">
        <v>#N/A</v>
      </c>
      <c r="AB610" s="22" t="e">
        <v>#N/A</v>
      </c>
      <c r="AC610" s="22" t="e">
        <v>#N/A</v>
      </c>
      <c r="AD610" s="11" t="e">
        <v>#N/A</v>
      </c>
      <c r="AE610" t="e">
        <v>#N/A</v>
      </c>
      <c r="AF610" t="e">
        <v>#N/A</v>
      </c>
      <c r="AG610" s="11" t="e">
        <v>#N/A</v>
      </c>
      <c r="AH610" s="11" t="e">
        <v>#N/A</v>
      </c>
      <c r="AI610" s="11" t="e">
        <v>#N/A</v>
      </c>
      <c r="AJ610" s="22" t="e">
        <v>#N/A</v>
      </c>
      <c r="AK610" s="22" t="e">
        <v>#N/A</v>
      </c>
      <c r="AL610" s="22" t="e">
        <v>#N/A</v>
      </c>
      <c r="AM610" s="22" t="e">
        <v>#N/A</v>
      </c>
      <c r="AN610" s="22" t="e">
        <v>#N/A</v>
      </c>
      <c r="AO610" s="22" t="e">
        <v>#N/A</v>
      </c>
      <c r="AP610" s="11" t="e">
        <v>#N/A</v>
      </c>
      <c r="AQ610" s="11" t="e">
        <v>#N/A</v>
      </c>
      <c r="AR610" s="11" t="e">
        <v>#N/A</v>
      </c>
      <c r="AS610" s="11" t="e">
        <v>#N/A</v>
      </c>
      <c r="AT610" s="11" t="e">
        <v>#N/A</v>
      </c>
      <c r="AU610" t="e">
        <v>#N/A</v>
      </c>
    </row>
    <row r="611" spans="6:47" x14ac:dyDescent="0.3">
      <c r="F611" s="11" t="e">
        <v>#N/A</v>
      </c>
      <c r="G611" s="11" t="e">
        <v>#N/A</v>
      </c>
      <c r="H611" s="11" t="e">
        <v>#N/A</v>
      </c>
      <c r="I611" s="11" t="e">
        <v>#N/A</v>
      </c>
      <c r="J611" s="11" t="e">
        <v>#N/A</v>
      </c>
      <c r="K611" s="11" t="e">
        <v>#N/A</v>
      </c>
      <c r="L611" s="22" t="e">
        <v>#N/A</v>
      </c>
      <c r="M611" s="22" t="e">
        <v>#N/A</v>
      </c>
      <c r="N611" s="22" t="e">
        <v>#N/A</v>
      </c>
      <c r="O611" s="22" t="e">
        <v>#N/A</v>
      </c>
      <c r="P611" s="22" t="e">
        <v>#N/A</v>
      </c>
      <c r="Q611" s="22" t="e">
        <v>#N/A</v>
      </c>
      <c r="R611" s="11" t="e">
        <v>#N/A</v>
      </c>
      <c r="S611" s="11" t="e">
        <v>#N/A</v>
      </c>
      <c r="T611" s="11" t="e">
        <v>#N/A</v>
      </c>
      <c r="U611" s="11" t="e">
        <v>#N/A</v>
      </c>
      <c r="V611" s="11" t="e">
        <v>#N/A</v>
      </c>
      <c r="W611" s="11" t="e">
        <v>#N/A</v>
      </c>
      <c r="X611" s="22" t="e">
        <v>#N/A</v>
      </c>
      <c r="Y611" s="22" t="e">
        <v>#N/A</v>
      </c>
      <c r="Z611" s="22" t="e">
        <v>#N/A</v>
      </c>
      <c r="AA611" s="22" t="e">
        <v>#N/A</v>
      </c>
      <c r="AB611" s="22" t="e">
        <v>#N/A</v>
      </c>
      <c r="AC611" s="22" t="e">
        <v>#N/A</v>
      </c>
      <c r="AD611" s="11" t="e">
        <v>#N/A</v>
      </c>
      <c r="AE611" t="e">
        <v>#N/A</v>
      </c>
      <c r="AF611" t="e">
        <v>#N/A</v>
      </c>
      <c r="AG611" s="11" t="e">
        <v>#N/A</v>
      </c>
      <c r="AH611" s="11" t="e">
        <v>#N/A</v>
      </c>
      <c r="AI611" s="11" t="e">
        <v>#N/A</v>
      </c>
      <c r="AJ611" s="22" t="e">
        <v>#N/A</v>
      </c>
      <c r="AK611" s="22" t="e">
        <v>#N/A</v>
      </c>
      <c r="AL611" s="22" t="e">
        <v>#N/A</v>
      </c>
      <c r="AM611" s="22" t="e">
        <v>#N/A</v>
      </c>
      <c r="AN611" s="22" t="e">
        <v>#N/A</v>
      </c>
      <c r="AO611" s="22" t="e">
        <v>#N/A</v>
      </c>
      <c r="AP611" s="11" t="e">
        <v>#N/A</v>
      </c>
      <c r="AQ611" s="11" t="e">
        <v>#N/A</v>
      </c>
      <c r="AR611" s="11" t="e">
        <v>#N/A</v>
      </c>
      <c r="AS611" s="11" t="e">
        <v>#N/A</v>
      </c>
      <c r="AT611" s="11" t="e">
        <v>#N/A</v>
      </c>
      <c r="AU611" t="e">
        <v>#N/A</v>
      </c>
    </row>
    <row r="612" spans="6:47" x14ac:dyDescent="0.3">
      <c r="F612" s="11" t="e">
        <v>#N/A</v>
      </c>
      <c r="G612" s="11" t="e">
        <v>#N/A</v>
      </c>
      <c r="H612" s="11" t="e">
        <v>#N/A</v>
      </c>
      <c r="I612" s="11" t="e">
        <v>#N/A</v>
      </c>
      <c r="J612" s="11" t="e">
        <v>#N/A</v>
      </c>
      <c r="K612" s="11" t="e">
        <v>#N/A</v>
      </c>
      <c r="L612" s="22" t="e">
        <v>#N/A</v>
      </c>
      <c r="M612" s="22" t="e">
        <v>#N/A</v>
      </c>
      <c r="N612" s="22" t="e">
        <v>#N/A</v>
      </c>
      <c r="O612" s="22" t="e">
        <v>#N/A</v>
      </c>
      <c r="P612" s="22" t="e">
        <v>#N/A</v>
      </c>
      <c r="Q612" s="22" t="e">
        <v>#N/A</v>
      </c>
      <c r="R612" s="11" t="e">
        <v>#N/A</v>
      </c>
      <c r="S612" s="11" t="e">
        <v>#N/A</v>
      </c>
      <c r="T612" s="11" t="e">
        <v>#N/A</v>
      </c>
      <c r="U612" s="11" t="e">
        <v>#N/A</v>
      </c>
      <c r="V612" s="11" t="e">
        <v>#N/A</v>
      </c>
      <c r="W612" s="11" t="e">
        <v>#N/A</v>
      </c>
      <c r="X612" s="22" t="e">
        <v>#N/A</v>
      </c>
      <c r="Y612" s="22" t="e">
        <v>#N/A</v>
      </c>
      <c r="Z612" s="22" t="e">
        <v>#N/A</v>
      </c>
      <c r="AA612" s="22" t="e">
        <v>#N/A</v>
      </c>
      <c r="AB612" s="22" t="e">
        <v>#N/A</v>
      </c>
      <c r="AC612" s="22" t="e">
        <v>#N/A</v>
      </c>
      <c r="AD612" s="11" t="e">
        <v>#N/A</v>
      </c>
      <c r="AE612" t="e">
        <v>#N/A</v>
      </c>
      <c r="AF612" t="e">
        <v>#N/A</v>
      </c>
      <c r="AG612" s="11" t="e">
        <v>#N/A</v>
      </c>
      <c r="AH612" s="11" t="e">
        <v>#N/A</v>
      </c>
      <c r="AI612" s="11" t="e">
        <v>#N/A</v>
      </c>
      <c r="AJ612" s="22" t="e">
        <v>#N/A</v>
      </c>
      <c r="AK612" s="22" t="e">
        <v>#N/A</v>
      </c>
      <c r="AL612" s="22" t="e">
        <v>#N/A</v>
      </c>
      <c r="AM612" s="22" t="e">
        <v>#N/A</v>
      </c>
      <c r="AN612" s="22" t="e">
        <v>#N/A</v>
      </c>
      <c r="AO612" s="22" t="e">
        <v>#N/A</v>
      </c>
      <c r="AP612" s="11" t="e">
        <v>#N/A</v>
      </c>
      <c r="AQ612" s="11" t="e">
        <v>#N/A</v>
      </c>
      <c r="AR612" s="11" t="e">
        <v>#N/A</v>
      </c>
      <c r="AS612" s="11" t="e">
        <v>#N/A</v>
      </c>
      <c r="AT612" s="11" t="e">
        <v>#N/A</v>
      </c>
      <c r="AU612" t="e">
        <v>#N/A</v>
      </c>
    </row>
    <row r="613" spans="6:47" x14ac:dyDescent="0.3">
      <c r="F613" s="11" t="e">
        <v>#N/A</v>
      </c>
      <c r="G613" s="11" t="e">
        <v>#N/A</v>
      </c>
      <c r="H613" s="11" t="e">
        <v>#N/A</v>
      </c>
      <c r="I613" s="11" t="e">
        <v>#N/A</v>
      </c>
      <c r="J613" s="11" t="e">
        <v>#N/A</v>
      </c>
      <c r="K613" s="11" t="e">
        <v>#N/A</v>
      </c>
      <c r="L613" s="22" t="e">
        <v>#N/A</v>
      </c>
      <c r="M613" s="22" t="e">
        <v>#N/A</v>
      </c>
      <c r="N613" s="22" t="e">
        <v>#N/A</v>
      </c>
      <c r="O613" s="22" t="e">
        <v>#N/A</v>
      </c>
      <c r="P613" s="22" t="e">
        <v>#N/A</v>
      </c>
      <c r="Q613" s="22" t="e">
        <v>#N/A</v>
      </c>
      <c r="R613" s="11" t="e">
        <v>#N/A</v>
      </c>
      <c r="S613" s="11" t="e">
        <v>#N/A</v>
      </c>
      <c r="T613" s="11" t="e">
        <v>#N/A</v>
      </c>
      <c r="U613" s="11" t="e">
        <v>#N/A</v>
      </c>
      <c r="V613" s="11" t="e">
        <v>#N/A</v>
      </c>
      <c r="W613" s="11" t="e">
        <v>#N/A</v>
      </c>
      <c r="X613" s="22" t="e">
        <v>#N/A</v>
      </c>
      <c r="Y613" s="22" t="e">
        <v>#N/A</v>
      </c>
      <c r="Z613" s="22" t="e">
        <v>#N/A</v>
      </c>
      <c r="AA613" s="22" t="e">
        <v>#N/A</v>
      </c>
      <c r="AB613" s="22" t="e">
        <v>#N/A</v>
      </c>
      <c r="AC613" s="22" t="e">
        <v>#N/A</v>
      </c>
      <c r="AD613" s="11" t="e">
        <v>#N/A</v>
      </c>
      <c r="AE613" t="e">
        <v>#N/A</v>
      </c>
      <c r="AF613" t="e">
        <v>#N/A</v>
      </c>
      <c r="AG613" s="11" t="e">
        <v>#N/A</v>
      </c>
      <c r="AH613" s="11" t="e">
        <v>#N/A</v>
      </c>
      <c r="AI613" s="11" t="e">
        <v>#N/A</v>
      </c>
      <c r="AJ613" s="22" t="e">
        <v>#N/A</v>
      </c>
      <c r="AK613" s="22" t="e">
        <v>#N/A</v>
      </c>
      <c r="AL613" s="22" t="e">
        <v>#N/A</v>
      </c>
      <c r="AM613" s="22" t="e">
        <v>#N/A</v>
      </c>
      <c r="AN613" s="22" t="e">
        <v>#N/A</v>
      </c>
      <c r="AO613" s="22" t="e">
        <v>#N/A</v>
      </c>
      <c r="AP613" s="11" t="e">
        <v>#N/A</v>
      </c>
      <c r="AQ613" s="11" t="e">
        <v>#N/A</v>
      </c>
      <c r="AR613" s="11" t="e">
        <v>#N/A</v>
      </c>
      <c r="AS613" s="11" t="e">
        <v>#N/A</v>
      </c>
      <c r="AT613" s="11" t="e">
        <v>#N/A</v>
      </c>
      <c r="AU613" t="e">
        <v>#N/A</v>
      </c>
    </row>
    <row r="614" spans="6:47" x14ac:dyDescent="0.3">
      <c r="F614" s="11" t="e">
        <v>#N/A</v>
      </c>
      <c r="G614" s="11" t="e">
        <v>#N/A</v>
      </c>
      <c r="H614" s="11" t="e">
        <v>#N/A</v>
      </c>
      <c r="I614" s="11" t="e">
        <v>#N/A</v>
      </c>
      <c r="J614" s="11" t="e">
        <v>#N/A</v>
      </c>
      <c r="K614" s="11" t="e">
        <v>#N/A</v>
      </c>
      <c r="L614" s="22" t="e">
        <v>#N/A</v>
      </c>
      <c r="M614" s="22" t="e">
        <v>#N/A</v>
      </c>
      <c r="N614" s="22" t="e">
        <v>#N/A</v>
      </c>
      <c r="O614" s="22" t="e">
        <v>#N/A</v>
      </c>
      <c r="P614" s="22" t="e">
        <v>#N/A</v>
      </c>
      <c r="Q614" s="22" t="e">
        <v>#N/A</v>
      </c>
      <c r="R614" s="11" t="e">
        <v>#N/A</v>
      </c>
      <c r="S614" s="11" t="e">
        <v>#N/A</v>
      </c>
      <c r="T614" s="11" t="e">
        <v>#N/A</v>
      </c>
      <c r="U614" s="11" t="e">
        <v>#N/A</v>
      </c>
      <c r="V614" s="11" t="e">
        <v>#N/A</v>
      </c>
      <c r="W614" s="11" t="e">
        <v>#N/A</v>
      </c>
      <c r="X614" s="22" t="e">
        <v>#N/A</v>
      </c>
      <c r="Y614" s="22" t="e">
        <v>#N/A</v>
      </c>
      <c r="Z614" s="22" t="e">
        <v>#N/A</v>
      </c>
      <c r="AA614" s="22" t="e">
        <v>#N/A</v>
      </c>
      <c r="AB614" s="22" t="e">
        <v>#N/A</v>
      </c>
      <c r="AC614" s="22" t="e">
        <v>#N/A</v>
      </c>
      <c r="AD614" s="11" t="e">
        <v>#N/A</v>
      </c>
      <c r="AE614" t="e">
        <v>#N/A</v>
      </c>
      <c r="AF614" t="e">
        <v>#N/A</v>
      </c>
      <c r="AG614" s="11" t="e">
        <v>#N/A</v>
      </c>
      <c r="AH614" s="11" t="e">
        <v>#N/A</v>
      </c>
      <c r="AI614" s="11" t="e">
        <v>#N/A</v>
      </c>
      <c r="AJ614" s="22" t="e">
        <v>#N/A</v>
      </c>
      <c r="AK614" s="22" t="e">
        <v>#N/A</v>
      </c>
      <c r="AL614" s="22" t="e">
        <v>#N/A</v>
      </c>
      <c r="AM614" s="22" t="e">
        <v>#N/A</v>
      </c>
      <c r="AN614" s="22" t="e">
        <v>#N/A</v>
      </c>
      <c r="AO614" s="22" t="e">
        <v>#N/A</v>
      </c>
      <c r="AP614" s="11" t="e">
        <v>#N/A</v>
      </c>
      <c r="AQ614" s="11" t="e">
        <v>#N/A</v>
      </c>
      <c r="AR614" s="11" t="e">
        <v>#N/A</v>
      </c>
      <c r="AS614" s="11" t="e">
        <v>#N/A</v>
      </c>
      <c r="AT614" s="11" t="e">
        <v>#N/A</v>
      </c>
      <c r="AU614" t="e">
        <v>#N/A</v>
      </c>
    </row>
    <row r="615" spans="6:47" x14ac:dyDescent="0.3">
      <c r="F615" s="11" t="e">
        <v>#N/A</v>
      </c>
      <c r="G615" s="11" t="e">
        <v>#N/A</v>
      </c>
      <c r="H615" s="11" t="e">
        <v>#N/A</v>
      </c>
      <c r="I615" s="11" t="e">
        <v>#N/A</v>
      </c>
      <c r="J615" s="11" t="e">
        <v>#N/A</v>
      </c>
      <c r="K615" s="11" t="e">
        <v>#N/A</v>
      </c>
      <c r="L615" s="22" t="e">
        <v>#N/A</v>
      </c>
      <c r="M615" s="22" t="e">
        <v>#N/A</v>
      </c>
      <c r="N615" s="22" t="e">
        <v>#N/A</v>
      </c>
      <c r="O615" s="22" t="e">
        <v>#N/A</v>
      </c>
      <c r="P615" s="22" t="e">
        <v>#N/A</v>
      </c>
      <c r="Q615" s="22" t="e">
        <v>#N/A</v>
      </c>
      <c r="R615" s="11" t="e">
        <v>#N/A</v>
      </c>
      <c r="S615" s="11" t="e">
        <v>#N/A</v>
      </c>
      <c r="T615" s="11" t="e">
        <v>#N/A</v>
      </c>
      <c r="U615" s="11" t="e">
        <v>#N/A</v>
      </c>
      <c r="V615" s="11" t="e">
        <v>#N/A</v>
      </c>
      <c r="W615" s="11" t="e">
        <v>#N/A</v>
      </c>
      <c r="X615" s="22" t="e">
        <v>#N/A</v>
      </c>
      <c r="Y615" s="22" t="e">
        <v>#N/A</v>
      </c>
      <c r="Z615" s="22" t="e">
        <v>#N/A</v>
      </c>
      <c r="AA615" s="22" t="e">
        <v>#N/A</v>
      </c>
      <c r="AB615" s="22" t="e">
        <v>#N/A</v>
      </c>
      <c r="AC615" s="22" t="e">
        <v>#N/A</v>
      </c>
      <c r="AD615" s="11" t="e">
        <v>#N/A</v>
      </c>
      <c r="AE615" t="e">
        <v>#N/A</v>
      </c>
      <c r="AF615" t="e">
        <v>#N/A</v>
      </c>
      <c r="AG615" s="11" t="e">
        <v>#N/A</v>
      </c>
      <c r="AH615" s="11" t="e">
        <v>#N/A</v>
      </c>
      <c r="AI615" s="11" t="e">
        <v>#N/A</v>
      </c>
      <c r="AJ615" s="22" t="e">
        <v>#N/A</v>
      </c>
      <c r="AK615" s="22" t="e">
        <v>#N/A</v>
      </c>
      <c r="AL615" s="22" t="e">
        <v>#N/A</v>
      </c>
      <c r="AM615" s="22" t="e">
        <v>#N/A</v>
      </c>
      <c r="AN615" s="22" t="e">
        <v>#N/A</v>
      </c>
      <c r="AO615" s="22" t="e">
        <v>#N/A</v>
      </c>
      <c r="AP615" s="11" t="e">
        <v>#N/A</v>
      </c>
      <c r="AQ615" s="11" t="e">
        <v>#N/A</v>
      </c>
      <c r="AR615" s="11" t="e">
        <v>#N/A</v>
      </c>
      <c r="AS615" s="11" t="e">
        <v>#N/A</v>
      </c>
      <c r="AT615" s="11" t="e">
        <v>#N/A</v>
      </c>
      <c r="AU615" t="e">
        <v>#N/A</v>
      </c>
    </row>
    <row r="616" spans="6:47" x14ac:dyDescent="0.3">
      <c r="F616" s="11" t="e">
        <v>#N/A</v>
      </c>
      <c r="G616" s="11" t="e">
        <v>#N/A</v>
      </c>
      <c r="H616" s="11" t="e">
        <v>#N/A</v>
      </c>
      <c r="I616" s="11" t="e">
        <v>#N/A</v>
      </c>
      <c r="J616" s="11" t="e">
        <v>#N/A</v>
      </c>
      <c r="K616" s="11" t="e">
        <v>#N/A</v>
      </c>
      <c r="L616" s="22" t="e">
        <v>#N/A</v>
      </c>
      <c r="M616" s="22" t="e">
        <v>#N/A</v>
      </c>
      <c r="N616" s="22" t="e">
        <v>#N/A</v>
      </c>
      <c r="O616" s="22" t="e">
        <v>#N/A</v>
      </c>
      <c r="P616" s="22" t="e">
        <v>#N/A</v>
      </c>
      <c r="Q616" s="22" t="e">
        <v>#N/A</v>
      </c>
      <c r="R616" s="11" t="e">
        <v>#N/A</v>
      </c>
      <c r="S616" s="11" t="e">
        <v>#N/A</v>
      </c>
      <c r="T616" s="11" t="e">
        <v>#N/A</v>
      </c>
      <c r="U616" s="11" t="e">
        <v>#N/A</v>
      </c>
      <c r="V616" s="11" t="e">
        <v>#N/A</v>
      </c>
      <c r="W616" s="11" t="e">
        <v>#N/A</v>
      </c>
      <c r="X616" s="22" t="e">
        <v>#N/A</v>
      </c>
      <c r="Y616" s="22" t="e">
        <v>#N/A</v>
      </c>
      <c r="Z616" s="22" t="e">
        <v>#N/A</v>
      </c>
      <c r="AA616" s="22" t="e">
        <v>#N/A</v>
      </c>
      <c r="AB616" s="22" t="e">
        <v>#N/A</v>
      </c>
      <c r="AC616" s="22" t="e">
        <v>#N/A</v>
      </c>
      <c r="AD616" s="11" t="e">
        <v>#N/A</v>
      </c>
      <c r="AE616" t="e">
        <v>#N/A</v>
      </c>
      <c r="AF616" t="e">
        <v>#N/A</v>
      </c>
      <c r="AG616" s="11" t="e">
        <v>#N/A</v>
      </c>
      <c r="AH616" s="11" t="e">
        <v>#N/A</v>
      </c>
      <c r="AI616" s="11" t="e">
        <v>#N/A</v>
      </c>
      <c r="AJ616" s="22" t="e">
        <v>#N/A</v>
      </c>
      <c r="AK616" s="22" t="e">
        <v>#N/A</v>
      </c>
      <c r="AL616" s="22" t="e">
        <v>#N/A</v>
      </c>
      <c r="AM616" s="22" t="e">
        <v>#N/A</v>
      </c>
      <c r="AN616" s="22" t="e">
        <v>#N/A</v>
      </c>
      <c r="AO616" s="22" t="e">
        <v>#N/A</v>
      </c>
      <c r="AP616" s="11" t="e">
        <v>#N/A</v>
      </c>
      <c r="AQ616" s="11" t="e">
        <v>#N/A</v>
      </c>
      <c r="AR616" s="11" t="e">
        <v>#N/A</v>
      </c>
      <c r="AS616" s="11" t="e">
        <v>#N/A</v>
      </c>
      <c r="AT616" s="11" t="e">
        <v>#N/A</v>
      </c>
      <c r="AU616" t="e">
        <v>#N/A</v>
      </c>
    </row>
    <row r="617" spans="6:47" x14ac:dyDescent="0.3">
      <c r="F617" s="11" t="e">
        <v>#N/A</v>
      </c>
      <c r="G617" s="11" t="e">
        <v>#N/A</v>
      </c>
      <c r="H617" s="11" t="e">
        <v>#N/A</v>
      </c>
      <c r="I617" s="11" t="e">
        <v>#N/A</v>
      </c>
      <c r="J617" s="11" t="e">
        <v>#N/A</v>
      </c>
      <c r="K617" s="11" t="e">
        <v>#N/A</v>
      </c>
      <c r="L617" s="22" t="e">
        <v>#N/A</v>
      </c>
      <c r="M617" s="22" t="e">
        <v>#N/A</v>
      </c>
      <c r="N617" s="22" t="e">
        <v>#N/A</v>
      </c>
      <c r="O617" s="22" t="e">
        <v>#N/A</v>
      </c>
      <c r="P617" s="22" t="e">
        <v>#N/A</v>
      </c>
      <c r="Q617" s="22" t="e">
        <v>#N/A</v>
      </c>
      <c r="R617" s="11" t="e">
        <v>#N/A</v>
      </c>
      <c r="S617" s="11" t="e">
        <v>#N/A</v>
      </c>
      <c r="T617" s="11" t="e">
        <v>#N/A</v>
      </c>
      <c r="U617" s="11" t="e">
        <v>#N/A</v>
      </c>
      <c r="V617" s="11" t="e">
        <v>#N/A</v>
      </c>
      <c r="W617" s="11" t="e">
        <v>#N/A</v>
      </c>
      <c r="X617" s="22" t="e">
        <v>#N/A</v>
      </c>
      <c r="Y617" s="22" t="e">
        <v>#N/A</v>
      </c>
      <c r="Z617" s="22" t="e">
        <v>#N/A</v>
      </c>
      <c r="AA617" s="22" t="e">
        <v>#N/A</v>
      </c>
      <c r="AB617" s="22" t="e">
        <v>#N/A</v>
      </c>
      <c r="AC617" s="22" t="e">
        <v>#N/A</v>
      </c>
      <c r="AD617" s="11" t="e">
        <v>#N/A</v>
      </c>
      <c r="AE617" t="e">
        <v>#N/A</v>
      </c>
      <c r="AF617" t="e">
        <v>#N/A</v>
      </c>
      <c r="AG617" s="11" t="e">
        <v>#N/A</v>
      </c>
      <c r="AH617" s="11" t="e">
        <v>#N/A</v>
      </c>
      <c r="AI617" s="11" t="e">
        <v>#N/A</v>
      </c>
      <c r="AJ617" s="22" t="e">
        <v>#N/A</v>
      </c>
      <c r="AK617" s="22" t="e">
        <v>#N/A</v>
      </c>
      <c r="AL617" s="22" t="e">
        <v>#N/A</v>
      </c>
      <c r="AM617" s="22" t="e">
        <v>#N/A</v>
      </c>
      <c r="AN617" s="22" t="e">
        <v>#N/A</v>
      </c>
      <c r="AO617" s="22" t="e">
        <v>#N/A</v>
      </c>
      <c r="AP617" s="11" t="e">
        <v>#N/A</v>
      </c>
      <c r="AQ617" s="11" t="e">
        <v>#N/A</v>
      </c>
      <c r="AR617" s="11" t="e">
        <v>#N/A</v>
      </c>
      <c r="AS617" s="11" t="e">
        <v>#N/A</v>
      </c>
      <c r="AT617" s="11" t="e">
        <v>#N/A</v>
      </c>
      <c r="AU617" t="e">
        <v>#N/A</v>
      </c>
    </row>
    <row r="618" spans="6:47" x14ac:dyDescent="0.3">
      <c r="F618" s="11" t="e">
        <v>#N/A</v>
      </c>
      <c r="G618" s="11" t="e">
        <v>#N/A</v>
      </c>
      <c r="H618" s="11" t="e">
        <v>#N/A</v>
      </c>
      <c r="I618" s="11" t="e">
        <v>#N/A</v>
      </c>
      <c r="J618" s="11" t="e">
        <v>#N/A</v>
      </c>
      <c r="K618" s="11" t="e">
        <v>#N/A</v>
      </c>
      <c r="L618" s="22" t="e">
        <v>#N/A</v>
      </c>
      <c r="M618" s="22" t="e">
        <v>#N/A</v>
      </c>
      <c r="N618" s="22" t="e">
        <v>#N/A</v>
      </c>
      <c r="O618" s="22" t="e">
        <v>#N/A</v>
      </c>
      <c r="P618" s="22" t="e">
        <v>#N/A</v>
      </c>
      <c r="Q618" s="22" t="e">
        <v>#N/A</v>
      </c>
      <c r="R618" s="11" t="e">
        <v>#N/A</v>
      </c>
      <c r="S618" s="11" t="e">
        <v>#N/A</v>
      </c>
      <c r="T618" s="11" t="e">
        <v>#N/A</v>
      </c>
      <c r="U618" s="11" t="e">
        <v>#N/A</v>
      </c>
      <c r="V618" s="11" t="e">
        <v>#N/A</v>
      </c>
      <c r="W618" s="11" t="e">
        <v>#N/A</v>
      </c>
      <c r="X618" s="22" t="e">
        <v>#N/A</v>
      </c>
      <c r="Y618" s="22" t="e">
        <v>#N/A</v>
      </c>
      <c r="Z618" s="22" t="e">
        <v>#N/A</v>
      </c>
      <c r="AA618" s="22" t="e">
        <v>#N/A</v>
      </c>
      <c r="AB618" s="22" t="e">
        <v>#N/A</v>
      </c>
      <c r="AC618" s="22" t="e">
        <v>#N/A</v>
      </c>
      <c r="AD618" s="11" t="e">
        <v>#N/A</v>
      </c>
      <c r="AE618" s="11" t="e">
        <v>#N/A</v>
      </c>
      <c r="AF618" s="11" t="e">
        <v>#N/A</v>
      </c>
      <c r="AG618" s="11" t="e">
        <v>#N/A</v>
      </c>
      <c r="AH618" s="11" t="e">
        <v>#N/A</v>
      </c>
      <c r="AI618" s="11" t="e">
        <v>#N/A</v>
      </c>
      <c r="AJ618" s="22" t="e">
        <v>#N/A</v>
      </c>
      <c r="AK618" s="22" t="e">
        <v>#N/A</v>
      </c>
      <c r="AL618" s="22" t="e">
        <v>#N/A</v>
      </c>
      <c r="AM618" s="22" t="e">
        <v>#N/A</v>
      </c>
      <c r="AN618" s="22" t="e">
        <v>#N/A</v>
      </c>
      <c r="AO618" s="22" t="e">
        <v>#N/A</v>
      </c>
      <c r="AP618" s="11" t="e">
        <v>#N/A</v>
      </c>
      <c r="AQ618" s="11" t="e">
        <v>#N/A</v>
      </c>
      <c r="AR618" s="11" t="e">
        <v>#N/A</v>
      </c>
      <c r="AS618" s="11" t="e">
        <v>#N/A</v>
      </c>
      <c r="AT618" s="11" t="e">
        <v>#N/A</v>
      </c>
      <c r="AU618" t="e">
        <v>#N/A</v>
      </c>
    </row>
    <row r="619" spans="6:47" x14ac:dyDescent="0.3">
      <c r="F619" s="11" t="e">
        <v>#N/A</v>
      </c>
      <c r="G619" s="11" t="e">
        <v>#N/A</v>
      </c>
      <c r="H619" s="11" t="e">
        <v>#N/A</v>
      </c>
      <c r="I619" s="11" t="e">
        <v>#N/A</v>
      </c>
      <c r="J619" s="11" t="e">
        <v>#N/A</v>
      </c>
      <c r="K619" s="11" t="e">
        <v>#N/A</v>
      </c>
      <c r="L619" s="22" t="e">
        <v>#N/A</v>
      </c>
      <c r="M619" s="22" t="e">
        <v>#N/A</v>
      </c>
      <c r="N619" s="22" t="e">
        <v>#N/A</v>
      </c>
      <c r="O619" s="22" t="e">
        <v>#N/A</v>
      </c>
      <c r="P619" s="22" t="e">
        <v>#N/A</v>
      </c>
      <c r="Q619" s="22" t="e">
        <v>#N/A</v>
      </c>
      <c r="R619" s="11" t="e">
        <v>#N/A</v>
      </c>
      <c r="S619" s="11" t="e">
        <v>#N/A</v>
      </c>
      <c r="T619" s="11" t="e">
        <v>#N/A</v>
      </c>
      <c r="U619" s="11" t="e">
        <v>#N/A</v>
      </c>
      <c r="V619" s="11" t="e">
        <v>#N/A</v>
      </c>
      <c r="W619" s="11" t="e">
        <v>#N/A</v>
      </c>
      <c r="X619" s="22" t="e">
        <v>#N/A</v>
      </c>
      <c r="Y619" s="22" t="e">
        <v>#N/A</v>
      </c>
      <c r="Z619" s="22" t="e">
        <v>#N/A</v>
      </c>
      <c r="AA619" s="22" t="e">
        <v>#N/A</v>
      </c>
      <c r="AB619" s="22" t="e">
        <v>#N/A</v>
      </c>
      <c r="AC619" s="22" t="e">
        <v>#N/A</v>
      </c>
      <c r="AD619" s="11" t="e">
        <v>#N/A</v>
      </c>
      <c r="AE619" s="11" t="e">
        <v>#N/A</v>
      </c>
      <c r="AF619" s="11" t="e">
        <v>#N/A</v>
      </c>
      <c r="AG619" s="11" t="e">
        <v>#N/A</v>
      </c>
      <c r="AH619" s="11" t="e">
        <v>#N/A</v>
      </c>
      <c r="AI619" s="11" t="e">
        <v>#N/A</v>
      </c>
      <c r="AJ619" s="22" t="e">
        <v>#N/A</v>
      </c>
      <c r="AK619" s="22" t="e">
        <v>#N/A</v>
      </c>
      <c r="AL619" s="22" t="e">
        <v>#N/A</v>
      </c>
      <c r="AM619" s="22" t="e">
        <v>#N/A</v>
      </c>
      <c r="AN619" s="22" t="e">
        <v>#N/A</v>
      </c>
      <c r="AO619" s="22" t="e">
        <v>#N/A</v>
      </c>
      <c r="AP619" s="11" t="e">
        <v>#N/A</v>
      </c>
      <c r="AQ619" s="11" t="e">
        <v>#N/A</v>
      </c>
      <c r="AR619" s="11" t="e">
        <v>#N/A</v>
      </c>
      <c r="AS619" s="11" t="e">
        <v>#N/A</v>
      </c>
      <c r="AT619" s="11" t="e">
        <v>#N/A</v>
      </c>
      <c r="AU619" t="e">
        <v>#N/A</v>
      </c>
    </row>
    <row r="620" spans="6:47" x14ac:dyDescent="0.3">
      <c r="F620" s="11" t="e">
        <v>#N/A</v>
      </c>
      <c r="G620" s="11" t="e">
        <v>#N/A</v>
      </c>
      <c r="H620" s="11" t="e">
        <v>#N/A</v>
      </c>
      <c r="I620" s="11" t="e">
        <v>#N/A</v>
      </c>
      <c r="J620" s="11" t="e">
        <v>#N/A</v>
      </c>
      <c r="K620" s="11" t="e">
        <v>#N/A</v>
      </c>
      <c r="L620" s="22" t="e">
        <v>#N/A</v>
      </c>
      <c r="M620" s="22" t="e">
        <v>#N/A</v>
      </c>
      <c r="N620" s="22" t="e">
        <v>#N/A</v>
      </c>
      <c r="O620" s="22" t="e">
        <v>#N/A</v>
      </c>
      <c r="P620" s="22" t="e">
        <v>#N/A</v>
      </c>
      <c r="Q620" s="22" t="e">
        <v>#N/A</v>
      </c>
      <c r="R620" s="11" t="e">
        <v>#N/A</v>
      </c>
      <c r="S620" s="11" t="e">
        <v>#N/A</v>
      </c>
      <c r="T620" s="11" t="e">
        <v>#N/A</v>
      </c>
      <c r="U620" s="11" t="e">
        <v>#N/A</v>
      </c>
      <c r="V620" s="11" t="e">
        <v>#N/A</v>
      </c>
      <c r="W620" s="11" t="e">
        <v>#N/A</v>
      </c>
      <c r="X620" s="22" t="e">
        <v>#N/A</v>
      </c>
      <c r="Y620" s="22" t="e">
        <v>#N/A</v>
      </c>
      <c r="Z620" s="22" t="e">
        <v>#N/A</v>
      </c>
      <c r="AA620" s="22" t="e">
        <v>#N/A</v>
      </c>
      <c r="AB620" s="22" t="e">
        <v>#N/A</v>
      </c>
      <c r="AC620" s="22" t="e">
        <v>#N/A</v>
      </c>
      <c r="AD620" s="11" t="e">
        <v>#N/A</v>
      </c>
      <c r="AE620" s="11" t="e">
        <v>#N/A</v>
      </c>
      <c r="AF620" s="11" t="e">
        <v>#N/A</v>
      </c>
      <c r="AG620" s="11" t="e">
        <v>#N/A</v>
      </c>
      <c r="AH620" s="11" t="e">
        <v>#N/A</v>
      </c>
      <c r="AI620" s="11" t="e">
        <v>#N/A</v>
      </c>
      <c r="AJ620" s="22" t="e">
        <v>#N/A</v>
      </c>
      <c r="AK620" s="22" t="e">
        <v>#N/A</v>
      </c>
      <c r="AL620" s="22" t="e">
        <v>#N/A</v>
      </c>
      <c r="AM620" s="22" t="e">
        <v>#N/A</v>
      </c>
      <c r="AN620" s="22" t="e">
        <v>#N/A</v>
      </c>
      <c r="AO620" s="22" t="e">
        <v>#N/A</v>
      </c>
      <c r="AP620" s="11" t="e">
        <v>#N/A</v>
      </c>
      <c r="AQ620" s="11" t="e">
        <v>#N/A</v>
      </c>
      <c r="AR620" s="11" t="e">
        <v>#N/A</v>
      </c>
      <c r="AS620" s="11" t="e">
        <v>#N/A</v>
      </c>
      <c r="AT620" s="11" t="e">
        <v>#N/A</v>
      </c>
      <c r="AU620" t="e">
        <v>#N/A</v>
      </c>
    </row>
    <row r="621" spans="6:47" x14ac:dyDescent="0.3">
      <c r="F621" s="11" t="e">
        <v>#N/A</v>
      </c>
      <c r="G621" s="11" t="e">
        <v>#N/A</v>
      </c>
      <c r="H621" s="11" t="e">
        <v>#N/A</v>
      </c>
      <c r="I621" s="11" t="e">
        <v>#N/A</v>
      </c>
      <c r="J621" s="11" t="e">
        <v>#N/A</v>
      </c>
      <c r="K621" s="11" t="e">
        <v>#N/A</v>
      </c>
      <c r="L621" s="22" t="e">
        <v>#N/A</v>
      </c>
      <c r="M621" s="22" t="e">
        <v>#N/A</v>
      </c>
      <c r="N621" s="22" t="e">
        <v>#N/A</v>
      </c>
      <c r="O621" s="22" t="e">
        <v>#N/A</v>
      </c>
      <c r="P621" s="22" t="e">
        <v>#N/A</v>
      </c>
      <c r="Q621" s="22" t="e">
        <v>#N/A</v>
      </c>
      <c r="R621" s="11" t="e">
        <v>#N/A</v>
      </c>
      <c r="S621" s="11" t="e">
        <v>#N/A</v>
      </c>
      <c r="T621" s="11" t="e">
        <v>#N/A</v>
      </c>
      <c r="U621" s="11" t="e">
        <v>#N/A</v>
      </c>
      <c r="V621" s="11" t="e">
        <v>#N/A</v>
      </c>
      <c r="W621" s="11" t="e">
        <v>#N/A</v>
      </c>
      <c r="X621" s="22" t="e">
        <v>#N/A</v>
      </c>
      <c r="Y621" s="22" t="e">
        <v>#N/A</v>
      </c>
      <c r="Z621" s="22" t="e">
        <v>#N/A</v>
      </c>
      <c r="AA621" s="22" t="e">
        <v>#N/A</v>
      </c>
      <c r="AB621" s="22" t="e">
        <v>#N/A</v>
      </c>
      <c r="AC621" s="22" t="e">
        <v>#N/A</v>
      </c>
      <c r="AD621" s="11" t="e">
        <v>#N/A</v>
      </c>
      <c r="AE621" s="11" t="e">
        <v>#N/A</v>
      </c>
      <c r="AF621" s="11" t="e">
        <v>#N/A</v>
      </c>
      <c r="AG621" s="11" t="e">
        <v>#N/A</v>
      </c>
      <c r="AH621" s="11" t="e">
        <v>#N/A</v>
      </c>
      <c r="AI621" s="11" t="e">
        <v>#N/A</v>
      </c>
      <c r="AJ621" s="22" t="e">
        <v>#N/A</v>
      </c>
      <c r="AK621" s="22" t="e">
        <v>#N/A</v>
      </c>
      <c r="AL621" s="22" t="e">
        <v>#N/A</v>
      </c>
      <c r="AM621" s="22" t="e">
        <v>#N/A</v>
      </c>
      <c r="AN621" s="22" t="e">
        <v>#N/A</v>
      </c>
      <c r="AO621" s="22" t="e">
        <v>#N/A</v>
      </c>
      <c r="AP621" s="11" t="e">
        <v>#N/A</v>
      </c>
      <c r="AQ621" s="11" t="e">
        <v>#N/A</v>
      </c>
      <c r="AR621" s="11" t="e">
        <v>#N/A</v>
      </c>
      <c r="AS621" s="11" t="e">
        <v>#N/A</v>
      </c>
      <c r="AT621" s="11" t="e">
        <v>#N/A</v>
      </c>
      <c r="AU621" t="e">
        <v>#N/A</v>
      </c>
    </row>
    <row r="622" spans="6:47" x14ac:dyDescent="0.3">
      <c r="F622" s="11" t="e">
        <v>#N/A</v>
      </c>
      <c r="G622" s="11" t="e">
        <v>#N/A</v>
      </c>
      <c r="H622" s="11" t="e">
        <v>#N/A</v>
      </c>
      <c r="I622" s="11" t="e">
        <v>#N/A</v>
      </c>
      <c r="J622" s="11" t="e">
        <v>#N/A</v>
      </c>
      <c r="K622" s="11" t="e">
        <v>#N/A</v>
      </c>
      <c r="L622" s="22" t="e">
        <v>#N/A</v>
      </c>
      <c r="M622" s="22" t="e">
        <v>#N/A</v>
      </c>
      <c r="N622" s="22" t="e">
        <v>#N/A</v>
      </c>
      <c r="O622" s="22" t="e">
        <v>#N/A</v>
      </c>
      <c r="P622" s="22" t="e">
        <v>#N/A</v>
      </c>
      <c r="Q622" s="22" t="e">
        <v>#N/A</v>
      </c>
      <c r="R622" s="11" t="e">
        <v>#N/A</v>
      </c>
      <c r="S622" s="11" t="e">
        <v>#N/A</v>
      </c>
      <c r="T622" s="11" t="e">
        <v>#N/A</v>
      </c>
      <c r="U622" s="11" t="e">
        <v>#N/A</v>
      </c>
      <c r="V622" s="11" t="e">
        <v>#N/A</v>
      </c>
      <c r="W622" s="11" t="e">
        <v>#N/A</v>
      </c>
      <c r="X622" s="22" t="e">
        <v>#N/A</v>
      </c>
      <c r="Y622" s="22" t="e">
        <v>#N/A</v>
      </c>
      <c r="Z622" s="22" t="e">
        <v>#N/A</v>
      </c>
      <c r="AA622" s="22" t="e">
        <v>#N/A</v>
      </c>
      <c r="AB622" s="22" t="e">
        <v>#N/A</v>
      </c>
      <c r="AC622" s="22" t="e">
        <v>#N/A</v>
      </c>
      <c r="AD622" s="11" t="e">
        <v>#N/A</v>
      </c>
      <c r="AE622" s="11" t="e">
        <v>#N/A</v>
      </c>
      <c r="AF622" s="11" t="e">
        <v>#N/A</v>
      </c>
      <c r="AG622" s="11" t="e">
        <v>#N/A</v>
      </c>
      <c r="AH622" s="11" t="e">
        <v>#N/A</v>
      </c>
      <c r="AI622" s="11" t="e">
        <v>#N/A</v>
      </c>
      <c r="AJ622" s="22" t="e">
        <v>#N/A</v>
      </c>
      <c r="AK622" s="22" t="e">
        <v>#N/A</v>
      </c>
      <c r="AL622" s="22" t="e">
        <v>#N/A</v>
      </c>
      <c r="AM622" s="22" t="e">
        <v>#N/A</v>
      </c>
      <c r="AN622" s="22" t="e">
        <v>#N/A</v>
      </c>
      <c r="AO622" s="22" t="e">
        <v>#N/A</v>
      </c>
      <c r="AP622" s="11" t="e">
        <v>#N/A</v>
      </c>
      <c r="AQ622" s="11" t="e">
        <v>#N/A</v>
      </c>
      <c r="AR622" s="11" t="e">
        <v>#N/A</v>
      </c>
      <c r="AS622" s="11" t="e">
        <v>#N/A</v>
      </c>
      <c r="AT622" s="11" t="e">
        <v>#N/A</v>
      </c>
      <c r="AU622" t="e">
        <v>#N/A</v>
      </c>
    </row>
    <row r="623" spans="6:47" x14ac:dyDescent="0.3">
      <c r="F623" s="11" t="e">
        <v>#N/A</v>
      </c>
      <c r="G623" s="11" t="e">
        <v>#N/A</v>
      </c>
      <c r="H623" s="11" t="e">
        <v>#N/A</v>
      </c>
      <c r="I623" s="11" t="e">
        <v>#N/A</v>
      </c>
      <c r="J623" s="11" t="e">
        <v>#N/A</v>
      </c>
      <c r="K623" s="11" t="e">
        <v>#N/A</v>
      </c>
      <c r="L623" s="22" t="e">
        <v>#N/A</v>
      </c>
      <c r="M623" s="22" t="e">
        <v>#N/A</v>
      </c>
      <c r="N623" s="22" t="e">
        <v>#N/A</v>
      </c>
      <c r="O623" s="22" t="e">
        <v>#N/A</v>
      </c>
      <c r="P623" s="22" t="e">
        <v>#N/A</v>
      </c>
      <c r="Q623" s="22" t="e">
        <v>#N/A</v>
      </c>
      <c r="R623" s="11" t="e">
        <v>#N/A</v>
      </c>
      <c r="S623" s="11" t="e">
        <v>#N/A</v>
      </c>
      <c r="T623" s="11" t="e">
        <v>#N/A</v>
      </c>
      <c r="U623" s="11" t="e">
        <v>#N/A</v>
      </c>
      <c r="V623" s="11" t="e">
        <v>#N/A</v>
      </c>
      <c r="W623" s="11" t="e">
        <v>#N/A</v>
      </c>
      <c r="X623" s="22" t="e">
        <v>#N/A</v>
      </c>
      <c r="Y623" s="22" t="e">
        <v>#N/A</v>
      </c>
      <c r="Z623" s="22" t="e">
        <v>#N/A</v>
      </c>
      <c r="AA623" s="22" t="e">
        <v>#N/A</v>
      </c>
      <c r="AB623" s="22" t="e">
        <v>#N/A</v>
      </c>
      <c r="AC623" s="22" t="e">
        <v>#N/A</v>
      </c>
      <c r="AD623" s="11" t="e">
        <v>#N/A</v>
      </c>
      <c r="AE623" s="11" t="e">
        <v>#N/A</v>
      </c>
      <c r="AF623" s="11" t="e">
        <v>#N/A</v>
      </c>
      <c r="AG623" s="11" t="e">
        <v>#N/A</v>
      </c>
      <c r="AH623" s="11" t="e">
        <v>#N/A</v>
      </c>
      <c r="AI623" s="11" t="e">
        <v>#N/A</v>
      </c>
      <c r="AJ623" s="22" t="e">
        <v>#N/A</v>
      </c>
      <c r="AK623" s="22" t="e">
        <v>#N/A</v>
      </c>
      <c r="AL623" s="22" t="e">
        <v>#N/A</v>
      </c>
      <c r="AM623" s="22" t="e">
        <v>#N/A</v>
      </c>
      <c r="AN623" s="22" t="e">
        <v>#N/A</v>
      </c>
      <c r="AO623" s="22" t="e">
        <v>#N/A</v>
      </c>
      <c r="AP623" s="11" t="e">
        <v>#N/A</v>
      </c>
      <c r="AQ623" s="11" t="e">
        <v>#N/A</v>
      </c>
      <c r="AR623" s="11" t="e">
        <v>#N/A</v>
      </c>
      <c r="AS623" s="11" t="e">
        <v>#N/A</v>
      </c>
      <c r="AT623" s="11" t="e">
        <v>#N/A</v>
      </c>
      <c r="AU623" t="e">
        <v>#N/A</v>
      </c>
    </row>
    <row r="624" spans="6:47" x14ac:dyDescent="0.3">
      <c r="F624" s="11" t="e">
        <v>#N/A</v>
      </c>
      <c r="G624" s="11" t="e">
        <v>#N/A</v>
      </c>
      <c r="H624" s="11" t="e">
        <v>#N/A</v>
      </c>
      <c r="I624" s="11" t="e">
        <v>#N/A</v>
      </c>
      <c r="J624" s="11" t="e">
        <v>#N/A</v>
      </c>
      <c r="K624" s="11" t="e">
        <v>#N/A</v>
      </c>
      <c r="L624" s="22" t="e">
        <v>#N/A</v>
      </c>
      <c r="M624" s="22" t="e">
        <v>#N/A</v>
      </c>
      <c r="N624" s="22" t="e">
        <v>#N/A</v>
      </c>
      <c r="O624" s="22" t="e">
        <v>#N/A</v>
      </c>
      <c r="P624" s="22" t="e">
        <v>#N/A</v>
      </c>
      <c r="Q624" s="22" t="e">
        <v>#N/A</v>
      </c>
      <c r="R624" s="11" t="e">
        <v>#N/A</v>
      </c>
      <c r="S624" s="11" t="e">
        <v>#N/A</v>
      </c>
      <c r="T624" s="11" t="e">
        <v>#N/A</v>
      </c>
      <c r="U624" s="11" t="e">
        <v>#N/A</v>
      </c>
      <c r="V624" s="11" t="e">
        <v>#N/A</v>
      </c>
      <c r="W624" s="11" t="e">
        <v>#N/A</v>
      </c>
      <c r="X624" s="22" t="e">
        <v>#N/A</v>
      </c>
      <c r="Y624" s="22" t="e">
        <v>#N/A</v>
      </c>
      <c r="Z624" s="22" t="e">
        <v>#N/A</v>
      </c>
      <c r="AA624" s="22" t="e">
        <v>#N/A</v>
      </c>
      <c r="AB624" s="22" t="e">
        <v>#N/A</v>
      </c>
      <c r="AC624" s="22" t="e">
        <v>#N/A</v>
      </c>
      <c r="AD624" s="11" t="e">
        <v>#N/A</v>
      </c>
      <c r="AE624" s="11" t="e">
        <v>#N/A</v>
      </c>
      <c r="AF624" s="11" t="e">
        <v>#N/A</v>
      </c>
      <c r="AG624" s="11" t="e">
        <v>#N/A</v>
      </c>
      <c r="AH624" s="11" t="e">
        <v>#N/A</v>
      </c>
      <c r="AI624" s="11" t="e">
        <v>#N/A</v>
      </c>
      <c r="AJ624" s="22" t="e">
        <v>#N/A</v>
      </c>
      <c r="AK624" s="22" t="e">
        <v>#N/A</v>
      </c>
      <c r="AL624" s="22" t="e">
        <v>#N/A</v>
      </c>
      <c r="AM624" s="22" t="e">
        <v>#N/A</v>
      </c>
      <c r="AN624" s="22" t="e">
        <v>#N/A</v>
      </c>
      <c r="AO624" s="22" t="e">
        <v>#N/A</v>
      </c>
      <c r="AP624" s="11" t="e">
        <v>#N/A</v>
      </c>
      <c r="AQ624" s="11" t="e">
        <v>#N/A</v>
      </c>
      <c r="AR624" s="11" t="e">
        <v>#N/A</v>
      </c>
      <c r="AS624" s="11" t="e">
        <v>#N/A</v>
      </c>
      <c r="AT624" s="11" t="e">
        <v>#N/A</v>
      </c>
      <c r="AU624" t="e">
        <v>#N/A</v>
      </c>
    </row>
    <row r="625" spans="6:47" x14ac:dyDescent="0.3">
      <c r="F625" s="11" t="e">
        <v>#N/A</v>
      </c>
      <c r="G625" s="11" t="e">
        <v>#N/A</v>
      </c>
      <c r="H625" s="11" t="e">
        <v>#N/A</v>
      </c>
      <c r="I625" s="11" t="e">
        <v>#N/A</v>
      </c>
      <c r="J625" s="11" t="e">
        <v>#N/A</v>
      </c>
      <c r="K625" s="11" t="e">
        <v>#N/A</v>
      </c>
      <c r="L625" s="22" t="e">
        <v>#N/A</v>
      </c>
      <c r="M625" s="22" t="e">
        <v>#N/A</v>
      </c>
      <c r="N625" s="22" t="e">
        <v>#N/A</v>
      </c>
      <c r="O625" s="22" t="e">
        <v>#N/A</v>
      </c>
      <c r="P625" s="22" t="e">
        <v>#N/A</v>
      </c>
      <c r="Q625" s="22" t="e">
        <v>#N/A</v>
      </c>
      <c r="R625" s="11" t="e">
        <v>#N/A</v>
      </c>
      <c r="S625" s="11" t="e">
        <v>#N/A</v>
      </c>
      <c r="T625" s="11" t="e">
        <v>#N/A</v>
      </c>
      <c r="U625" s="11" t="e">
        <v>#N/A</v>
      </c>
      <c r="V625" s="11" t="e">
        <v>#N/A</v>
      </c>
      <c r="W625" s="11" t="e">
        <v>#N/A</v>
      </c>
      <c r="X625" s="22" t="e">
        <v>#N/A</v>
      </c>
      <c r="Y625" s="22" t="e">
        <v>#N/A</v>
      </c>
      <c r="Z625" s="22" t="e">
        <v>#N/A</v>
      </c>
      <c r="AA625" s="22" t="e">
        <v>#N/A</v>
      </c>
      <c r="AB625" s="22" t="e">
        <v>#N/A</v>
      </c>
      <c r="AC625" s="22" t="e">
        <v>#N/A</v>
      </c>
      <c r="AD625" s="11" t="e">
        <v>#N/A</v>
      </c>
      <c r="AE625" s="11" t="e">
        <v>#N/A</v>
      </c>
      <c r="AF625" s="11" t="e">
        <v>#N/A</v>
      </c>
      <c r="AG625" s="11" t="e">
        <v>#N/A</v>
      </c>
      <c r="AH625" s="11" t="e">
        <v>#N/A</v>
      </c>
      <c r="AI625" s="11" t="e">
        <v>#N/A</v>
      </c>
      <c r="AJ625" s="22" t="e">
        <v>#N/A</v>
      </c>
      <c r="AK625" s="22" t="e">
        <v>#N/A</v>
      </c>
      <c r="AL625" s="22" t="e">
        <v>#N/A</v>
      </c>
      <c r="AM625" s="22" t="e">
        <v>#N/A</v>
      </c>
      <c r="AN625" s="22" t="e">
        <v>#N/A</v>
      </c>
      <c r="AO625" s="22" t="e">
        <v>#N/A</v>
      </c>
      <c r="AP625" s="11" t="e">
        <v>#N/A</v>
      </c>
      <c r="AQ625" s="11" t="e">
        <v>#N/A</v>
      </c>
      <c r="AR625" s="11" t="e">
        <v>#N/A</v>
      </c>
      <c r="AS625" s="11" t="e">
        <v>#N/A</v>
      </c>
      <c r="AT625" s="11" t="e">
        <v>#N/A</v>
      </c>
      <c r="AU625" t="e">
        <v>#N/A</v>
      </c>
    </row>
    <row r="626" spans="6:47" x14ac:dyDescent="0.3">
      <c r="F626" s="11" t="e">
        <v>#N/A</v>
      </c>
      <c r="G626" s="11" t="e">
        <v>#N/A</v>
      </c>
      <c r="H626" s="11" t="e">
        <v>#N/A</v>
      </c>
      <c r="I626" s="11" t="e">
        <v>#N/A</v>
      </c>
      <c r="J626" s="11" t="e">
        <v>#N/A</v>
      </c>
      <c r="K626" s="11" t="e">
        <v>#N/A</v>
      </c>
      <c r="L626" s="22" t="e">
        <v>#N/A</v>
      </c>
      <c r="M626" s="22" t="e">
        <v>#N/A</v>
      </c>
      <c r="N626" s="22" t="e">
        <v>#N/A</v>
      </c>
      <c r="O626" s="22" t="e">
        <v>#N/A</v>
      </c>
      <c r="P626" s="22" t="e">
        <v>#N/A</v>
      </c>
      <c r="Q626" s="22" t="e">
        <v>#N/A</v>
      </c>
      <c r="R626" s="11" t="e">
        <v>#N/A</v>
      </c>
      <c r="S626" s="11" t="e">
        <v>#N/A</v>
      </c>
      <c r="T626" s="11" t="e">
        <v>#N/A</v>
      </c>
      <c r="U626" s="11" t="e">
        <v>#N/A</v>
      </c>
      <c r="V626" s="11" t="e">
        <v>#N/A</v>
      </c>
      <c r="W626" s="11" t="e">
        <v>#N/A</v>
      </c>
      <c r="X626" s="22" t="e">
        <v>#N/A</v>
      </c>
      <c r="Y626" s="22" t="e">
        <v>#N/A</v>
      </c>
      <c r="Z626" s="22" t="e">
        <v>#N/A</v>
      </c>
      <c r="AA626" s="22" t="e">
        <v>#N/A</v>
      </c>
      <c r="AB626" s="22" t="e">
        <v>#N/A</v>
      </c>
      <c r="AC626" s="22" t="e">
        <v>#N/A</v>
      </c>
      <c r="AD626" s="11" t="e">
        <v>#N/A</v>
      </c>
      <c r="AE626" s="11" t="e">
        <v>#N/A</v>
      </c>
      <c r="AF626" s="11" t="e">
        <v>#N/A</v>
      </c>
      <c r="AG626" s="11" t="e">
        <v>#N/A</v>
      </c>
      <c r="AH626" s="11" t="e">
        <v>#N/A</v>
      </c>
      <c r="AI626" s="11" t="e">
        <v>#N/A</v>
      </c>
      <c r="AJ626" s="22" t="e">
        <v>#N/A</v>
      </c>
      <c r="AK626" s="22" t="e">
        <v>#N/A</v>
      </c>
      <c r="AL626" s="22" t="e">
        <v>#N/A</v>
      </c>
      <c r="AM626" s="22" t="e">
        <v>#N/A</v>
      </c>
      <c r="AN626" s="22" t="e">
        <v>#N/A</v>
      </c>
      <c r="AO626" s="22" t="e">
        <v>#N/A</v>
      </c>
      <c r="AP626" s="11" t="e">
        <v>#N/A</v>
      </c>
      <c r="AQ626" s="11" t="e">
        <v>#N/A</v>
      </c>
      <c r="AR626" s="11" t="e">
        <v>#N/A</v>
      </c>
      <c r="AS626" s="11" t="e">
        <v>#N/A</v>
      </c>
      <c r="AT626" s="11" t="e">
        <v>#N/A</v>
      </c>
      <c r="AU626" t="e">
        <v>#N/A</v>
      </c>
    </row>
    <row r="627" spans="6:47" x14ac:dyDescent="0.3">
      <c r="F627" s="11" t="e">
        <v>#N/A</v>
      </c>
      <c r="G627" s="11" t="e">
        <v>#N/A</v>
      </c>
      <c r="H627" s="11" t="e">
        <v>#N/A</v>
      </c>
      <c r="I627" s="11" t="e">
        <v>#N/A</v>
      </c>
      <c r="J627" s="11" t="e">
        <v>#N/A</v>
      </c>
      <c r="K627" s="11" t="e">
        <v>#N/A</v>
      </c>
      <c r="L627" s="22" t="e">
        <v>#N/A</v>
      </c>
      <c r="M627" s="22" t="e">
        <v>#N/A</v>
      </c>
      <c r="N627" s="22" t="e">
        <v>#N/A</v>
      </c>
      <c r="O627" s="22" t="e">
        <v>#N/A</v>
      </c>
      <c r="P627" s="22" t="e">
        <v>#N/A</v>
      </c>
      <c r="Q627" s="22" t="e">
        <v>#N/A</v>
      </c>
      <c r="R627" s="11" t="e">
        <v>#N/A</v>
      </c>
      <c r="S627" s="11" t="e">
        <v>#N/A</v>
      </c>
      <c r="T627" s="11" t="e">
        <v>#N/A</v>
      </c>
      <c r="U627" s="11" t="e">
        <v>#N/A</v>
      </c>
      <c r="V627" s="11" t="e">
        <v>#N/A</v>
      </c>
      <c r="W627" s="11" t="e">
        <v>#N/A</v>
      </c>
      <c r="X627" s="22" t="e">
        <v>#N/A</v>
      </c>
      <c r="Y627" s="22" t="e">
        <v>#N/A</v>
      </c>
      <c r="Z627" s="22" t="e">
        <v>#N/A</v>
      </c>
      <c r="AA627" s="22" t="e">
        <v>#N/A</v>
      </c>
      <c r="AB627" s="22" t="e">
        <v>#N/A</v>
      </c>
      <c r="AC627" s="22" t="e">
        <v>#N/A</v>
      </c>
      <c r="AD627" s="11" t="e">
        <v>#N/A</v>
      </c>
      <c r="AE627" s="11" t="e">
        <v>#N/A</v>
      </c>
      <c r="AF627" s="11" t="e">
        <v>#N/A</v>
      </c>
      <c r="AG627" s="11" t="e">
        <v>#N/A</v>
      </c>
      <c r="AH627" s="11" t="e">
        <v>#N/A</v>
      </c>
      <c r="AI627" s="11" t="e">
        <v>#N/A</v>
      </c>
      <c r="AJ627" s="22" t="e">
        <v>#N/A</v>
      </c>
      <c r="AK627" s="22" t="e">
        <v>#N/A</v>
      </c>
      <c r="AL627" s="22" t="e">
        <v>#N/A</v>
      </c>
      <c r="AM627" s="22" t="e">
        <v>#N/A</v>
      </c>
      <c r="AN627" s="22" t="e">
        <v>#N/A</v>
      </c>
      <c r="AO627" s="22" t="e">
        <v>#N/A</v>
      </c>
      <c r="AP627" s="11" t="e">
        <v>#N/A</v>
      </c>
      <c r="AQ627" s="11" t="e">
        <v>#N/A</v>
      </c>
      <c r="AR627" s="11" t="e">
        <v>#N/A</v>
      </c>
      <c r="AS627" s="11" t="e">
        <v>#N/A</v>
      </c>
      <c r="AT627" s="11" t="e">
        <v>#N/A</v>
      </c>
      <c r="AU627" t="e">
        <v>#N/A</v>
      </c>
    </row>
    <row r="628" spans="6:47" x14ac:dyDescent="0.3">
      <c r="F628" s="11" t="e">
        <v>#N/A</v>
      </c>
      <c r="G628" s="11" t="e">
        <v>#N/A</v>
      </c>
      <c r="H628" s="11" t="e">
        <v>#N/A</v>
      </c>
      <c r="I628" s="11" t="e">
        <v>#N/A</v>
      </c>
      <c r="J628" s="11" t="e">
        <v>#N/A</v>
      </c>
      <c r="K628" s="11" t="e">
        <v>#N/A</v>
      </c>
      <c r="L628" s="22" t="e">
        <v>#N/A</v>
      </c>
      <c r="M628" s="22" t="e">
        <v>#N/A</v>
      </c>
      <c r="N628" s="22" t="e">
        <v>#N/A</v>
      </c>
      <c r="O628" s="22" t="e">
        <v>#N/A</v>
      </c>
      <c r="P628" s="22" t="e">
        <v>#N/A</v>
      </c>
      <c r="Q628" s="22" t="e">
        <v>#N/A</v>
      </c>
      <c r="R628" s="11" t="e">
        <v>#N/A</v>
      </c>
      <c r="S628" s="11" t="e">
        <v>#N/A</v>
      </c>
      <c r="T628" s="11" t="e">
        <v>#N/A</v>
      </c>
      <c r="U628" s="11" t="e">
        <v>#N/A</v>
      </c>
      <c r="V628" s="11" t="e">
        <v>#N/A</v>
      </c>
      <c r="W628" s="11" t="e">
        <v>#N/A</v>
      </c>
      <c r="X628" s="22" t="e">
        <v>#N/A</v>
      </c>
      <c r="Y628" s="22" t="e">
        <v>#N/A</v>
      </c>
      <c r="Z628" s="22" t="e">
        <v>#N/A</v>
      </c>
      <c r="AA628" s="22" t="e">
        <v>#N/A</v>
      </c>
      <c r="AB628" s="22" t="e">
        <v>#N/A</v>
      </c>
      <c r="AC628" s="22" t="e">
        <v>#N/A</v>
      </c>
      <c r="AD628" s="11" t="e">
        <v>#N/A</v>
      </c>
      <c r="AE628" s="11" t="e">
        <v>#N/A</v>
      </c>
      <c r="AF628" s="11" t="e">
        <v>#N/A</v>
      </c>
      <c r="AG628" s="11" t="e">
        <v>#N/A</v>
      </c>
      <c r="AH628" s="11" t="e">
        <v>#N/A</v>
      </c>
      <c r="AI628" s="11" t="e">
        <v>#N/A</v>
      </c>
      <c r="AJ628" s="22" t="e">
        <v>#N/A</v>
      </c>
      <c r="AK628" s="22" t="e">
        <v>#N/A</v>
      </c>
      <c r="AL628" s="22" t="e">
        <v>#N/A</v>
      </c>
      <c r="AM628" s="22" t="e">
        <v>#N/A</v>
      </c>
      <c r="AN628" s="22" t="e">
        <v>#N/A</v>
      </c>
      <c r="AO628" s="22" t="e">
        <v>#N/A</v>
      </c>
      <c r="AP628" s="11" t="e">
        <v>#N/A</v>
      </c>
      <c r="AQ628" s="11" t="e">
        <v>#N/A</v>
      </c>
      <c r="AR628" s="11" t="e">
        <v>#N/A</v>
      </c>
      <c r="AS628" s="11" t="e">
        <v>#N/A</v>
      </c>
      <c r="AT628" s="11" t="e">
        <v>#N/A</v>
      </c>
      <c r="AU628" t="e">
        <v>#N/A</v>
      </c>
    </row>
    <row r="629" spans="6:47" x14ac:dyDescent="0.3">
      <c r="F629" s="11" t="e">
        <v>#N/A</v>
      </c>
      <c r="G629" s="11" t="e">
        <v>#N/A</v>
      </c>
      <c r="H629" s="11" t="e">
        <v>#N/A</v>
      </c>
      <c r="I629" s="11" t="e">
        <v>#N/A</v>
      </c>
      <c r="J629" s="11" t="e">
        <v>#N/A</v>
      </c>
      <c r="K629" s="11" t="e">
        <v>#N/A</v>
      </c>
      <c r="L629" s="22" t="e">
        <v>#N/A</v>
      </c>
      <c r="M629" s="22" t="e">
        <v>#N/A</v>
      </c>
      <c r="N629" s="22" t="e">
        <v>#N/A</v>
      </c>
      <c r="O629" s="22" t="e">
        <v>#N/A</v>
      </c>
      <c r="P629" s="22" t="e">
        <v>#N/A</v>
      </c>
      <c r="Q629" s="22" t="e">
        <v>#N/A</v>
      </c>
      <c r="R629" s="11" t="e">
        <v>#N/A</v>
      </c>
      <c r="S629" s="11" t="e">
        <v>#N/A</v>
      </c>
      <c r="T629" s="11" t="e">
        <v>#N/A</v>
      </c>
      <c r="U629" s="11" t="e">
        <v>#N/A</v>
      </c>
      <c r="V629" s="11" t="e">
        <v>#N/A</v>
      </c>
      <c r="W629" s="11" t="e">
        <v>#N/A</v>
      </c>
      <c r="X629" s="22" t="e">
        <v>#N/A</v>
      </c>
      <c r="Y629" s="22" t="e">
        <v>#N/A</v>
      </c>
      <c r="Z629" s="22" t="e">
        <v>#N/A</v>
      </c>
      <c r="AA629" s="22" t="e">
        <v>#N/A</v>
      </c>
      <c r="AB629" s="22" t="e">
        <v>#N/A</v>
      </c>
      <c r="AC629" s="22" t="e">
        <v>#N/A</v>
      </c>
      <c r="AD629" s="11" t="e">
        <v>#N/A</v>
      </c>
      <c r="AE629" s="11" t="e">
        <v>#N/A</v>
      </c>
      <c r="AF629" s="11" t="e">
        <v>#N/A</v>
      </c>
      <c r="AG629" s="11" t="e">
        <v>#N/A</v>
      </c>
      <c r="AH629" s="11" t="e">
        <v>#N/A</v>
      </c>
      <c r="AI629" s="11" t="e">
        <v>#N/A</v>
      </c>
      <c r="AJ629" s="22" t="e">
        <v>#N/A</v>
      </c>
      <c r="AK629" s="22" t="e">
        <v>#N/A</v>
      </c>
      <c r="AL629" s="22" t="e">
        <v>#N/A</v>
      </c>
      <c r="AM629" s="22" t="e">
        <v>#N/A</v>
      </c>
      <c r="AN629" s="22" t="e">
        <v>#N/A</v>
      </c>
      <c r="AO629" s="22" t="e">
        <v>#N/A</v>
      </c>
      <c r="AP629" s="11" t="e">
        <v>#N/A</v>
      </c>
      <c r="AQ629" s="11" t="e">
        <v>#N/A</v>
      </c>
      <c r="AR629" s="11" t="e">
        <v>#N/A</v>
      </c>
      <c r="AS629" s="11" t="e">
        <v>#N/A</v>
      </c>
      <c r="AT629" s="11" t="e">
        <v>#N/A</v>
      </c>
      <c r="AU629" t="e">
        <v>#N/A</v>
      </c>
    </row>
    <row r="630" spans="6:47" x14ac:dyDescent="0.3">
      <c r="F630" s="11" t="e">
        <v>#N/A</v>
      </c>
      <c r="G630" s="11" t="e">
        <v>#N/A</v>
      </c>
      <c r="H630" s="11" t="e">
        <v>#N/A</v>
      </c>
      <c r="I630" s="11" t="e">
        <v>#N/A</v>
      </c>
      <c r="J630" s="11" t="e">
        <v>#N/A</v>
      </c>
      <c r="K630" s="11" t="e">
        <v>#N/A</v>
      </c>
      <c r="L630" s="22" t="e">
        <v>#N/A</v>
      </c>
      <c r="M630" s="22" t="e">
        <v>#N/A</v>
      </c>
      <c r="N630" s="22" t="e">
        <v>#N/A</v>
      </c>
      <c r="O630" s="22" t="e">
        <v>#N/A</v>
      </c>
      <c r="P630" s="22" t="e">
        <v>#N/A</v>
      </c>
      <c r="Q630" s="22" t="e">
        <v>#N/A</v>
      </c>
      <c r="R630" s="11" t="e">
        <v>#N/A</v>
      </c>
      <c r="S630" s="11" t="e">
        <v>#N/A</v>
      </c>
      <c r="T630" s="11" t="e">
        <v>#N/A</v>
      </c>
      <c r="U630" s="11" t="e">
        <v>#N/A</v>
      </c>
      <c r="V630" s="11" t="e">
        <v>#N/A</v>
      </c>
      <c r="W630" s="11" t="e">
        <v>#N/A</v>
      </c>
      <c r="X630" s="22" t="e">
        <v>#N/A</v>
      </c>
      <c r="Y630" s="22" t="e">
        <v>#N/A</v>
      </c>
      <c r="Z630" s="22" t="e">
        <v>#N/A</v>
      </c>
      <c r="AA630" s="22" t="e">
        <v>#N/A</v>
      </c>
      <c r="AB630" s="22" t="e">
        <v>#N/A</v>
      </c>
      <c r="AC630" s="22" t="e">
        <v>#N/A</v>
      </c>
      <c r="AD630" s="11" t="e">
        <v>#N/A</v>
      </c>
      <c r="AE630" s="11" t="e">
        <v>#N/A</v>
      </c>
      <c r="AF630" s="11" t="e">
        <v>#N/A</v>
      </c>
      <c r="AG630" s="11" t="e">
        <v>#N/A</v>
      </c>
      <c r="AH630" s="11" t="e">
        <v>#N/A</v>
      </c>
      <c r="AI630" s="11" t="e">
        <v>#N/A</v>
      </c>
      <c r="AJ630" s="22" t="e">
        <v>#N/A</v>
      </c>
      <c r="AK630" s="22" t="e">
        <v>#N/A</v>
      </c>
      <c r="AL630" s="22" t="e">
        <v>#N/A</v>
      </c>
      <c r="AM630" s="22" t="e">
        <v>#N/A</v>
      </c>
      <c r="AN630" s="22" t="e">
        <v>#N/A</v>
      </c>
      <c r="AO630" s="22" t="e">
        <v>#N/A</v>
      </c>
      <c r="AP630" s="11" t="e">
        <v>#N/A</v>
      </c>
      <c r="AQ630" s="11" t="e">
        <v>#N/A</v>
      </c>
      <c r="AR630" s="11" t="e">
        <v>#N/A</v>
      </c>
      <c r="AS630" s="11" t="e">
        <v>#N/A</v>
      </c>
      <c r="AT630" s="11" t="e">
        <v>#N/A</v>
      </c>
      <c r="AU630" t="e">
        <v>#N/A</v>
      </c>
    </row>
    <row r="631" spans="6:47" x14ac:dyDescent="0.3">
      <c r="F631" s="11" t="e">
        <v>#N/A</v>
      </c>
      <c r="G631" s="11" t="e">
        <v>#N/A</v>
      </c>
      <c r="H631" s="11" t="e">
        <v>#N/A</v>
      </c>
      <c r="I631" s="11" t="e">
        <v>#N/A</v>
      </c>
      <c r="J631" s="11" t="e">
        <v>#N/A</v>
      </c>
      <c r="K631" s="11" t="e">
        <v>#N/A</v>
      </c>
      <c r="L631" s="22" t="e">
        <v>#N/A</v>
      </c>
      <c r="M631" s="22" t="e">
        <v>#N/A</v>
      </c>
      <c r="N631" s="22" t="e">
        <v>#N/A</v>
      </c>
      <c r="O631" s="22" t="e">
        <v>#N/A</v>
      </c>
      <c r="P631" s="22" t="e">
        <v>#N/A</v>
      </c>
      <c r="Q631" s="22" t="e">
        <v>#N/A</v>
      </c>
      <c r="R631" s="11" t="e">
        <v>#N/A</v>
      </c>
      <c r="S631" s="11" t="e">
        <v>#N/A</v>
      </c>
      <c r="T631" s="11" t="e">
        <v>#N/A</v>
      </c>
      <c r="U631" s="11" t="e">
        <v>#N/A</v>
      </c>
      <c r="V631" s="11" t="e">
        <v>#N/A</v>
      </c>
      <c r="W631" s="11" t="e">
        <v>#N/A</v>
      </c>
      <c r="X631" s="22" t="e">
        <v>#N/A</v>
      </c>
      <c r="Y631" s="22" t="e">
        <v>#N/A</v>
      </c>
      <c r="Z631" s="22" t="e">
        <v>#N/A</v>
      </c>
      <c r="AA631" s="22" t="e">
        <v>#N/A</v>
      </c>
      <c r="AB631" s="22" t="e">
        <v>#N/A</v>
      </c>
      <c r="AC631" s="22" t="e">
        <v>#N/A</v>
      </c>
      <c r="AD631" s="11" t="e">
        <v>#N/A</v>
      </c>
      <c r="AE631" s="11" t="e">
        <v>#N/A</v>
      </c>
      <c r="AF631" s="11" t="e">
        <v>#N/A</v>
      </c>
      <c r="AG631" s="11" t="e">
        <v>#N/A</v>
      </c>
      <c r="AH631" s="11" t="e">
        <v>#N/A</v>
      </c>
      <c r="AI631" s="11" t="e">
        <v>#N/A</v>
      </c>
      <c r="AJ631" s="22" t="e">
        <v>#N/A</v>
      </c>
      <c r="AK631" s="22" t="e">
        <v>#N/A</v>
      </c>
      <c r="AL631" s="22" t="e">
        <v>#N/A</v>
      </c>
      <c r="AM631" s="22" t="e">
        <v>#N/A</v>
      </c>
      <c r="AN631" s="22" t="e">
        <v>#N/A</v>
      </c>
      <c r="AO631" s="22" t="e">
        <v>#N/A</v>
      </c>
      <c r="AP631" s="11" t="e">
        <v>#N/A</v>
      </c>
      <c r="AQ631" s="11" t="e">
        <v>#N/A</v>
      </c>
      <c r="AR631" s="11" t="e">
        <v>#N/A</v>
      </c>
      <c r="AS631" s="11" t="e">
        <v>#N/A</v>
      </c>
      <c r="AT631" s="11" t="e">
        <v>#N/A</v>
      </c>
      <c r="AU631" t="e">
        <v>#N/A</v>
      </c>
    </row>
    <row r="632" spans="6:47" x14ac:dyDescent="0.3">
      <c r="F632" s="11" t="e">
        <v>#N/A</v>
      </c>
      <c r="G632" s="11" t="e">
        <v>#N/A</v>
      </c>
      <c r="H632" s="11" t="e">
        <v>#N/A</v>
      </c>
      <c r="I632" s="11" t="e">
        <v>#N/A</v>
      </c>
      <c r="J632" s="11" t="e">
        <v>#N/A</v>
      </c>
      <c r="K632" s="11" t="e">
        <v>#N/A</v>
      </c>
      <c r="L632" s="22" t="e">
        <v>#N/A</v>
      </c>
      <c r="M632" s="22" t="e">
        <v>#N/A</v>
      </c>
      <c r="N632" s="22" t="e">
        <v>#N/A</v>
      </c>
      <c r="O632" s="22" t="e">
        <v>#N/A</v>
      </c>
      <c r="P632" s="22" t="e">
        <v>#N/A</v>
      </c>
      <c r="Q632" s="22" t="e">
        <v>#N/A</v>
      </c>
      <c r="R632" s="11" t="e">
        <v>#N/A</v>
      </c>
      <c r="S632" s="11" t="e">
        <v>#N/A</v>
      </c>
      <c r="T632" s="11" t="e">
        <v>#N/A</v>
      </c>
      <c r="U632" s="11" t="e">
        <v>#N/A</v>
      </c>
      <c r="V632" s="11" t="e">
        <v>#N/A</v>
      </c>
      <c r="W632" s="11" t="e">
        <v>#N/A</v>
      </c>
      <c r="X632" s="22" t="e">
        <v>#N/A</v>
      </c>
      <c r="Y632" s="22" t="e">
        <v>#N/A</v>
      </c>
      <c r="Z632" s="22" t="e">
        <v>#N/A</v>
      </c>
      <c r="AA632" s="22" t="e">
        <v>#N/A</v>
      </c>
      <c r="AB632" s="22" t="e">
        <v>#N/A</v>
      </c>
      <c r="AC632" s="22" t="e">
        <v>#N/A</v>
      </c>
      <c r="AD632" s="11" t="e">
        <v>#N/A</v>
      </c>
      <c r="AE632" s="11" t="e">
        <v>#N/A</v>
      </c>
      <c r="AF632" s="11" t="e">
        <v>#N/A</v>
      </c>
      <c r="AG632" s="11" t="e">
        <v>#N/A</v>
      </c>
      <c r="AH632" s="11" t="e">
        <v>#N/A</v>
      </c>
      <c r="AI632" s="11" t="e">
        <v>#N/A</v>
      </c>
      <c r="AJ632" s="22" t="e">
        <v>#N/A</v>
      </c>
      <c r="AK632" s="22" t="e">
        <v>#N/A</v>
      </c>
      <c r="AL632" s="22" t="e">
        <v>#N/A</v>
      </c>
      <c r="AM632" s="22" t="e">
        <v>#N/A</v>
      </c>
      <c r="AN632" s="22" t="e">
        <v>#N/A</v>
      </c>
      <c r="AO632" s="22" t="e">
        <v>#N/A</v>
      </c>
      <c r="AP632" s="11" t="e">
        <v>#N/A</v>
      </c>
      <c r="AQ632" s="11" t="e">
        <v>#N/A</v>
      </c>
      <c r="AR632" s="11" t="e">
        <v>#N/A</v>
      </c>
      <c r="AS632" s="11" t="e">
        <v>#N/A</v>
      </c>
      <c r="AT632" s="11" t="e">
        <v>#N/A</v>
      </c>
      <c r="AU632" t="e">
        <v>#N/A</v>
      </c>
    </row>
    <row r="633" spans="6:47" x14ac:dyDescent="0.3">
      <c r="F633" s="11" t="e">
        <v>#N/A</v>
      </c>
      <c r="G633" s="11" t="e">
        <v>#N/A</v>
      </c>
      <c r="H633" s="11" t="e">
        <v>#N/A</v>
      </c>
      <c r="I633" s="11" t="e">
        <v>#N/A</v>
      </c>
      <c r="J633" s="11" t="e">
        <v>#N/A</v>
      </c>
      <c r="K633" s="11" t="e">
        <v>#N/A</v>
      </c>
      <c r="L633" s="22" t="e">
        <v>#N/A</v>
      </c>
      <c r="M633" s="22" t="e">
        <v>#N/A</v>
      </c>
      <c r="N633" s="22" t="e">
        <v>#N/A</v>
      </c>
      <c r="O633" s="22" t="e">
        <v>#N/A</v>
      </c>
      <c r="P633" s="22" t="e">
        <v>#N/A</v>
      </c>
      <c r="Q633" s="22" t="e">
        <v>#N/A</v>
      </c>
      <c r="R633" s="11" t="e">
        <v>#N/A</v>
      </c>
      <c r="S633" s="11" t="e">
        <v>#N/A</v>
      </c>
      <c r="T633" s="11" t="e">
        <v>#N/A</v>
      </c>
      <c r="U633" s="11" t="e">
        <v>#N/A</v>
      </c>
      <c r="V633" s="11" t="e">
        <v>#N/A</v>
      </c>
      <c r="W633" s="11" t="e">
        <v>#N/A</v>
      </c>
      <c r="X633" s="22" t="e">
        <v>#N/A</v>
      </c>
      <c r="Y633" s="22" t="e">
        <v>#N/A</v>
      </c>
      <c r="Z633" s="22" t="e">
        <v>#N/A</v>
      </c>
      <c r="AA633" s="22" t="e">
        <v>#N/A</v>
      </c>
      <c r="AB633" s="22" t="e">
        <v>#N/A</v>
      </c>
      <c r="AC633" s="22" t="e">
        <v>#N/A</v>
      </c>
      <c r="AD633" s="11" t="e">
        <v>#N/A</v>
      </c>
      <c r="AE633" s="11" t="e">
        <v>#N/A</v>
      </c>
      <c r="AF633" s="11" t="e">
        <v>#N/A</v>
      </c>
      <c r="AG633" s="11" t="e">
        <v>#N/A</v>
      </c>
      <c r="AH633" s="11" t="e">
        <v>#N/A</v>
      </c>
      <c r="AI633" s="11" t="e">
        <v>#N/A</v>
      </c>
      <c r="AJ633" s="22" t="e">
        <v>#N/A</v>
      </c>
      <c r="AK633" s="22" t="e">
        <v>#N/A</v>
      </c>
      <c r="AL633" s="22" t="e">
        <v>#N/A</v>
      </c>
      <c r="AM633" s="22" t="e">
        <v>#N/A</v>
      </c>
      <c r="AN633" s="22" t="e">
        <v>#N/A</v>
      </c>
      <c r="AO633" s="22" t="e">
        <v>#N/A</v>
      </c>
      <c r="AP633" s="11" t="e">
        <v>#N/A</v>
      </c>
      <c r="AQ633" s="11" t="e">
        <v>#N/A</v>
      </c>
      <c r="AR633" s="11" t="e">
        <v>#N/A</v>
      </c>
      <c r="AS633" s="11" t="e">
        <v>#N/A</v>
      </c>
      <c r="AT633" s="11" t="e">
        <v>#N/A</v>
      </c>
      <c r="AU633" t="e">
        <v>#N/A</v>
      </c>
    </row>
    <row r="634" spans="6:47" x14ac:dyDescent="0.3">
      <c r="F634" s="11" t="e">
        <v>#N/A</v>
      </c>
      <c r="G634" s="11" t="e">
        <v>#N/A</v>
      </c>
      <c r="H634" s="11" t="e">
        <v>#N/A</v>
      </c>
      <c r="I634" s="11" t="e">
        <v>#N/A</v>
      </c>
      <c r="J634" s="11" t="e">
        <v>#N/A</v>
      </c>
      <c r="K634" s="11" t="e">
        <v>#N/A</v>
      </c>
      <c r="L634" s="22" t="e">
        <v>#N/A</v>
      </c>
      <c r="M634" s="22" t="e">
        <v>#N/A</v>
      </c>
      <c r="N634" s="22" t="e">
        <v>#N/A</v>
      </c>
      <c r="O634" s="22" t="e">
        <v>#N/A</v>
      </c>
      <c r="P634" s="22" t="e">
        <v>#N/A</v>
      </c>
      <c r="Q634" s="22" t="e">
        <v>#N/A</v>
      </c>
      <c r="R634" s="11" t="e">
        <v>#N/A</v>
      </c>
      <c r="S634" s="11" t="e">
        <v>#N/A</v>
      </c>
      <c r="T634" s="11" t="e">
        <v>#N/A</v>
      </c>
      <c r="U634" s="11" t="e">
        <v>#N/A</v>
      </c>
      <c r="V634" s="11" t="e">
        <v>#N/A</v>
      </c>
      <c r="W634" s="11" t="e">
        <v>#N/A</v>
      </c>
      <c r="X634" s="22" t="e">
        <v>#N/A</v>
      </c>
      <c r="Y634" s="22" t="e">
        <v>#N/A</v>
      </c>
      <c r="Z634" s="22" t="e">
        <v>#N/A</v>
      </c>
      <c r="AA634" s="22" t="e">
        <v>#N/A</v>
      </c>
      <c r="AB634" s="22" t="e">
        <v>#N/A</v>
      </c>
      <c r="AC634" s="22" t="e">
        <v>#N/A</v>
      </c>
      <c r="AD634" s="11" t="e">
        <v>#N/A</v>
      </c>
      <c r="AE634" s="11" t="e">
        <v>#N/A</v>
      </c>
      <c r="AF634" s="11" t="e">
        <v>#N/A</v>
      </c>
      <c r="AG634" s="11" t="e">
        <v>#N/A</v>
      </c>
      <c r="AH634" s="11" t="e">
        <v>#N/A</v>
      </c>
      <c r="AI634" s="11" t="e">
        <v>#N/A</v>
      </c>
      <c r="AJ634" s="22" t="e">
        <v>#N/A</v>
      </c>
      <c r="AK634" s="22" t="e">
        <v>#N/A</v>
      </c>
      <c r="AL634" s="22" t="e">
        <v>#N/A</v>
      </c>
      <c r="AM634" s="22" t="e">
        <v>#N/A</v>
      </c>
      <c r="AN634" s="22" t="e">
        <v>#N/A</v>
      </c>
      <c r="AO634" s="22" t="e">
        <v>#N/A</v>
      </c>
      <c r="AP634" s="11" t="e">
        <v>#N/A</v>
      </c>
      <c r="AQ634" s="11" t="e">
        <v>#N/A</v>
      </c>
      <c r="AR634" s="11" t="e">
        <v>#N/A</v>
      </c>
      <c r="AS634" s="11" t="e">
        <v>#N/A</v>
      </c>
      <c r="AT634" s="11" t="e">
        <v>#N/A</v>
      </c>
      <c r="AU634" t="e">
        <v>#N/A</v>
      </c>
    </row>
    <row r="635" spans="6:47" x14ac:dyDescent="0.3">
      <c r="F635" s="11" t="e">
        <v>#N/A</v>
      </c>
      <c r="G635" s="11" t="e">
        <v>#N/A</v>
      </c>
      <c r="H635" s="11" t="e">
        <v>#N/A</v>
      </c>
      <c r="I635" s="11" t="e">
        <v>#N/A</v>
      </c>
      <c r="J635" s="11" t="e">
        <v>#N/A</v>
      </c>
      <c r="K635" s="11" t="e">
        <v>#N/A</v>
      </c>
      <c r="L635" s="22" t="e">
        <v>#N/A</v>
      </c>
      <c r="M635" s="22" t="e">
        <v>#N/A</v>
      </c>
      <c r="N635" s="22" t="e">
        <v>#N/A</v>
      </c>
      <c r="O635" s="22" t="e">
        <v>#N/A</v>
      </c>
      <c r="P635" s="22" t="e">
        <v>#N/A</v>
      </c>
      <c r="Q635" s="22" t="e">
        <v>#N/A</v>
      </c>
      <c r="R635" s="11" t="e">
        <v>#N/A</v>
      </c>
      <c r="S635" s="11" t="e">
        <v>#N/A</v>
      </c>
      <c r="T635" s="11" t="e">
        <v>#N/A</v>
      </c>
      <c r="U635" s="11" t="e">
        <v>#N/A</v>
      </c>
      <c r="V635" s="11" t="e">
        <v>#N/A</v>
      </c>
      <c r="W635" s="11" t="e">
        <v>#N/A</v>
      </c>
      <c r="X635" s="22" t="e">
        <v>#N/A</v>
      </c>
      <c r="Y635" s="22" t="e">
        <v>#N/A</v>
      </c>
      <c r="Z635" s="22" t="e">
        <v>#N/A</v>
      </c>
      <c r="AA635" s="22" t="e">
        <v>#N/A</v>
      </c>
      <c r="AB635" s="22" t="e">
        <v>#N/A</v>
      </c>
      <c r="AC635" s="22" t="e">
        <v>#N/A</v>
      </c>
      <c r="AD635" s="11" t="e">
        <v>#N/A</v>
      </c>
      <c r="AE635" s="11" t="e">
        <v>#N/A</v>
      </c>
      <c r="AF635" s="11" t="e">
        <v>#N/A</v>
      </c>
      <c r="AG635" s="11" t="e">
        <v>#N/A</v>
      </c>
      <c r="AH635" s="11" t="e">
        <v>#N/A</v>
      </c>
      <c r="AI635" s="11" t="e">
        <v>#N/A</v>
      </c>
      <c r="AJ635" s="22" t="e">
        <v>#N/A</v>
      </c>
      <c r="AK635" s="22" t="e">
        <v>#N/A</v>
      </c>
      <c r="AL635" s="22" t="e">
        <v>#N/A</v>
      </c>
      <c r="AM635" s="22" t="e">
        <v>#N/A</v>
      </c>
      <c r="AN635" s="22" t="e">
        <v>#N/A</v>
      </c>
      <c r="AO635" s="22" t="e">
        <v>#N/A</v>
      </c>
      <c r="AP635" s="11" t="e">
        <v>#N/A</v>
      </c>
      <c r="AQ635" s="11" t="e">
        <v>#N/A</v>
      </c>
      <c r="AR635" s="11" t="e">
        <v>#N/A</v>
      </c>
      <c r="AS635" s="11" t="e">
        <v>#N/A</v>
      </c>
      <c r="AT635" s="11" t="e">
        <v>#N/A</v>
      </c>
      <c r="AU635" t="e">
        <v>#N/A</v>
      </c>
    </row>
    <row r="636" spans="6:47" x14ac:dyDescent="0.3">
      <c r="F636" s="11" t="e">
        <v>#N/A</v>
      </c>
      <c r="G636" s="11" t="e">
        <v>#N/A</v>
      </c>
      <c r="H636" s="11" t="e">
        <v>#N/A</v>
      </c>
      <c r="I636" s="11" t="e">
        <v>#N/A</v>
      </c>
      <c r="J636" s="11" t="e">
        <v>#N/A</v>
      </c>
      <c r="K636" s="11" t="e">
        <v>#N/A</v>
      </c>
      <c r="L636" s="22" t="e">
        <v>#N/A</v>
      </c>
      <c r="M636" s="22" t="e">
        <v>#N/A</v>
      </c>
      <c r="N636" s="22" t="e">
        <v>#N/A</v>
      </c>
      <c r="O636" s="22" t="e">
        <v>#N/A</v>
      </c>
      <c r="P636" s="22" t="e">
        <v>#N/A</v>
      </c>
      <c r="Q636" s="22" t="e">
        <v>#N/A</v>
      </c>
      <c r="R636" s="11" t="e">
        <v>#N/A</v>
      </c>
      <c r="S636" s="11" t="e">
        <v>#N/A</v>
      </c>
      <c r="T636" s="11" t="e">
        <v>#N/A</v>
      </c>
      <c r="U636" s="11" t="e">
        <v>#N/A</v>
      </c>
      <c r="V636" s="11" t="e">
        <v>#N/A</v>
      </c>
      <c r="W636" s="11" t="e">
        <v>#N/A</v>
      </c>
      <c r="X636" s="22" t="e">
        <v>#N/A</v>
      </c>
      <c r="Y636" s="22" t="e">
        <v>#N/A</v>
      </c>
      <c r="Z636" s="22" t="e">
        <v>#N/A</v>
      </c>
      <c r="AA636" s="22" t="e">
        <v>#N/A</v>
      </c>
      <c r="AB636" s="22" t="e">
        <v>#N/A</v>
      </c>
      <c r="AC636" s="22" t="e">
        <v>#N/A</v>
      </c>
      <c r="AD636" s="11" t="e">
        <v>#N/A</v>
      </c>
      <c r="AE636" s="11" t="e">
        <v>#N/A</v>
      </c>
      <c r="AF636" s="11" t="e">
        <v>#N/A</v>
      </c>
      <c r="AG636" s="11" t="e">
        <v>#N/A</v>
      </c>
      <c r="AH636" s="11" t="e">
        <v>#N/A</v>
      </c>
      <c r="AI636" s="11" t="e">
        <v>#N/A</v>
      </c>
      <c r="AJ636" s="22" t="e">
        <v>#N/A</v>
      </c>
      <c r="AK636" s="22" t="e">
        <v>#N/A</v>
      </c>
      <c r="AL636" s="22" t="e">
        <v>#N/A</v>
      </c>
      <c r="AM636" s="22" t="e">
        <v>#N/A</v>
      </c>
      <c r="AN636" s="22" t="e">
        <v>#N/A</v>
      </c>
      <c r="AO636" s="22" t="e">
        <v>#N/A</v>
      </c>
      <c r="AP636" s="11" t="e">
        <v>#N/A</v>
      </c>
      <c r="AQ636" s="11" t="e">
        <v>#N/A</v>
      </c>
      <c r="AR636" s="11" t="e">
        <v>#N/A</v>
      </c>
      <c r="AS636" s="11" t="e">
        <v>#N/A</v>
      </c>
      <c r="AT636" s="11" t="e">
        <v>#N/A</v>
      </c>
      <c r="AU636" t="e">
        <v>#N/A</v>
      </c>
    </row>
    <row r="637" spans="6:47" x14ac:dyDescent="0.3">
      <c r="F637" s="11" t="e">
        <v>#N/A</v>
      </c>
      <c r="G637" s="11" t="e">
        <v>#N/A</v>
      </c>
      <c r="H637" s="11" t="e">
        <v>#N/A</v>
      </c>
      <c r="I637" s="11" t="e">
        <v>#N/A</v>
      </c>
      <c r="J637" s="11" t="e">
        <v>#N/A</v>
      </c>
      <c r="K637" s="11" t="e">
        <v>#N/A</v>
      </c>
      <c r="L637" s="22" t="e">
        <v>#N/A</v>
      </c>
      <c r="M637" s="22" t="e">
        <v>#N/A</v>
      </c>
      <c r="N637" s="22" t="e">
        <v>#N/A</v>
      </c>
      <c r="O637" s="22" t="e">
        <v>#N/A</v>
      </c>
      <c r="P637" s="22" t="e">
        <v>#N/A</v>
      </c>
      <c r="Q637" s="22" t="e">
        <v>#N/A</v>
      </c>
      <c r="R637" s="11" t="e">
        <v>#N/A</v>
      </c>
      <c r="S637" s="11" t="e">
        <v>#N/A</v>
      </c>
      <c r="T637" s="11" t="e">
        <v>#N/A</v>
      </c>
      <c r="U637" s="11" t="e">
        <v>#N/A</v>
      </c>
      <c r="V637" s="11" t="e">
        <v>#N/A</v>
      </c>
      <c r="W637" s="11" t="e">
        <v>#N/A</v>
      </c>
      <c r="X637" s="22" t="e">
        <v>#N/A</v>
      </c>
      <c r="Y637" s="22" t="e">
        <v>#N/A</v>
      </c>
      <c r="Z637" s="22" t="e">
        <v>#N/A</v>
      </c>
      <c r="AA637" s="22" t="e">
        <v>#N/A</v>
      </c>
      <c r="AB637" s="22" t="e">
        <v>#N/A</v>
      </c>
      <c r="AC637" s="22" t="e">
        <v>#N/A</v>
      </c>
      <c r="AD637" s="11" t="e">
        <v>#N/A</v>
      </c>
      <c r="AE637" s="11" t="e">
        <v>#N/A</v>
      </c>
      <c r="AF637" s="11" t="e">
        <v>#N/A</v>
      </c>
      <c r="AG637" s="11" t="e">
        <v>#N/A</v>
      </c>
      <c r="AH637" s="11" t="e">
        <v>#N/A</v>
      </c>
      <c r="AI637" s="11" t="e">
        <v>#N/A</v>
      </c>
      <c r="AJ637" s="22" t="e">
        <v>#N/A</v>
      </c>
      <c r="AK637" s="22" t="e">
        <v>#N/A</v>
      </c>
      <c r="AL637" s="22" t="e">
        <v>#N/A</v>
      </c>
      <c r="AM637" s="22" t="e">
        <v>#N/A</v>
      </c>
      <c r="AN637" s="22" t="e">
        <v>#N/A</v>
      </c>
      <c r="AO637" s="22" t="e">
        <v>#N/A</v>
      </c>
      <c r="AP637" s="11" t="e">
        <v>#N/A</v>
      </c>
      <c r="AQ637" s="11" t="e">
        <v>#N/A</v>
      </c>
      <c r="AR637" s="11" t="e">
        <v>#N/A</v>
      </c>
      <c r="AS637" s="11" t="e">
        <v>#N/A</v>
      </c>
      <c r="AT637" s="11" t="e">
        <v>#N/A</v>
      </c>
      <c r="AU637" t="e">
        <v>#N/A</v>
      </c>
    </row>
    <row r="638" spans="6:47" x14ac:dyDescent="0.3">
      <c r="F638" s="11" t="e">
        <v>#N/A</v>
      </c>
      <c r="G638" s="11" t="e">
        <v>#N/A</v>
      </c>
      <c r="H638" s="11" t="e">
        <v>#N/A</v>
      </c>
      <c r="I638" s="11" t="e">
        <v>#N/A</v>
      </c>
      <c r="J638" s="11" t="e">
        <v>#N/A</v>
      </c>
      <c r="K638" s="11" t="e">
        <v>#N/A</v>
      </c>
      <c r="L638" s="22" t="e">
        <v>#N/A</v>
      </c>
      <c r="M638" s="22" t="e">
        <v>#N/A</v>
      </c>
      <c r="N638" s="22" t="e">
        <v>#N/A</v>
      </c>
      <c r="O638" s="22" t="e">
        <v>#N/A</v>
      </c>
      <c r="P638" s="22" t="e">
        <v>#N/A</v>
      </c>
      <c r="Q638" s="22" t="e">
        <v>#N/A</v>
      </c>
      <c r="R638" s="11" t="e">
        <v>#N/A</v>
      </c>
      <c r="S638" s="11" t="e">
        <v>#N/A</v>
      </c>
      <c r="T638" s="11" t="e">
        <v>#N/A</v>
      </c>
      <c r="U638" s="11" t="e">
        <v>#N/A</v>
      </c>
      <c r="V638" s="11" t="e">
        <v>#N/A</v>
      </c>
      <c r="W638" s="11" t="e">
        <v>#N/A</v>
      </c>
      <c r="X638" s="22" t="e">
        <v>#N/A</v>
      </c>
      <c r="Y638" s="22" t="e">
        <v>#N/A</v>
      </c>
      <c r="Z638" s="22" t="e">
        <v>#N/A</v>
      </c>
      <c r="AA638" s="22" t="e">
        <v>#N/A</v>
      </c>
      <c r="AB638" s="22" t="e">
        <v>#N/A</v>
      </c>
      <c r="AC638" s="22" t="e">
        <v>#N/A</v>
      </c>
      <c r="AD638" s="11" t="e">
        <v>#N/A</v>
      </c>
      <c r="AE638" s="11" t="e">
        <v>#N/A</v>
      </c>
      <c r="AF638" s="11" t="e">
        <v>#N/A</v>
      </c>
      <c r="AG638" s="11" t="e">
        <v>#N/A</v>
      </c>
      <c r="AH638" s="11" t="e">
        <v>#N/A</v>
      </c>
      <c r="AI638" s="11" t="e">
        <v>#N/A</v>
      </c>
      <c r="AJ638" s="22" t="e">
        <v>#N/A</v>
      </c>
      <c r="AK638" s="22" t="e">
        <v>#N/A</v>
      </c>
      <c r="AL638" s="22" t="e">
        <v>#N/A</v>
      </c>
      <c r="AM638" s="22" t="e">
        <v>#N/A</v>
      </c>
      <c r="AN638" s="22" t="e">
        <v>#N/A</v>
      </c>
      <c r="AO638" s="22" t="e">
        <v>#N/A</v>
      </c>
      <c r="AP638" s="11" t="e">
        <v>#N/A</v>
      </c>
      <c r="AQ638" s="11" t="e">
        <v>#N/A</v>
      </c>
      <c r="AR638" s="11" t="e">
        <v>#N/A</v>
      </c>
      <c r="AS638" s="11" t="e">
        <v>#N/A</v>
      </c>
      <c r="AT638" s="11" t="e">
        <v>#N/A</v>
      </c>
      <c r="AU638" t="e">
        <v>#N/A</v>
      </c>
    </row>
    <row r="639" spans="6:47" x14ac:dyDescent="0.3">
      <c r="F639" s="11" t="e">
        <v>#N/A</v>
      </c>
      <c r="G639" s="11" t="e">
        <v>#N/A</v>
      </c>
      <c r="H639" s="11" t="e">
        <v>#N/A</v>
      </c>
      <c r="I639" s="11" t="e">
        <v>#N/A</v>
      </c>
      <c r="J639" s="11" t="e">
        <v>#N/A</v>
      </c>
      <c r="K639" s="11" t="e">
        <v>#N/A</v>
      </c>
      <c r="L639" s="22" t="e">
        <v>#N/A</v>
      </c>
      <c r="M639" s="22" t="e">
        <v>#N/A</v>
      </c>
      <c r="N639" s="22" t="e">
        <v>#N/A</v>
      </c>
      <c r="O639" s="22" t="e">
        <v>#N/A</v>
      </c>
      <c r="P639" s="22" t="e">
        <v>#N/A</v>
      </c>
      <c r="Q639" s="22" t="e">
        <v>#N/A</v>
      </c>
      <c r="R639" s="11" t="e">
        <v>#N/A</v>
      </c>
      <c r="S639" s="11" t="e">
        <v>#N/A</v>
      </c>
      <c r="T639" s="11" t="e">
        <v>#N/A</v>
      </c>
      <c r="U639" s="11" t="e">
        <v>#N/A</v>
      </c>
      <c r="V639" s="11" t="e">
        <v>#N/A</v>
      </c>
      <c r="W639" s="11" t="e">
        <v>#N/A</v>
      </c>
      <c r="X639" s="22" t="e">
        <v>#N/A</v>
      </c>
      <c r="Y639" s="22" t="e">
        <v>#N/A</v>
      </c>
      <c r="Z639" s="22" t="e">
        <v>#N/A</v>
      </c>
      <c r="AA639" s="22" t="e">
        <v>#N/A</v>
      </c>
      <c r="AB639" s="22" t="e">
        <v>#N/A</v>
      </c>
      <c r="AC639" s="22" t="e">
        <v>#N/A</v>
      </c>
      <c r="AD639" s="11" t="e">
        <v>#N/A</v>
      </c>
      <c r="AE639" s="11" t="e">
        <v>#N/A</v>
      </c>
      <c r="AF639" s="11" t="e">
        <v>#N/A</v>
      </c>
      <c r="AG639" s="11" t="e">
        <v>#N/A</v>
      </c>
      <c r="AH639" s="11" t="e">
        <v>#N/A</v>
      </c>
      <c r="AI639" s="11" t="e">
        <v>#N/A</v>
      </c>
      <c r="AJ639" s="22" t="e">
        <v>#N/A</v>
      </c>
      <c r="AK639" s="22" t="e">
        <v>#N/A</v>
      </c>
      <c r="AL639" s="22" t="e">
        <v>#N/A</v>
      </c>
      <c r="AM639" s="22" t="e">
        <v>#N/A</v>
      </c>
      <c r="AN639" s="22" t="e">
        <v>#N/A</v>
      </c>
      <c r="AO639" s="22" t="e">
        <v>#N/A</v>
      </c>
      <c r="AP639" s="11" t="e">
        <v>#N/A</v>
      </c>
      <c r="AQ639" s="11" t="e">
        <v>#N/A</v>
      </c>
      <c r="AR639" s="11" t="e">
        <v>#N/A</v>
      </c>
      <c r="AS639" s="11" t="e">
        <v>#N/A</v>
      </c>
      <c r="AT639" s="11" t="e">
        <v>#N/A</v>
      </c>
      <c r="AU639" t="e">
        <v>#N/A</v>
      </c>
    </row>
    <row r="640" spans="6:47" x14ac:dyDescent="0.3">
      <c r="F640" s="11" t="e">
        <v>#N/A</v>
      </c>
      <c r="G640" s="11" t="e">
        <v>#N/A</v>
      </c>
      <c r="H640" s="11" t="e">
        <v>#N/A</v>
      </c>
      <c r="I640" s="11" t="e">
        <v>#N/A</v>
      </c>
      <c r="J640" s="11" t="e">
        <v>#N/A</v>
      </c>
      <c r="K640" s="11" t="e">
        <v>#N/A</v>
      </c>
      <c r="L640" s="22" t="e">
        <v>#N/A</v>
      </c>
      <c r="M640" s="22" t="e">
        <v>#N/A</v>
      </c>
      <c r="N640" s="22" t="e">
        <v>#N/A</v>
      </c>
      <c r="O640" s="22" t="e">
        <v>#N/A</v>
      </c>
      <c r="P640" s="22" t="e">
        <v>#N/A</v>
      </c>
      <c r="Q640" s="22" t="e">
        <v>#N/A</v>
      </c>
      <c r="R640" s="11" t="e">
        <v>#N/A</v>
      </c>
      <c r="S640" s="11" t="e">
        <v>#N/A</v>
      </c>
      <c r="T640" s="11" t="e">
        <v>#N/A</v>
      </c>
      <c r="U640" s="11" t="e">
        <v>#N/A</v>
      </c>
      <c r="V640" s="11" t="e">
        <v>#N/A</v>
      </c>
      <c r="W640" s="11" t="e">
        <v>#N/A</v>
      </c>
      <c r="X640" s="22" t="e">
        <v>#N/A</v>
      </c>
      <c r="Y640" s="22" t="e">
        <v>#N/A</v>
      </c>
      <c r="Z640" s="22" t="e">
        <v>#N/A</v>
      </c>
      <c r="AA640" s="22" t="e">
        <v>#N/A</v>
      </c>
      <c r="AB640" s="22" t="e">
        <v>#N/A</v>
      </c>
      <c r="AC640" s="22" t="e">
        <v>#N/A</v>
      </c>
      <c r="AD640" s="11" t="e">
        <v>#N/A</v>
      </c>
      <c r="AE640" s="11" t="e">
        <v>#N/A</v>
      </c>
      <c r="AF640" s="11" t="e">
        <v>#N/A</v>
      </c>
      <c r="AG640" s="11" t="e">
        <v>#N/A</v>
      </c>
      <c r="AH640" s="11" t="e">
        <v>#N/A</v>
      </c>
      <c r="AI640" s="11" t="e">
        <v>#N/A</v>
      </c>
      <c r="AJ640" s="22" t="e">
        <v>#N/A</v>
      </c>
      <c r="AK640" s="22" t="e">
        <v>#N/A</v>
      </c>
      <c r="AL640" s="22" t="e">
        <v>#N/A</v>
      </c>
      <c r="AM640" s="22" t="e">
        <v>#N/A</v>
      </c>
      <c r="AN640" s="22" t="e">
        <v>#N/A</v>
      </c>
      <c r="AO640" s="22" t="e">
        <v>#N/A</v>
      </c>
      <c r="AP640" s="11" t="e">
        <v>#N/A</v>
      </c>
      <c r="AQ640" s="11" t="e">
        <v>#N/A</v>
      </c>
      <c r="AR640" s="11" t="e">
        <v>#N/A</v>
      </c>
      <c r="AS640" s="11" t="e">
        <v>#N/A</v>
      </c>
      <c r="AT640" s="11" t="e">
        <v>#N/A</v>
      </c>
      <c r="AU640" t="e">
        <v>#N/A</v>
      </c>
    </row>
    <row r="641" spans="6:47" x14ac:dyDescent="0.3">
      <c r="F641" s="11" t="e">
        <v>#N/A</v>
      </c>
      <c r="G641" s="11" t="e">
        <v>#N/A</v>
      </c>
      <c r="H641" s="11" t="e">
        <v>#N/A</v>
      </c>
      <c r="I641" s="11" t="e">
        <v>#N/A</v>
      </c>
      <c r="J641" s="11" t="e">
        <v>#N/A</v>
      </c>
      <c r="K641" s="11" t="e">
        <v>#N/A</v>
      </c>
      <c r="L641" s="22" t="e">
        <v>#N/A</v>
      </c>
      <c r="M641" s="22" t="e">
        <v>#N/A</v>
      </c>
      <c r="N641" s="22" t="e">
        <v>#N/A</v>
      </c>
      <c r="O641" s="22" t="e">
        <v>#N/A</v>
      </c>
      <c r="P641" s="22" t="e">
        <v>#N/A</v>
      </c>
      <c r="Q641" s="22" t="e">
        <v>#N/A</v>
      </c>
      <c r="R641" s="11" t="e">
        <v>#N/A</v>
      </c>
      <c r="S641" s="11" t="e">
        <v>#N/A</v>
      </c>
      <c r="T641" s="11" t="e">
        <v>#N/A</v>
      </c>
      <c r="U641" s="11" t="e">
        <v>#N/A</v>
      </c>
      <c r="V641" s="11" t="e">
        <v>#N/A</v>
      </c>
      <c r="W641" s="11" t="e">
        <v>#N/A</v>
      </c>
      <c r="X641" s="22" t="e">
        <v>#N/A</v>
      </c>
      <c r="Y641" s="22" t="e">
        <v>#N/A</v>
      </c>
      <c r="Z641" s="22" t="e">
        <v>#N/A</v>
      </c>
      <c r="AA641" s="22" t="e">
        <v>#N/A</v>
      </c>
      <c r="AB641" s="22" t="e">
        <v>#N/A</v>
      </c>
      <c r="AC641" s="22" t="e">
        <v>#N/A</v>
      </c>
      <c r="AD641" s="11" t="e">
        <v>#N/A</v>
      </c>
      <c r="AE641" s="11" t="e">
        <v>#N/A</v>
      </c>
      <c r="AF641" s="11" t="e">
        <v>#N/A</v>
      </c>
      <c r="AG641" s="11" t="e">
        <v>#N/A</v>
      </c>
      <c r="AH641" s="11" t="e">
        <v>#N/A</v>
      </c>
      <c r="AI641" s="11" t="e">
        <v>#N/A</v>
      </c>
      <c r="AJ641" s="22" t="e">
        <v>#N/A</v>
      </c>
      <c r="AK641" s="22" t="e">
        <v>#N/A</v>
      </c>
      <c r="AL641" s="22" t="e">
        <v>#N/A</v>
      </c>
      <c r="AM641" s="22" t="e">
        <v>#N/A</v>
      </c>
      <c r="AN641" s="22" t="e">
        <v>#N/A</v>
      </c>
      <c r="AO641" s="22" t="e">
        <v>#N/A</v>
      </c>
      <c r="AP641" s="11" t="e">
        <v>#N/A</v>
      </c>
      <c r="AQ641" s="11" t="e">
        <v>#N/A</v>
      </c>
      <c r="AR641" s="11" t="e">
        <v>#N/A</v>
      </c>
      <c r="AS641" s="11" t="e">
        <v>#N/A</v>
      </c>
      <c r="AT641" s="11" t="e">
        <v>#N/A</v>
      </c>
      <c r="AU641" t="e">
        <v>#N/A</v>
      </c>
    </row>
    <row r="642" spans="6:47" x14ac:dyDescent="0.3">
      <c r="F642" s="11" t="e">
        <v>#N/A</v>
      </c>
      <c r="G642" s="11" t="e">
        <v>#N/A</v>
      </c>
      <c r="H642" s="11" t="e">
        <v>#N/A</v>
      </c>
      <c r="I642" s="11" t="e">
        <v>#N/A</v>
      </c>
      <c r="J642" s="11" t="e">
        <v>#N/A</v>
      </c>
      <c r="K642" s="11" t="e">
        <v>#N/A</v>
      </c>
      <c r="L642" s="22" t="e">
        <v>#N/A</v>
      </c>
      <c r="M642" s="22" t="e">
        <v>#N/A</v>
      </c>
      <c r="N642" s="22" t="e">
        <v>#N/A</v>
      </c>
      <c r="O642" s="22" t="e">
        <v>#N/A</v>
      </c>
      <c r="P642" s="22" t="e">
        <v>#N/A</v>
      </c>
      <c r="Q642" s="22" t="e">
        <v>#N/A</v>
      </c>
      <c r="R642" s="11" t="e">
        <v>#N/A</v>
      </c>
      <c r="S642" s="11" t="e">
        <v>#N/A</v>
      </c>
      <c r="T642" s="11" t="e">
        <v>#N/A</v>
      </c>
      <c r="U642" s="11" t="e">
        <v>#N/A</v>
      </c>
      <c r="V642" s="11" t="e">
        <v>#N/A</v>
      </c>
      <c r="W642" s="11" t="e">
        <v>#N/A</v>
      </c>
      <c r="X642" s="22" t="e">
        <v>#N/A</v>
      </c>
      <c r="Y642" s="22" t="e">
        <v>#N/A</v>
      </c>
      <c r="Z642" s="22" t="e">
        <v>#N/A</v>
      </c>
      <c r="AA642" s="22" t="e">
        <v>#N/A</v>
      </c>
      <c r="AB642" s="22" t="e">
        <v>#N/A</v>
      </c>
      <c r="AC642" s="22" t="e">
        <v>#N/A</v>
      </c>
      <c r="AD642" s="11" t="e">
        <v>#N/A</v>
      </c>
      <c r="AE642" s="11" t="e">
        <v>#N/A</v>
      </c>
      <c r="AF642" s="11" t="e">
        <v>#N/A</v>
      </c>
      <c r="AG642" s="11" t="e">
        <v>#N/A</v>
      </c>
      <c r="AH642" s="11" t="e">
        <v>#N/A</v>
      </c>
      <c r="AI642" s="11" t="e">
        <v>#N/A</v>
      </c>
      <c r="AJ642" s="22" t="e">
        <v>#N/A</v>
      </c>
      <c r="AK642" s="22" t="e">
        <v>#N/A</v>
      </c>
      <c r="AL642" s="22" t="e">
        <v>#N/A</v>
      </c>
      <c r="AM642" s="22" t="e">
        <v>#N/A</v>
      </c>
      <c r="AN642" s="22" t="e">
        <v>#N/A</v>
      </c>
      <c r="AO642" s="22" t="e">
        <v>#N/A</v>
      </c>
      <c r="AP642" s="11" t="e">
        <v>#N/A</v>
      </c>
      <c r="AQ642" s="11" t="e">
        <v>#N/A</v>
      </c>
      <c r="AR642" s="11" t="e">
        <v>#N/A</v>
      </c>
      <c r="AS642" s="11" t="e">
        <v>#N/A</v>
      </c>
      <c r="AT642" s="11" t="e">
        <v>#N/A</v>
      </c>
      <c r="AU642" t="e">
        <v>#N/A</v>
      </c>
    </row>
    <row r="643" spans="6:47" x14ac:dyDescent="0.3">
      <c r="F643" s="11" t="e">
        <v>#N/A</v>
      </c>
      <c r="G643" s="11" t="e">
        <v>#N/A</v>
      </c>
      <c r="H643" s="11" t="e">
        <v>#N/A</v>
      </c>
      <c r="I643" s="11" t="e">
        <v>#N/A</v>
      </c>
      <c r="J643" s="11" t="e">
        <v>#N/A</v>
      </c>
      <c r="K643" s="11" t="e">
        <v>#N/A</v>
      </c>
      <c r="L643" s="22" t="e">
        <v>#N/A</v>
      </c>
      <c r="M643" s="22" t="e">
        <v>#N/A</v>
      </c>
      <c r="N643" s="22" t="e">
        <v>#N/A</v>
      </c>
      <c r="O643" s="22" t="e">
        <v>#N/A</v>
      </c>
      <c r="P643" s="22" t="e">
        <v>#N/A</v>
      </c>
      <c r="Q643" s="22" t="e">
        <v>#N/A</v>
      </c>
      <c r="R643" s="11" t="e">
        <v>#N/A</v>
      </c>
      <c r="S643" s="11" t="e">
        <v>#N/A</v>
      </c>
      <c r="T643" s="11" t="e">
        <v>#N/A</v>
      </c>
      <c r="U643" s="11" t="e">
        <v>#N/A</v>
      </c>
      <c r="V643" s="11" t="e">
        <v>#N/A</v>
      </c>
      <c r="W643" s="11" t="e">
        <v>#N/A</v>
      </c>
      <c r="X643" s="22" t="e">
        <v>#N/A</v>
      </c>
      <c r="Y643" s="22" t="e">
        <v>#N/A</v>
      </c>
      <c r="Z643" s="22" t="e">
        <v>#N/A</v>
      </c>
      <c r="AA643" s="22" t="e">
        <v>#N/A</v>
      </c>
      <c r="AB643" s="22" t="e">
        <v>#N/A</v>
      </c>
      <c r="AC643" s="22" t="e">
        <v>#N/A</v>
      </c>
      <c r="AD643" s="11" t="e">
        <v>#N/A</v>
      </c>
      <c r="AE643" s="11" t="e">
        <v>#N/A</v>
      </c>
      <c r="AF643" s="11" t="e">
        <v>#N/A</v>
      </c>
      <c r="AG643" s="11" t="e">
        <v>#N/A</v>
      </c>
      <c r="AH643" s="11" t="e">
        <v>#N/A</v>
      </c>
      <c r="AI643" s="11" t="e">
        <v>#N/A</v>
      </c>
      <c r="AJ643" s="22" t="e">
        <v>#N/A</v>
      </c>
      <c r="AK643" s="22" t="e">
        <v>#N/A</v>
      </c>
      <c r="AL643" s="22" t="e">
        <v>#N/A</v>
      </c>
      <c r="AM643" s="22" t="e">
        <v>#N/A</v>
      </c>
      <c r="AN643" s="22" t="e">
        <v>#N/A</v>
      </c>
      <c r="AO643" s="22" t="e">
        <v>#N/A</v>
      </c>
      <c r="AP643" s="11" t="e">
        <v>#N/A</v>
      </c>
      <c r="AQ643" s="11" t="e">
        <v>#N/A</v>
      </c>
      <c r="AR643" s="11" t="e">
        <v>#N/A</v>
      </c>
      <c r="AS643" s="11" t="e">
        <v>#N/A</v>
      </c>
      <c r="AT643" s="11" t="e">
        <v>#N/A</v>
      </c>
      <c r="AU643" t="e">
        <v>#N/A</v>
      </c>
    </row>
    <row r="644" spans="6:47" x14ac:dyDescent="0.3">
      <c r="F644" s="11" t="e">
        <v>#N/A</v>
      </c>
      <c r="G644" s="11" t="e">
        <v>#N/A</v>
      </c>
      <c r="H644" s="11" t="e">
        <v>#N/A</v>
      </c>
      <c r="I644" s="11" t="e">
        <v>#N/A</v>
      </c>
      <c r="J644" s="11" t="e">
        <v>#N/A</v>
      </c>
      <c r="K644" s="11" t="e">
        <v>#N/A</v>
      </c>
      <c r="L644" s="22" t="e">
        <v>#N/A</v>
      </c>
      <c r="M644" s="22" t="e">
        <v>#N/A</v>
      </c>
      <c r="N644" s="22" t="e">
        <v>#N/A</v>
      </c>
      <c r="O644" s="22" t="e">
        <v>#N/A</v>
      </c>
      <c r="P644" s="22" t="e">
        <v>#N/A</v>
      </c>
      <c r="Q644" s="22" t="e">
        <v>#N/A</v>
      </c>
      <c r="R644" s="11" t="e">
        <v>#N/A</v>
      </c>
      <c r="S644" s="11" t="e">
        <v>#N/A</v>
      </c>
      <c r="T644" s="11" t="e">
        <v>#N/A</v>
      </c>
      <c r="U644" s="11" t="e">
        <v>#N/A</v>
      </c>
      <c r="V644" s="11" t="e">
        <v>#N/A</v>
      </c>
      <c r="W644" s="11" t="e">
        <v>#N/A</v>
      </c>
      <c r="X644" s="22" t="e">
        <v>#N/A</v>
      </c>
      <c r="Y644" s="22" t="e">
        <v>#N/A</v>
      </c>
      <c r="Z644" s="22" t="e">
        <v>#N/A</v>
      </c>
      <c r="AA644" s="22" t="e">
        <v>#N/A</v>
      </c>
      <c r="AB644" s="22" t="e">
        <v>#N/A</v>
      </c>
      <c r="AC644" s="22" t="e">
        <v>#N/A</v>
      </c>
      <c r="AD644" s="11" t="e">
        <v>#N/A</v>
      </c>
      <c r="AE644" s="11" t="e">
        <v>#N/A</v>
      </c>
      <c r="AF644" s="11" t="e">
        <v>#N/A</v>
      </c>
      <c r="AG644" s="11" t="e">
        <v>#N/A</v>
      </c>
      <c r="AH644" s="11" t="e">
        <v>#N/A</v>
      </c>
      <c r="AI644" s="11" t="e">
        <v>#N/A</v>
      </c>
      <c r="AJ644" s="22" t="e">
        <v>#N/A</v>
      </c>
      <c r="AK644" s="22" t="e">
        <v>#N/A</v>
      </c>
      <c r="AL644" s="22" t="e">
        <v>#N/A</v>
      </c>
      <c r="AM644" s="22" t="e">
        <v>#N/A</v>
      </c>
      <c r="AN644" s="22" t="e">
        <v>#N/A</v>
      </c>
      <c r="AO644" s="22" t="e">
        <v>#N/A</v>
      </c>
      <c r="AP644" s="11" t="e">
        <v>#N/A</v>
      </c>
      <c r="AQ644" s="11" t="e">
        <v>#N/A</v>
      </c>
      <c r="AR644" s="11" t="e">
        <v>#N/A</v>
      </c>
      <c r="AS644" s="11" t="e">
        <v>#N/A</v>
      </c>
      <c r="AT644" s="11" t="e">
        <v>#N/A</v>
      </c>
      <c r="AU644" t="e">
        <v>#N/A</v>
      </c>
    </row>
    <row r="645" spans="6:47" x14ac:dyDescent="0.3">
      <c r="F645" s="11" t="e">
        <v>#N/A</v>
      </c>
      <c r="G645" s="11" t="e">
        <v>#N/A</v>
      </c>
      <c r="H645" s="11" t="e">
        <v>#N/A</v>
      </c>
      <c r="I645" s="11" t="e">
        <v>#N/A</v>
      </c>
      <c r="J645" s="11" t="e">
        <v>#N/A</v>
      </c>
      <c r="K645" s="11" t="e">
        <v>#N/A</v>
      </c>
      <c r="L645" s="22" t="e">
        <v>#N/A</v>
      </c>
      <c r="M645" s="22" t="e">
        <v>#N/A</v>
      </c>
      <c r="N645" s="22" t="e">
        <v>#N/A</v>
      </c>
      <c r="O645" s="22" t="e">
        <v>#N/A</v>
      </c>
      <c r="P645" s="22" t="e">
        <v>#N/A</v>
      </c>
      <c r="Q645" s="22" t="e">
        <v>#N/A</v>
      </c>
      <c r="R645" s="11" t="e">
        <v>#N/A</v>
      </c>
      <c r="S645" s="11" t="e">
        <v>#N/A</v>
      </c>
      <c r="T645" s="11" t="e">
        <v>#N/A</v>
      </c>
      <c r="U645" s="11" t="e">
        <v>#N/A</v>
      </c>
      <c r="V645" s="11" t="e">
        <v>#N/A</v>
      </c>
      <c r="W645" s="11" t="e">
        <v>#N/A</v>
      </c>
      <c r="X645" s="22" t="e">
        <v>#N/A</v>
      </c>
      <c r="Y645" s="22" t="e">
        <v>#N/A</v>
      </c>
      <c r="Z645" s="22" t="e">
        <v>#N/A</v>
      </c>
      <c r="AA645" s="22" t="e">
        <v>#N/A</v>
      </c>
      <c r="AB645" s="22" t="e">
        <v>#N/A</v>
      </c>
      <c r="AC645" s="22" t="e">
        <v>#N/A</v>
      </c>
      <c r="AD645" s="11" t="e">
        <v>#N/A</v>
      </c>
      <c r="AE645" s="11" t="e">
        <v>#N/A</v>
      </c>
      <c r="AF645" s="11" t="e">
        <v>#N/A</v>
      </c>
      <c r="AG645" s="11" t="e">
        <v>#N/A</v>
      </c>
      <c r="AH645" s="11" t="e">
        <v>#N/A</v>
      </c>
      <c r="AI645" s="11" t="e">
        <v>#N/A</v>
      </c>
      <c r="AJ645" s="22" t="e">
        <v>#N/A</v>
      </c>
      <c r="AK645" s="22" t="e">
        <v>#N/A</v>
      </c>
      <c r="AL645" s="22" t="e">
        <v>#N/A</v>
      </c>
      <c r="AM645" s="22" t="e">
        <v>#N/A</v>
      </c>
      <c r="AN645" s="22" t="e">
        <v>#N/A</v>
      </c>
      <c r="AO645" s="22" t="e">
        <v>#N/A</v>
      </c>
      <c r="AP645" s="11" t="e">
        <v>#N/A</v>
      </c>
      <c r="AQ645" s="11" t="e">
        <v>#N/A</v>
      </c>
      <c r="AR645" s="11" t="e">
        <v>#N/A</v>
      </c>
      <c r="AS645" s="11" t="e">
        <v>#N/A</v>
      </c>
      <c r="AT645" s="11" t="e">
        <v>#N/A</v>
      </c>
      <c r="AU645" t="e">
        <v>#N/A</v>
      </c>
    </row>
    <row r="646" spans="6:47" x14ac:dyDescent="0.3">
      <c r="F646" s="11" t="e">
        <v>#N/A</v>
      </c>
      <c r="G646" s="11" t="e">
        <v>#N/A</v>
      </c>
      <c r="H646" s="11" t="e">
        <v>#N/A</v>
      </c>
      <c r="I646" s="11" t="e">
        <v>#N/A</v>
      </c>
      <c r="J646" s="11" t="e">
        <v>#N/A</v>
      </c>
      <c r="K646" s="11" t="e">
        <v>#N/A</v>
      </c>
      <c r="L646" s="22" t="e">
        <v>#N/A</v>
      </c>
      <c r="M646" s="22" t="e">
        <v>#N/A</v>
      </c>
      <c r="N646" s="22" t="e">
        <v>#N/A</v>
      </c>
      <c r="O646" s="22" t="e">
        <v>#N/A</v>
      </c>
      <c r="P646" s="22" t="e">
        <v>#N/A</v>
      </c>
      <c r="Q646" s="22" t="e">
        <v>#N/A</v>
      </c>
      <c r="R646" s="11" t="e">
        <v>#N/A</v>
      </c>
      <c r="S646" s="11" t="e">
        <v>#N/A</v>
      </c>
      <c r="T646" s="11" t="e">
        <v>#N/A</v>
      </c>
      <c r="U646" s="11" t="e">
        <v>#N/A</v>
      </c>
      <c r="V646" s="11" t="e">
        <v>#N/A</v>
      </c>
      <c r="W646" s="11" t="e">
        <v>#N/A</v>
      </c>
      <c r="X646" s="22" t="e">
        <v>#N/A</v>
      </c>
      <c r="Y646" s="22" t="e">
        <v>#N/A</v>
      </c>
      <c r="Z646" s="22" t="e">
        <v>#N/A</v>
      </c>
      <c r="AA646" s="22" t="e">
        <v>#N/A</v>
      </c>
      <c r="AB646" s="22" t="e">
        <v>#N/A</v>
      </c>
      <c r="AC646" s="22" t="e">
        <v>#N/A</v>
      </c>
      <c r="AD646" s="11" t="e">
        <v>#N/A</v>
      </c>
      <c r="AE646" s="11" t="e">
        <v>#N/A</v>
      </c>
      <c r="AF646" s="11" t="e">
        <v>#N/A</v>
      </c>
      <c r="AG646" s="11" t="e">
        <v>#N/A</v>
      </c>
      <c r="AH646" s="11" t="e">
        <v>#N/A</v>
      </c>
      <c r="AI646" s="11" t="e">
        <v>#N/A</v>
      </c>
      <c r="AJ646" s="22" t="e">
        <v>#N/A</v>
      </c>
      <c r="AK646" s="22" t="e">
        <v>#N/A</v>
      </c>
      <c r="AL646" s="22" t="e">
        <v>#N/A</v>
      </c>
      <c r="AM646" s="22" t="e">
        <v>#N/A</v>
      </c>
      <c r="AN646" s="22" t="e">
        <v>#N/A</v>
      </c>
      <c r="AO646" s="22" t="e">
        <v>#N/A</v>
      </c>
      <c r="AP646" s="11" t="e">
        <v>#N/A</v>
      </c>
      <c r="AQ646" s="11" t="e">
        <v>#N/A</v>
      </c>
      <c r="AR646" s="11" t="e">
        <v>#N/A</v>
      </c>
      <c r="AS646" s="11" t="e">
        <v>#N/A</v>
      </c>
      <c r="AT646" s="11" t="e">
        <v>#N/A</v>
      </c>
      <c r="AU646" t="e">
        <v>#N/A</v>
      </c>
    </row>
    <row r="647" spans="6:47" x14ac:dyDescent="0.3">
      <c r="F647" s="11" t="e">
        <v>#N/A</v>
      </c>
      <c r="G647" s="11" t="e">
        <v>#N/A</v>
      </c>
      <c r="H647" s="11" t="e">
        <v>#N/A</v>
      </c>
      <c r="I647" s="11" t="e">
        <v>#N/A</v>
      </c>
      <c r="J647" s="11" t="e">
        <v>#N/A</v>
      </c>
      <c r="K647" s="11" t="e">
        <v>#N/A</v>
      </c>
      <c r="L647" s="22" t="e">
        <v>#N/A</v>
      </c>
      <c r="M647" s="22" t="e">
        <v>#N/A</v>
      </c>
      <c r="N647" s="22" t="e">
        <v>#N/A</v>
      </c>
      <c r="O647" s="22" t="e">
        <v>#N/A</v>
      </c>
      <c r="P647" s="22" t="e">
        <v>#N/A</v>
      </c>
      <c r="Q647" s="22" t="e">
        <v>#N/A</v>
      </c>
      <c r="R647" s="11" t="e">
        <v>#N/A</v>
      </c>
      <c r="S647" s="11" t="e">
        <v>#N/A</v>
      </c>
      <c r="T647" s="11" t="e">
        <v>#N/A</v>
      </c>
      <c r="U647" s="11" t="e">
        <v>#N/A</v>
      </c>
      <c r="V647" s="11" t="e">
        <v>#N/A</v>
      </c>
      <c r="W647" s="11" t="e">
        <v>#N/A</v>
      </c>
      <c r="X647" s="22" t="e">
        <v>#N/A</v>
      </c>
      <c r="Y647" s="22" t="e">
        <v>#N/A</v>
      </c>
      <c r="Z647" s="22" t="e">
        <v>#N/A</v>
      </c>
      <c r="AA647" s="22" t="e">
        <v>#N/A</v>
      </c>
      <c r="AB647" s="22" t="e">
        <v>#N/A</v>
      </c>
      <c r="AC647" s="22" t="e">
        <v>#N/A</v>
      </c>
      <c r="AD647" s="11" t="e">
        <v>#N/A</v>
      </c>
      <c r="AE647" s="11" t="e">
        <v>#N/A</v>
      </c>
      <c r="AF647" s="11" t="e">
        <v>#N/A</v>
      </c>
      <c r="AG647" s="11" t="e">
        <v>#N/A</v>
      </c>
      <c r="AH647" s="11" t="e">
        <v>#N/A</v>
      </c>
      <c r="AI647" s="11" t="e">
        <v>#N/A</v>
      </c>
      <c r="AJ647" s="22" t="e">
        <v>#N/A</v>
      </c>
      <c r="AK647" s="22" t="e">
        <v>#N/A</v>
      </c>
      <c r="AL647" s="22" t="e">
        <v>#N/A</v>
      </c>
      <c r="AM647" s="22" t="e">
        <v>#N/A</v>
      </c>
      <c r="AN647" s="22" t="e">
        <v>#N/A</v>
      </c>
      <c r="AO647" s="22" t="e">
        <v>#N/A</v>
      </c>
      <c r="AP647" s="11" t="e">
        <v>#N/A</v>
      </c>
      <c r="AQ647" s="11" t="e">
        <v>#N/A</v>
      </c>
      <c r="AR647" s="11" t="e">
        <v>#N/A</v>
      </c>
      <c r="AS647" s="11" t="e">
        <v>#N/A</v>
      </c>
      <c r="AT647" s="11" t="e">
        <v>#N/A</v>
      </c>
      <c r="AU647" t="e">
        <v>#N/A</v>
      </c>
    </row>
    <row r="648" spans="6:47" x14ac:dyDescent="0.3">
      <c r="F648" s="11" t="e">
        <v>#N/A</v>
      </c>
      <c r="G648" s="11" t="e">
        <v>#N/A</v>
      </c>
      <c r="H648" s="11" t="e">
        <v>#N/A</v>
      </c>
      <c r="I648" s="11" t="e">
        <v>#N/A</v>
      </c>
      <c r="J648" s="11" t="e">
        <v>#N/A</v>
      </c>
      <c r="K648" s="11" t="e">
        <v>#N/A</v>
      </c>
      <c r="L648" s="22" t="e">
        <v>#N/A</v>
      </c>
      <c r="M648" s="22" t="e">
        <v>#N/A</v>
      </c>
      <c r="N648" s="22" t="e">
        <v>#N/A</v>
      </c>
      <c r="O648" s="22" t="e">
        <v>#N/A</v>
      </c>
      <c r="P648" s="22" t="e">
        <v>#N/A</v>
      </c>
      <c r="Q648" s="22" t="e">
        <v>#N/A</v>
      </c>
      <c r="R648" s="11" t="e">
        <v>#N/A</v>
      </c>
      <c r="S648" s="11" t="e">
        <v>#N/A</v>
      </c>
      <c r="T648" s="11" t="e">
        <v>#N/A</v>
      </c>
      <c r="U648" s="11" t="e">
        <v>#N/A</v>
      </c>
      <c r="V648" s="11" t="e">
        <v>#N/A</v>
      </c>
      <c r="W648" s="11" t="e">
        <v>#N/A</v>
      </c>
      <c r="X648" s="22" t="e">
        <v>#N/A</v>
      </c>
      <c r="Y648" s="22" t="e">
        <v>#N/A</v>
      </c>
      <c r="Z648" s="22" t="e">
        <v>#N/A</v>
      </c>
      <c r="AA648" s="22" t="e">
        <v>#N/A</v>
      </c>
      <c r="AB648" s="22" t="e">
        <v>#N/A</v>
      </c>
      <c r="AC648" s="22" t="e">
        <v>#N/A</v>
      </c>
      <c r="AD648" s="11" t="e">
        <v>#N/A</v>
      </c>
      <c r="AE648" s="11" t="e">
        <v>#N/A</v>
      </c>
      <c r="AF648" s="11" t="e">
        <v>#N/A</v>
      </c>
      <c r="AG648" s="11" t="e">
        <v>#N/A</v>
      </c>
      <c r="AH648" s="11" t="e">
        <v>#N/A</v>
      </c>
      <c r="AI648" s="11" t="e">
        <v>#N/A</v>
      </c>
      <c r="AJ648" s="22" t="e">
        <v>#N/A</v>
      </c>
      <c r="AK648" s="22" t="e">
        <v>#N/A</v>
      </c>
      <c r="AL648" s="22" t="e">
        <v>#N/A</v>
      </c>
      <c r="AM648" s="22" t="e">
        <v>#N/A</v>
      </c>
      <c r="AN648" s="22" t="e">
        <v>#N/A</v>
      </c>
      <c r="AO648" s="22" t="e">
        <v>#N/A</v>
      </c>
      <c r="AP648" s="11" t="e">
        <v>#N/A</v>
      </c>
      <c r="AQ648" s="11" t="e">
        <v>#N/A</v>
      </c>
      <c r="AR648" s="11" t="e">
        <v>#N/A</v>
      </c>
      <c r="AS648" s="11" t="e">
        <v>#N/A</v>
      </c>
      <c r="AT648" s="11" t="e">
        <v>#N/A</v>
      </c>
      <c r="AU648" t="e">
        <v>#N/A</v>
      </c>
    </row>
    <row r="649" spans="6:47" x14ac:dyDescent="0.3">
      <c r="F649" s="11" t="e">
        <v>#N/A</v>
      </c>
      <c r="G649" s="11" t="e">
        <v>#N/A</v>
      </c>
      <c r="H649" s="11" t="e">
        <v>#N/A</v>
      </c>
      <c r="I649" s="11" t="e">
        <v>#N/A</v>
      </c>
      <c r="J649" s="11" t="e">
        <v>#N/A</v>
      </c>
      <c r="K649" s="11" t="e">
        <v>#N/A</v>
      </c>
      <c r="L649" s="22" t="e">
        <v>#N/A</v>
      </c>
      <c r="M649" s="22" t="e">
        <v>#N/A</v>
      </c>
      <c r="N649" s="22" t="e">
        <v>#N/A</v>
      </c>
      <c r="O649" s="22" t="e">
        <v>#N/A</v>
      </c>
      <c r="P649" s="22" t="e">
        <v>#N/A</v>
      </c>
      <c r="Q649" s="22" t="e">
        <v>#N/A</v>
      </c>
      <c r="R649" s="11" t="e">
        <v>#N/A</v>
      </c>
      <c r="S649" s="11" t="e">
        <v>#N/A</v>
      </c>
      <c r="T649" s="11" t="e">
        <v>#N/A</v>
      </c>
      <c r="U649" s="11" t="e">
        <v>#N/A</v>
      </c>
      <c r="V649" s="11" t="e">
        <v>#N/A</v>
      </c>
      <c r="W649" s="11" t="e">
        <v>#N/A</v>
      </c>
      <c r="X649" s="22" t="e">
        <v>#N/A</v>
      </c>
      <c r="Y649" s="22" t="e">
        <v>#N/A</v>
      </c>
      <c r="Z649" s="22" t="e">
        <v>#N/A</v>
      </c>
      <c r="AA649" s="22" t="e">
        <v>#N/A</v>
      </c>
      <c r="AB649" s="22" t="e">
        <v>#N/A</v>
      </c>
      <c r="AC649" s="22" t="e">
        <v>#N/A</v>
      </c>
      <c r="AD649" s="11" t="e">
        <v>#N/A</v>
      </c>
      <c r="AE649" s="11" t="e">
        <v>#N/A</v>
      </c>
      <c r="AF649" s="11" t="e">
        <v>#N/A</v>
      </c>
      <c r="AG649" s="11" t="e">
        <v>#N/A</v>
      </c>
      <c r="AH649" s="11" t="e">
        <v>#N/A</v>
      </c>
      <c r="AI649" s="11" t="e">
        <v>#N/A</v>
      </c>
      <c r="AJ649" s="22" t="e">
        <v>#N/A</v>
      </c>
      <c r="AK649" s="22" t="e">
        <v>#N/A</v>
      </c>
      <c r="AL649" s="22" t="e">
        <v>#N/A</v>
      </c>
      <c r="AM649" s="22" t="e">
        <v>#N/A</v>
      </c>
      <c r="AN649" s="22" t="e">
        <v>#N/A</v>
      </c>
      <c r="AO649" s="22" t="e">
        <v>#N/A</v>
      </c>
      <c r="AP649" s="11" t="e">
        <v>#N/A</v>
      </c>
      <c r="AQ649" s="11" t="e">
        <v>#N/A</v>
      </c>
      <c r="AR649" s="11" t="e">
        <v>#N/A</v>
      </c>
      <c r="AS649" s="11" t="e">
        <v>#N/A</v>
      </c>
      <c r="AT649" s="11" t="e">
        <v>#N/A</v>
      </c>
      <c r="AU649" t="e">
        <v>#N/A</v>
      </c>
    </row>
    <row r="650" spans="6:47" x14ac:dyDescent="0.3">
      <c r="F650" s="11" t="e">
        <v>#N/A</v>
      </c>
      <c r="G650" s="11" t="e">
        <v>#N/A</v>
      </c>
      <c r="H650" s="11" t="e">
        <v>#N/A</v>
      </c>
      <c r="I650" s="11" t="e">
        <v>#N/A</v>
      </c>
      <c r="J650" s="11" t="e">
        <v>#N/A</v>
      </c>
      <c r="K650" s="11" t="e">
        <v>#N/A</v>
      </c>
      <c r="L650" s="22" t="e">
        <v>#N/A</v>
      </c>
      <c r="M650" s="22" t="e">
        <v>#N/A</v>
      </c>
      <c r="N650" s="22" t="e">
        <v>#N/A</v>
      </c>
      <c r="O650" s="22" t="e">
        <v>#N/A</v>
      </c>
      <c r="P650" s="22" t="e">
        <v>#N/A</v>
      </c>
      <c r="Q650" s="22" t="e">
        <v>#N/A</v>
      </c>
      <c r="R650" s="11" t="e">
        <v>#N/A</v>
      </c>
      <c r="S650" s="11" t="e">
        <v>#N/A</v>
      </c>
      <c r="T650" s="11" t="e">
        <v>#N/A</v>
      </c>
      <c r="U650" s="11" t="e">
        <v>#N/A</v>
      </c>
      <c r="V650" s="11" t="e">
        <v>#N/A</v>
      </c>
      <c r="W650" s="11" t="e">
        <v>#N/A</v>
      </c>
      <c r="X650" s="22" t="e">
        <v>#N/A</v>
      </c>
      <c r="Y650" s="22" t="e">
        <v>#N/A</v>
      </c>
      <c r="Z650" s="22" t="e">
        <v>#N/A</v>
      </c>
      <c r="AA650" s="22" t="e">
        <v>#N/A</v>
      </c>
      <c r="AB650" s="22" t="e">
        <v>#N/A</v>
      </c>
      <c r="AC650" s="22" t="e">
        <v>#N/A</v>
      </c>
      <c r="AD650" s="11" t="e">
        <v>#N/A</v>
      </c>
      <c r="AE650" s="11" t="e">
        <v>#N/A</v>
      </c>
      <c r="AF650" s="11" t="e">
        <v>#N/A</v>
      </c>
      <c r="AG650" s="11" t="e">
        <v>#N/A</v>
      </c>
      <c r="AH650" s="11" t="e">
        <v>#N/A</v>
      </c>
      <c r="AI650" s="11" t="e">
        <v>#N/A</v>
      </c>
      <c r="AJ650" s="22" t="e">
        <v>#N/A</v>
      </c>
      <c r="AK650" s="22" t="e">
        <v>#N/A</v>
      </c>
      <c r="AL650" s="22" t="e">
        <v>#N/A</v>
      </c>
      <c r="AM650" s="22" t="e">
        <v>#N/A</v>
      </c>
      <c r="AN650" s="22" t="e">
        <v>#N/A</v>
      </c>
      <c r="AO650" s="22" t="e">
        <v>#N/A</v>
      </c>
      <c r="AP650" s="11" t="e">
        <v>#N/A</v>
      </c>
      <c r="AQ650" s="11" t="e">
        <v>#N/A</v>
      </c>
      <c r="AR650" s="11" t="e">
        <v>#N/A</v>
      </c>
      <c r="AS650" s="11" t="e">
        <v>#N/A</v>
      </c>
      <c r="AT650" s="11" t="e">
        <v>#N/A</v>
      </c>
      <c r="AU650" t="e">
        <v>#N/A</v>
      </c>
    </row>
    <row r="651" spans="6:47" x14ac:dyDescent="0.3">
      <c r="F651" s="11" t="e">
        <v>#N/A</v>
      </c>
      <c r="G651" s="11" t="e">
        <v>#N/A</v>
      </c>
      <c r="H651" s="11" t="e">
        <v>#N/A</v>
      </c>
      <c r="I651" s="11" t="e">
        <v>#N/A</v>
      </c>
      <c r="J651" s="11" t="e">
        <v>#N/A</v>
      </c>
      <c r="K651" s="11" t="e">
        <v>#N/A</v>
      </c>
      <c r="L651" s="22" t="e">
        <v>#N/A</v>
      </c>
      <c r="M651" s="22" t="e">
        <v>#N/A</v>
      </c>
      <c r="N651" s="22" t="e">
        <v>#N/A</v>
      </c>
      <c r="O651" s="22" t="e">
        <v>#N/A</v>
      </c>
      <c r="P651" s="22" t="e">
        <v>#N/A</v>
      </c>
      <c r="Q651" s="22" t="e">
        <v>#N/A</v>
      </c>
      <c r="R651" s="11" t="e">
        <v>#N/A</v>
      </c>
      <c r="S651" s="11" t="e">
        <v>#N/A</v>
      </c>
      <c r="T651" s="11" t="e">
        <v>#N/A</v>
      </c>
      <c r="U651" s="11" t="e">
        <v>#N/A</v>
      </c>
      <c r="V651" s="11" t="e">
        <v>#N/A</v>
      </c>
      <c r="W651" s="11" t="e">
        <v>#N/A</v>
      </c>
      <c r="X651" s="22" t="e">
        <v>#N/A</v>
      </c>
      <c r="Y651" s="22" t="e">
        <v>#N/A</v>
      </c>
      <c r="Z651" s="22" t="e">
        <v>#N/A</v>
      </c>
      <c r="AA651" s="22" t="e">
        <v>#N/A</v>
      </c>
      <c r="AB651" s="22" t="e">
        <v>#N/A</v>
      </c>
      <c r="AC651" s="22" t="e">
        <v>#N/A</v>
      </c>
      <c r="AD651" s="11" t="e">
        <v>#N/A</v>
      </c>
      <c r="AE651" s="11" t="e">
        <v>#N/A</v>
      </c>
      <c r="AF651" s="11" t="e">
        <v>#N/A</v>
      </c>
      <c r="AG651" s="11" t="e">
        <v>#N/A</v>
      </c>
      <c r="AH651" s="11" t="e">
        <v>#N/A</v>
      </c>
      <c r="AI651" s="11" t="e">
        <v>#N/A</v>
      </c>
      <c r="AJ651" s="22" t="e">
        <v>#N/A</v>
      </c>
      <c r="AK651" s="22" t="e">
        <v>#N/A</v>
      </c>
      <c r="AL651" s="22" t="e">
        <v>#N/A</v>
      </c>
      <c r="AM651" s="22" t="e">
        <v>#N/A</v>
      </c>
      <c r="AN651" s="22" t="e">
        <v>#N/A</v>
      </c>
      <c r="AO651" s="22" t="e">
        <v>#N/A</v>
      </c>
      <c r="AP651" s="11" t="e">
        <v>#N/A</v>
      </c>
      <c r="AQ651" s="11" t="e">
        <v>#N/A</v>
      </c>
      <c r="AR651" s="11" t="e">
        <v>#N/A</v>
      </c>
      <c r="AS651" s="11" t="e">
        <v>#N/A</v>
      </c>
      <c r="AT651" s="11" t="e">
        <v>#N/A</v>
      </c>
      <c r="AU651" t="e">
        <v>#N/A</v>
      </c>
    </row>
    <row r="652" spans="6:47" x14ac:dyDescent="0.3">
      <c r="F652" s="11" t="e">
        <v>#N/A</v>
      </c>
      <c r="G652" s="11" t="e">
        <v>#N/A</v>
      </c>
      <c r="H652" s="11" t="e">
        <v>#N/A</v>
      </c>
      <c r="I652" s="11" t="e">
        <v>#N/A</v>
      </c>
      <c r="J652" s="11" t="e">
        <v>#N/A</v>
      </c>
      <c r="K652" s="11" t="e">
        <v>#N/A</v>
      </c>
      <c r="L652" s="22" t="e">
        <v>#N/A</v>
      </c>
      <c r="M652" s="22" t="e">
        <v>#N/A</v>
      </c>
      <c r="N652" s="22" t="e">
        <v>#N/A</v>
      </c>
      <c r="O652" s="22" t="e">
        <v>#N/A</v>
      </c>
      <c r="P652" s="22" t="e">
        <v>#N/A</v>
      </c>
      <c r="Q652" s="22" t="e">
        <v>#N/A</v>
      </c>
      <c r="R652" s="11" t="e">
        <v>#N/A</v>
      </c>
      <c r="S652" s="11" t="e">
        <v>#N/A</v>
      </c>
      <c r="T652" s="11" t="e">
        <v>#N/A</v>
      </c>
      <c r="U652" s="11" t="e">
        <v>#N/A</v>
      </c>
      <c r="V652" s="11" t="e">
        <v>#N/A</v>
      </c>
      <c r="W652" s="11" t="e">
        <v>#N/A</v>
      </c>
      <c r="X652" s="22" t="e">
        <v>#N/A</v>
      </c>
      <c r="Y652" s="22" t="e">
        <v>#N/A</v>
      </c>
      <c r="Z652" s="22" t="e">
        <v>#N/A</v>
      </c>
      <c r="AA652" s="22" t="e">
        <v>#N/A</v>
      </c>
      <c r="AB652" s="22" t="e">
        <v>#N/A</v>
      </c>
      <c r="AC652" s="22" t="e">
        <v>#N/A</v>
      </c>
      <c r="AD652" s="11" t="e">
        <v>#N/A</v>
      </c>
      <c r="AE652" s="11" t="e">
        <v>#N/A</v>
      </c>
      <c r="AF652" s="11" t="e">
        <v>#N/A</v>
      </c>
      <c r="AG652" s="11" t="e">
        <v>#N/A</v>
      </c>
      <c r="AH652" s="11" t="e">
        <v>#N/A</v>
      </c>
      <c r="AI652" s="11" t="e">
        <v>#N/A</v>
      </c>
      <c r="AJ652" s="22" t="e">
        <v>#N/A</v>
      </c>
      <c r="AK652" s="22" t="e">
        <v>#N/A</v>
      </c>
      <c r="AL652" s="22" t="e">
        <v>#N/A</v>
      </c>
      <c r="AM652" s="22" t="e">
        <v>#N/A</v>
      </c>
      <c r="AN652" s="22" t="e">
        <v>#N/A</v>
      </c>
      <c r="AO652" s="22" t="e">
        <v>#N/A</v>
      </c>
      <c r="AP652" s="11" t="e">
        <v>#N/A</v>
      </c>
      <c r="AQ652" s="11" t="e">
        <v>#N/A</v>
      </c>
      <c r="AR652" s="11" t="e">
        <v>#N/A</v>
      </c>
      <c r="AS652" s="11" t="e">
        <v>#N/A</v>
      </c>
      <c r="AT652" s="11" t="e">
        <v>#N/A</v>
      </c>
      <c r="AU652" t="e">
        <v>#N/A</v>
      </c>
    </row>
    <row r="653" spans="6:47" x14ac:dyDescent="0.3">
      <c r="F653" s="11" t="e">
        <v>#N/A</v>
      </c>
      <c r="G653" s="11" t="e">
        <v>#N/A</v>
      </c>
      <c r="H653" s="11" t="e">
        <v>#N/A</v>
      </c>
      <c r="I653" s="11" t="e">
        <v>#N/A</v>
      </c>
      <c r="J653" s="11" t="e">
        <v>#N/A</v>
      </c>
      <c r="K653" s="11" t="e">
        <v>#N/A</v>
      </c>
      <c r="L653" s="22" t="e">
        <v>#N/A</v>
      </c>
      <c r="M653" s="22" t="e">
        <v>#N/A</v>
      </c>
      <c r="N653" s="22" t="e">
        <v>#N/A</v>
      </c>
      <c r="O653" s="22" t="e">
        <v>#N/A</v>
      </c>
      <c r="P653" s="22" t="e">
        <v>#N/A</v>
      </c>
      <c r="Q653" s="22" t="e">
        <v>#N/A</v>
      </c>
      <c r="R653" s="11" t="e">
        <v>#N/A</v>
      </c>
      <c r="S653" s="11" t="e">
        <v>#N/A</v>
      </c>
      <c r="T653" s="11" t="e">
        <v>#N/A</v>
      </c>
      <c r="U653" s="11" t="e">
        <v>#N/A</v>
      </c>
      <c r="V653" s="11" t="e">
        <v>#N/A</v>
      </c>
      <c r="W653" s="11" t="e">
        <v>#N/A</v>
      </c>
      <c r="X653" s="22" t="e">
        <v>#N/A</v>
      </c>
      <c r="Y653" s="22" t="e">
        <v>#N/A</v>
      </c>
      <c r="Z653" s="22" t="e">
        <v>#N/A</v>
      </c>
      <c r="AA653" s="22" t="e">
        <v>#N/A</v>
      </c>
      <c r="AB653" s="22" t="e">
        <v>#N/A</v>
      </c>
      <c r="AC653" s="22" t="e">
        <v>#N/A</v>
      </c>
      <c r="AD653" s="11" t="e">
        <v>#N/A</v>
      </c>
      <c r="AE653" s="11" t="e">
        <v>#N/A</v>
      </c>
      <c r="AF653" s="11" t="e">
        <v>#N/A</v>
      </c>
      <c r="AG653" s="11" t="e">
        <v>#N/A</v>
      </c>
      <c r="AH653" s="11" t="e">
        <v>#N/A</v>
      </c>
      <c r="AI653" s="11" t="e">
        <v>#N/A</v>
      </c>
      <c r="AJ653" s="22" t="e">
        <v>#N/A</v>
      </c>
      <c r="AK653" s="22" t="e">
        <v>#N/A</v>
      </c>
      <c r="AL653" s="22" t="e">
        <v>#N/A</v>
      </c>
      <c r="AM653" s="22" t="e">
        <v>#N/A</v>
      </c>
      <c r="AN653" s="22" t="e">
        <v>#N/A</v>
      </c>
      <c r="AO653" s="22" t="e">
        <v>#N/A</v>
      </c>
      <c r="AP653" s="11" t="e">
        <v>#N/A</v>
      </c>
      <c r="AQ653" s="11" t="e">
        <v>#N/A</v>
      </c>
      <c r="AR653" s="11" t="e">
        <v>#N/A</v>
      </c>
      <c r="AS653" s="11" t="e">
        <v>#N/A</v>
      </c>
      <c r="AT653" s="11" t="e">
        <v>#N/A</v>
      </c>
      <c r="AU653" t="e">
        <v>#N/A</v>
      </c>
    </row>
    <row r="654" spans="6:47" x14ac:dyDescent="0.3">
      <c r="F654" s="11" t="e">
        <v>#N/A</v>
      </c>
      <c r="G654" s="11" t="e">
        <v>#N/A</v>
      </c>
      <c r="H654" s="11" t="e">
        <v>#N/A</v>
      </c>
      <c r="I654" s="11" t="e">
        <v>#N/A</v>
      </c>
      <c r="J654" s="11" t="e">
        <v>#N/A</v>
      </c>
      <c r="K654" s="11" t="e">
        <v>#N/A</v>
      </c>
      <c r="L654" s="22" t="e">
        <v>#N/A</v>
      </c>
      <c r="M654" s="22" t="e">
        <v>#N/A</v>
      </c>
      <c r="N654" s="22" t="e">
        <v>#N/A</v>
      </c>
      <c r="O654" s="22" t="e">
        <v>#N/A</v>
      </c>
      <c r="P654" s="22" t="e">
        <v>#N/A</v>
      </c>
      <c r="Q654" s="22" t="e">
        <v>#N/A</v>
      </c>
      <c r="R654" s="11" t="e">
        <v>#N/A</v>
      </c>
      <c r="S654" s="11" t="e">
        <v>#N/A</v>
      </c>
      <c r="T654" s="11" t="e">
        <v>#N/A</v>
      </c>
      <c r="U654" s="11" t="e">
        <v>#N/A</v>
      </c>
      <c r="V654" s="11" t="e">
        <v>#N/A</v>
      </c>
      <c r="W654" s="11" t="e">
        <v>#N/A</v>
      </c>
      <c r="X654" s="22" t="e">
        <v>#N/A</v>
      </c>
      <c r="Y654" s="22" t="e">
        <v>#N/A</v>
      </c>
      <c r="Z654" s="22" t="e">
        <v>#N/A</v>
      </c>
      <c r="AA654" s="22" t="e">
        <v>#N/A</v>
      </c>
      <c r="AB654" s="22" t="e">
        <v>#N/A</v>
      </c>
      <c r="AC654" s="22" t="e">
        <v>#N/A</v>
      </c>
      <c r="AD654" s="11" t="e">
        <v>#N/A</v>
      </c>
      <c r="AE654" s="11" t="e">
        <v>#N/A</v>
      </c>
      <c r="AF654" s="11" t="e">
        <v>#N/A</v>
      </c>
      <c r="AG654" s="11" t="e">
        <v>#N/A</v>
      </c>
      <c r="AH654" s="11" t="e">
        <v>#N/A</v>
      </c>
      <c r="AI654" s="11" t="e">
        <v>#N/A</v>
      </c>
      <c r="AJ654" s="22" t="e">
        <v>#N/A</v>
      </c>
      <c r="AK654" s="22" t="e">
        <v>#N/A</v>
      </c>
      <c r="AL654" s="22" t="e">
        <v>#N/A</v>
      </c>
      <c r="AM654" s="22" t="e">
        <v>#N/A</v>
      </c>
      <c r="AN654" s="22" t="e">
        <v>#N/A</v>
      </c>
      <c r="AO654" s="22" t="e">
        <v>#N/A</v>
      </c>
      <c r="AP654" s="11" t="e">
        <v>#N/A</v>
      </c>
      <c r="AQ654" s="11" t="e">
        <v>#N/A</v>
      </c>
      <c r="AR654" s="11" t="e">
        <v>#N/A</v>
      </c>
      <c r="AS654" s="11" t="e">
        <v>#N/A</v>
      </c>
      <c r="AT654" s="11" t="e">
        <v>#N/A</v>
      </c>
      <c r="AU654" t="e">
        <v>#N/A</v>
      </c>
    </row>
    <row r="655" spans="6:47" x14ac:dyDescent="0.3">
      <c r="F655" s="11" t="e">
        <v>#N/A</v>
      </c>
      <c r="G655" s="11" t="e">
        <v>#N/A</v>
      </c>
      <c r="H655" s="11" t="e">
        <v>#N/A</v>
      </c>
      <c r="I655" s="11" t="e">
        <v>#N/A</v>
      </c>
      <c r="J655" s="11" t="e">
        <v>#N/A</v>
      </c>
      <c r="K655" s="11" t="e">
        <v>#N/A</v>
      </c>
      <c r="L655" s="22" t="e">
        <v>#N/A</v>
      </c>
      <c r="M655" s="22" t="e">
        <v>#N/A</v>
      </c>
      <c r="N655" s="22" t="e">
        <v>#N/A</v>
      </c>
      <c r="O655" s="22" t="e">
        <v>#N/A</v>
      </c>
      <c r="P655" s="22" t="e">
        <v>#N/A</v>
      </c>
      <c r="Q655" s="22" t="e">
        <v>#N/A</v>
      </c>
      <c r="R655" s="11" t="e">
        <v>#N/A</v>
      </c>
      <c r="S655" s="11" t="e">
        <v>#N/A</v>
      </c>
      <c r="T655" s="11" t="e">
        <v>#N/A</v>
      </c>
      <c r="U655" s="11" t="e">
        <v>#N/A</v>
      </c>
      <c r="V655" s="11" t="e">
        <v>#N/A</v>
      </c>
      <c r="W655" s="11" t="e">
        <v>#N/A</v>
      </c>
      <c r="X655" s="22" t="e">
        <v>#N/A</v>
      </c>
      <c r="Y655" s="22" t="e">
        <v>#N/A</v>
      </c>
      <c r="Z655" s="22" t="e">
        <v>#N/A</v>
      </c>
      <c r="AA655" s="22" t="e">
        <v>#N/A</v>
      </c>
      <c r="AB655" s="22" t="e">
        <v>#N/A</v>
      </c>
      <c r="AC655" s="22" t="e">
        <v>#N/A</v>
      </c>
      <c r="AD655" s="11" t="e">
        <v>#N/A</v>
      </c>
      <c r="AE655" s="11" t="e">
        <v>#N/A</v>
      </c>
      <c r="AF655" s="11" t="e">
        <v>#N/A</v>
      </c>
      <c r="AG655" s="11" t="e">
        <v>#N/A</v>
      </c>
      <c r="AH655" s="11" t="e">
        <v>#N/A</v>
      </c>
      <c r="AI655" s="11" t="e">
        <v>#N/A</v>
      </c>
      <c r="AJ655" s="22" t="e">
        <v>#N/A</v>
      </c>
      <c r="AK655" s="22" t="e">
        <v>#N/A</v>
      </c>
      <c r="AL655" s="22" t="e">
        <v>#N/A</v>
      </c>
      <c r="AM655" s="22" t="e">
        <v>#N/A</v>
      </c>
      <c r="AN655" s="22" t="e">
        <v>#N/A</v>
      </c>
      <c r="AO655" s="22" t="e">
        <v>#N/A</v>
      </c>
      <c r="AP655" s="11" t="e">
        <v>#N/A</v>
      </c>
      <c r="AQ655" s="11" t="e">
        <v>#N/A</v>
      </c>
      <c r="AR655" s="11" t="e">
        <v>#N/A</v>
      </c>
      <c r="AS655" s="11" t="e">
        <v>#N/A</v>
      </c>
      <c r="AT655" s="11" t="e">
        <v>#N/A</v>
      </c>
      <c r="AU655" t="e">
        <v>#N/A</v>
      </c>
    </row>
    <row r="656" spans="6:47" x14ac:dyDescent="0.3">
      <c r="F656" s="11" t="e">
        <v>#N/A</v>
      </c>
      <c r="G656" s="11" t="e">
        <v>#N/A</v>
      </c>
      <c r="H656" s="11" t="e">
        <v>#N/A</v>
      </c>
      <c r="I656" s="11" t="e">
        <v>#N/A</v>
      </c>
      <c r="J656" s="11" t="e">
        <v>#N/A</v>
      </c>
      <c r="K656" s="11" t="e">
        <v>#N/A</v>
      </c>
      <c r="L656" s="22" t="e">
        <v>#N/A</v>
      </c>
      <c r="M656" s="22" t="e">
        <v>#N/A</v>
      </c>
      <c r="N656" s="22" t="e">
        <v>#N/A</v>
      </c>
      <c r="O656" s="22" t="e">
        <v>#N/A</v>
      </c>
      <c r="P656" s="22" t="e">
        <v>#N/A</v>
      </c>
      <c r="Q656" s="22" t="e">
        <v>#N/A</v>
      </c>
      <c r="R656" s="11" t="e">
        <v>#N/A</v>
      </c>
      <c r="S656" s="11" t="e">
        <v>#N/A</v>
      </c>
      <c r="T656" s="11" t="e">
        <v>#N/A</v>
      </c>
      <c r="U656" s="11" t="e">
        <v>#N/A</v>
      </c>
      <c r="V656" s="11" t="e">
        <v>#N/A</v>
      </c>
      <c r="W656" s="11" t="e">
        <v>#N/A</v>
      </c>
      <c r="X656" s="22" t="e">
        <v>#N/A</v>
      </c>
      <c r="Y656" s="22" t="e">
        <v>#N/A</v>
      </c>
      <c r="Z656" s="22" t="e">
        <v>#N/A</v>
      </c>
      <c r="AA656" s="22" t="e">
        <v>#N/A</v>
      </c>
      <c r="AB656" s="22" t="e">
        <v>#N/A</v>
      </c>
      <c r="AC656" s="22" t="e">
        <v>#N/A</v>
      </c>
      <c r="AD656" s="11" t="e">
        <v>#N/A</v>
      </c>
      <c r="AE656" t="e">
        <v>#N/A</v>
      </c>
      <c r="AF656" t="e">
        <v>#N/A</v>
      </c>
      <c r="AG656" s="11" t="e">
        <v>#N/A</v>
      </c>
      <c r="AH656" s="11" t="e">
        <v>#N/A</v>
      </c>
      <c r="AI656" s="11" t="e">
        <v>#N/A</v>
      </c>
      <c r="AJ656" s="22" t="e">
        <v>#N/A</v>
      </c>
      <c r="AK656" s="22" t="e">
        <v>#N/A</v>
      </c>
      <c r="AL656" s="22" t="e">
        <v>#N/A</v>
      </c>
      <c r="AM656" s="22" t="e">
        <v>#N/A</v>
      </c>
      <c r="AN656" s="22" t="e">
        <v>#N/A</v>
      </c>
      <c r="AO656" s="22" t="e">
        <v>#N/A</v>
      </c>
      <c r="AP656" s="11" t="e">
        <v>#N/A</v>
      </c>
      <c r="AQ656" s="11" t="e">
        <v>#N/A</v>
      </c>
      <c r="AR656" s="11" t="e">
        <v>#N/A</v>
      </c>
      <c r="AS656" s="11" t="e">
        <v>#N/A</v>
      </c>
      <c r="AT656" s="11" t="e">
        <v>#N/A</v>
      </c>
      <c r="AU656" t="e">
        <v>#N/A</v>
      </c>
    </row>
    <row r="657" spans="6:47" x14ac:dyDescent="0.3">
      <c r="F657" s="11" t="e">
        <v>#N/A</v>
      </c>
      <c r="G657" s="11" t="e">
        <v>#N/A</v>
      </c>
      <c r="H657" s="11" t="e">
        <v>#N/A</v>
      </c>
      <c r="I657" s="11" t="e">
        <v>#N/A</v>
      </c>
      <c r="J657" s="11" t="e">
        <v>#N/A</v>
      </c>
      <c r="K657" s="11" t="e">
        <v>#N/A</v>
      </c>
      <c r="L657" s="22" t="e">
        <v>#N/A</v>
      </c>
      <c r="M657" s="22" t="e">
        <v>#N/A</v>
      </c>
      <c r="N657" s="22" t="e">
        <v>#N/A</v>
      </c>
      <c r="O657" s="22" t="e">
        <v>#N/A</v>
      </c>
      <c r="P657" s="22" t="e">
        <v>#N/A</v>
      </c>
      <c r="Q657" s="22" t="e">
        <v>#N/A</v>
      </c>
      <c r="R657" s="11" t="e">
        <v>#N/A</v>
      </c>
      <c r="S657" s="11" t="e">
        <v>#N/A</v>
      </c>
      <c r="T657" s="11" t="e">
        <v>#N/A</v>
      </c>
      <c r="U657" s="11" t="e">
        <v>#N/A</v>
      </c>
      <c r="V657" s="11" t="e">
        <v>#N/A</v>
      </c>
      <c r="W657" s="11" t="e">
        <v>#N/A</v>
      </c>
      <c r="X657" s="22" t="e">
        <v>#N/A</v>
      </c>
      <c r="Y657" s="22" t="e">
        <v>#N/A</v>
      </c>
      <c r="Z657" s="22" t="e">
        <v>#N/A</v>
      </c>
      <c r="AA657" s="22" t="e">
        <v>#N/A</v>
      </c>
      <c r="AB657" s="22" t="e">
        <v>#N/A</v>
      </c>
      <c r="AC657" s="22" t="e">
        <v>#N/A</v>
      </c>
      <c r="AD657" s="11" t="e">
        <v>#N/A</v>
      </c>
      <c r="AE657" t="e">
        <v>#N/A</v>
      </c>
      <c r="AF657" t="e">
        <v>#N/A</v>
      </c>
      <c r="AG657" s="11" t="e">
        <v>#N/A</v>
      </c>
      <c r="AH657" s="11" t="e">
        <v>#N/A</v>
      </c>
      <c r="AI657" s="11" t="e">
        <v>#N/A</v>
      </c>
      <c r="AJ657" s="22" t="e">
        <v>#N/A</v>
      </c>
      <c r="AK657" s="22" t="e">
        <v>#N/A</v>
      </c>
      <c r="AL657" s="22" t="e">
        <v>#N/A</v>
      </c>
      <c r="AM657" s="22" t="e">
        <v>#N/A</v>
      </c>
      <c r="AN657" s="22" t="e">
        <v>#N/A</v>
      </c>
      <c r="AO657" s="22" t="e">
        <v>#N/A</v>
      </c>
      <c r="AP657" s="11" t="e">
        <v>#N/A</v>
      </c>
      <c r="AQ657" s="11" t="e">
        <v>#N/A</v>
      </c>
      <c r="AR657" s="11" t="e">
        <v>#N/A</v>
      </c>
      <c r="AS657" s="11" t="e">
        <v>#N/A</v>
      </c>
      <c r="AT657" s="11" t="e">
        <v>#N/A</v>
      </c>
      <c r="AU657" t="e">
        <v>#N/A</v>
      </c>
    </row>
    <row r="658" spans="6:47" x14ac:dyDescent="0.3">
      <c r="F658" s="11" t="e">
        <v>#N/A</v>
      </c>
      <c r="G658" s="11" t="e">
        <v>#N/A</v>
      </c>
      <c r="H658" s="11" t="e">
        <v>#N/A</v>
      </c>
      <c r="I658" s="11" t="e">
        <v>#N/A</v>
      </c>
      <c r="J658" s="11" t="e">
        <v>#N/A</v>
      </c>
      <c r="K658" s="11" t="e">
        <v>#N/A</v>
      </c>
      <c r="L658" s="22" t="e">
        <v>#N/A</v>
      </c>
      <c r="M658" s="22" t="e">
        <v>#N/A</v>
      </c>
      <c r="N658" s="22" t="e">
        <v>#N/A</v>
      </c>
      <c r="O658" s="22" t="e">
        <v>#N/A</v>
      </c>
      <c r="P658" s="22" t="e">
        <v>#N/A</v>
      </c>
      <c r="Q658" s="22" t="e">
        <v>#N/A</v>
      </c>
      <c r="R658" s="11" t="e">
        <v>#N/A</v>
      </c>
      <c r="S658" s="11" t="e">
        <v>#N/A</v>
      </c>
      <c r="T658" s="11" t="e">
        <v>#N/A</v>
      </c>
      <c r="U658" s="11" t="e">
        <v>#N/A</v>
      </c>
      <c r="V658" s="11" t="e">
        <v>#N/A</v>
      </c>
      <c r="W658" s="11" t="e">
        <v>#N/A</v>
      </c>
      <c r="X658" s="22" t="e">
        <v>#N/A</v>
      </c>
      <c r="Y658" s="22" t="e">
        <v>#N/A</v>
      </c>
      <c r="Z658" s="22" t="e">
        <v>#N/A</v>
      </c>
      <c r="AA658" s="22" t="e">
        <v>#N/A</v>
      </c>
      <c r="AB658" s="22" t="e">
        <v>#N/A</v>
      </c>
      <c r="AC658" s="22" t="e">
        <v>#N/A</v>
      </c>
      <c r="AD658" s="11" t="e">
        <v>#N/A</v>
      </c>
      <c r="AE658" t="e">
        <v>#N/A</v>
      </c>
      <c r="AF658" t="e">
        <v>#N/A</v>
      </c>
      <c r="AG658" s="11" t="e">
        <v>#N/A</v>
      </c>
      <c r="AH658" s="11" t="e">
        <v>#N/A</v>
      </c>
      <c r="AI658" s="11" t="e">
        <v>#N/A</v>
      </c>
      <c r="AJ658" s="22" t="e">
        <v>#N/A</v>
      </c>
      <c r="AK658" s="22" t="e">
        <v>#N/A</v>
      </c>
      <c r="AL658" s="22" t="e">
        <v>#N/A</v>
      </c>
      <c r="AM658" s="22" t="e">
        <v>#N/A</v>
      </c>
      <c r="AN658" s="22" t="e">
        <v>#N/A</v>
      </c>
      <c r="AO658" s="22" t="e">
        <v>#N/A</v>
      </c>
      <c r="AP658" s="11" t="e">
        <v>#N/A</v>
      </c>
      <c r="AQ658" s="11" t="e">
        <v>#N/A</v>
      </c>
      <c r="AR658" s="11" t="e">
        <v>#N/A</v>
      </c>
      <c r="AS658" s="11" t="e">
        <v>#N/A</v>
      </c>
      <c r="AT658" s="11" t="e">
        <v>#N/A</v>
      </c>
      <c r="AU658" t="e">
        <v>#N/A</v>
      </c>
    </row>
    <row r="659" spans="6:47" x14ac:dyDescent="0.3">
      <c r="F659" s="11" t="e">
        <v>#N/A</v>
      </c>
      <c r="G659" s="11" t="e">
        <v>#N/A</v>
      </c>
      <c r="H659" s="11" t="e">
        <v>#N/A</v>
      </c>
      <c r="I659" s="11" t="e">
        <v>#N/A</v>
      </c>
      <c r="J659" s="11" t="e">
        <v>#N/A</v>
      </c>
      <c r="K659" s="11" t="e">
        <v>#N/A</v>
      </c>
      <c r="L659" s="22" t="e">
        <v>#N/A</v>
      </c>
      <c r="M659" s="22" t="e">
        <v>#N/A</v>
      </c>
      <c r="N659" s="22" t="e">
        <v>#N/A</v>
      </c>
      <c r="O659" s="22" t="e">
        <v>#N/A</v>
      </c>
      <c r="P659" s="22" t="e">
        <v>#N/A</v>
      </c>
      <c r="Q659" s="22" t="e">
        <v>#N/A</v>
      </c>
      <c r="R659" s="11" t="e">
        <v>#N/A</v>
      </c>
      <c r="S659" s="11" t="e">
        <v>#N/A</v>
      </c>
      <c r="T659" s="11" t="e">
        <v>#N/A</v>
      </c>
      <c r="U659" s="11" t="e">
        <v>#N/A</v>
      </c>
      <c r="V659" s="11" t="e">
        <v>#N/A</v>
      </c>
      <c r="W659" s="11" t="e">
        <v>#N/A</v>
      </c>
      <c r="X659" s="22" t="e">
        <v>#N/A</v>
      </c>
      <c r="Y659" s="22" t="e">
        <v>#N/A</v>
      </c>
      <c r="Z659" s="22" t="e">
        <v>#N/A</v>
      </c>
      <c r="AA659" s="22" t="e">
        <v>#N/A</v>
      </c>
      <c r="AB659" s="22" t="e">
        <v>#N/A</v>
      </c>
      <c r="AC659" s="22" t="e">
        <v>#N/A</v>
      </c>
      <c r="AD659" s="11" t="e">
        <v>#N/A</v>
      </c>
      <c r="AE659" t="e">
        <v>#N/A</v>
      </c>
      <c r="AF659" t="e">
        <v>#N/A</v>
      </c>
      <c r="AG659" s="11" t="e">
        <v>#N/A</v>
      </c>
      <c r="AH659" s="11" t="e">
        <v>#N/A</v>
      </c>
      <c r="AI659" s="11" t="e">
        <v>#N/A</v>
      </c>
      <c r="AJ659" s="22" t="e">
        <v>#N/A</v>
      </c>
      <c r="AK659" s="22" t="e">
        <v>#N/A</v>
      </c>
      <c r="AL659" s="22" t="e">
        <v>#N/A</v>
      </c>
      <c r="AM659" s="22" t="e">
        <v>#N/A</v>
      </c>
      <c r="AN659" s="22" t="e">
        <v>#N/A</v>
      </c>
      <c r="AO659" s="22" t="e">
        <v>#N/A</v>
      </c>
      <c r="AP659" s="11" t="e">
        <v>#N/A</v>
      </c>
      <c r="AQ659" s="11" t="e">
        <v>#N/A</v>
      </c>
      <c r="AR659" s="11" t="e">
        <v>#N/A</v>
      </c>
      <c r="AS659" s="11" t="e">
        <v>#N/A</v>
      </c>
      <c r="AT659" s="11" t="e">
        <v>#N/A</v>
      </c>
      <c r="AU659" t="e">
        <v>#N/A</v>
      </c>
    </row>
    <row r="660" spans="6:47" x14ac:dyDescent="0.3">
      <c r="F660" s="11" t="e">
        <v>#N/A</v>
      </c>
      <c r="G660" s="11" t="e">
        <v>#N/A</v>
      </c>
      <c r="H660" s="11" t="e">
        <v>#N/A</v>
      </c>
      <c r="I660" s="11" t="e">
        <v>#N/A</v>
      </c>
      <c r="J660" s="11" t="e">
        <v>#N/A</v>
      </c>
      <c r="K660" s="11" t="e">
        <v>#N/A</v>
      </c>
      <c r="L660" s="22" t="e">
        <v>#N/A</v>
      </c>
      <c r="M660" s="22" t="e">
        <v>#N/A</v>
      </c>
      <c r="N660" s="22" t="e">
        <v>#N/A</v>
      </c>
      <c r="O660" s="22" t="e">
        <v>#N/A</v>
      </c>
      <c r="P660" s="22" t="e">
        <v>#N/A</v>
      </c>
      <c r="Q660" s="22" t="e">
        <v>#N/A</v>
      </c>
      <c r="R660" s="11" t="e">
        <v>#N/A</v>
      </c>
      <c r="S660" s="11" t="e">
        <v>#N/A</v>
      </c>
      <c r="T660" s="11" t="e">
        <v>#N/A</v>
      </c>
      <c r="U660" s="11" t="e">
        <v>#N/A</v>
      </c>
      <c r="V660" s="11" t="e">
        <v>#N/A</v>
      </c>
      <c r="W660" s="11" t="e">
        <v>#N/A</v>
      </c>
      <c r="X660" s="22" t="e">
        <v>#N/A</v>
      </c>
      <c r="Y660" s="22" t="e">
        <v>#N/A</v>
      </c>
      <c r="Z660" s="22" t="e">
        <v>#N/A</v>
      </c>
      <c r="AA660" s="22" t="e">
        <v>#N/A</v>
      </c>
      <c r="AB660" s="22" t="e">
        <v>#N/A</v>
      </c>
      <c r="AC660" s="22" t="e">
        <v>#N/A</v>
      </c>
      <c r="AD660" s="11" t="e">
        <v>#N/A</v>
      </c>
      <c r="AE660" t="e">
        <v>#N/A</v>
      </c>
      <c r="AF660" t="e">
        <v>#N/A</v>
      </c>
      <c r="AG660" s="11" t="e">
        <v>#N/A</v>
      </c>
      <c r="AH660" s="11" t="e">
        <v>#N/A</v>
      </c>
      <c r="AI660" s="11" t="e">
        <v>#N/A</v>
      </c>
      <c r="AJ660" s="22" t="e">
        <v>#N/A</v>
      </c>
      <c r="AK660" s="22" t="e">
        <v>#N/A</v>
      </c>
      <c r="AL660" s="22" t="e">
        <v>#N/A</v>
      </c>
      <c r="AM660" s="22" t="e">
        <v>#N/A</v>
      </c>
      <c r="AN660" s="22" t="e">
        <v>#N/A</v>
      </c>
      <c r="AO660" s="22" t="e">
        <v>#N/A</v>
      </c>
      <c r="AP660" s="11" t="e">
        <v>#N/A</v>
      </c>
      <c r="AQ660" s="11" t="e">
        <v>#N/A</v>
      </c>
      <c r="AR660" s="11" t="e">
        <v>#N/A</v>
      </c>
      <c r="AS660" s="11" t="e">
        <v>#N/A</v>
      </c>
      <c r="AT660" s="11" t="e">
        <v>#N/A</v>
      </c>
      <c r="AU660" t="e">
        <v>#N/A</v>
      </c>
    </row>
    <row r="661" spans="6:47" x14ac:dyDescent="0.3">
      <c r="F661" s="11" t="e">
        <v>#N/A</v>
      </c>
      <c r="G661" s="11" t="e">
        <v>#N/A</v>
      </c>
      <c r="H661" s="11" t="e">
        <v>#N/A</v>
      </c>
      <c r="I661" s="11" t="e">
        <v>#N/A</v>
      </c>
      <c r="J661" s="11" t="e">
        <v>#N/A</v>
      </c>
      <c r="K661" s="11" t="e">
        <v>#N/A</v>
      </c>
      <c r="L661" s="22" t="e">
        <v>#N/A</v>
      </c>
      <c r="M661" s="22" t="e">
        <v>#N/A</v>
      </c>
      <c r="N661" s="22" t="e">
        <v>#N/A</v>
      </c>
      <c r="O661" s="22" t="e">
        <v>#N/A</v>
      </c>
      <c r="P661" s="22" t="e">
        <v>#N/A</v>
      </c>
      <c r="Q661" s="22" t="e">
        <v>#N/A</v>
      </c>
      <c r="R661" s="11" t="e">
        <v>#N/A</v>
      </c>
      <c r="S661" s="11" t="e">
        <v>#N/A</v>
      </c>
      <c r="T661" s="11" t="e">
        <v>#N/A</v>
      </c>
      <c r="U661" s="11" t="e">
        <v>#N/A</v>
      </c>
      <c r="V661" s="11" t="e">
        <v>#N/A</v>
      </c>
      <c r="W661" s="11" t="e">
        <v>#N/A</v>
      </c>
      <c r="X661" s="22" t="e">
        <v>#N/A</v>
      </c>
      <c r="Y661" s="22" t="e">
        <v>#N/A</v>
      </c>
      <c r="Z661" s="22" t="e">
        <v>#N/A</v>
      </c>
      <c r="AA661" s="22" t="e">
        <v>#N/A</v>
      </c>
      <c r="AB661" s="22" t="e">
        <v>#N/A</v>
      </c>
      <c r="AC661" s="22" t="e">
        <v>#N/A</v>
      </c>
      <c r="AD661" s="11" t="e">
        <v>#N/A</v>
      </c>
      <c r="AE661" t="e">
        <v>#N/A</v>
      </c>
      <c r="AF661" t="e">
        <v>#N/A</v>
      </c>
      <c r="AG661" s="11" t="e">
        <v>#N/A</v>
      </c>
      <c r="AH661" s="11" t="e">
        <v>#N/A</v>
      </c>
      <c r="AI661" s="11" t="e">
        <v>#N/A</v>
      </c>
      <c r="AJ661" s="22" t="e">
        <v>#N/A</v>
      </c>
      <c r="AK661" s="22" t="e">
        <v>#N/A</v>
      </c>
      <c r="AL661" s="22" t="e">
        <v>#N/A</v>
      </c>
      <c r="AM661" s="22" t="e">
        <v>#N/A</v>
      </c>
      <c r="AN661" s="22" t="e">
        <v>#N/A</v>
      </c>
      <c r="AO661" s="22" t="e">
        <v>#N/A</v>
      </c>
      <c r="AP661" s="11" t="e">
        <v>#N/A</v>
      </c>
      <c r="AQ661" s="11" t="e">
        <v>#N/A</v>
      </c>
      <c r="AR661" s="11" t="e">
        <v>#N/A</v>
      </c>
      <c r="AS661" s="11" t="e">
        <v>#N/A</v>
      </c>
      <c r="AT661" s="11" t="e">
        <v>#N/A</v>
      </c>
      <c r="AU661" t="e">
        <v>#N/A</v>
      </c>
    </row>
    <row r="662" spans="6:47" x14ac:dyDescent="0.3">
      <c r="F662" s="11" t="e">
        <v>#N/A</v>
      </c>
      <c r="G662" s="11" t="e">
        <v>#N/A</v>
      </c>
      <c r="H662" s="11" t="e">
        <v>#N/A</v>
      </c>
      <c r="I662" s="11" t="e">
        <v>#N/A</v>
      </c>
      <c r="J662" s="11" t="e">
        <v>#N/A</v>
      </c>
      <c r="K662" s="11" t="e">
        <v>#N/A</v>
      </c>
      <c r="L662" s="22" t="e">
        <v>#N/A</v>
      </c>
      <c r="M662" s="22" t="e">
        <v>#N/A</v>
      </c>
      <c r="N662" s="22" t="e">
        <v>#N/A</v>
      </c>
      <c r="O662" s="22" t="e">
        <v>#N/A</v>
      </c>
      <c r="P662" s="22" t="e">
        <v>#N/A</v>
      </c>
      <c r="Q662" s="22" t="e">
        <v>#N/A</v>
      </c>
      <c r="R662" s="11" t="e">
        <v>#N/A</v>
      </c>
      <c r="S662" s="11" t="e">
        <v>#N/A</v>
      </c>
      <c r="T662" s="11" t="e">
        <v>#N/A</v>
      </c>
      <c r="U662" s="11" t="e">
        <v>#N/A</v>
      </c>
      <c r="V662" s="11" t="e">
        <v>#N/A</v>
      </c>
      <c r="W662" s="11" t="e">
        <v>#N/A</v>
      </c>
      <c r="X662" s="22" t="e">
        <v>#N/A</v>
      </c>
      <c r="Y662" s="22" t="e">
        <v>#N/A</v>
      </c>
      <c r="Z662" s="22" t="e">
        <v>#N/A</v>
      </c>
      <c r="AA662" s="22" t="e">
        <v>#N/A</v>
      </c>
      <c r="AB662" s="22" t="e">
        <v>#N/A</v>
      </c>
      <c r="AC662" s="22" t="e">
        <v>#N/A</v>
      </c>
      <c r="AD662" s="11" t="e">
        <v>#N/A</v>
      </c>
      <c r="AE662" t="e">
        <v>#N/A</v>
      </c>
      <c r="AF662" t="e">
        <v>#N/A</v>
      </c>
      <c r="AG662" s="11" t="e">
        <v>#N/A</v>
      </c>
      <c r="AH662" s="11" t="e">
        <v>#N/A</v>
      </c>
      <c r="AI662" s="11" t="e">
        <v>#N/A</v>
      </c>
      <c r="AJ662" s="22" t="e">
        <v>#N/A</v>
      </c>
      <c r="AK662" s="22" t="e">
        <v>#N/A</v>
      </c>
      <c r="AL662" s="22" t="e">
        <v>#N/A</v>
      </c>
      <c r="AM662" s="22" t="e">
        <v>#N/A</v>
      </c>
      <c r="AN662" s="22" t="e">
        <v>#N/A</v>
      </c>
      <c r="AO662" s="22" t="e">
        <v>#N/A</v>
      </c>
      <c r="AP662" s="11" t="e">
        <v>#N/A</v>
      </c>
      <c r="AQ662" s="11" t="e">
        <v>#N/A</v>
      </c>
      <c r="AR662" s="11" t="e">
        <v>#N/A</v>
      </c>
      <c r="AS662" s="11" t="e">
        <v>#N/A</v>
      </c>
      <c r="AT662" s="11" t="e">
        <v>#N/A</v>
      </c>
      <c r="AU662" t="e">
        <v>#N/A</v>
      </c>
    </row>
    <row r="663" spans="6:47" x14ac:dyDescent="0.3">
      <c r="F663" s="11" t="e">
        <v>#N/A</v>
      </c>
      <c r="G663" s="11" t="e">
        <v>#N/A</v>
      </c>
      <c r="H663" s="11" t="e">
        <v>#N/A</v>
      </c>
      <c r="I663" s="11" t="e">
        <v>#N/A</v>
      </c>
      <c r="J663" s="11" t="e">
        <v>#N/A</v>
      </c>
      <c r="K663" s="11" t="e">
        <v>#N/A</v>
      </c>
      <c r="L663" s="22" t="e">
        <v>#N/A</v>
      </c>
      <c r="M663" s="22" t="e">
        <v>#N/A</v>
      </c>
      <c r="N663" s="22" t="e">
        <v>#N/A</v>
      </c>
      <c r="O663" s="22" t="e">
        <v>#N/A</v>
      </c>
      <c r="P663" s="22" t="e">
        <v>#N/A</v>
      </c>
      <c r="Q663" s="22" t="e">
        <v>#N/A</v>
      </c>
      <c r="R663" s="11" t="e">
        <v>#N/A</v>
      </c>
      <c r="S663" s="11" t="e">
        <v>#N/A</v>
      </c>
      <c r="T663" s="11" t="e">
        <v>#N/A</v>
      </c>
      <c r="U663" s="11" t="e">
        <v>#N/A</v>
      </c>
      <c r="V663" s="11" t="e">
        <v>#N/A</v>
      </c>
      <c r="W663" s="11" t="e">
        <v>#N/A</v>
      </c>
      <c r="X663" s="22" t="e">
        <v>#N/A</v>
      </c>
      <c r="Y663" s="22" t="e">
        <v>#N/A</v>
      </c>
      <c r="Z663" s="22" t="e">
        <v>#N/A</v>
      </c>
      <c r="AA663" s="22" t="e">
        <v>#N/A</v>
      </c>
      <c r="AB663" s="22" t="e">
        <v>#N/A</v>
      </c>
      <c r="AC663" s="22" t="e">
        <v>#N/A</v>
      </c>
      <c r="AD663" s="11" t="e">
        <v>#N/A</v>
      </c>
      <c r="AE663" t="e">
        <v>#N/A</v>
      </c>
      <c r="AF663" t="e">
        <v>#N/A</v>
      </c>
      <c r="AG663" s="11" t="e">
        <v>#N/A</v>
      </c>
      <c r="AH663" s="11" t="e">
        <v>#N/A</v>
      </c>
      <c r="AI663" s="11" t="e">
        <v>#N/A</v>
      </c>
      <c r="AJ663" s="22" t="e">
        <v>#N/A</v>
      </c>
      <c r="AK663" s="22" t="e">
        <v>#N/A</v>
      </c>
      <c r="AL663" s="22" t="e">
        <v>#N/A</v>
      </c>
      <c r="AM663" s="22" t="e">
        <v>#N/A</v>
      </c>
      <c r="AN663" s="22" t="e">
        <v>#N/A</v>
      </c>
      <c r="AO663" s="22" t="e">
        <v>#N/A</v>
      </c>
      <c r="AP663" s="11" t="e">
        <v>#N/A</v>
      </c>
      <c r="AQ663" s="11" t="e">
        <v>#N/A</v>
      </c>
      <c r="AR663" s="11" t="e">
        <v>#N/A</v>
      </c>
      <c r="AS663" s="11" t="e">
        <v>#N/A</v>
      </c>
      <c r="AT663" s="11" t="e">
        <v>#N/A</v>
      </c>
      <c r="AU663" t="e">
        <v>#N/A</v>
      </c>
    </row>
    <row r="664" spans="6:47" x14ac:dyDescent="0.3">
      <c r="F664" s="11" t="e">
        <v>#N/A</v>
      </c>
      <c r="G664" s="11" t="e">
        <v>#N/A</v>
      </c>
      <c r="H664" s="11" t="e">
        <v>#N/A</v>
      </c>
      <c r="I664" s="11" t="e">
        <v>#N/A</v>
      </c>
      <c r="J664" s="11" t="e">
        <v>#N/A</v>
      </c>
      <c r="K664" s="11" t="e">
        <v>#N/A</v>
      </c>
      <c r="L664" s="22" t="e">
        <v>#N/A</v>
      </c>
      <c r="M664" s="22" t="e">
        <v>#N/A</v>
      </c>
      <c r="N664" s="22" t="e">
        <v>#N/A</v>
      </c>
      <c r="O664" s="22" t="e">
        <v>#N/A</v>
      </c>
      <c r="P664" s="22" t="e">
        <v>#N/A</v>
      </c>
      <c r="Q664" s="22" t="e">
        <v>#N/A</v>
      </c>
      <c r="R664" s="11" t="e">
        <v>#N/A</v>
      </c>
      <c r="S664" s="11" t="e">
        <v>#N/A</v>
      </c>
      <c r="T664" s="11" t="e">
        <v>#N/A</v>
      </c>
      <c r="U664" s="11" t="e">
        <v>#N/A</v>
      </c>
      <c r="V664" s="11" t="e">
        <v>#N/A</v>
      </c>
      <c r="W664" s="11" t="e">
        <v>#N/A</v>
      </c>
      <c r="X664" s="22" t="e">
        <v>#N/A</v>
      </c>
      <c r="Y664" s="22" t="e">
        <v>#N/A</v>
      </c>
      <c r="Z664" s="22" t="e">
        <v>#N/A</v>
      </c>
      <c r="AA664" s="22" t="e">
        <v>#N/A</v>
      </c>
      <c r="AB664" s="22" t="e">
        <v>#N/A</v>
      </c>
      <c r="AC664" s="22" t="e">
        <v>#N/A</v>
      </c>
      <c r="AD664" s="11" t="e">
        <v>#N/A</v>
      </c>
      <c r="AE664" t="e">
        <v>#N/A</v>
      </c>
      <c r="AF664" t="e">
        <v>#N/A</v>
      </c>
      <c r="AG664" s="11" t="e">
        <v>#N/A</v>
      </c>
      <c r="AH664" s="11" t="e">
        <v>#N/A</v>
      </c>
      <c r="AI664" s="11" t="e">
        <v>#N/A</v>
      </c>
      <c r="AJ664" s="22" t="e">
        <v>#N/A</v>
      </c>
      <c r="AK664" s="22" t="e">
        <v>#N/A</v>
      </c>
      <c r="AL664" s="22" t="e">
        <v>#N/A</v>
      </c>
      <c r="AM664" s="22" t="e">
        <v>#N/A</v>
      </c>
      <c r="AN664" s="22" t="e">
        <v>#N/A</v>
      </c>
      <c r="AO664" s="22" t="e">
        <v>#N/A</v>
      </c>
      <c r="AP664" s="11" t="e">
        <v>#N/A</v>
      </c>
      <c r="AQ664" s="11" t="e">
        <v>#N/A</v>
      </c>
      <c r="AR664" s="11" t="e">
        <v>#N/A</v>
      </c>
      <c r="AS664" s="11" t="e">
        <v>#N/A</v>
      </c>
      <c r="AT664" s="11" t="e">
        <v>#N/A</v>
      </c>
      <c r="AU664" t="e">
        <v>#N/A</v>
      </c>
    </row>
    <row r="665" spans="6:47" x14ac:dyDescent="0.3">
      <c r="F665" s="11" t="e">
        <v>#N/A</v>
      </c>
      <c r="G665" s="11" t="e">
        <v>#N/A</v>
      </c>
      <c r="H665" s="11" t="e">
        <v>#N/A</v>
      </c>
      <c r="I665" s="11" t="e">
        <v>#N/A</v>
      </c>
      <c r="J665" s="11" t="e">
        <v>#N/A</v>
      </c>
      <c r="K665" s="11" t="e">
        <v>#N/A</v>
      </c>
      <c r="L665" s="22" t="e">
        <v>#N/A</v>
      </c>
      <c r="M665" s="22" t="e">
        <v>#N/A</v>
      </c>
      <c r="N665" s="22" t="e">
        <v>#N/A</v>
      </c>
      <c r="O665" s="22" t="e">
        <v>#N/A</v>
      </c>
      <c r="P665" s="22" t="e">
        <v>#N/A</v>
      </c>
      <c r="Q665" s="22" t="e">
        <v>#N/A</v>
      </c>
      <c r="R665" s="11" t="e">
        <v>#N/A</v>
      </c>
      <c r="S665" s="11" t="e">
        <v>#N/A</v>
      </c>
      <c r="T665" s="11" t="e">
        <v>#N/A</v>
      </c>
      <c r="U665" s="11" t="e">
        <v>#N/A</v>
      </c>
      <c r="V665" s="11" t="e">
        <v>#N/A</v>
      </c>
      <c r="W665" s="11" t="e">
        <v>#N/A</v>
      </c>
      <c r="X665" s="22" t="e">
        <v>#N/A</v>
      </c>
      <c r="Y665" s="22" t="e">
        <v>#N/A</v>
      </c>
      <c r="Z665" s="22" t="e">
        <v>#N/A</v>
      </c>
      <c r="AA665" s="22" t="e">
        <v>#N/A</v>
      </c>
      <c r="AB665" s="22" t="e">
        <v>#N/A</v>
      </c>
      <c r="AC665" s="22" t="e">
        <v>#N/A</v>
      </c>
      <c r="AD665" s="11" t="e">
        <v>#N/A</v>
      </c>
      <c r="AE665" t="e">
        <v>#N/A</v>
      </c>
      <c r="AF665" t="e">
        <v>#N/A</v>
      </c>
      <c r="AG665" s="11" t="e">
        <v>#N/A</v>
      </c>
      <c r="AH665" s="11" t="e">
        <v>#N/A</v>
      </c>
      <c r="AI665" s="11" t="e">
        <v>#N/A</v>
      </c>
      <c r="AJ665" s="22" t="e">
        <v>#N/A</v>
      </c>
      <c r="AK665" s="22" t="e">
        <v>#N/A</v>
      </c>
      <c r="AL665" s="22" t="e">
        <v>#N/A</v>
      </c>
      <c r="AM665" s="22" t="e">
        <v>#N/A</v>
      </c>
      <c r="AN665" s="22" t="e">
        <v>#N/A</v>
      </c>
      <c r="AO665" s="22" t="e">
        <v>#N/A</v>
      </c>
      <c r="AP665" s="11" t="e">
        <v>#N/A</v>
      </c>
      <c r="AQ665" s="11" t="e">
        <v>#N/A</v>
      </c>
      <c r="AR665" s="11" t="e">
        <v>#N/A</v>
      </c>
      <c r="AS665" s="11" t="e">
        <v>#N/A</v>
      </c>
      <c r="AT665" s="11" t="e">
        <v>#N/A</v>
      </c>
      <c r="AU665" t="e">
        <v>#N/A</v>
      </c>
    </row>
    <row r="666" spans="6:47" x14ac:dyDescent="0.3">
      <c r="F666" s="11" t="e">
        <v>#N/A</v>
      </c>
      <c r="G666" s="11" t="e">
        <v>#N/A</v>
      </c>
      <c r="H666" s="11" t="e">
        <v>#N/A</v>
      </c>
      <c r="I666" s="11" t="e">
        <v>#N/A</v>
      </c>
      <c r="J666" s="11" t="e">
        <v>#N/A</v>
      </c>
      <c r="K666" s="11" t="e">
        <v>#N/A</v>
      </c>
      <c r="L666" s="22" t="e">
        <v>#N/A</v>
      </c>
      <c r="M666" s="22" t="e">
        <v>#N/A</v>
      </c>
      <c r="N666" s="22" t="e">
        <v>#N/A</v>
      </c>
      <c r="O666" s="22" t="e">
        <v>#N/A</v>
      </c>
      <c r="P666" s="22" t="e">
        <v>#N/A</v>
      </c>
      <c r="Q666" s="22" t="e">
        <v>#N/A</v>
      </c>
      <c r="R666" s="11" t="e">
        <v>#N/A</v>
      </c>
      <c r="S666" s="11" t="e">
        <v>#N/A</v>
      </c>
      <c r="T666" s="11" t="e">
        <v>#N/A</v>
      </c>
      <c r="U666" s="11" t="e">
        <v>#N/A</v>
      </c>
      <c r="V666" s="11" t="e">
        <v>#N/A</v>
      </c>
      <c r="W666" s="11" t="e">
        <v>#N/A</v>
      </c>
      <c r="X666" s="22" t="e">
        <v>#N/A</v>
      </c>
      <c r="Y666" s="22" t="e">
        <v>#N/A</v>
      </c>
      <c r="Z666" s="22" t="e">
        <v>#N/A</v>
      </c>
      <c r="AA666" s="22" t="e">
        <v>#N/A</v>
      </c>
      <c r="AB666" s="22" t="e">
        <v>#N/A</v>
      </c>
      <c r="AC666" s="22" t="e">
        <v>#N/A</v>
      </c>
      <c r="AD666" s="11" t="e">
        <v>#N/A</v>
      </c>
      <c r="AE666" t="e">
        <v>#N/A</v>
      </c>
      <c r="AF666" t="e">
        <v>#N/A</v>
      </c>
      <c r="AG666" s="11" t="e">
        <v>#N/A</v>
      </c>
      <c r="AH666" s="11" t="e">
        <v>#N/A</v>
      </c>
      <c r="AI666" s="11" t="e">
        <v>#N/A</v>
      </c>
      <c r="AJ666" s="22" t="e">
        <v>#N/A</v>
      </c>
      <c r="AK666" s="22" t="e">
        <v>#N/A</v>
      </c>
      <c r="AL666" s="22" t="e">
        <v>#N/A</v>
      </c>
      <c r="AM666" s="22" t="e">
        <v>#N/A</v>
      </c>
      <c r="AN666" s="22" t="e">
        <v>#N/A</v>
      </c>
      <c r="AO666" s="22" t="e">
        <v>#N/A</v>
      </c>
      <c r="AP666" s="11" t="e">
        <v>#N/A</v>
      </c>
      <c r="AQ666" s="11" t="e">
        <v>#N/A</v>
      </c>
      <c r="AR666" s="11" t="e">
        <v>#N/A</v>
      </c>
      <c r="AS666" s="11" t="e">
        <v>#N/A</v>
      </c>
      <c r="AT666" s="11" t="e">
        <v>#N/A</v>
      </c>
      <c r="AU666" t="e">
        <v>#N/A</v>
      </c>
    </row>
    <row r="667" spans="6:47" x14ac:dyDescent="0.3">
      <c r="F667" s="11" t="e">
        <v>#N/A</v>
      </c>
      <c r="G667" s="11" t="e">
        <v>#N/A</v>
      </c>
      <c r="H667" s="11" t="e">
        <v>#N/A</v>
      </c>
      <c r="I667" s="11" t="e">
        <v>#N/A</v>
      </c>
      <c r="J667" s="11" t="e">
        <v>#N/A</v>
      </c>
      <c r="K667" s="11" t="e">
        <v>#N/A</v>
      </c>
      <c r="L667" s="22" t="e">
        <v>#N/A</v>
      </c>
      <c r="M667" s="22" t="e">
        <v>#N/A</v>
      </c>
      <c r="N667" s="22" t="e">
        <v>#N/A</v>
      </c>
      <c r="O667" s="22" t="e">
        <v>#N/A</v>
      </c>
      <c r="P667" s="22" t="e">
        <v>#N/A</v>
      </c>
      <c r="Q667" s="22" t="e">
        <v>#N/A</v>
      </c>
      <c r="R667" s="11" t="e">
        <v>#N/A</v>
      </c>
      <c r="S667" s="11" t="e">
        <v>#N/A</v>
      </c>
      <c r="T667" s="11" t="e">
        <v>#N/A</v>
      </c>
      <c r="U667" s="11" t="e">
        <v>#N/A</v>
      </c>
      <c r="V667" s="11" t="e">
        <v>#N/A</v>
      </c>
      <c r="W667" s="11" t="e">
        <v>#N/A</v>
      </c>
      <c r="X667" s="22" t="e">
        <v>#N/A</v>
      </c>
      <c r="Y667" s="22" t="e">
        <v>#N/A</v>
      </c>
      <c r="Z667" s="22" t="e">
        <v>#N/A</v>
      </c>
      <c r="AA667" s="22" t="e">
        <v>#N/A</v>
      </c>
      <c r="AB667" s="22" t="e">
        <v>#N/A</v>
      </c>
      <c r="AC667" s="22" t="e">
        <v>#N/A</v>
      </c>
      <c r="AD667" s="11" t="e">
        <v>#N/A</v>
      </c>
      <c r="AE667" t="e">
        <v>#N/A</v>
      </c>
      <c r="AF667" t="e">
        <v>#N/A</v>
      </c>
      <c r="AG667" s="11" t="e">
        <v>#N/A</v>
      </c>
      <c r="AH667" s="11" t="e">
        <v>#N/A</v>
      </c>
      <c r="AI667" s="11" t="e">
        <v>#N/A</v>
      </c>
      <c r="AJ667" s="22" t="e">
        <v>#N/A</v>
      </c>
      <c r="AK667" s="22" t="e">
        <v>#N/A</v>
      </c>
      <c r="AL667" s="22" t="e">
        <v>#N/A</v>
      </c>
      <c r="AM667" s="22" t="e">
        <v>#N/A</v>
      </c>
      <c r="AN667" s="22" t="e">
        <v>#N/A</v>
      </c>
      <c r="AO667" s="22" t="e">
        <v>#N/A</v>
      </c>
      <c r="AP667" s="11" t="e">
        <v>#N/A</v>
      </c>
      <c r="AQ667" s="11" t="e">
        <v>#N/A</v>
      </c>
      <c r="AR667" s="11" t="e">
        <v>#N/A</v>
      </c>
      <c r="AS667" s="11" t="e">
        <v>#N/A</v>
      </c>
      <c r="AT667" s="11" t="e">
        <v>#N/A</v>
      </c>
      <c r="AU667" t="e">
        <v>#N/A</v>
      </c>
    </row>
    <row r="668" spans="6:47" x14ac:dyDescent="0.3">
      <c r="F668" s="11" t="e">
        <v>#N/A</v>
      </c>
      <c r="G668" s="11" t="e">
        <v>#N/A</v>
      </c>
      <c r="H668" s="11" t="e">
        <v>#N/A</v>
      </c>
      <c r="I668" s="11" t="e">
        <v>#N/A</v>
      </c>
      <c r="J668" s="11" t="e">
        <v>#N/A</v>
      </c>
      <c r="K668" s="11" t="e">
        <v>#N/A</v>
      </c>
      <c r="L668" s="22" t="e">
        <v>#N/A</v>
      </c>
      <c r="M668" s="22" t="e">
        <v>#N/A</v>
      </c>
      <c r="N668" s="22" t="e">
        <v>#N/A</v>
      </c>
      <c r="O668" s="22" t="e">
        <v>#N/A</v>
      </c>
      <c r="P668" s="22" t="e">
        <v>#N/A</v>
      </c>
      <c r="Q668" s="22" t="e">
        <v>#N/A</v>
      </c>
      <c r="R668" s="11" t="e">
        <v>#N/A</v>
      </c>
      <c r="S668" s="11" t="e">
        <v>#N/A</v>
      </c>
      <c r="T668" s="11" t="e">
        <v>#N/A</v>
      </c>
      <c r="U668" s="11" t="e">
        <v>#N/A</v>
      </c>
      <c r="V668" s="11" t="e">
        <v>#N/A</v>
      </c>
      <c r="W668" s="11" t="e">
        <v>#N/A</v>
      </c>
      <c r="X668" s="22" t="e">
        <v>#N/A</v>
      </c>
      <c r="Y668" s="22" t="e">
        <v>#N/A</v>
      </c>
      <c r="Z668" s="22" t="e">
        <v>#N/A</v>
      </c>
      <c r="AA668" s="22" t="e">
        <v>#N/A</v>
      </c>
      <c r="AB668" s="22" t="e">
        <v>#N/A</v>
      </c>
      <c r="AC668" s="22" t="e">
        <v>#N/A</v>
      </c>
      <c r="AD668" s="11" t="e">
        <v>#N/A</v>
      </c>
      <c r="AE668" t="e">
        <v>#N/A</v>
      </c>
      <c r="AF668" t="e">
        <v>#N/A</v>
      </c>
      <c r="AG668" s="11" t="e">
        <v>#N/A</v>
      </c>
      <c r="AH668" s="11" t="e">
        <v>#N/A</v>
      </c>
      <c r="AI668" s="11" t="e">
        <v>#N/A</v>
      </c>
      <c r="AJ668" s="22" t="e">
        <v>#N/A</v>
      </c>
      <c r="AK668" s="22" t="e">
        <v>#N/A</v>
      </c>
      <c r="AL668" s="22" t="e">
        <v>#N/A</v>
      </c>
      <c r="AM668" s="22" t="e">
        <v>#N/A</v>
      </c>
      <c r="AN668" s="22" t="e">
        <v>#N/A</v>
      </c>
      <c r="AO668" s="22" t="e">
        <v>#N/A</v>
      </c>
      <c r="AP668" s="11" t="e">
        <v>#N/A</v>
      </c>
      <c r="AQ668" s="11" t="e">
        <v>#N/A</v>
      </c>
      <c r="AR668" s="11" t="e">
        <v>#N/A</v>
      </c>
      <c r="AS668" s="11" t="e">
        <v>#N/A</v>
      </c>
      <c r="AT668" s="11" t="e">
        <v>#N/A</v>
      </c>
      <c r="AU668" t="e">
        <v>#N/A</v>
      </c>
    </row>
    <row r="669" spans="6:47" x14ac:dyDescent="0.3">
      <c r="F669" s="11" t="e">
        <v>#N/A</v>
      </c>
      <c r="G669" s="11" t="e">
        <v>#N/A</v>
      </c>
      <c r="H669" s="11" t="e">
        <v>#N/A</v>
      </c>
      <c r="I669" s="11" t="e">
        <v>#N/A</v>
      </c>
      <c r="J669" s="11" t="e">
        <v>#N/A</v>
      </c>
      <c r="K669" s="11" t="e">
        <v>#N/A</v>
      </c>
      <c r="L669" s="22" t="e">
        <v>#N/A</v>
      </c>
      <c r="M669" s="22" t="e">
        <v>#N/A</v>
      </c>
      <c r="N669" s="22" t="e">
        <v>#N/A</v>
      </c>
      <c r="O669" s="22" t="e">
        <v>#N/A</v>
      </c>
      <c r="P669" s="22" t="e">
        <v>#N/A</v>
      </c>
      <c r="Q669" s="22" t="e">
        <v>#N/A</v>
      </c>
      <c r="R669" s="11" t="e">
        <v>#N/A</v>
      </c>
      <c r="S669" s="11" t="e">
        <v>#N/A</v>
      </c>
      <c r="T669" s="11" t="e">
        <v>#N/A</v>
      </c>
      <c r="U669" s="11" t="e">
        <v>#N/A</v>
      </c>
      <c r="V669" s="11" t="e">
        <v>#N/A</v>
      </c>
      <c r="W669" s="11" t="e">
        <v>#N/A</v>
      </c>
      <c r="X669" s="22" t="e">
        <v>#N/A</v>
      </c>
      <c r="Y669" s="22" t="e">
        <v>#N/A</v>
      </c>
      <c r="Z669" s="22" t="e">
        <v>#N/A</v>
      </c>
      <c r="AA669" s="22" t="e">
        <v>#N/A</v>
      </c>
      <c r="AB669" s="22" t="e">
        <v>#N/A</v>
      </c>
      <c r="AC669" s="22" t="e">
        <v>#N/A</v>
      </c>
      <c r="AD669" s="11" t="e">
        <v>#N/A</v>
      </c>
      <c r="AE669" t="e">
        <v>#N/A</v>
      </c>
      <c r="AF669" t="e">
        <v>#N/A</v>
      </c>
      <c r="AG669" s="11" t="e">
        <v>#N/A</v>
      </c>
      <c r="AH669" s="11" t="e">
        <v>#N/A</v>
      </c>
      <c r="AI669" s="11" t="e">
        <v>#N/A</v>
      </c>
      <c r="AJ669" s="22" t="e">
        <v>#N/A</v>
      </c>
      <c r="AK669" s="22" t="e">
        <v>#N/A</v>
      </c>
      <c r="AL669" s="22" t="e">
        <v>#N/A</v>
      </c>
      <c r="AM669" s="22" t="e">
        <v>#N/A</v>
      </c>
      <c r="AN669" s="22" t="e">
        <v>#N/A</v>
      </c>
      <c r="AO669" s="22" t="e">
        <v>#N/A</v>
      </c>
      <c r="AP669" s="11" t="e">
        <v>#N/A</v>
      </c>
      <c r="AQ669" s="11" t="e">
        <v>#N/A</v>
      </c>
      <c r="AR669" s="11" t="e">
        <v>#N/A</v>
      </c>
      <c r="AS669" s="11" t="e">
        <v>#N/A</v>
      </c>
      <c r="AT669" s="11" t="e">
        <v>#N/A</v>
      </c>
      <c r="AU669" t="e">
        <v>#N/A</v>
      </c>
    </row>
    <row r="670" spans="6:47" x14ac:dyDescent="0.3">
      <c r="F670" s="11" t="e">
        <v>#N/A</v>
      </c>
      <c r="G670" s="11" t="e">
        <v>#N/A</v>
      </c>
      <c r="H670" s="11" t="e">
        <v>#N/A</v>
      </c>
      <c r="I670" s="11" t="e">
        <v>#N/A</v>
      </c>
      <c r="J670" s="11" t="e">
        <v>#N/A</v>
      </c>
      <c r="K670" s="11" t="e">
        <v>#N/A</v>
      </c>
      <c r="L670" s="22" t="e">
        <v>#N/A</v>
      </c>
      <c r="M670" s="22" t="e">
        <v>#N/A</v>
      </c>
      <c r="N670" s="22" t="e">
        <v>#N/A</v>
      </c>
      <c r="O670" s="22" t="e">
        <v>#N/A</v>
      </c>
      <c r="P670" s="22" t="e">
        <v>#N/A</v>
      </c>
      <c r="Q670" s="22" t="e">
        <v>#N/A</v>
      </c>
      <c r="R670" s="11" t="e">
        <v>#N/A</v>
      </c>
      <c r="S670" s="11" t="e">
        <v>#N/A</v>
      </c>
      <c r="T670" s="11" t="e">
        <v>#N/A</v>
      </c>
      <c r="U670" s="11" t="e">
        <v>#N/A</v>
      </c>
      <c r="V670" s="11" t="e">
        <v>#N/A</v>
      </c>
      <c r="W670" s="11" t="e">
        <v>#N/A</v>
      </c>
      <c r="X670" s="22" t="e">
        <v>#N/A</v>
      </c>
      <c r="Y670" s="22" t="e">
        <v>#N/A</v>
      </c>
      <c r="Z670" s="22" t="e">
        <v>#N/A</v>
      </c>
      <c r="AA670" s="22" t="e">
        <v>#N/A</v>
      </c>
      <c r="AB670" s="22" t="e">
        <v>#N/A</v>
      </c>
      <c r="AC670" s="22" t="e">
        <v>#N/A</v>
      </c>
      <c r="AD670" s="11" t="e">
        <v>#N/A</v>
      </c>
      <c r="AE670" t="e">
        <v>#N/A</v>
      </c>
      <c r="AF670" t="e">
        <v>#N/A</v>
      </c>
      <c r="AG670" s="11" t="e">
        <v>#N/A</v>
      </c>
      <c r="AH670" s="11" t="e">
        <v>#N/A</v>
      </c>
      <c r="AI670" s="11" t="e">
        <v>#N/A</v>
      </c>
      <c r="AJ670" s="22" t="e">
        <v>#N/A</v>
      </c>
      <c r="AK670" s="22" t="e">
        <v>#N/A</v>
      </c>
      <c r="AL670" s="22" t="e">
        <v>#N/A</v>
      </c>
      <c r="AM670" s="22" t="e">
        <v>#N/A</v>
      </c>
      <c r="AN670" s="22" t="e">
        <v>#N/A</v>
      </c>
      <c r="AO670" s="22" t="e">
        <v>#N/A</v>
      </c>
      <c r="AP670" s="11" t="e">
        <v>#N/A</v>
      </c>
      <c r="AQ670" s="11" t="e">
        <v>#N/A</v>
      </c>
      <c r="AR670" s="11" t="e">
        <v>#N/A</v>
      </c>
      <c r="AS670" s="11" t="e">
        <v>#N/A</v>
      </c>
      <c r="AT670" s="11" t="e">
        <v>#N/A</v>
      </c>
      <c r="AU670" t="e">
        <v>#N/A</v>
      </c>
    </row>
    <row r="671" spans="6:47" x14ac:dyDescent="0.3">
      <c r="F671" s="11" t="e">
        <v>#N/A</v>
      </c>
      <c r="G671" s="11" t="e">
        <v>#N/A</v>
      </c>
      <c r="H671" s="11" t="e">
        <v>#N/A</v>
      </c>
      <c r="I671" s="11" t="e">
        <v>#N/A</v>
      </c>
      <c r="J671" s="11" t="e">
        <v>#N/A</v>
      </c>
      <c r="K671" s="11" t="e">
        <v>#N/A</v>
      </c>
      <c r="L671" s="22" t="e">
        <v>#N/A</v>
      </c>
      <c r="M671" s="22" t="e">
        <v>#N/A</v>
      </c>
      <c r="N671" s="22" t="e">
        <v>#N/A</v>
      </c>
      <c r="O671" s="22" t="e">
        <v>#N/A</v>
      </c>
      <c r="P671" s="22" t="e">
        <v>#N/A</v>
      </c>
      <c r="Q671" s="22" t="e">
        <v>#N/A</v>
      </c>
      <c r="R671" s="11" t="e">
        <v>#N/A</v>
      </c>
      <c r="S671" s="11" t="e">
        <v>#N/A</v>
      </c>
      <c r="T671" s="11" t="e">
        <v>#N/A</v>
      </c>
      <c r="U671" s="11" t="e">
        <v>#N/A</v>
      </c>
      <c r="V671" s="11" t="e">
        <v>#N/A</v>
      </c>
      <c r="W671" s="11" t="e">
        <v>#N/A</v>
      </c>
      <c r="X671" s="22" t="e">
        <v>#N/A</v>
      </c>
      <c r="Y671" s="22" t="e">
        <v>#N/A</v>
      </c>
      <c r="Z671" s="22" t="e">
        <v>#N/A</v>
      </c>
      <c r="AA671" s="22" t="e">
        <v>#N/A</v>
      </c>
      <c r="AB671" s="22" t="e">
        <v>#N/A</v>
      </c>
      <c r="AC671" s="22" t="e">
        <v>#N/A</v>
      </c>
      <c r="AD671" s="11" t="e">
        <v>#N/A</v>
      </c>
      <c r="AE671" t="e">
        <v>#N/A</v>
      </c>
      <c r="AF671" t="e">
        <v>#N/A</v>
      </c>
      <c r="AG671" s="11" t="e">
        <v>#N/A</v>
      </c>
      <c r="AH671" s="11" t="e">
        <v>#N/A</v>
      </c>
      <c r="AI671" s="11" t="e">
        <v>#N/A</v>
      </c>
      <c r="AJ671" s="22" t="e">
        <v>#N/A</v>
      </c>
      <c r="AK671" s="22" t="e">
        <v>#N/A</v>
      </c>
      <c r="AL671" s="22" t="e">
        <v>#N/A</v>
      </c>
      <c r="AM671" s="22" t="e">
        <v>#N/A</v>
      </c>
      <c r="AN671" s="22" t="e">
        <v>#N/A</v>
      </c>
      <c r="AO671" s="22" t="e">
        <v>#N/A</v>
      </c>
      <c r="AP671" s="11" t="e">
        <v>#N/A</v>
      </c>
      <c r="AQ671" s="11" t="e">
        <v>#N/A</v>
      </c>
      <c r="AR671" s="11" t="e">
        <v>#N/A</v>
      </c>
      <c r="AS671" s="11" t="e">
        <v>#N/A</v>
      </c>
      <c r="AT671" s="11" t="e">
        <v>#N/A</v>
      </c>
      <c r="AU671" t="e">
        <v>#N/A</v>
      </c>
    </row>
    <row r="672" spans="6:47" x14ac:dyDescent="0.3">
      <c r="F672" s="11" t="e">
        <v>#N/A</v>
      </c>
      <c r="G672" s="11" t="e">
        <v>#N/A</v>
      </c>
      <c r="H672" s="11" t="e">
        <v>#N/A</v>
      </c>
      <c r="I672" s="11" t="e">
        <v>#N/A</v>
      </c>
      <c r="J672" s="11" t="e">
        <v>#N/A</v>
      </c>
      <c r="K672" s="11" t="e">
        <v>#N/A</v>
      </c>
      <c r="L672" s="22" t="e">
        <v>#N/A</v>
      </c>
      <c r="M672" s="22" t="e">
        <v>#N/A</v>
      </c>
      <c r="N672" s="22" t="e">
        <v>#N/A</v>
      </c>
      <c r="O672" s="22" t="e">
        <v>#N/A</v>
      </c>
      <c r="P672" s="22" t="e">
        <v>#N/A</v>
      </c>
      <c r="Q672" s="22" t="e">
        <v>#N/A</v>
      </c>
      <c r="R672" s="11" t="e">
        <v>#N/A</v>
      </c>
      <c r="S672" s="11" t="e">
        <v>#N/A</v>
      </c>
      <c r="T672" s="11" t="e">
        <v>#N/A</v>
      </c>
      <c r="U672" s="11" t="e">
        <v>#N/A</v>
      </c>
      <c r="V672" s="11" t="e">
        <v>#N/A</v>
      </c>
      <c r="W672" s="11" t="e">
        <v>#N/A</v>
      </c>
      <c r="X672" s="22" t="e">
        <v>#N/A</v>
      </c>
      <c r="Y672" s="22" t="e">
        <v>#N/A</v>
      </c>
      <c r="Z672" s="22" t="e">
        <v>#N/A</v>
      </c>
      <c r="AA672" s="22" t="e">
        <v>#N/A</v>
      </c>
      <c r="AB672" s="22" t="e">
        <v>#N/A</v>
      </c>
      <c r="AC672" s="22" t="e">
        <v>#N/A</v>
      </c>
      <c r="AD672" s="11" t="e">
        <v>#N/A</v>
      </c>
      <c r="AE672" t="e">
        <v>#N/A</v>
      </c>
      <c r="AF672" t="e">
        <v>#N/A</v>
      </c>
      <c r="AG672" s="11" t="e">
        <v>#N/A</v>
      </c>
      <c r="AH672" s="11" t="e">
        <v>#N/A</v>
      </c>
      <c r="AI672" s="11" t="e">
        <v>#N/A</v>
      </c>
      <c r="AJ672" s="22" t="e">
        <v>#N/A</v>
      </c>
      <c r="AK672" s="22" t="e">
        <v>#N/A</v>
      </c>
      <c r="AL672" s="22" t="e">
        <v>#N/A</v>
      </c>
      <c r="AM672" s="22" t="e">
        <v>#N/A</v>
      </c>
      <c r="AN672" s="22" t="e">
        <v>#N/A</v>
      </c>
      <c r="AO672" s="22" t="e">
        <v>#N/A</v>
      </c>
      <c r="AP672" s="11" t="e">
        <v>#N/A</v>
      </c>
      <c r="AQ672" s="11" t="e">
        <v>#N/A</v>
      </c>
      <c r="AR672" s="11" t="e">
        <v>#N/A</v>
      </c>
      <c r="AS672" s="11" t="e">
        <v>#N/A</v>
      </c>
      <c r="AT672" s="11" t="e">
        <v>#N/A</v>
      </c>
      <c r="AU672" t="e">
        <v>#N/A</v>
      </c>
    </row>
    <row r="673" spans="6:47" x14ac:dyDescent="0.3">
      <c r="F673" s="11" t="e">
        <v>#N/A</v>
      </c>
      <c r="G673" s="11" t="e">
        <v>#N/A</v>
      </c>
      <c r="H673" s="11" t="e">
        <v>#N/A</v>
      </c>
      <c r="I673" s="11" t="e">
        <v>#N/A</v>
      </c>
      <c r="J673" s="11" t="e">
        <v>#N/A</v>
      </c>
      <c r="K673" s="11" t="e">
        <v>#N/A</v>
      </c>
      <c r="L673" s="22" t="e">
        <v>#N/A</v>
      </c>
      <c r="M673" s="22" t="e">
        <v>#N/A</v>
      </c>
      <c r="N673" s="22" t="e">
        <v>#N/A</v>
      </c>
      <c r="O673" s="22" t="e">
        <v>#N/A</v>
      </c>
      <c r="P673" s="22" t="e">
        <v>#N/A</v>
      </c>
      <c r="Q673" s="22" t="e">
        <v>#N/A</v>
      </c>
      <c r="R673" s="11" t="e">
        <v>#N/A</v>
      </c>
      <c r="S673" s="11" t="e">
        <v>#N/A</v>
      </c>
      <c r="T673" s="11" t="e">
        <v>#N/A</v>
      </c>
      <c r="U673" s="11" t="e">
        <v>#N/A</v>
      </c>
      <c r="V673" s="11" t="e">
        <v>#N/A</v>
      </c>
      <c r="W673" s="11" t="e">
        <v>#N/A</v>
      </c>
      <c r="X673" s="22" t="e">
        <v>#N/A</v>
      </c>
      <c r="Y673" s="22" t="e">
        <v>#N/A</v>
      </c>
      <c r="Z673" s="22" t="e">
        <v>#N/A</v>
      </c>
      <c r="AA673" s="22" t="e">
        <v>#N/A</v>
      </c>
      <c r="AB673" s="22" t="e">
        <v>#N/A</v>
      </c>
      <c r="AC673" s="22" t="e">
        <v>#N/A</v>
      </c>
      <c r="AD673" s="11" t="e">
        <v>#N/A</v>
      </c>
      <c r="AE673" t="e">
        <v>#N/A</v>
      </c>
      <c r="AF673" t="e">
        <v>#N/A</v>
      </c>
      <c r="AG673" s="11" t="e">
        <v>#N/A</v>
      </c>
      <c r="AH673" s="11" t="e">
        <v>#N/A</v>
      </c>
      <c r="AI673" s="11" t="e">
        <v>#N/A</v>
      </c>
      <c r="AJ673" s="22" t="e">
        <v>#N/A</v>
      </c>
      <c r="AK673" s="22" t="e">
        <v>#N/A</v>
      </c>
      <c r="AL673" s="22" t="e">
        <v>#N/A</v>
      </c>
      <c r="AM673" s="22" t="e">
        <v>#N/A</v>
      </c>
      <c r="AN673" s="22" t="e">
        <v>#N/A</v>
      </c>
      <c r="AO673" s="22" t="e">
        <v>#N/A</v>
      </c>
      <c r="AP673" s="11" t="e">
        <v>#N/A</v>
      </c>
      <c r="AQ673" s="11" t="e">
        <v>#N/A</v>
      </c>
      <c r="AR673" s="11" t="e">
        <v>#N/A</v>
      </c>
      <c r="AS673" s="11" t="e">
        <v>#N/A</v>
      </c>
      <c r="AT673" s="11" t="e">
        <v>#N/A</v>
      </c>
      <c r="AU673" t="e">
        <v>#N/A</v>
      </c>
    </row>
    <row r="674" spans="6:47" x14ac:dyDescent="0.3">
      <c r="F674" s="11" t="e">
        <v>#N/A</v>
      </c>
      <c r="G674" s="11" t="e">
        <v>#N/A</v>
      </c>
      <c r="H674" s="11" t="e">
        <v>#N/A</v>
      </c>
      <c r="I674" s="11" t="e">
        <v>#N/A</v>
      </c>
      <c r="J674" s="11" t="e">
        <v>#N/A</v>
      </c>
      <c r="K674" s="11" t="e">
        <v>#N/A</v>
      </c>
      <c r="L674" s="22" t="e">
        <v>#N/A</v>
      </c>
      <c r="M674" s="22" t="e">
        <v>#N/A</v>
      </c>
      <c r="N674" s="22" t="e">
        <v>#N/A</v>
      </c>
      <c r="O674" s="22" t="e">
        <v>#N/A</v>
      </c>
      <c r="P674" s="22" t="e">
        <v>#N/A</v>
      </c>
      <c r="Q674" s="22" t="e">
        <v>#N/A</v>
      </c>
      <c r="R674" s="11" t="e">
        <v>#N/A</v>
      </c>
      <c r="S674" s="11" t="e">
        <v>#N/A</v>
      </c>
      <c r="T674" s="11" t="e">
        <v>#N/A</v>
      </c>
      <c r="U674" s="11" t="e">
        <v>#N/A</v>
      </c>
      <c r="V674" s="11" t="e">
        <v>#N/A</v>
      </c>
      <c r="W674" s="11" t="e">
        <v>#N/A</v>
      </c>
      <c r="X674" s="22" t="e">
        <v>#N/A</v>
      </c>
      <c r="Y674" s="22" t="e">
        <v>#N/A</v>
      </c>
      <c r="Z674" s="22" t="e">
        <v>#N/A</v>
      </c>
      <c r="AA674" s="22" t="e">
        <v>#N/A</v>
      </c>
      <c r="AB674" s="22" t="e">
        <v>#N/A</v>
      </c>
      <c r="AC674" s="22" t="e">
        <v>#N/A</v>
      </c>
      <c r="AD674" s="11" t="e">
        <v>#N/A</v>
      </c>
      <c r="AE674" t="e">
        <v>#N/A</v>
      </c>
      <c r="AF674" t="e">
        <v>#N/A</v>
      </c>
      <c r="AG674" s="11" t="e">
        <v>#N/A</v>
      </c>
      <c r="AH674" s="11" t="e">
        <v>#N/A</v>
      </c>
      <c r="AI674" s="11" t="e">
        <v>#N/A</v>
      </c>
      <c r="AJ674" s="22" t="e">
        <v>#N/A</v>
      </c>
      <c r="AK674" s="22" t="e">
        <v>#N/A</v>
      </c>
      <c r="AL674" s="22" t="e">
        <v>#N/A</v>
      </c>
      <c r="AM674" s="22" t="e">
        <v>#N/A</v>
      </c>
      <c r="AN674" s="22" t="e">
        <v>#N/A</v>
      </c>
      <c r="AO674" s="22" t="e">
        <v>#N/A</v>
      </c>
      <c r="AP674" s="11" t="e">
        <v>#N/A</v>
      </c>
      <c r="AQ674" s="11" t="e">
        <v>#N/A</v>
      </c>
      <c r="AR674" s="11" t="e">
        <v>#N/A</v>
      </c>
      <c r="AS674" s="11" t="e">
        <v>#N/A</v>
      </c>
      <c r="AT674" s="11" t="e">
        <v>#N/A</v>
      </c>
      <c r="AU674" t="e">
        <v>#N/A</v>
      </c>
    </row>
    <row r="675" spans="6:47" x14ac:dyDescent="0.3">
      <c r="F675" s="11" t="e">
        <v>#N/A</v>
      </c>
      <c r="G675" s="11" t="e">
        <v>#N/A</v>
      </c>
      <c r="H675" s="11" t="e">
        <v>#N/A</v>
      </c>
      <c r="I675" s="11" t="e">
        <v>#N/A</v>
      </c>
      <c r="J675" s="11" t="e">
        <v>#N/A</v>
      </c>
      <c r="K675" s="11" t="e">
        <v>#N/A</v>
      </c>
      <c r="L675" s="22" t="e">
        <v>#N/A</v>
      </c>
      <c r="M675" s="22" t="e">
        <v>#N/A</v>
      </c>
      <c r="N675" s="22" t="e">
        <v>#N/A</v>
      </c>
      <c r="O675" s="22" t="e">
        <v>#N/A</v>
      </c>
      <c r="P675" s="22" t="e">
        <v>#N/A</v>
      </c>
      <c r="Q675" s="22" t="e">
        <v>#N/A</v>
      </c>
      <c r="R675" s="11" t="e">
        <v>#N/A</v>
      </c>
      <c r="S675" s="11" t="e">
        <v>#N/A</v>
      </c>
      <c r="T675" s="11" t="e">
        <v>#N/A</v>
      </c>
      <c r="U675" s="11" t="e">
        <v>#N/A</v>
      </c>
      <c r="V675" s="11" t="e">
        <v>#N/A</v>
      </c>
      <c r="W675" s="11" t="e">
        <v>#N/A</v>
      </c>
      <c r="X675" s="22" t="e">
        <v>#N/A</v>
      </c>
      <c r="Y675" s="22" t="e">
        <v>#N/A</v>
      </c>
      <c r="Z675" s="22" t="e">
        <v>#N/A</v>
      </c>
      <c r="AA675" s="22" t="e">
        <v>#N/A</v>
      </c>
      <c r="AB675" s="22" t="e">
        <v>#N/A</v>
      </c>
      <c r="AC675" s="22" t="e">
        <v>#N/A</v>
      </c>
      <c r="AD675" s="11" t="e">
        <v>#N/A</v>
      </c>
      <c r="AE675" s="11" t="e">
        <v>#N/A</v>
      </c>
      <c r="AF675" s="11" t="e">
        <v>#N/A</v>
      </c>
      <c r="AG675" s="11" t="e">
        <v>#N/A</v>
      </c>
      <c r="AH675" s="11" t="e">
        <v>#N/A</v>
      </c>
      <c r="AI675" s="11" t="e">
        <v>#N/A</v>
      </c>
      <c r="AJ675" s="22" t="e">
        <v>#N/A</v>
      </c>
      <c r="AK675" s="22" t="e">
        <v>#N/A</v>
      </c>
      <c r="AL675" s="22" t="e">
        <v>#N/A</v>
      </c>
      <c r="AM675" s="22" t="e">
        <v>#N/A</v>
      </c>
      <c r="AN675" s="22" t="e">
        <v>#N/A</v>
      </c>
      <c r="AO675" s="22" t="e">
        <v>#N/A</v>
      </c>
      <c r="AP675" s="11" t="e">
        <v>#N/A</v>
      </c>
      <c r="AQ675" s="11" t="e">
        <v>#N/A</v>
      </c>
      <c r="AR675" s="11" t="e">
        <v>#N/A</v>
      </c>
      <c r="AS675" s="11" t="e">
        <v>#N/A</v>
      </c>
      <c r="AT675" s="11" t="e">
        <v>#N/A</v>
      </c>
      <c r="AU675" t="e">
        <v>#N/A</v>
      </c>
    </row>
    <row r="676" spans="6:47" x14ac:dyDescent="0.3">
      <c r="F676" s="11" t="e">
        <v>#N/A</v>
      </c>
      <c r="G676" s="11" t="e">
        <v>#N/A</v>
      </c>
      <c r="H676" s="11" t="e">
        <v>#N/A</v>
      </c>
      <c r="I676" s="11" t="e">
        <v>#N/A</v>
      </c>
      <c r="J676" s="11" t="e">
        <v>#N/A</v>
      </c>
      <c r="K676" s="11" t="e">
        <v>#N/A</v>
      </c>
      <c r="L676" s="22" t="e">
        <v>#N/A</v>
      </c>
      <c r="M676" s="22" t="e">
        <v>#N/A</v>
      </c>
      <c r="N676" s="22" t="e">
        <v>#N/A</v>
      </c>
      <c r="O676" s="22" t="e">
        <v>#N/A</v>
      </c>
      <c r="P676" s="22" t="e">
        <v>#N/A</v>
      </c>
      <c r="Q676" s="22" t="e">
        <v>#N/A</v>
      </c>
      <c r="R676" s="11" t="e">
        <v>#N/A</v>
      </c>
      <c r="S676" s="11" t="e">
        <v>#N/A</v>
      </c>
      <c r="T676" s="11" t="e">
        <v>#N/A</v>
      </c>
      <c r="U676" s="11" t="e">
        <v>#N/A</v>
      </c>
      <c r="V676" s="11" t="e">
        <v>#N/A</v>
      </c>
      <c r="W676" s="11" t="e">
        <v>#N/A</v>
      </c>
      <c r="X676" s="22" t="e">
        <v>#N/A</v>
      </c>
      <c r="Y676" s="22" t="e">
        <v>#N/A</v>
      </c>
      <c r="Z676" s="22" t="e">
        <v>#N/A</v>
      </c>
      <c r="AA676" s="22" t="e">
        <v>#N/A</v>
      </c>
      <c r="AB676" s="22" t="e">
        <v>#N/A</v>
      </c>
      <c r="AC676" s="22" t="e">
        <v>#N/A</v>
      </c>
      <c r="AD676" s="11" t="e">
        <v>#N/A</v>
      </c>
      <c r="AE676" s="11" t="e">
        <v>#N/A</v>
      </c>
      <c r="AF676" s="11" t="e">
        <v>#N/A</v>
      </c>
      <c r="AG676" s="11" t="e">
        <v>#N/A</v>
      </c>
      <c r="AH676" s="11" t="e">
        <v>#N/A</v>
      </c>
      <c r="AI676" s="11" t="e">
        <v>#N/A</v>
      </c>
      <c r="AJ676" s="22" t="e">
        <v>#N/A</v>
      </c>
      <c r="AK676" s="22" t="e">
        <v>#N/A</v>
      </c>
      <c r="AL676" s="22" t="e">
        <v>#N/A</v>
      </c>
      <c r="AM676" s="22" t="e">
        <v>#N/A</v>
      </c>
      <c r="AN676" s="22" t="e">
        <v>#N/A</v>
      </c>
      <c r="AO676" s="22" t="e">
        <v>#N/A</v>
      </c>
      <c r="AP676" s="11" t="e">
        <v>#N/A</v>
      </c>
      <c r="AQ676" s="11" t="e">
        <v>#N/A</v>
      </c>
      <c r="AR676" s="11" t="e">
        <v>#N/A</v>
      </c>
      <c r="AS676" s="11" t="e">
        <v>#N/A</v>
      </c>
      <c r="AT676" s="11" t="e">
        <v>#N/A</v>
      </c>
      <c r="AU676" t="e">
        <v>#N/A</v>
      </c>
    </row>
    <row r="677" spans="6:47" x14ac:dyDescent="0.3">
      <c r="F677" s="11" t="e">
        <v>#N/A</v>
      </c>
      <c r="G677" s="11" t="e">
        <v>#N/A</v>
      </c>
      <c r="H677" s="11" t="e">
        <v>#N/A</v>
      </c>
      <c r="I677" s="11" t="e">
        <v>#N/A</v>
      </c>
      <c r="J677" s="11" t="e">
        <v>#N/A</v>
      </c>
      <c r="K677" s="11" t="e">
        <v>#N/A</v>
      </c>
      <c r="L677" s="22" t="e">
        <v>#N/A</v>
      </c>
      <c r="M677" s="22" t="e">
        <v>#N/A</v>
      </c>
      <c r="N677" s="22" t="e">
        <v>#N/A</v>
      </c>
      <c r="O677" s="22" t="e">
        <v>#N/A</v>
      </c>
      <c r="P677" s="22" t="e">
        <v>#N/A</v>
      </c>
      <c r="Q677" s="22" t="e">
        <v>#N/A</v>
      </c>
      <c r="R677" s="11" t="e">
        <v>#N/A</v>
      </c>
      <c r="S677" s="11" t="e">
        <v>#N/A</v>
      </c>
      <c r="T677" s="11" t="e">
        <v>#N/A</v>
      </c>
      <c r="U677" s="11" t="e">
        <v>#N/A</v>
      </c>
      <c r="V677" s="11" t="e">
        <v>#N/A</v>
      </c>
      <c r="W677" s="11" t="e">
        <v>#N/A</v>
      </c>
      <c r="X677" s="22" t="e">
        <v>#N/A</v>
      </c>
      <c r="Y677" s="22" t="e">
        <v>#N/A</v>
      </c>
      <c r="Z677" s="22" t="e">
        <v>#N/A</v>
      </c>
      <c r="AA677" s="22" t="e">
        <v>#N/A</v>
      </c>
      <c r="AB677" s="22" t="e">
        <v>#N/A</v>
      </c>
      <c r="AC677" s="22" t="e">
        <v>#N/A</v>
      </c>
      <c r="AD677" s="11" t="e">
        <v>#N/A</v>
      </c>
      <c r="AE677" s="11" t="e">
        <v>#N/A</v>
      </c>
      <c r="AF677" s="11" t="e">
        <v>#N/A</v>
      </c>
      <c r="AG677" s="11" t="e">
        <v>#N/A</v>
      </c>
      <c r="AH677" s="11" t="e">
        <v>#N/A</v>
      </c>
      <c r="AI677" s="11" t="e">
        <v>#N/A</v>
      </c>
      <c r="AJ677" s="22" t="e">
        <v>#N/A</v>
      </c>
      <c r="AK677" s="22" t="e">
        <v>#N/A</v>
      </c>
      <c r="AL677" s="22" t="e">
        <v>#N/A</v>
      </c>
      <c r="AM677" s="22" t="e">
        <v>#N/A</v>
      </c>
      <c r="AN677" s="22" t="e">
        <v>#N/A</v>
      </c>
      <c r="AO677" s="22" t="e">
        <v>#N/A</v>
      </c>
      <c r="AP677" s="11" t="e">
        <v>#N/A</v>
      </c>
      <c r="AQ677" s="11" t="e">
        <v>#N/A</v>
      </c>
      <c r="AR677" s="11" t="e">
        <v>#N/A</v>
      </c>
      <c r="AS677" s="11" t="e">
        <v>#N/A</v>
      </c>
      <c r="AT677" s="11" t="e">
        <v>#N/A</v>
      </c>
      <c r="AU677" t="e">
        <v>#N/A</v>
      </c>
    </row>
    <row r="678" spans="6:47" x14ac:dyDescent="0.3">
      <c r="F678" s="11" t="e">
        <v>#N/A</v>
      </c>
      <c r="G678" s="11" t="e">
        <v>#N/A</v>
      </c>
      <c r="H678" s="11" t="e">
        <v>#N/A</v>
      </c>
      <c r="I678" s="11" t="e">
        <v>#N/A</v>
      </c>
      <c r="J678" s="11" t="e">
        <v>#N/A</v>
      </c>
      <c r="K678" s="11" t="e">
        <v>#N/A</v>
      </c>
      <c r="L678" s="22" t="e">
        <v>#N/A</v>
      </c>
      <c r="M678" s="22" t="e">
        <v>#N/A</v>
      </c>
      <c r="N678" s="22" t="e">
        <v>#N/A</v>
      </c>
      <c r="O678" s="22" t="e">
        <v>#N/A</v>
      </c>
      <c r="P678" s="22" t="e">
        <v>#N/A</v>
      </c>
      <c r="Q678" s="22" t="e">
        <v>#N/A</v>
      </c>
      <c r="R678" s="11" t="e">
        <v>#N/A</v>
      </c>
      <c r="S678" s="11" t="e">
        <v>#N/A</v>
      </c>
      <c r="T678" s="11" t="e">
        <v>#N/A</v>
      </c>
      <c r="U678" s="11" t="e">
        <v>#N/A</v>
      </c>
      <c r="V678" s="11" t="e">
        <v>#N/A</v>
      </c>
      <c r="W678" s="11" t="e">
        <v>#N/A</v>
      </c>
      <c r="X678" s="22" t="e">
        <v>#N/A</v>
      </c>
      <c r="Y678" s="22" t="e">
        <v>#N/A</v>
      </c>
      <c r="Z678" s="22" t="e">
        <v>#N/A</v>
      </c>
      <c r="AA678" s="22" t="e">
        <v>#N/A</v>
      </c>
      <c r="AB678" s="22" t="e">
        <v>#N/A</v>
      </c>
      <c r="AC678" s="22" t="e">
        <v>#N/A</v>
      </c>
      <c r="AD678" s="11" t="e">
        <v>#N/A</v>
      </c>
      <c r="AE678" s="11" t="e">
        <v>#N/A</v>
      </c>
      <c r="AF678" s="11" t="e">
        <v>#N/A</v>
      </c>
      <c r="AG678" s="11" t="e">
        <v>#N/A</v>
      </c>
      <c r="AH678" s="11" t="e">
        <v>#N/A</v>
      </c>
      <c r="AI678" s="11" t="e">
        <v>#N/A</v>
      </c>
      <c r="AJ678" s="22" t="e">
        <v>#N/A</v>
      </c>
      <c r="AK678" s="22" t="e">
        <v>#N/A</v>
      </c>
      <c r="AL678" s="22" t="e">
        <v>#N/A</v>
      </c>
      <c r="AM678" s="22" t="e">
        <v>#N/A</v>
      </c>
      <c r="AN678" s="22" t="e">
        <v>#N/A</v>
      </c>
      <c r="AO678" s="22" t="e">
        <v>#N/A</v>
      </c>
      <c r="AP678" s="11" t="e">
        <v>#N/A</v>
      </c>
      <c r="AQ678" s="11" t="e">
        <v>#N/A</v>
      </c>
      <c r="AR678" s="11" t="e">
        <v>#N/A</v>
      </c>
      <c r="AS678" s="11" t="e">
        <v>#N/A</v>
      </c>
      <c r="AT678" s="11" t="e">
        <v>#N/A</v>
      </c>
      <c r="AU678" t="e">
        <v>#N/A</v>
      </c>
    </row>
    <row r="679" spans="6:47" x14ac:dyDescent="0.3">
      <c r="F679" s="11" t="e">
        <v>#N/A</v>
      </c>
      <c r="G679" s="11" t="e">
        <v>#N/A</v>
      </c>
      <c r="H679" s="11" t="e">
        <v>#N/A</v>
      </c>
      <c r="I679" s="11" t="e">
        <v>#N/A</v>
      </c>
      <c r="J679" s="11" t="e">
        <v>#N/A</v>
      </c>
      <c r="K679" s="11" t="e">
        <v>#N/A</v>
      </c>
      <c r="L679" s="22" t="e">
        <v>#N/A</v>
      </c>
      <c r="M679" s="22" t="e">
        <v>#N/A</v>
      </c>
      <c r="N679" s="22" t="e">
        <v>#N/A</v>
      </c>
      <c r="O679" s="22" t="e">
        <v>#N/A</v>
      </c>
      <c r="P679" s="22" t="e">
        <v>#N/A</v>
      </c>
      <c r="Q679" s="22" t="e">
        <v>#N/A</v>
      </c>
      <c r="R679" s="11" t="e">
        <v>#N/A</v>
      </c>
      <c r="S679" s="11" t="e">
        <v>#N/A</v>
      </c>
      <c r="T679" s="11" t="e">
        <v>#N/A</v>
      </c>
      <c r="U679" s="11" t="e">
        <v>#N/A</v>
      </c>
      <c r="V679" s="11" t="e">
        <v>#N/A</v>
      </c>
      <c r="W679" s="11" t="e">
        <v>#N/A</v>
      </c>
      <c r="X679" s="22" t="e">
        <v>#N/A</v>
      </c>
      <c r="Y679" s="22" t="e">
        <v>#N/A</v>
      </c>
      <c r="Z679" s="22" t="e">
        <v>#N/A</v>
      </c>
      <c r="AA679" s="22" t="e">
        <v>#N/A</v>
      </c>
      <c r="AB679" s="22" t="e">
        <v>#N/A</v>
      </c>
      <c r="AC679" s="22" t="e">
        <v>#N/A</v>
      </c>
      <c r="AD679" s="11" t="e">
        <v>#N/A</v>
      </c>
      <c r="AE679" s="11" t="e">
        <v>#N/A</v>
      </c>
      <c r="AF679" s="11" t="e">
        <v>#N/A</v>
      </c>
      <c r="AG679" s="11" t="e">
        <v>#N/A</v>
      </c>
      <c r="AH679" s="11" t="e">
        <v>#N/A</v>
      </c>
      <c r="AI679" s="11" t="e">
        <v>#N/A</v>
      </c>
      <c r="AJ679" s="22" t="e">
        <v>#N/A</v>
      </c>
      <c r="AK679" s="22" t="e">
        <v>#N/A</v>
      </c>
      <c r="AL679" s="22" t="e">
        <v>#N/A</v>
      </c>
      <c r="AM679" s="22" t="e">
        <v>#N/A</v>
      </c>
      <c r="AN679" s="22" t="e">
        <v>#N/A</v>
      </c>
      <c r="AO679" s="22" t="e">
        <v>#N/A</v>
      </c>
      <c r="AP679" s="11" t="e">
        <v>#N/A</v>
      </c>
      <c r="AQ679" s="11" t="e">
        <v>#N/A</v>
      </c>
      <c r="AR679" s="11" t="e">
        <v>#N/A</v>
      </c>
      <c r="AS679" s="11" t="e">
        <v>#N/A</v>
      </c>
      <c r="AT679" s="11" t="e">
        <v>#N/A</v>
      </c>
      <c r="AU679" t="e">
        <v>#N/A</v>
      </c>
    </row>
    <row r="680" spans="6:47" x14ac:dyDescent="0.3">
      <c r="F680" s="11" t="e">
        <v>#N/A</v>
      </c>
      <c r="G680" s="11" t="e">
        <v>#N/A</v>
      </c>
      <c r="H680" s="11" t="e">
        <v>#N/A</v>
      </c>
      <c r="I680" s="11" t="e">
        <v>#N/A</v>
      </c>
      <c r="J680" s="11" t="e">
        <v>#N/A</v>
      </c>
      <c r="K680" s="11" t="e">
        <v>#N/A</v>
      </c>
      <c r="L680" s="22" t="e">
        <v>#N/A</v>
      </c>
      <c r="M680" s="22" t="e">
        <v>#N/A</v>
      </c>
      <c r="N680" s="22" t="e">
        <v>#N/A</v>
      </c>
      <c r="O680" s="22" t="e">
        <v>#N/A</v>
      </c>
      <c r="P680" s="22" t="e">
        <v>#N/A</v>
      </c>
      <c r="Q680" s="22" t="e">
        <v>#N/A</v>
      </c>
      <c r="R680" s="11" t="e">
        <v>#N/A</v>
      </c>
      <c r="S680" s="11" t="e">
        <v>#N/A</v>
      </c>
      <c r="T680" s="11" t="e">
        <v>#N/A</v>
      </c>
      <c r="U680" s="11" t="e">
        <v>#N/A</v>
      </c>
      <c r="V680" s="11" t="e">
        <v>#N/A</v>
      </c>
      <c r="W680" s="11" t="e">
        <v>#N/A</v>
      </c>
      <c r="X680" s="22" t="e">
        <v>#N/A</v>
      </c>
      <c r="Y680" s="22" t="e">
        <v>#N/A</v>
      </c>
      <c r="Z680" s="22" t="e">
        <v>#N/A</v>
      </c>
      <c r="AA680" s="22" t="e">
        <v>#N/A</v>
      </c>
      <c r="AB680" s="22" t="e">
        <v>#N/A</v>
      </c>
      <c r="AC680" s="22" t="e">
        <v>#N/A</v>
      </c>
      <c r="AD680" s="11" t="e">
        <v>#N/A</v>
      </c>
      <c r="AE680" s="11" t="e">
        <v>#N/A</v>
      </c>
      <c r="AF680" s="11" t="e">
        <v>#N/A</v>
      </c>
      <c r="AG680" s="11" t="e">
        <v>#N/A</v>
      </c>
      <c r="AH680" s="11" t="e">
        <v>#N/A</v>
      </c>
      <c r="AI680" s="11" t="e">
        <v>#N/A</v>
      </c>
      <c r="AJ680" s="22" t="e">
        <v>#N/A</v>
      </c>
      <c r="AK680" s="22" t="e">
        <v>#N/A</v>
      </c>
      <c r="AL680" s="22" t="e">
        <v>#N/A</v>
      </c>
      <c r="AM680" s="22" t="e">
        <v>#N/A</v>
      </c>
      <c r="AN680" s="22" t="e">
        <v>#N/A</v>
      </c>
      <c r="AO680" s="22" t="e">
        <v>#N/A</v>
      </c>
      <c r="AP680" s="11" t="e">
        <v>#N/A</v>
      </c>
      <c r="AQ680" s="11" t="e">
        <v>#N/A</v>
      </c>
      <c r="AR680" s="11" t="e">
        <v>#N/A</v>
      </c>
      <c r="AS680" s="11" t="e">
        <v>#N/A</v>
      </c>
      <c r="AT680" s="11" t="e">
        <v>#N/A</v>
      </c>
      <c r="AU680" t="e">
        <v>#N/A</v>
      </c>
    </row>
    <row r="681" spans="6:47" x14ac:dyDescent="0.3">
      <c r="F681" s="11" t="e">
        <v>#N/A</v>
      </c>
      <c r="G681" s="11" t="e">
        <v>#N/A</v>
      </c>
      <c r="H681" s="11" t="e">
        <v>#N/A</v>
      </c>
      <c r="I681" s="11" t="e">
        <v>#N/A</v>
      </c>
      <c r="J681" s="11" t="e">
        <v>#N/A</v>
      </c>
      <c r="K681" s="11" t="e">
        <v>#N/A</v>
      </c>
      <c r="L681" s="22" t="e">
        <v>#N/A</v>
      </c>
      <c r="M681" s="22" t="e">
        <v>#N/A</v>
      </c>
      <c r="N681" s="22" t="e">
        <v>#N/A</v>
      </c>
      <c r="O681" s="22" t="e">
        <v>#N/A</v>
      </c>
      <c r="P681" s="22" t="e">
        <v>#N/A</v>
      </c>
      <c r="Q681" s="22" t="e">
        <v>#N/A</v>
      </c>
      <c r="R681" s="11" t="e">
        <v>#N/A</v>
      </c>
      <c r="S681" s="11" t="e">
        <v>#N/A</v>
      </c>
      <c r="T681" s="11" t="e">
        <v>#N/A</v>
      </c>
      <c r="U681" s="11" t="e">
        <v>#N/A</v>
      </c>
      <c r="V681" s="11" t="e">
        <v>#N/A</v>
      </c>
      <c r="W681" s="11" t="e">
        <v>#N/A</v>
      </c>
      <c r="X681" s="22" t="e">
        <v>#N/A</v>
      </c>
      <c r="Y681" s="22" t="e">
        <v>#N/A</v>
      </c>
      <c r="Z681" s="22" t="e">
        <v>#N/A</v>
      </c>
      <c r="AA681" s="22" t="e">
        <v>#N/A</v>
      </c>
      <c r="AB681" s="22" t="e">
        <v>#N/A</v>
      </c>
      <c r="AC681" s="22" t="e">
        <v>#N/A</v>
      </c>
      <c r="AD681" s="11" t="e">
        <v>#N/A</v>
      </c>
      <c r="AE681" s="11" t="e">
        <v>#N/A</v>
      </c>
      <c r="AF681" s="11" t="e">
        <v>#N/A</v>
      </c>
      <c r="AG681" s="11" t="e">
        <v>#N/A</v>
      </c>
      <c r="AH681" s="11" t="e">
        <v>#N/A</v>
      </c>
      <c r="AI681" s="11" t="e">
        <v>#N/A</v>
      </c>
      <c r="AJ681" s="22" t="e">
        <v>#N/A</v>
      </c>
      <c r="AK681" s="22" t="e">
        <v>#N/A</v>
      </c>
      <c r="AL681" s="22" t="e">
        <v>#N/A</v>
      </c>
      <c r="AM681" s="22" t="e">
        <v>#N/A</v>
      </c>
      <c r="AN681" s="22" t="e">
        <v>#N/A</v>
      </c>
      <c r="AO681" s="22" t="e">
        <v>#N/A</v>
      </c>
      <c r="AP681" s="11" t="e">
        <v>#N/A</v>
      </c>
      <c r="AQ681" s="11" t="e">
        <v>#N/A</v>
      </c>
      <c r="AR681" s="11" t="e">
        <v>#N/A</v>
      </c>
      <c r="AS681" s="11" t="e">
        <v>#N/A</v>
      </c>
      <c r="AT681" s="11" t="e">
        <v>#N/A</v>
      </c>
      <c r="AU681" t="e">
        <v>#N/A</v>
      </c>
    </row>
    <row r="682" spans="6:47" x14ac:dyDescent="0.3">
      <c r="F682" s="11" t="e">
        <v>#N/A</v>
      </c>
      <c r="G682" s="11" t="e">
        <v>#N/A</v>
      </c>
      <c r="H682" s="11" t="e">
        <v>#N/A</v>
      </c>
      <c r="I682" s="11" t="e">
        <v>#N/A</v>
      </c>
      <c r="J682" s="11" t="e">
        <v>#N/A</v>
      </c>
      <c r="K682" s="11" t="e">
        <v>#N/A</v>
      </c>
      <c r="L682" s="22" t="e">
        <v>#N/A</v>
      </c>
      <c r="M682" s="22" t="e">
        <v>#N/A</v>
      </c>
      <c r="N682" s="22" t="e">
        <v>#N/A</v>
      </c>
      <c r="O682" s="22" t="e">
        <v>#N/A</v>
      </c>
      <c r="P682" s="22" t="e">
        <v>#N/A</v>
      </c>
      <c r="Q682" s="22" t="e">
        <v>#N/A</v>
      </c>
      <c r="R682" s="11" t="e">
        <v>#N/A</v>
      </c>
      <c r="S682" s="11" t="e">
        <v>#N/A</v>
      </c>
      <c r="T682" s="11" t="e">
        <v>#N/A</v>
      </c>
      <c r="U682" s="11" t="e">
        <v>#N/A</v>
      </c>
      <c r="V682" s="11" t="e">
        <v>#N/A</v>
      </c>
      <c r="W682" s="11" t="e">
        <v>#N/A</v>
      </c>
      <c r="X682" s="22" t="e">
        <v>#N/A</v>
      </c>
      <c r="Y682" s="22" t="e">
        <v>#N/A</v>
      </c>
      <c r="Z682" s="22" t="e">
        <v>#N/A</v>
      </c>
      <c r="AA682" s="22" t="e">
        <v>#N/A</v>
      </c>
      <c r="AB682" s="22" t="e">
        <v>#N/A</v>
      </c>
      <c r="AC682" s="22" t="e">
        <v>#N/A</v>
      </c>
      <c r="AD682" s="11" t="e">
        <v>#N/A</v>
      </c>
      <c r="AE682" s="11" t="e">
        <v>#N/A</v>
      </c>
      <c r="AF682" s="11" t="e">
        <v>#N/A</v>
      </c>
      <c r="AG682" s="11" t="e">
        <v>#N/A</v>
      </c>
      <c r="AH682" s="11" t="e">
        <v>#N/A</v>
      </c>
      <c r="AI682" s="11" t="e">
        <v>#N/A</v>
      </c>
      <c r="AJ682" s="22" t="e">
        <v>#N/A</v>
      </c>
      <c r="AK682" s="22" t="e">
        <v>#N/A</v>
      </c>
      <c r="AL682" s="22" t="e">
        <v>#N/A</v>
      </c>
      <c r="AM682" s="22" t="e">
        <v>#N/A</v>
      </c>
      <c r="AN682" s="22" t="e">
        <v>#N/A</v>
      </c>
      <c r="AO682" s="22" t="e">
        <v>#N/A</v>
      </c>
      <c r="AP682" s="11" t="e">
        <v>#N/A</v>
      </c>
      <c r="AQ682" s="11" t="e">
        <v>#N/A</v>
      </c>
      <c r="AR682" s="11" t="e">
        <v>#N/A</v>
      </c>
      <c r="AS682" s="11" t="e">
        <v>#N/A</v>
      </c>
      <c r="AT682" s="11" t="e">
        <v>#N/A</v>
      </c>
      <c r="AU682" t="e">
        <v>#N/A</v>
      </c>
    </row>
    <row r="683" spans="6:47" x14ac:dyDescent="0.3">
      <c r="F683" s="11" t="e">
        <v>#N/A</v>
      </c>
      <c r="G683" s="11" t="e">
        <v>#N/A</v>
      </c>
      <c r="H683" s="11" t="e">
        <v>#N/A</v>
      </c>
      <c r="I683" s="11" t="e">
        <v>#N/A</v>
      </c>
      <c r="J683" s="11" t="e">
        <v>#N/A</v>
      </c>
      <c r="K683" s="11" t="e">
        <v>#N/A</v>
      </c>
      <c r="L683" s="22" t="e">
        <v>#N/A</v>
      </c>
      <c r="M683" s="22" t="e">
        <v>#N/A</v>
      </c>
      <c r="N683" s="22" t="e">
        <v>#N/A</v>
      </c>
      <c r="O683" s="22" t="e">
        <v>#N/A</v>
      </c>
      <c r="P683" s="22" t="e">
        <v>#N/A</v>
      </c>
      <c r="Q683" s="22" t="e">
        <v>#N/A</v>
      </c>
      <c r="R683" s="11" t="e">
        <v>#N/A</v>
      </c>
      <c r="S683" s="11" t="e">
        <v>#N/A</v>
      </c>
      <c r="T683" s="11" t="e">
        <v>#N/A</v>
      </c>
      <c r="U683" s="11" t="e">
        <v>#N/A</v>
      </c>
      <c r="V683" s="11" t="e">
        <v>#N/A</v>
      </c>
      <c r="W683" s="11" t="e">
        <v>#N/A</v>
      </c>
      <c r="X683" s="22" t="e">
        <v>#N/A</v>
      </c>
      <c r="Y683" s="22" t="e">
        <v>#N/A</v>
      </c>
      <c r="Z683" s="22" t="e">
        <v>#N/A</v>
      </c>
      <c r="AA683" s="22" t="e">
        <v>#N/A</v>
      </c>
      <c r="AB683" s="22" t="e">
        <v>#N/A</v>
      </c>
      <c r="AC683" s="22" t="e">
        <v>#N/A</v>
      </c>
      <c r="AD683" s="11" t="e">
        <v>#N/A</v>
      </c>
      <c r="AE683" s="11" t="e">
        <v>#N/A</v>
      </c>
      <c r="AF683" s="11" t="e">
        <v>#N/A</v>
      </c>
      <c r="AG683" s="11" t="e">
        <v>#N/A</v>
      </c>
      <c r="AH683" s="11" t="e">
        <v>#N/A</v>
      </c>
      <c r="AI683" s="11" t="e">
        <v>#N/A</v>
      </c>
      <c r="AJ683" s="22" t="e">
        <v>#N/A</v>
      </c>
      <c r="AK683" s="22" t="e">
        <v>#N/A</v>
      </c>
      <c r="AL683" s="22" t="e">
        <v>#N/A</v>
      </c>
      <c r="AM683" s="22" t="e">
        <v>#N/A</v>
      </c>
      <c r="AN683" s="22" t="e">
        <v>#N/A</v>
      </c>
      <c r="AO683" s="22" t="e">
        <v>#N/A</v>
      </c>
      <c r="AP683" s="11" t="e">
        <v>#N/A</v>
      </c>
      <c r="AQ683" s="11" t="e">
        <v>#N/A</v>
      </c>
      <c r="AR683" s="11" t="e">
        <v>#N/A</v>
      </c>
      <c r="AS683" s="11" t="e">
        <v>#N/A</v>
      </c>
      <c r="AT683" s="11" t="e">
        <v>#N/A</v>
      </c>
      <c r="AU683" t="e">
        <v>#N/A</v>
      </c>
    </row>
    <row r="684" spans="6:47" x14ac:dyDescent="0.3">
      <c r="F684" s="11" t="e">
        <v>#N/A</v>
      </c>
      <c r="G684" s="11" t="e">
        <v>#N/A</v>
      </c>
      <c r="H684" s="11" t="e">
        <v>#N/A</v>
      </c>
      <c r="I684" s="11" t="e">
        <v>#N/A</v>
      </c>
      <c r="J684" s="11" t="e">
        <v>#N/A</v>
      </c>
      <c r="K684" s="11" t="e">
        <v>#N/A</v>
      </c>
      <c r="L684" s="22" t="e">
        <v>#N/A</v>
      </c>
      <c r="M684" s="22" t="e">
        <v>#N/A</v>
      </c>
      <c r="N684" s="22" t="e">
        <v>#N/A</v>
      </c>
      <c r="O684" s="22" t="e">
        <v>#N/A</v>
      </c>
      <c r="P684" s="22" t="e">
        <v>#N/A</v>
      </c>
      <c r="Q684" s="22" t="e">
        <v>#N/A</v>
      </c>
      <c r="R684" s="11" t="e">
        <v>#N/A</v>
      </c>
      <c r="S684" s="11" t="e">
        <v>#N/A</v>
      </c>
      <c r="T684" s="11" t="e">
        <v>#N/A</v>
      </c>
      <c r="U684" s="11" t="e">
        <v>#N/A</v>
      </c>
      <c r="V684" s="11" t="e">
        <v>#N/A</v>
      </c>
      <c r="W684" s="11" t="e">
        <v>#N/A</v>
      </c>
      <c r="X684" s="22" t="e">
        <v>#N/A</v>
      </c>
      <c r="Y684" s="22" t="e">
        <v>#N/A</v>
      </c>
      <c r="Z684" s="22" t="e">
        <v>#N/A</v>
      </c>
      <c r="AA684" s="22" t="e">
        <v>#N/A</v>
      </c>
      <c r="AB684" s="22" t="e">
        <v>#N/A</v>
      </c>
      <c r="AC684" s="22" t="e">
        <v>#N/A</v>
      </c>
      <c r="AD684" s="11" t="e">
        <v>#N/A</v>
      </c>
      <c r="AE684" s="11" t="e">
        <v>#N/A</v>
      </c>
      <c r="AF684" s="11" t="e">
        <v>#N/A</v>
      </c>
      <c r="AG684" s="11" t="e">
        <v>#N/A</v>
      </c>
      <c r="AH684" s="11" t="e">
        <v>#N/A</v>
      </c>
      <c r="AI684" s="11" t="e">
        <v>#N/A</v>
      </c>
      <c r="AJ684" s="22" t="e">
        <v>#N/A</v>
      </c>
      <c r="AK684" s="22" t="e">
        <v>#N/A</v>
      </c>
      <c r="AL684" s="22" t="e">
        <v>#N/A</v>
      </c>
      <c r="AM684" s="22" t="e">
        <v>#N/A</v>
      </c>
      <c r="AN684" s="22" t="e">
        <v>#N/A</v>
      </c>
      <c r="AO684" s="22" t="e">
        <v>#N/A</v>
      </c>
      <c r="AP684" s="11" t="e">
        <v>#N/A</v>
      </c>
      <c r="AQ684" s="11" t="e">
        <v>#N/A</v>
      </c>
      <c r="AR684" s="11" t="e">
        <v>#N/A</v>
      </c>
      <c r="AS684" s="11" t="e">
        <v>#N/A</v>
      </c>
      <c r="AT684" s="11" t="e">
        <v>#N/A</v>
      </c>
      <c r="AU684" t="e">
        <v>#N/A</v>
      </c>
    </row>
    <row r="685" spans="6:47" x14ac:dyDescent="0.3">
      <c r="F685" s="11" t="e">
        <v>#N/A</v>
      </c>
      <c r="G685" s="11" t="e">
        <v>#N/A</v>
      </c>
      <c r="H685" s="11" t="e">
        <v>#N/A</v>
      </c>
      <c r="I685" s="11" t="e">
        <v>#N/A</v>
      </c>
      <c r="J685" s="11" t="e">
        <v>#N/A</v>
      </c>
      <c r="K685" s="11" t="e">
        <v>#N/A</v>
      </c>
      <c r="L685" s="22" t="e">
        <v>#N/A</v>
      </c>
      <c r="M685" s="22" t="e">
        <v>#N/A</v>
      </c>
      <c r="N685" s="22" t="e">
        <v>#N/A</v>
      </c>
      <c r="O685" s="22" t="e">
        <v>#N/A</v>
      </c>
      <c r="P685" s="22" t="e">
        <v>#N/A</v>
      </c>
      <c r="Q685" s="22" t="e">
        <v>#N/A</v>
      </c>
      <c r="R685" s="11" t="e">
        <v>#N/A</v>
      </c>
      <c r="S685" s="11" t="e">
        <v>#N/A</v>
      </c>
      <c r="T685" s="11" t="e">
        <v>#N/A</v>
      </c>
      <c r="U685" s="11" t="e">
        <v>#N/A</v>
      </c>
      <c r="V685" s="11" t="e">
        <v>#N/A</v>
      </c>
      <c r="W685" s="11" t="e">
        <v>#N/A</v>
      </c>
      <c r="X685" s="22" t="e">
        <v>#N/A</v>
      </c>
      <c r="Y685" s="22" t="e">
        <v>#N/A</v>
      </c>
      <c r="Z685" s="22" t="e">
        <v>#N/A</v>
      </c>
      <c r="AA685" s="22" t="e">
        <v>#N/A</v>
      </c>
      <c r="AB685" s="22" t="e">
        <v>#N/A</v>
      </c>
      <c r="AC685" s="22" t="e">
        <v>#N/A</v>
      </c>
      <c r="AD685" s="11" t="e">
        <v>#N/A</v>
      </c>
      <c r="AE685" s="11" t="e">
        <v>#N/A</v>
      </c>
      <c r="AF685" s="11" t="e">
        <v>#N/A</v>
      </c>
      <c r="AG685" s="11" t="e">
        <v>#N/A</v>
      </c>
      <c r="AH685" s="11" t="e">
        <v>#N/A</v>
      </c>
      <c r="AI685" s="11" t="e">
        <v>#N/A</v>
      </c>
      <c r="AJ685" s="22" t="e">
        <v>#N/A</v>
      </c>
      <c r="AK685" s="22" t="e">
        <v>#N/A</v>
      </c>
      <c r="AL685" s="22" t="e">
        <v>#N/A</v>
      </c>
      <c r="AM685" s="22" t="e">
        <v>#N/A</v>
      </c>
      <c r="AN685" s="22" t="e">
        <v>#N/A</v>
      </c>
      <c r="AO685" s="22" t="e">
        <v>#N/A</v>
      </c>
      <c r="AP685" s="11" t="e">
        <v>#N/A</v>
      </c>
      <c r="AQ685" s="11" t="e">
        <v>#N/A</v>
      </c>
      <c r="AR685" s="11" t="e">
        <v>#N/A</v>
      </c>
      <c r="AS685" s="11" t="e">
        <v>#N/A</v>
      </c>
      <c r="AT685" s="11" t="e">
        <v>#N/A</v>
      </c>
      <c r="AU685" t="e">
        <v>#N/A</v>
      </c>
    </row>
    <row r="686" spans="6:47" x14ac:dyDescent="0.3">
      <c r="F686" s="11" t="e">
        <v>#N/A</v>
      </c>
      <c r="G686" s="11" t="e">
        <v>#N/A</v>
      </c>
      <c r="H686" s="11" t="e">
        <v>#N/A</v>
      </c>
      <c r="I686" s="11" t="e">
        <v>#N/A</v>
      </c>
      <c r="J686" s="11" t="e">
        <v>#N/A</v>
      </c>
      <c r="K686" s="11" t="e">
        <v>#N/A</v>
      </c>
      <c r="L686" s="22" t="e">
        <v>#N/A</v>
      </c>
      <c r="M686" s="22" t="e">
        <v>#N/A</v>
      </c>
      <c r="N686" s="22" t="e">
        <v>#N/A</v>
      </c>
      <c r="O686" s="22" t="e">
        <v>#N/A</v>
      </c>
      <c r="P686" s="22" t="e">
        <v>#N/A</v>
      </c>
      <c r="Q686" s="22" t="e">
        <v>#N/A</v>
      </c>
      <c r="R686" s="11" t="e">
        <v>#N/A</v>
      </c>
      <c r="S686" s="11" t="e">
        <v>#N/A</v>
      </c>
      <c r="T686" s="11" t="e">
        <v>#N/A</v>
      </c>
      <c r="U686" s="11" t="e">
        <v>#N/A</v>
      </c>
      <c r="V686" s="11" t="e">
        <v>#N/A</v>
      </c>
      <c r="W686" s="11" t="e">
        <v>#N/A</v>
      </c>
      <c r="X686" s="22" t="e">
        <v>#N/A</v>
      </c>
      <c r="Y686" s="22" t="e">
        <v>#N/A</v>
      </c>
      <c r="Z686" s="22" t="e">
        <v>#N/A</v>
      </c>
      <c r="AA686" s="22" t="e">
        <v>#N/A</v>
      </c>
      <c r="AB686" s="22" t="e">
        <v>#N/A</v>
      </c>
      <c r="AC686" s="22" t="e">
        <v>#N/A</v>
      </c>
      <c r="AD686" s="11" t="e">
        <v>#N/A</v>
      </c>
      <c r="AE686" s="11" t="e">
        <v>#N/A</v>
      </c>
      <c r="AF686" s="11" t="e">
        <v>#N/A</v>
      </c>
      <c r="AG686" s="11" t="e">
        <v>#N/A</v>
      </c>
      <c r="AH686" s="11" t="e">
        <v>#N/A</v>
      </c>
      <c r="AI686" s="11" t="e">
        <v>#N/A</v>
      </c>
      <c r="AJ686" s="22" t="e">
        <v>#N/A</v>
      </c>
      <c r="AK686" s="22" t="e">
        <v>#N/A</v>
      </c>
      <c r="AL686" s="22" t="e">
        <v>#N/A</v>
      </c>
      <c r="AM686" s="22" t="e">
        <v>#N/A</v>
      </c>
      <c r="AN686" s="22" t="e">
        <v>#N/A</v>
      </c>
      <c r="AO686" s="22" t="e">
        <v>#N/A</v>
      </c>
      <c r="AP686" s="11" t="e">
        <v>#N/A</v>
      </c>
      <c r="AQ686" s="11" t="e">
        <v>#N/A</v>
      </c>
      <c r="AR686" s="11" t="e">
        <v>#N/A</v>
      </c>
      <c r="AS686" s="11" t="e">
        <v>#N/A</v>
      </c>
      <c r="AT686" s="11" t="e">
        <v>#N/A</v>
      </c>
      <c r="AU686" t="e">
        <v>#N/A</v>
      </c>
    </row>
    <row r="687" spans="6:47" x14ac:dyDescent="0.3">
      <c r="F687" s="11" t="e">
        <v>#N/A</v>
      </c>
      <c r="G687" s="11" t="e">
        <v>#N/A</v>
      </c>
      <c r="H687" s="11" t="e">
        <v>#N/A</v>
      </c>
      <c r="I687" s="11" t="e">
        <v>#N/A</v>
      </c>
      <c r="J687" s="11" t="e">
        <v>#N/A</v>
      </c>
      <c r="K687" s="11" t="e">
        <v>#N/A</v>
      </c>
      <c r="L687" s="22" t="e">
        <v>#N/A</v>
      </c>
      <c r="M687" s="22" t="e">
        <v>#N/A</v>
      </c>
      <c r="N687" s="22" t="e">
        <v>#N/A</v>
      </c>
      <c r="O687" s="22" t="e">
        <v>#N/A</v>
      </c>
      <c r="P687" s="22" t="e">
        <v>#N/A</v>
      </c>
      <c r="Q687" s="22" t="e">
        <v>#N/A</v>
      </c>
      <c r="R687" s="11" t="e">
        <v>#N/A</v>
      </c>
      <c r="S687" s="11" t="e">
        <v>#N/A</v>
      </c>
      <c r="T687" s="11" t="e">
        <v>#N/A</v>
      </c>
      <c r="U687" s="11" t="e">
        <v>#N/A</v>
      </c>
      <c r="V687" s="11" t="e">
        <v>#N/A</v>
      </c>
      <c r="W687" s="11" t="e">
        <v>#N/A</v>
      </c>
      <c r="X687" s="22" t="e">
        <v>#N/A</v>
      </c>
      <c r="Y687" s="22" t="e">
        <v>#N/A</v>
      </c>
      <c r="Z687" s="22" t="e">
        <v>#N/A</v>
      </c>
      <c r="AA687" s="22" t="e">
        <v>#N/A</v>
      </c>
      <c r="AB687" s="22" t="e">
        <v>#N/A</v>
      </c>
      <c r="AC687" s="22" t="e">
        <v>#N/A</v>
      </c>
      <c r="AD687" s="11" t="e">
        <v>#N/A</v>
      </c>
      <c r="AE687" s="11" t="e">
        <v>#N/A</v>
      </c>
      <c r="AF687" s="11" t="e">
        <v>#N/A</v>
      </c>
      <c r="AG687" s="11" t="e">
        <v>#N/A</v>
      </c>
      <c r="AH687" s="11" t="e">
        <v>#N/A</v>
      </c>
      <c r="AI687" s="11" t="e">
        <v>#N/A</v>
      </c>
      <c r="AJ687" s="22" t="e">
        <v>#N/A</v>
      </c>
      <c r="AK687" s="22" t="e">
        <v>#N/A</v>
      </c>
      <c r="AL687" s="22" t="e">
        <v>#N/A</v>
      </c>
      <c r="AM687" s="22" t="e">
        <v>#N/A</v>
      </c>
      <c r="AN687" s="22" t="e">
        <v>#N/A</v>
      </c>
      <c r="AO687" s="22" t="e">
        <v>#N/A</v>
      </c>
      <c r="AP687" s="11" t="e">
        <v>#N/A</v>
      </c>
      <c r="AQ687" s="11" t="e">
        <v>#N/A</v>
      </c>
      <c r="AR687" s="11" t="e">
        <v>#N/A</v>
      </c>
      <c r="AS687" s="11" t="e">
        <v>#N/A</v>
      </c>
      <c r="AT687" s="11" t="e">
        <v>#N/A</v>
      </c>
      <c r="AU687" t="e">
        <v>#N/A</v>
      </c>
    </row>
    <row r="688" spans="6:47" x14ac:dyDescent="0.3">
      <c r="F688" s="11" t="e">
        <v>#N/A</v>
      </c>
      <c r="G688" s="11" t="e">
        <v>#N/A</v>
      </c>
      <c r="H688" s="11" t="e">
        <v>#N/A</v>
      </c>
      <c r="I688" s="11" t="e">
        <v>#N/A</v>
      </c>
      <c r="J688" s="11" t="e">
        <v>#N/A</v>
      </c>
      <c r="K688" s="11" t="e">
        <v>#N/A</v>
      </c>
      <c r="L688" s="22" t="e">
        <v>#N/A</v>
      </c>
      <c r="M688" s="22" t="e">
        <v>#N/A</v>
      </c>
      <c r="N688" s="22" t="e">
        <v>#N/A</v>
      </c>
      <c r="O688" s="22" t="e">
        <v>#N/A</v>
      </c>
      <c r="P688" s="22" t="e">
        <v>#N/A</v>
      </c>
      <c r="Q688" s="22" t="e">
        <v>#N/A</v>
      </c>
      <c r="R688" s="11" t="e">
        <v>#N/A</v>
      </c>
      <c r="S688" s="11" t="e">
        <v>#N/A</v>
      </c>
      <c r="T688" s="11" t="e">
        <v>#N/A</v>
      </c>
      <c r="U688" s="11" t="e">
        <v>#N/A</v>
      </c>
      <c r="V688" s="11" t="e">
        <v>#N/A</v>
      </c>
      <c r="W688" s="11" t="e">
        <v>#N/A</v>
      </c>
      <c r="X688" s="22" t="e">
        <v>#N/A</v>
      </c>
      <c r="Y688" s="22" t="e">
        <v>#N/A</v>
      </c>
      <c r="Z688" s="22" t="e">
        <v>#N/A</v>
      </c>
      <c r="AA688" s="22" t="e">
        <v>#N/A</v>
      </c>
      <c r="AB688" s="22" t="e">
        <v>#N/A</v>
      </c>
      <c r="AC688" s="22" t="e">
        <v>#N/A</v>
      </c>
      <c r="AD688" s="11" t="e">
        <v>#N/A</v>
      </c>
      <c r="AE688" s="11" t="e">
        <v>#N/A</v>
      </c>
      <c r="AF688" s="11" t="e">
        <v>#N/A</v>
      </c>
      <c r="AG688" s="11" t="e">
        <v>#N/A</v>
      </c>
      <c r="AH688" s="11" t="e">
        <v>#N/A</v>
      </c>
      <c r="AI688" s="11" t="e">
        <v>#N/A</v>
      </c>
      <c r="AJ688" s="22" t="e">
        <v>#N/A</v>
      </c>
      <c r="AK688" s="22" t="e">
        <v>#N/A</v>
      </c>
      <c r="AL688" s="22" t="e">
        <v>#N/A</v>
      </c>
      <c r="AM688" s="22" t="e">
        <v>#N/A</v>
      </c>
      <c r="AN688" s="22" t="e">
        <v>#N/A</v>
      </c>
      <c r="AO688" s="22" t="e">
        <v>#N/A</v>
      </c>
      <c r="AP688" s="11" t="e">
        <v>#N/A</v>
      </c>
      <c r="AQ688" s="11" t="e">
        <v>#N/A</v>
      </c>
      <c r="AR688" s="11" t="e">
        <v>#N/A</v>
      </c>
      <c r="AS688" s="11" t="e">
        <v>#N/A</v>
      </c>
      <c r="AT688" s="11" t="e">
        <v>#N/A</v>
      </c>
      <c r="AU688" t="e">
        <v>#N/A</v>
      </c>
    </row>
    <row r="689" spans="6:47" x14ac:dyDescent="0.3">
      <c r="F689" s="11" t="e">
        <v>#N/A</v>
      </c>
      <c r="G689" s="11" t="e">
        <v>#N/A</v>
      </c>
      <c r="H689" s="11" t="e">
        <v>#N/A</v>
      </c>
      <c r="I689" s="11" t="e">
        <v>#N/A</v>
      </c>
      <c r="J689" s="11" t="e">
        <v>#N/A</v>
      </c>
      <c r="K689" s="11" t="e">
        <v>#N/A</v>
      </c>
      <c r="L689" s="22" t="e">
        <v>#N/A</v>
      </c>
      <c r="M689" s="22" t="e">
        <v>#N/A</v>
      </c>
      <c r="N689" s="22" t="e">
        <v>#N/A</v>
      </c>
      <c r="O689" s="22" t="e">
        <v>#N/A</v>
      </c>
      <c r="P689" s="22" t="e">
        <v>#N/A</v>
      </c>
      <c r="Q689" s="22" t="e">
        <v>#N/A</v>
      </c>
      <c r="R689" s="11" t="e">
        <v>#N/A</v>
      </c>
      <c r="S689" s="11" t="e">
        <v>#N/A</v>
      </c>
      <c r="T689" s="11" t="e">
        <v>#N/A</v>
      </c>
      <c r="U689" s="11" t="e">
        <v>#N/A</v>
      </c>
      <c r="V689" s="11" t="e">
        <v>#N/A</v>
      </c>
      <c r="W689" s="11" t="e">
        <v>#N/A</v>
      </c>
      <c r="X689" s="22" t="e">
        <v>#N/A</v>
      </c>
      <c r="Y689" s="22" t="e">
        <v>#N/A</v>
      </c>
      <c r="Z689" s="22" t="e">
        <v>#N/A</v>
      </c>
      <c r="AA689" s="22" t="e">
        <v>#N/A</v>
      </c>
      <c r="AB689" s="22" t="e">
        <v>#N/A</v>
      </c>
      <c r="AC689" s="22" t="e">
        <v>#N/A</v>
      </c>
      <c r="AD689" s="11" t="e">
        <v>#N/A</v>
      </c>
      <c r="AE689" s="11" t="e">
        <v>#N/A</v>
      </c>
      <c r="AF689" s="11" t="e">
        <v>#N/A</v>
      </c>
      <c r="AG689" s="11" t="e">
        <v>#N/A</v>
      </c>
      <c r="AH689" s="11" t="e">
        <v>#N/A</v>
      </c>
      <c r="AI689" s="11" t="e">
        <v>#N/A</v>
      </c>
      <c r="AJ689" s="22" t="e">
        <v>#N/A</v>
      </c>
      <c r="AK689" s="22" t="e">
        <v>#N/A</v>
      </c>
      <c r="AL689" s="22" t="e">
        <v>#N/A</v>
      </c>
      <c r="AM689" s="22" t="e">
        <v>#N/A</v>
      </c>
      <c r="AN689" s="22" t="e">
        <v>#N/A</v>
      </c>
      <c r="AO689" s="22" t="e">
        <v>#N/A</v>
      </c>
      <c r="AP689" s="11" t="e">
        <v>#N/A</v>
      </c>
      <c r="AQ689" s="11" t="e">
        <v>#N/A</v>
      </c>
      <c r="AR689" s="11" t="e">
        <v>#N/A</v>
      </c>
      <c r="AS689" s="11" t="e">
        <v>#N/A</v>
      </c>
      <c r="AT689" s="11" t="e">
        <v>#N/A</v>
      </c>
      <c r="AU689" t="e">
        <v>#N/A</v>
      </c>
    </row>
    <row r="690" spans="6:47" x14ac:dyDescent="0.3">
      <c r="F690" s="11" t="e">
        <v>#N/A</v>
      </c>
      <c r="G690" s="11" t="e">
        <v>#N/A</v>
      </c>
      <c r="H690" s="11" t="e">
        <v>#N/A</v>
      </c>
      <c r="I690" s="11" t="e">
        <v>#N/A</v>
      </c>
      <c r="J690" s="11" t="e">
        <v>#N/A</v>
      </c>
      <c r="K690" s="11" t="e">
        <v>#N/A</v>
      </c>
      <c r="L690" s="22" t="e">
        <v>#N/A</v>
      </c>
      <c r="M690" s="22" t="e">
        <v>#N/A</v>
      </c>
      <c r="N690" s="22" t="e">
        <v>#N/A</v>
      </c>
      <c r="O690" s="22" t="e">
        <v>#N/A</v>
      </c>
      <c r="P690" s="22" t="e">
        <v>#N/A</v>
      </c>
      <c r="Q690" s="22" t="e">
        <v>#N/A</v>
      </c>
      <c r="R690" s="11" t="e">
        <v>#N/A</v>
      </c>
      <c r="S690" s="11" t="e">
        <v>#N/A</v>
      </c>
      <c r="T690" s="11" t="e">
        <v>#N/A</v>
      </c>
      <c r="U690" s="11" t="e">
        <v>#N/A</v>
      </c>
      <c r="V690" s="11" t="e">
        <v>#N/A</v>
      </c>
      <c r="W690" s="11" t="e">
        <v>#N/A</v>
      </c>
      <c r="X690" s="22" t="e">
        <v>#N/A</v>
      </c>
      <c r="Y690" s="22" t="e">
        <v>#N/A</v>
      </c>
      <c r="Z690" s="22" t="e">
        <v>#N/A</v>
      </c>
      <c r="AA690" s="22" t="e">
        <v>#N/A</v>
      </c>
      <c r="AB690" s="22" t="e">
        <v>#N/A</v>
      </c>
      <c r="AC690" s="22" t="e">
        <v>#N/A</v>
      </c>
      <c r="AD690" s="11" t="e">
        <v>#N/A</v>
      </c>
      <c r="AE690" s="11" t="e">
        <v>#N/A</v>
      </c>
      <c r="AF690" s="11" t="e">
        <v>#N/A</v>
      </c>
      <c r="AG690" s="11" t="e">
        <v>#N/A</v>
      </c>
      <c r="AH690" s="11" t="e">
        <v>#N/A</v>
      </c>
      <c r="AI690" s="11" t="e">
        <v>#N/A</v>
      </c>
      <c r="AJ690" s="22" t="e">
        <v>#N/A</v>
      </c>
      <c r="AK690" s="22" t="e">
        <v>#N/A</v>
      </c>
      <c r="AL690" s="22" t="e">
        <v>#N/A</v>
      </c>
      <c r="AM690" s="22" t="e">
        <v>#N/A</v>
      </c>
      <c r="AN690" s="22" t="e">
        <v>#N/A</v>
      </c>
      <c r="AO690" s="22" t="e">
        <v>#N/A</v>
      </c>
      <c r="AP690" s="11" t="e">
        <v>#N/A</v>
      </c>
      <c r="AQ690" s="11" t="e">
        <v>#N/A</v>
      </c>
      <c r="AR690" s="11" t="e">
        <v>#N/A</v>
      </c>
      <c r="AS690" s="11" t="e">
        <v>#N/A</v>
      </c>
      <c r="AT690" s="11" t="e">
        <v>#N/A</v>
      </c>
      <c r="AU690" t="e">
        <v>#N/A</v>
      </c>
    </row>
    <row r="691" spans="6:47" x14ac:dyDescent="0.3">
      <c r="F691" s="11" t="e">
        <v>#N/A</v>
      </c>
      <c r="G691" s="11" t="e">
        <v>#N/A</v>
      </c>
      <c r="H691" s="11" t="e">
        <v>#N/A</v>
      </c>
      <c r="I691" s="11" t="e">
        <v>#N/A</v>
      </c>
      <c r="J691" s="11" t="e">
        <v>#N/A</v>
      </c>
      <c r="K691" s="11" t="e">
        <v>#N/A</v>
      </c>
      <c r="L691" s="22" t="e">
        <v>#N/A</v>
      </c>
      <c r="M691" s="22" t="e">
        <v>#N/A</v>
      </c>
      <c r="N691" s="22" t="e">
        <v>#N/A</v>
      </c>
      <c r="O691" s="22" t="e">
        <v>#N/A</v>
      </c>
      <c r="P691" s="22" t="e">
        <v>#N/A</v>
      </c>
      <c r="Q691" s="22" t="e">
        <v>#N/A</v>
      </c>
      <c r="R691" s="11" t="e">
        <v>#N/A</v>
      </c>
      <c r="S691" s="11" t="e">
        <v>#N/A</v>
      </c>
      <c r="T691" s="11" t="e">
        <v>#N/A</v>
      </c>
      <c r="U691" s="11" t="e">
        <v>#N/A</v>
      </c>
      <c r="V691" s="11" t="e">
        <v>#N/A</v>
      </c>
      <c r="W691" s="11" t="e">
        <v>#N/A</v>
      </c>
      <c r="X691" s="22" t="e">
        <v>#N/A</v>
      </c>
      <c r="Y691" s="22" t="e">
        <v>#N/A</v>
      </c>
      <c r="Z691" s="22" t="e">
        <v>#N/A</v>
      </c>
      <c r="AA691" s="22" t="e">
        <v>#N/A</v>
      </c>
      <c r="AB691" s="22" t="e">
        <v>#N/A</v>
      </c>
      <c r="AC691" s="22" t="e">
        <v>#N/A</v>
      </c>
      <c r="AD691" s="11" t="e">
        <v>#N/A</v>
      </c>
      <c r="AE691" s="11" t="e">
        <v>#N/A</v>
      </c>
      <c r="AF691" s="11" t="e">
        <v>#N/A</v>
      </c>
      <c r="AG691" s="11" t="e">
        <v>#N/A</v>
      </c>
      <c r="AH691" s="11" t="e">
        <v>#N/A</v>
      </c>
      <c r="AI691" s="11" t="e">
        <v>#N/A</v>
      </c>
      <c r="AJ691" s="22" t="e">
        <v>#N/A</v>
      </c>
      <c r="AK691" s="22" t="e">
        <v>#N/A</v>
      </c>
      <c r="AL691" s="22" t="e">
        <v>#N/A</v>
      </c>
      <c r="AM691" s="22" t="e">
        <v>#N/A</v>
      </c>
      <c r="AN691" s="22" t="e">
        <v>#N/A</v>
      </c>
      <c r="AO691" s="22" t="e">
        <v>#N/A</v>
      </c>
      <c r="AP691" s="11" t="e">
        <v>#N/A</v>
      </c>
      <c r="AQ691" s="11" t="e">
        <v>#N/A</v>
      </c>
      <c r="AR691" s="11" t="e">
        <v>#N/A</v>
      </c>
      <c r="AS691" s="11" t="e">
        <v>#N/A</v>
      </c>
      <c r="AT691" s="11" t="e">
        <v>#N/A</v>
      </c>
      <c r="AU691" t="e">
        <v>#N/A</v>
      </c>
    </row>
    <row r="692" spans="6:47" x14ac:dyDescent="0.3">
      <c r="F692" s="11" t="e">
        <v>#N/A</v>
      </c>
      <c r="G692" s="11" t="e">
        <v>#N/A</v>
      </c>
      <c r="H692" s="11" t="e">
        <v>#N/A</v>
      </c>
      <c r="I692" s="11" t="e">
        <v>#N/A</v>
      </c>
      <c r="J692" s="11" t="e">
        <v>#N/A</v>
      </c>
      <c r="K692" s="11" t="e">
        <v>#N/A</v>
      </c>
      <c r="L692" s="22" t="e">
        <v>#N/A</v>
      </c>
      <c r="M692" s="22" t="e">
        <v>#N/A</v>
      </c>
      <c r="N692" s="22" t="e">
        <v>#N/A</v>
      </c>
      <c r="O692" s="22" t="e">
        <v>#N/A</v>
      </c>
      <c r="P692" s="22" t="e">
        <v>#N/A</v>
      </c>
      <c r="Q692" s="22" t="e">
        <v>#N/A</v>
      </c>
      <c r="R692" s="11" t="e">
        <v>#N/A</v>
      </c>
      <c r="S692" s="11" t="e">
        <v>#N/A</v>
      </c>
      <c r="T692" s="11" t="e">
        <v>#N/A</v>
      </c>
      <c r="U692" s="11" t="e">
        <v>#N/A</v>
      </c>
      <c r="V692" s="11" t="e">
        <v>#N/A</v>
      </c>
      <c r="W692" s="11" t="e">
        <v>#N/A</v>
      </c>
      <c r="X692" s="22" t="e">
        <v>#N/A</v>
      </c>
      <c r="Y692" s="22" t="e">
        <v>#N/A</v>
      </c>
      <c r="Z692" s="22" t="e">
        <v>#N/A</v>
      </c>
      <c r="AA692" s="22" t="e">
        <v>#N/A</v>
      </c>
      <c r="AB692" s="22" t="e">
        <v>#N/A</v>
      </c>
      <c r="AC692" s="22" t="e">
        <v>#N/A</v>
      </c>
      <c r="AD692" s="11" t="e">
        <v>#N/A</v>
      </c>
      <c r="AE692" s="11" t="e">
        <v>#N/A</v>
      </c>
      <c r="AF692" s="11" t="e">
        <v>#N/A</v>
      </c>
      <c r="AG692" s="11" t="e">
        <v>#N/A</v>
      </c>
      <c r="AH692" s="11" t="e">
        <v>#N/A</v>
      </c>
      <c r="AI692" s="11" t="e">
        <v>#N/A</v>
      </c>
      <c r="AJ692" s="22" t="e">
        <v>#N/A</v>
      </c>
      <c r="AK692" s="22" t="e">
        <v>#N/A</v>
      </c>
      <c r="AL692" s="22" t="e">
        <v>#N/A</v>
      </c>
      <c r="AM692" s="22" t="e">
        <v>#N/A</v>
      </c>
      <c r="AN692" s="22" t="e">
        <v>#N/A</v>
      </c>
      <c r="AO692" s="22" t="e">
        <v>#N/A</v>
      </c>
      <c r="AP692" s="11" t="e">
        <v>#N/A</v>
      </c>
      <c r="AQ692" s="11" t="e">
        <v>#N/A</v>
      </c>
      <c r="AR692" s="11" t="e">
        <v>#N/A</v>
      </c>
      <c r="AS692" s="11" t="e">
        <v>#N/A</v>
      </c>
      <c r="AT692" s="11" t="e">
        <v>#N/A</v>
      </c>
      <c r="AU692" t="e">
        <v>#N/A</v>
      </c>
    </row>
    <row r="693" spans="6:47" x14ac:dyDescent="0.3">
      <c r="F693" s="11" t="e">
        <v>#N/A</v>
      </c>
      <c r="G693" s="11" t="e">
        <v>#N/A</v>
      </c>
      <c r="H693" s="11" t="e">
        <v>#N/A</v>
      </c>
      <c r="I693" s="11" t="e">
        <v>#N/A</v>
      </c>
      <c r="J693" s="11" t="e">
        <v>#N/A</v>
      </c>
      <c r="K693" s="11" t="e">
        <v>#N/A</v>
      </c>
      <c r="L693" s="22" t="e">
        <v>#N/A</v>
      </c>
      <c r="M693" s="22" t="e">
        <v>#N/A</v>
      </c>
      <c r="N693" s="22" t="e">
        <v>#N/A</v>
      </c>
      <c r="O693" s="22" t="e">
        <v>#N/A</v>
      </c>
      <c r="P693" s="22" t="e">
        <v>#N/A</v>
      </c>
      <c r="Q693" s="22" t="e">
        <v>#N/A</v>
      </c>
      <c r="R693" s="11" t="e">
        <v>#N/A</v>
      </c>
      <c r="S693" s="11" t="e">
        <v>#N/A</v>
      </c>
      <c r="T693" s="11" t="e">
        <v>#N/A</v>
      </c>
      <c r="U693" s="11" t="e">
        <v>#N/A</v>
      </c>
      <c r="V693" s="11" t="e">
        <v>#N/A</v>
      </c>
      <c r="W693" s="11" t="e">
        <v>#N/A</v>
      </c>
      <c r="X693" s="22" t="e">
        <v>#N/A</v>
      </c>
      <c r="Y693" s="22" t="e">
        <v>#N/A</v>
      </c>
      <c r="Z693" s="22" t="e">
        <v>#N/A</v>
      </c>
      <c r="AA693" s="22" t="e">
        <v>#N/A</v>
      </c>
      <c r="AB693" s="22" t="e">
        <v>#N/A</v>
      </c>
      <c r="AC693" s="22" t="e">
        <v>#N/A</v>
      </c>
      <c r="AD693" s="11" t="e">
        <v>#N/A</v>
      </c>
      <c r="AE693" s="11" t="e">
        <v>#N/A</v>
      </c>
      <c r="AF693" s="11" t="e">
        <v>#N/A</v>
      </c>
      <c r="AG693" s="11" t="e">
        <v>#N/A</v>
      </c>
      <c r="AH693" s="11" t="e">
        <v>#N/A</v>
      </c>
      <c r="AI693" s="11" t="e">
        <v>#N/A</v>
      </c>
      <c r="AJ693" s="22" t="e">
        <v>#N/A</v>
      </c>
      <c r="AK693" s="22" t="e">
        <v>#N/A</v>
      </c>
      <c r="AL693" s="22" t="e">
        <v>#N/A</v>
      </c>
      <c r="AM693" s="22" t="e">
        <v>#N/A</v>
      </c>
      <c r="AN693" s="22" t="e">
        <v>#N/A</v>
      </c>
      <c r="AO693" s="22" t="e">
        <v>#N/A</v>
      </c>
      <c r="AP693" s="11" t="e">
        <v>#N/A</v>
      </c>
      <c r="AQ693" s="11" t="e">
        <v>#N/A</v>
      </c>
      <c r="AR693" s="11" t="e">
        <v>#N/A</v>
      </c>
      <c r="AS693" s="11" t="e">
        <v>#N/A</v>
      </c>
      <c r="AT693" s="11" t="e">
        <v>#N/A</v>
      </c>
      <c r="AU693" t="e">
        <v>#N/A</v>
      </c>
    </row>
    <row r="694" spans="6:47" x14ac:dyDescent="0.3">
      <c r="F694" s="11" t="e">
        <v>#N/A</v>
      </c>
      <c r="G694" s="11" t="e">
        <v>#N/A</v>
      </c>
      <c r="H694" s="11" t="e">
        <v>#N/A</v>
      </c>
      <c r="I694" s="11" t="e">
        <v>#N/A</v>
      </c>
      <c r="J694" s="11" t="e">
        <v>#N/A</v>
      </c>
      <c r="K694" s="11" t="e">
        <v>#N/A</v>
      </c>
      <c r="L694" s="22" t="e">
        <v>#N/A</v>
      </c>
      <c r="M694" s="22" t="e">
        <v>#N/A</v>
      </c>
      <c r="N694" s="22" t="e">
        <v>#N/A</v>
      </c>
      <c r="O694" s="22" t="e">
        <v>#N/A</v>
      </c>
      <c r="P694" s="22" t="e">
        <v>#N/A</v>
      </c>
      <c r="Q694" s="22" t="e">
        <v>#N/A</v>
      </c>
      <c r="R694" s="11" t="e">
        <v>#N/A</v>
      </c>
      <c r="S694" s="11" t="e">
        <v>#N/A</v>
      </c>
      <c r="T694" s="11" t="e">
        <v>#N/A</v>
      </c>
      <c r="U694" s="11" t="e">
        <v>#N/A</v>
      </c>
      <c r="V694" s="11" t="e">
        <v>#N/A</v>
      </c>
      <c r="W694" s="11" t="e">
        <v>#N/A</v>
      </c>
      <c r="X694" s="22" t="e">
        <v>#N/A</v>
      </c>
      <c r="Y694" s="22" t="e">
        <v>#N/A</v>
      </c>
      <c r="Z694" s="22" t="e">
        <v>#N/A</v>
      </c>
      <c r="AA694" s="22" t="e">
        <v>#N/A</v>
      </c>
      <c r="AB694" s="22" t="e">
        <v>#N/A</v>
      </c>
      <c r="AC694" s="22" t="e">
        <v>#N/A</v>
      </c>
      <c r="AD694" s="11" t="e">
        <v>#N/A</v>
      </c>
      <c r="AE694" s="11" t="e">
        <v>#N/A</v>
      </c>
      <c r="AF694" s="11" t="e">
        <v>#N/A</v>
      </c>
      <c r="AG694" s="11" t="e">
        <v>#N/A</v>
      </c>
      <c r="AH694" s="11" t="e">
        <v>#N/A</v>
      </c>
      <c r="AI694" s="11" t="e">
        <v>#N/A</v>
      </c>
      <c r="AJ694" s="22" t="e">
        <v>#N/A</v>
      </c>
      <c r="AK694" s="22" t="e">
        <v>#N/A</v>
      </c>
      <c r="AL694" s="22" t="e">
        <v>#N/A</v>
      </c>
      <c r="AM694" s="22" t="e">
        <v>#N/A</v>
      </c>
      <c r="AN694" s="22" t="e">
        <v>#N/A</v>
      </c>
      <c r="AO694" s="22" t="e">
        <v>#N/A</v>
      </c>
      <c r="AP694" s="11" t="e">
        <v>#N/A</v>
      </c>
      <c r="AQ694" s="11" t="e">
        <v>#N/A</v>
      </c>
      <c r="AR694" s="11" t="e">
        <v>#N/A</v>
      </c>
      <c r="AS694" s="11" t="e">
        <v>#N/A</v>
      </c>
      <c r="AT694" s="11" t="e">
        <v>#N/A</v>
      </c>
      <c r="AU694" t="e">
        <v>#N/A</v>
      </c>
    </row>
    <row r="695" spans="6:47" x14ac:dyDescent="0.3">
      <c r="F695" s="11" t="e">
        <v>#N/A</v>
      </c>
      <c r="G695" s="11" t="e">
        <v>#N/A</v>
      </c>
      <c r="H695" s="11" t="e">
        <v>#N/A</v>
      </c>
      <c r="I695" s="11" t="e">
        <v>#N/A</v>
      </c>
      <c r="J695" s="11" t="e">
        <v>#N/A</v>
      </c>
      <c r="K695" s="11" t="e">
        <v>#N/A</v>
      </c>
      <c r="L695" s="22" t="e">
        <v>#N/A</v>
      </c>
      <c r="M695" s="22" t="e">
        <v>#N/A</v>
      </c>
      <c r="N695" s="22" t="e">
        <v>#N/A</v>
      </c>
      <c r="O695" s="22" t="e">
        <v>#N/A</v>
      </c>
      <c r="P695" s="22" t="e">
        <v>#N/A</v>
      </c>
      <c r="Q695" s="22" t="e">
        <v>#N/A</v>
      </c>
      <c r="R695" s="11" t="e">
        <v>#N/A</v>
      </c>
      <c r="S695" s="11" t="e">
        <v>#N/A</v>
      </c>
      <c r="T695" s="11" t="e">
        <v>#N/A</v>
      </c>
      <c r="U695" s="11" t="e">
        <v>#N/A</v>
      </c>
      <c r="V695" s="11" t="e">
        <v>#N/A</v>
      </c>
      <c r="W695" s="11" t="e">
        <v>#N/A</v>
      </c>
      <c r="X695" s="22" t="e">
        <v>#N/A</v>
      </c>
      <c r="Y695" s="22" t="e">
        <v>#N/A</v>
      </c>
      <c r="Z695" s="22" t="e">
        <v>#N/A</v>
      </c>
      <c r="AA695" s="22" t="e">
        <v>#N/A</v>
      </c>
      <c r="AB695" s="22" t="e">
        <v>#N/A</v>
      </c>
      <c r="AC695" s="22" t="e">
        <v>#N/A</v>
      </c>
      <c r="AD695" s="11" t="e">
        <v>#N/A</v>
      </c>
      <c r="AE695" s="11" t="e">
        <v>#N/A</v>
      </c>
      <c r="AF695" s="11" t="e">
        <v>#N/A</v>
      </c>
      <c r="AG695" s="11" t="e">
        <v>#N/A</v>
      </c>
      <c r="AH695" s="11" t="e">
        <v>#N/A</v>
      </c>
      <c r="AI695" s="11" t="e">
        <v>#N/A</v>
      </c>
      <c r="AJ695" s="22" t="e">
        <v>#N/A</v>
      </c>
      <c r="AK695" s="22" t="e">
        <v>#N/A</v>
      </c>
      <c r="AL695" s="22" t="e">
        <v>#N/A</v>
      </c>
      <c r="AM695" s="22" t="e">
        <v>#N/A</v>
      </c>
      <c r="AN695" s="22" t="e">
        <v>#N/A</v>
      </c>
      <c r="AO695" s="22" t="e">
        <v>#N/A</v>
      </c>
      <c r="AP695" s="11" t="e">
        <v>#N/A</v>
      </c>
      <c r="AQ695" s="11" t="e">
        <v>#N/A</v>
      </c>
      <c r="AR695" s="11" t="e">
        <v>#N/A</v>
      </c>
      <c r="AS695" s="11" t="e">
        <v>#N/A</v>
      </c>
      <c r="AT695" s="11" t="e">
        <v>#N/A</v>
      </c>
      <c r="AU695" t="e">
        <v>#N/A</v>
      </c>
    </row>
    <row r="696" spans="6:47" x14ac:dyDescent="0.3">
      <c r="F696" s="11" t="e">
        <v>#N/A</v>
      </c>
      <c r="G696" s="11" t="e">
        <v>#N/A</v>
      </c>
      <c r="H696" s="11" t="e">
        <v>#N/A</v>
      </c>
      <c r="I696" s="11" t="e">
        <v>#N/A</v>
      </c>
      <c r="J696" s="11" t="e">
        <v>#N/A</v>
      </c>
      <c r="K696" s="11" t="e">
        <v>#N/A</v>
      </c>
      <c r="L696" s="22" t="e">
        <v>#N/A</v>
      </c>
      <c r="M696" s="22" t="e">
        <v>#N/A</v>
      </c>
      <c r="N696" s="22" t="e">
        <v>#N/A</v>
      </c>
      <c r="O696" s="22" t="e">
        <v>#N/A</v>
      </c>
      <c r="P696" s="22" t="e">
        <v>#N/A</v>
      </c>
      <c r="Q696" s="22" t="e">
        <v>#N/A</v>
      </c>
      <c r="R696" s="11" t="e">
        <v>#N/A</v>
      </c>
      <c r="S696" s="11" t="e">
        <v>#N/A</v>
      </c>
      <c r="T696" s="11" t="e">
        <v>#N/A</v>
      </c>
      <c r="U696" s="11" t="e">
        <v>#N/A</v>
      </c>
      <c r="V696" s="11" t="e">
        <v>#N/A</v>
      </c>
      <c r="W696" s="11" t="e">
        <v>#N/A</v>
      </c>
      <c r="X696" s="22" t="e">
        <v>#N/A</v>
      </c>
      <c r="Y696" s="22" t="e">
        <v>#N/A</v>
      </c>
      <c r="Z696" s="22" t="e">
        <v>#N/A</v>
      </c>
      <c r="AA696" s="22" t="e">
        <v>#N/A</v>
      </c>
      <c r="AB696" s="22" t="e">
        <v>#N/A</v>
      </c>
      <c r="AC696" s="22" t="e">
        <v>#N/A</v>
      </c>
      <c r="AD696" s="11" t="e">
        <v>#N/A</v>
      </c>
      <c r="AE696" s="11" t="e">
        <v>#N/A</v>
      </c>
      <c r="AF696" s="11" t="e">
        <v>#N/A</v>
      </c>
      <c r="AG696" s="11" t="e">
        <v>#N/A</v>
      </c>
      <c r="AH696" s="11" t="e">
        <v>#N/A</v>
      </c>
      <c r="AI696" s="11" t="e">
        <v>#N/A</v>
      </c>
      <c r="AJ696" s="22" t="e">
        <v>#N/A</v>
      </c>
      <c r="AK696" s="22" t="e">
        <v>#N/A</v>
      </c>
      <c r="AL696" s="22" t="e">
        <v>#N/A</v>
      </c>
      <c r="AM696" s="22" t="e">
        <v>#N/A</v>
      </c>
      <c r="AN696" s="22" t="e">
        <v>#N/A</v>
      </c>
      <c r="AO696" s="22" t="e">
        <v>#N/A</v>
      </c>
      <c r="AP696" s="11" t="e">
        <v>#N/A</v>
      </c>
      <c r="AQ696" s="11" t="e">
        <v>#N/A</v>
      </c>
      <c r="AR696" s="11" t="e">
        <v>#N/A</v>
      </c>
      <c r="AS696" s="11" t="e">
        <v>#N/A</v>
      </c>
      <c r="AT696" s="11" t="e">
        <v>#N/A</v>
      </c>
      <c r="AU696" t="e">
        <v>#N/A</v>
      </c>
    </row>
    <row r="697" spans="6:47" x14ac:dyDescent="0.3">
      <c r="F697" s="11" t="e">
        <v>#N/A</v>
      </c>
      <c r="G697" s="11" t="e">
        <v>#N/A</v>
      </c>
      <c r="H697" s="11" t="e">
        <v>#N/A</v>
      </c>
      <c r="I697" s="11" t="e">
        <v>#N/A</v>
      </c>
      <c r="J697" s="11" t="e">
        <v>#N/A</v>
      </c>
      <c r="K697" s="11" t="e">
        <v>#N/A</v>
      </c>
      <c r="L697" s="22" t="e">
        <v>#N/A</v>
      </c>
      <c r="M697" s="22" t="e">
        <v>#N/A</v>
      </c>
      <c r="N697" s="22" t="e">
        <v>#N/A</v>
      </c>
      <c r="O697" s="22" t="e">
        <v>#N/A</v>
      </c>
      <c r="P697" s="22" t="e">
        <v>#N/A</v>
      </c>
      <c r="Q697" s="22" t="e">
        <v>#N/A</v>
      </c>
      <c r="R697" s="11" t="e">
        <v>#N/A</v>
      </c>
      <c r="S697" s="11" t="e">
        <v>#N/A</v>
      </c>
      <c r="T697" s="11" t="e">
        <v>#N/A</v>
      </c>
      <c r="U697" s="11" t="e">
        <v>#N/A</v>
      </c>
      <c r="V697" s="11" t="e">
        <v>#N/A</v>
      </c>
      <c r="W697" s="11" t="e">
        <v>#N/A</v>
      </c>
      <c r="X697" s="22" t="e">
        <v>#N/A</v>
      </c>
      <c r="Y697" s="22" t="e">
        <v>#N/A</v>
      </c>
      <c r="Z697" s="22" t="e">
        <v>#N/A</v>
      </c>
      <c r="AA697" s="22" t="e">
        <v>#N/A</v>
      </c>
      <c r="AB697" s="22" t="e">
        <v>#N/A</v>
      </c>
      <c r="AC697" s="22" t="e">
        <v>#N/A</v>
      </c>
      <c r="AD697" s="11" t="e">
        <v>#N/A</v>
      </c>
      <c r="AE697" s="11" t="e">
        <v>#N/A</v>
      </c>
      <c r="AF697" s="11" t="e">
        <v>#N/A</v>
      </c>
      <c r="AG697" s="11" t="e">
        <v>#N/A</v>
      </c>
      <c r="AH697" s="11" t="e">
        <v>#N/A</v>
      </c>
      <c r="AI697" s="11" t="e">
        <v>#N/A</v>
      </c>
      <c r="AJ697" s="22" t="e">
        <v>#N/A</v>
      </c>
      <c r="AK697" s="22" t="e">
        <v>#N/A</v>
      </c>
      <c r="AL697" s="22" t="e">
        <v>#N/A</v>
      </c>
      <c r="AM697" s="22" t="e">
        <v>#N/A</v>
      </c>
      <c r="AN697" s="22" t="e">
        <v>#N/A</v>
      </c>
      <c r="AO697" s="22" t="e">
        <v>#N/A</v>
      </c>
      <c r="AP697" s="11" t="e">
        <v>#N/A</v>
      </c>
      <c r="AQ697" s="11" t="e">
        <v>#N/A</v>
      </c>
      <c r="AR697" s="11" t="e">
        <v>#N/A</v>
      </c>
      <c r="AS697" s="11" t="e">
        <v>#N/A</v>
      </c>
      <c r="AT697" s="11" t="e">
        <v>#N/A</v>
      </c>
      <c r="AU697" t="e">
        <v>#N/A</v>
      </c>
    </row>
    <row r="698" spans="6:47" x14ac:dyDescent="0.3">
      <c r="F698" s="11" t="e">
        <v>#N/A</v>
      </c>
      <c r="G698" s="11" t="e">
        <v>#N/A</v>
      </c>
      <c r="H698" s="11" t="e">
        <v>#N/A</v>
      </c>
      <c r="I698" s="11" t="e">
        <v>#N/A</v>
      </c>
      <c r="J698" s="11" t="e">
        <v>#N/A</v>
      </c>
      <c r="K698" s="11" t="e">
        <v>#N/A</v>
      </c>
      <c r="L698" s="22" t="e">
        <v>#N/A</v>
      </c>
      <c r="M698" s="22" t="e">
        <v>#N/A</v>
      </c>
      <c r="N698" s="22" t="e">
        <v>#N/A</v>
      </c>
      <c r="O698" s="22" t="e">
        <v>#N/A</v>
      </c>
      <c r="P698" s="22" t="e">
        <v>#N/A</v>
      </c>
      <c r="Q698" s="22" t="e">
        <v>#N/A</v>
      </c>
      <c r="R698" s="11" t="e">
        <v>#N/A</v>
      </c>
      <c r="S698" s="11" t="e">
        <v>#N/A</v>
      </c>
      <c r="T698" s="11" t="e">
        <v>#N/A</v>
      </c>
      <c r="U698" s="11" t="e">
        <v>#N/A</v>
      </c>
      <c r="V698" s="11" t="e">
        <v>#N/A</v>
      </c>
      <c r="W698" s="11" t="e">
        <v>#N/A</v>
      </c>
      <c r="X698" s="22" t="e">
        <v>#N/A</v>
      </c>
      <c r="Y698" s="22" t="e">
        <v>#N/A</v>
      </c>
      <c r="Z698" s="22" t="e">
        <v>#N/A</v>
      </c>
      <c r="AA698" s="22" t="e">
        <v>#N/A</v>
      </c>
      <c r="AB698" s="22" t="e">
        <v>#N/A</v>
      </c>
      <c r="AC698" s="22" t="e">
        <v>#N/A</v>
      </c>
      <c r="AD698" s="11" t="e">
        <v>#N/A</v>
      </c>
      <c r="AE698" s="11" t="e">
        <v>#N/A</v>
      </c>
      <c r="AF698" s="11" t="e">
        <v>#N/A</v>
      </c>
      <c r="AG698" s="11" t="e">
        <v>#N/A</v>
      </c>
      <c r="AH698" s="11" t="e">
        <v>#N/A</v>
      </c>
      <c r="AI698" s="11" t="e">
        <v>#N/A</v>
      </c>
      <c r="AJ698" s="22" t="e">
        <v>#N/A</v>
      </c>
      <c r="AK698" s="22" t="e">
        <v>#N/A</v>
      </c>
      <c r="AL698" s="22" t="e">
        <v>#N/A</v>
      </c>
      <c r="AM698" s="22" t="e">
        <v>#N/A</v>
      </c>
      <c r="AN698" s="22" t="e">
        <v>#N/A</v>
      </c>
      <c r="AO698" s="22" t="e">
        <v>#N/A</v>
      </c>
      <c r="AP698" s="11" t="e">
        <v>#N/A</v>
      </c>
      <c r="AQ698" s="11" t="e">
        <v>#N/A</v>
      </c>
      <c r="AR698" s="11" t="e">
        <v>#N/A</v>
      </c>
      <c r="AS698" s="11" t="e">
        <v>#N/A</v>
      </c>
      <c r="AT698" s="11" t="e">
        <v>#N/A</v>
      </c>
      <c r="AU698" t="e">
        <v>#N/A</v>
      </c>
    </row>
    <row r="699" spans="6:47" x14ac:dyDescent="0.3">
      <c r="F699" s="11" t="e">
        <v>#N/A</v>
      </c>
      <c r="G699" s="11" t="e">
        <v>#N/A</v>
      </c>
      <c r="H699" s="11" t="e">
        <v>#N/A</v>
      </c>
      <c r="I699" s="11" t="e">
        <v>#N/A</v>
      </c>
      <c r="J699" s="11" t="e">
        <v>#N/A</v>
      </c>
      <c r="K699" s="11" t="e">
        <v>#N/A</v>
      </c>
      <c r="L699" s="22" t="e">
        <v>#N/A</v>
      </c>
      <c r="M699" s="22" t="e">
        <v>#N/A</v>
      </c>
      <c r="N699" s="22" t="e">
        <v>#N/A</v>
      </c>
      <c r="O699" s="22" t="e">
        <v>#N/A</v>
      </c>
      <c r="P699" s="22" t="e">
        <v>#N/A</v>
      </c>
      <c r="Q699" s="22" t="e">
        <v>#N/A</v>
      </c>
      <c r="R699" s="11" t="e">
        <v>#N/A</v>
      </c>
      <c r="S699" s="11" t="e">
        <v>#N/A</v>
      </c>
      <c r="T699" s="11" t="e">
        <v>#N/A</v>
      </c>
      <c r="U699" s="11" t="e">
        <v>#N/A</v>
      </c>
      <c r="V699" s="11" t="e">
        <v>#N/A</v>
      </c>
      <c r="W699" s="11" t="e">
        <v>#N/A</v>
      </c>
      <c r="X699" s="22" t="e">
        <v>#N/A</v>
      </c>
      <c r="Y699" s="22" t="e">
        <v>#N/A</v>
      </c>
      <c r="Z699" s="22" t="e">
        <v>#N/A</v>
      </c>
      <c r="AA699" s="22" t="e">
        <v>#N/A</v>
      </c>
      <c r="AB699" s="22" t="e">
        <v>#N/A</v>
      </c>
      <c r="AC699" s="22" t="e">
        <v>#N/A</v>
      </c>
      <c r="AD699" s="11" t="e">
        <v>#N/A</v>
      </c>
      <c r="AE699" s="11" t="e">
        <v>#N/A</v>
      </c>
      <c r="AF699" s="11" t="e">
        <v>#N/A</v>
      </c>
      <c r="AG699" s="11" t="e">
        <v>#N/A</v>
      </c>
      <c r="AH699" s="11" t="e">
        <v>#N/A</v>
      </c>
      <c r="AI699" s="11" t="e">
        <v>#N/A</v>
      </c>
      <c r="AJ699" s="22" t="e">
        <v>#N/A</v>
      </c>
      <c r="AK699" s="22" t="e">
        <v>#N/A</v>
      </c>
      <c r="AL699" s="22" t="e">
        <v>#N/A</v>
      </c>
      <c r="AM699" s="22" t="e">
        <v>#N/A</v>
      </c>
      <c r="AN699" s="22" t="e">
        <v>#N/A</v>
      </c>
      <c r="AO699" s="22" t="e">
        <v>#N/A</v>
      </c>
      <c r="AP699" s="11" t="e">
        <v>#N/A</v>
      </c>
      <c r="AQ699" s="11" t="e">
        <v>#N/A</v>
      </c>
      <c r="AR699" s="11" t="e">
        <v>#N/A</v>
      </c>
      <c r="AS699" s="11" t="e">
        <v>#N/A</v>
      </c>
      <c r="AT699" s="11" t="e">
        <v>#N/A</v>
      </c>
      <c r="AU699" t="e">
        <v>#N/A</v>
      </c>
    </row>
    <row r="700" spans="6:47" x14ac:dyDescent="0.3">
      <c r="F700" s="11" t="e">
        <v>#N/A</v>
      </c>
      <c r="G700" s="11" t="e">
        <v>#N/A</v>
      </c>
      <c r="H700" s="11" t="e">
        <v>#N/A</v>
      </c>
      <c r="I700" s="11" t="e">
        <v>#N/A</v>
      </c>
      <c r="J700" s="11" t="e">
        <v>#N/A</v>
      </c>
      <c r="K700" s="11" t="e">
        <v>#N/A</v>
      </c>
      <c r="L700" s="22" t="e">
        <v>#N/A</v>
      </c>
      <c r="M700" s="22" t="e">
        <v>#N/A</v>
      </c>
      <c r="N700" s="22" t="e">
        <v>#N/A</v>
      </c>
      <c r="O700" s="22" t="e">
        <v>#N/A</v>
      </c>
      <c r="P700" s="22" t="e">
        <v>#N/A</v>
      </c>
      <c r="Q700" s="22" t="e">
        <v>#N/A</v>
      </c>
      <c r="R700" s="11" t="e">
        <v>#N/A</v>
      </c>
      <c r="S700" s="11" t="e">
        <v>#N/A</v>
      </c>
      <c r="T700" s="11" t="e">
        <v>#N/A</v>
      </c>
      <c r="U700" s="11" t="e">
        <v>#N/A</v>
      </c>
      <c r="V700" s="11" t="e">
        <v>#N/A</v>
      </c>
      <c r="W700" s="11" t="e">
        <v>#N/A</v>
      </c>
      <c r="X700" s="22" t="e">
        <v>#N/A</v>
      </c>
      <c r="Y700" s="22" t="e">
        <v>#N/A</v>
      </c>
      <c r="Z700" s="22" t="e">
        <v>#N/A</v>
      </c>
      <c r="AA700" s="22" t="e">
        <v>#N/A</v>
      </c>
      <c r="AB700" s="22" t="e">
        <v>#N/A</v>
      </c>
      <c r="AC700" s="22" t="e">
        <v>#N/A</v>
      </c>
      <c r="AD700" s="11" t="e">
        <v>#N/A</v>
      </c>
      <c r="AE700" s="11" t="e">
        <v>#N/A</v>
      </c>
      <c r="AF700" s="11" t="e">
        <v>#N/A</v>
      </c>
      <c r="AG700" s="11" t="e">
        <v>#N/A</v>
      </c>
      <c r="AH700" s="11" t="e">
        <v>#N/A</v>
      </c>
      <c r="AI700" s="11" t="e">
        <v>#N/A</v>
      </c>
      <c r="AJ700" s="22" t="e">
        <v>#N/A</v>
      </c>
      <c r="AK700" s="22" t="e">
        <v>#N/A</v>
      </c>
      <c r="AL700" s="22" t="e">
        <v>#N/A</v>
      </c>
      <c r="AM700" s="22" t="e">
        <v>#N/A</v>
      </c>
      <c r="AN700" s="22" t="e">
        <v>#N/A</v>
      </c>
      <c r="AO700" s="22" t="e">
        <v>#N/A</v>
      </c>
      <c r="AP700" s="11" t="e">
        <v>#N/A</v>
      </c>
      <c r="AQ700" s="11" t="e">
        <v>#N/A</v>
      </c>
      <c r="AR700" s="11" t="e">
        <v>#N/A</v>
      </c>
      <c r="AS700" s="11" t="e">
        <v>#N/A</v>
      </c>
      <c r="AT700" s="11" t="e">
        <v>#N/A</v>
      </c>
      <c r="AU700" t="e">
        <v>#N/A</v>
      </c>
    </row>
    <row r="701" spans="6:47" x14ac:dyDescent="0.3">
      <c r="F701" s="11" t="e">
        <v>#N/A</v>
      </c>
      <c r="G701" s="11" t="e">
        <v>#N/A</v>
      </c>
      <c r="H701" s="11" t="e">
        <v>#N/A</v>
      </c>
      <c r="I701" s="11" t="e">
        <v>#N/A</v>
      </c>
      <c r="J701" s="11" t="e">
        <v>#N/A</v>
      </c>
      <c r="K701" s="11" t="e">
        <v>#N/A</v>
      </c>
      <c r="L701" s="22" t="e">
        <v>#N/A</v>
      </c>
      <c r="M701" s="22" t="e">
        <v>#N/A</v>
      </c>
      <c r="N701" s="22" t="e">
        <v>#N/A</v>
      </c>
      <c r="O701" s="22" t="e">
        <v>#N/A</v>
      </c>
      <c r="P701" s="22" t="e">
        <v>#N/A</v>
      </c>
      <c r="Q701" s="22" t="e">
        <v>#N/A</v>
      </c>
      <c r="R701" s="11" t="e">
        <v>#N/A</v>
      </c>
      <c r="S701" s="11" t="e">
        <v>#N/A</v>
      </c>
      <c r="T701" s="11" t="e">
        <v>#N/A</v>
      </c>
      <c r="U701" s="11" t="e">
        <v>#N/A</v>
      </c>
      <c r="V701" s="11" t="e">
        <v>#N/A</v>
      </c>
      <c r="W701" s="11" t="e">
        <v>#N/A</v>
      </c>
      <c r="X701" s="22" t="e">
        <v>#N/A</v>
      </c>
      <c r="Y701" s="22" t="e">
        <v>#N/A</v>
      </c>
      <c r="Z701" s="22" t="e">
        <v>#N/A</v>
      </c>
      <c r="AA701" s="22" t="e">
        <v>#N/A</v>
      </c>
      <c r="AB701" s="22" t="e">
        <v>#N/A</v>
      </c>
      <c r="AC701" s="22" t="e">
        <v>#N/A</v>
      </c>
      <c r="AD701" s="11" t="e">
        <v>#N/A</v>
      </c>
      <c r="AE701" s="11" t="e">
        <v>#N/A</v>
      </c>
      <c r="AF701" s="11" t="e">
        <v>#N/A</v>
      </c>
      <c r="AG701" s="11" t="e">
        <v>#N/A</v>
      </c>
      <c r="AH701" s="11" t="e">
        <v>#N/A</v>
      </c>
      <c r="AI701" s="11" t="e">
        <v>#N/A</v>
      </c>
      <c r="AJ701" s="22" t="e">
        <v>#N/A</v>
      </c>
      <c r="AK701" s="22" t="e">
        <v>#N/A</v>
      </c>
      <c r="AL701" s="22" t="e">
        <v>#N/A</v>
      </c>
      <c r="AM701" s="22" t="e">
        <v>#N/A</v>
      </c>
      <c r="AN701" s="22" t="e">
        <v>#N/A</v>
      </c>
      <c r="AO701" s="22" t="e">
        <v>#N/A</v>
      </c>
      <c r="AP701" s="11" t="e">
        <v>#N/A</v>
      </c>
      <c r="AQ701" s="11" t="e">
        <v>#N/A</v>
      </c>
      <c r="AR701" s="11" t="e">
        <v>#N/A</v>
      </c>
      <c r="AS701" s="11" t="e">
        <v>#N/A</v>
      </c>
      <c r="AT701" s="11" t="e">
        <v>#N/A</v>
      </c>
      <c r="AU701" t="e">
        <v>#N/A</v>
      </c>
    </row>
    <row r="702" spans="6:47" x14ac:dyDescent="0.3">
      <c r="F702" s="11" t="e">
        <v>#N/A</v>
      </c>
      <c r="G702" s="11" t="e">
        <v>#N/A</v>
      </c>
      <c r="H702" s="11" t="e">
        <v>#N/A</v>
      </c>
      <c r="I702" s="11" t="e">
        <v>#N/A</v>
      </c>
      <c r="J702" s="11" t="e">
        <v>#N/A</v>
      </c>
      <c r="K702" s="11" t="e">
        <v>#N/A</v>
      </c>
      <c r="L702" s="22" t="e">
        <v>#N/A</v>
      </c>
      <c r="M702" s="22" t="e">
        <v>#N/A</v>
      </c>
      <c r="N702" s="22" t="e">
        <v>#N/A</v>
      </c>
      <c r="O702" s="22" t="e">
        <v>#N/A</v>
      </c>
      <c r="P702" s="22" t="e">
        <v>#N/A</v>
      </c>
      <c r="Q702" s="22" t="e">
        <v>#N/A</v>
      </c>
      <c r="R702" s="11" t="e">
        <v>#N/A</v>
      </c>
      <c r="S702" s="11" t="e">
        <v>#N/A</v>
      </c>
      <c r="T702" s="11" t="e">
        <v>#N/A</v>
      </c>
      <c r="U702" s="11" t="e">
        <v>#N/A</v>
      </c>
      <c r="V702" s="11" t="e">
        <v>#N/A</v>
      </c>
      <c r="W702" s="11" t="e">
        <v>#N/A</v>
      </c>
      <c r="X702" s="22" t="e">
        <v>#N/A</v>
      </c>
      <c r="Y702" s="22" t="e">
        <v>#N/A</v>
      </c>
      <c r="Z702" s="22" t="e">
        <v>#N/A</v>
      </c>
      <c r="AA702" s="22" t="e">
        <v>#N/A</v>
      </c>
      <c r="AB702" s="22" t="e">
        <v>#N/A</v>
      </c>
      <c r="AC702" s="22" t="e">
        <v>#N/A</v>
      </c>
      <c r="AD702" s="11" t="e">
        <v>#N/A</v>
      </c>
      <c r="AE702" s="11" t="e">
        <v>#N/A</v>
      </c>
      <c r="AF702" s="11" t="e">
        <v>#N/A</v>
      </c>
      <c r="AG702" s="11" t="e">
        <v>#N/A</v>
      </c>
      <c r="AH702" s="11" t="e">
        <v>#N/A</v>
      </c>
      <c r="AI702" s="11" t="e">
        <v>#N/A</v>
      </c>
      <c r="AJ702" s="22" t="e">
        <v>#N/A</v>
      </c>
      <c r="AK702" s="22" t="e">
        <v>#N/A</v>
      </c>
      <c r="AL702" s="22" t="e">
        <v>#N/A</v>
      </c>
      <c r="AM702" s="22" t="e">
        <v>#N/A</v>
      </c>
      <c r="AN702" s="22" t="e">
        <v>#N/A</v>
      </c>
      <c r="AO702" s="22" t="e">
        <v>#N/A</v>
      </c>
      <c r="AP702" s="11" t="e">
        <v>#N/A</v>
      </c>
      <c r="AQ702" s="11" t="e">
        <v>#N/A</v>
      </c>
      <c r="AR702" s="11" t="e">
        <v>#N/A</v>
      </c>
      <c r="AS702" s="11" t="e">
        <v>#N/A</v>
      </c>
      <c r="AT702" s="11" t="e">
        <v>#N/A</v>
      </c>
      <c r="AU702" t="e">
        <v>#N/A</v>
      </c>
    </row>
    <row r="703" spans="6:47" x14ac:dyDescent="0.3">
      <c r="F703" s="11" t="e">
        <v>#N/A</v>
      </c>
      <c r="G703" s="11" t="e">
        <v>#N/A</v>
      </c>
      <c r="H703" s="11" t="e">
        <v>#N/A</v>
      </c>
      <c r="I703" s="11" t="e">
        <v>#N/A</v>
      </c>
      <c r="J703" s="11" t="e">
        <v>#N/A</v>
      </c>
      <c r="K703" s="11" t="e">
        <v>#N/A</v>
      </c>
      <c r="L703" s="22" t="e">
        <v>#N/A</v>
      </c>
      <c r="M703" s="22" t="e">
        <v>#N/A</v>
      </c>
      <c r="N703" s="22" t="e">
        <v>#N/A</v>
      </c>
      <c r="O703" s="22" t="e">
        <v>#N/A</v>
      </c>
      <c r="P703" s="22" t="e">
        <v>#N/A</v>
      </c>
      <c r="Q703" s="22" t="e">
        <v>#N/A</v>
      </c>
      <c r="R703" s="11" t="e">
        <v>#N/A</v>
      </c>
      <c r="S703" s="11" t="e">
        <v>#N/A</v>
      </c>
      <c r="T703" s="11" t="e">
        <v>#N/A</v>
      </c>
      <c r="U703" s="11" t="e">
        <v>#N/A</v>
      </c>
      <c r="V703" s="11" t="e">
        <v>#N/A</v>
      </c>
      <c r="W703" s="11" t="e">
        <v>#N/A</v>
      </c>
      <c r="X703" s="22" t="e">
        <v>#N/A</v>
      </c>
      <c r="Y703" s="22" t="e">
        <v>#N/A</v>
      </c>
      <c r="Z703" s="22" t="e">
        <v>#N/A</v>
      </c>
      <c r="AA703" s="22" t="e">
        <v>#N/A</v>
      </c>
      <c r="AB703" s="22" t="e">
        <v>#N/A</v>
      </c>
      <c r="AC703" s="22" t="e">
        <v>#N/A</v>
      </c>
      <c r="AD703" s="11" t="e">
        <v>#N/A</v>
      </c>
      <c r="AE703" s="11" t="e">
        <v>#N/A</v>
      </c>
      <c r="AF703" s="11" t="e">
        <v>#N/A</v>
      </c>
      <c r="AG703" s="11" t="e">
        <v>#N/A</v>
      </c>
      <c r="AH703" s="11" t="e">
        <v>#N/A</v>
      </c>
      <c r="AI703" s="11" t="e">
        <v>#N/A</v>
      </c>
      <c r="AJ703" s="22" t="e">
        <v>#N/A</v>
      </c>
      <c r="AK703" s="22" t="e">
        <v>#N/A</v>
      </c>
      <c r="AL703" s="22" t="e">
        <v>#N/A</v>
      </c>
      <c r="AM703" s="22" t="e">
        <v>#N/A</v>
      </c>
      <c r="AN703" s="22" t="e">
        <v>#N/A</v>
      </c>
      <c r="AO703" s="22" t="e">
        <v>#N/A</v>
      </c>
      <c r="AP703" s="11" t="e">
        <v>#N/A</v>
      </c>
      <c r="AQ703" s="11" t="e">
        <v>#N/A</v>
      </c>
      <c r="AR703" s="11" t="e">
        <v>#N/A</v>
      </c>
      <c r="AS703" s="11" t="e">
        <v>#N/A</v>
      </c>
      <c r="AT703" s="11" t="e">
        <v>#N/A</v>
      </c>
      <c r="AU703" t="e">
        <v>#N/A</v>
      </c>
    </row>
    <row r="704" spans="6:47" x14ac:dyDescent="0.3">
      <c r="F704" s="11" t="e">
        <v>#N/A</v>
      </c>
      <c r="G704" s="11" t="e">
        <v>#N/A</v>
      </c>
      <c r="H704" s="11" t="e">
        <v>#N/A</v>
      </c>
      <c r="I704" s="11" t="e">
        <v>#N/A</v>
      </c>
      <c r="J704" s="11" t="e">
        <v>#N/A</v>
      </c>
      <c r="K704" s="11" t="e">
        <v>#N/A</v>
      </c>
      <c r="L704" s="22" t="e">
        <v>#N/A</v>
      </c>
      <c r="M704" s="22" t="e">
        <v>#N/A</v>
      </c>
      <c r="N704" s="22" t="e">
        <v>#N/A</v>
      </c>
      <c r="O704" s="22" t="e">
        <v>#N/A</v>
      </c>
      <c r="P704" s="22" t="e">
        <v>#N/A</v>
      </c>
      <c r="Q704" s="22" t="e">
        <v>#N/A</v>
      </c>
      <c r="R704" s="11" t="e">
        <v>#N/A</v>
      </c>
      <c r="S704" s="11" t="e">
        <v>#N/A</v>
      </c>
      <c r="T704" s="11" t="e">
        <v>#N/A</v>
      </c>
      <c r="U704" s="11" t="e">
        <v>#N/A</v>
      </c>
      <c r="V704" s="11" t="e">
        <v>#N/A</v>
      </c>
      <c r="W704" s="11" t="e">
        <v>#N/A</v>
      </c>
      <c r="X704" s="22" t="e">
        <v>#N/A</v>
      </c>
      <c r="Y704" s="22" t="e">
        <v>#N/A</v>
      </c>
      <c r="Z704" s="22" t="e">
        <v>#N/A</v>
      </c>
      <c r="AA704" s="22" t="e">
        <v>#N/A</v>
      </c>
      <c r="AB704" s="22" t="e">
        <v>#N/A</v>
      </c>
      <c r="AC704" s="22" t="e">
        <v>#N/A</v>
      </c>
      <c r="AD704" s="11" t="e">
        <v>#N/A</v>
      </c>
      <c r="AE704" s="11" t="e">
        <v>#N/A</v>
      </c>
      <c r="AF704" s="11" t="e">
        <v>#N/A</v>
      </c>
      <c r="AG704" s="11" t="e">
        <v>#N/A</v>
      </c>
      <c r="AH704" s="11" t="e">
        <v>#N/A</v>
      </c>
      <c r="AI704" s="11" t="e">
        <v>#N/A</v>
      </c>
      <c r="AJ704" s="22" t="e">
        <v>#N/A</v>
      </c>
      <c r="AK704" s="22" t="e">
        <v>#N/A</v>
      </c>
      <c r="AL704" s="22" t="e">
        <v>#N/A</v>
      </c>
      <c r="AM704" s="22" t="e">
        <v>#N/A</v>
      </c>
      <c r="AN704" s="22" t="e">
        <v>#N/A</v>
      </c>
      <c r="AO704" s="22" t="e">
        <v>#N/A</v>
      </c>
      <c r="AP704" s="11" t="e">
        <v>#N/A</v>
      </c>
      <c r="AQ704" s="11" t="e">
        <v>#N/A</v>
      </c>
      <c r="AR704" s="11" t="e">
        <v>#N/A</v>
      </c>
      <c r="AS704" s="11" t="e">
        <v>#N/A</v>
      </c>
      <c r="AT704" s="11" t="e">
        <v>#N/A</v>
      </c>
      <c r="AU704" t="e">
        <v>#N/A</v>
      </c>
    </row>
    <row r="705" spans="6:47" x14ac:dyDescent="0.3">
      <c r="F705" s="11" t="e">
        <v>#N/A</v>
      </c>
      <c r="G705" s="11" t="e">
        <v>#N/A</v>
      </c>
      <c r="H705" s="11" t="e">
        <v>#N/A</v>
      </c>
      <c r="I705" s="11" t="e">
        <v>#N/A</v>
      </c>
      <c r="J705" s="11" t="e">
        <v>#N/A</v>
      </c>
      <c r="K705" s="11" t="e">
        <v>#N/A</v>
      </c>
      <c r="L705" s="22" t="e">
        <v>#N/A</v>
      </c>
      <c r="M705" s="22" t="e">
        <v>#N/A</v>
      </c>
      <c r="N705" s="22" t="e">
        <v>#N/A</v>
      </c>
      <c r="O705" s="22" t="e">
        <v>#N/A</v>
      </c>
      <c r="P705" s="22" t="e">
        <v>#N/A</v>
      </c>
      <c r="Q705" s="22" t="e">
        <v>#N/A</v>
      </c>
      <c r="R705" s="11" t="e">
        <v>#N/A</v>
      </c>
      <c r="S705" s="11" t="e">
        <v>#N/A</v>
      </c>
      <c r="T705" s="11" t="e">
        <v>#N/A</v>
      </c>
      <c r="U705" s="11" t="e">
        <v>#N/A</v>
      </c>
      <c r="V705" s="11" t="e">
        <v>#N/A</v>
      </c>
      <c r="W705" s="11" t="e">
        <v>#N/A</v>
      </c>
      <c r="X705" s="22" t="e">
        <v>#N/A</v>
      </c>
      <c r="Y705" s="22" t="e">
        <v>#N/A</v>
      </c>
      <c r="Z705" s="22" t="e">
        <v>#N/A</v>
      </c>
      <c r="AA705" s="22" t="e">
        <v>#N/A</v>
      </c>
      <c r="AB705" s="22" t="e">
        <v>#N/A</v>
      </c>
      <c r="AC705" s="22" t="e">
        <v>#N/A</v>
      </c>
      <c r="AD705" s="11" t="e">
        <v>#N/A</v>
      </c>
      <c r="AE705" s="11" t="e">
        <v>#N/A</v>
      </c>
      <c r="AF705" s="11" t="e">
        <v>#N/A</v>
      </c>
      <c r="AG705" s="11" t="e">
        <v>#N/A</v>
      </c>
      <c r="AH705" s="11" t="e">
        <v>#N/A</v>
      </c>
      <c r="AI705" s="11" t="e">
        <v>#N/A</v>
      </c>
      <c r="AJ705" s="22" t="e">
        <v>#N/A</v>
      </c>
      <c r="AK705" s="22" t="e">
        <v>#N/A</v>
      </c>
      <c r="AL705" s="22" t="e">
        <v>#N/A</v>
      </c>
      <c r="AM705" s="22" t="e">
        <v>#N/A</v>
      </c>
      <c r="AN705" s="22" t="e">
        <v>#N/A</v>
      </c>
      <c r="AO705" s="22" t="e">
        <v>#N/A</v>
      </c>
      <c r="AP705" s="11" t="e">
        <v>#N/A</v>
      </c>
      <c r="AQ705" s="11" t="e">
        <v>#N/A</v>
      </c>
      <c r="AR705" s="11" t="e">
        <v>#N/A</v>
      </c>
      <c r="AS705" s="11" t="e">
        <v>#N/A</v>
      </c>
      <c r="AT705" s="11" t="e">
        <v>#N/A</v>
      </c>
      <c r="AU705" t="e">
        <v>#N/A</v>
      </c>
    </row>
    <row r="706" spans="6:47" x14ac:dyDescent="0.3">
      <c r="F706" s="11" t="e">
        <v>#N/A</v>
      </c>
      <c r="G706" s="11" t="e">
        <v>#N/A</v>
      </c>
      <c r="H706" s="11" t="e">
        <v>#N/A</v>
      </c>
      <c r="I706" s="11" t="e">
        <v>#N/A</v>
      </c>
      <c r="J706" s="11" t="e">
        <v>#N/A</v>
      </c>
      <c r="K706" s="11" t="e">
        <v>#N/A</v>
      </c>
      <c r="L706" s="22" t="e">
        <v>#N/A</v>
      </c>
      <c r="M706" s="22" t="e">
        <v>#N/A</v>
      </c>
      <c r="N706" s="22" t="e">
        <v>#N/A</v>
      </c>
      <c r="O706" s="22" t="e">
        <v>#N/A</v>
      </c>
      <c r="P706" s="22" t="e">
        <v>#N/A</v>
      </c>
      <c r="Q706" s="22" t="e">
        <v>#N/A</v>
      </c>
      <c r="R706" s="11" t="e">
        <v>#N/A</v>
      </c>
      <c r="S706" s="11" t="e">
        <v>#N/A</v>
      </c>
      <c r="T706" s="11" t="e">
        <v>#N/A</v>
      </c>
      <c r="U706" s="11" t="e">
        <v>#N/A</v>
      </c>
      <c r="V706" s="11" t="e">
        <v>#N/A</v>
      </c>
      <c r="W706" s="11" t="e">
        <v>#N/A</v>
      </c>
      <c r="X706" s="22" t="e">
        <v>#N/A</v>
      </c>
      <c r="Y706" s="22" t="e">
        <v>#N/A</v>
      </c>
      <c r="Z706" s="22" t="e">
        <v>#N/A</v>
      </c>
      <c r="AA706" s="22" t="e">
        <v>#N/A</v>
      </c>
      <c r="AB706" s="22" t="e">
        <v>#N/A</v>
      </c>
      <c r="AC706" s="22" t="e">
        <v>#N/A</v>
      </c>
      <c r="AD706" s="11" t="e">
        <v>#N/A</v>
      </c>
      <c r="AE706" s="11" t="e">
        <v>#N/A</v>
      </c>
      <c r="AF706" s="11" t="e">
        <v>#N/A</v>
      </c>
      <c r="AG706" s="11" t="e">
        <v>#N/A</v>
      </c>
      <c r="AH706" s="11" t="e">
        <v>#N/A</v>
      </c>
      <c r="AI706" s="11" t="e">
        <v>#N/A</v>
      </c>
      <c r="AJ706" s="22" t="e">
        <v>#N/A</v>
      </c>
      <c r="AK706" s="22" t="e">
        <v>#N/A</v>
      </c>
      <c r="AL706" s="22" t="e">
        <v>#N/A</v>
      </c>
      <c r="AM706" s="22" t="e">
        <v>#N/A</v>
      </c>
      <c r="AN706" s="22" t="e">
        <v>#N/A</v>
      </c>
      <c r="AO706" s="22" t="e">
        <v>#N/A</v>
      </c>
      <c r="AP706" s="11" t="e">
        <v>#N/A</v>
      </c>
      <c r="AQ706" s="11" t="e">
        <v>#N/A</v>
      </c>
      <c r="AR706" s="11" t="e">
        <v>#N/A</v>
      </c>
      <c r="AS706" s="11" t="e">
        <v>#N/A</v>
      </c>
      <c r="AT706" s="11" t="e">
        <v>#N/A</v>
      </c>
      <c r="AU706" t="e">
        <v>#N/A</v>
      </c>
    </row>
    <row r="707" spans="6:47" x14ac:dyDescent="0.3">
      <c r="F707" s="11" t="e">
        <v>#N/A</v>
      </c>
      <c r="G707" s="11" t="e">
        <v>#N/A</v>
      </c>
      <c r="H707" s="11" t="e">
        <v>#N/A</v>
      </c>
      <c r="I707" s="11" t="e">
        <v>#N/A</v>
      </c>
      <c r="J707" s="11" t="e">
        <v>#N/A</v>
      </c>
      <c r="K707" s="11" t="e">
        <v>#N/A</v>
      </c>
      <c r="L707" s="22" t="e">
        <v>#N/A</v>
      </c>
      <c r="M707" s="22" t="e">
        <v>#N/A</v>
      </c>
      <c r="N707" s="22" t="e">
        <v>#N/A</v>
      </c>
      <c r="O707" s="22" t="e">
        <v>#N/A</v>
      </c>
      <c r="P707" s="22" t="e">
        <v>#N/A</v>
      </c>
      <c r="Q707" s="22" t="e">
        <v>#N/A</v>
      </c>
      <c r="R707" s="11" t="e">
        <v>#N/A</v>
      </c>
      <c r="S707" s="11" t="e">
        <v>#N/A</v>
      </c>
      <c r="T707" s="11" t="e">
        <v>#N/A</v>
      </c>
      <c r="U707" s="11" t="e">
        <v>#N/A</v>
      </c>
      <c r="V707" s="11" t="e">
        <v>#N/A</v>
      </c>
      <c r="W707" s="11" t="e">
        <v>#N/A</v>
      </c>
      <c r="X707" s="22" t="e">
        <v>#N/A</v>
      </c>
      <c r="Y707" s="22" t="e">
        <v>#N/A</v>
      </c>
      <c r="Z707" s="22" t="e">
        <v>#N/A</v>
      </c>
      <c r="AA707" s="22" t="e">
        <v>#N/A</v>
      </c>
      <c r="AB707" s="22" t="e">
        <v>#N/A</v>
      </c>
      <c r="AC707" s="22" t="e">
        <v>#N/A</v>
      </c>
      <c r="AD707" s="11" t="e">
        <v>#N/A</v>
      </c>
      <c r="AE707" s="11" t="e">
        <v>#N/A</v>
      </c>
      <c r="AF707" s="11" t="e">
        <v>#N/A</v>
      </c>
      <c r="AG707" s="11" t="e">
        <v>#N/A</v>
      </c>
      <c r="AH707" s="11" t="e">
        <v>#N/A</v>
      </c>
      <c r="AI707" s="11" t="e">
        <v>#N/A</v>
      </c>
      <c r="AJ707" s="22" t="e">
        <v>#N/A</v>
      </c>
      <c r="AK707" s="22" t="e">
        <v>#N/A</v>
      </c>
      <c r="AL707" s="22" t="e">
        <v>#N/A</v>
      </c>
      <c r="AM707" s="22" t="e">
        <v>#N/A</v>
      </c>
      <c r="AN707" s="22" t="e">
        <v>#N/A</v>
      </c>
      <c r="AO707" s="22" t="e">
        <v>#N/A</v>
      </c>
      <c r="AP707" s="11" t="e">
        <v>#N/A</v>
      </c>
      <c r="AQ707" s="11" t="e">
        <v>#N/A</v>
      </c>
      <c r="AR707" s="11" t="e">
        <v>#N/A</v>
      </c>
      <c r="AS707" s="11" t="e">
        <v>#N/A</v>
      </c>
      <c r="AT707" s="11" t="e">
        <v>#N/A</v>
      </c>
      <c r="AU707" t="e">
        <v>#N/A</v>
      </c>
    </row>
    <row r="708" spans="6:47" x14ac:dyDescent="0.3">
      <c r="F708" s="11" t="e">
        <v>#N/A</v>
      </c>
      <c r="G708" s="11" t="e">
        <v>#N/A</v>
      </c>
      <c r="H708" s="11" t="e">
        <v>#N/A</v>
      </c>
      <c r="I708" s="11" t="e">
        <v>#N/A</v>
      </c>
      <c r="J708" s="11" t="e">
        <v>#N/A</v>
      </c>
      <c r="K708" s="11" t="e">
        <v>#N/A</v>
      </c>
      <c r="L708" s="22" t="e">
        <v>#N/A</v>
      </c>
      <c r="M708" s="22" t="e">
        <v>#N/A</v>
      </c>
      <c r="N708" s="22" t="e">
        <v>#N/A</v>
      </c>
      <c r="O708" s="22" t="e">
        <v>#N/A</v>
      </c>
      <c r="P708" s="22" t="e">
        <v>#N/A</v>
      </c>
      <c r="Q708" s="22" t="e">
        <v>#N/A</v>
      </c>
      <c r="R708" s="11" t="e">
        <v>#N/A</v>
      </c>
      <c r="S708" s="11" t="e">
        <v>#N/A</v>
      </c>
      <c r="T708" s="11" t="e">
        <v>#N/A</v>
      </c>
      <c r="U708" s="11" t="e">
        <v>#N/A</v>
      </c>
      <c r="V708" s="11" t="e">
        <v>#N/A</v>
      </c>
      <c r="W708" s="11" t="e">
        <v>#N/A</v>
      </c>
      <c r="X708" s="22" t="e">
        <v>#N/A</v>
      </c>
      <c r="Y708" s="22" t="e">
        <v>#N/A</v>
      </c>
      <c r="Z708" s="22" t="e">
        <v>#N/A</v>
      </c>
      <c r="AA708" s="22" t="e">
        <v>#N/A</v>
      </c>
      <c r="AB708" s="22" t="e">
        <v>#N/A</v>
      </c>
      <c r="AC708" s="22" t="e">
        <v>#N/A</v>
      </c>
      <c r="AD708" s="11" t="e">
        <v>#N/A</v>
      </c>
      <c r="AE708" s="11" t="e">
        <v>#N/A</v>
      </c>
      <c r="AF708" s="11" t="e">
        <v>#N/A</v>
      </c>
      <c r="AG708" s="11" t="e">
        <v>#N/A</v>
      </c>
      <c r="AH708" s="11" t="e">
        <v>#N/A</v>
      </c>
      <c r="AI708" s="11" t="e">
        <v>#N/A</v>
      </c>
      <c r="AJ708" s="22" t="e">
        <v>#N/A</v>
      </c>
      <c r="AK708" s="22" t="e">
        <v>#N/A</v>
      </c>
      <c r="AL708" s="22" t="e">
        <v>#N/A</v>
      </c>
      <c r="AM708" s="22" t="e">
        <v>#N/A</v>
      </c>
      <c r="AN708" s="22" t="e">
        <v>#N/A</v>
      </c>
      <c r="AO708" s="22" t="e">
        <v>#N/A</v>
      </c>
      <c r="AP708" s="11" t="e">
        <v>#N/A</v>
      </c>
      <c r="AQ708" s="11" t="e">
        <v>#N/A</v>
      </c>
      <c r="AR708" s="11" t="e">
        <v>#N/A</v>
      </c>
      <c r="AS708" s="11" t="e">
        <v>#N/A</v>
      </c>
      <c r="AT708" s="11" t="e">
        <v>#N/A</v>
      </c>
      <c r="AU708" t="e">
        <v>#N/A</v>
      </c>
    </row>
    <row r="709" spans="6:47" x14ac:dyDescent="0.3">
      <c r="F709" s="11" t="e">
        <v>#N/A</v>
      </c>
      <c r="G709" s="11" t="e">
        <v>#N/A</v>
      </c>
      <c r="H709" s="11" t="e">
        <v>#N/A</v>
      </c>
      <c r="I709" s="11" t="e">
        <v>#N/A</v>
      </c>
      <c r="J709" s="11" t="e">
        <v>#N/A</v>
      </c>
      <c r="K709" s="11" t="e">
        <v>#N/A</v>
      </c>
      <c r="L709" s="22" t="e">
        <v>#N/A</v>
      </c>
      <c r="M709" s="22" t="e">
        <v>#N/A</v>
      </c>
      <c r="N709" s="22" t="e">
        <v>#N/A</v>
      </c>
      <c r="O709" s="22" t="e">
        <v>#N/A</v>
      </c>
      <c r="P709" s="22" t="e">
        <v>#N/A</v>
      </c>
      <c r="Q709" s="22" t="e">
        <v>#N/A</v>
      </c>
      <c r="R709" s="11" t="e">
        <v>#N/A</v>
      </c>
      <c r="S709" s="11" t="e">
        <v>#N/A</v>
      </c>
      <c r="T709" s="11" t="e">
        <v>#N/A</v>
      </c>
      <c r="U709" s="11" t="e">
        <v>#N/A</v>
      </c>
      <c r="V709" s="11" t="e">
        <v>#N/A</v>
      </c>
      <c r="W709" s="11" t="e">
        <v>#N/A</v>
      </c>
      <c r="X709" s="22" t="e">
        <v>#N/A</v>
      </c>
      <c r="Y709" s="22" t="e">
        <v>#N/A</v>
      </c>
      <c r="Z709" s="22" t="e">
        <v>#N/A</v>
      </c>
      <c r="AA709" s="22" t="e">
        <v>#N/A</v>
      </c>
      <c r="AB709" s="22" t="e">
        <v>#N/A</v>
      </c>
      <c r="AC709" s="22" t="e">
        <v>#N/A</v>
      </c>
      <c r="AD709" s="11" t="e">
        <v>#N/A</v>
      </c>
      <c r="AE709" s="11" t="e">
        <v>#N/A</v>
      </c>
      <c r="AF709" s="11" t="e">
        <v>#N/A</v>
      </c>
      <c r="AG709" s="11" t="e">
        <v>#N/A</v>
      </c>
      <c r="AH709" s="11" t="e">
        <v>#N/A</v>
      </c>
      <c r="AI709" s="11" t="e">
        <v>#N/A</v>
      </c>
      <c r="AJ709" s="22" t="e">
        <v>#N/A</v>
      </c>
      <c r="AK709" s="22" t="e">
        <v>#N/A</v>
      </c>
      <c r="AL709" s="22" t="e">
        <v>#N/A</v>
      </c>
      <c r="AM709" s="22" t="e">
        <v>#N/A</v>
      </c>
      <c r="AN709" s="22" t="e">
        <v>#N/A</v>
      </c>
      <c r="AO709" s="22" t="e">
        <v>#N/A</v>
      </c>
      <c r="AP709" s="11" t="e">
        <v>#N/A</v>
      </c>
      <c r="AQ709" s="11" t="e">
        <v>#N/A</v>
      </c>
      <c r="AR709" s="11" t="e">
        <v>#N/A</v>
      </c>
      <c r="AS709" s="11" t="e">
        <v>#N/A</v>
      </c>
      <c r="AT709" s="11" t="e">
        <v>#N/A</v>
      </c>
      <c r="AU709" t="e">
        <v>#N/A</v>
      </c>
    </row>
    <row r="710" spans="6:47" x14ac:dyDescent="0.3">
      <c r="F710" s="11" t="e">
        <v>#N/A</v>
      </c>
      <c r="G710" s="11" t="e">
        <v>#N/A</v>
      </c>
      <c r="H710" s="11" t="e">
        <v>#N/A</v>
      </c>
      <c r="I710" s="11" t="e">
        <v>#N/A</v>
      </c>
      <c r="J710" s="11" t="e">
        <v>#N/A</v>
      </c>
      <c r="K710" s="11" t="e">
        <v>#N/A</v>
      </c>
      <c r="L710" s="22" t="e">
        <v>#N/A</v>
      </c>
      <c r="M710" s="22" t="e">
        <v>#N/A</v>
      </c>
      <c r="N710" s="22" t="e">
        <v>#N/A</v>
      </c>
      <c r="O710" s="22" t="e">
        <v>#N/A</v>
      </c>
      <c r="P710" s="22" t="e">
        <v>#N/A</v>
      </c>
      <c r="Q710" s="22" t="e">
        <v>#N/A</v>
      </c>
      <c r="R710" s="11" t="e">
        <v>#N/A</v>
      </c>
      <c r="S710" s="11" t="e">
        <v>#N/A</v>
      </c>
      <c r="T710" s="11" t="e">
        <v>#N/A</v>
      </c>
      <c r="U710" s="11" t="e">
        <v>#N/A</v>
      </c>
      <c r="V710" s="11" t="e">
        <v>#N/A</v>
      </c>
      <c r="W710" s="11" t="e">
        <v>#N/A</v>
      </c>
      <c r="X710" s="22" t="e">
        <v>#N/A</v>
      </c>
      <c r="Y710" s="22" t="e">
        <v>#N/A</v>
      </c>
      <c r="Z710" s="22" t="e">
        <v>#N/A</v>
      </c>
      <c r="AA710" s="22" t="e">
        <v>#N/A</v>
      </c>
      <c r="AB710" s="22" t="e">
        <v>#N/A</v>
      </c>
      <c r="AC710" s="22" t="e">
        <v>#N/A</v>
      </c>
      <c r="AD710" s="11" t="e">
        <v>#N/A</v>
      </c>
      <c r="AE710" s="11" t="e">
        <v>#N/A</v>
      </c>
      <c r="AF710" s="11" t="e">
        <v>#N/A</v>
      </c>
      <c r="AG710" s="11" t="e">
        <v>#N/A</v>
      </c>
      <c r="AH710" s="11" t="e">
        <v>#N/A</v>
      </c>
      <c r="AI710" s="11" t="e">
        <v>#N/A</v>
      </c>
      <c r="AJ710" s="22" t="e">
        <v>#N/A</v>
      </c>
      <c r="AK710" s="22" t="e">
        <v>#N/A</v>
      </c>
      <c r="AL710" s="22" t="e">
        <v>#N/A</v>
      </c>
      <c r="AM710" s="22" t="e">
        <v>#N/A</v>
      </c>
      <c r="AN710" s="22" t="e">
        <v>#N/A</v>
      </c>
      <c r="AO710" s="22" t="e">
        <v>#N/A</v>
      </c>
      <c r="AP710" s="11" t="e">
        <v>#N/A</v>
      </c>
      <c r="AQ710" s="11" t="e">
        <v>#N/A</v>
      </c>
      <c r="AR710" s="11" t="e">
        <v>#N/A</v>
      </c>
      <c r="AS710" s="11" t="e">
        <v>#N/A</v>
      </c>
      <c r="AT710" s="11" t="e">
        <v>#N/A</v>
      </c>
      <c r="AU710" t="e">
        <v>#N/A</v>
      </c>
    </row>
    <row r="711" spans="6:47" x14ac:dyDescent="0.3">
      <c r="F711" s="11" t="e">
        <v>#N/A</v>
      </c>
      <c r="G711" s="11" t="e">
        <v>#N/A</v>
      </c>
      <c r="H711" s="11" t="e">
        <v>#N/A</v>
      </c>
      <c r="I711" s="11" t="e">
        <v>#N/A</v>
      </c>
      <c r="J711" s="11" t="e">
        <v>#N/A</v>
      </c>
      <c r="K711" s="11" t="e">
        <v>#N/A</v>
      </c>
      <c r="L711" s="22" t="e">
        <v>#N/A</v>
      </c>
      <c r="M711" s="22" t="e">
        <v>#N/A</v>
      </c>
      <c r="N711" s="22" t="e">
        <v>#N/A</v>
      </c>
      <c r="O711" s="22" t="e">
        <v>#N/A</v>
      </c>
      <c r="P711" s="22" t="e">
        <v>#N/A</v>
      </c>
      <c r="Q711" s="22" t="e">
        <v>#N/A</v>
      </c>
      <c r="R711" s="11" t="e">
        <v>#N/A</v>
      </c>
      <c r="S711" s="11" t="e">
        <v>#N/A</v>
      </c>
      <c r="T711" s="11" t="e">
        <v>#N/A</v>
      </c>
      <c r="U711" s="11" t="e">
        <v>#N/A</v>
      </c>
      <c r="V711" s="11" t="e">
        <v>#N/A</v>
      </c>
      <c r="W711" s="11" t="e">
        <v>#N/A</v>
      </c>
      <c r="X711" s="22" t="e">
        <v>#N/A</v>
      </c>
      <c r="Y711" s="22" t="e">
        <v>#N/A</v>
      </c>
      <c r="Z711" s="22" t="e">
        <v>#N/A</v>
      </c>
      <c r="AA711" s="22" t="e">
        <v>#N/A</v>
      </c>
      <c r="AB711" s="22" t="e">
        <v>#N/A</v>
      </c>
      <c r="AC711" s="22" t="e">
        <v>#N/A</v>
      </c>
      <c r="AD711" s="11" t="e">
        <v>#N/A</v>
      </c>
      <c r="AE711" s="11" t="e">
        <v>#N/A</v>
      </c>
      <c r="AF711" s="11" t="e">
        <v>#N/A</v>
      </c>
      <c r="AG711" s="11" t="e">
        <v>#N/A</v>
      </c>
      <c r="AH711" s="11" t="e">
        <v>#N/A</v>
      </c>
      <c r="AI711" s="11" t="e">
        <v>#N/A</v>
      </c>
      <c r="AJ711" s="22" t="e">
        <v>#N/A</v>
      </c>
      <c r="AK711" s="22" t="e">
        <v>#N/A</v>
      </c>
      <c r="AL711" s="22" t="e">
        <v>#N/A</v>
      </c>
      <c r="AM711" s="22" t="e">
        <v>#N/A</v>
      </c>
      <c r="AN711" s="22" t="e">
        <v>#N/A</v>
      </c>
      <c r="AO711" s="22" t="e">
        <v>#N/A</v>
      </c>
      <c r="AP711" s="11" t="e">
        <v>#N/A</v>
      </c>
      <c r="AQ711" s="11" t="e">
        <v>#N/A</v>
      </c>
      <c r="AR711" s="11" t="e">
        <v>#N/A</v>
      </c>
      <c r="AS711" s="11" t="e">
        <v>#N/A</v>
      </c>
      <c r="AT711" s="11" t="e">
        <v>#N/A</v>
      </c>
      <c r="AU711" t="e">
        <v>#N/A</v>
      </c>
    </row>
    <row r="712" spans="6:47" x14ac:dyDescent="0.3">
      <c r="F712" s="11" t="e">
        <v>#N/A</v>
      </c>
      <c r="G712" s="11" t="e">
        <v>#N/A</v>
      </c>
      <c r="H712" s="11" t="e">
        <v>#N/A</v>
      </c>
      <c r="I712" s="11" t="e">
        <v>#N/A</v>
      </c>
      <c r="J712" s="11" t="e">
        <v>#N/A</v>
      </c>
      <c r="K712" s="11" t="e">
        <v>#N/A</v>
      </c>
      <c r="L712" s="22" t="e">
        <v>#N/A</v>
      </c>
      <c r="M712" s="22" t="e">
        <v>#N/A</v>
      </c>
      <c r="N712" s="22" t="e">
        <v>#N/A</v>
      </c>
      <c r="O712" s="22" t="e">
        <v>#N/A</v>
      </c>
      <c r="P712" s="22" t="e">
        <v>#N/A</v>
      </c>
      <c r="Q712" s="22" t="e">
        <v>#N/A</v>
      </c>
      <c r="R712" s="11" t="e">
        <v>#N/A</v>
      </c>
      <c r="S712" s="11" t="e">
        <v>#N/A</v>
      </c>
      <c r="T712" s="11" t="e">
        <v>#N/A</v>
      </c>
      <c r="U712" s="11" t="e">
        <v>#N/A</v>
      </c>
      <c r="V712" s="11" t="e">
        <v>#N/A</v>
      </c>
      <c r="W712" s="11" t="e">
        <v>#N/A</v>
      </c>
      <c r="X712" s="22" t="e">
        <v>#N/A</v>
      </c>
      <c r="Y712" s="22" t="e">
        <v>#N/A</v>
      </c>
      <c r="Z712" s="22" t="e">
        <v>#N/A</v>
      </c>
      <c r="AA712" s="22" t="e">
        <v>#N/A</v>
      </c>
      <c r="AB712" s="22" t="e">
        <v>#N/A</v>
      </c>
      <c r="AC712" s="22" t="e">
        <v>#N/A</v>
      </c>
      <c r="AD712" s="11" t="e">
        <v>#N/A</v>
      </c>
      <c r="AE712" s="11" t="e">
        <v>#N/A</v>
      </c>
      <c r="AF712" s="11" t="e">
        <v>#N/A</v>
      </c>
      <c r="AG712" s="11" t="e">
        <v>#N/A</v>
      </c>
      <c r="AH712" s="11" t="e">
        <v>#N/A</v>
      </c>
      <c r="AI712" s="11" t="e">
        <v>#N/A</v>
      </c>
      <c r="AJ712" s="22" t="e">
        <v>#N/A</v>
      </c>
      <c r="AK712" s="22" t="e">
        <v>#N/A</v>
      </c>
      <c r="AL712" s="22" t="e">
        <v>#N/A</v>
      </c>
      <c r="AM712" s="22" t="e">
        <v>#N/A</v>
      </c>
      <c r="AN712" s="22" t="e">
        <v>#N/A</v>
      </c>
      <c r="AO712" s="22" t="e">
        <v>#N/A</v>
      </c>
      <c r="AP712" s="11" t="e">
        <v>#N/A</v>
      </c>
      <c r="AQ712" s="11" t="e">
        <v>#N/A</v>
      </c>
      <c r="AR712" s="11" t="e">
        <v>#N/A</v>
      </c>
      <c r="AS712" s="11" t="e">
        <v>#N/A</v>
      </c>
      <c r="AT712" s="11" t="e">
        <v>#N/A</v>
      </c>
      <c r="AU712" t="e">
        <v>#N/A</v>
      </c>
    </row>
    <row r="713" spans="6:47" x14ac:dyDescent="0.3">
      <c r="F713" s="11" t="e">
        <v>#N/A</v>
      </c>
      <c r="G713" s="11" t="e">
        <v>#N/A</v>
      </c>
      <c r="H713" s="11" t="e">
        <v>#N/A</v>
      </c>
      <c r="I713" s="11" t="e">
        <v>#N/A</v>
      </c>
      <c r="J713" s="11" t="e">
        <v>#N/A</v>
      </c>
      <c r="K713" s="11" t="e">
        <v>#N/A</v>
      </c>
      <c r="L713" s="22" t="e">
        <v>#N/A</v>
      </c>
      <c r="M713" s="22" t="e">
        <v>#N/A</v>
      </c>
      <c r="N713" s="22" t="e">
        <v>#N/A</v>
      </c>
      <c r="O713" s="22" t="e">
        <v>#N/A</v>
      </c>
      <c r="P713" s="22" t="e">
        <v>#N/A</v>
      </c>
      <c r="Q713" s="22" t="e">
        <v>#N/A</v>
      </c>
      <c r="R713" s="11" t="e">
        <v>#N/A</v>
      </c>
      <c r="S713" s="11" t="e">
        <v>#N/A</v>
      </c>
      <c r="T713" s="11" t="e">
        <v>#N/A</v>
      </c>
      <c r="U713" s="11" t="e">
        <v>#N/A</v>
      </c>
      <c r="V713" s="11" t="e">
        <v>#N/A</v>
      </c>
      <c r="W713" s="11" t="e">
        <v>#N/A</v>
      </c>
      <c r="X713" s="22" t="e">
        <v>#N/A</v>
      </c>
      <c r="Y713" s="22" t="e">
        <v>#N/A</v>
      </c>
      <c r="Z713" s="22" t="e">
        <v>#N/A</v>
      </c>
      <c r="AA713" s="22" t="e">
        <v>#N/A</v>
      </c>
      <c r="AB713" s="22" t="e">
        <v>#N/A</v>
      </c>
      <c r="AC713" s="22" t="e">
        <v>#N/A</v>
      </c>
      <c r="AD713" s="11" t="e">
        <v>#N/A</v>
      </c>
      <c r="AE713" s="11" t="e">
        <v>#N/A</v>
      </c>
      <c r="AF713" s="11" t="e">
        <v>#N/A</v>
      </c>
      <c r="AG713" s="11" t="e">
        <v>#N/A</v>
      </c>
      <c r="AH713" s="11" t="e">
        <v>#N/A</v>
      </c>
      <c r="AI713" s="11" t="e">
        <v>#N/A</v>
      </c>
      <c r="AJ713" s="22" t="e">
        <v>#N/A</v>
      </c>
      <c r="AK713" s="22" t="e">
        <v>#N/A</v>
      </c>
      <c r="AL713" s="22" t="e">
        <v>#N/A</v>
      </c>
      <c r="AM713" s="22" t="e">
        <v>#N/A</v>
      </c>
      <c r="AN713" s="22" t="e">
        <v>#N/A</v>
      </c>
      <c r="AO713" s="22" t="e">
        <v>#N/A</v>
      </c>
      <c r="AP713" s="11" t="e">
        <v>#N/A</v>
      </c>
      <c r="AQ713" s="11" t="e">
        <v>#N/A</v>
      </c>
      <c r="AR713" s="11" t="e">
        <v>#N/A</v>
      </c>
      <c r="AS713" s="11" t="e">
        <v>#N/A</v>
      </c>
      <c r="AT713" s="11" t="e">
        <v>#N/A</v>
      </c>
      <c r="AU713" t="e">
        <v>#N/A</v>
      </c>
    </row>
    <row r="714" spans="6:47" x14ac:dyDescent="0.3">
      <c r="F714" s="11" t="e">
        <v>#N/A</v>
      </c>
      <c r="G714" s="11" t="e">
        <v>#N/A</v>
      </c>
      <c r="H714" s="11" t="e">
        <v>#N/A</v>
      </c>
      <c r="I714" s="11" t="e">
        <v>#N/A</v>
      </c>
      <c r="J714" s="11" t="e">
        <v>#N/A</v>
      </c>
      <c r="K714" s="11" t="e">
        <v>#N/A</v>
      </c>
      <c r="L714" s="22" t="e">
        <v>#N/A</v>
      </c>
      <c r="M714" s="22" t="e">
        <v>#N/A</v>
      </c>
      <c r="N714" s="22" t="e">
        <v>#N/A</v>
      </c>
      <c r="O714" s="22" t="e">
        <v>#N/A</v>
      </c>
      <c r="P714" s="22" t="e">
        <v>#N/A</v>
      </c>
      <c r="Q714" s="22" t="e">
        <v>#N/A</v>
      </c>
      <c r="R714" s="11" t="e">
        <v>#N/A</v>
      </c>
      <c r="S714" s="11" t="e">
        <v>#N/A</v>
      </c>
      <c r="T714" s="11" t="e">
        <v>#N/A</v>
      </c>
      <c r="U714" s="11" t="e">
        <v>#N/A</v>
      </c>
      <c r="V714" s="11" t="e">
        <v>#N/A</v>
      </c>
      <c r="W714" s="11" t="e">
        <v>#N/A</v>
      </c>
      <c r="X714" s="22" t="e">
        <v>#N/A</v>
      </c>
      <c r="Y714" s="22" t="e">
        <v>#N/A</v>
      </c>
      <c r="Z714" s="22" t="e">
        <v>#N/A</v>
      </c>
      <c r="AA714" s="22" t="e">
        <v>#N/A</v>
      </c>
      <c r="AB714" s="22" t="e">
        <v>#N/A</v>
      </c>
      <c r="AC714" s="22" t="e">
        <v>#N/A</v>
      </c>
      <c r="AD714" s="11" t="e">
        <v>#N/A</v>
      </c>
      <c r="AE714" s="11" t="e">
        <v>#N/A</v>
      </c>
      <c r="AF714" s="11" t="e">
        <v>#N/A</v>
      </c>
      <c r="AG714" s="11" t="e">
        <v>#N/A</v>
      </c>
      <c r="AH714" s="11" t="e">
        <v>#N/A</v>
      </c>
      <c r="AI714" s="11" t="e">
        <v>#N/A</v>
      </c>
      <c r="AJ714" s="22" t="e">
        <v>#N/A</v>
      </c>
      <c r="AK714" s="22" t="e">
        <v>#N/A</v>
      </c>
      <c r="AL714" s="22" t="e">
        <v>#N/A</v>
      </c>
      <c r="AM714" s="22" t="e">
        <v>#N/A</v>
      </c>
      <c r="AN714" s="22" t="e">
        <v>#N/A</v>
      </c>
      <c r="AO714" s="22" t="e">
        <v>#N/A</v>
      </c>
      <c r="AP714" s="11" t="e">
        <v>#N/A</v>
      </c>
      <c r="AQ714" s="11" t="e">
        <v>#N/A</v>
      </c>
      <c r="AR714" s="11" t="e">
        <v>#N/A</v>
      </c>
      <c r="AS714" s="11" t="e">
        <v>#N/A</v>
      </c>
      <c r="AT714" s="11" t="e">
        <v>#N/A</v>
      </c>
      <c r="AU714" t="e">
        <v>#N/A</v>
      </c>
    </row>
    <row r="715" spans="6:47" x14ac:dyDescent="0.3">
      <c r="F715" s="11" t="e">
        <v>#N/A</v>
      </c>
      <c r="G715" s="11" t="e">
        <v>#N/A</v>
      </c>
      <c r="H715" s="11" t="e">
        <v>#N/A</v>
      </c>
      <c r="I715" s="11" t="e">
        <v>#N/A</v>
      </c>
      <c r="J715" s="11" t="e">
        <v>#N/A</v>
      </c>
      <c r="K715" s="11" t="e">
        <v>#N/A</v>
      </c>
      <c r="L715" s="22" t="e">
        <v>#N/A</v>
      </c>
      <c r="M715" s="22" t="e">
        <v>#N/A</v>
      </c>
      <c r="N715" s="22" t="e">
        <v>#N/A</v>
      </c>
      <c r="O715" s="22" t="e">
        <v>#N/A</v>
      </c>
      <c r="P715" s="22" t="e">
        <v>#N/A</v>
      </c>
      <c r="Q715" s="22" t="e">
        <v>#N/A</v>
      </c>
      <c r="R715" s="11" t="e">
        <v>#N/A</v>
      </c>
      <c r="S715" s="11" t="e">
        <v>#N/A</v>
      </c>
      <c r="T715" s="11" t="e">
        <v>#N/A</v>
      </c>
      <c r="U715" s="11" t="e">
        <v>#N/A</v>
      </c>
      <c r="V715" s="11" t="e">
        <v>#N/A</v>
      </c>
      <c r="W715" s="11" t="e">
        <v>#N/A</v>
      </c>
      <c r="X715" s="22" t="e">
        <v>#N/A</v>
      </c>
      <c r="Y715" s="22" t="e">
        <v>#N/A</v>
      </c>
      <c r="Z715" s="22" t="e">
        <v>#N/A</v>
      </c>
      <c r="AA715" s="22" t="e">
        <v>#N/A</v>
      </c>
      <c r="AB715" s="22" t="e">
        <v>#N/A</v>
      </c>
      <c r="AC715" s="22" t="e">
        <v>#N/A</v>
      </c>
      <c r="AD715" s="11" t="e">
        <v>#N/A</v>
      </c>
      <c r="AE715" s="11" t="e">
        <v>#N/A</v>
      </c>
      <c r="AF715" s="11" t="e">
        <v>#N/A</v>
      </c>
      <c r="AG715" s="11" t="e">
        <v>#N/A</v>
      </c>
      <c r="AH715" s="11" t="e">
        <v>#N/A</v>
      </c>
      <c r="AI715" s="11" t="e">
        <v>#N/A</v>
      </c>
      <c r="AJ715" s="22" t="e">
        <v>#N/A</v>
      </c>
      <c r="AK715" s="22" t="e">
        <v>#N/A</v>
      </c>
      <c r="AL715" s="22" t="e">
        <v>#N/A</v>
      </c>
      <c r="AM715" s="22" t="e">
        <v>#N/A</v>
      </c>
      <c r="AN715" s="22" t="e">
        <v>#N/A</v>
      </c>
      <c r="AO715" s="22" t="e">
        <v>#N/A</v>
      </c>
      <c r="AP715" s="11" t="e">
        <v>#N/A</v>
      </c>
      <c r="AQ715" s="11" t="e">
        <v>#N/A</v>
      </c>
      <c r="AR715" s="11" t="e">
        <v>#N/A</v>
      </c>
      <c r="AS715" s="11" t="e">
        <v>#N/A</v>
      </c>
      <c r="AT715" s="11" t="e">
        <v>#N/A</v>
      </c>
      <c r="AU715" t="e">
        <v>#N/A</v>
      </c>
    </row>
    <row r="716" spans="6:47" x14ac:dyDescent="0.3">
      <c r="F716" s="11" t="e">
        <v>#N/A</v>
      </c>
      <c r="G716" s="11" t="e">
        <v>#N/A</v>
      </c>
      <c r="H716" s="11" t="e">
        <v>#N/A</v>
      </c>
      <c r="I716" s="11" t="e">
        <v>#N/A</v>
      </c>
      <c r="J716" s="11" t="e">
        <v>#N/A</v>
      </c>
      <c r="K716" s="11" t="e">
        <v>#N/A</v>
      </c>
      <c r="L716" s="22" t="e">
        <v>#N/A</v>
      </c>
      <c r="M716" s="22" t="e">
        <v>#N/A</v>
      </c>
      <c r="N716" s="22" t="e">
        <v>#N/A</v>
      </c>
      <c r="O716" s="22" t="e">
        <v>#N/A</v>
      </c>
      <c r="P716" s="22" t="e">
        <v>#N/A</v>
      </c>
      <c r="Q716" s="22" t="e">
        <v>#N/A</v>
      </c>
      <c r="R716" s="11" t="e">
        <v>#N/A</v>
      </c>
      <c r="S716" s="11" t="e">
        <v>#N/A</v>
      </c>
      <c r="T716" s="11" t="e">
        <v>#N/A</v>
      </c>
      <c r="U716" s="11" t="e">
        <v>#N/A</v>
      </c>
      <c r="V716" s="11" t="e">
        <v>#N/A</v>
      </c>
      <c r="W716" s="11" t="e">
        <v>#N/A</v>
      </c>
      <c r="X716" s="22" t="e">
        <v>#N/A</v>
      </c>
      <c r="Y716" s="22" t="e">
        <v>#N/A</v>
      </c>
      <c r="Z716" s="22" t="e">
        <v>#N/A</v>
      </c>
      <c r="AA716" s="22" t="e">
        <v>#N/A</v>
      </c>
      <c r="AB716" s="22" t="e">
        <v>#N/A</v>
      </c>
      <c r="AC716" s="22" t="e">
        <v>#N/A</v>
      </c>
      <c r="AD716" s="11" t="e">
        <v>#N/A</v>
      </c>
      <c r="AE716" s="11" t="e">
        <v>#N/A</v>
      </c>
      <c r="AF716" s="11" t="e">
        <v>#N/A</v>
      </c>
      <c r="AG716" s="11" t="e">
        <v>#N/A</v>
      </c>
      <c r="AH716" s="11" t="e">
        <v>#N/A</v>
      </c>
      <c r="AI716" s="11" t="e">
        <v>#N/A</v>
      </c>
      <c r="AJ716" s="22" t="e">
        <v>#N/A</v>
      </c>
      <c r="AK716" s="22" t="e">
        <v>#N/A</v>
      </c>
      <c r="AL716" s="22" t="e">
        <v>#N/A</v>
      </c>
      <c r="AM716" s="22" t="e">
        <v>#N/A</v>
      </c>
      <c r="AN716" s="22" t="e">
        <v>#N/A</v>
      </c>
      <c r="AO716" s="22" t="e">
        <v>#N/A</v>
      </c>
      <c r="AP716" s="11" t="e">
        <v>#N/A</v>
      </c>
      <c r="AQ716" s="11" t="e">
        <v>#N/A</v>
      </c>
      <c r="AR716" s="11" t="e">
        <v>#N/A</v>
      </c>
      <c r="AS716" s="11" t="e">
        <v>#N/A</v>
      </c>
      <c r="AT716" s="11" t="e">
        <v>#N/A</v>
      </c>
      <c r="AU716" t="e">
        <v>#N/A</v>
      </c>
    </row>
    <row r="717" spans="6:47" x14ac:dyDescent="0.3">
      <c r="F717" s="11" t="e">
        <v>#N/A</v>
      </c>
      <c r="G717" s="11" t="e">
        <v>#N/A</v>
      </c>
      <c r="H717" s="11" t="e">
        <v>#N/A</v>
      </c>
      <c r="I717" s="11" t="e">
        <v>#N/A</v>
      </c>
      <c r="J717" s="11" t="e">
        <v>#N/A</v>
      </c>
      <c r="K717" s="11" t="e">
        <v>#N/A</v>
      </c>
      <c r="L717" s="22" t="e">
        <v>#N/A</v>
      </c>
      <c r="M717" s="22" t="e">
        <v>#N/A</v>
      </c>
      <c r="N717" s="22" t="e">
        <v>#N/A</v>
      </c>
      <c r="O717" s="22" t="e">
        <v>#N/A</v>
      </c>
      <c r="P717" s="22" t="e">
        <v>#N/A</v>
      </c>
      <c r="Q717" s="22" t="e">
        <v>#N/A</v>
      </c>
      <c r="R717" s="11" t="e">
        <v>#N/A</v>
      </c>
      <c r="S717" s="11" t="e">
        <v>#N/A</v>
      </c>
      <c r="T717" s="11" t="e">
        <v>#N/A</v>
      </c>
      <c r="U717" s="11" t="e">
        <v>#N/A</v>
      </c>
      <c r="V717" s="11" t="e">
        <v>#N/A</v>
      </c>
      <c r="W717" s="11" t="e">
        <v>#N/A</v>
      </c>
      <c r="X717" s="22" t="e">
        <v>#N/A</v>
      </c>
      <c r="Y717" s="22" t="e">
        <v>#N/A</v>
      </c>
      <c r="Z717" s="22" t="e">
        <v>#N/A</v>
      </c>
      <c r="AA717" s="22" t="e">
        <v>#N/A</v>
      </c>
      <c r="AB717" s="22" t="e">
        <v>#N/A</v>
      </c>
      <c r="AC717" s="22" t="e">
        <v>#N/A</v>
      </c>
      <c r="AD717" s="11" t="e">
        <v>#N/A</v>
      </c>
      <c r="AE717" s="11" t="e">
        <v>#N/A</v>
      </c>
      <c r="AF717" s="11" t="e">
        <v>#N/A</v>
      </c>
      <c r="AG717" s="11" t="e">
        <v>#N/A</v>
      </c>
      <c r="AH717" s="11" t="e">
        <v>#N/A</v>
      </c>
      <c r="AI717" s="11" t="e">
        <v>#N/A</v>
      </c>
      <c r="AJ717" s="22" t="e">
        <v>#N/A</v>
      </c>
      <c r="AK717" s="22" t="e">
        <v>#N/A</v>
      </c>
      <c r="AL717" s="22" t="e">
        <v>#N/A</v>
      </c>
      <c r="AM717" s="22" t="e">
        <v>#N/A</v>
      </c>
      <c r="AN717" s="22" t="e">
        <v>#N/A</v>
      </c>
      <c r="AO717" s="22" t="e">
        <v>#N/A</v>
      </c>
      <c r="AP717" s="11" t="e">
        <v>#N/A</v>
      </c>
      <c r="AQ717" s="11" t="e">
        <v>#N/A</v>
      </c>
      <c r="AR717" s="11" t="e">
        <v>#N/A</v>
      </c>
      <c r="AS717" s="11" t="e">
        <v>#N/A</v>
      </c>
      <c r="AT717" s="11" t="e">
        <v>#N/A</v>
      </c>
      <c r="AU717" t="e">
        <v>#N/A</v>
      </c>
    </row>
    <row r="718" spans="6:47" x14ac:dyDescent="0.3">
      <c r="F718" s="11" t="e">
        <v>#N/A</v>
      </c>
      <c r="G718" s="11" t="e">
        <v>#N/A</v>
      </c>
      <c r="H718" s="11" t="e">
        <v>#N/A</v>
      </c>
      <c r="I718" s="11" t="e">
        <v>#N/A</v>
      </c>
      <c r="J718" s="11" t="e">
        <v>#N/A</v>
      </c>
      <c r="K718" s="11" t="e">
        <v>#N/A</v>
      </c>
      <c r="L718" s="22" t="e">
        <v>#N/A</v>
      </c>
      <c r="M718" s="22" t="e">
        <v>#N/A</v>
      </c>
      <c r="N718" s="22" t="e">
        <v>#N/A</v>
      </c>
      <c r="O718" s="22" t="e">
        <v>#N/A</v>
      </c>
      <c r="P718" s="22" t="e">
        <v>#N/A</v>
      </c>
      <c r="Q718" s="22" t="e">
        <v>#N/A</v>
      </c>
      <c r="R718" s="11" t="e">
        <v>#N/A</v>
      </c>
      <c r="S718" s="11" t="e">
        <v>#N/A</v>
      </c>
      <c r="T718" s="11" t="e">
        <v>#N/A</v>
      </c>
      <c r="U718" s="11" t="e">
        <v>#N/A</v>
      </c>
      <c r="V718" s="11" t="e">
        <v>#N/A</v>
      </c>
      <c r="W718" s="11" t="e">
        <v>#N/A</v>
      </c>
      <c r="X718" s="22" t="e">
        <v>#N/A</v>
      </c>
      <c r="Y718" s="22" t="e">
        <v>#N/A</v>
      </c>
      <c r="Z718" s="22" t="e">
        <v>#N/A</v>
      </c>
      <c r="AA718" s="22" t="e">
        <v>#N/A</v>
      </c>
      <c r="AB718" s="22" t="e">
        <v>#N/A</v>
      </c>
      <c r="AC718" s="22" t="e">
        <v>#N/A</v>
      </c>
      <c r="AD718" s="11" t="e">
        <v>#N/A</v>
      </c>
      <c r="AE718" s="11" t="e">
        <v>#N/A</v>
      </c>
      <c r="AF718" s="11" t="e">
        <v>#N/A</v>
      </c>
      <c r="AG718" s="11" t="e">
        <v>#N/A</v>
      </c>
      <c r="AH718" s="11" t="e">
        <v>#N/A</v>
      </c>
      <c r="AI718" s="11" t="e">
        <v>#N/A</v>
      </c>
      <c r="AJ718" s="22" t="e">
        <v>#N/A</v>
      </c>
      <c r="AK718" s="22" t="e">
        <v>#N/A</v>
      </c>
      <c r="AL718" s="22" t="e">
        <v>#N/A</v>
      </c>
      <c r="AM718" s="22" t="e">
        <v>#N/A</v>
      </c>
      <c r="AN718" s="22" t="e">
        <v>#N/A</v>
      </c>
      <c r="AO718" s="22" t="e">
        <v>#N/A</v>
      </c>
      <c r="AP718" s="11" t="e">
        <v>#N/A</v>
      </c>
      <c r="AQ718" s="11" t="e">
        <v>#N/A</v>
      </c>
      <c r="AR718" s="11" t="e">
        <v>#N/A</v>
      </c>
      <c r="AS718" s="11" t="e">
        <v>#N/A</v>
      </c>
      <c r="AT718" s="11" t="e">
        <v>#N/A</v>
      </c>
      <c r="AU718" t="e">
        <v>#N/A</v>
      </c>
    </row>
    <row r="719" spans="6:47" x14ac:dyDescent="0.3">
      <c r="F719" s="11" t="e">
        <v>#N/A</v>
      </c>
      <c r="G719" s="11" t="e">
        <v>#N/A</v>
      </c>
      <c r="H719" s="11" t="e">
        <v>#N/A</v>
      </c>
      <c r="I719" s="11" t="e">
        <v>#N/A</v>
      </c>
      <c r="J719" s="11" t="e">
        <v>#N/A</v>
      </c>
      <c r="K719" s="11" t="e">
        <v>#N/A</v>
      </c>
      <c r="L719" s="22" t="e">
        <v>#N/A</v>
      </c>
      <c r="M719" s="22" t="e">
        <v>#N/A</v>
      </c>
      <c r="N719" s="22" t="e">
        <v>#N/A</v>
      </c>
      <c r="O719" s="22" t="e">
        <v>#N/A</v>
      </c>
      <c r="P719" s="22" t="e">
        <v>#N/A</v>
      </c>
      <c r="Q719" s="22" t="e">
        <v>#N/A</v>
      </c>
      <c r="R719" s="11" t="e">
        <v>#N/A</v>
      </c>
      <c r="S719" s="11" t="e">
        <v>#N/A</v>
      </c>
      <c r="T719" s="11" t="e">
        <v>#N/A</v>
      </c>
      <c r="U719" s="11" t="e">
        <v>#N/A</v>
      </c>
      <c r="V719" s="11" t="e">
        <v>#N/A</v>
      </c>
      <c r="W719" s="11" t="e">
        <v>#N/A</v>
      </c>
      <c r="X719" s="22" t="e">
        <v>#N/A</v>
      </c>
      <c r="Y719" s="22" t="e">
        <v>#N/A</v>
      </c>
      <c r="Z719" s="22" t="e">
        <v>#N/A</v>
      </c>
      <c r="AA719" s="22" t="e">
        <v>#N/A</v>
      </c>
      <c r="AB719" s="22" t="e">
        <v>#N/A</v>
      </c>
      <c r="AC719" s="22" t="e">
        <v>#N/A</v>
      </c>
      <c r="AD719" s="11" t="e">
        <v>#N/A</v>
      </c>
      <c r="AE719" s="11" t="e">
        <v>#N/A</v>
      </c>
      <c r="AF719" s="11" t="e">
        <v>#N/A</v>
      </c>
      <c r="AG719" s="11" t="e">
        <v>#N/A</v>
      </c>
      <c r="AH719" s="11" t="e">
        <v>#N/A</v>
      </c>
      <c r="AI719" s="11" t="e">
        <v>#N/A</v>
      </c>
      <c r="AJ719" s="22" t="e">
        <v>#N/A</v>
      </c>
      <c r="AK719" s="22" t="e">
        <v>#N/A</v>
      </c>
      <c r="AL719" s="22" t="e">
        <v>#N/A</v>
      </c>
      <c r="AM719" s="22" t="e">
        <v>#N/A</v>
      </c>
      <c r="AN719" s="22" t="e">
        <v>#N/A</v>
      </c>
      <c r="AO719" s="22" t="e">
        <v>#N/A</v>
      </c>
      <c r="AP719" s="11" t="e">
        <v>#N/A</v>
      </c>
      <c r="AQ719" s="11" t="e">
        <v>#N/A</v>
      </c>
      <c r="AR719" s="11" t="e">
        <v>#N/A</v>
      </c>
      <c r="AS719" s="11" t="e">
        <v>#N/A</v>
      </c>
      <c r="AT719" s="11" t="e">
        <v>#N/A</v>
      </c>
      <c r="AU719" t="e">
        <v>#N/A</v>
      </c>
    </row>
    <row r="720" spans="6:47" x14ac:dyDescent="0.3">
      <c r="F720" s="11" t="e">
        <v>#N/A</v>
      </c>
      <c r="G720" s="11" t="e">
        <v>#N/A</v>
      </c>
      <c r="H720" s="11" t="e">
        <v>#N/A</v>
      </c>
      <c r="I720" s="11" t="e">
        <v>#N/A</v>
      </c>
      <c r="J720" s="11" t="e">
        <v>#N/A</v>
      </c>
      <c r="K720" s="11" t="e">
        <v>#N/A</v>
      </c>
      <c r="L720" s="22" t="e">
        <v>#N/A</v>
      </c>
      <c r="M720" s="22" t="e">
        <v>#N/A</v>
      </c>
      <c r="N720" s="22" t="e">
        <v>#N/A</v>
      </c>
      <c r="O720" s="22" t="e">
        <v>#N/A</v>
      </c>
      <c r="P720" s="22" t="e">
        <v>#N/A</v>
      </c>
      <c r="Q720" s="22" t="e">
        <v>#N/A</v>
      </c>
      <c r="R720" s="11" t="e">
        <v>#N/A</v>
      </c>
      <c r="S720" s="11" t="e">
        <v>#N/A</v>
      </c>
      <c r="T720" s="11" t="e">
        <v>#N/A</v>
      </c>
      <c r="U720" s="11" t="e">
        <v>#N/A</v>
      </c>
      <c r="V720" s="11" t="e">
        <v>#N/A</v>
      </c>
      <c r="W720" s="11" t="e">
        <v>#N/A</v>
      </c>
      <c r="X720" s="22" t="e">
        <v>#N/A</v>
      </c>
      <c r="Y720" s="22" t="e">
        <v>#N/A</v>
      </c>
      <c r="Z720" s="22" t="e">
        <v>#N/A</v>
      </c>
      <c r="AA720" s="22" t="e">
        <v>#N/A</v>
      </c>
      <c r="AB720" s="22" t="e">
        <v>#N/A</v>
      </c>
      <c r="AC720" s="22" t="e">
        <v>#N/A</v>
      </c>
      <c r="AD720" s="11" t="e">
        <v>#N/A</v>
      </c>
      <c r="AE720" s="11" t="e">
        <v>#N/A</v>
      </c>
      <c r="AF720" s="11" t="e">
        <v>#N/A</v>
      </c>
      <c r="AG720" s="11" t="e">
        <v>#N/A</v>
      </c>
      <c r="AH720" s="11" t="e">
        <v>#N/A</v>
      </c>
      <c r="AI720" s="11" t="e">
        <v>#N/A</v>
      </c>
      <c r="AJ720" s="22" t="e">
        <v>#N/A</v>
      </c>
      <c r="AK720" s="22" t="e">
        <v>#N/A</v>
      </c>
      <c r="AL720" s="22" t="e">
        <v>#N/A</v>
      </c>
      <c r="AM720" s="22" t="e">
        <v>#N/A</v>
      </c>
      <c r="AN720" s="22" t="e">
        <v>#N/A</v>
      </c>
      <c r="AO720" s="22" t="e">
        <v>#N/A</v>
      </c>
      <c r="AP720" s="11" t="e">
        <v>#N/A</v>
      </c>
      <c r="AQ720" s="11" t="e">
        <v>#N/A</v>
      </c>
      <c r="AR720" s="11" t="e">
        <v>#N/A</v>
      </c>
      <c r="AS720" s="11" t="e">
        <v>#N/A</v>
      </c>
      <c r="AT720" s="11" t="e">
        <v>#N/A</v>
      </c>
      <c r="AU720" t="e">
        <v>#N/A</v>
      </c>
    </row>
    <row r="721" spans="6:47" x14ac:dyDescent="0.3">
      <c r="F721" s="11" t="e">
        <v>#N/A</v>
      </c>
      <c r="G721" s="11" t="e">
        <v>#N/A</v>
      </c>
      <c r="H721" s="11" t="e">
        <v>#N/A</v>
      </c>
      <c r="I721" s="11" t="e">
        <v>#N/A</v>
      </c>
      <c r="J721" s="11" t="e">
        <v>#N/A</v>
      </c>
      <c r="K721" s="11" t="e">
        <v>#N/A</v>
      </c>
      <c r="L721" s="22" t="e">
        <v>#N/A</v>
      </c>
      <c r="M721" s="22" t="e">
        <v>#N/A</v>
      </c>
      <c r="N721" s="22" t="e">
        <v>#N/A</v>
      </c>
      <c r="O721" s="22" t="e">
        <v>#N/A</v>
      </c>
      <c r="P721" s="22" t="e">
        <v>#N/A</v>
      </c>
      <c r="Q721" s="22" t="e">
        <v>#N/A</v>
      </c>
      <c r="R721" s="11" t="e">
        <v>#N/A</v>
      </c>
      <c r="S721" s="11" t="e">
        <v>#N/A</v>
      </c>
      <c r="T721" s="11" t="e">
        <v>#N/A</v>
      </c>
      <c r="U721" s="11" t="e">
        <v>#N/A</v>
      </c>
      <c r="V721" s="11" t="e">
        <v>#N/A</v>
      </c>
      <c r="W721" s="11" t="e">
        <v>#N/A</v>
      </c>
      <c r="X721" s="22" t="e">
        <v>#N/A</v>
      </c>
      <c r="Y721" s="22" t="e">
        <v>#N/A</v>
      </c>
      <c r="Z721" s="22" t="e">
        <v>#N/A</v>
      </c>
      <c r="AA721" s="22" t="e">
        <v>#N/A</v>
      </c>
      <c r="AB721" s="22" t="e">
        <v>#N/A</v>
      </c>
      <c r="AC721" s="22" t="e">
        <v>#N/A</v>
      </c>
      <c r="AD721" s="11" t="e">
        <v>#N/A</v>
      </c>
      <c r="AE721" s="11" t="e">
        <v>#N/A</v>
      </c>
      <c r="AF721" s="11" t="e">
        <v>#N/A</v>
      </c>
      <c r="AG721" s="11" t="e">
        <v>#N/A</v>
      </c>
      <c r="AH721" s="11" t="e">
        <v>#N/A</v>
      </c>
      <c r="AI721" s="11" t="e">
        <v>#N/A</v>
      </c>
      <c r="AJ721" s="22" t="e">
        <v>#N/A</v>
      </c>
      <c r="AK721" s="22" t="e">
        <v>#N/A</v>
      </c>
      <c r="AL721" s="22" t="e">
        <v>#N/A</v>
      </c>
      <c r="AM721" s="22" t="e">
        <v>#N/A</v>
      </c>
      <c r="AN721" s="22" t="e">
        <v>#N/A</v>
      </c>
      <c r="AO721" s="22" t="e">
        <v>#N/A</v>
      </c>
      <c r="AP721" s="11" t="e">
        <v>#N/A</v>
      </c>
      <c r="AQ721" s="11" t="e">
        <v>#N/A</v>
      </c>
      <c r="AR721" s="11" t="e">
        <v>#N/A</v>
      </c>
      <c r="AS721" s="11" t="e">
        <v>#N/A</v>
      </c>
      <c r="AT721" s="11" t="e">
        <v>#N/A</v>
      </c>
      <c r="AU721" t="e">
        <v>#N/A</v>
      </c>
    </row>
    <row r="722" spans="6:47" x14ac:dyDescent="0.3">
      <c r="F722" s="11" t="e">
        <v>#N/A</v>
      </c>
      <c r="G722" s="11" t="e">
        <v>#N/A</v>
      </c>
      <c r="H722" s="11" t="e">
        <v>#N/A</v>
      </c>
      <c r="I722" s="11" t="e">
        <v>#N/A</v>
      </c>
      <c r="J722" s="11" t="e">
        <v>#N/A</v>
      </c>
      <c r="K722" s="11" t="e">
        <v>#N/A</v>
      </c>
      <c r="L722" s="22" t="e">
        <v>#N/A</v>
      </c>
      <c r="M722" s="22" t="e">
        <v>#N/A</v>
      </c>
      <c r="N722" s="22" t="e">
        <v>#N/A</v>
      </c>
      <c r="O722" s="22" t="e">
        <v>#N/A</v>
      </c>
      <c r="P722" s="22" t="e">
        <v>#N/A</v>
      </c>
      <c r="Q722" s="22" t="e">
        <v>#N/A</v>
      </c>
      <c r="R722" s="11" t="e">
        <v>#N/A</v>
      </c>
      <c r="S722" s="11" t="e">
        <v>#N/A</v>
      </c>
      <c r="T722" s="11" t="e">
        <v>#N/A</v>
      </c>
      <c r="U722" s="11" t="e">
        <v>#N/A</v>
      </c>
      <c r="V722" s="11" t="e">
        <v>#N/A</v>
      </c>
      <c r="W722" s="11" t="e">
        <v>#N/A</v>
      </c>
      <c r="X722" s="22" t="e">
        <v>#N/A</v>
      </c>
      <c r="Y722" s="22" t="e">
        <v>#N/A</v>
      </c>
      <c r="Z722" s="22" t="e">
        <v>#N/A</v>
      </c>
      <c r="AA722" s="22" t="e">
        <v>#N/A</v>
      </c>
      <c r="AB722" s="22" t="e">
        <v>#N/A</v>
      </c>
      <c r="AC722" s="22" t="e">
        <v>#N/A</v>
      </c>
      <c r="AD722" s="11" t="e">
        <v>#N/A</v>
      </c>
      <c r="AE722" s="11" t="e">
        <v>#N/A</v>
      </c>
      <c r="AF722" s="11" t="e">
        <v>#N/A</v>
      </c>
      <c r="AG722" s="11" t="e">
        <v>#N/A</v>
      </c>
      <c r="AH722" s="11" t="e">
        <v>#N/A</v>
      </c>
      <c r="AI722" s="11" t="e">
        <v>#N/A</v>
      </c>
      <c r="AJ722" s="22" t="e">
        <v>#N/A</v>
      </c>
      <c r="AK722" s="22" t="e">
        <v>#N/A</v>
      </c>
      <c r="AL722" s="22" t="e">
        <v>#N/A</v>
      </c>
      <c r="AM722" s="22" t="e">
        <v>#N/A</v>
      </c>
      <c r="AN722" s="22" t="e">
        <v>#N/A</v>
      </c>
      <c r="AO722" s="22" t="e">
        <v>#N/A</v>
      </c>
      <c r="AP722" s="11" t="e">
        <v>#N/A</v>
      </c>
      <c r="AQ722" s="11" t="e">
        <v>#N/A</v>
      </c>
      <c r="AR722" s="11" t="e">
        <v>#N/A</v>
      </c>
      <c r="AS722" s="11" t="e">
        <v>#N/A</v>
      </c>
      <c r="AT722" s="11" t="e">
        <v>#N/A</v>
      </c>
      <c r="AU722" t="e">
        <v>#N/A</v>
      </c>
    </row>
    <row r="723" spans="6:47" x14ac:dyDescent="0.3">
      <c r="F723" s="11" t="e">
        <v>#N/A</v>
      </c>
      <c r="G723" s="11" t="e">
        <v>#N/A</v>
      </c>
      <c r="H723" s="11" t="e">
        <v>#N/A</v>
      </c>
      <c r="I723" s="11" t="e">
        <v>#N/A</v>
      </c>
      <c r="J723" s="11" t="e">
        <v>#N/A</v>
      </c>
      <c r="K723" s="11" t="e">
        <v>#N/A</v>
      </c>
      <c r="L723" s="22" t="e">
        <v>#N/A</v>
      </c>
      <c r="M723" s="22" t="e">
        <v>#N/A</v>
      </c>
      <c r="N723" s="22" t="e">
        <v>#N/A</v>
      </c>
      <c r="O723" s="22" t="e">
        <v>#N/A</v>
      </c>
      <c r="P723" s="22" t="e">
        <v>#N/A</v>
      </c>
      <c r="Q723" s="22" t="e">
        <v>#N/A</v>
      </c>
      <c r="R723" s="11" t="e">
        <v>#N/A</v>
      </c>
      <c r="S723" s="11" t="e">
        <v>#N/A</v>
      </c>
      <c r="T723" s="11" t="e">
        <v>#N/A</v>
      </c>
      <c r="U723" s="11" t="e">
        <v>#N/A</v>
      </c>
      <c r="V723" s="11" t="e">
        <v>#N/A</v>
      </c>
      <c r="W723" s="11" t="e">
        <v>#N/A</v>
      </c>
      <c r="X723" s="22" t="e">
        <v>#N/A</v>
      </c>
      <c r="Y723" s="22" t="e">
        <v>#N/A</v>
      </c>
      <c r="Z723" s="22" t="e">
        <v>#N/A</v>
      </c>
      <c r="AA723" s="22" t="e">
        <v>#N/A</v>
      </c>
      <c r="AB723" s="22" t="e">
        <v>#N/A</v>
      </c>
      <c r="AC723" s="22" t="e">
        <v>#N/A</v>
      </c>
      <c r="AD723" s="11" t="e">
        <v>#N/A</v>
      </c>
      <c r="AE723" s="11" t="e">
        <v>#N/A</v>
      </c>
      <c r="AF723" s="11" t="e">
        <v>#N/A</v>
      </c>
      <c r="AG723" s="11" t="e">
        <v>#N/A</v>
      </c>
      <c r="AH723" s="11" t="e">
        <v>#N/A</v>
      </c>
      <c r="AI723" s="11" t="e">
        <v>#N/A</v>
      </c>
      <c r="AJ723" s="22" t="e">
        <v>#N/A</v>
      </c>
      <c r="AK723" s="22" t="e">
        <v>#N/A</v>
      </c>
      <c r="AL723" s="22" t="e">
        <v>#N/A</v>
      </c>
      <c r="AM723" s="22" t="e">
        <v>#N/A</v>
      </c>
      <c r="AN723" s="22" t="e">
        <v>#N/A</v>
      </c>
      <c r="AO723" s="22" t="e">
        <v>#N/A</v>
      </c>
      <c r="AP723" s="11" t="e">
        <v>#N/A</v>
      </c>
      <c r="AQ723" s="11" t="e">
        <v>#N/A</v>
      </c>
      <c r="AR723" s="11" t="e">
        <v>#N/A</v>
      </c>
      <c r="AS723" s="11" t="e">
        <v>#N/A</v>
      </c>
      <c r="AT723" s="11" t="e">
        <v>#N/A</v>
      </c>
      <c r="AU723" t="e">
        <v>#N/A</v>
      </c>
    </row>
    <row r="724" spans="6:47" x14ac:dyDescent="0.3">
      <c r="F724" s="11" t="e">
        <v>#N/A</v>
      </c>
      <c r="G724" s="11" t="e">
        <v>#N/A</v>
      </c>
      <c r="H724" s="11" t="e">
        <v>#N/A</v>
      </c>
      <c r="I724" s="11" t="e">
        <v>#N/A</v>
      </c>
      <c r="J724" s="11" t="e">
        <v>#N/A</v>
      </c>
      <c r="K724" s="11" t="e">
        <v>#N/A</v>
      </c>
      <c r="L724" s="22" t="e">
        <v>#N/A</v>
      </c>
      <c r="M724" s="22" t="e">
        <v>#N/A</v>
      </c>
      <c r="N724" s="22" t="e">
        <v>#N/A</v>
      </c>
      <c r="O724" s="22" t="e">
        <v>#N/A</v>
      </c>
      <c r="P724" s="22" t="e">
        <v>#N/A</v>
      </c>
      <c r="Q724" s="22" t="e">
        <v>#N/A</v>
      </c>
      <c r="R724" s="11" t="e">
        <v>#N/A</v>
      </c>
      <c r="S724" s="11" t="e">
        <v>#N/A</v>
      </c>
      <c r="T724" s="11" t="e">
        <v>#N/A</v>
      </c>
      <c r="U724" s="11" t="e">
        <v>#N/A</v>
      </c>
      <c r="V724" s="11" t="e">
        <v>#N/A</v>
      </c>
      <c r="W724" s="11" t="e">
        <v>#N/A</v>
      </c>
      <c r="X724" s="22" t="e">
        <v>#N/A</v>
      </c>
      <c r="Y724" s="22" t="e">
        <v>#N/A</v>
      </c>
      <c r="Z724" s="22" t="e">
        <v>#N/A</v>
      </c>
      <c r="AA724" s="22" t="e">
        <v>#N/A</v>
      </c>
      <c r="AB724" s="22" t="e">
        <v>#N/A</v>
      </c>
      <c r="AC724" s="22" t="e">
        <v>#N/A</v>
      </c>
      <c r="AD724" s="11" t="e">
        <v>#N/A</v>
      </c>
      <c r="AE724" s="11" t="e">
        <v>#N/A</v>
      </c>
      <c r="AF724" s="11" t="e">
        <v>#N/A</v>
      </c>
      <c r="AG724" s="11" t="e">
        <v>#N/A</v>
      </c>
      <c r="AH724" s="11" t="e">
        <v>#N/A</v>
      </c>
      <c r="AI724" s="11" t="e">
        <v>#N/A</v>
      </c>
      <c r="AJ724" s="22" t="e">
        <v>#N/A</v>
      </c>
      <c r="AK724" s="22" t="e">
        <v>#N/A</v>
      </c>
      <c r="AL724" s="22" t="e">
        <v>#N/A</v>
      </c>
      <c r="AM724" s="22" t="e">
        <v>#N/A</v>
      </c>
      <c r="AN724" s="22" t="e">
        <v>#N/A</v>
      </c>
      <c r="AO724" s="22" t="e">
        <v>#N/A</v>
      </c>
      <c r="AP724" s="11" t="e">
        <v>#N/A</v>
      </c>
      <c r="AQ724" s="11" t="e">
        <v>#N/A</v>
      </c>
      <c r="AR724" s="11" t="e">
        <v>#N/A</v>
      </c>
      <c r="AS724" s="11" t="e">
        <v>#N/A</v>
      </c>
      <c r="AT724" s="11" t="e">
        <v>#N/A</v>
      </c>
      <c r="AU724" t="e">
        <v>#N/A</v>
      </c>
    </row>
    <row r="725" spans="6:47" x14ac:dyDescent="0.3">
      <c r="F725" s="11" t="e">
        <v>#N/A</v>
      </c>
      <c r="G725" s="11" t="e">
        <v>#N/A</v>
      </c>
      <c r="H725" s="11" t="e">
        <v>#N/A</v>
      </c>
      <c r="I725" s="11" t="e">
        <v>#N/A</v>
      </c>
      <c r="J725" s="11" t="e">
        <v>#N/A</v>
      </c>
      <c r="K725" s="11" t="e">
        <v>#N/A</v>
      </c>
      <c r="L725" s="22" t="e">
        <v>#N/A</v>
      </c>
      <c r="M725" s="22" t="e">
        <v>#N/A</v>
      </c>
      <c r="N725" s="22" t="e">
        <v>#N/A</v>
      </c>
      <c r="O725" s="22" t="e">
        <v>#N/A</v>
      </c>
      <c r="P725" s="22" t="e">
        <v>#N/A</v>
      </c>
      <c r="Q725" s="22" t="e">
        <v>#N/A</v>
      </c>
      <c r="R725" s="11" t="e">
        <v>#N/A</v>
      </c>
      <c r="S725" s="11" t="e">
        <v>#N/A</v>
      </c>
      <c r="T725" s="11" t="e">
        <v>#N/A</v>
      </c>
      <c r="U725" s="11" t="e">
        <v>#N/A</v>
      </c>
      <c r="V725" s="11" t="e">
        <v>#N/A</v>
      </c>
      <c r="W725" s="11" t="e">
        <v>#N/A</v>
      </c>
      <c r="X725" s="22" t="e">
        <v>#N/A</v>
      </c>
      <c r="Y725" s="22" t="e">
        <v>#N/A</v>
      </c>
      <c r="Z725" s="22" t="e">
        <v>#N/A</v>
      </c>
      <c r="AA725" s="22" t="e">
        <v>#N/A</v>
      </c>
      <c r="AB725" s="22" t="e">
        <v>#N/A</v>
      </c>
      <c r="AC725" s="22" t="e">
        <v>#N/A</v>
      </c>
      <c r="AD725" s="11" t="e">
        <v>#N/A</v>
      </c>
      <c r="AE725" s="11" t="e">
        <v>#N/A</v>
      </c>
      <c r="AF725" s="11" t="e">
        <v>#N/A</v>
      </c>
      <c r="AG725" s="11" t="e">
        <v>#N/A</v>
      </c>
      <c r="AH725" s="11" t="e">
        <v>#N/A</v>
      </c>
      <c r="AI725" s="11" t="e">
        <v>#N/A</v>
      </c>
      <c r="AJ725" s="22" t="e">
        <v>#N/A</v>
      </c>
      <c r="AK725" s="22" t="e">
        <v>#N/A</v>
      </c>
      <c r="AL725" s="22" t="e">
        <v>#N/A</v>
      </c>
      <c r="AM725" s="22" t="e">
        <v>#N/A</v>
      </c>
      <c r="AN725" s="22" t="e">
        <v>#N/A</v>
      </c>
      <c r="AO725" s="22" t="e">
        <v>#N/A</v>
      </c>
      <c r="AP725" s="11" t="e">
        <v>#N/A</v>
      </c>
      <c r="AQ725" s="11" t="e">
        <v>#N/A</v>
      </c>
      <c r="AR725" s="11" t="e">
        <v>#N/A</v>
      </c>
      <c r="AS725" s="11" t="e">
        <v>#N/A</v>
      </c>
      <c r="AT725" s="11" t="e">
        <v>#N/A</v>
      </c>
      <c r="AU725" t="e">
        <v>#N/A</v>
      </c>
    </row>
    <row r="726" spans="6:47" x14ac:dyDescent="0.3">
      <c r="F726" s="11" t="e">
        <v>#N/A</v>
      </c>
      <c r="G726" s="11" t="e">
        <v>#N/A</v>
      </c>
      <c r="H726" s="11" t="e">
        <v>#N/A</v>
      </c>
      <c r="I726" s="11" t="e">
        <v>#N/A</v>
      </c>
      <c r="J726" s="11" t="e">
        <v>#N/A</v>
      </c>
      <c r="K726" s="11" t="e">
        <v>#N/A</v>
      </c>
      <c r="L726" s="22" t="e">
        <v>#N/A</v>
      </c>
      <c r="M726" s="22" t="e">
        <v>#N/A</v>
      </c>
      <c r="N726" s="22" t="e">
        <v>#N/A</v>
      </c>
      <c r="O726" s="22" t="e">
        <v>#N/A</v>
      </c>
      <c r="P726" s="22" t="e">
        <v>#N/A</v>
      </c>
      <c r="Q726" s="22" t="e">
        <v>#N/A</v>
      </c>
      <c r="R726" s="11" t="e">
        <v>#N/A</v>
      </c>
      <c r="S726" s="11" t="e">
        <v>#N/A</v>
      </c>
      <c r="T726" s="11" t="e">
        <v>#N/A</v>
      </c>
      <c r="U726" s="11" t="e">
        <v>#N/A</v>
      </c>
      <c r="V726" s="11" t="e">
        <v>#N/A</v>
      </c>
      <c r="W726" s="11" t="e">
        <v>#N/A</v>
      </c>
      <c r="X726" s="22" t="e">
        <v>#N/A</v>
      </c>
      <c r="Y726" s="22" t="e">
        <v>#N/A</v>
      </c>
      <c r="Z726" s="22" t="e">
        <v>#N/A</v>
      </c>
      <c r="AA726" s="22" t="e">
        <v>#N/A</v>
      </c>
      <c r="AB726" s="22" t="e">
        <v>#N/A</v>
      </c>
      <c r="AC726" s="22" t="e">
        <v>#N/A</v>
      </c>
      <c r="AD726" s="11" t="e">
        <v>#N/A</v>
      </c>
      <c r="AE726" s="11" t="e">
        <v>#N/A</v>
      </c>
      <c r="AF726" s="11" t="e">
        <v>#N/A</v>
      </c>
      <c r="AG726" s="11" t="e">
        <v>#N/A</v>
      </c>
      <c r="AH726" s="11" t="e">
        <v>#N/A</v>
      </c>
      <c r="AI726" s="11" t="e">
        <v>#N/A</v>
      </c>
      <c r="AJ726" s="22" t="e">
        <v>#N/A</v>
      </c>
      <c r="AK726" s="22" t="e">
        <v>#N/A</v>
      </c>
      <c r="AL726" s="22" t="e">
        <v>#N/A</v>
      </c>
      <c r="AM726" s="22" t="e">
        <v>#N/A</v>
      </c>
      <c r="AN726" s="22" t="e">
        <v>#N/A</v>
      </c>
      <c r="AO726" s="22" t="e">
        <v>#N/A</v>
      </c>
      <c r="AP726" s="11" t="e">
        <v>#N/A</v>
      </c>
      <c r="AQ726" s="11" t="e">
        <v>#N/A</v>
      </c>
      <c r="AR726" s="11" t="e">
        <v>#N/A</v>
      </c>
      <c r="AS726" s="11" t="e">
        <v>#N/A</v>
      </c>
      <c r="AT726" s="11" t="e">
        <v>#N/A</v>
      </c>
      <c r="AU726" t="e">
        <v>#N/A</v>
      </c>
    </row>
    <row r="727" spans="6:47" x14ac:dyDescent="0.3">
      <c r="F727" s="11" t="e">
        <v>#N/A</v>
      </c>
      <c r="G727" s="11" t="e">
        <v>#N/A</v>
      </c>
      <c r="H727" s="11" t="e">
        <v>#N/A</v>
      </c>
      <c r="I727" s="11" t="e">
        <v>#N/A</v>
      </c>
      <c r="J727" s="11" t="e">
        <v>#N/A</v>
      </c>
      <c r="K727" s="11" t="e">
        <v>#N/A</v>
      </c>
      <c r="L727" s="22" t="e">
        <v>#N/A</v>
      </c>
      <c r="M727" s="22" t="e">
        <v>#N/A</v>
      </c>
      <c r="N727" s="22" t="e">
        <v>#N/A</v>
      </c>
      <c r="O727" s="22" t="e">
        <v>#N/A</v>
      </c>
      <c r="P727" s="22" t="e">
        <v>#N/A</v>
      </c>
      <c r="Q727" s="22" t="e">
        <v>#N/A</v>
      </c>
      <c r="R727" s="11" t="e">
        <v>#N/A</v>
      </c>
      <c r="S727" s="11" t="e">
        <v>#N/A</v>
      </c>
      <c r="T727" s="11" t="e">
        <v>#N/A</v>
      </c>
      <c r="U727" s="11" t="e">
        <v>#N/A</v>
      </c>
      <c r="V727" s="11" t="e">
        <v>#N/A</v>
      </c>
      <c r="W727" s="11" t="e">
        <v>#N/A</v>
      </c>
      <c r="X727" s="22" t="e">
        <v>#N/A</v>
      </c>
      <c r="Y727" s="22" t="e">
        <v>#N/A</v>
      </c>
      <c r="Z727" s="22" t="e">
        <v>#N/A</v>
      </c>
      <c r="AA727" s="22" t="e">
        <v>#N/A</v>
      </c>
      <c r="AB727" s="22" t="e">
        <v>#N/A</v>
      </c>
      <c r="AC727" s="22" t="e">
        <v>#N/A</v>
      </c>
      <c r="AD727" s="11" t="e">
        <v>#N/A</v>
      </c>
      <c r="AE727" s="11" t="e">
        <v>#N/A</v>
      </c>
      <c r="AF727" s="11" t="e">
        <v>#N/A</v>
      </c>
      <c r="AG727" s="11" t="e">
        <v>#N/A</v>
      </c>
      <c r="AH727" s="11" t="e">
        <v>#N/A</v>
      </c>
      <c r="AI727" s="11" t="e">
        <v>#N/A</v>
      </c>
      <c r="AJ727" s="22" t="e">
        <v>#N/A</v>
      </c>
      <c r="AK727" s="22" t="e">
        <v>#N/A</v>
      </c>
      <c r="AL727" s="22" t="e">
        <v>#N/A</v>
      </c>
      <c r="AM727" s="22" t="e">
        <v>#N/A</v>
      </c>
      <c r="AN727" s="22" t="e">
        <v>#N/A</v>
      </c>
      <c r="AO727" s="22" t="e">
        <v>#N/A</v>
      </c>
      <c r="AP727" s="11" t="e">
        <v>#N/A</v>
      </c>
      <c r="AQ727" s="11" t="e">
        <v>#N/A</v>
      </c>
      <c r="AR727" s="11" t="e">
        <v>#N/A</v>
      </c>
      <c r="AS727" s="11" t="e">
        <v>#N/A</v>
      </c>
      <c r="AT727" s="11" t="e">
        <v>#N/A</v>
      </c>
      <c r="AU727" t="e">
        <v>#N/A</v>
      </c>
    </row>
    <row r="728" spans="6:47" x14ac:dyDescent="0.3">
      <c r="F728" s="11" t="e">
        <v>#N/A</v>
      </c>
      <c r="G728" s="11" t="e">
        <v>#N/A</v>
      </c>
      <c r="H728" s="11" t="e">
        <v>#N/A</v>
      </c>
      <c r="I728" s="11" t="e">
        <v>#N/A</v>
      </c>
      <c r="J728" s="11" t="e">
        <v>#N/A</v>
      </c>
      <c r="K728" s="11" t="e">
        <v>#N/A</v>
      </c>
      <c r="L728" s="22" t="e">
        <v>#N/A</v>
      </c>
      <c r="M728" s="22" t="e">
        <v>#N/A</v>
      </c>
      <c r="N728" s="22" t="e">
        <v>#N/A</v>
      </c>
      <c r="O728" s="22" t="e">
        <v>#N/A</v>
      </c>
      <c r="P728" s="22" t="e">
        <v>#N/A</v>
      </c>
      <c r="Q728" s="22" t="e">
        <v>#N/A</v>
      </c>
      <c r="R728" s="11" t="e">
        <v>#N/A</v>
      </c>
      <c r="S728" s="11" t="e">
        <v>#N/A</v>
      </c>
      <c r="T728" s="11" t="e">
        <v>#N/A</v>
      </c>
      <c r="U728" s="11" t="e">
        <v>#N/A</v>
      </c>
      <c r="V728" s="11" t="e">
        <v>#N/A</v>
      </c>
      <c r="W728" s="11" t="e">
        <v>#N/A</v>
      </c>
      <c r="X728" s="22" t="e">
        <v>#N/A</v>
      </c>
      <c r="Y728" s="22" t="e">
        <v>#N/A</v>
      </c>
      <c r="Z728" s="22" t="e">
        <v>#N/A</v>
      </c>
      <c r="AA728" s="22" t="e">
        <v>#N/A</v>
      </c>
      <c r="AB728" s="22" t="e">
        <v>#N/A</v>
      </c>
      <c r="AC728" s="22" t="e">
        <v>#N/A</v>
      </c>
      <c r="AD728" s="11" t="e">
        <v>#N/A</v>
      </c>
      <c r="AE728" s="11" t="e">
        <v>#N/A</v>
      </c>
      <c r="AF728" s="11" t="e">
        <v>#N/A</v>
      </c>
      <c r="AG728" s="11" t="e">
        <v>#N/A</v>
      </c>
      <c r="AH728" s="11" t="e">
        <v>#N/A</v>
      </c>
      <c r="AI728" s="11" t="e">
        <v>#N/A</v>
      </c>
      <c r="AJ728" s="22" t="e">
        <v>#N/A</v>
      </c>
      <c r="AK728" s="22" t="e">
        <v>#N/A</v>
      </c>
      <c r="AL728" s="22" t="e">
        <v>#N/A</v>
      </c>
      <c r="AM728" s="22" t="e">
        <v>#N/A</v>
      </c>
      <c r="AN728" s="22" t="e">
        <v>#N/A</v>
      </c>
      <c r="AO728" s="22" t="e">
        <v>#N/A</v>
      </c>
      <c r="AP728" s="11" t="e">
        <v>#N/A</v>
      </c>
      <c r="AQ728" s="11" t="e">
        <v>#N/A</v>
      </c>
      <c r="AR728" s="11" t="e">
        <v>#N/A</v>
      </c>
      <c r="AS728" s="11" t="e">
        <v>#N/A</v>
      </c>
      <c r="AT728" s="11" t="e">
        <v>#N/A</v>
      </c>
      <c r="AU728" t="e">
        <v>#N/A</v>
      </c>
    </row>
    <row r="729" spans="6:47" x14ac:dyDescent="0.3">
      <c r="F729" s="11" t="e">
        <v>#N/A</v>
      </c>
      <c r="G729" s="11" t="e">
        <v>#N/A</v>
      </c>
      <c r="H729" s="11" t="e">
        <v>#N/A</v>
      </c>
      <c r="I729" s="11" t="e">
        <v>#N/A</v>
      </c>
      <c r="J729" s="11" t="e">
        <v>#N/A</v>
      </c>
      <c r="K729" s="11" t="e">
        <v>#N/A</v>
      </c>
      <c r="L729" s="22" t="e">
        <v>#N/A</v>
      </c>
      <c r="M729" s="22" t="e">
        <v>#N/A</v>
      </c>
      <c r="N729" s="22" t="e">
        <v>#N/A</v>
      </c>
      <c r="O729" s="22" t="e">
        <v>#N/A</v>
      </c>
      <c r="P729" s="22" t="e">
        <v>#N/A</v>
      </c>
      <c r="Q729" s="22" t="e">
        <v>#N/A</v>
      </c>
      <c r="R729" s="11" t="e">
        <v>#N/A</v>
      </c>
      <c r="S729" s="11" t="e">
        <v>#N/A</v>
      </c>
      <c r="T729" s="11" t="e">
        <v>#N/A</v>
      </c>
      <c r="U729" s="11" t="e">
        <v>#N/A</v>
      </c>
      <c r="V729" s="11" t="e">
        <v>#N/A</v>
      </c>
      <c r="W729" s="11" t="e">
        <v>#N/A</v>
      </c>
      <c r="X729" s="22" t="e">
        <v>#N/A</v>
      </c>
      <c r="Y729" s="22" t="e">
        <v>#N/A</v>
      </c>
      <c r="Z729" s="22" t="e">
        <v>#N/A</v>
      </c>
      <c r="AA729" s="22" t="e">
        <v>#N/A</v>
      </c>
      <c r="AB729" s="22" t="e">
        <v>#N/A</v>
      </c>
      <c r="AC729" s="22" t="e">
        <v>#N/A</v>
      </c>
      <c r="AD729" s="11" t="e">
        <v>#N/A</v>
      </c>
      <c r="AE729" s="11" t="e">
        <v>#N/A</v>
      </c>
      <c r="AF729" s="11" t="e">
        <v>#N/A</v>
      </c>
      <c r="AG729" s="11" t="e">
        <v>#N/A</v>
      </c>
      <c r="AH729" s="11" t="e">
        <v>#N/A</v>
      </c>
      <c r="AI729" s="11" t="e">
        <v>#N/A</v>
      </c>
      <c r="AJ729" s="22" t="e">
        <v>#N/A</v>
      </c>
      <c r="AK729" s="22" t="e">
        <v>#N/A</v>
      </c>
      <c r="AL729" s="22" t="e">
        <v>#N/A</v>
      </c>
      <c r="AM729" s="22" t="e">
        <v>#N/A</v>
      </c>
      <c r="AN729" s="22" t="e">
        <v>#N/A</v>
      </c>
      <c r="AO729" s="22" t="e">
        <v>#N/A</v>
      </c>
      <c r="AP729" s="11" t="e">
        <v>#N/A</v>
      </c>
      <c r="AQ729" s="11" t="e">
        <v>#N/A</v>
      </c>
      <c r="AR729" s="11" t="e">
        <v>#N/A</v>
      </c>
      <c r="AS729" s="11" t="e">
        <v>#N/A</v>
      </c>
      <c r="AT729" s="11" t="e">
        <v>#N/A</v>
      </c>
      <c r="AU729" t="e">
        <v>#N/A</v>
      </c>
    </row>
    <row r="730" spans="6:47" x14ac:dyDescent="0.3">
      <c r="F730" s="11" t="e">
        <v>#N/A</v>
      </c>
      <c r="G730" s="11" t="e">
        <v>#N/A</v>
      </c>
      <c r="H730" s="11" t="e">
        <v>#N/A</v>
      </c>
      <c r="I730" s="11" t="e">
        <v>#N/A</v>
      </c>
      <c r="J730" s="11" t="e">
        <v>#N/A</v>
      </c>
      <c r="K730" s="11" t="e">
        <v>#N/A</v>
      </c>
      <c r="L730" s="22" t="e">
        <v>#N/A</v>
      </c>
      <c r="M730" s="22" t="e">
        <v>#N/A</v>
      </c>
      <c r="N730" s="22" t="e">
        <v>#N/A</v>
      </c>
      <c r="O730" s="22" t="e">
        <v>#N/A</v>
      </c>
      <c r="P730" s="22" t="e">
        <v>#N/A</v>
      </c>
      <c r="Q730" s="22" t="e">
        <v>#N/A</v>
      </c>
      <c r="R730" s="11" t="e">
        <v>#N/A</v>
      </c>
      <c r="S730" s="11" t="e">
        <v>#N/A</v>
      </c>
      <c r="T730" s="11" t="e">
        <v>#N/A</v>
      </c>
      <c r="U730" s="11" t="e">
        <v>#N/A</v>
      </c>
      <c r="V730" s="11" t="e">
        <v>#N/A</v>
      </c>
      <c r="W730" s="11" t="e">
        <v>#N/A</v>
      </c>
      <c r="X730" s="22" t="e">
        <v>#N/A</v>
      </c>
      <c r="Y730" s="22" t="e">
        <v>#N/A</v>
      </c>
      <c r="Z730" s="22" t="e">
        <v>#N/A</v>
      </c>
      <c r="AA730" s="22" t="e">
        <v>#N/A</v>
      </c>
      <c r="AB730" s="22" t="e">
        <v>#N/A</v>
      </c>
      <c r="AC730" s="22" t="e">
        <v>#N/A</v>
      </c>
      <c r="AD730" s="11" t="e">
        <v>#N/A</v>
      </c>
      <c r="AE730" s="11" t="e">
        <v>#N/A</v>
      </c>
      <c r="AF730" s="11" t="e">
        <v>#N/A</v>
      </c>
      <c r="AG730" s="11" t="e">
        <v>#N/A</v>
      </c>
      <c r="AH730" s="11" t="e">
        <v>#N/A</v>
      </c>
      <c r="AI730" s="11" t="e">
        <v>#N/A</v>
      </c>
      <c r="AJ730" s="22" t="e">
        <v>#N/A</v>
      </c>
      <c r="AK730" s="22" t="e">
        <v>#N/A</v>
      </c>
      <c r="AL730" s="22" t="e">
        <v>#N/A</v>
      </c>
      <c r="AM730" s="22" t="e">
        <v>#N/A</v>
      </c>
      <c r="AN730" s="22" t="e">
        <v>#N/A</v>
      </c>
      <c r="AO730" s="22" t="e">
        <v>#N/A</v>
      </c>
      <c r="AP730" s="11" t="e">
        <v>#N/A</v>
      </c>
      <c r="AQ730" s="11" t="e">
        <v>#N/A</v>
      </c>
      <c r="AR730" s="11" t="e">
        <v>#N/A</v>
      </c>
      <c r="AS730" s="11" t="e">
        <v>#N/A</v>
      </c>
      <c r="AT730" s="11" t="e">
        <v>#N/A</v>
      </c>
      <c r="AU730" t="e">
        <v>#N/A</v>
      </c>
    </row>
    <row r="731" spans="6:47" x14ac:dyDescent="0.3">
      <c r="F731" s="11" t="e">
        <v>#N/A</v>
      </c>
      <c r="G731" s="11" t="e">
        <v>#N/A</v>
      </c>
      <c r="H731" s="11" t="e">
        <v>#N/A</v>
      </c>
      <c r="I731" s="11" t="e">
        <v>#N/A</v>
      </c>
      <c r="J731" s="11" t="e">
        <v>#N/A</v>
      </c>
      <c r="K731" s="11" t="e">
        <v>#N/A</v>
      </c>
      <c r="L731" s="22" t="e">
        <v>#N/A</v>
      </c>
      <c r="M731" s="22" t="e">
        <v>#N/A</v>
      </c>
      <c r="N731" s="22" t="e">
        <v>#N/A</v>
      </c>
      <c r="O731" s="22" t="e">
        <v>#N/A</v>
      </c>
      <c r="P731" s="22" t="e">
        <v>#N/A</v>
      </c>
      <c r="Q731" s="22" t="e">
        <v>#N/A</v>
      </c>
      <c r="R731" s="11" t="e">
        <v>#N/A</v>
      </c>
      <c r="S731" s="11" t="e">
        <v>#N/A</v>
      </c>
      <c r="T731" s="11" t="e">
        <v>#N/A</v>
      </c>
      <c r="U731" s="11" t="e">
        <v>#N/A</v>
      </c>
      <c r="V731" s="11" t="e">
        <v>#N/A</v>
      </c>
      <c r="W731" s="11" t="e">
        <v>#N/A</v>
      </c>
      <c r="X731" s="22" t="e">
        <v>#N/A</v>
      </c>
      <c r="Y731" s="22" t="e">
        <v>#N/A</v>
      </c>
      <c r="Z731" s="22" t="e">
        <v>#N/A</v>
      </c>
      <c r="AA731" s="22" t="e">
        <v>#N/A</v>
      </c>
      <c r="AB731" s="22" t="e">
        <v>#N/A</v>
      </c>
      <c r="AC731" s="22" t="e">
        <v>#N/A</v>
      </c>
      <c r="AD731" s="11" t="e">
        <v>#N/A</v>
      </c>
      <c r="AE731" s="11" t="e">
        <v>#N/A</v>
      </c>
      <c r="AF731" s="11" t="e">
        <v>#N/A</v>
      </c>
      <c r="AG731" s="11" t="e">
        <v>#N/A</v>
      </c>
      <c r="AH731" s="11" t="e">
        <v>#N/A</v>
      </c>
      <c r="AI731" s="11" t="e">
        <v>#N/A</v>
      </c>
      <c r="AJ731" s="22" t="e">
        <v>#N/A</v>
      </c>
      <c r="AK731" s="22" t="e">
        <v>#N/A</v>
      </c>
      <c r="AL731" s="22" t="e">
        <v>#N/A</v>
      </c>
      <c r="AM731" s="22" t="e">
        <v>#N/A</v>
      </c>
      <c r="AN731" s="22" t="e">
        <v>#N/A</v>
      </c>
      <c r="AO731" s="22" t="e">
        <v>#N/A</v>
      </c>
      <c r="AP731" s="11" t="e">
        <v>#N/A</v>
      </c>
      <c r="AQ731" s="11" t="e">
        <v>#N/A</v>
      </c>
      <c r="AR731" s="11" t="e">
        <v>#N/A</v>
      </c>
      <c r="AS731" s="11" t="e">
        <v>#N/A</v>
      </c>
      <c r="AT731" s="11" t="e">
        <v>#N/A</v>
      </c>
      <c r="AU731" t="e">
        <v>#N/A</v>
      </c>
    </row>
    <row r="732" spans="6:47" x14ac:dyDescent="0.3">
      <c r="F732" s="11" t="e">
        <v>#N/A</v>
      </c>
      <c r="G732" s="11" t="e">
        <v>#N/A</v>
      </c>
      <c r="H732" s="11" t="e">
        <v>#N/A</v>
      </c>
      <c r="I732" s="11" t="e">
        <v>#N/A</v>
      </c>
      <c r="J732" s="11" t="e">
        <v>#N/A</v>
      </c>
      <c r="K732" s="11" t="e">
        <v>#N/A</v>
      </c>
      <c r="L732" s="22" t="e">
        <v>#N/A</v>
      </c>
      <c r="M732" s="22" t="e">
        <v>#N/A</v>
      </c>
      <c r="N732" s="22" t="e">
        <v>#N/A</v>
      </c>
      <c r="O732" s="22" t="e">
        <v>#N/A</v>
      </c>
      <c r="P732" s="22" t="e">
        <v>#N/A</v>
      </c>
      <c r="Q732" s="22" t="e">
        <v>#N/A</v>
      </c>
      <c r="R732" s="11" t="e">
        <v>#N/A</v>
      </c>
      <c r="S732" s="11" t="e">
        <v>#N/A</v>
      </c>
      <c r="T732" s="11" t="e">
        <v>#N/A</v>
      </c>
      <c r="U732" s="11" t="e">
        <v>#N/A</v>
      </c>
      <c r="V732" s="11" t="e">
        <v>#N/A</v>
      </c>
      <c r="W732" s="11" t="e">
        <v>#N/A</v>
      </c>
      <c r="X732" s="22" t="e">
        <v>#N/A</v>
      </c>
      <c r="Y732" s="22" t="e">
        <v>#N/A</v>
      </c>
      <c r="Z732" s="22" t="e">
        <v>#N/A</v>
      </c>
      <c r="AA732" s="22" t="e">
        <v>#N/A</v>
      </c>
      <c r="AB732" s="22" t="e">
        <v>#N/A</v>
      </c>
      <c r="AC732" s="22" t="e">
        <v>#N/A</v>
      </c>
      <c r="AD732" s="11" t="e">
        <v>#N/A</v>
      </c>
      <c r="AE732" s="11" t="e">
        <v>#N/A</v>
      </c>
      <c r="AF732" s="11" t="e">
        <v>#N/A</v>
      </c>
      <c r="AG732" s="11" t="e">
        <v>#N/A</v>
      </c>
      <c r="AH732" s="11" t="e">
        <v>#N/A</v>
      </c>
      <c r="AI732" s="11" t="e">
        <v>#N/A</v>
      </c>
      <c r="AJ732" s="22" t="e">
        <v>#N/A</v>
      </c>
      <c r="AK732" s="22" t="e">
        <v>#N/A</v>
      </c>
      <c r="AL732" s="22" t="e">
        <v>#N/A</v>
      </c>
      <c r="AM732" s="22" t="e">
        <v>#N/A</v>
      </c>
      <c r="AN732" s="22" t="e">
        <v>#N/A</v>
      </c>
      <c r="AO732" s="22" t="e">
        <v>#N/A</v>
      </c>
      <c r="AP732" s="11" t="e">
        <v>#N/A</v>
      </c>
      <c r="AQ732" s="11" t="e">
        <v>#N/A</v>
      </c>
      <c r="AR732" s="11" t="e">
        <v>#N/A</v>
      </c>
      <c r="AS732" s="11" t="e">
        <v>#N/A</v>
      </c>
      <c r="AT732" s="11" t="e">
        <v>#N/A</v>
      </c>
      <c r="AU732" t="e">
        <v>#N/A</v>
      </c>
    </row>
    <row r="733" spans="6:47" x14ac:dyDescent="0.3">
      <c r="F733" s="11" t="e">
        <v>#N/A</v>
      </c>
      <c r="G733" s="11" t="e">
        <v>#N/A</v>
      </c>
      <c r="H733" s="11" t="e">
        <v>#N/A</v>
      </c>
      <c r="I733" s="11" t="e">
        <v>#N/A</v>
      </c>
      <c r="J733" s="11" t="e">
        <v>#N/A</v>
      </c>
      <c r="K733" s="11" t="e">
        <v>#N/A</v>
      </c>
      <c r="L733" s="22" t="e">
        <v>#N/A</v>
      </c>
      <c r="M733" s="22" t="e">
        <v>#N/A</v>
      </c>
      <c r="N733" s="22" t="e">
        <v>#N/A</v>
      </c>
      <c r="O733" s="22" t="e">
        <v>#N/A</v>
      </c>
      <c r="P733" s="22" t="e">
        <v>#N/A</v>
      </c>
      <c r="Q733" s="22" t="e">
        <v>#N/A</v>
      </c>
      <c r="R733" s="11" t="e">
        <v>#N/A</v>
      </c>
      <c r="S733" s="11" t="e">
        <v>#N/A</v>
      </c>
      <c r="T733" s="11" t="e">
        <v>#N/A</v>
      </c>
      <c r="U733" s="11" t="e">
        <v>#N/A</v>
      </c>
      <c r="V733" s="11" t="e">
        <v>#N/A</v>
      </c>
      <c r="W733" s="11" t="e">
        <v>#N/A</v>
      </c>
      <c r="X733" s="22" t="e">
        <v>#N/A</v>
      </c>
      <c r="Y733" s="22" t="e">
        <v>#N/A</v>
      </c>
      <c r="Z733" s="22" t="e">
        <v>#N/A</v>
      </c>
      <c r="AA733" s="22" t="e">
        <v>#N/A</v>
      </c>
      <c r="AB733" s="22" t="e">
        <v>#N/A</v>
      </c>
      <c r="AC733" s="22" t="e">
        <v>#N/A</v>
      </c>
      <c r="AD733" s="11" t="e">
        <v>#N/A</v>
      </c>
      <c r="AE733" s="11" t="e">
        <v>#N/A</v>
      </c>
      <c r="AF733" s="11" t="e">
        <v>#N/A</v>
      </c>
      <c r="AG733" s="11" t="e">
        <v>#N/A</v>
      </c>
      <c r="AH733" s="11" t="e">
        <v>#N/A</v>
      </c>
      <c r="AI733" s="11" t="e">
        <v>#N/A</v>
      </c>
      <c r="AJ733" s="22" t="e">
        <v>#N/A</v>
      </c>
      <c r="AK733" s="22" t="e">
        <v>#N/A</v>
      </c>
      <c r="AL733" s="22" t="e">
        <v>#N/A</v>
      </c>
      <c r="AM733" s="22" t="e">
        <v>#N/A</v>
      </c>
      <c r="AN733" s="22" t="e">
        <v>#N/A</v>
      </c>
      <c r="AO733" s="22" t="e">
        <v>#N/A</v>
      </c>
      <c r="AP733" s="11" t="e">
        <v>#N/A</v>
      </c>
      <c r="AQ733" s="11" t="e">
        <v>#N/A</v>
      </c>
      <c r="AR733" s="11" t="e">
        <v>#N/A</v>
      </c>
      <c r="AS733" s="11" t="e">
        <v>#N/A</v>
      </c>
      <c r="AT733" s="11" t="e">
        <v>#N/A</v>
      </c>
      <c r="AU733" t="e">
        <v>#N/A</v>
      </c>
    </row>
    <row r="734" spans="6:47" x14ac:dyDescent="0.3">
      <c r="F734" s="11" t="e">
        <v>#N/A</v>
      </c>
      <c r="G734" s="11" t="e">
        <v>#N/A</v>
      </c>
      <c r="H734" s="11" t="e">
        <v>#N/A</v>
      </c>
      <c r="I734" s="11" t="e">
        <v>#N/A</v>
      </c>
      <c r="J734" s="11" t="e">
        <v>#N/A</v>
      </c>
      <c r="K734" s="11" t="e">
        <v>#N/A</v>
      </c>
      <c r="L734" s="22" t="e">
        <v>#N/A</v>
      </c>
      <c r="M734" s="22" t="e">
        <v>#N/A</v>
      </c>
      <c r="N734" s="22" t="e">
        <v>#N/A</v>
      </c>
      <c r="O734" s="22" t="e">
        <v>#N/A</v>
      </c>
      <c r="P734" s="22" t="e">
        <v>#N/A</v>
      </c>
      <c r="Q734" s="22" t="e">
        <v>#N/A</v>
      </c>
      <c r="R734" s="11" t="e">
        <v>#N/A</v>
      </c>
      <c r="S734" s="11" t="e">
        <v>#N/A</v>
      </c>
      <c r="T734" s="11" t="e">
        <v>#N/A</v>
      </c>
      <c r="U734" s="11" t="e">
        <v>#N/A</v>
      </c>
      <c r="V734" s="11" t="e">
        <v>#N/A</v>
      </c>
      <c r="W734" s="11" t="e">
        <v>#N/A</v>
      </c>
      <c r="X734" s="22" t="e">
        <v>#N/A</v>
      </c>
      <c r="Y734" s="22" t="e">
        <v>#N/A</v>
      </c>
      <c r="Z734" s="22" t="e">
        <v>#N/A</v>
      </c>
      <c r="AA734" s="22" t="e">
        <v>#N/A</v>
      </c>
      <c r="AB734" s="22" t="e">
        <v>#N/A</v>
      </c>
      <c r="AC734" s="22" t="e">
        <v>#N/A</v>
      </c>
      <c r="AD734" s="11" t="e">
        <v>#N/A</v>
      </c>
      <c r="AE734" s="11" t="e">
        <v>#N/A</v>
      </c>
      <c r="AF734" s="11" t="e">
        <v>#N/A</v>
      </c>
      <c r="AG734" s="11" t="e">
        <v>#N/A</v>
      </c>
      <c r="AH734" s="11" t="e">
        <v>#N/A</v>
      </c>
      <c r="AI734" s="11" t="e">
        <v>#N/A</v>
      </c>
      <c r="AJ734" s="22" t="e">
        <v>#N/A</v>
      </c>
      <c r="AK734" s="22" t="e">
        <v>#N/A</v>
      </c>
      <c r="AL734" s="22" t="e">
        <v>#N/A</v>
      </c>
      <c r="AM734" s="22" t="e">
        <v>#N/A</v>
      </c>
      <c r="AN734" s="22" t="e">
        <v>#N/A</v>
      </c>
      <c r="AO734" s="22" t="e">
        <v>#N/A</v>
      </c>
      <c r="AP734" s="11" t="e">
        <v>#N/A</v>
      </c>
      <c r="AQ734" s="11" t="e">
        <v>#N/A</v>
      </c>
      <c r="AR734" s="11" t="e">
        <v>#N/A</v>
      </c>
      <c r="AS734" s="11" t="e">
        <v>#N/A</v>
      </c>
      <c r="AT734" s="11" t="e">
        <v>#N/A</v>
      </c>
      <c r="AU734" t="e">
        <v>#N/A</v>
      </c>
    </row>
    <row r="735" spans="6:47" x14ac:dyDescent="0.3">
      <c r="F735" s="11" t="e">
        <v>#N/A</v>
      </c>
      <c r="G735" s="11" t="e">
        <v>#N/A</v>
      </c>
      <c r="H735" s="11" t="e">
        <v>#N/A</v>
      </c>
      <c r="I735" s="11" t="e">
        <v>#N/A</v>
      </c>
      <c r="J735" s="11" t="e">
        <v>#N/A</v>
      </c>
      <c r="K735" s="11" t="e">
        <v>#N/A</v>
      </c>
      <c r="L735" s="22" t="e">
        <v>#N/A</v>
      </c>
      <c r="M735" s="22" t="e">
        <v>#N/A</v>
      </c>
      <c r="N735" s="22" t="e">
        <v>#N/A</v>
      </c>
      <c r="O735" s="22" t="e">
        <v>#N/A</v>
      </c>
      <c r="P735" s="22" t="e">
        <v>#N/A</v>
      </c>
      <c r="Q735" s="22" t="e">
        <v>#N/A</v>
      </c>
      <c r="R735" s="11" t="e">
        <v>#N/A</v>
      </c>
      <c r="S735" s="11" t="e">
        <v>#N/A</v>
      </c>
      <c r="T735" s="11" t="e">
        <v>#N/A</v>
      </c>
      <c r="U735" s="11" t="e">
        <v>#N/A</v>
      </c>
      <c r="V735" s="11" t="e">
        <v>#N/A</v>
      </c>
      <c r="W735" s="11" t="e">
        <v>#N/A</v>
      </c>
      <c r="X735" s="22" t="e">
        <v>#N/A</v>
      </c>
      <c r="Y735" s="22" t="e">
        <v>#N/A</v>
      </c>
      <c r="Z735" s="22" t="e">
        <v>#N/A</v>
      </c>
      <c r="AA735" s="22" t="e">
        <v>#N/A</v>
      </c>
      <c r="AB735" s="22" t="e">
        <v>#N/A</v>
      </c>
      <c r="AC735" s="22" t="e">
        <v>#N/A</v>
      </c>
      <c r="AD735" s="11" t="e">
        <v>#N/A</v>
      </c>
      <c r="AE735" s="11" t="e">
        <v>#N/A</v>
      </c>
      <c r="AF735" s="11" t="e">
        <v>#N/A</v>
      </c>
      <c r="AG735" s="11" t="e">
        <v>#N/A</v>
      </c>
      <c r="AH735" s="11" t="e">
        <v>#N/A</v>
      </c>
      <c r="AI735" s="11" t="e">
        <v>#N/A</v>
      </c>
      <c r="AJ735" s="22" t="e">
        <v>#N/A</v>
      </c>
      <c r="AK735" s="22" t="e">
        <v>#N/A</v>
      </c>
      <c r="AL735" s="22" t="e">
        <v>#N/A</v>
      </c>
      <c r="AM735" s="22" t="e">
        <v>#N/A</v>
      </c>
      <c r="AN735" s="22" t="e">
        <v>#N/A</v>
      </c>
      <c r="AO735" s="22" t="e">
        <v>#N/A</v>
      </c>
      <c r="AP735" s="11" t="e">
        <v>#N/A</v>
      </c>
      <c r="AQ735" s="11" t="e">
        <v>#N/A</v>
      </c>
      <c r="AR735" s="11" t="e">
        <v>#N/A</v>
      </c>
      <c r="AS735" s="11" t="e">
        <v>#N/A</v>
      </c>
      <c r="AT735" s="11" t="e">
        <v>#N/A</v>
      </c>
      <c r="AU735" t="e">
        <v>#N/A</v>
      </c>
    </row>
    <row r="736" spans="6:47" x14ac:dyDescent="0.3">
      <c r="F736" s="11" t="e">
        <v>#N/A</v>
      </c>
      <c r="G736" s="11" t="e">
        <v>#N/A</v>
      </c>
      <c r="H736" s="11" t="e">
        <v>#N/A</v>
      </c>
      <c r="I736" s="11" t="e">
        <v>#N/A</v>
      </c>
      <c r="J736" s="11" t="e">
        <v>#N/A</v>
      </c>
      <c r="K736" s="11" t="e">
        <v>#N/A</v>
      </c>
      <c r="L736" s="22" t="e">
        <v>#N/A</v>
      </c>
      <c r="M736" s="22" t="e">
        <v>#N/A</v>
      </c>
      <c r="N736" s="22" t="e">
        <v>#N/A</v>
      </c>
      <c r="O736" s="22" t="e">
        <v>#N/A</v>
      </c>
      <c r="P736" s="22" t="e">
        <v>#N/A</v>
      </c>
      <c r="Q736" s="22" t="e">
        <v>#N/A</v>
      </c>
      <c r="R736" s="11" t="e">
        <v>#N/A</v>
      </c>
      <c r="S736" s="11" t="e">
        <v>#N/A</v>
      </c>
      <c r="T736" s="11" t="e">
        <v>#N/A</v>
      </c>
      <c r="U736" s="11" t="e">
        <v>#N/A</v>
      </c>
      <c r="V736" s="11" t="e">
        <v>#N/A</v>
      </c>
      <c r="W736" s="11" t="e">
        <v>#N/A</v>
      </c>
      <c r="X736" s="22" t="e">
        <v>#N/A</v>
      </c>
      <c r="Y736" s="22" t="e">
        <v>#N/A</v>
      </c>
      <c r="Z736" s="22" t="e">
        <v>#N/A</v>
      </c>
      <c r="AA736" s="22" t="e">
        <v>#N/A</v>
      </c>
      <c r="AB736" s="22" t="e">
        <v>#N/A</v>
      </c>
      <c r="AC736" s="22" t="e">
        <v>#N/A</v>
      </c>
      <c r="AD736" s="11" t="e">
        <v>#N/A</v>
      </c>
      <c r="AE736" s="11" t="e">
        <v>#N/A</v>
      </c>
      <c r="AF736" s="11" t="e">
        <v>#N/A</v>
      </c>
      <c r="AG736" s="11" t="e">
        <v>#N/A</v>
      </c>
      <c r="AH736" s="11" t="e">
        <v>#N/A</v>
      </c>
      <c r="AI736" s="11" t="e">
        <v>#N/A</v>
      </c>
      <c r="AJ736" s="22" t="e">
        <v>#N/A</v>
      </c>
      <c r="AK736" s="22" t="e">
        <v>#N/A</v>
      </c>
      <c r="AL736" s="22" t="e">
        <v>#N/A</v>
      </c>
      <c r="AM736" s="22" t="e">
        <v>#N/A</v>
      </c>
      <c r="AN736" s="22" t="e">
        <v>#N/A</v>
      </c>
      <c r="AO736" s="22" t="e">
        <v>#N/A</v>
      </c>
      <c r="AP736" s="11" t="e">
        <v>#N/A</v>
      </c>
      <c r="AQ736" s="11" t="e">
        <v>#N/A</v>
      </c>
      <c r="AR736" s="11" t="e">
        <v>#N/A</v>
      </c>
      <c r="AS736" s="11" t="e">
        <v>#N/A</v>
      </c>
      <c r="AT736" s="11" t="e">
        <v>#N/A</v>
      </c>
      <c r="AU736" t="e">
        <v>#N/A</v>
      </c>
    </row>
    <row r="737" spans="6:47" x14ac:dyDescent="0.3">
      <c r="F737" s="11" t="e">
        <v>#N/A</v>
      </c>
      <c r="G737" s="11" t="e">
        <v>#N/A</v>
      </c>
      <c r="H737" s="11" t="e">
        <v>#N/A</v>
      </c>
      <c r="I737" s="11" t="e">
        <v>#N/A</v>
      </c>
      <c r="J737" s="11" t="e">
        <v>#N/A</v>
      </c>
      <c r="K737" s="11" t="e">
        <v>#N/A</v>
      </c>
      <c r="L737" s="22" t="e">
        <v>#N/A</v>
      </c>
      <c r="M737" s="22" t="e">
        <v>#N/A</v>
      </c>
      <c r="N737" s="22" t="e">
        <v>#N/A</v>
      </c>
      <c r="O737" s="22" t="e">
        <v>#N/A</v>
      </c>
      <c r="P737" s="22" t="e">
        <v>#N/A</v>
      </c>
      <c r="Q737" s="22" t="e">
        <v>#N/A</v>
      </c>
      <c r="R737" s="11" t="e">
        <v>#N/A</v>
      </c>
      <c r="S737" s="11" t="e">
        <v>#N/A</v>
      </c>
      <c r="T737" s="11" t="e">
        <v>#N/A</v>
      </c>
      <c r="U737" s="11" t="e">
        <v>#N/A</v>
      </c>
      <c r="V737" s="11" t="e">
        <v>#N/A</v>
      </c>
      <c r="W737" s="11" t="e">
        <v>#N/A</v>
      </c>
      <c r="X737" s="22" t="e">
        <v>#N/A</v>
      </c>
      <c r="Y737" s="22" t="e">
        <v>#N/A</v>
      </c>
      <c r="Z737" s="22" t="e">
        <v>#N/A</v>
      </c>
      <c r="AA737" s="22" t="e">
        <v>#N/A</v>
      </c>
      <c r="AB737" s="22" t="e">
        <v>#N/A</v>
      </c>
      <c r="AC737" s="22" t="e">
        <v>#N/A</v>
      </c>
      <c r="AD737" s="11" t="e">
        <v>#N/A</v>
      </c>
      <c r="AE737" s="11" t="e">
        <v>#N/A</v>
      </c>
      <c r="AF737" s="11" t="e">
        <v>#N/A</v>
      </c>
      <c r="AG737" s="11" t="e">
        <v>#N/A</v>
      </c>
      <c r="AH737" s="11" t="e">
        <v>#N/A</v>
      </c>
      <c r="AI737" s="11" t="e">
        <v>#N/A</v>
      </c>
      <c r="AJ737" s="22" t="e">
        <v>#N/A</v>
      </c>
      <c r="AK737" s="22" t="e">
        <v>#N/A</v>
      </c>
      <c r="AL737" s="22" t="e">
        <v>#N/A</v>
      </c>
      <c r="AM737" s="22" t="e">
        <v>#N/A</v>
      </c>
      <c r="AN737" s="22" t="e">
        <v>#N/A</v>
      </c>
      <c r="AO737" s="22" t="e">
        <v>#N/A</v>
      </c>
      <c r="AP737" s="11" t="e">
        <v>#N/A</v>
      </c>
      <c r="AQ737" s="11" t="e">
        <v>#N/A</v>
      </c>
      <c r="AR737" s="11" t="e">
        <v>#N/A</v>
      </c>
      <c r="AS737" s="11" t="e">
        <v>#N/A</v>
      </c>
      <c r="AT737" s="11" t="e">
        <v>#N/A</v>
      </c>
      <c r="AU737" t="e">
        <v>#N/A</v>
      </c>
    </row>
    <row r="738" spans="6:47" x14ac:dyDescent="0.3">
      <c r="F738" s="11" t="e">
        <v>#N/A</v>
      </c>
      <c r="G738" s="11" t="e">
        <v>#N/A</v>
      </c>
      <c r="H738" s="11" t="e">
        <v>#N/A</v>
      </c>
      <c r="I738" s="11" t="e">
        <v>#N/A</v>
      </c>
      <c r="J738" s="11" t="e">
        <v>#N/A</v>
      </c>
      <c r="K738" s="11" t="e">
        <v>#N/A</v>
      </c>
      <c r="L738" s="22" t="e">
        <v>#N/A</v>
      </c>
      <c r="M738" s="22" t="e">
        <v>#N/A</v>
      </c>
      <c r="N738" s="22" t="e">
        <v>#N/A</v>
      </c>
      <c r="O738" s="22" t="e">
        <v>#N/A</v>
      </c>
      <c r="P738" s="22" t="e">
        <v>#N/A</v>
      </c>
      <c r="Q738" s="22" t="e">
        <v>#N/A</v>
      </c>
      <c r="R738" s="11" t="e">
        <v>#N/A</v>
      </c>
      <c r="S738" s="11" t="e">
        <v>#N/A</v>
      </c>
      <c r="T738" s="11" t="e">
        <v>#N/A</v>
      </c>
      <c r="U738" s="11" t="e">
        <v>#N/A</v>
      </c>
      <c r="V738" s="11" t="e">
        <v>#N/A</v>
      </c>
      <c r="W738" s="11" t="e">
        <v>#N/A</v>
      </c>
      <c r="X738" s="22" t="e">
        <v>#N/A</v>
      </c>
      <c r="Y738" s="22" t="e">
        <v>#N/A</v>
      </c>
      <c r="Z738" s="22" t="e">
        <v>#N/A</v>
      </c>
      <c r="AA738" s="22" t="e">
        <v>#N/A</v>
      </c>
      <c r="AB738" s="22" t="e">
        <v>#N/A</v>
      </c>
      <c r="AC738" s="22" t="e">
        <v>#N/A</v>
      </c>
      <c r="AD738" s="11" t="e">
        <v>#N/A</v>
      </c>
      <c r="AE738" s="11" t="e">
        <v>#N/A</v>
      </c>
      <c r="AF738" s="11" t="e">
        <v>#N/A</v>
      </c>
      <c r="AG738" s="11" t="e">
        <v>#N/A</v>
      </c>
      <c r="AH738" s="11" t="e">
        <v>#N/A</v>
      </c>
      <c r="AI738" s="11" t="e">
        <v>#N/A</v>
      </c>
      <c r="AJ738" s="22" t="e">
        <v>#N/A</v>
      </c>
      <c r="AK738" s="22" t="e">
        <v>#N/A</v>
      </c>
      <c r="AL738" s="22" t="e">
        <v>#N/A</v>
      </c>
      <c r="AM738" s="22" t="e">
        <v>#N/A</v>
      </c>
      <c r="AN738" s="22" t="e">
        <v>#N/A</v>
      </c>
      <c r="AO738" s="22" t="e">
        <v>#N/A</v>
      </c>
      <c r="AP738" s="11" t="e">
        <v>#N/A</v>
      </c>
      <c r="AQ738" s="11" t="e">
        <v>#N/A</v>
      </c>
      <c r="AR738" s="11" t="e">
        <v>#N/A</v>
      </c>
      <c r="AS738" s="11" t="e">
        <v>#N/A</v>
      </c>
      <c r="AT738" s="11" t="e">
        <v>#N/A</v>
      </c>
      <c r="AU738" t="e">
        <v>#N/A</v>
      </c>
    </row>
    <row r="739" spans="6:47" x14ac:dyDescent="0.3">
      <c r="F739" s="11" t="e">
        <v>#N/A</v>
      </c>
      <c r="G739" s="11" t="e">
        <v>#N/A</v>
      </c>
      <c r="H739" s="11" t="e">
        <v>#N/A</v>
      </c>
      <c r="I739" s="11" t="e">
        <v>#N/A</v>
      </c>
      <c r="J739" s="11" t="e">
        <v>#N/A</v>
      </c>
      <c r="K739" s="11" t="e">
        <v>#N/A</v>
      </c>
      <c r="L739" s="22" t="e">
        <v>#N/A</v>
      </c>
      <c r="M739" s="22" t="e">
        <v>#N/A</v>
      </c>
      <c r="N739" s="22" t="e">
        <v>#N/A</v>
      </c>
      <c r="O739" s="22" t="e">
        <v>#N/A</v>
      </c>
      <c r="P739" s="22" t="e">
        <v>#N/A</v>
      </c>
      <c r="Q739" s="22" t="e">
        <v>#N/A</v>
      </c>
      <c r="R739" s="11" t="e">
        <v>#N/A</v>
      </c>
      <c r="S739" s="11" t="e">
        <v>#N/A</v>
      </c>
      <c r="T739" s="11" t="e">
        <v>#N/A</v>
      </c>
      <c r="U739" s="11" t="e">
        <v>#N/A</v>
      </c>
      <c r="V739" s="11" t="e">
        <v>#N/A</v>
      </c>
      <c r="W739" s="11" t="e">
        <v>#N/A</v>
      </c>
      <c r="X739" s="22" t="e">
        <v>#N/A</v>
      </c>
      <c r="Y739" s="22" t="e">
        <v>#N/A</v>
      </c>
      <c r="Z739" s="22" t="e">
        <v>#N/A</v>
      </c>
      <c r="AA739" s="22" t="e">
        <v>#N/A</v>
      </c>
      <c r="AB739" s="22" t="e">
        <v>#N/A</v>
      </c>
      <c r="AC739" s="22" t="e">
        <v>#N/A</v>
      </c>
      <c r="AD739" s="11" t="e">
        <v>#N/A</v>
      </c>
      <c r="AE739" s="11" t="e">
        <v>#N/A</v>
      </c>
      <c r="AF739" s="11" t="e">
        <v>#N/A</v>
      </c>
      <c r="AG739" s="11" t="e">
        <v>#N/A</v>
      </c>
      <c r="AH739" s="11" t="e">
        <v>#N/A</v>
      </c>
      <c r="AI739" s="11" t="e">
        <v>#N/A</v>
      </c>
      <c r="AJ739" s="22" t="e">
        <v>#N/A</v>
      </c>
      <c r="AK739" s="22" t="e">
        <v>#N/A</v>
      </c>
      <c r="AL739" s="22" t="e">
        <v>#N/A</v>
      </c>
      <c r="AM739" s="22" t="e">
        <v>#N/A</v>
      </c>
      <c r="AN739" s="22" t="e">
        <v>#N/A</v>
      </c>
      <c r="AO739" s="22" t="e">
        <v>#N/A</v>
      </c>
      <c r="AP739" s="11" t="e">
        <v>#N/A</v>
      </c>
      <c r="AQ739" s="11" t="e">
        <v>#N/A</v>
      </c>
      <c r="AR739" s="11" t="e">
        <v>#N/A</v>
      </c>
      <c r="AS739" s="11" t="e">
        <v>#N/A</v>
      </c>
      <c r="AT739" s="11" t="e">
        <v>#N/A</v>
      </c>
      <c r="AU739" t="e">
        <v>#N/A</v>
      </c>
    </row>
    <row r="740" spans="6:47" x14ac:dyDescent="0.3">
      <c r="F740" s="11" t="e">
        <v>#N/A</v>
      </c>
      <c r="G740" s="11" t="e">
        <v>#N/A</v>
      </c>
      <c r="H740" s="11" t="e">
        <v>#N/A</v>
      </c>
      <c r="I740" s="11" t="e">
        <v>#N/A</v>
      </c>
      <c r="J740" s="11" t="e">
        <v>#N/A</v>
      </c>
      <c r="K740" s="11" t="e">
        <v>#N/A</v>
      </c>
      <c r="L740" s="22" t="e">
        <v>#N/A</v>
      </c>
      <c r="M740" s="22" t="e">
        <v>#N/A</v>
      </c>
      <c r="N740" s="22" t="e">
        <v>#N/A</v>
      </c>
      <c r="O740" s="22" t="e">
        <v>#N/A</v>
      </c>
      <c r="P740" s="22" t="e">
        <v>#N/A</v>
      </c>
      <c r="Q740" s="22" t="e">
        <v>#N/A</v>
      </c>
      <c r="R740" s="11" t="e">
        <v>#N/A</v>
      </c>
      <c r="S740" s="11" t="e">
        <v>#N/A</v>
      </c>
      <c r="T740" s="11" t="e">
        <v>#N/A</v>
      </c>
      <c r="U740" s="11" t="e">
        <v>#N/A</v>
      </c>
      <c r="V740" s="11" t="e">
        <v>#N/A</v>
      </c>
      <c r="W740" s="11" t="e">
        <v>#N/A</v>
      </c>
      <c r="X740" s="22" t="e">
        <v>#N/A</v>
      </c>
      <c r="Y740" s="22" t="e">
        <v>#N/A</v>
      </c>
      <c r="Z740" s="22" t="e">
        <v>#N/A</v>
      </c>
      <c r="AA740" s="22" t="e">
        <v>#N/A</v>
      </c>
      <c r="AB740" s="22" t="e">
        <v>#N/A</v>
      </c>
      <c r="AC740" s="22" t="e">
        <v>#N/A</v>
      </c>
      <c r="AD740" s="11" t="e">
        <v>#N/A</v>
      </c>
      <c r="AE740" s="11" t="e">
        <v>#N/A</v>
      </c>
      <c r="AF740" s="11" t="e">
        <v>#N/A</v>
      </c>
      <c r="AG740" s="11" t="e">
        <v>#N/A</v>
      </c>
      <c r="AH740" s="11" t="e">
        <v>#N/A</v>
      </c>
      <c r="AI740" s="11" t="e">
        <v>#N/A</v>
      </c>
      <c r="AJ740" s="22" t="e">
        <v>#N/A</v>
      </c>
      <c r="AK740" s="22" t="e">
        <v>#N/A</v>
      </c>
      <c r="AL740" s="22" t="e">
        <v>#N/A</v>
      </c>
      <c r="AM740" s="22" t="e">
        <v>#N/A</v>
      </c>
      <c r="AN740" s="22" t="e">
        <v>#N/A</v>
      </c>
      <c r="AO740" s="22" t="e">
        <v>#N/A</v>
      </c>
      <c r="AP740" s="11" t="e">
        <v>#N/A</v>
      </c>
      <c r="AQ740" s="11" t="e">
        <v>#N/A</v>
      </c>
      <c r="AR740" s="11" t="e">
        <v>#N/A</v>
      </c>
      <c r="AS740" s="11" t="e">
        <v>#N/A</v>
      </c>
      <c r="AT740" s="11" t="e">
        <v>#N/A</v>
      </c>
      <c r="AU740" t="e">
        <v>#N/A</v>
      </c>
    </row>
    <row r="741" spans="6:47" x14ac:dyDescent="0.3">
      <c r="F741" s="11" t="e">
        <v>#N/A</v>
      </c>
      <c r="G741" s="11" t="e">
        <v>#N/A</v>
      </c>
      <c r="H741" s="11" t="e">
        <v>#N/A</v>
      </c>
      <c r="I741" s="11" t="e">
        <v>#N/A</v>
      </c>
      <c r="J741" s="11" t="e">
        <v>#N/A</v>
      </c>
      <c r="K741" s="11" t="e">
        <v>#N/A</v>
      </c>
      <c r="L741" s="22" t="e">
        <v>#N/A</v>
      </c>
      <c r="M741" s="22" t="e">
        <v>#N/A</v>
      </c>
      <c r="N741" s="22" t="e">
        <v>#N/A</v>
      </c>
      <c r="O741" s="22" t="e">
        <v>#N/A</v>
      </c>
      <c r="P741" s="22" t="e">
        <v>#N/A</v>
      </c>
      <c r="Q741" s="22" t="e">
        <v>#N/A</v>
      </c>
      <c r="R741" s="11" t="e">
        <v>#N/A</v>
      </c>
      <c r="S741" s="11" t="e">
        <v>#N/A</v>
      </c>
      <c r="T741" s="11" t="e">
        <v>#N/A</v>
      </c>
      <c r="U741" s="11" t="e">
        <v>#N/A</v>
      </c>
      <c r="V741" s="11" t="e">
        <v>#N/A</v>
      </c>
      <c r="W741" s="11" t="e">
        <v>#N/A</v>
      </c>
      <c r="X741" s="22" t="e">
        <v>#N/A</v>
      </c>
      <c r="Y741" s="22" t="e">
        <v>#N/A</v>
      </c>
      <c r="Z741" s="22" t="e">
        <v>#N/A</v>
      </c>
      <c r="AA741" s="22" t="e">
        <v>#N/A</v>
      </c>
      <c r="AB741" s="22" t="e">
        <v>#N/A</v>
      </c>
      <c r="AC741" s="22" t="e">
        <v>#N/A</v>
      </c>
      <c r="AD741" s="11" t="e">
        <v>#N/A</v>
      </c>
      <c r="AE741" s="11" t="e">
        <v>#N/A</v>
      </c>
      <c r="AF741" s="11" t="e">
        <v>#N/A</v>
      </c>
      <c r="AG741" s="11" t="e">
        <v>#N/A</v>
      </c>
      <c r="AH741" s="11" t="e">
        <v>#N/A</v>
      </c>
      <c r="AI741" s="11" t="e">
        <v>#N/A</v>
      </c>
      <c r="AJ741" s="22" t="e">
        <v>#N/A</v>
      </c>
      <c r="AK741" s="22" t="e">
        <v>#N/A</v>
      </c>
      <c r="AL741" s="22" t="e">
        <v>#N/A</v>
      </c>
      <c r="AM741" s="22" t="e">
        <v>#N/A</v>
      </c>
      <c r="AN741" s="22" t="e">
        <v>#N/A</v>
      </c>
      <c r="AO741" s="22" t="e">
        <v>#N/A</v>
      </c>
      <c r="AP741" s="11" t="e">
        <v>#N/A</v>
      </c>
      <c r="AQ741" s="11" t="e">
        <v>#N/A</v>
      </c>
      <c r="AR741" s="11" t="e">
        <v>#N/A</v>
      </c>
      <c r="AS741" s="11" t="e">
        <v>#N/A</v>
      </c>
      <c r="AT741" s="11" t="e">
        <v>#N/A</v>
      </c>
      <c r="AU741" t="e">
        <v>#N/A</v>
      </c>
    </row>
    <row r="742" spans="6:47" x14ac:dyDescent="0.3">
      <c r="F742" s="11" t="e">
        <v>#N/A</v>
      </c>
      <c r="G742" s="11" t="e">
        <v>#N/A</v>
      </c>
      <c r="H742" s="11" t="e">
        <v>#N/A</v>
      </c>
      <c r="I742" s="11" t="e">
        <v>#N/A</v>
      </c>
      <c r="J742" s="11" t="e">
        <v>#N/A</v>
      </c>
      <c r="K742" s="11" t="e">
        <v>#N/A</v>
      </c>
      <c r="L742" s="22" t="e">
        <v>#N/A</v>
      </c>
      <c r="M742" s="22" t="e">
        <v>#N/A</v>
      </c>
      <c r="N742" s="22" t="e">
        <v>#N/A</v>
      </c>
      <c r="O742" s="22" t="e">
        <v>#N/A</v>
      </c>
      <c r="P742" s="22" t="e">
        <v>#N/A</v>
      </c>
      <c r="Q742" s="22" t="e">
        <v>#N/A</v>
      </c>
      <c r="R742" s="11" t="e">
        <v>#N/A</v>
      </c>
      <c r="S742" s="11" t="e">
        <v>#N/A</v>
      </c>
      <c r="T742" s="11" t="e">
        <v>#N/A</v>
      </c>
      <c r="U742" s="11" t="e">
        <v>#N/A</v>
      </c>
      <c r="V742" s="11" t="e">
        <v>#N/A</v>
      </c>
      <c r="W742" s="11" t="e">
        <v>#N/A</v>
      </c>
      <c r="X742" s="22" t="e">
        <v>#N/A</v>
      </c>
      <c r="Y742" s="22" t="e">
        <v>#N/A</v>
      </c>
      <c r="Z742" s="22" t="e">
        <v>#N/A</v>
      </c>
      <c r="AA742" s="22" t="e">
        <v>#N/A</v>
      </c>
      <c r="AB742" s="22" t="e">
        <v>#N/A</v>
      </c>
      <c r="AC742" s="22" t="e">
        <v>#N/A</v>
      </c>
      <c r="AD742" s="11" t="e">
        <v>#N/A</v>
      </c>
      <c r="AE742" s="11" t="e">
        <v>#N/A</v>
      </c>
      <c r="AF742" s="11" t="e">
        <v>#N/A</v>
      </c>
      <c r="AG742" s="11" t="e">
        <v>#N/A</v>
      </c>
      <c r="AH742" s="11" t="e">
        <v>#N/A</v>
      </c>
      <c r="AI742" s="11" t="e">
        <v>#N/A</v>
      </c>
      <c r="AJ742" s="22" t="e">
        <v>#N/A</v>
      </c>
      <c r="AK742" s="22" t="e">
        <v>#N/A</v>
      </c>
      <c r="AL742" s="22" t="e">
        <v>#N/A</v>
      </c>
      <c r="AM742" s="22" t="e">
        <v>#N/A</v>
      </c>
      <c r="AN742" s="22" t="e">
        <v>#N/A</v>
      </c>
      <c r="AO742" s="22" t="e">
        <v>#N/A</v>
      </c>
      <c r="AP742" s="11" t="e">
        <v>#N/A</v>
      </c>
      <c r="AQ742" s="11" t="e">
        <v>#N/A</v>
      </c>
      <c r="AR742" s="11" t="e">
        <v>#N/A</v>
      </c>
      <c r="AS742" s="11" t="e">
        <v>#N/A</v>
      </c>
      <c r="AT742" s="11" t="e">
        <v>#N/A</v>
      </c>
      <c r="AU742" t="e">
        <v>#N/A</v>
      </c>
    </row>
    <row r="743" spans="6:47" x14ac:dyDescent="0.3">
      <c r="F743" s="11" t="e">
        <v>#N/A</v>
      </c>
      <c r="G743" s="11" t="e">
        <v>#N/A</v>
      </c>
      <c r="H743" s="11" t="e">
        <v>#N/A</v>
      </c>
      <c r="I743" s="11" t="e">
        <v>#N/A</v>
      </c>
      <c r="J743" s="11" t="e">
        <v>#N/A</v>
      </c>
      <c r="K743" s="11" t="e">
        <v>#N/A</v>
      </c>
      <c r="L743" s="22" t="e">
        <v>#N/A</v>
      </c>
      <c r="M743" s="22" t="e">
        <v>#N/A</v>
      </c>
      <c r="N743" s="22" t="e">
        <v>#N/A</v>
      </c>
      <c r="O743" s="22" t="e">
        <v>#N/A</v>
      </c>
      <c r="P743" s="22" t="e">
        <v>#N/A</v>
      </c>
      <c r="Q743" s="22" t="e">
        <v>#N/A</v>
      </c>
      <c r="R743" s="11" t="e">
        <v>#N/A</v>
      </c>
      <c r="S743" s="11" t="e">
        <v>#N/A</v>
      </c>
      <c r="T743" s="11" t="e">
        <v>#N/A</v>
      </c>
      <c r="U743" s="11" t="e">
        <v>#N/A</v>
      </c>
      <c r="V743" s="11" t="e">
        <v>#N/A</v>
      </c>
      <c r="W743" s="11" t="e">
        <v>#N/A</v>
      </c>
      <c r="X743" s="22" t="e">
        <v>#N/A</v>
      </c>
      <c r="Y743" s="22" t="e">
        <v>#N/A</v>
      </c>
      <c r="Z743" s="22" t="e">
        <v>#N/A</v>
      </c>
      <c r="AA743" s="22" t="e">
        <v>#N/A</v>
      </c>
      <c r="AB743" s="22" t="e">
        <v>#N/A</v>
      </c>
      <c r="AC743" s="22" t="e">
        <v>#N/A</v>
      </c>
      <c r="AD743" s="11" t="e">
        <v>#N/A</v>
      </c>
      <c r="AE743" s="11" t="e">
        <v>#N/A</v>
      </c>
      <c r="AF743" s="11" t="e">
        <v>#N/A</v>
      </c>
      <c r="AG743" s="11" t="e">
        <v>#N/A</v>
      </c>
      <c r="AH743" s="11" t="e">
        <v>#N/A</v>
      </c>
      <c r="AI743" s="11" t="e">
        <v>#N/A</v>
      </c>
      <c r="AJ743" s="22" t="e">
        <v>#N/A</v>
      </c>
      <c r="AK743" s="22" t="e">
        <v>#N/A</v>
      </c>
      <c r="AL743" s="22" t="e">
        <v>#N/A</v>
      </c>
      <c r="AM743" s="22" t="e">
        <v>#N/A</v>
      </c>
      <c r="AN743" s="22" t="e">
        <v>#N/A</v>
      </c>
      <c r="AO743" s="22" t="e">
        <v>#N/A</v>
      </c>
      <c r="AP743" s="11" t="e">
        <v>#N/A</v>
      </c>
      <c r="AQ743" s="11" t="e">
        <v>#N/A</v>
      </c>
      <c r="AR743" s="11" t="e">
        <v>#N/A</v>
      </c>
      <c r="AS743" s="11" t="e">
        <v>#N/A</v>
      </c>
      <c r="AT743" s="11" t="e">
        <v>#N/A</v>
      </c>
      <c r="AU743" t="e">
        <v>#N/A</v>
      </c>
    </row>
    <row r="744" spans="6:47" x14ac:dyDescent="0.3">
      <c r="F744" s="11" t="e">
        <v>#N/A</v>
      </c>
      <c r="G744" s="11" t="e">
        <v>#N/A</v>
      </c>
      <c r="H744" s="11" t="e">
        <v>#N/A</v>
      </c>
      <c r="I744" s="11" t="e">
        <v>#N/A</v>
      </c>
      <c r="J744" s="11" t="e">
        <v>#N/A</v>
      </c>
      <c r="K744" s="11" t="e">
        <v>#N/A</v>
      </c>
      <c r="L744" s="22" t="e">
        <v>#N/A</v>
      </c>
      <c r="M744" s="22" t="e">
        <v>#N/A</v>
      </c>
      <c r="N744" s="22" t="e">
        <v>#N/A</v>
      </c>
      <c r="O744" s="22" t="e">
        <v>#N/A</v>
      </c>
      <c r="P744" s="22" t="e">
        <v>#N/A</v>
      </c>
      <c r="Q744" s="22" t="e">
        <v>#N/A</v>
      </c>
      <c r="R744" s="11" t="e">
        <v>#N/A</v>
      </c>
      <c r="S744" s="11" t="e">
        <v>#N/A</v>
      </c>
      <c r="T744" s="11" t="e">
        <v>#N/A</v>
      </c>
      <c r="U744" s="11" t="e">
        <v>#N/A</v>
      </c>
      <c r="V744" s="11" t="e">
        <v>#N/A</v>
      </c>
      <c r="W744" s="11" t="e">
        <v>#N/A</v>
      </c>
      <c r="X744" s="22" t="e">
        <v>#N/A</v>
      </c>
      <c r="Y744" s="22" t="e">
        <v>#N/A</v>
      </c>
      <c r="Z744" s="22" t="e">
        <v>#N/A</v>
      </c>
      <c r="AA744" s="22" t="e">
        <v>#N/A</v>
      </c>
      <c r="AB744" s="22" t="e">
        <v>#N/A</v>
      </c>
      <c r="AC744" s="22" t="e">
        <v>#N/A</v>
      </c>
      <c r="AD744" s="11" t="e">
        <v>#N/A</v>
      </c>
      <c r="AE744" s="11" t="e">
        <v>#N/A</v>
      </c>
      <c r="AF744" s="11" t="e">
        <v>#N/A</v>
      </c>
      <c r="AG744" s="11" t="e">
        <v>#N/A</v>
      </c>
      <c r="AH744" s="11" t="e">
        <v>#N/A</v>
      </c>
      <c r="AI744" s="11" t="e">
        <v>#N/A</v>
      </c>
      <c r="AJ744" s="22" t="e">
        <v>#N/A</v>
      </c>
      <c r="AK744" s="22" t="e">
        <v>#N/A</v>
      </c>
      <c r="AL744" s="22" t="e">
        <v>#N/A</v>
      </c>
      <c r="AM744" s="22" t="e">
        <v>#N/A</v>
      </c>
      <c r="AN744" s="22" t="e">
        <v>#N/A</v>
      </c>
      <c r="AO744" s="22" t="e">
        <v>#N/A</v>
      </c>
      <c r="AP744" s="11" t="e">
        <v>#N/A</v>
      </c>
      <c r="AQ744" s="11" t="e">
        <v>#N/A</v>
      </c>
      <c r="AR744" s="11" t="e">
        <v>#N/A</v>
      </c>
      <c r="AS744" s="11" t="e">
        <v>#N/A</v>
      </c>
      <c r="AT744" s="11" t="e">
        <v>#N/A</v>
      </c>
      <c r="AU744" t="e">
        <v>#N/A</v>
      </c>
    </row>
    <row r="745" spans="6:47" x14ac:dyDescent="0.3">
      <c r="F745" s="11" t="e">
        <v>#N/A</v>
      </c>
      <c r="G745" s="11" t="e">
        <v>#N/A</v>
      </c>
      <c r="H745" s="11" t="e">
        <v>#N/A</v>
      </c>
      <c r="I745" s="11" t="e">
        <v>#N/A</v>
      </c>
      <c r="J745" s="11" t="e">
        <v>#N/A</v>
      </c>
      <c r="K745" s="11" t="e">
        <v>#N/A</v>
      </c>
      <c r="L745" s="22" t="e">
        <v>#N/A</v>
      </c>
      <c r="M745" s="22" t="e">
        <v>#N/A</v>
      </c>
      <c r="N745" s="22" t="e">
        <v>#N/A</v>
      </c>
      <c r="O745" s="22" t="e">
        <v>#N/A</v>
      </c>
      <c r="P745" s="22" t="e">
        <v>#N/A</v>
      </c>
      <c r="Q745" s="22" t="e">
        <v>#N/A</v>
      </c>
      <c r="R745" s="11" t="e">
        <v>#N/A</v>
      </c>
      <c r="S745" s="11" t="e">
        <v>#N/A</v>
      </c>
      <c r="T745" s="11" t="e">
        <v>#N/A</v>
      </c>
      <c r="U745" s="11" t="e">
        <v>#N/A</v>
      </c>
      <c r="V745" s="11" t="e">
        <v>#N/A</v>
      </c>
      <c r="W745" s="11" t="e">
        <v>#N/A</v>
      </c>
      <c r="X745" s="22" t="e">
        <v>#N/A</v>
      </c>
      <c r="Y745" s="22" t="e">
        <v>#N/A</v>
      </c>
      <c r="Z745" s="22" t="e">
        <v>#N/A</v>
      </c>
      <c r="AA745" s="22" t="e">
        <v>#N/A</v>
      </c>
      <c r="AB745" s="22" t="e">
        <v>#N/A</v>
      </c>
      <c r="AC745" s="22" t="e">
        <v>#N/A</v>
      </c>
      <c r="AD745" s="11" t="e">
        <v>#N/A</v>
      </c>
      <c r="AE745" s="11" t="e">
        <v>#N/A</v>
      </c>
      <c r="AF745" s="11" t="e">
        <v>#N/A</v>
      </c>
      <c r="AG745" s="11" t="e">
        <v>#N/A</v>
      </c>
      <c r="AH745" s="11" t="e">
        <v>#N/A</v>
      </c>
      <c r="AI745" s="11" t="e">
        <v>#N/A</v>
      </c>
      <c r="AJ745" s="22" t="e">
        <v>#N/A</v>
      </c>
      <c r="AK745" s="22" t="e">
        <v>#N/A</v>
      </c>
      <c r="AL745" s="22" t="e">
        <v>#N/A</v>
      </c>
      <c r="AM745" s="22" t="e">
        <v>#N/A</v>
      </c>
      <c r="AN745" s="22" t="e">
        <v>#N/A</v>
      </c>
      <c r="AO745" s="22" t="e">
        <v>#N/A</v>
      </c>
      <c r="AP745" s="11" t="e">
        <v>#N/A</v>
      </c>
      <c r="AQ745" s="11" t="e">
        <v>#N/A</v>
      </c>
      <c r="AR745" s="11" t="e">
        <v>#N/A</v>
      </c>
      <c r="AS745" s="11" t="e">
        <v>#N/A</v>
      </c>
      <c r="AT745" s="11" t="e">
        <v>#N/A</v>
      </c>
      <c r="AU745" t="e">
        <v>#N/A</v>
      </c>
    </row>
    <row r="746" spans="6:47" x14ac:dyDescent="0.3">
      <c r="F746" s="11" t="e">
        <v>#N/A</v>
      </c>
      <c r="G746" s="11" t="e">
        <v>#N/A</v>
      </c>
      <c r="H746" s="11" t="e">
        <v>#N/A</v>
      </c>
      <c r="I746" s="11" t="e">
        <v>#N/A</v>
      </c>
      <c r="J746" s="11" t="e">
        <v>#N/A</v>
      </c>
      <c r="K746" s="11" t="e">
        <v>#N/A</v>
      </c>
      <c r="L746" s="22" t="e">
        <v>#N/A</v>
      </c>
      <c r="M746" s="22" t="e">
        <v>#N/A</v>
      </c>
      <c r="N746" s="22" t="e">
        <v>#N/A</v>
      </c>
      <c r="O746" s="22" t="e">
        <v>#N/A</v>
      </c>
      <c r="P746" s="22" t="e">
        <v>#N/A</v>
      </c>
      <c r="Q746" s="22" t="e">
        <v>#N/A</v>
      </c>
      <c r="R746" s="11" t="e">
        <v>#N/A</v>
      </c>
      <c r="S746" s="11" t="e">
        <v>#N/A</v>
      </c>
      <c r="T746" s="11" t="e">
        <v>#N/A</v>
      </c>
      <c r="U746" s="11" t="e">
        <v>#N/A</v>
      </c>
      <c r="V746" s="11" t="e">
        <v>#N/A</v>
      </c>
      <c r="W746" s="11" t="e">
        <v>#N/A</v>
      </c>
      <c r="X746" s="22" t="e">
        <v>#N/A</v>
      </c>
      <c r="Y746" s="22" t="e">
        <v>#N/A</v>
      </c>
      <c r="Z746" s="22" t="e">
        <v>#N/A</v>
      </c>
      <c r="AA746" s="22" t="e">
        <v>#N/A</v>
      </c>
      <c r="AB746" s="22" t="e">
        <v>#N/A</v>
      </c>
      <c r="AC746" s="22" t="e">
        <v>#N/A</v>
      </c>
      <c r="AD746" s="11" t="e">
        <v>#N/A</v>
      </c>
      <c r="AE746" s="11" t="e">
        <v>#N/A</v>
      </c>
      <c r="AF746" s="11" t="e">
        <v>#N/A</v>
      </c>
      <c r="AG746" s="11" t="e">
        <v>#N/A</v>
      </c>
      <c r="AH746" s="11" t="e">
        <v>#N/A</v>
      </c>
      <c r="AI746" s="11" t="e">
        <v>#N/A</v>
      </c>
      <c r="AJ746" s="22" t="e">
        <v>#N/A</v>
      </c>
      <c r="AK746" s="22" t="e">
        <v>#N/A</v>
      </c>
      <c r="AL746" s="22" t="e">
        <v>#N/A</v>
      </c>
      <c r="AM746" s="22" t="e">
        <v>#N/A</v>
      </c>
      <c r="AN746" s="22" t="e">
        <v>#N/A</v>
      </c>
      <c r="AO746" s="22" t="e">
        <v>#N/A</v>
      </c>
      <c r="AP746" s="11" t="e">
        <v>#N/A</v>
      </c>
      <c r="AQ746" s="11" t="e">
        <v>#N/A</v>
      </c>
      <c r="AR746" s="11" t="e">
        <v>#N/A</v>
      </c>
      <c r="AS746" s="11" t="e">
        <v>#N/A</v>
      </c>
      <c r="AT746" s="11" t="e">
        <v>#N/A</v>
      </c>
      <c r="AU746" t="e">
        <v>#N/A</v>
      </c>
    </row>
    <row r="747" spans="6:47" x14ac:dyDescent="0.3">
      <c r="F747" s="11" t="e">
        <v>#N/A</v>
      </c>
      <c r="G747" s="11" t="e">
        <v>#N/A</v>
      </c>
      <c r="H747" s="11" t="e">
        <v>#N/A</v>
      </c>
      <c r="I747" s="11" t="e">
        <v>#N/A</v>
      </c>
      <c r="J747" s="11" t="e">
        <v>#N/A</v>
      </c>
      <c r="K747" s="11" t="e">
        <v>#N/A</v>
      </c>
      <c r="L747" s="22" t="e">
        <v>#N/A</v>
      </c>
      <c r="M747" s="22" t="e">
        <v>#N/A</v>
      </c>
      <c r="N747" s="22" t="e">
        <v>#N/A</v>
      </c>
      <c r="O747" s="22" t="e">
        <v>#N/A</v>
      </c>
      <c r="P747" s="22" t="e">
        <v>#N/A</v>
      </c>
      <c r="Q747" s="22" t="e">
        <v>#N/A</v>
      </c>
      <c r="R747" s="11" t="e">
        <v>#N/A</v>
      </c>
      <c r="S747" s="11" t="e">
        <v>#N/A</v>
      </c>
      <c r="T747" s="11" t="e">
        <v>#N/A</v>
      </c>
      <c r="U747" s="11" t="e">
        <v>#N/A</v>
      </c>
      <c r="V747" s="11" t="e">
        <v>#N/A</v>
      </c>
      <c r="W747" s="11" t="e">
        <v>#N/A</v>
      </c>
      <c r="X747" s="22" t="e">
        <v>#N/A</v>
      </c>
      <c r="Y747" s="22" t="e">
        <v>#N/A</v>
      </c>
      <c r="Z747" s="22" t="e">
        <v>#N/A</v>
      </c>
      <c r="AA747" s="22" t="e">
        <v>#N/A</v>
      </c>
      <c r="AB747" s="22" t="e">
        <v>#N/A</v>
      </c>
      <c r="AC747" s="22" t="e">
        <v>#N/A</v>
      </c>
      <c r="AD747" s="11" t="e">
        <v>#N/A</v>
      </c>
      <c r="AE747" s="11" t="e">
        <v>#N/A</v>
      </c>
      <c r="AF747" s="11" t="e">
        <v>#N/A</v>
      </c>
      <c r="AG747" s="11" t="e">
        <v>#N/A</v>
      </c>
      <c r="AH747" s="11" t="e">
        <v>#N/A</v>
      </c>
      <c r="AI747" s="11" t="e">
        <v>#N/A</v>
      </c>
      <c r="AJ747" s="22" t="e">
        <v>#N/A</v>
      </c>
      <c r="AK747" s="22" t="e">
        <v>#N/A</v>
      </c>
      <c r="AL747" s="22" t="e">
        <v>#N/A</v>
      </c>
      <c r="AM747" s="22" t="e">
        <v>#N/A</v>
      </c>
      <c r="AN747" s="22" t="e">
        <v>#N/A</v>
      </c>
      <c r="AO747" s="22" t="e">
        <v>#N/A</v>
      </c>
      <c r="AP747" s="11" t="e">
        <v>#N/A</v>
      </c>
      <c r="AQ747" s="11" t="e">
        <v>#N/A</v>
      </c>
      <c r="AR747" s="11" t="e">
        <v>#N/A</v>
      </c>
      <c r="AS747" s="11" t="e">
        <v>#N/A</v>
      </c>
      <c r="AT747" s="11" t="e">
        <v>#N/A</v>
      </c>
      <c r="AU747" t="e">
        <v>#N/A</v>
      </c>
    </row>
    <row r="748" spans="6:47" x14ac:dyDescent="0.3">
      <c r="F748" s="11" t="e">
        <v>#N/A</v>
      </c>
      <c r="G748" s="11" t="e">
        <v>#N/A</v>
      </c>
      <c r="H748" s="11" t="e">
        <v>#N/A</v>
      </c>
      <c r="I748" s="11" t="e">
        <v>#N/A</v>
      </c>
      <c r="J748" s="11" t="e">
        <v>#N/A</v>
      </c>
      <c r="K748" s="11" t="e">
        <v>#N/A</v>
      </c>
      <c r="L748" s="22" t="e">
        <v>#N/A</v>
      </c>
      <c r="M748" s="22" t="e">
        <v>#N/A</v>
      </c>
      <c r="N748" s="22" t="e">
        <v>#N/A</v>
      </c>
      <c r="O748" s="22" t="e">
        <v>#N/A</v>
      </c>
      <c r="P748" s="22" t="e">
        <v>#N/A</v>
      </c>
      <c r="Q748" s="22" t="e">
        <v>#N/A</v>
      </c>
      <c r="R748" s="11" t="e">
        <v>#N/A</v>
      </c>
      <c r="S748" s="11" t="e">
        <v>#N/A</v>
      </c>
      <c r="T748" s="11" t="e">
        <v>#N/A</v>
      </c>
      <c r="U748" s="11" t="e">
        <v>#N/A</v>
      </c>
      <c r="V748" s="11" t="e">
        <v>#N/A</v>
      </c>
      <c r="W748" s="11" t="e">
        <v>#N/A</v>
      </c>
      <c r="X748" s="22" t="e">
        <v>#N/A</v>
      </c>
      <c r="Y748" s="22" t="e">
        <v>#N/A</v>
      </c>
      <c r="Z748" s="22" t="e">
        <v>#N/A</v>
      </c>
      <c r="AA748" s="22" t="e">
        <v>#N/A</v>
      </c>
      <c r="AB748" s="22" t="e">
        <v>#N/A</v>
      </c>
      <c r="AC748" s="22" t="e">
        <v>#N/A</v>
      </c>
      <c r="AD748" s="11" t="e">
        <v>#N/A</v>
      </c>
      <c r="AE748" s="11" t="e">
        <v>#N/A</v>
      </c>
      <c r="AF748" s="11" t="e">
        <v>#N/A</v>
      </c>
      <c r="AG748" s="11" t="e">
        <v>#N/A</v>
      </c>
      <c r="AH748" s="11" t="e">
        <v>#N/A</v>
      </c>
      <c r="AI748" s="11" t="e">
        <v>#N/A</v>
      </c>
      <c r="AJ748" s="22" t="e">
        <v>#N/A</v>
      </c>
      <c r="AK748" s="22" t="e">
        <v>#N/A</v>
      </c>
      <c r="AL748" s="22" t="e">
        <v>#N/A</v>
      </c>
      <c r="AM748" s="22" t="e">
        <v>#N/A</v>
      </c>
      <c r="AN748" s="22" t="e">
        <v>#N/A</v>
      </c>
      <c r="AO748" s="22" t="e">
        <v>#N/A</v>
      </c>
      <c r="AP748" s="11" t="e">
        <v>#N/A</v>
      </c>
      <c r="AQ748" s="11" t="e">
        <v>#N/A</v>
      </c>
      <c r="AR748" s="11" t="e">
        <v>#N/A</v>
      </c>
      <c r="AS748" s="11" t="e">
        <v>#N/A</v>
      </c>
      <c r="AT748" s="11" t="e">
        <v>#N/A</v>
      </c>
      <c r="AU748" t="e">
        <v>#N/A</v>
      </c>
    </row>
    <row r="749" spans="6:47" x14ac:dyDescent="0.3">
      <c r="F749" s="11" t="e">
        <v>#N/A</v>
      </c>
      <c r="G749" s="11" t="e">
        <v>#N/A</v>
      </c>
      <c r="H749" s="11" t="e">
        <v>#N/A</v>
      </c>
      <c r="I749" s="11" t="e">
        <v>#N/A</v>
      </c>
      <c r="J749" s="11" t="e">
        <v>#N/A</v>
      </c>
      <c r="K749" s="11" t="e">
        <v>#N/A</v>
      </c>
      <c r="L749" s="22" t="e">
        <v>#N/A</v>
      </c>
      <c r="M749" s="22" t="e">
        <v>#N/A</v>
      </c>
      <c r="N749" s="22" t="e">
        <v>#N/A</v>
      </c>
      <c r="O749" s="22" t="e">
        <v>#N/A</v>
      </c>
      <c r="P749" s="22" t="e">
        <v>#N/A</v>
      </c>
      <c r="Q749" s="22" t="e">
        <v>#N/A</v>
      </c>
      <c r="R749" s="11" t="e">
        <v>#N/A</v>
      </c>
      <c r="S749" s="11" t="e">
        <v>#N/A</v>
      </c>
      <c r="T749" s="11" t="e">
        <v>#N/A</v>
      </c>
      <c r="U749" s="11" t="e">
        <v>#N/A</v>
      </c>
      <c r="V749" s="11" t="e">
        <v>#N/A</v>
      </c>
      <c r="W749" s="11" t="e">
        <v>#N/A</v>
      </c>
      <c r="X749" s="22" t="e">
        <v>#N/A</v>
      </c>
      <c r="Y749" s="22" t="e">
        <v>#N/A</v>
      </c>
      <c r="Z749" s="22" t="e">
        <v>#N/A</v>
      </c>
      <c r="AA749" s="22" t="e">
        <v>#N/A</v>
      </c>
      <c r="AB749" s="22" t="e">
        <v>#N/A</v>
      </c>
      <c r="AC749" s="22" t="e">
        <v>#N/A</v>
      </c>
      <c r="AD749" s="11" t="e">
        <v>#N/A</v>
      </c>
      <c r="AE749" s="11" t="e">
        <v>#N/A</v>
      </c>
      <c r="AF749" s="11" t="e">
        <v>#N/A</v>
      </c>
      <c r="AG749" s="11" t="e">
        <v>#N/A</v>
      </c>
      <c r="AH749" s="11" t="e">
        <v>#N/A</v>
      </c>
      <c r="AI749" s="11" t="e">
        <v>#N/A</v>
      </c>
      <c r="AJ749" s="22" t="e">
        <v>#N/A</v>
      </c>
      <c r="AK749" s="22" t="e">
        <v>#N/A</v>
      </c>
      <c r="AL749" s="22" t="e">
        <v>#N/A</v>
      </c>
      <c r="AM749" s="22" t="e">
        <v>#N/A</v>
      </c>
      <c r="AN749" s="22" t="e">
        <v>#N/A</v>
      </c>
      <c r="AO749" s="22" t="e">
        <v>#N/A</v>
      </c>
      <c r="AP749" s="11" t="e">
        <v>#N/A</v>
      </c>
      <c r="AQ749" s="11" t="e">
        <v>#N/A</v>
      </c>
      <c r="AR749" s="11" t="e">
        <v>#N/A</v>
      </c>
      <c r="AS749" s="11" t="e">
        <v>#N/A</v>
      </c>
      <c r="AT749" s="11" t="e">
        <v>#N/A</v>
      </c>
      <c r="AU749" t="e">
        <v>#N/A</v>
      </c>
    </row>
    <row r="750" spans="6:47" x14ac:dyDescent="0.3">
      <c r="F750" s="11" t="e">
        <v>#N/A</v>
      </c>
      <c r="G750" s="11" t="e">
        <v>#N/A</v>
      </c>
      <c r="H750" s="11" t="e">
        <v>#N/A</v>
      </c>
      <c r="I750" s="11" t="e">
        <v>#N/A</v>
      </c>
      <c r="J750" s="11" t="e">
        <v>#N/A</v>
      </c>
      <c r="K750" s="11" t="e">
        <v>#N/A</v>
      </c>
      <c r="L750" s="22" t="e">
        <v>#N/A</v>
      </c>
      <c r="M750" s="22" t="e">
        <v>#N/A</v>
      </c>
      <c r="N750" s="22" t="e">
        <v>#N/A</v>
      </c>
      <c r="O750" s="22" t="e">
        <v>#N/A</v>
      </c>
      <c r="P750" s="22" t="e">
        <v>#N/A</v>
      </c>
      <c r="Q750" s="22" t="e">
        <v>#N/A</v>
      </c>
      <c r="R750" s="11" t="e">
        <v>#N/A</v>
      </c>
      <c r="S750" s="11" t="e">
        <v>#N/A</v>
      </c>
      <c r="T750" s="11" t="e">
        <v>#N/A</v>
      </c>
      <c r="U750" s="11" t="e">
        <v>#N/A</v>
      </c>
      <c r="V750" s="11" t="e">
        <v>#N/A</v>
      </c>
      <c r="W750" s="11" t="e">
        <v>#N/A</v>
      </c>
      <c r="X750" s="22" t="e">
        <v>#N/A</v>
      </c>
      <c r="Y750" s="22" t="e">
        <v>#N/A</v>
      </c>
      <c r="Z750" s="22" t="e">
        <v>#N/A</v>
      </c>
      <c r="AA750" s="22" t="e">
        <v>#N/A</v>
      </c>
      <c r="AB750" s="22" t="e">
        <v>#N/A</v>
      </c>
      <c r="AC750" s="22" t="e">
        <v>#N/A</v>
      </c>
      <c r="AD750" s="11" t="e">
        <v>#N/A</v>
      </c>
      <c r="AE750" s="11" t="e">
        <v>#N/A</v>
      </c>
      <c r="AF750" s="11" t="e">
        <v>#N/A</v>
      </c>
      <c r="AG750" s="11" t="e">
        <v>#N/A</v>
      </c>
      <c r="AH750" s="11" t="e">
        <v>#N/A</v>
      </c>
      <c r="AI750" s="11" t="e">
        <v>#N/A</v>
      </c>
      <c r="AJ750" s="22" t="e">
        <v>#N/A</v>
      </c>
      <c r="AK750" s="22" t="e">
        <v>#N/A</v>
      </c>
      <c r="AL750" s="22" t="e">
        <v>#N/A</v>
      </c>
      <c r="AM750" s="22" t="e">
        <v>#N/A</v>
      </c>
      <c r="AN750" s="22" t="e">
        <v>#N/A</v>
      </c>
      <c r="AO750" s="22" t="e">
        <v>#N/A</v>
      </c>
      <c r="AP750" s="11" t="e">
        <v>#N/A</v>
      </c>
      <c r="AQ750" s="11" t="e">
        <v>#N/A</v>
      </c>
      <c r="AR750" s="11" t="e">
        <v>#N/A</v>
      </c>
      <c r="AS750" s="11" t="e">
        <v>#N/A</v>
      </c>
      <c r="AT750" s="11" t="e">
        <v>#N/A</v>
      </c>
      <c r="AU750" t="e">
        <v>#N/A</v>
      </c>
    </row>
    <row r="751" spans="6:47" x14ac:dyDescent="0.3">
      <c r="F751" s="11" t="e">
        <v>#N/A</v>
      </c>
      <c r="G751" s="11" t="e">
        <v>#N/A</v>
      </c>
      <c r="H751" s="11" t="e">
        <v>#N/A</v>
      </c>
      <c r="I751" s="11" t="e">
        <v>#N/A</v>
      </c>
      <c r="J751" s="11" t="e">
        <v>#N/A</v>
      </c>
      <c r="K751" s="11" t="e">
        <v>#N/A</v>
      </c>
      <c r="L751" s="22" t="e">
        <v>#N/A</v>
      </c>
      <c r="M751" s="22" t="e">
        <v>#N/A</v>
      </c>
      <c r="N751" s="22" t="e">
        <v>#N/A</v>
      </c>
      <c r="O751" s="22" t="e">
        <v>#N/A</v>
      </c>
      <c r="P751" s="22" t="e">
        <v>#N/A</v>
      </c>
      <c r="Q751" s="22" t="e">
        <v>#N/A</v>
      </c>
      <c r="R751" s="11" t="e">
        <v>#N/A</v>
      </c>
      <c r="S751" s="11" t="e">
        <v>#N/A</v>
      </c>
      <c r="T751" s="11" t="e">
        <v>#N/A</v>
      </c>
      <c r="U751" s="11" t="e">
        <v>#N/A</v>
      </c>
      <c r="V751" s="11" t="e">
        <v>#N/A</v>
      </c>
      <c r="W751" s="11" t="e">
        <v>#N/A</v>
      </c>
      <c r="X751" s="22" t="e">
        <v>#N/A</v>
      </c>
      <c r="Y751" s="22" t="e">
        <v>#N/A</v>
      </c>
      <c r="Z751" s="22" t="e">
        <v>#N/A</v>
      </c>
      <c r="AA751" s="22" t="e">
        <v>#N/A</v>
      </c>
      <c r="AB751" s="22" t="e">
        <v>#N/A</v>
      </c>
      <c r="AC751" s="22" t="e">
        <v>#N/A</v>
      </c>
      <c r="AD751" s="11" t="e">
        <v>#N/A</v>
      </c>
      <c r="AE751" s="11" t="e">
        <v>#N/A</v>
      </c>
      <c r="AF751" s="11" t="e">
        <v>#N/A</v>
      </c>
      <c r="AG751" s="11" t="e">
        <v>#N/A</v>
      </c>
      <c r="AH751" s="11" t="e">
        <v>#N/A</v>
      </c>
      <c r="AI751" s="11" t="e">
        <v>#N/A</v>
      </c>
      <c r="AJ751" s="22" t="e">
        <v>#N/A</v>
      </c>
      <c r="AK751" s="22" t="e">
        <v>#N/A</v>
      </c>
      <c r="AL751" s="22" t="e">
        <v>#N/A</v>
      </c>
      <c r="AM751" s="22" t="e">
        <v>#N/A</v>
      </c>
      <c r="AN751" s="22" t="e">
        <v>#N/A</v>
      </c>
      <c r="AO751" s="22" t="e">
        <v>#N/A</v>
      </c>
      <c r="AP751" s="11" t="e">
        <v>#N/A</v>
      </c>
      <c r="AQ751" s="11" t="e">
        <v>#N/A</v>
      </c>
      <c r="AR751" s="11" t="e">
        <v>#N/A</v>
      </c>
      <c r="AS751" s="11" t="e">
        <v>#N/A</v>
      </c>
      <c r="AT751" s="11" t="e">
        <v>#N/A</v>
      </c>
      <c r="AU751" t="e">
        <v>#N/A</v>
      </c>
    </row>
    <row r="752" spans="6:47" x14ac:dyDescent="0.3">
      <c r="F752" s="11" t="e">
        <v>#N/A</v>
      </c>
      <c r="G752" s="11" t="e">
        <v>#N/A</v>
      </c>
      <c r="H752" s="11" t="e">
        <v>#N/A</v>
      </c>
      <c r="I752" s="11" t="e">
        <v>#N/A</v>
      </c>
      <c r="J752" s="11" t="e">
        <v>#N/A</v>
      </c>
      <c r="K752" s="11" t="e">
        <v>#N/A</v>
      </c>
      <c r="L752" s="22" t="e">
        <v>#N/A</v>
      </c>
      <c r="M752" s="22" t="e">
        <v>#N/A</v>
      </c>
      <c r="N752" s="22" t="e">
        <v>#N/A</v>
      </c>
      <c r="O752" s="22" t="e">
        <v>#N/A</v>
      </c>
      <c r="P752" s="22" t="e">
        <v>#N/A</v>
      </c>
      <c r="Q752" s="22" t="e">
        <v>#N/A</v>
      </c>
      <c r="R752" s="11" t="e">
        <v>#N/A</v>
      </c>
      <c r="S752" s="11" t="e">
        <v>#N/A</v>
      </c>
      <c r="T752" s="11" t="e">
        <v>#N/A</v>
      </c>
      <c r="U752" s="11" t="e">
        <v>#N/A</v>
      </c>
      <c r="V752" s="11" t="e">
        <v>#N/A</v>
      </c>
      <c r="W752" s="11" t="e">
        <v>#N/A</v>
      </c>
      <c r="X752" s="22" t="e">
        <v>#N/A</v>
      </c>
      <c r="Y752" s="22" t="e">
        <v>#N/A</v>
      </c>
      <c r="Z752" s="22" t="e">
        <v>#N/A</v>
      </c>
      <c r="AA752" s="22" t="e">
        <v>#N/A</v>
      </c>
      <c r="AB752" s="22" t="e">
        <v>#N/A</v>
      </c>
      <c r="AC752" s="22" t="e">
        <v>#N/A</v>
      </c>
      <c r="AD752" s="11" t="e">
        <v>#N/A</v>
      </c>
      <c r="AE752" s="11" t="e">
        <v>#N/A</v>
      </c>
      <c r="AF752" s="11" t="e">
        <v>#N/A</v>
      </c>
      <c r="AG752" s="11" t="e">
        <v>#N/A</v>
      </c>
      <c r="AH752" s="11" t="e">
        <v>#N/A</v>
      </c>
      <c r="AI752" s="11" t="e">
        <v>#N/A</v>
      </c>
      <c r="AJ752" s="22" t="e">
        <v>#N/A</v>
      </c>
      <c r="AK752" s="22" t="e">
        <v>#N/A</v>
      </c>
      <c r="AL752" s="22" t="e">
        <v>#N/A</v>
      </c>
      <c r="AM752" s="22" t="e">
        <v>#N/A</v>
      </c>
      <c r="AN752" s="22" t="e">
        <v>#N/A</v>
      </c>
      <c r="AO752" s="22" t="e">
        <v>#N/A</v>
      </c>
      <c r="AP752" s="11" t="e">
        <v>#N/A</v>
      </c>
      <c r="AQ752" s="11" t="e">
        <v>#N/A</v>
      </c>
      <c r="AR752" s="11" t="e">
        <v>#N/A</v>
      </c>
      <c r="AS752" s="11" t="e">
        <v>#N/A</v>
      </c>
      <c r="AT752" s="11" t="e">
        <v>#N/A</v>
      </c>
      <c r="AU752" t="e">
        <v>#N/A</v>
      </c>
    </row>
    <row r="753" spans="6:47" x14ac:dyDescent="0.3">
      <c r="F753" s="11" t="e">
        <v>#N/A</v>
      </c>
      <c r="G753" s="11" t="e">
        <v>#N/A</v>
      </c>
      <c r="H753" s="11" t="e">
        <v>#N/A</v>
      </c>
      <c r="I753" s="11" t="e">
        <v>#N/A</v>
      </c>
      <c r="J753" s="11" t="e">
        <v>#N/A</v>
      </c>
      <c r="K753" s="11" t="e">
        <v>#N/A</v>
      </c>
      <c r="L753" s="22" t="e">
        <v>#N/A</v>
      </c>
      <c r="M753" s="22" t="e">
        <v>#N/A</v>
      </c>
      <c r="N753" s="22" t="e">
        <v>#N/A</v>
      </c>
      <c r="O753" s="22" t="e">
        <v>#N/A</v>
      </c>
      <c r="P753" s="22" t="e">
        <v>#N/A</v>
      </c>
      <c r="Q753" s="22" t="e">
        <v>#N/A</v>
      </c>
      <c r="R753" s="11" t="e">
        <v>#N/A</v>
      </c>
      <c r="S753" s="11" t="e">
        <v>#N/A</v>
      </c>
      <c r="T753" s="11" t="e">
        <v>#N/A</v>
      </c>
      <c r="U753" s="11" t="e">
        <v>#N/A</v>
      </c>
      <c r="V753" s="11" t="e">
        <v>#N/A</v>
      </c>
      <c r="W753" s="11" t="e">
        <v>#N/A</v>
      </c>
      <c r="X753" s="22" t="e">
        <v>#N/A</v>
      </c>
      <c r="Y753" s="22" t="e">
        <v>#N/A</v>
      </c>
      <c r="Z753" s="22" t="e">
        <v>#N/A</v>
      </c>
      <c r="AA753" s="22" t="e">
        <v>#N/A</v>
      </c>
      <c r="AB753" s="22" t="e">
        <v>#N/A</v>
      </c>
      <c r="AC753" s="22" t="e">
        <v>#N/A</v>
      </c>
      <c r="AD753" s="11" t="e">
        <v>#N/A</v>
      </c>
      <c r="AE753" s="11" t="e">
        <v>#N/A</v>
      </c>
      <c r="AF753" s="11" t="e">
        <v>#N/A</v>
      </c>
      <c r="AG753" s="11" t="e">
        <v>#N/A</v>
      </c>
      <c r="AH753" s="11" t="e">
        <v>#N/A</v>
      </c>
      <c r="AI753" s="11" t="e">
        <v>#N/A</v>
      </c>
      <c r="AJ753" s="22" t="e">
        <v>#N/A</v>
      </c>
      <c r="AK753" s="22" t="e">
        <v>#N/A</v>
      </c>
      <c r="AL753" s="22" t="e">
        <v>#N/A</v>
      </c>
      <c r="AM753" s="22" t="e">
        <v>#N/A</v>
      </c>
      <c r="AN753" s="22" t="e">
        <v>#N/A</v>
      </c>
      <c r="AO753" s="22" t="e">
        <v>#N/A</v>
      </c>
      <c r="AP753" s="11" t="e">
        <v>#N/A</v>
      </c>
      <c r="AQ753" s="11" t="e">
        <v>#N/A</v>
      </c>
      <c r="AR753" s="11" t="e">
        <v>#N/A</v>
      </c>
      <c r="AS753" s="11" t="e">
        <v>#N/A</v>
      </c>
      <c r="AT753" s="11" t="e">
        <v>#N/A</v>
      </c>
      <c r="AU753" t="e">
        <v>#N/A</v>
      </c>
    </row>
    <row r="754" spans="6:47" x14ac:dyDescent="0.3">
      <c r="F754" s="11" t="e">
        <v>#N/A</v>
      </c>
      <c r="G754" s="11" t="e">
        <v>#N/A</v>
      </c>
      <c r="H754" s="11" t="e">
        <v>#N/A</v>
      </c>
      <c r="I754" s="11" t="e">
        <v>#N/A</v>
      </c>
      <c r="J754" s="11" t="e">
        <v>#N/A</v>
      </c>
      <c r="K754" s="11" t="e">
        <v>#N/A</v>
      </c>
      <c r="L754" s="22" t="e">
        <v>#N/A</v>
      </c>
      <c r="M754" s="22" t="e">
        <v>#N/A</v>
      </c>
      <c r="N754" s="22" t="e">
        <v>#N/A</v>
      </c>
      <c r="O754" s="22" t="e">
        <v>#N/A</v>
      </c>
      <c r="P754" s="22" t="e">
        <v>#N/A</v>
      </c>
      <c r="Q754" s="22" t="e">
        <v>#N/A</v>
      </c>
      <c r="R754" s="11" t="e">
        <v>#N/A</v>
      </c>
      <c r="S754" s="11" t="e">
        <v>#N/A</v>
      </c>
      <c r="T754" s="11" t="e">
        <v>#N/A</v>
      </c>
      <c r="U754" s="11" t="e">
        <v>#N/A</v>
      </c>
      <c r="V754" s="11" t="e">
        <v>#N/A</v>
      </c>
      <c r="W754" s="11" t="e">
        <v>#N/A</v>
      </c>
      <c r="X754" s="22" t="e">
        <v>#N/A</v>
      </c>
      <c r="Y754" s="22" t="e">
        <v>#N/A</v>
      </c>
      <c r="Z754" s="22" t="e">
        <v>#N/A</v>
      </c>
      <c r="AA754" s="22" t="e">
        <v>#N/A</v>
      </c>
      <c r="AB754" s="22" t="e">
        <v>#N/A</v>
      </c>
      <c r="AC754" s="22" t="e">
        <v>#N/A</v>
      </c>
      <c r="AD754" s="11" t="e">
        <v>#N/A</v>
      </c>
      <c r="AE754" s="11" t="e">
        <v>#N/A</v>
      </c>
      <c r="AF754" s="11" t="e">
        <v>#N/A</v>
      </c>
      <c r="AG754" s="11" t="e">
        <v>#N/A</v>
      </c>
      <c r="AH754" s="11" t="e">
        <v>#N/A</v>
      </c>
      <c r="AI754" s="11" t="e">
        <v>#N/A</v>
      </c>
      <c r="AJ754" s="22" t="e">
        <v>#N/A</v>
      </c>
      <c r="AK754" s="22" t="e">
        <v>#N/A</v>
      </c>
      <c r="AL754" s="22" t="e">
        <v>#N/A</v>
      </c>
      <c r="AM754" s="22" t="e">
        <v>#N/A</v>
      </c>
      <c r="AN754" s="22" t="e">
        <v>#N/A</v>
      </c>
      <c r="AO754" s="22" t="e">
        <v>#N/A</v>
      </c>
      <c r="AP754" s="11" t="e">
        <v>#N/A</v>
      </c>
      <c r="AQ754" s="11" t="e">
        <v>#N/A</v>
      </c>
      <c r="AR754" s="11" t="e">
        <v>#N/A</v>
      </c>
      <c r="AS754" s="11" t="e">
        <v>#N/A</v>
      </c>
      <c r="AT754" s="11" t="e">
        <v>#N/A</v>
      </c>
      <c r="AU754" t="e">
        <v>#N/A</v>
      </c>
    </row>
    <row r="755" spans="6:47" x14ac:dyDescent="0.3">
      <c r="F755" s="11" t="e">
        <v>#N/A</v>
      </c>
      <c r="G755" s="11" t="e">
        <v>#N/A</v>
      </c>
      <c r="H755" s="11" t="e">
        <v>#N/A</v>
      </c>
      <c r="I755" s="11" t="e">
        <v>#N/A</v>
      </c>
      <c r="J755" s="11" t="e">
        <v>#N/A</v>
      </c>
      <c r="K755" s="11" t="e">
        <v>#N/A</v>
      </c>
      <c r="L755" s="22" t="e">
        <v>#N/A</v>
      </c>
      <c r="M755" s="22" t="e">
        <v>#N/A</v>
      </c>
      <c r="N755" s="22" t="e">
        <v>#N/A</v>
      </c>
      <c r="O755" s="22" t="e">
        <v>#N/A</v>
      </c>
      <c r="P755" s="22" t="e">
        <v>#N/A</v>
      </c>
      <c r="Q755" s="22" t="e">
        <v>#N/A</v>
      </c>
      <c r="R755" s="11" t="e">
        <v>#N/A</v>
      </c>
      <c r="S755" s="11" t="e">
        <v>#N/A</v>
      </c>
      <c r="T755" s="11" t="e">
        <v>#N/A</v>
      </c>
      <c r="U755" s="11" t="e">
        <v>#N/A</v>
      </c>
      <c r="V755" s="11" t="e">
        <v>#N/A</v>
      </c>
      <c r="W755" s="11" t="e">
        <v>#N/A</v>
      </c>
      <c r="X755" s="22" t="e">
        <v>#N/A</v>
      </c>
      <c r="Y755" s="22" t="e">
        <v>#N/A</v>
      </c>
      <c r="Z755" s="22" t="e">
        <v>#N/A</v>
      </c>
      <c r="AA755" s="22" t="e">
        <v>#N/A</v>
      </c>
      <c r="AB755" s="22" t="e">
        <v>#N/A</v>
      </c>
      <c r="AC755" s="22" t="e">
        <v>#N/A</v>
      </c>
      <c r="AD755" s="11" t="e">
        <v>#N/A</v>
      </c>
      <c r="AE755" s="11" t="e">
        <v>#N/A</v>
      </c>
      <c r="AF755" s="11" t="e">
        <v>#N/A</v>
      </c>
      <c r="AG755" s="11" t="e">
        <v>#N/A</v>
      </c>
      <c r="AH755" s="11" t="e">
        <v>#N/A</v>
      </c>
      <c r="AI755" s="11" t="e">
        <v>#N/A</v>
      </c>
      <c r="AJ755" s="22" t="e">
        <v>#N/A</v>
      </c>
      <c r="AK755" s="22" t="e">
        <v>#N/A</v>
      </c>
      <c r="AL755" s="22" t="e">
        <v>#N/A</v>
      </c>
      <c r="AM755" s="22" t="e">
        <v>#N/A</v>
      </c>
      <c r="AN755" s="22" t="e">
        <v>#N/A</v>
      </c>
      <c r="AO755" s="22" t="e">
        <v>#N/A</v>
      </c>
      <c r="AP755" s="11" t="e">
        <v>#N/A</v>
      </c>
      <c r="AQ755" s="11" t="e">
        <v>#N/A</v>
      </c>
      <c r="AR755" s="11" t="e">
        <v>#N/A</v>
      </c>
      <c r="AS755" s="11" t="e">
        <v>#N/A</v>
      </c>
      <c r="AT755" s="11" t="e">
        <v>#N/A</v>
      </c>
      <c r="AU755" t="e">
        <v>#N/A</v>
      </c>
    </row>
    <row r="756" spans="6:47" x14ac:dyDescent="0.3">
      <c r="F756" s="11" t="e">
        <v>#N/A</v>
      </c>
      <c r="G756" s="11" t="e">
        <v>#N/A</v>
      </c>
      <c r="H756" s="11" t="e">
        <v>#N/A</v>
      </c>
      <c r="I756" s="11" t="e">
        <v>#N/A</v>
      </c>
      <c r="J756" s="11" t="e">
        <v>#N/A</v>
      </c>
      <c r="K756" s="11" t="e">
        <v>#N/A</v>
      </c>
      <c r="L756" s="22" t="e">
        <v>#N/A</v>
      </c>
      <c r="M756" s="22" t="e">
        <v>#N/A</v>
      </c>
      <c r="N756" s="22" t="e">
        <v>#N/A</v>
      </c>
      <c r="O756" s="22" t="e">
        <v>#N/A</v>
      </c>
      <c r="P756" s="22" t="e">
        <v>#N/A</v>
      </c>
      <c r="Q756" s="22" t="e">
        <v>#N/A</v>
      </c>
      <c r="R756" s="11" t="e">
        <v>#N/A</v>
      </c>
      <c r="S756" s="11" t="e">
        <v>#N/A</v>
      </c>
      <c r="T756" s="11" t="e">
        <v>#N/A</v>
      </c>
      <c r="U756" s="11" t="e">
        <v>#N/A</v>
      </c>
      <c r="V756" s="11" t="e">
        <v>#N/A</v>
      </c>
      <c r="W756" s="11" t="e">
        <v>#N/A</v>
      </c>
      <c r="X756" s="22" t="e">
        <v>#N/A</v>
      </c>
      <c r="Y756" s="22" t="e">
        <v>#N/A</v>
      </c>
      <c r="Z756" s="22" t="e">
        <v>#N/A</v>
      </c>
      <c r="AA756" s="22" t="e">
        <v>#N/A</v>
      </c>
      <c r="AB756" s="22" t="e">
        <v>#N/A</v>
      </c>
      <c r="AC756" s="22" t="e">
        <v>#N/A</v>
      </c>
      <c r="AD756" s="11" t="e">
        <v>#N/A</v>
      </c>
      <c r="AE756" s="11" t="e">
        <v>#N/A</v>
      </c>
      <c r="AF756" s="11" t="e">
        <v>#N/A</v>
      </c>
      <c r="AG756" s="11" t="e">
        <v>#N/A</v>
      </c>
      <c r="AH756" s="11" t="e">
        <v>#N/A</v>
      </c>
      <c r="AI756" s="11" t="e">
        <v>#N/A</v>
      </c>
      <c r="AJ756" s="22" t="e">
        <v>#N/A</v>
      </c>
      <c r="AK756" s="22" t="e">
        <v>#N/A</v>
      </c>
      <c r="AL756" s="22" t="e">
        <v>#N/A</v>
      </c>
      <c r="AM756" s="22" t="e">
        <v>#N/A</v>
      </c>
      <c r="AN756" s="22" t="e">
        <v>#N/A</v>
      </c>
      <c r="AO756" s="22" t="e">
        <v>#N/A</v>
      </c>
      <c r="AP756" s="11" t="e">
        <v>#N/A</v>
      </c>
      <c r="AQ756" s="11" t="e">
        <v>#N/A</v>
      </c>
      <c r="AR756" s="11" t="e">
        <v>#N/A</v>
      </c>
      <c r="AS756" s="11" t="e">
        <v>#N/A</v>
      </c>
      <c r="AT756" s="11" t="e">
        <v>#N/A</v>
      </c>
      <c r="AU756" t="e">
        <v>#N/A</v>
      </c>
    </row>
    <row r="757" spans="6:47" x14ac:dyDescent="0.3">
      <c r="F757" s="11" t="e">
        <v>#N/A</v>
      </c>
      <c r="G757" s="11" t="e">
        <v>#N/A</v>
      </c>
      <c r="H757" s="11" t="e">
        <v>#N/A</v>
      </c>
      <c r="I757" s="11" t="e">
        <v>#N/A</v>
      </c>
      <c r="J757" s="11" t="e">
        <v>#N/A</v>
      </c>
      <c r="K757" s="11" t="e">
        <v>#N/A</v>
      </c>
      <c r="L757" s="22" t="e">
        <v>#N/A</v>
      </c>
      <c r="M757" s="22" t="e">
        <v>#N/A</v>
      </c>
      <c r="N757" s="22" t="e">
        <v>#N/A</v>
      </c>
      <c r="O757" s="22" t="e">
        <v>#N/A</v>
      </c>
      <c r="P757" s="22" t="e">
        <v>#N/A</v>
      </c>
      <c r="Q757" s="22" t="e">
        <v>#N/A</v>
      </c>
      <c r="R757" s="11" t="e">
        <v>#N/A</v>
      </c>
      <c r="S757" s="11" t="e">
        <v>#N/A</v>
      </c>
      <c r="T757" s="11" t="e">
        <v>#N/A</v>
      </c>
      <c r="U757" s="11" t="e">
        <v>#N/A</v>
      </c>
      <c r="V757" s="11" t="e">
        <v>#N/A</v>
      </c>
      <c r="W757" s="11" t="e">
        <v>#N/A</v>
      </c>
      <c r="X757" s="22" t="e">
        <v>#N/A</v>
      </c>
      <c r="Y757" s="22" t="e">
        <v>#N/A</v>
      </c>
      <c r="Z757" s="22" t="e">
        <v>#N/A</v>
      </c>
      <c r="AA757" s="22" t="e">
        <v>#N/A</v>
      </c>
      <c r="AB757" s="22" t="e">
        <v>#N/A</v>
      </c>
      <c r="AC757" s="22" t="e">
        <v>#N/A</v>
      </c>
      <c r="AD757" s="11" t="e">
        <v>#N/A</v>
      </c>
      <c r="AE757" s="11" t="e">
        <v>#N/A</v>
      </c>
      <c r="AF757" s="11" t="e">
        <v>#N/A</v>
      </c>
      <c r="AG757" s="11" t="e">
        <v>#N/A</v>
      </c>
      <c r="AH757" s="11" t="e">
        <v>#N/A</v>
      </c>
      <c r="AI757" s="11" t="e">
        <v>#N/A</v>
      </c>
      <c r="AJ757" s="22" t="e">
        <v>#N/A</v>
      </c>
      <c r="AK757" s="22" t="e">
        <v>#N/A</v>
      </c>
      <c r="AL757" s="22" t="e">
        <v>#N/A</v>
      </c>
      <c r="AM757" s="22" t="e">
        <v>#N/A</v>
      </c>
      <c r="AN757" s="22" t="e">
        <v>#N/A</v>
      </c>
      <c r="AO757" s="22" t="e">
        <v>#N/A</v>
      </c>
      <c r="AP757" s="11" t="e">
        <v>#N/A</v>
      </c>
      <c r="AQ757" s="11" t="e">
        <v>#N/A</v>
      </c>
      <c r="AR757" s="11" t="e">
        <v>#N/A</v>
      </c>
      <c r="AS757" s="11" t="e">
        <v>#N/A</v>
      </c>
      <c r="AT757" s="11" t="e">
        <v>#N/A</v>
      </c>
      <c r="AU757" t="e">
        <v>#N/A</v>
      </c>
    </row>
    <row r="758" spans="6:47" x14ac:dyDescent="0.3">
      <c r="F758" s="11" t="e">
        <v>#N/A</v>
      </c>
      <c r="G758" s="11" t="e">
        <v>#N/A</v>
      </c>
      <c r="H758" s="11" t="e">
        <v>#N/A</v>
      </c>
      <c r="I758" s="11" t="e">
        <v>#N/A</v>
      </c>
      <c r="J758" s="11" t="e">
        <v>#N/A</v>
      </c>
      <c r="K758" s="11" t="e">
        <v>#N/A</v>
      </c>
      <c r="L758" s="22" t="e">
        <v>#N/A</v>
      </c>
      <c r="M758" s="22" t="e">
        <v>#N/A</v>
      </c>
      <c r="N758" s="22" t="e">
        <v>#N/A</v>
      </c>
      <c r="O758" s="22" t="e">
        <v>#N/A</v>
      </c>
      <c r="P758" s="22" t="e">
        <v>#N/A</v>
      </c>
      <c r="Q758" s="22" t="e">
        <v>#N/A</v>
      </c>
      <c r="R758" s="11" t="e">
        <v>#N/A</v>
      </c>
      <c r="S758" s="11" t="e">
        <v>#N/A</v>
      </c>
      <c r="T758" s="11" t="e">
        <v>#N/A</v>
      </c>
      <c r="U758" s="11" t="e">
        <v>#N/A</v>
      </c>
      <c r="V758" s="11" t="e">
        <v>#N/A</v>
      </c>
      <c r="W758" s="11" t="e">
        <v>#N/A</v>
      </c>
      <c r="X758" s="22" t="e">
        <v>#N/A</v>
      </c>
      <c r="Y758" s="22" t="e">
        <v>#N/A</v>
      </c>
      <c r="Z758" s="22" t="e">
        <v>#N/A</v>
      </c>
      <c r="AA758" s="22" t="e">
        <v>#N/A</v>
      </c>
      <c r="AB758" s="22" t="e">
        <v>#N/A</v>
      </c>
      <c r="AC758" s="22" t="e">
        <v>#N/A</v>
      </c>
      <c r="AD758" s="11" t="e">
        <v>#N/A</v>
      </c>
      <c r="AE758" s="11" t="e">
        <v>#N/A</v>
      </c>
      <c r="AF758" s="11" t="e">
        <v>#N/A</v>
      </c>
      <c r="AG758" s="11" t="e">
        <v>#N/A</v>
      </c>
      <c r="AH758" s="11" t="e">
        <v>#N/A</v>
      </c>
      <c r="AI758" s="11" t="e">
        <v>#N/A</v>
      </c>
      <c r="AJ758" s="22" t="e">
        <v>#N/A</v>
      </c>
      <c r="AK758" s="22" t="e">
        <v>#N/A</v>
      </c>
      <c r="AL758" s="22" t="e">
        <v>#N/A</v>
      </c>
      <c r="AM758" s="22" t="e">
        <v>#N/A</v>
      </c>
      <c r="AN758" s="22" t="e">
        <v>#N/A</v>
      </c>
      <c r="AO758" s="22" t="e">
        <v>#N/A</v>
      </c>
      <c r="AP758" s="11" t="e">
        <v>#N/A</v>
      </c>
      <c r="AQ758" s="11" t="e">
        <v>#N/A</v>
      </c>
      <c r="AR758" s="11" t="e">
        <v>#N/A</v>
      </c>
      <c r="AS758" s="11" t="e">
        <v>#N/A</v>
      </c>
      <c r="AT758" s="11" t="e">
        <v>#N/A</v>
      </c>
      <c r="AU758" t="e">
        <v>#N/A</v>
      </c>
    </row>
    <row r="759" spans="6:47" x14ac:dyDescent="0.3">
      <c r="F759" s="11" t="e">
        <v>#N/A</v>
      </c>
      <c r="G759" s="11" t="e">
        <v>#N/A</v>
      </c>
      <c r="H759" s="11" t="e">
        <v>#N/A</v>
      </c>
      <c r="I759" s="11" t="e">
        <v>#N/A</v>
      </c>
      <c r="J759" s="11" t="e">
        <v>#N/A</v>
      </c>
      <c r="K759" s="11" t="e">
        <v>#N/A</v>
      </c>
      <c r="L759" s="22" t="e">
        <v>#N/A</v>
      </c>
      <c r="M759" s="22" t="e">
        <v>#N/A</v>
      </c>
      <c r="N759" s="22" t="e">
        <v>#N/A</v>
      </c>
      <c r="O759" s="22" t="e">
        <v>#N/A</v>
      </c>
      <c r="P759" s="22" t="e">
        <v>#N/A</v>
      </c>
      <c r="Q759" s="22" t="e">
        <v>#N/A</v>
      </c>
      <c r="R759" s="11" t="e">
        <v>#N/A</v>
      </c>
      <c r="S759" s="11" t="e">
        <v>#N/A</v>
      </c>
      <c r="T759" s="11" t="e">
        <v>#N/A</v>
      </c>
      <c r="U759" s="11" t="e">
        <v>#N/A</v>
      </c>
      <c r="V759" s="11" t="e">
        <v>#N/A</v>
      </c>
      <c r="W759" s="11" t="e">
        <v>#N/A</v>
      </c>
      <c r="X759" s="22" t="e">
        <v>#N/A</v>
      </c>
      <c r="Y759" s="22" t="e">
        <v>#N/A</v>
      </c>
      <c r="Z759" s="22" t="e">
        <v>#N/A</v>
      </c>
      <c r="AA759" s="22" t="e">
        <v>#N/A</v>
      </c>
      <c r="AB759" s="22" t="e">
        <v>#N/A</v>
      </c>
      <c r="AC759" s="22" t="e">
        <v>#N/A</v>
      </c>
      <c r="AD759" s="11" t="e">
        <v>#N/A</v>
      </c>
      <c r="AE759" s="11" t="e">
        <v>#N/A</v>
      </c>
      <c r="AF759" s="11" t="e">
        <v>#N/A</v>
      </c>
      <c r="AG759" s="11" t="e">
        <v>#N/A</v>
      </c>
      <c r="AH759" s="11" t="e">
        <v>#N/A</v>
      </c>
      <c r="AI759" s="11" t="e">
        <v>#N/A</v>
      </c>
      <c r="AJ759" s="22" t="e">
        <v>#N/A</v>
      </c>
      <c r="AK759" s="22" t="e">
        <v>#N/A</v>
      </c>
      <c r="AL759" s="22" t="e">
        <v>#N/A</v>
      </c>
      <c r="AM759" s="22" t="e">
        <v>#N/A</v>
      </c>
      <c r="AN759" s="22" t="e">
        <v>#N/A</v>
      </c>
      <c r="AO759" s="22" t="e">
        <v>#N/A</v>
      </c>
      <c r="AP759" s="11" t="e">
        <v>#N/A</v>
      </c>
      <c r="AQ759" s="11" t="e">
        <v>#N/A</v>
      </c>
      <c r="AR759" s="11" t="e">
        <v>#N/A</v>
      </c>
      <c r="AS759" s="11" t="e">
        <v>#N/A</v>
      </c>
      <c r="AT759" s="11" t="e">
        <v>#N/A</v>
      </c>
      <c r="AU759" t="e">
        <v>#N/A</v>
      </c>
    </row>
    <row r="760" spans="6:47" x14ac:dyDescent="0.3">
      <c r="F760" s="11" t="e">
        <v>#N/A</v>
      </c>
      <c r="G760" s="11" t="e">
        <v>#N/A</v>
      </c>
      <c r="H760" s="11" t="e">
        <v>#N/A</v>
      </c>
      <c r="I760" s="11" t="e">
        <v>#N/A</v>
      </c>
      <c r="J760" s="11" t="e">
        <v>#N/A</v>
      </c>
      <c r="K760" s="11" t="e">
        <v>#N/A</v>
      </c>
      <c r="L760" s="22" t="e">
        <v>#N/A</v>
      </c>
      <c r="M760" s="22" t="e">
        <v>#N/A</v>
      </c>
      <c r="N760" s="22" t="e">
        <v>#N/A</v>
      </c>
      <c r="O760" s="22" t="e">
        <v>#N/A</v>
      </c>
      <c r="P760" s="22" t="e">
        <v>#N/A</v>
      </c>
      <c r="Q760" s="22" t="e">
        <v>#N/A</v>
      </c>
      <c r="R760" s="11" t="e">
        <v>#N/A</v>
      </c>
      <c r="S760" s="11" t="e">
        <v>#N/A</v>
      </c>
      <c r="T760" s="11" t="e">
        <v>#N/A</v>
      </c>
      <c r="U760" s="11" t="e">
        <v>#N/A</v>
      </c>
      <c r="V760" s="11" t="e">
        <v>#N/A</v>
      </c>
      <c r="W760" s="11" t="e">
        <v>#N/A</v>
      </c>
      <c r="X760" s="22" t="e">
        <v>#N/A</v>
      </c>
      <c r="Y760" s="22" t="e">
        <v>#N/A</v>
      </c>
      <c r="Z760" s="22" t="e">
        <v>#N/A</v>
      </c>
      <c r="AA760" s="22" t="e">
        <v>#N/A</v>
      </c>
      <c r="AB760" s="22" t="e">
        <v>#N/A</v>
      </c>
      <c r="AC760" s="22" t="e">
        <v>#N/A</v>
      </c>
      <c r="AD760" s="11" t="e">
        <v>#N/A</v>
      </c>
      <c r="AE760" s="11" t="e">
        <v>#N/A</v>
      </c>
      <c r="AF760" s="11" t="e">
        <v>#N/A</v>
      </c>
      <c r="AG760" s="11" t="e">
        <v>#N/A</v>
      </c>
      <c r="AH760" s="11" t="e">
        <v>#N/A</v>
      </c>
      <c r="AI760" s="11" t="e">
        <v>#N/A</v>
      </c>
      <c r="AJ760" s="22" t="e">
        <v>#N/A</v>
      </c>
      <c r="AK760" s="22" t="e">
        <v>#N/A</v>
      </c>
      <c r="AL760" s="22" t="e">
        <v>#N/A</v>
      </c>
      <c r="AM760" s="22" t="e">
        <v>#N/A</v>
      </c>
      <c r="AN760" s="22" t="e">
        <v>#N/A</v>
      </c>
      <c r="AO760" s="22" t="e">
        <v>#N/A</v>
      </c>
      <c r="AP760" s="11" t="e">
        <v>#N/A</v>
      </c>
      <c r="AQ760" s="11" t="e">
        <v>#N/A</v>
      </c>
      <c r="AR760" s="11" t="e">
        <v>#N/A</v>
      </c>
      <c r="AS760" s="11" t="e">
        <v>#N/A</v>
      </c>
      <c r="AT760" s="11" t="e">
        <v>#N/A</v>
      </c>
      <c r="AU760" t="e">
        <v>#N/A</v>
      </c>
    </row>
    <row r="761" spans="6:47" x14ac:dyDescent="0.3">
      <c r="F761" s="11" t="e">
        <v>#N/A</v>
      </c>
      <c r="G761" s="11" t="e">
        <v>#N/A</v>
      </c>
      <c r="H761" s="11" t="e">
        <v>#N/A</v>
      </c>
      <c r="I761" s="11" t="e">
        <v>#N/A</v>
      </c>
      <c r="J761" s="11" t="e">
        <v>#N/A</v>
      </c>
      <c r="K761" s="11" t="e">
        <v>#N/A</v>
      </c>
      <c r="L761" s="22" t="e">
        <v>#N/A</v>
      </c>
      <c r="M761" s="22" t="e">
        <v>#N/A</v>
      </c>
      <c r="N761" s="22" t="e">
        <v>#N/A</v>
      </c>
      <c r="O761" s="22" t="e">
        <v>#N/A</v>
      </c>
      <c r="P761" s="22" t="e">
        <v>#N/A</v>
      </c>
      <c r="Q761" s="22" t="e">
        <v>#N/A</v>
      </c>
      <c r="R761" s="11" t="e">
        <v>#N/A</v>
      </c>
      <c r="S761" s="11" t="e">
        <v>#N/A</v>
      </c>
      <c r="T761" s="11" t="e">
        <v>#N/A</v>
      </c>
      <c r="U761" s="11" t="e">
        <v>#N/A</v>
      </c>
      <c r="V761" s="11" t="e">
        <v>#N/A</v>
      </c>
      <c r="W761" s="11" t="e">
        <v>#N/A</v>
      </c>
      <c r="X761" s="22" t="e">
        <v>#N/A</v>
      </c>
      <c r="Y761" s="22" t="e">
        <v>#N/A</v>
      </c>
      <c r="Z761" s="22" t="e">
        <v>#N/A</v>
      </c>
      <c r="AA761" s="22" t="e">
        <v>#N/A</v>
      </c>
      <c r="AB761" s="22" t="e">
        <v>#N/A</v>
      </c>
      <c r="AC761" s="22" t="e">
        <v>#N/A</v>
      </c>
      <c r="AD761" s="11" t="e">
        <v>#N/A</v>
      </c>
      <c r="AE761" s="11" t="e">
        <v>#N/A</v>
      </c>
      <c r="AF761" s="11" t="e">
        <v>#N/A</v>
      </c>
      <c r="AG761" s="11" t="e">
        <v>#N/A</v>
      </c>
      <c r="AH761" s="11" t="e">
        <v>#N/A</v>
      </c>
      <c r="AI761" s="11" t="e">
        <v>#N/A</v>
      </c>
      <c r="AJ761" s="22" t="e">
        <v>#N/A</v>
      </c>
      <c r="AK761" s="22" t="e">
        <v>#N/A</v>
      </c>
      <c r="AL761" s="22" t="e">
        <v>#N/A</v>
      </c>
      <c r="AM761" s="22" t="e">
        <v>#N/A</v>
      </c>
      <c r="AN761" s="22" t="e">
        <v>#N/A</v>
      </c>
      <c r="AO761" s="22" t="e">
        <v>#N/A</v>
      </c>
      <c r="AP761" s="11" t="e">
        <v>#N/A</v>
      </c>
      <c r="AQ761" s="11" t="e">
        <v>#N/A</v>
      </c>
      <c r="AR761" s="11" t="e">
        <v>#N/A</v>
      </c>
      <c r="AS761" s="11" t="e">
        <v>#N/A</v>
      </c>
      <c r="AT761" s="11" t="e">
        <v>#N/A</v>
      </c>
      <c r="AU761" t="e">
        <v>#N/A</v>
      </c>
    </row>
    <row r="762" spans="6:47" x14ac:dyDescent="0.3">
      <c r="F762" s="11" t="e">
        <v>#N/A</v>
      </c>
      <c r="G762" s="11" t="e">
        <v>#N/A</v>
      </c>
      <c r="H762" s="11" t="e">
        <v>#N/A</v>
      </c>
      <c r="I762" s="11" t="e">
        <v>#N/A</v>
      </c>
      <c r="J762" s="11" t="e">
        <v>#N/A</v>
      </c>
      <c r="K762" s="11" t="e">
        <v>#N/A</v>
      </c>
      <c r="L762" s="22" t="e">
        <v>#N/A</v>
      </c>
      <c r="M762" s="22" t="e">
        <v>#N/A</v>
      </c>
      <c r="N762" s="22" t="e">
        <v>#N/A</v>
      </c>
      <c r="O762" s="22" t="e">
        <v>#N/A</v>
      </c>
      <c r="P762" s="22" t="e">
        <v>#N/A</v>
      </c>
      <c r="Q762" s="22" t="e">
        <v>#N/A</v>
      </c>
      <c r="R762" s="11" t="e">
        <v>#N/A</v>
      </c>
      <c r="S762" s="11" t="e">
        <v>#N/A</v>
      </c>
      <c r="T762" s="11" t="e">
        <v>#N/A</v>
      </c>
      <c r="U762" s="11" t="e">
        <v>#N/A</v>
      </c>
      <c r="V762" s="11" t="e">
        <v>#N/A</v>
      </c>
      <c r="W762" s="11" t="e">
        <v>#N/A</v>
      </c>
      <c r="X762" s="22" t="e">
        <v>#N/A</v>
      </c>
      <c r="Y762" s="22" t="e">
        <v>#N/A</v>
      </c>
      <c r="Z762" s="22" t="e">
        <v>#N/A</v>
      </c>
      <c r="AA762" s="22" t="e">
        <v>#N/A</v>
      </c>
      <c r="AB762" s="22" t="e">
        <v>#N/A</v>
      </c>
      <c r="AC762" s="22" t="e">
        <v>#N/A</v>
      </c>
      <c r="AD762" s="11" t="e">
        <v>#N/A</v>
      </c>
      <c r="AE762" s="11" t="e">
        <v>#N/A</v>
      </c>
      <c r="AF762" s="11" t="e">
        <v>#N/A</v>
      </c>
      <c r="AG762" s="11" t="e">
        <v>#N/A</v>
      </c>
      <c r="AH762" s="11" t="e">
        <v>#N/A</v>
      </c>
      <c r="AI762" s="11" t="e">
        <v>#N/A</v>
      </c>
      <c r="AJ762" s="22" t="e">
        <v>#N/A</v>
      </c>
      <c r="AK762" s="22" t="e">
        <v>#N/A</v>
      </c>
      <c r="AL762" s="22" t="e">
        <v>#N/A</v>
      </c>
      <c r="AM762" s="22" t="e">
        <v>#N/A</v>
      </c>
      <c r="AN762" s="22" t="e">
        <v>#N/A</v>
      </c>
      <c r="AO762" s="22" t="e">
        <v>#N/A</v>
      </c>
      <c r="AP762" s="11" t="e">
        <v>#N/A</v>
      </c>
      <c r="AQ762" s="11" t="e">
        <v>#N/A</v>
      </c>
      <c r="AR762" s="11" t="e">
        <v>#N/A</v>
      </c>
      <c r="AS762" s="11" t="e">
        <v>#N/A</v>
      </c>
      <c r="AT762" s="11" t="e">
        <v>#N/A</v>
      </c>
      <c r="AU762" t="e">
        <v>#N/A</v>
      </c>
    </row>
    <row r="763" spans="6:47" x14ac:dyDescent="0.3">
      <c r="F763" s="11" t="e">
        <v>#N/A</v>
      </c>
      <c r="G763" s="11" t="e">
        <v>#N/A</v>
      </c>
      <c r="H763" s="11" t="e">
        <v>#N/A</v>
      </c>
      <c r="I763" s="11" t="e">
        <v>#N/A</v>
      </c>
      <c r="J763" s="11" t="e">
        <v>#N/A</v>
      </c>
      <c r="K763" s="11" t="e">
        <v>#N/A</v>
      </c>
      <c r="L763" s="22" t="e">
        <v>#N/A</v>
      </c>
      <c r="M763" s="22" t="e">
        <v>#N/A</v>
      </c>
      <c r="N763" s="22" t="e">
        <v>#N/A</v>
      </c>
      <c r="O763" s="22" t="e">
        <v>#N/A</v>
      </c>
      <c r="P763" s="22" t="e">
        <v>#N/A</v>
      </c>
      <c r="Q763" s="22" t="e">
        <v>#N/A</v>
      </c>
      <c r="R763" s="11" t="e">
        <v>#N/A</v>
      </c>
      <c r="S763" s="11" t="e">
        <v>#N/A</v>
      </c>
      <c r="T763" s="11" t="e">
        <v>#N/A</v>
      </c>
      <c r="U763" s="11" t="e">
        <v>#N/A</v>
      </c>
      <c r="V763" s="11" t="e">
        <v>#N/A</v>
      </c>
      <c r="W763" s="11" t="e">
        <v>#N/A</v>
      </c>
      <c r="X763" s="22" t="e">
        <v>#N/A</v>
      </c>
      <c r="Y763" s="22" t="e">
        <v>#N/A</v>
      </c>
      <c r="Z763" s="22" t="e">
        <v>#N/A</v>
      </c>
      <c r="AA763" s="22" t="e">
        <v>#N/A</v>
      </c>
      <c r="AB763" s="22" t="e">
        <v>#N/A</v>
      </c>
      <c r="AC763" s="22" t="e">
        <v>#N/A</v>
      </c>
      <c r="AD763" s="11" t="e">
        <v>#N/A</v>
      </c>
      <c r="AE763" s="11" t="e">
        <v>#N/A</v>
      </c>
      <c r="AF763" s="11" t="e">
        <v>#N/A</v>
      </c>
      <c r="AG763" s="11" t="e">
        <v>#N/A</v>
      </c>
      <c r="AH763" s="11" t="e">
        <v>#N/A</v>
      </c>
      <c r="AI763" s="11" t="e">
        <v>#N/A</v>
      </c>
      <c r="AJ763" s="22" t="e">
        <v>#N/A</v>
      </c>
      <c r="AK763" s="22" t="e">
        <v>#N/A</v>
      </c>
      <c r="AL763" s="22" t="e">
        <v>#N/A</v>
      </c>
      <c r="AM763" s="22" t="e">
        <v>#N/A</v>
      </c>
      <c r="AN763" s="22" t="e">
        <v>#N/A</v>
      </c>
      <c r="AO763" s="22" t="e">
        <v>#N/A</v>
      </c>
      <c r="AP763" s="11" t="e">
        <v>#N/A</v>
      </c>
      <c r="AQ763" s="11" t="e">
        <v>#N/A</v>
      </c>
      <c r="AR763" s="11" t="e">
        <v>#N/A</v>
      </c>
      <c r="AS763" s="11" t="e">
        <v>#N/A</v>
      </c>
      <c r="AT763" s="11" t="e">
        <v>#N/A</v>
      </c>
      <c r="AU763" t="e">
        <v>#N/A</v>
      </c>
    </row>
    <row r="764" spans="6:47" x14ac:dyDescent="0.3">
      <c r="F764" s="11" t="e">
        <v>#N/A</v>
      </c>
      <c r="G764" s="11" t="e">
        <v>#N/A</v>
      </c>
      <c r="H764" s="11" t="e">
        <v>#N/A</v>
      </c>
      <c r="I764" s="11" t="e">
        <v>#N/A</v>
      </c>
      <c r="J764" s="11" t="e">
        <v>#N/A</v>
      </c>
      <c r="K764" s="11" t="e">
        <v>#N/A</v>
      </c>
      <c r="L764" s="22" t="e">
        <v>#N/A</v>
      </c>
      <c r="M764" s="22" t="e">
        <v>#N/A</v>
      </c>
      <c r="N764" s="22" t="e">
        <v>#N/A</v>
      </c>
      <c r="O764" s="22" t="e">
        <v>#N/A</v>
      </c>
      <c r="P764" s="22" t="e">
        <v>#N/A</v>
      </c>
      <c r="Q764" s="22" t="e">
        <v>#N/A</v>
      </c>
      <c r="R764" s="11" t="e">
        <v>#N/A</v>
      </c>
      <c r="S764" s="11" t="e">
        <v>#N/A</v>
      </c>
      <c r="T764" s="11" t="e">
        <v>#N/A</v>
      </c>
      <c r="U764" s="11" t="e">
        <v>#N/A</v>
      </c>
      <c r="V764" s="11" t="e">
        <v>#N/A</v>
      </c>
      <c r="W764" s="11" t="e">
        <v>#N/A</v>
      </c>
      <c r="X764" s="22" t="e">
        <v>#N/A</v>
      </c>
      <c r="Y764" s="22" t="e">
        <v>#N/A</v>
      </c>
      <c r="Z764" s="22" t="e">
        <v>#N/A</v>
      </c>
      <c r="AA764" s="22" t="e">
        <v>#N/A</v>
      </c>
      <c r="AB764" s="22" t="e">
        <v>#N/A</v>
      </c>
      <c r="AC764" s="22" t="e">
        <v>#N/A</v>
      </c>
      <c r="AD764" s="11" t="e">
        <v>#N/A</v>
      </c>
      <c r="AE764" s="11" t="e">
        <v>#N/A</v>
      </c>
      <c r="AF764" s="11" t="e">
        <v>#N/A</v>
      </c>
      <c r="AG764" s="11" t="e">
        <v>#N/A</v>
      </c>
      <c r="AH764" s="11" t="e">
        <v>#N/A</v>
      </c>
      <c r="AI764" s="11" t="e">
        <v>#N/A</v>
      </c>
      <c r="AJ764" s="22" t="e">
        <v>#N/A</v>
      </c>
      <c r="AK764" s="22" t="e">
        <v>#N/A</v>
      </c>
      <c r="AL764" s="22" t="e">
        <v>#N/A</v>
      </c>
      <c r="AM764" s="22" t="e">
        <v>#N/A</v>
      </c>
      <c r="AN764" s="22" t="e">
        <v>#N/A</v>
      </c>
      <c r="AO764" s="22" t="e">
        <v>#N/A</v>
      </c>
      <c r="AP764" s="11" t="e">
        <v>#N/A</v>
      </c>
      <c r="AQ764" s="11" t="e">
        <v>#N/A</v>
      </c>
      <c r="AR764" s="11" t="e">
        <v>#N/A</v>
      </c>
      <c r="AS764" s="11" t="e">
        <v>#N/A</v>
      </c>
      <c r="AT764" s="11" t="e">
        <v>#N/A</v>
      </c>
      <c r="AU764" t="e">
        <v>#N/A</v>
      </c>
    </row>
    <row r="765" spans="6:47" x14ac:dyDescent="0.3">
      <c r="F765" s="11" t="e">
        <v>#N/A</v>
      </c>
      <c r="G765" s="11" t="e">
        <v>#N/A</v>
      </c>
      <c r="H765" s="11" t="e">
        <v>#N/A</v>
      </c>
      <c r="I765" s="11" t="e">
        <v>#N/A</v>
      </c>
      <c r="J765" s="11" t="e">
        <v>#N/A</v>
      </c>
      <c r="K765" s="11" t="e">
        <v>#N/A</v>
      </c>
      <c r="L765" s="22" t="e">
        <v>#N/A</v>
      </c>
      <c r="M765" s="22" t="e">
        <v>#N/A</v>
      </c>
      <c r="N765" s="22" t="e">
        <v>#N/A</v>
      </c>
      <c r="O765" s="22" t="e">
        <v>#N/A</v>
      </c>
      <c r="P765" s="22" t="e">
        <v>#N/A</v>
      </c>
      <c r="Q765" s="22" t="e">
        <v>#N/A</v>
      </c>
      <c r="R765" s="11" t="e">
        <v>#N/A</v>
      </c>
      <c r="S765" s="11" t="e">
        <v>#N/A</v>
      </c>
      <c r="T765" s="11" t="e">
        <v>#N/A</v>
      </c>
      <c r="U765" s="11" t="e">
        <v>#N/A</v>
      </c>
      <c r="V765" s="11" t="e">
        <v>#N/A</v>
      </c>
      <c r="W765" s="11" t="e">
        <v>#N/A</v>
      </c>
      <c r="X765" s="22" t="e">
        <v>#N/A</v>
      </c>
      <c r="Y765" s="22" t="e">
        <v>#N/A</v>
      </c>
      <c r="Z765" s="22" t="e">
        <v>#N/A</v>
      </c>
      <c r="AA765" s="22" t="e">
        <v>#N/A</v>
      </c>
      <c r="AB765" s="22" t="e">
        <v>#N/A</v>
      </c>
      <c r="AC765" s="22" t="e">
        <v>#N/A</v>
      </c>
      <c r="AD765" s="11" t="e">
        <v>#N/A</v>
      </c>
      <c r="AE765" s="11" t="e">
        <v>#N/A</v>
      </c>
      <c r="AF765" s="11" t="e">
        <v>#N/A</v>
      </c>
      <c r="AG765" s="11" t="e">
        <v>#N/A</v>
      </c>
      <c r="AH765" s="11" t="e">
        <v>#N/A</v>
      </c>
      <c r="AI765" s="11" t="e">
        <v>#N/A</v>
      </c>
      <c r="AJ765" s="22" t="e">
        <v>#N/A</v>
      </c>
      <c r="AK765" s="22" t="e">
        <v>#N/A</v>
      </c>
      <c r="AL765" s="22" t="e">
        <v>#N/A</v>
      </c>
      <c r="AM765" s="22" t="e">
        <v>#N/A</v>
      </c>
      <c r="AN765" s="22" t="e">
        <v>#N/A</v>
      </c>
      <c r="AO765" s="22" t="e">
        <v>#N/A</v>
      </c>
      <c r="AP765" s="11" t="e">
        <v>#N/A</v>
      </c>
      <c r="AQ765" s="11" t="e">
        <v>#N/A</v>
      </c>
      <c r="AR765" s="11" t="e">
        <v>#N/A</v>
      </c>
      <c r="AS765" s="11" t="e">
        <v>#N/A</v>
      </c>
      <c r="AT765" s="11" t="e">
        <v>#N/A</v>
      </c>
      <c r="AU765" t="e">
        <v>#N/A</v>
      </c>
    </row>
    <row r="766" spans="6:47" x14ac:dyDescent="0.3">
      <c r="F766" s="11" t="e">
        <v>#N/A</v>
      </c>
      <c r="G766" s="11" t="e">
        <v>#N/A</v>
      </c>
      <c r="H766" s="11" t="e">
        <v>#N/A</v>
      </c>
      <c r="I766" s="11" t="e">
        <v>#N/A</v>
      </c>
      <c r="J766" s="11" t="e">
        <v>#N/A</v>
      </c>
      <c r="K766" s="11" t="e">
        <v>#N/A</v>
      </c>
      <c r="L766" s="22" t="e">
        <v>#N/A</v>
      </c>
      <c r="M766" s="22" t="e">
        <v>#N/A</v>
      </c>
      <c r="N766" s="22" t="e">
        <v>#N/A</v>
      </c>
      <c r="O766" s="22" t="e">
        <v>#N/A</v>
      </c>
      <c r="P766" s="22" t="e">
        <v>#N/A</v>
      </c>
      <c r="Q766" s="22" t="e">
        <v>#N/A</v>
      </c>
      <c r="R766" s="11" t="e">
        <v>#N/A</v>
      </c>
      <c r="S766" s="11" t="e">
        <v>#N/A</v>
      </c>
      <c r="T766" s="11" t="e">
        <v>#N/A</v>
      </c>
      <c r="U766" s="11" t="e">
        <v>#N/A</v>
      </c>
      <c r="V766" s="11" t="e">
        <v>#N/A</v>
      </c>
      <c r="W766" s="11" t="e">
        <v>#N/A</v>
      </c>
      <c r="X766" s="22" t="e">
        <v>#N/A</v>
      </c>
      <c r="Y766" s="22" t="e">
        <v>#N/A</v>
      </c>
      <c r="Z766" s="22" t="e">
        <v>#N/A</v>
      </c>
      <c r="AA766" s="22" t="e">
        <v>#N/A</v>
      </c>
      <c r="AB766" s="22" t="e">
        <v>#N/A</v>
      </c>
      <c r="AC766" s="22" t="e">
        <v>#N/A</v>
      </c>
      <c r="AD766" s="11" t="e">
        <v>#N/A</v>
      </c>
      <c r="AE766" s="11" t="e">
        <v>#N/A</v>
      </c>
      <c r="AF766" s="11" t="e">
        <v>#N/A</v>
      </c>
      <c r="AG766" s="11" t="e">
        <v>#N/A</v>
      </c>
      <c r="AH766" s="11" t="e">
        <v>#N/A</v>
      </c>
      <c r="AI766" s="11" t="e">
        <v>#N/A</v>
      </c>
      <c r="AJ766" s="22" t="e">
        <v>#N/A</v>
      </c>
      <c r="AK766" s="22" t="e">
        <v>#N/A</v>
      </c>
      <c r="AL766" s="22" t="e">
        <v>#N/A</v>
      </c>
      <c r="AM766" s="22" t="e">
        <v>#N/A</v>
      </c>
      <c r="AN766" s="22" t="e">
        <v>#N/A</v>
      </c>
      <c r="AO766" s="22" t="e">
        <v>#N/A</v>
      </c>
      <c r="AP766" s="11" t="e">
        <v>#N/A</v>
      </c>
      <c r="AQ766" s="11" t="e">
        <v>#N/A</v>
      </c>
      <c r="AR766" s="11" t="e">
        <v>#N/A</v>
      </c>
      <c r="AS766" s="11" t="e">
        <v>#N/A</v>
      </c>
      <c r="AT766" s="11" t="e">
        <v>#N/A</v>
      </c>
      <c r="AU766" t="e">
        <v>#N/A</v>
      </c>
    </row>
    <row r="767" spans="6:47" x14ac:dyDescent="0.3">
      <c r="F767" s="11" t="e">
        <v>#N/A</v>
      </c>
      <c r="G767" s="11" t="e">
        <v>#N/A</v>
      </c>
      <c r="H767" s="11" t="e">
        <v>#N/A</v>
      </c>
      <c r="I767" s="11" t="e">
        <v>#N/A</v>
      </c>
      <c r="J767" s="11" t="e">
        <v>#N/A</v>
      </c>
      <c r="K767" s="11" t="e">
        <v>#N/A</v>
      </c>
      <c r="L767" s="22" t="e">
        <v>#N/A</v>
      </c>
      <c r="M767" s="22" t="e">
        <v>#N/A</v>
      </c>
      <c r="N767" s="22" t="e">
        <v>#N/A</v>
      </c>
      <c r="O767" s="22" t="e">
        <v>#N/A</v>
      </c>
      <c r="P767" s="22" t="e">
        <v>#N/A</v>
      </c>
      <c r="Q767" s="22" t="e">
        <v>#N/A</v>
      </c>
      <c r="R767" s="11" t="e">
        <v>#N/A</v>
      </c>
      <c r="S767" s="11" t="e">
        <v>#N/A</v>
      </c>
      <c r="T767" s="11" t="e">
        <v>#N/A</v>
      </c>
      <c r="U767" s="11" t="e">
        <v>#N/A</v>
      </c>
      <c r="V767" s="11" t="e">
        <v>#N/A</v>
      </c>
      <c r="W767" s="11" t="e">
        <v>#N/A</v>
      </c>
      <c r="X767" s="22" t="e">
        <v>#N/A</v>
      </c>
      <c r="Y767" s="22" t="e">
        <v>#N/A</v>
      </c>
      <c r="Z767" s="22" t="e">
        <v>#N/A</v>
      </c>
      <c r="AA767" s="22" t="e">
        <v>#N/A</v>
      </c>
      <c r="AB767" s="22" t="e">
        <v>#N/A</v>
      </c>
      <c r="AC767" s="22" t="e">
        <v>#N/A</v>
      </c>
      <c r="AD767" s="11" t="e">
        <v>#N/A</v>
      </c>
      <c r="AE767" s="11" t="e">
        <v>#N/A</v>
      </c>
      <c r="AF767" s="11" t="e">
        <v>#N/A</v>
      </c>
      <c r="AG767" s="11" t="e">
        <v>#N/A</v>
      </c>
      <c r="AH767" s="11" t="e">
        <v>#N/A</v>
      </c>
      <c r="AI767" s="11" t="e">
        <v>#N/A</v>
      </c>
      <c r="AJ767" s="22" t="e">
        <v>#N/A</v>
      </c>
      <c r="AK767" s="22" t="e">
        <v>#N/A</v>
      </c>
      <c r="AL767" s="22" t="e">
        <v>#N/A</v>
      </c>
      <c r="AM767" s="22" t="e">
        <v>#N/A</v>
      </c>
      <c r="AN767" s="22" t="e">
        <v>#N/A</v>
      </c>
      <c r="AO767" s="22" t="e">
        <v>#N/A</v>
      </c>
      <c r="AP767" s="11" t="e">
        <v>#N/A</v>
      </c>
      <c r="AQ767" s="11" t="e">
        <v>#N/A</v>
      </c>
      <c r="AR767" s="11" t="e">
        <v>#N/A</v>
      </c>
      <c r="AS767" s="11" t="e">
        <v>#N/A</v>
      </c>
      <c r="AT767" s="11" t="e">
        <v>#N/A</v>
      </c>
      <c r="AU767" t="e">
        <v>#N/A</v>
      </c>
    </row>
    <row r="768" spans="6:47" x14ac:dyDescent="0.3">
      <c r="F768" s="11" t="e">
        <v>#N/A</v>
      </c>
      <c r="G768" s="11" t="e">
        <v>#N/A</v>
      </c>
      <c r="H768" s="11" t="e">
        <v>#N/A</v>
      </c>
      <c r="I768" s="11" t="e">
        <v>#N/A</v>
      </c>
      <c r="J768" s="11" t="e">
        <v>#N/A</v>
      </c>
      <c r="K768" s="11" t="e">
        <v>#N/A</v>
      </c>
      <c r="L768" s="22" t="e">
        <v>#N/A</v>
      </c>
      <c r="M768" s="22" t="e">
        <v>#N/A</v>
      </c>
      <c r="N768" s="22" t="e">
        <v>#N/A</v>
      </c>
      <c r="O768" s="22" t="e">
        <v>#N/A</v>
      </c>
      <c r="P768" s="22" t="e">
        <v>#N/A</v>
      </c>
      <c r="Q768" s="22" t="e">
        <v>#N/A</v>
      </c>
      <c r="R768" s="11" t="e">
        <v>#N/A</v>
      </c>
      <c r="S768" s="11" t="e">
        <v>#N/A</v>
      </c>
      <c r="T768" s="11" t="e">
        <v>#N/A</v>
      </c>
      <c r="U768" s="11" t="e">
        <v>#N/A</v>
      </c>
      <c r="V768" s="11" t="e">
        <v>#N/A</v>
      </c>
      <c r="W768" s="11" t="e">
        <v>#N/A</v>
      </c>
      <c r="X768" s="22" t="e">
        <v>#N/A</v>
      </c>
      <c r="Y768" s="22" t="e">
        <v>#N/A</v>
      </c>
      <c r="Z768" s="22" t="e">
        <v>#N/A</v>
      </c>
      <c r="AA768" s="22" t="e">
        <v>#N/A</v>
      </c>
      <c r="AB768" s="22" t="e">
        <v>#N/A</v>
      </c>
      <c r="AC768" s="22" t="e">
        <v>#N/A</v>
      </c>
      <c r="AD768" s="11" t="e">
        <v>#N/A</v>
      </c>
      <c r="AE768" s="11" t="e">
        <v>#N/A</v>
      </c>
      <c r="AF768" s="11" t="e">
        <v>#N/A</v>
      </c>
      <c r="AG768" s="11" t="e">
        <v>#N/A</v>
      </c>
      <c r="AH768" s="11" t="e">
        <v>#N/A</v>
      </c>
      <c r="AI768" s="11" t="e">
        <v>#N/A</v>
      </c>
      <c r="AJ768" s="22" t="e">
        <v>#N/A</v>
      </c>
      <c r="AK768" s="22" t="e">
        <v>#N/A</v>
      </c>
      <c r="AL768" s="22" t="e">
        <v>#N/A</v>
      </c>
      <c r="AM768" s="22" t="e">
        <v>#N/A</v>
      </c>
      <c r="AN768" s="22" t="e">
        <v>#N/A</v>
      </c>
      <c r="AO768" s="22" t="e">
        <v>#N/A</v>
      </c>
      <c r="AP768" s="11" t="e">
        <v>#N/A</v>
      </c>
      <c r="AQ768" s="11" t="e">
        <v>#N/A</v>
      </c>
      <c r="AR768" s="11" t="e">
        <v>#N/A</v>
      </c>
      <c r="AS768" s="11" t="e">
        <v>#N/A</v>
      </c>
      <c r="AT768" s="11" t="e">
        <v>#N/A</v>
      </c>
      <c r="AU768" t="e">
        <v>#N/A</v>
      </c>
    </row>
    <row r="769" spans="6:47" x14ac:dyDescent="0.3">
      <c r="F769" s="11" t="e">
        <v>#N/A</v>
      </c>
      <c r="G769" s="11" t="e">
        <v>#N/A</v>
      </c>
      <c r="H769" s="11" t="e">
        <v>#N/A</v>
      </c>
      <c r="I769" s="11" t="e">
        <v>#N/A</v>
      </c>
      <c r="J769" s="11" t="e">
        <v>#N/A</v>
      </c>
      <c r="K769" s="11" t="e">
        <v>#N/A</v>
      </c>
      <c r="L769" s="22" t="e">
        <v>#N/A</v>
      </c>
      <c r="M769" s="22" t="e">
        <v>#N/A</v>
      </c>
      <c r="N769" s="22" t="e">
        <v>#N/A</v>
      </c>
      <c r="O769" s="22" t="e">
        <v>#N/A</v>
      </c>
      <c r="P769" s="22" t="e">
        <v>#N/A</v>
      </c>
      <c r="Q769" s="22" t="e">
        <v>#N/A</v>
      </c>
      <c r="R769" s="11" t="e">
        <v>#N/A</v>
      </c>
      <c r="S769" s="11" t="e">
        <v>#N/A</v>
      </c>
      <c r="T769" s="11" t="e">
        <v>#N/A</v>
      </c>
      <c r="U769" s="11" t="e">
        <v>#N/A</v>
      </c>
      <c r="V769" s="11" t="e">
        <v>#N/A</v>
      </c>
      <c r="W769" s="11" t="e">
        <v>#N/A</v>
      </c>
      <c r="X769" s="22" t="e">
        <v>#N/A</v>
      </c>
      <c r="Y769" s="22" t="e">
        <v>#N/A</v>
      </c>
      <c r="Z769" s="22" t="e">
        <v>#N/A</v>
      </c>
      <c r="AA769" s="22" t="e">
        <v>#N/A</v>
      </c>
      <c r="AB769" s="22" t="e">
        <v>#N/A</v>
      </c>
      <c r="AC769" s="22" t="e">
        <v>#N/A</v>
      </c>
      <c r="AD769" s="11" t="e">
        <v>#N/A</v>
      </c>
      <c r="AE769" s="11" t="e">
        <v>#N/A</v>
      </c>
      <c r="AF769" s="11" t="e">
        <v>#N/A</v>
      </c>
      <c r="AG769" s="11" t="e">
        <v>#N/A</v>
      </c>
      <c r="AH769" s="11" t="e">
        <v>#N/A</v>
      </c>
      <c r="AI769" s="11" t="e">
        <v>#N/A</v>
      </c>
      <c r="AJ769" s="22" t="e">
        <v>#N/A</v>
      </c>
      <c r="AK769" s="22" t="e">
        <v>#N/A</v>
      </c>
      <c r="AL769" s="22" t="e">
        <v>#N/A</v>
      </c>
      <c r="AM769" s="22" t="e">
        <v>#N/A</v>
      </c>
      <c r="AN769" s="22" t="e">
        <v>#N/A</v>
      </c>
      <c r="AO769" s="22" t="e">
        <v>#N/A</v>
      </c>
      <c r="AP769" s="11" t="e">
        <v>#N/A</v>
      </c>
      <c r="AQ769" s="11" t="e">
        <v>#N/A</v>
      </c>
      <c r="AR769" s="11" t="e">
        <v>#N/A</v>
      </c>
      <c r="AS769" s="11" t="e">
        <v>#N/A</v>
      </c>
      <c r="AT769" s="11" t="e">
        <v>#N/A</v>
      </c>
      <c r="AU769" t="e">
        <v>#N/A</v>
      </c>
    </row>
    <row r="770" spans="6:47" x14ac:dyDescent="0.3">
      <c r="F770" s="11" t="e">
        <v>#N/A</v>
      </c>
      <c r="G770" s="11" t="e">
        <v>#N/A</v>
      </c>
      <c r="H770" s="11" t="e">
        <v>#N/A</v>
      </c>
      <c r="I770" s="11" t="e">
        <v>#N/A</v>
      </c>
      <c r="J770" s="11" t="e">
        <v>#N/A</v>
      </c>
      <c r="K770" s="11" t="e">
        <v>#N/A</v>
      </c>
      <c r="L770" s="22" t="e">
        <v>#N/A</v>
      </c>
      <c r="M770" s="22" t="e">
        <v>#N/A</v>
      </c>
      <c r="N770" s="22" t="e">
        <v>#N/A</v>
      </c>
      <c r="O770" s="22" t="e">
        <v>#N/A</v>
      </c>
      <c r="P770" s="22" t="e">
        <v>#N/A</v>
      </c>
      <c r="Q770" s="22" t="e">
        <v>#N/A</v>
      </c>
      <c r="R770" s="11" t="e">
        <v>#N/A</v>
      </c>
      <c r="S770" s="11" t="e">
        <v>#N/A</v>
      </c>
      <c r="T770" s="11" t="e">
        <v>#N/A</v>
      </c>
      <c r="U770" s="11" t="e">
        <v>#N/A</v>
      </c>
      <c r="V770" s="11" t="e">
        <v>#N/A</v>
      </c>
      <c r="W770" s="11" t="e">
        <v>#N/A</v>
      </c>
      <c r="X770" s="22" t="e">
        <v>#N/A</v>
      </c>
      <c r="Y770" s="22" t="e">
        <v>#N/A</v>
      </c>
      <c r="Z770" s="22" t="e">
        <v>#N/A</v>
      </c>
      <c r="AA770" s="22" t="e">
        <v>#N/A</v>
      </c>
      <c r="AB770" s="22" t="e">
        <v>#N/A</v>
      </c>
      <c r="AC770" s="22" t="e">
        <v>#N/A</v>
      </c>
      <c r="AD770" s="11" t="e">
        <v>#N/A</v>
      </c>
      <c r="AE770" s="11" t="e">
        <v>#N/A</v>
      </c>
      <c r="AF770" s="11" t="e">
        <v>#N/A</v>
      </c>
      <c r="AG770" s="11" t="e">
        <v>#N/A</v>
      </c>
      <c r="AH770" s="11" t="e">
        <v>#N/A</v>
      </c>
      <c r="AI770" s="11" t="e">
        <v>#N/A</v>
      </c>
      <c r="AJ770" s="22" t="e">
        <v>#N/A</v>
      </c>
      <c r="AK770" s="22" t="e">
        <v>#N/A</v>
      </c>
      <c r="AL770" s="22" t="e">
        <v>#N/A</v>
      </c>
      <c r="AM770" s="22" t="e">
        <v>#N/A</v>
      </c>
      <c r="AN770" s="22" t="e">
        <v>#N/A</v>
      </c>
      <c r="AO770" s="22" t="e">
        <v>#N/A</v>
      </c>
      <c r="AP770" s="11" t="e">
        <v>#N/A</v>
      </c>
      <c r="AQ770" s="11" t="e">
        <v>#N/A</v>
      </c>
      <c r="AR770" s="11" t="e">
        <v>#N/A</v>
      </c>
      <c r="AS770" s="11" t="e">
        <v>#N/A</v>
      </c>
      <c r="AT770" s="11" t="e">
        <v>#N/A</v>
      </c>
      <c r="AU770" t="e">
        <v>#N/A</v>
      </c>
    </row>
    <row r="771" spans="6:47" x14ac:dyDescent="0.3">
      <c r="F771" s="11" t="e">
        <v>#N/A</v>
      </c>
      <c r="G771" s="11" t="e">
        <v>#N/A</v>
      </c>
      <c r="H771" s="11" t="e">
        <v>#N/A</v>
      </c>
      <c r="I771" s="11" t="e">
        <v>#N/A</v>
      </c>
      <c r="J771" s="11" t="e">
        <v>#N/A</v>
      </c>
      <c r="K771" s="11" t="e">
        <v>#N/A</v>
      </c>
      <c r="L771" s="22" t="e">
        <v>#N/A</v>
      </c>
      <c r="M771" s="22" t="e">
        <v>#N/A</v>
      </c>
      <c r="N771" s="22" t="e">
        <v>#N/A</v>
      </c>
      <c r="O771" s="22" t="e">
        <v>#N/A</v>
      </c>
      <c r="P771" s="22" t="e">
        <v>#N/A</v>
      </c>
      <c r="Q771" s="22" t="e">
        <v>#N/A</v>
      </c>
      <c r="R771" s="11" t="e">
        <v>#N/A</v>
      </c>
      <c r="S771" s="11" t="e">
        <v>#N/A</v>
      </c>
      <c r="T771" s="11" t="e">
        <v>#N/A</v>
      </c>
      <c r="U771" s="11" t="e">
        <v>#N/A</v>
      </c>
      <c r="V771" s="11" t="e">
        <v>#N/A</v>
      </c>
      <c r="W771" s="11" t="e">
        <v>#N/A</v>
      </c>
      <c r="X771" s="22" t="e">
        <v>#N/A</v>
      </c>
      <c r="Y771" s="22" t="e">
        <v>#N/A</v>
      </c>
      <c r="Z771" s="22" t="e">
        <v>#N/A</v>
      </c>
      <c r="AA771" s="22" t="e">
        <v>#N/A</v>
      </c>
      <c r="AB771" s="22" t="e">
        <v>#N/A</v>
      </c>
      <c r="AC771" s="22" t="e">
        <v>#N/A</v>
      </c>
      <c r="AD771" s="11" t="e">
        <v>#N/A</v>
      </c>
      <c r="AE771" s="11" t="e">
        <v>#N/A</v>
      </c>
      <c r="AF771" s="11" t="e">
        <v>#N/A</v>
      </c>
      <c r="AG771" s="11" t="e">
        <v>#N/A</v>
      </c>
      <c r="AH771" s="11" t="e">
        <v>#N/A</v>
      </c>
      <c r="AI771" s="11" t="e">
        <v>#N/A</v>
      </c>
      <c r="AJ771" s="22" t="e">
        <v>#N/A</v>
      </c>
      <c r="AK771" s="22" t="e">
        <v>#N/A</v>
      </c>
      <c r="AL771" s="22" t="e">
        <v>#N/A</v>
      </c>
      <c r="AM771" s="22" t="e">
        <v>#N/A</v>
      </c>
      <c r="AN771" s="22" t="e">
        <v>#N/A</v>
      </c>
      <c r="AO771" s="22" t="e">
        <v>#N/A</v>
      </c>
      <c r="AP771" s="11" t="e">
        <v>#N/A</v>
      </c>
      <c r="AQ771" s="11" t="e">
        <v>#N/A</v>
      </c>
      <c r="AR771" s="11" t="e">
        <v>#N/A</v>
      </c>
      <c r="AS771" s="11" t="e">
        <v>#N/A</v>
      </c>
      <c r="AT771" s="11" t="e">
        <v>#N/A</v>
      </c>
      <c r="AU771" t="e">
        <v>#N/A</v>
      </c>
    </row>
    <row r="772" spans="6:47" x14ac:dyDescent="0.3">
      <c r="F772" s="11" t="e">
        <v>#N/A</v>
      </c>
      <c r="G772" s="11" t="e">
        <v>#N/A</v>
      </c>
      <c r="H772" s="11" t="e">
        <v>#N/A</v>
      </c>
      <c r="I772" s="11" t="e">
        <v>#N/A</v>
      </c>
      <c r="J772" s="11" t="e">
        <v>#N/A</v>
      </c>
      <c r="K772" s="11" t="e">
        <v>#N/A</v>
      </c>
      <c r="L772" s="22" t="e">
        <v>#N/A</v>
      </c>
      <c r="M772" s="22" t="e">
        <v>#N/A</v>
      </c>
      <c r="N772" s="22" t="e">
        <v>#N/A</v>
      </c>
      <c r="O772" s="22" t="e">
        <v>#N/A</v>
      </c>
      <c r="P772" s="22" t="e">
        <v>#N/A</v>
      </c>
      <c r="Q772" s="22" t="e">
        <v>#N/A</v>
      </c>
      <c r="R772" s="11" t="e">
        <v>#N/A</v>
      </c>
      <c r="S772" s="11" t="e">
        <v>#N/A</v>
      </c>
      <c r="T772" s="11" t="e">
        <v>#N/A</v>
      </c>
      <c r="U772" s="11" t="e">
        <v>#N/A</v>
      </c>
      <c r="V772" s="11" t="e">
        <v>#N/A</v>
      </c>
      <c r="W772" s="11" t="e">
        <v>#N/A</v>
      </c>
      <c r="X772" s="22" t="e">
        <v>#N/A</v>
      </c>
      <c r="Y772" s="22" t="e">
        <v>#N/A</v>
      </c>
      <c r="Z772" s="22" t="e">
        <v>#N/A</v>
      </c>
      <c r="AA772" s="22" t="e">
        <v>#N/A</v>
      </c>
      <c r="AB772" s="22" t="e">
        <v>#N/A</v>
      </c>
      <c r="AC772" s="22" t="e">
        <v>#N/A</v>
      </c>
      <c r="AD772" s="11" t="e">
        <v>#N/A</v>
      </c>
      <c r="AE772" s="11" t="e">
        <v>#N/A</v>
      </c>
      <c r="AF772" s="11" t="e">
        <v>#N/A</v>
      </c>
      <c r="AG772" s="11" t="e">
        <v>#N/A</v>
      </c>
      <c r="AH772" s="11" t="e">
        <v>#N/A</v>
      </c>
      <c r="AI772" s="11" t="e">
        <v>#N/A</v>
      </c>
      <c r="AJ772" s="22" t="e">
        <v>#N/A</v>
      </c>
      <c r="AK772" s="22" t="e">
        <v>#N/A</v>
      </c>
      <c r="AL772" s="22" t="e">
        <v>#N/A</v>
      </c>
      <c r="AM772" s="22" t="e">
        <v>#N/A</v>
      </c>
      <c r="AN772" s="22" t="e">
        <v>#N/A</v>
      </c>
      <c r="AO772" s="22" t="e">
        <v>#N/A</v>
      </c>
      <c r="AP772" s="11" t="e">
        <v>#N/A</v>
      </c>
      <c r="AQ772" s="11" t="e">
        <v>#N/A</v>
      </c>
      <c r="AR772" s="11" t="e">
        <v>#N/A</v>
      </c>
      <c r="AS772" s="11" t="e">
        <v>#N/A</v>
      </c>
      <c r="AT772" s="11" t="e">
        <v>#N/A</v>
      </c>
      <c r="AU772" t="e">
        <v>#N/A</v>
      </c>
    </row>
    <row r="773" spans="6:47" x14ac:dyDescent="0.3">
      <c r="F773" s="11" t="e">
        <v>#N/A</v>
      </c>
      <c r="G773" s="11" t="e">
        <v>#N/A</v>
      </c>
      <c r="H773" s="11" t="e">
        <v>#N/A</v>
      </c>
      <c r="I773" s="11" t="e">
        <v>#N/A</v>
      </c>
      <c r="J773" s="11" t="e">
        <v>#N/A</v>
      </c>
      <c r="K773" s="11" t="e">
        <v>#N/A</v>
      </c>
      <c r="L773" s="22" t="e">
        <v>#N/A</v>
      </c>
      <c r="M773" s="22" t="e">
        <v>#N/A</v>
      </c>
      <c r="N773" s="22" t="e">
        <v>#N/A</v>
      </c>
      <c r="O773" s="22" t="e">
        <v>#N/A</v>
      </c>
      <c r="P773" s="22" t="e">
        <v>#N/A</v>
      </c>
      <c r="Q773" s="22" t="e">
        <v>#N/A</v>
      </c>
      <c r="R773" s="11" t="e">
        <v>#N/A</v>
      </c>
      <c r="S773" s="11" t="e">
        <v>#N/A</v>
      </c>
      <c r="T773" s="11" t="e">
        <v>#N/A</v>
      </c>
      <c r="U773" s="11" t="e">
        <v>#N/A</v>
      </c>
      <c r="V773" s="11" t="e">
        <v>#N/A</v>
      </c>
      <c r="W773" s="11" t="e">
        <v>#N/A</v>
      </c>
      <c r="X773" s="22" t="e">
        <v>#N/A</v>
      </c>
      <c r="Y773" s="22" t="e">
        <v>#N/A</v>
      </c>
      <c r="Z773" s="22" t="e">
        <v>#N/A</v>
      </c>
      <c r="AA773" s="22" t="e">
        <v>#N/A</v>
      </c>
      <c r="AB773" s="22" t="e">
        <v>#N/A</v>
      </c>
      <c r="AC773" s="22" t="e">
        <v>#N/A</v>
      </c>
      <c r="AD773" s="11" t="e">
        <v>#N/A</v>
      </c>
      <c r="AE773" s="11" t="e">
        <v>#N/A</v>
      </c>
      <c r="AF773" s="11" t="e">
        <v>#N/A</v>
      </c>
      <c r="AG773" s="11" t="e">
        <v>#N/A</v>
      </c>
      <c r="AH773" s="11" t="e">
        <v>#N/A</v>
      </c>
      <c r="AI773" s="11" t="e">
        <v>#N/A</v>
      </c>
      <c r="AJ773" s="22" t="e">
        <v>#N/A</v>
      </c>
      <c r="AK773" s="22" t="e">
        <v>#N/A</v>
      </c>
      <c r="AL773" s="22" t="e">
        <v>#N/A</v>
      </c>
      <c r="AM773" s="22" t="e">
        <v>#N/A</v>
      </c>
      <c r="AN773" s="22" t="e">
        <v>#N/A</v>
      </c>
      <c r="AO773" s="22" t="e">
        <v>#N/A</v>
      </c>
      <c r="AP773" s="11" t="e">
        <v>#N/A</v>
      </c>
      <c r="AQ773" s="11" t="e">
        <v>#N/A</v>
      </c>
      <c r="AR773" s="11" t="e">
        <v>#N/A</v>
      </c>
      <c r="AS773" s="11" t="e">
        <v>#N/A</v>
      </c>
      <c r="AT773" s="11" t="e">
        <v>#N/A</v>
      </c>
      <c r="AU773" t="e">
        <v>#N/A</v>
      </c>
    </row>
    <row r="774" spans="6:47" x14ac:dyDescent="0.3">
      <c r="F774" s="11" t="e">
        <v>#N/A</v>
      </c>
      <c r="G774" s="11" t="e">
        <v>#N/A</v>
      </c>
      <c r="H774" s="11" t="e">
        <v>#N/A</v>
      </c>
      <c r="I774" s="11" t="e">
        <v>#N/A</v>
      </c>
      <c r="J774" s="11" t="e">
        <v>#N/A</v>
      </c>
      <c r="K774" s="11" t="e">
        <v>#N/A</v>
      </c>
      <c r="L774" s="22" t="e">
        <v>#N/A</v>
      </c>
      <c r="M774" s="22" t="e">
        <v>#N/A</v>
      </c>
      <c r="N774" s="22" t="e">
        <v>#N/A</v>
      </c>
      <c r="O774" s="22" t="e">
        <v>#N/A</v>
      </c>
      <c r="P774" s="22" t="e">
        <v>#N/A</v>
      </c>
      <c r="Q774" s="22" t="e">
        <v>#N/A</v>
      </c>
      <c r="R774" s="11" t="e">
        <v>#N/A</v>
      </c>
      <c r="S774" s="11" t="e">
        <v>#N/A</v>
      </c>
      <c r="T774" s="11" t="e">
        <v>#N/A</v>
      </c>
      <c r="U774" s="11" t="e">
        <v>#N/A</v>
      </c>
      <c r="V774" s="11" t="e">
        <v>#N/A</v>
      </c>
      <c r="W774" s="11" t="e">
        <v>#N/A</v>
      </c>
      <c r="X774" s="22" t="e">
        <v>#N/A</v>
      </c>
      <c r="Y774" s="22" t="e">
        <v>#N/A</v>
      </c>
      <c r="Z774" s="22" t="e">
        <v>#N/A</v>
      </c>
      <c r="AA774" s="22" t="e">
        <v>#N/A</v>
      </c>
      <c r="AB774" s="22" t="e">
        <v>#N/A</v>
      </c>
      <c r="AC774" s="22" t="e">
        <v>#N/A</v>
      </c>
      <c r="AD774" s="11" t="e">
        <v>#N/A</v>
      </c>
      <c r="AE774" s="11" t="e">
        <v>#N/A</v>
      </c>
      <c r="AF774" s="11" t="e">
        <v>#N/A</v>
      </c>
      <c r="AG774" s="11" t="e">
        <v>#N/A</v>
      </c>
      <c r="AH774" s="11" t="e">
        <v>#N/A</v>
      </c>
      <c r="AI774" s="11" t="e">
        <v>#N/A</v>
      </c>
      <c r="AJ774" s="22" t="e">
        <v>#N/A</v>
      </c>
      <c r="AK774" s="22" t="e">
        <v>#N/A</v>
      </c>
      <c r="AL774" s="22" t="e">
        <v>#N/A</v>
      </c>
      <c r="AM774" s="22" t="e">
        <v>#N/A</v>
      </c>
      <c r="AN774" s="22" t="e">
        <v>#N/A</v>
      </c>
      <c r="AO774" s="22" t="e">
        <v>#N/A</v>
      </c>
      <c r="AP774" s="11" t="e">
        <v>#N/A</v>
      </c>
      <c r="AQ774" s="11" t="e">
        <v>#N/A</v>
      </c>
      <c r="AR774" s="11" t="e">
        <v>#N/A</v>
      </c>
      <c r="AS774" s="11" t="e">
        <v>#N/A</v>
      </c>
      <c r="AT774" s="11" t="e">
        <v>#N/A</v>
      </c>
      <c r="AU774" t="e">
        <v>#N/A</v>
      </c>
    </row>
    <row r="775" spans="6:47" x14ac:dyDescent="0.3">
      <c r="F775" s="11" t="e">
        <v>#N/A</v>
      </c>
      <c r="G775" s="11" t="e">
        <v>#N/A</v>
      </c>
      <c r="H775" s="11" t="e">
        <v>#N/A</v>
      </c>
      <c r="I775" s="11" t="e">
        <v>#N/A</v>
      </c>
      <c r="J775" s="11" t="e">
        <v>#N/A</v>
      </c>
      <c r="K775" s="11" t="e">
        <v>#N/A</v>
      </c>
      <c r="L775" s="22" t="e">
        <v>#N/A</v>
      </c>
      <c r="M775" s="22" t="e">
        <v>#N/A</v>
      </c>
      <c r="N775" s="22" t="e">
        <v>#N/A</v>
      </c>
      <c r="O775" s="22" t="e">
        <v>#N/A</v>
      </c>
      <c r="P775" s="22" t="e">
        <v>#N/A</v>
      </c>
      <c r="Q775" s="22" t="e">
        <v>#N/A</v>
      </c>
      <c r="R775" s="11" t="e">
        <v>#N/A</v>
      </c>
      <c r="S775" s="11" t="e">
        <v>#N/A</v>
      </c>
      <c r="T775" s="11" t="e">
        <v>#N/A</v>
      </c>
      <c r="U775" s="11" t="e">
        <v>#N/A</v>
      </c>
      <c r="V775" s="11" t="e">
        <v>#N/A</v>
      </c>
      <c r="W775" s="11" t="e">
        <v>#N/A</v>
      </c>
      <c r="X775" s="22" t="e">
        <v>#N/A</v>
      </c>
      <c r="Y775" s="22" t="e">
        <v>#N/A</v>
      </c>
      <c r="Z775" s="22" t="e">
        <v>#N/A</v>
      </c>
      <c r="AA775" s="22" t="e">
        <v>#N/A</v>
      </c>
      <c r="AB775" s="22" t="e">
        <v>#N/A</v>
      </c>
      <c r="AC775" s="22" t="e">
        <v>#N/A</v>
      </c>
      <c r="AD775" s="11" t="e">
        <v>#N/A</v>
      </c>
      <c r="AE775" s="11" t="e">
        <v>#N/A</v>
      </c>
      <c r="AF775" s="11" t="e">
        <v>#N/A</v>
      </c>
      <c r="AG775" s="11" t="e">
        <v>#N/A</v>
      </c>
      <c r="AH775" s="11" t="e">
        <v>#N/A</v>
      </c>
      <c r="AI775" s="11" t="e">
        <v>#N/A</v>
      </c>
      <c r="AJ775" s="22" t="e">
        <v>#N/A</v>
      </c>
      <c r="AK775" s="22" t="e">
        <v>#N/A</v>
      </c>
      <c r="AL775" s="22" t="e">
        <v>#N/A</v>
      </c>
      <c r="AM775" s="22" t="e">
        <v>#N/A</v>
      </c>
      <c r="AN775" s="22" t="e">
        <v>#N/A</v>
      </c>
      <c r="AO775" s="22" t="e">
        <v>#N/A</v>
      </c>
      <c r="AP775" s="11" t="e">
        <v>#N/A</v>
      </c>
      <c r="AQ775" s="11" t="e">
        <v>#N/A</v>
      </c>
      <c r="AR775" s="11" t="e">
        <v>#N/A</v>
      </c>
      <c r="AS775" s="11" t="e">
        <v>#N/A</v>
      </c>
      <c r="AT775" s="11" t="e">
        <v>#N/A</v>
      </c>
      <c r="AU775" t="e">
        <v>#N/A</v>
      </c>
    </row>
    <row r="776" spans="6:47" x14ac:dyDescent="0.3">
      <c r="F776" s="11" t="e">
        <v>#N/A</v>
      </c>
      <c r="G776" s="11" t="e">
        <v>#N/A</v>
      </c>
      <c r="H776" s="11" t="e">
        <v>#N/A</v>
      </c>
      <c r="I776" s="11" t="e">
        <v>#N/A</v>
      </c>
      <c r="J776" s="11" t="e">
        <v>#N/A</v>
      </c>
      <c r="K776" s="11" t="e">
        <v>#N/A</v>
      </c>
      <c r="L776" s="22" t="e">
        <v>#N/A</v>
      </c>
      <c r="M776" s="22" t="e">
        <v>#N/A</v>
      </c>
      <c r="N776" s="22" t="e">
        <v>#N/A</v>
      </c>
      <c r="O776" s="22" t="e">
        <v>#N/A</v>
      </c>
      <c r="P776" s="22" t="e">
        <v>#N/A</v>
      </c>
      <c r="Q776" s="22" t="e">
        <v>#N/A</v>
      </c>
      <c r="R776" s="11" t="e">
        <v>#N/A</v>
      </c>
      <c r="S776" s="11" t="e">
        <v>#N/A</v>
      </c>
      <c r="T776" s="11" t="e">
        <v>#N/A</v>
      </c>
      <c r="U776" s="11" t="e">
        <v>#N/A</v>
      </c>
      <c r="V776" s="11" t="e">
        <v>#N/A</v>
      </c>
      <c r="W776" s="11" t="e">
        <v>#N/A</v>
      </c>
      <c r="X776" s="22" t="e">
        <v>#N/A</v>
      </c>
      <c r="Y776" s="22" t="e">
        <v>#N/A</v>
      </c>
      <c r="Z776" s="22" t="e">
        <v>#N/A</v>
      </c>
      <c r="AA776" s="22" t="e">
        <v>#N/A</v>
      </c>
      <c r="AB776" s="22" t="e">
        <v>#N/A</v>
      </c>
      <c r="AC776" s="22" t="e">
        <v>#N/A</v>
      </c>
      <c r="AD776" s="11" t="e">
        <v>#N/A</v>
      </c>
      <c r="AE776" s="11" t="e">
        <v>#N/A</v>
      </c>
      <c r="AF776" s="11" t="e">
        <v>#N/A</v>
      </c>
      <c r="AG776" s="11" t="e">
        <v>#N/A</v>
      </c>
      <c r="AH776" s="11" t="e">
        <v>#N/A</v>
      </c>
      <c r="AI776" s="11" t="e">
        <v>#N/A</v>
      </c>
      <c r="AJ776" s="22" t="e">
        <v>#N/A</v>
      </c>
      <c r="AK776" s="22" t="e">
        <v>#N/A</v>
      </c>
      <c r="AL776" s="22" t="e">
        <v>#N/A</v>
      </c>
      <c r="AM776" s="22" t="e">
        <v>#N/A</v>
      </c>
      <c r="AN776" s="22" t="e">
        <v>#N/A</v>
      </c>
      <c r="AO776" s="22" t="e">
        <v>#N/A</v>
      </c>
      <c r="AP776" s="11" t="e">
        <v>#N/A</v>
      </c>
      <c r="AQ776" s="11" t="e">
        <v>#N/A</v>
      </c>
      <c r="AR776" s="11" t="e">
        <v>#N/A</v>
      </c>
      <c r="AS776" s="11" t="e">
        <v>#N/A</v>
      </c>
      <c r="AT776" s="11" t="e">
        <v>#N/A</v>
      </c>
      <c r="AU776" t="e">
        <v>#N/A</v>
      </c>
    </row>
    <row r="777" spans="6:47" x14ac:dyDescent="0.3">
      <c r="F777" s="11" t="e">
        <v>#N/A</v>
      </c>
      <c r="G777" s="11" t="e">
        <v>#N/A</v>
      </c>
      <c r="H777" s="11" t="e">
        <v>#N/A</v>
      </c>
      <c r="I777" s="11" t="e">
        <v>#N/A</v>
      </c>
      <c r="J777" s="11" t="e">
        <v>#N/A</v>
      </c>
      <c r="K777" s="11" t="e">
        <v>#N/A</v>
      </c>
      <c r="L777" s="22" t="e">
        <v>#N/A</v>
      </c>
      <c r="M777" s="22" t="e">
        <v>#N/A</v>
      </c>
      <c r="N777" s="22" t="e">
        <v>#N/A</v>
      </c>
      <c r="O777" s="22" t="e">
        <v>#N/A</v>
      </c>
      <c r="P777" s="22" t="e">
        <v>#N/A</v>
      </c>
      <c r="Q777" s="22" t="e">
        <v>#N/A</v>
      </c>
      <c r="R777" s="11" t="e">
        <v>#N/A</v>
      </c>
      <c r="S777" s="11" t="e">
        <v>#N/A</v>
      </c>
      <c r="T777" s="11" t="e">
        <v>#N/A</v>
      </c>
      <c r="U777" s="11" t="e">
        <v>#N/A</v>
      </c>
      <c r="V777" s="11" t="e">
        <v>#N/A</v>
      </c>
      <c r="W777" s="11" t="e">
        <v>#N/A</v>
      </c>
      <c r="X777" s="22" t="e">
        <v>#N/A</v>
      </c>
      <c r="Y777" s="22" t="e">
        <v>#N/A</v>
      </c>
      <c r="Z777" s="22" t="e">
        <v>#N/A</v>
      </c>
      <c r="AA777" s="22" t="e">
        <v>#N/A</v>
      </c>
      <c r="AB777" s="22" t="e">
        <v>#N/A</v>
      </c>
      <c r="AC777" s="22" t="e">
        <v>#N/A</v>
      </c>
      <c r="AD777" s="11" t="e">
        <v>#N/A</v>
      </c>
      <c r="AE777" s="11" t="e">
        <v>#N/A</v>
      </c>
      <c r="AF777" s="11" t="e">
        <v>#N/A</v>
      </c>
      <c r="AG777" s="11" t="e">
        <v>#N/A</v>
      </c>
      <c r="AH777" s="11" t="e">
        <v>#N/A</v>
      </c>
      <c r="AI777" s="11" t="e">
        <v>#N/A</v>
      </c>
      <c r="AJ777" s="22" t="e">
        <v>#N/A</v>
      </c>
      <c r="AK777" s="22" t="e">
        <v>#N/A</v>
      </c>
      <c r="AL777" s="22" t="e">
        <v>#N/A</v>
      </c>
      <c r="AM777" s="22" t="e">
        <v>#N/A</v>
      </c>
      <c r="AN777" s="22" t="e">
        <v>#N/A</v>
      </c>
      <c r="AO777" s="22" t="e">
        <v>#N/A</v>
      </c>
      <c r="AP777" s="11" t="e">
        <v>#N/A</v>
      </c>
      <c r="AQ777" s="11" t="e">
        <v>#N/A</v>
      </c>
      <c r="AR777" s="11" t="e">
        <v>#N/A</v>
      </c>
      <c r="AS777" s="11" t="e">
        <v>#N/A</v>
      </c>
      <c r="AT777" s="11" t="e">
        <v>#N/A</v>
      </c>
      <c r="AU777" t="e">
        <v>#N/A</v>
      </c>
    </row>
    <row r="778" spans="6:47" x14ac:dyDescent="0.3">
      <c r="F778" s="11" t="e">
        <v>#N/A</v>
      </c>
      <c r="G778" s="11" t="e">
        <v>#N/A</v>
      </c>
      <c r="H778" s="11" t="e">
        <v>#N/A</v>
      </c>
      <c r="I778" s="11" t="e">
        <v>#N/A</v>
      </c>
      <c r="J778" s="11" t="e">
        <v>#N/A</v>
      </c>
      <c r="K778" s="11" t="e">
        <v>#N/A</v>
      </c>
      <c r="L778" s="22" t="e">
        <v>#N/A</v>
      </c>
      <c r="M778" s="22" t="e">
        <v>#N/A</v>
      </c>
      <c r="N778" s="22" t="e">
        <v>#N/A</v>
      </c>
      <c r="O778" s="22" t="e">
        <v>#N/A</v>
      </c>
      <c r="P778" s="22" t="e">
        <v>#N/A</v>
      </c>
      <c r="Q778" s="22" t="e">
        <v>#N/A</v>
      </c>
      <c r="R778" s="11" t="e">
        <v>#N/A</v>
      </c>
      <c r="S778" s="11" t="e">
        <v>#N/A</v>
      </c>
      <c r="T778" s="11" t="e">
        <v>#N/A</v>
      </c>
      <c r="U778" s="11" t="e">
        <v>#N/A</v>
      </c>
      <c r="V778" s="11" t="e">
        <v>#N/A</v>
      </c>
      <c r="W778" s="11" t="e">
        <v>#N/A</v>
      </c>
      <c r="X778" s="22" t="e">
        <v>#N/A</v>
      </c>
      <c r="Y778" s="22" t="e">
        <v>#N/A</v>
      </c>
      <c r="Z778" s="22" t="e">
        <v>#N/A</v>
      </c>
      <c r="AA778" s="22" t="e">
        <v>#N/A</v>
      </c>
      <c r="AB778" s="22" t="e">
        <v>#N/A</v>
      </c>
      <c r="AC778" s="22" t="e">
        <v>#N/A</v>
      </c>
      <c r="AD778" s="11" t="e">
        <v>#N/A</v>
      </c>
      <c r="AE778" s="11" t="e">
        <v>#N/A</v>
      </c>
      <c r="AF778" s="11" t="e">
        <v>#N/A</v>
      </c>
      <c r="AG778" s="11" t="e">
        <v>#N/A</v>
      </c>
      <c r="AH778" s="11" t="e">
        <v>#N/A</v>
      </c>
      <c r="AI778" s="11" t="e">
        <v>#N/A</v>
      </c>
      <c r="AJ778" s="22" t="e">
        <v>#N/A</v>
      </c>
      <c r="AK778" s="22" t="e">
        <v>#N/A</v>
      </c>
      <c r="AL778" s="22" t="e">
        <v>#N/A</v>
      </c>
      <c r="AM778" s="22" t="e">
        <v>#N/A</v>
      </c>
      <c r="AN778" s="22" t="e">
        <v>#N/A</v>
      </c>
      <c r="AO778" s="22" t="e">
        <v>#N/A</v>
      </c>
      <c r="AP778" s="11" t="e">
        <v>#N/A</v>
      </c>
      <c r="AQ778" s="11" t="e">
        <v>#N/A</v>
      </c>
      <c r="AR778" s="11" t="e">
        <v>#N/A</v>
      </c>
      <c r="AS778" s="11" t="e">
        <v>#N/A</v>
      </c>
      <c r="AT778" s="11" t="e">
        <v>#N/A</v>
      </c>
      <c r="AU778" t="e">
        <v>#N/A</v>
      </c>
    </row>
    <row r="779" spans="6:47" x14ac:dyDescent="0.3">
      <c r="F779" s="11" t="e">
        <v>#N/A</v>
      </c>
      <c r="G779" s="11" t="e">
        <v>#N/A</v>
      </c>
      <c r="H779" s="11" t="e">
        <v>#N/A</v>
      </c>
      <c r="I779" s="11" t="e">
        <v>#N/A</v>
      </c>
      <c r="J779" s="11" t="e">
        <v>#N/A</v>
      </c>
      <c r="K779" s="11" t="e">
        <v>#N/A</v>
      </c>
      <c r="L779" s="22" t="e">
        <v>#N/A</v>
      </c>
      <c r="M779" s="22" t="e">
        <v>#N/A</v>
      </c>
      <c r="N779" s="22" t="e">
        <v>#N/A</v>
      </c>
      <c r="O779" s="22" t="e">
        <v>#N/A</v>
      </c>
      <c r="P779" s="22" t="e">
        <v>#N/A</v>
      </c>
      <c r="Q779" s="22" t="e">
        <v>#N/A</v>
      </c>
      <c r="R779" s="11" t="e">
        <v>#N/A</v>
      </c>
      <c r="S779" s="11" t="e">
        <v>#N/A</v>
      </c>
      <c r="T779" s="11" t="e">
        <v>#N/A</v>
      </c>
      <c r="U779" s="11" t="e">
        <v>#N/A</v>
      </c>
      <c r="V779" s="11" t="e">
        <v>#N/A</v>
      </c>
      <c r="W779" s="11" t="e">
        <v>#N/A</v>
      </c>
      <c r="X779" s="22" t="e">
        <v>#N/A</v>
      </c>
      <c r="Y779" s="22" t="e">
        <v>#N/A</v>
      </c>
      <c r="Z779" s="22" t="e">
        <v>#N/A</v>
      </c>
      <c r="AA779" s="22" t="e">
        <v>#N/A</v>
      </c>
      <c r="AB779" s="22" t="e">
        <v>#N/A</v>
      </c>
      <c r="AC779" s="22" t="e">
        <v>#N/A</v>
      </c>
      <c r="AD779" s="11" t="e">
        <v>#N/A</v>
      </c>
      <c r="AE779" s="11" t="e">
        <v>#N/A</v>
      </c>
      <c r="AF779" s="11" t="e">
        <v>#N/A</v>
      </c>
      <c r="AG779" s="11" t="e">
        <v>#N/A</v>
      </c>
      <c r="AH779" s="11" t="e">
        <v>#N/A</v>
      </c>
      <c r="AI779" s="11" t="e">
        <v>#N/A</v>
      </c>
      <c r="AJ779" s="22" t="e">
        <v>#N/A</v>
      </c>
      <c r="AK779" s="22" t="e">
        <v>#N/A</v>
      </c>
      <c r="AL779" s="22" t="e">
        <v>#N/A</v>
      </c>
      <c r="AM779" s="22" t="e">
        <v>#N/A</v>
      </c>
      <c r="AN779" s="22" t="e">
        <v>#N/A</v>
      </c>
      <c r="AO779" s="22" t="e">
        <v>#N/A</v>
      </c>
      <c r="AP779" s="11" t="e">
        <v>#N/A</v>
      </c>
      <c r="AQ779" s="11" t="e">
        <v>#N/A</v>
      </c>
      <c r="AR779" s="11" t="e">
        <v>#N/A</v>
      </c>
      <c r="AS779" s="11" t="e">
        <v>#N/A</v>
      </c>
      <c r="AT779" s="11" t="e">
        <v>#N/A</v>
      </c>
      <c r="AU779" t="e">
        <v>#N/A</v>
      </c>
    </row>
    <row r="780" spans="6:47" x14ac:dyDescent="0.3">
      <c r="F780" s="11" t="e">
        <v>#N/A</v>
      </c>
      <c r="G780" s="11" t="e">
        <v>#N/A</v>
      </c>
      <c r="H780" s="11" t="e">
        <v>#N/A</v>
      </c>
      <c r="I780" s="11" t="e">
        <v>#N/A</v>
      </c>
      <c r="J780" s="11" t="e">
        <v>#N/A</v>
      </c>
      <c r="K780" s="11" t="e">
        <v>#N/A</v>
      </c>
      <c r="L780" s="22" t="e">
        <v>#N/A</v>
      </c>
      <c r="M780" s="22" t="e">
        <v>#N/A</v>
      </c>
      <c r="N780" s="22" t="e">
        <v>#N/A</v>
      </c>
      <c r="O780" s="22" t="e">
        <v>#N/A</v>
      </c>
      <c r="P780" s="22" t="e">
        <v>#N/A</v>
      </c>
      <c r="Q780" s="22" t="e">
        <v>#N/A</v>
      </c>
      <c r="R780" s="11" t="e">
        <v>#N/A</v>
      </c>
      <c r="S780" s="11" t="e">
        <v>#N/A</v>
      </c>
      <c r="T780" s="11" t="e">
        <v>#N/A</v>
      </c>
      <c r="U780" s="11" t="e">
        <v>#N/A</v>
      </c>
      <c r="V780" s="11" t="e">
        <v>#N/A</v>
      </c>
      <c r="W780" s="11" t="e">
        <v>#N/A</v>
      </c>
      <c r="X780" s="22" t="e">
        <v>#N/A</v>
      </c>
      <c r="Y780" s="22" t="e">
        <v>#N/A</v>
      </c>
      <c r="Z780" s="22" t="e">
        <v>#N/A</v>
      </c>
      <c r="AA780" s="22" t="e">
        <v>#N/A</v>
      </c>
      <c r="AB780" s="22" t="e">
        <v>#N/A</v>
      </c>
      <c r="AC780" s="22" t="e">
        <v>#N/A</v>
      </c>
      <c r="AD780" s="11" t="e">
        <v>#N/A</v>
      </c>
      <c r="AE780" s="11" t="e">
        <v>#N/A</v>
      </c>
      <c r="AF780" s="11" t="e">
        <v>#N/A</v>
      </c>
      <c r="AG780" s="11" t="e">
        <v>#N/A</v>
      </c>
      <c r="AH780" s="11" t="e">
        <v>#N/A</v>
      </c>
      <c r="AI780" s="11" t="e">
        <v>#N/A</v>
      </c>
      <c r="AJ780" s="22" t="e">
        <v>#N/A</v>
      </c>
      <c r="AK780" s="22" t="e">
        <v>#N/A</v>
      </c>
      <c r="AL780" s="22" t="e">
        <v>#N/A</v>
      </c>
      <c r="AM780" s="22" t="e">
        <v>#N/A</v>
      </c>
      <c r="AN780" s="22" t="e">
        <v>#N/A</v>
      </c>
      <c r="AO780" s="22" t="e">
        <v>#N/A</v>
      </c>
      <c r="AP780" s="11" t="e">
        <v>#N/A</v>
      </c>
      <c r="AQ780" s="11" t="e">
        <v>#N/A</v>
      </c>
      <c r="AR780" s="11" t="e">
        <v>#N/A</v>
      </c>
      <c r="AS780" s="11" t="e">
        <v>#N/A</v>
      </c>
      <c r="AT780" s="11" t="e">
        <v>#N/A</v>
      </c>
      <c r="AU780" t="e">
        <v>#N/A</v>
      </c>
    </row>
    <row r="781" spans="6:47" x14ac:dyDescent="0.3">
      <c r="F781" s="11" t="e">
        <v>#N/A</v>
      </c>
      <c r="G781" s="11" t="e">
        <v>#N/A</v>
      </c>
      <c r="H781" s="11" t="e">
        <v>#N/A</v>
      </c>
      <c r="I781" s="11" t="e">
        <v>#N/A</v>
      </c>
      <c r="J781" s="11" t="e">
        <v>#N/A</v>
      </c>
      <c r="K781" s="11" t="e">
        <v>#N/A</v>
      </c>
      <c r="L781" s="22" t="e">
        <v>#N/A</v>
      </c>
      <c r="M781" s="22" t="e">
        <v>#N/A</v>
      </c>
      <c r="N781" s="22" t="e">
        <v>#N/A</v>
      </c>
      <c r="O781" s="22" t="e">
        <v>#N/A</v>
      </c>
      <c r="P781" s="22" t="e">
        <v>#N/A</v>
      </c>
      <c r="Q781" s="22" t="e">
        <v>#N/A</v>
      </c>
      <c r="R781" s="11" t="e">
        <v>#N/A</v>
      </c>
      <c r="S781" s="11" t="e">
        <v>#N/A</v>
      </c>
      <c r="T781" s="11" t="e">
        <v>#N/A</v>
      </c>
      <c r="U781" s="11" t="e">
        <v>#N/A</v>
      </c>
      <c r="V781" s="11" t="e">
        <v>#N/A</v>
      </c>
      <c r="W781" s="11" t="e">
        <v>#N/A</v>
      </c>
      <c r="X781" s="22" t="e">
        <v>#N/A</v>
      </c>
      <c r="Y781" s="22" t="e">
        <v>#N/A</v>
      </c>
      <c r="Z781" s="22" t="e">
        <v>#N/A</v>
      </c>
      <c r="AA781" s="22" t="e">
        <v>#N/A</v>
      </c>
      <c r="AB781" s="22" t="e">
        <v>#N/A</v>
      </c>
      <c r="AC781" s="22" t="e">
        <v>#N/A</v>
      </c>
      <c r="AD781" s="11" t="e">
        <v>#N/A</v>
      </c>
      <c r="AE781" s="11" t="e">
        <v>#N/A</v>
      </c>
      <c r="AF781" s="11" t="e">
        <v>#N/A</v>
      </c>
      <c r="AG781" s="11" t="e">
        <v>#N/A</v>
      </c>
      <c r="AH781" s="11" t="e">
        <v>#N/A</v>
      </c>
      <c r="AI781" s="11" t="e">
        <v>#N/A</v>
      </c>
      <c r="AJ781" s="22" t="e">
        <v>#N/A</v>
      </c>
      <c r="AK781" s="22" t="e">
        <v>#N/A</v>
      </c>
      <c r="AL781" s="22" t="e">
        <v>#N/A</v>
      </c>
      <c r="AM781" s="22" t="e">
        <v>#N/A</v>
      </c>
      <c r="AN781" s="22" t="e">
        <v>#N/A</v>
      </c>
      <c r="AO781" s="22" t="e">
        <v>#N/A</v>
      </c>
      <c r="AP781" s="11" t="e">
        <v>#N/A</v>
      </c>
      <c r="AQ781" s="11" t="e">
        <v>#N/A</v>
      </c>
      <c r="AR781" s="11" t="e">
        <v>#N/A</v>
      </c>
      <c r="AS781" s="11" t="e">
        <v>#N/A</v>
      </c>
      <c r="AT781" s="11" t="e">
        <v>#N/A</v>
      </c>
      <c r="AU781" t="e">
        <v>#N/A</v>
      </c>
    </row>
    <row r="782" spans="6:47" x14ac:dyDescent="0.3">
      <c r="F782" s="11" t="e">
        <v>#N/A</v>
      </c>
      <c r="G782" s="11" t="e">
        <v>#N/A</v>
      </c>
      <c r="H782" s="11" t="e">
        <v>#N/A</v>
      </c>
      <c r="I782" s="11" t="e">
        <v>#N/A</v>
      </c>
      <c r="J782" s="11" t="e">
        <v>#N/A</v>
      </c>
      <c r="K782" s="11" t="e">
        <v>#N/A</v>
      </c>
      <c r="L782" s="22" t="e">
        <v>#N/A</v>
      </c>
      <c r="M782" s="22" t="e">
        <v>#N/A</v>
      </c>
      <c r="N782" s="22" t="e">
        <v>#N/A</v>
      </c>
      <c r="O782" s="22" t="e">
        <v>#N/A</v>
      </c>
      <c r="P782" s="22" t="e">
        <v>#N/A</v>
      </c>
      <c r="Q782" s="22" t="e">
        <v>#N/A</v>
      </c>
      <c r="R782" s="11" t="e">
        <v>#N/A</v>
      </c>
      <c r="S782" s="11" t="e">
        <v>#N/A</v>
      </c>
      <c r="T782" s="11" t="e">
        <v>#N/A</v>
      </c>
      <c r="U782" s="11" t="e">
        <v>#N/A</v>
      </c>
      <c r="V782" s="11" t="e">
        <v>#N/A</v>
      </c>
      <c r="W782" s="11" t="e">
        <v>#N/A</v>
      </c>
      <c r="X782" s="22" t="e">
        <v>#N/A</v>
      </c>
      <c r="Y782" s="22" t="e">
        <v>#N/A</v>
      </c>
      <c r="Z782" s="22" t="e">
        <v>#N/A</v>
      </c>
      <c r="AA782" s="22" t="e">
        <v>#N/A</v>
      </c>
      <c r="AB782" s="22" t="e">
        <v>#N/A</v>
      </c>
      <c r="AC782" s="22" t="e">
        <v>#N/A</v>
      </c>
      <c r="AD782" s="11" t="e">
        <v>#N/A</v>
      </c>
      <c r="AE782" s="11" t="e">
        <v>#N/A</v>
      </c>
      <c r="AF782" s="11" t="e">
        <v>#N/A</v>
      </c>
      <c r="AG782" s="11" t="e">
        <v>#N/A</v>
      </c>
      <c r="AH782" s="11" t="e">
        <v>#N/A</v>
      </c>
      <c r="AI782" s="11" t="e">
        <v>#N/A</v>
      </c>
      <c r="AJ782" s="22" t="e">
        <v>#N/A</v>
      </c>
      <c r="AK782" s="22" t="e">
        <v>#N/A</v>
      </c>
      <c r="AL782" s="22" t="e">
        <v>#N/A</v>
      </c>
      <c r="AM782" s="22" t="e">
        <v>#N/A</v>
      </c>
      <c r="AN782" s="22" t="e">
        <v>#N/A</v>
      </c>
      <c r="AO782" s="22" t="e">
        <v>#N/A</v>
      </c>
      <c r="AP782" s="11" t="e">
        <v>#N/A</v>
      </c>
      <c r="AQ782" s="11" t="e">
        <v>#N/A</v>
      </c>
      <c r="AR782" s="11" t="e">
        <v>#N/A</v>
      </c>
      <c r="AS782" s="11" t="e">
        <v>#N/A</v>
      </c>
      <c r="AT782" s="11" t="e">
        <v>#N/A</v>
      </c>
      <c r="AU782" t="e">
        <v>#N/A</v>
      </c>
    </row>
    <row r="783" spans="6:47" x14ac:dyDescent="0.3">
      <c r="F783" s="11" t="e">
        <v>#N/A</v>
      </c>
      <c r="G783" s="11" t="e">
        <v>#N/A</v>
      </c>
      <c r="H783" s="11" t="e">
        <v>#N/A</v>
      </c>
      <c r="I783" s="11" t="e">
        <v>#N/A</v>
      </c>
      <c r="J783" s="11" t="e">
        <v>#N/A</v>
      </c>
      <c r="K783" s="11" t="e">
        <v>#N/A</v>
      </c>
      <c r="L783" s="22" t="e">
        <v>#N/A</v>
      </c>
      <c r="M783" s="22" t="e">
        <v>#N/A</v>
      </c>
      <c r="N783" s="22" t="e">
        <v>#N/A</v>
      </c>
      <c r="O783" s="22" t="e">
        <v>#N/A</v>
      </c>
      <c r="P783" s="22" t="e">
        <v>#N/A</v>
      </c>
      <c r="Q783" s="22" t="e">
        <v>#N/A</v>
      </c>
      <c r="R783" s="11" t="e">
        <v>#N/A</v>
      </c>
      <c r="S783" s="11" t="e">
        <v>#N/A</v>
      </c>
      <c r="T783" s="11" t="e">
        <v>#N/A</v>
      </c>
      <c r="U783" s="11" t="e">
        <v>#N/A</v>
      </c>
      <c r="V783" s="11" t="e">
        <v>#N/A</v>
      </c>
      <c r="W783" s="11" t="e">
        <v>#N/A</v>
      </c>
      <c r="X783" s="22" t="e">
        <v>#N/A</v>
      </c>
      <c r="Y783" s="22" t="e">
        <v>#N/A</v>
      </c>
      <c r="Z783" s="22" t="e">
        <v>#N/A</v>
      </c>
      <c r="AA783" s="22" t="e">
        <v>#N/A</v>
      </c>
      <c r="AB783" s="22" t="e">
        <v>#N/A</v>
      </c>
      <c r="AC783" s="22" t="e">
        <v>#N/A</v>
      </c>
      <c r="AD783" s="11" t="e">
        <v>#N/A</v>
      </c>
      <c r="AE783" s="11" t="e">
        <v>#N/A</v>
      </c>
      <c r="AF783" s="11" t="e">
        <v>#N/A</v>
      </c>
      <c r="AG783" s="11" t="e">
        <v>#N/A</v>
      </c>
      <c r="AH783" s="11" t="e">
        <v>#N/A</v>
      </c>
      <c r="AI783" s="11" t="e">
        <v>#N/A</v>
      </c>
      <c r="AJ783" s="22" t="e">
        <v>#N/A</v>
      </c>
      <c r="AK783" s="22" t="e">
        <v>#N/A</v>
      </c>
      <c r="AL783" s="22" t="e">
        <v>#N/A</v>
      </c>
      <c r="AM783" s="22" t="e">
        <v>#N/A</v>
      </c>
      <c r="AN783" s="22" t="e">
        <v>#N/A</v>
      </c>
      <c r="AO783" s="22" t="e">
        <v>#N/A</v>
      </c>
      <c r="AP783" s="11" t="e">
        <v>#N/A</v>
      </c>
      <c r="AQ783" s="11" t="e">
        <v>#N/A</v>
      </c>
      <c r="AR783" s="11" t="e">
        <v>#N/A</v>
      </c>
      <c r="AS783" s="11" t="e">
        <v>#N/A</v>
      </c>
      <c r="AT783" s="11" t="e">
        <v>#N/A</v>
      </c>
      <c r="AU783" t="e">
        <v>#N/A</v>
      </c>
    </row>
    <row r="784" spans="6:47" x14ac:dyDescent="0.3">
      <c r="F784" s="11" t="e">
        <v>#N/A</v>
      </c>
      <c r="G784" s="11" t="e">
        <v>#N/A</v>
      </c>
      <c r="H784" s="11" t="e">
        <v>#N/A</v>
      </c>
      <c r="I784" s="11" t="e">
        <v>#N/A</v>
      </c>
      <c r="J784" s="11" t="e">
        <v>#N/A</v>
      </c>
      <c r="K784" s="11" t="e">
        <v>#N/A</v>
      </c>
      <c r="L784" s="22" t="e">
        <v>#N/A</v>
      </c>
      <c r="M784" s="22" t="e">
        <v>#N/A</v>
      </c>
      <c r="N784" s="22" t="e">
        <v>#N/A</v>
      </c>
      <c r="O784" s="22" t="e">
        <v>#N/A</v>
      </c>
      <c r="P784" s="22" t="e">
        <v>#N/A</v>
      </c>
      <c r="Q784" s="22" t="e">
        <v>#N/A</v>
      </c>
      <c r="R784" s="11" t="e">
        <v>#N/A</v>
      </c>
      <c r="S784" s="11" t="e">
        <v>#N/A</v>
      </c>
      <c r="T784" s="11" t="e">
        <v>#N/A</v>
      </c>
      <c r="U784" s="11" t="e">
        <v>#N/A</v>
      </c>
      <c r="V784" s="11" t="e">
        <v>#N/A</v>
      </c>
      <c r="W784" s="11" t="e">
        <v>#N/A</v>
      </c>
      <c r="X784" s="22" t="e">
        <v>#N/A</v>
      </c>
      <c r="Y784" s="22" t="e">
        <v>#N/A</v>
      </c>
      <c r="Z784" s="22" t="e">
        <v>#N/A</v>
      </c>
      <c r="AA784" s="22" t="e">
        <v>#N/A</v>
      </c>
      <c r="AB784" s="22" t="e">
        <v>#N/A</v>
      </c>
      <c r="AC784" s="22" t="e">
        <v>#N/A</v>
      </c>
      <c r="AD784" s="11" t="e">
        <v>#N/A</v>
      </c>
      <c r="AE784" s="11" t="e">
        <v>#N/A</v>
      </c>
      <c r="AF784" s="11" t="e">
        <v>#N/A</v>
      </c>
      <c r="AG784" s="11" t="e">
        <v>#N/A</v>
      </c>
      <c r="AH784" s="11" t="e">
        <v>#N/A</v>
      </c>
      <c r="AI784" s="11" t="e">
        <v>#N/A</v>
      </c>
      <c r="AJ784" s="22" t="e">
        <v>#N/A</v>
      </c>
      <c r="AK784" s="22" t="e">
        <v>#N/A</v>
      </c>
      <c r="AL784" s="22" t="e">
        <v>#N/A</v>
      </c>
      <c r="AM784" s="22" t="e">
        <v>#N/A</v>
      </c>
      <c r="AN784" s="22" t="e">
        <v>#N/A</v>
      </c>
      <c r="AO784" s="22" t="e">
        <v>#N/A</v>
      </c>
      <c r="AP784" s="11" t="e">
        <v>#N/A</v>
      </c>
      <c r="AQ784" s="11" t="e">
        <v>#N/A</v>
      </c>
      <c r="AR784" s="11" t="e">
        <v>#N/A</v>
      </c>
      <c r="AS784" s="11" t="e">
        <v>#N/A</v>
      </c>
      <c r="AT784" s="11" t="e">
        <v>#N/A</v>
      </c>
      <c r="AU784" t="e">
        <v>#N/A</v>
      </c>
    </row>
    <row r="785" spans="6:47" x14ac:dyDescent="0.3">
      <c r="F785" s="11" t="e">
        <v>#N/A</v>
      </c>
      <c r="G785" s="11" t="e">
        <v>#N/A</v>
      </c>
      <c r="H785" s="11" t="e">
        <v>#N/A</v>
      </c>
      <c r="I785" s="11" t="e">
        <v>#N/A</v>
      </c>
      <c r="J785" s="11" t="e">
        <v>#N/A</v>
      </c>
      <c r="K785" s="11" t="e">
        <v>#N/A</v>
      </c>
      <c r="L785" s="22" t="e">
        <v>#N/A</v>
      </c>
      <c r="M785" s="22" t="e">
        <v>#N/A</v>
      </c>
      <c r="N785" s="22" t="e">
        <v>#N/A</v>
      </c>
      <c r="O785" s="22" t="e">
        <v>#N/A</v>
      </c>
      <c r="P785" s="22" t="e">
        <v>#N/A</v>
      </c>
      <c r="Q785" s="22" t="e">
        <v>#N/A</v>
      </c>
      <c r="R785" s="11" t="e">
        <v>#N/A</v>
      </c>
      <c r="S785" s="11" t="e">
        <v>#N/A</v>
      </c>
      <c r="T785" s="11" t="e">
        <v>#N/A</v>
      </c>
      <c r="U785" s="11" t="e">
        <v>#N/A</v>
      </c>
      <c r="V785" s="11" t="e">
        <v>#N/A</v>
      </c>
      <c r="W785" s="11" t="e">
        <v>#N/A</v>
      </c>
      <c r="X785" s="22" t="e">
        <v>#N/A</v>
      </c>
      <c r="Y785" s="22" t="e">
        <v>#N/A</v>
      </c>
      <c r="Z785" s="22" t="e">
        <v>#N/A</v>
      </c>
      <c r="AA785" s="22" t="e">
        <v>#N/A</v>
      </c>
      <c r="AB785" s="22" t="e">
        <v>#N/A</v>
      </c>
      <c r="AC785" s="22" t="e">
        <v>#N/A</v>
      </c>
      <c r="AD785" s="11" t="e">
        <v>#N/A</v>
      </c>
      <c r="AE785" s="11" t="e">
        <v>#N/A</v>
      </c>
      <c r="AF785" s="11" t="e">
        <v>#N/A</v>
      </c>
      <c r="AG785" s="11" t="e">
        <v>#N/A</v>
      </c>
      <c r="AH785" s="11" t="e">
        <v>#N/A</v>
      </c>
      <c r="AI785" s="11" t="e">
        <v>#N/A</v>
      </c>
      <c r="AJ785" s="22" t="e">
        <v>#N/A</v>
      </c>
      <c r="AK785" s="22" t="e">
        <v>#N/A</v>
      </c>
      <c r="AL785" s="22" t="e">
        <v>#N/A</v>
      </c>
      <c r="AM785" s="22" t="e">
        <v>#N/A</v>
      </c>
      <c r="AN785" s="22" t="e">
        <v>#N/A</v>
      </c>
      <c r="AO785" s="22" t="e">
        <v>#N/A</v>
      </c>
      <c r="AP785" s="11" t="e">
        <v>#N/A</v>
      </c>
      <c r="AQ785" s="11" t="e">
        <v>#N/A</v>
      </c>
      <c r="AR785" s="11" t="e">
        <v>#N/A</v>
      </c>
      <c r="AS785" s="11" t="e">
        <v>#N/A</v>
      </c>
      <c r="AT785" s="11" t="e">
        <v>#N/A</v>
      </c>
      <c r="AU785" t="e">
        <v>#N/A</v>
      </c>
    </row>
    <row r="786" spans="6:47" x14ac:dyDescent="0.3">
      <c r="F786" s="11" t="e">
        <v>#N/A</v>
      </c>
      <c r="G786" s="11" t="e">
        <v>#N/A</v>
      </c>
      <c r="H786" s="11" t="e">
        <v>#N/A</v>
      </c>
      <c r="I786" s="11" t="e">
        <v>#N/A</v>
      </c>
      <c r="J786" s="11" t="e">
        <v>#N/A</v>
      </c>
      <c r="K786" s="11" t="e">
        <v>#N/A</v>
      </c>
      <c r="L786" s="22" t="e">
        <v>#N/A</v>
      </c>
      <c r="M786" s="22" t="e">
        <v>#N/A</v>
      </c>
      <c r="N786" s="22" t="e">
        <v>#N/A</v>
      </c>
      <c r="O786" s="22" t="e">
        <v>#N/A</v>
      </c>
      <c r="P786" s="22" t="e">
        <v>#N/A</v>
      </c>
      <c r="Q786" s="22" t="e">
        <v>#N/A</v>
      </c>
      <c r="R786" s="11" t="e">
        <v>#N/A</v>
      </c>
      <c r="S786" s="11" t="e">
        <v>#N/A</v>
      </c>
      <c r="T786" s="11" t="e">
        <v>#N/A</v>
      </c>
      <c r="U786" s="11" t="e">
        <v>#N/A</v>
      </c>
      <c r="V786" s="11" t="e">
        <v>#N/A</v>
      </c>
      <c r="W786" s="11" t="e">
        <v>#N/A</v>
      </c>
      <c r="X786" s="22" t="e">
        <v>#N/A</v>
      </c>
      <c r="Y786" s="22" t="e">
        <v>#N/A</v>
      </c>
      <c r="Z786" s="22" t="e">
        <v>#N/A</v>
      </c>
      <c r="AA786" s="22" t="e">
        <v>#N/A</v>
      </c>
      <c r="AB786" s="22" t="e">
        <v>#N/A</v>
      </c>
      <c r="AC786" s="22" t="e">
        <v>#N/A</v>
      </c>
      <c r="AD786" s="11" t="e">
        <v>#N/A</v>
      </c>
      <c r="AE786" s="11" t="e">
        <v>#N/A</v>
      </c>
      <c r="AF786" s="11" t="e">
        <v>#N/A</v>
      </c>
      <c r="AG786" s="11" t="e">
        <v>#N/A</v>
      </c>
      <c r="AH786" s="11" t="e">
        <v>#N/A</v>
      </c>
      <c r="AI786" s="11" t="e">
        <v>#N/A</v>
      </c>
      <c r="AJ786" s="22" t="e">
        <v>#N/A</v>
      </c>
      <c r="AK786" s="22" t="e">
        <v>#N/A</v>
      </c>
      <c r="AL786" s="22" t="e">
        <v>#N/A</v>
      </c>
      <c r="AM786" s="22" t="e">
        <v>#N/A</v>
      </c>
      <c r="AN786" s="22" t="e">
        <v>#N/A</v>
      </c>
      <c r="AO786" s="22" t="e">
        <v>#N/A</v>
      </c>
      <c r="AP786" s="11" t="e">
        <v>#N/A</v>
      </c>
      <c r="AQ786" s="11" t="e">
        <v>#N/A</v>
      </c>
      <c r="AR786" s="11" t="e">
        <v>#N/A</v>
      </c>
      <c r="AS786" s="11" t="e">
        <v>#N/A</v>
      </c>
      <c r="AT786" s="11" t="e">
        <v>#N/A</v>
      </c>
      <c r="AU786" t="e">
        <v>#N/A</v>
      </c>
    </row>
    <row r="787" spans="6:47" x14ac:dyDescent="0.3">
      <c r="F787" s="11" t="e">
        <v>#N/A</v>
      </c>
      <c r="G787" s="11" t="e">
        <v>#N/A</v>
      </c>
      <c r="H787" s="11" t="e">
        <v>#N/A</v>
      </c>
      <c r="I787" s="11" t="e">
        <v>#N/A</v>
      </c>
      <c r="J787" s="11" t="e">
        <v>#N/A</v>
      </c>
      <c r="K787" s="11" t="e">
        <v>#N/A</v>
      </c>
      <c r="L787" s="22" t="e">
        <v>#N/A</v>
      </c>
      <c r="M787" s="22" t="e">
        <v>#N/A</v>
      </c>
      <c r="N787" s="22" t="e">
        <v>#N/A</v>
      </c>
      <c r="O787" s="22" t="e">
        <v>#N/A</v>
      </c>
      <c r="P787" s="22" t="e">
        <v>#N/A</v>
      </c>
      <c r="Q787" s="22" t="e">
        <v>#N/A</v>
      </c>
      <c r="R787" s="11" t="e">
        <v>#N/A</v>
      </c>
      <c r="S787" s="11" t="e">
        <v>#N/A</v>
      </c>
      <c r="T787" s="11" t="e">
        <v>#N/A</v>
      </c>
      <c r="U787" s="11" t="e">
        <v>#N/A</v>
      </c>
      <c r="V787" s="11" t="e">
        <v>#N/A</v>
      </c>
      <c r="W787" s="11" t="e">
        <v>#N/A</v>
      </c>
      <c r="X787" s="22" t="e">
        <v>#N/A</v>
      </c>
      <c r="Y787" s="22" t="e">
        <v>#N/A</v>
      </c>
      <c r="Z787" s="22" t="e">
        <v>#N/A</v>
      </c>
      <c r="AA787" s="22" t="e">
        <v>#N/A</v>
      </c>
      <c r="AB787" s="22" t="e">
        <v>#N/A</v>
      </c>
      <c r="AC787" s="22" t="e">
        <v>#N/A</v>
      </c>
      <c r="AD787" s="11" t="e">
        <v>#N/A</v>
      </c>
      <c r="AE787" s="11" t="e">
        <v>#N/A</v>
      </c>
      <c r="AF787" s="11" t="e">
        <v>#N/A</v>
      </c>
      <c r="AG787" s="11" t="e">
        <v>#N/A</v>
      </c>
      <c r="AH787" s="11" t="e">
        <v>#N/A</v>
      </c>
      <c r="AI787" s="11" t="e">
        <v>#N/A</v>
      </c>
      <c r="AJ787" s="22" t="e">
        <v>#N/A</v>
      </c>
      <c r="AK787" s="22" t="e">
        <v>#N/A</v>
      </c>
      <c r="AL787" s="22" t="e">
        <v>#N/A</v>
      </c>
      <c r="AM787" s="22" t="e">
        <v>#N/A</v>
      </c>
      <c r="AN787" s="22" t="e">
        <v>#N/A</v>
      </c>
      <c r="AO787" s="22" t="e">
        <v>#N/A</v>
      </c>
      <c r="AP787" s="11" t="e">
        <v>#N/A</v>
      </c>
      <c r="AQ787" s="11" t="e">
        <v>#N/A</v>
      </c>
      <c r="AR787" s="11" t="e">
        <v>#N/A</v>
      </c>
      <c r="AS787" s="11" t="e">
        <v>#N/A</v>
      </c>
      <c r="AT787" s="11" t="e">
        <v>#N/A</v>
      </c>
      <c r="AU787" t="e">
        <v>#N/A</v>
      </c>
    </row>
    <row r="788" spans="6:47" x14ac:dyDescent="0.3">
      <c r="F788" s="11" t="e">
        <v>#N/A</v>
      </c>
      <c r="G788" s="11" t="e">
        <v>#N/A</v>
      </c>
      <c r="H788" s="11" t="e">
        <v>#N/A</v>
      </c>
      <c r="I788" s="11" t="e">
        <v>#N/A</v>
      </c>
      <c r="J788" s="11" t="e">
        <v>#N/A</v>
      </c>
      <c r="K788" s="11" t="e">
        <v>#N/A</v>
      </c>
      <c r="L788" s="22" t="e">
        <v>#N/A</v>
      </c>
      <c r="M788" s="22" t="e">
        <v>#N/A</v>
      </c>
      <c r="N788" s="22" t="e">
        <v>#N/A</v>
      </c>
      <c r="O788" s="22" t="e">
        <v>#N/A</v>
      </c>
      <c r="P788" s="22" t="e">
        <v>#N/A</v>
      </c>
      <c r="Q788" s="22" t="e">
        <v>#N/A</v>
      </c>
      <c r="R788" s="11" t="e">
        <v>#N/A</v>
      </c>
      <c r="S788" s="11" t="e">
        <v>#N/A</v>
      </c>
      <c r="T788" s="11" t="e">
        <v>#N/A</v>
      </c>
      <c r="U788" s="11" t="e">
        <v>#N/A</v>
      </c>
      <c r="V788" s="11" t="e">
        <v>#N/A</v>
      </c>
      <c r="W788" s="11" t="e">
        <v>#N/A</v>
      </c>
      <c r="X788" s="22" t="e">
        <v>#N/A</v>
      </c>
      <c r="Y788" s="22" t="e">
        <v>#N/A</v>
      </c>
      <c r="Z788" s="22" t="e">
        <v>#N/A</v>
      </c>
      <c r="AA788" s="22" t="e">
        <v>#N/A</v>
      </c>
      <c r="AB788" s="22" t="e">
        <v>#N/A</v>
      </c>
      <c r="AC788" s="22" t="e">
        <v>#N/A</v>
      </c>
      <c r="AD788" s="11" t="e">
        <v>#N/A</v>
      </c>
      <c r="AE788" s="11" t="e">
        <v>#N/A</v>
      </c>
      <c r="AF788" s="11" t="e">
        <v>#N/A</v>
      </c>
      <c r="AG788" s="11" t="e">
        <v>#N/A</v>
      </c>
      <c r="AH788" s="11" t="e">
        <v>#N/A</v>
      </c>
      <c r="AI788" s="11" t="e">
        <v>#N/A</v>
      </c>
      <c r="AJ788" s="22" t="e">
        <v>#N/A</v>
      </c>
      <c r="AK788" s="22" t="e">
        <v>#N/A</v>
      </c>
      <c r="AL788" s="22" t="e">
        <v>#N/A</v>
      </c>
      <c r="AM788" s="22" t="e">
        <v>#N/A</v>
      </c>
      <c r="AN788" s="22" t="e">
        <v>#N/A</v>
      </c>
      <c r="AO788" s="22" t="e">
        <v>#N/A</v>
      </c>
      <c r="AP788" s="11" t="e">
        <v>#N/A</v>
      </c>
      <c r="AQ788" s="11" t="e">
        <v>#N/A</v>
      </c>
      <c r="AR788" s="11" t="e">
        <v>#N/A</v>
      </c>
      <c r="AS788" s="11" t="e">
        <v>#N/A</v>
      </c>
      <c r="AT788" s="11" t="e">
        <v>#N/A</v>
      </c>
      <c r="AU788" t="e">
        <v>#N/A</v>
      </c>
    </row>
    <row r="789" spans="6:47" x14ac:dyDescent="0.3">
      <c r="F789" s="11" t="e">
        <v>#N/A</v>
      </c>
      <c r="G789" s="11" t="e">
        <v>#N/A</v>
      </c>
      <c r="H789" s="11" t="e">
        <v>#N/A</v>
      </c>
      <c r="I789" s="11" t="e">
        <v>#N/A</v>
      </c>
      <c r="J789" s="11" t="e">
        <v>#N/A</v>
      </c>
      <c r="K789" s="11" t="e">
        <v>#N/A</v>
      </c>
      <c r="L789" s="22" t="e">
        <v>#N/A</v>
      </c>
      <c r="M789" s="22" t="e">
        <v>#N/A</v>
      </c>
      <c r="N789" s="22" t="e">
        <v>#N/A</v>
      </c>
      <c r="O789" s="22" t="e">
        <v>#N/A</v>
      </c>
      <c r="P789" s="22" t="e">
        <v>#N/A</v>
      </c>
      <c r="Q789" s="22" t="e">
        <v>#N/A</v>
      </c>
      <c r="R789" s="11" t="e">
        <v>#N/A</v>
      </c>
      <c r="S789" s="11" t="e">
        <v>#N/A</v>
      </c>
      <c r="T789" s="11" t="e">
        <v>#N/A</v>
      </c>
      <c r="U789" s="11" t="e">
        <v>#N/A</v>
      </c>
      <c r="V789" s="11" t="e">
        <v>#N/A</v>
      </c>
      <c r="W789" s="11" t="e">
        <v>#N/A</v>
      </c>
      <c r="X789" s="22" t="e">
        <v>#N/A</v>
      </c>
      <c r="Y789" s="22" t="e">
        <v>#N/A</v>
      </c>
      <c r="Z789" s="22" t="e">
        <v>#N/A</v>
      </c>
      <c r="AA789" s="22" t="e">
        <v>#N/A</v>
      </c>
      <c r="AB789" s="22" t="e">
        <v>#N/A</v>
      </c>
      <c r="AC789" s="22" t="e">
        <v>#N/A</v>
      </c>
      <c r="AD789" s="11" t="e">
        <v>#N/A</v>
      </c>
      <c r="AE789" s="11" t="e">
        <v>#N/A</v>
      </c>
      <c r="AF789" s="11" t="e">
        <v>#N/A</v>
      </c>
      <c r="AG789" s="11" t="e">
        <v>#N/A</v>
      </c>
      <c r="AH789" s="11" t="e">
        <v>#N/A</v>
      </c>
      <c r="AI789" s="11" t="e">
        <v>#N/A</v>
      </c>
      <c r="AJ789" s="22" t="e">
        <v>#N/A</v>
      </c>
      <c r="AK789" s="22" t="e">
        <v>#N/A</v>
      </c>
      <c r="AL789" s="22" t="e">
        <v>#N/A</v>
      </c>
      <c r="AM789" s="22" t="e">
        <v>#N/A</v>
      </c>
      <c r="AN789" s="22" t="e">
        <v>#N/A</v>
      </c>
      <c r="AO789" s="22" t="e">
        <v>#N/A</v>
      </c>
      <c r="AP789" s="11" t="e">
        <v>#N/A</v>
      </c>
      <c r="AQ789" s="11" t="e">
        <v>#N/A</v>
      </c>
      <c r="AR789" s="11" t="e">
        <v>#N/A</v>
      </c>
      <c r="AS789" s="11" t="e">
        <v>#N/A</v>
      </c>
      <c r="AT789" s="11" t="e">
        <v>#N/A</v>
      </c>
      <c r="AU789" t="e">
        <v>#N/A</v>
      </c>
    </row>
    <row r="790" spans="6:47" x14ac:dyDescent="0.3">
      <c r="F790" s="11" t="e">
        <v>#N/A</v>
      </c>
      <c r="G790" s="11" t="e">
        <v>#N/A</v>
      </c>
      <c r="H790" s="11" t="e">
        <v>#N/A</v>
      </c>
      <c r="I790" s="11" t="e">
        <v>#N/A</v>
      </c>
      <c r="J790" s="11" t="e">
        <v>#N/A</v>
      </c>
      <c r="K790" s="11" t="e">
        <v>#N/A</v>
      </c>
      <c r="L790" s="22" t="e">
        <v>#N/A</v>
      </c>
      <c r="M790" s="22" t="e">
        <v>#N/A</v>
      </c>
      <c r="N790" s="22" t="e">
        <v>#N/A</v>
      </c>
      <c r="O790" s="22" t="e">
        <v>#N/A</v>
      </c>
      <c r="P790" s="22" t="e">
        <v>#N/A</v>
      </c>
      <c r="Q790" s="22" t="e">
        <v>#N/A</v>
      </c>
      <c r="R790" s="11" t="e">
        <v>#N/A</v>
      </c>
      <c r="S790" s="11" t="e">
        <v>#N/A</v>
      </c>
      <c r="T790" s="11" t="e">
        <v>#N/A</v>
      </c>
      <c r="U790" s="11" t="e">
        <v>#N/A</v>
      </c>
      <c r="V790" s="11" t="e">
        <v>#N/A</v>
      </c>
      <c r="W790" s="11" t="e">
        <v>#N/A</v>
      </c>
      <c r="X790" s="22" t="e">
        <v>#N/A</v>
      </c>
      <c r="Y790" s="22" t="e">
        <v>#N/A</v>
      </c>
      <c r="Z790" s="22" t="e">
        <v>#N/A</v>
      </c>
      <c r="AA790" s="22" t="e">
        <v>#N/A</v>
      </c>
      <c r="AB790" s="22" t="e">
        <v>#N/A</v>
      </c>
      <c r="AC790" s="22" t="e">
        <v>#N/A</v>
      </c>
      <c r="AD790" s="11" t="e">
        <v>#N/A</v>
      </c>
      <c r="AE790" s="11" t="e">
        <v>#N/A</v>
      </c>
      <c r="AF790" s="11" t="e">
        <v>#N/A</v>
      </c>
      <c r="AG790" s="11" t="e">
        <v>#N/A</v>
      </c>
      <c r="AH790" s="11" t="e">
        <v>#N/A</v>
      </c>
      <c r="AI790" s="11" t="e">
        <v>#N/A</v>
      </c>
      <c r="AJ790" s="22" t="e">
        <v>#N/A</v>
      </c>
      <c r="AK790" s="22" t="e">
        <v>#N/A</v>
      </c>
      <c r="AL790" s="22" t="e">
        <v>#N/A</v>
      </c>
      <c r="AM790" s="22" t="e">
        <v>#N/A</v>
      </c>
      <c r="AN790" s="22" t="e">
        <v>#N/A</v>
      </c>
      <c r="AO790" s="22" t="e">
        <v>#N/A</v>
      </c>
      <c r="AP790" s="11" t="e">
        <v>#N/A</v>
      </c>
      <c r="AQ790" s="11" t="e">
        <v>#N/A</v>
      </c>
      <c r="AR790" s="11" t="e">
        <v>#N/A</v>
      </c>
      <c r="AS790" s="11" t="e">
        <v>#N/A</v>
      </c>
      <c r="AT790" s="11" t="e">
        <v>#N/A</v>
      </c>
      <c r="AU790" t="e">
        <v>#N/A</v>
      </c>
    </row>
    <row r="791" spans="6:47" x14ac:dyDescent="0.3">
      <c r="F791" s="11" t="e">
        <v>#N/A</v>
      </c>
      <c r="G791" s="11" t="e">
        <v>#N/A</v>
      </c>
      <c r="H791" s="11" t="e">
        <v>#N/A</v>
      </c>
      <c r="I791" s="11" t="e">
        <v>#N/A</v>
      </c>
      <c r="J791" s="11" t="e">
        <v>#N/A</v>
      </c>
      <c r="K791" s="11" t="e">
        <v>#N/A</v>
      </c>
      <c r="L791" s="22" t="e">
        <v>#N/A</v>
      </c>
      <c r="M791" s="22" t="e">
        <v>#N/A</v>
      </c>
      <c r="N791" s="22" t="e">
        <v>#N/A</v>
      </c>
      <c r="O791" s="22" t="e">
        <v>#N/A</v>
      </c>
      <c r="P791" s="22" t="e">
        <v>#N/A</v>
      </c>
      <c r="Q791" s="22" t="e">
        <v>#N/A</v>
      </c>
      <c r="R791" s="11" t="e">
        <v>#N/A</v>
      </c>
      <c r="S791" s="11" t="e">
        <v>#N/A</v>
      </c>
      <c r="T791" s="11" t="e">
        <v>#N/A</v>
      </c>
      <c r="U791" s="11" t="e">
        <v>#N/A</v>
      </c>
      <c r="V791" s="11" t="e">
        <v>#N/A</v>
      </c>
      <c r="W791" s="11" t="e">
        <v>#N/A</v>
      </c>
      <c r="X791" s="22" t="e">
        <v>#N/A</v>
      </c>
      <c r="Y791" s="22" t="e">
        <v>#N/A</v>
      </c>
      <c r="Z791" s="22" t="e">
        <v>#N/A</v>
      </c>
      <c r="AA791" s="22" t="e">
        <v>#N/A</v>
      </c>
      <c r="AB791" s="22" t="e">
        <v>#N/A</v>
      </c>
      <c r="AC791" s="22" t="e">
        <v>#N/A</v>
      </c>
      <c r="AD791" s="11" t="e">
        <v>#N/A</v>
      </c>
      <c r="AE791" s="11" t="e">
        <v>#N/A</v>
      </c>
      <c r="AF791" s="11" t="e">
        <v>#N/A</v>
      </c>
      <c r="AG791" s="11" t="e">
        <v>#N/A</v>
      </c>
      <c r="AH791" s="11" t="e">
        <v>#N/A</v>
      </c>
      <c r="AI791" s="11" t="e">
        <v>#N/A</v>
      </c>
      <c r="AJ791" s="22" t="e">
        <v>#N/A</v>
      </c>
      <c r="AK791" s="22" t="e">
        <v>#N/A</v>
      </c>
      <c r="AL791" s="22" t="e">
        <v>#N/A</v>
      </c>
      <c r="AM791" s="22" t="e">
        <v>#N/A</v>
      </c>
      <c r="AN791" s="22" t="e">
        <v>#N/A</v>
      </c>
      <c r="AO791" s="22" t="e">
        <v>#N/A</v>
      </c>
      <c r="AP791" s="11" t="e">
        <v>#N/A</v>
      </c>
      <c r="AQ791" s="11" t="e">
        <v>#N/A</v>
      </c>
      <c r="AR791" s="11" t="e">
        <v>#N/A</v>
      </c>
      <c r="AS791" s="11" t="e">
        <v>#N/A</v>
      </c>
      <c r="AT791" s="11" t="e">
        <v>#N/A</v>
      </c>
      <c r="AU791" t="e">
        <v>#N/A</v>
      </c>
    </row>
    <row r="792" spans="6:47" x14ac:dyDescent="0.3">
      <c r="F792" s="11" t="e">
        <v>#N/A</v>
      </c>
      <c r="G792" s="11" t="e">
        <v>#N/A</v>
      </c>
      <c r="H792" s="11" t="e">
        <v>#N/A</v>
      </c>
      <c r="I792" s="11" t="e">
        <v>#N/A</v>
      </c>
      <c r="J792" s="11" t="e">
        <v>#N/A</v>
      </c>
      <c r="K792" s="11" t="e">
        <v>#N/A</v>
      </c>
      <c r="L792" s="22" t="e">
        <v>#N/A</v>
      </c>
      <c r="M792" s="22" t="e">
        <v>#N/A</v>
      </c>
      <c r="N792" s="22" t="e">
        <v>#N/A</v>
      </c>
      <c r="O792" s="22" t="e">
        <v>#N/A</v>
      </c>
      <c r="P792" s="22" t="e">
        <v>#N/A</v>
      </c>
      <c r="Q792" s="22" t="e">
        <v>#N/A</v>
      </c>
      <c r="R792" s="11" t="e">
        <v>#N/A</v>
      </c>
      <c r="S792" s="11" t="e">
        <v>#N/A</v>
      </c>
      <c r="T792" s="11" t="e">
        <v>#N/A</v>
      </c>
      <c r="U792" s="11" t="e">
        <v>#N/A</v>
      </c>
      <c r="V792" s="11" t="e">
        <v>#N/A</v>
      </c>
      <c r="W792" s="11" t="e">
        <v>#N/A</v>
      </c>
      <c r="X792" s="22" t="e">
        <v>#N/A</v>
      </c>
      <c r="Y792" s="22" t="e">
        <v>#N/A</v>
      </c>
      <c r="Z792" s="22" t="e">
        <v>#N/A</v>
      </c>
      <c r="AA792" s="22" t="e">
        <v>#N/A</v>
      </c>
      <c r="AB792" s="22" t="e">
        <v>#N/A</v>
      </c>
      <c r="AC792" s="22" t="e">
        <v>#N/A</v>
      </c>
      <c r="AD792" s="11" t="e">
        <v>#N/A</v>
      </c>
      <c r="AE792" s="11" t="e">
        <v>#N/A</v>
      </c>
      <c r="AF792" s="11" t="e">
        <v>#N/A</v>
      </c>
      <c r="AG792" s="11" t="e">
        <v>#N/A</v>
      </c>
      <c r="AH792" s="11" t="e">
        <v>#N/A</v>
      </c>
      <c r="AI792" s="11" t="e">
        <v>#N/A</v>
      </c>
      <c r="AJ792" s="22" t="e">
        <v>#N/A</v>
      </c>
      <c r="AK792" s="22" t="e">
        <v>#N/A</v>
      </c>
      <c r="AL792" s="22" t="e">
        <v>#N/A</v>
      </c>
      <c r="AM792" s="22" t="e">
        <v>#N/A</v>
      </c>
      <c r="AN792" s="22" t="e">
        <v>#N/A</v>
      </c>
      <c r="AO792" s="22" t="e">
        <v>#N/A</v>
      </c>
      <c r="AP792" s="11" t="e">
        <v>#N/A</v>
      </c>
      <c r="AQ792" s="11" t="e">
        <v>#N/A</v>
      </c>
      <c r="AR792" s="11" t="e">
        <v>#N/A</v>
      </c>
      <c r="AS792" s="11" t="e">
        <v>#N/A</v>
      </c>
      <c r="AT792" s="11" t="e">
        <v>#N/A</v>
      </c>
      <c r="AU792" t="e">
        <v>#N/A</v>
      </c>
    </row>
    <row r="793" spans="6:47" x14ac:dyDescent="0.3">
      <c r="F793" s="11" t="e">
        <v>#N/A</v>
      </c>
      <c r="G793" s="11" t="e">
        <v>#N/A</v>
      </c>
      <c r="H793" s="11" t="e">
        <v>#N/A</v>
      </c>
      <c r="I793" s="11" t="e">
        <v>#N/A</v>
      </c>
      <c r="J793" s="11" t="e">
        <v>#N/A</v>
      </c>
      <c r="K793" s="11" t="e">
        <v>#N/A</v>
      </c>
      <c r="L793" s="22" t="e">
        <v>#N/A</v>
      </c>
      <c r="M793" s="22" t="e">
        <v>#N/A</v>
      </c>
      <c r="N793" s="22" t="e">
        <v>#N/A</v>
      </c>
      <c r="O793" s="22" t="e">
        <v>#N/A</v>
      </c>
      <c r="P793" s="22" t="e">
        <v>#N/A</v>
      </c>
      <c r="Q793" s="22" t="e">
        <v>#N/A</v>
      </c>
      <c r="R793" s="11" t="e">
        <v>#N/A</v>
      </c>
      <c r="S793" s="11" t="e">
        <v>#N/A</v>
      </c>
      <c r="T793" s="11" t="e">
        <v>#N/A</v>
      </c>
      <c r="U793" s="11" t="e">
        <v>#N/A</v>
      </c>
      <c r="V793" s="11" t="e">
        <v>#N/A</v>
      </c>
      <c r="W793" s="11" t="e">
        <v>#N/A</v>
      </c>
      <c r="X793" s="22" t="e">
        <v>#N/A</v>
      </c>
      <c r="Y793" s="22" t="e">
        <v>#N/A</v>
      </c>
      <c r="Z793" s="22" t="e">
        <v>#N/A</v>
      </c>
      <c r="AA793" s="22" t="e">
        <v>#N/A</v>
      </c>
      <c r="AB793" s="22" t="e">
        <v>#N/A</v>
      </c>
      <c r="AC793" s="22" t="e">
        <v>#N/A</v>
      </c>
      <c r="AD793" s="11" t="e">
        <v>#N/A</v>
      </c>
      <c r="AE793" s="11" t="e">
        <v>#N/A</v>
      </c>
      <c r="AF793" s="11" t="e">
        <v>#N/A</v>
      </c>
      <c r="AG793" s="11" t="e">
        <v>#N/A</v>
      </c>
      <c r="AH793" s="11" t="e">
        <v>#N/A</v>
      </c>
      <c r="AI793" s="11" t="e">
        <v>#N/A</v>
      </c>
      <c r="AJ793" s="22" t="e">
        <v>#N/A</v>
      </c>
      <c r="AK793" s="22" t="e">
        <v>#N/A</v>
      </c>
      <c r="AL793" s="22" t="e">
        <v>#N/A</v>
      </c>
      <c r="AM793" s="22" t="e">
        <v>#N/A</v>
      </c>
      <c r="AN793" s="22" t="e">
        <v>#N/A</v>
      </c>
      <c r="AO793" s="22" t="e">
        <v>#N/A</v>
      </c>
      <c r="AP793" s="11" t="e">
        <v>#N/A</v>
      </c>
      <c r="AQ793" s="11" t="e">
        <v>#N/A</v>
      </c>
      <c r="AR793" s="11" t="e">
        <v>#N/A</v>
      </c>
      <c r="AS793" s="11" t="e">
        <v>#N/A</v>
      </c>
      <c r="AT793" s="11" t="e">
        <v>#N/A</v>
      </c>
      <c r="AU793" t="e">
        <v>#N/A</v>
      </c>
    </row>
    <row r="794" spans="6:47" x14ac:dyDescent="0.3">
      <c r="F794" s="11" t="e">
        <v>#N/A</v>
      </c>
      <c r="G794" s="11" t="e">
        <v>#N/A</v>
      </c>
      <c r="H794" s="11" t="e">
        <v>#N/A</v>
      </c>
      <c r="I794" s="11" t="e">
        <v>#N/A</v>
      </c>
      <c r="J794" s="11" t="e">
        <v>#N/A</v>
      </c>
      <c r="K794" s="11" t="e">
        <v>#N/A</v>
      </c>
      <c r="L794" s="22" t="e">
        <v>#N/A</v>
      </c>
      <c r="M794" s="22" t="e">
        <v>#N/A</v>
      </c>
      <c r="N794" s="22" t="e">
        <v>#N/A</v>
      </c>
      <c r="O794" s="22" t="e">
        <v>#N/A</v>
      </c>
      <c r="P794" s="22" t="e">
        <v>#N/A</v>
      </c>
      <c r="Q794" s="22" t="e">
        <v>#N/A</v>
      </c>
      <c r="R794" s="11" t="e">
        <v>#N/A</v>
      </c>
      <c r="S794" s="11" t="e">
        <v>#N/A</v>
      </c>
      <c r="T794" s="11" t="e">
        <v>#N/A</v>
      </c>
      <c r="U794" s="11" t="e">
        <v>#N/A</v>
      </c>
      <c r="V794" s="11" t="e">
        <v>#N/A</v>
      </c>
      <c r="W794" s="11" t="e">
        <v>#N/A</v>
      </c>
      <c r="X794" s="22" t="e">
        <v>#N/A</v>
      </c>
      <c r="Y794" s="22" t="e">
        <v>#N/A</v>
      </c>
      <c r="Z794" s="22" t="e">
        <v>#N/A</v>
      </c>
      <c r="AA794" s="22" t="e">
        <v>#N/A</v>
      </c>
      <c r="AB794" s="22" t="e">
        <v>#N/A</v>
      </c>
      <c r="AC794" s="22" t="e">
        <v>#N/A</v>
      </c>
      <c r="AD794" s="11" t="e">
        <v>#N/A</v>
      </c>
      <c r="AE794" s="11" t="e">
        <v>#N/A</v>
      </c>
      <c r="AF794" s="11" t="e">
        <v>#N/A</v>
      </c>
      <c r="AG794" s="11" t="e">
        <v>#N/A</v>
      </c>
      <c r="AH794" s="11" t="e">
        <v>#N/A</v>
      </c>
      <c r="AI794" s="11" t="e">
        <v>#N/A</v>
      </c>
      <c r="AJ794" s="22" t="e">
        <v>#N/A</v>
      </c>
      <c r="AK794" s="22" t="e">
        <v>#N/A</v>
      </c>
      <c r="AL794" s="22" t="e">
        <v>#N/A</v>
      </c>
      <c r="AM794" s="22" t="e">
        <v>#N/A</v>
      </c>
      <c r="AN794" s="22" t="e">
        <v>#N/A</v>
      </c>
      <c r="AO794" s="22" t="e">
        <v>#N/A</v>
      </c>
      <c r="AP794" s="11" t="e">
        <v>#N/A</v>
      </c>
      <c r="AQ794" s="11" t="e">
        <v>#N/A</v>
      </c>
      <c r="AR794" s="11" t="e">
        <v>#N/A</v>
      </c>
      <c r="AS794" s="11" t="e">
        <v>#N/A</v>
      </c>
      <c r="AT794" s="11" t="e">
        <v>#N/A</v>
      </c>
      <c r="AU794" t="e">
        <v>#N/A</v>
      </c>
    </row>
    <row r="795" spans="6:47" x14ac:dyDescent="0.3">
      <c r="F795" s="11" t="e">
        <v>#N/A</v>
      </c>
      <c r="G795" s="11" t="e">
        <v>#N/A</v>
      </c>
      <c r="H795" s="11" t="e">
        <v>#N/A</v>
      </c>
      <c r="I795" s="11" t="e">
        <v>#N/A</v>
      </c>
      <c r="J795" s="11" t="e">
        <v>#N/A</v>
      </c>
      <c r="K795" s="11" t="e">
        <v>#N/A</v>
      </c>
      <c r="L795" s="22" t="e">
        <v>#N/A</v>
      </c>
      <c r="M795" s="22" t="e">
        <v>#N/A</v>
      </c>
      <c r="N795" s="22" t="e">
        <v>#N/A</v>
      </c>
      <c r="O795" s="22" t="e">
        <v>#N/A</v>
      </c>
      <c r="P795" s="22" t="e">
        <v>#N/A</v>
      </c>
      <c r="Q795" s="22" t="e">
        <v>#N/A</v>
      </c>
      <c r="R795" s="11" t="e">
        <v>#N/A</v>
      </c>
      <c r="S795" s="11" t="e">
        <v>#N/A</v>
      </c>
      <c r="T795" s="11" t="e">
        <v>#N/A</v>
      </c>
      <c r="U795" s="11" t="e">
        <v>#N/A</v>
      </c>
      <c r="V795" s="11" t="e">
        <v>#N/A</v>
      </c>
      <c r="W795" s="11" t="e">
        <v>#N/A</v>
      </c>
      <c r="X795" s="22" t="e">
        <v>#N/A</v>
      </c>
      <c r="Y795" s="22" t="e">
        <v>#N/A</v>
      </c>
      <c r="Z795" s="22" t="e">
        <v>#N/A</v>
      </c>
      <c r="AA795" s="22" t="e">
        <v>#N/A</v>
      </c>
      <c r="AB795" s="22" t="e">
        <v>#N/A</v>
      </c>
      <c r="AC795" s="22" t="e">
        <v>#N/A</v>
      </c>
      <c r="AD795" s="11" t="e">
        <v>#N/A</v>
      </c>
      <c r="AE795" s="11" t="e">
        <v>#N/A</v>
      </c>
      <c r="AF795" s="11" t="e">
        <v>#N/A</v>
      </c>
      <c r="AG795" s="11" t="e">
        <v>#N/A</v>
      </c>
      <c r="AH795" s="11" t="e">
        <v>#N/A</v>
      </c>
      <c r="AI795" s="11" t="e">
        <v>#N/A</v>
      </c>
      <c r="AJ795" s="22" t="e">
        <v>#N/A</v>
      </c>
      <c r="AK795" s="22" t="e">
        <v>#N/A</v>
      </c>
      <c r="AL795" s="22" t="e">
        <v>#N/A</v>
      </c>
      <c r="AM795" s="22" t="e">
        <v>#N/A</v>
      </c>
      <c r="AN795" s="22" t="e">
        <v>#N/A</v>
      </c>
      <c r="AO795" s="22" t="e">
        <v>#N/A</v>
      </c>
      <c r="AP795" s="11" t="e">
        <v>#N/A</v>
      </c>
      <c r="AQ795" s="11" t="e">
        <v>#N/A</v>
      </c>
      <c r="AR795" s="11" t="e">
        <v>#N/A</v>
      </c>
      <c r="AS795" s="11" t="e">
        <v>#N/A</v>
      </c>
      <c r="AT795" s="11" t="e">
        <v>#N/A</v>
      </c>
      <c r="AU795" t="e">
        <v>#N/A</v>
      </c>
    </row>
    <row r="796" spans="6:47" x14ac:dyDescent="0.3">
      <c r="F796" s="11" t="e">
        <v>#N/A</v>
      </c>
      <c r="G796" s="11" t="e">
        <v>#N/A</v>
      </c>
      <c r="H796" s="11" t="e">
        <v>#N/A</v>
      </c>
      <c r="I796" s="11" t="e">
        <v>#N/A</v>
      </c>
      <c r="J796" s="11" t="e">
        <v>#N/A</v>
      </c>
      <c r="K796" s="11" t="e">
        <v>#N/A</v>
      </c>
      <c r="L796" s="22" t="e">
        <v>#N/A</v>
      </c>
      <c r="M796" s="22" t="e">
        <v>#N/A</v>
      </c>
      <c r="N796" s="22" t="e">
        <v>#N/A</v>
      </c>
      <c r="O796" s="22" t="e">
        <v>#N/A</v>
      </c>
      <c r="P796" s="22" t="e">
        <v>#N/A</v>
      </c>
      <c r="Q796" s="22" t="e">
        <v>#N/A</v>
      </c>
      <c r="R796" s="11" t="e">
        <v>#N/A</v>
      </c>
      <c r="S796" s="11" t="e">
        <v>#N/A</v>
      </c>
      <c r="T796" s="11" t="e">
        <v>#N/A</v>
      </c>
      <c r="U796" s="11" t="e">
        <v>#N/A</v>
      </c>
      <c r="V796" s="11" t="e">
        <v>#N/A</v>
      </c>
      <c r="W796" s="11" t="e">
        <v>#N/A</v>
      </c>
      <c r="X796" s="22" t="e">
        <v>#N/A</v>
      </c>
      <c r="Y796" s="22" t="e">
        <v>#N/A</v>
      </c>
      <c r="Z796" s="22" t="e">
        <v>#N/A</v>
      </c>
      <c r="AA796" s="22" t="e">
        <v>#N/A</v>
      </c>
      <c r="AB796" s="22" t="e">
        <v>#N/A</v>
      </c>
      <c r="AC796" s="22" t="e">
        <v>#N/A</v>
      </c>
      <c r="AD796" s="11" t="e">
        <v>#N/A</v>
      </c>
      <c r="AE796" s="11" t="e">
        <v>#N/A</v>
      </c>
      <c r="AF796" s="11" t="e">
        <v>#N/A</v>
      </c>
      <c r="AG796" s="11" t="e">
        <v>#N/A</v>
      </c>
      <c r="AH796" s="11" t="e">
        <v>#N/A</v>
      </c>
      <c r="AI796" s="11" t="e">
        <v>#N/A</v>
      </c>
      <c r="AJ796" s="22" t="e">
        <v>#N/A</v>
      </c>
      <c r="AK796" s="22" t="e">
        <v>#N/A</v>
      </c>
      <c r="AL796" s="22" t="e">
        <v>#N/A</v>
      </c>
      <c r="AM796" s="22" t="e">
        <v>#N/A</v>
      </c>
      <c r="AN796" s="22" t="e">
        <v>#N/A</v>
      </c>
      <c r="AO796" s="22" t="e">
        <v>#N/A</v>
      </c>
      <c r="AP796" s="11" t="e">
        <v>#N/A</v>
      </c>
      <c r="AQ796" s="11" t="e">
        <v>#N/A</v>
      </c>
      <c r="AR796" s="11" t="e">
        <v>#N/A</v>
      </c>
      <c r="AS796" s="11" t="e">
        <v>#N/A</v>
      </c>
      <c r="AT796" s="11" t="e">
        <v>#N/A</v>
      </c>
      <c r="AU796" t="e">
        <v>#N/A</v>
      </c>
    </row>
    <row r="797" spans="6:47" x14ac:dyDescent="0.3">
      <c r="F797" s="11" t="e">
        <v>#N/A</v>
      </c>
      <c r="G797" s="11" t="e">
        <v>#N/A</v>
      </c>
      <c r="H797" s="11" t="e">
        <v>#N/A</v>
      </c>
      <c r="I797" s="11" t="e">
        <v>#N/A</v>
      </c>
      <c r="J797" s="11" t="e">
        <v>#N/A</v>
      </c>
      <c r="K797" s="11" t="e">
        <v>#N/A</v>
      </c>
      <c r="L797" s="22" t="e">
        <v>#N/A</v>
      </c>
      <c r="M797" s="22" t="e">
        <v>#N/A</v>
      </c>
      <c r="N797" s="22" t="e">
        <v>#N/A</v>
      </c>
      <c r="O797" s="22" t="e">
        <v>#N/A</v>
      </c>
      <c r="P797" s="22" t="e">
        <v>#N/A</v>
      </c>
      <c r="Q797" s="22" t="e">
        <v>#N/A</v>
      </c>
      <c r="R797" s="11" t="e">
        <v>#N/A</v>
      </c>
      <c r="S797" s="11" t="e">
        <v>#N/A</v>
      </c>
      <c r="T797" s="11" t="e">
        <v>#N/A</v>
      </c>
      <c r="U797" s="11" t="e">
        <v>#N/A</v>
      </c>
      <c r="V797" s="11" t="e">
        <v>#N/A</v>
      </c>
      <c r="W797" s="11" t="e">
        <v>#N/A</v>
      </c>
      <c r="X797" s="22" t="e">
        <v>#N/A</v>
      </c>
      <c r="Y797" s="22" t="e">
        <v>#N/A</v>
      </c>
      <c r="Z797" s="22" t="e">
        <v>#N/A</v>
      </c>
      <c r="AA797" s="22" t="e">
        <v>#N/A</v>
      </c>
      <c r="AB797" s="22" t="e">
        <v>#N/A</v>
      </c>
      <c r="AC797" s="22" t="e">
        <v>#N/A</v>
      </c>
      <c r="AD797" s="11" t="e">
        <v>#N/A</v>
      </c>
      <c r="AE797" s="11" t="e">
        <v>#N/A</v>
      </c>
      <c r="AF797" s="11" t="e">
        <v>#N/A</v>
      </c>
      <c r="AG797" s="11" t="e">
        <v>#N/A</v>
      </c>
      <c r="AH797" s="11" t="e">
        <v>#N/A</v>
      </c>
      <c r="AI797" s="11" t="e">
        <v>#N/A</v>
      </c>
      <c r="AJ797" s="22" t="e">
        <v>#N/A</v>
      </c>
      <c r="AK797" s="22" t="e">
        <v>#N/A</v>
      </c>
      <c r="AL797" s="22" t="e">
        <v>#N/A</v>
      </c>
      <c r="AM797" s="22" t="e">
        <v>#N/A</v>
      </c>
      <c r="AN797" s="22" t="e">
        <v>#N/A</v>
      </c>
      <c r="AO797" s="22" t="e">
        <v>#N/A</v>
      </c>
      <c r="AP797" s="11" t="e">
        <v>#N/A</v>
      </c>
      <c r="AQ797" s="11" t="e">
        <v>#N/A</v>
      </c>
      <c r="AR797" s="11" t="e">
        <v>#N/A</v>
      </c>
      <c r="AS797" s="11" t="e">
        <v>#N/A</v>
      </c>
      <c r="AT797" s="11" t="e">
        <v>#N/A</v>
      </c>
      <c r="AU797" t="e">
        <v>#N/A</v>
      </c>
    </row>
    <row r="798" spans="6:47" x14ac:dyDescent="0.3">
      <c r="F798" s="11" t="e">
        <v>#N/A</v>
      </c>
      <c r="G798" s="11" t="e">
        <v>#N/A</v>
      </c>
      <c r="H798" s="11" t="e">
        <v>#N/A</v>
      </c>
      <c r="I798" s="11" t="e">
        <v>#N/A</v>
      </c>
      <c r="J798" s="11" t="e">
        <v>#N/A</v>
      </c>
      <c r="K798" s="11" t="e">
        <v>#N/A</v>
      </c>
      <c r="L798" s="22" t="e">
        <v>#N/A</v>
      </c>
      <c r="M798" s="22" t="e">
        <v>#N/A</v>
      </c>
      <c r="N798" s="22" t="e">
        <v>#N/A</v>
      </c>
      <c r="O798" s="22" t="e">
        <v>#N/A</v>
      </c>
      <c r="P798" s="22" t="e">
        <v>#N/A</v>
      </c>
      <c r="Q798" s="22" t="e">
        <v>#N/A</v>
      </c>
      <c r="R798" s="11" t="e">
        <v>#N/A</v>
      </c>
      <c r="S798" s="11" t="e">
        <v>#N/A</v>
      </c>
      <c r="T798" s="11" t="e">
        <v>#N/A</v>
      </c>
      <c r="U798" s="11" t="e">
        <v>#N/A</v>
      </c>
      <c r="V798" s="11" t="e">
        <v>#N/A</v>
      </c>
      <c r="W798" s="11" t="e">
        <v>#N/A</v>
      </c>
      <c r="X798" s="22" t="e">
        <v>#N/A</v>
      </c>
      <c r="Y798" s="22" t="e">
        <v>#N/A</v>
      </c>
      <c r="Z798" s="22" t="e">
        <v>#N/A</v>
      </c>
      <c r="AA798" s="22" t="e">
        <v>#N/A</v>
      </c>
      <c r="AB798" s="22" t="e">
        <v>#N/A</v>
      </c>
      <c r="AC798" s="22" t="e">
        <v>#N/A</v>
      </c>
      <c r="AD798" s="11" t="e">
        <v>#N/A</v>
      </c>
      <c r="AE798" s="11" t="e">
        <v>#N/A</v>
      </c>
      <c r="AF798" s="11" t="e">
        <v>#N/A</v>
      </c>
      <c r="AG798" s="11" t="e">
        <v>#N/A</v>
      </c>
      <c r="AH798" s="11" t="e">
        <v>#N/A</v>
      </c>
      <c r="AI798" s="11" t="e">
        <v>#N/A</v>
      </c>
      <c r="AJ798" s="22" t="e">
        <v>#N/A</v>
      </c>
      <c r="AK798" s="22" t="e">
        <v>#N/A</v>
      </c>
      <c r="AL798" s="22" t="e">
        <v>#N/A</v>
      </c>
      <c r="AM798" s="22" t="e">
        <v>#N/A</v>
      </c>
      <c r="AN798" s="22" t="e">
        <v>#N/A</v>
      </c>
      <c r="AO798" s="22" t="e">
        <v>#N/A</v>
      </c>
      <c r="AP798" s="11" t="e">
        <v>#N/A</v>
      </c>
      <c r="AQ798" s="11" t="e">
        <v>#N/A</v>
      </c>
      <c r="AR798" s="11" t="e">
        <v>#N/A</v>
      </c>
      <c r="AS798" s="11" t="e">
        <v>#N/A</v>
      </c>
      <c r="AT798" s="11" t="e">
        <v>#N/A</v>
      </c>
      <c r="AU798" t="e">
        <v>#N/A</v>
      </c>
    </row>
    <row r="799" spans="6:47" x14ac:dyDescent="0.3">
      <c r="F799" s="11" t="e">
        <v>#N/A</v>
      </c>
      <c r="G799" s="11" t="e">
        <v>#N/A</v>
      </c>
      <c r="H799" s="11" t="e">
        <v>#N/A</v>
      </c>
      <c r="I799" s="11" t="e">
        <v>#N/A</v>
      </c>
      <c r="J799" s="11" t="e">
        <v>#N/A</v>
      </c>
      <c r="K799" s="11" t="e">
        <v>#N/A</v>
      </c>
      <c r="L799" s="22" t="e">
        <v>#N/A</v>
      </c>
      <c r="M799" s="22" t="e">
        <v>#N/A</v>
      </c>
      <c r="N799" s="22" t="e">
        <v>#N/A</v>
      </c>
      <c r="O799" s="22" t="e">
        <v>#N/A</v>
      </c>
      <c r="P799" s="22" t="e">
        <v>#N/A</v>
      </c>
      <c r="Q799" s="22" t="e">
        <v>#N/A</v>
      </c>
      <c r="R799" s="11" t="e">
        <v>#N/A</v>
      </c>
      <c r="S799" s="11" t="e">
        <v>#N/A</v>
      </c>
      <c r="T799" s="11" t="e">
        <v>#N/A</v>
      </c>
      <c r="U799" s="11" t="e">
        <v>#N/A</v>
      </c>
      <c r="V799" s="11" t="e">
        <v>#N/A</v>
      </c>
      <c r="W799" s="11" t="e">
        <v>#N/A</v>
      </c>
      <c r="X799" s="22" t="e">
        <v>#N/A</v>
      </c>
      <c r="Y799" s="22" t="e">
        <v>#N/A</v>
      </c>
      <c r="Z799" s="22" t="e">
        <v>#N/A</v>
      </c>
      <c r="AA799" s="22" t="e">
        <v>#N/A</v>
      </c>
      <c r="AB799" s="22" t="e">
        <v>#N/A</v>
      </c>
      <c r="AC799" s="22" t="e">
        <v>#N/A</v>
      </c>
      <c r="AD799" s="11" t="e">
        <v>#N/A</v>
      </c>
      <c r="AE799" s="11" t="e">
        <v>#N/A</v>
      </c>
      <c r="AF799" s="11" t="e">
        <v>#N/A</v>
      </c>
      <c r="AG799" s="11" t="e">
        <v>#N/A</v>
      </c>
      <c r="AH799" s="11" t="e">
        <v>#N/A</v>
      </c>
      <c r="AI799" s="11" t="e">
        <v>#N/A</v>
      </c>
      <c r="AJ799" s="22" t="e">
        <v>#N/A</v>
      </c>
      <c r="AK799" s="22" t="e">
        <v>#N/A</v>
      </c>
      <c r="AL799" s="22" t="e">
        <v>#N/A</v>
      </c>
      <c r="AM799" s="22" t="e">
        <v>#N/A</v>
      </c>
      <c r="AN799" s="22" t="e">
        <v>#N/A</v>
      </c>
      <c r="AO799" s="22" t="e">
        <v>#N/A</v>
      </c>
      <c r="AP799" s="11" t="e">
        <v>#N/A</v>
      </c>
      <c r="AQ799" s="11" t="e">
        <v>#N/A</v>
      </c>
      <c r="AR799" s="11" t="e">
        <v>#N/A</v>
      </c>
      <c r="AS799" s="11" t="e">
        <v>#N/A</v>
      </c>
      <c r="AT799" s="11" t="e">
        <v>#N/A</v>
      </c>
      <c r="AU799" t="e">
        <v>#N/A</v>
      </c>
    </row>
    <row r="800" spans="6:47" x14ac:dyDescent="0.3">
      <c r="F800" s="11" t="e">
        <v>#N/A</v>
      </c>
      <c r="G800" s="11" t="e">
        <v>#N/A</v>
      </c>
      <c r="H800" s="11" t="e">
        <v>#N/A</v>
      </c>
      <c r="I800" s="11" t="e">
        <v>#N/A</v>
      </c>
      <c r="J800" s="11" t="e">
        <v>#N/A</v>
      </c>
      <c r="K800" s="11" t="e">
        <v>#N/A</v>
      </c>
      <c r="L800" s="22" t="e">
        <v>#N/A</v>
      </c>
      <c r="M800" s="22" t="e">
        <v>#N/A</v>
      </c>
      <c r="N800" s="22" t="e">
        <v>#N/A</v>
      </c>
      <c r="O800" s="22" t="e">
        <v>#N/A</v>
      </c>
      <c r="P800" s="22" t="e">
        <v>#N/A</v>
      </c>
      <c r="Q800" s="22" t="e">
        <v>#N/A</v>
      </c>
      <c r="R800" s="11" t="e">
        <v>#N/A</v>
      </c>
      <c r="S800" s="11" t="e">
        <v>#N/A</v>
      </c>
      <c r="T800" s="11" t="e">
        <v>#N/A</v>
      </c>
      <c r="U800" s="11" t="e">
        <v>#N/A</v>
      </c>
      <c r="V800" s="11" t="e">
        <v>#N/A</v>
      </c>
      <c r="W800" s="11" t="e">
        <v>#N/A</v>
      </c>
      <c r="X800" s="22" t="e">
        <v>#N/A</v>
      </c>
      <c r="Y800" s="22" t="e">
        <v>#N/A</v>
      </c>
      <c r="Z800" s="22" t="e">
        <v>#N/A</v>
      </c>
      <c r="AA800" s="22" t="e">
        <v>#N/A</v>
      </c>
      <c r="AB800" s="22" t="e">
        <v>#N/A</v>
      </c>
      <c r="AC800" s="22" t="e">
        <v>#N/A</v>
      </c>
      <c r="AD800" s="11" t="e">
        <v>#N/A</v>
      </c>
      <c r="AE800" s="11" t="e">
        <v>#N/A</v>
      </c>
      <c r="AF800" s="11" t="e">
        <v>#N/A</v>
      </c>
      <c r="AG800" s="11" t="e">
        <v>#N/A</v>
      </c>
      <c r="AH800" s="11" t="e">
        <v>#N/A</v>
      </c>
      <c r="AI800" s="11" t="e">
        <v>#N/A</v>
      </c>
      <c r="AJ800" s="22" t="e">
        <v>#N/A</v>
      </c>
      <c r="AK800" s="22" t="e">
        <v>#N/A</v>
      </c>
      <c r="AL800" s="22" t="e">
        <v>#N/A</v>
      </c>
      <c r="AM800" s="22" t="e">
        <v>#N/A</v>
      </c>
      <c r="AN800" s="22" t="e">
        <v>#N/A</v>
      </c>
      <c r="AO800" s="22" t="e">
        <v>#N/A</v>
      </c>
      <c r="AP800" s="11" t="e">
        <v>#N/A</v>
      </c>
      <c r="AQ800" s="11" t="e">
        <v>#N/A</v>
      </c>
      <c r="AR800" s="11" t="e">
        <v>#N/A</v>
      </c>
      <c r="AS800" s="11" t="e">
        <v>#N/A</v>
      </c>
      <c r="AT800" s="11" t="e">
        <v>#N/A</v>
      </c>
      <c r="AU800" t="e">
        <v>#N/A</v>
      </c>
    </row>
    <row r="801" spans="6:46" x14ac:dyDescent="0.3">
      <c r="F801" t="str">
        <f>F1</f>
        <v>811月</v>
      </c>
      <c r="L801" t="str">
        <f>L1</f>
        <v>812月</v>
      </c>
      <c r="R801" t="str">
        <f>R1</f>
        <v>91月</v>
      </c>
      <c r="X801" t="str">
        <f>X1</f>
        <v>93月</v>
      </c>
      <c r="AD801" t="str">
        <f>AD1</f>
        <v>95月</v>
      </c>
      <c r="AJ801" t="str">
        <f>AJ1</f>
        <v>97月</v>
      </c>
      <c r="AP801" t="str">
        <f>AP1</f>
        <v>97月</v>
      </c>
    </row>
    <row r="803" spans="6:46" x14ac:dyDescent="0.3">
      <c r="F803" s="5"/>
      <c r="G803" s="5" t="s">
        <v>464</v>
      </c>
      <c r="H803" s="5" t="s">
        <v>911</v>
      </c>
      <c r="I803" s="5" t="s">
        <v>468</v>
      </c>
      <c r="J803" s="5" t="s">
        <v>912</v>
      </c>
      <c r="K803" s="5"/>
      <c r="L803" s="5"/>
      <c r="M803" s="5" t="s">
        <v>464</v>
      </c>
      <c r="N803" s="5" t="s">
        <v>911</v>
      </c>
      <c r="O803" s="5" t="s">
        <v>468</v>
      </c>
      <c r="P803" s="5" t="s">
        <v>912</v>
      </c>
      <c r="Q803" s="5"/>
      <c r="R803" s="5"/>
      <c r="S803" s="5" t="s">
        <v>464</v>
      </c>
      <c r="T803" s="5" t="s">
        <v>911</v>
      </c>
      <c r="U803" s="5" t="s">
        <v>468</v>
      </c>
      <c r="V803" s="5" t="s">
        <v>912</v>
      </c>
      <c r="W803" s="5"/>
      <c r="X803" s="5"/>
      <c r="Y803" s="5" t="s">
        <v>464</v>
      </c>
      <c r="Z803" s="5" t="s">
        <v>911</v>
      </c>
      <c r="AA803" s="5" t="s">
        <v>468</v>
      </c>
      <c r="AB803" s="5" t="s">
        <v>912</v>
      </c>
      <c r="AC803" s="5"/>
      <c r="AD803" s="5"/>
      <c r="AE803" s="5" t="s">
        <v>464</v>
      </c>
      <c r="AF803" s="5" t="s">
        <v>911</v>
      </c>
      <c r="AG803" s="5" t="s">
        <v>468</v>
      </c>
      <c r="AH803" s="5" t="s">
        <v>912</v>
      </c>
      <c r="AI803" s="5"/>
      <c r="AJ803" s="5"/>
      <c r="AK803" s="5" t="s">
        <v>464</v>
      </c>
      <c r="AL803" s="5" t="s">
        <v>911</v>
      </c>
      <c r="AM803" s="5" t="s">
        <v>468</v>
      </c>
      <c r="AN803" s="5" t="s">
        <v>912</v>
      </c>
      <c r="AQ803" s="5" t="s">
        <v>464</v>
      </c>
      <c r="AR803" s="5" t="s">
        <v>911</v>
      </c>
      <c r="AS803" s="5" t="s">
        <v>468</v>
      </c>
      <c r="AT803" s="5" t="s">
        <v>912</v>
      </c>
    </row>
    <row r="804" spans="6:46" x14ac:dyDescent="0.3">
      <c r="F804" s="5" t="str">
        <f>F403</f>
        <v>2500</v>
      </c>
      <c r="I804">
        <v>0.33203088320255286</v>
      </c>
      <c r="J804" s="5">
        <v>0.28102660092353815</v>
      </c>
      <c r="K804" s="5"/>
      <c r="L804" s="5" t="str">
        <f>L403</f>
        <v>2450</v>
      </c>
      <c r="M804">
        <v>0.32979929088115695</v>
      </c>
      <c r="O804">
        <v>0.29647799356937399</v>
      </c>
      <c r="P804" s="5">
        <v>0.27677751562952985</v>
      </c>
      <c r="Q804" s="5"/>
      <c r="R804" s="5" t="str">
        <f>R403</f>
        <v>2500</v>
      </c>
      <c r="T804">
        <v>0.26152782459735863</v>
      </c>
      <c r="U804">
        <v>0.2540245722526312</v>
      </c>
      <c r="V804" s="5">
        <v>0.24549409602791067</v>
      </c>
      <c r="W804" s="5"/>
      <c r="X804" s="5" t="str">
        <f>X403</f>
        <v>2650</v>
      </c>
      <c r="Y804">
        <v>0.16580914366379379</v>
      </c>
      <c r="Z804">
        <v>0.16876463258624075</v>
      </c>
      <c r="AA804">
        <v>0.18507975398018953</v>
      </c>
      <c r="AB804" s="5">
        <v>0.16959587688416239</v>
      </c>
      <c r="AC804" s="5"/>
      <c r="AD804" s="5" t="str">
        <f>AD403</f>
        <v>2550</v>
      </c>
      <c r="AE804">
        <v>0.15378566517382858</v>
      </c>
      <c r="AF804">
        <v>0.17702647134855387</v>
      </c>
      <c r="AG804">
        <v>0.15102359284013508</v>
      </c>
      <c r="AH804">
        <v>0.14696029475942254</v>
      </c>
      <c r="AI804" s="5"/>
      <c r="AJ804" s="5" t="str">
        <f>AJ403</f>
        <v>2600</v>
      </c>
      <c r="AK804">
        <v>0.12992312450379134</v>
      </c>
      <c r="AL804">
        <v>0.14864781724348666</v>
      </c>
      <c r="AM804">
        <v>0.1337180533423275</v>
      </c>
      <c r="AN804">
        <v>0.14541552504271266</v>
      </c>
      <c r="AP804" t="str">
        <f>AP403</f>
        <v>2600</v>
      </c>
      <c r="AQ804">
        <v>0.12536984766565262</v>
      </c>
      <c r="AR804">
        <v>0.15479792832538486</v>
      </c>
      <c r="AS804">
        <v>0.13766589751474556</v>
      </c>
      <c r="AT804">
        <v>0.17328971649788322</v>
      </c>
    </row>
    <row r="805" spans="6:46" x14ac:dyDescent="0.3">
      <c r="F805" s="5" t="str">
        <f t="shared" ref="F805:F868" si="294">F404</f>
        <v>2550</v>
      </c>
      <c r="I805">
        <v>0.3252786475044489</v>
      </c>
      <c r="J805" s="5">
        <v>0.31249157581925391</v>
      </c>
      <c r="K805" s="5"/>
      <c r="L805" s="5" t="str">
        <f t="shared" ref="L805:L868" si="295">L404</f>
        <v>2500</v>
      </c>
      <c r="M805">
        <v>0.30985085823893543</v>
      </c>
      <c r="O805">
        <v>0.23556315257072449</v>
      </c>
      <c r="P805" s="5">
        <v>0.21842757529258727</v>
      </c>
      <c r="Q805" s="5"/>
      <c r="R805" s="5" t="str">
        <f t="shared" ref="R805:R868" si="296">R404</f>
        <v>2550</v>
      </c>
      <c r="T805">
        <v>0.25540799259930846</v>
      </c>
      <c r="U805">
        <v>0.24294040101140735</v>
      </c>
      <c r="V805" s="5">
        <v>0.23447918521076441</v>
      </c>
      <c r="W805" s="5"/>
      <c r="X805" s="5" t="str">
        <f t="shared" ref="X805:X814" si="297">X404</f>
        <v>2700</v>
      </c>
      <c r="Y805">
        <v>0.17016450377374887</v>
      </c>
      <c r="Z805">
        <v>0.17026416249066589</v>
      </c>
      <c r="AA805">
        <v>0.1857543278609961</v>
      </c>
      <c r="AB805" s="5">
        <v>0.17804400949798521</v>
      </c>
      <c r="AC805" s="5"/>
      <c r="AD805" s="5" t="str">
        <f t="shared" ref="AD805:AD814" si="298">AD404</f>
        <v>2600</v>
      </c>
      <c r="AE805">
        <v>0.14491198626250029</v>
      </c>
      <c r="AF805">
        <v>0.14869082188718025</v>
      </c>
      <c r="AG805">
        <v>0.14857539778113366</v>
      </c>
      <c r="AH805" s="5">
        <v>0.14430044413596393</v>
      </c>
      <c r="AI805" s="5"/>
      <c r="AJ805" s="5" t="str">
        <f t="shared" ref="AJ805:AJ868" si="299">AJ404</f>
        <v>2650</v>
      </c>
      <c r="AK805">
        <v>0.13031243126787251</v>
      </c>
      <c r="AL805">
        <v>0.14919984428100286</v>
      </c>
      <c r="AM805">
        <v>0.13416198762677617</v>
      </c>
      <c r="AN805">
        <v>0.14488719079226253</v>
      </c>
      <c r="AP805" t="str">
        <f t="shared" ref="AP805:AP868" si="300">AP404</f>
        <v>2650</v>
      </c>
      <c r="AQ805">
        <v>0.12742754387065763</v>
      </c>
      <c r="AR805">
        <v>0.15664262786477806</v>
      </c>
      <c r="AS805">
        <v>0.13814604153037074</v>
      </c>
      <c r="AT805">
        <v>0.17401039445616306</v>
      </c>
    </row>
    <row r="806" spans="6:46" x14ac:dyDescent="0.3">
      <c r="F806" s="5" t="str">
        <f t="shared" si="294"/>
        <v>2600</v>
      </c>
      <c r="I806">
        <v>0.30512207596302032</v>
      </c>
      <c r="J806" s="5">
        <v>0.24599346249341963</v>
      </c>
      <c r="K806" s="5"/>
      <c r="L806" s="5" t="str">
        <f t="shared" si="295"/>
        <v>2550</v>
      </c>
      <c r="M806">
        <v>0.29028604013144965</v>
      </c>
      <c r="O806">
        <v>0.25218136282563214</v>
      </c>
      <c r="P806" s="5">
        <v>0.20368714507222169</v>
      </c>
      <c r="Q806" s="5"/>
      <c r="R806" s="5" t="str">
        <f t="shared" si="296"/>
        <v>2600</v>
      </c>
      <c r="S806">
        <v>0.22528852959096429</v>
      </c>
      <c r="T806">
        <v>0.24471315792441367</v>
      </c>
      <c r="U806">
        <v>0.23207295171678061</v>
      </c>
      <c r="V806" s="5">
        <v>0.22367765848845239</v>
      </c>
      <c r="W806" s="5"/>
      <c r="X806" s="5" t="str">
        <f t="shared" si="297"/>
        <v>2750</v>
      </c>
      <c r="Y806">
        <v>0.17255613416627047</v>
      </c>
      <c r="Z806">
        <v>0.17131421489253643</v>
      </c>
      <c r="AA806">
        <v>0.18708174978390332</v>
      </c>
      <c r="AB806" s="5">
        <v>0.17799146813496944</v>
      </c>
      <c r="AC806" s="5"/>
      <c r="AD806" s="5" t="str">
        <f t="shared" si="298"/>
        <v>2650</v>
      </c>
      <c r="AE806">
        <v>0.1672195052425563</v>
      </c>
      <c r="AF806">
        <v>0.17285204068548976</v>
      </c>
      <c r="AG806">
        <v>0.14838454418569805</v>
      </c>
      <c r="AH806" s="5">
        <v>0.14357648793041708</v>
      </c>
      <c r="AI806" s="5"/>
      <c r="AJ806" s="5" t="str">
        <f t="shared" si="299"/>
        <v>2700</v>
      </c>
      <c r="AK806">
        <v>0.13133539342641831</v>
      </c>
      <c r="AL806">
        <v>0.14807594190888107</v>
      </c>
      <c r="AM806">
        <v>0.14171751311428848</v>
      </c>
      <c r="AN806">
        <v>0.15362410718806085</v>
      </c>
      <c r="AP806" t="str">
        <f t="shared" si="300"/>
        <v>2700</v>
      </c>
      <c r="AQ806">
        <v>0.12823592984445392</v>
      </c>
      <c r="AR806">
        <v>0.15765973388161514</v>
      </c>
      <c r="AS806">
        <v>0.13830110262610013</v>
      </c>
      <c r="AT806">
        <v>0.17451077419809996</v>
      </c>
    </row>
    <row r="807" spans="6:46" x14ac:dyDescent="0.3">
      <c r="F807" s="5" t="str">
        <f t="shared" si="294"/>
        <v>2650</v>
      </c>
      <c r="I807">
        <v>0.28535364889800546</v>
      </c>
      <c r="J807" s="5">
        <v>0.27290274656891822</v>
      </c>
      <c r="K807" s="5"/>
      <c r="L807" s="5" t="str">
        <f t="shared" si="295"/>
        <v>2600</v>
      </c>
      <c r="M807">
        <v>0.28367733205914497</v>
      </c>
      <c r="O807">
        <v>0.25342256684541697</v>
      </c>
      <c r="P807" s="5">
        <v>0.18923567744731901</v>
      </c>
      <c r="Q807" s="5"/>
      <c r="R807" s="5" t="str">
        <f t="shared" si="296"/>
        <v>2650</v>
      </c>
      <c r="S807">
        <v>0.22233166976511473</v>
      </c>
      <c r="T807">
        <v>0.2356992296345532</v>
      </c>
      <c r="U807">
        <v>0.22292306557208297</v>
      </c>
      <c r="V807" s="5">
        <v>0.21390216355621813</v>
      </c>
      <c r="W807" s="5"/>
      <c r="X807" s="5" t="str">
        <f t="shared" si="297"/>
        <v>2800</v>
      </c>
      <c r="Y807">
        <v>0.17563536202192306</v>
      </c>
      <c r="Z807">
        <v>0.17197808976635334</v>
      </c>
      <c r="AA807">
        <v>0.18598240446403624</v>
      </c>
      <c r="AB807" s="5">
        <v>0.17811800847947595</v>
      </c>
      <c r="AC807" s="5"/>
      <c r="AD807" s="5" t="str">
        <f t="shared" si="298"/>
        <v>2700</v>
      </c>
      <c r="AE807">
        <v>0.15076845579601827</v>
      </c>
      <c r="AF807">
        <v>0.15055316435731952</v>
      </c>
      <c r="AG807">
        <v>0.15060543750010436</v>
      </c>
      <c r="AH807" s="5">
        <v>0.14432632738824935</v>
      </c>
      <c r="AI807" s="5"/>
      <c r="AJ807" s="5" t="str">
        <f t="shared" si="299"/>
        <v>2750</v>
      </c>
      <c r="AK807">
        <v>0.13147051681831479</v>
      </c>
      <c r="AL807">
        <v>0.1475527336450666</v>
      </c>
      <c r="AM807">
        <v>2.7650750447511675E-2</v>
      </c>
      <c r="AN807">
        <v>0.1470860304432362</v>
      </c>
      <c r="AP807" t="str">
        <f t="shared" si="300"/>
        <v>2750</v>
      </c>
      <c r="AQ807">
        <v>0.1293418316588551</v>
      </c>
      <c r="AR807">
        <v>0.15936503340654079</v>
      </c>
      <c r="AS807">
        <v>0.13831290431626136</v>
      </c>
      <c r="AT807">
        <v>0.17497893771007661</v>
      </c>
    </row>
    <row r="808" spans="6:46" x14ac:dyDescent="0.3">
      <c r="F808" s="5" t="str">
        <f t="shared" si="294"/>
        <v>2700</v>
      </c>
      <c r="I808">
        <v>0.22297945142507553</v>
      </c>
      <c r="J808" s="5">
        <v>0.21229260375261305</v>
      </c>
      <c r="K808" s="5"/>
      <c r="L808" s="5" t="str">
        <f t="shared" si="295"/>
        <v>2650</v>
      </c>
      <c r="M808">
        <v>0.27424444376856083</v>
      </c>
      <c r="O808">
        <v>0.22877610784709454</v>
      </c>
      <c r="P808" s="5">
        <v>0.19034479790449141</v>
      </c>
      <c r="Q808" s="5"/>
      <c r="R808" s="5" t="str">
        <f t="shared" si="296"/>
        <v>2700</v>
      </c>
      <c r="S808">
        <v>0.2158321571290493</v>
      </c>
      <c r="T808">
        <v>0.21978465045213696</v>
      </c>
      <c r="U808">
        <v>0.21643380490928887</v>
      </c>
      <c r="V808" s="5">
        <v>0.20748478591531511</v>
      </c>
      <c r="W808" s="5"/>
      <c r="X808" s="5" t="str">
        <f t="shared" si="297"/>
        <v>2850</v>
      </c>
      <c r="Y808">
        <v>0.17740731427423651</v>
      </c>
      <c r="Z808">
        <v>0.1732446554990858</v>
      </c>
      <c r="AA808">
        <v>0.18664976620085533</v>
      </c>
      <c r="AB808" s="5">
        <v>0.1781663775277883</v>
      </c>
      <c r="AC808" s="5"/>
      <c r="AD808" s="5" t="str">
        <f t="shared" si="298"/>
        <v>2750</v>
      </c>
      <c r="AE808">
        <v>0.16256496036611495</v>
      </c>
      <c r="AF808">
        <v>0.16701202199280263</v>
      </c>
      <c r="AG808">
        <v>0.14796749152883887</v>
      </c>
      <c r="AH808" s="5">
        <v>0.14580007834825665</v>
      </c>
      <c r="AI808" s="5"/>
      <c r="AJ808" s="5" t="str">
        <f t="shared" si="299"/>
        <v>2800</v>
      </c>
      <c r="AK808">
        <v>0.13110487303905188</v>
      </c>
      <c r="AL808">
        <v>0.14807160568181427</v>
      </c>
      <c r="AM808">
        <v>0.13473460801757875</v>
      </c>
      <c r="AN808">
        <v>0.14740184486404062</v>
      </c>
      <c r="AP808" t="str">
        <f t="shared" si="300"/>
        <v>2800</v>
      </c>
      <c r="AQ808">
        <v>0.13018773866273464</v>
      </c>
      <c r="AR808">
        <v>0.1599656083058566</v>
      </c>
      <c r="AS808">
        <v>0.13857772709093985</v>
      </c>
      <c r="AT808">
        <v>0.17568572782084346</v>
      </c>
    </row>
    <row r="809" spans="6:46" x14ac:dyDescent="0.3">
      <c r="F809" s="5" t="str">
        <f t="shared" si="294"/>
        <v>2750</v>
      </c>
      <c r="I809">
        <v>0.20645899254322048</v>
      </c>
      <c r="J809" s="5">
        <v>0.23479640033721927</v>
      </c>
      <c r="K809" s="5"/>
      <c r="L809" s="5" t="str">
        <f t="shared" si="295"/>
        <v>2700</v>
      </c>
      <c r="M809">
        <v>0.27049281759619709</v>
      </c>
      <c r="N809">
        <v>0.19830843537449838</v>
      </c>
      <c r="O809">
        <v>0.25152762071609491</v>
      </c>
      <c r="P809" s="5">
        <v>0.19343636389076704</v>
      </c>
      <c r="Q809" s="5"/>
      <c r="R809" s="5" t="str">
        <f t="shared" si="296"/>
        <v>2750</v>
      </c>
      <c r="S809">
        <v>0.20694345788478849</v>
      </c>
      <c r="T809">
        <v>0.21370189245045182</v>
      </c>
      <c r="U809">
        <v>0.20993381543725723</v>
      </c>
      <c r="V809" s="5">
        <v>0.20026453571647401</v>
      </c>
      <c r="W809" s="5"/>
      <c r="X809" s="5" t="str">
        <f t="shared" si="297"/>
        <v>2900</v>
      </c>
      <c r="Y809">
        <v>0.17770676726095375</v>
      </c>
      <c r="Z809">
        <v>0.17419570483349267</v>
      </c>
      <c r="AA809">
        <v>0.18744080726638435</v>
      </c>
      <c r="AB809" s="5">
        <v>0.17838089410804209</v>
      </c>
      <c r="AC809" s="5"/>
      <c r="AD809" s="5" t="str">
        <f t="shared" si="298"/>
        <v>2800</v>
      </c>
      <c r="AE809">
        <v>0.15085854799136519</v>
      </c>
      <c r="AF809">
        <v>0.16763500818252564</v>
      </c>
      <c r="AG809">
        <v>0.14825186457812786</v>
      </c>
      <c r="AH809" s="5">
        <v>0.1467490862286836</v>
      </c>
      <c r="AI809" s="5"/>
      <c r="AJ809" s="5" t="str">
        <f t="shared" si="299"/>
        <v>2850</v>
      </c>
      <c r="AK809">
        <v>0.13114988933447752</v>
      </c>
      <c r="AL809">
        <v>0.14736359367888419</v>
      </c>
      <c r="AM809">
        <v>0.13487451467026029</v>
      </c>
      <c r="AN809">
        <v>0.14748892703235147</v>
      </c>
      <c r="AP809" t="str">
        <f t="shared" si="300"/>
        <v>2850</v>
      </c>
      <c r="AQ809">
        <v>0.13141010766185818</v>
      </c>
      <c r="AR809">
        <v>0.16067534883916376</v>
      </c>
      <c r="AS809">
        <v>0.13962630428154021</v>
      </c>
      <c r="AT809">
        <v>0.17588321241643279</v>
      </c>
    </row>
    <row r="810" spans="6:46" x14ac:dyDescent="0.3">
      <c r="F810" s="5" t="str">
        <f t="shared" si="294"/>
        <v>2800</v>
      </c>
      <c r="I810">
        <v>0.24297890551567075</v>
      </c>
      <c r="J810" s="5">
        <v>0.17982770383596419</v>
      </c>
      <c r="K810" s="5"/>
      <c r="L810" s="5" t="str">
        <f t="shared" si="295"/>
        <v>2750</v>
      </c>
      <c r="M810">
        <v>0.26579800988286728</v>
      </c>
      <c r="N810">
        <v>0.19918438304424282</v>
      </c>
      <c r="O810">
        <v>0.25154645573675627</v>
      </c>
      <c r="P810" s="5">
        <v>0.19433210025310513</v>
      </c>
      <c r="Q810" s="5"/>
      <c r="R810" s="5" t="str">
        <f t="shared" si="296"/>
        <v>2800</v>
      </c>
      <c r="S810">
        <v>0.2011572918540239</v>
      </c>
      <c r="T810">
        <v>0.21836910328224302</v>
      </c>
      <c r="U810">
        <v>0.2021269973956048</v>
      </c>
      <c r="V810" s="5">
        <v>0.19253198487654324</v>
      </c>
      <c r="W810" s="5"/>
      <c r="X810" s="5" t="str">
        <f t="shared" si="297"/>
        <v>2950</v>
      </c>
      <c r="Y810">
        <v>0.17883683869838712</v>
      </c>
      <c r="Z810">
        <v>0.1738248754630983</v>
      </c>
      <c r="AA810">
        <v>0.18726613629154854</v>
      </c>
      <c r="AB810" s="5">
        <v>0.17857466832377011</v>
      </c>
      <c r="AC810" s="5"/>
      <c r="AD810" s="5" t="str">
        <f t="shared" si="298"/>
        <v>2850</v>
      </c>
      <c r="AE810">
        <v>0.16056692826136945</v>
      </c>
      <c r="AF810">
        <v>0.16677911742560564</v>
      </c>
      <c r="AG810">
        <v>0.14746664985205982</v>
      </c>
      <c r="AH810" s="5">
        <v>0.14780217845983806</v>
      </c>
      <c r="AI810" s="5"/>
      <c r="AJ810" s="5" t="str">
        <f t="shared" si="299"/>
        <v>2900</v>
      </c>
      <c r="AK810">
        <v>0.13164205855712294</v>
      </c>
      <c r="AL810">
        <v>0.14709792154014109</v>
      </c>
      <c r="AM810">
        <v>0.13562097157295794</v>
      </c>
      <c r="AN810">
        <v>0.14749576664824038</v>
      </c>
      <c r="AP810" t="str">
        <f t="shared" si="300"/>
        <v>2900</v>
      </c>
      <c r="AQ810">
        <v>0.13134533247608693</v>
      </c>
      <c r="AR810">
        <v>0.1622209083154425</v>
      </c>
      <c r="AS810">
        <v>0.1397369004234299</v>
      </c>
      <c r="AT810">
        <v>0.17757514563318338</v>
      </c>
    </row>
    <row r="811" spans="6:46" x14ac:dyDescent="0.3">
      <c r="F811" s="5" t="str">
        <f t="shared" si="294"/>
        <v>2850</v>
      </c>
      <c r="I811">
        <v>0.22322931347131725</v>
      </c>
      <c r="J811" s="5">
        <v>0.21050995249330992</v>
      </c>
      <c r="K811" s="5"/>
      <c r="L811" s="5" t="str">
        <f t="shared" si="295"/>
        <v>2800</v>
      </c>
      <c r="M811">
        <v>0.26610676117092369</v>
      </c>
      <c r="N811">
        <v>0.20023223007977003</v>
      </c>
      <c r="O811">
        <v>0.25107367287635801</v>
      </c>
      <c r="P811" s="5">
        <v>0.19638034914553162</v>
      </c>
      <c r="Q811" s="5"/>
      <c r="R811" s="5" t="str">
        <f t="shared" si="296"/>
        <v>2850</v>
      </c>
      <c r="S811">
        <v>0.19435397510305044</v>
      </c>
      <c r="T811">
        <v>0.20341820958733559</v>
      </c>
      <c r="U811">
        <v>0.19367466266483063</v>
      </c>
      <c r="V811" s="5">
        <v>0.18324453155562279</v>
      </c>
      <c r="W811" s="5"/>
      <c r="X811" s="5" t="str">
        <f>X410</f>
        <v>3000</v>
      </c>
      <c r="Y811">
        <v>0.17980824296809733</v>
      </c>
      <c r="Z811">
        <v>0.17377999327778815</v>
      </c>
      <c r="AA811">
        <v>0.18745570839032527</v>
      </c>
      <c r="AB811" s="5">
        <v>0.17868612873084838</v>
      </c>
      <c r="AC811" s="5"/>
      <c r="AD811" s="5" t="str">
        <f>AD410</f>
        <v>2900</v>
      </c>
      <c r="AE811">
        <v>0.16194960355184967</v>
      </c>
      <c r="AF811">
        <v>0.16501613564990464</v>
      </c>
      <c r="AG811">
        <v>0.15123256620228293</v>
      </c>
      <c r="AH811" s="5">
        <v>0.14652461569763719</v>
      </c>
      <c r="AI811" s="5"/>
      <c r="AJ811" s="5" t="str">
        <f>AJ410</f>
        <v>2950</v>
      </c>
      <c r="AK811">
        <v>0.13161306096993386</v>
      </c>
      <c r="AL811">
        <v>0.14739482643466439</v>
      </c>
      <c r="AM811">
        <v>0.13586818121913824</v>
      </c>
      <c r="AN811">
        <v>0.14807798336286099</v>
      </c>
      <c r="AP811" t="str">
        <f t="shared" si="300"/>
        <v>2950</v>
      </c>
      <c r="AQ811">
        <v>0.13125361605823041</v>
      </c>
      <c r="AR811">
        <v>0.16225580674771217</v>
      </c>
      <c r="AS811">
        <v>0.14028417400240895</v>
      </c>
      <c r="AT811">
        <v>0.17725636588871477</v>
      </c>
    </row>
    <row r="812" spans="6:46" x14ac:dyDescent="0.3">
      <c r="F812" s="5" t="str">
        <f t="shared" si="294"/>
        <v>2900</v>
      </c>
      <c r="I812">
        <v>0.21001928828418251</v>
      </c>
      <c r="J812" s="5">
        <v>0.14793119239091873</v>
      </c>
      <c r="K812" s="5"/>
      <c r="L812" s="5" t="str">
        <f t="shared" si="295"/>
        <v>2850</v>
      </c>
      <c r="M812">
        <v>0.26234857850402593</v>
      </c>
      <c r="N812">
        <v>0.19969352464705703</v>
      </c>
      <c r="O812">
        <v>0.2507607492735982</v>
      </c>
      <c r="P812" s="5">
        <v>0.19697013563111421</v>
      </c>
      <c r="Q812" s="5"/>
      <c r="R812" s="5" t="str">
        <f t="shared" si="296"/>
        <v>2900</v>
      </c>
      <c r="S812">
        <v>0.20709693946138019</v>
      </c>
      <c r="T812">
        <v>0.19390181539818641</v>
      </c>
      <c r="U812">
        <v>0.18763243572026489</v>
      </c>
      <c r="V812" s="5">
        <v>0.17919899561464783</v>
      </c>
      <c r="W812" s="5"/>
      <c r="X812" s="5" t="str">
        <f t="shared" si="297"/>
        <v>3050</v>
      </c>
      <c r="Y812">
        <v>0.18033082538470621</v>
      </c>
      <c r="Z812">
        <v>0.1747755075660348</v>
      </c>
      <c r="AA812">
        <v>0.18851191495638336</v>
      </c>
      <c r="AB812" s="5">
        <v>0.17882184816770252</v>
      </c>
      <c r="AC812" s="5"/>
      <c r="AD812" s="5" t="str">
        <f t="shared" si="298"/>
        <v>2950</v>
      </c>
      <c r="AE812">
        <v>0.16396527858734128</v>
      </c>
      <c r="AF812">
        <v>0.16677226290859282</v>
      </c>
      <c r="AG812">
        <v>0.15458406739458441</v>
      </c>
      <c r="AH812" s="5">
        <v>0.14696786453038452</v>
      </c>
      <c r="AI812" s="5"/>
      <c r="AJ812" s="5" t="str">
        <f t="shared" si="299"/>
        <v>3000</v>
      </c>
      <c r="AK812">
        <v>0.13141340081024916</v>
      </c>
      <c r="AL812">
        <v>0.14708935339387502</v>
      </c>
      <c r="AM812">
        <v>0.13607646912958471</v>
      </c>
      <c r="AN812">
        <v>0.14756863314431162</v>
      </c>
      <c r="AP812" t="str">
        <f t="shared" si="300"/>
        <v>3000</v>
      </c>
      <c r="AQ812">
        <v>0.13188400810655204</v>
      </c>
      <c r="AR812">
        <v>0.16330422002594919</v>
      </c>
      <c r="AS812">
        <v>0.14143062177505344</v>
      </c>
      <c r="AT812">
        <v>0.17894883554592728</v>
      </c>
    </row>
    <row r="813" spans="6:46" x14ac:dyDescent="0.3">
      <c r="F813" s="5" t="str">
        <f t="shared" si="294"/>
        <v>2950</v>
      </c>
      <c r="I813">
        <v>0.19854160816192623</v>
      </c>
      <c r="J813" s="5">
        <v>0.18087626612544061</v>
      </c>
      <c r="K813" s="5"/>
      <c r="L813" s="5" t="str">
        <f t="shared" si="295"/>
        <v>2900</v>
      </c>
      <c r="M813">
        <v>0.26058899418458337</v>
      </c>
      <c r="N813">
        <v>0.19946357050240035</v>
      </c>
      <c r="O813">
        <v>0.25187726068824523</v>
      </c>
      <c r="P813" s="5">
        <v>0.1976755548384786</v>
      </c>
      <c r="Q813" s="5"/>
      <c r="R813" s="5" t="str">
        <f t="shared" si="296"/>
        <v>2950</v>
      </c>
      <c r="S813">
        <v>0.1854954357336461</v>
      </c>
      <c r="T813">
        <v>0.19204787716194985</v>
      </c>
      <c r="U813">
        <v>0.18046445866420863</v>
      </c>
      <c r="V813" s="5">
        <v>0.17179361385196446</v>
      </c>
      <c r="W813" s="5"/>
      <c r="X813" s="5" t="str">
        <f t="shared" si="297"/>
        <v>3100</v>
      </c>
      <c r="Y813">
        <v>0.18031091748312111</v>
      </c>
      <c r="Z813">
        <v>0.17480310444757341</v>
      </c>
      <c r="AA813">
        <v>0.18807735347889359</v>
      </c>
      <c r="AB813" s="5">
        <v>0.17940808818578716</v>
      </c>
      <c r="AC813" s="5"/>
      <c r="AD813" s="5" t="str">
        <f t="shared" si="298"/>
        <v>3000</v>
      </c>
      <c r="AE813">
        <v>0.16122268202263862</v>
      </c>
      <c r="AF813">
        <v>0.1687934513599425</v>
      </c>
      <c r="AG813">
        <v>0.14460710926666853</v>
      </c>
      <c r="AH813" s="5">
        <v>0.1471788644453883</v>
      </c>
      <c r="AI813" s="5"/>
      <c r="AJ813" s="5" t="str">
        <f t="shared" si="299"/>
        <v>3050</v>
      </c>
      <c r="AK813">
        <v>0.13160704091586173</v>
      </c>
      <c r="AL813">
        <v>0.14680058451302347</v>
      </c>
      <c r="AM813">
        <v>0.13686073018372058</v>
      </c>
      <c r="AN813">
        <v>0.14808576174955812</v>
      </c>
      <c r="AP813" t="str">
        <f t="shared" si="300"/>
        <v>3050</v>
      </c>
      <c r="AQ813">
        <v>0.13203929271914067</v>
      </c>
      <c r="AR813">
        <v>0.16320380135171114</v>
      </c>
      <c r="AS813">
        <v>0.14176564374461773</v>
      </c>
      <c r="AT813">
        <v>0.17907442221850156</v>
      </c>
    </row>
    <row r="814" spans="6:46" x14ac:dyDescent="0.3">
      <c r="F814" s="5" t="str">
        <f t="shared" si="294"/>
        <v>3000</v>
      </c>
      <c r="I814">
        <v>0.18934523051053281</v>
      </c>
      <c r="J814" s="5">
        <v>0.17189541833072899</v>
      </c>
      <c r="K814" s="5"/>
      <c r="L814" s="5" t="str">
        <f t="shared" si="295"/>
        <v>2950</v>
      </c>
      <c r="M814">
        <v>0.26025517920605834</v>
      </c>
      <c r="N814">
        <v>0.19840314691826699</v>
      </c>
      <c r="O814">
        <v>0.2521302221682668</v>
      </c>
      <c r="P814" s="5">
        <v>0.19735398858383296</v>
      </c>
      <c r="Q814" s="5"/>
      <c r="R814" s="5" t="str">
        <f t="shared" si="296"/>
        <v>3000</v>
      </c>
      <c r="S814">
        <v>0.17981733265370131</v>
      </c>
      <c r="T814">
        <v>0.18207586620718244</v>
      </c>
      <c r="U814">
        <v>0.17401203357979655</v>
      </c>
      <c r="V814" s="5">
        <v>0.16691021751403809</v>
      </c>
      <c r="W814" s="5"/>
      <c r="X814" s="5" t="str">
        <f t="shared" si="297"/>
        <v>3150</v>
      </c>
      <c r="Y814">
        <v>0.18113119455382226</v>
      </c>
      <c r="Z814">
        <v>0.17467026092763988</v>
      </c>
      <c r="AA814">
        <v>0.18939646057464182</v>
      </c>
      <c r="AB814" s="5">
        <v>0.17921657894089815</v>
      </c>
      <c r="AC814" s="5"/>
      <c r="AD814" s="5" t="str">
        <f t="shared" si="298"/>
        <v>3050</v>
      </c>
      <c r="AE814">
        <v>0.16143678137142209</v>
      </c>
      <c r="AF814">
        <v>0.16742889583617449</v>
      </c>
      <c r="AG814">
        <v>0.14937345727603885</v>
      </c>
      <c r="AH814" s="5">
        <v>0.14800173431165514</v>
      </c>
      <c r="AI814" s="5"/>
      <c r="AJ814" s="5" t="str">
        <f t="shared" si="299"/>
        <v>3100</v>
      </c>
      <c r="AK814">
        <v>0.131739437402077</v>
      </c>
      <c r="AL814">
        <v>0.14680889934018254</v>
      </c>
      <c r="AM814">
        <v>0.13774219126932324</v>
      </c>
      <c r="AN814">
        <v>0.14831373404473064</v>
      </c>
      <c r="AP814" t="str">
        <f t="shared" si="300"/>
        <v>3100</v>
      </c>
      <c r="AQ814">
        <v>0.13208722963485869</v>
      </c>
      <c r="AR814">
        <v>0.16344966989673676</v>
      </c>
      <c r="AS814">
        <v>0.14272828615345062</v>
      </c>
      <c r="AT814">
        <v>0.18097124588944019</v>
      </c>
    </row>
    <row r="815" spans="6:46" x14ac:dyDescent="0.3">
      <c r="F815" s="5" t="str">
        <f t="shared" si="294"/>
        <v>3050</v>
      </c>
      <c r="I815">
        <v>0.17679192765772339</v>
      </c>
      <c r="J815" s="5">
        <v>0.15951818715840577</v>
      </c>
      <c r="K815" s="5"/>
      <c r="L815" s="5" t="str">
        <f t="shared" si="295"/>
        <v>3000</v>
      </c>
      <c r="M815">
        <v>0.25863497999995944</v>
      </c>
      <c r="N815">
        <v>0.19748508867226539</v>
      </c>
      <c r="O815">
        <v>0.25237939876280724</v>
      </c>
      <c r="P815" s="5">
        <v>0.19700840171739453</v>
      </c>
      <c r="Q815" s="5"/>
      <c r="R815" s="5" t="str">
        <f t="shared" si="296"/>
        <v>3050</v>
      </c>
      <c r="S815">
        <v>0.18204263670079412</v>
      </c>
      <c r="T815">
        <v>0.18058068743094799</v>
      </c>
      <c r="U815">
        <v>0.16911617990225553</v>
      </c>
      <c r="V815" s="5">
        <v>0.16457249938793483</v>
      </c>
      <c r="W815" s="5"/>
      <c r="X815" s="5" t="str">
        <f t="shared" ref="X815:X878" si="301">X414</f>
        <v>3200</v>
      </c>
      <c r="Y815">
        <v>0.18117917617291213</v>
      </c>
      <c r="Z815">
        <v>0.1753451030286774</v>
      </c>
      <c r="AA815">
        <v>0.18938829475872215</v>
      </c>
      <c r="AB815" s="5">
        <v>0.180606674991101</v>
      </c>
      <c r="AC815" s="5"/>
      <c r="AD815" s="5" t="str">
        <f t="shared" ref="AD815:AD878" si="302">AD414</f>
        <v>3100</v>
      </c>
      <c r="AE815">
        <v>0.15831267133045945</v>
      </c>
      <c r="AF815">
        <v>0.16969149739649142</v>
      </c>
      <c r="AG815">
        <v>0.15576413210283963</v>
      </c>
      <c r="AH815" s="5">
        <v>0.14945450448915365</v>
      </c>
      <c r="AI815" s="5"/>
      <c r="AJ815" s="5" t="str">
        <f t="shared" si="299"/>
        <v>3150</v>
      </c>
      <c r="AK815">
        <v>0.13125653667852283</v>
      </c>
      <c r="AL815">
        <v>0.14644555033400652</v>
      </c>
      <c r="AM815">
        <v>0.13813836745154112</v>
      </c>
      <c r="AN815">
        <v>0.1482898475430533</v>
      </c>
      <c r="AP815" t="str">
        <f t="shared" si="300"/>
        <v>3150</v>
      </c>
      <c r="AQ815">
        <v>0.13252161229886111</v>
      </c>
      <c r="AR815">
        <v>0.16384386422947045</v>
      </c>
      <c r="AS815">
        <v>0.14397480987448247</v>
      </c>
      <c r="AT815">
        <v>0.18173954783983531</v>
      </c>
    </row>
    <row r="816" spans="6:46" x14ac:dyDescent="0.3">
      <c r="F816" s="5" t="str">
        <f t="shared" si="294"/>
        <v>3100</v>
      </c>
      <c r="I816">
        <v>0.159315770290792</v>
      </c>
      <c r="J816" s="5">
        <v>0.14621732471972704</v>
      </c>
      <c r="K816" s="5"/>
      <c r="L816" s="5" t="str">
        <f t="shared" si="295"/>
        <v>3050</v>
      </c>
      <c r="M816">
        <v>0.25733941668003796</v>
      </c>
      <c r="N816">
        <v>0.19816669588357211</v>
      </c>
      <c r="O816">
        <v>0.25243033080443744</v>
      </c>
      <c r="P816" s="5">
        <v>0.19708916580915448</v>
      </c>
      <c r="Q816" s="5"/>
      <c r="R816" s="5" t="str">
        <f t="shared" si="296"/>
        <v>3100</v>
      </c>
      <c r="S816">
        <v>0.17193121083043517</v>
      </c>
      <c r="T816">
        <v>0.17610403217211362</v>
      </c>
      <c r="U816">
        <v>0.1670923688530922</v>
      </c>
      <c r="V816" s="5">
        <v>0.16326996234200897</v>
      </c>
      <c r="W816" s="5"/>
      <c r="X816" s="5" t="str">
        <f t="shared" si="301"/>
        <v>3250</v>
      </c>
      <c r="Y816">
        <v>0.1808946541123837</v>
      </c>
      <c r="Z816">
        <v>0.17505454601295289</v>
      </c>
      <c r="AA816">
        <v>0.18993242420054968</v>
      </c>
      <c r="AB816" s="5">
        <v>0.18086422601729629</v>
      </c>
      <c r="AC816" s="5"/>
      <c r="AD816" s="5" t="str">
        <f t="shared" si="302"/>
        <v>3150</v>
      </c>
      <c r="AE816">
        <v>0.15986718638222663</v>
      </c>
      <c r="AF816">
        <v>0.16910259007722139</v>
      </c>
      <c r="AG816">
        <v>0.15546499203972519</v>
      </c>
      <c r="AH816" s="5">
        <v>0.14974799702629449</v>
      </c>
      <c r="AI816" s="5"/>
      <c r="AJ816" s="5" t="str">
        <f t="shared" si="299"/>
        <v>3200</v>
      </c>
      <c r="AK816">
        <v>0.13208083705268803</v>
      </c>
      <c r="AL816">
        <v>0.1473648304721713</v>
      </c>
      <c r="AM816">
        <v>0.13930829939551648</v>
      </c>
      <c r="AN816">
        <v>0.14937287613220512</v>
      </c>
      <c r="AP816" t="str">
        <f t="shared" si="300"/>
        <v>认购</v>
      </c>
      <c r="AQ816" t="s">
        <v>517</v>
      </c>
      <c r="AS816" t="s">
        <v>517</v>
      </c>
    </row>
    <row r="817" spans="6:46" x14ac:dyDescent="0.3">
      <c r="F817" s="5" t="str">
        <f t="shared" si="294"/>
        <v>3150</v>
      </c>
      <c r="I817">
        <v>0.14880874938204888</v>
      </c>
      <c r="J817" s="5">
        <v>0.14268367218837144</v>
      </c>
      <c r="K817" s="5"/>
      <c r="L817" s="5" t="str">
        <f t="shared" si="295"/>
        <v>3100</v>
      </c>
      <c r="M817">
        <v>0.25789776179410517</v>
      </c>
      <c r="N817">
        <v>0.1984645395489037</v>
      </c>
      <c r="O817">
        <v>0.25243939068779353</v>
      </c>
      <c r="P817" s="5">
        <v>0.19789996576502916</v>
      </c>
      <c r="Q817" s="5"/>
      <c r="R817" s="5" t="str">
        <f t="shared" si="296"/>
        <v>3150</v>
      </c>
      <c r="S817">
        <v>0.17759021066948766</v>
      </c>
      <c r="T817">
        <v>0.17358392428897323</v>
      </c>
      <c r="U817">
        <v>0.16584043602406978</v>
      </c>
      <c r="V817" s="5">
        <v>0.16374059944055974</v>
      </c>
      <c r="W817" s="5"/>
      <c r="X817" s="5" t="str">
        <f t="shared" si="301"/>
        <v>3300</v>
      </c>
      <c r="Y817">
        <v>0.18174437580399216</v>
      </c>
      <c r="Z817">
        <v>0.17481624723888933</v>
      </c>
      <c r="AA817">
        <v>0.19128666814655065</v>
      </c>
      <c r="AB817" s="5">
        <v>0.18098784574151039</v>
      </c>
      <c r="AC817" s="5"/>
      <c r="AD817" s="5" t="str">
        <f t="shared" si="302"/>
        <v>3200</v>
      </c>
      <c r="AE817">
        <v>0.15467508345961573</v>
      </c>
      <c r="AF817">
        <v>0.17042870070122179</v>
      </c>
      <c r="AG817">
        <v>0.16793729238279165</v>
      </c>
      <c r="AH817" s="5">
        <v>0.14946340046014639</v>
      </c>
      <c r="AI817" s="5"/>
      <c r="AJ817" s="5" t="str">
        <f t="shared" si="299"/>
        <v>认购</v>
      </c>
      <c r="AK817" s="5" t="s">
        <v>517</v>
      </c>
      <c r="AM817" s="5" t="s">
        <v>517</v>
      </c>
      <c r="AP817" t="e">
        <f t="shared" si="300"/>
        <v>#N/A</v>
      </c>
      <c r="AQ817" t="e">
        <v>#N/A</v>
      </c>
      <c r="AR817" t="e">
        <v>#N/A</v>
      </c>
      <c r="AS817" t="e">
        <v>#N/A</v>
      </c>
      <c r="AT817" t="e">
        <v>#N/A</v>
      </c>
    </row>
    <row r="818" spans="6:46" x14ac:dyDescent="0.3">
      <c r="F818" s="5" t="str">
        <f t="shared" si="294"/>
        <v>3200</v>
      </c>
      <c r="G818">
        <v>0.15471597214370969</v>
      </c>
      <c r="H818">
        <v>0.12743231223031876</v>
      </c>
      <c r="I818">
        <v>0.14162539436608557</v>
      </c>
      <c r="J818" s="5">
        <v>0.14087852023191755</v>
      </c>
      <c r="K818" s="5"/>
      <c r="L818" s="5" t="str">
        <f t="shared" si="295"/>
        <v>3150</v>
      </c>
      <c r="M818">
        <v>0.25614321405455476</v>
      </c>
      <c r="N818">
        <v>0.19822010151177644</v>
      </c>
      <c r="O818">
        <v>0.25171969620369372</v>
      </c>
      <c r="P818" s="5">
        <v>0.16347419714674352</v>
      </c>
      <c r="Q818" s="5"/>
      <c r="R818" s="5" t="str">
        <f t="shared" si="296"/>
        <v>3200</v>
      </c>
      <c r="S818">
        <v>0.17658232844837007</v>
      </c>
      <c r="T818">
        <v>0.17993984969474375</v>
      </c>
      <c r="U818">
        <v>0.1655364530956745</v>
      </c>
      <c r="V818" s="5">
        <v>0.16468109877921638</v>
      </c>
      <c r="W818" s="5"/>
      <c r="X818" s="5" t="str">
        <f t="shared" si="301"/>
        <v>3350</v>
      </c>
      <c r="Y818">
        <v>0.18158013561591504</v>
      </c>
      <c r="Z818">
        <v>0.17544584952764208</v>
      </c>
      <c r="AA818">
        <v>0.19113461707785723</v>
      </c>
      <c r="AB818" s="5">
        <v>0.18239612116292117</v>
      </c>
      <c r="AC818" s="5"/>
      <c r="AD818" s="5" t="str">
        <f t="shared" si="302"/>
        <v>3250</v>
      </c>
      <c r="AE818">
        <v>0.16117099002368745</v>
      </c>
      <c r="AF818">
        <v>0.17158967706970868</v>
      </c>
      <c r="AG818">
        <v>0.15769378294982017</v>
      </c>
      <c r="AH818">
        <v>0.14610765244752166</v>
      </c>
      <c r="AI818" s="5"/>
      <c r="AJ818" s="5" t="e">
        <f t="shared" si="299"/>
        <v>#N/A</v>
      </c>
      <c r="AK818" s="5" t="e">
        <v>#N/A</v>
      </c>
      <c r="AL818" s="5" t="e">
        <v>#N/A</v>
      </c>
      <c r="AM818" s="5" t="e">
        <v>#N/A</v>
      </c>
      <c r="AN818" t="e">
        <v>#N/A</v>
      </c>
      <c r="AP818" t="e">
        <f t="shared" si="300"/>
        <v>#N/A</v>
      </c>
      <c r="AQ818" t="e">
        <v>#N/A</v>
      </c>
      <c r="AR818" t="e">
        <v>#N/A</v>
      </c>
      <c r="AS818" t="e">
        <v>#N/A</v>
      </c>
      <c r="AT818" t="e">
        <v>#N/A</v>
      </c>
    </row>
    <row r="819" spans="6:46" x14ac:dyDescent="0.3">
      <c r="F819" s="5" t="str">
        <f t="shared" si="294"/>
        <v>3250</v>
      </c>
      <c r="G819">
        <v>0.14770171508222821</v>
      </c>
      <c r="H819" s="5">
        <v>0.12795194422438738</v>
      </c>
      <c r="I819">
        <v>0.14548877896800635</v>
      </c>
      <c r="J819" s="5">
        <v>0.13587961038120094</v>
      </c>
      <c r="K819" s="5"/>
      <c r="L819" s="5" t="str">
        <f t="shared" si="295"/>
        <v>3200</v>
      </c>
      <c r="M819">
        <v>0.25607794713169341</v>
      </c>
      <c r="N819">
        <v>0.19794836461558935</v>
      </c>
      <c r="O819">
        <v>0.25240240609817211</v>
      </c>
      <c r="P819" s="5">
        <v>0.19822504868492483</v>
      </c>
      <c r="Q819" s="5"/>
      <c r="R819" s="5" t="str">
        <f t="shared" si="296"/>
        <v>3250</v>
      </c>
      <c r="S819">
        <v>0.17798970980234441</v>
      </c>
      <c r="T819">
        <v>0.18037964146673677</v>
      </c>
      <c r="U819">
        <v>0.16997961062788963</v>
      </c>
      <c r="V819" s="5">
        <v>0.16711895245820285</v>
      </c>
      <c r="W819" s="5"/>
      <c r="X819" s="5" t="str">
        <f t="shared" si="301"/>
        <v>3400</v>
      </c>
      <c r="Y819">
        <v>0.18206653810359541</v>
      </c>
      <c r="Z819">
        <v>0.17478999145850541</v>
      </c>
      <c r="AA819">
        <v>0.19307614412061863</v>
      </c>
      <c r="AB819" s="5">
        <v>0.18213389118380846</v>
      </c>
      <c r="AC819" s="5"/>
      <c r="AD819" s="5" t="str">
        <f t="shared" si="302"/>
        <v>认购</v>
      </c>
      <c r="AE819" t="s">
        <v>517</v>
      </c>
      <c r="AG819" t="s">
        <v>517</v>
      </c>
      <c r="AH819" s="5"/>
      <c r="AI819" s="5"/>
      <c r="AJ819" s="5" t="e">
        <f t="shared" si="299"/>
        <v>#N/A</v>
      </c>
      <c r="AK819" s="5" t="e">
        <v>#N/A</v>
      </c>
      <c r="AL819" s="5" t="e">
        <v>#N/A</v>
      </c>
      <c r="AM819" s="5" t="e">
        <v>#N/A</v>
      </c>
      <c r="AN819" t="e">
        <v>#N/A</v>
      </c>
      <c r="AP819" t="e">
        <f t="shared" si="300"/>
        <v>#N/A</v>
      </c>
      <c r="AQ819" t="e">
        <v>#N/A</v>
      </c>
      <c r="AR819" t="e">
        <v>#N/A</v>
      </c>
      <c r="AS819" t="e">
        <v>#N/A</v>
      </c>
      <c r="AT819" t="e">
        <v>#N/A</v>
      </c>
    </row>
    <row r="820" spans="6:46" x14ac:dyDescent="0.3">
      <c r="F820" s="5" t="str">
        <f t="shared" si="294"/>
        <v>3300</v>
      </c>
      <c r="G820">
        <v>0.11678528036102653</v>
      </c>
      <c r="H820" s="5">
        <v>0.13105274890750646</v>
      </c>
      <c r="I820">
        <v>0.13762691617451606</v>
      </c>
      <c r="J820" s="5">
        <v>0.13568997867792848</v>
      </c>
      <c r="K820" s="5"/>
      <c r="L820" s="5" t="str">
        <f t="shared" si="295"/>
        <v>3250</v>
      </c>
      <c r="M820">
        <v>0.25619250697255141</v>
      </c>
      <c r="N820">
        <v>0.19723418354734776</v>
      </c>
      <c r="O820">
        <v>0.25212533459961417</v>
      </c>
      <c r="P820" s="5">
        <v>0.19788461760736997</v>
      </c>
      <c r="Q820" s="5"/>
      <c r="R820" s="5" t="str">
        <f t="shared" si="296"/>
        <v>3300</v>
      </c>
      <c r="S820">
        <v>0.18170178839176893</v>
      </c>
      <c r="T820">
        <v>0.17921732399709522</v>
      </c>
      <c r="U820">
        <v>0.17144650707088405</v>
      </c>
      <c r="V820" s="5">
        <v>0.1685659111973643</v>
      </c>
      <c r="W820" s="5"/>
      <c r="X820" s="5" t="str">
        <f t="shared" si="301"/>
        <v>3450</v>
      </c>
      <c r="Y820">
        <v>0.18207485293075443</v>
      </c>
      <c r="Z820">
        <v>0.17537325125180181</v>
      </c>
      <c r="AA820">
        <v>0.19317122819248583</v>
      </c>
      <c r="AB820">
        <v>0.18366289551138876</v>
      </c>
      <c r="AC820" s="5"/>
      <c r="AD820" s="5" t="e">
        <f t="shared" si="302"/>
        <v>#N/A</v>
      </c>
      <c r="AE820" t="e">
        <v>#N/A</v>
      </c>
      <c r="AF820" t="e">
        <v>#N/A</v>
      </c>
      <c r="AG820" t="e">
        <v>#N/A</v>
      </c>
      <c r="AH820" s="5" t="e">
        <v>#N/A</v>
      </c>
      <c r="AI820" s="5"/>
      <c r="AJ820" s="5" t="e">
        <f t="shared" si="299"/>
        <v>#N/A</v>
      </c>
      <c r="AK820" s="5" t="e">
        <v>#N/A</v>
      </c>
      <c r="AL820" s="5" t="e">
        <v>#N/A</v>
      </c>
      <c r="AM820" s="5" t="e">
        <v>#N/A</v>
      </c>
      <c r="AN820" t="e">
        <v>#N/A</v>
      </c>
      <c r="AP820" t="e">
        <f t="shared" si="300"/>
        <v>#N/A</v>
      </c>
      <c r="AQ820" t="e">
        <v>#N/A</v>
      </c>
      <c r="AR820" t="e">
        <v>#N/A</v>
      </c>
      <c r="AS820" t="e">
        <v>#N/A</v>
      </c>
      <c r="AT820" t="e">
        <v>#N/A</v>
      </c>
    </row>
    <row r="821" spans="6:46" x14ac:dyDescent="0.3">
      <c r="F821" s="5" t="str">
        <f t="shared" si="294"/>
        <v>3350</v>
      </c>
      <c r="G821">
        <v>0.14022594041004774</v>
      </c>
      <c r="H821" s="5">
        <v>0.13253144704066216</v>
      </c>
      <c r="I821">
        <v>0.1626468271410465</v>
      </c>
      <c r="J821">
        <v>0.13914566852882504</v>
      </c>
      <c r="K821" s="5"/>
      <c r="L821" s="5" t="str">
        <f t="shared" si="295"/>
        <v>3300</v>
      </c>
      <c r="M821">
        <v>0.25461099108420315</v>
      </c>
      <c r="N821">
        <v>0.19730126840732992</v>
      </c>
      <c r="O821">
        <v>0.25190038723260161</v>
      </c>
      <c r="P821" s="5">
        <v>0.19753551407568154</v>
      </c>
      <c r="Q821" s="5"/>
      <c r="R821" s="5" t="str">
        <f t="shared" si="296"/>
        <v>3350</v>
      </c>
      <c r="S821">
        <v>0.1835478588345647</v>
      </c>
      <c r="T821">
        <v>0.18496939625628289</v>
      </c>
      <c r="U821">
        <v>0.17382460724286736</v>
      </c>
      <c r="V821" s="5">
        <v>0.1751262204191088</v>
      </c>
      <c r="W821" s="5"/>
      <c r="X821" s="5" t="str">
        <f t="shared" si="301"/>
        <v>3500</v>
      </c>
      <c r="Y821">
        <v>0.18225363661579785</v>
      </c>
      <c r="Z821">
        <v>0.17588903875589368</v>
      </c>
      <c r="AA821">
        <v>0.1956960299296677</v>
      </c>
      <c r="AB821">
        <v>0.18389666434377427</v>
      </c>
      <c r="AC821" s="5"/>
      <c r="AD821" s="5" t="e">
        <f t="shared" si="302"/>
        <v>#N/A</v>
      </c>
      <c r="AE821" t="e">
        <v>#N/A</v>
      </c>
      <c r="AF821" t="e">
        <v>#N/A</v>
      </c>
      <c r="AG821" t="e">
        <v>#N/A</v>
      </c>
      <c r="AH821" s="5" t="e">
        <v>#N/A</v>
      </c>
      <c r="AI821" s="5"/>
      <c r="AJ821" s="5" t="e">
        <f t="shared" si="299"/>
        <v>#N/A</v>
      </c>
      <c r="AK821" s="5" t="e">
        <v>#N/A</v>
      </c>
      <c r="AL821" s="5" t="e">
        <v>#N/A</v>
      </c>
      <c r="AM821" s="5" t="e">
        <v>#N/A</v>
      </c>
      <c r="AN821" t="e">
        <v>#N/A</v>
      </c>
      <c r="AP821" t="e">
        <f t="shared" si="300"/>
        <v>#N/A</v>
      </c>
      <c r="AQ821" t="e">
        <v>#N/A</v>
      </c>
      <c r="AR821" t="e">
        <v>#N/A</v>
      </c>
      <c r="AS821" t="e">
        <v>#N/A</v>
      </c>
      <c r="AT821" t="e">
        <v>#N/A</v>
      </c>
    </row>
    <row r="822" spans="6:46" x14ac:dyDescent="0.3">
      <c r="F822" s="5" t="str">
        <f t="shared" si="294"/>
        <v>3400</v>
      </c>
      <c r="G822">
        <v>0.14011144017368557</v>
      </c>
      <c r="H822" s="5">
        <v>0.13482538566462698</v>
      </c>
      <c r="I822">
        <v>0.13653010404571894</v>
      </c>
      <c r="J822">
        <v>0.1381186234623194</v>
      </c>
      <c r="K822" s="5"/>
      <c r="L822" s="5" t="str">
        <f t="shared" si="295"/>
        <v>3350</v>
      </c>
      <c r="M822">
        <v>0.25542098637938498</v>
      </c>
      <c r="N822">
        <v>0.19752752707324922</v>
      </c>
      <c r="O822">
        <v>0.25232018169626602</v>
      </c>
      <c r="P822" s="5">
        <v>0.19816329842731356</v>
      </c>
      <c r="Q822" s="5"/>
      <c r="R822" s="5" t="str">
        <f t="shared" si="296"/>
        <v>3400</v>
      </c>
      <c r="S822">
        <v>0.18749832560479637</v>
      </c>
      <c r="T822">
        <v>0.18848439258046445</v>
      </c>
      <c r="U822">
        <v>0.17578261492870745</v>
      </c>
      <c r="V822" s="5">
        <v>0.17770769113063808</v>
      </c>
      <c r="W822" s="5"/>
      <c r="X822" s="5" t="str">
        <f t="shared" si="301"/>
        <v>3550</v>
      </c>
      <c r="Y822">
        <v>0.18189776797384022</v>
      </c>
      <c r="Z822">
        <v>0.17538830138698219</v>
      </c>
      <c r="AA822">
        <v>0.19591626854151484</v>
      </c>
      <c r="AB822">
        <v>0.18563869513921433</v>
      </c>
      <c r="AC822" s="5"/>
      <c r="AD822" s="5" t="e">
        <f t="shared" si="302"/>
        <v>#N/A</v>
      </c>
      <c r="AE822" t="e">
        <v>#N/A</v>
      </c>
      <c r="AF822" t="e">
        <v>#N/A</v>
      </c>
      <c r="AG822" t="e">
        <v>#N/A</v>
      </c>
      <c r="AH822" s="5" t="e">
        <v>#N/A</v>
      </c>
      <c r="AI822" s="5"/>
      <c r="AJ822" s="5" t="e">
        <f t="shared" si="299"/>
        <v>#N/A</v>
      </c>
      <c r="AK822" s="5" t="e">
        <v>#N/A</v>
      </c>
      <c r="AL822" s="5" t="e">
        <v>#N/A</v>
      </c>
      <c r="AM822" s="5" t="e">
        <v>#N/A</v>
      </c>
      <c r="AN822" t="e">
        <v>#N/A</v>
      </c>
      <c r="AP822" t="e">
        <f t="shared" si="300"/>
        <v>#N/A</v>
      </c>
      <c r="AQ822" t="e">
        <v>#N/A</v>
      </c>
      <c r="AR822" t="e">
        <v>#N/A</v>
      </c>
      <c r="AS822" t="e">
        <v>#N/A</v>
      </c>
      <c r="AT822" t="e">
        <v>#N/A</v>
      </c>
    </row>
    <row r="823" spans="6:46" x14ac:dyDescent="0.3">
      <c r="F823" s="5" t="str">
        <f t="shared" si="294"/>
        <v>3450</v>
      </c>
      <c r="G823">
        <v>0.14027493530556556</v>
      </c>
      <c r="H823" s="5">
        <v>0.14213230080030859</v>
      </c>
      <c r="I823">
        <v>0.13786068500690163</v>
      </c>
      <c r="J823">
        <v>0.13975813452504576</v>
      </c>
      <c r="K823" s="5"/>
      <c r="L823" s="5" t="str">
        <f t="shared" si="295"/>
        <v>3400</v>
      </c>
      <c r="M823">
        <v>0.25492951750956472</v>
      </c>
      <c r="N823">
        <v>0.19823261845588683</v>
      </c>
      <c r="O823">
        <v>0.25146509560003871</v>
      </c>
      <c r="P823">
        <v>0.19844028051912785</v>
      </c>
      <c r="Q823" s="5"/>
      <c r="R823" s="5" t="str">
        <f t="shared" si="296"/>
        <v>3450</v>
      </c>
      <c r="S823">
        <v>0.18942206070557235</v>
      </c>
      <c r="T823">
        <v>0.19072802501000463</v>
      </c>
      <c r="U823">
        <v>0.17803828746639189</v>
      </c>
      <c r="V823" s="5">
        <v>0.17658325231805441</v>
      </c>
      <c r="W823" s="5"/>
      <c r="X823" s="5" t="str">
        <f t="shared" si="301"/>
        <v>3600</v>
      </c>
      <c r="Y823">
        <v>0.18313023993499572</v>
      </c>
      <c r="Z823">
        <v>0.18050019155941899</v>
      </c>
      <c r="AA823">
        <v>0.19837435794681307</v>
      </c>
      <c r="AB823">
        <v>0.18726461637690661</v>
      </c>
      <c r="AC823" s="5"/>
      <c r="AD823" s="5" t="e">
        <f t="shared" si="302"/>
        <v>#N/A</v>
      </c>
      <c r="AE823" t="e">
        <v>#N/A</v>
      </c>
      <c r="AF823" t="e">
        <v>#N/A</v>
      </c>
      <c r="AG823" t="e">
        <v>#N/A</v>
      </c>
      <c r="AH823" t="e">
        <v>#N/A</v>
      </c>
      <c r="AI823" s="5"/>
      <c r="AJ823" s="5" t="e">
        <f t="shared" si="299"/>
        <v>#N/A</v>
      </c>
      <c r="AK823" s="5" t="e">
        <v>#N/A</v>
      </c>
      <c r="AL823" s="5" t="e">
        <v>#N/A</v>
      </c>
      <c r="AM823" s="5" t="e">
        <v>#N/A</v>
      </c>
      <c r="AN823" t="e">
        <v>#N/A</v>
      </c>
      <c r="AP823" t="e">
        <f t="shared" si="300"/>
        <v>#N/A</v>
      </c>
      <c r="AQ823" t="e">
        <v>#N/A</v>
      </c>
      <c r="AR823" t="e">
        <v>#N/A</v>
      </c>
      <c r="AS823" t="e">
        <v>#N/A</v>
      </c>
      <c r="AT823" t="e">
        <v>#N/A</v>
      </c>
    </row>
    <row r="824" spans="6:46" x14ac:dyDescent="0.3">
      <c r="F824" s="5" t="str">
        <f t="shared" si="294"/>
        <v>3500</v>
      </c>
      <c r="G824">
        <v>0.14492128456383946</v>
      </c>
      <c r="H824" s="5">
        <v>0.14603797479197381</v>
      </c>
      <c r="I824">
        <v>0.13415701065137986</v>
      </c>
      <c r="J824">
        <v>0.21128278438538312</v>
      </c>
      <c r="K824" s="5"/>
      <c r="L824" s="5" t="str">
        <f t="shared" si="295"/>
        <v>3450</v>
      </c>
      <c r="M824">
        <v>0.25453633645325902</v>
      </c>
      <c r="N824">
        <v>0.19738587698906657</v>
      </c>
      <c r="O824">
        <v>0.25133471076555547</v>
      </c>
      <c r="P824">
        <v>0.19800320075169203</v>
      </c>
      <c r="Q824" s="5"/>
      <c r="R824" s="5" t="str">
        <f t="shared" si="296"/>
        <v>3500</v>
      </c>
      <c r="S824">
        <v>0.19379500414177775</v>
      </c>
      <c r="T824">
        <v>0.19307307448908678</v>
      </c>
      <c r="U824">
        <v>0.18745773494318124</v>
      </c>
      <c r="V824" s="5">
        <v>0.17940838620826599</v>
      </c>
      <c r="W824" s="5"/>
      <c r="X824" s="5" t="str">
        <f t="shared" si="301"/>
        <v>认购</v>
      </c>
      <c r="Y824" t="s">
        <v>517</v>
      </c>
      <c r="AA824" t="s">
        <v>517</v>
      </c>
      <c r="AB824" s="5"/>
      <c r="AC824" s="5"/>
      <c r="AD824" s="5" t="e">
        <f t="shared" si="302"/>
        <v>#N/A</v>
      </c>
      <c r="AE824" s="5" t="e">
        <v>#N/A</v>
      </c>
      <c r="AF824" s="5" t="e">
        <v>#N/A</v>
      </c>
      <c r="AG824" s="5" t="e">
        <v>#N/A</v>
      </c>
      <c r="AH824" s="5" t="e">
        <v>#N/A</v>
      </c>
      <c r="AI824" s="5"/>
      <c r="AJ824" s="5" t="e">
        <f t="shared" si="299"/>
        <v>#N/A</v>
      </c>
      <c r="AK824" s="5" t="e">
        <v>#N/A</v>
      </c>
      <c r="AL824" s="5" t="e">
        <v>#N/A</v>
      </c>
      <c r="AM824" s="5" t="e">
        <v>#N/A</v>
      </c>
      <c r="AN824" t="e">
        <v>#N/A</v>
      </c>
      <c r="AP824" t="e">
        <f t="shared" si="300"/>
        <v>#N/A</v>
      </c>
      <c r="AQ824" t="e">
        <v>#N/A</v>
      </c>
      <c r="AR824" t="e">
        <v>#N/A</v>
      </c>
      <c r="AS824" t="e">
        <v>#N/A</v>
      </c>
      <c r="AT824" t="e">
        <v>#N/A</v>
      </c>
    </row>
    <row r="825" spans="6:46" x14ac:dyDescent="0.3">
      <c r="F825" s="5" t="str">
        <f t="shared" si="294"/>
        <v>3550</v>
      </c>
      <c r="G825">
        <v>0.14028769066765903</v>
      </c>
      <c r="H825" s="5">
        <v>0.14657524971678854</v>
      </c>
      <c r="I825">
        <v>0.17905195132359861</v>
      </c>
      <c r="J825">
        <v>0.22435667290419337</v>
      </c>
      <c r="K825" s="5"/>
      <c r="L825" s="5" t="str">
        <f t="shared" si="295"/>
        <v>3500</v>
      </c>
      <c r="M825">
        <v>0.25510439710013566</v>
      </c>
      <c r="N825">
        <v>0.15391262274980541</v>
      </c>
      <c r="O825">
        <v>0.25231159864887598</v>
      </c>
      <c r="P825">
        <v>0.19770201923459768</v>
      </c>
      <c r="Q825" s="5"/>
      <c r="R825" s="5" t="str">
        <f t="shared" si="296"/>
        <v>3550</v>
      </c>
      <c r="S825">
        <v>0.19467819375775752</v>
      </c>
      <c r="T825">
        <v>0.1967600297835469</v>
      </c>
      <c r="U825">
        <v>0.19143180509373542</v>
      </c>
      <c r="V825">
        <v>0.18650188744686541</v>
      </c>
      <c r="W825" s="5"/>
      <c r="X825" s="5" t="e">
        <f t="shared" si="301"/>
        <v>#N/A</v>
      </c>
      <c r="Y825" t="e">
        <v>#N/A</v>
      </c>
      <c r="Z825" t="e">
        <v>#N/A</v>
      </c>
      <c r="AA825" t="e">
        <v>#N/A</v>
      </c>
      <c r="AB825" s="5" t="e">
        <v>#N/A</v>
      </c>
      <c r="AC825" s="5"/>
      <c r="AD825" s="5" t="e">
        <f t="shared" si="302"/>
        <v>#N/A</v>
      </c>
      <c r="AE825" s="5" t="e">
        <v>#N/A</v>
      </c>
      <c r="AF825" s="5" t="e">
        <v>#N/A</v>
      </c>
      <c r="AG825" s="5" t="e">
        <v>#N/A</v>
      </c>
      <c r="AH825" s="5" t="e">
        <v>#N/A</v>
      </c>
      <c r="AI825" s="5"/>
      <c r="AJ825" s="5" t="e">
        <f t="shared" si="299"/>
        <v>#N/A</v>
      </c>
      <c r="AK825" s="5" t="e">
        <v>#N/A</v>
      </c>
      <c r="AL825" s="5" t="e">
        <v>#N/A</v>
      </c>
      <c r="AM825" s="5" t="e">
        <v>#N/A</v>
      </c>
      <c r="AN825" t="e">
        <v>#N/A</v>
      </c>
      <c r="AP825" t="e">
        <f t="shared" si="300"/>
        <v>#N/A</v>
      </c>
      <c r="AQ825" t="e">
        <v>#N/A</v>
      </c>
      <c r="AR825" t="e">
        <v>#N/A</v>
      </c>
      <c r="AS825" t="e">
        <v>#N/A</v>
      </c>
      <c r="AT825" t="e">
        <v>#N/A</v>
      </c>
    </row>
    <row r="826" spans="6:46" x14ac:dyDescent="0.3">
      <c r="F826" s="5" t="str">
        <f t="shared" si="294"/>
        <v>3600</v>
      </c>
      <c r="G826">
        <v>0.15156062934696676</v>
      </c>
      <c r="H826" s="5">
        <v>0.15462722104951737</v>
      </c>
      <c r="I826">
        <v>0.19453469593420622</v>
      </c>
      <c r="J826">
        <v>0.24050829916626215</v>
      </c>
      <c r="K826" s="5"/>
      <c r="L826" s="5" t="str">
        <f t="shared" si="295"/>
        <v>3550</v>
      </c>
      <c r="M826">
        <v>0.25421533644132321</v>
      </c>
      <c r="N826">
        <v>0.19678816310554742</v>
      </c>
      <c r="O826">
        <v>0.19359899475745851</v>
      </c>
      <c r="P826">
        <v>0.19849678558111189</v>
      </c>
      <c r="Q826" s="5"/>
      <c r="R826" s="5" t="str">
        <f t="shared" si="296"/>
        <v>3600</v>
      </c>
      <c r="S826">
        <v>0.19705486342184242</v>
      </c>
      <c r="T826">
        <v>0.19781794997885821</v>
      </c>
      <c r="U826">
        <v>0.18487268796190617</v>
      </c>
      <c r="V826">
        <v>0.18690159519545735</v>
      </c>
      <c r="W826" s="5"/>
      <c r="X826" s="5" t="e">
        <f t="shared" si="301"/>
        <v>#N/A</v>
      </c>
      <c r="Y826" t="e">
        <v>#N/A</v>
      </c>
      <c r="Z826" t="e">
        <v>#N/A</v>
      </c>
      <c r="AA826" t="e">
        <v>#N/A</v>
      </c>
      <c r="AB826" s="5" t="e">
        <v>#N/A</v>
      </c>
      <c r="AC826" s="5"/>
      <c r="AD826" s="5" t="e">
        <f t="shared" si="302"/>
        <v>#N/A</v>
      </c>
      <c r="AE826" s="5" t="e">
        <v>#N/A</v>
      </c>
      <c r="AF826" s="5" t="e">
        <v>#N/A</v>
      </c>
      <c r="AG826" s="5" t="e">
        <v>#N/A</v>
      </c>
      <c r="AH826" s="5" t="e">
        <v>#N/A</v>
      </c>
      <c r="AI826" s="5"/>
      <c r="AJ826" s="5" t="e">
        <f t="shared" si="299"/>
        <v>#N/A</v>
      </c>
      <c r="AK826" s="5" t="e">
        <v>#N/A</v>
      </c>
      <c r="AL826" s="5" t="e">
        <v>#N/A</v>
      </c>
      <c r="AM826" s="5" t="e">
        <v>#N/A</v>
      </c>
      <c r="AN826" t="e">
        <v>#N/A</v>
      </c>
      <c r="AP826" t="e">
        <f t="shared" si="300"/>
        <v>#N/A</v>
      </c>
      <c r="AQ826" t="e">
        <v>#N/A</v>
      </c>
      <c r="AR826" t="e">
        <v>#N/A</v>
      </c>
      <c r="AS826" t="e">
        <v>#N/A</v>
      </c>
      <c r="AT826" t="e">
        <v>#N/A</v>
      </c>
    </row>
    <row r="827" spans="6:46" x14ac:dyDescent="0.3">
      <c r="F827" s="5" t="str">
        <f t="shared" si="294"/>
        <v>认购</v>
      </c>
      <c r="G827" t="s">
        <v>517</v>
      </c>
      <c r="H827" s="5"/>
      <c r="I827" t="s">
        <v>517</v>
      </c>
      <c r="K827" s="5"/>
      <c r="L827" s="5" t="str">
        <f t="shared" si="295"/>
        <v>3600</v>
      </c>
      <c r="M827" s="5">
        <v>0.25522178815454244</v>
      </c>
      <c r="N827" s="5">
        <v>0.19773909323096273</v>
      </c>
      <c r="O827" s="5">
        <v>0.25172631230272347</v>
      </c>
      <c r="P827" s="5">
        <v>0.2000789273166656</v>
      </c>
      <c r="Q827" s="5"/>
      <c r="R827" s="5" t="str">
        <f t="shared" si="296"/>
        <v>3650</v>
      </c>
      <c r="S827">
        <v>0.20277010010264807</v>
      </c>
      <c r="T827">
        <v>0.20547554816536606</v>
      </c>
      <c r="U827">
        <v>0.19507006351515646</v>
      </c>
      <c r="V827">
        <v>0.18884574483603239</v>
      </c>
      <c r="W827" s="5"/>
      <c r="X827" s="5" t="e">
        <f t="shared" si="301"/>
        <v>#N/A</v>
      </c>
      <c r="Y827" t="e">
        <v>#N/A</v>
      </c>
      <c r="Z827" t="e">
        <v>#N/A</v>
      </c>
      <c r="AA827" t="e">
        <v>#N/A</v>
      </c>
      <c r="AB827" t="e">
        <v>#N/A</v>
      </c>
      <c r="AC827" s="5"/>
      <c r="AD827" s="5" t="e">
        <f t="shared" si="302"/>
        <v>#N/A</v>
      </c>
      <c r="AE827" s="5" t="e">
        <v>#N/A</v>
      </c>
      <c r="AF827" s="5" t="e">
        <v>#N/A</v>
      </c>
      <c r="AG827" s="5" t="e">
        <v>#N/A</v>
      </c>
      <c r="AH827" s="5" t="e">
        <v>#N/A</v>
      </c>
      <c r="AI827" s="5"/>
      <c r="AJ827" s="5" t="e">
        <f t="shared" si="299"/>
        <v>#N/A</v>
      </c>
      <c r="AK827" s="5" t="e">
        <v>#N/A</v>
      </c>
      <c r="AL827" s="5" t="e">
        <v>#N/A</v>
      </c>
      <c r="AM827" s="5" t="e">
        <v>#N/A</v>
      </c>
      <c r="AN827" t="e">
        <v>#N/A</v>
      </c>
      <c r="AP827" t="e">
        <f t="shared" si="300"/>
        <v>#N/A</v>
      </c>
      <c r="AQ827" t="e">
        <v>#N/A</v>
      </c>
      <c r="AR827" t="e">
        <v>#N/A</v>
      </c>
      <c r="AS827" t="e">
        <v>#N/A</v>
      </c>
      <c r="AT827" t="e">
        <v>#N/A</v>
      </c>
    </row>
    <row r="828" spans="6:46" x14ac:dyDescent="0.3">
      <c r="F828" s="5" t="e">
        <f t="shared" si="294"/>
        <v>#N/A</v>
      </c>
      <c r="G828" s="5" t="e">
        <v>#N/A</v>
      </c>
      <c r="H828" s="5" t="e">
        <v>#N/A</v>
      </c>
      <c r="I828" t="e">
        <v>#N/A</v>
      </c>
      <c r="J828" t="e">
        <v>#N/A</v>
      </c>
      <c r="K828" s="5"/>
      <c r="L828" s="5" t="str">
        <f t="shared" si="295"/>
        <v>3650</v>
      </c>
      <c r="M828" s="5">
        <v>0.25350017189890145</v>
      </c>
      <c r="N828" s="5">
        <v>0.19701251442760226</v>
      </c>
      <c r="O828" s="5">
        <v>0.25140718983240418</v>
      </c>
      <c r="P828" s="5">
        <v>0.19855329064309593</v>
      </c>
      <c r="Q828" s="5"/>
      <c r="R828" s="5" t="str">
        <f t="shared" si="296"/>
        <v>认购</v>
      </c>
      <c r="S828" t="s">
        <v>517</v>
      </c>
      <c r="U828" t="s">
        <v>517</v>
      </c>
      <c r="W828" s="5"/>
      <c r="X828" s="5" t="e">
        <f t="shared" si="301"/>
        <v>#N/A</v>
      </c>
      <c r="Y828" s="5" t="e">
        <v>#N/A</v>
      </c>
      <c r="Z828" s="5" t="e">
        <v>#N/A</v>
      </c>
      <c r="AA828" s="5" t="e">
        <v>#N/A</v>
      </c>
      <c r="AB828" s="5" t="e">
        <v>#N/A</v>
      </c>
      <c r="AC828" s="5"/>
      <c r="AD828" s="5" t="e">
        <f t="shared" si="302"/>
        <v>#N/A</v>
      </c>
      <c r="AE828" s="5" t="e">
        <v>#N/A</v>
      </c>
      <c r="AF828" s="5" t="e">
        <v>#N/A</v>
      </c>
      <c r="AG828" s="5" t="e">
        <v>#N/A</v>
      </c>
      <c r="AH828" s="5" t="e">
        <v>#N/A</v>
      </c>
      <c r="AI828" s="5"/>
      <c r="AJ828" s="5" t="e">
        <f t="shared" si="299"/>
        <v>#N/A</v>
      </c>
      <c r="AK828" s="5" t="e">
        <v>#N/A</v>
      </c>
      <c r="AL828" s="5" t="e">
        <v>#N/A</v>
      </c>
      <c r="AM828" s="5" t="e">
        <v>#N/A</v>
      </c>
      <c r="AN828" t="e">
        <v>#N/A</v>
      </c>
      <c r="AP828" t="e">
        <f t="shared" si="300"/>
        <v>#N/A</v>
      </c>
      <c r="AQ828" t="e">
        <v>#N/A</v>
      </c>
      <c r="AR828" t="e">
        <v>#N/A</v>
      </c>
      <c r="AS828" t="e">
        <v>#N/A</v>
      </c>
      <c r="AT828" t="e">
        <v>#N/A</v>
      </c>
    </row>
    <row r="829" spans="6:46" x14ac:dyDescent="0.3">
      <c r="F829" s="5" t="e">
        <f t="shared" si="294"/>
        <v>#N/A</v>
      </c>
      <c r="G829" s="5" t="e">
        <v>#N/A</v>
      </c>
      <c r="H829" s="5" t="e">
        <v>#N/A</v>
      </c>
      <c r="I829" s="5" t="e">
        <v>#N/A</v>
      </c>
      <c r="J829" s="5" t="e">
        <v>#N/A</v>
      </c>
      <c r="K829" s="5"/>
      <c r="L829" s="5" t="str">
        <f t="shared" si="295"/>
        <v>认购</v>
      </c>
      <c r="M829" s="5" t="s">
        <v>517</v>
      </c>
      <c r="N829" s="5"/>
      <c r="O829" s="5" t="s">
        <v>517</v>
      </c>
      <c r="P829" s="5"/>
      <c r="Q829" s="5"/>
      <c r="R829" s="5" t="e">
        <f t="shared" si="296"/>
        <v>#N/A</v>
      </c>
      <c r="S829" s="5" t="e">
        <v>#N/A</v>
      </c>
      <c r="T829" s="5" t="e">
        <v>#N/A</v>
      </c>
      <c r="U829" s="5" t="e">
        <v>#N/A</v>
      </c>
      <c r="V829" s="5" t="e">
        <v>#N/A</v>
      </c>
      <c r="W829" s="5"/>
      <c r="X829" s="5" t="e">
        <f t="shared" si="301"/>
        <v>#N/A</v>
      </c>
      <c r="Y829" s="5" t="e">
        <v>#N/A</v>
      </c>
      <c r="Z829" s="5" t="e">
        <v>#N/A</v>
      </c>
      <c r="AA829" s="5" t="e">
        <v>#N/A</v>
      </c>
      <c r="AB829" s="5" t="e">
        <v>#N/A</v>
      </c>
      <c r="AC829" s="5"/>
      <c r="AD829" s="5" t="e">
        <f t="shared" si="302"/>
        <v>#N/A</v>
      </c>
      <c r="AE829" s="5" t="e">
        <v>#N/A</v>
      </c>
      <c r="AF829" s="5" t="e">
        <v>#N/A</v>
      </c>
      <c r="AG829" s="5" t="e">
        <v>#N/A</v>
      </c>
      <c r="AH829" s="5" t="e">
        <v>#N/A</v>
      </c>
      <c r="AI829" s="5"/>
      <c r="AJ829" s="5" t="e">
        <f t="shared" si="299"/>
        <v>#N/A</v>
      </c>
      <c r="AK829" s="5" t="e">
        <v>#N/A</v>
      </c>
      <c r="AL829" s="5" t="e">
        <v>#N/A</v>
      </c>
      <c r="AM829" s="5" t="e">
        <v>#N/A</v>
      </c>
      <c r="AN829" t="e">
        <v>#N/A</v>
      </c>
      <c r="AP829" t="e">
        <f t="shared" si="300"/>
        <v>#N/A</v>
      </c>
      <c r="AQ829" t="e">
        <v>#N/A</v>
      </c>
      <c r="AR829" t="e">
        <v>#N/A</v>
      </c>
      <c r="AS829" t="e">
        <v>#N/A</v>
      </c>
      <c r="AT829" t="e">
        <v>#N/A</v>
      </c>
    </row>
    <row r="830" spans="6:46" x14ac:dyDescent="0.3">
      <c r="F830" s="5" t="e">
        <f t="shared" si="294"/>
        <v>#N/A</v>
      </c>
      <c r="G830" s="5" t="e">
        <v>#N/A</v>
      </c>
      <c r="H830" s="5" t="e">
        <v>#N/A</v>
      </c>
      <c r="I830" s="5" t="e">
        <v>#N/A</v>
      </c>
      <c r="J830" s="5" t="e">
        <v>#N/A</v>
      </c>
      <c r="K830" s="5"/>
      <c r="L830" s="5" t="e">
        <f t="shared" si="295"/>
        <v>#N/A</v>
      </c>
      <c r="M830" s="5" t="e">
        <v>#N/A</v>
      </c>
      <c r="N830" s="5" t="e">
        <v>#N/A</v>
      </c>
      <c r="O830" s="5" t="e">
        <v>#N/A</v>
      </c>
      <c r="P830" s="5" t="e">
        <v>#N/A</v>
      </c>
      <c r="Q830" s="5"/>
      <c r="R830" s="5" t="e">
        <f t="shared" si="296"/>
        <v>#N/A</v>
      </c>
      <c r="S830" s="5" t="e">
        <v>#N/A</v>
      </c>
      <c r="T830" s="5" t="e">
        <v>#N/A</v>
      </c>
      <c r="U830" s="5" t="e">
        <v>#N/A</v>
      </c>
      <c r="V830" s="5" t="e">
        <v>#N/A</v>
      </c>
      <c r="W830" s="5"/>
      <c r="X830" s="5" t="e">
        <f t="shared" si="301"/>
        <v>#N/A</v>
      </c>
      <c r="Y830" s="5" t="e">
        <v>#N/A</v>
      </c>
      <c r="Z830" s="5" t="e">
        <v>#N/A</v>
      </c>
      <c r="AA830" s="5" t="e">
        <v>#N/A</v>
      </c>
      <c r="AB830" s="5" t="e">
        <v>#N/A</v>
      </c>
      <c r="AC830" s="5"/>
      <c r="AD830" s="5" t="e">
        <f t="shared" si="302"/>
        <v>#N/A</v>
      </c>
      <c r="AE830" s="5" t="e">
        <v>#N/A</v>
      </c>
      <c r="AF830" s="5" t="e">
        <v>#N/A</v>
      </c>
      <c r="AG830" s="5" t="e">
        <v>#N/A</v>
      </c>
      <c r="AH830" s="5" t="e">
        <v>#N/A</v>
      </c>
      <c r="AI830" s="5"/>
      <c r="AJ830" s="5" t="e">
        <f t="shared" si="299"/>
        <v>#N/A</v>
      </c>
      <c r="AK830" s="5" t="e">
        <v>#N/A</v>
      </c>
      <c r="AL830" s="5" t="e">
        <v>#N/A</v>
      </c>
      <c r="AM830" s="5" t="e">
        <v>#N/A</v>
      </c>
      <c r="AN830" t="e">
        <v>#N/A</v>
      </c>
      <c r="AP830" t="e">
        <f t="shared" si="300"/>
        <v>#N/A</v>
      </c>
      <c r="AQ830" t="e">
        <v>#N/A</v>
      </c>
      <c r="AR830" t="e">
        <v>#N/A</v>
      </c>
      <c r="AS830" t="e">
        <v>#N/A</v>
      </c>
      <c r="AT830" t="e">
        <v>#N/A</v>
      </c>
    </row>
    <row r="831" spans="6:46" x14ac:dyDescent="0.3">
      <c r="F831" s="5" t="e">
        <f t="shared" si="294"/>
        <v>#N/A</v>
      </c>
      <c r="G831" s="5" t="e">
        <v>#N/A</v>
      </c>
      <c r="H831" s="5" t="e">
        <v>#N/A</v>
      </c>
      <c r="I831" s="5" t="e">
        <v>#N/A</v>
      </c>
      <c r="J831" s="5" t="e">
        <v>#N/A</v>
      </c>
      <c r="K831" s="5"/>
      <c r="L831" s="5" t="e">
        <f t="shared" si="295"/>
        <v>#N/A</v>
      </c>
      <c r="M831" s="5" t="e">
        <v>#N/A</v>
      </c>
      <c r="N831" s="5" t="e">
        <v>#N/A</v>
      </c>
      <c r="O831" s="5" t="e">
        <v>#N/A</v>
      </c>
      <c r="P831" s="5" t="e">
        <v>#N/A</v>
      </c>
      <c r="Q831" s="5"/>
      <c r="R831" s="5" t="e">
        <f t="shared" si="296"/>
        <v>#N/A</v>
      </c>
      <c r="S831" s="5" t="e">
        <v>#N/A</v>
      </c>
      <c r="T831" s="5" t="e">
        <v>#N/A</v>
      </c>
      <c r="U831" s="5" t="e">
        <v>#N/A</v>
      </c>
      <c r="V831" s="5" t="e">
        <v>#N/A</v>
      </c>
      <c r="W831" s="5"/>
      <c r="X831" s="5" t="e">
        <f t="shared" si="301"/>
        <v>#N/A</v>
      </c>
      <c r="Y831" s="5" t="e">
        <v>#N/A</v>
      </c>
      <c r="Z831" s="5" t="e">
        <v>#N/A</v>
      </c>
      <c r="AA831" s="5" t="e">
        <v>#N/A</v>
      </c>
      <c r="AB831" s="5" t="e">
        <v>#N/A</v>
      </c>
      <c r="AC831" s="5"/>
      <c r="AD831" s="5" t="e">
        <f t="shared" si="302"/>
        <v>#N/A</v>
      </c>
      <c r="AE831" s="5" t="e">
        <v>#N/A</v>
      </c>
      <c r="AF831" s="5" t="e">
        <v>#N/A</v>
      </c>
      <c r="AG831" s="5" t="e">
        <v>#N/A</v>
      </c>
      <c r="AH831" s="5" t="e">
        <v>#N/A</v>
      </c>
      <c r="AI831" s="5"/>
      <c r="AJ831" s="5" t="e">
        <f t="shared" si="299"/>
        <v>#N/A</v>
      </c>
      <c r="AK831" s="5" t="e">
        <v>#N/A</v>
      </c>
      <c r="AL831" s="5" t="e">
        <v>#N/A</v>
      </c>
      <c r="AM831" s="5" t="e">
        <v>#N/A</v>
      </c>
      <c r="AN831" t="e">
        <v>#N/A</v>
      </c>
      <c r="AP831" t="e">
        <f t="shared" si="300"/>
        <v>#N/A</v>
      </c>
      <c r="AQ831" t="e">
        <v>#N/A</v>
      </c>
      <c r="AR831" t="e">
        <v>#N/A</v>
      </c>
      <c r="AS831" t="e">
        <v>#N/A</v>
      </c>
      <c r="AT831" t="e">
        <v>#N/A</v>
      </c>
    </row>
    <row r="832" spans="6:46" x14ac:dyDescent="0.3">
      <c r="F832" s="5" t="e">
        <f t="shared" si="294"/>
        <v>#N/A</v>
      </c>
      <c r="G832" s="5" t="e">
        <v>#N/A</v>
      </c>
      <c r="H832" s="5" t="e">
        <v>#N/A</v>
      </c>
      <c r="I832" s="5" t="e">
        <v>#N/A</v>
      </c>
      <c r="J832" s="5" t="e">
        <v>#N/A</v>
      </c>
      <c r="K832" s="5"/>
      <c r="L832" s="5" t="e">
        <f t="shared" si="295"/>
        <v>#N/A</v>
      </c>
      <c r="M832" s="5" t="e">
        <v>#N/A</v>
      </c>
      <c r="N832" s="5" t="e">
        <v>#N/A</v>
      </c>
      <c r="O832" s="5" t="e">
        <v>#N/A</v>
      </c>
      <c r="P832" s="5" t="e">
        <v>#N/A</v>
      </c>
      <c r="Q832" s="5"/>
      <c r="R832" s="5" t="e">
        <f t="shared" si="296"/>
        <v>#N/A</v>
      </c>
      <c r="S832" s="5" t="e">
        <v>#N/A</v>
      </c>
      <c r="T832" s="5" t="e">
        <v>#N/A</v>
      </c>
      <c r="U832" s="5" t="e">
        <v>#N/A</v>
      </c>
      <c r="V832" s="5" t="e">
        <v>#N/A</v>
      </c>
      <c r="W832" s="5"/>
      <c r="X832" s="5" t="e">
        <f t="shared" si="301"/>
        <v>#N/A</v>
      </c>
      <c r="Y832" s="5" t="e">
        <v>#N/A</v>
      </c>
      <c r="Z832" s="5" t="e">
        <v>#N/A</v>
      </c>
      <c r="AA832" s="5" t="e">
        <v>#N/A</v>
      </c>
      <c r="AB832" s="5" t="e">
        <v>#N/A</v>
      </c>
      <c r="AC832" s="5"/>
      <c r="AD832" s="5" t="e">
        <f t="shared" si="302"/>
        <v>#N/A</v>
      </c>
      <c r="AE832" s="5" t="e">
        <v>#N/A</v>
      </c>
      <c r="AF832" s="5" t="e">
        <v>#N/A</v>
      </c>
      <c r="AG832" s="5" t="e">
        <v>#N/A</v>
      </c>
      <c r="AH832" s="5" t="e">
        <v>#N/A</v>
      </c>
      <c r="AI832" s="5"/>
      <c r="AJ832" s="5" t="e">
        <f t="shared" si="299"/>
        <v>#N/A</v>
      </c>
      <c r="AK832" s="5" t="e">
        <v>#N/A</v>
      </c>
      <c r="AL832" s="5" t="e">
        <v>#N/A</v>
      </c>
      <c r="AM832" s="5" t="e">
        <v>#N/A</v>
      </c>
      <c r="AN832" t="e">
        <v>#N/A</v>
      </c>
      <c r="AP832" t="e">
        <f t="shared" si="300"/>
        <v>#N/A</v>
      </c>
      <c r="AQ832" t="e">
        <v>#N/A</v>
      </c>
      <c r="AR832" t="e">
        <v>#N/A</v>
      </c>
      <c r="AS832" t="e">
        <v>#N/A</v>
      </c>
      <c r="AT832" t="e">
        <v>#N/A</v>
      </c>
    </row>
    <row r="833" spans="6:46" x14ac:dyDescent="0.3">
      <c r="F833" s="5" t="e">
        <f t="shared" si="294"/>
        <v>#N/A</v>
      </c>
      <c r="G833" s="5" t="e">
        <v>#N/A</v>
      </c>
      <c r="H833" s="5" t="e">
        <v>#N/A</v>
      </c>
      <c r="I833" s="5" t="e">
        <v>#N/A</v>
      </c>
      <c r="J833" s="5" t="e">
        <v>#N/A</v>
      </c>
      <c r="K833" s="5"/>
      <c r="L833" s="5" t="e">
        <f t="shared" si="295"/>
        <v>#N/A</v>
      </c>
      <c r="M833" s="5" t="e">
        <v>#N/A</v>
      </c>
      <c r="N833" s="5" t="e">
        <v>#N/A</v>
      </c>
      <c r="O833" s="5" t="e">
        <v>#N/A</v>
      </c>
      <c r="P833" s="5" t="e">
        <v>#N/A</v>
      </c>
      <c r="Q833" s="5"/>
      <c r="R833" s="5" t="e">
        <f t="shared" si="296"/>
        <v>#N/A</v>
      </c>
      <c r="S833" s="5" t="e">
        <v>#N/A</v>
      </c>
      <c r="T833" s="5" t="e">
        <v>#N/A</v>
      </c>
      <c r="U833" s="5" t="e">
        <v>#N/A</v>
      </c>
      <c r="V833" s="5" t="e">
        <v>#N/A</v>
      </c>
      <c r="W833" s="5"/>
      <c r="X833" s="5" t="e">
        <f t="shared" si="301"/>
        <v>#N/A</v>
      </c>
      <c r="Y833" s="5" t="e">
        <v>#N/A</v>
      </c>
      <c r="Z833" s="5" t="e">
        <v>#N/A</v>
      </c>
      <c r="AA833" s="5" t="e">
        <v>#N/A</v>
      </c>
      <c r="AB833" s="5" t="e">
        <v>#N/A</v>
      </c>
      <c r="AC833" s="5"/>
      <c r="AD833" s="5" t="e">
        <f t="shared" si="302"/>
        <v>#N/A</v>
      </c>
      <c r="AE833" s="5" t="e">
        <v>#N/A</v>
      </c>
      <c r="AF833" s="5" t="e">
        <v>#N/A</v>
      </c>
      <c r="AG833" s="5" t="e">
        <v>#N/A</v>
      </c>
      <c r="AH833" s="5" t="e">
        <v>#N/A</v>
      </c>
      <c r="AI833" s="5"/>
      <c r="AJ833" s="5" t="e">
        <f t="shared" si="299"/>
        <v>#N/A</v>
      </c>
      <c r="AK833" s="5" t="e">
        <v>#N/A</v>
      </c>
      <c r="AL833" s="5" t="e">
        <v>#N/A</v>
      </c>
      <c r="AM833" s="5" t="e">
        <v>#N/A</v>
      </c>
      <c r="AN833" t="e">
        <v>#N/A</v>
      </c>
      <c r="AP833" t="e">
        <f t="shared" si="300"/>
        <v>#N/A</v>
      </c>
      <c r="AQ833" t="e">
        <v>#N/A</v>
      </c>
      <c r="AR833" t="e">
        <v>#N/A</v>
      </c>
      <c r="AS833" t="e">
        <v>#N/A</v>
      </c>
      <c r="AT833" t="e">
        <v>#N/A</v>
      </c>
    </row>
    <row r="834" spans="6:46" x14ac:dyDescent="0.3">
      <c r="F834" s="5" t="e">
        <f t="shared" si="294"/>
        <v>#N/A</v>
      </c>
      <c r="G834" s="5" t="e">
        <v>#N/A</v>
      </c>
      <c r="H834" s="5" t="e">
        <v>#N/A</v>
      </c>
      <c r="I834" s="5" t="e">
        <v>#N/A</v>
      </c>
      <c r="J834" s="5" t="e">
        <v>#N/A</v>
      </c>
      <c r="K834" s="5"/>
      <c r="L834" s="5" t="e">
        <f t="shared" si="295"/>
        <v>#N/A</v>
      </c>
      <c r="M834" s="5" t="e">
        <v>#N/A</v>
      </c>
      <c r="N834" s="5" t="e">
        <v>#N/A</v>
      </c>
      <c r="O834" s="5" t="e">
        <v>#N/A</v>
      </c>
      <c r="P834" s="5" t="e">
        <v>#N/A</v>
      </c>
      <c r="Q834" s="5"/>
      <c r="R834" s="5" t="e">
        <f t="shared" si="296"/>
        <v>#N/A</v>
      </c>
      <c r="S834" s="5" t="e">
        <v>#N/A</v>
      </c>
      <c r="T834" s="5" t="e">
        <v>#N/A</v>
      </c>
      <c r="U834" s="5" t="e">
        <v>#N/A</v>
      </c>
      <c r="V834" s="5" t="e">
        <v>#N/A</v>
      </c>
      <c r="W834" s="5"/>
      <c r="X834" s="5" t="e">
        <f t="shared" si="301"/>
        <v>#N/A</v>
      </c>
      <c r="Y834" s="5" t="e">
        <v>#N/A</v>
      </c>
      <c r="Z834" s="5" t="e">
        <v>#N/A</v>
      </c>
      <c r="AA834" s="5" t="e">
        <v>#N/A</v>
      </c>
      <c r="AB834" s="5" t="e">
        <v>#N/A</v>
      </c>
      <c r="AC834" s="5"/>
      <c r="AD834" s="5" t="e">
        <f t="shared" si="302"/>
        <v>#N/A</v>
      </c>
      <c r="AE834" s="5" t="e">
        <v>#N/A</v>
      </c>
      <c r="AF834" s="5" t="e">
        <v>#N/A</v>
      </c>
      <c r="AG834" s="5" t="e">
        <v>#N/A</v>
      </c>
      <c r="AH834" s="5" t="e">
        <v>#N/A</v>
      </c>
      <c r="AI834" s="5"/>
      <c r="AJ834" s="5" t="e">
        <f t="shared" si="299"/>
        <v>#N/A</v>
      </c>
      <c r="AK834" s="5" t="e">
        <v>#N/A</v>
      </c>
      <c r="AL834" s="5" t="e">
        <v>#N/A</v>
      </c>
      <c r="AM834" s="5" t="e">
        <v>#N/A</v>
      </c>
      <c r="AN834" t="e">
        <v>#N/A</v>
      </c>
      <c r="AP834" t="e">
        <f t="shared" si="300"/>
        <v>#N/A</v>
      </c>
      <c r="AQ834" t="e">
        <v>#N/A</v>
      </c>
      <c r="AR834" t="e">
        <v>#N/A</v>
      </c>
      <c r="AS834" t="e">
        <v>#N/A</v>
      </c>
      <c r="AT834" t="e">
        <v>#N/A</v>
      </c>
    </row>
    <row r="835" spans="6:46" x14ac:dyDescent="0.3">
      <c r="F835" s="5" t="e">
        <f t="shared" si="294"/>
        <v>#N/A</v>
      </c>
      <c r="G835" s="5" t="e">
        <v>#N/A</v>
      </c>
      <c r="H835" s="5" t="e">
        <v>#N/A</v>
      </c>
      <c r="I835" s="5" t="e">
        <v>#N/A</v>
      </c>
      <c r="J835" s="5" t="e">
        <v>#N/A</v>
      </c>
      <c r="K835" s="5"/>
      <c r="L835" s="5" t="e">
        <f t="shared" si="295"/>
        <v>#N/A</v>
      </c>
      <c r="M835" s="5" t="e">
        <v>#N/A</v>
      </c>
      <c r="N835" s="5" t="e">
        <v>#N/A</v>
      </c>
      <c r="O835" s="5" t="e">
        <v>#N/A</v>
      </c>
      <c r="P835" s="5" t="e">
        <v>#N/A</v>
      </c>
      <c r="Q835" s="5"/>
      <c r="R835" s="5" t="e">
        <f t="shared" si="296"/>
        <v>#N/A</v>
      </c>
      <c r="S835" s="5" t="e">
        <v>#N/A</v>
      </c>
      <c r="T835" s="5" t="e">
        <v>#N/A</v>
      </c>
      <c r="U835" s="5" t="e">
        <v>#N/A</v>
      </c>
      <c r="V835" s="5" t="e">
        <v>#N/A</v>
      </c>
      <c r="W835" s="5"/>
      <c r="X835" s="5" t="e">
        <f t="shared" si="301"/>
        <v>#N/A</v>
      </c>
      <c r="Y835" s="5" t="e">
        <v>#N/A</v>
      </c>
      <c r="Z835" s="5" t="e">
        <v>#N/A</v>
      </c>
      <c r="AA835" s="5" t="e">
        <v>#N/A</v>
      </c>
      <c r="AB835" s="5" t="e">
        <v>#N/A</v>
      </c>
      <c r="AC835" s="5"/>
      <c r="AD835" s="5" t="e">
        <f t="shared" si="302"/>
        <v>#N/A</v>
      </c>
      <c r="AE835" s="5" t="e">
        <v>#N/A</v>
      </c>
      <c r="AF835" s="5" t="e">
        <v>#N/A</v>
      </c>
      <c r="AG835" s="5" t="e">
        <v>#N/A</v>
      </c>
      <c r="AH835" s="5" t="e">
        <v>#N/A</v>
      </c>
      <c r="AI835" s="5"/>
      <c r="AJ835" s="5" t="e">
        <f t="shared" si="299"/>
        <v>#N/A</v>
      </c>
      <c r="AK835" s="5" t="e">
        <v>#N/A</v>
      </c>
      <c r="AL835" s="5" t="e">
        <v>#N/A</v>
      </c>
      <c r="AM835" s="5" t="e">
        <v>#N/A</v>
      </c>
      <c r="AN835" t="e">
        <v>#N/A</v>
      </c>
      <c r="AP835" t="e">
        <f t="shared" si="300"/>
        <v>#N/A</v>
      </c>
      <c r="AQ835" t="e">
        <v>#N/A</v>
      </c>
      <c r="AR835" t="e">
        <v>#N/A</v>
      </c>
      <c r="AS835" t="e">
        <v>#N/A</v>
      </c>
      <c r="AT835" t="e">
        <v>#N/A</v>
      </c>
    </row>
    <row r="836" spans="6:46" x14ac:dyDescent="0.3">
      <c r="F836" s="5" t="e">
        <f t="shared" si="294"/>
        <v>#N/A</v>
      </c>
      <c r="G836" s="5" t="e">
        <v>#N/A</v>
      </c>
      <c r="H836" s="5" t="e">
        <v>#N/A</v>
      </c>
      <c r="I836" s="5" t="e">
        <v>#N/A</v>
      </c>
      <c r="J836" s="5" t="e">
        <v>#N/A</v>
      </c>
      <c r="K836" s="5"/>
      <c r="L836" s="5" t="e">
        <f t="shared" si="295"/>
        <v>#N/A</v>
      </c>
      <c r="M836" s="5" t="e">
        <v>#N/A</v>
      </c>
      <c r="N836" s="5" t="e">
        <v>#N/A</v>
      </c>
      <c r="O836" s="5" t="e">
        <v>#N/A</v>
      </c>
      <c r="P836" s="5" t="e">
        <v>#N/A</v>
      </c>
      <c r="Q836" s="5"/>
      <c r="R836" s="5" t="e">
        <f t="shared" si="296"/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/>
      <c r="X836" s="5" t="e">
        <f t="shared" si="301"/>
        <v>#N/A</v>
      </c>
      <c r="Y836" s="5" t="e">
        <v>#N/A</v>
      </c>
      <c r="Z836" s="5" t="e">
        <v>#N/A</v>
      </c>
      <c r="AA836" s="5" t="e">
        <v>#N/A</v>
      </c>
      <c r="AB836" s="5" t="e">
        <v>#N/A</v>
      </c>
      <c r="AC836" s="5"/>
      <c r="AD836" s="5" t="e">
        <f t="shared" si="302"/>
        <v>#N/A</v>
      </c>
      <c r="AE836" s="5" t="e">
        <v>#N/A</v>
      </c>
      <c r="AF836" s="5" t="e">
        <v>#N/A</v>
      </c>
      <c r="AG836" s="5" t="e">
        <v>#N/A</v>
      </c>
      <c r="AH836" s="5" t="e">
        <v>#N/A</v>
      </c>
      <c r="AI836" s="5"/>
      <c r="AJ836" s="5" t="e">
        <f t="shared" si="299"/>
        <v>#N/A</v>
      </c>
      <c r="AK836" s="5" t="e">
        <v>#N/A</v>
      </c>
      <c r="AL836" s="5" t="e">
        <v>#N/A</v>
      </c>
      <c r="AM836" s="5" t="e">
        <v>#N/A</v>
      </c>
      <c r="AN836" t="e">
        <v>#N/A</v>
      </c>
      <c r="AP836" t="e">
        <f t="shared" si="300"/>
        <v>#N/A</v>
      </c>
      <c r="AQ836" t="e">
        <v>#N/A</v>
      </c>
      <c r="AR836" t="e">
        <v>#N/A</v>
      </c>
      <c r="AS836" t="e">
        <v>#N/A</v>
      </c>
      <c r="AT836" t="e">
        <v>#N/A</v>
      </c>
    </row>
    <row r="837" spans="6:46" x14ac:dyDescent="0.3">
      <c r="F837" s="5" t="e">
        <f t="shared" si="294"/>
        <v>#N/A</v>
      </c>
      <c r="G837" s="5" t="e">
        <v>#N/A</v>
      </c>
      <c r="H837" s="5" t="e">
        <v>#N/A</v>
      </c>
      <c r="I837" s="5" t="e">
        <v>#N/A</v>
      </c>
      <c r="J837" s="5" t="e">
        <v>#N/A</v>
      </c>
      <c r="K837" s="5"/>
      <c r="L837" s="5" t="e">
        <f t="shared" si="295"/>
        <v>#N/A</v>
      </c>
      <c r="M837" s="5" t="e">
        <v>#N/A</v>
      </c>
      <c r="N837" s="5" t="e">
        <v>#N/A</v>
      </c>
      <c r="O837" s="5" t="e">
        <v>#N/A</v>
      </c>
      <c r="P837" s="5" t="e">
        <v>#N/A</v>
      </c>
      <c r="Q837" s="5"/>
      <c r="R837" s="5" t="e">
        <f t="shared" si="296"/>
        <v>#N/A</v>
      </c>
      <c r="S837" s="5" t="e">
        <v>#N/A</v>
      </c>
      <c r="T837" s="5" t="e">
        <v>#N/A</v>
      </c>
      <c r="U837" s="5" t="e">
        <v>#N/A</v>
      </c>
      <c r="V837" s="5" t="e">
        <v>#N/A</v>
      </c>
      <c r="W837" s="5"/>
      <c r="X837" s="5" t="e">
        <f t="shared" si="301"/>
        <v>#N/A</v>
      </c>
      <c r="Y837" s="5" t="e">
        <v>#N/A</v>
      </c>
      <c r="Z837" s="5" t="e">
        <v>#N/A</v>
      </c>
      <c r="AA837" s="5" t="e">
        <v>#N/A</v>
      </c>
      <c r="AB837" s="5" t="e">
        <v>#N/A</v>
      </c>
      <c r="AC837" s="5"/>
      <c r="AD837" s="5" t="e">
        <f t="shared" si="302"/>
        <v>#N/A</v>
      </c>
      <c r="AE837" s="5" t="e">
        <v>#N/A</v>
      </c>
      <c r="AF837" s="5" t="e">
        <v>#N/A</v>
      </c>
      <c r="AG837" s="5" t="e">
        <v>#N/A</v>
      </c>
      <c r="AH837" s="5" t="e">
        <v>#N/A</v>
      </c>
      <c r="AI837" s="5"/>
      <c r="AJ837" s="5" t="e">
        <f t="shared" si="299"/>
        <v>#N/A</v>
      </c>
      <c r="AK837" s="5" t="e">
        <v>#N/A</v>
      </c>
      <c r="AL837" s="5" t="e">
        <v>#N/A</v>
      </c>
      <c r="AM837" s="5" t="e">
        <v>#N/A</v>
      </c>
      <c r="AN837" t="e">
        <v>#N/A</v>
      </c>
      <c r="AP837" t="e">
        <f t="shared" si="300"/>
        <v>#N/A</v>
      </c>
      <c r="AQ837" t="e">
        <v>#N/A</v>
      </c>
      <c r="AR837" t="e">
        <v>#N/A</v>
      </c>
      <c r="AS837" t="e">
        <v>#N/A</v>
      </c>
      <c r="AT837" t="e">
        <v>#N/A</v>
      </c>
    </row>
    <row r="838" spans="6:46" x14ac:dyDescent="0.3">
      <c r="F838" s="5" t="e">
        <f t="shared" si="294"/>
        <v>#N/A</v>
      </c>
      <c r="G838" s="5" t="e">
        <v>#N/A</v>
      </c>
      <c r="H838" s="5" t="e">
        <v>#N/A</v>
      </c>
      <c r="I838" s="5" t="e">
        <v>#N/A</v>
      </c>
      <c r="J838" s="5" t="e">
        <v>#N/A</v>
      </c>
      <c r="K838" s="5"/>
      <c r="L838" s="5" t="e">
        <f t="shared" si="295"/>
        <v>#N/A</v>
      </c>
      <c r="M838" s="5" t="e">
        <v>#N/A</v>
      </c>
      <c r="N838" s="5" t="e">
        <v>#N/A</v>
      </c>
      <c r="O838" s="5" t="e">
        <v>#N/A</v>
      </c>
      <c r="P838" s="5" t="e">
        <v>#N/A</v>
      </c>
      <c r="Q838" s="5"/>
      <c r="R838" s="5" t="e">
        <f t="shared" si="296"/>
        <v>#N/A</v>
      </c>
      <c r="S838" s="5" t="e">
        <v>#N/A</v>
      </c>
      <c r="T838" s="5" t="e">
        <v>#N/A</v>
      </c>
      <c r="U838" s="5" t="e">
        <v>#N/A</v>
      </c>
      <c r="V838" s="5" t="e">
        <v>#N/A</v>
      </c>
      <c r="W838" s="5"/>
      <c r="X838" s="5" t="e">
        <f t="shared" si="301"/>
        <v>#N/A</v>
      </c>
      <c r="Y838" s="5" t="e">
        <v>#N/A</v>
      </c>
      <c r="Z838" s="5" t="e">
        <v>#N/A</v>
      </c>
      <c r="AA838" s="5" t="e">
        <v>#N/A</v>
      </c>
      <c r="AB838" s="5" t="e">
        <v>#N/A</v>
      </c>
      <c r="AC838" s="5"/>
      <c r="AD838" s="5" t="e">
        <f t="shared" si="302"/>
        <v>#N/A</v>
      </c>
      <c r="AE838" s="5" t="e">
        <v>#N/A</v>
      </c>
      <c r="AF838" s="5" t="e">
        <v>#N/A</v>
      </c>
      <c r="AG838" s="5" t="e">
        <v>#N/A</v>
      </c>
      <c r="AH838" s="5" t="e">
        <v>#N/A</v>
      </c>
      <c r="AI838" s="5"/>
      <c r="AJ838" s="5" t="e">
        <f t="shared" si="299"/>
        <v>#N/A</v>
      </c>
      <c r="AK838" s="5" t="e">
        <v>#N/A</v>
      </c>
      <c r="AL838" s="5" t="e">
        <v>#N/A</v>
      </c>
      <c r="AM838" s="5" t="e">
        <v>#N/A</v>
      </c>
      <c r="AN838" t="e">
        <v>#N/A</v>
      </c>
      <c r="AP838" t="e">
        <f t="shared" si="300"/>
        <v>#N/A</v>
      </c>
      <c r="AQ838" t="e">
        <v>#N/A</v>
      </c>
      <c r="AR838" t="e">
        <v>#N/A</v>
      </c>
      <c r="AS838" t="e">
        <v>#N/A</v>
      </c>
      <c r="AT838" t="e">
        <v>#N/A</v>
      </c>
    </row>
    <row r="839" spans="6:46" x14ac:dyDescent="0.3">
      <c r="F839" s="5" t="e">
        <f t="shared" si="294"/>
        <v>#N/A</v>
      </c>
      <c r="G839" s="5" t="e">
        <v>#N/A</v>
      </c>
      <c r="H839" s="5" t="e">
        <v>#N/A</v>
      </c>
      <c r="I839" s="5" t="e">
        <v>#N/A</v>
      </c>
      <c r="J839" s="5" t="e">
        <v>#N/A</v>
      </c>
      <c r="K839" s="5"/>
      <c r="L839" s="5" t="e">
        <f t="shared" si="295"/>
        <v>#N/A</v>
      </c>
      <c r="M839" s="5" t="e">
        <v>#N/A</v>
      </c>
      <c r="N839" s="5" t="e">
        <v>#N/A</v>
      </c>
      <c r="O839" s="5" t="e">
        <v>#N/A</v>
      </c>
      <c r="P839" s="5" t="e">
        <v>#N/A</v>
      </c>
      <c r="Q839" s="5"/>
      <c r="R839" s="5" t="e">
        <f t="shared" si="296"/>
        <v>#N/A</v>
      </c>
      <c r="S839" s="5" t="e">
        <v>#N/A</v>
      </c>
      <c r="T839" s="5" t="e">
        <v>#N/A</v>
      </c>
      <c r="U839" s="5" t="e">
        <v>#N/A</v>
      </c>
      <c r="V839" s="5" t="e">
        <v>#N/A</v>
      </c>
      <c r="W839" s="5"/>
      <c r="X839" s="5" t="e">
        <f t="shared" si="301"/>
        <v>#N/A</v>
      </c>
      <c r="Y839" s="5" t="e">
        <v>#N/A</v>
      </c>
      <c r="Z839" s="5" t="e">
        <v>#N/A</v>
      </c>
      <c r="AA839" s="5" t="e">
        <v>#N/A</v>
      </c>
      <c r="AB839" s="5" t="e">
        <v>#N/A</v>
      </c>
      <c r="AC839" s="5"/>
      <c r="AD839" s="5" t="e">
        <f t="shared" si="302"/>
        <v>#N/A</v>
      </c>
      <c r="AE839" s="5" t="e">
        <v>#N/A</v>
      </c>
      <c r="AF839" s="5" t="e">
        <v>#N/A</v>
      </c>
      <c r="AG839" s="5" t="e">
        <v>#N/A</v>
      </c>
      <c r="AH839" s="5" t="e">
        <v>#N/A</v>
      </c>
      <c r="AI839" s="5"/>
      <c r="AJ839" s="5" t="e">
        <f t="shared" si="299"/>
        <v>#N/A</v>
      </c>
      <c r="AK839" s="5" t="e">
        <v>#N/A</v>
      </c>
      <c r="AL839" s="5" t="e">
        <v>#N/A</v>
      </c>
      <c r="AM839" s="5" t="e">
        <v>#N/A</v>
      </c>
      <c r="AN839" t="e">
        <v>#N/A</v>
      </c>
      <c r="AP839" t="e">
        <f t="shared" si="300"/>
        <v>#N/A</v>
      </c>
      <c r="AQ839" t="e">
        <v>#N/A</v>
      </c>
      <c r="AR839" t="e">
        <v>#N/A</v>
      </c>
      <c r="AS839" t="e">
        <v>#N/A</v>
      </c>
      <c r="AT839" t="e">
        <v>#N/A</v>
      </c>
    </row>
    <row r="840" spans="6:46" x14ac:dyDescent="0.3">
      <c r="F840" s="5" t="e">
        <f t="shared" si="294"/>
        <v>#N/A</v>
      </c>
      <c r="G840" s="5" t="e">
        <v>#N/A</v>
      </c>
      <c r="H840" s="5" t="e">
        <v>#N/A</v>
      </c>
      <c r="I840" s="5" t="e">
        <v>#N/A</v>
      </c>
      <c r="J840" s="5" t="e">
        <v>#N/A</v>
      </c>
      <c r="K840" s="5"/>
      <c r="L840" s="5" t="e">
        <f t="shared" si="295"/>
        <v>#N/A</v>
      </c>
      <c r="M840" s="5" t="e">
        <v>#N/A</v>
      </c>
      <c r="N840" s="5" t="e">
        <v>#N/A</v>
      </c>
      <c r="O840" s="5" t="e">
        <v>#N/A</v>
      </c>
      <c r="P840" s="5" t="e">
        <v>#N/A</v>
      </c>
      <c r="Q840" s="5"/>
      <c r="R840" s="5" t="e">
        <f t="shared" si="296"/>
        <v>#N/A</v>
      </c>
      <c r="S840" s="5" t="e">
        <v>#N/A</v>
      </c>
      <c r="T840" s="5" t="e">
        <v>#N/A</v>
      </c>
      <c r="U840" s="5" t="e">
        <v>#N/A</v>
      </c>
      <c r="V840" s="5" t="e">
        <v>#N/A</v>
      </c>
      <c r="W840" s="5"/>
      <c r="X840" s="5" t="e">
        <f t="shared" si="301"/>
        <v>#N/A</v>
      </c>
      <c r="Y840" s="5" t="e">
        <v>#N/A</v>
      </c>
      <c r="Z840" s="5" t="e">
        <v>#N/A</v>
      </c>
      <c r="AA840" s="5" t="e">
        <v>#N/A</v>
      </c>
      <c r="AB840" s="5" t="e">
        <v>#N/A</v>
      </c>
      <c r="AC840" s="5"/>
      <c r="AD840" s="5" t="e">
        <f t="shared" si="302"/>
        <v>#N/A</v>
      </c>
      <c r="AE840" s="5" t="e">
        <v>#N/A</v>
      </c>
      <c r="AF840" s="5" t="e">
        <v>#N/A</v>
      </c>
      <c r="AG840" s="5" t="e">
        <v>#N/A</v>
      </c>
      <c r="AH840" s="5" t="e">
        <v>#N/A</v>
      </c>
      <c r="AI840" s="5"/>
      <c r="AJ840" s="5" t="e">
        <f t="shared" si="299"/>
        <v>#N/A</v>
      </c>
      <c r="AK840" s="5" t="e">
        <v>#N/A</v>
      </c>
      <c r="AL840" s="5" t="e">
        <v>#N/A</v>
      </c>
      <c r="AM840" s="5" t="e">
        <v>#N/A</v>
      </c>
      <c r="AN840" t="e">
        <v>#N/A</v>
      </c>
      <c r="AP840" t="e">
        <f t="shared" si="300"/>
        <v>#N/A</v>
      </c>
      <c r="AQ840" t="e">
        <v>#N/A</v>
      </c>
      <c r="AR840" t="e">
        <v>#N/A</v>
      </c>
      <c r="AS840" t="e">
        <v>#N/A</v>
      </c>
      <c r="AT840" t="e">
        <v>#N/A</v>
      </c>
    </row>
    <row r="841" spans="6:46" x14ac:dyDescent="0.3">
      <c r="F841" s="5" t="e">
        <f t="shared" si="294"/>
        <v>#N/A</v>
      </c>
      <c r="G841" s="5" t="e">
        <v>#N/A</v>
      </c>
      <c r="H841" s="5" t="e">
        <v>#N/A</v>
      </c>
      <c r="I841" s="5" t="e">
        <v>#N/A</v>
      </c>
      <c r="J841" s="5" t="e">
        <v>#N/A</v>
      </c>
      <c r="K841" s="5"/>
      <c r="L841" s="5" t="e">
        <f t="shared" si="295"/>
        <v>#N/A</v>
      </c>
      <c r="M841" s="5" t="e">
        <v>#N/A</v>
      </c>
      <c r="N841" s="5" t="e">
        <v>#N/A</v>
      </c>
      <c r="O841" s="5" t="e">
        <v>#N/A</v>
      </c>
      <c r="P841" s="5" t="e">
        <v>#N/A</v>
      </c>
      <c r="Q841" s="5"/>
      <c r="R841" s="5" t="e">
        <f t="shared" si="296"/>
        <v>#N/A</v>
      </c>
      <c r="S841" s="5" t="e">
        <v>#N/A</v>
      </c>
      <c r="T841" s="5" t="e">
        <v>#N/A</v>
      </c>
      <c r="U841" s="5" t="e">
        <v>#N/A</v>
      </c>
      <c r="V841" s="5" t="e">
        <v>#N/A</v>
      </c>
      <c r="W841" s="5"/>
      <c r="X841" s="5" t="e">
        <f t="shared" si="301"/>
        <v>#N/A</v>
      </c>
      <c r="Y841" s="5" t="e">
        <v>#N/A</v>
      </c>
      <c r="Z841" s="5" t="e">
        <v>#N/A</v>
      </c>
      <c r="AA841" s="5" t="e">
        <v>#N/A</v>
      </c>
      <c r="AB841" s="5" t="e">
        <v>#N/A</v>
      </c>
      <c r="AC841" s="5"/>
      <c r="AD841" s="5" t="e">
        <f t="shared" si="302"/>
        <v>#N/A</v>
      </c>
      <c r="AE841" s="5" t="e">
        <v>#N/A</v>
      </c>
      <c r="AF841" s="5" t="e">
        <v>#N/A</v>
      </c>
      <c r="AG841" s="5" t="e">
        <v>#N/A</v>
      </c>
      <c r="AH841" s="5" t="e">
        <v>#N/A</v>
      </c>
      <c r="AI841" s="5"/>
      <c r="AJ841" s="5" t="e">
        <f t="shared" si="299"/>
        <v>#N/A</v>
      </c>
      <c r="AK841" s="5" t="e">
        <v>#N/A</v>
      </c>
      <c r="AL841" s="5" t="e">
        <v>#N/A</v>
      </c>
      <c r="AM841" s="5" t="e">
        <v>#N/A</v>
      </c>
      <c r="AN841" t="e">
        <v>#N/A</v>
      </c>
      <c r="AP841" t="e">
        <f t="shared" si="300"/>
        <v>#N/A</v>
      </c>
      <c r="AQ841" t="e">
        <v>#N/A</v>
      </c>
      <c r="AR841" t="e">
        <v>#N/A</v>
      </c>
      <c r="AS841" t="e">
        <v>#N/A</v>
      </c>
      <c r="AT841" t="e">
        <v>#N/A</v>
      </c>
    </row>
    <row r="842" spans="6:46" x14ac:dyDescent="0.3">
      <c r="F842" s="5" t="e">
        <f t="shared" si="294"/>
        <v>#N/A</v>
      </c>
      <c r="G842" s="5" t="e">
        <v>#N/A</v>
      </c>
      <c r="H842" s="5" t="e">
        <v>#N/A</v>
      </c>
      <c r="I842" s="5" t="e">
        <v>#N/A</v>
      </c>
      <c r="J842" s="5" t="e">
        <v>#N/A</v>
      </c>
      <c r="K842" s="5"/>
      <c r="L842" s="5" t="e">
        <f t="shared" si="295"/>
        <v>#N/A</v>
      </c>
      <c r="M842" s="5" t="e">
        <v>#N/A</v>
      </c>
      <c r="N842" s="5" t="e">
        <v>#N/A</v>
      </c>
      <c r="O842" s="5" t="e">
        <v>#N/A</v>
      </c>
      <c r="P842" s="5" t="e">
        <v>#N/A</v>
      </c>
      <c r="Q842" s="5"/>
      <c r="R842" s="5" t="e">
        <f t="shared" si="296"/>
        <v>#N/A</v>
      </c>
      <c r="S842" s="5" t="e">
        <v>#N/A</v>
      </c>
      <c r="T842" s="5" t="e">
        <v>#N/A</v>
      </c>
      <c r="U842" s="5" t="e">
        <v>#N/A</v>
      </c>
      <c r="V842" s="5" t="e">
        <v>#N/A</v>
      </c>
      <c r="W842" s="5"/>
      <c r="X842" s="5" t="e">
        <f t="shared" si="301"/>
        <v>#N/A</v>
      </c>
      <c r="Y842" s="5" t="e">
        <v>#N/A</v>
      </c>
      <c r="Z842" s="5" t="e">
        <v>#N/A</v>
      </c>
      <c r="AA842" s="5" t="e">
        <v>#N/A</v>
      </c>
      <c r="AB842" s="5" t="e">
        <v>#N/A</v>
      </c>
      <c r="AC842" s="5"/>
      <c r="AD842" s="5" t="e">
        <f t="shared" si="302"/>
        <v>#N/A</v>
      </c>
      <c r="AE842" s="5" t="e">
        <v>#N/A</v>
      </c>
      <c r="AF842" s="5" t="e">
        <v>#N/A</v>
      </c>
      <c r="AG842" s="5" t="e">
        <v>#N/A</v>
      </c>
      <c r="AH842" s="5" t="e">
        <v>#N/A</v>
      </c>
      <c r="AI842" s="5"/>
      <c r="AJ842" s="5" t="e">
        <f t="shared" si="299"/>
        <v>#N/A</v>
      </c>
      <c r="AK842" s="5" t="e">
        <v>#N/A</v>
      </c>
      <c r="AL842" s="5" t="e">
        <v>#N/A</v>
      </c>
      <c r="AM842" s="5" t="e">
        <v>#N/A</v>
      </c>
      <c r="AN842" t="e">
        <v>#N/A</v>
      </c>
      <c r="AP842" t="e">
        <f t="shared" si="300"/>
        <v>#N/A</v>
      </c>
      <c r="AQ842" t="e">
        <v>#N/A</v>
      </c>
      <c r="AR842" t="e">
        <v>#N/A</v>
      </c>
      <c r="AS842" t="e">
        <v>#N/A</v>
      </c>
      <c r="AT842" t="e">
        <v>#N/A</v>
      </c>
    </row>
    <row r="843" spans="6:46" x14ac:dyDescent="0.3">
      <c r="F843" s="5" t="e">
        <f t="shared" si="294"/>
        <v>#N/A</v>
      </c>
      <c r="G843" s="5" t="e">
        <v>#N/A</v>
      </c>
      <c r="H843" s="5" t="e">
        <v>#N/A</v>
      </c>
      <c r="I843" s="5" t="e">
        <v>#N/A</v>
      </c>
      <c r="J843" s="5" t="e">
        <v>#N/A</v>
      </c>
      <c r="K843" s="5"/>
      <c r="L843" s="5" t="e">
        <f t="shared" si="295"/>
        <v>#N/A</v>
      </c>
      <c r="M843" s="5" t="e">
        <v>#N/A</v>
      </c>
      <c r="N843" s="5" t="e">
        <v>#N/A</v>
      </c>
      <c r="O843" s="5" t="e">
        <v>#N/A</v>
      </c>
      <c r="P843" s="5" t="e">
        <v>#N/A</v>
      </c>
      <c r="Q843" s="5"/>
      <c r="R843" s="5" t="e">
        <f t="shared" si="296"/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/>
      <c r="X843" s="5" t="e">
        <f t="shared" si="301"/>
        <v>#N/A</v>
      </c>
      <c r="Y843" s="5" t="e">
        <v>#N/A</v>
      </c>
      <c r="Z843" s="5" t="e">
        <v>#N/A</v>
      </c>
      <c r="AA843" s="5" t="e">
        <v>#N/A</v>
      </c>
      <c r="AB843" s="5" t="e">
        <v>#N/A</v>
      </c>
      <c r="AC843" s="5"/>
      <c r="AD843" s="5" t="e">
        <f t="shared" si="302"/>
        <v>#N/A</v>
      </c>
      <c r="AE843" s="5" t="e">
        <v>#N/A</v>
      </c>
      <c r="AF843" s="5" t="e">
        <v>#N/A</v>
      </c>
      <c r="AG843" s="5" t="e">
        <v>#N/A</v>
      </c>
      <c r="AH843" s="5" t="e">
        <v>#N/A</v>
      </c>
      <c r="AI843" s="5"/>
      <c r="AJ843" s="5" t="e">
        <f t="shared" si="299"/>
        <v>#N/A</v>
      </c>
      <c r="AK843" s="5" t="e">
        <v>#N/A</v>
      </c>
      <c r="AL843" s="5" t="e">
        <v>#N/A</v>
      </c>
      <c r="AM843" s="5" t="e">
        <v>#N/A</v>
      </c>
      <c r="AN843" t="e">
        <v>#N/A</v>
      </c>
      <c r="AP843" t="e">
        <f t="shared" si="300"/>
        <v>#N/A</v>
      </c>
      <c r="AQ843" t="e">
        <v>#N/A</v>
      </c>
      <c r="AR843" t="e">
        <v>#N/A</v>
      </c>
      <c r="AS843" t="e">
        <v>#N/A</v>
      </c>
      <c r="AT843" t="e">
        <v>#N/A</v>
      </c>
    </row>
    <row r="844" spans="6:46" x14ac:dyDescent="0.3">
      <c r="F844" s="5" t="e">
        <f t="shared" si="294"/>
        <v>#N/A</v>
      </c>
      <c r="G844" s="5" t="e">
        <v>#N/A</v>
      </c>
      <c r="H844" s="5" t="e">
        <v>#N/A</v>
      </c>
      <c r="I844" s="5" t="e">
        <v>#N/A</v>
      </c>
      <c r="J844" s="5" t="e">
        <v>#N/A</v>
      </c>
      <c r="K844" s="5"/>
      <c r="L844" s="5" t="e">
        <f t="shared" si="295"/>
        <v>#N/A</v>
      </c>
      <c r="M844" s="5" t="e">
        <v>#N/A</v>
      </c>
      <c r="N844" s="5" t="e">
        <v>#N/A</v>
      </c>
      <c r="O844" s="5" t="e">
        <v>#N/A</v>
      </c>
      <c r="P844" s="5" t="e">
        <v>#N/A</v>
      </c>
      <c r="Q844" s="5"/>
      <c r="R844" s="5" t="e">
        <f t="shared" si="296"/>
        <v>#N/A</v>
      </c>
      <c r="S844" s="5" t="e">
        <v>#N/A</v>
      </c>
      <c r="T844" s="5" t="e">
        <v>#N/A</v>
      </c>
      <c r="U844" s="5" t="e">
        <v>#N/A</v>
      </c>
      <c r="V844" s="5" t="e">
        <v>#N/A</v>
      </c>
      <c r="W844" s="5"/>
      <c r="X844" s="5" t="e">
        <f t="shared" si="301"/>
        <v>#N/A</v>
      </c>
      <c r="Y844" s="5" t="e">
        <v>#N/A</v>
      </c>
      <c r="Z844" s="5" t="e">
        <v>#N/A</v>
      </c>
      <c r="AA844" s="5" t="e">
        <v>#N/A</v>
      </c>
      <c r="AB844" s="5" t="e">
        <v>#N/A</v>
      </c>
      <c r="AC844" s="5"/>
      <c r="AD844" s="5" t="e">
        <f t="shared" si="302"/>
        <v>#N/A</v>
      </c>
      <c r="AE844" s="5" t="e">
        <v>#N/A</v>
      </c>
      <c r="AF844" s="5" t="e">
        <v>#N/A</v>
      </c>
      <c r="AG844" s="5" t="e">
        <v>#N/A</v>
      </c>
      <c r="AH844" s="5" t="e">
        <v>#N/A</v>
      </c>
      <c r="AI844" s="5"/>
      <c r="AJ844" s="5" t="e">
        <f t="shared" si="299"/>
        <v>#N/A</v>
      </c>
      <c r="AK844" s="5" t="e">
        <v>#N/A</v>
      </c>
      <c r="AL844" s="5" t="e">
        <v>#N/A</v>
      </c>
      <c r="AM844" s="5" t="e">
        <v>#N/A</v>
      </c>
      <c r="AN844" t="e">
        <v>#N/A</v>
      </c>
      <c r="AP844" t="e">
        <f t="shared" si="300"/>
        <v>#N/A</v>
      </c>
      <c r="AQ844" t="e">
        <v>#N/A</v>
      </c>
      <c r="AR844" t="e">
        <v>#N/A</v>
      </c>
      <c r="AS844" t="e">
        <v>#N/A</v>
      </c>
      <c r="AT844" t="e">
        <v>#N/A</v>
      </c>
    </row>
    <row r="845" spans="6:46" x14ac:dyDescent="0.3">
      <c r="F845" s="5" t="e">
        <f t="shared" si="294"/>
        <v>#N/A</v>
      </c>
      <c r="G845" s="5" t="e">
        <v>#N/A</v>
      </c>
      <c r="H845" s="5" t="e">
        <v>#N/A</v>
      </c>
      <c r="I845" s="5" t="e">
        <v>#N/A</v>
      </c>
      <c r="J845" s="5" t="e">
        <v>#N/A</v>
      </c>
      <c r="K845" s="5"/>
      <c r="L845" s="5" t="e">
        <f t="shared" si="295"/>
        <v>#N/A</v>
      </c>
      <c r="M845" s="5" t="e">
        <v>#N/A</v>
      </c>
      <c r="N845" s="5" t="e">
        <v>#N/A</v>
      </c>
      <c r="O845" s="5" t="e">
        <v>#N/A</v>
      </c>
      <c r="P845" s="5" t="e">
        <v>#N/A</v>
      </c>
      <c r="Q845" s="5"/>
      <c r="R845" s="5" t="e">
        <f t="shared" si="296"/>
        <v>#N/A</v>
      </c>
      <c r="S845" s="5" t="e">
        <v>#N/A</v>
      </c>
      <c r="T845" s="5" t="e">
        <v>#N/A</v>
      </c>
      <c r="U845" s="5" t="e">
        <v>#N/A</v>
      </c>
      <c r="V845" s="5" t="e">
        <v>#N/A</v>
      </c>
      <c r="W845" s="5"/>
      <c r="X845" s="5" t="e">
        <f t="shared" si="301"/>
        <v>#N/A</v>
      </c>
      <c r="Y845" s="5" t="e">
        <v>#N/A</v>
      </c>
      <c r="Z845" s="5" t="e">
        <v>#N/A</v>
      </c>
      <c r="AA845" s="5" t="e">
        <v>#N/A</v>
      </c>
      <c r="AB845" s="5" t="e">
        <v>#N/A</v>
      </c>
      <c r="AC845" s="5"/>
      <c r="AD845" s="5" t="e">
        <f t="shared" si="302"/>
        <v>#N/A</v>
      </c>
      <c r="AE845" s="5" t="e">
        <v>#N/A</v>
      </c>
      <c r="AF845" s="5" t="e">
        <v>#N/A</v>
      </c>
      <c r="AG845" s="5" t="e">
        <v>#N/A</v>
      </c>
      <c r="AH845" s="5" t="e">
        <v>#N/A</v>
      </c>
      <c r="AI845" s="5"/>
      <c r="AJ845" s="5" t="e">
        <f t="shared" si="299"/>
        <v>#N/A</v>
      </c>
      <c r="AK845" s="5" t="e">
        <v>#N/A</v>
      </c>
      <c r="AL845" s="5" t="e">
        <v>#N/A</v>
      </c>
      <c r="AM845" s="5" t="e">
        <v>#N/A</v>
      </c>
      <c r="AN845" t="e">
        <v>#N/A</v>
      </c>
      <c r="AP845" t="e">
        <f t="shared" si="300"/>
        <v>#N/A</v>
      </c>
      <c r="AQ845" t="e">
        <v>#N/A</v>
      </c>
      <c r="AR845" t="e">
        <v>#N/A</v>
      </c>
      <c r="AS845" t="e">
        <v>#N/A</v>
      </c>
      <c r="AT845" t="e">
        <v>#N/A</v>
      </c>
    </row>
    <row r="846" spans="6:46" x14ac:dyDescent="0.3">
      <c r="F846" s="5" t="e">
        <f t="shared" si="294"/>
        <v>#N/A</v>
      </c>
      <c r="G846" s="5" t="e">
        <v>#N/A</v>
      </c>
      <c r="H846" s="5" t="e">
        <v>#N/A</v>
      </c>
      <c r="I846" s="5" t="e">
        <v>#N/A</v>
      </c>
      <c r="J846" s="5" t="e">
        <v>#N/A</v>
      </c>
      <c r="K846" s="5"/>
      <c r="L846" s="5" t="e">
        <f t="shared" si="295"/>
        <v>#N/A</v>
      </c>
      <c r="M846" s="5" t="e">
        <v>#N/A</v>
      </c>
      <c r="N846" s="5" t="e">
        <v>#N/A</v>
      </c>
      <c r="O846" s="5" t="e">
        <v>#N/A</v>
      </c>
      <c r="P846" s="5" t="e">
        <v>#N/A</v>
      </c>
      <c r="Q846" s="5"/>
      <c r="R846" s="5" t="e">
        <f t="shared" si="296"/>
        <v>#N/A</v>
      </c>
      <c r="S846" s="5" t="e">
        <v>#N/A</v>
      </c>
      <c r="T846" s="5" t="e">
        <v>#N/A</v>
      </c>
      <c r="U846" s="5" t="e">
        <v>#N/A</v>
      </c>
      <c r="V846" s="5" t="e">
        <v>#N/A</v>
      </c>
      <c r="W846" s="5"/>
      <c r="X846" s="5" t="e">
        <f t="shared" si="301"/>
        <v>#N/A</v>
      </c>
      <c r="Y846" s="5" t="e">
        <v>#N/A</v>
      </c>
      <c r="Z846" s="5" t="e">
        <v>#N/A</v>
      </c>
      <c r="AA846" s="5" t="e">
        <v>#N/A</v>
      </c>
      <c r="AB846" s="5" t="e">
        <v>#N/A</v>
      </c>
      <c r="AC846" s="5"/>
      <c r="AD846" s="5" t="e">
        <f t="shared" si="302"/>
        <v>#N/A</v>
      </c>
      <c r="AE846" s="5" t="e">
        <v>#N/A</v>
      </c>
      <c r="AF846" s="5" t="e">
        <v>#N/A</v>
      </c>
      <c r="AG846" s="5" t="e">
        <v>#N/A</v>
      </c>
      <c r="AH846" s="5" t="e">
        <v>#N/A</v>
      </c>
      <c r="AI846" s="5"/>
      <c r="AJ846" s="5" t="e">
        <f t="shared" si="299"/>
        <v>#N/A</v>
      </c>
      <c r="AK846" s="5" t="e">
        <v>#N/A</v>
      </c>
      <c r="AL846" s="5" t="e">
        <v>#N/A</v>
      </c>
      <c r="AM846" s="5" t="e">
        <v>#N/A</v>
      </c>
      <c r="AN846" t="e">
        <v>#N/A</v>
      </c>
      <c r="AP846" t="e">
        <f t="shared" si="300"/>
        <v>#N/A</v>
      </c>
      <c r="AQ846" t="e">
        <v>#N/A</v>
      </c>
      <c r="AR846" t="e">
        <v>#N/A</v>
      </c>
      <c r="AS846" t="e">
        <v>#N/A</v>
      </c>
      <c r="AT846" t="e">
        <v>#N/A</v>
      </c>
    </row>
    <row r="847" spans="6:46" x14ac:dyDescent="0.3">
      <c r="F847" s="5" t="e">
        <f t="shared" si="294"/>
        <v>#N/A</v>
      </c>
      <c r="G847" s="5" t="e">
        <v>#N/A</v>
      </c>
      <c r="H847" s="5" t="e">
        <v>#N/A</v>
      </c>
      <c r="I847" s="5" t="e">
        <v>#N/A</v>
      </c>
      <c r="J847" s="5" t="e">
        <v>#N/A</v>
      </c>
      <c r="K847" s="5"/>
      <c r="L847" s="5" t="e">
        <f t="shared" si="295"/>
        <v>#N/A</v>
      </c>
      <c r="M847" s="5" t="e">
        <v>#N/A</v>
      </c>
      <c r="N847" s="5" t="e">
        <v>#N/A</v>
      </c>
      <c r="O847" s="5" t="e">
        <v>#N/A</v>
      </c>
      <c r="P847" s="5" t="e">
        <v>#N/A</v>
      </c>
      <c r="Q847" s="5"/>
      <c r="R847" s="5" t="e">
        <f t="shared" si="296"/>
        <v>#N/A</v>
      </c>
      <c r="S847" s="5" t="e">
        <v>#N/A</v>
      </c>
      <c r="T847" s="5" t="e">
        <v>#N/A</v>
      </c>
      <c r="U847" s="5" t="e">
        <v>#N/A</v>
      </c>
      <c r="V847" s="5" t="e">
        <v>#N/A</v>
      </c>
      <c r="W847" s="5"/>
      <c r="X847" s="5" t="e">
        <f t="shared" si="301"/>
        <v>#N/A</v>
      </c>
      <c r="Y847" s="5" t="e">
        <v>#N/A</v>
      </c>
      <c r="Z847" s="5" t="e">
        <v>#N/A</v>
      </c>
      <c r="AA847" s="5" t="e">
        <v>#N/A</v>
      </c>
      <c r="AB847" s="5" t="e">
        <v>#N/A</v>
      </c>
      <c r="AC847" s="5"/>
      <c r="AD847" s="5" t="e">
        <f t="shared" si="302"/>
        <v>#N/A</v>
      </c>
      <c r="AE847" s="5" t="e">
        <v>#N/A</v>
      </c>
      <c r="AF847" s="5" t="e">
        <v>#N/A</v>
      </c>
      <c r="AG847" s="5" t="e">
        <v>#N/A</v>
      </c>
      <c r="AH847" s="5" t="e">
        <v>#N/A</v>
      </c>
      <c r="AI847" s="5"/>
      <c r="AJ847" s="5" t="e">
        <f t="shared" si="299"/>
        <v>#N/A</v>
      </c>
      <c r="AK847" s="5" t="e">
        <v>#N/A</v>
      </c>
      <c r="AL847" s="5" t="e">
        <v>#N/A</v>
      </c>
      <c r="AM847" s="5" t="e">
        <v>#N/A</v>
      </c>
      <c r="AN847" t="e">
        <v>#N/A</v>
      </c>
      <c r="AP847" t="e">
        <f t="shared" si="300"/>
        <v>#N/A</v>
      </c>
      <c r="AQ847" t="e">
        <v>#N/A</v>
      </c>
      <c r="AR847" t="e">
        <v>#N/A</v>
      </c>
      <c r="AS847" t="e">
        <v>#N/A</v>
      </c>
      <c r="AT847" t="e">
        <v>#N/A</v>
      </c>
    </row>
    <row r="848" spans="6:46" x14ac:dyDescent="0.3">
      <c r="F848" s="5" t="e">
        <f t="shared" si="294"/>
        <v>#N/A</v>
      </c>
      <c r="G848" s="5" t="e">
        <v>#N/A</v>
      </c>
      <c r="H848" s="5" t="e">
        <v>#N/A</v>
      </c>
      <c r="I848" s="5" t="e">
        <v>#N/A</v>
      </c>
      <c r="J848" s="5" t="e">
        <v>#N/A</v>
      </c>
      <c r="K848" s="5"/>
      <c r="L848" s="5" t="e">
        <f t="shared" si="295"/>
        <v>#N/A</v>
      </c>
      <c r="M848" s="5" t="e">
        <v>#N/A</v>
      </c>
      <c r="N848" s="5" t="e">
        <v>#N/A</v>
      </c>
      <c r="O848" s="5" t="e">
        <v>#N/A</v>
      </c>
      <c r="P848" s="5" t="e">
        <v>#N/A</v>
      </c>
      <c r="Q848" s="5"/>
      <c r="R848" s="5" t="e">
        <f t="shared" si="296"/>
        <v>#N/A</v>
      </c>
      <c r="S848" s="5" t="e">
        <v>#N/A</v>
      </c>
      <c r="T848" s="5" t="e">
        <v>#N/A</v>
      </c>
      <c r="U848" s="5" t="e">
        <v>#N/A</v>
      </c>
      <c r="V848" s="5" t="e">
        <v>#N/A</v>
      </c>
      <c r="W848" s="5"/>
      <c r="X848" s="5" t="e">
        <f t="shared" si="301"/>
        <v>#N/A</v>
      </c>
      <c r="Y848" s="5" t="e">
        <v>#N/A</v>
      </c>
      <c r="Z848" s="5" t="e">
        <v>#N/A</v>
      </c>
      <c r="AA848" s="5" t="e">
        <v>#N/A</v>
      </c>
      <c r="AB848" s="5" t="e">
        <v>#N/A</v>
      </c>
      <c r="AC848" s="5"/>
      <c r="AD848" s="5" t="e">
        <f t="shared" si="302"/>
        <v>#N/A</v>
      </c>
      <c r="AE848" s="5" t="e">
        <v>#N/A</v>
      </c>
      <c r="AF848" s="5" t="e">
        <v>#N/A</v>
      </c>
      <c r="AG848" s="5" t="e">
        <v>#N/A</v>
      </c>
      <c r="AH848" s="5" t="e">
        <v>#N/A</v>
      </c>
      <c r="AI848" s="5"/>
      <c r="AJ848" s="5" t="e">
        <f t="shared" si="299"/>
        <v>#N/A</v>
      </c>
      <c r="AK848" s="5" t="e">
        <v>#N/A</v>
      </c>
      <c r="AL848" s="5" t="e">
        <v>#N/A</v>
      </c>
      <c r="AM848" s="5" t="e">
        <v>#N/A</v>
      </c>
      <c r="AN848" t="e">
        <v>#N/A</v>
      </c>
      <c r="AP848" t="e">
        <f t="shared" si="300"/>
        <v>#N/A</v>
      </c>
      <c r="AQ848" t="e">
        <v>#N/A</v>
      </c>
      <c r="AR848" t="e">
        <v>#N/A</v>
      </c>
      <c r="AS848" t="e">
        <v>#N/A</v>
      </c>
      <c r="AT848" t="e">
        <v>#N/A</v>
      </c>
    </row>
    <row r="849" spans="6:46" x14ac:dyDescent="0.3">
      <c r="F849" s="5" t="e">
        <f t="shared" si="294"/>
        <v>#N/A</v>
      </c>
      <c r="G849" s="5" t="e">
        <v>#N/A</v>
      </c>
      <c r="H849" s="5" t="e">
        <v>#N/A</v>
      </c>
      <c r="I849" s="5" t="e">
        <v>#N/A</v>
      </c>
      <c r="J849" s="5" t="e">
        <v>#N/A</v>
      </c>
      <c r="K849" s="5"/>
      <c r="L849" s="5" t="e">
        <f t="shared" si="295"/>
        <v>#N/A</v>
      </c>
      <c r="M849" s="5" t="e">
        <v>#N/A</v>
      </c>
      <c r="N849" s="5" t="e">
        <v>#N/A</v>
      </c>
      <c r="O849" s="5" t="e">
        <v>#N/A</v>
      </c>
      <c r="P849" s="5" t="e">
        <v>#N/A</v>
      </c>
      <c r="Q849" s="5"/>
      <c r="R849" s="5" t="e">
        <f t="shared" si="296"/>
        <v>#N/A</v>
      </c>
      <c r="S849" s="5" t="e">
        <v>#N/A</v>
      </c>
      <c r="T849" s="5" t="e">
        <v>#N/A</v>
      </c>
      <c r="U849" s="5" t="e">
        <v>#N/A</v>
      </c>
      <c r="V849" s="5" t="e">
        <v>#N/A</v>
      </c>
      <c r="W849" s="5"/>
      <c r="X849" s="5" t="e">
        <f t="shared" si="301"/>
        <v>#N/A</v>
      </c>
      <c r="Y849" s="5" t="e">
        <v>#N/A</v>
      </c>
      <c r="Z849" s="5" t="e">
        <v>#N/A</v>
      </c>
      <c r="AA849" s="5" t="e">
        <v>#N/A</v>
      </c>
      <c r="AB849" s="5" t="e">
        <v>#N/A</v>
      </c>
      <c r="AC849" s="5"/>
      <c r="AD849" s="5" t="e">
        <f t="shared" si="302"/>
        <v>#N/A</v>
      </c>
      <c r="AE849" s="5" t="e">
        <v>#N/A</v>
      </c>
      <c r="AF849" s="5" t="e">
        <v>#N/A</v>
      </c>
      <c r="AG849" s="5" t="e">
        <v>#N/A</v>
      </c>
      <c r="AH849" s="5" t="e">
        <v>#N/A</v>
      </c>
      <c r="AI849" s="5"/>
      <c r="AJ849" s="5" t="e">
        <f t="shared" si="299"/>
        <v>#N/A</v>
      </c>
      <c r="AK849" s="5" t="e">
        <v>#N/A</v>
      </c>
      <c r="AL849" s="5" t="e">
        <v>#N/A</v>
      </c>
      <c r="AM849" s="5" t="e">
        <v>#N/A</v>
      </c>
      <c r="AN849" t="e">
        <v>#N/A</v>
      </c>
      <c r="AP849" t="e">
        <f t="shared" si="300"/>
        <v>#N/A</v>
      </c>
      <c r="AQ849" t="e">
        <v>#N/A</v>
      </c>
      <c r="AR849" t="e">
        <v>#N/A</v>
      </c>
      <c r="AS849" t="e">
        <v>#N/A</v>
      </c>
      <c r="AT849" t="e">
        <v>#N/A</v>
      </c>
    </row>
    <row r="850" spans="6:46" x14ac:dyDescent="0.3">
      <c r="F850" s="5" t="e">
        <f t="shared" si="294"/>
        <v>#N/A</v>
      </c>
      <c r="G850" s="5" t="e">
        <v>#N/A</v>
      </c>
      <c r="H850" s="5" t="e">
        <v>#N/A</v>
      </c>
      <c r="I850" s="5" t="e">
        <v>#N/A</v>
      </c>
      <c r="J850" s="5" t="e">
        <v>#N/A</v>
      </c>
      <c r="K850" s="5"/>
      <c r="L850" s="5" t="e">
        <f t="shared" si="295"/>
        <v>#N/A</v>
      </c>
      <c r="M850" s="5" t="e">
        <v>#N/A</v>
      </c>
      <c r="N850" s="5" t="e">
        <v>#N/A</v>
      </c>
      <c r="O850" s="5" t="e">
        <v>#N/A</v>
      </c>
      <c r="P850" s="5" t="e">
        <v>#N/A</v>
      </c>
      <c r="Q850" s="5"/>
      <c r="R850" s="5" t="e">
        <f t="shared" si="296"/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/>
      <c r="X850" s="5" t="e">
        <f t="shared" si="301"/>
        <v>#N/A</v>
      </c>
      <c r="Y850" s="5" t="e">
        <v>#N/A</v>
      </c>
      <c r="Z850" s="5" t="e">
        <v>#N/A</v>
      </c>
      <c r="AA850" s="5" t="e">
        <v>#N/A</v>
      </c>
      <c r="AB850" s="5" t="e">
        <v>#N/A</v>
      </c>
      <c r="AC850" s="5"/>
      <c r="AD850" s="5" t="e">
        <f t="shared" si="302"/>
        <v>#N/A</v>
      </c>
      <c r="AE850" s="5" t="e">
        <v>#N/A</v>
      </c>
      <c r="AF850" s="5" t="e">
        <v>#N/A</v>
      </c>
      <c r="AG850" s="5" t="e">
        <v>#N/A</v>
      </c>
      <c r="AH850" s="5" t="e">
        <v>#N/A</v>
      </c>
      <c r="AI850" s="5"/>
      <c r="AJ850" s="5" t="e">
        <f t="shared" si="299"/>
        <v>#N/A</v>
      </c>
      <c r="AK850" s="5" t="e">
        <v>#N/A</v>
      </c>
      <c r="AL850" s="5" t="e">
        <v>#N/A</v>
      </c>
      <c r="AM850" s="5" t="e">
        <v>#N/A</v>
      </c>
      <c r="AN850" t="e">
        <v>#N/A</v>
      </c>
      <c r="AP850" t="e">
        <f t="shared" si="300"/>
        <v>#N/A</v>
      </c>
      <c r="AQ850" t="e">
        <v>#N/A</v>
      </c>
      <c r="AR850" t="e">
        <v>#N/A</v>
      </c>
      <c r="AS850" t="e">
        <v>#N/A</v>
      </c>
      <c r="AT850" t="e">
        <v>#N/A</v>
      </c>
    </row>
    <row r="851" spans="6:46" x14ac:dyDescent="0.3">
      <c r="F851" s="5" t="e">
        <f t="shared" si="294"/>
        <v>#N/A</v>
      </c>
      <c r="G851" s="5" t="e">
        <v>#N/A</v>
      </c>
      <c r="H851" s="5" t="e">
        <v>#N/A</v>
      </c>
      <c r="I851" s="5" t="e">
        <v>#N/A</v>
      </c>
      <c r="J851" s="5" t="e">
        <v>#N/A</v>
      </c>
      <c r="K851" s="5"/>
      <c r="L851" s="5" t="e">
        <f t="shared" si="295"/>
        <v>#N/A</v>
      </c>
      <c r="M851" s="5" t="e">
        <v>#N/A</v>
      </c>
      <c r="N851" s="5" t="e">
        <v>#N/A</v>
      </c>
      <c r="O851" s="5" t="e">
        <v>#N/A</v>
      </c>
      <c r="P851" s="5" t="e">
        <v>#N/A</v>
      </c>
      <c r="Q851" s="5"/>
      <c r="R851" s="5" t="e">
        <f t="shared" si="296"/>
        <v>#N/A</v>
      </c>
      <c r="S851" s="5" t="e">
        <v>#N/A</v>
      </c>
      <c r="T851" s="5" t="e">
        <v>#N/A</v>
      </c>
      <c r="U851" s="5" t="e">
        <v>#N/A</v>
      </c>
      <c r="V851" s="5" t="e">
        <v>#N/A</v>
      </c>
      <c r="W851" s="5"/>
      <c r="X851" s="5" t="e">
        <f t="shared" si="301"/>
        <v>#N/A</v>
      </c>
      <c r="Y851" s="5" t="e">
        <v>#N/A</v>
      </c>
      <c r="Z851" s="5" t="e">
        <v>#N/A</v>
      </c>
      <c r="AA851" s="5" t="e">
        <v>#N/A</v>
      </c>
      <c r="AB851" s="5" t="e">
        <v>#N/A</v>
      </c>
      <c r="AC851" s="5"/>
      <c r="AD851" s="5" t="e">
        <f t="shared" si="302"/>
        <v>#N/A</v>
      </c>
      <c r="AE851" s="5" t="e">
        <v>#N/A</v>
      </c>
      <c r="AF851" s="5" t="e">
        <v>#N/A</v>
      </c>
      <c r="AG851" s="5" t="e">
        <v>#N/A</v>
      </c>
      <c r="AH851" s="5" t="e">
        <v>#N/A</v>
      </c>
      <c r="AI851" s="5"/>
      <c r="AJ851" s="5" t="e">
        <f t="shared" si="299"/>
        <v>#N/A</v>
      </c>
      <c r="AK851" s="5" t="e">
        <v>#N/A</v>
      </c>
      <c r="AL851" s="5" t="e">
        <v>#N/A</v>
      </c>
      <c r="AM851" s="5" t="e">
        <v>#N/A</v>
      </c>
      <c r="AN851" t="e">
        <v>#N/A</v>
      </c>
      <c r="AP851" t="e">
        <f t="shared" si="300"/>
        <v>#N/A</v>
      </c>
      <c r="AQ851" t="e">
        <v>#N/A</v>
      </c>
      <c r="AR851" t="e">
        <v>#N/A</v>
      </c>
      <c r="AS851" t="e">
        <v>#N/A</v>
      </c>
      <c r="AT851" t="e">
        <v>#N/A</v>
      </c>
    </row>
    <row r="852" spans="6:46" x14ac:dyDescent="0.3">
      <c r="F852" s="5" t="e">
        <f t="shared" si="294"/>
        <v>#N/A</v>
      </c>
      <c r="G852" s="5" t="e">
        <v>#N/A</v>
      </c>
      <c r="H852" s="5" t="e">
        <v>#N/A</v>
      </c>
      <c r="I852" s="5" t="e">
        <v>#N/A</v>
      </c>
      <c r="J852" s="5" t="e">
        <v>#N/A</v>
      </c>
      <c r="K852" s="5"/>
      <c r="L852" s="5" t="e">
        <f t="shared" si="295"/>
        <v>#N/A</v>
      </c>
      <c r="M852" s="5" t="e">
        <v>#N/A</v>
      </c>
      <c r="N852" s="5" t="e">
        <v>#N/A</v>
      </c>
      <c r="O852" s="5" t="e">
        <v>#N/A</v>
      </c>
      <c r="P852" s="5" t="e">
        <v>#N/A</v>
      </c>
      <c r="Q852" s="5"/>
      <c r="R852" s="5" t="e">
        <f t="shared" si="296"/>
        <v>#N/A</v>
      </c>
      <c r="S852" s="5" t="e">
        <v>#N/A</v>
      </c>
      <c r="T852" s="5" t="e">
        <v>#N/A</v>
      </c>
      <c r="U852" s="5" t="e">
        <v>#N/A</v>
      </c>
      <c r="V852" s="5" t="e">
        <v>#N/A</v>
      </c>
      <c r="W852" s="5"/>
      <c r="X852" s="5" t="e">
        <f t="shared" si="301"/>
        <v>#N/A</v>
      </c>
      <c r="Y852" s="5" t="e">
        <v>#N/A</v>
      </c>
      <c r="Z852" s="5" t="e">
        <v>#N/A</v>
      </c>
      <c r="AA852" s="5" t="e">
        <v>#N/A</v>
      </c>
      <c r="AB852" s="5" t="e">
        <v>#N/A</v>
      </c>
      <c r="AC852" s="5"/>
      <c r="AD852" s="5" t="e">
        <f t="shared" si="302"/>
        <v>#N/A</v>
      </c>
      <c r="AE852" s="5" t="e">
        <v>#N/A</v>
      </c>
      <c r="AF852" s="5" t="e">
        <v>#N/A</v>
      </c>
      <c r="AG852" s="5" t="e">
        <v>#N/A</v>
      </c>
      <c r="AH852" s="5" t="e">
        <v>#N/A</v>
      </c>
      <c r="AI852" s="5"/>
      <c r="AJ852" s="5" t="e">
        <f t="shared" si="299"/>
        <v>#N/A</v>
      </c>
      <c r="AK852" s="5" t="e">
        <v>#N/A</v>
      </c>
      <c r="AL852" s="5" t="e">
        <v>#N/A</v>
      </c>
      <c r="AM852" s="5" t="e">
        <v>#N/A</v>
      </c>
      <c r="AN852" t="e">
        <v>#N/A</v>
      </c>
      <c r="AP852" t="e">
        <f t="shared" si="300"/>
        <v>#N/A</v>
      </c>
      <c r="AQ852" t="e">
        <v>#N/A</v>
      </c>
      <c r="AR852" t="e">
        <v>#N/A</v>
      </c>
      <c r="AS852" t="e">
        <v>#N/A</v>
      </c>
      <c r="AT852" t="e">
        <v>#N/A</v>
      </c>
    </row>
    <row r="853" spans="6:46" x14ac:dyDescent="0.3">
      <c r="F853" s="5" t="e">
        <f t="shared" si="294"/>
        <v>#N/A</v>
      </c>
      <c r="G853" s="5" t="e">
        <v>#N/A</v>
      </c>
      <c r="H853" s="5" t="e">
        <v>#N/A</v>
      </c>
      <c r="I853" s="5" t="e">
        <v>#N/A</v>
      </c>
      <c r="J853" s="5" t="e">
        <v>#N/A</v>
      </c>
      <c r="K853" s="5"/>
      <c r="L853" s="5" t="e">
        <f t="shared" si="295"/>
        <v>#N/A</v>
      </c>
      <c r="M853" s="5" t="e">
        <v>#N/A</v>
      </c>
      <c r="N853" s="5" t="e">
        <v>#N/A</v>
      </c>
      <c r="O853" s="5" t="e">
        <v>#N/A</v>
      </c>
      <c r="P853" s="5" t="e">
        <v>#N/A</v>
      </c>
      <c r="Q853" s="5"/>
      <c r="R853" s="5" t="e">
        <f t="shared" si="296"/>
        <v>#N/A</v>
      </c>
      <c r="S853" s="5" t="e">
        <v>#N/A</v>
      </c>
      <c r="T853" s="5" t="e">
        <v>#N/A</v>
      </c>
      <c r="U853" s="5" t="e">
        <v>#N/A</v>
      </c>
      <c r="V853" s="5" t="e">
        <v>#N/A</v>
      </c>
      <c r="W853" s="5"/>
      <c r="X853" s="5" t="e">
        <f t="shared" si="301"/>
        <v>#N/A</v>
      </c>
      <c r="Y853" s="5" t="e">
        <v>#N/A</v>
      </c>
      <c r="Z853" s="5" t="e">
        <v>#N/A</v>
      </c>
      <c r="AA853" s="5" t="e">
        <v>#N/A</v>
      </c>
      <c r="AB853" s="5" t="e">
        <v>#N/A</v>
      </c>
      <c r="AC853" s="5"/>
      <c r="AD853" s="5" t="e">
        <f t="shared" si="302"/>
        <v>#N/A</v>
      </c>
      <c r="AE853" s="5" t="e">
        <v>#N/A</v>
      </c>
      <c r="AF853" s="5" t="e">
        <v>#N/A</v>
      </c>
      <c r="AG853" s="5" t="e">
        <v>#N/A</v>
      </c>
      <c r="AH853" s="5" t="e">
        <v>#N/A</v>
      </c>
      <c r="AI853" s="5"/>
      <c r="AJ853" s="5" t="e">
        <f t="shared" si="299"/>
        <v>#N/A</v>
      </c>
      <c r="AK853" s="5" t="e">
        <v>#N/A</v>
      </c>
      <c r="AL853" s="5" t="e">
        <v>#N/A</v>
      </c>
      <c r="AM853" s="5" t="e">
        <v>#N/A</v>
      </c>
      <c r="AN853" t="e">
        <v>#N/A</v>
      </c>
      <c r="AP853" t="e">
        <f t="shared" si="300"/>
        <v>#N/A</v>
      </c>
      <c r="AQ853" t="e">
        <v>#N/A</v>
      </c>
      <c r="AR853" t="e">
        <v>#N/A</v>
      </c>
      <c r="AS853" t="e">
        <v>#N/A</v>
      </c>
      <c r="AT853" t="e">
        <v>#N/A</v>
      </c>
    </row>
    <row r="854" spans="6:46" x14ac:dyDescent="0.3">
      <c r="F854" s="5" t="e">
        <f t="shared" si="294"/>
        <v>#N/A</v>
      </c>
      <c r="G854" s="5" t="e">
        <v>#N/A</v>
      </c>
      <c r="H854" s="5" t="e">
        <v>#N/A</v>
      </c>
      <c r="I854" s="5" t="e">
        <v>#N/A</v>
      </c>
      <c r="J854" s="5" t="e">
        <v>#N/A</v>
      </c>
      <c r="K854" s="5"/>
      <c r="L854" s="5" t="e">
        <f t="shared" si="295"/>
        <v>#N/A</v>
      </c>
      <c r="M854" s="5" t="e">
        <v>#N/A</v>
      </c>
      <c r="N854" s="5" t="e">
        <v>#N/A</v>
      </c>
      <c r="O854" s="5" t="e">
        <v>#N/A</v>
      </c>
      <c r="P854" s="5" t="e">
        <v>#N/A</v>
      </c>
      <c r="Q854" s="5"/>
      <c r="R854" s="5" t="e">
        <f t="shared" si="296"/>
        <v>#N/A</v>
      </c>
      <c r="S854" s="5" t="e">
        <v>#N/A</v>
      </c>
      <c r="T854" s="5" t="e">
        <v>#N/A</v>
      </c>
      <c r="U854" s="5" t="e">
        <v>#N/A</v>
      </c>
      <c r="V854" s="5" t="e">
        <v>#N/A</v>
      </c>
      <c r="W854" s="5"/>
      <c r="X854" s="5" t="e">
        <f t="shared" si="301"/>
        <v>#N/A</v>
      </c>
      <c r="Y854" s="5" t="e">
        <v>#N/A</v>
      </c>
      <c r="Z854" s="5" t="e">
        <v>#N/A</v>
      </c>
      <c r="AA854" s="5" t="e">
        <v>#N/A</v>
      </c>
      <c r="AB854" s="5" t="e">
        <v>#N/A</v>
      </c>
      <c r="AC854" s="5"/>
      <c r="AD854" s="5" t="e">
        <f t="shared" si="302"/>
        <v>#N/A</v>
      </c>
      <c r="AE854" s="5" t="e">
        <v>#N/A</v>
      </c>
      <c r="AF854" s="5" t="e">
        <v>#N/A</v>
      </c>
      <c r="AG854" s="5" t="e">
        <v>#N/A</v>
      </c>
      <c r="AH854" s="5" t="e">
        <v>#N/A</v>
      </c>
      <c r="AI854" s="5"/>
      <c r="AJ854" s="5" t="e">
        <f t="shared" si="299"/>
        <v>#N/A</v>
      </c>
      <c r="AK854" s="5" t="e">
        <v>#N/A</v>
      </c>
      <c r="AL854" s="5" t="e">
        <v>#N/A</v>
      </c>
      <c r="AM854" s="5" t="e">
        <v>#N/A</v>
      </c>
      <c r="AN854" t="e">
        <v>#N/A</v>
      </c>
      <c r="AP854" t="e">
        <f t="shared" si="300"/>
        <v>#N/A</v>
      </c>
      <c r="AQ854" t="e">
        <v>#N/A</v>
      </c>
      <c r="AR854" t="e">
        <v>#N/A</v>
      </c>
      <c r="AS854" t="e">
        <v>#N/A</v>
      </c>
      <c r="AT854" t="e">
        <v>#N/A</v>
      </c>
    </row>
    <row r="855" spans="6:46" x14ac:dyDescent="0.3">
      <c r="F855" s="5" t="e">
        <f t="shared" si="294"/>
        <v>#N/A</v>
      </c>
      <c r="G855" s="5" t="e">
        <v>#N/A</v>
      </c>
      <c r="H855" s="5" t="e">
        <v>#N/A</v>
      </c>
      <c r="I855" s="5" t="e">
        <v>#N/A</v>
      </c>
      <c r="J855" s="5" t="e">
        <v>#N/A</v>
      </c>
      <c r="K855" s="5"/>
      <c r="L855" s="5" t="e">
        <f t="shared" si="295"/>
        <v>#N/A</v>
      </c>
      <c r="M855" s="5" t="e">
        <v>#N/A</v>
      </c>
      <c r="N855" s="5" t="e">
        <v>#N/A</v>
      </c>
      <c r="O855" s="5" t="e">
        <v>#N/A</v>
      </c>
      <c r="P855" s="5" t="e">
        <v>#N/A</v>
      </c>
      <c r="Q855" s="5"/>
      <c r="R855" s="5" t="e">
        <f t="shared" si="296"/>
        <v>#N/A</v>
      </c>
      <c r="S855" s="5" t="e">
        <v>#N/A</v>
      </c>
      <c r="T855" s="5" t="e">
        <v>#N/A</v>
      </c>
      <c r="U855" s="5" t="e">
        <v>#N/A</v>
      </c>
      <c r="V855" s="5" t="e">
        <v>#N/A</v>
      </c>
      <c r="W855" s="5"/>
      <c r="X855" s="5" t="e">
        <f t="shared" si="301"/>
        <v>#N/A</v>
      </c>
      <c r="Y855" s="5" t="e">
        <v>#N/A</v>
      </c>
      <c r="Z855" s="5" t="e">
        <v>#N/A</v>
      </c>
      <c r="AA855" s="5" t="e">
        <v>#N/A</v>
      </c>
      <c r="AB855" s="5" t="e">
        <v>#N/A</v>
      </c>
      <c r="AC855" s="5"/>
      <c r="AD855" s="5" t="e">
        <f t="shared" si="302"/>
        <v>#N/A</v>
      </c>
      <c r="AE855" s="5" t="e">
        <v>#N/A</v>
      </c>
      <c r="AF855" s="5" t="e">
        <v>#N/A</v>
      </c>
      <c r="AG855" s="5" t="e">
        <v>#N/A</v>
      </c>
      <c r="AH855" s="5" t="e">
        <v>#N/A</v>
      </c>
      <c r="AI855" s="5"/>
      <c r="AJ855" s="5" t="e">
        <f t="shared" si="299"/>
        <v>#N/A</v>
      </c>
      <c r="AK855" s="5" t="e">
        <v>#N/A</v>
      </c>
      <c r="AL855" s="5" t="e">
        <v>#N/A</v>
      </c>
      <c r="AM855" s="5" t="e">
        <v>#N/A</v>
      </c>
      <c r="AN855" t="e">
        <v>#N/A</v>
      </c>
      <c r="AP855" t="e">
        <f t="shared" si="300"/>
        <v>#N/A</v>
      </c>
      <c r="AQ855" t="e">
        <v>#N/A</v>
      </c>
      <c r="AR855" t="e">
        <v>#N/A</v>
      </c>
      <c r="AS855" t="e">
        <v>#N/A</v>
      </c>
      <c r="AT855" t="e">
        <v>#N/A</v>
      </c>
    </row>
    <row r="856" spans="6:46" x14ac:dyDescent="0.3">
      <c r="F856" s="5" t="e">
        <f t="shared" si="294"/>
        <v>#N/A</v>
      </c>
      <c r="G856" s="5" t="e">
        <v>#N/A</v>
      </c>
      <c r="H856" s="5" t="e">
        <v>#N/A</v>
      </c>
      <c r="I856" s="5" t="e">
        <v>#N/A</v>
      </c>
      <c r="J856" s="5" t="e">
        <v>#N/A</v>
      </c>
      <c r="K856" s="5"/>
      <c r="L856" s="5" t="e">
        <f t="shared" si="295"/>
        <v>#N/A</v>
      </c>
      <c r="M856" s="5" t="e">
        <v>#N/A</v>
      </c>
      <c r="N856" s="5" t="e">
        <v>#N/A</v>
      </c>
      <c r="O856" s="5" t="e">
        <v>#N/A</v>
      </c>
      <c r="P856" s="5" t="e">
        <v>#N/A</v>
      </c>
      <c r="Q856" s="5"/>
      <c r="R856" s="5" t="e">
        <f t="shared" si="296"/>
        <v>#N/A</v>
      </c>
      <c r="S856" s="5" t="e">
        <v>#N/A</v>
      </c>
      <c r="T856" s="5" t="e">
        <v>#N/A</v>
      </c>
      <c r="U856" s="5" t="e">
        <v>#N/A</v>
      </c>
      <c r="V856" s="5" t="e">
        <v>#N/A</v>
      </c>
      <c r="W856" s="5"/>
      <c r="X856" s="5" t="e">
        <f t="shared" si="301"/>
        <v>#N/A</v>
      </c>
      <c r="Y856" s="5" t="e">
        <v>#N/A</v>
      </c>
      <c r="Z856" s="5" t="e">
        <v>#N/A</v>
      </c>
      <c r="AA856" s="5" t="e">
        <v>#N/A</v>
      </c>
      <c r="AB856" s="5" t="e">
        <v>#N/A</v>
      </c>
      <c r="AC856" s="5"/>
      <c r="AD856" s="5" t="e">
        <f t="shared" si="302"/>
        <v>#N/A</v>
      </c>
      <c r="AE856" s="5" t="e">
        <v>#N/A</v>
      </c>
      <c r="AF856" s="5" t="e">
        <v>#N/A</v>
      </c>
      <c r="AG856" s="5" t="e">
        <v>#N/A</v>
      </c>
      <c r="AH856" s="5" t="e">
        <v>#N/A</v>
      </c>
      <c r="AI856" s="5"/>
      <c r="AJ856" s="5" t="e">
        <f t="shared" si="299"/>
        <v>#N/A</v>
      </c>
      <c r="AK856" s="5" t="e">
        <v>#N/A</v>
      </c>
      <c r="AL856" s="5" t="e">
        <v>#N/A</v>
      </c>
      <c r="AM856" s="5" t="e">
        <v>#N/A</v>
      </c>
      <c r="AN856" t="e">
        <v>#N/A</v>
      </c>
      <c r="AP856" t="e">
        <f t="shared" si="300"/>
        <v>#N/A</v>
      </c>
      <c r="AQ856" t="e">
        <v>#N/A</v>
      </c>
      <c r="AR856" t="e">
        <v>#N/A</v>
      </c>
      <c r="AS856" t="e">
        <v>#N/A</v>
      </c>
      <c r="AT856" t="e">
        <v>#N/A</v>
      </c>
    </row>
    <row r="857" spans="6:46" x14ac:dyDescent="0.3">
      <c r="F857" s="5" t="e">
        <f t="shared" si="294"/>
        <v>#N/A</v>
      </c>
      <c r="G857" s="5" t="e">
        <v>#N/A</v>
      </c>
      <c r="H857" s="5" t="e">
        <v>#N/A</v>
      </c>
      <c r="I857" s="5" t="e">
        <v>#N/A</v>
      </c>
      <c r="J857" s="5" t="e">
        <v>#N/A</v>
      </c>
      <c r="K857" s="5"/>
      <c r="L857" s="5" t="e">
        <f t="shared" si="295"/>
        <v>#N/A</v>
      </c>
      <c r="M857" s="5" t="e">
        <v>#N/A</v>
      </c>
      <c r="N857" s="5" t="e">
        <v>#N/A</v>
      </c>
      <c r="O857" s="5" t="e">
        <v>#N/A</v>
      </c>
      <c r="P857" s="5" t="e">
        <v>#N/A</v>
      </c>
      <c r="Q857" s="5"/>
      <c r="R857" s="5" t="e">
        <f t="shared" si="296"/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/>
      <c r="X857" s="5" t="e">
        <f t="shared" si="301"/>
        <v>#N/A</v>
      </c>
      <c r="Y857" s="5" t="e">
        <v>#N/A</v>
      </c>
      <c r="Z857" s="5" t="e">
        <v>#N/A</v>
      </c>
      <c r="AA857" s="5" t="e">
        <v>#N/A</v>
      </c>
      <c r="AB857" s="5" t="e">
        <v>#N/A</v>
      </c>
      <c r="AC857" s="5"/>
      <c r="AD857" s="5" t="e">
        <f t="shared" si="302"/>
        <v>#N/A</v>
      </c>
      <c r="AE857" s="5" t="e">
        <v>#N/A</v>
      </c>
      <c r="AF857" s="5" t="e">
        <v>#N/A</v>
      </c>
      <c r="AG857" s="5" t="e">
        <v>#N/A</v>
      </c>
      <c r="AH857" s="5" t="e">
        <v>#N/A</v>
      </c>
      <c r="AI857" s="5"/>
      <c r="AJ857" s="5" t="e">
        <f t="shared" si="299"/>
        <v>#N/A</v>
      </c>
      <c r="AK857" s="5" t="e">
        <v>#N/A</v>
      </c>
      <c r="AL857" s="5" t="e">
        <v>#N/A</v>
      </c>
      <c r="AM857" s="5" t="e">
        <v>#N/A</v>
      </c>
      <c r="AN857" t="e">
        <v>#N/A</v>
      </c>
      <c r="AP857" t="e">
        <f t="shared" si="300"/>
        <v>#N/A</v>
      </c>
      <c r="AQ857" t="e">
        <v>#N/A</v>
      </c>
      <c r="AR857" t="e">
        <v>#N/A</v>
      </c>
      <c r="AS857" t="e">
        <v>#N/A</v>
      </c>
      <c r="AT857" t="e">
        <v>#N/A</v>
      </c>
    </row>
    <row r="858" spans="6:46" x14ac:dyDescent="0.3">
      <c r="F858" s="5" t="e">
        <f t="shared" si="294"/>
        <v>#N/A</v>
      </c>
      <c r="G858" s="5" t="e">
        <v>#N/A</v>
      </c>
      <c r="H858" s="5" t="e">
        <v>#N/A</v>
      </c>
      <c r="I858" s="5" t="e">
        <v>#N/A</v>
      </c>
      <c r="J858" s="5" t="e">
        <v>#N/A</v>
      </c>
      <c r="K858" s="5"/>
      <c r="L858" s="5" t="e">
        <f t="shared" si="295"/>
        <v>#N/A</v>
      </c>
      <c r="M858" s="5" t="e">
        <v>#N/A</v>
      </c>
      <c r="N858" s="5" t="e">
        <v>#N/A</v>
      </c>
      <c r="O858" s="5" t="e">
        <v>#N/A</v>
      </c>
      <c r="P858" s="5" t="e">
        <v>#N/A</v>
      </c>
      <c r="Q858" s="5"/>
      <c r="R858" s="5" t="e">
        <f t="shared" si="296"/>
        <v>#N/A</v>
      </c>
      <c r="S858" s="5" t="e">
        <v>#N/A</v>
      </c>
      <c r="T858" s="5" t="e">
        <v>#N/A</v>
      </c>
      <c r="U858" s="5" t="e">
        <v>#N/A</v>
      </c>
      <c r="V858" s="5" t="e">
        <v>#N/A</v>
      </c>
      <c r="W858" s="5"/>
      <c r="X858" s="5" t="e">
        <f t="shared" si="301"/>
        <v>#N/A</v>
      </c>
      <c r="Y858" s="5" t="e">
        <v>#N/A</v>
      </c>
      <c r="Z858" s="5" t="e">
        <v>#N/A</v>
      </c>
      <c r="AA858" s="5" t="e">
        <v>#N/A</v>
      </c>
      <c r="AB858" s="5" t="e">
        <v>#N/A</v>
      </c>
      <c r="AC858" s="5"/>
      <c r="AD858" s="5" t="e">
        <f t="shared" si="302"/>
        <v>#N/A</v>
      </c>
      <c r="AE858" s="5" t="e">
        <v>#N/A</v>
      </c>
      <c r="AF858" s="5" t="e">
        <v>#N/A</v>
      </c>
      <c r="AG858" s="5" t="e">
        <v>#N/A</v>
      </c>
      <c r="AH858" s="5" t="e">
        <v>#N/A</v>
      </c>
      <c r="AI858" s="5"/>
      <c r="AJ858" s="5" t="e">
        <f t="shared" si="299"/>
        <v>#N/A</v>
      </c>
      <c r="AK858" s="5" t="e">
        <v>#N/A</v>
      </c>
      <c r="AL858" s="5" t="e">
        <v>#N/A</v>
      </c>
      <c r="AM858" s="5" t="e">
        <v>#N/A</v>
      </c>
      <c r="AN858" t="e">
        <v>#N/A</v>
      </c>
      <c r="AP858" t="e">
        <f t="shared" si="300"/>
        <v>#N/A</v>
      </c>
      <c r="AQ858" t="e">
        <v>#N/A</v>
      </c>
      <c r="AR858" t="e">
        <v>#N/A</v>
      </c>
      <c r="AS858" t="e">
        <v>#N/A</v>
      </c>
      <c r="AT858" t="e">
        <v>#N/A</v>
      </c>
    </row>
    <row r="859" spans="6:46" x14ac:dyDescent="0.3">
      <c r="F859" s="5" t="e">
        <f t="shared" si="294"/>
        <v>#N/A</v>
      </c>
      <c r="G859" s="5" t="e">
        <v>#N/A</v>
      </c>
      <c r="H859" s="5" t="e">
        <v>#N/A</v>
      </c>
      <c r="I859" s="5" t="e">
        <v>#N/A</v>
      </c>
      <c r="J859" s="5" t="e">
        <v>#N/A</v>
      </c>
      <c r="K859" s="5"/>
      <c r="L859" s="5" t="e">
        <f t="shared" si="295"/>
        <v>#N/A</v>
      </c>
      <c r="M859" s="5" t="e">
        <v>#N/A</v>
      </c>
      <c r="N859" s="5" t="e">
        <v>#N/A</v>
      </c>
      <c r="O859" s="5" t="e">
        <v>#N/A</v>
      </c>
      <c r="P859" s="5" t="e">
        <v>#N/A</v>
      </c>
      <c r="Q859" s="5"/>
      <c r="R859" s="5" t="e">
        <f t="shared" si="296"/>
        <v>#N/A</v>
      </c>
      <c r="S859" s="5" t="e">
        <v>#N/A</v>
      </c>
      <c r="T859" s="5" t="e">
        <v>#N/A</v>
      </c>
      <c r="U859" s="5" t="e">
        <v>#N/A</v>
      </c>
      <c r="V859" s="5" t="e">
        <v>#N/A</v>
      </c>
      <c r="W859" s="5"/>
      <c r="X859" s="5" t="e">
        <f t="shared" si="301"/>
        <v>#N/A</v>
      </c>
      <c r="Y859" s="5" t="e">
        <v>#N/A</v>
      </c>
      <c r="Z859" s="5" t="e">
        <v>#N/A</v>
      </c>
      <c r="AA859" s="5" t="e">
        <v>#N/A</v>
      </c>
      <c r="AB859" s="5" t="e">
        <v>#N/A</v>
      </c>
      <c r="AC859" s="5"/>
      <c r="AD859" s="5" t="e">
        <f t="shared" si="302"/>
        <v>#N/A</v>
      </c>
      <c r="AE859" s="5" t="e">
        <v>#N/A</v>
      </c>
      <c r="AF859" s="5" t="e">
        <v>#N/A</v>
      </c>
      <c r="AG859" s="5" t="e">
        <v>#N/A</v>
      </c>
      <c r="AH859" s="5" t="e">
        <v>#N/A</v>
      </c>
      <c r="AI859" s="5"/>
      <c r="AJ859" s="5" t="e">
        <f t="shared" si="299"/>
        <v>#N/A</v>
      </c>
      <c r="AK859" s="5" t="e">
        <v>#N/A</v>
      </c>
      <c r="AL859" s="5" t="e">
        <v>#N/A</v>
      </c>
      <c r="AM859" s="5" t="e">
        <v>#N/A</v>
      </c>
      <c r="AN859" t="e">
        <v>#N/A</v>
      </c>
      <c r="AP859" t="e">
        <f t="shared" si="300"/>
        <v>#N/A</v>
      </c>
      <c r="AQ859" t="e">
        <v>#N/A</v>
      </c>
      <c r="AR859" t="e">
        <v>#N/A</v>
      </c>
      <c r="AS859" t="e">
        <v>#N/A</v>
      </c>
      <c r="AT859" t="e">
        <v>#N/A</v>
      </c>
    </row>
    <row r="860" spans="6:46" x14ac:dyDescent="0.3">
      <c r="F860" s="5" t="e">
        <f t="shared" si="294"/>
        <v>#N/A</v>
      </c>
      <c r="G860" s="5" t="e">
        <v>#N/A</v>
      </c>
      <c r="H860" s="5" t="e">
        <v>#N/A</v>
      </c>
      <c r="I860" s="5" t="e">
        <v>#N/A</v>
      </c>
      <c r="J860" s="5" t="e">
        <v>#N/A</v>
      </c>
      <c r="K860" s="5"/>
      <c r="L860" s="5" t="e">
        <f t="shared" si="295"/>
        <v>#N/A</v>
      </c>
      <c r="M860" s="5" t="e">
        <v>#N/A</v>
      </c>
      <c r="N860" s="5" t="e">
        <v>#N/A</v>
      </c>
      <c r="O860" s="5" t="e">
        <v>#N/A</v>
      </c>
      <c r="P860" s="5" t="e">
        <v>#N/A</v>
      </c>
      <c r="Q860" s="5"/>
      <c r="R860" s="5" t="e">
        <f t="shared" si="296"/>
        <v>#N/A</v>
      </c>
      <c r="S860" s="5" t="e">
        <v>#N/A</v>
      </c>
      <c r="T860" s="5" t="e">
        <v>#N/A</v>
      </c>
      <c r="U860" s="5" t="e">
        <v>#N/A</v>
      </c>
      <c r="V860" s="5" t="e">
        <v>#N/A</v>
      </c>
      <c r="W860" s="5"/>
      <c r="X860" s="5" t="e">
        <f t="shared" si="301"/>
        <v>#N/A</v>
      </c>
      <c r="Y860" s="5" t="e">
        <v>#N/A</v>
      </c>
      <c r="Z860" s="5" t="e">
        <v>#N/A</v>
      </c>
      <c r="AA860" s="5" t="e">
        <v>#N/A</v>
      </c>
      <c r="AB860" s="5" t="e">
        <v>#N/A</v>
      </c>
      <c r="AC860" s="5"/>
      <c r="AD860" s="5" t="e">
        <f t="shared" si="302"/>
        <v>#N/A</v>
      </c>
      <c r="AE860" s="5" t="e">
        <v>#N/A</v>
      </c>
      <c r="AF860" s="5" t="e">
        <v>#N/A</v>
      </c>
      <c r="AG860" s="5" t="e">
        <v>#N/A</v>
      </c>
      <c r="AH860" s="5" t="e">
        <v>#N/A</v>
      </c>
      <c r="AI860" s="5"/>
      <c r="AJ860" s="5" t="e">
        <f t="shared" si="299"/>
        <v>#N/A</v>
      </c>
      <c r="AK860" s="5" t="e">
        <v>#N/A</v>
      </c>
      <c r="AL860" s="5" t="e">
        <v>#N/A</v>
      </c>
      <c r="AM860" s="5" t="e">
        <v>#N/A</v>
      </c>
      <c r="AN860" t="e">
        <v>#N/A</v>
      </c>
      <c r="AP860" t="e">
        <f t="shared" si="300"/>
        <v>#N/A</v>
      </c>
      <c r="AQ860" t="e">
        <v>#N/A</v>
      </c>
      <c r="AR860" t="e">
        <v>#N/A</v>
      </c>
      <c r="AS860" t="e">
        <v>#N/A</v>
      </c>
      <c r="AT860" t="e">
        <v>#N/A</v>
      </c>
    </row>
    <row r="861" spans="6:46" x14ac:dyDescent="0.3">
      <c r="F861" s="5" t="e">
        <f t="shared" si="294"/>
        <v>#N/A</v>
      </c>
      <c r="G861" s="5" t="e">
        <v>#N/A</v>
      </c>
      <c r="H861" s="5" t="e">
        <v>#N/A</v>
      </c>
      <c r="I861" s="5" t="e">
        <v>#N/A</v>
      </c>
      <c r="J861" s="5" t="e">
        <v>#N/A</v>
      </c>
      <c r="K861" s="5"/>
      <c r="L861" s="5" t="e">
        <f t="shared" si="295"/>
        <v>#N/A</v>
      </c>
      <c r="M861" s="5" t="e">
        <v>#N/A</v>
      </c>
      <c r="N861" s="5" t="e">
        <v>#N/A</v>
      </c>
      <c r="O861" s="5" t="e">
        <v>#N/A</v>
      </c>
      <c r="P861" s="5" t="e">
        <v>#N/A</v>
      </c>
      <c r="Q861" s="5"/>
      <c r="R861" s="5" t="e">
        <f t="shared" si="296"/>
        <v>#N/A</v>
      </c>
      <c r="S861" s="5" t="e">
        <v>#N/A</v>
      </c>
      <c r="T861" s="5" t="e">
        <v>#N/A</v>
      </c>
      <c r="U861" s="5" t="e">
        <v>#N/A</v>
      </c>
      <c r="V861" s="5" t="e">
        <v>#N/A</v>
      </c>
      <c r="W861" s="5"/>
      <c r="X861" s="5" t="e">
        <f t="shared" si="301"/>
        <v>#N/A</v>
      </c>
      <c r="Y861" s="5" t="e">
        <v>#N/A</v>
      </c>
      <c r="Z861" s="5" t="e">
        <v>#N/A</v>
      </c>
      <c r="AA861" s="5" t="e">
        <v>#N/A</v>
      </c>
      <c r="AB861" s="5" t="e">
        <v>#N/A</v>
      </c>
      <c r="AC861" s="5"/>
      <c r="AD861" s="5" t="e">
        <f t="shared" si="302"/>
        <v>#N/A</v>
      </c>
      <c r="AE861" s="5" t="e">
        <v>#N/A</v>
      </c>
      <c r="AF861" s="5" t="e">
        <v>#N/A</v>
      </c>
      <c r="AG861" s="5" t="e">
        <v>#N/A</v>
      </c>
      <c r="AH861" s="5" t="e">
        <v>#N/A</v>
      </c>
      <c r="AI861" s="5"/>
      <c r="AJ861" s="5" t="e">
        <f t="shared" si="299"/>
        <v>#N/A</v>
      </c>
      <c r="AK861" s="5" t="e">
        <v>#N/A</v>
      </c>
      <c r="AL861" s="5" t="e">
        <v>#N/A</v>
      </c>
      <c r="AM861" s="5" t="e">
        <v>#N/A</v>
      </c>
      <c r="AN861" t="e">
        <v>#N/A</v>
      </c>
      <c r="AP861" t="e">
        <f t="shared" si="300"/>
        <v>#N/A</v>
      </c>
      <c r="AQ861" t="e">
        <v>#N/A</v>
      </c>
      <c r="AR861" t="e">
        <v>#N/A</v>
      </c>
      <c r="AS861" t="e">
        <v>#N/A</v>
      </c>
      <c r="AT861" t="e">
        <v>#N/A</v>
      </c>
    </row>
    <row r="862" spans="6:46" x14ac:dyDescent="0.3">
      <c r="F862" s="5" t="e">
        <f t="shared" si="294"/>
        <v>#N/A</v>
      </c>
      <c r="G862" s="5" t="e">
        <v>#N/A</v>
      </c>
      <c r="H862" s="5" t="e">
        <v>#N/A</v>
      </c>
      <c r="I862" s="5" t="e">
        <v>#N/A</v>
      </c>
      <c r="J862" s="5" t="e">
        <v>#N/A</v>
      </c>
      <c r="K862" s="5"/>
      <c r="L862" s="5" t="e">
        <f t="shared" si="295"/>
        <v>#N/A</v>
      </c>
      <c r="M862" s="5" t="e">
        <v>#N/A</v>
      </c>
      <c r="N862" s="5" t="e">
        <v>#N/A</v>
      </c>
      <c r="O862" s="5" t="e">
        <v>#N/A</v>
      </c>
      <c r="P862" s="5" t="e">
        <v>#N/A</v>
      </c>
      <c r="Q862" s="5"/>
      <c r="R862" s="5" t="e">
        <f t="shared" si="296"/>
        <v>#N/A</v>
      </c>
      <c r="S862" s="5" t="e">
        <v>#N/A</v>
      </c>
      <c r="T862" s="5" t="e">
        <v>#N/A</v>
      </c>
      <c r="U862" s="5" t="e">
        <v>#N/A</v>
      </c>
      <c r="V862" s="5" t="e">
        <v>#N/A</v>
      </c>
      <c r="W862" s="5"/>
      <c r="X862" s="5" t="e">
        <f t="shared" si="301"/>
        <v>#N/A</v>
      </c>
      <c r="Y862" s="5" t="e">
        <v>#N/A</v>
      </c>
      <c r="Z862" s="5" t="e">
        <v>#N/A</v>
      </c>
      <c r="AA862" s="5" t="e">
        <v>#N/A</v>
      </c>
      <c r="AB862" s="5" t="e">
        <v>#N/A</v>
      </c>
      <c r="AC862" s="5"/>
      <c r="AD862" s="5" t="e">
        <f t="shared" si="302"/>
        <v>#N/A</v>
      </c>
      <c r="AE862" s="5" t="e">
        <v>#N/A</v>
      </c>
      <c r="AF862" s="5" t="e">
        <v>#N/A</v>
      </c>
      <c r="AG862" s="5" t="e">
        <v>#N/A</v>
      </c>
      <c r="AH862" s="5" t="e">
        <v>#N/A</v>
      </c>
      <c r="AI862" s="5"/>
      <c r="AJ862" s="5" t="e">
        <f t="shared" si="299"/>
        <v>#N/A</v>
      </c>
      <c r="AK862" s="5" t="e">
        <v>#N/A</v>
      </c>
      <c r="AL862" s="5" t="e">
        <v>#N/A</v>
      </c>
      <c r="AM862" s="5" t="e">
        <v>#N/A</v>
      </c>
      <c r="AN862" t="e">
        <v>#N/A</v>
      </c>
      <c r="AP862" t="e">
        <f t="shared" si="300"/>
        <v>#N/A</v>
      </c>
      <c r="AQ862" t="e">
        <v>#N/A</v>
      </c>
      <c r="AR862" t="e">
        <v>#N/A</v>
      </c>
      <c r="AS862" t="e">
        <v>#N/A</v>
      </c>
      <c r="AT862" t="e">
        <v>#N/A</v>
      </c>
    </row>
    <row r="863" spans="6:46" x14ac:dyDescent="0.3">
      <c r="F863" s="5" t="e">
        <f t="shared" si="294"/>
        <v>#N/A</v>
      </c>
      <c r="G863" s="5" t="e">
        <v>#N/A</v>
      </c>
      <c r="H863" s="5" t="e">
        <v>#N/A</v>
      </c>
      <c r="I863" s="5" t="e">
        <v>#N/A</v>
      </c>
      <c r="J863" s="5" t="e">
        <v>#N/A</v>
      </c>
      <c r="K863" s="5"/>
      <c r="L863" s="5" t="e">
        <f t="shared" si="295"/>
        <v>#N/A</v>
      </c>
      <c r="M863" s="5" t="e">
        <v>#N/A</v>
      </c>
      <c r="N863" s="5" t="e">
        <v>#N/A</v>
      </c>
      <c r="O863" s="5" t="e">
        <v>#N/A</v>
      </c>
      <c r="P863" s="5" t="e">
        <v>#N/A</v>
      </c>
      <c r="Q863" s="5"/>
      <c r="R863" s="5" t="e">
        <f t="shared" si="296"/>
        <v>#N/A</v>
      </c>
      <c r="S863" s="5" t="e">
        <v>#N/A</v>
      </c>
      <c r="T863" s="5" t="e">
        <v>#N/A</v>
      </c>
      <c r="U863" s="5" t="e">
        <v>#N/A</v>
      </c>
      <c r="V863" s="5" t="e">
        <v>#N/A</v>
      </c>
      <c r="W863" s="5"/>
      <c r="X863" s="5" t="e">
        <f t="shared" si="301"/>
        <v>#N/A</v>
      </c>
      <c r="Y863" s="5" t="e">
        <v>#N/A</v>
      </c>
      <c r="Z863" s="5" t="e">
        <v>#N/A</v>
      </c>
      <c r="AA863" s="5" t="e">
        <v>#N/A</v>
      </c>
      <c r="AB863" s="5" t="e">
        <v>#N/A</v>
      </c>
      <c r="AC863" s="5"/>
      <c r="AD863" s="5" t="e">
        <f t="shared" si="302"/>
        <v>#N/A</v>
      </c>
      <c r="AE863" s="5" t="e">
        <v>#N/A</v>
      </c>
      <c r="AF863" s="5" t="e">
        <v>#N/A</v>
      </c>
      <c r="AG863" s="5" t="e">
        <v>#N/A</v>
      </c>
      <c r="AH863" s="5" t="e">
        <v>#N/A</v>
      </c>
      <c r="AI863" s="5"/>
      <c r="AJ863" s="5" t="e">
        <f t="shared" si="299"/>
        <v>#N/A</v>
      </c>
      <c r="AK863" s="5" t="e">
        <v>#N/A</v>
      </c>
      <c r="AL863" s="5" t="e">
        <v>#N/A</v>
      </c>
      <c r="AM863" s="5" t="e">
        <v>#N/A</v>
      </c>
      <c r="AN863" t="e">
        <v>#N/A</v>
      </c>
      <c r="AP863" t="e">
        <f t="shared" si="300"/>
        <v>#N/A</v>
      </c>
      <c r="AQ863" t="e">
        <v>#N/A</v>
      </c>
      <c r="AR863" t="e">
        <v>#N/A</v>
      </c>
      <c r="AS863" t="e">
        <v>#N/A</v>
      </c>
      <c r="AT863" t="e">
        <v>#N/A</v>
      </c>
    </row>
    <row r="864" spans="6:46" x14ac:dyDescent="0.3">
      <c r="F864" s="5" t="e">
        <f t="shared" si="294"/>
        <v>#N/A</v>
      </c>
      <c r="G864" s="5" t="e">
        <v>#N/A</v>
      </c>
      <c r="H864" s="5" t="e">
        <v>#N/A</v>
      </c>
      <c r="I864" s="5" t="e">
        <v>#N/A</v>
      </c>
      <c r="J864" s="5" t="e">
        <v>#N/A</v>
      </c>
      <c r="K864" s="5"/>
      <c r="L864" s="5" t="e">
        <f t="shared" si="295"/>
        <v>#N/A</v>
      </c>
      <c r="M864" s="5" t="e">
        <v>#N/A</v>
      </c>
      <c r="N864" s="5" t="e">
        <v>#N/A</v>
      </c>
      <c r="O864" s="5" t="e">
        <v>#N/A</v>
      </c>
      <c r="P864" s="5" t="e">
        <v>#N/A</v>
      </c>
      <c r="Q864" s="5"/>
      <c r="R864" s="5" t="e">
        <f t="shared" si="296"/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/>
      <c r="X864" s="5" t="e">
        <f t="shared" si="301"/>
        <v>#N/A</v>
      </c>
      <c r="Y864" s="5" t="e">
        <v>#N/A</v>
      </c>
      <c r="Z864" s="5" t="e">
        <v>#N/A</v>
      </c>
      <c r="AA864" s="5" t="e">
        <v>#N/A</v>
      </c>
      <c r="AB864" s="5" t="e">
        <v>#N/A</v>
      </c>
      <c r="AC864" s="5"/>
      <c r="AD864" s="5" t="e">
        <f t="shared" si="302"/>
        <v>#N/A</v>
      </c>
      <c r="AE864" s="5" t="e">
        <v>#N/A</v>
      </c>
      <c r="AF864" s="5" t="e">
        <v>#N/A</v>
      </c>
      <c r="AG864" s="5" t="e">
        <v>#N/A</v>
      </c>
      <c r="AH864" s="5" t="e">
        <v>#N/A</v>
      </c>
      <c r="AI864" s="5"/>
      <c r="AJ864" s="5" t="e">
        <f t="shared" si="299"/>
        <v>#N/A</v>
      </c>
      <c r="AK864" s="5" t="e">
        <v>#N/A</v>
      </c>
      <c r="AL864" s="5" t="e">
        <v>#N/A</v>
      </c>
      <c r="AM864" s="5" t="e">
        <v>#N/A</v>
      </c>
      <c r="AN864" t="e">
        <v>#N/A</v>
      </c>
      <c r="AP864" t="e">
        <f t="shared" si="300"/>
        <v>#N/A</v>
      </c>
      <c r="AQ864" t="e">
        <v>#N/A</v>
      </c>
      <c r="AR864" t="e">
        <v>#N/A</v>
      </c>
      <c r="AS864" t="e">
        <v>#N/A</v>
      </c>
      <c r="AT864" t="e">
        <v>#N/A</v>
      </c>
    </row>
    <row r="865" spans="6:46" x14ac:dyDescent="0.3">
      <c r="F865" s="5" t="e">
        <f t="shared" si="294"/>
        <v>#N/A</v>
      </c>
      <c r="G865" s="5" t="e">
        <v>#N/A</v>
      </c>
      <c r="H865" s="5" t="e">
        <v>#N/A</v>
      </c>
      <c r="I865" s="5" t="e">
        <v>#N/A</v>
      </c>
      <c r="J865" s="5" t="e">
        <v>#N/A</v>
      </c>
      <c r="K865" s="5"/>
      <c r="L865" s="5" t="e">
        <f t="shared" si="295"/>
        <v>#N/A</v>
      </c>
      <c r="M865" s="5" t="e">
        <v>#N/A</v>
      </c>
      <c r="N865" s="5" t="e">
        <v>#N/A</v>
      </c>
      <c r="O865" s="5" t="e">
        <v>#N/A</v>
      </c>
      <c r="P865" s="5" t="e">
        <v>#N/A</v>
      </c>
      <c r="Q865" s="5"/>
      <c r="R865" s="5" t="e">
        <f t="shared" si="296"/>
        <v>#N/A</v>
      </c>
      <c r="S865" s="5" t="e">
        <v>#N/A</v>
      </c>
      <c r="T865" s="5" t="e">
        <v>#N/A</v>
      </c>
      <c r="U865" s="5" t="e">
        <v>#N/A</v>
      </c>
      <c r="V865" s="5" t="e">
        <v>#N/A</v>
      </c>
      <c r="W865" s="5"/>
      <c r="X865" s="5" t="e">
        <f t="shared" si="301"/>
        <v>#N/A</v>
      </c>
      <c r="Y865" s="5" t="e">
        <v>#N/A</v>
      </c>
      <c r="Z865" s="5" t="e">
        <v>#N/A</v>
      </c>
      <c r="AA865" s="5" t="e">
        <v>#N/A</v>
      </c>
      <c r="AB865" s="5" t="e">
        <v>#N/A</v>
      </c>
      <c r="AC865" s="5"/>
      <c r="AD865" s="5" t="e">
        <f t="shared" si="302"/>
        <v>#N/A</v>
      </c>
      <c r="AE865" s="5" t="e">
        <v>#N/A</v>
      </c>
      <c r="AF865" s="5" t="e">
        <v>#N/A</v>
      </c>
      <c r="AG865" s="5" t="e">
        <v>#N/A</v>
      </c>
      <c r="AH865" s="5" t="e">
        <v>#N/A</v>
      </c>
      <c r="AI865" s="5"/>
      <c r="AJ865" s="5" t="e">
        <f t="shared" si="299"/>
        <v>#N/A</v>
      </c>
      <c r="AK865" s="5" t="e">
        <v>#N/A</v>
      </c>
      <c r="AL865" s="5" t="e">
        <v>#N/A</v>
      </c>
      <c r="AM865" s="5" t="e">
        <v>#N/A</v>
      </c>
      <c r="AN865" t="e">
        <v>#N/A</v>
      </c>
      <c r="AP865" t="e">
        <f t="shared" si="300"/>
        <v>#N/A</v>
      </c>
      <c r="AQ865" t="e">
        <v>#N/A</v>
      </c>
      <c r="AR865" t="e">
        <v>#N/A</v>
      </c>
      <c r="AS865" t="e">
        <v>#N/A</v>
      </c>
      <c r="AT865" t="e">
        <v>#N/A</v>
      </c>
    </row>
    <row r="866" spans="6:46" x14ac:dyDescent="0.3">
      <c r="F866" s="5" t="e">
        <f t="shared" si="294"/>
        <v>#N/A</v>
      </c>
      <c r="G866" s="5" t="e">
        <v>#N/A</v>
      </c>
      <c r="H866" s="5" t="e">
        <v>#N/A</v>
      </c>
      <c r="I866" s="5" t="e">
        <v>#N/A</v>
      </c>
      <c r="J866" s="5" t="e">
        <v>#N/A</v>
      </c>
      <c r="K866" s="5"/>
      <c r="L866" s="5" t="e">
        <f t="shared" si="295"/>
        <v>#N/A</v>
      </c>
      <c r="M866" s="5" t="e">
        <v>#N/A</v>
      </c>
      <c r="N866" s="5" t="e">
        <v>#N/A</v>
      </c>
      <c r="O866" s="5" t="e">
        <v>#N/A</v>
      </c>
      <c r="P866" s="5" t="e">
        <v>#N/A</v>
      </c>
      <c r="Q866" s="5"/>
      <c r="R866" s="5" t="e">
        <f t="shared" si="296"/>
        <v>#N/A</v>
      </c>
      <c r="S866" s="5" t="e">
        <v>#N/A</v>
      </c>
      <c r="T866" s="5" t="e">
        <v>#N/A</v>
      </c>
      <c r="U866" s="5" t="e">
        <v>#N/A</v>
      </c>
      <c r="V866" s="5" t="e">
        <v>#N/A</v>
      </c>
      <c r="W866" s="5"/>
      <c r="X866" s="5" t="e">
        <f t="shared" si="301"/>
        <v>#N/A</v>
      </c>
      <c r="Y866" s="5" t="e">
        <v>#N/A</v>
      </c>
      <c r="Z866" s="5" t="e">
        <v>#N/A</v>
      </c>
      <c r="AA866" s="5" t="e">
        <v>#N/A</v>
      </c>
      <c r="AB866" s="5" t="e">
        <v>#N/A</v>
      </c>
      <c r="AC866" s="5"/>
      <c r="AD866" s="5" t="e">
        <f t="shared" si="302"/>
        <v>#N/A</v>
      </c>
      <c r="AE866" s="5" t="e">
        <v>#N/A</v>
      </c>
      <c r="AF866" s="5" t="e">
        <v>#N/A</v>
      </c>
      <c r="AG866" s="5" t="e">
        <v>#N/A</v>
      </c>
      <c r="AH866" s="5" t="e">
        <v>#N/A</v>
      </c>
      <c r="AI866" s="5"/>
      <c r="AJ866" s="5" t="e">
        <f t="shared" si="299"/>
        <v>#N/A</v>
      </c>
      <c r="AK866" s="5" t="e">
        <v>#N/A</v>
      </c>
      <c r="AL866" s="5" t="e">
        <v>#N/A</v>
      </c>
      <c r="AM866" s="5" t="e">
        <v>#N/A</v>
      </c>
      <c r="AN866" t="e">
        <v>#N/A</v>
      </c>
      <c r="AP866" t="e">
        <f t="shared" si="300"/>
        <v>#N/A</v>
      </c>
      <c r="AQ866" t="e">
        <v>#N/A</v>
      </c>
      <c r="AR866" t="e">
        <v>#N/A</v>
      </c>
      <c r="AS866" t="e">
        <v>#N/A</v>
      </c>
      <c r="AT866" t="e">
        <v>#N/A</v>
      </c>
    </row>
    <row r="867" spans="6:46" x14ac:dyDescent="0.3">
      <c r="F867" s="5" t="e">
        <f t="shared" si="294"/>
        <v>#N/A</v>
      </c>
      <c r="G867" s="5" t="e">
        <v>#N/A</v>
      </c>
      <c r="H867" s="5" t="e">
        <v>#N/A</v>
      </c>
      <c r="I867" s="5" t="e">
        <v>#N/A</v>
      </c>
      <c r="J867" s="5" t="e">
        <v>#N/A</v>
      </c>
      <c r="K867" s="5"/>
      <c r="L867" s="5" t="e">
        <f t="shared" si="295"/>
        <v>#N/A</v>
      </c>
      <c r="M867" s="5" t="e">
        <v>#N/A</v>
      </c>
      <c r="N867" s="5" t="e">
        <v>#N/A</v>
      </c>
      <c r="O867" s="5" t="e">
        <v>#N/A</v>
      </c>
      <c r="P867" s="5" t="e">
        <v>#N/A</v>
      </c>
      <c r="Q867" s="5"/>
      <c r="R867" s="5" t="e">
        <f t="shared" si="296"/>
        <v>#N/A</v>
      </c>
      <c r="S867" s="5" t="e">
        <v>#N/A</v>
      </c>
      <c r="T867" s="5" t="e">
        <v>#N/A</v>
      </c>
      <c r="U867" s="5" t="e">
        <v>#N/A</v>
      </c>
      <c r="V867" s="5" t="e">
        <v>#N/A</v>
      </c>
      <c r="W867" s="5"/>
      <c r="X867" s="5" t="e">
        <f t="shared" si="301"/>
        <v>#N/A</v>
      </c>
      <c r="Y867" s="5" t="e">
        <v>#N/A</v>
      </c>
      <c r="Z867" s="5" t="e">
        <v>#N/A</v>
      </c>
      <c r="AA867" s="5" t="e">
        <v>#N/A</v>
      </c>
      <c r="AB867" s="5" t="e">
        <v>#N/A</v>
      </c>
      <c r="AC867" s="5"/>
      <c r="AD867" s="5" t="e">
        <f t="shared" si="302"/>
        <v>#N/A</v>
      </c>
      <c r="AE867" s="5" t="e">
        <v>#N/A</v>
      </c>
      <c r="AF867" s="5" t="e">
        <v>#N/A</v>
      </c>
      <c r="AG867" s="5" t="e">
        <v>#N/A</v>
      </c>
      <c r="AH867" s="5" t="e">
        <v>#N/A</v>
      </c>
      <c r="AI867" s="5"/>
      <c r="AJ867" s="5" t="e">
        <f t="shared" si="299"/>
        <v>#N/A</v>
      </c>
      <c r="AK867" s="5" t="e">
        <v>#N/A</v>
      </c>
      <c r="AL867" s="5" t="e">
        <v>#N/A</v>
      </c>
      <c r="AM867" s="5" t="e">
        <v>#N/A</v>
      </c>
      <c r="AN867" t="e">
        <v>#N/A</v>
      </c>
      <c r="AP867" t="e">
        <f t="shared" si="300"/>
        <v>#N/A</v>
      </c>
      <c r="AQ867" t="e">
        <v>#N/A</v>
      </c>
      <c r="AR867" t="e">
        <v>#N/A</v>
      </c>
      <c r="AS867" t="e">
        <v>#N/A</v>
      </c>
      <c r="AT867" t="e">
        <v>#N/A</v>
      </c>
    </row>
    <row r="868" spans="6:46" x14ac:dyDescent="0.3">
      <c r="F868" s="5" t="e">
        <f t="shared" si="294"/>
        <v>#N/A</v>
      </c>
      <c r="G868" s="5" t="e">
        <v>#N/A</v>
      </c>
      <c r="H868" s="5" t="e">
        <v>#N/A</v>
      </c>
      <c r="I868" s="5" t="e">
        <v>#N/A</v>
      </c>
      <c r="J868" s="5" t="e">
        <v>#N/A</v>
      </c>
      <c r="K868" s="5"/>
      <c r="L868" s="5" t="e">
        <f t="shared" si="295"/>
        <v>#N/A</v>
      </c>
      <c r="M868" s="5" t="e">
        <v>#N/A</v>
      </c>
      <c r="N868" s="5" t="e">
        <v>#N/A</v>
      </c>
      <c r="O868" s="5" t="e">
        <v>#N/A</v>
      </c>
      <c r="P868" s="5" t="e">
        <v>#N/A</v>
      </c>
      <c r="Q868" s="5"/>
      <c r="R868" s="5" t="e">
        <f t="shared" si="296"/>
        <v>#N/A</v>
      </c>
      <c r="S868" s="5" t="e">
        <v>#N/A</v>
      </c>
      <c r="T868" s="5" t="e">
        <v>#N/A</v>
      </c>
      <c r="U868" s="5" t="e">
        <v>#N/A</v>
      </c>
      <c r="V868" s="5" t="e">
        <v>#N/A</v>
      </c>
      <c r="W868" s="5"/>
      <c r="X868" s="5" t="e">
        <f t="shared" si="301"/>
        <v>#N/A</v>
      </c>
      <c r="Y868" s="5" t="e">
        <v>#N/A</v>
      </c>
      <c r="Z868" s="5" t="e">
        <v>#N/A</v>
      </c>
      <c r="AA868" s="5" t="e">
        <v>#N/A</v>
      </c>
      <c r="AB868" s="5" t="e">
        <v>#N/A</v>
      </c>
      <c r="AC868" s="5"/>
      <c r="AD868" s="5" t="e">
        <f t="shared" si="302"/>
        <v>#N/A</v>
      </c>
      <c r="AE868" s="5" t="e">
        <v>#N/A</v>
      </c>
      <c r="AF868" s="5" t="e">
        <v>#N/A</v>
      </c>
      <c r="AG868" s="5" t="e">
        <v>#N/A</v>
      </c>
      <c r="AH868" s="5" t="e">
        <v>#N/A</v>
      </c>
      <c r="AI868" s="5"/>
      <c r="AJ868" s="5" t="e">
        <f t="shared" si="299"/>
        <v>#N/A</v>
      </c>
      <c r="AK868" s="5" t="e">
        <v>#N/A</v>
      </c>
      <c r="AL868" s="5" t="e">
        <v>#N/A</v>
      </c>
      <c r="AM868" s="5" t="e">
        <v>#N/A</v>
      </c>
      <c r="AN868" t="e">
        <v>#N/A</v>
      </c>
      <c r="AP868" t="e">
        <f t="shared" si="300"/>
        <v>#N/A</v>
      </c>
      <c r="AQ868" t="e">
        <v>#N/A</v>
      </c>
      <c r="AR868" t="e">
        <v>#N/A</v>
      </c>
      <c r="AS868" t="e">
        <v>#N/A</v>
      </c>
      <c r="AT868" t="e">
        <v>#N/A</v>
      </c>
    </row>
    <row r="869" spans="6:46" x14ac:dyDescent="0.3">
      <c r="F869" s="5" t="e">
        <f t="shared" ref="F869:F932" si="303">F468</f>
        <v>#N/A</v>
      </c>
      <c r="G869" s="5" t="e">
        <v>#N/A</v>
      </c>
      <c r="H869" s="5" t="e">
        <v>#N/A</v>
      </c>
      <c r="I869" s="5" t="e">
        <v>#N/A</v>
      </c>
      <c r="J869" s="5" t="e">
        <v>#N/A</v>
      </c>
      <c r="K869" s="5"/>
      <c r="L869" s="5" t="e">
        <f t="shared" ref="L869:L932" si="304">L468</f>
        <v>#N/A</v>
      </c>
      <c r="M869" s="5" t="e">
        <v>#N/A</v>
      </c>
      <c r="N869" s="5" t="e">
        <v>#N/A</v>
      </c>
      <c r="O869" s="5" t="e">
        <v>#N/A</v>
      </c>
      <c r="P869" s="5" t="e">
        <v>#N/A</v>
      </c>
      <c r="Q869" s="5"/>
      <c r="R869" s="5" t="e">
        <f t="shared" ref="R869:R932" si="305">R468</f>
        <v>#N/A</v>
      </c>
      <c r="S869" s="5" t="e">
        <v>#N/A</v>
      </c>
      <c r="T869" s="5" t="e">
        <v>#N/A</v>
      </c>
      <c r="U869" s="5" t="e">
        <v>#N/A</v>
      </c>
      <c r="V869" s="5" t="e">
        <v>#N/A</v>
      </c>
      <c r="W869" s="5"/>
      <c r="X869" s="5" t="e">
        <f t="shared" si="301"/>
        <v>#N/A</v>
      </c>
      <c r="Y869" s="5" t="e">
        <v>#N/A</v>
      </c>
      <c r="Z869" s="5" t="e">
        <v>#N/A</v>
      </c>
      <c r="AA869" s="5" t="e">
        <v>#N/A</v>
      </c>
      <c r="AB869" s="5" t="e">
        <v>#N/A</v>
      </c>
      <c r="AC869" s="5"/>
      <c r="AD869" s="5" t="e">
        <f t="shared" si="302"/>
        <v>#N/A</v>
      </c>
      <c r="AE869" s="5" t="e">
        <v>#N/A</v>
      </c>
      <c r="AF869" s="5" t="e">
        <v>#N/A</v>
      </c>
      <c r="AG869" s="5" t="e">
        <v>#N/A</v>
      </c>
      <c r="AH869" s="5" t="e">
        <v>#N/A</v>
      </c>
      <c r="AI869" s="5"/>
      <c r="AJ869" s="5" t="e">
        <f t="shared" ref="AJ869:AJ932" si="306">AJ468</f>
        <v>#N/A</v>
      </c>
      <c r="AK869" s="5" t="e">
        <v>#N/A</v>
      </c>
      <c r="AL869" s="5" t="e">
        <v>#N/A</v>
      </c>
      <c r="AM869" s="5" t="e">
        <v>#N/A</v>
      </c>
      <c r="AN869" t="e">
        <v>#N/A</v>
      </c>
      <c r="AP869" t="e">
        <f t="shared" ref="AP869:AP932" si="307">AP468</f>
        <v>#N/A</v>
      </c>
      <c r="AQ869" t="e">
        <v>#N/A</v>
      </c>
      <c r="AR869" t="e">
        <v>#N/A</v>
      </c>
      <c r="AS869" t="e">
        <v>#N/A</v>
      </c>
      <c r="AT869" t="e">
        <v>#N/A</v>
      </c>
    </row>
    <row r="870" spans="6:46" x14ac:dyDescent="0.3">
      <c r="F870" s="5" t="e">
        <f t="shared" si="303"/>
        <v>#N/A</v>
      </c>
      <c r="G870" s="5" t="e">
        <v>#N/A</v>
      </c>
      <c r="H870" s="5" t="e">
        <v>#N/A</v>
      </c>
      <c r="I870" s="5" t="e">
        <v>#N/A</v>
      </c>
      <c r="J870" s="5" t="e">
        <v>#N/A</v>
      </c>
      <c r="K870" s="5"/>
      <c r="L870" s="5" t="e">
        <f t="shared" si="304"/>
        <v>#N/A</v>
      </c>
      <c r="M870" s="5" t="e">
        <v>#N/A</v>
      </c>
      <c r="N870" s="5" t="e">
        <v>#N/A</v>
      </c>
      <c r="O870" s="5" t="e">
        <v>#N/A</v>
      </c>
      <c r="P870" s="5" t="e">
        <v>#N/A</v>
      </c>
      <c r="Q870" s="5"/>
      <c r="R870" s="5" t="e">
        <f t="shared" si="305"/>
        <v>#N/A</v>
      </c>
      <c r="S870" s="5" t="e">
        <v>#N/A</v>
      </c>
      <c r="T870" s="5" t="e">
        <v>#N/A</v>
      </c>
      <c r="U870" s="5" t="e">
        <v>#N/A</v>
      </c>
      <c r="V870" s="5" t="e">
        <v>#N/A</v>
      </c>
      <c r="W870" s="5"/>
      <c r="X870" s="5" t="e">
        <f t="shared" si="301"/>
        <v>#N/A</v>
      </c>
      <c r="Y870" s="5" t="e">
        <v>#N/A</v>
      </c>
      <c r="Z870" s="5" t="e">
        <v>#N/A</v>
      </c>
      <c r="AA870" s="5" t="e">
        <v>#N/A</v>
      </c>
      <c r="AB870" s="5" t="e">
        <v>#N/A</v>
      </c>
      <c r="AC870" s="5"/>
      <c r="AD870" s="5" t="e">
        <f t="shared" si="302"/>
        <v>#N/A</v>
      </c>
      <c r="AE870" s="5" t="e">
        <v>#N/A</v>
      </c>
      <c r="AF870" s="5" t="e">
        <v>#N/A</v>
      </c>
      <c r="AG870" s="5" t="e">
        <v>#N/A</v>
      </c>
      <c r="AH870" s="5" t="e">
        <v>#N/A</v>
      </c>
      <c r="AI870" s="5"/>
      <c r="AJ870" s="5" t="e">
        <f t="shared" si="306"/>
        <v>#N/A</v>
      </c>
      <c r="AK870" s="5" t="e">
        <v>#N/A</v>
      </c>
      <c r="AL870" s="5" t="e">
        <v>#N/A</v>
      </c>
      <c r="AM870" s="5" t="e">
        <v>#N/A</v>
      </c>
      <c r="AN870" t="e">
        <v>#N/A</v>
      </c>
      <c r="AP870" t="e">
        <f t="shared" si="307"/>
        <v>#N/A</v>
      </c>
      <c r="AQ870" t="e">
        <v>#N/A</v>
      </c>
      <c r="AR870" t="e">
        <v>#N/A</v>
      </c>
      <c r="AS870" t="e">
        <v>#N/A</v>
      </c>
      <c r="AT870" t="e">
        <v>#N/A</v>
      </c>
    </row>
    <row r="871" spans="6:46" x14ac:dyDescent="0.3">
      <c r="F871" s="5" t="e">
        <f t="shared" si="303"/>
        <v>#N/A</v>
      </c>
      <c r="G871" s="5" t="e">
        <v>#N/A</v>
      </c>
      <c r="H871" s="5" t="e">
        <v>#N/A</v>
      </c>
      <c r="I871" s="5" t="e">
        <v>#N/A</v>
      </c>
      <c r="J871" s="5" t="e">
        <v>#N/A</v>
      </c>
      <c r="K871" s="5"/>
      <c r="L871" s="5" t="e">
        <f t="shared" si="304"/>
        <v>#N/A</v>
      </c>
      <c r="M871" s="5" t="e">
        <v>#N/A</v>
      </c>
      <c r="N871" s="5" t="e">
        <v>#N/A</v>
      </c>
      <c r="O871" s="5" t="e">
        <v>#N/A</v>
      </c>
      <c r="P871" s="5" t="e">
        <v>#N/A</v>
      </c>
      <c r="Q871" s="5"/>
      <c r="R871" s="5" t="e">
        <f t="shared" si="305"/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/>
      <c r="X871" s="5" t="e">
        <f t="shared" si="301"/>
        <v>#N/A</v>
      </c>
      <c r="Y871" s="5" t="e">
        <v>#N/A</v>
      </c>
      <c r="Z871" s="5" t="e">
        <v>#N/A</v>
      </c>
      <c r="AA871" s="5" t="e">
        <v>#N/A</v>
      </c>
      <c r="AB871" s="5" t="e">
        <v>#N/A</v>
      </c>
      <c r="AC871" s="5"/>
      <c r="AD871" s="5" t="e">
        <f t="shared" si="302"/>
        <v>#N/A</v>
      </c>
      <c r="AE871" s="5" t="e">
        <v>#N/A</v>
      </c>
      <c r="AF871" s="5" t="e">
        <v>#N/A</v>
      </c>
      <c r="AG871" s="5" t="e">
        <v>#N/A</v>
      </c>
      <c r="AH871" s="5" t="e">
        <v>#N/A</v>
      </c>
      <c r="AI871" s="5"/>
      <c r="AJ871" s="5" t="e">
        <f t="shared" si="306"/>
        <v>#N/A</v>
      </c>
      <c r="AK871" s="5" t="e">
        <v>#N/A</v>
      </c>
      <c r="AL871" s="5" t="e">
        <v>#N/A</v>
      </c>
      <c r="AM871" s="5" t="e">
        <v>#N/A</v>
      </c>
      <c r="AN871" t="e">
        <v>#N/A</v>
      </c>
      <c r="AP871" t="e">
        <f t="shared" si="307"/>
        <v>#N/A</v>
      </c>
      <c r="AQ871" t="e">
        <v>#N/A</v>
      </c>
      <c r="AR871" t="e">
        <v>#N/A</v>
      </c>
      <c r="AS871" t="e">
        <v>#N/A</v>
      </c>
      <c r="AT871" t="e">
        <v>#N/A</v>
      </c>
    </row>
    <row r="872" spans="6:46" x14ac:dyDescent="0.3">
      <c r="F872" s="5" t="e">
        <f t="shared" si="303"/>
        <v>#N/A</v>
      </c>
      <c r="G872" s="5" t="e">
        <v>#N/A</v>
      </c>
      <c r="H872" s="5" t="e">
        <v>#N/A</v>
      </c>
      <c r="I872" s="5" t="e">
        <v>#N/A</v>
      </c>
      <c r="J872" s="5" t="e">
        <v>#N/A</v>
      </c>
      <c r="K872" s="5"/>
      <c r="L872" s="5" t="e">
        <f t="shared" si="304"/>
        <v>#N/A</v>
      </c>
      <c r="M872" s="5" t="e">
        <v>#N/A</v>
      </c>
      <c r="N872" s="5" t="e">
        <v>#N/A</v>
      </c>
      <c r="O872" s="5" t="e">
        <v>#N/A</v>
      </c>
      <c r="P872" s="5" t="e">
        <v>#N/A</v>
      </c>
      <c r="Q872" s="5"/>
      <c r="R872" s="5" t="e">
        <f t="shared" si="305"/>
        <v>#N/A</v>
      </c>
      <c r="S872" s="5" t="e">
        <v>#N/A</v>
      </c>
      <c r="T872" s="5" t="e">
        <v>#N/A</v>
      </c>
      <c r="U872" s="5" t="e">
        <v>#N/A</v>
      </c>
      <c r="V872" s="5" t="e">
        <v>#N/A</v>
      </c>
      <c r="W872" s="5"/>
      <c r="X872" s="5" t="e">
        <f t="shared" si="301"/>
        <v>#N/A</v>
      </c>
      <c r="Y872" s="5" t="e">
        <v>#N/A</v>
      </c>
      <c r="Z872" s="5" t="e">
        <v>#N/A</v>
      </c>
      <c r="AA872" s="5" t="e">
        <v>#N/A</v>
      </c>
      <c r="AB872" s="5" t="e">
        <v>#N/A</v>
      </c>
      <c r="AC872" s="5"/>
      <c r="AD872" s="5" t="e">
        <f t="shared" si="302"/>
        <v>#N/A</v>
      </c>
      <c r="AE872" s="5" t="e">
        <v>#N/A</v>
      </c>
      <c r="AF872" s="5" t="e">
        <v>#N/A</v>
      </c>
      <c r="AG872" s="5" t="e">
        <v>#N/A</v>
      </c>
      <c r="AH872" s="5" t="e">
        <v>#N/A</v>
      </c>
      <c r="AI872" s="5"/>
      <c r="AJ872" s="5" t="e">
        <f t="shared" si="306"/>
        <v>#N/A</v>
      </c>
      <c r="AK872" s="5" t="e">
        <v>#N/A</v>
      </c>
      <c r="AL872" s="5" t="e">
        <v>#N/A</v>
      </c>
      <c r="AM872" s="5" t="e">
        <v>#N/A</v>
      </c>
      <c r="AN872" t="e">
        <v>#N/A</v>
      </c>
      <c r="AP872" t="e">
        <f t="shared" si="307"/>
        <v>#N/A</v>
      </c>
      <c r="AQ872" t="e">
        <v>#N/A</v>
      </c>
      <c r="AR872" t="e">
        <v>#N/A</v>
      </c>
      <c r="AS872" t="e">
        <v>#N/A</v>
      </c>
      <c r="AT872" t="e">
        <v>#N/A</v>
      </c>
    </row>
    <row r="873" spans="6:46" x14ac:dyDescent="0.3">
      <c r="F873" s="5" t="e">
        <f t="shared" si="303"/>
        <v>#N/A</v>
      </c>
      <c r="G873" s="5" t="e">
        <v>#N/A</v>
      </c>
      <c r="H873" s="5" t="e">
        <v>#N/A</v>
      </c>
      <c r="I873" s="5" t="e">
        <v>#N/A</v>
      </c>
      <c r="J873" s="5" t="e">
        <v>#N/A</v>
      </c>
      <c r="K873" s="5"/>
      <c r="L873" s="5" t="e">
        <f t="shared" si="304"/>
        <v>#N/A</v>
      </c>
      <c r="M873" s="5" t="e">
        <v>#N/A</v>
      </c>
      <c r="N873" s="5" t="e">
        <v>#N/A</v>
      </c>
      <c r="O873" s="5" t="e">
        <v>#N/A</v>
      </c>
      <c r="P873" s="5" t="e">
        <v>#N/A</v>
      </c>
      <c r="Q873" s="5"/>
      <c r="R873" s="5" t="e">
        <f t="shared" si="305"/>
        <v>#N/A</v>
      </c>
      <c r="S873" s="5" t="e">
        <v>#N/A</v>
      </c>
      <c r="T873" s="5" t="e">
        <v>#N/A</v>
      </c>
      <c r="U873" s="5" t="e">
        <v>#N/A</v>
      </c>
      <c r="V873" s="5" t="e">
        <v>#N/A</v>
      </c>
      <c r="W873" s="5"/>
      <c r="X873" s="5" t="e">
        <f t="shared" si="301"/>
        <v>#N/A</v>
      </c>
      <c r="Y873" s="5" t="e">
        <v>#N/A</v>
      </c>
      <c r="Z873" s="5" t="e">
        <v>#N/A</v>
      </c>
      <c r="AA873" s="5" t="e">
        <v>#N/A</v>
      </c>
      <c r="AB873" s="5" t="e">
        <v>#N/A</v>
      </c>
      <c r="AC873" s="5"/>
      <c r="AD873" s="5" t="e">
        <f t="shared" si="302"/>
        <v>#N/A</v>
      </c>
      <c r="AE873" s="5" t="e">
        <v>#N/A</v>
      </c>
      <c r="AF873" s="5" t="e">
        <v>#N/A</v>
      </c>
      <c r="AG873" s="5" t="e">
        <v>#N/A</v>
      </c>
      <c r="AH873" s="5" t="e">
        <v>#N/A</v>
      </c>
      <c r="AI873" s="5"/>
      <c r="AJ873" s="5" t="e">
        <f t="shared" si="306"/>
        <v>#N/A</v>
      </c>
      <c r="AK873" s="5" t="e">
        <v>#N/A</v>
      </c>
      <c r="AL873" s="5" t="e">
        <v>#N/A</v>
      </c>
      <c r="AM873" s="5" t="e">
        <v>#N/A</v>
      </c>
      <c r="AN873" t="e">
        <v>#N/A</v>
      </c>
      <c r="AP873" t="e">
        <f t="shared" si="307"/>
        <v>#N/A</v>
      </c>
      <c r="AQ873" t="e">
        <v>#N/A</v>
      </c>
      <c r="AR873" t="e">
        <v>#N/A</v>
      </c>
      <c r="AS873" t="e">
        <v>#N/A</v>
      </c>
      <c r="AT873" t="e">
        <v>#N/A</v>
      </c>
    </row>
    <row r="874" spans="6:46" x14ac:dyDescent="0.3">
      <c r="F874" s="5" t="e">
        <f t="shared" si="303"/>
        <v>#N/A</v>
      </c>
      <c r="G874" s="5" t="e">
        <v>#N/A</v>
      </c>
      <c r="H874" s="5" t="e">
        <v>#N/A</v>
      </c>
      <c r="I874" s="5" t="e">
        <v>#N/A</v>
      </c>
      <c r="J874" s="5" t="e">
        <v>#N/A</v>
      </c>
      <c r="K874" s="5"/>
      <c r="L874" s="5" t="e">
        <f t="shared" si="304"/>
        <v>#N/A</v>
      </c>
      <c r="M874" s="5" t="e">
        <v>#N/A</v>
      </c>
      <c r="N874" s="5" t="e">
        <v>#N/A</v>
      </c>
      <c r="O874" s="5" t="e">
        <v>#N/A</v>
      </c>
      <c r="P874" s="5" t="e">
        <v>#N/A</v>
      </c>
      <c r="Q874" s="5"/>
      <c r="R874" s="5" t="e">
        <f t="shared" si="305"/>
        <v>#N/A</v>
      </c>
      <c r="S874" s="5" t="e">
        <v>#N/A</v>
      </c>
      <c r="T874" s="5" t="e">
        <v>#N/A</v>
      </c>
      <c r="U874" s="5" t="e">
        <v>#N/A</v>
      </c>
      <c r="V874" s="5" t="e">
        <v>#N/A</v>
      </c>
      <c r="W874" s="5"/>
      <c r="X874" s="5" t="e">
        <f t="shared" si="301"/>
        <v>#N/A</v>
      </c>
      <c r="Y874" s="5" t="e">
        <v>#N/A</v>
      </c>
      <c r="Z874" s="5" t="e">
        <v>#N/A</v>
      </c>
      <c r="AA874" s="5" t="e">
        <v>#N/A</v>
      </c>
      <c r="AB874" s="5" t="e">
        <v>#N/A</v>
      </c>
      <c r="AC874" s="5"/>
      <c r="AD874" s="5" t="e">
        <f t="shared" si="302"/>
        <v>#N/A</v>
      </c>
      <c r="AE874" s="5" t="e">
        <v>#N/A</v>
      </c>
      <c r="AF874" s="5" t="e">
        <v>#N/A</v>
      </c>
      <c r="AG874" s="5" t="e">
        <v>#N/A</v>
      </c>
      <c r="AH874" s="5" t="e">
        <v>#N/A</v>
      </c>
      <c r="AI874" s="5"/>
      <c r="AJ874" s="5" t="e">
        <f t="shared" si="306"/>
        <v>#N/A</v>
      </c>
      <c r="AK874" s="5" t="e">
        <v>#N/A</v>
      </c>
      <c r="AL874" s="5" t="e">
        <v>#N/A</v>
      </c>
      <c r="AM874" s="5" t="e">
        <v>#N/A</v>
      </c>
      <c r="AN874" t="e">
        <v>#N/A</v>
      </c>
      <c r="AP874" t="e">
        <f t="shared" si="307"/>
        <v>#N/A</v>
      </c>
      <c r="AQ874" t="e">
        <v>#N/A</v>
      </c>
      <c r="AR874" t="e">
        <v>#N/A</v>
      </c>
      <c r="AS874" t="e">
        <v>#N/A</v>
      </c>
      <c r="AT874" t="e">
        <v>#N/A</v>
      </c>
    </row>
    <row r="875" spans="6:46" x14ac:dyDescent="0.3">
      <c r="F875" s="5" t="e">
        <f t="shared" si="303"/>
        <v>#N/A</v>
      </c>
      <c r="G875" s="5" t="e">
        <v>#N/A</v>
      </c>
      <c r="H875" s="5" t="e">
        <v>#N/A</v>
      </c>
      <c r="I875" s="5" t="e">
        <v>#N/A</v>
      </c>
      <c r="J875" s="5" t="e">
        <v>#N/A</v>
      </c>
      <c r="K875" s="5"/>
      <c r="L875" s="5" t="e">
        <f t="shared" si="304"/>
        <v>#N/A</v>
      </c>
      <c r="M875" s="5" t="e">
        <v>#N/A</v>
      </c>
      <c r="N875" s="5" t="e">
        <v>#N/A</v>
      </c>
      <c r="O875" s="5" t="e">
        <v>#N/A</v>
      </c>
      <c r="P875" s="5" t="e">
        <v>#N/A</v>
      </c>
      <c r="Q875" s="5"/>
      <c r="R875" s="5" t="e">
        <f t="shared" si="305"/>
        <v>#N/A</v>
      </c>
      <c r="S875" s="5" t="e">
        <v>#N/A</v>
      </c>
      <c r="T875" s="5" t="e">
        <v>#N/A</v>
      </c>
      <c r="U875" s="5" t="e">
        <v>#N/A</v>
      </c>
      <c r="V875" s="5" t="e">
        <v>#N/A</v>
      </c>
      <c r="W875" s="5"/>
      <c r="X875" s="5" t="e">
        <f t="shared" si="301"/>
        <v>#N/A</v>
      </c>
      <c r="Y875" s="5" t="e">
        <v>#N/A</v>
      </c>
      <c r="Z875" s="5" t="e">
        <v>#N/A</v>
      </c>
      <c r="AA875" s="5" t="e">
        <v>#N/A</v>
      </c>
      <c r="AB875" s="5" t="e">
        <v>#N/A</v>
      </c>
      <c r="AC875" s="5"/>
      <c r="AD875" s="5" t="e">
        <f t="shared" si="302"/>
        <v>#N/A</v>
      </c>
      <c r="AE875" s="5" t="e">
        <v>#N/A</v>
      </c>
      <c r="AF875" s="5" t="e">
        <v>#N/A</v>
      </c>
      <c r="AG875" s="5" t="e">
        <v>#N/A</v>
      </c>
      <c r="AH875" s="5" t="e">
        <v>#N/A</v>
      </c>
      <c r="AI875" s="5"/>
      <c r="AJ875" s="5" t="e">
        <f t="shared" si="306"/>
        <v>#N/A</v>
      </c>
      <c r="AK875" s="5" t="e">
        <v>#N/A</v>
      </c>
      <c r="AL875" s="5" t="e">
        <v>#N/A</v>
      </c>
      <c r="AM875" s="5" t="e">
        <v>#N/A</v>
      </c>
      <c r="AN875" t="e">
        <v>#N/A</v>
      </c>
      <c r="AP875" t="e">
        <f t="shared" si="307"/>
        <v>#N/A</v>
      </c>
      <c r="AQ875" t="e">
        <v>#N/A</v>
      </c>
      <c r="AR875" t="e">
        <v>#N/A</v>
      </c>
      <c r="AS875" t="e">
        <v>#N/A</v>
      </c>
      <c r="AT875" t="e">
        <v>#N/A</v>
      </c>
    </row>
    <row r="876" spans="6:46" x14ac:dyDescent="0.3">
      <c r="F876" s="5" t="e">
        <f t="shared" si="303"/>
        <v>#N/A</v>
      </c>
      <c r="G876" s="5" t="e">
        <v>#N/A</v>
      </c>
      <c r="H876" s="5" t="e">
        <v>#N/A</v>
      </c>
      <c r="I876" s="5" t="e">
        <v>#N/A</v>
      </c>
      <c r="J876" s="5" t="e">
        <v>#N/A</v>
      </c>
      <c r="K876" s="5"/>
      <c r="L876" s="5" t="e">
        <f t="shared" si="304"/>
        <v>#N/A</v>
      </c>
      <c r="M876" s="5" t="e">
        <v>#N/A</v>
      </c>
      <c r="N876" s="5" t="e">
        <v>#N/A</v>
      </c>
      <c r="O876" s="5" t="e">
        <v>#N/A</v>
      </c>
      <c r="P876" s="5" t="e">
        <v>#N/A</v>
      </c>
      <c r="Q876" s="5"/>
      <c r="R876" s="5" t="e">
        <f t="shared" si="305"/>
        <v>#N/A</v>
      </c>
      <c r="S876" s="5" t="e">
        <v>#N/A</v>
      </c>
      <c r="T876" s="5" t="e">
        <v>#N/A</v>
      </c>
      <c r="U876" s="5" t="e">
        <v>#N/A</v>
      </c>
      <c r="V876" s="5" t="e">
        <v>#N/A</v>
      </c>
      <c r="W876" s="5"/>
      <c r="X876" s="5" t="e">
        <f t="shared" si="301"/>
        <v>#N/A</v>
      </c>
      <c r="Y876" s="5" t="e">
        <v>#N/A</v>
      </c>
      <c r="Z876" s="5" t="e">
        <v>#N/A</v>
      </c>
      <c r="AA876" s="5" t="e">
        <v>#N/A</v>
      </c>
      <c r="AB876" s="5" t="e">
        <v>#N/A</v>
      </c>
      <c r="AC876" s="5"/>
      <c r="AD876" s="5" t="e">
        <f t="shared" si="302"/>
        <v>#N/A</v>
      </c>
      <c r="AE876" s="5" t="e">
        <v>#N/A</v>
      </c>
      <c r="AF876" s="5" t="e">
        <v>#N/A</v>
      </c>
      <c r="AG876" s="5" t="e">
        <v>#N/A</v>
      </c>
      <c r="AH876" s="5" t="e">
        <v>#N/A</v>
      </c>
      <c r="AI876" s="5"/>
      <c r="AJ876" s="5" t="e">
        <f t="shared" si="306"/>
        <v>#N/A</v>
      </c>
      <c r="AK876" s="5" t="e">
        <v>#N/A</v>
      </c>
      <c r="AL876" s="5" t="e">
        <v>#N/A</v>
      </c>
      <c r="AM876" s="5" t="e">
        <v>#N/A</v>
      </c>
      <c r="AN876" t="e">
        <v>#N/A</v>
      </c>
      <c r="AP876" t="e">
        <f t="shared" si="307"/>
        <v>#N/A</v>
      </c>
      <c r="AQ876" t="e">
        <v>#N/A</v>
      </c>
      <c r="AR876" t="e">
        <v>#N/A</v>
      </c>
      <c r="AS876" t="e">
        <v>#N/A</v>
      </c>
      <c r="AT876" t="e">
        <v>#N/A</v>
      </c>
    </row>
    <row r="877" spans="6:46" x14ac:dyDescent="0.3">
      <c r="F877" s="5" t="e">
        <f t="shared" si="303"/>
        <v>#N/A</v>
      </c>
      <c r="G877" s="5" t="e">
        <v>#N/A</v>
      </c>
      <c r="H877" s="5" t="e">
        <v>#N/A</v>
      </c>
      <c r="I877" s="5" t="e">
        <v>#N/A</v>
      </c>
      <c r="J877" s="5" t="e">
        <v>#N/A</v>
      </c>
      <c r="K877" s="5"/>
      <c r="L877" s="5" t="e">
        <f t="shared" si="304"/>
        <v>#N/A</v>
      </c>
      <c r="M877" s="5" t="e">
        <v>#N/A</v>
      </c>
      <c r="N877" s="5" t="e">
        <v>#N/A</v>
      </c>
      <c r="O877" s="5" t="e">
        <v>#N/A</v>
      </c>
      <c r="P877" s="5" t="e">
        <v>#N/A</v>
      </c>
      <c r="Q877" s="5"/>
      <c r="R877" s="5" t="e">
        <f t="shared" si="305"/>
        <v>#N/A</v>
      </c>
      <c r="S877" s="5" t="e">
        <v>#N/A</v>
      </c>
      <c r="T877" s="5" t="e">
        <v>#N/A</v>
      </c>
      <c r="U877" s="5" t="e">
        <v>#N/A</v>
      </c>
      <c r="V877" s="5" t="e">
        <v>#N/A</v>
      </c>
      <c r="W877" s="5"/>
      <c r="X877" s="5" t="e">
        <f t="shared" si="301"/>
        <v>#N/A</v>
      </c>
      <c r="Y877" s="5" t="e">
        <v>#N/A</v>
      </c>
      <c r="Z877" s="5" t="e">
        <v>#N/A</v>
      </c>
      <c r="AA877" s="5" t="e">
        <v>#N/A</v>
      </c>
      <c r="AB877" s="5" t="e">
        <v>#N/A</v>
      </c>
      <c r="AC877" s="5"/>
      <c r="AD877" s="5" t="e">
        <f t="shared" si="302"/>
        <v>#N/A</v>
      </c>
      <c r="AE877" s="5" t="e">
        <v>#N/A</v>
      </c>
      <c r="AF877" s="5" t="e">
        <v>#N/A</v>
      </c>
      <c r="AG877" s="5" t="e">
        <v>#N/A</v>
      </c>
      <c r="AH877" s="5" t="e">
        <v>#N/A</v>
      </c>
      <c r="AI877" s="5"/>
      <c r="AJ877" s="5" t="e">
        <f t="shared" si="306"/>
        <v>#N/A</v>
      </c>
      <c r="AK877" s="5" t="e">
        <v>#N/A</v>
      </c>
      <c r="AL877" s="5" t="e">
        <v>#N/A</v>
      </c>
      <c r="AM877" s="5" t="e">
        <v>#N/A</v>
      </c>
      <c r="AN877" t="e">
        <v>#N/A</v>
      </c>
      <c r="AP877" t="e">
        <f t="shared" si="307"/>
        <v>#N/A</v>
      </c>
      <c r="AQ877" t="e">
        <v>#N/A</v>
      </c>
      <c r="AR877" t="e">
        <v>#N/A</v>
      </c>
      <c r="AS877" t="e">
        <v>#N/A</v>
      </c>
      <c r="AT877" t="e">
        <v>#N/A</v>
      </c>
    </row>
    <row r="878" spans="6:46" x14ac:dyDescent="0.3">
      <c r="F878" s="5" t="e">
        <f t="shared" si="303"/>
        <v>#N/A</v>
      </c>
      <c r="G878" s="5" t="e">
        <v>#N/A</v>
      </c>
      <c r="H878" s="5" t="e">
        <v>#N/A</v>
      </c>
      <c r="I878" s="5" t="e">
        <v>#N/A</v>
      </c>
      <c r="J878" s="5" t="e">
        <v>#N/A</v>
      </c>
      <c r="K878" s="5"/>
      <c r="L878" s="5" t="e">
        <f t="shared" si="304"/>
        <v>#N/A</v>
      </c>
      <c r="M878" s="5" t="e">
        <v>#N/A</v>
      </c>
      <c r="N878" s="5" t="e">
        <v>#N/A</v>
      </c>
      <c r="O878" s="5" t="e">
        <v>#N/A</v>
      </c>
      <c r="P878" s="5" t="e">
        <v>#N/A</v>
      </c>
      <c r="Q878" s="5"/>
      <c r="R878" s="5" t="e">
        <f t="shared" si="305"/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/>
      <c r="X878" s="5" t="e">
        <f t="shared" si="301"/>
        <v>#N/A</v>
      </c>
      <c r="Y878" s="5" t="e">
        <v>#N/A</v>
      </c>
      <c r="Z878" s="5" t="e">
        <v>#N/A</v>
      </c>
      <c r="AA878" s="5" t="e">
        <v>#N/A</v>
      </c>
      <c r="AB878" s="5" t="e">
        <v>#N/A</v>
      </c>
      <c r="AC878" s="5"/>
      <c r="AD878" s="5" t="e">
        <f t="shared" si="302"/>
        <v>#N/A</v>
      </c>
      <c r="AE878" s="5" t="e">
        <v>#N/A</v>
      </c>
      <c r="AF878" s="5" t="e">
        <v>#N/A</v>
      </c>
      <c r="AG878" s="5" t="e">
        <v>#N/A</v>
      </c>
      <c r="AH878" s="5" t="e">
        <v>#N/A</v>
      </c>
      <c r="AI878" s="5"/>
      <c r="AJ878" s="5" t="e">
        <f t="shared" si="306"/>
        <v>#N/A</v>
      </c>
      <c r="AK878" s="5" t="e">
        <v>#N/A</v>
      </c>
      <c r="AL878" s="5" t="e">
        <v>#N/A</v>
      </c>
      <c r="AM878" s="5" t="e">
        <v>#N/A</v>
      </c>
      <c r="AN878" t="e">
        <v>#N/A</v>
      </c>
      <c r="AP878" t="e">
        <f t="shared" si="307"/>
        <v>#N/A</v>
      </c>
      <c r="AQ878" t="e">
        <v>#N/A</v>
      </c>
      <c r="AR878" t="e">
        <v>#N/A</v>
      </c>
      <c r="AS878" t="e">
        <v>#N/A</v>
      </c>
      <c r="AT878" t="e">
        <v>#N/A</v>
      </c>
    </row>
    <row r="879" spans="6:46" x14ac:dyDescent="0.3">
      <c r="F879" s="5" t="e">
        <f t="shared" si="303"/>
        <v>#N/A</v>
      </c>
      <c r="G879" s="5" t="e">
        <v>#N/A</v>
      </c>
      <c r="H879" s="5" t="e">
        <v>#N/A</v>
      </c>
      <c r="I879" s="5" t="e">
        <v>#N/A</v>
      </c>
      <c r="J879" s="5" t="e">
        <v>#N/A</v>
      </c>
      <c r="K879" s="5"/>
      <c r="L879" s="5" t="e">
        <f t="shared" si="304"/>
        <v>#N/A</v>
      </c>
      <c r="M879" s="5" t="e">
        <v>#N/A</v>
      </c>
      <c r="N879" s="5" t="e">
        <v>#N/A</v>
      </c>
      <c r="O879" s="5" t="e">
        <v>#N/A</v>
      </c>
      <c r="P879" s="5" t="e">
        <v>#N/A</v>
      </c>
      <c r="Q879" s="5"/>
      <c r="R879" s="5" t="e">
        <f t="shared" si="305"/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/>
      <c r="X879" s="5" t="e">
        <f t="shared" ref="X879:X942" si="308">X478</f>
        <v>#N/A</v>
      </c>
      <c r="Y879" s="5" t="e">
        <v>#N/A</v>
      </c>
      <c r="Z879" s="5" t="e">
        <v>#N/A</v>
      </c>
      <c r="AA879" s="5" t="e">
        <v>#N/A</v>
      </c>
      <c r="AB879" s="5" t="e">
        <v>#N/A</v>
      </c>
      <c r="AC879" s="5"/>
      <c r="AD879" s="5" t="e">
        <f t="shared" ref="AD879:AD942" si="309">AD478</f>
        <v>#N/A</v>
      </c>
      <c r="AE879" s="5" t="e">
        <v>#N/A</v>
      </c>
      <c r="AF879" s="5" t="e">
        <v>#N/A</v>
      </c>
      <c r="AG879" s="5" t="e">
        <v>#N/A</v>
      </c>
      <c r="AH879" s="5" t="e">
        <v>#N/A</v>
      </c>
      <c r="AI879" s="5"/>
      <c r="AJ879" s="5" t="e">
        <f t="shared" si="306"/>
        <v>#N/A</v>
      </c>
      <c r="AK879" s="5" t="e">
        <v>#N/A</v>
      </c>
      <c r="AL879" s="5" t="e">
        <v>#N/A</v>
      </c>
      <c r="AM879" s="5" t="e">
        <v>#N/A</v>
      </c>
      <c r="AN879" t="e">
        <v>#N/A</v>
      </c>
      <c r="AP879" t="e">
        <f t="shared" si="307"/>
        <v>#N/A</v>
      </c>
      <c r="AQ879" t="e">
        <v>#N/A</v>
      </c>
      <c r="AR879" t="e">
        <v>#N/A</v>
      </c>
      <c r="AS879" t="e">
        <v>#N/A</v>
      </c>
      <c r="AT879" t="e">
        <v>#N/A</v>
      </c>
    </row>
    <row r="880" spans="6:46" x14ac:dyDescent="0.3">
      <c r="F880" s="5" t="e">
        <f t="shared" si="303"/>
        <v>#N/A</v>
      </c>
      <c r="G880" s="5" t="e">
        <v>#N/A</v>
      </c>
      <c r="H880" s="5" t="e">
        <v>#N/A</v>
      </c>
      <c r="I880" s="5" t="e">
        <v>#N/A</v>
      </c>
      <c r="J880" s="5" t="e">
        <v>#N/A</v>
      </c>
      <c r="K880" s="5"/>
      <c r="L880" s="5" t="e">
        <f t="shared" si="304"/>
        <v>#N/A</v>
      </c>
      <c r="M880" s="5" t="e">
        <v>#N/A</v>
      </c>
      <c r="N880" s="5" t="e">
        <v>#N/A</v>
      </c>
      <c r="O880" s="5" t="e">
        <v>#N/A</v>
      </c>
      <c r="P880" s="5" t="e">
        <v>#N/A</v>
      </c>
      <c r="Q880" s="5"/>
      <c r="R880" s="5" t="e">
        <f t="shared" si="305"/>
        <v>#N/A</v>
      </c>
      <c r="S880" s="5" t="e">
        <v>#N/A</v>
      </c>
      <c r="T880" s="5" t="e">
        <v>#N/A</v>
      </c>
      <c r="U880" s="5" t="e">
        <v>#N/A</v>
      </c>
      <c r="V880" s="5" t="e">
        <v>#N/A</v>
      </c>
      <c r="W880" s="5"/>
      <c r="X880" s="5" t="e">
        <f t="shared" si="308"/>
        <v>#N/A</v>
      </c>
      <c r="Y880" s="5" t="e">
        <v>#N/A</v>
      </c>
      <c r="Z880" s="5" t="e">
        <v>#N/A</v>
      </c>
      <c r="AA880" s="5" t="e">
        <v>#N/A</v>
      </c>
      <c r="AB880" s="5" t="e">
        <v>#N/A</v>
      </c>
      <c r="AC880" s="5"/>
      <c r="AD880" s="5" t="e">
        <f t="shared" si="309"/>
        <v>#N/A</v>
      </c>
      <c r="AE880" s="5" t="e">
        <v>#N/A</v>
      </c>
      <c r="AF880" s="5" t="e">
        <v>#N/A</v>
      </c>
      <c r="AG880" s="5" t="e">
        <v>#N/A</v>
      </c>
      <c r="AH880" s="5" t="e">
        <v>#N/A</v>
      </c>
      <c r="AI880" s="5"/>
      <c r="AJ880" s="5" t="e">
        <f t="shared" si="306"/>
        <v>#N/A</v>
      </c>
      <c r="AK880" s="5" t="e">
        <v>#N/A</v>
      </c>
      <c r="AL880" s="5" t="e">
        <v>#N/A</v>
      </c>
      <c r="AM880" s="5" t="e">
        <v>#N/A</v>
      </c>
      <c r="AN880" t="e">
        <v>#N/A</v>
      </c>
      <c r="AP880" t="e">
        <f t="shared" si="307"/>
        <v>#N/A</v>
      </c>
      <c r="AQ880" t="e">
        <v>#N/A</v>
      </c>
      <c r="AR880" t="e">
        <v>#N/A</v>
      </c>
      <c r="AS880" t="e">
        <v>#N/A</v>
      </c>
      <c r="AT880" t="e">
        <v>#N/A</v>
      </c>
    </row>
    <row r="881" spans="6:46" x14ac:dyDescent="0.3">
      <c r="F881" s="5" t="e">
        <f t="shared" si="303"/>
        <v>#N/A</v>
      </c>
      <c r="G881" s="5" t="e">
        <v>#N/A</v>
      </c>
      <c r="H881" s="5" t="e">
        <v>#N/A</v>
      </c>
      <c r="I881" s="5" t="e">
        <v>#N/A</v>
      </c>
      <c r="J881" s="5" t="e">
        <v>#N/A</v>
      </c>
      <c r="K881" s="5"/>
      <c r="L881" s="5" t="e">
        <f t="shared" si="304"/>
        <v>#N/A</v>
      </c>
      <c r="M881" s="5" t="e">
        <v>#N/A</v>
      </c>
      <c r="N881" s="5" t="e">
        <v>#N/A</v>
      </c>
      <c r="O881" s="5" t="e">
        <v>#N/A</v>
      </c>
      <c r="P881" s="5" t="e">
        <v>#N/A</v>
      </c>
      <c r="Q881" s="5"/>
      <c r="R881" s="5" t="e">
        <f t="shared" si="305"/>
        <v>#N/A</v>
      </c>
      <c r="S881" s="5" t="e">
        <v>#N/A</v>
      </c>
      <c r="T881" s="5" t="e">
        <v>#N/A</v>
      </c>
      <c r="U881" s="5" t="e">
        <v>#N/A</v>
      </c>
      <c r="V881" s="5" t="e">
        <v>#N/A</v>
      </c>
      <c r="W881" s="5"/>
      <c r="X881" s="5" t="e">
        <f t="shared" si="308"/>
        <v>#N/A</v>
      </c>
      <c r="Y881" s="5" t="e">
        <v>#N/A</v>
      </c>
      <c r="Z881" s="5" t="e">
        <v>#N/A</v>
      </c>
      <c r="AA881" s="5" t="e">
        <v>#N/A</v>
      </c>
      <c r="AB881" s="5" t="e">
        <v>#N/A</v>
      </c>
      <c r="AC881" s="5"/>
      <c r="AD881" s="5" t="e">
        <f t="shared" si="309"/>
        <v>#N/A</v>
      </c>
      <c r="AE881" s="5" t="e">
        <v>#N/A</v>
      </c>
      <c r="AF881" s="5" t="e">
        <v>#N/A</v>
      </c>
      <c r="AG881" s="5" t="e">
        <v>#N/A</v>
      </c>
      <c r="AH881" s="5" t="e">
        <v>#N/A</v>
      </c>
      <c r="AI881" s="5"/>
      <c r="AJ881" s="5" t="e">
        <f t="shared" si="306"/>
        <v>#N/A</v>
      </c>
      <c r="AK881" s="5" t="e">
        <v>#N/A</v>
      </c>
      <c r="AL881" s="5" t="e">
        <v>#N/A</v>
      </c>
      <c r="AM881" s="5" t="e">
        <v>#N/A</v>
      </c>
      <c r="AN881" t="e">
        <v>#N/A</v>
      </c>
      <c r="AP881" t="e">
        <f t="shared" si="307"/>
        <v>#N/A</v>
      </c>
      <c r="AQ881" t="e">
        <v>#N/A</v>
      </c>
      <c r="AR881" t="e">
        <v>#N/A</v>
      </c>
      <c r="AS881" t="e">
        <v>#N/A</v>
      </c>
      <c r="AT881" t="e">
        <v>#N/A</v>
      </c>
    </row>
    <row r="882" spans="6:46" x14ac:dyDescent="0.3">
      <c r="F882" s="5" t="e">
        <f t="shared" si="303"/>
        <v>#N/A</v>
      </c>
      <c r="G882" s="5" t="e">
        <v>#N/A</v>
      </c>
      <c r="H882" s="5" t="e">
        <v>#N/A</v>
      </c>
      <c r="I882" s="5" t="e">
        <v>#N/A</v>
      </c>
      <c r="J882" s="5" t="e">
        <v>#N/A</v>
      </c>
      <c r="K882" s="5"/>
      <c r="L882" s="5" t="e">
        <f t="shared" si="304"/>
        <v>#N/A</v>
      </c>
      <c r="M882" s="5" t="e">
        <v>#N/A</v>
      </c>
      <c r="N882" s="5" t="e">
        <v>#N/A</v>
      </c>
      <c r="O882" s="5" t="e">
        <v>#N/A</v>
      </c>
      <c r="P882" s="5" t="e">
        <v>#N/A</v>
      </c>
      <c r="Q882" s="5"/>
      <c r="R882" s="5" t="e">
        <f t="shared" si="305"/>
        <v>#N/A</v>
      </c>
      <c r="S882" s="5" t="e">
        <v>#N/A</v>
      </c>
      <c r="T882" s="5" t="e">
        <v>#N/A</v>
      </c>
      <c r="U882" s="5" t="e">
        <v>#N/A</v>
      </c>
      <c r="V882" s="5" t="e">
        <v>#N/A</v>
      </c>
      <c r="W882" s="5"/>
      <c r="X882" s="5" t="e">
        <f t="shared" si="308"/>
        <v>#N/A</v>
      </c>
      <c r="Y882" s="5" t="e">
        <v>#N/A</v>
      </c>
      <c r="Z882" s="5" t="e">
        <v>#N/A</v>
      </c>
      <c r="AA882" s="5" t="e">
        <v>#N/A</v>
      </c>
      <c r="AB882" s="5" t="e">
        <v>#N/A</v>
      </c>
      <c r="AC882" s="5"/>
      <c r="AD882" s="5" t="e">
        <f t="shared" si="309"/>
        <v>#N/A</v>
      </c>
      <c r="AE882" s="5" t="e">
        <v>#N/A</v>
      </c>
      <c r="AF882" s="5" t="e">
        <v>#N/A</v>
      </c>
      <c r="AG882" s="5" t="e">
        <v>#N/A</v>
      </c>
      <c r="AH882" s="5" t="e">
        <v>#N/A</v>
      </c>
      <c r="AI882" s="5"/>
      <c r="AJ882" s="5" t="e">
        <f t="shared" si="306"/>
        <v>#N/A</v>
      </c>
      <c r="AK882" s="5" t="e">
        <v>#N/A</v>
      </c>
      <c r="AL882" s="5" t="e">
        <v>#N/A</v>
      </c>
      <c r="AM882" s="5" t="e">
        <v>#N/A</v>
      </c>
      <c r="AN882" t="e">
        <v>#N/A</v>
      </c>
      <c r="AP882" t="e">
        <f t="shared" si="307"/>
        <v>#N/A</v>
      </c>
      <c r="AQ882" t="e">
        <v>#N/A</v>
      </c>
      <c r="AR882" t="e">
        <v>#N/A</v>
      </c>
      <c r="AS882" t="e">
        <v>#N/A</v>
      </c>
      <c r="AT882" t="e">
        <v>#N/A</v>
      </c>
    </row>
    <row r="883" spans="6:46" x14ac:dyDescent="0.3">
      <c r="F883" s="5" t="e">
        <f t="shared" si="303"/>
        <v>#N/A</v>
      </c>
      <c r="G883" s="5" t="e">
        <v>#N/A</v>
      </c>
      <c r="H883" s="5" t="e">
        <v>#N/A</v>
      </c>
      <c r="I883" s="5" t="e">
        <v>#N/A</v>
      </c>
      <c r="J883" s="5" t="e">
        <v>#N/A</v>
      </c>
      <c r="K883" s="5"/>
      <c r="L883" s="5" t="e">
        <f t="shared" si="304"/>
        <v>#N/A</v>
      </c>
      <c r="M883" s="5" t="e">
        <v>#N/A</v>
      </c>
      <c r="N883" s="5" t="e">
        <v>#N/A</v>
      </c>
      <c r="O883" s="5" t="e">
        <v>#N/A</v>
      </c>
      <c r="P883" s="5" t="e">
        <v>#N/A</v>
      </c>
      <c r="Q883" s="5"/>
      <c r="R883" s="5" t="e">
        <f t="shared" si="305"/>
        <v>#N/A</v>
      </c>
      <c r="S883" s="5" t="e">
        <v>#N/A</v>
      </c>
      <c r="T883" s="5" t="e">
        <v>#N/A</v>
      </c>
      <c r="U883" s="5" t="e">
        <v>#N/A</v>
      </c>
      <c r="V883" s="5" t="e">
        <v>#N/A</v>
      </c>
      <c r="W883" s="5"/>
      <c r="X883" s="5" t="e">
        <f t="shared" si="308"/>
        <v>#N/A</v>
      </c>
      <c r="Y883" s="5" t="e">
        <v>#N/A</v>
      </c>
      <c r="Z883" s="5" t="e">
        <v>#N/A</v>
      </c>
      <c r="AA883" s="5" t="e">
        <v>#N/A</v>
      </c>
      <c r="AB883" s="5" t="e">
        <v>#N/A</v>
      </c>
      <c r="AC883" s="5"/>
      <c r="AD883" s="5" t="e">
        <f t="shared" si="309"/>
        <v>#N/A</v>
      </c>
      <c r="AE883" s="5" t="e">
        <v>#N/A</v>
      </c>
      <c r="AF883" s="5" t="e">
        <v>#N/A</v>
      </c>
      <c r="AG883" s="5" t="e">
        <v>#N/A</v>
      </c>
      <c r="AH883" s="5" t="e">
        <v>#N/A</v>
      </c>
      <c r="AI883" s="5"/>
      <c r="AJ883" s="5" t="e">
        <f t="shared" si="306"/>
        <v>#N/A</v>
      </c>
      <c r="AK883" s="5" t="e">
        <v>#N/A</v>
      </c>
      <c r="AL883" s="5" t="e">
        <v>#N/A</v>
      </c>
      <c r="AM883" s="5" t="e">
        <v>#N/A</v>
      </c>
      <c r="AN883" t="e">
        <v>#N/A</v>
      </c>
      <c r="AP883" t="e">
        <f t="shared" si="307"/>
        <v>#N/A</v>
      </c>
      <c r="AQ883" t="e">
        <v>#N/A</v>
      </c>
      <c r="AR883" t="e">
        <v>#N/A</v>
      </c>
      <c r="AS883" t="e">
        <v>#N/A</v>
      </c>
      <c r="AT883" t="e">
        <v>#N/A</v>
      </c>
    </row>
    <row r="884" spans="6:46" x14ac:dyDescent="0.3">
      <c r="F884" s="5" t="e">
        <f t="shared" si="303"/>
        <v>#N/A</v>
      </c>
      <c r="G884" s="5" t="e">
        <v>#N/A</v>
      </c>
      <c r="H884" s="5" t="e">
        <v>#N/A</v>
      </c>
      <c r="I884" s="5" t="e">
        <v>#N/A</v>
      </c>
      <c r="J884" s="5" t="e">
        <v>#N/A</v>
      </c>
      <c r="K884" s="5"/>
      <c r="L884" s="5" t="e">
        <f t="shared" si="304"/>
        <v>#N/A</v>
      </c>
      <c r="M884" s="5" t="e">
        <v>#N/A</v>
      </c>
      <c r="N884" s="5" t="e">
        <v>#N/A</v>
      </c>
      <c r="O884" s="5" t="e">
        <v>#N/A</v>
      </c>
      <c r="P884" s="5" t="e">
        <v>#N/A</v>
      </c>
      <c r="Q884" s="5"/>
      <c r="R884" s="5" t="e">
        <f t="shared" si="305"/>
        <v>#N/A</v>
      </c>
      <c r="S884" s="5" t="e">
        <v>#N/A</v>
      </c>
      <c r="T884" s="5" t="e">
        <v>#N/A</v>
      </c>
      <c r="U884" s="5" t="e">
        <v>#N/A</v>
      </c>
      <c r="V884" s="5" t="e">
        <v>#N/A</v>
      </c>
      <c r="W884" s="5"/>
      <c r="X884" s="5" t="e">
        <f t="shared" si="308"/>
        <v>#N/A</v>
      </c>
      <c r="Y884" s="5" t="e">
        <v>#N/A</v>
      </c>
      <c r="Z884" s="5" t="e">
        <v>#N/A</v>
      </c>
      <c r="AA884" s="5" t="e">
        <v>#N/A</v>
      </c>
      <c r="AB884" s="5" t="e">
        <v>#N/A</v>
      </c>
      <c r="AC884" s="5"/>
      <c r="AD884" s="5" t="e">
        <f t="shared" si="309"/>
        <v>#N/A</v>
      </c>
      <c r="AE884" s="5" t="e">
        <v>#N/A</v>
      </c>
      <c r="AF884" s="5" t="e">
        <v>#N/A</v>
      </c>
      <c r="AG884" s="5" t="e">
        <v>#N/A</v>
      </c>
      <c r="AH884" s="5" t="e">
        <v>#N/A</v>
      </c>
      <c r="AI884" s="5"/>
      <c r="AJ884" s="5" t="e">
        <f t="shared" si="306"/>
        <v>#N/A</v>
      </c>
      <c r="AK884" s="5" t="e">
        <v>#N/A</v>
      </c>
      <c r="AL884" s="5" t="e">
        <v>#N/A</v>
      </c>
      <c r="AM884" s="5" t="e">
        <v>#N/A</v>
      </c>
      <c r="AN884" t="e">
        <v>#N/A</v>
      </c>
      <c r="AP884" t="e">
        <f t="shared" si="307"/>
        <v>#N/A</v>
      </c>
      <c r="AQ884" t="e">
        <v>#N/A</v>
      </c>
      <c r="AR884" t="e">
        <v>#N/A</v>
      </c>
      <c r="AS884" t="e">
        <v>#N/A</v>
      </c>
      <c r="AT884" t="e">
        <v>#N/A</v>
      </c>
    </row>
    <row r="885" spans="6:46" x14ac:dyDescent="0.3">
      <c r="F885" s="5" t="e">
        <f t="shared" si="303"/>
        <v>#N/A</v>
      </c>
      <c r="G885" s="5" t="e">
        <v>#N/A</v>
      </c>
      <c r="H885" s="5" t="e">
        <v>#N/A</v>
      </c>
      <c r="I885" s="5" t="e">
        <v>#N/A</v>
      </c>
      <c r="J885" s="5" t="e">
        <v>#N/A</v>
      </c>
      <c r="K885" s="5"/>
      <c r="L885" s="5" t="e">
        <f t="shared" si="304"/>
        <v>#N/A</v>
      </c>
      <c r="M885" s="5" t="e">
        <v>#N/A</v>
      </c>
      <c r="N885" s="5" t="e">
        <v>#N/A</v>
      </c>
      <c r="O885" s="5" t="e">
        <v>#N/A</v>
      </c>
      <c r="P885" s="5" t="e">
        <v>#N/A</v>
      </c>
      <c r="Q885" s="5"/>
      <c r="R885" s="5" t="e">
        <f t="shared" si="305"/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/>
      <c r="X885" s="5" t="e">
        <f t="shared" si="308"/>
        <v>#N/A</v>
      </c>
      <c r="Y885" s="5" t="e">
        <v>#N/A</v>
      </c>
      <c r="Z885" s="5" t="e">
        <v>#N/A</v>
      </c>
      <c r="AA885" s="5" t="e">
        <v>#N/A</v>
      </c>
      <c r="AB885" s="5" t="e">
        <v>#N/A</v>
      </c>
      <c r="AC885" s="5"/>
      <c r="AD885" s="5" t="e">
        <f t="shared" si="309"/>
        <v>#N/A</v>
      </c>
      <c r="AE885" s="5" t="e">
        <v>#N/A</v>
      </c>
      <c r="AF885" s="5" t="e">
        <v>#N/A</v>
      </c>
      <c r="AG885" s="5" t="e">
        <v>#N/A</v>
      </c>
      <c r="AH885" s="5" t="e">
        <v>#N/A</v>
      </c>
      <c r="AI885" s="5"/>
      <c r="AJ885" s="5" t="e">
        <f t="shared" si="306"/>
        <v>#N/A</v>
      </c>
      <c r="AK885" s="5" t="e">
        <v>#N/A</v>
      </c>
      <c r="AL885" s="5" t="e">
        <v>#N/A</v>
      </c>
      <c r="AM885" s="5" t="e">
        <v>#N/A</v>
      </c>
      <c r="AN885" t="e">
        <v>#N/A</v>
      </c>
      <c r="AP885" t="e">
        <f t="shared" si="307"/>
        <v>#N/A</v>
      </c>
      <c r="AQ885" t="e">
        <v>#N/A</v>
      </c>
      <c r="AR885" t="e">
        <v>#N/A</v>
      </c>
      <c r="AS885" t="e">
        <v>#N/A</v>
      </c>
      <c r="AT885" t="e">
        <v>#N/A</v>
      </c>
    </row>
    <row r="886" spans="6:46" x14ac:dyDescent="0.3">
      <c r="F886" s="5" t="e">
        <f t="shared" si="303"/>
        <v>#N/A</v>
      </c>
      <c r="G886" s="5" t="e">
        <v>#N/A</v>
      </c>
      <c r="H886" s="5" t="e">
        <v>#N/A</v>
      </c>
      <c r="I886" s="5" t="e">
        <v>#N/A</v>
      </c>
      <c r="J886" s="5" t="e">
        <v>#N/A</v>
      </c>
      <c r="K886" s="5"/>
      <c r="L886" s="5" t="e">
        <f t="shared" si="304"/>
        <v>#N/A</v>
      </c>
      <c r="M886" s="5" t="e">
        <v>#N/A</v>
      </c>
      <c r="N886" s="5" t="e">
        <v>#N/A</v>
      </c>
      <c r="O886" s="5" t="e">
        <v>#N/A</v>
      </c>
      <c r="P886" s="5" t="e">
        <v>#N/A</v>
      </c>
      <c r="Q886" s="5"/>
      <c r="R886" s="5" t="e">
        <f t="shared" si="305"/>
        <v>#N/A</v>
      </c>
      <c r="S886" s="5" t="e">
        <v>#N/A</v>
      </c>
      <c r="T886" s="5" t="e">
        <v>#N/A</v>
      </c>
      <c r="U886" s="5" t="e">
        <v>#N/A</v>
      </c>
      <c r="V886" s="5" t="e">
        <v>#N/A</v>
      </c>
      <c r="W886" s="5"/>
      <c r="X886" s="5" t="e">
        <f t="shared" si="308"/>
        <v>#N/A</v>
      </c>
      <c r="Y886" s="5" t="e">
        <v>#N/A</v>
      </c>
      <c r="Z886" s="5" t="e">
        <v>#N/A</v>
      </c>
      <c r="AA886" s="5" t="e">
        <v>#N/A</v>
      </c>
      <c r="AB886" s="5" t="e">
        <v>#N/A</v>
      </c>
      <c r="AC886" s="5"/>
      <c r="AD886" s="5" t="e">
        <f t="shared" si="309"/>
        <v>#N/A</v>
      </c>
      <c r="AE886" s="5" t="e">
        <v>#N/A</v>
      </c>
      <c r="AF886" s="5" t="e">
        <v>#N/A</v>
      </c>
      <c r="AG886" s="5" t="e">
        <v>#N/A</v>
      </c>
      <c r="AH886" s="5" t="e">
        <v>#N/A</v>
      </c>
      <c r="AI886" s="5"/>
      <c r="AJ886" s="5" t="e">
        <f t="shared" si="306"/>
        <v>#N/A</v>
      </c>
      <c r="AK886" s="5" t="e">
        <v>#N/A</v>
      </c>
      <c r="AL886" s="5" t="e">
        <v>#N/A</v>
      </c>
      <c r="AM886" s="5" t="e">
        <v>#N/A</v>
      </c>
      <c r="AN886" t="e">
        <v>#N/A</v>
      </c>
      <c r="AP886" t="e">
        <f t="shared" si="307"/>
        <v>#N/A</v>
      </c>
      <c r="AQ886" t="e">
        <v>#N/A</v>
      </c>
      <c r="AR886" t="e">
        <v>#N/A</v>
      </c>
      <c r="AS886" t="e">
        <v>#N/A</v>
      </c>
      <c r="AT886" t="e">
        <v>#N/A</v>
      </c>
    </row>
    <row r="887" spans="6:46" x14ac:dyDescent="0.3">
      <c r="F887" s="5" t="e">
        <f t="shared" si="303"/>
        <v>#N/A</v>
      </c>
      <c r="G887" s="5" t="e">
        <v>#N/A</v>
      </c>
      <c r="H887" s="5" t="e">
        <v>#N/A</v>
      </c>
      <c r="I887" s="5" t="e">
        <v>#N/A</v>
      </c>
      <c r="J887" s="5" t="e">
        <v>#N/A</v>
      </c>
      <c r="K887" s="5"/>
      <c r="L887" s="5" t="e">
        <f t="shared" si="304"/>
        <v>#N/A</v>
      </c>
      <c r="M887" s="5" t="e">
        <v>#N/A</v>
      </c>
      <c r="N887" s="5" t="e">
        <v>#N/A</v>
      </c>
      <c r="O887" s="5" t="e">
        <v>#N/A</v>
      </c>
      <c r="P887" s="5" t="e">
        <v>#N/A</v>
      </c>
      <c r="Q887" s="5"/>
      <c r="R887" s="5" t="e">
        <f t="shared" si="305"/>
        <v>#N/A</v>
      </c>
      <c r="S887" s="5" t="e">
        <v>#N/A</v>
      </c>
      <c r="T887" s="5" t="e">
        <v>#N/A</v>
      </c>
      <c r="U887" s="5" t="e">
        <v>#N/A</v>
      </c>
      <c r="V887" s="5" t="e">
        <v>#N/A</v>
      </c>
      <c r="W887" s="5"/>
      <c r="X887" s="5" t="e">
        <f t="shared" si="308"/>
        <v>#N/A</v>
      </c>
      <c r="Y887" s="5" t="e">
        <v>#N/A</v>
      </c>
      <c r="Z887" s="5" t="e">
        <v>#N/A</v>
      </c>
      <c r="AA887" s="5" t="e">
        <v>#N/A</v>
      </c>
      <c r="AB887" s="5" t="e">
        <v>#N/A</v>
      </c>
      <c r="AC887" s="5"/>
      <c r="AD887" s="5" t="e">
        <f t="shared" si="309"/>
        <v>#N/A</v>
      </c>
      <c r="AE887" s="5" t="e">
        <v>#N/A</v>
      </c>
      <c r="AF887" s="5" t="e">
        <v>#N/A</v>
      </c>
      <c r="AG887" s="5" t="e">
        <v>#N/A</v>
      </c>
      <c r="AH887" s="5" t="e">
        <v>#N/A</v>
      </c>
      <c r="AI887" s="5"/>
      <c r="AJ887" s="5" t="e">
        <f t="shared" si="306"/>
        <v>#N/A</v>
      </c>
      <c r="AK887" s="5" t="e">
        <v>#N/A</v>
      </c>
      <c r="AL887" s="5" t="e">
        <v>#N/A</v>
      </c>
      <c r="AM887" s="5" t="e">
        <v>#N/A</v>
      </c>
      <c r="AN887" t="e">
        <v>#N/A</v>
      </c>
      <c r="AP887" t="e">
        <f t="shared" si="307"/>
        <v>#N/A</v>
      </c>
      <c r="AQ887" t="e">
        <v>#N/A</v>
      </c>
      <c r="AR887" t="e">
        <v>#N/A</v>
      </c>
      <c r="AS887" t="e">
        <v>#N/A</v>
      </c>
      <c r="AT887" t="e">
        <v>#N/A</v>
      </c>
    </row>
    <row r="888" spans="6:46" x14ac:dyDescent="0.3">
      <c r="F888" s="5" t="e">
        <f t="shared" si="303"/>
        <v>#N/A</v>
      </c>
      <c r="G888" s="5" t="e">
        <v>#N/A</v>
      </c>
      <c r="H888" s="5" t="e">
        <v>#N/A</v>
      </c>
      <c r="I888" s="5" t="e">
        <v>#N/A</v>
      </c>
      <c r="J888" s="5" t="e">
        <v>#N/A</v>
      </c>
      <c r="K888" s="5"/>
      <c r="L888" s="5" t="e">
        <f t="shared" si="304"/>
        <v>#N/A</v>
      </c>
      <c r="M888" s="5" t="e">
        <v>#N/A</v>
      </c>
      <c r="N888" s="5" t="e">
        <v>#N/A</v>
      </c>
      <c r="O888" s="5" t="e">
        <v>#N/A</v>
      </c>
      <c r="P888" s="5" t="e">
        <v>#N/A</v>
      </c>
      <c r="Q888" s="5"/>
      <c r="R888" s="5" t="e">
        <f t="shared" si="305"/>
        <v>#N/A</v>
      </c>
      <c r="S888" s="5" t="e">
        <v>#N/A</v>
      </c>
      <c r="T888" s="5" t="e">
        <v>#N/A</v>
      </c>
      <c r="U888" s="5" t="e">
        <v>#N/A</v>
      </c>
      <c r="V888" s="5" t="e">
        <v>#N/A</v>
      </c>
      <c r="W888" s="5"/>
      <c r="X888" s="5" t="e">
        <f t="shared" si="308"/>
        <v>#N/A</v>
      </c>
      <c r="Y888" s="5" t="e">
        <v>#N/A</v>
      </c>
      <c r="Z888" s="5" t="e">
        <v>#N/A</v>
      </c>
      <c r="AA888" s="5" t="e">
        <v>#N/A</v>
      </c>
      <c r="AB888" s="5" t="e">
        <v>#N/A</v>
      </c>
      <c r="AC888" s="5"/>
      <c r="AD888" s="5" t="e">
        <f t="shared" si="309"/>
        <v>#N/A</v>
      </c>
      <c r="AE888" s="5" t="e">
        <v>#N/A</v>
      </c>
      <c r="AF888" s="5" t="e">
        <v>#N/A</v>
      </c>
      <c r="AG888" s="5" t="e">
        <v>#N/A</v>
      </c>
      <c r="AH888" s="5" t="e">
        <v>#N/A</v>
      </c>
      <c r="AI888" s="5"/>
      <c r="AJ888" s="5" t="e">
        <f t="shared" si="306"/>
        <v>#N/A</v>
      </c>
      <c r="AK888" s="5" t="e">
        <v>#N/A</v>
      </c>
      <c r="AL888" s="5" t="e">
        <v>#N/A</v>
      </c>
      <c r="AM888" s="5" t="e">
        <v>#N/A</v>
      </c>
      <c r="AN888" t="e">
        <v>#N/A</v>
      </c>
      <c r="AP888" t="e">
        <f t="shared" si="307"/>
        <v>#N/A</v>
      </c>
      <c r="AQ888" t="e">
        <v>#N/A</v>
      </c>
      <c r="AR888" t="e">
        <v>#N/A</v>
      </c>
      <c r="AS888" t="e">
        <v>#N/A</v>
      </c>
      <c r="AT888" t="e">
        <v>#N/A</v>
      </c>
    </row>
    <row r="889" spans="6:46" x14ac:dyDescent="0.3">
      <c r="F889" s="5" t="e">
        <f t="shared" si="303"/>
        <v>#N/A</v>
      </c>
      <c r="G889" s="5" t="e">
        <v>#N/A</v>
      </c>
      <c r="H889" s="5" t="e">
        <v>#N/A</v>
      </c>
      <c r="I889" s="5" t="e">
        <v>#N/A</v>
      </c>
      <c r="J889" s="5" t="e">
        <v>#N/A</v>
      </c>
      <c r="K889" s="5"/>
      <c r="L889" s="5" t="e">
        <f t="shared" si="304"/>
        <v>#N/A</v>
      </c>
      <c r="M889" s="5" t="e">
        <v>#N/A</v>
      </c>
      <c r="N889" s="5" t="e">
        <v>#N/A</v>
      </c>
      <c r="O889" s="5" t="e">
        <v>#N/A</v>
      </c>
      <c r="P889" s="5" t="e">
        <v>#N/A</v>
      </c>
      <c r="Q889" s="5"/>
      <c r="R889" s="5" t="e">
        <f t="shared" si="305"/>
        <v>#N/A</v>
      </c>
      <c r="S889" s="5" t="e">
        <v>#N/A</v>
      </c>
      <c r="T889" s="5" t="e">
        <v>#N/A</v>
      </c>
      <c r="U889" s="5" t="e">
        <v>#N/A</v>
      </c>
      <c r="V889" s="5" t="e">
        <v>#N/A</v>
      </c>
      <c r="W889" s="5"/>
      <c r="X889" s="5" t="e">
        <f t="shared" si="308"/>
        <v>#N/A</v>
      </c>
      <c r="Y889" s="5" t="e">
        <v>#N/A</v>
      </c>
      <c r="Z889" s="5" t="e">
        <v>#N/A</v>
      </c>
      <c r="AA889" s="5" t="e">
        <v>#N/A</v>
      </c>
      <c r="AB889" s="5" t="e">
        <v>#N/A</v>
      </c>
      <c r="AC889" s="5"/>
      <c r="AD889" s="5" t="e">
        <f t="shared" si="309"/>
        <v>#N/A</v>
      </c>
      <c r="AE889" s="5" t="e">
        <v>#N/A</v>
      </c>
      <c r="AF889" s="5" t="e">
        <v>#N/A</v>
      </c>
      <c r="AG889" s="5" t="e">
        <v>#N/A</v>
      </c>
      <c r="AH889" s="5" t="e">
        <v>#N/A</v>
      </c>
      <c r="AI889" s="5"/>
      <c r="AJ889" s="5" t="e">
        <f t="shared" si="306"/>
        <v>#N/A</v>
      </c>
      <c r="AK889" s="5" t="e">
        <v>#N/A</v>
      </c>
      <c r="AL889" s="5" t="e">
        <v>#N/A</v>
      </c>
      <c r="AM889" s="5" t="e">
        <v>#N/A</v>
      </c>
      <c r="AN889" t="e">
        <v>#N/A</v>
      </c>
      <c r="AP889" t="e">
        <f t="shared" si="307"/>
        <v>#N/A</v>
      </c>
      <c r="AQ889" t="e">
        <v>#N/A</v>
      </c>
      <c r="AR889" t="e">
        <v>#N/A</v>
      </c>
      <c r="AS889" t="e">
        <v>#N/A</v>
      </c>
      <c r="AT889" t="e">
        <v>#N/A</v>
      </c>
    </row>
    <row r="890" spans="6:46" x14ac:dyDescent="0.3">
      <c r="F890" s="5" t="e">
        <f t="shared" si="303"/>
        <v>#N/A</v>
      </c>
      <c r="G890" s="5" t="e">
        <v>#N/A</v>
      </c>
      <c r="H890" s="5" t="e">
        <v>#N/A</v>
      </c>
      <c r="I890" s="5" t="e">
        <v>#N/A</v>
      </c>
      <c r="J890" s="5" t="e">
        <v>#N/A</v>
      </c>
      <c r="K890" s="5"/>
      <c r="L890" s="5" t="e">
        <f t="shared" si="304"/>
        <v>#N/A</v>
      </c>
      <c r="M890" s="5" t="e">
        <v>#N/A</v>
      </c>
      <c r="N890" s="5" t="e">
        <v>#N/A</v>
      </c>
      <c r="O890" s="5" t="e">
        <v>#N/A</v>
      </c>
      <c r="P890" s="5" t="e">
        <v>#N/A</v>
      </c>
      <c r="Q890" s="5"/>
      <c r="R890" s="5" t="e">
        <f t="shared" si="305"/>
        <v>#N/A</v>
      </c>
      <c r="S890" s="5" t="e">
        <v>#N/A</v>
      </c>
      <c r="T890" s="5" t="e">
        <v>#N/A</v>
      </c>
      <c r="U890" s="5" t="e">
        <v>#N/A</v>
      </c>
      <c r="V890" s="5" t="e">
        <v>#N/A</v>
      </c>
      <c r="W890" s="5"/>
      <c r="X890" s="5" t="e">
        <f t="shared" si="308"/>
        <v>#N/A</v>
      </c>
      <c r="Y890" s="5" t="e">
        <v>#N/A</v>
      </c>
      <c r="Z890" s="5" t="e">
        <v>#N/A</v>
      </c>
      <c r="AA890" s="5" t="e">
        <v>#N/A</v>
      </c>
      <c r="AB890" s="5" t="e">
        <v>#N/A</v>
      </c>
      <c r="AC890" s="5"/>
      <c r="AD890" s="5" t="e">
        <f t="shared" si="309"/>
        <v>#N/A</v>
      </c>
      <c r="AE890" s="5" t="e">
        <v>#N/A</v>
      </c>
      <c r="AF890" s="5" t="e">
        <v>#N/A</v>
      </c>
      <c r="AG890" s="5" t="e">
        <v>#N/A</v>
      </c>
      <c r="AH890" s="5" t="e">
        <v>#N/A</v>
      </c>
      <c r="AI890" s="5"/>
      <c r="AJ890" s="5" t="e">
        <f t="shared" si="306"/>
        <v>#N/A</v>
      </c>
      <c r="AK890" s="5" t="e">
        <v>#N/A</v>
      </c>
      <c r="AL890" s="5" t="e">
        <v>#N/A</v>
      </c>
      <c r="AM890" s="5" t="e">
        <v>#N/A</v>
      </c>
      <c r="AN890" t="e">
        <v>#N/A</v>
      </c>
      <c r="AP890" t="e">
        <f t="shared" si="307"/>
        <v>#N/A</v>
      </c>
      <c r="AQ890" t="e">
        <v>#N/A</v>
      </c>
      <c r="AR890" t="e">
        <v>#N/A</v>
      </c>
      <c r="AS890" t="e">
        <v>#N/A</v>
      </c>
      <c r="AT890" t="e">
        <v>#N/A</v>
      </c>
    </row>
    <row r="891" spans="6:46" x14ac:dyDescent="0.3">
      <c r="F891" s="5" t="e">
        <f t="shared" si="303"/>
        <v>#N/A</v>
      </c>
      <c r="G891" s="5" t="e">
        <v>#N/A</v>
      </c>
      <c r="H891" s="5" t="e">
        <v>#N/A</v>
      </c>
      <c r="I891" s="5" t="e">
        <v>#N/A</v>
      </c>
      <c r="J891" s="5" t="e">
        <v>#N/A</v>
      </c>
      <c r="K891" s="5"/>
      <c r="L891" s="5" t="e">
        <f t="shared" si="304"/>
        <v>#N/A</v>
      </c>
      <c r="M891" s="5" t="e">
        <v>#N/A</v>
      </c>
      <c r="N891" s="5" t="e">
        <v>#N/A</v>
      </c>
      <c r="O891" s="5" t="e">
        <v>#N/A</v>
      </c>
      <c r="P891" s="5" t="e">
        <v>#N/A</v>
      </c>
      <c r="Q891" s="5"/>
      <c r="R891" s="5" t="e">
        <f t="shared" si="305"/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/>
      <c r="X891" s="5" t="e">
        <f t="shared" si="308"/>
        <v>#N/A</v>
      </c>
      <c r="Y891" s="5" t="e">
        <v>#N/A</v>
      </c>
      <c r="Z891" s="5" t="e">
        <v>#N/A</v>
      </c>
      <c r="AA891" s="5" t="e">
        <v>#N/A</v>
      </c>
      <c r="AB891" s="5" t="e">
        <v>#N/A</v>
      </c>
      <c r="AC891" s="5"/>
      <c r="AD891" s="5" t="e">
        <f t="shared" si="309"/>
        <v>#N/A</v>
      </c>
      <c r="AE891" s="5" t="e">
        <v>#N/A</v>
      </c>
      <c r="AF891" s="5" t="e">
        <v>#N/A</v>
      </c>
      <c r="AG891" s="5" t="e">
        <v>#N/A</v>
      </c>
      <c r="AH891" s="5" t="e">
        <v>#N/A</v>
      </c>
      <c r="AI891" s="5"/>
      <c r="AJ891" s="5" t="e">
        <f t="shared" si="306"/>
        <v>#N/A</v>
      </c>
      <c r="AK891" s="5" t="e">
        <v>#N/A</v>
      </c>
      <c r="AL891" s="5" t="e">
        <v>#N/A</v>
      </c>
      <c r="AM891" s="5" t="e">
        <v>#N/A</v>
      </c>
      <c r="AN891" t="e">
        <v>#N/A</v>
      </c>
      <c r="AP891" t="e">
        <f t="shared" si="307"/>
        <v>#N/A</v>
      </c>
      <c r="AQ891" t="e">
        <v>#N/A</v>
      </c>
      <c r="AR891" t="e">
        <v>#N/A</v>
      </c>
      <c r="AS891" t="e">
        <v>#N/A</v>
      </c>
      <c r="AT891" t="e">
        <v>#N/A</v>
      </c>
    </row>
    <row r="892" spans="6:46" x14ac:dyDescent="0.3">
      <c r="F892" s="5" t="e">
        <f t="shared" si="303"/>
        <v>#N/A</v>
      </c>
      <c r="G892" s="5" t="e">
        <v>#N/A</v>
      </c>
      <c r="H892" s="5" t="e">
        <v>#N/A</v>
      </c>
      <c r="I892" s="5" t="e">
        <v>#N/A</v>
      </c>
      <c r="J892" s="5" t="e">
        <v>#N/A</v>
      </c>
      <c r="K892" s="5"/>
      <c r="L892" s="5" t="e">
        <f t="shared" si="304"/>
        <v>#N/A</v>
      </c>
      <c r="M892" s="5" t="e">
        <v>#N/A</v>
      </c>
      <c r="N892" s="5" t="e">
        <v>#N/A</v>
      </c>
      <c r="O892" s="5" t="e">
        <v>#N/A</v>
      </c>
      <c r="P892" s="5" t="e">
        <v>#N/A</v>
      </c>
      <c r="Q892" s="5"/>
      <c r="R892" s="5" t="e">
        <f t="shared" si="305"/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/>
      <c r="X892" s="5" t="e">
        <f t="shared" si="308"/>
        <v>#N/A</v>
      </c>
      <c r="Y892" s="5" t="e">
        <v>#N/A</v>
      </c>
      <c r="Z892" s="5" t="e">
        <v>#N/A</v>
      </c>
      <c r="AA892" s="5" t="e">
        <v>#N/A</v>
      </c>
      <c r="AB892" s="5" t="e">
        <v>#N/A</v>
      </c>
      <c r="AC892" s="5"/>
      <c r="AD892" s="5" t="e">
        <f t="shared" si="309"/>
        <v>#N/A</v>
      </c>
      <c r="AE892" s="5" t="e">
        <v>#N/A</v>
      </c>
      <c r="AF892" s="5" t="e">
        <v>#N/A</v>
      </c>
      <c r="AG892" s="5" t="e">
        <v>#N/A</v>
      </c>
      <c r="AH892" s="5" t="e">
        <v>#N/A</v>
      </c>
      <c r="AI892" s="5"/>
      <c r="AJ892" s="5" t="e">
        <f t="shared" si="306"/>
        <v>#N/A</v>
      </c>
      <c r="AK892" s="5" t="e">
        <v>#N/A</v>
      </c>
      <c r="AL892" s="5" t="e">
        <v>#N/A</v>
      </c>
      <c r="AM892" s="5" t="e">
        <v>#N/A</v>
      </c>
      <c r="AN892" t="e">
        <v>#N/A</v>
      </c>
      <c r="AP892" t="e">
        <f t="shared" si="307"/>
        <v>#N/A</v>
      </c>
      <c r="AQ892" t="e">
        <v>#N/A</v>
      </c>
      <c r="AR892" t="e">
        <v>#N/A</v>
      </c>
      <c r="AS892" t="e">
        <v>#N/A</v>
      </c>
      <c r="AT892" t="e">
        <v>#N/A</v>
      </c>
    </row>
    <row r="893" spans="6:46" x14ac:dyDescent="0.3">
      <c r="F893" s="5" t="e">
        <f t="shared" si="303"/>
        <v>#N/A</v>
      </c>
      <c r="G893" s="5" t="e">
        <v>#N/A</v>
      </c>
      <c r="H893" s="5" t="e">
        <v>#N/A</v>
      </c>
      <c r="I893" s="5" t="e">
        <v>#N/A</v>
      </c>
      <c r="J893" s="5" t="e">
        <v>#N/A</v>
      </c>
      <c r="K893" s="5"/>
      <c r="L893" s="5" t="e">
        <f t="shared" si="304"/>
        <v>#N/A</v>
      </c>
      <c r="M893" s="5" t="e">
        <v>#N/A</v>
      </c>
      <c r="N893" s="5" t="e">
        <v>#N/A</v>
      </c>
      <c r="O893" s="5" t="e">
        <v>#N/A</v>
      </c>
      <c r="P893" s="5" t="e">
        <v>#N/A</v>
      </c>
      <c r="Q893" s="5"/>
      <c r="R893" s="5" t="e">
        <f t="shared" si="305"/>
        <v>#N/A</v>
      </c>
      <c r="S893" s="5" t="e">
        <v>#N/A</v>
      </c>
      <c r="T893" s="5" t="e">
        <v>#N/A</v>
      </c>
      <c r="U893" s="5" t="e">
        <v>#N/A</v>
      </c>
      <c r="V893" s="5" t="e">
        <v>#N/A</v>
      </c>
      <c r="W893" s="5"/>
      <c r="X893" s="5" t="e">
        <f t="shared" si="308"/>
        <v>#N/A</v>
      </c>
      <c r="Y893" s="5" t="e">
        <v>#N/A</v>
      </c>
      <c r="Z893" s="5" t="e">
        <v>#N/A</v>
      </c>
      <c r="AA893" s="5" t="e">
        <v>#N/A</v>
      </c>
      <c r="AB893" s="5" t="e">
        <v>#N/A</v>
      </c>
      <c r="AC893" s="5"/>
      <c r="AD893" s="5" t="e">
        <f t="shared" si="309"/>
        <v>#N/A</v>
      </c>
      <c r="AE893" s="5" t="e">
        <v>#N/A</v>
      </c>
      <c r="AF893" s="5" t="e">
        <v>#N/A</v>
      </c>
      <c r="AG893" s="5" t="e">
        <v>#N/A</v>
      </c>
      <c r="AH893" s="5" t="e">
        <v>#N/A</v>
      </c>
      <c r="AI893" s="5"/>
      <c r="AJ893" s="5" t="e">
        <f t="shared" si="306"/>
        <v>#N/A</v>
      </c>
      <c r="AK893" s="5" t="e">
        <v>#N/A</v>
      </c>
      <c r="AL893" s="5" t="e">
        <v>#N/A</v>
      </c>
      <c r="AM893" s="5" t="e">
        <v>#N/A</v>
      </c>
      <c r="AN893" t="e">
        <v>#N/A</v>
      </c>
      <c r="AP893" t="e">
        <f t="shared" si="307"/>
        <v>#N/A</v>
      </c>
      <c r="AQ893" t="e">
        <v>#N/A</v>
      </c>
      <c r="AR893" t="e">
        <v>#N/A</v>
      </c>
      <c r="AS893" t="e">
        <v>#N/A</v>
      </c>
      <c r="AT893" t="e">
        <v>#N/A</v>
      </c>
    </row>
    <row r="894" spans="6:46" x14ac:dyDescent="0.3">
      <c r="F894" s="5" t="e">
        <f t="shared" si="303"/>
        <v>#N/A</v>
      </c>
      <c r="G894" s="5" t="e">
        <v>#N/A</v>
      </c>
      <c r="H894" s="5" t="e">
        <v>#N/A</v>
      </c>
      <c r="I894" s="5" t="e">
        <v>#N/A</v>
      </c>
      <c r="J894" s="5" t="e">
        <v>#N/A</v>
      </c>
      <c r="K894" s="5"/>
      <c r="L894" s="5" t="e">
        <f t="shared" si="304"/>
        <v>#N/A</v>
      </c>
      <c r="M894" s="5" t="e">
        <v>#N/A</v>
      </c>
      <c r="N894" s="5" t="e">
        <v>#N/A</v>
      </c>
      <c r="O894" s="5" t="e">
        <v>#N/A</v>
      </c>
      <c r="P894" s="5" t="e">
        <v>#N/A</v>
      </c>
      <c r="Q894" s="5"/>
      <c r="R894" s="5" t="e">
        <f t="shared" si="305"/>
        <v>#N/A</v>
      </c>
      <c r="S894" s="5" t="e">
        <v>#N/A</v>
      </c>
      <c r="T894" s="5" t="e">
        <v>#N/A</v>
      </c>
      <c r="U894" s="5" t="e">
        <v>#N/A</v>
      </c>
      <c r="V894" s="5" t="e">
        <v>#N/A</v>
      </c>
      <c r="W894" s="5"/>
      <c r="X894" s="5" t="e">
        <f t="shared" si="308"/>
        <v>#N/A</v>
      </c>
      <c r="Y894" s="5" t="e">
        <v>#N/A</v>
      </c>
      <c r="Z894" s="5" t="e">
        <v>#N/A</v>
      </c>
      <c r="AA894" s="5" t="e">
        <v>#N/A</v>
      </c>
      <c r="AB894" s="5" t="e">
        <v>#N/A</v>
      </c>
      <c r="AC894" s="5"/>
      <c r="AD894" s="5" t="e">
        <f t="shared" si="309"/>
        <v>#N/A</v>
      </c>
      <c r="AE894" s="5" t="e">
        <v>#N/A</v>
      </c>
      <c r="AF894" s="5" t="e">
        <v>#N/A</v>
      </c>
      <c r="AG894" s="5" t="e">
        <v>#N/A</v>
      </c>
      <c r="AH894" s="5" t="e">
        <v>#N/A</v>
      </c>
      <c r="AI894" s="5"/>
      <c r="AJ894" s="5" t="e">
        <f t="shared" si="306"/>
        <v>#N/A</v>
      </c>
      <c r="AK894" s="5" t="e">
        <v>#N/A</v>
      </c>
      <c r="AL894" s="5" t="e">
        <v>#N/A</v>
      </c>
      <c r="AM894" s="5" t="e">
        <v>#N/A</v>
      </c>
      <c r="AN894" t="e">
        <v>#N/A</v>
      </c>
      <c r="AP894" t="e">
        <f t="shared" si="307"/>
        <v>#N/A</v>
      </c>
      <c r="AQ894" t="e">
        <v>#N/A</v>
      </c>
      <c r="AR894" t="e">
        <v>#N/A</v>
      </c>
      <c r="AS894" t="e">
        <v>#N/A</v>
      </c>
      <c r="AT894" t="e">
        <v>#N/A</v>
      </c>
    </row>
    <row r="895" spans="6:46" x14ac:dyDescent="0.3">
      <c r="F895" s="5" t="e">
        <f t="shared" si="303"/>
        <v>#N/A</v>
      </c>
      <c r="G895" s="5" t="e">
        <v>#N/A</v>
      </c>
      <c r="H895" s="5" t="e">
        <v>#N/A</v>
      </c>
      <c r="I895" s="5" t="e">
        <v>#N/A</v>
      </c>
      <c r="J895" s="5" t="e">
        <v>#N/A</v>
      </c>
      <c r="K895" s="5"/>
      <c r="L895" s="5" t="e">
        <f t="shared" si="304"/>
        <v>#N/A</v>
      </c>
      <c r="M895" s="5" t="e">
        <v>#N/A</v>
      </c>
      <c r="N895" s="5" t="e">
        <v>#N/A</v>
      </c>
      <c r="O895" s="5" t="e">
        <v>#N/A</v>
      </c>
      <c r="P895" s="5" t="e">
        <v>#N/A</v>
      </c>
      <c r="Q895" s="5"/>
      <c r="R895" s="5" t="e">
        <f t="shared" si="305"/>
        <v>#N/A</v>
      </c>
      <c r="S895" s="5" t="e">
        <v>#N/A</v>
      </c>
      <c r="T895" s="5" t="e">
        <v>#N/A</v>
      </c>
      <c r="U895" s="5" t="e">
        <v>#N/A</v>
      </c>
      <c r="V895" s="5" t="e">
        <v>#N/A</v>
      </c>
      <c r="W895" s="5"/>
      <c r="X895" s="5" t="e">
        <f t="shared" si="308"/>
        <v>#N/A</v>
      </c>
      <c r="Y895" s="5" t="e">
        <v>#N/A</v>
      </c>
      <c r="Z895" s="5" t="e">
        <v>#N/A</v>
      </c>
      <c r="AA895" s="5" t="e">
        <v>#N/A</v>
      </c>
      <c r="AB895" s="5" t="e">
        <v>#N/A</v>
      </c>
      <c r="AC895" s="5"/>
      <c r="AD895" s="5" t="e">
        <f t="shared" si="309"/>
        <v>#N/A</v>
      </c>
      <c r="AE895" s="5" t="e">
        <v>#N/A</v>
      </c>
      <c r="AF895" s="5" t="e">
        <v>#N/A</v>
      </c>
      <c r="AG895" s="5" t="e">
        <v>#N/A</v>
      </c>
      <c r="AH895" s="5" t="e">
        <v>#N/A</v>
      </c>
      <c r="AI895" s="5"/>
      <c r="AJ895" s="5" t="e">
        <f t="shared" si="306"/>
        <v>#N/A</v>
      </c>
      <c r="AK895" s="5" t="e">
        <v>#N/A</v>
      </c>
      <c r="AL895" s="5" t="e">
        <v>#N/A</v>
      </c>
      <c r="AM895" s="5" t="e">
        <v>#N/A</v>
      </c>
      <c r="AN895" t="e">
        <v>#N/A</v>
      </c>
      <c r="AP895" t="e">
        <f t="shared" si="307"/>
        <v>#N/A</v>
      </c>
      <c r="AQ895" t="e">
        <v>#N/A</v>
      </c>
      <c r="AR895" t="e">
        <v>#N/A</v>
      </c>
      <c r="AS895" t="e">
        <v>#N/A</v>
      </c>
      <c r="AT895" t="e">
        <v>#N/A</v>
      </c>
    </row>
    <row r="896" spans="6:46" x14ac:dyDescent="0.3">
      <c r="F896" s="5" t="e">
        <f t="shared" si="303"/>
        <v>#N/A</v>
      </c>
      <c r="G896" s="5" t="e">
        <v>#N/A</v>
      </c>
      <c r="H896" s="5" t="e">
        <v>#N/A</v>
      </c>
      <c r="I896" s="5" t="e">
        <v>#N/A</v>
      </c>
      <c r="J896" s="5" t="e">
        <v>#N/A</v>
      </c>
      <c r="K896" s="5"/>
      <c r="L896" s="5" t="e">
        <f t="shared" si="304"/>
        <v>#N/A</v>
      </c>
      <c r="M896" s="5" t="e">
        <v>#N/A</v>
      </c>
      <c r="N896" s="5" t="e">
        <v>#N/A</v>
      </c>
      <c r="O896" s="5" t="e">
        <v>#N/A</v>
      </c>
      <c r="P896" s="5" t="e">
        <v>#N/A</v>
      </c>
      <c r="Q896" s="5"/>
      <c r="R896" s="5" t="e">
        <f t="shared" si="305"/>
        <v>#N/A</v>
      </c>
      <c r="S896" s="5" t="e">
        <v>#N/A</v>
      </c>
      <c r="T896" s="5" t="e">
        <v>#N/A</v>
      </c>
      <c r="U896" s="5" t="e">
        <v>#N/A</v>
      </c>
      <c r="V896" s="5" t="e">
        <v>#N/A</v>
      </c>
      <c r="W896" s="5"/>
      <c r="X896" s="5" t="e">
        <f t="shared" si="308"/>
        <v>#N/A</v>
      </c>
      <c r="Y896" s="5" t="e">
        <v>#N/A</v>
      </c>
      <c r="Z896" s="5" t="e">
        <v>#N/A</v>
      </c>
      <c r="AA896" s="5" t="e">
        <v>#N/A</v>
      </c>
      <c r="AB896" s="5" t="e">
        <v>#N/A</v>
      </c>
      <c r="AC896" s="5"/>
      <c r="AD896" s="5" t="e">
        <f t="shared" si="309"/>
        <v>#N/A</v>
      </c>
      <c r="AE896" s="5" t="e">
        <v>#N/A</v>
      </c>
      <c r="AF896" s="5" t="e">
        <v>#N/A</v>
      </c>
      <c r="AG896" s="5" t="e">
        <v>#N/A</v>
      </c>
      <c r="AH896" s="5" t="e">
        <v>#N/A</v>
      </c>
      <c r="AI896" s="5"/>
      <c r="AJ896" s="5" t="e">
        <f t="shared" si="306"/>
        <v>#N/A</v>
      </c>
      <c r="AK896" s="5" t="e">
        <v>#N/A</v>
      </c>
      <c r="AL896" s="5" t="e">
        <v>#N/A</v>
      </c>
      <c r="AM896" s="5" t="e">
        <v>#N/A</v>
      </c>
      <c r="AN896" t="e">
        <v>#N/A</v>
      </c>
      <c r="AP896" t="e">
        <f t="shared" si="307"/>
        <v>#N/A</v>
      </c>
      <c r="AQ896" t="e">
        <v>#N/A</v>
      </c>
      <c r="AR896" t="e">
        <v>#N/A</v>
      </c>
      <c r="AS896" t="e">
        <v>#N/A</v>
      </c>
      <c r="AT896" t="e">
        <v>#N/A</v>
      </c>
    </row>
    <row r="897" spans="6:46" x14ac:dyDescent="0.3">
      <c r="F897" s="5" t="e">
        <f t="shared" si="303"/>
        <v>#N/A</v>
      </c>
      <c r="G897" s="5" t="e">
        <v>#N/A</v>
      </c>
      <c r="H897" s="5" t="e">
        <v>#N/A</v>
      </c>
      <c r="I897" s="5" t="e">
        <v>#N/A</v>
      </c>
      <c r="J897" s="5" t="e">
        <v>#N/A</v>
      </c>
      <c r="K897" s="5"/>
      <c r="L897" s="5" t="e">
        <f t="shared" si="304"/>
        <v>#N/A</v>
      </c>
      <c r="M897" s="5" t="e">
        <v>#N/A</v>
      </c>
      <c r="N897" s="5" t="e">
        <v>#N/A</v>
      </c>
      <c r="O897" s="5" t="e">
        <v>#N/A</v>
      </c>
      <c r="P897" s="5" t="e">
        <v>#N/A</v>
      </c>
      <c r="Q897" s="5"/>
      <c r="R897" s="5" t="e">
        <f t="shared" si="305"/>
        <v>#N/A</v>
      </c>
      <c r="S897" s="5" t="e">
        <v>#N/A</v>
      </c>
      <c r="T897" s="5" t="e">
        <v>#N/A</v>
      </c>
      <c r="U897" s="5" t="e">
        <v>#N/A</v>
      </c>
      <c r="V897" s="5" t="e">
        <v>#N/A</v>
      </c>
      <c r="W897" s="5"/>
      <c r="X897" s="5" t="e">
        <f t="shared" si="308"/>
        <v>#N/A</v>
      </c>
      <c r="Y897" s="5" t="e">
        <v>#N/A</v>
      </c>
      <c r="Z897" s="5" t="e">
        <v>#N/A</v>
      </c>
      <c r="AA897" s="5" t="e">
        <v>#N/A</v>
      </c>
      <c r="AB897" s="5" t="e">
        <v>#N/A</v>
      </c>
      <c r="AC897" s="5"/>
      <c r="AD897" s="5" t="e">
        <f t="shared" si="309"/>
        <v>#N/A</v>
      </c>
      <c r="AE897" s="5" t="e">
        <v>#N/A</v>
      </c>
      <c r="AF897" s="5" t="e">
        <v>#N/A</v>
      </c>
      <c r="AG897" s="5" t="e">
        <v>#N/A</v>
      </c>
      <c r="AH897" s="5" t="e">
        <v>#N/A</v>
      </c>
      <c r="AI897" s="5"/>
      <c r="AJ897" s="5" t="e">
        <f t="shared" si="306"/>
        <v>#N/A</v>
      </c>
      <c r="AK897" s="5" t="e">
        <v>#N/A</v>
      </c>
      <c r="AL897" s="5" t="e">
        <v>#N/A</v>
      </c>
      <c r="AM897" s="5" t="e">
        <v>#N/A</v>
      </c>
      <c r="AN897" t="e">
        <v>#N/A</v>
      </c>
      <c r="AP897" t="e">
        <f t="shared" si="307"/>
        <v>#N/A</v>
      </c>
      <c r="AQ897" t="e">
        <v>#N/A</v>
      </c>
      <c r="AR897" t="e">
        <v>#N/A</v>
      </c>
      <c r="AS897" t="e">
        <v>#N/A</v>
      </c>
      <c r="AT897" t="e">
        <v>#N/A</v>
      </c>
    </row>
    <row r="898" spans="6:46" x14ac:dyDescent="0.3">
      <c r="F898" s="5" t="e">
        <f t="shared" si="303"/>
        <v>#N/A</v>
      </c>
      <c r="G898" s="5" t="e">
        <v>#N/A</v>
      </c>
      <c r="H898" s="5" t="e">
        <v>#N/A</v>
      </c>
      <c r="I898" s="5" t="e">
        <v>#N/A</v>
      </c>
      <c r="J898" s="5" t="e">
        <v>#N/A</v>
      </c>
      <c r="K898" s="5"/>
      <c r="L898" s="5" t="e">
        <f t="shared" si="304"/>
        <v>#N/A</v>
      </c>
      <c r="M898" s="5" t="e">
        <v>#N/A</v>
      </c>
      <c r="N898" s="5" t="e">
        <v>#N/A</v>
      </c>
      <c r="O898" s="5" t="e">
        <v>#N/A</v>
      </c>
      <c r="P898" s="5" t="e">
        <v>#N/A</v>
      </c>
      <c r="Q898" s="5"/>
      <c r="R898" s="5" t="e">
        <f t="shared" si="305"/>
        <v>#N/A</v>
      </c>
      <c r="S898" s="5" t="e">
        <v>#N/A</v>
      </c>
      <c r="T898" s="5" t="e">
        <v>#N/A</v>
      </c>
      <c r="U898" s="5" t="e">
        <v>#N/A</v>
      </c>
      <c r="V898" s="5" t="e">
        <v>#N/A</v>
      </c>
      <c r="W898" s="5"/>
      <c r="X898" s="5" t="e">
        <f t="shared" si="308"/>
        <v>#N/A</v>
      </c>
      <c r="Y898" s="5" t="e">
        <v>#N/A</v>
      </c>
      <c r="Z898" s="5" t="e">
        <v>#N/A</v>
      </c>
      <c r="AA898" s="5" t="e">
        <v>#N/A</v>
      </c>
      <c r="AB898" s="5" t="e">
        <v>#N/A</v>
      </c>
      <c r="AC898" s="5"/>
      <c r="AD898" s="5" t="e">
        <f t="shared" si="309"/>
        <v>#N/A</v>
      </c>
      <c r="AE898" s="5" t="e">
        <v>#N/A</v>
      </c>
      <c r="AF898" s="5" t="e">
        <v>#N/A</v>
      </c>
      <c r="AG898" s="5" t="e">
        <v>#N/A</v>
      </c>
      <c r="AH898" s="5" t="e">
        <v>#N/A</v>
      </c>
      <c r="AI898" s="5"/>
      <c r="AJ898" s="5" t="e">
        <f t="shared" si="306"/>
        <v>#N/A</v>
      </c>
      <c r="AK898" s="5" t="e">
        <v>#N/A</v>
      </c>
      <c r="AL898" s="5" t="e">
        <v>#N/A</v>
      </c>
      <c r="AM898" s="5" t="e">
        <v>#N/A</v>
      </c>
      <c r="AN898" t="e">
        <v>#N/A</v>
      </c>
      <c r="AP898" t="e">
        <f t="shared" si="307"/>
        <v>#N/A</v>
      </c>
      <c r="AQ898" t="e">
        <v>#N/A</v>
      </c>
      <c r="AR898" t="e">
        <v>#N/A</v>
      </c>
      <c r="AS898" t="e">
        <v>#N/A</v>
      </c>
      <c r="AT898" t="e">
        <v>#N/A</v>
      </c>
    </row>
    <row r="899" spans="6:46" x14ac:dyDescent="0.3">
      <c r="F899" s="5" t="e">
        <f t="shared" si="303"/>
        <v>#N/A</v>
      </c>
      <c r="G899" s="5" t="e">
        <v>#N/A</v>
      </c>
      <c r="H899" s="5" t="e">
        <v>#N/A</v>
      </c>
      <c r="I899" s="5" t="e">
        <v>#N/A</v>
      </c>
      <c r="J899" s="5" t="e">
        <v>#N/A</v>
      </c>
      <c r="K899" s="5"/>
      <c r="L899" s="5" t="e">
        <f t="shared" si="304"/>
        <v>#N/A</v>
      </c>
      <c r="M899" s="5" t="e">
        <v>#N/A</v>
      </c>
      <c r="N899" s="5" t="e">
        <v>#N/A</v>
      </c>
      <c r="O899" s="5" t="e">
        <v>#N/A</v>
      </c>
      <c r="P899" s="5" t="e">
        <v>#N/A</v>
      </c>
      <c r="Q899" s="5"/>
      <c r="R899" s="5" t="e">
        <f t="shared" si="305"/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/>
      <c r="X899" s="5" t="e">
        <f t="shared" si="308"/>
        <v>#N/A</v>
      </c>
      <c r="Y899" s="5" t="e">
        <v>#N/A</v>
      </c>
      <c r="Z899" s="5" t="e">
        <v>#N/A</v>
      </c>
      <c r="AA899" s="5" t="e">
        <v>#N/A</v>
      </c>
      <c r="AB899" s="5" t="e">
        <v>#N/A</v>
      </c>
      <c r="AC899" s="5"/>
      <c r="AD899" s="5" t="e">
        <f t="shared" si="309"/>
        <v>#N/A</v>
      </c>
      <c r="AE899" s="5" t="e">
        <v>#N/A</v>
      </c>
      <c r="AF899" s="5" t="e">
        <v>#N/A</v>
      </c>
      <c r="AG899" s="5" t="e">
        <v>#N/A</v>
      </c>
      <c r="AH899" s="5" t="e">
        <v>#N/A</v>
      </c>
      <c r="AI899" s="5"/>
      <c r="AJ899" s="5" t="e">
        <f t="shared" si="306"/>
        <v>#N/A</v>
      </c>
      <c r="AK899" s="5" t="e">
        <v>#N/A</v>
      </c>
      <c r="AL899" s="5" t="e">
        <v>#N/A</v>
      </c>
      <c r="AM899" s="5" t="e">
        <v>#N/A</v>
      </c>
      <c r="AN899" t="e">
        <v>#N/A</v>
      </c>
      <c r="AP899" t="e">
        <f t="shared" si="307"/>
        <v>#N/A</v>
      </c>
      <c r="AQ899" t="e">
        <v>#N/A</v>
      </c>
      <c r="AR899" t="e">
        <v>#N/A</v>
      </c>
      <c r="AS899" t="e">
        <v>#N/A</v>
      </c>
      <c r="AT899" t="e">
        <v>#N/A</v>
      </c>
    </row>
    <row r="900" spans="6:46" x14ac:dyDescent="0.3">
      <c r="F900" s="5" t="e">
        <f t="shared" si="303"/>
        <v>#N/A</v>
      </c>
      <c r="G900" s="5" t="e">
        <v>#N/A</v>
      </c>
      <c r="H900" s="5" t="e">
        <v>#N/A</v>
      </c>
      <c r="I900" s="5" t="e">
        <v>#N/A</v>
      </c>
      <c r="J900" s="5" t="e">
        <v>#N/A</v>
      </c>
      <c r="K900" s="5"/>
      <c r="L900" s="5" t="e">
        <f t="shared" si="304"/>
        <v>#N/A</v>
      </c>
      <c r="M900" s="5" t="e">
        <v>#N/A</v>
      </c>
      <c r="N900" s="5" t="e">
        <v>#N/A</v>
      </c>
      <c r="O900" s="5" t="e">
        <v>#N/A</v>
      </c>
      <c r="P900" s="5" t="e">
        <v>#N/A</v>
      </c>
      <c r="Q900" s="5"/>
      <c r="R900" s="5" t="e">
        <f t="shared" si="305"/>
        <v>#N/A</v>
      </c>
      <c r="S900" s="5" t="e">
        <v>#N/A</v>
      </c>
      <c r="T900" s="5" t="e">
        <v>#N/A</v>
      </c>
      <c r="U900" s="5" t="e">
        <v>#N/A</v>
      </c>
      <c r="V900" s="5" t="e">
        <v>#N/A</v>
      </c>
      <c r="W900" s="5"/>
      <c r="X900" s="5" t="e">
        <f t="shared" si="308"/>
        <v>#N/A</v>
      </c>
      <c r="Y900" s="5" t="e">
        <v>#N/A</v>
      </c>
      <c r="Z900" s="5" t="e">
        <v>#N/A</v>
      </c>
      <c r="AA900" s="5" t="e">
        <v>#N/A</v>
      </c>
      <c r="AB900" s="5" t="e">
        <v>#N/A</v>
      </c>
      <c r="AC900" s="5"/>
      <c r="AD900" s="5" t="e">
        <f t="shared" si="309"/>
        <v>#N/A</v>
      </c>
      <c r="AE900" s="5" t="e">
        <v>#N/A</v>
      </c>
      <c r="AF900" s="5" t="e">
        <v>#N/A</v>
      </c>
      <c r="AG900" s="5" t="e">
        <v>#N/A</v>
      </c>
      <c r="AH900" s="5" t="e">
        <v>#N/A</v>
      </c>
      <c r="AI900" s="5"/>
      <c r="AJ900" s="5" t="e">
        <f t="shared" si="306"/>
        <v>#N/A</v>
      </c>
      <c r="AK900" s="5" t="e">
        <v>#N/A</v>
      </c>
      <c r="AL900" s="5" t="e">
        <v>#N/A</v>
      </c>
      <c r="AM900" s="5" t="e">
        <v>#N/A</v>
      </c>
      <c r="AN900" t="e">
        <v>#N/A</v>
      </c>
      <c r="AP900" t="e">
        <f t="shared" si="307"/>
        <v>#N/A</v>
      </c>
      <c r="AQ900" t="e">
        <v>#N/A</v>
      </c>
      <c r="AR900" t="e">
        <v>#N/A</v>
      </c>
      <c r="AS900" t="e">
        <v>#N/A</v>
      </c>
      <c r="AT900" t="e">
        <v>#N/A</v>
      </c>
    </row>
    <row r="901" spans="6:46" x14ac:dyDescent="0.3">
      <c r="F901" s="5" t="e">
        <f t="shared" si="303"/>
        <v>#N/A</v>
      </c>
      <c r="G901" s="5" t="e">
        <v>#N/A</v>
      </c>
      <c r="H901" s="5" t="e">
        <v>#N/A</v>
      </c>
      <c r="I901" s="5" t="e">
        <v>#N/A</v>
      </c>
      <c r="J901" s="5" t="e">
        <v>#N/A</v>
      </c>
      <c r="K901" s="5"/>
      <c r="L901" s="5" t="e">
        <f t="shared" si="304"/>
        <v>#N/A</v>
      </c>
      <c r="M901" s="5" t="e">
        <v>#N/A</v>
      </c>
      <c r="N901" s="5" t="e">
        <v>#N/A</v>
      </c>
      <c r="O901" s="5" t="e">
        <v>#N/A</v>
      </c>
      <c r="P901" s="5" t="e">
        <v>#N/A</v>
      </c>
      <c r="Q901" s="5"/>
      <c r="R901" s="5" t="e">
        <f t="shared" si="305"/>
        <v>#N/A</v>
      </c>
      <c r="S901" s="5" t="e">
        <v>#N/A</v>
      </c>
      <c r="T901" s="5" t="e">
        <v>#N/A</v>
      </c>
      <c r="U901" s="5" t="e">
        <v>#N/A</v>
      </c>
      <c r="V901" s="5" t="e">
        <v>#N/A</v>
      </c>
      <c r="W901" s="5"/>
      <c r="X901" s="5" t="e">
        <f t="shared" si="308"/>
        <v>#N/A</v>
      </c>
      <c r="Y901" s="5" t="e">
        <v>#N/A</v>
      </c>
      <c r="Z901" s="5" t="e">
        <v>#N/A</v>
      </c>
      <c r="AA901" s="5" t="e">
        <v>#N/A</v>
      </c>
      <c r="AB901" s="5" t="e">
        <v>#N/A</v>
      </c>
      <c r="AC901" s="5"/>
      <c r="AD901" s="5" t="e">
        <f t="shared" si="309"/>
        <v>#N/A</v>
      </c>
      <c r="AE901" s="5" t="e">
        <v>#N/A</v>
      </c>
      <c r="AF901" s="5" t="e">
        <v>#N/A</v>
      </c>
      <c r="AG901" s="5" t="e">
        <v>#N/A</v>
      </c>
      <c r="AH901" s="5" t="e">
        <v>#N/A</v>
      </c>
      <c r="AI901" s="5"/>
      <c r="AJ901" s="5" t="e">
        <f t="shared" si="306"/>
        <v>#N/A</v>
      </c>
      <c r="AK901" s="5" t="e">
        <v>#N/A</v>
      </c>
      <c r="AL901" s="5" t="e">
        <v>#N/A</v>
      </c>
      <c r="AM901" s="5" t="e">
        <v>#N/A</v>
      </c>
      <c r="AN901" t="e">
        <v>#N/A</v>
      </c>
      <c r="AP901" t="e">
        <f t="shared" si="307"/>
        <v>#N/A</v>
      </c>
      <c r="AQ901" t="e">
        <v>#N/A</v>
      </c>
      <c r="AR901" t="e">
        <v>#N/A</v>
      </c>
      <c r="AS901" t="e">
        <v>#N/A</v>
      </c>
      <c r="AT901" t="e">
        <v>#N/A</v>
      </c>
    </row>
    <row r="902" spans="6:46" x14ac:dyDescent="0.3">
      <c r="F902" s="5" t="e">
        <f t="shared" si="303"/>
        <v>#N/A</v>
      </c>
      <c r="G902" s="5" t="e">
        <v>#N/A</v>
      </c>
      <c r="H902" s="5" t="e">
        <v>#N/A</v>
      </c>
      <c r="I902" s="5" t="e">
        <v>#N/A</v>
      </c>
      <c r="J902" s="5" t="e">
        <v>#N/A</v>
      </c>
      <c r="K902" s="5"/>
      <c r="L902" s="5" t="e">
        <f t="shared" si="304"/>
        <v>#N/A</v>
      </c>
      <c r="M902" s="5" t="e">
        <v>#N/A</v>
      </c>
      <c r="N902" s="5" t="e">
        <v>#N/A</v>
      </c>
      <c r="O902" s="5" t="e">
        <v>#N/A</v>
      </c>
      <c r="P902" s="5" t="e">
        <v>#N/A</v>
      </c>
      <c r="Q902" s="5"/>
      <c r="R902" s="5" t="e">
        <f t="shared" si="305"/>
        <v>#N/A</v>
      </c>
      <c r="S902" s="5" t="e">
        <v>#N/A</v>
      </c>
      <c r="T902" s="5" t="e">
        <v>#N/A</v>
      </c>
      <c r="U902" s="5" t="e">
        <v>#N/A</v>
      </c>
      <c r="V902" s="5" t="e">
        <v>#N/A</v>
      </c>
      <c r="W902" s="5"/>
      <c r="X902" s="5" t="e">
        <f t="shared" si="308"/>
        <v>#N/A</v>
      </c>
      <c r="Y902" s="5" t="e">
        <v>#N/A</v>
      </c>
      <c r="Z902" s="5" t="e">
        <v>#N/A</v>
      </c>
      <c r="AA902" s="5" t="e">
        <v>#N/A</v>
      </c>
      <c r="AB902" s="5" t="e">
        <v>#N/A</v>
      </c>
      <c r="AC902" s="5"/>
      <c r="AD902" s="5" t="e">
        <f t="shared" si="309"/>
        <v>#N/A</v>
      </c>
      <c r="AE902" s="5" t="e">
        <v>#N/A</v>
      </c>
      <c r="AF902" s="5" t="e">
        <v>#N/A</v>
      </c>
      <c r="AG902" s="5" t="e">
        <v>#N/A</v>
      </c>
      <c r="AH902" s="5" t="e">
        <v>#N/A</v>
      </c>
      <c r="AI902" s="5"/>
      <c r="AJ902" s="5" t="e">
        <f t="shared" si="306"/>
        <v>#N/A</v>
      </c>
      <c r="AK902" s="5" t="e">
        <v>#N/A</v>
      </c>
      <c r="AL902" s="5" t="e">
        <v>#N/A</v>
      </c>
      <c r="AM902" s="5" t="e">
        <v>#N/A</v>
      </c>
      <c r="AN902" t="e">
        <v>#N/A</v>
      </c>
      <c r="AP902" t="e">
        <f t="shared" si="307"/>
        <v>#N/A</v>
      </c>
      <c r="AQ902" t="e">
        <v>#N/A</v>
      </c>
      <c r="AR902" t="e">
        <v>#N/A</v>
      </c>
      <c r="AS902" t="e">
        <v>#N/A</v>
      </c>
      <c r="AT902" t="e">
        <v>#N/A</v>
      </c>
    </row>
    <row r="903" spans="6:46" x14ac:dyDescent="0.3">
      <c r="F903" s="5" t="e">
        <f t="shared" si="303"/>
        <v>#N/A</v>
      </c>
      <c r="G903" s="5" t="e">
        <v>#N/A</v>
      </c>
      <c r="H903" s="5" t="e">
        <v>#N/A</v>
      </c>
      <c r="I903" s="5" t="e">
        <v>#N/A</v>
      </c>
      <c r="J903" s="5" t="e">
        <v>#N/A</v>
      </c>
      <c r="K903" s="5"/>
      <c r="L903" s="5" t="e">
        <f t="shared" si="304"/>
        <v>#N/A</v>
      </c>
      <c r="M903" s="5" t="e">
        <v>#N/A</v>
      </c>
      <c r="N903" s="5" t="e">
        <v>#N/A</v>
      </c>
      <c r="O903" s="5" t="e">
        <v>#N/A</v>
      </c>
      <c r="P903" s="5" t="e">
        <v>#N/A</v>
      </c>
      <c r="Q903" s="5"/>
      <c r="R903" s="5" t="e">
        <f t="shared" si="305"/>
        <v>#N/A</v>
      </c>
      <c r="S903" s="5" t="e">
        <v>#N/A</v>
      </c>
      <c r="T903" s="5" t="e">
        <v>#N/A</v>
      </c>
      <c r="U903" s="5" t="e">
        <v>#N/A</v>
      </c>
      <c r="V903" s="5" t="e">
        <v>#N/A</v>
      </c>
      <c r="W903" s="5"/>
      <c r="X903" s="5" t="e">
        <f t="shared" si="308"/>
        <v>#N/A</v>
      </c>
      <c r="Y903" s="5" t="e">
        <v>#N/A</v>
      </c>
      <c r="Z903" s="5" t="e">
        <v>#N/A</v>
      </c>
      <c r="AA903" s="5" t="e">
        <v>#N/A</v>
      </c>
      <c r="AB903" s="5" t="e">
        <v>#N/A</v>
      </c>
      <c r="AC903" s="5"/>
      <c r="AD903" s="5" t="e">
        <f t="shared" si="309"/>
        <v>#N/A</v>
      </c>
      <c r="AE903" s="5" t="e">
        <v>#N/A</v>
      </c>
      <c r="AF903" s="5" t="e">
        <v>#N/A</v>
      </c>
      <c r="AG903" s="5" t="e">
        <v>#N/A</v>
      </c>
      <c r="AH903" s="5" t="e">
        <v>#N/A</v>
      </c>
      <c r="AI903" s="5"/>
      <c r="AJ903" s="5" t="e">
        <f t="shared" si="306"/>
        <v>#N/A</v>
      </c>
      <c r="AK903" s="5" t="e">
        <v>#N/A</v>
      </c>
      <c r="AL903" s="5" t="e">
        <v>#N/A</v>
      </c>
      <c r="AM903" s="5" t="e">
        <v>#N/A</v>
      </c>
      <c r="AN903" t="e">
        <v>#N/A</v>
      </c>
      <c r="AP903" t="e">
        <f t="shared" si="307"/>
        <v>#N/A</v>
      </c>
      <c r="AQ903" t="e">
        <v>#N/A</v>
      </c>
      <c r="AR903" t="e">
        <v>#N/A</v>
      </c>
      <c r="AS903" t="e">
        <v>#N/A</v>
      </c>
      <c r="AT903" t="e">
        <v>#N/A</v>
      </c>
    </row>
    <row r="904" spans="6:46" x14ac:dyDescent="0.3">
      <c r="F904" s="5" t="e">
        <f t="shared" si="303"/>
        <v>#N/A</v>
      </c>
      <c r="G904" s="5" t="e">
        <v>#N/A</v>
      </c>
      <c r="H904" s="5" t="e">
        <v>#N/A</v>
      </c>
      <c r="I904" s="5" t="e">
        <v>#N/A</v>
      </c>
      <c r="J904" s="5" t="e">
        <v>#N/A</v>
      </c>
      <c r="K904" s="5"/>
      <c r="L904" s="5" t="e">
        <f t="shared" si="304"/>
        <v>#N/A</v>
      </c>
      <c r="M904" s="5" t="e">
        <v>#N/A</v>
      </c>
      <c r="N904" s="5" t="e">
        <v>#N/A</v>
      </c>
      <c r="O904" s="5" t="e">
        <v>#N/A</v>
      </c>
      <c r="P904" s="5" t="e">
        <v>#N/A</v>
      </c>
      <c r="Q904" s="5"/>
      <c r="R904" s="5" t="e">
        <f t="shared" si="305"/>
        <v>#N/A</v>
      </c>
      <c r="S904" s="5" t="e">
        <v>#N/A</v>
      </c>
      <c r="T904" s="5" t="e">
        <v>#N/A</v>
      </c>
      <c r="U904" s="5" t="e">
        <v>#N/A</v>
      </c>
      <c r="V904" s="5" t="e">
        <v>#N/A</v>
      </c>
      <c r="W904" s="5"/>
      <c r="X904" s="5" t="e">
        <f t="shared" si="308"/>
        <v>#N/A</v>
      </c>
      <c r="Y904" s="5" t="e">
        <v>#N/A</v>
      </c>
      <c r="Z904" s="5" t="e">
        <v>#N/A</v>
      </c>
      <c r="AA904" s="5" t="e">
        <v>#N/A</v>
      </c>
      <c r="AB904" s="5" t="e">
        <v>#N/A</v>
      </c>
      <c r="AC904" s="5"/>
      <c r="AD904" s="5" t="e">
        <f t="shared" si="309"/>
        <v>#N/A</v>
      </c>
      <c r="AE904" s="5" t="e">
        <v>#N/A</v>
      </c>
      <c r="AF904" s="5" t="e">
        <v>#N/A</v>
      </c>
      <c r="AG904" s="5" t="e">
        <v>#N/A</v>
      </c>
      <c r="AH904" s="5" t="e">
        <v>#N/A</v>
      </c>
      <c r="AI904" s="5"/>
      <c r="AJ904" s="5" t="e">
        <f t="shared" si="306"/>
        <v>#N/A</v>
      </c>
      <c r="AK904" s="5" t="e">
        <v>#N/A</v>
      </c>
      <c r="AL904" s="5" t="e">
        <v>#N/A</v>
      </c>
      <c r="AM904" s="5" t="e">
        <v>#N/A</v>
      </c>
      <c r="AN904" t="e">
        <v>#N/A</v>
      </c>
      <c r="AP904" t="e">
        <f t="shared" si="307"/>
        <v>#N/A</v>
      </c>
      <c r="AQ904" t="e">
        <v>#N/A</v>
      </c>
      <c r="AR904" t="e">
        <v>#N/A</v>
      </c>
      <c r="AS904" t="e">
        <v>#N/A</v>
      </c>
      <c r="AT904" t="e">
        <v>#N/A</v>
      </c>
    </row>
    <row r="905" spans="6:46" x14ac:dyDescent="0.3">
      <c r="F905" s="5" t="e">
        <f t="shared" si="303"/>
        <v>#N/A</v>
      </c>
      <c r="G905" s="5" t="e">
        <v>#N/A</v>
      </c>
      <c r="H905" s="5" t="e">
        <v>#N/A</v>
      </c>
      <c r="I905" s="5" t="e">
        <v>#N/A</v>
      </c>
      <c r="J905" s="5" t="e">
        <v>#N/A</v>
      </c>
      <c r="K905" s="5"/>
      <c r="L905" s="5" t="e">
        <f t="shared" si="304"/>
        <v>#N/A</v>
      </c>
      <c r="M905" s="5" t="e">
        <v>#N/A</v>
      </c>
      <c r="N905" s="5" t="e">
        <v>#N/A</v>
      </c>
      <c r="O905" s="5" t="e">
        <v>#N/A</v>
      </c>
      <c r="P905" s="5" t="e">
        <v>#N/A</v>
      </c>
      <c r="Q905" s="5"/>
      <c r="R905" s="5" t="e">
        <f t="shared" si="305"/>
        <v>#N/A</v>
      </c>
      <c r="S905" s="5" t="e">
        <v>#N/A</v>
      </c>
      <c r="T905" s="5" t="e">
        <v>#N/A</v>
      </c>
      <c r="U905" s="5" t="e">
        <v>#N/A</v>
      </c>
      <c r="V905" s="5" t="e">
        <v>#N/A</v>
      </c>
      <c r="W905" s="5"/>
      <c r="X905" s="5" t="e">
        <f t="shared" si="308"/>
        <v>#N/A</v>
      </c>
      <c r="Y905" s="5" t="e">
        <v>#N/A</v>
      </c>
      <c r="Z905" s="5" t="e">
        <v>#N/A</v>
      </c>
      <c r="AA905" s="5" t="e">
        <v>#N/A</v>
      </c>
      <c r="AB905" s="5" t="e">
        <v>#N/A</v>
      </c>
      <c r="AC905" s="5"/>
      <c r="AD905" s="5" t="e">
        <f t="shared" si="309"/>
        <v>#N/A</v>
      </c>
      <c r="AE905" s="5" t="e">
        <v>#N/A</v>
      </c>
      <c r="AF905" s="5" t="e">
        <v>#N/A</v>
      </c>
      <c r="AG905" s="5" t="e">
        <v>#N/A</v>
      </c>
      <c r="AH905" s="5" t="e">
        <v>#N/A</v>
      </c>
      <c r="AI905" s="5"/>
      <c r="AJ905" s="5" t="e">
        <f t="shared" si="306"/>
        <v>#N/A</v>
      </c>
      <c r="AK905" s="5" t="e">
        <v>#N/A</v>
      </c>
      <c r="AL905" s="5" t="e">
        <v>#N/A</v>
      </c>
      <c r="AM905" s="5" t="e">
        <v>#N/A</v>
      </c>
      <c r="AN905" t="e">
        <v>#N/A</v>
      </c>
      <c r="AP905" t="e">
        <f t="shared" si="307"/>
        <v>#N/A</v>
      </c>
      <c r="AQ905" t="e">
        <v>#N/A</v>
      </c>
      <c r="AR905" t="e">
        <v>#N/A</v>
      </c>
      <c r="AS905" t="e">
        <v>#N/A</v>
      </c>
      <c r="AT905" t="e">
        <v>#N/A</v>
      </c>
    </row>
    <row r="906" spans="6:46" x14ac:dyDescent="0.3">
      <c r="F906" s="5" t="e">
        <f t="shared" si="303"/>
        <v>#N/A</v>
      </c>
      <c r="G906" s="5" t="e">
        <v>#N/A</v>
      </c>
      <c r="H906" s="5" t="e">
        <v>#N/A</v>
      </c>
      <c r="I906" s="5" t="e">
        <v>#N/A</v>
      </c>
      <c r="J906" s="5" t="e">
        <v>#N/A</v>
      </c>
      <c r="K906" s="5"/>
      <c r="L906" s="5" t="e">
        <f t="shared" si="304"/>
        <v>#N/A</v>
      </c>
      <c r="M906" s="5" t="e">
        <v>#N/A</v>
      </c>
      <c r="N906" s="5" t="e">
        <v>#N/A</v>
      </c>
      <c r="O906" s="5" t="e">
        <v>#N/A</v>
      </c>
      <c r="P906" s="5" t="e">
        <v>#N/A</v>
      </c>
      <c r="Q906" s="5"/>
      <c r="R906" s="5" t="e">
        <f t="shared" si="305"/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/>
      <c r="X906" s="5" t="e">
        <f t="shared" si="308"/>
        <v>#N/A</v>
      </c>
      <c r="Y906" s="5" t="e">
        <v>#N/A</v>
      </c>
      <c r="Z906" s="5" t="e">
        <v>#N/A</v>
      </c>
      <c r="AA906" s="5" t="e">
        <v>#N/A</v>
      </c>
      <c r="AB906" s="5" t="e">
        <v>#N/A</v>
      </c>
      <c r="AC906" s="5"/>
      <c r="AD906" s="5" t="e">
        <f t="shared" si="309"/>
        <v>#N/A</v>
      </c>
      <c r="AE906" s="5" t="e">
        <v>#N/A</v>
      </c>
      <c r="AF906" s="5" t="e">
        <v>#N/A</v>
      </c>
      <c r="AG906" s="5" t="e">
        <v>#N/A</v>
      </c>
      <c r="AH906" s="5" t="e">
        <v>#N/A</v>
      </c>
      <c r="AI906" s="5"/>
      <c r="AJ906" s="5" t="e">
        <f t="shared" si="306"/>
        <v>#N/A</v>
      </c>
      <c r="AK906" s="5" t="e">
        <v>#N/A</v>
      </c>
      <c r="AL906" s="5" t="e">
        <v>#N/A</v>
      </c>
      <c r="AM906" s="5" t="e">
        <v>#N/A</v>
      </c>
      <c r="AN906" t="e">
        <v>#N/A</v>
      </c>
      <c r="AP906" t="e">
        <f t="shared" si="307"/>
        <v>#N/A</v>
      </c>
      <c r="AQ906" t="e">
        <v>#N/A</v>
      </c>
      <c r="AR906" t="e">
        <v>#N/A</v>
      </c>
      <c r="AS906" t="e">
        <v>#N/A</v>
      </c>
      <c r="AT906" t="e">
        <v>#N/A</v>
      </c>
    </row>
    <row r="907" spans="6:46" x14ac:dyDescent="0.3">
      <c r="F907" s="5" t="e">
        <f t="shared" si="303"/>
        <v>#N/A</v>
      </c>
      <c r="G907" s="5" t="e">
        <v>#N/A</v>
      </c>
      <c r="H907" s="5" t="e">
        <v>#N/A</v>
      </c>
      <c r="I907" s="5" t="e">
        <v>#N/A</v>
      </c>
      <c r="J907" s="5" t="e">
        <v>#N/A</v>
      </c>
      <c r="K907" s="5"/>
      <c r="L907" s="5" t="e">
        <f t="shared" si="304"/>
        <v>#N/A</v>
      </c>
      <c r="M907" s="5" t="e">
        <v>#N/A</v>
      </c>
      <c r="N907" s="5" t="e">
        <v>#N/A</v>
      </c>
      <c r="O907" s="5" t="e">
        <v>#N/A</v>
      </c>
      <c r="P907" s="5" t="e">
        <v>#N/A</v>
      </c>
      <c r="Q907" s="5"/>
      <c r="R907" s="5" t="e">
        <f t="shared" si="305"/>
        <v>#N/A</v>
      </c>
      <c r="S907" s="5" t="e">
        <v>#N/A</v>
      </c>
      <c r="T907" s="5" t="e">
        <v>#N/A</v>
      </c>
      <c r="U907" s="5" t="e">
        <v>#N/A</v>
      </c>
      <c r="V907" s="5" t="e">
        <v>#N/A</v>
      </c>
      <c r="W907" s="5"/>
      <c r="X907" s="5" t="e">
        <f t="shared" si="308"/>
        <v>#N/A</v>
      </c>
      <c r="Y907" s="5" t="e">
        <v>#N/A</v>
      </c>
      <c r="Z907" s="5" t="e">
        <v>#N/A</v>
      </c>
      <c r="AA907" s="5" t="e">
        <v>#N/A</v>
      </c>
      <c r="AB907" s="5" t="e">
        <v>#N/A</v>
      </c>
      <c r="AC907" s="5"/>
      <c r="AD907" s="5" t="e">
        <f t="shared" si="309"/>
        <v>#N/A</v>
      </c>
      <c r="AE907" s="5" t="e">
        <v>#N/A</v>
      </c>
      <c r="AF907" s="5" t="e">
        <v>#N/A</v>
      </c>
      <c r="AG907" s="5" t="e">
        <v>#N/A</v>
      </c>
      <c r="AH907" s="5" t="e">
        <v>#N/A</v>
      </c>
      <c r="AI907" s="5"/>
      <c r="AJ907" s="5" t="e">
        <f t="shared" si="306"/>
        <v>#N/A</v>
      </c>
      <c r="AK907" s="5" t="e">
        <v>#N/A</v>
      </c>
      <c r="AL907" s="5" t="e">
        <v>#N/A</v>
      </c>
      <c r="AM907" s="5" t="e">
        <v>#N/A</v>
      </c>
      <c r="AN907" t="e">
        <v>#N/A</v>
      </c>
      <c r="AP907" t="e">
        <f t="shared" si="307"/>
        <v>#N/A</v>
      </c>
      <c r="AQ907" t="e">
        <v>#N/A</v>
      </c>
      <c r="AR907" t="e">
        <v>#N/A</v>
      </c>
      <c r="AS907" t="e">
        <v>#N/A</v>
      </c>
      <c r="AT907" t="e">
        <v>#N/A</v>
      </c>
    </row>
    <row r="908" spans="6:46" x14ac:dyDescent="0.3">
      <c r="F908" s="5" t="e">
        <f t="shared" si="303"/>
        <v>#N/A</v>
      </c>
      <c r="G908" s="5" t="e">
        <v>#N/A</v>
      </c>
      <c r="H908" s="5" t="e">
        <v>#N/A</v>
      </c>
      <c r="I908" s="5" t="e">
        <v>#N/A</v>
      </c>
      <c r="J908" s="5" t="e">
        <v>#N/A</v>
      </c>
      <c r="K908" s="5"/>
      <c r="L908" s="5" t="e">
        <f t="shared" si="304"/>
        <v>#N/A</v>
      </c>
      <c r="M908" s="5" t="e">
        <v>#N/A</v>
      </c>
      <c r="N908" s="5" t="e">
        <v>#N/A</v>
      </c>
      <c r="O908" s="5" t="e">
        <v>#N/A</v>
      </c>
      <c r="P908" s="5" t="e">
        <v>#N/A</v>
      </c>
      <c r="Q908" s="5"/>
      <c r="R908" s="5" t="e">
        <f t="shared" si="305"/>
        <v>#N/A</v>
      </c>
      <c r="S908" s="5" t="e">
        <v>#N/A</v>
      </c>
      <c r="T908" s="5" t="e">
        <v>#N/A</v>
      </c>
      <c r="U908" s="5" t="e">
        <v>#N/A</v>
      </c>
      <c r="V908" s="5" t="e">
        <v>#N/A</v>
      </c>
      <c r="W908" s="5"/>
      <c r="X908" s="5" t="e">
        <f t="shared" si="308"/>
        <v>#N/A</v>
      </c>
      <c r="Y908" s="5" t="e">
        <v>#N/A</v>
      </c>
      <c r="Z908" s="5" t="e">
        <v>#N/A</v>
      </c>
      <c r="AA908" s="5" t="e">
        <v>#N/A</v>
      </c>
      <c r="AB908" s="5" t="e">
        <v>#N/A</v>
      </c>
      <c r="AC908" s="5"/>
      <c r="AD908" s="5" t="e">
        <f t="shared" si="309"/>
        <v>#N/A</v>
      </c>
      <c r="AE908" s="5" t="e">
        <v>#N/A</v>
      </c>
      <c r="AF908" s="5" t="e">
        <v>#N/A</v>
      </c>
      <c r="AG908" s="5" t="e">
        <v>#N/A</v>
      </c>
      <c r="AH908" s="5" t="e">
        <v>#N/A</v>
      </c>
      <c r="AI908" s="5"/>
      <c r="AJ908" s="5" t="e">
        <f t="shared" si="306"/>
        <v>#N/A</v>
      </c>
      <c r="AK908" s="5" t="e">
        <v>#N/A</v>
      </c>
      <c r="AL908" s="5" t="e">
        <v>#N/A</v>
      </c>
      <c r="AM908" s="5" t="e">
        <v>#N/A</v>
      </c>
      <c r="AN908" t="e">
        <v>#N/A</v>
      </c>
      <c r="AP908" t="e">
        <f t="shared" si="307"/>
        <v>#N/A</v>
      </c>
      <c r="AQ908" t="e">
        <v>#N/A</v>
      </c>
      <c r="AR908" t="e">
        <v>#N/A</v>
      </c>
      <c r="AS908" t="e">
        <v>#N/A</v>
      </c>
      <c r="AT908" t="e">
        <v>#N/A</v>
      </c>
    </row>
    <row r="909" spans="6:46" x14ac:dyDescent="0.3">
      <c r="F909" s="5" t="e">
        <f t="shared" si="303"/>
        <v>#N/A</v>
      </c>
      <c r="G909" s="5" t="e">
        <v>#N/A</v>
      </c>
      <c r="H909" s="5" t="e">
        <v>#N/A</v>
      </c>
      <c r="I909" s="5" t="e">
        <v>#N/A</v>
      </c>
      <c r="J909" s="5" t="e">
        <v>#N/A</v>
      </c>
      <c r="K909" s="5"/>
      <c r="L909" s="5" t="e">
        <f t="shared" si="304"/>
        <v>#N/A</v>
      </c>
      <c r="M909" s="5" t="e">
        <v>#N/A</v>
      </c>
      <c r="N909" s="5" t="e">
        <v>#N/A</v>
      </c>
      <c r="O909" s="5" t="e">
        <v>#N/A</v>
      </c>
      <c r="P909" s="5" t="e">
        <v>#N/A</v>
      </c>
      <c r="Q909" s="5"/>
      <c r="R909" s="5" t="e">
        <f t="shared" si="305"/>
        <v>#N/A</v>
      </c>
      <c r="S909" s="5" t="e">
        <v>#N/A</v>
      </c>
      <c r="T909" s="5" t="e">
        <v>#N/A</v>
      </c>
      <c r="U909" s="5" t="e">
        <v>#N/A</v>
      </c>
      <c r="V909" s="5" t="e">
        <v>#N/A</v>
      </c>
      <c r="W909" s="5"/>
      <c r="X909" s="5" t="e">
        <f t="shared" si="308"/>
        <v>#N/A</v>
      </c>
      <c r="Y909" s="5" t="e">
        <v>#N/A</v>
      </c>
      <c r="Z909" s="5" t="e">
        <v>#N/A</v>
      </c>
      <c r="AA909" s="5" t="e">
        <v>#N/A</v>
      </c>
      <c r="AB909" s="5" t="e">
        <v>#N/A</v>
      </c>
      <c r="AC909" s="5"/>
      <c r="AD909" s="5" t="e">
        <f t="shared" si="309"/>
        <v>#N/A</v>
      </c>
      <c r="AE909" s="5" t="e">
        <v>#N/A</v>
      </c>
      <c r="AF909" s="5" t="e">
        <v>#N/A</v>
      </c>
      <c r="AG909" s="5" t="e">
        <v>#N/A</v>
      </c>
      <c r="AH909" s="5" t="e">
        <v>#N/A</v>
      </c>
      <c r="AI909" s="5"/>
      <c r="AJ909" s="5" t="e">
        <f t="shared" si="306"/>
        <v>#N/A</v>
      </c>
      <c r="AK909" s="5" t="e">
        <v>#N/A</v>
      </c>
      <c r="AL909" s="5" t="e">
        <v>#N/A</v>
      </c>
      <c r="AM909" s="5" t="e">
        <v>#N/A</v>
      </c>
      <c r="AN909" t="e">
        <v>#N/A</v>
      </c>
      <c r="AP909" t="e">
        <f t="shared" si="307"/>
        <v>#N/A</v>
      </c>
      <c r="AQ909" t="e">
        <v>#N/A</v>
      </c>
      <c r="AR909" t="e">
        <v>#N/A</v>
      </c>
      <c r="AS909" t="e">
        <v>#N/A</v>
      </c>
      <c r="AT909" t="e">
        <v>#N/A</v>
      </c>
    </row>
    <row r="910" spans="6:46" x14ac:dyDescent="0.3">
      <c r="F910" s="5" t="e">
        <f t="shared" si="303"/>
        <v>#N/A</v>
      </c>
      <c r="G910" s="5" t="e">
        <v>#N/A</v>
      </c>
      <c r="H910" s="5" t="e">
        <v>#N/A</v>
      </c>
      <c r="I910" s="5" t="e">
        <v>#N/A</v>
      </c>
      <c r="J910" s="5" t="e">
        <v>#N/A</v>
      </c>
      <c r="K910" s="5"/>
      <c r="L910" s="5" t="e">
        <f t="shared" si="304"/>
        <v>#N/A</v>
      </c>
      <c r="M910" s="5" t="e">
        <v>#N/A</v>
      </c>
      <c r="N910" s="5" t="e">
        <v>#N/A</v>
      </c>
      <c r="O910" s="5" t="e">
        <v>#N/A</v>
      </c>
      <c r="P910" s="5" t="e">
        <v>#N/A</v>
      </c>
      <c r="Q910" s="5"/>
      <c r="R910" s="5" t="e">
        <f t="shared" si="305"/>
        <v>#N/A</v>
      </c>
      <c r="S910" s="5" t="e">
        <v>#N/A</v>
      </c>
      <c r="T910" s="5" t="e">
        <v>#N/A</v>
      </c>
      <c r="U910" s="5" t="e">
        <v>#N/A</v>
      </c>
      <c r="V910" s="5" t="e">
        <v>#N/A</v>
      </c>
      <c r="W910" s="5"/>
      <c r="X910" s="5" t="e">
        <f t="shared" si="308"/>
        <v>#N/A</v>
      </c>
      <c r="Y910" s="5" t="e">
        <v>#N/A</v>
      </c>
      <c r="Z910" s="5" t="e">
        <v>#N/A</v>
      </c>
      <c r="AA910" s="5" t="e">
        <v>#N/A</v>
      </c>
      <c r="AB910" s="5" t="e">
        <v>#N/A</v>
      </c>
      <c r="AC910" s="5"/>
      <c r="AD910" s="5" t="e">
        <f t="shared" si="309"/>
        <v>#N/A</v>
      </c>
      <c r="AE910" s="5" t="e">
        <v>#N/A</v>
      </c>
      <c r="AF910" s="5" t="e">
        <v>#N/A</v>
      </c>
      <c r="AG910" s="5" t="e">
        <v>#N/A</v>
      </c>
      <c r="AH910" s="5" t="e">
        <v>#N/A</v>
      </c>
      <c r="AI910" s="5"/>
      <c r="AJ910" s="5" t="e">
        <f t="shared" si="306"/>
        <v>#N/A</v>
      </c>
      <c r="AK910" s="5" t="e">
        <v>#N/A</v>
      </c>
      <c r="AL910" s="5" t="e">
        <v>#N/A</v>
      </c>
      <c r="AM910" s="5" t="e">
        <v>#N/A</v>
      </c>
      <c r="AN910" t="e">
        <v>#N/A</v>
      </c>
      <c r="AP910" t="e">
        <f t="shared" si="307"/>
        <v>#N/A</v>
      </c>
      <c r="AQ910" t="e">
        <v>#N/A</v>
      </c>
      <c r="AR910" t="e">
        <v>#N/A</v>
      </c>
      <c r="AS910" t="e">
        <v>#N/A</v>
      </c>
      <c r="AT910" t="e">
        <v>#N/A</v>
      </c>
    </row>
    <row r="911" spans="6:46" x14ac:dyDescent="0.3">
      <c r="F911" s="5" t="e">
        <f t="shared" si="303"/>
        <v>#N/A</v>
      </c>
      <c r="G911" s="5" t="e">
        <v>#N/A</v>
      </c>
      <c r="H911" s="5" t="e">
        <v>#N/A</v>
      </c>
      <c r="I911" s="5" t="e">
        <v>#N/A</v>
      </c>
      <c r="J911" s="5" t="e">
        <v>#N/A</v>
      </c>
      <c r="K911" s="5"/>
      <c r="L911" s="5" t="e">
        <f t="shared" si="304"/>
        <v>#N/A</v>
      </c>
      <c r="M911" s="5" t="e">
        <v>#N/A</v>
      </c>
      <c r="N911" s="5" t="e">
        <v>#N/A</v>
      </c>
      <c r="O911" s="5" t="e">
        <v>#N/A</v>
      </c>
      <c r="P911" s="5" t="e">
        <v>#N/A</v>
      </c>
      <c r="Q911" s="5"/>
      <c r="R911" s="5" t="e">
        <f t="shared" si="305"/>
        <v>#N/A</v>
      </c>
      <c r="S911" s="5" t="e">
        <v>#N/A</v>
      </c>
      <c r="T911" s="5" t="e">
        <v>#N/A</v>
      </c>
      <c r="U911" s="5" t="e">
        <v>#N/A</v>
      </c>
      <c r="V911" s="5" t="e">
        <v>#N/A</v>
      </c>
      <c r="W911" s="5"/>
      <c r="X911" s="5" t="e">
        <f t="shared" si="308"/>
        <v>#N/A</v>
      </c>
      <c r="Y911" s="5" t="e">
        <v>#N/A</v>
      </c>
      <c r="Z911" s="5" t="e">
        <v>#N/A</v>
      </c>
      <c r="AA911" s="5" t="e">
        <v>#N/A</v>
      </c>
      <c r="AB911" s="5" t="e">
        <v>#N/A</v>
      </c>
      <c r="AC911" s="5"/>
      <c r="AD911" s="5" t="e">
        <f t="shared" si="309"/>
        <v>#N/A</v>
      </c>
      <c r="AE911" s="5" t="e">
        <v>#N/A</v>
      </c>
      <c r="AF911" s="5" t="e">
        <v>#N/A</v>
      </c>
      <c r="AG911" s="5" t="e">
        <v>#N/A</v>
      </c>
      <c r="AH911" s="5" t="e">
        <v>#N/A</v>
      </c>
      <c r="AI911" s="5"/>
      <c r="AJ911" s="5" t="e">
        <f t="shared" si="306"/>
        <v>#N/A</v>
      </c>
      <c r="AK911" s="5" t="e">
        <v>#N/A</v>
      </c>
      <c r="AL911" s="5" t="e">
        <v>#N/A</v>
      </c>
      <c r="AM911" s="5" t="e">
        <v>#N/A</v>
      </c>
      <c r="AN911" t="e">
        <v>#N/A</v>
      </c>
      <c r="AP911" t="e">
        <f t="shared" si="307"/>
        <v>#N/A</v>
      </c>
      <c r="AQ911" t="e">
        <v>#N/A</v>
      </c>
      <c r="AR911" t="e">
        <v>#N/A</v>
      </c>
      <c r="AS911" t="e">
        <v>#N/A</v>
      </c>
      <c r="AT911" t="e">
        <v>#N/A</v>
      </c>
    </row>
    <row r="912" spans="6:46" x14ac:dyDescent="0.3">
      <c r="F912" s="5" t="e">
        <f t="shared" si="303"/>
        <v>#N/A</v>
      </c>
      <c r="G912" s="5" t="e">
        <v>#N/A</v>
      </c>
      <c r="H912" s="5" t="e">
        <v>#N/A</v>
      </c>
      <c r="I912" s="5" t="e">
        <v>#N/A</v>
      </c>
      <c r="J912" s="5" t="e">
        <v>#N/A</v>
      </c>
      <c r="K912" s="5"/>
      <c r="L912" s="5" t="e">
        <f t="shared" si="304"/>
        <v>#N/A</v>
      </c>
      <c r="M912" s="5" t="e">
        <v>#N/A</v>
      </c>
      <c r="N912" s="5" t="e">
        <v>#N/A</v>
      </c>
      <c r="O912" s="5" t="e">
        <v>#N/A</v>
      </c>
      <c r="P912" s="5" t="e">
        <v>#N/A</v>
      </c>
      <c r="Q912" s="5"/>
      <c r="R912" s="5" t="e">
        <f t="shared" si="305"/>
        <v>#N/A</v>
      </c>
      <c r="S912" s="5" t="e">
        <v>#N/A</v>
      </c>
      <c r="T912" s="5" t="e">
        <v>#N/A</v>
      </c>
      <c r="U912" s="5" t="e">
        <v>#N/A</v>
      </c>
      <c r="V912" s="5" t="e">
        <v>#N/A</v>
      </c>
      <c r="W912" s="5"/>
      <c r="X912" s="5" t="e">
        <f t="shared" si="308"/>
        <v>#N/A</v>
      </c>
      <c r="Y912" s="5" t="e">
        <v>#N/A</v>
      </c>
      <c r="Z912" s="5" t="e">
        <v>#N/A</v>
      </c>
      <c r="AA912" s="5" t="e">
        <v>#N/A</v>
      </c>
      <c r="AB912" s="5" t="e">
        <v>#N/A</v>
      </c>
      <c r="AC912" s="5"/>
      <c r="AD912" s="5" t="e">
        <f t="shared" si="309"/>
        <v>#N/A</v>
      </c>
      <c r="AE912" s="5" t="e">
        <v>#N/A</v>
      </c>
      <c r="AF912" s="5" t="e">
        <v>#N/A</v>
      </c>
      <c r="AG912" s="5" t="e">
        <v>#N/A</v>
      </c>
      <c r="AH912" s="5" t="e">
        <v>#N/A</v>
      </c>
      <c r="AI912" s="5"/>
      <c r="AJ912" s="5" t="e">
        <f t="shared" si="306"/>
        <v>#N/A</v>
      </c>
      <c r="AK912" s="5" t="e">
        <v>#N/A</v>
      </c>
      <c r="AL912" s="5" t="e">
        <v>#N/A</v>
      </c>
      <c r="AM912" s="5" t="e">
        <v>#N/A</v>
      </c>
      <c r="AN912" t="e">
        <v>#N/A</v>
      </c>
      <c r="AP912" t="e">
        <f t="shared" si="307"/>
        <v>#N/A</v>
      </c>
      <c r="AQ912" t="e">
        <v>#N/A</v>
      </c>
      <c r="AR912" t="e">
        <v>#N/A</v>
      </c>
      <c r="AS912" t="e">
        <v>#N/A</v>
      </c>
      <c r="AT912" t="e">
        <v>#N/A</v>
      </c>
    </row>
    <row r="913" spans="6:46" x14ac:dyDescent="0.3">
      <c r="F913" s="5" t="e">
        <f t="shared" si="303"/>
        <v>#N/A</v>
      </c>
      <c r="G913" s="5" t="e">
        <v>#N/A</v>
      </c>
      <c r="H913" s="5" t="e">
        <v>#N/A</v>
      </c>
      <c r="I913" s="5" t="e">
        <v>#N/A</v>
      </c>
      <c r="J913" s="5" t="e">
        <v>#N/A</v>
      </c>
      <c r="K913" s="5"/>
      <c r="L913" s="5" t="e">
        <f t="shared" si="304"/>
        <v>#N/A</v>
      </c>
      <c r="M913" s="5" t="e">
        <v>#N/A</v>
      </c>
      <c r="N913" s="5" t="e">
        <v>#N/A</v>
      </c>
      <c r="O913" s="5" t="e">
        <v>#N/A</v>
      </c>
      <c r="P913" s="5" t="e">
        <v>#N/A</v>
      </c>
      <c r="Q913" s="5"/>
      <c r="R913" s="5" t="e">
        <f t="shared" si="305"/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/>
      <c r="X913" s="5" t="e">
        <f t="shared" si="308"/>
        <v>#N/A</v>
      </c>
      <c r="Y913" s="5" t="e">
        <v>#N/A</v>
      </c>
      <c r="Z913" s="5" t="e">
        <v>#N/A</v>
      </c>
      <c r="AA913" s="5" t="e">
        <v>#N/A</v>
      </c>
      <c r="AB913" s="5" t="e">
        <v>#N/A</v>
      </c>
      <c r="AC913" s="5"/>
      <c r="AD913" s="5" t="e">
        <f t="shared" si="309"/>
        <v>#N/A</v>
      </c>
      <c r="AE913" s="5" t="e">
        <v>#N/A</v>
      </c>
      <c r="AF913" s="5" t="e">
        <v>#N/A</v>
      </c>
      <c r="AG913" s="5" t="e">
        <v>#N/A</v>
      </c>
      <c r="AH913" s="5" t="e">
        <v>#N/A</v>
      </c>
      <c r="AI913" s="5"/>
      <c r="AJ913" s="5" t="e">
        <f t="shared" si="306"/>
        <v>#N/A</v>
      </c>
      <c r="AK913" s="5" t="e">
        <v>#N/A</v>
      </c>
      <c r="AL913" s="5" t="e">
        <v>#N/A</v>
      </c>
      <c r="AM913" s="5" t="e">
        <v>#N/A</v>
      </c>
      <c r="AN913" t="e">
        <v>#N/A</v>
      </c>
      <c r="AP913" t="e">
        <f t="shared" si="307"/>
        <v>#N/A</v>
      </c>
      <c r="AQ913" t="e">
        <v>#N/A</v>
      </c>
      <c r="AR913" t="e">
        <v>#N/A</v>
      </c>
      <c r="AS913" t="e">
        <v>#N/A</v>
      </c>
      <c r="AT913" t="e">
        <v>#N/A</v>
      </c>
    </row>
    <row r="914" spans="6:46" x14ac:dyDescent="0.3">
      <c r="F914" s="5" t="e">
        <f t="shared" si="303"/>
        <v>#N/A</v>
      </c>
      <c r="G914" s="5" t="e">
        <v>#N/A</v>
      </c>
      <c r="H914" s="5" t="e">
        <v>#N/A</v>
      </c>
      <c r="I914" s="5" t="e">
        <v>#N/A</v>
      </c>
      <c r="J914" s="5" t="e">
        <v>#N/A</v>
      </c>
      <c r="K914" s="5"/>
      <c r="L914" s="5" t="e">
        <f t="shared" si="304"/>
        <v>#N/A</v>
      </c>
      <c r="M914" s="5" t="e">
        <v>#N/A</v>
      </c>
      <c r="N914" s="5" t="e">
        <v>#N/A</v>
      </c>
      <c r="O914" s="5" t="e">
        <v>#N/A</v>
      </c>
      <c r="P914" s="5" t="e">
        <v>#N/A</v>
      </c>
      <c r="Q914" s="5"/>
      <c r="R914" s="5" t="e">
        <f t="shared" si="305"/>
        <v>#N/A</v>
      </c>
      <c r="S914" s="5" t="e">
        <v>#N/A</v>
      </c>
      <c r="T914" s="5" t="e">
        <v>#N/A</v>
      </c>
      <c r="U914" s="5" t="e">
        <v>#N/A</v>
      </c>
      <c r="V914" s="5" t="e">
        <v>#N/A</v>
      </c>
      <c r="W914" s="5"/>
      <c r="X914" s="5" t="e">
        <f t="shared" si="308"/>
        <v>#N/A</v>
      </c>
      <c r="Y914" s="5" t="e">
        <v>#N/A</v>
      </c>
      <c r="Z914" s="5" t="e">
        <v>#N/A</v>
      </c>
      <c r="AA914" s="5" t="e">
        <v>#N/A</v>
      </c>
      <c r="AB914" s="5" t="e">
        <v>#N/A</v>
      </c>
      <c r="AC914" s="5"/>
      <c r="AD914" s="5" t="e">
        <f t="shared" si="309"/>
        <v>#N/A</v>
      </c>
      <c r="AE914" s="5" t="e">
        <v>#N/A</v>
      </c>
      <c r="AF914" s="5" t="e">
        <v>#N/A</v>
      </c>
      <c r="AG914" s="5" t="e">
        <v>#N/A</v>
      </c>
      <c r="AH914" s="5" t="e">
        <v>#N/A</v>
      </c>
      <c r="AI914" s="5"/>
      <c r="AJ914" s="5" t="e">
        <f t="shared" si="306"/>
        <v>#N/A</v>
      </c>
      <c r="AK914" s="5" t="e">
        <v>#N/A</v>
      </c>
      <c r="AL914" s="5" t="e">
        <v>#N/A</v>
      </c>
      <c r="AM914" s="5" t="e">
        <v>#N/A</v>
      </c>
      <c r="AN914" t="e">
        <v>#N/A</v>
      </c>
      <c r="AP914" t="e">
        <f t="shared" si="307"/>
        <v>#N/A</v>
      </c>
      <c r="AQ914" t="e">
        <v>#N/A</v>
      </c>
      <c r="AR914" t="e">
        <v>#N/A</v>
      </c>
      <c r="AS914" t="e">
        <v>#N/A</v>
      </c>
      <c r="AT914" t="e">
        <v>#N/A</v>
      </c>
    </row>
    <row r="915" spans="6:46" x14ac:dyDescent="0.3">
      <c r="F915" s="5" t="e">
        <f t="shared" si="303"/>
        <v>#N/A</v>
      </c>
      <c r="G915" s="5" t="e">
        <v>#N/A</v>
      </c>
      <c r="H915" s="5" t="e">
        <v>#N/A</v>
      </c>
      <c r="I915" s="5" t="e">
        <v>#N/A</v>
      </c>
      <c r="J915" s="5" t="e">
        <v>#N/A</v>
      </c>
      <c r="K915" s="5"/>
      <c r="L915" s="5" t="e">
        <f t="shared" si="304"/>
        <v>#N/A</v>
      </c>
      <c r="M915" s="5" t="e">
        <v>#N/A</v>
      </c>
      <c r="N915" s="5" t="e">
        <v>#N/A</v>
      </c>
      <c r="O915" s="5" t="e">
        <v>#N/A</v>
      </c>
      <c r="P915" s="5" t="e">
        <v>#N/A</v>
      </c>
      <c r="Q915" s="5"/>
      <c r="R915" s="5" t="e">
        <f t="shared" si="305"/>
        <v>#N/A</v>
      </c>
      <c r="S915" s="5" t="e">
        <v>#N/A</v>
      </c>
      <c r="T915" s="5" t="e">
        <v>#N/A</v>
      </c>
      <c r="U915" s="5" t="e">
        <v>#N/A</v>
      </c>
      <c r="V915" s="5" t="e">
        <v>#N/A</v>
      </c>
      <c r="W915" s="5"/>
      <c r="X915" s="5" t="e">
        <f t="shared" si="308"/>
        <v>#N/A</v>
      </c>
      <c r="Y915" s="5" t="e">
        <v>#N/A</v>
      </c>
      <c r="Z915" s="5" t="e">
        <v>#N/A</v>
      </c>
      <c r="AA915" s="5" t="e">
        <v>#N/A</v>
      </c>
      <c r="AB915" s="5" t="e">
        <v>#N/A</v>
      </c>
      <c r="AC915" s="5"/>
      <c r="AD915" s="5" t="e">
        <f t="shared" si="309"/>
        <v>#N/A</v>
      </c>
      <c r="AE915" s="5" t="e">
        <v>#N/A</v>
      </c>
      <c r="AF915" s="5" t="e">
        <v>#N/A</v>
      </c>
      <c r="AG915" s="5" t="e">
        <v>#N/A</v>
      </c>
      <c r="AH915" s="5" t="e">
        <v>#N/A</v>
      </c>
      <c r="AI915" s="5"/>
      <c r="AJ915" s="5" t="e">
        <f t="shared" si="306"/>
        <v>#N/A</v>
      </c>
      <c r="AK915" s="5" t="e">
        <v>#N/A</v>
      </c>
      <c r="AL915" s="5" t="e">
        <v>#N/A</v>
      </c>
      <c r="AM915" s="5" t="e">
        <v>#N/A</v>
      </c>
      <c r="AN915" t="e">
        <v>#N/A</v>
      </c>
      <c r="AP915" t="e">
        <f t="shared" si="307"/>
        <v>#N/A</v>
      </c>
      <c r="AQ915" t="e">
        <v>#N/A</v>
      </c>
      <c r="AR915" t="e">
        <v>#N/A</v>
      </c>
      <c r="AS915" t="e">
        <v>#N/A</v>
      </c>
      <c r="AT915" t="e">
        <v>#N/A</v>
      </c>
    </row>
    <row r="916" spans="6:46" x14ac:dyDescent="0.3">
      <c r="F916" s="5" t="e">
        <f t="shared" si="303"/>
        <v>#N/A</v>
      </c>
      <c r="G916" s="5" t="e">
        <v>#N/A</v>
      </c>
      <c r="H916" s="5" t="e">
        <v>#N/A</v>
      </c>
      <c r="I916" s="5" t="e">
        <v>#N/A</v>
      </c>
      <c r="J916" s="5" t="e">
        <v>#N/A</v>
      </c>
      <c r="K916" s="5"/>
      <c r="L916" s="5" t="e">
        <f t="shared" si="304"/>
        <v>#N/A</v>
      </c>
      <c r="M916" s="5" t="e">
        <v>#N/A</v>
      </c>
      <c r="N916" s="5" t="e">
        <v>#N/A</v>
      </c>
      <c r="O916" s="5" t="e">
        <v>#N/A</v>
      </c>
      <c r="P916" s="5" t="e">
        <v>#N/A</v>
      </c>
      <c r="Q916" s="5"/>
      <c r="R916" s="5" t="e">
        <f t="shared" si="305"/>
        <v>#N/A</v>
      </c>
      <c r="S916" s="5" t="e">
        <v>#N/A</v>
      </c>
      <c r="T916" s="5" t="e">
        <v>#N/A</v>
      </c>
      <c r="U916" s="5" t="e">
        <v>#N/A</v>
      </c>
      <c r="V916" s="5" t="e">
        <v>#N/A</v>
      </c>
      <c r="W916" s="5"/>
      <c r="X916" s="5" t="e">
        <f t="shared" si="308"/>
        <v>#N/A</v>
      </c>
      <c r="Y916" s="5" t="e">
        <v>#N/A</v>
      </c>
      <c r="Z916" s="5" t="e">
        <v>#N/A</v>
      </c>
      <c r="AA916" s="5" t="e">
        <v>#N/A</v>
      </c>
      <c r="AB916" s="5" t="e">
        <v>#N/A</v>
      </c>
      <c r="AC916" s="5"/>
      <c r="AD916" s="5" t="e">
        <f t="shared" si="309"/>
        <v>#N/A</v>
      </c>
      <c r="AE916" s="5" t="e">
        <v>#N/A</v>
      </c>
      <c r="AF916" s="5" t="e">
        <v>#N/A</v>
      </c>
      <c r="AG916" s="5" t="e">
        <v>#N/A</v>
      </c>
      <c r="AH916" s="5" t="e">
        <v>#N/A</v>
      </c>
      <c r="AI916" s="5"/>
      <c r="AJ916" s="5" t="e">
        <f t="shared" si="306"/>
        <v>#N/A</v>
      </c>
      <c r="AK916" s="5" t="e">
        <v>#N/A</v>
      </c>
      <c r="AL916" s="5" t="e">
        <v>#N/A</v>
      </c>
      <c r="AM916" s="5" t="e">
        <v>#N/A</v>
      </c>
      <c r="AN916" t="e">
        <v>#N/A</v>
      </c>
      <c r="AP916" t="e">
        <f t="shared" si="307"/>
        <v>#N/A</v>
      </c>
      <c r="AQ916" t="e">
        <v>#N/A</v>
      </c>
      <c r="AR916" t="e">
        <v>#N/A</v>
      </c>
      <c r="AS916" t="e">
        <v>#N/A</v>
      </c>
      <c r="AT916" t="e">
        <v>#N/A</v>
      </c>
    </row>
    <row r="917" spans="6:46" x14ac:dyDescent="0.3">
      <c r="F917" s="5" t="e">
        <f t="shared" si="303"/>
        <v>#N/A</v>
      </c>
      <c r="G917" s="5" t="e">
        <v>#N/A</v>
      </c>
      <c r="H917" s="5" t="e">
        <v>#N/A</v>
      </c>
      <c r="I917" s="5" t="e">
        <v>#N/A</v>
      </c>
      <c r="J917" s="5" t="e">
        <v>#N/A</v>
      </c>
      <c r="K917" s="5"/>
      <c r="L917" s="5" t="e">
        <f t="shared" si="304"/>
        <v>#N/A</v>
      </c>
      <c r="M917" s="5" t="e">
        <v>#N/A</v>
      </c>
      <c r="N917" s="5" t="e">
        <v>#N/A</v>
      </c>
      <c r="O917" s="5" t="e">
        <v>#N/A</v>
      </c>
      <c r="P917" s="5" t="e">
        <v>#N/A</v>
      </c>
      <c r="Q917" s="5"/>
      <c r="R917" s="5" t="e">
        <f t="shared" si="305"/>
        <v>#N/A</v>
      </c>
      <c r="S917" s="5" t="e">
        <v>#N/A</v>
      </c>
      <c r="T917" s="5" t="e">
        <v>#N/A</v>
      </c>
      <c r="U917" s="5" t="e">
        <v>#N/A</v>
      </c>
      <c r="V917" s="5" t="e">
        <v>#N/A</v>
      </c>
      <c r="W917" s="5"/>
      <c r="X917" s="5" t="e">
        <f t="shared" si="308"/>
        <v>#N/A</v>
      </c>
      <c r="Y917" s="5" t="e">
        <v>#N/A</v>
      </c>
      <c r="Z917" s="5" t="e">
        <v>#N/A</v>
      </c>
      <c r="AA917" s="5" t="e">
        <v>#N/A</v>
      </c>
      <c r="AB917" s="5" t="e">
        <v>#N/A</v>
      </c>
      <c r="AC917" s="5"/>
      <c r="AD917" s="5" t="e">
        <f t="shared" si="309"/>
        <v>#N/A</v>
      </c>
      <c r="AE917" s="5" t="e">
        <v>#N/A</v>
      </c>
      <c r="AF917" s="5" t="e">
        <v>#N/A</v>
      </c>
      <c r="AG917" s="5" t="e">
        <v>#N/A</v>
      </c>
      <c r="AH917" s="5" t="e">
        <v>#N/A</v>
      </c>
      <c r="AI917" s="5"/>
      <c r="AJ917" s="5" t="e">
        <f t="shared" si="306"/>
        <v>#N/A</v>
      </c>
      <c r="AK917" s="5" t="e">
        <v>#N/A</v>
      </c>
      <c r="AL917" s="5" t="e">
        <v>#N/A</v>
      </c>
      <c r="AM917" s="5" t="e">
        <v>#N/A</v>
      </c>
      <c r="AN917" t="e">
        <v>#N/A</v>
      </c>
      <c r="AP917" t="e">
        <f t="shared" si="307"/>
        <v>#N/A</v>
      </c>
      <c r="AQ917" t="e">
        <v>#N/A</v>
      </c>
      <c r="AR917" t="e">
        <v>#N/A</v>
      </c>
      <c r="AS917" t="e">
        <v>#N/A</v>
      </c>
      <c r="AT917" t="e">
        <v>#N/A</v>
      </c>
    </row>
    <row r="918" spans="6:46" x14ac:dyDescent="0.3">
      <c r="F918" s="5" t="e">
        <f t="shared" si="303"/>
        <v>#N/A</v>
      </c>
      <c r="G918" s="5" t="e">
        <v>#N/A</v>
      </c>
      <c r="H918" s="5" t="e">
        <v>#N/A</v>
      </c>
      <c r="I918" s="5" t="e">
        <v>#N/A</v>
      </c>
      <c r="J918" s="5" t="e">
        <v>#N/A</v>
      </c>
      <c r="K918" s="5"/>
      <c r="L918" s="5" t="e">
        <f t="shared" si="304"/>
        <v>#N/A</v>
      </c>
      <c r="M918" s="5" t="e">
        <v>#N/A</v>
      </c>
      <c r="N918" s="5" t="e">
        <v>#N/A</v>
      </c>
      <c r="O918" s="5" t="e">
        <v>#N/A</v>
      </c>
      <c r="P918" s="5" t="e">
        <v>#N/A</v>
      </c>
      <c r="Q918" s="5"/>
      <c r="R918" s="5" t="e">
        <f t="shared" si="305"/>
        <v>#N/A</v>
      </c>
      <c r="S918" s="5" t="e">
        <v>#N/A</v>
      </c>
      <c r="T918" s="5" t="e">
        <v>#N/A</v>
      </c>
      <c r="U918" s="5" t="e">
        <v>#N/A</v>
      </c>
      <c r="V918" s="5" t="e">
        <v>#N/A</v>
      </c>
      <c r="W918" s="5"/>
      <c r="X918" s="5" t="e">
        <f t="shared" si="308"/>
        <v>#N/A</v>
      </c>
      <c r="Y918" s="5" t="e">
        <v>#N/A</v>
      </c>
      <c r="Z918" s="5" t="e">
        <v>#N/A</v>
      </c>
      <c r="AA918" s="5" t="e">
        <v>#N/A</v>
      </c>
      <c r="AB918" s="5" t="e">
        <v>#N/A</v>
      </c>
      <c r="AC918" s="5"/>
      <c r="AD918" s="5" t="e">
        <f t="shared" si="309"/>
        <v>#N/A</v>
      </c>
      <c r="AE918" s="5" t="e">
        <v>#N/A</v>
      </c>
      <c r="AF918" s="5" t="e">
        <v>#N/A</v>
      </c>
      <c r="AG918" s="5" t="e">
        <v>#N/A</v>
      </c>
      <c r="AH918" s="5" t="e">
        <v>#N/A</v>
      </c>
      <c r="AI918" s="5"/>
      <c r="AJ918" s="5" t="e">
        <f t="shared" si="306"/>
        <v>#N/A</v>
      </c>
      <c r="AK918" s="5" t="e">
        <v>#N/A</v>
      </c>
      <c r="AL918" s="5" t="e">
        <v>#N/A</v>
      </c>
      <c r="AM918" s="5" t="e">
        <v>#N/A</v>
      </c>
      <c r="AN918" t="e">
        <v>#N/A</v>
      </c>
      <c r="AP918" t="e">
        <f t="shared" si="307"/>
        <v>#N/A</v>
      </c>
      <c r="AQ918" t="e">
        <v>#N/A</v>
      </c>
      <c r="AR918" t="e">
        <v>#N/A</v>
      </c>
      <c r="AS918" t="e">
        <v>#N/A</v>
      </c>
      <c r="AT918" t="e">
        <v>#N/A</v>
      </c>
    </row>
    <row r="919" spans="6:46" x14ac:dyDescent="0.3">
      <c r="F919" s="5" t="e">
        <f t="shared" si="303"/>
        <v>#N/A</v>
      </c>
      <c r="G919" s="5" t="e">
        <v>#N/A</v>
      </c>
      <c r="H919" s="5" t="e">
        <v>#N/A</v>
      </c>
      <c r="I919" s="5" t="e">
        <v>#N/A</v>
      </c>
      <c r="J919" s="5" t="e">
        <v>#N/A</v>
      </c>
      <c r="K919" s="5"/>
      <c r="L919" s="5" t="e">
        <f t="shared" si="304"/>
        <v>#N/A</v>
      </c>
      <c r="M919" s="5" t="e">
        <v>#N/A</v>
      </c>
      <c r="N919" s="5" t="e">
        <v>#N/A</v>
      </c>
      <c r="O919" s="5" t="e">
        <v>#N/A</v>
      </c>
      <c r="P919" s="5" t="e">
        <v>#N/A</v>
      </c>
      <c r="Q919" s="5"/>
      <c r="R919" s="5" t="e">
        <f t="shared" si="305"/>
        <v>#N/A</v>
      </c>
      <c r="S919" s="5" t="e">
        <v>#N/A</v>
      </c>
      <c r="T919" s="5" t="e">
        <v>#N/A</v>
      </c>
      <c r="U919" s="5" t="e">
        <v>#N/A</v>
      </c>
      <c r="V919" s="5" t="e">
        <v>#N/A</v>
      </c>
      <c r="W919" s="5"/>
      <c r="X919" s="5" t="e">
        <f t="shared" si="308"/>
        <v>#N/A</v>
      </c>
      <c r="Y919" s="5" t="e">
        <v>#N/A</v>
      </c>
      <c r="Z919" s="5" t="e">
        <v>#N/A</v>
      </c>
      <c r="AA919" s="5" t="e">
        <v>#N/A</v>
      </c>
      <c r="AB919" s="5" t="e">
        <v>#N/A</v>
      </c>
      <c r="AC919" s="5"/>
      <c r="AD919" s="5" t="e">
        <f t="shared" si="309"/>
        <v>#N/A</v>
      </c>
      <c r="AE919" s="5" t="e">
        <v>#N/A</v>
      </c>
      <c r="AF919" s="5" t="e">
        <v>#N/A</v>
      </c>
      <c r="AG919" s="5" t="e">
        <v>#N/A</v>
      </c>
      <c r="AH919" s="5" t="e">
        <v>#N/A</v>
      </c>
      <c r="AI919" s="5"/>
      <c r="AJ919" s="5" t="e">
        <f t="shared" si="306"/>
        <v>#N/A</v>
      </c>
      <c r="AK919" s="5" t="e">
        <v>#N/A</v>
      </c>
      <c r="AL919" s="5" t="e">
        <v>#N/A</v>
      </c>
      <c r="AM919" s="5" t="e">
        <v>#N/A</v>
      </c>
      <c r="AN919" t="e">
        <v>#N/A</v>
      </c>
      <c r="AP919" t="e">
        <f t="shared" si="307"/>
        <v>#N/A</v>
      </c>
      <c r="AQ919" t="e">
        <v>#N/A</v>
      </c>
      <c r="AR919" t="e">
        <v>#N/A</v>
      </c>
      <c r="AS919" t="e">
        <v>#N/A</v>
      </c>
      <c r="AT919" t="e">
        <v>#N/A</v>
      </c>
    </row>
    <row r="920" spans="6:46" x14ac:dyDescent="0.3">
      <c r="F920" s="5" t="e">
        <f t="shared" si="303"/>
        <v>#N/A</v>
      </c>
      <c r="G920" s="5" t="e">
        <v>#N/A</v>
      </c>
      <c r="H920" s="5" t="e">
        <v>#N/A</v>
      </c>
      <c r="I920" s="5" t="e">
        <v>#N/A</v>
      </c>
      <c r="J920" s="5" t="e">
        <v>#N/A</v>
      </c>
      <c r="K920" s="5"/>
      <c r="L920" s="5" t="e">
        <f t="shared" si="304"/>
        <v>#N/A</v>
      </c>
      <c r="M920" s="5" t="e">
        <v>#N/A</v>
      </c>
      <c r="N920" s="5" t="e">
        <v>#N/A</v>
      </c>
      <c r="O920" s="5" t="e">
        <v>#N/A</v>
      </c>
      <c r="P920" s="5" t="e">
        <v>#N/A</v>
      </c>
      <c r="Q920" s="5"/>
      <c r="R920" s="5" t="e">
        <f t="shared" si="305"/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/>
      <c r="X920" s="5" t="e">
        <f t="shared" si="308"/>
        <v>#N/A</v>
      </c>
      <c r="Y920" s="5" t="e">
        <v>#N/A</v>
      </c>
      <c r="Z920" s="5" t="e">
        <v>#N/A</v>
      </c>
      <c r="AA920" s="5" t="e">
        <v>#N/A</v>
      </c>
      <c r="AB920" s="5" t="e">
        <v>#N/A</v>
      </c>
      <c r="AC920" s="5"/>
      <c r="AD920" s="5" t="e">
        <f t="shared" si="309"/>
        <v>#N/A</v>
      </c>
      <c r="AE920" s="5" t="e">
        <v>#N/A</v>
      </c>
      <c r="AF920" s="5" t="e">
        <v>#N/A</v>
      </c>
      <c r="AG920" s="5" t="e">
        <v>#N/A</v>
      </c>
      <c r="AH920" s="5" t="e">
        <v>#N/A</v>
      </c>
      <c r="AI920" s="5"/>
      <c r="AJ920" s="5" t="e">
        <f t="shared" si="306"/>
        <v>#N/A</v>
      </c>
      <c r="AK920" s="5" t="e">
        <v>#N/A</v>
      </c>
      <c r="AL920" s="5" t="e">
        <v>#N/A</v>
      </c>
      <c r="AM920" s="5" t="e">
        <v>#N/A</v>
      </c>
      <c r="AN920" t="e">
        <v>#N/A</v>
      </c>
      <c r="AP920" t="e">
        <f t="shared" si="307"/>
        <v>#N/A</v>
      </c>
      <c r="AQ920" t="e">
        <v>#N/A</v>
      </c>
      <c r="AR920" t="e">
        <v>#N/A</v>
      </c>
      <c r="AS920" t="e">
        <v>#N/A</v>
      </c>
      <c r="AT920" t="e">
        <v>#N/A</v>
      </c>
    </row>
    <row r="921" spans="6:46" x14ac:dyDescent="0.3">
      <c r="F921" s="5" t="e">
        <f t="shared" si="303"/>
        <v>#N/A</v>
      </c>
      <c r="G921" s="5" t="e">
        <v>#N/A</v>
      </c>
      <c r="H921" s="5" t="e">
        <v>#N/A</v>
      </c>
      <c r="I921" s="5" t="e">
        <v>#N/A</v>
      </c>
      <c r="J921" s="5" t="e">
        <v>#N/A</v>
      </c>
      <c r="K921" s="5"/>
      <c r="L921" s="5" t="e">
        <f t="shared" si="304"/>
        <v>#N/A</v>
      </c>
      <c r="M921" s="5" t="e">
        <v>#N/A</v>
      </c>
      <c r="N921" s="5" t="e">
        <v>#N/A</v>
      </c>
      <c r="O921" s="5" t="e">
        <v>#N/A</v>
      </c>
      <c r="P921" s="5" t="e">
        <v>#N/A</v>
      </c>
      <c r="Q921" s="5"/>
      <c r="R921" s="5" t="e">
        <f t="shared" si="305"/>
        <v>#N/A</v>
      </c>
      <c r="S921" s="5" t="e">
        <v>#N/A</v>
      </c>
      <c r="T921" s="5" t="e">
        <v>#N/A</v>
      </c>
      <c r="U921" s="5" t="e">
        <v>#N/A</v>
      </c>
      <c r="V921" s="5" t="e">
        <v>#N/A</v>
      </c>
      <c r="W921" s="5"/>
      <c r="X921" s="5" t="e">
        <f t="shared" si="308"/>
        <v>#N/A</v>
      </c>
      <c r="Y921" s="5" t="e">
        <v>#N/A</v>
      </c>
      <c r="Z921" s="5" t="e">
        <v>#N/A</v>
      </c>
      <c r="AA921" s="5" t="e">
        <v>#N/A</v>
      </c>
      <c r="AB921" s="5" t="e">
        <v>#N/A</v>
      </c>
      <c r="AC921" s="5"/>
      <c r="AD921" s="5" t="e">
        <f t="shared" si="309"/>
        <v>#N/A</v>
      </c>
      <c r="AE921" s="5" t="e">
        <v>#N/A</v>
      </c>
      <c r="AF921" s="5" t="e">
        <v>#N/A</v>
      </c>
      <c r="AG921" s="5" t="e">
        <v>#N/A</v>
      </c>
      <c r="AH921" s="5" t="e">
        <v>#N/A</v>
      </c>
      <c r="AI921" s="5"/>
      <c r="AJ921" s="5" t="e">
        <f t="shared" si="306"/>
        <v>#N/A</v>
      </c>
      <c r="AK921" s="5" t="e">
        <v>#N/A</v>
      </c>
      <c r="AL921" s="5" t="e">
        <v>#N/A</v>
      </c>
      <c r="AM921" s="5" t="e">
        <v>#N/A</v>
      </c>
      <c r="AN921" t="e">
        <v>#N/A</v>
      </c>
      <c r="AP921" t="e">
        <f t="shared" si="307"/>
        <v>#N/A</v>
      </c>
      <c r="AQ921" t="e">
        <v>#N/A</v>
      </c>
      <c r="AR921" t="e">
        <v>#N/A</v>
      </c>
      <c r="AS921" t="e">
        <v>#N/A</v>
      </c>
      <c r="AT921" t="e">
        <v>#N/A</v>
      </c>
    </row>
    <row r="922" spans="6:46" x14ac:dyDescent="0.3">
      <c r="F922" s="5" t="e">
        <f t="shared" si="303"/>
        <v>#N/A</v>
      </c>
      <c r="G922" s="5" t="e">
        <v>#N/A</v>
      </c>
      <c r="H922" s="5" t="e">
        <v>#N/A</v>
      </c>
      <c r="I922" s="5" t="e">
        <v>#N/A</v>
      </c>
      <c r="J922" s="5" t="e">
        <v>#N/A</v>
      </c>
      <c r="K922" s="5"/>
      <c r="L922" s="5" t="e">
        <f t="shared" si="304"/>
        <v>#N/A</v>
      </c>
      <c r="M922" s="5" t="e">
        <v>#N/A</v>
      </c>
      <c r="N922" s="5" t="e">
        <v>#N/A</v>
      </c>
      <c r="O922" s="5" t="e">
        <v>#N/A</v>
      </c>
      <c r="P922" s="5" t="e">
        <v>#N/A</v>
      </c>
      <c r="Q922" s="5"/>
      <c r="R922" s="5" t="e">
        <f t="shared" si="305"/>
        <v>#N/A</v>
      </c>
      <c r="S922" s="5" t="e">
        <v>#N/A</v>
      </c>
      <c r="T922" s="5" t="e">
        <v>#N/A</v>
      </c>
      <c r="U922" s="5" t="e">
        <v>#N/A</v>
      </c>
      <c r="V922" s="5" t="e">
        <v>#N/A</v>
      </c>
      <c r="W922" s="5"/>
      <c r="X922" s="5" t="e">
        <f t="shared" si="308"/>
        <v>#N/A</v>
      </c>
      <c r="Y922" s="5" t="e">
        <v>#N/A</v>
      </c>
      <c r="Z922" s="5" t="e">
        <v>#N/A</v>
      </c>
      <c r="AA922" s="5" t="e">
        <v>#N/A</v>
      </c>
      <c r="AB922" s="5" t="e">
        <v>#N/A</v>
      </c>
      <c r="AC922" s="5"/>
      <c r="AD922" s="5" t="e">
        <f t="shared" si="309"/>
        <v>#N/A</v>
      </c>
      <c r="AE922" s="5" t="e">
        <v>#N/A</v>
      </c>
      <c r="AF922" s="5" t="e">
        <v>#N/A</v>
      </c>
      <c r="AG922" s="5" t="e">
        <v>#N/A</v>
      </c>
      <c r="AH922" s="5" t="e">
        <v>#N/A</v>
      </c>
      <c r="AI922" s="5"/>
      <c r="AJ922" s="5" t="e">
        <f t="shared" si="306"/>
        <v>#N/A</v>
      </c>
      <c r="AK922" s="5" t="e">
        <v>#N/A</v>
      </c>
      <c r="AL922" s="5" t="e">
        <v>#N/A</v>
      </c>
      <c r="AM922" s="5" t="e">
        <v>#N/A</v>
      </c>
      <c r="AN922" t="e">
        <v>#N/A</v>
      </c>
      <c r="AP922" t="e">
        <f t="shared" si="307"/>
        <v>#N/A</v>
      </c>
      <c r="AQ922" t="e">
        <v>#N/A</v>
      </c>
      <c r="AR922" t="e">
        <v>#N/A</v>
      </c>
      <c r="AS922" t="e">
        <v>#N/A</v>
      </c>
      <c r="AT922" t="e">
        <v>#N/A</v>
      </c>
    </row>
    <row r="923" spans="6:46" x14ac:dyDescent="0.3">
      <c r="F923" s="5" t="e">
        <f t="shared" si="303"/>
        <v>#N/A</v>
      </c>
      <c r="G923" s="5" t="e">
        <v>#N/A</v>
      </c>
      <c r="H923" s="5" t="e">
        <v>#N/A</v>
      </c>
      <c r="I923" s="5" t="e">
        <v>#N/A</v>
      </c>
      <c r="J923" s="5" t="e">
        <v>#N/A</v>
      </c>
      <c r="K923" s="5"/>
      <c r="L923" s="5" t="e">
        <f t="shared" si="304"/>
        <v>#N/A</v>
      </c>
      <c r="M923" s="5" t="e">
        <v>#N/A</v>
      </c>
      <c r="N923" s="5" t="e">
        <v>#N/A</v>
      </c>
      <c r="O923" s="5" t="e">
        <v>#N/A</v>
      </c>
      <c r="P923" s="5" t="e">
        <v>#N/A</v>
      </c>
      <c r="Q923" s="5"/>
      <c r="R923" s="5" t="e">
        <f t="shared" si="305"/>
        <v>#N/A</v>
      </c>
      <c r="S923" s="5" t="e">
        <v>#N/A</v>
      </c>
      <c r="T923" s="5" t="e">
        <v>#N/A</v>
      </c>
      <c r="U923" s="5" t="e">
        <v>#N/A</v>
      </c>
      <c r="V923" s="5" t="e">
        <v>#N/A</v>
      </c>
      <c r="W923" s="5"/>
      <c r="X923" s="5" t="e">
        <f t="shared" si="308"/>
        <v>#N/A</v>
      </c>
      <c r="Y923" s="5" t="e">
        <v>#N/A</v>
      </c>
      <c r="Z923" s="5" t="e">
        <v>#N/A</v>
      </c>
      <c r="AA923" s="5" t="e">
        <v>#N/A</v>
      </c>
      <c r="AB923" s="5" t="e">
        <v>#N/A</v>
      </c>
      <c r="AC923" s="5"/>
      <c r="AD923" s="5" t="e">
        <f t="shared" si="309"/>
        <v>#N/A</v>
      </c>
      <c r="AE923" s="5" t="e">
        <v>#N/A</v>
      </c>
      <c r="AF923" s="5" t="e">
        <v>#N/A</v>
      </c>
      <c r="AG923" s="5" t="e">
        <v>#N/A</v>
      </c>
      <c r="AH923" s="5" t="e">
        <v>#N/A</v>
      </c>
      <c r="AI923" s="5"/>
      <c r="AJ923" s="5" t="e">
        <f t="shared" si="306"/>
        <v>#N/A</v>
      </c>
      <c r="AK923" s="5" t="e">
        <v>#N/A</v>
      </c>
      <c r="AL923" s="5" t="e">
        <v>#N/A</v>
      </c>
      <c r="AM923" s="5" t="e">
        <v>#N/A</v>
      </c>
      <c r="AN923" t="e">
        <v>#N/A</v>
      </c>
      <c r="AP923" t="e">
        <f t="shared" si="307"/>
        <v>#N/A</v>
      </c>
      <c r="AQ923" t="e">
        <v>#N/A</v>
      </c>
      <c r="AR923" t="e">
        <v>#N/A</v>
      </c>
      <c r="AS923" t="e">
        <v>#N/A</v>
      </c>
      <c r="AT923" t="e">
        <v>#N/A</v>
      </c>
    </row>
    <row r="924" spans="6:46" x14ac:dyDescent="0.3">
      <c r="F924" s="5" t="e">
        <f t="shared" si="303"/>
        <v>#N/A</v>
      </c>
      <c r="G924" s="5" t="e">
        <v>#N/A</v>
      </c>
      <c r="H924" s="5" t="e">
        <v>#N/A</v>
      </c>
      <c r="I924" s="5" t="e">
        <v>#N/A</v>
      </c>
      <c r="J924" s="5" t="e">
        <v>#N/A</v>
      </c>
      <c r="K924" s="5"/>
      <c r="L924" s="5" t="e">
        <f t="shared" si="304"/>
        <v>#N/A</v>
      </c>
      <c r="M924" s="5" t="e">
        <v>#N/A</v>
      </c>
      <c r="N924" s="5" t="e">
        <v>#N/A</v>
      </c>
      <c r="O924" s="5" t="e">
        <v>#N/A</v>
      </c>
      <c r="P924" s="5" t="e">
        <v>#N/A</v>
      </c>
      <c r="Q924" s="5"/>
      <c r="R924" s="5" t="e">
        <f t="shared" si="305"/>
        <v>#N/A</v>
      </c>
      <c r="S924" s="5" t="e">
        <v>#N/A</v>
      </c>
      <c r="T924" s="5" t="e">
        <v>#N/A</v>
      </c>
      <c r="U924" s="5" t="e">
        <v>#N/A</v>
      </c>
      <c r="V924" s="5" t="e">
        <v>#N/A</v>
      </c>
      <c r="W924" s="5"/>
      <c r="X924" s="5" t="e">
        <f t="shared" si="308"/>
        <v>#N/A</v>
      </c>
      <c r="Y924" s="5" t="e">
        <v>#N/A</v>
      </c>
      <c r="Z924" s="5" t="e">
        <v>#N/A</v>
      </c>
      <c r="AA924" s="5" t="e">
        <v>#N/A</v>
      </c>
      <c r="AB924" s="5" t="e">
        <v>#N/A</v>
      </c>
      <c r="AC924" s="5"/>
      <c r="AD924" s="5" t="e">
        <f t="shared" si="309"/>
        <v>#N/A</v>
      </c>
      <c r="AE924" s="5" t="e">
        <v>#N/A</v>
      </c>
      <c r="AF924" s="5" t="e">
        <v>#N/A</v>
      </c>
      <c r="AG924" s="5" t="e">
        <v>#N/A</v>
      </c>
      <c r="AH924" s="5" t="e">
        <v>#N/A</v>
      </c>
      <c r="AI924" s="5"/>
      <c r="AJ924" s="5" t="e">
        <f t="shared" si="306"/>
        <v>#N/A</v>
      </c>
      <c r="AK924" s="5" t="e">
        <v>#N/A</v>
      </c>
      <c r="AL924" s="5" t="e">
        <v>#N/A</v>
      </c>
      <c r="AM924" s="5" t="e">
        <v>#N/A</v>
      </c>
      <c r="AN924" t="e">
        <v>#N/A</v>
      </c>
      <c r="AP924" t="e">
        <f t="shared" si="307"/>
        <v>#N/A</v>
      </c>
      <c r="AQ924" t="e">
        <v>#N/A</v>
      </c>
      <c r="AR924" t="e">
        <v>#N/A</v>
      </c>
      <c r="AS924" t="e">
        <v>#N/A</v>
      </c>
      <c r="AT924" t="e">
        <v>#N/A</v>
      </c>
    </row>
    <row r="925" spans="6:46" x14ac:dyDescent="0.3">
      <c r="F925" s="5" t="e">
        <f t="shared" si="303"/>
        <v>#N/A</v>
      </c>
      <c r="G925" s="5" t="e">
        <v>#N/A</v>
      </c>
      <c r="H925" s="5" t="e">
        <v>#N/A</v>
      </c>
      <c r="I925" s="5" t="e">
        <v>#N/A</v>
      </c>
      <c r="J925" s="5" t="e">
        <v>#N/A</v>
      </c>
      <c r="K925" s="5"/>
      <c r="L925" s="5" t="e">
        <f t="shared" si="304"/>
        <v>#N/A</v>
      </c>
      <c r="M925" s="5" t="e">
        <v>#N/A</v>
      </c>
      <c r="N925" s="5" t="e">
        <v>#N/A</v>
      </c>
      <c r="O925" s="5" t="e">
        <v>#N/A</v>
      </c>
      <c r="P925" s="5" t="e">
        <v>#N/A</v>
      </c>
      <c r="Q925" s="5"/>
      <c r="R925" s="5" t="e">
        <f t="shared" si="305"/>
        <v>#N/A</v>
      </c>
      <c r="S925" s="5" t="e">
        <v>#N/A</v>
      </c>
      <c r="T925" s="5" t="e">
        <v>#N/A</v>
      </c>
      <c r="U925" s="5" t="e">
        <v>#N/A</v>
      </c>
      <c r="V925" s="5" t="e">
        <v>#N/A</v>
      </c>
      <c r="W925" s="5"/>
      <c r="X925" s="5" t="e">
        <f t="shared" si="308"/>
        <v>#N/A</v>
      </c>
      <c r="Y925" s="5" t="e">
        <v>#N/A</v>
      </c>
      <c r="Z925" s="5" t="e">
        <v>#N/A</v>
      </c>
      <c r="AA925" s="5" t="e">
        <v>#N/A</v>
      </c>
      <c r="AB925" s="5" t="e">
        <v>#N/A</v>
      </c>
      <c r="AC925" s="5"/>
      <c r="AD925" s="5" t="e">
        <f t="shared" si="309"/>
        <v>#N/A</v>
      </c>
      <c r="AE925" s="5" t="e">
        <v>#N/A</v>
      </c>
      <c r="AF925" s="5" t="e">
        <v>#N/A</v>
      </c>
      <c r="AG925" s="5" t="e">
        <v>#N/A</v>
      </c>
      <c r="AH925" s="5" t="e">
        <v>#N/A</v>
      </c>
      <c r="AI925" s="5"/>
      <c r="AJ925" s="5" t="e">
        <f t="shared" si="306"/>
        <v>#N/A</v>
      </c>
      <c r="AK925" s="5" t="e">
        <v>#N/A</v>
      </c>
      <c r="AL925" s="5" t="e">
        <v>#N/A</v>
      </c>
      <c r="AM925" s="5" t="e">
        <v>#N/A</v>
      </c>
      <c r="AN925" t="e">
        <v>#N/A</v>
      </c>
      <c r="AP925" t="e">
        <f t="shared" si="307"/>
        <v>#N/A</v>
      </c>
      <c r="AQ925" t="e">
        <v>#N/A</v>
      </c>
      <c r="AR925" t="e">
        <v>#N/A</v>
      </c>
      <c r="AS925" t="e">
        <v>#N/A</v>
      </c>
      <c r="AT925" t="e">
        <v>#N/A</v>
      </c>
    </row>
    <row r="926" spans="6:46" x14ac:dyDescent="0.3">
      <c r="F926" s="5" t="e">
        <f t="shared" si="303"/>
        <v>#N/A</v>
      </c>
      <c r="G926" s="5" t="e">
        <v>#N/A</v>
      </c>
      <c r="H926" s="5" t="e">
        <v>#N/A</v>
      </c>
      <c r="I926" s="5" t="e">
        <v>#N/A</v>
      </c>
      <c r="J926" s="5" t="e">
        <v>#N/A</v>
      </c>
      <c r="K926" s="5"/>
      <c r="L926" s="5" t="e">
        <f t="shared" si="304"/>
        <v>#N/A</v>
      </c>
      <c r="M926" s="5" t="e">
        <v>#N/A</v>
      </c>
      <c r="N926" s="5" t="e">
        <v>#N/A</v>
      </c>
      <c r="O926" s="5" t="e">
        <v>#N/A</v>
      </c>
      <c r="P926" s="5" t="e">
        <v>#N/A</v>
      </c>
      <c r="Q926" s="5"/>
      <c r="R926" s="5" t="e">
        <f t="shared" si="305"/>
        <v>#N/A</v>
      </c>
      <c r="S926" s="5" t="e">
        <v>#N/A</v>
      </c>
      <c r="T926" s="5" t="e">
        <v>#N/A</v>
      </c>
      <c r="U926" s="5" t="e">
        <v>#N/A</v>
      </c>
      <c r="V926" s="5" t="e">
        <v>#N/A</v>
      </c>
      <c r="W926" s="5"/>
      <c r="X926" s="5" t="e">
        <f t="shared" si="308"/>
        <v>#N/A</v>
      </c>
      <c r="Y926" s="5" t="e">
        <v>#N/A</v>
      </c>
      <c r="Z926" s="5" t="e">
        <v>#N/A</v>
      </c>
      <c r="AA926" s="5" t="e">
        <v>#N/A</v>
      </c>
      <c r="AB926" s="5" t="e">
        <v>#N/A</v>
      </c>
      <c r="AC926" s="5"/>
      <c r="AD926" s="5" t="e">
        <f t="shared" si="309"/>
        <v>#N/A</v>
      </c>
      <c r="AE926" s="5" t="e">
        <v>#N/A</v>
      </c>
      <c r="AF926" s="5" t="e">
        <v>#N/A</v>
      </c>
      <c r="AG926" s="5" t="e">
        <v>#N/A</v>
      </c>
      <c r="AH926" s="5" t="e">
        <v>#N/A</v>
      </c>
      <c r="AI926" s="5"/>
      <c r="AJ926" s="5" t="e">
        <f t="shared" si="306"/>
        <v>#N/A</v>
      </c>
      <c r="AK926" s="5" t="e">
        <v>#N/A</v>
      </c>
      <c r="AL926" s="5" t="e">
        <v>#N/A</v>
      </c>
      <c r="AM926" s="5" t="e">
        <v>#N/A</v>
      </c>
      <c r="AN926" t="e">
        <v>#N/A</v>
      </c>
      <c r="AP926" t="e">
        <f t="shared" si="307"/>
        <v>#N/A</v>
      </c>
      <c r="AQ926" t="e">
        <v>#N/A</v>
      </c>
      <c r="AR926" t="e">
        <v>#N/A</v>
      </c>
      <c r="AS926" t="e">
        <v>#N/A</v>
      </c>
      <c r="AT926" t="e">
        <v>#N/A</v>
      </c>
    </row>
    <row r="927" spans="6:46" x14ac:dyDescent="0.3">
      <c r="F927" s="5" t="e">
        <f t="shared" si="303"/>
        <v>#N/A</v>
      </c>
      <c r="G927" s="5" t="e">
        <v>#N/A</v>
      </c>
      <c r="H927" s="5" t="e">
        <v>#N/A</v>
      </c>
      <c r="I927" s="5" t="e">
        <v>#N/A</v>
      </c>
      <c r="J927" s="5" t="e">
        <v>#N/A</v>
      </c>
      <c r="K927" s="5"/>
      <c r="L927" s="5" t="e">
        <f t="shared" si="304"/>
        <v>#N/A</v>
      </c>
      <c r="M927" s="5" t="e">
        <v>#N/A</v>
      </c>
      <c r="N927" s="5" t="e">
        <v>#N/A</v>
      </c>
      <c r="O927" s="5" t="e">
        <v>#N/A</v>
      </c>
      <c r="P927" s="5" t="e">
        <v>#N/A</v>
      </c>
      <c r="Q927" s="5"/>
      <c r="R927" s="5" t="e">
        <f t="shared" si="305"/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/>
      <c r="X927" s="5" t="e">
        <f t="shared" si="308"/>
        <v>#N/A</v>
      </c>
      <c r="Y927" s="5" t="e">
        <v>#N/A</v>
      </c>
      <c r="Z927" s="5" t="e">
        <v>#N/A</v>
      </c>
      <c r="AA927" s="5" t="e">
        <v>#N/A</v>
      </c>
      <c r="AB927" s="5" t="e">
        <v>#N/A</v>
      </c>
      <c r="AC927" s="5"/>
      <c r="AD927" s="5" t="e">
        <f t="shared" si="309"/>
        <v>#N/A</v>
      </c>
      <c r="AE927" s="5" t="e">
        <v>#N/A</v>
      </c>
      <c r="AF927" s="5" t="e">
        <v>#N/A</v>
      </c>
      <c r="AG927" s="5" t="e">
        <v>#N/A</v>
      </c>
      <c r="AH927" s="5" t="e">
        <v>#N/A</v>
      </c>
      <c r="AI927" s="5"/>
      <c r="AJ927" s="5" t="e">
        <f t="shared" si="306"/>
        <v>#N/A</v>
      </c>
      <c r="AK927" s="5" t="e">
        <v>#N/A</v>
      </c>
      <c r="AL927" s="5" t="e">
        <v>#N/A</v>
      </c>
      <c r="AM927" s="5" t="e">
        <v>#N/A</v>
      </c>
      <c r="AN927" t="e">
        <v>#N/A</v>
      </c>
      <c r="AP927" t="e">
        <f t="shared" si="307"/>
        <v>#N/A</v>
      </c>
      <c r="AQ927" t="e">
        <v>#N/A</v>
      </c>
      <c r="AR927" t="e">
        <v>#N/A</v>
      </c>
      <c r="AS927" t="e">
        <v>#N/A</v>
      </c>
      <c r="AT927" t="e">
        <v>#N/A</v>
      </c>
    </row>
    <row r="928" spans="6:46" x14ac:dyDescent="0.3">
      <c r="F928" s="5" t="e">
        <f t="shared" si="303"/>
        <v>#N/A</v>
      </c>
      <c r="G928" s="5" t="e">
        <v>#N/A</v>
      </c>
      <c r="H928" s="5" t="e">
        <v>#N/A</v>
      </c>
      <c r="I928" s="5" t="e">
        <v>#N/A</v>
      </c>
      <c r="J928" s="5" t="e">
        <v>#N/A</v>
      </c>
      <c r="K928" s="5"/>
      <c r="L928" s="5" t="e">
        <f t="shared" si="304"/>
        <v>#N/A</v>
      </c>
      <c r="M928" s="5" t="e">
        <v>#N/A</v>
      </c>
      <c r="N928" s="5" t="e">
        <v>#N/A</v>
      </c>
      <c r="O928" s="5" t="e">
        <v>#N/A</v>
      </c>
      <c r="P928" s="5" t="e">
        <v>#N/A</v>
      </c>
      <c r="Q928" s="5"/>
      <c r="R928" s="5" t="e">
        <f t="shared" si="305"/>
        <v>#N/A</v>
      </c>
      <c r="S928" s="5" t="e">
        <v>#N/A</v>
      </c>
      <c r="T928" s="5" t="e">
        <v>#N/A</v>
      </c>
      <c r="U928" s="5" t="e">
        <v>#N/A</v>
      </c>
      <c r="V928" s="5" t="e">
        <v>#N/A</v>
      </c>
      <c r="W928" s="5"/>
      <c r="X928" s="5" t="e">
        <f t="shared" si="308"/>
        <v>#N/A</v>
      </c>
      <c r="Y928" s="5" t="e">
        <v>#N/A</v>
      </c>
      <c r="Z928" s="5" t="e">
        <v>#N/A</v>
      </c>
      <c r="AA928" s="5" t="e">
        <v>#N/A</v>
      </c>
      <c r="AB928" s="5" t="e">
        <v>#N/A</v>
      </c>
      <c r="AC928" s="5"/>
      <c r="AD928" s="5" t="e">
        <f t="shared" si="309"/>
        <v>#N/A</v>
      </c>
      <c r="AE928" s="5" t="e">
        <v>#N/A</v>
      </c>
      <c r="AF928" s="5" t="e">
        <v>#N/A</v>
      </c>
      <c r="AG928" s="5" t="e">
        <v>#N/A</v>
      </c>
      <c r="AH928" s="5" t="e">
        <v>#N/A</v>
      </c>
      <c r="AI928" s="5"/>
      <c r="AJ928" s="5" t="e">
        <f t="shared" si="306"/>
        <v>#N/A</v>
      </c>
      <c r="AK928" s="5" t="e">
        <v>#N/A</v>
      </c>
      <c r="AL928" s="5" t="e">
        <v>#N/A</v>
      </c>
      <c r="AM928" s="5" t="e">
        <v>#N/A</v>
      </c>
      <c r="AN928" t="e">
        <v>#N/A</v>
      </c>
      <c r="AP928" t="e">
        <f t="shared" si="307"/>
        <v>#N/A</v>
      </c>
      <c r="AQ928" t="e">
        <v>#N/A</v>
      </c>
      <c r="AR928" t="e">
        <v>#N/A</v>
      </c>
      <c r="AS928" t="e">
        <v>#N/A</v>
      </c>
      <c r="AT928" t="e">
        <v>#N/A</v>
      </c>
    </row>
    <row r="929" spans="6:46" x14ac:dyDescent="0.3">
      <c r="F929" s="5" t="e">
        <f t="shared" si="303"/>
        <v>#N/A</v>
      </c>
      <c r="G929" s="5" t="e">
        <v>#N/A</v>
      </c>
      <c r="H929" s="5" t="e">
        <v>#N/A</v>
      </c>
      <c r="I929" s="5" t="e">
        <v>#N/A</v>
      </c>
      <c r="J929" s="5" t="e">
        <v>#N/A</v>
      </c>
      <c r="K929" s="5"/>
      <c r="L929" s="5" t="e">
        <f t="shared" si="304"/>
        <v>#N/A</v>
      </c>
      <c r="M929" s="5" t="e">
        <v>#N/A</v>
      </c>
      <c r="N929" s="5" t="e">
        <v>#N/A</v>
      </c>
      <c r="O929" s="5" t="e">
        <v>#N/A</v>
      </c>
      <c r="P929" s="5" t="e">
        <v>#N/A</v>
      </c>
      <c r="Q929" s="5"/>
      <c r="R929" s="5" t="e">
        <f t="shared" si="305"/>
        <v>#N/A</v>
      </c>
      <c r="S929" s="5" t="e">
        <v>#N/A</v>
      </c>
      <c r="T929" s="5" t="e">
        <v>#N/A</v>
      </c>
      <c r="U929" s="5" t="e">
        <v>#N/A</v>
      </c>
      <c r="V929" s="5" t="e">
        <v>#N/A</v>
      </c>
      <c r="W929" s="5"/>
      <c r="X929" s="5" t="e">
        <f t="shared" si="308"/>
        <v>#N/A</v>
      </c>
      <c r="Y929" s="5" t="e">
        <v>#N/A</v>
      </c>
      <c r="Z929" s="5" t="e">
        <v>#N/A</v>
      </c>
      <c r="AA929" s="5" t="e">
        <v>#N/A</v>
      </c>
      <c r="AB929" s="5" t="e">
        <v>#N/A</v>
      </c>
      <c r="AC929" s="5"/>
      <c r="AD929" s="5" t="e">
        <f t="shared" si="309"/>
        <v>#N/A</v>
      </c>
      <c r="AE929" s="5" t="e">
        <v>#N/A</v>
      </c>
      <c r="AF929" s="5" t="e">
        <v>#N/A</v>
      </c>
      <c r="AG929" s="5" t="e">
        <v>#N/A</v>
      </c>
      <c r="AH929" s="5" t="e">
        <v>#N/A</v>
      </c>
      <c r="AI929" s="5"/>
      <c r="AJ929" s="5" t="e">
        <f t="shared" si="306"/>
        <v>#N/A</v>
      </c>
      <c r="AK929" s="5" t="e">
        <v>#N/A</v>
      </c>
      <c r="AL929" s="5" t="e">
        <v>#N/A</v>
      </c>
      <c r="AM929" s="5" t="e">
        <v>#N/A</v>
      </c>
      <c r="AN929" t="e">
        <v>#N/A</v>
      </c>
      <c r="AP929" t="e">
        <f t="shared" si="307"/>
        <v>#N/A</v>
      </c>
      <c r="AQ929" t="e">
        <v>#N/A</v>
      </c>
      <c r="AR929" t="e">
        <v>#N/A</v>
      </c>
      <c r="AS929" t="e">
        <v>#N/A</v>
      </c>
      <c r="AT929" t="e">
        <v>#N/A</v>
      </c>
    </row>
    <row r="930" spans="6:46" x14ac:dyDescent="0.3">
      <c r="F930" s="5" t="e">
        <f t="shared" si="303"/>
        <v>#N/A</v>
      </c>
      <c r="G930" s="5" t="e">
        <v>#N/A</v>
      </c>
      <c r="H930" s="5" t="e">
        <v>#N/A</v>
      </c>
      <c r="I930" s="5" t="e">
        <v>#N/A</v>
      </c>
      <c r="J930" s="5" t="e">
        <v>#N/A</v>
      </c>
      <c r="K930" s="5"/>
      <c r="L930" s="5" t="e">
        <f t="shared" si="304"/>
        <v>#N/A</v>
      </c>
      <c r="M930" s="5" t="e">
        <v>#N/A</v>
      </c>
      <c r="N930" s="5" t="e">
        <v>#N/A</v>
      </c>
      <c r="O930" s="5" t="e">
        <v>#N/A</v>
      </c>
      <c r="P930" s="5" t="e">
        <v>#N/A</v>
      </c>
      <c r="Q930" s="5"/>
      <c r="R930" s="5" t="e">
        <f t="shared" si="305"/>
        <v>#N/A</v>
      </c>
      <c r="S930" s="5" t="e">
        <v>#N/A</v>
      </c>
      <c r="T930" s="5" t="e">
        <v>#N/A</v>
      </c>
      <c r="U930" s="5" t="e">
        <v>#N/A</v>
      </c>
      <c r="V930" s="5" t="e">
        <v>#N/A</v>
      </c>
      <c r="W930" s="5"/>
      <c r="X930" s="5" t="e">
        <f t="shared" si="308"/>
        <v>#N/A</v>
      </c>
      <c r="Y930" s="5" t="e">
        <v>#N/A</v>
      </c>
      <c r="Z930" s="5" t="e">
        <v>#N/A</v>
      </c>
      <c r="AA930" s="5" t="e">
        <v>#N/A</v>
      </c>
      <c r="AB930" s="5" t="e">
        <v>#N/A</v>
      </c>
      <c r="AC930" s="5"/>
      <c r="AD930" s="5" t="e">
        <f t="shared" si="309"/>
        <v>#N/A</v>
      </c>
      <c r="AE930" s="5" t="e">
        <v>#N/A</v>
      </c>
      <c r="AF930" s="5" t="e">
        <v>#N/A</v>
      </c>
      <c r="AG930" s="5" t="e">
        <v>#N/A</v>
      </c>
      <c r="AH930" s="5" t="e">
        <v>#N/A</v>
      </c>
      <c r="AI930" s="5"/>
      <c r="AJ930" s="5" t="e">
        <f t="shared" si="306"/>
        <v>#N/A</v>
      </c>
      <c r="AK930" s="5" t="e">
        <v>#N/A</v>
      </c>
      <c r="AL930" s="5" t="e">
        <v>#N/A</v>
      </c>
      <c r="AM930" s="5" t="e">
        <v>#N/A</v>
      </c>
      <c r="AN930" t="e">
        <v>#N/A</v>
      </c>
      <c r="AP930" t="e">
        <f t="shared" si="307"/>
        <v>#N/A</v>
      </c>
      <c r="AQ930" t="e">
        <v>#N/A</v>
      </c>
      <c r="AR930" t="e">
        <v>#N/A</v>
      </c>
      <c r="AS930" t="e">
        <v>#N/A</v>
      </c>
      <c r="AT930" t="e">
        <v>#N/A</v>
      </c>
    </row>
    <row r="931" spans="6:46" x14ac:dyDescent="0.3">
      <c r="F931" s="5" t="e">
        <f t="shared" si="303"/>
        <v>#N/A</v>
      </c>
      <c r="G931" s="5" t="e">
        <v>#N/A</v>
      </c>
      <c r="H931" s="5" t="e">
        <v>#N/A</v>
      </c>
      <c r="I931" s="5" t="e">
        <v>#N/A</v>
      </c>
      <c r="J931" s="5" t="e">
        <v>#N/A</v>
      </c>
      <c r="K931" s="5"/>
      <c r="L931" s="5" t="e">
        <f t="shared" si="304"/>
        <v>#N/A</v>
      </c>
      <c r="M931" s="5" t="e">
        <v>#N/A</v>
      </c>
      <c r="N931" s="5" t="e">
        <v>#N/A</v>
      </c>
      <c r="O931" s="5" t="e">
        <v>#N/A</v>
      </c>
      <c r="P931" s="5" t="e">
        <v>#N/A</v>
      </c>
      <c r="Q931" s="5"/>
      <c r="R931" s="5" t="e">
        <f t="shared" si="305"/>
        <v>#N/A</v>
      </c>
      <c r="S931" s="5" t="e">
        <v>#N/A</v>
      </c>
      <c r="T931" s="5" t="e">
        <v>#N/A</v>
      </c>
      <c r="U931" s="5" t="e">
        <v>#N/A</v>
      </c>
      <c r="V931" s="5" t="e">
        <v>#N/A</v>
      </c>
      <c r="W931" s="5"/>
      <c r="X931" s="5" t="e">
        <f t="shared" si="308"/>
        <v>#N/A</v>
      </c>
      <c r="Y931" s="5" t="e">
        <v>#N/A</v>
      </c>
      <c r="Z931" s="5" t="e">
        <v>#N/A</v>
      </c>
      <c r="AA931" s="5" t="e">
        <v>#N/A</v>
      </c>
      <c r="AB931" s="5" t="e">
        <v>#N/A</v>
      </c>
      <c r="AC931" s="5"/>
      <c r="AD931" s="5" t="e">
        <f t="shared" si="309"/>
        <v>#N/A</v>
      </c>
      <c r="AE931" s="5" t="e">
        <v>#N/A</v>
      </c>
      <c r="AF931" s="5" t="e">
        <v>#N/A</v>
      </c>
      <c r="AG931" s="5" t="e">
        <v>#N/A</v>
      </c>
      <c r="AH931" s="5" t="e">
        <v>#N/A</v>
      </c>
      <c r="AI931" s="5"/>
      <c r="AJ931" s="5" t="e">
        <f t="shared" si="306"/>
        <v>#N/A</v>
      </c>
      <c r="AK931" s="5" t="e">
        <v>#N/A</v>
      </c>
      <c r="AL931" s="5" t="e">
        <v>#N/A</v>
      </c>
      <c r="AM931" s="5" t="e">
        <v>#N/A</v>
      </c>
      <c r="AN931" t="e">
        <v>#N/A</v>
      </c>
      <c r="AP931" t="e">
        <f t="shared" si="307"/>
        <v>#N/A</v>
      </c>
      <c r="AQ931" t="e">
        <v>#N/A</v>
      </c>
      <c r="AR931" t="e">
        <v>#N/A</v>
      </c>
      <c r="AS931" t="e">
        <v>#N/A</v>
      </c>
      <c r="AT931" t="e">
        <v>#N/A</v>
      </c>
    </row>
    <row r="932" spans="6:46" x14ac:dyDescent="0.3">
      <c r="F932" s="5" t="e">
        <f t="shared" si="303"/>
        <v>#N/A</v>
      </c>
      <c r="G932" s="5" t="e">
        <v>#N/A</v>
      </c>
      <c r="H932" s="5" t="e">
        <v>#N/A</v>
      </c>
      <c r="I932" s="5" t="e">
        <v>#N/A</v>
      </c>
      <c r="J932" s="5" t="e">
        <v>#N/A</v>
      </c>
      <c r="K932" s="5"/>
      <c r="L932" s="5" t="e">
        <f t="shared" si="304"/>
        <v>#N/A</v>
      </c>
      <c r="M932" s="5" t="e">
        <v>#N/A</v>
      </c>
      <c r="N932" s="5" t="e">
        <v>#N/A</v>
      </c>
      <c r="O932" s="5" t="e">
        <v>#N/A</v>
      </c>
      <c r="P932" s="5" t="e">
        <v>#N/A</v>
      </c>
      <c r="Q932" s="5"/>
      <c r="R932" s="5" t="e">
        <f t="shared" si="305"/>
        <v>#N/A</v>
      </c>
      <c r="S932" s="5" t="e">
        <v>#N/A</v>
      </c>
      <c r="T932" s="5" t="e">
        <v>#N/A</v>
      </c>
      <c r="U932" s="5" t="e">
        <v>#N/A</v>
      </c>
      <c r="V932" s="5" t="e">
        <v>#N/A</v>
      </c>
      <c r="W932" s="5"/>
      <c r="X932" s="5" t="e">
        <f t="shared" si="308"/>
        <v>#N/A</v>
      </c>
      <c r="Y932" s="5" t="e">
        <v>#N/A</v>
      </c>
      <c r="Z932" s="5" t="e">
        <v>#N/A</v>
      </c>
      <c r="AA932" s="5" t="e">
        <v>#N/A</v>
      </c>
      <c r="AB932" s="5" t="e">
        <v>#N/A</v>
      </c>
      <c r="AC932" s="5"/>
      <c r="AD932" s="5" t="e">
        <f t="shared" si="309"/>
        <v>#N/A</v>
      </c>
      <c r="AE932" s="5" t="e">
        <v>#N/A</v>
      </c>
      <c r="AF932" s="5" t="e">
        <v>#N/A</v>
      </c>
      <c r="AG932" s="5" t="e">
        <v>#N/A</v>
      </c>
      <c r="AH932" s="5" t="e">
        <v>#N/A</v>
      </c>
      <c r="AI932" s="5"/>
      <c r="AJ932" s="5" t="e">
        <f t="shared" si="306"/>
        <v>#N/A</v>
      </c>
      <c r="AK932" s="5" t="e">
        <v>#N/A</v>
      </c>
      <c r="AL932" s="5" t="e">
        <v>#N/A</v>
      </c>
      <c r="AM932" s="5" t="e">
        <v>#N/A</v>
      </c>
      <c r="AN932" t="e">
        <v>#N/A</v>
      </c>
      <c r="AP932" t="e">
        <f t="shared" si="307"/>
        <v>#N/A</v>
      </c>
      <c r="AQ932" t="e">
        <v>#N/A</v>
      </c>
      <c r="AR932" t="e">
        <v>#N/A</v>
      </c>
      <c r="AS932" t="e">
        <v>#N/A</v>
      </c>
      <c r="AT932" t="e">
        <v>#N/A</v>
      </c>
    </row>
    <row r="933" spans="6:46" x14ac:dyDescent="0.3">
      <c r="F933" s="5" t="e">
        <f t="shared" ref="F933:F996" si="310">F532</f>
        <v>#N/A</v>
      </c>
      <c r="G933" s="5" t="e">
        <v>#N/A</v>
      </c>
      <c r="H933" s="5" t="e">
        <v>#N/A</v>
      </c>
      <c r="I933" s="5" t="e">
        <v>#N/A</v>
      </c>
      <c r="J933" s="5" t="e">
        <v>#N/A</v>
      </c>
      <c r="K933" s="5"/>
      <c r="L933" s="5" t="e">
        <f t="shared" ref="L933:L996" si="311">L532</f>
        <v>#N/A</v>
      </c>
      <c r="M933" s="5" t="e">
        <v>#N/A</v>
      </c>
      <c r="N933" s="5" t="e">
        <v>#N/A</v>
      </c>
      <c r="O933" s="5" t="e">
        <v>#N/A</v>
      </c>
      <c r="P933" s="5" t="e">
        <v>#N/A</v>
      </c>
      <c r="Q933" s="5"/>
      <c r="R933" s="5" t="e">
        <f t="shared" ref="R933:R996" si="312">R532</f>
        <v>#N/A</v>
      </c>
      <c r="S933" s="5" t="e">
        <v>#N/A</v>
      </c>
      <c r="T933" s="5" t="e">
        <v>#N/A</v>
      </c>
      <c r="U933" s="5" t="e">
        <v>#N/A</v>
      </c>
      <c r="V933" s="5" t="e">
        <v>#N/A</v>
      </c>
      <c r="W933" s="5"/>
      <c r="X933" s="5" t="e">
        <f t="shared" si="308"/>
        <v>#N/A</v>
      </c>
      <c r="Y933" s="5" t="e">
        <v>#N/A</v>
      </c>
      <c r="Z933" s="5" t="e">
        <v>#N/A</v>
      </c>
      <c r="AA933" s="5" t="e">
        <v>#N/A</v>
      </c>
      <c r="AB933" s="5" t="e">
        <v>#N/A</v>
      </c>
      <c r="AC933" s="5"/>
      <c r="AD933" s="5" t="e">
        <f t="shared" si="309"/>
        <v>#N/A</v>
      </c>
      <c r="AE933" s="5" t="e">
        <v>#N/A</v>
      </c>
      <c r="AF933" s="5" t="e">
        <v>#N/A</v>
      </c>
      <c r="AG933" s="5" t="e">
        <v>#N/A</v>
      </c>
      <c r="AH933" s="5" t="e">
        <v>#N/A</v>
      </c>
      <c r="AI933" s="5"/>
      <c r="AJ933" s="5" t="e">
        <f t="shared" ref="AJ933:AJ996" si="313">AJ532</f>
        <v>#N/A</v>
      </c>
      <c r="AK933" s="5" t="e">
        <v>#N/A</v>
      </c>
      <c r="AL933" s="5" t="e">
        <v>#N/A</v>
      </c>
      <c r="AM933" s="5" t="e">
        <v>#N/A</v>
      </c>
      <c r="AN933" t="e">
        <v>#N/A</v>
      </c>
      <c r="AP933" t="e">
        <f t="shared" ref="AP933:AP996" si="314">AP532</f>
        <v>#N/A</v>
      </c>
      <c r="AQ933" t="e">
        <v>#N/A</v>
      </c>
      <c r="AR933" t="e">
        <v>#N/A</v>
      </c>
      <c r="AS933" t="e">
        <v>#N/A</v>
      </c>
      <c r="AT933" t="e">
        <v>#N/A</v>
      </c>
    </row>
    <row r="934" spans="6:46" x14ac:dyDescent="0.3">
      <c r="F934" s="5" t="e">
        <f t="shared" si="310"/>
        <v>#N/A</v>
      </c>
      <c r="G934" s="5" t="e">
        <v>#N/A</v>
      </c>
      <c r="H934" s="5" t="e">
        <v>#N/A</v>
      </c>
      <c r="I934" s="5" t="e">
        <v>#N/A</v>
      </c>
      <c r="J934" s="5" t="e">
        <v>#N/A</v>
      </c>
      <c r="K934" s="5"/>
      <c r="L934" s="5" t="e">
        <f t="shared" si="311"/>
        <v>#N/A</v>
      </c>
      <c r="M934" s="5" t="e">
        <v>#N/A</v>
      </c>
      <c r="N934" s="5" t="e">
        <v>#N/A</v>
      </c>
      <c r="O934" s="5" t="e">
        <v>#N/A</v>
      </c>
      <c r="P934" s="5" t="e">
        <v>#N/A</v>
      </c>
      <c r="Q934" s="5"/>
      <c r="R934" s="5" t="e">
        <f t="shared" si="312"/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/>
      <c r="X934" s="5" t="e">
        <f t="shared" si="308"/>
        <v>#N/A</v>
      </c>
      <c r="Y934" s="5" t="e">
        <v>#N/A</v>
      </c>
      <c r="Z934" s="5" t="e">
        <v>#N/A</v>
      </c>
      <c r="AA934" s="5" t="e">
        <v>#N/A</v>
      </c>
      <c r="AB934" s="5" t="e">
        <v>#N/A</v>
      </c>
      <c r="AC934" s="5"/>
      <c r="AD934" s="5" t="e">
        <f t="shared" si="309"/>
        <v>#N/A</v>
      </c>
      <c r="AE934" s="5" t="e">
        <v>#N/A</v>
      </c>
      <c r="AF934" s="5" t="e">
        <v>#N/A</v>
      </c>
      <c r="AG934" s="5" t="e">
        <v>#N/A</v>
      </c>
      <c r="AH934" s="5" t="e">
        <v>#N/A</v>
      </c>
      <c r="AI934" s="5"/>
      <c r="AJ934" s="5" t="e">
        <f t="shared" si="313"/>
        <v>#N/A</v>
      </c>
      <c r="AK934" s="5" t="e">
        <v>#N/A</v>
      </c>
      <c r="AL934" s="5" t="e">
        <v>#N/A</v>
      </c>
      <c r="AM934" s="5" t="e">
        <v>#N/A</v>
      </c>
      <c r="AN934" t="e">
        <v>#N/A</v>
      </c>
      <c r="AP934" t="e">
        <f t="shared" si="314"/>
        <v>#N/A</v>
      </c>
      <c r="AQ934" t="e">
        <v>#N/A</v>
      </c>
      <c r="AR934" t="e">
        <v>#N/A</v>
      </c>
      <c r="AS934" t="e">
        <v>#N/A</v>
      </c>
      <c r="AT934" t="e">
        <v>#N/A</v>
      </c>
    </row>
    <row r="935" spans="6:46" x14ac:dyDescent="0.3">
      <c r="F935" s="5" t="e">
        <f t="shared" si="310"/>
        <v>#N/A</v>
      </c>
      <c r="G935" s="5" t="e">
        <v>#N/A</v>
      </c>
      <c r="H935" s="5" t="e">
        <v>#N/A</v>
      </c>
      <c r="I935" s="5" t="e">
        <v>#N/A</v>
      </c>
      <c r="J935" s="5" t="e">
        <v>#N/A</v>
      </c>
      <c r="K935" s="5"/>
      <c r="L935" s="5" t="e">
        <f t="shared" si="311"/>
        <v>#N/A</v>
      </c>
      <c r="M935" s="5" t="e">
        <v>#N/A</v>
      </c>
      <c r="N935" s="5" t="e">
        <v>#N/A</v>
      </c>
      <c r="O935" s="5" t="e">
        <v>#N/A</v>
      </c>
      <c r="P935" s="5" t="e">
        <v>#N/A</v>
      </c>
      <c r="Q935" s="5"/>
      <c r="R935" s="5" t="e">
        <f t="shared" si="312"/>
        <v>#N/A</v>
      </c>
      <c r="S935" s="5" t="e">
        <v>#N/A</v>
      </c>
      <c r="T935" s="5" t="e">
        <v>#N/A</v>
      </c>
      <c r="U935" s="5" t="e">
        <v>#N/A</v>
      </c>
      <c r="V935" s="5" t="e">
        <v>#N/A</v>
      </c>
      <c r="W935" s="5"/>
      <c r="X935" s="5" t="e">
        <f t="shared" si="308"/>
        <v>#N/A</v>
      </c>
      <c r="Y935" s="5" t="e">
        <v>#N/A</v>
      </c>
      <c r="Z935" s="5" t="e">
        <v>#N/A</v>
      </c>
      <c r="AA935" s="5" t="e">
        <v>#N/A</v>
      </c>
      <c r="AB935" s="5" t="e">
        <v>#N/A</v>
      </c>
      <c r="AC935" s="5"/>
      <c r="AD935" s="5" t="e">
        <f t="shared" si="309"/>
        <v>#N/A</v>
      </c>
      <c r="AE935" s="5" t="e">
        <v>#N/A</v>
      </c>
      <c r="AF935" s="5" t="e">
        <v>#N/A</v>
      </c>
      <c r="AG935" s="5" t="e">
        <v>#N/A</v>
      </c>
      <c r="AH935" s="5" t="e">
        <v>#N/A</v>
      </c>
      <c r="AI935" s="5"/>
      <c r="AJ935" s="5" t="e">
        <f t="shared" si="313"/>
        <v>#N/A</v>
      </c>
      <c r="AK935" s="5" t="e">
        <v>#N/A</v>
      </c>
      <c r="AL935" s="5" t="e">
        <v>#N/A</v>
      </c>
      <c r="AM935" s="5" t="e">
        <v>#N/A</v>
      </c>
      <c r="AN935" t="e">
        <v>#N/A</v>
      </c>
      <c r="AP935" t="e">
        <f t="shared" si="314"/>
        <v>#N/A</v>
      </c>
      <c r="AQ935" t="e">
        <v>#N/A</v>
      </c>
      <c r="AR935" t="e">
        <v>#N/A</v>
      </c>
      <c r="AS935" t="e">
        <v>#N/A</v>
      </c>
      <c r="AT935" t="e">
        <v>#N/A</v>
      </c>
    </row>
    <row r="936" spans="6:46" x14ac:dyDescent="0.3">
      <c r="F936" s="5" t="e">
        <f t="shared" si="310"/>
        <v>#N/A</v>
      </c>
      <c r="G936" s="5" t="e">
        <v>#N/A</v>
      </c>
      <c r="H936" s="5" t="e">
        <v>#N/A</v>
      </c>
      <c r="I936" s="5" t="e">
        <v>#N/A</v>
      </c>
      <c r="J936" s="5" t="e">
        <v>#N/A</v>
      </c>
      <c r="K936" s="5"/>
      <c r="L936" s="5" t="e">
        <f t="shared" si="311"/>
        <v>#N/A</v>
      </c>
      <c r="M936" s="5" t="e">
        <v>#N/A</v>
      </c>
      <c r="N936" s="5" t="e">
        <v>#N/A</v>
      </c>
      <c r="O936" s="5" t="e">
        <v>#N/A</v>
      </c>
      <c r="P936" s="5" t="e">
        <v>#N/A</v>
      </c>
      <c r="Q936" s="5"/>
      <c r="R936" s="5" t="e">
        <f t="shared" si="312"/>
        <v>#N/A</v>
      </c>
      <c r="S936" s="5" t="e">
        <v>#N/A</v>
      </c>
      <c r="T936" s="5" t="e">
        <v>#N/A</v>
      </c>
      <c r="U936" s="5" t="e">
        <v>#N/A</v>
      </c>
      <c r="V936" s="5" t="e">
        <v>#N/A</v>
      </c>
      <c r="W936" s="5"/>
      <c r="X936" s="5" t="e">
        <f t="shared" si="308"/>
        <v>#N/A</v>
      </c>
      <c r="Y936" s="5" t="e">
        <v>#N/A</v>
      </c>
      <c r="Z936" s="5" t="e">
        <v>#N/A</v>
      </c>
      <c r="AA936" s="5" t="e">
        <v>#N/A</v>
      </c>
      <c r="AB936" s="5" t="e">
        <v>#N/A</v>
      </c>
      <c r="AC936" s="5"/>
      <c r="AD936" s="5" t="e">
        <f t="shared" si="309"/>
        <v>#N/A</v>
      </c>
      <c r="AE936" s="5" t="e">
        <v>#N/A</v>
      </c>
      <c r="AF936" s="5" t="e">
        <v>#N/A</v>
      </c>
      <c r="AG936" s="5" t="e">
        <v>#N/A</v>
      </c>
      <c r="AH936" s="5" t="e">
        <v>#N/A</v>
      </c>
      <c r="AI936" s="5"/>
      <c r="AJ936" s="5" t="e">
        <f t="shared" si="313"/>
        <v>#N/A</v>
      </c>
      <c r="AK936" s="5" t="e">
        <v>#N/A</v>
      </c>
      <c r="AL936" s="5" t="e">
        <v>#N/A</v>
      </c>
      <c r="AM936" s="5" t="e">
        <v>#N/A</v>
      </c>
      <c r="AN936" t="e">
        <v>#N/A</v>
      </c>
      <c r="AP936" t="e">
        <f t="shared" si="314"/>
        <v>#N/A</v>
      </c>
      <c r="AQ936" t="e">
        <v>#N/A</v>
      </c>
      <c r="AR936" t="e">
        <v>#N/A</v>
      </c>
      <c r="AS936" t="e">
        <v>#N/A</v>
      </c>
      <c r="AT936" t="e">
        <v>#N/A</v>
      </c>
    </row>
    <row r="937" spans="6:46" x14ac:dyDescent="0.3">
      <c r="F937" s="5" t="e">
        <f t="shared" si="310"/>
        <v>#N/A</v>
      </c>
      <c r="G937" s="5" t="e">
        <v>#N/A</v>
      </c>
      <c r="H937" s="5" t="e">
        <v>#N/A</v>
      </c>
      <c r="I937" s="5" t="e">
        <v>#N/A</v>
      </c>
      <c r="J937" s="5" t="e">
        <v>#N/A</v>
      </c>
      <c r="K937" s="5"/>
      <c r="L937" s="5" t="e">
        <f t="shared" si="311"/>
        <v>#N/A</v>
      </c>
      <c r="M937" s="5" t="e">
        <v>#N/A</v>
      </c>
      <c r="N937" s="5" t="e">
        <v>#N/A</v>
      </c>
      <c r="O937" s="5" t="e">
        <v>#N/A</v>
      </c>
      <c r="P937" s="5" t="e">
        <v>#N/A</v>
      </c>
      <c r="Q937" s="5"/>
      <c r="R937" s="5" t="e">
        <f t="shared" si="312"/>
        <v>#N/A</v>
      </c>
      <c r="S937" s="5" t="e">
        <v>#N/A</v>
      </c>
      <c r="T937" s="5" t="e">
        <v>#N/A</v>
      </c>
      <c r="U937" s="5" t="e">
        <v>#N/A</v>
      </c>
      <c r="V937" s="5" t="e">
        <v>#N/A</v>
      </c>
      <c r="W937" s="5"/>
      <c r="X937" s="5" t="e">
        <f t="shared" si="308"/>
        <v>#N/A</v>
      </c>
      <c r="Y937" s="5" t="e">
        <v>#N/A</v>
      </c>
      <c r="Z937" s="5" t="e">
        <v>#N/A</v>
      </c>
      <c r="AA937" s="5" t="e">
        <v>#N/A</v>
      </c>
      <c r="AB937" s="5" t="e">
        <v>#N/A</v>
      </c>
      <c r="AC937" s="5"/>
      <c r="AD937" s="5" t="e">
        <f t="shared" si="309"/>
        <v>#N/A</v>
      </c>
      <c r="AE937" s="5" t="e">
        <v>#N/A</v>
      </c>
      <c r="AF937" s="5" t="e">
        <v>#N/A</v>
      </c>
      <c r="AG937" s="5" t="e">
        <v>#N/A</v>
      </c>
      <c r="AH937" s="5" t="e">
        <v>#N/A</v>
      </c>
      <c r="AI937" s="5"/>
      <c r="AJ937" s="5" t="e">
        <f t="shared" si="313"/>
        <v>#N/A</v>
      </c>
      <c r="AK937" s="5" t="e">
        <v>#N/A</v>
      </c>
      <c r="AL937" s="5" t="e">
        <v>#N/A</v>
      </c>
      <c r="AM937" s="5" t="e">
        <v>#N/A</v>
      </c>
      <c r="AN937" t="e">
        <v>#N/A</v>
      </c>
      <c r="AP937" t="e">
        <f t="shared" si="314"/>
        <v>#N/A</v>
      </c>
      <c r="AQ937" t="e">
        <v>#N/A</v>
      </c>
      <c r="AR937" t="e">
        <v>#N/A</v>
      </c>
      <c r="AS937" t="e">
        <v>#N/A</v>
      </c>
      <c r="AT937" t="e">
        <v>#N/A</v>
      </c>
    </row>
    <row r="938" spans="6:46" x14ac:dyDescent="0.3">
      <c r="F938" s="5" t="e">
        <f t="shared" si="310"/>
        <v>#N/A</v>
      </c>
      <c r="G938" s="5" t="e">
        <v>#N/A</v>
      </c>
      <c r="H938" s="5" t="e">
        <v>#N/A</v>
      </c>
      <c r="I938" s="5" t="e">
        <v>#N/A</v>
      </c>
      <c r="J938" s="5" t="e">
        <v>#N/A</v>
      </c>
      <c r="K938" s="5"/>
      <c r="L938" s="5" t="e">
        <f t="shared" si="311"/>
        <v>#N/A</v>
      </c>
      <c r="M938" s="5" t="e">
        <v>#N/A</v>
      </c>
      <c r="N938" s="5" t="e">
        <v>#N/A</v>
      </c>
      <c r="O938" s="5" t="e">
        <v>#N/A</v>
      </c>
      <c r="P938" s="5" t="e">
        <v>#N/A</v>
      </c>
      <c r="Q938" s="5"/>
      <c r="R938" s="5" t="e">
        <f t="shared" si="312"/>
        <v>#N/A</v>
      </c>
      <c r="S938" s="5" t="e">
        <v>#N/A</v>
      </c>
      <c r="T938" s="5" t="e">
        <v>#N/A</v>
      </c>
      <c r="U938" s="5" t="e">
        <v>#N/A</v>
      </c>
      <c r="V938" s="5" t="e">
        <v>#N/A</v>
      </c>
      <c r="W938" s="5"/>
      <c r="X938" s="5" t="e">
        <f t="shared" si="308"/>
        <v>#N/A</v>
      </c>
      <c r="Y938" s="5" t="e">
        <v>#N/A</v>
      </c>
      <c r="Z938" s="5" t="e">
        <v>#N/A</v>
      </c>
      <c r="AA938" s="5" t="e">
        <v>#N/A</v>
      </c>
      <c r="AB938" s="5" t="e">
        <v>#N/A</v>
      </c>
      <c r="AC938" s="5"/>
      <c r="AD938" s="5" t="e">
        <f t="shared" si="309"/>
        <v>#N/A</v>
      </c>
      <c r="AE938" s="5" t="e">
        <v>#N/A</v>
      </c>
      <c r="AF938" s="5" t="e">
        <v>#N/A</v>
      </c>
      <c r="AG938" s="5" t="e">
        <v>#N/A</v>
      </c>
      <c r="AH938" s="5" t="e">
        <v>#N/A</v>
      </c>
      <c r="AI938" s="5"/>
      <c r="AJ938" s="5" t="e">
        <f t="shared" si="313"/>
        <v>#N/A</v>
      </c>
      <c r="AK938" s="5" t="e">
        <v>#N/A</v>
      </c>
      <c r="AL938" s="5" t="e">
        <v>#N/A</v>
      </c>
      <c r="AM938" s="5" t="e">
        <v>#N/A</v>
      </c>
      <c r="AN938" t="e">
        <v>#N/A</v>
      </c>
      <c r="AP938" t="e">
        <f t="shared" si="314"/>
        <v>#N/A</v>
      </c>
      <c r="AQ938" t="e">
        <v>#N/A</v>
      </c>
      <c r="AR938" t="e">
        <v>#N/A</v>
      </c>
      <c r="AS938" t="e">
        <v>#N/A</v>
      </c>
      <c r="AT938" t="e">
        <v>#N/A</v>
      </c>
    </row>
    <row r="939" spans="6:46" x14ac:dyDescent="0.3">
      <c r="F939" s="5" t="e">
        <f t="shared" si="310"/>
        <v>#N/A</v>
      </c>
      <c r="G939" s="5" t="e">
        <v>#N/A</v>
      </c>
      <c r="H939" s="5" t="e">
        <v>#N/A</v>
      </c>
      <c r="I939" s="5" t="e">
        <v>#N/A</v>
      </c>
      <c r="J939" s="5" t="e">
        <v>#N/A</v>
      </c>
      <c r="K939" s="5"/>
      <c r="L939" s="5" t="e">
        <f t="shared" si="311"/>
        <v>#N/A</v>
      </c>
      <c r="M939" s="5" t="e">
        <v>#N/A</v>
      </c>
      <c r="N939" s="5" t="e">
        <v>#N/A</v>
      </c>
      <c r="O939" s="5" t="e">
        <v>#N/A</v>
      </c>
      <c r="P939" s="5" t="e">
        <v>#N/A</v>
      </c>
      <c r="Q939" s="5"/>
      <c r="R939" s="5" t="e">
        <f t="shared" si="312"/>
        <v>#N/A</v>
      </c>
      <c r="S939" s="5" t="e">
        <v>#N/A</v>
      </c>
      <c r="T939" s="5" t="e">
        <v>#N/A</v>
      </c>
      <c r="U939" s="5" t="e">
        <v>#N/A</v>
      </c>
      <c r="V939" s="5" t="e">
        <v>#N/A</v>
      </c>
      <c r="W939" s="5"/>
      <c r="X939" s="5" t="e">
        <f t="shared" si="308"/>
        <v>#N/A</v>
      </c>
      <c r="Y939" s="5" t="e">
        <v>#N/A</v>
      </c>
      <c r="Z939" s="5" t="e">
        <v>#N/A</v>
      </c>
      <c r="AA939" s="5" t="e">
        <v>#N/A</v>
      </c>
      <c r="AB939" s="5" t="e">
        <v>#N/A</v>
      </c>
      <c r="AC939" s="5"/>
      <c r="AD939" s="5" t="e">
        <f t="shared" si="309"/>
        <v>#N/A</v>
      </c>
      <c r="AE939" s="5" t="e">
        <v>#N/A</v>
      </c>
      <c r="AF939" s="5" t="e">
        <v>#N/A</v>
      </c>
      <c r="AG939" s="5" t="e">
        <v>#N/A</v>
      </c>
      <c r="AH939" s="5" t="e">
        <v>#N/A</v>
      </c>
      <c r="AI939" s="5"/>
      <c r="AJ939" s="5" t="e">
        <f t="shared" si="313"/>
        <v>#N/A</v>
      </c>
      <c r="AK939" s="5" t="e">
        <v>#N/A</v>
      </c>
      <c r="AL939" s="5" t="e">
        <v>#N/A</v>
      </c>
      <c r="AM939" s="5" t="e">
        <v>#N/A</v>
      </c>
      <c r="AN939" t="e">
        <v>#N/A</v>
      </c>
      <c r="AP939" t="e">
        <f t="shared" si="314"/>
        <v>#N/A</v>
      </c>
      <c r="AQ939" t="e">
        <v>#N/A</v>
      </c>
      <c r="AR939" t="e">
        <v>#N/A</v>
      </c>
      <c r="AS939" t="e">
        <v>#N/A</v>
      </c>
      <c r="AT939" t="e">
        <v>#N/A</v>
      </c>
    </row>
    <row r="940" spans="6:46" x14ac:dyDescent="0.3">
      <c r="F940" s="5" t="e">
        <f t="shared" si="310"/>
        <v>#N/A</v>
      </c>
      <c r="G940" s="5" t="e">
        <v>#N/A</v>
      </c>
      <c r="H940" s="5" t="e">
        <v>#N/A</v>
      </c>
      <c r="I940" s="5" t="e">
        <v>#N/A</v>
      </c>
      <c r="J940" s="5" t="e">
        <v>#N/A</v>
      </c>
      <c r="K940" s="5"/>
      <c r="L940" s="5" t="e">
        <f t="shared" si="311"/>
        <v>#N/A</v>
      </c>
      <c r="M940" s="5" t="e">
        <v>#N/A</v>
      </c>
      <c r="N940" s="5" t="e">
        <v>#N/A</v>
      </c>
      <c r="O940" s="5" t="e">
        <v>#N/A</v>
      </c>
      <c r="P940" s="5" t="e">
        <v>#N/A</v>
      </c>
      <c r="Q940" s="5"/>
      <c r="R940" s="5" t="e">
        <f t="shared" si="312"/>
        <v>#N/A</v>
      </c>
      <c r="S940" s="5" t="e">
        <v>#N/A</v>
      </c>
      <c r="T940" s="5" t="e">
        <v>#N/A</v>
      </c>
      <c r="U940" s="5" t="e">
        <v>#N/A</v>
      </c>
      <c r="V940" s="5" t="e">
        <v>#N/A</v>
      </c>
      <c r="W940" s="5"/>
      <c r="X940" s="5" t="e">
        <f t="shared" si="308"/>
        <v>#N/A</v>
      </c>
      <c r="Y940" s="5" t="e">
        <v>#N/A</v>
      </c>
      <c r="Z940" s="5" t="e">
        <v>#N/A</v>
      </c>
      <c r="AA940" s="5" t="e">
        <v>#N/A</v>
      </c>
      <c r="AB940" s="5" t="e">
        <v>#N/A</v>
      </c>
      <c r="AC940" s="5"/>
      <c r="AD940" s="5" t="e">
        <f t="shared" si="309"/>
        <v>#N/A</v>
      </c>
      <c r="AE940" s="5" t="e">
        <v>#N/A</v>
      </c>
      <c r="AF940" s="5" t="e">
        <v>#N/A</v>
      </c>
      <c r="AG940" s="5" t="e">
        <v>#N/A</v>
      </c>
      <c r="AH940" s="5" t="e">
        <v>#N/A</v>
      </c>
      <c r="AI940" s="5"/>
      <c r="AJ940" s="5" t="e">
        <f t="shared" si="313"/>
        <v>#N/A</v>
      </c>
      <c r="AK940" s="5" t="e">
        <v>#N/A</v>
      </c>
      <c r="AL940" s="5" t="e">
        <v>#N/A</v>
      </c>
      <c r="AM940" s="5" t="e">
        <v>#N/A</v>
      </c>
      <c r="AN940" t="e">
        <v>#N/A</v>
      </c>
      <c r="AP940" t="e">
        <f t="shared" si="314"/>
        <v>#N/A</v>
      </c>
      <c r="AQ940" t="e">
        <v>#N/A</v>
      </c>
      <c r="AR940" t="e">
        <v>#N/A</v>
      </c>
      <c r="AS940" t="e">
        <v>#N/A</v>
      </c>
      <c r="AT940" t="e">
        <v>#N/A</v>
      </c>
    </row>
    <row r="941" spans="6:46" x14ac:dyDescent="0.3">
      <c r="F941" s="5" t="e">
        <f t="shared" si="310"/>
        <v>#N/A</v>
      </c>
      <c r="G941" s="5" t="e">
        <v>#N/A</v>
      </c>
      <c r="H941" s="5" t="e">
        <v>#N/A</v>
      </c>
      <c r="I941" s="5" t="e">
        <v>#N/A</v>
      </c>
      <c r="J941" s="5" t="e">
        <v>#N/A</v>
      </c>
      <c r="K941" s="5"/>
      <c r="L941" s="5" t="e">
        <f t="shared" si="311"/>
        <v>#N/A</v>
      </c>
      <c r="M941" s="5" t="e">
        <v>#N/A</v>
      </c>
      <c r="N941" s="5" t="e">
        <v>#N/A</v>
      </c>
      <c r="O941" s="5" t="e">
        <v>#N/A</v>
      </c>
      <c r="P941" s="5" t="e">
        <v>#N/A</v>
      </c>
      <c r="Q941" s="5"/>
      <c r="R941" s="5" t="e">
        <f t="shared" si="312"/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/>
      <c r="X941" s="5" t="e">
        <f t="shared" si="308"/>
        <v>#N/A</v>
      </c>
      <c r="Y941" s="5" t="e">
        <v>#N/A</v>
      </c>
      <c r="Z941" s="5" t="e">
        <v>#N/A</v>
      </c>
      <c r="AA941" s="5" t="e">
        <v>#N/A</v>
      </c>
      <c r="AB941" s="5" t="e">
        <v>#N/A</v>
      </c>
      <c r="AC941" s="5"/>
      <c r="AD941" s="5" t="e">
        <f t="shared" si="309"/>
        <v>#N/A</v>
      </c>
      <c r="AE941" s="5" t="e">
        <v>#N/A</v>
      </c>
      <c r="AF941" s="5" t="e">
        <v>#N/A</v>
      </c>
      <c r="AG941" s="5" t="e">
        <v>#N/A</v>
      </c>
      <c r="AH941" s="5" t="e">
        <v>#N/A</v>
      </c>
      <c r="AI941" s="5"/>
      <c r="AJ941" s="5" t="e">
        <f t="shared" si="313"/>
        <v>#N/A</v>
      </c>
      <c r="AK941" s="5" t="e">
        <v>#N/A</v>
      </c>
      <c r="AL941" s="5" t="e">
        <v>#N/A</v>
      </c>
      <c r="AM941" s="5" t="e">
        <v>#N/A</v>
      </c>
      <c r="AN941" t="e">
        <v>#N/A</v>
      </c>
      <c r="AP941" t="e">
        <f t="shared" si="314"/>
        <v>#N/A</v>
      </c>
      <c r="AQ941" t="e">
        <v>#N/A</v>
      </c>
      <c r="AR941" t="e">
        <v>#N/A</v>
      </c>
      <c r="AS941" t="e">
        <v>#N/A</v>
      </c>
      <c r="AT941" t="e">
        <v>#N/A</v>
      </c>
    </row>
    <row r="942" spans="6:46" x14ac:dyDescent="0.3">
      <c r="F942" s="5" t="e">
        <f t="shared" si="310"/>
        <v>#N/A</v>
      </c>
      <c r="G942" s="5" t="e">
        <v>#N/A</v>
      </c>
      <c r="H942" s="5" t="e">
        <v>#N/A</v>
      </c>
      <c r="I942" s="5" t="e">
        <v>#N/A</v>
      </c>
      <c r="J942" s="5" t="e">
        <v>#N/A</v>
      </c>
      <c r="K942" s="5"/>
      <c r="L942" s="5" t="e">
        <f t="shared" si="311"/>
        <v>#N/A</v>
      </c>
      <c r="M942" s="5" t="e">
        <v>#N/A</v>
      </c>
      <c r="N942" s="5" t="e">
        <v>#N/A</v>
      </c>
      <c r="O942" s="5" t="e">
        <v>#N/A</v>
      </c>
      <c r="P942" s="5" t="e">
        <v>#N/A</v>
      </c>
      <c r="Q942" s="5"/>
      <c r="R942" s="5" t="e">
        <f t="shared" si="312"/>
        <v>#N/A</v>
      </c>
      <c r="S942" s="5" t="e">
        <v>#N/A</v>
      </c>
      <c r="T942" s="5" t="e">
        <v>#N/A</v>
      </c>
      <c r="U942" s="5" t="e">
        <v>#N/A</v>
      </c>
      <c r="V942" s="5" t="e">
        <v>#N/A</v>
      </c>
      <c r="W942" s="5"/>
      <c r="X942" s="5" t="e">
        <f t="shared" si="308"/>
        <v>#N/A</v>
      </c>
      <c r="Y942" s="5" t="e">
        <v>#N/A</v>
      </c>
      <c r="Z942" s="5" t="e">
        <v>#N/A</v>
      </c>
      <c r="AA942" s="5" t="e">
        <v>#N/A</v>
      </c>
      <c r="AB942" s="5" t="e">
        <v>#N/A</v>
      </c>
      <c r="AC942" s="5"/>
      <c r="AD942" s="5" t="e">
        <f t="shared" si="309"/>
        <v>#N/A</v>
      </c>
      <c r="AE942" s="5" t="e">
        <v>#N/A</v>
      </c>
      <c r="AF942" s="5" t="e">
        <v>#N/A</v>
      </c>
      <c r="AG942" s="5" t="e">
        <v>#N/A</v>
      </c>
      <c r="AH942" s="5" t="e">
        <v>#N/A</v>
      </c>
      <c r="AI942" s="5"/>
      <c r="AJ942" s="5" t="e">
        <f t="shared" si="313"/>
        <v>#N/A</v>
      </c>
      <c r="AK942" s="5" t="e">
        <v>#N/A</v>
      </c>
      <c r="AL942" s="5" t="e">
        <v>#N/A</v>
      </c>
      <c r="AM942" s="5" t="e">
        <v>#N/A</v>
      </c>
      <c r="AN942" t="e">
        <v>#N/A</v>
      </c>
      <c r="AP942" t="e">
        <f t="shared" si="314"/>
        <v>#N/A</v>
      </c>
      <c r="AQ942" t="e">
        <v>#N/A</v>
      </c>
      <c r="AR942" t="e">
        <v>#N/A</v>
      </c>
      <c r="AS942" t="e">
        <v>#N/A</v>
      </c>
      <c r="AT942" t="e">
        <v>#N/A</v>
      </c>
    </row>
    <row r="943" spans="6:46" x14ac:dyDescent="0.3">
      <c r="F943" s="5" t="e">
        <f t="shared" si="310"/>
        <v>#N/A</v>
      </c>
      <c r="G943" s="5" t="e">
        <v>#N/A</v>
      </c>
      <c r="H943" s="5" t="e">
        <v>#N/A</v>
      </c>
      <c r="I943" s="5" t="e">
        <v>#N/A</v>
      </c>
      <c r="J943" s="5" t="e">
        <v>#N/A</v>
      </c>
      <c r="K943" s="5"/>
      <c r="L943" s="5" t="e">
        <f t="shared" si="311"/>
        <v>#N/A</v>
      </c>
      <c r="M943" s="5" t="e">
        <v>#N/A</v>
      </c>
      <c r="N943" s="5" t="e">
        <v>#N/A</v>
      </c>
      <c r="O943" s="5" t="e">
        <v>#N/A</v>
      </c>
      <c r="P943" s="5" t="e">
        <v>#N/A</v>
      </c>
      <c r="Q943" s="5"/>
      <c r="R943" s="5" t="e">
        <f t="shared" si="312"/>
        <v>#N/A</v>
      </c>
      <c r="S943" s="5" t="e">
        <v>#N/A</v>
      </c>
      <c r="T943" s="5" t="e">
        <v>#N/A</v>
      </c>
      <c r="U943" s="5" t="e">
        <v>#N/A</v>
      </c>
      <c r="V943" s="5" t="e">
        <v>#N/A</v>
      </c>
      <c r="W943" s="5"/>
      <c r="X943" s="5" t="e">
        <f t="shared" ref="X943:X1006" si="315">X542</f>
        <v>#N/A</v>
      </c>
      <c r="Y943" s="5" t="e">
        <v>#N/A</v>
      </c>
      <c r="Z943" s="5" t="e">
        <v>#N/A</v>
      </c>
      <c r="AA943" s="5" t="e">
        <v>#N/A</v>
      </c>
      <c r="AB943" s="5" t="e">
        <v>#N/A</v>
      </c>
      <c r="AC943" s="5"/>
      <c r="AD943" s="5" t="e">
        <f t="shared" ref="AD943:AD1006" si="316">AD542</f>
        <v>#N/A</v>
      </c>
      <c r="AE943" s="5" t="e">
        <v>#N/A</v>
      </c>
      <c r="AF943" s="5" t="e">
        <v>#N/A</v>
      </c>
      <c r="AG943" s="5" t="e">
        <v>#N/A</v>
      </c>
      <c r="AH943" s="5" t="e">
        <v>#N/A</v>
      </c>
      <c r="AI943" s="5"/>
      <c r="AJ943" s="5" t="e">
        <f t="shared" si="313"/>
        <v>#N/A</v>
      </c>
      <c r="AK943" s="5" t="e">
        <v>#N/A</v>
      </c>
      <c r="AL943" s="5" t="e">
        <v>#N/A</v>
      </c>
      <c r="AM943" s="5" t="e">
        <v>#N/A</v>
      </c>
      <c r="AN943" t="e">
        <v>#N/A</v>
      </c>
      <c r="AP943" t="e">
        <f t="shared" si="314"/>
        <v>#N/A</v>
      </c>
      <c r="AQ943" t="e">
        <v>#N/A</v>
      </c>
      <c r="AR943" t="e">
        <v>#N/A</v>
      </c>
      <c r="AS943" t="e">
        <v>#N/A</v>
      </c>
      <c r="AT943" t="e">
        <v>#N/A</v>
      </c>
    </row>
    <row r="944" spans="6:46" x14ac:dyDescent="0.3">
      <c r="F944" s="5" t="e">
        <f t="shared" si="310"/>
        <v>#N/A</v>
      </c>
      <c r="G944" s="5" t="e">
        <v>#N/A</v>
      </c>
      <c r="H944" s="5" t="e">
        <v>#N/A</v>
      </c>
      <c r="I944" s="5" t="e">
        <v>#N/A</v>
      </c>
      <c r="J944" s="5" t="e">
        <v>#N/A</v>
      </c>
      <c r="K944" s="5"/>
      <c r="L944" s="5" t="e">
        <f t="shared" si="311"/>
        <v>#N/A</v>
      </c>
      <c r="M944" s="5" t="e">
        <v>#N/A</v>
      </c>
      <c r="N944" s="5" t="e">
        <v>#N/A</v>
      </c>
      <c r="O944" s="5" t="e">
        <v>#N/A</v>
      </c>
      <c r="P944" s="5" t="e">
        <v>#N/A</v>
      </c>
      <c r="Q944" s="5"/>
      <c r="R944" s="5" t="e">
        <f t="shared" si="312"/>
        <v>#N/A</v>
      </c>
      <c r="S944" s="5" t="e">
        <v>#N/A</v>
      </c>
      <c r="T944" s="5" t="e">
        <v>#N/A</v>
      </c>
      <c r="U944" s="5" t="e">
        <v>#N/A</v>
      </c>
      <c r="V944" s="5" t="e">
        <v>#N/A</v>
      </c>
      <c r="W944" s="5"/>
      <c r="X944" s="5" t="e">
        <f t="shared" si="315"/>
        <v>#N/A</v>
      </c>
      <c r="Y944" s="5" t="e">
        <v>#N/A</v>
      </c>
      <c r="Z944" s="5" t="e">
        <v>#N/A</v>
      </c>
      <c r="AA944" s="5" t="e">
        <v>#N/A</v>
      </c>
      <c r="AB944" s="5" t="e">
        <v>#N/A</v>
      </c>
      <c r="AC944" s="5"/>
      <c r="AD944" s="5" t="e">
        <f t="shared" si="316"/>
        <v>#N/A</v>
      </c>
      <c r="AE944" s="5" t="e">
        <v>#N/A</v>
      </c>
      <c r="AF944" s="5" t="e">
        <v>#N/A</v>
      </c>
      <c r="AG944" s="5" t="e">
        <v>#N/A</v>
      </c>
      <c r="AH944" s="5" t="e">
        <v>#N/A</v>
      </c>
      <c r="AI944" s="5"/>
      <c r="AJ944" s="5" t="e">
        <f t="shared" si="313"/>
        <v>#N/A</v>
      </c>
      <c r="AK944" s="5" t="e">
        <v>#N/A</v>
      </c>
      <c r="AL944" s="5" t="e">
        <v>#N/A</v>
      </c>
      <c r="AM944" s="5" t="e">
        <v>#N/A</v>
      </c>
      <c r="AN944" t="e">
        <v>#N/A</v>
      </c>
      <c r="AP944" t="e">
        <f t="shared" si="314"/>
        <v>#N/A</v>
      </c>
      <c r="AQ944" t="e">
        <v>#N/A</v>
      </c>
      <c r="AR944" t="e">
        <v>#N/A</v>
      </c>
      <c r="AS944" t="e">
        <v>#N/A</v>
      </c>
      <c r="AT944" t="e">
        <v>#N/A</v>
      </c>
    </row>
    <row r="945" spans="6:46" x14ac:dyDescent="0.3">
      <c r="F945" s="5" t="e">
        <f t="shared" si="310"/>
        <v>#N/A</v>
      </c>
      <c r="G945" s="5" t="e">
        <v>#N/A</v>
      </c>
      <c r="H945" s="5" t="e">
        <v>#N/A</v>
      </c>
      <c r="I945" s="5" t="e">
        <v>#N/A</v>
      </c>
      <c r="J945" s="5" t="e">
        <v>#N/A</v>
      </c>
      <c r="K945" s="5"/>
      <c r="L945" s="5" t="e">
        <f t="shared" si="311"/>
        <v>#N/A</v>
      </c>
      <c r="M945" s="5" t="e">
        <v>#N/A</v>
      </c>
      <c r="N945" s="5" t="e">
        <v>#N/A</v>
      </c>
      <c r="O945" s="5" t="e">
        <v>#N/A</v>
      </c>
      <c r="P945" s="5" t="e">
        <v>#N/A</v>
      </c>
      <c r="Q945" s="5"/>
      <c r="R945" s="5" t="e">
        <f t="shared" si="312"/>
        <v>#N/A</v>
      </c>
      <c r="S945" s="5" t="e">
        <v>#N/A</v>
      </c>
      <c r="T945" s="5" t="e">
        <v>#N/A</v>
      </c>
      <c r="U945" s="5" t="e">
        <v>#N/A</v>
      </c>
      <c r="V945" s="5" t="e">
        <v>#N/A</v>
      </c>
      <c r="W945" s="5"/>
      <c r="X945" s="5" t="e">
        <f t="shared" si="315"/>
        <v>#N/A</v>
      </c>
      <c r="Y945" s="5" t="e">
        <v>#N/A</v>
      </c>
      <c r="Z945" s="5" t="e">
        <v>#N/A</v>
      </c>
      <c r="AA945" s="5" t="e">
        <v>#N/A</v>
      </c>
      <c r="AB945" s="5" t="e">
        <v>#N/A</v>
      </c>
      <c r="AC945" s="5"/>
      <c r="AD945" s="5" t="e">
        <f t="shared" si="316"/>
        <v>#N/A</v>
      </c>
      <c r="AE945" s="5" t="e">
        <v>#N/A</v>
      </c>
      <c r="AF945" s="5" t="e">
        <v>#N/A</v>
      </c>
      <c r="AG945" s="5" t="e">
        <v>#N/A</v>
      </c>
      <c r="AH945" s="5" t="e">
        <v>#N/A</v>
      </c>
      <c r="AI945" s="5"/>
      <c r="AJ945" s="5" t="e">
        <f t="shared" si="313"/>
        <v>#N/A</v>
      </c>
      <c r="AK945" s="5" t="e">
        <v>#N/A</v>
      </c>
      <c r="AL945" s="5" t="e">
        <v>#N/A</v>
      </c>
      <c r="AM945" s="5" t="e">
        <v>#N/A</v>
      </c>
      <c r="AN945" t="e">
        <v>#N/A</v>
      </c>
      <c r="AP945" t="e">
        <f t="shared" si="314"/>
        <v>#N/A</v>
      </c>
      <c r="AQ945" t="e">
        <v>#N/A</v>
      </c>
      <c r="AR945" t="e">
        <v>#N/A</v>
      </c>
      <c r="AS945" t="e">
        <v>#N/A</v>
      </c>
      <c r="AT945" t="e">
        <v>#N/A</v>
      </c>
    </row>
    <row r="946" spans="6:46" x14ac:dyDescent="0.3">
      <c r="F946" s="5" t="e">
        <f t="shared" si="310"/>
        <v>#N/A</v>
      </c>
      <c r="G946" s="5" t="e">
        <v>#N/A</v>
      </c>
      <c r="H946" s="5" t="e">
        <v>#N/A</v>
      </c>
      <c r="I946" s="5" t="e">
        <v>#N/A</v>
      </c>
      <c r="J946" s="5" t="e">
        <v>#N/A</v>
      </c>
      <c r="K946" s="5"/>
      <c r="L946" s="5" t="e">
        <f t="shared" si="311"/>
        <v>#N/A</v>
      </c>
      <c r="M946" s="5" t="e">
        <v>#N/A</v>
      </c>
      <c r="N946" s="5" t="e">
        <v>#N/A</v>
      </c>
      <c r="O946" s="5" t="e">
        <v>#N/A</v>
      </c>
      <c r="P946" s="5" t="e">
        <v>#N/A</v>
      </c>
      <c r="Q946" s="5"/>
      <c r="R946" s="5" t="e">
        <f t="shared" si="312"/>
        <v>#N/A</v>
      </c>
      <c r="S946" s="5" t="e">
        <v>#N/A</v>
      </c>
      <c r="T946" s="5" t="e">
        <v>#N/A</v>
      </c>
      <c r="U946" s="5" t="e">
        <v>#N/A</v>
      </c>
      <c r="V946" s="5" t="e">
        <v>#N/A</v>
      </c>
      <c r="W946" s="5"/>
      <c r="X946" s="5" t="e">
        <f t="shared" si="315"/>
        <v>#N/A</v>
      </c>
      <c r="Y946" s="5" t="e">
        <v>#N/A</v>
      </c>
      <c r="Z946" s="5" t="e">
        <v>#N/A</v>
      </c>
      <c r="AA946" s="5" t="e">
        <v>#N/A</v>
      </c>
      <c r="AB946" s="5" t="e">
        <v>#N/A</v>
      </c>
      <c r="AC946" s="5"/>
      <c r="AD946" s="5" t="e">
        <f t="shared" si="316"/>
        <v>#N/A</v>
      </c>
      <c r="AE946" s="5" t="e">
        <v>#N/A</v>
      </c>
      <c r="AF946" s="5" t="e">
        <v>#N/A</v>
      </c>
      <c r="AG946" s="5" t="e">
        <v>#N/A</v>
      </c>
      <c r="AH946" s="5" t="e">
        <v>#N/A</v>
      </c>
      <c r="AI946" s="5"/>
      <c r="AJ946" s="5" t="e">
        <f t="shared" si="313"/>
        <v>#N/A</v>
      </c>
      <c r="AK946" s="5" t="e">
        <v>#N/A</v>
      </c>
      <c r="AL946" s="5" t="e">
        <v>#N/A</v>
      </c>
      <c r="AM946" s="5" t="e">
        <v>#N/A</v>
      </c>
      <c r="AN946" t="e">
        <v>#N/A</v>
      </c>
      <c r="AP946" t="e">
        <f t="shared" si="314"/>
        <v>#N/A</v>
      </c>
      <c r="AQ946" t="e">
        <v>#N/A</v>
      </c>
      <c r="AR946" t="e">
        <v>#N/A</v>
      </c>
      <c r="AS946" t="e">
        <v>#N/A</v>
      </c>
      <c r="AT946" t="e">
        <v>#N/A</v>
      </c>
    </row>
    <row r="947" spans="6:46" x14ac:dyDescent="0.3">
      <c r="F947" s="5" t="e">
        <f t="shared" si="310"/>
        <v>#N/A</v>
      </c>
      <c r="G947" s="5" t="e">
        <v>#N/A</v>
      </c>
      <c r="H947" s="5" t="e">
        <v>#N/A</v>
      </c>
      <c r="I947" s="5" t="e">
        <v>#N/A</v>
      </c>
      <c r="J947" s="5" t="e">
        <v>#N/A</v>
      </c>
      <c r="K947" s="5"/>
      <c r="L947" s="5" t="e">
        <f t="shared" si="311"/>
        <v>#N/A</v>
      </c>
      <c r="M947" s="5" t="e">
        <v>#N/A</v>
      </c>
      <c r="N947" s="5" t="e">
        <v>#N/A</v>
      </c>
      <c r="O947" s="5" t="e">
        <v>#N/A</v>
      </c>
      <c r="P947" s="5" t="e">
        <v>#N/A</v>
      </c>
      <c r="Q947" s="5"/>
      <c r="R947" s="5" t="e">
        <f t="shared" si="312"/>
        <v>#N/A</v>
      </c>
      <c r="S947" s="5" t="e">
        <v>#N/A</v>
      </c>
      <c r="T947" s="5" t="e">
        <v>#N/A</v>
      </c>
      <c r="U947" s="5" t="e">
        <v>#N/A</v>
      </c>
      <c r="V947" s="5" t="e">
        <v>#N/A</v>
      </c>
      <c r="W947" s="5"/>
      <c r="X947" s="5" t="e">
        <f t="shared" si="315"/>
        <v>#N/A</v>
      </c>
      <c r="Y947" s="5" t="e">
        <v>#N/A</v>
      </c>
      <c r="Z947" s="5" t="e">
        <v>#N/A</v>
      </c>
      <c r="AA947" s="5" t="e">
        <v>#N/A</v>
      </c>
      <c r="AB947" s="5" t="e">
        <v>#N/A</v>
      </c>
      <c r="AC947" s="5"/>
      <c r="AD947" s="5" t="e">
        <f t="shared" si="316"/>
        <v>#N/A</v>
      </c>
      <c r="AE947" s="5" t="e">
        <v>#N/A</v>
      </c>
      <c r="AF947" s="5" t="e">
        <v>#N/A</v>
      </c>
      <c r="AG947" s="5" t="e">
        <v>#N/A</v>
      </c>
      <c r="AH947" s="5" t="e">
        <v>#N/A</v>
      </c>
      <c r="AI947" s="5"/>
      <c r="AJ947" s="5" t="e">
        <f t="shared" si="313"/>
        <v>#N/A</v>
      </c>
      <c r="AK947" s="5" t="e">
        <v>#N/A</v>
      </c>
      <c r="AL947" s="5" t="e">
        <v>#N/A</v>
      </c>
      <c r="AM947" s="5" t="e">
        <v>#N/A</v>
      </c>
      <c r="AN947" t="e">
        <v>#N/A</v>
      </c>
      <c r="AP947" t="e">
        <f t="shared" si="314"/>
        <v>#N/A</v>
      </c>
      <c r="AQ947" t="e">
        <v>#N/A</v>
      </c>
      <c r="AR947" t="e">
        <v>#N/A</v>
      </c>
      <c r="AS947" t="e">
        <v>#N/A</v>
      </c>
      <c r="AT947" t="e">
        <v>#N/A</v>
      </c>
    </row>
    <row r="948" spans="6:46" x14ac:dyDescent="0.3">
      <c r="F948" s="5" t="e">
        <f t="shared" si="310"/>
        <v>#N/A</v>
      </c>
      <c r="G948" s="5" t="e">
        <v>#N/A</v>
      </c>
      <c r="H948" s="5" t="e">
        <v>#N/A</v>
      </c>
      <c r="I948" s="5" t="e">
        <v>#N/A</v>
      </c>
      <c r="J948" s="5" t="e">
        <v>#N/A</v>
      </c>
      <c r="K948" s="5"/>
      <c r="L948" s="5" t="e">
        <f t="shared" si="311"/>
        <v>#N/A</v>
      </c>
      <c r="M948" s="5" t="e">
        <v>#N/A</v>
      </c>
      <c r="N948" s="5" t="e">
        <v>#N/A</v>
      </c>
      <c r="O948" s="5" t="e">
        <v>#N/A</v>
      </c>
      <c r="P948" s="5" t="e">
        <v>#N/A</v>
      </c>
      <c r="Q948" s="5"/>
      <c r="R948" s="5" t="e">
        <f t="shared" si="312"/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/>
      <c r="X948" s="5" t="e">
        <f t="shared" si="315"/>
        <v>#N/A</v>
      </c>
      <c r="Y948" s="5" t="e">
        <v>#N/A</v>
      </c>
      <c r="Z948" s="5" t="e">
        <v>#N/A</v>
      </c>
      <c r="AA948" s="5" t="e">
        <v>#N/A</v>
      </c>
      <c r="AB948" s="5" t="e">
        <v>#N/A</v>
      </c>
      <c r="AC948" s="5"/>
      <c r="AD948" s="5" t="e">
        <f t="shared" si="316"/>
        <v>#N/A</v>
      </c>
      <c r="AE948" s="5" t="e">
        <v>#N/A</v>
      </c>
      <c r="AF948" s="5" t="e">
        <v>#N/A</v>
      </c>
      <c r="AG948" s="5" t="e">
        <v>#N/A</v>
      </c>
      <c r="AH948" s="5" t="e">
        <v>#N/A</v>
      </c>
      <c r="AI948" s="5"/>
      <c r="AJ948" s="5" t="e">
        <f t="shared" si="313"/>
        <v>#N/A</v>
      </c>
      <c r="AK948" s="5" t="e">
        <v>#N/A</v>
      </c>
      <c r="AL948" s="5" t="e">
        <v>#N/A</v>
      </c>
      <c r="AM948" s="5" t="e">
        <v>#N/A</v>
      </c>
      <c r="AN948" t="e">
        <v>#N/A</v>
      </c>
      <c r="AP948" t="e">
        <f t="shared" si="314"/>
        <v>#N/A</v>
      </c>
      <c r="AQ948" t="e">
        <v>#N/A</v>
      </c>
      <c r="AR948" t="e">
        <v>#N/A</v>
      </c>
      <c r="AS948" t="e">
        <v>#N/A</v>
      </c>
      <c r="AT948" t="e">
        <v>#N/A</v>
      </c>
    </row>
    <row r="949" spans="6:46" x14ac:dyDescent="0.3">
      <c r="F949" s="5" t="e">
        <f t="shared" si="310"/>
        <v>#N/A</v>
      </c>
      <c r="G949" s="5" t="e">
        <v>#N/A</v>
      </c>
      <c r="H949" s="5" t="e">
        <v>#N/A</v>
      </c>
      <c r="I949" s="5" t="e">
        <v>#N/A</v>
      </c>
      <c r="J949" s="5" t="e">
        <v>#N/A</v>
      </c>
      <c r="K949" s="5"/>
      <c r="L949" s="5" t="e">
        <f t="shared" si="311"/>
        <v>#N/A</v>
      </c>
      <c r="M949" s="5" t="e">
        <v>#N/A</v>
      </c>
      <c r="N949" s="5" t="e">
        <v>#N/A</v>
      </c>
      <c r="O949" s="5" t="e">
        <v>#N/A</v>
      </c>
      <c r="P949" s="5" t="e">
        <v>#N/A</v>
      </c>
      <c r="Q949" s="5"/>
      <c r="R949" s="5" t="e">
        <f t="shared" si="312"/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/>
      <c r="X949" s="5" t="e">
        <f t="shared" si="315"/>
        <v>#N/A</v>
      </c>
      <c r="Y949" s="5" t="e">
        <v>#N/A</v>
      </c>
      <c r="Z949" s="5" t="e">
        <v>#N/A</v>
      </c>
      <c r="AA949" s="5" t="e">
        <v>#N/A</v>
      </c>
      <c r="AB949" s="5" t="e">
        <v>#N/A</v>
      </c>
      <c r="AC949" s="5"/>
      <c r="AD949" s="5" t="e">
        <f t="shared" si="316"/>
        <v>#N/A</v>
      </c>
      <c r="AE949" s="5" t="e">
        <v>#N/A</v>
      </c>
      <c r="AF949" s="5" t="e">
        <v>#N/A</v>
      </c>
      <c r="AG949" s="5" t="e">
        <v>#N/A</v>
      </c>
      <c r="AH949" s="5" t="e">
        <v>#N/A</v>
      </c>
      <c r="AI949" s="5"/>
      <c r="AJ949" s="5" t="e">
        <f t="shared" si="313"/>
        <v>#N/A</v>
      </c>
      <c r="AK949" s="5" t="e">
        <v>#N/A</v>
      </c>
      <c r="AL949" s="5" t="e">
        <v>#N/A</v>
      </c>
      <c r="AM949" s="5" t="e">
        <v>#N/A</v>
      </c>
      <c r="AN949" t="e">
        <v>#N/A</v>
      </c>
      <c r="AP949" t="e">
        <f t="shared" si="314"/>
        <v>#N/A</v>
      </c>
      <c r="AQ949" t="e">
        <v>#N/A</v>
      </c>
      <c r="AR949" t="e">
        <v>#N/A</v>
      </c>
      <c r="AS949" t="e">
        <v>#N/A</v>
      </c>
      <c r="AT949" t="e">
        <v>#N/A</v>
      </c>
    </row>
    <row r="950" spans="6:46" x14ac:dyDescent="0.3">
      <c r="F950" s="5" t="e">
        <f t="shared" si="310"/>
        <v>#N/A</v>
      </c>
      <c r="G950" s="5" t="e">
        <v>#N/A</v>
      </c>
      <c r="H950" s="5" t="e">
        <v>#N/A</v>
      </c>
      <c r="I950" s="5" t="e">
        <v>#N/A</v>
      </c>
      <c r="J950" s="5" t="e">
        <v>#N/A</v>
      </c>
      <c r="K950" s="5"/>
      <c r="L950" s="5" t="e">
        <f t="shared" si="311"/>
        <v>#N/A</v>
      </c>
      <c r="M950" s="5" t="e">
        <v>#N/A</v>
      </c>
      <c r="N950" s="5" t="e">
        <v>#N/A</v>
      </c>
      <c r="O950" s="5" t="e">
        <v>#N/A</v>
      </c>
      <c r="P950" s="5" t="e">
        <v>#N/A</v>
      </c>
      <c r="Q950" s="5"/>
      <c r="R950" s="5" t="e">
        <f t="shared" si="312"/>
        <v>#N/A</v>
      </c>
      <c r="S950" s="5" t="e">
        <v>#N/A</v>
      </c>
      <c r="T950" s="5" t="e">
        <v>#N/A</v>
      </c>
      <c r="U950" s="5" t="e">
        <v>#N/A</v>
      </c>
      <c r="V950" s="5" t="e">
        <v>#N/A</v>
      </c>
      <c r="W950" s="5"/>
      <c r="X950" s="5" t="e">
        <f t="shared" si="315"/>
        <v>#N/A</v>
      </c>
      <c r="Y950" s="5" t="e">
        <v>#N/A</v>
      </c>
      <c r="Z950" s="5" t="e">
        <v>#N/A</v>
      </c>
      <c r="AA950" s="5" t="e">
        <v>#N/A</v>
      </c>
      <c r="AB950" s="5" t="e">
        <v>#N/A</v>
      </c>
      <c r="AC950" s="5"/>
      <c r="AD950" s="5" t="e">
        <f t="shared" si="316"/>
        <v>#N/A</v>
      </c>
      <c r="AE950" s="5" t="e">
        <v>#N/A</v>
      </c>
      <c r="AF950" s="5" t="e">
        <v>#N/A</v>
      </c>
      <c r="AG950" s="5" t="e">
        <v>#N/A</v>
      </c>
      <c r="AH950" s="5" t="e">
        <v>#N/A</v>
      </c>
      <c r="AI950" s="5"/>
      <c r="AJ950" s="5" t="e">
        <f t="shared" si="313"/>
        <v>#N/A</v>
      </c>
      <c r="AK950" s="5" t="e">
        <v>#N/A</v>
      </c>
      <c r="AL950" s="5" t="e">
        <v>#N/A</v>
      </c>
      <c r="AM950" s="5" t="e">
        <v>#N/A</v>
      </c>
      <c r="AN950" t="e">
        <v>#N/A</v>
      </c>
      <c r="AP950" t="e">
        <f t="shared" si="314"/>
        <v>#N/A</v>
      </c>
      <c r="AQ950" t="e">
        <v>#N/A</v>
      </c>
      <c r="AR950" t="e">
        <v>#N/A</v>
      </c>
      <c r="AS950" t="e">
        <v>#N/A</v>
      </c>
      <c r="AT950" t="e">
        <v>#N/A</v>
      </c>
    </row>
    <row r="951" spans="6:46" x14ac:dyDescent="0.3">
      <c r="F951" s="5" t="e">
        <f t="shared" si="310"/>
        <v>#N/A</v>
      </c>
      <c r="G951" s="5" t="e">
        <v>#N/A</v>
      </c>
      <c r="H951" s="5" t="e">
        <v>#N/A</v>
      </c>
      <c r="I951" s="5" t="e">
        <v>#N/A</v>
      </c>
      <c r="J951" s="5" t="e">
        <v>#N/A</v>
      </c>
      <c r="K951" s="5"/>
      <c r="L951" s="5" t="e">
        <f t="shared" si="311"/>
        <v>#N/A</v>
      </c>
      <c r="M951" s="5" t="e">
        <v>#N/A</v>
      </c>
      <c r="N951" s="5" t="e">
        <v>#N/A</v>
      </c>
      <c r="O951" s="5" t="e">
        <v>#N/A</v>
      </c>
      <c r="P951" s="5" t="e">
        <v>#N/A</v>
      </c>
      <c r="Q951" s="5"/>
      <c r="R951" s="5" t="e">
        <f t="shared" si="312"/>
        <v>#N/A</v>
      </c>
      <c r="S951" s="5" t="e">
        <v>#N/A</v>
      </c>
      <c r="T951" s="5" t="e">
        <v>#N/A</v>
      </c>
      <c r="U951" s="5" t="e">
        <v>#N/A</v>
      </c>
      <c r="V951" s="5" t="e">
        <v>#N/A</v>
      </c>
      <c r="W951" s="5"/>
      <c r="X951" s="5" t="e">
        <f t="shared" si="315"/>
        <v>#N/A</v>
      </c>
      <c r="Y951" s="5" t="e">
        <v>#N/A</v>
      </c>
      <c r="Z951" s="5" t="e">
        <v>#N/A</v>
      </c>
      <c r="AA951" s="5" t="e">
        <v>#N/A</v>
      </c>
      <c r="AB951" s="5" t="e">
        <v>#N/A</v>
      </c>
      <c r="AC951" s="5"/>
      <c r="AD951" s="5" t="e">
        <f t="shared" si="316"/>
        <v>#N/A</v>
      </c>
      <c r="AE951" s="5" t="e">
        <v>#N/A</v>
      </c>
      <c r="AF951" s="5" t="e">
        <v>#N/A</v>
      </c>
      <c r="AG951" s="5" t="e">
        <v>#N/A</v>
      </c>
      <c r="AH951" s="5" t="e">
        <v>#N/A</v>
      </c>
      <c r="AI951" s="5"/>
      <c r="AJ951" s="5" t="e">
        <f t="shared" si="313"/>
        <v>#N/A</v>
      </c>
      <c r="AK951" s="5" t="e">
        <v>#N/A</v>
      </c>
      <c r="AL951" s="5" t="e">
        <v>#N/A</v>
      </c>
      <c r="AM951" s="5" t="e">
        <v>#N/A</v>
      </c>
      <c r="AN951" t="e">
        <v>#N/A</v>
      </c>
      <c r="AP951" t="e">
        <f t="shared" si="314"/>
        <v>#N/A</v>
      </c>
      <c r="AQ951" t="e">
        <v>#N/A</v>
      </c>
      <c r="AR951" t="e">
        <v>#N/A</v>
      </c>
      <c r="AS951" t="e">
        <v>#N/A</v>
      </c>
      <c r="AT951" t="e">
        <v>#N/A</v>
      </c>
    </row>
    <row r="952" spans="6:46" x14ac:dyDescent="0.3">
      <c r="F952" s="5" t="e">
        <f t="shared" si="310"/>
        <v>#N/A</v>
      </c>
      <c r="G952" s="5" t="e">
        <v>#N/A</v>
      </c>
      <c r="H952" s="5" t="e">
        <v>#N/A</v>
      </c>
      <c r="I952" s="5" t="e">
        <v>#N/A</v>
      </c>
      <c r="J952" s="5" t="e">
        <v>#N/A</v>
      </c>
      <c r="K952" s="5"/>
      <c r="L952" s="5" t="e">
        <f t="shared" si="311"/>
        <v>#N/A</v>
      </c>
      <c r="M952" s="5" t="e">
        <v>#N/A</v>
      </c>
      <c r="N952" s="5" t="e">
        <v>#N/A</v>
      </c>
      <c r="O952" s="5" t="e">
        <v>#N/A</v>
      </c>
      <c r="P952" s="5" t="e">
        <v>#N/A</v>
      </c>
      <c r="Q952" s="5"/>
      <c r="R952" s="5" t="e">
        <f t="shared" si="312"/>
        <v>#N/A</v>
      </c>
      <c r="S952" s="5" t="e">
        <v>#N/A</v>
      </c>
      <c r="T952" s="5" t="e">
        <v>#N/A</v>
      </c>
      <c r="U952" s="5" t="e">
        <v>#N/A</v>
      </c>
      <c r="V952" s="5" t="e">
        <v>#N/A</v>
      </c>
      <c r="W952" s="5"/>
      <c r="X952" s="5" t="e">
        <f t="shared" si="315"/>
        <v>#N/A</v>
      </c>
      <c r="Y952" s="5" t="e">
        <v>#N/A</v>
      </c>
      <c r="Z952" s="5" t="e">
        <v>#N/A</v>
      </c>
      <c r="AA952" s="5" t="e">
        <v>#N/A</v>
      </c>
      <c r="AB952" s="5" t="e">
        <v>#N/A</v>
      </c>
      <c r="AC952" s="5"/>
      <c r="AD952" s="5" t="e">
        <f t="shared" si="316"/>
        <v>#N/A</v>
      </c>
      <c r="AE952" s="5" t="e">
        <v>#N/A</v>
      </c>
      <c r="AF952" s="5" t="e">
        <v>#N/A</v>
      </c>
      <c r="AG952" s="5" t="e">
        <v>#N/A</v>
      </c>
      <c r="AH952" s="5" t="e">
        <v>#N/A</v>
      </c>
      <c r="AI952" s="5"/>
      <c r="AJ952" s="5" t="e">
        <f t="shared" si="313"/>
        <v>#N/A</v>
      </c>
      <c r="AK952" s="5" t="e">
        <v>#N/A</v>
      </c>
      <c r="AL952" s="5" t="e">
        <v>#N/A</v>
      </c>
      <c r="AM952" s="5" t="e">
        <v>#N/A</v>
      </c>
      <c r="AN952" t="e">
        <v>#N/A</v>
      </c>
      <c r="AP952" t="e">
        <f t="shared" si="314"/>
        <v>#N/A</v>
      </c>
      <c r="AQ952" t="e">
        <v>#N/A</v>
      </c>
      <c r="AR952" t="e">
        <v>#N/A</v>
      </c>
      <c r="AS952" t="e">
        <v>#N/A</v>
      </c>
      <c r="AT952" t="e">
        <v>#N/A</v>
      </c>
    </row>
    <row r="953" spans="6:46" x14ac:dyDescent="0.3">
      <c r="F953" s="5" t="e">
        <f t="shared" si="310"/>
        <v>#N/A</v>
      </c>
      <c r="G953" s="5" t="e">
        <v>#N/A</v>
      </c>
      <c r="H953" s="5" t="e">
        <v>#N/A</v>
      </c>
      <c r="I953" s="5" t="e">
        <v>#N/A</v>
      </c>
      <c r="J953" s="5" t="e">
        <v>#N/A</v>
      </c>
      <c r="K953" s="5"/>
      <c r="L953" s="5" t="e">
        <f t="shared" si="311"/>
        <v>#N/A</v>
      </c>
      <c r="M953" s="5" t="e">
        <v>#N/A</v>
      </c>
      <c r="N953" s="5" t="e">
        <v>#N/A</v>
      </c>
      <c r="O953" s="5" t="e">
        <v>#N/A</v>
      </c>
      <c r="P953" s="5" t="e">
        <v>#N/A</v>
      </c>
      <c r="Q953" s="5"/>
      <c r="R953" s="5" t="e">
        <f t="shared" si="312"/>
        <v>#N/A</v>
      </c>
      <c r="S953" s="5" t="e">
        <v>#N/A</v>
      </c>
      <c r="T953" s="5" t="e">
        <v>#N/A</v>
      </c>
      <c r="U953" s="5" t="e">
        <v>#N/A</v>
      </c>
      <c r="V953" s="5" t="e">
        <v>#N/A</v>
      </c>
      <c r="W953" s="5"/>
      <c r="X953" s="5" t="e">
        <f t="shared" si="315"/>
        <v>#N/A</v>
      </c>
      <c r="Y953" s="5" t="e">
        <v>#N/A</v>
      </c>
      <c r="Z953" s="5" t="e">
        <v>#N/A</v>
      </c>
      <c r="AA953" s="5" t="e">
        <v>#N/A</v>
      </c>
      <c r="AB953" s="5" t="e">
        <v>#N/A</v>
      </c>
      <c r="AC953" s="5"/>
      <c r="AD953" s="5" t="e">
        <f t="shared" si="316"/>
        <v>#N/A</v>
      </c>
      <c r="AE953" s="5" t="e">
        <v>#N/A</v>
      </c>
      <c r="AF953" s="5" t="e">
        <v>#N/A</v>
      </c>
      <c r="AG953" s="5" t="e">
        <v>#N/A</v>
      </c>
      <c r="AH953" s="5" t="e">
        <v>#N/A</v>
      </c>
      <c r="AI953" s="5"/>
      <c r="AJ953" s="5" t="e">
        <f t="shared" si="313"/>
        <v>#N/A</v>
      </c>
      <c r="AK953" s="5" t="e">
        <v>#N/A</v>
      </c>
      <c r="AL953" s="5" t="e">
        <v>#N/A</v>
      </c>
      <c r="AM953" s="5" t="e">
        <v>#N/A</v>
      </c>
      <c r="AN953" t="e">
        <v>#N/A</v>
      </c>
      <c r="AP953" t="e">
        <f t="shared" si="314"/>
        <v>#N/A</v>
      </c>
      <c r="AQ953" t="e">
        <v>#N/A</v>
      </c>
      <c r="AR953" t="e">
        <v>#N/A</v>
      </c>
      <c r="AS953" t="e">
        <v>#N/A</v>
      </c>
      <c r="AT953" t="e">
        <v>#N/A</v>
      </c>
    </row>
    <row r="954" spans="6:46" x14ac:dyDescent="0.3">
      <c r="F954" s="5" t="e">
        <f t="shared" si="310"/>
        <v>#N/A</v>
      </c>
      <c r="G954" s="5" t="e">
        <v>#N/A</v>
      </c>
      <c r="H954" s="5" t="e">
        <v>#N/A</v>
      </c>
      <c r="I954" s="5" t="e">
        <v>#N/A</v>
      </c>
      <c r="J954" s="5" t="e">
        <v>#N/A</v>
      </c>
      <c r="K954" s="5"/>
      <c r="L954" s="5" t="e">
        <f t="shared" si="311"/>
        <v>#N/A</v>
      </c>
      <c r="M954" s="5" t="e">
        <v>#N/A</v>
      </c>
      <c r="N954" s="5" t="e">
        <v>#N/A</v>
      </c>
      <c r="O954" s="5" t="e">
        <v>#N/A</v>
      </c>
      <c r="P954" s="5" t="e">
        <v>#N/A</v>
      </c>
      <c r="Q954" s="5"/>
      <c r="R954" s="5" t="e">
        <f t="shared" si="312"/>
        <v>#N/A</v>
      </c>
      <c r="S954" s="5" t="e">
        <v>#N/A</v>
      </c>
      <c r="T954" s="5" t="e">
        <v>#N/A</v>
      </c>
      <c r="U954" s="5" t="e">
        <v>#N/A</v>
      </c>
      <c r="V954" s="5" t="e">
        <v>#N/A</v>
      </c>
      <c r="W954" s="5"/>
      <c r="X954" s="5" t="e">
        <f t="shared" si="315"/>
        <v>#N/A</v>
      </c>
      <c r="Y954" s="5" t="e">
        <v>#N/A</v>
      </c>
      <c r="Z954" s="5" t="e">
        <v>#N/A</v>
      </c>
      <c r="AA954" s="5" t="e">
        <v>#N/A</v>
      </c>
      <c r="AB954" s="5" t="e">
        <v>#N/A</v>
      </c>
      <c r="AC954" s="5"/>
      <c r="AD954" s="5" t="e">
        <f t="shared" si="316"/>
        <v>#N/A</v>
      </c>
      <c r="AE954" s="5" t="e">
        <v>#N/A</v>
      </c>
      <c r="AF954" s="5" t="e">
        <v>#N/A</v>
      </c>
      <c r="AG954" s="5" t="e">
        <v>#N/A</v>
      </c>
      <c r="AH954" s="5" t="e">
        <v>#N/A</v>
      </c>
      <c r="AI954" s="5"/>
      <c r="AJ954" s="5" t="e">
        <f t="shared" si="313"/>
        <v>#N/A</v>
      </c>
      <c r="AK954" s="5" t="e">
        <v>#N/A</v>
      </c>
      <c r="AL954" s="5" t="e">
        <v>#N/A</v>
      </c>
      <c r="AM954" s="5" t="e">
        <v>#N/A</v>
      </c>
      <c r="AN954" t="e">
        <v>#N/A</v>
      </c>
      <c r="AP954" t="e">
        <f t="shared" si="314"/>
        <v>#N/A</v>
      </c>
      <c r="AQ954" t="e">
        <v>#N/A</v>
      </c>
      <c r="AR954" t="e">
        <v>#N/A</v>
      </c>
      <c r="AS954" t="e">
        <v>#N/A</v>
      </c>
      <c r="AT954" t="e">
        <v>#N/A</v>
      </c>
    </row>
    <row r="955" spans="6:46" x14ac:dyDescent="0.3">
      <c r="F955" s="5" t="e">
        <f t="shared" si="310"/>
        <v>#N/A</v>
      </c>
      <c r="G955" s="5" t="e">
        <v>#N/A</v>
      </c>
      <c r="H955" s="5" t="e">
        <v>#N/A</v>
      </c>
      <c r="I955" s="5" t="e">
        <v>#N/A</v>
      </c>
      <c r="J955" s="5" t="e">
        <v>#N/A</v>
      </c>
      <c r="K955" s="5"/>
      <c r="L955" s="5" t="e">
        <f t="shared" si="311"/>
        <v>#N/A</v>
      </c>
      <c r="M955" s="5" t="e">
        <v>#N/A</v>
      </c>
      <c r="N955" s="5" t="e">
        <v>#N/A</v>
      </c>
      <c r="O955" s="5" t="e">
        <v>#N/A</v>
      </c>
      <c r="P955" s="5" t="e">
        <v>#N/A</v>
      </c>
      <c r="Q955" s="5"/>
      <c r="R955" s="5" t="e">
        <f t="shared" si="312"/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/>
      <c r="X955" s="5" t="e">
        <f t="shared" si="315"/>
        <v>#N/A</v>
      </c>
      <c r="Y955" s="5" t="e">
        <v>#N/A</v>
      </c>
      <c r="Z955" s="5" t="e">
        <v>#N/A</v>
      </c>
      <c r="AA955" s="5" t="e">
        <v>#N/A</v>
      </c>
      <c r="AB955" s="5" t="e">
        <v>#N/A</v>
      </c>
      <c r="AC955" s="5"/>
      <c r="AD955" s="5" t="e">
        <f t="shared" si="316"/>
        <v>#N/A</v>
      </c>
      <c r="AE955" s="5" t="e">
        <v>#N/A</v>
      </c>
      <c r="AF955" s="5" t="e">
        <v>#N/A</v>
      </c>
      <c r="AG955" s="5" t="e">
        <v>#N/A</v>
      </c>
      <c r="AH955" s="5" t="e">
        <v>#N/A</v>
      </c>
      <c r="AI955" s="5"/>
      <c r="AJ955" s="5" t="e">
        <f t="shared" si="313"/>
        <v>#N/A</v>
      </c>
      <c r="AK955" s="5" t="e">
        <v>#N/A</v>
      </c>
      <c r="AL955" s="5" t="e">
        <v>#N/A</v>
      </c>
      <c r="AM955" s="5" t="e">
        <v>#N/A</v>
      </c>
      <c r="AN955" t="e">
        <v>#N/A</v>
      </c>
      <c r="AP955" t="e">
        <f t="shared" si="314"/>
        <v>#N/A</v>
      </c>
      <c r="AQ955" t="e">
        <v>#N/A</v>
      </c>
      <c r="AR955" t="e">
        <v>#N/A</v>
      </c>
      <c r="AS955" t="e">
        <v>#N/A</v>
      </c>
      <c r="AT955" t="e">
        <v>#N/A</v>
      </c>
    </row>
    <row r="956" spans="6:46" x14ac:dyDescent="0.3">
      <c r="F956" s="5" t="e">
        <f t="shared" si="310"/>
        <v>#N/A</v>
      </c>
      <c r="G956" s="5" t="e">
        <v>#N/A</v>
      </c>
      <c r="H956" s="5" t="e">
        <v>#N/A</v>
      </c>
      <c r="I956" s="5" t="e">
        <v>#N/A</v>
      </c>
      <c r="J956" s="5" t="e">
        <v>#N/A</v>
      </c>
      <c r="K956" s="5"/>
      <c r="L956" s="5" t="e">
        <f t="shared" si="311"/>
        <v>#N/A</v>
      </c>
      <c r="M956" s="5" t="e">
        <v>#N/A</v>
      </c>
      <c r="N956" s="5" t="e">
        <v>#N/A</v>
      </c>
      <c r="O956" s="5" t="e">
        <v>#N/A</v>
      </c>
      <c r="P956" s="5" t="e">
        <v>#N/A</v>
      </c>
      <c r="Q956" s="5"/>
      <c r="R956" s="5" t="e">
        <f t="shared" si="312"/>
        <v>#N/A</v>
      </c>
      <c r="S956" s="5" t="e">
        <v>#N/A</v>
      </c>
      <c r="T956" s="5" t="e">
        <v>#N/A</v>
      </c>
      <c r="U956" s="5" t="e">
        <v>#N/A</v>
      </c>
      <c r="V956" s="5" t="e">
        <v>#N/A</v>
      </c>
      <c r="W956" s="5"/>
      <c r="X956" s="5" t="e">
        <f t="shared" si="315"/>
        <v>#N/A</v>
      </c>
      <c r="Y956" s="5" t="e">
        <v>#N/A</v>
      </c>
      <c r="Z956" s="5" t="e">
        <v>#N/A</v>
      </c>
      <c r="AA956" s="5" t="e">
        <v>#N/A</v>
      </c>
      <c r="AB956" s="5" t="e">
        <v>#N/A</v>
      </c>
      <c r="AC956" s="5"/>
      <c r="AD956" s="5" t="e">
        <f t="shared" si="316"/>
        <v>#N/A</v>
      </c>
      <c r="AE956" s="5" t="e">
        <v>#N/A</v>
      </c>
      <c r="AF956" s="5" t="e">
        <v>#N/A</v>
      </c>
      <c r="AG956" s="5" t="e">
        <v>#N/A</v>
      </c>
      <c r="AH956" s="5" t="e">
        <v>#N/A</v>
      </c>
      <c r="AI956" s="5"/>
      <c r="AJ956" s="5" t="e">
        <f t="shared" si="313"/>
        <v>#N/A</v>
      </c>
      <c r="AK956" s="5" t="e">
        <v>#N/A</v>
      </c>
      <c r="AL956" s="5" t="e">
        <v>#N/A</v>
      </c>
      <c r="AM956" s="5" t="e">
        <v>#N/A</v>
      </c>
      <c r="AN956" t="e">
        <v>#N/A</v>
      </c>
      <c r="AP956" t="e">
        <f t="shared" si="314"/>
        <v>#N/A</v>
      </c>
      <c r="AQ956" t="e">
        <v>#N/A</v>
      </c>
      <c r="AR956" t="e">
        <v>#N/A</v>
      </c>
      <c r="AS956" t="e">
        <v>#N/A</v>
      </c>
      <c r="AT956" t="e">
        <v>#N/A</v>
      </c>
    </row>
    <row r="957" spans="6:46" x14ac:dyDescent="0.3">
      <c r="F957" s="5" t="e">
        <f t="shared" si="310"/>
        <v>#N/A</v>
      </c>
      <c r="G957" s="5" t="e">
        <v>#N/A</v>
      </c>
      <c r="H957" s="5" t="e">
        <v>#N/A</v>
      </c>
      <c r="I957" s="5" t="e">
        <v>#N/A</v>
      </c>
      <c r="J957" s="5" t="e">
        <v>#N/A</v>
      </c>
      <c r="K957" s="5"/>
      <c r="L957" s="5" t="e">
        <f t="shared" si="311"/>
        <v>#N/A</v>
      </c>
      <c r="M957" s="5" t="e">
        <v>#N/A</v>
      </c>
      <c r="N957" s="5" t="e">
        <v>#N/A</v>
      </c>
      <c r="O957" s="5" t="e">
        <v>#N/A</v>
      </c>
      <c r="P957" s="5" t="e">
        <v>#N/A</v>
      </c>
      <c r="Q957" s="5"/>
      <c r="R957" s="5" t="e">
        <f t="shared" si="312"/>
        <v>#N/A</v>
      </c>
      <c r="S957" s="5" t="e">
        <v>#N/A</v>
      </c>
      <c r="T957" s="5" t="e">
        <v>#N/A</v>
      </c>
      <c r="U957" s="5" t="e">
        <v>#N/A</v>
      </c>
      <c r="V957" s="5" t="e">
        <v>#N/A</v>
      </c>
      <c r="W957" s="5"/>
      <c r="X957" s="5" t="e">
        <f t="shared" si="315"/>
        <v>#N/A</v>
      </c>
      <c r="Y957" s="5" t="e">
        <v>#N/A</v>
      </c>
      <c r="Z957" s="5" t="e">
        <v>#N/A</v>
      </c>
      <c r="AA957" s="5" t="e">
        <v>#N/A</v>
      </c>
      <c r="AB957" s="5" t="e">
        <v>#N/A</v>
      </c>
      <c r="AC957" s="5"/>
      <c r="AD957" s="5" t="e">
        <f t="shared" si="316"/>
        <v>#N/A</v>
      </c>
      <c r="AE957" s="5" t="e">
        <v>#N/A</v>
      </c>
      <c r="AF957" s="5" t="e">
        <v>#N/A</v>
      </c>
      <c r="AG957" s="5" t="e">
        <v>#N/A</v>
      </c>
      <c r="AH957" s="5" t="e">
        <v>#N/A</v>
      </c>
      <c r="AI957" s="5"/>
      <c r="AJ957" s="5" t="e">
        <f t="shared" si="313"/>
        <v>#N/A</v>
      </c>
      <c r="AK957" s="5" t="e">
        <v>#N/A</v>
      </c>
      <c r="AL957" s="5" t="e">
        <v>#N/A</v>
      </c>
      <c r="AM957" s="5" t="e">
        <v>#N/A</v>
      </c>
      <c r="AN957" t="e">
        <v>#N/A</v>
      </c>
      <c r="AP957" t="e">
        <f t="shared" si="314"/>
        <v>#N/A</v>
      </c>
      <c r="AQ957" t="e">
        <v>#N/A</v>
      </c>
      <c r="AR957" t="e">
        <v>#N/A</v>
      </c>
      <c r="AS957" t="e">
        <v>#N/A</v>
      </c>
      <c r="AT957" t="e">
        <v>#N/A</v>
      </c>
    </row>
    <row r="958" spans="6:46" x14ac:dyDescent="0.3">
      <c r="F958" s="5" t="e">
        <f t="shared" si="310"/>
        <v>#N/A</v>
      </c>
      <c r="G958" s="5" t="e">
        <v>#N/A</v>
      </c>
      <c r="H958" s="5" t="e">
        <v>#N/A</v>
      </c>
      <c r="I958" s="5" t="e">
        <v>#N/A</v>
      </c>
      <c r="J958" s="5" t="e">
        <v>#N/A</v>
      </c>
      <c r="K958" s="5"/>
      <c r="L958" s="5" t="e">
        <f t="shared" si="311"/>
        <v>#N/A</v>
      </c>
      <c r="M958" s="5" t="e">
        <v>#N/A</v>
      </c>
      <c r="N958" s="5" t="e">
        <v>#N/A</v>
      </c>
      <c r="O958" s="5" t="e">
        <v>#N/A</v>
      </c>
      <c r="P958" s="5" t="e">
        <v>#N/A</v>
      </c>
      <c r="Q958" s="5"/>
      <c r="R958" s="5" t="e">
        <f t="shared" si="312"/>
        <v>#N/A</v>
      </c>
      <c r="S958" s="5" t="e">
        <v>#N/A</v>
      </c>
      <c r="T958" s="5" t="e">
        <v>#N/A</v>
      </c>
      <c r="U958" s="5" t="e">
        <v>#N/A</v>
      </c>
      <c r="V958" s="5" t="e">
        <v>#N/A</v>
      </c>
      <c r="W958" s="5"/>
      <c r="X958" s="5" t="e">
        <f t="shared" si="315"/>
        <v>#N/A</v>
      </c>
      <c r="Y958" s="5" t="e">
        <v>#N/A</v>
      </c>
      <c r="Z958" s="5" t="e">
        <v>#N/A</v>
      </c>
      <c r="AA958" s="5" t="e">
        <v>#N/A</v>
      </c>
      <c r="AB958" s="5" t="e">
        <v>#N/A</v>
      </c>
      <c r="AC958" s="5"/>
      <c r="AD958" s="5" t="e">
        <f t="shared" si="316"/>
        <v>#N/A</v>
      </c>
      <c r="AE958" s="5" t="e">
        <v>#N/A</v>
      </c>
      <c r="AF958" s="5" t="e">
        <v>#N/A</v>
      </c>
      <c r="AG958" s="5" t="e">
        <v>#N/A</v>
      </c>
      <c r="AH958" s="5" t="e">
        <v>#N/A</v>
      </c>
      <c r="AI958" s="5"/>
      <c r="AJ958" s="5" t="e">
        <f t="shared" si="313"/>
        <v>#N/A</v>
      </c>
      <c r="AK958" s="5" t="e">
        <v>#N/A</v>
      </c>
      <c r="AL958" s="5" t="e">
        <v>#N/A</v>
      </c>
      <c r="AM958" s="5" t="e">
        <v>#N/A</v>
      </c>
      <c r="AN958" t="e">
        <v>#N/A</v>
      </c>
      <c r="AP958" t="e">
        <f t="shared" si="314"/>
        <v>#N/A</v>
      </c>
      <c r="AQ958" t="e">
        <v>#N/A</v>
      </c>
      <c r="AR958" t="e">
        <v>#N/A</v>
      </c>
      <c r="AS958" t="e">
        <v>#N/A</v>
      </c>
      <c r="AT958" t="e">
        <v>#N/A</v>
      </c>
    </row>
    <row r="959" spans="6:46" x14ac:dyDescent="0.3">
      <c r="F959" s="5" t="e">
        <f t="shared" si="310"/>
        <v>#N/A</v>
      </c>
      <c r="G959" s="5" t="e">
        <v>#N/A</v>
      </c>
      <c r="H959" s="5" t="e">
        <v>#N/A</v>
      </c>
      <c r="I959" s="5" t="e">
        <v>#N/A</v>
      </c>
      <c r="J959" s="5" t="e">
        <v>#N/A</v>
      </c>
      <c r="K959" s="5"/>
      <c r="L959" s="5" t="e">
        <f t="shared" si="311"/>
        <v>#N/A</v>
      </c>
      <c r="M959" s="5" t="e">
        <v>#N/A</v>
      </c>
      <c r="N959" s="5" t="e">
        <v>#N/A</v>
      </c>
      <c r="O959" s="5" t="e">
        <v>#N/A</v>
      </c>
      <c r="P959" s="5" t="e">
        <v>#N/A</v>
      </c>
      <c r="Q959" s="5"/>
      <c r="R959" s="5" t="e">
        <f t="shared" si="312"/>
        <v>#N/A</v>
      </c>
      <c r="S959" s="5" t="e">
        <v>#N/A</v>
      </c>
      <c r="T959" s="5" t="e">
        <v>#N/A</v>
      </c>
      <c r="U959" s="5" t="e">
        <v>#N/A</v>
      </c>
      <c r="V959" s="5" t="e">
        <v>#N/A</v>
      </c>
      <c r="W959" s="5"/>
      <c r="X959" s="5" t="e">
        <f t="shared" si="315"/>
        <v>#N/A</v>
      </c>
      <c r="Y959" s="5" t="e">
        <v>#N/A</v>
      </c>
      <c r="Z959" s="5" t="e">
        <v>#N/A</v>
      </c>
      <c r="AA959" s="5" t="e">
        <v>#N/A</v>
      </c>
      <c r="AB959" s="5" t="e">
        <v>#N/A</v>
      </c>
      <c r="AC959" s="5"/>
      <c r="AD959" s="5" t="e">
        <f t="shared" si="316"/>
        <v>#N/A</v>
      </c>
      <c r="AE959" s="5" t="e">
        <v>#N/A</v>
      </c>
      <c r="AF959" s="5" t="e">
        <v>#N/A</v>
      </c>
      <c r="AG959" s="5" t="e">
        <v>#N/A</v>
      </c>
      <c r="AH959" s="5" t="e">
        <v>#N/A</v>
      </c>
      <c r="AI959" s="5"/>
      <c r="AJ959" s="5" t="e">
        <f t="shared" si="313"/>
        <v>#N/A</v>
      </c>
      <c r="AK959" s="5" t="e">
        <v>#N/A</v>
      </c>
      <c r="AL959" s="5" t="e">
        <v>#N/A</v>
      </c>
      <c r="AM959" s="5" t="e">
        <v>#N/A</v>
      </c>
      <c r="AN959" t="e">
        <v>#N/A</v>
      </c>
      <c r="AP959" t="e">
        <f t="shared" si="314"/>
        <v>#N/A</v>
      </c>
      <c r="AQ959" t="e">
        <v>#N/A</v>
      </c>
      <c r="AR959" t="e">
        <v>#N/A</v>
      </c>
      <c r="AS959" t="e">
        <v>#N/A</v>
      </c>
      <c r="AT959" t="e">
        <v>#N/A</v>
      </c>
    </row>
    <row r="960" spans="6:46" x14ac:dyDescent="0.3">
      <c r="F960" s="5" t="e">
        <f t="shared" si="310"/>
        <v>#N/A</v>
      </c>
      <c r="G960" s="5" t="e">
        <v>#N/A</v>
      </c>
      <c r="H960" s="5" t="e">
        <v>#N/A</v>
      </c>
      <c r="I960" s="5" t="e">
        <v>#N/A</v>
      </c>
      <c r="J960" s="5" t="e">
        <v>#N/A</v>
      </c>
      <c r="K960" s="5"/>
      <c r="L960" s="5" t="e">
        <f t="shared" si="311"/>
        <v>#N/A</v>
      </c>
      <c r="M960" s="5" t="e">
        <v>#N/A</v>
      </c>
      <c r="N960" s="5" t="e">
        <v>#N/A</v>
      </c>
      <c r="O960" s="5" t="e">
        <v>#N/A</v>
      </c>
      <c r="P960" s="5" t="e">
        <v>#N/A</v>
      </c>
      <c r="Q960" s="5"/>
      <c r="R960" s="5" t="e">
        <f t="shared" si="312"/>
        <v>#N/A</v>
      </c>
      <c r="S960" s="5" t="e">
        <v>#N/A</v>
      </c>
      <c r="T960" s="5" t="e">
        <v>#N/A</v>
      </c>
      <c r="U960" s="5" t="e">
        <v>#N/A</v>
      </c>
      <c r="V960" s="5" t="e">
        <v>#N/A</v>
      </c>
      <c r="W960" s="5"/>
      <c r="X960" s="5" t="e">
        <f t="shared" si="315"/>
        <v>#N/A</v>
      </c>
      <c r="Y960" s="5" t="e">
        <v>#N/A</v>
      </c>
      <c r="Z960" s="5" t="e">
        <v>#N/A</v>
      </c>
      <c r="AA960" s="5" t="e">
        <v>#N/A</v>
      </c>
      <c r="AB960" s="5" t="e">
        <v>#N/A</v>
      </c>
      <c r="AC960" s="5"/>
      <c r="AD960" s="5" t="e">
        <f t="shared" si="316"/>
        <v>#N/A</v>
      </c>
      <c r="AE960" s="5" t="e">
        <v>#N/A</v>
      </c>
      <c r="AF960" s="5" t="e">
        <v>#N/A</v>
      </c>
      <c r="AG960" s="5" t="e">
        <v>#N/A</v>
      </c>
      <c r="AH960" s="5" t="e">
        <v>#N/A</v>
      </c>
      <c r="AI960" s="5"/>
      <c r="AJ960" s="5" t="e">
        <f t="shared" si="313"/>
        <v>#N/A</v>
      </c>
      <c r="AK960" s="5" t="e">
        <v>#N/A</v>
      </c>
      <c r="AL960" s="5" t="e">
        <v>#N/A</v>
      </c>
      <c r="AM960" s="5" t="e">
        <v>#N/A</v>
      </c>
      <c r="AN960" t="e">
        <v>#N/A</v>
      </c>
      <c r="AP960" t="e">
        <f t="shared" si="314"/>
        <v>#N/A</v>
      </c>
      <c r="AQ960" t="e">
        <v>#N/A</v>
      </c>
      <c r="AR960" t="e">
        <v>#N/A</v>
      </c>
      <c r="AS960" t="e">
        <v>#N/A</v>
      </c>
      <c r="AT960" t="e">
        <v>#N/A</v>
      </c>
    </row>
    <row r="961" spans="6:46" x14ac:dyDescent="0.3">
      <c r="F961" s="5" t="e">
        <f t="shared" si="310"/>
        <v>#N/A</v>
      </c>
      <c r="G961" s="5" t="e">
        <v>#N/A</v>
      </c>
      <c r="H961" s="5" t="e">
        <v>#N/A</v>
      </c>
      <c r="I961" s="5" t="e">
        <v>#N/A</v>
      </c>
      <c r="J961" s="5" t="e">
        <v>#N/A</v>
      </c>
      <c r="K961" s="5"/>
      <c r="L961" s="5" t="e">
        <f t="shared" si="311"/>
        <v>#N/A</v>
      </c>
      <c r="M961" s="5" t="e">
        <v>#N/A</v>
      </c>
      <c r="N961" s="5" t="e">
        <v>#N/A</v>
      </c>
      <c r="O961" s="5" t="e">
        <v>#N/A</v>
      </c>
      <c r="P961" s="5" t="e">
        <v>#N/A</v>
      </c>
      <c r="Q961" s="5"/>
      <c r="R961" s="5" t="e">
        <f t="shared" si="312"/>
        <v>#N/A</v>
      </c>
      <c r="S961" s="5" t="e">
        <v>#N/A</v>
      </c>
      <c r="T961" s="5" t="e">
        <v>#N/A</v>
      </c>
      <c r="U961" s="5" t="e">
        <v>#N/A</v>
      </c>
      <c r="V961" s="5" t="e">
        <v>#N/A</v>
      </c>
      <c r="W961" s="5"/>
      <c r="X961" s="5" t="e">
        <f t="shared" si="315"/>
        <v>#N/A</v>
      </c>
      <c r="Y961" s="5" t="e">
        <v>#N/A</v>
      </c>
      <c r="Z961" s="5" t="e">
        <v>#N/A</v>
      </c>
      <c r="AA961" s="5" t="e">
        <v>#N/A</v>
      </c>
      <c r="AB961" s="5" t="e">
        <v>#N/A</v>
      </c>
      <c r="AC961" s="5"/>
      <c r="AD961" s="5" t="e">
        <f t="shared" si="316"/>
        <v>#N/A</v>
      </c>
      <c r="AE961" s="5" t="e">
        <v>#N/A</v>
      </c>
      <c r="AF961" s="5" t="e">
        <v>#N/A</v>
      </c>
      <c r="AG961" s="5" t="e">
        <v>#N/A</v>
      </c>
      <c r="AH961" s="5" t="e">
        <v>#N/A</v>
      </c>
      <c r="AI961" s="5"/>
      <c r="AJ961" s="5" t="e">
        <f t="shared" si="313"/>
        <v>#N/A</v>
      </c>
      <c r="AK961" s="5" t="e">
        <v>#N/A</v>
      </c>
      <c r="AL961" s="5" t="e">
        <v>#N/A</v>
      </c>
      <c r="AM961" s="5" t="e">
        <v>#N/A</v>
      </c>
      <c r="AN961" t="e">
        <v>#N/A</v>
      </c>
      <c r="AP961" t="e">
        <f t="shared" si="314"/>
        <v>#N/A</v>
      </c>
      <c r="AQ961" t="e">
        <v>#N/A</v>
      </c>
      <c r="AR961" t="e">
        <v>#N/A</v>
      </c>
      <c r="AS961" t="e">
        <v>#N/A</v>
      </c>
      <c r="AT961" t="e">
        <v>#N/A</v>
      </c>
    </row>
    <row r="962" spans="6:46" x14ac:dyDescent="0.3">
      <c r="F962" s="5" t="e">
        <f t="shared" si="310"/>
        <v>#N/A</v>
      </c>
      <c r="G962" s="5" t="e">
        <v>#N/A</v>
      </c>
      <c r="H962" s="5" t="e">
        <v>#N/A</v>
      </c>
      <c r="I962" s="5" t="e">
        <v>#N/A</v>
      </c>
      <c r="J962" s="5" t="e">
        <v>#N/A</v>
      </c>
      <c r="K962" s="5"/>
      <c r="L962" s="5" t="e">
        <f t="shared" si="311"/>
        <v>#N/A</v>
      </c>
      <c r="M962" s="5" t="e">
        <v>#N/A</v>
      </c>
      <c r="N962" s="5" t="e">
        <v>#N/A</v>
      </c>
      <c r="O962" s="5" t="e">
        <v>#N/A</v>
      </c>
      <c r="P962" s="5" t="e">
        <v>#N/A</v>
      </c>
      <c r="Q962" s="5"/>
      <c r="R962" s="5" t="e">
        <f t="shared" si="312"/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/>
      <c r="X962" s="5" t="e">
        <f t="shared" si="315"/>
        <v>#N/A</v>
      </c>
      <c r="Y962" s="5" t="e">
        <v>#N/A</v>
      </c>
      <c r="Z962" s="5" t="e">
        <v>#N/A</v>
      </c>
      <c r="AA962" s="5" t="e">
        <v>#N/A</v>
      </c>
      <c r="AB962" s="5" t="e">
        <v>#N/A</v>
      </c>
      <c r="AC962" s="5"/>
      <c r="AD962" s="5" t="e">
        <f t="shared" si="316"/>
        <v>#N/A</v>
      </c>
      <c r="AE962" s="5" t="e">
        <v>#N/A</v>
      </c>
      <c r="AF962" s="5" t="e">
        <v>#N/A</v>
      </c>
      <c r="AG962" s="5" t="e">
        <v>#N/A</v>
      </c>
      <c r="AH962" s="5" t="e">
        <v>#N/A</v>
      </c>
      <c r="AI962" s="5"/>
      <c r="AJ962" s="5" t="e">
        <f t="shared" si="313"/>
        <v>#N/A</v>
      </c>
      <c r="AK962" s="5" t="e">
        <v>#N/A</v>
      </c>
      <c r="AL962" s="5" t="e">
        <v>#N/A</v>
      </c>
      <c r="AM962" s="5" t="e">
        <v>#N/A</v>
      </c>
      <c r="AN962" t="e">
        <v>#N/A</v>
      </c>
      <c r="AP962" t="e">
        <f t="shared" si="314"/>
        <v>#N/A</v>
      </c>
      <c r="AQ962" t="e">
        <v>#N/A</v>
      </c>
      <c r="AR962" t="e">
        <v>#N/A</v>
      </c>
      <c r="AS962" t="e">
        <v>#N/A</v>
      </c>
      <c r="AT962" t="e">
        <v>#N/A</v>
      </c>
    </row>
    <row r="963" spans="6:46" x14ac:dyDescent="0.3">
      <c r="F963" s="5" t="e">
        <f t="shared" si="310"/>
        <v>#N/A</v>
      </c>
      <c r="G963" s="5" t="e">
        <v>#N/A</v>
      </c>
      <c r="H963" s="5" t="e">
        <v>#N/A</v>
      </c>
      <c r="I963" s="5" t="e">
        <v>#N/A</v>
      </c>
      <c r="J963" s="5" t="e">
        <v>#N/A</v>
      </c>
      <c r="K963" s="5"/>
      <c r="L963" s="5" t="e">
        <f t="shared" si="311"/>
        <v>#N/A</v>
      </c>
      <c r="M963" s="5" t="e">
        <v>#N/A</v>
      </c>
      <c r="N963" s="5" t="e">
        <v>#N/A</v>
      </c>
      <c r="O963" s="5" t="e">
        <v>#N/A</v>
      </c>
      <c r="P963" s="5" t="e">
        <v>#N/A</v>
      </c>
      <c r="Q963" s="5"/>
      <c r="R963" s="5" t="e">
        <f t="shared" si="312"/>
        <v>#N/A</v>
      </c>
      <c r="S963" s="5" t="e">
        <v>#N/A</v>
      </c>
      <c r="T963" s="5" t="e">
        <v>#N/A</v>
      </c>
      <c r="U963" s="5" t="e">
        <v>#N/A</v>
      </c>
      <c r="V963" s="5" t="e">
        <v>#N/A</v>
      </c>
      <c r="W963" s="5"/>
      <c r="X963" s="5" t="e">
        <f t="shared" si="315"/>
        <v>#N/A</v>
      </c>
      <c r="Y963" s="5" t="e">
        <v>#N/A</v>
      </c>
      <c r="Z963" s="5" t="e">
        <v>#N/A</v>
      </c>
      <c r="AA963" s="5" t="e">
        <v>#N/A</v>
      </c>
      <c r="AB963" s="5" t="e">
        <v>#N/A</v>
      </c>
      <c r="AC963" s="5"/>
      <c r="AD963" s="5" t="e">
        <f t="shared" si="316"/>
        <v>#N/A</v>
      </c>
      <c r="AE963" s="5" t="e">
        <v>#N/A</v>
      </c>
      <c r="AF963" s="5" t="e">
        <v>#N/A</v>
      </c>
      <c r="AG963" s="5" t="e">
        <v>#N/A</v>
      </c>
      <c r="AH963" s="5" t="e">
        <v>#N/A</v>
      </c>
      <c r="AI963" s="5"/>
      <c r="AJ963" s="5" t="e">
        <f t="shared" si="313"/>
        <v>#N/A</v>
      </c>
      <c r="AK963" s="5" t="e">
        <v>#N/A</v>
      </c>
      <c r="AL963" s="5" t="e">
        <v>#N/A</v>
      </c>
      <c r="AM963" s="5" t="e">
        <v>#N/A</v>
      </c>
      <c r="AN963" t="e">
        <v>#N/A</v>
      </c>
      <c r="AP963" t="e">
        <f t="shared" si="314"/>
        <v>#N/A</v>
      </c>
      <c r="AQ963" t="e">
        <v>#N/A</v>
      </c>
      <c r="AR963" t="e">
        <v>#N/A</v>
      </c>
      <c r="AS963" t="e">
        <v>#N/A</v>
      </c>
      <c r="AT963" t="e">
        <v>#N/A</v>
      </c>
    </row>
    <row r="964" spans="6:46" x14ac:dyDescent="0.3">
      <c r="F964" s="5" t="e">
        <f t="shared" si="310"/>
        <v>#N/A</v>
      </c>
      <c r="G964" s="5" t="e">
        <v>#N/A</v>
      </c>
      <c r="H964" s="5" t="e">
        <v>#N/A</v>
      </c>
      <c r="I964" s="5" t="e">
        <v>#N/A</v>
      </c>
      <c r="J964" s="5" t="e">
        <v>#N/A</v>
      </c>
      <c r="K964" s="5"/>
      <c r="L964" s="5" t="e">
        <f t="shared" si="311"/>
        <v>#N/A</v>
      </c>
      <c r="M964" s="5" t="e">
        <v>#N/A</v>
      </c>
      <c r="N964" s="5" t="e">
        <v>#N/A</v>
      </c>
      <c r="O964" s="5" t="e">
        <v>#N/A</v>
      </c>
      <c r="P964" s="5" t="e">
        <v>#N/A</v>
      </c>
      <c r="Q964" s="5"/>
      <c r="R964" s="5" t="e">
        <f t="shared" si="312"/>
        <v>#N/A</v>
      </c>
      <c r="S964" s="5" t="e">
        <v>#N/A</v>
      </c>
      <c r="T964" s="5" t="e">
        <v>#N/A</v>
      </c>
      <c r="U964" s="5" t="e">
        <v>#N/A</v>
      </c>
      <c r="V964" s="5" t="e">
        <v>#N/A</v>
      </c>
      <c r="W964" s="5"/>
      <c r="X964" s="5" t="e">
        <f t="shared" si="315"/>
        <v>#N/A</v>
      </c>
      <c r="Y964" s="5" t="e">
        <v>#N/A</v>
      </c>
      <c r="Z964" s="5" t="e">
        <v>#N/A</v>
      </c>
      <c r="AA964" s="5" t="e">
        <v>#N/A</v>
      </c>
      <c r="AB964" s="5" t="e">
        <v>#N/A</v>
      </c>
      <c r="AC964" s="5"/>
      <c r="AD964" s="5" t="e">
        <f t="shared" si="316"/>
        <v>#N/A</v>
      </c>
      <c r="AE964" s="5" t="e">
        <v>#N/A</v>
      </c>
      <c r="AF964" s="5" t="e">
        <v>#N/A</v>
      </c>
      <c r="AG964" s="5" t="e">
        <v>#N/A</v>
      </c>
      <c r="AH964" s="5" t="e">
        <v>#N/A</v>
      </c>
      <c r="AI964" s="5"/>
      <c r="AJ964" s="5" t="e">
        <f t="shared" si="313"/>
        <v>#N/A</v>
      </c>
      <c r="AK964" s="5" t="e">
        <v>#N/A</v>
      </c>
      <c r="AL964" s="5" t="e">
        <v>#N/A</v>
      </c>
      <c r="AM964" s="5" t="e">
        <v>#N/A</v>
      </c>
      <c r="AN964" t="e">
        <v>#N/A</v>
      </c>
      <c r="AP964" t="e">
        <f t="shared" si="314"/>
        <v>#N/A</v>
      </c>
      <c r="AQ964" t="e">
        <v>#N/A</v>
      </c>
      <c r="AR964" t="e">
        <v>#N/A</v>
      </c>
      <c r="AS964" t="e">
        <v>#N/A</v>
      </c>
      <c r="AT964" t="e">
        <v>#N/A</v>
      </c>
    </row>
    <row r="965" spans="6:46" x14ac:dyDescent="0.3">
      <c r="F965" s="5" t="e">
        <f t="shared" si="310"/>
        <v>#N/A</v>
      </c>
      <c r="G965" s="5" t="e">
        <v>#N/A</v>
      </c>
      <c r="H965" s="5" t="e">
        <v>#N/A</v>
      </c>
      <c r="I965" s="5" t="e">
        <v>#N/A</v>
      </c>
      <c r="J965" s="5" t="e">
        <v>#N/A</v>
      </c>
      <c r="K965" s="5"/>
      <c r="L965" s="5" t="e">
        <f t="shared" si="311"/>
        <v>#N/A</v>
      </c>
      <c r="M965" s="5" t="e">
        <v>#N/A</v>
      </c>
      <c r="N965" s="5" t="e">
        <v>#N/A</v>
      </c>
      <c r="O965" s="5" t="e">
        <v>#N/A</v>
      </c>
      <c r="P965" s="5" t="e">
        <v>#N/A</v>
      </c>
      <c r="Q965" s="5"/>
      <c r="R965" s="5" t="e">
        <f t="shared" si="312"/>
        <v>#N/A</v>
      </c>
      <c r="S965" s="5" t="e">
        <v>#N/A</v>
      </c>
      <c r="T965" s="5" t="e">
        <v>#N/A</v>
      </c>
      <c r="U965" s="5" t="e">
        <v>#N/A</v>
      </c>
      <c r="V965" s="5" t="e">
        <v>#N/A</v>
      </c>
      <c r="W965" s="5"/>
      <c r="X965" s="5" t="e">
        <f t="shared" si="315"/>
        <v>#N/A</v>
      </c>
      <c r="Y965" s="5" t="e">
        <v>#N/A</v>
      </c>
      <c r="Z965" s="5" t="e">
        <v>#N/A</v>
      </c>
      <c r="AA965" s="5" t="e">
        <v>#N/A</v>
      </c>
      <c r="AB965" s="5" t="e">
        <v>#N/A</v>
      </c>
      <c r="AC965" s="5"/>
      <c r="AD965" s="5" t="e">
        <f t="shared" si="316"/>
        <v>#N/A</v>
      </c>
      <c r="AE965" s="5" t="e">
        <v>#N/A</v>
      </c>
      <c r="AF965" s="5" t="e">
        <v>#N/A</v>
      </c>
      <c r="AG965" s="5" t="e">
        <v>#N/A</v>
      </c>
      <c r="AH965" s="5" t="e">
        <v>#N/A</v>
      </c>
      <c r="AI965" s="5"/>
      <c r="AJ965" s="5" t="e">
        <f t="shared" si="313"/>
        <v>#N/A</v>
      </c>
      <c r="AK965" s="5" t="e">
        <v>#N/A</v>
      </c>
      <c r="AL965" s="5" t="e">
        <v>#N/A</v>
      </c>
      <c r="AM965" s="5" t="e">
        <v>#N/A</v>
      </c>
      <c r="AN965" t="e">
        <v>#N/A</v>
      </c>
      <c r="AP965" t="e">
        <f t="shared" si="314"/>
        <v>#N/A</v>
      </c>
      <c r="AQ965" t="e">
        <v>#N/A</v>
      </c>
      <c r="AR965" t="e">
        <v>#N/A</v>
      </c>
      <c r="AS965" t="e">
        <v>#N/A</v>
      </c>
      <c r="AT965" t="e">
        <v>#N/A</v>
      </c>
    </row>
    <row r="966" spans="6:46" x14ac:dyDescent="0.3">
      <c r="F966" s="5" t="e">
        <f t="shared" si="310"/>
        <v>#N/A</v>
      </c>
      <c r="G966" s="5" t="e">
        <v>#N/A</v>
      </c>
      <c r="H966" s="5" t="e">
        <v>#N/A</v>
      </c>
      <c r="I966" s="5" t="e">
        <v>#N/A</v>
      </c>
      <c r="J966" s="5" t="e">
        <v>#N/A</v>
      </c>
      <c r="K966" s="5"/>
      <c r="L966" s="5" t="e">
        <f t="shared" si="311"/>
        <v>#N/A</v>
      </c>
      <c r="M966" s="5" t="e">
        <v>#N/A</v>
      </c>
      <c r="N966" s="5" t="e">
        <v>#N/A</v>
      </c>
      <c r="O966" s="5" t="e">
        <v>#N/A</v>
      </c>
      <c r="P966" s="5" t="e">
        <v>#N/A</v>
      </c>
      <c r="Q966" s="5"/>
      <c r="R966" s="5" t="e">
        <f t="shared" si="312"/>
        <v>#N/A</v>
      </c>
      <c r="S966" s="5" t="e">
        <v>#N/A</v>
      </c>
      <c r="T966" s="5" t="e">
        <v>#N/A</v>
      </c>
      <c r="U966" s="5" t="e">
        <v>#N/A</v>
      </c>
      <c r="V966" s="5" t="e">
        <v>#N/A</v>
      </c>
      <c r="W966" s="5"/>
      <c r="X966" s="5" t="e">
        <f t="shared" si="315"/>
        <v>#N/A</v>
      </c>
      <c r="Y966" s="5" t="e">
        <v>#N/A</v>
      </c>
      <c r="Z966" s="5" t="e">
        <v>#N/A</v>
      </c>
      <c r="AA966" s="5" t="e">
        <v>#N/A</v>
      </c>
      <c r="AB966" s="5" t="e">
        <v>#N/A</v>
      </c>
      <c r="AC966" s="5"/>
      <c r="AD966" s="5" t="e">
        <f t="shared" si="316"/>
        <v>#N/A</v>
      </c>
      <c r="AE966" s="5" t="e">
        <v>#N/A</v>
      </c>
      <c r="AF966" s="5" t="e">
        <v>#N/A</v>
      </c>
      <c r="AG966" s="5" t="e">
        <v>#N/A</v>
      </c>
      <c r="AH966" s="5" t="e">
        <v>#N/A</v>
      </c>
      <c r="AI966" s="5"/>
      <c r="AJ966" s="5" t="e">
        <f t="shared" si="313"/>
        <v>#N/A</v>
      </c>
      <c r="AK966" s="5" t="e">
        <v>#N/A</v>
      </c>
      <c r="AL966" s="5" t="e">
        <v>#N/A</v>
      </c>
      <c r="AM966" s="5" t="e">
        <v>#N/A</v>
      </c>
      <c r="AN966" t="e">
        <v>#N/A</v>
      </c>
      <c r="AP966" t="e">
        <f t="shared" si="314"/>
        <v>#N/A</v>
      </c>
      <c r="AQ966" t="e">
        <v>#N/A</v>
      </c>
      <c r="AR966" t="e">
        <v>#N/A</v>
      </c>
      <c r="AS966" t="e">
        <v>#N/A</v>
      </c>
      <c r="AT966" t="e">
        <v>#N/A</v>
      </c>
    </row>
    <row r="967" spans="6:46" x14ac:dyDescent="0.3">
      <c r="F967" s="5" t="e">
        <f t="shared" si="310"/>
        <v>#N/A</v>
      </c>
      <c r="G967" s="5" t="e">
        <v>#N/A</v>
      </c>
      <c r="H967" s="5" t="e">
        <v>#N/A</v>
      </c>
      <c r="I967" s="5" t="e">
        <v>#N/A</v>
      </c>
      <c r="J967" s="5" t="e">
        <v>#N/A</v>
      </c>
      <c r="K967" s="5"/>
      <c r="L967" s="5" t="e">
        <f t="shared" si="311"/>
        <v>#N/A</v>
      </c>
      <c r="M967" s="5" t="e">
        <v>#N/A</v>
      </c>
      <c r="N967" s="5" t="e">
        <v>#N/A</v>
      </c>
      <c r="O967" s="5" t="e">
        <v>#N/A</v>
      </c>
      <c r="P967" s="5" t="e">
        <v>#N/A</v>
      </c>
      <c r="Q967" s="5"/>
      <c r="R967" s="5" t="e">
        <f t="shared" si="312"/>
        <v>#N/A</v>
      </c>
      <c r="S967" s="5" t="e">
        <v>#N/A</v>
      </c>
      <c r="T967" s="5" t="e">
        <v>#N/A</v>
      </c>
      <c r="U967" s="5" t="e">
        <v>#N/A</v>
      </c>
      <c r="V967" s="5" t="e">
        <v>#N/A</v>
      </c>
      <c r="W967" s="5"/>
      <c r="X967" s="5" t="e">
        <f t="shared" si="315"/>
        <v>#N/A</v>
      </c>
      <c r="Y967" s="5" t="e">
        <v>#N/A</v>
      </c>
      <c r="Z967" s="5" t="e">
        <v>#N/A</v>
      </c>
      <c r="AA967" s="5" t="e">
        <v>#N/A</v>
      </c>
      <c r="AB967" s="5" t="e">
        <v>#N/A</v>
      </c>
      <c r="AC967" s="5"/>
      <c r="AD967" s="5" t="e">
        <f t="shared" si="316"/>
        <v>#N/A</v>
      </c>
      <c r="AE967" s="5" t="e">
        <v>#N/A</v>
      </c>
      <c r="AF967" s="5" t="e">
        <v>#N/A</v>
      </c>
      <c r="AG967" s="5" t="e">
        <v>#N/A</v>
      </c>
      <c r="AH967" s="5" t="e">
        <v>#N/A</v>
      </c>
      <c r="AI967" s="5"/>
      <c r="AJ967" s="5" t="e">
        <f t="shared" si="313"/>
        <v>#N/A</v>
      </c>
      <c r="AK967" s="5" t="e">
        <v>#N/A</v>
      </c>
      <c r="AL967" s="5" t="e">
        <v>#N/A</v>
      </c>
      <c r="AM967" s="5" t="e">
        <v>#N/A</v>
      </c>
      <c r="AN967" t="e">
        <v>#N/A</v>
      </c>
      <c r="AP967" t="e">
        <f t="shared" si="314"/>
        <v>#N/A</v>
      </c>
      <c r="AQ967" t="e">
        <v>#N/A</v>
      </c>
      <c r="AR967" t="e">
        <v>#N/A</v>
      </c>
      <c r="AS967" t="e">
        <v>#N/A</v>
      </c>
      <c r="AT967" t="e">
        <v>#N/A</v>
      </c>
    </row>
    <row r="968" spans="6:46" x14ac:dyDescent="0.3">
      <c r="F968" s="5" t="e">
        <f t="shared" si="310"/>
        <v>#N/A</v>
      </c>
      <c r="G968" s="5" t="e">
        <v>#N/A</v>
      </c>
      <c r="H968" s="5" t="e">
        <v>#N/A</v>
      </c>
      <c r="I968" s="5" t="e">
        <v>#N/A</v>
      </c>
      <c r="J968" s="5" t="e">
        <v>#N/A</v>
      </c>
      <c r="K968" s="5"/>
      <c r="L968" s="5" t="e">
        <f t="shared" si="311"/>
        <v>#N/A</v>
      </c>
      <c r="M968" s="5" t="e">
        <v>#N/A</v>
      </c>
      <c r="N968" s="5" t="e">
        <v>#N/A</v>
      </c>
      <c r="O968" s="5" t="e">
        <v>#N/A</v>
      </c>
      <c r="P968" s="5" t="e">
        <v>#N/A</v>
      </c>
      <c r="Q968" s="5"/>
      <c r="R968" s="5" t="e">
        <f t="shared" si="312"/>
        <v>#N/A</v>
      </c>
      <c r="S968" s="5" t="e">
        <v>#N/A</v>
      </c>
      <c r="T968" s="5" t="e">
        <v>#N/A</v>
      </c>
      <c r="U968" s="5" t="e">
        <v>#N/A</v>
      </c>
      <c r="V968" s="5" t="e">
        <v>#N/A</v>
      </c>
      <c r="W968" s="5"/>
      <c r="X968" s="5" t="e">
        <f t="shared" si="315"/>
        <v>#N/A</v>
      </c>
      <c r="Y968" s="5" t="e">
        <v>#N/A</v>
      </c>
      <c r="Z968" s="5" t="e">
        <v>#N/A</v>
      </c>
      <c r="AA968" s="5" t="e">
        <v>#N/A</v>
      </c>
      <c r="AB968" s="5" t="e">
        <v>#N/A</v>
      </c>
      <c r="AC968" s="5"/>
      <c r="AD968" s="5" t="e">
        <f t="shared" si="316"/>
        <v>#N/A</v>
      </c>
      <c r="AE968" s="5" t="e">
        <v>#N/A</v>
      </c>
      <c r="AF968" s="5" t="e">
        <v>#N/A</v>
      </c>
      <c r="AG968" s="5" t="e">
        <v>#N/A</v>
      </c>
      <c r="AH968" s="5" t="e">
        <v>#N/A</v>
      </c>
      <c r="AI968" s="5"/>
      <c r="AJ968" s="5" t="e">
        <f t="shared" si="313"/>
        <v>#N/A</v>
      </c>
      <c r="AK968" s="5" t="e">
        <v>#N/A</v>
      </c>
      <c r="AL968" s="5" t="e">
        <v>#N/A</v>
      </c>
      <c r="AM968" s="5" t="e">
        <v>#N/A</v>
      </c>
      <c r="AN968" t="e">
        <v>#N/A</v>
      </c>
      <c r="AP968" t="e">
        <f t="shared" si="314"/>
        <v>#N/A</v>
      </c>
      <c r="AQ968" t="e">
        <v>#N/A</v>
      </c>
      <c r="AR968" t="e">
        <v>#N/A</v>
      </c>
      <c r="AS968" t="e">
        <v>#N/A</v>
      </c>
      <c r="AT968" t="e">
        <v>#N/A</v>
      </c>
    </row>
    <row r="969" spans="6:46" x14ac:dyDescent="0.3">
      <c r="F969" s="5" t="e">
        <f t="shared" si="310"/>
        <v>#N/A</v>
      </c>
      <c r="G969" s="5" t="e">
        <v>#N/A</v>
      </c>
      <c r="H969" s="5" t="e">
        <v>#N/A</v>
      </c>
      <c r="I969" s="5" t="e">
        <v>#N/A</v>
      </c>
      <c r="J969" s="5" t="e">
        <v>#N/A</v>
      </c>
      <c r="K969" s="5"/>
      <c r="L969" s="5" t="e">
        <f t="shared" si="311"/>
        <v>#N/A</v>
      </c>
      <c r="M969" s="5" t="e">
        <v>#N/A</v>
      </c>
      <c r="N969" s="5" t="e">
        <v>#N/A</v>
      </c>
      <c r="O969" s="5" t="e">
        <v>#N/A</v>
      </c>
      <c r="P969" s="5" t="e">
        <v>#N/A</v>
      </c>
      <c r="Q969" s="5"/>
      <c r="R969" s="5" t="e">
        <f t="shared" si="312"/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/>
      <c r="X969" s="5" t="e">
        <f t="shared" si="315"/>
        <v>#N/A</v>
      </c>
      <c r="Y969" s="5" t="e">
        <v>#N/A</v>
      </c>
      <c r="Z969" s="5" t="e">
        <v>#N/A</v>
      </c>
      <c r="AA969" s="5" t="e">
        <v>#N/A</v>
      </c>
      <c r="AB969" s="5" t="e">
        <v>#N/A</v>
      </c>
      <c r="AC969" s="5"/>
      <c r="AD969" s="5" t="e">
        <f t="shared" si="316"/>
        <v>#N/A</v>
      </c>
      <c r="AE969" s="5" t="e">
        <v>#N/A</v>
      </c>
      <c r="AF969" s="5" t="e">
        <v>#N/A</v>
      </c>
      <c r="AG969" s="5" t="e">
        <v>#N/A</v>
      </c>
      <c r="AH969" s="5" t="e">
        <v>#N/A</v>
      </c>
      <c r="AI969" s="5"/>
      <c r="AJ969" s="5" t="e">
        <f t="shared" si="313"/>
        <v>#N/A</v>
      </c>
      <c r="AK969" s="5" t="e">
        <v>#N/A</v>
      </c>
      <c r="AL969" s="5" t="e">
        <v>#N/A</v>
      </c>
      <c r="AM969" s="5" t="e">
        <v>#N/A</v>
      </c>
      <c r="AN969" t="e">
        <v>#N/A</v>
      </c>
      <c r="AP969" t="e">
        <f t="shared" si="314"/>
        <v>#N/A</v>
      </c>
      <c r="AQ969" t="e">
        <v>#N/A</v>
      </c>
      <c r="AR969" t="e">
        <v>#N/A</v>
      </c>
      <c r="AS969" t="e">
        <v>#N/A</v>
      </c>
      <c r="AT969" t="e">
        <v>#N/A</v>
      </c>
    </row>
    <row r="970" spans="6:46" x14ac:dyDescent="0.3">
      <c r="F970" s="5" t="e">
        <f t="shared" si="310"/>
        <v>#N/A</v>
      </c>
      <c r="G970" s="5" t="e">
        <v>#N/A</v>
      </c>
      <c r="H970" s="5" t="e">
        <v>#N/A</v>
      </c>
      <c r="I970" s="5" t="e">
        <v>#N/A</v>
      </c>
      <c r="J970" s="5" t="e">
        <v>#N/A</v>
      </c>
      <c r="K970" s="5"/>
      <c r="L970" s="5" t="e">
        <f t="shared" si="311"/>
        <v>#N/A</v>
      </c>
      <c r="M970" s="5" t="e">
        <v>#N/A</v>
      </c>
      <c r="N970" s="5" t="e">
        <v>#N/A</v>
      </c>
      <c r="O970" s="5" t="e">
        <v>#N/A</v>
      </c>
      <c r="P970" s="5" t="e">
        <v>#N/A</v>
      </c>
      <c r="Q970" s="5"/>
      <c r="R970" s="5" t="e">
        <f t="shared" si="312"/>
        <v>#N/A</v>
      </c>
      <c r="S970" s="5" t="e">
        <v>#N/A</v>
      </c>
      <c r="T970" s="5" t="e">
        <v>#N/A</v>
      </c>
      <c r="U970" s="5" t="e">
        <v>#N/A</v>
      </c>
      <c r="V970" s="5" t="e">
        <v>#N/A</v>
      </c>
      <c r="W970" s="5"/>
      <c r="X970" s="5" t="e">
        <f t="shared" si="315"/>
        <v>#N/A</v>
      </c>
      <c r="Y970" s="5" t="e">
        <v>#N/A</v>
      </c>
      <c r="Z970" s="5" t="e">
        <v>#N/A</v>
      </c>
      <c r="AA970" s="5" t="e">
        <v>#N/A</v>
      </c>
      <c r="AB970" s="5" t="e">
        <v>#N/A</v>
      </c>
      <c r="AC970" s="5"/>
      <c r="AD970" s="5" t="e">
        <f t="shared" si="316"/>
        <v>#N/A</v>
      </c>
      <c r="AE970" s="5" t="e">
        <v>#N/A</v>
      </c>
      <c r="AF970" s="5" t="e">
        <v>#N/A</v>
      </c>
      <c r="AG970" s="5" t="e">
        <v>#N/A</v>
      </c>
      <c r="AH970" s="5" t="e">
        <v>#N/A</v>
      </c>
      <c r="AI970" s="5"/>
      <c r="AJ970" s="5" t="e">
        <f t="shared" si="313"/>
        <v>#N/A</v>
      </c>
      <c r="AK970" s="5" t="e">
        <v>#N/A</v>
      </c>
      <c r="AL970" s="5" t="e">
        <v>#N/A</v>
      </c>
      <c r="AM970" s="5" t="e">
        <v>#N/A</v>
      </c>
      <c r="AN970" t="e">
        <v>#N/A</v>
      </c>
      <c r="AP970" t="e">
        <f t="shared" si="314"/>
        <v>#N/A</v>
      </c>
      <c r="AQ970" t="e">
        <v>#N/A</v>
      </c>
      <c r="AR970" t="e">
        <v>#N/A</v>
      </c>
      <c r="AS970" t="e">
        <v>#N/A</v>
      </c>
      <c r="AT970" t="e">
        <v>#N/A</v>
      </c>
    </row>
    <row r="971" spans="6:46" x14ac:dyDescent="0.3">
      <c r="F971" s="5" t="e">
        <f t="shared" si="310"/>
        <v>#N/A</v>
      </c>
      <c r="G971" s="5" t="e">
        <v>#N/A</v>
      </c>
      <c r="H971" s="5" t="e">
        <v>#N/A</v>
      </c>
      <c r="I971" s="5" t="e">
        <v>#N/A</v>
      </c>
      <c r="J971" s="5" t="e">
        <v>#N/A</v>
      </c>
      <c r="K971" s="5"/>
      <c r="L971" s="5" t="e">
        <f t="shared" si="311"/>
        <v>#N/A</v>
      </c>
      <c r="M971" s="5" t="e">
        <v>#N/A</v>
      </c>
      <c r="N971" s="5" t="e">
        <v>#N/A</v>
      </c>
      <c r="O971" s="5" t="e">
        <v>#N/A</v>
      </c>
      <c r="P971" s="5" t="e">
        <v>#N/A</v>
      </c>
      <c r="Q971" s="5"/>
      <c r="R971" s="5" t="e">
        <f t="shared" si="312"/>
        <v>#N/A</v>
      </c>
      <c r="S971" s="5" t="e">
        <v>#N/A</v>
      </c>
      <c r="T971" s="5" t="e">
        <v>#N/A</v>
      </c>
      <c r="U971" s="5" t="e">
        <v>#N/A</v>
      </c>
      <c r="V971" s="5" t="e">
        <v>#N/A</v>
      </c>
      <c r="W971" s="5"/>
      <c r="X971" s="5" t="e">
        <f t="shared" si="315"/>
        <v>#N/A</v>
      </c>
      <c r="Y971" s="5" t="e">
        <v>#N/A</v>
      </c>
      <c r="Z971" s="5" t="e">
        <v>#N/A</v>
      </c>
      <c r="AA971" s="5" t="e">
        <v>#N/A</v>
      </c>
      <c r="AB971" s="5" t="e">
        <v>#N/A</v>
      </c>
      <c r="AC971" s="5"/>
      <c r="AD971" s="5" t="e">
        <f t="shared" si="316"/>
        <v>#N/A</v>
      </c>
      <c r="AE971" s="5" t="e">
        <v>#N/A</v>
      </c>
      <c r="AF971" s="5" t="e">
        <v>#N/A</v>
      </c>
      <c r="AG971" s="5" t="e">
        <v>#N/A</v>
      </c>
      <c r="AH971" s="5" t="e">
        <v>#N/A</v>
      </c>
      <c r="AI971" s="5"/>
      <c r="AJ971" s="5" t="e">
        <f t="shared" si="313"/>
        <v>#N/A</v>
      </c>
      <c r="AK971" s="5" t="e">
        <v>#N/A</v>
      </c>
      <c r="AL971" s="5" t="e">
        <v>#N/A</v>
      </c>
      <c r="AM971" s="5" t="e">
        <v>#N/A</v>
      </c>
      <c r="AN971" t="e">
        <v>#N/A</v>
      </c>
      <c r="AP971" t="e">
        <f t="shared" si="314"/>
        <v>#N/A</v>
      </c>
      <c r="AQ971" t="e">
        <v>#N/A</v>
      </c>
      <c r="AR971" t="e">
        <v>#N/A</v>
      </c>
      <c r="AS971" t="e">
        <v>#N/A</v>
      </c>
      <c r="AT971" t="e">
        <v>#N/A</v>
      </c>
    </row>
    <row r="972" spans="6:46" x14ac:dyDescent="0.3">
      <c r="F972" s="5" t="e">
        <f t="shared" si="310"/>
        <v>#N/A</v>
      </c>
      <c r="G972" s="5" t="e">
        <v>#N/A</v>
      </c>
      <c r="H972" s="5" t="e">
        <v>#N/A</v>
      </c>
      <c r="I972" s="5" t="e">
        <v>#N/A</v>
      </c>
      <c r="J972" s="5" t="e">
        <v>#N/A</v>
      </c>
      <c r="K972" s="5"/>
      <c r="L972" s="5" t="e">
        <f t="shared" si="311"/>
        <v>#N/A</v>
      </c>
      <c r="M972" s="5" t="e">
        <v>#N/A</v>
      </c>
      <c r="N972" s="5" t="e">
        <v>#N/A</v>
      </c>
      <c r="O972" s="5" t="e">
        <v>#N/A</v>
      </c>
      <c r="P972" s="5" t="e">
        <v>#N/A</v>
      </c>
      <c r="Q972" s="5"/>
      <c r="R972" s="5" t="e">
        <f t="shared" si="312"/>
        <v>#N/A</v>
      </c>
      <c r="S972" s="5" t="e">
        <v>#N/A</v>
      </c>
      <c r="T972" s="5" t="e">
        <v>#N/A</v>
      </c>
      <c r="U972" s="5" t="e">
        <v>#N/A</v>
      </c>
      <c r="V972" s="5" t="e">
        <v>#N/A</v>
      </c>
      <c r="W972" s="5"/>
      <c r="X972" s="5" t="e">
        <f t="shared" si="315"/>
        <v>#N/A</v>
      </c>
      <c r="Y972" s="5" t="e">
        <v>#N/A</v>
      </c>
      <c r="Z972" s="5" t="e">
        <v>#N/A</v>
      </c>
      <c r="AA972" s="5" t="e">
        <v>#N/A</v>
      </c>
      <c r="AB972" s="5" t="e">
        <v>#N/A</v>
      </c>
      <c r="AC972" s="5"/>
      <c r="AD972" s="5" t="e">
        <f t="shared" si="316"/>
        <v>#N/A</v>
      </c>
      <c r="AE972" s="5" t="e">
        <v>#N/A</v>
      </c>
      <c r="AF972" s="5" t="e">
        <v>#N/A</v>
      </c>
      <c r="AG972" s="5" t="e">
        <v>#N/A</v>
      </c>
      <c r="AH972" s="5" t="e">
        <v>#N/A</v>
      </c>
      <c r="AI972" s="5"/>
      <c r="AJ972" s="5" t="e">
        <f t="shared" si="313"/>
        <v>#N/A</v>
      </c>
      <c r="AK972" s="5" t="e">
        <v>#N/A</v>
      </c>
      <c r="AL972" s="5" t="e">
        <v>#N/A</v>
      </c>
      <c r="AM972" s="5" t="e">
        <v>#N/A</v>
      </c>
      <c r="AN972" t="e">
        <v>#N/A</v>
      </c>
      <c r="AP972" t="e">
        <f t="shared" si="314"/>
        <v>#N/A</v>
      </c>
      <c r="AQ972" t="e">
        <v>#N/A</v>
      </c>
      <c r="AR972" t="e">
        <v>#N/A</v>
      </c>
      <c r="AS972" t="e">
        <v>#N/A</v>
      </c>
      <c r="AT972" t="e">
        <v>#N/A</v>
      </c>
    </row>
    <row r="973" spans="6:46" x14ac:dyDescent="0.3">
      <c r="F973" s="5" t="e">
        <f t="shared" si="310"/>
        <v>#N/A</v>
      </c>
      <c r="G973" s="5" t="e">
        <v>#N/A</v>
      </c>
      <c r="H973" s="5" t="e">
        <v>#N/A</v>
      </c>
      <c r="I973" s="5" t="e">
        <v>#N/A</v>
      </c>
      <c r="J973" s="5" t="e">
        <v>#N/A</v>
      </c>
      <c r="K973" s="5"/>
      <c r="L973" s="5" t="e">
        <f t="shared" si="311"/>
        <v>#N/A</v>
      </c>
      <c r="M973" s="5" t="e">
        <v>#N/A</v>
      </c>
      <c r="N973" s="5" t="e">
        <v>#N/A</v>
      </c>
      <c r="O973" s="5" t="e">
        <v>#N/A</v>
      </c>
      <c r="P973" s="5" t="e">
        <v>#N/A</v>
      </c>
      <c r="Q973" s="5"/>
      <c r="R973" s="5" t="e">
        <f t="shared" si="312"/>
        <v>#N/A</v>
      </c>
      <c r="S973" s="5" t="e">
        <v>#N/A</v>
      </c>
      <c r="T973" s="5" t="e">
        <v>#N/A</v>
      </c>
      <c r="U973" s="5" t="e">
        <v>#N/A</v>
      </c>
      <c r="V973" s="5" t="e">
        <v>#N/A</v>
      </c>
      <c r="W973" s="5"/>
      <c r="X973" s="5" t="e">
        <f t="shared" si="315"/>
        <v>#N/A</v>
      </c>
      <c r="Y973" s="5" t="e">
        <v>#N/A</v>
      </c>
      <c r="Z973" s="5" t="e">
        <v>#N/A</v>
      </c>
      <c r="AA973" s="5" t="e">
        <v>#N/A</v>
      </c>
      <c r="AB973" s="5" t="e">
        <v>#N/A</v>
      </c>
      <c r="AC973" s="5"/>
      <c r="AD973" s="5" t="e">
        <f t="shared" si="316"/>
        <v>#N/A</v>
      </c>
      <c r="AE973" s="5" t="e">
        <v>#N/A</v>
      </c>
      <c r="AF973" s="5" t="e">
        <v>#N/A</v>
      </c>
      <c r="AG973" s="5" t="e">
        <v>#N/A</v>
      </c>
      <c r="AH973" s="5" t="e">
        <v>#N/A</v>
      </c>
      <c r="AI973" s="5"/>
      <c r="AJ973" s="5" t="e">
        <f t="shared" si="313"/>
        <v>#N/A</v>
      </c>
      <c r="AK973" s="5" t="e">
        <v>#N/A</v>
      </c>
      <c r="AL973" s="5" t="e">
        <v>#N/A</v>
      </c>
      <c r="AM973" s="5" t="e">
        <v>#N/A</v>
      </c>
      <c r="AN973" t="e">
        <v>#N/A</v>
      </c>
      <c r="AP973" t="e">
        <f t="shared" si="314"/>
        <v>#N/A</v>
      </c>
      <c r="AQ973" t="e">
        <v>#N/A</v>
      </c>
      <c r="AR973" t="e">
        <v>#N/A</v>
      </c>
      <c r="AS973" t="e">
        <v>#N/A</v>
      </c>
      <c r="AT973" t="e">
        <v>#N/A</v>
      </c>
    </row>
    <row r="974" spans="6:46" x14ac:dyDescent="0.3">
      <c r="F974" s="5" t="e">
        <f t="shared" si="310"/>
        <v>#N/A</v>
      </c>
      <c r="G974" s="5" t="e">
        <v>#N/A</v>
      </c>
      <c r="H974" s="5" t="e">
        <v>#N/A</v>
      </c>
      <c r="I974" s="5" t="e">
        <v>#N/A</v>
      </c>
      <c r="J974" s="5" t="e">
        <v>#N/A</v>
      </c>
      <c r="K974" s="5"/>
      <c r="L974" s="5" t="e">
        <f t="shared" si="311"/>
        <v>#N/A</v>
      </c>
      <c r="M974" s="5" t="e">
        <v>#N/A</v>
      </c>
      <c r="N974" s="5" t="e">
        <v>#N/A</v>
      </c>
      <c r="O974" s="5" t="e">
        <v>#N/A</v>
      </c>
      <c r="P974" s="5" t="e">
        <v>#N/A</v>
      </c>
      <c r="Q974" s="5"/>
      <c r="R974" s="5" t="e">
        <f t="shared" si="312"/>
        <v>#N/A</v>
      </c>
      <c r="S974" s="5" t="e">
        <v>#N/A</v>
      </c>
      <c r="T974" s="5" t="e">
        <v>#N/A</v>
      </c>
      <c r="U974" s="5" t="e">
        <v>#N/A</v>
      </c>
      <c r="V974" s="5" t="e">
        <v>#N/A</v>
      </c>
      <c r="W974" s="5"/>
      <c r="X974" s="5" t="e">
        <f t="shared" si="315"/>
        <v>#N/A</v>
      </c>
      <c r="Y974" s="5" t="e">
        <v>#N/A</v>
      </c>
      <c r="Z974" s="5" t="e">
        <v>#N/A</v>
      </c>
      <c r="AA974" s="5" t="e">
        <v>#N/A</v>
      </c>
      <c r="AB974" s="5" t="e">
        <v>#N/A</v>
      </c>
      <c r="AC974" s="5"/>
      <c r="AD974" s="5" t="e">
        <f t="shared" si="316"/>
        <v>#N/A</v>
      </c>
      <c r="AE974" s="5" t="e">
        <v>#N/A</v>
      </c>
      <c r="AF974" s="5" t="e">
        <v>#N/A</v>
      </c>
      <c r="AG974" s="5" t="e">
        <v>#N/A</v>
      </c>
      <c r="AH974" s="5" t="e">
        <v>#N/A</v>
      </c>
      <c r="AI974" s="5"/>
      <c r="AJ974" s="5" t="e">
        <f t="shared" si="313"/>
        <v>#N/A</v>
      </c>
      <c r="AK974" s="5" t="e">
        <v>#N/A</v>
      </c>
      <c r="AL974" s="5" t="e">
        <v>#N/A</v>
      </c>
      <c r="AM974" s="5" t="e">
        <v>#N/A</v>
      </c>
      <c r="AN974" t="e">
        <v>#N/A</v>
      </c>
      <c r="AP974" t="e">
        <f t="shared" si="314"/>
        <v>#N/A</v>
      </c>
      <c r="AQ974" t="e">
        <v>#N/A</v>
      </c>
      <c r="AR974" t="e">
        <v>#N/A</v>
      </c>
      <c r="AS974" t="e">
        <v>#N/A</v>
      </c>
      <c r="AT974" t="e">
        <v>#N/A</v>
      </c>
    </row>
    <row r="975" spans="6:46" x14ac:dyDescent="0.3">
      <c r="F975" s="5" t="e">
        <f t="shared" si="310"/>
        <v>#N/A</v>
      </c>
      <c r="G975" s="5" t="e">
        <v>#N/A</v>
      </c>
      <c r="H975" s="5" t="e">
        <v>#N/A</v>
      </c>
      <c r="I975" s="5" t="e">
        <v>#N/A</v>
      </c>
      <c r="J975" s="5" t="e">
        <v>#N/A</v>
      </c>
      <c r="K975" s="5"/>
      <c r="L975" s="5" t="e">
        <f t="shared" si="311"/>
        <v>#N/A</v>
      </c>
      <c r="M975" s="5" t="e">
        <v>#N/A</v>
      </c>
      <c r="N975" s="5" t="e">
        <v>#N/A</v>
      </c>
      <c r="O975" s="5" t="e">
        <v>#N/A</v>
      </c>
      <c r="P975" s="5" t="e">
        <v>#N/A</v>
      </c>
      <c r="Q975" s="5"/>
      <c r="R975" s="5" t="e">
        <f t="shared" si="312"/>
        <v>#N/A</v>
      </c>
      <c r="S975" s="5" t="e">
        <v>#N/A</v>
      </c>
      <c r="T975" s="5" t="e">
        <v>#N/A</v>
      </c>
      <c r="U975" s="5" t="e">
        <v>#N/A</v>
      </c>
      <c r="V975" s="5" t="e">
        <v>#N/A</v>
      </c>
      <c r="W975" s="5"/>
      <c r="X975" s="5" t="e">
        <f t="shared" si="315"/>
        <v>#N/A</v>
      </c>
      <c r="Y975" s="5" t="e">
        <v>#N/A</v>
      </c>
      <c r="Z975" s="5" t="e">
        <v>#N/A</v>
      </c>
      <c r="AA975" s="5" t="e">
        <v>#N/A</v>
      </c>
      <c r="AB975" s="5" t="e">
        <v>#N/A</v>
      </c>
      <c r="AC975" s="5"/>
      <c r="AD975" s="5" t="e">
        <f t="shared" si="316"/>
        <v>#N/A</v>
      </c>
      <c r="AE975" s="5" t="e">
        <v>#N/A</v>
      </c>
      <c r="AF975" s="5" t="e">
        <v>#N/A</v>
      </c>
      <c r="AG975" s="5" t="e">
        <v>#N/A</v>
      </c>
      <c r="AH975" s="5" t="e">
        <v>#N/A</v>
      </c>
      <c r="AI975" s="5"/>
      <c r="AJ975" s="5" t="e">
        <f t="shared" si="313"/>
        <v>#N/A</v>
      </c>
      <c r="AK975" s="5" t="e">
        <v>#N/A</v>
      </c>
      <c r="AL975" s="5" t="e">
        <v>#N/A</v>
      </c>
      <c r="AM975" s="5" t="e">
        <v>#N/A</v>
      </c>
      <c r="AN975" t="e">
        <v>#N/A</v>
      </c>
      <c r="AP975" t="e">
        <f t="shared" si="314"/>
        <v>#N/A</v>
      </c>
      <c r="AQ975" t="e">
        <v>#N/A</v>
      </c>
      <c r="AR975" t="e">
        <v>#N/A</v>
      </c>
      <c r="AS975" t="e">
        <v>#N/A</v>
      </c>
      <c r="AT975" t="e">
        <v>#N/A</v>
      </c>
    </row>
    <row r="976" spans="6:46" x14ac:dyDescent="0.3">
      <c r="F976" s="5" t="e">
        <f t="shared" si="310"/>
        <v>#N/A</v>
      </c>
      <c r="G976" s="5" t="e">
        <v>#N/A</v>
      </c>
      <c r="H976" s="5" t="e">
        <v>#N/A</v>
      </c>
      <c r="I976" s="5" t="e">
        <v>#N/A</v>
      </c>
      <c r="J976" s="5" t="e">
        <v>#N/A</v>
      </c>
      <c r="K976" s="5"/>
      <c r="L976" s="5" t="e">
        <f t="shared" si="311"/>
        <v>#N/A</v>
      </c>
      <c r="M976" s="5" t="e">
        <v>#N/A</v>
      </c>
      <c r="N976" s="5" t="e">
        <v>#N/A</v>
      </c>
      <c r="O976" s="5" t="e">
        <v>#N/A</v>
      </c>
      <c r="P976" s="5" t="e">
        <v>#N/A</v>
      </c>
      <c r="Q976" s="5"/>
      <c r="R976" s="5" t="e">
        <f t="shared" si="312"/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/>
      <c r="X976" s="5" t="e">
        <f t="shared" si="315"/>
        <v>#N/A</v>
      </c>
      <c r="Y976" s="5" t="e">
        <v>#N/A</v>
      </c>
      <c r="Z976" s="5" t="e">
        <v>#N/A</v>
      </c>
      <c r="AA976" s="5" t="e">
        <v>#N/A</v>
      </c>
      <c r="AB976" s="5" t="e">
        <v>#N/A</v>
      </c>
      <c r="AC976" s="5"/>
      <c r="AD976" s="5" t="e">
        <f t="shared" si="316"/>
        <v>#N/A</v>
      </c>
      <c r="AE976" s="5" t="e">
        <v>#N/A</v>
      </c>
      <c r="AF976" s="5" t="e">
        <v>#N/A</v>
      </c>
      <c r="AG976" s="5" t="e">
        <v>#N/A</v>
      </c>
      <c r="AH976" s="5" t="e">
        <v>#N/A</v>
      </c>
      <c r="AI976" s="5"/>
      <c r="AJ976" s="5" t="e">
        <f t="shared" si="313"/>
        <v>#N/A</v>
      </c>
      <c r="AK976" s="5" t="e">
        <v>#N/A</v>
      </c>
      <c r="AL976" s="5" t="e">
        <v>#N/A</v>
      </c>
      <c r="AM976" s="5" t="e">
        <v>#N/A</v>
      </c>
      <c r="AN976" t="e">
        <v>#N/A</v>
      </c>
      <c r="AP976" t="e">
        <f t="shared" si="314"/>
        <v>#N/A</v>
      </c>
      <c r="AQ976" t="e">
        <v>#N/A</v>
      </c>
      <c r="AR976" t="e">
        <v>#N/A</v>
      </c>
      <c r="AS976" t="e">
        <v>#N/A</v>
      </c>
      <c r="AT976" t="e">
        <v>#N/A</v>
      </c>
    </row>
    <row r="977" spans="6:46" x14ac:dyDescent="0.3">
      <c r="F977" s="5" t="e">
        <f t="shared" si="310"/>
        <v>#N/A</v>
      </c>
      <c r="G977" s="5" t="e">
        <v>#N/A</v>
      </c>
      <c r="H977" s="5" t="e">
        <v>#N/A</v>
      </c>
      <c r="I977" s="5" t="e">
        <v>#N/A</v>
      </c>
      <c r="J977" s="5" t="e">
        <v>#N/A</v>
      </c>
      <c r="K977" s="5"/>
      <c r="L977" s="5" t="e">
        <f t="shared" si="311"/>
        <v>#N/A</v>
      </c>
      <c r="M977" s="5" t="e">
        <v>#N/A</v>
      </c>
      <c r="N977" s="5" t="e">
        <v>#N/A</v>
      </c>
      <c r="O977" s="5" t="e">
        <v>#N/A</v>
      </c>
      <c r="P977" s="5" t="e">
        <v>#N/A</v>
      </c>
      <c r="Q977" s="5"/>
      <c r="R977" s="5" t="e">
        <f t="shared" si="312"/>
        <v>#N/A</v>
      </c>
      <c r="S977" s="5" t="e">
        <v>#N/A</v>
      </c>
      <c r="T977" s="5" t="e">
        <v>#N/A</v>
      </c>
      <c r="U977" s="5" t="e">
        <v>#N/A</v>
      </c>
      <c r="V977" s="5" t="e">
        <v>#N/A</v>
      </c>
      <c r="W977" s="5"/>
      <c r="X977" s="5" t="e">
        <f t="shared" si="315"/>
        <v>#N/A</v>
      </c>
      <c r="Y977" s="5" t="e">
        <v>#N/A</v>
      </c>
      <c r="Z977" s="5" t="e">
        <v>#N/A</v>
      </c>
      <c r="AA977" s="5" t="e">
        <v>#N/A</v>
      </c>
      <c r="AB977" s="5" t="e">
        <v>#N/A</v>
      </c>
      <c r="AC977" s="5"/>
      <c r="AD977" s="5" t="e">
        <f t="shared" si="316"/>
        <v>#N/A</v>
      </c>
      <c r="AE977" s="5" t="e">
        <v>#N/A</v>
      </c>
      <c r="AF977" s="5" t="e">
        <v>#N/A</v>
      </c>
      <c r="AG977" s="5" t="e">
        <v>#N/A</v>
      </c>
      <c r="AH977" s="5" t="e">
        <v>#N/A</v>
      </c>
      <c r="AI977" s="5"/>
      <c r="AJ977" s="5" t="e">
        <f t="shared" si="313"/>
        <v>#N/A</v>
      </c>
      <c r="AK977" s="5" t="e">
        <v>#N/A</v>
      </c>
      <c r="AL977" s="5" t="e">
        <v>#N/A</v>
      </c>
      <c r="AM977" s="5" t="e">
        <v>#N/A</v>
      </c>
      <c r="AN977" t="e">
        <v>#N/A</v>
      </c>
      <c r="AP977" t="e">
        <f t="shared" si="314"/>
        <v>#N/A</v>
      </c>
      <c r="AQ977" t="e">
        <v>#N/A</v>
      </c>
      <c r="AR977" t="e">
        <v>#N/A</v>
      </c>
      <c r="AS977" t="e">
        <v>#N/A</v>
      </c>
      <c r="AT977" t="e">
        <v>#N/A</v>
      </c>
    </row>
    <row r="978" spans="6:46" x14ac:dyDescent="0.3">
      <c r="F978" s="5" t="e">
        <f t="shared" si="310"/>
        <v>#N/A</v>
      </c>
      <c r="G978" s="5" t="e">
        <v>#N/A</v>
      </c>
      <c r="H978" s="5" t="e">
        <v>#N/A</v>
      </c>
      <c r="I978" s="5" t="e">
        <v>#N/A</v>
      </c>
      <c r="J978" s="5" t="e">
        <v>#N/A</v>
      </c>
      <c r="K978" s="5"/>
      <c r="L978" s="5" t="e">
        <f t="shared" si="311"/>
        <v>#N/A</v>
      </c>
      <c r="M978" s="5" t="e">
        <v>#N/A</v>
      </c>
      <c r="N978" s="5" t="e">
        <v>#N/A</v>
      </c>
      <c r="O978" s="5" t="e">
        <v>#N/A</v>
      </c>
      <c r="P978" s="5" t="e">
        <v>#N/A</v>
      </c>
      <c r="Q978" s="5"/>
      <c r="R978" s="5" t="e">
        <f t="shared" si="312"/>
        <v>#N/A</v>
      </c>
      <c r="S978" s="5" t="e">
        <v>#N/A</v>
      </c>
      <c r="T978" s="5" t="e">
        <v>#N/A</v>
      </c>
      <c r="U978" s="5" t="e">
        <v>#N/A</v>
      </c>
      <c r="V978" s="5" t="e">
        <v>#N/A</v>
      </c>
      <c r="W978" s="5"/>
      <c r="X978" s="5" t="e">
        <f t="shared" si="315"/>
        <v>#N/A</v>
      </c>
      <c r="Y978" s="5" t="e">
        <v>#N/A</v>
      </c>
      <c r="Z978" s="5" t="e">
        <v>#N/A</v>
      </c>
      <c r="AA978" s="5" t="e">
        <v>#N/A</v>
      </c>
      <c r="AB978" s="5" t="e">
        <v>#N/A</v>
      </c>
      <c r="AC978" s="5"/>
      <c r="AD978" s="5" t="e">
        <f t="shared" si="316"/>
        <v>#N/A</v>
      </c>
      <c r="AE978" s="5" t="e">
        <v>#N/A</v>
      </c>
      <c r="AF978" s="5" t="e">
        <v>#N/A</v>
      </c>
      <c r="AG978" s="5" t="e">
        <v>#N/A</v>
      </c>
      <c r="AH978" s="5" t="e">
        <v>#N/A</v>
      </c>
      <c r="AI978" s="5"/>
      <c r="AJ978" s="5" t="e">
        <f t="shared" si="313"/>
        <v>#N/A</v>
      </c>
      <c r="AK978" s="5" t="e">
        <v>#N/A</v>
      </c>
      <c r="AL978" s="5" t="e">
        <v>#N/A</v>
      </c>
      <c r="AM978" s="5" t="e">
        <v>#N/A</v>
      </c>
      <c r="AN978" t="e">
        <v>#N/A</v>
      </c>
      <c r="AP978" t="e">
        <f t="shared" si="314"/>
        <v>#N/A</v>
      </c>
      <c r="AQ978" t="e">
        <v>#N/A</v>
      </c>
      <c r="AR978" t="e">
        <v>#N/A</v>
      </c>
      <c r="AS978" t="e">
        <v>#N/A</v>
      </c>
      <c r="AT978" t="e">
        <v>#N/A</v>
      </c>
    </row>
    <row r="979" spans="6:46" x14ac:dyDescent="0.3">
      <c r="F979" s="5" t="e">
        <f t="shared" si="310"/>
        <v>#N/A</v>
      </c>
      <c r="G979" s="5" t="e">
        <v>#N/A</v>
      </c>
      <c r="H979" s="5" t="e">
        <v>#N/A</v>
      </c>
      <c r="I979" s="5" t="e">
        <v>#N/A</v>
      </c>
      <c r="J979" s="5" t="e">
        <v>#N/A</v>
      </c>
      <c r="K979" s="5"/>
      <c r="L979" s="5" t="e">
        <f t="shared" si="311"/>
        <v>#N/A</v>
      </c>
      <c r="M979" s="5" t="e">
        <v>#N/A</v>
      </c>
      <c r="N979" s="5" t="e">
        <v>#N/A</v>
      </c>
      <c r="O979" s="5" t="e">
        <v>#N/A</v>
      </c>
      <c r="P979" s="5" t="e">
        <v>#N/A</v>
      </c>
      <c r="Q979" s="5"/>
      <c r="R979" s="5" t="e">
        <f t="shared" si="312"/>
        <v>#N/A</v>
      </c>
      <c r="S979" s="5" t="e">
        <v>#N/A</v>
      </c>
      <c r="T979" s="5" t="e">
        <v>#N/A</v>
      </c>
      <c r="U979" s="5" t="e">
        <v>#N/A</v>
      </c>
      <c r="V979" s="5" t="e">
        <v>#N/A</v>
      </c>
      <c r="W979" s="5"/>
      <c r="X979" s="5" t="e">
        <f t="shared" si="315"/>
        <v>#N/A</v>
      </c>
      <c r="Y979" s="5" t="e">
        <v>#N/A</v>
      </c>
      <c r="Z979" s="5" t="e">
        <v>#N/A</v>
      </c>
      <c r="AA979" s="5" t="e">
        <v>#N/A</v>
      </c>
      <c r="AB979" s="5" t="e">
        <v>#N/A</v>
      </c>
      <c r="AC979" s="5"/>
      <c r="AD979" s="5" t="e">
        <f t="shared" si="316"/>
        <v>#N/A</v>
      </c>
      <c r="AE979" s="5" t="e">
        <v>#N/A</v>
      </c>
      <c r="AF979" s="5" t="e">
        <v>#N/A</v>
      </c>
      <c r="AG979" s="5" t="e">
        <v>#N/A</v>
      </c>
      <c r="AH979" s="5" t="e">
        <v>#N/A</v>
      </c>
      <c r="AI979" s="5"/>
      <c r="AJ979" s="5" t="e">
        <f t="shared" si="313"/>
        <v>#N/A</v>
      </c>
      <c r="AK979" s="5" t="e">
        <v>#N/A</v>
      </c>
      <c r="AL979" s="5" t="e">
        <v>#N/A</v>
      </c>
      <c r="AM979" s="5" t="e">
        <v>#N/A</v>
      </c>
      <c r="AN979" t="e">
        <v>#N/A</v>
      </c>
      <c r="AP979" t="e">
        <f t="shared" si="314"/>
        <v>#N/A</v>
      </c>
      <c r="AQ979" t="e">
        <v>#N/A</v>
      </c>
      <c r="AR979" t="e">
        <v>#N/A</v>
      </c>
      <c r="AS979" t="e">
        <v>#N/A</v>
      </c>
      <c r="AT979" t="e">
        <v>#N/A</v>
      </c>
    </row>
    <row r="980" spans="6:46" x14ac:dyDescent="0.3">
      <c r="F980" s="5" t="e">
        <f t="shared" si="310"/>
        <v>#N/A</v>
      </c>
      <c r="G980" s="5" t="e">
        <v>#N/A</v>
      </c>
      <c r="H980" s="5" t="e">
        <v>#N/A</v>
      </c>
      <c r="I980" s="5" t="e">
        <v>#N/A</v>
      </c>
      <c r="J980" s="5" t="e">
        <v>#N/A</v>
      </c>
      <c r="K980" s="5"/>
      <c r="L980" s="5" t="e">
        <f t="shared" si="311"/>
        <v>#N/A</v>
      </c>
      <c r="M980" s="5" t="e">
        <v>#N/A</v>
      </c>
      <c r="N980" s="5" t="e">
        <v>#N/A</v>
      </c>
      <c r="O980" s="5" t="e">
        <v>#N/A</v>
      </c>
      <c r="P980" s="5" t="e">
        <v>#N/A</v>
      </c>
      <c r="Q980" s="5"/>
      <c r="R980" s="5" t="e">
        <f t="shared" si="312"/>
        <v>#N/A</v>
      </c>
      <c r="S980" s="5" t="e">
        <v>#N/A</v>
      </c>
      <c r="T980" s="5" t="e">
        <v>#N/A</v>
      </c>
      <c r="U980" s="5" t="e">
        <v>#N/A</v>
      </c>
      <c r="V980" s="5" t="e">
        <v>#N/A</v>
      </c>
      <c r="W980" s="5"/>
      <c r="X980" s="5" t="e">
        <f t="shared" si="315"/>
        <v>#N/A</v>
      </c>
      <c r="Y980" s="5" t="e">
        <v>#N/A</v>
      </c>
      <c r="Z980" s="5" t="e">
        <v>#N/A</v>
      </c>
      <c r="AA980" s="5" t="e">
        <v>#N/A</v>
      </c>
      <c r="AB980" s="5" t="e">
        <v>#N/A</v>
      </c>
      <c r="AC980" s="5"/>
      <c r="AD980" s="5" t="e">
        <f t="shared" si="316"/>
        <v>#N/A</v>
      </c>
      <c r="AE980" s="5" t="e">
        <v>#N/A</v>
      </c>
      <c r="AF980" s="5" t="e">
        <v>#N/A</v>
      </c>
      <c r="AG980" s="5" t="e">
        <v>#N/A</v>
      </c>
      <c r="AH980" s="5" t="e">
        <v>#N/A</v>
      </c>
      <c r="AI980" s="5"/>
      <c r="AJ980" s="5" t="e">
        <f t="shared" si="313"/>
        <v>#N/A</v>
      </c>
      <c r="AK980" s="5" t="e">
        <v>#N/A</v>
      </c>
      <c r="AL980" s="5" t="e">
        <v>#N/A</v>
      </c>
      <c r="AM980" s="5" t="e">
        <v>#N/A</v>
      </c>
      <c r="AN980" t="e">
        <v>#N/A</v>
      </c>
      <c r="AP980" t="e">
        <f t="shared" si="314"/>
        <v>#N/A</v>
      </c>
      <c r="AQ980" t="e">
        <v>#N/A</v>
      </c>
      <c r="AR980" t="e">
        <v>#N/A</v>
      </c>
      <c r="AS980" t="e">
        <v>#N/A</v>
      </c>
      <c r="AT980" t="e">
        <v>#N/A</v>
      </c>
    </row>
    <row r="981" spans="6:46" x14ac:dyDescent="0.3">
      <c r="F981" s="5" t="e">
        <f t="shared" si="310"/>
        <v>#N/A</v>
      </c>
      <c r="G981" s="5" t="e">
        <v>#N/A</v>
      </c>
      <c r="H981" s="5" t="e">
        <v>#N/A</v>
      </c>
      <c r="I981" s="5" t="e">
        <v>#N/A</v>
      </c>
      <c r="J981" s="5" t="e">
        <v>#N/A</v>
      </c>
      <c r="K981" s="5"/>
      <c r="L981" s="5" t="e">
        <f t="shared" si="311"/>
        <v>#N/A</v>
      </c>
      <c r="M981" s="5" t="e">
        <v>#N/A</v>
      </c>
      <c r="N981" s="5" t="e">
        <v>#N/A</v>
      </c>
      <c r="O981" s="5" t="e">
        <v>#N/A</v>
      </c>
      <c r="P981" s="5" t="e">
        <v>#N/A</v>
      </c>
      <c r="Q981" s="5"/>
      <c r="R981" s="5" t="e">
        <f t="shared" si="312"/>
        <v>#N/A</v>
      </c>
      <c r="S981" s="5" t="e">
        <v>#N/A</v>
      </c>
      <c r="T981" s="5" t="e">
        <v>#N/A</v>
      </c>
      <c r="U981" s="5" t="e">
        <v>#N/A</v>
      </c>
      <c r="V981" s="5" t="e">
        <v>#N/A</v>
      </c>
      <c r="W981" s="5"/>
      <c r="X981" s="5" t="e">
        <f t="shared" si="315"/>
        <v>#N/A</v>
      </c>
      <c r="Y981" s="5" t="e">
        <v>#N/A</v>
      </c>
      <c r="Z981" s="5" t="e">
        <v>#N/A</v>
      </c>
      <c r="AA981" s="5" t="e">
        <v>#N/A</v>
      </c>
      <c r="AB981" s="5" t="e">
        <v>#N/A</v>
      </c>
      <c r="AC981" s="5"/>
      <c r="AD981" s="5" t="e">
        <f t="shared" si="316"/>
        <v>#N/A</v>
      </c>
      <c r="AE981" s="5" t="e">
        <v>#N/A</v>
      </c>
      <c r="AF981" s="5" t="e">
        <v>#N/A</v>
      </c>
      <c r="AG981" s="5" t="e">
        <v>#N/A</v>
      </c>
      <c r="AH981" s="5" t="e">
        <v>#N/A</v>
      </c>
      <c r="AI981" s="5"/>
      <c r="AJ981" s="5" t="e">
        <f t="shared" si="313"/>
        <v>#N/A</v>
      </c>
      <c r="AK981" s="5" t="e">
        <v>#N/A</v>
      </c>
      <c r="AL981" s="5" t="e">
        <v>#N/A</v>
      </c>
      <c r="AM981" s="5" t="e">
        <v>#N/A</v>
      </c>
      <c r="AN981" t="e">
        <v>#N/A</v>
      </c>
      <c r="AP981" t="e">
        <f t="shared" si="314"/>
        <v>#N/A</v>
      </c>
      <c r="AQ981" t="e">
        <v>#N/A</v>
      </c>
      <c r="AR981" t="e">
        <v>#N/A</v>
      </c>
      <c r="AS981" t="e">
        <v>#N/A</v>
      </c>
      <c r="AT981" t="e">
        <v>#N/A</v>
      </c>
    </row>
    <row r="982" spans="6:46" x14ac:dyDescent="0.3">
      <c r="F982" s="5" t="e">
        <f t="shared" si="310"/>
        <v>#N/A</v>
      </c>
      <c r="G982" s="5" t="e">
        <v>#N/A</v>
      </c>
      <c r="H982" s="5" t="e">
        <v>#N/A</v>
      </c>
      <c r="I982" s="5" t="e">
        <v>#N/A</v>
      </c>
      <c r="J982" s="5" t="e">
        <v>#N/A</v>
      </c>
      <c r="K982" s="5"/>
      <c r="L982" s="5" t="e">
        <f t="shared" si="311"/>
        <v>#N/A</v>
      </c>
      <c r="M982" s="5" t="e">
        <v>#N/A</v>
      </c>
      <c r="N982" s="5" t="e">
        <v>#N/A</v>
      </c>
      <c r="O982" s="5" t="e">
        <v>#N/A</v>
      </c>
      <c r="P982" s="5" t="e">
        <v>#N/A</v>
      </c>
      <c r="Q982" s="5"/>
      <c r="R982" s="5" t="e">
        <f t="shared" si="312"/>
        <v>#N/A</v>
      </c>
      <c r="S982" s="5" t="e">
        <v>#N/A</v>
      </c>
      <c r="T982" s="5" t="e">
        <v>#N/A</v>
      </c>
      <c r="U982" s="5" t="e">
        <v>#N/A</v>
      </c>
      <c r="V982" s="5" t="e">
        <v>#N/A</v>
      </c>
      <c r="W982" s="5"/>
      <c r="X982" s="5" t="e">
        <f t="shared" si="315"/>
        <v>#N/A</v>
      </c>
      <c r="Y982" s="5" t="e">
        <v>#N/A</v>
      </c>
      <c r="Z982" s="5" t="e">
        <v>#N/A</v>
      </c>
      <c r="AA982" s="5" t="e">
        <v>#N/A</v>
      </c>
      <c r="AB982" s="5" t="e">
        <v>#N/A</v>
      </c>
      <c r="AC982" s="5"/>
      <c r="AD982" s="5" t="e">
        <f t="shared" si="316"/>
        <v>#N/A</v>
      </c>
      <c r="AE982" s="5" t="e">
        <v>#N/A</v>
      </c>
      <c r="AF982" s="5" t="e">
        <v>#N/A</v>
      </c>
      <c r="AG982" s="5" t="e">
        <v>#N/A</v>
      </c>
      <c r="AH982" s="5" t="e">
        <v>#N/A</v>
      </c>
      <c r="AI982" s="5"/>
      <c r="AJ982" s="5" t="e">
        <f t="shared" si="313"/>
        <v>#N/A</v>
      </c>
      <c r="AK982" s="5" t="e">
        <v>#N/A</v>
      </c>
      <c r="AL982" s="5" t="e">
        <v>#N/A</v>
      </c>
      <c r="AM982" s="5" t="e">
        <v>#N/A</v>
      </c>
      <c r="AN982" t="e">
        <v>#N/A</v>
      </c>
      <c r="AP982" t="e">
        <f t="shared" si="314"/>
        <v>#N/A</v>
      </c>
      <c r="AQ982" t="e">
        <v>#N/A</v>
      </c>
      <c r="AR982" t="e">
        <v>#N/A</v>
      </c>
      <c r="AS982" t="e">
        <v>#N/A</v>
      </c>
      <c r="AT982" t="e">
        <v>#N/A</v>
      </c>
    </row>
    <row r="983" spans="6:46" x14ac:dyDescent="0.3">
      <c r="F983" s="5" t="e">
        <f t="shared" si="310"/>
        <v>#N/A</v>
      </c>
      <c r="G983" s="5" t="e">
        <v>#N/A</v>
      </c>
      <c r="H983" s="5" t="e">
        <v>#N/A</v>
      </c>
      <c r="I983" s="5" t="e">
        <v>#N/A</v>
      </c>
      <c r="J983" s="5" t="e">
        <v>#N/A</v>
      </c>
      <c r="K983" s="5"/>
      <c r="L983" s="5" t="e">
        <f t="shared" si="311"/>
        <v>#N/A</v>
      </c>
      <c r="M983" s="5" t="e">
        <v>#N/A</v>
      </c>
      <c r="N983" s="5" t="e">
        <v>#N/A</v>
      </c>
      <c r="O983" s="5" t="e">
        <v>#N/A</v>
      </c>
      <c r="P983" s="5" t="e">
        <v>#N/A</v>
      </c>
      <c r="Q983" s="5"/>
      <c r="R983" s="5" t="e">
        <f t="shared" si="312"/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/>
      <c r="X983" s="5" t="e">
        <f t="shared" si="315"/>
        <v>#N/A</v>
      </c>
      <c r="Y983" s="5" t="e">
        <v>#N/A</v>
      </c>
      <c r="Z983" s="5" t="e">
        <v>#N/A</v>
      </c>
      <c r="AA983" s="5" t="e">
        <v>#N/A</v>
      </c>
      <c r="AB983" s="5" t="e">
        <v>#N/A</v>
      </c>
      <c r="AC983" s="5"/>
      <c r="AD983" s="5" t="e">
        <f t="shared" si="316"/>
        <v>#N/A</v>
      </c>
      <c r="AE983" s="5" t="e">
        <v>#N/A</v>
      </c>
      <c r="AF983" s="5" t="e">
        <v>#N/A</v>
      </c>
      <c r="AG983" s="5" t="e">
        <v>#N/A</v>
      </c>
      <c r="AH983" s="5" t="e">
        <v>#N/A</v>
      </c>
      <c r="AI983" s="5"/>
      <c r="AJ983" s="5" t="e">
        <f t="shared" si="313"/>
        <v>#N/A</v>
      </c>
      <c r="AK983" s="5" t="e">
        <v>#N/A</v>
      </c>
      <c r="AL983" s="5" t="e">
        <v>#N/A</v>
      </c>
      <c r="AM983" s="5" t="e">
        <v>#N/A</v>
      </c>
      <c r="AN983" t="e">
        <v>#N/A</v>
      </c>
      <c r="AP983" t="e">
        <f t="shared" si="314"/>
        <v>#N/A</v>
      </c>
      <c r="AQ983" t="e">
        <v>#N/A</v>
      </c>
      <c r="AR983" t="e">
        <v>#N/A</v>
      </c>
      <c r="AS983" t="e">
        <v>#N/A</v>
      </c>
      <c r="AT983" t="e">
        <v>#N/A</v>
      </c>
    </row>
    <row r="984" spans="6:46" x14ac:dyDescent="0.3">
      <c r="F984" s="5" t="e">
        <f t="shared" si="310"/>
        <v>#N/A</v>
      </c>
      <c r="G984" s="5" t="e">
        <v>#N/A</v>
      </c>
      <c r="H984" s="5" t="e">
        <v>#N/A</v>
      </c>
      <c r="I984" s="5" t="e">
        <v>#N/A</v>
      </c>
      <c r="J984" s="5" t="e">
        <v>#N/A</v>
      </c>
      <c r="K984" s="5"/>
      <c r="L984" s="5" t="e">
        <f t="shared" si="311"/>
        <v>#N/A</v>
      </c>
      <c r="M984" s="5" t="e">
        <v>#N/A</v>
      </c>
      <c r="N984" s="5" t="e">
        <v>#N/A</v>
      </c>
      <c r="O984" s="5" t="e">
        <v>#N/A</v>
      </c>
      <c r="P984" s="5" t="e">
        <v>#N/A</v>
      </c>
      <c r="Q984" s="5"/>
      <c r="R984" s="5" t="e">
        <f t="shared" si="312"/>
        <v>#N/A</v>
      </c>
      <c r="S984" s="5" t="e">
        <v>#N/A</v>
      </c>
      <c r="T984" s="5" t="e">
        <v>#N/A</v>
      </c>
      <c r="U984" s="5" t="e">
        <v>#N/A</v>
      </c>
      <c r="V984" s="5" t="e">
        <v>#N/A</v>
      </c>
      <c r="W984" s="5"/>
      <c r="X984" s="5" t="e">
        <f t="shared" si="315"/>
        <v>#N/A</v>
      </c>
      <c r="Y984" s="5" t="e">
        <v>#N/A</v>
      </c>
      <c r="Z984" s="5" t="e">
        <v>#N/A</v>
      </c>
      <c r="AA984" s="5" t="e">
        <v>#N/A</v>
      </c>
      <c r="AB984" s="5" t="e">
        <v>#N/A</v>
      </c>
      <c r="AC984" s="5"/>
      <c r="AD984" s="5" t="e">
        <f t="shared" si="316"/>
        <v>#N/A</v>
      </c>
      <c r="AE984" s="5" t="e">
        <v>#N/A</v>
      </c>
      <c r="AF984" s="5" t="e">
        <v>#N/A</v>
      </c>
      <c r="AG984" s="5" t="e">
        <v>#N/A</v>
      </c>
      <c r="AH984" s="5" t="e">
        <v>#N/A</v>
      </c>
      <c r="AI984" s="5"/>
      <c r="AJ984" s="5" t="e">
        <f t="shared" si="313"/>
        <v>#N/A</v>
      </c>
      <c r="AK984" s="5" t="e">
        <v>#N/A</v>
      </c>
      <c r="AL984" s="5" t="e">
        <v>#N/A</v>
      </c>
      <c r="AM984" s="5" t="e">
        <v>#N/A</v>
      </c>
      <c r="AN984" t="e">
        <v>#N/A</v>
      </c>
      <c r="AP984" t="e">
        <f t="shared" si="314"/>
        <v>#N/A</v>
      </c>
      <c r="AQ984" t="e">
        <v>#N/A</v>
      </c>
      <c r="AR984" t="e">
        <v>#N/A</v>
      </c>
      <c r="AS984" t="e">
        <v>#N/A</v>
      </c>
      <c r="AT984" t="e">
        <v>#N/A</v>
      </c>
    </row>
    <row r="985" spans="6:46" x14ac:dyDescent="0.3">
      <c r="F985" s="5" t="e">
        <f t="shared" si="310"/>
        <v>#N/A</v>
      </c>
      <c r="G985" s="5" t="e">
        <v>#N/A</v>
      </c>
      <c r="H985" s="5" t="e">
        <v>#N/A</v>
      </c>
      <c r="I985" s="5" t="e">
        <v>#N/A</v>
      </c>
      <c r="J985" s="5" t="e">
        <v>#N/A</v>
      </c>
      <c r="K985" s="5"/>
      <c r="L985" s="5" t="e">
        <f t="shared" si="311"/>
        <v>#N/A</v>
      </c>
      <c r="M985" s="5" t="e">
        <v>#N/A</v>
      </c>
      <c r="N985" s="5" t="e">
        <v>#N/A</v>
      </c>
      <c r="O985" s="5" t="e">
        <v>#N/A</v>
      </c>
      <c r="P985" s="5" t="e">
        <v>#N/A</v>
      </c>
      <c r="Q985" s="5"/>
      <c r="R985" s="5" t="e">
        <f t="shared" si="312"/>
        <v>#N/A</v>
      </c>
      <c r="S985" s="5" t="e">
        <v>#N/A</v>
      </c>
      <c r="T985" s="5" t="e">
        <v>#N/A</v>
      </c>
      <c r="U985" s="5" t="e">
        <v>#N/A</v>
      </c>
      <c r="V985" s="5" t="e">
        <v>#N/A</v>
      </c>
      <c r="W985" s="5"/>
      <c r="X985" s="5" t="e">
        <f t="shared" si="315"/>
        <v>#N/A</v>
      </c>
      <c r="Y985" s="5" t="e">
        <v>#N/A</v>
      </c>
      <c r="Z985" s="5" t="e">
        <v>#N/A</v>
      </c>
      <c r="AA985" s="5" t="e">
        <v>#N/A</v>
      </c>
      <c r="AB985" s="5" t="e">
        <v>#N/A</v>
      </c>
      <c r="AC985" s="5"/>
      <c r="AD985" s="5" t="e">
        <f t="shared" si="316"/>
        <v>#N/A</v>
      </c>
      <c r="AE985" s="5" t="e">
        <v>#N/A</v>
      </c>
      <c r="AF985" s="5" t="e">
        <v>#N/A</v>
      </c>
      <c r="AG985" s="5" t="e">
        <v>#N/A</v>
      </c>
      <c r="AH985" s="5" t="e">
        <v>#N/A</v>
      </c>
      <c r="AI985" s="5"/>
      <c r="AJ985" s="5" t="e">
        <f t="shared" si="313"/>
        <v>#N/A</v>
      </c>
      <c r="AK985" s="5" t="e">
        <v>#N/A</v>
      </c>
      <c r="AL985" s="5" t="e">
        <v>#N/A</v>
      </c>
      <c r="AM985" s="5" t="e">
        <v>#N/A</v>
      </c>
      <c r="AN985" t="e">
        <v>#N/A</v>
      </c>
      <c r="AP985" t="e">
        <f t="shared" si="314"/>
        <v>#N/A</v>
      </c>
      <c r="AQ985" t="e">
        <v>#N/A</v>
      </c>
      <c r="AR985" t="e">
        <v>#N/A</v>
      </c>
      <c r="AS985" t="e">
        <v>#N/A</v>
      </c>
      <c r="AT985" t="e">
        <v>#N/A</v>
      </c>
    </row>
    <row r="986" spans="6:46" x14ac:dyDescent="0.3">
      <c r="F986" s="5" t="e">
        <f t="shared" si="310"/>
        <v>#N/A</v>
      </c>
      <c r="G986" s="5" t="e">
        <v>#N/A</v>
      </c>
      <c r="H986" s="5" t="e">
        <v>#N/A</v>
      </c>
      <c r="I986" s="5" t="e">
        <v>#N/A</v>
      </c>
      <c r="J986" s="5" t="e">
        <v>#N/A</v>
      </c>
      <c r="K986" s="5"/>
      <c r="L986" s="5" t="e">
        <f t="shared" si="311"/>
        <v>#N/A</v>
      </c>
      <c r="M986" s="5" t="e">
        <v>#N/A</v>
      </c>
      <c r="N986" s="5" t="e">
        <v>#N/A</v>
      </c>
      <c r="O986" s="5" t="e">
        <v>#N/A</v>
      </c>
      <c r="P986" s="5" t="e">
        <v>#N/A</v>
      </c>
      <c r="Q986" s="5"/>
      <c r="R986" s="5" t="e">
        <f t="shared" si="312"/>
        <v>#N/A</v>
      </c>
      <c r="S986" s="5" t="e">
        <v>#N/A</v>
      </c>
      <c r="T986" s="5" t="e">
        <v>#N/A</v>
      </c>
      <c r="U986" s="5" t="e">
        <v>#N/A</v>
      </c>
      <c r="V986" s="5" t="e">
        <v>#N/A</v>
      </c>
      <c r="W986" s="5"/>
      <c r="X986" s="5" t="e">
        <f t="shared" si="315"/>
        <v>#N/A</v>
      </c>
      <c r="Y986" s="5" t="e">
        <v>#N/A</v>
      </c>
      <c r="Z986" s="5" t="e">
        <v>#N/A</v>
      </c>
      <c r="AA986" s="5" t="e">
        <v>#N/A</v>
      </c>
      <c r="AB986" s="5" t="e">
        <v>#N/A</v>
      </c>
      <c r="AC986" s="5"/>
      <c r="AD986" s="5" t="e">
        <f t="shared" si="316"/>
        <v>#N/A</v>
      </c>
      <c r="AE986" s="5" t="e">
        <v>#N/A</v>
      </c>
      <c r="AF986" s="5" t="e">
        <v>#N/A</v>
      </c>
      <c r="AG986" s="5" t="e">
        <v>#N/A</v>
      </c>
      <c r="AH986" s="5" t="e">
        <v>#N/A</v>
      </c>
      <c r="AI986" s="5"/>
      <c r="AJ986" s="5" t="e">
        <f t="shared" si="313"/>
        <v>#N/A</v>
      </c>
      <c r="AK986" s="5" t="e">
        <v>#N/A</v>
      </c>
      <c r="AL986" s="5" t="e">
        <v>#N/A</v>
      </c>
      <c r="AM986" s="5" t="e">
        <v>#N/A</v>
      </c>
      <c r="AN986" t="e">
        <v>#N/A</v>
      </c>
      <c r="AP986" t="e">
        <f t="shared" si="314"/>
        <v>#N/A</v>
      </c>
      <c r="AQ986" t="e">
        <v>#N/A</v>
      </c>
      <c r="AR986" t="e">
        <v>#N/A</v>
      </c>
      <c r="AS986" t="e">
        <v>#N/A</v>
      </c>
      <c r="AT986" t="e">
        <v>#N/A</v>
      </c>
    </row>
    <row r="987" spans="6:46" x14ac:dyDescent="0.3">
      <c r="F987" s="5" t="e">
        <f t="shared" si="310"/>
        <v>#N/A</v>
      </c>
      <c r="G987" s="5" t="e">
        <v>#N/A</v>
      </c>
      <c r="H987" s="5" t="e">
        <v>#N/A</v>
      </c>
      <c r="I987" s="5" t="e">
        <v>#N/A</v>
      </c>
      <c r="J987" s="5" t="e">
        <v>#N/A</v>
      </c>
      <c r="K987" s="5"/>
      <c r="L987" s="5" t="e">
        <f t="shared" si="311"/>
        <v>#N/A</v>
      </c>
      <c r="M987" s="5" t="e">
        <v>#N/A</v>
      </c>
      <c r="N987" s="5" t="e">
        <v>#N/A</v>
      </c>
      <c r="O987" s="5" t="e">
        <v>#N/A</v>
      </c>
      <c r="P987" s="5" t="e">
        <v>#N/A</v>
      </c>
      <c r="Q987" s="5"/>
      <c r="R987" s="5" t="e">
        <f t="shared" si="312"/>
        <v>#N/A</v>
      </c>
      <c r="S987" s="5" t="e">
        <v>#N/A</v>
      </c>
      <c r="T987" s="5" t="e">
        <v>#N/A</v>
      </c>
      <c r="U987" s="5" t="e">
        <v>#N/A</v>
      </c>
      <c r="V987" s="5" t="e">
        <v>#N/A</v>
      </c>
      <c r="W987" s="5"/>
      <c r="X987" s="5" t="e">
        <f t="shared" si="315"/>
        <v>#N/A</v>
      </c>
      <c r="Y987" s="5" t="e">
        <v>#N/A</v>
      </c>
      <c r="Z987" s="5" t="e">
        <v>#N/A</v>
      </c>
      <c r="AA987" s="5" t="e">
        <v>#N/A</v>
      </c>
      <c r="AB987" s="5" t="e">
        <v>#N/A</v>
      </c>
      <c r="AC987" s="5"/>
      <c r="AD987" s="5" t="e">
        <f t="shared" si="316"/>
        <v>#N/A</v>
      </c>
      <c r="AE987" s="5" t="e">
        <v>#N/A</v>
      </c>
      <c r="AF987" s="5" t="e">
        <v>#N/A</v>
      </c>
      <c r="AG987" s="5" t="e">
        <v>#N/A</v>
      </c>
      <c r="AH987" s="5" t="e">
        <v>#N/A</v>
      </c>
      <c r="AI987" s="5"/>
      <c r="AJ987" s="5" t="e">
        <f t="shared" si="313"/>
        <v>#N/A</v>
      </c>
      <c r="AK987" s="5" t="e">
        <v>#N/A</v>
      </c>
      <c r="AL987" s="5" t="e">
        <v>#N/A</v>
      </c>
      <c r="AM987" s="5" t="e">
        <v>#N/A</v>
      </c>
      <c r="AN987" t="e">
        <v>#N/A</v>
      </c>
      <c r="AP987" t="e">
        <f t="shared" si="314"/>
        <v>#N/A</v>
      </c>
      <c r="AQ987" t="e">
        <v>#N/A</v>
      </c>
      <c r="AR987" t="e">
        <v>#N/A</v>
      </c>
      <c r="AS987" t="e">
        <v>#N/A</v>
      </c>
      <c r="AT987" t="e">
        <v>#N/A</v>
      </c>
    </row>
    <row r="988" spans="6:46" x14ac:dyDescent="0.3">
      <c r="F988" s="5" t="e">
        <f t="shared" si="310"/>
        <v>#N/A</v>
      </c>
      <c r="G988" s="5" t="e">
        <v>#N/A</v>
      </c>
      <c r="H988" s="5" t="e">
        <v>#N/A</v>
      </c>
      <c r="I988" s="5" t="e">
        <v>#N/A</v>
      </c>
      <c r="J988" s="5" t="e">
        <v>#N/A</v>
      </c>
      <c r="K988" s="5"/>
      <c r="L988" s="5" t="e">
        <f t="shared" si="311"/>
        <v>#N/A</v>
      </c>
      <c r="M988" s="5" t="e">
        <v>#N/A</v>
      </c>
      <c r="N988" s="5" t="e">
        <v>#N/A</v>
      </c>
      <c r="O988" s="5" t="e">
        <v>#N/A</v>
      </c>
      <c r="P988" s="5" t="e">
        <v>#N/A</v>
      </c>
      <c r="Q988" s="5"/>
      <c r="R988" s="5" t="e">
        <f t="shared" si="312"/>
        <v>#N/A</v>
      </c>
      <c r="S988" s="5" t="e">
        <v>#N/A</v>
      </c>
      <c r="T988" s="5" t="e">
        <v>#N/A</v>
      </c>
      <c r="U988" s="5" t="e">
        <v>#N/A</v>
      </c>
      <c r="V988" s="5" t="e">
        <v>#N/A</v>
      </c>
      <c r="W988" s="5"/>
      <c r="X988" s="5" t="e">
        <f t="shared" si="315"/>
        <v>#N/A</v>
      </c>
      <c r="Y988" s="5" t="e">
        <v>#N/A</v>
      </c>
      <c r="Z988" s="5" t="e">
        <v>#N/A</v>
      </c>
      <c r="AA988" s="5" t="e">
        <v>#N/A</v>
      </c>
      <c r="AB988" s="5" t="e">
        <v>#N/A</v>
      </c>
      <c r="AC988" s="5"/>
      <c r="AD988" s="5" t="e">
        <f t="shared" si="316"/>
        <v>#N/A</v>
      </c>
      <c r="AE988" s="5" t="e">
        <v>#N/A</v>
      </c>
      <c r="AF988" s="5" t="e">
        <v>#N/A</v>
      </c>
      <c r="AG988" s="5" t="e">
        <v>#N/A</v>
      </c>
      <c r="AH988" s="5" t="e">
        <v>#N/A</v>
      </c>
      <c r="AI988" s="5"/>
      <c r="AJ988" s="5" t="e">
        <f t="shared" si="313"/>
        <v>#N/A</v>
      </c>
      <c r="AK988" s="5" t="e">
        <v>#N/A</v>
      </c>
      <c r="AL988" s="5" t="e">
        <v>#N/A</v>
      </c>
      <c r="AM988" s="5" t="e">
        <v>#N/A</v>
      </c>
      <c r="AN988" t="e">
        <v>#N/A</v>
      </c>
      <c r="AP988" t="e">
        <f t="shared" si="314"/>
        <v>#N/A</v>
      </c>
      <c r="AQ988" t="e">
        <v>#N/A</v>
      </c>
      <c r="AR988" t="e">
        <v>#N/A</v>
      </c>
      <c r="AS988" t="e">
        <v>#N/A</v>
      </c>
      <c r="AT988" t="e">
        <v>#N/A</v>
      </c>
    </row>
    <row r="989" spans="6:46" x14ac:dyDescent="0.3">
      <c r="F989" s="5" t="e">
        <f t="shared" si="310"/>
        <v>#N/A</v>
      </c>
      <c r="G989" s="5" t="e">
        <v>#N/A</v>
      </c>
      <c r="H989" s="5" t="e">
        <v>#N/A</v>
      </c>
      <c r="I989" s="5" t="e">
        <v>#N/A</v>
      </c>
      <c r="J989" s="5" t="e">
        <v>#N/A</v>
      </c>
      <c r="K989" s="5"/>
      <c r="L989" s="5" t="e">
        <f t="shared" si="311"/>
        <v>#N/A</v>
      </c>
      <c r="M989" s="5" t="e">
        <v>#N/A</v>
      </c>
      <c r="N989" s="5" t="e">
        <v>#N/A</v>
      </c>
      <c r="O989" s="5" t="e">
        <v>#N/A</v>
      </c>
      <c r="P989" s="5" t="e">
        <v>#N/A</v>
      </c>
      <c r="Q989" s="5"/>
      <c r="R989" s="5" t="e">
        <f t="shared" si="312"/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/>
      <c r="X989" s="5" t="e">
        <f t="shared" si="315"/>
        <v>#N/A</v>
      </c>
      <c r="Y989" s="5" t="e">
        <v>#N/A</v>
      </c>
      <c r="Z989" s="5" t="e">
        <v>#N/A</v>
      </c>
      <c r="AA989" s="5" t="e">
        <v>#N/A</v>
      </c>
      <c r="AB989" s="5" t="e">
        <v>#N/A</v>
      </c>
      <c r="AC989" s="5"/>
      <c r="AD989" s="5" t="e">
        <f t="shared" si="316"/>
        <v>#N/A</v>
      </c>
      <c r="AE989" s="5" t="e">
        <v>#N/A</v>
      </c>
      <c r="AF989" s="5" t="e">
        <v>#N/A</v>
      </c>
      <c r="AG989" s="5" t="e">
        <v>#N/A</v>
      </c>
      <c r="AH989" s="5" t="e">
        <v>#N/A</v>
      </c>
      <c r="AI989" s="5"/>
      <c r="AJ989" s="5" t="e">
        <f t="shared" si="313"/>
        <v>#N/A</v>
      </c>
      <c r="AK989" s="5" t="e">
        <v>#N/A</v>
      </c>
      <c r="AL989" s="5" t="e">
        <v>#N/A</v>
      </c>
      <c r="AM989" s="5" t="e">
        <v>#N/A</v>
      </c>
      <c r="AN989" t="e">
        <v>#N/A</v>
      </c>
      <c r="AP989" t="e">
        <f t="shared" si="314"/>
        <v>#N/A</v>
      </c>
      <c r="AQ989" t="e">
        <v>#N/A</v>
      </c>
      <c r="AR989" t="e">
        <v>#N/A</v>
      </c>
      <c r="AS989" t="e">
        <v>#N/A</v>
      </c>
      <c r="AT989" t="e">
        <v>#N/A</v>
      </c>
    </row>
    <row r="990" spans="6:46" x14ac:dyDescent="0.3">
      <c r="F990" s="5" t="e">
        <f t="shared" si="310"/>
        <v>#N/A</v>
      </c>
      <c r="G990" s="5" t="e">
        <v>#N/A</v>
      </c>
      <c r="H990" s="5" t="e">
        <v>#N/A</v>
      </c>
      <c r="I990" s="5" t="e">
        <v>#N/A</v>
      </c>
      <c r="J990" s="5" t="e">
        <v>#N/A</v>
      </c>
      <c r="K990" s="5"/>
      <c r="L990" s="5" t="e">
        <f t="shared" si="311"/>
        <v>#N/A</v>
      </c>
      <c r="M990" s="5" t="e">
        <v>#N/A</v>
      </c>
      <c r="N990" s="5" t="e">
        <v>#N/A</v>
      </c>
      <c r="O990" s="5" t="e">
        <v>#N/A</v>
      </c>
      <c r="P990" s="5" t="e">
        <v>#N/A</v>
      </c>
      <c r="Q990" s="5"/>
      <c r="R990" s="5" t="e">
        <f t="shared" si="312"/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/>
      <c r="X990" s="5" t="e">
        <f t="shared" si="315"/>
        <v>#N/A</v>
      </c>
      <c r="Y990" s="5" t="e">
        <v>#N/A</v>
      </c>
      <c r="Z990" s="5" t="e">
        <v>#N/A</v>
      </c>
      <c r="AA990" s="5" t="e">
        <v>#N/A</v>
      </c>
      <c r="AB990" s="5" t="e">
        <v>#N/A</v>
      </c>
      <c r="AC990" s="5"/>
      <c r="AD990" s="5" t="e">
        <f t="shared" si="316"/>
        <v>#N/A</v>
      </c>
      <c r="AE990" s="5" t="e">
        <v>#N/A</v>
      </c>
      <c r="AF990" s="5" t="e">
        <v>#N/A</v>
      </c>
      <c r="AG990" s="5" t="e">
        <v>#N/A</v>
      </c>
      <c r="AH990" s="5" t="e">
        <v>#N/A</v>
      </c>
      <c r="AI990" s="5"/>
      <c r="AJ990" s="5" t="e">
        <f t="shared" si="313"/>
        <v>#N/A</v>
      </c>
      <c r="AK990" s="5" t="e">
        <v>#N/A</v>
      </c>
      <c r="AL990" s="5" t="e">
        <v>#N/A</v>
      </c>
      <c r="AM990" s="5" t="e">
        <v>#N/A</v>
      </c>
      <c r="AN990" t="e">
        <v>#N/A</v>
      </c>
      <c r="AP990" t="e">
        <f t="shared" si="314"/>
        <v>#N/A</v>
      </c>
      <c r="AQ990" t="e">
        <v>#N/A</v>
      </c>
      <c r="AR990" t="e">
        <v>#N/A</v>
      </c>
      <c r="AS990" t="e">
        <v>#N/A</v>
      </c>
      <c r="AT990" t="e">
        <v>#N/A</v>
      </c>
    </row>
    <row r="991" spans="6:46" x14ac:dyDescent="0.3">
      <c r="F991" s="5" t="e">
        <f t="shared" si="310"/>
        <v>#N/A</v>
      </c>
      <c r="G991" s="5" t="e">
        <v>#N/A</v>
      </c>
      <c r="H991" s="5" t="e">
        <v>#N/A</v>
      </c>
      <c r="I991" s="5" t="e">
        <v>#N/A</v>
      </c>
      <c r="J991" s="5" t="e">
        <v>#N/A</v>
      </c>
      <c r="K991" s="5"/>
      <c r="L991" s="5" t="e">
        <f t="shared" si="311"/>
        <v>#N/A</v>
      </c>
      <c r="M991" s="5" t="e">
        <v>#N/A</v>
      </c>
      <c r="N991" s="5" t="e">
        <v>#N/A</v>
      </c>
      <c r="O991" s="5" t="e">
        <v>#N/A</v>
      </c>
      <c r="P991" s="5" t="e">
        <v>#N/A</v>
      </c>
      <c r="Q991" s="5"/>
      <c r="R991" s="5" t="e">
        <f t="shared" si="312"/>
        <v>#N/A</v>
      </c>
      <c r="S991" s="5" t="e">
        <v>#N/A</v>
      </c>
      <c r="T991" s="5" t="e">
        <v>#N/A</v>
      </c>
      <c r="U991" s="5" t="e">
        <v>#N/A</v>
      </c>
      <c r="V991" s="5" t="e">
        <v>#N/A</v>
      </c>
      <c r="W991" s="5"/>
      <c r="X991" s="5" t="e">
        <f t="shared" si="315"/>
        <v>#N/A</v>
      </c>
      <c r="Y991" s="5" t="e">
        <v>#N/A</v>
      </c>
      <c r="Z991" s="5" t="e">
        <v>#N/A</v>
      </c>
      <c r="AA991" s="5" t="e">
        <v>#N/A</v>
      </c>
      <c r="AB991" s="5" t="e">
        <v>#N/A</v>
      </c>
      <c r="AC991" s="5"/>
      <c r="AD991" s="5" t="e">
        <f t="shared" si="316"/>
        <v>#N/A</v>
      </c>
      <c r="AE991" s="5" t="e">
        <v>#N/A</v>
      </c>
      <c r="AF991" s="5" t="e">
        <v>#N/A</v>
      </c>
      <c r="AG991" s="5" t="e">
        <v>#N/A</v>
      </c>
      <c r="AH991" s="5" t="e">
        <v>#N/A</v>
      </c>
      <c r="AI991" s="5"/>
      <c r="AJ991" s="5" t="e">
        <f t="shared" si="313"/>
        <v>#N/A</v>
      </c>
      <c r="AK991" s="5" t="e">
        <v>#N/A</v>
      </c>
      <c r="AL991" s="5" t="e">
        <v>#N/A</v>
      </c>
      <c r="AM991" s="5" t="e">
        <v>#N/A</v>
      </c>
      <c r="AN991" t="e">
        <v>#N/A</v>
      </c>
      <c r="AP991" t="e">
        <f t="shared" si="314"/>
        <v>#N/A</v>
      </c>
      <c r="AQ991" t="e">
        <v>#N/A</v>
      </c>
      <c r="AR991" t="e">
        <v>#N/A</v>
      </c>
      <c r="AS991" t="e">
        <v>#N/A</v>
      </c>
      <c r="AT991" t="e">
        <v>#N/A</v>
      </c>
    </row>
    <row r="992" spans="6:46" x14ac:dyDescent="0.3">
      <c r="F992" s="5" t="e">
        <f t="shared" si="310"/>
        <v>#N/A</v>
      </c>
      <c r="G992" s="5" t="e">
        <v>#N/A</v>
      </c>
      <c r="H992" s="5" t="e">
        <v>#N/A</v>
      </c>
      <c r="I992" s="5" t="e">
        <v>#N/A</v>
      </c>
      <c r="J992" s="5" t="e">
        <v>#N/A</v>
      </c>
      <c r="K992" s="5"/>
      <c r="L992" s="5" t="e">
        <f t="shared" si="311"/>
        <v>#N/A</v>
      </c>
      <c r="M992" s="5" t="e">
        <v>#N/A</v>
      </c>
      <c r="N992" s="5" t="e">
        <v>#N/A</v>
      </c>
      <c r="O992" s="5" t="e">
        <v>#N/A</v>
      </c>
      <c r="P992" s="5" t="e">
        <v>#N/A</v>
      </c>
      <c r="Q992" s="5"/>
      <c r="R992" s="5" t="e">
        <f t="shared" si="312"/>
        <v>#N/A</v>
      </c>
      <c r="S992" s="5" t="e">
        <v>#N/A</v>
      </c>
      <c r="T992" s="5" t="e">
        <v>#N/A</v>
      </c>
      <c r="U992" s="5" t="e">
        <v>#N/A</v>
      </c>
      <c r="V992" s="5" t="e">
        <v>#N/A</v>
      </c>
      <c r="W992" s="5"/>
      <c r="X992" s="5" t="e">
        <f t="shared" si="315"/>
        <v>#N/A</v>
      </c>
      <c r="Y992" s="5" t="e">
        <v>#N/A</v>
      </c>
      <c r="Z992" s="5" t="e">
        <v>#N/A</v>
      </c>
      <c r="AA992" s="5" t="e">
        <v>#N/A</v>
      </c>
      <c r="AB992" s="5" t="e">
        <v>#N/A</v>
      </c>
      <c r="AC992" s="5"/>
      <c r="AD992" s="5" t="e">
        <f t="shared" si="316"/>
        <v>#N/A</v>
      </c>
      <c r="AE992" s="5" t="e">
        <v>#N/A</v>
      </c>
      <c r="AF992" s="5" t="e">
        <v>#N/A</v>
      </c>
      <c r="AG992" s="5" t="e">
        <v>#N/A</v>
      </c>
      <c r="AH992" s="5" t="e">
        <v>#N/A</v>
      </c>
      <c r="AI992" s="5"/>
      <c r="AJ992" s="5" t="e">
        <f t="shared" si="313"/>
        <v>#N/A</v>
      </c>
      <c r="AK992" s="5" t="e">
        <v>#N/A</v>
      </c>
      <c r="AL992" s="5" t="e">
        <v>#N/A</v>
      </c>
      <c r="AM992" s="5" t="e">
        <v>#N/A</v>
      </c>
      <c r="AN992" t="e">
        <v>#N/A</v>
      </c>
      <c r="AP992" t="e">
        <f t="shared" si="314"/>
        <v>#N/A</v>
      </c>
      <c r="AQ992" t="e">
        <v>#N/A</v>
      </c>
      <c r="AR992" t="e">
        <v>#N/A</v>
      </c>
      <c r="AS992" t="e">
        <v>#N/A</v>
      </c>
      <c r="AT992" t="e">
        <v>#N/A</v>
      </c>
    </row>
    <row r="993" spans="6:46" x14ac:dyDescent="0.3">
      <c r="F993" s="5" t="e">
        <f t="shared" si="310"/>
        <v>#N/A</v>
      </c>
      <c r="G993" s="5" t="e">
        <v>#N/A</v>
      </c>
      <c r="H993" s="5" t="e">
        <v>#N/A</v>
      </c>
      <c r="I993" s="5" t="e">
        <v>#N/A</v>
      </c>
      <c r="J993" s="5" t="e">
        <v>#N/A</v>
      </c>
      <c r="K993" s="5"/>
      <c r="L993" s="5" t="e">
        <f t="shared" si="311"/>
        <v>#N/A</v>
      </c>
      <c r="M993" s="5" t="e">
        <v>#N/A</v>
      </c>
      <c r="N993" s="5" t="e">
        <v>#N/A</v>
      </c>
      <c r="O993" s="5" t="e">
        <v>#N/A</v>
      </c>
      <c r="P993" s="5" t="e">
        <v>#N/A</v>
      </c>
      <c r="Q993" s="5"/>
      <c r="R993" s="5" t="e">
        <f t="shared" si="312"/>
        <v>#N/A</v>
      </c>
      <c r="S993" s="5" t="e">
        <v>#N/A</v>
      </c>
      <c r="T993" s="5" t="e">
        <v>#N/A</v>
      </c>
      <c r="U993" s="5" t="e">
        <v>#N/A</v>
      </c>
      <c r="V993" s="5" t="e">
        <v>#N/A</v>
      </c>
      <c r="W993" s="5"/>
      <c r="X993" s="5" t="e">
        <f t="shared" si="315"/>
        <v>#N/A</v>
      </c>
      <c r="Y993" s="5" t="e">
        <v>#N/A</v>
      </c>
      <c r="Z993" s="5" t="e">
        <v>#N/A</v>
      </c>
      <c r="AA993" s="5" t="e">
        <v>#N/A</v>
      </c>
      <c r="AB993" s="5" t="e">
        <v>#N/A</v>
      </c>
      <c r="AC993" s="5"/>
      <c r="AD993" s="5" t="e">
        <f t="shared" si="316"/>
        <v>#N/A</v>
      </c>
      <c r="AE993" s="5" t="e">
        <v>#N/A</v>
      </c>
      <c r="AF993" s="5" t="e">
        <v>#N/A</v>
      </c>
      <c r="AG993" s="5" t="e">
        <v>#N/A</v>
      </c>
      <c r="AH993" s="5" t="e">
        <v>#N/A</v>
      </c>
      <c r="AI993" s="5"/>
      <c r="AJ993" s="5" t="e">
        <f t="shared" si="313"/>
        <v>#N/A</v>
      </c>
      <c r="AK993" s="5" t="e">
        <v>#N/A</v>
      </c>
      <c r="AL993" s="5" t="e">
        <v>#N/A</v>
      </c>
      <c r="AM993" s="5" t="e">
        <v>#N/A</v>
      </c>
      <c r="AN993" t="e">
        <v>#N/A</v>
      </c>
      <c r="AP993" t="e">
        <f t="shared" si="314"/>
        <v>#N/A</v>
      </c>
      <c r="AQ993" t="e">
        <v>#N/A</v>
      </c>
      <c r="AR993" t="e">
        <v>#N/A</v>
      </c>
      <c r="AS993" t="e">
        <v>#N/A</v>
      </c>
      <c r="AT993" t="e">
        <v>#N/A</v>
      </c>
    </row>
    <row r="994" spans="6:46" x14ac:dyDescent="0.3">
      <c r="F994" s="5" t="e">
        <f t="shared" si="310"/>
        <v>#N/A</v>
      </c>
      <c r="G994" s="5" t="e">
        <v>#N/A</v>
      </c>
      <c r="H994" s="5" t="e">
        <v>#N/A</v>
      </c>
      <c r="I994" s="5" t="e">
        <v>#N/A</v>
      </c>
      <c r="J994" s="5" t="e">
        <v>#N/A</v>
      </c>
      <c r="K994" s="5"/>
      <c r="L994" s="5" t="e">
        <f t="shared" si="311"/>
        <v>#N/A</v>
      </c>
      <c r="M994" s="5" t="e">
        <v>#N/A</v>
      </c>
      <c r="N994" s="5" t="e">
        <v>#N/A</v>
      </c>
      <c r="O994" s="5" t="e">
        <v>#N/A</v>
      </c>
      <c r="P994" s="5" t="e">
        <v>#N/A</v>
      </c>
      <c r="Q994" s="5"/>
      <c r="R994" s="5" t="e">
        <f t="shared" si="312"/>
        <v>#N/A</v>
      </c>
      <c r="S994" s="5" t="e">
        <v>#N/A</v>
      </c>
      <c r="T994" s="5" t="e">
        <v>#N/A</v>
      </c>
      <c r="U994" s="5" t="e">
        <v>#N/A</v>
      </c>
      <c r="V994" s="5" t="e">
        <v>#N/A</v>
      </c>
      <c r="W994" s="5"/>
      <c r="X994" s="5" t="e">
        <f t="shared" si="315"/>
        <v>#N/A</v>
      </c>
      <c r="Y994" s="5" t="e">
        <v>#N/A</v>
      </c>
      <c r="Z994" s="5" t="e">
        <v>#N/A</v>
      </c>
      <c r="AA994" s="5" t="e">
        <v>#N/A</v>
      </c>
      <c r="AB994" s="5" t="e">
        <v>#N/A</v>
      </c>
      <c r="AC994" s="5"/>
      <c r="AD994" s="5" t="e">
        <f t="shared" si="316"/>
        <v>#N/A</v>
      </c>
      <c r="AE994" s="5" t="e">
        <v>#N/A</v>
      </c>
      <c r="AF994" s="5" t="e">
        <v>#N/A</v>
      </c>
      <c r="AG994" s="5" t="e">
        <v>#N/A</v>
      </c>
      <c r="AH994" s="5" t="e">
        <v>#N/A</v>
      </c>
      <c r="AI994" s="5"/>
      <c r="AJ994" s="5" t="e">
        <f t="shared" si="313"/>
        <v>#N/A</v>
      </c>
      <c r="AK994" s="5" t="e">
        <v>#N/A</v>
      </c>
      <c r="AL994" s="5" t="e">
        <v>#N/A</v>
      </c>
      <c r="AM994" s="5" t="e">
        <v>#N/A</v>
      </c>
      <c r="AN994" t="e">
        <v>#N/A</v>
      </c>
      <c r="AP994" t="e">
        <f t="shared" si="314"/>
        <v>#N/A</v>
      </c>
      <c r="AQ994" t="e">
        <v>#N/A</v>
      </c>
      <c r="AR994" t="e">
        <v>#N/A</v>
      </c>
      <c r="AS994" t="e">
        <v>#N/A</v>
      </c>
      <c r="AT994" t="e">
        <v>#N/A</v>
      </c>
    </row>
    <row r="995" spans="6:46" x14ac:dyDescent="0.3">
      <c r="F995" s="5" t="e">
        <f t="shared" si="310"/>
        <v>#N/A</v>
      </c>
      <c r="G995" s="5" t="e">
        <v>#N/A</v>
      </c>
      <c r="H995" s="5" t="e">
        <v>#N/A</v>
      </c>
      <c r="I995" s="5" t="e">
        <v>#N/A</v>
      </c>
      <c r="J995" s="5" t="e">
        <v>#N/A</v>
      </c>
      <c r="K995" s="5"/>
      <c r="L995" s="5" t="e">
        <f t="shared" si="311"/>
        <v>#N/A</v>
      </c>
      <c r="M995" s="5" t="e">
        <v>#N/A</v>
      </c>
      <c r="N995" s="5" t="e">
        <v>#N/A</v>
      </c>
      <c r="O995" s="5" t="e">
        <v>#N/A</v>
      </c>
      <c r="P995" s="5" t="e">
        <v>#N/A</v>
      </c>
      <c r="Q995" s="5"/>
      <c r="R995" s="5" t="e">
        <f t="shared" si="312"/>
        <v>#N/A</v>
      </c>
      <c r="S995" s="5" t="e">
        <v>#N/A</v>
      </c>
      <c r="T995" s="5" t="e">
        <v>#N/A</v>
      </c>
      <c r="U995" s="5" t="e">
        <v>#N/A</v>
      </c>
      <c r="V995" s="5" t="e">
        <v>#N/A</v>
      </c>
      <c r="W995" s="5"/>
      <c r="X995" s="5" t="e">
        <f t="shared" si="315"/>
        <v>#N/A</v>
      </c>
      <c r="Y995" s="5" t="e">
        <v>#N/A</v>
      </c>
      <c r="Z995" s="5" t="e">
        <v>#N/A</v>
      </c>
      <c r="AA995" s="5" t="e">
        <v>#N/A</v>
      </c>
      <c r="AB995" s="5" t="e">
        <v>#N/A</v>
      </c>
      <c r="AC995" s="5"/>
      <c r="AD995" s="5" t="e">
        <f t="shared" si="316"/>
        <v>#N/A</v>
      </c>
      <c r="AE995" s="5" t="e">
        <v>#N/A</v>
      </c>
      <c r="AF995" s="5" t="e">
        <v>#N/A</v>
      </c>
      <c r="AG995" s="5" t="e">
        <v>#N/A</v>
      </c>
      <c r="AH995" s="5" t="e">
        <v>#N/A</v>
      </c>
      <c r="AI995" s="5"/>
      <c r="AJ995" s="5" t="e">
        <f t="shared" si="313"/>
        <v>#N/A</v>
      </c>
      <c r="AK995" s="5" t="e">
        <v>#N/A</v>
      </c>
      <c r="AL995" s="5" t="e">
        <v>#N/A</v>
      </c>
      <c r="AM995" s="5" t="e">
        <v>#N/A</v>
      </c>
      <c r="AN995" t="e">
        <v>#N/A</v>
      </c>
      <c r="AP995" t="e">
        <f t="shared" si="314"/>
        <v>#N/A</v>
      </c>
      <c r="AQ995" t="e">
        <v>#N/A</v>
      </c>
      <c r="AR995" t="e">
        <v>#N/A</v>
      </c>
      <c r="AS995" t="e">
        <v>#N/A</v>
      </c>
      <c r="AT995" t="e">
        <v>#N/A</v>
      </c>
    </row>
    <row r="996" spans="6:46" x14ac:dyDescent="0.3">
      <c r="F996" s="5" t="e">
        <f t="shared" si="310"/>
        <v>#N/A</v>
      </c>
      <c r="G996" s="5" t="e">
        <v>#N/A</v>
      </c>
      <c r="H996" s="5" t="e">
        <v>#N/A</v>
      </c>
      <c r="I996" s="5" t="e">
        <v>#N/A</v>
      </c>
      <c r="J996" s="5" t="e">
        <v>#N/A</v>
      </c>
      <c r="K996" s="5"/>
      <c r="L996" s="5" t="e">
        <f t="shared" si="311"/>
        <v>#N/A</v>
      </c>
      <c r="M996" s="5" t="e">
        <v>#N/A</v>
      </c>
      <c r="N996" s="5" t="e">
        <v>#N/A</v>
      </c>
      <c r="O996" s="5" t="e">
        <v>#N/A</v>
      </c>
      <c r="P996" s="5" t="e">
        <v>#N/A</v>
      </c>
      <c r="Q996" s="5"/>
      <c r="R996" s="5" t="e">
        <f t="shared" si="312"/>
        <v>#N/A</v>
      </c>
      <c r="S996" s="5" t="e">
        <v>#N/A</v>
      </c>
      <c r="T996" s="5" t="e">
        <v>#N/A</v>
      </c>
      <c r="U996" s="5" t="e">
        <v>#N/A</v>
      </c>
      <c r="V996" s="5" t="e">
        <v>#N/A</v>
      </c>
      <c r="W996" s="5"/>
      <c r="X996" s="5" t="e">
        <f t="shared" si="315"/>
        <v>#N/A</v>
      </c>
      <c r="Y996" s="5" t="e">
        <v>#N/A</v>
      </c>
      <c r="Z996" s="5" t="e">
        <v>#N/A</v>
      </c>
      <c r="AA996" s="5" t="e">
        <v>#N/A</v>
      </c>
      <c r="AB996" s="5" t="e">
        <v>#N/A</v>
      </c>
      <c r="AC996" s="5"/>
      <c r="AD996" s="5" t="e">
        <f t="shared" si="316"/>
        <v>#N/A</v>
      </c>
      <c r="AE996" s="5" t="e">
        <v>#N/A</v>
      </c>
      <c r="AF996" s="5" t="e">
        <v>#N/A</v>
      </c>
      <c r="AG996" s="5" t="e">
        <v>#N/A</v>
      </c>
      <c r="AH996" s="5" t="e">
        <v>#N/A</v>
      </c>
      <c r="AI996" s="5"/>
      <c r="AJ996" s="5" t="e">
        <f t="shared" si="313"/>
        <v>#N/A</v>
      </c>
      <c r="AK996" s="5" t="e">
        <v>#N/A</v>
      </c>
      <c r="AL996" s="5" t="e">
        <v>#N/A</v>
      </c>
      <c r="AM996" s="5" t="e">
        <v>#N/A</v>
      </c>
      <c r="AN996" t="e">
        <v>#N/A</v>
      </c>
      <c r="AP996" t="e">
        <f t="shared" si="314"/>
        <v>#N/A</v>
      </c>
      <c r="AQ996" t="e">
        <v>#N/A</v>
      </c>
      <c r="AR996" t="e">
        <v>#N/A</v>
      </c>
      <c r="AS996" t="e">
        <v>#N/A</v>
      </c>
      <c r="AT996" t="e">
        <v>#N/A</v>
      </c>
    </row>
    <row r="997" spans="6:46" x14ac:dyDescent="0.3">
      <c r="F997" s="5" t="e">
        <f t="shared" ref="F997:F1060" si="317">F596</f>
        <v>#N/A</v>
      </c>
      <c r="G997" s="5" t="e">
        <v>#N/A</v>
      </c>
      <c r="H997" s="5" t="e">
        <v>#N/A</v>
      </c>
      <c r="I997" s="5" t="e">
        <v>#N/A</v>
      </c>
      <c r="J997" s="5" t="e">
        <v>#N/A</v>
      </c>
      <c r="K997" s="5"/>
      <c r="L997" s="5" t="e">
        <f t="shared" ref="L997:L1060" si="318">L596</f>
        <v>#N/A</v>
      </c>
      <c r="M997" s="5" t="e">
        <v>#N/A</v>
      </c>
      <c r="N997" s="5" t="e">
        <v>#N/A</v>
      </c>
      <c r="O997" s="5" t="e">
        <v>#N/A</v>
      </c>
      <c r="P997" s="5" t="e">
        <v>#N/A</v>
      </c>
      <c r="Q997" s="5"/>
      <c r="R997" s="5" t="e">
        <f t="shared" ref="R997:R1060" si="319">R596</f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/>
      <c r="X997" s="5" t="e">
        <f t="shared" si="315"/>
        <v>#N/A</v>
      </c>
      <c r="Y997" s="5" t="e">
        <v>#N/A</v>
      </c>
      <c r="Z997" s="5" t="e">
        <v>#N/A</v>
      </c>
      <c r="AA997" s="5" t="e">
        <v>#N/A</v>
      </c>
      <c r="AB997" s="5" t="e">
        <v>#N/A</v>
      </c>
      <c r="AC997" s="5"/>
      <c r="AD997" s="5" t="e">
        <f t="shared" si="316"/>
        <v>#N/A</v>
      </c>
      <c r="AE997" s="5" t="e">
        <v>#N/A</v>
      </c>
      <c r="AF997" s="5" t="e">
        <v>#N/A</v>
      </c>
      <c r="AG997" s="5" t="e">
        <v>#N/A</v>
      </c>
      <c r="AH997" s="5" t="e">
        <v>#N/A</v>
      </c>
      <c r="AI997" s="5"/>
      <c r="AJ997" s="5" t="e">
        <f t="shared" ref="AJ997:AJ1060" si="320">AJ596</f>
        <v>#N/A</v>
      </c>
      <c r="AK997" s="5" t="e">
        <v>#N/A</v>
      </c>
      <c r="AL997" s="5" t="e">
        <v>#N/A</v>
      </c>
      <c r="AM997" s="5" t="e">
        <v>#N/A</v>
      </c>
      <c r="AN997" t="e">
        <v>#N/A</v>
      </c>
      <c r="AP997" t="e">
        <f t="shared" ref="AP997:AP1060" si="321">AP596</f>
        <v>#N/A</v>
      </c>
      <c r="AQ997" t="e">
        <v>#N/A</v>
      </c>
      <c r="AR997" t="e">
        <v>#N/A</v>
      </c>
      <c r="AS997" t="e">
        <v>#N/A</v>
      </c>
      <c r="AT997" t="e">
        <v>#N/A</v>
      </c>
    </row>
    <row r="998" spans="6:46" x14ac:dyDescent="0.3">
      <c r="F998" s="5" t="e">
        <f t="shared" si="317"/>
        <v>#N/A</v>
      </c>
      <c r="G998" s="5" t="e">
        <v>#N/A</v>
      </c>
      <c r="H998" s="5" t="e">
        <v>#N/A</v>
      </c>
      <c r="I998" s="5" t="e">
        <v>#N/A</v>
      </c>
      <c r="J998" s="5" t="e">
        <v>#N/A</v>
      </c>
      <c r="K998" s="5"/>
      <c r="L998" s="5" t="e">
        <f t="shared" si="318"/>
        <v>#N/A</v>
      </c>
      <c r="M998" s="5" t="e">
        <v>#N/A</v>
      </c>
      <c r="N998" s="5" t="e">
        <v>#N/A</v>
      </c>
      <c r="O998" s="5" t="e">
        <v>#N/A</v>
      </c>
      <c r="P998" s="5" t="e">
        <v>#N/A</v>
      </c>
      <c r="Q998" s="5"/>
      <c r="R998" s="5" t="e">
        <f t="shared" si="319"/>
        <v>#N/A</v>
      </c>
      <c r="S998" s="5" t="e">
        <v>#N/A</v>
      </c>
      <c r="T998" s="5" t="e">
        <v>#N/A</v>
      </c>
      <c r="U998" s="5" t="e">
        <v>#N/A</v>
      </c>
      <c r="V998" s="5" t="e">
        <v>#N/A</v>
      </c>
      <c r="W998" s="5"/>
      <c r="X998" s="5" t="e">
        <f t="shared" si="315"/>
        <v>#N/A</v>
      </c>
      <c r="Y998" s="5" t="e">
        <v>#N/A</v>
      </c>
      <c r="Z998" s="5" t="e">
        <v>#N/A</v>
      </c>
      <c r="AA998" s="5" t="e">
        <v>#N/A</v>
      </c>
      <c r="AB998" s="5" t="e">
        <v>#N/A</v>
      </c>
      <c r="AC998" s="5"/>
      <c r="AD998" s="5" t="e">
        <f t="shared" si="316"/>
        <v>#N/A</v>
      </c>
      <c r="AE998" s="5" t="e">
        <v>#N/A</v>
      </c>
      <c r="AF998" s="5" t="e">
        <v>#N/A</v>
      </c>
      <c r="AG998" s="5" t="e">
        <v>#N/A</v>
      </c>
      <c r="AH998" s="5" t="e">
        <v>#N/A</v>
      </c>
      <c r="AI998" s="5"/>
      <c r="AJ998" s="5" t="e">
        <f t="shared" si="320"/>
        <v>#N/A</v>
      </c>
      <c r="AK998" s="5" t="e">
        <v>#N/A</v>
      </c>
      <c r="AL998" s="5" t="e">
        <v>#N/A</v>
      </c>
      <c r="AM998" s="5" t="e">
        <v>#N/A</v>
      </c>
      <c r="AN998" t="e">
        <v>#N/A</v>
      </c>
      <c r="AP998" t="e">
        <f t="shared" si="321"/>
        <v>#N/A</v>
      </c>
      <c r="AQ998" t="e">
        <v>#N/A</v>
      </c>
      <c r="AR998" t="e">
        <v>#N/A</v>
      </c>
      <c r="AS998" t="e">
        <v>#N/A</v>
      </c>
      <c r="AT998" t="e">
        <v>#N/A</v>
      </c>
    </row>
    <row r="999" spans="6:46" x14ac:dyDescent="0.3">
      <c r="F999" s="5" t="e">
        <f t="shared" si="317"/>
        <v>#N/A</v>
      </c>
      <c r="G999" s="5" t="e">
        <v>#N/A</v>
      </c>
      <c r="H999" s="5" t="e">
        <v>#N/A</v>
      </c>
      <c r="I999" s="5" t="e">
        <v>#N/A</v>
      </c>
      <c r="J999" s="5" t="e">
        <v>#N/A</v>
      </c>
      <c r="K999" s="5"/>
      <c r="L999" s="5" t="e">
        <f t="shared" si="318"/>
        <v>#N/A</v>
      </c>
      <c r="M999" s="5" t="e">
        <v>#N/A</v>
      </c>
      <c r="N999" s="5" t="e">
        <v>#N/A</v>
      </c>
      <c r="O999" s="5" t="e">
        <v>#N/A</v>
      </c>
      <c r="P999" s="5" t="e">
        <v>#N/A</v>
      </c>
      <c r="Q999" s="5"/>
      <c r="R999" s="5" t="e">
        <f t="shared" si="319"/>
        <v>#N/A</v>
      </c>
      <c r="S999" s="5" t="e">
        <v>#N/A</v>
      </c>
      <c r="T999" s="5" t="e">
        <v>#N/A</v>
      </c>
      <c r="U999" s="5" t="e">
        <v>#N/A</v>
      </c>
      <c r="V999" s="5" t="e">
        <v>#N/A</v>
      </c>
      <c r="W999" s="5"/>
      <c r="X999" s="5" t="e">
        <f t="shared" si="315"/>
        <v>#N/A</v>
      </c>
      <c r="Y999" s="5" t="e">
        <v>#N/A</v>
      </c>
      <c r="Z999" s="5" t="e">
        <v>#N/A</v>
      </c>
      <c r="AA999" s="5" t="e">
        <v>#N/A</v>
      </c>
      <c r="AB999" s="5" t="e">
        <v>#N/A</v>
      </c>
      <c r="AC999" s="5"/>
      <c r="AD999" s="5" t="e">
        <f t="shared" si="316"/>
        <v>#N/A</v>
      </c>
      <c r="AE999" s="5" t="e">
        <v>#N/A</v>
      </c>
      <c r="AF999" s="5" t="e">
        <v>#N/A</v>
      </c>
      <c r="AG999" s="5" t="e">
        <v>#N/A</v>
      </c>
      <c r="AH999" s="5" t="e">
        <v>#N/A</v>
      </c>
      <c r="AI999" s="5"/>
      <c r="AJ999" s="5" t="e">
        <f t="shared" si="320"/>
        <v>#N/A</v>
      </c>
      <c r="AK999" s="5" t="e">
        <v>#N/A</v>
      </c>
      <c r="AL999" s="5" t="e">
        <v>#N/A</v>
      </c>
      <c r="AM999" s="5" t="e">
        <v>#N/A</v>
      </c>
      <c r="AN999" t="e">
        <v>#N/A</v>
      </c>
      <c r="AP999" t="e">
        <f t="shared" si="321"/>
        <v>#N/A</v>
      </c>
      <c r="AQ999" t="e">
        <v>#N/A</v>
      </c>
      <c r="AR999" t="e">
        <v>#N/A</v>
      </c>
      <c r="AS999" t="e">
        <v>#N/A</v>
      </c>
      <c r="AT999" t="e">
        <v>#N/A</v>
      </c>
    </row>
    <row r="1000" spans="6:46" x14ac:dyDescent="0.3">
      <c r="F1000" s="5" t="e">
        <f t="shared" si="317"/>
        <v>#N/A</v>
      </c>
      <c r="G1000" s="5" t="e">
        <v>#N/A</v>
      </c>
      <c r="H1000" s="5" t="e">
        <v>#N/A</v>
      </c>
      <c r="I1000" s="5" t="e">
        <v>#N/A</v>
      </c>
      <c r="J1000" s="5" t="e">
        <v>#N/A</v>
      </c>
      <c r="K1000" s="5"/>
      <c r="L1000" s="5" t="e">
        <f t="shared" si="318"/>
        <v>#N/A</v>
      </c>
      <c r="M1000" s="5" t="e">
        <v>#N/A</v>
      </c>
      <c r="N1000" s="5" t="e">
        <v>#N/A</v>
      </c>
      <c r="O1000" s="5" t="e">
        <v>#N/A</v>
      </c>
      <c r="P1000" s="5" t="e">
        <v>#N/A</v>
      </c>
      <c r="Q1000" s="5"/>
      <c r="R1000" s="5" t="e">
        <f t="shared" si="319"/>
        <v>#N/A</v>
      </c>
      <c r="S1000" s="5" t="e">
        <v>#N/A</v>
      </c>
      <c r="T1000" s="5" t="e">
        <v>#N/A</v>
      </c>
      <c r="U1000" s="5" t="e">
        <v>#N/A</v>
      </c>
      <c r="V1000" s="5" t="e">
        <v>#N/A</v>
      </c>
      <c r="W1000" s="5"/>
      <c r="X1000" s="5" t="e">
        <f t="shared" si="315"/>
        <v>#N/A</v>
      </c>
      <c r="Y1000" s="5" t="e">
        <v>#N/A</v>
      </c>
      <c r="Z1000" s="5" t="e">
        <v>#N/A</v>
      </c>
      <c r="AA1000" s="5" t="e">
        <v>#N/A</v>
      </c>
      <c r="AB1000" s="5" t="e">
        <v>#N/A</v>
      </c>
      <c r="AC1000" s="5"/>
      <c r="AD1000" s="5" t="e">
        <f t="shared" si="316"/>
        <v>#N/A</v>
      </c>
      <c r="AE1000" s="5" t="e">
        <v>#N/A</v>
      </c>
      <c r="AF1000" s="5" t="e">
        <v>#N/A</v>
      </c>
      <c r="AG1000" s="5" t="e">
        <v>#N/A</v>
      </c>
      <c r="AH1000" s="5" t="e">
        <v>#N/A</v>
      </c>
      <c r="AI1000" s="5"/>
      <c r="AJ1000" s="5" t="e">
        <f t="shared" si="320"/>
        <v>#N/A</v>
      </c>
      <c r="AK1000" s="5" t="e">
        <v>#N/A</v>
      </c>
      <c r="AL1000" s="5" t="e">
        <v>#N/A</v>
      </c>
      <c r="AM1000" s="5" t="e">
        <v>#N/A</v>
      </c>
      <c r="AN1000" t="e">
        <v>#N/A</v>
      </c>
      <c r="AP1000" t="e">
        <f t="shared" si="321"/>
        <v>#N/A</v>
      </c>
      <c r="AQ1000" t="e">
        <v>#N/A</v>
      </c>
      <c r="AR1000" t="e">
        <v>#N/A</v>
      </c>
      <c r="AS1000" t="e">
        <v>#N/A</v>
      </c>
      <c r="AT1000" t="e">
        <v>#N/A</v>
      </c>
    </row>
    <row r="1001" spans="6:46" x14ac:dyDescent="0.3">
      <c r="F1001" s="5" t="e">
        <f t="shared" si="317"/>
        <v>#N/A</v>
      </c>
      <c r="G1001" s="5" t="e">
        <v>#N/A</v>
      </c>
      <c r="H1001" s="5" t="e">
        <v>#N/A</v>
      </c>
      <c r="I1001" s="5" t="e">
        <v>#N/A</v>
      </c>
      <c r="J1001" s="5" t="e">
        <v>#N/A</v>
      </c>
      <c r="K1001" s="5"/>
      <c r="L1001" s="5" t="e">
        <f t="shared" si="318"/>
        <v>#N/A</v>
      </c>
      <c r="M1001" s="5" t="e">
        <v>#N/A</v>
      </c>
      <c r="N1001" s="5" t="e">
        <v>#N/A</v>
      </c>
      <c r="O1001" s="5" t="e">
        <v>#N/A</v>
      </c>
      <c r="P1001" s="5" t="e">
        <v>#N/A</v>
      </c>
      <c r="Q1001" s="5"/>
      <c r="R1001" s="5" t="e">
        <f t="shared" si="319"/>
        <v>#N/A</v>
      </c>
      <c r="S1001" s="5" t="e">
        <v>#N/A</v>
      </c>
      <c r="T1001" s="5" t="e">
        <v>#N/A</v>
      </c>
      <c r="U1001" s="5" t="e">
        <v>#N/A</v>
      </c>
      <c r="V1001" s="5" t="e">
        <v>#N/A</v>
      </c>
      <c r="W1001" s="5"/>
      <c r="X1001" s="5" t="e">
        <f t="shared" si="315"/>
        <v>#N/A</v>
      </c>
      <c r="Y1001" s="5" t="e">
        <v>#N/A</v>
      </c>
      <c r="Z1001" s="5" t="e">
        <v>#N/A</v>
      </c>
      <c r="AA1001" s="5" t="e">
        <v>#N/A</v>
      </c>
      <c r="AB1001" s="5" t="e">
        <v>#N/A</v>
      </c>
      <c r="AC1001" s="5"/>
      <c r="AD1001" s="5" t="e">
        <f t="shared" si="316"/>
        <v>#N/A</v>
      </c>
      <c r="AE1001" s="5" t="e">
        <v>#N/A</v>
      </c>
      <c r="AF1001" s="5" t="e">
        <v>#N/A</v>
      </c>
      <c r="AG1001" s="5" t="e">
        <v>#N/A</v>
      </c>
      <c r="AH1001" s="5" t="e">
        <v>#N/A</v>
      </c>
      <c r="AI1001" s="5"/>
      <c r="AJ1001" s="5" t="e">
        <f t="shared" si="320"/>
        <v>#N/A</v>
      </c>
      <c r="AK1001" s="5" t="e">
        <v>#N/A</v>
      </c>
      <c r="AL1001" s="5" t="e">
        <v>#N/A</v>
      </c>
      <c r="AM1001" s="5" t="e">
        <v>#N/A</v>
      </c>
      <c r="AN1001" t="e">
        <v>#N/A</v>
      </c>
      <c r="AP1001" t="e">
        <f t="shared" si="321"/>
        <v>#N/A</v>
      </c>
      <c r="AQ1001" t="e">
        <v>#N/A</v>
      </c>
      <c r="AR1001" t="e">
        <v>#N/A</v>
      </c>
      <c r="AS1001" t="e">
        <v>#N/A</v>
      </c>
      <c r="AT1001" t="e">
        <v>#N/A</v>
      </c>
    </row>
    <row r="1002" spans="6:46" x14ac:dyDescent="0.3">
      <c r="F1002" s="5" t="e">
        <f t="shared" si="317"/>
        <v>#N/A</v>
      </c>
      <c r="G1002" s="5" t="e">
        <v>#N/A</v>
      </c>
      <c r="H1002" s="5" t="e">
        <v>#N/A</v>
      </c>
      <c r="I1002" s="5" t="e">
        <v>#N/A</v>
      </c>
      <c r="J1002" s="5" t="e">
        <v>#N/A</v>
      </c>
      <c r="K1002" s="5"/>
      <c r="L1002" s="5" t="e">
        <f t="shared" si="318"/>
        <v>#N/A</v>
      </c>
      <c r="M1002" s="5" t="e">
        <v>#N/A</v>
      </c>
      <c r="N1002" s="5" t="e">
        <v>#N/A</v>
      </c>
      <c r="O1002" s="5" t="e">
        <v>#N/A</v>
      </c>
      <c r="P1002" s="5" t="e">
        <v>#N/A</v>
      </c>
      <c r="Q1002" s="5"/>
      <c r="R1002" s="5" t="e">
        <f t="shared" si="319"/>
        <v>#N/A</v>
      </c>
      <c r="S1002" s="5" t="e">
        <v>#N/A</v>
      </c>
      <c r="T1002" s="5" t="e">
        <v>#N/A</v>
      </c>
      <c r="U1002" s="5" t="e">
        <v>#N/A</v>
      </c>
      <c r="V1002" s="5" t="e">
        <v>#N/A</v>
      </c>
      <c r="W1002" s="5"/>
      <c r="X1002" s="5" t="e">
        <f t="shared" si="315"/>
        <v>#N/A</v>
      </c>
      <c r="Y1002" s="5" t="e">
        <v>#N/A</v>
      </c>
      <c r="Z1002" s="5" t="e">
        <v>#N/A</v>
      </c>
      <c r="AA1002" s="5" t="e">
        <v>#N/A</v>
      </c>
      <c r="AB1002" s="5" t="e">
        <v>#N/A</v>
      </c>
      <c r="AC1002" s="5"/>
      <c r="AD1002" s="5" t="e">
        <f t="shared" si="316"/>
        <v>#N/A</v>
      </c>
      <c r="AE1002" s="5" t="e">
        <v>#N/A</v>
      </c>
      <c r="AF1002" s="5" t="e">
        <v>#N/A</v>
      </c>
      <c r="AG1002" s="5" t="e">
        <v>#N/A</v>
      </c>
      <c r="AH1002" s="5" t="e">
        <v>#N/A</v>
      </c>
      <c r="AI1002" s="5"/>
      <c r="AJ1002" s="5" t="e">
        <f t="shared" si="320"/>
        <v>#N/A</v>
      </c>
      <c r="AK1002" s="5" t="e">
        <v>#N/A</v>
      </c>
      <c r="AL1002" s="5" t="e">
        <v>#N/A</v>
      </c>
      <c r="AM1002" s="5" t="e">
        <v>#N/A</v>
      </c>
      <c r="AN1002" t="e">
        <v>#N/A</v>
      </c>
      <c r="AP1002" t="e">
        <f t="shared" si="321"/>
        <v>#N/A</v>
      </c>
      <c r="AQ1002" t="e">
        <v>#N/A</v>
      </c>
      <c r="AR1002" t="e">
        <v>#N/A</v>
      </c>
      <c r="AS1002" t="e">
        <v>#N/A</v>
      </c>
      <c r="AT1002" t="e">
        <v>#N/A</v>
      </c>
    </row>
    <row r="1003" spans="6:46" x14ac:dyDescent="0.3">
      <c r="F1003" s="5" t="e">
        <f t="shared" si="317"/>
        <v>#N/A</v>
      </c>
      <c r="G1003" s="5" t="e">
        <v>#N/A</v>
      </c>
      <c r="H1003" s="5" t="e">
        <v>#N/A</v>
      </c>
      <c r="I1003" s="5" t="e">
        <v>#N/A</v>
      </c>
      <c r="J1003" s="5" t="e">
        <v>#N/A</v>
      </c>
      <c r="K1003" s="5"/>
      <c r="L1003" s="5" t="e">
        <f t="shared" si="318"/>
        <v>#N/A</v>
      </c>
      <c r="M1003" s="5" t="e">
        <v>#N/A</v>
      </c>
      <c r="N1003" s="5" t="e">
        <v>#N/A</v>
      </c>
      <c r="O1003" s="5" t="e">
        <v>#N/A</v>
      </c>
      <c r="P1003" s="5" t="e">
        <v>#N/A</v>
      </c>
      <c r="Q1003" s="5"/>
      <c r="R1003" s="5" t="e">
        <f t="shared" si="319"/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/>
      <c r="X1003" s="5" t="e">
        <f t="shared" si="315"/>
        <v>#N/A</v>
      </c>
      <c r="Y1003" s="5" t="e">
        <v>#N/A</v>
      </c>
      <c r="Z1003" s="5" t="e">
        <v>#N/A</v>
      </c>
      <c r="AA1003" s="5" t="e">
        <v>#N/A</v>
      </c>
      <c r="AB1003" s="5" t="e">
        <v>#N/A</v>
      </c>
      <c r="AC1003" s="5"/>
      <c r="AD1003" s="5" t="e">
        <f t="shared" si="316"/>
        <v>#N/A</v>
      </c>
      <c r="AE1003" s="5" t="e">
        <v>#N/A</v>
      </c>
      <c r="AF1003" s="5" t="e">
        <v>#N/A</v>
      </c>
      <c r="AG1003" s="5" t="e">
        <v>#N/A</v>
      </c>
      <c r="AH1003" s="5" t="e">
        <v>#N/A</v>
      </c>
      <c r="AI1003" s="5"/>
      <c r="AJ1003" s="5" t="e">
        <f t="shared" si="320"/>
        <v>#N/A</v>
      </c>
      <c r="AK1003" s="5" t="e">
        <v>#N/A</v>
      </c>
      <c r="AL1003" s="5" t="e">
        <v>#N/A</v>
      </c>
      <c r="AM1003" s="5" t="e">
        <v>#N/A</v>
      </c>
      <c r="AN1003" t="e">
        <v>#N/A</v>
      </c>
      <c r="AP1003" t="e">
        <f t="shared" si="321"/>
        <v>#N/A</v>
      </c>
      <c r="AQ1003" t="e">
        <v>#N/A</v>
      </c>
      <c r="AR1003" t="e">
        <v>#N/A</v>
      </c>
      <c r="AS1003" t="e">
        <v>#N/A</v>
      </c>
      <c r="AT1003" t="e">
        <v>#N/A</v>
      </c>
    </row>
    <row r="1004" spans="6:46" x14ac:dyDescent="0.3">
      <c r="F1004" s="5" t="e">
        <f t="shared" si="317"/>
        <v>#N/A</v>
      </c>
      <c r="G1004" s="5" t="e">
        <v>#N/A</v>
      </c>
      <c r="H1004" s="5" t="e">
        <v>#N/A</v>
      </c>
      <c r="I1004" s="5" t="e">
        <v>#N/A</v>
      </c>
      <c r="J1004" s="5" t="e">
        <v>#N/A</v>
      </c>
      <c r="K1004" s="5"/>
      <c r="L1004" s="5" t="e">
        <f t="shared" si="318"/>
        <v>#N/A</v>
      </c>
      <c r="M1004" s="5" t="e">
        <v>#N/A</v>
      </c>
      <c r="N1004" s="5" t="e">
        <v>#N/A</v>
      </c>
      <c r="O1004" s="5" t="e">
        <v>#N/A</v>
      </c>
      <c r="P1004" s="5" t="e">
        <v>#N/A</v>
      </c>
      <c r="Q1004" s="5"/>
      <c r="R1004" s="5" t="e">
        <f t="shared" si="319"/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/>
      <c r="X1004" s="5" t="e">
        <f t="shared" si="315"/>
        <v>#N/A</v>
      </c>
      <c r="Y1004" s="5" t="e">
        <v>#N/A</v>
      </c>
      <c r="Z1004" s="5" t="e">
        <v>#N/A</v>
      </c>
      <c r="AA1004" s="5" t="e">
        <v>#N/A</v>
      </c>
      <c r="AB1004" s="5" t="e">
        <v>#N/A</v>
      </c>
      <c r="AC1004" s="5"/>
      <c r="AD1004" s="5" t="e">
        <f t="shared" si="316"/>
        <v>#N/A</v>
      </c>
      <c r="AE1004" s="5" t="e">
        <v>#N/A</v>
      </c>
      <c r="AF1004" s="5" t="e">
        <v>#N/A</v>
      </c>
      <c r="AG1004" s="5" t="e">
        <v>#N/A</v>
      </c>
      <c r="AH1004" s="5" t="e">
        <v>#N/A</v>
      </c>
      <c r="AI1004" s="5"/>
      <c r="AJ1004" s="5" t="e">
        <f t="shared" si="320"/>
        <v>#N/A</v>
      </c>
      <c r="AK1004" s="5" t="e">
        <v>#N/A</v>
      </c>
      <c r="AL1004" s="5" t="e">
        <v>#N/A</v>
      </c>
      <c r="AM1004" s="5" t="e">
        <v>#N/A</v>
      </c>
      <c r="AN1004" t="e">
        <v>#N/A</v>
      </c>
      <c r="AP1004" t="e">
        <f t="shared" si="321"/>
        <v>#N/A</v>
      </c>
      <c r="AQ1004" t="e">
        <v>#N/A</v>
      </c>
      <c r="AR1004" t="e">
        <v>#N/A</v>
      </c>
      <c r="AS1004" t="e">
        <v>#N/A</v>
      </c>
      <c r="AT1004" t="e">
        <v>#N/A</v>
      </c>
    </row>
    <row r="1005" spans="6:46" x14ac:dyDescent="0.3">
      <c r="F1005" s="5" t="e">
        <f t="shared" si="317"/>
        <v>#N/A</v>
      </c>
      <c r="G1005" s="5" t="e">
        <v>#N/A</v>
      </c>
      <c r="H1005" s="5" t="e">
        <v>#N/A</v>
      </c>
      <c r="I1005" s="5" t="e">
        <v>#N/A</v>
      </c>
      <c r="J1005" s="5" t="e">
        <v>#N/A</v>
      </c>
      <c r="K1005" s="5"/>
      <c r="L1005" s="5" t="e">
        <f t="shared" si="318"/>
        <v>#N/A</v>
      </c>
      <c r="M1005" s="5" t="e">
        <v>#N/A</v>
      </c>
      <c r="N1005" s="5" t="e">
        <v>#N/A</v>
      </c>
      <c r="O1005" s="5" t="e">
        <v>#N/A</v>
      </c>
      <c r="P1005" s="5" t="e">
        <v>#N/A</v>
      </c>
      <c r="Q1005" s="5"/>
      <c r="R1005" s="5" t="e">
        <f t="shared" si="319"/>
        <v>#N/A</v>
      </c>
      <c r="S1005" s="5" t="e">
        <v>#N/A</v>
      </c>
      <c r="T1005" s="5" t="e">
        <v>#N/A</v>
      </c>
      <c r="U1005" s="5" t="e">
        <v>#N/A</v>
      </c>
      <c r="V1005" s="5" t="e">
        <v>#N/A</v>
      </c>
      <c r="W1005" s="5"/>
      <c r="X1005" s="5" t="e">
        <f t="shared" si="315"/>
        <v>#N/A</v>
      </c>
      <c r="Y1005" s="5" t="e">
        <v>#N/A</v>
      </c>
      <c r="Z1005" s="5" t="e">
        <v>#N/A</v>
      </c>
      <c r="AA1005" s="5" t="e">
        <v>#N/A</v>
      </c>
      <c r="AB1005" s="5" t="e">
        <v>#N/A</v>
      </c>
      <c r="AC1005" s="5"/>
      <c r="AD1005" s="5" t="e">
        <f t="shared" si="316"/>
        <v>#N/A</v>
      </c>
      <c r="AE1005" s="5" t="e">
        <v>#N/A</v>
      </c>
      <c r="AF1005" s="5" t="e">
        <v>#N/A</v>
      </c>
      <c r="AG1005" s="5" t="e">
        <v>#N/A</v>
      </c>
      <c r="AH1005" s="5" t="e">
        <v>#N/A</v>
      </c>
      <c r="AI1005" s="5"/>
      <c r="AJ1005" s="5" t="e">
        <f t="shared" si="320"/>
        <v>#N/A</v>
      </c>
      <c r="AK1005" s="5" t="e">
        <v>#N/A</v>
      </c>
      <c r="AL1005" s="5" t="e">
        <v>#N/A</v>
      </c>
      <c r="AM1005" s="5" t="e">
        <v>#N/A</v>
      </c>
      <c r="AN1005" t="e">
        <v>#N/A</v>
      </c>
      <c r="AP1005" t="e">
        <f t="shared" si="321"/>
        <v>#N/A</v>
      </c>
      <c r="AQ1005" t="e">
        <v>#N/A</v>
      </c>
      <c r="AR1005" t="e">
        <v>#N/A</v>
      </c>
      <c r="AS1005" t="e">
        <v>#N/A</v>
      </c>
      <c r="AT1005" t="e">
        <v>#N/A</v>
      </c>
    </row>
    <row r="1006" spans="6:46" x14ac:dyDescent="0.3">
      <c r="F1006" s="5" t="e">
        <f t="shared" si="317"/>
        <v>#N/A</v>
      </c>
      <c r="G1006" s="5" t="e">
        <v>#N/A</v>
      </c>
      <c r="H1006" s="5" t="e">
        <v>#N/A</v>
      </c>
      <c r="I1006" s="5" t="e">
        <v>#N/A</v>
      </c>
      <c r="J1006" s="5" t="e">
        <v>#N/A</v>
      </c>
      <c r="K1006" s="5"/>
      <c r="L1006" s="5" t="e">
        <f t="shared" si="318"/>
        <v>#N/A</v>
      </c>
      <c r="M1006" s="5" t="e">
        <v>#N/A</v>
      </c>
      <c r="N1006" s="5" t="e">
        <v>#N/A</v>
      </c>
      <c r="O1006" s="5" t="e">
        <v>#N/A</v>
      </c>
      <c r="P1006" s="5" t="e">
        <v>#N/A</v>
      </c>
      <c r="Q1006" s="5"/>
      <c r="R1006" s="5" t="e">
        <f t="shared" si="319"/>
        <v>#N/A</v>
      </c>
      <c r="S1006" s="5" t="e">
        <v>#N/A</v>
      </c>
      <c r="T1006" s="5" t="e">
        <v>#N/A</v>
      </c>
      <c r="U1006" s="5" t="e">
        <v>#N/A</v>
      </c>
      <c r="V1006" s="5" t="e">
        <v>#N/A</v>
      </c>
      <c r="W1006" s="5"/>
      <c r="X1006" s="5" t="e">
        <f t="shared" si="315"/>
        <v>#N/A</v>
      </c>
      <c r="Y1006" s="5" t="e">
        <v>#N/A</v>
      </c>
      <c r="Z1006" s="5" t="e">
        <v>#N/A</v>
      </c>
      <c r="AA1006" s="5" t="e">
        <v>#N/A</v>
      </c>
      <c r="AB1006" s="5" t="e">
        <v>#N/A</v>
      </c>
      <c r="AC1006" s="5"/>
      <c r="AD1006" s="5" t="e">
        <f t="shared" si="316"/>
        <v>#N/A</v>
      </c>
      <c r="AE1006" s="5" t="e">
        <v>#N/A</v>
      </c>
      <c r="AF1006" s="5" t="e">
        <v>#N/A</v>
      </c>
      <c r="AG1006" s="5" t="e">
        <v>#N/A</v>
      </c>
      <c r="AH1006" s="5" t="e">
        <v>#N/A</v>
      </c>
      <c r="AI1006" s="5"/>
      <c r="AJ1006" s="5" t="e">
        <f t="shared" si="320"/>
        <v>#N/A</v>
      </c>
      <c r="AK1006" s="5" t="e">
        <v>#N/A</v>
      </c>
      <c r="AL1006" s="5" t="e">
        <v>#N/A</v>
      </c>
      <c r="AM1006" s="5" t="e">
        <v>#N/A</v>
      </c>
      <c r="AN1006" t="e">
        <v>#N/A</v>
      </c>
      <c r="AP1006" t="e">
        <f t="shared" si="321"/>
        <v>#N/A</v>
      </c>
      <c r="AQ1006" t="e">
        <v>#N/A</v>
      </c>
      <c r="AR1006" t="e">
        <v>#N/A</v>
      </c>
      <c r="AS1006" t="e">
        <v>#N/A</v>
      </c>
      <c r="AT1006" t="e">
        <v>#N/A</v>
      </c>
    </row>
    <row r="1007" spans="6:46" x14ac:dyDescent="0.3">
      <c r="F1007" s="5" t="e">
        <f t="shared" si="317"/>
        <v>#N/A</v>
      </c>
      <c r="G1007" s="5" t="e">
        <v>#N/A</v>
      </c>
      <c r="H1007" s="5" t="e">
        <v>#N/A</v>
      </c>
      <c r="I1007" s="5" t="e">
        <v>#N/A</v>
      </c>
      <c r="J1007" s="5" t="e">
        <v>#N/A</v>
      </c>
      <c r="K1007" s="5"/>
      <c r="L1007" s="5" t="e">
        <f t="shared" si="318"/>
        <v>#N/A</v>
      </c>
      <c r="M1007" s="5" t="e">
        <v>#N/A</v>
      </c>
      <c r="N1007" s="5" t="e">
        <v>#N/A</v>
      </c>
      <c r="O1007" s="5" t="e">
        <v>#N/A</v>
      </c>
      <c r="P1007" s="5" t="e">
        <v>#N/A</v>
      </c>
      <c r="Q1007" s="5"/>
      <c r="R1007" s="5" t="e">
        <f t="shared" si="319"/>
        <v>#N/A</v>
      </c>
      <c r="S1007" s="5" t="e">
        <v>#N/A</v>
      </c>
      <c r="T1007" s="5" t="e">
        <v>#N/A</v>
      </c>
      <c r="U1007" s="5" t="e">
        <v>#N/A</v>
      </c>
      <c r="V1007" s="5" t="e">
        <v>#N/A</v>
      </c>
      <c r="W1007" s="5"/>
      <c r="X1007" s="5" t="e">
        <f t="shared" ref="X1007:X1070" si="322">X606</f>
        <v>#N/A</v>
      </c>
      <c r="Y1007" s="5" t="e">
        <v>#N/A</v>
      </c>
      <c r="Z1007" s="5" t="e">
        <v>#N/A</v>
      </c>
      <c r="AA1007" s="5" t="e">
        <v>#N/A</v>
      </c>
      <c r="AB1007" s="5" t="e">
        <v>#N/A</v>
      </c>
      <c r="AC1007" s="5"/>
      <c r="AD1007" s="5" t="e">
        <f t="shared" ref="AD1007:AD1070" si="323">AD606</f>
        <v>#N/A</v>
      </c>
      <c r="AE1007" s="5" t="e">
        <v>#N/A</v>
      </c>
      <c r="AF1007" s="5" t="e">
        <v>#N/A</v>
      </c>
      <c r="AG1007" s="5" t="e">
        <v>#N/A</v>
      </c>
      <c r="AH1007" s="5" t="e">
        <v>#N/A</v>
      </c>
      <c r="AI1007" s="5"/>
      <c r="AJ1007" s="5" t="e">
        <f t="shared" si="320"/>
        <v>#N/A</v>
      </c>
      <c r="AK1007" s="5" t="e">
        <v>#N/A</v>
      </c>
      <c r="AL1007" s="5" t="e">
        <v>#N/A</v>
      </c>
      <c r="AM1007" s="5" t="e">
        <v>#N/A</v>
      </c>
      <c r="AN1007" t="e">
        <v>#N/A</v>
      </c>
      <c r="AP1007" t="e">
        <f t="shared" si="321"/>
        <v>#N/A</v>
      </c>
      <c r="AQ1007" t="e">
        <v>#N/A</v>
      </c>
      <c r="AR1007" t="e">
        <v>#N/A</v>
      </c>
      <c r="AS1007" t="e">
        <v>#N/A</v>
      </c>
      <c r="AT1007" t="e">
        <v>#N/A</v>
      </c>
    </row>
    <row r="1008" spans="6:46" x14ac:dyDescent="0.3">
      <c r="F1008" s="5" t="e">
        <f t="shared" si="317"/>
        <v>#N/A</v>
      </c>
      <c r="G1008" s="5" t="e">
        <v>#N/A</v>
      </c>
      <c r="H1008" s="5" t="e">
        <v>#N/A</v>
      </c>
      <c r="I1008" s="5" t="e">
        <v>#N/A</v>
      </c>
      <c r="J1008" s="5" t="e">
        <v>#N/A</v>
      </c>
      <c r="K1008" s="5"/>
      <c r="L1008" s="5" t="e">
        <f t="shared" si="318"/>
        <v>#N/A</v>
      </c>
      <c r="M1008" s="5" t="e">
        <v>#N/A</v>
      </c>
      <c r="N1008" s="5" t="e">
        <v>#N/A</v>
      </c>
      <c r="O1008" s="5" t="e">
        <v>#N/A</v>
      </c>
      <c r="P1008" s="5" t="e">
        <v>#N/A</v>
      </c>
      <c r="Q1008" s="5"/>
      <c r="R1008" s="5" t="e">
        <f t="shared" si="319"/>
        <v>#N/A</v>
      </c>
      <c r="S1008" s="5" t="e">
        <v>#N/A</v>
      </c>
      <c r="T1008" s="5" t="e">
        <v>#N/A</v>
      </c>
      <c r="U1008" s="5" t="e">
        <v>#N/A</v>
      </c>
      <c r="V1008" s="5" t="e">
        <v>#N/A</v>
      </c>
      <c r="W1008" s="5"/>
      <c r="X1008" s="5" t="e">
        <f t="shared" si="322"/>
        <v>#N/A</v>
      </c>
      <c r="Y1008" s="5" t="e">
        <v>#N/A</v>
      </c>
      <c r="Z1008" s="5" t="e">
        <v>#N/A</v>
      </c>
      <c r="AA1008" s="5" t="e">
        <v>#N/A</v>
      </c>
      <c r="AB1008" s="5" t="e">
        <v>#N/A</v>
      </c>
      <c r="AC1008" s="5"/>
      <c r="AD1008" s="5" t="e">
        <f t="shared" si="323"/>
        <v>#N/A</v>
      </c>
      <c r="AE1008" s="5" t="e">
        <v>#N/A</v>
      </c>
      <c r="AF1008" s="5" t="e">
        <v>#N/A</v>
      </c>
      <c r="AG1008" s="5" t="e">
        <v>#N/A</v>
      </c>
      <c r="AH1008" s="5" t="e">
        <v>#N/A</v>
      </c>
      <c r="AI1008" s="5"/>
      <c r="AJ1008" s="5" t="e">
        <f t="shared" si="320"/>
        <v>#N/A</v>
      </c>
      <c r="AK1008" s="5" t="e">
        <v>#N/A</v>
      </c>
      <c r="AL1008" s="5" t="e">
        <v>#N/A</v>
      </c>
      <c r="AM1008" s="5" t="e">
        <v>#N/A</v>
      </c>
      <c r="AN1008" t="e">
        <v>#N/A</v>
      </c>
      <c r="AP1008" t="e">
        <f t="shared" si="321"/>
        <v>#N/A</v>
      </c>
      <c r="AQ1008" t="e">
        <v>#N/A</v>
      </c>
      <c r="AR1008" t="e">
        <v>#N/A</v>
      </c>
      <c r="AS1008" t="e">
        <v>#N/A</v>
      </c>
      <c r="AT1008" t="e">
        <v>#N/A</v>
      </c>
    </row>
    <row r="1009" spans="6:46" x14ac:dyDescent="0.3">
      <c r="F1009" s="5" t="e">
        <f t="shared" si="317"/>
        <v>#N/A</v>
      </c>
      <c r="G1009" s="5" t="e">
        <v>#N/A</v>
      </c>
      <c r="H1009" s="5" t="e">
        <v>#N/A</v>
      </c>
      <c r="I1009" s="5" t="e">
        <v>#N/A</v>
      </c>
      <c r="J1009" s="5" t="e">
        <v>#N/A</v>
      </c>
      <c r="K1009" s="5"/>
      <c r="L1009" s="5" t="e">
        <f t="shared" si="318"/>
        <v>#N/A</v>
      </c>
      <c r="M1009" s="5" t="e">
        <v>#N/A</v>
      </c>
      <c r="N1009" s="5" t="e">
        <v>#N/A</v>
      </c>
      <c r="O1009" s="5" t="e">
        <v>#N/A</v>
      </c>
      <c r="P1009" s="5" t="e">
        <v>#N/A</v>
      </c>
      <c r="Q1009" s="5"/>
      <c r="R1009" s="5" t="e">
        <f t="shared" si="319"/>
        <v>#N/A</v>
      </c>
      <c r="S1009" s="5" t="e">
        <v>#N/A</v>
      </c>
      <c r="T1009" s="5" t="e">
        <v>#N/A</v>
      </c>
      <c r="U1009" s="5" t="e">
        <v>#N/A</v>
      </c>
      <c r="V1009" s="5" t="e">
        <v>#N/A</v>
      </c>
      <c r="W1009" s="5"/>
      <c r="X1009" s="5" t="e">
        <f t="shared" si="322"/>
        <v>#N/A</v>
      </c>
      <c r="Y1009" s="5" t="e">
        <v>#N/A</v>
      </c>
      <c r="Z1009" s="5" t="e">
        <v>#N/A</v>
      </c>
      <c r="AA1009" s="5" t="e">
        <v>#N/A</v>
      </c>
      <c r="AB1009" s="5" t="e">
        <v>#N/A</v>
      </c>
      <c r="AC1009" s="5"/>
      <c r="AD1009" s="5" t="e">
        <f t="shared" si="323"/>
        <v>#N/A</v>
      </c>
      <c r="AE1009" s="5" t="e">
        <v>#N/A</v>
      </c>
      <c r="AF1009" s="5" t="e">
        <v>#N/A</v>
      </c>
      <c r="AG1009" s="5" t="e">
        <v>#N/A</v>
      </c>
      <c r="AH1009" s="5" t="e">
        <v>#N/A</v>
      </c>
      <c r="AI1009" s="5"/>
      <c r="AJ1009" s="5" t="e">
        <f t="shared" si="320"/>
        <v>#N/A</v>
      </c>
      <c r="AK1009" s="5" t="e">
        <v>#N/A</v>
      </c>
      <c r="AL1009" s="5" t="e">
        <v>#N/A</v>
      </c>
      <c r="AM1009" s="5" t="e">
        <v>#N/A</v>
      </c>
      <c r="AN1009" t="e">
        <v>#N/A</v>
      </c>
      <c r="AP1009" t="e">
        <f t="shared" si="321"/>
        <v>#N/A</v>
      </c>
      <c r="AQ1009" t="e">
        <v>#N/A</v>
      </c>
      <c r="AR1009" t="e">
        <v>#N/A</v>
      </c>
      <c r="AS1009" t="e">
        <v>#N/A</v>
      </c>
      <c r="AT1009" t="e">
        <v>#N/A</v>
      </c>
    </row>
    <row r="1010" spans="6:46" x14ac:dyDescent="0.3">
      <c r="F1010" s="5" t="e">
        <f t="shared" si="317"/>
        <v>#N/A</v>
      </c>
      <c r="G1010" s="5" t="e">
        <v>#N/A</v>
      </c>
      <c r="H1010" s="5" t="e">
        <v>#N/A</v>
      </c>
      <c r="I1010" s="5" t="e">
        <v>#N/A</v>
      </c>
      <c r="J1010" s="5" t="e">
        <v>#N/A</v>
      </c>
      <c r="K1010" s="5"/>
      <c r="L1010" s="5" t="e">
        <f t="shared" si="318"/>
        <v>#N/A</v>
      </c>
      <c r="M1010" s="5" t="e">
        <v>#N/A</v>
      </c>
      <c r="N1010" s="5" t="e">
        <v>#N/A</v>
      </c>
      <c r="O1010" s="5" t="e">
        <v>#N/A</v>
      </c>
      <c r="P1010" s="5" t="e">
        <v>#N/A</v>
      </c>
      <c r="Q1010" s="5"/>
      <c r="R1010" s="5" t="e">
        <f t="shared" si="319"/>
        <v>#N/A</v>
      </c>
      <c r="S1010" s="5" t="e">
        <v>#N/A</v>
      </c>
      <c r="T1010" s="5" t="e">
        <v>#N/A</v>
      </c>
      <c r="U1010" s="5" t="e">
        <v>#N/A</v>
      </c>
      <c r="V1010" s="5" t="e">
        <v>#N/A</v>
      </c>
      <c r="W1010" s="5"/>
      <c r="X1010" s="5" t="e">
        <f t="shared" si="322"/>
        <v>#N/A</v>
      </c>
      <c r="Y1010" s="5" t="e">
        <v>#N/A</v>
      </c>
      <c r="Z1010" s="5" t="e">
        <v>#N/A</v>
      </c>
      <c r="AA1010" s="5" t="e">
        <v>#N/A</v>
      </c>
      <c r="AB1010" s="5" t="e">
        <v>#N/A</v>
      </c>
      <c r="AC1010" s="5"/>
      <c r="AD1010" s="5" t="e">
        <f t="shared" si="323"/>
        <v>#N/A</v>
      </c>
      <c r="AE1010" s="5" t="e">
        <v>#N/A</v>
      </c>
      <c r="AF1010" s="5" t="e">
        <v>#N/A</v>
      </c>
      <c r="AG1010" s="5" t="e">
        <v>#N/A</v>
      </c>
      <c r="AH1010" s="5" t="e">
        <v>#N/A</v>
      </c>
      <c r="AI1010" s="5"/>
      <c r="AJ1010" s="5" t="e">
        <f t="shared" si="320"/>
        <v>#N/A</v>
      </c>
      <c r="AK1010" s="5" t="e">
        <v>#N/A</v>
      </c>
      <c r="AL1010" s="5" t="e">
        <v>#N/A</v>
      </c>
      <c r="AM1010" s="5" t="e">
        <v>#N/A</v>
      </c>
      <c r="AN1010" t="e">
        <v>#N/A</v>
      </c>
      <c r="AP1010" t="e">
        <f t="shared" si="321"/>
        <v>#N/A</v>
      </c>
      <c r="AQ1010" t="e">
        <v>#N/A</v>
      </c>
      <c r="AR1010" t="e">
        <v>#N/A</v>
      </c>
      <c r="AS1010" t="e">
        <v>#N/A</v>
      </c>
      <c r="AT1010" t="e">
        <v>#N/A</v>
      </c>
    </row>
    <row r="1011" spans="6:46" x14ac:dyDescent="0.3">
      <c r="F1011" s="5" t="e">
        <f t="shared" si="317"/>
        <v>#N/A</v>
      </c>
      <c r="G1011" s="5" t="e">
        <v>#N/A</v>
      </c>
      <c r="H1011" s="5" t="e">
        <v>#N/A</v>
      </c>
      <c r="I1011" s="5" t="e">
        <v>#N/A</v>
      </c>
      <c r="J1011" s="5" t="e">
        <v>#N/A</v>
      </c>
      <c r="K1011" s="5"/>
      <c r="L1011" s="5" t="e">
        <f t="shared" si="318"/>
        <v>#N/A</v>
      </c>
      <c r="M1011" s="5" t="e">
        <v>#N/A</v>
      </c>
      <c r="N1011" s="5" t="e">
        <v>#N/A</v>
      </c>
      <c r="O1011" s="5" t="e">
        <v>#N/A</v>
      </c>
      <c r="P1011" s="5" t="e">
        <v>#N/A</v>
      </c>
      <c r="Q1011" s="5"/>
      <c r="R1011" s="5" t="e">
        <f t="shared" si="319"/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/>
      <c r="X1011" s="5" t="e">
        <f t="shared" si="322"/>
        <v>#N/A</v>
      </c>
      <c r="Y1011" s="5" t="e">
        <v>#N/A</v>
      </c>
      <c r="Z1011" s="5" t="e">
        <v>#N/A</v>
      </c>
      <c r="AA1011" s="5" t="e">
        <v>#N/A</v>
      </c>
      <c r="AB1011" s="5" t="e">
        <v>#N/A</v>
      </c>
      <c r="AC1011" s="5"/>
      <c r="AD1011" s="5" t="e">
        <f t="shared" si="323"/>
        <v>#N/A</v>
      </c>
      <c r="AE1011" s="5" t="e">
        <v>#N/A</v>
      </c>
      <c r="AF1011" s="5" t="e">
        <v>#N/A</v>
      </c>
      <c r="AG1011" s="5" t="e">
        <v>#N/A</v>
      </c>
      <c r="AH1011" s="5" t="e">
        <v>#N/A</v>
      </c>
      <c r="AI1011" s="5"/>
      <c r="AJ1011" s="5" t="e">
        <f t="shared" si="320"/>
        <v>#N/A</v>
      </c>
      <c r="AK1011" s="5" t="e">
        <v>#N/A</v>
      </c>
      <c r="AL1011" s="5" t="e">
        <v>#N/A</v>
      </c>
      <c r="AM1011" s="5" t="e">
        <v>#N/A</v>
      </c>
      <c r="AN1011" t="e">
        <v>#N/A</v>
      </c>
      <c r="AP1011" t="e">
        <f t="shared" si="321"/>
        <v>#N/A</v>
      </c>
      <c r="AQ1011" t="e">
        <v>#N/A</v>
      </c>
      <c r="AR1011" t="e">
        <v>#N/A</v>
      </c>
      <c r="AS1011" t="e">
        <v>#N/A</v>
      </c>
      <c r="AT1011" t="e">
        <v>#N/A</v>
      </c>
    </row>
    <row r="1012" spans="6:46" x14ac:dyDescent="0.3">
      <c r="F1012" s="5" t="e">
        <f t="shared" si="317"/>
        <v>#N/A</v>
      </c>
      <c r="G1012" s="5" t="e">
        <v>#N/A</v>
      </c>
      <c r="H1012" s="5" t="e">
        <v>#N/A</v>
      </c>
      <c r="I1012" s="5" t="e">
        <v>#N/A</v>
      </c>
      <c r="J1012" s="5" t="e">
        <v>#N/A</v>
      </c>
      <c r="K1012" s="5"/>
      <c r="L1012" s="5" t="e">
        <f t="shared" si="318"/>
        <v>#N/A</v>
      </c>
      <c r="M1012" s="5" t="e">
        <v>#N/A</v>
      </c>
      <c r="N1012" s="5" t="e">
        <v>#N/A</v>
      </c>
      <c r="O1012" s="5" t="e">
        <v>#N/A</v>
      </c>
      <c r="P1012" s="5" t="e">
        <v>#N/A</v>
      </c>
      <c r="Q1012" s="5"/>
      <c r="R1012" s="5" t="e">
        <f t="shared" si="319"/>
        <v>#N/A</v>
      </c>
      <c r="S1012" s="5" t="e">
        <v>#N/A</v>
      </c>
      <c r="T1012" s="5" t="e">
        <v>#N/A</v>
      </c>
      <c r="U1012" s="5" t="e">
        <v>#N/A</v>
      </c>
      <c r="V1012" s="5" t="e">
        <v>#N/A</v>
      </c>
      <c r="W1012" s="5"/>
      <c r="X1012" s="5" t="e">
        <f t="shared" si="322"/>
        <v>#N/A</v>
      </c>
      <c r="Y1012" s="5" t="e">
        <v>#N/A</v>
      </c>
      <c r="Z1012" s="5" t="e">
        <v>#N/A</v>
      </c>
      <c r="AA1012" s="5" t="e">
        <v>#N/A</v>
      </c>
      <c r="AB1012" s="5" t="e">
        <v>#N/A</v>
      </c>
      <c r="AC1012" s="5"/>
      <c r="AD1012" s="5" t="e">
        <f t="shared" si="323"/>
        <v>#N/A</v>
      </c>
      <c r="AE1012" s="5" t="e">
        <v>#N/A</v>
      </c>
      <c r="AF1012" s="5" t="e">
        <v>#N/A</v>
      </c>
      <c r="AG1012" s="5" t="e">
        <v>#N/A</v>
      </c>
      <c r="AH1012" s="5" t="e">
        <v>#N/A</v>
      </c>
      <c r="AI1012" s="5"/>
      <c r="AJ1012" s="5" t="e">
        <f t="shared" si="320"/>
        <v>#N/A</v>
      </c>
      <c r="AK1012" s="5" t="e">
        <v>#N/A</v>
      </c>
      <c r="AL1012" s="5" t="e">
        <v>#N/A</v>
      </c>
      <c r="AM1012" s="5" t="e">
        <v>#N/A</v>
      </c>
      <c r="AN1012" t="e">
        <v>#N/A</v>
      </c>
      <c r="AP1012" t="e">
        <f t="shared" si="321"/>
        <v>#N/A</v>
      </c>
      <c r="AQ1012" t="e">
        <v>#N/A</v>
      </c>
      <c r="AR1012" t="e">
        <v>#N/A</v>
      </c>
      <c r="AS1012" t="e">
        <v>#N/A</v>
      </c>
      <c r="AT1012" t="e">
        <v>#N/A</v>
      </c>
    </row>
    <row r="1013" spans="6:46" x14ac:dyDescent="0.3">
      <c r="F1013" s="5" t="e">
        <f t="shared" si="317"/>
        <v>#N/A</v>
      </c>
      <c r="G1013" s="5" t="e">
        <v>#N/A</v>
      </c>
      <c r="H1013" s="5" t="e">
        <v>#N/A</v>
      </c>
      <c r="I1013" s="5" t="e">
        <v>#N/A</v>
      </c>
      <c r="J1013" s="5" t="e">
        <v>#N/A</v>
      </c>
      <c r="K1013" s="5"/>
      <c r="L1013" s="5" t="e">
        <f t="shared" si="318"/>
        <v>#N/A</v>
      </c>
      <c r="M1013" s="5" t="e">
        <v>#N/A</v>
      </c>
      <c r="N1013" s="5" t="e">
        <v>#N/A</v>
      </c>
      <c r="O1013" s="5" t="e">
        <v>#N/A</v>
      </c>
      <c r="P1013" s="5" t="e">
        <v>#N/A</v>
      </c>
      <c r="Q1013" s="5"/>
      <c r="R1013" s="5" t="e">
        <f t="shared" si="319"/>
        <v>#N/A</v>
      </c>
      <c r="S1013" s="5" t="e">
        <v>#N/A</v>
      </c>
      <c r="T1013" s="5" t="e">
        <v>#N/A</v>
      </c>
      <c r="U1013" s="5" t="e">
        <v>#N/A</v>
      </c>
      <c r="V1013" s="5" t="e">
        <v>#N/A</v>
      </c>
      <c r="W1013" s="5"/>
      <c r="X1013" s="5" t="e">
        <f t="shared" si="322"/>
        <v>#N/A</v>
      </c>
      <c r="Y1013" s="5" t="e">
        <v>#N/A</v>
      </c>
      <c r="Z1013" s="5" t="e">
        <v>#N/A</v>
      </c>
      <c r="AA1013" s="5" t="e">
        <v>#N/A</v>
      </c>
      <c r="AB1013" s="5" t="e">
        <v>#N/A</v>
      </c>
      <c r="AC1013" s="5"/>
      <c r="AD1013" s="5" t="e">
        <f t="shared" si="323"/>
        <v>#N/A</v>
      </c>
      <c r="AE1013" s="5" t="e">
        <v>#N/A</v>
      </c>
      <c r="AF1013" s="5" t="e">
        <v>#N/A</v>
      </c>
      <c r="AG1013" s="5" t="e">
        <v>#N/A</v>
      </c>
      <c r="AH1013" s="5" t="e">
        <v>#N/A</v>
      </c>
      <c r="AI1013" s="5"/>
      <c r="AJ1013" s="5" t="e">
        <f t="shared" si="320"/>
        <v>#N/A</v>
      </c>
      <c r="AK1013" s="5" t="e">
        <v>#N/A</v>
      </c>
      <c r="AL1013" s="5" t="e">
        <v>#N/A</v>
      </c>
      <c r="AM1013" s="5" t="e">
        <v>#N/A</v>
      </c>
      <c r="AN1013" t="e">
        <v>#N/A</v>
      </c>
      <c r="AP1013" t="e">
        <f t="shared" si="321"/>
        <v>#N/A</v>
      </c>
      <c r="AQ1013" t="e">
        <v>#N/A</v>
      </c>
      <c r="AR1013" t="e">
        <v>#N/A</v>
      </c>
      <c r="AS1013" t="e">
        <v>#N/A</v>
      </c>
      <c r="AT1013" t="e">
        <v>#N/A</v>
      </c>
    </row>
    <row r="1014" spans="6:46" x14ac:dyDescent="0.3">
      <c r="F1014" s="5" t="e">
        <f t="shared" si="317"/>
        <v>#N/A</v>
      </c>
      <c r="G1014" s="5" t="e">
        <v>#N/A</v>
      </c>
      <c r="H1014" s="5" t="e">
        <v>#N/A</v>
      </c>
      <c r="I1014" s="5" t="e">
        <v>#N/A</v>
      </c>
      <c r="J1014" s="5" t="e">
        <v>#N/A</v>
      </c>
      <c r="K1014" s="5"/>
      <c r="L1014" s="5" t="e">
        <f t="shared" si="318"/>
        <v>#N/A</v>
      </c>
      <c r="M1014" s="5" t="e">
        <v>#N/A</v>
      </c>
      <c r="N1014" s="5" t="e">
        <v>#N/A</v>
      </c>
      <c r="O1014" s="5" t="e">
        <v>#N/A</v>
      </c>
      <c r="P1014" s="5" t="e">
        <v>#N/A</v>
      </c>
      <c r="Q1014" s="5"/>
      <c r="R1014" s="5" t="e">
        <f t="shared" si="319"/>
        <v>#N/A</v>
      </c>
      <c r="S1014" s="5" t="e">
        <v>#N/A</v>
      </c>
      <c r="T1014" s="5" t="e">
        <v>#N/A</v>
      </c>
      <c r="U1014" s="5" t="e">
        <v>#N/A</v>
      </c>
      <c r="V1014" s="5" t="e">
        <v>#N/A</v>
      </c>
      <c r="W1014" s="5"/>
      <c r="X1014" s="5" t="e">
        <f t="shared" si="322"/>
        <v>#N/A</v>
      </c>
      <c r="Y1014" s="5" t="e">
        <v>#N/A</v>
      </c>
      <c r="Z1014" s="5" t="e">
        <v>#N/A</v>
      </c>
      <c r="AA1014" s="5" t="e">
        <v>#N/A</v>
      </c>
      <c r="AB1014" s="5" t="e">
        <v>#N/A</v>
      </c>
      <c r="AC1014" s="5"/>
      <c r="AD1014" s="5" t="e">
        <f t="shared" si="323"/>
        <v>#N/A</v>
      </c>
      <c r="AE1014" s="5" t="e">
        <v>#N/A</v>
      </c>
      <c r="AF1014" s="5" t="e">
        <v>#N/A</v>
      </c>
      <c r="AG1014" s="5" t="e">
        <v>#N/A</v>
      </c>
      <c r="AH1014" s="5" t="e">
        <v>#N/A</v>
      </c>
      <c r="AI1014" s="5"/>
      <c r="AJ1014" s="5" t="e">
        <f t="shared" si="320"/>
        <v>#N/A</v>
      </c>
      <c r="AK1014" s="5" t="e">
        <v>#N/A</v>
      </c>
      <c r="AL1014" s="5" t="e">
        <v>#N/A</v>
      </c>
      <c r="AM1014" s="5" t="e">
        <v>#N/A</v>
      </c>
      <c r="AN1014" t="e">
        <v>#N/A</v>
      </c>
      <c r="AP1014" t="e">
        <f t="shared" si="321"/>
        <v>#N/A</v>
      </c>
      <c r="AQ1014" t="e">
        <v>#N/A</v>
      </c>
      <c r="AR1014" t="e">
        <v>#N/A</v>
      </c>
      <c r="AS1014" t="e">
        <v>#N/A</v>
      </c>
      <c r="AT1014" t="e">
        <v>#N/A</v>
      </c>
    </row>
    <row r="1015" spans="6:46" x14ac:dyDescent="0.3">
      <c r="F1015" s="5" t="e">
        <f t="shared" si="317"/>
        <v>#N/A</v>
      </c>
      <c r="G1015" s="5" t="e">
        <v>#N/A</v>
      </c>
      <c r="H1015" s="5" t="e">
        <v>#N/A</v>
      </c>
      <c r="I1015" s="5" t="e">
        <v>#N/A</v>
      </c>
      <c r="J1015" s="5" t="e">
        <v>#N/A</v>
      </c>
      <c r="K1015" s="5"/>
      <c r="L1015" s="5" t="e">
        <f t="shared" si="318"/>
        <v>#N/A</v>
      </c>
      <c r="M1015" s="5" t="e">
        <v>#N/A</v>
      </c>
      <c r="N1015" s="5" t="e">
        <v>#N/A</v>
      </c>
      <c r="O1015" s="5" t="e">
        <v>#N/A</v>
      </c>
      <c r="P1015" s="5" t="e">
        <v>#N/A</v>
      </c>
      <c r="Q1015" s="5"/>
      <c r="R1015" s="5" t="e">
        <f t="shared" si="319"/>
        <v>#N/A</v>
      </c>
      <c r="S1015" s="5" t="e">
        <v>#N/A</v>
      </c>
      <c r="T1015" s="5" t="e">
        <v>#N/A</v>
      </c>
      <c r="U1015" s="5" t="e">
        <v>#N/A</v>
      </c>
      <c r="V1015" s="5" t="e">
        <v>#N/A</v>
      </c>
      <c r="W1015" s="5"/>
      <c r="X1015" s="5" t="e">
        <f t="shared" si="322"/>
        <v>#N/A</v>
      </c>
      <c r="Y1015" s="5" t="e">
        <v>#N/A</v>
      </c>
      <c r="Z1015" s="5" t="e">
        <v>#N/A</v>
      </c>
      <c r="AA1015" s="5" t="e">
        <v>#N/A</v>
      </c>
      <c r="AB1015" s="5" t="e">
        <v>#N/A</v>
      </c>
      <c r="AC1015" s="5"/>
      <c r="AD1015" s="5" t="e">
        <f t="shared" si="323"/>
        <v>#N/A</v>
      </c>
      <c r="AE1015" s="5" t="e">
        <v>#N/A</v>
      </c>
      <c r="AF1015" s="5" t="e">
        <v>#N/A</v>
      </c>
      <c r="AG1015" s="5" t="e">
        <v>#N/A</v>
      </c>
      <c r="AH1015" s="5" t="e">
        <v>#N/A</v>
      </c>
      <c r="AI1015" s="5"/>
      <c r="AJ1015" s="5" t="e">
        <f t="shared" si="320"/>
        <v>#N/A</v>
      </c>
      <c r="AK1015" s="5" t="e">
        <v>#N/A</v>
      </c>
      <c r="AL1015" s="5" t="e">
        <v>#N/A</v>
      </c>
      <c r="AM1015" s="5" t="e">
        <v>#N/A</v>
      </c>
      <c r="AN1015" t="e">
        <v>#N/A</v>
      </c>
      <c r="AP1015" t="e">
        <f t="shared" si="321"/>
        <v>#N/A</v>
      </c>
      <c r="AQ1015" t="e">
        <v>#N/A</v>
      </c>
      <c r="AR1015" t="e">
        <v>#N/A</v>
      </c>
      <c r="AS1015" t="e">
        <v>#N/A</v>
      </c>
      <c r="AT1015" t="e">
        <v>#N/A</v>
      </c>
    </row>
    <row r="1016" spans="6:46" x14ac:dyDescent="0.3">
      <c r="F1016" s="5" t="e">
        <f t="shared" si="317"/>
        <v>#N/A</v>
      </c>
      <c r="G1016" s="5" t="e">
        <v>#N/A</v>
      </c>
      <c r="H1016" s="5" t="e">
        <v>#N/A</v>
      </c>
      <c r="I1016" s="5" t="e">
        <v>#N/A</v>
      </c>
      <c r="J1016" s="5" t="e">
        <v>#N/A</v>
      </c>
      <c r="K1016" s="5"/>
      <c r="L1016" s="5" t="e">
        <f t="shared" si="318"/>
        <v>#N/A</v>
      </c>
      <c r="M1016" s="5" t="e">
        <v>#N/A</v>
      </c>
      <c r="N1016" s="5" t="e">
        <v>#N/A</v>
      </c>
      <c r="O1016" s="5" t="e">
        <v>#N/A</v>
      </c>
      <c r="P1016" s="5" t="e">
        <v>#N/A</v>
      </c>
      <c r="Q1016" s="5"/>
      <c r="R1016" s="5" t="e">
        <f t="shared" si="319"/>
        <v>#N/A</v>
      </c>
      <c r="S1016" s="5" t="e">
        <v>#N/A</v>
      </c>
      <c r="T1016" s="5" t="e">
        <v>#N/A</v>
      </c>
      <c r="U1016" s="5" t="e">
        <v>#N/A</v>
      </c>
      <c r="V1016" s="5" t="e">
        <v>#N/A</v>
      </c>
      <c r="W1016" s="5"/>
      <c r="X1016" s="5" t="e">
        <f t="shared" si="322"/>
        <v>#N/A</v>
      </c>
      <c r="Y1016" s="5" t="e">
        <v>#N/A</v>
      </c>
      <c r="Z1016" s="5" t="e">
        <v>#N/A</v>
      </c>
      <c r="AA1016" s="5" t="e">
        <v>#N/A</v>
      </c>
      <c r="AB1016" s="5" t="e">
        <v>#N/A</v>
      </c>
      <c r="AC1016" s="5"/>
      <c r="AD1016" s="5" t="e">
        <f t="shared" si="323"/>
        <v>#N/A</v>
      </c>
      <c r="AE1016" s="5" t="e">
        <v>#N/A</v>
      </c>
      <c r="AF1016" s="5" t="e">
        <v>#N/A</v>
      </c>
      <c r="AG1016" s="5" t="e">
        <v>#N/A</v>
      </c>
      <c r="AH1016" s="5" t="e">
        <v>#N/A</v>
      </c>
      <c r="AI1016" s="5"/>
      <c r="AJ1016" s="5" t="e">
        <f t="shared" si="320"/>
        <v>#N/A</v>
      </c>
      <c r="AK1016" s="5" t="e">
        <v>#N/A</v>
      </c>
      <c r="AL1016" s="5" t="e">
        <v>#N/A</v>
      </c>
      <c r="AM1016" s="5" t="e">
        <v>#N/A</v>
      </c>
      <c r="AN1016" t="e">
        <v>#N/A</v>
      </c>
      <c r="AP1016" t="e">
        <f t="shared" si="321"/>
        <v>#N/A</v>
      </c>
      <c r="AQ1016" t="e">
        <v>#N/A</v>
      </c>
      <c r="AR1016" t="e">
        <v>#N/A</v>
      </c>
      <c r="AS1016" t="e">
        <v>#N/A</v>
      </c>
      <c r="AT1016" t="e">
        <v>#N/A</v>
      </c>
    </row>
    <row r="1017" spans="6:46" x14ac:dyDescent="0.3">
      <c r="F1017" s="5" t="e">
        <f t="shared" si="317"/>
        <v>#N/A</v>
      </c>
      <c r="G1017" s="5" t="e">
        <v>#N/A</v>
      </c>
      <c r="H1017" s="5" t="e">
        <v>#N/A</v>
      </c>
      <c r="I1017" s="5" t="e">
        <v>#N/A</v>
      </c>
      <c r="J1017" s="5" t="e">
        <v>#N/A</v>
      </c>
      <c r="K1017" s="5"/>
      <c r="L1017" s="5" t="e">
        <f t="shared" si="318"/>
        <v>#N/A</v>
      </c>
      <c r="M1017" s="5" t="e">
        <v>#N/A</v>
      </c>
      <c r="N1017" s="5" t="e">
        <v>#N/A</v>
      </c>
      <c r="O1017" s="5" t="e">
        <v>#N/A</v>
      </c>
      <c r="P1017" s="5" t="e">
        <v>#N/A</v>
      </c>
      <c r="Q1017" s="5"/>
      <c r="R1017" s="5" t="e">
        <f t="shared" si="319"/>
        <v>#N/A</v>
      </c>
      <c r="S1017" s="5" t="e">
        <v>#N/A</v>
      </c>
      <c r="T1017" s="5" t="e">
        <v>#N/A</v>
      </c>
      <c r="U1017" s="5" t="e">
        <v>#N/A</v>
      </c>
      <c r="V1017" s="5" t="e">
        <v>#N/A</v>
      </c>
      <c r="W1017" s="5"/>
      <c r="X1017" s="5" t="e">
        <f t="shared" si="322"/>
        <v>#N/A</v>
      </c>
      <c r="Y1017" s="5" t="e">
        <v>#N/A</v>
      </c>
      <c r="Z1017" s="5" t="e">
        <v>#N/A</v>
      </c>
      <c r="AA1017" s="5" t="e">
        <v>#N/A</v>
      </c>
      <c r="AB1017" s="5" t="e">
        <v>#N/A</v>
      </c>
      <c r="AC1017" s="5"/>
      <c r="AD1017" s="5" t="e">
        <f t="shared" si="323"/>
        <v>#N/A</v>
      </c>
      <c r="AE1017" s="5" t="e">
        <v>#N/A</v>
      </c>
      <c r="AF1017" s="5" t="e">
        <v>#N/A</v>
      </c>
      <c r="AG1017" s="5" t="e">
        <v>#N/A</v>
      </c>
      <c r="AH1017" s="5" t="e">
        <v>#N/A</v>
      </c>
      <c r="AI1017" s="5"/>
      <c r="AJ1017" s="5" t="e">
        <f t="shared" si="320"/>
        <v>#N/A</v>
      </c>
      <c r="AK1017" s="5" t="e">
        <v>#N/A</v>
      </c>
      <c r="AL1017" s="5" t="e">
        <v>#N/A</v>
      </c>
      <c r="AM1017" s="5" t="e">
        <v>#N/A</v>
      </c>
      <c r="AN1017" t="e">
        <v>#N/A</v>
      </c>
      <c r="AP1017" t="e">
        <f t="shared" si="321"/>
        <v>#N/A</v>
      </c>
      <c r="AQ1017" t="e">
        <v>#N/A</v>
      </c>
      <c r="AR1017" t="e">
        <v>#N/A</v>
      </c>
      <c r="AS1017" t="e">
        <v>#N/A</v>
      </c>
      <c r="AT1017" t="e">
        <v>#N/A</v>
      </c>
    </row>
    <row r="1018" spans="6:46" x14ac:dyDescent="0.3">
      <c r="F1018" s="5" t="e">
        <f t="shared" si="317"/>
        <v>#N/A</v>
      </c>
      <c r="G1018" s="5" t="e">
        <v>#N/A</v>
      </c>
      <c r="H1018" s="5" t="e">
        <v>#N/A</v>
      </c>
      <c r="I1018" s="5" t="e">
        <v>#N/A</v>
      </c>
      <c r="J1018" s="5" t="e">
        <v>#N/A</v>
      </c>
      <c r="K1018" s="5"/>
      <c r="L1018" s="5" t="e">
        <f t="shared" si="318"/>
        <v>#N/A</v>
      </c>
      <c r="M1018" s="5" t="e">
        <v>#N/A</v>
      </c>
      <c r="N1018" s="5" t="e">
        <v>#N/A</v>
      </c>
      <c r="O1018" s="5" t="e">
        <v>#N/A</v>
      </c>
      <c r="P1018" s="5" t="e">
        <v>#N/A</v>
      </c>
      <c r="Q1018" s="5"/>
      <c r="R1018" s="5" t="e">
        <f t="shared" si="319"/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/>
      <c r="X1018" s="5" t="e">
        <f t="shared" si="322"/>
        <v>#N/A</v>
      </c>
      <c r="Y1018" s="5" t="e">
        <v>#N/A</v>
      </c>
      <c r="Z1018" s="5" t="e">
        <v>#N/A</v>
      </c>
      <c r="AA1018" s="5" t="e">
        <v>#N/A</v>
      </c>
      <c r="AB1018" s="5" t="e">
        <v>#N/A</v>
      </c>
      <c r="AC1018" s="5"/>
      <c r="AD1018" s="5" t="e">
        <f t="shared" si="323"/>
        <v>#N/A</v>
      </c>
      <c r="AE1018" s="5" t="e">
        <v>#N/A</v>
      </c>
      <c r="AF1018" s="5" t="e">
        <v>#N/A</v>
      </c>
      <c r="AG1018" s="5" t="e">
        <v>#N/A</v>
      </c>
      <c r="AH1018" s="5" t="e">
        <v>#N/A</v>
      </c>
      <c r="AI1018" s="5"/>
      <c r="AJ1018" s="5" t="e">
        <f t="shared" si="320"/>
        <v>#N/A</v>
      </c>
      <c r="AK1018" s="5" t="e">
        <v>#N/A</v>
      </c>
      <c r="AL1018" s="5" t="e">
        <v>#N/A</v>
      </c>
      <c r="AM1018" s="5" t="e">
        <v>#N/A</v>
      </c>
      <c r="AN1018" t="e">
        <v>#N/A</v>
      </c>
      <c r="AP1018" t="e">
        <f t="shared" si="321"/>
        <v>#N/A</v>
      </c>
      <c r="AQ1018" t="e">
        <v>#N/A</v>
      </c>
      <c r="AR1018" t="e">
        <v>#N/A</v>
      </c>
      <c r="AS1018" t="e">
        <v>#N/A</v>
      </c>
      <c r="AT1018" t="e">
        <v>#N/A</v>
      </c>
    </row>
    <row r="1019" spans="6:46" x14ac:dyDescent="0.3">
      <c r="F1019" s="5" t="e">
        <f t="shared" si="317"/>
        <v>#N/A</v>
      </c>
      <c r="G1019" s="5" t="e">
        <v>#N/A</v>
      </c>
      <c r="H1019" s="5" t="e">
        <v>#N/A</v>
      </c>
      <c r="I1019" s="5" t="e">
        <v>#N/A</v>
      </c>
      <c r="J1019" s="5" t="e">
        <v>#N/A</v>
      </c>
      <c r="K1019" s="5"/>
      <c r="L1019" s="5" t="e">
        <f t="shared" si="318"/>
        <v>#N/A</v>
      </c>
      <c r="M1019" s="5" t="e">
        <v>#N/A</v>
      </c>
      <c r="N1019" s="5" t="e">
        <v>#N/A</v>
      </c>
      <c r="O1019" s="5" t="e">
        <v>#N/A</v>
      </c>
      <c r="P1019" s="5" t="e">
        <v>#N/A</v>
      </c>
      <c r="Q1019" s="5"/>
      <c r="R1019" s="5" t="e">
        <f t="shared" si="319"/>
        <v>#N/A</v>
      </c>
      <c r="S1019" s="5" t="e">
        <v>#N/A</v>
      </c>
      <c r="T1019" s="5" t="e">
        <v>#N/A</v>
      </c>
      <c r="U1019" s="5" t="e">
        <v>#N/A</v>
      </c>
      <c r="V1019" s="5" t="e">
        <v>#N/A</v>
      </c>
      <c r="W1019" s="5"/>
      <c r="X1019" s="5" t="e">
        <f t="shared" si="322"/>
        <v>#N/A</v>
      </c>
      <c r="Y1019" s="5" t="e">
        <v>#N/A</v>
      </c>
      <c r="Z1019" s="5" t="e">
        <v>#N/A</v>
      </c>
      <c r="AA1019" s="5" t="e">
        <v>#N/A</v>
      </c>
      <c r="AB1019" s="5" t="e">
        <v>#N/A</v>
      </c>
      <c r="AC1019" s="5"/>
      <c r="AD1019" s="5" t="e">
        <f t="shared" si="323"/>
        <v>#N/A</v>
      </c>
      <c r="AE1019" s="5" t="e">
        <v>#N/A</v>
      </c>
      <c r="AF1019" s="5" t="e">
        <v>#N/A</v>
      </c>
      <c r="AG1019" s="5" t="e">
        <v>#N/A</v>
      </c>
      <c r="AH1019" s="5" t="e">
        <v>#N/A</v>
      </c>
      <c r="AI1019" s="5"/>
      <c r="AJ1019" s="5" t="e">
        <f t="shared" si="320"/>
        <v>#N/A</v>
      </c>
      <c r="AK1019" s="5" t="e">
        <v>#N/A</v>
      </c>
      <c r="AL1019" s="5" t="e">
        <v>#N/A</v>
      </c>
      <c r="AM1019" s="5" t="e">
        <v>#N/A</v>
      </c>
      <c r="AN1019" t="e">
        <v>#N/A</v>
      </c>
      <c r="AP1019" t="e">
        <f t="shared" si="321"/>
        <v>#N/A</v>
      </c>
      <c r="AQ1019" t="e">
        <v>#N/A</v>
      </c>
      <c r="AR1019" t="e">
        <v>#N/A</v>
      </c>
      <c r="AS1019" t="e">
        <v>#N/A</v>
      </c>
      <c r="AT1019" t="e">
        <v>#N/A</v>
      </c>
    </row>
    <row r="1020" spans="6:46" x14ac:dyDescent="0.3">
      <c r="F1020" s="5" t="e">
        <f t="shared" si="317"/>
        <v>#N/A</v>
      </c>
      <c r="G1020" s="5" t="e">
        <v>#N/A</v>
      </c>
      <c r="H1020" s="5" t="e">
        <v>#N/A</v>
      </c>
      <c r="I1020" s="5" t="e">
        <v>#N/A</v>
      </c>
      <c r="J1020" s="5" t="e">
        <v>#N/A</v>
      </c>
      <c r="K1020" s="5"/>
      <c r="L1020" s="5" t="e">
        <f t="shared" si="318"/>
        <v>#N/A</v>
      </c>
      <c r="M1020" s="5" t="e">
        <v>#N/A</v>
      </c>
      <c r="N1020" s="5" t="e">
        <v>#N/A</v>
      </c>
      <c r="O1020" s="5" t="e">
        <v>#N/A</v>
      </c>
      <c r="P1020" s="5" t="e">
        <v>#N/A</v>
      </c>
      <c r="Q1020" s="5"/>
      <c r="R1020" s="5" t="e">
        <f t="shared" si="319"/>
        <v>#N/A</v>
      </c>
      <c r="S1020" s="5" t="e">
        <v>#N/A</v>
      </c>
      <c r="T1020" s="5" t="e">
        <v>#N/A</v>
      </c>
      <c r="U1020" s="5" t="e">
        <v>#N/A</v>
      </c>
      <c r="V1020" s="5" t="e">
        <v>#N/A</v>
      </c>
      <c r="W1020" s="5"/>
      <c r="X1020" s="5" t="e">
        <f t="shared" si="322"/>
        <v>#N/A</v>
      </c>
      <c r="Y1020" s="5" t="e">
        <v>#N/A</v>
      </c>
      <c r="Z1020" s="5" t="e">
        <v>#N/A</v>
      </c>
      <c r="AA1020" s="5" t="e">
        <v>#N/A</v>
      </c>
      <c r="AB1020" s="5" t="e">
        <v>#N/A</v>
      </c>
      <c r="AC1020" s="5"/>
      <c r="AD1020" s="5" t="e">
        <f t="shared" si="323"/>
        <v>#N/A</v>
      </c>
      <c r="AE1020" s="5" t="e">
        <v>#N/A</v>
      </c>
      <c r="AF1020" s="5" t="e">
        <v>#N/A</v>
      </c>
      <c r="AG1020" s="5" t="e">
        <v>#N/A</v>
      </c>
      <c r="AH1020" s="5" t="e">
        <v>#N/A</v>
      </c>
      <c r="AI1020" s="5"/>
      <c r="AJ1020" s="5" t="e">
        <f t="shared" si="320"/>
        <v>#N/A</v>
      </c>
      <c r="AK1020" s="5" t="e">
        <v>#N/A</v>
      </c>
      <c r="AL1020" s="5" t="e">
        <v>#N/A</v>
      </c>
      <c r="AM1020" s="5" t="e">
        <v>#N/A</v>
      </c>
      <c r="AN1020" t="e">
        <v>#N/A</v>
      </c>
      <c r="AP1020" t="e">
        <f t="shared" si="321"/>
        <v>#N/A</v>
      </c>
      <c r="AQ1020" t="e">
        <v>#N/A</v>
      </c>
      <c r="AR1020" t="e">
        <v>#N/A</v>
      </c>
      <c r="AS1020" t="e">
        <v>#N/A</v>
      </c>
      <c r="AT1020" t="e">
        <v>#N/A</v>
      </c>
    </row>
    <row r="1021" spans="6:46" x14ac:dyDescent="0.3">
      <c r="F1021" s="5" t="e">
        <f t="shared" si="317"/>
        <v>#N/A</v>
      </c>
      <c r="G1021" s="5" t="e">
        <v>#N/A</v>
      </c>
      <c r="H1021" s="5" t="e">
        <v>#N/A</v>
      </c>
      <c r="I1021" s="5" t="e">
        <v>#N/A</v>
      </c>
      <c r="J1021" s="5" t="e">
        <v>#N/A</v>
      </c>
      <c r="K1021" s="5"/>
      <c r="L1021" s="5" t="e">
        <f t="shared" si="318"/>
        <v>#N/A</v>
      </c>
      <c r="M1021" s="5" t="e">
        <v>#N/A</v>
      </c>
      <c r="N1021" s="5" t="e">
        <v>#N/A</v>
      </c>
      <c r="O1021" s="5" t="e">
        <v>#N/A</v>
      </c>
      <c r="P1021" s="5" t="e">
        <v>#N/A</v>
      </c>
      <c r="Q1021" s="5"/>
      <c r="R1021" s="5" t="e">
        <f t="shared" si="319"/>
        <v>#N/A</v>
      </c>
      <c r="S1021" s="5" t="e">
        <v>#N/A</v>
      </c>
      <c r="T1021" s="5" t="e">
        <v>#N/A</v>
      </c>
      <c r="U1021" s="5" t="e">
        <v>#N/A</v>
      </c>
      <c r="V1021" s="5" t="e">
        <v>#N/A</v>
      </c>
      <c r="W1021" s="5"/>
      <c r="X1021" s="5" t="e">
        <f t="shared" si="322"/>
        <v>#N/A</v>
      </c>
      <c r="Y1021" s="5" t="e">
        <v>#N/A</v>
      </c>
      <c r="Z1021" s="5" t="e">
        <v>#N/A</v>
      </c>
      <c r="AA1021" s="5" t="e">
        <v>#N/A</v>
      </c>
      <c r="AB1021" s="5" t="e">
        <v>#N/A</v>
      </c>
      <c r="AC1021" s="5"/>
      <c r="AD1021" s="5" t="e">
        <f t="shared" si="323"/>
        <v>#N/A</v>
      </c>
      <c r="AE1021" s="5" t="e">
        <v>#N/A</v>
      </c>
      <c r="AF1021" s="5" t="e">
        <v>#N/A</v>
      </c>
      <c r="AG1021" s="5" t="e">
        <v>#N/A</v>
      </c>
      <c r="AH1021" s="5" t="e">
        <v>#N/A</v>
      </c>
      <c r="AI1021" s="5"/>
      <c r="AJ1021" s="5" t="e">
        <f t="shared" si="320"/>
        <v>#N/A</v>
      </c>
      <c r="AK1021" s="5" t="e">
        <v>#N/A</v>
      </c>
      <c r="AL1021" s="5" t="e">
        <v>#N/A</v>
      </c>
      <c r="AM1021" s="5" t="e">
        <v>#N/A</v>
      </c>
      <c r="AN1021" t="e">
        <v>#N/A</v>
      </c>
      <c r="AP1021" t="e">
        <f t="shared" si="321"/>
        <v>#N/A</v>
      </c>
      <c r="AQ1021" t="e">
        <v>#N/A</v>
      </c>
      <c r="AR1021" t="e">
        <v>#N/A</v>
      </c>
      <c r="AS1021" t="e">
        <v>#N/A</v>
      </c>
      <c r="AT1021" t="e">
        <v>#N/A</v>
      </c>
    </row>
    <row r="1022" spans="6:46" x14ac:dyDescent="0.3">
      <c r="F1022" s="5" t="e">
        <f t="shared" si="317"/>
        <v>#N/A</v>
      </c>
      <c r="G1022" s="5" t="e">
        <v>#N/A</v>
      </c>
      <c r="H1022" s="5" t="e">
        <v>#N/A</v>
      </c>
      <c r="I1022" s="5" t="e">
        <v>#N/A</v>
      </c>
      <c r="J1022" s="5" t="e">
        <v>#N/A</v>
      </c>
      <c r="K1022" s="5"/>
      <c r="L1022" s="5" t="e">
        <f t="shared" si="318"/>
        <v>#N/A</v>
      </c>
      <c r="M1022" s="5" t="e">
        <v>#N/A</v>
      </c>
      <c r="N1022" s="5" t="e">
        <v>#N/A</v>
      </c>
      <c r="O1022" s="5" t="e">
        <v>#N/A</v>
      </c>
      <c r="P1022" s="5" t="e">
        <v>#N/A</v>
      </c>
      <c r="Q1022" s="5"/>
      <c r="R1022" s="5" t="e">
        <f t="shared" si="319"/>
        <v>#N/A</v>
      </c>
      <c r="S1022" s="5" t="e">
        <v>#N/A</v>
      </c>
      <c r="T1022" s="5" t="e">
        <v>#N/A</v>
      </c>
      <c r="U1022" s="5" t="e">
        <v>#N/A</v>
      </c>
      <c r="V1022" s="5" t="e">
        <v>#N/A</v>
      </c>
      <c r="W1022" s="5"/>
      <c r="X1022" s="5" t="e">
        <f t="shared" si="322"/>
        <v>#N/A</v>
      </c>
      <c r="Y1022" s="5" t="e">
        <v>#N/A</v>
      </c>
      <c r="Z1022" s="5" t="e">
        <v>#N/A</v>
      </c>
      <c r="AA1022" s="5" t="e">
        <v>#N/A</v>
      </c>
      <c r="AB1022" s="5" t="e">
        <v>#N/A</v>
      </c>
      <c r="AC1022" s="5"/>
      <c r="AD1022" s="5" t="e">
        <f t="shared" si="323"/>
        <v>#N/A</v>
      </c>
      <c r="AE1022" s="5" t="e">
        <v>#N/A</v>
      </c>
      <c r="AF1022" s="5" t="e">
        <v>#N/A</v>
      </c>
      <c r="AG1022" s="5" t="e">
        <v>#N/A</v>
      </c>
      <c r="AH1022" s="5" t="e">
        <v>#N/A</v>
      </c>
      <c r="AI1022" s="5"/>
      <c r="AJ1022" s="5" t="e">
        <f t="shared" si="320"/>
        <v>#N/A</v>
      </c>
      <c r="AK1022" s="5" t="e">
        <v>#N/A</v>
      </c>
      <c r="AL1022" s="5" t="e">
        <v>#N/A</v>
      </c>
      <c r="AM1022" s="5" t="e">
        <v>#N/A</v>
      </c>
      <c r="AN1022" t="e">
        <v>#N/A</v>
      </c>
      <c r="AP1022" t="e">
        <f t="shared" si="321"/>
        <v>#N/A</v>
      </c>
      <c r="AQ1022" t="e">
        <v>#N/A</v>
      </c>
      <c r="AR1022" t="e">
        <v>#N/A</v>
      </c>
      <c r="AS1022" t="e">
        <v>#N/A</v>
      </c>
      <c r="AT1022" t="e">
        <v>#N/A</v>
      </c>
    </row>
    <row r="1023" spans="6:46" x14ac:dyDescent="0.3">
      <c r="F1023" s="5" t="e">
        <f t="shared" si="317"/>
        <v>#N/A</v>
      </c>
      <c r="G1023" s="5" t="e">
        <v>#N/A</v>
      </c>
      <c r="H1023" s="5" t="e">
        <v>#N/A</v>
      </c>
      <c r="I1023" s="5" t="e">
        <v>#N/A</v>
      </c>
      <c r="J1023" s="5" t="e">
        <v>#N/A</v>
      </c>
      <c r="K1023" s="5"/>
      <c r="L1023" s="5" t="e">
        <f t="shared" si="318"/>
        <v>#N/A</v>
      </c>
      <c r="M1023" s="5" t="e">
        <v>#N/A</v>
      </c>
      <c r="N1023" s="5" t="e">
        <v>#N/A</v>
      </c>
      <c r="O1023" s="5" t="e">
        <v>#N/A</v>
      </c>
      <c r="P1023" s="5" t="e">
        <v>#N/A</v>
      </c>
      <c r="Q1023" s="5"/>
      <c r="R1023" s="5" t="e">
        <f t="shared" si="319"/>
        <v>#N/A</v>
      </c>
      <c r="S1023" s="5" t="e">
        <v>#N/A</v>
      </c>
      <c r="T1023" s="5" t="e">
        <v>#N/A</v>
      </c>
      <c r="U1023" s="5" t="e">
        <v>#N/A</v>
      </c>
      <c r="V1023" s="5" t="e">
        <v>#N/A</v>
      </c>
      <c r="W1023" s="5"/>
      <c r="X1023" s="5" t="e">
        <f t="shared" si="322"/>
        <v>#N/A</v>
      </c>
      <c r="Y1023" s="5" t="e">
        <v>#N/A</v>
      </c>
      <c r="Z1023" s="5" t="e">
        <v>#N/A</v>
      </c>
      <c r="AA1023" s="5" t="e">
        <v>#N/A</v>
      </c>
      <c r="AB1023" s="5" t="e">
        <v>#N/A</v>
      </c>
      <c r="AC1023" s="5"/>
      <c r="AD1023" s="5" t="e">
        <f t="shared" si="323"/>
        <v>#N/A</v>
      </c>
      <c r="AE1023" s="5" t="e">
        <v>#N/A</v>
      </c>
      <c r="AF1023" s="5" t="e">
        <v>#N/A</v>
      </c>
      <c r="AG1023" s="5" t="e">
        <v>#N/A</v>
      </c>
      <c r="AH1023" s="5" t="e">
        <v>#N/A</v>
      </c>
      <c r="AI1023" s="5"/>
      <c r="AJ1023" s="5" t="e">
        <f t="shared" si="320"/>
        <v>#N/A</v>
      </c>
      <c r="AK1023" s="5" t="e">
        <v>#N/A</v>
      </c>
      <c r="AL1023" s="5" t="e">
        <v>#N/A</v>
      </c>
      <c r="AM1023" s="5" t="e">
        <v>#N/A</v>
      </c>
      <c r="AN1023" t="e">
        <v>#N/A</v>
      </c>
      <c r="AP1023" t="e">
        <f t="shared" si="321"/>
        <v>#N/A</v>
      </c>
      <c r="AQ1023" t="e">
        <v>#N/A</v>
      </c>
      <c r="AR1023" t="e">
        <v>#N/A</v>
      </c>
      <c r="AS1023" t="e">
        <v>#N/A</v>
      </c>
      <c r="AT1023" t="e">
        <v>#N/A</v>
      </c>
    </row>
    <row r="1024" spans="6:46" x14ac:dyDescent="0.3">
      <c r="F1024" s="5" t="e">
        <f t="shared" si="317"/>
        <v>#N/A</v>
      </c>
      <c r="G1024" s="5" t="e">
        <v>#N/A</v>
      </c>
      <c r="H1024" s="5" t="e">
        <v>#N/A</v>
      </c>
      <c r="I1024" s="5" t="e">
        <v>#N/A</v>
      </c>
      <c r="J1024" s="5" t="e">
        <v>#N/A</v>
      </c>
      <c r="K1024" s="5"/>
      <c r="L1024" s="5" t="e">
        <f t="shared" si="318"/>
        <v>#N/A</v>
      </c>
      <c r="M1024" s="5" t="e">
        <v>#N/A</v>
      </c>
      <c r="N1024" s="5" t="e">
        <v>#N/A</v>
      </c>
      <c r="O1024" s="5" t="e">
        <v>#N/A</v>
      </c>
      <c r="P1024" s="5" t="e">
        <v>#N/A</v>
      </c>
      <c r="Q1024" s="5"/>
      <c r="R1024" s="5" t="e">
        <f t="shared" si="319"/>
        <v>#N/A</v>
      </c>
      <c r="S1024" s="5" t="e">
        <v>#N/A</v>
      </c>
      <c r="T1024" s="5" t="e">
        <v>#N/A</v>
      </c>
      <c r="U1024" s="5" t="e">
        <v>#N/A</v>
      </c>
      <c r="V1024" s="5" t="e">
        <v>#N/A</v>
      </c>
      <c r="W1024" s="5"/>
      <c r="X1024" s="5" t="e">
        <f t="shared" si="322"/>
        <v>#N/A</v>
      </c>
      <c r="Y1024" s="5" t="e">
        <v>#N/A</v>
      </c>
      <c r="Z1024" s="5" t="e">
        <v>#N/A</v>
      </c>
      <c r="AA1024" s="5" t="e">
        <v>#N/A</v>
      </c>
      <c r="AB1024" s="5" t="e">
        <v>#N/A</v>
      </c>
      <c r="AC1024" s="5"/>
      <c r="AD1024" s="5" t="e">
        <f t="shared" si="323"/>
        <v>#N/A</v>
      </c>
      <c r="AE1024" s="5" t="e">
        <v>#N/A</v>
      </c>
      <c r="AF1024" s="5" t="e">
        <v>#N/A</v>
      </c>
      <c r="AG1024" s="5" t="e">
        <v>#N/A</v>
      </c>
      <c r="AH1024" s="5" t="e">
        <v>#N/A</v>
      </c>
      <c r="AI1024" s="5"/>
      <c r="AJ1024" s="5" t="e">
        <f t="shared" si="320"/>
        <v>#N/A</v>
      </c>
      <c r="AK1024" s="5" t="e">
        <v>#N/A</v>
      </c>
      <c r="AL1024" s="5" t="e">
        <v>#N/A</v>
      </c>
      <c r="AM1024" s="5" t="e">
        <v>#N/A</v>
      </c>
      <c r="AN1024" t="e">
        <v>#N/A</v>
      </c>
      <c r="AP1024" t="e">
        <f t="shared" si="321"/>
        <v>#N/A</v>
      </c>
      <c r="AQ1024" t="e">
        <v>#N/A</v>
      </c>
      <c r="AR1024" t="e">
        <v>#N/A</v>
      </c>
      <c r="AS1024" t="e">
        <v>#N/A</v>
      </c>
      <c r="AT1024" t="e">
        <v>#N/A</v>
      </c>
    </row>
    <row r="1025" spans="6:46" x14ac:dyDescent="0.3">
      <c r="F1025" s="5" t="e">
        <f t="shared" si="317"/>
        <v>#N/A</v>
      </c>
      <c r="G1025" s="5" t="e">
        <v>#N/A</v>
      </c>
      <c r="H1025" s="5" t="e">
        <v>#N/A</v>
      </c>
      <c r="I1025" s="5" t="e">
        <v>#N/A</v>
      </c>
      <c r="J1025" s="5" t="e">
        <v>#N/A</v>
      </c>
      <c r="K1025" s="5"/>
      <c r="L1025" s="5" t="e">
        <f t="shared" si="318"/>
        <v>#N/A</v>
      </c>
      <c r="M1025" s="5" t="e">
        <v>#N/A</v>
      </c>
      <c r="N1025" s="5" t="e">
        <v>#N/A</v>
      </c>
      <c r="O1025" s="5" t="e">
        <v>#N/A</v>
      </c>
      <c r="P1025" s="5" t="e">
        <v>#N/A</v>
      </c>
      <c r="Q1025" s="5"/>
      <c r="R1025" s="5" t="e">
        <f t="shared" si="319"/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/>
      <c r="X1025" s="5" t="e">
        <f t="shared" si="322"/>
        <v>#N/A</v>
      </c>
      <c r="Y1025" s="5" t="e">
        <v>#N/A</v>
      </c>
      <c r="Z1025" s="5" t="e">
        <v>#N/A</v>
      </c>
      <c r="AA1025" s="5" t="e">
        <v>#N/A</v>
      </c>
      <c r="AB1025" s="5" t="e">
        <v>#N/A</v>
      </c>
      <c r="AC1025" s="5"/>
      <c r="AD1025" s="5" t="e">
        <f t="shared" si="323"/>
        <v>#N/A</v>
      </c>
      <c r="AE1025" s="5" t="e">
        <v>#N/A</v>
      </c>
      <c r="AF1025" s="5" t="e">
        <v>#N/A</v>
      </c>
      <c r="AG1025" s="5" t="e">
        <v>#N/A</v>
      </c>
      <c r="AH1025" s="5" t="e">
        <v>#N/A</v>
      </c>
      <c r="AI1025" s="5"/>
      <c r="AJ1025" s="5" t="e">
        <f t="shared" si="320"/>
        <v>#N/A</v>
      </c>
      <c r="AK1025" s="5" t="e">
        <v>#N/A</v>
      </c>
      <c r="AL1025" s="5" t="e">
        <v>#N/A</v>
      </c>
      <c r="AM1025" s="5" t="e">
        <v>#N/A</v>
      </c>
      <c r="AN1025" t="e">
        <v>#N/A</v>
      </c>
      <c r="AP1025" t="e">
        <f t="shared" si="321"/>
        <v>#N/A</v>
      </c>
      <c r="AQ1025" t="e">
        <v>#N/A</v>
      </c>
      <c r="AR1025" t="e">
        <v>#N/A</v>
      </c>
      <c r="AS1025" t="e">
        <v>#N/A</v>
      </c>
      <c r="AT1025" t="e">
        <v>#N/A</v>
      </c>
    </row>
    <row r="1026" spans="6:46" x14ac:dyDescent="0.3">
      <c r="F1026" s="5" t="e">
        <f t="shared" si="317"/>
        <v>#N/A</v>
      </c>
      <c r="G1026" s="5" t="e">
        <v>#N/A</v>
      </c>
      <c r="H1026" s="5" t="e">
        <v>#N/A</v>
      </c>
      <c r="I1026" s="5" t="e">
        <v>#N/A</v>
      </c>
      <c r="J1026" s="5" t="e">
        <v>#N/A</v>
      </c>
      <c r="K1026" s="5"/>
      <c r="L1026" s="5" t="e">
        <f t="shared" si="318"/>
        <v>#N/A</v>
      </c>
      <c r="M1026" s="5" t="e">
        <v>#N/A</v>
      </c>
      <c r="N1026" s="5" t="e">
        <v>#N/A</v>
      </c>
      <c r="O1026" s="5" t="e">
        <v>#N/A</v>
      </c>
      <c r="P1026" s="5" t="e">
        <v>#N/A</v>
      </c>
      <c r="Q1026" s="5"/>
      <c r="R1026" s="5" t="e">
        <f t="shared" si="319"/>
        <v>#N/A</v>
      </c>
      <c r="S1026" s="5" t="e">
        <v>#N/A</v>
      </c>
      <c r="T1026" s="5" t="e">
        <v>#N/A</v>
      </c>
      <c r="U1026" s="5" t="e">
        <v>#N/A</v>
      </c>
      <c r="V1026" s="5" t="e">
        <v>#N/A</v>
      </c>
      <c r="W1026" s="5"/>
      <c r="X1026" s="5" t="e">
        <f t="shared" si="322"/>
        <v>#N/A</v>
      </c>
      <c r="Y1026" s="5" t="e">
        <v>#N/A</v>
      </c>
      <c r="Z1026" s="5" t="e">
        <v>#N/A</v>
      </c>
      <c r="AA1026" s="5" t="e">
        <v>#N/A</v>
      </c>
      <c r="AB1026" s="5" t="e">
        <v>#N/A</v>
      </c>
      <c r="AC1026" s="5"/>
      <c r="AD1026" s="5" t="e">
        <f t="shared" si="323"/>
        <v>#N/A</v>
      </c>
      <c r="AE1026" s="5" t="e">
        <v>#N/A</v>
      </c>
      <c r="AF1026" s="5" t="e">
        <v>#N/A</v>
      </c>
      <c r="AG1026" s="5" t="e">
        <v>#N/A</v>
      </c>
      <c r="AH1026" s="5" t="e">
        <v>#N/A</v>
      </c>
      <c r="AI1026" s="5"/>
      <c r="AJ1026" s="5" t="e">
        <f t="shared" si="320"/>
        <v>#N/A</v>
      </c>
      <c r="AK1026" s="5" t="e">
        <v>#N/A</v>
      </c>
      <c r="AL1026" s="5" t="e">
        <v>#N/A</v>
      </c>
      <c r="AM1026" s="5" t="e">
        <v>#N/A</v>
      </c>
      <c r="AN1026" t="e">
        <v>#N/A</v>
      </c>
      <c r="AP1026" t="e">
        <f t="shared" si="321"/>
        <v>#N/A</v>
      </c>
      <c r="AQ1026" t="e">
        <v>#N/A</v>
      </c>
      <c r="AR1026" t="e">
        <v>#N/A</v>
      </c>
      <c r="AS1026" t="e">
        <v>#N/A</v>
      </c>
      <c r="AT1026" t="e">
        <v>#N/A</v>
      </c>
    </row>
    <row r="1027" spans="6:46" x14ac:dyDescent="0.3">
      <c r="F1027" s="5" t="e">
        <f t="shared" si="317"/>
        <v>#N/A</v>
      </c>
      <c r="G1027" s="5" t="e">
        <v>#N/A</v>
      </c>
      <c r="H1027" s="5" t="e">
        <v>#N/A</v>
      </c>
      <c r="I1027" s="5" t="e">
        <v>#N/A</v>
      </c>
      <c r="J1027" s="5" t="e">
        <v>#N/A</v>
      </c>
      <c r="K1027" s="5"/>
      <c r="L1027" s="5" t="e">
        <f t="shared" si="318"/>
        <v>#N/A</v>
      </c>
      <c r="M1027" s="5" t="e">
        <v>#N/A</v>
      </c>
      <c r="N1027" s="5" t="e">
        <v>#N/A</v>
      </c>
      <c r="O1027" s="5" t="e">
        <v>#N/A</v>
      </c>
      <c r="P1027" s="5" t="e">
        <v>#N/A</v>
      </c>
      <c r="Q1027" s="5"/>
      <c r="R1027" s="5" t="e">
        <f t="shared" si="319"/>
        <v>#N/A</v>
      </c>
      <c r="S1027" s="5" t="e">
        <v>#N/A</v>
      </c>
      <c r="T1027" s="5" t="e">
        <v>#N/A</v>
      </c>
      <c r="U1027" s="5" t="e">
        <v>#N/A</v>
      </c>
      <c r="V1027" s="5" t="e">
        <v>#N/A</v>
      </c>
      <c r="W1027" s="5"/>
      <c r="X1027" s="5" t="e">
        <f t="shared" si="322"/>
        <v>#N/A</v>
      </c>
      <c r="Y1027" s="5" t="e">
        <v>#N/A</v>
      </c>
      <c r="Z1027" s="5" t="e">
        <v>#N/A</v>
      </c>
      <c r="AA1027" s="5" t="e">
        <v>#N/A</v>
      </c>
      <c r="AB1027" s="5" t="e">
        <v>#N/A</v>
      </c>
      <c r="AC1027" s="5"/>
      <c r="AD1027" s="5" t="e">
        <f t="shared" si="323"/>
        <v>#N/A</v>
      </c>
      <c r="AE1027" s="5" t="e">
        <v>#N/A</v>
      </c>
      <c r="AF1027" s="5" t="e">
        <v>#N/A</v>
      </c>
      <c r="AG1027" s="5" t="e">
        <v>#N/A</v>
      </c>
      <c r="AH1027" s="5" t="e">
        <v>#N/A</v>
      </c>
      <c r="AI1027" s="5"/>
      <c r="AJ1027" s="5" t="e">
        <f t="shared" si="320"/>
        <v>#N/A</v>
      </c>
      <c r="AK1027" s="5" t="e">
        <v>#N/A</v>
      </c>
      <c r="AL1027" s="5" t="e">
        <v>#N/A</v>
      </c>
      <c r="AM1027" s="5" t="e">
        <v>#N/A</v>
      </c>
      <c r="AN1027" t="e">
        <v>#N/A</v>
      </c>
      <c r="AP1027" t="e">
        <f t="shared" si="321"/>
        <v>#N/A</v>
      </c>
      <c r="AQ1027" t="e">
        <v>#N/A</v>
      </c>
      <c r="AR1027" t="e">
        <v>#N/A</v>
      </c>
      <c r="AS1027" t="e">
        <v>#N/A</v>
      </c>
      <c r="AT1027" t="e">
        <v>#N/A</v>
      </c>
    </row>
    <row r="1028" spans="6:46" x14ac:dyDescent="0.3">
      <c r="F1028" s="5" t="e">
        <f t="shared" si="317"/>
        <v>#N/A</v>
      </c>
      <c r="G1028" s="5" t="e">
        <v>#N/A</v>
      </c>
      <c r="H1028" s="5" t="e">
        <v>#N/A</v>
      </c>
      <c r="I1028" s="5" t="e">
        <v>#N/A</v>
      </c>
      <c r="J1028" s="5" t="e">
        <v>#N/A</v>
      </c>
      <c r="K1028" s="5"/>
      <c r="L1028" s="5" t="e">
        <f t="shared" si="318"/>
        <v>#N/A</v>
      </c>
      <c r="M1028" s="5" t="e">
        <v>#N/A</v>
      </c>
      <c r="N1028" s="5" t="e">
        <v>#N/A</v>
      </c>
      <c r="O1028" s="5" t="e">
        <v>#N/A</v>
      </c>
      <c r="P1028" s="5" t="e">
        <v>#N/A</v>
      </c>
      <c r="Q1028" s="5"/>
      <c r="R1028" s="5" t="e">
        <f t="shared" si="319"/>
        <v>#N/A</v>
      </c>
      <c r="S1028" s="5" t="e">
        <v>#N/A</v>
      </c>
      <c r="T1028" s="5" t="e">
        <v>#N/A</v>
      </c>
      <c r="U1028" s="5" t="e">
        <v>#N/A</v>
      </c>
      <c r="V1028" s="5" t="e">
        <v>#N/A</v>
      </c>
      <c r="W1028" s="5"/>
      <c r="X1028" s="5" t="e">
        <f t="shared" si="322"/>
        <v>#N/A</v>
      </c>
      <c r="Y1028" s="5" t="e">
        <v>#N/A</v>
      </c>
      <c r="Z1028" s="5" t="e">
        <v>#N/A</v>
      </c>
      <c r="AA1028" s="5" t="e">
        <v>#N/A</v>
      </c>
      <c r="AB1028" s="5" t="e">
        <v>#N/A</v>
      </c>
      <c r="AC1028" s="5"/>
      <c r="AD1028" s="5" t="e">
        <f t="shared" si="323"/>
        <v>#N/A</v>
      </c>
      <c r="AE1028" s="5" t="e">
        <v>#N/A</v>
      </c>
      <c r="AF1028" s="5" t="e">
        <v>#N/A</v>
      </c>
      <c r="AG1028" s="5" t="e">
        <v>#N/A</v>
      </c>
      <c r="AH1028" s="5" t="e">
        <v>#N/A</v>
      </c>
      <c r="AI1028" s="5"/>
      <c r="AJ1028" s="5" t="e">
        <f t="shared" si="320"/>
        <v>#N/A</v>
      </c>
      <c r="AK1028" s="5" t="e">
        <v>#N/A</v>
      </c>
      <c r="AL1028" s="5" t="e">
        <v>#N/A</v>
      </c>
      <c r="AM1028" s="5" t="e">
        <v>#N/A</v>
      </c>
      <c r="AN1028" t="e">
        <v>#N/A</v>
      </c>
      <c r="AP1028" t="e">
        <f t="shared" si="321"/>
        <v>#N/A</v>
      </c>
      <c r="AQ1028" t="e">
        <v>#N/A</v>
      </c>
      <c r="AR1028" t="e">
        <v>#N/A</v>
      </c>
      <c r="AS1028" t="e">
        <v>#N/A</v>
      </c>
      <c r="AT1028" t="e">
        <v>#N/A</v>
      </c>
    </row>
    <row r="1029" spans="6:46" x14ac:dyDescent="0.3">
      <c r="F1029" s="5" t="e">
        <f t="shared" si="317"/>
        <v>#N/A</v>
      </c>
      <c r="G1029" s="5" t="e">
        <v>#N/A</v>
      </c>
      <c r="H1029" s="5" t="e">
        <v>#N/A</v>
      </c>
      <c r="I1029" s="5" t="e">
        <v>#N/A</v>
      </c>
      <c r="J1029" s="5" t="e">
        <v>#N/A</v>
      </c>
      <c r="K1029" s="5"/>
      <c r="L1029" s="5" t="e">
        <f t="shared" si="318"/>
        <v>#N/A</v>
      </c>
      <c r="M1029" s="5" t="e">
        <v>#N/A</v>
      </c>
      <c r="N1029" s="5" t="e">
        <v>#N/A</v>
      </c>
      <c r="O1029" s="5" t="e">
        <v>#N/A</v>
      </c>
      <c r="P1029" s="5" t="e">
        <v>#N/A</v>
      </c>
      <c r="Q1029" s="5"/>
      <c r="R1029" s="5" t="e">
        <f t="shared" si="319"/>
        <v>#N/A</v>
      </c>
      <c r="S1029" s="5" t="e">
        <v>#N/A</v>
      </c>
      <c r="T1029" s="5" t="e">
        <v>#N/A</v>
      </c>
      <c r="U1029" s="5" t="e">
        <v>#N/A</v>
      </c>
      <c r="V1029" s="5" t="e">
        <v>#N/A</v>
      </c>
      <c r="W1029" s="5"/>
      <c r="X1029" s="5" t="e">
        <f t="shared" si="322"/>
        <v>#N/A</v>
      </c>
      <c r="Y1029" s="5" t="e">
        <v>#N/A</v>
      </c>
      <c r="Z1029" s="5" t="e">
        <v>#N/A</v>
      </c>
      <c r="AA1029" s="5" t="e">
        <v>#N/A</v>
      </c>
      <c r="AB1029" s="5" t="e">
        <v>#N/A</v>
      </c>
      <c r="AC1029" s="5"/>
      <c r="AD1029" s="5" t="e">
        <f t="shared" si="323"/>
        <v>#N/A</v>
      </c>
      <c r="AE1029" s="5" t="e">
        <v>#N/A</v>
      </c>
      <c r="AF1029" s="5" t="e">
        <v>#N/A</v>
      </c>
      <c r="AG1029" s="5" t="e">
        <v>#N/A</v>
      </c>
      <c r="AH1029" s="5" t="e">
        <v>#N/A</v>
      </c>
      <c r="AI1029" s="5"/>
      <c r="AJ1029" s="5" t="e">
        <f t="shared" si="320"/>
        <v>#N/A</v>
      </c>
      <c r="AK1029" s="5" t="e">
        <v>#N/A</v>
      </c>
      <c r="AL1029" s="5" t="e">
        <v>#N/A</v>
      </c>
      <c r="AM1029" s="5" t="e">
        <v>#N/A</v>
      </c>
      <c r="AN1029" t="e">
        <v>#N/A</v>
      </c>
      <c r="AP1029" t="e">
        <f t="shared" si="321"/>
        <v>#N/A</v>
      </c>
      <c r="AQ1029" t="e">
        <v>#N/A</v>
      </c>
      <c r="AR1029" t="e">
        <v>#N/A</v>
      </c>
      <c r="AS1029" t="e">
        <v>#N/A</v>
      </c>
      <c r="AT1029" t="e">
        <v>#N/A</v>
      </c>
    </row>
    <row r="1030" spans="6:46" x14ac:dyDescent="0.3">
      <c r="F1030" s="5" t="e">
        <f t="shared" si="317"/>
        <v>#N/A</v>
      </c>
      <c r="G1030" s="5" t="e">
        <v>#N/A</v>
      </c>
      <c r="H1030" s="5" t="e">
        <v>#N/A</v>
      </c>
      <c r="I1030" s="5" t="e">
        <v>#N/A</v>
      </c>
      <c r="J1030" s="5" t="e">
        <v>#N/A</v>
      </c>
      <c r="K1030" s="5"/>
      <c r="L1030" s="5" t="e">
        <f t="shared" si="318"/>
        <v>#N/A</v>
      </c>
      <c r="M1030" s="5" t="e">
        <v>#N/A</v>
      </c>
      <c r="N1030" s="5" t="e">
        <v>#N/A</v>
      </c>
      <c r="O1030" s="5" t="e">
        <v>#N/A</v>
      </c>
      <c r="P1030" s="5" t="e">
        <v>#N/A</v>
      </c>
      <c r="Q1030" s="5"/>
      <c r="R1030" s="5" t="e">
        <f t="shared" si="319"/>
        <v>#N/A</v>
      </c>
      <c r="S1030" s="5" t="e">
        <v>#N/A</v>
      </c>
      <c r="T1030" s="5" t="e">
        <v>#N/A</v>
      </c>
      <c r="U1030" s="5" t="e">
        <v>#N/A</v>
      </c>
      <c r="V1030" s="5" t="e">
        <v>#N/A</v>
      </c>
      <c r="W1030" s="5"/>
      <c r="X1030" s="5" t="e">
        <f t="shared" si="322"/>
        <v>#N/A</v>
      </c>
      <c r="Y1030" s="5" t="e">
        <v>#N/A</v>
      </c>
      <c r="Z1030" s="5" t="e">
        <v>#N/A</v>
      </c>
      <c r="AA1030" s="5" t="e">
        <v>#N/A</v>
      </c>
      <c r="AB1030" s="5" t="e">
        <v>#N/A</v>
      </c>
      <c r="AC1030" s="5"/>
      <c r="AD1030" s="5" t="e">
        <f t="shared" si="323"/>
        <v>#N/A</v>
      </c>
      <c r="AE1030" s="5" t="e">
        <v>#N/A</v>
      </c>
      <c r="AF1030" s="5" t="e">
        <v>#N/A</v>
      </c>
      <c r="AG1030" s="5" t="e">
        <v>#N/A</v>
      </c>
      <c r="AH1030" s="5" t="e">
        <v>#N/A</v>
      </c>
      <c r="AI1030" s="5"/>
      <c r="AJ1030" s="5" t="e">
        <f t="shared" si="320"/>
        <v>#N/A</v>
      </c>
      <c r="AK1030" s="5" t="e">
        <v>#N/A</v>
      </c>
      <c r="AL1030" s="5" t="e">
        <v>#N/A</v>
      </c>
      <c r="AM1030" s="5" t="e">
        <v>#N/A</v>
      </c>
      <c r="AN1030" t="e">
        <v>#N/A</v>
      </c>
      <c r="AP1030" t="e">
        <f t="shared" si="321"/>
        <v>#N/A</v>
      </c>
      <c r="AQ1030" t="e">
        <v>#N/A</v>
      </c>
      <c r="AR1030" t="e">
        <v>#N/A</v>
      </c>
      <c r="AS1030" t="e">
        <v>#N/A</v>
      </c>
      <c r="AT1030" t="e">
        <v>#N/A</v>
      </c>
    </row>
    <row r="1031" spans="6:46" x14ac:dyDescent="0.3">
      <c r="F1031" s="5" t="e">
        <f t="shared" si="317"/>
        <v>#N/A</v>
      </c>
      <c r="G1031" s="5" t="e">
        <v>#N/A</v>
      </c>
      <c r="H1031" s="5" t="e">
        <v>#N/A</v>
      </c>
      <c r="I1031" s="5" t="e">
        <v>#N/A</v>
      </c>
      <c r="J1031" s="5" t="e">
        <v>#N/A</v>
      </c>
      <c r="K1031" s="5"/>
      <c r="L1031" s="5" t="e">
        <f t="shared" si="318"/>
        <v>#N/A</v>
      </c>
      <c r="M1031" s="5" t="e">
        <v>#N/A</v>
      </c>
      <c r="N1031" s="5" t="e">
        <v>#N/A</v>
      </c>
      <c r="O1031" s="5" t="e">
        <v>#N/A</v>
      </c>
      <c r="P1031" s="5" t="e">
        <v>#N/A</v>
      </c>
      <c r="Q1031" s="5"/>
      <c r="R1031" s="5" t="e">
        <f t="shared" si="319"/>
        <v>#N/A</v>
      </c>
      <c r="S1031" s="5" t="e">
        <v>#N/A</v>
      </c>
      <c r="T1031" s="5" t="e">
        <v>#N/A</v>
      </c>
      <c r="U1031" s="5" t="e">
        <v>#N/A</v>
      </c>
      <c r="V1031" s="5" t="e">
        <v>#N/A</v>
      </c>
      <c r="W1031" s="5"/>
      <c r="X1031" s="5" t="e">
        <f t="shared" si="322"/>
        <v>#N/A</v>
      </c>
      <c r="Y1031" s="5" t="e">
        <v>#N/A</v>
      </c>
      <c r="Z1031" s="5" t="e">
        <v>#N/A</v>
      </c>
      <c r="AA1031" s="5" t="e">
        <v>#N/A</v>
      </c>
      <c r="AB1031" s="5" t="e">
        <v>#N/A</v>
      </c>
      <c r="AC1031" s="5"/>
      <c r="AD1031" s="5" t="e">
        <f t="shared" si="323"/>
        <v>#N/A</v>
      </c>
      <c r="AE1031" s="5" t="e">
        <v>#N/A</v>
      </c>
      <c r="AF1031" s="5" t="e">
        <v>#N/A</v>
      </c>
      <c r="AG1031" s="5" t="e">
        <v>#N/A</v>
      </c>
      <c r="AH1031" s="5" t="e">
        <v>#N/A</v>
      </c>
      <c r="AI1031" s="5"/>
      <c r="AJ1031" s="5" t="e">
        <f t="shared" si="320"/>
        <v>#N/A</v>
      </c>
      <c r="AK1031" s="5" t="e">
        <v>#N/A</v>
      </c>
      <c r="AL1031" s="5" t="e">
        <v>#N/A</v>
      </c>
      <c r="AM1031" s="5" t="e">
        <v>#N/A</v>
      </c>
      <c r="AN1031" t="e">
        <v>#N/A</v>
      </c>
      <c r="AP1031" t="e">
        <f t="shared" si="321"/>
        <v>#N/A</v>
      </c>
      <c r="AQ1031" t="e">
        <v>#N/A</v>
      </c>
      <c r="AR1031" t="e">
        <v>#N/A</v>
      </c>
      <c r="AS1031" t="e">
        <v>#N/A</v>
      </c>
      <c r="AT1031" t="e">
        <v>#N/A</v>
      </c>
    </row>
    <row r="1032" spans="6:46" x14ac:dyDescent="0.3">
      <c r="F1032" s="5" t="e">
        <f t="shared" si="317"/>
        <v>#N/A</v>
      </c>
      <c r="G1032" s="5" t="e">
        <v>#N/A</v>
      </c>
      <c r="H1032" s="5" t="e">
        <v>#N/A</v>
      </c>
      <c r="I1032" s="5" t="e">
        <v>#N/A</v>
      </c>
      <c r="J1032" s="5" t="e">
        <v>#N/A</v>
      </c>
      <c r="K1032" s="5"/>
      <c r="L1032" s="5" t="e">
        <f t="shared" si="318"/>
        <v>#N/A</v>
      </c>
      <c r="M1032" s="5" t="e">
        <v>#N/A</v>
      </c>
      <c r="N1032" s="5" t="e">
        <v>#N/A</v>
      </c>
      <c r="O1032" s="5" t="e">
        <v>#N/A</v>
      </c>
      <c r="P1032" s="5" t="e">
        <v>#N/A</v>
      </c>
      <c r="Q1032" s="5"/>
      <c r="R1032" s="5" t="e">
        <f t="shared" si="319"/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/>
      <c r="X1032" s="5" t="e">
        <f t="shared" si="322"/>
        <v>#N/A</v>
      </c>
      <c r="Y1032" s="5" t="e">
        <v>#N/A</v>
      </c>
      <c r="Z1032" s="5" t="e">
        <v>#N/A</v>
      </c>
      <c r="AA1032" s="5" t="e">
        <v>#N/A</v>
      </c>
      <c r="AB1032" s="5" t="e">
        <v>#N/A</v>
      </c>
      <c r="AC1032" s="5"/>
      <c r="AD1032" s="5" t="e">
        <f t="shared" si="323"/>
        <v>#N/A</v>
      </c>
      <c r="AE1032" s="5" t="e">
        <v>#N/A</v>
      </c>
      <c r="AF1032" s="5" t="e">
        <v>#N/A</v>
      </c>
      <c r="AG1032" s="5" t="e">
        <v>#N/A</v>
      </c>
      <c r="AH1032" s="5" t="e">
        <v>#N/A</v>
      </c>
      <c r="AI1032" s="5"/>
      <c r="AJ1032" s="5" t="e">
        <f t="shared" si="320"/>
        <v>#N/A</v>
      </c>
      <c r="AK1032" s="5" t="e">
        <v>#N/A</v>
      </c>
      <c r="AL1032" s="5" t="e">
        <v>#N/A</v>
      </c>
      <c r="AM1032" s="5" t="e">
        <v>#N/A</v>
      </c>
      <c r="AN1032" t="e">
        <v>#N/A</v>
      </c>
      <c r="AP1032" t="e">
        <f t="shared" si="321"/>
        <v>#N/A</v>
      </c>
      <c r="AQ1032" t="e">
        <v>#N/A</v>
      </c>
      <c r="AR1032" t="e">
        <v>#N/A</v>
      </c>
      <c r="AS1032" t="e">
        <v>#N/A</v>
      </c>
      <c r="AT1032" t="e">
        <v>#N/A</v>
      </c>
    </row>
    <row r="1033" spans="6:46" x14ac:dyDescent="0.3">
      <c r="F1033" s="5" t="e">
        <f t="shared" si="317"/>
        <v>#N/A</v>
      </c>
      <c r="G1033" s="5" t="e">
        <v>#N/A</v>
      </c>
      <c r="H1033" s="5" t="e">
        <v>#N/A</v>
      </c>
      <c r="I1033" s="5" t="e">
        <v>#N/A</v>
      </c>
      <c r="J1033" s="5" t="e">
        <v>#N/A</v>
      </c>
      <c r="K1033" s="5"/>
      <c r="L1033" s="5" t="e">
        <f t="shared" si="318"/>
        <v>#N/A</v>
      </c>
      <c r="M1033" s="5" t="e">
        <v>#N/A</v>
      </c>
      <c r="N1033" s="5" t="e">
        <v>#N/A</v>
      </c>
      <c r="O1033" s="5" t="e">
        <v>#N/A</v>
      </c>
      <c r="P1033" s="5" t="e">
        <v>#N/A</v>
      </c>
      <c r="Q1033" s="5"/>
      <c r="R1033" s="5" t="e">
        <f t="shared" si="319"/>
        <v>#N/A</v>
      </c>
      <c r="S1033" s="5" t="e">
        <v>#N/A</v>
      </c>
      <c r="T1033" s="5" t="e">
        <v>#N/A</v>
      </c>
      <c r="U1033" s="5" t="e">
        <v>#N/A</v>
      </c>
      <c r="V1033" s="5" t="e">
        <v>#N/A</v>
      </c>
      <c r="W1033" s="5"/>
      <c r="X1033" s="5" t="e">
        <f t="shared" si="322"/>
        <v>#N/A</v>
      </c>
      <c r="Y1033" s="5" t="e">
        <v>#N/A</v>
      </c>
      <c r="Z1033" s="5" t="e">
        <v>#N/A</v>
      </c>
      <c r="AA1033" s="5" t="e">
        <v>#N/A</v>
      </c>
      <c r="AB1033" s="5" t="e">
        <v>#N/A</v>
      </c>
      <c r="AC1033" s="5"/>
      <c r="AD1033" s="5" t="e">
        <f t="shared" si="323"/>
        <v>#N/A</v>
      </c>
      <c r="AE1033" s="5" t="e">
        <v>#N/A</v>
      </c>
      <c r="AF1033" s="5" t="e">
        <v>#N/A</v>
      </c>
      <c r="AG1033" s="5" t="e">
        <v>#N/A</v>
      </c>
      <c r="AH1033" s="5" t="e">
        <v>#N/A</v>
      </c>
      <c r="AI1033" s="5"/>
      <c r="AJ1033" s="5" t="e">
        <f t="shared" si="320"/>
        <v>#N/A</v>
      </c>
      <c r="AK1033" s="5" t="e">
        <v>#N/A</v>
      </c>
      <c r="AL1033" s="5" t="e">
        <v>#N/A</v>
      </c>
      <c r="AM1033" s="5" t="e">
        <v>#N/A</v>
      </c>
      <c r="AN1033" t="e">
        <v>#N/A</v>
      </c>
      <c r="AP1033" t="e">
        <f t="shared" si="321"/>
        <v>#N/A</v>
      </c>
      <c r="AQ1033" t="e">
        <v>#N/A</v>
      </c>
      <c r="AR1033" t="e">
        <v>#N/A</v>
      </c>
      <c r="AS1033" t="e">
        <v>#N/A</v>
      </c>
      <c r="AT1033" t="e">
        <v>#N/A</v>
      </c>
    </row>
    <row r="1034" spans="6:46" x14ac:dyDescent="0.3">
      <c r="F1034" s="5" t="e">
        <f t="shared" si="317"/>
        <v>#N/A</v>
      </c>
      <c r="G1034" s="5" t="e">
        <v>#N/A</v>
      </c>
      <c r="H1034" s="5" t="e">
        <v>#N/A</v>
      </c>
      <c r="I1034" s="5" t="e">
        <v>#N/A</v>
      </c>
      <c r="J1034" s="5" t="e">
        <v>#N/A</v>
      </c>
      <c r="K1034" s="5"/>
      <c r="L1034" s="5" t="e">
        <f t="shared" si="318"/>
        <v>#N/A</v>
      </c>
      <c r="M1034" s="5" t="e">
        <v>#N/A</v>
      </c>
      <c r="N1034" s="5" t="e">
        <v>#N/A</v>
      </c>
      <c r="O1034" s="5" t="e">
        <v>#N/A</v>
      </c>
      <c r="P1034" s="5" t="e">
        <v>#N/A</v>
      </c>
      <c r="Q1034" s="5"/>
      <c r="R1034" s="5" t="e">
        <f t="shared" si="319"/>
        <v>#N/A</v>
      </c>
      <c r="S1034" s="5" t="e">
        <v>#N/A</v>
      </c>
      <c r="T1034" s="5" t="e">
        <v>#N/A</v>
      </c>
      <c r="U1034" s="5" t="e">
        <v>#N/A</v>
      </c>
      <c r="V1034" s="5" t="e">
        <v>#N/A</v>
      </c>
      <c r="W1034" s="5"/>
      <c r="X1034" s="5" t="e">
        <f t="shared" si="322"/>
        <v>#N/A</v>
      </c>
      <c r="Y1034" s="5" t="e">
        <v>#N/A</v>
      </c>
      <c r="Z1034" s="5" t="e">
        <v>#N/A</v>
      </c>
      <c r="AA1034" s="5" t="e">
        <v>#N/A</v>
      </c>
      <c r="AB1034" s="5" t="e">
        <v>#N/A</v>
      </c>
      <c r="AC1034" s="5"/>
      <c r="AD1034" s="5" t="e">
        <f t="shared" si="323"/>
        <v>#N/A</v>
      </c>
      <c r="AE1034" s="5" t="e">
        <v>#N/A</v>
      </c>
      <c r="AF1034" s="5" t="e">
        <v>#N/A</v>
      </c>
      <c r="AG1034" s="5" t="e">
        <v>#N/A</v>
      </c>
      <c r="AH1034" s="5" t="e">
        <v>#N/A</v>
      </c>
      <c r="AI1034" s="5"/>
      <c r="AJ1034" s="5" t="e">
        <f t="shared" si="320"/>
        <v>#N/A</v>
      </c>
      <c r="AK1034" s="5" t="e">
        <v>#N/A</v>
      </c>
      <c r="AL1034" s="5" t="e">
        <v>#N/A</v>
      </c>
      <c r="AM1034" s="5" t="e">
        <v>#N/A</v>
      </c>
      <c r="AN1034" t="e">
        <v>#N/A</v>
      </c>
      <c r="AP1034" t="e">
        <f t="shared" si="321"/>
        <v>#N/A</v>
      </c>
      <c r="AQ1034" t="e">
        <v>#N/A</v>
      </c>
      <c r="AR1034" t="e">
        <v>#N/A</v>
      </c>
      <c r="AS1034" t="e">
        <v>#N/A</v>
      </c>
      <c r="AT1034" t="e">
        <v>#N/A</v>
      </c>
    </row>
    <row r="1035" spans="6:46" x14ac:dyDescent="0.3">
      <c r="F1035" s="5" t="e">
        <f t="shared" si="317"/>
        <v>#N/A</v>
      </c>
      <c r="G1035" s="5" t="e">
        <v>#N/A</v>
      </c>
      <c r="H1035" s="5" t="e">
        <v>#N/A</v>
      </c>
      <c r="I1035" s="5" t="e">
        <v>#N/A</v>
      </c>
      <c r="J1035" s="5" t="e">
        <v>#N/A</v>
      </c>
      <c r="K1035" s="5"/>
      <c r="L1035" s="5" t="e">
        <f t="shared" si="318"/>
        <v>#N/A</v>
      </c>
      <c r="M1035" s="5" t="e">
        <v>#N/A</v>
      </c>
      <c r="N1035" s="5" t="e">
        <v>#N/A</v>
      </c>
      <c r="O1035" s="5" t="e">
        <v>#N/A</v>
      </c>
      <c r="P1035" s="5" t="e">
        <v>#N/A</v>
      </c>
      <c r="Q1035" s="5"/>
      <c r="R1035" s="5" t="e">
        <f t="shared" si="319"/>
        <v>#N/A</v>
      </c>
      <c r="S1035" s="5" t="e">
        <v>#N/A</v>
      </c>
      <c r="T1035" s="5" t="e">
        <v>#N/A</v>
      </c>
      <c r="U1035" s="5" t="e">
        <v>#N/A</v>
      </c>
      <c r="V1035" s="5" t="e">
        <v>#N/A</v>
      </c>
      <c r="W1035" s="5"/>
      <c r="X1035" s="5" t="e">
        <f t="shared" si="322"/>
        <v>#N/A</v>
      </c>
      <c r="Y1035" s="5" t="e">
        <v>#N/A</v>
      </c>
      <c r="Z1035" s="5" t="e">
        <v>#N/A</v>
      </c>
      <c r="AA1035" s="5" t="e">
        <v>#N/A</v>
      </c>
      <c r="AB1035" s="5" t="e">
        <v>#N/A</v>
      </c>
      <c r="AC1035" s="5"/>
      <c r="AD1035" s="5" t="e">
        <f t="shared" si="323"/>
        <v>#N/A</v>
      </c>
      <c r="AE1035" s="5" t="e">
        <v>#N/A</v>
      </c>
      <c r="AF1035" s="5" t="e">
        <v>#N/A</v>
      </c>
      <c r="AG1035" s="5" t="e">
        <v>#N/A</v>
      </c>
      <c r="AH1035" s="5" t="e">
        <v>#N/A</v>
      </c>
      <c r="AI1035" s="5"/>
      <c r="AJ1035" s="5" t="e">
        <f t="shared" si="320"/>
        <v>#N/A</v>
      </c>
      <c r="AK1035" s="5" t="e">
        <v>#N/A</v>
      </c>
      <c r="AL1035" s="5" t="e">
        <v>#N/A</v>
      </c>
      <c r="AM1035" s="5" t="e">
        <v>#N/A</v>
      </c>
      <c r="AN1035" t="e">
        <v>#N/A</v>
      </c>
      <c r="AP1035" t="e">
        <f t="shared" si="321"/>
        <v>#N/A</v>
      </c>
      <c r="AQ1035" t="e">
        <v>#N/A</v>
      </c>
      <c r="AR1035" t="e">
        <v>#N/A</v>
      </c>
      <c r="AS1035" t="e">
        <v>#N/A</v>
      </c>
      <c r="AT1035" t="e">
        <v>#N/A</v>
      </c>
    </row>
    <row r="1036" spans="6:46" x14ac:dyDescent="0.3">
      <c r="F1036" s="5" t="e">
        <f t="shared" si="317"/>
        <v>#N/A</v>
      </c>
      <c r="G1036" s="5" t="e">
        <v>#N/A</v>
      </c>
      <c r="H1036" s="5" t="e">
        <v>#N/A</v>
      </c>
      <c r="I1036" s="5" t="e">
        <v>#N/A</v>
      </c>
      <c r="J1036" s="5" t="e">
        <v>#N/A</v>
      </c>
      <c r="K1036" s="5"/>
      <c r="L1036" s="5" t="e">
        <f t="shared" si="318"/>
        <v>#N/A</v>
      </c>
      <c r="M1036" s="5" t="e">
        <v>#N/A</v>
      </c>
      <c r="N1036" s="5" t="e">
        <v>#N/A</v>
      </c>
      <c r="O1036" s="5" t="e">
        <v>#N/A</v>
      </c>
      <c r="P1036" s="5" t="e">
        <v>#N/A</v>
      </c>
      <c r="Q1036" s="5"/>
      <c r="R1036" s="5" t="e">
        <f t="shared" si="319"/>
        <v>#N/A</v>
      </c>
      <c r="S1036" s="5" t="e">
        <v>#N/A</v>
      </c>
      <c r="T1036" s="5" t="e">
        <v>#N/A</v>
      </c>
      <c r="U1036" s="5" t="e">
        <v>#N/A</v>
      </c>
      <c r="V1036" s="5" t="e">
        <v>#N/A</v>
      </c>
      <c r="W1036" s="5"/>
      <c r="X1036" s="5" t="e">
        <f t="shared" si="322"/>
        <v>#N/A</v>
      </c>
      <c r="Y1036" s="5" t="e">
        <v>#N/A</v>
      </c>
      <c r="Z1036" s="5" t="e">
        <v>#N/A</v>
      </c>
      <c r="AA1036" s="5" t="e">
        <v>#N/A</v>
      </c>
      <c r="AB1036" s="5" t="e">
        <v>#N/A</v>
      </c>
      <c r="AC1036" s="5"/>
      <c r="AD1036" s="5" t="e">
        <f t="shared" si="323"/>
        <v>#N/A</v>
      </c>
      <c r="AE1036" s="5" t="e">
        <v>#N/A</v>
      </c>
      <c r="AF1036" s="5" t="e">
        <v>#N/A</v>
      </c>
      <c r="AG1036" s="5" t="e">
        <v>#N/A</v>
      </c>
      <c r="AH1036" s="5" t="e">
        <v>#N/A</v>
      </c>
      <c r="AI1036" s="5"/>
      <c r="AJ1036" s="5" t="e">
        <f t="shared" si="320"/>
        <v>#N/A</v>
      </c>
      <c r="AK1036" s="5" t="e">
        <v>#N/A</v>
      </c>
      <c r="AL1036" s="5" t="e">
        <v>#N/A</v>
      </c>
      <c r="AM1036" s="5" t="e">
        <v>#N/A</v>
      </c>
      <c r="AN1036" t="e">
        <v>#N/A</v>
      </c>
      <c r="AP1036" t="e">
        <f t="shared" si="321"/>
        <v>#N/A</v>
      </c>
      <c r="AQ1036" t="e">
        <v>#N/A</v>
      </c>
      <c r="AR1036" t="e">
        <v>#N/A</v>
      </c>
      <c r="AS1036" t="e">
        <v>#N/A</v>
      </c>
      <c r="AT1036" t="e">
        <v>#N/A</v>
      </c>
    </row>
    <row r="1037" spans="6:46" x14ac:dyDescent="0.3">
      <c r="F1037" s="5" t="e">
        <f t="shared" si="317"/>
        <v>#N/A</v>
      </c>
      <c r="G1037" s="5" t="e">
        <v>#N/A</v>
      </c>
      <c r="H1037" s="5" t="e">
        <v>#N/A</v>
      </c>
      <c r="I1037" s="5" t="e">
        <v>#N/A</v>
      </c>
      <c r="J1037" s="5" t="e">
        <v>#N/A</v>
      </c>
      <c r="K1037" s="5"/>
      <c r="L1037" s="5" t="e">
        <f t="shared" si="318"/>
        <v>#N/A</v>
      </c>
      <c r="M1037" s="5" t="e">
        <v>#N/A</v>
      </c>
      <c r="N1037" s="5" t="e">
        <v>#N/A</v>
      </c>
      <c r="O1037" s="5" t="e">
        <v>#N/A</v>
      </c>
      <c r="P1037" s="5" t="e">
        <v>#N/A</v>
      </c>
      <c r="Q1037" s="5"/>
      <c r="R1037" s="5" t="e">
        <f t="shared" si="319"/>
        <v>#N/A</v>
      </c>
      <c r="S1037" s="5" t="e">
        <v>#N/A</v>
      </c>
      <c r="T1037" s="5" t="e">
        <v>#N/A</v>
      </c>
      <c r="U1037" s="5" t="e">
        <v>#N/A</v>
      </c>
      <c r="V1037" s="5" t="e">
        <v>#N/A</v>
      </c>
      <c r="W1037" s="5"/>
      <c r="X1037" s="5" t="e">
        <f t="shared" si="322"/>
        <v>#N/A</v>
      </c>
      <c r="Y1037" s="5" t="e">
        <v>#N/A</v>
      </c>
      <c r="Z1037" s="5" t="e">
        <v>#N/A</v>
      </c>
      <c r="AA1037" s="5" t="e">
        <v>#N/A</v>
      </c>
      <c r="AB1037" s="5" t="e">
        <v>#N/A</v>
      </c>
      <c r="AC1037" s="5"/>
      <c r="AD1037" s="5" t="e">
        <f t="shared" si="323"/>
        <v>#N/A</v>
      </c>
      <c r="AE1037" s="5" t="e">
        <v>#N/A</v>
      </c>
      <c r="AF1037" s="5" t="e">
        <v>#N/A</v>
      </c>
      <c r="AG1037" s="5" t="e">
        <v>#N/A</v>
      </c>
      <c r="AH1037" s="5" t="e">
        <v>#N/A</v>
      </c>
      <c r="AI1037" s="5"/>
      <c r="AJ1037" s="5" t="e">
        <f t="shared" si="320"/>
        <v>#N/A</v>
      </c>
      <c r="AK1037" s="5" t="e">
        <v>#N/A</v>
      </c>
      <c r="AL1037" s="5" t="e">
        <v>#N/A</v>
      </c>
      <c r="AM1037" s="5" t="e">
        <v>#N/A</v>
      </c>
      <c r="AN1037" t="e">
        <v>#N/A</v>
      </c>
      <c r="AP1037" t="e">
        <f t="shared" si="321"/>
        <v>#N/A</v>
      </c>
      <c r="AQ1037" t="e">
        <v>#N/A</v>
      </c>
      <c r="AR1037" t="e">
        <v>#N/A</v>
      </c>
      <c r="AS1037" t="e">
        <v>#N/A</v>
      </c>
      <c r="AT1037" t="e">
        <v>#N/A</v>
      </c>
    </row>
    <row r="1038" spans="6:46" x14ac:dyDescent="0.3">
      <c r="F1038" s="5" t="e">
        <f t="shared" si="317"/>
        <v>#N/A</v>
      </c>
      <c r="G1038" s="5" t="e">
        <v>#N/A</v>
      </c>
      <c r="H1038" s="5" t="e">
        <v>#N/A</v>
      </c>
      <c r="I1038" s="5" t="e">
        <v>#N/A</v>
      </c>
      <c r="J1038" s="5" t="e">
        <v>#N/A</v>
      </c>
      <c r="K1038" s="5"/>
      <c r="L1038" s="5" t="e">
        <f t="shared" si="318"/>
        <v>#N/A</v>
      </c>
      <c r="M1038" s="5" t="e">
        <v>#N/A</v>
      </c>
      <c r="N1038" s="5" t="e">
        <v>#N/A</v>
      </c>
      <c r="O1038" s="5" t="e">
        <v>#N/A</v>
      </c>
      <c r="P1038" s="5" t="e">
        <v>#N/A</v>
      </c>
      <c r="Q1038" s="5"/>
      <c r="R1038" s="5" t="e">
        <f t="shared" si="319"/>
        <v>#N/A</v>
      </c>
      <c r="S1038" s="5" t="e">
        <v>#N/A</v>
      </c>
      <c r="T1038" s="5" t="e">
        <v>#N/A</v>
      </c>
      <c r="U1038" s="5" t="e">
        <v>#N/A</v>
      </c>
      <c r="V1038" s="5" t="e">
        <v>#N/A</v>
      </c>
      <c r="W1038" s="5"/>
      <c r="X1038" s="5" t="e">
        <f t="shared" si="322"/>
        <v>#N/A</v>
      </c>
      <c r="Y1038" s="5" t="e">
        <v>#N/A</v>
      </c>
      <c r="Z1038" s="5" t="e">
        <v>#N/A</v>
      </c>
      <c r="AA1038" s="5" t="e">
        <v>#N/A</v>
      </c>
      <c r="AB1038" s="5" t="e">
        <v>#N/A</v>
      </c>
      <c r="AC1038" s="5"/>
      <c r="AD1038" s="5" t="e">
        <f t="shared" si="323"/>
        <v>#N/A</v>
      </c>
      <c r="AE1038" s="5" t="e">
        <v>#N/A</v>
      </c>
      <c r="AF1038" s="5" t="e">
        <v>#N/A</v>
      </c>
      <c r="AG1038" s="5" t="e">
        <v>#N/A</v>
      </c>
      <c r="AH1038" s="5" t="e">
        <v>#N/A</v>
      </c>
      <c r="AI1038" s="5"/>
      <c r="AJ1038" s="5" t="e">
        <f t="shared" si="320"/>
        <v>#N/A</v>
      </c>
      <c r="AK1038" s="5" t="e">
        <v>#N/A</v>
      </c>
      <c r="AL1038" s="5" t="e">
        <v>#N/A</v>
      </c>
      <c r="AM1038" s="5" t="e">
        <v>#N/A</v>
      </c>
      <c r="AN1038" t="e">
        <v>#N/A</v>
      </c>
      <c r="AP1038" t="e">
        <f t="shared" si="321"/>
        <v>#N/A</v>
      </c>
      <c r="AQ1038" t="e">
        <v>#N/A</v>
      </c>
      <c r="AR1038" t="e">
        <v>#N/A</v>
      </c>
      <c r="AS1038" t="e">
        <v>#N/A</v>
      </c>
      <c r="AT1038" t="e">
        <v>#N/A</v>
      </c>
    </row>
    <row r="1039" spans="6:46" x14ac:dyDescent="0.3">
      <c r="F1039" s="5" t="e">
        <f t="shared" si="317"/>
        <v>#N/A</v>
      </c>
      <c r="G1039" s="5" t="e">
        <v>#N/A</v>
      </c>
      <c r="H1039" s="5" t="e">
        <v>#N/A</v>
      </c>
      <c r="I1039" s="5" t="e">
        <v>#N/A</v>
      </c>
      <c r="J1039" s="5" t="e">
        <v>#N/A</v>
      </c>
      <c r="K1039" s="5"/>
      <c r="L1039" s="5" t="e">
        <f t="shared" si="318"/>
        <v>#N/A</v>
      </c>
      <c r="M1039" s="5" t="e">
        <v>#N/A</v>
      </c>
      <c r="N1039" s="5" t="e">
        <v>#N/A</v>
      </c>
      <c r="O1039" s="5" t="e">
        <v>#N/A</v>
      </c>
      <c r="P1039" s="5" t="e">
        <v>#N/A</v>
      </c>
      <c r="Q1039" s="5"/>
      <c r="R1039" s="5" t="e">
        <f t="shared" si="319"/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/>
      <c r="X1039" s="5" t="e">
        <f t="shared" si="322"/>
        <v>#N/A</v>
      </c>
      <c r="Y1039" s="5" t="e">
        <v>#N/A</v>
      </c>
      <c r="Z1039" s="5" t="e">
        <v>#N/A</v>
      </c>
      <c r="AA1039" s="5" t="e">
        <v>#N/A</v>
      </c>
      <c r="AB1039" s="5" t="e">
        <v>#N/A</v>
      </c>
      <c r="AC1039" s="5"/>
      <c r="AD1039" s="5" t="e">
        <f t="shared" si="323"/>
        <v>#N/A</v>
      </c>
      <c r="AE1039" s="5" t="e">
        <v>#N/A</v>
      </c>
      <c r="AF1039" s="5" t="e">
        <v>#N/A</v>
      </c>
      <c r="AG1039" s="5" t="e">
        <v>#N/A</v>
      </c>
      <c r="AH1039" s="5" t="e">
        <v>#N/A</v>
      </c>
      <c r="AI1039" s="5"/>
      <c r="AJ1039" s="5" t="e">
        <f t="shared" si="320"/>
        <v>#N/A</v>
      </c>
      <c r="AK1039" s="5" t="e">
        <v>#N/A</v>
      </c>
      <c r="AL1039" s="5" t="e">
        <v>#N/A</v>
      </c>
      <c r="AM1039" s="5" t="e">
        <v>#N/A</v>
      </c>
      <c r="AN1039" t="e">
        <v>#N/A</v>
      </c>
      <c r="AP1039" t="e">
        <f t="shared" si="321"/>
        <v>#N/A</v>
      </c>
      <c r="AQ1039" t="e">
        <v>#N/A</v>
      </c>
      <c r="AR1039" t="e">
        <v>#N/A</v>
      </c>
      <c r="AS1039" t="e">
        <v>#N/A</v>
      </c>
      <c r="AT1039" t="e">
        <v>#N/A</v>
      </c>
    </row>
    <row r="1040" spans="6:46" x14ac:dyDescent="0.3">
      <c r="F1040" s="5" t="e">
        <f t="shared" si="317"/>
        <v>#N/A</v>
      </c>
      <c r="G1040" s="5" t="e">
        <v>#N/A</v>
      </c>
      <c r="H1040" s="5" t="e">
        <v>#N/A</v>
      </c>
      <c r="I1040" s="5" t="e">
        <v>#N/A</v>
      </c>
      <c r="J1040" s="5" t="e">
        <v>#N/A</v>
      </c>
      <c r="K1040" s="5"/>
      <c r="L1040" s="5" t="e">
        <f t="shared" si="318"/>
        <v>#N/A</v>
      </c>
      <c r="M1040" s="5" t="e">
        <v>#N/A</v>
      </c>
      <c r="N1040" s="5" t="e">
        <v>#N/A</v>
      </c>
      <c r="O1040" s="5" t="e">
        <v>#N/A</v>
      </c>
      <c r="P1040" s="5" t="e">
        <v>#N/A</v>
      </c>
      <c r="Q1040" s="5"/>
      <c r="R1040" s="5" t="e">
        <f t="shared" si="319"/>
        <v>#N/A</v>
      </c>
      <c r="S1040" s="5" t="e">
        <v>#N/A</v>
      </c>
      <c r="T1040" s="5" t="e">
        <v>#N/A</v>
      </c>
      <c r="U1040" s="5" t="e">
        <v>#N/A</v>
      </c>
      <c r="V1040" s="5" t="e">
        <v>#N/A</v>
      </c>
      <c r="W1040" s="5"/>
      <c r="X1040" s="5" t="e">
        <f t="shared" si="322"/>
        <v>#N/A</v>
      </c>
      <c r="Y1040" s="5" t="e">
        <v>#N/A</v>
      </c>
      <c r="Z1040" s="5" t="e">
        <v>#N/A</v>
      </c>
      <c r="AA1040" s="5" t="e">
        <v>#N/A</v>
      </c>
      <c r="AB1040" s="5" t="e">
        <v>#N/A</v>
      </c>
      <c r="AC1040" s="5"/>
      <c r="AD1040" s="5" t="e">
        <f t="shared" si="323"/>
        <v>#N/A</v>
      </c>
      <c r="AE1040" s="5" t="e">
        <v>#N/A</v>
      </c>
      <c r="AF1040" s="5" t="e">
        <v>#N/A</v>
      </c>
      <c r="AG1040" s="5" t="e">
        <v>#N/A</v>
      </c>
      <c r="AH1040" s="5" t="e">
        <v>#N/A</v>
      </c>
      <c r="AI1040" s="5"/>
      <c r="AJ1040" s="5" t="e">
        <f t="shared" si="320"/>
        <v>#N/A</v>
      </c>
      <c r="AK1040" s="5" t="e">
        <v>#N/A</v>
      </c>
      <c r="AL1040" s="5" t="e">
        <v>#N/A</v>
      </c>
      <c r="AM1040" s="5" t="e">
        <v>#N/A</v>
      </c>
      <c r="AN1040" t="e">
        <v>#N/A</v>
      </c>
      <c r="AP1040" t="e">
        <f t="shared" si="321"/>
        <v>#N/A</v>
      </c>
      <c r="AQ1040" t="e">
        <v>#N/A</v>
      </c>
      <c r="AR1040" t="e">
        <v>#N/A</v>
      </c>
      <c r="AS1040" t="e">
        <v>#N/A</v>
      </c>
      <c r="AT1040" t="e">
        <v>#N/A</v>
      </c>
    </row>
    <row r="1041" spans="6:46" x14ac:dyDescent="0.3">
      <c r="F1041" s="5" t="e">
        <f t="shared" si="317"/>
        <v>#N/A</v>
      </c>
      <c r="G1041" s="5" t="e">
        <v>#N/A</v>
      </c>
      <c r="H1041" s="5" t="e">
        <v>#N/A</v>
      </c>
      <c r="I1041" s="5" t="e">
        <v>#N/A</v>
      </c>
      <c r="J1041" s="5" t="e">
        <v>#N/A</v>
      </c>
      <c r="K1041" s="5"/>
      <c r="L1041" s="5" t="e">
        <f t="shared" si="318"/>
        <v>#N/A</v>
      </c>
      <c r="M1041" s="5" t="e">
        <v>#N/A</v>
      </c>
      <c r="N1041" s="5" t="e">
        <v>#N/A</v>
      </c>
      <c r="O1041" s="5" t="e">
        <v>#N/A</v>
      </c>
      <c r="P1041" s="5" t="e">
        <v>#N/A</v>
      </c>
      <c r="Q1041" s="5"/>
      <c r="R1041" s="5" t="e">
        <f t="shared" si="319"/>
        <v>#N/A</v>
      </c>
      <c r="S1041" s="5" t="e">
        <v>#N/A</v>
      </c>
      <c r="T1041" s="5" t="e">
        <v>#N/A</v>
      </c>
      <c r="U1041" s="5" t="e">
        <v>#N/A</v>
      </c>
      <c r="V1041" s="5" t="e">
        <v>#N/A</v>
      </c>
      <c r="W1041" s="5"/>
      <c r="X1041" s="5" t="e">
        <f t="shared" si="322"/>
        <v>#N/A</v>
      </c>
      <c r="Y1041" s="5" t="e">
        <v>#N/A</v>
      </c>
      <c r="Z1041" s="5" t="e">
        <v>#N/A</v>
      </c>
      <c r="AA1041" s="5" t="e">
        <v>#N/A</v>
      </c>
      <c r="AB1041" s="5" t="e">
        <v>#N/A</v>
      </c>
      <c r="AC1041" s="5"/>
      <c r="AD1041" s="5" t="e">
        <f t="shared" si="323"/>
        <v>#N/A</v>
      </c>
      <c r="AE1041" s="5" t="e">
        <v>#N/A</v>
      </c>
      <c r="AF1041" s="5" t="e">
        <v>#N/A</v>
      </c>
      <c r="AG1041" s="5" t="e">
        <v>#N/A</v>
      </c>
      <c r="AH1041" s="5" t="e">
        <v>#N/A</v>
      </c>
      <c r="AI1041" s="5"/>
      <c r="AJ1041" s="5" t="e">
        <f t="shared" si="320"/>
        <v>#N/A</v>
      </c>
      <c r="AK1041" s="5" t="e">
        <v>#N/A</v>
      </c>
      <c r="AL1041" s="5" t="e">
        <v>#N/A</v>
      </c>
      <c r="AM1041" s="5" t="e">
        <v>#N/A</v>
      </c>
      <c r="AN1041" t="e">
        <v>#N/A</v>
      </c>
      <c r="AP1041" t="e">
        <f t="shared" si="321"/>
        <v>#N/A</v>
      </c>
      <c r="AQ1041" t="e">
        <v>#N/A</v>
      </c>
      <c r="AR1041" t="e">
        <v>#N/A</v>
      </c>
      <c r="AS1041" t="e">
        <v>#N/A</v>
      </c>
      <c r="AT1041" t="e">
        <v>#N/A</v>
      </c>
    </row>
    <row r="1042" spans="6:46" x14ac:dyDescent="0.3">
      <c r="F1042" s="5" t="e">
        <f t="shared" si="317"/>
        <v>#N/A</v>
      </c>
      <c r="G1042" s="5" t="e">
        <v>#N/A</v>
      </c>
      <c r="H1042" s="5" t="e">
        <v>#N/A</v>
      </c>
      <c r="I1042" s="5" t="e">
        <v>#N/A</v>
      </c>
      <c r="J1042" s="5" t="e">
        <v>#N/A</v>
      </c>
      <c r="K1042" s="5"/>
      <c r="L1042" s="5" t="e">
        <f t="shared" si="318"/>
        <v>#N/A</v>
      </c>
      <c r="M1042" s="5" t="e">
        <v>#N/A</v>
      </c>
      <c r="N1042" s="5" t="e">
        <v>#N/A</v>
      </c>
      <c r="O1042" s="5" t="e">
        <v>#N/A</v>
      </c>
      <c r="P1042" s="5" t="e">
        <v>#N/A</v>
      </c>
      <c r="Q1042" s="5"/>
      <c r="R1042" s="5" t="e">
        <f t="shared" si="319"/>
        <v>#N/A</v>
      </c>
      <c r="S1042" s="5" t="e">
        <v>#N/A</v>
      </c>
      <c r="T1042" s="5" t="e">
        <v>#N/A</v>
      </c>
      <c r="U1042" s="5" t="e">
        <v>#N/A</v>
      </c>
      <c r="V1042" s="5" t="e">
        <v>#N/A</v>
      </c>
      <c r="W1042" s="5"/>
      <c r="X1042" s="5" t="e">
        <f t="shared" si="322"/>
        <v>#N/A</v>
      </c>
      <c r="Y1042" s="5" t="e">
        <v>#N/A</v>
      </c>
      <c r="Z1042" s="5" t="e">
        <v>#N/A</v>
      </c>
      <c r="AA1042" s="5" t="e">
        <v>#N/A</v>
      </c>
      <c r="AB1042" s="5" t="e">
        <v>#N/A</v>
      </c>
      <c r="AC1042" s="5"/>
      <c r="AD1042" s="5" t="e">
        <f t="shared" si="323"/>
        <v>#N/A</v>
      </c>
      <c r="AE1042" s="5" t="e">
        <v>#N/A</v>
      </c>
      <c r="AF1042" s="5" t="e">
        <v>#N/A</v>
      </c>
      <c r="AG1042" s="5" t="e">
        <v>#N/A</v>
      </c>
      <c r="AH1042" s="5" t="e">
        <v>#N/A</v>
      </c>
      <c r="AI1042" s="5"/>
      <c r="AJ1042" s="5" t="e">
        <f t="shared" si="320"/>
        <v>#N/A</v>
      </c>
      <c r="AK1042" s="5" t="e">
        <v>#N/A</v>
      </c>
      <c r="AL1042" s="5" t="e">
        <v>#N/A</v>
      </c>
      <c r="AM1042" s="5" t="e">
        <v>#N/A</v>
      </c>
      <c r="AN1042" t="e">
        <v>#N/A</v>
      </c>
      <c r="AP1042" t="e">
        <f t="shared" si="321"/>
        <v>#N/A</v>
      </c>
      <c r="AQ1042" t="e">
        <v>#N/A</v>
      </c>
      <c r="AR1042" t="e">
        <v>#N/A</v>
      </c>
      <c r="AS1042" t="e">
        <v>#N/A</v>
      </c>
      <c r="AT1042" t="e">
        <v>#N/A</v>
      </c>
    </row>
    <row r="1043" spans="6:46" x14ac:dyDescent="0.3">
      <c r="F1043" s="5" t="e">
        <f t="shared" si="317"/>
        <v>#N/A</v>
      </c>
      <c r="G1043" s="5" t="e">
        <v>#N/A</v>
      </c>
      <c r="H1043" s="5" t="e">
        <v>#N/A</v>
      </c>
      <c r="I1043" s="5" t="e">
        <v>#N/A</v>
      </c>
      <c r="J1043" s="5" t="e">
        <v>#N/A</v>
      </c>
      <c r="K1043" s="5"/>
      <c r="L1043" s="5" t="e">
        <f t="shared" si="318"/>
        <v>#N/A</v>
      </c>
      <c r="M1043" s="5" t="e">
        <v>#N/A</v>
      </c>
      <c r="N1043" s="5" t="e">
        <v>#N/A</v>
      </c>
      <c r="O1043" s="5" t="e">
        <v>#N/A</v>
      </c>
      <c r="P1043" s="5" t="e">
        <v>#N/A</v>
      </c>
      <c r="Q1043" s="5"/>
      <c r="R1043" s="5" t="e">
        <f t="shared" si="319"/>
        <v>#N/A</v>
      </c>
      <c r="S1043" s="5" t="e">
        <v>#N/A</v>
      </c>
      <c r="T1043" s="5" t="e">
        <v>#N/A</v>
      </c>
      <c r="U1043" s="5" t="e">
        <v>#N/A</v>
      </c>
      <c r="V1043" s="5" t="e">
        <v>#N/A</v>
      </c>
      <c r="W1043" s="5"/>
      <c r="X1043" s="5" t="e">
        <f t="shared" si="322"/>
        <v>#N/A</v>
      </c>
      <c r="Y1043" s="5" t="e">
        <v>#N/A</v>
      </c>
      <c r="Z1043" s="5" t="e">
        <v>#N/A</v>
      </c>
      <c r="AA1043" s="5" t="e">
        <v>#N/A</v>
      </c>
      <c r="AB1043" s="5" t="e">
        <v>#N/A</v>
      </c>
      <c r="AC1043" s="5"/>
      <c r="AD1043" s="5" t="e">
        <f t="shared" si="323"/>
        <v>#N/A</v>
      </c>
      <c r="AE1043" s="5" t="e">
        <v>#N/A</v>
      </c>
      <c r="AF1043" s="5" t="e">
        <v>#N/A</v>
      </c>
      <c r="AG1043" s="5" t="e">
        <v>#N/A</v>
      </c>
      <c r="AH1043" s="5" t="e">
        <v>#N/A</v>
      </c>
      <c r="AI1043" s="5"/>
      <c r="AJ1043" s="5" t="e">
        <f t="shared" si="320"/>
        <v>#N/A</v>
      </c>
      <c r="AK1043" s="5" t="e">
        <v>#N/A</v>
      </c>
      <c r="AL1043" s="5" t="e">
        <v>#N/A</v>
      </c>
      <c r="AM1043" s="5" t="e">
        <v>#N/A</v>
      </c>
      <c r="AN1043" t="e">
        <v>#N/A</v>
      </c>
      <c r="AP1043" t="e">
        <f t="shared" si="321"/>
        <v>#N/A</v>
      </c>
      <c r="AQ1043" t="e">
        <v>#N/A</v>
      </c>
      <c r="AR1043" t="e">
        <v>#N/A</v>
      </c>
      <c r="AS1043" t="e">
        <v>#N/A</v>
      </c>
      <c r="AT1043" t="e">
        <v>#N/A</v>
      </c>
    </row>
    <row r="1044" spans="6:46" x14ac:dyDescent="0.3">
      <c r="F1044" s="5" t="e">
        <f t="shared" si="317"/>
        <v>#N/A</v>
      </c>
      <c r="G1044" s="5" t="e">
        <v>#N/A</v>
      </c>
      <c r="H1044" s="5" t="e">
        <v>#N/A</v>
      </c>
      <c r="I1044" s="5" t="e">
        <v>#N/A</v>
      </c>
      <c r="J1044" s="5" t="e">
        <v>#N/A</v>
      </c>
      <c r="K1044" s="5"/>
      <c r="L1044" s="5" t="e">
        <f t="shared" si="318"/>
        <v>#N/A</v>
      </c>
      <c r="M1044" s="5" t="e">
        <v>#N/A</v>
      </c>
      <c r="N1044" s="5" t="e">
        <v>#N/A</v>
      </c>
      <c r="O1044" s="5" t="e">
        <v>#N/A</v>
      </c>
      <c r="P1044" s="5" t="e">
        <v>#N/A</v>
      </c>
      <c r="Q1044" s="5"/>
      <c r="R1044" s="5" t="e">
        <f t="shared" si="319"/>
        <v>#N/A</v>
      </c>
      <c r="S1044" s="5" t="e">
        <v>#N/A</v>
      </c>
      <c r="T1044" s="5" t="e">
        <v>#N/A</v>
      </c>
      <c r="U1044" s="5" t="e">
        <v>#N/A</v>
      </c>
      <c r="V1044" s="5" t="e">
        <v>#N/A</v>
      </c>
      <c r="W1044" s="5"/>
      <c r="X1044" s="5" t="e">
        <f t="shared" si="322"/>
        <v>#N/A</v>
      </c>
      <c r="Y1044" s="5" t="e">
        <v>#N/A</v>
      </c>
      <c r="Z1044" s="5" t="e">
        <v>#N/A</v>
      </c>
      <c r="AA1044" s="5" t="e">
        <v>#N/A</v>
      </c>
      <c r="AB1044" s="5" t="e">
        <v>#N/A</v>
      </c>
      <c r="AC1044" s="5"/>
      <c r="AD1044" s="5" t="e">
        <f t="shared" si="323"/>
        <v>#N/A</v>
      </c>
      <c r="AE1044" s="5" t="e">
        <v>#N/A</v>
      </c>
      <c r="AF1044" s="5" t="e">
        <v>#N/A</v>
      </c>
      <c r="AG1044" s="5" t="e">
        <v>#N/A</v>
      </c>
      <c r="AH1044" s="5" t="e">
        <v>#N/A</v>
      </c>
      <c r="AI1044" s="5"/>
      <c r="AJ1044" s="5" t="e">
        <f t="shared" si="320"/>
        <v>#N/A</v>
      </c>
      <c r="AK1044" s="5" t="e">
        <v>#N/A</v>
      </c>
      <c r="AL1044" s="5" t="e">
        <v>#N/A</v>
      </c>
      <c r="AM1044" s="5" t="e">
        <v>#N/A</v>
      </c>
      <c r="AN1044" t="e">
        <v>#N/A</v>
      </c>
      <c r="AP1044" t="e">
        <f t="shared" si="321"/>
        <v>#N/A</v>
      </c>
      <c r="AQ1044" t="e">
        <v>#N/A</v>
      </c>
      <c r="AR1044" t="e">
        <v>#N/A</v>
      </c>
      <c r="AS1044" t="e">
        <v>#N/A</v>
      </c>
      <c r="AT1044" t="e">
        <v>#N/A</v>
      </c>
    </row>
    <row r="1045" spans="6:46" x14ac:dyDescent="0.3">
      <c r="F1045" s="5" t="e">
        <f t="shared" si="317"/>
        <v>#N/A</v>
      </c>
      <c r="G1045" s="5" t="e">
        <v>#N/A</v>
      </c>
      <c r="H1045" s="5" t="e">
        <v>#N/A</v>
      </c>
      <c r="I1045" s="5" t="e">
        <v>#N/A</v>
      </c>
      <c r="J1045" s="5" t="e">
        <v>#N/A</v>
      </c>
      <c r="K1045" s="5"/>
      <c r="L1045" s="5" t="e">
        <f t="shared" si="318"/>
        <v>#N/A</v>
      </c>
      <c r="M1045" s="5" t="e">
        <v>#N/A</v>
      </c>
      <c r="N1045" s="5" t="e">
        <v>#N/A</v>
      </c>
      <c r="O1045" s="5" t="e">
        <v>#N/A</v>
      </c>
      <c r="P1045" s="5" t="e">
        <v>#N/A</v>
      </c>
      <c r="Q1045" s="5"/>
      <c r="R1045" s="5" t="e">
        <f t="shared" si="319"/>
        <v>#N/A</v>
      </c>
      <c r="S1045" s="5" t="e">
        <v>#N/A</v>
      </c>
      <c r="T1045" s="5" t="e">
        <v>#N/A</v>
      </c>
      <c r="U1045" s="5" t="e">
        <v>#N/A</v>
      </c>
      <c r="V1045" s="5" t="e">
        <v>#N/A</v>
      </c>
      <c r="W1045" s="5"/>
      <c r="X1045" s="5" t="e">
        <f t="shared" si="322"/>
        <v>#N/A</v>
      </c>
      <c r="Y1045" s="5" t="e">
        <v>#N/A</v>
      </c>
      <c r="Z1045" s="5" t="e">
        <v>#N/A</v>
      </c>
      <c r="AA1045" s="5" t="e">
        <v>#N/A</v>
      </c>
      <c r="AB1045" s="5" t="e">
        <v>#N/A</v>
      </c>
      <c r="AC1045" s="5"/>
      <c r="AD1045" s="5" t="e">
        <f t="shared" si="323"/>
        <v>#N/A</v>
      </c>
      <c r="AE1045" s="5" t="e">
        <v>#N/A</v>
      </c>
      <c r="AF1045" s="5" t="e">
        <v>#N/A</v>
      </c>
      <c r="AG1045" s="5" t="e">
        <v>#N/A</v>
      </c>
      <c r="AH1045" s="5" t="e">
        <v>#N/A</v>
      </c>
      <c r="AI1045" s="5"/>
      <c r="AJ1045" s="5" t="e">
        <f t="shared" si="320"/>
        <v>#N/A</v>
      </c>
      <c r="AK1045" s="5" t="e">
        <v>#N/A</v>
      </c>
      <c r="AL1045" s="5" t="e">
        <v>#N/A</v>
      </c>
      <c r="AM1045" s="5" t="e">
        <v>#N/A</v>
      </c>
      <c r="AN1045" t="e">
        <v>#N/A</v>
      </c>
      <c r="AP1045" t="e">
        <f t="shared" si="321"/>
        <v>#N/A</v>
      </c>
      <c r="AQ1045" t="e">
        <v>#N/A</v>
      </c>
      <c r="AR1045" t="e">
        <v>#N/A</v>
      </c>
      <c r="AS1045" t="e">
        <v>#N/A</v>
      </c>
      <c r="AT1045" t="e">
        <v>#N/A</v>
      </c>
    </row>
    <row r="1046" spans="6:46" x14ac:dyDescent="0.3">
      <c r="F1046" s="5" t="e">
        <f t="shared" si="317"/>
        <v>#N/A</v>
      </c>
      <c r="G1046" s="5" t="e">
        <v>#N/A</v>
      </c>
      <c r="H1046" s="5" t="e">
        <v>#N/A</v>
      </c>
      <c r="I1046" s="5" t="e">
        <v>#N/A</v>
      </c>
      <c r="J1046" s="5" t="e">
        <v>#N/A</v>
      </c>
      <c r="K1046" s="5"/>
      <c r="L1046" s="5" t="e">
        <f t="shared" si="318"/>
        <v>#N/A</v>
      </c>
      <c r="M1046" s="5" t="e">
        <v>#N/A</v>
      </c>
      <c r="N1046" s="5" t="e">
        <v>#N/A</v>
      </c>
      <c r="O1046" s="5" t="e">
        <v>#N/A</v>
      </c>
      <c r="P1046" s="5" t="e">
        <v>#N/A</v>
      </c>
      <c r="Q1046" s="5"/>
      <c r="R1046" s="5" t="e">
        <f t="shared" si="319"/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/>
      <c r="X1046" s="5" t="e">
        <f t="shared" si="322"/>
        <v>#N/A</v>
      </c>
      <c r="Y1046" s="5" t="e">
        <v>#N/A</v>
      </c>
      <c r="Z1046" s="5" t="e">
        <v>#N/A</v>
      </c>
      <c r="AA1046" s="5" t="e">
        <v>#N/A</v>
      </c>
      <c r="AB1046" s="5" t="e">
        <v>#N/A</v>
      </c>
      <c r="AC1046" s="5"/>
      <c r="AD1046" s="5" t="e">
        <f t="shared" si="323"/>
        <v>#N/A</v>
      </c>
      <c r="AE1046" s="5" t="e">
        <v>#N/A</v>
      </c>
      <c r="AF1046" s="5" t="e">
        <v>#N/A</v>
      </c>
      <c r="AG1046" s="5" t="e">
        <v>#N/A</v>
      </c>
      <c r="AH1046" s="5" t="e">
        <v>#N/A</v>
      </c>
      <c r="AI1046" s="5"/>
      <c r="AJ1046" s="5" t="e">
        <f t="shared" si="320"/>
        <v>#N/A</v>
      </c>
      <c r="AK1046" s="5" t="e">
        <v>#N/A</v>
      </c>
      <c r="AL1046" s="5" t="e">
        <v>#N/A</v>
      </c>
      <c r="AM1046" s="5" t="e">
        <v>#N/A</v>
      </c>
      <c r="AN1046" t="e">
        <v>#N/A</v>
      </c>
      <c r="AP1046" t="e">
        <f t="shared" si="321"/>
        <v>#N/A</v>
      </c>
      <c r="AQ1046" t="e">
        <v>#N/A</v>
      </c>
      <c r="AR1046" t="e">
        <v>#N/A</v>
      </c>
      <c r="AS1046" t="e">
        <v>#N/A</v>
      </c>
      <c r="AT1046" t="e">
        <v>#N/A</v>
      </c>
    </row>
    <row r="1047" spans="6:46" x14ac:dyDescent="0.3">
      <c r="F1047" s="5" t="e">
        <f t="shared" si="317"/>
        <v>#N/A</v>
      </c>
      <c r="G1047" s="5" t="e">
        <v>#N/A</v>
      </c>
      <c r="H1047" s="5" t="e">
        <v>#N/A</v>
      </c>
      <c r="I1047" s="5" t="e">
        <v>#N/A</v>
      </c>
      <c r="J1047" s="5" t="e">
        <v>#N/A</v>
      </c>
      <c r="K1047" s="5"/>
      <c r="L1047" s="5" t="e">
        <f t="shared" si="318"/>
        <v>#N/A</v>
      </c>
      <c r="M1047" s="5" t="e">
        <v>#N/A</v>
      </c>
      <c r="N1047" s="5" t="e">
        <v>#N/A</v>
      </c>
      <c r="O1047" s="5" t="e">
        <v>#N/A</v>
      </c>
      <c r="P1047" s="5" t="e">
        <v>#N/A</v>
      </c>
      <c r="Q1047" s="5"/>
      <c r="R1047" s="5" t="e">
        <f t="shared" si="319"/>
        <v>#N/A</v>
      </c>
      <c r="S1047" s="5" t="e">
        <v>#N/A</v>
      </c>
      <c r="T1047" s="5" t="e">
        <v>#N/A</v>
      </c>
      <c r="U1047" s="5" t="e">
        <v>#N/A</v>
      </c>
      <c r="V1047" s="5" t="e">
        <v>#N/A</v>
      </c>
      <c r="W1047" s="5"/>
      <c r="X1047" s="5" t="e">
        <f t="shared" si="322"/>
        <v>#N/A</v>
      </c>
      <c r="Y1047" s="5" t="e">
        <v>#N/A</v>
      </c>
      <c r="Z1047" s="5" t="e">
        <v>#N/A</v>
      </c>
      <c r="AA1047" s="5" t="e">
        <v>#N/A</v>
      </c>
      <c r="AB1047" s="5" t="e">
        <v>#N/A</v>
      </c>
      <c r="AC1047" s="5"/>
      <c r="AD1047" s="5" t="e">
        <f t="shared" si="323"/>
        <v>#N/A</v>
      </c>
      <c r="AE1047" s="5" t="e">
        <v>#N/A</v>
      </c>
      <c r="AF1047" s="5" t="e">
        <v>#N/A</v>
      </c>
      <c r="AG1047" s="5" t="e">
        <v>#N/A</v>
      </c>
      <c r="AH1047" s="5" t="e">
        <v>#N/A</v>
      </c>
      <c r="AI1047" s="5"/>
      <c r="AJ1047" s="5" t="e">
        <f t="shared" si="320"/>
        <v>#N/A</v>
      </c>
      <c r="AK1047" s="5" t="e">
        <v>#N/A</v>
      </c>
      <c r="AL1047" s="5" t="e">
        <v>#N/A</v>
      </c>
      <c r="AM1047" s="5" t="e">
        <v>#N/A</v>
      </c>
      <c r="AN1047" t="e">
        <v>#N/A</v>
      </c>
      <c r="AP1047" t="e">
        <f t="shared" si="321"/>
        <v>#N/A</v>
      </c>
      <c r="AQ1047" t="e">
        <v>#N/A</v>
      </c>
      <c r="AR1047" t="e">
        <v>#N/A</v>
      </c>
      <c r="AS1047" t="e">
        <v>#N/A</v>
      </c>
      <c r="AT1047" t="e">
        <v>#N/A</v>
      </c>
    </row>
    <row r="1048" spans="6:46" x14ac:dyDescent="0.3">
      <c r="F1048" s="5" t="e">
        <f t="shared" si="317"/>
        <v>#N/A</v>
      </c>
      <c r="G1048" s="5" t="e">
        <v>#N/A</v>
      </c>
      <c r="H1048" s="5" t="e">
        <v>#N/A</v>
      </c>
      <c r="I1048" s="5" t="e">
        <v>#N/A</v>
      </c>
      <c r="J1048" s="5" t="e">
        <v>#N/A</v>
      </c>
      <c r="K1048" s="5"/>
      <c r="L1048" s="5" t="e">
        <f t="shared" si="318"/>
        <v>#N/A</v>
      </c>
      <c r="M1048" s="5" t="e">
        <v>#N/A</v>
      </c>
      <c r="N1048" s="5" t="e">
        <v>#N/A</v>
      </c>
      <c r="O1048" s="5" t="e">
        <v>#N/A</v>
      </c>
      <c r="P1048" s="5" t="e">
        <v>#N/A</v>
      </c>
      <c r="Q1048" s="5"/>
      <c r="R1048" s="5" t="e">
        <f t="shared" si="319"/>
        <v>#N/A</v>
      </c>
      <c r="S1048" s="5" t="e">
        <v>#N/A</v>
      </c>
      <c r="T1048" s="5" t="e">
        <v>#N/A</v>
      </c>
      <c r="U1048" s="5" t="e">
        <v>#N/A</v>
      </c>
      <c r="V1048" s="5" t="e">
        <v>#N/A</v>
      </c>
      <c r="W1048" s="5"/>
      <c r="X1048" s="5" t="e">
        <f t="shared" si="322"/>
        <v>#N/A</v>
      </c>
      <c r="Y1048" s="5" t="e">
        <v>#N/A</v>
      </c>
      <c r="Z1048" s="5" t="e">
        <v>#N/A</v>
      </c>
      <c r="AA1048" s="5" t="e">
        <v>#N/A</v>
      </c>
      <c r="AB1048" s="5" t="e">
        <v>#N/A</v>
      </c>
      <c r="AC1048" s="5"/>
      <c r="AD1048" s="5" t="e">
        <f t="shared" si="323"/>
        <v>#N/A</v>
      </c>
      <c r="AE1048" s="5" t="e">
        <v>#N/A</v>
      </c>
      <c r="AF1048" s="5" t="e">
        <v>#N/A</v>
      </c>
      <c r="AG1048" s="5" t="e">
        <v>#N/A</v>
      </c>
      <c r="AH1048" s="5" t="e">
        <v>#N/A</v>
      </c>
      <c r="AI1048" s="5"/>
      <c r="AJ1048" s="5" t="e">
        <f t="shared" si="320"/>
        <v>#N/A</v>
      </c>
      <c r="AK1048" s="5" t="e">
        <v>#N/A</v>
      </c>
      <c r="AL1048" s="5" t="e">
        <v>#N/A</v>
      </c>
      <c r="AM1048" s="5" t="e">
        <v>#N/A</v>
      </c>
      <c r="AN1048" t="e">
        <v>#N/A</v>
      </c>
      <c r="AP1048" t="e">
        <f t="shared" si="321"/>
        <v>#N/A</v>
      </c>
      <c r="AQ1048" t="e">
        <v>#N/A</v>
      </c>
      <c r="AR1048" t="e">
        <v>#N/A</v>
      </c>
      <c r="AS1048" t="e">
        <v>#N/A</v>
      </c>
      <c r="AT1048" t="e">
        <v>#N/A</v>
      </c>
    </row>
    <row r="1049" spans="6:46" x14ac:dyDescent="0.3">
      <c r="F1049" s="5" t="e">
        <f t="shared" si="317"/>
        <v>#N/A</v>
      </c>
      <c r="G1049" s="5" t="e">
        <v>#N/A</v>
      </c>
      <c r="H1049" s="5" t="e">
        <v>#N/A</v>
      </c>
      <c r="I1049" s="5" t="e">
        <v>#N/A</v>
      </c>
      <c r="J1049" s="5" t="e">
        <v>#N/A</v>
      </c>
      <c r="K1049" s="5"/>
      <c r="L1049" s="5" t="e">
        <f t="shared" si="318"/>
        <v>#N/A</v>
      </c>
      <c r="M1049" s="5" t="e">
        <v>#N/A</v>
      </c>
      <c r="N1049" s="5" t="e">
        <v>#N/A</v>
      </c>
      <c r="O1049" s="5" t="e">
        <v>#N/A</v>
      </c>
      <c r="P1049" s="5" t="e">
        <v>#N/A</v>
      </c>
      <c r="Q1049" s="5"/>
      <c r="R1049" s="5" t="e">
        <f t="shared" si="319"/>
        <v>#N/A</v>
      </c>
      <c r="S1049" s="5" t="e">
        <v>#N/A</v>
      </c>
      <c r="T1049" s="5" t="e">
        <v>#N/A</v>
      </c>
      <c r="U1049" s="5" t="e">
        <v>#N/A</v>
      </c>
      <c r="V1049" s="5" t="e">
        <v>#N/A</v>
      </c>
      <c r="W1049" s="5"/>
      <c r="X1049" s="5" t="e">
        <f t="shared" si="322"/>
        <v>#N/A</v>
      </c>
      <c r="Y1049" s="5" t="e">
        <v>#N/A</v>
      </c>
      <c r="Z1049" s="5" t="e">
        <v>#N/A</v>
      </c>
      <c r="AA1049" s="5" t="e">
        <v>#N/A</v>
      </c>
      <c r="AB1049" s="5" t="e">
        <v>#N/A</v>
      </c>
      <c r="AC1049" s="5"/>
      <c r="AD1049" s="5" t="e">
        <f t="shared" si="323"/>
        <v>#N/A</v>
      </c>
      <c r="AE1049" s="5" t="e">
        <v>#N/A</v>
      </c>
      <c r="AF1049" s="5" t="e">
        <v>#N/A</v>
      </c>
      <c r="AG1049" s="5" t="e">
        <v>#N/A</v>
      </c>
      <c r="AH1049" s="5" t="e">
        <v>#N/A</v>
      </c>
      <c r="AI1049" s="5"/>
      <c r="AJ1049" s="5" t="e">
        <f t="shared" si="320"/>
        <v>#N/A</v>
      </c>
      <c r="AK1049" s="5" t="e">
        <v>#N/A</v>
      </c>
      <c r="AL1049" s="5" t="e">
        <v>#N/A</v>
      </c>
      <c r="AM1049" s="5" t="e">
        <v>#N/A</v>
      </c>
      <c r="AN1049" t="e">
        <v>#N/A</v>
      </c>
      <c r="AP1049" t="e">
        <f t="shared" si="321"/>
        <v>#N/A</v>
      </c>
      <c r="AQ1049" t="e">
        <v>#N/A</v>
      </c>
      <c r="AR1049" t="e">
        <v>#N/A</v>
      </c>
      <c r="AS1049" t="e">
        <v>#N/A</v>
      </c>
      <c r="AT1049" t="e">
        <v>#N/A</v>
      </c>
    </row>
    <row r="1050" spans="6:46" x14ac:dyDescent="0.3">
      <c r="F1050" s="5" t="e">
        <f t="shared" si="317"/>
        <v>#N/A</v>
      </c>
      <c r="G1050" s="5" t="e">
        <v>#N/A</v>
      </c>
      <c r="H1050" s="5" t="e">
        <v>#N/A</v>
      </c>
      <c r="I1050" s="5" t="e">
        <v>#N/A</v>
      </c>
      <c r="J1050" s="5" t="e">
        <v>#N/A</v>
      </c>
      <c r="K1050" s="5"/>
      <c r="L1050" s="5" t="e">
        <f t="shared" si="318"/>
        <v>#N/A</v>
      </c>
      <c r="M1050" s="5" t="e">
        <v>#N/A</v>
      </c>
      <c r="N1050" s="5" t="e">
        <v>#N/A</v>
      </c>
      <c r="O1050" s="5" t="e">
        <v>#N/A</v>
      </c>
      <c r="P1050" s="5" t="e">
        <v>#N/A</v>
      </c>
      <c r="Q1050" s="5"/>
      <c r="R1050" s="5" t="e">
        <f t="shared" si="319"/>
        <v>#N/A</v>
      </c>
      <c r="S1050" s="5" t="e">
        <v>#N/A</v>
      </c>
      <c r="T1050" s="5" t="e">
        <v>#N/A</v>
      </c>
      <c r="U1050" s="5" t="e">
        <v>#N/A</v>
      </c>
      <c r="V1050" s="5" t="e">
        <v>#N/A</v>
      </c>
      <c r="W1050" s="5"/>
      <c r="X1050" s="5" t="e">
        <f t="shared" si="322"/>
        <v>#N/A</v>
      </c>
      <c r="Y1050" s="5" t="e">
        <v>#N/A</v>
      </c>
      <c r="Z1050" s="5" t="e">
        <v>#N/A</v>
      </c>
      <c r="AA1050" s="5" t="e">
        <v>#N/A</v>
      </c>
      <c r="AB1050" s="5" t="e">
        <v>#N/A</v>
      </c>
      <c r="AC1050" s="5"/>
      <c r="AD1050" s="5" t="e">
        <f t="shared" si="323"/>
        <v>#N/A</v>
      </c>
      <c r="AE1050" s="5" t="e">
        <v>#N/A</v>
      </c>
      <c r="AF1050" s="5" t="e">
        <v>#N/A</v>
      </c>
      <c r="AG1050" s="5" t="e">
        <v>#N/A</v>
      </c>
      <c r="AH1050" s="5" t="e">
        <v>#N/A</v>
      </c>
      <c r="AI1050" s="5"/>
      <c r="AJ1050" s="5" t="e">
        <f t="shared" si="320"/>
        <v>#N/A</v>
      </c>
      <c r="AK1050" s="5" t="e">
        <v>#N/A</v>
      </c>
      <c r="AL1050" s="5" t="e">
        <v>#N/A</v>
      </c>
      <c r="AM1050" s="5" t="e">
        <v>#N/A</v>
      </c>
      <c r="AN1050" t="e">
        <v>#N/A</v>
      </c>
      <c r="AP1050" t="e">
        <f t="shared" si="321"/>
        <v>#N/A</v>
      </c>
      <c r="AQ1050" t="e">
        <v>#N/A</v>
      </c>
      <c r="AR1050" t="e">
        <v>#N/A</v>
      </c>
      <c r="AS1050" t="e">
        <v>#N/A</v>
      </c>
      <c r="AT1050" t="e">
        <v>#N/A</v>
      </c>
    </row>
    <row r="1051" spans="6:46" x14ac:dyDescent="0.3">
      <c r="F1051" s="5" t="e">
        <f t="shared" si="317"/>
        <v>#N/A</v>
      </c>
      <c r="G1051" s="5" t="e">
        <v>#N/A</v>
      </c>
      <c r="H1051" s="5" t="e">
        <v>#N/A</v>
      </c>
      <c r="I1051" s="5" t="e">
        <v>#N/A</v>
      </c>
      <c r="J1051" s="5" t="e">
        <v>#N/A</v>
      </c>
      <c r="K1051" s="5"/>
      <c r="L1051" s="5" t="e">
        <f t="shared" si="318"/>
        <v>#N/A</v>
      </c>
      <c r="M1051" s="5" t="e">
        <v>#N/A</v>
      </c>
      <c r="N1051" s="5" t="e">
        <v>#N/A</v>
      </c>
      <c r="O1051" s="5" t="e">
        <v>#N/A</v>
      </c>
      <c r="P1051" s="5" t="e">
        <v>#N/A</v>
      </c>
      <c r="Q1051" s="5"/>
      <c r="R1051" s="5" t="e">
        <f t="shared" si="319"/>
        <v>#N/A</v>
      </c>
      <c r="S1051" s="5" t="e">
        <v>#N/A</v>
      </c>
      <c r="T1051" s="5" t="e">
        <v>#N/A</v>
      </c>
      <c r="U1051" s="5" t="e">
        <v>#N/A</v>
      </c>
      <c r="V1051" s="5" t="e">
        <v>#N/A</v>
      </c>
      <c r="W1051" s="5"/>
      <c r="X1051" s="5" t="e">
        <f t="shared" si="322"/>
        <v>#N/A</v>
      </c>
      <c r="Y1051" s="5" t="e">
        <v>#N/A</v>
      </c>
      <c r="Z1051" s="5" t="e">
        <v>#N/A</v>
      </c>
      <c r="AA1051" s="5" t="e">
        <v>#N/A</v>
      </c>
      <c r="AB1051" s="5" t="e">
        <v>#N/A</v>
      </c>
      <c r="AC1051" s="5"/>
      <c r="AD1051" s="5" t="e">
        <f t="shared" si="323"/>
        <v>#N/A</v>
      </c>
      <c r="AE1051" s="5" t="e">
        <v>#N/A</v>
      </c>
      <c r="AF1051" s="5" t="e">
        <v>#N/A</v>
      </c>
      <c r="AG1051" s="5" t="e">
        <v>#N/A</v>
      </c>
      <c r="AH1051" s="5" t="e">
        <v>#N/A</v>
      </c>
      <c r="AI1051" s="5"/>
      <c r="AJ1051" s="5" t="e">
        <f t="shared" si="320"/>
        <v>#N/A</v>
      </c>
      <c r="AK1051" s="5" t="e">
        <v>#N/A</v>
      </c>
      <c r="AL1051" s="5" t="e">
        <v>#N/A</v>
      </c>
      <c r="AM1051" s="5" t="e">
        <v>#N/A</v>
      </c>
      <c r="AN1051" t="e">
        <v>#N/A</v>
      </c>
      <c r="AP1051" t="e">
        <f t="shared" si="321"/>
        <v>#N/A</v>
      </c>
      <c r="AQ1051" t="e">
        <v>#N/A</v>
      </c>
      <c r="AR1051" t="e">
        <v>#N/A</v>
      </c>
      <c r="AS1051" t="e">
        <v>#N/A</v>
      </c>
      <c r="AT1051" t="e">
        <v>#N/A</v>
      </c>
    </row>
    <row r="1052" spans="6:46" x14ac:dyDescent="0.3">
      <c r="F1052" s="5" t="e">
        <f t="shared" si="317"/>
        <v>#N/A</v>
      </c>
      <c r="G1052" s="5" t="e">
        <v>#N/A</v>
      </c>
      <c r="H1052" s="5" t="e">
        <v>#N/A</v>
      </c>
      <c r="I1052" s="5" t="e">
        <v>#N/A</v>
      </c>
      <c r="J1052" s="5" t="e">
        <v>#N/A</v>
      </c>
      <c r="K1052" s="5"/>
      <c r="L1052" s="5" t="e">
        <f t="shared" si="318"/>
        <v>#N/A</v>
      </c>
      <c r="M1052" s="5" t="e">
        <v>#N/A</v>
      </c>
      <c r="N1052" s="5" t="e">
        <v>#N/A</v>
      </c>
      <c r="O1052" s="5" t="e">
        <v>#N/A</v>
      </c>
      <c r="P1052" s="5" t="e">
        <v>#N/A</v>
      </c>
      <c r="Q1052" s="5"/>
      <c r="R1052" s="5" t="e">
        <f t="shared" si="319"/>
        <v>#N/A</v>
      </c>
      <c r="S1052" s="5" t="e">
        <v>#N/A</v>
      </c>
      <c r="T1052" s="5" t="e">
        <v>#N/A</v>
      </c>
      <c r="U1052" s="5" t="e">
        <v>#N/A</v>
      </c>
      <c r="V1052" s="5" t="e">
        <v>#N/A</v>
      </c>
      <c r="W1052" s="5"/>
      <c r="X1052" s="5" t="e">
        <f t="shared" si="322"/>
        <v>#N/A</v>
      </c>
      <c r="Y1052" s="5" t="e">
        <v>#N/A</v>
      </c>
      <c r="Z1052" s="5" t="e">
        <v>#N/A</v>
      </c>
      <c r="AA1052" s="5" t="e">
        <v>#N/A</v>
      </c>
      <c r="AB1052" s="5" t="e">
        <v>#N/A</v>
      </c>
      <c r="AC1052" s="5"/>
      <c r="AD1052" s="5" t="e">
        <f t="shared" si="323"/>
        <v>#N/A</v>
      </c>
      <c r="AE1052" s="5" t="e">
        <v>#N/A</v>
      </c>
      <c r="AF1052" s="5" t="e">
        <v>#N/A</v>
      </c>
      <c r="AG1052" s="5" t="e">
        <v>#N/A</v>
      </c>
      <c r="AH1052" s="5" t="e">
        <v>#N/A</v>
      </c>
      <c r="AI1052" s="5"/>
      <c r="AJ1052" s="5" t="e">
        <f t="shared" si="320"/>
        <v>#N/A</v>
      </c>
      <c r="AK1052" s="5" t="e">
        <v>#N/A</v>
      </c>
      <c r="AL1052" s="5" t="e">
        <v>#N/A</v>
      </c>
      <c r="AM1052" s="5" t="e">
        <v>#N/A</v>
      </c>
      <c r="AN1052" t="e">
        <v>#N/A</v>
      </c>
      <c r="AP1052" t="e">
        <f t="shared" si="321"/>
        <v>#N/A</v>
      </c>
      <c r="AQ1052" t="e">
        <v>#N/A</v>
      </c>
      <c r="AR1052" t="e">
        <v>#N/A</v>
      </c>
      <c r="AS1052" t="e">
        <v>#N/A</v>
      </c>
      <c r="AT1052" t="e">
        <v>#N/A</v>
      </c>
    </row>
    <row r="1053" spans="6:46" x14ac:dyDescent="0.3">
      <c r="F1053" s="5" t="e">
        <f t="shared" si="317"/>
        <v>#N/A</v>
      </c>
      <c r="G1053" s="5" t="e">
        <v>#N/A</v>
      </c>
      <c r="H1053" s="5" t="e">
        <v>#N/A</v>
      </c>
      <c r="I1053" s="5" t="e">
        <v>#N/A</v>
      </c>
      <c r="J1053" s="5" t="e">
        <v>#N/A</v>
      </c>
      <c r="K1053" s="5"/>
      <c r="L1053" s="5" t="e">
        <f t="shared" si="318"/>
        <v>#N/A</v>
      </c>
      <c r="M1053" s="5" t="e">
        <v>#N/A</v>
      </c>
      <c r="N1053" s="5" t="e">
        <v>#N/A</v>
      </c>
      <c r="O1053" s="5" t="e">
        <v>#N/A</v>
      </c>
      <c r="P1053" s="5" t="e">
        <v>#N/A</v>
      </c>
      <c r="Q1053" s="5"/>
      <c r="R1053" s="5" t="e">
        <f t="shared" si="319"/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/>
      <c r="X1053" s="5" t="e">
        <f t="shared" si="322"/>
        <v>#N/A</v>
      </c>
      <c r="Y1053" s="5" t="e">
        <v>#N/A</v>
      </c>
      <c r="Z1053" s="5" t="e">
        <v>#N/A</v>
      </c>
      <c r="AA1053" s="5" t="e">
        <v>#N/A</v>
      </c>
      <c r="AB1053" s="5" t="e">
        <v>#N/A</v>
      </c>
      <c r="AC1053" s="5"/>
      <c r="AD1053" s="5" t="e">
        <f t="shared" si="323"/>
        <v>#N/A</v>
      </c>
      <c r="AE1053" s="5" t="e">
        <v>#N/A</v>
      </c>
      <c r="AF1053" s="5" t="e">
        <v>#N/A</v>
      </c>
      <c r="AG1053" s="5" t="e">
        <v>#N/A</v>
      </c>
      <c r="AH1053" s="5" t="e">
        <v>#N/A</v>
      </c>
      <c r="AI1053" s="5"/>
      <c r="AJ1053" s="5" t="e">
        <f t="shared" si="320"/>
        <v>#N/A</v>
      </c>
      <c r="AK1053" s="5" t="e">
        <v>#N/A</v>
      </c>
      <c r="AL1053" s="5" t="e">
        <v>#N/A</v>
      </c>
      <c r="AM1053" s="5" t="e">
        <v>#N/A</v>
      </c>
      <c r="AN1053" t="e">
        <v>#N/A</v>
      </c>
      <c r="AP1053" t="e">
        <f t="shared" si="321"/>
        <v>#N/A</v>
      </c>
      <c r="AQ1053" t="e">
        <v>#N/A</v>
      </c>
      <c r="AR1053" t="e">
        <v>#N/A</v>
      </c>
      <c r="AS1053" t="e">
        <v>#N/A</v>
      </c>
      <c r="AT1053" t="e">
        <v>#N/A</v>
      </c>
    </row>
    <row r="1054" spans="6:46" x14ac:dyDescent="0.3">
      <c r="F1054" s="5" t="e">
        <f t="shared" si="317"/>
        <v>#N/A</v>
      </c>
      <c r="G1054" s="5" t="e">
        <v>#N/A</v>
      </c>
      <c r="H1054" s="5" t="e">
        <v>#N/A</v>
      </c>
      <c r="I1054" s="5" t="e">
        <v>#N/A</v>
      </c>
      <c r="J1054" s="5" t="e">
        <v>#N/A</v>
      </c>
      <c r="K1054" s="5"/>
      <c r="L1054" s="5" t="e">
        <f t="shared" si="318"/>
        <v>#N/A</v>
      </c>
      <c r="M1054" s="5" t="e">
        <v>#N/A</v>
      </c>
      <c r="N1054" s="5" t="e">
        <v>#N/A</v>
      </c>
      <c r="O1054" s="5" t="e">
        <v>#N/A</v>
      </c>
      <c r="P1054" s="5" t="e">
        <v>#N/A</v>
      </c>
      <c r="Q1054" s="5"/>
      <c r="R1054" s="5" t="e">
        <f t="shared" si="319"/>
        <v>#N/A</v>
      </c>
      <c r="S1054" s="5" t="e">
        <v>#N/A</v>
      </c>
      <c r="T1054" s="5" t="e">
        <v>#N/A</v>
      </c>
      <c r="U1054" s="5" t="e">
        <v>#N/A</v>
      </c>
      <c r="V1054" s="5" t="e">
        <v>#N/A</v>
      </c>
      <c r="W1054" s="5"/>
      <c r="X1054" s="5" t="e">
        <f t="shared" si="322"/>
        <v>#N/A</v>
      </c>
      <c r="Y1054" s="5" t="e">
        <v>#N/A</v>
      </c>
      <c r="Z1054" s="5" t="e">
        <v>#N/A</v>
      </c>
      <c r="AA1054" s="5" t="e">
        <v>#N/A</v>
      </c>
      <c r="AB1054" s="5" t="e">
        <v>#N/A</v>
      </c>
      <c r="AC1054" s="5"/>
      <c r="AD1054" s="5" t="e">
        <f t="shared" si="323"/>
        <v>#N/A</v>
      </c>
      <c r="AE1054" s="5" t="e">
        <v>#N/A</v>
      </c>
      <c r="AF1054" s="5" t="e">
        <v>#N/A</v>
      </c>
      <c r="AG1054" s="5" t="e">
        <v>#N/A</v>
      </c>
      <c r="AH1054" s="5" t="e">
        <v>#N/A</v>
      </c>
      <c r="AI1054" s="5"/>
      <c r="AJ1054" s="5" t="e">
        <f t="shared" si="320"/>
        <v>#N/A</v>
      </c>
      <c r="AK1054" s="5" t="e">
        <v>#N/A</v>
      </c>
      <c r="AL1054" s="5" t="e">
        <v>#N/A</v>
      </c>
      <c r="AM1054" s="5" t="e">
        <v>#N/A</v>
      </c>
      <c r="AN1054" t="e">
        <v>#N/A</v>
      </c>
      <c r="AP1054" t="e">
        <f t="shared" si="321"/>
        <v>#N/A</v>
      </c>
      <c r="AQ1054" t="e">
        <v>#N/A</v>
      </c>
      <c r="AR1054" t="e">
        <v>#N/A</v>
      </c>
      <c r="AS1054" t="e">
        <v>#N/A</v>
      </c>
      <c r="AT1054" t="e">
        <v>#N/A</v>
      </c>
    </row>
    <row r="1055" spans="6:46" x14ac:dyDescent="0.3">
      <c r="F1055" s="5" t="e">
        <f t="shared" si="317"/>
        <v>#N/A</v>
      </c>
      <c r="G1055" s="5" t="e">
        <v>#N/A</v>
      </c>
      <c r="H1055" s="5" t="e">
        <v>#N/A</v>
      </c>
      <c r="I1055" s="5" t="e">
        <v>#N/A</v>
      </c>
      <c r="J1055" s="5" t="e">
        <v>#N/A</v>
      </c>
      <c r="K1055" s="5"/>
      <c r="L1055" s="5" t="e">
        <f t="shared" si="318"/>
        <v>#N/A</v>
      </c>
      <c r="M1055" s="5" t="e">
        <v>#N/A</v>
      </c>
      <c r="N1055" s="5" t="e">
        <v>#N/A</v>
      </c>
      <c r="O1055" s="5" t="e">
        <v>#N/A</v>
      </c>
      <c r="P1055" s="5" t="e">
        <v>#N/A</v>
      </c>
      <c r="Q1055" s="5"/>
      <c r="R1055" s="5" t="e">
        <f t="shared" si="319"/>
        <v>#N/A</v>
      </c>
      <c r="S1055" s="5" t="e">
        <v>#N/A</v>
      </c>
      <c r="T1055" s="5" t="e">
        <v>#N/A</v>
      </c>
      <c r="U1055" s="5" t="e">
        <v>#N/A</v>
      </c>
      <c r="V1055" s="5" t="e">
        <v>#N/A</v>
      </c>
      <c r="W1055" s="5"/>
      <c r="X1055" s="5" t="e">
        <f t="shared" si="322"/>
        <v>#N/A</v>
      </c>
      <c r="Y1055" s="5" t="e">
        <v>#N/A</v>
      </c>
      <c r="Z1055" s="5" t="e">
        <v>#N/A</v>
      </c>
      <c r="AA1055" s="5" t="e">
        <v>#N/A</v>
      </c>
      <c r="AB1055" s="5" t="e">
        <v>#N/A</v>
      </c>
      <c r="AC1055" s="5"/>
      <c r="AD1055" s="5" t="e">
        <f t="shared" si="323"/>
        <v>#N/A</v>
      </c>
      <c r="AE1055" s="5" t="e">
        <v>#N/A</v>
      </c>
      <c r="AF1055" s="5" t="e">
        <v>#N/A</v>
      </c>
      <c r="AG1055" s="5" t="e">
        <v>#N/A</v>
      </c>
      <c r="AH1055" s="5" t="e">
        <v>#N/A</v>
      </c>
      <c r="AI1055" s="5"/>
      <c r="AJ1055" s="5" t="e">
        <f t="shared" si="320"/>
        <v>#N/A</v>
      </c>
      <c r="AK1055" s="5" t="e">
        <v>#N/A</v>
      </c>
      <c r="AL1055" s="5" t="e">
        <v>#N/A</v>
      </c>
      <c r="AM1055" s="5" t="e">
        <v>#N/A</v>
      </c>
      <c r="AN1055" t="e">
        <v>#N/A</v>
      </c>
      <c r="AP1055" t="e">
        <f t="shared" si="321"/>
        <v>#N/A</v>
      </c>
      <c r="AQ1055" t="e">
        <v>#N/A</v>
      </c>
      <c r="AR1055" t="e">
        <v>#N/A</v>
      </c>
      <c r="AS1055" t="e">
        <v>#N/A</v>
      </c>
      <c r="AT1055" t="e">
        <v>#N/A</v>
      </c>
    </row>
    <row r="1056" spans="6:46" x14ac:dyDescent="0.3">
      <c r="F1056" s="5" t="e">
        <f t="shared" si="317"/>
        <v>#N/A</v>
      </c>
      <c r="G1056" s="5" t="e">
        <v>#N/A</v>
      </c>
      <c r="H1056" s="5" t="e">
        <v>#N/A</v>
      </c>
      <c r="I1056" s="5" t="e">
        <v>#N/A</v>
      </c>
      <c r="J1056" s="5" t="e">
        <v>#N/A</v>
      </c>
      <c r="K1056" s="5"/>
      <c r="L1056" s="5" t="e">
        <f t="shared" si="318"/>
        <v>#N/A</v>
      </c>
      <c r="M1056" s="5" t="e">
        <v>#N/A</v>
      </c>
      <c r="N1056" s="5" t="e">
        <v>#N/A</v>
      </c>
      <c r="O1056" s="5" t="e">
        <v>#N/A</v>
      </c>
      <c r="P1056" s="5" t="e">
        <v>#N/A</v>
      </c>
      <c r="Q1056" s="5"/>
      <c r="R1056" s="5" t="e">
        <f t="shared" si="319"/>
        <v>#N/A</v>
      </c>
      <c r="S1056" s="5" t="e">
        <v>#N/A</v>
      </c>
      <c r="T1056" s="5" t="e">
        <v>#N/A</v>
      </c>
      <c r="U1056" s="5" t="e">
        <v>#N/A</v>
      </c>
      <c r="V1056" s="5" t="e">
        <v>#N/A</v>
      </c>
      <c r="W1056" s="5"/>
      <c r="X1056" s="5" t="e">
        <f t="shared" si="322"/>
        <v>#N/A</v>
      </c>
      <c r="Y1056" s="5" t="e">
        <v>#N/A</v>
      </c>
      <c r="Z1056" s="5" t="e">
        <v>#N/A</v>
      </c>
      <c r="AA1056" s="5" t="e">
        <v>#N/A</v>
      </c>
      <c r="AB1056" s="5" t="e">
        <v>#N/A</v>
      </c>
      <c r="AC1056" s="5"/>
      <c r="AD1056" s="5" t="e">
        <f t="shared" si="323"/>
        <v>#N/A</v>
      </c>
      <c r="AE1056" s="5" t="e">
        <v>#N/A</v>
      </c>
      <c r="AF1056" s="5" t="e">
        <v>#N/A</v>
      </c>
      <c r="AG1056" s="5" t="e">
        <v>#N/A</v>
      </c>
      <c r="AH1056" s="5" t="e">
        <v>#N/A</v>
      </c>
      <c r="AI1056" s="5"/>
      <c r="AJ1056" s="5" t="e">
        <f t="shared" si="320"/>
        <v>#N/A</v>
      </c>
      <c r="AK1056" s="5" t="e">
        <v>#N/A</v>
      </c>
      <c r="AL1056" s="5" t="e">
        <v>#N/A</v>
      </c>
      <c r="AM1056" s="5" t="e">
        <v>#N/A</v>
      </c>
      <c r="AN1056" t="e">
        <v>#N/A</v>
      </c>
      <c r="AP1056" t="e">
        <f t="shared" si="321"/>
        <v>#N/A</v>
      </c>
      <c r="AQ1056" t="e">
        <v>#N/A</v>
      </c>
      <c r="AR1056" t="e">
        <v>#N/A</v>
      </c>
      <c r="AS1056" t="e">
        <v>#N/A</v>
      </c>
      <c r="AT1056" t="e">
        <v>#N/A</v>
      </c>
    </row>
    <row r="1057" spans="6:46" x14ac:dyDescent="0.3">
      <c r="F1057" s="5" t="e">
        <f t="shared" si="317"/>
        <v>#N/A</v>
      </c>
      <c r="G1057" s="5" t="e">
        <v>#N/A</v>
      </c>
      <c r="H1057" s="5" t="e">
        <v>#N/A</v>
      </c>
      <c r="I1057" s="5" t="e">
        <v>#N/A</v>
      </c>
      <c r="J1057" s="5" t="e">
        <v>#N/A</v>
      </c>
      <c r="K1057" s="5"/>
      <c r="L1057" s="5" t="e">
        <f t="shared" si="318"/>
        <v>#N/A</v>
      </c>
      <c r="M1057" s="5" t="e">
        <v>#N/A</v>
      </c>
      <c r="N1057" s="5" t="e">
        <v>#N/A</v>
      </c>
      <c r="O1057" s="5" t="e">
        <v>#N/A</v>
      </c>
      <c r="P1057" s="5" t="e">
        <v>#N/A</v>
      </c>
      <c r="Q1057" s="5"/>
      <c r="R1057" s="5" t="e">
        <f t="shared" si="319"/>
        <v>#N/A</v>
      </c>
      <c r="S1057" s="5" t="e">
        <v>#N/A</v>
      </c>
      <c r="T1057" s="5" t="e">
        <v>#N/A</v>
      </c>
      <c r="U1057" s="5" t="e">
        <v>#N/A</v>
      </c>
      <c r="V1057" s="5" t="e">
        <v>#N/A</v>
      </c>
      <c r="W1057" s="5"/>
      <c r="X1057" s="5" t="e">
        <f t="shared" si="322"/>
        <v>#N/A</v>
      </c>
      <c r="Y1057" s="5" t="e">
        <v>#N/A</v>
      </c>
      <c r="Z1057" s="5" t="e">
        <v>#N/A</v>
      </c>
      <c r="AA1057" s="5" t="e">
        <v>#N/A</v>
      </c>
      <c r="AB1057" s="5" t="e">
        <v>#N/A</v>
      </c>
      <c r="AC1057" s="5"/>
      <c r="AD1057" s="5" t="e">
        <f t="shared" si="323"/>
        <v>#N/A</v>
      </c>
      <c r="AE1057" s="5" t="e">
        <v>#N/A</v>
      </c>
      <c r="AF1057" s="5" t="e">
        <v>#N/A</v>
      </c>
      <c r="AG1057" s="5" t="e">
        <v>#N/A</v>
      </c>
      <c r="AH1057" s="5" t="e">
        <v>#N/A</v>
      </c>
      <c r="AI1057" s="5"/>
      <c r="AJ1057" s="5" t="e">
        <f t="shared" si="320"/>
        <v>#N/A</v>
      </c>
      <c r="AK1057" s="5" t="e">
        <v>#N/A</v>
      </c>
      <c r="AL1057" s="5" t="e">
        <v>#N/A</v>
      </c>
      <c r="AM1057" s="5" t="e">
        <v>#N/A</v>
      </c>
      <c r="AN1057" t="e">
        <v>#N/A</v>
      </c>
      <c r="AP1057" t="e">
        <f t="shared" si="321"/>
        <v>#N/A</v>
      </c>
      <c r="AQ1057" t="e">
        <v>#N/A</v>
      </c>
      <c r="AR1057" t="e">
        <v>#N/A</v>
      </c>
      <c r="AS1057" t="e">
        <v>#N/A</v>
      </c>
      <c r="AT1057" t="e">
        <v>#N/A</v>
      </c>
    </row>
    <row r="1058" spans="6:46" x14ac:dyDescent="0.3">
      <c r="F1058" s="5" t="e">
        <f t="shared" si="317"/>
        <v>#N/A</v>
      </c>
      <c r="G1058" s="5" t="e">
        <v>#N/A</v>
      </c>
      <c r="H1058" s="5" t="e">
        <v>#N/A</v>
      </c>
      <c r="I1058" s="5" t="e">
        <v>#N/A</v>
      </c>
      <c r="J1058" s="5" t="e">
        <v>#N/A</v>
      </c>
      <c r="K1058" s="5"/>
      <c r="L1058" s="5" t="e">
        <f t="shared" si="318"/>
        <v>#N/A</v>
      </c>
      <c r="M1058" s="5" t="e">
        <v>#N/A</v>
      </c>
      <c r="N1058" s="5" t="e">
        <v>#N/A</v>
      </c>
      <c r="O1058" s="5" t="e">
        <v>#N/A</v>
      </c>
      <c r="P1058" s="5" t="e">
        <v>#N/A</v>
      </c>
      <c r="Q1058" s="5"/>
      <c r="R1058" s="5" t="e">
        <f t="shared" si="319"/>
        <v>#N/A</v>
      </c>
      <c r="S1058" s="5" t="e">
        <v>#N/A</v>
      </c>
      <c r="T1058" s="5" t="e">
        <v>#N/A</v>
      </c>
      <c r="U1058" s="5" t="e">
        <v>#N/A</v>
      </c>
      <c r="V1058" s="5" t="e">
        <v>#N/A</v>
      </c>
      <c r="W1058" s="5"/>
      <c r="X1058" s="5" t="e">
        <f t="shared" si="322"/>
        <v>#N/A</v>
      </c>
      <c r="Y1058" s="5" t="e">
        <v>#N/A</v>
      </c>
      <c r="Z1058" s="5" t="e">
        <v>#N/A</v>
      </c>
      <c r="AA1058" s="5" t="e">
        <v>#N/A</v>
      </c>
      <c r="AB1058" s="5" t="e">
        <v>#N/A</v>
      </c>
      <c r="AC1058" s="5"/>
      <c r="AD1058" s="5" t="e">
        <f t="shared" si="323"/>
        <v>#N/A</v>
      </c>
      <c r="AE1058" s="5" t="e">
        <v>#N/A</v>
      </c>
      <c r="AF1058" s="5" t="e">
        <v>#N/A</v>
      </c>
      <c r="AG1058" s="5" t="e">
        <v>#N/A</v>
      </c>
      <c r="AH1058" s="5" t="e">
        <v>#N/A</v>
      </c>
      <c r="AI1058" s="5"/>
      <c r="AJ1058" s="5" t="e">
        <f t="shared" si="320"/>
        <v>#N/A</v>
      </c>
      <c r="AK1058" s="5" t="e">
        <v>#N/A</v>
      </c>
      <c r="AL1058" s="5" t="e">
        <v>#N/A</v>
      </c>
      <c r="AM1058" s="5" t="e">
        <v>#N/A</v>
      </c>
      <c r="AN1058" t="e">
        <v>#N/A</v>
      </c>
      <c r="AP1058" t="e">
        <f t="shared" si="321"/>
        <v>#N/A</v>
      </c>
      <c r="AQ1058" t="e">
        <v>#N/A</v>
      </c>
      <c r="AR1058" t="e">
        <v>#N/A</v>
      </c>
      <c r="AS1058" t="e">
        <v>#N/A</v>
      </c>
      <c r="AT1058" t="e">
        <v>#N/A</v>
      </c>
    </row>
    <row r="1059" spans="6:46" x14ac:dyDescent="0.3">
      <c r="F1059" s="5" t="e">
        <f t="shared" si="317"/>
        <v>#N/A</v>
      </c>
      <c r="G1059" s="5" t="e">
        <v>#N/A</v>
      </c>
      <c r="H1059" s="5" t="e">
        <v>#N/A</v>
      </c>
      <c r="I1059" s="5" t="e">
        <v>#N/A</v>
      </c>
      <c r="J1059" s="5" t="e">
        <v>#N/A</v>
      </c>
      <c r="K1059" s="5"/>
      <c r="L1059" s="5" t="e">
        <f t="shared" si="318"/>
        <v>#N/A</v>
      </c>
      <c r="M1059" s="5" t="e">
        <v>#N/A</v>
      </c>
      <c r="N1059" s="5" t="e">
        <v>#N/A</v>
      </c>
      <c r="O1059" s="5" t="e">
        <v>#N/A</v>
      </c>
      <c r="P1059" s="5" t="e">
        <v>#N/A</v>
      </c>
      <c r="Q1059" s="5"/>
      <c r="R1059" s="5" t="e">
        <f t="shared" si="319"/>
        <v>#N/A</v>
      </c>
      <c r="S1059" s="5" t="e">
        <v>#N/A</v>
      </c>
      <c r="T1059" s="5" t="e">
        <v>#N/A</v>
      </c>
      <c r="U1059" s="5" t="e">
        <v>#N/A</v>
      </c>
      <c r="V1059" s="5" t="e">
        <v>#N/A</v>
      </c>
      <c r="W1059" s="5"/>
      <c r="X1059" s="5" t="e">
        <f t="shared" si="322"/>
        <v>#N/A</v>
      </c>
      <c r="Y1059" s="5" t="e">
        <v>#N/A</v>
      </c>
      <c r="Z1059" s="5" t="e">
        <v>#N/A</v>
      </c>
      <c r="AA1059" s="5" t="e">
        <v>#N/A</v>
      </c>
      <c r="AB1059" s="5" t="e">
        <v>#N/A</v>
      </c>
      <c r="AC1059" s="5"/>
      <c r="AD1059" s="5" t="e">
        <f t="shared" si="323"/>
        <v>#N/A</v>
      </c>
      <c r="AE1059" s="5" t="e">
        <v>#N/A</v>
      </c>
      <c r="AF1059" s="5" t="e">
        <v>#N/A</v>
      </c>
      <c r="AG1059" s="5" t="e">
        <v>#N/A</v>
      </c>
      <c r="AH1059" s="5" t="e">
        <v>#N/A</v>
      </c>
      <c r="AI1059" s="5"/>
      <c r="AJ1059" s="5" t="e">
        <f t="shared" si="320"/>
        <v>#N/A</v>
      </c>
      <c r="AK1059" s="5" t="e">
        <v>#N/A</v>
      </c>
      <c r="AL1059" s="5" t="e">
        <v>#N/A</v>
      </c>
      <c r="AM1059" s="5" t="e">
        <v>#N/A</v>
      </c>
      <c r="AN1059" t="e">
        <v>#N/A</v>
      </c>
      <c r="AP1059" t="e">
        <f t="shared" si="321"/>
        <v>#N/A</v>
      </c>
      <c r="AQ1059" t="e">
        <v>#N/A</v>
      </c>
      <c r="AR1059" t="e">
        <v>#N/A</v>
      </c>
      <c r="AS1059" t="e">
        <v>#N/A</v>
      </c>
      <c r="AT1059" t="e">
        <v>#N/A</v>
      </c>
    </row>
    <row r="1060" spans="6:46" x14ac:dyDescent="0.3">
      <c r="F1060" s="5" t="e">
        <f t="shared" si="317"/>
        <v>#N/A</v>
      </c>
      <c r="G1060" s="5" t="e">
        <v>#N/A</v>
      </c>
      <c r="H1060" s="5" t="e">
        <v>#N/A</v>
      </c>
      <c r="I1060" s="5" t="e">
        <v>#N/A</v>
      </c>
      <c r="J1060" s="5" t="e">
        <v>#N/A</v>
      </c>
      <c r="K1060" s="5"/>
      <c r="L1060" s="5" t="e">
        <f t="shared" si="318"/>
        <v>#N/A</v>
      </c>
      <c r="M1060" s="5" t="e">
        <v>#N/A</v>
      </c>
      <c r="N1060" s="5" t="e">
        <v>#N/A</v>
      </c>
      <c r="O1060" s="5" t="e">
        <v>#N/A</v>
      </c>
      <c r="P1060" s="5" t="e">
        <v>#N/A</v>
      </c>
      <c r="Q1060" s="5"/>
      <c r="R1060" s="5" t="e">
        <f t="shared" si="319"/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/>
      <c r="X1060" s="5" t="e">
        <f t="shared" si="322"/>
        <v>#N/A</v>
      </c>
      <c r="Y1060" s="5" t="e">
        <v>#N/A</v>
      </c>
      <c r="Z1060" s="5" t="e">
        <v>#N/A</v>
      </c>
      <c r="AA1060" s="5" t="e">
        <v>#N/A</v>
      </c>
      <c r="AB1060" s="5" t="e">
        <v>#N/A</v>
      </c>
      <c r="AC1060" s="5"/>
      <c r="AD1060" s="5" t="e">
        <f t="shared" si="323"/>
        <v>#N/A</v>
      </c>
      <c r="AE1060" s="5" t="e">
        <v>#N/A</v>
      </c>
      <c r="AF1060" s="5" t="e">
        <v>#N/A</v>
      </c>
      <c r="AG1060" s="5" t="e">
        <v>#N/A</v>
      </c>
      <c r="AH1060" s="5" t="e">
        <v>#N/A</v>
      </c>
      <c r="AI1060" s="5"/>
      <c r="AJ1060" s="5" t="e">
        <f t="shared" si="320"/>
        <v>#N/A</v>
      </c>
      <c r="AK1060" s="5" t="e">
        <v>#N/A</v>
      </c>
      <c r="AL1060" s="5" t="e">
        <v>#N/A</v>
      </c>
      <c r="AM1060" s="5" t="e">
        <v>#N/A</v>
      </c>
      <c r="AN1060" t="e">
        <v>#N/A</v>
      </c>
      <c r="AP1060" t="e">
        <f t="shared" si="321"/>
        <v>#N/A</v>
      </c>
      <c r="AQ1060" t="e">
        <v>#N/A</v>
      </c>
      <c r="AR1060" t="e">
        <v>#N/A</v>
      </c>
      <c r="AS1060" t="e">
        <v>#N/A</v>
      </c>
      <c r="AT1060" t="e">
        <v>#N/A</v>
      </c>
    </row>
    <row r="1061" spans="6:46" x14ac:dyDescent="0.3">
      <c r="F1061" s="5" t="e">
        <f t="shared" ref="F1061:F1124" si="324">F660</f>
        <v>#N/A</v>
      </c>
      <c r="G1061" s="5" t="e">
        <v>#N/A</v>
      </c>
      <c r="H1061" s="5" t="e">
        <v>#N/A</v>
      </c>
      <c r="I1061" s="5" t="e">
        <v>#N/A</v>
      </c>
      <c r="J1061" s="5" t="e">
        <v>#N/A</v>
      </c>
      <c r="K1061" s="5"/>
      <c r="L1061" s="5" t="e">
        <f t="shared" ref="L1061:L1124" si="325">L660</f>
        <v>#N/A</v>
      </c>
      <c r="M1061" s="5" t="e">
        <v>#N/A</v>
      </c>
      <c r="N1061" s="5" t="e">
        <v>#N/A</v>
      </c>
      <c r="O1061" s="5" t="e">
        <v>#N/A</v>
      </c>
      <c r="P1061" s="5" t="e">
        <v>#N/A</v>
      </c>
      <c r="Q1061" s="5"/>
      <c r="R1061" s="5" t="e">
        <f t="shared" ref="R1061:R1124" si="326">R660</f>
        <v>#N/A</v>
      </c>
      <c r="S1061" s="5" t="e">
        <v>#N/A</v>
      </c>
      <c r="T1061" s="5" t="e">
        <v>#N/A</v>
      </c>
      <c r="U1061" s="5" t="e">
        <v>#N/A</v>
      </c>
      <c r="V1061" s="5" t="e">
        <v>#N/A</v>
      </c>
      <c r="W1061" s="5"/>
      <c r="X1061" s="5" t="e">
        <f t="shared" si="322"/>
        <v>#N/A</v>
      </c>
      <c r="Y1061" s="5" t="e">
        <v>#N/A</v>
      </c>
      <c r="Z1061" s="5" t="e">
        <v>#N/A</v>
      </c>
      <c r="AA1061" s="5" t="e">
        <v>#N/A</v>
      </c>
      <c r="AB1061" s="5" t="e">
        <v>#N/A</v>
      </c>
      <c r="AC1061" s="5"/>
      <c r="AD1061" s="5" t="e">
        <f t="shared" si="323"/>
        <v>#N/A</v>
      </c>
      <c r="AE1061" s="5" t="e">
        <v>#N/A</v>
      </c>
      <c r="AF1061" s="5" t="e">
        <v>#N/A</v>
      </c>
      <c r="AG1061" s="5" t="e">
        <v>#N/A</v>
      </c>
      <c r="AH1061" s="5" t="e">
        <v>#N/A</v>
      </c>
      <c r="AI1061" s="5"/>
      <c r="AJ1061" s="5" t="e">
        <f t="shared" ref="AJ1061:AJ1124" si="327">AJ660</f>
        <v>#N/A</v>
      </c>
      <c r="AK1061" s="5" t="e">
        <v>#N/A</v>
      </c>
      <c r="AL1061" s="5" t="e">
        <v>#N/A</v>
      </c>
      <c r="AM1061" s="5" t="e">
        <v>#N/A</v>
      </c>
      <c r="AN1061" t="e">
        <v>#N/A</v>
      </c>
      <c r="AP1061" t="e">
        <f t="shared" ref="AP1061:AP1124" si="328">AP660</f>
        <v>#N/A</v>
      </c>
      <c r="AQ1061" t="e">
        <v>#N/A</v>
      </c>
      <c r="AR1061" t="e">
        <v>#N/A</v>
      </c>
      <c r="AS1061" t="e">
        <v>#N/A</v>
      </c>
      <c r="AT1061" t="e">
        <v>#N/A</v>
      </c>
    </row>
    <row r="1062" spans="6:46" x14ac:dyDescent="0.3">
      <c r="F1062" s="5" t="e">
        <f t="shared" si="324"/>
        <v>#N/A</v>
      </c>
      <c r="G1062" s="5" t="e">
        <v>#N/A</v>
      </c>
      <c r="H1062" s="5" t="e">
        <v>#N/A</v>
      </c>
      <c r="I1062" s="5" t="e">
        <v>#N/A</v>
      </c>
      <c r="J1062" s="5" t="e">
        <v>#N/A</v>
      </c>
      <c r="K1062" s="5"/>
      <c r="L1062" s="5" t="e">
        <f t="shared" si="325"/>
        <v>#N/A</v>
      </c>
      <c r="M1062" s="5" t="e">
        <v>#N/A</v>
      </c>
      <c r="N1062" s="5" t="e">
        <v>#N/A</v>
      </c>
      <c r="O1062" s="5" t="e">
        <v>#N/A</v>
      </c>
      <c r="P1062" s="5" t="e">
        <v>#N/A</v>
      </c>
      <c r="Q1062" s="5"/>
      <c r="R1062" s="5" t="e">
        <f t="shared" si="326"/>
        <v>#N/A</v>
      </c>
      <c r="S1062" s="5" t="e">
        <v>#N/A</v>
      </c>
      <c r="T1062" s="5" t="e">
        <v>#N/A</v>
      </c>
      <c r="U1062" s="5" t="e">
        <v>#N/A</v>
      </c>
      <c r="V1062" s="5" t="e">
        <v>#N/A</v>
      </c>
      <c r="W1062" s="5"/>
      <c r="X1062" s="5" t="e">
        <f t="shared" si="322"/>
        <v>#N/A</v>
      </c>
      <c r="Y1062" s="5" t="e">
        <v>#N/A</v>
      </c>
      <c r="Z1062" s="5" t="e">
        <v>#N/A</v>
      </c>
      <c r="AA1062" s="5" t="e">
        <v>#N/A</v>
      </c>
      <c r="AB1062" s="5" t="e">
        <v>#N/A</v>
      </c>
      <c r="AC1062" s="5"/>
      <c r="AD1062" s="5" t="e">
        <f t="shared" si="323"/>
        <v>#N/A</v>
      </c>
      <c r="AE1062" s="5" t="e">
        <v>#N/A</v>
      </c>
      <c r="AF1062" s="5" t="e">
        <v>#N/A</v>
      </c>
      <c r="AG1062" s="5" t="e">
        <v>#N/A</v>
      </c>
      <c r="AH1062" s="5" t="e">
        <v>#N/A</v>
      </c>
      <c r="AI1062" s="5"/>
      <c r="AJ1062" s="5" t="e">
        <f t="shared" si="327"/>
        <v>#N/A</v>
      </c>
      <c r="AK1062" s="5" t="e">
        <v>#N/A</v>
      </c>
      <c r="AL1062" s="5" t="e">
        <v>#N/A</v>
      </c>
      <c r="AM1062" s="5" t="e">
        <v>#N/A</v>
      </c>
      <c r="AN1062" t="e">
        <v>#N/A</v>
      </c>
      <c r="AP1062" t="e">
        <f t="shared" si="328"/>
        <v>#N/A</v>
      </c>
      <c r="AQ1062" t="e">
        <v>#N/A</v>
      </c>
      <c r="AR1062" t="e">
        <v>#N/A</v>
      </c>
      <c r="AS1062" t="e">
        <v>#N/A</v>
      </c>
      <c r="AT1062" t="e">
        <v>#N/A</v>
      </c>
    </row>
    <row r="1063" spans="6:46" x14ac:dyDescent="0.3">
      <c r="F1063" s="5" t="e">
        <f t="shared" si="324"/>
        <v>#N/A</v>
      </c>
      <c r="G1063" s="5" t="e">
        <v>#N/A</v>
      </c>
      <c r="H1063" s="5" t="e">
        <v>#N/A</v>
      </c>
      <c r="I1063" s="5" t="e">
        <v>#N/A</v>
      </c>
      <c r="J1063" s="5" t="e">
        <v>#N/A</v>
      </c>
      <c r="K1063" s="5"/>
      <c r="L1063" s="5" t="e">
        <f t="shared" si="325"/>
        <v>#N/A</v>
      </c>
      <c r="M1063" s="5" t="e">
        <v>#N/A</v>
      </c>
      <c r="N1063" s="5" t="e">
        <v>#N/A</v>
      </c>
      <c r="O1063" s="5" t="e">
        <v>#N/A</v>
      </c>
      <c r="P1063" s="5" t="e">
        <v>#N/A</v>
      </c>
      <c r="Q1063" s="5"/>
      <c r="R1063" s="5" t="e">
        <f t="shared" si="326"/>
        <v>#N/A</v>
      </c>
      <c r="S1063" s="5" t="e">
        <v>#N/A</v>
      </c>
      <c r="T1063" s="5" t="e">
        <v>#N/A</v>
      </c>
      <c r="U1063" s="5" t="e">
        <v>#N/A</v>
      </c>
      <c r="V1063" s="5" t="e">
        <v>#N/A</v>
      </c>
      <c r="W1063" s="5"/>
      <c r="X1063" s="5" t="e">
        <f t="shared" si="322"/>
        <v>#N/A</v>
      </c>
      <c r="Y1063" s="5" t="e">
        <v>#N/A</v>
      </c>
      <c r="Z1063" s="5" t="e">
        <v>#N/A</v>
      </c>
      <c r="AA1063" s="5" t="e">
        <v>#N/A</v>
      </c>
      <c r="AB1063" s="5" t="e">
        <v>#N/A</v>
      </c>
      <c r="AC1063" s="5"/>
      <c r="AD1063" s="5" t="e">
        <f t="shared" si="323"/>
        <v>#N/A</v>
      </c>
      <c r="AE1063" s="5" t="e">
        <v>#N/A</v>
      </c>
      <c r="AF1063" s="5" t="e">
        <v>#N/A</v>
      </c>
      <c r="AG1063" s="5" t="e">
        <v>#N/A</v>
      </c>
      <c r="AH1063" s="5" t="e">
        <v>#N/A</v>
      </c>
      <c r="AI1063" s="5"/>
      <c r="AJ1063" s="5" t="e">
        <f t="shared" si="327"/>
        <v>#N/A</v>
      </c>
      <c r="AK1063" s="5" t="e">
        <v>#N/A</v>
      </c>
      <c r="AL1063" s="5" t="e">
        <v>#N/A</v>
      </c>
      <c r="AM1063" s="5" t="e">
        <v>#N/A</v>
      </c>
      <c r="AN1063" t="e">
        <v>#N/A</v>
      </c>
      <c r="AP1063" t="e">
        <f t="shared" si="328"/>
        <v>#N/A</v>
      </c>
      <c r="AQ1063" t="e">
        <v>#N/A</v>
      </c>
      <c r="AR1063" t="e">
        <v>#N/A</v>
      </c>
      <c r="AS1063" t="e">
        <v>#N/A</v>
      </c>
      <c r="AT1063" t="e">
        <v>#N/A</v>
      </c>
    </row>
    <row r="1064" spans="6:46" x14ac:dyDescent="0.3">
      <c r="F1064" s="5" t="e">
        <f t="shared" si="324"/>
        <v>#N/A</v>
      </c>
      <c r="G1064" s="5" t="e">
        <v>#N/A</v>
      </c>
      <c r="H1064" s="5" t="e">
        <v>#N/A</v>
      </c>
      <c r="I1064" s="5" t="e">
        <v>#N/A</v>
      </c>
      <c r="J1064" s="5" t="e">
        <v>#N/A</v>
      </c>
      <c r="K1064" s="5"/>
      <c r="L1064" s="5" t="e">
        <f t="shared" si="325"/>
        <v>#N/A</v>
      </c>
      <c r="M1064" s="5" t="e">
        <v>#N/A</v>
      </c>
      <c r="N1064" s="5" t="e">
        <v>#N/A</v>
      </c>
      <c r="O1064" s="5" t="e">
        <v>#N/A</v>
      </c>
      <c r="P1064" s="5" t="e">
        <v>#N/A</v>
      </c>
      <c r="Q1064" s="5"/>
      <c r="R1064" s="5" t="e">
        <f t="shared" si="326"/>
        <v>#N/A</v>
      </c>
      <c r="S1064" s="5" t="e">
        <v>#N/A</v>
      </c>
      <c r="T1064" s="5" t="e">
        <v>#N/A</v>
      </c>
      <c r="U1064" s="5" t="e">
        <v>#N/A</v>
      </c>
      <c r="V1064" s="5" t="e">
        <v>#N/A</v>
      </c>
      <c r="W1064" s="5"/>
      <c r="X1064" s="5" t="e">
        <f t="shared" si="322"/>
        <v>#N/A</v>
      </c>
      <c r="Y1064" s="5" t="e">
        <v>#N/A</v>
      </c>
      <c r="Z1064" s="5" t="e">
        <v>#N/A</v>
      </c>
      <c r="AA1064" s="5" t="e">
        <v>#N/A</v>
      </c>
      <c r="AB1064" s="5" t="e">
        <v>#N/A</v>
      </c>
      <c r="AC1064" s="5"/>
      <c r="AD1064" s="5" t="e">
        <f t="shared" si="323"/>
        <v>#N/A</v>
      </c>
      <c r="AE1064" s="5" t="e">
        <v>#N/A</v>
      </c>
      <c r="AF1064" s="5" t="e">
        <v>#N/A</v>
      </c>
      <c r="AG1064" s="5" t="e">
        <v>#N/A</v>
      </c>
      <c r="AH1064" s="5" t="e">
        <v>#N/A</v>
      </c>
      <c r="AI1064" s="5"/>
      <c r="AJ1064" s="5" t="e">
        <f t="shared" si="327"/>
        <v>#N/A</v>
      </c>
      <c r="AK1064" s="5" t="e">
        <v>#N/A</v>
      </c>
      <c r="AL1064" s="5" t="e">
        <v>#N/A</v>
      </c>
      <c r="AM1064" s="5" t="e">
        <v>#N/A</v>
      </c>
      <c r="AN1064" t="e">
        <v>#N/A</v>
      </c>
      <c r="AP1064" t="e">
        <f t="shared" si="328"/>
        <v>#N/A</v>
      </c>
      <c r="AQ1064" t="e">
        <v>#N/A</v>
      </c>
      <c r="AR1064" t="e">
        <v>#N/A</v>
      </c>
      <c r="AS1064" t="e">
        <v>#N/A</v>
      </c>
      <c r="AT1064" t="e">
        <v>#N/A</v>
      </c>
    </row>
    <row r="1065" spans="6:46" x14ac:dyDescent="0.3">
      <c r="F1065" s="5" t="e">
        <f t="shared" si="324"/>
        <v>#N/A</v>
      </c>
      <c r="G1065" s="5" t="e">
        <v>#N/A</v>
      </c>
      <c r="H1065" s="5" t="e">
        <v>#N/A</v>
      </c>
      <c r="I1065" s="5" t="e">
        <v>#N/A</v>
      </c>
      <c r="J1065" s="5" t="e">
        <v>#N/A</v>
      </c>
      <c r="K1065" s="5"/>
      <c r="L1065" s="5" t="e">
        <f t="shared" si="325"/>
        <v>#N/A</v>
      </c>
      <c r="M1065" s="5" t="e">
        <v>#N/A</v>
      </c>
      <c r="N1065" s="5" t="e">
        <v>#N/A</v>
      </c>
      <c r="O1065" s="5" t="e">
        <v>#N/A</v>
      </c>
      <c r="P1065" s="5" t="e">
        <v>#N/A</v>
      </c>
      <c r="Q1065" s="5"/>
      <c r="R1065" s="5" t="e">
        <f t="shared" si="326"/>
        <v>#N/A</v>
      </c>
      <c r="S1065" s="5" t="e">
        <v>#N/A</v>
      </c>
      <c r="T1065" s="5" t="e">
        <v>#N/A</v>
      </c>
      <c r="U1065" s="5" t="e">
        <v>#N/A</v>
      </c>
      <c r="V1065" s="5" t="e">
        <v>#N/A</v>
      </c>
      <c r="W1065" s="5"/>
      <c r="X1065" s="5" t="e">
        <f t="shared" si="322"/>
        <v>#N/A</v>
      </c>
      <c r="Y1065" s="5" t="e">
        <v>#N/A</v>
      </c>
      <c r="Z1065" s="5" t="e">
        <v>#N/A</v>
      </c>
      <c r="AA1065" s="5" t="e">
        <v>#N/A</v>
      </c>
      <c r="AB1065" s="5" t="e">
        <v>#N/A</v>
      </c>
      <c r="AC1065" s="5"/>
      <c r="AD1065" s="5" t="e">
        <f t="shared" si="323"/>
        <v>#N/A</v>
      </c>
      <c r="AE1065" s="5" t="e">
        <v>#N/A</v>
      </c>
      <c r="AF1065" s="5" t="e">
        <v>#N/A</v>
      </c>
      <c r="AG1065" s="5" t="e">
        <v>#N/A</v>
      </c>
      <c r="AH1065" s="5" t="e">
        <v>#N/A</v>
      </c>
      <c r="AI1065" s="5"/>
      <c r="AJ1065" s="5" t="e">
        <f t="shared" si="327"/>
        <v>#N/A</v>
      </c>
      <c r="AK1065" s="5" t="e">
        <v>#N/A</v>
      </c>
      <c r="AL1065" s="5" t="e">
        <v>#N/A</v>
      </c>
      <c r="AM1065" s="5" t="e">
        <v>#N/A</v>
      </c>
      <c r="AN1065" t="e">
        <v>#N/A</v>
      </c>
      <c r="AP1065" t="e">
        <f t="shared" si="328"/>
        <v>#N/A</v>
      </c>
      <c r="AQ1065" t="e">
        <v>#N/A</v>
      </c>
      <c r="AR1065" t="e">
        <v>#N/A</v>
      </c>
      <c r="AS1065" t="e">
        <v>#N/A</v>
      </c>
      <c r="AT1065" t="e">
        <v>#N/A</v>
      </c>
    </row>
    <row r="1066" spans="6:46" x14ac:dyDescent="0.3">
      <c r="F1066" s="5" t="e">
        <f t="shared" si="324"/>
        <v>#N/A</v>
      </c>
      <c r="G1066" s="5" t="e">
        <v>#N/A</v>
      </c>
      <c r="H1066" s="5" t="e">
        <v>#N/A</v>
      </c>
      <c r="I1066" s="5" t="e">
        <v>#N/A</v>
      </c>
      <c r="J1066" s="5" t="e">
        <v>#N/A</v>
      </c>
      <c r="K1066" s="5"/>
      <c r="L1066" s="5" t="e">
        <f t="shared" si="325"/>
        <v>#N/A</v>
      </c>
      <c r="M1066" s="5" t="e">
        <v>#N/A</v>
      </c>
      <c r="N1066" s="5" t="e">
        <v>#N/A</v>
      </c>
      <c r="O1066" s="5" t="e">
        <v>#N/A</v>
      </c>
      <c r="P1066" s="5" t="e">
        <v>#N/A</v>
      </c>
      <c r="Q1066" s="5"/>
      <c r="R1066" s="5" t="e">
        <f t="shared" si="326"/>
        <v>#N/A</v>
      </c>
      <c r="S1066" s="5" t="e">
        <v>#N/A</v>
      </c>
      <c r="T1066" s="5" t="e">
        <v>#N/A</v>
      </c>
      <c r="U1066" s="5" t="e">
        <v>#N/A</v>
      </c>
      <c r="V1066" s="5" t="e">
        <v>#N/A</v>
      </c>
      <c r="W1066" s="5"/>
      <c r="X1066" s="5" t="e">
        <f t="shared" si="322"/>
        <v>#N/A</v>
      </c>
      <c r="Y1066" s="5" t="e">
        <v>#N/A</v>
      </c>
      <c r="Z1066" s="5" t="e">
        <v>#N/A</v>
      </c>
      <c r="AA1066" s="5" t="e">
        <v>#N/A</v>
      </c>
      <c r="AB1066" s="5" t="e">
        <v>#N/A</v>
      </c>
      <c r="AC1066" s="5"/>
      <c r="AD1066" s="5" t="e">
        <f t="shared" si="323"/>
        <v>#N/A</v>
      </c>
      <c r="AE1066" s="5" t="e">
        <v>#N/A</v>
      </c>
      <c r="AF1066" s="5" t="e">
        <v>#N/A</v>
      </c>
      <c r="AG1066" s="5" t="e">
        <v>#N/A</v>
      </c>
      <c r="AH1066" s="5" t="e">
        <v>#N/A</v>
      </c>
      <c r="AI1066" s="5"/>
      <c r="AJ1066" s="5" t="e">
        <f t="shared" si="327"/>
        <v>#N/A</v>
      </c>
      <c r="AK1066" s="5" t="e">
        <v>#N/A</v>
      </c>
      <c r="AL1066" s="5" t="e">
        <v>#N/A</v>
      </c>
      <c r="AM1066" s="5" t="e">
        <v>#N/A</v>
      </c>
      <c r="AN1066" t="e">
        <v>#N/A</v>
      </c>
      <c r="AP1066" t="e">
        <f t="shared" si="328"/>
        <v>#N/A</v>
      </c>
      <c r="AQ1066" t="e">
        <v>#N/A</v>
      </c>
      <c r="AR1066" t="e">
        <v>#N/A</v>
      </c>
      <c r="AS1066" t="e">
        <v>#N/A</v>
      </c>
      <c r="AT1066" t="e">
        <v>#N/A</v>
      </c>
    </row>
    <row r="1067" spans="6:46" x14ac:dyDescent="0.3">
      <c r="F1067" s="5" t="e">
        <f t="shared" si="324"/>
        <v>#N/A</v>
      </c>
      <c r="G1067" s="5" t="e">
        <v>#N/A</v>
      </c>
      <c r="H1067" s="5" t="e">
        <v>#N/A</v>
      </c>
      <c r="I1067" s="5" t="e">
        <v>#N/A</v>
      </c>
      <c r="J1067" s="5" t="e">
        <v>#N/A</v>
      </c>
      <c r="K1067" s="5"/>
      <c r="L1067" s="5" t="e">
        <f t="shared" si="325"/>
        <v>#N/A</v>
      </c>
      <c r="M1067" s="5" t="e">
        <v>#N/A</v>
      </c>
      <c r="N1067" s="5" t="e">
        <v>#N/A</v>
      </c>
      <c r="O1067" s="5" t="e">
        <v>#N/A</v>
      </c>
      <c r="P1067" s="5" t="e">
        <v>#N/A</v>
      </c>
      <c r="Q1067" s="5"/>
      <c r="R1067" s="5" t="e">
        <f t="shared" si="326"/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/>
      <c r="X1067" s="5" t="e">
        <f t="shared" si="322"/>
        <v>#N/A</v>
      </c>
      <c r="Y1067" s="5" t="e">
        <v>#N/A</v>
      </c>
      <c r="Z1067" s="5" t="e">
        <v>#N/A</v>
      </c>
      <c r="AA1067" s="5" t="e">
        <v>#N/A</v>
      </c>
      <c r="AB1067" s="5" t="e">
        <v>#N/A</v>
      </c>
      <c r="AC1067" s="5"/>
      <c r="AD1067" s="5" t="e">
        <f t="shared" si="323"/>
        <v>#N/A</v>
      </c>
      <c r="AE1067" s="5" t="e">
        <v>#N/A</v>
      </c>
      <c r="AF1067" s="5" t="e">
        <v>#N/A</v>
      </c>
      <c r="AG1067" s="5" t="e">
        <v>#N/A</v>
      </c>
      <c r="AH1067" s="5" t="e">
        <v>#N/A</v>
      </c>
      <c r="AI1067" s="5"/>
      <c r="AJ1067" s="5" t="e">
        <f t="shared" si="327"/>
        <v>#N/A</v>
      </c>
      <c r="AK1067" s="5" t="e">
        <v>#N/A</v>
      </c>
      <c r="AL1067" s="5" t="e">
        <v>#N/A</v>
      </c>
      <c r="AM1067" s="5" t="e">
        <v>#N/A</v>
      </c>
      <c r="AN1067" t="e">
        <v>#N/A</v>
      </c>
      <c r="AP1067" t="e">
        <f t="shared" si="328"/>
        <v>#N/A</v>
      </c>
      <c r="AQ1067" t="e">
        <v>#N/A</v>
      </c>
      <c r="AR1067" t="e">
        <v>#N/A</v>
      </c>
      <c r="AS1067" t="e">
        <v>#N/A</v>
      </c>
      <c r="AT1067" t="e">
        <v>#N/A</v>
      </c>
    </row>
    <row r="1068" spans="6:46" x14ac:dyDescent="0.3">
      <c r="F1068" s="5" t="e">
        <f t="shared" si="324"/>
        <v>#N/A</v>
      </c>
      <c r="G1068" s="5" t="e">
        <v>#N/A</v>
      </c>
      <c r="H1068" s="5" t="e">
        <v>#N/A</v>
      </c>
      <c r="I1068" s="5" t="e">
        <v>#N/A</v>
      </c>
      <c r="J1068" s="5" t="e">
        <v>#N/A</v>
      </c>
      <c r="K1068" s="5"/>
      <c r="L1068" s="5" t="e">
        <f t="shared" si="325"/>
        <v>#N/A</v>
      </c>
      <c r="M1068" s="5" t="e">
        <v>#N/A</v>
      </c>
      <c r="N1068" s="5" t="e">
        <v>#N/A</v>
      </c>
      <c r="O1068" s="5" t="e">
        <v>#N/A</v>
      </c>
      <c r="P1068" s="5" t="e">
        <v>#N/A</v>
      </c>
      <c r="Q1068" s="5"/>
      <c r="R1068" s="5" t="e">
        <f t="shared" si="326"/>
        <v>#N/A</v>
      </c>
      <c r="S1068" s="5" t="e">
        <v>#N/A</v>
      </c>
      <c r="T1068" s="5" t="e">
        <v>#N/A</v>
      </c>
      <c r="U1068" s="5" t="e">
        <v>#N/A</v>
      </c>
      <c r="V1068" s="5" t="e">
        <v>#N/A</v>
      </c>
      <c r="W1068" s="5"/>
      <c r="X1068" s="5" t="e">
        <f t="shared" si="322"/>
        <v>#N/A</v>
      </c>
      <c r="Y1068" s="5" t="e">
        <v>#N/A</v>
      </c>
      <c r="Z1068" s="5" t="e">
        <v>#N/A</v>
      </c>
      <c r="AA1068" s="5" t="e">
        <v>#N/A</v>
      </c>
      <c r="AB1068" s="5" t="e">
        <v>#N/A</v>
      </c>
      <c r="AC1068" s="5"/>
      <c r="AD1068" s="5" t="e">
        <f t="shared" si="323"/>
        <v>#N/A</v>
      </c>
      <c r="AE1068" s="5" t="e">
        <v>#N/A</v>
      </c>
      <c r="AF1068" s="5" t="e">
        <v>#N/A</v>
      </c>
      <c r="AG1068" s="5" t="e">
        <v>#N/A</v>
      </c>
      <c r="AH1068" s="5" t="e">
        <v>#N/A</v>
      </c>
      <c r="AI1068" s="5"/>
      <c r="AJ1068" s="5" t="e">
        <f t="shared" si="327"/>
        <v>#N/A</v>
      </c>
      <c r="AK1068" s="5" t="e">
        <v>#N/A</v>
      </c>
      <c r="AL1068" s="5" t="e">
        <v>#N/A</v>
      </c>
      <c r="AM1068" s="5" t="e">
        <v>#N/A</v>
      </c>
      <c r="AN1068" t="e">
        <v>#N/A</v>
      </c>
      <c r="AP1068" t="e">
        <f t="shared" si="328"/>
        <v>#N/A</v>
      </c>
      <c r="AQ1068" t="e">
        <v>#N/A</v>
      </c>
      <c r="AR1068" t="e">
        <v>#N/A</v>
      </c>
      <c r="AS1068" t="e">
        <v>#N/A</v>
      </c>
      <c r="AT1068" t="e">
        <v>#N/A</v>
      </c>
    </row>
    <row r="1069" spans="6:46" x14ac:dyDescent="0.3">
      <c r="F1069" s="5" t="e">
        <f t="shared" si="324"/>
        <v>#N/A</v>
      </c>
      <c r="G1069" s="5" t="e">
        <v>#N/A</v>
      </c>
      <c r="H1069" s="5" t="e">
        <v>#N/A</v>
      </c>
      <c r="I1069" s="5" t="e">
        <v>#N/A</v>
      </c>
      <c r="J1069" s="5" t="e">
        <v>#N/A</v>
      </c>
      <c r="K1069" s="5"/>
      <c r="L1069" s="5" t="e">
        <f t="shared" si="325"/>
        <v>#N/A</v>
      </c>
      <c r="M1069" s="5" t="e">
        <v>#N/A</v>
      </c>
      <c r="N1069" s="5" t="e">
        <v>#N/A</v>
      </c>
      <c r="O1069" s="5" t="e">
        <v>#N/A</v>
      </c>
      <c r="P1069" s="5" t="e">
        <v>#N/A</v>
      </c>
      <c r="Q1069" s="5"/>
      <c r="R1069" s="5" t="e">
        <f t="shared" si="326"/>
        <v>#N/A</v>
      </c>
      <c r="S1069" s="5" t="e">
        <v>#N/A</v>
      </c>
      <c r="T1069" s="5" t="e">
        <v>#N/A</v>
      </c>
      <c r="U1069" s="5" t="e">
        <v>#N/A</v>
      </c>
      <c r="V1069" s="5" t="e">
        <v>#N/A</v>
      </c>
      <c r="W1069" s="5"/>
      <c r="X1069" s="5" t="e">
        <f t="shared" si="322"/>
        <v>#N/A</v>
      </c>
      <c r="Y1069" s="5" t="e">
        <v>#N/A</v>
      </c>
      <c r="Z1069" s="5" t="e">
        <v>#N/A</v>
      </c>
      <c r="AA1069" s="5" t="e">
        <v>#N/A</v>
      </c>
      <c r="AB1069" s="5" t="e">
        <v>#N/A</v>
      </c>
      <c r="AC1069" s="5"/>
      <c r="AD1069" s="5" t="e">
        <f t="shared" si="323"/>
        <v>#N/A</v>
      </c>
      <c r="AE1069" s="5" t="e">
        <v>#N/A</v>
      </c>
      <c r="AF1069" s="5" t="e">
        <v>#N/A</v>
      </c>
      <c r="AG1069" s="5" t="e">
        <v>#N/A</v>
      </c>
      <c r="AH1069" s="5" t="e">
        <v>#N/A</v>
      </c>
      <c r="AI1069" s="5"/>
      <c r="AJ1069" s="5" t="e">
        <f t="shared" si="327"/>
        <v>#N/A</v>
      </c>
      <c r="AK1069" s="5" t="e">
        <v>#N/A</v>
      </c>
      <c r="AL1069" s="5" t="e">
        <v>#N/A</v>
      </c>
      <c r="AM1069" s="5" t="e">
        <v>#N/A</v>
      </c>
      <c r="AN1069" t="e">
        <v>#N/A</v>
      </c>
      <c r="AP1069" t="e">
        <f t="shared" si="328"/>
        <v>#N/A</v>
      </c>
      <c r="AQ1069" t="e">
        <v>#N/A</v>
      </c>
      <c r="AR1069" t="e">
        <v>#N/A</v>
      </c>
      <c r="AS1069" t="e">
        <v>#N/A</v>
      </c>
      <c r="AT1069" t="e">
        <v>#N/A</v>
      </c>
    </row>
    <row r="1070" spans="6:46" x14ac:dyDescent="0.3">
      <c r="F1070" s="5" t="e">
        <f t="shared" si="324"/>
        <v>#N/A</v>
      </c>
      <c r="G1070" s="5" t="e">
        <v>#N/A</v>
      </c>
      <c r="H1070" s="5" t="e">
        <v>#N/A</v>
      </c>
      <c r="I1070" s="5" t="e">
        <v>#N/A</v>
      </c>
      <c r="J1070" s="5" t="e">
        <v>#N/A</v>
      </c>
      <c r="K1070" s="5"/>
      <c r="L1070" s="5" t="e">
        <f t="shared" si="325"/>
        <v>#N/A</v>
      </c>
      <c r="M1070" s="5" t="e">
        <v>#N/A</v>
      </c>
      <c r="N1070" s="5" t="e">
        <v>#N/A</v>
      </c>
      <c r="O1070" s="5" t="e">
        <v>#N/A</v>
      </c>
      <c r="P1070" s="5" t="e">
        <v>#N/A</v>
      </c>
      <c r="Q1070" s="5"/>
      <c r="R1070" s="5" t="e">
        <f t="shared" si="326"/>
        <v>#N/A</v>
      </c>
      <c r="S1070" s="5" t="e">
        <v>#N/A</v>
      </c>
      <c r="T1070" s="5" t="e">
        <v>#N/A</v>
      </c>
      <c r="U1070" s="5" t="e">
        <v>#N/A</v>
      </c>
      <c r="V1070" s="5" t="e">
        <v>#N/A</v>
      </c>
      <c r="W1070" s="5"/>
      <c r="X1070" s="5" t="e">
        <f t="shared" si="322"/>
        <v>#N/A</v>
      </c>
      <c r="Y1070" s="5" t="e">
        <v>#N/A</v>
      </c>
      <c r="Z1070" s="5" t="e">
        <v>#N/A</v>
      </c>
      <c r="AA1070" s="5" t="e">
        <v>#N/A</v>
      </c>
      <c r="AB1070" s="5" t="e">
        <v>#N/A</v>
      </c>
      <c r="AC1070" s="5"/>
      <c r="AD1070" s="5" t="e">
        <f t="shared" si="323"/>
        <v>#N/A</v>
      </c>
      <c r="AE1070" s="5" t="e">
        <v>#N/A</v>
      </c>
      <c r="AF1070" s="5" t="e">
        <v>#N/A</v>
      </c>
      <c r="AG1070" s="5" t="e">
        <v>#N/A</v>
      </c>
      <c r="AH1070" s="5" t="e">
        <v>#N/A</v>
      </c>
      <c r="AI1070" s="5"/>
      <c r="AJ1070" s="5" t="e">
        <f t="shared" si="327"/>
        <v>#N/A</v>
      </c>
      <c r="AK1070" s="5" t="e">
        <v>#N/A</v>
      </c>
      <c r="AL1070" s="5" t="e">
        <v>#N/A</v>
      </c>
      <c r="AM1070" s="5" t="e">
        <v>#N/A</v>
      </c>
      <c r="AN1070" t="e">
        <v>#N/A</v>
      </c>
      <c r="AP1070" t="e">
        <f t="shared" si="328"/>
        <v>#N/A</v>
      </c>
      <c r="AQ1070" t="e">
        <v>#N/A</v>
      </c>
      <c r="AR1070" t="e">
        <v>#N/A</v>
      </c>
      <c r="AS1070" t="e">
        <v>#N/A</v>
      </c>
      <c r="AT1070" t="e">
        <v>#N/A</v>
      </c>
    </row>
    <row r="1071" spans="6:46" x14ac:dyDescent="0.3">
      <c r="F1071" s="5" t="e">
        <f t="shared" si="324"/>
        <v>#N/A</v>
      </c>
      <c r="G1071" s="5" t="e">
        <v>#N/A</v>
      </c>
      <c r="H1071" s="5" t="e">
        <v>#N/A</v>
      </c>
      <c r="I1071" s="5" t="e">
        <v>#N/A</v>
      </c>
      <c r="J1071" s="5" t="e">
        <v>#N/A</v>
      </c>
      <c r="K1071" s="5"/>
      <c r="L1071" s="5" t="e">
        <f t="shared" si="325"/>
        <v>#N/A</v>
      </c>
      <c r="M1071" s="5" t="e">
        <v>#N/A</v>
      </c>
      <c r="N1071" s="5" t="e">
        <v>#N/A</v>
      </c>
      <c r="O1071" s="5" t="e">
        <v>#N/A</v>
      </c>
      <c r="P1071" s="5" t="e">
        <v>#N/A</v>
      </c>
      <c r="Q1071" s="5"/>
      <c r="R1071" s="5" t="e">
        <f t="shared" si="326"/>
        <v>#N/A</v>
      </c>
      <c r="S1071" s="5" t="e">
        <v>#N/A</v>
      </c>
      <c r="T1071" s="5" t="e">
        <v>#N/A</v>
      </c>
      <c r="U1071" s="5" t="e">
        <v>#N/A</v>
      </c>
      <c r="V1071" s="5" t="e">
        <v>#N/A</v>
      </c>
      <c r="W1071" s="5"/>
      <c r="X1071" s="5" t="e">
        <f t="shared" ref="X1071:X1134" si="329">X670</f>
        <v>#N/A</v>
      </c>
      <c r="Y1071" s="5" t="e">
        <v>#N/A</v>
      </c>
      <c r="Z1071" s="5" t="e">
        <v>#N/A</v>
      </c>
      <c r="AA1071" s="5" t="e">
        <v>#N/A</v>
      </c>
      <c r="AB1071" s="5" t="e">
        <v>#N/A</v>
      </c>
      <c r="AC1071" s="5"/>
      <c r="AD1071" s="5" t="e">
        <f t="shared" ref="AD1071:AD1134" si="330">AD670</f>
        <v>#N/A</v>
      </c>
      <c r="AE1071" s="5" t="e">
        <v>#N/A</v>
      </c>
      <c r="AF1071" s="5" t="e">
        <v>#N/A</v>
      </c>
      <c r="AG1071" s="5" t="e">
        <v>#N/A</v>
      </c>
      <c r="AH1071" s="5" t="e">
        <v>#N/A</v>
      </c>
      <c r="AI1071" s="5"/>
      <c r="AJ1071" s="5" t="e">
        <f t="shared" si="327"/>
        <v>#N/A</v>
      </c>
      <c r="AK1071" s="5" t="e">
        <v>#N/A</v>
      </c>
      <c r="AL1071" s="5" t="e">
        <v>#N/A</v>
      </c>
      <c r="AM1071" s="5" t="e">
        <v>#N/A</v>
      </c>
      <c r="AN1071" t="e">
        <v>#N/A</v>
      </c>
      <c r="AP1071" t="e">
        <f t="shared" si="328"/>
        <v>#N/A</v>
      </c>
      <c r="AQ1071" t="e">
        <v>#N/A</v>
      </c>
      <c r="AR1071" t="e">
        <v>#N/A</v>
      </c>
      <c r="AS1071" t="e">
        <v>#N/A</v>
      </c>
      <c r="AT1071" t="e">
        <v>#N/A</v>
      </c>
    </row>
    <row r="1072" spans="6:46" x14ac:dyDescent="0.3">
      <c r="F1072" s="5" t="e">
        <f t="shared" si="324"/>
        <v>#N/A</v>
      </c>
      <c r="G1072" s="5" t="e">
        <v>#N/A</v>
      </c>
      <c r="H1072" s="5" t="e">
        <v>#N/A</v>
      </c>
      <c r="I1072" s="5" t="e">
        <v>#N/A</v>
      </c>
      <c r="J1072" s="5" t="e">
        <v>#N/A</v>
      </c>
      <c r="K1072" s="5"/>
      <c r="L1072" s="5" t="e">
        <f t="shared" si="325"/>
        <v>#N/A</v>
      </c>
      <c r="M1072" s="5" t="e">
        <v>#N/A</v>
      </c>
      <c r="N1072" s="5" t="e">
        <v>#N/A</v>
      </c>
      <c r="O1072" s="5" t="e">
        <v>#N/A</v>
      </c>
      <c r="P1072" s="5" t="e">
        <v>#N/A</v>
      </c>
      <c r="Q1072" s="5"/>
      <c r="R1072" s="5" t="e">
        <f t="shared" si="326"/>
        <v>#N/A</v>
      </c>
      <c r="S1072" s="5" t="e">
        <v>#N/A</v>
      </c>
      <c r="T1072" s="5" t="e">
        <v>#N/A</v>
      </c>
      <c r="U1072" s="5" t="e">
        <v>#N/A</v>
      </c>
      <c r="V1072" s="5" t="e">
        <v>#N/A</v>
      </c>
      <c r="W1072" s="5"/>
      <c r="X1072" s="5" t="e">
        <f t="shared" si="329"/>
        <v>#N/A</v>
      </c>
      <c r="Y1072" s="5" t="e">
        <v>#N/A</v>
      </c>
      <c r="Z1072" s="5" t="e">
        <v>#N/A</v>
      </c>
      <c r="AA1072" s="5" t="e">
        <v>#N/A</v>
      </c>
      <c r="AB1072" s="5" t="e">
        <v>#N/A</v>
      </c>
      <c r="AC1072" s="5"/>
      <c r="AD1072" s="5" t="e">
        <f t="shared" si="330"/>
        <v>#N/A</v>
      </c>
      <c r="AE1072" s="5" t="e">
        <v>#N/A</v>
      </c>
      <c r="AF1072" s="5" t="e">
        <v>#N/A</v>
      </c>
      <c r="AG1072" s="5" t="e">
        <v>#N/A</v>
      </c>
      <c r="AH1072" s="5" t="e">
        <v>#N/A</v>
      </c>
      <c r="AI1072" s="5"/>
      <c r="AJ1072" s="5" t="e">
        <f t="shared" si="327"/>
        <v>#N/A</v>
      </c>
      <c r="AK1072" s="5" t="e">
        <v>#N/A</v>
      </c>
      <c r="AL1072" s="5" t="e">
        <v>#N/A</v>
      </c>
      <c r="AM1072" s="5" t="e">
        <v>#N/A</v>
      </c>
      <c r="AN1072" t="e">
        <v>#N/A</v>
      </c>
      <c r="AP1072" t="e">
        <f t="shared" si="328"/>
        <v>#N/A</v>
      </c>
      <c r="AQ1072" t="e">
        <v>#N/A</v>
      </c>
      <c r="AR1072" t="e">
        <v>#N/A</v>
      </c>
      <c r="AS1072" t="e">
        <v>#N/A</v>
      </c>
      <c r="AT1072" t="e">
        <v>#N/A</v>
      </c>
    </row>
    <row r="1073" spans="6:46" x14ac:dyDescent="0.3">
      <c r="F1073" s="5" t="e">
        <f t="shared" si="324"/>
        <v>#N/A</v>
      </c>
      <c r="G1073" s="5" t="e">
        <v>#N/A</v>
      </c>
      <c r="H1073" s="5" t="e">
        <v>#N/A</v>
      </c>
      <c r="I1073" s="5" t="e">
        <v>#N/A</v>
      </c>
      <c r="J1073" s="5" t="e">
        <v>#N/A</v>
      </c>
      <c r="K1073" s="5"/>
      <c r="L1073" s="5" t="e">
        <f t="shared" si="325"/>
        <v>#N/A</v>
      </c>
      <c r="M1073" s="5" t="e">
        <v>#N/A</v>
      </c>
      <c r="N1073" s="5" t="e">
        <v>#N/A</v>
      </c>
      <c r="O1073" s="5" t="e">
        <v>#N/A</v>
      </c>
      <c r="P1073" s="5" t="e">
        <v>#N/A</v>
      </c>
      <c r="Q1073" s="5"/>
      <c r="R1073" s="5" t="e">
        <f t="shared" si="326"/>
        <v>#N/A</v>
      </c>
      <c r="S1073" s="5" t="e">
        <v>#N/A</v>
      </c>
      <c r="T1073" s="5" t="e">
        <v>#N/A</v>
      </c>
      <c r="U1073" s="5" t="e">
        <v>#N/A</v>
      </c>
      <c r="V1073" s="5" t="e">
        <v>#N/A</v>
      </c>
      <c r="W1073" s="5"/>
      <c r="X1073" s="5" t="e">
        <f t="shared" si="329"/>
        <v>#N/A</v>
      </c>
      <c r="Y1073" s="5" t="e">
        <v>#N/A</v>
      </c>
      <c r="Z1073" s="5" t="e">
        <v>#N/A</v>
      </c>
      <c r="AA1073" s="5" t="e">
        <v>#N/A</v>
      </c>
      <c r="AB1073" s="5" t="e">
        <v>#N/A</v>
      </c>
      <c r="AC1073" s="5"/>
      <c r="AD1073" s="5" t="e">
        <f t="shared" si="330"/>
        <v>#N/A</v>
      </c>
      <c r="AE1073" s="5" t="e">
        <v>#N/A</v>
      </c>
      <c r="AF1073" s="5" t="e">
        <v>#N/A</v>
      </c>
      <c r="AG1073" s="5" t="e">
        <v>#N/A</v>
      </c>
      <c r="AH1073" s="5" t="e">
        <v>#N/A</v>
      </c>
      <c r="AI1073" s="5"/>
      <c r="AJ1073" s="5" t="e">
        <f t="shared" si="327"/>
        <v>#N/A</v>
      </c>
      <c r="AK1073" s="5" t="e">
        <v>#N/A</v>
      </c>
      <c r="AL1073" s="5" t="e">
        <v>#N/A</v>
      </c>
      <c r="AM1073" s="5" t="e">
        <v>#N/A</v>
      </c>
      <c r="AN1073" t="e">
        <v>#N/A</v>
      </c>
      <c r="AP1073" t="e">
        <f t="shared" si="328"/>
        <v>#N/A</v>
      </c>
      <c r="AQ1073" t="e">
        <v>#N/A</v>
      </c>
      <c r="AR1073" t="e">
        <v>#N/A</v>
      </c>
      <c r="AS1073" t="e">
        <v>#N/A</v>
      </c>
      <c r="AT1073" t="e">
        <v>#N/A</v>
      </c>
    </row>
    <row r="1074" spans="6:46" x14ac:dyDescent="0.3">
      <c r="F1074" s="5" t="e">
        <f t="shared" si="324"/>
        <v>#N/A</v>
      </c>
      <c r="G1074" s="5" t="e">
        <v>#N/A</v>
      </c>
      <c r="H1074" s="5" t="e">
        <v>#N/A</v>
      </c>
      <c r="I1074" s="5" t="e">
        <v>#N/A</v>
      </c>
      <c r="J1074" s="5" t="e">
        <v>#N/A</v>
      </c>
      <c r="K1074" s="5"/>
      <c r="L1074" s="5" t="e">
        <f t="shared" si="325"/>
        <v>#N/A</v>
      </c>
      <c r="M1074" s="5" t="e">
        <v>#N/A</v>
      </c>
      <c r="N1074" s="5" t="e">
        <v>#N/A</v>
      </c>
      <c r="O1074" s="5" t="e">
        <v>#N/A</v>
      </c>
      <c r="P1074" s="5" t="e">
        <v>#N/A</v>
      </c>
      <c r="Q1074" s="5"/>
      <c r="R1074" s="5" t="e">
        <f t="shared" si="326"/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/>
      <c r="X1074" s="5" t="e">
        <f t="shared" si="329"/>
        <v>#N/A</v>
      </c>
      <c r="Y1074" s="5" t="e">
        <v>#N/A</v>
      </c>
      <c r="Z1074" s="5" t="e">
        <v>#N/A</v>
      </c>
      <c r="AA1074" s="5" t="e">
        <v>#N/A</v>
      </c>
      <c r="AB1074" s="5" t="e">
        <v>#N/A</v>
      </c>
      <c r="AC1074" s="5"/>
      <c r="AD1074" s="5" t="e">
        <f t="shared" si="330"/>
        <v>#N/A</v>
      </c>
      <c r="AE1074" s="5" t="e">
        <v>#N/A</v>
      </c>
      <c r="AF1074" s="5" t="e">
        <v>#N/A</v>
      </c>
      <c r="AG1074" s="5" t="e">
        <v>#N/A</v>
      </c>
      <c r="AH1074" s="5" t="e">
        <v>#N/A</v>
      </c>
      <c r="AI1074" s="5"/>
      <c r="AJ1074" s="5" t="e">
        <f t="shared" si="327"/>
        <v>#N/A</v>
      </c>
      <c r="AK1074" s="5" t="e">
        <v>#N/A</v>
      </c>
      <c r="AL1074" s="5" t="e">
        <v>#N/A</v>
      </c>
      <c r="AM1074" s="5" t="e">
        <v>#N/A</v>
      </c>
      <c r="AN1074" t="e">
        <v>#N/A</v>
      </c>
      <c r="AP1074" t="e">
        <f t="shared" si="328"/>
        <v>#N/A</v>
      </c>
      <c r="AQ1074" t="e">
        <v>#N/A</v>
      </c>
      <c r="AR1074" t="e">
        <v>#N/A</v>
      </c>
      <c r="AS1074" t="e">
        <v>#N/A</v>
      </c>
      <c r="AT1074" t="e">
        <v>#N/A</v>
      </c>
    </row>
    <row r="1075" spans="6:46" x14ac:dyDescent="0.3">
      <c r="F1075" s="5" t="e">
        <f t="shared" si="324"/>
        <v>#N/A</v>
      </c>
      <c r="G1075" s="5" t="e">
        <v>#N/A</v>
      </c>
      <c r="H1075" s="5" t="e">
        <v>#N/A</v>
      </c>
      <c r="I1075" s="5" t="e">
        <v>#N/A</v>
      </c>
      <c r="J1075" s="5" t="e">
        <v>#N/A</v>
      </c>
      <c r="K1075" s="5"/>
      <c r="L1075" s="5" t="e">
        <f t="shared" si="325"/>
        <v>#N/A</v>
      </c>
      <c r="M1075" s="5" t="e">
        <v>#N/A</v>
      </c>
      <c r="N1075" s="5" t="e">
        <v>#N/A</v>
      </c>
      <c r="O1075" s="5" t="e">
        <v>#N/A</v>
      </c>
      <c r="P1075" s="5" t="e">
        <v>#N/A</v>
      </c>
      <c r="Q1075" s="5"/>
      <c r="R1075" s="5" t="e">
        <f t="shared" si="326"/>
        <v>#N/A</v>
      </c>
      <c r="S1075" s="5" t="e">
        <v>#N/A</v>
      </c>
      <c r="T1075" s="5" t="e">
        <v>#N/A</v>
      </c>
      <c r="U1075" s="5" t="e">
        <v>#N/A</v>
      </c>
      <c r="V1075" s="5" t="e">
        <v>#N/A</v>
      </c>
      <c r="W1075" s="5"/>
      <c r="X1075" s="5" t="e">
        <f t="shared" si="329"/>
        <v>#N/A</v>
      </c>
      <c r="Y1075" s="5" t="e">
        <v>#N/A</v>
      </c>
      <c r="Z1075" s="5" t="e">
        <v>#N/A</v>
      </c>
      <c r="AA1075" s="5" t="e">
        <v>#N/A</v>
      </c>
      <c r="AB1075" s="5" t="e">
        <v>#N/A</v>
      </c>
      <c r="AC1075" s="5"/>
      <c r="AD1075" s="5" t="e">
        <f t="shared" si="330"/>
        <v>#N/A</v>
      </c>
      <c r="AE1075" s="5" t="e">
        <v>#N/A</v>
      </c>
      <c r="AF1075" s="5" t="e">
        <v>#N/A</v>
      </c>
      <c r="AG1075" s="5" t="e">
        <v>#N/A</v>
      </c>
      <c r="AH1075" s="5" t="e">
        <v>#N/A</v>
      </c>
      <c r="AI1075" s="5"/>
      <c r="AJ1075" s="5" t="e">
        <f t="shared" si="327"/>
        <v>#N/A</v>
      </c>
      <c r="AK1075" s="5" t="e">
        <v>#N/A</v>
      </c>
      <c r="AL1075" s="5" t="e">
        <v>#N/A</v>
      </c>
      <c r="AM1075" s="5" t="e">
        <v>#N/A</v>
      </c>
      <c r="AN1075" t="e">
        <v>#N/A</v>
      </c>
      <c r="AP1075" t="e">
        <f t="shared" si="328"/>
        <v>#N/A</v>
      </c>
      <c r="AQ1075" t="e">
        <v>#N/A</v>
      </c>
      <c r="AR1075" t="e">
        <v>#N/A</v>
      </c>
      <c r="AS1075" t="e">
        <v>#N/A</v>
      </c>
      <c r="AT1075" t="e">
        <v>#N/A</v>
      </c>
    </row>
    <row r="1076" spans="6:46" x14ac:dyDescent="0.3">
      <c r="F1076" s="5" t="e">
        <f t="shared" si="324"/>
        <v>#N/A</v>
      </c>
      <c r="G1076" s="5" t="e">
        <v>#N/A</v>
      </c>
      <c r="H1076" s="5" t="e">
        <v>#N/A</v>
      </c>
      <c r="I1076" s="5" t="e">
        <v>#N/A</v>
      </c>
      <c r="J1076" s="5" t="e">
        <v>#N/A</v>
      </c>
      <c r="K1076" s="5"/>
      <c r="L1076" s="5" t="e">
        <f t="shared" si="325"/>
        <v>#N/A</v>
      </c>
      <c r="M1076" s="5" t="e">
        <v>#N/A</v>
      </c>
      <c r="N1076" s="5" t="e">
        <v>#N/A</v>
      </c>
      <c r="O1076" s="5" t="e">
        <v>#N/A</v>
      </c>
      <c r="P1076" s="5" t="e">
        <v>#N/A</v>
      </c>
      <c r="Q1076" s="5"/>
      <c r="R1076" s="5" t="e">
        <f t="shared" si="326"/>
        <v>#N/A</v>
      </c>
      <c r="S1076" s="5" t="e">
        <v>#N/A</v>
      </c>
      <c r="T1076" s="5" t="e">
        <v>#N/A</v>
      </c>
      <c r="U1076" s="5" t="e">
        <v>#N/A</v>
      </c>
      <c r="V1076" s="5" t="e">
        <v>#N/A</v>
      </c>
      <c r="W1076" s="5"/>
      <c r="X1076" s="5" t="e">
        <f t="shared" si="329"/>
        <v>#N/A</v>
      </c>
      <c r="Y1076" s="5" t="e">
        <v>#N/A</v>
      </c>
      <c r="Z1076" s="5" t="e">
        <v>#N/A</v>
      </c>
      <c r="AA1076" s="5" t="e">
        <v>#N/A</v>
      </c>
      <c r="AB1076" s="5" t="e">
        <v>#N/A</v>
      </c>
      <c r="AC1076" s="5"/>
      <c r="AD1076" s="5" t="e">
        <f t="shared" si="330"/>
        <v>#N/A</v>
      </c>
      <c r="AE1076" s="5" t="e">
        <v>#N/A</v>
      </c>
      <c r="AF1076" s="5" t="e">
        <v>#N/A</v>
      </c>
      <c r="AG1076" s="5" t="e">
        <v>#N/A</v>
      </c>
      <c r="AH1076" s="5" t="e">
        <v>#N/A</v>
      </c>
      <c r="AI1076" s="5"/>
      <c r="AJ1076" s="5" t="e">
        <f t="shared" si="327"/>
        <v>#N/A</v>
      </c>
      <c r="AK1076" s="5" t="e">
        <v>#N/A</v>
      </c>
      <c r="AL1076" s="5" t="e">
        <v>#N/A</v>
      </c>
      <c r="AM1076" s="5" t="e">
        <v>#N/A</v>
      </c>
      <c r="AN1076" t="e">
        <v>#N/A</v>
      </c>
      <c r="AP1076" t="e">
        <f t="shared" si="328"/>
        <v>#N/A</v>
      </c>
      <c r="AQ1076" t="e">
        <v>#N/A</v>
      </c>
      <c r="AR1076" t="e">
        <v>#N/A</v>
      </c>
      <c r="AS1076" t="e">
        <v>#N/A</v>
      </c>
      <c r="AT1076" t="e">
        <v>#N/A</v>
      </c>
    </row>
    <row r="1077" spans="6:46" x14ac:dyDescent="0.3">
      <c r="F1077" s="5" t="e">
        <f t="shared" si="324"/>
        <v>#N/A</v>
      </c>
      <c r="G1077" s="5" t="e">
        <v>#N/A</v>
      </c>
      <c r="H1077" s="5" t="e">
        <v>#N/A</v>
      </c>
      <c r="I1077" s="5" t="e">
        <v>#N/A</v>
      </c>
      <c r="J1077" s="5" t="e">
        <v>#N/A</v>
      </c>
      <c r="K1077" s="5"/>
      <c r="L1077" s="5" t="e">
        <f t="shared" si="325"/>
        <v>#N/A</v>
      </c>
      <c r="M1077" s="5" t="e">
        <v>#N/A</v>
      </c>
      <c r="N1077" s="5" t="e">
        <v>#N/A</v>
      </c>
      <c r="O1077" s="5" t="e">
        <v>#N/A</v>
      </c>
      <c r="P1077" s="5" t="e">
        <v>#N/A</v>
      </c>
      <c r="Q1077" s="5"/>
      <c r="R1077" s="5" t="e">
        <f t="shared" si="326"/>
        <v>#N/A</v>
      </c>
      <c r="S1077" s="5" t="e">
        <v>#N/A</v>
      </c>
      <c r="T1077" s="5" t="e">
        <v>#N/A</v>
      </c>
      <c r="U1077" s="5" t="e">
        <v>#N/A</v>
      </c>
      <c r="V1077" s="5" t="e">
        <v>#N/A</v>
      </c>
      <c r="W1077" s="5"/>
      <c r="X1077" s="5" t="e">
        <f t="shared" si="329"/>
        <v>#N/A</v>
      </c>
      <c r="Y1077" s="5" t="e">
        <v>#N/A</v>
      </c>
      <c r="Z1077" s="5" t="e">
        <v>#N/A</v>
      </c>
      <c r="AA1077" s="5" t="e">
        <v>#N/A</v>
      </c>
      <c r="AB1077" s="5" t="e">
        <v>#N/A</v>
      </c>
      <c r="AC1077" s="5"/>
      <c r="AD1077" s="5" t="e">
        <f t="shared" si="330"/>
        <v>#N/A</v>
      </c>
      <c r="AE1077" s="5" t="e">
        <v>#N/A</v>
      </c>
      <c r="AF1077" s="5" t="e">
        <v>#N/A</v>
      </c>
      <c r="AG1077" s="5" t="e">
        <v>#N/A</v>
      </c>
      <c r="AH1077" s="5" t="e">
        <v>#N/A</v>
      </c>
      <c r="AI1077" s="5"/>
      <c r="AJ1077" s="5" t="e">
        <f t="shared" si="327"/>
        <v>#N/A</v>
      </c>
      <c r="AK1077" s="5" t="e">
        <v>#N/A</v>
      </c>
      <c r="AL1077" s="5" t="e">
        <v>#N/A</v>
      </c>
      <c r="AM1077" s="5" t="e">
        <v>#N/A</v>
      </c>
      <c r="AN1077" t="e">
        <v>#N/A</v>
      </c>
      <c r="AP1077" t="e">
        <f t="shared" si="328"/>
        <v>#N/A</v>
      </c>
      <c r="AQ1077" t="e">
        <v>#N/A</v>
      </c>
      <c r="AR1077" t="e">
        <v>#N/A</v>
      </c>
      <c r="AS1077" t="e">
        <v>#N/A</v>
      </c>
      <c r="AT1077" t="e">
        <v>#N/A</v>
      </c>
    </row>
    <row r="1078" spans="6:46" x14ac:dyDescent="0.3">
      <c r="F1078" s="5" t="e">
        <f t="shared" si="324"/>
        <v>#N/A</v>
      </c>
      <c r="G1078" s="5" t="e">
        <v>#N/A</v>
      </c>
      <c r="H1078" s="5" t="e">
        <v>#N/A</v>
      </c>
      <c r="I1078" s="5" t="e">
        <v>#N/A</v>
      </c>
      <c r="J1078" s="5" t="e">
        <v>#N/A</v>
      </c>
      <c r="K1078" s="5"/>
      <c r="L1078" s="5" t="e">
        <f t="shared" si="325"/>
        <v>#N/A</v>
      </c>
      <c r="M1078" s="5" t="e">
        <v>#N/A</v>
      </c>
      <c r="N1078" s="5" t="e">
        <v>#N/A</v>
      </c>
      <c r="O1078" s="5" t="e">
        <v>#N/A</v>
      </c>
      <c r="P1078" s="5" t="e">
        <v>#N/A</v>
      </c>
      <c r="Q1078" s="5"/>
      <c r="R1078" s="5" t="e">
        <f t="shared" si="326"/>
        <v>#N/A</v>
      </c>
      <c r="S1078" s="5" t="e">
        <v>#N/A</v>
      </c>
      <c r="T1078" s="5" t="e">
        <v>#N/A</v>
      </c>
      <c r="U1078" s="5" t="e">
        <v>#N/A</v>
      </c>
      <c r="V1078" s="5" t="e">
        <v>#N/A</v>
      </c>
      <c r="W1078" s="5"/>
      <c r="X1078" s="5" t="e">
        <f t="shared" si="329"/>
        <v>#N/A</v>
      </c>
      <c r="Y1078" s="5" t="e">
        <v>#N/A</v>
      </c>
      <c r="Z1078" s="5" t="e">
        <v>#N/A</v>
      </c>
      <c r="AA1078" s="5" t="e">
        <v>#N/A</v>
      </c>
      <c r="AB1078" s="5" t="e">
        <v>#N/A</v>
      </c>
      <c r="AC1078" s="5"/>
      <c r="AD1078" s="5" t="e">
        <f t="shared" si="330"/>
        <v>#N/A</v>
      </c>
      <c r="AE1078" s="5" t="e">
        <v>#N/A</v>
      </c>
      <c r="AF1078" s="5" t="e">
        <v>#N/A</v>
      </c>
      <c r="AG1078" s="5" t="e">
        <v>#N/A</v>
      </c>
      <c r="AH1078" s="5" t="e">
        <v>#N/A</v>
      </c>
      <c r="AI1078" s="5"/>
      <c r="AJ1078" s="5" t="e">
        <f t="shared" si="327"/>
        <v>#N/A</v>
      </c>
      <c r="AK1078" s="5" t="e">
        <v>#N/A</v>
      </c>
      <c r="AL1078" s="5" t="e">
        <v>#N/A</v>
      </c>
      <c r="AM1078" s="5" t="e">
        <v>#N/A</v>
      </c>
      <c r="AN1078" t="e">
        <v>#N/A</v>
      </c>
      <c r="AP1078" t="e">
        <f t="shared" si="328"/>
        <v>#N/A</v>
      </c>
      <c r="AQ1078" t="e">
        <v>#N/A</v>
      </c>
      <c r="AR1078" t="e">
        <v>#N/A</v>
      </c>
      <c r="AS1078" t="e">
        <v>#N/A</v>
      </c>
      <c r="AT1078" t="e">
        <v>#N/A</v>
      </c>
    </row>
    <row r="1079" spans="6:46" x14ac:dyDescent="0.3">
      <c r="F1079" s="5" t="e">
        <f t="shared" si="324"/>
        <v>#N/A</v>
      </c>
      <c r="G1079" s="5" t="e">
        <v>#N/A</v>
      </c>
      <c r="H1079" s="5" t="e">
        <v>#N/A</v>
      </c>
      <c r="I1079" s="5" t="e">
        <v>#N/A</v>
      </c>
      <c r="J1079" s="5" t="e">
        <v>#N/A</v>
      </c>
      <c r="K1079" s="5"/>
      <c r="L1079" s="5" t="e">
        <f t="shared" si="325"/>
        <v>#N/A</v>
      </c>
      <c r="M1079" s="5" t="e">
        <v>#N/A</v>
      </c>
      <c r="N1079" s="5" t="e">
        <v>#N/A</v>
      </c>
      <c r="O1079" s="5" t="e">
        <v>#N/A</v>
      </c>
      <c r="P1079" s="5" t="e">
        <v>#N/A</v>
      </c>
      <c r="Q1079" s="5"/>
      <c r="R1079" s="5" t="e">
        <f t="shared" si="326"/>
        <v>#N/A</v>
      </c>
      <c r="S1079" s="5" t="e">
        <v>#N/A</v>
      </c>
      <c r="T1079" s="5" t="e">
        <v>#N/A</v>
      </c>
      <c r="U1079" s="5" t="e">
        <v>#N/A</v>
      </c>
      <c r="V1079" s="5" t="e">
        <v>#N/A</v>
      </c>
      <c r="W1079" s="5"/>
      <c r="X1079" s="5" t="e">
        <f t="shared" si="329"/>
        <v>#N/A</v>
      </c>
      <c r="Y1079" s="5" t="e">
        <v>#N/A</v>
      </c>
      <c r="Z1079" s="5" t="e">
        <v>#N/A</v>
      </c>
      <c r="AA1079" s="5" t="e">
        <v>#N/A</v>
      </c>
      <c r="AB1079" s="5" t="e">
        <v>#N/A</v>
      </c>
      <c r="AC1079" s="5"/>
      <c r="AD1079" s="5" t="e">
        <f t="shared" si="330"/>
        <v>#N/A</v>
      </c>
      <c r="AE1079" s="5" t="e">
        <v>#N/A</v>
      </c>
      <c r="AF1079" s="5" t="e">
        <v>#N/A</v>
      </c>
      <c r="AG1079" s="5" t="e">
        <v>#N/A</v>
      </c>
      <c r="AH1079" s="5" t="e">
        <v>#N/A</v>
      </c>
      <c r="AI1079" s="5"/>
      <c r="AJ1079" s="5" t="e">
        <f t="shared" si="327"/>
        <v>#N/A</v>
      </c>
      <c r="AK1079" s="5" t="e">
        <v>#N/A</v>
      </c>
      <c r="AL1079" s="5" t="e">
        <v>#N/A</v>
      </c>
      <c r="AM1079" s="5" t="e">
        <v>#N/A</v>
      </c>
      <c r="AN1079" t="e">
        <v>#N/A</v>
      </c>
      <c r="AP1079" t="e">
        <f t="shared" si="328"/>
        <v>#N/A</v>
      </c>
      <c r="AQ1079" t="e">
        <v>#N/A</v>
      </c>
      <c r="AR1079" t="e">
        <v>#N/A</v>
      </c>
      <c r="AS1079" t="e">
        <v>#N/A</v>
      </c>
      <c r="AT1079" t="e">
        <v>#N/A</v>
      </c>
    </row>
    <row r="1080" spans="6:46" x14ac:dyDescent="0.3">
      <c r="F1080" s="5" t="e">
        <f t="shared" si="324"/>
        <v>#N/A</v>
      </c>
      <c r="G1080" s="5" t="e">
        <v>#N/A</v>
      </c>
      <c r="H1080" s="5" t="e">
        <v>#N/A</v>
      </c>
      <c r="I1080" s="5" t="e">
        <v>#N/A</v>
      </c>
      <c r="J1080" s="5" t="e">
        <v>#N/A</v>
      </c>
      <c r="K1080" s="5"/>
      <c r="L1080" s="5" t="e">
        <f t="shared" si="325"/>
        <v>#N/A</v>
      </c>
      <c r="M1080" s="5" t="e">
        <v>#N/A</v>
      </c>
      <c r="N1080" s="5" t="e">
        <v>#N/A</v>
      </c>
      <c r="O1080" s="5" t="e">
        <v>#N/A</v>
      </c>
      <c r="P1080" s="5" t="e">
        <v>#N/A</v>
      </c>
      <c r="Q1080" s="5"/>
      <c r="R1080" s="5" t="e">
        <f t="shared" si="326"/>
        <v>#N/A</v>
      </c>
      <c r="S1080" s="5" t="e">
        <v>#N/A</v>
      </c>
      <c r="T1080" s="5" t="e">
        <v>#N/A</v>
      </c>
      <c r="U1080" s="5" t="e">
        <v>#N/A</v>
      </c>
      <c r="V1080" s="5" t="e">
        <v>#N/A</v>
      </c>
      <c r="W1080" s="5"/>
      <c r="X1080" s="5" t="e">
        <f t="shared" si="329"/>
        <v>#N/A</v>
      </c>
      <c r="Y1080" s="5" t="e">
        <v>#N/A</v>
      </c>
      <c r="Z1080" s="5" t="e">
        <v>#N/A</v>
      </c>
      <c r="AA1080" s="5" t="e">
        <v>#N/A</v>
      </c>
      <c r="AB1080" s="5" t="e">
        <v>#N/A</v>
      </c>
      <c r="AC1080" s="5"/>
      <c r="AD1080" s="5" t="e">
        <f t="shared" si="330"/>
        <v>#N/A</v>
      </c>
      <c r="AE1080" s="5" t="e">
        <v>#N/A</v>
      </c>
      <c r="AF1080" s="5" t="e">
        <v>#N/A</v>
      </c>
      <c r="AG1080" s="5" t="e">
        <v>#N/A</v>
      </c>
      <c r="AH1080" s="5" t="e">
        <v>#N/A</v>
      </c>
      <c r="AI1080" s="5"/>
      <c r="AJ1080" s="5" t="e">
        <f t="shared" si="327"/>
        <v>#N/A</v>
      </c>
      <c r="AK1080" s="5" t="e">
        <v>#N/A</v>
      </c>
      <c r="AL1080" s="5" t="e">
        <v>#N/A</v>
      </c>
      <c r="AM1080" s="5" t="e">
        <v>#N/A</v>
      </c>
      <c r="AN1080" t="e">
        <v>#N/A</v>
      </c>
      <c r="AP1080" t="e">
        <f t="shared" si="328"/>
        <v>#N/A</v>
      </c>
      <c r="AQ1080" t="e">
        <v>#N/A</v>
      </c>
      <c r="AR1080" t="e">
        <v>#N/A</v>
      </c>
      <c r="AS1080" t="e">
        <v>#N/A</v>
      </c>
      <c r="AT1080" t="e">
        <v>#N/A</v>
      </c>
    </row>
    <row r="1081" spans="6:46" x14ac:dyDescent="0.3">
      <c r="F1081" s="5" t="e">
        <f t="shared" si="324"/>
        <v>#N/A</v>
      </c>
      <c r="G1081" s="5" t="e">
        <v>#N/A</v>
      </c>
      <c r="H1081" s="5" t="e">
        <v>#N/A</v>
      </c>
      <c r="I1081" s="5" t="e">
        <v>#N/A</v>
      </c>
      <c r="J1081" s="5" t="e">
        <v>#N/A</v>
      </c>
      <c r="K1081" s="5"/>
      <c r="L1081" s="5" t="e">
        <f t="shared" si="325"/>
        <v>#N/A</v>
      </c>
      <c r="M1081" s="5" t="e">
        <v>#N/A</v>
      </c>
      <c r="N1081" s="5" t="e">
        <v>#N/A</v>
      </c>
      <c r="O1081" s="5" t="e">
        <v>#N/A</v>
      </c>
      <c r="P1081" s="5" t="e">
        <v>#N/A</v>
      </c>
      <c r="Q1081" s="5"/>
      <c r="R1081" s="5" t="e">
        <f t="shared" si="326"/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/>
      <c r="X1081" s="5" t="e">
        <f t="shared" si="329"/>
        <v>#N/A</v>
      </c>
      <c r="Y1081" s="5" t="e">
        <v>#N/A</v>
      </c>
      <c r="Z1081" s="5" t="e">
        <v>#N/A</v>
      </c>
      <c r="AA1081" s="5" t="e">
        <v>#N/A</v>
      </c>
      <c r="AB1081" s="5" t="e">
        <v>#N/A</v>
      </c>
      <c r="AC1081" s="5"/>
      <c r="AD1081" s="5" t="e">
        <f t="shared" si="330"/>
        <v>#N/A</v>
      </c>
      <c r="AE1081" s="5" t="e">
        <v>#N/A</v>
      </c>
      <c r="AF1081" s="5" t="e">
        <v>#N/A</v>
      </c>
      <c r="AG1081" s="5" t="e">
        <v>#N/A</v>
      </c>
      <c r="AH1081" s="5" t="e">
        <v>#N/A</v>
      </c>
      <c r="AI1081" s="5"/>
      <c r="AJ1081" s="5" t="e">
        <f t="shared" si="327"/>
        <v>#N/A</v>
      </c>
      <c r="AK1081" s="5" t="e">
        <v>#N/A</v>
      </c>
      <c r="AL1081" s="5" t="e">
        <v>#N/A</v>
      </c>
      <c r="AM1081" s="5" t="e">
        <v>#N/A</v>
      </c>
      <c r="AN1081" t="e">
        <v>#N/A</v>
      </c>
      <c r="AP1081" t="e">
        <f t="shared" si="328"/>
        <v>#N/A</v>
      </c>
      <c r="AQ1081" t="e">
        <v>#N/A</v>
      </c>
      <c r="AR1081" t="e">
        <v>#N/A</v>
      </c>
      <c r="AS1081" t="e">
        <v>#N/A</v>
      </c>
      <c r="AT1081" t="e">
        <v>#N/A</v>
      </c>
    </row>
    <row r="1082" spans="6:46" x14ac:dyDescent="0.3">
      <c r="F1082" s="5" t="e">
        <f t="shared" si="324"/>
        <v>#N/A</v>
      </c>
      <c r="G1082" s="5" t="e">
        <v>#N/A</v>
      </c>
      <c r="H1082" s="5" t="e">
        <v>#N/A</v>
      </c>
      <c r="I1082" s="5" t="e">
        <v>#N/A</v>
      </c>
      <c r="J1082" s="5" t="e">
        <v>#N/A</v>
      </c>
      <c r="K1082" s="5"/>
      <c r="L1082" s="5" t="e">
        <f t="shared" si="325"/>
        <v>#N/A</v>
      </c>
      <c r="M1082" s="5" t="e">
        <v>#N/A</v>
      </c>
      <c r="N1082" s="5" t="e">
        <v>#N/A</v>
      </c>
      <c r="O1082" s="5" t="e">
        <v>#N/A</v>
      </c>
      <c r="P1082" s="5" t="e">
        <v>#N/A</v>
      </c>
      <c r="Q1082" s="5"/>
      <c r="R1082" s="5" t="e">
        <f t="shared" si="326"/>
        <v>#N/A</v>
      </c>
      <c r="S1082" s="5" t="e">
        <v>#N/A</v>
      </c>
      <c r="T1082" s="5" t="e">
        <v>#N/A</v>
      </c>
      <c r="U1082" s="5" t="e">
        <v>#N/A</v>
      </c>
      <c r="V1082" s="5" t="e">
        <v>#N/A</v>
      </c>
      <c r="W1082" s="5"/>
      <c r="X1082" s="5" t="e">
        <f t="shared" si="329"/>
        <v>#N/A</v>
      </c>
      <c r="Y1082" s="5" t="e">
        <v>#N/A</v>
      </c>
      <c r="Z1082" s="5" t="e">
        <v>#N/A</v>
      </c>
      <c r="AA1082" s="5" t="e">
        <v>#N/A</v>
      </c>
      <c r="AB1082" s="5" t="e">
        <v>#N/A</v>
      </c>
      <c r="AC1082" s="5"/>
      <c r="AD1082" s="5" t="e">
        <f t="shared" si="330"/>
        <v>#N/A</v>
      </c>
      <c r="AE1082" s="5" t="e">
        <v>#N/A</v>
      </c>
      <c r="AF1082" s="5" t="e">
        <v>#N/A</v>
      </c>
      <c r="AG1082" s="5" t="e">
        <v>#N/A</v>
      </c>
      <c r="AH1082" s="5" t="e">
        <v>#N/A</v>
      </c>
      <c r="AI1082" s="5"/>
      <c r="AJ1082" s="5" t="e">
        <f t="shared" si="327"/>
        <v>#N/A</v>
      </c>
      <c r="AK1082" s="5" t="e">
        <v>#N/A</v>
      </c>
      <c r="AL1082" s="5" t="e">
        <v>#N/A</v>
      </c>
      <c r="AM1082" s="5" t="e">
        <v>#N/A</v>
      </c>
      <c r="AN1082" t="e">
        <v>#N/A</v>
      </c>
      <c r="AP1082" t="e">
        <f t="shared" si="328"/>
        <v>#N/A</v>
      </c>
      <c r="AQ1082" t="e">
        <v>#N/A</v>
      </c>
      <c r="AR1082" t="e">
        <v>#N/A</v>
      </c>
      <c r="AS1082" t="e">
        <v>#N/A</v>
      </c>
      <c r="AT1082" t="e">
        <v>#N/A</v>
      </c>
    </row>
    <row r="1083" spans="6:46" x14ac:dyDescent="0.3">
      <c r="F1083" s="5" t="e">
        <f t="shared" si="324"/>
        <v>#N/A</v>
      </c>
      <c r="G1083" s="5" t="e">
        <v>#N/A</v>
      </c>
      <c r="H1083" s="5" t="e">
        <v>#N/A</v>
      </c>
      <c r="I1083" s="5" t="e">
        <v>#N/A</v>
      </c>
      <c r="J1083" s="5" t="e">
        <v>#N/A</v>
      </c>
      <c r="K1083" s="5"/>
      <c r="L1083" s="5" t="e">
        <f t="shared" si="325"/>
        <v>#N/A</v>
      </c>
      <c r="M1083" s="5" t="e">
        <v>#N/A</v>
      </c>
      <c r="N1083" s="5" t="e">
        <v>#N/A</v>
      </c>
      <c r="O1083" s="5" t="e">
        <v>#N/A</v>
      </c>
      <c r="P1083" s="5" t="e">
        <v>#N/A</v>
      </c>
      <c r="Q1083" s="5"/>
      <c r="R1083" s="5" t="e">
        <f t="shared" si="326"/>
        <v>#N/A</v>
      </c>
      <c r="S1083" s="5" t="e">
        <v>#N/A</v>
      </c>
      <c r="T1083" s="5" t="e">
        <v>#N/A</v>
      </c>
      <c r="U1083" s="5" t="e">
        <v>#N/A</v>
      </c>
      <c r="V1083" s="5" t="e">
        <v>#N/A</v>
      </c>
      <c r="W1083" s="5"/>
      <c r="X1083" s="5" t="e">
        <f t="shared" si="329"/>
        <v>#N/A</v>
      </c>
      <c r="Y1083" s="5" t="e">
        <v>#N/A</v>
      </c>
      <c r="Z1083" s="5" t="e">
        <v>#N/A</v>
      </c>
      <c r="AA1083" s="5" t="e">
        <v>#N/A</v>
      </c>
      <c r="AB1083" s="5" t="e">
        <v>#N/A</v>
      </c>
      <c r="AC1083" s="5"/>
      <c r="AD1083" s="5" t="e">
        <f t="shared" si="330"/>
        <v>#N/A</v>
      </c>
      <c r="AE1083" s="5" t="e">
        <v>#N/A</v>
      </c>
      <c r="AF1083" s="5" t="e">
        <v>#N/A</v>
      </c>
      <c r="AG1083" s="5" t="e">
        <v>#N/A</v>
      </c>
      <c r="AH1083" s="5" t="e">
        <v>#N/A</v>
      </c>
      <c r="AI1083" s="5"/>
      <c r="AJ1083" s="5" t="e">
        <f t="shared" si="327"/>
        <v>#N/A</v>
      </c>
      <c r="AK1083" s="5" t="e">
        <v>#N/A</v>
      </c>
      <c r="AL1083" s="5" t="e">
        <v>#N/A</v>
      </c>
      <c r="AM1083" s="5" t="e">
        <v>#N/A</v>
      </c>
      <c r="AN1083" t="e">
        <v>#N/A</v>
      </c>
      <c r="AP1083" t="e">
        <f t="shared" si="328"/>
        <v>#N/A</v>
      </c>
      <c r="AQ1083" t="e">
        <v>#N/A</v>
      </c>
      <c r="AR1083" t="e">
        <v>#N/A</v>
      </c>
      <c r="AS1083" t="e">
        <v>#N/A</v>
      </c>
      <c r="AT1083" t="e">
        <v>#N/A</v>
      </c>
    </row>
    <row r="1084" spans="6:46" x14ac:dyDescent="0.3">
      <c r="F1084" s="5" t="e">
        <f t="shared" si="324"/>
        <v>#N/A</v>
      </c>
      <c r="G1084" s="5" t="e">
        <v>#N/A</v>
      </c>
      <c r="H1084" s="5" t="e">
        <v>#N/A</v>
      </c>
      <c r="I1084" s="5" t="e">
        <v>#N/A</v>
      </c>
      <c r="J1084" s="5" t="e">
        <v>#N/A</v>
      </c>
      <c r="K1084" s="5"/>
      <c r="L1084" s="5" t="e">
        <f t="shared" si="325"/>
        <v>#N/A</v>
      </c>
      <c r="M1084" s="5" t="e">
        <v>#N/A</v>
      </c>
      <c r="N1084" s="5" t="e">
        <v>#N/A</v>
      </c>
      <c r="O1084" s="5" t="e">
        <v>#N/A</v>
      </c>
      <c r="P1084" s="5" t="e">
        <v>#N/A</v>
      </c>
      <c r="Q1084" s="5"/>
      <c r="R1084" s="5" t="e">
        <f t="shared" si="326"/>
        <v>#N/A</v>
      </c>
      <c r="S1084" s="5" t="e">
        <v>#N/A</v>
      </c>
      <c r="T1084" s="5" t="e">
        <v>#N/A</v>
      </c>
      <c r="U1084" s="5" t="e">
        <v>#N/A</v>
      </c>
      <c r="V1084" s="5" t="e">
        <v>#N/A</v>
      </c>
      <c r="W1084" s="5"/>
      <c r="X1084" s="5" t="e">
        <f t="shared" si="329"/>
        <v>#N/A</v>
      </c>
      <c r="Y1084" s="5" t="e">
        <v>#N/A</v>
      </c>
      <c r="Z1084" s="5" t="e">
        <v>#N/A</v>
      </c>
      <c r="AA1084" s="5" t="e">
        <v>#N/A</v>
      </c>
      <c r="AB1084" s="5" t="e">
        <v>#N/A</v>
      </c>
      <c r="AC1084" s="5"/>
      <c r="AD1084" s="5" t="e">
        <f t="shared" si="330"/>
        <v>#N/A</v>
      </c>
      <c r="AE1084" s="5" t="e">
        <v>#N/A</v>
      </c>
      <c r="AF1084" s="5" t="e">
        <v>#N/A</v>
      </c>
      <c r="AG1084" s="5" t="e">
        <v>#N/A</v>
      </c>
      <c r="AH1084" s="5" t="e">
        <v>#N/A</v>
      </c>
      <c r="AI1084" s="5"/>
      <c r="AJ1084" s="5" t="e">
        <f t="shared" si="327"/>
        <v>#N/A</v>
      </c>
      <c r="AK1084" s="5" t="e">
        <v>#N/A</v>
      </c>
      <c r="AL1084" s="5" t="e">
        <v>#N/A</v>
      </c>
      <c r="AM1084" s="5" t="e">
        <v>#N/A</v>
      </c>
      <c r="AN1084" t="e">
        <v>#N/A</v>
      </c>
      <c r="AP1084" t="e">
        <f t="shared" si="328"/>
        <v>#N/A</v>
      </c>
      <c r="AQ1084" t="e">
        <v>#N/A</v>
      </c>
      <c r="AR1084" t="e">
        <v>#N/A</v>
      </c>
      <c r="AS1084" t="e">
        <v>#N/A</v>
      </c>
      <c r="AT1084" t="e">
        <v>#N/A</v>
      </c>
    </row>
    <row r="1085" spans="6:46" x14ac:dyDescent="0.3">
      <c r="F1085" s="5" t="e">
        <f t="shared" si="324"/>
        <v>#N/A</v>
      </c>
      <c r="G1085" s="5" t="e">
        <v>#N/A</v>
      </c>
      <c r="H1085" s="5" t="e">
        <v>#N/A</v>
      </c>
      <c r="I1085" s="5" t="e">
        <v>#N/A</v>
      </c>
      <c r="J1085" s="5" t="e">
        <v>#N/A</v>
      </c>
      <c r="K1085" s="5"/>
      <c r="L1085" s="5" t="e">
        <f t="shared" si="325"/>
        <v>#N/A</v>
      </c>
      <c r="M1085" s="5" t="e">
        <v>#N/A</v>
      </c>
      <c r="N1085" s="5" t="e">
        <v>#N/A</v>
      </c>
      <c r="O1085" s="5" t="e">
        <v>#N/A</v>
      </c>
      <c r="P1085" s="5" t="e">
        <v>#N/A</v>
      </c>
      <c r="Q1085" s="5"/>
      <c r="R1085" s="5" t="e">
        <f t="shared" si="326"/>
        <v>#N/A</v>
      </c>
      <c r="S1085" s="5" t="e">
        <v>#N/A</v>
      </c>
      <c r="T1085" s="5" t="e">
        <v>#N/A</v>
      </c>
      <c r="U1085" s="5" t="e">
        <v>#N/A</v>
      </c>
      <c r="V1085" s="5" t="e">
        <v>#N/A</v>
      </c>
      <c r="W1085" s="5"/>
      <c r="X1085" s="5" t="e">
        <f t="shared" si="329"/>
        <v>#N/A</v>
      </c>
      <c r="Y1085" s="5" t="e">
        <v>#N/A</v>
      </c>
      <c r="Z1085" s="5" t="e">
        <v>#N/A</v>
      </c>
      <c r="AA1085" s="5" t="e">
        <v>#N/A</v>
      </c>
      <c r="AB1085" s="5" t="e">
        <v>#N/A</v>
      </c>
      <c r="AC1085" s="5"/>
      <c r="AD1085" s="5" t="e">
        <f t="shared" si="330"/>
        <v>#N/A</v>
      </c>
      <c r="AE1085" s="5" t="e">
        <v>#N/A</v>
      </c>
      <c r="AF1085" s="5" t="e">
        <v>#N/A</v>
      </c>
      <c r="AG1085" s="5" t="e">
        <v>#N/A</v>
      </c>
      <c r="AH1085" s="5" t="e">
        <v>#N/A</v>
      </c>
      <c r="AI1085" s="5"/>
      <c r="AJ1085" s="5" t="e">
        <f t="shared" si="327"/>
        <v>#N/A</v>
      </c>
      <c r="AK1085" s="5" t="e">
        <v>#N/A</v>
      </c>
      <c r="AL1085" s="5" t="e">
        <v>#N/A</v>
      </c>
      <c r="AM1085" s="5" t="e">
        <v>#N/A</v>
      </c>
      <c r="AN1085" t="e">
        <v>#N/A</v>
      </c>
      <c r="AP1085" t="e">
        <f t="shared" si="328"/>
        <v>#N/A</v>
      </c>
      <c r="AQ1085" t="e">
        <v>#N/A</v>
      </c>
      <c r="AR1085" t="e">
        <v>#N/A</v>
      </c>
      <c r="AS1085" t="e">
        <v>#N/A</v>
      </c>
      <c r="AT1085" t="e">
        <v>#N/A</v>
      </c>
    </row>
    <row r="1086" spans="6:46" x14ac:dyDescent="0.3">
      <c r="F1086" s="5" t="e">
        <f t="shared" si="324"/>
        <v>#N/A</v>
      </c>
      <c r="G1086" s="5" t="e">
        <v>#N/A</v>
      </c>
      <c r="H1086" s="5" t="e">
        <v>#N/A</v>
      </c>
      <c r="I1086" s="5" t="e">
        <v>#N/A</v>
      </c>
      <c r="J1086" s="5" t="e">
        <v>#N/A</v>
      </c>
      <c r="K1086" s="5"/>
      <c r="L1086" s="5" t="e">
        <f t="shared" si="325"/>
        <v>#N/A</v>
      </c>
      <c r="M1086" s="5" t="e">
        <v>#N/A</v>
      </c>
      <c r="N1086" s="5" t="e">
        <v>#N/A</v>
      </c>
      <c r="O1086" s="5" t="e">
        <v>#N/A</v>
      </c>
      <c r="P1086" s="5" t="e">
        <v>#N/A</v>
      </c>
      <c r="Q1086" s="5"/>
      <c r="R1086" s="5" t="e">
        <f t="shared" si="326"/>
        <v>#N/A</v>
      </c>
      <c r="S1086" s="5" t="e">
        <v>#N/A</v>
      </c>
      <c r="T1086" s="5" t="e">
        <v>#N/A</v>
      </c>
      <c r="U1086" s="5" t="e">
        <v>#N/A</v>
      </c>
      <c r="V1086" s="5" t="e">
        <v>#N/A</v>
      </c>
      <c r="W1086" s="5"/>
      <c r="X1086" s="5" t="e">
        <f t="shared" si="329"/>
        <v>#N/A</v>
      </c>
      <c r="Y1086" s="5" t="e">
        <v>#N/A</v>
      </c>
      <c r="Z1086" s="5" t="e">
        <v>#N/A</v>
      </c>
      <c r="AA1086" s="5" t="e">
        <v>#N/A</v>
      </c>
      <c r="AB1086" s="5" t="e">
        <v>#N/A</v>
      </c>
      <c r="AC1086" s="5"/>
      <c r="AD1086" s="5" t="e">
        <f t="shared" si="330"/>
        <v>#N/A</v>
      </c>
      <c r="AE1086" s="5" t="e">
        <v>#N/A</v>
      </c>
      <c r="AF1086" s="5" t="e">
        <v>#N/A</v>
      </c>
      <c r="AG1086" s="5" t="e">
        <v>#N/A</v>
      </c>
      <c r="AH1086" s="5" t="e">
        <v>#N/A</v>
      </c>
      <c r="AI1086" s="5"/>
      <c r="AJ1086" s="5" t="e">
        <f t="shared" si="327"/>
        <v>#N/A</v>
      </c>
      <c r="AK1086" s="5" t="e">
        <v>#N/A</v>
      </c>
      <c r="AL1086" s="5" t="e">
        <v>#N/A</v>
      </c>
      <c r="AM1086" s="5" t="e">
        <v>#N/A</v>
      </c>
      <c r="AN1086" t="e">
        <v>#N/A</v>
      </c>
      <c r="AP1086" t="e">
        <f t="shared" si="328"/>
        <v>#N/A</v>
      </c>
      <c r="AQ1086" t="e">
        <v>#N/A</v>
      </c>
      <c r="AR1086" t="e">
        <v>#N/A</v>
      </c>
      <c r="AS1086" t="e">
        <v>#N/A</v>
      </c>
      <c r="AT1086" t="e">
        <v>#N/A</v>
      </c>
    </row>
    <row r="1087" spans="6:46" x14ac:dyDescent="0.3">
      <c r="F1087" s="5" t="e">
        <f t="shared" si="324"/>
        <v>#N/A</v>
      </c>
      <c r="G1087" s="5" t="e">
        <v>#N/A</v>
      </c>
      <c r="H1087" s="5" t="e">
        <v>#N/A</v>
      </c>
      <c r="I1087" s="5" t="e">
        <v>#N/A</v>
      </c>
      <c r="J1087" s="5" t="e">
        <v>#N/A</v>
      </c>
      <c r="K1087" s="5"/>
      <c r="L1087" s="5" t="e">
        <f t="shared" si="325"/>
        <v>#N/A</v>
      </c>
      <c r="M1087" s="5" t="e">
        <v>#N/A</v>
      </c>
      <c r="N1087" s="5" t="e">
        <v>#N/A</v>
      </c>
      <c r="O1087" s="5" t="e">
        <v>#N/A</v>
      </c>
      <c r="P1087" s="5" t="e">
        <v>#N/A</v>
      </c>
      <c r="Q1087" s="5"/>
      <c r="R1087" s="5" t="e">
        <f t="shared" si="326"/>
        <v>#N/A</v>
      </c>
      <c r="S1087" s="5" t="e">
        <v>#N/A</v>
      </c>
      <c r="T1087" s="5" t="e">
        <v>#N/A</v>
      </c>
      <c r="U1087" s="5" t="e">
        <v>#N/A</v>
      </c>
      <c r="V1087" s="5" t="e">
        <v>#N/A</v>
      </c>
      <c r="W1087" s="5"/>
      <c r="X1087" s="5" t="e">
        <f t="shared" si="329"/>
        <v>#N/A</v>
      </c>
      <c r="Y1087" s="5" t="e">
        <v>#N/A</v>
      </c>
      <c r="Z1087" s="5" t="e">
        <v>#N/A</v>
      </c>
      <c r="AA1087" s="5" t="e">
        <v>#N/A</v>
      </c>
      <c r="AB1087" s="5" t="e">
        <v>#N/A</v>
      </c>
      <c r="AC1087" s="5"/>
      <c r="AD1087" s="5" t="e">
        <f t="shared" si="330"/>
        <v>#N/A</v>
      </c>
      <c r="AE1087" s="5" t="e">
        <v>#N/A</v>
      </c>
      <c r="AF1087" s="5" t="e">
        <v>#N/A</v>
      </c>
      <c r="AG1087" s="5" t="e">
        <v>#N/A</v>
      </c>
      <c r="AH1087" s="5" t="e">
        <v>#N/A</v>
      </c>
      <c r="AI1087" s="5"/>
      <c r="AJ1087" s="5" t="e">
        <f t="shared" si="327"/>
        <v>#N/A</v>
      </c>
      <c r="AK1087" s="5" t="e">
        <v>#N/A</v>
      </c>
      <c r="AL1087" s="5" t="e">
        <v>#N/A</v>
      </c>
      <c r="AM1087" s="5" t="e">
        <v>#N/A</v>
      </c>
      <c r="AN1087" t="e">
        <v>#N/A</v>
      </c>
      <c r="AP1087" t="e">
        <f t="shared" si="328"/>
        <v>#N/A</v>
      </c>
      <c r="AQ1087" t="e">
        <v>#N/A</v>
      </c>
      <c r="AR1087" t="e">
        <v>#N/A</v>
      </c>
      <c r="AS1087" t="e">
        <v>#N/A</v>
      </c>
      <c r="AT1087" t="e">
        <v>#N/A</v>
      </c>
    </row>
    <row r="1088" spans="6:46" x14ac:dyDescent="0.3">
      <c r="F1088" s="5" t="e">
        <f t="shared" si="324"/>
        <v>#N/A</v>
      </c>
      <c r="G1088" s="5" t="e">
        <v>#N/A</v>
      </c>
      <c r="H1088" s="5" t="e">
        <v>#N/A</v>
      </c>
      <c r="I1088" s="5" t="e">
        <v>#N/A</v>
      </c>
      <c r="J1088" s="5" t="e">
        <v>#N/A</v>
      </c>
      <c r="K1088" s="5"/>
      <c r="L1088" s="5" t="e">
        <f t="shared" si="325"/>
        <v>#N/A</v>
      </c>
      <c r="M1088" s="5" t="e">
        <v>#N/A</v>
      </c>
      <c r="N1088" s="5" t="e">
        <v>#N/A</v>
      </c>
      <c r="O1088" s="5" t="e">
        <v>#N/A</v>
      </c>
      <c r="P1088" s="5" t="e">
        <v>#N/A</v>
      </c>
      <c r="Q1088" s="5"/>
      <c r="R1088" s="5" t="e">
        <f t="shared" si="326"/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/>
      <c r="X1088" s="5" t="e">
        <f t="shared" si="329"/>
        <v>#N/A</v>
      </c>
      <c r="Y1088" s="5" t="e">
        <v>#N/A</v>
      </c>
      <c r="Z1088" s="5" t="e">
        <v>#N/A</v>
      </c>
      <c r="AA1088" s="5" t="e">
        <v>#N/A</v>
      </c>
      <c r="AB1088" s="5" t="e">
        <v>#N/A</v>
      </c>
      <c r="AC1088" s="5"/>
      <c r="AD1088" s="5" t="e">
        <f t="shared" si="330"/>
        <v>#N/A</v>
      </c>
      <c r="AE1088" s="5" t="e">
        <v>#N/A</v>
      </c>
      <c r="AF1088" s="5" t="e">
        <v>#N/A</v>
      </c>
      <c r="AG1088" s="5" t="e">
        <v>#N/A</v>
      </c>
      <c r="AH1088" s="5" t="e">
        <v>#N/A</v>
      </c>
      <c r="AI1088" s="5"/>
      <c r="AJ1088" s="5" t="e">
        <f t="shared" si="327"/>
        <v>#N/A</v>
      </c>
      <c r="AK1088" s="5" t="e">
        <v>#N/A</v>
      </c>
      <c r="AL1088" s="5" t="e">
        <v>#N/A</v>
      </c>
      <c r="AM1088" s="5" t="e">
        <v>#N/A</v>
      </c>
      <c r="AN1088" t="e">
        <v>#N/A</v>
      </c>
      <c r="AP1088" t="e">
        <f t="shared" si="328"/>
        <v>#N/A</v>
      </c>
      <c r="AQ1088" t="e">
        <v>#N/A</v>
      </c>
      <c r="AR1088" t="e">
        <v>#N/A</v>
      </c>
      <c r="AS1088" t="e">
        <v>#N/A</v>
      </c>
      <c r="AT1088" t="e">
        <v>#N/A</v>
      </c>
    </row>
    <row r="1089" spans="6:46" x14ac:dyDescent="0.3">
      <c r="F1089" s="5" t="e">
        <f t="shared" si="324"/>
        <v>#N/A</v>
      </c>
      <c r="G1089" s="5" t="e">
        <v>#N/A</v>
      </c>
      <c r="H1089" s="5" t="e">
        <v>#N/A</v>
      </c>
      <c r="I1089" s="5" t="e">
        <v>#N/A</v>
      </c>
      <c r="J1089" s="5" t="e">
        <v>#N/A</v>
      </c>
      <c r="K1089" s="5"/>
      <c r="L1089" s="5" t="e">
        <f t="shared" si="325"/>
        <v>#N/A</v>
      </c>
      <c r="M1089" s="5" t="e">
        <v>#N/A</v>
      </c>
      <c r="N1089" s="5" t="e">
        <v>#N/A</v>
      </c>
      <c r="O1089" s="5" t="e">
        <v>#N/A</v>
      </c>
      <c r="P1089" s="5" t="e">
        <v>#N/A</v>
      </c>
      <c r="Q1089" s="5"/>
      <c r="R1089" s="5" t="e">
        <f t="shared" si="326"/>
        <v>#N/A</v>
      </c>
      <c r="S1089" s="5" t="e">
        <v>#N/A</v>
      </c>
      <c r="T1089" s="5" t="e">
        <v>#N/A</v>
      </c>
      <c r="U1089" s="5" t="e">
        <v>#N/A</v>
      </c>
      <c r="V1089" s="5" t="e">
        <v>#N/A</v>
      </c>
      <c r="W1089" s="5"/>
      <c r="X1089" s="5" t="e">
        <f t="shared" si="329"/>
        <v>#N/A</v>
      </c>
      <c r="Y1089" s="5" t="e">
        <v>#N/A</v>
      </c>
      <c r="Z1089" s="5" t="e">
        <v>#N/A</v>
      </c>
      <c r="AA1089" s="5" t="e">
        <v>#N/A</v>
      </c>
      <c r="AB1089" s="5" t="e">
        <v>#N/A</v>
      </c>
      <c r="AC1089" s="5"/>
      <c r="AD1089" s="5" t="e">
        <f t="shared" si="330"/>
        <v>#N/A</v>
      </c>
      <c r="AE1089" s="5" t="e">
        <v>#N/A</v>
      </c>
      <c r="AF1089" s="5" t="e">
        <v>#N/A</v>
      </c>
      <c r="AG1089" s="5" t="e">
        <v>#N/A</v>
      </c>
      <c r="AH1089" s="5" t="e">
        <v>#N/A</v>
      </c>
      <c r="AI1089" s="5"/>
      <c r="AJ1089" s="5" t="e">
        <f t="shared" si="327"/>
        <v>#N/A</v>
      </c>
      <c r="AK1089" s="5" t="e">
        <v>#N/A</v>
      </c>
      <c r="AL1089" s="5" t="e">
        <v>#N/A</v>
      </c>
      <c r="AM1089" s="5" t="e">
        <v>#N/A</v>
      </c>
      <c r="AN1089" t="e">
        <v>#N/A</v>
      </c>
      <c r="AP1089" t="e">
        <f t="shared" si="328"/>
        <v>#N/A</v>
      </c>
      <c r="AQ1089" t="e">
        <v>#N/A</v>
      </c>
      <c r="AR1089" t="e">
        <v>#N/A</v>
      </c>
      <c r="AS1089" t="e">
        <v>#N/A</v>
      </c>
      <c r="AT1089" t="e">
        <v>#N/A</v>
      </c>
    </row>
    <row r="1090" spans="6:46" x14ac:dyDescent="0.3">
      <c r="F1090" s="5" t="e">
        <f t="shared" si="324"/>
        <v>#N/A</v>
      </c>
      <c r="G1090" s="5" t="e">
        <v>#N/A</v>
      </c>
      <c r="H1090" s="5" t="e">
        <v>#N/A</v>
      </c>
      <c r="I1090" s="5" t="e">
        <v>#N/A</v>
      </c>
      <c r="J1090" s="5" t="e">
        <v>#N/A</v>
      </c>
      <c r="K1090" s="5"/>
      <c r="L1090" s="5" t="e">
        <f t="shared" si="325"/>
        <v>#N/A</v>
      </c>
      <c r="M1090" s="5" t="e">
        <v>#N/A</v>
      </c>
      <c r="N1090" s="5" t="e">
        <v>#N/A</v>
      </c>
      <c r="O1090" s="5" t="e">
        <v>#N/A</v>
      </c>
      <c r="P1090" s="5" t="e">
        <v>#N/A</v>
      </c>
      <c r="Q1090" s="5"/>
      <c r="R1090" s="5" t="e">
        <f t="shared" si="326"/>
        <v>#N/A</v>
      </c>
      <c r="S1090" s="5" t="e">
        <v>#N/A</v>
      </c>
      <c r="T1090" s="5" t="e">
        <v>#N/A</v>
      </c>
      <c r="U1090" s="5" t="e">
        <v>#N/A</v>
      </c>
      <c r="V1090" s="5" t="e">
        <v>#N/A</v>
      </c>
      <c r="W1090" s="5"/>
      <c r="X1090" s="5" t="e">
        <f t="shared" si="329"/>
        <v>#N/A</v>
      </c>
      <c r="Y1090" s="5" t="e">
        <v>#N/A</v>
      </c>
      <c r="Z1090" s="5" t="e">
        <v>#N/A</v>
      </c>
      <c r="AA1090" s="5" t="e">
        <v>#N/A</v>
      </c>
      <c r="AB1090" s="5" t="e">
        <v>#N/A</v>
      </c>
      <c r="AC1090" s="5"/>
      <c r="AD1090" s="5" t="e">
        <f t="shared" si="330"/>
        <v>#N/A</v>
      </c>
      <c r="AE1090" s="5" t="e">
        <v>#N/A</v>
      </c>
      <c r="AF1090" s="5" t="e">
        <v>#N/A</v>
      </c>
      <c r="AG1090" s="5" t="e">
        <v>#N/A</v>
      </c>
      <c r="AH1090" s="5" t="e">
        <v>#N/A</v>
      </c>
      <c r="AI1090" s="5"/>
      <c r="AJ1090" s="5" t="e">
        <f t="shared" si="327"/>
        <v>#N/A</v>
      </c>
      <c r="AK1090" s="5" t="e">
        <v>#N/A</v>
      </c>
      <c r="AL1090" s="5" t="e">
        <v>#N/A</v>
      </c>
      <c r="AM1090" s="5" t="e">
        <v>#N/A</v>
      </c>
      <c r="AN1090" t="e">
        <v>#N/A</v>
      </c>
      <c r="AP1090" t="e">
        <f t="shared" si="328"/>
        <v>#N/A</v>
      </c>
      <c r="AQ1090" t="e">
        <v>#N/A</v>
      </c>
      <c r="AR1090" t="e">
        <v>#N/A</v>
      </c>
      <c r="AS1090" t="e">
        <v>#N/A</v>
      </c>
      <c r="AT1090" t="e">
        <v>#N/A</v>
      </c>
    </row>
    <row r="1091" spans="6:46" x14ac:dyDescent="0.3">
      <c r="F1091" s="5" t="e">
        <f t="shared" si="324"/>
        <v>#N/A</v>
      </c>
      <c r="G1091" s="5" t="e">
        <v>#N/A</v>
      </c>
      <c r="H1091" s="5" t="e">
        <v>#N/A</v>
      </c>
      <c r="I1091" s="5" t="e">
        <v>#N/A</v>
      </c>
      <c r="J1091" s="5" t="e">
        <v>#N/A</v>
      </c>
      <c r="K1091" s="5"/>
      <c r="L1091" s="5" t="e">
        <f t="shared" si="325"/>
        <v>#N/A</v>
      </c>
      <c r="M1091" s="5" t="e">
        <v>#N/A</v>
      </c>
      <c r="N1091" s="5" t="e">
        <v>#N/A</v>
      </c>
      <c r="O1091" s="5" t="e">
        <v>#N/A</v>
      </c>
      <c r="P1091" s="5" t="e">
        <v>#N/A</v>
      </c>
      <c r="Q1091" s="5"/>
      <c r="R1091" s="5" t="e">
        <f t="shared" si="326"/>
        <v>#N/A</v>
      </c>
      <c r="S1091" s="5" t="e">
        <v>#N/A</v>
      </c>
      <c r="T1091" s="5" t="e">
        <v>#N/A</v>
      </c>
      <c r="U1091" s="5" t="e">
        <v>#N/A</v>
      </c>
      <c r="V1091" s="5" t="e">
        <v>#N/A</v>
      </c>
      <c r="W1091" s="5"/>
      <c r="X1091" s="5" t="e">
        <f t="shared" si="329"/>
        <v>#N/A</v>
      </c>
      <c r="Y1091" s="5" t="e">
        <v>#N/A</v>
      </c>
      <c r="Z1091" s="5" t="e">
        <v>#N/A</v>
      </c>
      <c r="AA1091" s="5" t="e">
        <v>#N/A</v>
      </c>
      <c r="AB1091" s="5" t="e">
        <v>#N/A</v>
      </c>
      <c r="AC1091" s="5"/>
      <c r="AD1091" s="5" t="e">
        <f t="shared" si="330"/>
        <v>#N/A</v>
      </c>
      <c r="AE1091" s="5" t="e">
        <v>#N/A</v>
      </c>
      <c r="AF1091" s="5" t="e">
        <v>#N/A</v>
      </c>
      <c r="AG1091" s="5" t="e">
        <v>#N/A</v>
      </c>
      <c r="AH1091" s="5" t="e">
        <v>#N/A</v>
      </c>
      <c r="AI1091" s="5"/>
      <c r="AJ1091" s="5" t="e">
        <f t="shared" si="327"/>
        <v>#N/A</v>
      </c>
      <c r="AK1091" s="5" t="e">
        <v>#N/A</v>
      </c>
      <c r="AL1091" s="5" t="e">
        <v>#N/A</v>
      </c>
      <c r="AM1091" s="5" t="e">
        <v>#N/A</v>
      </c>
      <c r="AN1091" t="e">
        <v>#N/A</v>
      </c>
      <c r="AP1091" t="e">
        <f t="shared" si="328"/>
        <v>#N/A</v>
      </c>
      <c r="AQ1091" t="e">
        <v>#N/A</v>
      </c>
      <c r="AR1091" t="e">
        <v>#N/A</v>
      </c>
      <c r="AS1091" t="e">
        <v>#N/A</v>
      </c>
      <c r="AT1091" t="e">
        <v>#N/A</v>
      </c>
    </row>
    <row r="1092" spans="6:46" x14ac:dyDescent="0.3">
      <c r="F1092" s="5" t="e">
        <f t="shared" si="324"/>
        <v>#N/A</v>
      </c>
      <c r="G1092" s="5" t="e">
        <v>#N/A</v>
      </c>
      <c r="H1092" s="5" t="e">
        <v>#N/A</v>
      </c>
      <c r="I1092" s="5" t="e">
        <v>#N/A</v>
      </c>
      <c r="J1092" s="5" t="e">
        <v>#N/A</v>
      </c>
      <c r="K1092" s="5"/>
      <c r="L1092" s="5" t="e">
        <f t="shared" si="325"/>
        <v>#N/A</v>
      </c>
      <c r="M1092" s="5" t="e">
        <v>#N/A</v>
      </c>
      <c r="N1092" s="5" t="e">
        <v>#N/A</v>
      </c>
      <c r="O1092" s="5" t="e">
        <v>#N/A</v>
      </c>
      <c r="P1092" s="5" t="e">
        <v>#N/A</v>
      </c>
      <c r="Q1092" s="5"/>
      <c r="R1092" s="5" t="e">
        <f t="shared" si="326"/>
        <v>#N/A</v>
      </c>
      <c r="S1092" s="5" t="e">
        <v>#N/A</v>
      </c>
      <c r="T1092" s="5" t="e">
        <v>#N/A</v>
      </c>
      <c r="U1092" s="5" t="e">
        <v>#N/A</v>
      </c>
      <c r="V1092" s="5" t="e">
        <v>#N/A</v>
      </c>
      <c r="W1092" s="5"/>
      <c r="X1092" s="5" t="e">
        <f t="shared" si="329"/>
        <v>#N/A</v>
      </c>
      <c r="Y1092" s="5" t="e">
        <v>#N/A</v>
      </c>
      <c r="Z1092" s="5" t="e">
        <v>#N/A</v>
      </c>
      <c r="AA1092" s="5" t="e">
        <v>#N/A</v>
      </c>
      <c r="AB1092" s="5" t="e">
        <v>#N/A</v>
      </c>
      <c r="AC1092" s="5"/>
      <c r="AD1092" s="5" t="e">
        <f t="shared" si="330"/>
        <v>#N/A</v>
      </c>
      <c r="AE1092" s="5" t="e">
        <v>#N/A</v>
      </c>
      <c r="AF1092" s="5" t="e">
        <v>#N/A</v>
      </c>
      <c r="AG1092" s="5" t="e">
        <v>#N/A</v>
      </c>
      <c r="AH1092" s="5" t="e">
        <v>#N/A</v>
      </c>
      <c r="AI1092" s="5"/>
      <c r="AJ1092" s="5" t="e">
        <f t="shared" si="327"/>
        <v>#N/A</v>
      </c>
      <c r="AK1092" s="5" t="e">
        <v>#N/A</v>
      </c>
      <c r="AL1092" s="5" t="e">
        <v>#N/A</v>
      </c>
      <c r="AM1092" s="5" t="e">
        <v>#N/A</v>
      </c>
      <c r="AN1092" t="e">
        <v>#N/A</v>
      </c>
      <c r="AP1092" t="e">
        <f t="shared" si="328"/>
        <v>#N/A</v>
      </c>
      <c r="AQ1092" t="e">
        <v>#N/A</v>
      </c>
      <c r="AR1092" t="e">
        <v>#N/A</v>
      </c>
      <c r="AS1092" t="e">
        <v>#N/A</v>
      </c>
      <c r="AT1092" t="e">
        <v>#N/A</v>
      </c>
    </row>
    <row r="1093" spans="6:46" x14ac:dyDescent="0.3">
      <c r="F1093" s="5" t="e">
        <f t="shared" si="324"/>
        <v>#N/A</v>
      </c>
      <c r="G1093" s="5" t="e">
        <v>#N/A</v>
      </c>
      <c r="H1093" s="5" t="e">
        <v>#N/A</v>
      </c>
      <c r="I1093" s="5" t="e">
        <v>#N/A</v>
      </c>
      <c r="J1093" s="5" t="e">
        <v>#N/A</v>
      </c>
      <c r="K1093" s="5"/>
      <c r="L1093" s="5" t="e">
        <f t="shared" si="325"/>
        <v>#N/A</v>
      </c>
      <c r="M1093" s="5" t="e">
        <v>#N/A</v>
      </c>
      <c r="N1093" s="5" t="e">
        <v>#N/A</v>
      </c>
      <c r="O1093" s="5" t="e">
        <v>#N/A</v>
      </c>
      <c r="P1093" s="5" t="e">
        <v>#N/A</v>
      </c>
      <c r="Q1093" s="5"/>
      <c r="R1093" s="5" t="e">
        <f t="shared" si="326"/>
        <v>#N/A</v>
      </c>
      <c r="S1093" s="5" t="e">
        <v>#N/A</v>
      </c>
      <c r="T1093" s="5" t="e">
        <v>#N/A</v>
      </c>
      <c r="U1093" s="5" t="e">
        <v>#N/A</v>
      </c>
      <c r="V1093" s="5" t="e">
        <v>#N/A</v>
      </c>
      <c r="W1093" s="5"/>
      <c r="X1093" s="5" t="e">
        <f t="shared" si="329"/>
        <v>#N/A</v>
      </c>
      <c r="Y1093" s="5" t="e">
        <v>#N/A</v>
      </c>
      <c r="Z1093" s="5" t="e">
        <v>#N/A</v>
      </c>
      <c r="AA1093" s="5" t="e">
        <v>#N/A</v>
      </c>
      <c r="AB1093" s="5" t="e">
        <v>#N/A</v>
      </c>
      <c r="AC1093" s="5"/>
      <c r="AD1093" s="5" t="e">
        <f t="shared" si="330"/>
        <v>#N/A</v>
      </c>
      <c r="AE1093" s="5" t="e">
        <v>#N/A</v>
      </c>
      <c r="AF1093" s="5" t="e">
        <v>#N/A</v>
      </c>
      <c r="AG1093" s="5" t="e">
        <v>#N/A</v>
      </c>
      <c r="AH1093" s="5" t="e">
        <v>#N/A</v>
      </c>
      <c r="AI1093" s="5"/>
      <c r="AJ1093" s="5" t="e">
        <f t="shared" si="327"/>
        <v>#N/A</v>
      </c>
      <c r="AK1093" s="5" t="e">
        <v>#N/A</v>
      </c>
      <c r="AL1093" s="5" t="e">
        <v>#N/A</v>
      </c>
      <c r="AM1093" s="5" t="e">
        <v>#N/A</v>
      </c>
      <c r="AN1093" t="e">
        <v>#N/A</v>
      </c>
      <c r="AP1093" t="e">
        <f t="shared" si="328"/>
        <v>#N/A</v>
      </c>
      <c r="AQ1093" t="e">
        <v>#N/A</v>
      </c>
      <c r="AR1093" t="e">
        <v>#N/A</v>
      </c>
      <c r="AS1093" t="e">
        <v>#N/A</v>
      </c>
      <c r="AT1093" t="e">
        <v>#N/A</v>
      </c>
    </row>
    <row r="1094" spans="6:46" x14ac:dyDescent="0.3">
      <c r="F1094" s="5" t="e">
        <f t="shared" si="324"/>
        <v>#N/A</v>
      </c>
      <c r="G1094" s="5" t="e">
        <v>#N/A</v>
      </c>
      <c r="H1094" s="5" t="e">
        <v>#N/A</v>
      </c>
      <c r="I1094" s="5" t="e">
        <v>#N/A</v>
      </c>
      <c r="J1094" s="5" t="e">
        <v>#N/A</v>
      </c>
      <c r="K1094" s="5"/>
      <c r="L1094" s="5" t="e">
        <f t="shared" si="325"/>
        <v>#N/A</v>
      </c>
      <c r="M1094" s="5" t="e">
        <v>#N/A</v>
      </c>
      <c r="N1094" s="5" t="e">
        <v>#N/A</v>
      </c>
      <c r="O1094" s="5" t="e">
        <v>#N/A</v>
      </c>
      <c r="P1094" s="5" t="e">
        <v>#N/A</v>
      </c>
      <c r="Q1094" s="5"/>
      <c r="R1094" s="5" t="e">
        <f t="shared" si="326"/>
        <v>#N/A</v>
      </c>
      <c r="S1094" s="5" t="e">
        <v>#N/A</v>
      </c>
      <c r="T1094" s="5" t="e">
        <v>#N/A</v>
      </c>
      <c r="U1094" s="5" t="e">
        <v>#N/A</v>
      </c>
      <c r="V1094" s="5" t="e">
        <v>#N/A</v>
      </c>
      <c r="W1094" s="5"/>
      <c r="X1094" s="5" t="e">
        <f t="shared" si="329"/>
        <v>#N/A</v>
      </c>
      <c r="Y1094" s="5" t="e">
        <v>#N/A</v>
      </c>
      <c r="Z1094" s="5" t="e">
        <v>#N/A</v>
      </c>
      <c r="AA1094" s="5" t="e">
        <v>#N/A</v>
      </c>
      <c r="AB1094" s="5" t="e">
        <v>#N/A</v>
      </c>
      <c r="AC1094" s="5"/>
      <c r="AD1094" s="5" t="e">
        <f t="shared" si="330"/>
        <v>#N/A</v>
      </c>
      <c r="AE1094" s="5" t="e">
        <v>#N/A</v>
      </c>
      <c r="AF1094" s="5" t="e">
        <v>#N/A</v>
      </c>
      <c r="AG1094" s="5" t="e">
        <v>#N/A</v>
      </c>
      <c r="AH1094" s="5" t="e">
        <v>#N/A</v>
      </c>
      <c r="AI1094" s="5"/>
      <c r="AJ1094" s="5" t="e">
        <f t="shared" si="327"/>
        <v>#N/A</v>
      </c>
      <c r="AK1094" s="5" t="e">
        <v>#N/A</v>
      </c>
      <c r="AL1094" s="5" t="e">
        <v>#N/A</v>
      </c>
      <c r="AM1094" s="5" t="e">
        <v>#N/A</v>
      </c>
      <c r="AN1094" t="e">
        <v>#N/A</v>
      </c>
      <c r="AP1094" t="e">
        <f t="shared" si="328"/>
        <v>#N/A</v>
      </c>
      <c r="AQ1094" t="e">
        <v>#N/A</v>
      </c>
      <c r="AR1094" t="e">
        <v>#N/A</v>
      </c>
      <c r="AS1094" t="e">
        <v>#N/A</v>
      </c>
      <c r="AT1094" t="e">
        <v>#N/A</v>
      </c>
    </row>
    <row r="1095" spans="6:46" x14ac:dyDescent="0.3">
      <c r="F1095" s="5" t="e">
        <f t="shared" si="324"/>
        <v>#N/A</v>
      </c>
      <c r="G1095" s="5" t="e">
        <v>#N/A</v>
      </c>
      <c r="H1095" s="5" t="e">
        <v>#N/A</v>
      </c>
      <c r="I1095" s="5" t="e">
        <v>#N/A</v>
      </c>
      <c r="J1095" s="5" t="e">
        <v>#N/A</v>
      </c>
      <c r="K1095" s="5"/>
      <c r="L1095" s="5" t="e">
        <f t="shared" si="325"/>
        <v>#N/A</v>
      </c>
      <c r="M1095" s="5" t="e">
        <v>#N/A</v>
      </c>
      <c r="N1095" s="5" t="e">
        <v>#N/A</v>
      </c>
      <c r="O1095" s="5" t="e">
        <v>#N/A</v>
      </c>
      <c r="P1095" s="5" t="e">
        <v>#N/A</v>
      </c>
      <c r="Q1095" s="5"/>
      <c r="R1095" s="5" t="e">
        <f t="shared" si="326"/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/>
      <c r="X1095" s="5" t="e">
        <f t="shared" si="329"/>
        <v>#N/A</v>
      </c>
      <c r="Y1095" s="5" t="e">
        <v>#N/A</v>
      </c>
      <c r="Z1095" s="5" t="e">
        <v>#N/A</v>
      </c>
      <c r="AA1095" s="5" t="e">
        <v>#N/A</v>
      </c>
      <c r="AB1095" s="5" t="e">
        <v>#N/A</v>
      </c>
      <c r="AC1095" s="5"/>
      <c r="AD1095" s="5" t="e">
        <f t="shared" si="330"/>
        <v>#N/A</v>
      </c>
      <c r="AE1095" s="5" t="e">
        <v>#N/A</v>
      </c>
      <c r="AF1095" s="5" t="e">
        <v>#N/A</v>
      </c>
      <c r="AG1095" s="5" t="e">
        <v>#N/A</v>
      </c>
      <c r="AH1095" s="5" t="e">
        <v>#N/A</v>
      </c>
      <c r="AI1095" s="5"/>
      <c r="AJ1095" s="5" t="e">
        <f t="shared" si="327"/>
        <v>#N/A</v>
      </c>
      <c r="AK1095" s="5" t="e">
        <v>#N/A</v>
      </c>
      <c r="AL1095" s="5" t="e">
        <v>#N/A</v>
      </c>
      <c r="AM1095" s="5" t="e">
        <v>#N/A</v>
      </c>
      <c r="AN1095" t="e">
        <v>#N/A</v>
      </c>
      <c r="AP1095" t="e">
        <f t="shared" si="328"/>
        <v>#N/A</v>
      </c>
      <c r="AQ1095" t="e">
        <v>#N/A</v>
      </c>
      <c r="AR1095" t="e">
        <v>#N/A</v>
      </c>
      <c r="AS1095" t="e">
        <v>#N/A</v>
      </c>
      <c r="AT1095" t="e">
        <v>#N/A</v>
      </c>
    </row>
    <row r="1096" spans="6:46" x14ac:dyDescent="0.3">
      <c r="F1096" s="5" t="e">
        <f t="shared" si="324"/>
        <v>#N/A</v>
      </c>
      <c r="G1096" s="5" t="e">
        <v>#N/A</v>
      </c>
      <c r="H1096" s="5" t="e">
        <v>#N/A</v>
      </c>
      <c r="I1096" s="5" t="e">
        <v>#N/A</v>
      </c>
      <c r="J1096" s="5" t="e">
        <v>#N/A</v>
      </c>
      <c r="K1096" s="5"/>
      <c r="L1096" s="5" t="e">
        <f t="shared" si="325"/>
        <v>#N/A</v>
      </c>
      <c r="M1096" s="5" t="e">
        <v>#N/A</v>
      </c>
      <c r="N1096" s="5" t="e">
        <v>#N/A</v>
      </c>
      <c r="O1096" s="5" t="e">
        <v>#N/A</v>
      </c>
      <c r="P1096" s="5" t="e">
        <v>#N/A</v>
      </c>
      <c r="Q1096" s="5"/>
      <c r="R1096" s="5" t="e">
        <f t="shared" si="326"/>
        <v>#N/A</v>
      </c>
      <c r="S1096" s="5" t="e">
        <v>#N/A</v>
      </c>
      <c r="T1096" s="5" t="e">
        <v>#N/A</v>
      </c>
      <c r="U1096" s="5" t="e">
        <v>#N/A</v>
      </c>
      <c r="V1096" s="5" t="e">
        <v>#N/A</v>
      </c>
      <c r="W1096" s="5"/>
      <c r="X1096" s="5" t="e">
        <f t="shared" si="329"/>
        <v>#N/A</v>
      </c>
      <c r="Y1096" s="5" t="e">
        <v>#N/A</v>
      </c>
      <c r="Z1096" s="5" t="e">
        <v>#N/A</v>
      </c>
      <c r="AA1096" s="5" t="e">
        <v>#N/A</v>
      </c>
      <c r="AB1096" s="5" t="e">
        <v>#N/A</v>
      </c>
      <c r="AC1096" s="5"/>
      <c r="AD1096" s="5" t="e">
        <f t="shared" si="330"/>
        <v>#N/A</v>
      </c>
      <c r="AE1096" s="5" t="e">
        <v>#N/A</v>
      </c>
      <c r="AF1096" s="5" t="e">
        <v>#N/A</v>
      </c>
      <c r="AG1096" s="5" t="e">
        <v>#N/A</v>
      </c>
      <c r="AH1096" s="5" t="e">
        <v>#N/A</v>
      </c>
      <c r="AI1096" s="5"/>
      <c r="AJ1096" s="5" t="e">
        <f t="shared" si="327"/>
        <v>#N/A</v>
      </c>
      <c r="AK1096" s="5" t="e">
        <v>#N/A</v>
      </c>
      <c r="AL1096" s="5" t="e">
        <v>#N/A</v>
      </c>
      <c r="AM1096" s="5" t="e">
        <v>#N/A</v>
      </c>
      <c r="AN1096" t="e">
        <v>#N/A</v>
      </c>
      <c r="AP1096" t="e">
        <f t="shared" si="328"/>
        <v>#N/A</v>
      </c>
      <c r="AQ1096" t="e">
        <v>#N/A</v>
      </c>
      <c r="AR1096" t="e">
        <v>#N/A</v>
      </c>
      <c r="AS1096" t="e">
        <v>#N/A</v>
      </c>
      <c r="AT1096" t="e">
        <v>#N/A</v>
      </c>
    </row>
    <row r="1097" spans="6:46" x14ac:dyDescent="0.3">
      <c r="F1097" s="5" t="e">
        <f t="shared" si="324"/>
        <v>#N/A</v>
      </c>
      <c r="G1097" s="5" t="e">
        <v>#N/A</v>
      </c>
      <c r="H1097" s="5" t="e">
        <v>#N/A</v>
      </c>
      <c r="I1097" s="5" t="e">
        <v>#N/A</v>
      </c>
      <c r="J1097" s="5" t="e">
        <v>#N/A</v>
      </c>
      <c r="K1097" s="5"/>
      <c r="L1097" s="5" t="e">
        <f t="shared" si="325"/>
        <v>#N/A</v>
      </c>
      <c r="M1097" s="5" t="e">
        <v>#N/A</v>
      </c>
      <c r="N1097" s="5" t="e">
        <v>#N/A</v>
      </c>
      <c r="O1097" s="5" t="e">
        <v>#N/A</v>
      </c>
      <c r="P1097" s="5" t="e">
        <v>#N/A</v>
      </c>
      <c r="Q1097" s="5"/>
      <c r="R1097" s="5" t="e">
        <f t="shared" si="326"/>
        <v>#N/A</v>
      </c>
      <c r="S1097" s="5" t="e">
        <v>#N/A</v>
      </c>
      <c r="T1097" s="5" t="e">
        <v>#N/A</v>
      </c>
      <c r="U1097" s="5" t="e">
        <v>#N/A</v>
      </c>
      <c r="V1097" s="5" t="e">
        <v>#N/A</v>
      </c>
      <c r="W1097" s="5"/>
      <c r="X1097" s="5" t="e">
        <f t="shared" si="329"/>
        <v>#N/A</v>
      </c>
      <c r="Y1097" s="5" t="e">
        <v>#N/A</v>
      </c>
      <c r="Z1097" s="5" t="e">
        <v>#N/A</v>
      </c>
      <c r="AA1097" s="5" t="e">
        <v>#N/A</v>
      </c>
      <c r="AB1097" s="5" t="e">
        <v>#N/A</v>
      </c>
      <c r="AC1097" s="5"/>
      <c r="AD1097" s="5" t="e">
        <f t="shared" si="330"/>
        <v>#N/A</v>
      </c>
      <c r="AE1097" s="5" t="e">
        <v>#N/A</v>
      </c>
      <c r="AF1097" s="5" t="e">
        <v>#N/A</v>
      </c>
      <c r="AG1097" s="5" t="e">
        <v>#N/A</v>
      </c>
      <c r="AH1097" s="5" t="e">
        <v>#N/A</v>
      </c>
      <c r="AI1097" s="5"/>
      <c r="AJ1097" s="5" t="e">
        <f t="shared" si="327"/>
        <v>#N/A</v>
      </c>
      <c r="AK1097" s="5" t="e">
        <v>#N/A</v>
      </c>
      <c r="AL1097" s="5" t="e">
        <v>#N/A</v>
      </c>
      <c r="AM1097" s="5" t="e">
        <v>#N/A</v>
      </c>
      <c r="AN1097" t="e">
        <v>#N/A</v>
      </c>
      <c r="AP1097" t="e">
        <f t="shared" si="328"/>
        <v>#N/A</v>
      </c>
      <c r="AQ1097" t="e">
        <v>#N/A</v>
      </c>
      <c r="AR1097" t="e">
        <v>#N/A</v>
      </c>
      <c r="AS1097" t="e">
        <v>#N/A</v>
      </c>
      <c r="AT1097" t="e">
        <v>#N/A</v>
      </c>
    </row>
    <row r="1098" spans="6:46" x14ac:dyDescent="0.3">
      <c r="F1098" s="5" t="e">
        <f t="shared" si="324"/>
        <v>#N/A</v>
      </c>
      <c r="G1098" s="5" t="e">
        <v>#N/A</v>
      </c>
      <c r="H1098" s="5" t="e">
        <v>#N/A</v>
      </c>
      <c r="I1098" s="5" t="e">
        <v>#N/A</v>
      </c>
      <c r="J1098" s="5" t="e">
        <v>#N/A</v>
      </c>
      <c r="K1098" s="5"/>
      <c r="L1098" s="5" t="e">
        <f t="shared" si="325"/>
        <v>#N/A</v>
      </c>
      <c r="M1098" s="5" t="e">
        <v>#N/A</v>
      </c>
      <c r="N1098" s="5" t="e">
        <v>#N/A</v>
      </c>
      <c r="O1098" s="5" t="e">
        <v>#N/A</v>
      </c>
      <c r="P1098" s="5" t="e">
        <v>#N/A</v>
      </c>
      <c r="Q1098" s="5"/>
      <c r="R1098" s="5" t="e">
        <f t="shared" si="326"/>
        <v>#N/A</v>
      </c>
      <c r="S1098" s="5" t="e">
        <v>#N/A</v>
      </c>
      <c r="T1098" s="5" t="e">
        <v>#N/A</v>
      </c>
      <c r="U1098" s="5" t="e">
        <v>#N/A</v>
      </c>
      <c r="V1098" s="5" t="e">
        <v>#N/A</v>
      </c>
      <c r="W1098" s="5"/>
      <c r="X1098" s="5" t="e">
        <f t="shared" si="329"/>
        <v>#N/A</v>
      </c>
      <c r="Y1098" s="5" t="e">
        <v>#N/A</v>
      </c>
      <c r="Z1098" s="5" t="e">
        <v>#N/A</v>
      </c>
      <c r="AA1098" s="5" t="e">
        <v>#N/A</v>
      </c>
      <c r="AB1098" s="5" t="e">
        <v>#N/A</v>
      </c>
      <c r="AC1098" s="5"/>
      <c r="AD1098" s="5" t="e">
        <f t="shared" si="330"/>
        <v>#N/A</v>
      </c>
      <c r="AE1098" s="5" t="e">
        <v>#N/A</v>
      </c>
      <c r="AF1098" s="5" t="e">
        <v>#N/A</v>
      </c>
      <c r="AG1098" s="5" t="e">
        <v>#N/A</v>
      </c>
      <c r="AH1098" s="5" t="e">
        <v>#N/A</v>
      </c>
      <c r="AI1098" s="5"/>
      <c r="AJ1098" s="5" t="e">
        <f t="shared" si="327"/>
        <v>#N/A</v>
      </c>
      <c r="AK1098" s="5" t="e">
        <v>#N/A</v>
      </c>
      <c r="AL1098" s="5" t="e">
        <v>#N/A</v>
      </c>
      <c r="AM1098" s="5" t="e">
        <v>#N/A</v>
      </c>
      <c r="AN1098" t="e">
        <v>#N/A</v>
      </c>
      <c r="AP1098" t="e">
        <f t="shared" si="328"/>
        <v>#N/A</v>
      </c>
      <c r="AQ1098" t="e">
        <v>#N/A</v>
      </c>
      <c r="AR1098" t="e">
        <v>#N/A</v>
      </c>
      <c r="AS1098" t="e">
        <v>#N/A</v>
      </c>
      <c r="AT1098" t="e">
        <v>#N/A</v>
      </c>
    </row>
    <row r="1099" spans="6:46" x14ac:dyDescent="0.3">
      <c r="F1099" s="5" t="e">
        <f t="shared" si="324"/>
        <v>#N/A</v>
      </c>
      <c r="G1099" s="5" t="e">
        <v>#N/A</v>
      </c>
      <c r="H1099" s="5" t="e">
        <v>#N/A</v>
      </c>
      <c r="I1099" s="5" t="e">
        <v>#N/A</v>
      </c>
      <c r="J1099" s="5" t="e">
        <v>#N/A</v>
      </c>
      <c r="K1099" s="5"/>
      <c r="L1099" s="5" t="e">
        <f t="shared" si="325"/>
        <v>#N/A</v>
      </c>
      <c r="M1099" s="5" t="e">
        <v>#N/A</v>
      </c>
      <c r="N1099" s="5" t="e">
        <v>#N/A</v>
      </c>
      <c r="O1099" s="5" t="e">
        <v>#N/A</v>
      </c>
      <c r="P1099" s="5" t="e">
        <v>#N/A</v>
      </c>
      <c r="Q1099" s="5"/>
      <c r="R1099" s="5" t="e">
        <f t="shared" si="326"/>
        <v>#N/A</v>
      </c>
      <c r="S1099" s="5" t="e">
        <v>#N/A</v>
      </c>
      <c r="T1099" s="5" t="e">
        <v>#N/A</v>
      </c>
      <c r="U1099" s="5" t="e">
        <v>#N/A</v>
      </c>
      <c r="V1099" s="5" t="e">
        <v>#N/A</v>
      </c>
      <c r="W1099" s="5"/>
      <c r="X1099" s="5" t="e">
        <f t="shared" si="329"/>
        <v>#N/A</v>
      </c>
      <c r="Y1099" s="5" t="e">
        <v>#N/A</v>
      </c>
      <c r="Z1099" s="5" t="e">
        <v>#N/A</v>
      </c>
      <c r="AA1099" s="5" t="e">
        <v>#N/A</v>
      </c>
      <c r="AB1099" s="5" t="e">
        <v>#N/A</v>
      </c>
      <c r="AC1099" s="5"/>
      <c r="AD1099" s="5" t="e">
        <f t="shared" si="330"/>
        <v>#N/A</v>
      </c>
      <c r="AE1099" s="5" t="e">
        <v>#N/A</v>
      </c>
      <c r="AF1099" s="5" t="e">
        <v>#N/A</v>
      </c>
      <c r="AG1099" s="5" t="e">
        <v>#N/A</v>
      </c>
      <c r="AH1099" s="5" t="e">
        <v>#N/A</v>
      </c>
      <c r="AI1099" s="5"/>
      <c r="AJ1099" s="5" t="e">
        <f t="shared" si="327"/>
        <v>#N/A</v>
      </c>
      <c r="AK1099" s="5" t="e">
        <v>#N/A</v>
      </c>
      <c r="AL1099" s="5" t="e">
        <v>#N/A</v>
      </c>
      <c r="AM1099" s="5" t="e">
        <v>#N/A</v>
      </c>
      <c r="AN1099" t="e">
        <v>#N/A</v>
      </c>
      <c r="AP1099" t="e">
        <f t="shared" si="328"/>
        <v>#N/A</v>
      </c>
      <c r="AQ1099" t="e">
        <v>#N/A</v>
      </c>
      <c r="AR1099" t="e">
        <v>#N/A</v>
      </c>
      <c r="AS1099" t="e">
        <v>#N/A</v>
      </c>
      <c r="AT1099" t="e">
        <v>#N/A</v>
      </c>
    </row>
    <row r="1100" spans="6:46" x14ac:dyDescent="0.3">
      <c r="F1100" s="5" t="e">
        <f t="shared" si="324"/>
        <v>#N/A</v>
      </c>
      <c r="G1100" s="5" t="e">
        <v>#N/A</v>
      </c>
      <c r="H1100" s="5" t="e">
        <v>#N/A</v>
      </c>
      <c r="I1100" s="5" t="e">
        <v>#N/A</v>
      </c>
      <c r="J1100" s="5" t="e">
        <v>#N/A</v>
      </c>
      <c r="K1100" s="5"/>
      <c r="L1100" s="5" t="e">
        <f t="shared" si="325"/>
        <v>#N/A</v>
      </c>
      <c r="M1100" s="5" t="e">
        <v>#N/A</v>
      </c>
      <c r="N1100" s="5" t="e">
        <v>#N/A</v>
      </c>
      <c r="O1100" s="5" t="e">
        <v>#N/A</v>
      </c>
      <c r="P1100" s="5" t="e">
        <v>#N/A</v>
      </c>
      <c r="Q1100" s="5"/>
      <c r="R1100" s="5" t="e">
        <f t="shared" si="326"/>
        <v>#N/A</v>
      </c>
      <c r="S1100" s="5" t="e">
        <v>#N/A</v>
      </c>
      <c r="T1100" s="5" t="e">
        <v>#N/A</v>
      </c>
      <c r="U1100" s="5" t="e">
        <v>#N/A</v>
      </c>
      <c r="V1100" s="5" t="e">
        <v>#N/A</v>
      </c>
      <c r="W1100" s="5"/>
      <c r="X1100" s="5" t="e">
        <f t="shared" si="329"/>
        <v>#N/A</v>
      </c>
      <c r="Y1100" s="5" t="e">
        <v>#N/A</v>
      </c>
      <c r="Z1100" s="5" t="e">
        <v>#N/A</v>
      </c>
      <c r="AA1100" s="5" t="e">
        <v>#N/A</v>
      </c>
      <c r="AB1100" s="5" t="e">
        <v>#N/A</v>
      </c>
      <c r="AC1100" s="5"/>
      <c r="AD1100" s="5" t="e">
        <f t="shared" si="330"/>
        <v>#N/A</v>
      </c>
      <c r="AE1100" s="5" t="e">
        <v>#N/A</v>
      </c>
      <c r="AF1100" s="5" t="e">
        <v>#N/A</v>
      </c>
      <c r="AG1100" s="5" t="e">
        <v>#N/A</v>
      </c>
      <c r="AH1100" s="5" t="e">
        <v>#N/A</v>
      </c>
      <c r="AI1100" s="5"/>
      <c r="AJ1100" s="5" t="e">
        <f t="shared" si="327"/>
        <v>#N/A</v>
      </c>
      <c r="AK1100" s="5" t="e">
        <v>#N/A</v>
      </c>
      <c r="AL1100" s="5" t="e">
        <v>#N/A</v>
      </c>
      <c r="AM1100" s="5" t="e">
        <v>#N/A</v>
      </c>
      <c r="AN1100" t="e">
        <v>#N/A</v>
      </c>
      <c r="AP1100" t="e">
        <f t="shared" si="328"/>
        <v>#N/A</v>
      </c>
      <c r="AQ1100" t="e">
        <v>#N/A</v>
      </c>
      <c r="AR1100" t="e">
        <v>#N/A</v>
      </c>
      <c r="AS1100" t="e">
        <v>#N/A</v>
      </c>
      <c r="AT1100" t="e">
        <v>#N/A</v>
      </c>
    </row>
    <row r="1101" spans="6:46" x14ac:dyDescent="0.3">
      <c r="F1101" s="5" t="e">
        <f t="shared" si="324"/>
        <v>#N/A</v>
      </c>
      <c r="G1101" s="5" t="e">
        <v>#N/A</v>
      </c>
      <c r="H1101" s="5" t="e">
        <v>#N/A</v>
      </c>
      <c r="I1101" s="5" t="e">
        <v>#N/A</v>
      </c>
      <c r="J1101" s="5" t="e">
        <v>#N/A</v>
      </c>
      <c r="K1101" s="5"/>
      <c r="L1101" s="5" t="e">
        <f t="shared" si="325"/>
        <v>#N/A</v>
      </c>
      <c r="M1101" s="5" t="e">
        <v>#N/A</v>
      </c>
      <c r="N1101" s="5" t="e">
        <v>#N/A</v>
      </c>
      <c r="O1101" s="5" t="e">
        <v>#N/A</v>
      </c>
      <c r="P1101" s="5" t="e">
        <v>#N/A</v>
      </c>
      <c r="Q1101" s="5"/>
      <c r="R1101" s="5" t="e">
        <f t="shared" si="326"/>
        <v>#N/A</v>
      </c>
      <c r="S1101" s="5" t="e">
        <v>#N/A</v>
      </c>
      <c r="T1101" s="5" t="e">
        <v>#N/A</v>
      </c>
      <c r="U1101" s="5" t="e">
        <v>#N/A</v>
      </c>
      <c r="V1101" s="5" t="e">
        <v>#N/A</v>
      </c>
      <c r="W1101" s="5"/>
      <c r="X1101" s="5" t="e">
        <f t="shared" si="329"/>
        <v>#N/A</v>
      </c>
      <c r="Y1101" s="5" t="e">
        <v>#N/A</v>
      </c>
      <c r="Z1101" s="5" t="e">
        <v>#N/A</v>
      </c>
      <c r="AA1101" s="5" t="e">
        <v>#N/A</v>
      </c>
      <c r="AB1101" s="5" t="e">
        <v>#N/A</v>
      </c>
      <c r="AC1101" s="5"/>
      <c r="AD1101" s="5" t="e">
        <f t="shared" si="330"/>
        <v>#N/A</v>
      </c>
      <c r="AE1101" s="5" t="e">
        <v>#N/A</v>
      </c>
      <c r="AF1101" s="5" t="e">
        <v>#N/A</v>
      </c>
      <c r="AG1101" s="5" t="e">
        <v>#N/A</v>
      </c>
      <c r="AH1101" s="5" t="e">
        <v>#N/A</v>
      </c>
      <c r="AI1101" s="5"/>
      <c r="AJ1101" s="5" t="e">
        <f t="shared" si="327"/>
        <v>#N/A</v>
      </c>
      <c r="AK1101" s="5" t="e">
        <v>#N/A</v>
      </c>
      <c r="AL1101" s="5" t="e">
        <v>#N/A</v>
      </c>
      <c r="AM1101" s="5" t="e">
        <v>#N/A</v>
      </c>
      <c r="AN1101" t="e">
        <v>#N/A</v>
      </c>
      <c r="AP1101" t="e">
        <f t="shared" si="328"/>
        <v>#N/A</v>
      </c>
      <c r="AQ1101" t="e">
        <v>#N/A</v>
      </c>
      <c r="AR1101" t="e">
        <v>#N/A</v>
      </c>
      <c r="AS1101" t="e">
        <v>#N/A</v>
      </c>
      <c r="AT1101" t="e">
        <v>#N/A</v>
      </c>
    </row>
    <row r="1102" spans="6:46" x14ac:dyDescent="0.3">
      <c r="F1102" s="5" t="e">
        <f t="shared" si="324"/>
        <v>#N/A</v>
      </c>
      <c r="G1102" s="5" t="e">
        <v>#N/A</v>
      </c>
      <c r="H1102" s="5" t="e">
        <v>#N/A</v>
      </c>
      <c r="I1102" s="5" t="e">
        <v>#N/A</v>
      </c>
      <c r="J1102" s="5" t="e">
        <v>#N/A</v>
      </c>
      <c r="K1102" s="5"/>
      <c r="L1102" s="5" t="e">
        <f t="shared" si="325"/>
        <v>#N/A</v>
      </c>
      <c r="M1102" s="5" t="e">
        <v>#N/A</v>
      </c>
      <c r="N1102" s="5" t="e">
        <v>#N/A</v>
      </c>
      <c r="O1102" s="5" t="e">
        <v>#N/A</v>
      </c>
      <c r="P1102" s="5" t="e">
        <v>#N/A</v>
      </c>
      <c r="Q1102" s="5"/>
      <c r="R1102" s="5" t="e">
        <f t="shared" si="326"/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/>
      <c r="X1102" s="5" t="e">
        <f t="shared" si="329"/>
        <v>#N/A</v>
      </c>
      <c r="Y1102" s="5" t="e">
        <v>#N/A</v>
      </c>
      <c r="Z1102" s="5" t="e">
        <v>#N/A</v>
      </c>
      <c r="AA1102" s="5" t="e">
        <v>#N/A</v>
      </c>
      <c r="AB1102" s="5" t="e">
        <v>#N/A</v>
      </c>
      <c r="AC1102" s="5"/>
      <c r="AD1102" s="5" t="e">
        <f t="shared" si="330"/>
        <v>#N/A</v>
      </c>
      <c r="AE1102" s="5" t="e">
        <v>#N/A</v>
      </c>
      <c r="AF1102" s="5" t="e">
        <v>#N/A</v>
      </c>
      <c r="AG1102" s="5" t="e">
        <v>#N/A</v>
      </c>
      <c r="AH1102" s="5" t="e">
        <v>#N/A</v>
      </c>
      <c r="AI1102" s="5"/>
      <c r="AJ1102" s="5" t="e">
        <f t="shared" si="327"/>
        <v>#N/A</v>
      </c>
      <c r="AK1102" s="5" t="e">
        <v>#N/A</v>
      </c>
      <c r="AL1102" s="5" t="e">
        <v>#N/A</v>
      </c>
      <c r="AM1102" s="5" t="e">
        <v>#N/A</v>
      </c>
      <c r="AN1102" t="e">
        <v>#N/A</v>
      </c>
      <c r="AP1102" t="e">
        <f t="shared" si="328"/>
        <v>#N/A</v>
      </c>
      <c r="AQ1102" t="e">
        <v>#N/A</v>
      </c>
      <c r="AR1102" t="e">
        <v>#N/A</v>
      </c>
      <c r="AS1102" t="e">
        <v>#N/A</v>
      </c>
      <c r="AT1102" t="e">
        <v>#N/A</v>
      </c>
    </row>
    <row r="1103" spans="6:46" x14ac:dyDescent="0.3">
      <c r="F1103" s="5" t="e">
        <f t="shared" si="324"/>
        <v>#N/A</v>
      </c>
      <c r="G1103" s="5" t="e">
        <v>#N/A</v>
      </c>
      <c r="H1103" s="5" t="e">
        <v>#N/A</v>
      </c>
      <c r="I1103" s="5" t="e">
        <v>#N/A</v>
      </c>
      <c r="J1103" s="5" t="e">
        <v>#N/A</v>
      </c>
      <c r="K1103" s="5"/>
      <c r="L1103" s="5" t="e">
        <f t="shared" si="325"/>
        <v>#N/A</v>
      </c>
      <c r="M1103" s="5" t="e">
        <v>#N/A</v>
      </c>
      <c r="N1103" s="5" t="e">
        <v>#N/A</v>
      </c>
      <c r="O1103" s="5" t="e">
        <v>#N/A</v>
      </c>
      <c r="P1103" s="5" t="e">
        <v>#N/A</v>
      </c>
      <c r="Q1103" s="5"/>
      <c r="R1103" s="5" t="e">
        <f t="shared" si="326"/>
        <v>#N/A</v>
      </c>
      <c r="S1103" s="5" t="e">
        <v>#N/A</v>
      </c>
      <c r="T1103" s="5" t="e">
        <v>#N/A</v>
      </c>
      <c r="U1103" s="5" t="e">
        <v>#N/A</v>
      </c>
      <c r="V1103" s="5" t="e">
        <v>#N/A</v>
      </c>
      <c r="W1103" s="5"/>
      <c r="X1103" s="5" t="e">
        <f t="shared" si="329"/>
        <v>#N/A</v>
      </c>
      <c r="Y1103" s="5" t="e">
        <v>#N/A</v>
      </c>
      <c r="Z1103" s="5" t="e">
        <v>#N/A</v>
      </c>
      <c r="AA1103" s="5" t="e">
        <v>#N/A</v>
      </c>
      <c r="AB1103" s="5" t="e">
        <v>#N/A</v>
      </c>
      <c r="AC1103" s="5"/>
      <c r="AD1103" s="5" t="e">
        <f t="shared" si="330"/>
        <v>#N/A</v>
      </c>
      <c r="AE1103" s="5" t="e">
        <v>#N/A</v>
      </c>
      <c r="AF1103" s="5" t="e">
        <v>#N/A</v>
      </c>
      <c r="AG1103" s="5" t="e">
        <v>#N/A</v>
      </c>
      <c r="AH1103" s="5" t="e">
        <v>#N/A</v>
      </c>
      <c r="AI1103" s="5"/>
      <c r="AJ1103" s="5" t="e">
        <f t="shared" si="327"/>
        <v>#N/A</v>
      </c>
      <c r="AK1103" s="5" t="e">
        <v>#N/A</v>
      </c>
      <c r="AL1103" s="5" t="e">
        <v>#N/A</v>
      </c>
      <c r="AM1103" s="5" t="e">
        <v>#N/A</v>
      </c>
      <c r="AN1103" t="e">
        <v>#N/A</v>
      </c>
      <c r="AP1103" t="e">
        <f t="shared" si="328"/>
        <v>#N/A</v>
      </c>
      <c r="AQ1103" t="e">
        <v>#N/A</v>
      </c>
      <c r="AR1103" t="e">
        <v>#N/A</v>
      </c>
      <c r="AS1103" t="e">
        <v>#N/A</v>
      </c>
      <c r="AT1103" t="e">
        <v>#N/A</v>
      </c>
    </row>
    <row r="1104" spans="6:46" x14ac:dyDescent="0.3">
      <c r="F1104" s="5" t="e">
        <f t="shared" si="324"/>
        <v>#N/A</v>
      </c>
      <c r="G1104" s="5" t="e">
        <v>#N/A</v>
      </c>
      <c r="H1104" s="5" t="e">
        <v>#N/A</v>
      </c>
      <c r="I1104" s="5" t="e">
        <v>#N/A</v>
      </c>
      <c r="J1104" s="5" t="e">
        <v>#N/A</v>
      </c>
      <c r="K1104" s="5"/>
      <c r="L1104" s="5" t="e">
        <f t="shared" si="325"/>
        <v>#N/A</v>
      </c>
      <c r="M1104" s="5" t="e">
        <v>#N/A</v>
      </c>
      <c r="N1104" s="5" t="e">
        <v>#N/A</v>
      </c>
      <c r="O1104" s="5" t="e">
        <v>#N/A</v>
      </c>
      <c r="P1104" s="5" t="e">
        <v>#N/A</v>
      </c>
      <c r="Q1104" s="5"/>
      <c r="R1104" s="5" t="e">
        <f t="shared" si="326"/>
        <v>#N/A</v>
      </c>
      <c r="S1104" s="5" t="e">
        <v>#N/A</v>
      </c>
      <c r="T1104" s="5" t="e">
        <v>#N/A</v>
      </c>
      <c r="U1104" s="5" t="e">
        <v>#N/A</v>
      </c>
      <c r="V1104" s="5" t="e">
        <v>#N/A</v>
      </c>
      <c r="W1104" s="5"/>
      <c r="X1104" s="5" t="e">
        <f t="shared" si="329"/>
        <v>#N/A</v>
      </c>
      <c r="Y1104" s="5" t="e">
        <v>#N/A</v>
      </c>
      <c r="Z1104" s="5" t="e">
        <v>#N/A</v>
      </c>
      <c r="AA1104" s="5" t="e">
        <v>#N/A</v>
      </c>
      <c r="AB1104" s="5" t="e">
        <v>#N/A</v>
      </c>
      <c r="AC1104" s="5"/>
      <c r="AD1104" s="5" t="e">
        <f t="shared" si="330"/>
        <v>#N/A</v>
      </c>
      <c r="AE1104" s="5" t="e">
        <v>#N/A</v>
      </c>
      <c r="AF1104" s="5" t="e">
        <v>#N/A</v>
      </c>
      <c r="AG1104" s="5" t="e">
        <v>#N/A</v>
      </c>
      <c r="AH1104" s="5" t="e">
        <v>#N/A</v>
      </c>
      <c r="AI1104" s="5"/>
      <c r="AJ1104" s="5" t="e">
        <f t="shared" si="327"/>
        <v>#N/A</v>
      </c>
      <c r="AK1104" s="5" t="e">
        <v>#N/A</v>
      </c>
      <c r="AL1104" s="5" t="e">
        <v>#N/A</v>
      </c>
      <c r="AM1104" s="5" t="e">
        <v>#N/A</v>
      </c>
      <c r="AN1104" t="e">
        <v>#N/A</v>
      </c>
      <c r="AP1104" t="e">
        <f t="shared" si="328"/>
        <v>#N/A</v>
      </c>
      <c r="AQ1104" t="e">
        <v>#N/A</v>
      </c>
      <c r="AR1104" t="e">
        <v>#N/A</v>
      </c>
      <c r="AS1104" t="e">
        <v>#N/A</v>
      </c>
      <c r="AT1104" t="e">
        <v>#N/A</v>
      </c>
    </row>
    <row r="1105" spans="6:46" x14ac:dyDescent="0.3">
      <c r="F1105" s="5" t="e">
        <f t="shared" si="324"/>
        <v>#N/A</v>
      </c>
      <c r="G1105" s="5" t="e">
        <v>#N/A</v>
      </c>
      <c r="H1105" s="5" t="e">
        <v>#N/A</v>
      </c>
      <c r="I1105" s="5" t="e">
        <v>#N/A</v>
      </c>
      <c r="J1105" s="5" t="e">
        <v>#N/A</v>
      </c>
      <c r="K1105" s="5"/>
      <c r="L1105" s="5" t="e">
        <f t="shared" si="325"/>
        <v>#N/A</v>
      </c>
      <c r="M1105" s="5" t="e">
        <v>#N/A</v>
      </c>
      <c r="N1105" s="5" t="e">
        <v>#N/A</v>
      </c>
      <c r="O1105" s="5" t="e">
        <v>#N/A</v>
      </c>
      <c r="P1105" s="5" t="e">
        <v>#N/A</v>
      </c>
      <c r="Q1105" s="5"/>
      <c r="R1105" s="5" t="e">
        <f t="shared" si="326"/>
        <v>#N/A</v>
      </c>
      <c r="S1105" s="5" t="e">
        <v>#N/A</v>
      </c>
      <c r="T1105" s="5" t="e">
        <v>#N/A</v>
      </c>
      <c r="U1105" s="5" t="e">
        <v>#N/A</v>
      </c>
      <c r="V1105" s="5" t="e">
        <v>#N/A</v>
      </c>
      <c r="W1105" s="5"/>
      <c r="X1105" s="5" t="e">
        <f t="shared" si="329"/>
        <v>#N/A</v>
      </c>
      <c r="Y1105" s="5" t="e">
        <v>#N/A</v>
      </c>
      <c r="Z1105" s="5" t="e">
        <v>#N/A</v>
      </c>
      <c r="AA1105" s="5" t="e">
        <v>#N/A</v>
      </c>
      <c r="AB1105" s="5" t="e">
        <v>#N/A</v>
      </c>
      <c r="AC1105" s="5"/>
      <c r="AD1105" s="5" t="e">
        <f t="shared" si="330"/>
        <v>#N/A</v>
      </c>
      <c r="AE1105" s="5" t="e">
        <v>#N/A</v>
      </c>
      <c r="AF1105" s="5" t="e">
        <v>#N/A</v>
      </c>
      <c r="AG1105" s="5" t="e">
        <v>#N/A</v>
      </c>
      <c r="AH1105" s="5" t="e">
        <v>#N/A</v>
      </c>
      <c r="AI1105" s="5"/>
      <c r="AJ1105" s="5" t="e">
        <f t="shared" si="327"/>
        <v>#N/A</v>
      </c>
      <c r="AK1105" s="5" t="e">
        <v>#N/A</v>
      </c>
      <c r="AL1105" s="5" t="e">
        <v>#N/A</v>
      </c>
      <c r="AM1105" s="5" t="e">
        <v>#N/A</v>
      </c>
      <c r="AN1105" t="e">
        <v>#N/A</v>
      </c>
      <c r="AP1105" t="e">
        <f t="shared" si="328"/>
        <v>#N/A</v>
      </c>
      <c r="AQ1105" t="e">
        <v>#N/A</v>
      </c>
      <c r="AR1105" t="e">
        <v>#N/A</v>
      </c>
      <c r="AS1105" t="e">
        <v>#N/A</v>
      </c>
      <c r="AT1105" t="e">
        <v>#N/A</v>
      </c>
    </row>
    <row r="1106" spans="6:46" x14ac:dyDescent="0.3">
      <c r="F1106" s="5" t="e">
        <f t="shared" si="324"/>
        <v>#N/A</v>
      </c>
      <c r="G1106" s="5" t="e">
        <v>#N/A</v>
      </c>
      <c r="H1106" s="5" t="e">
        <v>#N/A</v>
      </c>
      <c r="I1106" s="5" t="e">
        <v>#N/A</v>
      </c>
      <c r="J1106" s="5" t="e">
        <v>#N/A</v>
      </c>
      <c r="K1106" s="5"/>
      <c r="L1106" s="5" t="e">
        <f t="shared" si="325"/>
        <v>#N/A</v>
      </c>
      <c r="M1106" s="5" t="e">
        <v>#N/A</v>
      </c>
      <c r="N1106" s="5" t="e">
        <v>#N/A</v>
      </c>
      <c r="O1106" s="5" t="e">
        <v>#N/A</v>
      </c>
      <c r="P1106" s="5" t="e">
        <v>#N/A</v>
      </c>
      <c r="Q1106" s="5"/>
      <c r="R1106" s="5" t="e">
        <f t="shared" si="326"/>
        <v>#N/A</v>
      </c>
      <c r="S1106" s="5" t="e">
        <v>#N/A</v>
      </c>
      <c r="T1106" s="5" t="e">
        <v>#N/A</v>
      </c>
      <c r="U1106" s="5" t="e">
        <v>#N/A</v>
      </c>
      <c r="V1106" s="5" t="e">
        <v>#N/A</v>
      </c>
      <c r="W1106" s="5"/>
      <c r="X1106" s="5" t="e">
        <f t="shared" si="329"/>
        <v>#N/A</v>
      </c>
      <c r="Y1106" s="5" t="e">
        <v>#N/A</v>
      </c>
      <c r="Z1106" s="5" t="e">
        <v>#N/A</v>
      </c>
      <c r="AA1106" s="5" t="e">
        <v>#N/A</v>
      </c>
      <c r="AB1106" s="5" t="e">
        <v>#N/A</v>
      </c>
      <c r="AC1106" s="5"/>
      <c r="AD1106" s="5" t="e">
        <f t="shared" si="330"/>
        <v>#N/A</v>
      </c>
      <c r="AE1106" s="5" t="e">
        <v>#N/A</v>
      </c>
      <c r="AF1106" s="5" t="e">
        <v>#N/A</v>
      </c>
      <c r="AG1106" s="5" t="e">
        <v>#N/A</v>
      </c>
      <c r="AH1106" s="5" t="e">
        <v>#N/A</v>
      </c>
      <c r="AI1106" s="5"/>
      <c r="AJ1106" s="5" t="e">
        <f t="shared" si="327"/>
        <v>#N/A</v>
      </c>
      <c r="AK1106" s="5" t="e">
        <v>#N/A</v>
      </c>
      <c r="AL1106" s="5" t="e">
        <v>#N/A</v>
      </c>
      <c r="AM1106" s="5" t="e">
        <v>#N/A</v>
      </c>
      <c r="AN1106" t="e">
        <v>#N/A</v>
      </c>
      <c r="AP1106" t="e">
        <f t="shared" si="328"/>
        <v>#N/A</v>
      </c>
      <c r="AQ1106" t="e">
        <v>#N/A</v>
      </c>
      <c r="AR1106" t="e">
        <v>#N/A</v>
      </c>
      <c r="AS1106" t="e">
        <v>#N/A</v>
      </c>
      <c r="AT1106" t="e">
        <v>#N/A</v>
      </c>
    </row>
    <row r="1107" spans="6:46" x14ac:dyDescent="0.3">
      <c r="F1107" s="5" t="e">
        <f t="shared" si="324"/>
        <v>#N/A</v>
      </c>
      <c r="G1107" s="5" t="e">
        <v>#N/A</v>
      </c>
      <c r="H1107" s="5" t="e">
        <v>#N/A</v>
      </c>
      <c r="I1107" s="5" t="e">
        <v>#N/A</v>
      </c>
      <c r="J1107" s="5" t="e">
        <v>#N/A</v>
      </c>
      <c r="K1107" s="5"/>
      <c r="L1107" s="5" t="e">
        <f t="shared" si="325"/>
        <v>#N/A</v>
      </c>
      <c r="M1107" s="5" t="e">
        <v>#N/A</v>
      </c>
      <c r="N1107" s="5" t="e">
        <v>#N/A</v>
      </c>
      <c r="O1107" s="5" t="e">
        <v>#N/A</v>
      </c>
      <c r="P1107" s="5" t="e">
        <v>#N/A</v>
      </c>
      <c r="Q1107" s="5"/>
      <c r="R1107" s="5" t="e">
        <f t="shared" si="326"/>
        <v>#N/A</v>
      </c>
      <c r="S1107" s="5" t="e">
        <v>#N/A</v>
      </c>
      <c r="T1107" s="5" t="e">
        <v>#N/A</v>
      </c>
      <c r="U1107" s="5" t="e">
        <v>#N/A</v>
      </c>
      <c r="V1107" s="5" t="e">
        <v>#N/A</v>
      </c>
      <c r="W1107" s="5"/>
      <c r="X1107" s="5" t="e">
        <f t="shared" si="329"/>
        <v>#N/A</v>
      </c>
      <c r="Y1107" s="5" t="e">
        <v>#N/A</v>
      </c>
      <c r="Z1107" s="5" t="e">
        <v>#N/A</v>
      </c>
      <c r="AA1107" s="5" t="e">
        <v>#N/A</v>
      </c>
      <c r="AB1107" s="5" t="e">
        <v>#N/A</v>
      </c>
      <c r="AC1107" s="5"/>
      <c r="AD1107" s="5" t="e">
        <f t="shared" si="330"/>
        <v>#N/A</v>
      </c>
      <c r="AE1107" s="5" t="e">
        <v>#N/A</v>
      </c>
      <c r="AF1107" s="5" t="e">
        <v>#N/A</v>
      </c>
      <c r="AG1107" s="5" t="e">
        <v>#N/A</v>
      </c>
      <c r="AH1107" s="5" t="e">
        <v>#N/A</v>
      </c>
      <c r="AI1107" s="5"/>
      <c r="AJ1107" s="5" t="e">
        <f t="shared" si="327"/>
        <v>#N/A</v>
      </c>
      <c r="AK1107" s="5" t="e">
        <v>#N/A</v>
      </c>
      <c r="AL1107" s="5" t="e">
        <v>#N/A</v>
      </c>
      <c r="AM1107" s="5" t="e">
        <v>#N/A</v>
      </c>
      <c r="AN1107" t="e">
        <v>#N/A</v>
      </c>
      <c r="AP1107" t="e">
        <f t="shared" si="328"/>
        <v>#N/A</v>
      </c>
      <c r="AQ1107" t="e">
        <v>#N/A</v>
      </c>
      <c r="AR1107" t="e">
        <v>#N/A</v>
      </c>
      <c r="AS1107" t="e">
        <v>#N/A</v>
      </c>
      <c r="AT1107" t="e">
        <v>#N/A</v>
      </c>
    </row>
    <row r="1108" spans="6:46" x14ac:dyDescent="0.3">
      <c r="F1108" s="5" t="e">
        <f t="shared" si="324"/>
        <v>#N/A</v>
      </c>
      <c r="G1108" s="5" t="e">
        <v>#N/A</v>
      </c>
      <c r="H1108" s="5" t="e">
        <v>#N/A</v>
      </c>
      <c r="I1108" s="5" t="e">
        <v>#N/A</v>
      </c>
      <c r="J1108" s="5" t="e">
        <v>#N/A</v>
      </c>
      <c r="K1108" s="5"/>
      <c r="L1108" s="5" t="e">
        <f t="shared" si="325"/>
        <v>#N/A</v>
      </c>
      <c r="M1108" s="5" t="e">
        <v>#N/A</v>
      </c>
      <c r="N1108" s="5" t="e">
        <v>#N/A</v>
      </c>
      <c r="O1108" s="5" t="e">
        <v>#N/A</v>
      </c>
      <c r="P1108" s="5" t="e">
        <v>#N/A</v>
      </c>
      <c r="Q1108" s="5"/>
      <c r="R1108" s="5" t="e">
        <f t="shared" si="326"/>
        <v>#N/A</v>
      </c>
      <c r="S1108" s="5" t="e">
        <v>#N/A</v>
      </c>
      <c r="T1108" s="5" t="e">
        <v>#N/A</v>
      </c>
      <c r="U1108" s="5" t="e">
        <v>#N/A</v>
      </c>
      <c r="V1108" s="5" t="e">
        <v>#N/A</v>
      </c>
      <c r="W1108" s="5"/>
      <c r="X1108" s="5" t="e">
        <f t="shared" si="329"/>
        <v>#N/A</v>
      </c>
      <c r="Y1108" s="5" t="e">
        <v>#N/A</v>
      </c>
      <c r="Z1108" s="5" t="e">
        <v>#N/A</v>
      </c>
      <c r="AA1108" s="5" t="e">
        <v>#N/A</v>
      </c>
      <c r="AB1108" s="5" t="e">
        <v>#N/A</v>
      </c>
      <c r="AC1108" s="5"/>
      <c r="AD1108" s="5" t="e">
        <f t="shared" si="330"/>
        <v>#N/A</v>
      </c>
      <c r="AE1108" s="5" t="e">
        <v>#N/A</v>
      </c>
      <c r="AF1108" s="5" t="e">
        <v>#N/A</v>
      </c>
      <c r="AG1108" s="5" t="e">
        <v>#N/A</v>
      </c>
      <c r="AH1108" s="5" t="e">
        <v>#N/A</v>
      </c>
      <c r="AI1108" s="5"/>
      <c r="AJ1108" s="5" t="e">
        <f t="shared" si="327"/>
        <v>#N/A</v>
      </c>
      <c r="AK1108" s="5" t="e">
        <v>#N/A</v>
      </c>
      <c r="AL1108" s="5" t="e">
        <v>#N/A</v>
      </c>
      <c r="AM1108" s="5" t="e">
        <v>#N/A</v>
      </c>
      <c r="AN1108" t="e">
        <v>#N/A</v>
      </c>
      <c r="AP1108" t="e">
        <f t="shared" si="328"/>
        <v>#N/A</v>
      </c>
      <c r="AQ1108" t="e">
        <v>#N/A</v>
      </c>
      <c r="AR1108" t="e">
        <v>#N/A</v>
      </c>
      <c r="AS1108" t="e">
        <v>#N/A</v>
      </c>
      <c r="AT1108" t="e">
        <v>#N/A</v>
      </c>
    </row>
    <row r="1109" spans="6:46" x14ac:dyDescent="0.3">
      <c r="F1109" s="5" t="e">
        <f t="shared" si="324"/>
        <v>#N/A</v>
      </c>
      <c r="G1109" s="5" t="e">
        <v>#N/A</v>
      </c>
      <c r="H1109" s="5" t="e">
        <v>#N/A</v>
      </c>
      <c r="I1109" s="5" t="e">
        <v>#N/A</v>
      </c>
      <c r="J1109" s="5" t="e">
        <v>#N/A</v>
      </c>
      <c r="K1109" s="5"/>
      <c r="L1109" s="5" t="e">
        <f t="shared" si="325"/>
        <v>#N/A</v>
      </c>
      <c r="M1109" s="5" t="e">
        <v>#N/A</v>
      </c>
      <c r="N1109" s="5" t="e">
        <v>#N/A</v>
      </c>
      <c r="O1109" s="5" t="e">
        <v>#N/A</v>
      </c>
      <c r="P1109" s="5" t="e">
        <v>#N/A</v>
      </c>
      <c r="Q1109" s="5"/>
      <c r="R1109" s="5" t="e">
        <f t="shared" si="326"/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/>
      <c r="X1109" s="5" t="e">
        <f t="shared" si="329"/>
        <v>#N/A</v>
      </c>
      <c r="Y1109" s="5" t="e">
        <v>#N/A</v>
      </c>
      <c r="Z1109" s="5" t="e">
        <v>#N/A</v>
      </c>
      <c r="AA1109" s="5" t="e">
        <v>#N/A</v>
      </c>
      <c r="AB1109" s="5" t="e">
        <v>#N/A</v>
      </c>
      <c r="AC1109" s="5"/>
      <c r="AD1109" s="5" t="e">
        <f t="shared" si="330"/>
        <v>#N/A</v>
      </c>
      <c r="AE1109" s="5" t="e">
        <v>#N/A</v>
      </c>
      <c r="AF1109" s="5" t="e">
        <v>#N/A</v>
      </c>
      <c r="AG1109" s="5" t="e">
        <v>#N/A</v>
      </c>
      <c r="AH1109" s="5" t="e">
        <v>#N/A</v>
      </c>
      <c r="AI1109" s="5"/>
      <c r="AJ1109" s="5" t="e">
        <f t="shared" si="327"/>
        <v>#N/A</v>
      </c>
      <c r="AK1109" s="5" t="e">
        <v>#N/A</v>
      </c>
      <c r="AL1109" s="5" t="e">
        <v>#N/A</v>
      </c>
      <c r="AM1109" s="5" t="e">
        <v>#N/A</v>
      </c>
      <c r="AN1109" t="e">
        <v>#N/A</v>
      </c>
      <c r="AP1109" t="e">
        <f t="shared" si="328"/>
        <v>#N/A</v>
      </c>
      <c r="AQ1109" t="e">
        <v>#N/A</v>
      </c>
      <c r="AR1109" t="e">
        <v>#N/A</v>
      </c>
      <c r="AS1109" t="e">
        <v>#N/A</v>
      </c>
      <c r="AT1109" t="e">
        <v>#N/A</v>
      </c>
    </row>
    <row r="1110" spans="6:46" x14ac:dyDescent="0.3">
      <c r="F1110" s="5" t="e">
        <f t="shared" si="324"/>
        <v>#N/A</v>
      </c>
      <c r="G1110" s="5" t="e">
        <v>#N/A</v>
      </c>
      <c r="H1110" s="5" t="e">
        <v>#N/A</v>
      </c>
      <c r="I1110" s="5" t="e">
        <v>#N/A</v>
      </c>
      <c r="J1110" s="5" t="e">
        <v>#N/A</v>
      </c>
      <c r="K1110" s="5"/>
      <c r="L1110" s="5" t="e">
        <f t="shared" si="325"/>
        <v>#N/A</v>
      </c>
      <c r="M1110" s="5" t="e">
        <v>#N/A</v>
      </c>
      <c r="N1110" s="5" t="e">
        <v>#N/A</v>
      </c>
      <c r="O1110" s="5" t="e">
        <v>#N/A</v>
      </c>
      <c r="P1110" s="5" t="e">
        <v>#N/A</v>
      </c>
      <c r="Q1110" s="5"/>
      <c r="R1110" s="5" t="e">
        <f t="shared" si="326"/>
        <v>#N/A</v>
      </c>
      <c r="S1110" s="5" t="e">
        <v>#N/A</v>
      </c>
      <c r="T1110" s="5" t="e">
        <v>#N/A</v>
      </c>
      <c r="U1110" s="5" t="e">
        <v>#N/A</v>
      </c>
      <c r="V1110" s="5" t="e">
        <v>#N/A</v>
      </c>
      <c r="W1110" s="5"/>
      <c r="X1110" s="5" t="e">
        <f t="shared" si="329"/>
        <v>#N/A</v>
      </c>
      <c r="Y1110" s="5" t="e">
        <v>#N/A</v>
      </c>
      <c r="Z1110" s="5" t="e">
        <v>#N/A</v>
      </c>
      <c r="AA1110" s="5" t="e">
        <v>#N/A</v>
      </c>
      <c r="AB1110" s="5" t="e">
        <v>#N/A</v>
      </c>
      <c r="AC1110" s="5"/>
      <c r="AD1110" s="5" t="e">
        <f t="shared" si="330"/>
        <v>#N/A</v>
      </c>
      <c r="AE1110" s="5" t="e">
        <v>#N/A</v>
      </c>
      <c r="AF1110" s="5" t="e">
        <v>#N/A</v>
      </c>
      <c r="AG1110" s="5" t="e">
        <v>#N/A</v>
      </c>
      <c r="AH1110" s="5" t="e">
        <v>#N/A</v>
      </c>
      <c r="AI1110" s="5"/>
      <c r="AJ1110" s="5" t="e">
        <f t="shared" si="327"/>
        <v>#N/A</v>
      </c>
      <c r="AK1110" s="5" t="e">
        <v>#N/A</v>
      </c>
      <c r="AL1110" s="5" t="e">
        <v>#N/A</v>
      </c>
      <c r="AM1110" s="5" t="e">
        <v>#N/A</v>
      </c>
      <c r="AN1110" t="e">
        <v>#N/A</v>
      </c>
      <c r="AP1110" t="e">
        <f t="shared" si="328"/>
        <v>#N/A</v>
      </c>
      <c r="AQ1110" t="e">
        <v>#N/A</v>
      </c>
      <c r="AR1110" t="e">
        <v>#N/A</v>
      </c>
      <c r="AS1110" t="e">
        <v>#N/A</v>
      </c>
      <c r="AT1110" t="e">
        <v>#N/A</v>
      </c>
    </row>
    <row r="1111" spans="6:46" x14ac:dyDescent="0.3">
      <c r="F1111" s="5" t="e">
        <f t="shared" si="324"/>
        <v>#N/A</v>
      </c>
      <c r="G1111" s="5" t="e">
        <v>#N/A</v>
      </c>
      <c r="H1111" s="5" t="e">
        <v>#N/A</v>
      </c>
      <c r="I1111" s="5" t="e">
        <v>#N/A</v>
      </c>
      <c r="J1111" s="5" t="e">
        <v>#N/A</v>
      </c>
      <c r="K1111" s="5"/>
      <c r="L1111" s="5" t="e">
        <f t="shared" si="325"/>
        <v>#N/A</v>
      </c>
      <c r="M1111" s="5" t="e">
        <v>#N/A</v>
      </c>
      <c r="N1111" s="5" t="e">
        <v>#N/A</v>
      </c>
      <c r="O1111" s="5" t="e">
        <v>#N/A</v>
      </c>
      <c r="P1111" s="5" t="e">
        <v>#N/A</v>
      </c>
      <c r="Q1111" s="5"/>
      <c r="R1111" s="5" t="e">
        <f t="shared" si="326"/>
        <v>#N/A</v>
      </c>
      <c r="S1111" s="5" t="e">
        <v>#N/A</v>
      </c>
      <c r="T1111" s="5" t="e">
        <v>#N/A</v>
      </c>
      <c r="U1111" s="5" t="e">
        <v>#N/A</v>
      </c>
      <c r="V1111" s="5" t="e">
        <v>#N/A</v>
      </c>
      <c r="W1111" s="5"/>
      <c r="X1111" s="5" t="e">
        <f t="shared" si="329"/>
        <v>#N/A</v>
      </c>
      <c r="Y1111" s="5" t="e">
        <v>#N/A</v>
      </c>
      <c r="Z1111" s="5" t="e">
        <v>#N/A</v>
      </c>
      <c r="AA1111" s="5" t="e">
        <v>#N/A</v>
      </c>
      <c r="AB1111" s="5" t="e">
        <v>#N/A</v>
      </c>
      <c r="AC1111" s="5"/>
      <c r="AD1111" s="5" t="e">
        <f t="shared" si="330"/>
        <v>#N/A</v>
      </c>
      <c r="AE1111" s="5" t="e">
        <v>#N/A</v>
      </c>
      <c r="AF1111" s="5" t="e">
        <v>#N/A</v>
      </c>
      <c r="AG1111" s="5" t="e">
        <v>#N/A</v>
      </c>
      <c r="AH1111" s="5" t="e">
        <v>#N/A</v>
      </c>
      <c r="AI1111" s="5"/>
      <c r="AJ1111" s="5" t="e">
        <f t="shared" si="327"/>
        <v>#N/A</v>
      </c>
      <c r="AK1111" s="5" t="e">
        <v>#N/A</v>
      </c>
      <c r="AL1111" s="5" t="e">
        <v>#N/A</v>
      </c>
      <c r="AM1111" s="5" t="e">
        <v>#N/A</v>
      </c>
      <c r="AN1111" t="e">
        <v>#N/A</v>
      </c>
      <c r="AP1111" t="e">
        <f t="shared" si="328"/>
        <v>#N/A</v>
      </c>
      <c r="AQ1111" t="e">
        <v>#N/A</v>
      </c>
      <c r="AR1111" t="e">
        <v>#N/A</v>
      </c>
      <c r="AS1111" t="e">
        <v>#N/A</v>
      </c>
      <c r="AT1111" t="e">
        <v>#N/A</v>
      </c>
    </row>
    <row r="1112" spans="6:46" x14ac:dyDescent="0.3">
      <c r="F1112" s="5" t="e">
        <f t="shared" si="324"/>
        <v>#N/A</v>
      </c>
      <c r="G1112" s="5" t="e">
        <v>#N/A</v>
      </c>
      <c r="H1112" s="5" t="e">
        <v>#N/A</v>
      </c>
      <c r="I1112" s="5" t="e">
        <v>#N/A</v>
      </c>
      <c r="J1112" s="5" t="e">
        <v>#N/A</v>
      </c>
      <c r="K1112" s="5"/>
      <c r="L1112" s="5" t="e">
        <f t="shared" si="325"/>
        <v>#N/A</v>
      </c>
      <c r="M1112" s="5" t="e">
        <v>#N/A</v>
      </c>
      <c r="N1112" s="5" t="e">
        <v>#N/A</v>
      </c>
      <c r="O1112" s="5" t="e">
        <v>#N/A</v>
      </c>
      <c r="P1112" s="5" t="e">
        <v>#N/A</v>
      </c>
      <c r="Q1112" s="5"/>
      <c r="R1112" s="5" t="e">
        <f t="shared" si="326"/>
        <v>#N/A</v>
      </c>
      <c r="S1112" s="5" t="e">
        <v>#N/A</v>
      </c>
      <c r="T1112" s="5" t="e">
        <v>#N/A</v>
      </c>
      <c r="U1112" s="5" t="e">
        <v>#N/A</v>
      </c>
      <c r="V1112" s="5" t="e">
        <v>#N/A</v>
      </c>
      <c r="W1112" s="5"/>
      <c r="X1112" s="5" t="e">
        <f t="shared" si="329"/>
        <v>#N/A</v>
      </c>
      <c r="Y1112" s="5" t="e">
        <v>#N/A</v>
      </c>
      <c r="Z1112" s="5" t="e">
        <v>#N/A</v>
      </c>
      <c r="AA1112" s="5" t="e">
        <v>#N/A</v>
      </c>
      <c r="AB1112" s="5" t="e">
        <v>#N/A</v>
      </c>
      <c r="AC1112" s="5"/>
      <c r="AD1112" s="5" t="e">
        <f t="shared" si="330"/>
        <v>#N/A</v>
      </c>
      <c r="AE1112" s="5" t="e">
        <v>#N/A</v>
      </c>
      <c r="AF1112" s="5" t="e">
        <v>#N/A</v>
      </c>
      <c r="AG1112" s="5" t="e">
        <v>#N/A</v>
      </c>
      <c r="AH1112" s="5" t="e">
        <v>#N/A</v>
      </c>
      <c r="AI1112" s="5"/>
      <c r="AJ1112" s="5" t="e">
        <f t="shared" si="327"/>
        <v>#N/A</v>
      </c>
      <c r="AK1112" s="5" t="e">
        <v>#N/A</v>
      </c>
      <c r="AL1112" s="5" t="e">
        <v>#N/A</v>
      </c>
      <c r="AM1112" s="5" t="e">
        <v>#N/A</v>
      </c>
      <c r="AN1112" t="e">
        <v>#N/A</v>
      </c>
      <c r="AP1112" t="e">
        <f t="shared" si="328"/>
        <v>#N/A</v>
      </c>
      <c r="AQ1112" t="e">
        <v>#N/A</v>
      </c>
      <c r="AR1112" t="e">
        <v>#N/A</v>
      </c>
      <c r="AS1112" t="e">
        <v>#N/A</v>
      </c>
      <c r="AT1112" t="e">
        <v>#N/A</v>
      </c>
    </row>
    <row r="1113" spans="6:46" x14ac:dyDescent="0.3">
      <c r="F1113" s="5" t="e">
        <f t="shared" si="324"/>
        <v>#N/A</v>
      </c>
      <c r="G1113" s="5" t="e">
        <v>#N/A</v>
      </c>
      <c r="H1113" s="5" t="e">
        <v>#N/A</v>
      </c>
      <c r="I1113" s="5" t="e">
        <v>#N/A</v>
      </c>
      <c r="J1113" s="5" t="e">
        <v>#N/A</v>
      </c>
      <c r="K1113" s="5"/>
      <c r="L1113" s="5" t="e">
        <f t="shared" si="325"/>
        <v>#N/A</v>
      </c>
      <c r="M1113" s="5" t="e">
        <v>#N/A</v>
      </c>
      <c r="N1113" s="5" t="e">
        <v>#N/A</v>
      </c>
      <c r="O1113" s="5" t="e">
        <v>#N/A</v>
      </c>
      <c r="P1113" s="5" t="e">
        <v>#N/A</v>
      </c>
      <c r="Q1113" s="5"/>
      <c r="R1113" s="5" t="e">
        <f t="shared" si="326"/>
        <v>#N/A</v>
      </c>
      <c r="S1113" s="5" t="e">
        <v>#N/A</v>
      </c>
      <c r="T1113" s="5" t="e">
        <v>#N/A</v>
      </c>
      <c r="U1113" s="5" t="e">
        <v>#N/A</v>
      </c>
      <c r="V1113" s="5" t="e">
        <v>#N/A</v>
      </c>
      <c r="W1113" s="5"/>
      <c r="X1113" s="5" t="e">
        <f t="shared" si="329"/>
        <v>#N/A</v>
      </c>
      <c r="Y1113" s="5" t="e">
        <v>#N/A</v>
      </c>
      <c r="Z1113" s="5" t="e">
        <v>#N/A</v>
      </c>
      <c r="AA1113" s="5" t="e">
        <v>#N/A</v>
      </c>
      <c r="AB1113" s="5" t="e">
        <v>#N/A</v>
      </c>
      <c r="AC1113" s="5"/>
      <c r="AD1113" s="5" t="e">
        <f t="shared" si="330"/>
        <v>#N/A</v>
      </c>
      <c r="AE1113" s="5" t="e">
        <v>#N/A</v>
      </c>
      <c r="AF1113" s="5" t="e">
        <v>#N/A</v>
      </c>
      <c r="AG1113" s="5" t="e">
        <v>#N/A</v>
      </c>
      <c r="AH1113" s="5" t="e">
        <v>#N/A</v>
      </c>
      <c r="AI1113" s="5"/>
      <c r="AJ1113" s="5" t="e">
        <f t="shared" si="327"/>
        <v>#N/A</v>
      </c>
      <c r="AK1113" s="5" t="e">
        <v>#N/A</v>
      </c>
      <c r="AL1113" s="5" t="e">
        <v>#N/A</v>
      </c>
      <c r="AM1113" s="5" t="e">
        <v>#N/A</v>
      </c>
      <c r="AN1113" t="e">
        <v>#N/A</v>
      </c>
      <c r="AP1113" t="e">
        <f t="shared" si="328"/>
        <v>#N/A</v>
      </c>
      <c r="AQ1113" t="e">
        <v>#N/A</v>
      </c>
      <c r="AR1113" t="e">
        <v>#N/A</v>
      </c>
      <c r="AS1113" t="e">
        <v>#N/A</v>
      </c>
      <c r="AT1113" t="e">
        <v>#N/A</v>
      </c>
    </row>
    <row r="1114" spans="6:46" x14ac:dyDescent="0.3">
      <c r="F1114" s="5" t="e">
        <f t="shared" si="324"/>
        <v>#N/A</v>
      </c>
      <c r="G1114" s="5" t="e">
        <v>#N/A</v>
      </c>
      <c r="H1114" s="5" t="e">
        <v>#N/A</v>
      </c>
      <c r="I1114" s="5" t="e">
        <v>#N/A</v>
      </c>
      <c r="J1114" s="5" t="e">
        <v>#N/A</v>
      </c>
      <c r="K1114" s="5"/>
      <c r="L1114" s="5" t="e">
        <f t="shared" si="325"/>
        <v>#N/A</v>
      </c>
      <c r="M1114" s="5" t="e">
        <v>#N/A</v>
      </c>
      <c r="N1114" s="5" t="e">
        <v>#N/A</v>
      </c>
      <c r="O1114" s="5" t="e">
        <v>#N/A</v>
      </c>
      <c r="P1114" s="5" t="e">
        <v>#N/A</v>
      </c>
      <c r="Q1114" s="5"/>
      <c r="R1114" s="5" t="e">
        <f t="shared" si="326"/>
        <v>#N/A</v>
      </c>
      <c r="S1114" s="5" t="e">
        <v>#N/A</v>
      </c>
      <c r="T1114" s="5" t="e">
        <v>#N/A</v>
      </c>
      <c r="U1114" s="5" t="e">
        <v>#N/A</v>
      </c>
      <c r="V1114" s="5" t="e">
        <v>#N/A</v>
      </c>
      <c r="W1114" s="5"/>
      <c r="X1114" s="5" t="e">
        <f t="shared" si="329"/>
        <v>#N/A</v>
      </c>
      <c r="Y1114" s="5" t="e">
        <v>#N/A</v>
      </c>
      <c r="Z1114" s="5" t="e">
        <v>#N/A</v>
      </c>
      <c r="AA1114" s="5" t="e">
        <v>#N/A</v>
      </c>
      <c r="AB1114" s="5" t="e">
        <v>#N/A</v>
      </c>
      <c r="AC1114" s="5"/>
      <c r="AD1114" s="5" t="e">
        <f t="shared" si="330"/>
        <v>#N/A</v>
      </c>
      <c r="AE1114" s="5" t="e">
        <v>#N/A</v>
      </c>
      <c r="AF1114" s="5" t="e">
        <v>#N/A</v>
      </c>
      <c r="AG1114" s="5" t="e">
        <v>#N/A</v>
      </c>
      <c r="AH1114" s="5" t="e">
        <v>#N/A</v>
      </c>
      <c r="AI1114" s="5"/>
      <c r="AJ1114" s="5" t="e">
        <f t="shared" si="327"/>
        <v>#N/A</v>
      </c>
      <c r="AK1114" s="5" t="e">
        <v>#N/A</v>
      </c>
      <c r="AL1114" s="5" t="e">
        <v>#N/A</v>
      </c>
      <c r="AM1114" s="5" t="e">
        <v>#N/A</v>
      </c>
      <c r="AN1114" t="e">
        <v>#N/A</v>
      </c>
      <c r="AP1114" t="e">
        <f t="shared" si="328"/>
        <v>#N/A</v>
      </c>
      <c r="AQ1114" t="e">
        <v>#N/A</v>
      </c>
      <c r="AR1114" t="e">
        <v>#N/A</v>
      </c>
      <c r="AS1114" t="e">
        <v>#N/A</v>
      </c>
      <c r="AT1114" t="e">
        <v>#N/A</v>
      </c>
    </row>
    <row r="1115" spans="6:46" x14ac:dyDescent="0.3">
      <c r="F1115" s="5" t="e">
        <f t="shared" si="324"/>
        <v>#N/A</v>
      </c>
      <c r="G1115" s="5" t="e">
        <v>#N/A</v>
      </c>
      <c r="H1115" s="5" t="e">
        <v>#N/A</v>
      </c>
      <c r="I1115" s="5" t="e">
        <v>#N/A</v>
      </c>
      <c r="J1115" s="5" t="e">
        <v>#N/A</v>
      </c>
      <c r="K1115" s="5"/>
      <c r="L1115" s="5" t="e">
        <f t="shared" si="325"/>
        <v>#N/A</v>
      </c>
      <c r="M1115" s="5" t="e">
        <v>#N/A</v>
      </c>
      <c r="N1115" s="5" t="e">
        <v>#N/A</v>
      </c>
      <c r="O1115" s="5" t="e">
        <v>#N/A</v>
      </c>
      <c r="P1115" s="5" t="e">
        <v>#N/A</v>
      </c>
      <c r="Q1115" s="5"/>
      <c r="R1115" s="5" t="e">
        <f t="shared" si="326"/>
        <v>#N/A</v>
      </c>
      <c r="S1115" s="5" t="e">
        <v>#N/A</v>
      </c>
      <c r="T1115" s="5" t="e">
        <v>#N/A</v>
      </c>
      <c r="U1115" s="5" t="e">
        <v>#N/A</v>
      </c>
      <c r="V1115" s="5" t="e">
        <v>#N/A</v>
      </c>
      <c r="W1115" s="5"/>
      <c r="X1115" s="5" t="e">
        <f t="shared" si="329"/>
        <v>#N/A</v>
      </c>
      <c r="Y1115" s="5" t="e">
        <v>#N/A</v>
      </c>
      <c r="Z1115" s="5" t="e">
        <v>#N/A</v>
      </c>
      <c r="AA1115" s="5" t="e">
        <v>#N/A</v>
      </c>
      <c r="AB1115" s="5" t="e">
        <v>#N/A</v>
      </c>
      <c r="AC1115" s="5"/>
      <c r="AD1115" s="5" t="e">
        <f t="shared" si="330"/>
        <v>#N/A</v>
      </c>
      <c r="AE1115" s="5" t="e">
        <v>#N/A</v>
      </c>
      <c r="AF1115" s="5" t="e">
        <v>#N/A</v>
      </c>
      <c r="AG1115" s="5" t="e">
        <v>#N/A</v>
      </c>
      <c r="AH1115" s="5" t="e">
        <v>#N/A</v>
      </c>
      <c r="AI1115" s="5"/>
      <c r="AJ1115" s="5" t="e">
        <f t="shared" si="327"/>
        <v>#N/A</v>
      </c>
      <c r="AK1115" s="5" t="e">
        <v>#N/A</v>
      </c>
      <c r="AL1115" s="5" t="e">
        <v>#N/A</v>
      </c>
      <c r="AM1115" s="5" t="e">
        <v>#N/A</v>
      </c>
      <c r="AN1115" t="e">
        <v>#N/A</v>
      </c>
      <c r="AP1115" t="e">
        <f t="shared" si="328"/>
        <v>#N/A</v>
      </c>
      <c r="AQ1115" t="e">
        <v>#N/A</v>
      </c>
      <c r="AR1115" t="e">
        <v>#N/A</v>
      </c>
      <c r="AS1115" t="e">
        <v>#N/A</v>
      </c>
      <c r="AT1115" t="e">
        <v>#N/A</v>
      </c>
    </row>
    <row r="1116" spans="6:46" x14ac:dyDescent="0.3">
      <c r="F1116" s="5" t="e">
        <f t="shared" si="324"/>
        <v>#N/A</v>
      </c>
      <c r="G1116" s="5" t="e">
        <v>#N/A</v>
      </c>
      <c r="H1116" s="5" t="e">
        <v>#N/A</v>
      </c>
      <c r="I1116" s="5" t="e">
        <v>#N/A</v>
      </c>
      <c r="J1116" s="5" t="e">
        <v>#N/A</v>
      </c>
      <c r="K1116" s="5"/>
      <c r="L1116" s="5" t="e">
        <f t="shared" si="325"/>
        <v>#N/A</v>
      </c>
      <c r="M1116" s="5" t="e">
        <v>#N/A</v>
      </c>
      <c r="N1116" s="5" t="e">
        <v>#N/A</v>
      </c>
      <c r="O1116" s="5" t="e">
        <v>#N/A</v>
      </c>
      <c r="P1116" s="5" t="e">
        <v>#N/A</v>
      </c>
      <c r="Q1116" s="5"/>
      <c r="R1116" s="5" t="e">
        <f t="shared" si="326"/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/>
      <c r="X1116" s="5" t="e">
        <f t="shared" si="329"/>
        <v>#N/A</v>
      </c>
      <c r="Y1116" s="5" t="e">
        <v>#N/A</v>
      </c>
      <c r="Z1116" s="5" t="e">
        <v>#N/A</v>
      </c>
      <c r="AA1116" s="5" t="e">
        <v>#N/A</v>
      </c>
      <c r="AB1116" s="5" t="e">
        <v>#N/A</v>
      </c>
      <c r="AC1116" s="5"/>
      <c r="AD1116" s="5" t="e">
        <f t="shared" si="330"/>
        <v>#N/A</v>
      </c>
      <c r="AE1116" s="5" t="e">
        <v>#N/A</v>
      </c>
      <c r="AF1116" s="5" t="e">
        <v>#N/A</v>
      </c>
      <c r="AG1116" s="5" t="e">
        <v>#N/A</v>
      </c>
      <c r="AH1116" s="5" t="e">
        <v>#N/A</v>
      </c>
      <c r="AI1116" s="5"/>
      <c r="AJ1116" s="5" t="e">
        <f t="shared" si="327"/>
        <v>#N/A</v>
      </c>
      <c r="AK1116" s="5" t="e">
        <v>#N/A</v>
      </c>
      <c r="AL1116" s="5" t="e">
        <v>#N/A</v>
      </c>
      <c r="AM1116" s="5" t="e">
        <v>#N/A</v>
      </c>
      <c r="AN1116" t="e">
        <v>#N/A</v>
      </c>
      <c r="AP1116" t="e">
        <f t="shared" si="328"/>
        <v>#N/A</v>
      </c>
      <c r="AQ1116" t="e">
        <v>#N/A</v>
      </c>
      <c r="AR1116" t="e">
        <v>#N/A</v>
      </c>
      <c r="AS1116" t="e">
        <v>#N/A</v>
      </c>
      <c r="AT1116" t="e">
        <v>#N/A</v>
      </c>
    </row>
    <row r="1117" spans="6:46" x14ac:dyDescent="0.3">
      <c r="F1117" s="5" t="e">
        <f t="shared" si="324"/>
        <v>#N/A</v>
      </c>
      <c r="G1117" s="5" t="e">
        <v>#N/A</v>
      </c>
      <c r="H1117" s="5" t="e">
        <v>#N/A</v>
      </c>
      <c r="I1117" s="5" t="e">
        <v>#N/A</v>
      </c>
      <c r="J1117" s="5" t="e">
        <v>#N/A</v>
      </c>
      <c r="K1117" s="5"/>
      <c r="L1117" s="5" t="e">
        <f t="shared" si="325"/>
        <v>#N/A</v>
      </c>
      <c r="M1117" s="5" t="e">
        <v>#N/A</v>
      </c>
      <c r="N1117" s="5" t="e">
        <v>#N/A</v>
      </c>
      <c r="O1117" s="5" t="e">
        <v>#N/A</v>
      </c>
      <c r="P1117" s="5" t="e">
        <v>#N/A</v>
      </c>
      <c r="Q1117" s="5"/>
      <c r="R1117" s="5" t="e">
        <f t="shared" si="326"/>
        <v>#N/A</v>
      </c>
      <c r="S1117" s="5" t="e">
        <v>#N/A</v>
      </c>
      <c r="T1117" s="5" t="e">
        <v>#N/A</v>
      </c>
      <c r="U1117" s="5" t="e">
        <v>#N/A</v>
      </c>
      <c r="V1117" s="5" t="e">
        <v>#N/A</v>
      </c>
      <c r="W1117" s="5"/>
      <c r="X1117" s="5" t="e">
        <f t="shared" si="329"/>
        <v>#N/A</v>
      </c>
      <c r="Y1117" s="5" t="e">
        <v>#N/A</v>
      </c>
      <c r="Z1117" s="5" t="e">
        <v>#N/A</v>
      </c>
      <c r="AA1117" s="5" t="e">
        <v>#N/A</v>
      </c>
      <c r="AB1117" s="5" t="e">
        <v>#N/A</v>
      </c>
      <c r="AC1117" s="5"/>
      <c r="AD1117" s="5" t="e">
        <f t="shared" si="330"/>
        <v>#N/A</v>
      </c>
      <c r="AE1117" s="5" t="e">
        <v>#N/A</v>
      </c>
      <c r="AF1117" s="5" t="e">
        <v>#N/A</v>
      </c>
      <c r="AG1117" s="5" t="e">
        <v>#N/A</v>
      </c>
      <c r="AH1117" s="5" t="e">
        <v>#N/A</v>
      </c>
      <c r="AI1117" s="5"/>
      <c r="AJ1117" s="5" t="e">
        <f t="shared" si="327"/>
        <v>#N/A</v>
      </c>
      <c r="AK1117" s="5" t="e">
        <v>#N/A</v>
      </c>
      <c r="AL1117" s="5" t="e">
        <v>#N/A</v>
      </c>
      <c r="AM1117" s="5" t="e">
        <v>#N/A</v>
      </c>
      <c r="AN1117" t="e">
        <v>#N/A</v>
      </c>
      <c r="AP1117" t="e">
        <f t="shared" si="328"/>
        <v>#N/A</v>
      </c>
      <c r="AQ1117" t="e">
        <v>#N/A</v>
      </c>
      <c r="AR1117" t="e">
        <v>#N/A</v>
      </c>
      <c r="AS1117" t="e">
        <v>#N/A</v>
      </c>
      <c r="AT1117" t="e">
        <v>#N/A</v>
      </c>
    </row>
    <row r="1118" spans="6:46" x14ac:dyDescent="0.3">
      <c r="F1118" s="5" t="e">
        <f t="shared" si="324"/>
        <v>#N/A</v>
      </c>
      <c r="G1118" s="5" t="e">
        <v>#N/A</v>
      </c>
      <c r="H1118" s="5" t="e">
        <v>#N/A</v>
      </c>
      <c r="I1118" s="5" t="e">
        <v>#N/A</v>
      </c>
      <c r="J1118" s="5" t="e">
        <v>#N/A</v>
      </c>
      <c r="K1118" s="5"/>
      <c r="L1118" s="5" t="e">
        <f t="shared" si="325"/>
        <v>#N/A</v>
      </c>
      <c r="M1118" s="5" t="e">
        <v>#N/A</v>
      </c>
      <c r="N1118" s="5" t="e">
        <v>#N/A</v>
      </c>
      <c r="O1118" s="5" t="e">
        <v>#N/A</v>
      </c>
      <c r="P1118" s="5" t="e">
        <v>#N/A</v>
      </c>
      <c r="Q1118" s="5"/>
      <c r="R1118" s="5" t="e">
        <f t="shared" si="326"/>
        <v>#N/A</v>
      </c>
      <c r="S1118" s="5" t="e">
        <v>#N/A</v>
      </c>
      <c r="T1118" s="5" t="e">
        <v>#N/A</v>
      </c>
      <c r="U1118" s="5" t="e">
        <v>#N/A</v>
      </c>
      <c r="V1118" s="5" t="e">
        <v>#N/A</v>
      </c>
      <c r="W1118" s="5"/>
      <c r="X1118" s="5" t="e">
        <f t="shared" si="329"/>
        <v>#N/A</v>
      </c>
      <c r="Y1118" s="5" t="e">
        <v>#N/A</v>
      </c>
      <c r="Z1118" s="5" t="e">
        <v>#N/A</v>
      </c>
      <c r="AA1118" s="5" t="e">
        <v>#N/A</v>
      </c>
      <c r="AB1118" s="5" t="e">
        <v>#N/A</v>
      </c>
      <c r="AC1118" s="5"/>
      <c r="AD1118" s="5" t="e">
        <f t="shared" si="330"/>
        <v>#N/A</v>
      </c>
      <c r="AE1118" s="5" t="e">
        <v>#N/A</v>
      </c>
      <c r="AF1118" s="5" t="e">
        <v>#N/A</v>
      </c>
      <c r="AG1118" s="5" t="e">
        <v>#N/A</v>
      </c>
      <c r="AH1118" s="5" t="e">
        <v>#N/A</v>
      </c>
      <c r="AI1118" s="5"/>
      <c r="AJ1118" s="5" t="e">
        <f t="shared" si="327"/>
        <v>#N/A</v>
      </c>
      <c r="AK1118" s="5" t="e">
        <v>#N/A</v>
      </c>
      <c r="AL1118" s="5" t="e">
        <v>#N/A</v>
      </c>
      <c r="AM1118" s="5" t="e">
        <v>#N/A</v>
      </c>
      <c r="AN1118" t="e">
        <v>#N/A</v>
      </c>
      <c r="AP1118" t="e">
        <f t="shared" si="328"/>
        <v>#N/A</v>
      </c>
      <c r="AQ1118" t="e">
        <v>#N/A</v>
      </c>
      <c r="AR1118" t="e">
        <v>#N/A</v>
      </c>
      <c r="AS1118" t="e">
        <v>#N/A</v>
      </c>
      <c r="AT1118" t="e">
        <v>#N/A</v>
      </c>
    </row>
    <row r="1119" spans="6:46" x14ac:dyDescent="0.3">
      <c r="F1119" s="5" t="e">
        <f t="shared" si="324"/>
        <v>#N/A</v>
      </c>
      <c r="G1119" s="5" t="e">
        <v>#N/A</v>
      </c>
      <c r="H1119" s="5" t="e">
        <v>#N/A</v>
      </c>
      <c r="I1119" s="5" t="e">
        <v>#N/A</v>
      </c>
      <c r="J1119" s="5" t="e">
        <v>#N/A</v>
      </c>
      <c r="K1119" s="5"/>
      <c r="L1119" s="5" t="e">
        <f t="shared" si="325"/>
        <v>#N/A</v>
      </c>
      <c r="M1119" s="5" t="e">
        <v>#N/A</v>
      </c>
      <c r="N1119" s="5" t="e">
        <v>#N/A</v>
      </c>
      <c r="O1119" s="5" t="e">
        <v>#N/A</v>
      </c>
      <c r="P1119" s="5" t="e">
        <v>#N/A</v>
      </c>
      <c r="Q1119" s="5"/>
      <c r="R1119" s="5" t="e">
        <f t="shared" si="326"/>
        <v>#N/A</v>
      </c>
      <c r="S1119" s="5" t="e">
        <v>#N/A</v>
      </c>
      <c r="T1119" s="5" t="e">
        <v>#N/A</v>
      </c>
      <c r="U1119" s="5" t="e">
        <v>#N/A</v>
      </c>
      <c r="V1119" s="5" t="e">
        <v>#N/A</v>
      </c>
      <c r="W1119" s="5"/>
      <c r="X1119" s="5" t="e">
        <f t="shared" si="329"/>
        <v>#N/A</v>
      </c>
      <c r="Y1119" s="5" t="e">
        <v>#N/A</v>
      </c>
      <c r="Z1119" s="5" t="e">
        <v>#N/A</v>
      </c>
      <c r="AA1119" s="5" t="e">
        <v>#N/A</v>
      </c>
      <c r="AB1119" s="5" t="e">
        <v>#N/A</v>
      </c>
      <c r="AC1119" s="5"/>
      <c r="AD1119" s="5" t="e">
        <f t="shared" si="330"/>
        <v>#N/A</v>
      </c>
      <c r="AE1119" s="5" t="e">
        <v>#N/A</v>
      </c>
      <c r="AF1119" s="5" t="e">
        <v>#N/A</v>
      </c>
      <c r="AG1119" s="5" t="e">
        <v>#N/A</v>
      </c>
      <c r="AH1119" s="5" t="e">
        <v>#N/A</v>
      </c>
      <c r="AI1119" s="5"/>
      <c r="AJ1119" s="5" t="e">
        <f t="shared" si="327"/>
        <v>#N/A</v>
      </c>
      <c r="AK1119" s="5" t="e">
        <v>#N/A</v>
      </c>
      <c r="AL1119" s="5" t="e">
        <v>#N/A</v>
      </c>
      <c r="AM1119" s="5" t="e">
        <v>#N/A</v>
      </c>
      <c r="AN1119" t="e">
        <v>#N/A</v>
      </c>
      <c r="AP1119" t="e">
        <f t="shared" si="328"/>
        <v>#N/A</v>
      </c>
      <c r="AQ1119" t="e">
        <v>#N/A</v>
      </c>
      <c r="AR1119" t="e">
        <v>#N/A</v>
      </c>
      <c r="AS1119" t="e">
        <v>#N/A</v>
      </c>
      <c r="AT1119" t="e">
        <v>#N/A</v>
      </c>
    </row>
    <row r="1120" spans="6:46" x14ac:dyDescent="0.3">
      <c r="F1120" s="5" t="e">
        <f t="shared" si="324"/>
        <v>#N/A</v>
      </c>
      <c r="G1120" s="5" t="e">
        <v>#N/A</v>
      </c>
      <c r="H1120" s="5" t="e">
        <v>#N/A</v>
      </c>
      <c r="I1120" s="5" t="e">
        <v>#N/A</v>
      </c>
      <c r="J1120" s="5" t="e">
        <v>#N/A</v>
      </c>
      <c r="K1120" s="5"/>
      <c r="L1120" s="5" t="e">
        <f t="shared" si="325"/>
        <v>#N/A</v>
      </c>
      <c r="M1120" s="5" t="e">
        <v>#N/A</v>
      </c>
      <c r="N1120" s="5" t="e">
        <v>#N/A</v>
      </c>
      <c r="O1120" s="5" t="e">
        <v>#N/A</v>
      </c>
      <c r="P1120" s="5" t="e">
        <v>#N/A</v>
      </c>
      <c r="Q1120" s="5"/>
      <c r="R1120" s="5" t="e">
        <f t="shared" si="326"/>
        <v>#N/A</v>
      </c>
      <c r="S1120" s="5" t="e">
        <v>#N/A</v>
      </c>
      <c r="T1120" s="5" t="e">
        <v>#N/A</v>
      </c>
      <c r="U1120" s="5" t="e">
        <v>#N/A</v>
      </c>
      <c r="V1120" s="5" t="e">
        <v>#N/A</v>
      </c>
      <c r="W1120" s="5"/>
      <c r="X1120" s="5" t="e">
        <f t="shared" si="329"/>
        <v>#N/A</v>
      </c>
      <c r="Y1120" s="5" t="e">
        <v>#N/A</v>
      </c>
      <c r="Z1120" s="5" t="e">
        <v>#N/A</v>
      </c>
      <c r="AA1120" s="5" t="e">
        <v>#N/A</v>
      </c>
      <c r="AB1120" s="5" t="e">
        <v>#N/A</v>
      </c>
      <c r="AC1120" s="5"/>
      <c r="AD1120" s="5" t="e">
        <f t="shared" si="330"/>
        <v>#N/A</v>
      </c>
      <c r="AE1120" s="5" t="e">
        <v>#N/A</v>
      </c>
      <c r="AF1120" s="5" t="e">
        <v>#N/A</v>
      </c>
      <c r="AG1120" s="5" t="e">
        <v>#N/A</v>
      </c>
      <c r="AH1120" s="5" t="e">
        <v>#N/A</v>
      </c>
      <c r="AI1120" s="5"/>
      <c r="AJ1120" s="5" t="e">
        <f t="shared" si="327"/>
        <v>#N/A</v>
      </c>
      <c r="AK1120" s="5" t="e">
        <v>#N/A</v>
      </c>
      <c r="AL1120" s="5" t="e">
        <v>#N/A</v>
      </c>
      <c r="AM1120" s="5" t="e">
        <v>#N/A</v>
      </c>
      <c r="AN1120" t="e">
        <v>#N/A</v>
      </c>
      <c r="AP1120" t="e">
        <f t="shared" si="328"/>
        <v>#N/A</v>
      </c>
      <c r="AQ1120" t="e">
        <v>#N/A</v>
      </c>
      <c r="AR1120" t="e">
        <v>#N/A</v>
      </c>
      <c r="AS1120" t="e">
        <v>#N/A</v>
      </c>
      <c r="AT1120" t="e">
        <v>#N/A</v>
      </c>
    </row>
    <row r="1121" spans="6:46" x14ac:dyDescent="0.3">
      <c r="F1121" s="5" t="e">
        <f t="shared" si="324"/>
        <v>#N/A</v>
      </c>
      <c r="G1121" s="5" t="e">
        <v>#N/A</v>
      </c>
      <c r="H1121" s="5" t="e">
        <v>#N/A</v>
      </c>
      <c r="I1121" s="5" t="e">
        <v>#N/A</v>
      </c>
      <c r="J1121" s="5" t="e">
        <v>#N/A</v>
      </c>
      <c r="K1121" s="5"/>
      <c r="L1121" s="5" t="e">
        <f t="shared" si="325"/>
        <v>#N/A</v>
      </c>
      <c r="M1121" s="5" t="e">
        <v>#N/A</v>
      </c>
      <c r="N1121" s="5" t="e">
        <v>#N/A</v>
      </c>
      <c r="O1121" s="5" t="e">
        <v>#N/A</v>
      </c>
      <c r="P1121" s="5" t="e">
        <v>#N/A</v>
      </c>
      <c r="Q1121" s="5"/>
      <c r="R1121" s="5" t="e">
        <f t="shared" si="326"/>
        <v>#N/A</v>
      </c>
      <c r="S1121" s="5" t="e">
        <v>#N/A</v>
      </c>
      <c r="T1121" s="5" t="e">
        <v>#N/A</v>
      </c>
      <c r="U1121" s="5" t="e">
        <v>#N/A</v>
      </c>
      <c r="V1121" s="5" t="e">
        <v>#N/A</v>
      </c>
      <c r="W1121" s="5"/>
      <c r="X1121" s="5" t="e">
        <f t="shared" si="329"/>
        <v>#N/A</v>
      </c>
      <c r="Y1121" s="5" t="e">
        <v>#N/A</v>
      </c>
      <c r="Z1121" s="5" t="e">
        <v>#N/A</v>
      </c>
      <c r="AA1121" s="5" t="e">
        <v>#N/A</v>
      </c>
      <c r="AB1121" s="5" t="e">
        <v>#N/A</v>
      </c>
      <c r="AC1121" s="5"/>
      <c r="AD1121" s="5" t="e">
        <f t="shared" si="330"/>
        <v>#N/A</v>
      </c>
      <c r="AE1121" s="5" t="e">
        <v>#N/A</v>
      </c>
      <c r="AF1121" s="5" t="e">
        <v>#N/A</v>
      </c>
      <c r="AG1121" s="5" t="e">
        <v>#N/A</v>
      </c>
      <c r="AH1121" s="5" t="e">
        <v>#N/A</v>
      </c>
      <c r="AI1121" s="5"/>
      <c r="AJ1121" s="5" t="e">
        <f t="shared" si="327"/>
        <v>#N/A</v>
      </c>
      <c r="AK1121" s="5" t="e">
        <v>#N/A</v>
      </c>
      <c r="AL1121" s="5" t="e">
        <v>#N/A</v>
      </c>
      <c r="AM1121" s="5" t="e">
        <v>#N/A</v>
      </c>
      <c r="AN1121" t="e">
        <v>#N/A</v>
      </c>
      <c r="AP1121" t="e">
        <f t="shared" si="328"/>
        <v>#N/A</v>
      </c>
      <c r="AQ1121" t="e">
        <v>#N/A</v>
      </c>
      <c r="AR1121" t="e">
        <v>#N/A</v>
      </c>
      <c r="AS1121" t="e">
        <v>#N/A</v>
      </c>
      <c r="AT1121" t="e">
        <v>#N/A</v>
      </c>
    </row>
    <row r="1122" spans="6:46" x14ac:dyDescent="0.3">
      <c r="F1122" s="5" t="e">
        <f t="shared" si="324"/>
        <v>#N/A</v>
      </c>
      <c r="G1122" s="5" t="e">
        <v>#N/A</v>
      </c>
      <c r="H1122" s="5" t="e">
        <v>#N/A</v>
      </c>
      <c r="I1122" s="5" t="e">
        <v>#N/A</v>
      </c>
      <c r="J1122" s="5" t="e">
        <v>#N/A</v>
      </c>
      <c r="K1122" s="5"/>
      <c r="L1122" s="5" t="e">
        <f t="shared" si="325"/>
        <v>#N/A</v>
      </c>
      <c r="M1122" s="5" t="e">
        <v>#N/A</v>
      </c>
      <c r="N1122" s="5" t="e">
        <v>#N/A</v>
      </c>
      <c r="O1122" s="5" t="e">
        <v>#N/A</v>
      </c>
      <c r="P1122" s="5" t="e">
        <v>#N/A</v>
      </c>
      <c r="Q1122" s="5"/>
      <c r="R1122" s="5" t="e">
        <f t="shared" si="326"/>
        <v>#N/A</v>
      </c>
      <c r="S1122" s="5" t="e">
        <v>#N/A</v>
      </c>
      <c r="T1122" s="5" t="e">
        <v>#N/A</v>
      </c>
      <c r="U1122" s="5" t="e">
        <v>#N/A</v>
      </c>
      <c r="V1122" s="5" t="e">
        <v>#N/A</v>
      </c>
      <c r="W1122" s="5"/>
      <c r="X1122" s="5" t="e">
        <f t="shared" si="329"/>
        <v>#N/A</v>
      </c>
      <c r="Y1122" s="5" t="e">
        <v>#N/A</v>
      </c>
      <c r="Z1122" s="5" t="e">
        <v>#N/A</v>
      </c>
      <c r="AA1122" s="5" t="e">
        <v>#N/A</v>
      </c>
      <c r="AB1122" s="5" t="e">
        <v>#N/A</v>
      </c>
      <c r="AC1122" s="5"/>
      <c r="AD1122" s="5" t="e">
        <f t="shared" si="330"/>
        <v>#N/A</v>
      </c>
      <c r="AE1122" s="5" t="e">
        <v>#N/A</v>
      </c>
      <c r="AF1122" s="5" t="e">
        <v>#N/A</v>
      </c>
      <c r="AG1122" s="5" t="e">
        <v>#N/A</v>
      </c>
      <c r="AH1122" s="5" t="e">
        <v>#N/A</v>
      </c>
      <c r="AI1122" s="5"/>
      <c r="AJ1122" s="5" t="e">
        <f t="shared" si="327"/>
        <v>#N/A</v>
      </c>
      <c r="AK1122" s="5" t="e">
        <v>#N/A</v>
      </c>
      <c r="AL1122" s="5" t="e">
        <v>#N/A</v>
      </c>
      <c r="AM1122" s="5" t="e">
        <v>#N/A</v>
      </c>
      <c r="AN1122" t="e">
        <v>#N/A</v>
      </c>
      <c r="AP1122" t="e">
        <f t="shared" si="328"/>
        <v>#N/A</v>
      </c>
      <c r="AQ1122" t="e">
        <v>#N/A</v>
      </c>
      <c r="AR1122" t="e">
        <v>#N/A</v>
      </c>
      <c r="AS1122" t="e">
        <v>#N/A</v>
      </c>
      <c r="AT1122" t="e">
        <v>#N/A</v>
      </c>
    </row>
    <row r="1123" spans="6:46" x14ac:dyDescent="0.3">
      <c r="F1123" s="5" t="e">
        <f t="shared" si="324"/>
        <v>#N/A</v>
      </c>
      <c r="G1123" s="5" t="e">
        <v>#N/A</v>
      </c>
      <c r="H1123" s="5" t="e">
        <v>#N/A</v>
      </c>
      <c r="I1123" s="5" t="e">
        <v>#N/A</v>
      </c>
      <c r="J1123" s="5" t="e">
        <v>#N/A</v>
      </c>
      <c r="K1123" s="5"/>
      <c r="L1123" s="5" t="e">
        <f t="shared" si="325"/>
        <v>#N/A</v>
      </c>
      <c r="M1123" s="5" t="e">
        <v>#N/A</v>
      </c>
      <c r="N1123" s="5" t="e">
        <v>#N/A</v>
      </c>
      <c r="O1123" s="5" t="e">
        <v>#N/A</v>
      </c>
      <c r="P1123" s="5" t="e">
        <v>#N/A</v>
      </c>
      <c r="Q1123" s="5"/>
      <c r="R1123" s="5" t="e">
        <f t="shared" si="326"/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/>
      <c r="X1123" s="5" t="e">
        <f t="shared" si="329"/>
        <v>#N/A</v>
      </c>
      <c r="Y1123" s="5" t="e">
        <v>#N/A</v>
      </c>
      <c r="Z1123" s="5" t="e">
        <v>#N/A</v>
      </c>
      <c r="AA1123" s="5" t="e">
        <v>#N/A</v>
      </c>
      <c r="AB1123" s="5" t="e">
        <v>#N/A</v>
      </c>
      <c r="AC1123" s="5"/>
      <c r="AD1123" s="5" t="e">
        <f t="shared" si="330"/>
        <v>#N/A</v>
      </c>
      <c r="AE1123" s="5" t="e">
        <v>#N/A</v>
      </c>
      <c r="AF1123" s="5" t="e">
        <v>#N/A</v>
      </c>
      <c r="AG1123" s="5" t="e">
        <v>#N/A</v>
      </c>
      <c r="AH1123" s="5" t="e">
        <v>#N/A</v>
      </c>
      <c r="AI1123" s="5"/>
      <c r="AJ1123" s="5" t="e">
        <f t="shared" si="327"/>
        <v>#N/A</v>
      </c>
      <c r="AK1123" s="5" t="e">
        <v>#N/A</v>
      </c>
      <c r="AL1123" s="5" t="e">
        <v>#N/A</v>
      </c>
      <c r="AM1123" s="5" t="e">
        <v>#N/A</v>
      </c>
      <c r="AN1123" t="e">
        <v>#N/A</v>
      </c>
      <c r="AP1123" t="e">
        <f t="shared" si="328"/>
        <v>#N/A</v>
      </c>
      <c r="AQ1123" t="e">
        <v>#N/A</v>
      </c>
      <c r="AR1123" t="e">
        <v>#N/A</v>
      </c>
      <c r="AS1123" t="e">
        <v>#N/A</v>
      </c>
      <c r="AT1123" t="e">
        <v>#N/A</v>
      </c>
    </row>
    <row r="1124" spans="6:46" x14ac:dyDescent="0.3">
      <c r="F1124" s="5" t="e">
        <f t="shared" si="324"/>
        <v>#N/A</v>
      </c>
      <c r="G1124" s="5" t="e">
        <v>#N/A</v>
      </c>
      <c r="H1124" s="5" t="e">
        <v>#N/A</v>
      </c>
      <c r="I1124" s="5" t="e">
        <v>#N/A</v>
      </c>
      <c r="J1124" s="5" t="e">
        <v>#N/A</v>
      </c>
      <c r="K1124" s="5"/>
      <c r="L1124" s="5" t="e">
        <f t="shared" si="325"/>
        <v>#N/A</v>
      </c>
      <c r="M1124" s="5" t="e">
        <v>#N/A</v>
      </c>
      <c r="N1124" s="5" t="e">
        <v>#N/A</v>
      </c>
      <c r="O1124" s="5" t="e">
        <v>#N/A</v>
      </c>
      <c r="P1124" s="5" t="e">
        <v>#N/A</v>
      </c>
      <c r="Q1124" s="5"/>
      <c r="R1124" s="5" t="e">
        <f t="shared" si="326"/>
        <v>#N/A</v>
      </c>
      <c r="S1124" s="5" t="e">
        <v>#N/A</v>
      </c>
      <c r="T1124" s="5" t="e">
        <v>#N/A</v>
      </c>
      <c r="U1124" s="5" t="e">
        <v>#N/A</v>
      </c>
      <c r="V1124" s="5" t="e">
        <v>#N/A</v>
      </c>
      <c r="W1124" s="5"/>
      <c r="X1124" s="5" t="e">
        <f t="shared" si="329"/>
        <v>#N/A</v>
      </c>
      <c r="Y1124" s="5" t="e">
        <v>#N/A</v>
      </c>
      <c r="Z1124" s="5" t="e">
        <v>#N/A</v>
      </c>
      <c r="AA1124" s="5" t="e">
        <v>#N/A</v>
      </c>
      <c r="AB1124" s="5" t="e">
        <v>#N/A</v>
      </c>
      <c r="AC1124" s="5"/>
      <c r="AD1124" s="5" t="e">
        <f t="shared" si="330"/>
        <v>#N/A</v>
      </c>
      <c r="AE1124" s="5" t="e">
        <v>#N/A</v>
      </c>
      <c r="AF1124" s="5" t="e">
        <v>#N/A</v>
      </c>
      <c r="AG1124" s="5" t="e">
        <v>#N/A</v>
      </c>
      <c r="AH1124" s="5" t="e">
        <v>#N/A</v>
      </c>
      <c r="AI1124" s="5"/>
      <c r="AJ1124" s="5" t="e">
        <f t="shared" si="327"/>
        <v>#N/A</v>
      </c>
      <c r="AK1124" s="5" t="e">
        <v>#N/A</v>
      </c>
      <c r="AL1124" s="5" t="e">
        <v>#N/A</v>
      </c>
      <c r="AM1124" s="5" t="e">
        <v>#N/A</v>
      </c>
      <c r="AN1124" t="e">
        <v>#N/A</v>
      </c>
      <c r="AP1124" t="e">
        <f t="shared" si="328"/>
        <v>#N/A</v>
      </c>
      <c r="AQ1124" t="e">
        <v>#N/A</v>
      </c>
      <c r="AR1124" t="e">
        <v>#N/A</v>
      </c>
      <c r="AS1124" t="e">
        <v>#N/A</v>
      </c>
      <c r="AT1124" t="e">
        <v>#N/A</v>
      </c>
    </row>
    <row r="1125" spans="6:46" x14ac:dyDescent="0.3">
      <c r="F1125" s="5" t="e">
        <f t="shared" ref="F1125:F1188" si="331">F724</f>
        <v>#N/A</v>
      </c>
      <c r="G1125" s="5" t="e">
        <v>#N/A</v>
      </c>
      <c r="H1125" s="5" t="e">
        <v>#N/A</v>
      </c>
      <c r="I1125" s="5" t="e">
        <v>#N/A</v>
      </c>
      <c r="J1125" s="5" t="e">
        <v>#N/A</v>
      </c>
      <c r="K1125" s="5"/>
      <c r="L1125" s="5" t="e">
        <f t="shared" ref="L1125:L1188" si="332">L724</f>
        <v>#N/A</v>
      </c>
      <c r="M1125" s="5" t="e">
        <v>#N/A</v>
      </c>
      <c r="N1125" s="5" t="e">
        <v>#N/A</v>
      </c>
      <c r="O1125" s="5" t="e">
        <v>#N/A</v>
      </c>
      <c r="P1125" s="5" t="e">
        <v>#N/A</v>
      </c>
      <c r="Q1125" s="5"/>
      <c r="R1125" s="5" t="e">
        <f t="shared" ref="R1125:R1188" si="333">R724</f>
        <v>#N/A</v>
      </c>
      <c r="S1125" s="5" t="e">
        <v>#N/A</v>
      </c>
      <c r="T1125" s="5" t="e">
        <v>#N/A</v>
      </c>
      <c r="U1125" s="5" t="e">
        <v>#N/A</v>
      </c>
      <c r="V1125" s="5" t="e">
        <v>#N/A</v>
      </c>
      <c r="W1125" s="5"/>
      <c r="X1125" s="5" t="e">
        <f t="shared" si="329"/>
        <v>#N/A</v>
      </c>
      <c r="Y1125" s="5" t="e">
        <v>#N/A</v>
      </c>
      <c r="Z1125" s="5" t="e">
        <v>#N/A</v>
      </c>
      <c r="AA1125" s="5" t="e">
        <v>#N/A</v>
      </c>
      <c r="AB1125" s="5" t="e">
        <v>#N/A</v>
      </c>
      <c r="AC1125" s="5"/>
      <c r="AD1125" s="5" t="e">
        <f t="shared" si="330"/>
        <v>#N/A</v>
      </c>
      <c r="AE1125" s="5" t="e">
        <v>#N/A</v>
      </c>
      <c r="AF1125" s="5" t="e">
        <v>#N/A</v>
      </c>
      <c r="AG1125" s="5" t="e">
        <v>#N/A</v>
      </c>
      <c r="AH1125" s="5" t="e">
        <v>#N/A</v>
      </c>
      <c r="AI1125" s="5"/>
      <c r="AJ1125" s="5" t="e">
        <f t="shared" ref="AJ1125:AJ1188" si="334">AJ724</f>
        <v>#N/A</v>
      </c>
      <c r="AK1125" s="5" t="e">
        <v>#N/A</v>
      </c>
      <c r="AL1125" s="5" t="e">
        <v>#N/A</v>
      </c>
      <c r="AM1125" s="5" t="e">
        <v>#N/A</v>
      </c>
      <c r="AN1125" t="e">
        <v>#N/A</v>
      </c>
      <c r="AP1125" t="e">
        <f t="shared" ref="AP1125:AP1188" si="335">AP724</f>
        <v>#N/A</v>
      </c>
      <c r="AQ1125" t="e">
        <v>#N/A</v>
      </c>
      <c r="AR1125" t="e">
        <v>#N/A</v>
      </c>
      <c r="AS1125" t="e">
        <v>#N/A</v>
      </c>
      <c r="AT1125" t="e">
        <v>#N/A</v>
      </c>
    </row>
    <row r="1126" spans="6:46" x14ac:dyDescent="0.3">
      <c r="F1126" s="5" t="e">
        <f t="shared" si="331"/>
        <v>#N/A</v>
      </c>
      <c r="G1126" s="5" t="e">
        <v>#N/A</v>
      </c>
      <c r="H1126" s="5" t="e">
        <v>#N/A</v>
      </c>
      <c r="I1126" s="5" t="e">
        <v>#N/A</v>
      </c>
      <c r="J1126" s="5" t="e">
        <v>#N/A</v>
      </c>
      <c r="K1126" s="5"/>
      <c r="L1126" s="5" t="e">
        <f t="shared" si="332"/>
        <v>#N/A</v>
      </c>
      <c r="M1126" s="5" t="e">
        <v>#N/A</v>
      </c>
      <c r="N1126" s="5" t="e">
        <v>#N/A</v>
      </c>
      <c r="O1126" s="5" t="e">
        <v>#N/A</v>
      </c>
      <c r="P1126" s="5" t="e">
        <v>#N/A</v>
      </c>
      <c r="Q1126" s="5"/>
      <c r="R1126" s="5" t="e">
        <f t="shared" si="333"/>
        <v>#N/A</v>
      </c>
      <c r="S1126" s="5" t="e">
        <v>#N/A</v>
      </c>
      <c r="T1126" s="5" t="e">
        <v>#N/A</v>
      </c>
      <c r="U1126" s="5" t="e">
        <v>#N/A</v>
      </c>
      <c r="V1126" s="5" t="e">
        <v>#N/A</v>
      </c>
      <c r="W1126" s="5"/>
      <c r="X1126" s="5" t="e">
        <f t="shared" si="329"/>
        <v>#N/A</v>
      </c>
      <c r="Y1126" s="5" t="e">
        <v>#N/A</v>
      </c>
      <c r="Z1126" s="5" t="e">
        <v>#N/A</v>
      </c>
      <c r="AA1126" s="5" t="e">
        <v>#N/A</v>
      </c>
      <c r="AB1126" s="5" t="e">
        <v>#N/A</v>
      </c>
      <c r="AC1126" s="5"/>
      <c r="AD1126" s="5" t="e">
        <f t="shared" si="330"/>
        <v>#N/A</v>
      </c>
      <c r="AE1126" s="5" t="e">
        <v>#N/A</v>
      </c>
      <c r="AF1126" s="5" t="e">
        <v>#N/A</v>
      </c>
      <c r="AG1126" s="5" t="e">
        <v>#N/A</v>
      </c>
      <c r="AH1126" s="5" t="e">
        <v>#N/A</v>
      </c>
      <c r="AI1126" s="5"/>
      <c r="AJ1126" s="5" t="e">
        <f t="shared" si="334"/>
        <v>#N/A</v>
      </c>
      <c r="AK1126" s="5" t="e">
        <v>#N/A</v>
      </c>
      <c r="AL1126" s="5" t="e">
        <v>#N/A</v>
      </c>
      <c r="AM1126" s="5" t="e">
        <v>#N/A</v>
      </c>
      <c r="AN1126" t="e">
        <v>#N/A</v>
      </c>
      <c r="AP1126" t="e">
        <f t="shared" si="335"/>
        <v>#N/A</v>
      </c>
      <c r="AQ1126" t="e">
        <v>#N/A</v>
      </c>
      <c r="AR1126" t="e">
        <v>#N/A</v>
      </c>
      <c r="AS1126" t="e">
        <v>#N/A</v>
      </c>
      <c r="AT1126" t="e">
        <v>#N/A</v>
      </c>
    </row>
    <row r="1127" spans="6:46" x14ac:dyDescent="0.3">
      <c r="F1127" s="5" t="e">
        <f t="shared" si="331"/>
        <v>#N/A</v>
      </c>
      <c r="G1127" s="5" t="e">
        <v>#N/A</v>
      </c>
      <c r="H1127" s="5" t="e">
        <v>#N/A</v>
      </c>
      <c r="I1127" s="5" t="e">
        <v>#N/A</v>
      </c>
      <c r="J1127" s="5" t="e">
        <v>#N/A</v>
      </c>
      <c r="K1127" s="5"/>
      <c r="L1127" s="5" t="e">
        <f t="shared" si="332"/>
        <v>#N/A</v>
      </c>
      <c r="M1127" s="5" t="e">
        <v>#N/A</v>
      </c>
      <c r="N1127" s="5" t="e">
        <v>#N/A</v>
      </c>
      <c r="O1127" s="5" t="e">
        <v>#N/A</v>
      </c>
      <c r="P1127" s="5" t="e">
        <v>#N/A</v>
      </c>
      <c r="Q1127" s="5"/>
      <c r="R1127" s="5" t="e">
        <f t="shared" si="333"/>
        <v>#N/A</v>
      </c>
      <c r="S1127" s="5" t="e">
        <v>#N/A</v>
      </c>
      <c r="T1127" s="5" t="e">
        <v>#N/A</v>
      </c>
      <c r="U1127" s="5" t="e">
        <v>#N/A</v>
      </c>
      <c r="V1127" s="5" t="e">
        <v>#N/A</v>
      </c>
      <c r="W1127" s="5"/>
      <c r="X1127" s="5" t="e">
        <f t="shared" si="329"/>
        <v>#N/A</v>
      </c>
      <c r="Y1127" s="5" t="e">
        <v>#N/A</v>
      </c>
      <c r="Z1127" s="5" t="e">
        <v>#N/A</v>
      </c>
      <c r="AA1127" s="5" t="e">
        <v>#N/A</v>
      </c>
      <c r="AB1127" s="5" t="e">
        <v>#N/A</v>
      </c>
      <c r="AC1127" s="5"/>
      <c r="AD1127" s="5" t="e">
        <f t="shared" si="330"/>
        <v>#N/A</v>
      </c>
      <c r="AE1127" s="5" t="e">
        <v>#N/A</v>
      </c>
      <c r="AF1127" s="5" t="e">
        <v>#N/A</v>
      </c>
      <c r="AG1127" s="5" t="e">
        <v>#N/A</v>
      </c>
      <c r="AH1127" s="5" t="e">
        <v>#N/A</v>
      </c>
      <c r="AI1127" s="5"/>
      <c r="AJ1127" s="5" t="e">
        <f t="shared" si="334"/>
        <v>#N/A</v>
      </c>
      <c r="AK1127" s="5" t="e">
        <v>#N/A</v>
      </c>
      <c r="AL1127" s="5" t="e">
        <v>#N/A</v>
      </c>
      <c r="AM1127" s="5" t="e">
        <v>#N/A</v>
      </c>
      <c r="AN1127" t="e">
        <v>#N/A</v>
      </c>
      <c r="AP1127" t="e">
        <f t="shared" si="335"/>
        <v>#N/A</v>
      </c>
      <c r="AQ1127" t="e">
        <v>#N/A</v>
      </c>
      <c r="AR1127" t="e">
        <v>#N/A</v>
      </c>
      <c r="AS1127" t="e">
        <v>#N/A</v>
      </c>
      <c r="AT1127" t="e">
        <v>#N/A</v>
      </c>
    </row>
    <row r="1128" spans="6:46" x14ac:dyDescent="0.3">
      <c r="F1128" s="5" t="e">
        <f t="shared" si="331"/>
        <v>#N/A</v>
      </c>
      <c r="G1128" s="5" t="e">
        <v>#N/A</v>
      </c>
      <c r="H1128" s="5" t="e">
        <v>#N/A</v>
      </c>
      <c r="I1128" s="5" t="e">
        <v>#N/A</v>
      </c>
      <c r="J1128" s="5" t="e">
        <v>#N/A</v>
      </c>
      <c r="K1128" s="5"/>
      <c r="L1128" s="5" t="e">
        <f t="shared" si="332"/>
        <v>#N/A</v>
      </c>
      <c r="M1128" s="5" t="e">
        <v>#N/A</v>
      </c>
      <c r="N1128" s="5" t="e">
        <v>#N/A</v>
      </c>
      <c r="O1128" s="5" t="e">
        <v>#N/A</v>
      </c>
      <c r="P1128" s="5" t="e">
        <v>#N/A</v>
      </c>
      <c r="Q1128" s="5"/>
      <c r="R1128" s="5" t="e">
        <f t="shared" si="333"/>
        <v>#N/A</v>
      </c>
      <c r="S1128" s="5" t="e">
        <v>#N/A</v>
      </c>
      <c r="T1128" s="5" t="e">
        <v>#N/A</v>
      </c>
      <c r="U1128" s="5" t="e">
        <v>#N/A</v>
      </c>
      <c r="V1128" s="5" t="e">
        <v>#N/A</v>
      </c>
      <c r="W1128" s="5"/>
      <c r="X1128" s="5" t="e">
        <f t="shared" si="329"/>
        <v>#N/A</v>
      </c>
      <c r="Y1128" s="5" t="e">
        <v>#N/A</v>
      </c>
      <c r="Z1128" s="5" t="e">
        <v>#N/A</v>
      </c>
      <c r="AA1128" s="5" t="e">
        <v>#N/A</v>
      </c>
      <c r="AB1128" s="5" t="e">
        <v>#N/A</v>
      </c>
      <c r="AC1128" s="5"/>
      <c r="AD1128" s="5" t="e">
        <f t="shared" si="330"/>
        <v>#N/A</v>
      </c>
      <c r="AE1128" s="5" t="e">
        <v>#N/A</v>
      </c>
      <c r="AF1128" s="5" t="e">
        <v>#N/A</v>
      </c>
      <c r="AG1128" s="5" t="e">
        <v>#N/A</v>
      </c>
      <c r="AH1128" s="5" t="e">
        <v>#N/A</v>
      </c>
      <c r="AI1128" s="5"/>
      <c r="AJ1128" s="5" t="e">
        <f t="shared" si="334"/>
        <v>#N/A</v>
      </c>
      <c r="AK1128" s="5" t="e">
        <v>#N/A</v>
      </c>
      <c r="AL1128" s="5" t="e">
        <v>#N/A</v>
      </c>
      <c r="AM1128" s="5" t="e">
        <v>#N/A</v>
      </c>
      <c r="AN1128" t="e">
        <v>#N/A</v>
      </c>
      <c r="AP1128" t="e">
        <f t="shared" si="335"/>
        <v>#N/A</v>
      </c>
      <c r="AQ1128" t="e">
        <v>#N/A</v>
      </c>
      <c r="AR1128" t="e">
        <v>#N/A</v>
      </c>
      <c r="AS1128" t="e">
        <v>#N/A</v>
      </c>
      <c r="AT1128" t="e">
        <v>#N/A</v>
      </c>
    </row>
    <row r="1129" spans="6:46" x14ac:dyDescent="0.3">
      <c r="F1129" s="5" t="e">
        <f t="shared" si="331"/>
        <v>#N/A</v>
      </c>
      <c r="G1129" s="5" t="e">
        <v>#N/A</v>
      </c>
      <c r="H1129" s="5" t="e">
        <v>#N/A</v>
      </c>
      <c r="I1129" s="5" t="e">
        <v>#N/A</v>
      </c>
      <c r="J1129" s="5" t="e">
        <v>#N/A</v>
      </c>
      <c r="K1129" s="5"/>
      <c r="L1129" s="5" t="e">
        <f t="shared" si="332"/>
        <v>#N/A</v>
      </c>
      <c r="M1129" s="5" t="e">
        <v>#N/A</v>
      </c>
      <c r="N1129" s="5" t="e">
        <v>#N/A</v>
      </c>
      <c r="O1129" s="5" t="e">
        <v>#N/A</v>
      </c>
      <c r="P1129" s="5" t="e">
        <v>#N/A</v>
      </c>
      <c r="Q1129" s="5"/>
      <c r="R1129" s="5" t="e">
        <f t="shared" si="333"/>
        <v>#N/A</v>
      </c>
      <c r="S1129" s="5" t="e">
        <v>#N/A</v>
      </c>
      <c r="T1129" s="5" t="e">
        <v>#N/A</v>
      </c>
      <c r="U1129" s="5" t="e">
        <v>#N/A</v>
      </c>
      <c r="V1129" s="5" t="e">
        <v>#N/A</v>
      </c>
      <c r="W1129" s="5"/>
      <c r="X1129" s="5" t="e">
        <f t="shared" si="329"/>
        <v>#N/A</v>
      </c>
      <c r="Y1129" s="5" t="e">
        <v>#N/A</v>
      </c>
      <c r="Z1129" s="5" t="e">
        <v>#N/A</v>
      </c>
      <c r="AA1129" s="5" t="e">
        <v>#N/A</v>
      </c>
      <c r="AB1129" s="5" t="e">
        <v>#N/A</v>
      </c>
      <c r="AC1129" s="5"/>
      <c r="AD1129" s="5" t="e">
        <f t="shared" si="330"/>
        <v>#N/A</v>
      </c>
      <c r="AE1129" s="5" t="e">
        <v>#N/A</v>
      </c>
      <c r="AF1129" s="5" t="e">
        <v>#N/A</v>
      </c>
      <c r="AG1129" s="5" t="e">
        <v>#N/A</v>
      </c>
      <c r="AH1129" s="5" t="e">
        <v>#N/A</v>
      </c>
      <c r="AI1129" s="5"/>
      <c r="AJ1129" s="5" t="e">
        <f t="shared" si="334"/>
        <v>#N/A</v>
      </c>
      <c r="AK1129" s="5" t="e">
        <v>#N/A</v>
      </c>
      <c r="AL1129" s="5" t="e">
        <v>#N/A</v>
      </c>
      <c r="AM1129" s="5" t="e">
        <v>#N/A</v>
      </c>
      <c r="AN1129" t="e">
        <v>#N/A</v>
      </c>
      <c r="AP1129" t="e">
        <f t="shared" si="335"/>
        <v>#N/A</v>
      </c>
      <c r="AQ1129" t="e">
        <v>#N/A</v>
      </c>
      <c r="AR1129" t="e">
        <v>#N/A</v>
      </c>
      <c r="AS1129" t="e">
        <v>#N/A</v>
      </c>
      <c r="AT1129" t="e">
        <v>#N/A</v>
      </c>
    </row>
    <row r="1130" spans="6:46" x14ac:dyDescent="0.3">
      <c r="F1130" s="5" t="e">
        <f t="shared" si="331"/>
        <v>#N/A</v>
      </c>
      <c r="G1130" s="5" t="e">
        <v>#N/A</v>
      </c>
      <c r="H1130" s="5" t="e">
        <v>#N/A</v>
      </c>
      <c r="I1130" s="5" t="e">
        <v>#N/A</v>
      </c>
      <c r="J1130" s="5" t="e">
        <v>#N/A</v>
      </c>
      <c r="K1130" s="5"/>
      <c r="L1130" s="5" t="e">
        <f t="shared" si="332"/>
        <v>#N/A</v>
      </c>
      <c r="M1130" s="5" t="e">
        <v>#N/A</v>
      </c>
      <c r="N1130" s="5" t="e">
        <v>#N/A</v>
      </c>
      <c r="O1130" s="5" t="e">
        <v>#N/A</v>
      </c>
      <c r="P1130" s="5" t="e">
        <v>#N/A</v>
      </c>
      <c r="Q1130" s="5"/>
      <c r="R1130" s="5" t="e">
        <f t="shared" si="333"/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/>
      <c r="X1130" s="5" t="e">
        <f t="shared" si="329"/>
        <v>#N/A</v>
      </c>
      <c r="Y1130" s="5" t="e">
        <v>#N/A</v>
      </c>
      <c r="Z1130" s="5" t="e">
        <v>#N/A</v>
      </c>
      <c r="AA1130" s="5" t="e">
        <v>#N/A</v>
      </c>
      <c r="AB1130" s="5" t="e">
        <v>#N/A</v>
      </c>
      <c r="AC1130" s="5"/>
      <c r="AD1130" s="5" t="e">
        <f t="shared" si="330"/>
        <v>#N/A</v>
      </c>
      <c r="AE1130" s="5" t="e">
        <v>#N/A</v>
      </c>
      <c r="AF1130" s="5" t="e">
        <v>#N/A</v>
      </c>
      <c r="AG1130" s="5" t="e">
        <v>#N/A</v>
      </c>
      <c r="AH1130" s="5" t="e">
        <v>#N/A</v>
      </c>
      <c r="AI1130" s="5"/>
      <c r="AJ1130" s="5" t="e">
        <f t="shared" si="334"/>
        <v>#N/A</v>
      </c>
      <c r="AK1130" s="5" t="e">
        <v>#N/A</v>
      </c>
      <c r="AL1130" s="5" t="e">
        <v>#N/A</v>
      </c>
      <c r="AM1130" s="5" t="e">
        <v>#N/A</v>
      </c>
      <c r="AN1130" t="e">
        <v>#N/A</v>
      </c>
      <c r="AP1130" t="e">
        <f t="shared" si="335"/>
        <v>#N/A</v>
      </c>
      <c r="AQ1130" t="e">
        <v>#N/A</v>
      </c>
      <c r="AR1130" t="e">
        <v>#N/A</v>
      </c>
      <c r="AS1130" t="e">
        <v>#N/A</v>
      </c>
      <c r="AT1130" t="e">
        <v>#N/A</v>
      </c>
    </row>
    <row r="1131" spans="6:46" x14ac:dyDescent="0.3">
      <c r="F1131" s="5" t="e">
        <f t="shared" si="331"/>
        <v>#N/A</v>
      </c>
      <c r="G1131" s="5" t="e">
        <v>#N/A</v>
      </c>
      <c r="H1131" s="5" t="e">
        <v>#N/A</v>
      </c>
      <c r="I1131" s="5" t="e">
        <v>#N/A</v>
      </c>
      <c r="J1131" s="5" t="e">
        <v>#N/A</v>
      </c>
      <c r="K1131" s="5"/>
      <c r="L1131" s="5" t="e">
        <f t="shared" si="332"/>
        <v>#N/A</v>
      </c>
      <c r="M1131" s="5" t="e">
        <v>#N/A</v>
      </c>
      <c r="N1131" s="5" t="e">
        <v>#N/A</v>
      </c>
      <c r="O1131" s="5" t="e">
        <v>#N/A</v>
      </c>
      <c r="P1131" s="5" t="e">
        <v>#N/A</v>
      </c>
      <c r="Q1131" s="5"/>
      <c r="R1131" s="5" t="e">
        <f t="shared" si="333"/>
        <v>#N/A</v>
      </c>
      <c r="S1131" s="5" t="e">
        <v>#N/A</v>
      </c>
      <c r="T1131" s="5" t="e">
        <v>#N/A</v>
      </c>
      <c r="U1131" s="5" t="e">
        <v>#N/A</v>
      </c>
      <c r="V1131" s="5" t="e">
        <v>#N/A</v>
      </c>
      <c r="W1131" s="5"/>
      <c r="X1131" s="5" t="e">
        <f t="shared" si="329"/>
        <v>#N/A</v>
      </c>
      <c r="Y1131" s="5" t="e">
        <v>#N/A</v>
      </c>
      <c r="Z1131" s="5" t="e">
        <v>#N/A</v>
      </c>
      <c r="AA1131" s="5" t="e">
        <v>#N/A</v>
      </c>
      <c r="AB1131" s="5" t="e">
        <v>#N/A</v>
      </c>
      <c r="AC1131" s="5"/>
      <c r="AD1131" s="5" t="e">
        <f t="shared" si="330"/>
        <v>#N/A</v>
      </c>
      <c r="AE1131" s="5" t="e">
        <v>#N/A</v>
      </c>
      <c r="AF1131" s="5" t="e">
        <v>#N/A</v>
      </c>
      <c r="AG1131" s="5" t="e">
        <v>#N/A</v>
      </c>
      <c r="AH1131" s="5" t="e">
        <v>#N/A</v>
      </c>
      <c r="AI1131" s="5"/>
      <c r="AJ1131" s="5" t="e">
        <f t="shared" si="334"/>
        <v>#N/A</v>
      </c>
      <c r="AK1131" s="5" t="e">
        <v>#N/A</v>
      </c>
      <c r="AL1131" s="5" t="e">
        <v>#N/A</v>
      </c>
      <c r="AM1131" s="5" t="e">
        <v>#N/A</v>
      </c>
      <c r="AN1131" t="e">
        <v>#N/A</v>
      </c>
      <c r="AP1131" t="e">
        <f t="shared" si="335"/>
        <v>#N/A</v>
      </c>
      <c r="AQ1131" t="e">
        <v>#N/A</v>
      </c>
      <c r="AR1131" t="e">
        <v>#N/A</v>
      </c>
      <c r="AS1131" t="e">
        <v>#N/A</v>
      </c>
      <c r="AT1131" t="e">
        <v>#N/A</v>
      </c>
    </row>
    <row r="1132" spans="6:46" x14ac:dyDescent="0.3">
      <c r="F1132" s="5" t="e">
        <f t="shared" si="331"/>
        <v>#N/A</v>
      </c>
      <c r="G1132" s="5" t="e">
        <v>#N/A</v>
      </c>
      <c r="H1132" s="5" t="e">
        <v>#N/A</v>
      </c>
      <c r="I1132" s="5" t="e">
        <v>#N/A</v>
      </c>
      <c r="J1132" s="5" t="e">
        <v>#N/A</v>
      </c>
      <c r="K1132" s="5"/>
      <c r="L1132" s="5" t="e">
        <f t="shared" si="332"/>
        <v>#N/A</v>
      </c>
      <c r="M1132" s="5" t="e">
        <v>#N/A</v>
      </c>
      <c r="N1132" s="5" t="e">
        <v>#N/A</v>
      </c>
      <c r="O1132" s="5" t="e">
        <v>#N/A</v>
      </c>
      <c r="P1132" s="5" t="e">
        <v>#N/A</v>
      </c>
      <c r="Q1132" s="5"/>
      <c r="R1132" s="5" t="e">
        <f t="shared" si="333"/>
        <v>#N/A</v>
      </c>
      <c r="S1132" s="5" t="e">
        <v>#N/A</v>
      </c>
      <c r="T1132" s="5" t="e">
        <v>#N/A</v>
      </c>
      <c r="U1132" s="5" t="e">
        <v>#N/A</v>
      </c>
      <c r="V1132" s="5" t="e">
        <v>#N/A</v>
      </c>
      <c r="W1132" s="5"/>
      <c r="X1132" s="5" t="e">
        <f t="shared" si="329"/>
        <v>#N/A</v>
      </c>
      <c r="Y1132" s="5" t="e">
        <v>#N/A</v>
      </c>
      <c r="Z1132" s="5" t="e">
        <v>#N/A</v>
      </c>
      <c r="AA1132" s="5" t="e">
        <v>#N/A</v>
      </c>
      <c r="AB1132" s="5" t="e">
        <v>#N/A</v>
      </c>
      <c r="AC1132" s="5"/>
      <c r="AD1132" s="5" t="e">
        <f t="shared" si="330"/>
        <v>#N/A</v>
      </c>
      <c r="AE1132" s="5" t="e">
        <v>#N/A</v>
      </c>
      <c r="AF1132" s="5" t="e">
        <v>#N/A</v>
      </c>
      <c r="AG1132" s="5" t="e">
        <v>#N/A</v>
      </c>
      <c r="AH1132" s="5" t="e">
        <v>#N/A</v>
      </c>
      <c r="AI1132" s="5"/>
      <c r="AJ1132" s="5" t="e">
        <f t="shared" si="334"/>
        <v>#N/A</v>
      </c>
      <c r="AK1132" s="5" t="e">
        <v>#N/A</v>
      </c>
      <c r="AL1132" s="5" t="e">
        <v>#N/A</v>
      </c>
      <c r="AM1132" s="5" t="e">
        <v>#N/A</v>
      </c>
      <c r="AN1132" t="e">
        <v>#N/A</v>
      </c>
      <c r="AP1132" t="e">
        <f t="shared" si="335"/>
        <v>#N/A</v>
      </c>
      <c r="AQ1132" t="e">
        <v>#N/A</v>
      </c>
      <c r="AR1132" t="e">
        <v>#N/A</v>
      </c>
      <c r="AS1132" t="e">
        <v>#N/A</v>
      </c>
      <c r="AT1132" t="e">
        <v>#N/A</v>
      </c>
    </row>
    <row r="1133" spans="6:46" x14ac:dyDescent="0.3">
      <c r="F1133" s="5" t="e">
        <f t="shared" si="331"/>
        <v>#N/A</v>
      </c>
      <c r="G1133" s="5" t="e">
        <v>#N/A</v>
      </c>
      <c r="H1133" s="5" t="e">
        <v>#N/A</v>
      </c>
      <c r="I1133" s="5" t="e">
        <v>#N/A</v>
      </c>
      <c r="J1133" s="5" t="e">
        <v>#N/A</v>
      </c>
      <c r="K1133" s="5"/>
      <c r="L1133" s="5" t="e">
        <f t="shared" si="332"/>
        <v>#N/A</v>
      </c>
      <c r="M1133" s="5" t="e">
        <v>#N/A</v>
      </c>
      <c r="N1133" s="5" t="e">
        <v>#N/A</v>
      </c>
      <c r="O1133" s="5" t="e">
        <v>#N/A</v>
      </c>
      <c r="P1133" s="5" t="e">
        <v>#N/A</v>
      </c>
      <c r="Q1133" s="5"/>
      <c r="R1133" s="5" t="e">
        <f t="shared" si="333"/>
        <v>#N/A</v>
      </c>
      <c r="S1133" s="5" t="e">
        <v>#N/A</v>
      </c>
      <c r="T1133" s="5" t="e">
        <v>#N/A</v>
      </c>
      <c r="U1133" s="5" t="e">
        <v>#N/A</v>
      </c>
      <c r="V1133" s="5" t="e">
        <v>#N/A</v>
      </c>
      <c r="W1133" s="5"/>
      <c r="X1133" s="5" t="e">
        <f t="shared" si="329"/>
        <v>#N/A</v>
      </c>
      <c r="Y1133" s="5" t="e">
        <v>#N/A</v>
      </c>
      <c r="Z1133" s="5" t="e">
        <v>#N/A</v>
      </c>
      <c r="AA1133" s="5" t="e">
        <v>#N/A</v>
      </c>
      <c r="AB1133" s="5" t="e">
        <v>#N/A</v>
      </c>
      <c r="AC1133" s="5"/>
      <c r="AD1133" s="5" t="e">
        <f t="shared" si="330"/>
        <v>#N/A</v>
      </c>
      <c r="AE1133" s="5" t="e">
        <v>#N/A</v>
      </c>
      <c r="AF1133" s="5" t="e">
        <v>#N/A</v>
      </c>
      <c r="AG1133" s="5" t="e">
        <v>#N/A</v>
      </c>
      <c r="AH1133" s="5" t="e">
        <v>#N/A</v>
      </c>
      <c r="AI1133" s="5"/>
      <c r="AJ1133" s="5" t="e">
        <f t="shared" si="334"/>
        <v>#N/A</v>
      </c>
      <c r="AK1133" s="5" t="e">
        <v>#N/A</v>
      </c>
      <c r="AL1133" s="5" t="e">
        <v>#N/A</v>
      </c>
      <c r="AM1133" s="5" t="e">
        <v>#N/A</v>
      </c>
      <c r="AN1133" t="e">
        <v>#N/A</v>
      </c>
      <c r="AP1133" t="e">
        <f t="shared" si="335"/>
        <v>#N/A</v>
      </c>
      <c r="AQ1133" t="e">
        <v>#N/A</v>
      </c>
      <c r="AR1133" t="e">
        <v>#N/A</v>
      </c>
      <c r="AS1133" t="e">
        <v>#N/A</v>
      </c>
      <c r="AT1133" t="e">
        <v>#N/A</v>
      </c>
    </row>
    <row r="1134" spans="6:46" x14ac:dyDescent="0.3">
      <c r="F1134" s="5" t="e">
        <f t="shared" si="331"/>
        <v>#N/A</v>
      </c>
      <c r="G1134" s="5" t="e">
        <v>#N/A</v>
      </c>
      <c r="H1134" s="5" t="e">
        <v>#N/A</v>
      </c>
      <c r="I1134" s="5" t="e">
        <v>#N/A</v>
      </c>
      <c r="J1134" s="5" t="e">
        <v>#N/A</v>
      </c>
      <c r="K1134" s="5"/>
      <c r="L1134" s="5" t="e">
        <f t="shared" si="332"/>
        <v>#N/A</v>
      </c>
      <c r="M1134" s="5" t="e">
        <v>#N/A</v>
      </c>
      <c r="N1134" s="5" t="e">
        <v>#N/A</v>
      </c>
      <c r="O1134" s="5" t="e">
        <v>#N/A</v>
      </c>
      <c r="P1134" s="5" t="e">
        <v>#N/A</v>
      </c>
      <c r="Q1134" s="5"/>
      <c r="R1134" s="5" t="e">
        <f t="shared" si="333"/>
        <v>#N/A</v>
      </c>
      <c r="S1134" s="5" t="e">
        <v>#N/A</v>
      </c>
      <c r="T1134" s="5" t="e">
        <v>#N/A</v>
      </c>
      <c r="U1134" s="5" t="e">
        <v>#N/A</v>
      </c>
      <c r="V1134" s="5" t="e">
        <v>#N/A</v>
      </c>
      <c r="W1134" s="5"/>
      <c r="X1134" s="5" t="e">
        <f t="shared" si="329"/>
        <v>#N/A</v>
      </c>
      <c r="Y1134" s="5" t="e">
        <v>#N/A</v>
      </c>
      <c r="Z1134" s="5" t="e">
        <v>#N/A</v>
      </c>
      <c r="AA1134" s="5" t="e">
        <v>#N/A</v>
      </c>
      <c r="AB1134" s="5" t="e">
        <v>#N/A</v>
      </c>
      <c r="AC1134" s="5"/>
      <c r="AD1134" s="5" t="e">
        <f t="shared" si="330"/>
        <v>#N/A</v>
      </c>
      <c r="AE1134" s="5" t="e">
        <v>#N/A</v>
      </c>
      <c r="AF1134" s="5" t="e">
        <v>#N/A</v>
      </c>
      <c r="AG1134" s="5" t="e">
        <v>#N/A</v>
      </c>
      <c r="AH1134" s="5" t="e">
        <v>#N/A</v>
      </c>
      <c r="AI1134" s="5"/>
      <c r="AJ1134" s="5" t="e">
        <f t="shared" si="334"/>
        <v>#N/A</v>
      </c>
      <c r="AK1134" s="5" t="e">
        <v>#N/A</v>
      </c>
      <c r="AL1134" s="5" t="e">
        <v>#N/A</v>
      </c>
      <c r="AM1134" s="5" t="e">
        <v>#N/A</v>
      </c>
      <c r="AN1134" t="e">
        <v>#N/A</v>
      </c>
      <c r="AP1134" t="e">
        <f t="shared" si="335"/>
        <v>#N/A</v>
      </c>
      <c r="AQ1134" t="e">
        <v>#N/A</v>
      </c>
      <c r="AR1134" t="e">
        <v>#N/A</v>
      </c>
      <c r="AS1134" t="e">
        <v>#N/A</v>
      </c>
      <c r="AT1134" t="e">
        <v>#N/A</v>
      </c>
    </row>
    <row r="1135" spans="6:46" x14ac:dyDescent="0.3">
      <c r="F1135" s="5" t="e">
        <f t="shared" si="331"/>
        <v>#N/A</v>
      </c>
      <c r="G1135" s="5" t="e">
        <v>#N/A</v>
      </c>
      <c r="H1135" s="5" t="e">
        <v>#N/A</v>
      </c>
      <c r="I1135" s="5" t="e">
        <v>#N/A</v>
      </c>
      <c r="J1135" s="5" t="e">
        <v>#N/A</v>
      </c>
      <c r="K1135" s="5"/>
      <c r="L1135" s="5" t="e">
        <f t="shared" si="332"/>
        <v>#N/A</v>
      </c>
      <c r="M1135" s="5" t="e">
        <v>#N/A</v>
      </c>
      <c r="N1135" s="5" t="e">
        <v>#N/A</v>
      </c>
      <c r="O1135" s="5" t="e">
        <v>#N/A</v>
      </c>
      <c r="P1135" s="5" t="e">
        <v>#N/A</v>
      </c>
      <c r="Q1135" s="5"/>
      <c r="R1135" s="5" t="e">
        <f t="shared" si="333"/>
        <v>#N/A</v>
      </c>
      <c r="S1135" s="5" t="e">
        <v>#N/A</v>
      </c>
      <c r="T1135" s="5" t="e">
        <v>#N/A</v>
      </c>
      <c r="U1135" s="5" t="e">
        <v>#N/A</v>
      </c>
      <c r="V1135" s="5" t="e">
        <v>#N/A</v>
      </c>
      <c r="W1135" s="5"/>
      <c r="X1135" s="5" t="e">
        <f t="shared" ref="X1135:X1198" si="336">X734</f>
        <v>#N/A</v>
      </c>
      <c r="Y1135" s="5" t="e">
        <v>#N/A</v>
      </c>
      <c r="Z1135" s="5" t="e">
        <v>#N/A</v>
      </c>
      <c r="AA1135" s="5" t="e">
        <v>#N/A</v>
      </c>
      <c r="AB1135" s="5" t="e">
        <v>#N/A</v>
      </c>
      <c r="AC1135" s="5"/>
      <c r="AD1135" s="5" t="e">
        <f t="shared" ref="AD1135:AD1198" si="337">AD734</f>
        <v>#N/A</v>
      </c>
      <c r="AE1135" s="5" t="e">
        <v>#N/A</v>
      </c>
      <c r="AF1135" s="5" t="e">
        <v>#N/A</v>
      </c>
      <c r="AG1135" s="5" t="e">
        <v>#N/A</v>
      </c>
      <c r="AH1135" s="5" t="e">
        <v>#N/A</v>
      </c>
      <c r="AI1135" s="5"/>
      <c r="AJ1135" s="5" t="e">
        <f t="shared" si="334"/>
        <v>#N/A</v>
      </c>
      <c r="AK1135" s="5" t="e">
        <v>#N/A</v>
      </c>
      <c r="AL1135" s="5" t="e">
        <v>#N/A</v>
      </c>
      <c r="AM1135" s="5" t="e">
        <v>#N/A</v>
      </c>
      <c r="AN1135" t="e">
        <v>#N/A</v>
      </c>
      <c r="AP1135" t="e">
        <f t="shared" si="335"/>
        <v>#N/A</v>
      </c>
      <c r="AQ1135" t="e">
        <v>#N/A</v>
      </c>
      <c r="AR1135" t="e">
        <v>#N/A</v>
      </c>
      <c r="AS1135" t="e">
        <v>#N/A</v>
      </c>
      <c r="AT1135" t="e">
        <v>#N/A</v>
      </c>
    </row>
    <row r="1136" spans="6:46" x14ac:dyDescent="0.3">
      <c r="F1136" s="5" t="e">
        <f t="shared" si="331"/>
        <v>#N/A</v>
      </c>
      <c r="G1136" s="5" t="e">
        <v>#N/A</v>
      </c>
      <c r="H1136" s="5" t="e">
        <v>#N/A</v>
      </c>
      <c r="I1136" s="5" t="e">
        <v>#N/A</v>
      </c>
      <c r="J1136" s="5" t="e">
        <v>#N/A</v>
      </c>
      <c r="K1136" s="5"/>
      <c r="L1136" s="5" t="e">
        <f t="shared" si="332"/>
        <v>#N/A</v>
      </c>
      <c r="M1136" s="5" t="e">
        <v>#N/A</v>
      </c>
      <c r="N1136" s="5" t="e">
        <v>#N/A</v>
      </c>
      <c r="O1136" s="5" t="e">
        <v>#N/A</v>
      </c>
      <c r="P1136" s="5" t="e">
        <v>#N/A</v>
      </c>
      <c r="Q1136" s="5"/>
      <c r="R1136" s="5" t="e">
        <f t="shared" si="333"/>
        <v>#N/A</v>
      </c>
      <c r="S1136" s="5" t="e">
        <v>#N/A</v>
      </c>
      <c r="T1136" s="5" t="e">
        <v>#N/A</v>
      </c>
      <c r="U1136" s="5" t="e">
        <v>#N/A</v>
      </c>
      <c r="V1136" s="5" t="e">
        <v>#N/A</v>
      </c>
      <c r="W1136" s="5"/>
      <c r="X1136" s="5" t="e">
        <f t="shared" si="336"/>
        <v>#N/A</v>
      </c>
      <c r="Y1136" s="5" t="e">
        <v>#N/A</v>
      </c>
      <c r="Z1136" s="5" t="e">
        <v>#N/A</v>
      </c>
      <c r="AA1136" s="5" t="e">
        <v>#N/A</v>
      </c>
      <c r="AB1136" s="5" t="e">
        <v>#N/A</v>
      </c>
      <c r="AC1136" s="5"/>
      <c r="AD1136" s="5" t="e">
        <f t="shared" si="337"/>
        <v>#N/A</v>
      </c>
      <c r="AE1136" s="5" t="e">
        <v>#N/A</v>
      </c>
      <c r="AF1136" s="5" t="e">
        <v>#N/A</v>
      </c>
      <c r="AG1136" s="5" t="e">
        <v>#N/A</v>
      </c>
      <c r="AH1136" s="5" t="e">
        <v>#N/A</v>
      </c>
      <c r="AI1136" s="5"/>
      <c r="AJ1136" s="5" t="e">
        <f t="shared" si="334"/>
        <v>#N/A</v>
      </c>
      <c r="AK1136" s="5" t="e">
        <v>#N/A</v>
      </c>
      <c r="AL1136" s="5" t="e">
        <v>#N/A</v>
      </c>
      <c r="AM1136" s="5" t="e">
        <v>#N/A</v>
      </c>
      <c r="AN1136" t="e">
        <v>#N/A</v>
      </c>
      <c r="AP1136" t="e">
        <f t="shared" si="335"/>
        <v>#N/A</v>
      </c>
      <c r="AQ1136" t="e">
        <v>#N/A</v>
      </c>
      <c r="AR1136" t="e">
        <v>#N/A</v>
      </c>
      <c r="AS1136" t="e">
        <v>#N/A</v>
      </c>
      <c r="AT1136" t="e">
        <v>#N/A</v>
      </c>
    </row>
    <row r="1137" spans="6:46" x14ac:dyDescent="0.3">
      <c r="F1137" s="5" t="e">
        <f t="shared" si="331"/>
        <v>#N/A</v>
      </c>
      <c r="G1137" s="5" t="e">
        <v>#N/A</v>
      </c>
      <c r="H1137" s="5" t="e">
        <v>#N/A</v>
      </c>
      <c r="I1137" s="5" t="e">
        <v>#N/A</v>
      </c>
      <c r="J1137" s="5" t="e">
        <v>#N/A</v>
      </c>
      <c r="K1137" s="5"/>
      <c r="L1137" s="5" t="e">
        <f t="shared" si="332"/>
        <v>#N/A</v>
      </c>
      <c r="M1137" s="5" t="e">
        <v>#N/A</v>
      </c>
      <c r="N1137" s="5" t="e">
        <v>#N/A</v>
      </c>
      <c r="O1137" s="5" t="e">
        <v>#N/A</v>
      </c>
      <c r="P1137" s="5" t="e">
        <v>#N/A</v>
      </c>
      <c r="Q1137" s="5"/>
      <c r="R1137" s="5" t="e">
        <f t="shared" si="333"/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/>
      <c r="X1137" s="5" t="e">
        <f t="shared" si="336"/>
        <v>#N/A</v>
      </c>
      <c r="Y1137" s="5" t="e">
        <v>#N/A</v>
      </c>
      <c r="Z1137" s="5" t="e">
        <v>#N/A</v>
      </c>
      <c r="AA1137" s="5" t="e">
        <v>#N/A</v>
      </c>
      <c r="AB1137" s="5" t="e">
        <v>#N/A</v>
      </c>
      <c r="AC1137" s="5"/>
      <c r="AD1137" s="5" t="e">
        <f t="shared" si="337"/>
        <v>#N/A</v>
      </c>
      <c r="AE1137" s="5" t="e">
        <v>#N/A</v>
      </c>
      <c r="AF1137" s="5" t="e">
        <v>#N/A</v>
      </c>
      <c r="AG1137" s="5" t="e">
        <v>#N/A</v>
      </c>
      <c r="AH1137" s="5" t="e">
        <v>#N/A</v>
      </c>
      <c r="AI1137" s="5"/>
      <c r="AJ1137" s="5" t="e">
        <f t="shared" si="334"/>
        <v>#N/A</v>
      </c>
      <c r="AK1137" s="5" t="e">
        <v>#N/A</v>
      </c>
      <c r="AL1137" s="5" t="e">
        <v>#N/A</v>
      </c>
      <c r="AM1137" s="5" t="e">
        <v>#N/A</v>
      </c>
      <c r="AN1137" t="e">
        <v>#N/A</v>
      </c>
      <c r="AP1137" t="e">
        <f t="shared" si="335"/>
        <v>#N/A</v>
      </c>
      <c r="AQ1137" t="e">
        <v>#N/A</v>
      </c>
      <c r="AR1137" t="e">
        <v>#N/A</v>
      </c>
      <c r="AS1137" t="e">
        <v>#N/A</v>
      </c>
      <c r="AT1137" t="e">
        <v>#N/A</v>
      </c>
    </row>
    <row r="1138" spans="6:46" x14ac:dyDescent="0.3">
      <c r="F1138" s="5" t="e">
        <f t="shared" si="331"/>
        <v>#N/A</v>
      </c>
      <c r="G1138" s="5" t="e">
        <v>#N/A</v>
      </c>
      <c r="H1138" s="5" t="e">
        <v>#N/A</v>
      </c>
      <c r="I1138" s="5" t="e">
        <v>#N/A</v>
      </c>
      <c r="J1138" s="5" t="e">
        <v>#N/A</v>
      </c>
      <c r="K1138" s="5"/>
      <c r="L1138" s="5" t="e">
        <f t="shared" si="332"/>
        <v>#N/A</v>
      </c>
      <c r="M1138" s="5" t="e">
        <v>#N/A</v>
      </c>
      <c r="N1138" s="5" t="e">
        <v>#N/A</v>
      </c>
      <c r="O1138" s="5" t="e">
        <v>#N/A</v>
      </c>
      <c r="P1138" s="5" t="e">
        <v>#N/A</v>
      </c>
      <c r="Q1138" s="5"/>
      <c r="R1138" s="5" t="e">
        <f t="shared" si="333"/>
        <v>#N/A</v>
      </c>
      <c r="S1138" s="5" t="e">
        <v>#N/A</v>
      </c>
      <c r="T1138" s="5" t="e">
        <v>#N/A</v>
      </c>
      <c r="U1138" s="5" t="e">
        <v>#N/A</v>
      </c>
      <c r="V1138" s="5" t="e">
        <v>#N/A</v>
      </c>
      <c r="W1138" s="5"/>
      <c r="X1138" s="5" t="e">
        <f t="shared" si="336"/>
        <v>#N/A</v>
      </c>
      <c r="Y1138" s="5" t="e">
        <v>#N/A</v>
      </c>
      <c r="Z1138" s="5" t="e">
        <v>#N/A</v>
      </c>
      <c r="AA1138" s="5" t="e">
        <v>#N/A</v>
      </c>
      <c r="AB1138" s="5" t="e">
        <v>#N/A</v>
      </c>
      <c r="AC1138" s="5"/>
      <c r="AD1138" s="5" t="e">
        <f t="shared" si="337"/>
        <v>#N/A</v>
      </c>
      <c r="AE1138" s="5" t="e">
        <v>#N/A</v>
      </c>
      <c r="AF1138" s="5" t="e">
        <v>#N/A</v>
      </c>
      <c r="AG1138" s="5" t="e">
        <v>#N/A</v>
      </c>
      <c r="AH1138" s="5" t="e">
        <v>#N/A</v>
      </c>
      <c r="AI1138" s="5"/>
      <c r="AJ1138" s="5" t="e">
        <f t="shared" si="334"/>
        <v>#N/A</v>
      </c>
      <c r="AK1138" s="5" t="e">
        <v>#N/A</v>
      </c>
      <c r="AL1138" s="5" t="e">
        <v>#N/A</v>
      </c>
      <c r="AM1138" s="5" t="e">
        <v>#N/A</v>
      </c>
      <c r="AN1138" t="e">
        <v>#N/A</v>
      </c>
      <c r="AP1138" t="e">
        <f t="shared" si="335"/>
        <v>#N/A</v>
      </c>
      <c r="AQ1138" t="e">
        <v>#N/A</v>
      </c>
      <c r="AR1138" t="e">
        <v>#N/A</v>
      </c>
      <c r="AS1138" t="e">
        <v>#N/A</v>
      </c>
      <c r="AT1138" t="e">
        <v>#N/A</v>
      </c>
    </row>
    <row r="1139" spans="6:46" x14ac:dyDescent="0.3">
      <c r="F1139" s="5" t="e">
        <f t="shared" si="331"/>
        <v>#N/A</v>
      </c>
      <c r="G1139" s="5" t="e">
        <v>#N/A</v>
      </c>
      <c r="H1139" s="5" t="e">
        <v>#N/A</v>
      </c>
      <c r="I1139" s="5" t="e">
        <v>#N/A</v>
      </c>
      <c r="J1139" s="5" t="e">
        <v>#N/A</v>
      </c>
      <c r="K1139" s="5"/>
      <c r="L1139" s="5" t="e">
        <f t="shared" si="332"/>
        <v>#N/A</v>
      </c>
      <c r="M1139" s="5" t="e">
        <v>#N/A</v>
      </c>
      <c r="N1139" s="5" t="e">
        <v>#N/A</v>
      </c>
      <c r="O1139" s="5" t="e">
        <v>#N/A</v>
      </c>
      <c r="P1139" s="5" t="e">
        <v>#N/A</v>
      </c>
      <c r="Q1139" s="5"/>
      <c r="R1139" s="5" t="e">
        <f t="shared" si="333"/>
        <v>#N/A</v>
      </c>
      <c r="S1139" s="5" t="e">
        <v>#N/A</v>
      </c>
      <c r="T1139" s="5" t="e">
        <v>#N/A</v>
      </c>
      <c r="U1139" s="5" t="e">
        <v>#N/A</v>
      </c>
      <c r="V1139" s="5" t="e">
        <v>#N/A</v>
      </c>
      <c r="W1139" s="5"/>
      <c r="X1139" s="5" t="e">
        <f t="shared" si="336"/>
        <v>#N/A</v>
      </c>
      <c r="Y1139" s="5" t="e">
        <v>#N/A</v>
      </c>
      <c r="Z1139" s="5" t="e">
        <v>#N/A</v>
      </c>
      <c r="AA1139" s="5" t="e">
        <v>#N/A</v>
      </c>
      <c r="AB1139" s="5" t="e">
        <v>#N/A</v>
      </c>
      <c r="AC1139" s="5"/>
      <c r="AD1139" s="5" t="e">
        <f t="shared" si="337"/>
        <v>#N/A</v>
      </c>
      <c r="AE1139" s="5" t="e">
        <v>#N/A</v>
      </c>
      <c r="AF1139" s="5" t="e">
        <v>#N/A</v>
      </c>
      <c r="AG1139" s="5" t="e">
        <v>#N/A</v>
      </c>
      <c r="AH1139" s="5" t="e">
        <v>#N/A</v>
      </c>
      <c r="AI1139" s="5"/>
      <c r="AJ1139" s="5" t="e">
        <f t="shared" si="334"/>
        <v>#N/A</v>
      </c>
      <c r="AK1139" s="5" t="e">
        <v>#N/A</v>
      </c>
      <c r="AL1139" s="5" t="e">
        <v>#N/A</v>
      </c>
      <c r="AM1139" s="5" t="e">
        <v>#N/A</v>
      </c>
      <c r="AN1139" t="e">
        <v>#N/A</v>
      </c>
      <c r="AP1139" t="e">
        <f t="shared" si="335"/>
        <v>#N/A</v>
      </c>
      <c r="AQ1139" t="e">
        <v>#N/A</v>
      </c>
      <c r="AR1139" t="e">
        <v>#N/A</v>
      </c>
      <c r="AS1139" t="e">
        <v>#N/A</v>
      </c>
      <c r="AT1139" t="e">
        <v>#N/A</v>
      </c>
    </row>
    <row r="1140" spans="6:46" x14ac:dyDescent="0.3">
      <c r="F1140" s="5" t="e">
        <f t="shared" si="331"/>
        <v>#N/A</v>
      </c>
      <c r="G1140" s="5" t="e">
        <v>#N/A</v>
      </c>
      <c r="H1140" s="5" t="e">
        <v>#N/A</v>
      </c>
      <c r="I1140" s="5" t="e">
        <v>#N/A</v>
      </c>
      <c r="J1140" s="5" t="e">
        <v>#N/A</v>
      </c>
      <c r="K1140" s="5"/>
      <c r="L1140" s="5" t="e">
        <f t="shared" si="332"/>
        <v>#N/A</v>
      </c>
      <c r="M1140" s="5" t="e">
        <v>#N/A</v>
      </c>
      <c r="N1140" s="5" t="e">
        <v>#N/A</v>
      </c>
      <c r="O1140" s="5" t="e">
        <v>#N/A</v>
      </c>
      <c r="P1140" s="5" t="e">
        <v>#N/A</v>
      </c>
      <c r="Q1140" s="5"/>
      <c r="R1140" s="5" t="e">
        <f t="shared" si="333"/>
        <v>#N/A</v>
      </c>
      <c r="S1140" s="5" t="e">
        <v>#N/A</v>
      </c>
      <c r="T1140" s="5" t="e">
        <v>#N/A</v>
      </c>
      <c r="U1140" s="5" t="e">
        <v>#N/A</v>
      </c>
      <c r="V1140" s="5" t="e">
        <v>#N/A</v>
      </c>
      <c r="W1140" s="5"/>
      <c r="X1140" s="5" t="e">
        <f t="shared" si="336"/>
        <v>#N/A</v>
      </c>
      <c r="Y1140" s="5" t="e">
        <v>#N/A</v>
      </c>
      <c r="Z1140" s="5" t="e">
        <v>#N/A</v>
      </c>
      <c r="AA1140" s="5" t="e">
        <v>#N/A</v>
      </c>
      <c r="AB1140" s="5" t="e">
        <v>#N/A</v>
      </c>
      <c r="AC1140" s="5"/>
      <c r="AD1140" s="5" t="e">
        <f t="shared" si="337"/>
        <v>#N/A</v>
      </c>
      <c r="AE1140" s="5" t="e">
        <v>#N/A</v>
      </c>
      <c r="AF1140" s="5" t="e">
        <v>#N/A</v>
      </c>
      <c r="AG1140" s="5" t="e">
        <v>#N/A</v>
      </c>
      <c r="AH1140" s="5" t="e">
        <v>#N/A</v>
      </c>
      <c r="AI1140" s="5"/>
      <c r="AJ1140" s="5" t="e">
        <f t="shared" si="334"/>
        <v>#N/A</v>
      </c>
      <c r="AK1140" s="5" t="e">
        <v>#N/A</v>
      </c>
      <c r="AL1140" s="5" t="e">
        <v>#N/A</v>
      </c>
      <c r="AM1140" s="5" t="e">
        <v>#N/A</v>
      </c>
      <c r="AN1140" t="e">
        <v>#N/A</v>
      </c>
      <c r="AP1140" t="e">
        <f t="shared" si="335"/>
        <v>#N/A</v>
      </c>
      <c r="AQ1140" t="e">
        <v>#N/A</v>
      </c>
      <c r="AR1140" t="e">
        <v>#N/A</v>
      </c>
      <c r="AS1140" t="e">
        <v>#N/A</v>
      </c>
      <c r="AT1140" t="e">
        <v>#N/A</v>
      </c>
    </row>
    <row r="1141" spans="6:46" x14ac:dyDescent="0.3">
      <c r="F1141" s="5" t="e">
        <f t="shared" si="331"/>
        <v>#N/A</v>
      </c>
      <c r="G1141" s="5" t="e">
        <v>#N/A</v>
      </c>
      <c r="H1141" s="5" t="e">
        <v>#N/A</v>
      </c>
      <c r="I1141" s="5" t="e">
        <v>#N/A</v>
      </c>
      <c r="J1141" s="5" t="e">
        <v>#N/A</v>
      </c>
      <c r="K1141" s="5"/>
      <c r="L1141" s="5" t="e">
        <f t="shared" si="332"/>
        <v>#N/A</v>
      </c>
      <c r="M1141" s="5" t="e">
        <v>#N/A</v>
      </c>
      <c r="N1141" s="5" t="e">
        <v>#N/A</v>
      </c>
      <c r="O1141" s="5" t="e">
        <v>#N/A</v>
      </c>
      <c r="P1141" s="5" t="e">
        <v>#N/A</v>
      </c>
      <c r="Q1141" s="5"/>
      <c r="R1141" s="5" t="e">
        <f t="shared" si="333"/>
        <v>#N/A</v>
      </c>
      <c r="S1141" s="5" t="e">
        <v>#N/A</v>
      </c>
      <c r="T1141" s="5" t="e">
        <v>#N/A</v>
      </c>
      <c r="U1141" s="5" t="e">
        <v>#N/A</v>
      </c>
      <c r="V1141" s="5" t="e">
        <v>#N/A</v>
      </c>
      <c r="W1141" s="5"/>
      <c r="X1141" s="5" t="e">
        <f t="shared" si="336"/>
        <v>#N/A</v>
      </c>
      <c r="Y1141" s="5" t="e">
        <v>#N/A</v>
      </c>
      <c r="Z1141" s="5" t="e">
        <v>#N/A</v>
      </c>
      <c r="AA1141" s="5" t="e">
        <v>#N/A</v>
      </c>
      <c r="AB1141" s="5" t="e">
        <v>#N/A</v>
      </c>
      <c r="AC1141" s="5"/>
      <c r="AD1141" s="5" t="e">
        <f t="shared" si="337"/>
        <v>#N/A</v>
      </c>
      <c r="AE1141" s="5" t="e">
        <v>#N/A</v>
      </c>
      <c r="AF1141" s="5" t="e">
        <v>#N/A</v>
      </c>
      <c r="AG1141" s="5" t="e">
        <v>#N/A</v>
      </c>
      <c r="AH1141" s="5" t="e">
        <v>#N/A</v>
      </c>
      <c r="AI1141" s="5"/>
      <c r="AJ1141" s="5" t="e">
        <f t="shared" si="334"/>
        <v>#N/A</v>
      </c>
      <c r="AK1141" s="5" t="e">
        <v>#N/A</v>
      </c>
      <c r="AL1141" s="5" t="e">
        <v>#N/A</v>
      </c>
      <c r="AM1141" s="5" t="e">
        <v>#N/A</v>
      </c>
      <c r="AN1141" t="e">
        <v>#N/A</v>
      </c>
      <c r="AP1141" t="e">
        <f t="shared" si="335"/>
        <v>#N/A</v>
      </c>
      <c r="AQ1141" t="e">
        <v>#N/A</v>
      </c>
      <c r="AR1141" t="e">
        <v>#N/A</v>
      </c>
      <c r="AS1141" t="e">
        <v>#N/A</v>
      </c>
      <c r="AT1141" t="e">
        <v>#N/A</v>
      </c>
    </row>
    <row r="1142" spans="6:46" x14ac:dyDescent="0.3">
      <c r="F1142" s="5" t="e">
        <f t="shared" si="331"/>
        <v>#N/A</v>
      </c>
      <c r="G1142" s="5" t="e">
        <v>#N/A</v>
      </c>
      <c r="H1142" s="5" t="e">
        <v>#N/A</v>
      </c>
      <c r="I1142" s="5" t="e">
        <v>#N/A</v>
      </c>
      <c r="J1142" s="5" t="e">
        <v>#N/A</v>
      </c>
      <c r="K1142" s="5"/>
      <c r="L1142" s="5" t="e">
        <f t="shared" si="332"/>
        <v>#N/A</v>
      </c>
      <c r="M1142" s="5" t="e">
        <v>#N/A</v>
      </c>
      <c r="N1142" s="5" t="e">
        <v>#N/A</v>
      </c>
      <c r="O1142" s="5" t="e">
        <v>#N/A</v>
      </c>
      <c r="P1142" s="5" t="e">
        <v>#N/A</v>
      </c>
      <c r="Q1142" s="5"/>
      <c r="R1142" s="5" t="e">
        <f t="shared" si="333"/>
        <v>#N/A</v>
      </c>
      <c r="S1142" s="5" t="e">
        <v>#N/A</v>
      </c>
      <c r="T1142" s="5" t="e">
        <v>#N/A</v>
      </c>
      <c r="U1142" s="5" t="e">
        <v>#N/A</v>
      </c>
      <c r="V1142" s="5" t="e">
        <v>#N/A</v>
      </c>
      <c r="W1142" s="5"/>
      <c r="X1142" s="5" t="e">
        <f t="shared" si="336"/>
        <v>#N/A</v>
      </c>
      <c r="Y1142" s="5" t="e">
        <v>#N/A</v>
      </c>
      <c r="Z1142" s="5" t="e">
        <v>#N/A</v>
      </c>
      <c r="AA1142" s="5" t="e">
        <v>#N/A</v>
      </c>
      <c r="AB1142" s="5" t="e">
        <v>#N/A</v>
      </c>
      <c r="AC1142" s="5"/>
      <c r="AD1142" s="5" t="e">
        <f t="shared" si="337"/>
        <v>#N/A</v>
      </c>
      <c r="AE1142" s="5" t="e">
        <v>#N/A</v>
      </c>
      <c r="AF1142" s="5" t="e">
        <v>#N/A</v>
      </c>
      <c r="AG1142" s="5" t="e">
        <v>#N/A</v>
      </c>
      <c r="AH1142" s="5" t="e">
        <v>#N/A</v>
      </c>
      <c r="AI1142" s="5"/>
      <c r="AJ1142" s="5" t="e">
        <f t="shared" si="334"/>
        <v>#N/A</v>
      </c>
      <c r="AK1142" s="5" t="e">
        <v>#N/A</v>
      </c>
      <c r="AL1142" s="5" t="e">
        <v>#N/A</v>
      </c>
      <c r="AM1142" s="5" t="e">
        <v>#N/A</v>
      </c>
      <c r="AN1142" t="e">
        <v>#N/A</v>
      </c>
      <c r="AP1142" t="e">
        <f t="shared" si="335"/>
        <v>#N/A</v>
      </c>
      <c r="AQ1142" t="e">
        <v>#N/A</v>
      </c>
      <c r="AR1142" t="e">
        <v>#N/A</v>
      </c>
      <c r="AS1142" t="e">
        <v>#N/A</v>
      </c>
      <c r="AT1142" t="e">
        <v>#N/A</v>
      </c>
    </row>
    <row r="1143" spans="6:46" x14ac:dyDescent="0.3">
      <c r="F1143" s="5" t="e">
        <f t="shared" si="331"/>
        <v>#N/A</v>
      </c>
      <c r="G1143" s="5" t="e">
        <v>#N/A</v>
      </c>
      <c r="H1143" s="5" t="e">
        <v>#N/A</v>
      </c>
      <c r="I1143" s="5" t="e">
        <v>#N/A</v>
      </c>
      <c r="J1143" s="5" t="e">
        <v>#N/A</v>
      </c>
      <c r="K1143" s="5"/>
      <c r="L1143" s="5" t="e">
        <f t="shared" si="332"/>
        <v>#N/A</v>
      </c>
      <c r="M1143" s="5" t="e">
        <v>#N/A</v>
      </c>
      <c r="N1143" s="5" t="e">
        <v>#N/A</v>
      </c>
      <c r="O1143" s="5" t="e">
        <v>#N/A</v>
      </c>
      <c r="P1143" s="5" t="e">
        <v>#N/A</v>
      </c>
      <c r="Q1143" s="5"/>
      <c r="R1143" s="5" t="e">
        <f t="shared" si="333"/>
        <v>#N/A</v>
      </c>
      <c r="S1143" s="5" t="e">
        <v>#N/A</v>
      </c>
      <c r="T1143" s="5" t="e">
        <v>#N/A</v>
      </c>
      <c r="U1143" s="5" t="e">
        <v>#N/A</v>
      </c>
      <c r="V1143" s="5" t="e">
        <v>#N/A</v>
      </c>
      <c r="W1143" s="5"/>
      <c r="X1143" s="5" t="e">
        <f t="shared" si="336"/>
        <v>#N/A</v>
      </c>
      <c r="Y1143" s="5" t="e">
        <v>#N/A</v>
      </c>
      <c r="Z1143" s="5" t="e">
        <v>#N/A</v>
      </c>
      <c r="AA1143" s="5" t="e">
        <v>#N/A</v>
      </c>
      <c r="AB1143" s="5" t="e">
        <v>#N/A</v>
      </c>
      <c r="AC1143" s="5"/>
      <c r="AD1143" s="5" t="e">
        <f t="shared" si="337"/>
        <v>#N/A</v>
      </c>
      <c r="AE1143" s="5" t="e">
        <v>#N/A</v>
      </c>
      <c r="AF1143" s="5" t="e">
        <v>#N/A</v>
      </c>
      <c r="AG1143" s="5" t="e">
        <v>#N/A</v>
      </c>
      <c r="AH1143" s="5" t="e">
        <v>#N/A</v>
      </c>
      <c r="AI1143" s="5"/>
      <c r="AJ1143" s="5" t="e">
        <f t="shared" si="334"/>
        <v>#N/A</v>
      </c>
      <c r="AK1143" s="5" t="e">
        <v>#N/A</v>
      </c>
      <c r="AL1143" s="5" t="e">
        <v>#N/A</v>
      </c>
      <c r="AM1143" s="5" t="e">
        <v>#N/A</v>
      </c>
      <c r="AN1143" t="e">
        <v>#N/A</v>
      </c>
      <c r="AP1143" t="e">
        <f t="shared" si="335"/>
        <v>#N/A</v>
      </c>
      <c r="AQ1143" t="e">
        <v>#N/A</v>
      </c>
      <c r="AR1143" t="e">
        <v>#N/A</v>
      </c>
      <c r="AS1143" t="e">
        <v>#N/A</v>
      </c>
      <c r="AT1143" t="e">
        <v>#N/A</v>
      </c>
    </row>
    <row r="1144" spans="6:46" x14ac:dyDescent="0.3">
      <c r="F1144" s="5" t="e">
        <f t="shared" si="331"/>
        <v>#N/A</v>
      </c>
      <c r="G1144" s="5" t="e">
        <v>#N/A</v>
      </c>
      <c r="H1144" s="5" t="e">
        <v>#N/A</v>
      </c>
      <c r="I1144" s="5" t="e">
        <v>#N/A</v>
      </c>
      <c r="J1144" s="5" t="e">
        <v>#N/A</v>
      </c>
      <c r="K1144" s="5"/>
      <c r="L1144" s="5" t="e">
        <f t="shared" si="332"/>
        <v>#N/A</v>
      </c>
      <c r="M1144" s="5" t="e">
        <v>#N/A</v>
      </c>
      <c r="N1144" s="5" t="e">
        <v>#N/A</v>
      </c>
      <c r="O1144" s="5" t="e">
        <v>#N/A</v>
      </c>
      <c r="P1144" s="5" t="e">
        <v>#N/A</v>
      </c>
      <c r="Q1144" s="5"/>
      <c r="R1144" s="5" t="e">
        <f t="shared" si="333"/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/>
      <c r="X1144" s="5" t="e">
        <f t="shared" si="336"/>
        <v>#N/A</v>
      </c>
      <c r="Y1144" s="5" t="e">
        <v>#N/A</v>
      </c>
      <c r="Z1144" s="5" t="e">
        <v>#N/A</v>
      </c>
      <c r="AA1144" s="5" t="e">
        <v>#N/A</v>
      </c>
      <c r="AB1144" s="5" t="e">
        <v>#N/A</v>
      </c>
      <c r="AC1144" s="5"/>
      <c r="AD1144" s="5" t="e">
        <f t="shared" si="337"/>
        <v>#N/A</v>
      </c>
      <c r="AE1144" s="5" t="e">
        <v>#N/A</v>
      </c>
      <c r="AF1144" s="5" t="e">
        <v>#N/A</v>
      </c>
      <c r="AG1144" s="5" t="e">
        <v>#N/A</v>
      </c>
      <c r="AH1144" s="5" t="e">
        <v>#N/A</v>
      </c>
      <c r="AI1144" s="5"/>
      <c r="AJ1144" s="5" t="e">
        <f t="shared" si="334"/>
        <v>#N/A</v>
      </c>
      <c r="AK1144" s="5" t="e">
        <v>#N/A</v>
      </c>
      <c r="AL1144" s="5" t="e">
        <v>#N/A</v>
      </c>
      <c r="AM1144" s="5" t="e">
        <v>#N/A</v>
      </c>
      <c r="AN1144" t="e">
        <v>#N/A</v>
      </c>
      <c r="AP1144" t="e">
        <f t="shared" si="335"/>
        <v>#N/A</v>
      </c>
      <c r="AQ1144" t="e">
        <v>#N/A</v>
      </c>
      <c r="AR1144" t="e">
        <v>#N/A</v>
      </c>
      <c r="AS1144" t="e">
        <v>#N/A</v>
      </c>
      <c r="AT1144" t="e">
        <v>#N/A</v>
      </c>
    </row>
    <row r="1145" spans="6:46" x14ac:dyDescent="0.3">
      <c r="F1145" s="5" t="e">
        <f t="shared" si="331"/>
        <v>#N/A</v>
      </c>
      <c r="G1145" s="5" t="e">
        <v>#N/A</v>
      </c>
      <c r="H1145" s="5" t="e">
        <v>#N/A</v>
      </c>
      <c r="I1145" s="5" t="e">
        <v>#N/A</v>
      </c>
      <c r="J1145" s="5" t="e">
        <v>#N/A</v>
      </c>
      <c r="K1145" s="5"/>
      <c r="L1145" s="5" t="e">
        <f t="shared" si="332"/>
        <v>#N/A</v>
      </c>
      <c r="M1145" s="5" t="e">
        <v>#N/A</v>
      </c>
      <c r="N1145" s="5" t="e">
        <v>#N/A</v>
      </c>
      <c r="O1145" s="5" t="e">
        <v>#N/A</v>
      </c>
      <c r="P1145" s="5" t="e">
        <v>#N/A</v>
      </c>
      <c r="Q1145" s="5"/>
      <c r="R1145" s="5" t="e">
        <f t="shared" si="333"/>
        <v>#N/A</v>
      </c>
      <c r="S1145" s="5" t="e">
        <v>#N/A</v>
      </c>
      <c r="T1145" s="5" t="e">
        <v>#N/A</v>
      </c>
      <c r="U1145" s="5" t="e">
        <v>#N/A</v>
      </c>
      <c r="V1145" s="5" t="e">
        <v>#N/A</v>
      </c>
      <c r="W1145" s="5"/>
      <c r="X1145" s="5" t="e">
        <f t="shared" si="336"/>
        <v>#N/A</v>
      </c>
      <c r="Y1145" s="5" t="e">
        <v>#N/A</v>
      </c>
      <c r="Z1145" s="5" t="e">
        <v>#N/A</v>
      </c>
      <c r="AA1145" s="5" t="e">
        <v>#N/A</v>
      </c>
      <c r="AB1145" s="5" t="e">
        <v>#N/A</v>
      </c>
      <c r="AC1145" s="5"/>
      <c r="AD1145" s="5" t="e">
        <f t="shared" si="337"/>
        <v>#N/A</v>
      </c>
      <c r="AE1145" s="5" t="e">
        <v>#N/A</v>
      </c>
      <c r="AF1145" s="5" t="e">
        <v>#N/A</v>
      </c>
      <c r="AG1145" s="5" t="e">
        <v>#N/A</v>
      </c>
      <c r="AH1145" s="5" t="e">
        <v>#N/A</v>
      </c>
      <c r="AI1145" s="5"/>
      <c r="AJ1145" s="5" t="e">
        <f t="shared" si="334"/>
        <v>#N/A</v>
      </c>
      <c r="AK1145" s="5" t="e">
        <v>#N/A</v>
      </c>
      <c r="AL1145" s="5" t="e">
        <v>#N/A</v>
      </c>
      <c r="AM1145" s="5" t="e">
        <v>#N/A</v>
      </c>
      <c r="AN1145" t="e">
        <v>#N/A</v>
      </c>
      <c r="AP1145" t="e">
        <f t="shared" si="335"/>
        <v>#N/A</v>
      </c>
      <c r="AQ1145" t="e">
        <v>#N/A</v>
      </c>
      <c r="AR1145" t="e">
        <v>#N/A</v>
      </c>
      <c r="AS1145" t="e">
        <v>#N/A</v>
      </c>
      <c r="AT1145" t="e">
        <v>#N/A</v>
      </c>
    </row>
    <row r="1146" spans="6:46" x14ac:dyDescent="0.3">
      <c r="F1146" s="5" t="e">
        <f t="shared" si="331"/>
        <v>#N/A</v>
      </c>
      <c r="G1146" s="5" t="e">
        <v>#N/A</v>
      </c>
      <c r="H1146" s="5" t="e">
        <v>#N/A</v>
      </c>
      <c r="I1146" s="5" t="e">
        <v>#N/A</v>
      </c>
      <c r="J1146" s="5" t="e">
        <v>#N/A</v>
      </c>
      <c r="K1146" s="5"/>
      <c r="L1146" s="5" t="e">
        <f t="shared" si="332"/>
        <v>#N/A</v>
      </c>
      <c r="M1146" s="5" t="e">
        <v>#N/A</v>
      </c>
      <c r="N1146" s="5" t="e">
        <v>#N/A</v>
      </c>
      <c r="O1146" s="5" t="e">
        <v>#N/A</v>
      </c>
      <c r="P1146" s="5" t="e">
        <v>#N/A</v>
      </c>
      <c r="Q1146" s="5"/>
      <c r="R1146" s="5" t="e">
        <f t="shared" si="333"/>
        <v>#N/A</v>
      </c>
      <c r="S1146" s="5" t="e">
        <v>#N/A</v>
      </c>
      <c r="T1146" s="5" t="e">
        <v>#N/A</v>
      </c>
      <c r="U1146" s="5" t="e">
        <v>#N/A</v>
      </c>
      <c r="V1146" s="5" t="e">
        <v>#N/A</v>
      </c>
      <c r="W1146" s="5"/>
      <c r="X1146" s="5" t="e">
        <f t="shared" si="336"/>
        <v>#N/A</v>
      </c>
      <c r="Y1146" s="5" t="e">
        <v>#N/A</v>
      </c>
      <c r="Z1146" s="5" t="e">
        <v>#N/A</v>
      </c>
      <c r="AA1146" s="5" t="e">
        <v>#N/A</v>
      </c>
      <c r="AB1146" s="5" t="e">
        <v>#N/A</v>
      </c>
      <c r="AC1146" s="5"/>
      <c r="AD1146" s="5" t="e">
        <f t="shared" si="337"/>
        <v>#N/A</v>
      </c>
      <c r="AE1146" s="5" t="e">
        <v>#N/A</v>
      </c>
      <c r="AF1146" s="5" t="e">
        <v>#N/A</v>
      </c>
      <c r="AG1146" s="5" t="e">
        <v>#N/A</v>
      </c>
      <c r="AH1146" s="5" t="e">
        <v>#N/A</v>
      </c>
      <c r="AI1146" s="5"/>
      <c r="AJ1146" s="5" t="e">
        <f t="shared" si="334"/>
        <v>#N/A</v>
      </c>
      <c r="AK1146" s="5" t="e">
        <v>#N/A</v>
      </c>
      <c r="AL1146" s="5" t="e">
        <v>#N/A</v>
      </c>
      <c r="AM1146" s="5" t="e">
        <v>#N/A</v>
      </c>
      <c r="AN1146" t="e">
        <v>#N/A</v>
      </c>
      <c r="AP1146" t="e">
        <f t="shared" si="335"/>
        <v>#N/A</v>
      </c>
      <c r="AQ1146" t="e">
        <v>#N/A</v>
      </c>
      <c r="AR1146" t="e">
        <v>#N/A</v>
      </c>
      <c r="AS1146" t="e">
        <v>#N/A</v>
      </c>
      <c r="AT1146" t="e">
        <v>#N/A</v>
      </c>
    </row>
    <row r="1147" spans="6:46" x14ac:dyDescent="0.3">
      <c r="F1147" s="5" t="e">
        <f t="shared" si="331"/>
        <v>#N/A</v>
      </c>
      <c r="G1147" s="5" t="e">
        <v>#N/A</v>
      </c>
      <c r="H1147" s="5" t="e">
        <v>#N/A</v>
      </c>
      <c r="I1147" s="5" t="e">
        <v>#N/A</v>
      </c>
      <c r="J1147" s="5" t="e">
        <v>#N/A</v>
      </c>
      <c r="K1147" s="5"/>
      <c r="L1147" s="5" t="e">
        <f t="shared" si="332"/>
        <v>#N/A</v>
      </c>
      <c r="M1147" s="5" t="e">
        <v>#N/A</v>
      </c>
      <c r="N1147" s="5" t="e">
        <v>#N/A</v>
      </c>
      <c r="O1147" s="5" t="e">
        <v>#N/A</v>
      </c>
      <c r="P1147" s="5" t="e">
        <v>#N/A</v>
      </c>
      <c r="Q1147" s="5"/>
      <c r="R1147" s="5" t="e">
        <f t="shared" si="333"/>
        <v>#N/A</v>
      </c>
      <c r="S1147" s="5" t="e">
        <v>#N/A</v>
      </c>
      <c r="T1147" s="5" t="e">
        <v>#N/A</v>
      </c>
      <c r="U1147" s="5" t="e">
        <v>#N/A</v>
      </c>
      <c r="V1147" s="5" t="e">
        <v>#N/A</v>
      </c>
      <c r="W1147" s="5"/>
      <c r="X1147" s="5" t="e">
        <f t="shared" si="336"/>
        <v>#N/A</v>
      </c>
      <c r="Y1147" s="5" t="e">
        <v>#N/A</v>
      </c>
      <c r="Z1147" s="5" t="e">
        <v>#N/A</v>
      </c>
      <c r="AA1147" s="5" t="e">
        <v>#N/A</v>
      </c>
      <c r="AB1147" s="5" t="e">
        <v>#N/A</v>
      </c>
      <c r="AC1147" s="5"/>
      <c r="AD1147" s="5" t="e">
        <f t="shared" si="337"/>
        <v>#N/A</v>
      </c>
      <c r="AE1147" s="5" t="e">
        <v>#N/A</v>
      </c>
      <c r="AF1147" s="5" t="e">
        <v>#N/A</v>
      </c>
      <c r="AG1147" s="5" t="e">
        <v>#N/A</v>
      </c>
      <c r="AH1147" s="5" t="e">
        <v>#N/A</v>
      </c>
      <c r="AI1147" s="5"/>
      <c r="AJ1147" s="5" t="e">
        <f t="shared" si="334"/>
        <v>#N/A</v>
      </c>
      <c r="AK1147" s="5" t="e">
        <v>#N/A</v>
      </c>
      <c r="AL1147" s="5" t="e">
        <v>#N/A</v>
      </c>
      <c r="AM1147" s="5" t="e">
        <v>#N/A</v>
      </c>
      <c r="AN1147" t="e">
        <v>#N/A</v>
      </c>
      <c r="AP1147" t="e">
        <f t="shared" si="335"/>
        <v>#N/A</v>
      </c>
      <c r="AQ1147" t="e">
        <v>#N/A</v>
      </c>
      <c r="AR1147" t="e">
        <v>#N/A</v>
      </c>
      <c r="AS1147" t="e">
        <v>#N/A</v>
      </c>
      <c r="AT1147" t="e">
        <v>#N/A</v>
      </c>
    </row>
    <row r="1148" spans="6:46" x14ac:dyDescent="0.3">
      <c r="F1148" s="5" t="e">
        <f t="shared" si="331"/>
        <v>#N/A</v>
      </c>
      <c r="G1148" s="5" t="e">
        <v>#N/A</v>
      </c>
      <c r="H1148" s="5" t="e">
        <v>#N/A</v>
      </c>
      <c r="I1148" s="5" t="e">
        <v>#N/A</v>
      </c>
      <c r="J1148" s="5" t="e">
        <v>#N/A</v>
      </c>
      <c r="K1148" s="5"/>
      <c r="L1148" s="5" t="e">
        <f t="shared" si="332"/>
        <v>#N/A</v>
      </c>
      <c r="M1148" s="5" t="e">
        <v>#N/A</v>
      </c>
      <c r="N1148" s="5" t="e">
        <v>#N/A</v>
      </c>
      <c r="O1148" s="5" t="e">
        <v>#N/A</v>
      </c>
      <c r="P1148" s="5" t="e">
        <v>#N/A</v>
      </c>
      <c r="Q1148" s="5"/>
      <c r="R1148" s="5" t="e">
        <f t="shared" si="333"/>
        <v>#N/A</v>
      </c>
      <c r="S1148" s="5" t="e">
        <v>#N/A</v>
      </c>
      <c r="T1148" s="5" t="e">
        <v>#N/A</v>
      </c>
      <c r="U1148" s="5" t="e">
        <v>#N/A</v>
      </c>
      <c r="V1148" s="5" t="e">
        <v>#N/A</v>
      </c>
      <c r="W1148" s="5"/>
      <c r="X1148" s="5" t="e">
        <f t="shared" si="336"/>
        <v>#N/A</v>
      </c>
      <c r="Y1148" s="5" t="e">
        <v>#N/A</v>
      </c>
      <c r="Z1148" s="5" t="e">
        <v>#N/A</v>
      </c>
      <c r="AA1148" s="5" t="e">
        <v>#N/A</v>
      </c>
      <c r="AB1148" s="5" t="e">
        <v>#N/A</v>
      </c>
      <c r="AC1148" s="5"/>
      <c r="AD1148" s="5" t="e">
        <f t="shared" si="337"/>
        <v>#N/A</v>
      </c>
      <c r="AE1148" s="5" t="e">
        <v>#N/A</v>
      </c>
      <c r="AF1148" s="5" t="e">
        <v>#N/A</v>
      </c>
      <c r="AG1148" s="5" t="e">
        <v>#N/A</v>
      </c>
      <c r="AH1148" s="5" t="e">
        <v>#N/A</v>
      </c>
      <c r="AI1148" s="5"/>
      <c r="AJ1148" s="5" t="e">
        <f t="shared" si="334"/>
        <v>#N/A</v>
      </c>
      <c r="AK1148" s="5" t="e">
        <v>#N/A</v>
      </c>
      <c r="AL1148" s="5" t="e">
        <v>#N/A</v>
      </c>
      <c r="AM1148" s="5" t="e">
        <v>#N/A</v>
      </c>
      <c r="AN1148" t="e">
        <v>#N/A</v>
      </c>
      <c r="AP1148" t="e">
        <f t="shared" si="335"/>
        <v>#N/A</v>
      </c>
      <c r="AQ1148" t="e">
        <v>#N/A</v>
      </c>
      <c r="AR1148" t="e">
        <v>#N/A</v>
      </c>
      <c r="AS1148" t="e">
        <v>#N/A</v>
      </c>
      <c r="AT1148" t="e">
        <v>#N/A</v>
      </c>
    </row>
    <row r="1149" spans="6:46" x14ac:dyDescent="0.3">
      <c r="F1149" s="5" t="e">
        <f t="shared" si="331"/>
        <v>#N/A</v>
      </c>
      <c r="G1149" s="5" t="e">
        <v>#N/A</v>
      </c>
      <c r="H1149" s="5" t="e">
        <v>#N/A</v>
      </c>
      <c r="I1149" s="5" t="e">
        <v>#N/A</v>
      </c>
      <c r="J1149" s="5" t="e">
        <v>#N/A</v>
      </c>
      <c r="K1149" s="5"/>
      <c r="L1149" s="5" t="e">
        <f t="shared" si="332"/>
        <v>#N/A</v>
      </c>
      <c r="M1149" s="5" t="e">
        <v>#N/A</v>
      </c>
      <c r="N1149" s="5" t="e">
        <v>#N/A</v>
      </c>
      <c r="O1149" s="5" t="e">
        <v>#N/A</v>
      </c>
      <c r="P1149" s="5" t="e">
        <v>#N/A</v>
      </c>
      <c r="Q1149" s="5"/>
      <c r="R1149" s="5" t="e">
        <f t="shared" si="333"/>
        <v>#N/A</v>
      </c>
      <c r="S1149" s="5" t="e">
        <v>#N/A</v>
      </c>
      <c r="T1149" s="5" t="e">
        <v>#N/A</v>
      </c>
      <c r="U1149" s="5" t="e">
        <v>#N/A</v>
      </c>
      <c r="V1149" s="5" t="e">
        <v>#N/A</v>
      </c>
      <c r="W1149" s="5"/>
      <c r="X1149" s="5" t="e">
        <f t="shared" si="336"/>
        <v>#N/A</v>
      </c>
      <c r="Y1149" s="5" t="e">
        <v>#N/A</v>
      </c>
      <c r="Z1149" s="5" t="e">
        <v>#N/A</v>
      </c>
      <c r="AA1149" s="5" t="e">
        <v>#N/A</v>
      </c>
      <c r="AB1149" s="5" t="e">
        <v>#N/A</v>
      </c>
      <c r="AC1149" s="5"/>
      <c r="AD1149" s="5" t="e">
        <f t="shared" si="337"/>
        <v>#N/A</v>
      </c>
      <c r="AE1149" s="5" t="e">
        <v>#N/A</v>
      </c>
      <c r="AF1149" s="5" t="e">
        <v>#N/A</v>
      </c>
      <c r="AG1149" s="5" t="e">
        <v>#N/A</v>
      </c>
      <c r="AH1149" s="5" t="e">
        <v>#N/A</v>
      </c>
      <c r="AI1149" s="5"/>
      <c r="AJ1149" s="5" t="e">
        <f t="shared" si="334"/>
        <v>#N/A</v>
      </c>
      <c r="AK1149" s="5" t="e">
        <v>#N/A</v>
      </c>
      <c r="AL1149" s="5" t="e">
        <v>#N/A</v>
      </c>
      <c r="AM1149" s="5" t="e">
        <v>#N/A</v>
      </c>
      <c r="AN1149" t="e">
        <v>#N/A</v>
      </c>
      <c r="AP1149" t="e">
        <f t="shared" si="335"/>
        <v>#N/A</v>
      </c>
      <c r="AQ1149" t="e">
        <v>#N/A</v>
      </c>
      <c r="AR1149" t="e">
        <v>#N/A</v>
      </c>
      <c r="AS1149" t="e">
        <v>#N/A</v>
      </c>
      <c r="AT1149" t="e">
        <v>#N/A</v>
      </c>
    </row>
    <row r="1150" spans="6:46" x14ac:dyDescent="0.3">
      <c r="F1150" s="5" t="e">
        <f t="shared" si="331"/>
        <v>#N/A</v>
      </c>
      <c r="G1150" s="5" t="e">
        <v>#N/A</v>
      </c>
      <c r="H1150" s="5" t="e">
        <v>#N/A</v>
      </c>
      <c r="I1150" s="5" t="e">
        <v>#N/A</v>
      </c>
      <c r="J1150" s="5" t="e">
        <v>#N/A</v>
      </c>
      <c r="K1150" s="5"/>
      <c r="L1150" s="5" t="e">
        <f t="shared" si="332"/>
        <v>#N/A</v>
      </c>
      <c r="M1150" s="5" t="e">
        <v>#N/A</v>
      </c>
      <c r="N1150" s="5" t="e">
        <v>#N/A</v>
      </c>
      <c r="O1150" s="5" t="e">
        <v>#N/A</v>
      </c>
      <c r="P1150" s="5" t="e">
        <v>#N/A</v>
      </c>
      <c r="Q1150" s="5"/>
      <c r="R1150" s="5" t="e">
        <f t="shared" si="333"/>
        <v>#N/A</v>
      </c>
      <c r="S1150" s="5" t="e">
        <v>#N/A</v>
      </c>
      <c r="T1150" s="5" t="e">
        <v>#N/A</v>
      </c>
      <c r="U1150" s="5" t="e">
        <v>#N/A</v>
      </c>
      <c r="V1150" s="5" t="e">
        <v>#N/A</v>
      </c>
      <c r="W1150" s="5"/>
      <c r="X1150" s="5" t="e">
        <f t="shared" si="336"/>
        <v>#N/A</v>
      </c>
      <c r="Y1150" s="5" t="e">
        <v>#N/A</v>
      </c>
      <c r="Z1150" s="5" t="e">
        <v>#N/A</v>
      </c>
      <c r="AA1150" s="5" t="e">
        <v>#N/A</v>
      </c>
      <c r="AB1150" s="5" t="e">
        <v>#N/A</v>
      </c>
      <c r="AC1150" s="5"/>
      <c r="AD1150" s="5" t="e">
        <f t="shared" si="337"/>
        <v>#N/A</v>
      </c>
      <c r="AE1150" s="5" t="e">
        <v>#N/A</v>
      </c>
      <c r="AF1150" s="5" t="e">
        <v>#N/A</v>
      </c>
      <c r="AG1150" s="5" t="e">
        <v>#N/A</v>
      </c>
      <c r="AH1150" s="5" t="e">
        <v>#N/A</v>
      </c>
      <c r="AI1150" s="5"/>
      <c r="AJ1150" s="5" t="e">
        <f t="shared" si="334"/>
        <v>#N/A</v>
      </c>
      <c r="AK1150" s="5" t="e">
        <v>#N/A</v>
      </c>
      <c r="AL1150" s="5" t="e">
        <v>#N/A</v>
      </c>
      <c r="AM1150" s="5" t="e">
        <v>#N/A</v>
      </c>
      <c r="AN1150" t="e">
        <v>#N/A</v>
      </c>
      <c r="AP1150" t="e">
        <f t="shared" si="335"/>
        <v>#N/A</v>
      </c>
      <c r="AQ1150" t="e">
        <v>#N/A</v>
      </c>
      <c r="AR1150" t="e">
        <v>#N/A</v>
      </c>
      <c r="AS1150" t="e">
        <v>#N/A</v>
      </c>
      <c r="AT1150" t="e">
        <v>#N/A</v>
      </c>
    </row>
    <row r="1151" spans="6:46" x14ac:dyDescent="0.3">
      <c r="F1151" s="5" t="e">
        <f t="shared" si="331"/>
        <v>#N/A</v>
      </c>
      <c r="G1151" s="5" t="e">
        <v>#N/A</v>
      </c>
      <c r="H1151" s="5" t="e">
        <v>#N/A</v>
      </c>
      <c r="I1151" s="5" t="e">
        <v>#N/A</v>
      </c>
      <c r="J1151" s="5" t="e">
        <v>#N/A</v>
      </c>
      <c r="K1151" s="5"/>
      <c r="L1151" s="5" t="e">
        <f t="shared" si="332"/>
        <v>#N/A</v>
      </c>
      <c r="M1151" s="5" t="e">
        <v>#N/A</v>
      </c>
      <c r="N1151" s="5" t="e">
        <v>#N/A</v>
      </c>
      <c r="O1151" s="5" t="e">
        <v>#N/A</v>
      </c>
      <c r="P1151" s="5" t="e">
        <v>#N/A</v>
      </c>
      <c r="Q1151" s="5"/>
      <c r="R1151" s="5" t="e">
        <f t="shared" si="333"/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/>
      <c r="X1151" s="5" t="e">
        <f t="shared" si="336"/>
        <v>#N/A</v>
      </c>
      <c r="Y1151" s="5" t="e">
        <v>#N/A</v>
      </c>
      <c r="Z1151" s="5" t="e">
        <v>#N/A</v>
      </c>
      <c r="AA1151" s="5" t="e">
        <v>#N/A</v>
      </c>
      <c r="AB1151" s="5" t="e">
        <v>#N/A</v>
      </c>
      <c r="AC1151" s="5"/>
      <c r="AD1151" s="5" t="e">
        <f t="shared" si="337"/>
        <v>#N/A</v>
      </c>
      <c r="AE1151" s="5" t="e">
        <v>#N/A</v>
      </c>
      <c r="AF1151" s="5" t="e">
        <v>#N/A</v>
      </c>
      <c r="AG1151" s="5" t="e">
        <v>#N/A</v>
      </c>
      <c r="AH1151" s="5" t="e">
        <v>#N/A</v>
      </c>
      <c r="AI1151" s="5"/>
      <c r="AJ1151" s="5" t="e">
        <f t="shared" si="334"/>
        <v>#N/A</v>
      </c>
      <c r="AK1151" s="5" t="e">
        <v>#N/A</v>
      </c>
      <c r="AL1151" s="5" t="e">
        <v>#N/A</v>
      </c>
      <c r="AM1151" s="5" t="e">
        <v>#N/A</v>
      </c>
      <c r="AN1151" t="e">
        <v>#N/A</v>
      </c>
      <c r="AP1151" t="e">
        <f t="shared" si="335"/>
        <v>#N/A</v>
      </c>
      <c r="AQ1151" t="e">
        <v>#N/A</v>
      </c>
      <c r="AR1151" t="e">
        <v>#N/A</v>
      </c>
      <c r="AS1151" t="e">
        <v>#N/A</v>
      </c>
      <c r="AT1151" t="e">
        <v>#N/A</v>
      </c>
    </row>
    <row r="1152" spans="6:46" x14ac:dyDescent="0.3">
      <c r="F1152" s="5" t="e">
        <f t="shared" si="331"/>
        <v>#N/A</v>
      </c>
      <c r="G1152" s="5" t="e">
        <v>#N/A</v>
      </c>
      <c r="H1152" s="5" t="e">
        <v>#N/A</v>
      </c>
      <c r="I1152" s="5" t="e">
        <v>#N/A</v>
      </c>
      <c r="J1152" s="5" t="e">
        <v>#N/A</v>
      </c>
      <c r="K1152" s="5"/>
      <c r="L1152" s="5" t="e">
        <f t="shared" si="332"/>
        <v>#N/A</v>
      </c>
      <c r="M1152" s="5" t="e">
        <v>#N/A</v>
      </c>
      <c r="N1152" s="5" t="e">
        <v>#N/A</v>
      </c>
      <c r="O1152" s="5" t="e">
        <v>#N/A</v>
      </c>
      <c r="P1152" s="5" t="e">
        <v>#N/A</v>
      </c>
      <c r="Q1152" s="5"/>
      <c r="R1152" s="5" t="e">
        <f t="shared" si="333"/>
        <v>#N/A</v>
      </c>
      <c r="S1152" s="5" t="e">
        <v>#N/A</v>
      </c>
      <c r="T1152" s="5" t="e">
        <v>#N/A</v>
      </c>
      <c r="U1152" s="5" t="e">
        <v>#N/A</v>
      </c>
      <c r="V1152" s="5" t="e">
        <v>#N/A</v>
      </c>
      <c r="W1152" s="5"/>
      <c r="X1152" s="5" t="e">
        <f t="shared" si="336"/>
        <v>#N/A</v>
      </c>
      <c r="Y1152" s="5" t="e">
        <v>#N/A</v>
      </c>
      <c r="Z1152" s="5" t="e">
        <v>#N/A</v>
      </c>
      <c r="AA1152" s="5" t="e">
        <v>#N/A</v>
      </c>
      <c r="AB1152" s="5" t="e">
        <v>#N/A</v>
      </c>
      <c r="AC1152" s="5"/>
      <c r="AD1152" s="5" t="e">
        <f t="shared" si="337"/>
        <v>#N/A</v>
      </c>
      <c r="AE1152" s="5" t="e">
        <v>#N/A</v>
      </c>
      <c r="AF1152" s="5" t="e">
        <v>#N/A</v>
      </c>
      <c r="AG1152" s="5" t="e">
        <v>#N/A</v>
      </c>
      <c r="AH1152" s="5" t="e">
        <v>#N/A</v>
      </c>
      <c r="AI1152" s="5"/>
      <c r="AJ1152" s="5" t="e">
        <f t="shared" si="334"/>
        <v>#N/A</v>
      </c>
      <c r="AK1152" s="5" t="e">
        <v>#N/A</v>
      </c>
      <c r="AL1152" s="5" t="e">
        <v>#N/A</v>
      </c>
      <c r="AM1152" s="5" t="e">
        <v>#N/A</v>
      </c>
      <c r="AN1152" t="e">
        <v>#N/A</v>
      </c>
      <c r="AP1152" t="e">
        <f t="shared" si="335"/>
        <v>#N/A</v>
      </c>
      <c r="AQ1152" t="e">
        <v>#N/A</v>
      </c>
      <c r="AR1152" t="e">
        <v>#N/A</v>
      </c>
      <c r="AS1152" t="e">
        <v>#N/A</v>
      </c>
      <c r="AT1152" t="e">
        <v>#N/A</v>
      </c>
    </row>
    <row r="1153" spans="6:46" x14ac:dyDescent="0.3">
      <c r="F1153" s="5" t="e">
        <f t="shared" si="331"/>
        <v>#N/A</v>
      </c>
      <c r="G1153" s="5" t="e">
        <v>#N/A</v>
      </c>
      <c r="H1153" s="5" t="e">
        <v>#N/A</v>
      </c>
      <c r="I1153" s="5" t="e">
        <v>#N/A</v>
      </c>
      <c r="J1153" s="5" t="e">
        <v>#N/A</v>
      </c>
      <c r="K1153" s="5"/>
      <c r="L1153" s="5" t="e">
        <f t="shared" si="332"/>
        <v>#N/A</v>
      </c>
      <c r="M1153" s="5" t="e">
        <v>#N/A</v>
      </c>
      <c r="N1153" s="5" t="e">
        <v>#N/A</v>
      </c>
      <c r="O1153" s="5" t="e">
        <v>#N/A</v>
      </c>
      <c r="P1153" s="5" t="e">
        <v>#N/A</v>
      </c>
      <c r="Q1153" s="5"/>
      <c r="R1153" s="5" t="e">
        <f t="shared" si="333"/>
        <v>#N/A</v>
      </c>
      <c r="S1153" s="5" t="e">
        <v>#N/A</v>
      </c>
      <c r="T1153" s="5" t="e">
        <v>#N/A</v>
      </c>
      <c r="U1153" s="5" t="e">
        <v>#N/A</v>
      </c>
      <c r="V1153" s="5" t="e">
        <v>#N/A</v>
      </c>
      <c r="W1153" s="5"/>
      <c r="X1153" s="5" t="e">
        <f t="shared" si="336"/>
        <v>#N/A</v>
      </c>
      <c r="Y1153" s="5" t="e">
        <v>#N/A</v>
      </c>
      <c r="Z1153" s="5" t="e">
        <v>#N/A</v>
      </c>
      <c r="AA1153" s="5" t="e">
        <v>#N/A</v>
      </c>
      <c r="AB1153" s="5" t="e">
        <v>#N/A</v>
      </c>
      <c r="AC1153" s="5"/>
      <c r="AD1153" s="5" t="e">
        <f t="shared" si="337"/>
        <v>#N/A</v>
      </c>
      <c r="AE1153" s="5" t="e">
        <v>#N/A</v>
      </c>
      <c r="AF1153" s="5" t="e">
        <v>#N/A</v>
      </c>
      <c r="AG1153" s="5" t="e">
        <v>#N/A</v>
      </c>
      <c r="AH1153" s="5" t="e">
        <v>#N/A</v>
      </c>
      <c r="AI1153" s="5"/>
      <c r="AJ1153" s="5" t="e">
        <f t="shared" si="334"/>
        <v>#N/A</v>
      </c>
      <c r="AK1153" s="5" t="e">
        <v>#N/A</v>
      </c>
      <c r="AL1153" s="5" t="e">
        <v>#N/A</v>
      </c>
      <c r="AM1153" s="5" t="e">
        <v>#N/A</v>
      </c>
      <c r="AN1153" t="e">
        <v>#N/A</v>
      </c>
      <c r="AP1153" t="e">
        <f t="shared" si="335"/>
        <v>#N/A</v>
      </c>
      <c r="AQ1153" t="e">
        <v>#N/A</v>
      </c>
      <c r="AR1153" t="e">
        <v>#N/A</v>
      </c>
      <c r="AS1153" t="e">
        <v>#N/A</v>
      </c>
      <c r="AT1153" t="e">
        <v>#N/A</v>
      </c>
    </row>
    <row r="1154" spans="6:46" x14ac:dyDescent="0.3">
      <c r="F1154" s="5" t="e">
        <f t="shared" si="331"/>
        <v>#N/A</v>
      </c>
      <c r="G1154" s="5" t="e">
        <v>#N/A</v>
      </c>
      <c r="H1154" s="5" t="e">
        <v>#N/A</v>
      </c>
      <c r="I1154" s="5" t="e">
        <v>#N/A</v>
      </c>
      <c r="J1154" s="5" t="e">
        <v>#N/A</v>
      </c>
      <c r="K1154" s="5"/>
      <c r="L1154" s="5" t="e">
        <f t="shared" si="332"/>
        <v>#N/A</v>
      </c>
      <c r="M1154" s="5" t="e">
        <v>#N/A</v>
      </c>
      <c r="N1154" s="5" t="e">
        <v>#N/A</v>
      </c>
      <c r="O1154" s="5" t="e">
        <v>#N/A</v>
      </c>
      <c r="P1154" s="5" t="e">
        <v>#N/A</v>
      </c>
      <c r="Q1154" s="5"/>
      <c r="R1154" s="5" t="e">
        <f t="shared" si="333"/>
        <v>#N/A</v>
      </c>
      <c r="S1154" s="5" t="e">
        <v>#N/A</v>
      </c>
      <c r="T1154" s="5" t="e">
        <v>#N/A</v>
      </c>
      <c r="U1154" s="5" t="e">
        <v>#N/A</v>
      </c>
      <c r="V1154" s="5" t="e">
        <v>#N/A</v>
      </c>
      <c r="W1154" s="5"/>
      <c r="X1154" s="5" t="e">
        <f t="shared" si="336"/>
        <v>#N/A</v>
      </c>
      <c r="Y1154" s="5" t="e">
        <v>#N/A</v>
      </c>
      <c r="Z1154" s="5" t="e">
        <v>#N/A</v>
      </c>
      <c r="AA1154" s="5" t="e">
        <v>#N/A</v>
      </c>
      <c r="AB1154" s="5" t="e">
        <v>#N/A</v>
      </c>
      <c r="AC1154" s="5"/>
      <c r="AD1154" s="5" t="e">
        <f t="shared" si="337"/>
        <v>#N/A</v>
      </c>
      <c r="AE1154" s="5" t="e">
        <v>#N/A</v>
      </c>
      <c r="AF1154" s="5" t="e">
        <v>#N/A</v>
      </c>
      <c r="AG1154" s="5" t="e">
        <v>#N/A</v>
      </c>
      <c r="AH1154" s="5" t="e">
        <v>#N/A</v>
      </c>
      <c r="AI1154" s="5"/>
      <c r="AJ1154" s="5" t="e">
        <f t="shared" si="334"/>
        <v>#N/A</v>
      </c>
      <c r="AK1154" s="5" t="e">
        <v>#N/A</v>
      </c>
      <c r="AL1154" s="5" t="e">
        <v>#N/A</v>
      </c>
      <c r="AM1154" s="5" t="e">
        <v>#N/A</v>
      </c>
      <c r="AN1154" t="e">
        <v>#N/A</v>
      </c>
      <c r="AP1154" t="e">
        <f t="shared" si="335"/>
        <v>#N/A</v>
      </c>
      <c r="AQ1154" t="e">
        <v>#N/A</v>
      </c>
      <c r="AR1154" t="e">
        <v>#N/A</v>
      </c>
      <c r="AS1154" t="e">
        <v>#N/A</v>
      </c>
      <c r="AT1154" t="e">
        <v>#N/A</v>
      </c>
    </row>
    <row r="1155" spans="6:46" x14ac:dyDescent="0.3">
      <c r="F1155" s="5" t="e">
        <f t="shared" si="331"/>
        <v>#N/A</v>
      </c>
      <c r="G1155" s="5" t="e">
        <v>#N/A</v>
      </c>
      <c r="H1155" s="5" t="e">
        <v>#N/A</v>
      </c>
      <c r="I1155" s="5" t="e">
        <v>#N/A</v>
      </c>
      <c r="J1155" s="5" t="e">
        <v>#N/A</v>
      </c>
      <c r="K1155" s="5"/>
      <c r="L1155" s="5" t="e">
        <f t="shared" si="332"/>
        <v>#N/A</v>
      </c>
      <c r="M1155" s="5" t="e">
        <v>#N/A</v>
      </c>
      <c r="N1155" s="5" t="e">
        <v>#N/A</v>
      </c>
      <c r="O1155" s="5" t="e">
        <v>#N/A</v>
      </c>
      <c r="P1155" s="5" t="e">
        <v>#N/A</v>
      </c>
      <c r="Q1155" s="5"/>
      <c r="R1155" s="5" t="e">
        <f t="shared" si="333"/>
        <v>#N/A</v>
      </c>
      <c r="S1155" s="5" t="e">
        <v>#N/A</v>
      </c>
      <c r="T1155" s="5" t="e">
        <v>#N/A</v>
      </c>
      <c r="U1155" s="5" t="e">
        <v>#N/A</v>
      </c>
      <c r="V1155" s="5" t="e">
        <v>#N/A</v>
      </c>
      <c r="W1155" s="5"/>
      <c r="X1155" s="5" t="e">
        <f t="shared" si="336"/>
        <v>#N/A</v>
      </c>
      <c r="Y1155" s="5" t="e">
        <v>#N/A</v>
      </c>
      <c r="Z1155" s="5" t="e">
        <v>#N/A</v>
      </c>
      <c r="AA1155" s="5" t="e">
        <v>#N/A</v>
      </c>
      <c r="AB1155" s="5" t="e">
        <v>#N/A</v>
      </c>
      <c r="AC1155" s="5"/>
      <c r="AD1155" s="5" t="e">
        <f t="shared" si="337"/>
        <v>#N/A</v>
      </c>
      <c r="AE1155" s="5" t="e">
        <v>#N/A</v>
      </c>
      <c r="AF1155" s="5" t="e">
        <v>#N/A</v>
      </c>
      <c r="AG1155" s="5" t="e">
        <v>#N/A</v>
      </c>
      <c r="AH1155" s="5" t="e">
        <v>#N/A</v>
      </c>
      <c r="AI1155" s="5"/>
      <c r="AJ1155" s="5" t="e">
        <f t="shared" si="334"/>
        <v>#N/A</v>
      </c>
      <c r="AK1155" s="5" t="e">
        <v>#N/A</v>
      </c>
      <c r="AL1155" s="5" t="e">
        <v>#N/A</v>
      </c>
      <c r="AM1155" s="5" t="e">
        <v>#N/A</v>
      </c>
      <c r="AN1155" t="e">
        <v>#N/A</v>
      </c>
      <c r="AP1155" t="e">
        <f t="shared" si="335"/>
        <v>#N/A</v>
      </c>
      <c r="AQ1155" t="e">
        <v>#N/A</v>
      </c>
      <c r="AR1155" t="e">
        <v>#N/A</v>
      </c>
      <c r="AS1155" t="e">
        <v>#N/A</v>
      </c>
      <c r="AT1155" t="e">
        <v>#N/A</v>
      </c>
    </row>
    <row r="1156" spans="6:46" x14ac:dyDescent="0.3">
      <c r="F1156" s="5" t="e">
        <f t="shared" si="331"/>
        <v>#N/A</v>
      </c>
      <c r="G1156" s="5" t="e">
        <v>#N/A</v>
      </c>
      <c r="H1156" s="5" t="e">
        <v>#N/A</v>
      </c>
      <c r="I1156" s="5" t="e">
        <v>#N/A</v>
      </c>
      <c r="J1156" s="5" t="e">
        <v>#N/A</v>
      </c>
      <c r="K1156" s="5"/>
      <c r="L1156" s="5" t="e">
        <f t="shared" si="332"/>
        <v>#N/A</v>
      </c>
      <c r="M1156" s="5" t="e">
        <v>#N/A</v>
      </c>
      <c r="N1156" s="5" t="e">
        <v>#N/A</v>
      </c>
      <c r="O1156" s="5" t="e">
        <v>#N/A</v>
      </c>
      <c r="P1156" s="5" t="e">
        <v>#N/A</v>
      </c>
      <c r="Q1156" s="5"/>
      <c r="R1156" s="5" t="e">
        <f t="shared" si="333"/>
        <v>#N/A</v>
      </c>
      <c r="S1156" s="5" t="e">
        <v>#N/A</v>
      </c>
      <c r="T1156" s="5" t="e">
        <v>#N/A</v>
      </c>
      <c r="U1156" s="5" t="e">
        <v>#N/A</v>
      </c>
      <c r="V1156" s="5" t="e">
        <v>#N/A</v>
      </c>
      <c r="W1156" s="5"/>
      <c r="X1156" s="5" t="e">
        <f t="shared" si="336"/>
        <v>#N/A</v>
      </c>
      <c r="Y1156" s="5" t="e">
        <v>#N/A</v>
      </c>
      <c r="Z1156" s="5" t="e">
        <v>#N/A</v>
      </c>
      <c r="AA1156" s="5" t="e">
        <v>#N/A</v>
      </c>
      <c r="AB1156" s="5" t="e">
        <v>#N/A</v>
      </c>
      <c r="AC1156" s="5"/>
      <c r="AD1156" s="5" t="e">
        <f t="shared" si="337"/>
        <v>#N/A</v>
      </c>
      <c r="AE1156" s="5" t="e">
        <v>#N/A</v>
      </c>
      <c r="AF1156" s="5" t="e">
        <v>#N/A</v>
      </c>
      <c r="AG1156" s="5" t="e">
        <v>#N/A</v>
      </c>
      <c r="AH1156" s="5" t="e">
        <v>#N/A</v>
      </c>
      <c r="AI1156" s="5"/>
      <c r="AJ1156" s="5" t="e">
        <f t="shared" si="334"/>
        <v>#N/A</v>
      </c>
      <c r="AK1156" s="5" t="e">
        <v>#N/A</v>
      </c>
      <c r="AL1156" s="5" t="e">
        <v>#N/A</v>
      </c>
      <c r="AM1156" s="5" t="e">
        <v>#N/A</v>
      </c>
      <c r="AN1156" t="e">
        <v>#N/A</v>
      </c>
      <c r="AP1156" t="e">
        <f t="shared" si="335"/>
        <v>#N/A</v>
      </c>
      <c r="AQ1156" t="e">
        <v>#N/A</v>
      </c>
      <c r="AR1156" t="e">
        <v>#N/A</v>
      </c>
      <c r="AS1156" t="e">
        <v>#N/A</v>
      </c>
      <c r="AT1156" t="e">
        <v>#N/A</v>
      </c>
    </row>
    <row r="1157" spans="6:46" x14ac:dyDescent="0.3">
      <c r="F1157" s="5" t="e">
        <f t="shared" si="331"/>
        <v>#N/A</v>
      </c>
      <c r="G1157" s="5" t="e">
        <v>#N/A</v>
      </c>
      <c r="H1157" s="5" t="e">
        <v>#N/A</v>
      </c>
      <c r="I1157" s="5" t="e">
        <v>#N/A</v>
      </c>
      <c r="J1157" s="5" t="e">
        <v>#N/A</v>
      </c>
      <c r="K1157" s="5"/>
      <c r="L1157" s="5" t="e">
        <f t="shared" si="332"/>
        <v>#N/A</v>
      </c>
      <c r="M1157" s="5" t="e">
        <v>#N/A</v>
      </c>
      <c r="N1157" s="5" t="e">
        <v>#N/A</v>
      </c>
      <c r="O1157" s="5" t="e">
        <v>#N/A</v>
      </c>
      <c r="P1157" s="5" t="e">
        <v>#N/A</v>
      </c>
      <c r="Q1157" s="5"/>
      <c r="R1157" s="5" t="e">
        <f t="shared" si="333"/>
        <v>#N/A</v>
      </c>
      <c r="S1157" s="5" t="e">
        <v>#N/A</v>
      </c>
      <c r="T1157" s="5" t="e">
        <v>#N/A</v>
      </c>
      <c r="U1157" s="5" t="e">
        <v>#N/A</v>
      </c>
      <c r="V1157" s="5" t="e">
        <v>#N/A</v>
      </c>
      <c r="W1157" s="5"/>
      <c r="X1157" s="5" t="e">
        <f t="shared" si="336"/>
        <v>#N/A</v>
      </c>
      <c r="Y1157" s="5" t="e">
        <v>#N/A</v>
      </c>
      <c r="Z1157" s="5" t="e">
        <v>#N/A</v>
      </c>
      <c r="AA1157" s="5" t="e">
        <v>#N/A</v>
      </c>
      <c r="AB1157" s="5" t="e">
        <v>#N/A</v>
      </c>
      <c r="AC1157" s="5"/>
      <c r="AD1157" s="5" t="e">
        <f t="shared" si="337"/>
        <v>#N/A</v>
      </c>
      <c r="AE1157" s="5" t="e">
        <v>#N/A</v>
      </c>
      <c r="AF1157" s="5" t="e">
        <v>#N/A</v>
      </c>
      <c r="AG1157" s="5" t="e">
        <v>#N/A</v>
      </c>
      <c r="AH1157" s="5" t="e">
        <v>#N/A</v>
      </c>
      <c r="AI1157" s="5"/>
      <c r="AJ1157" s="5" t="e">
        <f t="shared" si="334"/>
        <v>#N/A</v>
      </c>
      <c r="AK1157" s="5" t="e">
        <v>#N/A</v>
      </c>
      <c r="AL1157" s="5" t="e">
        <v>#N/A</v>
      </c>
      <c r="AM1157" s="5" t="e">
        <v>#N/A</v>
      </c>
      <c r="AN1157" t="e">
        <v>#N/A</v>
      </c>
      <c r="AP1157" t="e">
        <f t="shared" si="335"/>
        <v>#N/A</v>
      </c>
      <c r="AQ1157" t="e">
        <v>#N/A</v>
      </c>
      <c r="AR1157" t="e">
        <v>#N/A</v>
      </c>
      <c r="AS1157" t="e">
        <v>#N/A</v>
      </c>
      <c r="AT1157" t="e">
        <v>#N/A</v>
      </c>
    </row>
    <row r="1158" spans="6:46" x14ac:dyDescent="0.3">
      <c r="F1158" s="5" t="e">
        <f t="shared" si="331"/>
        <v>#N/A</v>
      </c>
      <c r="G1158" s="5" t="e">
        <v>#N/A</v>
      </c>
      <c r="H1158" s="5" t="e">
        <v>#N/A</v>
      </c>
      <c r="I1158" s="5" t="e">
        <v>#N/A</v>
      </c>
      <c r="J1158" s="5" t="e">
        <v>#N/A</v>
      </c>
      <c r="K1158" s="5"/>
      <c r="L1158" s="5" t="e">
        <f t="shared" si="332"/>
        <v>#N/A</v>
      </c>
      <c r="M1158" s="5" t="e">
        <v>#N/A</v>
      </c>
      <c r="N1158" s="5" t="e">
        <v>#N/A</v>
      </c>
      <c r="O1158" s="5" t="e">
        <v>#N/A</v>
      </c>
      <c r="P1158" s="5" t="e">
        <v>#N/A</v>
      </c>
      <c r="Q1158" s="5"/>
      <c r="R1158" s="5" t="e">
        <f t="shared" si="333"/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/>
      <c r="X1158" s="5" t="e">
        <f t="shared" si="336"/>
        <v>#N/A</v>
      </c>
      <c r="Y1158" s="5" t="e">
        <v>#N/A</v>
      </c>
      <c r="Z1158" s="5" t="e">
        <v>#N/A</v>
      </c>
      <c r="AA1158" s="5" t="e">
        <v>#N/A</v>
      </c>
      <c r="AB1158" s="5" t="e">
        <v>#N/A</v>
      </c>
      <c r="AC1158" s="5"/>
      <c r="AD1158" s="5" t="e">
        <f t="shared" si="337"/>
        <v>#N/A</v>
      </c>
      <c r="AE1158" s="5" t="e">
        <v>#N/A</v>
      </c>
      <c r="AF1158" s="5" t="e">
        <v>#N/A</v>
      </c>
      <c r="AG1158" s="5" t="e">
        <v>#N/A</v>
      </c>
      <c r="AH1158" s="5" t="e">
        <v>#N/A</v>
      </c>
      <c r="AI1158" s="5"/>
      <c r="AJ1158" s="5" t="e">
        <f t="shared" si="334"/>
        <v>#N/A</v>
      </c>
      <c r="AK1158" s="5" t="e">
        <v>#N/A</v>
      </c>
      <c r="AL1158" s="5" t="e">
        <v>#N/A</v>
      </c>
      <c r="AM1158" s="5" t="e">
        <v>#N/A</v>
      </c>
      <c r="AN1158" t="e">
        <v>#N/A</v>
      </c>
      <c r="AP1158" t="e">
        <f t="shared" si="335"/>
        <v>#N/A</v>
      </c>
      <c r="AQ1158" t="e">
        <v>#N/A</v>
      </c>
      <c r="AR1158" t="e">
        <v>#N/A</v>
      </c>
      <c r="AS1158" t="e">
        <v>#N/A</v>
      </c>
      <c r="AT1158" t="e">
        <v>#N/A</v>
      </c>
    </row>
    <row r="1159" spans="6:46" x14ac:dyDescent="0.3">
      <c r="F1159" s="5" t="e">
        <f t="shared" si="331"/>
        <v>#N/A</v>
      </c>
      <c r="G1159" s="5" t="e">
        <v>#N/A</v>
      </c>
      <c r="H1159" s="5" t="e">
        <v>#N/A</v>
      </c>
      <c r="I1159" s="5" t="e">
        <v>#N/A</v>
      </c>
      <c r="J1159" s="5" t="e">
        <v>#N/A</v>
      </c>
      <c r="K1159" s="5"/>
      <c r="L1159" s="5" t="e">
        <f t="shared" si="332"/>
        <v>#N/A</v>
      </c>
      <c r="M1159" s="5" t="e">
        <v>#N/A</v>
      </c>
      <c r="N1159" s="5" t="e">
        <v>#N/A</v>
      </c>
      <c r="O1159" s="5" t="e">
        <v>#N/A</v>
      </c>
      <c r="P1159" s="5" t="e">
        <v>#N/A</v>
      </c>
      <c r="Q1159" s="5"/>
      <c r="R1159" s="5" t="e">
        <f t="shared" si="333"/>
        <v>#N/A</v>
      </c>
      <c r="S1159" s="5" t="e">
        <v>#N/A</v>
      </c>
      <c r="T1159" s="5" t="e">
        <v>#N/A</v>
      </c>
      <c r="U1159" s="5" t="e">
        <v>#N/A</v>
      </c>
      <c r="V1159" s="5" t="e">
        <v>#N/A</v>
      </c>
      <c r="W1159" s="5"/>
      <c r="X1159" s="5" t="e">
        <f t="shared" si="336"/>
        <v>#N/A</v>
      </c>
      <c r="Y1159" s="5" t="e">
        <v>#N/A</v>
      </c>
      <c r="Z1159" s="5" t="e">
        <v>#N/A</v>
      </c>
      <c r="AA1159" s="5" t="e">
        <v>#N/A</v>
      </c>
      <c r="AB1159" s="5" t="e">
        <v>#N/A</v>
      </c>
      <c r="AC1159" s="5"/>
      <c r="AD1159" s="5" t="e">
        <f t="shared" si="337"/>
        <v>#N/A</v>
      </c>
      <c r="AE1159" s="5" t="e">
        <v>#N/A</v>
      </c>
      <c r="AF1159" s="5" t="e">
        <v>#N/A</v>
      </c>
      <c r="AG1159" s="5" t="e">
        <v>#N/A</v>
      </c>
      <c r="AH1159" s="5" t="e">
        <v>#N/A</v>
      </c>
      <c r="AI1159" s="5"/>
      <c r="AJ1159" s="5" t="e">
        <f t="shared" si="334"/>
        <v>#N/A</v>
      </c>
      <c r="AK1159" s="5" t="e">
        <v>#N/A</v>
      </c>
      <c r="AL1159" s="5" t="e">
        <v>#N/A</v>
      </c>
      <c r="AM1159" s="5" t="e">
        <v>#N/A</v>
      </c>
      <c r="AN1159" t="e">
        <v>#N/A</v>
      </c>
      <c r="AP1159" t="e">
        <f t="shared" si="335"/>
        <v>#N/A</v>
      </c>
      <c r="AQ1159" t="e">
        <v>#N/A</v>
      </c>
      <c r="AR1159" t="e">
        <v>#N/A</v>
      </c>
      <c r="AS1159" t="e">
        <v>#N/A</v>
      </c>
      <c r="AT1159" t="e">
        <v>#N/A</v>
      </c>
    </row>
    <row r="1160" spans="6:46" x14ac:dyDescent="0.3">
      <c r="F1160" s="5" t="e">
        <f t="shared" si="331"/>
        <v>#N/A</v>
      </c>
      <c r="G1160" s="5" t="e">
        <v>#N/A</v>
      </c>
      <c r="H1160" s="5" t="e">
        <v>#N/A</v>
      </c>
      <c r="I1160" s="5" t="e">
        <v>#N/A</v>
      </c>
      <c r="J1160" s="5" t="e">
        <v>#N/A</v>
      </c>
      <c r="K1160" s="5"/>
      <c r="L1160" s="5" t="e">
        <f t="shared" si="332"/>
        <v>#N/A</v>
      </c>
      <c r="M1160" s="5" t="e">
        <v>#N/A</v>
      </c>
      <c r="N1160" s="5" t="e">
        <v>#N/A</v>
      </c>
      <c r="O1160" s="5" t="e">
        <v>#N/A</v>
      </c>
      <c r="P1160" s="5" t="e">
        <v>#N/A</v>
      </c>
      <c r="Q1160" s="5"/>
      <c r="R1160" s="5" t="e">
        <f t="shared" si="333"/>
        <v>#N/A</v>
      </c>
      <c r="S1160" s="5" t="e">
        <v>#N/A</v>
      </c>
      <c r="T1160" s="5" t="e">
        <v>#N/A</v>
      </c>
      <c r="U1160" s="5" t="e">
        <v>#N/A</v>
      </c>
      <c r="V1160" s="5" t="e">
        <v>#N/A</v>
      </c>
      <c r="W1160" s="5"/>
      <c r="X1160" s="5" t="e">
        <f t="shared" si="336"/>
        <v>#N/A</v>
      </c>
      <c r="Y1160" s="5" t="e">
        <v>#N/A</v>
      </c>
      <c r="Z1160" s="5" t="e">
        <v>#N/A</v>
      </c>
      <c r="AA1160" s="5" t="e">
        <v>#N/A</v>
      </c>
      <c r="AB1160" s="5" t="e">
        <v>#N/A</v>
      </c>
      <c r="AC1160" s="5"/>
      <c r="AD1160" s="5" t="e">
        <f t="shared" si="337"/>
        <v>#N/A</v>
      </c>
      <c r="AE1160" s="5" t="e">
        <v>#N/A</v>
      </c>
      <c r="AF1160" s="5" t="e">
        <v>#N/A</v>
      </c>
      <c r="AG1160" s="5" t="e">
        <v>#N/A</v>
      </c>
      <c r="AH1160" s="5" t="e">
        <v>#N/A</v>
      </c>
      <c r="AI1160" s="5"/>
      <c r="AJ1160" s="5" t="e">
        <f t="shared" si="334"/>
        <v>#N/A</v>
      </c>
      <c r="AK1160" s="5" t="e">
        <v>#N/A</v>
      </c>
      <c r="AL1160" s="5" t="e">
        <v>#N/A</v>
      </c>
      <c r="AM1160" s="5" t="e">
        <v>#N/A</v>
      </c>
      <c r="AN1160" t="e">
        <v>#N/A</v>
      </c>
      <c r="AP1160" t="e">
        <f t="shared" si="335"/>
        <v>#N/A</v>
      </c>
      <c r="AQ1160" t="e">
        <v>#N/A</v>
      </c>
      <c r="AR1160" t="e">
        <v>#N/A</v>
      </c>
      <c r="AS1160" t="e">
        <v>#N/A</v>
      </c>
      <c r="AT1160" t="e">
        <v>#N/A</v>
      </c>
    </row>
    <row r="1161" spans="6:46" x14ac:dyDescent="0.3">
      <c r="F1161" s="5" t="e">
        <f t="shared" si="331"/>
        <v>#N/A</v>
      </c>
      <c r="G1161" s="5" t="e">
        <v>#N/A</v>
      </c>
      <c r="H1161" s="5" t="e">
        <v>#N/A</v>
      </c>
      <c r="I1161" s="5" t="e">
        <v>#N/A</v>
      </c>
      <c r="J1161" s="5" t="e">
        <v>#N/A</v>
      </c>
      <c r="K1161" s="5"/>
      <c r="L1161" s="5" t="e">
        <f t="shared" si="332"/>
        <v>#N/A</v>
      </c>
      <c r="M1161" s="5" t="e">
        <v>#N/A</v>
      </c>
      <c r="N1161" s="5" t="e">
        <v>#N/A</v>
      </c>
      <c r="O1161" s="5" t="e">
        <v>#N/A</v>
      </c>
      <c r="P1161" s="5" t="e">
        <v>#N/A</v>
      </c>
      <c r="Q1161" s="5"/>
      <c r="R1161" s="5" t="e">
        <f t="shared" si="333"/>
        <v>#N/A</v>
      </c>
      <c r="S1161" s="5" t="e">
        <v>#N/A</v>
      </c>
      <c r="T1161" s="5" t="e">
        <v>#N/A</v>
      </c>
      <c r="U1161" s="5" t="e">
        <v>#N/A</v>
      </c>
      <c r="V1161" s="5" t="e">
        <v>#N/A</v>
      </c>
      <c r="W1161" s="5"/>
      <c r="X1161" s="5" t="e">
        <f t="shared" si="336"/>
        <v>#N/A</v>
      </c>
      <c r="Y1161" s="5" t="e">
        <v>#N/A</v>
      </c>
      <c r="Z1161" s="5" t="e">
        <v>#N/A</v>
      </c>
      <c r="AA1161" s="5" t="e">
        <v>#N/A</v>
      </c>
      <c r="AB1161" s="5" t="e">
        <v>#N/A</v>
      </c>
      <c r="AC1161" s="5"/>
      <c r="AD1161" s="5" t="e">
        <f t="shared" si="337"/>
        <v>#N/A</v>
      </c>
      <c r="AE1161" s="5" t="e">
        <v>#N/A</v>
      </c>
      <c r="AF1161" s="5" t="e">
        <v>#N/A</v>
      </c>
      <c r="AG1161" s="5" t="e">
        <v>#N/A</v>
      </c>
      <c r="AH1161" s="5" t="e">
        <v>#N/A</v>
      </c>
      <c r="AI1161" s="5"/>
      <c r="AJ1161" s="5" t="e">
        <f t="shared" si="334"/>
        <v>#N/A</v>
      </c>
      <c r="AK1161" s="5" t="e">
        <v>#N/A</v>
      </c>
      <c r="AL1161" s="5" t="e">
        <v>#N/A</v>
      </c>
      <c r="AM1161" s="5" t="e">
        <v>#N/A</v>
      </c>
      <c r="AN1161" t="e">
        <v>#N/A</v>
      </c>
      <c r="AP1161" t="e">
        <f t="shared" si="335"/>
        <v>#N/A</v>
      </c>
      <c r="AQ1161" t="e">
        <v>#N/A</v>
      </c>
      <c r="AR1161" t="e">
        <v>#N/A</v>
      </c>
      <c r="AS1161" t="e">
        <v>#N/A</v>
      </c>
      <c r="AT1161" t="e">
        <v>#N/A</v>
      </c>
    </row>
    <row r="1162" spans="6:46" x14ac:dyDescent="0.3">
      <c r="F1162" s="5" t="e">
        <f t="shared" si="331"/>
        <v>#N/A</v>
      </c>
      <c r="G1162" s="5" t="e">
        <v>#N/A</v>
      </c>
      <c r="H1162" s="5" t="e">
        <v>#N/A</v>
      </c>
      <c r="I1162" s="5" t="e">
        <v>#N/A</v>
      </c>
      <c r="J1162" s="5" t="e">
        <v>#N/A</v>
      </c>
      <c r="K1162" s="5"/>
      <c r="L1162" s="5" t="e">
        <f t="shared" si="332"/>
        <v>#N/A</v>
      </c>
      <c r="M1162" s="5" t="e">
        <v>#N/A</v>
      </c>
      <c r="N1162" s="5" t="e">
        <v>#N/A</v>
      </c>
      <c r="O1162" s="5" t="e">
        <v>#N/A</v>
      </c>
      <c r="P1162" s="5" t="e">
        <v>#N/A</v>
      </c>
      <c r="Q1162" s="5"/>
      <c r="R1162" s="5" t="e">
        <f t="shared" si="333"/>
        <v>#N/A</v>
      </c>
      <c r="S1162" s="5" t="e">
        <v>#N/A</v>
      </c>
      <c r="T1162" s="5" t="e">
        <v>#N/A</v>
      </c>
      <c r="U1162" s="5" t="e">
        <v>#N/A</v>
      </c>
      <c r="V1162" s="5" t="e">
        <v>#N/A</v>
      </c>
      <c r="W1162" s="5"/>
      <c r="X1162" s="5" t="e">
        <f t="shared" si="336"/>
        <v>#N/A</v>
      </c>
      <c r="Y1162" s="5" t="e">
        <v>#N/A</v>
      </c>
      <c r="Z1162" s="5" t="e">
        <v>#N/A</v>
      </c>
      <c r="AA1162" s="5" t="e">
        <v>#N/A</v>
      </c>
      <c r="AB1162" s="5" t="e">
        <v>#N/A</v>
      </c>
      <c r="AC1162" s="5"/>
      <c r="AD1162" s="5" t="e">
        <f t="shared" si="337"/>
        <v>#N/A</v>
      </c>
      <c r="AE1162" s="5" t="e">
        <v>#N/A</v>
      </c>
      <c r="AF1162" s="5" t="e">
        <v>#N/A</v>
      </c>
      <c r="AG1162" s="5" t="e">
        <v>#N/A</v>
      </c>
      <c r="AH1162" s="5" t="e">
        <v>#N/A</v>
      </c>
      <c r="AI1162" s="5"/>
      <c r="AJ1162" s="5" t="e">
        <f t="shared" si="334"/>
        <v>#N/A</v>
      </c>
      <c r="AK1162" s="5" t="e">
        <v>#N/A</v>
      </c>
      <c r="AL1162" s="5" t="e">
        <v>#N/A</v>
      </c>
      <c r="AM1162" s="5" t="e">
        <v>#N/A</v>
      </c>
      <c r="AN1162" t="e">
        <v>#N/A</v>
      </c>
      <c r="AP1162" t="e">
        <f t="shared" si="335"/>
        <v>#N/A</v>
      </c>
      <c r="AQ1162" t="e">
        <v>#N/A</v>
      </c>
      <c r="AR1162" t="e">
        <v>#N/A</v>
      </c>
      <c r="AS1162" t="e">
        <v>#N/A</v>
      </c>
      <c r="AT1162" t="e">
        <v>#N/A</v>
      </c>
    </row>
    <row r="1163" spans="6:46" x14ac:dyDescent="0.3">
      <c r="F1163" s="5" t="e">
        <f t="shared" si="331"/>
        <v>#N/A</v>
      </c>
      <c r="G1163" s="5" t="e">
        <v>#N/A</v>
      </c>
      <c r="H1163" s="5" t="e">
        <v>#N/A</v>
      </c>
      <c r="I1163" s="5" t="e">
        <v>#N/A</v>
      </c>
      <c r="J1163" s="5" t="e">
        <v>#N/A</v>
      </c>
      <c r="K1163" s="5"/>
      <c r="L1163" s="5" t="e">
        <f t="shared" si="332"/>
        <v>#N/A</v>
      </c>
      <c r="M1163" s="5" t="e">
        <v>#N/A</v>
      </c>
      <c r="N1163" s="5" t="e">
        <v>#N/A</v>
      </c>
      <c r="O1163" s="5" t="e">
        <v>#N/A</v>
      </c>
      <c r="P1163" s="5" t="e">
        <v>#N/A</v>
      </c>
      <c r="Q1163" s="5"/>
      <c r="R1163" s="5" t="e">
        <f t="shared" si="333"/>
        <v>#N/A</v>
      </c>
      <c r="S1163" s="5" t="e">
        <v>#N/A</v>
      </c>
      <c r="T1163" s="5" t="e">
        <v>#N/A</v>
      </c>
      <c r="U1163" s="5" t="e">
        <v>#N/A</v>
      </c>
      <c r="V1163" s="5" t="e">
        <v>#N/A</v>
      </c>
      <c r="W1163" s="5"/>
      <c r="X1163" s="5" t="e">
        <f t="shared" si="336"/>
        <v>#N/A</v>
      </c>
      <c r="Y1163" s="5" t="e">
        <v>#N/A</v>
      </c>
      <c r="Z1163" s="5" t="e">
        <v>#N/A</v>
      </c>
      <c r="AA1163" s="5" t="e">
        <v>#N/A</v>
      </c>
      <c r="AB1163" s="5" t="e">
        <v>#N/A</v>
      </c>
      <c r="AC1163" s="5"/>
      <c r="AD1163" s="5" t="e">
        <f t="shared" si="337"/>
        <v>#N/A</v>
      </c>
      <c r="AE1163" s="5" t="e">
        <v>#N/A</v>
      </c>
      <c r="AF1163" s="5" t="e">
        <v>#N/A</v>
      </c>
      <c r="AG1163" s="5" t="e">
        <v>#N/A</v>
      </c>
      <c r="AH1163" s="5" t="e">
        <v>#N/A</v>
      </c>
      <c r="AI1163" s="5"/>
      <c r="AJ1163" s="5" t="e">
        <f t="shared" si="334"/>
        <v>#N/A</v>
      </c>
      <c r="AK1163" s="5" t="e">
        <v>#N/A</v>
      </c>
      <c r="AL1163" s="5" t="e">
        <v>#N/A</v>
      </c>
      <c r="AM1163" s="5" t="e">
        <v>#N/A</v>
      </c>
      <c r="AN1163" t="e">
        <v>#N/A</v>
      </c>
      <c r="AP1163" t="e">
        <f t="shared" si="335"/>
        <v>#N/A</v>
      </c>
      <c r="AQ1163" t="e">
        <v>#N/A</v>
      </c>
      <c r="AR1163" t="e">
        <v>#N/A</v>
      </c>
      <c r="AS1163" t="e">
        <v>#N/A</v>
      </c>
      <c r="AT1163" t="e">
        <v>#N/A</v>
      </c>
    </row>
    <row r="1164" spans="6:46" x14ac:dyDescent="0.3">
      <c r="F1164" s="5" t="e">
        <f t="shared" si="331"/>
        <v>#N/A</v>
      </c>
      <c r="G1164" s="5" t="e">
        <v>#N/A</v>
      </c>
      <c r="H1164" s="5" t="e">
        <v>#N/A</v>
      </c>
      <c r="I1164" s="5" t="e">
        <v>#N/A</v>
      </c>
      <c r="J1164" s="5" t="e">
        <v>#N/A</v>
      </c>
      <c r="K1164" s="5"/>
      <c r="L1164" s="5" t="e">
        <f t="shared" si="332"/>
        <v>#N/A</v>
      </c>
      <c r="M1164" s="5" t="e">
        <v>#N/A</v>
      </c>
      <c r="N1164" s="5" t="e">
        <v>#N/A</v>
      </c>
      <c r="O1164" s="5" t="e">
        <v>#N/A</v>
      </c>
      <c r="P1164" s="5" t="e">
        <v>#N/A</v>
      </c>
      <c r="Q1164" s="5"/>
      <c r="R1164" s="5" t="e">
        <f t="shared" si="333"/>
        <v>#N/A</v>
      </c>
      <c r="S1164" s="5" t="e">
        <v>#N/A</v>
      </c>
      <c r="T1164" s="5" t="e">
        <v>#N/A</v>
      </c>
      <c r="U1164" s="5" t="e">
        <v>#N/A</v>
      </c>
      <c r="V1164" s="5" t="e">
        <v>#N/A</v>
      </c>
      <c r="W1164" s="5"/>
      <c r="X1164" s="5" t="e">
        <f t="shared" si="336"/>
        <v>#N/A</v>
      </c>
      <c r="Y1164" s="5" t="e">
        <v>#N/A</v>
      </c>
      <c r="Z1164" s="5" t="e">
        <v>#N/A</v>
      </c>
      <c r="AA1164" s="5" t="e">
        <v>#N/A</v>
      </c>
      <c r="AB1164" s="5" t="e">
        <v>#N/A</v>
      </c>
      <c r="AC1164" s="5"/>
      <c r="AD1164" s="5" t="e">
        <f t="shared" si="337"/>
        <v>#N/A</v>
      </c>
      <c r="AE1164" s="5" t="e">
        <v>#N/A</v>
      </c>
      <c r="AF1164" s="5" t="e">
        <v>#N/A</v>
      </c>
      <c r="AG1164" s="5" t="e">
        <v>#N/A</v>
      </c>
      <c r="AH1164" s="5" t="e">
        <v>#N/A</v>
      </c>
      <c r="AI1164" s="5"/>
      <c r="AJ1164" s="5" t="e">
        <f t="shared" si="334"/>
        <v>#N/A</v>
      </c>
      <c r="AK1164" s="5" t="e">
        <v>#N/A</v>
      </c>
      <c r="AL1164" s="5" t="e">
        <v>#N/A</v>
      </c>
      <c r="AM1164" s="5" t="e">
        <v>#N/A</v>
      </c>
      <c r="AN1164" t="e">
        <v>#N/A</v>
      </c>
      <c r="AP1164" t="e">
        <f t="shared" si="335"/>
        <v>#N/A</v>
      </c>
      <c r="AQ1164" t="e">
        <v>#N/A</v>
      </c>
      <c r="AR1164" t="e">
        <v>#N/A</v>
      </c>
      <c r="AS1164" t="e">
        <v>#N/A</v>
      </c>
      <c r="AT1164" t="e">
        <v>#N/A</v>
      </c>
    </row>
    <row r="1165" spans="6:46" x14ac:dyDescent="0.3">
      <c r="F1165" s="5" t="e">
        <f t="shared" si="331"/>
        <v>#N/A</v>
      </c>
      <c r="G1165" s="5" t="e">
        <v>#N/A</v>
      </c>
      <c r="H1165" s="5" t="e">
        <v>#N/A</v>
      </c>
      <c r="I1165" s="5" t="e">
        <v>#N/A</v>
      </c>
      <c r="J1165" s="5" t="e">
        <v>#N/A</v>
      </c>
      <c r="K1165" s="5"/>
      <c r="L1165" s="5" t="e">
        <f t="shared" si="332"/>
        <v>#N/A</v>
      </c>
      <c r="M1165" s="5" t="e">
        <v>#N/A</v>
      </c>
      <c r="N1165" s="5" t="e">
        <v>#N/A</v>
      </c>
      <c r="O1165" s="5" t="e">
        <v>#N/A</v>
      </c>
      <c r="P1165" s="5" t="e">
        <v>#N/A</v>
      </c>
      <c r="Q1165" s="5"/>
      <c r="R1165" s="5" t="e">
        <f t="shared" si="333"/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/>
      <c r="X1165" s="5" t="e">
        <f t="shared" si="336"/>
        <v>#N/A</v>
      </c>
      <c r="Y1165" s="5" t="e">
        <v>#N/A</v>
      </c>
      <c r="Z1165" s="5" t="e">
        <v>#N/A</v>
      </c>
      <c r="AA1165" s="5" t="e">
        <v>#N/A</v>
      </c>
      <c r="AB1165" s="5" t="e">
        <v>#N/A</v>
      </c>
      <c r="AC1165" s="5"/>
      <c r="AD1165" s="5" t="e">
        <f t="shared" si="337"/>
        <v>#N/A</v>
      </c>
      <c r="AE1165" s="5" t="e">
        <v>#N/A</v>
      </c>
      <c r="AF1165" s="5" t="e">
        <v>#N/A</v>
      </c>
      <c r="AG1165" s="5" t="e">
        <v>#N/A</v>
      </c>
      <c r="AH1165" s="5" t="e">
        <v>#N/A</v>
      </c>
      <c r="AI1165" s="5"/>
      <c r="AJ1165" s="5" t="e">
        <f t="shared" si="334"/>
        <v>#N/A</v>
      </c>
      <c r="AK1165" s="5" t="e">
        <v>#N/A</v>
      </c>
      <c r="AL1165" s="5" t="e">
        <v>#N/A</v>
      </c>
      <c r="AM1165" s="5" t="e">
        <v>#N/A</v>
      </c>
      <c r="AN1165" t="e">
        <v>#N/A</v>
      </c>
      <c r="AP1165" t="e">
        <f t="shared" si="335"/>
        <v>#N/A</v>
      </c>
      <c r="AQ1165" t="e">
        <v>#N/A</v>
      </c>
      <c r="AR1165" t="e">
        <v>#N/A</v>
      </c>
      <c r="AS1165" t="e">
        <v>#N/A</v>
      </c>
      <c r="AT1165" t="e">
        <v>#N/A</v>
      </c>
    </row>
    <row r="1166" spans="6:46" x14ac:dyDescent="0.3">
      <c r="F1166" s="5" t="e">
        <f t="shared" si="331"/>
        <v>#N/A</v>
      </c>
      <c r="G1166" s="5" t="e">
        <v>#N/A</v>
      </c>
      <c r="H1166" s="5" t="e">
        <v>#N/A</v>
      </c>
      <c r="I1166" s="5" t="e">
        <v>#N/A</v>
      </c>
      <c r="J1166" s="5" t="e">
        <v>#N/A</v>
      </c>
      <c r="K1166" s="5"/>
      <c r="L1166" s="5" t="e">
        <f t="shared" si="332"/>
        <v>#N/A</v>
      </c>
      <c r="M1166" s="5" t="e">
        <v>#N/A</v>
      </c>
      <c r="N1166" s="5" t="e">
        <v>#N/A</v>
      </c>
      <c r="O1166" s="5" t="e">
        <v>#N/A</v>
      </c>
      <c r="P1166" s="5" t="e">
        <v>#N/A</v>
      </c>
      <c r="Q1166" s="5"/>
      <c r="R1166" s="5" t="e">
        <f t="shared" si="333"/>
        <v>#N/A</v>
      </c>
      <c r="S1166" s="5" t="e">
        <v>#N/A</v>
      </c>
      <c r="T1166" s="5" t="e">
        <v>#N/A</v>
      </c>
      <c r="U1166" s="5" t="e">
        <v>#N/A</v>
      </c>
      <c r="V1166" s="5" t="e">
        <v>#N/A</v>
      </c>
      <c r="W1166" s="5"/>
      <c r="X1166" s="5" t="e">
        <f t="shared" si="336"/>
        <v>#N/A</v>
      </c>
      <c r="Y1166" s="5" t="e">
        <v>#N/A</v>
      </c>
      <c r="Z1166" s="5" t="e">
        <v>#N/A</v>
      </c>
      <c r="AA1166" s="5" t="e">
        <v>#N/A</v>
      </c>
      <c r="AB1166" s="5" t="e">
        <v>#N/A</v>
      </c>
      <c r="AC1166" s="5"/>
      <c r="AD1166" s="5" t="e">
        <f t="shared" si="337"/>
        <v>#N/A</v>
      </c>
      <c r="AE1166" s="5" t="e">
        <v>#N/A</v>
      </c>
      <c r="AF1166" s="5" t="e">
        <v>#N/A</v>
      </c>
      <c r="AG1166" s="5" t="e">
        <v>#N/A</v>
      </c>
      <c r="AH1166" s="5" t="e">
        <v>#N/A</v>
      </c>
      <c r="AI1166" s="5"/>
      <c r="AJ1166" s="5" t="e">
        <f t="shared" si="334"/>
        <v>#N/A</v>
      </c>
      <c r="AK1166" s="5" t="e">
        <v>#N/A</v>
      </c>
      <c r="AL1166" s="5" t="e">
        <v>#N/A</v>
      </c>
      <c r="AM1166" s="5" t="e">
        <v>#N/A</v>
      </c>
      <c r="AN1166" t="e">
        <v>#N/A</v>
      </c>
      <c r="AP1166" t="e">
        <f t="shared" si="335"/>
        <v>#N/A</v>
      </c>
      <c r="AQ1166" t="e">
        <v>#N/A</v>
      </c>
      <c r="AR1166" t="e">
        <v>#N/A</v>
      </c>
      <c r="AS1166" t="e">
        <v>#N/A</v>
      </c>
      <c r="AT1166" t="e">
        <v>#N/A</v>
      </c>
    </row>
    <row r="1167" spans="6:46" x14ac:dyDescent="0.3">
      <c r="F1167" s="5" t="e">
        <f t="shared" si="331"/>
        <v>#N/A</v>
      </c>
      <c r="G1167" s="5" t="e">
        <v>#N/A</v>
      </c>
      <c r="H1167" s="5" t="e">
        <v>#N/A</v>
      </c>
      <c r="I1167" s="5" t="e">
        <v>#N/A</v>
      </c>
      <c r="J1167" s="5" t="e">
        <v>#N/A</v>
      </c>
      <c r="K1167" s="5"/>
      <c r="L1167" s="5" t="e">
        <f t="shared" si="332"/>
        <v>#N/A</v>
      </c>
      <c r="M1167" s="5" t="e">
        <v>#N/A</v>
      </c>
      <c r="N1167" s="5" t="e">
        <v>#N/A</v>
      </c>
      <c r="O1167" s="5" t="e">
        <v>#N/A</v>
      </c>
      <c r="P1167" s="5" t="e">
        <v>#N/A</v>
      </c>
      <c r="Q1167" s="5"/>
      <c r="R1167" s="5" t="e">
        <f t="shared" si="333"/>
        <v>#N/A</v>
      </c>
      <c r="S1167" s="5" t="e">
        <v>#N/A</v>
      </c>
      <c r="T1167" s="5" t="e">
        <v>#N/A</v>
      </c>
      <c r="U1167" s="5" t="e">
        <v>#N/A</v>
      </c>
      <c r="V1167" s="5" t="e">
        <v>#N/A</v>
      </c>
      <c r="W1167" s="5"/>
      <c r="X1167" s="5" t="e">
        <f t="shared" si="336"/>
        <v>#N/A</v>
      </c>
      <c r="Y1167" s="5" t="e">
        <v>#N/A</v>
      </c>
      <c r="Z1167" s="5" t="e">
        <v>#N/A</v>
      </c>
      <c r="AA1167" s="5" t="e">
        <v>#N/A</v>
      </c>
      <c r="AB1167" s="5" t="e">
        <v>#N/A</v>
      </c>
      <c r="AC1167" s="5"/>
      <c r="AD1167" s="5" t="e">
        <f t="shared" si="337"/>
        <v>#N/A</v>
      </c>
      <c r="AE1167" s="5" t="e">
        <v>#N/A</v>
      </c>
      <c r="AF1167" s="5" t="e">
        <v>#N/A</v>
      </c>
      <c r="AG1167" s="5" t="e">
        <v>#N/A</v>
      </c>
      <c r="AH1167" s="5" t="e">
        <v>#N/A</v>
      </c>
      <c r="AI1167" s="5"/>
      <c r="AJ1167" s="5" t="e">
        <f t="shared" si="334"/>
        <v>#N/A</v>
      </c>
      <c r="AK1167" s="5" t="e">
        <v>#N/A</v>
      </c>
      <c r="AL1167" s="5" t="e">
        <v>#N/A</v>
      </c>
      <c r="AM1167" s="5" t="e">
        <v>#N/A</v>
      </c>
      <c r="AN1167" t="e">
        <v>#N/A</v>
      </c>
      <c r="AP1167" t="e">
        <f t="shared" si="335"/>
        <v>#N/A</v>
      </c>
      <c r="AQ1167" t="e">
        <v>#N/A</v>
      </c>
      <c r="AR1167" t="e">
        <v>#N/A</v>
      </c>
      <c r="AS1167" t="e">
        <v>#N/A</v>
      </c>
      <c r="AT1167" t="e">
        <v>#N/A</v>
      </c>
    </row>
    <row r="1168" spans="6:46" x14ac:dyDescent="0.3">
      <c r="F1168" s="5" t="e">
        <f t="shared" si="331"/>
        <v>#N/A</v>
      </c>
      <c r="G1168" s="5" t="e">
        <v>#N/A</v>
      </c>
      <c r="H1168" s="5" t="e">
        <v>#N/A</v>
      </c>
      <c r="I1168" s="5" t="e">
        <v>#N/A</v>
      </c>
      <c r="J1168" s="5" t="e">
        <v>#N/A</v>
      </c>
      <c r="K1168" s="5"/>
      <c r="L1168" s="5" t="e">
        <f t="shared" si="332"/>
        <v>#N/A</v>
      </c>
      <c r="M1168" s="5" t="e">
        <v>#N/A</v>
      </c>
      <c r="N1168" s="5" t="e">
        <v>#N/A</v>
      </c>
      <c r="O1168" s="5" t="e">
        <v>#N/A</v>
      </c>
      <c r="P1168" s="5" t="e">
        <v>#N/A</v>
      </c>
      <c r="Q1168" s="5"/>
      <c r="R1168" s="5" t="e">
        <f t="shared" si="333"/>
        <v>#N/A</v>
      </c>
      <c r="S1168" s="5" t="e">
        <v>#N/A</v>
      </c>
      <c r="T1168" s="5" t="e">
        <v>#N/A</v>
      </c>
      <c r="U1168" s="5" t="e">
        <v>#N/A</v>
      </c>
      <c r="V1168" s="5" t="e">
        <v>#N/A</v>
      </c>
      <c r="W1168" s="5"/>
      <c r="X1168" s="5" t="e">
        <f t="shared" si="336"/>
        <v>#N/A</v>
      </c>
      <c r="Y1168" s="5" t="e">
        <v>#N/A</v>
      </c>
      <c r="Z1168" s="5" t="e">
        <v>#N/A</v>
      </c>
      <c r="AA1168" s="5" t="e">
        <v>#N/A</v>
      </c>
      <c r="AB1168" s="5" t="e">
        <v>#N/A</v>
      </c>
      <c r="AC1168" s="5"/>
      <c r="AD1168" s="5" t="e">
        <f t="shared" si="337"/>
        <v>#N/A</v>
      </c>
      <c r="AE1168" s="5" t="e">
        <v>#N/A</v>
      </c>
      <c r="AF1168" s="5" t="e">
        <v>#N/A</v>
      </c>
      <c r="AG1168" s="5" t="e">
        <v>#N/A</v>
      </c>
      <c r="AH1168" s="5" t="e">
        <v>#N/A</v>
      </c>
      <c r="AI1168" s="5"/>
      <c r="AJ1168" s="5" t="e">
        <f t="shared" si="334"/>
        <v>#N/A</v>
      </c>
      <c r="AK1168" s="5" t="e">
        <v>#N/A</v>
      </c>
      <c r="AL1168" s="5" t="e">
        <v>#N/A</v>
      </c>
      <c r="AM1168" s="5" t="e">
        <v>#N/A</v>
      </c>
      <c r="AN1168" t="e">
        <v>#N/A</v>
      </c>
      <c r="AP1168" t="e">
        <f t="shared" si="335"/>
        <v>#N/A</v>
      </c>
      <c r="AQ1168" t="e">
        <v>#N/A</v>
      </c>
      <c r="AR1168" t="e">
        <v>#N/A</v>
      </c>
      <c r="AS1168" t="e">
        <v>#N/A</v>
      </c>
      <c r="AT1168" t="e">
        <v>#N/A</v>
      </c>
    </row>
    <row r="1169" spans="6:46" x14ac:dyDescent="0.3">
      <c r="F1169" s="5" t="e">
        <f t="shared" si="331"/>
        <v>#N/A</v>
      </c>
      <c r="G1169" s="5" t="e">
        <v>#N/A</v>
      </c>
      <c r="H1169" s="5" t="e">
        <v>#N/A</v>
      </c>
      <c r="I1169" s="5" t="e">
        <v>#N/A</v>
      </c>
      <c r="J1169" s="5" t="e">
        <v>#N/A</v>
      </c>
      <c r="K1169" s="5"/>
      <c r="L1169" s="5" t="e">
        <f t="shared" si="332"/>
        <v>#N/A</v>
      </c>
      <c r="M1169" s="5" t="e">
        <v>#N/A</v>
      </c>
      <c r="N1169" s="5" t="e">
        <v>#N/A</v>
      </c>
      <c r="O1169" s="5" t="e">
        <v>#N/A</v>
      </c>
      <c r="P1169" s="5" t="e">
        <v>#N/A</v>
      </c>
      <c r="Q1169" s="5"/>
      <c r="R1169" s="5" t="e">
        <f t="shared" si="333"/>
        <v>#N/A</v>
      </c>
      <c r="S1169" s="5" t="e">
        <v>#N/A</v>
      </c>
      <c r="T1169" s="5" t="e">
        <v>#N/A</v>
      </c>
      <c r="U1169" s="5" t="e">
        <v>#N/A</v>
      </c>
      <c r="V1169" s="5" t="e">
        <v>#N/A</v>
      </c>
      <c r="W1169" s="5"/>
      <c r="X1169" s="5" t="e">
        <f t="shared" si="336"/>
        <v>#N/A</v>
      </c>
      <c r="Y1169" s="5" t="e">
        <v>#N/A</v>
      </c>
      <c r="Z1169" s="5" t="e">
        <v>#N/A</v>
      </c>
      <c r="AA1169" s="5" t="e">
        <v>#N/A</v>
      </c>
      <c r="AB1169" s="5" t="e">
        <v>#N/A</v>
      </c>
      <c r="AC1169" s="5"/>
      <c r="AD1169" s="5" t="e">
        <f t="shared" si="337"/>
        <v>#N/A</v>
      </c>
      <c r="AE1169" s="5" t="e">
        <v>#N/A</v>
      </c>
      <c r="AF1169" s="5" t="e">
        <v>#N/A</v>
      </c>
      <c r="AG1169" s="5" t="e">
        <v>#N/A</v>
      </c>
      <c r="AH1169" s="5" t="e">
        <v>#N/A</v>
      </c>
      <c r="AI1169" s="5"/>
      <c r="AJ1169" s="5" t="e">
        <f t="shared" si="334"/>
        <v>#N/A</v>
      </c>
      <c r="AK1169" s="5" t="e">
        <v>#N/A</v>
      </c>
      <c r="AL1169" s="5" t="e">
        <v>#N/A</v>
      </c>
      <c r="AM1169" s="5" t="e">
        <v>#N/A</v>
      </c>
      <c r="AN1169" t="e">
        <v>#N/A</v>
      </c>
      <c r="AP1169" t="e">
        <f t="shared" si="335"/>
        <v>#N/A</v>
      </c>
      <c r="AQ1169" t="e">
        <v>#N/A</v>
      </c>
      <c r="AR1169" t="e">
        <v>#N/A</v>
      </c>
      <c r="AS1169" t="e">
        <v>#N/A</v>
      </c>
      <c r="AT1169" t="e">
        <v>#N/A</v>
      </c>
    </row>
    <row r="1170" spans="6:46" x14ac:dyDescent="0.3">
      <c r="F1170" s="5" t="e">
        <f t="shared" si="331"/>
        <v>#N/A</v>
      </c>
      <c r="G1170" s="5" t="e">
        <v>#N/A</v>
      </c>
      <c r="H1170" s="5" t="e">
        <v>#N/A</v>
      </c>
      <c r="I1170" s="5" t="e">
        <v>#N/A</v>
      </c>
      <c r="J1170" s="5" t="e">
        <v>#N/A</v>
      </c>
      <c r="K1170" s="5"/>
      <c r="L1170" s="5" t="e">
        <f t="shared" si="332"/>
        <v>#N/A</v>
      </c>
      <c r="M1170" s="5" t="e">
        <v>#N/A</v>
      </c>
      <c r="N1170" s="5" t="e">
        <v>#N/A</v>
      </c>
      <c r="O1170" s="5" t="e">
        <v>#N/A</v>
      </c>
      <c r="P1170" s="5" t="e">
        <v>#N/A</v>
      </c>
      <c r="Q1170" s="5"/>
      <c r="R1170" s="5" t="e">
        <f t="shared" si="333"/>
        <v>#N/A</v>
      </c>
      <c r="S1170" s="5" t="e">
        <v>#N/A</v>
      </c>
      <c r="T1170" s="5" t="e">
        <v>#N/A</v>
      </c>
      <c r="U1170" s="5" t="e">
        <v>#N/A</v>
      </c>
      <c r="V1170" s="5" t="e">
        <v>#N/A</v>
      </c>
      <c r="W1170" s="5"/>
      <c r="X1170" s="5" t="e">
        <f t="shared" si="336"/>
        <v>#N/A</v>
      </c>
      <c r="Y1170" s="5" t="e">
        <v>#N/A</v>
      </c>
      <c r="Z1170" s="5" t="e">
        <v>#N/A</v>
      </c>
      <c r="AA1170" s="5" t="e">
        <v>#N/A</v>
      </c>
      <c r="AB1170" s="5" t="e">
        <v>#N/A</v>
      </c>
      <c r="AC1170" s="5"/>
      <c r="AD1170" s="5" t="e">
        <f t="shared" si="337"/>
        <v>#N/A</v>
      </c>
      <c r="AE1170" s="5" t="e">
        <v>#N/A</v>
      </c>
      <c r="AF1170" s="5" t="e">
        <v>#N/A</v>
      </c>
      <c r="AG1170" s="5" t="e">
        <v>#N/A</v>
      </c>
      <c r="AH1170" s="5" t="e">
        <v>#N/A</v>
      </c>
      <c r="AI1170" s="5"/>
      <c r="AJ1170" s="5" t="e">
        <f t="shared" si="334"/>
        <v>#N/A</v>
      </c>
      <c r="AK1170" s="5" t="e">
        <v>#N/A</v>
      </c>
      <c r="AL1170" s="5" t="e">
        <v>#N/A</v>
      </c>
      <c r="AM1170" s="5" t="e">
        <v>#N/A</v>
      </c>
      <c r="AN1170" t="e">
        <v>#N/A</v>
      </c>
      <c r="AP1170" t="e">
        <f t="shared" si="335"/>
        <v>#N/A</v>
      </c>
      <c r="AQ1170" t="e">
        <v>#N/A</v>
      </c>
      <c r="AR1170" t="e">
        <v>#N/A</v>
      </c>
      <c r="AS1170" t="e">
        <v>#N/A</v>
      </c>
      <c r="AT1170" t="e">
        <v>#N/A</v>
      </c>
    </row>
    <row r="1171" spans="6:46" x14ac:dyDescent="0.3">
      <c r="F1171" s="5" t="e">
        <f t="shared" si="331"/>
        <v>#N/A</v>
      </c>
      <c r="G1171" s="5" t="e">
        <v>#N/A</v>
      </c>
      <c r="H1171" s="5" t="e">
        <v>#N/A</v>
      </c>
      <c r="I1171" s="5" t="e">
        <v>#N/A</v>
      </c>
      <c r="J1171" s="5" t="e">
        <v>#N/A</v>
      </c>
      <c r="K1171" s="5"/>
      <c r="L1171" s="5" t="e">
        <f t="shared" si="332"/>
        <v>#N/A</v>
      </c>
      <c r="M1171" s="5" t="e">
        <v>#N/A</v>
      </c>
      <c r="N1171" s="5" t="e">
        <v>#N/A</v>
      </c>
      <c r="O1171" s="5" t="e">
        <v>#N/A</v>
      </c>
      <c r="P1171" s="5" t="e">
        <v>#N/A</v>
      </c>
      <c r="Q1171" s="5"/>
      <c r="R1171" s="5" t="e">
        <f t="shared" si="333"/>
        <v>#N/A</v>
      </c>
      <c r="S1171" s="5" t="e">
        <v>#N/A</v>
      </c>
      <c r="T1171" s="5" t="e">
        <v>#N/A</v>
      </c>
      <c r="U1171" s="5" t="e">
        <v>#N/A</v>
      </c>
      <c r="V1171" s="5" t="e">
        <v>#N/A</v>
      </c>
      <c r="W1171" s="5"/>
      <c r="X1171" s="5" t="e">
        <f t="shared" si="336"/>
        <v>#N/A</v>
      </c>
      <c r="Y1171" s="5" t="e">
        <v>#N/A</v>
      </c>
      <c r="Z1171" s="5" t="e">
        <v>#N/A</v>
      </c>
      <c r="AA1171" s="5" t="e">
        <v>#N/A</v>
      </c>
      <c r="AB1171" s="5" t="e">
        <v>#N/A</v>
      </c>
      <c r="AC1171" s="5"/>
      <c r="AD1171" s="5" t="e">
        <f t="shared" si="337"/>
        <v>#N/A</v>
      </c>
      <c r="AE1171" s="5" t="e">
        <v>#N/A</v>
      </c>
      <c r="AF1171" s="5" t="e">
        <v>#N/A</v>
      </c>
      <c r="AG1171" s="5" t="e">
        <v>#N/A</v>
      </c>
      <c r="AH1171" s="5" t="e">
        <v>#N/A</v>
      </c>
      <c r="AI1171" s="5"/>
      <c r="AJ1171" s="5" t="e">
        <f t="shared" si="334"/>
        <v>#N/A</v>
      </c>
      <c r="AK1171" s="5" t="e">
        <v>#N/A</v>
      </c>
      <c r="AL1171" s="5" t="e">
        <v>#N/A</v>
      </c>
      <c r="AM1171" s="5" t="e">
        <v>#N/A</v>
      </c>
      <c r="AN1171" t="e">
        <v>#N/A</v>
      </c>
      <c r="AP1171" t="e">
        <f t="shared" si="335"/>
        <v>#N/A</v>
      </c>
      <c r="AQ1171" t="e">
        <v>#N/A</v>
      </c>
      <c r="AR1171" t="e">
        <v>#N/A</v>
      </c>
      <c r="AS1171" t="e">
        <v>#N/A</v>
      </c>
      <c r="AT1171" t="e">
        <v>#N/A</v>
      </c>
    </row>
    <row r="1172" spans="6:46" x14ac:dyDescent="0.3">
      <c r="F1172" s="5" t="e">
        <f t="shared" si="331"/>
        <v>#N/A</v>
      </c>
      <c r="G1172" s="5" t="e">
        <v>#N/A</v>
      </c>
      <c r="H1172" s="5" t="e">
        <v>#N/A</v>
      </c>
      <c r="I1172" s="5" t="e">
        <v>#N/A</v>
      </c>
      <c r="J1172" s="5" t="e">
        <v>#N/A</v>
      </c>
      <c r="K1172" s="5"/>
      <c r="L1172" s="5" t="e">
        <f t="shared" si="332"/>
        <v>#N/A</v>
      </c>
      <c r="M1172" s="5" t="e">
        <v>#N/A</v>
      </c>
      <c r="N1172" s="5" t="e">
        <v>#N/A</v>
      </c>
      <c r="O1172" s="5" t="e">
        <v>#N/A</v>
      </c>
      <c r="P1172" s="5" t="e">
        <v>#N/A</v>
      </c>
      <c r="Q1172" s="5"/>
      <c r="R1172" s="5" t="e">
        <f t="shared" si="333"/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/>
      <c r="X1172" s="5" t="e">
        <f t="shared" si="336"/>
        <v>#N/A</v>
      </c>
      <c r="Y1172" s="5" t="e">
        <v>#N/A</v>
      </c>
      <c r="Z1172" s="5" t="e">
        <v>#N/A</v>
      </c>
      <c r="AA1172" s="5" t="e">
        <v>#N/A</v>
      </c>
      <c r="AB1172" s="5" t="e">
        <v>#N/A</v>
      </c>
      <c r="AC1172" s="5"/>
      <c r="AD1172" s="5" t="e">
        <f t="shared" si="337"/>
        <v>#N/A</v>
      </c>
      <c r="AE1172" s="5" t="e">
        <v>#N/A</v>
      </c>
      <c r="AF1172" s="5" t="e">
        <v>#N/A</v>
      </c>
      <c r="AG1172" s="5" t="e">
        <v>#N/A</v>
      </c>
      <c r="AH1172" s="5" t="e">
        <v>#N/A</v>
      </c>
      <c r="AI1172" s="5"/>
      <c r="AJ1172" s="5" t="e">
        <f t="shared" si="334"/>
        <v>#N/A</v>
      </c>
      <c r="AK1172" s="5" t="e">
        <v>#N/A</v>
      </c>
      <c r="AL1172" s="5" t="e">
        <v>#N/A</v>
      </c>
      <c r="AM1172" s="5" t="e">
        <v>#N/A</v>
      </c>
      <c r="AN1172" t="e">
        <v>#N/A</v>
      </c>
      <c r="AP1172" t="e">
        <f t="shared" si="335"/>
        <v>#N/A</v>
      </c>
      <c r="AQ1172" t="e">
        <v>#N/A</v>
      </c>
      <c r="AR1172" t="e">
        <v>#N/A</v>
      </c>
      <c r="AS1172" t="e">
        <v>#N/A</v>
      </c>
      <c r="AT1172" t="e">
        <v>#N/A</v>
      </c>
    </row>
    <row r="1173" spans="6:46" x14ac:dyDescent="0.3">
      <c r="F1173" s="5" t="e">
        <f t="shared" si="331"/>
        <v>#N/A</v>
      </c>
      <c r="G1173" s="5" t="e">
        <v>#N/A</v>
      </c>
      <c r="H1173" s="5" t="e">
        <v>#N/A</v>
      </c>
      <c r="I1173" s="5" t="e">
        <v>#N/A</v>
      </c>
      <c r="J1173" s="5" t="e">
        <v>#N/A</v>
      </c>
      <c r="K1173" s="5"/>
      <c r="L1173" s="5" t="e">
        <f t="shared" si="332"/>
        <v>#N/A</v>
      </c>
      <c r="M1173" s="5" t="e">
        <v>#N/A</v>
      </c>
      <c r="N1173" s="5" t="e">
        <v>#N/A</v>
      </c>
      <c r="O1173" s="5" t="e">
        <v>#N/A</v>
      </c>
      <c r="P1173" s="5" t="e">
        <v>#N/A</v>
      </c>
      <c r="Q1173" s="5"/>
      <c r="R1173" s="5" t="e">
        <f t="shared" si="333"/>
        <v>#N/A</v>
      </c>
      <c r="S1173" s="5" t="e">
        <v>#N/A</v>
      </c>
      <c r="T1173" s="5" t="e">
        <v>#N/A</v>
      </c>
      <c r="U1173" s="5" t="e">
        <v>#N/A</v>
      </c>
      <c r="V1173" s="5" t="e">
        <v>#N/A</v>
      </c>
      <c r="W1173" s="5"/>
      <c r="X1173" s="5" t="e">
        <f t="shared" si="336"/>
        <v>#N/A</v>
      </c>
      <c r="Y1173" s="5" t="e">
        <v>#N/A</v>
      </c>
      <c r="Z1173" s="5" t="e">
        <v>#N/A</v>
      </c>
      <c r="AA1173" s="5" t="e">
        <v>#N/A</v>
      </c>
      <c r="AB1173" s="5" t="e">
        <v>#N/A</v>
      </c>
      <c r="AC1173" s="5"/>
      <c r="AD1173" s="5" t="e">
        <f t="shared" si="337"/>
        <v>#N/A</v>
      </c>
      <c r="AE1173" s="5" t="e">
        <v>#N/A</v>
      </c>
      <c r="AF1173" s="5" t="e">
        <v>#N/A</v>
      </c>
      <c r="AG1173" s="5" t="e">
        <v>#N/A</v>
      </c>
      <c r="AH1173" s="5" t="e">
        <v>#N/A</v>
      </c>
      <c r="AI1173" s="5"/>
      <c r="AJ1173" s="5" t="e">
        <f t="shared" si="334"/>
        <v>#N/A</v>
      </c>
      <c r="AK1173" s="5" t="e">
        <v>#N/A</v>
      </c>
      <c r="AL1173" s="5" t="e">
        <v>#N/A</v>
      </c>
      <c r="AM1173" s="5" t="e">
        <v>#N/A</v>
      </c>
      <c r="AN1173" t="e">
        <v>#N/A</v>
      </c>
      <c r="AP1173" t="e">
        <f t="shared" si="335"/>
        <v>#N/A</v>
      </c>
      <c r="AQ1173" t="e">
        <v>#N/A</v>
      </c>
      <c r="AR1173" t="e">
        <v>#N/A</v>
      </c>
      <c r="AS1173" t="e">
        <v>#N/A</v>
      </c>
      <c r="AT1173" t="e">
        <v>#N/A</v>
      </c>
    </row>
    <row r="1174" spans="6:46" x14ac:dyDescent="0.3">
      <c r="F1174" s="5" t="e">
        <f t="shared" si="331"/>
        <v>#N/A</v>
      </c>
      <c r="G1174" s="5" t="e">
        <v>#N/A</v>
      </c>
      <c r="H1174" s="5" t="e">
        <v>#N/A</v>
      </c>
      <c r="I1174" s="5" t="e">
        <v>#N/A</v>
      </c>
      <c r="J1174" s="5" t="e">
        <v>#N/A</v>
      </c>
      <c r="K1174" s="5"/>
      <c r="L1174" s="5" t="e">
        <f t="shared" si="332"/>
        <v>#N/A</v>
      </c>
      <c r="M1174" s="5" t="e">
        <v>#N/A</v>
      </c>
      <c r="N1174" s="5" t="e">
        <v>#N/A</v>
      </c>
      <c r="O1174" s="5" t="e">
        <v>#N/A</v>
      </c>
      <c r="P1174" s="5" t="e">
        <v>#N/A</v>
      </c>
      <c r="Q1174" s="5"/>
      <c r="R1174" s="5" t="e">
        <f t="shared" si="333"/>
        <v>#N/A</v>
      </c>
      <c r="S1174" s="5" t="e">
        <v>#N/A</v>
      </c>
      <c r="T1174" s="5" t="e">
        <v>#N/A</v>
      </c>
      <c r="U1174" s="5" t="e">
        <v>#N/A</v>
      </c>
      <c r="V1174" s="5" t="e">
        <v>#N/A</v>
      </c>
      <c r="W1174" s="5"/>
      <c r="X1174" s="5" t="e">
        <f t="shared" si="336"/>
        <v>#N/A</v>
      </c>
      <c r="Y1174" s="5" t="e">
        <v>#N/A</v>
      </c>
      <c r="Z1174" s="5" t="e">
        <v>#N/A</v>
      </c>
      <c r="AA1174" s="5" t="e">
        <v>#N/A</v>
      </c>
      <c r="AB1174" s="5" t="e">
        <v>#N/A</v>
      </c>
      <c r="AC1174" s="5"/>
      <c r="AD1174" s="5" t="e">
        <f t="shared" si="337"/>
        <v>#N/A</v>
      </c>
      <c r="AE1174" s="5" t="e">
        <v>#N/A</v>
      </c>
      <c r="AF1174" s="5" t="e">
        <v>#N/A</v>
      </c>
      <c r="AG1174" s="5" t="e">
        <v>#N/A</v>
      </c>
      <c r="AH1174" s="5" t="e">
        <v>#N/A</v>
      </c>
      <c r="AI1174" s="5"/>
      <c r="AJ1174" s="5" t="e">
        <f t="shared" si="334"/>
        <v>#N/A</v>
      </c>
      <c r="AK1174" s="5" t="e">
        <v>#N/A</v>
      </c>
      <c r="AL1174" s="5" t="e">
        <v>#N/A</v>
      </c>
      <c r="AM1174" s="5" t="e">
        <v>#N/A</v>
      </c>
      <c r="AN1174" t="e">
        <v>#N/A</v>
      </c>
      <c r="AP1174" t="e">
        <f t="shared" si="335"/>
        <v>#N/A</v>
      </c>
      <c r="AQ1174" t="e">
        <v>#N/A</v>
      </c>
      <c r="AR1174" t="e">
        <v>#N/A</v>
      </c>
      <c r="AS1174" t="e">
        <v>#N/A</v>
      </c>
      <c r="AT1174" t="e">
        <v>#N/A</v>
      </c>
    </row>
    <row r="1175" spans="6:46" x14ac:dyDescent="0.3">
      <c r="F1175" s="5" t="e">
        <f t="shared" si="331"/>
        <v>#N/A</v>
      </c>
      <c r="G1175" s="5" t="e">
        <v>#N/A</v>
      </c>
      <c r="H1175" s="5" t="e">
        <v>#N/A</v>
      </c>
      <c r="I1175" s="5" t="e">
        <v>#N/A</v>
      </c>
      <c r="J1175" s="5" t="e">
        <v>#N/A</v>
      </c>
      <c r="K1175" s="5"/>
      <c r="L1175" s="5" t="e">
        <f t="shared" si="332"/>
        <v>#N/A</v>
      </c>
      <c r="M1175" s="5" t="e">
        <v>#N/A</v>
      </c>
      <c r="N1175" s="5" t="e">
        <v>#N/A</v>
      </c>
      <c r="O1175" s="5" t="e">
        <v>#N/A</v>
      </c>
      <c r="P1175" s="5" t="e">
        <v>#N/A</v>
      </c>
      <c r="Q1175" s="5"/>
      <c r="R1175" s="5" t="e">
        <f t="shared" si="333"/>
        <v>#N/A</v>
      </c>
      <c r="S1175" s="5" t="e">
        <v>#N/A</v>
      </c>
      <c r="T1175" s="5" t="e">
        <v>#N/A</v>
      </c>
      <c r="U1175" s="5" t="e">
        <v>#N/A</v>
      </c>
      <c r="V1175" s="5" t="e">
        <v>#N/A</v>
      </c>
      <c r="W1175" s="5"/>
      <c r="X1175" s="5" t="e">
        <f t="shared" si="336"/>
        <v>#N/A</v>
      </c>
      <c r="Y1175" s="5" t="e">
        <v>#N/A</v>
      </c>
      <c r="Z1175" s="5" t="e">
        <v>#N/A</v>
      </c>
      <c r="AA1175" s="5" t="e">
        <v>#N/A</v>
      </c>
      <c r="AB1175" s="5" t="e">
        <v>#N/A</v>
      </c>
      <c r="AC1175" s="5"/>
      <c r="AD1175" s="5" t="e">
        <f t="shared" si="337"/>
        <v>#N/A</v>
      </c>
      <c r="AE1175" s="5" t="e">
        <v>#N/A</v>
      </c>
      <c r="AF1175" s="5" t="e">
        <v>#N/A</v>
      </c>
      <c r="AG1175" s="5" t="e">
        <v>#N/A</v>
      </c>
      <c r="AH1175" s="5" t="e">
        <v>#N/A</v>
      </c>
      <c r="AI1175" s="5"/>
      <c r="AJ1175" s="5" t="e">
        <f t="shared" si="334"/>
        <v>#N/A</v>
      </c>
      <c r="AK1175" s="5" t="e">
        <v>#N/A</v>
      </c>
      <c r="AL1175" s="5" t="e">
        <v>#N/A</v>
      </c>
      <c r="AM1175" s="5" t="e">
        <v>#N/A</v>
      </c>
      <c r="AN1175" t="e">
        <v>#N/A</v>
      </c>
      <c r="AP1175" t="e">
        <f t="shared" si="335"/>
        <v>#N/A</v>
      </c>
      <c r="AQ1175" t="e">
        <v>#N/A</v>
      </c>
      <c r="AR1175" t="e">
        <v>#N/A</v>
      </c>
      <c r="AS1175" t="e">
        <v>#N/A</v>
      </c>
      <c r="AT1175" t="e">
        <v>#N/A</v>
      </c>
    </row>
    <row r="1176" spans="6:46" x14ac:dyDescent="0.3">
      <c r="F1176" s="5" t="e">
        <f t="shared" si="331"/>
        <v>#N/A</v>
      </c>
      <c r="G1176" s="5" t="e">
        <v>#N/A</v>
      </c>
      <c r="H1176" s="5" t="e">
        <v>#N/A</v>
      </c>
      <c r="I1176" s="5" t="e">
        <v>#N/A</v>
      </c>
      <c r="J1176" s="5" t="e">
        <v>#N/A</v>
      </c>
      <c r="K1176" s="5"/>
      <c r="L1176" s="5" t="e">
        <f t="shared" si="332"/>
        <v>#N/A</v>
      </c>
      <c r="M1176" s="5" t="e">
        <v>#N/A</v>
      </c>
      <c r="N1176" s="5" t="e">
        <v>#N/A</v>
      </c>
      <c r="O1176" s="5" t="e">
        <v>#N/A</v>
      </c>
      <c r="P1176" s="5" t="e">
        <v>#N/A</v>
      </c>
      <c r="Q1176" s="5"/>
      <c r="R1176" s="5" t="e">
        <f t="shared" si="333"/>
        <v>#N/A</v>
      </c>
      <c r="S1176" s="5" t="e">
        <v>#N/A</v>
      </c>
      <c r="T1176" s="5" t="e">
        <v>#N/A</v>
      </c>
      <c r="U1176" s="5" t="e">
        <v>#N/A</v>
      </c>
      <c r="V1176" s="5" t="e">
        <v>#N/A</v>
      </c>
      <c r="W1176" s="5"/>
      <c r="X1176" s="5" t="e">
        <f t="shared" si="336"/>
        <v>#N/A</v>
      </c>
      <c r="Y1176" s="5" t="e">
        <v>#N/A</v>
      </c>
      <c r="Z1176" s="5" t="e">
        <v>#N/A</v>
      </c>
      <c r="AA1176" s="5" t="e">
        <v>#N/A</v>
      </c>
      <c r="AB1176" s="5" t="e">
        <v>#N/A</v>
      </c>
      <c r="AC1176" s="5"/>
      <c r="AD1176" s="5" t="e">
        <f t="shared" si="337"/>
        <v>#N/A</v>
      </c>
      <c r="AE1176" s="5" t="e">
        <v>#N/A</v>
      </c>
      <c r="AF1176" s="5" t="e">
        <v>#N/A</v>
      </c>
      <c r="AG1176" s="5" t="e">
        <v>#N/A</v>
      </c>
      <c r="AH1176" s="5" t="e">
        <v>#N/A</v>
      </c>
      <c r="AI1176" s="5"/>
      <c r="AJ1176" s="5" t="e">
        <f t="shared" si="334"/>
        <v>#N/A</v>
      </c>
      <c r="AK1176" s="5" t="e">
        <v>#N/A</v>
      </c>
      <c r="AL1176" s="5" t="e">
        <v>#N/A</v>
      </c>
      <c r="AM1176" s="5" t="e">
        <v>#N/A</v>
      </c>
      <c r="AN1176" t="e">
        <v>#N/A</v>
      </c>
      <c r="AP1176" t="e">
        <f t="shared" si="335"/>
        <v>#N/A</v>
      </c>
      <c r="AQ1176" t="e">
        <v>#N/A</v>
      </c>
      <c r="AR1176" t="e">
        <v>#N/A</v>
      </c>
      <c r="AS1176" t="e">
        <v>#N/A</v>
      </c>
      <c r="AT1176" t="e">
        <v>#N/A</v>
      </c>
    </row>
    <row r="1177" spans="6:46" x14ac:dyDescent="0.3">
      <c r="F1177" s="5" t="e">
        <f t="shared" si="331"/>
        <v>#N/A</v>
      </c>
      <c r="G1177" s="5" t="e">
        <v>#N/A</v>
      </c>
      <c r="H1177" s="5" t="e">
        <v>#N/A</v>
      </c>
      <c r="I1177" s="5" t="e">
        <v>#N/A</v>
      </c>
      <c r="J1177" s="5" t="e">
        <v>#N/A</v>
      </c>
      <c r="K1177" s="5"/>
      <c r="L1177" s="5" t="e">
        <f t="shared" si="332"/>
        <v>#N/A</v>
      </c>
      <c r="M1177" s="5" t="e">
        <v>#N/A</v>
      </c>
      <c r="N1177" s="5" t="e">
        <v>#N/A</v>
      </c>
      <c r="O1177" s="5" t="e">
        <v>#N/A</v>
      </c>
      <c r="P1177" s="5" t="e">
        <v>#N/A</v>
      </c>
      <c r="Q1177" s="5"/>
      <c r="R1177" s="5" t="e">
        <f t="shared" si="333"/>
        <v>#N/A</v>
      </c>
      <c r="S1177" s="5" t="e">
        <v>#N/A</v>
      </c>
      <c r="T1177" s="5" t="e">
        <v>#N/A</v>
      </c>
      <c r="U1177" s="5" t="e">
        <v>#N/A</v>
      </c>
      <c r="V1177" s="5" t="e">
        <v>#N/A</v>
      </c>
      <c r="W1177" s="5"/>
      <c r="X1177" s="5" t="e">
        <f t="shared" si="336"/>
        <v>#N/A</v>
      </c>
      <c r="Y1177" s="5" t="e">
        <v>#N/A</v>
      </c>
      <c r="Z1177" s="5" t="e">
        <v>#N/A</v>
      </c>
      <c r="AA1177" s="5" t="e">
        <v>#N/A</v>
      </c>
      <c r="AB1177" s="5" t="e">
        <v>#N/A</v>
      </c>
      <c r="AC1177" s="5"/>
      <c r="AD1177" s="5" t="e">
        <f t="shared" si="337"/>
        <v>#N/A</v>
      </c>
      <c r="AE1177" s="5" t="e">
        <v>#N/A</v>
      </c>
      <c r="AF1177" s="5" t="e">
        <v>#N/A</v>
      </c>
      <c r="AG1177" s="5" t="e">
        <v>#N/A</v>
      </c>
      <c r="AH1177" s="5" t="e">
        <v>#N/A</v>
      </c>
      <c r="AI1177" s="5"/>
      <c r="AJ1177" s="5" t="e">
        <f t="shared" si="334"/>
        <v>#N/A</v>
      </c>
      <c r="AK1177" s="5" t="e">
        <v>#N/A</v>
      </c>
      <c r="AL1177" s="5" t="e">
        <v>#N/A</v>
      </c>
      <c r="AM1177" s="5" t="e">
        <v>#N/A</v>
      </c>
      <c r="AN1177" t="e">
        <v>#N/A</v>
      </c>
      <c r="AP1177" t="e">
        <f t="shared" si="335"/>
        <v>#N/A</v>
      </c>
      <c r="AQ1177" t="e">
        <v>#N/A</v>
      </c>
      <c r="AR1177" t="e">
        <v>#N/A</v>
      </c>
      <c r="AS1177" t="e">
        <v>#N/A</v>
      </c>
      <c r="AT1177" t="e">
        <v>#N/A</v>
      </c>
    </row>
    <row r="1178" spans="6:46" x14ac:dyDescent="0.3">
      <c r="F1178" s="5" t="e">
        <f t="shared" si="331"/>
        <v>#N/A</v>
      </c>
      <c r="G1178" s="5" t="e">
        <v>#N/A</v>
      </c>
      <c r="H1178" s="5" t="e">
        <v>#N/A</v>
      </c>
      <c r="I1178" s="5" t="e">
        <v>#N/A</v>
      </c>
      <c r="J1178" s="5" t="e">
        <v>#N/A</v>
      </c>
      <c r="K1178" s="5"/>
      <c r="L1178" s="5" t="e">
        <f t="shared" si="332"/>
        <v>#N/A</v>
      </c>
      <c r="M1178" s="5" t="e">
        <v>#N/A</v>
      </c>
      <c r="N1178" s="5" t="e">
        <v>#N/A</v>
      </c>
      <c r="O1178" s="5" t="e">
        <v>#N/A</v>
      </c>
      <c r="P1178" s="5" t="e">
        <v>#N/A</v>
      </c>
      <c r="Q1178" s="5"/>
      <c r="R1178" s="5" t="e">
        <f t="shared" si="333"/>
        <v>#N/A</v>
      </c>
      <c r="S1178" s="5" t="e">
        <v>#N/A</v>
      </c>
      <c r="T1178" s="5" t="e">
        <v>#N/A</v>
      </c>
      <c r="U1178" s="5" t="e">
        <v>#N/A</v>
      </c>
      <c r="V1178" s="5" t="e">
        <v>#N/A</v>
      </c>
      <c r="W1178" s="5"/>
      <c r="X1178" s="5" t="e">
        <f t="shared" si="336"/>
        <v>#N/A</v>
      </c>
      <c r="Y1178" s="5" t="e">
        <v>#N/A</v>
      </c>
      <c r="Z1178" s="5" t="e">
        <v>#N/A</v>
      </c>
      <c r="AA1178" s="5" t="e">
        <v>#N/A</v>
      </c>
      <c r="AB1178" s="5" t="e">
        <v>#N/A</v>
      </c>
      <c r="AC1178" s="5"/>
      <c r="AD1178" s="5" t="e">
        <f t="shared" si="337"/>
        <v>#N/A</v>
      </c>
      <c r="AE1178" s="5" t="e">
        <v>#N/A</v>
      </c>
      <c r="AF1178" s="5" t="e">
        <v>#N/A</v>
      </c>
      <c r="AG1178" s="5" t="e">
        <v>#N/A</v>
      </c>
      <c r="AH1178" s="5" t="e">
        <v>#N/A</v>
      </c>
      <c r="AI1178" s="5"/>
      <c r="AJ1178" s="5" t="e">
        <f t="shared" si="334"/>
        <v>#N/A</v>
      </c>
      <c r="AK1178" s="5" t="e">
        <v>#N/A</v>
      </c>
      <c r="AL1178" s="5" t="e">
        <v>#N/A</v>
      </c>
      <c r="AM1178" s="5" t="e">
        <v>#N/A</v>
      </c>
      <c r="AN1178" t="e">
        <v>#N/A</v>
      </c>
      <c r="AP1178" t="e">
        <f t="shared" si="335"/>
        <v>#N/A</v>
      </c>
      <c r="AQ1178" t="e">
        <v>#N/A</v>
      </c>
      <c r="AR1178" t="e">
        <v>#N/A</v>
      </c>
      <c r="AS1178" t="e">
        <v>#N/A</v>
      </c>
      <c r="AT1178" t="e">
        <v>#N/A</v>
      </c>
    </row>
    <row r="1179" spans="6:46" x14ac:dyDescent="0.3">
      <c r="F1179" s="5" t="e">
        <f t="shared" si="331"/>
        <v>#N/A</v>
      </c>
      <c r="G1179" s="5" t="e">
        <v>#N/A</v>
      </c>
      <c r="H1179" s="5" t="e">
        <v>#N/A</v>
      </c>
      <c r="I1179" s="5" t="e">
        <v>#N/A</v>
      </c>
      <c r="J1179" s="5" t="e">
        <v>#N/A</v>
      </c>
      <c r="K1179" s="5"/>
      <c r="L1179" s="5" t="e">
        <f t="shared" si="332"/>
        <v>#N/A</v>
      </c>
      <c r="M1179" s="5" t="e">
        <v>#N/A</v>
      </c>
      <c r="N1179" s="5" t="e">
        <v>#N/A</v>
      </c>
      <c r="O1179" s="5" t="e">
        <v>#N/A</v>
      </c>
      <c r="P1179" s="5" t="e">
        <v>#N/A</v>
      </c>
      <c r="Q1179" s="5"/>
      <c r="R1179" s="5" t="e">
        <f t="shared" si="333"/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/>
      <c r="X1179" s="5" t="e">
        <f t="shared" si="336"/>
        <v>#N/A</v>
      </c>
      <c r="Y1179" s="5" t="e">
        <v>#N/A</v>
      </c>
      <c r="Z1179" s="5" t="e">
        <v>#N/A</v>
      </c>
      <c r="AA1179" s="5" t="e">
        <v>#N/A</v>
      </c>
      <c r="AB1179" s="5" t="e">
        <v>#N/A</v>
      </c>
      <c r="AC1179" s="5"/>
      <c r="AD1179" s="5" t="e">
        <f t="shared" si="337"/>
        <v>#N/A</v>
      </c>
      <c r="AE1179" s="5" t="e">
        <v>#N/A</v>
      </c>
      <c r="AF1179" s="5" t="e">
        <v>#N/A</v>
      </c>
      <c r="AG1179" s="5" t="e">
        <v>#N/A</v>
      </c>
      <c r="AH1179" s="5" t="e">
        <v>#N/A</v>
      </c>
      <c r="AI1179" s="5"/>
      <c r="AJ1179" s="5" t="e">
        <f t="shared" si="334"/>
        <v>#N/A</v>
      </c>
      <c r="AK1179" s="5" t="e">
        <v>#N/A</v>
      </c>
      <c r="AL1179" s="5" t="e">
        <v>#N/A</v>
      </c>
      <c r="AM1179" s="5" t="e">
        <v>#N/A</v>
      </c>
      <c r="AN1179" t="e">
        <v>#N/A</v>
      </c>
      <c r="AP1179" t="e">
        <f t="shared" si="335"/>
        <v>#N/A</v>
      </c>
      <c r="AQ1179" t="e">
        <v>#N/A</v>
      </c>
      <c r="AR1179" t="e">
        <v>#N/A</v>
      </c>
      <c r="AS1179" t="e">
        <v>#N/A</v>
      </c>
      <c r="AT1179" t="e">
        <v>#N/A</v>
      </c>
    </row>
    <row r="1180" spans="6:46" x14ac:dyDescent="0.3">
      <c r="F1180" s="5" t="e">
        <f t="shared" si="331"/>
        <v>#N/A</v>
      </c>
      <c r="G1180" s="5" t="e">
        <v>#N/A</v>
      </c>
      <c r="H1180" s="5" t="e">
        <v>#N/A</v>
      </c>
      <c r="I1180" s="5" t="e">
        <v>#N/A</v>
      </c>
      <c r="J1180" s="5" t="e">
        <v>#N/A</v>
      </c>
      <c r="K1180" s="5"/>
      <c r="L1180" s="5" t="e">
        <f t="shared" si="332"/>
        <v>#N/A</v>
      </c>
      <c r="M1180" s="5" t="e">
        <v>#N/A</v>
      </c>
      <c r="N1180" s="5" t="e">
        <v>#N/A</v>
      </c>
      <c r="O1180" s="5" t="e">
        <v>#N/A</v>
      </c>
      <c r="P1180" s="5" t="e">
        <v>#N/A</v>
      </c>
      <c r="Q1180" s="5"/>
      <c r="R1180" s="5" t="e">
        <f t="shared" si="333"/>
        <v>#N/A</v>
      </c>
      <c r="S1180" s="5" t="e">
        <v>#N/A</v>
      </c>
      <c r="T1180" s="5" t="e">
        <v>#N/A</v>
      </c>
      <c r="U1180" s="5" t="e">
        <v>#N/A</v>
      </c>
      <c r="V1180" s="5" t="e">
        <v>#N/A</v>
      </c>
      <c r="W1180" s="5"/>
      <c r="X1180" s="5" t="e">
        <f t="shared" si="336"/>
        <v>#N/A</v>
      </c>
      <c r="Y1180" s="5" t="e">
        <v>#N/A</v>
      </c>
      <c r="Z1180" s="5" t="e">
        <v>#N/A</v>
      </c>
      <c r="AA1180" s="5" t="e">
        <v>#N/A</v>
      </c>
      <c r="AB1180" s="5" t="e">
        <v>#N/A</v>
      </c>
      <c r="AC1180" s="5"/>
      <c r="AD1180" s="5" t="e">
        <f t="shared" si="337"/>
        <v>#N/A</v>
      </c>
      <c r="AE1180" s="5" t="e">
        <v>#N/A</v>
      </c>
      <c r="AF1180" s="5" t="e">
        <v>#N/A</v>
      </c>
      <c r="AG1180" s="5" t="e">
        <v>#N/A</v>
      </c>
      <c r="AH1180" s="5" t="e">
        <v>#N/A</v>
      </c>
      <c r="AI1180" s="5"/>
      <c r="AJ1180" s="5" t="e">
        <f t="shared" si="334"/>
        <v>#N/A</v>
      </c>
      <c r="AK1180" s="5" t="e">
        <v>#N/A</v>
      </c>
      <c r="AL1180" s="5" t="e">
        <v>#N/A</v>
      </c>
      <c r="AM1180" s="5" t="e">
        <v>#N/A</v>
      </c>
      <c r="AN1180" t="e">
        <v>#N/A</v>
      </c>
      <c r="AP1180" t="e">
        <f t="shared" si="335"/>
        <v>#N/A</v>
      </c>
      <c r="AQ1180" t="e">
        <v>#N/A</v>
      </c>
      <c r="AR1180" t="e">
        <v>#N/A</v>
      </c>
      <c r="AS1180" t="e">
        <v>#N/A</v>
      </c>
      <c r="AT1180" t="e">
        <v>#N/A</v>
      </c>
    </row>
    <row r="1181" spans="6:46" x14ac:dyDescent="0.3">
      <c r="F1181" s="5" t="e">
        <f t="shared" si="331"/>
        <v>#N/A</v>
      </c>
      <c r="G1181" s="5" t="e">
        <v>#N/A</v>
      </c>
      <c r="H1181" s="5" t="e">
        <v>#N/A</v>
      </c>
      <c r="I1181" s="5" t="e">
        <v>#N/A</v>
      </c>
      <c r="J1181" s="5" t="e">
        <v>#N/A</v>
      </c>
      <c r="K1181" s="5"/>
      <c r="L1181" s="5" t="e">
        <f t="shared" si="332"/>
        <v>#N/A</v>
      </c>
      <c r="M1181" s="5" t="e">
        <v>#N/A</v>
      </c>
      <c r="N1181" s="5" t="e">
        <v>#N/A</v>
      </c>
      <c r="O1181" s="5" t="e">
        <v>#N/A</v>
      </c>
      <c r="P1181" s="5" t="e">
        <v>#N/A</v>
      </c>
      <c r="Q1181" s="5"/>
      <c r="R1181" s="5" t="e">
        <f t="shared" si="333"/>
        <v>#N/A</v>
      </c>
      <c r="S1181" s="5" t="e">
        <v>#N/A</v>
      </c>
      <c r="T1181" s="5" t="e">
        <v>#N/A</v>
      </c>
      <c r="U1181" s="5" t="e">
        <v>#N/A</v>
      </c>
      <c r="V1181" s="5" t="e">
        <v>#N/A</v>
      </c>
      <c r="W1181" s="5"/>
      <c r="X1181" s="5" t="e">
        <f t="shared" si="336"/>
        <v>#N/A</v>
      </c>
      <c r="Y1181" s="5" t="e">
        <v>#N/A</v>
      </c>
      <c r="Z1181" s="5" t="e">
        <v>#N/A</v>
      </c>
      <c r="AA1181" s="5" t="e">
        <v>#N/A</v>
      </c>
      <c r="AB1181" s="5" t="e">
        <v>#N/A</v>
      </c>
      <c r="AC1181" s="5"/>
      <c r="AD1181" s="5" t="e">
        <f t="shared" si="337"/>
        <v>#N/A</v>
      </c>
      <c r="AE1181" s="5" t="e">
        <v>#N/A</v>
      </c>
      <c r="AF1181" s="5" t="e">
        <v>#N/A</v>
      </c>
      <c r="AG1181" s="5" t="e">
        <v>#N/A</v>
      </c>
      <c r="AH1181" s="5" t="e">
        <v>#N/A</v>
      </c>
      <c r="AI1181" s="5"/>
      <c r="AJ1181" s="5" t="e">
        <f t="shared" si="334"/>
        <v>#N/A</v>
      </c>
      <c r="AK1181" s="5" t="e">
        <v>#N/A</v>
      </c>
      <c r="AL1181" s="5" t="e">
        <v>#N/A</v>
      </c>
      <c r="AM1181" s="5" t="e">
        <v>#N/A</v>
      </c>
      <c r="AN1181" t="e">
        <v>#N/A</v>
      </c>
      <c r="AP1181" t="e">
        <f t="shared" si="335"/>
        <v>#N/A</v>
      </c>
      <c r="AQ1181" t="e">
        <v>#N/A</v>
      </c>
      <c r="AR1181" t="e">
        <v>#N/A</v>
      </c>
      <c r="AS1181" t="e">
        <v>#N/A</v>
      </c>
      <c r="AT1181" t="e">
        <v>#N/A</v>
      </c>
    </row>
    <row r="1182" spans="6:46" x14ac:dyDescent="0.3">
      <c r="F1182" s="5" t="e">
        <f t="shared" si="331"/>
        <v>#N/A</v>
      </c>
      <c r="G1182" s="5" t="e">
        <v>#N/A</v>
      </c>
      <c r="H1182" s="5" t="e">
        <v>#N/A</v>
      </c>
      <c r="I1182" s="5" t="e">
        <v>#N/A</v>
      </c>
      <c r="J1182" s="5" t="e">
        <v>#N/A</v>
      </c>
      <c r="K1182" s="5"/>
      <c r="L1182" s="5" t="e">
        <f t="shared" si="332"/>
        <v>#N/A</v>
      </c>
      <c r="M1182" s="5" t="e">
        <v>#N/A</v>
      </c>
      <c r="N1182" s="5" t="e">
        <v>#N/A</v>
      </c>
      <c r="O1182" s="5" t="e">
        <v>#N/A</v>
      </c>
      <c r="P1182" s="5" t="e">
        <v>#N/A</v>
      </c>
      <c r="Q1182" s="5"/>
      <c r="R1182" s="5" t="e">
        <f t="shared" si="333"/>
        <v>#N/A</v>
      </c>
      <c r="S1182" s="5" t="e">
        <v>#N/A</v>
      </c>
      <c r="T1182" s="5" t="e">
        <v>#N/A</v>
      </c>
      <c r="U1182" s="5" t="e">
        <v>#N/A</v>
      </c>
      <c r="V1182" s="5" t="e">
        <v>#N/A</v>
      </c>
      <c r="W1182" s="5"/>
      <c r="X1182" s="5" t="e">
        <f t="shared" si="336"/>
        <v>#N/A</v>
      </c>
      <c r="Y1182" s="5" t="e">
        <v>#N/A</v>
      </c>
      <c r="Z1182" s="5" t="e">
        <v>#N/A</v>
      </c>
      <c r="AA1182" s="5" t="e">
        <v>#N/A</v>
      </c>
      <c r="AB1182" s="5" t="e">
        <v>#N/A</v>
      </c>
      <c r="AC1182" s="5"/>
      <c r="AD1182" s="5" t="e">
        <f t="shared" si="337"/>
        <v>#N/A</v>
      </c>
      <c r="AE1182" s="5" t="e">
        <v>#N/A</v>
      </c>
      <c r="AF1182" s="5" t="e">
        <v>#N/A</v>
      </c>
      <c r="AG1182" s="5" t="e">
        <v>#N/A</v>
      </c>
      <c r="AH1182" s="5" t="e">
        <v>#N/A</v>
      </c>
      <c r="AI1182" s="5"/>
      <c r="AJ1182" s="5" t="e">
        <f t="shared" si="334"/>
        <v>#N/A</v>
      </c>
      <c r="AK1182" s="5" t="e">
        <v>#N/A</v>
      </c>
      <c r="AL1182" s="5" t="e">
        <v>#N/A</v>
      </c>
      <c r="AM1182" s="5" t="e">
        <v>#N/A</v>
      </c>
      <c r="AN1182" t="e">
        <v>#N/A</v>
      </c>
      <c r="AP1182" t="e">
        <f t="shared" si="335"/>
        <v>#N/A</v>
      </c>
      <c r="AQ1182" t="e">
        <v>#N/A</v>
      </c>
      <c r="AR1182" t="e">
        <v>#N/A</v>
      </c>
      <c r="AS1182" t="e">
        <v>#N/A</v>
      </c>
      <c r="AT1182" t="e">
        <v>#N/A</v>
      </c>
    </row>
    <row r="1183" spans="6:46" x14ac:dyDescent="0.3">
      <c r="F1183" s="5" t="e">
        <f t="shared" si="331"/>
        <v>#N/A</v>
      </c>
      <c r="G1183" s="5" t="e">
        <v>#N/A</v>
      </c>
      <c r="H1183" s="5" t="e">
        <v>#N/A</v>
      </c>
      <c r="I1183" s="5" t="e">
        <v>#N/A</v>
      </c>
      <c r="J1183" s="5" t="e">
        <v>#N/A</v>
      </c>
      <c r="K1183" s="5"/>
      <c r="L1183" s="5" t="e">
        <f t="shared" si="332"/>
        <v>#N/A</v>
      </c>
      <c r="M1183" s="5" t="e">
        <v>#N/A</v>
      </c>
      <c r="N1183" s="5" t="e">
        <v>#N/A</v>
      </c>
      <c r="O1183" s="5" t="e">
        <v>#N/A</v>
      </c>
      <c r="P1183" s="5" t="e">
        <v>#N/A</v>
      </c>
      <c r="Q1183" s="5"/>
      <c r="R1183" s="5" t="e">
        <f t="shared" si="333"/>
        <v>#N/A</v>
      </c>
      <c r="S1183" s="5" t="e">
        <v>#N/A</v>
      </c>
      <c r="T1183" s="5" t="e">
        <v>#N/A</v>
      </c>
      <c r="U1183" s="5" t="e">
        <v>#N/A</v>
      </c>
      <c r="V1183" s="5" t="e">
        <v>#N/A</v>
      </c>
      <c r="W1183" s="5"/>
      <c r="X1183" s="5" t="e">
        <f t="shared" si="336"/>
        <v>#N/A</v>
      </c>
      <c r="Y1183" s="5" t="e">
        <v>#N/A</v>
      </c>
      <c r="Z1183" s="5" t="e">
        <v>#N/A</v>
      </c>
      <c r="AA1183" s="5" t="e">
        <v>#N/A</v>
      </c>
      <c r="AB1183" s="5" t="e">
        <v>#N/A</v>
      </c>
      <c r="AC1183" s="5"/>
      <c r="AD1183" s="5" t="e">
        <f t="shared" si="337"/>
        <v>#N/A</v>
      </c>
      <c r="AE1183" s="5" t="e">
        <v>#N/A</v>
      </c>
      <c r="AF1183" s="5" t="e">
        <v>#N/A</v>
      </c>
      <c r="AG1183" s="5" t="e">
        <v>#N/A</v>
      </c>
      <c r="AH1183" s="5" t="e">
        <v>#N/A</v>
      </c>
      <c r="AI1183" s="5"/>
      <c r="AJ1183" s="5" t="e">
        <f t="shared" si="334"/>
        <v>#N/A</v>
      </c>
      <c r="AK1183" s="5" t="e">
        <v>#N/A</v>
      </c>
      <c r="AL1183" s="5" t="e">
        <v>#N/A</v>
      </c>
      <c r="AM1183" s="5" t="e">
        <v>#N/A</v>
      </c>
      <c r="AN1183" t="e">
        <v>#N/A</v>
      </c>
      <c r="AP1183" t="e">
        <f t="shared" si="335"/>
        <v>#N/A</v>
      </c>
      <c r="AQ1183" t="e">
        <v>#N/A</v>
      </c>
      <c r="AR1183" t="e">
        <v>#N/A</v>
      </c>
      <c r="AS1183" t="e">
        <v>#N/A</v>
      </c>
      <c r="AT1183" t="e">
        <v>#N/A</v>
      </c>
    </row>
    <row r="1184" spans="6:46" x14ac:dyDescent="0.3">
      <c r="F1184" s="5" t="e">
        <f t="shared" si="331"/>
        <v>#N/A</v>
      </c>
      <c r="G1184" s="5" t="e">
        <v>#N/A</v>
      </c>
      <c r="H1184" s="5" t="e">
        <v>#N/A</v>
      </c>
      <c r="I1184" s="5" t="e">
        <v>#N/A</v>
      </c>
      <c r="J1184" s="5" t="e">
        <v>#N/A</v>
      </c>
      <c r="K1184" s="5"/>
      <c r="L1184" s="5" t="e">
        <f t="shared" si="332"/>
        <v>#N/A</v>
      </c>
      <c r="M1184" s="5" t="e">
        <v>#N/A</v>
      </c>
      <c r="N1184" s="5" t="e">
        <v>#N/A</v>
      </c>
      <c r="O1184" s="5" t="e">
        <v>#N/A</v>
      </c>
      <c r="P1184" s="5" t="e">
        <v>#N/A</v>
      </c>
      <c r="Q1184" s="5"/>
      <c r="R1184" s="5" t="e">
        <f t="shared" si="333"/>
        <v>#N/A</v>
      </c>
      <c r="S1184" s="5" t="e">
        <v>#N/A</v>
      </c>
      <c r="T1184" s="5" t="e">
        <v>#N/A</v>
      </c>
      <c r="U1184" s="5" t="e">
        <v>#N/A</v>
      </c>
      <c r="V1184" s="5" t="e">
        <v>#N/A</v>
      </c>
      <c r="W1184" s="5"/>
      <c r="X1184" s="5" t="e">
        <f t="shared" si="336"/>
        <v>#N/A</v>
      </c>
      <c r="Y1184" s="5" t="e">
        <v>#N/A</v>
      </c>
      <c r="Z1184" s="5" t="e">
        <v>#N/A</v>
      </c>
      <c r="AA1184" s="5" t="e">
        <v>#N/A</v>
      </c>
      <c r="AB1184" s="5" t="e">
        <v>#N/A</v>
      </c>
      <c r="AC1184" s="5"/>
      <c r="AD1184" s="5" t="e">
        <f t="shared" si="337"/>
        <v>#N/A</v>
      </c>
      <c r="AE1184" s="5" t="e">
        <v>#N/A</v>
      </c>
      <c r="AF1184" s="5" t="e">
        <v>#N/A</v>
      </c>
      <c r="AG1184" s="5" t="e">
        <v>#N/A</v>
      </c>
      <c r="AH1184" s="5" t="e">
        <v>#N/A</v>
      </c>
      <c r="AI1184" s="5"/>
      <c r="AJ1184" s="5" t="e">
        <f t="shared" si="334"/>
        <v>#N/A</v>
      </c>
      <c r="AK1184" s="5" t="e">
        <v>#N/A</v>
      </c>
      <c r="AL1184" s="5" t="e">
        <v>#N/A</v>
      </c>
      <c r="AM1184" s="5" t="e">
        <v>#N/A</v>
      </c>
      <c r="AN1184" t="e">
        <v>#N/A</v>
      </c>
      <c r="AP1184" t="e">
        <f t="shared" si="335"/>
        <v>#N/A</v>
      </c>
      <c r="AQ1184" t="e">
        <v>#N/A</v>
      </c>
      <c r="AR1184" t="e">
        <v>#N/A</v>
      </c>
      <c r="AS1184" t="e">
        <v>#N/A</v>
      </c>
      <c r="AT1184" t="e">
        <v>#N/A</v>
      </c>
    </row>
    <row r="1185" spans="6:46" x14ac:dyDescent="0.3">
      <c r="F1185" s="5" t="e">
        <f t="shared" si="331"/>
        <v>#N/A</v>
      </c>
      <c r="G1185" s="5" t="e">
        <v>#N/A</v>
      </c>
      <c r="H1185" s="5" t="e">
        <v>#N/A</v>
      </c>
      <c r="I1185" s="5" t="e">
        <v>#N/A</v>
      </c>
      <c r="J1185" s="5" t="e">
        <v>#N/A</v>
      </c>
      <c r="K1185" s="5"/>
      <c r="L1185" s="5" t="e">
        <f t="shared" si="332"/>
        <v>#N/A</v>
      </c>
      <c r="M1185" s="5" t="e">
        <v>#N/A</v>
      </c>
      <c r="N1185" s="5" t="e">
        <v>#N/A</v>
      </c>
      <c r="O1185" s="5" t="e">
        <v>#N/A</v>
      </c>
      <c r="P1185" s="5" t="e">
        <v>#N/A</v>
      </c>
      <c r="Q1185" s="5"/>
      <c r="R1185" s="5" t="e">
        <f t="shared" si="333"/>
        <v>#N/A</v>
      </c>
      <c r="S1185" s="5" t="e">
        <v>#N/A</v>
      </c>
      <c r="T1185" s="5" t="e">
        <v>#N/A</v>
      </c>
      <c r="U1185" s="5" t="e">
        <v>#N/A</v>
      </c>
      <c r="V1185" s="5" t="e">
        <v>#N/A</v>
      </c>
      <c r="W1185" s="5"/>
      <c r="X1185" s="5" t="e">
        <f t="shared" si="336"/>
        <v>#N/A</v>
      </c>
      <c r="Y1185" s="5" t="e">
        <v>#N/A</v>
      </c>
      <c r="Z1185" s="5" t="e">
        <v>#N/A</v>
      </c>
      <c r="AA1185" s="5" t="e">
        <v>#N/A</v>
      </c>
      <c r="AB1185" s="5" t="e">
        <v>#N/A</v>
      </c>
      <c r="AC1185" s="5"/>
      <c r="AD1185" s="5" t="e">
        <f t="shared" si="337"/>
        <v>#N/A</v>
      </c>
      <c r="AE1185" s="5" t="e">
        <v>#N/A</v>
      </c>
      <c r="AF1185" s="5" t="e">
        <v>#N/A</v>
      </c>
      <c r="AG1185" s="5" t="e">
        <v>#N/A</v>
      </c>
      <c r="AH1185" s="5" t="e">
        <v>#N/A</v>
      </c>
      <c r="AI1185" s="5"/>
      <c r="AJ1185" s="5" t="e">
        <f t="shared" si="334"/>
        <v>#N/A</v>
      </c>
      <c r="AK1185" s="5" t="e">
        <v>#N/A</v>
      </c>
      <c r="AL1185" s="5" t="e">
        <v>#N/A</v>
      </c>
      <c r="AM1185" s="5" t="e">
        <v>#N/A</v>
      </c>
      <c r="AN1185" t="e">
        <v>#N/A</v>
      </c>
      <c r="AP1185" t="e">
        <f t="shared" si="335"/>
        <v>#N/A</v>
      </c>
      <c r="AQ1185" t="e">
        <v>#N/A</v>
      </c>
      <c r="AR1185" t="e">
        <v>#N/A</v>
      </c>
      <c r="AS1185" t="e">
        <v>#N/A</v>
      </c>
      <c r="AT1185" t="e">
        <v>#N/A</v>
      </c>
    </row>
    <row r="1186" spans="6:46" x14ac:dyDescent="0.3">
      <c r="F1186" s="5" t="e">
        <f t="shared" si="331"/>
        <v>#N/A</v>
      </c>
      <c r="G1186" s="5" t="e">
        <v>#N/A</v>
      </c>
      <c r="H1186" s="5" t="e">
        <v>#N/A</v>
      </c>
      <c r="I1186" s="5" t="e">
        <v>#N/A</v>
      </c>
      <c r="J1186" s="5" t="e">
        <v>#N/A</v>
      </c>
      <c r="K1186" s="5"/>
      <c r="L1186" s="5" t="e">
        <f t="shared" si="332"/>
        <v>#N/A</v>
      </c>
      <c r="M1186" s="5" t="e">
        <v>#N/A</v>
      </c>
      <c r="N1186" s="5" t="e">
        <v>#N/A</v>
      </c>
      <c r="O1186" s="5" t="e">
        <v>#N/A</v>
      </c>
      <c r="P1186" s="5" t="e">
        <v>#N/A</v>
      </c>
      <c r="Q1186" s="5"/>
      <c r="R1186" s="5" t="e">
        <f t="shared" si="333"/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/>
      <c r="X1186" s="5" t="e">
        <f t="shared" si="336"/>
        <v>#N/A</v>
      </c>
      <c r="Y1186" s="5" t="e">
        <v>#N/A</v>
      </c>
      <c r="Z1186" s="5" t="e">
        <v>#N/A</v>
      </c>
      <c r="AA1186" s="5" t="e">
        <v>#N/A</v>
      </c>
      <c r="AB1186" s="5" t="e">
        <v>#N/A</v>
      </c>
      <c r="AC1186" s="5"/>
      <c r="AD1186" s="5" t="e">
        <f t="shared" si="337"/>
        <v>#N/A</v>
      </c>
      <c r="AE1186" s="5" t="e">
        <v>#N/A</v>
      </c>
      <c r="AF1186" s="5" t="e">
        <v>#N/A</v>
      </c>
      <c r="AG1186" s="5" t="e">
        <v>#N/A</v>
      </c>
      <c r="AH1186" s="5" t="e">
        <v>#N/A</v>
      </c>
      <c r="AI1186" s="5"/>
      <c r="AJ1186" s="5" t="e">
        <f t="shared" si="334"/>
        <v>#N/A</v>
      </c>
      <c r="AK1186" s="5" t="e">
        <v>#N/A</v>
      </c>
      <c r="AL1186" s="5" t="e">
        <v>#N/A</v>
      </c>
      <c r="AM1186" s="5" t="e">
        <v>#N/A</v>
      </c>
      <c r="AN1186" t="e">
        <v>#N/A</v>
      </c>
      <c r="AP1186" t="e">
        <f t="shared" si="335"/>
        <v>#N/A</v>
      </c>
      <c r="AQ1186" t="e">
        <v>#N/A</v>
      </c>
      <c r="AR1186" t="e">
        <v>#N/A</v>
      </c>
      <c r="AS1186" t="e">
        <v>#N/A</v>
      </c>
      <c r="AT1186" t="e">
        <v>#N/A</v>
      </c>
    </row>
    <row r="1187" spans="6:46" x14ac:dyDescent="0.3">
      <c r="F1187" s="5" t="e">
        <f t="shared" si="331"/>
        <v>#N/A</v>
      </c>
      <c r="G1187" s="5" t="e">
        <v>#N/A</v>
      </c>
      <c r="H1187" s="5" t="e">
        <v>#N/A</v>
      </c>
      <c r="I1187" s="5" t="e">
        <v>#N/A</v>
      </c>
      <c r="J1187" s="5" t="e">
        <v>#N/A</v>
      </c>
      <c r="K1187" s="5"/>
      <c r="L1187" s="5" t="e">
        <f t="shared" si="332"/>
        <v>#N/A</v>
      </c>
      <c r="M1187" s="5" t="e">
        <v>#N/A</v>
      </c>
      <c r="N1187" s="5" t="e">
        <v>#N/A</v>
      </c>
      <c r="O1187" s="5" t="e">
        <v>#N/A</v>
      </c>
      <c r="P1187" s="5" t="e">
        <v>#N/A</v>
      </c>
      <c r="Q1187" s="5"/>
      <c r="R1187" s="5" t="e">
        <f t="shared" si="333"/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/>
      <c r="X1187" s="5" t="e">
        <f t="shared" si="336"/>
        <v>#N/A</v>
      </c>
      <c r="Y1187" s="5" t="e">
        <v>#N/A</v>
      </c>
      <c r="Z1187" s="5" t="e">
        <v>#N/A</v>
      </c>
      <c r="AA1187" s="5" t="e">
        <v>#N/A</v>
      </c>
      <c r="AB1187" s="5" t="e">
        <v>#N/A</v>
      </c>
      <c r="AC1187" s="5"/>
      <c r="AD1187" s="5" t="e">
        <f t="shared" si="337"/>
        <v>#N/A</v>
      </c>
      <c r="AE1187" s="5" t="e">
        <v>#N/A</v>
      </c>
      <c r="AF1187" s="5" t="e">
        <v>#N/A</v>
      </c>
      <c r="AG1187" s="5" t="e">
        <v>#N/A</v>
      </c>
      <c r="AH1187" s="5" t="e">
        <v>#N/A</v>
      </c>
      <c r="AI1187" s="5"/>
      <c r="AJ1187" s="5" t="e">
        <f t="shared" si="334"/>
        <v>#N/A</v>
      </c>
      <c r="AK1187" s="5" t="e">
        <v>#N/A</v>
      </c>
      <c r="AL1187" s="5" t="e">
        <v>#N/A</v>
      </c>
      <c r="AM1187" s="5" t="e">
        <v>#N/A</v>
      </c>
      <c r="AN1187" t="e">
        <v>#N/A</v>
      </c>
      <c r="AP1187" t="e">
        <f t="shared" si="335"/>
        <v>#N/A</v>
      </c>
      <c r="AQ1187" t="e">
        <v>#N/A</v>
      </c>
      <c r="AR1187" t="e">
        <v>#N/A</v>
      </c>
      <c r="AS1187" t="e">
        <v>#N/A</v>
      </c>
      <c r="AT1187" t="e">
        <v>#N/A</v>
      </c>
    </row>
    <row r="1188" spans="6:46" x14ac:dyDescent="0.3">
      <c r="F1188" s="5" t="e">
        <f t="shared" si="331"/>
        <v>#N/A</v>
      </c>
      <c r="G1188" s="5" t="e">
        <v>#N/A</v>
      </c>
      <c r="H1188" s="5" t="e">
        <v>#N/A</v>
      </c>
      <c r="I1188" s="5" t="e">
        <v>#N/A</v>
      </c>
      <c r="J1188" s="5" t="e">
        <v>#N/A</v>
      </c>
      <c r="K1188" s="5"/>
      <c r="L1188" s="5" t="e">
        <f t="shared" si="332"/>
        <v>#N/A</v>
      </c>
      <c r="M1188" s="5" t="e">
        <v>#N/A</v>
      </c>
      <c r="N1188" s="5" t="e">
        <v>#N/A</v>
      </c>
      <c r="O1188" s="5" t="e">
        <v>#N/A</v>
      </c>
      <c r="P1188" s="5" t="e">
        <v>#N/A</v>
      </c>
      <c r="Q1188" s="5"/>
      <c r="R1188" s="5" t="e">
        <f t="shared" si="333"/>
        <v>#N/A</v>
      </c>
      <c r="S1188" s="5" t="e">
        <v>#N/A</v>
      </c>
      <c r="T1188" s="5" t="e">
        <v>#N/A</v>
      </c>
      <c r="U1188" s="5" t="e">
        <v>#N/A</v>
      </c>
      <c r="V1188" s="5" t="e">
        <v>#N/A</v>
      </c>
      <c r="W1188" s="5"/>
      <c r="X1188" s="5" t="e">
        <f t="shared" si="336"/>
        <v>#N/A</v>
      </c>
      <c r="Y1188" s="5" t="e">
        <v>#N/A</v>
      </c>
      <c r="Z1188" s="5" t="e">
        <v>#N/A</v>
      </c>
      <c r="AA1188" s="5" t="e">
        <v>#N/A</v>
      </c>
      <c r="AB1188" s="5" t="e">
        <v>#N/A</v>
      </c>
      <c r="AC1188" s="5"/>
      <c r="AD1188" s="5" t="e">
        <f t="shared" si="337"/>
        <v>#N/A</v>
      </c>
      <c r="AE1188" s="5" t="e">
        <v>#N/A</v>
      </c>
      <c r="AF1188" s="5" t="e">
        <v>#N/A</v>
      </c>
      <c r="AG1188" s="5" t="e">
        <v>#N/A</v>
      </c>
      <c r="AH1188" s="5" t="e">
        <v>#N/A</v>
      </c>
      <c r="AI1188" s="5"/>
      <c r="AJ1188" s="5" t="e">
        <f t="shared" si="334"/>
        <v>#N/A</v>
      </c>
      <c r="AK1188" s="5" t="e">
        <v>#N/A</v>
      </c>
      <c r="AL1188" s="5" t="e">
        <v>#N/A</v>
      </c>
      <c r="AM1188" s="5" t="e">
        <v>#N/A</v>
      </c>
      <c r="AN1188" t="e">
        <v>#N/A</v>
      </c>
      <c r="AP1188" t="e">
        <f t="shared" si="335"/>
        <v>#N/A</v>
      </c>
      <c r="AQ1188" t="e">
        <v>#N/A</v>
      </c>
      <c r="AR1188" t="e">
        <v>#N/A</v>
      </c>
      <c r="AS1188" t="e">
        <v>#N/A</v>
      </c>
      <c r="AT1188" t="e">
        <v>#N/A</v>
      </c>
    </row>
    <row r="1189" spans="6:46" x14ac:dyDescent="0.3">
      <c r="F1189" s="5" t="e">
        <f t="shared" ref="F1189:F1200" si="338">F788</f>
        <v>#N/A</v>
      </c>
      <c r="G1189" s="5" t="e">
        <v>#N/A</v>
      </c>
      <c r="H1189" s="5" t="e">
        <v>#N/A</v>
      </c>
      <c r="I1189" s="5" t="e">
        <v>#N/A</v>
      </c>
      <c r="J1189" s="5" t="e">
        <v>#N/A</v>
      </c>
      <c r="K1189" s="5"/>
      <c r="L1189" s="5" t="e">
        <f t="shared" ref="L1189:L1200" si="339">L788</f>
        <v>#N/A</v>
      </c>
      <c r="M1189" s="5" t="e">
        <v>#N/A</v>
      </c>
      <c r="N1189" s="5" t="e">
        <v>#N/A</v>
      </c>
      <c r="O1189" s="5" t="e">
        <v>#N/A</v>
      </c>
      <c r="P1189" s="5" t="e">
        <v>#N/A</v>
      </c>
      <c r="Q1189" s="5"/>
      <c r="R1189" s="5" t="e">
        <f t="shared" ref="R1189:R1200" si="340">R788</f>
        <v>#N/A</v>
      </c>
      <c r="S1189" s="5" t="e">
        <v>#N/A</v>
      </c>
      <c r="T1189" s="5" t="e">
        <v>#N/A</v>
      </c>
      <c r="U1189" s="5" t="e">
        <v>#N/A</v>
      </c>
      <c r="V1189" s="5" t="e">
        <v>#N/A</v>
      </c>
      <c r="W1189" s="5"/>
      <c r="X1189" s="5" t="e">
        <f t="shared" si="336"/>
        <v>#N/A</v>
      </c>
      <c r="Y1189" s="5" t="e">
        <v>#N/A</v>
      </c>
      <c r="Z1189" s="5" t="e">
        <v>#N/A</v>
      </c>
      <c r="AA1189" s="5" t="e">
        <v>#N/A</v>
      </c>
      <c r="AB1189" s="5" t="e">
        <v>#N/A</v>
      </c>
      <c r="AC1189" s="5"/>
      <c r="AD1189" s="5" t="e">
        <f t="shared" si="337"/>
        <v>#N/A</v>
      </c>
      <c r="AE1189" s="5" t="e">
        <v>#N/A</v>
      </c>
      <c r="AF1189" s="5" t="e">
        <v>#N/A</v>
      </c>
      <c r="AG1189" s="5" t="e">
        <v>#N/A</v>
      </c>
      <c r="AH1189" s="5" t="e">
        <v>#N/A</v>
      </c>
      <c r="AI1189" s="5"/>
      <c r="AJ1189" s="5" t="e">
        <f t="shared" ref="AJ1189:AJ1200" si="341">AJ788</f>
        <v>#N/A</v>
      </c>
      <c r="AK1189" s="5" t="e">
        <v>#N/A</v>
      </c>
      <c r="AL1189" s="5" t="e">
        <v>#N/A</v>
      </c>
      <c r="AM1189" s="5" t="e">
        <v>#N/A</v>
      </c>
      <c r="AN1189" t="e">
        <v>#N/A</v>
      </c>
      <c r="AP1189" t="e">
        <f t="shared" ref="AP1189:AP1201" si="342">AP788</f>
        <v>#N/A</v>
      </c>
      <c r="AQ1189" t="e">
        <v>#N/A</v>
      </c>
      <c r="AR1189" t="e">
        <v>#N/A</v>
      </c>
      <c r="AS1189" t="e">
        <v>#N/A</v>
      </c>
      <c r="AT1189" t="e">
        <v>#N/A</v>
      </c>
    </row>
    <row r="1190" spans="6:46" x14ac:dyDescent="0.3">
      <c r="F1190" s="5" t="e">
        <f t="shared" si="338"/>
        <v>#N/A</v>
      </c>
      <c r="G1190" s="5" t="e">
        <v>#N/A</v>
      </c>
      <c r="H1190" s="5" t="e">
        <v>#N/A</v>
      </c>
      <c r="I1190" s="5" t="e">
        <v>#N/A</v>
      </c>
      <c r="J1190" s="5" t="e">
        <v>#N/A</v>
      </c>
      <c r="K1190" s="5"/>
      <c r="L1190" s="5" t="e">
        <f t="shared" si="339"/>
        <v>#N/A</v>
      </c>
      <c r="M1190" s="5" t="e">
        <v>#N/A</v>
      </c>
      <c r="N1190" s="5" t="e">
        <v>#N/A</v>
      </c>
      <c r="O1190" s="5" t="e">
        <v>#N/A</v>
      </c>
      <c r="P1190" s="5" t="e">
        <v>#N/A</v>
      </c>
      <c r="Q1190" s="5"/>
      <c r="R1190" s="5" t="e">
        <f t="shared" si="340"/>
        <v>#N/A</v>
      </c>
      <c r="S1190" s="5" t="e">
        <v>#N/A</v>
      </c>
      <c r="T1190" s="5" t="e">
        <v>#N/A</v>
      </c>
      <c r="U1190" s="5" t="e">
        <v>#N/A</v>
      </c>
      <c r="V1190" s="5" t="e">
        <v>#N/A</v>
      </c>
      <c r="W1190" s="5"/>
      <c r="X1190" s="5" t="e">
        <f t="shared" si="336"/>
        <v>#N/A</v>
      </c>
      <c r="Y1190" s="5" t="e">
        <v>#N/A</v>
      </c>
      <c r="Z1190" s="5" t="e">
        <v>#N/A</v>
      </c>
      <c r="AA1190" s="5" t="e">
        <v>#N/A</v>
      </c>
      <c r="AB1190" s="5" t="e">
        <v>#N/A</v>
      </c>
      <c r="AC1190" s="5"/>
      <c r="AD1190" s="5" t="e">
        <f t="shared" si="337"/>
        <v>#N/A</v>
      </c>
      <c r="AE1190" s="5" t="e">
        <v>#N/A</v>
      </c>
      <c r="AF1190" s="5" t="e">
        <v>#N/A</v>
      </c>
      <c r="AG1190" s="5" t="e">
        <v>#N/A</v>
      </c>
      <c r="AH1190" s="5" t="e">
        <v>#N/A</v>
      </c>
      <c r="AI1190" s="5"/>
      <c r="AJ1190" s="5" t="e">
        <f t="shared" si="341"/>
        <v>#N/A</v>
      </c>
      <c r="AK1190" s="5" t="e">
        <v>#N/A</v>
      </c>
      <c r="AL1190" s="5" t="e">
        <v>#N/A</v>
      </c>
      <c r="AM1190" s="5" t="e">
        <v>#N/A</v>
      </c>
      <c r="AN1190" t="e">
        <v>#N/A</v>
      </c>
      <c r="AP1190" t="e">
        <f t="shared" si="342"/>
        <v>#N/A</v>
      </c>
      <c r="AQ1190" t="e">
        <v>#N/A</v>
      </c>
      <c r="AR1190" t="e">
        <v>#N/A</v>
      </c>
      <c r="AS1190" t="e">
        <v>#N/A</v>
      </c>
      <c r="AT1190" t="e">
        <v>#N/A</v>
      </c>
    </row>
    <row r="1191" spans="6:46" x14ac:dyDescent="0.3">
      <c r="F1191" s="5" t="e">
        <f t="shared" si="338"/>
        <v>#N/A</v>
      </c>
      <c r="G1191" s="5" t="e">
        <v>#N/A</v>
      </c>
      <c r="H1191" s="5" t="e">
        <v>#N/A</v>
      </c>
      <c r="I1191" s="5" t="e">
        <v>#N/A</v>
      </c>
      <c r="J1191" s="5" t="e">
        <v>#N/A</v>
      </c>
      <c r="K1191" s="5"/>
      <c r="L1191" s="5" t="e">
        <f t="shared" si="339"/>
        <v>#N/A</v>
      </c>
      <c r="M1191" s="5" t="e">
        <v>#N/A</v>
      </c>
      <c r="N1191" s="5" t="e">
        <v>#N/A</v>
      </c>
      <c r="O1191" s="5" t="e">
        <v>#N/A</v>
      </c>
      <c r="P1191" s="5" t="e">
        <v>#N/A</v>
      </c>
      <c r="Q1191" s="5"/>
      <c r="R1191" s="5" t="e">
        <f t="shared" si="340"/>
        <v>#N/A</v>
      </c>
      <c r="S1191" s="5" t="e">
        <v>#N/A</v>
      </c>
      <c r="T1191" s="5" t="e">
        <v>#N/A</v>
      </c>
      <c r="U1191" s="5" t="e">
        <v>#N/A</v>
      </c>
      <c r="V1191" s="5" t="e">
        <v>#N/A</v>
      </c>
      <c r="W1191" s="5"/>
      <c r="X1191" s="5" t="e">
        <f t="shared" si="336"/>
        <v>#N/A</v>
      </c>
      <c r="Y1191" s="5" t="e">
        <v>#N/A</v>
      </c>
      <c r="Z1191" s="5" t="e">
        <v>#N/A</v>
      </c>
      <c r="AA1191" s="5" t="e">
        <v>#N/A</v>
      </c>
      <c r="AB1191" s="5" t="e">
        <v>#N/A</v>
      </c>
      <c r="AC1191" s="5"/>
      <c r="AD1191" s="5" t="e">
        <f t="shared" si="337"/>
        <v>#N/A</v>
      </c>
      <c r="AE1191" s="5" t="e">
        <v>#N/A</v>
      </c>
      <c r="AF1191" s="5" t="e">
        <v>#N/A</v>
      </c>
      <c r="AG1191" s="5" t="e">
        <v>#N/A</v>
      </c>
      <c r="AH1191" s="5" t="e">
        <v>#N/A</v>
      </c>
      <c r="AI1191" s="5"/>
      <c r="AJ1191" s="5" t="e">
        <f t="shared" si="341"/>
        <v>#N/A</v>
      </c>
      <c r="AK1191" s="5" t="e">
        <v>#N/A</v>
      </c>
      <c r="AL1191" s="5" t="e">
        <v>#N/A</v>
      </c>
      <c r="AM1191" s="5" t="e">
        <v>#N/A</v>
      </c>
      <c r="AN1191" t="e">
        <v>#N/A</v>
      </c>
      <c r="AP1191" t="e">
        <f t="shared" si="342"/>
        <v>#N/A</v>
      </c>
      <c r="AQ1191" t="e">
        <v>#N/A</v>
      </c>
      <c r="AR1191" t="e">
        <v>#N/A</v>
      </c>
      <c r="AS1191" t="e">
        <v>#N/A</v>
      </c>
      <c r="AT1191" t="e">
        <v>#N/A</v>
      </c>
    </row>
    <row r="1192" spans="6:46" x14ac:dyDescent="0.3">
      <c r="F1192" s="5" t="e">
        <f t="shared" si="338"/>
        <v>#N/A</v>
      </c>
      <c r="G1192" s="5" t="e">
        <v>#N/A</v>
      </c>
      <c r="H1192" s="5" t="e">
        <v>#N/A</v>
      </c>
      <c r="I1192" s="5" t="e">
        <v>#N/A</v>
      </c>
      <c r="J1192" s="5" t="e">
        <v>#N/A</v>
      </c>
      <c r="K1192" s="5"/>
      <c r="L1192" s="5" t="e">
        <f t="shared" si="339"/>
        <v>#N/A</v>
      </c>
      <c r="M1192" s="5" t="e">
        <v>#N/A</v>
      </c>
      <c r="N1192" s="5" t="e">
        <v>#N/A</v>
      </c>
      <c r="O1192" s="5" t="e">
        <v>#N/A</v>
      </c>
      <c r="P1192" s="5" t="e">
        <v>#N/A</v>
      </c>
      <c r="Q1192" s="5"/>
      <c r="R1192" s="5" t="e">
        <f t="shared" si="340"/>
        <v>#N/A</v>
      </c>
      <c r="S1192" s="5" t="e">
        <v>#N/A</v>
      </c>
      <c r="T1192" s="5" t="e">
        <v>#N/A</v>
      </c>
      <c r="U1192" s="5" t="e">
        <v>#N/A</v>
      </c>
      <c r="V1192" s="5" t="e">
        <v>#N/A</v>
      </c>
      <c r="W1192" s="5"/>
      <c r="X1192" s="5" t="e">
        <f t="shared" si="336"/>
        <v>#N/A</v>
      </c>
      <c r="Y1192" s="5" t="e">
        <v>#N/A</v>
      </c>
      <c r="Z1192" s="5" t="e">
        <v>#N/A</v>
      </c>
      <c r="AA1192" s="5" t="e">
        <v>#N/A</v>
      </c>
      <c r="AB1192" s="5" t="e">
        <v>#N/A</v>
      </c>
      <c r="AC1192" s="5"/>
      <c r="AD1192" s="5" t="e">
        <f t="shared" si="337"/>
        <v>#N/A</v>
      </c>
      <c r="AE1192" s="5" t="e">
        <v>#N/A</v>
      </c>
      <c r="AF1192" s="5" t="e">
        <v>#N/A</v>
      </c>
      <c r="AG1192" s="5" t="e">
        <v>#N/A</v>
      </c>
      <c r="AH1192" s="5" t="e">
        <v>#N/A</v>
      </c>
      <c r="AI1192" s="5"/>
      <c r="AJ1192" s="5" t="e">
        <f t="shared" si="341"/>
        <v>#N/A</v>
      </c>
      <c r="AK1192" s="5" t="e">
        <v>#N/A</v>
      </c>
      <c r="AL1192" s="5" t="e">
        <v>#N/A</v>
      </c>
      <c r="AM1192" s="5" t="e">
        <v>#N/A</v>
      </c>
      <c r="AN1192" t="e">
        <v>#N/A</v>
      </c>
      <c r="AP1192" t="e">
        <f t="shared" si="342"/>
        <v>#N/A</v>
      </c>
      <c r="AQ1192" t="e">
        <v>#N/A</v>
      </c>
      <c r="AR1192" t="e">
        <v>#N/A</v>
      </c>
      <c r="AS1192" t="e">
        <v>#N/A</v>
      </c>
      <c r="AT1192" t="e">
        <v>#N/A</v>
      </c>
    </row>
    <row r="1193" spans="6:46" x14ac:dyDescent="0.3">
      <c r="F1193" s="5" t="e">
        <f t="shared" si="338"/>
        <v>#N/A</v>
      </c>
      <c r="G1193" s="5" t="e">
        <v>#N/A</v>
      </c>
      <c r="H1193" s="5" t="e">
        <v>#N/A</v>
      </c>
      <c r="I1193" s="5" t="e">
        <v>#N/A</v>
      </c>
      <c r="J1193" s="5" t="e">
        <v>#N/A</v>
      </c>
      <c r="K1193" s="5"/>
      <c r="L1193" s="5" t="e">
        <f t="shared" si="339"/>
        <v>#N/A</v>
      </c>
      <c r="M1193" s="5" t="e">
        <v>#N/A</v>
      </c>
      <c r="N1193" s="5" t="e">
        <v>#N/A</v>
      </c>
      <c r="O1193" s="5" t="e">
        <v>#N/A</v>
      </c>
      <c r="P1193" s="5" t="e">
        <v>#N/A</v>
      </c>
      <c r="Q1193" s="5"/>
      <c r="R1193" s="5" t="e">
        <f t="shared" si="340"/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/>
      <c r="X1193" s="5" t="e">
        <f t="shared" si="336"/>
        <v>#N/A</v>
      </c>
      <c r="Y1193" s="5" t="e">
        <v>#N/A</v>
      </c>
      <c r="Z1193" s="5" t="e">
        <v>#N/A</v>
      </c>
      <c r="AA1193" s="5" t="e">
        <v>#N/A</v>
      </c>
      <c r="AB1193" s="5" t="e">
        <v>#N/A</v>
      </c>
      <c r="AC1193" s="5"/>
      <c r="AD1193" s="5" t="e">
        <f t="shared" si="337"/>
        <v>#N/A</v>
      </c>
      <c r="AE1193" s="5" t="e">
        <v>#N/A</v>
      </c>
      <c r="AF1193" s="5" t="e">
        <v>#N/A</v>
      </c>
      <c r="AG1193" s="5" t="e">
        <v>#N/A</v>
      </c>
      <c r="AH1193" s="5" t="e">
        <v>#N/A</v>
      </c>
      <c r="AI1193" s="5"/>
      <c r="AJ1193" s="5" t="e">
        <f t="shared" si="341"/>
        <v>#N/A</v>
      </c>
      <c r="AK1193" s="5" t="e">
        <v>#N/A</v>
      </c>
      <c r="AL1193" s="5" t="e">
        <v>#N/A</v>
      </c>
      <c r="AM1193" s="5" t="e">
        <v>#N/A</v>
      </c>
      <c r="AN1193" t="e">
        <v>#N/A</v>
      </c>
      <c r="AP1193" t="e">
        <f t="shared" si="342"/>
        <v>#N/A</v>
      </c>
      <c r="AQ1193" t="e">
        <v>#N/A</v>
      </c>
      <c r="AR1193" t="e">
        <v>#N/A</v>
      </c>
      <c r="AS1193" t="e">
        <v>#N/A</v>
      </c>
      <c r="AT1193" t="e">
        <v>#N/A</v>
      </c>
    </row>
    <row r="1194" spans="6:46" x14ac:dyDescent="0.3">
      <c r="F1194" s="5" t="e">
        <f t="shared" si="338"/>
        <v>#N/A</v>
      </c>
      <c r="G1194" s="5" t="e">
        <v>#N/A</v>
      </c>
      <c r="H1194" s="5" t="e">
        <v>#N/A</v>
      </c>
      <c r="I1194" s="5" t="e">
        <v>#N/A</v>
      </c>
      <c r="J1194" s="5" t="e">
        <v>#N/A</v>
      </c>
      <c r="K1194" s="5"/>
      <c r="L1194" s="5" t="e">
        <f t="shared" si="339"/>
        <v>#N/A</v>
      </c>
      <c r="M1194" s="5" t="e">
        <v>#N/A</v>
      </c>
      <c r="N1194" s="5" t="e">
        <v>#N/A</v>
      </c>
      <c r="O1194" s="5" t="e">
        <v>#N/A</v>
      </c>
      <c r="P1194" s="5" t="e">
        <v>#N/A</v>
      </c>
      <c r="Q1194" s="5"/>
      <c r="R1194" s="5" t="e">
        <f t="shared" si="340"/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/>
      <c r="X1194" s="5" t="e">
        <f t="shared" si="336"/>
        <v>#N/A</v>
      </c>
      <c r="Y1194" s="5" t="e">
        <v>#N/A</v>
      </c>
      <c r="Z1194" s="5" t="e">
        <v>#N/A</v>
      </c>
      <c r="AA1194" s="5" t="e">
        <v>#N/A</v>
      </c>
      <c r="AB1194" s="5" t="e">
        <v>#N/A</v>
      </c>
      <c r="AC1194" s="5"/>
      <c r="AD1194" s="5" t="e">
        <f t="shared" si="337"/>
        <v>#N/A</v>
      </c>
      <c r="AE1194" s="5" t="e">
        <v>#N/A</v>
      </c>
      <c r="AF1194" s="5" t="e">
        <v>#N/A</v>
      </c>
      <c r="AG1194" s="5" t="e">
        <v>#N/A</v>
      </c>
      <c r="AH1194" s="5" t="e">
        <v>#N/A</v>
      </c>
      <c r="AI1194" s="5"/>
      <c r="AJ1194" s="5" t="e">
        <f t="shared" si="341"/>
        <v>#N/A</v>
      </c>
      <c r="AK1194" s="5" t="e">
        <v>#N/A</v>
      </c>
      <c r="AL1194" s="5" t="e">
        <v>#N/A</v>
      </c>
      <c r="AM1194" s="5" t="e">
        <v>#N/A</v>
      </c>
      <c r="AN1194" t="e">
        <v>#N/A</v>
      </c>
      <c r="AP1194" t="e">
        <f t="shared" si="342"/>
        <v>#N/A</v>
      </c>
      <c r="AQ1194" t="e">
        <v>#N/A</v>
      </c>
      <c r="AR1194" t="e">
        <v>#N/A</v>
      </c>
      <c r="AS1194" t="e">
        <v>#N/A</v>
      </c>
      <c r="AT1194" t="e">
        <v>#N/A</v>
      </c>
    </row>
    <row r="1195" spans="6:46" x14ac:dyDescent="0.3">
      <c r="F1195" s="5" t="e">
        <f t="shared" si="338"/>
        <v>#N/A</v>
      </c>
      <c r="G1195" s="5" t="e">
        <v>#N/A</v>
      </c>
      <c r="H1195" s="5" t="e">
        <v>#N/A</v>
      </c>
      <c r="I1195" s="5" t="e">
        <v>#N/A</v>
      </c>
      <c r="J1195" s="5" t="e">
        <v>#N/A</v>
      </c>
      <c r="K1195" s="5"/>
      <c r="L1195" s="5" t="e">
        <f t="shared" si="339"/>
        <v>#N/A</v>
      </c>
      <c r="M1195" s="5" t="e">
        <v>#N/A</v>
      </c>
      <c r="N1195" s="5" t="e">
        <v>#N/A</v>
      </c>
      <c r="O1195" s="5" t="e">
        <v>#N/A</v>
      </c>
      <c r="P1195" s="5" t="e">
        <v>#N/A</v>
      </c>
      <c r="Q1195" s="5"/>
      <c r="R1195" s="5" t="e">
        <f t="shared" si="340"/>
        <v>#N/A</v>
      </c>
      <c r="S1195" s="5" t="e">
        <v>#N/A</v>
      </c>
      <c r="T1195" s="5" t="e">
        <v>#N/A</v>
      </c>
      <c r="U1195" s="5" t="e">
        <v>#N/A</v>
      </c>
      <c r="V1195" s="5" t="e">
        <v>#N/A</v>
      </c>
      <c r="W1195" s="5"/>
      <c r="X1195" s="5" t="e">
        <f t="shared" si="336"/>
        <v>#N/A</v>
      </c>
      <c r="Y1195" s="5" t="e">
        <v>#N/A</v>
      </c>
      <c r="Z1195" s="5" t="e">
        <v>#N/A</v>
      </c>
      <c r="AA1195" s="5" t="e">
        <v>#N/A</v>
      </c>
      <c r="AB1195" s="5" t="e">
        <v>#N/A</v>
      </c>
      <c r="AC1195" s="5"/>
      <c r="AD1195" s="5" t="e">
        <f t="shared" si="337"/>
        <v>#N/A</v>
      </c>
      <c r="AE1195" s="5" t="e">
        <v>#N/A</v>
      </c>
      <c r="AF1195" s="5" t="e">
        <v>#N/A</v>
      </c>
      <c r="AG1195" s="5" t="e">
        <v>#N/A</v>
      </c>
      <c r="AH1195" s="5" t="e">
        <v>#N/A</v>
      </c>
      <c r="AI1195" s="5"/>
      <c r="AJ1195" s="5" t="e">
        <f t="shared" si="341"/>
        <v>#N/A</v>
      </c>
      <c r="AK1195" s="5" t="e">
        <v>#N/A</v>
      </c>
      <c r="AL1195" s="5" t="e">
        <v>#N/A</v>
      </c>
      <c r="AM1195" s="5" t="e">
        <v>#N/A</v>
      </c>
      <c r="AN1195" t="e">
        <v>#N/A</v>
      </c>
      <c r="AP1195" t="e">
        <f t="shared" si="342"/>
        <v>#N/A</v>
      </c>
      <c r="AQ1195" t="e">
        <v>#N/A</v>
      </c>
      <c r="AR1195" t="e">
        <v>#N/A</v>
      </c>
      <c r="AS1195" t="e">
        <v>#N/A</v>
      </c>
      <c r="AT1195" t="e">
        <v>#N/A</v>
      </c>
    </row>
    <row r="1196" spans="6:46" x14ac:dyDescent="0.3">
      <c r="F1196" s="5" t="e">
        <f t="shared" si="338"/>
        <v>#N/A</v>
      </c>
      <c r="G1196" s="5" t="e">
        <v>#N/A</v>
      </c>
      <c r="H1196" s="5" t="e">
        <v>#N/A</v>
      </c>
      <c r="I1196" s="5" t="e">
        <v>#N/A</v>
      </c>
      <c r="J1196" s="5" t="e">
        <v>#N/A</v>
      </c>
      <c r="K1196" s="5"/>
      <c r="L1196" s="5" t="e">
        <f t="shared" si="339"/>
        <v>#N/A</v>
      </c>
      <c r="M1196" s="5" t="e">
        <v>#N/A</v>
      </c>
      <c r="N1196" s="5" t="e">
        <v>#N/A</v>
      </c>
      <c r="O1196" s="5" t="e">
        <v>#N/A</v>
      </c>
      <c r="P1196" s="5" t="e">
        <v>#N/A</v>
      </c>
      <c r="Q1196" s="5"/>
      <c r="R1196" s="5" t="e">
        <f t="shared" si="340"/>
        <v>#N/A</v>
      </c>
      <c r="S1196" s="5" t="e">
        <v>#N/A</v>
      </c>
      <c r="T1196" s="5" t="e">
        <v>#N/A</v>
      </c>
      <c r="U1196" s="5" t="e">
        <v>#N/A</v>
      </c>
      <c r="V1196" s="5" t="e">
        <v>#N/A</v>
      </c>
      <c r="W1196" s="5"/>
      <c r="X1196" s="5" t="e">
        <f t="shared" si="336"/>
        <v>#N/A</v>
      </c>
      <c r="Y1196" s="5" t="e">
        <v>#N/A</v>
      </c>
      <c r="Z1196" s="5" t="e">
        <v>#N/A</v>
      </c>
      <c r="AA1196" s="5" t="e">
        <v>#N/A</v>
      </c>
      <c r="AB1196" s="5" t="e">
        <v>#N/A</v>
      </c>
      <c r="AC1196" s="5"/>
      <c r="AD1196" s="5" t="e">
        <f t="shared" si="337"/>
        <v>#N/A</v>
      </c>
      <c r="AE1196" s="5" t="e">
        <v>#N/A</v>
      </c>
      <c r="AF1196" s="5" t="e">
        <v>#N/A</v>
      </c>
      <c r="AG1196" s="5" t="e">
        <v>#N/A</v>
      </c>
      <c r="AH1196" s="5" t="e">
        <v>#N/A</v>
      </c>
      <c r="AI1196" s="5"/>
      <c r="AJ1196" s="5" t="e">
        <f t="shared" si="341"/>
        <v>#N/A</v>
      </c>
      <c r="AK1196" s="5" t="e">
        <v>#N/A</v>
      </c>
      <c r="AL1196" s="5" t="e">
        <v>#N/A</v>
      </c>
      <c r="AM1196" s="5" t="e">
        <v>#N/A</v>
      </c>
      <c r="AN1196" t="e">
        <v>#N/A</v>
      </c>
      <c r="AP1196" t="e">
        <f t="shared" si="342"/>
        <v>#N/A</v>
      </c>
      <c r="AQ1196" t="e">
        <v>#N/A</v>
      </c>
      <c r="AR1196" t="e">
        <v>#N/A</v>
      </c>
      <c r="AS1196" t="e">
        <v>#N/A</v>
      </c>
      <c r="AT1196" t="e">
        <v>#N/A</v>
      </c>
    </row>
    <row r="1197" spans="6:46" x14ac:dyDescent="0.3">
      <c r="F1197" s="5" t="e">
        <f t="shared" si="338"/>
        <v>#N/A</v>
      </c>
      <c r="G1197" s="5" t="e">
        <v>#N/A</v>
      </c>
      <c r="H1197" s="5" t="e">
        <v>#N/A</v>
      </c>
      <c r="I1197" s="5" t="e">
        <v>#N/A</v>
      </c>
      <c r="J1197" s="5" t="e">
        <v>#N/A</v>
      </c>
      <c r="K1197" s="5"/>
      <c r="L1197" s="5" t="e">
        <f t="shared" si="339"/>
        <v>#N/A</v>
      </c>
      <c r="M1197" s="5" t="e">
        <v>#N/A</v>
      </c>
      <c r="N1197" s="5" t="e">
        <v>#N/A</v>
      </c>
      <c r="O1197" s="5" t="e">
        <v>#N/A</v>
      </c>
      <c r="P1197" s="5" t="e">
        <v>#N/A</v>
      </c>
      <c r="Q1197" s="5"/>
      <c r="R1197" s="5" t="e">
        <f t="shared" si="340"/>
        <v>#N/A</v>
      </c>
      <c r="S1197" s="5" t="e">
        <v>#N/A</v>
      </c>
      <c r="T1197" s="5" t="e">
        <v>#N/A</v>
      </c>
      <c r="U1197" s="5" t="e">
        <v>#N/A</v>
      </c>
      <c r="V1197" s="5" t="e">
        <v>#N/A</v>
      </c>
      <c r="W1197" s="5"/>
      <c r="X1197" s="5" t="e">
        <f t="shared" si="336"/>
        <v>#N/A</v>
      </c>
      <c r="Y1197" s="5" t="e">
        <v>#N/A</v>
      </c>
      <c r="Z1197" s="5" t="e">
        <v>#N/A</v>
      </c>
      <c r="AA1197" s="5" t="e">
        <v>#N/A</v>
      </c>
      <c r="AB1197" s="5" t="e">
        <v>#N/A</v>
      </c>
      <c r="AC1197" s="5"/>
      <c r="AD1197" s="5" t="e">
        <f t="shared" si="337"/>
        <v>#N/A</v>
      </c>
      <c r="AE1197" s="5" t="e">
        <v>#N/A</v>
      </c>
      <c r="AF1197" s="5" t="e">
        <v>#N/A</v>
      </c>
      <c r="AG1197" s="5" t="e">
        <v>#N/A</v>
      </c>
      <c r="AH1197" s="5" t="e">
        <v>#N/A</v>
      </c>
      <c r="AI1197" s="5"/>
      <c r="AJ1197" s="5" t="e">
        <f t="shared" si="341"/>
        <v>#N/A</v>
      </c>
      <c r="AK1197" s="5" t="e">
        <v>#N/A</v>
      </c>
      <c r="AL1197" s="5" t="e">
        <v>#N/A</v>
      </c>
      <c r="AM1197" s="5" t="e">
        <v>#N/A</v>
      </c>
      <c r="AN1197" t="e">
        <v>#N/A</v>
      </c>
      <c r="AP1197" t="e">
        <f t="shared" si="342"/>
        <v>#N/A</v>
      </c>
      <c r="AQ1197" t="e">
        <v>#N/A</v>
      </c>
      <c r="AR1197" t="e">
        <v>#N/A</v>
      </c>
      <c r="AS1197" t="e">
        <v>#N/A</v>
      </c>
      <c r="AT1197" t="e">
        <v>#N/A</v>
      </c>
    </row>
    <row r="1198" spans="6:46" x14ac:dyDescent="0.3">
      <c r="F1198" s="5" t="e">
        <f t="shared" si="338"/>
        <v>#N/A</v>
      </c>
      <c r="G1198" s="5" t="e">
        <v>#N/A</v>
      </c>
      <c r="H1198" s="5" t="e">
        <v>#N/A</v>
      </c>
      <c r="I1198" s="5" t="e">
        <v>#N/A</v>
      </c>
      <c r="J1198" s="5" t="e">
        <v>#N/A</v>
      </c>
      <c r="K1198" s="5"/>
      <c r="L1198" s="5" t="e">
        <f t="shared" si="339"/>
        <v>#N/A</v>
      </c>
      <c r="M1198" s="5" t="e">
        <v>#N/A</v>
      </c>
      <c r="N1198" s="5" t="e">
        <v>#N/A</v>
      </c>
      <c r="O1198" s="5" t="e">
        <v>#N/A</v>
      </c>
      <c r="P1198" s="5" t="e">
        <v>#N/A</v>
      </c>
      <c r="Q1198" s="5"/>
      <c r="R1198" s="5" t="e">
        <f t="shared" si="340"/>
        <v>#N/A</v>
      </c>
      <c r="S1198" s="5" t="e">
        <v>#N/A</v>
      </c>
      <c r="T1198" s="5" t="e">
        <v>#N/A</v>
      </c>
      <c r="U1198" s="5" t="e">
        <v>#N/A</v>
      </c>
      <c r="V1198" s="5" t="e">
        <v>#N/A</v>
      </c>
      <c r="W1198" s="5"/>
      <c r="X1198" s="5" t="e">
        <f t="shared" si="336"/>
        <v>#N/A</v>
      </c>
      <c r="Y1198" s="5" t="e">
        <v>#N/A</v>
      </c>
      <c r="Z1198" s="5" t="e">
        <v>#N/A</v>
      </c>
      <c r="AA1198" s="5" t="e">
        <v>#N/A</v>
      </c>
      <c r="AB1198" s="5" t="e">
        <v>#N/A</v>
      </c>
      <c r="AC1198" s="5"/>
      <c r="AD1198" s="5" t="e">
        <f t="shared" si="337"/>
        <v>#N/A</v>
      </c>
      <c r="AE1198" s="5" t="e">
        <v>#N/A</v>
      </c>
      <c r="AF1198" s="5" t="e">
        <v>#N/A</v>
      </c>
      <c r="AG1198" s="5" t="e">
        <v>#N/A</v>
      </c>
      <c r="AH1198" s="5" t="e">
        <v>#N/A</v>
      </c>
      <c r="AI1198" s="5"/>
      <c r="AJ1198" s="5" t="e">
        <f t="shared" si="341"/>
        <v>#N/A</v>
      </c>
      <c r="AK1198" s="5" t="e">
        <v>#N/A</v>
      </c>
      <c r="AL1198" s="5" t="e">
        <v>#N/A</v>
      </c>
      <c r="AM1198" s="5" t="e">
        <v>#N/A</v>
      </c>
      <c r="AN1198" t="e">
        <v>#N/A</v>
      </c>
      <c r="AP1198" t="e">
        <f t="shared" si="342"/>
        <v>#N/A</v>
      </c>
      <c r="AQ1198" t="e">
        <v>#N/A</v>
      </c>
      <c r="AR1198" t="e">
        <v>#N/A</v>
      </c>
      <c r="AS1198" t="e">
        <v>#N/A</v>
      </c>
      <c r="AT1198" t="e">
        <v>#N/A</v>
      </c>
    </row>
    <row r="1199" spans="6:46" x14ac:dyDescent="0.3">
      <c r="F1199" s="5" t="e">
        <f t="shared" si="338"/>
        <v>#N/A</v>
      </c>
      <c r="G1199" s="5" t="e">
        <v>#N/A</v>
      </c>
      <c r="H1199" s="5" t="e">
        <v>#N/A</v>
      </c>
      <c r="I1199" s="5" t="e">
        <v>#N/A</v>
      </c>
      <c r="J1199" s="5" t="e">
        <v>#N/A</v>
      </c>
      <c r="K1199" s="5"/>
      <c r="L1199" s="5" t="e">
        <f t="shared" si="339"/>
        <v>#N/A</v>
      </c>
      <c r="M1199" s="5" t="e">
        <v>#N/A</v>
      </c>
      <c r="N1199" s="5" t="e">
        <v>#N/A</v>
      </c>
      <c r="O1199" s="5" t="e">
        <v>#N/A</v>
      </c>
      <c r="P1199" s="5" t="e">
        <v>#N/A</v>
      </c>
      <c r="Q1199" s="5"/>
      <c r="R1199" s="5" t="e">
        <f t="shared" si="340"/>
        <v>#N/A</v>
      </c>
      <c r="S1199" s="5" t="e">
        <v>#N/A</v>
      </c>
      <c r="T1199" s="5" t="e">
        <v>#N/A</v>
      </c>
      <c r="U1199" s="5" t="e">
        <v>#N/A</v>
      </c>
      <c r="V1199" s="5" t="e">
        <v>#N/A</v>
      </c>
      <c r="W1199" s="5"/>
      <c r="X1199" s="5" t="e">
        <f>X798</f>
        <v>#N/A</v>
      </c>
      <c r="Y1199" s="5" t="e">
        <v>#N/A</v>
      </c>
      <c r="Z1199" s="5" t="e">
        <v>#N/A</v>
      </c>
      <c r="AA1199" s="5" t="e">
        <v>#N/A</v>
      </c>
      <c r="AB1199" s="5" t="e">
        <v>#N/A</v>
      </c>
      <c r="AC1199" s="5"/>
      <c r="AD1199" s="5" t="e">
        <f>AD798</f>
        <v>#N/A</v>
      </c>
      <c r="AE1199" s="5" t="e">
        <v>#N/A</v>
      </c>
      <c r="AF1199" s="5" t="e">
        <v>#N/A</v>
      </c>
      <c r="AG1199" s="5" t="e">
        <v>#N/A</v>
      </c>
      <c r="AH1199" s="5" t="e">
        <v>#N/A</v>
      </c>
      <c r="AI1199" s="5"/>
      <c r="AJ1199" s="5" t="e">
        <f t="shared" si="341"/>
        <v>#N/A</v>
      </c>
      <c r="AK1199" s="5" t="e">
        <v>#N/A</v>
      </c>
      <c r="AL1199" s="5" t="e">
        <v>#N/A</v>
      </c>
      <c r="AM1199" s="5" t="e">
        <v>#N/A</v>
      </c>
      <c r="AN1199" t="e">
        <v>#N/A</v>
      </c>
      <c r="AP1199" t="e">
        <f t="shared" si="342"/>
        <v>#N/A</v>
      </c>
      <c r="AQ1199" t="e">
        <v>#N/A</v>
      </c>
      <c r="AR1199" t="e">
        <v>#N/A</v>
      </c>
      <c r="AS1199" t="e">
        <v>#N/A</v>
      </c>
      <c r="AT1199" t="e">
        <v>#N/A</v>
      </c>
    </row>
    <row r="1200" spans="6:46" x14ac:dyDescent="0.3">
      <c r="F1200" s="5" t="e">
        <f t="shared" si="338"/>
        <v>#N/A</v>
      </c>
      <c r="G1200" s="5" t="e">
        <v>#N/A</v>
      </c>
      <c r="H1200" s="5" t="e">
        <v>#N/A</v>
      </c>
      <c r="I1200" s="5" t="e">
        <v>#N/A</v>
      </c>
      <c r="J1200" s="5" t="e">
        <v>#N/A</v>
      </c>
      <c r="K1200" s="5"/>
      <c r="L1200" s="5" t="e">
        <f t="shared" si="339"/>
        <v>#N/A</v>
      </c>
      <c r="M1200" s="5" t="e">
        <v>#N/A</v>
      </c>
      <c r="N1200" s="5" t="e">
        <v>#N/A</v>
      </c>
      <c r="O1200" s="5" t="e">
        <v>#N/A</v>
      </c>
      <c r="P1200" s="5" t="e">
        <v>#N/A</v>
      </c>
      <c r="Q1200" s="5"/>
      <c r="R1200" s="5" t="e">
        <f t="shared" si="340"/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/>
      <c r="X1200" s="5" t="e">
        <f>X799</f>
        <v>#N/A</v>
      </c>
      <c r="Y1200" s="5" t="e">
        <v>#N/A</v>
      </c>
      <c r="Z1200" s="5" t="e">
        <v>#N/A</v>
      </c>
      <c r="AA1200" s="5" t="e">
        <v>#N/A</v>
      </c>
      <c r="AB1200" s="5" t="e">
        <v>#N/A</v>
      </c>
      <c r="AC1200" s="5"/>
      <c r="AD1200" s="5" t="e">
        <f>AD799</f>
        <v>#N/A</v>
      </c>
      <c r="AE1200" s="5" t="e">
        <v>#N/A</v>
      </c>
      <c r="AF1200" s="5" t="e">
        <v>#N/A</v>
      </c>
      <c r="AG1200" s="5" t="e">
        <v>#N/A</v>
      </c>
      <c r="AH1200" s="5" t="e">
        <v>#N/A</v>
      </c>
      <c r="AI1200" s="5"/>
      <c r="AJ1200" s="5" t="e">
        <f t="shared" si="341"/>
        <v>#N/A</v>
      </c>
      <c r="AK1200" s="5" t="e">
        <v>#N/A</v>
      </c>
      <c r="AL1200" s="5" t="e">
        <v>#N/A</v>
      </c>
      <c r="AM1200" s="5" t="e">
        <v>#N/A</v>
      </c>
      <c r="AN1200" t="e">
        <v>#N/A</v>
      </c>
      <c r="AP1200" t="e">
        <f t="shared" si="342"/>
        <v>#N/A</v>
      </c>
      <c r="AQ1200" t="e">
        <v>#N/A</v>
      </c>
      <c r="AR1200" t="e">
        <v>#N/A</v>
      </c>
      <c r="AS1200" t="e">
        <v>#N/A</v>
      </c>
      <c r="AT1200" t="e">
        <v>#N/A</v>
      </c>
    </row>
    <row r="1201" spans="7:46" x14ac:dyDescent="0.3">
      <c r="G1201" t="e">
        <v>#N/A</v>
      </c>
      <c r="H1201" t="e">
        <v>#N/A</v>
      </c>
      <c r="I1201" t="e">
        <v>#N/A</v>
      </c>
      <c r="J1201" t="e">
        <v>#N/A</v>
      </c>
      <c r="M1201" t="e">
        <v>#N/A</v>
      </c>
      <c r="N1201" t="e">
        <v>#N/A</v>
      </c>
      <c r="O1201" t="e">
        <v>#N/A</v>
      </c>
      <c r="P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Y1201" t="e">
        <v>#N/A</v>
      </c>
      <c r="Z1201" t="e">
        <v>#N/A</v>
      </c>
      <c r="AA1201" t="e">
        <v>#N/A</v>
      </c>
      <c r="AB1201" t="e">
        <v>#N/A</v>
      </c>
      <c r="AE1201" t="e">
        <v>#N/A</v>
      </c>
      <c r="AF1201" t="e">
        <v>#N/A</v>
      </c>
      <c r="AG1201" t="e">
        <v>#N/A</v>
      </c>
      <c r="AH1201" t="e">
        <v>#N/A</v>
      </c>
      <c r="AK1201" t="e">
        <v>#N/A</v>
      </c>
      <c r="AL1201" t="e">
        <v>#N/A</v>
      </c>
      <c r="AM1201" t="e">
        <v>#N/A</v>
      </c>
      <c r="AN1201" t="e">
        <v>#N/A</v>
      </c>
      <c r="AP1201" t="e">
        <f t="shared" si="342"/>
        <v>#N/A</v>
      </c>
      <c r="AQ1201" t="e">
        <v>#N/A</v>
      </c>
      <c r="AR1201" t="e">
        <v>#N/A</v>
      </c>
      <c r="AS1201" t="e">
        <v>#N/A</v>
      </c>
      <c r="AT1201" t="e">
        <v>#N/A</v>
      </c>
    </row>
  </sheetData>
  <sortState ref="AM403:AO800">
    <sortCondition ref="AM3"/>
  </sortState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0FA0-56E9-447C-9853-BB328393CF32}">
  <sheetPr codeName="Sheet3"/>
  <dimension ref="A1:P1026"/>
  <sheetViews>
    <sheetView workbookViewId="0">
      <selection activeCell="B5" sqref="B5:B888"/>
    </sheetView>
  </sheetViews>
  <sheetFormatPr defaultRowHeight="14" x14ac:dyDescent="0.3"/>
  <cols>
    <col min="1" max="1" width="11.08203125" bestFit="1" customWidth="1"/>
    <col min="2" max="2" width="9.58203125" bestFit="1" customWidth="1"/>
    <col min="12" max="12" width="11.08203125" bestFit="1" customWidth="1"/>
  </cols>
  <sheetData>
    <row r="1" spans="1:16" x14ac:dyDescent="0.3">
      <c r="B1" s="8" t="str">
        <f>[1]!WSS(B2,"sec_name","ShowCodes=N","cols=1;rows=1")</f>
        <v>DCE豆粕</v>
      </c>
    </row>
    <row r="2" spans="1:16" x14ac:dyDescent="0.3">
      <c r="B2" s="8" t="s">
        <v>430</v>
      </c>
    </row>
    <row r="3" spans="1:16" x14ac:dyDescent="0.3">
      <c r="A3" s="8" t="s">
        <v>432</v>
      </c>
      <c r="B3" s="8" t="s">
        <v>433</v>
      </c>
    </row>
    <row r="4" spans="1:16" x14ac:dyDescent="0.3">
      <c r="A4" s="8" t="s">
        <v>431</v>
      </c>
      <c r="B4" s="8" t="s">
        <v>3</v>
      </c>
      <c r="C4" s="11" t="s">
        <v>434</v>
      </c>
      <c r="D4" s="11" t="s">
        <v>435</v>
      </c>
      <c r="E4" s="11" t="s">
        <v>436</v>
      </c>
      <c r="F4" s="11" t="s">
        <v>437</v>
      </c>
      <c r="G4" s="11" t="s">
        <v>438</v>
      </c>
      <c r="H4" s="11" t="s">
        <v>439</v>
      </c>
      <c r="I4" s="11" t="s">
        <v>440</v>
      </c>
      <c r="J4" s="11" t="s">
        <v>441</v>
      </c>
      <c r="M4" s="11" t="s">
        <v>435</v>
      </c>
      <c r="N4" s="11" t="s">
        <v>438</v>
      </c>
      <c r="O4" s="11" t="s">
        <v>439</v>
      </c>
      <c r="P4" s="11" t="s">
        <v>440</v>
      </c>
    </row>
    <row r="5" spans="1:16" x14ac:dyDescent="0.3">
      <c r="A5" s="10">
        <v>42009</v>
      </c>
      <c r="B5" s="6">
        <f>[1]!WSD(B2,B4:B4,"2015-01-01",日行情!A10,"TradingCalendar=SSE","PriceAdj=F","rptType=1","ShowParams=Y","cols=1;rows=884")</f>
        <v>2805</v>
      </c>
      <c r="C5" s="11"/>
      <c r="D5" s="11"/>
      <c r="E5" s="11"/>
      <c r="F5" s="11"/>
      <c r="G5" s="11"/>
      <c r="H5" s="11"/>
      <c r="I5" s="11"/>
      <c r="J5" s="11"/>
      <c r="L5" s="9">
        <f t="shared" ref="L5:L68" si="0">A5</f>
        <v>42009</v>
      </c>
    </row>
    <row r="6" spans="1:16" x14ac:dyDescent="0.3">
      <c r="A6" s="10">
        <v>42010</v>
      </c>
      <c r="B6" s="6">
        <v>2849</v>
      </c>
      <c r="C6" s="11">
        <f>LN(B6/B5)</f>
        <v>1.5564516541111548E-2</v>
      </c>
      <c r="D6" s="11"/>
      <c r="E6" s="11"/>
      <c r="F6" s="11"/>
      <c r="G6" s="11"/>
      <c r="H6" s="11"/>
      <c r="I6" s="11"/>
      <c r="J6" s="11"/>
      <c r="L6" s="9">
        <f t="shared" si="0"/>
        <v>42010</v>
      </c>
    </row>
    <row r="7" spans="1:16" x14ac:dyDescent="0.3">
      <c r="A7" s="10">
        <v>42011</v>
      </c>
      <c r="B7" s="6">
        <v>2858</v>
      </c>
      <c r="C7" s="11">
        <f t="shared" ref="C7:C70" si="1">LN(B7/B6)</f>
        <v>3.1540239919044563E-3</v>
      </c>
      <c r="D7" s="11"/>
      <c r="E7" s="11"/>
      <c r="F7" s="11"/>
      <c r="G7" s="11"/>
      <c r="H7" s="11"/>
      <c r="I7" s="11"/>
      <c r="J7" s="11"/>
      <c r="L7" s="9">
        <f t="shared" si="0"/>
        <v>42011</v>
      </c>
    </row>
    <row r="8" spans="1:16" x14ac:dyDescent="0.3">
      <c r="A8" s="10">
        <v>42012</v>
      </c>
      <c r="B8" s="6">
        <v>2864</v>
      </c>
      <c r="C8" s="11">
        <f t="shared" si="1"/>
        <v>2.0971695907235511E-3</v>
      </c>
      <c r="D8" s="11"/>
      <c r="E8" s="11"/>
      <c r="F8" s="11"/>
      <c r="G8" s="11"/>
      <c r="H8" s="11"/>
      <c r="I8" s="11"/>
      <c r="J8" s="11"/>
      <c r="L8" s="9">
        <f t="shared" si="0"/>
        <v>42012</v>
      </c>
    </row>
    <row r="9" spans="1:16" x14ac:dyDescent="0.3">
      <c r="A9" s="10">
        <v>42013</v>
      </c>
      <c r="B9" s="6">
        <v>2831</v>
      </c>
      <c r="C9" s="11">
        <f t="shared" si="1"/>
        <v>-1.1589242968636624E-2</v>
      </c>
      <c r="D9" s="11"/>
      <c r="E9" s="11"/>
      <c r="F9" s="11"/>
      <c r="G9" s="11"/>
      <c r="H9" s="11"/>
      <c r="I9" s="11"/>
      <c r="J9" s="11"/>
      <c r="L9" s="9">
        <f t="shared" si="0"/>
        <v>42013</v>
      </c>
    </row>
    <row r="10" spans="1:16" x14ac:dyDescent="0.3">
      <c r="A10" s="10">
        <v>42016</v>
      </c>
      <c r="B10" s="6">
        <v>2837</v>
      </c>
      <c r="C10" s="11">
        <f t="shared" si="1"/>
        <v>2.1171496969517095E-3</v>
      </c>
      <c r="D10" s="11">
        <f>_xlfn.STDEV.P(C6:C10)*SQRT(252)</f>
        <v>0.13649446319117414</v>
      </c>
      <c r="E10" s="11"/>
      <c r="F10" s="11"/>
      <c r="G10" s="11"/>
      <c r="H10" s="11"/>
      <c r="I10" s="11"/>
      <c r="J10" s="11"/>
      <c r="L10" s="9">
        <f t="shared" si="0"/>
        <v>42016</v>
      </c>
      <c r="M10">
        <f t="shared" ref="M10:M68" si="2">D10</f>
        <v>0.13649446319117414</v>
      </c>
    </row>
    <row r="11" spans="1:16" x14ac:dyDescent="0.3">
      <c r="A11" s="10">
        <v>42017</v>
      </c>
      <c r="B11" s="6">
        <v>2785</v>
      </c>
      <c r="C11" s="11">
        <f t="shared" si="1"/>
        <v>-1.8499282447466986E-2</v>
      </c>
      <c r="D11" s="11">
        <f t="shared" ref="D11:D74" si="3">_xlfn.STDEV.P(C7:C11)*SQRT(252)</f>
        <v>0.14058057239496016</v>
      </c>
      <c r="E11" s="11"/>
      <c r="F11" s="11"/>
      <c r="G11" s="11"/>
      <c r="H11" s="11"/>
      <c r="I11" s="11"/>
      <c r="J11" s="11"/>
      <c r="L11" s="9">
        <f t="shared" si="0"/>
        <v>42017</v>
      </c>
      <c r="M11">
        <f t="shared" si="2"/>
        <v>0.14058057239496016</v>
      </c>
    </row>
    <row r="12" spans="1:16" x14ac:dyDescent="0.3">
      <c r="A12" s="10">
        <v>42018</v>
      </c>
      <c r="B12" s="6">
        <v>2719</v>
      </c>
      <c r="C12" s="11">
        <f t="shared" si="1"/>
        <v>-2.3983707728913655E-2</v>
      </c>
      <c r="D12" s="11">
        <f t="shared" si="3"/>
        <v>0.16851975126383933</v>
      </c>
      <c r="E12" s="11"/>
      <c r="F12" s="11"/>
      <c r="G12" s="11"/>
      <c r="H12" s="11"/>
      <c r="I12" s="11"/>
      <c r="J12" s="11"/>
      <c r="L12" s="9">
        <f t="shared" si="0"/>
        <v>42018</v>
      </c>
      <c r="M12">
        <f t="shared" si="2"/>
        <v>0.16851975126383933</v>
      </c>
    </row>
    <row r="13" spans="1:16" x14ac:dyDescent="0.3">
      <c r="A13" s="10">
        <v>42019</v>
      </c>
      <c r="B13" s="6">
        <v>2746</v>
      </c>
      <c r="C13" s="11">
        <f t="shared" si="1"/>
        <v>9.88114169544556E-3</v>
      </c>
      <c r="D13" s="11">
        <f t="shared" si="3"/>
        <v>0.20077684563727322</v>
      </c>
      <c r="E13" s="11"/>
      <c r="F13" s="11"/>
      <c r="G13" s="11"/>
      <c r="H13" s="11"/>
      <c r="I13" s="11"/>
      <c r="J13" s="11"/>
      <c r="L13" s="9">
        <f t="shared" si="0"/>
        <v>42019</v>
      </c>
      <c r="M13">
        <f t="shared" si="2"/>
        <v>0.20077684563727322</v>
      </c>
    </row>
    <row r="14" spans="1:16" x14ac:dyDescent="0.3">
      <c r="A14" s="10">
        <v>42020</v>
      </c>
      <c r="B14" s="6">
        <v>2710</v>
      </c>
      <c r="C14" s="11">
        <f t="shared" si="1"/>
        <v>-1.3196672454169809E-2</v>
      </c>
      <c r="D14" s="11">
        <f t="shared" si="3"/>
        <v>0.2023113321504143</v>
      </c>
      <c r="E14" s="11"/>
      <c r="F14" s="11"/>
      <c r="G14" s="11"/>
      <c r="H14" s="11"/>
      <c r="I14" s="11"/>
      <c r="J14" s="11"/>
      <c r="L14" s="9">
        <f t="shared" si="0"/>
        <v>42020</v>
      </c>
      <c r="M14">
        <f t="shared" si="2"/>
        <v>0.2023113321504143</v>
      </c>
    </row>
    <row r="15" spans="1:16" x14ac:dyDescent="0.3">
      <c r="A15" s="10">
        <v>42023</v>
      </c>
      <c r="B15" s="6">
        <v>2681</v>
      </c>
      <c r="C15" s="11">
        <f t="shared" si="1"/>
        <v>-1.0758775637787255E-2</v>
      </c>
      <c r="D15" s="11">
        <f t="shared" si="3"/>
        <v>0.18310630774443029</v>
      </c>
      <c r="E15" s="11">
        <f>_xlfn.STDEV.P(C6:C15)*SQRT(252)</f>
        <v>0.19415940615781802</v>
      </c>
      <c r="F15" s="11"/>
      <c r="G15" s="11"/>
      <c r="H15" s="11"/>
      <c r="I15" s="11"/>
      <c r="J15" s="11"/>
      <c r="L15" s="9">
        <f t="shared" si="0"/>
        <v>42023</v>
      </c>
      <c r="M15">
        <f t="shared" si="2"/>
        <v>0.18310630774443029</v>
      </c>
    </row>
    <row r="16" spans="1:16" x14ac:dyDescent="0.3">
      <c r="A16" s="10">
        <v>42024</v>
      </c>
      <c r="B16" s="6">
        <v>2669</v>
      </c>
      <c r="C16" s="11">
        <f t="shared" si="1"/>
        <v>-4.48598883143518E-3</v>
      </c>
      <c r="D16" s="11">
        <f t="shared" si="3"/>
        <v>0.17689705299684483</v>
      </c>
      <c r="E16" s="11">
        <f t="shared" ref="E16:E79" si="4">_xlfn.STDEV.P(C7:C16)*SQRT(252)</f>
        <v>0.16284364189050157</v>
      </c>
      <c r="F16" s="11"/>
      <c r="G16" s="11"/>
      <c r="H16" s="11"/>
      <c r="I16" s="11"/>
      <c r="J16" s="11"/>
      <c r="L16" s="9">
        <f t="shared" si="0"/>
        <v>42024</v>
      </c>
      <c r="M16">
        <f t="shared" si="2"/>
        <v>0.17689705299684483</v>
      </c>
    </row>
    <row r="17" spans="1:14" x14ac:dyDescent="0.3">
      <c r="A17" s="10">
        <v>42025</v>
      </c>
      <c r="B17" s="6">
        <v>2693</v>
      </c>
      <c r="C17" s="11">
        <f t="shared" si="1"/>
        <v>8.9519434070747042E-3</v>
      </c>
      <c r="D17" s="11">
        <f t="shared" si="3"/>
        <v>0.15380058214261269</v>
      </c>
      <c r="E17" s="11">
        <f t="shared" si="4"/>
        <v>0.17352011834919343</v>
      </c>
      <c r="F17" s="11"/>
      <c r="G17" s="11"/>
      <c r="H17" s="11"/>
      <c r="I17" s="11"/>
      <c r="J17" s="11"/>
      <c r="L17" s="9">
        <f t="shared" si="0"/>
        <v>42025</v>
      </c>
      <c r="M17">
        <f t="shared" si="2"/>
        <v>0.15380058214261269</v>
      </c>
    </row>
    <row r="18" spans="1:14" x14ac:dyDescent="0.3">
      <c r="A18" s="10">
        <v>42026</v>
      </c>
      <c r="B18" s="6">
        <v>2698</v>
      </c>
      <c r="C18" s="11">
        <f t="shared" si="1"/>
        <v>1.8549439561021937E-3</v>
      </c>
      <c r="D18" s="11">
        <f t="shared" si="3"/>
        <v>0.12924036411136511</v>
      </c>
      <c r="E18" s="11">
        <f t="shared" si="4"/>
        <v>0.17324076348970513</v>
      </c>
      <c r="F18" s="11"/>
      <c r="G18" s="11"/>
      <c r="H18" s="11"/>
      <c r="I18" s="11"/>
      <c r="J18" s="11"/>
      <c r="L18" s="9">
        <f t="shared" si="0"/>
        <v>42026</v>
      </c>
      <c r="M18">
        <f t="shared" si="2"/>
        <v>0.12924036411136511</v>
      </c>
    </row>
    <row r="19" spans="1:14" x14ac:dyDescent="0.3">
      <c r="A19" s="10">
        <v>42027</v>
      </c>
      <c r="B19" s="6">
        <v>2681</v>
      </c>
      <c r="C19" s="11">
        <f t="shared" si="1"/>
        <v>-6.3208985317419345E-3</v>
      </c>
      <c r="D19" s="11">
        <f t="shared" si="3"/>
        <v>0.10912080923985612</v>
      </c>
      <c r="E19" s="11">
        <f t="shared" si="4"/>
        <v>0.17073381112568925</v>
      </c>
      <c r="F19" s="11"/>
      <c r="G19" s="11"/>
      <c r="H19" s="11"/>
      <c r="I19" s="11"/>
      <c r="J19" s="11"/>
      <c r="L19" s="9">
        <f t="shared" si="0"/>
        <v>42027</v>
      </c>
      <c r="M19">
        <f t="shared" si="2"/>
        <v>0.10912080923985612</v>
      </c>
    </row>
    <row r="20" spans="1:14" x14ac:dyDescent="0.3">
      <c r="A20" s="10">
        <v>42030</v>
      </c>
      <c r="B20" s="6">
        <v>2674</v>
      </c>
      <c r="C20" s="11">
        <f t="shared" si="1"/>
        <v>-2.6143805740708207E-3</v>
      </c>
      <c r="D20" s="11">
        <f t="shared" si="3"/>
        <v>8.669398540875986E-2</v>
      </c>
      <c r="E20" s="11">
        <f t="shared" si="4"/>
        <v>0.16689720114727791</v>
      </c>
      <c r="F20" s="11">
        <f>_xlfn.STDEV.P(C6:C20)*SQRT(252)</f>
        <v>0.16891572903221366</v>
      </c>
      <c r="G20" s="11"/>
      <c r="H20" s="11"/>
      <c r="I20" s="11"/>
      <c r="J20" s="11"/>
      <c r="L20" s="9">
        <f t="shared" si="0"/>
        <v>42030</v>
      </c>
      <c r="M20">
        <f t="shared" si="2"/>
        <v>8.669398540875986E-2</v>
      </c>
    </row>
    <row r="21" spans="1:14" x14ac:dyDescent="0.3">
      <c r="A21" s="10">
        <v>42031</v>
      </c>
      <c r="B21" s="6">
        <v>2695</v>
      </c>
      <c r="C21" s="11">
        <f t="shared" si="1"/>
        <v>7.8227256812090779E-3</v>
      </c>
      <c r="D21" s="11">
        <f t="shared" si="3"/>
        <v>9.3313448600459717E-2</v>
      </c>
      <c r="E21" s="11">
        <f t="shared" si="4"/>
        <v>0.16394105649645438</v>
      </c>
      <c r="F21" s="11">
        <f t="shared" ref="F21:F84" si="5">_xlfn.STDEV.P(C7:C21)*SQRT(252)</f>
        <v>0.15682533847670468</v>
      </c>
      <c r="G21" s="11"/>
      <c r="H21" s="11"/>
      <c r="I21" s="11"/>
      <c r="J21" s="11"/>
      <c r="L21" s="9">
        <f t="shared" si="0"/>
        <v>42031</v>
      </c>
      <c r="M21">
        <f t="shared" si="2"/>
        <v>9.3313448600459717E-2</v>
      </c>
    </row>
    <row r="22" spans="1:14" x14ac:dyDescent="0.3">
      <c r="A22" s="10">
        <v>42032</v>
      </c>
      <c r="B22" s="6">
        <v>2691</v>
      </c>
      <c r="C22" s="11">
        <f t="shared" si="1"/>
        <v>-1.4853326161917673E-3</v>
      </c>
      <c r="D22" s="11">
        <f t="shared" si="3"/>
        <v>7.5640128879977675E-2</v>
      </c>
      <c r="E22" s="11">
        <f t="shared" si="4"/>
        <v>0.12200854362078391</v>
      </c>
      <c r="F22" s="11">
        <f t="shared" si="5"/>
        <v>0.15447501355220661</v>
      </c>
      <c r="G22" s="11"/>
      <c r="H22" s="11"/>
      <c r="I22" s="11"/>
      <c r="J22" s="11"/>
      <c r="L22" s="9">
        <f t="shared" si="0"/>
        <v>42032</v>
      </c>
      <c r="M22">
        <f t="shared" si="2"/>
        <v>7.5640128879977675E-2</v>
      </c>
    </row>
    <row r="23" spans="1:14" x14ac:dyDescent="0.3">
      <c r="A23" s="10">
        <v>42033</v>
      </c>
      <c r="B23" s="6">
        <v>2686</v>
      </c>
      <c r="C23" s="11">
        <f t="shared" si="1"/>
        <v>-1.8597736437228997E-3</v>
      </c>
      <c r="D23" s="11">
        <f t="shared" si="3"/>
        <v>7.4347832174574718E-2</v>
      </c>
      <c r="E23" s="11">
        <f t="shared" si="4"/>
        <v>0.10748434587359695</v>
      </c>
      <c r="F23" s="11">
        <f t="shared" si="5"/>
        <v>0.15262878084764933</v>
      </c>
      <c r="G23" s="11"/>
      <c r="H23" s="11"/>
      <c r="I23" s="11"/>
      <c r="J23" s="11"/>
      <c r="L23" s="9">
        <f t="shared" si="0"/>
        <v>42033</v>
      </c>
      <c r="M23">
        <f t="shared" si="2"/>
        <v>7.4347832174574718E-2</v>
      </c>
    </row>
    <row r="24" spans="1:14" x14ac:dyDescent="0.3">
      <c r="A24" s="10">
        <v>42034</v>
      </c>
      <c r="B24" s="6">
        <v>2694</v>
      </c>
      <c r="C24" s="11">
        <f t="shared" si="1"/>
        <v>2.973979887126478E-3</v>
      </c>
      <c r="D24" s="11">
        <f t="shared" si="3"/>
        <v>6.2642913291946573E-2</v>
      </c>
      <c r="E24" s="11">
        <f t="shared" si="4"/>
        <v>9.2350934480275745E-2</v>
      </c>
      <c r="F24" s="11">
        <f t="shared" si="5"/>
        <v>0.15180046704348438</v>
      </c>
      <c r="G24" s="11"/>
      <c r="H24" s="11"/>
      <c r="I24" s="11"/>
      <c r="J24" s="11"/>
      <c r="L24" s="9">
        <f t="shared" si="0"/>
        <v>42034</v>
      </c>
      <c r="M24">
        <f t="shared" si="2"/>
        <v>6.2642913291946573E-2</v>
      </c>
    </row>
    <row r="25" spans="1:14" x14ac:dyDescent="0.3">
      <c r="A25" s="10">
        <v>42037</v>
      </c>
      <c r="B25" s="6">
        <v>2665</v>
      </c>
      <c r="C25" s="11">
        <f t="shared" si="1"/>
        <v>-1.0823020370364336E-2</v>
      </c>
      <c r="D25" s="11">
        <f t="shared" si="3"/>
        <v>9.8003466950939214E-2</v>
      </c>
      <c r="E25" s="11">
        <f t="shared" si="4"/>
        <v>9.2529495611862883E-2</v>
      </c>
      <c r="F25" s="11">
        <f t="shared" si="5"/>
        <v>0.15267829581874323</v>
      </c>
      <c r="G25" s="11">
        <f>_xlfn.STDEV.P(C6:C25)*SQRT(252)</f>
        <v>0.15523933754968461</v>
      </c>
      <c r="H25" s="11"/>
      <c r="I25" s="11"/>
      <c r="J25" s="11"/>
      <c r="L25" s="9">
        <f t="shared" si="0"/>
        <v>42037</v>
      </c>
      <c r="M25">
        <f t="shared" si="2"/>
        <v>9.8003466950939214E-2</v>
      </c>
      <c r="N25">
        <f t="shared" ref="N25:N68" si="6">G25</f>
        <v>0.15523933754968461</v>
      </c>
    </row>
    <row r="26" spans="1:14" x14ac:dyDescent="0.3">
      <c r="A26" s="10">
        <v>42038</v>
      </c>
      <c r="B26" s="6">
        <v>2691</v>
      </c>
      <c r="C26" s="11">
        <f t="shared" si="1"/>
        <v>9.7088141269609032E-3</v>
      </c>
      <c r="D26" s="11">
        <f t="shared" si="3"/>
        <v>0.10659992107414626</v>
      </c>
      <c r="E26" s="11">
        <f t="shared" si="4"/>
        <v>0.10173708021629704</v>
      </c>
      <c r="F26" s="11">
        <f t="shared" si="5"/>
        <v>0.14901533630281308</v>
      </c>
      <c r="G26" s="11">
        <f t="shared" ref="G26:G89" si="7">_xlfn.STDEV.P(C7:C26)*SQRT(252)</f>
        <v>0.14776730810454558</v>
      </c>
      <c r="H26" s="11"/>
      <c r="I26" s="11"/>
      <c r="J26" s="11"/>
      <c r="L26" s="9">
        <f t="shared" si="0"/>
        <v>42038</v>
      </c>
      <c r="M26">
        <f t="shared" si="2"/>
        <v>0.10659992107414626</v>
      </c>
      <c r="N26">
        <f t="shared" si="6"/>
        <v>0.14776730810454558</v>
      </c>
    </row>
    <row r="27" spans="1:14" x14ac:dyDescent="0.3">
      <c r="A27" s="10">
        <v>42039</v>
      </c>
      <c r="B27" s="6">
        <v>2720</v>
      </c>
      <c r="C27" s="11">
        <f t="shared" si="1"/>
        <v>1.0719008563137088E-2</v>
      </c>
      <c r="D27" s="11">
        <f t="shared" si="3"/>
        <v>0.12612391341438858</v>
      </c>
      <c r="E27" s="11">
        <f t="shared" si="4"/>
        <v>0.10557179369441551</v>
      </c>
      <c r="F27" s="11">
        <f t="shared" si="5"/>
        <v>0.12566775277819744</v>
      </c>
      <c r="G27" s="11">
        <f t="shared" si="7"/>
        <v>0.15383538984889403</v>
      </c>
      <c r="H27" s="11"/>
      <c r="I27" s="11"/>
      <c r="J27" s="11"/>
      <c r="L27" s="9">
        <f t="shared" si="0"/>
        <v>42039</v>
      </c>
      <c r="M27">
        <f t="shared" si="2"/>
        <v>0.12612391341438858</v>
      </c>
      <c r="N27">
        <f t="shared" si="6"/>
        <v>0.15383538984889403</v>
      </c>
    </row>
    <row r="28" spans="1:14" x14ac:dyDescent="0.3">
      <c r="A28" s="10">
        <v>42040</v>
      </c>
      <c r="B28" s="6">
        <v>2716</v>
      </c>
      <c r="C28" s="11">
        <f t="shared" si="1"/>
        <v>-1.4716706114562507E-3</v>
      </c>
      <c r="D28" s="11">
        <f t="shared" si="3"/>
        <v>0.12552566143946589</v>
      </c>
      <c r="E28" s="11">
        <f t="shared" si="4"/>
        <v>0.10607849178333809</v>
      </c>
      <c r="F28" s="11">
        <f t="shared" si="5"/>
        <v>0.1185473205380352</v>
      </c>
      <c r="G28" s="11">
        <f t="shared" si="7"/>
        <v>0.15299225978119893</v>
      </c>
      <c r="H28" s="11"/>
      <c r="I28" s="11"/>
      <c r="J28" s="11"/>
      <c r="L28" s="9">
        <f t="shared" si="0"/>
        <v>42040</v>
      </c>
      <c r="M28">
        <f t="shared" si="2"/>
        <v>0.12552566143946589</v>
      </c>
      <c r="N28">
        <f t="shared" si="6"/>
        <v>0.15299225978119893</v>
      </c>
    </row>
    <row r="29" spans="1:14" x14ac:dyDescent="0.3">
      <c r="A29" s="10">
        <v>42041</v>
      </c>
      <c r="B29" s="6">
        <v>2725</v>
      </c>
      <c r="C29" s="11">
        <f t="shared" si="1"/>
        <v>3.3082184187576916E-3</v>
      </c>
      <c r="D29" s="11">
        <f t="shared" si="3"/>
        <v>0.12564454084926882</v>
      </c>
      <c r="E29" s="11">
        <f t="shared" si="4"/>
        <v>9.9826105228650569E-2</v>
      </c>
      <c r="F29" s="11">
        <f t="shared" si="5"/>
        <v>0.10682978990127073</v>
      </c>
      <c r="G29" s="11">
        <f t="shared" si="7"/>
        <v>0.15069292926113087</v>
      </c>
      <c r="H29" s="11"/>
      <c r="I29" s="11"/>
      <c r="J29" s="11"/>
      <c r="L29" s="9">
        <f t="shared" si="0"/>
        <v>42041</v>
      </c>
      <c r="M29">
        <f t="shared" si="2"/>
        <v>0.12564454084926882</v>
      </c>
      <c r="N29">
        <f t="shared" si="6"/>
        <v>0.15069292926113087</v>
      </c>
    </row>
    <row r="30" spans="1:14" x14ac:dyDescent="0.3">
      <c r="A30" s="10">
        <v>42044</v>
      </c>
      <c r="B30" s="6">
        <v>2737</v>
      </c>
      <c r="C30" s="11">
        <f t="shared" si="1"/>
        <v>4.3940019433346715E-3</v>
      </c>
      <c r="D30" s="11">
        <f t="shared" si="3"/>
        <v>7.0794548975494073E-2</v>
      </c>
      <c r="E30" s="11">
        <f t="shared" si="4"/>
        <v>9.7881463331999874E-2</v>
      </c>
      <c r="F30" s="11">
        <f t="shared" si="5"/>
        <v>9.6684183264249421E-2</v>
      </c>
      <c r="G30" s="11">
        <f t="shared" si="7"/>
        <v>0.15166201344095265</v>
      </c>
      <c r="H30" s="11"/>
      <c r="I30" s="11"/>
      <c r="J30" s="11"/>
      <c r="L30" s="9">
        <f t="shared" si="0"/>
        <v>42044</v>
      </c>
      <c r="M30">
        <f t="shared" si="2"/>
        <v>7.0794548975494073E-2</v>
      </c>
      <c r="N30">
        <f t="shared" si="6"/>
        <v>0.15166201344095265</v>
      </c>
    </row>
    <row r="31" spans="1:14" x14ac:dyDescent="0.3">
      <c r="A31" s="10">
        <v>42045</v>
      </c>
      <c r="B31" s="6">
        <v>2734</v>
      </c>
      <c r="C31" s="11">
        <f t="shared" si="1"/>
        <v>-1.0966917567842411E-3</v>
      </c>
      <c r="D31" s="11">
        <f t="shared" si="3"/>
        <v>7.0370666818951794E-2</v>
      </c>
      <c r="E31" s="11">
        <f t="shared" si="4"/>
        <v>9.4421036322488258E-2</v>
      </c>
      <c r="F31" s="11">
        <f t="shared" si="5"/>
        <v>9.4128316126847619E-2</v>
      </c>
      <c r="G31" s="11">
        <f t="shared" si="7"/>
        <v>0.13892646808120887</v>
      </c>
      <c r="H31" s="11"/>
      <c r="I31" s="11"/>
      <c r="J31" s="11"/>
      <c r="L31" s="9">
        <f t="shared" si="0"/>
        <v>42045</v>
      </c>
      <c r="M31">
        <f t="shared" si="2"/>
        <v>7.0370666818951794E-2</v>
      </c>
      <c r="N31">
        <f t="shared" si="6"/>
        <v>0.13892646808120887</v>
      </c>
    </row>
    <row r="32" spans="1:14" x14ac:dyDescent="0.3">
      <c r="A32" s="10">
        <v>42046</v>
      </c>
      <c r="B32" s="6">
        <v>2744</v>
      </c>
      <c r="C32" s="11">
        <f t="shared" si="1"/>
        <v>3.6509715618810675E-3</v>
      </c>
      <c r="D32" s="11">
        <f t="shared" si="3"/>
        <v>3.9854220050437358E-2</v>
      </c>
      <c r="E32" s="11">
        <f t="shared" si="4"/>
        <v>9.358006004189566E-2</v>
      </c>
      <c r="F32" s="11">
        <f t="shared" si="5"/>
        <v>8.9398059923000747E-2</v>
      </c>
      <c r="G32" s="11">
        <f t="shared" si="7"/>
        <v>0.11127979775825682</v>
      </c>
      <c r="H32" s="11"/>
      <c r="I32" s="11"/>
      <c r="J32" s="11"/>
      <c r="L32" s="9">
        <f t="shared" si="0"/>
        <v>42046</v>
      </c>
      <c r="M32">
        <f t="shared" si="2"/>
        <v>3.9854220050437358E-2</v>
      </c>
      <c r="N32">
        <f t="shared" si="6"/>
        <v>0.11127979775825682</v>
      </c>
    </row>
    <row r="33" spans="1:15" x14ac:dyDescent="0.3">
      <c r="A33" s="10">
        <v>42047</v>
      </c>
      <c r="B33" s="6">
        <v>2742</v>
      </c>
      <c r="C33" s="11">
        <f t="shared" si="1"/>
        <v>-7.291287235161682E-4</v>
      </c>
      <c r="D33" s="11">
        <f t="shared" si="3"/>
        <v>3.6999085499029083E-2</v>
      </c>
      <c r="E33" s="11">
        <f t="shared" si="4"/>
        <v>9.2569438059957751E-2</v>
      </c>
      <c r="F33" s="11">
        <f t="shared" si="5"/>
        <v>8.9689766149941938E-2</v>
      </c>
      <c r="G33" s="11">
        <f t="shared" si="7"/>
        <v>0.10588249138748301</v>
      </c>
      <c r="H33" s="11"/>
      <c r="I33" s="11"/>
      <c r="J33" s="11"/>
      <c r="L33" s="9">
        <f t="shared" si="0"/>
        <v>42047</v>
      </c>
      <c r="M33">
        <f t="shared" si="2"/>
        <v>3.6999085499029083E-2</v>
      </c>
      <c r="N33">
        <f t="shared" si="6"/>
        <v>0.10588249138748301</v>
      </c>
    </row>
    <row r="34" spans="1:15" x14ac:dyDescent="0.3">
      <c r="A34" s="10">
        <v>42048</v>
      </c>
      <c r="B34" s="6">
        <v>2794</v>
      </c>
      <c r="C34" s="11">
        <f t="shared" si="1"/>
        <v>1.878667969464751E-2</v>
      </c>
      <c r="D34" s="11">
        <f t="shared" si="3"/>
        <v>0.11496743572444804</v>
      </c>
      <c r="E34" s="11">
        <f t="shared" si="4"/>
        <v>0.12233437307194929</v>
      </c>
      <c r="F34" s="11">
        <f t="shared" si="5"/>
        <v>0.10810445948130178</v>
      </c>
      <c r="G34" s="11">
        <f t="shared" si="7"/>
        <v>0.11348178856181042</v>
      </c>
      <c r="H34" s="11"/>
      <c r="I34" s="11"/>
      <c r="J34" s="11"/>
      <c r="L34" s="9">
        <f t="shared" si="0"/>
        <v>42048</v>
      </c>
      <c r="M34">
        <f t="shared" si="2"/>
        <v>0.11496743572444804</v>
      </c>
      <c r="N34">
        <f t="shared" si="6"/>
        <v>0.11348178856181042</v>
      </c>
    </row>
    <row r="35" spans="1:15" x14ac:dyDescent="0.3">
      <c r="A35" s="10">
        <v>42051</v>
      </c>
      <c r="B35" s="6">
        <v>2799</v>
      </c>
      <c r="C35" s="11">
        <f t="shared" si="1"/>
        <v>1.7879496985463469E-3</v>
      </c>
      <c r="D35" s="11">
        <f t="shared" si="3"/>
        <v>0.11683681355197939</v>
      </c>
      <c r="E35" s="11">
        <f t="shared" si="4"/>
        <v>9.6835201805716295E-2</v>
      </c>
      <c r="F35" s="11">
        <f t="shared" si="5"/>
        <v>0.10581413565228577</v>
      </c>
      <c r="G35" s="11">
        <f t="shared" si="7"/>
        <v>0.10429851006151508</v>
      </c>
      <c r="H35" s="11"/>
      <c r="I35" s="11"/>
      <c r="J35" s="11"/>
      <c r="L35" s="9">
        <f t="shared" si="0"/>
        <v>42051</v>
      </c>
      <c r="M35">
        <f t="shared" si="2"/>
        <v>0.11683681355197939</v>
      </c>
      <c r="N35">
        <f t="shared" si="6"/>
        <v>0.10429851006151508</v>
      </c>
    </row>
    <row r="36" spans="1:15" x14ac:dyDescent="0.3">
      <c r="A36" s="10">
        <v>42052</v>
      </c>
      <c r="B36" s="6">
        <v>2809</v>
      </c>
      <c r="C36" s="11">
        <f t="shared" si="1"/>
        <v>3.5663375887902142E-3</v>
      </c>
      <c r="D36" s="11">
        <f t="shared" si="3"/>
        <v>0.10911618679837967</v>
      </c>
      <c r="E36" s="11">
        <f t="shared" si="4"/>
        <v>9.3519285772829419E-2</v>
      </c>
      <c r="F36" s="11">
        <f t="shared" si="5"/>
        <v>0.10391116631969645</v>
      </c>
      <c r="G36" s="11">
        <f t="shared" si="7"/>
        <v>0.10152346391855434</v>
      </c>
      <c r="H36" s="11"/>
      <c r="I36" s="11"/>
      <c r="J36" s="11"/>
      <c r="L36" s="9">
        <f t="shared" si="0"/>
        <v>42052</v>
      </c>
      <c r="M36">
        <f t="shared" si="2"/>
        <v>0.10911618679837967</v>
      </c>
      <c r="N36">
        <f t="shared" si="6"/>
        <v>0.10152346391855434</v>
      </c>
    </row>
    <row r="37" spans="1:15" x14ac:dyDescent="0.3">
      <c r="A37" s="10">
        <v>42060</v>
      </c>
      <c r="B37" s="6">
        <v>2838</v>
      </c>
      <c r="C37" s="11">
        <f t="shared" si="1"/>
        <v>1.0271030615744364E-2</v>
      </c>
      <c r="D37" s="11">
        <f t="shared" si="3"/>
        <v>0.11179383184939645</v>
      </c>
      <c r="E37" s="11">
        <f t="shared" si="4"/>
        <v>9.2764696947164924E-2</v>
      </c>
      <c r="F37" s="11">
        <f t="shared" si="5"/>
        <v>0.10623997258909024</v>
      </c>
      <c r="G37" s="11">
        <f t="shared" si="7"/>
        <v>0.10266665078937286</v>
      </c>
      <c r="H37" s="11"/>
      <c r="I37" s="11"/>
      <c r="J37" s="11"/>
      <c r="L37" s="9">
        <f t="shared" si="0"/>
        <v>42060</v>
      </c>
      <c r="M37">
        <f t="shared" si="2"/>
        <v>0.11179383184939645</v>
      </c>
      <c r="N37">
        <f t="shared" si="6"/>
        <v>0.10266665078937286</v>
      </c>
    </row>
    <row r="38" spans="1:15" x14ac:dyDescent="0.3">
      <c r="A38" s="10">
        <v>42061</v>
      </c>
      <c r="B38" s="6">
        <v>2851</v>
      </c>
      <c r="C38" s="11">
        <f t="shared" si="1"/>
        <v>4.5702311926841127E-3</v>
      </c>
      <c r="D38" s="11">
        <f t="shared" si="3"/>
        <v>9.8194607169307058E-2</v>
      </c>
      <c r="E38" s="11">
        <f t="shared" si="4"/>
        <v>8.7703363265998924E-2</v>
      </c>
      <c r="F38" s="11">
        <f t="shared" si="5"/>
        <v>0.10376589396427555</v>
      </c>
      <c r="G38" s="11">
        <f t="shared" si="7"/>
        <v>0.1028406269171437</v>
      </c>
      <c r="H38" s="11"/>
      <c r="I38" s="11"/>
      <c r="J38" s="11"/>
      <c r="L38" s="9">
        <f t="shared" si="0"/>
        <v>42061</v>
      </c>
      <c r="M38">
        <f t="shared" si="2"/>
        <v>9.8194607169307058E-2</v>
      </c>
      <c r="N38">
        <f t="shared" si="6"/>
        <v>0.1028406269171437</v>
      </c>
    </row>
    <row r="39" spans="1:15" x14ac:dyDescent="0.3">
      <c r="A39" s="10">
        <v>42062</v>
      </c>
      <c r="B39" s="6">
        <v>2863</v>
      </c>
      <c r="C39" s="11">
        <f t="shared" si="1"/>
        <v>4.2002161854431059E-3</v>
      </c>
      <c r="D39" s="11">
        <f t="shared" si="3"/>
        <v>4.5406506303206425E-2</v>
      </c>
      <c r="E39" s="11">
        <f t="shared" si="4"/>
        <v>8.7410348044170638E-2</v>
      </c>
      <c r="F39" s="11">
        <f t="shared" si="5"/>
        <v>0.10368084328194485</v>
      </c>
      <c r="G39" s="11">
        <f t="shared" si="7"/>
        <v>9.7437699082873211E-2</v>
      </c>
      <c r="H39" s="11"/>
      <c r="I39" s="11"/>
      <c r="J39" s="11"/>
      <c r="L39" s="9">
        <f t="shared" si="0"/>
        <v>42062</v>
      </c>
      <c r="M39">
        <f t="shared" si="2"/>
        <v>4.5406506303206425E-2</v>
      </c>
      <c r="N39">
        <f t="shared" si="6"/>
        <v>9.7437699082873211E-2</v>
      </c>
    </row>
    <row r="40" spans="1:15" x14ac:dyDescent="0.3">
      <c r="A40" s="10">
        <v>42065</v>
      </c>
      <c r="B40" s="6">
        <v>2861</v>
      </c>
      <c r="C40" s="11">
        <f t="shared" si="1"/>
        <v>-6.9881204800479441E-4</v>
      </c>
      <c r="D40" s="11">
        <f t="shared" si="3"/>
        <v>5.5551303710927723E-2</v>
      </c>
      <c r="E40" s="11">
        <f t="shared" si="4"/>
        <v>9.1482244969908449E-2</v>
      </c>
      <c r="F40" s="11">
        <f t="shared" si="5"/>
        <v>8.541309676576439E-2</v>
      </c>
      <c r="G40" s="11">
        <f t="shared" si="7"/>
        <v>9.6194069443385724E-2</v>
      </c>
      <c r="H40" s="11"/>
      <c r="I40" s="11"/>
      <c r="J40" s="11"/>
      <c r="L40" s="9">
        <f t="shared" si="0"/>
        <v>42065</v>
      </c>
      <c r="M40">
        <f t="shared" si="2"/>
        <v>5.5551303710927723E-2</v>
      </c>
      <c r="N40">
        <f t="shared" si="6"/>
        <v>9.6194069443385724E-2</v>
      </c>
    </row>
    <row r="41" spans="1:15" x14ac:dyDescent="0.3">
      <c r="A41" s="10">
        <v>42066</v>
      </c>
      <c r="B41" s="6">
        <v>2820</v>
      </c>
      <c r="C41" s="11">
        <f t="shared" si="1"/>
        <v>-1.4434329117950976E-2</v>
      </c>
      <c r="D41" s="11">
        <f t="shared" si="3"/>
        <v>0.13277886196245936</v>
      </c>
      <c r="E41" s="11">
        <f t="shared" si="4"/>
        <v>0.12696192674978116</v>
      </c>
      <c r="F41" s="11">
        <f t="shared" si="5"/>
        <v>0.1113427126691887</v>
      </c>
      <c r="G41" s="11">
        <f t="shared" si="7"/>
        <v>0.11265438226596715</v>
      </c>
      <c r="H41" s="11"/>
      <c r="I41" s="11"/>
      <c r="J41" s="11"/>
      <c r="L41" s="9">
        <f t="shared" si="0"/>
        <v>42066</v>
      </c>
      <c r="M41">
        <f t="shared" si="2"/>
        <v>0.13277886196245936</v>
      </c>
      <c r="N41">
        <f t="shared" si="6"/>
        <v>0.11265438226596715</v>
      </c>
    </row>
    <row r="42" spans="1:15" x14ac:dyDescent="0.3">
      <c r="A42" s="10">
        <v>42067</v>
      </c>
      <c r="B42" s="6">
        <v>2817</v>
      </c>
      <c r="C42" s="11">
        <f t="shared" si="1"/>
        <v>-1.0643960557867014E-3</v>
      </c>
      <c r="D42" s="11">
        <f t="shared" si="3"/>
        <v>0.10940003926497735</v>
      </c>
      <c r="E42" s="11">
        <f t="shared" si="4"/>
        <v>0.12842113164874461</v>
      </c>
      <c r="F42" s="11">
        <f t="shared" si="5"/>
        <v>0.10754702342829121</v>
      </c>
      <c r="G42" s="11">
        <f t="shared" si="7"/>
        <v>0.11248701360833625</v>
      </c>
      <c r="H42" s="11"/>
      <c r="I42" s="11"/>
      <c r="J42" s="11"/>
      <c r="L42" s="9">
        <f t="shared" si="0"/>
        <v>42067</v>
      </c>
      <c r="M42">
        <f t="shared" si="2"/>
        <v>0.10940003926497735</v>
      </c>
      <c r="N42">
        <f t="shared" si="6"/>
        <v>0.11248701360833625</v>
      </c>
    </row>
    <row r="43" spans="1:15" x14ac:dyDescent="0.3">
      <c r="A43" s="10">
        <v>42068</v>
      </c>
      <c r="B43" s="6">
        <v>2781</v>
      </c>
      <c r="C43" s="11">
        <f t="shared" si="1"/>
        <v>-1.286191364240781E-2</v>
      </c>
      <c r="D43" s="11">
        <f t="shared" si="3"/>
        <v>0.11653347734004595</v>
      </c>
      <c r="E43" s="11">
        <f t="shared" si="4"/>
        <v>0.14792552823263372</v>
      </c>
      <c r="F43" s="11">
        <f t="shared" si="5"/>
        <v>0.12271065878565511</v>
      </c>
      <c r="G43" s="11">
        <f t="shared" si="7"/>
        <v>0.12349997190401438</v>
      </c>
      <c r="H43" s="11"/>
      <c r="I43" s="11"/>
      <c r="J43" s="11"/>
      <c r="L43" s="9">
        <f t="shared" si="0"/>
        <v>42068</v>
      </c>
      <c r="M43">
        <f t="shared" si="2"/>
        <v>0.11653347734004595</v>
      </c>
      <c r="N43">
        <f t="shared" si="6"/>
        <v>0.12349997190401438</v>
      </c>
    </row>
    <row r="44" spans="1:15" x14ac:dyDescent="0.3">
      <c r="A44" s="10">
        <v>42069</v>
      </c>
      <c r="B44" s="6">
        <v>2762</v>
      </c>
      <c r="C44" s="11">
        <f t="shared" si="1"/>
        <v>-6.8555202647274599E-3</v>
      </c>
      <c r="D44" s="11">
        <f t="shared" si="3"/>
        <v>9.1031987073894927E-2</v>
      </c>
      <c r="E44" s="11">
        <f t="shared" si="4"/>
        <v>0.11975181316784365</v>
      </c>
      <c r="F44" s="11">
        <f t="shared" si="5"/>
        <v>0.12683199600893538</v>
      </c>
      <c r="G44" s="11">
        <f t="shared" si="7"/>
        <v>0.12689596406465936</v>
      </c>
      <c r="H44" s="11"/>
      <c r="I44" s="11"/>
      <c r="J44" s="11"/>
      <c r="L44" s="9">
        <f t="shared" si="0"/>
        <v>42069</v>
      </c>
      <c r="M44">
        <f t="shared" si="2"/>
        <v>9.1031987073894927E-2</v>
      </c>
      <c r="N44">
        <f t="shared" si="6"/>
        <v>0.12689596406465936</v>
      </c>
    </row>
    <row r="45" spans="1:15" x14ac:dyDescent="0.3">
      <c r="A45" s="10">
        <v>42072</v>
      </c>
      <c r="B45" s="6">
        <v>2787</v>
      </c>
      <c r="C45" s="11">
        <f t="shared" si="1"/>
        <v>9.0106935127107698E-3</v>
      </c>
      <c r="D45" s="11">
        <f t="shared" si="3"/>
        <v>0.13577244673682645</v>
      </c>
      <c r="E45" s="11">
        <f t="shared" si="4"/>
        <v>0.12881714832971708</v>
      </c>
      <c r="F45" s="11">
        <f t="shared" si="5"/>
        <v>0.13024088083599172</v>
      </c>
      <c r="G45" s="11">
        <f t="shared" si="7"/>
        <v>0.12156844745320351</v>
      </c>
      <c r="H45" s="11">
        <f>_xlfn.STDEV.P(C6:C45)*SQRT(252)</f>
        <v>0.1445317119371137</v>
      </c>
      <c r="I45" s="11"/>
      <c r="J45" s="11"/>
      <c r="L45" s="9">
        <f t="shared" si="0"/>
        <v>42072</v>
      </c>
      <c r="M45">
        <f t="shared" si="2"/>
        <v>0.13577244673682645</v>
      </c>
      <c r="N45">
        <f t="shared" si="6"/>
        <v>0.12156844745320351</v>
      </c>
      <c r="O45">
        <f t="shared" ref="O45:O68" si="8">H45</f>
        <v>0.1445317119371137</v>
      </c>
    </row>
    <row r="46" spans="1:15" x14ac:dyDescent="0.3">
      <c r="A46" s="10">
        <v>42073</v>
      </c>
      <c r="B46" s="6">
        <v>2786</v>
      </c>
      <c r="C46" s="11">
        <f t="shared" si="1"/>
        <v>-3.5887314219723777E-4</v>
      </c>
      <c r="D46" s="11">
        <f t="shared" si="3"/>
        <v>0.11566708944701158</v>
      </c>
      <c r="E46" s="11">
        <f t="shared" si="4"/>
        <v>0.12709353580516278</v>
      </c>
      <c r="F46" s="11">
        <f t="shared" si="5"/>
        <v>0.13005427904067499</v>
      </c>
      <c r="G46" s="11">
        <f t="shared" si="7"/>
        <v>0.11872986047380352</v>
      </c>
      <c r="H46" s="11">
        <f t="shared" ref="H46:H109" si="9">_xlfn.STDEV.P(C7:C46)*SQRT(252)</f>
        <v>0.13889492400562276</v>
      </c>
      <c r="I46" s="11"/>
      <c r="J46" s="11"/>
      <c r="L46" s="9">
        <f t="shared" si="0"/>
        <v>42073</v>
      </c>
      <c r="M46">
        <f t="shared" si="2"/>
        <v>0.11566708944701158</v>
      </c>
      <c r="N46">
        <f t="shared" si="6"/>
        <v>0.11872986047380352</v>
      </c>
      <c r="O46">
        <f t="shared" si="8"/>
        <v>0.13889492400562276</v>
      </c>
    </row>
    <row r="47" spans="1:15" x14ac:dyDescent="0.3">
      <c r="A47" s="10">
        <v>42074</v>
      </c>
      <c r="B47" s="6">
        <v>2822</v>
      </c>
      <c r="C47" s="11">
        <f t="shared" si="1"/>
        <v>1.2838978073008265E-2</v>
      </c>
      <c r="D47" s="11">
        <f t="shared" si="3"/>
        <v>0.15192472344133645</v>
      </c>
      <c r="E47" s="11">
        <f t="shared" si="4"/>
        <v>0.13318430448504351</v>
      </c>
      <c r="F47" s="11">
        <f t="shared" si="5"/>
        <v>0.13775760510959462</v>
      </c>
      <c r="G47" s="11">
        <f t="shared" si="7"/>
        <v>0.12095679797598162</v>
      </c>
      <c r="H47" s="11">
        <f t="shared" si="9"/>
        <v>0.14255196131068928</v>
      </c>
      <c r="I47" s="11"/>
      <c r="J47" s="11"/>
      <c r="L47" s="9">
        <f t="shared" si="0"/>
        <v>42074</v>
      </c>
      <c r="M47">
        <f t="shared" si="2"/>
        <v>0.15192472344133645</v>
      </c>
      <c r="N47">
        <f t="shared" si="6"/>
        <v>0.12095679797598162</v>
      </c>
      <c r="O47">
        <f t="shared" si="8"/>
        <v>0.14255196131068928</v>
      </c>
    </row>
    <row r="48" spans="1:15" x14ac:dyDescent="0.3">
      <c r="A48" s="10">
        <v>42075</v>
      </c>
      <c r="B48" s="6">
        <v>2839</v>
      </c>
      <c r="C48" s="11">
        <f t="shared" si="1"/>
        <v>6.0060240602119487E-3</v>
      </c>
      <c r="D48" s="11">
        <f t="shared" si="3"/>
        <v>0.11089876135795866</v>
      </c>
      <c r="E48" s="11">
        <f t="shared" si="4"/>
        <v>0.13474585868420133</v>
      </c>
      <c r="F48" s="11">
        <f t="shared" si="5"/>
        <v>0.13820480180726508</v>
      </c>
      <c r="G48" s="11">
        <f t="shared" si="7"/>
        <v>0.12114323993739951</v>
      </c>
      <c r="H48" s="11">
        <f t="shared" si="9"/>
        <v>0.14329623441641884</v>
      </c>
      <c r="I48" s="11"/>
      <c r="J48" s="11"/>
      <c r="L48" s="9">
        <f t="shared" si="0"/>
        <v>42075</v>
      </c>
      <c r="M48">
        <f t="shared" si="2"/>
        <v>0.11089876135795866</v>
      </c>
      <c r="N48">
        <f t="shared" si="6"/>
        <v>0.12114323993739951</v>
      </c>
      <c r="O48">
        <f t="shared" si="8"/>
        <v>0.14329623441641884</v>
      </c>
    </row>
    <row r="49" spans="1:15" x14ac:dyDescent="0.3">
      <c r="A49" s="10">
        <v>42076</v>
      </c>
      <c r="B49" s="6">
        <v>2810</v>
      </c>
      <c r="C49" s="11">
        <f t="shared" si="1"/>
        <v>-1.0267394145179734E-2</v>
      </c>
      <c r="D49" s="11">
        <f t="shared" si="3"/>
        <v>0.12862893671425918</v>
      </c>
      <c r="E49" s="11">
        <f t="shared" si="4"/>
        <v>0.13976200324683483</v>
      </c>
      <c r="F49" s="11">
        <f t="shared" si="5"/>
        <v>0.12751194327425042</v>
      </c>
      <c r="G49" s="11">
        <f t="shared" si="7"/>
        <v>0.12848184406197968</v>
      </c>
      <c r="H49" s="11">
        <f t="shared" si="9"/>
        <v>0.14267155220421218</v>
      </c>
      <c r="I49" s="11"/>
      <c r="J49" s="11"/>
      <c r="L49" s="9">
        <f t="shared" si="0"/>
        <v>42076</v>
      </c>
      <c r="M49">
        <f t="shared" si="2"/>
        <v>0.12862893671425918</v>
      </c>
      <c r="N49">
        <f t="shared" si="6"/>
        <v>0.12848184406197968</v>
      </c>
      <c r="O49">
        <f t="shared" si="8"/>
        <v>0.14267155220421218</v>
      </c>
    </row>
    <row r="50" spans="1:15" x14ac:dyDescent="0.3">
      <c r="A50" s="10">
        <v>42079</v>
      </c>
      <c r="B50" s="6">
        <v>2785</v>
      </c>
      <c r="C50" s="11">
        <f t="shared" si="1"/>
        <v>-8.9366099664070792E-3</v>
      </c>
      <c r="D50" s="11">
        <f t="shared" si="3"/>
        <v>0.13951873395052578</v>
      </c>
      <c r="E50" s="11">
        <f t="shared" si="4"/>
        <v>0.14348119291540873</v>
      </c>
      <c r="F50" s="11">
        <f t="shared" si="5"/>
        <v>0.13249772463411019</v>
      </c>
      <c r="G50" s="11">
        <f t="shared" si="7"/>
        <v>0.13294569099320319</v>
      </c>
      <c r="H50" s="11">
        <f t="shared" si="9"/>
        <v>0.14416969517338349</v>
      </c>
      <c r="I50" s="11"/>
      <c r="J50" s="11"/>
      <c r="L50" s="9">
        <f t="shared" si="0"/>
        <v>42079</v>
      </c>
      <c r="M50">
        <f t="shared" si="2"/>
        <v>0.13951873395052578</v>
      </c>
      <c r="N50">
        <f t="shared" si="6"/>
        <v>0.13294569099320319</v>
      </c>
      <c r="O50">
        <f t="shared" si="8"/>
        <v>0.14416969517338349</v>
      </c>
    </row>
    <row r="51" spans="1:15" x14ac:dyDescent="0.3">
      <c r="A51" s="10">
        <v>42080</v>
      </c>
      <c r="B51" s="6">
        <v>2781</v>
      </c>
      <c r="C51" s="11">
        <f t="shared" si="1"/>
        <v>-1.4372981274195836E-3</v>
      </c>
      <c r="D51" s="11">
        <f t="shared" si="3"/>
        <v>0.13977043083044602</v>
      </c>
      <c r="E51" s="11">
        <f t="shared" si="4"/>
        <v>0.12933067713522409</v>
      </c>
      <c r="F51" s="11">
        <f t="shared" si="5"/>
        <v>0.13150070543129064</v>
      </c>
      <c r="G51" s="11">
        <f t="shared" si="7"/>
        <v>0.13301435954646776</v>
      </c>
      <c r="H51" s="11">
        <f t="shared" si="9"/>
        <v>0.13673142577262912</v>
      </c>
      <c r="I51" s="11"/>
      <c r="J51" s="11"/>
      <c r="L51" s="9">
        <f t="shared" si="0"/>
        <v>42080</v>
      </c>
      <c r="M51">
        <f t="shared" si="2"/>
        <v>0.13977043083044602</v>
      </c>
      <c r="N51">
        <f t="shared" si="6"/>
        <v>0.13301435954646776</v>
      </c>
      <c r="O51">
        <f t="shared" si="8"/>
        <v>0.13673142577262912</v>
      </c>
    </row>
    <row r="52" spans="1:15" x14ac:dyDescent="0.3">
      <c r="A52" s="10">
        <v>42081</v>
      </c>
      <c r="B52" s="6">
        <v>2752</v>
      </c>
      <c r="C52" s="11">
        <f t="shared" si="1"/>
        <v>-1.0482655180730577E-2</v>
      </c>
      <c r="D52" s="11">
        <f t="shared" si="3"/>
        <v>0.1021717845921073</v>
      </c>
      <c r="E52" s="11">
        <f t="shared" si="4"/>
        <v>0.13631733262537984</v>
      </c>
      <c r="F52" s="11">
        <f t="shared" si="5"/>
        <v>0.12813313988228084</v>
      </c>
      <c r="G52" s="11">
        <f t="shared" si="7"/>
        <v>0.13815615677039011</v>
      </c>
      <c r="H52" s="11">
        <f t="shared" si="9"/>
        <v>0.12546431291703528</v>
      </c>
      <c r="I52" s="11"/>
      <c r="J52" s="11"/>
      <c r="L52" s="9">
        <f t="shared" si="0"/>
        <v>42081</v>
      </c>
      <c r="M52">
        <f t="shared" si="2"/>
        <v>0.1021717845921073</v>
      </c>
      <c r="N52">
        <f t="shared" si="6"/>
        <v>0.13815615677039011</v>
      </c>
      <c r="O52">
        <f t="shared" si="8"/>
        <v>0.12546431291703528</v>
      </c>
    </row>
    <row r="53" spans="1:15" x14ac:dyDescent="0.3">
      <c r="A53" s="10">
        <v>42082</v>
      </c>
      <c r="B53" s="6">
        <v>2776</v>
      </c>
      <c r="C53" s="11">
        <f t="shared" si="1"/>
        <v>8.6831225734608566E-3</v>
      </c>
      <c r="D53" s="11">
        <f t="shared" si="3"/>
        <v>0.11706578728068257</v>
      </c>
      <c r="E53" s="11">
        <f t="shared" si="4"/>
        <v>0.13296151571598491</v>
      </c>
      <c r="F53" s="11">
        <f t="shared" si="5"/>
        <v>0.13265900876898803</v>
      </c>
      <c r="G53" s="11">
        <f t="shared" si="7"/>
        <v>0.1412093665525814</v>
      </c>
      <c r="H53" s="11">
        <f t="shared" si="9"/>
        <v>0.12492200034828227</v>
      </c>
      <c r="I53" s="11"/>
      <c r="J53" s="11"/>
      <c r="L53" s="9">
        <f t="shared" si="0"/>
        <v>42082</v>
      </c>
      <c r="M53">
        <f t="shared" si="2"/>
        <v>0.11706578728068257</v>
      </c>
      <c r="N53">
        <f t="shared" si="6"/>
        <v>0.1412093665525814</v>
      </c>
      <c r="O53">
        <f t="shared" si="8"/>
        <v>0.12492200034828227</v>
      </c>
    </row>
    <row r="54" spans="1:15" x14ac:dyDescent="0.3">
      <c r="A54" s="10">
        <v>42083</v>
      </c>
      <c r="B54" s="6">
        <v>2773</v>
      </c>
      <c r="C54" s="11">
        <f t="shared" si="1"/>
        <v>-1.08127601091713E-3</v>
      </c>
      <c r="D54" s="11">
        <f t="shared" si="3"/>
        <v>0.10842257626907371</v>
      </c>
      <c r="E54" s="11">
        <f t="shared" si="4"/>
        <v>0.1284220487932434</v>
      </c>
      <c r="F54" s="11">
        <f t="shared" si="5"/>
        <v>0.13028830650151005</v>
      </c>
      <c r="G54" s="11">
        <f t="shared" si="7"/>
        <v>0.12477018240986153</v>
      </c>
      <c r="H54" s="11">
        <f t="shared" si="9"/>
        <v>0.12021284244795721</v>
      </c>
      <c r="I54" s="11"/>
      <c r="J54" s="11"/>
      <c r="L54" s="9">
        <f t="shared" si="0"/>
        <v>42083</v>
      </c>
      <c r="M54">
        <f t="shared" si="2"/>
        <v>0.10842257626907371</v>
      </c>
      <c r="N54">
        <f t="shared" si="6"/>
        <v>0.12477018240986153</v>
      </c>
      <c r="O54">
        <f t="shared" si="8"/>
        <v>0.12021284244795721</v>
      </c>
    </row>
    <row r="55" spans="1:15" x14ac:dyDescent="0.3">
      <c r="A55" s="10">
        <v>42086</v>
      </c>
      <c r="B55" s="6">
        <v>2805</v>
      </c>
      <c r="C55" s="11">
        <f t="shared" si="1"/>
        <v>1.1473772341018706E-2</v>
      </c>
      <c r="D55" s="11">
        <f t="shared" si="3"/>
        <v>0.12498075810202001</v>
      </c>
      <c r="E55" s="11">
        <f t="shared" si="4"/>
        <v>0.13303779527202061</v>
      </c>
      <c r="F55" s="11">
        <f t="shared" si="5"/>
        <v>0.14100874234580515</v>
      </c>
      <c r="G55" s="11">
        <f t="shared" si="7"/>
        <v>0.13122136856768207</v>
      </c>
      <c r="H55" s="11">
        <f t="shared" si="9"/>
        <v>0.11963478087174155</v>
      </c>
      <c r="I55" s="11"/>
      <c r="J55" s="11"/>
      <c r="L55" s="9">
        <f t="shared" si="0"/>
        <v>42086</v>
      </c>
      <c r="M55">
        <f t="shared" si="2"/>
        <v>0.12498075810202001</v>
      </c>
      <c r="N55">
        <f t="shared" si="6"/>
        <v>0.13122136856768207</v>
      </c>
      <c r="O55">
        <f t="shared" si="8"/>
        <v>0.11963478087174155</v>
      </c>
    </row>
    <row r="56" spans="1:15" x14ac:dyDescent="0.3">
      <c r="A56" s="10">
        <v>42087</v>
      </c>
      <c r="B56" s="6">
        <v>2818</v>
      </c>
      <c r="C56" s="11">
        <f t="shared" si="1"/>
        <v>4.6238745018288398E-3</v>
      </c>
      <c r="D56" s="11">
        <f t="shared" si="3"/>
        <v>0.12389085519196684</v>
      </c>
      <c r="E56" s="11">
        <f t="shared" si="4"/>
        <v>0.134202654072623</v>
      </c>
      <c r="F56" s="11">
        <f t="shared" si="5"/>
        <v>0.13107045426815123</v>
      </c>
      <c r="G56" s="11">
        <f t="shared" si="7"/>
        <v>0.1316230373615529</v>
      </c>
      <c r="H56" s="11">
        <f t="shared" si="9"/>
        <v>0.11906963506563148</v>
      </c>
      <c r="I56" s="11"/>
      <c r="J56" s="11"/>
      <c r="L56" s="9">
        <f t="shared" si="0"/>
        <v>42087</v>
      </c>
      <c r="M56">
        <f t="shared" si="2"/>
        <v>0.12389085519196684</v>
      </c>
      <c r="N56">
        <f t="shared" si="6"/>
        <v>0.1316230373615529</v>
      </c>
      <c r="O56">
        <f t="shared" si="8"/>
        <v>0.11906963506563148</v>
      </c>
    </row>
    <row r="57" spans="1:15" x14ac:dyDescent="0.3">
      <c r="A57" s="10">
        <v>42088</v>
      </c>
      <c r="B57" s="6">
        <v>2799</v>
      </c>
      <c r="C57" s="11">
        <f t="shared" si="1"/>
        <v>-6.7652029431719742E-3</v>
      </c>
      <c r="D57" s="11">
        <f t="shared" si="3"/>
        <v>0.10482161841630325</v>
      </c>
      <c r="E57" s="11">
        <f t="shared" si="4"/>
        <v>0.12316519085572357</v>
      </c>
      <c r="F57" s="11">
        <f t="shared" si="5"/>
        <v>0.13373060083914348</v>
      </c>
      <c r="G57" s="11">
        <f t="shared" si="7"/>
        <v>0.12828832333514897</v>
      </c>
      <c r="H57" s="11">
        <f t="shared" si="9"/>
        <v>0.11912638141816381</v>
      </c>
      <c r="I57" s="11"/>
      <c r="J57" s="11"/>
      <c r="L57" s="9">
        <f t="shared" si="0"/>
        <v>42088</v>
      </c>
      <c r="M57">
        <f t="shared" si="2"/>
        <v>0.10482161841630325</v>
      </c>
      <c r="N57">
        <f t="shared" si="6"/>
        <v>0.12828832333514897</v>
      </c>
      <c r="O57">
        <f t="shared" si="8"/>
        <v>0.11912638141816381</v>
      </c>
    </row>
    <row r="58" spans="1:15" x14ac:dyDescent="0.3">
      <c r="A58" s="10">
        <v>42089</v>
      </c>
      <c r="B58" s="6">
        <v>2780</v>
      </c>
      <c r="C58" s="11">
        <f t="shared" si="1"/>
        <v>-6.8112828307707977E-3</v>
      </c>
      <c r="D58" s="11">
        <f t="shared" si="3"/>
        <v>0.11133536400164012</v>
      </c>
      <c r="E58" s="11">
        <f t="shared" si="4"/>
        <v>0.12036240545967636</v>
      </c>
      <c r="F58" s="11">
        <f t="shared" si="5"/>
        <v>0.12621394226819954</v>
      </c>
      <c r="G58" s="11">
        <f t="shared" si="7"/>
        <v>0.12844932632452624</v>
      </c>
      <c r="H58" s="11">
        <f t="shared" si="9"/>
        <v>0.12064517574931438</v>
      </c>
      <c r="I58" s="11"/>
      <c r="J58" s="11"/>
      <c r="L58" s="9">
        <f t="shared" si="0"/>
        <v>42089</v>
      </c>
      <c r="M58">
        <f t="shared" si="2"/>
        <v>0.11133536400164012</v>
      </c>
      <c r="N58">
        <f t="shared" si="6"/>
        <v>0.12844932632452624</v>
      </c>
      <c r="O58">
        <f t="shared" si="8"/>
        <v>0.12064517574931438</v>
      </c>
    </row>
    <row r="59" spans="1:15" x14ac:dyDescent="0.3">
      <c r="A59" s="10">
        <v>42090</v>
      </c>
      <c r="B59" s="6">
        <v>2782</v>
      </c>
      <c r="C59" s="11">
        <f t="shared" si="1"/>
        <v>7.1916579870541931E-4</v>
      </c>
      <c r="D59" s="11">
        <f t="shared" si="3"/>
        <v>0.11080508096435759</v>
      </c>
      <c r="E59" s="11">
        <f t="shared" si="4"/>
        <v>0.1127043406092177</v>
      </c>
      <c r="F59" s="11">
        <f t="shared" si="5"/>
        <v>0.12284510731389789</v>
      </c>
      <c r="G59" s="11">
        <f t="shared" si="7"/>
        <v>0.12714248689755195</v>
      </c>
      <c r="H59" s="11">
        <f t="shared" si="9"/>
        <v>0.11930048654112362</v>
      </c>
      <c r="I59" s="11"/>
      <c r="J59" s="11"/>
      <c r="L59" s="9">
        <f t="shared" si="0"/>
        <v>42090</v>
      </c>
      <c r="M59">
        <f t="shared" si="2"/>
        <v>0.11080508096435759</v>
      </c>
      <c r="N59">
        <f t="shared" si="6"/>
        <v>0.12714248689755195</v>
      </c>
      <c r="O59">
        <f t="shared" si="8"/>
        <v>0.11930048654112362</v>
      </c>
    </row>
    <row r="60" spans="1:15" x14ac:dyDescent="0.3">
      <c r="A60" s="10">
        <v>42093</v>
      </c>
      <c r="B60" s="6">
        <v>2763</v>
      </c>
      <c r="C60" s="11">
        <f t="shared" si="1"/>
        <v>-6.8530475599716785E-3</v>
      </c>
      <c r="D60" s="11">
        <f t="shared" si="3"/>
        <v>7.6297702486862656E-2</v>
      </c>
      <c r="E60" s="11">
        <f t="shared" si="4"/>
        <v>0.10939580875812843</v>
      </c>
      <c r="F60" s="11">
        <f t="shared" si="5"/>
        <v>0.12037612664414224</v>
      </c>
      <c r="G60" s="11">
        <f t="shared" si="7"/>
        <v>0.1284694463663342</v>
      </c>
      <c r="H60" s="11">
        <f t="shared" si="9"/>
        <v>0.12054860473221839</v>
      </c>
      <c r="I60" s="11"/>
      <c r="J60" s="11"/>
      <c r="L60" s="9">
        <f t="shared" si="0"/>
        <v>42093</v>
      </c>
      <c r="M60">
        <f t="shared" si="2"/>
        <v>7.6297702486862656E-2</v>
      </c>
      <c r="N60">
        <f t="shared" si="6"/>
        <v>0.1284694463663342</v>
      </c>
      <c r="O60">
        <f t="shared" si="8"/>
        <v>0.12054860473221839</v>
      </c>
    </row>
    <row r="61" spans="1:15" x14ac:dyDescent="0.3">
      <c r="A61" s="10">
        <v>42094</v>
      </c>
      <c r="B61" s="6">
        <v>2753</v>
      </c>
      <c r="C61" s="11">
        <f t="shared" si="1"/>
        <v>-3.6258197808092239E-3</v>
      </c>
      <c r="D61" s="11">
        <f t="shared" si="3"/>
        <v>4.7023950670088771E-2</v>
      </c>
      <c r="E61" s="11">
        <f t="shared" si="4"/>
        <v>0.11021401740421811</v>
      </c>
      <c r="F61" s="11">
        <f t="shared" si="5"/>
        <v>0.12097051706491944</v>
      </c>
      <c r="G61" s="11">
        <f t="shared" si="7"/>
        <v>0.12019112861698864</v>
      </c>
      <c r="H61" s="11">
        <f t="shared" si="9"/>
        <v>0.11969416444739335</v>
      </c>
      <c r="I61" s="11"/>
      <c r="J61" s="11"/>
      <c r="L61" s="9">
        <f t="shared" si="0"/>
        <v>42094</v>
      </c>
      <c r="M61">
        <f t="shared" si="2"/>
        <v>4.7023950670088771E-2</v>
      </c>
      <c r="N61">
        <f t="shared" si="6"/>
        <v>0.12019112861698864</v>
      </c>
      <c r="O61">
        <f t="shared" si="8"/>
        <v>0.11969416444739335</v>
      </c>
    </row>
    <row r="62" spans="1:15" x14ac:dyDescent="0.3">
      <c r="A62" s="10">
        <v>42095</v>
      </c>
      <c r="B62" s="6">
        <v>2794</v>
      </c>
      <c r="C62" s="11">
        <f t="shared" si="1"/>
        <v>1.478303467429992E-2</v>
      </c>
      <c r="D62" s="11">
        <f t="shared" si="3"/>
        <v>0.12796869294126861</v>
      </c>
      <c r="E62" s="11">
        <f t="shared" si="4"/>
        <v>0.12068593607948318</v>
      </c>
      <c r="F62" s="11">
        <f t="shared" si="5"/>
        <v>0.12483453506465458</v>
      </c>
      <c r="G62" s="11">
        <f t="shared" si="7"/>
        <v>0.13231451827693147</v>
      </c>
      <c r="H62" s="11">
        <f t="shared" si="9"/>
        <v>0.12465465581186624</v>
      </c>
      <c r="I62" s="11"/>
      <c r="J62" s="11"/>
      <c r="L62" s="9">
        <f t="shared" si="0"/>
        <v>42095</v>
      </c>
      <c r="M62">
        <f t="shared" si="2"/>
        <v>0.12796869294126861</v>
      </c>
      <c r="N62">
        <f t="shared" si="6"/>
        <v>0.13231451827693147</v>
      </c>
      <c r="O62">
        <f t="shared" si="8"/>
        <v>0.12465465581186624</v>
      </c>
    </row>
    <row r="63" spans="1:15" x14ac:dyDescent="0.3">
      <c r="A63" s="10">
        <v>42096</v>
      </c>
      <c r="B63" s="6">
        <v>2798</v>
      </c>
      <c r="C63" s="11">
        <f t="shared" si="1"/>
        <v>1.4306154085194564E-3</v>
      </c>
      <c r="D63" s="11">
        <f t="shared" si="3"/>
        <v>0.11727428758530359</v>
      </c>
      <c r="E63" s="11">
        <f t="shared" si="4"/>
        <v>0.11462009335707268</v>
      </c>
      <c r="F63" s="11">
        <f t="shared" si="5"/>
        <v>0.12200977617942929</v>
      </c>
      <c r="G63" s="11">
        <f t="shared" si="7"/>
        <v>0.12436824707630313</v>
      </c>
      <c r="H63" s="11">
        <f t="shared" si="9"/>
        <v>0.12445581727344028</v>
      </c>
      <c r="I63" s="11"/>
      <c r="J63" s="11"/>
      <c r="L63" s="9">
        <f t="shared" si="0"/>
        <v>42096</v>
      </c>
      <c r="M63">
        <f t="shared" si="2"/>
        <v>0.11727428758530359</v>
      </c>
      <c r="N63">
        <f t="shared" si="6"/>
        <v>0.12436824707630313</v>
      </c>
      <c r="O63">
        <f t="shared" si="8"/>
        <v>0.12445581727344028</v>
      </c>
    </row>
    <row r="64" spans="1:15" x14ac:dyDescent="0.3">
      <c r="A64" s="10">
        <v>42097</v>
      </c>
      <c r="B64" s="6">
        <v>2773</v>
      </c>
      <c r="C64" s="11">
        <f t="shared" si="1"/>
        <v>-8.9751096096484309E-3</v>
      </c>
      <c r="D64" s="11">
        <f t="shared" si="3"/>
        <v>0.1345402243683417</v>
      </c>
      <c r="E64" s="11">
        <f t="shared" si="4"/>
        <v>0.123673991323346</v>
      </c>
      <c r="F64" s="11">
        <f t="shared" si="5"/>
        <v>0.12045273956493609</v>
      </c>
      <c r="G64" s="11">
        <f t="shared" si="7"/>
        <v>0.12610984229089614</v>
      </c>
      <c r="H64" s="11">
        <f t="shared" si="9"/>
        <v>0.1267765266268685</v>
      </c>
      <c r="I64" s="11"/>
      <c r="J64" s="11"/>
      <c r="L64" s="9">
        <f t="shared" si="0"/>
        <v>42097</v>
      </c>
      <c r="M64">
        <f t="shared" si="2"/>
        <v>0.1345402243683417</v>
      </c>
      <c r="N64">
        <f t="shared" si="6"/>
        <v>0.12610984229089614</v>
      </c>
      <c r="O64">
        <f t="shared" si="8"/>
        <v>0.1267765266268685</v>
      </c>
    </row>
    <row r="65" spans="1:15" x14ac:dyDescent="0.3">
      <c r="A65" s="10">
        <v>42101</v>
      </c>
      <c r="B65" s="6">
        <v>2768</v>
      </c>
      <c r="C65" s="11">
        <f t="shared" si="1"/>
        <v>-1.8047288782178197E-3</v>
      </c>
      <c r="D65" s="11">
        <f t="shared" si="3"/>
        <v>0.12637687948867746</v>
      </c>
      <c r="E65" s="11">
        <f t="shared" si="4"/>
        <v>0.10777520612394149</v>
      </c>
      <c r="F65" s="11">
        <f t="shared" si="5"/>
        <v>0.11565753193217956</v>
      </c>
      <c r="G65" s="11">
        <f t="shared" si="7"/>
        <v>0.12207447019173912</v>
      </c>
      <c r="H65" s="11">
        <f t="shared" si="9"/>
        <v>0.12353106524810613</v>
      </c>
      <c r="I65" s="11"/>
      <c r="J65" s="11"/>
      <c r="L65" s="9">
        <f t="shared" si="0"/>
        <v>42101</v>
      </c>
      <c r="M65">
        <f t="shared" si="2"/>
        <v>0.12637687948867746</v>
      </c>
      <c r="N65">
        <f t="shared" si="6"/>
        <v>0.12207447019173912</v>
      </c>
      <c r="O65">
        <f t="shared" si="8"/>
        <v>0.12353106524810613</v>
      </c>
    </row>
    <row r="66" spans="1:15" x14ac:dyDescent="0.3">
      <c r="A66" s="10">
        <v>42102</v>
      </c>
      <c r="B66" s="6">
        <v>2763</v>
      </c>
      <c r="C66" s="11">
        <f t="shared" si="1"/>
        <v>-1.8079918141436508E-3</v>
      </c>
      <c r="D66" s="11">
        <f t="shared" si="3"/>
        <v>0.12399076689687057</v>
      </c>
      <c r="E66" s="11">
        <f t="shared" si="4"/>
        <v>0.10307470431393813</v>
      </c>
      <c r="F66" s="11">
        <f t="shared" si="5"/>
        <v>0.11572224164642705</v>
      </c>
      <c r="G66" s="11">
        <f t="shared" si="7"/>
        <v>0.12217989804170858</v>
      </c>
      <c r="H66" s="11">
        <f t="shared" si="9"/>
        <v>0.12166902722694771</v>
      </c>
      <c r="I66" s="11"/>
      <c r="J66" s="11"/>
      <c r="L66" s="9">
        <f t="shared" si="0"/>
        <v>42102</v>
      </c>
      <c r="M66">
        <f t="shared" si="2"/>
        <v>0.12399076689687057</v>
      </c>
      <c r="N66">
        <f t="shared" si="6"/>
        <v>0.12217989804170858</v>
      </c>
      <c r="O66">
        <f t="shared" si="8"/>
        <v>0.12166902722694771</v>
      </c>
    </row>
    <row r="67" spans="1:15" x14ac:dyDescent="0.3">
      <c r="A67" s="10">
        <v>42103</v>
      </c>
      <c r="B67" s="6">
        <v>2708</v>
      </c>
      <c r="C67" s="11">
        <f t="shared" si="1"/>
        <v>-2.0106690891250934E-2</v>
      </c>
      <c r="D67" s="11">
        <f t="shared" si="3"/>
        <v>0.12253594036432114</v>
      </c>
      <c r="E67" s="11">
        <f t="shared" si="4"/>
        <v>0.13373473047329454</v>
      </c>
      <c r="F67" s="11">
        <f t="shared" si="5"/>
        <v>0.13451288319471291</v>
      </c>
      <c r="G67" s="11">
        <f t="shared" si="7"/>
        <v>0.13006510225612164</v>
      </c>
      <c r="H67" s="11">
        <f t="shared" si="9"/>
        <v>0.12935681196232149</v>
      </c>
      <c r="I67" s="11"/>
      <c r="J67" s="11"/>
      <c r="L67" s="9">
        <f t="shared" si="0"/>
        <v>42103</v>
      </c>
      <c r="M67">
        <f t="shared" si="2"/>
        <v>0.12253594036432114</v>
      </c>
      <c r="N67">
        <f t="shared" si="6"/>
        <v>0.13006510225612164</v>
      </c>
      <c r="O67">
        <f t="shared" si="8"/>
        <v>0.12935681196232149</v>
      </c>
    </row>
    <row r="68" spans="1:15" x14ac:dyDescent="0.3">
      <c r="A68" s="10">
        <v>42104</v>
      </c>
      <c r="B68" s="6">
        <v>2682</v>
      </c>
      <c r="C68" s="11">
        <f t="shared" si="1"/>
        <v>-9.6475701905417849E-3</v>
      </c>
      <c r="D68" s="11">
        <f t="shared" si="3"/>
        <v>0.10669336023174557</v>
      </c>
      <c r="E68" s="11">
        <f t="shared" si="4"/>
        <v>0.13626672621785541</v>
      </c>
      <c r="F68" s="11">
        <f t="shared" si="5"/>
        <v>0.13172922028663742</v>
      </c>
      <c r="G68" s="11">
        <f t="shared" si="7"/>
        <v>0.12910263601812028</v>
      </c>
      <c r="H68" s="11">
        <f t="shared" si="9"/>
        <v>0.13146863178656221</v>
      </c>
      <c r="I68" s="11"/>
      <c r="J68" s="11"/>
      <c r="L68" s="9">
        <f t="shared" si="0"/>
        <v>42104</v>
      </c>
      <c r="M68">
        <f t="shared" si="2"/>
        <v>0.10669336023174557</v>
      </c>
      <c r="N68">
        <f t="shared" si="6"/>
        <v>0.12910263601812028</v>
      </c>
      <c r="O68">
        <f t="shared" si="8"/>
        <v>0.13146863178656221</v>
      </c>
    </row>
    <row r="69" spans="1:15" x14ac:dyDescent="0.3">
      <c r="A69" s="10">
        <v>42107</v>
      </c>
      <c r="B69" s="6">
        <v>2692</v>
      </c>
      <c r="C69" s="11">
        <f t="shared" si="1"/>
        <v>3.7216269229945727E-3</v>
      </c>
      <c r="D69" s="11">
        <f t="shared" si="3"/>
        <v>0.13128162415917047</v>
      </c>
      <c r="E69" s="11">
        <f t="shared" si="4"/>
        <v>0.13937351496809947</v>
      </c>
      <c r="F69" s="11">
        <f t="shared" si="5"/>
        <v>0.13382977916409552</v>
      </c>
      <c r="G69" s="11">
        <f t="shared" si="7"/>
        <v>0.12803582704978458</v>
      </c>
      <c r="H69" s="11">
        <f t="shared" si="9"/>
        <v>0.13154437941428537</v>
      </c>
      <c r="I69" s="11"/>
      <c r="J69" s="11"/>
      <c r="L69" s="9">
        <f t="shared" ref="L69:L132" si="10">A69</f>
        <v>42107</v>
      </c>
      <c r="M69">
        <f t="shared" ref="M69:M132" si="11">D69</f>
        <v>0.13128162415917047</v>
      </c>
      <c r="N69">
        <f t="shared" ref="N69:N132" si="12">G69</f>
        <v>0.12803582704978458</v>
      </c>
      <c r="O69">
        <f t="shared" ref="O69:O132" si="13">H69</f>
        <v>0.13154437941428537</v>
      </c>
    </row>
    <row r="70" spans="1:15" x14ac:dyDescent="0.3">
      <c r="A70" s="10">
        <v>42108</v>
      </c>
      <c r="B70" s="6">
        <v>2696</v>
      </c>
      <c r="C70" s="11">
        <f t="shared" si="1"/>
        <v>1.4847812675792241E-3</v>
      </c>
      <c r="D70" s="11">
        <f t="shared" si="3"/>
        <v>0.13798087827756603</v>
      </c>
      <c r="E70" s="11">
        <f t="shared" si="4"/>
        <v>0.13965596110537409</v>
      </c>
      <c r="F70" s="11">
        <f t="shared" si="5"/>
        <v>0.12231390370184533</v>
      </c>
      <c r="G70" s="11">
        <f t="shared" si="7"/>
        <v>0.12613316102457434</v>
      </c>
      <c r="H70" s="11">
        <f t="shared" si="9"/>
        <v>0.13108653015152541</v>
      </c>
      <c r="I70" s="11"/>
      <c r="J70" s="11"/>
      <c r="L70" s="9">
        <f t="shared" si="10"/>
        <v>42108</v>
      </c>
      <c r="M70">
        <f t="shared" si="11"/>
        <v>0.13798087827756603</v>
      </c>
      <c r="N70">
        <f t="shared" si="12"/>
        <v>0.12613316102457434</v>
      </c>
      <c r="O70">
        <f t="shared" si="13"/>
        <v>0.13108653015152541</v>
      </c>
    </row>
    <row r="71" spans="1:15" x14ac:dyDescent="0.3">
      <c r="A71" s="10">
        <v>42109</v>
      </c>
      <c r="B71" s="6">
        <v>2708</v>
      </c>
      <c r="C71" s="11">
        <f t="shared" ref="C71:C134" si="14">LN(B71/B70)</f>
        <v>4.441161999968057E-3</v>
      </c>
      <c r="D71" s="11">
        <f t="shared" si="3"/>
        <v>0.15097947714123827</v>
      </c>
      <c r="E71" s="11">
        <f t="shared" si="4"/>
        <v>0.14319078599900389</v>
      </c>
      <c r="F71" s="11">
        <f t="shared" si="5"/>
        <v>0.12213356007976232</v>
      </c>
      <c r="G71" s="11">
        <f t="shared" si="7"/>
        <v>0.12787048471014123</v>
      </c>
      <c r="H71" s="11">
        <f t="shared" si="9"/>
        <v>0.13161254000836559</v>
      </c>
      <c r="I71" s="11"/>
      <c r="J71" s="11"/>
      <c r="L71" s="9">
        <f t="shared" si="10"/>
        <v>42109</v>
      </c>
      <c r="M71">
        <f t="shared" si="11"/>
        <v>0.15097947714123827</v>
      </c>
      <c r="N71">
        <f t="shared" si="12"/>
        <v>0.12787048471014123</v>
      </c>
      <c r="O71">
        <f t="shared" si="13"/>
        <v>0.13161254000836559</v>
      </c>
    </row>
    <row r="72" spans="1:15" x14ac:dyDescent="0.3">
      <c r="A72" s="10">
        <v>42110</v>
      </c>
      <c r="B72" s="6">
        <v>2695</v>
      </c>
      <c r="C72" s="11">
        <f t="shared" si="14"/>
        <v>-4.8121506890680303E-3</v>
      </c>
      <c r="D72" s="11">
        <f t="shared" si="3"/>
        <v>8.6185581348457635E-2</v>
      </c>
      <c r="E72" s="11">
        <f t="shared" si="4"/>
        <v>0.11395059382349257</v>
      </c>
      <c r="F72" s="11">
        <f t="shared" si="5"/>
        <v>0.12127101768541507</v>
      </c>
      <c r="G72" s="11">
        <f t="shared" si="7"/>
        <v>0.12420897273010968</v>
      </c>
      <c r="H72" s="11">
        <f t="shared" si="9"/>
        <v>0.13170807744980059</v>
      </c>
      <c r="I72" s="11"/>
      <c r="J72" s="11"/>
      <c r="L72" s="9">
        <f t="shared" si="10"/>
        <v>42110</v>
      </c>
      <c r="M72">
        <f t="shared" si="11"/>
        <v>8.6185581348457635E-2</v>
      </c>
      <c r="N72">
        <f t="shared" si="12"/>
        <v>0.12420897273010968</v>
      </c>
      <c r="O72">
        <f t="shared" si="13"/>
        <v>0.13170807744980059</v>
      </c>
    </row>
    <row r="73" spans="1:15" x14ac:dyDescent="0.3">
      <c r="A73" s="10">
        <v>42111</v>
      </c>
      <c r="B73" s="6">
        <v>2707</v>
      </c>
      <c r="C73" s="11">
        <f t="shared" si="14"/>
        <v>4.4428062712036876E-3</v>
      </c>
      <c r="D73" s="11">
        <f t="shared" si="3"/>
        <v>5.5654688585793685E-2</v>
      </c>
      <c r="E73" s="11">
        <f t="shared" si="4"/>
        <v>0.11813295366140243</v>
      </c>
      <c r="F73" s="11">
        <f t="shared" si="5"/>
        <v>0.12276612588099557</v>
      </c>
      <c r="G73" s="11">
        <f t="shared" si="7"/>
        <v>0.12084463637022357</v>
      </c>
      <c r="H73" s="11">
        <f t="shared" si="9"/>
        <v>0.13226172233360503</v>
      </c>
      <c r="I73" s="11"/>
      <c r="J73" s="11"/>
      <c r="L73" s="9">
        <f t="shared" si="10"/>
        <v>42111</v>
      </c>
      <c r="M73">
        <f t="shared" si="11"/>
        <v>5.5654688585793685E-2</v>
      </c>
      <c r="N73">
        <f t="shared" si="12"/>
        <v>0.12084463637022357</v>
      </c>
      <c r="O73">
        <f t="shared" si="13"/>
        <v>0.13226172233360503</v>
      </c>
    </row>
    <row r="74" spans="1:15" x14ac:dyDescent="0.3">
      <c r="A74" s="10">
        <v>42114</v>
      </c>
      <c r="B74" s="6">
        <v>2719</v>
      </c>
      <c r="C74" s="11">
        <f t="shared" si="14"/>
        <v>4.4231550181695846E-3</v>
      </c>
      <c r="D74" s="11">
        <f t="shared" si="3"/>
        <v>5.7002093015280572E-2</v>
      </c>
      <c r="E74" s="11">
        <f t="shared" si="4"/>
        <v>0.11915883438629257</v>
      </c>
      <c r="F74" s="11">
        <f t="shared" si="5"/>
        <v>0.12488766093132667</v>
      </c>
      <c r="G74" s="11">
        <f t="shared" si="7"/>
        <v>0.12243645520904022</v>
      </c>
      <c r="H74" s="11">
        <f t="shared" si="9"/>
        <v>0.12370239320659342</v>
      </c>
      <c r="I74" s="11"/>
      <c r="J74" s="11"/>
      <c r="L74" s="9">
        <f t="shared" si="10"/>
        <v>42114</v>
      </c>
      <c r="M74">
        <f t="shared" si="11"/>
        <v>5.7002093015280572E-2</v>
      </c>
      <c r="N74">
        <f t="shared" si="12"/>
        <v>0.12243645520904022</v>
      </c>
      <c r="O74">
        <f t="shared" si="13"/>
        <v>0.12370239320659342</v>
      </c>
    </row>
    <row r="75" spans="1:15" x14ac:dyDescent="0.3">
      <c r="A75" s="10">
        <v>42115</v>
      </c>
      <c r="B75" s="6">
        <v>2726</v>
      </c>
      <c r="C75" s="11">
        <f t="shared" si="14"/>
        <v>2.5711676240071386E-3</v>
      </c>
      <c r="D75" s="11">
        <f t="shared" ref="D75:D138" si="15">_xlfn.STDEV.P(C71:C75)*SQRT(252)</f>
        <v>5.6928452256021743E-2</v>
      </c>
      <c r="E75" s="11">
        <f t="shared" si="4"/>
        <v>0.12111484720117878</v>
      </c>
      <c r="F75" s="11">
        <f t="shared" si="5"/>
        <v>0.12370556733157244</v>
      </c>
      <c r="G75" s="11">
        <f t="shared" si="7"/>
        <v>0.11465033338418414</v>
      </c>
      <c r="H75" s="11">
        <f t="shared" si="9"/>
        <v>0.12381602338216843</v>
      </c>
      <c r="I75" s="11"/>
      <c r="J75" s="11"/>
      <c r="L75" s="9">
        <f t="shared" si="10"/>
        <v>42115</v>
      </c>
      <c r="M75">
        <f t="shared" si="11"/>
        <v>5.6928452256021743E-2</v>
      </c>
      <c r="N75">
        <f t="shared" si="12"/>
        <v>0.11465033338418414</v>
      </c>
      <c r="O75">
        <f t="shared" si="13"/>
        <v>0.12381602338216843</v>
      </c>
    </row>
    <row r="76" spans="1:15" x14ac:dyDescent="0.3">
      <c r="A76" s="10">
        <v>42116</v>
      </c>
      <c r="B76" s="6">
        <v>2709</v>
      </c>
      <c r="C76" s="11">
        <f t="shared" si="14"/>
        <v>-6.2557701713827959E-3</v>
      </c>
      <c r="D76" s="11">
        <f t="shared" si="15"/>
        <v>7.3838792644505061E-2</v>
      </c>
      <c r="E76" s="11">
        <f t="shared" si="4"/>
        <v>0.12320724918283878</v>
      </c>
      <c r="F76" s="11">
        <f t="shared" si="5"/>
        <v>0.12510994652835319</v>
      </c>
      <c r="G76" s="11">
        <f t="shared" si="7"/>
        <v>0.11358789954702454</v>
      </c>
      <c r="H76" s="11">
        <f t="shared" si="9"/>
        <v>0.12409621011927509</v>
      </c>
      <c r="I76" s="11"/>
      <c r="J76" s="11"/>
      <c r="L76" s="9">
        <f t="shared" si="10"/>
        <v>42116</v>
      </c>
      <c r="M76">
        <f t="shared" si="11"/>
        <v>7.3838792644505061E-2</v>
      </c>
      <c r="N76">
        <f t="shared" si="12"/>
        <v>0.11358789954702454</v>
      </c>
      <c r="O76">
        <f t="shared" si="13"/>
        <v>0.12409621011927509</v>
      </c>
    </row>
    <row r="77" spans="1:15" x14ac:dyDescent="0.3">
      <c r="A77" s="10">
        <v>42117</v>
      </c>
      <c r="B77" s="6">
        <v>2720</v>
      </c>
      <c r="C77" s="11">
        <f t="shared" si="14"/>
        <v>4.0523172049478553E-3</v>
      </c>
      <c r="D77" s="11">
        <f t="shared" si="15"/>
        <v>6.5227621369540717E-2</v>
      </c>
      <c r="E77" s="11">
        <f t="shared" si="4"/>
        <v>7.9614429160737105E-2</v>
      </c>
      <c r="F77" s="11">
        <f t="shared" si="5"/>
        <v>0.10835449592406667</v>
      </c>
      <c r="G77" s="11">
        <f t="shared" si="7"/>
        <v>0.11400174524587751</v>
      </c>
      <c r="H77" s="11">
        <f t="shared" si="9"/>
        <v>0.12149737408013243</v>
      </c>
      <c r="I77" s="11"/>
      <c r="J77" s="11"/>
      <c r="L77" s="9">
        <f t="shared" si="10"/>
        <v>42117</v>
      </c>
      <c r="M77">
        <f t="shared" si="11"/>
        <v>6.5227621369540717E-2</v>
      </c>
      <c r="N77">
        <f t="shared" si="12"/>
        <v>0.11400174524587751</v>
      </c>
      <c r="O77">
        <f t="shared" si="13"/>
        <v>0.12149737408013243</v>
      </c>
    </row>
    <row r="78" spans="1:15" x14ac:dyDescent="0.3">
      <c r="A78" s="10">
        <v>42118</v>
      </c>
      <c r="B78" s="6">
        <v>2733</v>
      </c>
      <c r="C78" s="11">
        <f t="shared" si="14"/>
        <v>4.768026638025104E-3</v>
      </c>
      <c r="D78" s="11">
        <f t="shared" si="15"/>
        <v>6.5909120172883959E-2</v>
      </c>
      <c r="E78" s="11">
        <f t="shared" si="4"/>
        <v>6.0999399646007244E-2</v>
      </c>
      <c r="F78" s="11">
        <f t="shared" si="5"/>
        <v>0.11079909200963485</v>
      </c>
      <c r="G78" s="11">
        <f t="shared" si="7"/>
        <v>0.11415573628715882</v>
      </c>
      <c r="H78" s="11">
        <f t="shared" si="9"/>
        <v>0.1215561114428392</v>
      </c>
      <c r="I78" s="11"/>
      <c r="J78" s="11"/>
      <c r="L78" s="9">
        <f t="shared" si="10"/>
        <v>42118</v>
      </c>
      <c r="M78">
        <f t="shared" si="11"/>
        <v>6.5909120172883959E-2</v>
      </c>
      <c r="N78">
        <f t="shared" si="12"/>
        <v>0.11415573628715882</v>
      </c>
      <c r="O78">
        <f t="shared" si="13"/>
        <v>0.1215561114428392</v>
      </c>
    </row>
    <row r="79" spans="1:15" x14ac:dyDescent="0.3">
      <c r="A79" s="10">
        <v>42121</v>
      </c>
      <c r="B79" s="6">
        <v>2741</v>
      </c>
      <c r="C79" s="11">
        <f t="shared" si="14"/>
        <v>2.9229103747177728E-3</v>
      </c>
      <c r="D79" s="11">
        <f t="shared" si="15"/>
        <v>6.3678723067859655E-2</v>
      </c>
      <c r="E79" s="11">
        <f t="shared" si="4"/>
        <v>6.0509582601803287E-2</v>
      </c>
      <c r="F79" s="11">
        <f t="shared" si="5"/>
        <v>0.10739915375593223</v>
      </c>
      <c r="G79" s="11">
        <f t="shared" si="7"/>
        <v>0.11479089078957272</v>
      </c>
      <c r="H79" s="11">
        <f t="shared" si="9"/>
        <v>0.12124893370911882</v>
      </c>
      <c r="I79" s="11"/>
      <c r="J79" s="11"/>
      <c r="L79" s="9">
        <f t="shared" si="10"/>
        <v>42121</v>
      </c>
      <c r="M79">
        <f t="shared" si="11"/>
        <v>6.3678723067859655E-2</v>
      </c>
      <c r="N79">
        <f t="shared" si="12"/>
        <v>0.11479089078957272</v>
      </c>
      <c r="O79">
        <f t="shared" si="13"/>
        <v>0.12124893370911882</v>
      </c>
    </row>
    <row r="80" spans="1:15" x14ac:dyDescent="0.3">
      <c r="A80" s="10">
        <v>42122</v>
      </c>
      <c r="B80" s="6">
        <v>2764</v>
      </c>
      <c r="C80" s="11">
        <f t="shared" si="14"/>
        <v>8.3560885847746465E-3</v>
      </c>
      <c r="D80" s="11">
        <f t="shared" si="15"/>
        <v>7.7225437492051047E-2</v>
      </c>
      <c r="E80" s="11">
        <f t="shared" ref="E80:E143" si="16">_xlfn.STDEV.P(C71:C80)*SQRT(252)</f>
        <v>6.7983439495246115E-2</v>
      </c>
      <c r="F80" s="11">
        <f t="shared" si="5"/>
        <v>0.11314350293947151</v>
      </c>
      <c r="G80" s="11">
        <f t="shared" si="7"/>
        <v>0.1166352423968355</v>
      </c>
      <c r="H80" s="11">
        <f t="shared" si="9"/>
        <v>0.123488524848479</v>
      </c>
      <c r="I80" s="11"/>
      <c r="J80" s="11"/>
      <c r="L80" s="9">
        <f t="shared" si="10"/>
        <v>42122</v>
      </c>
      <c r="M80">
        <f t="shared" si="11"/>
        <v>7.7225437492051047E-2</v>
      </c>
      <c r="N80">
        <f t="shared" si="12"/>
        <v>0.1166352423968355</v>
      </c>
      <c r="O80">
        <f t="shared" si="13"/>
        <v>0.123488524848479</v>
      </c>
    </row>
    <row r="81" spans="1:15" x14ac:dyDescent="0.3">
      <c r="A81" s="10">
        <v>42123</v>
      </c>
      <c r="B81" s="6">
        <v>2746</v>
      </c>
      <c r="C81" s="11">
        <f t="shared" si="14"/>
        <v>-6.5335985596441338E-3</v>
      </c>
      <c r="D81" s="11">
        <f t="shared" si="15"/>
        <v>7.8864517059327469E-2</v>
      </c>
      <c r="E81" s="11">
        <f t="shared" si="16"/>
        <v>7.9213282124752343E-2</v>
      </c>
      <c r="F81" s="11">
        <f t="shared" si="5"/>
        <v>0.11585928440424184</v>
      </c>
      <c r="G81" s="11">
        <f t="shared" si="7"/>
        <v>0.11820321352435546</v>
      </c>
      <c r="H81" s="11">
        <f t="shared" si="9"/>
        <v>0.11950630174532779</v>
      </c>
      <c r="I81" s="11"/>
      <c r="J81" s="11"/>
      <c r="L81" s="9">
        <f t="shared" si="10"/>
        <v>42123</v>
      </c>
      <c r="M81">
        <f t="shared" si="11"/>
        <v>7.8864517059327469E-2</v>
      </c>
      <c r="N81">
        <f t="shared" si="12"/>
        <v>0.11820321352435546</v>
      </c>
      <c r="O81">
        <f t="shared" si="13"/>
        <v>0.11950630174532779</v>
      </c>
    </row>
    <row r="82" spans="1:15" x14ac:dyDescent="0.3">
      <c r="A82" s="10">
        <v>42124</v>
      </c>
      <c r="B82" s="6">
        <v>2772</v>
      </c>
      <c r="C82" s="11">
        <f t="shared" si="14"/>
        <v>9.4237739818774976E-3</v>
      </c>
      <c r="D82" s="11">
        <f t="shared" si="15"/>
        <v>9.0044599531994535E-2</v>
      </c>
      <c r="E82" s="11">
        <f t="shared" si="16"/>
        <v>8.0116261846618242E-2</v>
      </c>
      <c r="F82" s="11">
        <f t="shared" si="5"/>
        <v>8.6919549214970623E-2</v>
      </c>
      <c r="G82" s="11">
        <f t="shared" si="7"/>
        <v>0.11091486712836005</v>
      </c>
      <c r="H82" s="11">
        <f t="shared" si="9"/>
        <v>0.12208453331269327</v>
      </c>
      <c r="I82" s="11"/>
      <c r="J82" s="11"/>
      <c r="L82" s="9">
        <f t="shared" si="10"/>
        <v>42124</v>
      </c>
      <c r="M82">
        <f t="shared" si="11"/>
        <v>9.0044599531994535E-2</v>
      </c>
      <c r="N82">
        <f t="shared" si="12"/>
        <v>0.11091486712836005</v>
      </c>
      <c r="O82">
        <f t="shared" si="13"/>
        <v>0.12208453331269327</v>
      </c>
    </row>
    <row r="83" spans="1:15" x14ac:dyDescent="0.3">
      <c r="A83" s="10">
        <v>42128</v>
      </c>
      <c r="B83" s="6">
        <v>2730</v>
      </c>
      <c r="C83" s="11">
        <f t="shared" si="14"/>
        <v>-1.5267472130788421E-2</v>
      </c>
      <c r="D83" s="11">
        <f t="shared" si="15"/>
        <v>0.14937523914316855</v>
      </c>
      <c r="E83" s="11">
        <f t="shared" si="16"/>
        <v>0.11668203835406334</v>
      </c>
      <c r="F83" s="11">
        <f t="shared" si="5"/>
        <v>0.1008267104262614</v>
      </c>
      <c r="G83" s="11">
        <f t="shared" si="7"/>
        <v>0.12194811813398193</v>
      </c>
      <c r="H83" s="11">
        <f t="shared" si="9"/>
        <v>0.12376518434627674</v>
      </c>
      <c r="I83" s="11"/>
      <c r="J83" s="11"/>
      <c r="L83" s="9">
        <f t="shared" si="10"/>
        <v>42128</v>
      </c>
      <c r="M83">
        <f t="shared" si="11"/>
        <v>0.14937523914316855</v>
      </c>
      <c r="N83">
        <f t="shared" si="12"/>
        <v>0.12194811813398193</v>
      </c>
      <c r="O83">
        <f t="shared" si="13"/>
        <v>0.12376518434627674</v>
      </c>
    </row>
    <row r="84" spans="1:15" x14ac:dyDescent="0.3">
      <c r="A84" s="10">
        <v>42129</v>
      </c>
      <c r="B84" s="6">
        <v>2730</v>
      </c>
      <c r="C84" s="11">
        <f t="shared" si="14"/>
        <v>0</v>
      </c>
      <c r="D84" s="11">
        <f t="shared" si="15"/>
        <v>0.14741620934376842</v>
      </c>
      <c r="E84" s="11">
        <f t="shared" si="16"/>
        <v>0.11515635139359388</v>
      </c>
      <c r="F84" s="11">
        <f t="shared" si="5"/>
        <v>0.10032797801179634</v>
      </c>
      <c r="G84" s="11">
        <f t="shared" si="7"/>
        <v>0.11867544885477406</v>
      </c>
      <c r="H84" s="11">
        <f t="shared" si="9"/>
        <v>0.12269596634272562</v>
      </c>
      <c r="I84" s="11"/>
      <c r="J84" s="11"/>
      <c r="L84" s="9">
        <f t="shared" si="10"/>
        <v>42129</v>
      </c>
      <c r="M84">
        <f t="shared" si="11"/>
        <v>0.14741620934376842</v>
      </c>
      <c r="N84">
        <f t="shared" si="12"/>
        <v>0.11867544885477406</v>
      </c>
      <c r="O84">
        <f t="shared" si="13"/>
        <v>0.12269596634272562</v>
      </c>
    </row>
    <row r="85" spans="1:15" x14ac:dyDescent="0.3">
      <c r="A85" s="10">
        <v>42130</v>
      </c>
      <c r="B85" s="6">
        <v>2748</v>
      </c>
      <c r="C85" s="11">
        <f t="shared" si="14"/>
        <v>6.571765163234519E-3</v>
      </c>
      <c r="D85" s="11">
        <f t="shared" si="15"/>
        <v>0.14217009120005167</v>
      </c>
      <c r="E85" s="11">
        <f t="shared" si="16"/>
        <v>0.11857905167891759</v>
      </c>
      <c r="F85" s="11">
        <f t="shared" ref="F85:F148" si="17">_xlfn.STDEV.P(C71:C85)*SQRT(252)</f>
        <v>0.10278871470190949</v>
      </c>
      <c r="G85" s="11">
        <f t="shared" si="7"/>
        <v>0.12127544926387179</v>
      </c>
      <c r="H85" s="11">
        <f t="shared" si="9"/>
        <v>0.12167572490970284</v>
      </c>
      <c r="I85" s="11"/>
      <c r="J85" s="11"/>
      <c r="L85" s="9">
        <f t="shared" si="10"/>
        <v>42130</v>
      </c>
      <c r="M85">
        <f t="shared" si="11"/>
        <v>0.14217009120005167</v>
      </c>
      <c r="N85">
        <f t="shared" si="12"/>
        <v>0.12127544926387179</v>
      </c>
      <c r="O85">
        <f t="shared" si="13"/>
        <v>0.12167572490970284</v>
      </c>
    </row>
    <row r="86" spans="1:15" x14ac:dyDescent="0.3">
      <c r="A86" s="10">
        <v>42131</v>
      </c>
      <c r="B86" s="6">
        <v>2754</v>
      </c>
      <c r="C86" s="11">
        <f t="shared" si="14"/>
        <v>2.1810259463601461E-3</v>
      </c>
      <c r="D86" s="11">
        <f t="shared" si="15"/>
        <v>0.13621689937788328</v>
      </c>
      <c r="E86" s="11">
        <f t="shared" si="16"/>
        <v>0.11257668359507825</v>
      </c>
      <c r="F86" s="11">
        <f t="shared" si="17"/>
        <v>0.10200525050536667</v>
      </c>
      <c r="G86" s="11">
        <f t="shared" si="7"/>
        <v>0.12146154620951266</v>
      </c>
      <c r="H86" s="11">
        <f t="shared" si="9"/>
        <v>0.12183758770340833</v>
      </c>
      <c r="I86" s="11"/>
      <c r="J86" s="11"/>
      <c r="L86" s="9">
        <f t="shared" si="10"/>
        <v>42131</v>
      </c>
      <c r="M86">
        <f t="shared" si="11"/>
        <v>0.13621689937788328</v>
      </c>
      <c r="N86">
        <f t="shared" si="12"/>
        <v>0.12146154620951266</v>
      </c>
      <c r="O86">
        <f t="shared" si="13"/>
        <v>0.12183758770340833</v>
      </c>
    </row>
    <row r="87" spans="1:15" x14ac:dyDescent="0.3">
      <c r="A87" s="10">
        <v>42132</v>
      </c>
      <c r="B87" s="6">
        <v>2727</v>
      </c>
      <c r="C87" s="11">
        <f t="shared" si="14"/>
        <v>-9.8522964430115944E-3</v>
      </c>
      <c r="D87" s="11">
        <f t="shared" si="15"/>
        <v>0.12789235598657842</v>
      </c>
      <c r="E87" s="11">
        <f t="shared" si="16"/>
        <v>0.12398843719788399</v>
      </c>
      <c r="F87" s="11">
        <f t="shared" si="17"/>
        <v>0.10866688410808081</v>
      </c>
      <c r="G87" s="11">
        <f t="shared" si="7"/>
        <v>0.10420150745079196</v>
      </c>
      <c r="H87" s="11">
        <f t="shared" si="9"/>
        <v>0.11938913937637993</v>
      </c>
      <c r="I87" s="11"/>
      <c r="J87" s="11"/>
      <c r="L87" s="9">
        <f t="shared" si="10"/>
        <v>42132</v>
      </c>
      <c r="M87">
        <f t="shared" si="11"/>
        <v>0.12789235598657842</v>
      </c>
      <c r="N87">
        <f t="shared" si="12"/>
        <v>0.10420150745079196</v>
      </c>
      <c r="O87">
        <f t="shared" si="13"/>
        <v>0.11938913937637993</v>
      </c>
    </row>
    <row r="88" spans="1:15" x14ac:dyDescent="0.3">
      <c r="A88" s="10">
        <v>42135</v>
      </c>
      <c r="B88" s="6">
        <v>2733</v>
      </c>
      <c r="C88" s="11">
        <f t="shared" si="14"/>
        <v>2.1978030824794399E-3</v>
      </c>
      <c r="D88" s="11">
        <f t="shared" si="15"/>
        <v>8.6832775485106956E-2</v>
      </c>
      <c r="E88" s="11">
        <f t="shared" si="16"/>
        <v>0.12222358841015306</v>
      </c>
      <c r="F88" s="11">
        <f t="shared" si="17"/>
        <v>0.10775782483759223</v>
      </c>
      <c r="G88" s="11">
        <f t="shared" si="7"/>
        <v>9.77410536912134E-2</v>
      </c>
      <c r="H88" s="11">
        <f t="shared" si="9"/>
        <v>0.11837896556414425</v>
      </c>
      <c r="I88" s="11"/>
      <c r="J88" s="11"/>
      <c r="L88" s="9">
        <f t="shared" si="10"/>
        <v>42135</v>
      </c>
      <c r="M88">
        <f t="shared" si="11"/>
        <v>8.6832775485106956E-2</v>
      </c>
      <c r="N88">
        <f t="shared" si="12"/>
        <v>9.77410536912134E-2</v>
      </c>
      <c r="O88">
        <f t="shared" si="13"/>
        <v>0.11837896556414425</v>
      </c>
    </row>
    <row r="89" spans="1:15" x14ac:dyDescent="0.3">
      <c r="A89" s="10">
        <v>42136</v>
      </c>
      <c r="B89" s="6">
        <v>2688</v>
      </c>
      <c r="C89" s="11">
        <f t="shared" si="14"/>
        <v>-1.6602484285027842E-2</v>
      </c>
      <c r="D89" s="11">
        <f t="shared" si="15"/>
        <v>0.13791824682981876</v>
      </c>
      <c r="E89" s="11">
        <f t="shared" si="16"/>
        <v>0.14390543753399085</v>
      </c>
      <c r="F89" s="11">
        <f t="shared" si="17"/>
        <v>0.12597196103644798</v>
      </c>
      <c r="G89" s="11">
        <f t="shared" si="7"/>
        <v>0.1143417985383797</v>
      </c>
      <c r="H89" s="11">
        <f t="shared" si="9"/>
        <v>0.12248971093824119</v>
      </c>
      <c r="I89" s="11"/>
      <c r="J89" s="11"/>
      <c r="L89" s="9">
        <f t="shared" si="10"/>
        <v>42136</v>
      </c>
      <c r="M89">
        <f t="shared" si="11"/>
        <v>0.13791824682981876</v>
      </c>
      <c r="N89">
        <f t="shared" si="12"/>
        <v>0.1143417985383797</v>
      </c>
      <c r="O89">
        <f t="shared" si="13"/>
        <v>0.12248971093824119</v>
      </c>
    </row>
    <row r="90" spans="1:15" x14ac:dyDescent="0.3">
      <c r="A90" s="10">
        <v>42137</v>
      </c>
      <c r="B90" s="6">
        <v>2677</v>
      </c>
      <c r="C90" s="11">
        <f t="shared" si="14"/>
        <v>-4.1006581226876119E-3</v>
      </c>
      <c r="D90" s="11">
        <f t="shared" si="15"/>
        <v>0.1149274592428718</v>
      </c>
      <c r="E90" s="11">
        <f t="shared" si="16"/>
        <v>0.13325194014311587</v>
      </c>
      <c r="F90" s="11">
        <f t="shared" si="17"/>
        <v>0.12577418816801494</v>
      </c>
      <c r="G90" s="11">
        <f t="shared" ref="G90:G153" si="18">_xlfn.STDEV.P(C71:C90)*SQRT(252)</f>
        <v>0.11501314767099452</v>
      </c>
      <c r="H90" s="11">
        <f t="shared" si="9"/>
        <v>0.1211216824130472</v>
      </c>
      <c r="I90" s="11"/>
      <c r="J90" s="11"/>
      <c r="L90" s="9">
        <f t="shared" si="10"/>
        <v>42137</v>
      </c>
      <c r="M90">
        <f t="shared" si="11"/>
        <v>0.1149274592428718</v>
      </c>
      <c r="N90">
        <f t="shared" si="12"/>
        <v>0.11501314767099452</v>
      </c>
      <c r="O90">
        <f t="shared" si="13"/>
        <v>0.1211216824130472</v>
      </c>
    </row>
    <row r="91" spans="1:15" x14ac:dyDescent="0.3">
      <c r="A91" s="10">
        <v>42138</v>
      </c>
      <c r="B91" s="6">
        <v>2672</v>
      </c>
      <c r="C91" s="11">
        <f t="shared" si="14"/>
        <v>-1.869508863816211E-3</v>
      </c>
      <c r="D91" s="11">
        <f t="shared" si="15"/>
        <v>0.10412393906444316</v>
      </c>
      <c r="E91" s="11">
        <f t="shared" si="16"/>
        <v>0.13215674402221678</v>
      </c>
      <c r="F91" s="11">
        <f t="shared" si="17"/>
        <v>0.12400430920371444</v>
      </c>
      <c r="G91" s="11">
        <f t="shared" si="18"/>
        <v>0.11376385647314044</v>
      </c>
      <c r="H91" s="11">
        <f t="shared" si="9"/>
        <v>0.12113650145346745</v>
      </c>
      <c r="I91" s="11"/>
      <c r="J91" s="11"/>
      <c r="L91" s="9">
        <f t="shared" si="10"/>
        <v>42138</v>
      </c>
      <c r="M91">
        <f t="shared" si="11"/>
        <v>0.10412393906444316</v>
      </c>
      <c r="N91">
        <f t="shared" si="12"/>
        <v>0.11376385647314044</v>
      </c>
      <c r="O91">
        <f t="shared" si="13"/>
        <v>0.12113650145346745</v>
      </c>
    </row>
    <row r="92" spans="1:15" x14ac:dyDescent="0.3">
      <c r="A92" s="10">
        <v>42139</v>
      </c>
      <c r="B92" s="6">
        <v>2672</v>
      </c>
      <c r="C92" s="11">
        <f t="shared" si="14"/>
        <v>0</v>
      </c>
      <c r="D92" s="11">
        <f t="shared" si="15"/>
        <v>0.10476126351703094</v>
      </c>
      <c r="E92" s="11">
        <f t="shared" si="16"/>
        <v>0.11707334178481411</v>
      </c>
      <c r="F92" s="11">
        <f t="shared" si="17"/>
        <v>0.1223027683376644</v>
      </c>
      <c r="G92" s="11">
        <f t="shared" si="18"/>
        <v>0.11276966139068006</v>
      </c>
      <c r="H92" s="11">
        <f t="shared" si="9"/>
        <v>0.11872863652121972</v>
      </c>
      <c r="I92" s="11"/>
      <c r="J92" s="11"/>
      <c r="L92" s="9">
        <f t="shared" si="10"/>
        <v>42139</v>
      </c>
      <c r="M92">
        <f t="shared" si="11"/>
        <v>0.10476126351703094</v>
      </c>
      <c r="N92">
        <f t="shared" si="12"/>
        <v>0.11276966139068006</v>
      </c>
      <c r="O92">
        <f t="shared" si="13"/>
        <v>0.11872863652121972</v>
      </c>
    </row>
    <row r="93" spans="1:15" x14ac:dyDescent="0.3">
      <c r="A93" s="10">
        <v>42142</v>
      </c>
      <c r="B93" s="6">
        <v>2671</v>
      </c>
      <c r="C93" s="11">
        <f t="shared" si="14"/>
        <v>-3.7432154657547232E-4</v>
      </c>
      <c r="D93" s="11">
        <f t="shared" si="15"/>
        <v>9.8057787038141955E-2</v>
      </c>
      <c r="E93" s="11">
        <f t="shared" si="16"/>
        <v>0.10017300704773842</v>
      </c>
      <c r="F93" s="11">
        <f t="shared" si="17"/>
        <v>0.11976511436962356</v>
      </c>
      <c r="G93" s="11">
        <f t="shared" si="18"/>
        <v>0.11137062229642124</v>
      </c>
      <c r="H93" s="11">
        <f t="shared" si="9"/>
        <v>0.11629825495241905</v>
      </c>
      <c r="I93" s="11"/>
      <c r="J93" s="11"/>
      <c r="L93" s="9">
        <f t="shared" si="10"/>
        <v>42142</v>
      </c>
      <c r="M93">
        <f t="shared" si="11"/>
        <v>9.8057787038141955E-2</v>
      </c>
      <c r="N93">
        <f t="shared" si="12"/>
        <v>0.11137062229642124</v>
      </c>
      <c r="O93">
        <f t="shared" si="13"/>
        <v>0.11629825495241905</v>
      </c>
    </row>
    <row r="94" spans="1:15" x14ac:dyDescent="0.3">
      <c r="A94" s="10">
        <v>42143</v>
      </c>
      <c r="B94" s="6">
        <v>2662</v>
      </c>
      <c r="C94" s="11">
        <f t="shared" si="14"/>
        <v>-3.3752141549039474E-3</v>
      </c>
      <c r="D94" s="11">
        <f t="shared" si="15"/>
        <v>2.5545751665180718E-2</v>
      </c>
      <c r="E94" s="11">
        <f t="shared" si="16"/>
        <v>9.9605893183644587E-2</v>
      </c>
      <c r="F94" s="11">
        <f t="shared" si="17"/>
        <v>0.11842036389352044</v>
      </c>
      <c r="G94" s="11">
        <f t="shared" si="18"/>
        <v>0.11013892017250924</v>
      </c>
      <c r="H94" s="11">
        <f t="shared" si="9"/>
        <v>0.1164516978966505</v>
      </c>
      <c r="I94" s="11"/>
      <c r="J94" s="11"/>
      <c r="L94" s="9">
        <f t="shared" si="10"/>
        <v>42143</v>
      </c>
      <c r="M94">
        <f t="shared" si="11"/>
        <v>2.5545751665180718E-2</v>
      </c>
      <c r="N94">
        <f t="shared" si="12"/>
        <v>0.11013892017250924</v>
      </c>
      <c r="O94">
        <f t="shared" si="13"/>
        <v>0.1164516978966505</v>
      </c>
    </row>
    <row r="95" spans="1:15" x14ac:dyDescent="0.3">
      <c r="A95" s="10">
        <v>42144</v>
      </c>
      <c r="B95" s="6">
        <v>2590</v>
      </c>
      <c r="C95" s="11">
        <f t="shared" si="14"/>
        <v>-2.7419844261473456E-2</v>
      </c>
      <c r="D95" s="11">
        <f t="shared" si="15"/>
        <v>0.16627536900351231</v>
      </c>
      <c r="E95" s="11">
        <f t="shared" si="16"/>
        <v>0.14334077791386854</v>
      </c>
      <c r="F95" s="11">
        <f t="shared" si="17"/>
        <v>0.14732354224200597</v>
      </c>
      <c r="G95" s="11">
        <f t="shared" si="18"/>
        <v>0.14196231675096702</v>
      </c>
      <c r="H95" s="11">
        <f t="shared" si="9"/>
        <v>0.12934260604570494</v>
      </c>
      <c r="I95" s="11"/>
      <c r="J95" s="11"/>
      <c r="L95" s="9">
        <f t="shared" si="10"/>
        <v>42144</v>
      </c>
      <c r="M95">
        <f t="shared" si="11"/>
        <v>0.16627536900351231</v>
      </c>
      <c r="N95">
        <f t="shared" si="12"/>
        <v>0.14196231675096702</v>
      </c>
      <c r="O95">
        <f t="shared" si="13"/>
        <v>0.12934260604570494</v>
      </c>
    </row>
    <row r="96" spans="1:15" x14ac:dyDescent="0.3">
      <c r="A96" s="10">
        <v>42145</v>
      </c>
      <c r="B96" s="6">
        <v>2583</v>
      </c>
      <c r="C96" s="11">
        <f t="shared" si="14"/>
        <v>-2.7063615977429142E-3</v>
      </c>
      <c r="D96" s="11">
        <f t="shared" si="15"/>
        <v>0.16515459371547683</v>
      </c>
      <c r="E96" s="11">
        <f t="shared" si="16"/>
        <v>0.13817548317219686</v>
      </c>
      <c r="F96" s="11">
        <f t="shared" si="17"/>
        <v>0.14714326193980018</v>
      </c>
      <c r="G96" s="11">
        <f t="shared" si="18"/>
        <v>0.14132739192893537</v>
      </c>
      <c r="H96" s="11">
        <f t="shared" si="9"/>
        <v>0.12825116190993857</v>
      </c>
      <c r="I96" s="11"/>
      <c r="J96" s="11"/>
      <c r="L96" s="9">
        <f t="shared" si="10"/>
        <v>42145</v>
      </c>
      <c r="M96">
        <f t="shared" si="11"/>
        <v>0.16515459371547683</v>
      </c>
      <c r="N96">
        <f t="shared" si="12"/>
        <v>0.14132739192893537</v>
      </c>
      <c r="O96">
        <f t="shared" si="13"/>
        <v>0.12825116190993857</v>
      </c>
    </row>
    <row r="97" spans="1:15" x14ac:dyDescent="0.3">
      <c r="A97" s="10">
        <v>42146</v>
      </c>
      <c r="B97" s="6">
        <v>2587</v>
      </c>
      <c r="C97" s="11">
        <f t="shared" si="14"/>
        <v>1.5473890901885532E-3</v>
      </c>
      <c r="D97" s="11">
        <f t="shared" si="15"/>
        <v>0.16861004907201677</v>
      </c>
      <c r="E97" s="11">
        <f t="shared" si="16"/>
        <v>0.14164112707009005</v>
      </c>
      <c r="F97" s="11">
        <f t="shared" si="17"/>
        <v>0.13802271235475191</v>
      </c>
      <c r="G97" s="11">
        <f t="shared" si="18"/>
        <v>0.14015140425854167</v>
      </c>
      <c r="H97" s="11">
        <f t="shared" si="9"/>
        <v>0.12803214174363539</v>
      </c>
      <c r="I97" s="11"/>
      <c r="J97" s="11"/>
      <c r="L97" s="9">
        <f t="shared" si="10"/>
        <v>42146</v>
      </c>
      <c r="M97">
        <f t="shared" si="11"/>
        <v>0.16861004907201677</v>
      </c>
      <c r="N97">
        <f t="shared" si="12"/>
        <v>0.14015140425854167</v>
      </c>
      <c r="O97">
        <f t="shared" si="13"/>
        <v>0.12803214174363539</v>
      </c>
    </row>
    <row r="98" spans="1:15" x14ac:dyDescent="0.3">
      <c r="A98" s="10">
        <v>42149</v>
      </c>
      <c r="B98" s="6">
        <v>2535</v>
      </c>
      <c r="C98" s="11">
        <f t="shared" si="14"/>
        <v>-2.0305266160745569E-2</v>
      </c>
      <c r="D98" s="11">
        <f t="shared" si="15"/>
        <v>0.17946701499983059</v>
      </c>
      <c r="E98" s="11">
        <f t="shared" si="16"/>
        <v>0.15191143692208653</v>
      </c>
      <c r="F98" s="11">
        <f t="shared" si="17"/>
        <v>0.14578445531597778</v>
      </c>
      <c r="G98" s="11">
        <f t="shared" si="18"/>
        <v>0.15023686107739595</v>
      </c>
      <c r="H98" s="11">
        <f t="shared" si="9"/>
        <v>0.13540307778938568</v>
      </c>
      <c r="I98" s="11"/>
      <c r="J98" s="11"/>
      <c r="L98" s="9">
        <f t="shared" si="10"/>
        <v>42149</v>
      </c>
      <c r="M98">
        <f t="shared" si="11"/>
        <v>0.17946701499983059</v>
      </c>
      <c r="N98">
        <f t="shared" si="12"/>
        <v>0.15023686107739595</v>
      </c>
      <c r="O98">
        <f t="shared" si="13"/>
        <v>0.13540307778938568</v>
      </c>
    </row>
    <row r="99" spans="1:15" x14ac:dyDescent="0.3">
      <c r="A99" s="10">
        <v>42150</v>
      </c>
      <c r="B99" s="6">
        <v>2528</v>
      </c>
      <c r="C99" s="11">
        <f t="shared" si="14"/>
        <v>-2.7651607585354441E-3</v>
      </c>
      <c r="D99" s="11">
        <f t="shared" si="15"/>
        <v>0.18071685595022516</v>
      </c>
      <c r="E99" s="11">
        <f t="shared" si="16"/>
        <v>0.14521005982972282</v>
      </c>
      <c r="F99" s="11">
        <f t="shared" si="17"/>
        <v>0.14461665414837824</v>
      </c>
      <c r="G99" s="11">
        <f t="shared" si="18"/>
        <v>0.14832540035530442</v>
      </c>
      <c r="H99" s="11">
        <f t="shared" si="9"/>
        <v>0.13518777802240606</v>
      </c>
      <c r="I99" s="11"/>
      <c r="J99" s="11"/>
      <c r="L99" s="9">
        <f t="shared" si="10"/>
        <v>42150</v>
      </c>
      <c r="M99">
        <f t="shared" si="11"/>
        <v>0.18071685595022516</v>
      </c>
      <c r="N99">
        <f t="shared" si="12"/>
        <v>0.14832540035530442</v>
      </c>
      <c r="O99">
        <f t="shared" si="13"/>
        <v>0.13518777802240606</v>
      </c>
    </row>
    <row r="100" spans="1:15" x14ac:dyDescent="0.3">
      <c r="A100" s="10">
        <v>42151</v>
      </c>
      <c r="B100" s="6">
        <v>2533</v>
      </c>
      <c r="C100" s="11">
        <f t="shared" si="14"/>
        <v>1.9758947349271349E-3</v>
      </c>
      <c r="D100" s="11">
        <f t="shared" si="15"/>
        <v>0.12984711269806715</v>
      </c>
      <c r="E100" s="11">
        <f t="shared" si="16"/>
        <v>0.15015666243693404</v>
      </c>
      <c r="F100" s="11">
        <f t="shared" si="17"/>
        <v>0.13942367150137874</v>
      </c>
      <c r="G100" s="11">
        <f t="shared" si="18"/>
        <v>0.14315681318725962</v>
      </c>
      <c r="H100" s="11">
        <f t="shared" si="9"/>
        <v>0.13512382526247596</v>
      </c>
      <c r="I100" s="11"/>
      <c r="J100" s="11"/>
      <c r="L100" s="9">
        <f t="shared" si="10"/>
        <v>42151</v>
      </c>
      <c r="M100">
        <f t="shared" si="11"/>
        <v>0.12984711269806715</v>
      </c>
      <c r="N100">
        <f t="shared" si="12"/>
        <v>0.14315681318725962</v>
      </c>
      <c r="O100">
        <f t="shared" si="13"/>
        <v>0.13512382526247596</v>
      </c>
    </row>
    <row r="101" spans="1:15" x14ac:dyDescent="0.3">
      <c r="A101" s="10">
        <v>42152</v>
      </c>
      <c r="B101" s="6">
        <v>2556</v>
      </c>
      <c r="C101" s="11">
        <f t="shared" si="14"/>
        <v>9.0391654957502083E-3</v>
      </c>
      <c r="D101" s="11">
        <f t="shared" si="15"/>
        <v>0.1564861794564921</v>
      </c>
      <c r="E101" s="11">
        <f t="shared" si="16"/>
        <v>0.16510007305404484</v>
      </c>
      <c r="F101" s="11">
        <f t="shared" si="17"/>
        <v>0.14808977586437017</v>
      </c>
      <c r="G101" s="11">
        <f t="shared" si="18"/>
        <v>0.15015058731416092</v>
      </c>
      <c r="H101" s="11">
        <f t="shared" si="9"/>
        <v>0.13788345821145787</v>
      </c>
      <c r="I101" s="11"/>
      <c r="J101" s="11"/>
      <c r="L101" s="9">
        <f t="shared" si="10"/>
        <v>42152</v>
      </c>
      <c r="M101">
        <f t="shared" si="11"/>
        <v>0.1564861794564921</v>
      </c>
      <c r="N101">
        <f t="shared" si="12"/>
        <v>0.15015058731416092</v>
      </c>
      <c r="O101">
        <f t="shared" si="13"/>
        <v>0.13788345821145787</v>
      </c>
    </row>
    <row r="102" spans="1:15" x14ac:dyDescent="0.3">
      <c r="A102" s="10">
        <v>42153</v>
      </c>
      <c r="B102" s="6">
        <v>2553</v>
      </c>
      <c r="C102" s="11">
        <f t="shared" si="14"/>
        <v>-1.1743982559415578E-3</v>
      </c>
      <c r="D102" s="11">
        <f t="shared" si="15"/>
        <v>0.15422547971648182</v>
      </c>
      <c r="E102" s="11">
        <f t="shared" si="16"/>
        <v>0.16439771548154264</v>
      </c>
      <c r="F102" s="11">
        <f t="shared" si="17"/>
        <v>0.14727183842405681</v>
      </c>
      <c r="G102" s="11">
        <f t="shared" si="18"/>
        <v>0.1428823156180547</v>
      </c>
      <c r="H102" s="11">
        <f t="shared" si="9"/>
        <v>0.13126472647432166</v>
      </c>
      <c r="I102" s="11"/>
      <c r="J102" s="11"/>
      <c r="L102" s="9">
        <f t="shared" si="10"/>
        <v>42153</v>
      </c>
      <c r="M102">
        <f t="shared" si="11"/>
        <v>0.15422547971648182</v>
      </c>
      <c r="N102">
        <f t="shared" si="12"/>
        <v>0.1428823156180547</v>
      </c>
      <c r="O102">
        <f t="shared" si="13"/>
        <v>0.13126472647432166</v>
      </c>
    </row>
    <row r="103" spans="1:15" x14ac:dyDescent="0.3">
      <c r="A103" s="10">
        <v>42156</v>
      </c>
      <c r="B103" s="6">
        <v>2519</v>
      </c>
      <c r="C103" s="11">
        <f t="shared" si="14"/>
        <v>-1.3407140888873632E-2</v>
      </c>
      <c r="D103" s="11">
        <f t="shared" si="15"/>
        <v>0.11586639907983438</v>
      </c>
      <c r="E103" s="11">
        <f t="shared" si="16"/>
        <v>0.16772679343811334</v>
      </c>
      <c r="F103" s="11">
        <f t="shared" si="17"/>
        <v>0.14849323541631052</v>
      </c>
      <c r="G103" s="11">
        <f t="shared" si="18"/>
        <v>0.14118764244512064</v>
      </c>
      <c r="H103" s="11">
        <f t="shared" si="9"/>
        <v>0.13376727659656362</v>
      </c>
      <c r="I103" s="11"/>
      <c r="J103" s="11"/>
      <c r="L103" s="9">
        <f t="shared" si="10"/>
        <v>42156</v>
      </c>
      <c r="M103">
        <f t="shared" si="11"/>
        <v>0.11586639907983438</v>
      </c>
      <c r="N103">
        <f t="shared" si="12"/>
        <v>0.14118764244512064</v>
      </c>
      <c r="O103">
        <f t="shared" si="13"/>
        <v>0.13376727659656362</v>
      </c>
    </row>
    <row r="104" spans="1:15" x14ac:dyDescent="0.3">
      <c r="A104" s="10">
        <v>42157</v>
      </c>
      <c r="B104" s="6">
        <v>2556</v>
      </c>
      <c r="C104" s="11">
        <f t="shared" si="14"/>
        <v>1.4581539144815294E-2</v>
      </c>
      <c r="D104" s="11">
        <f t="shared" si="15"/>
        <v>0.15144917541383207</v>
      </c>
      <c r="E104" s="11">
        <f t="shared" si="16"/>
        <v>0.19414760143476603</v>
      </c>
      <c r="F104" s="11">
        <f t="shared" si="17"/>
        <v>0.15999359882196199</v>
      </c>
      <c r="G104" s="11">
        <f t="shared" si="18"/>
        <v>0.1547802415231494</v>
      </c>
      <c r="H104" s="11">
        <f t="shared" si="9"/>
        <v>0.13934766648257738</v>
      </c>
      <c r="I104" s="11"/>
      <c r="J104" s="11"/>
      <c r="L104" s="9">
        <f t="shared" si="10"/>
        <v>42157</v>
      </c>
      <c r="M104">
        <f t="shared" si="11"/>
        <v>0.15144917541383207</v>
      </c>
      <c r="N104">
        <f t="shared" si="12"/>
        <v>0.1547802415231494</v>
      </c>
      <c r="O104">
        <f t="shared" si="13"/>
        <v>0.13934766648257738</v>
      </c>
    </row>
    <row r="105" spans="1:15" x14ac:dyDescent="0.3">
      <c r="A105" s="10">
        <v>42158</v>
      </c>
      <c r="B105" s="6">
        <v>2571</v>
      </c>
      <c r="C105" s="11">
        <f t="shared" si="14"/>
        <v>5.8513917684640867E-3</v>
      </c>
      <c r="D105" s="11">
        <f t="shared" si="15"/>
        <v>0.15314605661254255</v>
      </c>
      <c r="E105" s="11">
        <f t="shared" si="16"/>
        <v>0.15373285478150406</v>
      </c>
      <c r="F105" s="11">
        <f t="shared" si="17"/>
        <v>0.16401906818049311</v>
      </c>
      <c r="G105" s="11">
        <f t="shared" si="18"/>
        <v>0.15422080754239753</v>
      </c>
      <c r="H105" s="11">
        <f t="shared" si="9"/>
        <v>0.14071333842837544</v>
      </c>
      <c r="I105" s="11"/>
      <c r="J105" s="11"/>
      <c r="L105" s="9">
        <f t="shared" si="10"/>
        <v>42158</v>
      </c>
      <c r="M105">
        <f t="shared" si="11"/>
        <v>0.15314605661254255</v>
      </c>
      <c r="N105">
        <f t="shared" si="12"/>
        <v>0.15422080754239753</v>
      </c>
      <c r="O105">
        <f t="shared" si="13"/>
        <v>0.14071333842837544</v>
      </c>
    </row>
    <row r="106" spans="1:15" x14ac:dyDescent="0.3">
      <c r="A106" s="10">
        <v>42159</v>
      </c>
      <c r="B106" s="6">
        <v>2566</v>
      </c>
      <c r="C106" s="11">
        <f t="shared" si="14"/>
        <v>-1.9466620903077659E-3</v>
      </c>
      <c r="D106" s="11">
        <f t="shared" si="15"/>
        <v>0.14699671163055275</v>
      </c>
      <c r="E106" s="11">
        <f t="shared" si="16"/>
        <v>0.15352996009171571</v>
      </c>
      <c r="F106" s="11">
        <f t="shared" si="17"/>
        <v>0.16401284128531912</v>
      </c>
      <c r="G106" s="11">
        <f t="shared" si="18"/>
        <v>0.15301917425846362</v>
      </c>
      <c r="H106" s="11">
        <f t="shared" si="9"/>
        <v>0.14071352369593351</v>
      </c>
      <c r="I106" s="11"/>
      <c r="J106" s="11"/>
      <c r="L106" s="9">
        <f t="shared" si="10"/>
        <v>42159</v>
      </c>
      <c r="M106">
        <f t="shared" si="11"/>
        <v>0.14699671163055275</v>
      </c>
      <c r="N106">
        <f t="shared" si="12"/>
        <v>0.15301917425846362</v>
      </c>
      <c r="O106">
        <f t="shared" si="13"/>
        <v>0.14071352369593351</v>
      </c>
    </row>
    <row r="107" spans="1:15" x14ac:dyDescent="0.3">
      <c r="A107" s="10">
        <v>42160</v>
      </c>
      <c r="B107" s="6">
        <v>2564</v>
      </c>
      <c r="C107" s="11">
        <f t="shared" si="14"/>
        <v>-7.7972713502104548E-4</v>
      </c>
      <c r="D107" s="11">
        <f t="shared" si="15"/>
        <v>0.1467532777287886</v>
      </c>
      <c r="E107" s="11">
        <f t="shared" si="16"/>
        <v>0.15308604156213179</v>
      </c>
      <c r="F107" s="11">
        <f t="shared" si="17"/>
        <v>0.16382626467145867</v>
      </c>
      <c r="G107" s="11">
        <f t="shared" si="18"/>
        <v>0.15151201624231775</v>
      </c>
      <c r="H107" s="11">
        <f t="shared" si="9"/>
        <v>0.13284825333183251</v>
      </c>
      <c r="I107" s="11"/>
      <c r="J107" s="11"/>
      <c r="L107" s="9">
        <f t="shared" si="10"/>
        <v>42160</v>
      </c>
      <c r="M107">
        <f t="shared" si="11"/>
        <v>0.1467532777287886</v>
      </c>
      <c r="N107">
        <f t="shared" si="12"/>
        <v>0.15151201624231775</v>
      </c>
      <c r="O107">
        <f t="shared" si="13"/>
        <v>0.13284825333183251</v>
      </c>
    </row>
    <row r="108" spans="1:15" x14ac:dyDescent="0.3">
      <c r="A108" s="10">
        <v>42163</v>
      </c>
      <c r="B108" s="6">
        <v>2551</v>
      </c>
      <c r="C108" s="11">
        <f t="shared" si="14"/>
        <v>-5.0830998987492623E-3</v>
      </c>
      <c r="D108" s="11">
        <f t="shared" si="15"/>
        <v>0.11117261054326745</v>
      </c>
      <c r="E108" s="11">
        <f t="shared" si="16"/>
        <v>0.11746322646129091</v>
      </c>
      <c r="F108" s="11">
        <f t="shared" si="17"/>
        <v>0.16373988967098618</v>
      </c>
      <c r="G108" s="11">
        <f t="shared" si="18"/>
        <v>0.15040534111932252</v>
      </c>
      <c r="H108" s="11">
        <f t="shared" si="9"/>
        <v>0.13153077167401214</v>
      </c>
      <c r="I108" s="11"/>
      <c r="J108" s="11"/>
      <c r="L108" s="9">
        <f t="shared" si="10"/>
        <v>42163</v>
      </c>
      <c r="M108">
        <f t="shared" si="11"/>
        <v>0.11117261054326745</v>
      </c>
      <c r="N108">
        <f t="shared" si="12"/>
        <v>0.15040534111932252</v>
      </c>
      <c r="O108">
        <f t="shared" si="13"/>
        <v>0.13153077167401214</v>
      </c>
    </row>
    <row r="109" spans="1:15" x14ac:dyDescent="0.3">
      <c r="A109" s="10">
        <v>42164</v>
      </c>
      <c r="B109" s="6">
        <v>2561</v>
      </c>
      <c r="C109" s="11">
        <f t="shared" si="14"/>
        <v>3.9123680577139519E-3</v>
      </c>
      <c r="D109" s="11">
        <f t="shared" si="15"/>
        <v>6.3106688435813477E-2</v>
      </c>
      <c r="E109" s="11">
        <f t="shared" si="16"/>
        <v>0.11690397835306043</v>
      </c>
      <c r="F109" s="11">
        <f t="shared" si="17"/>
        <v>0.1660343816795351</v>
      </c>
      <c r="G109" s="11">
        <f t="shared" si="18"/>
        <v>0.14442210316786253</v>
      </c>
      <c r="H109" s="11">
        <f t="shared" si="9"/>
        <v>0.13157705165904302</v>
      </c>
      <c r="I109" s="11"/>
      <c r="J109" s="11"/>
      <c r="L109" s="9">
        <f t="shared" si="10"/>
        <v>42164</v>
      </c>
      <c r="M109">
        <f t="shared" si="11"/>
        <v>6.3106688435813477E-2</v>
      </c>
      <c r="N109">
        <f t="shared" si="12"/>
        <v>0.14442210316786253</v>
      </c>
      <c r="O109">
        <f t="shared" si="13"/>
        <v>0.13157705165904302</v>
      </c>
    </row>
    <row r="110" spans="1:15" x14ac:dyDescent="0.3">
      <c r="A110" s="10">
        <v>42165</v>
      </c>
      <c r="B110" s="6">
        <v>2553</v>
      </c>
      <c r="C110" s="11">
        <f t="shared" si="14"/>
        <v>-3.1286689580414086E-3</v>
      </c>
      <c r="D110" s="11">
        <f t="shared" si="15"/>
        <v>4.786537695341652E-2</v>
      </c>
      <c r="E110" s="11">
        <f t="shared" si="16"/>
        <v>0.11867108622234132</v>
      </c>
      <c r="F110" s="11">
        <f t="shared" si="17"/>
        <v>0.12862585938046095</v>
      </c>
      <c r="G110" s="11">
        <f t="shared" si="18"/>
        <v>0.14431869584842788</v>
      </c>
      <c r="H110" s="11">
        <f t="shared" ref="H110:H173" si="19">_xlfn.STDEV.P(C71:C110)*SQRT(252)</f>
        <v>0.13147034044686262</v>
      </c>
      <c r="I110" s="11"/>
      <c r="J110" s="11"/>
      <c r="L110" s="9">
        <f t="shared" si="10"/>
        <v>42165</v>
      </c>
      <c r="M110">
        <f t="shared" si="11"/>
        <v>4.786537695341652E-2</v>
      </c>
      <c r="N110">
        <f t="shared" si="12"/>
        <v>0.14431869584842788</v>
      </c>
      <c r="O110">
        <f t="shared" si="13"/>
        <v>0.13147034044686262</v>
      </c>
    </row>
    <row r="111" spans="1:15" x14ac:dyDescent="0.3">
      <c r="A111" s="10">
        <v>42166</v>
      </c>
      <c r="B111" s="6">
        <v>2555</v>
      </c>
      <c r="C111" s="11">
        <f t="shared" si="14"/>
        <v>7.830853963208778E-4</v>
      </c>
      <c r="D111" s="11">
        <f t="shared" si="15"/>
        <v>4.9422061614219449E-2</v>
      </c>
      <c r="E111" s="11">
        <f t="shared" si="16"/>
        <v>0.11042990273399959</v>
      </c>
      <c r="F111" s="11">
        <f t="shared" si="17"/>
        <v>0.12857174736407453</v>
      </c>
      <c r="G111" s="11">
        <f t="shared" si="18"/>
        <v>0.14472614764346498</v>
      </c>
      <c r="H111" s="11">
        <f t="shared" si="19"/>
        <v>0.13076370039771373</v>
      </c>
      <c r="I111" s="11"/>
      <c r="J111" s="11"/>
      <c r="L111" s="9">
        <f t="shared" si="10"/>
        <v>42166</v>
      </c>
      <c r="M111">
        <f t="shared" si="11"/>
        <v>4.9422061614219449E-2</v>
      </c>
      <c r="N111">
        <f t="shared" si="12"/>
        <v>0.14472614764346498</v>
      </c>
      <c r="O111">
        <f t="shared" si="13"/>
        <v>0.13076370039771373</v>
      </c>
    </row>
    <row r="112" spans="1:15" x14ac:dyDescent="0.3">
      <c r="A112" s="10">
        <v>42167</v>
      </c>
      <c r="B112" s="6">
        <v>2490</v>
      </c>
      <c r="C112" s="11">
        <f t="shared" si="14"/>
        <v>-2.5769513179051566E-2</v>
      </c>
      <c r="D112" s="11">
        <f t="shared" si="15"/>
        <v>0.16559511411251809</v>
      </c>
      <c r="E112" s="11">
        <f t="shared" si="16"/>
        <v>0.16529250317273408</v>
      </c>
      <c r="F112" s="11">
        <f t="shared" si="17"/>
        <v>0.16169144221230555</v>
      </c>
      <c r="G112" s="11">
        <f t="shared" si="18"/>
        <v>0.16565241535020334</v>
      </c>
      <c r="H112" s="11">
        <f t="shared" si="19"/>
        <v>0.14381854564146737</v>
      </c>
      <c r="I112" s="11"/>
      <c r="J112" s="11"/>
      <c r="L112" s="9">
        <f t="shared" si="10"/>
        <v>42167</v>
      </c>
      <c r="M112">
        <f t="shared" si="11"/>
        <v>0.16559511411251809</v>
      </c>
      <c r="N112">
        <f t="shared" si="12"/>
        <v>0.16565241535020334</v>
      </c>
      <c r="O112">
        <f t="shared" si="13"/>
        <v>0.14381854564146737</v>
      </c>
    </row>
    <row r="113" spans="1:16" x14ac:dyDescent="0.3">
      <c r="A113" s="10">
        <v>42170</v>
      </c>
      <c r="B113" s="6">
        <v>2454</v>
      </c>
      <c r="C113" s="11">
        <f t="shared" si="14"/>
        <v>-1.4563364187896555E-2</v>
      </c>
      <c r="D113" s="11">
        <f t="shared" si="15"/>
        <v>0.17408564805146981</v>
      </c>
      <c r="E113" s="11">
        <f t="shared" si="16"/>
        <v>0.16729497739971994</v>
      </c>
      <c r="F113" s="11">
        <f t="shared" si="17"/>
        <v>0.15243084374989957</v>
      </c>
      <c r="G113" s="11">
        <f t="shared" si="18"/>
        <v>0.16947939353612235</v>
      </c>
      <c r="H113" s="11">
        <f t="shared" si="19"/>
        <v>0.14616786184069994</v>
      </c>
      <c r="I113" s="11"/>
      <c r="J113" s="11"/>
      <c r="L113" s="9">
        <f t="shared" si="10"/>
        <v>42170</v>
      </c>
      <c r="M113">
        <f t="shared" si="11"/>
        <v>0.17408564805146981</v>
      </c>
      <c r="N113">
        <f t="shared" si="12"/>
        <v>0.16947939353612235</v>
      </c>
      <c r="O113">
        <f t="shared" si="13"/>
        <v>0.14616786184069994</v>
      </c>
    </row>
    <row r="114" spans="1:16" x14ac:dyDescent="0.3">
      <c r="A114" s="10">
        <v>42171</v>
      </c>
      <c r="B114" s="6">
        <v>2475</v>
      </c>
      <c r="C114" s="11">
        <f t="shared" si="14"/>
        <v>8.5210497319338305E-3</v>
      </c>
      <c r="D114" s="11">
        <f t="shared" si="15"/>
        <v>0.19126294838429012</v>
      </c>
      <c r="E114" s="11">
        <f t="shared" si="16"/>
        <v>0.15351937913596142</v>
      </c>
      <c r="F114" s="11">
        <f t="shared" si="17"/>
        <v>0.15812921567703023</v>
      </c>
      <c r="G114" s="11">
        <f t="shared" si="18"/>
        <v>0.17514430456743826</v>
      </c>
      <c r="H114" s="11">
        <f t="shared" si="19"/>
        <v>0.14772689383715051</v>
      </c>
      <c r="I114" s="11"/>
      <c r="J114" s="11"/>
      <c r="L114" s="9">
        <f t="shared" si="10"/>
        <v>42171</v>
      </c>
      <c r="M114">
        <f t="shared" si="11"/>
        <v>0.19126294838429012</v>
      </c>
      <c r="N114">
        <f t="shared" si="12"/>
        <v>0.17514430456743826</v>
      </c>
      <c r="O114">
        <f t="shared" si="13"/>
        <v>0.14772689383715051</v>
      </c>
    </row>
    <row r="115" spans="1:16" x14ac:dyDescent="0.3">
      <c r="A115" s="10">
        <v>42172</v>
      </c>
      <c r="B115" s="6">
        <v>2522</v>
      </c>
      <c r="C115" s="11">
        <f t="shared" si="14"/>
        <v>1.8811841522074095E-2</v>
      </c>
      <c r="D115" s="11">
        <f t="shared" si="15"/>
        <v>0.25333802241499004</v>
      </c>
      <c r="E115" s="11">
        <f t="shared" si="16"/>
        <v>0.1824925532293489</v>
      </c>
      <c r="F115" s="11">
        <f t="shared" si="17"/>
        <v>0.17710484547851785</v>
      </c>
      <c r="G115" s="11">
        <f t="shared" si="18"/>
        <v>0.16898985810239908</v>
      </c>
      <c r="H115" s="11">
        <f t="shared" si="19"/>
        <v>0.1563666531359835</v>
      </c>
      <c r="I115" s="11"/>
      <c r="J115" s="11"/>
      <c r="L115" s="9">
        <f t="shared" si="10"/>
        <v>42172</v>
      </c>
      <c r="M115">
        <f t="shared" si="11"/>
        <v>0.25333802241499004</v>
      </c>
      <c r="N115">
        <f t="shared" si="12"/>
        <v>0.16898985810239908</v>
      </c>
      <c r="O115">
        <f t="shared" si="13"/>
        <v>0.1563666531359835</v>
      </c>
    </row>
    <row r="116" spans="1:16" x14ac:dyDescent="0.3">
      <c r="A116" s="10">
        <v>42173</v>
      </c>
      <c r="B116" s="6">
        <v>2505</v>
      </c>
      <c r="C116" s="11">
        <f t="shared" si="14"/>
        <v>-6.7635030058996702E-3</v>
      </c>
      <c r="D116" s="11">
        <f t="shared" si="15"/>
        <v>0.25302580499312938</v>
      </c>
      <c r="E116" s="11">
        <f t="shared" si="16"/>
        <v>0.18394343880859215</v>
      </c>
      <c r="F116" s="11">
        <f t="shared" si="17"/>
        <v>0.17415000558886251</v>
      </c>
      <c r="G116" s="11">
        <f t="shared" si="18"/>
        <v>0.16998615656468652</v>
      </c>
      <c r="H116" s="11">
        <f t="shared" si="19"/>
        <v>0.15645988071776248</v>
      </c>
      <c r="I116" s="11"/>
      <c r="J116" s="11"/>
      <c r="L116" s="9">
        <f t="shared" si="10"/>
        <v>42173</v>
      </c>
      <c r="M116">
        <f t="shared" si="11"/>
        <v>0.25302580499312938</v>
      </c>
      <c r="N116">
        <f t="shared" si="12"/>
        <v>0.16998615656468652</v>
      </c>
      <c r="O116">
        <f t="shared" si="13"/>
        <v>0.15645988071776248</v>
      </c>
    </row>
    <row r="117" spans="1:16" x14ac:dyDescent="0.3">
      <c r="A117" s="10">
        <v>42174</v>
      </c>
      <c r="B117" s="6">
        <v>2532</v>
      </c>
      <c r="C117" s="11">
        <f t="shared" si="14"/>
        <v>1.0720769745101695E-2</v>
      </c>
      <c r="D117" s="11">
        <f t="shared" si="15"/>
        <v>0.19355289471730644</v>
      </c>
      <c r="E117" s="11">
        <f t="shared" si="16"/>
        <v>0.19436429510437744</v>
      </c>
      <c r="F117" s="11">
        <f t="shared" si="17"/>
        <v>0.1805948889404872</v>
      </c>
      <c r="G117" s="11">
        <f t="shared" si="18"/>
        <v>0.17497057762417562</v>
      </c>
      <c r="H117" s="11">
        <f t="shared" si="19"/>
        <v>0.15892696803825695</v>
      </c>
      <c r="I117" s="11"/>
      <c r="J117" s="11"/>
      <c r="L117" s="9">
        <f t="shared" si="10"/>
        <v>42174</v>
      </c>
      <c r="M117">
        <f t="shared" si="11"/>
        <v>0.19355289471730644</v>
      </c>
      <c r="N117">
        <f t="shared" si="12"/>
        <v>0.17497057762417562</v>
      </c>
      <c r="O117">
        <f t="shared" si="13"/>
        <v>0.15892696803825695</v>
      </c>
    </row>
    <row r="118" spans="1:16" x14ac:dyDescent="0.3">
      <c r="A118" s="10">
        <v>42178</v>
      </c>
      <c r="B118" s="6">
        <v>2599</v>
      </c>
      <c r="C118" s="11">
        <f t="shared" si="14"/>
        <v>2.6117251377423458E-2</v>
      </c>
      <c r="D118" s="11">
        <f t="shared" si="15"/>
        <v>0.17536298556076488</v>
      </c>
      <c r="E118" s="11">
        <f t="shared" si="16"/>
        <v>0.23202874383434213</v>
      </c>
      <c r="F118" s="11">
        <f t="shared" si="17"/>
        <v>0.20008942132064811</v>
      </c>
      <c r="G118" s="11">
        <f t="shared" si="18"/>
        <v>0.18415633409276047</v>
      </c>
      <c r="H118" s="11">
        <f t="shared" si="19"/>
        <v>0.17268968905200274</v>
      </c>
      <c r="I118" s="11"/>
      <c r="J118" s="11"/>
      <c r="L118" s="9">
        <f t="shared" si="10"/>
        <v>42178</v>
      </c>
      <c r="M118">
        <f t="shared" si="11"/>
        <v>0.17536298556076488</v>
      </c>
      <c r="N118">
        <f t="shared" si="12"/>
        <v>0.18415633409276047</v>
      </c>
      <c r="O118">
        <f t="shared" si="13"/>
        <v>0.17268968905200274</v>
      </c>
    </row>
    <row r="119" spans="1:16" x14ac:dyDescent="0.3">
      <c r="A119" s="10">
        <v>42179</v>
      </c>
      <c r="B119" s="6">
        <v>2573</v>
      </c>
      <c r="C119" s="11">
        <f t="shared" si="14"/>
        <v>-1.0054222359746141E-2</v>
      </c>
      <c r="D119" s="11">
        <f t="shared" si="15"/>
        <v>0.22406984400336263</v>
      </c>
      <c r="E119" s="11">
        <f t="shared" si="16"/>
        <v>0.23836870633247409</v>
      </c>
      <c r="F119" s="11">
        <f t="shared" si="17"/>
        <v>0.19800902392569855</v>
      </c>
      <c r="G119" s="11">
        <f t="shared" si="18"/>
        <v>0.18784683774969435</v>
      </c>
      <c r="H119" s="11">
        <f t="shared" si="19"/>
        <v>0.17370298047042473</v>
      </c>
      <c r="I119" s="11"/>
      <c r="J119" s="11"/>
      <c r="L119" s="9">
        <f t="shared" si="10"/>
        <v>42179</v>
      </c>
      <c r="M119">
        <f t="shared" si="11"/>
        <v>0.22406984400336263</v>
      </c>
      <c r="N119">
        <f t="shared" si="12"/>
        <v>0.18784683774969435</v>
      </c>
      <c r="O119">
        <f t="shared" si="13"/>
        <v>0.17370298047042473</v>
      </c>
    </row>
    <row r="120" spans="1:16" x14ac:dyDescent="0.3">
      <c r="A120" s="10">
        <v>42180</v>
      </c>
      <c r="B120" s="6">
        <v>2573</v>
      </c>
      <c r="C120" s="11">
        <f t="shared" si="14"/>
        <v>0</v>
      </c>
      <c r="D120" s="11">
        <f t="shared" si="15"/>
        <v>0.20864148200343913</v>
      </c>
      <c r="E120" s="11">
        <f t="shared" si="16"/>
        <v>0.23764382515599161</v>
      </c>
      <c r="F120" s="11">
        <f t="shared" si="17"/>
        <v>0.19667460831972985</v>
      </c>
      <c r="G120" s="11">
        <f t="shared" si="18"/>
        <v>0.18782627490025317</v>
      </c>
      <c r="H120" s="11">
        <f t="shared" si="19"/>
        <v>0.1719166954636385</v>
      </c>
      <c r="I120" s="11"/>
      <c r="J120" s="11"/>
      <c r="L120" s="9">
        <f t="shared" si="10"/>
        <v>42180</v>
      </c>
      <c r="M120">
        <f t="shared" si="11"/>
        <v>0.20864148200343913</v>
      </c>
      <c r="N120">
        <f t="shared" si="12"/>
        <v>0.18782627490025317</v>
      </c>
      <c r="O120">
        <f t="shared" si="13"/>
        <v>0.1719166954636385</v>
      </c>
    </row>
    <row r="121" spans="1:16" x14ac:dyDescent="0.3">
      <c r="A121" s="10">
        <v>42181</v>
      </c>
      <c r="B121" s="6">
        <v>2604</v>
      </c>
      <c r="C121" s="11">
        <f t="shared" si="14"/>
        <v>1.197619104671562E-2</v>
      </c>
      <c r="D121" s="11">
        <f t="shared" si="15"/>
        <v>0.19326454148196384</v>
      </c>
      <c r="E121" s="11">
        <f t="shared" si="16"/>
        <v>0.24355207740796006</v>
      </c>
      <c r="F121" s="11">
        <f t="shared" si="17"/>
        <v>0.20195417590975032</v>
      </c>
      <c r="G121" s="11">
        <f t="shared" si="18"/>
        <v>0.18971820661647298</v>
      </c>
      <c r="H121" s="11">
        <f t="shared" si="19"/>
        <v>0.17479578231339987</v>
      </c>
      <c r="I121" s="11"/>
      <c r="J121" s="11"/>
      <c r="L121" s="9">
        <f t="shared" si="10"/>
        <v>42181</v>
      </c>
      <c r="M121">
        <f t="shared" si="11"/>
        <v>0.19326454148196384</v>
      </c>
      <c r="N121">
        <f t="shared" si="12"/>
        <v>0.18971820661647298</v>
      </c>
      <c r="O121">
        <f t="shared" si="13"/>
        <v>0.17479578231339987</v>
      </c>
    </row>
    <row r="122" spans="1:16" x14ac:dyDescent="0.3">
      <c r="A122" s="10">
        <v>42184</v>
      </c>
      <c r="B122" s="6">
        <v>2600</v>
      </c>
      <c r="C122" s="11">
        <f t="shared" si="14"/>
        <v>-1.5372793188864781E-3</v>
      </c>
      <c r="D122" s="11">
        <f t="shared" si="15"/>
        <v>0.19935247351327764</v>
      </c>
      <c r="E122" s="11">
        <f t="shared" si="16"/>
        <v>0.19708592209710299</v>
      </c>
      <c r="F122" s="11">
        <f t="shared" si="17"/>
        <v>0.20208730817896947</v>
      </c>
      <c r="G122" s="11">
        <f t="shared" si="18"/>
        <v>0.18977307612374358</v>
      </c>
      <c r="H122" s="11">
        <f t="shared" si="19"/>
        <v>0.17264621469717709</v>
      </c>
      <c r="I122" s="11"/>
      <c r="J122" s="11"/>
      <c r="L122" s="9">
        <f t="shared" si="10"/>
        <v>42184</v>
      </c>
      <c r="M122">
        <f t="shared" si="11"/>
        <v>0.19935247351327764</v>
      </c>
      <c r="N122">
        <f t="shared" si="12"/>
        <v>0.18977307612374358</v>
      </c>
      <c r="O122">
        <f t="shared" si="13"/>
        <v>0.17264621469717709</v>
      </c>
    </row>
    <row r="123" spans="1:16" x14ac:dyDescent="0.3">
      <c r="A123" s="10">
        <v>42185</v>
      </c>
      <c r="B123" s="6">
        <v>2556</v>
      </c>
      <c r="C123" s="11">
        <f t="shared" si="14"/>
        <v>-1.7067908512147997E-2</v>
      </c>
      <c r="D123" s="11">
        <f t="shared" si="15"/>
        <v>0.15594670983865402</v>
      </c>
      <c r="E123" s="11">
        <f t="shared" si="16"/>
        <v>0.2033939970010788</v>
      </c>
      <c r="F123" s="11">
        <f t="shared" si="17"/>
        <v>0.21333707855390299</v>
      </c>
      <c r="G123" s="11">
        <f t="shared" si="18"/>
        <v>0.19363678280107777</v>
      </c>
      <c r="H123" s="11">
        <f t="shared" si="19"/>
        <v>0.17359910002547457</v>
      </c>
      <c r="I123" s="11"/>
      <c r="J123" s="11"/>
      <c r="L123" s="9">
        <f t="shared" si="10"/>
        <v>42185</v>
      </c>
      <c r="M123">
        <f t="shared" si="11"/>
        <v>0.15594670983865402</v>
      </c>
      <c r="N123">
        <f t="shared" si="12"/>
        <v>0.19363678280107777</v>
      </c>
      <c r="O123">
        <f t="shared" si="13"/>
        <v>0.17359910002547457</v>
      </c>
    </row>
    <row r="124" spans="1:16" x14ac:dyDescent="0.3">
      <c r="A124" s="10">
        <v>42186</v>
      </c>
      <c r="B124" s="6">
        <v>2676</v>
      </c>
      <c r="C124" s="11">
        <f t="shared" si="14"/>
        <v>4.5879605750693657E-2</v>
      </c>
      <c r="D124" s="11">
        <f t="shared" si="15"/>
        <v>0.33554384363395046</v>
      </c>
      <c r="E124" s="11">
        <f t="shared" si="16"/>
        <v>0.28530496717534048</v>
      </c>
      <c r="F124" s="11">
        <f t="shared" si="17"/>
        <v>0.28011041919698171</v>
      </c>
      <c r="G124" s="11">
        <f t="shared" si="18"/>
        <v>0.24524729850793295</v>
      </c>
      <c r="H124" s="11">
        <f t="shared" si="19"/>
        <v>0.2098047102158998</v>
      </c>
      <c r="I124" s="11"/>
      <c r="J124" s="11"/>
      <c r="L124" s="9">
        <f t="shared" si="10"/>
        <v>42186</v>
      </c>
      <c r="M124">
        <f t="shared" si="11"/>
        <v>0.33554384363395046</v>
      </c>
      <c r="N124">
        <f t="shared" si="12"/>
        <v>0.24524729850793295</v>
      </c>
      <c r="O124">
        <f t="shared" si="13"/>
        <v>0.2098047102158998</v>
      </c>
    </row>
    <row r="125" spans="1:16" x14ac:dyDescent="0.3">
      <c r="A125" s="10">
        <v>42187</v>
      </c>
      <c r="B125" s="6">
        <v>2702</v>
      </c>
      <c r="C125" s="11">
        <f t="shared" si="14"/>
        <v>9.6690972720251626E-3</v>
      </c>
      <c r="D125" s="11">
        <f t="shared" si="15"/>
        <v>0.32970921119938879</v>
      </c>
      <c r="E125" s="11">
        <f t="shared" si="16"/>
        <v>0.27968618005745194</v>
      </c>
      <c r="F125" s="11">
        <f t="shared" si="17"/>
        <v>0.28004537315196232</v>
      </c>
      <c r="G125" s="11">
        <f t="shared" si="18"/>
        <v>0.246298484866493</v>
      </c>
      <c r="H125" s="11">
        <f t="shared" si="19"/>
        <v>0.2106013027328453</v>
      </c>
      <c r="I125" s="11">
        <f>_xlfn.STDEV.P(C6:C125)*SQRT(252)</f>
        <v>0.16335698816565422</v>
      </c>
      <c r="J125" s="11"/>
      <c r="L125" s="9">
        <f t="shared" si="10"/>
        <v>42187</v>
      </c>
      <c r="M125">
        <f t="shared" si="11"/>
        <v>0.32970921119938879</v>
      </c>
      <c r="N125">
        <f t="shared" si="12"/>
        <v>0.246298484866493</v>
      </c>
      <c r="O125">
        <f t="shared" si="13"/>
        <v>0.2106013027328453</v>
      </c>
      <c r="P125">
        <f t="shared" ref="P125:P132" si="20">I125</f>
        <v>0.16335698816565422</v>
      </c>
    </row>
    <row r="126" spans="1:16" x14ac:dyDescent="0.3">
      <c r="A126" s="10">
        <v>42188</v>
      </c>
      <c r="B126" s="6">
        <v>2736</v>
      </c>
      <c r="C126" s="11">
        <f t="shared" si="14"/>
        <v>1.2504760222296865E-2</v>
      </c>
      <c r="D126" s="11">
        <f t="shared" si="15"/>
        <v>0.32990336666879772</v>
      </c>
      <c r="E126" s="11">
        <f t="shared" si="16"/>
        <v>0.27089036634533797</v>
      </c>
      <c r="F126" s="11">
        <f t="shared" si="17"/>
        <v>0.28177805120279775</v>
      </c>
      <c r="G126" s="11">
        <f t="shared" si="18"/>
        <v>0.24809060100293193</v>
      </c>
      <c r="H126" s="11">
        <f t="shared" si="19"/>
        <v>0.21294641594527905</v>
      </c>
      <c r="I126" s="11">
        <f t="shared" ref="I126:I189" si="21">_xlfn.STDEV.P(C7:C126)*SQRT(252)</f>
        <v>0.16279120524764029</v>
      </c>
      <c r="J126" s="11"/>
      <c r="L126" s="9">
        <f t="shared" si="10"/>
        <v>42188</v>
      </c>
      <c r="M126">
        <f t="shared" si="11"/>
        <v>0.32990336666879772</v>
      </c>
      <c r="N126">
        <f t="shared" si="12"/>
        <v>0.24809060100293193</v>
      </c>
      <c r="O126">
        <f t="shared" si="13"/>
        <v>0.21294641594527905</v>
      </c>
      <c r="P126">
        <f t="shared" si="20"/>
        <v>0.16279120524764029</v>
      </c>
    </row>
    <row r="127" spans="1:16" x14ac:dyDescent="0.3">
      <c r="A127" s="10">
        <v>42191</v>
      </c>
      <c r="B127" s="6">
        <v>2700</v>
      </c>
      <c r="C127" s="11">
        <f t="shared" si="14"/>
        <v>-1.324522675002068E-2</v>
      </c>
      <c r="D127" s="11">
        <f t="shared" si="15"/>
        <v>0.35755945026974534</v>
      </c>
      <c r="E127" s="11">
        <f t="shared" si="16"/>
        <v>0.29002304043425114</v>
      </c>
      <c r="F127" s="11">
        <f t="shared" si="17"/>
        <v>0.26285737264763387</v>
      </c>
      <c r="G127" s="11">
        <f t="shared" si="18"/>
        <v>0.25428613594866295</v>
      </c>
      <c r="H127" s="11">
        <f t="shared" si="19"/>
        <v>0.21408193468725306</v>
      </c>
      <c r="I127" s="11">
        <f t="shared" si="21"/>
        <v>0.16376985667827276</v>
      </c>
      <c r="J127" s="11"/>
      <c r="L127" s="9">
        <f t="shared" si="10"/>
        <v>42191</v>
      </c>
      <c r="M127">
        <f t="shared" si="11"/>
        <v>0.35755945026974534</v>
      </c>
      <c r="N127">
        <f t="shared" si="12"/>
        <v>0.25428613594866295</v>
      </c>
      <c r="O127">
        <f t="shared" si="13"/>
        <v>0.21408193468725306</v>
      </c>
      <c r="P127">
        <f t="shared" si="20"/>
        <v>0.16376985667827276</v>
      </c>
    </row>
    <row r="128" spans="1:16" x14ac:dyDescent="0.3">
      <c r="A128" s="10">
        <v>42192</v>
      </c>
      <c r="B128" s="6">
        <v>2709</v>
      </c>
      <c r="C128" s="11">
        <f t="shared" si="14"/>
        <v>3.3277900926747457E-3</v>
      </c>
      <c r="D128" s="11">
        <f t="shared" si="15"/>
        <v>0.30661638820793319</v>
      </c>
      <c r="E128" s="11">
        <f t="shared" si="16"/>
        <v>0.27069032146327521</v>
      </c>
      <c r="F128" s="11">
        <f t="shared" si="17"/>
        <v>0.2492257418963244</v>
      </c>
      <c r="G128" s="11">
        <f t="shared" si="18"/>
        <v>0.25275110968033437</v>
      </c>
      <c r="H128" s="11">
        <f t="shared" si="19"/>
        <v>0.21418158575724072</v>
      </c>
      <c r="I128" s="11">
        <f t="shared" si="21"/>
        <v>0.16382004973631983</v>
      </c>
      <c r="J128" s="11"/>
      <c r="L128" s="9">
        <f t="shared" si="10"/>
        <v>42192</v>
      </c>
      <c r="M128">
        <f t="shared" si="11"/>
        <v>0.30661638820793319</v>
      </c>
      <c r="N128">
        <f t="shared" si="12"/>
        <v>0.25275110968033437</v>
      </c>
      <c r="O128">
        <f t="shared" si="13"/>
        <v>0.21418158575724072</v>
      </c>
      <c r="P128">
        <f t="shared" si="20"/>
        <v>0.16382004973631983</v>
      </c>
    </row>
    <row r="129" spans="1:16" x14ac:dyDescent="0.3">
      <c r="A129" s="10">
        <v>42193</v>
      </c>
      <c r="B129" s="6">
        <v>2612</v>
      </c>
      <c r="C129" s="11">
        <f t="shared" si="14"/>
        <v>-3.6463351688773391E-2</v>
      </c>
      <c r="D129" s="11">
        <f t="shared" si="15"/>
        <v>0.28826564292328549</v>
      </c>
      <c r="E129" s="11">
        <f t="shared" si="16"/>
        <v>0.32861993477563534</v>
      </c>
      <c r="F129" s="11">
        <f t="shared" si="17"/>
        <v>0.30153897909543947</v>
      </c>
      <c r="G129" s="11">
        <f t="shared" si="18"/>
        <v>0.2871812762002724</v>
      </c>
      <c r="H129" s="11">
        <f t="shared" si="19"/>
        <v>0.22890221671311634</v>
      </c>
      <c r="I129" s="11">
        <f t="shared" si="21"/>
        <v>0.17113678441861566</v>
      </c>
      <c r="J129" s="11"/>
      <c r="L129" s="9">
        <f t="shared" si="10"/>
        <v>42193</v>
      </c>
      <c r="M129">
        <f t="shared" si="11"/>
        <v>0.28826564292328549</v>
      </c>
      <c r="N129">
        <f t="shared" si="12"/>
        <v>0.2871812762002724</v>
      </c>
      <c r="O129">
        <f t="shared" si="13"/>
        <v>0.22890221671311634</v>
      </c>
      <c r="P129">
        <f t="shared" si="20"/>
        <v>0.17113678441861566</v>
      </c>
    </row>
    <row r="130" spans="1:16" x14ac:dyDescent="0.3">
      <c r="A130" s="10">
        <v>42194</v>
      </c>
      <c r="B130" s="6">
        <v>2663</v>
      </c>
      <c r="C130" s="11">
        <f t="shared" si="14"/>
        <v>1.9337095417610563E-2</v>
      </c>
      <c r="D130" s="11">
        <f t="shared" si="15"/>
        <v>0.31781560918048823</v>
      </c>
      <c r="E130" s="11">
        <f t="shared" si="16"/>
        <v>0.33912460809138367</v>
      </c>
      <c r="F130" s="11">
        <f t="shared" si="17"/>
        <v>0.30199121619972247</v>
      </c>
      <c r="G130" s="11">
        <f t="shared" si="18"/>
        <v>0.29357290178740963</v>
      </c>
      <c r="H130" s="11">
        <f t="shared" si="19"/>
        <v>0.23403255208929863</v>
      </c>
      <c r="I130" s="11">
        <f t="shared" si="21"/>
        <v>0.17351357654175265</v>
      </c>
      <c r="J130" s="11"/>
      <c r="L130" s="9">
        <f t="shared" si="10"/>
        <v>42194</v>
      </c>
      <c r="M130">
        <f t="shared" si="11"/>
        <v>0.31781560918048823</v>
      </c>
      <c r="N130">
        <f t="shared" si="12"/>
        <v>0.29357290178740963</v>
      </c>
      <c r="O130">
        <f t="shared" si="13"/>
        <v>0.23403255208929863</v>
      </c>
      <c r="P130">
        <f t="shared" si="20"/>
        <v>0.17351357654175265</v>
      </c>
    </row>
    <row r="131" spans="1:16" x14ac:dyDescent="0.3">
      <c r="A131" s="10">
        <v>42195</v>
      </c>
      <c r="B131" s="6">
        <v>2734</v>
      </c>
      <c r="C131" s="11">
        <f t="shared" si="14"/>
        <v>2.631243146996259E-2</v>
      </c>
      <c r="D131" s="11">
        <f t="shared" si="15"/>
        <v>0.3607564668920889</v>
      </c>
      <c r="E131" s="11">
        <f t="shared" si="16"/>
        <v>0.35473377960409008</v>
      </c>
      <c r="F131" s="11">
        <f t="shared" si="17"/>
        <v>0.31113611060903162</v>
      </c>
      <c r="G131" s="11">
        <f t="shared" si="18"/>
        <v>0.30517752049170149</v>
      </c>
      <c r="H131" s="11">
        <f t="shared" si="19"/>
        <v>0.24296592750977603</v>
      </c>
      <c r="I131" s="11">
        <f t="shared" si="21"/>
        <v>0.17580200123102346</v>
      </c>
      <c r="J131" s="11"/>
      <c r="L131" s="9">
        <f t="shared" si="10"/>
        <v>42195</v>
      </c>
      <c r="M131">
        <f t="shared" si="11"/>
        <v>0.3607564668920889</v>
      </c>
      <c r="N131">
        <f t="shared" si="12"/>
        <v>0.30517752049170149</v>
      </c>
      <c r="O131">
        <f t="shared" si="13"/>
        <v>0.24296592750977603</v>
      </c>
      <c r="P131">
        <f t="shared" si="20"/>
        <v>0.17580200123102346</v>
      </c>
    </row>
    <row r="132" spans="1:16" x14ac:dyDescent="0.3">
      <c r="A132" s="10">
        <v>42198</v>
      </c>
      <c r="B132" s="6">
        <v>2732</v>
      </c>
      <c r="C132" s="11">
        <f t="shared" si="14"/>
        <v>-7.3179659321422866E-4</v>
      </c>
      <c r="D132" s="11">
        <f t="shared" si="15"/>
        <v>0.34631825333414235</v>
      </c>
      <c r="E132" s="11">
        <f t="shared" si="16"/>
        <v>0.35438762413363939</v>
      </c>
      <c r="F132" s="11">
        <f t="shared" si="17"/>
        <v>0.31141769733567409</v>
      </c>
      <c r="G132" s="11">
        <f t="shared" si="18"/>
        <v>0.28677810171329277</v>
      </c>
      <c r="H132" s="11">
        <f t="shared" si="19"/>
        <v>0.24298357781192462</v>
      </c>
      <c r="I132" s="11">
        <f t="shared" si="21"/>
        <v>0.17235164524934321</v>
      </c>
      <c r="J132" s="11"/>
      <c r="L132" s="9">
        <f t="shared" si="10"/>
        <v>42198</v>
      </c>
      <c r="M132">
        <f t="shared" si="11"/>
        <v>0.34631825333414235</v>
      </c>
      <c r="N132">
        <f t="shared" si="12"/>
        <v>0.28677810171329277</v>
      </c>
      <c r="O132">
        <f t="shared" si="13"/>
        <v>0.24298357781192462</v>
      </c>
      <c r="P132">
        <f t="shared" si="20"/>
        <v>0.17235164524934321</v>
      </c>
    </row>
    <row r="133" spans="1:16" x14ac:dyDescent="0.3">
      <c r="A133" s="10">
        <v>42199</v>
      </c>
      <c r="B133" s="6">
        <v>2806</v>
      </c>
      <c r="C133" s="11">
        <f t="shared" si="14"/>
        <v>2.6726039971725582E-2</v>
      </c>
      <c r="D133" s="11">
        <f t="shared" si="15"/>
        <v>0.37987055134292608</v>
      </c>
      <c r="E133" s="11">
        <f t="shared" si="16"/>
        <v>0.34711030191312953</v>
      </c>
      <c r="F133" s="11">
        <f t="shared" si="17"/>
        <v>0.31211753591168179</v>
      </c>
      <c r="G133" s="11">
        <f t="shared" si="18"/>
        <v>0.2875237127286005</v>
      </c>
      <c r="H133" s="11">
        <f t="shared" si="19"/>
        <v>0.25146543584647568</v>
      </c>
      <c r="I133" s="11">
        <f t="shared" si="21"/>
        <v>0.17604620072248101</v>
      </c>
      <c r="J133" s="11"/>
      <c r="L133" s="9">
        <f t="shared" ref="L133:L196" si="22">A133</f>
        <v>42199</v>
      </c>
      <c r="M133">
        <f t="shared" ref="M133:M196" si="23">D133</f>
        <v>0.37987055134292608</v>
      </c>
      <c r="N133">
        <f t="shared" ref="N133:N196" si="24">G133</f>
        <v>0.2875237127286005</v>
      </c>
      <c r="O133">
        <f t="shared" ref="O133:O196" si="25">H133</f>
        <v>0.25146543584647568</v>
      </c>
      <c r="P133">
        <f t="shared" ref="P133:P196" si="26">I133</f>
        <v>0.17604620072248101</v>
      </c>
    </row>
    <row r="134" spans="1:16" x14ac:dyDescent="0.3">
      <c r="A134" s="10">
        <v>42200</v>
      </c>
      <c r="B134" s="6">
        <v>2789</v>
      </c>
      <c r="C134" s="11">
        <f t="shared" si="14"/>
        <v>-6.0768730349172731E-3</v>
      </c>
      <c r="D134" s="11">
        <f t="shared" si="15"/>
        <v>0.21975833339186585</v>
      </c>
      <c r="E134" s="11">
        <f t="shared" si="16"/>
        <v>0.29326598902433332</v>
      </c>
      <c r="F134" s="11">
        <f t="shared" si="17"/>
        <v>0.30925559307793948</v>
      </c>
      <c r="G134" s="11">
        <f t="shared" si="18"/>
        <v>0.29077745222103102</v>
      </c>
      <c r="H134" s="11">
        <f t="shared" si="19"/>
        <v>0.25186614705967109</v>
      </c>
      <c r="I134" s="11">
        <f t="shared" si="21"/>
        <v>0.17520793797069728</v>
      </c>
      <c r="J134" s="11"/>
      <c r="L134" s="9">
        <f t="shared" si="22"/>
        <v>42200</v>
      </c>
      <c r="M134">
        <f t="shared" si="23"/>
        <v>0.21975833339186585</v>
      </c>
      <c r="N134">
        <f t="shared" si="24"/>
        <v>0.29077745222103102</v>
      </c>
      <c r="O134">
        <f t="shared" si="25"/>
        <v>0.25186614705967109</v>
      </c>
      <c r="P134">
        <f t="shared" si="26"/>
        <v>0.17520793797069728</v>
      </c>
    </row>
    <row r="135" spans="1:16" x14ac:dyDescent="0.3">
      <c r="A135" s="10">
        <v>42201</v>
      </c>
      <c r="B135" s="6">
        <v>2784</v>
      </c>
      <c r="C135" s="11">
        <f t="shared" ref="C135:C198" si="27">LN(B135/B134)</f>
        <v>-1.7943661731786369E-3</v>
      </c>
      <c r="D135" s="11">
        <f t="shared" si="15"/>
        <v>0.23030703366515753</v>
      </c>
      <c r="E135" s="11">
        <f t="shared" si="16"/>
        <v>0.29289681702664538</v>
      </c>
      <c r="F135" s="11">
        <f t="shared" si="17"/>
        <v>0.30986047195813937</v>
      </c>
      <c r="G135" s="11">
        <f t="shared" si="18"/>
        <v>0.28803961725023863</v>
      </c>
      <c r="H135" s="11">
        <f t="shared" si="19"/>
        <v>0.24133083992273643</v>
      </c>
      <c r="I135" s="11">
        <f t="shared" si="21"/>
        <v>0.17450238821961983</v>
      </c>
      <c r="J135" s="11"/>
      <c r="L135" s="9">
        <f t="shared" si="22"/>
        <v>42201</v>
      </c>
      <c r="M135">
        <f t="shared" si="23"/>
        <v>0.23030703366515753</v>
      </c>
      <c r="N135">
        <f t="shared" si="24"/>
        <v>0.28803961725023863</v>
      </c>
      <c r="O135">
        <f t="shared" si="25"/>
        <v>0.24133083992273643</v>
      </c>
      <c r="P135">
        <f t="shared" si="26"/>
        <v>0.17450238821961983</v>
      </c>
    </row>
    <row r="136" spans="1:16" x14ac:dyDescent="0.3">
      <c r="A136" s="10">
        <v>42202</v>
      </c>
      <c r="B136" s="6">
        <v>2720</v>
      </c>
      <c r="C136" s="11">
        <f t="shared" si="27"/>
        <v>-2.3256862164267235E-2</v>
      </c>
      <c r="D136" s="11">
        <f t="shared" si="15"/>
        <v>0.25503919448980034</v>
      </c>
      <c r="E136" s="11">
        <f t="shared" si="16"/>
        <v>0.3124803263615028</v>
      </c>
      <c r="F136" s="11">
        <f t="shared" si="17"/>
        <v>0.32790351871959422</v>
      </c>
      <c r="G136" s="11">
        <f t="shared" si="18"/>
        <v>0.30180813034874915</v>
      </c>
      <c r="H136" s="11">
        <f t="shared" si="19"/>
        <v>0.24900411422787977</v>
      </c>
      <c r="I136" s="11">
        <f t="shared" si="21"/>
        <v>0.17766056320007409</v>
      </c>
      <c r="J136" s="11"/>
      <c r="L136" s="9">
        <f t="shared" si="22"/>
        <v>42202</v>
      </c>
      <c r="M136">
        <f t="shared" si="23"/>
        <v>0.25503919448980034</v>
      </c>
      <c r="N136">
        <f t="shared" si="24"/>
        <v>0.30180813034874915</v>
      </c>
      <c r="O136">
        <f t="shared" si="25"/>
        <v>0.24900411422787977</v>
      </c>
      <c r="P136">
        <f t="shared" si="26"/>
        <v>0.17766056320007409</v>
      </c>
    </row>
    <row r="137" spans="1:16" x14ac:dyDescent="0.3">
      <c r="A137" s="10">
        <v>42205</v>
      </c>
      <c r="B137" s="6">
        <v>2685</v>
      </c>
      <c r="C137" s="11">
        <f t="shared" si="27"/>
        <v>-1.2951152347077893E-2</v>
      </c>
      <c r="D137" s="11">
        <f t="shared" si="15"/>
        <v>0.2658983884878473</v>
      </c>
      <c r="E137" s="11">
        <f t="shared" si="16"/>
        <v>0.31218311370461943</v>
      </c>
      <c r="F137" s="11">
        <f t="shared" si="17"/>
        <v>0.33356753882871543</v>
      </c>
      <c r="G137" s="11">
        <f t="shared" si="18"/>
        <v>0.30635989695833515</v>
      </c>
      <c r="H137" s="11">
        <f t="shared" si="19"/>
        <v>0.25149074834317764</v>
      </c>
      <c r="I137" s="11">
        <f t="shared" si="21"/>
        <v>0.17819466927296299</v>
      </c>
      <c r="J137" s="11"/>
      <c r="L137" s="9">
        <f t="shared" si="22"/>
        <v>42205</v>
      </c>
      <c r="M137">
        <f t="shared" si="23"/>
        <v>0.2658983884878473</v>
      </c>
      <c r="N137">
        <f t="shared" si="24"/>
        <v>0.30635989695833515</v>
      </c>
      <c r="O137">
        <f t="shared" si="25"/>
        <v>0.25149074834317764</v>
      </c>
      <c r="P137">
        <f t="shared" si="26"/>
        <v>0.17819466927296299</v>
      </c>
    </row>
    <row r="138" spans="1:16" x14ac:dyDescent="0.3">
      <c r="A138" s="10">
        <v>42206</v>
      </c>
      <c r="B138" s="6">
        <v>2699</v>
      </c>
      <c r="C138" s="11">
        <f t="shared" si="27"/>
        <v>5.2006060750396975E-3</v>
      </c>
      <c r="D138" s="11">
        <f t="shared" si="15"/>
        <v>0.15448083446058813</v>
      </c>
      <c r="E138" s="11">
        <f t="shared" si="16"/>
        <v>0.31289701201270964</v>
      </c>
      <c r="F138" s="11">
        <f t="shared" si="17"/>
        <v>0.32352367716262181</v>
      </c>
      <c r="G138" s="11">
        <f t="shared" si="18"/>
        <v>0.29474263904620301</v>
      </c>
      <c r="H138" s="11">
        <f t="shared" si="19"/>
        <v>0.24580333750274427</v>
      </c>
      <c r="I138" s="11">
        <f t="shared" si="21"/>
        <v>0.17833413630189474</v>
      </c>
      <c r="J138" s="11"/>
      <c r="L138" s="9">
        <f t="shared" si="22"/>
        <v>42206</v>
      </c>
      <c r="M138">
        <f t="shared" si="23"/>
        <v>0.15448083446058813</v>
      </c>
      <c r="N138">
        <f t="shared" si="24"/>
        <v>0.29474263904620301</v>
      </c>
      <c r="O138">
        <f t="shared" si="25"/>
        <v>0.24580333750274427</v>
      </c>
      <c r="P138">
        <f t="shared" si="26"/>
        <v>0.17833413630189474</v>
      </c>
    </row>
    <row r="139" spans="1:16" x14ac:dyDescent="0.3">
      <c r="A139" s="10">
        <v>42207</v>
      </c>
      <c r="B139" s="6">
        <v>2735</v>
      </c>
      <c r="C139" s="11">
        <f t="shared" si="27"/>
        <v>1.325010183807699E-2</v>
      </c>
      <c r="D139" s="11">
        <f t="shared" ref="D139:D202" si="28">_xlfn.STDEV.P(C135:C139)*SQRT(252)</f>
        <v>0.20551102022605219</v>
      </c>
      <c r="E139" s="11">
        <f t="shared" si="16"/>
        <v>0.2520358765774332</v>
      </c>
      <c r="F139" s="11">
        <f t="shared" si="17"/>
        <v>0.27393524717909234</v>
      </c>
      <c r="G139" s="11">
        <f t="shared" si="18"/>
        <v>0.29387223655416389</v>
      </c>
      <c r="H139" s="11">
        <f t="shared" si="19"/>
        <v>0.24722565931413043</v>
      </c>
      <c r="I139" s="11">
        <f t="shared" si="21"/>
        <v>0.17911139392954065</v>
      </c>
      <c r="J139" s="11"/>
      <c r="L139" s="9">
        <f t="shared" si="22"/>
        <v>42207</v>
      </c>
      <c r="M139">
        <f t="shared" si="23"/>
        <v>0.20551102022605219</v>
      </c>
      <c r="N139">
        <f t="shared" si="24"/>
        <v>0.29387223655416389</v>
      </c>
      <c r="O139">
        <f t="shared" si="25"/>
        <v>0.24722565931413043</v>
      </c>
      <c r="P139">
        <f t="shared" si="26"/>
        <v>0.17911139392954065</v>
      </c>
    </row>
    <row r="140" spans="1:16" x14ac:dyDescent="0.3">
      <c r="A140" s="10">
        <v>42208</v>
      </c>
      <c r="B140" s="6">
        <v>2771</v>
      </c>
      <c r="C140" s="11">
        <f t="shared" si="27"/>
        <v>1.3076830006896847E-2</v>
      </c>
      <c r="D140" s="11">
        <f t="shared" si="28"/>
        <v>0.23307406319669183</v>
      </c>
      <c r="E140" s="11">
        <f t="shared" si="16"/>
        <v>0.24446186591756866</v>
      </c>
      <c r="F140" s="11">
        <f t="shared" si="17"/>
        <v>0.2759768940749574</v>
      </c>
      <c r="G140" s="11">
        <f t="shared" si="18"/>
        <v>0.29563786534981917</v>
      </c>
      <c r="H140" s="11">
        <f t="shared" si="19"/>
        <v>0.24875416665478553</v>
      </c>
      <c r="I140" s="11">
        <f t="shared" si="21"/>
        <v>0.18002884427584218</v>
      </c>
      <c r="J140" s="11"/>
      <c r="L140" s="9">
        <f t="shared" si="22"/>
        <v>42208</v>
      </c>
      <c r="M140">
        <f t="shared" si="23"/>
        <v>0.23307406319669183</v>
      </c>
      <c r="N140">
        <f t="shared" si="24"/>
        <v>0.29563786534981917</v>
      </c>
      <c r="O140">
        <f t="shared" si="25"/>
        <v>0.24875416665478553</v>
      </c>
      <c r="P140">
        <f t="shared" si="26"/>
        <v>0.18002884427584218</v>
      </c>
    </row>
    <row r="141" spans="1:16" x14ac:dyDescent="0.3">
      <c r="A141" s="10">
        <v>42209</v>
      </c>
      <c r="B141" s="6">
        <v>2740</v>
      </c>
      <c r="C141" s="11">
        <f t="shared" si="27"/>
        <v>-1.1250345480862513E-2</v>
      </c>
      <c r="D141" s="11">
        <f t="shared" si="28"/>
        <v>0.18199462912839096</v>
      </c>
      <c r="E141" s="11">
        <f t="shared" si="16"/>
        <v>0.22242919212814383</v>
      </c>
      <c r="F141" s="11">
        <f t="shared" si="17"/>
        <v>0.27635554331664763</v>
      </c>
      <c r="G141" s="11">
        <f t="shared" si="18"/>
        <v>0.29836064207344176</v>
      </c>
      <c r="H141" s="11">
        <f t="shared" si="19"/>
        <v>0.25034055662100579</v>
      </c>
      <c r="I141" s="11">
        <f t="shared" si="21"/>
        <v>0.18045801039546303</v>
      </c>
      <c r="J141" s="11"/>
      <c r="L141" s="9">
        <f t="shared" si="22"/>
        <v>42209</v>
      </c>
      <c r="M141">
        <f t="shared" si="23"/>
        <v>0.18199462912839096</v>
      </c>
      <c r="N141">
        <f t="shared" si="24"/>
        <v>0.29836064207344176</v>
      </c>
      <c r="O141">
        <f t="shared" si="25"/>
        <v>0.25034055662100579</v>
      </c>
      <c r="P141">
        <f t="shared" si="26"/>
        <v>0.18045801039546303</v>
      </c>
    </row>
    <row r="142" spans="1:16" x14ac:dyDescent="0.3">
      <c r="A142" s="10">
        <v>42212</v>
      </c>
      <c r="B142" s="6">
        <v>2678</v>
      </c>
      <c r="C142" s="11">
        <f t="shared" si="27"/>
        <v>-2.2887673130998144E-2</v>
      </c>
      <c r="D142" s="11">
        <f t="shared" si="28"/>
        <v>0.2270296524183229</v>
      </c>
      <c r="E142" s="11">
        <f t="shared" si="16"/>
        <v>0.24833430179348956</v>
      </c>
      <c r="F142" s="11">
        <f t="shared" si="17"/>
        <v>0.28662359866801496</v>
      </c>
      <c r="G142" s="11">
        <f t="shared" si="18"/>
        <v>0.3109213810109262</v>
      </c>
      <c r="H142" s="11">
        <f t="shared" si="19"/>
        <v>0.25761042822273028</v>
      </c>
      <c r="I142" s="11">
        <f t="shared" si="21"/>
        <v>0.18348003902380872</v>
      </c>
      <c r="J142" s="11"/>
      <c r="L142" s="9">
        <f t="shared" si="22"/>
        <v>42212</v>
      </c>
      <c r="M142">
        <f t="shared" si="23"/>
        <v>0.2270296524183229</v>
      </c>
      <c r="N142">
        <f t="shared" si="24"/>
        <v>0.3109213810109262</v>
      </c>
      <c r="O142">
        <f t="shared" si="25"/>
        <v>0.25761042822273028</v>
      </c>
      <c r="P142">
        <f t="shared" si="26"/>
        <v>0.18348003902380872</v>
      </c>
    </row>
    <row r="143" spans="1:16" x14ac:dyDescent="0.3">
      <c r="A143" s="10">
        <v>42213</v>
      </c>
      <c r="B143" s="6">
        <v>2681</v>
      </c>
      <c r="C143" s="11">
        <f t="shared" si="27"/>
        <v>1.1196119848413931E-3</v>
      </c>
      <c r="D143" s="11">
        <f t="shared" si="28"/>
        <v>0.22329321124794493</v>
      </c>
      <c r="E143" s="11">
        <f t="shared" si="16"/>
        <v>0.19867775096030474</v>
      </c>
      <c r="F143" s="11">
        <f t="shared" si="17"/>
        <v>0.28625542908682061</v>
      </c>
      <c r="G143" s="11">
        <f t="shared" si="18"/>
        <v>0.30353183813984191</v>
      </c>
      <c r="H143" s="11">
        <f t="shared" si="19"/>
        <v>0.25492474362290796</v>
      </c>
      <c r="I143" s="11">
        <f t="shared" si="21"/>
        <v>0.18346837161247462</v>
      </c>
      <c r="J143" s="11"/>
      <c r="L143" s="9">
        <f t="shared" si="22"/>
        <v>42213</v>
      </c>
      <c r="M143">
        <f t="shared" si="23"/>
        <v>0.22329321124794493</v>
      </c>
      <c r="N143">
        <f t="shared" si="24"/>
        <v>0.30353183813984191</v>
      </c>
      <c r="O143">
        <f t="shared" si="25"/>
        <v>0.25492474362290796</v>
      </c>
      <c r="P143">
        <f t="shared" si="26"/>
        <v>0.18346837161247462</v>
      </c>
    </row>
    <row r="144" spans="1:16" x14ac:dyDescent="0.3">
      <c r="A144" s="10">
        <v>42214</v>
      </c>
      <c r="B144" s="6">
        <v>2681</v>
      </c>
      <c r="C144" s="11">
        <f t="shared" si="27"/>
        <v>0</v>
      </c>
      <c r="D144" s="11">
        <f t="shared" si="28"/>
        <v>0.19353096519451199</v>
      </c>
      <c r="E144" s="11">
        <f t="shared" ref="E144:E207" si="29">_xlfn.STDEV.P(C135:C144)*SQRT(252)</f>
        <v>0.19961184850795918</v>
      </c>
      <c r="F144" s="11">
        <f t="shared" si="17"/>
        <v>0.24282664133295967</v>
      </c>
      <c r="G144" s="11">
        <f t="shared" si="18"/>
        <v>0.25892736040616615</v>
      </c>
      <c r="H144" s="11">
        <f t="shared" si="19"/>
        <v>0.25278430797933049</v>
      </c>
      <c r="I144" s="11">
        <f t="shared" si="21"/>
        <v>0.18341679609785377</v>
      </c>
      <c r="J144" s="11"/>
      <c r="L144" s="9">
        <f t="shared" si="22"/>
        <v>42214</v>
      </c>
      <c r="M144">
        <f t="shared" si="23"/>
        <v>0.19353096519451199</v>
      </c>
      <c r="N144">
        <f t="shared" si="24"/>
        <v>0.25892736040616615</v>
      </c>
      <c r="O144">
        <f t="shared" si="25"/>
        <v>0.25278430797933049</v>
      </c>
      <c r="P144">
        <f t="shared" si="26"/>
        <v>0.18341679609785377</v>
      </c>
    </row>
    <row r="145" spans="1:16" x14ac:dyDescent="0.3">
      <c r="A145" s="10">
        <v>42215</v>
      </c>
      <c r="B145" s="6">
        <v>2687</v>
      </c>
      <c r="C145" s="11">
        <f t="shared" si="27"/>
        <v>2.2354703795319413E-3</v>
      </c>
      <c r="D145" s="11">
        <f t="shared" si="28"/>
        <v>0.15344153151079712</v>
      </c>
      <c r="E145" s="11">
        <f t="shared" si="29"/>
        <v>0.20162064386354972</v>
      </c>
      <c r="F145" s="11">
        <f t="shared" si="17"/>
        <v>0.23116678083741068</v>
      </c>
      <c r="G145" s="11">
        <f t="shared" si="18"/>
        <v>0.25673142277437105</v>
      </c>
      <c r="H145" s="11">
        <f t="shared" si="19"/>
        <v>0.25252328540302738</v>
      </c>
      <c r="I145" s="11">
        <f t="shared" si="21"/>
        <v>0.18277158648529696</v>
      </c>
      <c r="J145" s="11"/>
      <c r="L145" s="9">
        <f t="shared" si="22"/>
        <v>42215</v>
      </c>
      <c r="M145">
        <f t="shared" si="23"/>
        <v>0.15344153151079712</v>
      </c>
      <c r="N145">
        <f t="shared" si="24"/>
        <v>0.25673142277437105</v>
      </c>
      <c r="O145">
        <f t="shared" si="25"/>
        <v>0.25252328540302738</v>
      </c>
      <c r="P145">
        <f t="shared" si="26"/>
        <v>0.18277158648529696</v>
      </c>
    </row>
    <row r="146" spans="1:16" x14ac:dyDescent="0.3">
      <c r="A146" s="10">
        <v>42216</v>
      </c>
      <c r="B146" s="6">
        <v>2699</v>
      </c>
      <c r="C146" s="11">
        <f t="shared" si="27"/>
        <v>4.4560044025134101E-3</v>
      </c>
      <c r="D146" s="11">
        <f t="shared" si="28"/>
        <v>0.15945652352837017</v>
      </c>
      <c r="E146" s="11">
        <f t="shared" si="29"/>
        <v>0.17475395760167542</v>
      </c>
      <c r="F146" s="11">
        <f t="shared" si="17"/>
        <v>0.20504757727722342</v>
      </c>
      <c r="G146" s="11">
        <f t="shared" si="18"/>
        <v>0.25316731537823728</v>
      </c>
      <c r="H146" s="11">
        <f t="shared" si="19"/>
        <v>0.25253468667483847</v>
      </c>
      <c r="I146" s="11">
        <f t="shared" si="21"/>
        <v>0.18234645796041132</v>
      </c>
      <c r="J146" s="11"/>
      <c r="L146" s="9">
        <f t="shared" si="22"/>
        <v>42216</v>
      </c>
      <c r="M146">
        <f t="shared" si="23"/>
        <v>0.15945652352837017</v>
      </c>
      <c r="N146">
        <f t="shared" si="24"/>
        <v>0.25316731537823728</v>
      </c>
      <c r="O146">
        <f t="shared" si="25"/>
        <v>0.25253468667483847</v>
      </c>
      <c r="P146">
        <f t="shared" si="26"/>
        <v>0.18234645796041132</v>
      </c>
    </row>
    <row r="147" spans="1:16" x14ac:dyDescent="0.3">
      <c r="A147" s="10">
        <v>42219</v>
      </c>
      <c r="B147" s="6">
        <v>2665</v>
      </c>
      <c r="C147" s="11">
        <f t="shared" si="27"/>
        <v>-1.2677276418059727E-2</v>
      </c>
      <c r="D147" s="11">
        <f t="shared" si="28"/>
        <v>9.5796890548159944E-2</v>
      </c>
      <c r="E147" s="11">
        <f t="shared" si="29"/>
        <v>0.17427729622550228</v>
      </c>
      <c r="F147" s="11">
        <f t="shared" si="17"/>
        <v>0.21031148107277317</v>
      </c>
      <c r="G147" s="11">
        <f t="shared" si="18"/>
        <v>0.25281954833018722</v>
      </c>
      <c r="H147" s="11">
        <f t="shared" si="19"/>
        <v>0.25485196009794853</v>
      </c>
      <c r="I147" s="11">
        <f t="shared" si="21"/>
        <v>0.18259051525912834</v>
      </c>
      <c r="J147" s="11"/>
      <c r="L147" s="9">
        <f t="shared" si="22"/>
        <v>42219</v>
      </c>
      <c r="M147">
        <f t="shared" si="23"/>
        <v>9.5796890548159944E-2</v>
      </c>
      <c r="N147">
        <f t="shared" si="24"/>
        <v>0.25281954833018722</v>
      </c>
      <c r="O147">
        <f t="shared" si="25"/>
        <v>0.25485196009794853</v>
      </c>
      <c r="P147">
        <f t="shared" si="26"/>
        <v>0.18259051525912834</v>
      </c>
    </row>
    <row r="148" spans="1:16" x14ac:dyDescent="0.3">
      <c r="A148" s="10">
        <v>42220</v>
      </c>
      <c r="B148" s="6">
        <v>2707</v>
      </c>
      <c r="C148" s="11">
        <f t="shared" si="27"/>
        <v>1.5636953014356181E-2</v>
      </c>
      <c r="D148" s="11">
        <f t="shared" si="28"/>
        <v>0.14400409914024845</v>
      </c>
      <c r="E148" s="11">
        <f t="shared" si="29"/>
        <v>0.18966171090246112</v>
      </c>
      <c r="F148" s="11">
        <f t="shared" si="17"/>
        <v>0.18863813950262981</v>
      </c>
      <c r="G148" s="11">
        <f t="shared" si="18"/>
        <v>0.25877785610518039</v>
      </c>
      <c r="H148" s="11">
        <f t="shared" si="19"/>
        <v>0.25691904934116833</v>
      </c>
      <c r="I148" s="11">
        <f t="shared" si="21"/>
        <v>0.18399820097350569</v>
      </c>
      <c r="J148" s="11"/>
      <c r="L148" s="9">
        <f t="shared" si="22"/>
        <v>42220</v>
      </c>
      <c r="M148">
        <f t="shared" si="23"/>
        <v>0.14400409914024845</v>
      </c>
      <c r="N148">
        <f t="shared" si="24"/>
        <v>0.25877785610518039</v>
      </c>
      <c r="O148">
        <f t="shared" si="25"/>
        <v>0.25691904934116833</v>
      </c>
      <c r="P148">
        <f t="shared" si="26"/>
        <v>0.18399820097350569</v>
      </c>
    </row>
    <row r="149" spans="1:16" x14ac:dyDescent="0.3">
      <c r="A149" s="10">
        <v>42221</v>
      </c>
      <c r="B149" s="6">
        <v>2723</v>
      </c>
      <c r="C149" s="11">
        <f t="shared" si="27"/>
        <v>5.8932030594583407E-3</v>
      </c>
      <c r="D149" s="11">
        <f t="shared" si="28"/>
        <v>0.14488224088188056</v>
      </c>
      <c r="E149" s="11">
        <f t="shared" si="29"/>
        <v>0.17998850627114324</v>
      </c>
      <c r="F149" s="11">
        <f t="shared" ref="F149:F212" si="30">_xlfn.STDEV.P(C135:C149)*SQRT(252)</f>
        <v>0.19065683781043766</v>
      </c>
      <c r="G149" s="11">
        <f t="shared" si="18"/>
        <v>0.22262089759295731</v>
      </c>
      <c r="H149" s="11">
        <f t="shared" si="19"/>
        <v>0.25708385893505703</v>
      </c>
      <c r="I149" s="11">
        <f t="shared" si="21"/>
        <v>0.18413438284686734</v>
      </c>
      <c r="J149" s="11"/>
      <c r="L149" s="9">
        <f t="shared" si="22"/>
        <v>42221</v>
      </c>
      <c r="M149">
        <f t="shared" si="23"/>
        <v>0.14488224088188056</v>
      </c>
      <c r="N149">
        <f t="shared" si="24"/>
        <v>0.22262089759295731</v>
      </c>
      <c r="O149">
        <f t="shared" si="25"/>
        <v>0.25708385893505703</v>
      </c>
      <c r="P149">
        <f t="shared" si="26"/>
        <v>0.18413438284686734</v>
      </c>
    </row>
    <row r="150" spans="1:16" x14ac:dyDescent="0.3">
      <c r="A150" s="10">
        <v>42222</v>
      </c>
      <c r="B150" s="6">
        <v>2729</v>
      </c>
      <c r="C150" s="11">
        <f t="shared" si="27"/>
        <v>2.2010280345789585E-3</v>
      </c>
      <c r="D150" s="11">
        <f t="shared" si="28"/>
        <v>0.14489287013271412</v>
      </c>
      <c r="E150" s="11">
        <f t="shared" si="29"/>
        <v>0.16634167781599266</v>
      </c>
      <c r="F150" s="11">
        <f t="shared" si="30"/>
        <v>0.19124273130590963</v>
      </c>
      <c r="G150" s="11">
        <f t="shared" si="18"/>
        <v>0.21359604060612292</v>
      </c>
      <c r="H150" s="11">
        <f t="shared" si="19"/>
        <v>0.25681416285497971</v>
      </c>
      <c r="I150" s="11">
        <f t="shared" si="21"/>
        <v>0.18405151100270617</v>
      </c>
      <c r="J150" s="11"/>
      <c r="L150" s="9">
        <f t="shared" si="22"/>
        <v>42222</v>
      </c>
      <c r="M150">
        <f t="shared" si="23"/>
        <v>0.14489287013271412</v>
      </c>
      <c r="N150">
        <f t="shared" si="24"/>
        <v>0.21359604060612292</v>
      </c>
      <c r="O150">
        <f t="shared" si="25"/>
        <v>0.25681416285497971</v>
      </c>
      <c r="P150">
        <f t="shared" si="26"/>
        <v>0.18405151100270617</v>
      </c>
    </row>
    <row r="151" spans="1:16" x14ac:dyDescent="0.3">
      <c r="A151" s="10">
        <v>42223</v>
      </c>
      <c r="B151" s="6">
        <v>2703</v>
      </c>
      <c r="C151" s="11">
        <f t="shared" si="27"/>
        <v>-9.5729744318908752E-3</v>
      </c>
      <c r="D151" s="11">
        <f t="shared" si="28"/>
        <v>0.16436137809052223</v>
      </c>
      <c r="E151" s="11">
        <f t="shared" si="29"/>
        <v>0.164046897017389</v>
      </c>
      <c r="F151" s="11">
        <f t="shared" si="30"/>
        <v>0.17154721772362388</v>
      </c>
      <c r="G151" s="11">
        <f t="shared" si="18"/>
        <v>0.19583180559442878</v>
      </c>
      <c r="H151" s="11">
        <f t="shared" si="19"/>
        <v>0.25831681786402444</v>
      </c>
      <c r="I151" s="11">
        <f t="shared" si="21"/>
        <v>0.18456097932332063</v>
      </c>
      <c r="J151" s="11"/>
      <c r="L151" s="9">
        <f t="shared" si="22"/>
        <v>42223</v>
      </c>
      <c r="M151">
        <f t="shared" si="23"/>
        <v>0.16436137809052223</v>
      </c>
      <c r="N151">
        <f t="shared" si="24"/>
        <v>0.19583180559442878</v>
      </c>
      <c r="O151">
        <f t="shared" si="25"/>
        <v>0.25831681786402444</v>
      </c>
      <c r="P151">
        <f t="shared" si="26"/>
        <v>0.18456097932332063</v>
      </c>
    </row>
    <row r="152" spans="1:16" x14ac:dyDescent="0.3">
      <c r="A152" s="10">
        <v>42226</v>
      </c>
      <c r="B152" s="6">
        <v>2776</v>
      </c>
      <c r="C152" s="11">
        <f t="shared" si="27"/>
        <v>2.6648775350247459E-2</v>
      </c>
      <c r="D152" s="11">
        <f t="shared" si="28"/>
        <v>0.19479072024269273</v>
      </c>
      <c r="E152" s="11">
        <f t="shared" si="29"/>
        <v>0.16975586133116269</v>
      </c>
      <c r="F152" s="11">
        <f t="shared" si="30"/>
        <v>0.1932381739016476</v>
      </c>
      <c r="G152" s="11">
        <f t="shared" si="18"/>
        <v>0.21728422745360931</v>
      </c>
      <c r="H152" s="11">
        <f t="shared" si="19"/>
        <v>0.25623310603183197</v>
      </c>
      <c r="I152" s="11">
        <f t="shared" si="21"/>
        <v>0.1884834642782536</v>
      </c>
      <c r="J152" s="11"/>
      <c r="L152" s="9">
        <f t="shared" si="22"/>
        <v>42226</v>
      </c>
      <c r="M152">
        <f t="shared" si="23"/>
        <v>0.19479072024269273</v>
      </c>
      <c r="N152">
        <f t="shared" si="24"/>
        <v>0.21728422745360931</v>
      </c>
      <c r="O152">
        <f t="shared" si="25"/>
        <v>0.25623310603183197</v>
      </c>
      <c r="P152">
        <f t="shared" si="26"/>
        <v>0.1884834642782536</v>
      </c>
    </row>
    <row r="153" spans="1:16" x14ac:dyDescent="0.3">
      <c r="A153" s="10">
        <v>42227</v>
      </c>
      <c r="B153" s="6">
        <v>2810</v>
      </c>
      <c r="C153" s="11">
        <f t="shared" si="27"/>
        <v>1.2173440701096267E-2</v>
      </c>
      <c r="D153" s="11">
        <f t="shared" si="28"/>
        <v>0.18925437568323486</v>
      </c>
      <c r="E153" s="11">
        <f t="shared" si="29"/>
        <v>0.17380937428045734</v>
      </c>
      <c r="F153" s="11">
        <f t="shared" si="30"/>
        <v>0.19698021365771393</v>
      </c>
      <c r="G153" s="11">
        <f t="shared" si="18"/>
        <v>0.2005972582189004</v>
      </c>
      <c r="H153" s="11">
        <f t="shared" si="19"/>
        <v>0.25342559326890102</v>
      </c>
      <c r="I153" s="11">
        <f t="shared" si="21"/>
        <v>0.1892827389113696</v>
      </c>
      <c r="J153" s="11"/>
      <c r="L153" s="9">
        <f t="shared" si="22"/>
        <v>42227</v>
      </c>
      <c r="M153">
        <f t="shared" si="23"/>
        <v>0.18925437568323486</v>
      </c>
      <c r="N153">
        <f t="shared" si="24"/>
        <v>0.2005972582189004</v>
      </c>
      <c r="O153">
        <f t="shared" si="25"/>
        <v>0.25342559326890102</v>
      </c>
      <c r="P153">
        <f t="shared" si="26"/>
        <v>0.1892827389113696</v>
      </c>
    </row>
    <row r="154" spans="1:16" x14ac:dyDescent="0.3">
      <c r="A154" s="10">
        <v>42228</v>
      </c>
      <c r="B154" s="6">
        <v>2810</v>
      </c>
      <c r="C154" s="11">
        <f t="shared" si="27"/>
        <v>0</v>
      </c>
      <c r="D154" s="11">
        <f t="shared" si="28"/>
        <v>0.19532901175372944</v>
      </c>
      <c r="E154" s="11">
        <f t="shared" si="29"/>
        <v>0.17380937428045734</v>
      </c>
      <c r="F154" s="11">
        <f t="shared" si="30"/>
        <v>0.19196687963538539</v>
      </c>
      <c r="G154" s="11">
        <f t="shared" ref="G154:G217" si="31">_xlfn.STDEV.P(C135:C154)*SQRT(252)</f>
        <v>0.19934841421455771</v>
      </c>
      <c r="H154" s="11">
        <f t="shared" si="19"/>
        <v>0.25321782999815445</v>
      </c>
      <c r="I154" s="11">
        <f t="shared" si="21"/>
        <v>0.18734116939713416</v>
      </c>
      <c r="J154" s="11"/>
      <c r="L154" s="9">
        <f t="shared" si="22"/>
        <v>42228</v>
      </c>
      <c r="M154">
        <f t="shared" si="23"/>
        <v>0.19532901175372944</v>
      </c>
      <c r="N154">
        <f t="shared" si="24"/>
        <v>0.19934841421455771</v>
      </c>
      <c r="O154">
        <f t="shared" si="25"/>
        <v>0.25321782999815445</v>
      </c>
      <c r="P154">
        <f t="shared" si="26"/>
        <v>0.18734116939713416</v>
      </c>
    </row>
    <row r="155" spans="1:16" x14ac:dyDescent="0.3">
      <c r="A155" s="10">
        <v>42229</v>
      </c>
      <c r="B155" s="6">
        <v>2734</v>
      </c>
      <c r="C155" s="11">
        <f t="shared" si="27"/>
        <v>-2.7418745043896627E-2</v>
      </c>
      <c r="D155" s="11">
        <f t="shared" si="28"/>
        <v>0.29280693598165974</v>
      </c>
      <c r="E155" s="11">
        <f t="shared" si="29"/>
        <v>0.23202689787510913</v>
      </c>
      <c r="F155" s="11">
        <f t="shared" si="30"/>
        <v>0.21731489003692991</v>
      </c>
      <c r="G155" s="11">
        <f t="shared" si="31"/>
        <v>0.22136005992767147</v>
      </c>
      <c r="H155" s="11">
        <f t="shared" si="19"/>
        <v>0.26103270692486374</v>
      </c>
      <c r="I155" s="11">
        <f t="shared" si="21"/>
        <v>0.19146713453373207</v>
      </c>
      <c r="J155" s="11"/>
      <c r="L155" s="9">
        <f t="shared" si="22"/>
        <v>42229</v>
      </c>
      <c r="M155">
        <f t="shared" si="23"/>
        <v>0.29280693598165974</v>
      </c>
      <c r="N155">
        <f t="shared" si="24"/>
        <v>0.22136005992767147</v>
      </c>
      <c r="O155">
        <f t="shared" si="25"/>
        <v>0.26103270692486374</v>
      </c>
      <c r="P155">
        <f t="shared" si="26"/>
        <v>0.19146713453373207</v>
      </c>
    </row>
    <row r="156" spans="1:16" x14ac:dyDescent="0.3">
      <c r="A156" s="10">
        <v>42230</v>
      </c>
      <c r="B156" s="6">
        <v>2722</v>
      </c>
      <c r="C156" s="11">
        <f t="shared" si="27"/>
        <v>-4.398834072483513E-3</v>
      </c>
      <c r="D156" s="11">
        <f t="shared" si="28"/>
        <v>0.28571240900491524</v>
      </c>
      <c r="E156" s="11">
        <f t="shared" si="29"/>
        <v>0.23323809747855287</v>
      </c>
      <c r="F156" s="11">
        <f t="shared" si="30"/>
        <v>0.21349048632218615</v>
      </c>
      <c r="G156" s="11">
        <f t="shared" si="31"/>
        <v>0.20648378419986307</v>
      </c>
      <c r="H156" s="11">
        <f t="shared" si="19"/>
        <v>0.26059697295913847</v>
      </c>
      <c r="I156" s="11">
        <f t="shared" si="21"/>
        <v>0.19148349281227575</v>
      </c>
      <c r="J156" s="11"/>
      <c r="L156" s="9">
        <f t="shared" si="22"/>
        <v>42230</v>
      </c>
      <c r="M156">
        <f t="shared" si="23"/>
        <v>0.28571240900491524</v>
      </c>
      <c r="N156">
        <f t="shared" si="24"/>
        <v>0.20648378419986307</v>
      </c>
      <c r="O156">
        <f t="shared" si="25"/>
        <v>0.26059697295913847</v>
      </c>
      <c r="P156">
        <f t="shared" si="26"/>
        <v>0.19148349281227575</v>
      </c>
    </row>
    <row r="157" spans="1:16" x14ac:dyDescent="0.3">
      <c r="A157" s="10">
        <v>42233</v>
      </c>
      <c r="B157" s="6">
        <v>2719</v>
      </c>
      <c r="C157" s="11">
        <f t="shared" si="27"/>
        <v>-1.1027385789406353E-3</v>
      </c>
      <c r="D157" s="11">
        <f t="shared" si="28"/>
        <v>0.20507743736210587</v>
      </c>
      <c r="E157" s="11">
        <f t="shared" si="29"/>
        <v>0.22259394058840551</v>
      </c>
      <c r="F157" s="11">
        <f t="shared" si="30"/>
        <v>0.1912801820007593</v>
      </c>
      <c r="G157" s="11">
        <f t="shared" si="31"/>
        <v>0.20109209806965195</v>
      </c>
      <c r="H157" s="11">
        <f t="shared" si="19"/>
        <v>0.25977250127357449</v>
      </c>
      <c r="I157" s="11">
        <f t="shared" si="21"/>
        <v>0.19087209325396207</v>
      </c>
      <c r="J157" s="11"/>
      <c r="L157" s="9">
        <f t="shared" si="22"/>
        <v>42233</v>
      </c>
      <c r="M157">
        <f t="shared" si="23"/>
        <v>0.20507743736210587</v>
      </c>
      <c r="N157">
        <f t="shared" si="24"/>
        <v>0.20109209806965195</v>
      </c>
      <c r="O157">
        <f t="shared" si="25"/>
        <v>0.25977250127357449</v>
      </c>
      <c r="P157">
        <f t="shared" si="26"/>
        <v>0.19087209325396207</v>
      </c>
    </row>
    <row r="158" spans="1:16" x14ac:dyDescent="0.3">
      <c r="A158" s="10">
        <v>42234</v>
      </c>
      <c r="B158" s="6">
        <v>2712</v>
      </c>
      <c r="C158" s="11">
        <f t="shared" si="27"/>
        <v>-2.5777955721845644E-3</v>
      </c>
      <c r="D158" s="11">
        <f t="shared" si="28"/>
        <v>0.16297100595633776</v>
      </c>
      <c r="E158" s="11">
        <f t="shared" si="29"/>
        <v>0.21109060448624251</v>
      </c>
      <c r="F158" s="11">
        <f t="shared" si="30"/>
        <v>0.1918051429229797</v>
      </c>
      <c r="G158" s="11">
        <f t="shared" si="31"/>
        <v>0.20066436209530639</v>
      </c>
      <c r="H158" s="11">
        <f t="shared" si="19"/>
        <v>0.25246920235362141</v>
      </c>
      <c r="I158" s="11">
        <f t="shared" si="21"/>
        <v>0.19076330114768009</v>
      </c>
      <c r="J158" s="11"/>
      <c r="L158" s="9">
        <f t="shared" si="22"/>
        <v>42234</v>
      </c>
      <c r="M158">
        <f t="shared" si="23"/>
        <v>0.16297100595633776</v>
      </c>
      <c r="N158">
        <f t="shared" si="24"/>
        <v>0.20066436209530639</v>
      </c>
      <c r="O158">
        <f t="shared" si="25"/>
        <v>0.25246920235362141</v>
      </c>
      <c r="P158">
        <f t="shared" si="26"/>
        <v>0.19076330114768009</v>
      </c>
    </row>
    <row r="159" spans="1:16" x14ac:dyDescent="0.3">
      <c r="A159" s="10">
        <v>42235</v>
      </c>
      <c r="B159" s="6">
        <v>2684</v>
      </c>
      <c r="C159" s="11">
        <f t="shared" si="27"/>
        <v>-1.0378150968713756E-2</v>
      </c>
      <c r="D159" s="11">
        <f t="shared" si="28"/>
        <v>0.153216236322193</v>
      </c>
      <c r="E159" s="11">
        <f t="shared" si="29"/>
        <v>0.21420174816813059</v>
      </c>
      <c r="F159" s="11">
        <f t="shared" si="30"/>
        <v>0.19683826676347793</v>
      </c>
      <c r="G159" s="11">
        <f t="shared" si="31"/>
        <v>0.1979961835687363</v>
      </c>
      <c r="H159" s="11">
        <f t="shared" si="19"/>
        <v>0.25256033270983186</v>
      </c>
      <c r="I159" s="11">
        <f t="shared" si="21"/>
        <v>0.19118197859980057</v>
      </c>
      <c r="J159" s="11"/>
      <c r="L159" s="9">
        <f t="shared" si="22"/>
        <v>42235</v>
      </c>
      <c r="M159">
        <f t="shared" si="23"/>
        <v>0.153216236322193</v>
      </c>
      <c r="N159">
        <f t="shared" si="24"/>
        <v>0.1979961835687363</v>
      </c>
      <c r="O159">
        <f t="shared" si="25"/>
        <v>0.25256033270983186</v>
      </c>
      <c r="P159">
        <f t="shared" si="26"/>
        <v>0.19118197859980057</v>
      </c>
    </row>
    <row r="160" spans="1:16" x14ac:dyDescent="0.3">
      <c r="A160" s="10">
        <v>42236</v>
      </c>
      <c r="B160" s="6">
        <v>2666</v>
      </c>
      <c r="C160" s="11">
        <f t="shared" si="27"/>
        <v>-6.7289973529184709E-3</v>
      </c>
      <c r="D160" s="11">
        <f t="shared" si="28"/>
        <v>5.1841439108963223E-2</v>
      </c>
      <c r="E160" s="11">
        <f t="shared" si="29"/>
        <v>0.21459523330868924</v>
      </c>
      <c r="F160" s="11">
        <f t="shared" si="30"/>
        <v>0.19837967185114341</v>
      </c>
      <c r="G160" s="11">
        <f t="shared" si="31"/>
        <v>0.19209761816892248</v>
      </c>
      <c r="H160" s="11">
        <f t="shared" si="19"/>
        <v>0.25328713865629771</v>
      </c>
      <c r="I160" s="11">
        <f t="shared" si="21"/>
        <v>0.19139056308837166</v>
      </c>
      <c r="J160" s="11"/>
      <c r="L160" s="9">
        <f t="shared" si="22"/>
        <v>42236</v>
      </c>
      <c r="M160">
        <f t="shared" si="23"/>
        <v>5.1841439108963223E-2</v>
      </c>
      <c r="N160">
        <f t="shared" si="24"/>
        <v>0.19209761816892248</v>
      </c>
      <c r="O160">
        <f t="shared" si="25"/>
        <v>0.25328713865629771</v>
      </c>
      <c r="P160">
        <f t="shared" si="26"/>
        <v>0.19139056308837166</v>
      </c>
    </row>
    <row r="161" spans="1:16" x14ac:dyDescent="0.3">
      <c r="A161" s="10">
        <v>42237</v>
      </c>
      <c r="B161" s="6">
        <v>2678</v>
      </c>
      <c r="C161" s="11">
        <f t="shared" si="27"/>
        <v>4.4910255124638023E-3</v>
      </c>
      <c r="D161" s="11">
        <f t="shared" si="28"/>
        <v>8.0287852925078881E-2</v>
      </c>
      <c r="E161" s="11">
        <f t="shared" si="29"/>
        <v>0.2130894055139351</v>
      </c>
      <c r="F161" s="11">
        <f t="shared" si="30"/>
        <v>0.19839448672433288</v>
      </c>
      <c r="G161" s="11">
        <f t="shared" si="31"/>
        <v>0.19018650839111292</v>
      </c>
      <c r="H161" s="11">
        <f t="shared" si="19"/>
        <v>0.25189825699222129</v>
      </c>
      <c r="I161" s="11">
        <f t="shared" si="21"/>
        <v>0.1904617016081947</v>
      </c>
      <c r="J161" s="11"/>
      <c r="L161" s="9">
        <f t="shared" si="22"/>
        <v>42237</v>
      </c>
      <c r="M161">
        <f t="shared" si="23"/>
        <v>8.0287852925078881E-2</v>
      </c>
      <c r="N161">
        <f t="shared" si="24"/>
        <v>0.19018650839111292</v>
      </c>
      <c r="O161">
        <f t="shared" si="25"/>
        <v>0.25189825699222129</v>
      </c>
      <c r="P161">
        <f t="shared" si="26"/>
        <v>0.1904617016081947</v>
      </c>
    </row>
    <row r="162" spans="1:16" x14ac:dyDescent="0.3">
      <c r="A162" s="10">
        <v>42240</v>
      </c>
      <c r="B162" s="6">
        <v>2629</v>
      </c>
      <c r="C162" s="11">
        <f t="shared" si="27"/>
        <v>-1.846670152123657E-2</v>
      </c>
      <c r="D162" s="11">
        <f t="shared" si="28"/>
        <v>0.12177131283543141</v>
      </c>
      <c r="E162" s="11">
        <f t="shared" si="29"/>
        <v>0.16989040925612289</v>
      </c>
      <c r="F162" s="11">
        <f t="shared" si="30"/>
        <v>0.2055496836281541</v>
      </c>
      <c r="G162" s="11">
        <f t="shared" si="31"/>
        <v>0.18434336053725262</v>
      </c>
      <c r="H162" s="11">
        <f t="shared" si="19"/>
        <v>0.256301688623568</v>
      </c>
      <c r="I162" s="11">
        <f t="shared" si="21"/>
        <v>0.19223072540258723</v>
      </c>
      <c r="J162" s="11"/>
      <c r="L162" s="9">
        <f t="shared" si="22"/>
        <v>42240</v>
      </c>
      <c r="M162">
        <f t="shared" si="23"/>
        <v>0.12177131283543141</v>
      </c>
      <c r="N162">
        <f t="shared" si="24"/>
        <v>0.18434336053725262</v>
      </c>
      <c r="O162">
        <f t="shared" si="25"/>
        <v>0.256301688623568</v>
      </c>
      <c r="P162">
        <f t="shared" si="26"/>
        <v>0.19223072540258723</v>
      </c>
    </row>
    <row r="163" spans="1:16" x14ac:dyDescent="0.3">
      <c r="A163" s="10">
        <v>42241</v>
      </c>
      <c r="B163" s="6">
        <v>2671</v>
      </c>
      <c r="C163" s="11">
        <f t="shared" si="27"/>
        <v>1.584938838007971E-2</v>
      </c>
      <c r="D163" s="11">
        <f t="shared" si="28"/>
        <v>0.19035717994772275</v>
      </c>
      <c r="E163" s="11">
        <f t="shared" si="29"/>
        <v>0.18009041723504937</v>
      </c>
      <c r="F163" s="11">
        <f t="shared" si="30"/>
        <v>0.20583844592083189</v>
      </c>
      <c r="G163" s="11">
        <f t="shared" si="31"/>
        <v>0.19323013119638396</v>
      </c>
      <c r="H163" s="11">
        <f t="shared" si="19"/>
        <v>0.25524926609305604</v>
      </c>
      <c r="I163" s="11">
        <f t="shared" si="21"/>
        <v>0.1928412791433366</v>
      </c>
      <c r="J163" s="11"/>
      <c r="L163" s="9">
        <f t="shared" si="22"/>
        <v>42241</v>
      </c>
      <c r="M163">
        <f t="shared" si="23"/>
        <v>0.19035717994772275</v>
      </c>
      <c r="N163">
        <f t="shared" si="24"/>
        <v>0.19323013119638396</v>
      </c>
      <c r="O163">
        <f t="shared" si="25"/>
        <v>0.25524926609305604</v>
      </c>
      <c r="P163">
        <f t="shared" si="26"/>
        <v>0.1928412791433366</v>
      </c>
    </row>
    <row r="164" spans="1:16" x14ac:dyDescent="0.3">
      <c r="A164" s="10">
        <v>42242</v>
      </c>
      <c r="B164" s="6">
        <v>2684</v>
      </c>
      <c r="C164" s="11">
        <f t="shared" si="27"/>
        <v>4.8552849816116336E-3</v>
      </c>
      <c r="D164" s="11">
        <f t="shared" si="28"/>
        <v>0.18529633595378056</v>
      </c>
      <c r="E164" s="11">
        <f t="shared" si="29"/>
        <v>0.18495579276789667</v>
      </c>
      <c r="F164" s="11">
        <f t="shared" si="30"/>
        <v>0.20530394833963786</v>
      </c>
      <c r="G164" s="11">
        <f t="shared" si="31"/>
        <v>0.19401784229640492</v>
      </c>
      <c r="H164" s="11">
        <f t="shared" si="19"/>
        <v>0.22878644792508196</v>
      </c>
      <c r="I164" s="11">
        <f t="shared" si="21"/>
        <v>0.19275038129198679</v>
      </c>
      <c r="J164" s="11"/>
      <c r="L164" s="9">
        <f t="shared" si="22"/>
        <v>42242</v>
      </c>
      <c r="M164">
        <f t="shared" si="23"/>
        <v>0.18529633595378056</v>
      </c>
      <c r="N164">
        <f t="shared" si="24"/>
        <v>0.19401784229640492</v>
      </c>
      <c r="O164">
        <f t="shared" si="25"/>
        <v>0.22878644792508196</v>
      </c>
      <c r="P164">
        <f t="shared" si="26"/>
        <v>0.19275038129198679</v>
      </c>
    </row>
    <row r="165" spans="1:16" x14ac:dyDescent="0.3">
      <c r="A165" s="10">
        <v>42243</v>
      </c>
      <c r="B165" s="6">
        <v>2719</v>
      </c>
      <c r="C165" s="11">
        <f t="shared" si="27"/>
        <v>1.2955946540898301E-2</v>
      </c>
      <c r="D165" s="11">
        <f t="shared" si="28"/>
        <v>0.19132864480649636</v>
      </c>
      <c r="E165" s="11">
        <f t="shared" si="29"/>
        <v>0.15722907310756146</v>
      </c>
      <c r="F165" s="11">
        <f t="shared" si="30"/>
        <v>0.21238244199854636</v>
      </c>
      <c r="G165" s="11">
        <f t="shared" si="31"/>
        <v>0.19901617455270385</v>
      </c>
      <c r="H165" s="11">
        <f t="shared" si="19"/>
        <v>0.22979762136555934</v>
      </c>
      <c r="I165" s="11">
        <f t="shared" si="21"/>
        <v>0.19323143395315079</v>
      </c>
      <c r="J165" s="11"/>
      <c r="L165" s="9">
        <f t="shared" si="22"/>
        <v>42243</v>
      </c>
      <c r="M165">
        <f t="shared" si="23"/>
        <v>0.19132864480649636</v>
      </c>
      <c r="N165">
        <f t="shared" si="24"/>
        <v>0.19901617455270385</v>
      </c>
      <c r="O165">
        <f t="shared" si="25"/>
        <v>0.22979762136555934</v>
      </c>
      <c r="P165">
        <f t="shared" si="26"/>
        <v>0.19323143395315079</v>
      </c>
    </row>
    <row r="166" spans="1:16" x14ac:dyDescent="0.3">
      <c r="A166" s="10">
        <v>42244</v>
      </c>
      <c r="B166" s="6">
        <v>2704</v>
      </c>
      <c r="C166" s="11">
        <f t="shared" si="27"/>
        <v>-5.5320074696159922E-3</v>
      </c>
      <c r="D166" s="11">
        <f t="shared" si="28"/>
        <v>0.20024357708165205</v>
      </c>
      <c r="E166" s="11">
        <f t="shared" si="29"/>
        <v>0.15801870080697322</v>
      </c>
      <c r="F166" s="11">
        <f t="shared" si="30"/>
        <v>0.20998998008392572</v>
      </c>
      <c r="G166" s="11">
        <f t="shared" si="31"/>
        <v>0.19957202473523489</v>
      </c>
      <c r="H166" s="11">
        <f t="shared" si="19"/>
        <v>0.2280329301987338</v>
      </c>
      <c r="I166" s="11">
        <f t="shared" si="21"/>
        <v>0.19338418329426704</v>
      </c>
      <c r="J166" s="11"/>
      <c r="L166" s="9">
        <f t="shared" si="22"/>
        <v>42244</v>
      </c>
      <c r="M166">
        <f t="shared" si="23"/>
        <v>0.20024357708165205</v>
      </c>
      <c r="N166">
        <f t="shared" si="24"/>
        <v>0.19957202473523489</v>
      </c>
      <c r="O166">
        <f t="shared" si="25"/>
        <v>0.2280329301987338</v>
      </c>
      <c r="P166">
        <f t="shared" si="26"/>
        <v>0.19338418329426704</v>
      </c>
    </row>
    <row r="167" spans="1:16" x14ac:dyDescent="0.3">
      <c r="A167" s="10">
        <v>42247</v>
      </c>
      <c r="B167" s="6">
        <v>2673</v>
      </c>
      <c r="C167" s="11">
        <f t="shared" si="27"/>
        <v>-1.1530721023935753E-2</v>
      </c>
      <c r="D167" s="11">
        <f t="shared" si="28"/>
        <v>0.16665906184329929</v>
      </c>
      <c r="E167" s="11">
        <f t="shared" si="29"/>
        <v>0.16633418475891917</v>
      </c>
      <c r="F167" s="11">
        <f t="shared" si="30"/>
        <v>0.18110183816952946</v>
      </c>
      <c r="G167" s="11">
        <f t="shared" si="31"/>
        <v>0.19868509719614549</v>
      </c>
      <c r="H167" s="11">
        <f t="shared" si="19"/>
        <v>0.22745833361651077</v>
      </c>
      <c r="I167" s="11">
        <f t="shared" si="21"/>
        <v>0.19311814062793181</v>
      </c>
      <c r="J167" s="11"/>
      <c r="L167" s="9">
        <f t="shared" si="22"/>
        <v>42247</v>
      </c>
      <c r="M167">
        <f t="shared" si="23"/>
        <v>0.16665906184329929</v>
      </c>
      <c r="N167">
        <f t="shared" si="24"/>
        <v>0.19868509719614549</v>
      </c>
      <c r="O167">
        <f t="shared" si="25"/>
        <v>0.22745833361651077</v>
      </c>
      <c r="P167">
        <f t="shared" si="26"/>
        <v>0.19311814062793181</v>
      </c>
    </row>
    <row r="168" spans="1:16" x14ac:dyDescent="0.3">
      <c r="A168" s="10">
        <v>42248</v>
      </c>
      <c r="B168" s="6">
        <v>2682</v>
      </c>
      <c r="C168" s="11">
        <f t="shared" si="27"/>
        <v>3.3613477027049274E-3</v>
      </c>
      <c r="D168" s="11">
        <f t="shared" si="28"/>
        <v>0.13524325352052316</v>
      </c>
      <c r="E168" s="11">
        <f t="shared" si="29"/>
        <v>0.16794697643655365</v>
      </c>
      <c r="F168" s="11">
        <f t="shared" si="30"/>
        <v>0.17223460193405851</v>
      </c>
      <c r="G168" s="11">
        <f t="shared" si="31"/>
        <v>0.19102009585243648</v>
      </c>
      <c r="H168" s="11">
        <f t="shared" si="19"/>
        <v>0.22746167537213813</v>
      </c>
      <c r="I168" s="11">
        <f t="shared" si="21"/>
        <v>0.19297007041714484</v>
      </c>
      <c r="J168" s="11"/>
      <c r="L168" s="9">
        <f t="shared" si="22"/>
        <v>42248</v>
      </c>
      <c r="M168">
        <f t="shared" si="23"/>
        <v>0.13524325352052316</v>
      </c>
      <c r="N168">
        <f t="shared" si="24"/>
        <v>0.19102009585243648</v>
      </c>
      <c r="O168">
        <f t="shared" si="25"/>
        <v>0.22746167537213813</v>
      </c>
      <c r="P168">
        <f t="shared" si="26"/>
        <v>0.19297007041714484</v>
      </c>
    </row>
    <row r="169" spans="1:16" x14ac:dyDescent="0.3">
      <c r="A169" s="10">
        <v>42249</v>
      </c>
      <c r="B169" s="6">
        <v>2698</v>
      </c>
      <c r="C169" s="11">
        <f t="shared" si="27"/>
        <v>5.9479729260773738E-3</v>
      </c>
      <c r="D169" s="11">
        <f t="shared" si="28"/>
        <v>0.13705152149199082</v>
      </c>
      <c r="E169" s="11">
        <f t="shared" si="29"/>
        <v>0.16317822520314415</v>
      </c>
      <c r="F169" s="11">
        <f t="shared" si="30"/>
        <v>0.17561507178158131</v>
      </c>
      <c r="G169" s="11">
        <f t="shared" si="31"/>
        <v>0.19104315486199841</v>
      </c>
      <c r="H169" s="11">
        <f t="shared" si="19"/>
        <v>0.2084127875561384</v>
      </c>
      <c r="I169" s="11">
        <f t="shared" si="21"/>
        <v>0.19266044552903741</v>
      </c>
      <c r="J169" s="11"/>
      <c r="L169" s="9">
        <f t="shared" si="22"/>
        <v>42249</v>
      </c>
      <c r="M169">
        <f t="shared" si="23"/>
        <v>0.13705152149199082</v>
      </c>
      <c r="N169">
        <f t="shared" si="24"/>
        <v>0.19104315486199841</v>
      </c>
      <c r="O169">
        <f t="shared" si="25"/>
        <v>0.2084127875561384</v>
      </c>
      <c r="P169">
        <f t="shared" si="26"/>
        <v>0.19266044552903741</v>
      </c>
    </row>
    <row r="170" spans="1:16" x14ac:dyDescent="0.3">
      <c r="A170" s="10">
        <v>42254</v>
      </c>
      <c r="B170" s="6">
        <v>2647</v>
      </c>
      <c r="C170" s="11">
        <f t="shared" si="27"/>
        <v>-1.9083834540599927E-2</v>
      </c>
      <c r="D170" s="11">
        <f t="shared" si="28"/>
        <v>0.14727965953657804</v>
      </c>
      <c r="E170" s="11">
        <f t="shared" si="29"/>
        <v>0.18601893731513466</v>
      </c>
      <c r="F170" s="11">
        <f t="shared" si="30"/>
        <v>0.15814752445787589</v>
      </c>
      <c r="G170" s="11">
        <f t="shared" si="31"/>
        <v>0.20122746524880691</v>
      </c>
      <c r="H170" s="11">
        <f t="shared" si="19"/>
        <v>0.20864838681674769</v>
      </c>
      <c r="I170" s="11">
        <f t="shared" si="21"/>
        <v>0.19416202624107448</v>
      </c>
      <c r="J170" s="11"/>
      <c r="L170" s="9">
        <f t="shared" si="22"/>
        <v>42254</v>
      </c>
      <c r="M170">
        <f t="shared" si="23"/>
        <v>0.14727965953657804</v>
      </c>
      <c r="N170">
        <f t="shared" si="24"/>
        <v>0.20122746524880691</v>
      </c>
      <c r="O170">
        <f t="shared" si="25"/>
        <v>0.20864838681674769</v>
      </c>
      <c r="P170">
        <f t="shared" si="26"/>
        <v>0.19416202624107448</v>
      </c>
    </row>
    <row r="171" spans="1:16" x14ac:dyDescent="0.3">
      <c r="A171" s="10">
        <v>42255</v>
      </c>
      <c r="B171" s="6">
        <v>2673</v>
      </c>
      <c r="C171" s="11">
        <f t="shared" si="27"/>
        <v>9.7745139118177379E-3</v>
      </c>
      <c r="D171" s="11">
        <f t="shared" si="28"/>
        <v>0.17573831974840876</v>
      </c>
      <c r="E171" s="11">
        <f t="shared" si="29"/>
        <v>0.19137012637581188</v>
      </c>
      <c r="F171" s="11">
        <f t="shared" si="30"/>
        <v>0.16459759181215658</v>
      </c>
      <c r="G171" s="11">
        <f t="shared" si="31"/>
        <v>0.20260682504372679</v>
      </c>
      <c r="H171" s="11">
        <f t="shared" si="19"/>
        <v>0.19924813698272045</v>
      </c>
      <c r="I171" s="11">
        <f t="shared" si="21"/>
        <v>0.1947124380886831</v>
      </c>
      <c r="J171" s="11"/>
      <c r="L171" s="9">
        <f t="shared" si="22"/>
        <v>42255</v>
      </c>
      <c r="M171">
        <f t="shared" si="23"/>
        <v>0.17573831974840876</v>
      </c>
      <c r="N171">
        <f t="shared" si="24"/>
        <v>0.20260682504372679</v>
      </c>
      <c r="O171">
        <f t="shared" si="25"/>
        <v>0.19924813698272045</v>
      </c>
      <c r="P171">
        <f t="shared" si="26"/>
        <v>0.1947124380886831</v>
      </c>
    </row>
    <row r="172" spans="1:16" x14ac:dyDescent="0.3">
      <c r="A172" s="10">
        <v>42256</v>
      </c>
      <c r="B172" s="6">
        <v>2677</v>
      </c>
      <c r="C172" s="11">
        <f t="shared" si="27"/>
        <v>1.4953273814335003E-3</v>
      </c>
      <c r="D172" s="11">
        <f t="shared" si="28"/>
        <v>0.16004144840119955</v>
      </c>
      <c r="E172" s="11">
        <f t="shared" si="29"/>
        <v>0.16513338366225383</v>
      </c>
      <c r="F172" s="11">
        <f t="shared" si="30"/>
        <v>0.16494744555729537</v>
      </c>
      <c r="G172" s="11">
        <f t="shared" si="31"/>
        <v>0.17713665813951457</v>
      </c>
      <c r="H172" s="11">
        <f t="shared" si="19"/>
        <v>0.19931277364788338</v>
      </c>
      <c r="I172" s="11">
        <f t="shared" si="21"/>
        <v>0.19416735818149763</v>
      </c>
      <c r="J172" s="11"/>
      <c r="L172" s="9">
        <f t="shared" si="22"/>
        <v>42256</v>
      </c>
      <c r="M172">
        <f t="shared" si="23"/>
        <v>0.16004144840119955</v>
      </c>
      <c r="N172">
        <f t="shared" si="24"/>
        <v>0.17713665813951457</v>
      </c>
      <c r="O172">
        <f t="shared" si="25"/>
        <v>0.19931277364788338</v>
      </c>
      <c r="P172">
        <f t="shared" si="26"/>
        <v>0.19416735818149763</v>
      </c>
    </row>
    <row r="173" spans="1:16" x14ac:dyDescent="0.3">
      <c r="A173" s="10">
        <v>42257</v>
      </c>
      <c r="B173" s="6">
        <v>2688</v>
      </c>
      <c r="C173" s="11">
        <f t="shared" si="27"/>
        <v>4.1006581226876926E-3</v>
      </c>
      <c r="D173" s="11">
        <f t="shared" si="28"/>
        <v>0.16082136737829253</v>
      </c>
      <c r="E173" s="11">
        <f t="shared" si="29"/>
        <v>0.14861354683010969</v>
      </c>
      <c r="F173" s="11">
        <f t="shared" si="30"/>
        <v>0.16601642154942567</v>
      </c>
      <c r="G173" s="11">
        <f t="shared" si="31"/>
        <v>0.17120632878029354</v>
      </c>
      <c r="H173" s="11">
        <f t="shared" si="19"/>
        <v>0.18736589508436255</v>
      </c>
      <c r="I173" s="11">
        <f t="shared" si="21"/>
        <v>0.19383793044761313</v>
      </c>
      <c r="J173" s="11"/>
      <c r="L173" s="9">
        <f t="shared" si="22"/>
        <v>42257</v>
      </c>
      <c r="M173">
        <f t="shared" si="23"/>
        <v>0.16082136737829253</v>
      </c>
      <c r="N173">
        <f t="shared" si="24"/>
        <v>0.17120632878029354</v>
      </c>
      <c r="O173">
        <f t="shared" si="25"/>
        <v>0.18736589508436255</v>
      </c>
      <c r="P173">
        <f t="shared" si="26"/>
        <v>0.19383793044761313</v>
      </c>
    </row>
    <row r="174" spans="1:16" x14ac:dyDescent="0.3">
      <c r="A174" s="10">
        <v>42258</v>
      </c>
      <c r="B174" s="6">
        <v>2679</v>
      </c>
      <c r="C174" s="11">
        <f t="shared" si="27"/>
        <v>-3.3538320984314402E-3</v>
      </c>
      <c r="D174" s="11">
        <f t="shared" si="28"/>
        <v>0.15554498370257067</v>
      </c>
      <c r="E174" s="11">
        <f t="shared" si="29"/>
        <v>0.14787851726989226</v>
      </c>
      <c r="F174" s="11">
        <f t="shared" si="30"/>
        <v>0.16132439880391977</v>
      </c>
      <c r="G174" s="11">
        <f t="shared" si="31"/>
        <v>0.17105167564826437</v>
      </c>
      <c r="H174" s="11">
        <f t="shared" ref="H174:H237" si="32">_xlfn.STDEV.P(C135:C174)*SQRT(252)</f>
        <v>0.18702908069161833</v>
      </c>
      <c r="I174" s="11">
        <f t="shared" si="21"/>
        <v>0.19388567923982947</v>
      </c>
      <c r="J174" s="11"/>
      <c r="L174" s="9">
        <f t="shared" si="22"/>
        <v>42258</v>
      </c>
      <c r="M174">
        <f t="shared" si="23"/>
        <v>0.15554498370257067</v>
      </c>
      <c r="N174">
        <f t="shared" si="24"/>
        <v>0.17105167564826437</v>
      </c>
      <c r="O174">
        <f t="shared" si="25"/>
        <v>0.18702908069161833</v>
      </c>
      <c r="P174">
        <f t="shared" si="26"/>
        <v>0.19388567923982947</v>
      </c>
    </row>
    <row r="175" spans="1:16" x14ac:dyDescent="0.3">
      <c r="A175" s="10">
        <v>42261</v>
      </c>
      <c r="B175" s="6">
        <v>2721</v>
      </c>
      <c r="C175" s="11">
        <f t="shared" si="27"/>
        <v>1.5555869238637566E-2</v>
      </c>
      <c r="D175" s="11">
        <f t="shared" si="28"/>
        <v>0.10428399707666992</v>
      </c>
      <c r="E175" s="11">
        <f t="shared" si="29"/>
        <v>0.15408923932995316</v>
      </c>
      <c r="F175" s="11">
        <f t="shared" si="30"/>
        <v>0.16990316766212518</v>
      </c>
      <c r="G175" s="11">
        <f t="shared" si="31"/>
        <v>0.15574576595690659</v>
      </c>
      <c r="H175" s="11">
        <f t="shared" si="32"/>
        <v>0.19145915545186176</v>
      </c>
      <c r="I175" s="11">
        <f t="shared" si="21"/>
        <v>0.19449421881738316</v>
      </c>
      <c r="J175" s="11"/>
      <c r="L175" s="9">
        <f t="shared" si="22"/>
        <v>42261</v>
      </c>
      <c r="M175">
        <f t="shared" si="23"/>
        <v>0.10428399707666992</v>
      </c>
      <c r="N175">
        <f t="shared" si="24"/>
        <v>0.15574576595690659</v>
      </c>
      <c r="O175">
        <f t="shared" si="25"/>
        <v>0.19145915545186176</v>
      </c>
      <c r="P175">
        <f t="shared" si="26"/>
        <v>0.19449421881738316</v>
      </c>
    </row>
    <row r="176" spans="1:16" x14ac:dyDescent="0.3">
      <c r="A176" s="10">
        <v>42262</v>
      </c>
      <c r="B176" s="6">
        <v>2733</v>
      </c>
      <c r="C176" s="11">
        <f t="shared" si="27"/>
        <v>4.4004471448216712E-3</v>
      </c>
      <c r="D176" s="11">
        <f t="shared" si="28"/>
        <v>9.8650629714305535E-2</v>
      </c>
      <c r="E176" s="11">
        <f t="shared" si="29"/>
        <v>0.15223288355028056</v>
      </c>
      <c r="F176" s="11">
        <f t="shared" si="30"/>
        <v>0.16987551344033194</v>
      </c>
      <c r="G176" s="11">
        <f t="shared" si="31"/>
        <v>0.15575938946095746</v>
      </c>
      <c r="H176" s="11">
        <f t="shared" si="32"/>
        <v>0.18289336605239145</v>
      </c>
      <c r="I176" s="11">
        <f t="shared" si="21"/>
        <v>0.19448271988143082</v>
      </c>
      <c r="J176" s="11"/>
      <c r="L176" s="9">
        <f t="shared" si="22"/>
        <v>42262</v>
      </c>
      <c r="M176">
        <f t="shared" si="23"/>
        <v>9.8650629714305535E-2</v>
      </c>
      <c r="N176">
        <f t="shared" si="24"/>
        <v>0.15575938946095746</v>
      </c>
      <c r="O176">
        <f t="shared" si="25"/>
        <v>0.18289336605239145</v>
      </c>
      <c r="P176">
        <f t="shared" si="26"/>
        <v>0.19448271988143082</v>
      </c>
    </row>
    <row r="177" spans="1:16" x14ac:dyDescent="0.3">
      <c r="A177" s="10">
        <v>42263</v>
      </c>
      <c r="B177" s="6">
        <v>2739</v>
      </c>
      <c r="C177" s="11">
        <f t="shared" si="27"/>
        <v>2.1929833350100864E-3</v>
      </c>
      <c r="D177" s="11">
        <f t="shared" si="28"/>
        <v>9.7696021601630267E-2</v>
      </c>
      <c r="E177" s="11">
        <f t="shared" si="29"/>
        <v>0.13686867512777248</v>
      </c>
      <c r="F177" s="11">
        <f t="shared" si="30"/>
        <v>0.14761609962877301</v>
      </c>
      <c r="G177" s="11">
        <f t="shared" si="31"/>
        <v>0.15582897870642451</v>
      </c>
      <c r="H177" s="11">
        <f t="shared" si="32"/>
        <v>0.17990191812996492</v>
      </c>
      <c r="I177" s="11">
        <f t="shared" si="21"/>
        <v>0.19428256058021692</v>
      </c>
      <c r="J177" s="11"/>
      <c r="L177" s="9">
        <f t="shared" si="22"/>
        <v>42263</v>
      </c>
      <c r="M177">
        <f t="shared" si="23"/>
        <v>9.7696021601630267E-2</v>
      </c>
      <c r="N177">
        <f t="shared" si="24"/>
        <v>0.15582897870642451</v>
      </c>
      <c r="O177">
        <f t="shared" si="25"/>
        <v>0.17990191812996492</v>
      </c>
      <c r="P177">
        <f t="shared" si="26"/>
        <v>0.19428256058021692</v>
      </c>
    </row>
    <row r="178" spans="1:16" x14ac:dyDescent="0.3">
      <c r="A178" s="10">
        <v>42264</v>
      </c>
      <c r="B178" s="6">
        <v>2719</v>
      </c>
      <c r="C178" s="11">
        <f t="shared" si="27"/>
        <v>-7.3287246306074864E-3</v>
      </c>
      <c r="D178" s="11">
        <f t="shared" si="28"/>
        <v>0.1239471437597908</v>
      </c>
      <c r="E178" s="11">
        <f t="shared" si="29"/>
        <v>0.14431904717204666</v>
      </c>
      <c r="F178" s="11">
        <f t="shared" si="30"/>
        <v>0.14141804973667135</v>
      </c>
      <c r="G178" s="11">
        <f t="shared" si="31"/>
        <v>0.15781426699116599</v>
      </c>
      <c r="H178" s="11">
        <f t="shared" si="32"/>
        <v>0.18051743914385451</v>
      </c>
      <c r="I178" s="11">
        <f t="shared" si="21"/>
        <v>0.19432107745568911</v>
      </c>
      <c r="J178" s="11"/>
      <c r="L178" s="9">
        <f t="shared" si="22"/>
        <v>42264</v>
      </c>
      <c r="M178">
        <f t="shared" si="23"/>
        <v>0.1239471437597908</v>
      </c>
      <c r="N178">
        <f t="shared" si="24"/>
        <v>0.15781426699116599</v>
      </c>
      <c r="O178">
        <f t="shared" si="25"/>
        <v>0.18051743914385451</v>
      </c>
      <c r="P178">
        <f t="shared" si="26"/>
        <v>0.19432107745568911</v>
      </c>
    </row>
    <row r="179" spans="1:16" x14ac:dyDescent="0.3">
      <c r="A179" s="10">
        <v>42265</v>
      </c>
      <c r="B179" s="6">
        <v>2697</v>
      </c>
      <c r="C179" s="11">
        <f t="shared" si="27"/>
        <v>-8.1241214927407768E-3</v>
      </c>
      <c r="D179" s="11">
        <f t="shared" si="28"/>
        <v>0.13782533243640047</v>
      </c>
      <c r="E179" s="11">
        <f t="shared" si="29"/>
        <v>0.14856787673769886</v>
      </c>
      <c r="F179" s="11">
        <f t="shared" si="30"/>
        <v>0.14505519090753594</v>
      </c>
      <c r="G179" s="11">
        <f t="shared" si="31"/>
        <v>0.15610682915357196</v>
      </c>
      <c r="H179" s="11">
        <f t="shared" si="32"/>
        <v>0.17853303970436721</v>
      </c>
      <c r="I179" s="11">
        <f t="shared" si="21"/>
        <v>0.19465344116558889</v>
      </c>
      <c r="J179" s="11"/>
      <c r="L179" s="9">
        <f t="shared" si="22"/>
        <v>42265</v>
      </c>
      <c r="M179">
        <f t="shared" si="23"/>
        <v>0.13782533243640047</v>
      </c>
      <c r="N179">
        <f t="shared" si="24"/>
        <v>0.15610682915357196</v>
      </c>
      <c r="O179">
        <f t="shared" si="25"/>
        <v>0.17853303970436721</v>
      </c>
      <c r="P179">
        <f t="shared" si="26"/>
        <v>0.19465344116558889</v>
      </c>
    </row>
    <row r="180" spans="1:16" x14ac:dyDescent="0.3">
      <c r="A180" s="10">
        <v>42268</v>
      </c>
      <c r="B180" s="6">
        <v>2680</v>
      </c>
      <c r="C180" s="11">
        <f t="shared" si="27"/>
        <v>-6.3232496348276197E-3</v>
      </c>
      <c r="D180" s="11">
        <f t="shared" si="28"/>
        <v>8.3326949592851307E-2</v>
      </c>
      <c r="E180" s="11">
        <f t="shared" si="29"/>
        <v>0.11625766487770245</v>
      </c>
      <c r="F180" s="11">
        <f t="shared" si="30"/>
        <v>0.13669350870116148</v>
      </c>
      <c r="G180" s="11">
        <f t="shared" si="31"/>
        <v>0.15588469961282894</v>
      </c>
      <c r="H180" s="11">
        <f t="shared" si="32"/>
        <v>0.17579488431684201</v>
      </c>
      <c r="I180" s="11">
        <f t="shared" si="21"/>
        <v>0.19461724745313164</v>
      </c>
      <c r="J180" s="11"/>
      <c r="L180" s="9">
        <f t="shared" si="22"/>
        <v>42268</v>
      </c>
      <c r="M180">
        <f t="shared" si="23"/>
        <v>8.3326949592851307E-2</v>
      </c>
      <c r="N180">
        <f t="shared" si="24"/>
        <v>0.15588469961282894</v>
      </c>
      <c r="O180">
        <f t="shared" si="25"/>
        <v>0.17579488431684201</v>
      </c>
      <c r="P180">
        <f t="shared" si="26"/>
        <v>0.19461724745313164</v>
      </c>
    </row>
    <row r="181" spans="1:16" x14ac:dyDescent="0.3">
      <c r="A181" s="10">
        <v>42269</v>
      </c>
      <c r="B181" s="6">
        <v>2675</v>
      </c>
      <c r="C181" s="11">
        <f t="shared" si="27"/>
        <v>-1.8674141747954732E-3</v>
      </c>
      <c r="D181" s="11">
        <f t="shared" si="28"/>
        <v>6.1876556747500866E-2</v>
      </c>
      <c r="E181" s="11">
        <f t="shared" si="29"/>
        <v>0.10761746800912392</v>
      </c>
      <c r="F181" s="11">
        <f t="shared" si="30"/>
        <v>0.13539985935019724</v>
      </c>
      <c r="G181" s="11">
        <f t="shared" si="31"/>
        <v>0.15526215316534966</v>
      </c>
      <c r="H181" s="11">
        <f t="shared" si="32"/>
        <v>0.17381957490902319</v>
      </c>
      <c r="I181" s="11">
        <f t="shared" si="21"/>
        <v>0.19456981114694485</v>
      </c>
      <c r="J181" s="11"/>
      <c r="L181" s="9">
        <f t="shared" si="22"/>
        <v>42269</v>
      </c>
      <c r="M181">
        <f t="shared" si="23"/>
        <v>6.1876556747500866E-2</v>
      </c>
      <c r="N181">
        <f t="shared" si="24"/>
        <v>0.15526215316534966</v>
      </c>
      <c r="O181">
        <f t="shared" si="25"/>
        <v>0.17381957490902319</v>
      </c>
      <c r="P181">
        <f t="shared" si="26"/>
        <v>0.19456981114694485</v>
      </c>
    </row>
    <row r="182" spans="1:16" x14ac:dyDescent="0.3">
      <c r="A182" s="10">
        <v>42270</v>
      </c>
      <c r="B182" s="6">
        <v>2672</v>
      </c>
      <c r="C182" s="11">
        <f t="shared" si="27"/>
        <v>-1.122124673570591E-3</v>
      </c>
      <c r="D182" s="11">
        <f t="shared" si="28"/>
        <v>4.5884802246574208E-2</v>
      </c>
      <c r="E182" s="11">
        <f t="shared" si="29"/>
        <v>0.10746862436993442</v>
      </c>
      <c r="F182" s="11">
        <f t="shared" si="30"/>
        <v>0.12747804942327551</v>
      </c>
      <c r="G182" s="11">
        <f t="shared" si="31"/>
        <v>0.14021530381508693</v>
      </c>
      <c r="H182" s="11">
        <f t="shared" si="32"/>
        <v>0.16435006048332956</v>
      </c>
      <c r="I182" s="11">
        <f t="shared" si="21"/>
        <v>0.19334088688107851</v>
      </c>
      <c r="J182" s="11"/>
      <c r="L182" s="9">
        <f t="shared" si="22"/>
        <v>42270</v>
      </c>
      <c r="M182">
        <f t="shared" si="23"/>
        <v>4.5884802246574208E-2</v>
      </c>
      <c r="N182">
        <f t="shared" si="24"/>
        <v>0.14021530381508693</v>
      </c>
      <c r="O182">
        <f t="shared" si="25"/>
        <v>0.16435006048332956</v>
      </c>
      <c r="P182">
        <f t="shared" si="26"/>
        <v>0.19334088688107851</v>
      </c>
    </row>
    <row r="183" spans="1:16" x14ac:dyDescent="0.3">
      <c r="A183" s="10">
        <v>42271</v>
      </c>
      <c r="B183" s="6">
        <v>2669</v>
      </c>
      <c r="C183" s="11">
        <f t="shared" si="27"/>
        <v>-1.1233852520121954E-3</v>
      </c>
      <c r="D183" s="11">
        <f t="shared" si="28"/>
        <v>4.6605304760232523E-2</v>
      </c>
      <c r="E183" s="11">
        <f t="shared" si="29"/>
        <v>0.10506933168034292</v>
      </c>
      <c r="F183" s="11">
        <f t="shared" si="30"/>
        <v>0.12671129313554827</v>
      </c>
      <c r="G183" s="11">
        <f t="shared" si="31"/>
        <v>0.12913768378227314</v>
      </c>
      <c r="H183" s="11">
        <f t="shared" si="32"/>
        <v>0.16434299054009069</v>
      </c>
      <c r="I183" s="11">
        <f t="shared" si="21"/>
        <v>0.19332600857981294</v>
      </c>
      <c r="J183" s="11"/>
      <c r="L183" s="9">
        <f t="shared" si="22"/>
        <v>42271</v>
      </c>
      <c r="M183">
        <f t="shared" si="23"/>
        <v>4.6605304760232523E-2</v>
      </c>
      <c r="N183">
        <f t="shared" si="24"/>
        <v>0.12913768378227314</v>
      </c>
      <c r="O183">
        <f t="shared" si="25"/>
        <v>0.16434299054009069</v>
      </c>
      <c r="P183">
        <f t="shared" si="26"/>
        <v>0.19332600857981294</v>
      </c>
    </row>
    <row r="184" spans="1:16" x14ac:dyDescent="0.3">
      <c r="A184" s="10">
        <v>42272</v>
      </c>
      <c r="B184" s="6">
        <v>2675</v>
      </c>
      <c r="C184" s="11">
        <f t="shared" si="27"/>
        <v>2.2455099255828236E-3</v>
      </c>
      <c r="D184" s="11">
        <f t="shared" si="28"/>
        <v>4.3541781284808616E-2</v>
      </c>
      <c r="E184" s="11">
        <f t="shared" si="29"/>
        <v>0.10490163333417762</v>
      </c>
      <c r="F184" s="11">
        <f t="shared" si="30"/>
        <v>0.12446065711914035</v>
      </c>
      <c r="G184" s="11">
        <f t="shared" si="31"/>
        <v>0.12820409788769188</v>
      </c>
      <c r="H184" s="11">
        <f t="shared" si="32"/>
        <v>0.16444684265196216</v>
      </c>
      <c r="I184" s="11">
        <f t="shared" si="21"/>
        <v>0.19295778703762395</v>
      </c>
      <c r="J184" s="11"/>
      <c r="L184" s="9">
        <f t="shared" si="22"/>
        <v>42272</v>
      </c>
      <c r="M184">
        <f t="shared" si="23"/>
        <v>4.3541781284808616E-2</v>
      </c>
      <c r="N184">
        <f t="shared" si="24"/>
        <v>0.12820409788769188</v>
      </c>
      <c r="O184">
        <f t="shared" si="25"/>
        <v>0.16444684265196216</v>
      </c>
      <c r="P184">
        <f t="shared" si="26"/>
        <v>0.19295778703762395</v>
      </c>
    </row>
    <row r="185" spans="1:16" x14ac:dyDescent="0.3">
      <c r="A185" s="10">
        <v>42275</v>
      </c>
      <c r="B185" s="6">
        <v>2674</v>
      </c>
      <c r="C185" s="11">
        <f t="shared" si="27"/>
        <v>-3.7390166821843962E-4</v>
      </c>
      <c r="D185" s="11">
        <f t="shared" si="28"/>
        <v>2.2657557617995431E-2</v>
      </c>
      <c r="E185" s="11">
        <f t="shared" si="29"/>
        <v>6.4423742567112932E-2</v>
      </c>
      <c r="F185" s="11">
        <f t="shared" si="30"/>
        <v>9.6649398827875682E-2</v>
      </c>
      <c r="G185" s="11">
        <f t="shared" si="31"/>
        <v>0.11897354532506949</v>
      </c>
      <c r="H185" s="11">
        <f t="shared" si="32"/>
        <v>0.16434490467408394</v>
      </c>
      <c r="I185" s="11">
        <f t="shared" si="21"/>
        <v>0.19294540004681152</v>
      </c>
      <c r="J185" s="11"/>
      <c r="L185" s="9">
        <f t="shared" si="22"/>
        <v>42275</v>
      </c>
      <c r="M185">
        <f t="shared" si="23"/>
        <v>2.2657557617995431E-2</v>
      </c>
      <c r="N185">
        <f t="shared" si="24"/>
        <v>0.11897354532506949</v>
      </c>
      <c r="O185">
        <f t="shared" si="25"/>
        <v>0.16434490467408394</v>
      </c>
      <c r="P185">
        <f t="shared" si="26"/>
        <v>0.19294540004681152</v>
      </c>
    </row>
    <row r="186" spans="1:16" x14ac:dyDescent="0.3">
      <c r="A186" s="10">
        <v>42276</v>
      </c>
      <c r="B186" s="6">
        <v>2646</v>
      </c>
      <c r="C186" s="11">
        <f t="shared" si="27"/>
        <v>-1.0526412986987504E-2</v>
      </c>
      <c r="D186" s="11">
        <f t="shared" si="28"/>
        <v>6.9102545589347739E-2</v>
      </c>
      <c r="E186" s="11">
        <f t="shared" si="29"/>
        <v>6.7693637887623351E-2</v>
      </c>
      <c r="F186" s="11">
        <f t="shared" si="30"/>
        <v>9.796662134462282E-2</v>
      </c>
      <c r="G186" s="11">
        <f t="shared" si="31"/>
        <v>0.12265609298833778</v>
      </c>
      <c r="H186" s="11">
        <f t="shared" si="32"/>
        <v>0.16590354344044328</v>
      </c>
      <c r="I186" s="11">
        <f t="shared" si="21"/>
        <v>0.1934990473318241</v>
      </c>
      <c r="J186" s="11"/>
      <c r="L186" s="9">
        <f t="shared" si="22"/>
        <v>42276</v>
      </c>
      <c r="M186">
        <f t="shared" si="23"/>
        <v>6.9102545589347739E-2</v>
      </c>
      <c r="N186">
        <f t="shared" si="24"/>
        <v>0.12265609298833778</v>
      </c>
      <c r="O186">
        <f t="shared" si="25"/>
        <v>0.16590354344044328</v>
      </c>
      <c r="P186">
        <f t="shared" si="26"/>
        <v>0.1934990473318241</v>
      </c>
    </row>
    <row r="187" spans="1:16" x14ac:dyDescent="0.3">
      <c r="A187" s="10">
        <v>42277</v>
      </c>
      <c r="B187" s="6">
        <v>2670</v>
      </c>
      <c r="C187" s="11">
        <f t="shared" si="27"/>
        <v>9.0294067193941573E-3</v>
      </c>
      <c r="D187" s="11">
        <f t="shared" si="28"/>
        <v>0.10006419758585047</v>
      </c>
      <c r="E187" s="11">
        <f t="shared" si="29"/>
        <v>8.6675766002148283E-2</v>
      </c>
      <c r="F187" s="11">
        <f t="shared" si="30"/>
        <v>0.10505885096694868</v>
      </c>
      <c r="G187" s="11">
        <f t="shared" si="31"/>
        <v>0.12121029979408056</v>
      </c>
      <c r="H187" s="11">
        <f t="shared" si="32"/>
        <v>0.16457984757204103</v>
      </c>
      <c r="I187" s="11">
        <f t="shared" si="21"/>
        <v>0.19181599492583598</v>
      </c>
      <c r="J187" s="11"/>
      <c r="L187" s="9">
        <f t="shared" si="22"/>
        <v>42277</v>
      </c>
      <c r="M187">
        <f t="shared" si="23"/>
        <v>0.10006419758585047</v>
      </c>
      <c r="N187">
        <f t="shared" si="24"/>
        <v>0.12121029979408056</v>
      </c>
      <c r="O187">
        <f t="shared" si="25"/>
        <v>0.16457984757204103</v>
      </c>
      <c r="P187">
        <f t="shared" si="26"/>
        <v>0.19181599492583598</v>
      </c>
    </row>
    <row r="188" spans="1:16" x14ac:dyDescent="0.3">
      <c r="A188" s="10">
        <v>42285</v>
      </c>
      <c r="B188" s="6">
        <v>2652</v>
      </c>
      <c r="C188" s="11">
        <f t="shared" si="27"/>
        <v>-6.7644000885420368E-3</v>
      </c>
      <c r="D188" s="11">
        <f t="shared" si="28"/>
        <v>0.10885535103826068</v>
      </c>
      <c r="E188" s="11">
        <f t="shared" si="29"/>
        <v>8.5930412902907441E-2</v>
      </c>
      <c r="F188" s="11">
        <f t="shared" si="30"/>
        <v>0.10643140609533362</v>
      </c>
      <c r="G188" s="11">
        <f t="shared" si="31"/>
        <v>0.1226669946789929</v>
      </c>
      <c r="H188" s="11">
        <f t="shared" si="32"/>
        <v>0.16052584167470749</v>
      </c>
      <c r="I188" s="11">
        <f t="shared" si="21"/>
        <v>0.19156014106585284</v>
      </c>
      <c r="J188" s="11"/>
      <c r="L188" s="9">
        <f t="shared" si="22"/>
        <v>42285</v>
      </c>
      <c r="M188">
        <f t="shared" si="23"/>
        <v>0.10885535103826068</v>
      </c>
      <c r="N188">
        <f t="shared" si="24"/>
        <v>0.1226669946789929</v>
      </c>
      <c r="O188">
        <f t="shared" si="25"/>
        <v>0.16052584167470749</v>
      </c>
      <c r="P188">
        <f t="shared" si="26"/>
        <v>0.19156014106585284</v>
      </c>
    </row>
    <row r="189" spans="1:16" x14ac:dyDescent="0.3">
      <c r="A189" s="10">
        <v>42286</v>
      </c>
      <c r="B189" s="6">
        <v>2632</v>
      </c>
      <c r="C189" s="11">
        <f t="shared" si="27"/>
        <v>-7.5700588605452793E-3</v>
      </c>
      <c r="D189" s="11">
        <f t="shared" si="28"/>
        <v>0.11067059204460389</v>
      </c>
      <c r="E189" s="11">
        <f t="shared" si="29"/>
        <v>8.5051788360083425E-2</v>
      </c>
      <c r="F189" s="11">
        <f t="shared" si="30"/>
        <v>0.10933508448214226</v>
      </c>
      <c r="G189" s="11">
        <f t="shared" si="31"/>
        <v>0.12254287552808481</v>
      </c>
      <c r="H189" s="11">
        <f t="shared" si="32"/>
        <v>0.16060875663234878</v>
      </c>
      <c r="I189" s="11">
        <f t="shared" si="21"/>
        <v>0.19178077813375519</v>
      </c>
      <c r="J189" s="11"/>
      <c r="L189" s="9">
        <f t="shared" si="22"/>
        <v>42286</v>
      </c>
      <c r="M189">
        <f t="shared" si="23"/>
        <v>0.11067059204460389</v>
      </c>
      <c r="N189">
        <f t="shared" si="24"/>
        <v>0.12254287552808481</v>
      </c>
      <c r="O189">
        <f t="shared" si="25"/>
        <v>0.16060875663234878</v>
      </c>
      <c r="P189">
        <f t="shared" si="26"/>
        <v>0.19178077813375519</v>
      </c>
    </row>
    <row r="190" spans="1:16" x14ac:dyDescent="0.3">
      <c r="A190" s="10">
        <v>42289</v>
      </c>
      <c r="B190" s="6">
        <v>2664</v>
      </c>
      <c r="C190" s="11">
        <f t="shared" si="27"/>
        <v>1.2084739215071827E-2</v>
      </c>
      <c r="D190" s="11">
        <f t="shared" si="28"/>
        <v>0.14868437053524</v>
      </c>
      <c r="E190" s="11">
        <f t="shared" si="29"/>
        <v>0.10637628708455463</v>
      </c>
      <c r="F190" s="11">
        <f t="shared" si="30"/>
        <v>0.10095139612797023</v>
      </c>
      <c r="G190" s="11">
        <f t="shared" si="31"/>
        <v>0.11237731351798347</v>
      </c>
      <c r="H190" s="11">
        <f t="shared" si="32"/>
        <v>0.16363113465197279</v>
      </c>
      <c r="I190" s="11">
        <f t="shared" ref="I190:I253" si="33">_xlfn.STDEV.P(C71:C190)*SQRT(252)</f>
        <v>0.19258327902340489</v>
      </c>
      <c r="J190" s="11"/>
      <c r="L190" s="9">
        <f t="shared" si="22"/>
        <v>42289</v>
      </c>
      <c r="M190">
        <f t="shared" si="23"/>
        <v>0.14868437053524</v>
      </c>
      <c r="N190">
        <f t="shared" si="24"/>
        <v>0.11237731351798347</v>
      </c>
      <c r="O190">
        <f t="shared" si="25"/>
        <v>0.16363113465197279</v>
      </c>
      <c r="P190">
        <f t="shared" si="26"/>
        <v>0.19258327902340489</v>
      </c>
    </row>
    <row r="191" spans="1:16" x14ac:dyDescent="0.3">
      <c r="A191" s="10">
        <v>42290</v>
      </c>
      <c r="B191" s="6">
        <v>2659</v>
      </c>
      <c r="C191" s="11">
        <f t="shared" si="27"/>
        <v>-1.8786404172599421E-3</v>
      </c>
      <c r="D191" s="11">
        <f t="shared" si="28"/>
        <v>0.12883984624338743</v>
      </c>
      <c r="E191" s="11">
        <f t="shared" si="29"/>
        <v>0.10637967425725164</v>
      </c>
      <c r="F191" s="11">
        <f t="shared" si="30"/>
        <v>9.7893998105726562E-2</v>
      </c>
      <c r="G191" s="11">
        <f t="shared" si="31"/>
        <v>0.1071342985215664</v>
      </c>
      <c r="H191" s="11">
        <f t="shared" si="32"/>
        <v>0.1620775801637146</v>
      </c>
      <c r="I191" s="11">
        <f t="shared" si="33"/>
        <v>0.19248628664161874</v>
      </c>
      <c r="J191" s="11"/>
      <c r="L191" s="9">
        <f t="shared" si="22"/>
        <v>42290</v>
      </c>
      <c r="M191">
        <f t="shared" si="23"/>
        <v>0.12883984624338743</v>
      </c>
      <c r="N191">
        <f t="shared" si="24"/>
        <v>0.1071342985215664</v>
      </c>
      <c r="O191">
        <f t="shared" si="25"/>
        <v>0.1620775801637146</v>
      </c>
      <c r="P191">
        <f t="shared" si="26"/>
        <v>0.19248628664161874</v>
      </c>
    </row>
    <row r="192" spans="1:16" x14ac:dyDescent="0.3">
      <c r="A192" s="10">
        <v>42291</v>
      </c>
      <c r="B192" s="6">
        <v>2693</v>
      </c>
      <c r="C192" s="11">
        <f t="shared" si="27"/>
        <v>1.270570156857919E-2</v>
      </c>
      <c r="D192" s="11">
        <f t="shared" si="28"/>
        <v>0.14187118048930289</v>
      </c>
      <c r="E192" s="11">
        <f t="shared" si="29"/>
        <v>0.12364998496498512</v>
      </c>
      <c r="F192" s="11">
        <f t="shared" si="30"/>
        <v>0.11285906299107649</v>
      </c>
      <c r="G192" s="11">
        <f t="shared" si="31"/>
        <v>0.11609765320781568</v>
      </c>
      <c r="H192" s="11">
        <f t="shared" si="32"/>
        <v>0.15069667632883538</v>
      </c>
      <c r="I192" s="11">
        <f t="shared" si="33"/>
        <v>0.19325418484532944</v>
      </c>
      <c r="J192" s="11"/>
      <c r="L192" s="9">
        <f t="shared" si="22"/>
        <v>42291</v>
      </c>
      <c r="M192">
        <f t="shared" si="23"/>
        <v>0.14187118048930289</v>
      </c>
      <c r="N192">
        <f t="shared" si="24"/>
        <v>0.11609765320781568</v>
      </c>
      <c r="O192">
        <f t="shared" si="25"/>
        <v>0.15069667632883538</v>
      </c>
      <c r="P192">
        <f t="shared" si="26"/>
        <v>0.19325418484532944</v>
      </c>
    </row>
    <row r="193" spans="1:16" x14ac:dyDescent="0.3">
      <c r="A193" s="10">
        <v>42292</v>
      </c>
      <c r="B193" s="6">
        <v>2691</v>
      </c>
      <c r="C193" s="11">
        <f t="shared" si="27"/>
        <v>-7.4294208469315257E-4</v>
      </c>
      <c r="D193" s="11">
        <f t="shared" si="28"/>
        <v>0.12822786980273904</v>
      </c>
      <c r="E193" s="11">
        <f t="shared" si="29"/>
        <v>0.12351538572605442</v>
      </c>
      <c r="F193" s="11">
        <f t="shared" si="30"/>
        <v>0.10975149540427692</v>
      </c>
      <c r="G193" s="11">
        <f t="shared" si="31"/>
        <v>0.11530539196871918</v>
      </c>
      <c r="H193" s="11">
        <f t="shared" si="32"/>
        <v>0.14706995125787509</v>
      </c>
      <c r="I193" s="11">
        <f t="shared" si="33"/>
        <v>0.1931483440778205</v>
      </c>
      <c r="J193" s="11"/>
      <c r="L193" s="9">
        <f t="shared" si="22"/>
        <v>42292</v>
      </c>
      <c r="M193">
        <f t="shared" si="23"/>
        <v>0.12822786980273904</v>
      </c>
      <c r="N193">
        <f t="shared" si="24"/>
        <v>0.11530539196871918</v>
      </c>
      <c r="O193">
        <f t="shared" si="25"/>
        <v>0.14706995125787509</v>
      </c>
      <c r="P193">
        <f t="shared" si="26"/>
        <v>0.1931483440778205</v>
      </c>
    </row>
    <row r="194" spans="1:16" x14ac:dyDescent="0.3">
      <c r="A194" s="10">
        <v>42293</v>
      </c>
      <c r="B194" s="6">
        <v>2685</v>
      </c>
      <c r="C194" s="11">
        <f t="shared" si="27"/>
        <v>-2.2321437839407832E-3</v>
      </c>
      <c r="D194" s="11">
        <f t="shared" si="28"/>
        <v>0.10930263850678573</v>
      </c>
      <c r="E194" s="11">
        <f t="shared" si="29"/>
        <v>0.12405351055747632</v>
      </c>
      <c r="F194" s="11">
        <f t="shared" si="30"/>
        <v>0.10544196948259994</v>
      </c>
      <c r="G194" s="11">
        <f t="shared" si="31"/>
        <v>0.11495223419015627</v>
      </c>
      <c r="H194" s="11">
        <f t="shared" si="32"/>
        <v>0.14707056127952325</v>
      </c>
      <c r="I194" s="11">
        <f t="shared" si="33"/>
        <v>0.19306347393121756</v>
      </c>
      <c r="J194" s="11"/>
      <c r="L194" s="9">
        <f t="shared" si="22"/>
        <v>42293</v>
      </c>
      <c r="M194">
        <f t="shared" si="23"/>
        <v>0.10930263850678573</v>
      </c>
      <c r="N194">
        <f t="shared" si="24"/>
        <v>0.11495223419015627</v>
      </c>
      <c r="O194">
        <f t="shared" si="25"/>
        <v>0.14707056127952325</v>
      </c>
      <c r="P194">
        <f t="shared" si="26"/>
        <v>0.19306347393121756</v>
      </c>
    </row>
    <row r="195" spans="1:16" x14ac:dyDescent="0.3">
      <c r="A195" s="10">
        <v>42296</v>
      </c>
      <c r="B195" s="6">
        <v>2659</v>
      </c>
      <c r="C195" s="11">
        <f t="shared" si="27"/>
        <v>-9.7306156999452387E-3</v>
      </c>
      <c r="D195" s="11">
        <f t="shared" si="28"/>
        <v>0.11545419344407484</v>
      </c>
      <c r="E195" s="11">
        <f t="shared" si="29"/>
        <v>0.13314334593547039</v>
      </c>
      <c r="F195" s="11">
        <f t="shared" si="30"/>
        <v>0.10949864514638596</v>
      </c>
      <c r="G195" s="11">
        <f t="shared" si="31"/>
        <v>0.10500707210101898</v>
      </c>
      <c r="H195" s="11">
        <f t="shared" si="32"/>
        <v>0.1330197805741434</v>
      </c>
      <c r="I195" s="11">
        <f t="shared" si="33"/>
        <v>0.19352104284565377</v>
      </c>
      <c r="J195" s="11"/>
      <c r="L195" s="9">
        <f t="shared" si="22"/>
        <v>42296</v>
      </c>
      <c r="M195">
        <f t="shared" si="23"/>
        <v>0.11545419344407484</v>
      </c>
      <c r="N195">
        <f t="shared" si="24"/>
        <v>0.10500707210101898</v>
      </c>
      <c r="O195">
        <f t="shared" si="25"/>
        <v>0.1330197805741434</v>
      </c>
      <c r="P195">
        <f t="shared" si="26"/>
        <v>0.19352104284565377</v>
      </c>
    </row>
    <row r="196" spans="1:16" x14ac:dyDescent="0.3">
      <c r="A196" s="10">
        <v>42297</v>
      </c>
      <c r="B196" s="6">
        <v>2641</v>
      </c>
      <c r="C196" s="11">
        <f t="shared" si="27"/>
        <v>-6.7924789458875742E-3</v>
      </c>
      <c r="D196" s="11">
        <f t="shared" si="28"/>
        <v>0.12266884165945541</v>
      </c>
      <c r="E196" s="11">
        <f t="shared" si="29"/>
        <v>0.12715445908497211</v>
      </c>
      <c r="F196" s="11">
        <f t="shared" si="30"/>
        <v>0.11221643763001957</v>
      </c>
      <c r="G196" s="11">
        <f t="shared" si="31"/>
        <v>0.10468925999796082</v>
      </c>
      <c r="H196" s="11">
        <f t="shared" si="32"/>
        <v>0.13357077253222077</v>
      </c>
      <c r="I196" s="11">
        <f t="shared" si="33"/>
        <v>0.1935578157801256</v>
      </c>
      <c r="J196" s="11"/>
      <c r="L196" s="9">
        <f t="shared" si="22"/>
        <v>42297</v>
      </c>
      <c r="M196">
        <f t="shared" si="23"/>
        <v>0.12266884165945541</v>
      </c>
      <c r="N196">
        <f t="shared" si="24"/>
        <v>0.10468925999796082</v>
      </c>
      <c r="O196">
        <f t="shared" si="25"/>
        <v>0.13357077253222077</v>
      </c>
      <c r="P196">
        <f t="shared" si="26"/>
        <v>0.1935578157801256</v>
      </c>
    </row>
    <row r="197" spans="1:16" x14ac:dyDescent="0.3">
      <c r="A197" s="10">
        <v>42298</v>
      </c>
      <c r="B197" s="6">
        <v>2609</v>
      </c>
      <c r="C197" s="11">
        <f t="shared" si="27"/>
        <v>-1.2190627160403774E-2</v>
      </c>
      <c r="D197" s="11">
        <f t="shared" si="28"/>
        <v>6.887867015913629E-2</v>
      </c>
      <c r="E197" s="11">
        <f t="shared" si="29"/>
        <v>0.12853670950431634</v>
      </c>
      <c r="F197" s="11">
        <f t="shared" si="30"/>
        <v>0.12088706152231898</v>
      </c>
      <c r="G197" s="11">
        <f t="shared" si="31"/>
        <v>0.10963952199042537</v>
      </c>
      <c r="H197" s="11">
        <f t="shared" si="32"/>
        <v>0.13654620945477888</v>
      </c>
      <c r="I197" s="11">
        <f t="shared" si="33"/>
        <v>0.19422450351694612</v>
      </c>
      <c r="J197" s="11"/>
      <c r="L197" s="9">
        <f t="shared" ref="L197:L260" si="34">A197</f>
        <v>42298</v>
      </c>
      <c r="M197">
        <f t="shared" ref="M197:M260" si="35">D197</f>
        <v>6.887867015913629E-2</v>
      </c>
      <c r="N197">
        <f t="shared" ref="N197:N260" si="36">G197</f>
        <v>0.10963952199042537</v>
      </c>
      <c r="O197">
        <f t="shared" ref="O197:O260" si="37">H197</f>
        <v>0.13654620945477888</v>
      </c>
      <c r="P197">
        <f t="shared" ref="P197:P260" si="38">I197</f>
        <v>0.19422450351694612</v>
      </c>
    </row>
    <row r="198" spans="1:16" x14ac:dyDescent="0.3">
      <c r="A198" s="10">
        <v>42299</v>
      </c>
      <c r="B198" s="6">
        <v>2629</v>
      </c>
      <c r="C198" s="11">
        <f t="shared" si="27"/>
        <v>7.6365395931527269E-3</v>
      </c>
      <c r="D198" s="11">
        <f t="shared" si="28"/>
        <v>0.11091006634113049</v>
      </c>
      <c r="E198" s="11">
        <f t="shared" si="29"/>
        <v>0.13413806378588491</v>
      </c>
      <c r="F198" s="11">
        <f t="shared" si="30"/>
        <v>0.12631091807184855</v>
      </c>
      <c r="G198" s="11">
        <f t="shared" si="31"/>
        <v>0.11337845400139263</v>
      </c>
      <c r="H198" s="11">
        <f t="shared" si="32"/>
        <v>0.13815513357433279</v>
      </c>
      <c r="I198" s="11">
        <f t="shared" si="33"/>
        <v>0.19442715968159258</v>
      </c>
      <c r="J198" s="11"/>
      <c r="L198" s="9">
        <f t="shared" si="34"/>
        <v>42299</v>
      </c>
      <c r="M198">
        <f t="shared" si="35"/>
        <v>0.11091006634113049</v>
      </c>
      <c r="N198">
        <f t="shared" si="36"/>
        <v>0.11337845400139263</v>
      </c>
      <c r="O198">
        <f t="shared" si="37"/>
        <v>0.13815513357433279</v>
      </c>
      <c r="P198">
        <f t="shared" si="38"/>
        <v>0.19442715968159258</v>
      </c>
    </row>
    <row r="199" spans="1:16" x14ac:dyDescent="0.3">
      <c r="A199" s="10">
        <v>42300</v>
      </c>
      <c r="B199" s="6">
        <v>2580</v>
      </c>
      <c r="C199" s="11">
        <f t="shared" ref="C199:C262" si="39">LN(B199/B198)</f>
        <v>-1.8814146814218127E-2</v>
      </c>
      <c r="D199" s="11">
        <f t="shared" si="28"/>
        <v>0.13901923389870563</v>
      </c>
      <c r="E199" s="11">
        <f t="shared" si="29"/>
        <v>0.15702478137254547</v>
      </c>
      <c r="F199" s="11">
        <f t="shared" si="30"/>
        <v>0.14355278253039958</v>
      </c>
      <c r="G199" s="11">
        <f t="shared" si="31"/>
        <v>0.12632387670598497</v>
      </c>
      <c r="H199" s="11">
        <f t="shared" si="32"/>
        <v>0.14333356599165115</v>
      </c>
      <c r="I199" s="11">
        <f t="shared" si="33"/>
        <v>0.19618750170364394</v>
      </c>
      <c r="J199" s="11"/>
      <c r="L199" s="9">
        <f t="shared" si="34"/>
        <v>42300</v>
      </c>
      <c r="M199">
        <f t="shared" si="35"/>
        <v>0.13901923389870563</v>
      </c>
      <c r="N199">
        <f t="shared" si="36"/>
        <v>0.12632387670598497</v>
      </c>
      <c r="O199">
        <f t="shared" si="37"/>
        <v>0.14333356599165115</v>
      </c>
      <c r="P199">
        <f t="shared" si="38"/>
        <v>0.19618750170364394</v>
      </c>
    </row>
    <row r="200" spans="1:16" x14ac:dyDescent="0.3">
      <c r="A200" s="10">
        <v>42303</v>
      </c>
      <c r="B200" s="6">
        <v>2580</v>
      </c>
      <c r="C200" s="11">
        <f t="shared" si="39"/>
        <v>0</v>
      </c>
      <c r="D200" s="11">
        <f t="shared" si="28"/>
        <v>0.14637368731356273</v>
      </c>
      <c r="E200" s="11">
        <f t="shared" si="29"/>
        <v>0.13925929123037775</v>
      </c>
      <c r="F200" s="11">
        <f t="shared" si="30"/>
        <v>0.14364950933956838</v>
      </c>
      <c r="G200" s="11">
        <f t="shared" si="31"/>
        <v>0.12562680828755923</v>
      </c>
      <c r="H200" s="11">
        <f t="shared" si="32"/>
        <v>0.14260394391853878</v>
      </c>
      <c r="I200" s="11">
        <f t="shared" si="33"/>
        <v>0.19576511245671283</v>
      </c>
      <c r="J200" s="11"/>
      <c r="L200" s="9">
        <f t="shared" si="34"/>
        <v>42303</v>
      </c>
      <c r="M200">
        <f t="shared" si="35"/>
        <v>0.14637368731356273</v>
      </c>
      <c r="N200">
        <f t="shared" si="36"/>
        <v>0.12562680828755923</v>
      </c>
      <c r="O200">
        <f t="shared" si="37"/>
        <v>0.14260394391853878</v>
      </c>
      <c r="P200">
        <f t="shared" si="38"/>
        <v>0.19576511245671283</v>
      </c>
    </row>
    <row r="201" spans="1:16" x14ac:dyDescent="0.3">
      <c r="A201" s="10">
        <v>42304</v>
      </c>
      <c r="B201" s="6">
        <v>2582</v>
      </c>
      <c r="C201" s="11">
        <f t="shared" si="39"/>
        <v>7.7489349092479086E-4</v>
      </c>
      <c r="D201" s="11">
        <f t="shared" si="28"/>
        <v>0.15216506965297588</v>
      </c>
      <c r="E201" s="11">
        <f t="shared" si="29"/>
        <v>0.14046383167396836</v>
      </c>
      <c r="F201" s="11">
        <f t="shared" si="30"/>
        <v>0.1398092098015285</v>
      </c>
      <c r="G201" s="11">
        <f t="shared" si="31"/>
        <v>0.12596796401277013</v>
      </c>
      <c r="H201" s="11">
        <f t="shared" si="32"/>
        <v>0.14202831719053302</v>
      </c>
      <c r="I201" s="11">
        <f t="shared" si="33"/>
        <v>0.19558190767104902</v>
      </c>
      <c r="J201" s="11"/>
      <c r="L201" s="9">
        <f t="shared" si="34"/>
        <v>42304</v>
      </c>
      <c r="M201">
        <f t="shared" si="35"/>
        <v>0.15216506965297588</v>
      </c>
      <c r="N201">
        <f t="shared" si="36"/>
        <v>0.12596796401277013</v>
      </c>
      <c r="O201">
        <f t="shared" si="37"/>
        <v>0.14202831719053302</v>
      </c>
      <c r="P201">
        <f t="shared" si="38"/>
        <v>0.19558190767104902</v>
      </c>
    </row>
    <row r="202" spans="1:16" x14ac:dyDescent="0.3">
      <c r="A202" s="10">
        <v>42305</v>
      </c>
      <c r="B202" s="6">
        <v>2580</v>
      </c>
      <c r="C202" s="11">
        <f t="shared" si="39"/>
        <v>-7.7489349092468775E-4</v>
      </c>
      <c r="D202" s="11">
        <f t="shared" si="28"/>
        <v>0.13993034204269442</v>
      </c>
      <c r="E202" s="11">
        <f t="shared" si="29"/>
        <v>0.11498944934453702</v>
      </c>
      <c r="F202" s="11">
        <f t="shared" si="30"/>
        <v>0.1324447467497516</v>
      </c>
      <c r="G202" s="11">
        <f t="shared" si="31"/>
        <v>0.12599616543992348</v>
      </c>
      <c r="H202" s="11">
        <f t="shared" si="32"/>
        <v>0.1348389888310178</v>
      </c>
      <c r="I202" s="11">
        <f t="shared" si="33"/>
        <v>0.19504677904480192</v>
      </c>
      <c r="J202" s="11"/>
      <c r="L202" s="9">
        <f t="shared" si="34"/>
        <v>42305</v>
      </c>
      <c r="M202">
        <f t="shared" si="35"/>
        <v>0.13993034204269442</v>
      </c>
      <c r="N202">
        <f t="shared" si="36"/>
        <v>0.12599616543992348</v>
      </c>
      <c r="O202">
        <f t="shared" si="37"/>
        <v>0.1348389888310178</v>
      </c>
      <c r="P202">
        <f t="shared" si="38"/>
        <v>0.19504677904480192</v>
      </c>
    </row>
    <row r="203" spans="1:16" x14ac:dyDescent="0.3">
      <c r="A203" s="10">
        <v>42306</v>
      </c>
      <c r="B203" s="6">
        <v>2575</v>
      </c>
      <c r="C203" s="11">
        <f t="shared" si="39"/>
        <v>-1.9398648178265917E-3</v>
      </c>
      <c r="D203" s="11">
        <f t="shared" ref="D203:D266" si="40">_xlfn.STDEV.P(C199:C203)*SQRT(252)</f>
        <v>0.11725456035179371</v>
      </c>
      <c r="E203" s="11">
        <f t="shared" si="29"/>
        <v>0.1141984765263222</v>
      </c>
      <c r="F203" s="11">
        <f t="shared" si="30"/>
        <v>0.13107479742661896</v>
      </c>
      <c r="G203" s="11">
        <f t="shared" si="31"/>
        <v>0.12597651229594889</v>
      </c>
      <c r="H203" s="11">
        <f t="shared" si="32"/>
        <v>0.12832541208718229</v>
      </c>
      <c r="I203" s="11">
        <f t="shared" si="33"/>
        <v>0.19388662113056807</v>
      </c>
      <c r="J203" s="11"/>
      <c r="L203" s="9">
        <f t="shared" si="34"/>
        <v>42306</v>
      </c>
      <c r="M203">
        <f t="shared" si="35"/>
        <v>0.11725456035179371</v>
      </c>
      <c r="N203">
        <f t="shared" si="36"/>
        <v>0.12597651229594889</v>
      </c>
      <c r="O203">
        <f t="shared" si="37"/>
        <v>0.12832541208718229</v>
      </c>
      <c r="P203">
        <f t="shared" si="38"/>
        <v>0.19388662113056807</v>
      </c>
    </row>
    <row r="204" spans="1:16" x14ac:dyDescent="0.3">
      <c r="A204" s="10">
        <v>42307</v>
      </c>
      <c r="B204" s="6">
        <v>2553</v>
      </c>
      <c r="C204" s="11">
        <f t="shared" si="39"/>
        <v>-8.5803958563527485E-3</v>
      </c>
      <c r="D204" s="11">
        <f t="shared" si="40"/>
        <v>5.3340241642212703E-2</v>
      </c>
      <c r="E204" s="11">
        <f t="shared" si="29"/>
        <v>0.11515062622387223</v>
      </c>
      <c r="F204" s="11">
        <f t="shared" si="30"/>
        <v>0.13185942812192233</v>
      </c>
      <c r="G204" s="11">
        <f t="shared" si="31"/>
        <v>0.12716638088401086</v>
      </c>
      <c r="H204" s="11">
        <f t="shared" si="32"/>
        <v>0.12883856856158793</v>
      </c>
      <c r="I204" s="11">
        <f t="shared" si="33"/>
        <v>0.19423642342506178</v>
      </c>
      <c r="J204" s="11"/>
      <c r="L204" s="9">
        <f t="shared" si="34"/>
        <v>42307</v>
      </c>
      <c r="M204">
        <f t="shared" si="35"/>
        <v>5.3340241642212703E-2</v>
      </c>
      <c r="N204">
        <f t="shared" si="36"/>
        <v>0.12716638088401086</v>
      </c>
      <c r="O204">
        <f t="shared" si="37"/>
        <v>0.12883856856158793</v>
      </c>
      <c r="P204">
        <f t="shared" si="38"/>
        <v>0.19423642342506178</v>
      </c>
    </row>
    <row r="205" spans="1:16" x14ac:dyDescent="0.3">
      <c r="A205" s="10">
        <v>42310</v>
      </c>
      <c r="B205" s="6">
        <v>2553</v>
      </c>
      <c r="C205" s="11">
        <f t="shared" si="39"/>
        <v>0</v>
      </c>
      <c r="D205" s="11">
        <f t="shared" si="40"/>
        <v>5.3340241642212703E-2</v>
      </c>
      <c r="E205" s="11">
        <f t="shared" si="29"/>
        <v>0.11448712703519048</v>
      </c>
      <c r="F205" s="11">
        <f t="shared" si="30"/>
        <v>0.11808855238630604</v>
      </c>
      <c r="G205" s="11">
        <f t="shared" si="31"/>
        <v>0.12724555259149833</v>
      </c>
      <c r="H205" s="11">
        <f t="shared" si="32"/>
        <v>0.12373854460359625</v>
      </c>
      <c r="I205" s="11">
        <f t="shared" si="33"/>
        <v>0.19396112788595721</v>
      </c>
      <c r="J205" s="11"/>
      <c r="L205" s="9">
        <f t="shared" si="34"/>
        <v>42310</v>
      </c>
      <c r="M205">
        <f t="shared" si="35"/>
        <v>5.3340241642212703E-2</v>
      </c>
      <c r="N205">
        <f t="shared" si="36"/>
        <v>0.12724555259149833</v>
      </c>
      <c r="O205">
        <f t="shared" si="37"/>
        <v>0.12373854460359625</v>
      </c>
      <c r="P205">
        <f t="shared" si="38"/>
        <v>0.19396112788595721</v>
      </c>
    </row>
    <row r="206" spans="1:16" x14ac:dyDescent="0.3">
      <c r="A206" s="10">
        <v>42311</v>
      </c>
      <c r="B206" s="6">
        <v>2513</v>
      </c>
      <c r="C206" s="11">
        <f t="shared" si="39"/>
        <v>-1.5791879697891666E-2</v>
      </c>
      <c r="D206" s="11">
        <f t="shared" si="40"/>
        <v>9.5413243807276296E-2</v>
      </c>
      <c r="E206" s="11">
        <f t="shared" si="29"/>
        <v>0.12719997961878035</v>
      </c>
      <c r="F206" s="11">
        <f t="shared" si="30"/>
        <v>0.12857702135693105</v>
      </c>
      <c r="G206" s="11">
        <f t="shared" si="31"/>
        <v>0.1327133336878541</v>
      </c>
      <c r="H206" s="11">
        <f t="shared" si="32"/>
        <v>0.12833305632915182</v>
      </c>
      <c r="I206" s="11">
        <f t="shared" si="33"/>
        <v>0.19514784435697299</v>
      </c>
      <c r="J206" s="11"/>
      <c r="L206" s="9">
        <f t="shared" si="34"/>
        <v>42311</v>
      </c>
      <c r="M206">
        <f t="shared" si="35"/>
        <v>9.5413243807276296E-2</v>
      </c>
      <c r="N206">
        <f t="shared" si="36"/>
        <v>0.1327133336878541</v>
      </c>
      <c r="O206">
        <f t="shared" si="37"/>
        <v>0.12833305632915182</v>
      </c>
      <c r="P206">
        <f t="shared" si="38"/>
        <v>0.19514784435697299</v>
      </c>
    </row>
    <row r="207" spans="1:16" x14ac:dyDescent="0.3">
      <c r="A207" s="10">
        <v>42312</v>
      </c>
      <c r="B207" s="6">
        <v>2518</v>
      </c>
      <c r="C207" s="11">
        <f t="shared" si="39"/>
        <v>1.9876770607003946E-3</v>
      </c>
      <c r="D207" s="11">
        <f t="shared" si="40"/>
        <v>0.10346104762084163</v>
      </c>
      <c r="E207" s="11">
        <f t="shared" si="29"/>
        <v>0.12481146124712643</v>
      </c>
      <c r="F207" s="11">
        <f t="shared" si="30"/>
        <v>0.11136353412475203</v>
      </c>
      <c r="G207" s="11">
        <f t="shared" si="31"/>
        <v>0.12706893928583296</v>
      </c>
      <c r="H207" s="11">
        <f t="shared" si="32"/>
        <v>0.12625287988347161</v>
      </c>
      <c r="I207" s="11">
        <f t="shared" si="33"/>
        <v>0.19473734090833639</v>
      </c>
      <c r="J207" s="11"/>
      <c r="L207" s="9">
        <f t="shared" si="34"/>
        <v>42312</v>
      </c>
      <c r="M207">
        <f t="shared" si="35"/>
        <v>0.10346104762084163</v>
      </c>
      <c r="N207">
        <f t="shared" si="36"/>
        <v>0.12706893928583296</v>
      </c>
      <c r="O207">
        <f t="shared" si="37"/>
        <v>0.12625287988347161</v>
      </c>
      <c r="P207">
        <f t="shared" si="38"/>
        <v>0.19473734090833639</v>
      </c>
    </row>
    <row r="208" spans="1:16" x14ac:dyDescent="0.3">
      <c r="A208" s="10">
        <v>42313</v>
      </c>
      <c r="B208" s="6">
        <v>2491</v>
      </c>
      <c r="C208" s="11">
        <f t="shared" si="39"/>
        <v>-1.0780699342112067E-2</v>
      </c>
      <c r="D208" s="11">
        <f t="shared" si="40"/>
        <v>0.10606110232772091</v>
      </c>
      <c r="E208" s="11">
        <f t="shared" ref="E208:E271" si="41">_xlfn.STDEV.P(C199:C208)*SQRT(252)</f>
        <v>0.11352081544239502</v>
      </c>
      <c r="F208" s="11">
        <f t="shared" si="30"/>
        <v>0.11278968218243858</v>
      </c>
      <c r="G208" s="11">
        <f t="shared" si="31"/>
        <v>0.12933527476802043</v>
      </c>
      <c r="H208" s="11">
        <f t="shared" si="32"/>
        <v>0.12768400670515323</v>
      </c>
      <c r="I208" s="11">
        <f t="shared" si="33"/>
        <v>0.19523675216281522</v>
      </c>
      <c r="J208" s="11"/>
      <c r="L208" s="9">
        <f t="shared" si="34"/>
        <v>42313</v>
      </c>
      <c r="M208">
        <f t="shared" si="35"/>
        <v>0.10606110232772091</v>
      </c>
      <c r="N208">
        <f t="shared" si="36"/>
        <v>0.12933527476802043</v>
      </c>
      <c r="O208">
        <f t="shared" si="37"/>
        <v>0.12768400670515323</v>
      </c>
      <c r="P208">
        <f t="shared" si="38"/>
        <v>0.19523675216281522</v>
      </c>
    </row>
    <row r="209" spans="1:16" x14ac:dyDescent="0.3">
      <c r="A209" s="10">
        <v>42314</v>
      </c>
      <c r="B209" s="6">
        <v>2471</v>
      </c>
      <c r="C209" s="11">
        <f t="shared" si="39"/>
        <v>-8.061309273570353E-3</v>
      </c>
      <c r="D209" s="11">
        <f t="shared" si="40"/>
        <v>0.10563110055077563</v>
      </c>
      <c r="E209" s="11">
        <f t="shared" si="41"/>
        <v>9.0748227350820179E-2</v>
      </c>
      <c r="F209" s="11">
        <f t="shared" si="30"/>
        <v>0.11261924150839923</v>
      </c>
      <c r="G209" s="11">
        <f t="shared" si="31"/>
        <v>0.12955867115028058</v>
      </c>
      <c r="H209" s="11">
        <f t="shared" si="32"/>
        <v>0.12701493635491909</v>
      </c>
      <c r="I209" s="11">
        <f t="shared" si="33"/>
        <v>0.19416860697753552</v>
      </c>
      <c r="J209" s="11"/>
      <c r="L209" s="9">
        <f t="shared" si="34"/>
        <v>42314</v>
      </c>
      <c r="M209">
        <f t="shared" si="35"/>
        <v>0.10563110055077563</v>
      </c>
      <c r="N209">
        <f t="shared" si="36"/>
        <v>0.12955867115028058</v>
      </c>
      <c r="O209">
        <f t="shared" si="37"/>
        <v>0.12701493635491909</v>
      </c>
      <c r="P209">
        <f t="shared" si="38"/>
        <v>0.19416860697753552</v>
      </c>
    </row>
    <row r="210" spans="1:16" x14ac:dyDescent="0.3">
      <c r="A210" s="10">
        <v>42317</v>
      </c>
      <c r="B210" s="6">
        <v>2470</v>
      </c>
      <c r="C210" s="11">
        <f t="shared" si="39"/>
        <v>-4.0477636658715199E-4</v>
      </c>
      <c r="D210" s="11">
        <f t="shared" si="40"/>
        <v>0.10439412334062151</v>
      </c>
      <c r="E210" s="11">
        <f t="shared" si="41"/>
        <v>9.0282301688060784E-2</v>
      </c>
      <c r="F210" s="11">
        <f t="shared" si="30"/>
        <v>0.11283970839524436</v>
      </c>
      <c r="G210" s="11">
        <f t="shared" si="31"/>
        <v>0.11771067236632014</v>
      </c>
      <c r="H210" s="11">
        <f t="shared" si="32"/>
        <v>0.11958922451656173</v>
      </c>
      <c r="I210" s="11">
        <f t="shared" si="33"/>
        <v>0.19410597388136577</v>
      </c>
      <c r="J210" s="11"/>
      <c r="L210" s="9">
        <f t="shared" si="34"/>
        <v>42317</v>
      </c>
      <c r="M210">
        <f t="shared" si="35"/>
        <v>0.10439412334062151</v>
      </c>
      <c r="N210">
        <f t="shared" si="36"/>
        <v>0.11771067236632014</v>
      </c>
      <c r="O210">
        <f t="shared" si="37"/>
        <v>0.11958922451656173</v>
      </c>
      <c r="P210">
        <f t="shared" si="38"/>
        <v>0.19410597388136577</v>
      </c>
    </row>
    <row r="211" spans="1:16" x14ac:dyDescent="0.3">
      <c r="A211" s="10">
        <v>42318</v>
      </c>
      <c r="B211" s="6">
        <v>2465</v>
      </c>
      <c r="C211" s="11">
        <f t="shared" si="39"/>
        <v>-2.0263431452323616E-3</v>
      </c>
      <c r="D211" s="11">
        <f t="shared" si="40"/>
        <v>7.6145773795355073E-2</v>
      </c>
      <c r="E211" s="11">
        <f t="shared" si="41"/>
        <v>8.7202706434819269E-2</v>
      </c>
      <c r="F211" s="11">
        <f t="shared" si="30"/>
        <v>0.11308580037374294</v>
      </c>
      <c r="G211" s="11">
        <f t="shared" si="31"/>
        <v>0.11768170838057801</v>
      </c>
      <c r="H211" s="11">
        <f t="shared" si="32"/>
        <v>0.11595835714463741</v>
      </c>
      <c r="I211" s="11">
        <f t="shared" si="33"/>
        <v>0.19410813998749898</v>
      </c>
      <c r="J211" s="11"/>
      <c r="L211" s="9">
        <f t="shared" si="34"/>
        <v>42318</v>
      </c>
      <c r="M211">
        <f t="shared" si="35"/>
        <v>7.6145773795355073E-2</v>
      </c>
      <c r="N211">
        <f t="shared" si="36"/>
        <v>0.11768170838057801</v>
      </c>
      <c r="O211">
        <f t="shared" si="37"/>
        <v>0.11595835714463741</v>
      </c>
      <c r="P211">
        <f t="shared" si="38"/>
        <v>0.19410813998749898</v>
      </c>
    </row>
    <row r="212" spans="1:16" x14ac:dyDescent="0.3">
      <c r="A212" s="10">
        <v>42319</v>
      </c>
      <c r="B212" s="6">
        <v>2471</v>
      </c>
      <c r="C212" s="11">
        <f t="shared" si="39"/>
        <v>2.4311195118196737E-3</v>
      </c>
      <c r="D212" s="11">
        <f t="shared" si="40"/>
        <v>7.7893277549106021E-2</v>
      </c>
      <c r="E212" s="11">
        <f t="shared" si="41"/>
        <v>9.1986520485273046E-2</v>
      </c>
      <c r="F212" s="11">
        <f t="shared" si="30"/>
        <v>0.1114019190471673</v>
      </c>
      <c r="G212" s="11">
        <f t="shared" si="31"/>
        <v>0.10412542161899518</v>
      </c>
      <c r="H212" s="11">
        <f t="shared" si="32"/>
        <v>0.11616036575648356</v>
      </c>
      <c r="I212" s="11">
        <f t="shared" si="33"/>
        <v>0.19415751209054252</v>
      </c>
      <c r="J212" s="11"/>
      <c r="L212" s="9">
        <f t="shared" si="34"/>
        <v>42319</v>
      </c>
      <c r="M212">
        <f t="shared" si="35"/>
        <v>7.7893277549106021E-2</v>
      </c>
      <c r="N212">
        <f t="shared" si="36"/>
        <v>0.10412542161899518</v>
      </c>
      <c r="O212">
        <f t="shared" si="37"/>
        <v>0.11616036575648356</v>
      </c>
      <c r="P212">
        <f t="shared" si="38"/>
        <v>0.19415751209054252</v>
      </c>
    </row>
    <row r="213" spans="1:16" x14ac:dyDescent="0.3">
      <c r="A213" s="10">
        <v>42320</v>
      </c>
      <c r="B213" s="6">
        <v>2474</v>
      </c>
      <c r="C213" s="11">
        <f t="shared" si="39"/>
        <v>1.2133469638232371E-3</v>
      </c>
      <c r="D213" s="11">
        <f t="shared" si="40"/>
        <v>5.8222125971915492E-2</v>
      </c>
      <c r="E213" s="11">
        <f t="shared" si="41"/>
        <v>9.5208949714679178E-2</v>
      </c>
      <c r="F213" s="11">
        <f t="shared" ref="F213:F276" si="42">_xlfn.STDEV.P(C199:C213)*SQRT(252)</f>
        <v>0.10308875429620359</v>
      </c>
      <c r="G213" s="11">
        <f t="shared" si="31"/>
        <v>0.10518247023033618</v>
      </c>
      <c r="H213" s="11">
        <f t="shared" si="32"/>
        <v>0.1154228231068453</v>
      </c>
      <c r="I213" s="11">
        <f t="shared" si="33"/>
        <v>0.1941757927143179</v>
      </c>
      <c r="J213" s="11"/>
      <c r="L213" s="9">
        <f t="shared" si="34"/>
        <v>42320</v>
      </c>
      <c r="M213">
        <f t="shared" si="35"/>
        <v>5.8222125971915492E-2</v>
      </c>
      <c r="N213">
        <f t="shared" si="36"/>
        <v>0.10518247023033618</v>
      </c>
      <c r="O213">
        <f t="shared" si="37"/>
        <v>0.1154228231068453</v>
      </c>
      <c r="P213">
        <f t="shared" si="38"/>
        <v>0.1941757927143179</v>
      </c>
    </row>
    <row r="214" spans="1:16" x14ac:dyDescent="0.3">
      <c r="A214" s="10">
        <v>42321</v>
      </c>
      <c r="B214" s="6">
        <v>2446</v>
      </c>
      <c r="C214" s="11">
        <f t="shared" si="39"/>
        <v>-1.1382236705315527E-2</v>
      </c>
      <c r="D214" s="11">
        <f t="shared" si="40"/>
        <v>7.7939311063845704E-2</v>
      </c>
      <c r="E214" s="11">
        <f t="shared" si="41"/>
        <v>9.9445524594116597E-2</v>
      </c>
      <c r="F214" s="11">
        <f t="shared" si="42"/>
        <v>8.8356377618455065E-2</v>
      </c>
      <c r="G214" s="11">
        <f t="shared" si="31"/>
        <v>0.10775386176096524</v>
      </c>
      <c r="H214" s="11">
        <f t="shared" si="32"/>
        <v>0.1176767048934189</v>
      </c>
      <c r="I214" s="11">
        <f t="shared" si="33"/>
        <v>0.19475571319088722</v>
      </c>
      <c r="J214" s="11"/>
      <c r="L214" s="9">
        <f t="shared" si="34"/>
        <v>42321</v>
      </c>
      <c r="M214">
        <f t="shared" si="35"/>
        <v>7.7939311063845704E-2</v>
      </c>
      <c r="N214">
        <f t="shared" si="36"/>
        <v>0.10775386176096524</v>
      </c>
      <c r="O214">
        <f t="shared" si="37"/>
        <v>0.1176767048934189</v>
      </c>
      <c r="P214">
        <f t="shared" si="38"/>
        <v>0.19475571319088722</v>
      </c>
    </row>
    <row r="215" spans="1:16" x14ac:dyDescent="0.3">
      <c r="A215" s="10">
        <v>42324</v>
      </c>
      <c r="B215" s="6">
        <v>2423</v>
      </c>
      <c r="C215" s="11">
        <f t="shared" si="39"/>
        <v>-9.4475954305919818E-3</v>
      </c>
      <c r="D215" s="11">
        <f t="shared" si="40"/>
        <v>8.8807348961186E-2</v>
      </c>
      <c r="E215" s="11">
        <f t="shared" si="41"/>
        <v>9.9373455795668919E-2</v>
      </c>
      <c r="F215" s="11">
        <f t="shared" si="42"/>
        <v>8.9875939486495124E-2</v>
      </c>
      <c r="G215" s="11">
        <f t="shared" si="31"/>
        <v>0.10759042174923156</v>
      </c>
      <c r="H215" s="11">
        <f t="shared" si="32"/>
        <v>0.10986588915696489</v>
      </c>
      <c r="I215" s="11">
        <f t="shared" si="33"/>
        <v>0.19127447643725207</v>
      </c>
      <c r="J215" s="11"/>
      <c r="L215" s="9">
        <f t="shared" si="34"/>
        <v>42324</v>
      </c>
      <c r="M215">
        <f t="shared" si="35"/>
        <v>8.8807348961186E-2</v>
      </c>
      <c r="N215">
        <f t="shared" si="36"/>
        <v>0.10759042174923156</v>
      </c>
      <c r="O215">
        <f t="shared" si="37"/>
        <v>0.10986588915696489</v>
      </c>
      <c r="P215">
        <f t="shared" si="38"/>
        <v>0.19127447643725207</v>
      </c>
    </row>
    <row r="216" spans="1:16" x14ac:dyDescent="0.3">
      <c r="A216" s="10">
        <v>42325</v>
      </c>
      <c r="B216" s="6">
        <v>2407</v>
      </c>
      <c r="C216" s="11">
        <f t="shared" si="39"/>
        <v>-6.625283033453837E-3</v>
      </c>
      <c r="D216" s="11">
        <f t="shared" si="40"/>
        <v>8.8868864349667731E-2</v>
      </c>
      <c r="E216" s="11">
        <f t="shared" si="41"/>
        <v>8.3063409760401719E-2</v>
      </c>
      <c r="F216" s="11">
        <f t="shared" si="42"/>
        <v>8.776658263941825E-2</v>
      </c>
      <c r="G216" s="11">
        <f t="shared" si="31"/>
        <v>0.107549963340984</v>
      </c>
      <c r="H216" s="11">
        <f t="shared" si="32"/>
        <v>0.10864185511480098</v>
      </c>
      <c r="I216" s="11">
        <f t="shared" si="33"/>
        <v>0.19145054576631385</v>
      </c>
      <c r="J216" s="11"/>
      <c r="L216" s="9">
        <f t="shared" si="34"/>
        <v>42325</v>
      </c>
      <c r="M216">
        <f t="shared" si="35"/>
        <v>8.8868864349667731E-2</v>
      </c>
      <c r="N216">
        <f t="shared" si="36"/>
        <v>0.107549963340984</v>
      </c>
      <c r="O216">
        <f t="shared" si="37"/>
        <v>0.10864185511480098</v>
      </c>
      <c r="P216">
        <f t="shared" si="38"/>
        <v>0.19145054576631385</v>
      </c>
    </row>
    <row r="217" spans="1:16" x14ac:dyDescent="0.3">
      <c r="A217" s="10">
        <v>42326</v>
      </c>
      <c r="B217" s="6">
        <v>2422</v>
      </c>
      <c r="C217" s="11">
        <f t="shared" si="39"/>
        <v>6.21248632996565E-3</v>
      </c>
      <c r="D217" s="11">
        <f t="shared" si="40"/>
        <v>0.10590557917709952</v>
      </c>
      <c r="E217" s="11">
        <f t="shared" si="41"/>
        <v>9.2979725913391875E-2</v>
      </c>
      <c r="F217" s="11">
        <f t="shared" si="42"/>
        <v>9.6876655047261354E-2</v>
      </c>
      <c r="G217" s="11">
        <f t="shared" si="31"/>
        <v>0.11008504294389261</v>
      </c>
      <c r="H217" s="11">
        <f t="shared" si="32"/>
        <v>0.11033667844538385</v>
      </c>
      <c r="I217" s="11">
        <f t="shared" si="33"/>
        <v>0.19167804892186988</v>
      </c>
      <c r="J217" s="11"/>
      <c r="L217" s="9">
        <f t="shared" si="34"/>
        <v>42326</v>
      </c>
      <c r="M217">
        <f t="shared" si="35"/>
        <v>0.10590557917709952</v>
      </c>
      <c r="N217">
        <f t="shared" si="36"/>
        <v>0.11008504294389261</v>
      </c>
      <c r="O217">
        <f t="shared" si="37"/>
        <v>0.11033667844538385</v>
      </c>
      <c r="P217">
        <f t="shared" si="38"/>
        <v>0.19167804892186988</v>
      </c>
    </row>
    <row r="218" spans="1:16" x14ac:dyDescent="0.3">
      <c r="A218" s="10">
        <v>42327</v>
      </c>
      <c r="B218" s="6">
        <v>2392</v>
      </c>
      <c r="C218" s="11">
        <f t="shared" si="39"/>
        <v>-1.2463809042515225E-2</v>
      </c>
      <c r="D218" s="11">
        <f t="shared" si="40"/>
        <v>0.10753112717896572</v>
      </c>
      <c r="E218" s="11">
        <f t="shared" si="41"/>
        <v>9.6406698221061279E-2</v>
      </c>
      <c r="F218" s="11">
        <f t="shared" si="42"/>
        <v>0.10157701993473695</v>
      </c>
      <c r="G218" s="11">
        <f t="shared" ref="G218:G281" si="43">_xlfn.STDEV.P(C199:C218)*SQRT(252)</f>
        <v>0.10584490825859015</v>
      </c>
      <c r="H218" s="11">
        <f t="shared" si="32"/>
        <v>0.1123004040064665</v>
      </c>
      <c r="I218" s="11">
        <f t="shared" si="33"/>
        <v>0.19030994674143811</v>
      </c>
      <c r="J218" s="11"/>
      <c r="L218" s="9">
        <f t="shared" si="34"/>
        <v>42327</v>
      </c>
      <c r="M218">
        <f t="shared" si="35"/>
        <v>0.10753112717896572</v>
      </c>
      <c r="N218">
        <f t="shared" si="36"/>
        <v>0.10584490825859015</v>
      </c>
      <c r="O218">
        <f t="shared" si="37"/>
        <v>0.1123004040064665</v>
      </c>
      <c r="P218">
        <f t="shared" si="38"/>
        <v>0.19030994674143811</v>
      </c>
    </row>
    <row r="219" spans="1:16" x14ac:dyDescent="0.3">
      <c r="A219" s="10">
        <v>42328</v>
      </c>
      <c r="B219" s="6">
        <v>2372</v>
      </c>
      <c r="C219" s="11">
        <f t="shared" si="39"/>
        <v>-8.3963549529062782E-3</v>
      </c>
      <c r="D219" s="11">
        <f t="shared" si="40"/>
        <v>0.10259433449588627</v>
      </c>
      <c r="E219" s="11">
        <f t="shared" si="41"/>
        <v>9.6770045665055537E-2</v>
      </c>
      <c r="F219" s="11">
        <f t="shared" si="42"/>
        <v>0.10146799451208077</v>
      </c>
      <c r="G219" s="11">
        <f t="shared" si="43"/>
        <v>9.3824877866652889E-2</v>
      </c>
      <c r="H219" s="11">
        <f t="shared" si="32"/>
        <v>0.11237755506289064</v>
      </c>
      <c r="I219" s="11">
        <f t="shared" si="33"/>
        <v>0.19062493958025384</v>
      </c>
      <c r="J219" s="11"/>
      <c r="L219" s="9">
        <f t="shared" si="34"/>
        <v>42328</v>
      </c>
      <c r="M219">
        <f t="shared" si="35"/>
        <v>0.10259433449588627</v>
      </c>
      <c r="N219">
        <f t="shared" si="36"/>
        <v>9.3824877866652889E-2</v>
      </c>
      <c r="O219">
        <f t="shared" si="37"/>
        <v>0.11237755506289064</v>
      </c>
      <c r="P219">
        <f t="shared" si="38"/>
        <v>0.19062493958025384</v>
      </c>
    </row>
    <row r="220" spans="1:16" x14ac:dyDescent="0.3">
      <c r="A220" s="10">
        <v>42331</v>
      </c>
      <c r="B220" s="6">
        <v>2255</v>
      </c>
      <c r="C220" s="11">
        <f t="shared" si="39"/>
        <v>-5.0583508180837317E-2</v>
      </c>
      <c r="D220" s="11">
        <f t="shared" si="40"/>
        <v>0.30405841497349489</v>
      </c>
      <c r="E220" s="11">
        <f t="shared" si="41"/>
        <v>0.23906743566681735</v>
      </c>
      <c r="F220" s="11">
        <f t="shared" si="42"/>
        <v>0.20514366795426162</v>
      </c>
      <c r="G220" s="11">
        <f t="shared" si="43"/>
        <v>0.18458959918486326</v>
      </c>
      <c r="H220" s="11">
        <f t="shared" si="32"/>
        <v>0.16247398049963366</v>
      </c>
      <c r="I220" s="11">
        <f t="shared" si="33"/>
        <v>0.20380727418845018</v>
      </c>
      <c r="J220" s="11"/>
      <c r="L220" s="9">
        <f t="shared" si="34"/>
        <v>42331</v>
      </c>
      <c r="M220">
        <f t="shared" si="35"/>
        <v>0.30405841497349489</v>
      </c>
      <c r="N220">
        <f t="shared" si="36"/>
        <v>0.18458959918486326</v>
      </c>
      <c r="O220">
        <f t="shared" si="37"/>
        <v>0.16247398049963366</v>
      </c>
      <c r="P220">
        <f t="shared" si="38"/>
        <v>0.20380727418845018</v>
      </c>
    </row>
    <row r="221" spans="1:16" x14ac:dyDescent="0.3">
      <c r="A221" s="10">
        <v>42332</v>
      </c>
      <c r="B221" s="6">
        <v>2313</v>
      </c>
      <c r="C221" s="11">
        <f t="shared" si="39"/>
        <v>2.5395410294660383E-2</v>
      </c>
      <c r="D221" s="11">
        <f t="shared" si="40"/>
        <v>0.39849003156776969</v>
      </c>
      <c r="E221" s="11">
        <f t="shared" si="41"/>
        <v>0.28981569656539946</v>
      </c>
      <c r="F221" s="11">
        <f t="shared" si="42"/>
        <v>0.24141306803739646</v>
      </c>
      <c r="G221" s="11">
        <f t="shared" si="43"/>
        <v>0.21444512130074977</v>
      </c>
      <c r="H221" s="11">
        <f t="shared" si="32"/>
        <v>0.17833851701009681</v>
      </c>
      <c r="I221" s="11">
        <f t="shared" si="33"/>
        <v>0.2068381928473404</v>
      </c>
      <c r="J221" s="11"/>
      <c r="L221" s="9">
        <f t="shared" si="34"/>
        <v>42332</v>
      </c>
      <c r="M221">
        <f t="shared" si="35"/>
        <v>0.39849003156776969</v>
      </c>
      <c r="N221">
        <f t="shared" si="36"/>
        <v>0.21444512130074977</v>
      </c>
      <c r="O221">
        <f t="shared" si="37"/>
        <v>0.17833851701009681</v>
      </c>
      <c r="P221">
        <f t="shared" si="38"/>
        <v>0.2068381928473404</v>
      </c>
    </row>
    <row r="222" spans="1:16" x14ac:dyDescent="0.3">
      <c r="A222" s="10">
        <v>42333</v>
      </c>
      <c r="B222" s="6">
        <v>2318</v>
      </c>
      <c r="C222" s="11">
        <f t="shared" si="39"/>
        <v>2.1593616682578295E-3</v>
      </c>
      <c r="D222" s="11">
        <f t="shared" si="40"/>
        <v>0.39199937757214409</v>
      </c>
      <c r="E222" s="11">
        <f t="shared" si="41"/>
        <v>0.28961067134119389</v>
      </c>
      <c r="F222" s="11">
        <f t="shared" si="42"/>
        <v>0.24150381181148733</v>
      </c>
      <c r="G222" s="11">
        <f t="shared" si="43"/>
        <v>0.21549763233471189</v>
      </c>
      <c r="H222" s="11">
        <f t="shared" si="32"/>
        <v>0.17881463399520003</v>
      </c>
      <c r="I222" s="11">
        <f t="shared" si="33"/>
        <v>0.20688256434143681</v>
      </c>
      <c r="J222" s="11"/>
      <c r="L222" s="9">
        <f t="shared" si="34"/>
        <v>42333</v>
      </c>
      <c r="M222">
        <f t="shared" si="35"/>
        <v>0.39199937757214409</v>
      </c>
      <c r="N222">
        <f t="shared" si="36"/>
        <v>0.21549763233471189</v>
      </c>
      <c r="O222">
        <f t="shared" si="37"/>
        <v>0.17881463399520003</v>
      </c>
      <c r="P222">
        <f t="shared" si="38"/>
        <v>0.20688256434143681</v>
      </c>
    </row>
    <row r="223" spans="1:16" x14ac:dyDescent="0.3">
      <c r="A223" s="10">
        <v>42334</v>
      </c>
      <c r="B223" s="6">
        <v>2365</v>
      </c>
      <c r="C223" s="11">
        <f t="shared" si="39"/>
        <v>2.007327702633627E-2</v>
      </c>
      <c r="D223" s="11">
        <f t="shared" si="40"/>
        <v>0.42925464731915014</v>
      </c>
      <c r="E223" s="11">
        <f t="shared" si="41"/>
        <v>0.31491358397008934</v>
      </c>
      <c r="F223" s="11">
        <f t="shared" si="42"/>
        <v>0.260373697638284</v>
      </c>
      <c r="G223" s="11">
        <f t="shared" si="43"/>
        <v>0.23266647687509562</v>
      </c>
      <c r="H223" s="11">
        <f t="shared" si="32"/>
        <v>0.18810476494199199</v>
      </c>
      <c r="I223" s="11">
        <f t="shared" si="33"/>
        <v>0.20823693986716457</v>
      </c>
      <c r="J223" s="11"/>
      <c r="L223" s="9">
        <f t="shared" si="34"/>
        <v>42334</v>
      </c>
      <c r="M223">
        <f t="shared" si="35"/>
        <v>0.42925464731915014</v>
      </c>
      <c r="N223">
        <f t="shared" si="36"/>
        <v>0.23266647687509562</v>
      </c>
      <c r="O223">
        <f t="shared" si="37"/>
        <v>0.18810476494199199</v>
      </c>
      <c r="P223">
        <f t="shared" si="38"/>
        <v>0.20823693986716457</v>
      </c>
    </row>
    <row r="224" spans="1:16" x14ac:dyDescent="0.3">
      <c r="A224" s="10">
        <v>42335</v>
      </c>
      <c r="B224" s="6">
        <v>2363</v>
      </c>
      <c r="C224" s="11">
        <f t="shared" si="39"/>
        <v>-8.4602373912549204E-4</v>
      </c>
      <c r="D224" s="11">
        <f t="shared" si="40"/>
        <v>0.42649239750843471</v>
      </c>
      <c r="E224" s="11">
        <f t="shared" si="41"/>
        <v>0.31310823254318282</v>
      </c>
      <c r="F224" s="11">
        <f t="shared" si="42"/>
        <v>0.25979868577479087</v>
      </c>
      <c r="G224" s="11">
        <f t="shared" si="43"/>
        <v>0.23239280753949987</v>
      </c>
      <c r="H224" s="11">
        <f t="shared" si="32"/>
        <v>0.18771488582687071</v>
      </c>
      <c r="I224" s="11">
        <f t="shared" si="33"/>
        <v>0.20707340057943419</v>
      </c>
      <c r="J224" s="11"/>
      <c r="L224" s="9">
        <f t="shared" si="34"/>
        <v>42335</v>
      </c>
      <c r="M224">
        <f t="shared" si="35"/>
        <v>0.42649239750843471</v>
      </c>
      <c r="N224">
        <f t="shared" si="36"/>
        <v>0.23239280753949987</v>
      </c>
      <c r="O224">
        <f t="shared" si="37"/>
        <v>0.18771488582687071</v>
      </c>
      <c r="P224">
        <f t="shared" si="38"/>
        <v>0.20707340057943419</v>
      </c>
    </row>
    <row r="225" spans="1:16" x14ac:dyDescent="0.3">
      <c r="A225" s="10">
        <v>42338</v>
      </c>
      <c r="B225" s="6">
        <v>2342</v>
      </c>
      <c r="C225" s="11">
        <f t="shared" si="39"/>
        <v>-8.9267330292452287E-3</v>
      </c>
      <c r="D225" s="11">
        <f t="shared" si="40"/>
        <v>0.20653019598985226</v>
      </c>
      <c r="E225" s="11">
        <f t="shared" si="41"/>
        <v>0.31286663373693452</v>
      </c>
      <c r="F225" s="11">
        <f t="shared" si="42"/>
        <v>0.26057031084561494</v>
      </c>
      <c r="G225" s="11">
        <f t="shared" si="43"/>
        <v>0.23257343241856532</v>
      </c>
      <c r="H225" s="11">
        <f t="shared" si="32"/>
        <v>0.18812862954967985</v>
      </c>
      <c r="I225" s="11">
        <f t="shared" si="33"/>
        <v>0.20719653186336986</v>
      </c>
      <c r="J225" s="11"/>
      <c r="L225" s="9">
        <f t="shared" si="34"/>
        <v>42338</v>
      </c>
      <c r="M225">
        <f t="shared" si="35"/>
        <v>0.20653019598985226</v>
      </c>
      <c r="N225">
        <f t="shared" si="36"/>
        <v>0.23257343241856532</v>
      </c>
      <c r="O225">
        <f t="shared" si="37"/>
        <v>0.18812862954967985</v>
      </c>
      <c r="P225">
        <f t="shared" si="38"/>
        <v>0.20719653186336986</v>
      </c>
    </row>
    <row r="226" spans="1:16" x14ac:dyDescent="0.3">
      <c r="A226" s="10">
        <v>42339</v>
      </c>
      <c r="B226" s="6">
        <v>2366</v>
      </c>
      <c r="C226" s="11">
        <f t="shared" si="39"/>
        <v>1.0195500380669346E-2</v>
      </c>
      <c r="D226" s="11">
        <f t="shared" si="40"/>
        <v>0.15703677009161016</v>
      </c>
      <c r="E226" s="11">
        <f t="shared" si="41"/>
        <v>0.31869796223430974</v>
      </c>
      <c r="F226" s="11">
        <f t="shared" si="42"/>
        <v>0.26620244616897898</v>
      </c>
      <c r="G226" s="11">
        <f t="shared" si="43"/>
        <v>0.23378854464775758</v>
      </c>
      <c r="H226" s="11">
        <f t="shared" si="32"/>
        <v>0.19012335546593423</v>
      </c>
      <c r="I226" s="11">
        <f t="shared" si="33"/>
        <v>0.20779268980361798</v>
      </c>
      <c r="J226" s="11"/>
      <c r="L226" s="9">
        <f t="shared" si="34"/>
        <v>42339</v>
      </c>
      <c r="M226">
        <f t="shared" si="35"/>
        <v>0.15703677009161016</v>
      </c>
      <c r="N226">
        <f t="shared" si="36"/>
        <v>0.23378854464775758</v>
      </c>
      <c r="O226">
        <f t="shared" si="37"/>
        <v>0.19012335546593423</v>
      </c>
      <c r="P226">
        <f t="shared" si="38"/>
        <v>0.20779268980361798</v>
      </c>
    </row>
    <row r="227" spans="1:16" x14ac:dyDescent="0.3">
      <c r="A227" s="10">
        <v>42340</v>
      </c>
      <c r="B227" s="6">
        <v>2380</v>
      </c>
      <c r="C227" s="11">
        <f t="shared" si="39"/>
        <v>5.899722127188322E-3</v>
      </c>
      <c r="D227" s="11">
        <f t="shared" si="40"/>
        <v>0.15598215357007986</v>
      </c>
      <c r="E227" s="11">
        <f t="shared" si="41"/>
        <v>0.31850525638080079</v>
      </c>
      <c r="F227" s="11">
        <f t="shared" si="42"/>
        <v>0.26768304658607256</v>
      </c>
      <c r="G227" s="11">
        <f t="shared" si="43"/>
        <v>0.23523039635046974</v>
      </c>
      <c r="H227" s="11">
        <f t="shared" si="32"/>
        <v>0.18905217281829098</v>
      </c>
      <c r="I227" s="11">
        <f t="shared" si="33"/>
        <v>0.20800915667889991</v>
      </c>
      <c r="J227" s="11"/>
      <c r="L227" s="9">
        <f t="shared" si="34"/>
        <v>42340</v>
      </c>
      <c r="M227">
        <f t="shared" si="35"/>
        <v>0.15598215357007986</v>
      </c>
      <c r="N227">
        <f t="shared" si="36"/>
        <v>0.23523039635046974</v>
      </c>
      <c r="O227">
        <f t="shared" si="37"/>
        <v>0.18905217281829098</v>
      </c>
      <c r="P227">
        <f t="shared" si="38"/>
        <v>0.20800915667889991</v>
      </c>
    </row>
    <row r="228" spans="1:16" x14ac:dyDescent="0.3">
      <c r="A228" s="10">
        <v>42341</v>
      </c>
      <c r="B228" s="6">
        <v>2336</v>
      </c>
      <c r="C228" s="11">
        <f t="shared" si="39"/>
        <v>-1.8660422717402748E-2</v>
      </c>
      <c r="D228" s="11">
        <f t="shared" si="40"/>
        <v>0.16450212708454626</v>
      </c>
      <c r="E228" s="11">
        <f t="shared" si="41"/>
        <v>0.32505799740044483</v>
      </c>
      <c r="F228" s="11">
        <f t="shared" si="42"/>
        <v>0.27452991291653916</v>
      </c>
      <c r="G228" s="11">
        <f t="shared" si="43"/>
        <v>0.24012009176146132</v>
      </c>
      <c r="H228" s="11">
        <f t="shared" si="32"/>
        <v>0.19285498785556091</v>
      </c>
      <c r="I228" s="11">
        <f t="shared" si="33"/>
        <v>0.2095380152872226</v>
      </c>
      <c r="J228" s="11"/>
      <c r="L228" s="9">
        <f t="shared" si="34"/>
        <v>42341</v>
      </c>
      <c r="M228">
        <f t="shared" si="35"/>
        <v>0.16450212708454626</v>
      </c>
      <c r="N228">
        <f t="shared" si="36"/>
        <v>0.24012009176146132</v>
      </c>
      <c r="O228">
        <f t="shared" si="37"/>
        <v>0.19285498785556091</v>
      </c>
      <c r="P228">
        <f t="shared" si="38"/>
        <v>0.2095380152872226</v>
      </c>
    </row>
    <row r="229" spans="1:16" x14ac:dyDescent="0.3">
      <c r="A229" s="10">
        <v>42342</v>
      </c>
      <c r="B229" s="6">
        <v>2341</v>
      </c>
      <c r="C229" s="11">
        <f t="shared" si="39"/>
        <v>2.1381235427930289E-3</v>
      </c>
      <c r="D229" s="11">
        <f t="shared" si="40"/>
        <v>0.16705620529440265</v>
      </c>
      <c r="E229" s="11">
        <f t="shared" si="41"/>
        <v>0.32400533611014914</v>
      </c>
      <c r="F229" s="11">
        <f t="shared" si="42"/>
        <v>0.27349678082240791</v>
      </c>
      <c r="G229" s="11">
        <f t="shared" si="43"/>
        <v>0.24011775285123282</v>
      </c>
      <c r="H229" s="11">
        <f t="shared" si="32"/>
        <v>0.19296105077659798</v>
      </c>
      <c r="I229" s="11">
        <f t="shared" si="33"/>
        <v>0.20947103299142431</v>
      </c>
      <c r="J229" s="11"/>
      <c r="L229" s="9">
        <f t="shared" si="34"/>
        <v>42342</v>
      </c>
      <c r="M229">
        <f t="shared" si="35"/>
        <v>0.16705620529440265</v>
      </c>
      <c r="N229">
        <f t="shared" si="36"/>
        <v>0.24011775285123282</v>
      </c>
      <c r="O229">
        <f t="shared" si="37"/>
        <v>0.19296105077659798</v>
      </c>
      <c r="P229">
        <f t="shared" si="38"/>
        <v>0.20947103299142431</v>
      </c>
    </row>
    <row r="230" spans="1:16" x14ac:dyDescent="0.3">
      <c r="A230" s="10">
        <v>42345</v>
      </c>
      <c r="B230" s="6">
        <v>2371</v>
      </c>
      <c r="C230" s="11">
        <f t="shared" si="39"/>
        <v>1.2733618574494782E-2</v>
      </c>
      <c r="D230" s="11">
        <f t="shared" si="40"/>
        <v>0.1772540389779256</v>
      </c>
      <c r="E230" s="11">
        <f t="shared" si="41"/>
        <v>0.19667678936279367</v>
      </c>
      <c r="F230" s="11">
        <f t="shared" si="42"/>
        <v>0.27866462298956807</v>
      </c>
      <c r="G230" s="11">
        <f t="shared" si="43"/>
        <v>0.24593378451212888</v>
      </c>
      <c r="H230" s="11">
        <f t="shared" si="32"/>
        <v>0.19328555326739882</v>
      </c>
      <c r="I230" s="11">
        <f t="shared" si="33"/>
        <v>0.21034144884825415</v>
      </c>
      <c r="J230" s="11"/>
      <c r="L230" s="9">
        <f t="shared" si="34"/>
        <v>42345</v>
      </c>
      <c r="M230">
        <f t="shared" si="35"/>
        <v>0.1772540389779256</v>
      </c>
      <c r="N230">
        <f t="shared" si="36"/>
        <v>0.24593378451212888</v>
      </c>
      <c r="O230">
        <f t="shared" si="37"/>
        <v>0.19328555326739882</v>
      </c>
      <c r="P230">
        <f t="shared" si="38"/>
        <v>0.21034144884825415</v>
      </c>
    </row>
    <row r="231" spans="1:16" x14ac:dyDescent="0.3">
      <c r="A231" s="10">
        <v>42346</v>
      </c>
      <c r="B231" s="6">
        <v>2309</v>
      </c>
      <c r="C231" s="11">
        <f t="shared" si="39"/>
        <v>-2.6497276710910157E-2</v>
      </c>
      <c r="D231" s="11">
        <f t="shared" si="40"/>
        <v>0.23895249661716381</v>
      </c>
      <c r="E231" s="11">
        <f t="shared" si="41"/>
        <v>0.21553645658234621</v>
      </c>
      <c r="F231" s="11">
        <f t="shared" si="42"/>
        <v>0.29547240005920478</v>
      </c>
      <c r="G231" s="11">
        <f t="shared" si="43"/>
        <v>0.26007629644383728</v>
      </c>
      <c r="H231" s="11">
        <f t="shared" si="32"/>
        <v>0.20189429247234994</v>
      </c>
      <c r="I231" s="11">
        <f t="shared" si="33"/>
        <v>0.21361886628869056</v>
      </c>
      <c r="J231" s="11"/>
      <c r="L231" s="9">
        <f t="shared" si="34"/>
        <v>42346</v>
      </c>
      <c r="M231">
        <f t="shared" si="35"/>
        <v>0.23895249661716381</v>
      </c>
      <c r="N231">
        <f t="shared" si="36"/>
        <v>0.26007629644383728</v>
      </c>
      <c r="O231">
        <f t="shared" si="37"/>
        <v>0.20189429247234994</v>
      </c>
      <c r="P231">
        <f t="shared" si="38"/>
        <v>0.21361886628869056</v>
      </c>
    </row>
    <row r="232" spans="1:16" x14ac:dyDescent="0.3">
      <c r="A232" s="10">
        <v>42347</v>
      </c>
      <c r="B232" s="6">
        <v>2300</v>
      </c>
      <c r="C232" s="11">
        <f t="shared" si="39"/>
        <v>-3.9054074372542572E-3</v>
      </c>
      <c r="D232" s="11">
        <f t="shared" si="40"/>
        <v>0.22432830782585964</v>
      </c>
      <c r="E232" s="11">
        <f t="shared" si="41"/>
        <v>0.21581756394334287</v>
      </c>
      <c r="F232" s="11">
        <f t="shared" si="42"/>
        <v>0.29301033197324572</v>
      </c>
      <c r="G232" s="11">
        <f t="shared" si="43"/>
        <v>0.25924914317099823</v>
      </c>
      <c r="H232" s="11">
        <f t="shared" si="32"/>
        <v>0.19763199139239493</v>
      </c>
      <c r="I232" s="11">
        <f t="shared" si="33"/>
        <v>0.21056973451153974</v>
      </c>
      <c r="J232" s="11"/>
      <c r="L232" s="9">
        <f t="shared" si="34"/>
        <v>42347</v>
      </c>
      <c r="M232">
        <f t="shared" si="35"/>
        <v>0.22432830782585964</v>
      </c>
      <c r="N232">
        <f t="shared" si="36"/>
        <v>0.25924914317099823</v>
      </c>
      <c r="O232">
        <f t="shared" si="37"/>
        <v>0.19763199139239493</v>
      </c>
      <c r="P232">
        <f t="shared" si="38"/>
        <v>0.21056973451153974</v>
      </c>
    </row>
    <row r="233" spans="1:16" x14ac:dyDescent="0.3">
      <c r="A233" s="10">
        <v>42348</v>
      </c>
      <c r="B233" s="6">
        <v>2294</v>
      </c>
      <c r="C233" s="11">
        <f t="shared" si="39"/>
        <v>-2.6121042279250665E-3</v>
      </c>
      <c r="D233" s="11">
        <f t="shared" si="40"/>
        <v>0.20391960009758175</v>
      </c>
      <c r="E233" s="11">
        <f t="shared" si="41"/>
        <v>0.18549123481927052</v>
      </c>
      <c r="F233" s="11">
        <f t="shared" si="42"/>
        <v>0.29050253454846942</v>
      </c>
      <c r="G233" s="11">
        <f t="shared" si="43"/>
        <v>0.25869413286092557</v>
      </c>
      <c r="H233" s="11">
        <f t="shared" si="32"/>
        <v>0.19749552599847164</v>
      </c>
      <c r="I233" s="11">
        <f t="shared" si="33"/>
        <v>0.20961691534801491</v>
      </c>
      <c r="J233" s="11"/>
      <c r="L233" s="9">
        <f t="shared" si="34"/>
        <v>42348</v>
      </c>
      <c r="M233">
        <f t="shared" si="35"/>
        <v>0.20391960009758175</v>
      </c>
      <c r="N233">
        <f t="shared" si="36"/>
        <v>0.25869413286092557</v>
      </c>
      <c r="O233">
        <f t="shared" si="37"/>
        <v>0.19749552599847164</v>
      </c>
      <c r="P233">
        <f t="shared" si="38"/>
        <v>0.20961691534801491</v>
      </c>
    </row>
    <row r="234" spans="1:16" x14ac:dyDescent="0.3">
      <c r="A234" s="10">
        <v>42349</v>
      </c>
      <c r="B234" s="6">
        <v>2340</v>
      </c>
      <c r="C234" s="11">
        <f t="shared" si="39"/>
        <v>1.9853910662431171E-2</v>
      </c>
      <c r="D234" s="11">
        <f t="shared" si="40"/>
        <v>0.25403848207663871</v>
      </c>
      <c r="E234" s="11">
        <f t="shared" si="41"/>
        <v>0.21545873150046685</v>
      </c>
      <c r="F234" s="11">
        <f t="shared" si="42"/>
        <v>0.30262664854832882</v>
      </c>
      <c r="G234" s="11">
        <f t="shared" si="43"/>
        <v>0.26947216547519232</v>
      </c>
      <c r="H234" s="11">
        <f t="shared" si="32"/>
        <v>0.20613114821735662</v>
      </c>
      <c r="I234" s="11">
        <f t="shared" si="33"/>
        <v>0.21127953661657825</v>
      </c>
      <c r="J234" s="11"/>
      <c r="L234" s="9">
        <f t="shared" si="34"/>
        <v>42349</v>
      </c>
      <c r="M234">
        <f t="shared" si="35"/>
        <v>0.25403848207663871</v>
      </c>
      <c r="N234">
        <f t="shared" si="36"/>
        <v>0.26947216547519232</v>
      </c>
      <c r="O234">
        <f t="shared" si="37"/>
        <v>0.20613114821735662</v>
      </c>
      <c r="P234">
        <f t="shared" si="38"/>
        <v>0.21127953661657825</v>
      </c>
    </row>
    <row r="235" spans="1:16" x14ac:dyDescent="0.3">
      <c r="A235" s="10">
        <v>42352</v>
      </c>
      <c r="B235" s="6">
        <v>2345</v>
      </c>
      <c r="C235" s="11">
        <f t="shared" si="39"/>
        <v>2.1344725286326196E-3</v>
      </c>
      <c r="D235" s="11">
        <f t="shared" si="40"/>
        <v>0.23530694584464096</v>
      </c>
      <c r="E235" s="11">
        <f t="shared" si="41"/>
        <v>0.2115800820655051</v>
      </c>
      <c r="F235" s="11">
        <f t="shared" si="42"/>
        <v>0.21717427864073016</v>
      </c>
      <c r="G235" s="11">
        <f t="shared" si="43"/>
        <v>0.26853312010427866</v>
      </c>
      <c r="H235" s="11">
        <f t="shared" si="32"/>
        <v>0.20594679712296718</v>
      </c>
      <c r="I235" s="11">
        <f t="shared" si="33"/>
        <v>0.20944651731016475</v>
      </c>
      <c r="J235" s="11"/>
      <c r="L235" s="9">
        <f t="shared" si="34"/>
        <v>42352</v>
      </c>
      <c r="M235">
        <f t="shared" si="35"/>
        <v>0.23530694584464096</v>
      </c>
      <c r="N235">
        <f t="shared" si="36"/>
        <v>0.26853312010427866</v>
      </c>
      <c r="O235">
        <f t="shared" si="37"/>
        <v>0.20594679712296718</v>
      </c>
      <c r="P235">
        <f t="shared" si="38"/>
        <v>0.20944651731016475</v>
      </c>
    </row>
    <row r="236" spans="1:16" x14ac:dyDescent="0.3">
      <c r="A236" s="10">
        <v>42353</v>
      </c>
      <c r="B236" s="6">
        <v>2344</v>
      </c>
      <c r="C236" s="11">
        <f t="shared" si="39"/>
        <v>-4.2653018347649371E-4</v>
      </c>
      <c r="D236" s="11">
        <f t="shared" si="40"/>
        <v>0.1376100142104586</v>
      </c>
      <c r="E236" s="11">
        <f t="shared" si="41"/>
        <v>0.204781413086181</v>
      </c>
      <c r="F236" s="11">
        <f t="shared" si="42"/>
        <v>0.19455026378805465</v>
      </c>
      <c r="G236" s="11">
        <f t="shared" si="43"/>
        <v>0.26793771224831642</v>
      </c>
      <c r="H236" s="11">
        <f t="shared" si="32"/>
        <v>0.20584015852756185</v>
      </c>
      <c r="I236" s="11">
        <f t="shared" si="33"/>
        <v>0.20925486307062069</v>
      </c>
      <c r="J236" s="11"/>
      <c r="L236" s="9">
        <f t="shared" si="34"/>
        <v>42353</v>
      </c>
      <c r="M236">
        <f t="shared" si="35"/>
        <v>0.1376100142104586</v>
      </c>
      <c r="N236">
        <f t="shared" si="36"/>
        <v>0.26793771224831642</v>
      </c>
      <c r="O236">
        <f t="shared" si="37"/>
        <v>0.20584015852756185</v>
      </c>
      <c r="P236">
        <f t="shared" si="38"/>
        <v>0.20925486307062069</v>
      </c>
    </row>
    <row r="237" spans="1:16" x14ac:dyDescent="0.3">
      <c r="A237" s="10">
        <v>42354</v>
      </c>
      <c r="B237" s="6">
        <v>2355</v>
      </c>
      <c r="C237" s="11">
        <f t="shared" si="39"/>
        <v>4.6818557536148202E-3</v>
      </c>
      <c r="D237" s="11">
        <f t="shared" si="40"/>
        <v>0.12619344845807842</v>
      </c>
      <c r="E237" s="11">
        <f t="shared" si="41"/>
        <v>0.20383718360433634</v>
      </c>
      <c r="F237" s="11">
        <f t="shared" si="42"/>
        <v>0.19508297895947735</v>
      </c>
      <c r="G237" s="11">
        <f t="shared" si="43"/>
        <v>0.26744697276133006</v>
      </c>
      <c r="H237" s="11">
        <f t="shared" si="32"/>
        <v>0.20533199788782139</v>
      </c>
      <c r="I237" s="11">
        <f t="shared" si="33"/>
        <v>0.20875245387291003</v>
      </c>
      <c r="J237" s="11"/>
      <c r="L237" s="9">
        <f t="shared" si="34"/>
        <v>42354</v>
      </c>
      <c r="M237">
        <f t="shared" si="35"/>
        <v>0.12619344845807842</v>
      </c>
      <c r="N237">
        <f t="shared" si="36"/>
        <v>0.26744697276133006</v>
      </c>
      <c r="O237">
        <f t="shared" si="37"/>
        <v>0.20533199788782139</v>
      </c>
      <c r="P237">
        <f t="shared" si="38"/>
        <v>0.20875245387291003</v>
      </c>
    </row>
    <row r="238" spans="1:16" x14ac:dyDescent="0.3">
      <c r="A238" s="10">
        <v>42355</v>
      </c>
      <c r="B238" s="6">
        <v>2314</v>
      </c>
      <c r="C238" s="11">
        <f t="shared" si="39"/>
        <v>-1.7563098696896234E-2</v>
      </c>
      <c r="D238" s="11">
        <f t="shared" si="40"/>
        <v>0.18972889852700661</v>
      </c>
      <c r="E238" s="11">
        <f t="shared" si="41"/>
        <v>0.20150258220984588</v>
      </c>
      <c r="F238" s="11">
        <f t="shared" si="42"/>
        <v>0.19031234583460477</v>
      </c>
      <c r="G238" s="11">
        <f t="shared" si="43"/>
        <v>0.27066680421299683</v>
      </c>
      <c r="H238" s="11">
        <f t="shared" ref="H238:H301" si="44">_xlfn.STDEV.P(C199:C238)*SQRT(252)</f>
        <v>0.20693980574281737</v>
      </c>
      <c r="I238" s="11">
        <f t="shared" si="33"/>
        <v>0.20651572509406008</v>
      </c>
      <c r="J238" s="11"/>
      <c r="L238" s="9">
        <f t="shared" si="34"/>
        <v>42355</v>
      </c>
      <c r="M238">
        <f t="shared" si="35"/>
        <v>0.18972889852700661</v>
      </c>
      <c r="N238">
        <f t="shared" si="36"/>
        <v>0.27066680421299683</v>
      </c>
      <c r="O238">
        <f t="shared" si="37"/>
        <v>0.20693980574281737</v>
      </c>
      <c r="P238">
        <f t="shared" si="38"/>
        <v>0.20651572509406008</v>
      </c>
    </row>
    <row r="239" spans="1:16" x14ac:dyDescent="0.3">
      <c r="A239" s="10">
        <v>42356</v>
      </c>
      <c r="B239" s="6">
        <v>2365</v>
      </c>
      <c r="C239" s="11">
        <f t="shared" si="39"/>
        <v>2.1800393172411451E-2</v>
      </c>
      <c r="D239" s="11">
        <f t="shared" si="40"/>
        <v>0.19926020113520088</v>
      </c>
      <c r="E239" s="11">
        <f t="shared" si="41"/>
        <v>0.22897167896809725</v>
      </c>
      <c r="F239" s="11">
        <f t="shared" si="42"/>
        <v>0.2114771160661312</v>
      </c>
      <c r="G239" s="11">
        <f t="shared" si="43"/>
        <v>0.28115366759848481</v>
      </c>
      <c r="H239" s="11">
        <f t="shared" si="44"/>
        <v>0.21204048798804664</v>
      </c>
      <c r="I239" s="11">
        <f t="shared" si="33"/>
        <v>0.20867735780417981</v>
      </c>
      <c r="J239" s="11"/>
      <c r="L239" s="9">
        <f t="shared" si="34"/>
        <v>42356</v>
      </c>
      <c r="M239">
        <f t="shared" si="35"/>
        <v>0.19926020113520088</v>
      </c>
      <c r="N239">
        <f t="shared" si="36"/>
        <v>0.28115366759848481</v>
      </c>
      <c r="O239">
        <f t="shared" si="37"/>
        <v>0.21204048798804664</v>
      </c>
      <c r="P239">
        <f t="shared" si="38"/>
        <v>0.20867735780417981</v>
      </c>
    </row>
    <row r="240" spans="1:16" x14ac:dyDescent="0.3">
      <c r="A240" s="10">
        <v>42359</v>
      </c>
      <c r="B240" s="6">
        <v>2418</v>
      </c>
      <c r="C240" s="11">
        <f t="shared" si="39"/>
        <v>2.2162730248704583E-2</v>
      </c>
      <c r="D240" s="11">
        <f t="shared" si="40"/>
        <v>0.23642443334788521</v>
      </c>
      <c r="E240" s="11">
        <f t="shared" si="41"/>
        <v>0.24497164110914024</v>
      </c>
      <c r="F240" s="11">
        <f t="shared" si="42"/>
        <v>0.22470939617078592</v>
      </c>
      <c r="G240" s="11">
        <f t="shared" si="43"/>
        <v>0.2234586188030252</v>
      </c>
      <c r="H240" s="11">
        <f t="shared" si="44"/>
        <v>0.22042171254003018</v>
      </c>
      <c r="I240" s="11">
        <f t="shared" si="33"/>
        <v>0.21126883977024516</v>
      </c>
      <c r="J240" s="11"/>
      <c r="L240" s="9">
        <f t="shared" si="34"/>
        <v>42359</v>
      </c>
      <c r="M240">
        <f t="shared" si="35"/>
        <v>0.23642443334788521</v>
      </c>
      <c r="N240">
        <f t="shared" si="36"/>
        <v>0.2234586188030252</v>
      </c>
      <c r="O240">
        <f t="shared" si="37"/>
        <v>0.22042171254003018</v>
      </c>
      <c r="P240">
        <f t="shared" si="38"/>
        <v>0.21126883977024516</v>
      </c>
    </row>
    <row r="241" spans="1:16" x14ac:dyDescent="0.3">
      <c r="A241" s="10">
        <v>42360</v>
      </c>
      <c r="B241" s="6">
        <v>2406</v>
      </c>
      <c r="C241" s="11">
        <f t="shared" si="39"/>
        <v>-4.975134640113843E-3</v>
      </c>
      <c r="D241" s="11">
        <f t="shared" si="40"/>
        <v>0.24441231726992818</v>
      </c>
      <c r="E241" s="11">
        <f t="shared" si="41"/>
        <v>0.19911137069750307</v>
      </c>
      <c r="F241" s="11">
        <f t="shared" si="42"/>
        <v>0.22358731712771002</v>
      </c>
      <c r="G241" s="11">
        <f t="shared" si="43"/>
        <v>0.21025968068529646</v>
      </c>
      <c r="H241" s="11">
        <f t="shared" si="44"/>
        <v>0.22048859552898709</v>
      </c>
      <c r="I241" s="11">
        <f t="shared" si="33"/>
        <v>0.21057874874330038</v>
      </c>
      <c r="J241" s="11"/>
      <c r="L241" s="9">
        <f t="shared" si="34"/>
        <v>42360</v>
      </c>
      <c r="M241">
        <f t="shared" si="35"/>
        <v>0.24441231726992818</v>
      </c>
      <c r="N241">
        <f t="shared" si="36"/>
        <v>0.21025968068529646</v>
      </c>
      <c r="O241">
        <f t="shared" si="37"/>
        <v>0.22048859552898709</v>
      </c>
      <c r="P241">
        <f t="shared" si="38"/>
        <v>0.21057874874330038</v>
      </c>
    </row>
    <row r="242" spans="1:16" x14ac:dyDescent="0.3">
      <c r="A242" s="10">
        <v>42361</v>
      </c>
      <c r="B242" s="6">
        <v>2397</v>
      </c>
      <c r="C242" s="11">
        <f t="shared" si="39"/>
        <v>-3.747662100239873E-3</v>
      </c>
      <c r="D242" s="11">
        <f t="shared" si="40"/>
        <v>0.25111908514081716</v>
      </c>
      <c r="E242" s="11">
        <f t="shared" si="41"/>
        <v>0.19895259804808688</v>
      </c>
      <c r="F242" s="11">
        <f t="shared" si="42"/>
        <v>0.2233842902396008</v>
      </c>
      <c r="G242" s="11">
        <f t="shared" si="43"/>
        <v>0.21118419562750015</v>
      </c>
      <c r="H242" s="11">
        <f t="shared" si="44"/>
        <v>0.22052759268661271</v>
      </c>
      <c r="I242" s="11">
        <f t="shared" si="33"/>
        <v>0.21062226246172769</v>
      </c>
      <c r="J242" s="11"/>
      <c r="L242" s="9">
        <f t="shared" si="34"/>
        <v>42361</v>
      </c>
      <c r="M242">
        <f t="shared" si="35"/>
        <v>0.25111908514081716</v>
      </c>
      <c r="N242">
        <f t="shared" si="36"/>
        <v>0.21118419562750015</v>
      </c>
      <c r="O242">
        <f t="shared" si="37"/>
        <v>0.22052759268661271</v>
      </c>
      <c r="P242">
        <f t="shared" si="38"/>
        <v>0.21062226246172769</v>
      </c>
    </row>
    <row r="243" spans="1:16" x14ac:dyDescent="0.3">
      <c r="A243" s="10">
        <v>42362</v>
      </c>
      <c r="B243" s="6">
        <v>2382</v>
      </c>
      <c r="C243" s="11">
        <f t="shared" si="39"/>
        <v>-6.27748451913896E-3</v>
      </c>
      <c r="D243" s="11">
        <f t="shared" si="40"/>
        <v>0.21022527002986782</v>
      </c>
      <c r="E243" s="11">
        <f t="shared" si="41"/>
        <v>0.20281151168905978</v>
      </c>
      <c r="F243" s="11">
        <f t="shared" si="42"/>
        <v>0.21057887848786208</v>
      </c>
      <c r="G243" s="11">
        <f t="shared" si="43"/>
        <v>0.20172641581211279</v>
      </c>
      <c r="H243" s="11">
        <f t="shared" si="44"/>
        <v>0.22080191793684459</v>
      </c>
      <c r="I243" s="11">
        <f t="shared" si="33"/>
        <v>0.20943112831727093</v>
      </c>
      <c r="J243" s="11"/>
      <c r="L243" s="9">
        <f t="shared" si="34"/>
        <v>42362</v>
      </c>
      <c r="M243">
        <f t="shared" si="35"/>
        <v>0.21022527002986782</v>
      </c>
      <c r="N243">
        <f t="shared" si="36"/>
        <v>0.20172641581211279</v>
      </c>
      <c r="O243">
        <f t="shared" si="37"/>
        <v>0.22080191793684459</v>
      </c>
      <c r="P243">
        <f t="shared" si="38"/>
        <v>0.20943112831727093</v>
      </c>
    </row>
    <row r="244" spans="1:16" x14ac:dyDescent="0.3">
      <c r="A244" s="10">
        <v>42363</v>
      </c>
      <c r="B244" s="6">
        <v>2364</v>
      </c>
      <c r="C244" s="11">
        <f t="shared" si="39"/>
        <v>-7.5853713892566118E-3</v>
      </c>
      <c r="D244" s="11">
        <f t="shared" si="40"/>
        <v>0.17775089112039091</v>
      </c>
      <c r="E244" s="11">
        <f t="shared" si="41"/>
        <v>0.18962516357070833</v>
      </c>
      <c r="F244" s="11">
        <f t="shared" si="42"/>
        <v>0.21342946579289943</v>
      </c>
      <c r="G244" s="11">
        <f t="shared" si="43"/>
        <v>0.20357237528655436</v>
      </c>
      <c r="H244" s="11">
        <f t="shared" si="44"/>
        <v>0.22062731624337073</v>
      </c>
      <c r="I244" s="11">
        <f t="shared" si="33"/>
        <v>0.19844370072774442</v>
      </c>
      <c r="J244" s="11"/>
      <c r="L244" s="9">
        <f t="shared" si="34"/>
        <v>42363</v>
      </c>
      <c r="M244">
        <f t="shared" si="35"/>
        <v>0.17775089112039091</v>
      </c>
      <c r="N244">
        <f t="shared" si="36"/>
        <v>0.20357237528655436</v>
      </c>
      <c r="O244">
        <f t="shared" si="37"/>
        <v>0.22062731624337073</v>
      </c>
      <c r="P244">
        <f t="shared" si="38"/>
        <v>0.19844370072774442</v>
      </c>
    </row>
    <row r="245" spans="1:16" x14ac:dyDescent="0.3">
      <c r="A245" s="10">
        <v>42366</v>
      </c>
      <c r="B245" s="6">
        <v>2345</v>
      </c>
      <c r="C245" s="11">
        <f t="shared" si="39"/>
        <v>-8.0696976456090929E-3</v>
      </c>
      <c r="D245" s="11">
        <f t="shared" si="40"/>
        <v>2.5509624533408545E-2</v>
      </c>
      <c r="E245" s="11">
        <f t="shared" si="41"/>
        <v>0.19428410092100623</v>
      </c>
      <c r="F245" s="11">
        <f t="shared" si="42"/>
        <v>0.20950657183969634</v>
      </c>
      <c r="G245" s="11">
        <f t="shared" si="43"/>
        <v>0.20311881722598471</v>
      </c>
      <c r="H245" s="11">
        <f t="shared" si="44"/>
        <v>0.22109025394500456</v>
      </c>
      <c r="I245" s="11">
        <f t="shared" si="33"/>
        <v>0.19808545935679153</v>
      </c>
      <c r="J245" s="11">
        <f>_xlfn.STDEV.P(C6:C245)*SQRT(252)</f>
        <v>0.18168452525590095</v>
      </c>
      <c r="L245" s="9">
        <f t="shared" si="34"/>
        <v>42366</v>
      </c>
      <c r="M245">
        <f t="shared" si="35"/>
        <v>2.5509624533408545E-2</v>
      </c>
      <c r="N245">
        <f t="shared" si="36"/>
        <v>0.20311881722598471</v>
      </c>
      <c r="O245">
        <f t="shared" si="37"/>
        <v>0.22109025394500456</v>
      </c>
      <c r="P245">
        <f t="shared" si="38"/>
        <v>0.19808545935679153</v>
      </c>
    </row>
    <row r="246" spans="1:16" x14ac:dyDescent="0.3">
      <c r="A246" s="10">
        <v>42367</v>
      </c>
      <c r="B246" s="6">
        <v>2370</v>
      </c>
      <c r="C246" s="11">
        <f t="shared" si="39"/>
        <v>1.0604553248797067E-2</v>
      </c>
      <c r="D246" s="11">
        <f t="shared" si="40"/>
        <v>0.11069236226232276</v>
      </c>
      <c r="E246" s="11">
        <f t="shared" si="41"/>
        <v>0.20067133984447366</v>
      </c>
      <c r="F246" s="11">
        <f t="shared" si="42"/>
        <v>0.18265144582959969</v>
      </c>
      <c r="G246" s="11">
        <f t="shared" si="43"/>
        <v>0.20338066171138633</v>
      </c>
      <c r="H246" s="11">
        <f t="shared" si="44"/>
        <v>0.22048843178254535</v>
      </c>
      <c r="I246" s="11">
        <f t="shared" si="33"/>
        <v>0.19782857549784558</v>
      </c>
      <c r="J246" s="11">
        <f t="shared" ref="J246:J309" si="45">_xlfn.STDEV.P(C7:C246)*SQRT(252)</f>
        <v>0.18128733521845339</v>
      </c>
      <c r="L246" s="9">
        <f t="shared" si="34"/>
        <v>42367</v>
      </c>
      <c r="M246">
        <f t="shared" si="35"/>
        <v>0.11069236226232276</v>
      </c>
      <c r="N246">
        <f t="shared" si="36"/>
        <v>0.20338066171138633</v>
      </c>
      <c r="O246">
        <f t="shared" si="37"/>
        <v>0.22048843178254535</v>
      </c>
      <c r="P246">
        <f t="shared" si="38"/>
        <v>0.19782857549784558</v>
      </c>
    </row>
    <row r="247" spans="1:16" x14ac:dyDescent="0.3">
      <c r="A247" s="10">
        <v>42368</v>
      </c>
      <c r="B247" s="6">
        <v>2360</v>
      </c>
      <c r="C247" s="11">
        <f t="shared" si="39"/>
        <v>-4.2283361095210642E-3</v>
      </c>
      <c r="D247" s="11">
        <f t="shared" si="40"/>
        <v>0.11089457777455508</v>
      </c>
      <c r="E247" s="11">
        <f t="shared" si="41"/>
        <v>0.20115284003344444</v>
      </c>
      <c r="F247" s="11">
        <f t="shared" si="42"/>
        <v>0.18282347494561141</v>
      </c>
      <c r="G247" s="11">
        <f t="shared" si="43"/>
        <v>0.20274943788412012</v>
      </c>
      <c r="H247" s="11">
        <f t="shared" si="44"/>
        <v>0.22041345829140335</v>
      </c>
      <c r="I247" s="11">
        <f t="shared" si="33"/>
        <v>0.19710193667792836</v>
      </c>
      <c r="J247" s="11">
        <f t="shared" si="45"/>
        <v>0.18127684997975271</v>
      </c>
      <c r="L247" s="9">
        <f t="shared" si="34"/>
        <v>42368</v>
      </c>
      <c r="M247">
        <f t="shared" si="35"/>
        <v>0.11089457777455508</v>
      </c>
      <c r="N247">
        <f t="shared" si="36"/>
        <v>0.20274943788412012</v>
      </c>
      <c r="O247">
        <f t="shared" si="37"/>
        <v>0.22041345829140335</v>
      </c>
      <c r="P247">
        <f t="shared" si="38"/>
        <v>0.19710193667792836</v>
      </c>
    </row>
    <row r="248" spans="1:16" x14ac:dyDescent="0.3">
      <c r="A248" s="10">
        <v>42369</v>
      </c>
      <c r="B248" s="6">
        <v>2380</v>
      </c>
      <c r="C248" s="11">
        <f t="shared" si="39"/>
        <v>8.4388686458646035E-3</v>
      </c>
      <c r="D248" s="11">
        <f t="shared" si="40"/>
        <v>0.12780046515448948</v>
      </c>
      <c r="E248" s="11">
        <f t="shared" si="41"/>
        <v>0.18028337888090418</v>
      </c>
      <c r="F248" s="11">
        <f t="shared" si="42"/>
        <v>0.1836625655544516</v>
      </c>
      <c r="G248" s="11">
        <f t="shared" si="43"/>
        <v>0.19350107479330325</v>
      </c>
      <c r="H248" s="11">
        <f t="shared" si="44"/>
        <v>0.22052819944717456</v>
      </c>
      <c r="I248" s="11">
        <f t="shared" si="33"/>
        <v>0.19748186621359837</v>
      </c>
      <c r="J248" s="11">
        <f t="shared" si="45"/>
        <v>0.18149904051238536</v>
      </c>
      <c r="L248" s="9">
        <f t="shared" si="34"/>
        <v>42369</v>
      </c>
      <c r="M248">
        <f t="shared" si="35"/>
        <v>0.12780046515448948</v>
      </c>
      <c r="N248">
        <f t="shared" si="36"/>
        <v>0.19350107479330325</v>
      </c>
      <c r="O248">
        <f t="shared" si="37"/>
        <v>0.22052819944717456</v>
      </c>
      <c r="P248">
        <f t="shared" si="38"/>
        <v>0.19748186621359837</v>
      </c>
    </row>
    <row r="249" spans="1:16" x14ac:dyDescent="0.3">
      <c r="A249" s="10">
        <v>42373</v>
      </c>
      <c r="B249" s="6">
        <v>2326</v>
      </c>
      <c r="C249" s="11">
        <f t="shared" si="39"/>
        <v>-2.2950433586910676E-2</v>
      </c>
      <c r="D249" s="11">
        <f t="shared" si="40"/>
        <v>0.19323542312810149</v>
      </c>
      <c r="E249" s="11">
        <f t="shared" si="41"/>
        <v>0.18733746035071411</v>
      </c>
      <c r="F249" s="11">
        <f t="shared" si="42"/>
        <v>0.19348227522952396</v>
      </c>
      <c r="G249" s="11">
        <f t="shared" si="43"/>
        <v>0.21027388661149901</v>
      </c>
      <c r="H249" s="11">
        <f t="shared" si="44"/>
        <v>0.22647941963364832</v>
      </c>
      <c r="I249" s="11">
        <f t="shared" si="33"/>
        <v>0.19331615766897153</v>
      </c>
      <c r="J249" s="11">
        <f t="shared" si="45"/>
        <v>0.18257865895232872</v>
      </c>
      <c r="L249" s="9">
        <f t="shared" si="34"/>
        <v>42373</v>
      </c>
      <c r="M249">
        <f t="shared" si="35"/>
        <v>0.19323542312810149</v>
      </c>
      <c r="N249">
        <f t="shared" si="36"/>
        <v>0.21027388661149901</v>
      </c>
      <c r="O249">
        <f t="shared" si="37"/>
        <v>0.22647941963364832</v>
      </c>
      <c r="P249">
        <f t="shared" si="38"/>
        <v>0.19331615766897153</v>
      </c>
    </row>
    <row r="250" spans="1:16" x14ac:dyDescent="0.3">
      <c r="A250" s="10">
        <v>42374</v>
      </c>
      <c r="B250" s="6">
        <v>2343</v>
      </c>
      <c r="C250" s="11">
        <f t="shared" si="39"/>
        <v>7.282105429185874E-3</v>
      </c>
      <c r="D250" s="11">
        <f t="shared" si="40"/>
        <v>0.19841937689865097</v>
      </c>
      <c r="E250" s="11">
        <f t="shared" si="41"/>
        <v>0.14915988884591766</v>
      </c>
      <c r="F250" s="11">
        <f t="shared" si="42"/>
        <v>0.19567640394430802</v>
      </c>
      <c r="G250" s="11">
        <f t="shared" si="43"/>
        <v>0.20682690538008477</v>
      </c>
      <c r="H250" s="11">
        <f t="shared" si="44"/>
        <v>0.227515052374514</v>
      </c>
      <c r="I250" s="11">
        <f t="shared" si="33"/>
        <v>0.1914308931899534</v>
      </c>
      <c r="J250" s="11">
        <f t="shared" si="45"/>
        <v>0.18274217810120816</v>
      </c>
      <c r="L250" s="9">
        <f t="shared" si="34"/>
        <v>42374</v>
      </c>
      <c r="M250">
        <f t="shared" si="35"/>
        <v>0.19841937689865097</v>
      </c>
      <c r="N250">
        <f t="shared" si="36"/>
        <v>0.20682690538008477</v>
      </c>
      <c r="O250">
        <f t="shared" si="37"/>
        <v>0.227515052374514</v>
      </c>
      <c r="P250">
        <f t="shared" si="38"/>
        <v>0.1914308931899534</v>
      </c>
    </row>
    <row r="251" spans="1:16" x14ac:dyDescent="0.3">
      <c r="A251" s="10">
        <v>42375</v>
      </c>
      <c r="B251" s="6">
        <v>2347</v>
      </c>
      <c r="C251" s="11">
        <f t="shared" si="39"/>
        <v>1.705757343227821E-3</v>
      </c>
      <c r="D251" s="11">
        <f t="shared" si="40"/>
        <v>0.18137748222714278</v>
      </c>
      <c r="E251" s="11">
        <f t="shared" si="41"/>
        <v>0.15048825308054492</v>
      </c>
      <c r="F251" s="11">
        <f t="shared" si="42"/>
        <v>0.19579086597821441</v>
      </c>
      <c r="G251" s="11">
        <f t="shared" si="43"/>
        <v>0.18408840922327391</v>
      </c>
      <c r="H251" s="11">
        <f t="shared" si="44"/>
        <v>0.22763001437591823</v>
      </c>
      <c r="I251" s="11">
        <f t="shared" si="33"/>
        <v>0.18728887414839329</v>
      </c>
      <c r="J251" s="11">
        <f t="shared" si="45"/>
        <v>0.18185285650330513</v>
      </c>
      <c r="L251" s="9">
        <f t="shared" si="34"/>
        <v>42375</v>
      </c>
      <c r="M251">
        <f t="shared" si="35"/>
        <v>0.18137748222714278</v>
      </c>
      <c r="N251">
        <f t="shared" si="36"/>
        <v>0.18408840922327391</v>
      </c>
      <c r="O251">
        <f t="shared" si="37"/>
        <v>0.22763001437591823</v>
      </c>
      <c r="P251">
        <f t="shared" si="38"/>
        <v>0.18728887414839329</v>
      </c>
    </row>
    <row r="252" spans="1:16" x14ac:dyDescent="0.3">
      <c r="A252" s="10">
        <v>42376</v>
      </c>
      <c r="B252" s="6">
        <v>2376</v>
      </c>
      <c r="C252" s="11">
        <f t="shared" si="39"/>
        <v>1.2280484631511962E-2</v>
      </c>
      <c r="D252" s="11">
        <f t="shared" si="40"/>
        <v>0.20023979310002452</v>
      </c>
      <c r="E252" s="11">
        <f t="shared" si="41"/>
        <v>0.16568475111145672</v>
      </c>
      <c r="F252" s="11">
        <f t="shared" si="42"/>
        <v>0.20102981296167285</v>
      </c>
      <c r="G252" s="11">
        <f t="shared" si="43"/>
        <v>0.18734626299722604</v>
      </c>
      <c r="H252" s="11">
        <f t="shared" si="44"/>
        <v>0.22992434901998041</v>
      </c>
      <c r="I252" s="11">
        <f t="shared" si="33"/>
        <v>0.1883062600781584</v>
      </c>
      <c r="J252" s="11">
        <f t="shared" si="45"/>
        <v>0.18075777922522474</v>
      </c>
      <c r="L252" s="9">
        <f t="shared" si="34"/>
        <v>42376</v>
      </c>
      <c r="M252">
        <f t="shared" si="35"/>
        <v>0.20023979310002452</v>
      </c>
      <c r="N252">
        <f t="shared" si="36"/>
        <v>0.18734626299722604</v>
      </c>
      <c r="O252">
        <f t="shared" si="37"/>
        <v>0.22992434901998041</v>
      </c>
      <c r="P252">
        <f t="shared" si="38"/>
        <v>0.1883062600781584</v>
      </c>
    </row>
    <row r="253" spans="1:16" x14ac:dyDescent="0.3">
      <c r="A253" s="10">
        <v>42377</v>
      </c>
      <c r="B253" s="6">
        <v>2404</v>
      </c>
      <c r="C253" s="11">
        <f t="shared" si="39"/>
        <v>1.1715615172562545E-2</v>
      </c>
      <c r="D253" s="11">
        <f t="shared" si="40"/>
        <v>0.20705040589729007</v>
      </c>
      <c r="E253" s="11">
        <f t="shared" si="41"/>
        <v>0.17291432148431851</v>
      </c>
      <c r="F253" s="11">
        <f t="shared" si="42"/>
        <v>0.18972180435559333</v>
      </c>
      <c r="G253" s="11">
        <f t="shared" si="43"/>
        <v>0.18980478430957384</v>
      </c>
      <c r="H253" s="11">
        <f t="shared" si="44"/>
        <v>0.23201932456164973</v>
      </c>
      <c r="I253" s="11">
        <f t="shared" si="33"/>
        <v>0.1848518374403843</v>
      </c>
      <c r="J253" s="11">
        <f t="shared" si="45"/>
        <v>0.18087875534424699</v>
      </c>
      <c r="L253" s="9">
        <f t="shared" si="34"/>
        <v>42377</v>
      </c>
      <c r="M253">
        <f t="shared" si="35"/>
        <v>0.20705040589729007</v>
      </c>
      <c r="N253">
        <f t="shared" si="36"/>
        <v>0.18980478430957384</v>
      </c>
      <c r="O253">
        <f t="shared" si="37"/>
        <v>0.23201932456164973</v>
      </c>
      <c r="P253">
        <f t="shared" si="38"/>
        <v>0.1848518374403843</v>
      </c>
    </row>
    <row r="254" spans="1:16" x14ac:dyDescent="0.3">
      <c r="A254" s="10">
        <v>42380</v>
      </c>
      <c r="B254" s="6">
        <v>2383</v>
      </c>
      <c r="C254" s="11">
        <f t="shared" si="39"/>
        <v>-8.7738185563560681E-3</v>
      </c>
      <c r="D254" s="11">
        <f t="shared" si="40"/>
        <v>0.12373123148781361</v>
      </c>
      <c r="E254" s="11">
        <f t="shared" si="41"/>
        <v>0.17447294861532162</v>
      </c>
      <c r="F254" s="11">
        <f t="shared" si="42"/>
        <v>0.17569728583065095</v>
      </c>
      <c r="G254" s="11">
        <f t="shared" si="43"/>
        <v>0.18221499075513417</v>
      </c>
      <c r="H254" s="11">
        <f t="shared" si="44"/>
        <v>0.23135309264231621</v>
      </c>
      <c r="I254" s="11">
        <f t="shared" ref="I254:I317" si="46">_xlfn.STDEV.P(C135:C254)*SQRT(252)</f>
        <v>0.18503942028230039</v>
      </c>
      <c r="J254" s="11">
        <f t="shared" si="45"/>
        <v>0.18061050689398775</v>
      </c>
      <c r="L254" s="9">
        <f t="shared" si="34"/>
        <v>42380</v>
      </c>
      <c r="M254">
        <f t="shared" si="35"/>
        <v>0.12373123148781361</v>
      </c>
      <c r="N254">
        <f t="shared" si="36"/>
        <v>0.18221499075513417</v>
      </c>
      <c r="O254">
        <f t="shared" si="37"/>
        <v>0.23135309264231621</v>
      </c>
      <c r="P254">
        <f t="shared" si="38"/>
        <v>0.18503942028230039</v>
      </c>
    </row>
    <row r="255" spans="1:16" x14ac:dyDescent="0.3">
      <c r="A255" s="10">
        <v>42381</v>
      </c>
      <c r="B255" s="6">
        <v>2378</v>
      </c>
      <c r="C255" s="11">
        <f t="shared" si="39"/>
        <v>-2.1003998480149957E-3</v>
      </c>
      <c r="D255" s="11">
        <f t="shared" si="40"/>
        <v>0.12865117760659786</v>
      </c>
      <c r="E255" s="11">
        <f t="shared" si="41"/>
        <v>0.16905718025643027</v>
      </c>
      <c r="F255" s="11">
        <f t="shared" si="42"/>
        <v>0.14981475485956389</v>
      </c>
      <c r="G255" s="11">
        <f t="shared" si="43"/>
        <v>0.18244547075341791</v>
      </c>
      <c r="H255" s="11">
        <f t="shared" si="44"/>
        <v>0.2303076556255883</v>
      </c>
      <c r="I255" s="11">
        <f t="shared" si="46"/>
        <v>0.18504162601343391</v>
      </c>
      <c r="J255" s="11">
        <f t="shared" si="45"/>
        <v>0.18031268016073285</v>
      </c>
      <c r="L255" s="9">
        <f t="shared" si="34"/>
        <v>42381</v>
      </c>
      <c r="M255">
        <f t="shared" si="35"/>
        <v>0.12865117760659786</v>
      </c>
      <c r="N255">
        <f t="shared" si="36"/>
        <v>0.18244547075341791</v>
      </c>
      <c r="O255">
        <f t="shared" si="37"/>
        <v>0.2303076556255883</v>
      </c>
      <c r="P255">
        <f t="shared" si="38"/>
        <v>0.18504162601343391</v>
      </c>
    </row>
    <row r="256" spans="1:16" x14ac:dyDescent="0.3">
      <c r="A256" s="10">
        <v>42382</v>
      </c>
      <c r="B256" s="6">
        <v>2382</v>
      </c>
      <c r="C256" s="11">
        <f t="shared" si="39"/>
        <v>1.6806726645182443E-3</v>
      </c>
      <c r="D256" s="11">
        <f t="shared" si="40"/>
        <v>0.12866365549330977</v>
      </c>
      <c r="E256" s="11">
        <f t="shared" si="41"/>
        <v>0.16200445125005628</v>
      </c>
      <c r="F256" s="11">
        <f t="shared" si="42"/>
        <v>0.14924866097629663</v>
      </c>
      <c r="G256" s="11">
        <f t="shared" si="43"/>
        <v>0.18242737667139675</v>
      </c>
      <c r="H256" s="11">
        <f t="shared" si="44"/>
        <v>0.22982832626709362</v>
      </c>
      <c r="I256" s="11">
        <f t="shared" si="46"/>
        <v>0.18231067302682397</v>
      </c>
      <c r="J256" s="11">
        <f t="shared" si="45"/>
        <v>0.1802797910730129</v>
      </c>
      <c r="L256" s="9">
        <f t="shared" si="34"/>
        <v>42382</v>
      </c>
      <c r="M256">
        <f t="shared" si="35"/>
        <v>0.12866365549330977</v>
      </c>
      <c r="N256">
        <f t="shared" si="36"/>
        <v>0.18242737667139675</v>
      </c>
      <c r="O256">
        <f t="shared" si="37"/>
        <v>0.22982832626709362</v>
      </c>
      <c r="P256">
        <f t="shared" si="38"/>
        <v>0.18231067302682397</v>
      </c>
    </row>
    <row r="257" spans="1:16" x14ac:dyDescent="0.3">
      <c r="A257" s="10">
        <v>42383</v>
      </c>
      <c r="B257" s="6">
        <v>2406</v>
      </c>
      <c r="C257" s="11">
        <f t="shared" si="39"/>
        <v>1.0025146619378865E-2</v>
      </c>
      <c r="D257" s="11">
        <f t="shared" si="40"/>
        <v>0.12099851671488693</v>
      </c>
      <c r="E257" s="11">
        <f t="shared" si="41"/>
        <v>0.16568886890576665</v>
      </c>
      <c r="F257" s="11">
        <f t="shared" si="42"/>
        <v>0.15435187332565867</v>
      </c>
      <c r="G257" s="11">
        <f t="shared" si="43"/>
        <v>0.18477999469615985</v>
      </c>
      <c r="H257" s="11">
        <f t="shared" si="44"/>
        <v>0.23069749296300043</v>
      </c>
      <c r="I257" s="11">
        <f t="shared" si="46"/>
        <v>0.18219074932121468</v>
      </c>
      <c r="J257" s="11">
        <f t="shared" si="45"/>
        <v>0.18034203868325502</v>
      </c>
      <c r="L257" s="9">
        <f t="shared" si="34"/>
        <v>42383</v>
      </c>
      <c r="M257">
        <f t="shared" si="35"/>
        <v>0.12099851671488693</v>
      </c>
      <c r="N257">
        <f t="shared" si="36"/>
        <v>0.18477999469615985</v>
      </c>
      <c r="O257">
        <f t="shared" si="37"/>
        <v>0.23069749296300043</v>
      </c>
      <c r="P257">
        <f t="shared" si="38"/>
        <v>0.18219074932121468</v>
      </c>
    </row>
    <row r="258" spans="1:16" x14ac:dyDescent="0.3">
      <c r="A258" s="10">
        <v>42384</v>
      </c>
      <c r="B258" s="6">
        <v>2404</v>
      </c>
      <c r="C258" s="11">
        <f t="shared" si="39"/>
        <v>-8.3160087952601077E-4</v>
      </c>
      <c r="D258" s="11">
        <f t="shared" si="40"/>
        <v>9.6668156030082247E-2</v>
      </c>
      <c r="E258" s="11">
        <f t="shared" si="41"/>
        <v>0.16236069161064159</v>
      </c>
      <c r="F258" s="11">
        <f t="shared" si="42"/>
        <v>0.15197088898307212</v>
      </c>
      <c r="G258" s="11">
        <f t="shared" si="43"/>
        <v>0.17215602362518442</v>
      </c>
      <c r="H258" s="11">
        <f t="shared" si="44"/>
        <v>0.22858254945992437</v>
      </c>
      <c r="I258" s="11">
        <f t="shared" si="46"/>
        <v>0.18197341439449186</v>
      </c>
      <c r="J258" s="11">
        <f t="shared" si="45"/>
        <v>0.18032660253354535</v>
      </c>
      <c r="L258" s="9">
        <f t="shared" si="34"/>
        <v>42384</v>
      </c>
      <c r="M258">
        <f t="shared" si="35"/>
        <v>9.6668156030082247E-2</v>
      </c>
      <c r="N258">
        <f t="shared" si="36"/>
        <v>0.17215602362518442</v>
      </c>
      <c r="O258">
        <f t="shared" si="37"/>
        <v>0.22858254945992437</v>
      </c>
      <c r="P258">
        <f t="shared" si="38"/>
        <v>0.18197341439449186</v>
      </c>
    </row>
    <row r="259" spans="1:16" x14ac:dyDescent="0.3">
      <c r="A259" s="10">
        <v>42387</v>
      </c>
      <c r="B259" s="6">
        <v>2458</v>
      </c>
      <c r="C259" s="11">
        <f t="shared" si="39"/>
        <v>2.2213994470881914E-2</v>
      </c>
      <c r="D259" s="11">
        <f t="shared" si="40"/>
        <v>0.14372245072218723</v>
      </c>
      <c r="E259" s="11">
        <f t="shared" si="41"/>
        <v>0.13453081792812135</v>
      </c>
      <c r="F259" s="11">
        <f t="shared" si="42"/>
        <v>0.16973636067366549</v>
      </c>
      <c r="G259" s="11">
        <f t="shared" si="43"/>
        <v>0.17276307333552993</v>
      </c>
      <c r="H259" s="11">
        <f t="shared" si="44"/>
        <v>0.23392054058441938</v>
      </c>
      <c r="I259" s="11">
        <f t="shared" si="46"/>
        <v>0.18389348510540554</v>
      </c>
      <c r="J259" s="11">
        <f t="shared" si="45"/>
        <v>0.18171161702930314</v>
      </c>
      <c r="L259" s="9">
        <f t="shared" si="34"/>
        <v>42387</v>
      </c>
      <c r="M259">
        <f t="shared" si="35"/>
        <v>0.14372245072218723</v>
      </c>
      <c r="N259">
        <f t="shared" si="36"/>
        <v>0.17276307333552993</v>
      </c>
      <c r="O259">
        <f t="shared" si="37"/>
        <v>0.23392054058441938</v>
      </c>
      <c r="P259">
        <f t="shared" si="38"/>
        <v>0.18389348510540554</v>
      </c>
    </row>
    <row r="260" spans="1:16" x14ac:dyDescent="0.3">
      <c r="A260" s="10">
        <v>42388</v>
      </c>
      <c r="B260" s="6">
        <v>2462</v>
      </c>
      <c r="C260" s="11">
        <f t="shared" si="39"/>
        <v>1.6260166184187566E-3</v>
      </c>
      <c r="D260" s="11">
        <f t="shared" si="40"/>
        <v>0.13453300666661377</v>
      </c>
      <c r="E260" s="11">
        <f t="shared" si="41"/>
        <v>0.13535777942258848</v>
      </c>
      <c r="F260" s="11">
        <f t="shared" si="42"/>
        <v>0.1637335716108087</v>
      </c>
      <c r="G260" s="11">
        <f t="shared" si="43"/>
        <v>0.1562810995909516</v>
      </c>
      <c r="H260" s="11">
        <f t="shared" si="44"/>
        <v>0.19390896156482099</v>
      </c>
      <c r="I260" s="11">
        <f t="shared" si="46"/>
        <v>0.18280636664454486</v>
      </c>
      <c r="J260" s="11">
        <f t="shared" si="45"/>
        <v>0.18170815783149577</v>
      </c>
      <c r="L260" s="9">
        <f t="shared" si="34"/>
        <v>42388</v>
      </c>
      <c r="M260">
        <f t="shared" si="35"/>
        <v>0.13453300666661377</v>
      </c>
      <c r="N260">
        <f t="shared" si="36"/>
        <v>0.1562810995909516</v>
      </c>
      <c r="O260">
        <f t="shared" si="37"/>
        <v>0.19390896156482099</v>
      </c>
      <c r="P260">
        <f t="shared" si="38"/>
        <v>0.18280636664454486</v>
      </c>
    </row>
    <row r="261" spans="1:16" x14ac:dyDescent="0.3">
      <c r="A261" s="10">
        <v>42389</v>
      </c>
      <c r="B261" s="6">
        <v>2453</v>
      </c>
      <c r="C261" s="11">
        <f t="shared" si="39"/>
        <v>-3.6622624859095326E-3</v>
      </c>
      <c r="D261" s="11">
        <f t="shared" si="40"/>
        <v>0.14860747135961602</v>
      </c>
      <c r="E261" s="11">
        <f t="shared" si="41"/>
        <v>0.14090466224210063</v>
      </c>
      <c r="F261" s="11">
        <f t="shared" si="42"/>
        <v>0.16270447033061786</v>
      </c>
      <c r="G261" s="11">
        <f t="shared" si="43"/>
        <v>0.1557240628736819</v>
      </c>
      <c r="H261" s="11">
        <f t="shared" si="44"/>
        <v>0.18518376319165697</v>
      </c>
      <c r="I261" s="11">
        <f t="shared" si="46"/>
        <v>0.18223865951298182</v>
      </c>
      <c r="J261" s="11">
        <f t="shared" si="45"/>
        <v>0.18154559923953989</v>
      </c>
      <c r="L261" s="9">
        <f t="shared" ref="L261:L311" si="47">A261</f>
        <v>42389</v>
      </c>
      <c r="M261">
        <f t="shared" ref="M261:M311" si="48">D261</f>
        <v>0.14860747135961602</v>
      </c>
      <c r="N261">
        <f t="shared" ref="N261:N311" si="49">G261</f>
        <v>0.1557240628736819</v>
      </c>
      <c r="O261">
        <f t="shared" ref="O261:O311" si="50">H261</f>
        <v>0.18518376319165697</v>
      </c>
      <c r="P261">
        <f t="shared" ref="P261:P311" si="51">I261</f>
        <v>0.18223865951298182</v>
      </c>
    </row>
    <row r="262" spans="1:16" x14ac:dyDescent="0.3">
      <c r="A262" s="10">
        <v>42390</v>
      </c>
      <c r="B262" s="6">
        <v>2425</v>
      </c>
      <c r="C262" s="11">
        <f t="shared" si="39"/>
        <v>-1.1480240886905744E-2</v>
      </c>
      <c r="D262" s="11">
        <f t="shared" si="40"/>
        <v>0.17813866576343965</v>
      </c>
      <c r="E262" s="11">
        <f t="shared" si="41"/>
        <v>0.1524540507058737</v>
      </c>
      <c r="F262" s="11">
        <f t="shared" si="42"/>
        <v>0.16996119600872428</v>
      </c>
      <c r="G262" s="11">
        <f t="shared" si="43"/>
        <v>0.16088650307381275</v>
      </c>
      <c r="H262" s="11">
        <f t="shared" si="44"/>
        <v>0.18792858159326806</v>
      </c>
      <c r="I262" s="11">
        <f t="shared" si="46"/>
        <v>0.18008199267739364</v>
      </c>
      <c r="J262" s="11">
        <f t="shared" si="45"/>
        <v>0.18189614724003289</v>
      </c>
      <c r="L262" s="9">
        <f t="shared" si="47"/>
        <v>42390</v>
      </c>
      <c r="M262">
        <f t="shared" si="48"/>
        <v>0.17813866576343965</v>
      </c>
      <c r="N262">
        <f t="shared" si="49"/>
        <v>0.16088650307381275</v>
      </c>
      <c r="O262">
        <f t="shared" si="50"/>
        <v>0.18792858159326806</v>
      </c>
      <c r="P262">
        <f t="shared" si="51"/>
        <v>0.18008199267739364</v>
      </c>
    </row>
    <row r="263" spans="1:16" x14ac:dyDescent="0.3">
      <c r="A263" s="10">
        <v>42391</v>
      </c>
      <c r="B263" s="6">
        <v>2452</v>
      </c>
      <c r="C263" s="11">
        <f t="shared" ref="C263:C311" si="52">LN(B263/B262)</f>
        <v>1.1072493684518363E-2</v>
      </c>
      <c r="D263" s="11">
        <f t="shared" si="40"/>
        <v>0.18590710689370765</v>
      </c>
      <c r="E263" s="11">
        <f t="shared" si="41"/>
        <v>0.15145310112216101</v>
      </c>
      <c r="F263" s="11">
        <f t="shared" si="42"/>
        <v>0.17199428528186378</v>
      </c>
      <c r="G263" s="11">
        <f t="shared" si="43"/>
        <v>0.16275495352828079</v>
      </c>
      <c r="H263" s="11">
        <f t="shared" si="44"/>
        <v>0.18348356522695544</v>
      </c>
      <c r="I263" s="11">
        <f t="shared" si="46"/>
        <v>0.18087893261227847</v>
      </c>
      <c r="J263" s="11">
        <f t="shared" si="45"/>
        <v>0.18226999940997987</v>
      </c>
      <c r="L263" s="9">
        <f t="shared" si="47"/>
        <v>42391</v>
      </c>
      <c r="M263">
        <f t="shared" si="48"/>
        <v>0.18590710689370765</v>
      </c>
      <c r="N263">
        <f t="shared" si="49"/>
        <v>0.16275495352828079</v>
      </c>
      <c r="O263">
        <f t="shared" si="50"/>
        <v>0.18348356522695544</v>
      </c>
      <c r="P263">
        <f t="shared" si="51"/>
        <v>0.18087893261227847</v>
      </c>
    </row>
    <row r="264" spans="1:16" x14ac:dyDescent="0.3">
      <c r="A264" s="10">
        <v>42394</v>
      </c>
      <c r="B264" s="6">
        <v>2434</v>
      </c>
      <c r="C264" s="11">
        <f t="shared" si="52"/>
        <v>-7.3680235086295582E-3</v>
      </c>
      <c r="D264" s="11">
        <f t="shared" si="40"/>
        <v>0.12408236348755118</v>
      </c>
      <c r="E264" s="11">
        <f t="shared" si="41"/>
        <v>0.14906758751212829</v>
      </c>
      <c r="F264" s="11">
        <f t="shared" si="42"/>
        <v>0.14259348937914304</v>
      </c>
      <c r="G264" s="11">
        <f t="shared" si="43"/>
        <v>0.1626046189706975</v>
      </c>
      <c r="H264" s="11">
        <f t="shared" si="44"/>
        <v>0.18458396796596602</v>
      </c>
      <c r="I264" s="11">
        <f t="shared" si="46"/>
        <v>0.18112762748591538</v>
      </c>
      <c r="J264" s="11">
        <f t="shared" si="45"/>
        <v>0.18237694978207644</v>
      </c>
      <c r="L264" s="9">
        <f t="shared" si="47"/>
        <v>42394</v>
      </c>
      <c r="M264">
        <f t="shared" si="48"/>
        <v>0.12408236348755118</v>
      </c>
      <c r="N264">
        <f t="shared" si="49"/>
        <v>0.1626046189706975</v>
      </c>
      <c r="O264">
        <f t="shared" si="50"/>
        <v>0.18458396796596602</v>
      </c>
      <c r="P264">
        <f t="shared" si="51"/>
        <v>0.18112762748591538</v>
      </c>
    </row>
    <row r="265" spans="1:16" x14ac:dyDescent="0.3">
      <c r="A265" s="10">
        <v>42395</v>
      </c>
      <c r="B265" s="6">
        <v>2443</v>
      </c>
      <c r="C265" s="11">
        <f t="shared" si="52"/>
        <v>3.6907977102680696E-3</v>
      </c>
      <c r="D265" s="11">
        <f t="shared" si="40"/>
        <v>0.12773091886428975</v>
      </c>
      <c r="E265" s="11">
        <f t="shared" si="41"/>
        <v>0.14748104386392338</v>
      </c>
      <c r="F265" s="11">
        <f t="shared" si="42"/>
        <v>0.14149744784069973</v>
      </c>
      <c r="G265" s="11">
        <f t="shared" si="43"/>
        <v>0.15897120189371805</v>
      </c>
      <c r="H265" s="11">
        <f t="shared" si="44"/>
        <v>0.1830636456002058</v>
      </c>
      <c r="I265" s="11">
        <f t="shared" si="46"/>
        <v>0.18119110178284745</v>
      </c>
      <c r="J265" s="11">
        <f t="shared" si="45"/>
        <v>0.18211158006855188</v>
      </c>
      <c r="L265" s="9">
        <f t="shared" si="47"/>
        <v>42395</v>
      </c>
      <c r="M265">
        <f t="shared" si="48"/>
        <v>0.12773091886428975</v>
      </c>
      <c r="N265">
        <f t="shared" si="49"/>
        <v>0.15897120189371805</v>
      </c>
      <c r="O265">
        <f t="shared" si="50"/>
        <v>0.1830636456002058</v>
      </c>
      <c r="P265">
        <f t="shared" si="51"/>
        <v>0.18119110178284745</v>
      </c>
    </row>
    <row r="266" spans="1:16" x14ac:dyDescent="0.3">
      <c r="A266" s="10">
        <v>42396</v>
      </c>
      <c r="B266" s="6">
        <v>2448</v>
      </c>
      <c r="C266" s="11">
        <f t="shared" si="52"/>
        <v>2.0445723744762284E-3</v>
      </c>
      <c r="D266" s="11">
        <f t="shared" si="40"/>
        <v>0.12811297008993233</v>
      </c>
      <c r="E266" s="11">
        <f t="shared" si="41"/>
        <v>0.14742804064472792</v>
      </c>
      <c r="F266" s="11">
        <f t="shared" si="42"/>
        <v>0.14146033558043314</v>
      </c>
      <c r="G266" s="11">
        <f t="shared" si="43"/>
        <v>0.15589411887000851</v>
      </c>
      <c r="H266" s="11">
        <f t="shared" si="44"/>
        <v>0.18160865033197945</v>
      </c>
      <c r="I266" s="11">
        <f t="shared" si="46"/>
        <v>0.18107777297793598</v>
      </c>
      <c r="J266" s="11">
        <f t="shared" si="45"/>
        <v>0.18183496058293436</v>
      </c>
      <c r="L266" s="9">
        <f t="shared" si="47"/>
        <v>42396</v>
      </c>
      <c r="M266">
        <f t="shared" si="48"/>
        <v>0.12811297008993233</v>
      </c>
      <c r="N266">
        <f t="shared" si="49"/>
        <v>0.15589411887000851</v>
      </c>
      <c r="O266">
        <f t="shared" si="50"/>
        <v>0.18160865033197945</v>
      </c>
      <c r="P266">
        <f t="shared" si="51"/>
        <v>0.18107777297793598</v>
      </c>
    </row>
    <row r="267" spans="1:16" x14ac:dyDescent="0.3">
      <c r="A267" s="10">
        <v>42397</v>
      </c>
      <c r="B267" s="6">
        <v>2443</v>
      </c>
      <c r="C267" s="11">
        <f t="shared" si="52"/>
        <v>-2.0445723744762253E-3</v>
      </c>
      <c r="D267" s="11">
        <f t="shared" ref="D267:D330" si="53">_xlfn.STDEV.P(C263:C267)*SQRT(252)</f>
        <v>9.7323144461905348E-2</v>
      </c>
      <c r="E267" s="11">
        <f t="shared" si="41"/>
        <v>0.14353796545353831</v>
      </c>
      <c r="F267" s="11">
        <f t="shared" si="42"/>
        <v>0.13663745247612791</v>
      </c>
      <c r="G267" s="11">
        <f t="shared" si="43"/>
        <v>0.15504280502545184</v>
      </c>
      <c r="H267" s="11">
        <f t="shared" si="44"/>
        <v>0.18128451457897507</v>
      </c>
      <c r="I267" s="11">
        <f t="shared" si="46"/>
        <v>0.18026310496967632</v>
      </c>
      <c r="J267" s="11">
        <f t="shared" si="45"/>
        <v>0.18148393251701231</v>
      </c>
      <c r="L267" s="9">
        <f t="shared" si="47"/>
        <v>42397</v>
      </c>
      <c r="M267">
        <f t="shared" si="48"/>
        <v>9.7323144461905348E-2</v>
      </c>
      <c r="N267">
        <f t="shared" si="49"/>
        <v>0.15504280502545184</v>
      </c>
      <c r="O267">
        <f t="shared" si="50"/>
        <v>0.18128451457897507</v>
      </c>
      <c r="P267">
        <f t="shared" si="51"/>
        <v>0.18026310496967632</v>
      </c>
    </row>
    <row r="268" spans="1:16" x14ac:dyDescent="0.3">
      <c r="A268" s="10">
        <v>42398</v>
      </c>
      <c r="B268" s="6">
        <v>2419</v>
      </c>
      <c r="C268" s="11">
        <f t="shared" si="52"/>
        <v>-9.8725606477131946E-3</v>
      </c>
      <c r="D268" s="11">
        <f t="shared" si="53"/>
        <v>8.3100712728797821E-2</v>
      </c>
      <c r="E268" s="11">
        <f t="shared" si="41"/>
        <v>0.15339920223224954</v>
      </c>
      <c r="F268" s="11">
        <f t="shared" si="42"/>
        <v>0.13720102512457305</v>
      </c>
      <c r="G268" s="11">
        <f t="shared" si="43"/>
        <v>0.15797251587590208</v>
      </c>
      <c r="H268" s="11">
        <f t="shared" si="44"/>
        <v>0.17663494307565702</v>
      </c>
      <c r="I268" s="11">
        <f t="shared" si="46"/>
        <v>0.17915620167521021</v>
      </c>
      <c r="J268" s="11">
        <f t="shared" si="45"/>
        <v>0.18173684438582796</v>
      </c>
      <c r="L268" s="9">
        <f t="shared" si="47"/>
        <v>42398</v>
      </c>
      <c r="M268">
        <f t="shared" si="48"/>
        <v>8.3100712728797821E-2</v>
      </c>
      <c r="N268">
        <f t="shared" si="49"/>
        <v>0.15797251587590208</v>
      </c>
      <c r="O268">
        <f t="shared" si="50"/>
        <v>0.17663494307565702</v>
      </c>
      <c r="P268">
        <f t="shared" si="51"/>
        <v>0.17915620167521021</v>
      </c>
    </row>
    <row r="269" spans="1:16" x14ac:dyDescent="0.3">
      <c r="A269" s="10">
        <v>42401</v>
      </c>
      <c r="B269" s="6">
        <v>2444</v>
      </c>
      <c r="C269" s="11">
        <f t="shared" si="52"/>
        <v>1.0281809681458681E-2</v>
      </c>
      <c r="D269" s="11">
        <f t="shared" si="53"/>
        <v>0.10573030685551703</v>
      </c>
      <c r="E269" s="11">
        <f t="shared" si="41"/>
        <v>0.1173686501287788</v>
      </c>
      <c r="F269" s="11">
        <f t="shared" si="42"/>
        <v>0.13650891152624292</v>
      </c>
      <c r="G269" s="11">
        <f t="shared" si="43"/>
        <v>0.13518240489858713</v>
      </c>
      <c r="H269" s="11">
        <f t="shared" si="44"/>
        <v>0.17814909839648696</v>
      </c>
      <c r="I269" s="11">
        <f t="shared" si="46"/>
        <v>0.17961891818977219</v>
      </c>
      <c r="J269" s="11">
        <f t="shared" si="45"/>
        <v>0.18202923959959108</v>
      </c>
      <c r="L269" s="9">
        <f t="shared" si="47"/>
        <v>42401</v>
      </c>
      <c r="M269">
        <f t="shared" si="48"/>
        <v>0.10573030685551703</v>
      </c>
      <c r="N269">
        <f t="shared" si="49"/>
        <v>0.13518240489858713</v>
      </c>
      <c r="O269">
        <f t="shared" si="50"/>
        <v>0.17814909839648696</v>
      </c>
      <c r="P269">
        <f t="shared" si="51"/>
        <v>0.17961891818977219</v>
      </c>
    </row>
    <row r="270" spans="1:16" x14ac:dyDescent="0.3">
      <c r="A270" s="10">
        <v>42402</v>
      </c>
      <c r="B270" s="6">
        <v>2456</v>
      </c>
      <c r="C270" s="11">
        <f t="shared" si="52"/>
        <v>4.897968975547156E-3</v>
      </c>
      <c r="D270" s="11">
        <f t="shared" si="53"/>
        <v>0.10764283700618256</v>
      </c>
      <c r="E270" s="11">
        <f t="shared" si="41"/>
        <v>0.11991888617579849</v>
      </c>
      <c r="F270" s="11">
        <f t="shared" si="42"/>
        <v>0.13606069637453427</v>
      </c>
      <c r="G270" s="11">
        <f t="shared" si="43"/>
        <v>0.13436319144255457</v>
      </c>
      <c r="H270" s="11">
        <f t="shared" si="44"/>
        <v>0.17596400683662083</v>
      </c>
      <c r="I270" s="11">
        <f t="shared" si="46"/>
        <v>0.17975883260089842</v>
      </c>
      <c r="J270" s="11">
        <f t="shared" si="45"/>
        <v>0.18204406023493216</v>
      </c>
      <c r="L270" s="9">
        <f t="shared" si="47"/>
        <v>42402</v>
      </c>
      <c r="M270">
        <f t="shared" si="48"/>
        <v>0.10764283700618256</v>
      </c>
      <c r="N270">
        <f t="shared" si="49"/>
        <v>0.13436319144255457</v>
      </c>
      <c r="O270">
        <f t="shared" si="50"/>
        <v>0.17596400683662083</v>
      </c>
      <c r="P270">
        <f t="shared" si="51"/>
        <v>0.17975883260089842</v>
      </c>
    </row>
    <row r="271" spans="1:16" x14ac:dyDescent="0.3">
      <c r="A271" s="10">
        <v>42403</v>
      </c>
      <c r="B271" s="6">
        <v>2453</v>
      </c>
      <c r="C271" s="11">
        <f t="shared" si="52"/>
        <v>-1.2222450085437242E-3</v>
      </c>
      <c r="D271" s="11">
        <f t="shared" si="53"/>
        <v>0.10813667131836154</v>
      </c>
      <c r="E271" s="11">
        <f t="shared" si="41"/>
        <v>0.11872321508649361</v>
      </c>
      <c r="F271" s="11">
        <f t="shared" si="42"/>
        <v>0.13671350365373294</v>
      </c>
      <c r="G271" s="11">
        <f t="shared" si="43"/>
        <v>0.13492219986861451</v>
      </c>
      <c r="H271" s="11">
        <f t="shared" si="44"/>
        <v>0.16176660906962148</v>
      </c>
      <c r="I271" s="11">
        <f t="shared" si="46"/>
        <v>0.17931400679528831</v>
      </c>
      <c r="J271" s="11">
        <f t="shared" si="45"/>
        <v>0.18204457282980438</v>
      </c>
      <c r="L271" s="9">
        <f t="shared" si="47"/>
        <v>42403</v>
      </c>
      <c r="M271">
        <f t="shared" si="48"/>
        <v>0.10813667131836154</v>
      </c>
      <c r="N271">
        <f t="shared" si="49"/>
        <v>0.13492219986861451</v>
      </c>
      <c r="O271">
        <f t="shared" si="50"/>
        <v>0.16176660906962148</v>
      </c>
      <c r="P271">
        <f t="shared" si="51"/>
        <v>0.17931400679528831</v>
      </c>
    </row>
    <row r="272" spans="1:16" x14ac:dyDescent="0.3">
      <c r="A272" s="10">
        <v>42404</v>
      </c>
      <c r="B272" s="6">
        <v>2445</v>
      </c>
      <c r="C272" s="11">
        <f t="shared" si="52"/>
        <v>-3.2666423495169221E-3</v>
      </c>
      <c r="D272" s="11">
        <f t="shared" si="53"/>
        <v>0.10979929388969262</v>
      </c>
      <c r="E272" s="11">
        <f t="shared" ref="E272:E335" si="54">_xlfn.STDEV.P(C263:C272)*SQRT(252)</f>
        <v>0.10427293548117936</v>
      </c>
      <c r="F272" s="11">
        <f t="shared" si="42"/>
        <v>0.13363387041534119</v>
      </c>
      <c r="G272" s="11">
        <f t="shared" si="43"/>
        <v>0.13096298413567811</v>
      </c>
      <c r="H272" s="11">
        <f t="shared" si="44"/>
        <v>0.1616395277484404</v>
      </c>
      <c r="I272" s="11">
        <f t="shared" si="46"/>
        <v>0.17483510751589412</v>
      </c>
      <c r="J272" s="11">
        <f t="shared" si="45"/>
        <v>0.18201829836953928</v>
      </c>
      <c r="L272" s="9">
        <f t="shared" si="47"/>
        <v>42404</v>
      </c>
      <c r="M272">
        <f t="shared" si="48"/>
        <v>0.10979929388969262</v>
      </c>
      <c r="N272">
        <f t="shared" si="49"/>
        <v>0.13096298413567811</v>
      </c>
      <c r="O272">
        <f t="shared" si="50"/>
        <v>0.1616395277484404</v>
      </c>
      <c r="P272">
        <f t="shared" si="51"/>
        <v>0.17483510751589412</v>
      </c>
    </row>
    <row r="273" spans="1:16" x14ac:dyDescent="0.3">
      <c r="A273" s="10">
        <v>42405</v>
      </c>
      <c r="B273" s="6">
        <v>2437</v>
      </c>
      <c r="C273" s="11">
        <f t="shared" si="52"/>
        <v>-3.2773482837662304E-3</v>
      </c>
      <c r="D273" s="11">
        <f t="shared" si="53"/>
        <v>8.4484433105593226E-2</v>
      </c>
      <c r="E273" s="11">
        <f t="shared" si="54"/>
        <v>9.01616111518561E-2</v>
      </c>
      <c r="F273" s="11">
        <f t="shared" si="42"/>
        <v>0.13456683761123547</v>
      </c>
      <c r="G273" s="11">
        <f t="shared" si="43"/>
        <v>0.12631861739633596</v>
      </c>
      <c r="H273" s="11">
        <f t="shared" si="44"/>
        <v>0.16175525125754342</v>
      </c>
      <c r="I273" s="11">
        <f t="shared" si="46"/>
        <v>0.17379824025108204</v>
      </c>
      <c r="J273" s="11">
        <f t="shared" si="45"/>
        <v>0.18204059973992537</v>
      </c>
      <c r="L273" s="9">
        <f t="shared" si="47"/>
        <v>42405</v>
      </c>
      <c r="M273">
        <f t="shared" si="48"/>
        <v>8.4484433105593226E-2</v>
      </c>
      <c r="N273">
        <f t="shared" si="49"/>
        <v>0.12631861739633596</v>
      </c>
      <c r="O273">
        <f t="shared" si="50"/>
        <v>0.16175525125754342</v>
      </c>
      <c r="P273">
        <f t="shared" si="51"/>
        <v>0.17379824025108204</v>
      </c>
    </row>
    <row r="274" spans="1:16" x14ac:dyDescent="0.3">
      <c r="A274" s="10">
        <v>42415</v>
      </c>
      <c r="B274" s="6">
        <v>2421</v>
      </c>
      <c r="C274" s="11">
        <f t="shared" si="52"/>
        <v>-6.5870966871477074E-3</v>
      </c>
      <c r="D274" s="11">
        <f t="shared" si="53"/>
        <v>6.0408712359984511E-2</v>
      </c>
      <c r="E274" s="11">
        <f t="shared" si="54"/>
        <v>8.8753045009786993E-2</v>
      </c>
      <c r="F274" s="11">
        <f t="shared" si="42"/>
        <v>0.10245760206461642</v>
      </c>
      <c r="G274" s="11">
        <f t="shared" si="43"/>
        <v>0.12446919818759657</v>
      </c>
      <c r="H274" s="11">
        <f t="shared" si="44"/>
        <v>0.15603954889991373</v>
      </c>
      <c r="I274" s="11">
        <f t="shared" si="46"/>
        <v>0.17396365631901267</v>
      </c>
      <c r="J274" s="11">
        <f t="shared" si="45"/>
        <v>0.18106561136397642</v>
      </c>
      <c r="L274" s="9">
        <f t="shared" si="47"/>
        <v>42415</v>
      </c>
      <c r="M274">
        <f t="shared" si="48"/>
        <v>6.0408712359984511E-2</v>
      </c>
      <c r="N274">
        <f t="shared" si="49"/>
        <v>0.12446919818759657</v>
      </c>
      <c r="O274">
        <f t="shared" si="50"/>
        <v>0.15603954889991373</v>
      </c>
      <c r="P274">
        <f t="shared" si="51"/>
        <v>0.17396365631901267</v>
      </c>
    </row>
    <row r="275" spans="1:16" x14ac:dyDescent="0.3">
      <c r="A275" s="10">
        <v>42416</v>
      </c>
      <c r="B275" s="6">
        <v>2410</v>
      </c>
      <c r="C275" s="11">
        <f t="shared" si="52"/>
        <v>-4.5539304533577744E-3</v>
      </c>
      <c r="D275" s="11">
        <f t="shared" si="53"/>
        <v>2.7983344572911972E-2</v>
      </c>
      <c r="E275" s="11">
        <f t="shared" si="54"/>
        <v>8.7536298115313604E-2</v>
      </c>
      <c r="F275" s="11">
        <f t="shared" si="42"/>
        <v>0.10270738999448455</v>
      </c>
      <c r="G275" s="11">
        <f t="shared" si="43"/>
        <v>0.12547275486635992</v>
      </c>
      <c r="H275" s="11">
        <f t="shared" si="44"/>
        <v>0.15657247242838906</v>
      </c>
      <c r="I275" s="11">
        <f t="shared" si="46"/>
        <v>0.16981826831529653</v>
      </c>
      <c r="J275" s="11">
        <f t="shared" si="45"/>
        <v>0.181094027190395</v>
      </c>
      <c r="L275" s="9">
        <f t="shared" si="47"/>
        <v>42416</v>
      </c>
      <c r="M275">
        <f t="shared" si="48"/>
        <v>2.7983344572911972E-2</v>
      </c>
      <c r="N275">
        <f t="shared" si="49"/>
        <v>0.12547275486635992</v>
      </c>
      <c r="O275">
        <f t="shared" si="50"/>
        <v>0.15657247242838906</v>
      </c>
      <c r="P275">
        <f t="shared" si="51"/>
        <v>0.16981826831529653</v>
      </c>
    </row>
    <row r="276" spans="1:16" x14ac:dyDescent="0.3">
      <c r="A276" s="10">
        <v>42417</v>
      </c>
      <c r="B276" s="6">
        <v>2383</v>
      </c>
      <c r="C276" s="11">
        <f t="shared" si="52"/>
        <v>-1.1266549385958516E-2</v>
      </c>
      <c r="D276" s="11">
        <f t="shared" si="53"/>
        <v>4.7536969206886298E-2</v>
      </c>
      <c r="E276" s="11">
        <f t="shared" si="54"/>
        <v>9.6938726895215238E-2</v>
      </c>
      <c r="F276" s="11">
        <f t="shared" si="42"/>
        <v>0.10967045427382292</v>
      </c>
      <c r="G276" s="11">
        <f t="shared" si="43"/>
        <v>0.13198355451850249</v>
      </c>
      <c r="H276" s="11">
        <f t="shared" si="44"/>
        <v>0.15933718038607858</v>
      </c>
      <c r="I276" s="11">
        <f t="shared" si="46"/>
        <v>0.1703908100529094</v>
      </c>
      <c r="J276" s="11">
        <f t="shared" si="45"/>
        <v>0.18136865897545712</v>
      </c>
      <c r="L276" s="9">
        <f t="shared" si="47"/>
        <v>42417</v>
      </c>
      <c r="M276">
        <f t="shared" si="48"/>
        <v>4.7536969206886298E-2</v>
      </c>
      <c r="N276">
        <f t="shared" si="49"/>
        <v>0.13198355451850249</v>
      </c>
      <c r="O276">
        <f t="shared" si="50"/>
        <v>0.15933718038607858</v>
      </c>
      <c r="P276">
        <f t="shared" si="51"/>
        <v>0.1703908100529094</v>
      </c>
    </row>
    <row r="277" spans="1:16" x14ac:dyDescent="0.3">
      <c r="A277" s="10">
        <v>42418</v>
      </c>
      <c r="B277" s="6">
        <v>2383</v>
      </c>
      <c r="C277" s="11">
        <f t="shared" si="52"/>
        <v>0</v>
      </c>
      <c r="D277" s="11">
        <f t="shared" si="53"/>
        <v>5.933805240955644E-2</v>
      </c>
      <c r="E277" s="11">
        <f t="shared" si="54"/>
        <v>9.7767834830055994E-2</v>
      </c>
      <c r="F277" s="11">
        <f t="shared" ref="F277:F340" si="55">_xlfn.STDEV.P(C263:C277)*SQRT(252)</f>
        <v>0.10203105616435382</v>
      </c>
      <c r="G277" s="11">
        <f t="shared" si="43"/>
        <v>0.12686724700759713</v>
      </c>
      <c r="H277" s="11">
        <f t="shared" si="44"/>
        <v>0.15896894671209374</v>
      </c>
      <c r="I277" s="11">
        <f t="shared" si="46"/>
        <v>0.1703983177993518</v>
      </c>
      <c r="J277" s="11">
        <f t="shared" si="45"/>
        <v>0.18102093560783314</v>
      </c>
      <c r="L277" s="9">
        <f t="shared" si="47"/>
        <v>42418</v>
      </c>
      <c r="M277">
        <f t="shared" si="48"/>
        <v>5.933805240955644E-2</v>
      </c>
      <c r="N277">
        <f t="shared" si="49"/>
        <v>0.12686724700759713</v>
      </c>
      <c r="O277">
        <f t="shared" si="50"/>
        <v>0.15896894671209374</v>
      </c>
      <c r="P277">
        <f t="shared" si="51"/>
        <v>0.1703983177993518</v>
      </c>
    </row>
    <row r="278" spans="1:16" x14ac:dyDescent="0.3">
      <c r="A278" s="10">
        <v>42419</v>
      </c>
      <c r="B278" s="6">
        <v>2393</v>
      </c>
      <c r="C278" s="11">
        <f t="shared" si="52"/>
        <v>4.1876108096312271E-3</v>
      </c>
      <c r="D278" s="11">
        <f t="shared" si="53"/>
        <v>8.4659187886182236E-2</v>
      </c>
      <c r="E278" s="11">
        <f t="shared" si="54"/>
        <v>9.3852182849117935E-2</v>
      </c>
      <c r="F278" s="11">
        <f t="shared" si="55"/>
        <v>9.1228973898247176E-2</v>
      </c>
      <c r="G278" s="11">
        <f t="shared" si="43"/>
        <v>0.12787656064012365</v>
      </c>
      <c r="H278" s="11">
        <f t="shared" si="44"/>
        <v>0.15258701455013651</v>
      </c>
      <c r="I278" s="11">
        <f t="shared" si="46"/>
        <v>0.17055465509099527</v>
      </c>
      <c r="J278" s="11">
        <f t="shared" si="45"/>
        <v>0.18100959918637244</v>
      </c>
      <c r="L278" s="9">
        <f t="shared" si="47"/>
        <v>42419</v>
      </c>
      <c r="M278">
        <f t="shared" si="48"/>
        <v>8.4659187886182236E-2</v>
      </c>
      <c r="N278">
        <f t="shared" si="49"/>
        <v>0.12787656064012365</v>
      </c>
      <c r="O278">
        <f t="shared" si="50"/>
        <v>0.15258701455013651</v>
      </c>
      <c r="P278">
        <f t="shared" si="51"/>
        <v>0.17055465509099527</v>
      </c>
    </row>
    <row r="279" spans="1:16" x14ac:dyDescent="0.3">
      <c r="A279" s="10">
        <v>42422</v>
      </c>
      <c r="B279" s="6">
        <v>2402</v>
      </c>
      <c r="C279" s="11">
        <f t="shared" si="52"/>
        <v>3.7539147315555385E-3</v>
      </c>
      <c r="D279" s="11">
        <f t="shared" si="53"/>
        <v>9.171174404819088E-2</v>
      </c>
      <c r="E279" s="11">
        <f t="shared" si="54"/>
        <v>7.7694212318295403E-2</v>
      </c>
      <c r="F279" s="11">
        <f t="shared" si="55"/>
        <v>9.0087086346221409E-2</v>
      </c>
      <c r="G279" s="11">
        <f t="shared" si="43"/>
        <v>9.9954965263051934E-2</v>
      </c>
      <c r="H279" s="11">
        <f t="shared" si="44"/>
        <v>0.14323755223082893</v>
      </c>
      <c r="I279" s="11">
        <f t="shared" si="46"/>
        <v>0.17014905812568834</v>
      </c>
      <c r="J279" s="11">
        <f t="shared" si="45"/>
        <v>0.18099741106834258</v>
      </c>
      <c r="L279" s="9">
        <f t="shared" si="47"/>
        <v>42422</v>
      </c>
      <c r="M279">
        <f t="shared" si="48"/>
        <v>9.171174404819088E-2</v>
      </c>
      <c r="N279">
        <f t="shared" si="49"/>
        <v>9.9954965263051934E-2</v>
      </c>
      <c r="O279">
        <f t="shared" si="50"/>
        <v>0.14323755223082893</v>
      </c>
      <c r="P279">
        <f t="shared" si="51"/>
        <v>0.17014905812568834</v>
      </c>
    </row>
    <row r="280" spans="1:16" x14ac:dyDescent="0.3">
      <c r="A280" s="10">
        <v>42423</v>
      </c>
      <c r="B280" s="6">
        <v>2385</v>
      </c>
      <c r="C280" s="11">
        <f t="shared" si="52"/>
        <v>-7.1025993174872216E-3</v>
      </c>
      <c r="D280" s="11">
        <f t="shared" si="53"/>
        <v>9.7149639950724884E-2</v>
      </c>
      <c r="E280" s="11">
        <f t="shared" si="54"/>
        <v>7.2744476518828705E-2</v>
      </c>
      <c r="F280" s="11">
        <f t="shared" si="55"/>
        <v>9.1015916690928136E-2</v>
      </c>
      <c r="G280" s="11">
        <f t="shared" si="43"/>
        <v>0.10144875283234865</v>
      </c>
      <c r="H280" s="11">
        <f t="shared" si="44"/>
        <v>0.13322368552429242</v>
      </c>
      <c r="I280" s="11">
        <f t="shared" si="46"/>
        <v>0.17017667226860544</v>
      </c>
      <c r="J280" s="11">
        <f t="shared" si="45"/>
        <v>0.18111461085730102</v>
      </c>
      <c r="L280" s="9">
        <f t="shared" si="47"/>
        <v>42423</v>
      </c>
      <c r="M280">
        <f t="shared" si="48"/>
        <v>9.7149639950724884E-2</v>
      </c>
      <c r="N280">
        <f t="shared" si="49"/>
        <v>0.10144875283234865</v>
      </c>
      <c r="O280">
        <f t="shared" si="50"/>
        <v>0.13322368552429242</v>
      </c>
      <c r="P280">
        <f t="shared" si="51"/>
        <v>0.17017667226860544</v>
      </c>
    </row>
    <row r="281" spans="1:16" x14ac:dyDescent="0.3">
      <c r="A281" s="10">
        <v>42424</v>
      </c>
      <c r="B281" s="6">
        <v>2355</v>
      </c>
      <c r="C281" s="11">
        <f t="shared" si="52"/>
        <v>-1.2658396871923465E-2</v>
      </c>
      <c r="D281" s="11">
        <f t="shared" si="53"/>
        <v>0.10394346312919889</v>
      </c>
      <c r="E281" s="11">
        <f t="shared" si="54"/>
        <v>8.5273943770367289E-2</v>
      </c>
      <c r="F281" s="11">
        <f t="shared" si="55"/>
        <v>9.9358719799965994E-2</v>
      </c>
      <c r="G281" s="11">
        <f t="shared" si="43"/>
        <v>0.10830816443553258</v>
      </c>
      <c r="H281" s="11">
        <f t="shared" si="44"/>
        <v>0.13623339564898465</v>
      </c>
      <c r="I281" s="11">
        <f t="shared" si="46"/>
        <v>0.17082809285410144</v>
      </c>
      <c r="J281" s="11">
        <f t="shared" si="45"/>
        <v>0.1809828600114195</v>
      </c>
      <c r="L281" s="9">
        <f t="shared" si="47"/>
        <v>42424</v>
      </c>
      <c r="M281">
        <f t="shared" si="48"/>
        <v>0.10394346312919889</v>
      </c>
      <c r="N281">
        <f t="shared" si="49"/>
        <v>0.10830816443553258</v>
      </c>
      <c r="O281">
        <f t="shared" si="50"/>
        <v>0.13623339564898465</v>
      </c>
      <c r="P281">
        <f t="shared" si="51"/>
        <v>0.17082809285410144</v>
      </c>
    </row>
    <row r="282" spans="1:16" x14ac:dyDescent="0.3">
      <c r="A282" s="10">
        <v>42425</v>
      </c>
      <c r="B282" s="6">
        <v>2344</v>
      </c>
      <c r="C282" s="11">
        <f t="shared" si="52"/>
        <v>-4.6818557536148879E-3</v>
      </c>
      <c r="D282" s="11">
        <f t="shared" si="53"/>
        <v>0.10282243784508228</v>
      </c>
      <c r="E282" s="11">
        <f t="shared" si="54"/>
        <v>8.520130317661577E-2</v>
      </c>
      <c r="F282" s="11">
        <f t="shared" si="55"/>
        <v>9.9667382052459966E-2</v>
      </c>
      <c r="G282" s="11">
        <f t="shared" ref="G282:G345" si="56">_xlfn.STDEV.P(C263:C282)*SQRT(252)</f>
        <v>0.10327799778719421</v>
      </c>
      <c r="H282" s="11">
        <f t="shared" si="44"/>
        <v>0.13639174156179429</v>
      </c>
      <c r="I282" s="11">
        <f t="shared" si="46"/>
        <v>0.16902903595879595</v>
      </c>
      <c r="J282" s="11">
        <f t="shared" si="45"/>
        <v>0.18102723782540983</v>
      </c>
      <c r="L282" s="9">
        <f t="shared" si="47"/>
        <v>42425</v>
      </c>
      <c r="M282">
        <f t="shared" si="48"/>
        <v>0.10282243784508228</v>
      </c>
      <c r="N282">
        <f t="shared" si="49"/>
        <v>0.10327799778719421</v>
      </c>
      <c r="O282">
        <f t="shared" si="50"/>
        <v>0.13639174156179429</v>
      </c>
      <c r="P282">
        <f t="shared" si="51"/>
        <v>0.16902903595879595</v>
      </c>
    </row>
    <row r="283" spans="1:16" x14ac:dyDescent="0.3">
      <c r="A283" s="10">
        <v>42426</v>
      </c>
      <c r="B283" s="6">
        <v>2330</v>
      </c>
      <c r="C283" s="11">
        <f t="shared" si="52"/>
        <v>-5.9906041371570184E-3</v>
      </c>
      <c r="D283" s="11">
        <f t="shared" si="53"/>
        <v>8.4066372824120231E-2</v>
      </c>
      <c r="E283" s="11">
        <f t="shared" si="54"/>
        <v>8.5425458176988794E-2</v>
      </c>
      <c r="F283" s="11">
        <f t="shared" si="55"/>
        <v>9.6134704099734389E-2</v>
      </c>
      <c r="G283" s="11">
        <f t="shared" si="56"/>
        <v>9.3058823321129497E-2</v>
      </c>
      <c r="H283" s="11">
        <f t="shared" si="44"/>
        <v>0.13631779798870158</v>
      </c>
      <c r="I283" s="11">
        <f t="shared" si="46"/>
        <v>0.16739950367459813</v>
      </c>
      <c r="J283" s="11">
        <f t="shared" si="45"/>
        <v>0.18068117586765348</v>
      </c>
      <c r="L283" s="9">
        <f t="shared" si="47"/>
        <v>42426</v>
      </c>
      <c r="M283">
        <f t="shared" si="48"/>
        <v>8.4066372824120231E-2</v>
      </c>
      <c r="N283">
        <f t="shared" si="49"/>
        <v>9.3058823321129497E-2</v>
      </c>
      <c r="O283">
        <f t="shared" si="50"/>
        <v>0.13631779798870158</v>
      </c>
      <c r="P283">
        <f t="shared" si="51"/>
        <v>0.16739950367459813</v>
      </c>
    </row>
    <row r="284" spans="1:16" x14ac:dyDescent="0.3">
      <c r="A284" s="10">
        <v>42429</v>
      </c>
      <c r="B284" s="6">
        <v>2301</v>
      </c>
      <c r="C284" s="11">
        <f t="shared" si="52"/>
        <v>-1.2524456524380379E-2</v>
      </c>
      <c r="D284" s="11">
        <f t="shared" si="53"/>
        <v>5.3256359535306032E-2</v>
      </c>
      <c r="E284" s="11">
        <f t="shared" si="54"/>
        <v>9.340549164602617E-2</v>
      </c>
      <c r="F284" s="11">
        <f t="shared" si="55"/>
        <v>8.7198570376228565E-2</v>
      </c>
      <c r="G284" s="11">
        <f t="shared" si="56"/>
        <v>9.800022666725311E-2</v>
      </c>
      <c r="H284" s="11">
        <f t="shared" si="44"/>
        <v>0.138456136983891</v>
      </c>
      <c r="I284" s="11">
        <f t="shared" si="46"/>
        <v>0.16797062214463535</v>
      </c>
      <c r="J284" s="11">
        <f t="shared" si="45"/>
        <v>0.1809754868945771</v>
      </c>
      <c r="L284" s="9">
        <f t="shared" si="47"/>
        <v>42429</v>
      </c>
      <c r="M284">
        <f t="shared" si="48"/>
        <v>5.3256359535306032E-2</v>
      </c>
      <c r="N284">
        <f t="shared" si="49"/>
        <v>9.800022666725311E-2</v>
      </c>
      <c r="O284">
        <f t="shared" si="50"/>
        <v>0.138456136983891</v>
      </c>
      <c r="P284">
        <f t="shared" si="51"/>
        <v>0.16797062214463535</v>
      </c>
    </row>
    <row r="285" spans="1:16" x14ac:dyDescent="0.3">
      <c r="A285" s="10">
        <v>42430</v>
      </c>
      <c r="B285" s="6">
        <v>2312</v>
      </c>
      <c r="C285" s="11">
        <f t="shared" si="52"/>
        <v>4.7691397569021412E-3</v>
      </c>
      <c r="D285" s="11">
        <f t="shared" si="53"/>
        <v>0.10149232020759229</v>
      </c>
      <c r="E285" s="11">
        <f t="shared" si="54"/>
        <v>0.10461762076325003</v>
      </c>
      <c r="F285" s="11">
        <f t="shared" si="55"/>
        <v>8.6978447256328278E-2</v>
      </c>
      <c r="G285" s="11">
        <f t="shared" si="56"/>
        <v>9.8967706273638059E-2</v>
      </c>
      <c r="H285" s="11">
        <f t="shared" si="44"/>
        <v>0.13779120309253812</v>
      </c>
      <c r="I285" s="11">
        <f t="shared" si="46"/>
        <v>0.16692544862235778</v>
      </c>
      <c r="J285" s="11">
        <f t="shared" si="45"/>
        <v>0.18078689246878793</v>
      </c>
      <c r="L285" s="9">
        <f t="shared" si="47"/>
        <v>42430</v>
      </c>
      <c r="M285">
        <f t="shared" si="48"/>
        <v>0.10149232020759229</v>
      </c>
      <c r="N285">
        <f t="shared" si="49"/>
        <v>9.8967706273638059E-2</v>
      </c>
      <c r="O285">
        <f t="shared" si="50"/>
        <v>0.13779120309253812</v>
      </c>
      <c r="P285">
        <f t="shared" si="51"/>
        <v>0.16692544862235778</v>
      </c>
    </row>
    <row r="286" spans="1:16" x14ac:dyDescent="0.3">
      <c r="A286" s="10">
        <v>42431</v>
      </c>
      <c r="B286" s="6">
        <v>2309</v>
      </c>
      <c r="C286" s="11">
        <f t="shared" si="52"/>
        <v>-1.2984204377727794E-3</v>
      </c>
      <c r="D286" s="11">
        <f t="shared" si="53"/>
        <v>9.0156902916701226E-2</v>
      </c>
      <c r="E286" s="11">
        <f t="shared" si="54"/>
        <v>9.8100950401484519E-2</v>
      </c>
      <c r="F286" s="11">
        <f t="shared" si="55"/>
        <v>8.693767755331247E-2</v>
      </c>
      <c r="G286" s="11">
        <f t="shared" si="56"/>
        <v>9.7590922425180485E-2</v>
      </c>
      <c r="H286" s="11">
        <f t="shared" si="44"/>
        <v>0.13495594502652231</v>
      </c>
      <c r="I286" s="11">
        <f t="shared" si="46"/>
        <v>0.16681454505656834</v>
      </c>
      <c r="J286" s="11">
        <f t="shared" si="45"/>
        <v>0.18078715513933313</v>
      </c>
      <c r="L286" s="9">
        <f t="shared" si="47"/>
        <v>42431</v>
      </c>
      <c r="M286">
        <f t="shared" si="48"/>
        <v>9.0156902916701226E-2</v>
      </c>
      <c r="N286">
        <f t="shared" si="49"/>
        <v>9.7590922425180485E-2</v>
      </c>
      <c r="O286">
        <f t="shared" si="50"/>
        <v>0.13495594502652231</v>
      </c>
      <c r="P286">
        <f t="shared" si="51"/>
        <v>0.16681454505656834</v>
      </c>
    </row>
    <row r="287" spans="1:16" x14ac:dyDescent="0.3">
      <c r="A287" s="10">
        <v>42432</v>
      </c>
      <c r="B287" s="6">
        <v>2304</v>
      </c>
      <c r="C287" s="11">
        <f t="shared" si="52"/>
        <v>-2.1677875387135503E-3</v>
      </c>
      <c r="D287" s="11">
        <f t="shared" si="53"/>
        <v>9.0534189018916897E-2</v>
      </c>
      <c r="E287" s="11">
        <f t="shared" si="54"/>
        <v>9.6879924432640166E-2</v>
      </c>
      <c r="F287" s="11">
        <f t="shared" si="55"/>
        <v>8.7208908295711762E-2</v>
      </c>
      <c r="G287" s="11">
        <f t="shared" si="56"/>
        <v>9.7577880804596256E-2</v>
      </c>
      <c r="H287" s="11">
        <f t="shared" si="44"/>
        <v>0.13470832278024328</v>
      </c>
      <c r="I287" s="11">
        <f t="shared" si="46"/>
        <v>0.16615645058307535</v>
      </c>
      <c r="J287" s="11">
        <f t="shared" si="45"/>
        <v>0.1802503932862988</v>
      </c>
      <c r="L287" s="9">
        <f t="shared" si="47"/>
        <v>42432</v>
      </c>
      <c r="M287">
        <f t="shared" si="48"/>
        <v>9.0534189018916897E-2</v>
      </c>
      <c r="N287">
        <f t="shared" si="49"/>
        <v>9.7577880804596256E-2</v>
      </c>
      <c r="O287">
        <f t="shared" si="50"/>
        <v>0.13470832278024328</v>
      </c>
      <c r="P287">
        <f t="shared" si="51"/>
        <v>0.16615645058307535</v>
      </c>
    </row>
    <row r="288" spans="1:16" x14ac:dyDescent="0.3">
      <c r="A288" s="10">
        <v>42433</v>
      </c>
      <c r="B288" s="6">
        <v>2331</v>
      </c>
      <c r="C288" s="11">
        <f t="shared" si="52"/>
        <v>1.1650617219975274E-2</v>
      </c>
      <c r="D288" s="11">
        <f t="shared" si="53"/>
        <v>0.12733135845577262</v>
      </c>
      <c r="E288" s="11">
        <f t="shared" si="54"/>
        <v>0.11615553182328735</v>
      </c>
      <c r="F288" s="11">
        <f t="shared" si="55"/>
        <v>0.10696700452634506</v>
      </c>
      <c r="G288" s="11">
        <f t="shared" si="56"/>
        <v>0.10630350983998695</v>
      </c>
      <c r="H288" s="11">
        <f t="shared" si="44"/>
        <v>0.13629194550754725</v>
      </c>
      <c r="I288" s="11">
        <f t="shared" si="46"/>
        <v>0.1670664036418163</v>
      </c>
      <c r="J288" s="11">
        <f t="shared" si="45"/>
        <v>0.18056779601346176</v>
      </c>
      <c r="L288" s="9">
        <f t="shared" si="47"/>
        <v>42433</v>
      </c>
      <c r="M288">
        <f t="shared" si="48"/>
        <v>0.12733135845577262</v>
      </c>
      <c r="N288">
        <f t="shared" si="49"/>
        <v>0.10630350983998695</v>
      </c>
      <c r="O288">
        <f t="shared" si="50"/>
        <v>0.13629194550754725</v>
      </c>
      <c r="P288">
        <f t="shared" si="51"/>
        <v>0.1670664036418163</v>
      </c>
    </row>
    <row r="289" spans="1:16" x14ac:dyDescent="0.3">
      <c r="A289" s="10">
        <v>42436</v>
      </c>
      <c r="B289" s="6">
        <v>2357</v>
      </c>
      <c r="C289" s="11">
        <f t="shared" si="52"/>
        <v>1.1092263900373983E-2</v>
      </c>
      <c r="D289" s="11">
        <f t="shared" si="53"/>
        <v>9.3178052096101235E-2</v>
      </c>
      <c r="E289" s="11">
        <f t="shared" si="54"/>
        <v>0.13066266748885852</v>
      </c>
      <c r="F289" s="11">
        <f t="shared" si="55"/>
        <v>0.11912629647445734</v>
      </c>
      <c r="G289" s="11">
        <f t="shared" si="56"/>
        <v>0.10749944172478731</v>
      </c>
      <c r="H289" s="11">
        <f t="shared" si="44"/>
        <v>0.12677869852841506</v>
      </c>
      <c r="I289" s="11">
        <f t="shared" si="46"/>
        <v>0.16769037179505569</v>
      </c>
      <c r="J289" s="11">
        <f t="shared" si="45"/>
        <v>0.18071546807390576</v>
      </c>
      <c r="L289" s="9">
        <f t="shared" si="47"/>
        <v>42436</v>
      </c>
      <c r="M289">
        <f t="shared" si="48"/>
        <v>9.3178052096101235E-2</v>
      </c>
      <c r="N289">
        <f t="shared" si="49"/>
        <v>0.10749944172478731</v>
      </c>
      <c r="O289">
        <f t="shared" si="50"/>
        <v>0.12677869852841506</v>
      </c>
      <c r="P289">
        <f t="shared" si="51"/>
        <v>0.16769037179505569</v>
      </c>
    </row>
    <row r="290" spans="1:16" x14ac:dyDescent="0.3">
      <c r="A290" s="10">
        <v>42437</v>
      </c>
      <c r="B290" s="6">
        <v>2323</v>
      </c>
      <c r="C290" s="11">
        <f t="shared" si="52"/>
        <v>-1.4530170165721973E-2</v>
      </c>
      <c r="D290" s="11">
        <f t="shared" si="53"/>
        <v>0.15420029645109609</v>
      </c>
      <c r="E290" s="11">
        <f t="shared" si="54"/>
        <v>0.14238975602848672</v>
      </c>
      <c r="F290" s="11">
        <f t="shared" si="55"/>
        <v>0.12914884223711257</v>
      </c>
      <c r="G290" s="11">
        <f t="shared" si="56"/>
        <v>0.11308825169544061</v>
      </c>
      <c r="H290" s="11">
        <f t="shared" si="44"/>
        <v>0.13070914600939948</v>
      </c>
      <c r="I290" s="11">
        <f t="shared" si="46"/>
        <v>0.16679266412066199</v>
      </c>
      <c r="J290" s="11">
        <f t="shared" si="45"/>
        <v>0.18107226586057845</v>
      </c>
      <c r="L290" s="9">
        <f t="shared" si="47"/>
        <v>42437</v>
      </c>
      <c r="M290">
        <f t="shared" si="48"/>
        <v>0.15420029645109609</v>
      </c>
      <c r="N290">
        <f t="shared" si="49"/>
        <v>0.11308825169544061</v>
      </c>
      <c r="O290">
        <f t="shared" si="50"/>
        <v>0.13070914600939948</v>
      </c>
      <c r="P290">
        <f t="shared" si="51"/>
        <v>0.16679266412066199</v>
      </c>
    </row>
    <row r="291" spans="1:16" x14ac:dyDescent="0.3">
      <c r="A291" s="10">
        <v>42438</v>
      </c>
      <c r="B291" s="6">
        <v>2317</v>
      </c>
      <c r="C291" s="11">
        <f t="shared" si="52"/>
        <v>-2.5862083380329671E-3</v>
      </c>
      <c r="D291" s="11">
        <f t="shared" si="53"/>
        <v>0.15535885068209632</v>
      </c>
      <c r="E291" s="11">
        <f t="shared" si="54"/>
        <v>0.13223812233514962</v>
      </c>
      <c r="F291" s="11">
        <f t="shared" si="55"/>
        <v>0.12365189586998011</v>
      </c>
      <c r="G291" s="11">
        <f t="shared" si="56"/>
        <v>0.11294932721196881</v>
      </c>
      <c r="H291" s="11">
        <f t="shared" si="44"/>
        <v>0.13074477567442105</v>
      </c>
      <c r="I291" s="11">
        <f t="shared" si="46"/>
        <v>0.16605433349958434</v>
      </c>
      <c r="J291" s="11">
        <f t="shared" si="45"/>
        <v>0.18108061734386874</v>
      </c>
      <c r="L291" s="9">
        <f t="shared" si="47"/>
        <v>42438</v>
      </c>
      <c r="M291">
        <f t="shared" si="48"/>
        <v>0.15535885068209632</v>
      </c>
      <c r="N291">
        <f t="shared" si="49"/>
        <v>0.11294932721196881</v>
      </c>
      <c r="O291">
        <f t="shared" si="50"/>
        <v>0.13074477567442105</v>
      </c>
      <c r="P291">
        <f t="shared" si="51"/>
        <v>0.16605433349958434</v>
      </c>
    </row>
    <row r="292" spans="1:16" x14ac:dyDescent="0.3">
      <c r="A292" s="10">
        <v>42439</v>
      </c>
      <c r="B292" s="6">
        <v>2303</v>
      </c>
      <c r="C292" s="11">
        <f t="shared" si="52"/>
        <v>-6.060624611690958E-3</v>
      </c>
      <c r="D292" s="11">
        <f t="shared" si="53"/>
        <v>0.16083986771516523</v>
      </c>
      <c r="E292" s="11">
        <f t="shared" si="54"/>
        <v>0.13320035672603325</v>
      </c>
      <c r="F292" s="11">
        <f t="shared" si="55"/>
        <v>0.12443646282736122</v>
      </c>
      <c r="G292" s="11">
        <f t="shared" si="56"/>
        <v>0.11349093296758424</v>
      </c>
      <c r="H292" s="11">
        <f t="shared" si="44"/>
        <v>0.12746838992549364</v>
      </c>
      <c r="I292" s="11">
        <f t="shared" si="46"/>
        <v>0.16615560134243151</v>
      </c>
      <c r="J292" s="11">
        <f t="shared" si="45"/>
        <v>0.1808876852314513</v>
      </c>
      <c r="L292" s="9">
        <f t="shared" si="47"/>
        <v>42439</v>
      </c>
      <c r="M292">
        <f t="shared" si="48"/>
        <v>0.16083986771516523</v>
      </c>
      <c r="N292">
        <f t="shared" si="49"/>
        <v>0.11349093296758424</v>
      </c>
      <c r="O292">
        <f t="shared" si="50"/>
        <v>0.12746838992549364</v>
      </c>
      <c r="P292">
        <f t="shared" si="51"/>
        <v>0.16615560134243151</v>
      </c>
    </row>
    <row r="293" spans="1:16" x14ac:dyDescent="0.3">
      <c r="A293" s="10">
        <v>42440</v>
      </c>
      <c r="B293" s="6">
        <v>2308</v>
      </c>
      <c r="C293" s="11">
        <f t="shared" si="52"/>
        <v>2.1687278073049478E-3</v>
      </c>
      <c r="D293" s="11">
        <f t="shared" si="53"/>
        <v>0.13518925723573555</v>
      </c>
      <c r="E293" s="11">
        <f t="shared" si="54"/>
        <v>0.13234197527041019</v>
      </c>
      <c r="F293" s="11">
        <f t="shared" si="55"/>
        <v>0.12292214341142353</v>
      </c>
      <c r="G293" s="11">
        <f t="shared" si="56"/>
        <v>0.1148738701470329</v>
      </c>
      <c r="H293" s="11">
        <f t="shared" si="44"/>
        <v>0.12371302266327525</v>
      </c>
      <c r="I293" s="11">
        <f t="shared" si="46"/>
        <v>0.16604820967218353</v>
      </c>
      <c r="J293" s="11">
        <f t="shared" si="45"/>
        <v>0.18065378037514032</v>
      </c>
      <c r="L293" s="9">
        <f t="shared" si="47"/>
        <v>42440</v>
      </c>
      <c r="M293">
        <f t="shared" si="48"/>
        <v>0.13518925723573555</v>
      </c>
      <c r="N293">
        <f t="shared" si="49"/>
        <v>0.1148738701470329</v>
      </c>
      <c r="O293">
        <f t="shared" si="50"/>
        <v>0.12371302266327525</v>
      </c>
      <c r="P293">
        <f t="shared" si="51"/>
        <v>0.16604820967218353</v>
      </c>
    </row>
    <row r="294" spans="1:16" x14ac:dyDescent="0.3">
      <c r="A294" s="10">
        <v>42443</v>
      </c>
      <c r="B294" s="6">
        <v>2309</v>
      </c>
      <c r="C294" s="11">
        <f t="shared" si="52"/>
        <v>4.3318172650528414E-4</v>
      </c>
      <c r="D294" s="11">
        <f t="shared" si="53"/>
        <v>9.3853017478062517E-2</v>
      </c>
      <c r="E294" s="11">
        <f t="shared" si="54"/>
        <v>0.11731433367353171</v>
      </c>
      <c r="F294" s="11">
        <f t="shared" si="55"/>
        <v>0.12080931103357642</v>
      </c>
      <c r="G294" s="11">
        <f t="shared" si="56"/>
        <v>0.11446260152482945</v>
      </c>
      <c r="H294" s="11">
        <f t="shared" si="44"/>
        <v>0.12217184957897337</v>
      </c>
      <c r="I294" s="11">
        <f t="shared" si="46"/>
        <v>0.16603834460997735</v>
      </c>
      <c r="J294" s="11">
        <f t="shared" si="45"/>
        <v>0.18065767175457537</v>
      </c>
      <c r="L294" s="9">
        <f t="shared" si="47"/>
        <v>42443</v>
      </c>
      <c r="M294">
        <f t="shared" si="48"/>
        <v>9.3853017478062517E-2</v>
      </c>
      <c r="N294">
        <f t="shared" si="49"/>
        <v>0.11446260152482945</v>
      </c>
      <c r="O294">
        <f t="shared" si="50"/>
        <v>0.12217184957897337</v>
      </c>
      <c r="P294">
        <f t="shared" si="51"/>
        <v>0.16603834460997735</v>
      </c>
    </row>
    <row r="295" spans="1:16" x14ac:dyDescent="0.3">
      <c r="A295" s="10">
        <v>42444</v>
      </c>
      <c r="B295" s="6">
        <v>2306</v>
      </c>
      <c r="C295" s="11">
        <f t="shared" si="52"/>
        <v>-1.300108525491008E-3</v>
      </c>
      <c r="D295" s="11">
        <f t="shared" si="53"/>
        <v>4.4454888780803295E-2</v>
      </c>
      <c r="E295" s="11">
        <f t="shared" si="54"/>
        <v>0.11508875456433806</v>
      </c>
      <c r="F295" s="11">
        <f t="shared" si="55"/>
        <v>0.11937883785654463</v>
      </c>
      <c r="G295" s="11">
        <f t="shared" si="56"/>
        <v>0.11423311595154684</v>
      </c>
      <c r="H295" s="11">
        <f t="shared" si="44"/>
        <v>0.12213381004442116</v>
      </c>
      <c r="I295" s="11">
        <f t="shared" si="46"/>
        <v>0.16422988636858779</v>
      </c>
      <c r="J295" s="11">
        <f t="shared" si="45"/>
        <v>0.18022086006133295</v>
      </c>
      <c r="L295" s="9">
        <f t="shared" si="47"/>
        <v>42444</v>
      </c>
      <c r="M295">
        <f t="shared" si="48"/>
        <v>4.4454888780803295E-2</v>
      </c>
      <c r="N295">
        <f t="shared" si="49"/>
        <v>0.11423311595154684</v>
      </c>
      <c r="O295">
        <f t="shared" si="50"/>
        <v>0.12213381004442116</v>
      </c>
      <c r="P295">
        <f t="shared" si="51"/>
        <v>0.16422988636858779</v>
      </c>
    </row>
    <row r="296" spans="1:16" x14ac:dyDescent="0.3">
      <c r="A296" s="10">
        <v>42445</v>
      </c>
      <c r="B296" s="6">
        <v>2295</v>
      </c>
      <c r="C296" s="11">
        <f t="shared" si="52"/>
        <v>-4.7815783343587645E-3</v>
      </c>
      <c r="D296" s="11">
        <f t="shared" si="53"/>
        <v>4.9171075872950186E-2</v>
      </c>
      <c r="E296" s="11">
        <f t="shared" si="54"/>
        <v>0.1170594111667672</v>
      </c>
      <c r="F296" s="11">
        <f t="shared" si="55"/>
        <v>0.11166159221824642</v>
      </c>
      <c r="G296" s="11">
        <f t="shared" si="56"/>
        <v>0.10987198063817448</v>
      </c>
      <c r="H296" s="11">
        <f t="shared" si="44"/>
        <v>0.12236727223597765</v>
      </c>
      <c r="I296" s="11">
        <f t="shared" si="46"/>
        <v>0.16408579205030105</v>
      </c>
      <c r="J296" s="11">
        <f t="shared" si="45"/>
        <v>0.18017937615379359</v>
      </c>
      <c r="L296" s="9">
        <f t="shared" si="47"/>
        <v>42445</v>
      </c>
      <c r="M296">
        <f t="shared" si="48"/>
        <v>4.9171075872950186E-2</v>
      </c>
      <c r="N296">
        <f t="shared" si="49"/>
        <v>0.10987198063817448</v>
      </c>
      <c r="O296">
        <f t="shared" si="50"/>
        <v>0.12236727223597765</v>
      </c>
      <c r="P296">
        <f t="shared" si="51"/>
        <v>0.16408579205030105</v>
      </c>
    </row>
    <row r="297" spans="1:16" x14ac:dyDescent="0.3">
      <c r="A297" s="10">
        <v>42446</v>
      </c>
      <c r="B297" s="6">
        <v>2311</v>
      </c>
      <c r="C297" s="11">
        <f t="shared" si="52"/>
        <v>6.9474877797352464E-3</v>
      </c>
      <c r="D297" s="11">
        <f t="shared" si="53"/>
        <v>6.1607565532098209E-2</v>
      </c>
      <c r="E297" s="11">
        <f t="shared" si="54"/>
        <v>0.12194606519189993</v>
      </c>
      <c r="F297" s="11">
        <f t="shared" si="55"/>
        <v>0.11589552280966157</v>
      </c>
      <c r="G297" s="11">
        <f t="shared" si="56"/>
        <v>0.11392540883354056</v>
      </c>
      <c r="H297" s="11">
        <f t="shared" si="44"/>
        <v>0.12085983374551264</v>
      </c>
      <c r="I297" s="11">
        <f t="shared" si="46"/>
        <v>0.16445084420115982</v>
      </c>
      <c r="J297" s="11">
        <f t="shared" si="45"/>
        <v>0.18025271705317139</v>
      </c>
      <c r="L297" s="9">
        <f t="shared" si="47"/>
        <v>42446</v>
      </c>
      <c r="M297">
        <f t="shared" si="48"/>
        <v>6.1607565532098209E-2</v>
      </c>
      <c r="N297">
        <f t="shared" si="49"/>
        <v>0.11392540883354056</v>
      </c>
      <c r="O297">
        <f t="shared" si="50"/>
        <v>0.12085983374551264</v>
      </c>
      <c r="P297">
        <f t="shared" si="51"/>
        <v>0.16445084420115982</v>
      </c>
    </row>
    <row r="298" spans="1:16" x14ac:dyDescent="0.3">
      <c r="A298" s="10">
        <v>42447</v>
      </c>
      <c r="B298" s="6">
        <v>2331</v>
      </c>
      <c r="C298" s="11">
        <f t="shared" si="52"/>
        <v>8.6170287613764607E-3</v>
      </c>
      <c r="D298" s="11">
        <f t="shared" si="53"/>
        <v>8.019273923088284E-2</v>
      </c>
      <c r="E298" s="11">
        <f t="shared" si="54"/>
        <v>0.11551902160951638</v>
      </c>
      <c r="F298" s="11">
        <f t="shared" si="55"/>
        <v>0.11958790468689304</v>
      </c>
      <c r="G298" s="11">
        <f t="shared" si="56"/>
        <v>0.11769664474815773</v>
      </c>
      <c r="H298" s="11">
        <f t="shared" si="44"/>
        <v>0.1231924446533612</v>
      </c>
      <c r="I298" s="11">
        <f t="shared" si="46"/>
        <v>0.16485629855948553</v>
      </c>
      <c r="J298" s="11">
        <f t="shared" si="45"/>
        <v>0.18040265053789303</v>
      </c>
      <c r="L298" s="9">
        <f t="shared" si="47"/>
        <v>42447</v>
      </c>
      <c r="M298">
        <f t="shared" si="48"/>
        <v>8.019273923088284E-2</v>
      </c>
      <c r="N298">
        <f t="shared" si="49"/>
        <v>0.11769664474815773</v>
      </c>
      <c r="O298">
        <f t="shared" si="50"/>
        <v>0.1231924446533612</v>
      </c>
      <c r="P298">
        <f t="shared" si="51"/>
        <v>0.16485629855948553</v>
      </c>
    </row>
    <row r="299" spans="1:16" x14ac:dyDescent="0.3">
      <c r="A299" s="10">
        <v>42450</v>
      </c>
      <c r="B299" s="6">
        <v>2328</v>
      </c>
      <c r="C299" s="11">
        <f t="shared" si="52"/>
        <v>-1.2878301844287249E-3</v>
      </c>
      <c r="D299" s="11">
        <f t="shared" si="53"/>
        <v>8.2578405011889511E-2</v>
      </c>
      <c r="E299" s="11">
        <f t="shared" si="54"/>
        <v>9.9496939332307424E-2</v>
      </c>
      <c r="F299" s="11">
        <f t="shared" si="55"/>
        <v>0.10743199993098905</v>
      </c>
      <c r="G299" s="11">
        <f t="shared" si="56"/>
        <v>0.11624571853305646</v>
      </c>
      <c r="H299" s="11">
        <f t="shared" si="44"/>
        <v>0.10845616758347788</v>
      </c>
      <c r="I299" s="11">
        <f t="shared" si="46"/>
        <v>0.16455546484647812</v>
      </c>
      <c r="J299" s="11">
        <f t="shared" si="45"/>
        <v>0.18039734920530184</v>
      </c>
      <c r="L299" s="9">
        <f t="shared" si="47"/>
        <v>42450</v>
      </c>
      <c r="M299">
        <f t="shared" si="48"/>
        <v>8.2578405011889511E-2</v>
      </c>
      <c r="N299">
        <f t="shared" si="49"/>
        <v>0.11624571853305646</v>
      </c>
      <c r="O299">
        <f t="shared" si="50"/>
        <v>0.10845616758347788</v>
      </c>
      <c r="P299">
        <f t="shared" si="51"/>
        <v>0.16455546484647812</v>
      </c>
    </row>
    <row r="300" spans="1:16" x14ac:dyDescent="0.3">
      <c r="A300" s="10">
        <v>42451</v>
      </c>
      <c r="B300" s="6">
        <v>2355</v>
      </c>
      <c r="C300" s="11">
        <f t="shared" si="52"/>
        <v>1.1531197599189641E-2</v>
      </c>
      <c r="D300" s="11">
        <f t="shared" si="53"/>
        <v>9.8265686529282442E-2</v>
      </c>
      <c r="E300" s="11">
        <f t="shared" si="54"/>
        <v>8.8569869518179051E-2</v>
      </c>
      <c r="F300" s="11">
        <f t="shared" si="55"/>
        <v>0.11474093263217632</v>
      </c>
      <c r="G300" s="11">
        <f t="shared" si="56"/>
        <v>0.12275499203623411</v>
      </c>
      <c r="H300" s="11">
        <f t="shared" si="44"/>
        <v>0.11286219779048758</v>
      </c>
      <c r="I300" s="11">
        <f t="shared" si="46"/>
        <v>0.16540898886075608</v>
      </c>
      <c r="J300" s="11">
        <f t="shared" si="45"/>
        <v>0.18072268450933787</v>
      </c>
      <c r="L300" s="9">
        <f t="shared" si="47"/>
        <v>42451</v>
      </c>
      <c r="M300">
        <f t="shared" si="48"/>
        <v>9.8265686529282442E-2</v>
      </c>
      <c r="N300">
        <f t="shared" si="49"/>
        <v>0.12275499203623411</v>
      </c>
      <c r="O300">
        <f t="shared" si="50"/>
        <v>0.11286219779048758</v>
      </c>
      <c r="P300">
        <f t="shared" si="51"/>
        <v>0.16540898886075608</v>
      </c>
    </row>
    <row r="301" spans="1:16" x14ac:dyDescent="0.3">
      <c r="A301" s="10">
        <v>42452</v>
      </c>
      <c r="B301" s="6">
        <v>2357</v>
      </c>
      <c r="C301" s="11">
        <f t="shared" si="52"/>
        <v>8.4889648561299038E-4</v>
      </c>
      <c r="D301" s="11">
        <f t="shared" si="53"/>
        <v>7.6379855125611282E-2</v>
      </c>
      <c r="E301" s="11">
        <f t="shared" si="54"/>
        <v>8.6183717931439141E-2</v>
      </c>
      <c r="F301" s="11">
        <f t="shared" si="55"/>
        <v>0.11426050661809925</v>
      </c>
      <c r="G301" s="11">
        <f t="shared" si="56"/>
        <v>0.1147144318205586</v>
      </c>
      <c r="H301" s="11">
        <f t="shared" si="44"/>
        <v>0.112773463887671</v>
      </c>
      <c r="I301" s="11">
        <f t="shared" si="46"/>
        <v>0.1654281867806473</v>
      </c>
      <c r="J301" s="11">
        <f t="shared" si="45"/>
        <v>0.18070365159295704</v>
      </c>
      <c r="L301" s="9">
        <f t="shared" si="47"/>
        <v>42452</v>
      </c>
      <c r="M301">
        <f t="shared" si="48"/>
        <v>7.6379855125611282E-2</v>
      </c>
      <c r="N301">
        <f t="shared" si="49"/>
        <v>0.1147144318205586</v>
      </c>
      <c r="O301">
        <f t="shared" si="50"/>
        <v>0.112773463887671</v>
      </c>
      <c r="P301">
        <f t="shared" si="51"/>
        <v>0.1654281867806473</v>
      </c>
    </row>
    <row r="302" spans="1:16" x14ac:dyDescent="0.3">
      <c r="A302" s="10">
        <v>42453</v>
      </c>
      <c r="B302" s="6">
        <v>2362</v>
      </c>
      <c r="C302" s="11">
        <f t="shared" si="52"/>
        <v>2.1190938211765168E-3</v>
      </c>
      <c r="D302" s="11">
        <f t="shared" si="53"/>
        <v>7.7377667166228709E-2</v>
      </c>
      <c r="E302" s="11">
        <f t="shared" si="54"/>
        <v>7.5768899309351795E-2</v>
      </c>
      <c r="F302" s="11">
        <f t="shared" si="55"/>
        <v>0.11328635906180329</v>
      </c>
      <c r="G302" s="11">
        <f t="shared" si="56"/>
        <v>0.11359304144939675</v>
      </c>
      <c r="H302" s="11">
        <f t="shared" ref="H302:H365" si="57">_xlfn.STDEV.P(C263:C302)*SQRT(252)</f>
        <v>0.10980765023202158</v>
      </c>
      <c r="I302" s="11">
        <f t="shared" si="46"/>
        <v>0.165491523463597</v>
      </c>
      <c r="J302" s="11">
        <f t="shared" si="45"/>
        <v>0.18003096742827293</v>
      </c>
      <c r="L302" s="9">
        <f t="shared" si="47"/>
        <v>42453</v>
      </c>
      <c r="M302">
        <f t="shared" si="48"/>
        <v>7.7377667166228709E-2</v>
      </c>
      <c r="N302">
        <f t="shared" si="49"/>
        <v>0.11359304144939675</v>
      </c>
      <c r="O302">
        <f t="shared" si="50"/>
        <v>0.10980765023202158</v>
      </c>
      <c r="P302">
        <f t="shared" si="51"/>
        <v>0.165491523463597</v>
      </c>
    </row>
    <row r="303" spans="1:16" x14ac:dyDescent="0.3">
      <c r="A303" s="10">
        <v>42454</v>
      </c>
      <c r="B303" s="6">
        <v>2399</v>
      </c>
      <c r="C303" s="11">
        <f t="shared" si="52"/>
        <v>1.5543266082386934E-2</v>
      </c>
      <c r="D303" s="11">
        <f t="shared" si="53"/>
        <v>0.10435376759285511</v>
      </c>
      <c r="E303" s="11">
        <f t="shared" si="54"/>
        <v>9.7747753309020316E-2</v>
      </c>
      <c r="F303" s="11">
        <f t="shared" si="55"/>
        <v>0.11991008339526114</v>
      </c>
      <c r="G303" s="11">
        <f t="shared" si="56"/>
        <v>0.12245642229380257</v>
      </c>
      <c r="H303" s="11">
        <f t="shared" si="57"/>
        <v>0.11331945167671299</v>
      </c>
      <c r="I303" s="11">
        <f t="shared" si="46"/>
        <v>0.16721009045063165</v>
      </c>
      <c r="J303" s="11">
        <f t="shared" si="45"/>
        <v>0.18078313804818202</v>
      </c>
      <c r="L303" s="9">
        <f t="shared" si="47"/>
        <v>42454</v>
      </c>
      <c r="M303">
        <f t="shared" si="48"/>
        <v>0.10435376759285511</v>
      </c>
      <c r="N303">
        <f t="shared" si="49"/>
        <v>0.12245642229380257</v>
      </c>
      <c r="O303">
        <f t="shared" si="50"/>
        <v>0.11331945167671299</v>
      </c>
      <c r="P303">
        <f t="shared" si="51"/>
        <v>0.16721009045063165</v>
      </c>
    </row>
    <row r="304" spans="1:16" x14ac:dyDescent="0.3">
      <c r="A304" s="10">
        <v>42457</v>
      </c>
      <c r="B304" s="6">
        <v>2368</v>
      </c>
      <c r="C304" s="11">
        <f t="shared" si="52"/>
        <v>-1.3006266835798247E-2</v>
      </c>
      <c r="D304" s="11">
        <f t="shared" si="53"/>
        <v>0.15729217727361319</v>
      </c>
      <c r="E304" s="11">
        <f t="shared" si="54"/>
        <v>0.12640012196506681</v>
      </c>
      <c r="F304" s="11">
        <f t="shared" si="55"/>
        <v>0.12670867947284703</v>
      </c>
      <c r="G304" s="11">
        <f t="shared" si="56"/>
        <v>0.1231589954499317</v>
      </c>
      <c r="H304" s="11">
        <f t="shared" si="57"/>
        <v>0.11628067253874222</v>
      </c>
      <c r="I304" s="11">
        <f t="shared" si="46"/>
        <v>0.16805613606814074</v>
      </c>
      <c r="J304" s="11">
        <f t="shared" si="45"/>
        <v>0.1810250977517518</v>
      </c>
      <c r="L304" s="9">
        <f t="shared" si="47"/>
        <v>42457</v>
      </c>
      <c r="M304">
        <f t="shared" si="48"/>
        <v>0.15729217727361319</v>
      </c>
      <c r="N304">
        <f t="shared" si="49"/>
        <v>0.1231589954499317</v>
      </c>
      <c r="O304">
        <f t="shared" si="50"/>
        <v>0.11628067253874222</v>
      </c>
      <c r="P304">
        <f t="shared" si="51"/>
        <v>0.16805613606814074</v>
      </c>
    </row>
    <row r="305" spans="1:16" x14ac:dyDescent="0.3">
      <c r="A305" s="10">
        <v>42458</v>
      </c>
      <c r="B305" s="6">
        <v>2353</v>
      </c>
      <c r="C305" s="11">
        <f t="shared" si="52"/>
        <v>-6.354607276533788E-3</v>
      </c>
      <c r="D305" s="11">
        <f t="shared" si="53"/>
        <v>0.15163336976432198</v>
      </c>
      <c r="E305" s="11">
        <f t="shared" si="54"/>
        <v>0.13240231555178963</v>
      </c>
      <c r="F305" s="11">
        <f t="shared" si="55"/>
        <v>0.11413346471197335</v>
      </c>
      <c r="G305" s="11">
        <f t="shared" si="56"/>
        <v>0.12535822634463292</v>
      </c>
      <c r="H305" s="11">
        <f t="shared" si="57"/>
        <v>0.11656284094393386</v>
      </c>
      <c r="I305" s="11">
        <f t="shared" si="46"/>
        <v>0.16822968838358909</v>
      </c>
      <c r="J305" s="11">
        <f t="shared" si="45"/>
        <v>0.18111512925037943</v>
      </c>
      <c r="L305" s="9">
        <f t="shared" si="47"/>
        <v>42458</v>
      </c>
      <c r="M305">
        <f t="shared" si="48"/>
        <v>0.15163336976432198</v>
      </c>
      <c r="N305">
        <f t="shared" si="49"/>
        <v>0.12535822634463292</v>
      </c>
      <c r="O305">
        <f t="shared" si="50"/>
        <v>0.11656284094393386</v>
      </c>
      <c r="P305">
        <f t="shared" si="51"/>
        <v>0.16822968838358909</v>
      </c>
    </row>
    <row r="306" spans="1:16" x14ac:dyDescent="0.3">
      <c r="A306" s="10">
        <v>42459</v>
      </c>
      <c r="B306" s="6">
        <v>2363</v>
      </c>
      <c r="C306" s="11">
        <f t="shared" si="52"/>
        <v>4.2408884595454459E-3</v>
      </c>
      <c r="D306" s="11">
        <f t="shared" si="53"/>
        <v>0.15428847203607993</v>
      </c>
      <c r="E306" s="11">
        <f t="shared" si="54"/>
        <v>0.12761190772284392</v>
      </c>
      <c r="F306" s="11">
        <f t="shared" si="55"/>
        <v>0.11387624288184744</v>
      </c>
      <c r="G306" s="11">
        <f t="shared" si="56"/>
        <v>0.12561065706969632</v>
      </c>
      <c r="H306" s="11">
        <f t="shared" si="57"/>
        <v>0.11704304943091752</v>
      </c>
      <c r="I306" s="11">
        <f t="shared" si="46"/>
        <v>0.16783499940198549</v>
      </c>
      <c r="J306" s="11">
        <f t="shared" si="45"/>
        <v>0.18118106782130225</v>
      </c>
      <c r="L306" s="9">
        <f t="shared" si="47"/>
        <v>42459</v>
      </c>
      <c r="M306">
        <f t="shared" si="48"/>
        <v>0.15428847203607993</v>
      </c>
      <c r="N306">
        <f t="shared" si="49"/>
        <v>0.12561065706969632</v>
      </c>
      <c r="O306">
        <f t="shared" si="50"/>
        <v>0.11704304943091752</v>
      </c>
      <c r="P306">
        <f t="shared" si="51"/>
        <v>0.16783499940198549</v>
      </c>
    </row>
    <row r="307" spans="1:16" x14ac:dyDescent="0.3">
      <c r="A307" s="10">
        <v>42460</v>
      </c>
      <c r="B307" s="6">
        <v>2331</v>
      </c>
      <c r="C307" s="11">
        <f t="shared" si="52"/>
        <v>-1.3634638151150739E-2</v>
      </c>
      <c r="D307" s="11">
        <f t="shared" si="53"/>
        <v>0.17678780643086978</v>
      </c>
      <c r="E307" s="11">
        <f t="shared" si="54"/>
        <v>0.14735885042178321</v>
      </c>
      <c r="F307" s="11">
        <f t="shared" si="55"/>
        <v>0.12547178227050101</v>
      </c>
      <c r="G307" s="11">
        <f t="shared" si="56"/>
        <v>0.13532323131763274</v>
      </c>
      <c r="H307" s="11">
        <f t="shared" si="57"/>
        <v>0.12121779761361806</v>
      </c>
      <c r="I307" s="11">
        <f t="shared" si="46"/>
        <v>0.16819349717967189</v>
      </c>
      <c r="J307" s="11">
        <f t="shared" si="45"/>
        <v>0.18057119867931376</v>
      </c>
      <c r="L307" s="9">
        <f t="shared" si="47"/>
        <v>42460</v>
      </c>
      <c r="M307">
        <f t="shared" si="48"/>
        <v>0.17678780643086978</v>
      </c>
      <c r="N307">
        <f t="shared" si="49"/>
        <v>0.13532323131763274</v>
      </c>
      <c r="O307">
        <f t="shared" si="50"/>
        <v>0.12121779761361806</v>
      </c>
      <c r="P307">
        <f t="shared" si="51"/>
        <v>0.16819349717967189</v>
      </c>
    </row>
    <row r="308" spans="1:16" x14ac:dyDescent="0.3">
      <c r="A308" s="10">
        <v>42461</v>
      </c>
      <c r="B308" s="6">
        <v>2340</v>
      </c>
      <c r="C308" s="11">
        <f t="shared" si="52"/>
        <v>3.8535693159899723E-3</v>
      </c>
      <c r="D308" s="11">
        <f t="shared" si="53"/>
        <v>0.12383540620637143</v>
      </c>
      <c r="E308" s="11">
        <f t="shared" si="54"/>
        <v>0.14271428270928294</v>
      </c>
      <c r="F308" s="11">
        <f t="shared" si="55"/>
        <v>0.12595572084914203</v>
      </c>
      <c r="G308" s="11">
        <f t="shared" si="56"/>
        <v>0.12986670442881271</v>
      </c>
      <c r="H308" s="11">
        <f t="shared" si="57"/>
        <v>0.11977687869171365</v>
      </c>
      <c r="I308" s="11">
        <f t="shared" si="46"/>
        <v>0.16814468405286059</v>
      </c>
      <c r="J308" s="11">
        <f t="shared" si="45"/>
        <v>0.18039050248441402</v>
      </c>
      <c r="L308" s="9">
        <f t="shared" si="47"/>
        <v>42461</v>
      </c>
      <c r="M308">
        <f t="shared" si="48"/>
        <v>0.12383540620637143</v>
      </c>
      <c r="N308">
        <f t="shared" si="49"/>
        <v>0.12986670442881271</v>
      </c>
      <c r="O308">
        <f t="shared" si="50"/>
        <v>0.11977687869171365</v>
      </c>
      <c r="P308">
        <f t="shared" si="51"/>
        <v>0.16814468405286059</v>
      </c>
    </row>
    <row r="309" spans="1:16" x14ac:dyDescent="0.3">
      <c r="A309" s="10">
        <v>42465</v>
      </c>
      <c r="B309" s="6">
        <v>2354</v>
      </c>
      <c r="C309" s="11">
        <f t="shared" si="52"/>
        <v>5.9650794684748933E-3</v>
      </c>
      <c r="D309" s="11">
        <f t="shared" si="53"/>
        <v>0.12040987564358098</v>
      </c>
      <c r="E309" s="11">
        <f t="shared" si="54"/>
        <v>0.14473704816130581</v>
      </c>
      <c r="F309" s="11">
        <f t="shared" si="55"/>
        <v>0.12749342123690882</v>
      </c>
      <c r="G309" s="11">
        <f t="shared" si="56"/>
        <v>0.12558561647406391</v>
      </c>
      <c r="H309" s="11">
        <f t="shared" si="57"/>
        <v>0.1177139595772367</v>
      </c>
      <c r="I309" s="11">
        <f t="shared" si="46"/>
        <v>0.16817580888362418</v>
      </c>
      <c r="J309" s="11">
        <f t="shared" si="45"/>
        <v>0.18046109666521742</v>
      </c>
      <c r="L309" s="9">
        <f t="shared" si="47"/>
        <v>42465</v>
      </c>
      <c r="M309">
        <f t="shared" si="48"/>
        <v>0.12040987564358098</v>
      </c>
      <c r="N309">
        <f t="shared" si="49"/>
        <v>0.12558561647406391</v>
      </c>
      <c r="O309">
        <f t="shared" si="50"/>
        <v>0.1177139595772367</v>
      </c>
      <c r="P309">
        <f t="shared" si="51"/>
        <v>0.16817580888362418</v>
      </c>
    </row>
    <row r="310" spans="1:16" x14ac:dyDescent="0.3">
      <c r="A310" s="10">
        <v>42466</v>
      </c>
      <c r="B310" s="6">
        <v>2343</v>
      </c>
      <c r="C310" s="11">
        <f t="shared" si="52"/>
        <v>-4.6838493124263143E-3</v>
      </c>
      <c r="D310" s="11">
        <f t="shared" si="53"/>
        <v>0.11722039625512354</v>
      </c>
      <c r="E310" s="11">
        <f t="shared" si="54"/>
        <v>0.13563163865147773</v>
      </c>
      <c r="F310" s="11">
        <f t="shared" si="55"/>
        <v>0.12933760089641522</v>
      </c>
      <c r="G310" s="11">
        <f t="shared" si="56"/>
        <v>0.11551064119053762</v>
      </c>
      <c r="H310" s="11">
        <f t="shared" si="57"/>
        <v>0.11711509247684233</v>
      </c>
      <c r="I310" s="11">
        <f t="shared" si="46"/>
        <v>0.16718867246568953</v>
      </c>
      <c r="J310" s="11">
        <f t="shared" ref="J310:J373" si="58">_xlfn.STDEV.P(C71:C310)*SQRT(252)</f>
        <v>0.18049797695687636</v>
      </c>
      <c r="L310" s="9">
        <f t="shared" si="47"/>
        <v>42466</v>
      </c>
      <c r="M310">
        <f t="shared" si="48"/>
        <v>0.11722039625512354</v>
      </c>
      <c r="N310">
        <f t="shared" si="49"/>
        <v>0.11551064119053762</v>
      </c>
      <c r="O310">
        <f t="shared" si="50"/>
        <v>0.11711509247684233</v>
      </c>
      <c r="P310">
        <f t="shared" si="51"/>
        <v>0.16718867246568953</v>
      </c>
    </row>
    <row r="311" spans="1:16" x14ac:dyDescent="0.3">
      <c r="A311" s="10">
        <v>42467</v>
      </c>
      <c r="B311" s="6">
        <v>2342</v>
      </c>
      <c r="C311" s="11">
        <f t="shared" si="52"/>
        <v>-4.2689435013305209E-4</v>
      </c>
      <c r="D311" s="11">
        <f t="shared" si="53"/>
        <v>0.11055746218266184</v>
      </c>
      <c r="E311" s="11">
        <f t="shared" si="54"/>
        <v>0.13544528189157093</v>
      </c>
      <c r="F311" s="11">
        <f t="shared" si="55"/>
        <v>0.12716391646267924</v>
      </c>
      <c r="G311" s="11">
        <f t="shared" si="56"/>
        <v>0.11504115847319855</v>
      </c>
      <c r="H311" s="11">
        <f t="shared" si="57"/>
        <v>0.11712976812126936</v>
      </c>
      <c r="I311" s="11">
        <f t="shared" si="46"/>
        <v>0.16718705238438117</v>
      </c>
      <c r="J311" s="11">
        <f t="shared" si="58"/>
        <v>0.18042427640585632</v>
      </c>
      <c r="L311" s="9">
        <f t="shared" si="47"/>
        <v>42467</v>
      </c>
      <c r="M311">
        <f t="shared" si="48"/>
        <v>0.11055746218266184</v>
      </c>
      <c r="N311">
        <f t="shared" si="49"/>
        <v>0.11504115847319855</v>
      </c>
      <c r="O311">
        <f t="shared" si="50"/>
        <v>0.11712976812126936</v>
      </c>
      <c r="P311">
        <f t="shared" si="51"/>
        <v>0.16718705238438117</v>
      </c>
    </row>
    <row r="312" spans="1:16" x14ac:dyDescent="0.3">
      <c r="A312" s="10">
        <v>42468</v>
      </c>
      <c r="B312" s="6">
        <v>2326</v>
      </c>
      <c r="C312" s="11">
        <f t="shared" ref="C312:C317" si="59">LN(B312/B311)</f>
        <v>-6.8552110790529681E-3</v>
      </c>
      <c r="D312" s="11">
        <f t="shared" si="53"/>
        <v>7.7321919197036265E-2</v>
      </c>
      <c r="E312" s="11">
        <f t="shared" si="54"/>
        <v>0.13756738426646856</v>
      </c>
      <c r="F312" s="11">
        <f t="shared" si="55"/>
        <v>0.12869604288745273</v>
      </c>
      <c r="G312" s="11">
        <f t="shared" si="56"/>
        <v>0.11564655499178751</v>
      </c>
      <c r="H312" s="11">
        <f t="shared" si="57"/>
        <v>0.11787215186158015</v>
      </c>
      <c r="I312" s="11">
        <f t="shared" si="46"/>
        <v>0.16618537244513742</v>
      </c>
      <c r="J312" s="11">
        <f t="shared" si="58"/>
        <v>0.18048638296727582</v>
      </c>
      <c r="L312" s="9">
        <f t="shared" ref="L312:L317" si="60">A312</f>
        <v>42468</v>
      </c>
      <c r="M312">
        <f t="shared" ref="M312:M317" si="61">D312</f>
        <v>7.7321919197036265E-2</v>
      </c>
      <c r="N312">
        <f t="shared" ref="N312:N317" si="62">G312</f>
        <v>0.11564655499178751</v>
      </c>
      <c r="O312">
        <f t="shared" ref="O312:O317" si="63">H312</f>
        <v>0.11787215186158015</v>
      </c>
      <c r="P312">
        <f t="shared" ref="P312:P317" si="64">I312</f>
        <v>0.16618537244513742</v>
      </c>
    </row>
    <row r="313" spans="1:16" x14ac:dyDescent="0.3">
      <c r="A313" s="10">
        <v>42471</v>
      </c>
      <c r="B313" s="6">
        <v>2362</v>
      </c>
      <c r="C313" s="11">
        <f t="shared" si="59"/>
        <v>1.5358663678697778E-2</v>
      </c>
      <c r="D313" s="11">
        <f t="shared" si="53"/>
        <v>0.12760412569215182</v>
      </c>
      <c r="E313" s="11">
        <f t="shared" si="54"/>
        <v>0.13699143958405174</v>
      </c>
      <c r="F313" s="11">
        <f t="shared" si="55"/>
        <v>0.13830958395366547</v>
      </c>
      <c r="G313" s="11">
        <f t="shared" si="56"/>
        <v>0.12653972327714749</v>
      </c>
      <c r="H313" s="11">
        <f t="shared" si="57"/>
        <v>0.1247015436284044</v>
      </c>
      <c r="I313" s="11">
        <f t="shared" si="46"/>
        <v>0.16789821916010594</v>
      </c>
      <c r="J313" s="11">
        <f t="shared" si="58"/>
        <v>0.18115141422651537</v>
      </c>
      <c r="L313" s="9">
        <f t="shared" si="60"/>
        <v>42471</v>
      </c>
      <c r="M313">
        <f t="shared" si="61"/>
        <v>0.12760412569215182</v>
      </c>
      <c r="N313">
        <f t="shared" si="62"/>
        <v>0.12653972327714749</v>
      </c>
      <c r="O313">
        <f t="shared" si="63"/>
        <v>0.1247015436284044</v>
      </c>
      <c r="P313">
        <f t="shared" si="64"/>
        <v>0.16789821916010594</v>
      </c>
    </row>
    <row r="314" spans="1:16" x14ac:dyDescent="0.3">
      <c r="A314" s="10">
        <v>42472</v>
      </c>
      <c r="B314" s="6">
        <v>2404</v>
      </c>
      <c r="C314" s="11">
        <f t="shared" si="59"/>
        <v>1.7625298897790569E-2</v>
      </c>
      <c r="D314" s="11">
        <f t="shared" si="53"/>
        <v>0.1630216866753986</v>
      </c>
      <c r="E314" s="11">
        <f t="shared" si="54"/>
        <v>0.14955693338662246</v>
      </c>
      <c r="F314" s="11">
        <f t="shared" si="55"/>
        <v>0.15284070730827146</v>
      </c>
      <c r="G314" s="11">
        <f t="shared" si="56"/>
        <v>0.13869732087207701</v>
      </c>
      <c r="H314" s="11">
        <f t="shared" si="57"/>
        <v>0.13183435940161653</v>
      </c>
      <c r="I314" s="11">
        <f t="shared" si="46"/>
        <v>0.17004542906920289</v>
      </c>
      <c r="J314" s="11">
        <f t="shared" si="58"/>
        <v>0.1820342343348397</v>
      </c>
      <c r="L314" s="9">
        <f t="shared" si="60"/>
        <v>42472</v>
      </c>
      <c r="M314">
        <f t="shared" si="61"/>
        <v>0.1630216866753986</v>
      </c>
      <c r="N314">
        <f t="shared" si="62"/>
        <v>0.13869732087207701</v>
      </c>
      <c r="O314">
        <f t="shared" si="63"/>
        <v>0.13183435940161653</v>
      </c>
      <c r="P314">
        <f t="shared" si="64"/>
        <v>0.17004542906920289</v>
      </c>
    </row>
    <row r="315" spans="1:16" x14ac:dyDescent="0.3">
      <c r="A315" s="10">
        <v>42473</v>
      </c>
      <c r="B315" s="6">
        <v>2445</v>
      </c>
      <c r="C315" s="11">
        <f t="shared" si="59"/>
        <v>1.6911106253874188E-2</v>
      </c>
      <c r="D315" s="11">
        <f t="shared" si="53"/>
        <v>0.16134755674473913</v>
      </c>
      <c r="E315" s="11">
        <f t="shared" si="54"/>
        <v>0.15944656761673467</v>
      </c>
      <c r="F315" s="11">
        <f t="shared" si="55"/>
        <v>0.15972294351437805</v>
      </c>
      <c r="G315" s="11">
        <f t="shared" si="56"/>
        <v>0.14725811383900816</v>
      </c>
      <c r="H315" s="11">
        <f t="shared" si="57"/>
        <v>0.13793634041963199</v>
      </c>
      <c r="I315" s="11">
        <f t="shared" si="46"/>
        <v>0.17148713805631802</v>
      </c>
      <c r="J315" s="11">
        <f t="shared" si="58"/>
        <v>0.18287798077820416</v>
      </c>
      <c r="L315" s="9">
        <f t="shared" si="60"/>
        <v>42473</v>
      </c>
      <c r="M315">
        <f t="shared" si="61"/>
        <v>0.16134755674473913</v>
      </c>
      <c r="N315">
        <f t="shared" si="62"/>
        <v>0.14725811383900816</v>
      </c>
      <c r="O315">
        <f t="shared" si="63"/>
        <v>0.13793634041963199</v>
      </c>
      <c r="P315">
        <f t="shared" si="64"/>
        <v>0.17148713805631802</v>
      </c>
    </row>
    <row r="316" spans="1:16" x14ac:dyDescent="0.3">
      <c r="A316" s="10">
        <v>42474</v>
      </c>
      <c r="B316" s="6">
        <v>2465</v>
      </c>
      <c r="C316" s="11">
        <f t="shared" si="59"/>
        <v>8.146684567818108E-3</v>
      </c>
      <c r="D316" s="11">
        <f t="shared" si="53"/>
        <v>0.14581669879705081</v>
      </c>
      <c r="E316" s="11">
        <f t="shared" si="54"/>
        <v>0.16077629752673653</v>
      </c>
      <c r="F316" s="11">
        <f t="shared" si="55"/>
        <v>0.16106386242625875</v>
      </c>
      <c r="G316" s="11">
        <f t="shared" si="56"/>
        <v>0.14551417202321298</v>
      </c>
      <c r="H316" s="11">
        <f t="shared" si="57"/>
        <v>0.136004910266701</v>
      </c>
      <c r="I316" s="11">
        <f t="shared" si="46"/>
        <v>0.17172736771966179</v>
      </c>
      <c r="J316" s="11">
        <f t="shared" si="58"/>
        <v>0.18299113024093772</v>
      </c>
      <c r="L316" s="9">
        <f t="shared" si="60"/>
        <v>42474</v>
      </c>
      <c r="M316">
        <f t="shared" si="61"/>
        <v>0.14581669879705081</v>
      </c>
      <c r="N316">
        <f t="shared" si="62"/>
        <v>0.14551417202321298</v>
      </c>
      <c r="O316">
        <f t="shared" si="63"/>
        <v>0.136004910266701</v>
      </c>
      <c r="P316">
        <f t="shared" si="64"/>
        <v>0.17172736771966179</v>
      </c>
    </row>
    <row r="317" spans="1:16" x14ac:dyDescent="0.3">
      <c r="A317" s="10">
        <v>42475</v>
      </c>
      <c r="B317" s="6">
        <v>2473</v>
      </c>
      <c r="C317" s="11">
        <f t="shared" si="59"/>
        <v>3.2401810446258334E-3</v>
      </c>
      <c r="D317" s="11">
        <f t="shared" si="53"/>
        <v>8.9320700223136276E-2</v>
      </c>
      <c r="E317" s="11">
        <f t="shared" si="54"/>
        <v>0.13083222100604414</v>
      </c>
      <c r="F317" s="11">
        <f t="shared" si="55"/>
        <v>0.16102356752727173</v>
      </c>
      <c r="G317" s="11">
        <f t="shared" si="56"/>
        <v>0.14499526885764483</v>
      </c>
      <c r="H317" s="11">
        <f t="shared" si="57"/>
        <v>0.13611500233673865</v>
      </c>
      <c r="I317" s="11">
        <f t="shared" si="46"/>
        <v>0.17097757850172596</v>
      </c>
      <c r="J317" s="11">
        <f t="shared" si="58"/>
        <v>0.18297229707580587</v>
      </c>
      <c r="L317" s="9">
        <f t="shared" si="60"/>
        <v>42475</v>
      </c>
      <c r="M317">
        <f t="shared" si="61"/>
        <v>8.9320700223136276E-2</v>
      </c>
      <c r="N317">
        <f t="shared" si="62"/>
        <v>0.14499526885764483</v>
      </c>
      <c r="O317">
        <f t="shared" si="63"/>
        <v>0.13611500233673865</v>
      </c>
      <c r="P317">
        <f t="shared" si="64"/>
        <v>0.17097757850172596</v>
      </c>
    </row>
    <row r="318" spans="1:16" x14ac:dyDescent="0.3">
      <c r="A318" s="10">
        <v>42478</v>
      </c>
      <c r="B318" s="6">
        <v>2519</v>
      </c>
      <c r="C318" s="11">
        <f t="shared" ref="C318:C381" si="65">LN(B318/B317)</f>
        <v>1.8430008831193986E-2</v>
      </c>
      <c r="D318" s="11">
        <f t="shared" si="53"/>
        <v>9.6534819366123487E-2</v>
      </c>
      <c r="E318" s="11">
        <f t="shared" si="54"/>
        <v>0.14290781060138344</v>
      </c>
      <c r="F318" s="11">
        <f t="shared" si="55"/>
        <v>0.16513604563312553</v>
      </c>
      <c r="G318" s="11">
        <f t="shared" si="56"/>
        <v>0.15319741703838366</v>
      </c>
      <c r="H318" s="11">
        <f t="shared" si="57"/>
        <v>0.14268301228627825</v>
      </c>
      <c r="I318" s="11">
        <f t="shared" ref="I318:I381" si="66">_xlfn.STDEV.P(C199:C318)*SQRT(252)</f>
        <v>0.17274938333891185</v>
      </c>
      <c r="J318" s="11">
        <f t="shared" si="58"/>
        <v>0.18390813746979393</v>
      </c>
      <c r="L318" s="9">
        <f t="shared" ref="L318:L381" si="67">A318</f>
        <v>42478</v>
      </c>
      <c r="M318">
        <f t="shared" ref="M318:M381" si="68">D318</f>
        <v>9.6534819366123487E-2</v>
      </c>
      <c r="N318">
        <f t="shared" ref="N318:N381" si="69">G318</f>
        <v>0.15319741703838366</v>
      </c>
      <c r="O318">
        <f t="shared" ref="O318:O381" si="70">H318</f>
        <v>0.14268301228627825</v>
      </c>
      <c r="P318">
        <f t="shared" ref="P318:P381" si="71">I318</f>
        <v>0.17274938333891185</v>
      </c>
    </row>
    <row r="319" spans="1:16" x14ac:dyDescent="0.3">
      <c r="A319" s="10">
        <v>42479</v>
      </c>
      <c r="B319" s="6">
        <v>2518</v>
      </c>
      <c r="C319" s="11">
        <f t="shared" si="65"/>
        <v>-3.9706174831769734E-4</v>
      </c>
      <c r="D319" s="11">
        <f t="shared" si="53"/>
        <v>0.11737796842682027</v>
      </c>
      <c r="E319" s="11">
        <f t="shared" si="54"/>
        <v>0.14761945143284746</v>
      </c>
      <c r="F319" s="11">
        <f t="shared" si="55"/>
        <v>0.15124130670865502</v>
      </c>
      <c r="G319" s="11">
        <f t="shared" si="56"/>
        <v>0.15284954015542379</v>
      </c>
      <c r="H319" s="11">
        <f t="shared" si="57"/>
        <v>0.14260097776419486</v>
      </c>
      <c r="I319" s="11">
        <f t="shared" si="66"/>
        <v>0.17064862841773185</v>
      </c>
      <c r="J319" s="11">
        <f t="shared" si="58"/>
        <v>0.18387762537801139</v>
      </c>
      <c r="L319" s="9">
        <f t="shared" si="67"/>
        <v>42479</v>
      </c>
      <c r="M319">
        <f t="shared" si="68"/>
        <v>0.11737796842682027</v>
      </c>
      <c r="N319">
        <f t="shared" si="69"/>
        <v>0.15284954015542379</v>
      </c>
      <c r="O319">
        <f t="shared" si="70"/>
        <v>0.14260097776419486</v>
      </c>
      <c r="P319">
        <f t="shared" si="71"/>
        <v>0.17064862841773185</v>
      </c>
    </row>
    <row r="320" spans="1:16" x14ac:dyDescent="0.3">
      <c r="A320" s="10">
        <v>42480</v>
      </c>
      <c r="B320" s="6">
        <v>2586</v>
      </c>
      <c r="C320" s="11">
        <f t="shared" si="65"/>
        <v>2.6647344727510399E-2</v>
      </c>
      <c r="D320" s="11">
        <f t="shared" si="53"/>
        <v>0.15843774896821022</v>
      </c>
      <c r="E320" s="11">
        <f t="shared" si="54"/>
        <v>0.161319359754096</v>
      </c>
      <c r="F320" s="11">
        <f t="shared" si="55"/>
        <v>0.16841820115666647</v>
      </c>
      <c r="G320" s="11">
        <f t="shared" si="56"/>
        <v>0.17028316571054808</v>
      </c>
      <c r="H320" s="11">
        <f t="shared" si="57"/>
        <v>0.15430466178142699</v>
      </c>
      <c r="I320" s="11">
        <f t="shared" si="66"/>
        <v>0.17499252671589241</v>
      </c>
      <c r="J320" s="11">
        <f t="shared" si="58"/>
        <v>0.18572928780738393</v>
      </c>
      <c r="L320" s="9">
        <f t="shared" si="67"/>
        <v>42480</v>
      </c>
      <c r="M320">
        <f t="shared" si="68"/>
        <v>0.15843774896821022</v>
      </c>
      <c r="N320">
        <f t="shared" si="69"/>
        <v>0.17028316571054808</v>
      </c>
      <c r="O320">
        <f t="shared" si="70"/>
        <v>0.15430466178142699</v>
      </c>
      <c r="P320">
        <f t="shared" si="71"/>
        <v>0.17499252671589241</v>
      </c>
    </row>
    <row r="321" spans="1:16" x14ac:dyDescent="0.3">
      <c r="A321" s="10">
        <v>42481</v>
      </c>
      <c r="B321" s="6">
        <v>2680</v>
      </c>
      <c r="C321" s="11">
        <f t="shared" si="65"/>
        <v>3.5704514173099514E-2</v>
      </c>
      <c r="D321" s="11">
        <f t="shared" si="53"/>
        <v>0.21726481275824203</v>
      </c>
      <c r="E321" s="11">
        <f t="shared" si="54"/>
        <v>0.19205450020038389</v>
      </c>
      <c r="F321" s="11">
        <f t="shared" si="55"/>
        <v>0.20424487257542792</v>
      </c>
      <c r="G321" s="11">
        <f t="shared" si="56"/>
        <v>0.20043710578589458</v>
      </c>
      <c r="H321" s="11">
        <f t="shared" si="57"/>
        <v>0.17096994222585049</v>
      </c>
      <c r="I321" s="11">
        <f t="shared" si="66"/>
        <v>0.18241172703154099</v>
      </c>
      <c r="J321" s="11">
        <f t="shared" si="58"/>
        <v>0.18922445841861035</v>
      </c>
      <c r="L321" s="9">
        <f t="shared" si="67"/>
        <v>42481</v>
      </c>
      <c r="M321">
        <f t="shared" si="68"/>
        <v>0.21726481275824203</v>
      </c>
      <c r="N321">
        <f t="shared" si="69"/>
        <v>0.20043710578589458</v>
      </c>
      <c r="O321">
        <f t="shared" si="70"/>
        <v>0.17096994222585049</v>
      </c>
      <c r="P321">
        <f t="shared" si="71"/>
        <v>0.18241172703154099</v>
      </c>
    </row>
    <row r="322" spans="1:16" x14ac:dyDescent="0.3">
      <c r="A322" s="10">
        <v>42482</v>
      </c>
      <c r="B322" s="6">
        <v>2589</v>
      </c>
      <c r="C322" s="11">
        <f t="shared" si="65"/>
        <v>-3.4545093753364731E-2</v>
      </c>
      <c r="D322" s="11">
        <f t="shared" si="53"/>
        <v>0.39513329692151927</v>
      </c>
      <c r="E322" s="11">
        <f t="shared" si="54"/>
        <v>0.28749813864425733</v>
      </c>
      <c r="F322" s="11">
        <f t="shared" si="55"/>
        <v>0.25307696953987746</v>
      </c>
      <c r="G322" s="11">
        <f t="shared" si="56"/>
        <v>0.24544017828368828</v>
      </c>
      <c r="H322" s="11">
        <f t="shared" si="57"/>
        <v>0.19412997117933689</v>
      </c>
      <c r="I322" s="11">
        <f t="shared" si="66"/>
        <v>0.1892165794569993</v>
      </c>
      <c r="J322" s="11">
        <f t="shared" si="58"/>
        <v>0.19221826547186313</v>
      </c>
      <c r="L322" s="9">
        <f t="shared" si="67"/>
        <v>42482</v>
      </c>
      <c r="M322">
        <f t="shared" si="68"/>
        <v>0.39513329692151927</v>
      </c>
      <c r="N322">
        <f t="shared" si="69"/>
        <v>0.24544017828368828</v>
      </c>
      <c r="O322">
        <f t="shared" si="70"/>
        <v>0.19412997117933689</v>
      </c>
      <c r="P322">
        <f t="shared" si="71"/>
        <v>0.1892165794569993</v>
      </c>
    </row>
    <row r="323" spans="1:16" x14ac:dyDescent="0.3">
      <c r="A323" s="10">
        <v>42485</v>
      </c>
      <c r="B323" s="6">
        <v>2571</v>
      </c>
      <c r="C323" s="11">
        <f t="shared" si="65"/>
        <v>-6.976772485648204E-3</v>
      </c>
      <c r="D323" s="11">
        <f t="shared" si="53"/>
        <v>0.3980413047762571</v>
      </c>
      <c r="E323" s="11">
        <f t="shared" si="54"/>
        <v>0.2978909168478639</v>
      </c>
      <c r="F323" s="11">
        <f t="shared" si="55"/>
        <v>0.25890446222821889</v>
      </c>
      <c r="G323" s="11">
        <f t="shared" si="56"/>
        <v>0.24514160982968014</v>
      </c>
      <c r="H323" s="11">
        <f t="shared" si="57"/>
        <v>0.19441640605306726</v>
      </c>
      <c r="I323" s="11">
        <f t="shared" si="66"/>
        <v>0.1894660910172748</v>
      </c>
      <c r="J323" s="11">
        <f t="shared" si="58"/>
        <v>0.1917260390066457</v>
      </c>
      <c r="L323" s="9">
        <f t="shared" si="67"/>
        <v>42485</v>
      </c>
      <c r="M323">
        <f t="shared" si="68"/>
        <v>0.3980413047762571</v>
      </c>
      <c r="N323">
        <f t="shared" si="69"/>
        <v>0.24514160982968014</v>
      </c>
      <c r="O323">
        <f t="shared" si="70"/>
        <v>0.19441640605306726</v>
      </c>
      <c r="P323">
        <f t="shared" si="71"/>
        <v>0.1894660910172748</v>
      </c>
    </row>
    <row r="324" spans="1:16" x14ac:dyDescent="0.3">
      <c r="A324" s="10">
        <v>42486</v>
      </c>
      <c r="B324" s="6">
        <v>2615</v>
      </c>
      <c r="C324" s="11">
        <f t="shared" si="65"/>
        <v>1.6969169233133768E-2</v>
      </c>
      <c r="D324" s="11">
        <f t="shared" si="53"/>
        <v>0.4034205363485901</v>
      </c>
      <c r="E324" s="11">
        <f t="shared" si="54"/>
        <v>0.29739921204259367</v>
      </c>
      <c r="F324" s="11">
        <f t="shared" si="55"/>
        <v>0.26232642662406574</v>
      </c>
      <c r="G324" s="11">
        <f t="shared" si="56"/>
        <v>0.24168129298820248</v>
      </c>
      <c r="H324" s="11">
        <f t="shared" si="57"/>
        <v>0.19383542773739604</v>
      </c>
      <c r="I324" s="11">
        <f t="shared" si="66"/>
        <v>0.19062386562835207</v>
      </c>
      <c r="J324" s="11">
        <f t="shared" si="58"/>
        <v>0.19253278781966615</v>
      </c>
      <c r="L324" s="9">
        <f t="shared" si="67"/>
        <v>42486</v>
      </c>
      <c r="M324">
        <f t="shared" si="68"/>
        <v>0.4034205363485901</v>
      </c>
      <c r="N324">
        <f t="shared" si="69"/>
        <v>0.24168129298820248</v>
      </c>
      <c r="O324">
        <f t="shared" si="70"/>
        <v>0.19383542773739604</v>
      </c>
      <c r="P324">
        <f t="shared" si="71"/>
        <v>0.19062386562835207</v>
      </c>
    </row>
    <row r="325" spans="1:16" x14ac:dyDescent="0.3">
      <c r="A325" s="10">
        <v>42487</v>
      </c>
      <c r="B325" s="6">
        <v>2627</v>
      </c>
      <c r="C325" s="11">
        <f t="shared" si="65"/>
        <v>4.5784131865165938E-3</v>
      </c>
      <c r="D325" s="11">
        <f t="shared" si="53"/>
        <v>0.3740646971652658</v>
      </c>
      <c r="E325" s="11">
        <f t="shared" si="54"/>
        <v>0.29430200398379691</v>
      </c>
      <c r="F325" s="11">
        <f t="shared" si="55"/>
        <v>0.25791686016665077</v>
      </c>
      <c r="G325" s="11">
        <f t="shared" si="56"/>
        <v>0.23816605152398723</v>
      </c>
      <c r="H325" s="11">
        <f t="shared" si="57"/>
        <v>0.19382626451216309</v>
      </c>
      <c r="I325" s="11">
        <f t="shared" si="66"/>
        <v>0.19072825217160705</v>
      </c>
      <c r="J325" s="11">
        <f t="shared" si="58"/>
        <v>0.19247017640987685</v>
      </c>
      <c r="L325" s="9">
        <f t="shared" si="67"/>
        <v>42487</v>
      </c>
      <c r="M325">
        <f t="shared" si="68"/>
        <v>0.3740646971652658</v>
      </c>
      <c r="N325">
        <f t="shared" si="69"/>
        <v>0.23816605152398723</v>
      </c>
      <c r="O325">
        <f t="shared" si="70"/>
        <v>0.19382626451216309</v>
      </c>
      <c r="P325">
        <f t="shared" si="71"/>
        <v>0.19072825217160705</v>
      </c>
    </row>
    <row r="326" spans="1:16" x14ac:dyDescent="0.3">
      <c r="A326" s="10">
        <v>42488</v>
      </c>
      <c r="B326" s="6">
        <v>2629</v>
      </c>
      <c r="C326" s="11">
        <f t="shared" si="65"/>
        <v>7.6103504434135629E-4</v>
      </c>
      <c r="D326" s="11">
        <f t="shared" si="53"/>
        <v>0.27290331984901212</v>
      </c>
      <c r="E326" s="11">
        <f t="shared" si="54"/>
        <v>0.29578857539864045</v>
      </c>
      <c r="F326" s="11">
        <f t="shared" si="55"/>
        <v>0.25733587619900794</v>
      </c>
      <c r="G326" s="11">
        <f t="shared" si="56"/>
        <v>0.23870294427208016</v>
      </c>
      <c r="H326" s="11">
        <f t="shared" si="57"/>
        <v>0.19359266167402686</v>
      </c>
      <c r="I326" s="11">
        <f t="shared" si="66"/>
        <v>0.18929719528860151</v>
      </c>
      <c r="J326" s="11">
        <f t="shared" si="58"/>
        <v>0.19245730408556602</v>
      </c>
      <c r="L326" s="9">
        <f t="shared" si="67"/>
        <v>42488</v>
      </c>
      <c r="M326">
        <f t="shared" si="68"/>
        <v>0.27290331984901212</v>
      </c>
      <c r="N326">
        <f t="shared" si="69"/>
        <v>0.23870294427208016</v>
      </c>
      <c r="O326">
        <f t="shared" si="70"/>
        <v>0.19359266167402686</v>
      </c>
      <c r="P326">
        <f t="shared" si="71"/>
        <v>0.18929719528860151</v>
      </c>
    </row>
    <row r="327" spans="1:16" x14ac:dyDescent="0.3">
      <c r="A327" s="10">
        <v>42489</v>
      </c>
      <c r="B327" s="6">
        <v>2617</v>
      </c>
      <c r="C327" s="11">
        <f t="shared" si="65"/>
        <v>-4.574922199735305E-3</v>
      </c>
      <c r="D327" s="11">
        <f t="shared" si="53"/>
        <v>0.13394110457832945</v>
      </c>
      <c r="E327" s="11">
        <f t="shared" si="54"/>
        <v>0.3002280670547447</v>
      </c>
      <c r="F327" s="11">
        <f t="shared" si="55"/>
        <v>0.25531861635443215</v>
      </c>
      <c r="G327" s="11">
        <f t="shared" si="56"/>
        <v>0.2315837629007296</v>
      </c>
      <c r="H327" s="11">
        <f t="shared" si="57"/>
        <v>0.19410788516455255</v>
      </c>
      <c r="I327" s="11">
        <f t="shared" si="66"/>
        <v>0.18941672463502299</v>
      </c>
      <c r="J327" s="11">
        <f t="shared" si="58"/>
        <v>0.19225475881690965</v>
      </c>
      <c r="L327" s="9">
        <f t="shared" si="67"/>
        <v>42489</v>
      </c>
      <c r="M327">
        <f t="shared" si="68"/>
        <v>0.13394110457832945</v>
      </c>
      <c r="N327">
        <f t="shared" si="69"/>
        <v>0.2315837629007296</v>
      </c>
      <c r="O327">
        <f t="shared" si="70"/>
        <v>0.19410788516455255</v>
      </c>
      <c r="P327">
        <f t="shared" si="71"/>
        <v>0.18941672463502299</v>
      </c>
    </row>
    <row r="328" spans="1:16" x14ac:dyDescent="0.3">
      <c r="A328" s="10">
        <v>42493</v>
      </c>
      <c r="B328" s="6">
        <v>2722</v>
      </c>
      <c r="C328" s="11">
        <f t="shared" si="65"/>
        <v>3.9338280681265624E-2</v>
      </c>
      <c r="D328" s="11">
        <f t="shared" si="53"/>
        <v>0.24862559740728735</v>
      </c>
      <c r="E328" s="11">
        <f t="shared" si="54"/>
        <v>0.33691049470395268</v>
      </c>
      <c r="F328" s="11">
        <f t="shared" si="55"/>
        <v>0.28327880123764176</v>
      </c>
      <c r="G328" s="11">
        <f t="shared" si="56"/>
        <v>0.25879476349153191</v>
      </c>
      <c r="H328" s="11">
        <f t="shared" si="57"/>
        <v>0.2129325354174865</v>
      </c>
      <c r="I328" s="11">
        <f t="shared" si="66"/>
        <v>0.19690802788659689</v>
      </c>
      <c r="J328" s="11">
        <f t="shared" si="58"/>
        <v>0.1964409360561479</v>
      </c>
      <c r="L328" s="9">
        <f t="shared" si="67"/>
        <v>42493</v>
      </c>
      <c r="M328">
        <f t="shared" si="68"/>
        <v>0.24862559740728735</v>
      </c>
      <c r="N328">
        <f t="shared" si="69"/>
        <v>0.25879476349153191</v>
      </c>
      <c r="O328">
        <f t="shared" si="70"/>
        <v>0.2129325354174865</v>
      </c>
      <c r="P328">
        <f t="shared" si="71"/>
        <v>0.19690802788659689</v>
      </c>
    </row>
    <row r="329" spans="1:16" x14ac:dyDescent="0.3">
      <c r="A329" s="10">
        <v>42494</v>
      </c>
      <c r="B329" s="6">
        <v>2677</v>
      </c>
      <c r="C329" s="11">
        <f t="shared" si="65"/>
        <v>-1.6670139691058825E-2</v>
      </c>
      <c r="D329" s="11">
        <f t="shared" si="53"/>
        <v>0.29766686389387081</v>
      </c>
      <c r="E329" s="11">
        <f t="shared" si="54"/>
        <v>0.35524212006034106</v>
      </c>
      <c r="F329" s="11">
        <f t="shared" si="55"/>
        <v>0.29879262350472913</v>
      </c>
      <c r="G329" s="11">
        <f t="shared" si="56"/>
        <v>0.27206213821760683</v>
      </c>
      <c r="H329" s="11">
        <f t="shared" si="57"/>
        <v>0.21806092470570712</v>
      </c>
      <c r="I329" s="11">
        <f t="shared" si="66"/>
        <v>0.19810427548096407</v>
      </c>
      <c r="J329" s="11">
        <f t="shared" si="58"/>
        <v>0.19644694596160781</v>
      </c>
      <c r="L329" s="9">
        <f t="shared" si="67"/>
        <v>42494</v>
      </c>
      <c r="M329">
        <f t="shared" si="68"/>
        <v>0.29766686389387081</v>
      </c>
      <c r="N329">
        <f t="shared" si="69"/>
        <v>0.27206213821760683</v>
      </c>
      <c r="O329">
        <f t="shared" si="70"/>
        <v>0.21806092470570712</v>
      </c>
      <c r="P329">
        <f t="shared" si="71"/>
        <v>0.19810427548096407</v>
      </c>
    </row>
    <row r="330" spans="1:16" x14ac:dyDescent="0.3">
      <c r="A330" s="10">
        <v>42495</v>
      </c>
      <c r="B330" s="6">
        <v>2675</v>
      </c>
      <c r="C330" s="11">
        <f t="shared" si="65"/>
        <v>-7.4738419024558255E-4</v>
      </c>
      <c r="D330" s="11">
        <f t="shared" si="53"/>
        <v>0.29967857178035412</v>
      </c>
      <c r="E330" s="11">
        <f t="shared" si="54"/>
        <v>0.33893960528228417</v>
      </c>
      <c r="F330" s="11">
        <f t="shared" si="55"/>
        <v>0.2972999578589095</v>
      </c>
      <c r="G330" s="11">
        <f t="shared" si="56"/>
        <v>0.27037179006058792</v>
      </c>
      <c r="H330" s="11">
        <f t="shared" si="57"/>
        <v>0.2136383855689345</v>
      </c>
      <c r="I330" s="11">
        <f t="shared" si="66"/>
        <v>0.19810878589644063</v>
      </c>
      <c r="J330" s="11">
        <f t="shared" si="58"/>
        <v>0.19640367625530031</v>
      </c>
      <c r="L330" s="9">
        <f t="shared" si="67"/>
        <v>42495</v>
      </c>
      <c r="M330">
        <f t="shared" si="68"/>
        <v>0.29967857178035412</v>
      </c>
      <c r="N330">
        <f t="shared" si="69"/>
        <v>0.27037179006058792</v>
      </c>
      <c r="O330">
        <f t="shared" si="70"/>
        <v>0.2136383855689345</v>
      </c>
      <c r="P330">
        <f t="shared" si="71"/>
        <v>0.19810878589644063</v>
      </c>
    </row>
    <row r="331" spans="1:16" x14ac:dyDescent="0.3">
      <c r="A331" s="10">
        <v>42496</v>
      </c>
      <c r="B331" s="6">
        <v>2614</v>
      </c>
      <c r="C331" s="11">
        <f t="shared" si="65"/>
        <v>-2.3067765145939719E-2</v>
      </c>
      <c r="D331" s="11">
        <f t="shared" ref="D331:D394" si="72">_xlfn.STDEV.P(C327:C331)*SQRT(252)</f>
        <v>0.34579153547371672</v>
      </c>
      <c r="E331" s="11">
        <f t="shared" si="54"/>
        <v>0.31222217006036557</v>
      </c>
      <c r="F331" s="11">
        <f t="shared" si="55"/>
        <v>0.31844433818026668</v>
      </c>
      <c r="G331" s="11">
        <f t="shared" si="56"/>
        <v>0.28854944835897633</v>
      </c>
      <c r="H331" s="11">
        <f t="shared" si="57"/>
        <v>0.22314969833483017</v>
      </c>
      <c r="I331" s="11">
        <f t="shared" si="66"/>
        <v>0.20101466149698624</v>
      </c>
      <c r="J331" s="11">
        <f t="shared" si="58"/>
        <v>0.19780636365745996</v>
      </c>
      <c r="L331" s="9">
        <f t="shared" si="67"/>
        <v>42496</v>
      </c>
      <c r="M331">
        <f t="shared" si="68"/>
        <v>0.34579153547371672</v>
      </c>
      <c r="N331">
        <f t="shared" si="69"/>
        <v>0.28854944835897633</v>
      </c>
      <c r="O331">
        <f t="shared" si="70"/>
        <v>0.22314969833483017</v>
      </c>
      <c r="P331">
        <f t="shared" si="71"/>
        <v>0.20101466149698624</v>
      </c>
    </row>
    <row r="332" spans="1:16" x14ac:dyDescent="0.3">
      <c r="A332" s="10">
        <v>42499</v>
      </c>
      <c r="B332" s="6">
        <v>2666</v>
      </c>
      <c r="C332" s="11">
        <f t="shared" si="65"/>
        <v>1.969760655448682E-2</v>
      </c>
      <c r="D332" s="11">
        <f t="shared" si="72"/>
        <v>0.36733247757322068</v>
      </c>
      <c r="E332" s="11">
        <f t="shared" si="54"/>
        <v>0.27674853668478994</v>
      </c>
      <c r="F332" s="11">
        <f t="shared" si="55"/>
        <v>0.32447159852413432</v>
      </c>
      <c r="G332" s="11">
        <f t="shared" si="56"/>
        <v>0.28885487736747378</v>
      </c>
      <c r="H332" s="11">
        <f t="shared" si="57"/>
        <v>0.22566713972701546</v>
      </c>
      <c r="I332" s="11">
        <f t="shared" si="66"/>
        <v>0.20290043927014226</v>
      </c>
      <c r="J332" s="11">
        <f t="shared" si="58"/>
        <v>0.19883872342059811</v>
      </c>
      <c r="L332" s="9">
        <f t="shared" si="67"/>
        <v>42499</v>
      </c>
      <c r="M332">
        <f t="shared" si="68"/>
        <v>0.36733247757322068</v>
      </c>
      <c r="N332">
        <f t="shared" si="69"/>
        <v>0.28885487736747378</v>
      </c>
      <c r="O332">
        <f t="shared" si="70"/>
        <v>0.22566713972701546</v>
      </c>
      <c r="P332">
        <f t="shared" si="71"/>
        <v>0.20290043927014226</v>
      </c>
    </row>
    <row r="333" spans="1:16" x14ac:dyDescent="0.3">
      <c r="A333" s="10">
        <v>42500</v>
      </c>
      <c r="B333" s="6">
        <v>2660</v>
      </c>
      <c r="C333" s="11">
        <f t="shared" si="65"/>
        <v>-2.2530989629092027E-3</v>
      </c>
      <c r="D333" s="11">
        <f t="shared" si="72"/>
        <v>0.23518613170052174</v>
      </c>
      <c r="E333" s="11">
        <f t="shared" si="54"/>
        <v>0.27338086606626322</v>
      </c>
      <c r="F333" s="11">
        <f t="shared" si="55"/>
        <v>0.32041096187457957</v>
      </c>
      <c r="G333" s="11">
        <f t="shared" si="56"/>
        <v>0.28872300440853355</v>
      </c>
      <c r="H333" s="11">
        <f t="shared" si="57"/>
        <v>0.22611678230154922</v>
      </c>
      <c r="I333" s="11">
        <f t="shared" si="66"/>
        <v>0.20294127802854509</v>
      </c>
      <c r="J333" s="11">
        <f t="shared" si="58"/>
        <v>0.19885162480543367</v>
      </c>
      <c r="L333" s="9">
        <f t="shared" si="67"/>
        <v>42500</v>
      </c>
      <c r="M333">
        <f t="shared" si="68"/>
        <v>0.23518613170052174</v>
      </c>
      <c r="N333">
        <f t="shared" si="69"/>
        <v>0.28872300440853355</v>
      </c>
      <c r="O333">
        <f t="shared" si="70"/>
        <v>0.22611678230154922</v>
      </c>
      <c r="P333">
        <f t="shared" si="71"/>
        <v>0.20294127802854509</v>
      </c>
    </row>
    <row r="334" spans="1:16" x14ac:dyDescent="0.3">
      <c r="A334" s="10">
        <v>42501</v>
      </c>
      <c r="B334" s="6">
        <v>2774</v>
      </c>
      <c r="C334" s="11">
        <f t="shared" si="65"/>
        <v>4.1964199099032207E-2</v>
      </c>
      <c r="D334" s="11">
        <f t="shared" si="72"/>
        <v>0.35020231310184552</v>
      </c>
      <c r="E334" s="11">
        <f t="shared" si="54"/>
        <v>0.32557070946332911</v>
      </c>
      <c r="F334" s="11">
        <f t="shared" si="55"/>
        <v>0.35364864333279422</v>
      </c>
      <c r="G334" s="11">
        <f t="shared" si="56"/>
        <v>0.31243930189084318</v>
      </c>
      <c r="H334" s="11">
        <f t="shared" si="57"/>
        <v>0.24513926526632646</v>
      </c>
      <c r="I334" s="11">
        <f t="shared" si="66"/>
        <v>0.2107748412841807</v>
      </c>
      <c r="J334" s="11">
        <f t="shared" si="58"/>
        <v>0.20340033034641081</v>
      </c>
      <c r="L334" s="9">
        <f t="shared" si="67"/>
        <v>42501</v>
      </c>
      <c r="M334">
        <f t="shared" si="68"/>
        <v>0.35020231310184552</v>
      </c>
      <c r="N334">
        <f t="shared" si="69"/>
        <v>0.31243930189084318</v>
      </c>
      <c r="O334">
        <f t="shared" si="70"/>
        <v>0.24513926526632646</v>
      </c>
      <c r="P334">
        <f t="shared" si="71"/>
        <v>0.2107748412841807</v>
      </c>
    </row>
    <row r="335" spans="1:16" x14ac:dyDescent="0.3">
      <c r="A335" s="10">
        <v>42502</v>
      </c>
      <c r="B335" s="6">
        <v>2833</v>
      </c>
      <c r="C335" s="11">
        <f t="shared" si="65"/>
        <v>2.1045898955739679E-2</v>
      </c>
      <c r="D335" s="11">
        <f t="shared" si="72"/>
        <v>0.35286198913226258</v>
      </c>
      <c r="E335" s="11">
        <f t="shared" si="54"/>
        <v>0.33323799824996436</v>
      </c>
      <c r="F335" s="11">
        <f t="shared" si="55"/>
        <v>0.34893978567213718</v>
      </c>
      <c r="G335" s="11">
        <f t="shared" si="56"/>
        <v>0.31438706092436958</v>
      </c>
      <c r="H335" s="11">
        <f t="shared" si="57"/>
        <v>0.24799785755429415</v>
      </c>
      <c r="I335" s="11">
        <f t="shared" si="66"/>
        <v>0.21217486324545132</v>
      </c>
      <c r="J335" s="11">
        <f t="shared" si="58"/>
        <v>0.20253290271702346</v>
      </c>
      <c r="L335" s="9">
        <f t="shared" si="67"/>
        <v>42502</v>
      </c>
      <c r="M335">
        <f t="shared" si="68"/>
        <v>0.35286198913226258</v>
      </c>
      <c r="N335">
        <f t="shared" si="69"/>
        <v>0.31438706092436958</v>
      </c>
      <c r="O335">
        <f t="shared" si="70"/>
        <v>0.24799785755429415</v>
      </c>
      <c r="P335">
        <f t="shared" si="71"/>
        <v>0.21217486324545132</v>
      </c>
    </row>
    <row r="336" spans="1:16" x14ac:dyDescent="0.3">
      <c r="A336" s="10">
        <v>42503</v>
      </c>
      <c r="B336" s="6">
        <v>2798</v>
      </c>
      <c r="C336" s="11">
        <f t="shared" si="65"/>
        <v>-1.243134460509009E-2</v>
      </c>
      <c r="D336" s="11">
        <f t="shared" si="72"/>
        <v>0.3033735618282376</v>
      </c>
      <c r="E336" s="11">
        <f t="shared" ref="E336:E399" si="73">_xlfn.STDEV.P(C327:C336)*SQRT(252)</f>
        <v>0.34569972849563191</v>
      </c>
      <c r="F336" s="11">
        <f t="shared" si="55"/>
        <v>0.33193285803225947</v>
      </c>
      <c r="G336" s="11">
        <f t="shared" si="56"/>
        <v>0.32171788529132839</v>
      </c>
      <c r="H336" s="11">
        <f t="shared" si="57"/>
        <v>0.25063765882783129</v>
      </c>
      <c r="I336" s="11">
        <f t="shared" si="66"/>
        <v>0.21279497897165042</v>
      </c>
      <c r="J336" s="11">
        <f t="shared" si="58"/>
        <v>0.20293193095663847</v>
      </c>
      <c r="L336" s="9">
        <f t="shared" si="67"/>
        <v>42503</v>
      </c>
      <c r="M336">
        <f t="shared" si="68"/>
        <v>0.3033735618282376</v>
      </c>
      <c r="N336">
        <f t="shared" si="69"/>
        <v>0.32171788529132839</v>
      </c>
      <c r="O336">
        <f t="shared" si="70"/>
        <v>0.25063765882783129</v>
      </c>
      <c r="P336">
        <f t="shared" si="71"/>
        <v>0.21279497897165042</v>
      </c>
    </row>
    <row r="337" spans="1:16" x14ac:dyDescent="0.3">
      <c r="A337" s="10">
        <v>42506</v>
      </c>
      <c r="B337" s="6">
        <v>2809</v>
      </c>
      <c r="C337" s="11">
        <f t="shared" si="65"/>
        <v>3.9236718788171988E-3</v>
      </c>
      <c r="D337" s="11">
        <f t="shared" si="72"/>
        <v>0.30394069453149208</v>
      </c>
      <c r="E337" s="11">
        <f t="shared" si="73"/>
        <v>0.34134772625620863</v>
      </c>
      <c r="F337" s="11">
        <f t="shared" si="55"/>
        <v>0.29158056489804668</v>
      </c>
      <c r="G337" s="11">
        <f t="shared" si="56"/>
        <v>0.32164370551524374</v>
      </c>
      <c r="H337" s="11">
        <f t="shared" si="57"/>
        <v>0.25059820262393256</v>
      </c>
      <c r="I337" s="11">
        <f t="shared" si="66"/>
        <v>0.21270860368017339</v>
      </c>
      <c r="J337" s="11">
        <f t="shared" si="58"/>
        <v>0.20296140592874312</v>
      </c>
      <c r="L337" s="9">
        <f t="shared" si="67"/>
        <v>42506</v>
      </c>
      <c r="M337">
        <f t="shared" si="68"/>
        <v>0.30394069453149208</v>
      </c>
      <c r="N337">
        <f t="shared" si="69"/>
        <v>0.32164370551524374</v>
      </c>
      <c r="O337">
        <f t="shared" si="70"/>
        <v>0.25059820262393256</v>
      </c>
      <c r="P337">
        <f t="shared" si="71"/>
        <v>0.21270860368017339</v>
      </c>
    </row>
    <row r="338" spans="1:16" x14ac:dyDescent="0.3">
      <c r="A338" s="10">
        <v>42507</v>
      </c>
      <c r="B338" s="6">
        <v>2828</v>
      </c>
      <c r="C338" s="11">
        <f t="shared" si="65"/>
        <v>6.7411999122197258E-3</v>
      </c>
      <c r="D338" s="11">
        <f t="shared" si="72"/>
        <v>0.29004292846916974</v>
      </c>
      <c r="E338" s="11">
        <f t="shared" si="73"/>
        <v>0.29600749770194179</v>
      </c>
      <c r="F338" s="11">
        <f t="shared" si="55"/>
        <v>0.28678924448984733</v>
      </c>
      <c r="G338" s="11">
        <f t="shared" si="56"/>
        <v>0.31864979355036549</v>
      </c>
      <c r="H338" s="11">
        <f t="shared" si="57"/>
        <v>0.25046499965274654</v>
      </c>
      <c r="I338" s="11">
        <f t="shared" si="66"/>
        <v>0.21191521860308291</v>
      </c>
      <c r="J338" s="11">
        <f t="shared" si="58"/>
        <v>0.20195406661413934</v>
      </c>
      <c r="L338" s="9">
        <f t="shared" si="67"/>
        <v>42507</v>
      </c>
      <c r="M338">
        <f t="shared" si="68"/>
        <v>0.29004292846916974</v>
      </c>
      <c r="N338">
        <f t="shared" si="69"/>
        <v>0.31864979355036549</v>
      </c>
      <c r="O338">
        <f t="shared" si="70"/>
        <v>0.25046499965274654</v>
      </c>
      <c r="P338">
        <f t="shared" si="71"/>
        <v>0.21191521860308291</v>
      </c>
    </row>
    <row r="339" spans="1:16" x14ac:dyDescent="0.3">
      <c r="A339" s="10">
        <v>42508</v>
      </c>
      <c r="B339" s="6">
        <v>2853</v>
      </c>
      <c r="C339" s="11">
        <f t="shared" si="65"/>
        <v>8.8013241970365669E-3</v>
      </c>
      <c r="D339" s="11">
        <f t="shared" si="72"/>
        <v>0.1706882079505192</v>
      </c>
      <c r="E339" s="11">
        <f t="shared" si="73"/>
        <v>0.27573591847299184</v>
      </c>
      <c r="F339" s="11">
        <f t="shared" si="55"/>
        <v>0.28351415321085721</v>
      </c>
      <c r="G339" s="11">
        <f t="shared" si="56"/>
        <v>0.31798960469357845</v>
      </c>
      <c r="H339" s="11">
        <f t="shared" si="57"/>
        <v>0.2501599856031963</v>
      </c>
      <c r="I339" s="11">
        <f t="shared" si="66"/>
        <v>0.21169960879067745</v>
      </c>
      <c r="J339" s="11">
        <f t="shared" si="58"/>
        <v>0.20210665048962856</v>
      </c>
      <c r="L339" s="9">
        <f t="shared" si="67"/>
        <v>42508</v>
      </c>
      <c r="M339">
        <f t="shared" si="68"/>
        <v>0.1706882079505192</v>
      </c>
      <c r="N339">
        <f t="shared" si="69"/>
        <v>0.31798960469357845</v>
      </c>
      <c r="O339">
        <f t="shared" si="70"/>
        <v>0.2501599856031963</v>
      </c>
      <c r="P339">
        <f t="shared" si="71"/>
        <v>0.21169960879067745</v>
      </c>
    </row>
    <row r="340" spans="1:16" x14ac:dyDescent="0.3">
      <c r="A340" s="10">
        <v>42509</v>
      </c>
      <c r="B340" s="6">
        <v>2849</v>
      </c>
      <c r="C340" s="11">
        <f t="shared" si="65"/>
        <v>-1.4030167155917317E-3</v>
      </c>
      <c r="D340" s="11">
        <f t="shared" si="72"/>
        <v>0.12057638276175131</v>
      </c>
      <c r="E340" s="11">
        <f t="shared" si="73"/>
        <v>0.27617955556423351</v>
      </c>
      <c r="F340" s="11">
        <f t="shared" si="55"/>
        <v>0.28493544761024964</v>
      </c>
      <c r="G340" s="11">
        <f t="shared" si="56"/>
        <v>0.31002272013158821</v>
      </c>
      <c r="H340" s="11">
        <f t="shared" si="57"/>
        <v>0.25011381524092202</v>
      </c>
      <c r="I340" s="11">
        <f t="shared" si="66"/>
        <v>0.19770548529379436</v>
      </c>
      <c r="J340" s="11">
        <f t="shared" si="58"/>
        <v>0.20211034475897427</v>
      </c>
      <c r="L340" s="9">
        <f t="shared" si="67"/>
        <v>42509</v>
      </c>
      <c r="M340">
        <f t="shared" si="68"/>
        <v>0.12057638276175131</v>
      </c>
      <c r="N340">
        <f t="shared" si="69"/>
        <v>0.31002272013158821</v>
      </c>
      <c r="O340">
        <f t="shared" si="70"/>
        <v>0.25011381524092202</v>
      </c>
      <c r="P340">
        <f t="shared" si="71"/>
        <v>0.19770548529379436</v>
      </c>
    </row>
    <row r="341" spans="1:16" x14ac:dyDescent="0.3">
      <c r="A341" s="10">
        <v>42510</v>
      </c>
      <c r="B341" s="6">
        <v>2870</v>
      </c>
      <c r="C341" s="11">
        <f t="shared" si="65"/>
        <v>7.3439742557585052E-3</v>
      </c>
      <c r="D341" s="11">
        <f t="shared" si="72"/>
        <v>5.7280366903107449E-2</v>
      </c>
      <c r="E341" s="11">
        <f t="shared" si="73"/>
        <v>0.22854963011509624</v>
      </c>
      <c r="F341" s="11">
        <f t="shared" ref="F341:F404" si="74">_xlfn.STDEV.P(C327:C341)*SQRT(252)</f>
        <v>0.28432336277851222</v>
      </c>
      <c r="G341" s="11">
        <f t="shared" si="56"/>
        <v>0.28928423592753549</v>
      </c>
      <c r="H341" s="11">
        <f t="shared" si="57"/>
        <v>0.24999183101296765</v>
      </c>
      <c r="I341" s="11">
        <f t="shared" si="66"/>
        <v>0.19490612531928792</v>
      </c>
      <c r="J341" s="11">
        <f t="shared" si="58"/>
        <v>0.20204247453605295</v>
      </c>
      <c r="L341" s="9">
        <f t="shared" si="67"/>
        <v>42510</v>
      </c>
      <c r="M341">
        <f t="shared" si="68"/>
        <v>5.7280366903107449E-2</v>
      </c>
      <c r="N341">
        <f t="shared" si="69"/>
        <v>0.28928423592753549</v>
      </c>
      <c r="O341">
        <f t="shared" si="70"/>
        <v>0.24999183101296765</v>
      </c>
      <c r="P341">
        <f t="shared" si="71"/>
        <v>0.19490612531928792</v>
      </c>
    </row>
    <row r="342" spans="1:16" x14ac:dyDescent="0.3">
      <c r="A342" s="10">
        <v>42513</v>
      </c>
      <c r="B342" s="6">
        <v>2836</v>
      </c>
      <c r="C342" s="11">
        <f t="shared" si="65"/>
        <v>-1.1917421101648621E-2</v>
      </c>
      <c r="D342" s="11">
        <f t="shared" si="72"/>
        <v>0.12348133070397432</v>
      </c>
      <c r="E342" s="11">
        <f t="shared" si="73"/>
        <v>0.24167102140752877</v>
      </c>
      <c r="F342" s="11">
        <f t="shared" si="74"/>
        <v>0.29026944005663197</v>
      </c>
      <c r="G342" s="11">
        <f t="shared" si="56"/>
        <v>0.26108059526001759</v>
      </c>
      <c r="H342" s="11">
        <f t="shared" si="57"/>
        <v>0.25338122206621128</v>
      </c>
      <c r="I342" s="11">
        <f t="shared" si="66"/>
        <v>0.19590736546071999</v>
      </c>
      <c r="J342" s="11">
        <f t="shared" si="58"/>
        <v>0.20243326404849199</v>
      </c>
      <c r="L342" s="9">
        <f t="shared" si="67"/>
        <v>42513</v>
      </c>
      <c r="M342">
        <f t="shared" si="68"/>
        <v>0.12348133070397432</v>
      </c>
      <c r="N342">
        <f t="shared" si="69"/>
        <v>0.26108059526001759</v>
      </c>
      <c r="O342">
        <f t="shared" si="70"/>
        <v>0.25338122206621128</v>
      </c>
      <c r="P342">
        <f t="shared" si="71"/>
        <v>0.19590736546071999</v>
      </c>
    </row>
    <row r="343" spans="1:16" x14ac:dyDescent="0.3">
      <c r="A343" s="10">
        <v>42514</v>
      </c>
      <c r="B343" s="6">
        <v>2727</v>
      </c>
      <c r="C343" s="11">
        <f t="shared" si="65"/>
        <v>-3.9192504806429586E-2</v>
      </c>
      <c r="D343" s="11">
        <f t="shared" si="72"/>
        <v>0.2792218962918015</v>
      </c>
      <c r="E343" s="11">
        <f t="shared" si="73"/>
        <v>0.32412241954323423</v>
      </c>
      <c r="F343" s="11">
        <f t="shared" si="74"/>
        <v>0.30214894613761351</v>
      </c>
      <c r="G343" s="11">
        <f t="shared" si="56"/>
        <v>0.29991503078159243</v>
      </c>
      <c r="H343" s="11">
        <f t="shared" si="57"/>
        <v>0.27393163874922316</v>
      </c>
      <c r="I343" s="11">
        <f t="shared" si="66"/>
        <v>0.20277114585259948</v>
      </c>
      <c r="J343" s="11">
        <f t="shared" si="58"/>
        <v>0.20597124117205823</v>
      </c>
      <c r="L343" s="9">
        <f t="shared" si="67"/>
        <v>42514</v>
      </c>
      <c r="M343">
        <f t="shared" si="68"/>
        <v>0.2792218962918015</v>
      </c>
      <c r="N343">
        <f t="shared" si="69"/>
        <v>0.29991503078159243</v>
      </c>
      <c r="O343">
        <f t="shared" si="70"/>
        <v>0.27393163874922316</v>
      </c>
      <c r="P343">
        <f t="shared" si="71"/>
        <v>0.20277114585259948</v>
      </c>
    </row>
    <row r="344" spans="1:16" x14ac:dyDescent="0.3">
      <c r="A344" s="10">
        <v>42515</v>
      </c>
      <c r="B344" s="6">
        <v>2790</v>
      </c>
      <c r="C344" s="11">
        <f t="shared" si="65"/>
        <v>2.2839491969822736E-2</v>
      </c>
      <c r="D344" s="11">
        <f t="shared" si="72"/>
        <v>0.32963223986649337</v>
      </c>
      <c r="E344" s="11">
        <f t="shared" si="73"/>
        <v>0.27440798123362892</v>
      </c>
      <c r="F344" s="11">
        <f t="shared" si="74"/>
        <v>0.30574207385918539</v>
      </c>
      <c r="G344" s="11">
        <f t="shared" si="56"/>
        <v>0.30403304479812743</v>
      </c>
      <c r="H344" s="11">
        <f t="shared" si="57"/>
        <v>0.27497234827771611</v>
      </c>
      <c r="I344" s="11">
        <f t="shared" si="66"/>
        <v>0.20513945839515851</v>
      </c>
      <c r="J344" s="11">
        <f t="shared" si="58"/>
        <v>0.20674281879243789</v>
      </c>
      <c r="L344" s="9">
        <f t="shared" si="67"/>
        <v>42515</v>
      </c>
      <c r="M344">
        <f t="shared" si="68"/>
        <v>0.32963223986649337</v>
      </c>
      <c r="N344">
        <f t="shared" si="69"/>
        <v>0.30403304479812743</v>
      </c>
      <c r="O344">
        <f t="shared" si="70"/>
        <v>0.27497234827771611</v>
      </c>
      <c r="P344">
        <f t="shared" si="71"/>
        <v>0.20513945839515851</v>
      </c>
    </row>
    <row r="345" spans="1:16" x14ac:dyDescent="0.3">
      <c r="A345" s="10">
        <v>42516</v>
      </c>
      <c r="B345" s="6">
        <v>2895</v>
      </c>
      <c r="C345" s="11">
        <f t="shared" si="65"/>
        <v>3.6943515191684276E-2</v>
      </c>
      <c r="D345" s="11">
        <f t="shared" si="72"/>
        <v>0.42401091694652426</v>
      </c>
      <c r="E345" s="11">
        <f t="shared" si="73"/>
        <v>0.31214379694451905</v>
      </c>
      <c r="F345" s="11">
        <f t="shared" si="74"/>
        <v>0.33364073697878366</v>
      </c>
      <c r="G345" s="11">
        <f t="shared" si="56"/>
        <v>0.32567958708809586</v>
      </c>
      <c r="H345" s="11">
        <f t="shared" si="57"/>
        <v>0.28534502680615464</v>
      </c>
      <c r="I345" s="11">
        <f t="shared" si="66"/>
        <v>0.21089684938204512</v>
      </c>
      <c r="J345" s="11">
        <f t="shared" si="58"/>
        <v>0.21002772648521895</v>
      </c>
      <c r="L345" s="9">
        <f t="shared" si="67"/>
        <v>42516</v>
      </c>
      <c r="M345">
        <f t="shared" si="68"/>
        <v>0.42401091694652426</v>
      </c>
      <c r="N345">
        <f t="shared" si="69"/>
        <v>0.32567958708809586</v>
      </c>
      <c r="O345">
        <f t="shared" si="70"/>
        <v>0.28534502680615464</v>
      </c>
      <c r="P345">
        <f t="shared" si="71"/>
        <v>0.21089684938204512</v>
      </c>
    </row>
    <row r="346" spans="1:16" x14ac:dyDescent="0.3">
      <c r="A346" s="10">
        <v>42517</v>
      </c>
      <c r="B346" s="6">
        <v>2871</v>
      </c>
      <c r="C346" s="11">
        <f t="shared" si="65"/>
        <v>-8.3247098860317163E-3</v>
      </c>
      <c r="D346" s="11">
        <f t="shared" si="72"/>
        <v>0.42795386116676221</v>
      </c>
      <c r="E346" s="11">
        <f t="shared" si="73"/>
        <v>0.3078882737614031</v>
      </c>
      <c r="F346" s="11">
        <f t="shared" si="74"/>
        <v>0.31731245961328913</v>
      </c>
      <c r="G346" s="11">
        <f t="shared" ref="G346:G409" si="75">_xlfn.STDEV.P(C327:C346)*SQRT(252)</f>
        <v>0.32862314453221536</v>
      </c>
      <c r="H346" s="11">
        <f t="shared" si="57"/>
        <v>0.28729898743036969</v>
      </c>
      <c r="I346" s="11">
        <f t="shared" si="66"/>
        <v>0.21103584031416023</v>
      </c>
      <c r="J346" s="11">
        <f t="shared" si="58"/>
        <v>0.21020675212332865</v>
      </c>
      <c r="L346" s="9">
        <f t="shared" si="67"/>
        <v>42517</v>
      </c>
      <c r="M346">
        <f t="shared" si="68"/>
        <v>0.42795386116676221</v>
      </c>
      <c r="N346">
        <f t="shared" si="69"/>
        <v>0.32862314453221536</v>
      </c>
      <c r="O346">
        <f t="shared" si="70"/>
        <v>0.28729898743036969</v>
      </c>
      <c r="P346">
        <f t="shared" si="71"/>
        <v>0.21103584031416023</v>
      </c>
    </row>
    <row r="347" spans="1:16" x14ac:dyDescent="0.3">
      <c r="A347" s="10">
        <v>42520</v>
      </c>
      <c r="B347" s="6">
        <v>2974</v>
      </c>
      <c r="C347" s="11">
        <f t="shared" si="65"/>
        <v>3.5247446899036528E-2</v>
      </c>
      <c r="D347" s="11">
        <f t="shared" si="72"/>
        <v>0.4645945256146829</v>
      </c>
      <c r="E347" s="11">
        <f t="shared" si="73"/>
        <v>0.34521967911814899</v>
      </c>
      <c r="F347" s="11">
        <f t="shared" si="74"/>
        <v>0.33392156720261601</v>
      </c>
      <c r="G347" s="11">
        <f t="shared" si="75"/>
        <v>0.34346186036618159</v>
      </c>
      <c r="H347" s="11">
        <f t="shared" si="57"/>
        <v>0.2929535579632972</v>
      </c>
      <c r="I347" s="11">
        <f t="shared" si="66"/>
        <v>0.21646765693337239</v>
      </c>
      <c r="J347" s="11">
        <f t="shared" si="58"/>
        <v>0.21318925468542932</v>
      </c>
      <c r="L347" s="9">
        <f t="shared" si="67"/>
        <v>42520</v>
      </c>
      <c r="M347">
        <f t="shared" si="68"/>
        <v>0.4645945256146829</v>
      </c>
      <c r="N347">
        <f t="shared" si="69"/>
        <v>0.34346186036618159</v>
      </c>
      <c r="O347">
        <f t="shared" si="70"/>
        <v>0.2929535579632972</v>
      </c>
      <c r="P347">
        <f t="shared" si="71"/>
        <v>0.21646765693337239</v>
      </c>
    </row>
    <row r="348" spans="1:16" x14ac:dyDescent="0.3">
      <c r="A348" s="10">
        <v>42521</v>
      </c>
      <c r="B348" s="6">
        <v>2930</v>
      </c>
      <c r="C348" s="11">
        <f t="shared" si="65"/>
        <v>-1.4905425008987441E-2</v>
      </c>
      <c r="D348" s="11">
        <f t="shared" si="72"/>
        <v>0.34701423979002838</v>
      </c>
      <c r="E348" s="11">
        <f t="shared" si="73"/>
        <v>0.3587152796991353</v>
      </c>
      <c r="F348" s="11">
        <f t="shared" si="74"/>
        <v>0.34361319466534851</v>
      </c>
      <c r="G348" s="11">
        <f t="shared" si="75"/>
        <v>0.32886681165617332</v>
      </c>
      <c r="H348" s="11">
        <f t="shared" si="57"/>
        <v>0.29750967083080976</v>
      </c>
      <c r="I348" s="11">
        <f t="shared" si="66"/>
        <v>0.21578701067929704</v>
      </c>
      <c r="J348" s="11">
        <f t="shared" si="58"/>
        <v>0.21370104298865469</v>
      </c>
      <c r="L348" s="9">
        <f t="shared" si="67"/>
        <v>42521</v>
      </c>
      <c r="M348">
        <f t="shared" si="68"/>
        <v>0.34701423979002838</v>
      </c>
      <c r="N348">
        <f t="shared" si="69"/>
        <v>0.32886681165617332</v>
      </c>
      <c r="O348">
        <f t="shared" si="70"/>
        <v>0.29750967083080976</v>
      </c>
      <c r="P348">
        <f t="shared" si="71"/>
        <v>0.21578701067929704</v>
      </c>
    </row>
    <row r="349" spans="1:16" x14ac:dyDescent="0.3">
      <c r="A349" s="10">
        <v>42522</v>
      </c>
      <c r="B349" s="6">
        <v>2898</v>
      </c>
      <c r="C349" s="11">
        <f t="shared" si="65"/>
        <v>-1.0981579130485308E-2</v>
      </c>
      <c r="D349" s="11">
        <f t="shared" si="72"/>
        <v>0.37098753688007341</v>
      </c>
      <c r="E349" s="11">
        <f t="shared" si="73"/>
        <v>0.36374466525404542</v>
      </c>
      <c r="F349" s="11">
        <f t="shared" si="74"/>
        <v>0.31438407701925997</v>
      </c>
      <c r="G349" s="11">
        <f t="shared" si="75"/>
        <v>0.32499729758351087</v>
      </c>
      <c r="H349" s="11">
        <f t="shared" si="57"/>
        <v>0.30033756827925878</v>
      </c>
      <c r="I349" s="11">
        <f t="shared" si="66"/>
        <v>0.21658417810674713</v>
      </c>
      <c r="J349" s="11">
        <f t="shared" si="58"/>
        <v>0.21399946253316654</v>
      </c>
      <c r="L349" s="9">
        <f t="shared" si="67"/>
        <v>42522</v>
      </c>
      <c r="M349">
        <f t="shared" si="68"/>
        <v>0.37098753688007341</v>
      </c>
      <c r="N349">
        <f t="shared" si="69"/>
        <v>0.32499729758351087</v>
      </c>
      <c r="O349">
        <f t="shared" si="70"/>
        <v>0.30033756827925878</v>
      </c>
      <c r="P349">
        <f t="shared" si="71"/>
        <v>0.21658417810674713</v>
      </c>
    </row>
    <row r="350" spans="1:16" x14ac:dyDescent="0.3">
      <c r="A350" s="10">
        <v>42523</v>
      </c>
      <c r="B350" s="6">
        <v>2977</v>
      </c>
      <c r="C350" s="11">
        <f t="shared" si="65"/>
        <v>2.6895238135148752E-2</v>
      </c>
      <c r="D350" s="11">
        <f t="shared" si="72"/>
        <v>0.33463041532724769</v>
      </c>
      <c r="E350" s="11">
        <f t="shared" si="73"/>
        <v>0.38241218411542871</v>
      </c>
      <c r="F350" s="11">
        <f t="shared" si="74"/>
        <v>0.32083823031931297</v>
      </c>
      <c r="G350" s="11">
        <f t="shared" si="75"/>
        <v>0.33389554835150237</v>
      </c>
      <c r="H350" s="11">
        <f t="shared" si="57"/>
        <v>0.30396774764223339</v>
      </c>
      <c r="I350" s="11">
        <f t="shared" si="66"/>
        <v>0.21903867407486119</v>
      </c>
      <c r="J350" s="11">
        <f t="shared" si="58"/>
        <v>0.21565850970236447</v>
      </c>
      <c r="L350" s="9">
        <f t="shared" si="67"/>
        <v>42523</v>
      </c>
      <c r="M350">
        <f t="shared" si="68"/>
        <v>0.33463041532724769</v>
      </c>
      <c r="N350">
        <f t="shared" si="69"/>
        <v>0.33389554835150237</v>
      </c>
      <c r="O350">
        <f t="shared" si="70"/>
        <v>0.30396774764223339</v>
      </c>
      <c r="P350">
        <f t="shared" si="71"/>
        <v>0.21903867407486119</v>
      </c>
    </row>
    <row r="351" spans="1:16" x14ac:dyDescent="0.3">
      <c r="A351" s="10">
        <v>42524</v>
      </c>
      <c r="B351" s="6">
        <v>3054</v>
      </c>
      <c r="C351" s="11">
        <f t="shared" si="65"/>
        <v>2.5536124762801461E-2</v>
      </c>
      <c r="D351" s="11">
        <f t="shared" si="72"/>
        <v>0.33275568751628309</v>
      </c>
      <c r="E351" s="11">
        <f t="shared" si="73"/>
        <v>0.39553656264212089</v>
      </c>
      <c r="F351" s="11">
        <f t="shared" si="74"/>
        <v>0.32475369526322234</v>
      </c>
      <c r="G351" s="11">
        <f t="shared" si="75"/>
        <v>0.32397356783319814</v>
      </c>
      <c r="H351" s="11">
        <f t="shared" si="57"/>
        <v>0.30730877417694102</v>
      </c>
      <c r="I351" s="11">
        <f t="shared" si="66"/>
        <v>0.21774073770843735</v>
      </c>
      <c r="J351" s="11">
        <f t="shared" si="58"/>
        <v>0.21715590805423093</v>
      </c>
      <c r="L351" s="9">
        <f t="shared" si="67"/>
        <v>42524</v>
      </c>
      <c r="M351">
        <f t="shared" si="68"/>
        <v>0.33275568751628309</v>
      </c>
      <c r="N351">
        <f t="shared" si="69"/>
        <v>0.32397356783319814</v>
      </c>
      <c r="O351">
        <f t="shared" si="70"/>
        <v>0.30730877417694102</v>
      </c>
      <c r="P351">
        <f t="shared" si="71"/>
        <v>0.21774073770843735</v>
      </c>
    </row>
    <row r="352" spans="1:16" x14ac:dyDescent="0.3">
      <c r="A352" s="10">
        <v>42527</v>
      </c>
      <c r="B352" s="6">
        <v>3098</v>
      </c>
      <c r="C352" s="11">
        <f t="shared" si="65"/>
        <v>1.4304535198236242E-2</v>
      </c>
      <c r="D352" s="11">
        <f t="shared" si="72"/>
        <v>0.28300357219482908</v>
      </c>
      <c r="E352" s="11">
        <f t="shared" si="73"/>
        <v>0.38481355170066889</v>
      </c>
      <c r="F352" s="11">
        <f t="shared" si="74"/>
        <v>0.32632421153104302</v>
      </c>
      <c r="G352" s="11">
        <f t="shared" si="75"/>
        <v>0.3220049003038486</v>
      </c>
      <c r="H352" s="11">
        <f t="shared" si="57"/>
        <v>0.30592796244886855</v>
      </c>
      <c r="I352" s="11">
        <f t="shared" si="66"/>
        <v>0.21823077487598644</v>
      </c>
      <c r="J352" s="11">
        <f t="shared" si="58"/>
        <v>0.21588118582213528</v>
      </c>
      <c r="L352" s="9">
        <f t="shared" si="67"/>
        <v>42527</v>
      </c>
      <c r="M352">
        <f t="shared" si="68"/>
        <v>0.28300357219482908</v>
      </c>
      <c r="N352">
        <f t="shared" si="69"/>
        <v>0.3220049003038486</v>
      </c>
      <c r="O352">
        <f t="shared" si="70"/>
        <v>0.30592796244886855</v>
      </c>
      <c r="P352">
        <f t="shared" si="71"/>
        <v>0.21823077487598644</v>
      </c>
    </row>
    <row r="353" spans="1:16" x14ac:dyDescent="0.3">
      <c r="A353" s="10">
        <v>42528</v>
      </c>
      <c r="B353" s="6">
        <v>3130</v>
      </c>
      <c r="C353" s="11">
        <f t="shared" si="65"/>
        <v>1.0276262557384853E-2</v>
      </c>
      <c r="D353" s="11">
        <f t="shared" si="72"/>
        <v>0.21699428486920561</v>
      </c>
      <c r="E353" s="11">
        <f t="shared" si="73"/>
        <v>0.28954549145182756</v>
      </c>
      <c r="F353" s="11">
        <f t="shared" si="74"/>
        <v>0.32666297216264689</v>
      </c>
      <c r="G353" s="11">
        <f t="shared" si="75"/>
        <v>0.32013125428635042</v>
      </c>
      <c r="H353" s="11">
        <f t="shared" si="57"/>
        <v>0.30532914484922946</v>
      </c>
      <c r="I353" s="11">
        <f t="shared" si="66"/>
        <v>0.21839148808057562</v>
      </c>
      <c r="J353" s="11">
        <f t="shared" si="58"/>
        <v>0.21550565622354712</v>
      </c>
      <c r="L353" s="9">
        <f t="shared" si="67"/>
        <v>42528</v>
      </c>
      <c r="M353">
        <f t="shared" si="68"/>
        <v>0.21699428486920561</v>
      </c>
      <c r="N353">
        <f t="shared" si="69"/>
        <v>0.32013125428635042</v>
      </c>
      <c r="O353">
        <f t="shared" si="70"/>
        <v>0.30532914484922946</v>
      </c>
      <c r="P353">
        <f t="shared" si="71"/>
        <v>0.21839148808057562</v>
      </c>
    </row>
    <row r="354" spans="1:16" x14ac:dyDescent="0.3">
      <c r="A354" s="10">
        <v>42529</v>
      </c>
      <c r="B354" s="6">
        <v>3173</v>
      </c>
      <c r="C354" s="11">
        <f t="shared" si="65"/>
        <v>1.3644508048996635E-2</v>
      </c>
      <c r="D354" s="11">
        <f t="shared" si="72"/>
        <v>0.10722406590107914</v>
      </c>
      <c r="E354" s="11">
        <f t="shared" si="73"/>
        <v>0.28558212696133956</v>
      </c>
      <c r="F354" s="11">
        <f t="shared" si="74"/>
        <v>0.32773158930838853</v>
      </c>
      <c r="G354" s="11">
        <f t="shared" si="75"/>
        <v>0.29654990479036669</v>
      </c>
      <c r="H354" s="11">
        <f t="shared" si="57"/>
        <v>0.30461811015478563</v>
      </c>
      <c r="I354" s="11">
        <f t="shared" si="66"/>
        <v>0.21754284276751124</v>
      </c>
      <c r="J354" s="11">
        <f t="shared" si="58"/>
        <v>0.21575659372001077</v>
      </c>
      <c r="L354" s="9">
        <f t="shared" si="67"/>
        <v>42529</v>
      </c>
      <c r="M354">
        <f t="shared" si="68"/>
        <v>0.10722406590107914</v>
      </c>
      <c r="N354">
        <f t="shared" si="69"/>
        <v>0.29654990479036669</v>
      </c>
      <c r="O354">
        <f t="shared" si="70"/>
        <v>0.30461811015478563</v>
      </c>
      <c r="P354">
        <f t="shared" si="71"/>
        <v>0.21754284276751124</v>
      </c>
    </row>
    <row r="355" spans="1:16" x14ac:dyDescent="0.3">
      <c r="A355" s="10">
        <v>42534</v>
      </c>
      <c r="B355" s="6">
        <v>3344</v>
      </c>
      <c r="C355" s="11">
        <f t="shared" si="65"/>
        <v>5.2490182621396764E-2</v>
      </c>
      <c r="D355" s="11">
        <f t="shared" si="72"/>
        <v>0.24601075988802398</v>
      </c>
      <c r="E355" s="11">
        <f t="shared" si="73"/>
        <v>0.32543318012437755</v>
      </c>
      <c r="F355" s="11">
        <f t="shared" si="74"/>
        <v>0.37091265710529447</v>
      </c>
      <c r="G355" s="11">
        <f t="shared" si="75"/>
        <v>0.33336075239260371</v>
      </c>
      <c r="H355" s="11">
        <f t="shared" si="57"/>
        <v>0.32409635539721177</v>
      </c>
      <c r="I355" s="11">
        <f t="shared" si="66"/>
        <v>0.22917284705584551</v>
      </c>
      <c r="J355" s="11">
        <f t="shared" si="58"/>
        <v>0.22134618868893061</v>
      </c>
      <c r="L355" s="9">
        <f t="shared" si="67"/>
        <v>42534</v>
      </c>
      <c r="M355">
        <f t="shared" si="68"/>
        <v>0.24601075988802398</v>
      </c>
      <c r="N355">
        <f t="shared" si="69"/>
        <v>0.33336075239260371</v>
      </c>
      <c r="O355">
        <f t="shared" si="70"/>
        <v>0.32409635539721177</v>
      </c>
      <c r="P355">
        <f t="shared" si="71"/>
        <v>0.22917284705584551</v>
      </c>
    </row>
    <row r="356" spans="1:16" x14ac:dyDescent="0.3">
      <c r="A356" s="10">
        <v>42535</v>
      </c>
      <c r="B356" s="6">
        <v>3234</v>
      </c>
      <c r="C356" s="11">
        <f t="shared" si="65"/>
        <v>-3.3447934067540132E-2</v>
      </c>
      <c r="D356" s="11">
        <f t="shared" si="72"/>
        <v>0.43267647331012965</v>
      </c>
      <c r="E356" s="11">
        <f t="shared" si="73"/>
        <v>0.38603007728258859</v>
      </c>
      <c r="F356" s="11">
        <f t="shared" si="74"/>
        <v>0.41017039541559736</v>
      </c>
      <c r="G356" s="11">
        <f t="shared" si="75"/>
        <v>0.35691978987110451</v>
      </c>
      <c r="H356" s="11">
        <f t="shared" si="57"/>
        <v>0.33985096143655624</v>
      </c>
      <c r="I356" s="11">
        <f t="shared" si="66"/>
        <v>0.23507507198630484</v>
      </c>
      <c r="J356" s="11">
        <f t="shared" si="58"/>
        <v>0.22401687674774495</v>
      </c>
      <c r="L356" s="9">
        <f t="shared" si="67"/>
        <v>42535</v>
      </c>
      <c r="M356">
        <f t="shared" si="68"/>
        <v>0.43267647331012965</v>
      </c>
      <c r="N356">
        <f t="shared" si="69"/>
        <v>0.35691978987110451</v>
      </c>
      <c r="O356">
        <f t="shared" si="70"/>
        <v>0.33985096143655624</v>
      </c>
      <c r="P356">
        <f t="shared" si="71"/>
        <v>0.23507507198630484</v>
      </c>
    </row>
    <row r="357" spans="1:16" x14ac:dyDescent="0.3">
      <c r="A357" s="10">
        <v>42536</v>
      </c>
      <c r="B357" s="6">
        <v>3281</v>
      </c>
      <c r="C357" s="11">
        <f t="shared" si="65"/>
        <v>1.4428492824049562E-2</v>
      </c>
      <c r="D357" s="11">
        <f t="shared" si="72"/>
        <v>0.43271835347995097</v>
      </c>
      <c r="E357" s="11">
        <f t="shared" si="73"/>
        <v>0.36654838200291706</v>
      </c>
      <c r="F357" s="11">
        <f t="shared" si="74"/>
        <v>0.40190415905628379</v>
      </c>
      <c r="G357" s="11">
        <f t="shared" si="75"/>
        <v>0.35753956520740665</v>
      </c>
      <c r="H357" s="11">
        <f t="shared" si="57"/>
        <v>0.34024610221654128</v>
      </c>
      <c r="I357" s="11">
        <f t="shared" si="66"/>
        <v>0.23566921586257059</v>
      </c>
      <c r="J357" s="11">
        <f t="shared" si="58"/>
        <v>0.22421668740159162</v>
      </c>
      <c r="L357" s="9">
        <f t="shared" si="67"/>
        <v>42536</v>
      </c>
      <c r="M357">
        <f t="shared" si="68"/>
        <v>0.43271835347995097</v>
      </c>
      <c r="N357">
        <f t="shared" si="69"/>
        <v>0.35753956520740665</v>
      </c>
      <c r="O357">
        <f t="shared" si="70"/>
        <v>0.34024610221654128</v>
      </c>
      <c r="P357">
        <f t="shared" si="71"/>
        <v>0.23566921586257059</v>
      </c>
    </row>
    <row r="358" spans="1:16" x14ac:dyDescent="0.3">
      <c r="A358" s="10">
        <v>42537</v>
      </c>
      <c r="B358" s="6">
        <v>3200</v>
      </c>
      <c r="C358" s="11">
        <f t="shared" si="65"/>
        <v>-2.4997444173283714E-2</v>
      </c>
      <c r="D358" s="11">
        <f t="shared" si="72"/>
        <v>0.49161637920351053</v>
      </c>
      <c r="E358" s="11">
        <f t="shared" si="73"/>
        <v>0.38632368348466345</v>
      </c>
      <c r="F358" s="11">
        <f t="shared" si="74"/>
        <v>0.37597729504119337</v>
      </c>
      <c r="G358" s="11">
        <f t="shared" si="75"/>
        <v>0.37511605711388507</v>
      </c>
      <c r="H358" s="11">
        <f t="shared" si="57"/>
        <v>0.34804401573516075</v>
      </c>
      <c r="I358" s="11">
        <f t="shared" si="66"/>
        <v>0.23725462608308617</v>
      </c>
      <c r="J358" s="11">
        <f t="shared" si="58"/>
        <v>0.22431560911907275</v>
      </c>
      <c r="L358" s="9">
        <f t="shared" si="67"/>
        <v>42537</v>
      </c>
      <c r="M358">
        <f t="shared" si="68"/>
        <v>0.49161637920351053</v>
      </c>
      <c r="N358">
        <f t="shared" si="69"/>
        <v>0.37511605711388507</v>
      </c>
      <c r="O358">
        <f t="shared" si="70"/>
        <v>0.34804401573516075</v>
      </c>
      <c r="P358">
        <f t="shared" si="71"/>
        <v>0.23725462608308617</v>
      </c>
    </row>
    <row r="359" spans="1:16" x14ac:dyDescent="0.3">
      <c r="A359" s="10">
        <v>42538</v>
      </c>
      <c r="B359" s="6">
        <v>3230</v>
      </c>
      <c r="C359" s="11">
        <f t="shared" si="65"/>
        <v>9.3313274288842219E-3</v>
      </c>
      <c r="D359" s="11">
        <f t="shared" si="72"/>
        <v>0.48829067186992337</v>
      </c>
      <c r="E359" s="11">
        <f t="shared" si="73"/>
        <v>0.37193694289606666</v>
      </c>
      <c r="F359" s="11">
        <f t="shared" si="74"/>
        <v>0.37241586833811141</v>
      </c>
      <c r="G359" s="11">
        <f t="shared" si="75"/>
        <v>0.37516721869742714</v>
      </c>
      <c r="H359" s="11">
        <f t="shared" si="57"/>
        <v>0.34775568277318059</v>
      </c>
      <c r="I359" s="11">
        <f t="shared" si="66"/>
        <v>0.23582477867197313</v>
      </c>
      <c r="J359" s="11">
        <f t="shared" si="58"/>
        <v>0.22420046429311274</v>
      </c>
      <c r="L359" s="9">
        <f t="shared" si="67"/>
        <v>42538</v>
      </c>
      <c r="M359">
        <f t="shared" si="68"/>
        <v>0.48829067186992337</v>
      </c>
      <c r="N359">
        <f t="shared" si="69"/>
        <v>0.37516721869742714</v>
      </c>
      <c r="O359">
        <f t="shared" si="70"/>
        <v>0.34775568277318059</v>
      </c>
      <c r="P359">
        <f t="shared" si="71"/>
        <v>0.23582477867197313</v>
      </c>
    </row>
    <row r="360" spans="1:16" x14ac:dyDescent="0.3">
      <c r="A360" s="10">
        <v>42541</v>
      </c>
      <c r="B360" s="6">
        <v>3256</v>
      </c>
      <c r="C360" s="11">
        <f t="shared" si="65"/>
        <v>8.0173109057286533E-3</v>
      </c>
      <c r="D360" s="11">
        <f t="shared" si="72"/>
        <v>0.31437375981829563</v>
      </c>
      <c r="E360" s="11">
        <f t="shared" si="73"/>
        <v>0.362146124237681</v>
      </c>
      <c r="F360" s="11">
        <f t="shared" si="74"/>
        <v>0.35411275573674689</v>
      </c>
      <c r="G360" s="11">
        <f t="shared" si="75"/>
        <v>0.37417439114451034</v>
      </c>
      <c r="H360" s="11">
        <f t="shared" si="57"/>
        <v>0.3439071595464977</v>
      </c>
      <c r="I360" s="11">
        <f t="shared" si="66"/>
        <v>0.23423841804936951</v>
      </c>
      <c r="J360" s="11">
        <f t="shared" si="58"/>
        <v>0.22431474538232016</v>
      </c>
      <c r="L360" s="9">
        <f t="shared" si="67"/>
        <v>42541</v>
      </c>
      <c r="M360">
        <f t="shared" si="68"/>
        <v>0.31437375981829563</v>
      </c>
      <c r="N360">
        <f t="shared" si="69"/>
        <v>0.37417439114451034</v>
      </c>
      <c r="O360">
        <f t="shared" si="70"/>
        <v>0.3439071595464977</v>
      </c>
      <c r="P360">
        <f t="shared" si="71"/>
        <v>0.23423841804936951</v>
      </c>
    </row>
    <row r="361" spans="1:16" x14ac:dyDescent="0.3">
      <c r="A361" s="10">
        <v>42542</v>
      </c>
      <c r="B361" s="6">
        <v>3249</v>
      </c>
      <c r="C361" s="11">
        <f t="shared" si="65"/>
        <v>-2.1521914533305969E-3</v>
      </c>
      <c r="D361" s="11">
        <f t="shared" si="72"/>
        <v>0.22278148275784751</v>
      </c>
      <c r="E361" s="11">
        <f t="shared" si="73"/>
        <v>0.35412302778402771</v>
      </c>
      <c r="F361" s="11">
        <f t="shared" si="74"/>
        <v>0.35020269809266114</v>
      </c>
      <c r="G361" s="11">
        <f t="shared" si="75"/>
        <v>0.37540136314595662</v>
      </c>
      <c r="H361" s="11">
        <f t="shared" si="57"/>
        <v>0.3358446293827218</v>
      </c>
      <c r="I361" s="11">
        <f t="shared" si="66"/>
        <v>0.23408512396225395</v>
      </c>
      <c r="J361" s="11">
        <f t="shared" si="58"/>
        <v>0.22405266986803471</v>
      </c>
      <c r="L361" s="9">
        <f t="shared" si="67"/>
        <v>42542</v>
      </c>
      <c r="M361">
        <f t="shared" si="68"/>
        <v>0.22278148275784751</v>
      </c>
      <c r="N361">
        <f t="shared" si="69"/>
        <v>0.37540136314595662</v>
      </c>
      <c r="O361">
        <f t="shared" si="70"/>
        <v>0.3358446293827218</v>
      </c>
      <c r="P361">
        <f t="shared" si="71"/>
        <v>0.23408512396225395</v>
      </c>
    </row>
    <row r="362" spans="1:16" x14ac:dyDescent="0.3">
      <c r="A362" s="10">
        <v>42543</v>
      </c>
      <c r="B362" s="6">
        <v>3263</v>
      </c>
      <c r="C362" s="11">
        <f t="shared" si="65"/>
        <v>4.2997609242202781E-3</v>
      </c>
      <c r="D362" s="11">
        <f t="shared" si="72"/>
        <v>0.19995457423930865</v>
      </c>
      <c r="E362" s="11">
        <f t="shared" si="73"/>
        <v>0.35154140160571223</v>
      </c>
      <c r="F362" s="11">
        <f t="shared" si="74"/>
        <v>0.33103191963259743</v>
      </c>
      <c r="G362" s="11">
        <f t="shared" si="75"/>
        <v>0.36968829714051399</v>
      </c>
      <c r="H362" s="11">
        <f t="shared" si="57"/>
        <v>0.32061880188459163</v>
      </c>
      <c r="I362" s="11">
        <f t="shared" si="66"/>
        <v>0.23392186035365234</v>
      </c>
      <c r="J362" s="11">
        <f t="shared" si="58"/>
        <v>0.22406489716703659</v>
      </c>
      <c r="L362" s="9">
        <f t="shared" si="67"/>
        <v>42543</v>
      </c>
      <c r="M362">
        <f t="shared" si="68"/>
        <v>0.19995457423930865</v>
      </c>
      <c r="N362">
        <f t="shared" si="69"/>
        <v>0.36968829714051399</v>
      </c>
      <c r="O362">
        <f t="shared" si="70"/>
        <v>0.32061880188459163</v>
      </c>
      <c r="P362">
        <f t="shared" si="71"/>
        <v>0.23392186035365234</v>
      </c>
    </row>
    <row r="363" spans="1:16" x14ac:dyDescent="0.3">
      <c r="A363" s="10">
        <v>42544</v>
      </c>
      <c r="B363" s="6">
        <v>3210</v>
      </c>
      <c r="C363" s="11">
        <f t="shared" si="65"/>
        <v>-1.6376080469259119E-2</v>
      </c>
      <c r="D363" s="11">
        <f t="shared" si="72"/>
        <v>0.14903445721401548</v>
      </c>
      <c r="E363" s="11">
        <f t="shared" si="73"/>
        <v>0.36449755077377266</v>
      </c>
      <c r="F363" s="11">
        <f t="shared" si="74"/>
        <v>0.3326531071128303</v>
      </c>
      <c r="G363" s="11">
        <f t="shared" si="75"/>
        <v>0.3410779225385448</v>
      </c>
      <c r="H363" s="11">
        <f t="shared" si="57"/>
        <v>0.32380612639071432</v>
      </c>
      <c r="I363" s="11">
        <f t="shared" si="66"/>
        <v>0.23517457751338977</v>
      </c>
      <c r="J363" s="11">
        <f t="shared" si="58"/>
        <v>0.22400760415760884</v>
      </c>
      <c r="L363" s="9">
        <f t="shared" si="67"/>
        <v>42544</v>
      </c>
      <c r="M363">
        <f t="shared" si="68"/>
        <v>0.14903445721401548</v>
      </c>
      <c r="N363">
        <f t="shared" si="69"/>
        <v>0.3410779225385448</v>
      </c>
      <c r="O363">
        <f t="shared" si="70"/>
        <v>0.32380612639071432</v>
      </c>
      <c r="P363">
        <f t="shared" si="71"/>
        <v>0.23517457751338977</v>
      </c>
    </row>
    <row r="364" spans="1:16" x14ac:dyDescent="0.3">
      <c r="A364" s="10">
        <v>42545</v>
      </c>
      <c r="B364" s="6">
        <v>3177</v>
      </c>
      <c r="C364" s="11">
        <f t="shared" si="65"/>
        <v>-1.0333581854545412E-2</v>
      </c>
      <c r="D364" s="11">
        <f t="shared" si="72"/>
        <v>0.14333021151151176</v>
      </c>
      <c r="E364" s="11">
        <f t="shared" si="73"/>
        <v>0.36394912673246133</v>
      </c>
      <c r="F364" s="11">
        <f t="shared" si="74"/>
        <v>0.33210404615650779</v>
      </c>
      <c r="G364" s="11">
        <f t="shared" si="75"/>
        <v>0.34238808028469397</v>
      </c>
      <c r="H364" s="11">
        <f t="shared" si="57"/>
        <v>0.32480872221150575</v>
      </c>
      <c r="I364" s="11">
        <f t="shared" si="66"/>
        <v>0.23545500626236796</v>
      </c>
      <c r="J364" s="11">
        <f t="shared" si="58"/>
        <v>0.21949847242723836</v>
      </c>
      <c r="L364" s="9">
        <f t="shared" si="67"/>
        <v>42545</v>
      </c>
      <c r="M364">
        <f t="shared" si="68"/>
        <v>0.14333021151151176</v>
      </c>
      <c r="N364">
        <f t="shared" si="69"/>
        <v>0.34238808028469397</v>
      </c>
      <c r="O364">
        <f t="shared" si="70"/>
        <v>0.32480872221150575</v>
      </c>
      <c r="P364">
        <f t="shared" si="71"/>
        <v>0.23545500626236796</v>
      </c>
    </row>
    <row r="365" spans="1:16" x14ac:dyDescent="0.3">
      <c r="A365" s="10">
        <v>42548</v>
      </c>
      <c r="B365" s="6">
        <v>3301</v>
      </c>
      <c r="C365" s="11">
        <f t="shared" si="65"/>
        <v>3.8288097583676906E-2</v>
      </c>
      <c r="D365" s="11">
        <f t="shared" si="72"/>
        <v>0.30339640616892555</v>
      </c>
      <c r="E365" s="11">
        <f t="shared" si="73"/>
        <v>0.3155186094823263</v>
      </c>
      <c r="F365" s="11">
        <f t="shared" si="74"/>
        <v>0.34681134308677375</v>
      </c>
      <c r="G365" s="11">
        <f t="shared" si="75"/>
        <v>0.34392287919258313</v>
      </c>
      <c r="H365" s="11">
        <f t="shared" si="57"/>
        <v>0.33519872979380994</v>
      </c>
      <c r="I365" s="11">
        <f t="shared" si="66"/>
        <v>0.24054867565011975</v>
      </c>
      <c r="J365" s="11">
        <f t="shared" si="58"/>
        <v>0.22265249246660487</v>
      </c>
      <c r="L365" s="9">
        <f t="shared" si="67"/>
        <v>42548</v>
      </c>
      <c r="M365">
        <f t="shared" si="68"/>
        <v>0.30339640616892555</v>
      </c>
      <c r="N365">
        <f t="shared" si="69"/>
        <v>0.34392287919258313</v>
      </c>
      <c r="O365">
        <f t="shared" si="70"/>
        <v>0.33519872979380994</v>
      </c>
      <c r="P365">
        <f t="shared" si="71"/>
        <v>0.24054867565011975</v>
      </c>
    </row>
    <row r="366" spans="1:16" x14ac:dyDescent="0.3">
      <c r="A366" s="10">
        <v>42549</v>
      </c>
      <c r="B366" s="6">
        <v>3403</v>
      </c>
      <c r="C366" s="11">
        <f t="shared" si="65"/>
        <v>3.0431942647712699E-2</v>
      </c>
      <c r="D366" s="11">
        <f t="shared" si="72"/>
        <v>0.34463425893790167</v>
      </c>
      <c r="E366" s="11">
        <f t="shared" si="73"/>
        <v>0.29762482504474824</v>
      </c>
      <c r="F366" s="11">
        <f t="shared" si="74"/>
        <v>0.35174090682963449</v>
      </c>
      <c r="G366" s="11">
        <f t="shared" si="75"/>
        <v>0.3488888609765704</v>
      </c>
      <c r="H366" s="11">
        <f t="shared" ref="H366:H429" si="76">_xlfn.STDEV.P(C327:C366)*SQRT(252)</f>
        <v>0.34046407824077157</v>
      </c>
      <c r="I366" s="11">
        <f t="shared" si="66"/>
        <v>0.24357370802258096</v>
      </c>
      <c r="J366" s="11">
        <f t="shared" si="58"/>
        <v>0.22438702726708876</v>
      </c>
      <c r="L366" s="9">
        <f t="shared" si="67"/>
        <v>42549</v>
      </c>
      <c r="M366">
        <f t="shared" si="68"/>
        <v>0.34463425893790167</v>
      </c>
      <c r="N366">
        <f t="shared" si="69"/>
        <v>0.3488888609765704</v>
      </c>
      <c r="O366">
        <f t="shared" si="70"/>
        <v>0.34046407824077157</v>
      </c>
      <c r="P366">
        <f t="shared" si="71"/>
        <v>0.24357370802258096</v>
      </c>
    </row>
    <row r="367" spans="1:16" x14ac:dyDescent="0.3">
      <c r="A367" s="10">
        <v>42550</v>
      </c>
      <c r="B367" s="6">
        <v>3356</v>
      </c>
      <c r="C367" s="11">
        <f t="shared" si="65"/>
        <v>-1.3907606913808969E-2</v>
      </c>
      <c r="D367" s="11">
        <f t="shared" si="72"/>
        <v>0.37582768184354504</v>
      </c>
      <c r="E367" s="11">
        <f t="shared" si="73"/>
        <v>0.30571195096473114</v>
      </c>
      <c r="F367" s="11">
        <f t="shared" si="74"/>
        <v>0.35983350070358161</v>
      </c>
      <c r="G367" s="11">
        <f t="shared" si="75"/>
        <v>0.3428018919634318</v>
      </c>
      <c r="H367" s="11">
        <f t="shared" si="76"/>
        <v>0.34314340043186442</v>
      </c>
      <c r="I367" s="11">
        <f t="shared" si="66"/>
        <v>0.24457659117083269</v>
      </c>
      <c r="J367" s="11">
        <f t="shared" si="58"/>
        <v>0.22443191680186542</v>
      </c>
      <c r="L367" s="9">
        <f t="shared" si="67"/>
        <v>42550</v>
      </c>
      <c r="M367">
        <f t="shared" si="68"/>
        <v>0.37582768184354504</v>
      </c>
      <c r="N367">
        <f t="shared" si="69"/>
        <v>0.3428018919634318</v>
      </c>
      <c r="O367">
        <f t="shared" si="70"/>
        <v>0.34314340043186442</v>
      </c>
      <c r="P367">
        <f t="shared" si="71"/>
        <v>0.24457659117083269</v>
      </c>
    </row>
    <row r="368" spans="1:16" x14ac:dyDescent="0.3">
      <c r="A368" s="10">
        <v>42551</v>
      </c>
      <c r="B368" s="6">
        <v>3394</v>
      </c>
      <c r="C368" s="11">
        <f t="shared" si="65"/>
        <v>1.1259378207074766E-2</v>
      </c>
      <c r="D368" s="11">
        <f t="shared" si="72"/>
        <v>0.3328131020933614</v>
      </c>
      <c r="E368" s="11">
        <f t="shared" si="73"/>
        <v>0.27104418497349964</v>
      </c>
      <c r="F368" s="11">
        <f t="shared" si="74"/>
        <v>0.36008137517259686</v>
      </c>
      <c r="G368" s="11">
        <f t="shared" si="75"/>
        <v>0.33450852006524567</v>
      </c>
      <c r="H368" s="11">
        <f t="shared" si="76"/>
        <v>0.33297528500749018</v>
      </c>
      <c r="I368" s="11">
        <f t="shared" si="66"/>
        <v>0.24474371584634791</v>
      </c>
      <c r="J368" s="11">
        <f t="shared" si="58"/>
        <v>0.22466819926961268</v>
      </c>
      <c r="L368" s="9">
        <f t="shared" si="67"/>
        <v>42551</v>
      </c>
      <c r="M368">
        <f t="shared" si="68"/>
        <v>0.3328131020933614</v>
      </c>
      <c r="N368">
        <f t="shared" si="69"/>
        <v>0.33450852006524567</v>
      </c>
      <c r="O368">
        <f t="shared" si="70"/>
        <v>0.33297528500749018</v>
      </c>
      <c r="P368">
        <f t="shared" si="71"/>
        <v>0.24474371584634791</v>
      </c>
    </row>
    <row r="369" spans="1:16" x14ac:dyDescent="0.3">
      <c r="A369" s="10">
        <v>42552</v>
      </c>
      <c r="B369" s="6">
        <v>3450</v>
      </c>
      <c r="C369" s="11">
        <f t="shared" si="65"/>
        <v>1.6365064231233878E-2</v>
      </c>
      <c r="D369" s="11">
        <f t="shared" si="72"/>
        <v>0.28582264627279913</v>
      </c>
      <c r="E369" s="11">
        <f t="shared" si="73"/>
        <v>0.27533331818455092</v>
      </c>
      <c r="F369" s="11">
        <f t="shared" si="74"/>
        <v>0.36128718843036411</v>
      </c>
      <c r="G369" s="11">
        <f t="shared" si="75"/>
        <v>0.32895958558489569</v>
      </c>
      <c r="H369" s="11">
        <f t="shared" si="76"/>
        <v>0.32915215457766778</v>
      </c>
      <c r="I369" s="11">
        <f t="shared" si="66"/>
        <v>0.24257032443047413</v>
      </c>
      <c r="J369" s="11">
        <f t="shared" si="58"/>
        <v>0.22191110062421196</v>
      </c>
      <c r="L369" s="9">
        <f t="shared" si="67"/>
        <v>42552</v>
      </c>
      <c r="M369">
        <f t="shared" si="68"/>
        <v>0.28582264627279913</v>
      </c>
      <c r="N369">
        <f t="shared" si="69"/>
        <v>0.32895958558489569</v>
      </c>
      <c r="O369">
        <f t="shared" si="70"/>
        <v>0.32915215457766778</v>
      </c>
      <c r="P369">
        <f t="shared" si="71"/>
        <v>0.24257032443047413</v>
      </c>
    </row>
    <row r="370" spans="1:16" x14ac:dyDescent="0.3">
      <c r="A370" s="10">
        <v>42555</v>
      </c>
      <c r="B370" s="6">
        <v>3459</v>
      </c>
      <c r="C370" s="11">
        <f t="shared" si="65"/>
        <v>2.605298911763173E-3</v>
      </c>
      <c r="D370" s="11">
        <f t="shared" si="72"/>
        <v>0.23370730896969294</v>
      </c>
      <c r="E370" s="11">
        <f t="shared" si="73"/>
        <v>0.27583182149767949</v>
      </c>
      <c r="F370" s="11">
        <f t="shared" si="74"/>
        <v>0.30152961499069497</v>
      </c>
      <c r="G370" s="11">
        <f t="shared" si="75"/>
        <v>0.32272296982736415</v>
      </c>
      <c r="H370" s="11">
        <f t="shared" si="76"/>
        <v>0.32880192461953267</v>
      </c>
      <c r="I370" s="11">
        <f t="shared" si="66"/>
        <v>0.24250237582422035</v>
      </c>
      <c r="J370" s="11">
        <f t="shared" si="58"/>
        <v>0.22113018155626724</v>
      </c>
      <c r="L370" s="9">
        <f t="shared" si="67"/>
        <v>42555</v>
      </c>
      <c r="M370">
        <f t="shared" si="68"/>
        <v>0.23370730896969294</v>
      </c>
      <c r="N370">
        <f t="shared" si="69"/>
        <v>0.32272296982736415</v>
      </c>
      <c r="O370">
        <f t="shared" si="70"/>
        <v>0.32880192461953267</v>
      </c>
      <c r="P370">
        <f t="shared" si="71"/>
        <v>0.24250237582422035</v>
      </c>
    </row>
    <row r="371" spans="1:16" x14ac:dyDescent="0.3">
      <c r="A371" s="10">
        <v>42556</v>
      </c>
      <c r="B371" s="6">
        <v>3360</v>
      </c>
      <c r="C371" s="11">
        <f t="shared" si="65"/>
        <v>-2.9038555979918772E-2</v>
      </c>
      <c r="D371" s="11">
        <f t="shared" si="72"/>
        <v>0.26617098355925506</v>
      </c>
      <c r="E371" s="11">
        <f t="shared" si="73"/>
        <v>0.32185385228746149</v>
      </c>
      <c r="F371" s="11">
        <f t="shared" si="74"/>
        <v>0.29314761990199589</v>
      </c>
      <c r="G371" s="11">
        <f t="shared" si="75"/>
        <v>0.33911814864241246</v>
      </c>
      <c r="H371" s="11">
        <f t="shared" si="76"/>
        <v>0.33248841067407375</v>
      </c>
      <c r="I371" s="11">
        <f t="shared" si="66"/>
        <v>0.24693060349789339</v>
      </c>
      <c r="J371" s="11">
        <f t="shared" si="58"/>
        <v>0.2217436682629689</v>
      </c>
      <c r="L371" s="9">
        <f t="shared" si="67"/>
        <v>42556</v>
      </c>
      <c r="M371">
        <f t="shared" si="68"/>
        <v>0.26617098355925506</v>
      </c>
      <c r="N371">
        <f t="shared" si="69"/>
        <v>0.33911814864241246</v>
      </c>
      <c r="O371">
        <f t="shared" si="70"/>
        <v>0.33248841067407375</v>
      </c>
      <c r="P371">
        <f t="shared" si="71"/>
        <v>0.24693060349789339</v>
      </c>
    </row>
    <row r="372" spans="1:16" x14ac:dyDescent="0.3">
      <c r="A372" s="10">
        <v>42557</v>
      </c>
      <c r="B372" s="6">
        <v>3254</v>
      </c>
      <c r="C372" s="11">
        <f t="shared" si="65"/>
        <v>-3.205596517826681E-2</v>
      </c>
      <c r="D372" s="11">
        <f t="shared" si="72"/>
        <v>0.32390782604408774</v>
      </c>
      <c r="E372" s="11">
        <f t="shared" si="73"/>
        <v>0.36310306617561777</v>
      </c>
      <c r="F372" s="11">
        <f t="shared" si="74"/>
        <v>0.31821564276664316</v>
      </c>
      <c r="G372" s="11">
        <f t="shared" si="75"/>
        <v>0.35999211982546664</v>
      </c>
      <c r="H372" s="11">
        <f t="shared" si="76"/>
        <v>0.34387347376354538</v>
      </c>
      <c r="I372" s="11">
        <f t="shared" si="66"/>
        <v>0.25167107774301645</v>
      </c>
      <c r="J372" s="11">
        <f t="shared" si="58"/>
        <v>0.22427856192459114</v>
      </c>
      <c r="L372" s="9">
        <f t="shared" si="67"/>
        <v>42557</v>
      </c>
      <c r="M372">
        <f t="shared" si="68"/>
        <v>0.32390782604408774</v>
      </c>
      <c r="N372">
        <f t="shared" si="69"/>
        <v>0.35999211982546664</v>
      </c>
      <c r="O372">
        <f t="shared" si="70"/>
        <v>0.34387347376354538</v>
      </c>
      <c r="P372">
        <f t="shared" si="71"/>
        <v>0.25167107774301645</v>
      </c>
    </row>
    <row r="373" spans="1:16" x14ac:dyDescent="0.3">
      <c r="A373" s="10">
        <v>42558</v>
      </c>
      <c r="B373" s="6">
        <v>3143</v>
      </c>
      <c r="C373" s="11">
        <f t="shared" si="65"/>
        <v>-3.4707250981415541E-2</v>
      </c>
      <c r="D373" s="11">
        <f t="shared" si="72"/>
        <v>0.33066304461736234</v>
      </c>
      <c r="E373" s="11">
        <f t="shared" si="73"/>
        <v>0.39286075385917246</v>
      </c>
      <c r="F373" s="11">
        <f t="shared" si="74"/>
        <v>0.33273892127536847</v>
      </c>
      <c r="G373" s="11">
        <f t="shared" si="75"/>
        <v>0.38072478056756942</v>
      </c>
      <c r="H373" s="11">
        <f t="shared" si="76"/>
        <v>0.35731994928630617</v>
      </c>
      <c r="I373" s="11">
        <f t="shared" si="66"/>
        <v>0.25700772731199012</v>
      </c>
      <c r="J373" s="11">
        <f t="shared" si="58"/>
        <v>0.22559516662320916</v>
      </c>
      <c r="L373" s="9">
        <f t="shared" si="67"/>
        <v>42558</v>
      </c>
      <c r="M373">
        <f t="shared" si="68"/>
        <v>0.33066304461736234</v>
      </c>
      <c r="N373">
        <f t="shared" si="69"/>
        <v>0.38072478056756942</v>
      </c>
      <c r="O373">
        <f t="shared" si="70"/>
        <v>0.35731994928630617</v>
      </c>
      <c r="P373">
        <f t="shared" si="71"/>
        <v>0.25700772731199012</v>
      </c>
    </row>
    <row r="374" spans="1:16" x14ac:dyDescent="0.3">
      <c r="A374" s="10">
        <v>42559</v>
      </c>
      <c r="B374" s="6">
        <v>3075</v>
      </c>
      <c r="C374" s="11">
        <f t="shared" si="65"/>
        <v>-2.1872856556949351E-2</v>
      </c>
      <c r="D374" s="11">
        <f t="shared" si="72"/>
        <v>0.21444517880486508</v>
      </c>
      <c r="E374" s="11">
        <f t="shared" si="73"/>
        <v>0.40266932712804138</v>
      </c>
      <c r="F374" s="11">
        <f t="shared" si="74"/>
        <v>0.33903248349112253</v>
      </c>
      <c r="G374" s="11">
        <f t="shared" si="75"/>
        <v>0.38473945759281547</v>
      </c>
      <c r="H374" s="11">
        <f t="shared" si="76"/>
        <v>0.34972942007530966</v>
      </c>
      <c r="I374" s="11">
        <f t="shared" si="66"/>
        <v>0.25887426738556613</v>
      </c>
      <c r="J374" s="11">
        <f t="shared" ref="J374:J437" si="77">_xlfn.STDEV.P(C135:C374)*SQRT(252)</f>
        <v>0.22665244703514456</v>
      </c>
      <c r="L374" s="9">
        <f t="shared" si="67"/>
        <v>42559</v>
      </c>
      <c r="M374">
        <f t="shared" si="68"/>
        <v>0.21444517880486508</v>
      </c>
      <c r="N374">
        <f t="shared" si="69"/>
        <v>0.38473945759281547</v>
      </c>
      <c r="O374">
        <f t="shared" si="70"/>
        <v>0.34972942007530966</v>
      </c>
      <c r="P374">
        <f t="shared" si="71"/>
        <v>0.25887426738556613</v>
      </c>
    </row>
    <row r="375" spans="1:16" x14ac:dyDescent="0.3">
      <c r="A375" s="10">
        <v>42562</v>
      </c>
      <c r="B375" s="6">
        <v>3146</v>
      </c>
      <c r="C375" s="11">
        <f t="shared" si="65"/>
        <v>2.2826903377604981E-2</v>
      </c>
      <c r="D375" s="11">
        <f t="shared" si="72"/>
        <v>0.33866595461972004</v>
      </c>
      <c r="E375" s="11">
        <f t="shared" si="73"/>
        <v>0.36767589676294493</v>
      </c>
      <c r="F375" s="11">
        <f t="shared" si="74"/>
        <v>0.35214036753530931</v>
      </c>
      <c r="G375" s="11">
        <f t="shared" si="75"/>
        <v>0.34372550158007031</v>
      </c>
      <c r="H375" s="11">
        <f t="shared" si="76"/>
        <v>0.35034931431124844</v>
      </c>
      <c r="I375" s="11">
        <f t="shared" si="66"/>
        <v>0.26051403350832991</v>
      </c>
      <c r="J375" s="11">
        <f t="shared" si="77"/>
        <v>0.22779681404465749</v>
      </c>
      <c r="L375" s="9">
        <f t="shared" si="67"/>
        <v>42562</v>
      </c>
      <c r="M375">
        <f t="shared" si="68"/>
        <v>0.33866595461972004</v>
      </c>
      <c r="N375">
        <f t="shared" si="69"/>
        <v>0.34372550158007031</v>
      </c>
      <c r="O375">
        <f t="shared" si="70"/>
        <v>0.35034931431124844</v>
      </c>
      <c r="P375">
        <f t="shared" si="71"/>
        <v>0.26051403350832991</v>
      </c>
    </row>
    <row r="376" spans="1:16" x14ac:dyDescent="0.3">
      <c r="A376" s="10">
        <v>42563</v>
      </c>
      <c r="B376" s="6">
        <v>3184</v>
      </c>
      <c r="C376" s="11">
        <f t="shared" si="65"/>
        <v>1.2006463346050544E-2</v>
      </c>
      <c r="D376" s="11">
        <f t="shared" si="72"/>
        <v>0.37544982923183429</v>
      </c>
      <c r="E376" s="11">
        <f t="shared" si="73"/>
        <v>0.33190172033236065</v>
      </c>
      <c r="F376" s="11">
        <f t="shared" si="74"/>
        <v>0.35666831689765399</v>
      </c>
      <c r="G376" s="11">
        <f t="shared" si="75"/>
        <v>0.32872660600934273</v>
      </c>
      <c r="H376" s="11">
        <f t="shared" si="76"/>
        <v>0.34896770789169901</v>
      </c>
      <c r="I376" s="11">
        <f t="shared" si="66"/>
        <v>0.2608856901638289</v>
      </c>
      <c r="J376" s="11">
        <f t="shared" si="77"/>
        <v>0.22678550828890212</v>
      </c>
      <c r="L376" s="9">
        <f t="shared" si="67"/>
        <v>42563</v>
      </c>
      <c r="M376">
        <f t="shared" si="68"/>
        <v>0.37544982923183429</v>
      </c>
      <c r="N376">
        <f t="shared" si="69"/>
        <v>0.32872660600934273</v>
      </c>
      <c r="O376">
        <f t="shared" si="70"/>
        <v>0.34896770789169901</v>
      </c>
      <c r="P376">
        <f t="shared" si="71"/>
        <v>0.2608856901638289</v>
      </c>
    </row>
    <row r="377" spans="1:16" x14ac:dyDescent="0.3">
      <c r="A377" s="10">
        <v>42564</v>
      </c>
      <c r="B377" s="6">
        <v>3294</v>
      </c>
      <c r="C377" s="11">
        <f t="shared" si="65"/>
        <v>3.3964363773312051E-2</v>
      </c>
      <c r="D377" s="11">
        <f t="shared" si="72"/>
        <v>0.4183143221851171</v>
      </c>
      <c r="E377" s="11">
        <f t="shared" si="73"/>
        <v>0.3803011062274832</v>
      </c>
      <c r="F377" s="11">
        <f t="shared" si="74"/>
        <v>0.38293481855904693</v>
      </c>
      <c r="G377" s="11">
        <f t="shared" si="75"/>
        <v>0.34657795738588598</v>
      </c>
      <c r="H377" s="11">
        <f t="shared" si="76"/>
        <v>0.35718897794872628</v>
      </c>
      <c r="I377" s="11">
        <f t="shared" si="66"/>
        <v>0.2646122103571627</v>
      </c>
      <c r="J377" s="11">
        <f t="shared" si="77"/>
        <v>0.22889411740396726</v>
      </c>
      <c r="L377" s="9">
        <f t="shared" si="67"/>
        <v>42564</v>
      </c>
      <c r="M377">
        <f t="shared" si="68"/>
        <v>0.4183143221851171</v>
      </c>
      <c r="N377">
        <f t="shared" si="69"/>
        <v>0.34657795738588598</v>
      </c>
      <c r="O377">
        <f t="shared" si="70"/>
        <v>0.35718897794872628</v>
      </c>
      <c r="P377">
        <f t="shared" si="71"/>
        <v>0.2646122103571627</v>
      </c>
    </row>
    <row r="378" spans="1:16" x14ac:dyDescent="0.3">
      <c r="A378" s="10">
        <v>42565</v>
      </c>
      <c r="B378" s="6">
        <v>3324</v>
      </c>
      <c r="C378" s="11">
        <f t="shared" si="65"/>
        <v>9.0662452377532603E-3</v>
      </c>
      <c r="D378" s="11">
        <f t="shared" si="72"/>
        <v>0.29718997323213864</v>
      </c>
      <c r="E378" s="11">
        <f t="shared" si="73"/>
        <v>0.37853317039470419</v>
      </c>
      <c r="F378" s="11">
        <f t="shared" si="74"/>
        <v>0.37716144034290827</v>
      </c>
      <c r="G378" s="11">
        <f t="shared" si="75"/>
        <v>0.33522803650819516</v>
      </c>
      <c r="H378" s="11">
        <f t="shared" si="76"/>
        <v>0.3573485804988496</v>
      </c>
      <c r="I378" s="11">
        <f t="shared" si="66"/>
        <v>0.26472673392966289</v>
      </c>
      <c r="J378" s="11">
        <f t="shared" si="77"/>
        <v>0.2290053387879567</v>
      </c>
      <c r="L378" s="9">
        <f t="shared" si="67"/>
        <v>42565</v>
      </c>
      <c r="M378">
        <f t="shared" si="68"/>
        <v>0.29718997323213864</v>
      </c>
      <c r="N378">
        <f t="shared" si="69"/>
        <v>0.33522803650819516</v>
      </c>
      <c r="O378">
        <f t="shared" si="70"/>
        <v>0.3573485804988496</v>
      </c>
      <c r="P378">
        <f t="shared" si="71"/>
        <v>0.26472673392966289</v>
      </c>
    </row>
    <row r="379" spans="1:16" x14ac:dyDescent="0.3">
      <c r="A379" s="10">
        <v>42566</v>
      </c>
      <c r="B379" s="6">
        <v>3155</v>
      </c>
      <c r="C379" s="11">
        <f t="shared" si="65"/>
        <v>-5.2180381000025297E-2</v>
      </c>
      <c r="D379" s="11">
        <f t="shared" si="72"/>
        <v>0.47580432557291863</v>
      </c>
      <c r="E379" s="11">
        <f t="shared" si="73"/>
        <v>0.43140808707123129</v>
      </c>
      <c r="F379" s="11">
        <f t="shared" si="74"/>
        <v>0.43302382907278503</v>
      </c>
      <c r="G379" s="11">
        <f t="shared" si="75"/>
        <v>0.38229667203835405</v>
      </c>
      <c r="H379" s="11">
        <f t="shared" si="76"/>
        <v>0.38325196637983011</v>
      </c>
      <c r="I379" s="11">
        <f t="shared" si="66"/>
        <v>0.2747884764196718</v>
      </c>
      <c r="J379" s="11">
        <f t="shared" si="77"/>
        <v>0.23498627956362217</v>
      </c>
      <c r="L379" s="9">
        <f t="shared" si="67"/>
        <v>42566</v>
      </c>
      <c r="M379">
        <f t="shared" si="68"/>
        <v>0.47580432557291863</v>
      </c>
      <c r="N379">
        <f t="shared" si="69"/>
        <v>0.38229667203835405</v>
      </c>
      <c r="O379">
        <f t="shared" si="70"/>
        <v>0.38325196637983011</v>
      </c>
      <c r="P379">
        <f t="shared" si="71"/>
        <v>0.2747884764196718</v>
      </c>
    </row>
    <row r="380" spans="1:16" x14ac:dyDescent="0.3">
      <c r="A380" s="10">
        <v>42569</v>
      </c>
      <c r="B380" s="6">
        <v>3081</v>
      </c>
      <c r="C380" s="11">
        <f t="shared" si="65"/>
        <v>-2.3734276378645631E-2</v>
      </c>
      <c r="D380" s="11">
        <f t="shared" si="72"/>
        <v>0.4803901644990719</v>
      </c>
      <c r="E380" s="11">
        <f t="shared" si="73"/>
        <v>0.43188315000138311</v>
      </c>
      <c r="F380" s="11">
        <f t="shared" si="74"/>
        <v>0.40874333285573466</v>
      </c>
      <c r="G380" s="11">
        <f t="shared" si="75"/>
        <v>0.38841161007931863</v>
      </c>
      <c r="H380" s="11">
        <f t="shared" si="76"/>
        <v>0.38864867607586356</v>
      </c>
      <c r="I380" s="11">
        <f t="shared" si="66"/>
        <v>0.27730208488980973</v>
      </c>
      <c r="J380" s="11">
        <f t="shared" si="77"/>
        <v>0.23594610629227886</v>
      </c>
      <c r="L380" s="9">
        <f t="shared" si="67"/>
        <v>42569</v>
      </c>
      <c r="M380">
        <f t="shared" si="68"/>
        <v>0.4803901644990719</v>
      </c>
      <c r="N380">
        <f t="shared" si="69"/>
        <v>0.38841161007931863</v>
      </c>
      <c r="O380">
        <f t="shared" si="70"/>
        <v>0.38864867607586356</v>
      </c>
      <c r="P380">
        <f t="shared" si="71"/>
        <v>0.27730208488980973</v>
      </c>
    </row>
    <row r="381" spans="1:16" x14ac:dyDescent="0.3">
      <c r="A381" s="10">
        <v>42570</v>
      </c>
      <c r="B381" s="6">
        <v>3136</v>
      </c>
      <c r="C381" s="11">
        <f t="shared" si="65"/>
        <v>1.7693882873630547E-2</v>
      </c>
      <c r="D381" s="11">
        <f t="shared" si="72"/>
        <v>0.49127988846748416</v>
      </c>
      <c r="E381" s="11">
        <f t="shared" si="73"/>
        <v>0.44149336440830206</v>
      </c>
      <c r="F381" s="11">
        <f t="shared" si="74"/>
        <v>0.39322069033671275</v>
      </c>
      <c r="G381" s="11">
        <f t="shared" si="75"/>
        <v>0.39482055631416002</v>
      </c>
      <c r="H381" s="11">
        <f t="shared" si="76"/>
        <v>0.39039501888002365</v>
      </c>
      <c r="I381" s="11">
        <f t="shared" si="66"/>
        <v>0.27811888099548598</v>
      </c>
      <c r="J381" s="11">
        <f t="shared" si="77"/>
        <v>0.23629615063812023</v>
      </c>
      <c r="L381" s="9">
        <f t="shared" si="67"/>
        <v>42570</v>
      </c>
      <c r="M381">
        <f t="shared" si="68"/>
        <v>0.49127988846748416</v>
      </c>
      <c r="N381">
        <f t="shared" si="69"/>
        <v>0.39482055631416002</v>
      </c>
      <c r="O381">
        <f t="shared" si="70"/>
        <v>0.39039501888002365</v>
      </c>
      <c r="P381">
        <f t="shared" si="71"/>
        <v>0.27811888099548598</v>
      </c>
    </row>
    <row r="382" spans="1:16" x14ac:dyDescent="0.3">
      <c r="A382" s="10">
        <v>42571</v>
      </c>
      <c r="B382" s="6">
        <v>3052</v>
      </c>
      <c r="C382" s="11">
        <f t="shared" ref="C382:C445" si="78">LN(B382/B381)</f>
        <v>-2.715098906595086E-2</v>
      </c>
      <c r="D382" s="11">
        <f t="shared" si="72"/>
        <v>0.40497410392007205</v>
      </c>
      <c r="E382" s="11">
        <f t="shared" si="73"/>
        <v>0.43502073719174711</v>
      </c>
      <c r="F382" s="11">
        <f t="shared" si="74"/>
        <v>0.40141902756852976</v>
      </c>
      <c r="G382" s="11">
        <f t="shared" si="75"/>
        <v>0.40362455794315732</v>
      </c>
      <c r="H382" s="11">
        <f t="shared" si="76"/>
        <v>0.39565957701677967</v>
      </c>
      <c r="I382" s="11">
        <f t="shared" ref="I382:I445" si="79">_xlfn.STDEV.P(C263:C382)*SQRT(252)</f>
        <v>0.28062758009868694</v>
      </c>
      <c r="J382" s="11">
        <f t="shared" si="77"/>
        <v>0.23678011766171927</v>
      </c>
      <c r="L382" s="9">
        <f t="shared" ref="L382:L445" si="80">A382</f>
        <v>42571</v>
      </c>
      <c r="M382">
        <f t="shared" ref="M382:M445" si="81">D382</f>
        <v>0.40497410392007205</v>
      </c>
      <c r="N382">
        <f t="shared" ref="N382:N445" si="82">G382</f>
        <v>0.40362455794315732</v>
      </c>
      <c r="O382">
        <f t="shared" ref="O382:O445" si="83">H382</f>
        <v>0.39565957701677967</v>
      </c>
      <c r="P382">
        <f t="shared" ref="P382:P445" si="84">I382</f>
        <v>0.28062758009868694</v>
      </c>
    </row>
    <row r="383" spans="1:16" x14ac:dyDescent="0.3">
      <c r="A383" s="10">
        <v>42572</v>
      </c>
      <c r="B383" s="6">
        <v>3028</v>
      </c>
      <c r="C383" s="11">
        <f t="shared" si="78"/>
        <v>-7.8947778470082608E-3</v>
      </c>
      <c r="D383" s="11">
        <f t="shared" si="72"/>
        <v>0.36607563072334937</v>
      </c>
      <c r="E383" s="11">
        <f t="shared" si="73"/>
        <v>0.4090315438946549</v>
      </c>
      <c r="F383" s="11">
        <f t="shared" si="74"/>
        <v>0.39442319927238223</v>
      </c>
      <c r="G383" s="11">
        <f t="shared" si="75"/>
        <v>0.40123330227290976</v>
      </c>
      <c r="H383" s="11">
        <f t="shared" si="76"/>
        <v>0.38260174556877152</v>
      </c>
      <c r="I383" s="11">
        <f t="shared" si="79"/>
        <v>0.28066284790027052</v>
      </c>
      <c r="J383" s="11">
        <f t="shared" si="77"/>
        <v>0.23693650520134307</v>
      </c>
      <c r="L383" s="9">
        <f t="shared" si="80"/>
        <v>42572</v>
      </c>
      <c r="M383">
        <f t="shared" si="81"/>
        <v>0.36607563072334937</v>
      </c>
      <c r="N383">
        <f t="shared" si="82"/>
        <v>0.40123330227290976</v>
      </c>
      <c r="O383">
        <f t="shared" si="83"/>
        <v>0.38260174556877152</v>
      </c>
      <c r="P383">
        <f t="shared" si="84"/>
        <v>0.28066284790027052</v>
      </c>
    </row>
    <row r="384" spans="1:16" x14ac:dyDescent="0.3">
      <c r="A384" s="10">
        <v>42573</v>
      </c>
      <c r="B384" s="6">
        <v>2955</v>
      </c>
      <c r="C384" s="11">
        <f t="shared" si="78"/>
        <v>-2.4403684717140803E-2</v>
      </c>
      <c r="D384" s="11">
        <f t="shared" si="72"/>
        <v>0.266923036391571</v>
      </c>
      <c r="E384" s="11">
        <f t="shared" si="73"/>
        <v>0.41202739479576694</v>
      </c>
      <c r="F384" s="11">
        <f t="shared" si="74"/>
        <v>0.38573750940402035</v>
      </c>
      <c r="G384" s="11">
        <f t="shared" si="75"/>
        <v>0.40741502482017961</v>
      </c>
      <c r="H384" s="11">
        <f t="shared" si="76"/>
        <v>0.38478075515927773</v>
      </c>
      <c r="I384" s="11">
        <f t="shared" si="79"/>
        <v>0.28289395915446663</v>
      </c>
      <c r="J384" s="11">
        <f t="shared" si="77"/>
        <v>0.2383015072703106</v>
      </c>
      <c r="L384" s="9">
        <f t="shared" si="80"/>
        <v>42573</v>
      </c>
      <c r="M384">
        <f t="shared" si="81"/>
        <v>0.266923036391571</v>
      </c>
      <c r="N384">
        <f t="shared" si="82"/>
        <v>0.40741502482017961</v>
      </c>
      <c r="O384">
        <f t="shared" si="83"/>
        <v>0.38478075515927773</v>
      </c>
      <c r="P384">
        <f t="shared" si="84"/>
        <v>0.28289395915446663</v>
      </c>
    </row>
    <row r="385" spans="1:16" x14ac:dyDescent="0.3">
      <c r="A385" s="10">
        <v>42576</v>
      </c>
      <c r="B385" s="6">
        <v>2956</v>
      </c>
      <c r="C385" s="11">
        <f t="shared" si="78"/>
        <v>3.3835222789376949E-4</v>
      </c>
      <c r="D385" s="11">
        <f t="shared" si="72"/>
        <v>0.262304746006705</v>
      </c>
      <c r="E385" s="11">
        <f t="shared" si="73"/>
        <v>0.38839718542737028</v>
      </c>
      <c r="F385" s="11">
        <f t="shared" si="74"/>
        <v>0.38456353214438799</v>
      </c>
      <c r="G385" s="11">
        <f t="shared" si="75"/>
        <v>0.37834643277044677</v>
      </c>
      <c r="H385" s="11">
        <f t="shared" si="76"/>
        <v>0.37404550458464381</v>
      </c>
      <c r="I385" s="11">
        <f t="shared" si="79"/>
        <v>0.28288370120424772</v>
      </c>
      <c r="J385" s="11">
        <f t="shared" si="77"/>
        <v>0.23829410596669054</v>
      </c>
      <c r="L385" s="9">
        <f t="shared" si="80"/>
        <v>42576</v>
      </c>
      <c r="M385">
        <f t="shared" si="81"/>
        <v>0.262304746006705</v>
      </c>
      <c r="N385">
        <f t="shared" si="82"/>
        <v>0.37834643277044677</v>
      </c>
      <c r="O385">
        <f t="shared" si="83"/>
        <v>0.37404550458464381</v>
      </c>
      <c r="P385">
        <f t="shared" si="84"/>
        <v>0.28288370120424772</v>
      </c>
    </row>
    <row r="386" spans="1:16" x14ac:dyDescent="0.3">
      <c r="A386" s="10">
        <v>42577</v>
      </c>
      <c r="B386" s="6">
        <v>2948</v>
      </c>
      <c r="C386" s="11">
        <f t="shared" si="78"/>
        <v>-2.7100287588651298E-3</v>
      </c>
      <c r="D386" s="11">
        <f t="shared" si="72"/>
        <v>0.1793372477028736</v>
      </c>
      <c r="E386" s="11">
        <f t="shared" si="73"/>
        <v>0.37714518987369866</v>
      </c>
      <c r="F386" s="11">
        <f t="shared" si="74"/>
        <v>0.37727622192428117</v>
      </c>
      <c r="G386" s="11">
        <f t="shared" si="75"/>
        <v>0.35534205633253418</v>
      </c>
      <c r="H386" s="11">
        <f t="shared" si="76"/>
        <v>0.37346736002720105</v>
      </c>
      <c r="I386" s="11">
        <f t="shared" si="79"/>
        <v>0.28295080278846008</v>
      </c>
      <c r="J386" s="11">
        <f t="shared" si="77"/>
        <v>0.23827862167248165</v>
      </c>
      <c r="L386" s="9">
        <f t="shared" si="80"/>
        <v>42577</v>
      </c>
      <c r="M386">
        <f t="shared" si="81"/>
        <v>0.1793372477028736</v>
      </c>
      <c r="N386">
        <f t="shared" si="82"/>
        <v>0.35534205633253418</v>
      </c>
      <c r="O386">
        <f t="shared" si="83"/>
        <v>0.37346736002720105</v>
      </c>
      <c r="P386">
        <f t="shared" si="84"/>
        <v>0.28295080278846008</v>
      </c>
    </row>
    <row r="387" spans="1:16" x14ac:dyDescent="0.3">
      <c r="A387" s="10">
        <v>42578</v>
      </c>
      <c r="B387" s="6">
        <v>2965</v>
      </c>
      <c r="C387" s="11">
        <f t="shared" si="78"/>
        <v>5.7500581225986063E-3</v>
      </c>
      <c r="D387" s="11">
        <f t="shared" si="72"/>
        <v>0.16360989504486939</v>
      </c>
      <c r="E387" s="11">
        <f t="shared" si="73"/>
        <v>0.31787492521331795</v>
      </c>
      <c r="F387" s="11">
        <f t="shared" si="74"/>
        <v>0.36756852365282294</v>
      </c>
      <c r="G387" s="11">
        <f t="shared" si="75"/>
        <v>0.35715412717543166</v>
      </c>
      <c r="H387" s="11">
        <f t="shared" si="76"/>
        <v>0.36327405066395285</v>
      </c>
      <c r="I387" s="11">
        <f t="shared" si="79"/>
        <v>0.28296650682465901</v>
      </c>
      <c r="J387" s="11">
        <f t="shared" si="77"/>
        <v>0.23796418766309768</v>
      </c>
      <c r="L387" s="9">
        <f t="shared" si="80"/>
        <v>42578</v>
      </c>
      <c r="M387">
        <f t="shared" si="81"/>
        <v>0.16360989504486939</v>
      </c>
      <c r="N387">
        <f t="shared" si="82"/>
        <v>0.35715412717543166</v>
      </c>
      <c r="O387">
        <f t="shared" si="83"/>
        <v>0.36327405066395285</v>
      </c>
      <c r="P387">
        <f t="shared" si="84"/>
        <v>0.28296650682465901</v>
      </c>
    </row>
    <row r="388" spans="1:16" x14ac:dyDescent="0.3">
      <c r="A388" s="10">
        <v>42579</v>
      </c>
      <c r="B388" s="6">
        <v>2978</v>
      </c>
      <c r="C388" s="11">
        <f t="shared" si="78"/>
        <v>4.3749018121285229E-3</v>
      </c>
      <c r="D388" s="11">
        <f t="shared" si="72"/>
        <v>0.17386091596392494</v>
      </c>
      <c r="E388" s="11">
        <f t="shared" si="73"/>
        <v>0.31130688351604419</v>
      </c>
      <c r="F388" s="11">
        <f t="shared" si="74"/>
        <v>0.348744302639869</v>
      </c>
      <c r="G388" s="11">
        <f t="shared" si="75"/>
        <v>0.35369266032256597</v>
      </c>
      <c r="H388" s="11">
        <f t="shared" si="76"/>
        <v>0.3614537234038846</v>
      </c>
      <c r="I388" s="11">
        <f t="shared" si="79"/>
        <v>0.2824985622145551</v>
      </c>
      <c r="J388" s="11">
        <f t="shared" si="77"/>
        <v>0.23748740665836582</v>
      </c>
      <c r="L388" s="9">
        <f t="shared" si="80"/>
        <v>42579</v>
      </c>
      <c r="M388">
        <f t="shared" si="81"/>
        <v>0.17386091596392494</v>
      </c>
      <c r="N388">
        <f t="shared" si="82"/>
        <v>0.35369266032256597</v>
      </c>
      <c r="O388">
        <f t="shared" si="83"/>
        <v>0.3614537234038846</v>
      </c>
      <c r="P388">
        <f t="shared" si="84"/>
        <v>0.2824985622145551</v>
      </c>
    </row>
    <row r="389" spans="1:16" x14ac:dyDescent="0.3">
      <c r="A389" s="10">
        <v>42580</v>
      </c>
      <c r="B389" s="6">
        <v>2923</v>
      </c>
      <c r="C389" s="11">
        <f t="shared" si="78"/>
        <v>-1.8641448132708356E-2</v>
      </c>
      <c r="D389" s="11">
        <f t="shared" si="72"/>
        <v>0.13901842923001162</v>
      </c>
      <c r="E389" s="11">
        <f t="shared" si="73"/>
        <v>0.22978250834004563</v>
      </c>
      <c r="F389" s="11">
        <f t="shared" si="74"/>
        <v>0.34612396763423647</v>
      </c>
      <c r="G389" s="11">
        <f t="shared" si="75"/>
        <v>0.3457789263979163</v>
      </c>
      <c r="H389" s="11">
        <f t="shared" si="76"/>
        <v>0.36346703351052401</v>
      </c>
      <c r="I389" s="11">
        <f t="shared" si="79"/>
        <v>0.28374109758282778</v>
      </c>
      <c r="J389" s="11">
        <f t="shared" si="77"/>
        <v>0.23821530150812117</v>
      </c>
      <c r="L389" s="9">
        <f t="shared" si="80"/>
        <v>42580</v>
      </c>
      <c r="M389">
        <f t="shared" si="81"/>
        <v>0.13901842923001162</v>
      </c>
      <c r="N389">
        <f t="shared" si="82"/>
        <v>0.3457789263979163</v>
      </c>
      <c r="O389">
        <f t="shared" si="83"/>
        <v>0.36346703351052401</v>
      </c>
      <c r="P389">
        <f t="shared" si="84"/>
        <v>0.28374109758282778</v>
      </c>
    </row>
    <row r="390" spans="1:16" x14ac:dyDescent="0.3">
      <c r="A390" s="10">
        <v>42583</v>
      </c>
      <c r="B390" s="6">
        <v>2946</v>
      </c>
      <c r="C390" s="11">
        <f t="shared" si="78"/>
        <v>7.8378319113297477E-3</v>
      </c>
      <c r="D390" s="11">
        <f t="shared" si="72"/>
        <v>0.15328327313239329</v>
      </c>
      <c r="E390" s="11">
        <f t="shared" si="73"/>
        <v>0.22314595492847533</v>
      </c>
      <c r="F390" s="11">
        <f t="shared" si="74"/>
        <v>0.33185266823645104</v>
      </c>
      <c r="G390" s="11">
        <f t="shared" si="75"/>
        <v>0.34832055728608469</v>
      </c>
      <c r="H390" s="11">
        <f t="shared" si="76"/>
        <v>0.35767658180166845</v>
      </c>
      <c r="I390" s="11">
        <f t="shared" si="79"/>
        <v>0.28384691431419923</v>
      </c>
      <c r="J390" s="11">
        <f t="shared" si="77"/>
        <v>0.2383323552106805</v>
      </c>
      <c r="L390" s="9">
        <f t="shared" si="80"/>
        <v>42583</v>
      </c>
      <c r="M390">
        <f t="shared" si="81"/>
        <v>0.15328327313239329</v>
      </c>
      <c r="N390">
        <f t="shared" si="82"/>
        <v>0.34832055728608469</v>
      </c>
      <c r="O390">
        <f t="shared" si="83"/>
        <v>0.35767658180166845</v>
      </c>
      <c r="P390">
        <f t="shared" si="84"/>
        <v>0.28384691431419923</v>
      </c>
    </row>
    <row r="391" spans="1:16" x14ac:dyDescent="0.3">
      <c r="A391" s="10">
        <v>42584</v>
      </c>
      <c r="B391" s="6">
        <v>2902</v>
      </c>
      <c r="C391" s="11">
        <f t="shared" si="78"/>
        <v>-1.5048163578442476E-2</v>
      </c>
      <c r="D391" s="11">
        <f t="shared" si="72"/>
        <v>0.17933540316874275</v>
      </c>
      <c r="E391" s="11">
        <f t="shared" si="73"/>
        <v>0.19368976346215583</v>
      </c>
      <c r="F391" s="11">
        <f t="shared" si="74"/>
        <v>0.32666242260971412</v>
      </c>
      <c r="G391" s="11">
        <f t="shared" si="75"/>
        <v>0.3409723844009756</v>
      </c>
      <c r="H391" s="11">
        <f t="shared" si="76"/>
        <v>0.35335213083092931</v>
      </c>
      <c r="I391" s="11">
        <f t="shared" si="79"/>
        <v>0.28482653877813974</v>
      </c>
      <c r="J391" s="11">
        <f t="shared" si="77"/>
        <v>0.2386365261774345</v>
      </c>
      <c r="L391" s="9">
        <f t="shared" si="80"/>
        <v>42584</v>
      </c>
      <c r="M391">
        <f t="shared" si="81"/>
        <v>0.17933540316874275</v>
      </c>
      <c r="N391">
        <f t="shared" si="82"/>
        <v>0.3409723844009756</v>
      </c>
      <c r="O391">
        <f t="shared" si="83"/>
        <v>0.35335213083092931</v>
      </c>
      <c r="P391">
        <f t="shared" si="84"/>
        <v>0.28482653877813974</v>
      </c>
    </row>
    <row r="392" spans="1:16" x14ac:dyDescent="0.3">
      <c r="A392" s="10">
        <v>42585</v>
      </c>
      <c r="B392" s="6">
        <v>2890</v>
      </c>
      <c r="C392" s="11">
        <f t="shared" si="78"/>
        <v>-4.1436523376552582E-3</v>
      </c>
      <c r="D392" s="11">
        <f t="shared" si="72"/>
        <v>0.16503530049839901</v>
      </c>
      <c r="E392" s="11">
        <f t="shared" si="73"/>
        <v>0.16440760143760891</v>
      </c>
      <c r="F392" s="11">
        <f t="shared" si="74"/>
        <v>0.27941704890988428</v>
      </c>
      <c r="G392" s="11">
        <f t="shared" si="75"/>
        <v>0.32892837441850792</v>
      </c>
      <c r="H392" s="11">
        <f t="shared" si="76"/>
        <v>0.35117875603011967</v>
      </c>
      <c r="I392" s="11">
        <f t="shared" si="79"/>
        <v>0.28485952846849832</v>
      </c>
      <c r="J392" s="11">
        <f t="shared" si="77"/>
        <v>0.2371386654020847</v>
      </c>
      <c r="L392" s="9">
        <f t="shared" si="80"/>
        <v>42585</v>
      </c>
      <c r="M392">
        <f t="shared" si="81"/>
        <v>0.16503530049839901</v>
      </c>
      <c r="N392">
        <f t="shared" si="82"/>
        <v>0.32892837441850792</v>
      </c>
      <c r="O392">
        <f t="shared" si="83"/>
        <v>0.35117875603011967</v>
      </c>
      <c r="P392">
        <f t="shared" si="84"/>
        <v>0.28485952846849832</v>
      </c>
    </row>
    <row r="393" spans="1:16" x14ac:dyDescent="0.3">
      <c r="A393" s="10">
        <v>42586</v>
      </c>
      <c r="B393" s="6">
        <v>2912</v>
      </c>
      <c r="C393" s="11">
        <f t="shared" si="78"/>
        <v>7.5836282100986393E-3</v>
      </c>
      <c r="D393" s="11">
        <f t="shared" si="72"/>
        <v>0.17528302147493455</v>
      </c>
      <c r="E393" s="11">
        <f t="shared" si="73"/>
        <v>0.17481283172010453</v>
      </c>
      <c r="F393" s="11">
        <f t="shared" si="74"/>
        <v>0.27788875954149511</v>
      </c>
      <c r="G393" s="11">
        <f t="shared" si="75"/>
        <v>0.31453962604308322</v>
      </c>
      <c r="H393" s="11">
        <f t="shared" si="76"/>
        <v>0.35066146079715171</v>
      </c>
      <c r="I393" s="11">
        <f t="shared" si="79"/>
        <v>0.28491672772174437</v>
      </c>
      <c r="J393" s="11">
        <f t="shared" si="77"/>
        <v>0.236941037922418</v>
      </c>
      <c r="L393" s="9">
        <f t="shared" si="80"/>
        <v>42586</v>
      </c>
      <c r="M393">
        <f t="shared" si="81"/>
        <v>0.17528302147493455</v>
      </c>
      <c r="N393">
        <f t="shared" si="82"/>
        <v>0.31453962604308322</v>
      </c>
      <c r="O393">
        <f t="shared" si="83"/>
        <v>0.35066146079715171</v>
      </c>
      <c r="P393">
        <f t="shared" si="84"/>
        <v>0.28491672772174437</v>
      </c>
    </row>
    <row r="394" spans="1:16" x14ac:dyDescent="0.3">
      <c r="A394" s="10">
        <v>42587</v>
      </c>
      <c r="B394" s="6">
        <v>2951</v>
      </c>
      <c r="C394" s="11">
        <f t="shared" si="78"/>
        <v>1.3303965626362886E-2</v>
      </c>
      <c r="D394" s="11">
        <f t="shared" si="72"/>
        <v>0.16210315960944163</v>
      </c>
      <c r="E394" s="11">
        <f t="shared" si="73"/>
        <v>0.1544433299903582</v>
      </c>
      <c r="F394" s="11">
        <f t="shared" si="74"/>
        <v>0.22149634077029492</v>
      </c>
      <c r="G394" s="11">
        <f t="shared" si="75"/>
        <v>0.31263578464277153</v>
      </c>
      <c r="H394" s="11">
        <f t="shared" si="76"/>
        <v>0.35056794193237323</v>
      </c>
      <c r="I394" s="11">
        <f t="shared" si="79"/>
        <v>0.28517927339860227</v>
      </c>
      <c r="J394" s="11">
        <f t="shared" si="77"/>
        <v>0.23732251412318456</v>
      </c>
      <c r="L394" s="9">
        <f t="shared" si="80"/>
        <v>42587</v>
      </c>
      <c r="M394">
        <f t="shared" si="81"/>
        <v>0.16210315960944163</v>
      </c>
      <c r="N394">
        <f t="shared" si="82"/>
        <v>0.31263578464277153</v>
      </c>
      <c r="O394">
        <f t="shared" si="83"/>
        <v>0.35056794193237323</v>
      </c>
      <c r="P394">
        <f t="shared" si="84"/>
        <v>0.28517927339860227</v>
      </c>
    </row>
    <row r="395" spans="1:16" x14ac:dyDescent="0.3">
      <c r="A395" s="10">
        <v>42590</v>
      </c>
      <c r="B395" s="6">
        <v>2962</v>
      </c>
      <c r="C395" s="11">
        <f t="shared" si="78"/>
        <v>3.7206198848047777E-3</v>
      </c>
      <c r="D395" s="11">
        <f t="shared" ref="D395:D458" si="85">_xlfn.STDEV.P(C391:C395)*SQRT(252)</f>
        <v>0.15652289538596134</v>
      </c>
      <c r="E395" s="11">
        <f t="shared" si="73"/>
        <v>0.15554087437323658</v>
      </c>
      <c r="F395" s="11">
        <f t="shared" si="74"/>
        <v>0.2075960562814608</v>
      </c>
      <c r="G395" s="11">
        <f t="shared" si="75"/>
        <v>0.30021529226213695</v>
      </c>
      <c r="H395" s="11">
        <f t="shared" si="76"/>
        <v>0.32270468568585631</v>
      </c>
      <c r="I395" s="11">
        <f t="shared" si="79"/>
        <v>0.28505123693130996</v>
      </c>
      <c r="J395" s="11">
        <f t="shared" si="77"/>
        <v>0.23564709133113815</v>
      </c>
      <c r="L395" s="9">
        <f t="shared" si="80"/>
        <v>42590</v>
      </c>
      <c r="M395">
        <f t="shared" si="81"/>
        <v>0.15652289538596134</v>
      </c>
      <c r="N395">
        <f t="shared" si="82"/>
        <v>0.30021529226213695</v>
      </c>
      <c r="O395">
        <f t="shared" si="83"/>
        <v>0.32270468568585631</v>
      </c>
      <c r="P395">
        <f t="shared" si="84"/>
        <v>0.28505123693130996</v>
      </c>
    </row>
    <row r="396" spans="1:16" x14ac:dyDescent="0.3">
      <c r="A396" s="10">
        <v>42591</v>
      </c>
      <c r="B396" s="6">
        <v>2976</v>
      </c>
      <c r="C396" s="11">
        <f t="shared" si="78"/>
        <v>4.715401125238358E-3</v>
      </c>
      <c r="D396" s="11">
        <f t="shared" si="85"/>
        <v>9.0065609459568041E-2</v>
      </c>
      <c r="E396" s="11">
        <f t="shared" si="73"/>
        <v>0.1560556946281236</v>
      </c>
      <c r="F396" s="11">
        <f t="shared" si="74"/>
        <v>0.19203192030221777</v>
      </c>
      <c r="G396" s="11">
        <f t="shared" si="75"/>
        <v>0.29665784878270629</v>
      </c>
      <c r="H396" s="11">
        <f t="shared" si="76"/>
        <v>0.31378181609617223</v>
      </c>
      <c r="I396" s="11">
        <f t="shared" si="79"/>
        <v>0.28445474953960354</v>
      </c>
      <c r="J396" s="11">
        <f t="shared" si="77"/>
        <v>0.23563919431317276</v>
      </c>
      <c r="L396" s="9">
        <f t="shared" si="80"/>
        <v>42591</v>
      </c>
      <c r="M396">
        <f t="shared" si="81"/>
        <v>9.0065609459568041E-2</v>
      </c>
      <c r="N396">
        <f t="shared" si="82"/>
        <v>0.29665784878270629</v>
      </c>
      <c r="O396">
        <f t="shared" si="83"/>
        <v>0.31378181609617223</v>
      </c>
      <c r="P396">
        <f t="shared" si="84"/>
        <v>0.28445474953960354</v>
      </c>
    </row>
    <row r="397" spans="1:16" x14ac:dyDescent="0.3">
      <c r="A397" s="10">
        <v>42592</v>
      </c>
      <c r="B397" s="6">
        <v>3024</v>
      </c>
      <c r="C397" s="11">
        <f t="shared" si="78"/>
        <v>1.600034134644112E-2</v>
      </c>
      <c r="D397" s="11">
        <f t="shared" si="85"/>
        <v>7.637722494512024E-2</v>
      </c>
      <c r="E397" s="11">
        <f t="shared" si="73"/>
        <v>0.17093428056468052</v>
      </c>
      <c r="F397" s="11">
        <f t="shared" si="74"/>
        <v>0.1782387048867918</v>
      </c>
      <c r="G397" s="11">
        <f t="shared" si="75"/>
        <v>0.27379567712831215</v>
      </c>
      <c r="H397" s="11">
        <f t="shared" si="76"/>
        <v>0.31432647050746698</v>
      </c>
      <c r="I397" s="11">
        <f t="shared" si="79"/>
        <v>0.28517223124589192</v>
      </c>
      <c r="J397" s="11">
        <f t="shared" si="77"/>
        <v>0.23617521852665271</v>
      </c>
      <c r="L397" s="9">
        <f t="shared" si="80"/>
        <v>42592</v>
      </c>
      <c r="M397">
        <f t="shared" si="81"/>
        <v>7.637722494512024E-2</v>
      </c>
      <c r="N397">
        <f t="shared" si="82"/>
        <v>0.27379567712831215</v>
      </c>
      <c r="O397">
        <f t="shared" si="83"/>
        <v>0.31432647050746698</v>
      </c>
      <c r="P397">
        <f t="shared" si="84"/>
        <v>0.28517223124589192</v>
      </c>
    </row>
    <row r="398" spans="1:16" x14ac:dyDescent="0.3">
      <c r="A398" s="10">
        <v>42593</v>
      </c>
      <c r="B398" s="6">
        <v>3003</v>
      </c>
      <c r="C398" s="11">
        <f t="shared" si="78"/>
        <v>-6.9686693160933158E-3</v>
      </c>
      <c r="D398" s="11">
        <f t="shared" si="85"/>
        <v>0.12862619167884248</v>
      </c>
      <c r="E398" s="11">
        <f t="shared" si="73"/>
        <v>0.17539152986736797</v>
      </c>
      <c r="F398" s="11">
        <f t="shared" si="74"/>
        <v>0.17763991764569517</v>
      </c>
      <c r="G398" s="11">
        <f t="shared" si="75"/>
        <v>0.26953739026970946</v>
      </c>
      <c r="H398" s="11">
        <f t="shared" si="76"/>
        <v>0.30916405576709044</v>
      </c>
      <c r="I398" s="11">
        <f t="shared" si="79"/>
        <v>0.2854456101592186</v>
      </c>
      <c r="J398" s="11">
        <f t="shared" si="77"/>
        <v>0.23627684476614008</v>
      </c>
      <c r="L398" s="9">
        <f t="shared" si="80"/>
        <v>42593</v>
      </c>
      <c r="M398">
        <f t="shared" si="81"/>
        <v>0.12862619167884248</v>
      </c>
      <c r="N398">
        <f t="shared" si="82"/>
        <v>0.26953739026970946</v>
      </c>
      <c r="O398">
        <f t="shared" si="83"/>
        <v>0.30916405576709044</v>
      </c>
      <c r="P398">
        <f t="shared" si="84"/>
        <v>0.2854456101592186</v>
      </c>
    </row>
    <row r="399" spans="1:16" x14ac:dyDescent="0.3">
      <c r="A399" s="10">
        <v>42594</v>
      </c>
      <c r="B399" s="6">
        <v>3011</v>
      </c>
      <c r="C399" s="11">
        <f t="shared" si="78"/>
        <v>2.6604604984034638E-3</v>
      </c>
      <c r="D399" s="11">
        <f t="shared" si="85"/>
        <v>0.11593844036503063</v>
      </c>
      <c r="E399" s="11">
        <f t="shared" si="73"/>
        <v>0.14192404282873056</v>
      </c>
      <c r="F399" s="11">
        <f t="shared" si="74"/>
        <v>0.1461233104298148</v>
      </c>
      <c r="G399" s="11">
        <f t="shared" si="75"/>
        <v>0.20869885156789411</v>
      </c>
      <c r="H399" s="11">
        <f t="shared" si="76"/>
        <v>0.30811997034977218</v>
      </c>
      <c r="I399" s="11">
        <f t="shared" si="79"/>
        <v>0.28543499495299601</v>
      </c>
      <c r="J399" s="11">
        <f t="shared" si="77"/>
        <v>0.23602693867710742</v>
      </c>
      <c r="L399" s="9">
        <f t="shared" si="80"/>
        <v>42594</v>
      </c>
      <c r="M399">
        <f t="shared" si="81"/>
        <v>0.11593844036503063</v>
      </c>
      <c r="N399">
        <f t="shared" si="82"/>
        <v>0.20869885156789411</v>
      </c>
      <c r="O399">
        <f t="shared" si="83"/>
        <v>0.30811997034977218</v>
      </c>
      <c r="P399">
        <f t="shared" si="84"/>
        <v>0.28543499495299601</v>
      </c>
    </row>
    <row r="400" spans="1:16" x14ac:dyDescent="0.3">
      <c r="A400" s="10">
        <v>42597</v>
      </c>
      <c r="B400" s="6">
        <v>3040</v>
      </c>
      <c r="C400" s="11">
        <f t="shared" si="78"/>
        <v>9.5852659185335313E-3</v>
      </c>
      <c r="D400" s="11">
        <f t="shared" si="85"/>
        <v>0.12102967365892797</v>
      </c>
      <c r="E400" s="11">
        <f t="shared" ref="E400:E463" si="86">_xlfn.STDEV.P(C391:C400)*SQRT(252)</f>
        <v>0.14366884799224366</v>
      </c>
      <c r="F400" s="11">
        <f t="shared" si="74"/>
        <v>0.14969640053553923</v>
      </c>
      <c r="G400" s="11">
        <f t="shared" si="75"/>
        <v>0.1971723473673852</v>
      </c>
      <c r="H400" s="11">
        <f t="shared" si="76"/>
        <v>0.30845759237872972</v>
      </c>
      <c r="I400" s="11">
        <f t="shared" si="79"/>
        <v>0.28534765271860002</v>
      </c>
      <c r="J400" s="11">
        <f t="shared" si="77"/>
        <v>0.23609334610023813</v>
      </c>
      <c r="L400" s="9">
        <f t="shared" si="80"/>
        <v>42597</v>
      </c>
      <c r="M400">
        <f t="shared" si="81"/>
        <v>0.12102967365892797</v>
      </c>
      <c r="N400">
        <f t="shared" si="82"/>
        <v>0.1971723473673852</v>
      </c>
      <c r="O400">
        <f t="shared" si="83"/>
        <v>0.30845759237872972</v>
      </c>
      <c r="P400">
        <f t="shared" si="84"/>
        <v>0.28534765271860002</v>
      </c>
    </row>
    <row r="401" spans="1:16" x14ac:dyDescent="0.3">
      <c r="A401" s="10">
        <v>42598</v>
      </c>
      <c r="B401" s="6">
        <v>3049</v>
      </c>
      <c r="C401" s="11">
        <f t="shared" si="78"/>
        <v>2.956152587987395E-3</v>
      </c>
      <c r="D401" s="11">
        <f t="shared" si="85"/>
        <v>0.12189606287651268</v>
      </c>
      <c r="E401" s="11">
        <f t="shared" si="86"/>
        <v>0.10717970529277418</v>
      </c>
      <c r="F401" s="11">
        <f t="shared" si="74"/>
        <v>0.14846157681050864</v>
      </c>
      <c r="G401" s="11">
        <f t="shared" si="75"/>
        <v>0.1861631297128834</v>
      </c>
      <c r="H401" s="11">
        <f t="shared" si="76"/>
        <v>0.30867183791267383</v>
      </c>
      <c r="I401" s="11">
        <f t="shared" si="79"/>
        <v>0.28454922096144686</v>
      </c>
      <c r="J401" s="11">
        <f t="shared" si="77"/>
        <v>0.23607163924539834</v>
      </c>
      <c r="L401" s="9">
        <f t="shared" si="80"/>
        <v>42598</v>
      </c>
      <c r="M401">
        <f t="shared" si="81"/>
        <v>0.12189606287651268</v>
      </c>
      <c r="N401">
        <f t="shared" si="82"/>
        <v>0.1861631297128834</v>
      </c>
      <c r="O401">
        <f t="shared" si="83"/>
        <v>0.30867183791267383</v>
      </c>
      <c r="P401">
        <f t="shared" si="84"/>
        <v>0.28454922096144686</v>
      </c>
    </row>
    <row r="402" spans="1:16" x14ac:dyDescent="0.3">
      <c r="A402" s="10">
        <v>42599</v>
      </c>
      <c r="B402" s="6">
        <v>3041</v>
      </c>
      <c r="C402" s="11">
        <f t="shared" si="78"/>
        <v>-2.6272593108901334E-3</v>
      </c>
      <c r="D402" s="11">
        <f t="shared" si="85"/>
        <v>8.8918138830009388E-2</v>
      </c>
      <c r="E402" s="11">
        <f t="shared" si="86"/>
        <v>0.10414081004186342</v>
      </c>
      <c r="F402" s="11">
        <f t="shared" si="74"/>
        <v>0.14884514328117121</v>
      </c>
      <c r="G402" s="11">
        <f t="shared" si="75"/>
        <v>0.16107676074222771</v>
      </c>
      <c r="H402" s="11">
        <f t="shared" si="76"/>
        <v>0.30831660146335366</v>
      </c>
      <c r="I402" s="11">
        <f t="shared" si="79"/>
        <v>0.28446102782416066</v>
      </c>
      <c r="J402" s="11">
        <f t="shared" si="77"/>
        <v>0.23528688236739823</v>
      </c>
      <c r="L402" s="9">
        <f t="shared" si="80"/>
        <v>42599</v>
      </c>
      <c r="M402">
        <f t="shared" si="81"/>
        <v>8.8918138830009388E-2</v>
      </c>
      <c r="N402">
        <f t="shared" si="82"/>
        <v>0.16107676074222771</v>
      </c>
      <c r="O402">
        <f t="shared" si="83"/>
        <v>0.30831660146335366</v>
      </c>
      <c r="P402">
        <f t="shared" si="84"/>
        <v>0.28446102782416066</v>
      </c>
    </row>
    <row r="403" spans="1:16" x14ac:dyDescent="0.3">
      <c r="A403" s="10">
        <v>42600</v>
      </c>
      <c r="B403" s="6">
        <v>3011</v>
      </c>
      <c r="C403" s="11">
        <f t="shared" si="78"/>
        <v>-9.9141591956308193E-3</v>
      </c>
      <c r="D403" s="11">
        <f t="shared" si="85"/>
        <v>0.10323841777794193</v>
      </c>
      <c r="E403" s="11">
        <f t="shared" si="86"/>
        <v>0.12487128369223839</v>
      </c>
      <c r="F403" s="11">
        <f t="shared" si="74"/>
        <v>0.15513226980274464</v>
      </c>
      <c r="G403" s="11">
        <f t="shared" si="75"/>
        <v>0.16244106890576998</v>
      </c>
      <c r="H403" s="11">
        <f t="shared" si="76"/>
        <v>0.30679911121952291</v>
      </c>
      <c r="I403" s="11">
        <f t="shared" si="79"/>
        <v>0.2847535830000778</v>
      </c>
      <c r="J403" s="11">
        <f t="shared" si="77"/>
        <v>0.2350090929548036</v>
      </c>
      <c r="L403" s="9">
        <f t="shared" si="80"/>
        <v>42600</v>
      </c>
      <c r="M403">
        <f t="shared" si="81"/>
        <v>0.10323841777794193</v>
      </c>
      <c r="N403">
        <f t="shared" si="82"/>
        <v>0.16244106890576998</v>
      </c>
      <c r="O403">
        <f t="shared" si="83"/>
        <v>0.30679911121952291</v>
      </c>
      <c r="P403">
        <f t="shared" si="84"/>
        <v>0.2847535830000778</v>
      </c>
    </row>
    <row r="404" spans="1:16" x14ac:dyDescent="0.3">
      <c r="A404" s="10">
        <v>42601</v>
      </c>
      <c r="B404" s="6">
        <v>2986</v>
      </c>
      <c r="C404" s="11">
        <f t="shared" si="78"/>
        <v>-8.3375503825981762E-3</v>
      </c>
      <c r="D404" s="11">
        <f t="shared" si="85"/>
        <v>0.1147850970329633</v>
      </c>
      <c r="E404" s="11">
        <f t="shared" si="86"/>
        <v>0.12389760652618378</v>
      </c>
      <c r="F404" s="11">
        <f t="shared" si="74"/>
        <v>0.13792222775836388</v>
      </c>
      <c r="G404" s="11">
        <f t="shared" si="75"/>
        <v>0.14039423244660576</v>
      </c>
      <c r="H404" s="11">
        <f t="shared" si="76"/>
        <v>0.30648085887452908</v>
      </c>
      <c r="I404" s="11">
        <f t="shared" si="79"/>
        <v>0.28436471848273054</v>
      </c>
      <c r="J404" s="11">
        <f t="shared" si="77"/>
        <v>0.23513949459831635</v>
      </c>
      <c r="L404" s="9">
        <f t="shared" si="80"/>
        <v>42601</v>
      </c>
      <c r="M404">
        <f t="shared" si="81"/>
        <v>0.1147850970329633</v>
      </c>
      <c r="N404">
        <f t="shared" si="82"/>
        <v>0.14039423244660576</v>
      </c>
      <c r="O404">
        <f t="shared" si="83"/>
        <v>0.30648085887452908</v>
      </c>
      <c r="P404">
        <f t="shared" si="84"/>
        <v>0.28436471848273054</v>
      </c>
    </row>
    <row r="405" spans="1:16" x14ac:dyDescent="0.3">
      <c r="A405" s="10">
        <v>42604</v>
      </c>
      <c r="B405" s="6">
        <v>3005</v>
      </c>
      <c r="C405" s="11">
        <f t="shared" si="78"/>
        <v>6.3428688701723003E-3</v>
      </c>
      <c r="D405" s="11">
        <f t="shared" si="85"/>
        <v>9.9607844613930796E-2</v>
      </c>
      <c r="E405" s="11">
        <f t="shared" si="86"/>
        <v>0.12586685356807337</v>
      </c>
      <c r="F405" s="11">
        <f t="shared" ref="F405:F468" si="87">_xlfn.STDEV.P(C391:C405)*SQRT(252)</f>
        <v>0.13687692606409405</v>
      </c>
      <c r="G405" s="11">
        <f t="shared" si="75"/>
        <v>0.1418250717284846</v>
      </c>
      <c r="H405" s="11">
        <f t="shared" si="76"/>
        <v>0.2901097532273752</v>
      </c>
      <c r="I405" s="11">
        <f t="shared" si="79"/>
        <v>0.28440397255948718</v>
      </c>
      <c r="J405" s="11">
        <f t="shared" si="77"/>
        <v>0.23486710002868877</v>
      </c>
      <c r="L405" s="9">
        <f t="shared" si="80"/>
        <v>42604</v>
      </c>
      <c r="M405">
        <f t="shared" si="81"/>
        <v>9.9607844613930796E-2</v>
      </c>
      <c r="N405">
        <f t="shared" si="82"/>
        <v>0.1418250717284846</v>
      </c>
      <c r="O405">
        <f t="shared" si="83"/>
        <v>0.2901097532273752</v>
      </c>
      <c r="P405">
        <f t="shared" si="84"/>
        <v>0.28440397255948718</v>
      </c>
    </row>
    <row r="406" spans="1:16" x14ac:dyDescent="0.3">
      <c r="A406" s="10">
        <v>42605</v>
      </c>
      <c r="B406" s="6">
        <v>3006</v>
      </c>
      <c r="C406" s="11">
        <f t="shared" si="78"/>
        <v>3.327233436117565E-4</v>
      </c>
      <c r="D406" s="11">
        <f t="shared" si="85"/>
        <v>9.3835208037356801E-2</v>
      </c>
      <c r="E406" s="11">
        <f t="shared" si="86"/>
        <v>0.12471924343868156</v>
      </c>
      <c r="F406" s="11">
        <f t="shared" si="87"/>
        <v>0.11825691599112306</v>
      </c>
      <c r="G406" s="11">
        <f t="shared" si="75"/>
        <v>0.14125984752653731</v>
      </c>
      <c r="H406" s="11">
        <f t="shared" si="76"/>
        <v>0.27802245175218276</v>
      </c>
      <c r="I406" s="11">
        <f t="shared" si="79"/>
        <v>0.28437176048162016</v>
      </c>
      <c r="J406" s="11">
        <f t="shared" si="77"/>
        <v>0.23478768035894268</v>
      </c>
      <c r="L406" s="9">
        <f t="shared" si="80"/>
        <v>42605</v>
      </c>
      <c r="M406">
        <f t="shared" si="81"/>
        <v>9.3835208037356801E-2</v>
      </c>
      <c r="N406">
        <f t="shared" si="82"/>
        <v>0.14125984752653731</v>
      </c>
      <c r="O406">
        <f t="shared" si="83"/>
        <v>0.27802245175218276</v>
      </c>
      <c r="P406">
        <f t="shared" si="84"/>
        <v>0.28437176048162016</v>
      </c>
    </row>
    <row r="407" spans="1:16" x14ac:dyDescent="0.3">
      <c r="A407" s="10">
        <v>42606</v>
      </c>
      <c r="B407" s="6">
        <v>2981</v>
      </c>
      <c r="C407" s="11">
        <f t="shared" si="78"/>
        <v>-8.3514766348483527E-3</v>
      </c>
      <c r="D407" s="11">
        <f t="shared" si="85"/>
        <v>0.10001528321570945</v>
      </c>
      <c r="E407" s="11">
        <f t="shared" si="86"/>
        <v>0.10294508295098632</v>
      </c>
      <c r="F407" s="11">
        <f t="shared" si="87"/>
        <v>0.12320730716199388</v>
      </c>
      <c r="G407" s="11">
        <f t="shared" si="75"/>
        <v>0.1436574521590292</v>
      </c>
      <c r="H407" s="11">
        <f t="shared" si="76"/>
        <v>0.27700104319654267</v>
      </c>
      <c r="I407" s="11">
        <f t="shared" si="79"/>
        <v>0.28471094566674932</v>
      </c>
      <c r="J407" s="11">
        <f t="shared" si="77"/>
        <v>0.2346399249594088</v>
      </c>
      <c r="L407" s="9">
        <f t="shared" si="80"/>
        <v>42606</v>
      </c>
      <c r="M407">
        <f t="shared" si="81"/>
        <v>0.10001528321570945</v>
      </c>
      <c r="N407">
        <f t="shared" si="82"/>
        <v>0.1436574521590292</v>
      </c>
      <c r="O407">
        <f t="shared" si="83"/>
        <v>0.27700104319654267</v>
      </c>
      <c r="P407">
        <f t="shared" si="84"/>
        <v>0.28471094566674932</v>
      </c>
    </row>
    <row r="408" spans="1:16" x14ac:dyDescent="0.3">
      <c r="A408" s="10">
        <v>42607</v>
      </c>
      <c r="B408" s="6">
        <v>2968</v>
      </c>
      <c r="C408" s="11">
        <f t="shared" si="78"/>
        <v>-4.3704893908004085E-3</v>
      </c>
      <c r="D408" s="11">
        <f t="shared" si="85"/>
        <v>8.9046317085644366E-2</v>
      </c>
      <c r="E408" s="11">
        <f t="shared" si="86"/>
        <v>0.10012889987806821</v>
      </c>
      <c r="F408" s="11">
        <f t="shared" si="87"/>
        <v>0.12330796944706746</v>
      </c>
      <c r="G408" s="11">
        <f t="shared" si="75"/>
        <v>0.14369445594041844</v>
      </c>
      <c r="H408" s="11">
        <f t="shared" si="76"/>
        <v>0.27464410813245071</v>
      </c>
      <c r="I408" s="11">
        <f t="shared" si="79"/>
        <v>0.2845265345143197</v>
      </c>
      <c r="J408" s="11">
        <f t="shared" si="77"/>
        <v>0.23467254549321556</v>
      </c>
      <c r="L408" s="9">
        <f t="shared" si="80"/>
        <v>42607</v>
      </c>
      <c r="M408">
        <f t="shared" si="81"/>
        <v>8.9046317085644366E-2</v>
      </c>
      <c r="N408">
        <f t="shared" si="82"/>
        <v>0.14369445594041844</v>
      </c>
      <c r="O408">
        <f t="shared" si="83"/>
        <v>0.27464410813245071</v>
      </c>
      <c r="P408">
        <f t="shared" si="84"/>
        <v>0.2845265345143197</v>
      </c>
    </row>
    <row r="409" spans="1:16" x14ac:dyDescent="0.3">
      <c r="A409" s="10">
        <v>42608</v>
      </c>
      <c r="B409" s="6">
        <v>2918</v>
      </c>
      <c r="C409" s="11">
        <f t="shared" si="78"/>
        <v>-1.6989875204540102E-2</v>
      </c>
      <c r="D409" s="11">
        <f t="shared" si="85"/>
        <v>0.12534090326507952</v>
      </c>
      <c r="E409" s="11">
        <f t="shared" si="86"/>
        <v>0.12242316224773657</v>
      </c>
      <c r="F409" s="11">
        <f t="shared" si="87"/>
        <v>0.1317022506542839</v>
      </c>
      <c r="G409" s="11">
        <f t="shared" si="75"/>
        <v>0.14110951932815949</v>
      </c>
      <c r="H409" s="11">
        <f t="shared" si="76"/>
        <v>0.27198579539218065</v>
      </c>
      <c r="I409" s="11">
        <f t="shared" si="79"/>
        <v>0.28552898058295856</v>
      </c>
      <c r="J409" s="11">
        <f t="shared" si="77"/>
        <v>0.23527681512869938</v>
      </c>
      <c r="L409" s="9">
        <f t="shared" si="80"/>
        <v>42608</v>
      </c>
      <c r="M409">
        <f t="shared" si="81"/>
        <v>0.12534090326507952</v>
      </c>
      <c r="N409">
        <f t="shared" si="82"/>
        <v>0.14110951932815949</v>
      </c>
      <c r="O409">
        <f t="shared" si="83"/>
        <v>0.27198579539218065</v>
      </c>
      <c r="P409">
        <f t="shared" si="84"/>
        <v>0.28552898058295856</v>
      </c>
    </row>
    <row r="410" spans="1:16" x14ac:dyDescent="0.3">
      <c r="A410" s="10">
        <v>42611</v>
      </c>
      <c r="B410" s="6">
        <v>2921</v>
      </c>
      <c r="C410" s="11">
        <f t="shared" si="78"/>
        <v>1.0275733050100595E-3</v>
      </c>
      <c r="D410" s="11">
        <f t="shared" si="85"/>
        <v>0.10479791625051869</v>
      </c>
      <c r="E410" s="11">
        <f t="shared" si="86"/>
        <v>0.10564565720566639</v>
      </c>
      <c r="F410" s="11">
        <f t="shared" si="87"/>
        <v>0.13059363747334937</v>
      </c>
      <c r="G410" s="11">
        <f t="shared" ref="G410:G473" si="88">_xlfn.STDEV.P(C391:C410)*SQRT(252)</f>
        <v>0.13822898603911155</v>
      </c>
      <c r="H410" s="11">
        <f t="shared" si="76"/>
        <v>0.27176559490970081</v>
      </c>
      <c r="I410" s="11">
        <f t="shared" si="79"/>
        <v>0.28454376830171974</v>
      </c>
      <c r="J410" s="11">
        <f t="shared" si="77"/>
        <v>0.23443191389169038</v>
      </c>
      <c r="L410" s="9">
        <f t="shared" si="80"/>
        <v>42611</v>
      </c>
      <c r="M410">
        <f t="shared" si="81"/>
        <v>0.10479791625051869</v>
      </c>
      <c r="N410">
        <f t="shared" si="82"/>
        <v>0.13822898603911155</v>
      </c>
      <c r="O410">
        <f t="shared" si="83"/>
        <v>0.27176559490970081</v>
      </c>
      <c r="P410">
        <f t="shared" si="84"/>
        <v>0.28454376830171974</v>
      </c>
    </row>
    <row r="411" spans="1:16" x14ac:dyDescent="0.3">
      <c r="A411" s="10">
        <v>42612</v>
      </c>
      <c r="B411" s="6">
        <v>2918</v>
      </c>
      <c r="C411" s="11">
        <f t="shared" si="78"/>
        <v>-1.0275733050099632E-3</v>
      </c>
      <c r="D411" s="11">
        <f t="shared" si="85"/>
        <v>0.10116367168784299</v>
      </c>
      <c r="E411" s="11">
        <f t="shared" si="86"/>
        <v>0.10062633253761026</v>
      </c>
      <c r="F411" s="11">
        <f t="shared" si="87"/>
        <v>0.12838472917877747</v>
      </c>
      <c r="G411" s="11">
        <f t="shared" si="88"/>
        <v>0.12764808202682815</v>
      </c>
      <c r="H411" s="11">
        <f t="shared" si="76"/>
        <v>0.26442173314431916</v>
      </c>
      <c r="I411" s="11">
        <f t="shared" si="79"/>
        <v>0.28450094742288418</v>
      </c>
      <c r="J411" s="11">
        <f t="shared" si="77"/>
        <v>0.23423900666082004</v>
      </c>
      <c r="L411" s="9">
        <f t="shared" si="80"/>
        <v>42612</v>
      </c>
      <c r="M411">
        <f t="shared" si="81"/>
        <v>0.10116367168784299</v>
      </c>
      <c r="N411">
        <f t="shared" si="82"/>
        <v>0.12764808202682815</v>
      </c>
      <c r="O411">
        <f t="shared" si="83"/>
        <v>0.26442173314431916</v>
      </c>
      <c r="P411">
        <f t="shared" si="84"/>
        <v>0.28450094742288418</v>
      </c>
    </row>
    <row r="412" spans="1:16" x14ac:dyDescent="0.3">
      <c r="A412" s="10">
        <v>42613</v>
      </c>
      <c r="B412" s="6">
        <v>2862</v>
      </c>
      <c r="C412" s="11">
        <f t="shared" si="78"/>
        <v>-1.9377768966334693E-2</v>
      </c>
      <c r="D412" s="11">
        <f t="shared" si="85"/>
        <v>0.13346820915025293</v>
      </c>
      <c r="E412" s="11">
        <f t="shared" si="86"/>
        <v>0.1224735392996312</v>
      </c>
      <c r="F412" s="11">
        <f t="shared" si="87"/>
        <v>0.12461341831209338</v>
      </c>
      <c r="G412" s="11">
        <f t="shared" si="88"/>
        <v>0.14411209863668678</v>
      </c>
      <c r="H412" s="11">
        <f t="shared" si="76"/>
        <v>0.2575823381217533</v>
      </c>
      <c r="I412" s="11">
        <f t="shared" si="79"/>
        <v>0.28593109333973027</v>
      </c>
      <c r="J412" s="11">
        <f t="shared" si="77"/>
        <v>0.23510412179230999</v>
      </c>
      <c r="L412" s="9">
        <f t="shared" si="80"/>
        <v>42613</v>
      </c>
      <c r="M412">
        <f t="shared" si="81"/>
        <v>0.13346820915025293</v>
      </c>
      <c r="N412">
        <f t="shared" si="82"/>
        <v>0.14411209863668678</v>
      </c>
      <c r="O412">
        <f t="shared" si="83"/>
        <v>0.2575823381217533</v>
      </c>
      <c r="P412">
        <f t="shared" si="84"/>
        <v>0.28593109333973027</v>
      </c>
    </row>
    <row r="413" spans="1:16" x14ac:dyDescent="0.3">
      <c r="A413" s="10">
        <v>42614</v>
      </c>
      <c r="B413" s="6">
        <v>2881</v>
      </c>
      <c r="C413" s="11">
        <f t="shared" si="78"/>
        <v>6.6167749681321783E-3</v>
      </c>
      <c r="D413" s="11">
        <f t="shared" si="85"/>
        <v>0.16390373187537471</v>
      </c>
      <c r="E413" s="11">
        <f t="shared" si="86"/>
        <v>0.13413396405009584</v>
      </c>
      <c r="F413" s="11">
        <f t="shared" si="87"/>
        <v>0.1300654569075777</v>
      </c>
      <c r="G413" s="11">
        <f t="shared" si="88"/>
        <v>0.14346725491824949</v>
      </c>
      <c r="H413" s="11">
        <f t="shared" si="76"/>
        <v>0.24584042885357335</v>
      </c>
      <c r="I413" s="11">
        <f t="shared" si="79"/>
        <v>0.28601482044763143</v>
      </c>
      <c r="J413" s="11">
        <f t="shared" si="77"/>
        <v>0.235161144365057</v>
      </c>
      <c r="L413" s="9">
        <f t="shared" si="80"/>
        <v>42614</v>
      </c>
      <c r="M413">
        <f t="shared" si="81"/>
        <v>0.16390373187537471</v>
      </c>
      <c r="N413">
        <f t="shared" si="82"/>
        <v>0.14346725491824949</v>
      </c>
      <c r="O413">
        <f t="shared" si="83"/>
        <v>0.24584042885357335</v>
      </c>
      <c r="P413">
        <f t="shared" si="84"/>
        <v>0.28601482044763143</v>
      </c>
    </row>
    <row r="414" spans="1:16" x14ac:dyDescent="0.3">
      <c r="A414" s="10">
        <v>42615</v>
      </c>
      <c r="B414" s="6">
        <v>2884</v>
      </c>
      <c r="C414" s="11">
        <f t="shared" si="78"/>
        <v>1.0407633203111837E-3</v>
      </c>
      <c r="D414" s="11">
        <f t="shared" si="85"/>
        <v>0.14109604827920608</v>
      </c>
      <c r="E414" s="11">
        <f t="shared" si="86"/>
        <v>0.134654781417786</v>
      </c>
      <c r="F414" s="11">
        <f t="shared" si="87"/>
        <v>0.12908484514934712</v>
      </c>
      <c r="G414" s="11">
        <f t="shared" si="88"/>
        <v>0.13455943300856119</v>
      </c>
      <c r="H414" s="11">
        <f t="shared" si="76"/>
        <v>0.24078170332486351</v>
      </c>
      <c r="I414" s="11">
        <f t="shared" si="79"/>
        <v>0.28600985292625641</v>
      </c>
      <c r="J414" s="11">
        <f t="shared" si="77"/>
        <v>0.23513260038393671</v>
      </c>
      <c r="L414" s="9">
        <f t="shared" si="80"/>
        <v>42615</v>
      </c>
      <c r="M414">
        <f t="shared" si="81"/>
        <v>0.14109604827920608</v>
      </c>
      <c r="N414">
        <f t="shared" si="82"/>
        <v>0.13455943300856119</v>
      </c>
      <c r="O414">
        <f t="shared" si="83"/>
        <v>0.24078170332486351</v>
      </c>
      <c r="P414">
        <f t="shared" si="84"/>
        <v>0.28600985292625641</v>
      </c>
    </row>
    <row r="415" spans="1:16" x14ac:dyDescent="0.3">
      <c r="A415" s="10">
        <v>42618</v>
      </c>
      <c r="B415" s="6">
        <v>2870</v>
      </c>
      <c r="C415" s="11">
        <f t="shared" si="78"/>
        <v>-4.8661896511728994E-3</v>
      </c>
      <c r="D415" s="11">
        <f t="shared" si="85"/>
        <v>0.13894465940074205</v>
      </c>
      <c r="E415" s="11">
        <f t="shared" si="86"/>
        <v>0.12423628380671035</v>
      </c>
      <c r="F415" s="11">
        <f t="shared" si="87"/>
        <v>0.11784848283054192</v>
      </c>
      <c r="G415" s="11">
        <f t="shared" si="88"/>
        <v>0.13392257477570457</v>
      </c>
      <c r="H415" s="11">
        <f t="shared" si="76"/>
        <v>0.23272752369826477</v>
      </c>
      <c r="I415" s="11">
        <f t="shared" si="79"/>
        <v>0.28613868186422042</v>
      </c>
      <c r="J415" s="11">
        <f t="shared" si="77"/>
        <v>0.23466885276380961</v>
      </c>
      <c r="L415" s="9">
        <f t="shared" si="80"/>
        <v>42618</v>
      </c>
      <c r="M415">
        <f t="shared" si="81"/>
        <v>0.13894465940074205</v>
      </c>
      <c r="N415">
        <f t="shared" si="82"/>
        <v>0.13392257477570457</v>
      </c>
      <c r="O415">
        <f t="shared" si="83"/>
        <v>0.23272752369826477</v>
      </c>
      <c r="P415">
        <f t="shared" si="84"/>
        <v>0.28613868186422042</v>
      </c>
    </row>
    <row r="416" spans="1:16" x14ac:dyDescent="0.3">
      <c r="A416" s="10">
        <v>42619</v>
      </c>
      <c r="B416" s="6">
        <v>2886</v>
      </c>
      <c r="C416" s="11">
        <f t="shared" si="78"/>
        <v>5.5594305801492981E-3</v>
      </c>
      <c r="D416" s="11">
        <f t="shared" si="85"/>
        <v>0.15070435409830349</v>
      </c>
      <c r="E416" s="11">
        <f t="shared" si="86"/>
        <v>0.13172978807948854</v>
      </c>
      <c r="F416" s="11">
        <f t="shared" si="87"/>
        <v>0.12078357371107019</v>
      </c>
      <c r="G416" s="11">
        <f t="shared" si="88"/>
        <v>0.13445308949464432</v>
      </c>
      <c r="H416" s="11">
        <f t="shared" si="76"/>
        <v>0.23077179893639385</v>
      </c>
      <c r="I416" s="11">
        <f t="shared" si="79"/>
        <v>0.28602652887813634</v>
      </c>
      <c r="J416" s="11">
        <f t="shared" si="77"/>
        <v>0.23469351169640229</v>
      </c>
      <c r="L416" s="9">
        <f t="shared" si="80"/>
        <v>42619</v>
      </c>
      <c r="M416">
        <f t="shared" si="81"/>
        <v>0.15070435409830349</v>
      </c>
      <c r="N416">
        <f t="shared" si="82"/>
        <v>0.13445308949464432</v>
      </c>
      <c r="O416">
        <f t="shared" si="83"/>
        <v>0.23077179893639385</v>
      </c>
      <c r="P416">
        <f t="shared" si="84"/>
        <v>0.28602652887813634</v>
      </c>
    </row>
    <row r="417" spans="1:16" x14ac:dyDescent="0.3">
      <c r="A417" s="10">
        <v>42620</v>
      </c>
      <c r="B417" s="6">
        <v>2940</v>
      </c>
      <c r="C417" s="11">
        <f t="shared" si="78"/>
        <v>1.853812099891106E-2</v>
      </c>
      <c r="D417" s="11">
        <f t="shared" si="85"/>
        <v>0.12265793880432753</v>
      </c>
      <c r="E417" s="11">
        <f t="shared" si="86"/>
        <v>0.16719561585380169</v>
      </c>
      <c r="F417" s="11">
        <f t="shared" si="87"/>
        <v>0.14949693983073048</v>
      </c>
      <c r="G417" s="11">
        <f t="shared" si="88"/>
        <v>0.13883865682973215</v>
      </c>
      <c r="H417" s="11">
        <f t="shared" si="76"/>
        <v>0.21826169427389999</v>
      </c>
      <c r="I417" s="11">
        <f t="shared" si="79"/>
        <v>0.28694284655140267</v>
      </c>
      <c r="J417" s="11">
        <f t="shared" si="77"/>
        <v>0.23543126484145907</v>
      </c>
      <c r="L417" s="9">
        <f t="shared" si="80"/>
        <v>42620</v>
      </c>
      <c r="M417">
        <f t="shared" si="81"/>
        <v>0.12265793880432753</v>
      </c>
      <c r="N417">
        <f t="shared" si="82"/>
        <v>0.13883865682973215</v>
      </c>
      <c r="O417">
        <f t="shared" si="83"/>
        <v>0.21826169427389999</v>
      </c>
      <c r="P417">
        <f t="shared" si="84"/>
        <v>0.28694284655140267</v>
      </c>
    </row>
    <row r="418" spans="1:16" x14ac:dyDescent="0.3">
      <c r="A418" s="10">
        <v>42621</v>
      </c>
      <c r="B418" s="6">
        <v>2966</v>
      </c>
      <c r="C418" s="11">
        <f t="shared" si="78"/>
        <v>8.8046623651501406E-3</v>
      </c>
      <c r="D418" s="11">
        <f t="shared" si="85"/>
        <v>0.12454405870142676</v>
      </c>
      <c r="E418" s="11">
        <f t="shared" si="86"/>
        <v>0.17294153584537911</v>
      </c>
      <c r="F418" s="11">
        <f t="shared" si="87"/>
        <v>0.15173744053358695</v>
      </c>
      <c r="G418" s="11">
        <f t="shared" si="88"/>
        <v>0.14157754651775475</v>
      </c>
      <c r="H418" s="11">
        <f t="shared" si="76"/>
        <v>0.21817272401576679</v>
      </c>
      <c r="I418" s="11">
        <f t="shared" si="79"/>
        <v>0.28695205233344107</v>
      </c>
      <c r="J418" s="11">
        <f t="shared" si="77"/>
        <v>0.23546071262896651</v>
      </c>
      <c r="L418" s="9">
        <f t="shared" si="80"/>
        <v>42621</v>
      </c>
      <c r="M418">
        <f t="shared" si="81"/>
        <v>0.12454405870142676</v>
      </c>
      <c r="N418">
        <f t="shared" si="82"/>
        <v>0.14157754651775475</v>
      </c>
      <c r="O418">
        <f t="shared" si="83"/>
        <v>0.21817272401576679</v>
      </c>
      <c r="P418">
        <f t="shared" si="84"/>
        <v>0.28695205233344107</v>
      </c>
    </row>
    <row r="419" spans="1:16" x14ac:dyDescent="0.3">
      <c r="A419" s="10">
        <v>42622</v>
      </c>
      <c r="B419" s="6">
        <v>2947</v>
      </c>
      <c r="C419" s="11">
        <f t="shared" si="78"/>
        <v>-6.4265399601827235E-3</v>
      </c>
      <c r="D419" s="11">
        <f t="shared" si="85"/>
        <v>0.14612784695731382</v>
      </c>
      <c r="E419" s="11">
        <f t="shared" si="86"/>
        <v>0.15306898249806172</v>
      </c>
      <c r="F419" s="11">
        <f t="shared" si="87"/>
        <v>0.15036827512542819</v>
      </c>
      <c r="G419" s="11">
        <f t="shared" si="88"/>
        <v>0.14241290300982032</v>
      </c>
      <c r="H419" s="11">
        <f t="shared" si="76"/>
        <v>0.17893740076783474</v>
      </c>
      <c r="I419" s="11">
        <f t="shared" si="79"/>
        <v>0.28717171919431439</v>
      </c>
      <c r="J419" s="11">
        <f t="shared" si="77"/>
        <v>0.23540286119895207</v>
      </c>
      <c r="L419" s="9">
        <f t="shared" si="80"/>
        <v>42622</v>
      </c>
      <c r="M419">
        <f t="shared" si="81"/>
        <v>0.14612784695731382</v>
      </c>
      <c r="N419">
        <f t="shared" si="82"/>
        <v>0.14241290300982032</v>
      </c>
      <c r="O419">
        <f t="shared" si="83"/>
        <v>0.17893740076783474</v>
      </c>
      <c r="P419">
        <f t="shared" si="84"/>
        <v>0.28717171919431439</v>
      </c>
    </row>
    <row r="420" spans="1:16" x14ac:dyDescent="0.3">
      <c r="A420" s="10">
        <v>42625</v>
      </c>
      <c r="B420" s="6">
        <v>2953</v>
      </c>
      <c r="C420" s="11">
        <f t="shared" si="78"/>
        <v>2.0338990062280481E-3</v>
      </c>
      <c r="D420" s="11">
        <f t="shared" si="85"/>
        <v>0.12993249070733506</v>
      </c>
      <c r="E420" s="11">
        <f t="shared" si="86"/>
        <v>0.15315038825297006</v>
      </c>
      <c r="F420" s="11">
        <f t="shared" si="87"/>
        <v>0.14783953065210415</v>
      </c>
      <c r="G420" s="11">
        <f t="shared" si="88"/>
        <v>0.13760653908915724</v>
      </c>
      <c r="H420" s="11">
        <f t="shared" si="76"/>
        <v>0.17013162315021779</v>
      </c>
      <c r="I420" s="11">
        <f t="shared" si="79"/>
        <v>0.28683417693011831</v>
      </c>
      <c r="J420" s="11">
        <f t="shared" si="77"/>
        <v>0.23530847851232281</v>
      </c>
      <c r="L420" s="9">
        <f t="shared" si="80"/>
        <v>42625</v>
      </c>
      <c r="M420">
        <f t="shared" si="81"/>
        <v>0.12993249070733506</v>
      </c>
      <c r="N420">
        <f t="shared" si="82"/>
        <v>0.13760653908915724</v>
      </c>
      <c r="O420">
        <f t="shared" si="83"/>
        <v>0.17013162315021779</v>
      </c>
      <c r="P420">
        <f t="shared" si="84"/>
        <v>0.28683417693011831</v>
      </c>
    </row>
    <row r="421" spans="1:16" x14ac:dyDescent="0.3">
      <c r="A421" s="10">
        <v>42626</v>
      </c>
      <c r="B421" s="6">
        <v>2935</v>
      </c>
      <c r="C421" s="11">
        <f t="shared" si="78"/>
        <v>-6.1141494817258763E-3</v>
      </c>
      <c r="D421" s="11">
        <f t="shared" si="85"/>
        <v>0.15014865530081695</v>
      </c>
      <c r="E421" s="11">
        <f t="shared" si="86"/>
        <v>0.1567947765127298</v>
      </c>
      <c r="F421" s="11">
        <f t="shared" si="87"/>
        <v>0.14894316797136747</v>
      </c>
      <c r="G421" s="11">
        <f t="shared" si="88"/>
        <v>0.13752383143733277</v>
      </c>
      <c r="H421" s="11">
        <f t="shared" si="76"/>
        <v>0.16370833446115193</v>
      </c>
      <c r="I421" s="11">
        <f t="shared" si="79"/>
        <v>0.28706294317959719</v>
      </c>
      <c r="J421" s="11">
        <f t="shared" si="77"/>
        <v>0.23539158039437311</v>
      </c>
      <c r="L421" s="9">
        <f t="shared" si="80"/>
        <v>42626</v>
      </c>
      <c r="M421">
        <f t="shared" si="81"/>
        <v>0.15014865530081695</v>
      </c>
      <c r="N421">
        <f t="shared" si="82"/>
        <v>0.13752383143733277</v>
      </c>
      <c r="O421">
        <f t="shared" si="83"/>
        <v>0.16370833446115193</v>
      </c>
      <c r="P421">
        <f t="shared" si="84"/>
        <v>0.28706294317959719</v>
      </c>
    </row>
    <row r="422" spans="1:16" x14ac:dyDescent="0.3">
      <c r="A422" s="10">
        <v>42627</v>
      </c>
      <c r="B422" s="6">
        <v>2895</v>
      </c>
      <c r="C422" s="11">
        <f t="shared" si="78"/>
        <v>-1.3722342255101216E-2</v>
      </c>
      <c r="D422" s="11">
        <f t="shared" si="85"/>
        <v>0.12318083847572205</v>
      </c>
      <c r="E422" s="11">
        <f t="shared" si="86"/>
        <v>0.14007535901342538</v>
      </c>
      <c r="F422" s="11">
        <f t="shared" si="87"/>
        <v>0.1544536286079676</v>
      </c>
      <c r="G422" s="11">
        <f t="shared" si="88"/>
        <v>0.14348580268612166</v>
      </c>
      <c r="H422" s="11">
        <f t="shared" si="76"/>
        <v>0.15360440521944588</v>
      </c>
      <c r="I422" s="11">
        <f t="shared" si="79"/>
        <v>0.28793809747814642</v>
      </c>
      <c r="J422" s="11">
        <f t="shared" si="77"/>
        <v>0.23582859021872529</v>
      </c>
      <c r="L422" s="9">
        <f t="shared" si="80"/>
        <v>42627</v>
      </c>
      <c r="M422">
        <f t="shared" si="81"/>
        <v>0.12318083847572205</v>
      </c>
      <c r="N422">
        <f t="shared" si="82"/>
        <v>0.14348580268612166</v>
      </c>
      <c r="O422">
        <f t="shared" si="83"/>
        <v>0.15360440521944588</v>
      </c>
      <c r="P422">
        <f t="shared" si="84"/>
        <v>0.28793809747814642</v>
      </c>
    </row>
    <row r="423" spans="1:16" x14ac:dyDescent="0.3">
      <c r="A423" s="10">
        <v>42632</v>
      </c>
      <c r="B423" s="6">
        <v>2980</v>
      </c>
      <c r="C423" s="11">
        <f t="shared" si="78"/>
        <v>2.8938189492354546E-2</v>
      </c>
      <c r="D423" s="11">
        <f t="shared" si="85"/>
        <v>0.23589608742198026</v>
      </c>
      <c r="E423" s="11">
        <f t="shared" si="86"/>
        <v>0.19254982419570718</v>
      </c>
      <c r="F423" s="11">
        <f t="shared" si="87"/>
        <v>0.1963293370338956</v>
      </c>
      <c r="G423" s="11">
        <f t="shared" si="88"/>
        <v>0.17708416588429282</v>
      </c>
      <c r="H423" s="11">
        <f t="shared" si="76"/>
        <v>0.16993074617227372</v>
      </c>
      <c r="I423" s="11">
        <f t="shared" si="79"/>
        <v>0.28993283314488899</v>
      </c>
      <c r="J423" s="11">
        <f t="shared" si="77"/>
        <v>0.23763007031455063</v>
      </c>
      <c r="L423" s="9">
        <f t="shared" si="80"/>
        <v>42632</v>
      </c>
      <c r="M423">
        <f t="shared" si="81"/>
        <v>0.23589608742198026</v>
      </c>
      <c r="N423">
        <f t="shared" si="82"/>
        <v>0.17708416588429282</v>
      </c>
      <c r="O423">
        <f t="shared" si="83"/>
        <v>0.16993074617227372</v>
      </c>
      <c r="P423">
        <f t="shared" si="84"/>
        <v>0.28993283314488899</v>
      </c>
    </row>
    <row r="424" spans="1:16" x14ac:dyDescent="0.3">
      <c r="A424" s="10">
        <v>42633</v>
      </c>
      <c r="B424" s="6">
        <v>2977</v>
      </c>
      <c r="C424" s="11">
        <f t="shared" si="78"/>
        <v>-1.0072184836737875E-3</v>
      </c>
      <c r="D424" s="11">
        <f t="shared" si="85"/>
        <v>0.22979563167889883</v>
      </c>
      <c r="E424" s="11">
        <f t="shared" si="86"/>
        <v>0.1934214719312965</v>
      </c>
      <c r="F424" s="11">
        <f t="shared" si="87"/>
        <v>0.18243431159392753</v>
      </c>
      <c r="G424" s="11">
        <f t="shared" si="88"/>
        <v>0.17480684037900796</v>
      </c>
      <c r="H424" s="11">
        <f t="shared" si="76"/>
        <v>0.15862691413139446</v>
      </c>
      <c r="I424" s="11">
        <f t="shared" si="79"/>
        <v>0.28916143861332444</v>
      </c>
      <c r="J424" s="11">
        <f t="shared" si="77"/>
        <v>0.23762767475291097</v>
      </c>
      <c r="L424" s="9">
        <f t="shared" si="80"/>
        <v>42633</v>
      </c>
      <c r="M424">
        <f t="shared" si="81"/>
        <v>0.22979563167889883</v>
      </c>
      <c r="N424">
        <f t="shared" si="82"/>
        <v>0.17480684037900796</v>
      </c>
      <c r="O424">
        <f t="shared" si="83"/>
        <v>0.15862691413139446</v>
      </c>
      <c r="P424">
        <f t="shared" si="84"/>
        <v>0.28916143861332444</v>
      </c>
    </row>
    <row r="425" spans="1:16" x14ac:dyDescent="0.3">
      <c r="A425" s="10">
        <v>42634</v>
      </c>
      <c r="B425" s="6">
        <v>2990</v>
      </c>
      <c r="C425" s="11">
        <f t="shared" si="78"/>
        <v>4.3573053689556262E-3</v>
      </c>
      <c r="D425" s="11">
        <f t="shared" si="85"/>
        <v>0.23027291277243317</v>
      </c>
      <c r="E425" s="11">
        <f t="shared" si="86"/>
        <v>0.18868974989934861</v>
      </c>
      <c r="F425" s="11">
        <f t="shared" si="87"/>
        <v>0.18281625853491393</v>
      </c>
      <c r="G425" s="11">
        <f t="shared" si="88"/>
        <v>0.17401062512146465</v>
      </c>
      <c r="H425" s="11">
        <f t="shared" si="76"/>
        <v>0.15896369068952831</v>
      </c>
      <c r="I425" s="11">
        <f t="shared" si="79"/>
        <v>0.28893181345289864</v>
      </c>
      <c r="J425" s="11">
        <f t="shared" si="77"/>
        <v>0.23765978685081351</v>
      </c>
      <c r="L425" s="9">
        <f t="shared" si="80"/>
        <v>42634</v>
      </c>
      <c r="M425">
        <f t="shared" si="81"/>
        <v>0.23027291277243317</v>
      </c>
      <c r="N425">
        <f t="shared" si="82"/>
        <v>0.17401062512146465</v>
      </c>
      <c r="O425">
        <f t="shared" si="83"/>
        <v>0.15896369068952831</v>
      </c>
      <c r="P425">
        <f t="shared" si="84"/>
        <v>0.28893181345289864</v>
      </c>
    </row>
    <row r="426" spans="1:16" x14ac:dyDescent="0.3">
      <c r="A426" s="10">
        <v>42635</v>
      </c>
      <c r="B426" s="6">
        <v>2938</v>
      </c>
      <c r="C426" s="11">
        <f t="shared" si="78"/>
        <v>-1.7544309650909508E-2</v>
      </c>
      <c r="D426" s="11">
        <f t="shared" si="85"/>
        <v>0.26116495497948794</v>
      </c>
      <c r="E426" s="11">
        <f t="shared" si="86"/>
        <v>0.21449035807758232</v>
      </c>
      <c r="F426" s="11">
        <f t="shared" si="87"/>
        <v>0.19782160440923977</v>
      </c>
      <c r="G426" s="11">
        <f t="shared" si="88"/>
        <v>0.18396346908646027</v>
      </c>
      <c r="H426" s="11">
        <f t="shared" si="76"/>
        <v>0.16486699157012621</v>
      </c>
      <c r="I426" s="11">
        <f t="shared" si="79"/>
        <v>0.29028362281154924</v>
      </c>
      <c r="J426" s="11">
        <f t="shared" si="77"/>
        <v>0.23810851539587563</v>
      </c>
      <c r="L426" s="9">
        <f t="shared" si="80"/>
        <v>42635</v>
      </c>
      <c r="M426">
        <f t="shared" si="81"/>
        <v>0.26116495497948794</v>
      </c>
      <c r="N426">
        <f t="shared" si="82"/>
        <v>0.18396346908646027</v>
      </c>
      <c r="O426">
        <f t="shared" si="83"/>
        <v>0.16486699157012621</v>
      </c>
      <c r="P426">
        <f t="shared" si="84"/>
        <v>0.29028362281154924</v>
      </c>
    </row>
    <row r="427" spans="1:16" x14ac:dyDescent="0.3">
      <c r="A427" s="10">
        <v>42636</v>
      </c>
      <c r="B427" s="6">
        <v>2909</v>
      </c>
      <c r="C427" s="11">
        <f t="shared" si="78"/>
        <v>-9.919698238621006E-3</v>
      </c>
      <c r="D427" s="11">
        <f t="shared" si="85"/>
        <v>0.25189676997935884</v>
      </c>
      <c r="E427" s="11">
        <f t="shared" si="86"/>
        <v>0.20086308678835518</v>
      </c>
      <c r="F427" s="11">
        <f t="shared" si="87"/>
        <v>0.18502228233035717</v>
      </c>
      <c r="G427" s="11">
        <f t="shared" si="88"/>
        <v>0.18481565736445224</v>
      </c>
      <c r="H427" s="11">
        <f t="shared" si="76"/>
        <v>0.16594367982973751</v>
      </c>
      <c r="I427" s="11">
        <f t="shared" si="79"/>
        <v>0.28991768722962369</v>
      </c>
      <c r="J427" s="11">
        <f t="shared" si="77"/>
        <v>0.23817884950703519</v>
      </c>
      <c r="L427" s="9">
        <f t="shared" si="80"/>
        <v>42636</v>
      </c>
      <c r="M427">
        <f t="shared" si="81"/>
        <v>0.25189676997935884</v>
      </c>
      <c r="N427">
        <f t="shared" si="82"/>
        <v>0.18481565736445224</v>
      </c>
      <c r="O427">
        <f t="shared" si="83"/>
        <v>0.16594367982973751</v>
      </c>
      <c r="P427">
        <f t="shared" si="84"/>
        <v>0.28991768722962369</v>
      </c>
    </row>
    <row r="428" spans="1:16" x14ac:dyDescent="0.3">
      <c r="A428" s="10">
        <v>42639</v>
      </c>
      <c r="B428" s="6">
        <v>2866</v>
      </c>
      <c r="C428" s="11">
        <f t="shared" si="78"/>
        <v>-1.4892050107084462E-2</v>
      </c>
      <c r="D428" s="11">
        <f t="shared" si="85"/>
        <v>0.13161179351706184</v>
      </c>
      <c r="E428" s="11">
        <f t="shared" si="86"/>
        <v>0.20322412101854942</v>
      </c>
      <c r="F428" s="11">
        <f t="shared" si="87"/>
        <v>0.19362371200470263</v>
      </c>
      <c r="G428" s="11">
        <f t="shared" si="88"/>
        <v>0.19056920230365029</v>
      </c>
      <c r="H428" s="11">
        <f t="shared" si="76"/>
        <v>0.16923269632535806</v>
      </c>
      <c r="I428" s="11">
        <f t="shared" si="79"/>
        <v>0.29090546202430773</v>
      </c>
      <c r="J428" s="11">
        <f t="shared" si="77"/>
        <v>0.23857868537551052</v>
      </c>
      <c r="L428" s="9">
        <f t="shared" si="80"/>
        <v>42639</v>
      </c>
      <c r="M428">
        <f t="shared" si="81"/>
        <v>0.13161179351706184</v>
      </c>
      <c r="N428">
        <f t="shared" si="82"/>
        <v>0.19056920230365029</v>
      </c>
      <c r="O428">
        <f t="shared" si="83"/>
        <v>0.16923269632535806</v>
      </c>
      <c r="P428">
        <f t="shared" si="84"/>
        <v>0.29090546202430773</v>
      </c>
    </row>
    <row r="429" spans="1:16" x14ac:dyDescent="0.3">
      <c r="A429" s="10">
        <v>42640</v>
      </c>
      <c r="B429" s="6">
        <v>2841</v>
      </c>
      <c r="C429" s="11">
        <f t="shared" si="78"/>
        <v>-8.7612265339291878E-3</v>
      </c>
      <c r="D429" s="11">
        <f t="shared" si="85"/>
        <v>0.12014862055179627</v>
      </c>
      <c r="E429" s="11">
        <f t="shared" si="86"/>
        <v>0.20439251555354154</v>
      </c>
      <c r="F429" s="11">
        <f t="shared" si="87"/>
        <v>0.19631422014490882</v>
      </c>
      <c r="G429" s="11">
        <f t="shared" si="88"/>
        <v>0.1843004247147893</v>
      </c>
      <c r="H429" s="11">
        <f t="shared" si="76"/>
        <v>0.16443219831573219</v>
      </c>
      <c r="I429" s="11">
        <f t="shared" si="79"/>
        <v>0.29122701495959147</v>
      </c>
      <c r="J429" s="11">
        <f t="shared" si="77"/>
        <v>0.23862317093880653</v>
      </c>
      <c r="L429" s="9">
        <f t="shared" si="80"/>
        <v>42640</v>
      </c>
      <c r="M429">
        <f t="shared" si="81"/>
        <v>0.12014862055179627</v>
      </c>
      <c r="N429">
        <f t="shared" si="82"/>
        <v>0.1843004247147893</v>
      </c>
      <c r="O429">
        <f t="shared" si="83"/>
        <v>0.16443219831573219</v>
      </c>
      <c r="P429">
        <f t="shared" si="84"/>
        <v>0.29122701495959147</v>
      </c>
    </row>
    <row r="430" spans="1:16" x14ac:dyDescent="0.3">
      <c r="A430" s="10">
        <v>42641</v>
      </c>
      <c r="B430" s="6">
        <v>2850</v>
      </c>
      <c r="C430" s="11">
        <f t="shared" si="78"/>
        <v>3.162891408508217E-3</v>
      </c>
      <c r="D430" s="11">
        <f t="shared" si="85"/>
        <v>0.11332543752349113</v>
      </c>
      <c r="E430" s="11">
        <f t="shared" si="86"/>
        <v>0.20525442377528708</v>
      </c>
      <c r="F430" s="11">
        <f t="shared" si="87"/>
        <v>0.19623325506638042</v>
      </c>
      <c r="G430" s="11">
        <f t="shared" si="88"/>
        <v>0.18479304317661802</v>
      </c>
      <c r="H430" s="11">
        <f t="shared" ref="H430:H493" si="89">_xlfn.STDEV.P(C391:C430)*SQRT(252)</f>
        <v>0.16330526288704961</v>
      </c>
      <c r="I430" s="11">
        <f t="shared" si="79"/>
        <v>0.2910934413513096</v>
      </c>
      <c r="J430" s="11">
        <f t="shared" si="77"/>
        <v>0.23833546896939445</v>
      </c>
      <c r="L430" s="9">
        <f t="shared" si="80"/>
        <v>42641</v>
      </c>
      <c r="M430">
        <f t="shared" si="81"/>
        <v>0.11332543752349113</v>
      </c>
      <c r="N430">
        <f t="shared" si="82"/>
        <v>0.18479304317661802</v>
      </c>
      <c r="O430">
        <f t="shared" si="83"/>
        <v>0.16330526288704961</v>
      </c>
      <c r="P430">
        <f t="shared" si="84"/>
        <v>0.2910934413513096</v>
      </c>
    </row>
    <row r="431" spans="1:16" x14ac:dyDescent="0.3">
      <c r="A431" s="10">
        <v>42642</v>
      </c>
      <c r="B431" s="6">
        <v>2883</v>
      </c>
      <c r="C431" s="11">
        <f t="shared" si="78"/>
        <v>1.1512424375706053E-2</v>
      </c>
      <c r="D431" s="11">
        <f t="shared" si="85"/>
        <v>0.15358914973917875</v>
      </c>
      <c r="E431" s="11">
        <f t="shared" si="86"/>
        <v>0.21656006214267298</v>
      </c>
      <c r="F431" s="11">
        <f t="shared" si="87"/>
        <v>0.20066990561375461</v>
      </c>
      <c r="G431" s="11">
        <f t="shared" si="88"/>
        <v>0.18998644495956812</v>
      </c>
      <c r="H431" s="11">
        <f t="shared" si="89"/>
        <v>0.16199702534135443</v>
      </c>
      <c r="I431" s="11">
        <f t="shared" si="79"/>
        <v>0.29142577666037939</v>
      </c>
      <c r="J431" s="11">
        <f t="shared" si="77"/>
        <v>0.23860125784115052</v>
      </c>
      <c r="L431" s="9">
        <f t="shared" si="80"/>
        <v>42642</v>
      </c>
      <c r="M431">
        <f t="shared" si="81"/>
        <v>0.15358914973917875</v>
      </c>
      <c r="N431">
        <f t="shared" si="82"/>
        <v>0.18998644495956812</v>
      </c>
      <c r="O431">
        <f t="shared" si="83"/>
        <v>0.16199702534135443</v>
      </c>
      <c r="P431">
        <f t="shared" si="84"/>
        <v>0.29142577666037939</v>
      </c>
    </row>
    <row r="432" spans="1:16" x14ac:dyDescent="0.3">
      <c r="A432" s="10">
        <v>42643</v>
      </c>
      <c r="B432" s="6">
        <v>2876</v>
      </c>
      <c r="C432" s="11">
        <f t="shared" si="78"/>
        <v>-2.4309787974648341E-3</v>
      </c>
      <c r="D432" s="11">
        <f t="shared" si="85"/>
        <v>0.14565653303464754</v>
      </c>
      <c r="E432" s="11">
        <f t="shared" si="86"/>
        <v>0.20735951178634018</v>
      </c>
      <c r="F432" s="11">
        <f t="shared" si="87"/>
        <v>0.18453415333739312</v>
      </c>
      <c r="G432" s="11">
        <f t="shared" si="88"/>
        <v>0.17752400343714056</v>
      </c>
      <c r="H432" s="11">
        <f t="shared" si="89"/>
        <v>0.16178744937184453</v>
      </c>
      <c r="I432" s="11">
        <f t="shared" si="79"/>
        <v>0.2912218781628616</v>
      </c>
      <c r="J432" s="11">
        <f t="shared" si="77"/>
        <v>0.23827918246232385</v>
      </c>
      <c r="L432" s="9">
        <f t="shared" si="80"/>
        <v>42643</v>
      </c>
      <c r="M432">
        <f t="shared" si="81"/>
        <v>0.14565653303464754</v>
      </c>
      <c r="N432">
        <f t="shared" si="82"/>
        <v>0.17752400343714056</v>
      </c>
      <c r="O432">
        <f t="shared" si="83"/>
        <v>0.16178744937184453</v>
      </c>
      <c r="P432">
        <f t="shared" si="84"/>
        <v>0.2912218781628616</v>
      </c>
    </row>
    <row r="433" spans="1:16" x14ac:dyDescent="0.3">
      <c r="A433" s="10">
        <v>42653</v>
      </c>
      <c r="B433" s="6">
        <v>2857</v>
      </c>
      <c r="C433" s="11">
        <f t="shared" si="78"/>
        <v>-6.6283166101642485E-3</v>
      </c>
      <c r="D433" s="11">
        <f t="shared" si="85"/>
        <v>0.11603921306777792</v>
      </c>
      <c r="E433" s="11">
        <f t="shared" si="86"/>
        <v>0.13650673107234779</v>
      </c>
      <c r="F433" s="11">
        <f t="shared" si="87"/>
        <v>0.18016928842585164</v>
      </c>
      <c r="G433" s="11">
        <f t="shared" si="88"/>
        <v>0.17744749338353158</v>
      </c>
      <c r="H433" s="11">
        <f t="shared" si="89"/>
        <v>0.16135703740271581</v>
      </c>
      <c r="I433" s="11">
        <f t="shared" si="79"/>
        <v>0.2907953835343422</v>
      </c>
      <c r="J433" s="11">
        <f t="shared" si="77"/>
        <v>0.23838153170307982</v>
      </c>
      <c r="L433" s="9">
        <f t="shared" si="80"/>
        <v>42653</v>
      </c>
      <c r="M433">
        <f t="shared" si="81"/>
        <v>0.11603921306777792</v>
      </c>
      <c r="N433">
        <f t="shared" si="82"/>
        <v>0.17744749338353158</v>
      </c>
      <c r="O433">
        <f t="shared" si="83"/>
        <v>0.16135703740271581</v>
      </c>
      <c r="P433">
        <f t="shared" si="84"/>
        <v>0.2907953835343422</v>
      </c>
    </row>
    <row r="434" spans="1:16" x14ac:dyDescent="0.3">
      <c r="A434" s="10">
        <v>42654</v>
      </c>
      <c r="B434" s="6">
        <v>2853</v>
      </c>
      <c r="C434" s="11">
        <f t="shared" si="78"/>
        <v>-1.4010510172730757E-3</v>
      </c>
      <c r="D434" s="11">
        <f t="shared" si="85"/>
        <v>9.8061240297357091E-2</v>
      </c>
      <c r="E434" s="11">
        <f t="shared" si="86"/>
        <v>0.13628621090881909</v>
      </c>
      <c r="F434" s="11">
        <f t="shared" si="87"/>
        <v>0.17942493214663496</v>
      </c>
      <c r="G434" s="11">
        <f t="shared" si="88"/>
        <v>0.17739561431548856</v>
      </c>
      <c r="H434" s="11">
        <f t="shared" si="89"/>
        <v>0.15751509914964226</v>
      </c>
      <c r="I434" s="11">
        <f t="shared" si="79"/>
        <v>0.28988631466187875</v>
      </c>
      <c r="J434" s="11">
        <f t="shared" si="77"/>
        <v>0.23837396216248452</v>
      </c>
      <c r="L434" s="9">
        <f t="shared" si="80"/>
        <v>42654</v>
      </c>
      <c r="M434">
        <f t="shared" si="81"/>
        <v>9.8061240297357091E-2</v>
      </c>
      <c r="N434">
        <f t="shared" si="82"/>
        <v>0.17739561431548856</v>
      </c>
      <c r="O434">
        <f t="shared" si="83"/>
        <v>0.15751509914964226</v>
      </c>
      <c r="P434">
        <f t="shared" si="84"/>
        <v>0.28988631466187875</v>
      </c>
    </row>
    <row r="435" spans="1:16" x14ac:dyDescent="0.3">
      <c r="A435" s="10">
        <v>42655</v>
      </c>
      <c r="B435" s="6">
        <v>2815</v>
      </c>
      <c r="C435" s="11">
        <f t="shared" si="78"/>
        <v>-1.3408810639709232E-2</v>
      </c>
      <c r="D435" s="11">
        <f t="shared" si="85"/>
        <v>0.12966694729916037</v>
      </c>
      <c r="E435" s="11">
        <f t="shared" si="86"/>
        <v>0.13424385812853559</v>
      </c>
      <c r="F435" s="11">
        <f t="shared" si="87"/>
        <v>0.18372791078430403</v>
      </c>
      <c r="G435" s="11">
        <f t="shared" si="88"/>
        <v>0.18241154184902553</v>
      </c>
      <c r="H435" s="11">
        <f t="shared" si="89"/>
        <v>0.16008768482289593</v>
      </c>
      <c r="I435" s="11">
        <f t="shared" si="79"/>
        <v>0.28978734691943159</v>
      </c>
      <c r="J435" s="11">
        <f t="shared" si="77"/>
        <v>0.23856530930667771</v>
      </c>
      <c r="L435" s="9">
        <f t="shared" si="80"/>
        <v>42655</v>
      </c>
      <c r="M435">
        <f t="shared" si="81"/>
        <v>0.12966694729916037</v>
      </c>
      <c r="N435">
        <f t="shared" si="82"/>
        <v>0.18241154184902553</v>
      </c>
      <c r="O435">
        <f t="shared" si="83"/>
        <v>0.16008768482289593</v>
      </c>
      <c r="P435">
        <f t="shared" si="84"/>
        <v>0.28978734691943159</v>
      </c>
    </row>
    <row r="436" spans="1:16" x14ac:dyDescent="0.3">
      <c r="A436" s="10">
        <v>42656</v>
      </c>
      <c r="B436" s="6">
        <v>2769</v>
      </c>
      <c r="C436" s="11">
        <f t="shared" si="78"/>
        <v>-1.6476017402828936E-2</v>
      </c>
      <c r="D436" s="11">
        <f t="shared" si="85"/>
        <v>9.4587536688647056E-2</v>
      </c>
      <c r="E436" s="11">
        <f t="shared" si="86"/>
        <v>0.13201289412254491</v>
      </c>
      <c r="F436" s="11">
        <f t="shared" si="87"/>
        <v>0.19093803105168938</v>
      </c>
      <c r="G436" s="11">
        <f t="shared" si="88"/>
        <v>0.18831298699451579</v>
      </c>
      <c r="H436" s="11">
        <f t="shared" si="89"/>
        <v>0.16366936313252678</v>
      </c>
      <c r="I436" s="11">
        <f t="shared" si="79"/>
        <v>0.29072018958439455</v>
      </c>
      <c r="J436" s="11">
        <f t="shared" si="77"/>
        <v>0.23906989500823397</v>
      </c>
      <c r="L436" s="9">
        <f t="shared" si="80"/>
        <v>42656</v>
      </c>
      <c r="M436">
        <f t="shared" si="81"/>
        <v>9.4587536688647056E-2</v>
      </c>
      <c r="N436">
        <f t="shared" si="82"/>
        <v>0.18831298699451579</v>
      </c>
      <c r="O436">
        <f t="shared" si="83"/>
        <v>0.16366936313252678</v>
      </c>
      <c r="P436">
        <f t="shared" si="84"/>
        <v>0.29072018958439455</v>
      </c>
    </row>
    <row r="437" spans="1:16" x14ac:dyDescent="0.3">
      <c r="A437" s="10">
        <v>42657</v>
      </c>
      <c r="B437" s="6">
        <v>2811</v>
      </c>
      <c r="C437" s="11">
        <f t="shared" si="78"/>
        <v>1.5054047735570128E-2</v>
      </c>
      <c r="D437" s="11">
        <f t="shared" si="85"/>
        <v>0.17666550843867815</v>
      </c>
      <c r="E437" s="11">
        <f t="shared" si="86"/>
        <v>0.16292241029058724</v>
      </c>
      <c r="F437" s="11">
        <f t="shared" si="87"/>
        <v>0.19981634842315557</v>
      </c>
      <c r="G437" s="11">
        <f t="shared" si="88"/>
        <v>0.18384173052036312</v>
      </c>
      <c r="H437" s="11">
        <f t="shared" si="89"/>
        <v>0.16303648082451705</v>
      </c>
      <c r="I437" s="11">
        <f t="shared" si="79"/>
        <v>0.29141304685224007</v>
      </c>
      <c r="J437" s="11">
        <f t="shared" si="77"/>
        <v>0.23921078186045491</v>
      </c>
      <c r="L437" s="9">
        <f t="shared" si="80"/>
        <v>42657</v>
      </c>
      <c r="M437">
        <f t="shared" si="81"/>
        <v>0.17666550843867815</v>
      </c>
      <c r="N437">
        <f t="shared" si="82"/>
        <v>0.18384173052036312</v>
      </c>
      <c r="O437">
        <f t="shared" si="83"/>
        <v>0.16303648082451705</v>
      </c>
      <c r="P437">
        <f t="shared" si="84"/>
        <v>0.29141304685224007</v>
      </c>
    </row>
    <row r="438" spans="1:16" x14ac:dyDescent="0.3">
      <c r="A438" s="10">
        <v>42660</v>
      </c>
      <c r="B438" s="6">
        <v>2827</v>
      </c>
      <c r="C438" s="11">
        <f t="shared" si="78"/>
        <v>5.6757867870584717E-3</v>
      </c>
      <c r="D438" s="11">
        <f t="shared" si="85"/>
        <v>0.18645232089251715</v>
      </c>
      <c r="E438" s="11">
        <f t="shared" si="86"/>
        <v>0.15573433530226319</v>
      </c>
      <c r="F438" s="11">
        <f t="shared" si="87"/>
        <v>0.15575224327133935</v>
      </c>
      <c r="G438" s="11">
        <f t="shared" si="88"/>
        <v>0.18177966754987629</v>
      </c>
      <c r="H438" s="11">
        <f t="shared" si="89"/>
        <v>0.16353483040579697</v>
      </c>
      <c r="I438" s="11">
        <f t="shared" si="79"/>
        <v>0.29039672519156651</v>
      </c>
      <c r="J438" s="11">
        <f t="shared" ref="J438:J501" si="90">_xlfn.STDEV.P(C199:C438)*SQRT(252)</f>
        <v>0.23915612781418602</v>
      </c>
      <c r="L438" s="9">
        <f t="shared" si="80"/>
        <v>42660</v>
      </c>
      <c r="M438">
        <f t="shared" si="81"/>
        <v>0.18645232089251715</v>
      </c>
      <c r="N438">
        <f t="shared" si="82"/>
        <v>0.18177966754987629</v>
      </c>
      <c r="O438">
        <f t="shared" si="83"/>
        <v>0.16353483040579697</v>
      </c>
      <c r="P438">
        <f t="shared" si="84"/>
        <v>0.29039672519156651</v>
      </c>
    </row>
    <row r="439" spans="1:16" x14ac:dyDescent="0.3">
      <c r="A439" s="10">
        <v>42661</v>
      </c>
      <c r="B439" s="6">
        <v>2856</v>
      </c>
      <c r="C439" s="11">
        <f t="shared" si="78"/>
        <v>1.0205965765884607E-2</v>
      </c>
      <c r="D439" s="11">
        <f t="shared" si="85"/>
        <v>0.2025521377950911</v>
      </c>
      <c r="E439" s="11">
        <f t="shared" si="86"/>
        <v>0.1592071452507596</v>
      </c>
      <c r="F439" s="11">
        <f t="shared" si="87"/>
        <v>0.16484746482708296</v>
      </c>
      <c r="G439" s="11">
        <f t="shared" si="88"/>
        <v>0.18619213817602176</v>
      </c>
      <c r="H439" s="11">
        <f t="shared" si="89"/>
        <v>0.16580063740787612</v>
      </c>
      <c r="I439" s="11">
        <f t="shared" si="79"/>
        <v>0.29069552896021539</v>
      </c>
      <c r="J439" s="11">
        <f t="shared" si="90"/>
        <v>0.23856074672813943</v>
      </c>
      <c r="L439" s="9">
        <f t="shared" si="80"/>
        <v>42661</v>
      </c>
      <c r="M439">
        <f t="shared" si="81"/>
        <v>0.2025521377950911</v>
      </c>
      <c r="N439">
        <f t="shared" si="82"/>
        <v>0.18619213817602176</v>
      </c>
      <c r="O439">
        <f t="shared" si="83"/>
        <v>0.16580063740787612</v>
      </c>
      <c r="P439">
        <f t="shared" si="84"/>
        <v>0.29069552896021539</v>
      </c>
    </row>
    <row r="440" spans="1:16" x14ac:dyDescent="0.3">
      <c r="A440" s="10">
        <v>42662</v>
      </c>
      <c r="B440" s="6">
        <v>2829</v>
      </c>
      <c r="C440" s="11">
        <f t="shared" si="78"/>
        <v>-9.498752157907785E-3</v>
      </c>
      <c r="D440" s="11">
        <f t="shared" si="85"/>
        <v>0.19046283531362712</v>
      </c>
      <c r="E440" s="11">
        <f t="shared" si="86"/>
        <v>0.16522882572898737</v>
      </c>
      <c r="F440" s="11">
        <f t="shared" si="87"/>
        <v>0.16391649858331345</v>
      </c>
      <c r="G440" s="11">
        <f t="shared" si="88"/>
        <v>0.18765039442498968</v>
      </c>
      <c r="H440" s="11">
        <f t="shared" si="89"/>
        <v>0.16463408280296779</v>
      </c>
      <c r="I440" s="11">
        <f t="shared" si="79"/>
        <v>0.28868439736358426</v>
      </c>
      <c r="J440" s="11">
        <f t="shared" si="90"/>
        <v>0.23877608726716237</v>
      </c>
      <c r="L440" s="9">
        <f t="shared" si="80"/>
        <v>42662</v>
      </c>
      <c r="M440">
        <f t="shared" si="81"/>
        <v>0.19046283531362712</v>
      </c>
      <c r="N440">
        <f t="shared" si="82"/>
        <v>0.18765039442498968</v>
      </c>
      <c r="O440">
        <f t="shared" si="83"/>
        <v>0.16463408280296779</v>
      </c>
      <c r="P440">
        <f t="shared" si="84"/>
        <v>0.28868439736358426</v>
      </c>
    </row>
    <row r="441" spans="1:16" x14ac:dyDescent="0.3">
      <c r="A441" s="10">
        <v>42663</v>
      </c>
      <c r="B441" s="6">
        <v>2874</v>
      </c>
      <c r="C441" s="11">
        <f t="shared" si="78"/>
        <v>1.5781495337403046E-2</v>
      </c>
      <c r="D441" s="11">
        <f t="shared" si="85"/>
        <v>0.14639679751662305</v>
      </c>
      <c r="E441" s="11">
        <f t="shared" si="86"/>
        <v>0.17421268801869363</v>
      </c>
      <c r="F441" s="11">
        <f t="shared" si="87"/>
        <v>0.16961620429197258</v>
      </c>
      <c r="G441" s="11">
        <f t="shared" si="88"/>
        <v>0.19687867808005874</v>
      </c>
      <c r="H441" s="11">
        <f t="shared" si="89"/>
        <v>0.16995023607545812</v>
      </c>
      <c r="I441" s="11">
        <f t="shared" si="79"/>
        <v>0.28502679109684242</v>
      </c>
      <c r="J441" s="11">
        <f t="shared" si="90"/>
        <v>0.23929440989108999</v>
      </c>
      <c r="L441" s="9">
        <f t="shared" si="80"/>
        <v>42663</v>
      </c>
      <c r="M441">
        <f t="shared" si="81"/>
        <v>0.14639679751662305</v>
      </c>
      <c r="N441">
        <f t="shared" si="82"/>
        <v>0.19687867808005874</v>
      </c>
      <c r="O441">
        <f t="shared" si="83"/>
        <v>0.16995023607545812</v>
      </c>
      <c r="P441">
        <f t="shared" si="84"/>
        <v>0.28502679109684242</v>
      </c>
    </row>
    <row r="442" spans="1:16" x14ac:dyDescent="0.3">
      <c r="A442" s="10">
        <v>42664</v>
      </c>
      <c r="B442" s="6">
        <v>2870</v>
      </c>
      <c r="C442" s="11">
        <f t="shared" si="78"/>
        <v>-1.3927578853034689E-3</v>
      </c>
      <c r="D442" s="11">
        <f t="shared" si="85"/>
        <v>0.14043421518430318</v>
      </c>
      <c r="E442" s="11">
        <f t="shared" si="86"/>
        <v>0.17396454755045471</v>
      </c>
      <c r="F442" s="11">
        <f t="shared" si="87"/>
        <v>0.16579612734398627</v>
      </c>
      <c r="G442" s="11">
        <f t="shared" si="88"/>
        <v>0.19142505524480408</v>
      </c>
      <c r="H442" s="11">
        <f t="shared" si="89"/>
        <v>0.16992516925197534</v>
      </c>
      <c r="I442" s="11">
        <f t="shared" si="79"/>
        <v>0.28042459717824275</v>
      </c>
      <c r="J442" s="11">
        <f t="shared" si="90"/>
        <v>0.2392985550528382</v>
      </c>
      <c r="L442" s="9">
        <f t="shared" si="80"/>
        <v>42664</v>
      </c>
      <c r="M442">
        <f t="shared" si="81"/>
        <v>0.14043421518430318</v>
      </c>
      <c r="N442">
        <f t="shared" si="82"/>
        <v>0.19142505524480408</v>
      </c>
      <c r="O442">
        <f t="shared" si="83"/>
        <v>0.16992516925197534</v>
      </c>
      <c r="P442">
        <f t="shared" si="84"/>
        <v>0.28042459717824275</v>
      </c>
    </row>
    <row r="443" spans="1:16" x14ac:dyDescent="0.3">
      <c r="A443" s="10">
        <v>42667</v>
      </c>
      <c r="B443" s="6">
        <v>2906</v>
      </c>
      <c r="C443" s="11">
        <f t="shared" si="78"/>
        <v>1.2465535376561494E-2</v>
      </c>
      <c r="D443" s="11">
        <f t="shared" si="85"/>
        <v>0.15040555701265371</v>
      </c>
      <c r="E443" s="11">
        <f t="shared" si="86"/>
        <v>0.17987377272812072</v>
      </c>
      <c r="F443" s="11">
        <f t="shared" si="87"/>
        <v>0.16236376634363997</v>
      </c>
      <c r="G443" s="11">
        <f t="shared" si="88"/>
        <v>0.16643022380065806</v>
      </c>
      <c r="H443" s="11">
        <f t="shared" si="89"/>
        <v>0.17194008962542412</v>
      </c>
      <c r="I443" s="11">
        <f t="shared" si="79"/>
        <v>0.28068723258970929</v>
      </c>
      <c r="J443" s="11">
        <f t="shared" si="90"/>
        <v>0.23960106741521747</v>
      </c>
      <c r="L443" s="9">
        <f t="shared" si="80"/>
        <v>42667</v>
      </c>
      <c r="M443">
        <f t="shared" si="81"/>
        <v>0.15040555701265371</v>
      </c>
      <c r="N443">
        <f t="shared" si="82"/>
        <v>0.16643022380065806</v>
      </c>
      <c r="O443">
        <f t="shared" si="83"/>
        <v>0.17194008962542412</v>
      </c>
      <c r="P443">
        <f t="shared" si="84"/>
        <v>0.28068723258970929</v>
      </c>
    </row>
    <row r="444" spans="1:16" x14ac:dyDescent="0.3">
      <c r="A444" s="10">
        <v>42668</v>
      </c>
      <c r="B444" s="6">
        <v>2884</v>
      </c>
      <c r="C444" s="11">
        <f t="shared" si="78"/>
        <v>-7.5993457253884789E-3</v>
      </c>
      <c r="D444" s="11">
        <f t="shared" si="85"/>
        <v>0.16425700860751033</v>
      </c>
      <c r="E444" s="11">
        <f t="shared" si="86"/>
        <v>0.18491845147848027</v>
      </c>
      <c r="F444" s="11">
        <f t="shared" si="87"/>
        <v>0.16126083232335156</v>
      </c>
      <c r="G444" s="11">
        <f t="shared" si="88"/>
        <v>0.16786198993143181</v>
      </c>
      <c r="H444" s="11">
        <f t="shared" si="89"/>
        <v>0.17174820166757085</v>
      </c>
      <c r="I444" s="11">
        <f t="shared" si="79"/>
        <v>0.27999402912309157</v>
      </c>
      <c r="J444" s="11">
        <f t="shared" si="90"/>
        <v>0.23956410923225396</v>
      </c>
      <c r="L444" s="9">
        <f t="shared" si="80"/>
        <v>42668</v>
      </c>
      <c r="M444">
        <f t="shared" si="81"/>
        <v>0.16425700860751033</v>
      </c>
      <c r="N444">
        <f t="shared" si="82"/>
        <v>0.16786198993143181</v>
      </c>
      <c r="O444">
        <f t="shared" si="83"/>
        <v>0.17174820166757085</v>
      </c>
      <c r="P444">
        <f t="shared" si="84"/>
        <v>0.27999402912309157</v>
      </c>
    </row>
    <row r="445" spans="1:16" x14ac:dyDescent="0.3">
      <c r="A445" s="10">
        <v>42669</v>
      </c>
      <c r="B445" s="6">
        <v>2927</v>
      </c>
      <c r="C445" s="11">
        <f t="shared" si="78"/>
        <v>1.4799788287046258E-2</v>
      </c>
      <c r="D445" s="11">
        <f t="shared" si="85"/>
        <v>0.15080348049508802</v>
      </c>
      <c r="E445" s="11">
        <f t="shared" si="86"/>
        <v>0.17788177464378585</v>
      </c>
      <c r="F445" s="11">
        <f t="shared" si="87"/>
        <v>0.17021607988199738</v>
      </c>
      <c r="G445" s="11">
        <f t="shared" si="88"/>
        <v>0.17620198896371478</v>
      </c>
      <c r="H445" s="11">
        <f t="shared" si="89"/>
        <v>0.17522905091333077</v>
      </c>
      <c r="I445" s="11">
        <f t="shared" si="79"/>
        <v>0.28067018069342903</v>
      </c>
      <c r="J445" s="11">
        <f t="shared" si="90"/>
        <v>0.24000875521424817</v>
      </c>
      <c r="L445" s="9">
        <f t="shared" si="80"/>
        <v>42669</v>
      </c>
      <c r="M445">
        <f t="shared" si="81"/>
        <v>0.15080348049508802</v>
      </c>
      <c r="N445">
        <f t="shared" si="82"/>
        <v>0.17620198896371478</v>
      </c>
      <c r="O445">
        <f t="shared" si="83"/>
        <v>0.17522905091333077</v>
      </c>
      <c r="P445">
        <f t="shared" si="84"/>
        <v>0.28067018069342903</v>
      </c>
    </row>
    <row r="446" spans="1:16" x14ac:dyDescent="0.3">
      <c r="A446" s="10">
        <v>42670</v>
      </c>
      <c r="B446" s="6">
        <v>2972</v>
      </c>
      <c r="C446" s="11">
        <f t="shared" ref="C446:C478" si="91">LN(B446/B445)</f>
        <v>1.5257119145763968E-2</v>
      </c>
      <c r="D446" s="11">
        <f t="shared" si="85"/>
        <v>0.14926023910366062</v>
      </c>
      <c r="E446" s="11">
        <f t="shared" si="86"/>
        <v>0.14795134279231098</v>
      </c>
      <c r="F446" s="11">
        <f t="shared" si="87"/>
        <v>0.17440838514177548</v>
      </c>
      <c r="G446" s="11">
        <f t="shared" si="88"/>
        <v>0.17408085818366228</v>
      </c>
      <c r="H446" s="11">
        <f t="shared" si="89"/>
        <v>0.1796095564721642</v>
      </c>
      <c r="I446" s="11">
        <f t="shared" ref="I446:I509" si="92">_xlfn.STDEV.P(C327:C446)*SQRT(252)</f>
        <v>0.28143352691190948</v>
      </c>
      <c r="J446" s="11">
        <f t="shared" si="90"/>
        <v>0.23988624395933342</v>
      </c>
      <c r="L446" s="9">
        <f t="shared" ref="L446:L509" si="93">A446</f>
        <v>42670</v>
      </c>
      <c r="M446">
        <f t="shared" ref="M446:M478" si="94">D446</f>
        <v>0.14926023910366062</v>
      </c>
      <c r="N446">
        <f t="shared" ref="N446:N478" si="95">G446</f>
        <v>0.17408085818366228</v>
      </c>
      <c r="O446">
        <f t="shared" ref="O446:O478" si="96">H446</f>
        <v>0.1796095564721642</v>
      </c>
      <c r="P446">
        <f t="shared" ref="P446:P478" si="97">I446</f>
        <v>0.28143352691190948</v>
      </c>
    </row>
    <row r="447" spans="1:16" x14ac:dyDescent="0.3">
      <c r="A447" s="10">
        <v>42671</v>
      </c>
      <c r="B447" s="6">
        <v>2959</v>
      </c>
      <c r="C447" s="11">
        <f t="shared" si="91"/>
        <v>-4.3837534374401793E-3</v>
      </c>
      <c r="D447" s="11">
        <f t="shared" si="85"/>
        <v>0.15837000316945427</v>
      </c>
      <c r="E447" s="11">
        <f t="shared" si="86"/>
        <v>0.15047204650450757</v>
      </c>
      <c r="F447" s="11">
        <f t="shared" si="87"/>
        <v>0.17541543413129651</v>
      </c>
      <c r="G447" s="11">
        <f t="shared" si="88"/>
        <v>0.17090018268386195</v>
      </c>
      <c r="H447" s="11">
        <f t="shared" si="89"/>
        <v>0.17875399902530101</v>
      </c>
      <c r="I447" s="11">
        <f t="shared" si="92"/>
        <v>0.28142567831366239</v>
      </c>
      <c r="J447" s="11">
        <f t="shared" si="90"/>
        <v>0.23993877280887999</v>
      </c>
      <c r="L447" s="9">
        <f t="shared" si="93"/>
        <v>42671</v>
      </c>
      <c r="M447">
        <f t="shared" si="94"/>
        <v>0.15837000316945427</v>
      </c>
      <c r="N447">
        <f t="shared" si="95"/>
        <v>0.17090018268386195</v>
      </c>
      <c r="O447">
        <f t="shared" si="96"/>
        <v>0.17875399902530101</v>
      </c>
      <c r="P447">
        <f t="shared" si="97"/>
        <v>0.28142567831366239</v>
      </c>
    </row>
    <row r="448" spans="1:16" x14ac:dyDescent="0.3">
      <c r="A448" s="10">
        <v>42674</v>
      </c>
      <c r="B448" s="6">
        <v>2910</v>
      </c>
      <c r="C448" s="11">
        <f t="shared" si="91"/>
        <v>-1.6698292234671466E-2</v>
      </c>
      <c r="D448" s="11">
        <f t="shared" si="85"/>
        <v>0.20170438826212139</v>
      </c>
      <c r="E448" s="11">
        <f t="shared" si="86"/>
        <v>0.18270528899790187</v>
      </c>
      <c r="F448" s="11">
        <f t="shared" si="87"/>
        <v>0.18773666366337605</v>
      </c>
      <c r="G448" s="11">
        <f t="shared" si="88"/>
        <v>0.17309695522673982</v>
      </c>
      <c r="H448" s="11">
        <f t="shared" si="89"/>
        <v>0.18313001227513098</v>
      </c>
      <c r="I448" s="11">
        <f t="shared" si="92"/>
        <v>0.27698763339559718</v>
      </c>
      <c r="J448" s="11">
        <f t="shared" si="90"/>
        <v>0.24031137690823565</v>
      </c>
      <c r="L448" s="9">
        <f t="shared" si="93"/>
        <v>42674</v>
      </c>
      <c r="M448">
        <f t="shared" si="94"/>
        <v>0.20170438826212139</v>
      </c>
      <c r="N448">
        <f t="shared" si="95"/>
        <v>0.17309695522673982</v>
      </c>
      <c r="O448">
        <f t="shared" si="96"/>
        <v>0.18313001227513098</v>
      </c>
      <c r="P448">
        <f t="shared" si="97"/>
        <v>0.27698763339559718</v>
      </c>
    </row>
    <row r="449" spans="1:16" x14ac:dyDescent="0.3">
      <c r="A449" s="10">
        <v>42675</v>
      </c>
      <c r="B449" s="6">
        <v>2902</v>
      </c>
      <c r="C449" s="11">
        <f t="shared" si="91"/>
        <v>-2.7529267214050318E-3</v>
      </c>
      <c r="D449" s="11">
        <f t="shared" si="85"/>
        <v>0.19438330489268141</v>
      </c>
      <c r="E449" s="11">
        <f t="shared" si="86"/>
        <v>0.18003914572992974</v>
      </c>
      <c r="F449" s="11">
        <f t="shared" si="87"/>
        <v>0.1881303068826139</v>
      </c>
      <c r="G449" s="11">
        <f t="shared" si="88"/>
        <v>0.17015521559565583</v>
      </c>
      <c r="H449" s="11">
        <f t="shared" si="89"/>
        <v>0.17838833019987524</v>
      </c>
      <c r="I449" s="11">
        <f t="shared" si="92"/>
        <v>0.27589593398664813</v>
      </c>
      <c r="J449" s="11">
        <f t="shared" si="90"/>
        <v>0.24017064123466936</v>
      </c>
      <c r="L449" s="9">
        <f t="shared" si="93"/>
        <v>42675</v>
      </c>
      <c r="M449">
        <f t="shared" si="94"/>
        <v>0.19438330489268141</v>
      </c>
      <c r="N449">
        <f t="shared" si="95"/>
        <v>0.17015521559565583</v>
      </c>
      <c r="O449">
        <f t="shared" si="96"/>
        <v>0.17838833019987524</v>
      </c>
      <c r="P449">
        <f t="shared" si="97"/>
        <v>0.27589593398664813</v>
      </c>
    </row>
    <row r="450" spans="1:16" x14ac:dyDescent="0.3">
      <c r="A450" s="10">
        <v>42676</v>
      </c>
      <c r="B450" s="6">
        <v>2819</v>
      </c>
      <c r="C450" s="11">
        <f t="shared" si="91"/>
        <v>-2.9017942330020561E-2</v>
      </c>
      <c r="D450" s="11">
        <f t="shared" si="85"/>
        <v>0.23521722322219024</v>
      </c>
      <c r="E450" s="11">
        <f t="shared" si="86"/>
        <v>0.22797276401865754</v>
      </c>
      <c r="F450" s="11">
        <f t="shared" si="87"/>
        <v>0.2164284056307384</v>
      </c>
      <c r="G450" s="11">
        <f t="shared" si="88"/>
        <v>0.19911161091640209</v>
      </c>
      <c r="H450" s="11">
        <f t="shared" si="89"/>
        <v>0.19216238997096349</v>
      </c>
      <c r="I450" s="11">
        <f t="shared" si="92"/>
        <v>0.27919804178275565</v>
      </c>
      <c r="J450" s="11">
        <f t="shared" si="90"/>
        <v>0.24207969566530962</v>
      </c>
      <c r="L450" s="9">
        <f t="shared" si="93"/>
        <v>42676</v>
      </c>
      <c r="M450">
        <f t="shared" si="94"/>
        <v>0.23521722322219024</v>
      </c>
      <c r="N450">
        <f t="shared" si="95"/>
        <v>0.19911161091640209</v>
      </c>
      <c r="O450">
        <f t="shared" si="96"/>
        <v>0.19216238997096349</v>
      </c>
      <c r="P450">
        <f t="shared" si="97"/>
        <v>0.27919804178275565</v>
      </c>
    </row>
    <row r="451" spans="1:16" x14ac:dyDescent="0.3">
      <c r="A451" s="10">
        <v>42677</v>
      </c>
      <c r="B451" s="6">
        <v>2825</v>
      </c>
      <c r="C451" s="11">
        <f t="shared" si="91"/>
        <v>2.1261524664287629E-3</v>
      </c>
      <c r="D451" s="11">
        <f t="shared" si="85"/>
        <v>0.1792553874660448</v>
      </c>
      <c r="E451" s="11">
        <f t="shared" si="86"/>
        <v>0.21235745690623631</v>
      </c>
      <c r="F451" s="11">
        <f t="shared" si="87"/>
        <v>0.20471920410572689</v>
      </c>
      <c r="G451" s="11">
        <f t="shared" si="88"/>
        <v>0.19454456889309168</v>
      </c>
      <c r="H451" s="11">
        <f t="shared" si="89"/>
        <v>0.19230692857465298</v>
      </c>
      <c r="I451" s="11">
        <f t="shared" si="92"/>
        <v>0.27710330465065075</v>
      </c>
      <c r="J451" s="11">
        <f t="shared" si="90"/>
        <v>0.24207052009999483</v>
      </c>
      <c r="L451" s="9">
        <f t="shared" si="93"/>
        <v>42677</v>
      </c>
      <c r="M451">
        <f t="shared" si="94"/>
        <v>0.1792553874660448</v>
      </c>
      <c r="N451">
        <f t="shared" si="95"/>
        <v>0.19454456889309168</v>
      </c>
      <c r="O451">
        <f t="shared" si="96"/>
        <v>0.19230692857465298</v>
      </c>
      <c r="P451">
        <f t="shared" si="97"/>
        <v>0.27710330465065075</v>
      </c>
    </row>
    <row r="452" spans="1:16" x14ac:dyDescent="0.3">
      <c r="A452" s="10">
        <v>42678</v>
      </c>
      <c r="B452" s="6">
        <v>2816</v>
      </c>
      <c r="C452" s="11">
        <f t="shared" si="91"/>
        <v>-3.1909263026082676E-3</v>
      </c>
      <c r="D452" s="11">
        <f t="shared" si="85"/>
        <v>0.18133565546784772</v>
      </c>
      <c r="E452" s="11">
        <f t="shared" si="86"/>
        <v>0.21246034560677904</v>
      </c>
      <c r="F452" s="11">
        <f t="shared" si="87"/>
        <v>0.19677188690965425</v>
      </c>
      <c r="G452" s="11">
        <f t="shared" si="88"/>
        <v>0.19463195287632287</v>
      </c>
      <c r="H452" s="11">
        <f t="shared" si="89"/>
        <v>0.18655923901960986</v>
      </c>
      <c r="I452" s="11">
        <f t="shared" si="92"/>
        <v>0.27576412273921053</v>
      </c>
      <c r="J452" s="11">
        <f t="shared" si="90"/>
        <v>0.24209334868601717</v>
      </c>
      <c r="L452" s="9">
        <f t="shared" si="93"/>
        <v>42678</v>
      </c>
      <c r="M452">
        <f t="shared" si="94"/>
        <v>0.18133565546784772</v>
      </c>
      <c r="N452">
        <f t="shared" si="95"/>
        <v>0.19463195287632287</v>
      </c>
      <c r="O452">
        <f t="shared" si="96"/>
        <v>0.18655923901960986</v>
      </c>
      <c r="P452">
        <f t="shared" si="97"/>
        <v>0.27576412273921053</v>
      </c>
    </row>
    <row r="453" spans="1:16" x14ac:dyDescent="0.3">
      <c r="A453" s="10">
        <v>42681</v>
      </c>
      <c r="B453" s="6">
        <v>2865</v>
      </c>
      <c r="C453" s="11">
        <f t="shared" si="91"/>
        <v>1.7250911870906861E-2</v>
      </c>
      <c r="D453" s="11">
        <f t="shared" si="85"/>
        <v>0.23688035210465652</v>
      </c>
      <c r="E453" s="11">
        <f t="shared" si="86"/>
        <v>0.22163789991442243</v>
      </c>
      <c r="F453" s="11">
        <f t="shared" si="87"/>
        <v>0.20731958321666727</v>
      </c>
      <c r="G453" s="11">
        <f t="shared" si="88"/>
        <v>0.20335390314326529</v>
      </c>
      <c r="H453" s="11">
        <f t="shared" si="89"/>
        <v>0.19089220212322594</v>
      </c>
      <c r="I453" s="11">
        <f t="shared" si="92"/>
        <v>0.27679616059834167</v>
      </c>
      <c r="J453" s="11">
        <f t="shared" si="90"/>
        <v>0.24269456495728309</v>
      </c>
      <c r="L453" s="9">
        <f t="shared" si="93"/>
        <v>42681</v>
      </c>
      <c r="M453">
        <f t="shared" si="94"/>
        <v>0.23688035210465652</v>
      </c>
      <c r="N453">
        <f t="shared" si="95"/>
        <v>0.20335390314326529</v>
      </c>
      <c r="O453">
        <f t="shared" si="96"/>
        <v>0.19089220212322594</v>
      </c>
      <c r="P453">
        <f t="shared" si="97"/>
        <v>0.27679616059834167</v>
      </c>
    </row>
    <row r="454" spans="1:16" x14ac:dyDescent="0.3">
      <c r="A454" s="10">
        <v>42682</v>
      </c>
      <c r="B454" s="6">
        <v>2896</v>
      </c>
      <c r="C454" s="11">
        <f t="shared" si="91"/>
        <v>1.0762124356767119E-2</v>
      </c>
      <c r="D454" s="11">
        <f t="shared" si="85"/>
        <v>0.25292869654420352</v>
      </c>
      <c r="E454" s="11">
        <f t="shared" si="86"/>
        <v>0.22594722745191032</v>
      </c>
      <c r="F454" s="11">
        <f t="shared" si="87"/>
        <v>0.20775067643948075</v>
      </c>
      <c r="G454" s="11">
        <f t="shared" si="88"/>
        <v>0.20652213640698808</v>
      </c>
      <c r="H454" s="11">
        <f t="shared" si="89"/>
        <v>0.19278191052617627</v>
      </c>
      <c r="I454" s="11">
        <f t="shared" si="92"/>
        <v>0.2706017304462629</v>
      </c>
      <c r="J454" s="11">
        <f t="shared" si="90"/>
        <v>0.24260184792605949</v>
      </c>
      <c r="L454" s="9">
        <f t="shared" si="93"/>
        <v>42682</v>
      </c>
      <c r="M454">
        <f t="shared" si="94"/>
        <v>0.25292869654420352</v>
      </c>
      <c r="N454">
        <f t="shared" si="95"/>
        <v>0.20652213640698808</v>
      </c>
      <c r="O454">
        <f t="shared" si="96"/>
        <v>0.19278191052617627</v>
      </c>
      <c r="P454">
        <f t="shared" si="97"/>
        <v>0.2706017304462629</v>
      </c>
    </row>
    <row r="455" spans="1:16" x14ac:dyDescent="0.3">
      <c r="A455" s="10">
        <v>42683</v>
      </c>
      <c r="B455" s="6">
        <v>2897</v>
      </c>
      <c r="C455" s="11">
        <f t="shared" si="91"/>
        <v>3.4524426374337895E-4</v>
      </c>
      <c r="D455" s="11">
        <f t="shared" si="85"/>
        <v>0.1186351389322339</v>
      </c>
      <c r="E455" s="11">
        <f t="shared" si="86"/>
        <v>0.21286494647197657</v>
      </c>
      <c r="F455" s="11">
        <f t="shared" si="87"/>
        <v>0.20305497521960761</v>
      </c>
      <c r="G455" s="11">
        <f t="shared" si="88"/>
        <v>0.20002258572231144</v>
      </c>
      <c r="H455" s="11">
        <f t="shared" si="89"/>
        <v>0.19236771895685556</v>
      </c>
      <c r="I455" s="11">
        <f t="shared" si="92"/>
        <v>0.26892206797241497</v>
      </c>
      <c r="J455" s="11">
        <f t="shared" si="90"/>
        <v>0.24237815851034711</v>
      </c>
      <c r="L455" s="9">
        <f t="shared" si="93"/>
        <v>42683</v>
      </c>
      <c r="M455">
        <f t="shared" si="94"/>
        <v>0.1186351389322339</v>
      </c>
      <c r="N455">
        <f t="shared" si="95"/>
        <v>0.20002258572231144</v>
      </c>
      <c r="O455">
        <f t="shared" si="96"/>
        <v>0.19236771895685556</v>
      </c>
      <c r="P455">
        <f t="shared" si="97"/>
        <v>0.26892206797241497</v>
      </c>
    </row>
    <row r="456" spans="1:16" x14ac:dyDescent="0.3">
      <c r="A456" s="10">
        <v>42684</v>
      </c>
      <c r="B456" s="6">
        <v>2995</v>
      </c>
      <c r="C456" s="11">
        <f t="shared" si="91"/>
        <v>3.3268512780199426E-2</v>
      </c>
      <c r="D456" s="11">
        <f t="shared" si="85"/>
        <v>0.20668125420401931</v>
      </c>
      <c r="E456" s="11">
        <f t="shared" si="86"/>
        <v>0.25971974516536483</v>
      </c>
      <c r="F456" s="11">
        <f t="shared" si="87"/>
        <v>0.2331703916717173</v>
      </c>
      <c r="G456" s="11">
        <f t="shared" si="88"/>
        <v>0.21719945097144247</v>
      </c>
      <c r="H456" s="11">
        <f t="shared" si="89"/>
        <v>0.20876007341580136</v>
      </c>
      <c r="I456" s="11">
        <f t="shared" si="92"/>
        <v>0.27248217403978925</v>
      </c>
      <c r="J456" s="11">
        <f t="shared" si="90"/>
        <v>0.24452788221125527</v>
      </c>
      <c r="L456" s="9">
        <f t="shared" si="93"/>
        <v>42684</v>
      </c>
      <c r="M456">
        <f t="shared" si="94"/>
        <v>0.20668125420401931</v>
      </c>
      <c r="N456">
        <f t="shared" si="95"/>
        <v>0.21719945097144247</v>
      </c>
      <c r="O456">
        <f t="shared" si="96"/>
        <v>0.20876007341580136</v>
      </c>
      <c r="P456">
        <f t="shared" si="97"/>
        <v>0.27248217403978925</v>
      </c>
    </row>
    <row r="457" spans="1:16" x14ac:dyDescent="0.3">
      <c r="A457" s="10">
        <v>42685</v>
      </c>
      <c r="B457" s="6">
        <v>3005</v>
      </c>
      <c r="C457" s="11">
        <f t="shared" si="91"/>
        <v>3.333336419758217E-3</v>
      </c>
      <c r="D457" s="11">
        <f t="shared" si="85"/>
        <v>0.18614210726106628</v>
      </c>
      <c r="E457" s="11">
        <f t="shared" si="86"/>
        <v>0.25845726345220943</v>
      </c>
      <c r="F457" s="11">
        <f t="shared" si="87"/>
        <v>0.23251003141134766</v>
      </c>
      <c r="G457" s="11">
        <f t="shared" si="88"/>
        <v>0.21338290401124305</v>
      </c>
      <c r="H457" s="11">
        <f t="shared" si="89"/>
        <v>0.20402658359264128</v>
      </c>
      <c r="I457" s="11">
        <f t="shared" si="92"/>
        <v>0.27246823362867395</v>
      </c>
      <c r="J457" s="11">
        <f t="shared" si="90"/>
        <v>0.24448005445923682</v>
      </c>
      <c r="L457" s="9">
        <f t="shared" si="93"/>
        <v>42685</v>
      </c>
      <c r="M457">
        <f t="shared" si="94"/>
        <v>0.18614210726106628</v>
      </c>
      <c r="N457">
        <f t="shared" si="95"/>
        <v>0.21338290401124305</v>
      </c>
      <c r="O457">
        <f t="shared" si="96"/>
        <v>0.20402658359264128</v>
      </c>
      <c r="P457">
        <f t="shared" si="97"/>
        <v>0.27246823362867395</v>
      </c>
    </row>
    <row r="458" spans="1:16" x14ac:dyDescent="0.3">
      <c r="A458" s="10">
        <v>42688</v>
      </c>
      <c r="B458" s="6">
        <v>2753</v>
      </c>
      <c r="C458" s="11">
        <f t="shared" si="91"/>
        <v>-8.7586341826700609E-2</v>
      </c>
      <c r="D458" s="11">
        <f t="shared" si="85"/>
        <v>0.65787062870379331</v>
      </c>
      <c r="E458" s="11">
        <f t="shared" si="86"/>
        <v>0.49592351825882708</v>
      </c>
      <c r="F458" s="11">
        <f t="shared" si="87"/>
        <v>0.42357919989243686</v>
      </c>
      <c r="G458" s="11">
        <f t="shared" si="88"/>
        <v>0.37966863789002614</v>
      </c>
      <c r="H458" s="11">
        <f t="shared" si="89"/>
        <v>0.29777287453975915</v>
      </c>
      <c r="I458" s="11">
        <f t="shared" si="92"/>
        <v>0.30053344023870743</v>
      </c>
      <c r="J458" s="11">
        <f t="shared" si="90"/>
        <v>0.26034477673594125</v>
      </c>
      <c r="L458" s="9">
        <f t="shared" si="93"/>
        <v>42688</v>
      </c>
      <c r="M458">
        <f t="shared" si="94"/>
        <v>0.65787062870379331</v>
      </c>
      <c r="N458">
        <f t="shared" si="95"/>
        <v>0.37966863789002614</v>
      </c>
      <c r="O458">
        <f t="shared" si="96"/>
        <v>0.29777287453975915</v>
      </c>
      <c r="P458">
        <f t="shared" si="97"/>
        <v>0.30053344023870743</v>
      </c>
    </row>
    <row r="459" spans="1:16" x14ac:dyDescent="0.3">
      <c r="A459" s="10">
        <v>42689</v>
      </c>
      <c r="B459" s="6">
        <v>2766</v>
      </c>
      <c r="C459" s="11">
        <f t="shared" si="91"/>
        <v>4.7110070820961967E-3</v>
      </c>
      <c r="D459" s="11">
        <f t="shared" ref="D459:D522" si="98">_xlfn.STDEV.P(C455:C459)*SQRT(252)</f>
        <v>0.65026233538708278</v>
      </c>
      <c r="E459" s="11">
        <f t="shared" si="86"/>
        <v>0.49825136242154361</v>
      </c>
      <c r="F459" s="11">
        <f t="shared" si="87"/>
        <v>0.42443338800420183</v>
      </c>
      <c r="G459" s="11">
        <f t="shared" si="88"/>
        <v>0.37803809939380228</v>
      </c>
      <c r="H459" s="11">
        <f t="shared" si="89"/>
        <v>0.29797688811801626</v>
      </c>
      <c r="I459" s="11">
        <f t="shared" si="92"/>
        <v>0.30033338399861154</v>
      </c>
      <c r="J459" s="11">
        <f t="shared" si="90"/>
        <v>0.26021492997833023</v>
      </c>
      <c r="L459" s="9">
        <f t="shared" si="93"/>
        <v>42689</v>
      </c>
      <c r="M459">
        <f t="shared" si="94"/>
        <v>0.65026233538708278</v>
      </c>
      <c r="N459">
        <f t="shared" si="95"/>
        <v>0.37803809939380228</v>
      </c>
      <c r="O459">
        <f t="shared" si="96"/>
        <v>0.29797688811801626</v>
      </c>
      <c r="P459">
        <f t="shared" si="97"/>
        <v>0.30033338399861154</v>
      </c>
    </row>
    <row r="460" spans="1:16" x14ac:dyDescent="0.3">
      <c r="A460" s="10">
        <v>42690</v>
      </c>
      <c r="B460" s="6">
        <v>2814</v>
      </c>
      <c r="C460" s="11">
        <f t="shared" si="91"/>
        <v>1.720472544963076E-2</v>
      </c>
      <c r="D460" s="11">
        <f t="shared" si="98"/>
        <v>0.67119213759263141</v>
      </c>
      <c r="E460" s="11">
        <f t="shared" si="86"/>
        <v>0.49019576473399851</v>
      </c>
      <c r="F460" s="11">
        <f t="shared" si="87"/>
        <v>0.42621045198661262</v>
      </c>
      <c r="G460" s="11">
        <f t="shared" si="88"/>
        <v>0.38227437643597412</v>
      </c>
      <c r="H460" s="11">
        <f t="shared" si="89"/>
        <v>0.30148903543618855</v>
      </c>
      <c r="I460" s="11">
        <f t="shared" si="92"/>
        <v>0.30138301704777798</v>
      </c>
      <c r="J460" s="11">
        <f t="shared" si="90"/>
        <v>0.25539133553064025</v>
      </c>
      <c r="L460" s="9">
        <f t="shared" si="93"/>
        <v>42690</v>
      </c>
      <c r="M460">
        <f t="shared" si="94"/>
        <v>0.67119213759263141</v>
      </c>
      <c r="N460">
        <f t="shared" si="95"/>
        <v>0.38227437643597412</v>
      </c>
      <c r="O460">
        <f t="shared" si="96"/>
        <v>0.30148903543618855</v>
      </c>
      <c r="P460">
        <f t="shared" si="97"/>
        <v>0.30138301704777798</v>
      </c>
    </row>
    <row r="461" spans="1:16" x14ac:dyDescent="0.3">
      <c r="A461" s="10">
        <v>42691</v>
      </c>
      <c r="B461" s="6">
        <v>2807</v>
      </c>
      <c r="C461" s="11">
        <f t="shared" si="91"/>
        <v>-2.4906613124519189E-3</v>
      </c>
      <c r="D461" s="11">
        <f t="shared" si="98"/>
        <v>0.60098571203497808</v>
      </c>
      <c r="E461" s="11">
        <f t="shared" si="86"/>
        <v>0.49014209616932641</v>
      </c>
      <c r="F461" s="11">
        <f t="shared" si="87"/>
        <v>0.41944116247066371</v>
      </c>
      <c r="G461" s="11">
        <f t="shared" si="88"/>
        <v>0.37781083157672096</v>
      </c>
      <c r="H461" s="11">
        <f t="shared" si="89"/>
        <v>0.30125101210064342</v>
      </c>
      <c r="I461" s="11">
        <f t="shared" si="92"/>
        <v>0.301206808253631</v>
      </c>
      <c r="J461" s="11">
        <f t="shared" si="90"/>
        <v>0.25417456338693561</v>
      </c>
      <c r="L461" s="9">
        <f t="shared" si="93"/>
        <v>42691</v>
      </c>
      <c r="M461">
        <f t="shared" si="94"/>
        <v>0.60098571203497808</v>
      </c>
      <c r="N461">
        <f t="shared" si="95"/>
        <v>0.37781083157672096</v>
      </c>
      <c r="O461">
        <f t="shared" si="96"/>
        <v>0.30125101210064342</v>
      </c>
      <c r="P461">
        <f t="shared" si="97"/>
        <v>0.301206808253631</v>
      </c>
    </row>
    <row r="462" spans="1:16" x14ac:dyDescent="0.3">
      <c r="A462" s="10">
        <v>42692</v>
      </c>
      <c r="B462" s="6">
        <v>2798</v>
      </c>
      <c r="C462" s="11">
        <f t="shared" si="91"/>
        <v>-3.211421136455981E-3</v>
      </c>
      <c r="D462" s="11">
        <f t="shared" si="98"/>
        <v>0.59342927029756143</v>
      </c>
      <c r="E462" s="11">
        <f t="shared" si="86"/>
        <v>0.49014479466377797</v>
      </c>
      <c r="F462" s="11">
        <f t="shared" si="87"/>
        <v>0.41943981281573733</v>
      </c>
      <c r="G462" s="11">
        <f t="shared" si="88"/>
        <v>0.37787616066411356</v>
      </c>
      <c r="H462" s="11">
        <f t="shared" si="89"/>
        <v>0.29960153017284502</v>
      </c>
      <c r="I462" s="11">
        <f t="shared" si="92"/>
        <v>0.30075635259677186</v>
      </c>
      <c r="J462" s="11">
        <f t="shared" si="90"/>
        <v>0.25420387903406033</v>
      </c>
      <c r="L462" s="9">
        <f t="shared" si="93"/>
        <v>42692</v>
      </c>
      <c r="M462">
        <f t="shared" si="94"/>
        <v>0.59342927029756143</v>
      </c>
      <c r="N462">
        <f t="shared" si="95"/>
        <v>0.37787616066411356</v>
      </c>
      <c r="O462">
        <f t="shared" si="96"/>
        <v>0.29960153017284502</v>
      </c>
      <c r="P462">
        <f t="shared" si="97"/>
        <v>0.30075635259677186</v>
      </c>
    </row>
    <row r="463" spans="1:16" x14ac:dyDescent="0.3">
      <c r="A463" s="10">
        <v>42695</v>
      </c>
      <c r="B463" s="6">
        <v>2855</v>
      </c>
      <c r="C463" s="11">
        <f t="shared" si="91"/>
        <v>2.0166966864684006E-2</v>
      </c>
      <c r="D463" s="11">
        <f t="shared" si="98"/>
        <v>0.15500373470918977</v>
      </c>
      <c r="E463" s="11">
        <f t="shared" si="86"/>
        <v>0.49301559147960577</v>
      </c>
      <c r="F463" s="11">
        <f t="shared" si="87"/>
        <v>0.42564757698962158</v>
      </c>
      <c r="G463" s="11">
        <f t="shared" si="88"/>
        <v>0.38231684005571004</v>
      </c>
      <c r="H463" s="11">
        <f t="shared" si="89"/>
        <v>0.29485812014509344</v>
      </c>
      <c r="I463" s="11">
        <f t="shared" si="92"/>
        <v>0.29673072174380488</v>
      </c>
      <c r="J463" s="11">
        <f t="shared" si="90"/>
        <v>0.25421136166732189</v>
      </c>
      <c r="L463" s="9">
        <f t="shared" si="93"/>
        <v>42695</v>
      </c>
      <c r="M463">
        <f t="shared" si="94"/>
        <v>0.15500373470918977</v>
      </c>
      <c r="N463">
        <f t="shared" si="95"/>
        <v>0.38231684005571004</v>
      </c>
      <c r="O463">
        <f t="shared" si="96"/>
        <v>0.29485812014509344</v>
      </c>
      <c r="P463">
        <f t="shared" si="97"/>
        <v>0.29673072174380488</v>
      </c>
    </row>
    <row r="464" spans="1:16" x14ac:dyDescent="0.3">
      <c r="A464" s="10">
        <v>42696</v>
      </c>
      <c r="B464" s="6">
        <v>2925</v>
      </c>
      <c r="C464" s="11">
        <f t="shared" si="91"/>
        <v>2.4222637575846209E-2</v>
      </c>
      <c r="D464" s="11">
        <f t="shared" si="98"/>
        <v>0.18528662150577033</v>
      </c>
      <c r="E464" s="11">
        <f t="shared" ref="E464:E527" si="99">_xlfn.STDEV.P(C455:C464)*SQRT(252)</f>
        <v>0.50469000040971901</v>
      </c>
      <c r="F464" s="11">
        <f t="shared" si="87"/>
        <v>0.4373141810533539</v>
      </c>
      <c r="G464" s="11">
        <f t="shared" si="88"/>
        <v>0.39102858235316018</v>
      </c>
      <c r="H464" s="11">
        <f t="shared" si="89"/>
        <v>0.30144926529502897</v>
      </c>
      <c r="I464" s="11">
        <f t="shared" si="92"/>
        <v>0.2969571755693991</v>
      </c>
      <c r="J464" s="11">
        <f t="shared" si="90"/>
        <v>0.25533250091480936</v>
      </c>
      <c r="L464" s="9">
        <f t="shared" si="93"/>
        <v>42696</v>
      </c>
      <c r="M464">
        <f t="shared" si="94"/>
        <v>0.18528662150577033</v>
      </c>
      <c r="N464">
        <f t="shared" si="95"/>
        <v>0.39102858235316018</v>
      </c>
      <c r="O464">
        <f t="shared" si="96"/>
        <v>0.30144926529502897</v>
      </c>
      <c r="P464">
        <f t="shared" si="97"/>
        <v>0.2969571755693991</v>
      </c>
    </row>
    <row r="465" spans="1:16" x14ac:dyDescent="0.3">
      <c r="A465" s="10">
        <v>42697</v>
      </c>
      <c r="B465" s="6">
        <v>2948</v>
      </c>
      <c r="C465" s="11">
        <f t="shared" si="91"/>
        <v>7.8324936432703704E-3</v>
      </c>
      <c r="D465" s="11">
        <f t="shared" si="98"/>
        <v>0.17938684571476385</v>
      </c>
      <c r="E465" s="11">
        <f t="shared" si="99"/>
        <v>0.50570514511128128</v>
      </c>
      <c r="F465" s="11">
        <f t="shared" si="87"/>
        <v>0.41947050438310324</v>
      </c>
      <c r="G465" s="11">
        <f t="shared" si="88"/>
        <v>0.38859986223532411</v>
      </c>
      <c r="H465" s="11">
        <f t="shared" si="89"/>
        <v>0.30192039870447746</v>
      </c>
      <c r="I465" s="11">
        <f t="shared" si="92"/>
        <v>0.2923689120937854</v>
      </c>
      <c r="J465" s="11">
        <f t="shared" si="90"/>
        <v>0.25523109824099527</v>
      </c>
      <c r="L465" s="9">
        <f t="shared" si="93"/>
        <v>42697</v>
      </c>
      <c r="M465">
        <f t="shared" si="94"/>
        <v>0.17938684571476385</v>
      </c>
      <c r="N465">
        <f t="shared" si="95"/>
        <v>0.38859986223532411</v>
      </c>
      <c r="O465">
        <f t="shared" si="96"/>
        <v>0.30192039870447746</v>
      </c>
      <c r="P465">
        <f t="shared" si="97"/>
        <v>0.2923689120937854</v>
      </c>
    </row>
    <row r="466" spans="1:16" x14ac:dyDescent="0.3">
      <c r="A466" s="10">
        <v>42698</v>
      </c>
      <c r="B466" s="6">
        <v>2939</v>
      </c>
      <c r="C466" s="11">
        <f t="shared" si="91"/>
        <v>-3.0575868903098837E-3</v>
      </c>
      <c r="D466" s="11">
        <f t="shared" si="98"/>
        <v>0.18129152904165163</v>
      </c>
      <c r="E466" s="11">
        <f t="shared" si="99"/>
        <v>0.4774429382917314</v>
      </c>
      <c r="F466" s="11">
        <f t="shared" si="87"/>
        <v>0.42015006989446652</v>
      </c>
      <c r="G466" s="11">
        <f t="shared" si="88"/>
        <v>0.38490034771148413</v>
      </c>
      <c r="H466" s="11">
        <f t="shared" si="89"/>
        <v>0.2988430491100198</v>
      </c>
      <c r="I466" s="11">
        <f t="shared" si="92"/>
        <v>0.29214696937309598</v>
      </c>
      <c r="J466" s="11">
        <f t="shared" si="90"/>
        <v>0.25508724322774129</v>
      </c>
      <c r="L466" s="9">
        <f t="shared" si="93"/>
        <v>42698</v>
      </c>
      <c r="M466">
        <f t="shared" si="94"/>
        <v>0.18129152904165163</v>
      </c>
      <c r="N466">
        <f t="shared" si="95"/>
        <v>0.38490034771148413</v>
      </c>
      <c r="O466">
        <f t="shared" si="96"/>
        <v>0.2988430491100198</v>
      </c>
      <c r="P466">
        <f t="shared" si="97"/>
        <v>0.29214696937309598</v>
      </c>
    </row>
    <row r="467" spans="1:16" x14ac:dyDescent="0.3">
      <c r="A467" s="10">
        <v>42699</v>
      </c>
      <c r="B467" s="6">
        <v>2928</v>
      </c>
      <c r="C467" s="11">
        <f t="shared" si="91"/>
        <v>-3.7497913377151932E-3</v>
      </c>
      <c r="D467" s="11">
        <f t="shared" si="98"/>
        <v>0.18317023582626987</v>
      </c>
      <c r="E467" s="11">
        <f t="shared" si="99"/>
        <v>0.47668212870822624</v>
      </c>
      <c r="F467" s="11">
        <f t="shared" si="87"/>
        <v>0.42028611935543048</v>
      </c>
      <c r="G467" s="11">
        <f t="shared" si="88"/>
        <v>0.3848271994642799</v>
      </c>
      <c r="H467" s="11">
        <f t="shared" si="89"/>
        <v>0.29794155839664693</v>
      </c>
      <c r="I467" s="11">
        <f t="shared" si="92"/>
        <v>0.28770768789462592</v>
      </c>
      <c r="J467" s="11">
        <f t="shared" si="90"/>
        <v>0.25507963880575851</v>
      </c>
      <c r="L467" s="9">
        <f t="shared" si="93"/>
        <v>42699</v>
      </c>
      <c r="M467">
        <f t="shared" si="94"/>
        <v>0.18317023582626987</v>
      </c>
      <c r="N467">
        <f t="shared" si="95"/>
        <v>0.3848271994642799</v>
      </c>
      <c r="O467">
        <f t="shared" si="96"/>
        <v>0.29794155839664693</v>
      </c>
      <c r="P467">
        <f t="shared" si="97"/>
        <v>0.28770768789462592</v>
      </c>
    </row>
    <row r="468" spans="1:16" x14ac:dyDescent="0.3">
      <c r="A468" s="10">
        <v>42702</v>
      </c>
      <c r="B468" s="6">
        <v>3011</v>
      </c>
      <c r="C468" s="11">
        <f t="shared" si="91"/>
        <v>2.795265340053156E-2</v>
      </c>
      <c r="D468" s="11">
        <f t="shared" si="98"/>
        <v>0.21140983766499372</v>
      </c>
      <c r="E468" s="11">
        <f t="shared" si="99"/>
        <v>0.18727802865357204</v>
      </c>
      <c r="F468" s="11">
        <f t="shared" si="87"/>
        <v>0.42860740912545486</v>
      </c>
      <c r="G468" s="11">
        <f t="shared" si="88"/>
        <v>0.39212266323731848</v>
      </c>
      <c r="H468" s="11">
        <f t="shared" si="89"/>
        <v>0.3031790417479836</v>
      </c>
      <c r="I468" s="11">
        <f t="shared" si="92"/>
        <v>0.28972612669575826</v>
      </c>
      <c r="J468" s="11">
        <f t="shared" si="90"/>
        <v>0.25578583884578421</v>
      </c>
      <c r="L468" s="9">
        <f t="shared" si="93"/>
        <v>42702</v>
      </c>
      <c r="M468">
        <f t="shared" si="94"/>
        <v>0.21140983766499372</v>
      </c>
      <c r="N468">
        <f t="shared" si="95"/>
        <v>0.39212266323731848</v>
      </c>
      <c r="O468">
        <f t="shared" si="96"/>
        <v>0.3031790417479836</v>
      </c>
      <c r="P468">
        <f t="shared" si="97"/>
        <v>0.28972612669575826</v>
      </c>
    </row>
    <row r="469" spans="1:16" x14ac:dyDescent="0.3">
      <c r="A469" s="10">
        <v>42703</v>
      </c>
      <c r="B469" s="6">
        <v>2975</v>
      </c>
      <c r="C469" s="11">
        <f t="shared" si="91"/>
        <v>-1.2028210502003709E-2</v>
      </c>
      <c r="D469" s="11">
        <f t="shared" si="98"/>
        <v>0.21919803091907403</v>
      </c>
      <c r="E469" s="11">
        <f t="shared" si="99"/>
        <v>0.21215823737446401</v>
      </c>
      <c r="F469" s="11">
        <f t="shared" ref="F469:F532" si="100">_xlfn.STDEV.P(C455:C469)*SQRT(252)</f>
        <v>0.43144494595405514</v>
      </c>
      <c r="G469" s="11">
        <f t="shared" si="88"/>
        <v>0.39475584844052203</v>
      </c>
      <c r="H469" s="11">
        <f t="shared" si="89"/>
        <v>0.30396468486777378</v>
      </c>
      <c r="I469" s="11">
        <f t="shared" si="92"/>
        <v>0.28981508256655975</v>
      </c>
      <c r="J469" s="11">
        <f t="shared" si="90"/>
        <v>0.25613295926575191</v>
      </c>
      <c r="L469" s="9">
        <f t="shared" si="93"/>
        <v>42703</v>
      </c>
      <c r="M469">
        <f t="shared" si="94"/>
        <v>0.21919803091907403</v>
      </c>
      <c r="N469">
        <f t="shared" si="95"/>
        <v>0.39475584844052203</v>
      </c>
      <c r="O469">
        <f t="shared" si="96"/>
        <v>0.30396468486777378</v>
      </c>
      <c r="P469">
        <f t="shared" si="97"/>
        <v>0.28981508256655975</v>
      </c>
    </row>
    <row r="470" spans="1:16" x14ac:dyDescent="0.3">
      <c r="A470" s="10">
        <v>42704</v>
      </c>
      <c r="B470" s="6">
        <v>2936</v>
      </c>
      <c r="C470" s="11">
        <f t="shared" si="91"/>
        <v>-1.3195928245323955E-2</v>
      </c>
      <c r="D470" s="11">
        <f t="shared" si="98"/>
        <v>0.23761370938109572</v>
      </c>
      <c r="E470" s="11">
        <f t="shared" si="99"/>
        <v>0.22532593953074237</v>
      </c>
      <c r="F470" s="11">
        <f t="shared" si="100"/>
        <v>0.43552169485207309</v>
      </c>
      <c r="G470" s="11">
        <f t="shared" si="88"/>
        <v>0.38309729889277055</v>
      </c>
      <c r="H470" s="11">
        <f t="shared" si="89"/>
        <v>0.30598020162206563</v>
      </c>
      <c r="I470" s="11">
        <f t="shared" si="92"/>
        <v>0.28783343394402966</v>
      </c>
      <c r="J470" s="11">
        <f t="shared" si="90"/>
        <v>0.2562579060598541</v>
      </c>
      <c r="L470" s="9">
        <f t="shared" si="93"/>
        <v>42704</v>
      </c>
      <c r="M470">
        <f t="shared" si="94"/>
        <v>0.23761370938109572</v>
      </c>
      <c r="N470">
        <f t="shared" si="95"/>
        <v>0.38309729889277055</v>
      </c>
      <c r="O470">
        <f t="shared" si="96"/>
        <v>0.30598020162206563</v>
      </c>
      <c r="P470">
        <f t="shared" si="97"/>
        <v>0.28783343394402966</v>
      </c>
    </row>
    <row r="471" spans="1:16" x14ac:dyDescent="0.3">
      <c r="A471" s="10">
        <v>42705</v>
      </c>
      <c r="B471" s="6">
        <v>2936</v>
      </c>
      <c r="C471" s="11">
        <f t="shared" si="91"/>
        <v>0</v>
      </c>
      <c r="D471" s="11">
        <f t="shared" si="98"/>
        <v>0.23695206734893401</v>
      </c>
      <c r="E471" s="11">
        <f t="shared" si="99"/>
        <v>0.22375669824864561</v>
      </c>
      <c r="F471" s="11">
        <f t="shared" si="100"/>
        <v>0.41333029107920216</v>
      </c>
      <c r="G471" s="11">
        <f t="shared" si="88"/>
        <v>0.38316142274128956</v>
      </c>
      <c r="H471" s="11">
        <f t="shared" si="89"/>
        <v>0.30475538254171097</v>
      </c>
      <c r="I471" s="11">
        <f t="shared" si="92"/>
        <v>0.28540301795121442</v>
      </c>
      <c r="J471" s="11">
        <f t="shared" si="90"/>
        <v>0.25471214485527377</v>
      </c>
      <c r="L471" s="9">
        <f t="shared" si="93"/>
        <v>42705</v>
      </c>
      <c r="M471">
        <f t="shared" si="94"/>
        <v>0.23695206734893401</v>
      </c>
      <c r="N471">
        <f t="shared" si="95"/>
        <v>0.38316142274128956</v>
      </c>
      <c r="O471">
        <f t="shared" si="96"/>
        <v>0.30475538254171097</v>
      </c>
      <c r="P471">
        <f t="shared" si="97"/>
        <v>0.28540301795121442</v>
      </c>
    </row>
    <row r="472" spans="1:16" x14ac:dyDescent="0.3">
      <c r="A472" s="10">
        <v>42706</v>
      </c>
      <c r="B472" s="6">
        <v>2894</v>
      </c>
      <c r="C472" s="11">
        <f t="shared" si="91"/>
        <v>-1.4408482542977046E-2</v>
      </c>
      <c r="D472" s="11">
        <f t="shared" si="98"/>
        <v>0.25403986807274564</v>
      </c>
      <c r="E472" s="11">
        <f t="shared" si="99"/>
        <v>0.23928748279175441</v>
      </c>
      <c r="F472" s="11">
        <f t="shared" si="100"/>
        <v>0.41593240551799354</v>
      </c>
      <c r="G472" s="11">
        <f t="shared" si="88"/>
        <v>0.38699566906728183</v>
      </c>
      <c r="H472" s="11">
        <f t="shared" si="89"/>
        <v>0.30690821890613768</v>
      </c>
      <c r="I472" s="11">
        <f t="shared" si="92"/>
        <v>0.28531933580055457</v>
      </c>
      <c r="J472" s="11">
        <f t="shared" si="90"/>
        <v>0.25515062571880753</v>
      </c>
      <c r="L472" s="9">
        <f t="shared" si="93"/>
        <v>42706</v>
      </c>
      <c r="M472">
        <f t="shared" si="94"/>
        <v>0.25403986807274564</v>
      </c>
      <c r="N472">
        <f t="shared" si="95"/>
        <v>0.38699566906728183</v>
      </c>
      <c r="O472">
        <f t="shared" si="96"/>
        <v>0.30690821890613768</v>
      </c>
      <c r="P472">
        <f t="shared" si="97"/>
        <v>0.28531933580055457</v>
      </c>
    </row>
    <row r="473" spans="1:16" x14ac:dyDescent="0.3">
      <c r="A473" s="10">
        <v>42709</v>
      </c>
      <c r="B473" s="6">
        <v>2916</v>
      </c>
      <c r="C473" s="11">
        <f t="shared" si="91"/>
        <v>7.5731859371195769E-3</v>
      </c>
      <c r="D473" s="11">
        <f t="shared" si="98"/>
        <v>0.13806376367044343</v>
      </c>
      <c r="E473" s="11">
        <f t="shared" si="99"/>
        <v>0.22404541391948835</v>
      </c>
      <c r="F473" s="11">
        <f t="shared" si="100"/>
        <v>0.20728037964176851</v>
      </c>
      <c r="G473" s="11">
        <f t="shared" si="88"/>
        <v>0.38342244825541039</v>
      </c>
      <c r="H473" s="11">
        <f t="shared" si="89"/>
        <v>0.30694871871786872</v>
      </c>
      <c r="I473" s="11">
        <f t="shared" si="92"/>
        <v>0.28513019730823341</v>
      </c>
      <c r="J473" s="11">
        <f t="shared" si="90"/>
        <v>0.25521357844449222</v>
      </c>
      <c r="L473" s="9">
        <f t="shared" si="93"/>
        <v>42709</v>
      </c>
      <c r="M473">
        <f t="shared" si="94"/>
        <v>0.13806376367044343</v>
      </c>
      <c r="N473">
        <f t="shared" si="95"/>
        <v>0.38342244825541039</v>
      </c>
      <c r="O473">
        <f t="shared" si="96"/>
        <v>0.30694871871786872</v>
      </c>
      <c r="P473">
        <f t="shared" si="97"/>
        <v>0.28513019730823341</v>
      </c>
    </row>
    <row r="474" spans="1:16" x14ac:dyDescent="0.3">
      <c r="A474" s="10">
        <v>42710</v>
      </c>
      <c r="B474" s="6">
        <v>2928</v>
      </c>
      <c r="C474" s="11">
        <f t="shared" si="91"/>
        <v>4.1067819526535024E-3</v>
      </c>
      <c r="D474" s="11">
        <f t="shared" si="98"/>
        <v>0.14291256475780442</v>
      </c>
      <c r="E474" s="11">
        <f t="shared" si="99"/>
        <v>0.19224789426832883</v>
      </c>
      <c r="F474" s="11">
        <f t="shared" si="100"/>
        <v>0.20725127522357159</v>
      </c>
      <c r="G474" s="11">
        <f t="shared" ref="G474:G537" si="101">_xlfn.STDEV.P(C455:C474)*SQRT(252)</f>
        <v>0.38195021148805336</v>
      </c>
      <c r="H474" s="11">
        <f t="shared" si="89"/>
        <v>0.30703609093028467</v>
      </c>
      <c r="I474" s="11">
        <f t="shared" si="92"/>
        <v>0.28446168752573264</v>
      </c>
      <c r="J474" s="11">
        <f t="shared" si="90"/>
        <v>0.25449904792851324</v>
      </c>
      <c r="L474" s="9">
        <f t="shared" si="93"/>
        <v>42710</v>
      </c>
      <c r="M474">
        <f t="shared" si="94"/>
        <v>0.14291256475780442</v>
      </c>
      <c r="N474">
        <f t="shared" si="95"/>
        <v>0.38195021148805336</v>
      </c>
      <c r="O474">
        <f t="shared" si="96"/>
        <v>0.30703609093028467</v>
      </c>
      <c r="P474">
        <f t="shared" si="97"/>
        <v>0.28446168752573264</v>
      </c>
    </row>
    <row r="475" spans="1:16" x14ac:dyDescent="0.3">
      <c r="A475" s="10">
        <v>42711</v>
      </c>
      <c r="B475" s="6">
        <v>2946</v>
      </c>
      <c r="C475" s="11">
        <f t="shared" si="91"/>
        <v>6.1287219413733258E-3</v>
      </c>
      <c r="D475" s="11">
        <f t="shared" si="98"/>
        <v>0.1264137453237324</v>
      </c>
      <c r="E475" s="11">
        <f t="shared" si="99"/>
        <v>0.19068643089837881</v>
      </c>
      <c r="F475" s="11">
        <f t="shared" si="100"/>
        <v>0.19971482460455356</v>
      </c>
      <c r="G475" s="11">
        <f t="shared" si="101"/>
        <v>0.38243506820528361</v>
      </c>
      <c r="H475" s="11">
        <f t="shared" si="89"/>
        <v>0.30521347462068665</v>
      </c>
      <c r="I475" s="11">
        <f t="shared" si="92"/>
        <v>0.27394043638434873</v>
      </c>
      <c r="J475" s="11">
        <f t="shared" si="90"/>
        <v>0.25455159888830037</v>
      </c>
      <c r="L475" s="9">
        <f t="shared" si="93"/>
        <v>42711</v>
      </c>
      <c r="M475">
        <f t="shared" si="94"/>
        <v>0.1264137453237324</v>
      </c>
      <c r="N475">
        <f t="shared" si="95"/>
        <v>0.38243506820528361</v>
      </c>
      <c r="O475">
        <f t="shared" si="96"/>
        <v>0.30521347462068665</v>
      </c>
      <c r="P475">
        <f t="shared" si="97"/>
        <v>0.27394043638434873</v>
      </c>
    </row>
    <row r="476" spans="1:16" x14ac:dyDescent="0.3">
      <c r="A476" s="10">
        <v>42712</v>
      </c>
      <c r="B476" s="6">
        <v>2913</v>
      </c>
      <c r="C476" s="11">
        <f t="shared" si="91"/>
        <v>-1.1264840063140989E-2</v>
      </c>
      <c r="D476" s="11">
        <f t="shared" si="98"/>
        <v>0.14788201737833798</v>
      </c>
      <c r="E476" s="11">
        <f t="shared" si="99"/>
        <v>0.19780217915714207</v>
      </c>
      <c r="F476" s="11">
        <f t="shared" si="100"/>
        <v>0.2067085055494825</v>
      </c>
      <c r="G476" s="11">
        <f t="shared" si="101"/>
        <v>0.36551551452157638</v>
      </c>
      <c r="H476" s="11">
        <f t="shared" si="89"/>
        <v>0.30358784186142596</v>
      </c>
      <c r="I476" s="11">
        <f t="shared" si="92"/>
        <v>0.27027803273984546</v>
      </c>
      <c r="J476" s="11">
        <f t="shared" si="90"/>
        <v>0.2548542541858298</v>
      </c>
      <c r="L476" s="9">
        <f t="shared" si="93"/>
        <v>42712</v>
      </c>
      <c r="M476">
        <f t="shared" si="94"/>
        <v>0.14788201737833798</v>
      </c>
      <c r="N476">
        <f t="shared" si="95"/>
        <v>0.36551551452157638</v>
      </c>
      <c r="O476">
        <f t="shared" si="96"/>
        <v>0.30358784186142596</v>
      </c>
      <c r="P476">
        <f t="shared" si="97"/>
        <v>0.27027803273984546</v>
      </c>
    </row>
    <row r="477" spans="1:16" x14ac:dyDescent="0.3">
      <c r="A477" s="10">
        <v>42713</v>
      </c>
      <c r="B477" s="6">
        <v>2875</v>
      </c>
      <c r="C477" s="11">
        <f t="shared" si="91"/>
        <v>-1.3130803727983748E-2</v>
      </c>
      <c r="D477" s="11">
        <f t="shared" si="98"/>
        <v>0.14241425633498053</v>
      </c>
      <c r="E477" s="11">
        <f t="shared" si="99"/>
        <v>0.2060931906734724</v>
      </c>
      <c r="F477" s="11">
        <f t="shared" si="100"/>
        <v>0.21486083002301135</v>
      </c>
      <c r="G477" s="11">
        <f t="shared" si="101"/>
        <v>0.36727019134940059</v>
      </c>
      <c r="H477" s="11">
        <f t="shared" si="89"/>
        <v>0.30356064234602215</v>
      </c>
      <c r="I477" s="11">
        <f t="shared" si="92"/>
        <v>0.26992774442456752</v>
      </c>
      <c r="J477" s="11">
        <f t="shared" si="90"/>
        <v>0.25522773801975451</v>
      </c>
      <c r="L477" s="9">
        <f t="shared" si="93"/>
        <v>42713</v>
      </c>
      <c r="M477">
        <f t="shared" si="94"/>
        <v>0.14241425633498053</v>
      </c>
      <c r="N477">
        <f t="shared" si="95"/>
        <v>0.36727019134940059</v>
      </c>
      <c r="O477">
        <f t="shared" si="96"/>
        <v>0.30356064234602215</v>
      </c>
      <c r="P477">
        <f t="shared" si="97"/>
        <v>0.26992774442456752</v>
      </c>
    </row>
    <row r="478" spans="1:16" x14ac:dyDescent="0.3">
      <c r="A478" s="10">
        <v>42716</v>
      </c>
      <c r="B478" s="6">
        <v>2931</v>
      </c>
      <c r="C478" s="11">
        <f t="shared" si="91"/>
        <v>1.9290987479441569E-2</v>
      </c>
      <c r="D478" s="11">
        <f t="shared" si="98"/>
        <v>0.19057590956895173</v>
      </c>
      <c r="E478" s="11">
        <f t="shared" si="99"/>
        <v>0.17656682949636626</v>
      </c>
      <c r="F478" s="11">
        <f t="shared" si="100"/>
        <v>0.21362795917660643</v>
      </c>
      <c r="G478" s="11">
        <f t="shared" si="101"/>
        <v>0.20414793905501699</v>
      </c>
      <c r="H478" s="11">
        <f t="shared" si="89"/>
        <v>0.30686293443760471</v>
      </c>
      <c r="I478" s="11">
        <f t="shared" si="92"/>
        <v>0.26925952024982641</v>
      </c>
      <c r="J478" s="11">
        <f t="shared" si="90"/>
        <v>0.25522104636889625</v>
      </c>
      <c r="L478" s="9">
        <f t="shared" si="93"/>
        <v>42716</v>
      </c>
      <c r="M478">
        <f t="shared" si="94"/>
        <v>0.19057590956895173</v>
      </c>
      <c r="N478">
        <f t="shared" si="95"/>
        <v>0.20414793905501699</v>
      </c>
      <c r="O478">
        <f t="shared" si="96"/>
        <v>0.30686293443760471</v>
      </c>
      <c r="P478">
        <f t="shared" si="97"/>
        <v>0.26925952024982641</v>
      </c>
    </row>
    <row r="479" spans="1:16" x14ac:dyDescent="0.3">
      <c r="A479" s="10">
        <v>42717</v>
      </c>
      <c r="B479" s="6">
        <v>2948</v>
      </c>
      <c r="C479" s="11">
        <f t="shared" ref="C479:C542" si="102">LN(B479/B478)</f>
        <v>5.7833125983346965E-3</v>
      </c>
      <c r="D479" s="11">
        <f t="shared" si="98"/>
        <v>0.19223192465995317</v>
      </c>
      <c r="E479" s="11">
        <f t="shared" si="99"/>
        <v>0.17317832126227681</v>
      </c>
      <c r="F479" s="11">
        <f t="shared" si="100"/>
        <v>0.19247328557756097</v>
      </c>
      <c r="G479" s="11">
        <f t="shared" si="101"/>
        <v>0.20428606383850556</v>
      </c>
      <c r="H479" s="11">
        <f t="shared" si="89"/>
        <v>0.30621333376507071</v>
      </c>
      <c r="I479" s="11">
        <f t="shared" si="92"/>
        <v>0.26902964219604375</v>
      </c>
      <c r="J479" s="11">
        <f t="shared" si="90"/>
        <v>0.25437351616869974</v>
      </c>
      <c r="L479" s="9">
        <f t="shared" si="93"/>
        <v>42717</v>
      </c>
      <c r="M479">
        <f t="shared" ref="M479:M542" si="103">D479</f>
        <v>0.19223192465995317</v>
      </c>
      <c r="N479">
        <f t="shared" ref="N479:N542" si="104">G479</f>
        <v>0.20428606383850556</v>
      </c>
      <c r="O479">
        <f t="shared" ref="O479:O542" si="105">H479</f>
        <v>0.30621333376507071</v>
      </c>
      <c r="P479">
        <f t="shared" ref="P479:P542" si="106">I479</f>
        <v>0.26902964219604375</v>
      </c>
    </row>
    <row r="480" spans="1:16" x14ac:dyDescent="0.3">
      <c r="A480" s="10">
        <v>42718</v>
      </c>
      <c r="B480" s="6">
        <v>2893</v>
      </c>
      <c r="C480" s="11">
        <f t="shared" si="102"/>
        <v>-1.8832948333092125E-2</v>
      </c>
      <c r="D480" s="11">
        <f t="shared" si="98"/>
        <v>0.22378752782339101</v>
      </c>
      <c r="E480" s="11">
        <f t="shared" si="99"/>
        <v>0.18493628454358221</v>
      </c>
      <c r="F480" s="11">
        <f t="shared" si="100"/>
        <v>0.20407207355575052</v>
      </c>
      <c r="G480" s="11">
        <f t="shared" si="101"/>
        <v>0.21106283449570953</v>
      </c>
      <c r="H480" s="11">
        <f t="shared" si="89"/>
        <v>0.30905042039595587</v>
      </c>
      <c r="I480" s="11">
        <f t="shared" si="92"/>
        <v>0.26997838016017389</v>
      </c>
      <c r="J480" s="11">
        <f t="shared" si="90"/>
        <v>0.25423265477782275</v>
      </c>
      <c r="L480" s="9">
        <f t="shared" si="93"/>
        <v>42718</v>
      </c>
      <c r="M480">
        <f t="shared" si="103"/>
        <v>0.22378752782339101</v>
      </c>
      <c r="N480">
        <f t="shared" si="104"/>
        <v>0.21106283449570953</v>
      </c>
      <c r="O480">
        <f t="shared" si="105"/>
        <v>0.30905042039595587</v>
      </c>
      <c r="P480">
        <f t="shared" si="106"/>
        <v>0.26997838016017389</v>
      </c>
    </row>
    <row r="481" spans="1:16" x14ac:dyDescent="0.3">
      <c r="A481" s="10">
        <v>42719</v>
      </c>
      <c r="B481" s="6">
        <v>2907</v>
      </c>
      <c r="C481" s="11">
        <f t="shared" si="102"/>
        <v>4.827595582740889E-3</v>
      </c>
      <c r="D481" s="11">
        <f t="shared" si="98"/>
        <v>0.21940640589952742</v>
      </c>
      <c r="E481" s="11">
        <f t="shared" si="99"/>
        <v>0.1873205407455874</v>
      </c>
      <c r="F481" s="11">
        <f t="shared" si="100"/>
        <v>0.20528733928890841</v>
      </c>
      <c r="G481" s="11">
        <f t="shared" si="101"/>
        <v>0.21088851441935677</v>
      </c>
      <c r="H481" s="11">
        <f t="shared" si="89"/>
        <v>0.30683583479240401</v>
      </c>
      <c r="I481" s="11">
        <f t="shared" si="92"/>
        <v>0.27010287814038397</v>
      </c>
      <c r="J481" s="11">
        <f t="shared" si="90"/>
        <v>0.25419858362802739</v>
      </c>
      <c r="L481" s="9">
        <f t="shared" si="93"/>
        <v>42719</v>
      </c>
      <c r="M481">
        <f t="shared" si="103"/>
        <v>0.21940640589952742</v>
      </c>
      <c r="N481">
        <f t="shared" si="104"/>
        <v>0.21088851441935677</v>
      </c>
      <c r="O481">
        <f t="shared" si="105"/>
        <v>0.30683583479240401</v>
      </c>
      <c r="P481">
        <f t="shared" si="106"/>
        <v>0.27010287814038397</v>
      </c>
    </row>
    <row r="482" spans="1:16" x14ac:dyDescent="0.3">
      <c r="A482" s="10">
        <v>42720</v>
      </c>
      <c r="B482" s="6">
        <v>2909</v>
      </c>
      <c r="C482" s="11">
        <f t="shared" si="102"/>
        <v>6.8775793632574187E-4</v>
      </c>
      <c r="D482" s="11">
        <f t="shared" si="98"/>
        <v>0.19525044685111689</v>
      </c>
      <c r="E482" s="11">
        <f t="shared" si="99"/>
        <v>0.17335003052341313</v>
      </c>
      <c r="F482" s="11">
        <f t="shared" si="100"/>
        <v>0.20494238625450781</v>
      </c>
      <c r="G482" s="11">
        <f t="shared" si="101"/>
        <v>0.21016284302232432</v>
      </c>
      <c r="H482" s="11">
        <f t="shared" si="89"/>
        <v>0.30680747219022408</v>
      </c>
      <c r="I482" s="11">
        <f t="shared" si="92"/>
        <v>0.27000637760809204</v>
      </c>
      <c r="J482" s="11">
        <f t="shared" si="90"/>
        <v>0.25415594063624503</v>
      </c>
      <c r="L482" s="9">
        <f t="shared" si="93"/>
        <v>42720</v>
      </c>
      <c r="M482">
        <f t="shared" si="103"/>
        <v>0.19525044685111689</v>
      </c>
      <c r="N482">
        <f t="shared" si="104"/>
        <v>0.21016284302232432</v>
      </c>
      <c r="O482">
        <f t="shared" si="105"/>
        <v>0.30680747219022408</v>
      </c>
      <c r="P482">
        <f t="shared" si="106"/>
        <v>0.27000637760809204</v>
      </c>
    </row>
    <row r="483" spans="1:16" x14ac:dyDescent="0.3">
      <c r="A483" s="10">
        <v>42723</v>
      </c>
      <c r="B483" s="6">
        <v>2913</v>
      </c>
      <c r="C483" s="11">
        <f t="shared" si="102"/>
        <v>1.3740984642328763E-3</v>
      </c>
      <c r="D483" s="11">
        <f t="shared" si="98"/>
        <v>0.14308276323984637</v>
      </c>
      <c r="E483" s="11">
        <f t="shared" si="99"/>
        <v>0.16946148660216409</v>
      </c>
      <c r="F483" s="11">
        <f t="shared" si="100"/>
        <v>0.16651614522335198</v>
      </c>
      <c r="G483" s="11">
        <f t="shared" si="101"/>
        <v>0.19941522173229861</v>
      </c>
      <c r="H483" s="11">
        <f t="shared" si="89"/>
        <v>0.30527290649602706</v>
      </c>
      <c r="I483" s="11">
        <f t="shared" si="92"/>
        <v>0.26909119147531096</v>
      </c>
      <c r="J483" s="11">
        <f t="shared" si="90"/>
        <v>0.25405241627038</v>
      </c>
      <c r="L483" s="9">
        <f t="shared" si="93"/>
        <v>42723</v>
      </c>
      <c r="M483">
        <f t="shared" si="103"/>
        <v>0.14308276323984637</v>
      </c>
      <c r="N483">
        <f t="shared" si="104"/>
        <v>0.19941522173229861</v>
      </c>
      <c r="O483">
        <f t="shared" si="105"/>
        <v>0.30527290649602706</v>
      </c>
      <c r="P483">
        <f t="shared" si="106"/>
        <v>0.26909119147531096</v>
      </c>
    </row>
    <row r="484" spans="1:16" x14ac:dyDescent="0.3">
      <c r="A484" s="10">
        <v>42724</v>
      </c>
      <c r="B484" s="6">
        <v>2833</v>
      </c>
      <c r="C484" s="11">
        <f t="shared" si="102"/>
        <v>-2.7847257128918092E-2</v>
      </c>
      <c r="D484" s="11">
        <f t="shared" si="98"/>
        <v>0.20565370678557318</v>
      </c>
      <c r="E484" s="11">
        <f t="shared" si="99"/>
        <v>0.21235623937272263</v>
      </c>
      <c r="F484" s="11">
        <f t="shared" si="100"/>
        <v>0.19202127333373079</v>
      </c>
      <c r="G484" s="11">
        <f t="shared" si="101"/>
        <v>0.20434249780971134</v>
      </c>
      <c r="H484" s="11">
        <f t="shared" si="89"/>
        <v>0.31251232775598736</v>
      </c>
      <c r="I484" s="11">
        <f t="shared" si="92"/>
        <v>0.27156846530838824</v>
      </c>
      <c r="J484" s="11">
        <f t="shared" si="90"/>
        <v>0.2555980070763505</v>
      </c>
      <c r="L484" s="9">
        <f t="shared" si="93"/>
        <v>42724</v>
      </c>
      <c r="M484">
        <f t="shared" si="103"/>
        <v>0.20565370678557318</v>
      </c>
      <c r="N484">
        <f t="shared" si="104"/>
        <v>0.20434249780971134</v>
      </c>
      <c r="O484">
        <f t="shared" si="105"/>
        <v>0.31251232775598736</v>
      </c>
      <c r="P484">
        <f t="shared" si="106"/>
        <v>0.27156846530838824</v>
      </c>
    </row>
    <row r="485" spans="1:16" x14ac:dyDescent="0.3">
      <c r="A485" s="10">
        <v>42725</v>
      </c>
      <c r="B485" s="6">
        <v>2825</v>
      </c>
      <c r="C485" s="11">
        <f t="shared" si="102"/>
        <v>-2.8278562499752199E-3</v>
      </c>
      <c r="D485" s="11">
        <f t="shared" si="98"/>
        <v>0.18728983608908245</v>
      </c>
      <c r="E485" s="11">
        <f t="shared" si="99"/>
        <v>0.20654075918343956</v>
      </c>
      <c r="F485" s="11">
        <f t="shared" si="100"/>
        <v>0.18734073489428141</v>
      </c>
      <c r="G485" s="11">
        <f t="shared" si="101"/>
        <v>0.20145166093004072</v>
      </c>
      <c r="H485" s="11">
        <f t="shared" si="89"/>
        <v>0.31013933988791442</v>
      </c>
      <c r="I485" s="11">
        <f t="shared" si="92"/>
        <v>0.26550549531372175</v>
      </c>
      <c r="J485" s="11">
        <f t="shared" si="90"/>
        <v>0.25546416715062847</v>
      </c>
      <c r="L485" s="9">
        <f t="shared" si="93"/>
        <v>42725</v>
      </c>
      <c r="M485">
        <f t="shared" si="103"/>
        <v>0.18728983608908245</v>
      </c>
      <c r="N485">
        <f t="shared" si="104"/>
        <v>0.20145166093004072</v>
      </c>
      <c r="O485">
        <f t="shared" si="105"/>
        <v>0.31013933988791442</v>
      </c>
      <c r="P485">
        <f t="shared" si="106"/>
        <v>0.26550549531372175</v>
      </c>
    </row>
    <row r="486" spans="1:16" x14ac:dyDescent="0.3">
      <c r="A486" s="10">
        <v>42726</v>
      </c>
      <c r="B486" s="6">
        <v>2804</v>
      </c>
      <c r="C486" s="11">
        <f t="shared" si="102"/>
        <v>-7.4613954260606113E-3</v>
      </c>
      <c r="D486" s="11">
        <f t="shared" si="98"/>
        <v>0.17115398949373903</v>
      </c>
      <c r="E486" s="11">
        <f t="shared" si="99"/>
        <v>0.20403858132843902</v>
      </c>
      <c r="F486" s="11">
        <f t="shared" si="100"/>
        <v>0.18795041761895345</v>
      </c>
      <c r="G486" s="11">
        <f t="shared" si="101"/>
        <v>0.20228136058228827</v>
      </c>
      <c r="H486" s="11">
        <f t="shared" si="89"/>
        <v>0.30779134365188365</v>
      </c>
      <c r="I486" s="11">
        <f t="shared" si="92"/>
        <v>0.26159818959471165</v>
      </c>
      <c r="J486" s="11">
        <f t="shared" si="90"/>
        <v>0.25540228470880377</v>
      </c>
      <c r="L486" s="9">
        <f t="shared" si="93"/>
        <v>42726</v>
      </c>
      <c r="M486">
        <f t="shared" si="103"/>
        <v>0.17115398949373903</v>
      </c>
      <c r="N486">
        <f t="shared" si="104"/>
        <v>0.20228136058228827</v>
      </c>
      <c r="O486">
        <f t="shared" si="105"/>
        <v>0.30779134365188365</v>
      </c>
      <c r="P486">
        <f t="shared" si="106"/>
        <v>0.26159818959471165</v>
      </c>
    </row>
    <row r="487" spans="1:16" x14ac:dyDescent="0.3">
      <c r="A487" s="10">
        <v>42727</v>
      </c>
      <c r="B487" s="6">
        <v>2803</v>
      </c>
      <c r="C487" s="11">
        <f t="shared" si="102"/>
        <v>-3.5669698969240977E-4</v>
      </c>
      <c r="D487" s="11">
        <f t="shared" si="98"/>
        <v>0.16883622022771461</v>
      </c>
      <c r="E487" s="11">
        <f t="shared" si="99"/>
        <v>0.19832824476396585</v>
      </c>
      <c r="F487" s="11">
        <f t="shared" si="100"/>
        <v>0.18184204274060184</v>
      </c>
      <c r="G487" s="11">
        <f t="shared" si="101"/>
        <v>0.20232638442737591</v>
      </c>
      <c r="H487" s="11">
        <f t="shared" si="89"/>
        <v>0.30771172001897062</v>
      </c>
      <c r="I487" s="11">
        <f t="shared" si="92"/>
        <v>0.26099100982643358</v>
      </c>
      <c r="J487" s="11">
        <f t="shared" si="90"/>
        <v>0.25535450975690471</v>
      </c>
      <c r="L487" s="9">
        <f t="shared" si="93"/>
        <v>42727</v>
      </c>
      <c r="M487">
        <f t="shared" si="103"/>
        <v>0.16883622022771461</v>
      </c>
      <c r="N487">
        <f t="shared" si="104"/>
        <v>0.20232638442737591</v>
      </c>
      <c r="O487">
        <f t="shared" si="105"/>
        <v>0.30771172001897062</v>
      </c>
      <c r="P487">
        <f t="shared" si="106"/>
        <v>0.26099100982643358</v>
      </c>
    </row>
    <row r="488" spans="1:16" x14ac:dyDescent="0.3">
      <c r="A488" s="10">
        <v>42730</v>
      </c>
      <c r="B488" s="6">
        <v>2769</v>
      </c>
      <c r="C488" s="11">
        <f t="shared" si="102"/>
        <v>-1.2204027993826397E-2</v>
      </c>
      <c r="D488" s="11">
        <f t="shared" si="98"/>
        <v>0.15458910892214561</v>
      </c>
      <c r="E488" s="11">
        <f t="shared" si="99"/>
        <v>0.16487503725053518</v>
      </c>
      <c r="F488" s="11">
        <f t="shared" si="100"/>
        <v>0.18097429984428981</v>
      </c>
      <c r="G488" s="11">
        <f t="shared" si="101"/>
        <v>0.17246485018614893</v>
      </c>
      <c r="H488" s="11">
        <f t="shared" si="89"/>
        <v>0.30649903834594655</v>
      </c>
      <c r="I488" s="11">
        <f t="shared" si="92"/>
        <v>0.26077835502316188</v>
      </c>
      <c r="J488" s="11">
        <f t="shared" si="90"/>
        <v>0.25557140696478714</v>
      </c>
      <c r="L488" s="9">
        <f t="shared" si="93"/>
        <v>42730</v>
      </c>
      <c r="M488">
        <f t="shared" si="103"/>
        <v>0.15458910892214561</v>
      </c>
      <c r="N488">
        <f t="shared" si="104"/>
        <v>0.17246485018614893</v>
      </c>
      <c r="O488">
        <f t="shared" si="105"/>
        <v>0.30649903834594655</v>
      </c>
      <c r="P488">
        <f t="shared" si="106"/>
        <v>0.26077835502316188</v>
      </c>
    </row>
    <row r="489" spans="1:16" x14ac:dyDescent="0.3">
      <c r="A489" s="10">
        <v>42731</v>
      </c>
      <c r="B489" s="6">
        <v>2811</v>
      </c>
      <c r="C489" s="11">
        <f t="shared" si="102"/>
        <v>1.5054047735570128E-2</v>
      </c>
      <c r="D489" s="11">
        <f t="shared" si="98"/>
        <v>0.14673469367692896</v>
      </c>
      <c r="E489" s="11">
        <f t="shared" si="99"/>
        <v>0.18571996148297945</v>
      </c>
      <c r="F489" s="11">
        <f t="shared" si="100"/>
        <v>0.19341626622721286</v>
      </c>
      <c r="G489" s="11">
        <f t="shared" si="101"/>
        <v>0.18213638231270626</v>
      </c>
      <c r="H489" s="11">
        <f t="shared" si="89"/>
        <v>0.30911211295383817</v>
      </c>
      <c r="I489" s="11">
        <f t="shared" si="92"/>
        <v>0.26059447530187929</v>
      </c>
      <c r="J489" s="11">
        <f t="shared" si="90"/>
        <v>0.25484305055600248</v>
      </c>
      <c r="L489" s="9">
        <f t="shared" si="93"/>
        <v>42731</v>
      </c>
      <c r="M489">
        <f t="shared" si="103"/>
        <v>0.14673469367692896</v>
      </c>
      <c r="N489">
        <f t="shared" si="104"/>
        <v>0.18213638231270626</v>
      </c>
      <c r="O489">
        <f t="shared" si="105"/>
        <v>0.30911211295383817</v>
      </c>
      <c r="P489">
        <f t="shared" si="106"/>
        <v>0.26059447530187929</v>
      </c>
    </row>
    <row r="490" spans="1:16" x14ac:dyDescent="0.3">
      <c r="A490" s="10">
        <v>42732</v>
      </c>
      <c r="B490" s="6">
        <v>2840</v>
      </c>
      <c r="C490" s="11">
        <f t="shared" si="102"/>
        <v>1.0263760248719901E-2</v>
      </c>
      <c r="D490" s="11">
        <f t="shared" si="98"/>
        <v>0.16360730511974653</v>
      </c>
      <c r="E490" s="11">
        <f t="shared" si="99"/>
        <v>0.18180660916864605</v>
      </c>
      <c r="F490" s="11">
        <f t="shared" si="100"/>
        <v>0.19724903777467817</v>
      </c>
      <c r="G490" s="11">
        <f t="shared" si="101"/>
        <v>0.18340209667656024</v>
      </c>
      <c r="H490" s="11">
        <f t="shared" si="89"/>
        <v>0.30176200410494092</v>
      </c>
      <c r="I490" s="11">
        <f t="shared" si="92"/>
        <v>0.26109448327894397</v>
      </c>
      <c r="J490" s="11">
        <f t="shared" si="90"/>
        <v>0.25494103618234482</v>
      </c>
      <c r="L490" s="9">
        <f t="shared" si="93"/>
        <v>42732</v>
      </c>
      <c r="M490">
        <f t="shared" si="103"/>
        <v>0.16360730511974653</v>
      </c>
      <c r="N490">
        <f t="shared" si="104"/>
        <v>0.18340209667656024</v>
      </c>
      <c r="O490">
        <f t="shared" si="105"/>
        <v>0.30176200410494092</v>
      </c>
      <c r="P490">
        <f t="shared" si="106"/>
        <v>0.26109448327894397</v>
      </c>
    </row>
    <row r="491" spans="1:16" x14ac:dyDescent="0.3">
      <c r="A491" s="10">
        <v>42733</v>
      </c>
      <c r="B491" s="6">
        <v>2832</v>
      </c>
      <c r="C491" s="11">
        <f t="shared" si="102"/>
        <v>-2.8208763416413406E-3</v>
      </c>
      <c r="D491" s="11">
        <f t="shared" si="98"/>
        <v>0.15378561918536854</v>
      </c>
      <c r="E491" s="11">
        <f t="shared" si="99"/>
        <v>0.17834430256212078</v>
      </c>
      <c r="F491" s="11">
        <f t="shared" si="100"/>
        <v>0.19370661741095163</v>
      </c>
      <c r="G491" s="11">
        <f t="shared" si="101"/>
        <v>0.18333962738142628</v>
      </c>
      <c r="H491" s="11">
        <f t="shared" si="89"/>
        <v>0.30181065277217994</v>
      </c>
      <c r="I491" s="11">
        <f t="shared" si="92"/>
        <v>0.25804097229835676</v>
      </c>
      <c r="J491" s="11">
        <f t="shared" si="90"/>
        <v>0.25496619752564453</v>
      </c>
      <c r="L491" s="9">
        <f t="shared" si="93"/>
        <v>42733</v>
      </c>
      <c r="M491">
        <f t="shared" si="103"/>
        <v>0.15378561918536854</v>
      </c>
      <c r="N491">
        <f t="shared" si="104"/>
        <v>0.18333962738142628</v>
      </c>
      <c r="O491">
        <f t="shared" si="105"/>
        <v>0.30181065277217994</v>
      </c>
      <c r="P491">
        <f t="shared" si="106"/>
        <v>0.25804097229835676</v>
      </c>
    </row>
    <row r="492" spans="1:16" x14ac:dyDescent="0.3">
      <c r="A492" s="10">
        <v>42734</v>
      </c>
      <c r="B492" s="6">
        <v>2803</v>
      </c>
      <c r="C492" s="11">
        <f t="shared" si="102"/>
        <v>-1.0292903648822054E-2</v>
      </c>
      <c r="D492" s="11">
        <f t="shared" si="98"/>
        <v>0.17314258645510913</v>
      </c>
      <c r="E492" s="11">
        <f t="shared" si="99"/>
        <v>0.18087050378010838</v>
      </c>
      <c r="F492" s="11">
        <f t="shared" si="100"/>
        <v>0.19124783484918989</v>
      </c>
      <c r="G492" s="11">
        <f t="shared" si="101"/>
        <v>0.18030209393059188</v>
      </c>
      <c r="H492" s="11">
        <f t="shared" si="89"/>
        <v>0.30280449513043989</v>
      </c>
      <c r="I492" s="11">
        <f t="shared" si="92"/>
        <v>0.25450270812485093</v>
      </c>
      <c r="J492" s="11">
        <f t="shared" si="90"/>
        <v>0.2549422002447696</v>
      </c>
      <c r="L492" s="9">
        <f t="shared" si="93"/>
        <v>42734</v>
      </c>
      <c r="M492">
        <f t="shared" si="103"/>
        <v>0.17314258645510913</v>
      </c>
      <c r="N492">
        <f t="shared" si="104"/>
        <v>0.18030209393059188</v>
      </c>
      <c r="O492">
        <f t="shared" si="105"/>
        <v>0.30280449513043989</v>
      </c>
      <c r="P492">
        <f t="shared" si="106"/>
        <v>0.25450270812485093</v>
      </c>
    </row>
    <row r="493" spans="1:16" x14ac:dyDescent="0.3">
      <c r="A493" s="10">
        <v>42738</v>
      </c>
      <c r="B493" s="6">
        <v>2773</v>
      </c>
      <c r="C493" s="11">
        <f t="shared" si="102"/>
        <v>-1.0760505549010259E-2</v>
      </c>
      <c r="D493" s="11">
        <f t="shared" si="98"/>
        <v>0.16818620652503505</v>
      </c>
      <c r="E493" s="11">
        <f t="shared" si="99"/>
        <v>0.18150266017877575</v>
      </c>
      <c r="F493" s="11">
        <f t="shared" si="100"/>
        <v>0.17190186077225211</v>
      </c>
      <c r="G493" s="11">
        <f t="shared" si="101"/>
        <v>0.17970900777119675</v>
      </c>
      <c r="H493" s="11">
        <f t="shared" si="89"/>
        <v>0.30063396144465504</v>
      </c>
      <c r="I493" s="11">
        <f t="shared" si="92"/>
        <v>0.2502002169446868</v>
      </c>
      <c r="J493" s="11">
        <f t="shared" si="90"/>
        <v>0.25495740461986538</v>
      </c>
      <c r="L493" s="9">
        <f t="shared" si="93"/>
        <v>42738</v>
      </c>
      <c r="M493">
        <f t="shared" si="103"/>
        <v>0.16818620652503505</v>
      </c>
      <c r="N493">
        <f t="shared" si="104"/>
        <v>0.17970900777119675</v>
      </c>
      <c r="O493">
        <f t="shared" si="105"/>
        <v>0.30063396144465504</v>
      </c>
      <c r="P493">
        <f t="shared" si="106"/>
        <v>0.2502002169446868</v>
      </c>
    </row>
    <row r="494" spans="1:16" x14ac:dyDescent="0.3">
      <c r="A494" s="10">
        <v>42739</v>
      </c>
      <c r="B494" s="6">
        <v>2792</v>
      </c>
      <c r="C494" s="11">
        <f t="shared" si="102"/>
        <v>6.8284182664850174E-3</v>
      </c>
      <c r="D494" s="11">
        <f t="shared" si="98"/>
        <v>0.13701132485445164</v>
      </c>
      <c r="E494" s="11">
        <f t="shared" si="99"/>
        <v>0.14196540732595697</v>
      </c>
      <c r="F494" s="11">
        <f t="shared" si="100"/>
        <v>0.17291670341307791</v>
      </c>
      <c r="G494" s="11">
        <f t="shared" si="101"/>
        <v>0.18121283410184474</v>
      </c>
      <c r="H494" s="11">
        <f t="shared" ref="H494:H557" si="107">_xlfn.STDEV.P(C455:C494)*SQRT(252)</f>
        <v>0.29983656151207494</v>
      </c>
      <c r="I494" s="11">
        <f t="shared" si="92"/>
        <v>0.24860567436699421</v>
      </c>
      <c r="J494" s="11">
        <f t="shared" si="90"/>
        <v>0.25485456347613883</v>
      </c>
      <c r="L494" s="9">
        <f t="shared" si="93"/>
        <v>42739</v>
      </c>
      <c r="M494">
        <f t="shared" si="103"/>
        <v>0.13701132485445164</v>
      </c>
      <c r="N494">
        <f t="shared" si="104"/>
        <v>0.18121283410184474</v>
      </c>
      <c r="O494">
        <f t="shared" si="105"/>
        <v>0.29983656151207494</v>
      </c>
      <c r="P494">
        <f t="shared" si="106"/>
        <v>0.24860567436699421</v>
      </c>
    </row>
    <row r="495" spans="1:16" x14ac:dyDescent="0.3">
      <c r="A495" s="10">
        <v>42740</v>
      </c>
      <c r="B495" s="6">
        <v>2786</v>
      </c>
      <c r="C495" s="11">
        <f t="shared" si="102"/>
        <v>-2.151309542512133E-3</v>
      </c>
      <c r="D495" s="11">
        <f t="shared" si="98"/>
        <v>0.10219997753027892</v>
      </c>
      <c r="E495" s="11">
        <f t="shared" si="99"/>
        <v>0.14183737825792481</v>
      </c>
      <c r="F495" s="11">
        <f t="shared" si="100"/>
        <v>0.16043452596603794</v>
      </c>
      <c r="G495" s="11">
        <f t="shared" si="101"/>
        <v>0.17856019009476387</v>
      </c>
      <c r="H495" s="11">
        <f t="shared" si="107"/>
        <v>0.29983433308415464</v>
      </c>
      <c r="I495" s="11">
        <f t="shared" si="92"/>
        <v>0.24622131390051574</v>
      </c>
      <c r="J495" s="11">
        <f t="shared" si="90"/>
        <v>0.25485514777830437</v>
      </c>
      <c r="L495" s="9">
        <f t="shared" si="93"/>
        <v>42740</v>
      </c>
      <c r="M495">
        <f t="shared" si="103"/>
        <v>0.10219997753027892</v>
      </c>
      <c r="N495">
        <f t="shared" si="104"/>
        <v>0.17856019009476387</v>
      </c>
      <c r="O495">
        <f t="shared" si="105"/>
        <v>0.29983433308415464</v>
      </c>
      <c r="P495">
        <f t="shared" si="106"/>
        <v>0.24622131390051574</v>
      </c>
    </row>
    <row r="496" spans="1:16" x14ac:dyDescent="0.3">
      <c r="A496" s="10">
        <v>42741</v>
      </c>
      <c r="B496" s="6">
        <v>2791</v>
      </c>
      <c r="C496" s="11">
        <f t="shared" si="102"/>
        <v>1.7930791965711918E-3</v>
      </c>
      <c r="D496" s="11">
        <f t="shared" si="98"/>
        <v>0.10852147002135763</v>
      </c>
      <c r="E496" s="11">
        <f t="shared" si="99"/>
        <v>0.13866684165531934</v>
      </c>
      <c r="F496" s="11">
        <f t="shared" si="100"/>
        <v>0.15854094475664918</v>
      </c>
      <c r="G496" s="11">
        <f t="shared" si="101"/>
        <v>0.17645592067638532</v>
      </c>
      <c r="H496" s="11">
        <f t="shared" si="107"/>
        <v>0.28706216542411322</v>
      </c>
      <c r="I496" s="11">
        <f t="shared" si="92"/>
        <v>0.24552738044673705</v>
      </c>
      <c r="J496" s="11">
        <f t="shared" si="90"/>
        <v>0.25485564648726433</v>
      </c>
      <c r="L496" s="9">
        <f t="shared" si="93"/>
        <v>42741</v>
      </c>
      <c r="M496">
        <f t="shared" si="103"/>
        <v>0.10852147002135763</v>
      </c>
      <c r="N496">
        <f t="shared" si="104"/>
        <v>0.17645592067638532</v>
      </c>
      <c r="O496">
        <f t="shared" si="105"/>
        <v>0.28706216542411322</v>
      </c>
      <c r="P496">
        <f t="shared" si="106"/>
        <v>0.24552738044673705</v>
      </c>
    </row>
    <row r="497" spans="1:16" x14ac:dyDescent="0.3">
      <c r="A497" s="10">
        <v>42744</v>
      </c>
      <c r="B497" s="6">
        <v>2775</v>
      </c>
      <c r="C497" s="11">
        <f t="shared" si="102"/>
        <v>-5.7492073557873216E-3</v>
      </c>
      <c r="D497" s="11">
        <f t="shared" si="98"/>
        <v>9.6077897145348007E-2</v>
      </c>
      <c r="E497" s="11">
        <f t="shared" si="99"/>
        <v>0.14092073934708946</v>
      </c>
      <c r="F497" s="11">
        <f t="shared" si="100"/>
        <v>0.15826881285483832</v>
      </c>
      <c r="G497" s="11">
        <f t="shared" si="101"/>
        <v>0.1724653350060672</v>
      </c>
      <c r="H497" s="11">
        <f t="shared" si="107"/>
        <v>0.28692874230899684</v>
      </c>
      <c r="I497" s="11">
        <f t="shared" si="92"/>
        <v>0.24024961903853445</v>
      </c>
      <c r="J497" s="11">
        <f t="shared" si="90"/>
        <v>0.25475745463185678</v>
      </c>
      <c r="L497" s="9">
        <f t="shared" si="93"/>
        <v>42744</v>
      </c>
      <c r="M497">
        <f t="shared" si="103"/>
        <v>9.6077897145348007E-2</v>
      </c>
      <c r="N497">
        <f t="shared" si="104"/>
        <v>0.1724653350060672</v>
      </c>
      <c r="O497">
        <f t="shared" si="105"/>
        <v>0.28692874230899684</v>
      </c>
      <c r="P497">
        <f t="shared" si="106"/>
        <v>0.24024961903853445</v>
      </c>
    </row>
    <row r="498" spans="1:16" x14ac:dyDescent="0.3">
      <c r="A498" s="10">
        <v>42745</v>
      </c>
      <c r="B498" s="6">
        <v>2778</v>
      </c>
      <c r="C498" s="11">
        <f t="shared" si="102"/>
        <v>1.0804971337541789E-3</v>
      </c>
      <c r="D498" s="11">
        <f t="shared" si="98"/>
        <v>6.6613322813292949E-2</v>
      </c>
      <c r="E498" s="11">
        <f t="shared" si="99"/>
        <v>0.12791516842541875</v>
      </c>
      <c r="F498" s="11">
        <f t="shared" si="100"/>
        <v>0.15813221873691991</v>
      </c>
      <c r="G498" s="11">
        <f t="shared" si="101"/>
        <v>0.1550767019767933</v>
      </c>
      <c r="H498" s="11">
        <f t="shared" si="107"/>
        <v>0.18706039408092032</v>
      </c>
      <c r="I498" s="11">
        <f t="shared" si="92"/>
        <v>0.2397929958115764</v>
      </c>
      <c r="J498" s="11">
        <f t="shared" si="90"/>
        <v>0.25475371863847163</v>
      </c>
      <c r="L498" s="9">
        <f t="shared" si="93"/>
        <v>42745</v>
      </c>
      <c r="M498">
        <f t="shared" si="103"/>
        <v>6.6613322813292949E-2</v>
      </c>
      <c r="N498">
        <f t="shared" si="104"/>
        <v>0.1550767019767933</v>
      </c>
      <c r="O498">
        <f t="shared" si="105"/>
        <v>0.18706039408092032</v>
      </c>
      <c r="P498">
        <f t="shared" si="106"/>
        <v>0.2397929958115764</v>
      </c>
    </row>
    <row r="499" spans="1:16" x14ac:dyDescent="0.3">
      <c r="A499" s="10">
        <v>42746</v>
      </c>
      <c r="B499" s="6">
        <v>2824</v>
      </c>
      <c r="C499" s="11">
        <f t="shared" si="102"/>
        <v>1.6423075298843536E-2</v>
      </c>
      <c r="D499" s="11">
        <f t="shared" si="98"/>
        <v>0.12001949990292088</v>
      </c>
      <c r="E499" s="11">
        <f t="shared" si="99"/>
        <v>0.13198909765733094</v>
      </c>
      <c r="F499" s="11">
        <f t="shared" si="100"/>
        <v>0.13791207446752635</v>
      </c>
      <c r="G499" s="11">
        <f t="shared" si="101"/>
        <v>0.16635266424810935</v>
      </c>
      <c r="H499" s="11">
        <f t="shared" si="107"/>
        <v>0.19103935468245722</v>
      </c>
      <c r="I499" s="11">
        <f t="shared" si="92"/>
        <v>0.22955982381550136</v>
      </c>
      <c r="J499" s="11">
        <f t="shared" si="90"/>
        <v>0.25430632298498268</v>
      </c>
      <c r="L499" s="9">
        <f t="shared" si="93"/>
        <v>42746</v>
      </c>
      <c r="M499">
        <f t="shared" si="103"/>
        <v>0.12001949990292088</v>
      </c>
      <c r="N499">
        <f t="shared" si="104"/>
        <v>0.16635266424810935</v>
      </c>
      <c r="O499">
        <f t="shared" si="105"/>
        <v>0.19103935468245722</v>
      </c>
      <c r="P499">
        <f t="shared" si="106"/>
        <v>0.22955982381550136</v>
      </c>
    </row>
    <row r="500" spans="1:16" x14ac:dyDescent="0.3">
      <c r="A500" s="10">
        <v>42747</v>
      </c>
      <c r="B500" s="6">
        <v>2808</v>
      </c>
      <c r="C500" s="11">
        <f t="shared" si="102"/>
        <v>-5.6818334674309462E-3</v>
      </c>
      <c r="D500" s="11">
        <f t="shared" si="98"/>
        <v>0.12838994585042557</v>
      </c>
      <c r="E500" s="11">
        <f t="shared" si="99"/>
        <v>0.1237337499448663</v>
      </c>
      <c r="F500" s="11">
        <f t="shared" si="100"/>
        <v>0.13927773909925878</v>
      </c>
      <c r="G500" s="11">
        <f t="shared" si="101"/>
        <v>0.15560888461754865</v>
      </c>
      <c r="H500" s="11">
        <f t="shared" si="107"/>
        <v>0.18682000112940539</v>
      </c>
      <c r="I500" s="11">
        <f t="shared" si="92"/>
        <v>0.22725947733546736</v>
      </c>
      <c r="J500" s="11">
        <f t="shared" si="90"/>
        <v>0.25438449111256634</v>
      </c>
      <c r="L500" s="9">
        <f t="shared" si="93"/>
        <v>42747</v>
      </c>
      <c r="M500">
        <f t="shared" si="103"/>
        <v>0.12838994585042557</v>
      </c>
      <c r="N500">
        <f t="shared" si="104"/>
        <v>0.15560888461754865</v>
      </c>
      <c r="O500">
        <f t="shared" si="105"/>
        <v>0.18682000112940539</v>
      </c>
      <c r="P500">
        <f t="shared" si="106"/>
        <v>0.22725947733546736</v>
      </c>
    </row>
    <row r="501" spans="1:16" x14ac:dyDescent="0.3">
      <c r="A501" s="10">
        <v>42748</v>
      </c>
      <c r="B501" s="6">
        <v>2871</v>
      </c>
      <c r="C501" s="11">
        <f t="shared" si="102"/>
        <v>2.2187914975362138E-2</v>
      </c>
      <c r="D501" s="11">
        <f t="shared" si="98"/>
        <v>0.18359532289598757</v>
      </c>
      <c r="E501" s="11">
        <f t="shared" si="99"/>
        <v>0.16543197184835959</v>
      </c>
      <c r="F501" s="11">
        <f t="shared" si="100"/>
        <v>0.16170958566005703</v>
      </c>
      <c r="G501" s="11">
        <f t="shared" si="101"/>
        <v>0.17488837871531429</v>
      </c>
      <c r="H501" s="11">
        <f t="shared" si="107"/>
        <v>0.19464021741977988</v>
      </c>
      <c r="I501" s="11">
        <f t="shared" si="92"/>
        <v>0.22811728017361596</v>
      </c>
      <c r="J501" s="11">
        <f t="shared" si="90"/>
        <v>0.25530694911798552</v>
      </c>
      <c r="L501" s="9">
        <f t="shared" si="93"/>
        <v>42748</v>
      </c>
      <c r="M501">
        <f t="shared" si="103"/>
        <v>0.18359532289598757</v>
      </c>
      <c r="N501">
        <f t="shared" si="104"/>
        <v>0.17488837871531429</v>
      </c>
      <c r="O501">
        <f t="shared" si="105"/>
        <v>0.19464021741977988</v>
      </c>
      <c r="P501">
        <f t="shared" si="106"/>
        <v>0.22811728017361596</v>
      </c>
    </row>
    <row r="502" spans="1:16" x14ac:dyDescent="0.3">
      <c r="A502" s="10">
        <v>42751</v>
      </c>
      <c r="B502" s="6">
        <v>2909</v>
      </c>
      <c r="C502" s="11">
        <f t="shared" si="102"/>
        <v>1.3148978374137648E-2</v>
      </c>
      <c r="D502" s="11">
        <f t="shared" si="98"/>
        <v>0.1624451646994578</v>
      </c>
      <c r="E502" s="11">
        <f t="shared" si="99"/>
        <v>0.1614131422995069</v>
      </c>
      <c r="F502" s="11">
        <f t="shared" si="100"/>
        <v>0.16773144359868636</v>
      </c>
      <c r="G502" s="11">
        <f t="shared" si="101"/>
        <v>0.18126306217051638</v>
      </c>
      <c r="H502" s="11">
        <f t="shared" si="107"/>
        <v>0.19685208890519681</v>
      </c>
      <c r="I502" s="11">
        <f t="shared" si="92"/>
        <v>0.22571799325579955</v>
      </c>
      <c r="J502" s="11">
        <f t="shared" ref="J502:J565" si="108">_xlfn.STDEV.P(C263:C502)*SQRT(252)</f>
        <v>0.25531985736194368</v>
      </c>
      <c r="L502" s="9">
        <f t="shared" si="93"/>
        <v>42751</v>
      </c>
      <c r="M502">
        <f t="shared" si="103"/>
        <v>0.1624451646994578</v>
      </c>
      <c r="N502">
        <f t="shared" si="104"/>
        <v>0.18126306217051638</v>
      </c>
      <c r="O502">
        <f t="shared" si="105"/>
        <v>0.19685208890519681</v>
      </c>
      <c r="P502">
        <f t="shared" si="106"/>
        <v>0.22571799325579955</v>
      </c>
    </row>
    <row r="503" spans="1:16" x14ac:dyDescent="0.3">
      <c r="A503" s="10">
        <v>42752</v>
      </c>
      <c r="B503" s="6">
        <v>2922</v>
      </c>
      <c r="C503" s="11">
        <f t="shared" si="102"/>
        <v>4.4589338154430759E-3</v>
      </c>
      <c r="D503" s="11">
        <f t="shared" si="98"/>
        <v>0.15493436064295513</v>
      </c>
      <c r="E503" s="11">
        <f t="shared" si="99"/>
        <v>0.14214919362097697</v>
      </c>
      <c r="F503" s="11">
        <f t="shared" si="100"/>
        <v>0.15578590468032508</v>
      </c>
      <c r="G503" s="11">
        <f t="shared" si="101"/>
        <v>0.18187090529370967</v>
      </c>
      <c r="H503" s="11">
        <f t="shared" si="107"/>
        <v>0.19096436722589347</v>
      </c>
      <c r="I503" s="11">
        <f t="shared" si="92"/>
        <v>0.22556053570479731</v>
      </c>
      <c r="J503" s="11">
        <f t="shared" si="108"/>
        <v>0.25512882057919184</v>
      </c>
      <c r="L503" s="9">
        <f t="shared" si="93"/>
        <v>42752</v>
      </c>
      <c r="M503">
        <f t="shared" si="103"/>
        <v>0.15493436064295513</v>
      </c>
      <c r="N503">
        <f t="shared" si="104"/>
        <v>0.18187090529370967</v>
      </c>
      <c r="O503">
        <f t="shared" si="105"/>
        <v>0.19096436722589347</v>
      </c>
      <c r="P503">
        <f t="shared" si="106"/>
        <v>0.22556053570479731</v>
      </c>
    </row>
    <row r="504" spans="1:16" x14ac:dyDescent="0.3">
      <c r="A504" s="10">
        <v>42753</v>
      </c>
      <c r="B504" s="6">
        <v>2936</v>
      </c>
      <c r="C504" s="11">
        <f t="shared" si="102"/>
        <v>4.7797974237613504E-3</v>
      </c>
      <c r="D504" s="11">
        <f t="shared" si="98"/>
        <v>0.14852052318552228</v>
      </c>
      <c r="E504" s="11">
        <f t="shared" si="99"/>
        <v>0.1419046802317504</v>
      </c>
      <c r="F504" s="11">
        <f t="shared" si="100"/>
        <v>0.14820698326805007</v>
      </c>
      <c r="G504" s="11">
        <f t="shared" si="101"/>
        <v>0.15098511393305236</v>
      </c>
      <c r="H504" s="11">
        <f t="shared" si="107"/>
        <v>0.18165189859687378</v>
      </c>
      <c r="I504" s="11">
        <f t="shared" si="92"/>
        <v>0.22292687646079834</v>
      </c>
      <c r="J504" s="11">
        <f t="shared" si="108"/>
        <v>0.25502630458047892</v>
      </c>
      <c r="L504" s="9">
        <f t="shared" si="93"/>
        <v>42753</v>
      </c>
      <c r="M504">
        <f t="shared" si="103"/>
        <v>0.14852052318552228</v>
      </c>
      <c r="N504">
        <f t="shared" si="104"/>
        <v>0.15098511393305236</v>
      </c>
      <c r="O504">
        <f t="shared" si="105"/>
        <v>0.18165189859687378</v>
      </c>
      <c r="P504">
        <f t="shared" si="106"/>
        <v>0.22292687646079834</v>
      </c>
    </row>
    <row r="505" spans="1:16" x14ac:dyDescent="0.3">
      <c r="A505" s="10">
        <v>42754</v>
      </c>
      <c r="B505" s="6">
        <v>2967</v>
      </c>
      <c r="C505" s="11">
        <f t="shared" si="102"/>
        <v>1.0503230556415692E-2</v>
      </c>
      <c r="D505" s="11">
        <f t="shared" si="98"/>
        <v>0.103247670468567</v>
      </c>
      <c r="E505" s="11">
        <f t="shared" si="99"/>
        <v>0.1385255851376429</v>
      </c>
      <c r="F505" s="11">
        <f t="shared" si="100"/>
        <v>0.14840975434906076</v>
      </c>
      <c r="G505" s="11">
        <f t="shared" si="101"/>
        <v>0.15288534699863868</v>
      </c>
      <c r="H505" s="11">
        <f t="shared" si="107"/>
        <v>0.18248737304721432</v>
      </c>
      <c r="I505" s="11">
        <f t="shared" si="92"/>
        <v>0.22344642770835646</v>
      </c>
      <c r="J505" s="11">
        <f t="shared" si="108"/>
        <v>0.25520299033372906</v>
      </c>
      <c r="L505" s="9">
        <f t="shared" si="93"/>
        <v>42754</v>
      </c>
      <c r="M505">
        <f t="shared" si="103"/>
        <v>0.103247670468567</v>
      </c>
      <c r="N505">
        <f t="shared" si="104"/>
        <v>0.15288534699863868</v>
      </c>
      <c r="O505">
        <f t="shared" si="105"/>
        <v>0.18248737304721432</v>
      </c>
      <c r="P505">
        <f t="shared" si="106"/>
        <v>0.22344642770835646</v>
      </c>
    </row>
    <row r="506" spans="1:16" x14ac:dyDescent="0.3">
      <c r="A506" s="10">
        <v>42755</v>
      </c>
      <c r="B506" s="6">
        <v>2929</v>
      </c>
      <c r="C506" s="11">
        <f t="shared" si="102"/>
        <v>-1.2890273463088381E-2</v>
      </c>
      <c r="D506" s="11">
        <f t="shared" si="98"/>
        <v>0.14411672727979818</v>
      </c>
      <c r="E506" s="11">
        <f t="shared" si="99"/>
        <v>0.16556074783570843</v>
      </c>
      <c r="F506" s="11">
        <f t="shared" si="100"/>
        <v>0.15986377144580607</v>
      </c>
      <c r="G506" s="11">
        <f t="shared" si="101"/>
        <v>0.15837603101035927</v>
      </c>
      <c r="H506" s="11">
        <f t="shared" si="107"/>
        <v>0.18518697871534295</v>
      </c>
      <c r="I506" s="11">
        <f t="shared" si="92"/>
        <v>0.22419038143846393</v>
      </c>
      <c r="J506" s="11">
        <f t="shared" si="108"/>
        <v>0.25558376819250583</v>
      </c>
      <c r="L506" s="9">
        <f t="shared" si="93"/>
        <v>42755</v>
      </c>
      <c r="M506">
        <f t="shared" si="103"/>
        <v>0.14411672727979818</v>
      </c>
      <c r="N506">
        <f t="shared" si="104"/>
        <v>0.15837603101035927</v>
      </c>
      <c r="O506">
        <f t="shared" si="105"/>
        <v>0.18518697871534295</v>
      </c>
      <c r="P506">
        <f t="shared" si="106"/>
        <v>0.22419038143846393</v>
      </c>
    </row>
    <row r="507" spans="1:16" x14ac:dyDescent="0.3">
      <c r="A507" s="10">
        <v>42758</v>
      </c>
      <c r="B507" s="6">
        <v>2935</v>
      </c>
      <c r="C507" s="11">
        <f t="shared" si="102"/>
        <v>2.0463854344633312E-3</v>
      </c>
      <c r="D507" s="11">
        <f t="shared" si="98"/>
        <v>0.12450272509084613</v>
      </c>
      <c r="E507" s="11">
        <f t="shared" si="99"/>
        <v>0.15695105384290187</v>
      </c>
      <c r="F507" s="11">
        <f t="shared" si="100"/>
        <v>0.15081623094740473</v>
      </c>
      <c r="G507" s="11">
        <f t="shared" si="101"/>
        <v>0.15810892590163517</v>
      </c>
      <c r="H507" s="11">
        <f t="shared" si="107"/>
        <v>0.18502147778230907</v>
      </c>
      <c r="I507" s="11">
        <f t="shared" si="92"/>
        <v>0.22405269562089841</v>
      </c>
      <c r="J507" s="11">
        <f t="shared" si="108"/>
        <v>0.25557107762681902</v>
      </c>
      <c r="L507" s="9">
        <f t="shared" si="93"/>
        <v>42758</v>
      </c>
      <c r="M507">
        <f t="shared" si="103"/>
        <v>0.12450272509084613</v>
      </c>
      <c r="N507">
        <f t="shared" si="104"/>
        <v>0.15810892590163517</v>
      </c>
      <c r="O507">
        <f t="shared" si="105"/>
        <v>0.18502147778230907</v>
      </c>
      <c r="P507">
        <f t="shared" si="106"/>
        <v>0.22405269562089841</v>
      </c>
    </row>
    <row r="508" spans="1:16" x14ac:dyDescent="0.3">
      <c r="A508" s="10">
        <v>42759</v>
      </c>
      <c r="B508" s="6">
        <v>2939</v>
      </c>
      <c r="C508" s="11">
        <f t="shared" si="102"/>
        <v>1.3619341567205755E-3</v>
      </c>
      <c r="D508" s="11">
        <f t="shared" si="98"/>
        <v>0.12268345763974432</v>
      </c>
      <c r="E508" s="11">
        <f t="shared" si="99"/>
        <v>0.15675216976004222</v>
      </c>
      <c r="F508" s="11">
        <f t="shared" si="100"/>
        <v>0.13934597262818543</v>
      </c>
      <c r="G508" s="11">
        <f t="shared" si="101"/>
        <v>0.1491397400811833</v>
      </c>
      <c r="H508" s="11">
        <f t="shared" si="107"/>
        <v>0.17097005752488781</v>
      </c>
      <c r="I508" s="11">
        <f t="shared" si="92"/>
        <v>0.22396892828342657</v>
      </c>
      <c r="J508" s="11">
        <f t="shared" si="108"/>
        <v>0.25533819500894284</v>
      </c>
      <c r="L508" s="9">
        <f t="shared" si="93"/>
        <v>42759</v>
      </c>
      <c r="M508">
        <f t="shared" si="103"/>
        <v>0.12268345763974432</v>
      </c>
      <c r="N508">
        <f t="shared" si="104"/>
        <v>0.1491397400811833</v>
      </c>
      <c r="O508">
        <f t="shared" si="105"/>
        <v>0.17097005752488781</v>
      </c>
      <c r="P508">
        <f t="shared" si="106"/>
        <v>0.22396892828342657</v>
      </c>
    </row>
    <row r="509" spans="1:16" x14ac:dyDescent="0.3">
      <c r="A509" s="10">
        <v>42760</v>
      </c>
      <c r="B509" s="6">
        <v>2882</v>
      </c>
      <c r="C509" s="11">
        <f t="shared" si="102"/>
        <v>-1.9584889859449998E-2</v>
      </c>
      <c r="D509" s="11">
        <f t="shared" si="98"/>
        <v>0.17348533820549658</v>
      </c>
      <c r="E509" s="11">
        <f t="shared" si="99"/>
        <v>0.18546472582974771</v>
      </c>
      <c r="F509" s="11">
        <f t="shared" si="100"/>
        <v>0.16654248046082515</v>
      </c>
      <c r="G509" s="11">
        <f t="shared" si="101"/>
        <v>0.1614458161802759</v>
      </c>
      <c r="H509" s="11">
        <f t="shared" si="107"/>
        <v>0.17512613397513227</v>
      </c>
      <c r="I509" s="11">
        <f t="shared" si="92"/>
        <v>0.22413693368808627</v>
      </c>
      <c r="J509" s="11">
        <f t="shared" si="108"/>
        <v>0.25600062846854282</v>
      </c>
      <c r="L509" s="9">
        <f t="shared" si="93"/>
        <v>42760</v>
      </c>
      <c r="M509">
        <f t="shared" si="103"/>
        <v>0.17348533820549658</v>
      </c>
      <c r="N509">
        <f t="shared" si="104"/>
        <v>0.1614458161802759</v>
      </c>
      <c r="O509">
        <f t="shared" si="105"/>
        <v>0.17512613397513227</v>
      </c>
      <c r="P509">
        <f t="shared" si="106"/>
        <v>0.22413693368808627</v>
      </c>
    </row>
    <row r="510" spans="1:16" x14ac:dyDescent="0.3">
      <c r="A510" s="10">
        <v>42761</v>
      </c>
      <c r="B510" s="6">
        <v>2913</v>
      </c>
      <c r="C510" s="11">
        <f t="shared" si="102"/>
        <v>1.0698980399967268E-2</v>
      </c>
      <c r="D510" s="11">
        <f t="shared" si="98"/>
        <v>0.17429633051757529</v>
      </c>
      <c r="E510" s="11">
        <f t="shared" si="99"/>
        <v>0.18469863478395393</v>
      </c>
      <c r="F510" s="11">
        <f t="shared" si="100"/>
        <v>0.16877065587216319</v>
      </c>
      <c r="G510" s="11">
        <f t="shared" si="101"/>
        <v>0.16175879673583671</v>
      </c>
      <c r="H510" s="11">
        <f t="shared" si="107"/>
        <v>0.17447750851753899</v>
      </c>
      <c r="I510" s="11">
        <f t="shared" ref="I510:I573" si="109">_xlfn.STDEV.P(C391:C510)*SQRT(252)</f>
        <v>0.22438808606229241</v>
      </c>
      <c r="J510" s="11">
        <f t="shared" si="108"/>
        <v>0.25616949275330447</v>
      </c>
      <c r="L510" s="9">
        <f t="shared" ref="L510:L573" si="110">A510</f>
        <v>42761</v>
      </c>
      <c r="M510">
        <f t="shared" si="103"/>
        <v>0.17429633051757529</v>
      </c>
      <c r="N510">
        <f t="shared" si="104"/>
        <v>0.16175879673583671</v>
      </c>
      <c r="O510">
        <f t="shared" si="105"/>
        <v>0.17447750851753899</v>
      </c>
      <c r="P510">
        <f t="shared" si="106"/>
        <v>0.22438808606229241</v>
      </c>
    </row>
    <row r="511" spans="1:16" x14ac:dyDescent="0.3">
      <c r="A511" s="10">
        <v>42769</v>
      </c>
      <c r="B511" s="6">
        <v>2889</v>
      </c>
      <c r="C511" s="11">
        <f t="shared" si="102"/>
        <v>-8.2730564931994006E-3</v>
      </c>
      <c r="D511" s="11">
        <f t="shared" si="98"/>
        <v>0.16416207045778058</v>
      </c>
      <c r="E511" s="11">
        <f t="shared" si="99"/>
        <v>0.16349333040418706</v>
      </c>
      <c r="F511" s="11">
        <f t="shared" si="100"/>
        <v>0.17455945564207989</v>
      </c>
      <c r="G511" s="11">
        <f t="shared" si="101"/>
        <v>0.16457112785504679</v>
      </c>
      <c r="H511" s="11">
        <f t="shared" si="107"/>
        <v>0.17561981557007295</v>
      </c>
      <c r="I511" s="11">
        <f t="shared" si="109"/>
        <v>0.22365167827397739</v>
      </c>
      <c r="J511" s="11">
        <f t="shared" si="108"/>
        <v>0.25632677723882541</v>
      </c>
      <c r="L511" s="9">
        <f t="shared" si="110"/>
        <v>42769</v>
      </c>
      <c r="M511">
        <f t="shared" si="103"/>
        <v>0.16416207045778058</v>
      </c>
      <c r="N511">
        <f t="shared" si="104"/>
        <v>0.16457112785504679</v>
      </c>
      <c r="O511">
        <f t="shared" si="105"/>
        <v>0.17561981557007295</v>
      </c>
      <c r="P511">
        <f t="shared" si="106"/>
        <v>0.22365167827397739</v>
      </c>
    </row>
    <row r="512" spans="1:16" x14ac:dyDescent="0.3">
      <c r="A512" s="10">
        <v>42772</v>
      </c>
      <c r="B512" s="6">
        <v>2921</v>
      </c>
      <c r="C512" s="11">
        <f t="shared" si="102"/>
        <v>1.1015601921505693E-2</v>
      </c>
      <c r="D512" s="11">
        <f t="shared" si="98"/>
        <v>0.18582065763714872</v>
      </c>
      <c r="E512" s="11">
        <f t="shared" si="99"/>
        <v>0.15964550512295458</v>
      </c>
      <c r="F512" s="11">
        <f t="shared" si="100"/>
        <v>0.1741938972091632</v>
      </c>
      <c r="G512" s="11">
        <f t="shared" si="101"/>
        <v>0.16265490260072721</v>
      </c>
      <c r="H512" s="11">
        <f t="shared" si="107"/>
        <v>0.17414451081156049</v>
      </c>
      <c r="I512" s="11">
        <f t="shared" si="109"/>
        <v>0.22413656194979467</v>
      </c>
      <c r="J512" s="11">
        <f t="shared" si="108"/>
        <v>0.25651176503541523</v>
      </c>
      <c r="L512" s="9">
        <f t="shared" si="110"/>
        <v>42772</v>
      </c>
      <c r="M512">
        <f t="shared" si="103"/>
        <v>0.18582065763714872</v>
      </c>
      <c r="N512">
        <f t="shared" si="104"/>
        <v>0.16265490260072721</v>
      </c>
      <c r="O512">
        <f t="shared" si="105"/>
        <v>0.17414451081156049</v>
      </c>
      <c r="P512">
        <f t="shared" si="106"/>
        <v>0.22413656194979467</v>
      </c>
    </row>
    <row r="513" spans="1:16" x14ac:dyDescent="0.3">
      <c r="A513" s="10">
        <v>42773</v>
      </c>
      <c r="B513" s="6">
        <v>2916</v>
      </c>
      <c r="C513" s="11">
        <f t="shared" si="102"/>
        <v>-1.7132092591922324E-3</v>
      </c>
      <c r="D513" s="11">
        <f t="shared" si="98"/>
        <v>0.18491082754439525</v>
      </c>
      <c r="E513" s="11">
        <f t="shared" si="99"/>
        <v>0.15840353979192306</v>
      </c>
      <c r="F513" s="11">
        <f t="shared" si="100"/>
        <v>0.17517232659323437</v>
      </c>
      <c r="G513" s="11">
        <f t="shared" si="101"/>
        <v>0.15656636304065341</v>
      </c>
      <c r="H513" s="11">
        <f t="shared" si="107"/>
        <v>0.17319659125185155</v>
      </c>
      <c r="I513" s="11">
        <f t="shared" si="109"/>
        <v>0.22388512078803502</v>
      </c>
      <c r="J513" s="11">
        <f t="shared" si="108"/>
        <v>0.25649102159608783</v>
      </c>
      <c r="L513" s="9">
        <f t="shared" si="110"/>
        <v>42773</v>
      </c>
      <c r="M513">
        <f t="shared" si="103"/>
        <v>0.18491082754439525</v>
      </c>
      <c r="N513">
        <f t="shared" si="104"/>
        <v>0.15656636304065341</v>
      </c>
      <c r="O513">
        <f t="shared" si="105"/>
        <v>0.17319659125185155</v>
      </c>
      <c r="P513">
        <f t="shared" si="106"/>
        <v>0.22388512078803502</v>
      </c>
    </row>
    <row r="514" spans="1:16" x14ac:dyDescent="0.3">
      <c r="A514" s="10">
        <v>42774</v>
      </c>
      <c r="B514" s="6">
        <v>2965</v>
      </c>
      <c r="C514" s="11">
        <f t="shared" si="102"/>
        <v>1.6664218303277085E-2</v>
      </c>
      <c r="D514" s="11">
        <f t="shared" si="98"/>
        <v>0.14612468217449789</v>
      </c>
      <c r="E514" s="11">
        <f t="shared" si="99"/>
        <v>0.17686460881653177</v>
      </c>
      <c r="F514" s="11">
        <f t="shared" si="100"/>
        <v>0.1754797264105252</v>
      </c>
      <c r="G514" s="11">
        <f t="shared" si="101"/>
        <v>0.16352486832831098</v>
      </c>
      <c r="H514" s="11">
        <f t="shared" si="107"/>
        <v>0.17780735476087539</v>
      </c>
      <c r="I514" s="11">
        <f t="shared" si="109"/>
        <v>0.22435610016304899</v>
      </c>
      <c r="J514" s="11">
        <f t="shared" si="108"/>
        <v>0.25689451660424961</v>
      </c>
      <c r="L514" s="9">
        <f t="shared" si="110"/>
        <v>42774</v>
      </c>
      <c r="M514">
        <f t="shared" si="103"/>
        <v>0.14612468217449789</v>
      </c>
      <c r="N514">
        <f t="shared" si="104"/>
        <v>0.16352486832831098</v>
      </c>
      <c r="O514">
        <f t="shared" si="105"/>
        <v>0.17780735476087539</v>
      </c>
      <c r="P514">
        <f t="shared" si="106"/>
        <v>0.22435610016304899</v>
      </c>
    </row>
    <row r="515" spans="1:16" x14ac:dyDescent="0.3">
      <c r="A515" s="10">
        <v>42775</v>
      </c>
      <c r="B515" s="6">
        <v>2964</v>
      </c>
      <c r="C515" s="11">
        <f t="shared" si="102"/>
        <v>-3.3732501584835938E-4</v>
      </c>
      <c r="D515" s="11">
        <f t="shared" si="98"/>
        <v>0.14379960519326299</v>
      </c>
      <c r="E515" s="11">
        <f t="shared" si="99"/>
        <v>0.16954297352803233</v>
      </c>
      <c r="F515" s="11">
        <f t="shared" si="100"/>
        <v>0.17215517029757335</v>
      </c>
      <c r="G515" s="11">
        <f t="shared" si="101"/>
        <v>0.16292335593566817</v>
      </c>
      <c r="H515" s="11">
        <f t="shared" si="107"/>
        <v>0.17719629938496184</v>
      </c>
      <c r="I515" s="11">
        <f t="shared" si="109"/>
        <v>0.22429269347981906</v>
      </c>
      <c r="J515" s="11">
        <f t="shared" si="108"/>
        <v>0.25683765419702331</v>
      </c>
      <c r="L515" s="9">
        <f t="shared" si="110"/>
        <v>42775</v>
      </c>
      <c r="M515">
        <f t="shared" si="103"/>
        <v>0.14379960519326299</v>
      </c>
      <c r="N515">
        <f t="shared" si="104"/>
        <v>0.16292335593566817</v>
      </c>
      <c r="O515">
        <f t="shared" si="105"/>
        <v>0.17719629938496184</v>
      </c>
      <c r="P515">
        <f t="shared" si="106"/>
        <v>0.22429269347981906</v>
      </c>
    </row>
    <row r="516" spans="1:16" x14ac:dyDescent="0.3">
      <c r="A516" s="10">
        <v>42776</v>
      </c>
      <c r="B516" s="6">
        <v>2997</v>
      </c>
      <c r="C516" s="11">
        <f t="shared" si="102"/>
        <v>1.1072080900685781E-2</v>
      </c>
      <c r="D516" s="11">
        <f t="shared" si="98"/>
        <v>0.11342920539869553</v>
      </c>
      <c r="E516" s="11">
        <f t="shared" si="99"/>
        <v>0.16224089254181895</v>
      </c>
      <c r="F516" s="11">
        <f t="shared" si="100"/>
        <v>0.15695249899382135</v>
      </c>
      <c r="G516" s="11">
        <f t="shared" si="101"/>
        <v>0.16513576925713747</v>
      </c>
      <c r="H516" s="11">
        <f t="shared" si="107"/>
        <v>0.17677658327821499</v>
      </c>
      <c r="I516" s="11">
        <f t="shared" si="109"/>
        <v>0.22476010005515154</v>
      </c>
      <c r="J516" s="11">
        <f t="shared" si="108"/>
        <v>0.25674577353259231</v>
      </c>
      <c r="L516" s="9">
        <f t="shared" si="110"/>
        <v>42776</v>
      </c>
      <c r="M516">
        <f t="shared" si="103"/>
        <v>0.11342920539869553</v>
      </c>
      <c r="N516">
        <f t="shared" si="104"/>
        <v>0.16513576925713747</v>
      </c>
      <c r="O516">
        <f t="shared" si="105"/>
        <v>0.17677658327821499</v>
      </c>
      <c r="P516">
        <f t="shared" si="106"/>
        <v>0.22476010005515154</v>
      </c>
    </row>
    <row r="517" spans="1:16" x14ac:dyDescent="0.3">
      <c r="A517" s="10">
        <v>42779</v>
      </c>
      <c r="B517" s="6">
        <v>2985</v>
      </c>
      <c r="C517" s="11">
        <f t="shared" si="102"/>
        <v>-4.0120414899607691E-3</v>
      </c>
      <c r="D517" s="11">
        <f t="shared" si="98"/>
        <v>0.12807933091706464</v>
      </c>
      <c r="E517" s="11">
        <f t="shared" si="99"/>
        <v>0.16501666961631622</v>
      </c>
      <c r="F517" s="11">
        <f t="shared" si="100"/>
        <v>0.15271247879258221</v>
      </c>
      <c r="G517" s="11">
        <f t="shared" si="101"/>
        <v>0.16400729720884913</v>
      </c>
      <c r="H517" s="11">
        <f t="shared" si="107"/>
        <v>0.1736962307608941</v>
      </c>
      <c r="I517" s="11">
        <f t="shared" si="109"/>
        <v>0.22363183759565464</v>
      </c>
      <c r="J517" s="11">
        <f t="shared" si="108"/>
        <v>0.2567942192998649</v>
      </c>
      <c r="L517" s="9">
        <f t="shared" si="110"/>
        <v>42779</v>
      </c>
      <c r="M517">
        <f t="shared" si="103"/>
        <v>0.12807933091706464</v>
      </c>
      <c r="N517">
        <f t="shared" si="104"/>
        <v>0.16400729720884913</v>
      </c>
      <c r="O517">
        <f t="shared" si="105"/>
        <v>0.1736962307608941</v>
      </c>
      <c r="P517">
        <f t="shared" si="106"/>
        <v>0.22363183759565464</v>
      </c>
    </row>
    <row r="518" spans="1:16" x14ac:dyDescent="0.3">
      <c r="A518" s="10">
        <v>42780</v>
      </c>
      <c r="B518" s="6">
        <v>2956</v>
      </c>
      <c r="C518" s="11">
        <f t="shared" si="102"/>
        <v>-9.7627437586101026E-3</v>
      </c>
      <c r="D518" s="11">
        <f t="shared" si="98"/>
        <v>0.15467423056908344</v>
      </c>
      <c r="E518" s="11">
        <f t="shared" si="99"/>
        <v>0.17384145708233745</v>
      </c>
      <c r="F518" s="11">
        <f t="shared" si="100"/>
        <v>0.15869270656789614</v>
      </c>
      <c r="G518" s="11">
        <f t="shared" si="101"/>
        <v>0.17031498982233756</v>
      </c>
      <c r="H518" s="11">
        <f t="shared" si="107"/>
        <v>0.16922477446583983</v>
      </c>
      <c r="I518" s="11">
        <f t="shared" si="109"/>
        <v>0.22384808522207147</v>
      </c>
      <c r="J518" s="11">
        <f t="shared" si="108"/>
        <v>0.257005014490572</v>
      </c>
      <c r="L518" s="9">
        <f t="shared" si="110"/>
        <v>42780</v>
      </c>
      <c r="M518">
        <f t="shared" si="103"/>
        <v>0.15467423056908344</v>
      </c>
      <c r="N518">
        <f t="shared" si="104"/>
        <v>0.17031498982233756</v>
      </c>
      <c r="O518">
        <f t="shared" si="105"/>
        <v>0.16922477446583983</v>
      </c>
      <c r="P518">
        <f t="shared" si="106"/>
        <v>0.22384808522207147</v>
      </c>
    </row>
    <row r="519" spans="1:16" x14ac:dyDescent="0.3">
      <c r="A519" s="10">
        <v>42781</v>
      </c>
      <c r="B519" s="6">
        <v>2937</v>
      </c>
      <c r="C519" s="11">
        <f t="shared" si="102"/>
        <v>-6.448350869472306E-3</v>
      </c>
      <c r="D519" s="11">
        <f t="shared" si="98"/>
        <v>0.11396255205182905</v>
      </c>
      <c r="E519" s="11">
        <f t="shared" si="99"/>
        <v>0.14417368554300758</v>
      </c>
      <c r="F519" s="11">
        <f t="shared" si="100"/>
        <v>0.16014956767522792</v>
      </c>
      <c r="G519" s="11">
        <f t="shared" si="101"/>
        <v>0.16611107487713309</v>
      </c>
      <c r="H519" s="11">
        <f t="shared" si="107"/>
        <v>0.16940316490258331</v>
      </c>
      <c r="I519" s="11">
        <f t="shared" si="109"/>
        <v>0.22399540356046524</v>
      </c>
      <c r="J519" s="11">
        <f t="shared" si="108"/>
        <v>0.25709696160404089</v>
      </c>
      <c r="L519" s="9">
        <f t="shared" si="110"/>
        <v>42781</v>
      </c>
      <c r="M519">
        <f t="shared" si="103"/>
        <v>0.11396255205182905</v>
      </c>
      <c r="N519">
        <f t="shared" si="104"/>
        <v>0.16611107487713309</v>
      </c>
      <c r="O519">
        <f t="shared" si="105"/>
        <v>0.16940316490258331</v>
      </c>
      <c r="P519">
        <f t="shared" si="106"/>
        <v>0.22399540356046524</v>
      </c>
    </row>
    <row r="520" spans="1:16" x14ac:dyDescent="0.3">
      <c r="A520" s="10">
        <v>42782</v>
      </c>
      <c r="B520" s="6">
        <v>2955</v>
      </c>
      <c r="C520" s="11">
        <f t="shared" si="102"/>
        <v>6.1099986415784737E-3</v>
      </c>
      <c r="D520" s="11">
        <f t="shared" si="98"/>
        <v>0.12520998842035039</v>
      </c>
      <c r="E520" s="11">
        <f t="shared" si="99"/>
        <v>0.1386592153671794</v>
      </c>
      <c r="F520" s="11">
        <f t="shared" si="100"/>
        <v>0.15621606121292286</v>
      </c>
      <c r="G520" s="11">
        <f t="shared" si="101"/>
        <v>0.16427407784926526</v>
      </c>
      <c r="H520" s="11">
        <f t="shared" si="107"/>
        <v>0.16318555128002815</v>
      </c>
      <c r="I520" s="11">
        <f t="shared" si="109"/>
        <v>0.22373233507336546</v>
      </c>
      <c r="J520" s="11">
        <f t="shared" si="108"/>
        <v>0.25702347291333483</v>
      </c>
      <c r="L520" s="9">
        <f t="shared" si="110"/>
        <v>42782</v>
      </c>
      <c r="M520">
        <f t="shared" si="103"/>
        <v>0.12520998842035039</v>
      </c>
      <c r="N520">
        <f t="shared" si="104"/>
        <v>0.16427407784926526</v>
      </c>
      <c r="O520">
        <f t="shared" si="105"/>
        <v>0.16318555128002815</v>
      </c>
      <c r="P520">
        <f t="shared" si="106"/>
        <v>0.22373233507336546</v>
      </c>
    </row>
    <row r="521" spans="1:16" x14ac:dyDescent="0.3">
      <c r="A521" s="10">
        <v>42783</v>
      </c>
      <c r="B521" s="6">
        <v>2906</v>
      </c>
      <c r="C521" s="11">
        <f t="shared" si="102"/>
        <v>-1.6721085709970312E-2</v>
      </c>
      <c r="D521" s="11">
        <f t="shared" si="98"/>
        <v>0.11874424717734688</v>
      </c>
      <c r="E521" s="11">
        <f t="shared" si="99"/>
        <v>0.15804129637549727</v>
      </c>
      <c r="F521" s="11">
        <f t="shared" si="100"/>
        <v>0.1620430893064084</v>
      </c>
      <c r="G521" s="11">
        <f t="shared" si="101"/>
        <v>0.16079071048390389</v>
      </c>
      <c r="H521" s="11">
        <f t="shared" si="107"/>
        <v>0.16827044918363884</v>
      </c>
      <c r="I521" s="11">
        <f t="shared" si="109"/>
        <v>0.22494143315109241</v>
      </c>
      <c r="J521" s="11">
        <f t="shared" si="108"/>
        <v>0.25728182821656037</v>
      </c>
      <c r="L521" s="9">
        <f t="shared" si="110"/>
        <v>42783</v>
      </c>
      <c r="M521">
        <f t="shared" si="103"/>
        <v>0.11874424717734688</v>
      </c>
      <c r="N521">
        <f t="shared" si="104"/>
        <v>0.16079071048390389</v>
      </c>
      <c r="O521">
        <f t="shared" si="105"/>
        <v>0.16827044918363884</v>
      </c>
      <c r="P521">
        <f t="shared" si="106"/>
        <v>0.22494143315109241</v>
      </c>
    </row>
    <row r="522" spans="1:16" x14ac:dyDescent="0.3">
      <c r="A522" s="10">
        <v>42786</v>
      </c>
      <c r="B522" s="6">
        <v>2916</v>
      </c>
      <c r="C522" s="11">
        <f t="shared" si="102"/>
        <v>3.4352489983206168E-3</v>
      </c>
      <c r="D522" s="11">
        <f t="shared" si="98"/>
        <v>0.13399258188456856</v>
      </c>
      <c r="E522" s="11">
        <f t="shared" si="99"/>
        <v>0.149318215859708</v>
      </c>
      <c r="F522" s="11">
        <f t="shared" si="100"/>
        <v>0.16250609482034531</v>
      </c>
      <c r="G522" s="11">
        <f t="shared" si="101"/>
        <v>0.154637383497783</v>
      </c>
      <c r="H522" s="11">
        <f t="shared" si="107"/>
        <v>0.16847972827517632</v>
      </c>
      <c r="I522" s="11">
        <f t="shared" si="109"/>
        <v>0.22498552077922043</v>
      </c>
      <c r="J522" s="11">
        <f t="shared" si="108"/>
        <v>0.25723159621696828</v>
      </c>
      <c r="L522" s="9">
        <f t="shared" si="110"/>
        <v>42786</v>
      </c>
      <c r="M522">
        <f t="shared" si="103"/>
        <v>0.13399258188456856</v>
      </c>
      <c r="N522">
        <f t="shared" si="104"/>
        <v>0.154637383497783</v>
      </c>
      <c r="O522">
        <f t="shared" si="105"/>
        <v>0.16847972827517632</v>
      </c>
      <c r="P522">
        <f t="shared" si="106"/>
        <v>0.22498552077922043</v>
      </c>
    </row>
    <row r="523" spans="1:16" x14ac:dyDescent="0.3">
      <c r="A523" s="10">
        <v>42787</v>
      </c>
      <c r="B523" s="6">
        <v>2955</v>
      </c>
      <c r="C523" s="11">
        <f t="shared" si="102"/>
        <v>1.3285836711649719E-2</v>
      </c>
      <c r="D523" s="11">
        <f t="shared" ref="D523:D586" si="111">_xlfn.STDEV.P(C519:C523)*SQRT(252)</f>
        <v>0.16600811910073851</v>
      </c>
      <c r="E523" s="11">
        <f t="shared" si="99"/>
        <v>0.16196507971010141</v>
      </c>
      <c r="F523" s="11">
        <f t="shared" si="100"/>
        <v>0.17133803738798425</v>
      </c>
      <c r="G523" s="11">
        <f t="shared" si="101"/>
        <v>0.16065633782041844</v>
      </c>
      <c r="H523" s="11">
        <f t="shared" si="107"/>
        <v>0.17162223788604611</v>
      </c>
      <c r="I523" s="11">
        <f t="shared" si="109"/>
        <v>0.22540500441645767</v>
      </c>
      <c r="J523" s="11">
        <f t="shared" si="108"/>
        <v>0.25744377316198319</v>
      </c>
      <c r="L523" s="9">
        <f t="shared" si="110"/>
        <v>42787</v>
      </c>
      <c r="M523">
        <f t="shared" si="103"/>
        <v>0.16600811910073851</v>
      </c>
      <c r="N523">
        <f t="shared" si="104"/>
        <v>0.16065633782041844</v>
      </c>
      <c r="O523">
        <f t="shared" si="105"/>
        <v>0.17162223788604611</v>
      </c>
      <c r="P523">
        <f t="shared" si="106"/>
        <v>0.22540500441645767</v>
      </c>
    </row>
    <row r="524" spans="1:16" x14ac:dyDescent="0.3">
      <c r="A524" s="10">
        <v>42788</v>
      </c>
      <c r="B524" s="6">
        <v>2914</v>
      </c>
      <c r="C524" s="11">
        <f t="shared" si="102"/>
        <v>-1.3971943085048458E-2</v>
      </c>
      <c r="D524" s="11">
        <f t="shared" si="111"/>
        <v>0.18622554842970077</v>
      </c>
      <c r="E524" s="11">
        <f t="shared" si="99"/>
        <v>0.15440328758924537</v>
      </c>
      <c r="F524" s="11">
        <f t="shared" si="100"/>
        <v>0.16152043053789245</v>
      </c>
      <c r="G524" s="11">
        <f t="shared" si="101"/>
        <v>0.16741003774618235</v>
      </c>
      <c r="H524" s="11">
        <f t="shared" si="107"/>
        <v>0.16032996821526185</v>
      </c>
      <c r="I524" s="11">
        <f t="shared" si="109"/>
        <v>0.22598037341649835</v>
      </c>
      <c r="J524" s="11">
        <f t="shared" si="108"/>
        <v>0.25752779990544683</v>
      </c>
      <c r="L524" s="9">
        <f t="shared" si="110"/>
        <v>42788</v>
      </c>
      <c r="M524">
        <f t="shared" si="103"/>
        <v>0.18622554842970077</v>
      </c>
      <c r="N524">
        <f t="shared" si="104"/>
        <v>0.16741003774618235</v>
      </c>
      <c r="O524">
        <f t="shared" si="105"/>
        <v>0.16032996821526185</v>
      </c>
      <c r="P524">
        <f t="shared" si="106"/>
        <v>0.22598037341649835</v>
      </c>
    </row>
    <row r="525" spans="1:16" x14ac:dyDescent="0.3">
      <c r="A525" s="10">
        <v>42789</v>
      </c>
      <c r="B525" s="6">
        <v>2880</v>
      </c>
      <c r="C525" s="11">
        <f t="shared" si="102"/>
        <v>-1.1736413625158542E-2</v>
      </c>
      <c r="D525" s="11">
        <f t="shared" si="111"/>
        <v>0.18358012525247927</v>
      </c>
      <c r="E525" s="11">
        <f t="shared" si="99"/>
        <v>0.16119675605401751</v>
      </c>
      <c r="F525" s="11">
        <f t="shared" si="100"/>
        <v>0.16269927501689951</v>
      </c>
      <c r="G525" s="11">
        <f t="shared" si="101"/>
        <v>0.16688115290148636</v>
      </c>
      <c r="H525" s="11">
        <f t="shared" si="107"/>
        <v>0.16306351812527103</v>
      </c>
      <c r="I525" s="11">
        <f t="shared" si="109"/>
        <v>0.22638625914130928</v>
      </c>
      <c r="J525" s="11">
        <f t="shared" si="108"/>
        <v>0.25782597785544914</v>
      </c>
      <c r="L525" s="9">
        <f t="shared" si="110"/>
        <v>42789</v>
      </c>
      <c r="M525">
        <f t="shared" si="103"/>
        <v>0.18358012525247927</v>
      </c>
      <c r="N525">
        <f t="shared" si="104"/>
        <v>0.16688115290148636</v>
      </c>
      <c r="O525">
        <f t="shared" si="105"/>
        <v>0.16306351812527103</v>
      </c>
      <c r="P525">
        <f t="shared" si="106"/>
        <v>0.22638625914130928</v>
      </c>
    </row>
    <row r="526" spans="1:16" x14ac:dyDescent="0.3">
      <c r="A526" s="10">
        <v>42790</v>
      </c>
      <c r="B526" s="6">
        <v>2878</v>
      </c>
      <c r="C526" s="11">
        <f t="shared" si="102"/>
        <v>-6.9468568267848504E-4</v>
      </c>
      <c r="D526" s="11">
        <f t="shared" si="111"/>
        <v>0.15922179224214442</v>
      </c>
      <c r="E526" s="11">
        <f t="shared" si="99"/>
        <v>0.14440700119596789</v>
      </c>
      <c r="F526" s="11">
        <f t="shared" si="100"/>
        <v>0.15955686585681714</v>
      </c>
      <c r="G526" s="11">
        <f t="shared" si="101"/>
        <v>0.16163358095233335</v>
      </c>
      <c r="H526" s="11">
        <f t="shared" si="107"/>
        <v>0.16184468984495018</v>
      </c>
      <c r="I526" s="11">
        <f t="shared" si="109"/>
        <v>0.22638456881447708</v>
      </c>
      <c r="J526" s="11">
        <f t="shared" si="108"/>
        <v>0.25782127395684562</v>
      </c>
      <c r="L526" s="9">
        <f t="shared" si="110"/>
        <v>42790</v>
      </c>
      <c r="M526">
        <f t="shared" si="103"/>
        <v>0.15922179224214442</v>
      </c>
      <c r="N526">
        <f t="shared" si="104"/>
        <v>0.16163358095233335</v>
      </c>
      <c r="O526">
        <f t="shared" si="105"/>
        <v>0.16184468984495018</v>
      </c>
      <c r="P526">
        <f t="shared" si="106"/>
        <v>0.22638456881447708</v>
      </c>
    </row>
    <row r="527" spans="1:16" x14ac:dyDescent="0.3">
      <c r="A527" s="10">
        <v>42793</v>
      </c>
      <c r="B527" s="6">
        <v>2890</v>
      </c>
      <c r="C527" s="11">
        <f t="shared" si="102"/>
        <v>4.1608936591647182E-3</v>
      </c>
      <c r="D527" s="11">
        <f t="shared" si="111"/>
        <v>0.16051703512590695</v>
      </c>
      <c r="E527" s="11">
        <f t="shared" si="99"/>
        <v>0.14961496306137506</v>
      </c>
      <c r="F527" s="11">
        <f t="shared" si="100"/>
        <v>0.1536212280109904</v>
      </c>
      <c r="G527" s="11">
        <f t="shared" si="101"/>
        <v>0.16227993189725104</v>
      </c>
      <c r="H527" s="11">
        <f t="shared" si="107"/>
        <v>0.16205459435078032</v>
      </c>
      <c r="I527" s="11">
        <f t="shared" si="109"/>
        <v>0.22617731552267914</v>
      </c>
      <c r="J527" s="11">
        <f t="shared" si="108"/>
        <v>0.25782296294152496</v>
      </c>
      <c r="L527" s="9">
        <f t="shared" si="110"/>
        <v>42793</v>
      </c>
      <c r="M527">
        <f t="shared" si="103"/>
        <v>0.16051703512590695</v>
      </c>
      <c r="N527">
        <f t="shared" si="104"/>
        <v>0.16227993189725104</v>
      </c>
      <c r="O527">
        <f t="shared" si="105"/>
        <v>0.16205459435078032</v>
      </c>
      <c r="P527">
        <f t="shared" si="106"/>
        <v>0.22617731552267914</v>
      </c>
    </row>
    <row r="528" spans="1:16" x14ac:dyDescent="0.3">
      <c r="A528" s="10">
        <v>42794</v>
      </c>
      <c r="B528" s="6">
        <v>2881</v>
      </c>
      <c r="C528" s="11">
        <f t="shared" si="102"/>
        <v>-3.1190460219494092E-3</v>
      </c>
      <c r="D528" s="11">
        <f t="shared" si="111"/>
        <v>0.10809703692507353</v>
      </c>
      <c r="E528" s="11">
        <f t="shared" ref="E528:E591" si="112">_xlfn.STDEV.P(C519:C528)*SQRT(252)</f>
        <v>0.14560120869368146</v>
      </c>
      <c r="F528" s="11">
        <f t="shared" si="100"/>
        <v>0.15387591598823858</v>
      </c>
      <c r="G528" s="11">
        <f t="shared" si="101"/>
        <v>0.16227783875502955</v>
      </c>
      <c r="H528" s="11">
        <f t="shared" si="107"/>
        <v>0.15901005134035487</v>
      </c>
      <c r="I528" s="11">
        <f t="shared" si="109"/>
        <v>0.22613674145450097</v>
      </c>
      <c r="J528" s="11">
        <f t="shared" si="108"/>
        <v>0.2576212390319671</v>
      </c>
      <c r="L528" s="9">
        <f t="shared" si="110"/>
        <v>42794</v>
      </c>
      <c r="M528">
        <f t="shared" si="103"/>
        <v>0.10809703692507353</v>
      </c>
      <c r="N528">
        <f t="shared" si="104"/>
        <v>0.16227783875502955</v>
      </c>
      <c r="O528">
        <f t="shared" si="105"/>
        <v>0.15901005134035487</v>
      </c>
      <c r="P528">
        <f t="shared" si="106"/>
        <v>0.22613674145450097</v>
      </c>
    </row>
    <row r="529" spans="1:16" x14ac:dyDescent="0.3">
      <c r="A529" s="10">
        <v>42795</v>
      </c>
      <c r="B529" s="6">
        <v>2909</v>
      </c>
      <c r="C529" s="11">
        <f t="shared" si="102"/>
        <v>9.6719234106731108E-3</v>
      </c>
      <c r="D529" s="11">
        <f t="shared" si="111"/>
        <v>0.1140810076634764</v>
      </c>
      <c r="E529" s="11">
        <f t="shared" si="112"/>
        <v>0.15473319454789372</v>
      </c>
      <c r="F529" s="11">
        <f t="shared" si="100"/>
        <v>0.14261901664255472</v>
      </c>
      <c r="G529" s="11">
        <f t="shared" si="101"/>
        <v>0.15124592258281966</v>
      </c>
      <c r="H529" s="11">
        <f t="shared" si="107"/>
        <v>0.15655179508897252</v>
      </c>
      <c r="I529" s="11">
        <f t="shared" si="109"/>
        <v>0.22526299708013081</v>
      </c>
      <c r="J529" s="11">
        <f t="shared" si="108"/>
        <v>0.25756622428404308</v>
      </c>
      <c r="L529" s="9">
        <f t="shared" si="110"/>
        <v>42795</v>
      </c>
      <c r="M529">
        <f t="shared" si="103"/>
        <v>0.1140810076634764</v>
      </c>
      <c r="N529">
        <f t="shared" si="104"/>
        <v>0.15124592258281966</v>
      </c>
      <c r="O529">
        <f t="shared" si="105"/>
        <v>0.15655179508897252</v>
      </c>
      <c r="P529">
        <f t="shared" si="106"/>
        <v>0.22526299708013081</v>
      </c>
    </row>
    <row r="530" spans="1:16" x14ac:dyDescent="0.3">
      <c r="A530" s="10">
        <v>42796</v>
      </c>
      <c r="B530" s="6">
        <v>2945</v>
      </c>
      <c r="C530" s="11">
        <f t="shared" si="102"/>
        <v>1.229943759048549E-2</v>
      </c>
      <c r="D530" s="11">
        <f t="shared" si="111"/>
        <v>9.3301883908794597E-2</v>
      </c>
      <c r="E530" s="11">
        <f t="shared" si="112"/>
        <v>0.1643655575655667</v>
      </c>
      <c r="F530" s="11">
        <f t="shared" si="100"/>
        <v>0.15244867058208419</v>
      </c>
      <c r="G530" s="11">
        <f t="shared" si="101"/>
        <v>0.15270458943270981</v>
      </c>
      <c r="H530" s="11">
        <f t="shared" si="107"/>
        <v>0.15740141351187342</v>
      </c>
      <c r="I530" s="11">
        <f t="shared" si="109"/>
        <v>0.22595989825609436</v>
      </c>
      <c r="J530" s="11">
        <f t="shared" si="108"/>
        <v>0.25734212740125817</v>
      </c>
      <c r="L530" s="9">
        <f t="shared" si="110"/>
        <v>42796</v>
      </c>
      <c r="M530">
        <f t="shared" si="103"/>
        <v>9.3301883908794597E-2</v>
      </c>
      <c r="N530">
        <f t="shared" si="104"/>
        <v>0.15270458943270981</v>
      </c>
      <c r="O530">
        <f t="shared" si="105"/>
        <v>0.15740141351187342</v>
      </c>
      <c r="P530">
        <f t="shared" si="106"/>
        <v>0.22595989825609436</v>
      </c>
    </row>
    <row r="531" spans="1:16" x14ac:dyDescent="0.3">
      <c r="A531" s="10">
        <v>42797</v>
      </c>
      <c r="B531" s="6">
        <v>2933</v>
      </c>
      <c r="C531" s="11">
        <f t="shared" si="102"/>
        <v>-4.0830271082360611E-3</v>
      </c>
      <c r="D531" s="11">
        <f t="shared" si="111"/>
        <v>0.10454650245404408</v>
      </c>
      <c r="E531" s="11">
        <f t="shared" si="112"/>
        <v>0.14214001678611343</v>
      </c>
      <c r="F531" s="11">
        <f t="shared" si="100"/>
        <v>0.14486404860337748</v>
      </c>
      <c r="G531" s="11">
        <f t="shared" si="101"/>
        <v>0.15032504729179952</v>
      </c>
      <c r="H531" s="11">
        <f t="shared" si="107"/>
        <v>0.15762069903359058</v>
      </c>
      <c r="I531" s="11">
        <f t="shared" si="109"/>
        <v>0.22603402231945235</v>
      </c>
      <c r="J531" s="11">
        <f t="shared" si="108"/>
        <v>0.25736850972075154</v>
      </c>
      <c r="L531" s="9">
        <f t="shared" si="110"/>
        <v>42797</v>
      </c>
      <c r="M531">
        <f t="shared" si="103"/>
        <v>0.10454650245404408</v>
      </c>
      <c r="N531">
        <f t="shared" si="104"/>
        <v>0.15032504729179952</v>
      </c>
      <c r="O531">
        <f t="shared" si="105"/>
        <v>0.15762069903359058</v>
      </c>
      <c r="P531">
        <f t="shared" si="106"/>
        <v>0.22603402231945235</v>
      </c>
    </row>
    <row r="532" spans="1:16" x14ac:dyDescent="0.3">
      <c r="A532" s="10">
        <v>42800</v>
      </c>
      <c r="B532" s="6">
        <v>2962</v>
      </c>
      <c r="C532" s="11">
        <f t="shared" si="102"/>
        <v>9.8389258502929611E-3</v>
      </c>
      <c r="D532" s="11">
        <f t="shared" si="111"/>
        <v>0.111554641083584</v>
      </c>
      <c r="E532" s="11">
        <f t="shared" si="112"/>
        <v>0.14813525331653773</v>
      </c>
      <c r="F532" s="11">
        <f t="shared" si="100"/>
        <v>0.15098458960893815</v>
      </c>
      <c r="G532" s="11">
        <f t="shared" si="101"/>
        <v>0.14936521044358606</v>
      </c>
      <c r="H532" s="11">
        <f t="shared" si="107"/>
        <v>0.15652683347854729</v>
      </c>
      <c r="I532" s="11">
        <f t="shared" si="109"/>
        <v>0.22469076874292251</v>
      </c>
      <c r="J532" s="11">
        <f t="shared" si="108"/>
        <v>0.25742517869275805</v>
      </c>
      <c r="L532" s="9">
        <f t="shared" si="110"/>
        <v>42800</v>
      </c>
      <c r="M532">
        <f t="shared" si="103"/>
        <v>0.111554641083584</v>
      </c>
      <c r="N532">
        <f t="shared" si="104"/>
        <v>0.14936521044358606</v>
      </c>
      <c r="O532">
        <f t="shared" si="105"/>
        <v>0.15652683347854729</v>
      </c>
      <c r="P532">
        <f t="shared" si="106"/>
        <v>0.22469076874292251</v>
      </c>
    </row>
    <row r="533" spans="1:16" x14ac:dyDescent="0.3">
      <c r="A533" s="10">
        <v>42801</v>
      </c>
      <c r="B533" s="6">
        <v>2951</v>
      </c>
      <c r="C533" s="11">
        <f t="shared" si="102"/>
        <v>-3.7206198848046376E-3</v>
      </c>
      <c r="D533" s="11">
        <f t="shared" si="111"/>
        <v>0.11378315284616196</v>
      </c>
      <c r="E533" s="11">
        <f t="shared" si="112"/>
        <v>0.13585834177515452</v>
      </c>
      <c r="F533" s="11">
        <f t="shared" ref="F533:F596" si="113">_xlfn.STDEV.P(C519:C533)*SQRT(252)</f>
        <v>0.14659973350999614</v>
      </c>
      <c r="G533" s="11">
        <f t="shared" si="101"/>
        <v>0.14993372839214095</v>
      </c>
      <c r="H533" s="11">
        <f t="shared" si="107"/>
        <v>0.15403971759579371</v>
      </c>
      <c r="I533" s="11">
        <f t="shared" si="109"/>
        <v>0.22457432218637283</v>
      </c>
      <c r="J533" s="11">
        <f t="shared" si="108"/>
        <v>0.25746870795845644</v>
      </c>
      <c r="L533" s="9">
        <f t="shared" si="110"/>
        <v>42801</v>
      </c>
      <c r="M533">
        <f t="shared" si="103"/>
        <v>0.11378315284616196</v>
      </c>
      <c r="N533">
        <f t="shared" si="104"/>
        <v>0.14993372839214095</v>
      </c>
      <c r="O533">
        <f t="shared" si="105"/>
        <v>0.15403971759579371</v>
      </c>
      <c r="P533">
        <f t="shared" si="106"/>
        <v>0.22457432218637283</v>
      </c>
    </row>
    <row r="534" spans="1:16" x14ac:dyDescent="0.3">
      <c r="A534" s="10">
        <v>42802</v>
      </c>
      <c r="B534" s="6">
        <v>2903</v>
      </c>
      <c r="C534" s="11">
        <f t="shared" si="102"/>
        <v>-1.639941091830956E-2</v>
      </c>
      <c r="D534" s="11">
        <f t="shared" si="111"/>
        <v>0.1659904060666357</v>
      </c>
      <c r="E534" s="11">
        <f t="shared" si="112"/>
        <v>0.14242173176631709</v>
      </c>
      <c r="F534" s="11">
        <f t="shared" si="113"/>
        <v>0.15862685351439998</v>
      </c>
      <c r="G534" s="11">
        <f t="shared" si="101"/>
        <v>0.14892328462666371</v>
      </c>
      <c r="H534" s="11">
        <f t="shared" si="107"/>
        <v>0.15968418929340594</v>
      </c>
      <c r="I534" s="11">
        <f t="shared" si="109"/>
        <v>0.22584387952711649</v>
      </c>
      <c r="J534" s="11">
        <f t="shared" si="108"/>
        <v>0.25808386985155662</v>
      </c>
      <c r="L534" s="9">
        <f t="shared" si="110"/>
        <v>42802</v>
      </c>
      <c r="M534">
        <f t="shared" si="103"/>
        <v>0.1659904060666357</v>
      </c>
      <c r="N534">
        <f t="shared" si="104"/>
        <v>0.14892328462666371</v>
      </c>
      <c r="O534">
        <f t="shared" si="105"/>
        <v>0.15968418929340594</v>
      </c>
      <c r="P534">
        <f t="shared" si="106"/>
        <v>0.22584387952711649</v>
      </c>
    </row>
    <row r="535" spans="1:16" x14ac:dyDescent="0.3">
      <c r="A535" s="10">
        <v>42803</v>
      </c>
      <c r="B535" s="6">
        <v>2898</v>
      </c>
      <c r="C535" s="11">
        <f t="shared" si="102"/>
        <v>-1.7238411440021724E-3</v>
      </c>
      <c r="D535" s="11">
        <f t="shared" si="111"/>
        <v>0.13233405561099817</v>
      </c>
      <c r="E535" s="11">
        <f t="shared" si="112"/>
        <v>0.12971476575550139</v>
      </c>
      <c r="F535" s="11">
        <f t="shared" si="113"/>
        <v>0.15592358275299883</v>
      </c>
      <c r="G535" s="11">
        <f t="shared" si="101"/>
        <v>0.14891616410423308</v>
      </c>
      <c r="H535" s="11">
        <f t="shared" si="107"/>
        <v>0.15963497712239547</v>
      </c>
      <c r="I535" s="11">
        <f t="shared" si="109"/>
        <v>0.22574559964733512</v>
      </c>
      <c r="J535" s="11">
        <f t="shared" si="108"/>
        <v>0.25808811925525699</v>
      </c>
      <c r="L535" s="9">
        <f t="shared" si="110"/>
        <v>42803</v>
      </c>
      <c r="M535">
        <f t="shared" si="103"/>
        <v>0.13233405561099817</v>
      </c>
      <c r="N535">
        <f t="shared" si="104"/>
        <v>0.14891616410423308</v>
      </c>
      <c r="O535">
        <f t="shared" si="105"/>
        <v>0.15963497712239547</v>
      </c>
      <c r="P535">
        <f t="shared" si="106"/>
        <v>0.22574559964733512</v>
      </c>
    </row>
    <row r="536" spans="1:16" x14ac:dyDescent="0.3">
      <c r="A536" s="10">
        <v>42804</v>
      </c>
      <c r="B536" s="6">
        <v>2860</v>
      </c>
      <c r="C536" s="11">
        <f t="shared" si="102"/>
        <v>-1.3199219066729377E-2</v>
      </c>
      <c r="D536" s="11">
        <f t="shared" si="111"/>
        <v>0.14716776312057567</v>
      </c>
      <c r="E536" s="11">
        <f t="shared" si="112"/>
        <v>0.14561153472511179</v>
      </c>
      <c r="F536" s="11">
        <f t="shared" si="113"/>
        <v>0.15060420416030529</v>
      </c>
      <c r="G536" s="11">
        <f t="shared" si="101"/>
        <v>0.14753556575156831</v>
      </c>
      <c r="H536" s="11">
        <f t="shared" si="107"/>
        <v>0.16343618621508604</v>
      </c>
      <c r="I536" s="11">
        <f t="shared" si="109"/>
        <v>0.22641167710608656</v>
      </c>
      <c r="J536" s="11">
        <f t="shared" si="108"/>
        <v>0.25842778775403757</v>
      </c>
      <c r="L536" s="9">
        <f t="shared" si="110"/>
        <v>42804</v>
      </c>
      <c r="M536">
        <f t="shared" si="103"/>
        <v>0.14716776312057567</v>
      </c>
      <c r="N536">
        <f t="shared" si="104"/>
        <v>0.14753556575156831</v>
      </c>
      <c r="O536">
        <f t="shared" si="105"/>
        <v>0.16343618621508604</v>
      </c>
      <c r="P536">
        <f t="shared" si="106"/>
        <v>0.22641167710608656</v>
      </c>
    </row>
    <row r="537" spans="1:16" x14ac:dyDescent="0.3">
      <c r="A537" s="10">
        <v>42807</v>
      </c>
      <c r="B537" s="6">
        <v>2874</v>
      </c>
      <c r="C537" s="11">
        <f t="shared" si="102"/>
        <v>4.8831628250719855E-3</v>
      </c>
      <c r="D537" s="11">
        <f t="shared" si="111"/>
        <v>0.12335130611191419</v>
      </c>
      <c r="E537" s="11">
        <f t="shared" si="112"/>
        <v>0.14624929313149662</v>
      </c>
      <c r="F537" s="11">
        <f t="shared" si="113"/>
        <v>0.15143768878351718</v>
      </c>
      <c r="G537" s="11">
        <f t="shared" si="101"/>
        <v>0.14946220825154211</v>
      </c>
      <c r="H537" s="11">
        <f t="shared" si="107"/>
        <v>0.16295329997321326</v>
      </c>
      <c r="I537" s="11">
        <f t="shared" si="109"/>
        <v>0.22490674605392069</v>
      </c>
      <c r="J537" s="11">
        <f t="shared" si="108"/>
        <v>0.25838582555202305</v>
      </c>
      <c r="L537" s="9">
        <f t="shared" si="110"/>
        <v>42807</v>
      </c>
      <c r="M537">
        <f t="shared" si="103"/>
        <v>0.12335130611191419</v>
      </c>
      <c r="N537">
        <f t="shared" si="104"/>
        <v>0.14946220825154211</v>
      </c>
      <c r="O537">
        <f t="shared" si="105"/>
        <v>0.16295329997321326</v>
      </c>
      <c r="P537">
        <f t="shared" si="106"/>
        <v>0.22490674605392069</v>
      </c>
    </row>
    <row r="538" spans="1:16" x14ac:dyDescent="0.3">
      <c r="A538" s="10">
        <v>42808</v>
      </c>
      <c r="B538" s="6">
        <v>2844</v>
      </c>
      <c r="C538" s="11">
        <f t="shared" si="102"/>
        <v>-1.0493275715838768E-2</v>
      </c>
      <c r="D538" s="11">
        <f t="shared" si="111"/>
        <v>0.12444695936402009</v>
      </c>
      <c r="E538" s="11">
        <f t="shared" si="112"/>
        <v>0.1535417535415638</v>
      </c>
      <c r="F538" s="11">
        <f t="shared" si="113"/>
        <v>0.1428695317477344</v>
      </c>
      <c r="G538" s="11">
        <f t="shared" ref="G538:G601" si="114">_xlfn.STDEV.P(C519:C538)*SQRT(252)</f>
        <v>0.14996727953839295</v>
      </c>
      <c r="H538" s="11">
        <f t="shared" si="107"/>
        <v>0.16536870603710382</v>
      </c>
      <c r="I538" s="11">
        <f t="shared" si="109"/>
        <v>0.22501027526775794</v>
      </c>
      <c r="J538" s="11">
        <f t="shared" si="108"/>
        <v>0.25852609637755797</v>
      </c>
      <c r="L538" s="9">
        <f t="shared" si="110"/>
        <v>42808</v>
      </c>
      <c r="M538">
        <f t="shared" si="103"/>
        <v>0.12444695936402009</v>
      </c>
      <c r="N538">
        <f t="shared" si="104"/>
        <v>0.14996727953839295</v>
      </c>
      <c r="O538">
        <f t="shared" si="105"/>
        <v>0.16536870603710382</v>
      </c>
      <c r="P538">
        <f t="shared" si="106"/>
        <v>0.22501027526775794</v>
      </c>
    </row>
    <row r="539" spans="1:16" x14ac:dyDescent="0.3">
      <c r="A539" s="10">
        <v>42809</v>
      </c>
      <c r="B539" s="6">
        <v>2871</v>
      </c>
      <c r="C539" s="11">
        <f t="shared" si="102"/>
        <v>9.4488891979325092E-3</v>
      </c>
      <c r="D539" s="11">
        <f t="shared" si="111"/>
        <v>0.13763378922715866</v>
      </c>
      <c r="E539" s="11">
        <f t="shared" si="112"/>
        <v>0.15314355019169598</v>
      </c>
      <c r="F539" s="11">
        <f t="shared" si="113"/>
        <v>0.14151432031495922</v>
      </c>
      <c r="G539" s="11">
        <f t="shared" si="114"/>
        <v>0.15396649698313924</v>
      </c>
      <c r="H539" s="11">
        <f t="shared" si="107"/>
        <v>0.16203081550891552</v>
      </c>
      <c r="I539" s="11">
        <f t="shared" si="109"/>
        <v>0.22527607985420414</v>
      </c>
      <c r="J539" s="11">
        <f t="shared" si="108"/>
        <v>0.25866688051182812</v>
      </c>
      <c r="L539" s="9">
        <f t="shared" si="110"/>
        <v>42809</v>
      </c>
      <c r="M539">
        <f t="shared" si="103"/>
        <v>0.13763378922715866</v>
      </c>
      <c r="N539">
        <f t="shared" si="104"/>
        <v>0.15396649698313924</v>
      </c>
      <c r="O539">
        <f t="shared" si="105"/>
        <v>0.16203081550891552</v>
      </c>
      <c r="P539">
        <f t="shared" si="106"/>
        <v>0.22527607985420414</v>
      </c>
    </row>
    <row r="540" spans="1:16" x14ac:dyDescent="0.3">
      <c r="A540" s="10">
        <v>42810</v>
      </c>
      <c r="B540" s="6">
        <v>2889</v>
      </c>
      <c r="C540" s="11">
        <f t="shared" si="102"/>
        <v>6.2500203451713258E-3</v>
      </c>
      <c r="D540" s="11">
        <f t="shared" si="111"/>
        <v>0.14799653319944611</v>
      </c>
      <c r="E540" s="11">
        <f t="shared" si="112"/>
        <v>0.14188744995437796</v>
      </c>
      <c r="F540" s="11">
        <f t="shared" si="113"/>
        <v>0.13640048544681163</v>
      </c>
      <c r="G540" s="11">
        <f t="shared" si="114"/>
        <v>0.1540502715998501</v>
      </c>
      <c r="H540" s="11">
        <f t="shared" si="107"/>
        <v>0.16190192821990262</v>
      </c>
      <c r="I540" s="11">
        <f t="shared" si="109"/>
        <v>0.22544667031259455</v>
      </c>
      <c r="J540" s="11">
        <f t="shared" si="108"/>
        <v>0.2584947195384103</v>
      </c>
      <c r="L540" s="9">
        <f t="shared" si="110"/>
        <v>42810</v>
      </c>
      <c r="M540">
        <f t="shared" si="103"/>
        <v>0.14799653319944611</v>
      </c>
      <c r="N540">
        <f t="shared" si="104"/>
        <v>0.1540502715998501</v>
      </c>
      <c r="O540">
        <f t="shared" si="105"/>
        <v>0.16190192821990262</v>
      </c>
      <c r="P540">
        <f t="shared" si="106"/>
        <v>0.22544667031259455</v>
      </c>
    </row>
    <row r="541" spans="1:16" x14ac:dyDescent="0.3">
      <c r="A541" s="10">
        <v>42811</v>
      </c>
      <c r="B541" s="6">
        <v>2875</v>
      </c>
      <c r="C541" s="11">
        <f t="shared" si="102"/>
        <v>-4.8577472347844089E-3</v>
      </c>
      <c r="D541" s="11">
        <f t="shared" si="111"/>
        <v>0.11888370259989321</v>
      </c>
      <c r="E541" s="11">
        <f t="shared" si="112"/>
        <v>0.14223264177084549</v>
      </c>
      <c r="F541" s="11">
        <f t="shared" si="113"/>
        <v>0.13785177411578131</v>
      </c>
      <c r="G541" s="11">
        <f t="shared" si="114"/>
        <v>0.14406562056422814</v>
      </c>
      <c r="H541" s="11">
        <f t="shared" si="107"/>
        <v>0.15292630552047978</v>
      </c>
      <c r="I541" s="11">
        <f t="shared" si="109"/>
        <v>0.22538453432197672</v>
      </c>
      <c r="J541" s="11">
        <f t="shared" si="108"/>
        <v>0.25856063758829451</v>
      </c>
      <c r="L541" s="9">
        <f t="shared" si="110"/>
        <v>42811</v>
      </c>
      <c r="M541">
        <f t="shared" si="103"/>
        <v>0.11888370259989321</v>
      </c>
      <c r="N541">
        <f t="shared" si="104"/>
        <v>0.14406562056422814</v>
      </c>
      <c r="O541">
        <f t="shared" si="105"/>
        <v>0.15292630552047978</v>
      </c>
      <c r="P541">
        <f t="shared" si="106"/>
        <v>0.22538453432197672</v>
      </c>
    </row>
    <row r="542" spans="1:16" x14ac:dyDescent="0.3">
      <c r="A542" s="10">
        <v>42814</v>
      </c>
      <c r="B542" s="6">
        <v>2907</v>
      </c>
      <c r="C542" s="11">
        <f t="shared" si="102"/>
        <v>1.1068947327425079E-2</v>
      </c>
      <c r="D542" s="11">
        <f t="shared" si="111"/>
        <v>0.1344194199260792</v>
      </c>
      <c r="E542" s="11">
        <f t="shared" si="112"/>
        <v>0.14490756708309796</v>
      </c>
      <c r="F542" s="11">
        <f t="shared" si="113"/>
        <v>0.14399064578004056</v>
      </c>
      <c r="G542" s="11">
        <f t="shared" si="114"/>
        <v>0.14905176301394024</v>
      </c>
      <c r="H542" s="11">
        <f t="shared" si="107"/>
        <v>0.15188590878510716</v>
      </c>
      <c r="I542" s="11">
        <f t="shared" si="109"/>
        <v>0.22509379034055096</v>
      </c>
      <c r="J542" s="11">
        <f t="shared" si="108"/>
        <v>0.25876944934778184</v>
      </c>
      <c r="L542" s="9">
        <f t="shared" si="110"/>
        <v>42814</v>
      </c>
      <c r="M542">
        <f t="shared" si="103"/>
        <v>0.1344194199260792</v>
      </c>
      <c r="N542">
        <f t="shared" si="104"/>
        <v>0.14905176301394024</v>
      </c>
      <c r="O542">
        <f t="shared" si="105"/>
        <v>0.15188590878510716</v>
      </c>
      <c r="P542">
        <f t="shared" si="106"/>
        <v>0.22509379034055096</v>
      </c>
    </row>
    <row r="543" spans="1:16" x14ac:dyDescent="0.3">
      <c r="A543" s="10">
        <v>42815</v>
      </c>
      <c r="B543" s="6">
        <v>2877</v>
      </c>
      <c r="C543" s="11">
        <f t="shared" ref="C543:C606" si="115">LN(B543/B542)</f>
        <v>-1.0373537007328057E-2</v>
      </c>
      <c r="D543" s="11">
        <f t="shared" si="111"/>
        <v>0.13384673616271012</v>
      </c>
      <c r="E543" s="11">
        <f t="shared" si="112"/>
        <v>0.15040322565217532</v>
      </c>
      <c r="F543" s="11">
        <f t="shared" si="113"/>
        <v>0.14971334698913663</v>
      </c>
      <c r="G543" s="11">
        <f t="shared" si="114"/>
        <v>0.1445802351131138</v>
      </c>
      <c r="H543" s="11">
        <f t="shared" si="107"/>
        <v>0.15357132906162643</v>
      </c>
      <c r="I543" s="11">
        <f t="shared" si="109"/>
        <v>0.22161512420062721</v>
      </c>
      <c r="J543" s="11">
        <f t="shared" si="108"/>
        <v>0.2585828457551152</v>
      </c>
      <c r="L543" s="9">
        <f t="shared" si="110"/>
        <v>42815</v>
      </c>
      <c r="M543">
        <f t="shared" ref="M543:M606" si="116">D543</f>
        <v>0.13384673616271012</v>
      </c>
      <c r="N543">
        <f t="shared" ref="N543:N606" si="117">G543</f>
        <v>0.1445802351131138</v>
      </c>
      <c r="O543">
        <f t="shared" ref="O543:O606" si="118">H543</f>
        <v>0.15357132906162643</v>
      </c>
      <c r="P543">
        <f t="shared" ref="P543:P606" si="119">I543</f>
        <v>0.22161512420062721</v>
      </c>
    </row>
    <row r="544" spans="1:16" x14ac:dyDescent="0.3">
      <c r="A544" s="10">
        <v>42816</v>
      </c>
      <c r="B544" s="6">
        <v>2875</v>
      </c>
      <c r="C544" s="11">
        <f t="shared" si="115"/>
        <v>-6.9541032009709633E-4</v>
      </c>
      <c r="D544" s="11">
        <f t="shared" si="111"/>
        <v>0.12149719009658652</v>
      </c>
      <c r="E544" s="11">
        <f t="shared" si="112"/>
        <v>0.1313186507926444</v>
      </c>
      <c r="F544" s="11">
        <f t="shared" si="113"/>
        <v>0.14386796590173351</v>
      </c>
      <c r="G544" s="11">
        <f t="shared" si="114"/>
        <v>0.13706302738800905</v>
      </c>
      <c r="H544" s="11">
        <f t="shared" si="107"/>
        <v>0.15300907794183305</v>
      </c>
      <c r="I544" s="11">
        <f t="shared" si="109"/>
        <v>0.22161347110168766</v>
      </c>
      <c r="J544" s="11">
        <f t="shared" si="108"/>
        <v>0.25820096708296575</v>
      </c>
      <c r="L544" s="9">
        <f t="shared" si="110"/>
        <v>42816</v>
      </c>
      <c r="M544">
        <f t="shared" si="116"/>
        <v>0.12149719009658652</v>
      </c>
      <c r="N544">
        <f t="shared" si="117"/>
        <v>0.13706302738800905</v>
      </c>
      <c r="O544">
        <f t="shared" si="118"/>
        <v>0.15300907794183305</v>
      </c>
      <c r="P544">
        <f t="shared" si="119"/>
        <v>0.22161347110168766</v>
      </c>
    </row>
    <row r="545" spans="1:16" x14ac:dyDescent="0.3">
      <c r="A545" s="10">
        <v>42817</v>
      </c>
      <c r="B545" s="6">
        <v>2827</v>
      </c>
      <c r="C545" s="11">
        <f t="shared" si="115"/>
        <v>-1.6836595537860429E-2</v>
      </c>
      <c r="D545" s="11">
        <f t="shared" si="111"/>
        <v>0.14951649709292844</v>
      </c>
      <c r="E545" s="11">
        <f t="shared" si="112"/>
        <v>0.15165550056829308</v>
      </c>
      <c r="F545" s="11">
        <f t="shared" si="113"/>
        <v>0.14560490562351872</v>
      </c>
      <c r="G545" s="11">
        <f t="shared" si="114"/>
        <v>0.14324617216867902</v>
      </c>
      <c r="H545" s="11">
        <f t="shared" si="107"/>
        <v>0.15557667848038434</v>
      </c>
      <c r="I545" s="11">
        <f t="shared" si="109"/>
        <v>0.2227874028185769</v>
      </c>
      <c r="J545" s="11">
        <f t="shared" si="108"/>
        <v>0.25872822988004246</v>
      </c>
      <c r="L545" s="9">
        <f t="shared" si="110"/>
        <v>42817</v>
      </c>
      <c r="M545">
        <f t="shared" si="116"/>
        <v>0.14951649709292844</v>
      </c>
      <c r="N545">
        <f t="shared" si="117"/>
        <v>0.14324617216867902</v>
      </c>
      <c r="O545">
        <f t="shared" si="118"/>
        <v>0.15557667848038434</v>
      </c>
      <c r="P545">
        <f t="shared" si="119"/>
        <v>0.2227874028185769</v>
      </c>
    </row>
    <row r="546" spans="1:16" x14ac:dyDescent="0.3">
      <c r="A546" s="10">
        <v>42818</v>
      </c>
      <c r="B546" s="6">
        <v>2813</v>
      </c>
      <c r="C546" s="11">
        <f t="shared" si="115"/>
        <v>-4.9645492037335461E-3</v>
      </c>
      <c r="D546" s="11">
        <f t="shared" si="111"/>
        <v>0.1495367141533322</v>
      </c>
      <c r="E546" s="11">
        <f t="shared" si="112"/>
        <v>0.14173477133323101</v>
      </c>
      <c r="F546" s="11">
        <f t="shared" si="113"/>
        <v>0.14578464166997201</v>
      </c>
      <c r="G546" s="11">
        <f t="shared" si="114"/>
        <v>0.14391844382145311</v>
      </c>
      <c r="H546" s="11">
        <f t="shared" si="107"/>
        <v>0.1530469046864793</v>
      </c>
      <c r="I546" s="11">
        <f t="shared" si="109"/>
        <v>0.22149833255859774</v>
      </c>
      <c r="J546" s="11">
        <f t="shared" si="108"/>
        <v>0.25876959517223092</v>
      </c>
      <c r="L546" s="9">
        <f t="shared" si="110"/>
        <v>42818</v>
      </c>
      <c r="M546">
        <f t="shared" si="116"/>
        <v>0.1495367141533322</v>
      </c>
      <c r="N546">
        <f t="shared" si="117"/>
        <v>0.14391844382145311</v>
      </c>
      <c r="O546">
        <f t="shared" si="118"/>
        <v>0.1530469046864793</v>
      </c>
      <c r="P546">
        <f t="shared" si="119"/>
        <v>0.22149833255859774</v>
      </c>
    </row>
    <row r="547" spans="1:16" x14ac:dyDescent="0.3">
      <c r="A547" s="10">
        <v>42821</v>
      </c>
      <c r="B547" s="6">
        <v>2807</v>
      </c>
      <c r="C547" s="11">
        <f t="shared" si="115"/>
        <v>-2.1352321279743546E-3</v>
      </c>
      <c r="D547" s="11">
        <f t="shared" si="111"/>
        <v>9.410148918966954E-2</v>
      </c>
      <c r="E547" s="11">
        <f t="shared" si="112"/>
        <v>0.13744990944467422</v>
      </c>
      <c r="F547" s="11">
        <f t="shared" si="113"/>
        <v>0.13572907401834428</v>
      </c>
      <c r="G547" s="11">
        <f t="shared" si="114"/>
        <v>0.14263807907188378</v>
      </c>
      <c r="H547" s="11">
        <f t="shared" si="107"/>
        <v>0.15287155970290367</v>
      </c>
      <c r="I547" s="11">
        <f t="shared" si="109"/>
        <v>0.22107743005969313</v>
      </c>
      <c r="J547" s="11">
        <f t="shared" si="108"/>
        <v>0.25836635521374413</v>
      </c>
      <c r="L547" s="9">
        <f t="shared" si="110"/>
        <v>42821</v>
      </c>
      <c r="M547">
        <f t="shared" si="116"/>
        <v>9.410148918966954E-2</v>
      </c>
      <c r="N547">
        <f t="shared" si="117"/>
        <v>0.14263807907188378</v>
      </c>
      <c r="O547">
        <f t="shared" si="118"/>
        <v>0.15287155970290367</v>
      </c>
      <c r="P547">
        <f t="shared" si="119"/>
        <v>0.22107743005969313</v>
      </c>
    </row>
    <row r="548" spans="1:16" x14ac:dyDescent="0.3">
      <c r="A548" s="10">
        <v>42822</v>
      </c>
      <c r="B548" s="6">
        <v>2801</v>
      </c>
      <c r="C548" s="11">
        <f t="shared" si="115"/>
        <v>-2.1398011017739129E-3</v>
      </c>
      <c r="D548" s="11">
        <f t="shared" si="111"/>
        <v>9.3752556244286356E-2</v>
      </c>
      <c r="E548" s="11">
        <f t="shared" si="112"/>
        <v>0.13057711736130972</v>
      </c>
      <c r="F548" s="11">
        <f t="shared" si="113"/>
        <v>0.13584648696410809</v>
      </c>
      <c r="G548" s="11">
        <f t="shared" si="114"/>
        <v>0.14253450764835704</v>
      </c>
      <c r="H548" s="11">
        <f t="shared" si="107"/>
        <v>0.15276045569482011</v>
      </c>
      <c r="I548" s="11">
        <f t="shared" si="109"/>
        <v>0.22007318515846896</v>
      </c>
      <c r="J548" s="11">
        <f t="shared" si="108"/>
        <v>0.25836403824692644</v>
      </c>
      <c r="L548" s="9">
        <f t="shared" si="110"/>
        <v>42822</v>
      </c>
      <c r="M548">
        <f t="shared" si="116"/>
        <v>9.3752556244286356E-2</v>
      </c>
      <c r="N548">
        <f t="shared" si="117"/>
        <v>0.14253450764835704</v>
      </c>
      <c r="O548">
        <f t="shared" si="118"/>
        <v>0.15276045569482011</v>
      </c>
      <c r="P548">
        <f t="shared" si="119"/>
        <v>0.22007318515846896</v>
      </c>
    </row>
    <row r="549" spans="1:16" x14ac:dyDescent="0.3">
      <c r="A549" s="10">
        <v>42823</v>
      </c>
      <c r="B549" s="6">
        <v>2816</v>
      </c>
      <c r="C549" s="11">
        <f t="shared" si="115"/>
        <v>5.3409420178244862E-3</v>
      </c>
      <c r="D549" s="11">
        <f t="shared" si="111"/>
        <v>0.11442675677201451</v>
      </c>
      <c r="E549" s="11">
        <f t="shared" si="112"/>
        <v>0.12313157235227827</v>
      </c>
      <c r="F549" s="11">
        <f t="shared" si="113"/>
        <v>0.12816557175498647</v>
      </c>
      <c r="G549" s="11">
        <f t="shared" si="114"/>
        <v>0.13903717404744592</v>
      </c>
      <c r="H549" s="11">
        <f t="shared" si="107"/>
        <v>0.14621471980462505</v>
      </c>
      <c r="I549" s="11">
        <f t="shared" si="109"/>
        <v>0.219860772814336</v>
      </c>
      <c r="J549" s="11">
        <f t="shared" si="108"/>
        <v>0.25835159624407233</v>
      </c>
      <c r="L549" s="9">
        <f t="shared" si="110"/>
        <v>42823</v>
      </c>
      <c r="M549">
        <f t="shared" si="116"/>
        <v>0.11442675677201451</v>
      </c>
      <c r="N549">
        <f t="shared" si="117"/>
        <v>0.13903717404744592</v>
      </c>
      <c r="O549">
        <f t="shared" si="118"/>
        <v>0.14621471980462505</v>
      </c>
      <c r="P549">
        <f t="shared" si="119"/>
        <v>0.219860772814336</v>
      </c>
    </row>
    <row r="550" spans="1:16" x14ac:dyDescent="0.3">
      <c r="A550" s="10">
        <v>42824</v>
      </c>
      <c r="B550" s="6">
        <v>2785</v>
      </c>
      <c r="C550" s="11">
        <f t="shared" si="115"/>
        <v>-1.1069564916548603E-2</v>
      </c>
      <c r="D550" s="11">
        <f t="shared" si="111"/>
        <v>8.4010861907074783E-2</v>
      </c>
      <c r="E550" s="11">
        <f t="shared" si="112"/>
        <v>0.12173952127933303</v>
      </c>
      <c r="F550" s="11">
        <f t="shared" si="113"/>
        <v>0.1330424085056113</v>
      </c>
      <c r="G550" s="11">
        <f t="shared" si="114"/>
        <v>0.13292263772518059</v>
      </c>
      <c r="H550" s="11">
        <f t="shared" si="107"/>
        <v>0.1455887146045072</v>
      </c>
      <c r="I550" s="11">
        <f t="shared" si="109"/>
        <v>0.22037950818036986</v>
      </c>
      <c r="J550" s="11">
        <f t="shared" si="108"/>
        <v>0.25857495707636702</v>
      </c>
      <c r="L550" s="9">
        <f t="shared" si="110"/>
        <v>42824</v>
      </c>
      <c r="M550">
        <f t="shared" si="116"/>
        <v>8.4010861907074783E-2</v>
      </c>
      <c r="N550">
        <f t="shared" si="117"/>
        <v>0.13292263772518059</v>
      </c>
      <c r="O550">
        <f t="shared" si="118"/>
        <v>0.1455887146045072</v>
      </c>
      <c r="P550">
        <f t="shared" si="119"/>
        <v>0.22037950818036986</v>
      </c>
    </row>
    <row r="551" spans="1:16" x14ac:dyDescent="0.3">
      <c r="A551" s="10">
        <v>42825</v>
      </c>
      <c r="B551" s="6">
        <v>2780</v>
      </c>
      <c r="C551" s="11">
        <f t="shared" si="115"/>
        <v>-1.7969456767016304E-3</v>
      </c>
      <c r="D551" s="11">
        <f t="shared" si="111"/>
        <v>8.2662471468336746E-2</v>
      </c>
      <c r="E551" s="11">
        <f t="shared" si="112"/>
        <v>0.12185722752160782</v>
      </c>
      <c r="F551" s="11">
        <f t="shared" si="113"/>
        <v>0.12529116528004267</v>
      </c>
      <c r="G551" s="11">
        <f t="shared" si="114"/>
        <v>0.13287840334685908</v>
      </c>
      <c r="H551" s="11">
        <f t="shared" si="107"/>
        <v>0.14446551401421426</v>
      </c>
      <c r="I551" s="11">
        <f t="shared" si="109"/>
        <v>0.219731053840651</v>
      </c>
      <c r="J551" s="11">
        <f t="shared" si="108"/>
        <v>0.25858513305041858</v>
      </c>
      <c r="L551" s="9">
        <f t="shared" si="110"/>
        <v>42825</v>
      </c>
      <c r="M551">
        <f t="shared" si="116"/>
        <v>8.2662471468336746E-2</v>
      </c>
      <c r="N551">
        <f t="shared" si="117"/>
        <v>0.13287840334685908</v>
      </c>
      <c r="O551">
        <f t="shared" si="118"/>
        <v>0.14446551401421426</v>
      </c>
      <c r="P551">
        <f t="shared" si="119"/>
        <v>0.219731053840651</v>
      </c>
    </row>
    <row r="552" spans="1:16" x14ac:dyDescent="0.3">
      <c r="A552" s="10">
        <v>42830</v>
      </c>
      <c r="B552" s="6">
        <v>2755</v>
      </c>
      <c r="C552" s="11">
        <f t="shared" si="115"/>
        <v>-9.033485097667944E-3</v>
      </c>
      <c r="D552" s="11">
        <f t="shared" si="111"/>
        <v>9.2711233277347815E-2</v>
      </c>
      <c r="E552" s="11">
        <f t="shared" si="112"/>
        <v>9.6929365535926501E-2</v>
      </c>
      <c r="F552" s="11">
        <f t="shared" si="113"/>
        <v>0.12476737662617149</v>
      </c>
      <c r="G552" s="11">
        <f t="shared" si="114"/>
        <v>0.12635975324463128</v>
      </c>
      <c r="H552" s="11">
        <f t="shared" si="107"/>
        <v>0.14252622894905612</v>
      </c>
      <c r="I552" s="11">
        <f t="shared" si="109"/>
        <v>0.22007163349199302</v>
      </c>
      <c r="J552" s="11">
        <f t="shared" si="108"/>
        <v>0.25866166790504586</v>
      </c>
      <c r="L552" s="9">
        <f t="shared" si="110"/>
        <v>42830</v>
      </c>
      <c r="M552">
        <f t="shared" si="116"/>
        <v>9.2711233277347815E-2</v>
      </c>
      <c r="N552">
        <f t="shared" si="117"/>
        <v>0.12635975324463128</v>
      </c>
      <c r="O552">
        <f t="shared" si="118"/>
        <v>0.14252622894905612</v>
      </c>
      <c r="P552">
        <f t="shared" si="119"/>
        <v>0.22007163349199302</v>
      </c>
    </row>
    <row r="553" spans="1:16" x14ac:dyDescent="0.3">
      <c r="A553" s="10">
        <v>42831</v>
      </c>
      <c r="B553" s="6">
        <v>2754</v>
      </c>
      <c r="C553" s="11">
        <f t="shared" si="115"/>
        <v>-3.6304229841473064E-4</v>
      </c>
      <c r="D553" s="11">
        <f t="shared" si="111"/>
        <v>9.4916848394821202E-2</v>
      </c>
      <c r="E553" s="11">
        <f t="shared" si="112"/>
        <v>9.5623461834175014E-2</v>
      </c>
      <c r="F553" s="11">
        <f t="shared" si="113"/>
        <v>0.12068106961221023</v>
      </c>
      <c r="G553" s="11">
        <f t="shared" si="114"/>
        <v>0.12685982584864949</v>
      </c>
      <c r="H553" s="11">
        <f t="shared" si="107"/>
        <v>0.14255055935134792</v>
      </c>
      <c r="I553" s="11">
        <f t="shared" si="109"/>
        <v>0.21988241538890435</v>
      </c>
      <c r="J553" s="11">
        <f t="shared" si="108"/>
        <v>0.25822571083055534</v>
      </c>
      <c r="L553" s="9">
        <f t="shared" si="110"/>
        <v>42831</v>
      </c>
      <c r="M553">
        <f t="shared" si="116"/>
        <v>9.4916848394821202E-2</v>
      </c>
      <c r="N553">
        <f t="shared" si="117"/>
        <v>0.12685982584864949</v>
      </c>
      <c r="O553">
        <f t="shared" si="118"/>
        <v>0.14255055935134792</v>
      </c>
      <c r="P553">
        <f t="shared" si="119"/>
        <v>0.21988241538890435</v>
      </c>
    </row>
    <row r="554" spans="1:16" x14ac:dyDescent="0.3">
      <c r="A554" s="10">
        <v>42832</v>
      </c>
      <c r="B554" s="6">
        <v>2729</v>
      </c>
      <c r="C554" s="11">
        <f t="shared" si="115"/>
        <v>-9.1191585802616396E-3</v>
      </c>
      <c r="D554" s="11">
        <f t="shared" si="111"/>
        <v>6.8716831675729714E-2</v>
      </c>
      <c r="E554" s="11">
        <f t="shared" si="112"/>
        <v>9.5882242317147023E-2</v>
      </c>
      <c r="F554" s="11">
        <f t="shared" si="113"/>
        <v>0.11286020526664005</v>
      </c>
      <c r="G554" s="11">
        <f t="shared" si="114"/>
        <v>0.11980377104469121</v>
      </c>
      <c r="H554" s="11">
        <f t="shared" si="107"/>
        <v>0.13611079217309766</v>
      </c>
      <c r="I554" s="11">
        <f t="shared" si="109"/>
        <v>0.22024492563790554</v>
      </c>
      <c r="J554" s="11">
        <f t="shared" si="108"/>
        <v>0.25782640200636292</v>
      </c>
      <c r="L554" s="9">
        <f t="shared" si="110"/>
        <v>42832</v>
      </c>
      <c r="M554">
        <f t="shared" si="116"/>
        <v>6.8716831675729714E-2</v>
      </c>
      <c r="N554">
        <f t="shared" si="117"/>
        <v>0.11980377104469121</v>
      </c>
      <c r="O554">
        <f t="shared" si="118"/>
        <v>0.13611079217309766</v>
      </c>
      <c r="P554">
        <f t="shared" si="119"/>
        <v>0.22024492563790554</v>
      </c>
    </row>
    <row r="555" spans="1:16" x14ac:dyDescent="0.3">
      <c r="A555" s="10">
        <v>42835</v>
      </c>
      <c r="B555" s="6">
        <v>2762</v>
      </c>
      <c r="C555" s="11">
        <f t="shared" si="115"/>
        <v>1.2019813260899053E-2</v>
      </c>
      <c r="D555" s="11">
        <f t="shared" si="111"/>
        <v>0.12272657146116291</v>
      </c>
      <c r="E555" s="11">
        <f t="shared" si="112"/>
        <v>0.10569820870433673</v>
      </c>
      <c r="F555" s="11">
        <f t="shared" si="113"/>
        <v>0.12299053053492341</v>
      </c>
      <c r="G555" s="11">
        <f t="shared" si="114"/>
        <v>0.13071821779964649</v>
      </c>
      <c r="H555" s="11">
        <f t="shared" si="107"/>
        <v>0.14047928618844113</v>
      </c>
      <c r="I555" s="11">
        <f t="shared" si="109"/>
        <v>0.22014060703544391</v>
      </c>
      <c r="J555" s="11">
        <f t="shared" si="108"/>
        <v>0.25754842410445145</v>
      </c>
      <c r="L555" s="9">
        <f t="shared" si="110"/>
        <v>42835</v>
      </c>
      <c r="M555">
        <f t="shared" si="116"/>
        <v>0.12272657146116291</v>
      </c>
      <c r="N555">
        <f t="shared" si="117"/>
        <v>0.13071821779964649</v>
      </c>
      <c r="O555">
        <f t="shared" si="118"/>
        <v>0.14047928618844113</v>
      </c>
      <c r="P555">
        <f t="shared" si="119"/>
        <v>0.22014060703544391</v>
      </c>
    </row>
    <row r="556" spans="1:16" x14ac:dyDescent="0.3">
      <c r="A556" s="10">
        <v>42836</v>
      </c>
      <c r="B556" s="6">
        <v>2762</v>
      </c>
      <c r="C556" s="11">
        <f t="shared" si="115"/>
        <v>0</v>
      </c>
      <c r="D556" s="11">
        <f t="shared" si="111"/>
        <v>0.12315413006601812</v>
      </c>
      <c r="E556" s="11">
        <f t="shared" si="112"/>
        <v>0.10521846392429653</v>
      </c>
      <c r="F556" s="11">
        <f t="shared" si="113"/>
        <v>0.12325978629990884</v>
      </c>
      <c r="G556" s="11">
        <f t="shared" si="114"/>
        <v>0.12482673159370962</v>
      </c>
      <c r="H556" s="11">
        <f t="shared" si="107"/>
        <v>0.13673558477771303</v>
      </c>
      <c r="I556" s="11">
        <f t="shared" si="109"/>
        <v>0.21885619210863921</v>
      </c>
      <c r="J556" s="11">
        <f t="shared" si="108"/>
        <v>0.25742941492597871</v>
      </c>
      <c r="L556" s="9">
        <f t="shared" si="110"/>
        <v>42836</v>
      </c>
      <c r="M556">
        <f t="shared" si="116"/>
        <v>0.12315413006601812</v>
      </c>
      <c r="N556">
        <f t="shared" si="117"/>
        <v>0.12482673159370962</v>
      </c>
      <c r="O556">
        <f t="shared" si="118"/>
        <v>0.13673558477771303</v>
      </c>
      <c r="P556">
        <f t="shared" si="119"/>
        <v>0.21885619210863921</v>
      </c>
    </row>
    <row r="557" spans="1:16" x14ac:dyDescent="0.3">
      <c r="A557" s="10">
        <v>42837</v>
      </c>
      <c r="B557" s="6">
        <v>2783</v>
      </c>
      <c r="C557" s="11">
        <f t="shared" si="115"/>
        <v>7.5744275566533587E-3</v>
      </c>
      <c r="D557" s="11">
        <f t="shared" si="111"/>
        <v>0.11550011917416123</v>
      </c>
      <c r="E557" s="11">
        <f t="shared" si="112"/>
        <v>0.11427858785059565</v>
      </c>
      <c r="F557" s="11">
        <f t="shared" si="113"/>
        <v>0.11734952387720404</v>
      </c>
      <c r="G557" s="11">
        <f t="shared" si="114"/>
        <v>0.12695596989249033</v>
      </c>
      <c r="H557" s="11">
        <f t="shared" si="107"/>
        <v>0.13868502989910511</v>
      </c>
      <c r="I557" s="11">
        <f t="shared" si="109"/>
        <v>0.2180388981791441</v>
      </c>
      <c r="J557" s="11">
        <f t="shared" si="108"/>
        <v>0.25751645362612652</v>
      </c>
      <c r="L557" s="9">
        <f t="shared" si="110"/>
        <v>42837</v>
      </c>
      <c r="M557">
        <f t="shared" si="116"/>
        <v>0.11550011917416123</v>
      </c>
      <c r="N557">
        <f t="shared" si="117"/>
        <v>0.12695596989249033</v>
      </c>
      <c r="O557">
        <f t="shared" si="118"/>
        <v>0.13868502989910511</v>
      </c>
      <c r="P557">
        <f t="shared" si="119"/>
        <v>0.2180388981791441</v>
      </c>
    </row>
    <row r="558" spans="1:16" x14ac:dyDescent="0.3">
      <c r="A558" s="10">
        <v>42838</v>
      </c>
      <c r="B558" s="6">
        <v>2836</v>
      </c>
      <c r="C558" s="11">
        <f t="shared" si="115"/>
        <v>1.886512612612741E-2</v>
      </c>
      <c r="D558" s="11">
        <f t="shared" si="111"/>
        <v>0.15370103739479318</v>
      </c>
      <c r="E558" s="11">
        <f t="shared" si="112"/>
        <v>0.14734284687324159</v>
      </c>
      <c r="F558" s="11">
        <f t="shared" si="113"/>
        <v>0.14085319640481861</v>
      </c>
      <c r="G558" s="11">
        <f t="shared" si="114"/>
        <v>0.14093227881156453</v>
      </c>
      <c r="H558" s="11">
        <f t="shared" ref="H558:H621" si="120">_xlfn.STDEV.P(C519:C558)*SQRT(252)</f>
        <v>0.14621217879729712</v>
      </c>
      <c r="I558" s="11">
        <f t="shared" si="109"/>
        <v>0.21959568028560189</v>
      </c>
      <c r="J558" s="11">
        <f t="shared" si="108"/>
        <v>0.25754866059878107</v>
      </c>
      <c r="L558" s="9">
        <f t="shared" si="110"/>
        <v>42838</v>
      </c>
      <c r="M558">
        <f t="shared" si="116"/>
        <v>0.15370103739479318</v>
      </c>
      <c r="N558">
        <f t="shared" si="117"/>
        <v>0.14093227881156453</v>
      </c>
      <c r="O558">
        <f t="shared" si="118"/>
        <v>0.14621217879729712</v>
      </c>
      <c r="P558">
        <f t="shared" si="119"/>
        <v>0.21959568028560189</v>
      </c>
    </row>
    <row r="559" spans="1:16" x14ac:dyDescent="0.3">
      <c r="A559" s="10">
        <v>42839</v>
      </c>
      <c r="B559" s="6">
        <v>2830</v>
      </c>
      <c r="C559" s="11">
        <f t="shared" si="115"/>
        <v>-2.1178970147348059E-3</v>
      </c>
      <c r="D559" s="11">
        <f t="shared" si="111"/>
        <v>0.12257049698459568</v>
      </c>
      <c r="E559" s="11">
        <f t="shared" si="112"/>
        <v>0.14639239137808463</v>
      </c>
      <c r="F559" s="11">
        <f t="shared" si="113"/>
        <v>0.14092144249497413</v>
      </c>
      <c r="G559" s="11">
        <f t="shared" si="114"/>
        <v>0.13663138494821486</v>
      </c>
      <c r="H559" s="11">
        <f t="shared" si="120"/>
        <v>0.14559490295715521</v>
      </c>
      <c r="I559" s="11">
        <f t="shared" si="109"/>
        <v>0.21911562205878263</v>
      </c>
      <c r="J559" s="11">
        <f t="shared" si="108"/>
        <v>0.25756092216013138</v>
      </c>
      <c r="L559" s="9">
        <f t="shared" si="110"/>
        <v>42839</v>
      </c>
      <c r="M559">
        <f t="shared" si="116"/>
        <v>0.12257049698459568</v>
      </c>
      <c r="N559">
        <f t="shared" si="117"/>
        <v>0.13663138494821486</v>
      </c>
      <c r="O559">
        <f t="shared" si="118"/>
        <v>0.14559490295715521</v>
      </c>
      <c r="P559">
        <f t="shared" si="119"/>
        <v>0.21911562205878263</v>
      </c>
    </row>
    <row r="560" spans="1:16" x14ac:dyDescent="0.3">
      <c r="A560" s="10">
        <v>42842</v>
      </c>
      <c r="B560" s="6">
        <v>2825</v>
      </c>
      <c r="C560" s="11">
        <f t="shared" si="115"/>
        <v>-1.7683470567420034E-3</v>
      </c>
      <c r="D560" s="11">
        <f t="shared" si="111"/>
        <v>0.12682671203756749</v>
      </c>
      <c r="E560" s="11">
        <f t="shared" si="112"/>
        <v>0.13405652471515622</v>
      </c>
      <c r="F560" s="11">
        <f t="shared" si="113"/>
        <v>0.12420652648504149</v>
      </c>
      <c r="G560" s="11">
        <f t="shared" si="114"/>
        <v>0.13427404689078878</v>
      </c>
      <c r="H560" s="11">
        <f t="shared" si="120"/>
        <v>0.14450089405671313</v>
      </c>
      <c r="I560" s="11">
        <f t="shared" si="109"/>
        <v>0.21870111119448804</v>
      </c>
      <c r="J560" s="11">
        <f t="shared" si="108"/>
        <v>0.25616564594468333</v>
      </c>
      <c r="L560" s="9">
        <f t="shared" si="110"/>
        <v>42842</v>
      </c>
      <c r="M560">
        <f t="shared" si="116"/>
        <v>0.12682671203756749</v>
      </c>
      <c r="N560">
        <f t="shared" si="117"/>
        <v>0.13427404689078878</v>
      </c>
      <c r="O560">
        <f t="shared" si="118"/>
        <v>0.14450089405671313</v>
      </c>
      <c r="P560">
        <f t="shared" si="119"/>
        <v>0.21870111119448804</v>
      </c>
    </row>
    <row r="561" spans="1:16" x14ac:dyDescent="0.3">
      <c r="A561" s="10">
        <v>42843</v>
      </c>
      <c r="B561" s="6">
        <v>2812</v>
      </c>
      <c r="C561" s="11">
        <f t="shared" si="115"/>
        <v>-4.6123906499857753E-3</v>
      </c>
      <c r="D561" s="11">
        <f t="shared" si="111"/>
        <v>0.13798523815696498</v>
      </c>
      <c r="E561" s="11">
        <f t="shared" si="112"/>
        <v>0.13641212539638453</v>
      </c>
      <c r="F561" s="11">
        <f t="shared" si="113"/>
        <v>0.12397992132635254</v>
      </c>
      <c r="G561" s="11">
        <f t="shared" si="114"/>
        <v>0.13419064966671446</v>
      </c>
      <c r="H561" s="11">
        <f t="shared" si="120"/>
        <v>0.13928962570914255</v>
      </c>
      <c r="I561" s="11">
        <f t="shared" si="109"/>
        <v>0.21758572243355587</v>
      </c>
      <c r="J561" s="11">
        <f t="shared" si="108"/>
        <v>0.25363102226784601</v>
      </c>
      <c r="L561" s="9">
        <f t="shared" si="110"/>
        <v>42843</v>
      </c>
      <c r="M561">
        <f t="shared" si="116"/>
        <v>0.13798523815696498</v>
      </c>
      <c r="N561">
        <f t="shared" si="117"/>
        <v>0.13419064966671446</v>
      </c>
      <c r="O561">
        <f t="shared" si="118"/>
        <v>0.13928962570914255</v>
      </c>
      <c r="P561">
        <f t="shared" si="119"/>
        <v>0.21758572243355587</v>
      </c>
    </row>
    <row r="562" spans="1:16" x14ac:dyDescent="0.3">
      <c r="A562" s="10">
        <v>42844</v>
      </c>
      <c r="B562" s="6">
        <v>2856</v>
      </c>
      <c r="C562" s="11">
        <f t="shared" si="115"/>
        <v>1.5526070528919382E-2</v>
      </c>
      <c r="D562" s="11">
        <f t="shared" si="111"/>
        <v>0.15743055808556766</v>
      </c>
      <c r="E562" s="11">
        <f t="shared" si="112"/>
        <v>0.14032060346841993</v>
      </c>
      <c r="F562" s="11">
        <f t="shared" si="113"/>
        <v>0.13787287278800608</v>
      </c>
      <c r="G562" s="11">
        <f t="shared" si="114"/>
        <v>0.14004504992191377</v>
      </c>
      <c r="H562" s="11">
        <f t="shared" si="120"/>
        <v>0.14473469972374312</v>
      </c>
      <c r="I562" s="11">
        <f t="shared" si="109"/>
        <v>0.21875466090155946</v>
      </c>
      <c r="J562" s="11">
        <f t="shared" si="108"/>
        <v>0.25158843843194267</v>
      </c>
      <c r="L562" s="9">
        <f t="shared" si="110"/>
        <v>42844</v>
      </c>
      <c r="M562">
        <f t="shared" si="116"/>
        <v>0.15743055808556766</v>
      </c>
      <c r="N562">
        <f t="shared" si="117"/>
        <v>0.14004504992191377</v>
      </c>
      <c r="O562">
        <f t="shared" si="118"/>
        <v>0.14473469972374312</v>
      </c>
      <c r="P562">
        <f t="shared" si="119"/>
        <v>0.21875466090155946</v>
      </c>
    </row>
    <row r="563" spans="1:16" x14ac:dyDescent="0.3">
      <c r="A563" s="10">
        <v>42845</v>
      </c>
      <c r="B563" s="6">
        <v>2844</v>
      </c>
      <c r="C563" s="11">
        <f t="shared" si="115"/>
        <v>-4.2105325363434943E-3</v>
      </c>
      <c r="D563" s="11">
        <f t="shared" si="111"/>
        <v>0.12007827556883623</v>
      </c>
      <c r="E563" s="11">
        <f t="shared" si="112"/>
        <v>0.14420188825642888</v>
      </c>
      <c r="F563" s="11">
        <f t="shared" si="113"/>
        <v>0.13894356929686316</v>
      </c>
      <c r="G563" s="11">
        <f t="shared" si="114"/>
        <v>0.1363584311843343</v>
      </c>
      <c r="H563" s="11">
        <f t="shared" si="120"/>
        <v>0.14065912306955169</v>
      </c>
      <c r="I563" s="11">
        <f t="shared" si="109"/>
        <v>0.21807520008985479</v>
      </c>
      <c r="J563" s="11">
        <f t="shared" si="108"/>
        <v>0.25151906304773758</v>
      </c>
      <c r="L563" s="9">
        <f t="shared" si="110"/>
        <v>42845</v>
      </c>
      <c r="M563">
        <f t="shared" si="116"/>
        <v>0.12007827556883623</v>
      </c>
      <c r="N563">
        <f t="shared" si="117"/>
        <v>0.1363584311843343</v>
      </c>
      <c r="O563">
        <f t="shared" si="118"/>
        <v>0.14065912306955169</v>
      </c>
      <c r="P563">
        <f t="shared" si="119"/>
        <v>0.21807520008985479</v>
      </c>
    </row>
    <row r="564" spans="1:16" x14ac:dyDescent="0.3">
      <c r="A564" s="10">
        <v>42846</v>
      </c>
      <c r="B564" s="6">
        <v>2828</v>
      </c>
      <c r="C564" s="11">
        <f t="shared" si="115"/>
        <v>-5.6417639066681262E-3</v>
      </c>
      <c r="D564" s="11">
        <f t="shared" si="111"/>
        <v>0.12598363685671046</v>
      </c>
      <c r="E564" s="11">
        <f t="shared" si="112"/>
        <v>0.13750134378668941</v>
      </c>
      <c r="F564" s="11">
        <f t="shared" si="113"/>
        <v>0.14000187971922007</v>
      </c>
      <c r="G564" s="11">
        <f t="shared" si="114"/>
        <v>0.13748187412054977</v>
      </c>
      <c r="H564" s="11">
        <f t="shared" si="120"/>
        <v>0.13727780414284299</v>
      </c>
      <c r="I564" s="11">
        <f t="shared" si="109"/>
        <v>0.21795359660142077</v>
      </c>
      <c r="J564" s="11">
        <f t="shared" si="108"/>
        <v>0.25101920022729851</v>
      </c>
      <c r="L564" s="9">
        <f t="shared" si="110"/>
        <v>42846</v>
      </c>
      <c r="M564">
        <f t="shared" si="116"/>
        <v>0.12598363685671046</v>
      </c>
      <c r="N564">
        <f t="shared" si="117"/>
        <v>0.13748187412054977</v>
      </c>
      <c r="O564">
        <f t="shared" si="118"/>
        <v>0.13727780414284299</v>
      </c>
      <c r="P564">
        <f t="shared" si="119"/>
        <v>0.21795359660142077</v>
      </c>
    </row>
    <row r="565" spans="1:16" x14ac:dyDescent="0.3">
      <c r="A565" s="10">
        <v>42849</v>
      </c>
      <c r="B565" s="6">
        <v>2857</v>
      </c>
      <c r="C565" s="11">
        <f t="shared" si="115"/>
        <v>1.02023752143098E-2</v>
      </c>
      <c r="D565" s="11">
        <f t="shared" si="111"/>
        <v>0.1403085790090641</v>
      </c>
      <c r="E565" s="11">
        <f t="shared" si="112"/>
        <v>0.13493309488919347</v>
      </c>
      <c r="F565" s="11">
        <f t="shared" si="113"/>
        <v>0.13631289793576407</v>
      </c>
      <c r="G565" s="11">
        <f t="shared" si="114"/>
        <v>0.12939091203880215</v>
      </c>
      <c r="H565" s="11">
        <f t="shared" si="120"/>
        <v>0.13698316347957212</v>
      </c>
      <c r="I565" s="11">
        <f t="shared" si="109"/>
        <v>0.21739103046213795</v>
      </c>
      <c r="J565" s="11">
        <f t="shared" si="108"/>
        <v>0.25118505137328384</v>
      </c>
      <c r="L565" s="9">
        <f t="shared" si="110"/>
        <v>42849</v>
      </c>
      <c r="M565">
        <f t="shared" si="116"/>
        <v>0.1403085790090641</v>
      </c>
      <c r="N565">
        <f t="shared" si="117"/>
        <v>0.12939091203880215</v>
      </c>
      <c r="O565">
        <f t="shared" si="118"/>
        <v>0.13698316347957212</v>
      </c>
      <c r="P565">
        <f t="shared" si="119"/>
        <v>0.21739103046213795</v>
      </c>
    </row>
    <row r="566" spans="1:16" x14ac:dyDescent="0.3">
      <c r="A566" s="10">
        <v>42850</v>
      </c>
      <c r="B566" s="6">
        <v>2851</v>
      </c>
      <c r="C566" s="11">
        <f t="shared" si="115"/>
        <v>-2.1023133181010804E-3</v>
      </c>
      <c r="D566" s="11">
        <f t="shared" si="111"/>
        <v>0.1349205083403176</v>
      </c>
      <c r="E566" s="11">
        <f t="shared" si="112"/>
        <v>0.13662171680601151</v>
      </c>
      <c r="F566" s="11">
        <f t="shared" si="113"/>
        <v>0.1364498617729489</v>
      </c>
      <c r="G566" s="11">
        <f t="shared" si="114"/>
        <v>0.12823383665197027</v>
      </c>
      <c r="H566" s="11">
        <f t="shared" si="120"/>
        <v>0.1370595624672673</v>
      </c>
      <c r="I566" s="11">
        <f t="shared" si="109"/>
        <v>0.21623904264638638</v>
      </c>
      <c r="J566" s="11">
        <f t="shared" ref="J566:J629" si="121">_xlfn.STDEV.P(C327:C566)*SQRT(252)</f>
        <v>0.25119719253136918</v>
      </c>
      <c r="L566" s="9">
        <f t="shared" si="110"/>
        <v>42850</v>
      </c>
      <c r="M566">
        <f t="shared" si="116"/>
        <v>0.1349205083403176</v>
      </c>
      <c r="N566">
        <f t="shared" si="117"/>
        <v>0.12823383665197027</v>
      </c>
      <c r="O566">
        <f t="shared" si="118"/>
        <v>0.1370595624672673</v>
      </c>
      <c r="P566">
        <f t="shared" si="119"/>
        <v>0.21623904264638638</v>
      </c>
    </row>
    <row r="567" spans="1:16" x14ac:dyDescent="0.3">
      <c r="A567" s="10">
        <v>42851</v>
      </c>
      <c r="B567" s="6">
        <v>2806</v>
      </c>
      <c r="C567" s="11">
        <f t="shared" si="115"/>
        <v>-1.5909828250265757E-2</v>
      </c>
      <c r="D567" s="11">
        <f t="shared" si="111"/>
        <v>0.13258763171707133</v>
      </c>
      <c r="E567" s="11">
        <f t="shared" si="112"/>
        <v>0.16112846985252502</v>
      </c>
      <c r="F567" s="11">
        <f t="shared" si="113"/>
        <v>0.14776863262996853</v>
      </c>
      <c r="G567" s="11">
        <f t="shared" si="114"/>
        <v>0.14031809437880285</v>
      </c>
      <c r="H567" s="11">
        <f t="shared" si="120"/>
        <v>0.14194324671503844</v>
      </c>
      <c r="I567" s="11">
        <f t="shared" si="109"/>
        <v>0.21732793636543518</v>
      </c>
      <c r="J567" s="11">
        <f t="shared" si="121"/>
        <v>0.25169686128338775</v>
      </c>
      <c r="L567" s="9">
        <f t="shared" si="110"/>
        <v>42851</v>
      </c>
      <c r="M567">
        <f t="shared" si="116"/>
        <v>0.13258763171707133</v>
      </c>
      <c r="N567">
        <f t="shared" si="117"/>
        <v>0.14031809437880285</v>
      </c>
      <c r="O567">
        <f t="shared" si="118"/>
        <v>0.14194324671503844</v>
      </c>
      <c r="P567">
        <f t="shared" si="119"/>
        <v>0.21732793636543518</v>
      </c>
    </row>
    <row r="568" spans="1:16" x14ac:dyDescent="0.3">
      <c r="A568" s="10">
        <v>42852</v>
      </c>
      <c r="B568" s="6">
        <v>2792</v>
      </c>
      <c r="C568" s="11">
        <f t="shared" si="115"/>
        <v>-5.0017967801431196E-3</v>
      </c>
      <c r="D568" s="11">
        <f t="shared" si="111"/>
        <v>0.13288645855369602</v>
      </c>
      <c r="E568" s="11">
        <f t="shared" si="112"/>
        <v>0.13106832860392559</v>
      </c>
      <c r="F568" s="11">
        <f t="shared" si="113"/>
        <v>0.14973359709278541</v>
      </c>
      <c r="G568" s="11">
        <f t="shared" si="114"/>
        <v>0.14120997327878135</v>
      </c>
      <c r="H568" s="11">
        <f t="shared" si="120"/>
        <v>0.14221869633259451</v>
      </c>
      <c r="I568" s="11">
        <f t="shared" si="109"/>
        <v>0.21614291733301855</v>
      </c>
      <c r="J568" s="11">
        <f t="shared" si="121"/>
        <v>0.24853803761459858</v>
      </c>
      <c r="L568" s="9">
        <f t="shared" si="110"/>
        <v>42852</v>
      </c>
      <c r="M568">
        <f t="shared" si="116"/>
        <v>0.13288645855369602</v>
      </c>
      <c r="N568">
        <f t="shared" si="117"/>
        <v>0.14120997327878135</v>
      </c>
      <c r="O568">
        <f t="shared" si="118"/>
        <v>0.14221869633259451</v>
      </c>
      <c r="P568">
        <f t="shared" si="119"/>
        <v>0.21614291733301855</v>
      </c>
    </row>
    <row r="569" spans="1:16" x14ac:dyDescent="0.3">
      <c r="A569" s="10">
        <v>42853</v>
      </c>
      <c r="B569" s="6">
        <v>2799</v>
      </c>
      <c r="C569" s="11">
        <f t="shared" si="115"/>
        <v>2.5040256331905035E-3</v>
      </c>
      <c r="D569" s="11">
        <f t="shared" si="111"/>
        <v>0.13686548591863329</v>
      </c>
      <c r="E569" s="11">
        <f t="shared" si="112"/>
        <v>0.13241710600652234</v>
      </c>
      <c r="F569" s="11">
        <f t="shared" si="113"/>
        <v>0.14359775554182139</v>
      </c>
      <c r="G569" s="11">
        <f t="shared" si="114"/>
        <v>0.14015442495729155</v>
      </c>
      <c r="H569" s="11">
        <f t="shared" si="120"/>
        <v>0.13999062833806128</v>
      </c>
      <c r="I569" s="11">
        <f t="shared" si="109"/>
        <v>0.21615306083331168</v>
      </c>
      <c r="J569" s="11">
        <f t="shared" si="121"/>
        <v>0.24795177575419577</v>
      </c>
      <c r="L569" s="9">
        <f t="shared" si="110"/>
        <v>42853</v>
      </c>
      <c r="M569">
        <f t="shared" si="116"/>
        <v>0.13686548591863329</v>
      </c>
      <c r="N569">
        <f t="shared" si="117"/>
        <v>0.14015442495729155</v>
      </c>
      <c r="O569">
        <f t="shared" si="118"/>
        <v>0.13999062833806128</v>
      </c>
      <c r="P569">
        <f t="shared" si="119"/>
        <v>0.21615306083331168</v>
      </c>
    </row>
    <row r="570" spans="1:16" x14ac:dyDescent="0.3">
      <c r="A570" s="10">
        <v>42857</v>
      </c>
      <c r="B570" s="6">
        <v>2879</v>
      </c>
      <c r="C570" s="11">
        <f t="shared" si="115"/>
        <v>2.8180801096722413E-2</v>
      </c>
      <c r="D570" s="11">
        <f t="shared" si="111"/>
        <v>0.23235632899859338</v>
      </c>
      <c r="E570" s="11">
        <f t="shared" si="112"/>
        <v>0.19201695355066861</v>
      </c>
      <c r="F570" s="11">
        <f t="shared" si="113"/>
        <v>0.17414245984602439</v>
      </c>
      <c r="G570" s="11">
        <f t="shared" si="114"/>
        <v>0.16563391925057147</v>
      </c>
      <c r="H570" s="11">
        <f t="shared" si="120"/>
        <v>0.15427456584479857</v>
      </c>
      <c r="I570" s="11">
        <f t="shared" si="109"/>
        <v>0.21595527870775758</v>
      </c>
      <c r="J570" s="11">
        <f t="shared" si="121"/>
        <v>0.2495965151255681</v>
      </c>
      <c r="L570" s="9">
        <f t="shared" si="110"/>
        <v>42857</v>
      </c>
      <c r="M570">
        <f t="shared" si="116"/>
        <v>0.23235632899859338</v>
      </c>
      <c r="N570">
        <f t="shared" si="117"/>
        <v>0.16563391925057147</v>
      </c>
      <c r="O570">
        <f t="shared" si="118"/>
        <v>0.15427456584479857</v>
      </c>
      <c r="P570">
        <f t="shared" si="119"/>
        <v>0.21595527870775758</v>
      </c>
    </row>
    <row r="571" spans="1:16" x14ac:dyDescent="0.3">
      <c r="A571" s="10">
        <v>42858</v>
      </c>
      <c r="B571" s="6">
        <v>2861</v>
      </c>
      <c r="C571" s="11">
        <f t="shared" si="115"/>
        <v>-6.2717975620655954E-3</v>
      </c>
      <c r="D571" s="11">
        <f t="shared" si="111"/>
        <v>0.23710497606698924</v>
      </c>
      <c r="E571" s="11">
        <f t="shared" si="112"/>
        <v>0.19358996415206442</v>
      </c>
      <c r="F571" s="11">
        <f t="shared" si="113"/>
        <v>0.17755346574995659</v>
      </c>
      <c r="G571" s="11">
        <f t="shared" si="114"/>
        <v>0.16752338797600541</v>
      </c>
      <c r="H571" s="11">
        <f t="shared" si="120"/>
        <v>0.154683694058492</v>
      </c>
      <c r="I571" s="11">
        <f t="shared" si="109"/>
        <v>0.21613595235651414</v>
      </c>
      <c r="J571" s="11">
        <f t="shared" si="121"/>
        <v>0.24853361849751696</v>
      </c>
      <c r="L571" s="9">
        <f t="shared" si="110"/>
        <v>42858</v>
      </c>
      <c r="M571">
        <f t="shared" si="116"/>
        <v>0.23710497606698924</v>
      </c>
      <c r="N571">
        <f t="shared" si="117"/>
        <v>0.16752338797600541</v>
      </c>
      <c r="O571">
        <f t="shared" si="118"/>
        <v>0.154683694058492</v>
      </c>
      <c r="P571">
        <f t="shared" si="119"/>
        <v>0.21613595235651414</v>
      </c>
    </row>
    <row r="572" spans="1:16" x14ac:dyDescent="0.3">
      <c r="A572" s="10">
        <v>42859</v>
      </c>
      <c r="B572" s="6">
        <v>2869</v>
      </c>
      <c r="C572" s="11">
        <f t="shared" si="115"/>
        <v>2.7923229312545E-3</v>
      </c>
      <c r="D572" s="11">
        <f t="shared" si="111"/>
        <v>0.1975057509211991</v>
      </c>
      <c r="E572" s="11">
        <f t="shared" si="112"/>
        <v>0.17971910022374366</v>
      </c>
      <c r="F572" s="11">
        <f t="shared" si="113"/>
        <v>0.176193061318273</v>
      </c>
      <c r="G572" s="11">
        <f t="shared" si="114"/>
        <v>0.16315044449522817</v>
      </c>
      <c r="H572" s="11">
        <f t="shared" si="120"/>
        <v>0.15265421323178774</v>
      </c>
      <c r="I572" s="11">
        <f t="shared" si="109"/>
        <v>0.21611678152885358</v>
      </c>
      <c r="J572" s="11">
        <f t="shared" si="121"/>
        <v>0.24775362031361223</v>
      </c>
      <c r="L572" s="9">
        <f t="shared" si="110"/>
        <v>42859</v>
      </c>
      <c r="M572">
        <f t="shared" si="116"/>
        <v>0.1975057509211991</v>
      </c>
      <c r="N572">
        <f t="shared" si="117"/>
        <v>0.16315044449522817</v>
      </c>
      <c r="O572">
        <f t="shared" si="118"/>
        <v>0.15265421323178774</v>
      </c>
      <c r="P572">
        <f t="shared" si="119"/>
        <v>0.21611678152885358</v>
      </c>
    </row>
    <row r="573" spans="1:16" x14ac:dyDescent="0.3">
      <c r="A573" s="10">
        <v>42860</v>
      </c>
      <c r="B573" s="6">
        <v>2841</v>
      </c>
      <c r="C573" s="11">
        <f t="shared" si="115"/>
        <v>-9.8074341271768509E-3</v>
      </c>
      <c r="D573" s="11">
        <f t="shared" si="111"/>
        <v>0.2109827159665392</v>
      </c>
      <c r="E573" s="11">
        <f t="shared" si="112"/>
        <v>0.1852707324689411</v>
      </c>
      <c r="F573" s="11">
        <f t="shared" si="113"/>
        <v>0.16647767968506472</v>
      </c>
      <c r="G573" s="11">
        <f t="shared" si="114"/>
        <v>0.16809119402271011</v>
      </c>
      <c r="H573" s="11">
        <f t="shared" si="120"/>
        <v>0.15412678960788784</v>
      </c>
      <c r="I573" s="11">
        <f t="shared" si="109"/>
        <v>0.21514727976538778</v>
      </c>
      <c r="J573" s="11">
        <f t="shared" si="121"/>
        <v>0.24795588764085313</v>
      </c>
      <c r="L573" s="9">
        <f t="shared" si="110"/>
        <v>42860</v>
      </c>
      <c r="M573">
        <f t="shared" si="116"/>
        <v>0.2109827159665392</v>
      </c>
      <c r="N573">
        <f t="shared" si="117"/>
        <v>0.16809119402271011</v>
      </c>
      <c r="O573">
        <f t="shared" si="118"/>
        <v>0.15412678960788784</v>
      </c>
      <c r="P573">
        <f t="shared" si="119"/>
        <v>0.21514727976538778</v>
      </c>
    </row>
    <row r="574" spans="1:16" x14ac:dyDescent="0.3">
      <c r="A574" s="10">
        <v>42863</v>
      </c>
      <c r="B574" s="6">
        <v>2818</v>
      </c>
      <c r="C574" s="11">
        <f t="shared" si="115"/>
        <v>-8.1286893955624332E-3</v>
      </c>
      <c r="D574" s="11">
        <f t="shared" si="111"/>
        <v>0.22386971728338809</v>
      </c>
      <c r="E574" s="11">
        <f t="shared" si="112"/>
        <v>0.18750848383781291</v>
      </c>
      <c r="F574" s="11">
        <f t="shared" si="113"/>
        <v>0.16950747316435766</v>
      </c>
      <c r="G574" s="11">
        <f t="shared" si="114"/>
        <v>0.16733190128932268</v>
      </c>
      <c r="H574" s="11">
        <f t="shared" si="120"/>
        <v>0.1502172184520531</v>
      </c>
      <c r="I574" s="11">
        <f t="shared" ref="I574:I637" si="122">_xlfn.STDEV.P(C455:C574)*SQRT(252)</f>
        <v>0.21487688256785828</v>
      </c>
      <c r="J574" s="11">
        <f t="shared" si="121"/>
        <v>0.24437744131779038</v>
      </c>
      <c r="L574" s="9">
        <f t="shared" ref="L574:L637" si="123">A574</f>
        <v>42863</v>
      </c>
      <c r="M574">
        <f t="shared" si="116"/>
        <v>0.22386971728338809</v>
      </c>
      <c r="N574">
        <f t="shared" si="117"/>
        <v>0.16733190128932268</v>
      </c>
      <c r="O574">
        <f t="shared" si="118"/>
        <v>0.1502172184520531</v>
      </c>
      <c r="P574">
        <f t="shared" si="119"/>
        <v>0.21487688256785828</v>
      </c>
    </row>
    <row r="575" spans="1:16" x14ac:dyDescent="0.3">
      <c r="A575" s="10">
        <v>42864</v>
      </c>
      <c r="B575" s="6">
        <v>2817</v>
      </c>
      <c r="C575" s="11">
        <f t="shared" si="115"/>
        <v>-3.5492458225294259E-4</v>
      </c>
      <c r="D575" s="11">
        <f t="shared" si="111"/>
        <v>7.6041612468600736E-2</v>
      </c>
      <c r="E575" s="11">
        <f t="shared" si="112"/>
        <v>0.17908160955683319</v>
      </c>
      <c r="F575" s="11">
        <f t="shared" si="113"/>
        <v>0.1693917984505155</v>
      </c>
      <c r="G575" s="11">
        <f t="shared" si="114"/>
        <v>0.16304928099920904</v>
      </c>
      <c r="H575" s="11">
        <f t="shared" si="120"/>
        <v>0.15019921532286645</v>
      </c>
      <c r="I575" s="11">
        <f t="shared" si="122"/>
        <v>0.21487533881322551</v>
      </c>
      <c r="J575" s="11">
        <f t="shared" si="121"/>
        <v>0.24342623706916558</v>
      </c>
      <c r="L575" s="9">
        <f t="shared" si="123"/>
        <v>42864</v>
      </c>
      <c r="M575">
        <f t="shared" si="116"/>
        <v>7.6041612468600736E-2</v>
      </c>
      <c r="N575">
        <f t="shared" si="117"/>
        <v>0.16304928099920904</v>
      </c>
      <c r="O575">
        <f t="shared" si="118"/>
        <v>0.15019921532286645</v>
      </c>
      <c r="P575">
        <f t="shared" si="119"/>
        <v>0.21487533881322551</v>
      </c>
    </row>
    <row r="576" spans="1:16" x14ac:dyDescent="0.3">
      <c r="A576" s="10">
        <v>42865</v>
      </c>
      <c r="B576" s="6">
        <v>2838</v>
      </c>
      <c r="C576" s="11">
        <f t="shared" si="115"/>
        <v>7.4270898436152814E-3</v>
      </c>
      <c r="D576" s="11">
        <f t="shared" si="111"/>
        <v>0.10344426634955975</v>
      </c>
      <c r="E576" s="11">
        <f t="shared" si="112"/>
        <v>0.18384031051243294</v>
      </c>
      <c r="F576" s="11">
        <f t="shared" si="113"/>
        <v>0.17081284437535366</v>
      </c>
      <c r="G576" s="11">
        <f t="shared" si="114"/>
        <v>0.16450177741918423</v>
      </c>
      <c r="H576" s="11">
        <f t="shared" si="120"/>
        <v>0.14807741395810842</v>
      </c>
      <c r="I576" s="11">
        <f t="shared" si="122"/>
        <v>0.2095852327655191</v>
      </c>
      <c r="J576" s="11">
        <f t="shared" si="121"/>
        <v>0.24321029217321208</v>
      </c>
      <c r="L576" s="9">
        <f t="shared" si="123"/>
        <v>42865</v>
      </c>
      <c r="M576">
        <f t="shared" si="116"/>
        <v>0.10344426634955975</v>
      </c>
      <c r="N576">
        <f t="shared" si="117"/>
        <v>0.16450177741918423</v>
      </c>
      <c r="O576">
        <f t="shared" si="118"/>
        <v>0.14807741395810842</v>
      </c>
      <c r="P576">
        <f t="shared" si="119"/>
        <v>0.2095852327655191</v>
      </c>
    </row>
    <row r="577" spans="1:16" x14ac:dyDescent="0.3">
      <c r="A577" s="10">
        <v>42866</v>
      </c>
      <c r="B577" s="6">
        <v>2835</v>
      </c>
      <c r="C577" s="11">
        <f t="shared" si="115"/>
        <v>-1.057641558135535E-3</v>
      </c>
      <c r="D577" s="11">
        <f t="shared" si="111"/>
        <v>9.7919515207177441E-2</v>
      </c>
      <c r="E577" s="11">
        <f t="shared" si="112"/>
        <v>0.1650241879543845</v>
      </c>
      <c r="F577" s="11">
        <f t="shared" si="113"/>
        <v>0.15868175896776346</v>
      </c>
      <c r="G577" s="11">
        <f t="shared" si="114"/>
        <v>0.16309608990295174</v>
      </c>
      <c r="H577" s="11">
        <f t="shared" si="120"/>
        <v>0.14752536436883187</v>
      </c>
      <c r="I577" s="11">
        <f t="shared" si="122"/>
        <v>0.20951461286203871</v>
      </c>
      <c r="J577" s="11">
        <f t="shared" si="121"/>
        <v>0.2431805212844339</v>
      </c>
      <c r="L577" s="9">
        <f t="shared" si="123"/>
        <v>42866</v>
      </c>
      <c r="M577">
        <f t="shared" si="116"/>
        <v>9.7919515207177441E-2</v>
      </c>
      <c r="N577">
        <f t="shared" si="117"/>
        <v>0.16309608990295174</v>
      </c>
      <c r="O577">
        <f t="shared" si="118"/>
        <v>0.14752536436883187</v>
      </c>
      <c r="P577">
        <f t="shared" si="119"/>
        <v>0.20951461286203871</v>
      </c>
    </row>
    <row r="578" spans="1:16" x14ac:dyDescent="0.3">
      <c r="A578" s="10">
        <v>42867</v>
      </c>
      <c r="B578" s="6">
        <v>2792</v>
      </c>
      <c r="C578" s="11">
        <f t="shared" si="115"/>
        <v>-1.5283752279589388E-2</v>
      </c>
      <c r="D578" s="11">
        <f t="shared" si="111"/>
        <v>0.12204542289605641</v>
      </c>
      <c r="E578" s="11">
        <f t="shared" si="112"/>
        <v>0.18098476826740484</v>
      </c>
      <c r="F578" s="11">
        <f t="shared" si="113"/>
        <v>0.1687780726581613</v>
      </c>
      <c r="G578" s="11">
        <f t="shared" si="114"/>
        <v>0.15849678272870421</v>
      </c>
      <c r="H578" s="11">
        <f t="shared" si="120"/>
        <v>0.15005816285644438</v>
      </c>
      <c r="I578" s="11">
        <f t="shared" si="122"/>
        <v>0.16832389496412917</v>
      </c>
      <c r="J578" s="11">
        <f t="shared" si="121"/>
        <v>0.24358566457814829</v>
      </c>
      <c r="L578" s="9">
        <f t="shared" si="123"/>
        <v>42867</v>
      </c>
      <c r="M578">
        <f t="shared" si="116"/>
        <v>0.12204542289605641</v>
      </c>
      <c r="N578">
        <f t="shared" si="117"/>
        <v>0.15849678272870421</v>
      </c>
      <c r="O578">
        <f t="shared" si="118"/>
        <v>0.15005816285644438</v>
      </c>
      <c r="P578">
        <f t="shared" si="119"/>
        <v>0.16832389496412917</v>
      </c>
    </row>
    <row r="579" spans="1:16" x14ac:dyDescent="0.3">
      <c r="A579" s="10">
        <v>42870</v>
      </c>
      <c r="B579" s="6">
        <v>2781</v>
      </c>
      <c r="C579" s="11">
        <f t="shared" si="115"/>
        <v>-3.9476096482982106E-3</v>
      </c>
      <c r="D579" s="11">
        <f t="shared" si="111"/>
        <v>0.11679279765637869</v>
      </c>
      <c r="E579" s="11">
        <f t="shared" si="112"/>
        <v>0.18134302995412049</v>
      </c>
      <c r="F579" s="11">
        <f t="shared" si="113"/>
        <v>0.16816634953040838</v>
      </c>
      <c r="G579" s="11">
        <f t="shared" si="114"/>
        <v>0.15881721782347241</v>
      </c>
      <c r="H579" s="11">
        <f t="shared" si="120"/>
        <v>0.14814526147660659</v>
      </c>
      <c r="I579" s="11">
        <f t="shared" si="122"/>
        <v>0.16829142490964055</v>
      </c>
      <c r="J579" s="11">
        <f t="shared" si="121"/>
        <v>0.24344786311552066</v>
      </c>
      <c r="L579" s="9">
        <f t="shared" si="123"/>
        <v>42870</v>
      </c>
      <c r="M579">
        <f t="shared" si="116"/>
        <v>0.11679279765637869</v>
      </c>
      <c r="N579">
        <f t="shared" si="117"/>
        <v>0.15881721782347241</v>
      </c>
      <c r="O579">
        <f t="shared" si="118"/>
        <v>0.14814526147660659</v>
      </c>
      <c r="P579">
        <f t="shared" si="119"/>
        <v>0.16829142490964055</v>
      </c>
    </row>
    <row r="580" spans="1:16" x14ac:dyDescent="0.3">
      <c r="A580" s="10">
        <v>42871</v>
      </c>
      <c r="B580" s="6">
        <v>2772</v>
      </c>
      <c r="C580" s="11">
        <f t="shared" si="115"/>
        <v>-3.2414939241709557E-3</v>
      </c>
      <c r="D580" s="11">
        <f t="shared" si="111"/>
        <v>0.11537181483897632</v>
      </c>
      <c r="E580" s="11">
        <f t="shared" si="112"/>
        <v>9.8119437690866881E-2</v>
      </c>
      <c r="F580" s="11">
        <f t="shared" si="113"/>
        <v>0.16124714262588641</v>
      </c>
      <c r="G580" s="11">
        <f t="shared" si="114"/>
        <v>0.15900349795151111</v>
      </c>
      <c r="H580" s="11">
        <f t="shared" si="120"/>
        <v>0.14716556854712157</v>
      </c>
      <c r="I580" s="11">
        <f t="shared" si="122"/>
        <v>0.16649029414919075</v>
      </c>
      <c r="J580" s="11">
        <f t="shared" si="121"/>
        <v>0.24346540175741943</v>
      </c>
      <c r="L580" s="9">
        <f t="shared" si="123"/>
        <v>42871</v>
      </c>
      <c r="M580">
        <f t="shared" si="116"/>
        <v>0.11537181483897632</v>
      </c>
      <c r="N580">
        <f t="shared" si="117"/>
        <v>0.15900349795151111</v>
      </c>
      <c r="O580">
        <f t="shared" si="118"/>
        <v>0.14716556854712157</v>
      </c>
      <c r="P580">
        <f t="shared" si="119"/>
        <v>0.16649029414919075</v>
      </c>
    </row>
    <row r="581" spans="1:16" x14ac:dyDescent="0.3">
      <c r="A581" s="10">
        <v>42872</v>
      </c>
      <c r="B581" s="6">
        <v>2809</v>
      </c>
      <c r="C581" s="11">
        <f t="shared" si="115"/>
        <v>1.325946679444991E-2</v>
      </c>
      <c r="D581" s="11">
        <f t="shared" si="111"/>
        <v>0.14471374810561419</v>
      </c>
      <c r="E581" s="11">
        <f t="shared" si="112"/>
        <v>0.12583156464709239</v>
      </c>
      <c r="F581" s="11">
        <f t="shared" si="113"/>
        <v>0.17220642201094524</v>
      </c>
      <c r="G581" s="11">
        <f t="shared" si="114"/>
        <v>0.16569420218412037</v>
      </c>
      <c r="H581" s="11">
        <f t="shared" si="120"/>
        <v>0.15099966507783108</v>
      </c>
      <c r="I581" s="11">
        <f t="shared" si="122"/>
        <v>0.16756833745438762</v>
      </c>
      <c r="J581" s="11">
        <f t="shared" si="121"/>
        <v>0.24373067189304037</v>
      </c>
      <c r="L581" s="9">
        <f t="shared" si="123"/>
        <v>42872</v>
      </c>
      <c r="M581">
        <f t="shared" si="116"/>
        <v>0.14471374810561419</v>
      </c>
      <c r="N581">
        <f t="shared" si="117"/>
        <v>0.16569420218412037</v>
      </c>
      <c r="O581">
        <f t="shared" si="118"/>
        <v>0.15099966507783108</v>
      </c>
      <c r="P581">
        <f t="shared" si="119"/>
        <v>0.16756833745438762</v>
      </c>
    </row>
    <row r="582" spans="1:16" x14ac:dyDescent="0.3">
      <c r="A582" s="10">
        <v>42873</v>
      </c>
      <c r="B582" s="6">
        <v>2768</v>
      </c>
      <c r="C582" s="11">
        <f t="shared" si="115"/>
        <v>-1.4703510366683515E-2</v>
      </c>
      <c r="D582" s="11">
        <f t="shared" si="111"/>
        <v>0.16455779320639738</v>
      </c>
      <c r="E582" s="11">
        <f t="shared" si="112"/>
        <v>0.136734579230922</v>
      </c>
      <c r="F582" s="11">
        <f t="shared" si="113"/>
        <v>0.17050839006018415</v>
      </c>
      <c r="G582" s="11">
        <f t="shared" si="114"/>
        <v>0.16286464510259163</v>
      </c>
      <c r="H582" s="11">
        <f t="shared" si="120"/>
        <v>0.15197984901149114</v>
      </c>
      <c r="I582" s="11">
        <f t="shared" si="122"/>
        <v>0.16884747848531506</v>
      </c>
      <c r="J582" s="11">
        <f t="shared" si="121"/>
        <v>0.24388923600069748</v>
      </c>
      <c r="L582" s="9">
        <f t="shared" si="123"/>
        <v>42873</v>
      </c>
      <c r="M582">
        <f t="shared" si="116"/>
        <v>0.16455779320639738</v>
      </c>
      <c r="N582">
        <f t="shared" si="117"/>
        <v>0.16286464510259163</v>
      </c>
      <c r="O582">
        <f t="shared" si="118"/>
        <v>0.15197984901149114</v>
      </c>
      <c r="P582">
        <f t="shared" si="119"/>
        <v>0.16884747848531506</v>
      </c>
    </row>
    <row r="583" spans="1:16" x14ac:dyDescent="0.3">
      <c r="A583" s="10">
        <v>42874</v>
      </c>
      <c r="B583" s="6">
        <v>2737</v>
      </c>
      <c r="C583" s="11">
        <f t="shared" si="115"/>
        <v>-1.1262607696881057E-2</v>
      </c>
      <c r="D583" s="11">
        <f t="shared" si="111"/>
        <v>0.1532158456516701</v>
      </c>
      <c r="E583" s="11">
        <f t="shared" si="112"/>
        <v>0.13856699845441531</v>
      </c>
      <c r="F583" s="11">
        <f t="shared" si="113"/>
        <v>0.17478188309660236</v>
      </c>
      <c r="G583" s="11">
        <f t="shared" si="114"/>
        <v>0.16610343793380974</v>
      </c>
      <c r="H583" s="11">
        <f t="shared" si="120"/>
        <v>0.15233258138694522</v>
      </c>
      <c r="I583" s="11">
        <f t="shared" si="122"/>
        <v>0.16701083650312237</v>
      </c>
      <c r="J583" s="11">
        <f t="shared" si="121"/>
        <v>0.24084188037530371</v>
      </c>
      <c r="L583" s="9">
        <f t="shared" si="123"/>
        <v>42874</v>
      </c>
      <c r="M583">
        <f t="shared" si="116"/>
        <v>0.1532158456516701</v>
      </c>
      <c r="N583">
        <f t="shared" si="117"/>
        <v>0.16610343793380974</v>
      </c>
      <c r="O583">
        <f t="shared" si="118"/>
        <v>0.15233258138694522</v>
      </c>
      <c r="P583">
        <f t="shared" si="119"/>
        <v>0.16701083650312237</v>
      </c>
    </row>
    <row r="584" spans="1:16" x14ac:dyDescent="0.3">
      <c r="A584" s="10">
        <v>42877</v>
      </c>
      <c r="B584" s="6">
        <v>2750</v>
      </c>
      <c r="C584" s="11">
        <f t="shared" si="115"/>
        <v>4.7384816199379032E-3</v>
      </c>
      <c r="D584" s="11">
        <f t="shared" si="111"/>
        <v>0.16292569561832673</v>
      </c>
      <c r="E584" s="11">
        <f t="shared" si="112"/>
        <v>0.14178442223588433</v>
      </c>
      <c r="F584" s="11">
        <f t="shared" si="113"/>
        <v>0.17582540220995885</v>
      </c>
      <c r="G584" s="11">
        <f t="shared" si="114"/>
        <v>0.16705059254006902</v>
      </c>
      <c r="H584" s="11">
        <f t="shared" si="120"/>
        <v>0.153050192602284</v>
      </c>
      <c r="I584" s="11">
        <f t="shared" si="122"/>
        <v>0.16331624904969816</v>
      </c>
      <c r="J584" s="11">
        <f t="shared" si="121"/>
        <v>0.23974947128370899</v>
      </c>
      <c r="L584" s="9">
        <f t="shared" si="123"/>
        <v>42877</v>
      </c>
      <c r="M584">
        <f t="shared" si="116"/>
        <v>0.16292569561832673</v>
      </c>
      <c r="N584">
        <f t="shared" si="117"/>
        <v>0.16705059254006902</v>
      </c>
      <c r="O584">
        <f t="shared" si="118"/>
        <v>0.153050192602284</v>
      </c>
      <c r="P584">
        <f t="shared" si="119"/>
        <v>0.16331624904969816</v>
      </c>
    </row>
    <row r="585" spans="1:16" x14ac:dyDescent="0.3">
      <c r="A585" s="10">
        <v>42878</v>
      </c>
      <c r="B585" s="6">
        <v>2742</v>
      </c>
      <c r="C585" s="11">
        <f t="shared" si="115"/>
        <v>-2.9133305383572295E-3</v>
      </c>
      <c r="D585" s="11">
        <f t="shared" si="111"/>
        <v>0.16283752653371156</v>
      </c>
      <c r="E585" s="11">
        <f t="shared" si="112"/>
        <v>0.14135796408922255</v>
      </c>
      <c r="F585" s="11">
        <f t="shared" si="113"/>
        <v>0.12410610033248079</v>
      </c>
      <c r="G585" s="11">
        <f t="shared" si="114"/>
        <v>0.1616500773798972</v>
      </c>
      <c r="H585" s="11">
        <f t="shared" si="120"/>
        <v>0.14783907119690981</v>
      </c>
      <c r="I585" s="11">
        <f t="shared" si="122"/>
        <v>0.16289863803078355</v>
      </c>
      <c r="J585" s="11">
        <f t="shared" si="121"/>
        <v>0.23673544355083945</v>
      </c>
      <c r="L585" s="9">
        <f t="shared" si="123"/>
        <v>42878</v>
      </c>
      <c r="M585">
        <f t="shared" si="116"/>
        <v>0.16283752653371156</v>
      </c>
      <c r="N585">
        <f t="shared" si="117"/>
        <v>0.1616500773798972</v>
      </c>
      <c r="O585">
        <f t="shared" si="118"/>
        <v>0.14783907119690981</v>
      </c>
      <c r="P585">
        <f t="shared" si="119"/>
        <v>0.16289863803078355</v>
      </c>
    </row>
    <row r="586" spans="1:16" x14ac:dyDescent="0.3">
      <c r="A586" s="10">
        <v>42879</v>
      </c>
      <c r="B586" s="6">
        <v>2733</v>
      </c>
      <c r="C586" s="11">
        <f t="shared" si="115"/>
        <v>-3.287674194191638E-3</v>
      </c>
      <c r="D586" s="11">
        <f t="shared" si="111"/>
        <v>0.10867326401583975</v>
      </c>
      <c r="E586" s="11">
        <f t="shared" si="112"/>
        <v>0.13083508808296501</v>
      </c>
      <c r="F586" s="11">
        <f t="shared" si="113"/>
        <v>0.1234463669641362</v>
      </c>
      <c r="G586" s="11">
        <f t="shared" si="114"/>
        <v>0.16170653269789695</v>
      </c>
      <c r="H586" s="11">
        <f t="shared" si="120"/>
        <v>0.14759706859825161</v>
      </c>
      <c r="I586" s="11">
        <f t="shared" si="122"/>
        <v>0.16290625498058695</v>
      </c>
      <c r="J586" s="11">
        <f t="shared" si="121"/>
        <v>0.23661051488021806</v>
      </c>
      <c r="L586" s="9">
        <f t="shared" si="123"/>
        <v>42879</v>
      </c>
      <c r="M586">
        <f t="shared" si="116"/>
        <v>0.10867326401583975</v>
      </c>
      <c r="N586">
        <f t="shared" si="117"/>
        <v>0.16170653269789695</v>
      </c>
      <c r="O586">
        <f t="shared" si="118"/>
        <v>0.14759706859825161</v>
      </c>
      <c r="P586">
        <f t="shared" si="119"/>
        <v>0.16290625498058695</v>
      </c>
    </row>
    <row r="587" spans="1:16" x14ac:dyDescent="0.3">
      <c r="A587" s="10">
        <v>42880</v>
      </c>
      <c r="B587" s="6">
        <v>2732</v>
      </c>
      <c r="C587" s="11">
        <f t="shared" si="115"/>
        <v>-3.6596523738735711E-4</v>
      </c>
      <c r="D587" s="11">
        <f t="shared" ref="D587:D650" si="124">_xlfn.STDEV.P(C583:C587)*SQRT(252)</f>
        <v>8.23195126646179E-2</v>
      </c>
      <c r="E587" s="11">
        <f t="shared" si="112"/>
        <v>0.13123728030724022</v>
      </c>
      <c r="F587" s="11">
        <f t="shared" si="113"/>
        <v>0.12155361347997638</v>
      </c>
      <c r="G587" s="11">
        <f t="shared" si="114"/>
        <v>0.15374328290298978</v>
      </c>
      <c r="H587" s="11">
        <f t="shared" si="120"/>
        <v>0.14755541974241168</v>
      </c>
      <c r="I587" s="11">
        <f t="shared" si="122"/>
        <v>0.16284227753685016</v>
      </c>
      <c r="J587" s="11">
        <f t="shared" si="121"/>
        <v>0.23379323223050424</v>
      </c>
      <c r="L587" s="9">
        <f t="shared" si="123"/>
        <v>42880</v>
      </c>
      <c r="M587">
        <f t="shared" si="116"/>
        <v>8.23195126646179E-2</v>
      </c>
      <c r="N587">
        <f t="shared" si="117"/>
        <v>0.15374328290298978</v>
      </c>
      <c r="O587">
        <f t="shared" si="118"/>
        <v>0.14755541974241168</v>
      </c>
      <c r="P587">
        <f t="shared" si="119"/>
        <v>0.16284227753685016</v>
      </c>
    </row>
    <row r="588" spans="1:16" x14ac:dyDescent="0.3">
      <c r="A588" s="10">
        <v>42881</v>
      </c>
      <c r="B588" s="6">
        <v>2700</v>
      </c>
      <c r="C588" s="11">
        <f t="shared" si="115"/>
        <v>-1.178216869826024E-2</v>
      </c>
      <c r="D588" s="11">
        <f t="shared" si="124"/>
        <v>8.5088824391151827E-2</v>
      </c>
      <c r="E588" s="11">
        <f t="shared" si="112"/>
        <v>0.12432677862100716</v>
      </c>
      <c r="F588" s="11">
        <f t="shared" si="113"/>
        <v>0.123574773863989</v>
      </c>
      <c r="G588" s="11">
        <f t="shared" si="114"/>
        <v>0.15752334838147836</v>
      </c>
      <c r="H588" s="11">
        <f t="shared" si="120"/>
        <v>0.15007137149367222</v>
      </c>
      <c r="I588" s="11">
        <f t="shared" si="122"/>
        <v>0.15825392479331551</v>
      </c>
      <c r="J588" s="11">
        <f t="shared" si="121"/>
        <v>0.23361085683361649</v>
      </c>
      <c r="L588" s="9">
        <f t="shared" si="123"/>
        <v>42881</v>
      </c>
      <c r="M588">
        <f t="shared" si="116"/>
        <v>8.5088824391151827E-2</v>
      </c>
      <c r="N588">
        <f t="shared" si="117"/>
        <v>0.15752334838147836</v>
      </c>
      <c r="O588">
        <f t="shared" si="118"/>
        <v>0.15007137149367222</v>
      </c>
      <c r="P588">
        <f t="shared" si="119"/>
        <v>0.15825392479331551</v>
      </c>
    </row>
    <row r="589" spans="1:16" x14ac:dyDescent="0.3">
      <c r="A589" s="10">
        <v>42886</v>
      </c>
      <c r="B589" s="6">
        <v>2613</v>
      </c>
      <c r="C589" s="11">
        <f t="shared" si="115"/>
        <v>-3.2752786471807994E-2</v>
      </c>
      <c r="D589" s="11">
        <f t="shared" si="124"/>
        <v>0.18899511957526033</v>
      </c>
      <c r="E589" s="11">
        <f t="shared" si="112"/>
        <v>0.18746273747309289</v>
      </c>
      <c r="F589" s="11">
        <f t="shared" si="113"/>
        <v>0.16939859383002576</v>
      </c>
      <c r="G589" s="11">
        <f t="shared" si="114"/>
        <v>0.18968288509323045</v>
      </c>
      <c r="H589" s="11">
        <f t="shared" si="120"/>
        <v>0.16861425200990018</v>
      </c>
      <c r="I589" s="11">
        <f t="shared" si="122"/>
        <v>0.16403246714119643</v>
      </c>
      <c r="J589" s="11">
        <f t="shared" si="121"/>
        <v>0.2357035062150597</v>
      </c>
      <c r="L589" s="9">
        <f t="shared" si="123"/>
        <v>42886</v>
      </c>
      <c r="M589">
        <f t="shared" si="116"/>
        <v>0.18899511957526033</v>
      </c>
      <c r="N589">
        <f t="shared" si="117"/>
        <v>0.18968288509323045</v>
      </c>
      <c r="O589">
        <f t="shared" si="118"/>
        <v>0.16861425200990018</v>
      </c>
      <c r="P589">
        <f t="shared" si="119"/>
        <v>0.16403246714119643</v>
      </c>
    </row>
    <row r="590" spans="1:16" x14ac:dyDescent="0.3">
      <c r="A590" s="10">
        <v>42887</v>
      </c>
      <c r="B590" s="6">
        <v>2629</v>
      </c>
      <c r="C590" s="11">
        <f t="shared" si="115"/>
        <v>6.1045592092686795E-3</v>
      </c>
      <c r="D590" s="11">
        <f t="shared" si="124"/>
        <v>0.21363569069049457</v>
      </c>
      <c r="E590" s="11">
        <f t="shared" si="112"/>
        <v>0.19629468068263856</v>
      </c>
      <c r="F590" s="11">
        <f t="shared" si="113"/>
        <v>0.17425824906838935</v>
      </c>
      <c r="G590" s="11">
        <f t="shared" si="114"/>
        <v>0.15563739744978622</v>
      </c>
      <c r="H590" s="11">
        <f t="shared" si="120"/>
        <v>0.16808292349807544</v>
      </c>
      <c r="I590" s="11">
        <f t="shared" si="122"/>
        <v>0.16340243548524197</v>
      </c>
      <c r="J590" s="11">
        <f t="shared" si="121"/>
        <v>0.23412609124679318</v>
      </c>
      <c r="L590" s="9">
        <f t="shared" si="123"/>
        <v>42887</v>
      </c>
      <c r="M590">
        <f t="shared" si="116"/>
        <v>0.21363569069049457</v>
      </c>
      <c r="N590">
        <f t="shared" si="117"/>
        <v>0.15563739744978622</v>
      </c>
      <c r="O590">
        <f t="shared" si="118"/>
        <v>0.16808292349807544</v>
      </c>
      <c r="P590">
        <f t="shared" si="119"/>
        <v>0.16340243548524197</v>
      </c>
    </row>
    <row r="591" spans="1:16" x14ac:dyDescent="0.3">
      <c r="A591" s="10">
        <v>42888</v>
      </c>
      <c r="B591" s="6">
        <v>2627</v>
      </c>
      <c r="C591" s="11">
        <f t="shared" si="115"/>
        <v>-7.6103504434133721E-4</v>
      </c>
      <c r="D591" s="11">
        <f t="shared" si="124"/>
        <v>0.21726463534513552</v>
      </c>
      <c r="E591" s="11">
        <f t="shared" si="112"/>
        <v>0.17285140706512539</v>
      </c>
      <c r="F591" s="11">
        <f t="shared" si="113"/>
        <v>0.16765154224562984</v>
      </c>
      <c r="G591" s="11">
        <f t="shared" si="114"/>
        <v>0.15603296982868245</v>
      </c>
      <c r="H591" s="11">
        <f t="shared" si="120"/>
        <v>0.16808871525317251</v>
      </c>
      <c r="I591" s="11">
        <f t="shared" si="122"/>
        <v>0.1633971242911397</v>
      </c>
      <c r="J591" s="11">
        <f t="shared" si="121"/>
        <v>0.23259257632400598</v>
      </c>
      <c r="L591" s="9">
        <f t="shared" si="123"/>
        <v>42888</v>
      </c>
      <c r="M591">
        <f t="shared" si="116"/>
        <v>0.21726463534513552</v>
      </c>
      <c r="N591">
        <f t="shared" si="117"/>
        <v>0.15603296982868245</v>
      </c>
      <c r="O591">
        <f t="shared" si="118"/>
        <v>0.16808871525317251</v>
      </c>
      <c r="P591">
        <f t="shared" si="119"/>
        <v>0.1633971242911397</v>
      </c>
    </row>
    <row r="592" spans="1:16" x14ac:dyDescent="0.3">
      <c r="A592" s="10">
        <v>42891</v>
      </c>
      <c r="B592" s="6">
        <v>2650</v>
      </c>
      <c r="C592" s="11">
        <f t="shared" si="115"/>
        <v>8.7171292947279318E-3</v>
      </c>
      <c r="D592" s="11">
        <f t="shared" si="124"/>
        <v>0.23966417724833575</v>
      </c>
      <c r="E592" s="11">
        <f t="shared" ref="E592:E655" si="125">_xlfn.STDEV.P(C583:C592)*SQRT(252)</f>
        <v>0.18129862968419128</v>
      </c>
      <c r="F592" s="11">
        <f t="shared" si="113"/>
        <v>0.1759244742231946</v>
      </c>
      <c r="G592" s="11">
        <f t="shared" si="114"/>
        <v>0.16068722185230896</v>
      </c>
      <c r="H592" s="11">
        <f t="shared" si="120"/>
        <v>0.16877599198770923</v>
      </c>
      <c r="I592" s="11">
        <f t="shared" si="122"/>
        <v>0.16279704263957073</v>
      </c>
      <c r="J592" s="11">
        <f t="shared" si="121"/>
        <v>0.23228590948653027</v>
      </c>
      <c r="L592" s="9">
        <f t="shared" si="123"/>
        <v>42891</v>
      </c>
      <c r="M592">
        <f t="shared" si="116"/>
        <v>0.23966417724833575</v>
      </c>
      <c r="N592">
        <f t="shared" si="117"/>
        <v>0.16068722185230896</v>
      </c>
      <c r="O592">
        <f t="shared" si="118"/>
        <v>0.16877599198770923</v>
      </c>
      <c r="P592">
        <f t="shared" si="119"/>
        <v>0.16279704263957073</v>
      </c>
    </row>
    <row r="593" spans="1:16" x14ac:dyDescent="0.3">
      <c r="A593" s="10">
        <v>42892</v>
      </c>
      <c r="B593" s="6">
        <v>2650</v>
      </c>
      <c r="C593" s="11">
        <f t="shared" si="115"/>
        <v>0</v>
      </c>
      <c r="D593" s="11">
        <f t="shared" si="124"/>
        <v>0.23723749778418876</v>
      </c>
      <c r="E593" s="11">
        <f t="shared" si="125"/>
        <v>0.17839825985270746</v>
      </c>
      <c r="F593" s="11">
        <f t="shared" si="113"/>
        <v>0.17051020452744456</v>
      </c>
      <c r="G593" s="11">
        <f t="shared" si="114"/>
        <v>0.1597781859431468</v>
      </c>
      <c r="H593" s="11">
        <f t="shared" si="120"/>
        <v>0.16878663480259801</v>
      </c>
      <c r="I593" s="11">
        <f t="shared" si="122"/>
        <v>0.16235173295245778</v>
      </c>
      <c r="J593" s="11">
        <f t="shared" si="121"/>
        <v>0.23201585132719052</v>
      </c>
      <c r="L593" s="9">
        <f t="shared" si="123"/>
        <v>42892</v>
      </c>
      <c r="M593">
        <f t="shared" si="116"/>
        <v>0.23723749778418876</v>
      </c>
      <c r="N593">
        <f t="shared" si="117"/>
        <v>0.1597781859431468</v>
      </c>
      <c r="O593">
        <f t="shared" si="118"/>
        <v>0.16878663480259801</v>
      </c>
      <c r="P593">
        <f t="shared" si="119"/>
        <v>0.16235173295245778</v>
      </c>
    </row>
    <row r="594" spans="1:16" x14ac:dyDescent="0.3">
      <c r="A594" s="10">
        <v>42893</v>
      </c>
      <c r="B594" s="6">
        <v>2664</v>
      </c>
      <c r="C594" s="11">
        <f t="shared" si="115"/>
        <v>5.2691126800118171E-3</v>
      </c>
      <c r="D594" s="11">
        <f t="shared" si="124"/>
        <v>5.8053288946024323E-2</v>
      </c>
      <c r="E594" s="11">
        <f t="shared" si="125"/>
        <v>0.17901240206861779</v>
      </c>
      <c r="F594" s="11">
        <f t="shared" si="113"/>
        <v>0.17395652834396605</v>
      </c>
      <c r="G594" s="11">
        <f t="shared" si="114"/>
        <v>0.16158008915024927</v>
      </c>
      <c r="H594" s="11">
        <f t="shared" si="120"/>
        <v>0.1681719370156973</v>
      </c>
      <c r="I594" s="11">
        <f t="shared" si="122"/>
        <v>0.16243410492154742</v>
      </c>
      <c r="J594" s="11">
        <f t="shared" si="121"/>
        <v>0.23163013387009437</v>
      </c>
      <c r="L594" s="9">
        <f t="shared" si="123"/>
        <v>42893</v>
      </c>
      <c r="M594">
        <f t="shared" si="116"/>
        <v>5.8053288946024323E-2</v>
      </c>
      <c r="N594">
        <f t="shared" si="117"/>
        <v>0.16158008915024927</v>
      </c>
      <c r="O594">
        <f t="shared" si="118"/>
        <v>0.1681719370156973</v>
      </c>
      <c r="P594">
        <f t="shared" si="119"/>
        <v>0.16243410492154742</v>
      </c>
    </row>
    <row r="595" spans="1:16" x14ac:dyDescent="0.3">
      <c r="A595" s="10">
        <v>42894</v>
      </c>
      <c r="B595" s="6">
        <v>2685</v>
      </c>
      <c r="C595" s="11">
        <f t="shared" si="115"/>
        <v>7.8519752826853913E-3</v>
      </c>
      <c r="D595" s="11">
        <f t="shared" si="124"/>
        <v>6.2350677712251251E-2</v>
      </c>
      <c r="E595" s="11">
        <f t="shared" si="125"/>
        <v>0.18659325546677821</v>
      </c>
      <c r="F595" s="11">
        <f t="shared" si="113"/>
        <v>0.17902616808110774</v>
      </c>
      <c r="G595" s="11">
        <f t="shared" si="114"/>
        <v>0.16559611376649161</v>
      </c>
      <c r="H595" s="11">
        <f t="shared" si="120"/>
        <v>0.16651016406619079</v>
      </c>
      <c r="I595" s="11">
        <f t="shared" si="122"/>
        <v>0.16260713199769741</v>
      </c>
      <c r="J595" s="11">
        <f t="shared" si="121"/>
        <v>0.22527153437199871</v>
      </c>
      <c r="L595" s="9">
        <f t="shared" si="123"/>
        <v>42894</v>
      </c>
      <c r="M595">
        <f t="shared" si="116"/>
        <v>6.2350677712251251E-2</v>
      </c>
      <c r="N595">
        <f t="shared" si="117"/>
        <v>0.16559611376649161</v>
      </c>
      <c r="O595">
        <f t="shared" si="118"/>
        <v>0.16651016406619079</v>
      </c>
      <c r="P595">
        <f t="shared" si="119"/>
        <v>0.16260713199769741</v>
      </c>
    </row>
    <row r="596" spans="1:16" x14ac:dyDescent="0.3">
      <c r="A596" s="10">
        <v>42895</v>
      </c>
      <c r="B596" s="6">
        <v>2686</v>
      </c>
      <c r="C596" s="11">
        <f t="shared" si="115"/>
        <v>3.723701402177658E-4</v>
      </c>
      <c r="D596" s="11">
        <f t="shared" si="124"/>
        <v>5.8059058145411027E-2</v>
      </c>
      <c r="E596" s="11">
        <f t="shared" si="125"/>
        <v>0.1868205106129518</v>
      </c>
      <c r="F596" s="11">
        <f t="shared" si="113"/>
        <v>0.16730959778152965</v>
      </c>
      <c r="G596" s="11">
        <f t="shared" si="114"/>
        <v>0.16208279464110098</v>
      </c>
      <c r="H596" s="11">
        <f t="shared" si="120"/>
        <v>0.16652267994397074</v>
      </c>
      <c r="I596" s="11">
        <f t="shared" si="122"/>
        <v>0.16189596098291262</v>
      </c>
      <c r="J596" s="11">
        <f t="shared" si="121"/>
        <v>0.22278387591117157</v>
      </c>
      <c r="L596" s="9">
        <f t="shared" si="123"/>
        <v>42895</v>
      </c>
      <c r="M596">
        <f t="shared" si="116"/>
        <v>5.8059058145411027E-2</v>
      </c>
      <c r="N596">
        <f t="shared" si="117"/>
        <v>0.16208279464110098</v>
      </c>
      <c r="O596">
        <f t="shared" si="118"/>
        <v>0.16652267994397074</v>
      </c>
      <c r="P596">
        <f t="shared" si="119"/>
        <v>0.16189596098291262</v>
      </c>
    </row>
    <row r="597" spans="1:16" x14ac:dyDescent="0.3">
      <c r="A597" s="10">
        <v>42898</v>
      </c>
      <c r="B597" s="6">
        <v>2677</v>
      </c>
      <c r="C597" s="11">
        <f t="shared" si="115"/>
        <v>-3.3563335628303413E-3</v>
      </c>
      <c r="D597" s="11">
        <f t="shared" si="124"/>
        <v>6.3604476065987181E-2</v>
      </c>
      <c r="E597" s="11">
        <f t="shared" si="125"/>
        <v>0.18681121280577948</v>
      </c>
      <c r="F597" s="11">
        <f t="shared" ref="F597:F660" si="126">_xlfn.STDEV.P(C583:C597)*SQRT(252)</f>
        <v>0.15982360743473539</v>
      </c>
      <c r="G597" s="11">
        <f t="shared" si="114"/>
        <v>0.16197504030368418</v>
      </c>
      <c r="H597" s="11">
        <f t="shared" si="120"/>
        <v>0.16530105535371545</v>
      </c>
      <c r="I597" s="11">
        <f t="shared" si="122"/>
        <v>0.16092844400028286</v>
      </c>
      <c r="J597" s="11">
        <f t="shared" si="121"/>
        <v>0.22225124604738891</v>
      </c>
      <c r="L597" s="9">
        <f t="shared" si="123"/>
        <v>42898</v>
      </c>
      <c r="M597">
        <f t="shared" si="116"/>
        <v>6.3604476065987181E-2</v>
      </c>
      <c r="N597">
        <f t="shared" si="117"/>
        <v>0.16197504030368418</v>
      </c>
      <c r="O597">
        <f t="shared" si="118"/>
        <v>0.16530105535371545</v>
      </c>
      <c r="P597">
        <f t="shared" si="119"/>
        <v>0.16092844400028286</v>
      </c>
    </row>
    <row r="598" spans="1:16" x14ac:dyDescent="0.3">
      <c r="A598" s="10">
        <v>42899</v>
      </c>
      <c r="B598" s="6">
        <v>2663</v>
      </c>
      <c r="C598" s="11">
        <f t="shared" si="115"/>
        <v>-5.2434577064202556E-3</v>
      </c>
      <c r="D598" s="11">
        <f t="shared" si="124"/>
        <v>7.8902836483861705E-2</v>
      </c>
      <c r="E598" s="11">
        <f t="shared" si="125"/>
        <v>0.18070831376850288</v>
      </c>
      <c r="F598" s="11">
        <f t="shared" si="126"/>
        <v>0.15583515622610852</v>
      </c>
      <c r="G598" s="11">
        <f t="shared" si="114"/>
        <v>0.15588782903706166</v>
      </c>
      <c r="H598" s="11">
        <f t="shared" si="120"/>
        <v>0.15769932790202598</v>
      </c>
      <c r="I598" s="11">
        <f t="shared" si="122"/>
        <v>0.15843735324901312</v>
      </c>
      <c r="J598" s="11">
        <f t="shared" si="121"/>
        <v>0.22091135762931424</v>
      </c>
      <c r="L598" s="9">
        <f t="shared" si="123"/>
        <v>42899</v>
      </c>
      <c r="M598">
        <f t="shared" si="116"/>
        <v>7.8902836483861705E-2</v>
      </c>
      <c r="N598">
        <f t="shared" si="117"/>
        <v>0.15588782903706166</v>
      </c>
      <c r="O598">
        <f t="shared" si="118"/>
        <v>0.15769932790202598</v>
      </c>
      <c r="P598">
        <f t="shared" si="119"/>
        <v>0.15843735324901312</v>
      </c>
    </row>
    <row r="599" spans="1:16" x14ac:dyDescent="0.3">
      <c r="A599" s="10">
        <v>42900</v>
      </c>
      <c r="B599" s="6">
        <v>2680</v>
      </c>
      <c r="C599" s="11">
        <f t="shared" si="115"/>
        <v>6.3634876909700573E-3</v>
      </c>
      <c r="D599" s="11">
        <f t="shared" si="124"/>
        <v>8.2141534803295099E-2</v>
      </c>
      <c r="E599" s="11">
        <f t="shared" si="125"/>
        <v>7.4210997154744621E-2</v>
      </c>
      <c r="F599" s="11">
        <f t="shared" si="126"/>
        <v>0.15711299395567785</v>
      </c>
      <c r="G599" s="11">
        <f t="shared" si="114"/>
        <v>0.15862688629020943</v>
      </c>
      <c r="H599" s="11">
        <f t="shared" si="120"/>
        <v>0.15891116438529865</v>
      </c>
      <c r="I599" s="11">
        <f t="shared" si="122"/>
        <v>0.15849017460052792</v>
      </c>
      <c r="J599" s="11">
        <f t="shared" si="121"/>
        <v>0.22078974239525417</v>
      </c>
      <c r="L599" s="9">
        <f t="shared" si="123"/>
        <v>42900</v>
      </c>
      <c r="M599">
        <f t="shared" si="116"/>
        <v>8.2141534803295099E-2</v>
      </c>
      <c r="N599">
        <f t="shared" si="117"/>
        <v>0.15862688629020943</v>
      </c>
      <c r="O599">
        <f t="shared" si="118"/>
        <v>0.15891116438529865</v>
      </c>
      <c r="P599">
        <f t="shared" si="119"/>
        <v>0.15849017460052792</v>
      </c>
    </row>
    <row r="600" spans="1:16" x14ac:dyDescent="0.3">
      <c r="A600" s="10">
        <v>42901</v>
      </c>
      <c r="B600" s="6">
        <v>2664</v>
      </c>
      <c r="C600" s="11">
        <f t="shared" si="115"/>
        <v>-5.9880418446225572E-3</v>
      </c>
      <c r="D600" s="11">
        <f t="shared" si="124"/>
        <v>7.2021087186215971E-2</v>
      </c>
      <c r="E600" s="11">
        <f t="shared" si="125"/>
        <v>8.1524844752606629E-2</v>
      </c>
      <c r="F600" s="11">
        <f t="shared" si="126"/>
        <v>0.15797506752097337</v>
      </c>
      <c r="G600" s="11">
        <f t="shared" si="114"/>
        <v>0.15921405734538516</v>
      </c>
      <c r="H600" s="11">
        <f t="shared" si="120"/>
        <v>0.15932282277844464</v>
      </c>
      <c r="I600" s="11">
        <f t="shared" si="122"/>
        <v>0.15649143084625045</v>
      </c>
      <c r="J600" s="11">
        <f t="shared" si="121"/>
        <v>0.22066838306246364</v>
      </c>
      <c r="L600" s="9">
        <f t="shared" si="123"/>
        <v>42901</v>
      </c>
      <c r="M600">
        <f t="shared" si="116"/>
        <v>7.2021087186215971E-2</v>
      </c>
      <c r="N600">
        <f t="shared" si="117"/>
        <v>0.15921405734538516</v>
      </c>
      <c r="O600">
        <f t="shared" si="118"/>
        <v>0.15932282277844464</v>
      </c>
      <c r="P600">
        <f t="shared" si="119"/>
        <v>0.15649143084625045</v>
      </c>
    </row>
    <row r="601" spans="1:16" x14ac:dyDescent="0.3">
      <c r="A601" s="10">
        <v>42902</v>
      </c>
      <c r="B601" s="6">
        <v>2687</v>
      </c>
      <c r="C601" s="11">
        <f t="shared" si="115"/>
        <v>8.5965769552115105E-3</v>
      </c>
      <c r="D601" s="11">
        <f t="shared" si="124"/>
        <v>9.7594756893579077E-2</v>
      </c>
      <c r="E601" s="11">
        <f t="shared" si="125"/>
        <v>8.746209548092819E-2</v>
      </c>
      <c r="F601" s="11">
        <f t="shared" si="126"/>
        <v>0.1631751585106373</v>
      </c>
      <c r="G601" s="11">
        <f t="shared" si="114"/>
        <v>0.15433029175293531</v>
      </c>
      <c r="H601" s="11">
        <f t="shared" si="120"/>
        <v>0.1610341186388278</v>
      </c>
      <c r="I601" s="11">
        <f t="shared" si="122"/>
        <v>0.15686442601115153</v>
      </c>
      <c r="J601" s="11">
        <f t="shared" si="121"/>
        <v>0.22087470635123349</v>
      </c>
      <c r="L601" s="9">
        <f t="shared" si="123"/>
        <v>42902</v>
      </c>
      <c r="M601">
        <f t="shared" si="116"/>
        <v>9.7594756893579077E-2</v>
      </c>
      <c r="N601">
        <f t="shared" si="117"/>
        <v>0.15433029175293531</v>
      </c>
      <c r="O601">
        <f t="shared" si="118"/>
        <v>0.1610341186388278</v>
      </c>
      <c r="P601">
        <f t="shared" si="119"/>
        <v>0.15686442601115153</v>
      </c>
    </row>
    <row r="602" spans="1:16" x14ac:dyDescent="0.3">
      <c r="A602" s="10">
        <v>42905</v>
      </c>
      <c r="B602" s="6">
        <v>2709</v>
      </c>
      <c r="C602" s="11">
        <f t="shared" si="115"/>
        <v>8.1542334696039619E-3</v>
      </c>
      <c r="D602" s="11">
        <f t="shared" si="124"/>
        <v>0.10433717542326673</v>
      </c>
      <c r="E602" s="11">
        <f t="shared" si="125"/>
        <v>8.6449795647670885E-2</v>
      </c>
      <c r="F602" s="11">
        <f t="shared" si="126"/>
        <v>0.16728299030168178</v>
      </c>
      <c r="G602" s="11">
        <f t="shared" ref="G602:G665" si="127">_xlfn.STDEV.P(C583:C602)*SQRT(252)</f>
        <v>0.15126560667704581</v>
      </c>
      <c r="H602" s="11">
        <f t="shared" si="120"/>
        <v>0.15721979914556536</v>
      </c>
      <c r="I602" s="11">
        <f t="shared" si="122"/>
        <v>0.15736796645887099</v>
      </c>
      <c r="J602" s="11">
        <f t="shared" si="121"/>
        <v>0.22100312235908257</v>
      </c>
      <c r="L602" s="9">
        <f t="shared" si="123"/>
        <v>42905</v>
      </c>
      <c r="M602">
        <f t="shared" si="116"/>
        <v>0.10433717542326673</v>
      </c>
      <c r="N602">
        <f t="shared" si="117"/>
        <v>0.15126560667704581</v>
      </c>
      <c r="O602">
        <f t="shared" si="118"/>
        <v>0.15721979914556536</v>
      </c>
      <c r="P602">
        <f t="shared" si="119"/>
        <v>0.15736796645887099</v>
      </c>
    </row>
    <row r="603" spans="1:16" x14ac:dyDescent="0.3">
      <c r="A603" s="10">
        <v>42906</v>
      </c>
      <c r="B603" s="6">
        <v>2711</v>
      </c>
      <c r="C603" s="11">
        <f t="shared" si="115"/>
        <v>7.380074135704685E-4</v>
      </c>
      <c r="D603" s="11">
        <f t="shared" si="124"/>
        <v>8.7945791116303768E-2</v>
      </c>
      <c r="E603" s="11">
        <f t="shared" si="125"/>
        <v>8.6046589557469619E-2</v>
      </c>
      <c r="F603" s="11">
        <f t="shared" si="126"/>
        <v>0.16038117335087951</v>
      </c>
      <c r="G603" s="11">
        <f t="shared" si="127"/>
        <v>0.14671379487078653</v>
      </c>
      <c r="H603" s="11">
        <f t="shared" si="120"/>
        <v>0.15712517289501868</v>
      </c>
      <c r="I603" s="11">
        <f t="shared" si="122"/>
        <v>0.15735394069272085</v>
      </c>
      <c r="J603" s="11">
        <f t="shared" si="121"/>
        <v>0.22042674303438811</v>
      </c>
      <c r="L603" s="9">
        <f t="shared" si="123"/>
        <v>42906</v>
      </c>
      <c r="M603">
        <f t="shared" si="116"/>
        <v>8.7945791116303768E-2</v>
      </c>
      <c r="N603">
        <f t="shared" si="117"/>
        <v>0.14671379487078653</v>
      </c>
      <c r="O603">
        <f t="shared" si="118"/>
        <v>0.15712517289501868</v>
      </c>
      <c r="P603">
        <f t="shared" si="119"/>
        <v>0.15735394069272085</v>
      </c>
    </row>
    <row r="604" spans="1:16" x14ac:dyDescent="0.3">
      <c r="A604" s="10">
        <v>42907</v>
      </c>
      <c r="B604" s="6">
        <v>2696</v>
      </c>
      <c r="C604" s="11">
        <f t="shared" si="115"/>
        <v>-5.548377466467868E-3</v>
      </c>
      <c r="D604" s="11">
        <f t="shared" si="124"/>
        <v>0.10052267895805629</v>
      </c>
      <c r="E604" s="11">
        <f t="shared" si="125"/>
        <v>9.179337429192147E-2</v>
      </c>
      <c r="F604" s="11">
        <f t="shared" si="126"/>
        <v>8.4501676651618077E-2</v>
      </c>
      <c r="G604" s="11">
        <f t="shared" si="127"/>
        <v>0.14642243808849995</v>
      </c>
      <c r="H604" s="11">
        <f t="shared" si="120"/>
        <v>0.15710870096769849</v>
      </c>
      <c r="I604" s="11">
        <f t="shared" si="122"/>
        <v>0.15245920921942896</v>
      </c>
      <c r="J604" s="11">
        <f t="shared" si="121"/>
        <v>0.22026149162103803</v>
      </c>
      <c r="L604" s="9">
        <f t="shared" si="123"/>
        <v>42907</v>
      </c>
      <c r="M604">
        <f t="shared" si="116"/>
        <v>0.10052267895805629</v>
      </c>
      <c r="N604">
        <f t="shared" si="117"/>
        <v>0.14642243808849995</v>
      </c>
      <c r="O604">
        <f t="shared" si="118"/>
        <v>0.15710870096769849</v>
      </c>
      <c r="P604">
        <f t="shared" si="119"/>
        <v>0.15245920921942896</v>
      </c>
    </row>
    <row r="605" spans="1:16" x14ac:dyDescent="0.3">
      <c r="A605" s="10">
        <v>42908</v>
      </c>
      <c r="B605" s="6">
        <v>2658</v>
      </c>
      <c r="C605" s="11">
        <f t="shared" si="115"/>
        <v>-1.4195232759007029E-2</v>
      </c>
      <c r="D605" s="11">
        <f t="shared" si="124"/>
        <v>0.13696483099506337</v>
      </c>
      <c r="E605" s="11">
        <f t="shared" si="125"/>
        <v>0.1097822785085991</v>
      </c>
      <c r="F605" s="11">
        <f t="shared" si="126"/>
        <v>0.10421190578049996</v>
      </c>
      <c r="G605" s="11">
        <f t="shared" si="127"/>
        <v>0.15332790778102776</v>
      </c>
      <c r="H605" s="11">
        <f t="shared" si="120"/>
        <v>0.15759364183196631</v>
      </c>
      <c r="I605" s="11">
        <f t="shared" si="122"/>
        <v>0.15371465459427316</v>
      </c>
      <c r="J605" s="11">
        <f t="shared" si="121"/>
        <v>0.21702531068304395</v>
      </c>
      <c r="L605" s="9">
        <f t="shared" si="123"/>
        <v>42908</v>
      </c>
      <c r="M605">
        <f t="shared" si="116"/>
        <v>0.13696483099506337</v>
      </c>
      <c r="N605">
        <f t="shared" si="117"/>
        <v>0.15332790778102776</v>
      </c>
      <c r="O605">
        <f t="shared" si="118"/>
        <v>0.15759364183196631</v>
      </c>
      <c r="P605">
        <f t="shared" si="119"/>
        <v>0.15371465459427316</v>
      </c>
    </row>
    <row r="606" spans="1:16" x14ac:dyDescent="0.3">
      <c r="A606" s="10">
        <v>42909</v>
      </c>
      <c r="B606" s="6">
        <v>2645</v>
      </c>
      <c r="C606" s="11">
        <f t="shared" si="115"/>
        <v>-4.9028949807909212E-3</v>
      </c>
      <c r="D606" s="11">
        <f t="shared" si="124"/>
        <v>0.11745512097117075</v>
      </c>
      <c r="E606" s="11">
        <f t="shared" si="125"/>
        <v>0.11097559171521287</v>
      </c>
      <c r="F606" s="11">
        <f t="shared" si="126"/>
        <v>0.10647442550045208</v>
      </c>
      <c r="G606" s="11">
        <f t="shared" si="127"/>
        <v>0.15365928084052322</v>
      </c>
      <c r="H606" s="11">
        <f t="shared" si="120"/>
        <v>0.15777967603414106</v>
      </c>
      <c r="I606" s="11">
        <f t="shared" si="122"/>
        <v>0.15351581520678226</v>
      </c>
      <c r="J606" s="11">
        <f t="shared" si="121"/>
        <v>0.2146633895293511</v>
      </c>
      <c r="L606" s="9">
        <f t="shared" si="123"/>
        <v>42909</v>
      </c>
      <c r="M606">
        <f t="shared" si="116"/>
        <v>0.11745512097117075</v>
      </c>
      <c r="N606">
        <f t="shared" si="117"/>
        <v>0.15365928084052322</v>
      </c>
      <c r="O606">
        <f t="shared" si="118"/>
        <v>0.15777967603414106</v>
      </c>
      <c r="P606">
        <f t="shared" si="119"/>
        <v>0.15351581520678226</v>
      </c>
    </row>
    <row r="607" spans="1:16" x14ac:dyDescent="0.3">
      <c r="A607" s="10">
        <v>42912</v>
      </c>
      <c r="B607" s="6">
        <v>2657</v>
      </c>
      <c r="C607" s="11">
        <f t="shared" ref="C607:C670" si="128">LN(B607/B606)</f>
        <v>4.5266014674137031E-3</v>
      </c>
      <c r="D607" s="11">
        <f t="shared" si="124"/>
        <v>0.10095755175722684</v>
      </c>
      <c r="E607" s="11">
        <f t="shared" si="125"/>
        <v>0.1140288963614331</v>
      </c>
      <c r="F607" s="11">
        <f t="shared" si="126"/>
        <v>0.10221968264738321</v>
      </c>
      <c r="G607" s="11">
        <f t="shared" si="127"/>
        <v>0.15509462748894151</v>
      </c>
      <c r="H607" s="11">
        <f t="shared" si="120"/>
        <v>0.15442106201802039</v>
      </c>
      <c r="I607" s="11">
        <f t="shared" si="122"/>
        <v>0.15368613343986218</v>
      </c>
      <c r="J607" s="11">
        <f t="shared" si="121"/>
        <v>0.21433140538994253</v>
      </c>
      <c r="L607" s="9">
        <f t="shared" si="123"/>
        <v>42912</v>
      </c>
      <c r="M607">
        <f t="shared" ref="M607:M670" si="129">D607</f>
        <v>0.10095755175722684</v>
      </c>
      <c r="N607">
        <f t="shared" ref="N607:N670" si="130">G607</f>
        <v>0.15509462748894151</v>
      </c>
      <c r="O607">
        <f t="shared" ref="O607:O670" si="131">H607</f>
        <v>0.15442106201802039</v>
      </c>
      <c r="P607">
        <f t="shared" ref="P607:P670" si="132">I607</f>
        <v>0.15368613343986218</v>
      </c>
    </row>
    <row r="608" spans="1:16" x14ac:dyDescent="0.3">
      <c r="A608" s="10">
        <v>42913</v>
      </c>
      <c r="B608" s="6">
        <v>2663</v>
      </c>
      <c r="C608" s="11">
        <f t="shared" si="128"/>
        <v>2.2556400541186286E-3</v>
      </c>
      <c r="D608" s="11">
        <f t="shared" si="124"/>
        <v>0.10483887340074144</v>
      </c>
      <c r="E608" s="11">
        <f t="shared" si="125"/>
        <v>0.11215915254156165</v>
      </c>
      <c r="F608" s="11">
        <f t="shared" si="126"/>
        <v>0.10254420021859169</v>
      </c>
      <c r="G608" s="11">
        <f t="shared" si="127"/>
        <v>0.1507897065894824</v>
      </c>
      <c r="H608" s="11">
        <f t="shared" si="120"/>
        <v>0.15439152807515982</v>
      </c>
      <c r="I608" s="11">
        <f t="shared" si="122"/>
        <v>0.15277681384828173</v>
      </c>
      <c r="J608" s="11">
        <f t="shared" si="121"/>
        <v>0.21398931475272473</v>
      </c>
      <c r="L608" s="9">
        <f t="shared" si="123"/>
        <v>42913</v>
      </c>
      <c r="M608">
        <f t="shared" si="129"/>
        <v>0.10483887340074144</v>
      </c>
      <c r="N608">
        <f t="shared" si="130"/>
        <v>0.1507897065894824</v>
      </c>
      <c r="O608">
        <f t="shared" si="131"/>
        <v>0.15439152807515982</v>
      </c>
      <c r="P608">
        <f t="shared" si="132"/>
        <v>0.15277681384828173</v>
      </c>
    </row>
    <row r="609" spans="1:16" x14ac:dyDescent="0.3">
      <c r="A609" s="10">
        <v>42914</v>
      </c>
      <c r="B609" s="6">
        <v>2658</v>
      </c>
      <c r="C609" s="11">
        <f t="shared" si="128"/>
        <v>-1.8793465407416353E-3</v>
      </c>
      <c r="D609" s="11">
        <f t="shared" si="124"/>
        <v>0.10393913566918016</v>
      </c>
      <c r="E609" s="11">
        <f t="shared" si="125"/>
        <v>0.10713082008148418</v>
      </c>
      <c r="F609" s="11">
        <f t="shared" si="126"/>
        <v>0.10064466993816445</v>
      </c>
      <c r="G609" s="11">
        <f t="shared" si="127"/>
        <v>9.5925605965066552E-2</v>
      </c>
      <c r="H609" s="11">
        <f t="shared" si="120"/>
        <v>0.15411408205887978</v>
      </c>
      <c r="I609" s="11">
        <f t="shared" si="122"/>
        <v>0.1511426784124251</v>
      </c>
      <c r="J609" s="11">
        <f t="shared" si="121"/>
        <v>0.21324575433690363</v>
      </c>
      <c r="L609" s="9">
        <f t="shared" si="123"/>
        <v>42914</v>
      </c>
      <c r="M609">
        <f t="shared" si="129"/>
        <v>0.10393913566918016</v>
      </c>
      <c r="N609">
        <f t="shared" si="130"/>
        <v>9.5925605965066552E-2</v>
      </c>
      <c r="O609">
        <f t="shared" si="131"/>
        <v>0.15411408205887978</v>
      </c>
      <c r="P609">
        <f t="shared" si="132"/>
        <v>0.1511426784124251</v>
      </c>
    </row>
    <row r="610" spans="1:16" x14ac:dyDescent="0.3">
      <c r="A610" s="10">
        <v>42915</v>
      </c>
      <c r="B610" s="6">
        <v>2665</v>
      </c>
      <c r="C610" s="11">
        <f t="shared" si="128"/>
        <v>2.6300973267543472E-3</v>
      </c>
      <c r="D610" s="11">
        <f t="shared" si="124"/>
        <v>5.4383703142816028E-2</v>
      </c>
      <c r="E610" s="11">
        <f t="shared" si="125"/>
        <v>0.10449214640468182</v>
      </c>
      <c r="F610" s="11">
        <f t="shared" si="126"/>
        <v>9.5670625322441721E-2</v>
      </c>
      <c r="G610" s="11">
        <f t="shared" si="127"/>
        <v>9.4268128623809261E-2</v>
      </c>
      <c r="H610" s="11">
        <f t="shared" si="120"/>
        <v>0.13517656579330864</v>
      </c>
      <c r="I610" s="11">
        <f t="shared" si="122"/>
        <v>0.15040425199574894</v>
      </c>
      <c r="J610" s="11">
        <f t="shared" si="121"/>
        <v>0.21324620665107116</v>
      </c>
      <c r="L610" s="9">
        <f t="shared" si="123"/>
        <v>42915</v>
      </c>
      <c r="M610">
        <f t="shared" si="129"/>
        <v>5.4383703142816028E-2</v>
      </c>
      <c r="N610">
        <f t="shared" si="130"/>
        <v>9.4268128623809261E-2</v>
      </c>
      <c r="O610">
        <f t="shared" si="131"/>
        <v>0.13517656579330864</v>
      </c>
      <c r="P610">
        <f t="shared" si="132"/>
        <v>0.15040425199574894</v>
      </c>
    </row>
    <row r="611" spans="1:16" x14ac:dyDescent="0.3">
      <c r="A611" s="10">
        <v>42916</v>
      </c>
      <c r="B611" s="6">
        <v>2655</v>
      </c>
      <c r="C611" s="11">
        <f t="shared" si="128"/>
        <v>-3.7594029239057013E-3</v>
      </c>
      <c r="D611" s="11">
        <f t="shared" si="124"/>
        <v>4.8831856031638428E-2</v>
      </c>
      <c r="E611" s="11">
        <f t="shared" si="125"/>
        <v>9.5137254639336907E-2</v>
      </c>
      <c r="F611" s="11">
        <f t="shared" si="126"/>
        <v>9.6434730887909909E-2</v>
      </c>
      <c r="G611" s="11">
        <f t="shared" si="127"/>
        <v>9.5409526785549537E-2</v>
      </c>
      <c r="H611" s="11">
        <f t="shared" si="120"/>
        <v>0.13481120989998097</v>
      </c>
      <c r="I611" s="11">
        <f t="shared" si="122"/>
        <v>0.15044036544280512</v>
      </c>
      <c r="J611" s="11">
        <f t="shared" si="121"/>
        <v>0.21132503547412801</v>
      </c>
      <c r="L611" s="9">
        <f t="shared" si="123"/>
        <v>42916</v>
      </c>
      <c r="M611">
        <f t="shared" si="129"/>
        <v>4.8831856031638428E-2</v>
      </c>
      <c r="N611">
        <f t="shared" si="130"/>
        <v>9.5409526785549537E-2</v>
      </c>
      <c r="O611">
        <f t="shared" si="131"/>
        <v>0.13481120989998097</v>
      </c>
      <c r="P611">
        <f t="shared" si="132"/>
        <v>0.15044036544280512</v>
      </c>
    </row>
    <row r="612" spans="1:16" x14ac:dyDescent="0.3">
      <c r="A612" s="10">
        <v>42919</v>
      </c>
      <c r="B612" s="6">
        <v>2780</v>
      </c>
      <c r="C612" s="11">
        <f t="shared" si="128"/>
        <v>4.6006273008643586E-2</v>
      </c>
      <c r="D612" s="11">
        <f t="shared" si="124"/>
        <v>0.29585210977089249</v>
      </c>
      <c r="E612" s="11">
        <f t="shared" si="125"/>
        <v>0.24369707016967818</v>
      </c>
      <c r="F612" s="11">
        <f t="shared" si="126"/>
        <v>0.20790239676751177</v>
      </c>
      <c r="G612" s="11">
        <f t="shared" si="127"/>
        <v>0.18286678144869481</v>
      </c>
      <c r="H612" s="11">
        <f t="shared" si="120"/>
        <v>0.17939470895140577</v>
      </c>
      <c r="I612" s="11">
        <f t="shared" si="122"/>
        <v>0.16409246420342136</v>
      </c>
      <c r="J612" s="11">
        <f t="shared" si="121"/>
        <v>0.21432663617564704</v>
      </c>
      <c r="L612" s="9">
        <f t="shared" si="123"/>
        <v>42919</v>
      </c>
      <c r="M612">
        <f t="shared" si="129"/>
        <v>0.29585210977089249</v>
      </c>
      <c r="N612">
        <f t="shared" si="130"/>
        <v>0.18286678144869481</v>
      </c>
      <c r="O612">
        <f t="shared" si="131"/>
        <v>0.17939470895140577</v>
      </c>
      <c r="P612">
        <f t="shared" si="132"/>
        <v>0.16409246420342136</v>
      </c>
    </row>
    <row r="613" spans="1:16" x14ac:dyDescent="0.3">
      <c r="A613" s="10">
        <v>42920</v>
      </c>
      <c r="B613" s="6">
        <v>2798</v>
      </c>
      <c r="C613" s="11">
        <f t="shared" si="128"/>
        <v>6.4539485407437381E-3</v>
      </c>
      <c r="D613" s="11">
        <f t="shared" si="124"/>
        <v>0.29217043847851043</v>
      </c>
      <c r="E613" s="11">
        <f t="shared" si="125"/>
        <v>0.24412406505635131</v>
      </c>
      <c r="F613" s="11">
        <f t="shared" si="126"/>
        <v>0.20571533079994611</v>
      </c>
      <c r="G613" s="11">
        <f t="shared" si="127"/>
        <v>0.18316495519884196</v>
      </c>
      <c r="H613" s="11">
        <f t="shared" si="120"/>
        <v>0.17876990255932587</v>
      </c>
      <c r="I613" s="11">
        <f t="shared" si="122"/>
        <v>0.16361672163425128</v>
      </c>
      <c r="J613" s="11">
        <f t="shared" si="121"/>
        <v>0.21157530428240734</v>
      </c>
      <c r="L613" s="9">
        <f t="shared" si="123"/>
        <v>42920</v>
      </c>
      <c r="M613">
        <f t="shared" si="129"/>
        <v>0.29217043847851043</v>
      </c>
      <c r="N613">
        <f t="shared" si="130"/>
        <v>0.18316495519884196</v>
      </c>
      <c r="O613">
        <f t="shared" si="131"/>
        <v>0.17876990255932587</v>
      </c>
      <c r="P613">
        <f t="shared" si="132"/>
        <v>0.16361672163425128</v>
      </c>
    </row>
    <row r="614" spans="1:16" x14ac:dyDescent="0.3">
      <c r="A614" s="10">
        <v>42921</v>
      </c>
      <c r="B614" s="6">
        <v>2792</v>
      </c>
      <c r="C614" s="11">
        <f t="shared" si="128"/>
        <v>-2.1466913431634118E-3</v>
      </c>
      <c r="D614" s="11">
        <f t="shared" si="124"/>
        <v>0.29271764538880707</v>
      </c>
      <c r="E614" s="11">
        <f t="shared" si="125"/>
        <v>0.24159099750573879</v>
      </c>
      <c r="F614" s="11">
        <f t="shared" si="126"/>
        <v>0.20634313462406681</v>
      </c>
      <c r="G614" s="11">
        <f t="shared" si="127"/>
        <v>0.18365945477094023</v>
      </c>
      <c r="H614" s="11">
        <f t="shared" si="120"/>
        <v>0.17774851991101728</v>
      </c>
      <c r="I614" s="11">
        <f t="shared" si="122"/>
        <v>0.16335115960066057</v>
      </c>
      <c r="J614" s="11">
        <f t="shared" si="121"/>
        <v>0.21043994840475844</v>
      </c>
      <c r="L614" s="9">
        <f t="shared" si="123"/>
        <v>42921</v>
      </c>
      <c r="M614">
        <f t="shared" si="129"/>
        <v>0.29271764538880707</v>
      </c>
      <c r="N614">
        <f t="shared" si="130"/>
        <v>0.18365945477094023</v>
      </c>
      <c r="O614">
        <f t="shared" si="131"/>
        <v>0.17774851991101728</v>
      </c>
      <c r="P614">
        <f t="shared" si="132"/>
        <v>0.16335115960066057</v>
      </c>
    </row>
    <row r="615" spans="1:16" x14ac:dyDescent="0.3">
      <c r="A615" s="10">
        <v>42922</v>
      </c>
      <c r="B615" s="6">
        <v>2815</v>
      </c>
      <c r="C615" s="11">
        <f t="shared" si="128"/>
        <v>8.204076691527732E-3</v>
      </c>
      <c r="D615" s="11">
        <f t="shared" si="124"/>
        <v>0.28790131898087218</v>
      </c>
      <c r="E615" s="11">
        <f t="shared" si="125"/>
        <v>0.22309207486104157</v>
      </c>
      <c r="F615" s="11">
        <f t="shared" si="126"/>
        <v>0.20390862153261971</v>
      </c>
      <c r="G615" s="11">
        <f t="shared" si="127"/>
        <v>0.18379643468092877</v>
      </c>
      <c r="H615" s="11">
        <f t="shared" si="120"/>
        <v>0.17897270392853146</v>
      </c>
      <c r="I615" s="11">
        <f t="shared" si="122"/>
        <v>0.16374782473317409</v>
      </c>
      <c r="J615" s="11">
        <f t="shared" si="121"/>
        <v>0.20927311004751045</v>
      </c>
      <c r="L615" s="9">
        <f t="shared" si="123"/>
        <v>42922</v>
      </c>
      <c r="M615">
        <f t="shared" si="129"/>
        <v>0.28790131898087218</v>
      </c>
      <c r="N615">
        <f t="shared" si="130"/>
        <v>0.18379643468092877</v>
      </c>
      <c r="O615">
        <f t="shared" si="131"/>
        <v>0.17897270392853146</v>
      </c>
      <c r="P615">
        <f t="shared" si="132"/>
        <v>0.16374782473317409</v>
      </c>
    </row>
    <row r="616" spans="1:16" x14ac:dyDescent="0.3">
      <c r="A616" s="10">
        <v>42923</v>
      </c>
      <c r="B616" s="6">
        <v>2834</v>
      </c>
      <c r="C616" s="11">
        <f t="shared" si="128"/>
        <v>6.7268796768349438E-3</v>
      </c>
      <c r="D616" s="11">
        <f t="shared" si="124"/>
        <v>0.26790112869023885</v>
      </c>
      <c r="E616" s="11">
        <f t="shared" si="125"/>
        <v>0.21587040993656012</v>
      </c>
      <c r="F616" s="11">
        <f t="shared" si="126"/>
        <v>0.20328401990535186</v>
      </c>
      <c r="G616" s="11">
        <f t="shared" si="127"/>
        <v>0.18424314447537016</v>
      </c>
      <c r="H616" s="11">
        <f t="shared" si="120"/>
        <v>0.17879753111227042</v>
      </c>
      <c r="I616" s="11">
        <f t="shared" si="122"/>
        <v>0.1640103992002232</v>
      </c>
      <c r="J616" s="11">
        <f t="shared" si="121"/>
        <v>0.20901226650078045</v>
      </c>
      <c r="L616" s="9">
        <f t="shared" si="123"/>
        <v>42923</v>
      </c>
      <c r="M616">
        <f t="shared" si="129"/>
        <v>0.26790112869023885</v>
      </c>
      <c r="N616">
        <f t="shared" si="130"/>
        <v>0.18424314447537016</v>
      </c>
      <c r="O616">
        <f t="shared" si="131"/>
        <v>0.17879753111227042</v>
      </c>
      <c r="P616">
        <f t="shared" si="132"/>
        <v>0.1640103992002232</v>
      </c>
    </row>
    <row r="617" spans="1:16" x14ac:dyDescent="0.3">
      <c r="A617" s="10">
        <v>42926</v>
      </c>
      <c r="B617" s="6">
        <v>2919</v>
      </c>
      <c r="C617" s="11">
        <f t="shared" si="128"/>
        <v>2.9551950603489089E-2</v>
      </c>
      <c r="D617" s="11">
        <f t="shared" si="124"/>
        <v>0.16740513893188419</v>
      </c>
      <c r="E617" s="11">
        <f t="shared" si="125"/>
        <v>0.24043294304949261</v>
      </c>
      <c r="F617" s="11">
        <f t="shared" si="126"/>
        <v>0.22762532033052021</v>
      </c>
      <c r="G617" s="11">
        <f t="shared" si="127"/>
        <v>0.20469770770941897</v>
      </c>
      <c r="H617" s="11">
        <f t="shared" si="120"/>
        <v>0.19320828722761493</v>
      </c>
      <c r="I617" s="11">
        <f t="shared" si="122"/>
        <v>0.16918412416278164</v>
      </c>
      <c r="J617" s="11">
        <f t="shared" si="121"/>
        <v>0.2082961190145575</v>
      </c>
      <c r="L617" s="9">
        <f t="shared" si="123"/>
        <v>42926</v>
      </c>
      <c r="M617">
        <f t="shared" si="129"/>
        <v>0.16740513893188419</v>
      </c>
      <c r="N617">
        <f t="shared" si="130"/>
        <v>0.20469770770941897</v>
      </c>
      <c r="O617">
        <f t="shared" si="131"/>
        <v>0.19320828722761493</v>
      </c>
      <c r="P617">
        <f t="shared" si="132"/>
        <v>0.16918412416278164</v>
      </c>
    </row>
    <row r="618" spans="1:16" x14ac:dyDescent="0.3">
      <c r="A618" s="10">
        <v>42927</v>
      </c>
      <c r="B618" s="6">
        <v>2930</v>
      </c>
      <c r="C618" s="11">
        <f t="shared" si="128"/>
        <v>3.7613311569981499E-3</v>
      </c>
      <c r="D618" s="11">
        <f t="shared" si="124"/>
        <v>0.1709198318640795</v>
      </c>
      <c r="E618" s="11">
        <f t="shared" si="125"/>
        <v>0.2394095354854871</v>
      </c>
      <c r="F618" s="11">
        <f t="shared" si="126"/>
        <v>0.22699328759193294</v>
      </c>
      <c r="G618" s="11">
        <f t="shared" si="127"/>
        <v>0.20174233507602785</v>
      </c>
      <c r="H618" s="11">
        <f t="shared" si="120"/>
        <v>0.18898316467646506</v>
      </c>
      <c r="I618" s="11">
        <f t="shared" si="122"/>
        <v>0.16925026894281447</v>
      </c>
      <c r="J618" s="11">
        <f t="shared" si="121"/>
        <v>0.20811075963022335</v>
      </c>
      <c r="L618" s="9">
        <f t="shared" si="123"/>
        <v>42927</v>
      </c>
      <c r="M618">
        <f t="shared" si="129"/>
        <v>0.1709198318640795</v>
      </c>
      <c r="N618">
        <f t="shared" si="130"/>
        <v>0.20174233507602785</v>
      </c>
      <c r="O618">
        <f t="shared" si="131"/>
        <v>0.18898316467646506</v>
      </c>
      <c r="P618">
        <f t="shared" si="132"/>
        <v>0.16925026894281447</v>
      </c>
    </row>
    <row r="619" spans="1:16" x14ac:dyDescent="0.3">
      <c r="A619" s="10">
        <v>42928</v>
      </c>
      <c r="B619" s="6">
        <v>2914</v>
      </c>
      <c r="C619" s="11">
        <f t="shared" si="128"/>
        <v>-5.4757152559627952E-3</v>
      </c>
      <c r="D619" s="11">
        <f t="shared" si="124"/>
        <v>0.18296048036948756</v>
      </c>
      <c r="E619" s="11">
        <f t="shared" si="125"/>
        <v>0.24430064458776024</v>
      </c>
      <c r="F619" s="11">
        <f t="shared" si="126"/>
        <v>0.22693577299396886</v>
      </c>
      <c r="G619" s="11">
        <f t="shared" si="127"/>
        <v>0.20470607263458518</v>
      </c>
      <c r="H619" s="11">
        <f t="shared" si="120"/>
        <v>0.18928341247423419</v>
      </c>
      <c r="I619" s="11">
        <f t="shared" si="122"/>
        <v>0.1678530610647759</v>
      </c>
      <c r="J619" s="11">
        <f t="shared" si="121"/>
        <v>0.20130736636442934</v>
      </c>
      <c r="L619" s="9">
        <f t="shared" si="123"/>
        <v>42928</v>
      </c>
      <c r="M619">
        <f t="shared" si="129"/>
        <v>0.18296048036948756</v>
      </c>
      <c r="N619">
        <f t="shared" si="130"/>
        <v>0.20470607263458518</v>
      </c>
      <c r="O619">
        <f t="shared" si="131"/>
        <v>0.18928341247423419</v>
      </c>
      <c r="P619">
        <f t="shared" si="132"/>
        <v>0.1678530610647759</v>
      </c>
    </row>
    <row r="620" spans="1:16" x14ac:dyDescent="0.3">
      <c r="A620" s="10">
        <v>42929</v>
      </c>
      <c r="B620" s="6">
        <v>2849</v>
      </c>
      <c r="C620" s="11">
        <f t="shared" si="128"/>
        <v>-2.255865225724182E-2</v>
      </c>
      <c r="D620" s="11">
        <f t="shared" si="124"/>
        <v>0.26965782543024908</v>
      </c>
      <c r="E620" s="11">
        <f t="shared" si="125"/>
        <v>0.28706660015978835</v>
      </c>
      <c r="F620" s="11">
        <f t="shared" si="126"/>
        <v>0.24091977845253829</v>
      </c>
      <c r="G620" s="11">
        <f t="shared" si="127"/>
        <v>0.22235021853370571</v>
      </c>
      <c r="H620" s="11">
        <f t="shared" si="120"/>
        <v>0.19797356043272155</v>
      </c>
      <c r="I620" s="11">
        <f t="shared" si="122"/>
        <v>0.17084811098215333</v>
      </c>
      <c r="J620" s="11">
        <f t="shared" si="121"/>
        <v>0.20116740011406711</v>
      </c>
      <c r="L620" s="9">
        <f t="shared" si="123"/>
        <v>42929</v>
      </c>
      <c r="M620">
        <f t="shared" si="129"/>
        <v>0.26965782543024908</v>
      </c>
      <c r="N620">
        <f t="shared" si="130"/>
        <v>0.22235021853370571</v>
      </c>
      <c r="O620">
        <f t="shared" si="131"/>
        <v>0.19797356043272155</v>
      </c>
      <c r="P620">
        <f t="shared" si="132"/>
        <v>0.17084811098215333</v>
      </c>
    </row>
    <row r="621" spans="1:16" x14ac:dyDescent="0.3">
      <c r="A621" s="10">
        <v>42930</v>
      </c>
      <c r="B621" s="6">
        <v>2803</v>
      </c>
      <c r="C621" s="11">
        <f t="shared" si="128"/>
        <v>-1.6277783333120053E-2</v>
      </c>
      <c r="D621" s="11">
        <f t="shared" si="124"/>
        <v>0.28986632734693024</v>
      </c>
      <c r="E621" s="11">
        <f t="shared" si="125"/>
        <v>0.30421314145365719</v>
      </c>
      <c r="F621" s="11">
        <f t="shared" si="126"/>
        <v>0.25241465306809407</v>
      </c>
      <c r="G621" s="11">
        <f t="shared" si="127"/>
        <v>0.23143356944540558</v>
      </c>
      <c r="H621" s="11">
        <f t="shared" si="120"/>
        <v>0.19968151843894874</v>
      </c>
      <c r="I621" s="11">
        <f t="shared" si="122"/>
        <v>0.16942635808374862</v>
      </c>
      <c r="J621" s="11">
        <f t="shared" si="121"/>
        <v>0.20097136722785625</v>
      </c>
      <c r="L621" s="9">
        <f t="shared" si="123"/>
        <v>42930</v>
      </c>
      <c r="M621">
        <f t="shared" si="129"/>
        <v>0.28986632734693024</v>
      </c>
      <c r="N621">
        <f t="shared" si="130"/>
        <v>0.23143356944540558</v>
      </c>
      <c r="O621">
        <f t="shared" si="131"/>
        <v>0.19968151843894874</v>
      </c>
      <c r="P621">
        <f t="shared" si="132"/>
        <v>0.16942635808374862</v>
      </c>
    </row>
    <row r="622" spans="1:16" x14ac:dyDescent="0.3">
      <c r="A622" s="10">
        <v>42933</v>
      </c>
      <c r="B622" s="6">
        <v>2810</v>
      </c>
      <c r="C622" s="11">
        <f t="shared" si="128"/>
        <v>2.4942111630032221E-3</v>
      </c>
      <c r="D622" s="11">
        <f t="shared" si="124"/>
        <v>0.16413812644896397</v>
      </c>
      <c r="E622" s="11">
        <f t="shared" si="125"/>
        <v>0.21561459738434605</v>
      </c>
      <c r="F622" s="11">
        <f t="shared" si="126"/>
        <v>0.25245385055302971</v>
      </c>
      <c r="G622" s="11">
        <f t="shared" si="127"/>
        <v>0.23039818762536118</v>
      </c>
      <c r="H622" s="11">
        <f t="shared" ref="H622:H685" si="133">_xlfn.STDEV.P(C583:C622)*SQRT(252)</f>
        <v>0.19625209703180466</v>
      </c>
      <c r="I622" s="11">
        <f t="shared" si="122"/>
        <v>0.16835779975143306</v>
      </c>
      <c r="J622" s="11">
        <f t="shared" si="121"/>
        <v>0.19911620183212522</v>
      </c>
      <c r="L622" s="9">
        <f t="shared" si="123"/>
        <v>42933</v>
      </c>
      <c r="M622">
        <f t="shared" si="129"/>
        <v>0.16413812644896397</v>
      </c>
      <c r="N622">
        <f t="shared" si="130"/>
        <v>0.23039818762536118</v>
      </c>
      <c r="O622">
        <f t="shared" si="131"/>
        <v>0.19625209703180466</v>
      </c>
      <c r="P622">
        <f t="shared" si="132"/>
        <v>0.16835779975143306</v>
      </c>
    </row>
    <row r="623" spans="1:16" x14ac:dyDescent="0.3">
      <c r="A623" s="10">
        <v>42934</v>
      </c>
      <c r="B623" s="6">
        <v>2824</v>
      </c>
      <c r="C623" s="11">
        <f t="shared" si="128"/>
        <v>4.9698362853412082E-3</v>
      </c>
      <c r="D623" s="11">
        <f t="shared" si="124"/>
        <v>0.1684802580518214</v>
      </c>
      <c r="E623" s="11">
        <f t="shared" si="125"/>
        <v>0.21479558879896168</v>
      </c>
      <c r="F623" s="11">
        <f t="shared" si="126"/>
        <v>0.25241588303990853</v>
      </c>
      <c r="G623" s="11">
        <f t="shared" si="127"/>
        <v>0.23061051474880462</v>
      </c>
      <c r="H623" s="11">
        <f t="shared" si="133"/>
        <v>0.1943009439795681</v>
      </c>
      <c r="I623" s="11">
        <f t="shared" si="122"/>
        <v>0.16838966535806987</v>
      </c>
      <c r="J623" s="11">
        <f t="shared" si="121"/>
        <v>0.19903850743461335</v>
      </c>
      <c r="L623" s="9">
        <f t="shared" si="123"/>
        <v>42934</v>
      </c>
      <c r="M623">
        <f t="shared" si="129"/>
        <v>0.1684802580518214</v>
      </c>
      <c r="N623">
        <f t="shared" si="130"/>
        <v>0.23061051474880462</v>
      </c>
      <c r="O623">
        <f t="shared" si="131"/>
        <v>0.1943009439795681</v>
      </c>
      <c r="P623">
        <f t="shared" si="132"/>
        <v>0.16838966535806987</v>
      </c>
    </row>
    <row r="624" spans="1:16" x14ac:dyDescent="0.3">
      <c r="A624" s="10">
        <v>42935</v>
      </c>
      <c r="B624" s="6">
        <v>2826</v>
      </c>
      <c r="C624" s="11">
        <f t="shared" si="128"/>
        <v>7.0796463134009419E-4</v>
      </c>
      <c r="D624" s="11">
        <f t="shared" si="124"/>
        <v>0.17637417296683777</v>
      </c>
      <c r="E624" s="11">
        <f t="shared" si="125"/>
        <v>0.21419625375366605</v>
      </c>
      <c r="F624" s="11">
        <f t="shared" si="126"/>
        <v>0.25162503459206265</v>
      </c>
      <c r="G624" s="11">
        <f t="shared" si="127"/>
        <v>0.22902634156488472</v>
      </c>
      <c r="H624" s="11">
        <f t="shared" si="133"/>
        <v>0.19404053508303742</v>
      </c>
      <c r="I624" s="11">
        <f t="shared" si="122"/>
        <v>0.16823496218634171</v>
      </c>
      <c r="J624" s="11">
        <f t="shared" si="121"/>
        <v>0.19749456590489309</v>
      </c>
      <c r="L624" s="9">
        <f t="shared" si="123"/>
        <v>42935</v>
      </c>
      <c r="M624">
        <f t="shared" si="129"/>
        <v>0.17637417296683777</v>
      </c>
      <c r="N624">
        <f t="shared" si="130"/>
        <v>0.22902634156488472</v>
      </c>
      <c r="O624">
        <f t="shared" si="131"/>
        <v>0.19404053508303742</v>
      </c>
      <c r="P624">
        <f t="shared" si="132"/>
        <v>0.16823496218634171</v>
      </c>
    </row>
    <row r="625" spans="1:16" x14ac:dyDescent="0.3">
      <c r="A625" s="10">
        <v>42936</v>
      </c>
      <c r="B625" s="6">
        <v>2842</v>
      </c>
      <c r="C625" s="11">
        <f t="shared" si="128"/>
        <v>5.6457454125731221E-3</v>
      </c>
      <c r="D625" s="11">
        <f t="shared" si="124"/>
        <v>0.12838775588821039</v>
      </c>
      <c r="E625" s="11">
        <f t="shared" si="125"/>
        <v>0.21243049308280193</v>
      </c>
      <c r="F625" s="11">
        <f t="shared" si="126"/>
        <v>0.25161527159294267</v>
      </c>
      <c r="G625" s="11">
        <f t="shared" si="127"/>
        <v>0.2211117503863933</v>
      </c>
      <c r="H625" s="11">
        <f t="shared" si="133"/>
        <v>0.19420100228223036</v>
      </c>
      <c r="I625" s="11">
        <f t="shared" si="122"/>
        <v>0.16772407810369491</v>
      </c>
      <c r="J625" s="11">
        <f t="shared" si="121"/>
        <v>0.1975839092161682</v>
      </c>
      <c r="L625" s="9">
        <f t="shared" si="123"/>
        <v>42936</v>
      </c>
      <c r="M625">
        <f t="shared" si="129"/>
        <v>0.12838775588821039</v>
      </c>
      <c r="N625">
        <f t="shared" si="130"/>
        <v>0.2211117503863933</v>
      </c>
      <c r="O625">
        <f t="shared" si="131"/>
        <v>0.19420100228223036</v>
      </c>
      <c r="P625">
        <f t="shared" si="132"/>
        <v>0.16772407810369491</v>
      </c>
    </row>
    <row r="626" spans="1:16" x14ac:dyDescent="0.3">
      <c r="A626" s="10">
        <v>42937</v>
      </c>
      <c r="B626" s="6">
        <v>2869</v>
      </c>
      <c r="C626" s="11">
        <f t="shared" si="128"/>
        <v>9.4555073243189174E-3</v>
      </c>
      <c r="D626" s="11">
        <f t="shared" si="124"/>
        <v>4.7290936894255974E-2</v>
      </c>
      <c r="E626" s="11">
        <f t="shared" si="125"/>
        <v>0.2146844188798388</v>
      </c>
      <c r="F626" s="11">
        <f t="shared" si="126"/>
        <v>0.2499515200866893</v>
      </c>
      <c r="G626" s="11">
        <f t="shared" si="127"/>
        <v>0.21993912635728244</v>
      </c>
      <c r="H626" s="11">
        <f t="shared" si="133"/>
        <v>0.19503802803209661</v>
      </c>
      <c r="I626" s="11">
        <f t="shared" si="122"/>
        <v>0.16731739894840972</v>
      </c>
      <c r="J626" s="11">
        <f t="shared" si="121"/>
        <v>0.19781078248896186</v>
      </c>
      <c r="L626" s="9">
        <f t="shared" si="123"/>
        <v>42937</v>
      </c>
      <c r="M626">
        <f t="shared" si="129"/>
        <v>4.7290936894255974E-2</v>
      </c>
      <c r="N626">
        <f t="shared" si="130"/>
        <v>0.21993912635728244</v>
      </c>
      <c r="O626">
        <f t="shared" si="131"/>
        <v>0.19503802803209661</v>
      </c>
      <c r="P626">
        <f t="shared" si="132"/>
        <v>0.16731739894840972</v>
      </c>
    </row>
    <row r="627" spans="1:16" x14ac:dyDescent="0.3">
      <c r="A627" s="10">
        <v>42940</v>
      </c>
      <c r="B627" s="6">
        <v>2805</v>
      </c>
      <c r="C627" s="11">
        <f t="shared" si="128"/>
        <v>-2.2559998024568061E-2</v>
      </c>
      <c r="D627" s="11">
        <f t="shared" si="124"/>
        <v>0.18166440358305122</v>
      </c>
      <c r="E627" s="11">
        <f t="shared" si="125"/>
        <v>0.18244935747394286</v>
      </c>
      <c r="F627" s="11">
        <f t="shared" si="126"/>
        <v>0.20520281762709325</v>
      </c>
      <c r="G627" s="11">
        <f t="shared" si="127"/>
        <v>0.23841157128353235</v>
      </c>
      <c r="H627" s="11">
        <f t="shared" si="133"/>
        <v>0.20373347623549859</v>
      </c>
      <c r="I627" s="11">
        <f t="shared" si="122"/>
        <v>0.1703722372115343</v>
      </c>
      <c r="J627" s="11">
        <f t="shared" si="121"/>
        <v>0.19904410417747465</v>
      </c>
      <c r="L627" s="9">
        <f t="shared" si="123"/>
        <v>42940</v>
      </c>
      <c r="M627">
        <f t="shared" si="129"/>
        <v>0.18166440358305122</v>
      </c>
      <c r="N627">
        <f t="shared" si="130"/>
        <v>0.23841157128353235</v>
      </c>
      <c r="O627">
        <f t="shared" si="131"/>
        <v>0.20373347623549859</v>
      </c>
      <c r="P627">
        <f t="shared" si="132"/>
        <v>0.1703722372115343</v>
      </c>
    </row>
    <row r="628" spans="1:16" x14ac:dyDescent="0.3">
      <c r="A628" s="10">
        <v>42941</v>
      </c>
      <c r="B628" s="6">
        <v>2864</v>
      </c>
      <c r="C628" s="11">
        <f t="shared" si="128"/>
        <v>2.0815710123739509E-2</v>
      </c>
      <c r="D628" s="11">
        <f t="shared" si="124"/>
        <v>0.22722905245359656</v>
      </c>
      <c r="E628" s="11">
        <f t="shared" si="125"/>
        <v>0.21573480211424861</v>
      </c>
      <c r="F628" s="11">
        <f t="shared" si="126"/>
        <v>0.21947376606116506</v>
      </c>
      <c r="G628" s="11">
        <f t="shared" si="127"/>
        <v>0.2464767934736648</v>
      </c>
      <c r="H628" s="11">
        <f t="shared" si="133"/>
        <v>0.20718200371820208</v>
      </c>
      <c r="I628" s="11">
        <f t="shared" si="122"/>
        <v>0.17308074622527522</v>
      </c>
      <c r="J628" s="11">
        <f t="shared" si="121"/>
        <v>0.20015048044437569</v>
      </c>
      <c r="L628" s="9">
        <f t="shared" si="123"/>
        <v>42941</v>
      </c>
      <c r="M628">
        <f t="shared" si="129"/>
        <v>0.22722905245359656</v>
      </c>
      <c r="N628">
        <f t="shared" si="130"/>
        <v>0.2464767934736648</v>
      </c>
      <c r="O628">
        <f t="shared" si="131"/>
        <v>0.20718200371820208</v>
      </c>
      <c r="P628">
        <f t="shared" si="132"/>
        <v>0.17308074622527522</v>
      </c>
    </row>
    <row r="629" spans="1:16" x14ac:dyDescent="0.3">
      <c r="A629" s="10">
        <v>42942</v>
      </c>
      <c r="B629" s="6">
        <v>2824</v>
      </c>
      <c r="C629" s="11">
        <f t="shared" si="128"/>
        <v>-1.4064929467403552E-2</v>
      </c>
      <c r="D629" s="11">
        <f t="shared" si="124"/>
        <v>0.25212500469439691</v>
      </c>
      <c r="E629" s="11">
        <f t="shared" si="125"/>
        <v>0.22270800345068023</v>
      </c>
      <c r="F629" s="11">
        <f t="shared" si="126"/>
        <v>0.22776755505610644</v>
      </c>
      <c r="G629" s="11">
        <f t="shared" si="127"/>
        <v>0.2534216959768742</v>
      </c>
      <c r="H629" s="11">
        <f t="shared" si="133"/>
        <v>0.19238046187531441</v>
      </c>
      <c r="I629" s="11">
        <f t="shared" si="122"/>
        <v>0.17196319313645572</v>
      </c>
      <c r="J629" s="11">
        <f t="shared" si="121"/>
        <v>0.19976115943982503</v>
      </c>
      <c r="L629" s="9">
        <f t="shared" si="123"/>
        <v>42942</v>
      </c>
      <c r="M629">
        <f t="shared" si="129"/>
        <v>0.25212500469439691</v>
      </c>
      <c r="N629">
        <f t="shared" si="130"/>
        <v>0.2534216959768742</v>
      </c>
      <c r="O629">
        <f t="shared" si="131"/>
        <v>0.19238046187531441</v>
      </c>
      <c r="P629">
        <f t="shared" si="132"/>
        <v>0.17196319313645572</v>
      </c>
    </row>
    <row r="630" spans="1:16" x14ac:dyDescent="0.3">
      <c r="A630" s="10">
        <v>42943</v>
      </c>
      <c r="B630" s="6">
        <v>2828</v>
      </c>
      <c r="C630" s="11">
        <f t="shared" si="128"/>
        <v>1.4154284033307597E-3</v>
      </c>
      <c r="D630" s="11">
        <f t="shared" si="124"/>
        <v>0.24863779772267572</v>
      </c>
      <c r="E630" s="11">
        <f t="shared" si="125"/>
        <v>0.19790796440202893</v>
      </c>
      <c r="F630" s="11">
        <f t="shared" si="126"/>
        <v>0.22561613751727677</v>
      </c>
      <c r="G630" s="11">
        <f t="shared" si="127"/>
        <v>0.25348062569004381</v>
      </c>
      <c r="H630" s="11">
        <f t="shared" si="133"/>
        <v>0.19209198306824085</v>
      </c>
      <c r="I630" s="11">
        <f t="shared" si="122"/>
        <v>0.17125142287310524</v>
      </c>
      <c r="J630" s="11">
        <f t="shared" ref="J630:J693" si="134">_xlfn.STDEV.P(C391:C630)*SQRT(252)</f>
        <v>0.19959961043068231</v>
      </c>
      <c r="L630" s="9">
        <f t="shared" si="123"/>
        <v>42943</v>
      </c>
      <c r="M630">
        <f t="shared" si="129"/>
        <v>0.24863779772267572</v>
      </c>
      <c r="N630">
        <f t="shared" si="130"/>
        <v>0.25348062569004381</v>
      </c>
      <c r="O630">
        <f t="shared" si="131"/>
        <v>0.19209198306824085</v>
      </c>
      <c r="P630">
        <f t="shared" si="132"/>
        <v>0.17125142287310524</v>
      </c>
    </row>
    <row r="631" spans="1:16" x14ac:dyDescent="0.3">
      <c r="A631" s="10">
        <v>42944</v>
      </c>
      <c r="B631" s="6">
        <v>2851</v>
      </c>
      <c r="C631" s="11">
        <f t="shared" si="128"/>
        <v>8.1000618962085939E-3</v>
      </c>
      <c r="D631" s="11">
        <f t="shared" si="124"/>
        <v>0.24590240688035583</v>
      </c>
      <c r="E631" s="11">
        <f t="shared" si="125"/>
        <v>0.18318082561771065</v>
      </c>
      <c r="F631" s="11">
        <f t="shared" si="126"/>
        <v>0.22633693216205622</v>
      </c>
      <c r="G631" s="11">
        <f t="shared" si="127"/>
        <v>0.25283461866222667</v>
      </c>
      <c r="H631" s="11">
        <f t="shared" si="133"/>
        <v>0.19259542347323438</v>
      </c>
      <c r="I631" s="11">
        <f t="shared" si="122"/>
        <v>0.17126990600816677</v>
      </c>
      <c r="J631" s="11">
        <f t="shared" si="134"/>
        <v>0.19919101881764975</v>
      </c>
      <c r="L631" s="9">
        <f t="shared" si="123"/>
        <v>42944</v>
      </c>
      <c r="M631">
        <f t="shared" si="129"/>
        <v>0.24590240688035583</v>
      </c>
      <c r="N631">
        <f t="shared" si="130"/>
        <v>0.25283461866222667</v>
      </c>
      <c r="O631">
        <f t="shared" si="131"/>
        <v>0.19259542347323438</v>
      </c>
      <c r="P631">
        <f t="shared" si="132"/>
        <v>0.17126990600816677</v>
      </c>
    </row>
    <row r="632" spans="1:16" x14ac:dyDescent="0.3">
      <c r="A632" s="10">
        <v>42947</v>
      </c>
      <c r="B632" s="6">
        <v>2844</v>
      </c>
      <c r="C632" s="11">
        <f t="shared" si="128"/>
        <v>-2.458297989540469E-3</v>
      </c>
      <c r="D632" s="11">
        <f t="shared" si="124"/>
        <v>0.18329959193639717</v>
      </c>
      <c r="E632" s="11">
        <f t="shared" si="125"/>
        <v>0.18415413140320247</v>
      </c>
      <c r="F632" s="11">
        <f t="shared" si="126"/>
        <v>0.18957692691601732</v>
      </c>
      <c r="G632" s="11">
        <f t="shared" si="127"/>
        <v>0.20050499593420615</v>
      </c>
      <c r="H632" s="11">
        <f t="shared" si="133"/>
        <v>0.19214766731974586</v>
      </c>
      <c r="I632" s="11">
        <f t="shared" si="122"/>
        <v>0.17053395268026156</v>
      </c>
      <c r="J632" s="11">
        <f t="shared" si="134"/>
        <v>0.19916231586458671</v>
      </c>
      <c r="L632" s="9">
        <f t="shared" si="123"/>
        <v>42947</v>
      </c>
      <c r="M632">
        <f t="shared" si="129"/>
        <v>0.18329959193639717</v>
      </c>
      <c r="N632">
        <f t="shared" si="130"/>
        <v>0.20050499593420615</v>
      </c>
      <c r="O632">
        <f t="shared" si="131"/>
        <v>0.19214766731974586</v>
      </c>
      <c r="P632">
        <f t="shared" si="132"/>
        <v>0.17053395268026156</v>
      </c>
    </row>
    <row r="633" spans="1:16" x14ac:dyDescent="0.3">
      <c r="A633" s="10">
        <v>42948</v>
      </c>
      <c r="B633" s="6">
        <v>2838</v>
      </c>
      <c r="C633" s="11">
        <f t="shared" si="128"/>
        <v>-2.1119332031435015E-3</v>
      </c>
      <c r="D633" s="11">
        <f t="shared" si="124"/>
        <v>0.1143199340731737</v>
      </c>
      <c r="E633" s="11">
        <f t="shared" si="125"/>
        <v>0.18359087528814269</v>
      </c>
      <c r="F633" s="11">
        <f t="shared" si="126"/>
        <v>0.18813713349490449</v>
      </c>
      <c r="G633" s="11">
        <f t="shared" si="127"/>
        <v>0.19983255142679662</v>
      </c>
      <c r="H633" s="11">
        <f t="shared" si="133"/>
        <v>0.19234116825485037</v>
      </c>
      <c r="I633" s="11">
        <f t="shared" si="122"/>
        <v>0.17054224196344542</v>
      </c>
      <c r="J633" s="11">
        <f t="shared" si="134"/>
        <v>0.19901796874985617</v>
      </c>
      <c r="L633" s="9">
        <f t="shared" si="123"/>
        <v>42948</v>
      </c>
      <c r="M633">
        <f t="shared" si="129"/>
        <v>0.1143199340731737</v>
      </c>
      <c r="N633">
        <f t="shared" si="130"/>
        <v>0.19983255142679662</v>
      </c>
      <c r="O633">
        <f t="shared" si="131"/>
        <v>0.19234116825485037</v>
      </c>
      <c r="P633">
        <f t="shared" si="132"/>
        <v>0.17054224196344542</v>
      </c>
    </row>
    <row r="634" spans="1:16" x14ac:dyDescent="0.3">
      <c r="A634" s="10">
        <v>42949</v>
      </c>
      <c r="B634" s="6">
        <v>2796</v>
      </c>
      <c r="C634" s="11">
        <f t="shared" si="128"/>
        <v>-1.4909754366287038E-2</v>
      </c>
      <c r="D634" s="11">
        <f t="shared" si="124"/>
        <v>0.11891277413324751</v>
      </c>
      <c r="E634" s="11">
        <f t="shared" si="125"/>
        <v>0.19766020081813276</v>
      </c>
      <c r="F634" s="11">
        <f t="shared" si="126"/>
        <v>0.19455757992655423</v>
      </c>
      <c r="G634" s="11">
        <f t="shared" si="127"/>
        <v>0.20688552678998504</v>
      </c>
      <c r="H634" s="11">
        <f t="shared" si="133"/>
        <v>0.19644907991978186</v>
      </c>
      <c r="I634" s="11">
        <f t="shared" si="122"/>
        <v>0.17006151062623404</v>
      </c>
      <c r="J634" s="11">
        <f t="shared" si="134"/>
        <v>0.19911274517317654</v>
      </c>
      <c r="L634" s="9">
        <f t="shared" si="123"/>
        <v>42949</v>
      </c>
      <c r="M634">
        <f t="shared" si="129"/>
        <v>0.11891277413324751</v>
      </c>
      <c r="N634">
        <f t="shared" si="130"/>
        <v>0.20688552678998504</v>
      </c>
      <c r="O634">
        <f t="shared" si="131"/>
        <v>0.19644907991978186</v>
      </c>
      <c r="P634">
        <f t="shared" si="132"/>
        <v>0.17006151062623404</v>
      </c>
    </row>
    <row r="635" spans="1:16" x14ac:dyDescent="0.3">
      <c r="A635" s="10">
        <v>42950</v>
      </c>
      <c r="B635" s="6">
        <v>2760</v>
      </c>
      <c r="C635" s="11">
        <f t="shared" si="128"/>
        <v>-1.2959144642505228E-2</v>
      </c>
      <c r="D635" s="11">
        <f t="shared" si="124"/>
        <v>0.13241217140300129</v>
      </c>
      <c r="E635" s="11">
        <f t="shared" si="125"/>
        <v>0.20155736879237571</v>
      </c>
      <c r="F635" s="11">
        <f t="shared" si="126"/>
        <v>0.18141193335912281</v>
      </c>
      <c r="G635" s="11">
        <f t="shared" si="127"/>
        <v>0.20934565050141407</v>
      </c>
      <c r="H635" s="11">
        <f t="shared" si="133"/>
        <v>0.19877288477612273</v>
      </c>
      <c r="I635" s="11">
        <f t="shared" si="122"/>
        <v>0.17101063544657477</v>
      </c>
      <c r="J635" s="11">
        <f t="shared" si="134"/>
        <v>0.1994958516496235</v>
      </c>
      <c r="L635" s="9">
        <f t="shared" si="123"/>
        <v>42950</v>
      </c>
      <c r="M635">
        <f t="shared" si="129"/>
        <v>0.13241217140300129</v>
      </c>
      <c r="N635">
        <f t="shared" si="130"/>
        <v>0.20934565050141407</v>
      </c>
      <c r="O635">
        <f t="shared" si="131"/>
        <v>0.19877288477612273</v>
      </c>
      <c r="P635">
        <f t="shared" si="132"/>
        <v>0.17101063544657477</v>
      </c>
    </row>
    <row r="636" spans="1:16" x14ac:dyDescent="0.3">
      <c r="A636" s="10">
        <v>42951</v>
      </c>
      <c r="B636" s="6">
        <v>2768</v>
      </c>
      <c r="C636" s="11">
        <f t="shared" si="128"/>
        <v>2.8943580263645565E-3</v>
      </c>
      <c r="D636" s="11">
        <f t="shared" si="124"/>
        <v>0.10872410729263639</v>
      </c>
      <c r="E636" s="11">
        <f t="shared" si="125"/>
        <v>0.19366673069060938</v>
      </c>
      <c r="F636" s="11">
        <f t="shared" si="126"/>
        <v>0.17190374251951829</v>
      </c>
      <c r="G636" s="11">
        <f t="shared" si="127"/>
        <v>0.20798186714390601</v>
      </c>
      <c r="H636" s="11">
        <f t="shared" si="133"/>
        <v>0.19884585748865563</v>
      </c>
      <c r="I636" s="11">
        <f t="shared" si="122"/>
        <v>0.17024455447521558</v>
      </c>
      <c r="J636" s="11">
        <f t="shared" si="134"/>
        <v>0.19945652218209325</v>
      </c>
      <c r="L636" s="9">
        <f t="shared" si="123"/>
        <v>42951</v>
      </c>
      <c r="M636">
        <f t="shared" si="129"/>
        <v>0.10872410729263639</v>
      </c>
      <c r="N636">
        <f t="shared" si="130"/>
        <v>0.20798186714390601</v>
      </c>
      <c r="O636">
        <f t="shared" si="131"/>
        <v>0.19884585748865563</v>
      </c>
      <c r="P636">
        <f t="shared" si="132"/>
        <v>0.17024455447521558</v>
      </c>
    </row>
    <row r="637" spans="1:16" x14ac:dyDescent="0.3">
      <c r="A637" s="10">
        <v>42954</v>
      </c>
      <c r="B637" s="6">
        <v>2775</v>
      </c>
      <c r="C637" s="11">
        <f t="shared" si="128"/>
        <v>2.5257094429747924E-3</v>
      </c>
      <c r="D637" s="11">
        <f t="shared" si="124"/>
        <v>0.12064850529838431</v>
      </c>
      <c r="E637" s="11">
        <f t="shared" si="125"/>
        <v>0.16669506411859181</v>
      </c>
      <c r="F637" s="11">
        <f t="shared" si="126"/>
        <v>0.1719140440233837</v>
      </c>
      <c r="G637" s="11">
        <f t="shared" si="127"/>
        <v>0.17626808536897262</v>
      </c>
      <c r="H637" s="11">
        <f t="shared" si="133"/>
        <v>0.19861451824464013</v>
      </c>
      <c r="I637" s="11">
        <f t="shared" si="122"/>
        <v>0.1702358432765633</v>
      </c>
      <c r="J637" s="11">
        <f t="shared" si="134"/>
        <v>0.19877488251018199</v>
      </c>
      <c r="L637" s="9">
        <f t="shared" si="123"/>
        <v>42954</v>
      </c>
      <c r="M637">
        <f t="shared" si="129"/>
        <v>0.12064850529838431</v>
      </c>
      <c r="N637">
        <f t="shared" si="130"/>
        <v>0.17626808536897262</v>
      </c>
      <c r="O637">
        <f t="shared" si="131"/>
        <v>0.19861451824464013</v>
      </c>
      <c r="P637">
        <f t="shared" si="132"/>
        <v>0.1702358432765633</v>
      </c>
    </row>
    <row r="638" spans="1:16" x14ac:dyDescent="0.3">
      <c r="A638" s="10">
        <v>42955</v>
      </c>
      <c r="B638" s="6">
        <v>2819</v>
      </c>
      <c r="C638" s="11">
        <f t="shared" si="128"/>
        <v>1.5731464933577723E-2</v>
      </c>
      <c r="D638" s="11">
        <f t="shared" si="124"/>
        <v>0.18008313589826108</v>
      </c>
      <c r="E638" s="11">
        <f t="shared" si="125"/>
        <v>0.15087754856278005</v>
      </c>
      <c r="F638" s="11">
        <f t="shared" si="126"/>
        <v>0.18294689514601961</v>
      </c>
      <c r="G638" s="11">
        <f t="shared" si="127"/>
        <v>0.18623417115983482</v>
      </c>
      <c r="H638" s="11">
        <f t="shared" si="133"/>
        <v>0.20131266713049142</v>
      </c>
      <c r="I638" s="11">
        <f t="shared" ref="I638:I701" si="135">_xlfn.STDEV.P(C519:C638)*SQRT(252)</f>
        <v>0.17132866880301859</v>
      </c>
      <c r="J638" s="11">
        <f t="shared" si="134"/>
        <v>0.19933672480277645</v>
      </c>
      <c r="L638" s="9">
        <f t="shared" ref="L638:L701" si="136">A638</f>
        <v>42955</v>
      </c>
      <c r="M638">
        <f t="shared" si="129"/>
        <v>0.18008313589826108</v>
      </c>
      <c r="N638">
        <f t="shared" si="130"/>
        <v>0.18623417115983482</v>
      </c>
      <c r="O638">
        <f t="shared" si="131"/>
        <v>0.20131266713049142</v>
      </c>
      <c r="P638">
        <f t="shared" si="132"/>
        <v>0.17132866880301859</v>
      </c>
    </row>
    <row r="639" spans="1:16" x14ac:dyDescent="0.3">
      <c r="A639" s="10">
        <v>42956</v>
      </c>
      <c r="B639" s="6">
        <v>2820</v>
      </c>
      <c r="C639" s="11">
        <f t="shared" si="128"/>
        <v>3.5467281804668448E-4</v>
      </c>
      <c r="D639" s="11">
        <f t="shared" si="124"/>
        <v>0.14474387751002643</v>
      </c>
      <c r="E639" s="11">
        <f t="shared" si="125"/>
        <v>0.13568001609371308</v>
      </c>
      <c r="F639" s="11">
        <f t="shared" si="126"/>
        <v>0.18292544157874588</v>
      </c>
      <c r="G639" s="11">
        <f t="shared" si="127"/>
        <v>0.18592810251090827</v>
      </c>
      <c r="H639" s="11">
        <f t="shared" si="133"/>
        <v>0.20093416192362629</v>
      </c>
      <c r="I639" s="11">
        <f t="shared" si="135"/>
        <v>0.17110507204782446</v>
      </c>
      <c r="J639" s="11">
        <f t="shared" si="134"/>
        <v>0.19931515503665589</v>
      </c>
      <c r="L639" s="9">
        <f t="shared" si="136"/>
        <v>42956</v>
      </c>
      <c r="M639">
        <f t="shared" si="129"/>
        <v>0.14474387751002643</v>
      </c>
      <c r="N639">
        <f t="shared" si="130"/>
        <v>0.18592810251090827</v>
      </c>
      <c r="O639">
        <f t="shared" si="131"/>
        <v>0.20093416192362629</v>
      </c>
      <c r="P639">
        <f t="shared" si="132"/>
        <v>0.17110507204782446</v>
      </c>
    </row>
    <row r="640" spans="1:16" x14ac:dyDescent="0.3">
      <c r="A640" s="10">
        <v>42957</v>
      </c>
      <c r="B640" s="6">
        <v>2829</v>
      </c>
      <c r="C640" s="11">
        <f t="shared" si="128"/>
        <v>3.1864073694080021E-3</v>
      </c>
      <c r="D640" s="11">
        <f t="shared" si="124"/>
        <v>8.7113151329516386E-2</v>
      </c>
      <c r="E640" s="11">
        <f t="shared" si="125"/>
        <v>0.13645214757696952</v>
      </c>
      <c r="F640" s="11">
        <f t="shared" si="126"/>
        <v>0.1818744550346838</v>
      </c>
      <c r="G640" s="11">
        <f t="shared" si="127"/>
        <v>0.17009183676979198</v>
      </c>
      <c r="H640" s="11">
        <f t="shared" si="133"/>
        <v>0.2001304380254387</v>
      </c>
      <c r="I640" s="11">
        <f t="shared" si="135"/>
        <v>0.1709255999223582</v>
      </c>
      <c r="J640" s="11">
        <f t="shared" si="134"/>
        <v>0.19909011082419123</v>
      </c>
      <c r="L640" s="9">
        <f t="shared" si="136"/>
        <v>42957</v>
      </c>
      <c r="M640">
        <f t="shared" si="129"/>
        <v>8.7113151329516386E-2</v>
      </c>
      <c r="N640">
        <f t="shared" si="130"/>
        <v>0.17009183676979198</v>
      </c>
      <c r="O640">
        <f t="shared" si="131"/>
        <v>0.2001304380254387</v>
      </c>
      <c r="P640">
        <f t="shared" si="132"/>
        <v>0.1709255999223582</v>
      </c>
    </row>
    <row r="641" spans="1:16" x14ac:dyDescent="0.3">
      <c r="A641" s="10">
        <v>42958</v>
      </c>
      <c r="B641" s="6">
        <v>2725</v>
      </c>
      <c r="C641" s="11">
        <f t="shared" si="128"/>
        <v>-3.7454864204222706E-2</v>
      </c>
      <c r="D641" s="11">
        <f t="shared" si="124"/>
        <v>0.28556277545793163</v>
      </c>
      <c r="E641" s="11">
        <f t="shared" si="125"/>
        <v>0.21718557821496814</v>
      </c>
      <c r="F641" s="11">
        <f t="shared" si="126"/>
        <v>0.22846889444496227</v>
      </c>
      <c r="G641" s="11">
        <f t="shared" si="127"/>
        <v>0.20687742551241736</v>
      </c>
      <c r="H641" s="11">
        <f t="shared" si="133"/>
        <v>0.22127449941810581</v>
      </c>
      <c r="I641" s="11">
        <f t="shared" si="135"/>
        <v>0.17758177632352193</v>
      </c>
      <c r="J641" s="11">
        <f t="shared" si="134"/>
        <v>0.20265272355947475</v>
      </c>
      <c r="L641" s="9">
        <f t="shared" si="136"/>
        <v>42958</v>
      </c>
      <c r="M641">
        <f t="shared" si="129"/>
        <v>0.28556277545793163</v>
      </c>
      <c r="N641">
        <f t="shared" si="130"/>
        <v>0.20687742551241736</v>
      </c>
      <c r="O641">
        <f t="shared" si="131"/>
        <v>0.22127449941810581</v>
      </c>
      <c r="P641">
        <f t="shared" si="132"/>
        <v>0.17758177632352193</v>
      </c>
    </row>
    <row r="642" spans="1:16" x14ac:dyDescent="0.3">
      <c r="A642" s="10">
        <v>42961</v>
      </c>
      <c r="B642" s="6">
        <v>2734</v>
      </c>
      <c r="C642" s="11">
        <f t="shared" si="128"/>
        <v>3.2973101865504538E-3</v>
      </c>
      <c r="D642" s="11">
        <f t="shared" si="124"/>
        <v>0.28637404367387004</v>
      </c>
      <c r="E642" s="11">
        <f t="shared" si="125"/>
        <v>0.22027028940242749</v>
      </c>
      <c r="F642" s="11">
        <f t="shared" si="126"/>
        <v>0.21462538052815722</v>
      </c>
      <c r="G642" s="11">
        <f t="shared" si="127"/>
        <v>0.20708699948614068</v>
      </c>
      <c r="H642" s="11">
        <f t="shared" si="133"/>
        <v>0.22052159143493616</v>
      </c>
      <c r="I642" s="11">
        <f t="shared" si="135"/>
        <v>0.17757541001863117</v>
      </c>
      <c r="J642" s="11">
        <f t="shared" si="134"/>
        <v>0.20267699678983758</v>
      </c>
      <c r="L642" s="9">
        <f t="shared" si="136"/>
        <v>42961</v>
      </c>
      <c r="M642">
        <f t="shared" si="129"/>
        <v>0.28637404367387004</v>
      </c>
      <c r="N642">
        <f t="shared" si="130"/>
        <v>0.20708699948614068</v>
      </c>
      <c r="O642">
        <f t="shared" si="131"/>
        <v>0.22052159143493616</v>
      </c>
      <c r="P642">
        <f t="shared" si="132"/>
        <v>0.17757541001863117</v>
      </c>
    </row>
    <row r="643" spans="1:16" x14ac:dyDescent="0.3">
      <c r="A643" s="10">
        <v>42962</v>
      </c>
      <c r="B643" s="6">
        <v>2728</v>
      </c>
      <c r="C643" s="11">
        <f t="shared" si="128"/>
        <v>-2.1969983205421635E-3</v>
      </c>
      <c r="D643" s="11">
        <f t="shared" si="124"/>
        <v>0.2473062982696923</v>
      </c>
      <c r="E643" s="11">
        <f t="shared" si="125"/>
        <v>0.22025282619167766</v>
      </c>
      <c r="F643" s="11">
        <f t="shared" si="126"/>
        <v>0.19222664840423925</v>
      </c>
      <c r="G643" s="11">
        <f t="shared" si="127"/>
        <v>0.20580251731788027</v>
      </c>
      <c r="H643" s="11">
        <f t="shared" si="133"/>
        <v>0.22059892550179724</v>
      </c>
      <c r="I643" s="11">
        <f t="shared" si="135"/>
        <v>0.17644649437727691</v>
      </c>
      <c r="J643" s="11">
        <f t="shared" si="134"/>
        <v>0.20245185504351176</v>
      </c>
      <c r="L643" s="9">
        <f t="shared" si="136"/>
        <v>42962</v>
      </c>
      <c r="M643">
        <f t="shared" si="129"/>
        <v>0.2473062982696923</v>
      </c>
      <c r="N643">
        <f t="shared" si="130"/>
        <v>0.20580251731788027</v>
      </c>
      <c r="O643">
        <f t="shared" si="131"/>
        <v>0.22059892550179724</v>
      </c>
      <c r="P643">
        <f t="shared" si="132"/>
        <v>0.17644649437727691</v>
      </c>
    </row>
    <row r="644" spans="1:16" x14ac:dyDescent="0.3">
      <c r="A644" s="10">
        <v>42963</v>
      </c>
      <c r="B644" s="6">
        <v>2716</v>
      </c>
      <c r="C644" s="11">
        <f t="shared" si="128"/>
        <v>-4.4085302847659685E-3</v>
      </c>
      <c r="D644" s="11">
        <f t="shared" si="124"/>
        <v>0.24239213670190701</v>
      </c>
      <c r="E644" s="11">
        <f t="shared" si="125"/>
        <v>0.21263446217317702</v>
      </c>
      <c r="F644" s="11">
        <f t="shared" si="126"/>
        <v>0.18682096308522517</v>
      </c>
      <c r="G644" s="11">
        <f t="shared" si="127"/>
        <v>0.20580035320326706</v>
      </c>
      <c r="H644" s="11">
        <f t="shared" si="133"/>
        <v>0.22043124978319101</v>
      </c>
      <c r="I644" s="11">
        <f t="shared" si="135"/>
        <v>0.17546903096991648</v>
      </c>
      <c r="J644" s="11">
        <f t="shared" si="134"/>
        <v>0.2023301653386935</v>
      </c>
      <c r="L644" s="9">
        <f t="shared" si="136"/>
        <v>42963</v>
      </c>
      <c r="M644">
        <f t="shared" si="129"/>
        <v>0.24239213670190701</v>
      </c>
      <c r="N644">
        <f t="shared" si="130"/>
        <v>0.20580035320326706</v>
      </c>
      <c r="O644">
        <f t="shared" si="131"/>
        <v>0.22043124978319101</v>
      </c>
      <c r="P644">
        <f t="shared" si="132"/>
        <v>0.17546903096991648</v>
      </c>
    </row>
    <row r="645" spans="1:16" x14ac:dyDescent="0.3">
      <c r="A645" s="10">
        <v>42964</v>
      </c>
      <c r="B645" s="6">
        <v>2725</v>
      </c>
      <c r="C645" s="11">
        <f t="shared" si="128"/>
        <v>3.3082184187576916E-3</v>
      </c>
      <c r="D645" s="11">
        <f t="shared" si="124"/>
        <v>0.24266427038216742</v>
      </c>
      <c r="E645" s="11">
        <f t="shared" si="125"/>
        <v>0.20729289178505317</v>
      </c>
      <c r="F645" s="11">
        <f t="shared" si="126"/>
        <v>0.1876528589715924</v>
      </c>
      <c r="G645" s="11">
        <f t="shared" si="127"/>
        <v>0.20486505189391038</v>
      </c>
      <c r="H645" s="11">
        <f t="shared" si="133"/>
        <v>0.21748655458267679</v>
      </c>
      <c r="I645" s="11">
        <f t="shared" si="135"/>
        <v>0.17480330115427964</v>
      </c>
      <c r="J645" s="11">
        <f t="shared" si="134"/>
        <v>0.20224783531789847</v>
      </c>
      <c r="L645" s="9">
        <f t="shared" si="136"/>
        <v>42964</v>
      </c>
      <c r="M645">
        <f t="shared" si="129"/>
        <v>0.24266427038216742</v>
      </c>
      <c r="N645">
        <f t="shared" si="130"/>
        <v>0.20486505189391038</v>
      </c>
      <c r="O645">
        <f t="shared" si="131"/>
        <v>0.21748655458267679</v>
      </c>
      <c r="P645">
        <f t="shared" si="132"/>
        <v>0.17480330115427964</v>
      </c>
    </row>
    <row r="646" spans="1:16" x14ac:dyDescent="0.3">
      <c r="A646" s="10">
        <v>42965</v>
      </c>
      <c r="B646" s="6">
        <v>2727</v>
      </c>
      <c r="C646" s="11">
        <f t="shared" si="128"/>
        <v>7.33675748244009E-4</v>
      </c>
      <c r="D646" s="11">
        <f t="shared" si="124"/>
        <v>4.8415494201717257E-2</v>
      </c>
      <c r="E646" s="11">
        <f t="shared" si="125"/>
        <v>0.20645109801090181</v>
      </c>
      <c r="F646" s="11">
        <f t="shared" si="126"/>
        <v>0.18288630491076316</v>
      </c>
      <c r="G646" s="11">
        <f t="shared" si="127"/>
        <v>0.20084827500817548</v>
      </c>
      <c r="H646" s="11">
        <f t="shared" si="133"/>
        <v>0.21703259261813049</v>
      </c>
      <c r="I646" s="11">
        <f t="shared" si="135"/>
        <v>0.17481144422016517</v>
      </c>
      <c r="J646" s="11">
        <f t="shared" si="134"/>
        <v>0.20224979181341218</v>
      </c>
      <c r="L646" s="9">
        <f t="shared" si="136"/>
        <v>42965</v>
      </c>
      <c r="M646">
        <f t="shared" si="129"/>
        <v>4.8415494201717257E-2</v>
      </c>
      <c r="N646">
        <f t="shared" si="130"/>
        <v>0.20084827500817548</v>
      </c>
      <c r="O646">
        <f t="shared" si="131"/>
        <v>0.21703259261813049</v>
      </c>
      <c r="P646">
        <f t="shared" si="132"/>
        <v>0.17481144422016517</v>
      </c>
    </row>
    <row r="647" spans="1:16" x14ac:dyDescent="0.3">
      <c r="A647" s="10">
        <v>42968</v>
      </c>
      <c r="B647" s="6">
        <v>2727</v>
      </c>
      <c r="C647" s="11">
        <f t="shared" si="128"/>
        <v>0</v>
      </c>
      <c r="D647" s="11">
        <f t="shared" si="124"/>
        <v>4.1656648017837999E-2</v>
      </c>
      <c r="E647" s="11">
        <f t="shared" si="125"/>
        <v>0.20556084647575729</v>
      </c>
      <c r="F647" s="11">
        <f t="shared" si="126"/>
        <v>0.18325930037617852</v>
      </c>
      <c r="G647" s="11">
        <f t="shared" si="127"/>
        <v>0.18721511341867167</v>
      </c>
      <c r="H647" s="11">
        <f t="shared" si="133"/>
        <v>0.21682796149026964</v>
      </c>
      <c r="I647" s="11">
        <f t="shared" si="135"/>
        <v>0.17468409228250942</v>
      </c>
      <c r="J647" s="11">
        <f t="shared" si="134"/>
        <v>0.20208551845423764</v>
      </c>
      <c r="L647" s="9">
        <f t="shared" si="136"/>
        <v>42968</v>
      </c>
      <c r="M647">
        <f t="shared" si="129"/>
        <v>4.1656648017837999E-2</v>
      </c>
      <c r="N647">
        <f t="shared" si="130"/>
        <v>0.18721511341867167</v>
      </c>
      <c r="O647">
        <f t="shared" si="131"/>
        <v>0.21682796149026964</v>
      </c>
      <c r="P647">
        <f t="shared" si="132"/>
        <v>0.17468409228250942</v>
      </c>
    </row>
    <row r="648" spans="1:16" x14ac:dyDescent="0.3">
      <c r="A648" s="10">
        <v>42969</v>
      </c>
      <c r="B648" s="6">
        <v>2739</v>
      </c>
      <c r="C648" s="11">
        <f t="shared" si="128"/>
        <v>4.3907864174895393E-3</v>
      </c>
      <c r="D648" s="11">
        <f t="shared" si="124"/>
        <v>4.8648556264431306E-2</v>
      </c>
      <c r="E648" s="11">
        <f t="shared" si="125"/>
        <v>0.18757187921781626</v>
      </c>
      <c r="F648" s="11">
        <f t="shared" si="126"/>
        <v>0.18546557459592589</v>
      </c>
      <c r="G648" s="11">
        <f t="shared" si="127"/>
        <v>0.17052657308337543</v>
      </c>
      <c r="H648" s="11">
        <f t="shared" si="133"/>
        <v>0.2169920757079275</v>
      </c>
      <c r="I648" s="11">
        <f t="shared" si="135"/>
        <v>0.17478232338327185</v>
      </c>
      <c r="J648" s="11">
        <f t="shared" si="134"/>
        <v>0.2021020406982959</v>
      </c>
      <c r="L648" s="9">
        <f t="shared" si="136"/>
        <v>42969</v>
      </c>
      <c r="M648">
        <f t="shared" si="129"/>
        <v>4.8648556264431306E-2</v>
      </c>
      <c r="N648">
        <f t="shared" si="130"/>
        <v>0.17052657308337543</v>
      </c>
      <c r="O648">
        <f t="shared" si="131"/>
        <v>0.2169920757079275</v>
      </c>
      <c r="P648">
        <f t="shared" si="132"/>
        <v>0.17478232338327185</v>
      </c>
    </row>
    <row r="649" spans="1:16" x14ac:dyDescent="0.3">
      <c r="A649" s="10">
        <v>42970</v>
      </c>
      <c r="B649" s="6">
        <v>2734</v>
      </c>
      <c r="C649" s="11">
        <f t="shared" si="128"/>
        <v>-1.8271519791832713E-3</v>
      </c>
      <c r="D649" s="11">
        <f t="shared" si="124"/>
        <v>3.5760638358456553E-2</v>
      </c>
      <c r="E649" s="11">
        <f t="shared" si="125"/>
        <v>0.18691065989580649</v>
      </c>
      <c r="F649" s="11">
        <f t="shared" si="126"/>
        <v>0.17767313921002806</v>
      </c>
      <c r="G649" s="11">
        <f t="shared" si="127"/>
        <v>0.16499268640244871</v>
      </c>
      <c r="H649" s="11">
        <f t="shared" si="133"/>
        <v>0.21698820025035243</v>
      </c>
      <c r="I649" s="11">
        <f t="shared" si="135"/>
        <v>0.17417453319678589</v>
      </c>
      <c r="J649" s="11">
        <f t="shared" si="134"/>
        <v>0.20138346224314058</v>
      </c>
      <c r="L649" s="9">
        <f t="shared" si="136"/>
        <v>42970</v>
      </c>
      <c r="M649">
        <f t="shared" si="129"/>
        <v>3.5760638358456553E-2</v>
      </c>
      <c r="N649">
        <f t="shared" si="130"/>
        <v>0.16499268640244871</v>
      </c>
      <c r="O649">
        <f t="shared" si="131"/>
        <v>0.21698820025035243</v>
      </c>
      <c r="P649">
        <f t="shared" si="132"/>
        <v>0.17417453319678589</v>
      </c>
    </row>
    <row r="650" spans="1:16" x14ac:dyDescent="0.3">
      <c r="A650" s="10">
        <v>42971</v>
      </c>
      <c r="B650" s="6">
        <v>2724</v>
      </c>
      <c r="C650" s="11">
        <f t="shared" si="128"/>
        <v>-3.6643500144918676E-3</v>
      </c>
      <c r="D650" s="11">
        <f t="shared" si="124"/>
        <v>4.2923616752253577E-2</v>
      </c>
      <c r="E650" s="11">
        <f t="shared" si="125"/>
        <v>0.18393061035171929</v>
      </c>
      <c r="F650" s="11">
        <f t="shared" si="126"/>
        <v>0.17129524226804688</v>
      </c>
      <c r="G650" s="11">
        <f t="shared" si="127"/>
        <v>0.16475123325645522</v>
      </c>
      <c r="H650" s="11">
        <f t="shared" si="133"/>
        <v>0.21719702914649869</v>
      </c>
      <c r="I650" s="11">
        <f t="shared" si="135"/>
        <v>0.1732286355918497</v>
      </c>
      <c r="J650" s="11">
        <f t="shared" si="134"/>
        <v>0.20140883472481738</v>
      </c>
      <c r="L650" s="9">
        <f t="shared" si="136"/>
        <v>42971</v>
      </c>
      <c r="M650">
        <f t="shared" si="129"/>
        <v>4.2923616752253577E-2</v>
      </c>
      <c r="N650">
        <f t="shared" si="130"/>
        <v>0.16475123325645522</v>
      </c>
      <c r="O650">
        <f t="shared" si="131"/>
        <v>0.21719702914649869</v>
      </c>
      <c r="P650">
        <f t="shared" si="132"/>
        <v>0.1732286355918497</v>
      </c>
    </row>
    <row r="651" spans="1:16" x14ac:dyDescent="0.3">
      <c r="A651" s="10">
        <v>42972</v>
      </c>
      <c r="B651" s="6">
        <v>2735</v>
      </c>
      <c r="C651" s="11">
        <f t="shared" si="128"/>
        <v>4.0300475866785713E-3</v>
      </c>
      <c r="D651" s="11">
        <f t="shared" ref="D651:D714" si="137">_xlfn.STDEV.P(C647:C651)*SQRT(252)</f>
        <v>5.0484946959390473E-2</v>
      </c>
      <c r="E651" s="11">
        <f t="shared" si="125"/>
        <v>4.9583703555985154E-2</v>
      </c>
      <c r="F651" s="11">
        <f t="shared" si="126"/>
        <v>0.17177348582086915</v>
      </c>
      <c r="G651" s="11">
        <f t="shared" si="127"/>
        <v>0.16222924680701029</v>
      </c>
      <c r="H651" s="11">
        <f t="shared" si="133"/>
        <v>0.2170818868288214</v>
      </c>
      <c r="I651" s="11">
        <f t="shared" si="135"/>
        <v>0.17328663096563268</v>
      </c>
      <c r="J651" s="11">
        <f t="shared" si="134"/>
        <v>0.20145580525867726</v>
      </c>
      <c r="L651" s="9">
        <f t="shared" si="136"/>
        <v>42972</v>
      </c>
      <c r="M651">
        <f t="shared" si="129"/>
        <v>5.0484946959390473E-2</v>
      </c>
      <c r="N651">
        <f t="shared" si="130"/>
        <v>0.16222924680701029</v>
      </c>
      <c r="O651">
        <f t="shared" si="131"/>
        <v>0.2170818868288214</v>
      </c>
      <c r="P651">
        <f t="shared" si="132"/>
        <v>0.17328663096563268</v>
      </c>
    </row>
    <row r="652" spans="1:16" x14ac:dyDescent="0.3">
      <c r="A652" s="10">
        <v>42975</v>
      </c>
      <c r="B652" s="6">
        <v>2746</v>
      </c>
      <c r="C652" s="11">
        <f t="shared" si="128"/>
        <v>4.0138714718348069E-3</v>
      </c>
      <c r="D652" s="11">
        <f t="shared" si="137"/>
        <v>5.4417749788201054E-2</v>
      </c>
      <c r="E652" s="11">
        <f t="shared" si="125"/>
        <v>5.0754718258647212E-2</v>
      </c>
      <c r="F652" s="11">
        <f t="shared" si="126"/>
        <v>0.17235755677611872</v>
      </c>
      <c r="G652" s="11">
        <f t="shared" si="127"/>
        <v>0.16357731238192549</v>
      </c>
      <c r="H652" s="11">
        <f t="shared" si="133"/>
        <v>0.18440869127472842</v>
      </c>
      <c r="I652" s="11">
        <f t="shared" si="135"/>
        <v>0.17275403585665644</v>
      </c>
      <c r="J652" s="11">
        <f t="shared" si="134"/>
        <v>0.20054412934121141</v>
      </c>
      <c r="L652" s="9">
        <f t="shared" si="136"/>
        <v>42975</v>
      </c>
      <c r="M652">
        <f t="shared" si="129"/>
        <v>5.4417749788201054E-2</v>
      </c>
      <c r="N652">
        <f t="shared" si="130"/>
        <v>0.16357731238192549</v>
      </c>
      <c r="O652">
        <f t="shared" si="131"/>
        <v>0.18440869127472842</v>
      </c>
      <c r="P652">
        <f t="shared" si="132"/>
        <v>0.17275403585665644</v>
      </c>
    </row>
    <row r="653" spans="1:16" x14ac:dyDescent="0.3">
      <c r="A653" s="10">
        <v>42976</v>
      </c>
      <c r="B653" s="6">
        <v>2723</v>
      </c>
      <c r="C653" s="11">
        <f t="shared" si="128"/>
        <v>-8.4110936541567909E-3</v>
      </c>
      <c r="D653" s="11">
        <f t="shared" si="137"/>
        <v>7.5466572693105971E-2</v>
      </c>
      <c r="E653" s="11">
        <f t="shared" si="125"/>
        <v>6.5399326326592136E-2</v>
      </c>
      <c r="F653" s="11">
        <f t="shared" si="126"/>
        <v>0.15974068871430366</v>
      </c>
      <c r="G653" s="11">
        <f t="shared" si="127"/>
        <v>0.16519511859638231</v>
      </c>
      <c r="H653" s="11">
        <f t="shared" si="133"/>
        <v>0.18465488886830791</v>
      </c>
      <c r="I653" s="11">
        <f t="shared" si="135"/>
        <v>0.17306252805109937</v>
      </c>
      <c r="J653" s="11">
        <f t="shared" si="134"/>
        <v>0.20059868442891401</v>
      </c>
      <c r="L653" s="9">
        <f t="shared" si="136"/>
        <v>42976</v>
      </c>
      <c r="M653">
        <f t="shared" si="129"/>
        <v>7.5466572693105971E-2</v>
      </c>
      <c r="N653">
        <f t="shared" si="130"/>
        <v>0.16519511859638231</v>
      </c>
      <c r="O653">
        <f t="shared" si="131"/>
        <v>0.18465488886830791</v>
      </c>
      <c r="P653">
        <f t="shared" si="132"/>
        <v>0.17306252805109937</v>
      </c>
    </row>
    <row r="654" spans="1:16" x14ac:dyDescent="0.3">
      <c r="A654" s="10">
        <v>42977</v>
      </c>
      <c r="B654" s="6">
        <v>2707</v>
      </c>
      <c r="C654" s="11">
        <f t="shared" si="128"/>
        <v>-5.8932030594584578E-3</v>
      </c>
      <c r="D654" s="11">
        <f t="shared" si="137"/>
        <v>8.1427468736673878E-2</v>
      </c>
      <c r="E654" s="11">
        <f t="shared" si="125"/>
        <v>6.8141150409046183E-2</v>
      </c>
      <c r="F654" s="11">
        <f t="shared" si="126"/>
        <v>0.15990562301949515</v>
      </c>
      <c r="G654" s="11">
        <f t="shared" si="127"/>
        <v>0.15920038155741836</v>
      </c>
      <c r="H654" s="11">
        <f t="shared" si="133"/>
        <v>0.18507543755753089</v>
      </c>
      <c r="I654" s="11">
        <f t="shared" si="135"/>
        <v>0.17171613874420497</v>
      </c>
      <c r="J654" s="11">
        <f t="shared" si="134"/>
        <v>0.20067767370256306</v>
      </c>
      <c r="L654" s="9">
        <f t="shared" si="136"/>
        <v>42977</v>
      </c>
      <c r="M654">
        <f t="shared" si="129"/>
        <v>8.1427468736673878E-2</v>
      </c>
      <c r="N654">
        <f t="shared" si="130"/>
        <v>0.15920038155741836</v>
      </c>
      <c r="O654">
        <f t="shared" si="131"/>
        <v>0.18507543755753089</v>
      </c>
      <c r="P654">
        <f t="shared" si="132"/>
        <v>0.17171613874420497</v>
      </c>
    </row>
    <row r="655" spans="1:16" x14ac:dyDescent="0.3">
      <c r="A655" s="10">
        <v>42978</v>
      </c>
      <c r="B655" s="6">
        <v>2697</v>
      </c>
      <c r="C655" s="11">
        <f t="shared" si="128"/>
        <v>-3.7009664745712273E-3</v>
      </c>
      <c r="D655" s="11">
        <f t="shared" si="137"/>
        <v>8.1465853609365063E-2</v>
      </c>
      <c r="E655" s="11">
        <f t="shared" si="125"/>
        <v>6.6869490732206591E-2</v>
      </c>
      <c r="F655" s="11">
        <f t="shared" si="126"/>
        <v>0.15794077559588393</v>
      </c>
      <c r="G655" s="11">
        <f t="shared" si="127"/>
        <v>0.15402813972164664</v>
      </c>
      <c r="H655" s="11">
        <f t="shared" si="133"/>
        <v>0.18378496052607826</v>
      </c>
      <c r="I655" s="11">
        <f t="shared" si="135"/>
        <v>0.17176743057829313</v>
      </c>
      <c r="J655" s="11">
        <f t="shared" si="134"/>
        <v>0.20065315040780057</v>
      </c>
      <c r="L655" s="9">
        <f t="shared" si="136"/>
        <v>42978</v>
      </c>
      <c r="M655">
        <f t="shared" si="129"/>
        <v>8.1465853609365063E-2</v>
      </c>
      <c r="N655">
        <f t="shared" si="130"/>
        <v>0.15402813972164664</v>
      </c>
      <c r="O655">
        <f t="shared" si="131"/>
        <v>0.18378496052607826</v>
      </c>
      <c r="P655">
        <f t="shared" si="132"/>
        <v>0.17176743057829313</v>
      </c>
    </row>
    <row r="656" spans="1:16" x14ac:dyDescent="0.3">
      <c r="A656" s="10">
        <v>42979</v>
      </c>
      <c r="B656" s="6">
        <v>2705</v>
      </c>
      <c r="C656" s="11">
        <f t="shared" si="128"/>
        <v>2.9618681408519138E-3</v>
      </c>
      <c r="D656" s="11">
        <f t="shared" si="137"/>
        <v>7.7680453959015378E-2</v>
      </c>
      <c r="E656" s="11">
        <f t="shared" ref="E656:E719" si="138">_xlfn.STDEV.P(C647:C656)*SQRT(252)</f>
        <v>6.9155712089078378E-2</v>
      </c>
      <c r="F656" s="11">
        <f t="shared" si="126"/>
        <v>6.3411010470537627E-2</v>
      </c>
      <c r="G656" s="11">
        <f t="shared" si="127"/>
        <v>0.15405067534525496</v>
      </c>
      <c r="H656" s="11">
        <f t="shared" si="133"/>
        <v>0.18301387901198987</v>
      </c>
      <c r="I656" s="11">
        <f t="shared" si="135"/>
        <v>0.17085871340320916</v>
      </c>
      <c r="J656" s="11">
        <f t="shared" si="134"/>
        <v>0.20059163199547944</v>
      </c>
      <c r="L656" s="9">
        <f t="shared" si="136"/>
        <v>42979</v>
      </c>
      <c r="M656">
        <f t="shared" si="129"/>
        <v>7.7680453959015378E-2</v>
      </c>
      <c r="N656">
        <f t="shared" si="130"/>
        <v>0.15405067534525496</v>
      </c>
      <c r="O656">
        <f t="shared" si="131"/>
        <v>0.18301387901198987</v>
      </c>
      <c r="P656">
        <f t="shared" si="132"/>
        <v>0.17085871340320916</v>
      </c>
    </row>
    <row r="657" spans="1:16" x14ac:dyDescent="0.3">
      <c r="A657" s="10">
        <v>42982</v>
      </c>
      <c r="B657" s="6">
        <v>2726</v>
      </c>
      <c r="C657" s="11">
        <f t="shared" si="128"/>
        <v>7.7334209758959929E-3</v>
      </c>
      <c r="D657" s="11">
        <f t="shared" si="137"/>
        <v>9.44672770795425E-2</v>
      </c>
      <c r="E657" s="11">
        <f t="shared" si="138"/>
        <v>8.0340679003682247E-2</v>
      </c>
      <c r="F657" s="11">
        <f t="shared" si="126"/>
        <v>6.99585555107584E-2</v>
      </c>
      <c r="G657" s="11">
        <f t="shared" si="127"/>
        <v>0.15664855917147588</v>
      </c>
      <c r="H657" s="11">
        <f t="shared" si="133"/>
        <v>0.16725367077753203</v>
      </c>
      <c r="I657" s="11">
        <f t="shared" si="135"/>
        <v>0.17109539273392649</v>
      </c>
      <c r="J657" s="11">
        <f t="shared" si="134"/>
        <v>0.19983072776657865</v>
      </c>
      <c r="L657" s="9">
        <f t="shared" si="136"/>
        <v>42982</v>
      </c>
      <c r="M657">
        <f t="shared" si="129"/>
        <v>9.44672770795425E-2</v>
      </c>
      <c r="N657">
        <f t="shared" si="130"/>
        <v>0.15664855917147588</v>
      </c>
      <c r="O657">
        <f t="shared" si="131"/>
        <v>0.16725367077753203</v>
      </c>
      <c r="P657">
        <f t="shared" si="132"/>
        <v>0.17109539273392649</v>
      </c>
    </row>
    <row r="658" spans="1:16" x14ac:dyDescent="0.3">
      <c r="A658" s="10">
        <v>42983</v>
      </c>
      <c r="B658" s="6">
        <v>2727</v>
      </c>
      <c r="C658" s="11">
        <f t="shared" si="128"/>
        <v>3.667705891105811E-4</v>
      </c>
      <c r="D658" s="11">
        <f t="shared" si="137"/>
        <v>7.6695081550530189E-2</v>
      </c>
      <c r="E658" s="11">
        <f t="shared" si="138"/>
        <v>7.696713316031166E-2</v>
      </c>
      <c r="F658" s="11">
        <f t="shared" si="126"/>
        <v>6.9461042051443114E-2</v>
      </c>
      <c r="G658" s="11">
        <f t="shared" si="127"/>
        <v>0.1446672267821234</v>
      </c>
      <c r="H658" s="11">
        <f t="shared" si="133"/>
        <v>0.16676494737826736</v>
      </c>
      <c r="I658" s="11">
        <f t="shared" si="135"/>
        <v>0.17047204802795499</v>
      </c>
      <c r="J658" s="11">
        <f t="shared" si="134"/>
        <v>0.19961255363241515</v>
      </c>
      <c r="L658" s="9">
        <f t="shared" si="136"/>
        <v>42983</v>
      </c>
      <c r="M658">
        <f t="shared" si="129"/>
        <v>7.6695081550530189E-2</v>
      </c>
      <c r="N658">
        <f t="shared" si="130"/>
        <v>0.1446672267821234</v>
      </c>
      <c r="O658">
        <f t="shared" si="131"/>
        <v>0.16676494737826736</v>
      </c>
      <c r="P658">
        <f t="shared" si="132"/>
        <v>0.17047204802795499</v>
      </c>
    </row>
    <row r="659" spans="1:16" x14ac:dyDescent="0.3">
      <c r="A659" s="10">
        <v>42984</v>
      </c>
      <c r="B659" s="6">
        <v>2737</v>
      </c>
      <c r="C659" s="11">
        <f t="shared" si="128"/>
        <v>3.6603261950906201E-3</v>
      </c>
      <c r="D659" s="11">
        <f t="shared" si="137"/>
        <v>6.0035779873854646E-2</v>
      </c>
      <c r="E659" s="11">
        <f t="shared" si="138"/>
        <v>7.888593842973847E-2</v>
      </c>
      <c r="F659" s="11">
        <f t="shared" si="126"/>
        <v>6.8243092466738833E-2</v>
      </c>
      <c r="G659" s="11">
        <f t="shared" si="127"/>
        <v>0.14569540547352797</v>
      </c>
      <c r="H659" s="11">
        <f t="shared" si="133"/>
        <v>0.16703156555125739</v>
      </c>
      <c r="I659" s="11">
        <f t="shared" si="135"/>
        <v>0.16997725228458099</v>
      </c>
      <c r="J659" s="11">
        <f t="shared" si="134"/>
        <v>0.19955661803742686</v>
      </c>
      <c r="L659" s="9">
        <f t="shared" si="136"/>
        <v>42984</v>
      </c>
      <c r="M659">
        <f t="shared" si="129"/>
        <v>6.0035779873854646E-2</v>
      </c>
      <c r="N659">
        <f t="shared" si="130"/>
        <v>0.14569540547352797</v>
      </c>
      <c r="O659">
        <f t="shared" si="131"/>
        <v>0.16703156555125739</v>
      </c>
      <c r="P659">
        <f t="shared" si="132"/>
        <v>0.16997725228458099</v>
      </c>
    </row>
    <row r="660" spans="1:16" x14ac:dyDescent="0.3">
      <c r="A660" s="10">
        <v>42985</v>
      </c>
      <c r="B660" s="6">
        <v>2742</v>
      </c>
      <c r="C660" s="11">
        <f t="shared" si="128"/>
        <v>1.8251510815806076E-3</v>
      </c>
      <c r="D660" s="11">
        <f t="shared" si="137"/>
        <v>3.9321352622522662E-2</v>
      </c>
      <c r="E660" s="11">
        <f t="shared" si="138"/>
        <v>7.6565549683211387E-2</v>
      </c>
      <c r="F660" s="11">
        <f t="shared" si="126"/>
        <v>6.7471052573704227E-2</v>
      </c>
      <c r="G660" s="11">
        <f t="shared" si="127"/>
        <v>0.14521978592727053</v>
      </c>
      <c r="H660" s="11">
        <f t="shared" si="133"/>
        <v>0.15843667154299054</v>
      </c>
      <c r="I660" s="11">
        <f t="shared" si="135"/>
        <v>0.16973357018573074</v>
      </c>
      <c r="J660" s="11">
        <f t="shared" si="134"/>
        <v>0.19955415990895736</v>
      </c>
      <c r="L660" s="9">
        <f t="shared" si="136"/>
        <v>42985</v>
      </c>
      <c r="M660">
        <f t="shared" si="129"/>
        <v>3.9321352622522662E-2</v>
      </c>
      <c r="N660">
        <f t="shared" si="130"/>
        <v>0.14521978592727053</v>
      </c>
      <c r="O660">
        <f t="shared" si="131"/>
        <v>0.15843667154299054</v>
      </c>
      <c r="P660">
        <f t="shared" si="132"/>
        <v>0.16973357018573074</v>
      </c>
    </row>
    <row r="661" spans="1:16" x14ac:dyDescent="0.3">
      <c r="A661" s="10">
        <v>42986</v>
      </c>
      <c r="B661" s="6">
        <v>2717</v>
      </c>
      <c r="C661" s="11">
        <f t="shared" si="128"/>
        <v>-9.1592506959119711E-3</v>
      </c>
      <c r="D661" s="11">
        <f t="shared" si="137"/>
        <v>8.8852648962488429E-2</v>
      </c>
      <c r="E661" s="11">
        <f t="shared" si="138"/>
        <v>8.6985723750410165E-2</v>
      </c>
      <c r="F661" s="11">
        <f t="shared" ref="F661:F724" si="139">_xlfn.STDEV.P(C647:C661)*SQRT(252)</f>
        <v>7.7336190136817293E-2</v>
      </c>
      <c r="G661" s="11">
        <f t="shared" si="127"/>
        <v>7.1266594823621923E-2</v>
      </c>
      <c r="H661" s="11">
        <f t="shared" si="133"/>
        <v>0.1550460161293562</v>
      </c>
      <c r="I661" s="11">
        <f t="shared" si="135"/>
        <v>0.17008208755752371</v>
      </c>
      <c r="J661" s="11">
        <f t="shared" si="134"/>
        <v>0.19967143360297451</v>
      </c>
      <c r="L661" s="9">
        <f t="shared" si="136"/>
        <v>42986</v>
      </c>
      <c r="M661">
        <f t="shared" si="129"/>
        <v>8.8852648962488429E-2</v>
      </c>
      <c r="N661">
        <f t="shared" si="130"/>
        <v>7.1266594823621923E-2</v>
      </c>
      <c r="O661">
        <f t="shared" si="131"/>
        <v>0.1550460161293562</v>
      </c>
      <c r="P661">
        <f t="shared" si="132"/>
        <v>0.17008208755752371</v>
      </c>
    </row>
    <row r="662" spans="1:16" x14ac:dyDescent="0.3">
      <c r="A662" s="10">
        <v>42989</v>
      </c>
      <c r="B662" s="6">
        <v>2725</v>
      </c>
      <c r="C662" s="11">
        <f t="shared" si="128"/>
        <v>2.9400976709966567E-3</v>
      </c>
      <c r="D662" s="11">
        <f t="shared" si="137"/>
        <v>7.4245468281368576E-2</v>
      </c>
      <c r="E662" s="11">
        <f t="shared" si="138"/>
        <v>8.5672093697378174E-2</v>
      </c>
      <c r="F662" s="11">
        <f t="shared" si="139"/>
        <v>7.836211944636387E-2</v>
      </c>
      <c r="G662" s="11">
        <f t="shared" si="127"/>
        <v>7.1059482388715761E-2</v>
      </c>
      <c r="H662" s="11">
        <f t="shared" si="133"/>
        <v>0.15510924558789502</v>
      </c>
      <c r="I662" s="11">
        <f t="shared" si="135"/>
        <v>0.16932671327918172</v>
      </c>
      <c r="J662" s="11">
        <f t="shared" si="134"/>
        <v>0.19922368770350293</v>
      </c>
      <c r="L662" s="9">
        <f t="shared" si="136"/>
        <v>42989</v>
      </c>
      <c r="M662">
        <f t="shared" si="129"/>
        <v>7.4245468281368576E-2</v>
      </c>
      <c r="N662">
        <f t="shared" si="130"/>
        <v>7.1059482388715761E-2</v>
      </c>
      <c r="O662">
        <f t="shared" si="131"/>
        <v>0.15510924558789502</v>
      </c>
      <c r="P662">
        <f t="shared" si="132"/>
        <v>0.16932671327918172</v>
      </c>
    </row>
    <row r="663" spans="1:16" x14ac:dyDescent="0.3">
      <c r="A663" s="10">
        <v>42990</v>
      </c>
      <c r="B663" s="6">
        <v>2722</v>
      </c>
      <c r="C663" s="11">
        <f t="shared" si="128"/>
        <v>-1.1015238859330796E-3</v>
      </c>
      <c r="D663" s="11">
        <f t="shared" si="137"/>
        <v>7.4392007327638787E-2</v>
      </c>
      <c r="E663" s="11">
        <f t="shared" si="138"/>
        <v>7.5734056789866014E-2</v>
      </c>
      <c r="F663" s="11">
        <f t="shared" si="139"/>
        <v>7.6120347207372319E-2</v>
      </c>
      <c r="G663" s="11">
        <f t="shared" si="127"/>
        <v>7.0765216298678865E-2</v>
      </c>
      <c r="H663" s="11">
        <f t="shared" si="133"/>
        <v>0.15442269042446458</v>
      </c>
      <c r="I663" s="11">
        <f t="shared" si="135"/>
        <v>0.16872338045785695</v>
      </c>
      <c r="J663" s="11">
        <f t="shared" si="134"/>
        <v>0.19695737463510993</v>
      </c>
      <c r="L663" s="9">
        <f t="shared" si="136"/>
        <v>42990</v>
      </c>
      <c r="M663">
        <f t="shared" si="129"/>
        <v>7.4392007327638787E-2</v>
      </c>
      <c r="N663">
        <f t="shared" si="130"/>
        <v>7.0765216298678865E-2</v>
      </c>
      <c r="O663">
        <f t="shared" si="131"/>
        <v>0.15442269042446458</v>
      </c>
      <c r="P663">
        <f t="shared" si="132"/>
        <v>0.16872338045785695</v>
      </c>
    </row>
    <row r="664" spans="1:16" x14ac:dyDescent="0.3">
      <c r="A664" s="10">
        <v>42991</v>
      </c>
      <c r="B664" s="6">
        <v>2690</v>
      </c>
      <c r="C664" s="11">
        <f t="shared" si="128"/>
        <v>-1.1825710615526537E-2</v>
      </c>
      <c r="D664" s="11">
        <f t="shared" si="137"/>
        <v>9.4429430753181318E-2</v>
      </c>
      <c r="E664" s="11">
        <f t="shared" si="138"/>
        <v>9.1021632627259347E-2</v>
      </c>
      <c r="F664" s="11">
        <f t="shared" si="139"/>
        <v>8.8522583956135853E-2</v>
      </c>
      <c r="G664" s="11">
        <f t="shared" si="127"/>
        <v>8.0434283518501959E-2</v>
      </c>
      <c r="H664" s="11">
        <f t="shared" si="133"/>
        <v>0.15669800784016139</v>
      </c>
      <c r="I664" s="11">
        <f t="shared" si="135"/>
        <v>0.16951843818659132</v>
      </c>
      <c r="J664" s="11">
        <f t="shared" si="134"/>
        <v>0.19730407429076036</v>
      </c>
      <c r="L664" s="9">
        <f t="shared" si="136"/>
        <v>42991</v>
      </c>
      <c r="M664">
        <f t="shared" si="129"/>
        <v>9.4429430753181318E-2</v>
      </c>
      <c r="N664">
        <f t="shared" si="130"/>
        <v>8.0434283518501959E-2</v>
      </c>
      <c r="O664">
        <f t="shared" si="131"/>
        <v>0.15669800784016139</v>
      </c>
      <c r="P664">
        <f t="shared" si="132"/>
        <v>0.16951843818659132</v>
      </c>
    </row>
    <row r="665" spans="1:16" x14ac:dyDescent="0.3">
      <c r="A665" s="10">
        <v>42992</v>
      </c>
      <c r="B665" s="6">
        <v>2713</v>
      </c>
      <c r="C665" s="11">
        <f t="shared" si="128"/>
        <v>8.5138400630469045E-3</v>
      </c>
      <c r="D665" s="11">
        <f t="shared" si="137"/>
        <v>0.11952821221676276</v>
      </c>
      <c r="E665" s="11">
        <f t="shared" si="138"/>
        <v>9.8885027986645654E-2</v>
      </c>
      <c r="F665" s="11">
        <f t="shared" si="139"/>
        <v>9.5419646160808766E-2</v>
      </c>
      <c r="G665" s="11">
        <f t="shared" si="127"/>
        <v>8.5388011453328763E-2</v>
      </c>
      <c r="H665" s="11">
        <f t="shared" si="133"/>
        <v>0.1576495439227206</v>
      </c>
      <c r="I665" s="11">
        <f t="shared" si="135"/>
        <v>0.16834844350088196</v>
      </c>
      <c r="J665" s="11">
        <f t="shared" si="134"/>
        <v>0.19745552270978278</v>
      </c>
      <c r="L665" s="9">
        <f t="shared" si="136"/>
        <v>42992</v>
      </c>
      <c r="M665">
        <f t="shared" si="129"/>
        <v>0.11952821221676276</v>
      </c>
      <c r="N665">
        <f t="shared" si="130"/>
        <v>8.5388011453328763E-2</v>
      </c>
      <c r="O665">
        <f t="shared" si="131"/>
        <v>0.1576495439227206</v>
      </c>
      <c r="P665">
        <f t="shared" si="132"/>
        <v>0.16834844350088196</v>
      </c>
    </row>
    <row r="666" spans="1:16" x14ac:dyDescent="0.3">
      <c r="A666" s="10">
        <v>42993</v>
      </c>
      <c r="B666" s="6">
        <v>2738</v>
      </c>
      <c r="C666" s="11">
        <f t="shared" si="128"/>
        <v>9.1726931894624709E-3</v>
      </c>
      <c r="D666" s="11">
        <f t="shared" si="137"/>
        <v>0.12182536135882184</v>
      </c>
      <c r="E666" s="11">
        <f t="shared" si="138"/>
        <v>0.10674783915217118</v>
      </c>
      <c r="F666" s="11">
        <f t="shared" si="139"/>
        <v>0.1013043455294127</v>
      </c>
      <c r="G666" s="11">
        <f t="shared" ref="G666:G729" si="140">_xlfn.STDEV.P(C647:C666)*SQRT(252)</f>
        <v>9.135936937871289E-2</v>
      </c>
      <c r="H666" s="11">
        <f t="shared" si="133"/>
        <v>0.15753106792937766</v>
      </c>
      <c r="I666" s="11">
        <f t="shared" si="135"/>
        <v>0.16876907221855911</v>
      </c>
      <c r="J666" s="11">
        <f t="shared" si="134"/>
        <v>0.19690972539975707</v>
      </c>
      <c r="L666" s="9">
        <f t="shared" si="136"/>
        <v>42993</v>
      </c>
      <c r="M666">
        <f t="shared" si="129"/>
        <v>0.12182536135882184</v>
      </c>
      <c r="N666">
        <f t="shared" si="130"/>
        <v>9.135936937871289E-2</v>
      </c>
      <c r="O666">
        <f t="shared" si="131"/>
        <v>0.15753106792937766</v>
      </c>
      <c r="P666">
        <f t="shared" si="132"/>
        <v>0.16876907221855911</v>
      </c>
    </row>
    <row r="667" spans="1:16" x14ac:dyDescent="0.3">
      <c r="A667" s="10">
        <v>42996</v>
      </c>
      <c r="B667" s="6">
        <v>2741</v>
      </c>
      <c r="C667" s="11">
        <f t="shared" si="128"/>
        <v>1.095090454391666E-3</v>
      </c>
      <c r="D667" s="11">
        <f t="shared" si="137"/>
        <v>0.12131884436752501</v>
      </c>
      <c r="E667" s="11">
        <f t="shared" si="138"/>
        <v>0.10105870139920595</v>
      </c>
      <c r="F667" s="11">
        <f t="shared" si="139"/>
        <v>0.1000483675178136</v>
      </c>
      <c r="G667" s="11">
        <f t="shared" si="140"/>
        <v>9.1407518634711749E-2</v>
      </c>
      <c r="H667" s="11">
        <f t="shared" si="133"/>
        <v>0.14790976694367403</v>
      </c>
      <c r="I667" s="11">
        <f t="shared" si="135"/>
        <v>0.16875667834400923</v>
      </c>
      <c r="J667" s="11">
        <f t="shared" si="134"/>
        <v>0.19666632346710411</v>
      </c>
      <c r="L667" s="9">
        <f t="shared" si="136"/>
        <v>42996</v>
      </c>
      <c r="M667">
        <f t="shared" si="129"/>
        <v>0.12131884436752501</v>
      </c>
      <c r="N667">
        <f t="shared" si="130"/>
        <v>9.1407518634711749E-2</v>
      </c>
      <c r="O667">
        <f t="shared" si="131"/>
        <v>0.14790976694367403</v>
      </c>
      <c r="P667">
        <f t="shared" si="132"/>
        <v>0.16875667834400923</v>
      </c>
    </row>
    <row r="668" spans="1:16" x14ac:dyDescent="0.3">
      <c r="A668" s="10">
        <v>42997</v>
      </c>
      <c r="B668" s="6">
        <v>2730</v>
      </c>
      <c r="C668" s="11">
        <f t="shared" si="128"/>
        <v>-4.0212081237803272E-3</v>
      </c>
      <c r="D668" s="11">
        <f t="shared" si="137"/>
        <v>0.1254222843254115</v>
      </c>
      <c r="E668" s="11">
        <f t="shared" si="138"/>
        <v>0.1033914652879681</v>
      </c>
      <c r="F668" s="11">
        <f t="shared" si="139"/>
        <v>9.5336929754009675E-2</v>
      </c>
      <c r="G668" s="11">
        <f t="shared" si="140"/>
        <v>9.1246137572318503E-2</v>
      </c>
      <c r="H668" s="11">
        <f t="shared" si="133"/>
        <v>0.13773774931833707</v>
      </c>
      <c r="I668" s="11">
        <f t="shared" si="135"/>
        <v>0.16882396046477444</v>
      </c>
      <c r="J668" s="11">
        <f t="shared" si="134"/>
        <v>0.19612980632670535</v>
      </c>
      <c r="L668" s="9">
        <f t="shared" si="136"/>
        <v>42997</v>
      </c>
      <c r="M668">
        <f t="shared" si="129"/>
        <v>0.1254222843254115</v>
      </c>
      <c r="N668">
        <f t="shared" si="130"/>
        <v>9.1246137572318503E-2</v>
      </c>
      <c r="O668">
        <f t="shared" si="131"/>
        <v>0.13773774931833707</v>
      </c>
      <c r="P668">
        <f t="shared" si="132"/>
        <v>0.16882396046477444</v>
      </c>
    </row>
    <row r="669" spans="1:16" x14ac:dyDescent="0.3">
      <c r="A669" s="10">
        <v>42998</v>
      </c>
      <c r="B669" s="6">
        <v>2730</v>
      </c>
      <c r="C669" s="11">
        <f t="shared" si="128"/>
        <v>0</v>
      </c>
      <c r="D669" s="11">
        <f t="shared" si="137"/>
        <v>8.107480814210638E-2</v>
      </c>
      <c r="E669" s="11">
        <f t="shared" si="138"/>
        <v>0.10167933218634935</v>
      </c>
      <c r="F669" s="11">
        <f t="shared" si="139"/>
        <v>9.183071267762738E-2</v>
      </c>
      <c r="G669" s="11">
        <f t="shared" si="140"/>
        <v>9.1045410092933113E-2</v>
      </c>
      <c r="H669" s="11">
        <f t="shared" si="133"/>
        <v>0.13381534780263543</v>
      </c>
      <c r="I669" s="11">
        <f t="shared" si="135"/>
        <v>0.16863074172754283</v>
      </c>
      <c r="J669" s="11">
        <f t="shared" si="134"/>
        <v>0.19593288386725458</v>
      </c>
      <c r="L669" s="9">
        <f t="shared" si="136"/>
        <v>42998</v>
      </c>
      <c r="M669">
        <f t="shared" si="129"/>
        <v>8.107480814210638E-2</v>
      </c>
      <c r="N669">
        <f t="shared" si="130"/>
        <v>9.1045410092933113E-2</v>
      </c>
      <c r="O669">
        <f t="shared" si="131"/>
        <v>0.13381534780263543</v>
      </c>
      <c r="P669">
        <f t="shared" si="132"/>
        <v>0.16863074172754283</v>
      </c>
    </row>
    <row r="670" spans="1:16" x14ac:dyDescent="0.3">
      <c r="A670" s="10">
        <v>42999</v>
      </c>
      <c r="B670" s="6">
        <v>2741</v>
      </c>
      <c r="C670" s="11">
        <f t="shared" si="128"/>
        <v>4.021208123780361E-3</v>
      </c>
      <c r="D670" s="11">
        <f t="shared" si="137"/>
        <v>6.9772851104100864E-2</v>
      </c>
      <c r="E670" s="11">
        <f t="shared" si="138"/>
        <v>0.10333643215849707</v>
      </c>
      <c r="F670" s="11">
        <f t="shared" si="139"/>
        <v>9.0891633728363827E-2</v>
      </c>
      <c r="G670" s="11">
        <f t="shared" si="140"/>
        <v>9.1108670048059517E-2</v>
      </c>
      <c r="H670" s="11">
        <f t="shared" si="133"/>
        <v>0.13424796064597816</v>
      </c>
      <c r="I670" s="11">
        <f t="shared" si="135"/>
        <v>0.16800403799984878</v>
      </c>
      <c r="J670" s="11">
        <f t="shared" si="134"/>
        <v>0.19595016106104671</v>
      </c>
      <c r="L670" s="9">
        <f t="shared" si="136"/>
        <v>42999</v>
      </c>
      <c r="M670">
        <f t="shared" si="129"/>
        <v>6.9772851104100864E-2</v>
      </c>
      <c r="N670">
        <f t="shared" si="130"/>
        <v>9.1108670048059517E-2</v>
      </c>
      <c r="O670">
        <f t="shared" si="131"/>
        <v>0.13424796064597816</v>
      </c>
      <c r="P670">
        <f t="shared" si="132"/>
        <v>0.16800403799984878</v>
      </c>
    </row>
    <row r="671" spans="1:16" x14ac:dyDescent="0.3">
      <c r="A671" s="10">
        <v>43000</v>
      </c>
      <c r="B671" s="6">
        <v>2790</v>
      </c>
      <c r="C671" s="11">
        <f t="shared" ref="C671:C734" si="141">LN(B671/B670)</f>
        <v>1.7718778512625412E-2</v>
      </c>
      <c r="D671" s="11">
        <f t="shared" si="137"/>
        <v>0.11809230486846239</v>
      </c>
      <c r="E671" s="11">
        <f t="shared" si="138"/>
        <v>0.12126378251381581</v>
      </c>
      <c r="F671" s="11">
        <f t="shared" si="139"/>
        <v>0.11229214813258949</v>
      </c>
      <c r="G671" s="11">
        <f t="shared" si="140"/>
        <v>0.10875030010616729</v>
      </c>
      <c r="H671" s="11">
        <f t="shared" si="133"/>
        <v>0.14023974441568549</v>
      </c>
      <c r="I671" s="11">
        <f t="shared" si="135"/>
        <v>0.16994732741199484</v>
      </c>
      <c r="J671" s="11">
        <f t="shared" si="134"/>
        <v>0.19644058890035968</v>
      </c>
      <c r="L671" s="9">
        <f t="shared" si="136"/>
        <v>43000</v>
      </c>
      <c r="M671">
        <f t="shared" ref="M671:M734" si="142">D671</f>
        <v>0.11809230486846239</v>
      </c>
      <c r="N671">
        <f t="shared" ref="N671:N734" si="143">G671</f>
        <v>0.10875030010616729</v>
      </c>
      <c r="O671">
        <f t="shared" ref="O671:O734" si="144">H671</f>
        <v>0.14023974441568549</v>
      </c>
      <c r="P671">
        <f t="shared" ref="P671:P734" si="145">I671</f>
        <v>0.16994732741199484</v>
      </c>
    </row>
    <row r="672" spans="1:16" x14ac:dyDescent="0.3">
      <c r="A672" s="10">
        <v>43003</v>
      </c>
      <c r="B672" s="6">
        <v>2809</v>
      </c>
      <c r="C672" s="11">
        <f t="shared" si="141"/>
        <v>6.7869522888324525E-3</v>
      </c>
      <c r="D672" s="11">
        <f t="shared" si="137"/>
        <v>0.11713878726386728</v>
      </c>
      <c r="E672" s="11">
        <f t="shared" si="138"/>
        <v>0.1228678865666514</v>
      </c>
      <c r="F672" s="11">
        <f t="shared" si="139"/>
        <v>0.11154924661957176</v>
      </c>
      <c r="G672" s="11">
        <f t="shared" si="140"/>
        <v>0.11013448587907654</v>
      </c>
      <c r="H672" s="11">
        <f t="shared" si="133"/>
        <v>0.1413111223767782</v>
      </c>
      <c r="I672" s="11">
        <f t="shared" si="135"/>
        <v>0.16970883742734794</v>
      </c>
      <c r="J672" s="11">
        <f t="shared" si="134"/>
        <v>0.19655365339940459</v>
      </c>
      <c r="L672" s="9">
        <f t="shared" si="136"/>
        <v>43003</v>
      </c>
      <c r="M672">
        <f t="shared" si="142"/>
        <v>0.11713878726386728</v>
      </c>
      <c r="N672">
        <f t="shared" si="143"/>
        <v>0.11013448587907654</v>
      </c>
      <c r="O672">
        <f t="shared" si="144"/>
        <v>0.1413111223767782</v>
      </c>
      <c r="P672">
        <f t="shared" si="145"/>
        <v>0.16970883742734794</v>
      </c>
    </row>
    <row r="673" spans="1:16" x14ac:dyDescent="0.3">
      <c r="A673" s="10">
        <v>43004</v>
      </c>
      <c r="B673" s="6">
        <v>2787</v>
      </c>
      <c r="C673" s="11">
        <f t="shared" si="141"/>
        <v>-7.8627996222954705E-3</v>
      </c>
      <c r="D673" s="11">
        <f t="shared" si="137"/>
        <v>0.1333099991152952</v>
      </c>
      <c r="E673" s="11">
        <f t="shared" si="138"/>
        <v>0.13245101508190796</v>
      </c>
      <c r="F673" s="11">
        <f t="shared" si="139"/>
        <v>0.1181383103361467</v>
      </c>
      <c r="G673" s="11">
        <f t="shared" si="140"/>
        <v>0.10955052070908038</v>
      </c>
      <c r="H673" s="11">
        <f t="shared" si="133"/>
        <v>0.14248712753965873</v>
      </c>
      <c r="I673" s="11">
        <f t="shared" si="135"/>
        <v>0.17010218475425051</v>
      </c>
      <c r="J673" s="11">
        <f t="shared" si="134"/>
        <v>0.19660076517885622</v>
      </c>
      <c r="L673" s="9">
        <f t="shared" si="136"/>
        <v>43004</v>
      </c>
      <c r="M673">
        <f t="shared" si="142"/>
        <v>0.1333099991152952</v>
      </c>
      <c r="N673">
        <f t="shared" si="143"/>
        <v>0.10955052070908038</v>
      </c>
      <c r="O673">
        <f t="shared" si="144"/>
        <v>0.14248712753965873</v>
      </c>
      <c r="P673">
        <f t="shared" si="145"/>
        <v>0.17010218475425051</v>
      </c>
    </row>
    <row r="674" spans="1:16" x14ac:dyDescent="0.3">
      <c r="A674" s="10">
        <v>43005</v>
      </c>
      <c r="B674" s="6">
        <v>2783</v>
      </c>
      <c r="C674" s="11">
        <f t="shared" si="141"/>
        <v>-1.4362659560574749E-3</v>
      </c>
      <c r="D674" s="11">
        <f t="shared" si="137"/>
        <v>0.13584205182106066</v>
      </c>
      <c r="E674" s="11">
        <f t="shared" si="138"/>
        <v>0.11208652189211919</v>
      </c>
      <c r="F674" s="11">
        <f t="shared" si="139"/>
        <v>0.11826072754476387</v>
      </c>
      <c r="G674" s="11">
        <f t="shared" si="140"/>
        <v>0.10698941924777546</v>
      </c>
      <c r="H674" s="11">
        <f t="shared" si="133"/>
        <v>0.13770785590250556</v>
      </c>
      <c r="I674" s="11">
        <f t="shared" si="135"/>
        <v>0.16958837019737438</v>
      </c>
      <c r="J674" s="11">
        <f t="shared" si="134"/>
        <v>0.19660101253966392</v>
      </c>
      <c r="L674" s="9">
        <f t="shared" si="136"/>
        <v>43005</v>
      </c>
      <c r="M674">
        <f t="shared" si="142"/>
        <v>0.13584205182106066</v>
      </c>
      <c r="N674">
        <f t="shared" si="143"/>
        <v>0.10698941924777546</v>
      </c>
      <c r="O674">
        <f t="shared" si="144"/>
        <v>0.13770785590250556</v>
      </c>
      <c r="P674">
        <f t="shared" si="145"/>
        <v>0.16958837019737438</v>
      </c>
    </row>
    <row r="675" spans="1:16" x14ac:dyDescent="0.3">
      <c r="A675" s="10">
        <v>43006</v>
      </c>
      <c r="B675" s="6">
        <v>2762</v>
      </c>
      <c r="C675" s="11">
        <f t="shared" si="141"/>
        <v>-7.5744275566533986E-3</v>
      </c>
      <c r="D675" s="11">
        <f t="shared" si="137"/>
        <v>0.15384782449349166</v>
      </c>
      <c r="E675" s="11">
        <f t="shared" si="138"/>
        <v>0.11952491834273349</v>
      </c>
      <c r="F675" s="11">
        <f t="shared" si="139"/>
        <v>0.12306687661533953</v>
      </c>
      <c r="G675" s="11">
        <f t="shared" si="140"/>
        <v>0.11010322998990392</v>
      </c>
      <c r="H675" s="11">
        <f t="shared" si="133"/>
        <v>0.13516736491212125</v>
      </c>
      <c r="I675" s="11">
        <f t="shared" si="135"/>
        <v>0.16906808050057706</v>
      </c>
      <c r="J675" s="11">
        <f t="shared" si="134"/>
        <v>0.19627667189038769</v>
      </c>
      <c r="L675" s="9">
        <f t="shared" si="136"/>
        <v>43006</v>
      </c>
      <c r="M675">
        <f t="shared" si="142"/>
        <v>0.15384782449349166</v>
      </c>
      <c r="N675">
        <f t="shared" si="143"/>
        <v>0.11010322998990392</v>
      </c>
      <c r="O675">
        <f t="shared" si="144"/>
        <v>0.13516736491212125</v>
      </c>
      <c r="P675">
        <f t="shared" si="145"/>
        <v>0.16906808050057706</v>
      </c>
    </row>
    <row r="676" spans="1:16" x14ac:dyDescent="0.3">
      <c r="A676" s="10">
        <v>43007</v>
      </c>
      <c r="B676" s="6">
        <v>2729</v>
      </c>
      <c r="C676" s="11">
        <f t="shared" si="141"/>
        <v>-1.2019813260898906E-2</v>
      </c>
      <c r="D676" s="11">
        <f t="shared" si="137"/>
        <v>0.10386803057235509</v>
      </c>
      <c r="E676" s="11">
        <f t="shared" si="138"/>
        <v>0.12878987171464473</v>
      </c>
      <c r="F676" s="11">
        <f t="shared" si="139"/>
        <v>0.12728185533015618</v>
      </c>
      <c r="G676" s="11">
        <f t="shared" si="140"/>
        <v>0.11891481071957211</v>
      </c>
      <c r="H676" s="11">
        <f t="shared" si="133"/>
        <v>0.13818830522861744</v>
      </c>
      <c r="I676" s="11">
        <f t="shared" si="135"/>
        <v>0.16995554397678994</v>
      </c>
      <c r="J676" s="11">
        <f t="shared" si="134"/>
        <v>0.19593839280513961</v>
      </c>
      <c r="L676" s="9">
        <f t="shared" si="136"/>
        <v>43007</v>
      </c>
      <c r="M676">
        <f t="shared" si="142"/>
        <v>0.10386803057235509</v>
      </c>
      <c r="N676">
        <f t="shared" si="143"/>
        <v>0.11891481071957211</v>
      </c>
      <c r="O676">
        <f t="shared" si="144"/>
        <v>0.13818830522861744</v>
      </c>
      <c r="P676">
        <f t="shared" si="145"/>
        <v>0.16995554397678994</v>
      </c>
    </row>
    <row r="677" spans="1:16" x14ac:dyDescent="0.3">
      <c r="A677" s="10">
        <v>43017</v>
      </c>
      <c r="B677" s="6">
        <v>2782</v>
      </c>
      <c r="C677" s="11">
        <f t="shared" si="141"/>
        <v>1.9234851775049716E-2</v>
      </c>
      <c r="D677" s="11">
        <f t="shared" si="137"/>
        <v>0.17635095248270724</v>
      </c>
      <c r="E677" s="11">
        <f t="shared" si="138"/>
        <v>0.15922279895429783</v>
      </c>
      <c r="F677" s="11">
        <f t="shared" si="139"/>
        <v>0.14769180714697089</v>
      </c>
      <c r="G677" s="11">
        <f t="shared" si="140"/>
        <v>0.13355737349247906</v>
      </c>
      <c r="H677" s="11">
        <f t="shared" si="133"/>
        <v>0.14634685746173351</v>
      </c>
      <c r="I677" s="11">
        <f t="shared" si="135"/>
        <v>0.17188335839624377</v>
      </c>
      <c r="J677" s="11">
        <f t="shared" si="134"/>
        <v>0.1963232857743816</v>
      </c>
      <c r="L677" s="9">
        <f t="shared" si="136"/>
        <v>43017</v>
      </c>
      <c r="M677">
        <f t="shared" si="142"/>
        <v>0.17635095248270724</v>
      </c>
      <c r="N677">
        <f t="shared" si="143"/>
        <v>0.13355737349247906</v>
      </c>
      <c r="O677">
        <f t="shared" si="144"/>
        <v>0.14634685746173351</v>
      </c>
      <c r="P677">
        <f t="shared" si="145"/>
        <v>0.17188335839624377</v>
      </c>
    </row>
    <row r="678" spans="1:16" x14ac:dyDescent="0.3">
      <c r="A678" s="10">
        <v>43018</v>
      </c>
      <c r="B678" s="6">
        <v>2774</v>
      </c>
      <c r="C678" s="11">
        <f t="shared" si="141"/>
        <v>-2.8797716086112778E-3</v>
      </c>
      <c r="D678" s="11">
        <f t="shared" si="137"/>
        <v>0.17065079831823771</v>
      </c>
      <c r="E678" s="11">
        <f t="shared" si="138"/>
        <v>0.15831835423815752</v>
      </c>
      <c r="F678" s="11">
        <f t="shared" si="139"/>
        <v>0.14836012993973727</v>
      </c>
      <c r="G678" s="11">
        <f t="shared" si="140"/>
        <v>0.13422709094642485</v>
      </c>
      <c r="H678" s="11">
        <f t="shared" si="133"/>
        <v>0.14096363610313423</v>
      </c>
      <c r="I678" s="11">
        <f t="shared" si="135"/>
        <v>0.16972148029739403</v>
      </c>
      <c r="J678" s="11">
        <f t="shared" si="134"/>
        <v>0.19625651181123685</v>
      </c>
      <c r="L678" s="9">
        <f t="shared" si="136"/>
        <v>43018</v>
      </c>
      <c r="M678">
        <f t="shared" si="142"/>
        <v>0.17065079831823771</v>
      </c>
      <c r="N678">
        <f t="shared" si="143"/>
        <v>0.13422709094642485</v>
      </c>
      <c r="O678">
        <f t="shared" si="144"/>
        <v>0.14096363610313423</v>
      </c>
      <c r="P678">
        <f t="shared" si="145"/>
        <v>0.16972148029739403</v>
      </c>
    </row>
    <row r="679" spans="1:16" x14ac:dyDescent="0.3">
      <c r="A679" s="10">
        <v>43019</v>
      </c>
      <c r="B679" s="6">
        <v>2764</v>
      </c>
      <c r="C679" s="11">
        <f t="shared" si="141"/>
        <v>-3.6114159872164386E-3</v>
      </c>
      <c r="D679" s="11">
        <f t="shared" si="137"/>
        <v>0.17152943334478946</v>
      </c>
      <c r="E679" s="11">
        <f t="shared" si="138"/>
        <v>0.16016092022844164</v>
      </c>
      <c r="F679" s="11">
        <f t="shared" si="139"/>
        <v>0.13948705860155511</v>
      </c>
      <c r="G679" s="11">
        <f t="shared" si="140"/>
        <v>0.13466880231056877</v>
      </c>
      <c r="H679" s="11">
        <f t="shared" si="133"/>
        <v>0.14117202101773771</v>
      </c>
      <c r="I679" s="11">
        <f t="shared" si="135"/>
        <v>0.1697708919012654</v>
      </c>
      <c r="J679" s="11">
        <f t="shared" si="134"/>
        <v>0.1960046418001733</v>
      </c>
      <c r="L679" s="9">
        <f t="shared" si="136"/>
        <v>43019</v>
      </c>
      <c r="M679">
        <f t="shared" si="142"/>
        <v>0.17152943334478946</v>
      </c>
      <c r="N679">
        <f t="shared" si="143"/>
        <v>0.13466880231056877</v>
      </c>
      <c r="O679">
        <f t="shared" si="144"/>
        <v>0.14117202101773771</v>
      </c>
      <c r="P679">
        <f t="shared" si="145"/>
        <v>0.1697708919012654</v>
      </c>
    </row>
    <row r="680" spans="1:16" x14ac:dyDescent="0.3">
      <c r="A680" s="10">
        <v>43020</v>
      </c>
      <c r="B680" s="6">
        <v>2769</v>
      </c>
      <c r="C680" s="11">
        <f t="shared" si="141"/>
        <v>1.8073382834012778E-3</v>
      </c>
      <c r="D680" s="11">
        <f t="shared" si="137"/>
        <v>0.16463264241230727</v>
      </c>
      <c r="E680" s="11">
        <f t="shared" si="138"/>
        <v>0.15953714983359499</v>
      </c>
      <c r="F680" s="11">
        <f t="shared" si="139"/>
        <v>0.13656889797706689</v>
      </c>
      <c r="G680" s="11">
        <f t="shared" si="140"/>
        <v>0.13466659258184741</v>
      </c>
      <c r="H680" s="11">
        <f t="shared" si="133"/>
        <v>0.14098631252869392</v>
      </c>
      <c r="I680" s="11">
        <f t="shared" si="135"/>
        <v>0.16977979271540494</v>
      </c>
      <c r="J680" s="11">
        <f t="shared" si="134"/>
        <v>0.19577842519524785</v>
      </c>
      <c r="L680" s="9">
        <f t="shared" si="136"/>
        <v>43020</v>
      </c>
      <c r="M680">
        <f t="shared" si="142"/>
        <v>0.16463264241230727</v>
      </c>
      <c r="N680">
        <f t="shared" si="143"/>
        <v>0.13466659258184741</v>
      </c>
      <c r="O680">
        <f t="shared" si="144"/>
        <v>0.14098631252869392</v>
      </c>
      <c r="P680">
        <f t="shared" si="145"/>
        <v>0.16977979271540494</v>
      </c>
    </row>
    <row r="681" spans="1:16" x14ac:dyDescent="0.3">
      <c r="A681" s="10">
        <v>43021</v>
      </c>
      <c r="B681" s="6">
        <v>2855</v>
      </c>
      <c r="C681" s="11">
        <f t="shared" si="141"/>
        <v>3.0585598919148797E-2</v>
      </c>
      <c r="D681" s="11">
        <f t="shared" si="137"/>
        <v>0.2156360928141911</v>
      </c>
      <c r="E681" s="11">
        <f t="shared" si="138"/>
        <v>0.20009551746108531</v>
      </c>
      <c r="F681" s="11">
        <f t="shared" si="139"/>
        <v>0.17736986816400335</v>
      </c>
      <c r="G681" s="11">
        <f t="shared" si="140"/>
        <v>0.16546662297984843</v>
      </c>
      <c r="H681" s="11">
        <f t="shared" si="133"/>
        <v>0.12908487053978757</v>
      </c>
      <c r="I681" s="11">
        <f t="shared" si="135"/>
        <v>0.1753510565511251</v>
      </c>
      <c r="J681" s="11">
        <f t="shared" si="134"/>
        <v>0.19761516702259749</v>
      </c>
      <c r="L681" s="9">
        <f t="shared" si="136"/>
        <v>43021</v>
      </c>
      <c r="M681">
        <f t="shared" si="142"/>
        <v>0.2156360928141911</v>
      </c>
      <c r="N681">
        <f t="shared" si="143"/>
        <v>0.16546662297984843</v>
      </c>
      <c r="O681">
        <f t="shared" si="144"/>
        <v>0.12908487053978757</v>
      </c>
      <c r="P681">
        <f t="shared" si="145"/>
        <v>0.1753510565511251</v>
      </c>
    </row>
    <row r="682" spans="1:16" x14ac:dyDescent="0.3">
      <c r="A682" s="10">
        <v>43024</v>
      </c>
      <c r="B682" s="6">
        <v>2852</v>
      </c>
      <c r="C682" s="11">
        <f t="shared" si="141"/>
        <v>-1.0513405559240232E-3</v>
      </c>
      <c r="D682" s="11">
        <f t="shared" si="137"/>
        <v>0.20547249375292831</v>
      </c>
      <c r="E682" s="11">
        <f t="shared" si="138"/>
        <v>0.19914887265187511</v>
      </c>
      <c r="F682" s="11">
        <f t="shared" si="139"/>
        <v>0.17791716955612177</v>
      </c>
      <c r="G682" s="11">
        <f t="shared" si="140"/>
        <v>0.16590160234164472</v>
      </c>
      <c r="H682" s="11">
        <f t="shared" si="133"/>
        <v>0.12908226901084041</v>
      </c>
      <c r="I682" s="11">
        <f t="shared" si="135"/>
        <v>0.17391977051923591</v>
      </c>
      <c r="J682" s="11">
        <f t="shared" si="134"/>
        <v>0.19761299897077231</v>
      </c>
      <c r="L682" s="9">
        <f t="shared" si="136"/>
        <v>43024</v>
      </c>
      <c r="M682">
        <f t="shared" si="142"/>
        <v>0.20547249375292831</v>
      </c>
      <c r="N682">
        <f t="shared" si="143"/>
        <v>0.16590160234164472</v>
      </c>
      <c r="O682">
        <f t="shared" si="144"/>
        <v>0.12908226901084041</v>
      </c>
      <c r="P682">
        <f t="shared" si="145"/>
        <v>0.17391977051923591</v>
      </c>
    </row>
    <row r="683" spans="1:16" x14ac:dyDescent="0.3">
      <c r="A683" s="10">
        <v>43025</v>
      </c>
      <c r="B683" s="6">
        <v>2842</v>
      </c>
      <c r="C683" s="11">
        <f t="shared" si="141"/>
        <v>-3.5124728771405668E-3</v>
      </c>
      <c r="D683" s="11">
        <f t="shared" si="137"/>
        <v>0.20672619750698445</v>
      </c>
      <c r="E683" s="11">
        <f t="shared" si="138"/>
        <v>0.1950190686896717</v>
      </c>
      <c r="F683" s="11">
        <f t="shared" si="139"/>
        <v>0.17760800285882858</v>
      </c>
      <c r="G683" s="11">
        <f t="shared" si="140"/>
        <v>0.16672798615715398</v>
      </c>
      <c r="H683" s="11">
        <f t="shared" si="133"/>
        <v>0.12933207685416034</v>
      </c>
      <c r="I683" s="11">
        <f t="shared" si="135"/>
        <v>0.17388729379579543</v>
      </c>
      <c r="J683" s="11">
        <f t="shared" si="134"/>
        <v>0.19722752374850647</v>
      </c>
      <c r="L683" s="9">
        <f t="shared" si="136"/>
        <v>43025</v>
      </c>
      <c r="M683">
        <f t="shared" si="142"/>
        <v>0.20672619750698445</v>
      </c>
      <c r="N683">
        <f t="shared" si="143"/>
        <v>0.16672798615715398</v>
      </c>
      <c r="O683">
        <f t="shared" si="144"/>
        <v>0.12933207685416034</v>
      </c>
      <c r="P683">
        <f t="shared" si="145"/>
        <v>0.17388729379579543</v>
      </c>
    </row>
    <row r="684" spans="1:16" x14ac:dyDescent="0.3">
      <c r="A684" s="10">
        <v>43026</v>
      </c>
      <c r="B684" s="6">
        <v>2837</v>
      </c>
      <c r="C684" s="11">
        <f t="shared" si="141"/>
        <v>-1.7608738481946042E-3</v>
      </c>
      <c r="D684" s="11">
        <f t="shared" si="137"/>
        <v>0.20321578260563436</v>
      </c>
      <c r="E684" s="11">
        <f t="shared" si="138"/>
        <v>0.19516735444177083</v>
      </c>
      <c r="F684" s="11">
        <f t="shared" si="139"/>
        <v>0.17819037511393598</v>
      </c>
      <c r="G684" s="11">
        <f t="shared" si="140"/>
        <v>0.15957534301824194</v>
      </c>
      <c r="H684" s="11">
        <f t="shared" si="133"/>
        <v>0.12879685963242174</v>
      </c>
      <c r="I684" s="11">
        <f t="shared" si="135"/>
        <v>0.17371324761422927</v>
      </c>
      <c r="J684" s="11">
        <f t="shared" si="134"/>
        <v>0.19708450679304457</v>
      </c>
      <c r="L684" s="9">
        <f t="shared" si="136"/>
        <v>43026</v>
      </c>
      <c r="M684">
        <f t="shared" si="142"/>
        <v>0.20321578260563436</v>
      </c>
      <c r="N684">
        <f t="shared" si="143"/>
        <v>0.15957534301824194</v>
      </c>
      <c r="O684">
        <f t="shared" si="144"/>
        <v>0.12879685963242174</v>
      </c>
      <c r="P684">
        <f t="shared" si="145"/>
        <v>0.17371324761422927</v>
      </c>
    </row>
    <row r="685" spans="1:16" x14ac:dyDescent="0.3">
      <c r="A685" s="10">
        <v>43027</v>
      </c>
      <c r="B685" s="6">
        <v>2851</v>
      </c>
      <c r="C685" s="11">
        <f t="shared" si="141"/>
        <v>4.9226541038205939E-3</v>
      </c>
      <c r="D685" s="11">
        <f t="shared" si="137"/>
        <v>0.20153983379379245</v>
      </c>
      <c r="E685" s="11">
        <f t="shared" si="138"/>
        <v>0.18881521574868274</v>
      </c>
      <c r="F685" s="11">
        <f t="shared" si="139"/>
        <v>0.17834998565796414</v>
      </c>
      <c r="G685" s="11">
        <f t="shared" si="140"/>
        <v>0.15839485290470318</v>
      </c>
      <c r="H685" s="11">
        <f t="shared" si="133"/>
        <v>0.12903398882384362</v>
      </c>
      <c r="I685" s="11">
        <f t="shared" si="135"/>
        <v>0.17323017711510519</v>
      </c>
      <c r="J685" s="11">
        <f t="shared" si="134"/>
        <v>0.19656020624413287</v>
      </c>
      <c r="L685" s="9">
        <f t="shared" si="136"/>
        <v>43027</v>
      </c>
      <c r="M685">
        <f t="shared" si="142"/>
        <v>0.20153983379379245</v>
      </c>
      <c r="N685">
        <f t="shared" si="143"/>
        <v>0.15839485290470318</v>
      </c>
      <c r="O685">
        <f t="shared" si="144"/>
        <v>0.12903398882384362</v>
      </c>
      <c r="P685">
        <f t="shared" si="145"/>
        <v>0.17323017711510519</v>
      </c>
    </row>
    <row r="686" spans="1:16" x14ac:dyDescent="0.3">
      <c r="A686" s="10">
        <v>43028</v>
      </c>
      <c r="B686" s="6">
        <v>2852</v>
      </c>
      <c r="C686" s="11">
        <f t="shared" si="141"/>
        <v>3.5069262151462242E-4</v>
      </c>
      <c r="D686" s="11">
        <f t="shared" si="137"/>
        <v>4.5278763218559906E-2</v>
      </c>
      <c r="E686" s="11">
        <f t="shared" si="138"/>
        <v>0.17219328364397721</v>
      </c>
      <c r="F686" s="11">
        <f t="shared" si="139"/>
        <v>0.16652106401757644</v>
      </c>
      <c r="G686" s="11">
        <f t="shared" si="140"/>
        <v>0.15662952788748047</v>
      </c>
      <c r="H686" s="11">
        <f t="shared" ref="H686:H749" si="146">_xlfn.STDEV.P(C647:C686)*SQRT(252)</f>
        <v>0.12904489100154556</v>
      </c>
      <c r="I686" s="11">
        <f t="shared" si="135"/>
        <v>0.17320434841731777</v>
      </c>
      <c r="J686" s="11">
        <f t="shared" si="134"/>
        <v>0.19592657196515742</v>
      </c>
      <c r="L686" s="9">
        <f t="shared" si="136"/>
        <v>43028</v>
      </c>
      <c r="M686">
        <f t="shared" si="142"/>
        <v>4.5278763218559906E-2</v>
      </c>
      <c r="N686">
        <f t="shared" si="143"/>
        <v>0.15662952788748047</v>
      </c>
      <c r="O686">
        <f t="shared" si="144"/>
        <v>0.12904489100154556</v>
      </c>
      <c r="P686">
        <f t="shared" si="145"/>
        <v>0.17320434841731777</v>
      </c>
    </row>
    <row r="687" spans="1:16" x14ac:dyDescent="0.3">
      <c r="A687" s="10">
        <v>43031</v>
      </c>
      <c r="B687" s="6">
        <v>2835</v>
      </c>
      <c r="C687" s="11">
        <f t="shared" si="141"/>
        <v>-5.9785653723340611E-3</v>
      </c>
      <c r="D687" s="11">
        <f t="shared" si="137"/>
        <v>5.8709178269628549E-2</v>
      </c>
      <c r="E687" s="11">
        <f t="shared" si="138"/>
        <v>0.15883302340604774</v>
      </c>
      <c r="F687" s="11">
        <f t="shared" si="139"/>
        <v>0.16733757987722034</v>
      </c>
      <c r="G687" s="11">
        <f t="shared" si="140"/>
        <v>0.15906011038600054</v>
      </c>
      <c r="H687" s="11">
        <f t="shared" si="146"/>
        <v>0.13021728354237525</v>
      </c>
      <c r="I687" s="11">
        <f t="shared" si="135"/>
        <v>0.17187612302489103</v>
      </c>
      <c r="J687" s="11">
        <f t="shared" si="134"/>
        <v>0.19596935369580318</v>
      </c>
      <c r="L687" s="9">
        <f t="shared" si="136"/>
        <v>43031</v>
      </c>
      <c r="M687">
        <f t="shared" si="142"/>
        <v>5.8709178269628549E-2</v>
      </c>
      <c r="N687">
        <f t="shared" si="143"/>
        <v>0.15906011038600054</v>
      </c>
      <c r="O687">
        <f t="shared" si="144"/>
        <v>0.13021728354237525</v>
      </c>
      <c r="P687">
        <f t="shared" si="145"/>
        <v>0.17187612302489103</v>
      </c>
    </row>
    <row r="688" spans="1:16" x14ac:dyDescent="0.3">
      <c r="A688" s="10">
        <v>43032</v>
      </c>
      <c r="B688" s="6">
        <v>2822</v>
      </c>
      <c r="C688" s="11">
        <f t="shared" si="141"/>
        <v>-4.596083749093165E-3</v>
      </c>
      <c r="D688" s="11">
        <f t="shared" si="137"/>
        <v>6.1214106591948807E-2</v>
      </c>
      <c r="E688" s="11">
        <f t="shared" si="138"/>
        <v>0.16033430785535216</v>
      </c>
      <c r="F688" s="11">
        <f t="shared" si="139"/>
        <v>0.16504163523627796</v>
      </c>
      <c r="G688" s="11">
        <f t="shared" si="140"/>
        <v>0.15933221113691798</v>
      </c>
      <c r="H688" s="11">
        <f t="shared" si="146"/>
        <v>0.13063458307772005</v>
      </c>
      <c r="I688" s="11">
        <f t="shared" si="135"/>
        <v>0.17185189964988695</v>
      </c>
      <c r="J688" s="11">
        <f t="shared" si="134"/>
        <v>0.19528769971523011</v>
      </c>
      <c r="L688" s="9">
        <f t="shared" si="136"/>
        <v>43032</v>
      </c>
      <c r="M688">
        <f t="shared" si="142"/>
        <v>6.1214106591948807E-2</v>
      </c>
      <c r="N688">
        <f t="shared" si="143"/>
        <v>0.15933221113691798</v>
      </c>
      <c r="O688">
        <f t="shared" si="144"/>
        <v>0.13063458307772005</v>
      </c>
      <c r="P688">
        <f t="shared" si="145"/>
        <v>0.17185189964988695</v>
      </c>
    </row>
    <row r="689" spans="1:16" x14ac:dyDescent="0.3">
      <c r="A689" s="10">
        <v>43033</v>
      </c>
      <c r="B689" s="6">
        <v>2830</v>
      </c>
      <c r="C689" s="11">
        <f t="shared" si="141"/>
        <v>2.8308582245239132E-3</v>
      </c>
      <c r="D689" s="11">
        <f t="shared" si="137"/>
        <v>6.6603305064418666E-2</v>
      </c>
      <c r="E689" s="11">
        <f t="shared" si="138"/>
        <v>0.15785676756251918</v>
      </c>
      <c r="F689" s="11">
        <f t="shared" si="139"/>
        <v>0.16492129574723216</v>
      </c>
      <c r="G689" s="11">
        <f t="shared" si="140"/>
        <v>0.15926222592138495</v>
      </c>
      <c r="H689" s="11">
        <f t="shared" si="146"/>
        <v>0.13056656839202249</v>
      </c>
      <c r="I689" s="11">
        <f t="shared" si="135"/>
        <v>0.1718621915239408</v>
      </c>
      <c r="J689" s="11">
        <f t="shared" si="134"/>
        <v>0.19529236150246726</v>
      </c>
      <c r="L689" s="9">
        <f t="shared" si="136"/>
        <v>43033</v>
      </c>
      <c r="M689">
        <f t="shared" si="142"/>
        <v>6.6603305064418666E-2</v>
      </c>
      <c r="N689">
        <f t="shared" si="143"/>
        <v>0.15926222592138495</v>
      </c>
      <c r="O689">
        <f t="shared" si="144"/>
        <v>0.13056656839202249</v>
      </c>
      <c r="P689">
        <f t="shared" si="145"/>
        <v>0.1718621915239408</v>
      </c>
    </row>
    <row r="690" spans="1:16" x14ac:dyDescent="0.3">
      <c r="A690" s="10">
        <v>43034</v>
      </c>
      <c r="B690" s="6">
        <v>2817</v>
      </c>
      <c r="C690" s="11">
        <f t="shared" si="141"/>
        <v>-4.6042227609106754E-3</v>
      </c>
      <c r="D690" s="11">
        <f t="shared" si="137"/>
        <v>5.3793598015882856E-2</v>
      </c>
      <c r="E690" s="11">
        <f t="shared" si="138"/>
        <v>0.16133694181692085</v>
      </c>
      <c r="F690" s="11">
        <f t="shared" si="139"/>
        <v>0.16269610177939406</v>
      </c>
      <c r="G690" s="11">
        <f t="shared" si="140"/>
        <v>0.1605363730351099</v>
      </c>
      <c r="H690" s="11">
        <f t="shared" si="146"/>
        <v>0.13079245707329229</v>
      </c>
      <c r="I690" s="11">
        <f t="shared" si="135"/>
        <v>0.16705456744191777</v>
      </c>
      <c r="J690" s="11">
        <f t="shared" si="134"/>
        <v>0.19308024623701042</v>
      </c>
      <c r="L690" s="9">
        <f t="shared" si="136"/>
        <v>43034</v>
      </c>
      <c r="M690">
        <f t="shared" si="142"/>
        <v>5.3793598015882856E-2</v>
      </c>
      <c r="N690">
        <f t="shared" si="143"/>
        <v>0.1605363730351099</v>
      </c>
      <c r="O690">
        <f t="shared" si="144"/>
        <v>0.13079245707329229</v>
      </c>
      <c r="P690">
        <f t="shared" si="145"/>
        <v>0.16705456744191777</v>
      </c>
    </row>
    <row r="691" spans="1:16" x14ac:dyDescent="0.3">
      <c r="A691" s="10">
        <v>43035</v>
      </c>
      <c r="B691" s="6">
        <v>2797</v>
      </c>
      <c r="C691" s="11">
        <f t="shared" si="141"/>
        <v>-7.1250746744129165E-3</v>
      </c>
      <c r="D691" s="11">
        <f t="shared" si="137"/>
        <v>5.5450140225567553E-2</v>
      </c>
      <c r="E691" s="11">
        <f t="shared" si="138"/>
        <v>5.8460511616609541E-2</v>
      </c>
      <c r="F691" s="11">
        <f t="shared" si="139"/>
        <v>0.15701174145361593</v>
      </c>
      <c r="G691" s="11">
        <f t="shared" si="140"/>
        <v>0.1514035664940149</v>
      </c>
      <c r="H691" s="11">
        <f t="shared" si="146"/>
        <v>0.13199447851813229</v>
      </c>
      <c r="I691" s="11">
        <f t="shared" si="135"/>
        <v>0.16712441833863062</v>
      </c>
      <c r="J691" s="11">
        <f t="shared" si="134"/>
        <v>0.19320483449924153</v>
      </c>
      <c r="L691" s="9">
        <f t="shared" si="136"/>
        <v>43035</v>
      </c>
      <c r="M691">
        <f t="shared" si="142"/>
        <v>5.5450140225567553E-2</v>
      </c>
      <c r="N691">
        <f t="shared" si="143"/>
        <v>0.1514035664940149</v>
      </c>
      <c r="O691">
        <f t="shared" si="144"/>
        <v>0.13199447851813229</v>
      </c>
      <c r="P691">
        <f t="shared" si="145"/>
        <v>0.16712441833863062</v>
      </c>
    </row>
    <row r="692" spans="1:16" x14ac:dyDescent="0.3">
      <c r="A692" s="10">
        <v>43038</v>
      </c>
      <c r="B692" s="6">
        <v>2803</v>
      </c>
      <c r="C692" s="11">
        <f t="shared" si="141"/>
        <v>2.1428579628285566E-3</v>
      </c>
      <c r="D692" s="11">
        <f t="shared" si="137"/>
        <v>6.3467497871114581E-2</v>
      </c>
      <c r="E692" s="11">
        <f t="shared" si="138"/>
        <v>6.1726804165550445E-2</v>
      </c>
      <c r="F692" s="11">
        <f t="shared" si="139"/>
        <v>0.13830865680951268</v>
      </c>
      <c r="G692" s="11">
        <f t="shared" si="140"/>
        <v>0.14967158111378281</v>
      </c>
      <c r="H692" s="11">
        <f t="shared" si="146"/>
        <v>0.13176733490503403</v>
      </c>
      <c r="I692" s="11">
        <f t="shared" si="135"/>
        <v>0.16710271864555115</v>
      </c>
      <c r="J692" s="11">
        <f t="shared" si="134"/>
        <v>0.19319052464627537</v>
      </c>
      <c r="L692" s="9">
        <f t="shared" si="136"/>
        <v>43038</v>
      </c>
      <c r="M692">
        <f t="shared" si="142"/>
        <v>6.3467497871114581E-2</v>
      </c>
      <c r="N692">
        <f t="shared" si="143"/>
        <v>0.14967158111378281</v>
      </c>
      <c r="O692">
        <f t="shared" si="144"/>
        <v>0.13176733490503403</v>
      </c>
      <c r="P692">
        <f t="shared" si="145"/>
        <v>0.16710271864555115</v>
      </c>
    </row>
    <row r="693" spans="1:16" x14ac:dyDescent="0.3">
      <c r="A693" s="10">
        <v>43039</v>
      </c>
      <c r="B693" s="6">
        <v>2792</v>
      </c>
      <c r="C693" s="11">
        <f t="shared" si="141"/>
        <v>-3.9320872825251907E-3</v>
      </c>
      <c r="D693" s="11">
        <f t="shared" si="137"/>
        <v>6.2371752928136313E-2</v>
      </c>
      <c r="E693" s="11">
        <f t="shared" si="138"/>
        <v>6.2063069326848783E-2</v>
      </c>
      <c r="F693" s="11">
        <f t="shared" si="139"/>
        <v>0.13880272677079494</v>
      </c>
      <c r="G693" s="11">
        <f t="shared" si="140"/>
        <v>0.1477100996475223</v>
      </c>
      <c r="H693" s="11">
        <f t="shared" si="146"/>
        <v>0.13031572263503452</v>
      </c>
      <c r="I693" s="11">
        <f t="shared" si="135"/>
        <v>0.16660725968180581</v>
      </c>
      <c r="J693" s="11">
        <f t="shared" si="134"/>
        <v>0.19241496493783303</v>
      </c>
      <c r="L693" s="9">
        <f t="shared" si="136"/>
        <v>43039</v>
      </c>
      <c r="M693">
        <f t="shared" si="142"/>
        <v>6.2371752928136313E-2</v>
      </c>
      <c r="N693">
        <f t="shared" si="143"/>
        <v>0.1477100996475223</v>
      </c>
      <c r="O693">
        <f t="shared" si="144"/>
        <v>0.13031572263503452</v>
      </c>
      <c r="P693">
        <f t="shared" si="145"/>
        <v>0.16660725968180581</v>
      </c>
    </row>
    <row r="694" spans="1:16" x14ac:dyDescent="0.3">
      <c r="A694" s="10">
        <v>43040</v>
      </c>
      <c r="B694" s="6">
        <v>2797</v>
      </c>
      <c r="C694" s="11">
        <f t="shared" si="141"/>
        <v>1.7892293196966585E-3</v>
      </c>
      <c r="D694" s="11">
        <f t="shared" si="137"/>
        <v>5.8415067836392588E-2</v>
      </c>
      <c r="E694" s="11">
        <f t="shared" si="138"/>
        <v>6.4344313148807203E-2</v>
      </c>
      <c r="F694" s="11">
        <f t="shared" si="139"/>
        <v>0.13780405220336586</v>
      </c>
      <c r="G694" s="11">
        <f t="shared" si="140"/>
        <v>0.14771181170267231</v>
      </c>
      <c r="H694" s="11">
        <f t="shared" si="146"/>
        <v>0.12928149609814937</v>
      </c>
      <c r="I694" s="11">
        <f t="shared" si="135"/>
        <v>0.16622352707893306</v>
      </c>
      <c r="J694" s="11">
        <f t="shared" ref="J694:J757" si="147">_xlfn.STDEV.P(C455:C694)*SQRT(252)</f>
        <v>0.19210124148766705</v>
      </c>
      <c r="L694" s="9">
        <f t="shared" si="136"/>
        <v>43040</v>
      </c>
      <c r="M694">
        <f t="shared" si="142"/>
        <v>5.8415067836392588E-2</v>
      </c>
      <c r="N694">
        <f t="shared" si="143"/>
        <v>0.14771181170267231</v>
      </c>
      <c r="O694">
        <f t="shared" si="144"/>
        <v>0.12928149609814937</v>
      </c>
      <c r="P694">
        <f t="shared" si="145"/>
        <v>0.16622352707893306</v>
      </c>
    </row>
    <row r="695" spans="1:16" x14ac:dyDescent="0.3">
      <c r="A695" s="10">
        <v>43041</v>
      </c>
      <c r="B695" s="6">
        <v>2801</v>
      </c>
      <c r="C695" s="11">
        <f t="shared" si="141"/>
        <v>1.4290820581488745E-3</v>
      </c>
      <c r="D695" s="11">
        <f t="shared" si="137"/>
        <v>5.9216208590416493E-2</v>
      </c>
      <c r="E695" s="11">
        <f t="shared" si="138"/>
        <v>5.7447508719691759E-2</v>
      </c>
      <c r="F695" s="11">
        <f t="shared" si="139"/>
        <v>0.13776533009653857</v>
      </c>
      <c r="G695" s="11">
        <f t="shared" si="140"/>
        <v>0.14496078794233994</v>
      </c>
      <c r="H695" s="11">
        <f t="shared" si="146"/>
        <v>0.12877609290243036</v>
      </c>
      <c r="I695" s="11">
        <f t="shared" si="135"/>
        <v>0.16623686880203462</v>
      </c>
      <c r="J695" s="11">
        <f t="shared" si="147"/>
        <v>0.19210734224842743</v>
      </c>
      <c r="L695" s="9">
        <f t="shared" si="136"/>
        <v>43041</v>
      </c>
      <c r="M695">
        <f t="shared" si="142"/>
        <v>5.9216208590416493E-2</v>
      </c>
      <c r="N695">
        <f t="shared" si="143"/>
        <v>0.14496078794233994</v>
      </c>
      <c r="O695">
        <f t="shared" si="144"/>
        <v>0.12877609290243036</v>
      </c>
      <c r="P695">
        <f t="shared" si="145"/>
        <v>0.16623686880203462</v>
      </c>
    </row>
    <row r="696" spans="1:16" x14ac:dyDescent="0.3">
      <c r="A696" s="10">
        <v>43042</v>
      </c>
      <c r="B696" s="6">
        <v>2809</v>
      </c>
      <c r="C696" s="11">
        <f t="shared" si="141"/>
        <v>2.852051844135243E-3</v>
      </c>
      <c r="D696" s="11">
        <f t="shared" si="137"/>
        <v>3.8732072449764759E-2</v>
      </c>
      <c r="E696" s="11">
        <f t="shared" si="138"/>
        <v>6.0904750964437454E-2</v>
      </c>
      <c r="F696" s="11">
        <f t="shared" si="139"/>
        <v>5.702857946198446E-2</v>
      </c>
      <c r="G696" s="11">
        <f t="shared" si="140"/>
        <v>0.13745415383905618</v>
      </c>
      <c r="H696" s="11">
        <f t="shared" si="146"/>
        <v>0.12876554946687177</v>
      </c>
      <c r="I696" s="11">
        <f t="shared" si="135"/>
        <v>0.16593571196297707</v>
      </c>
      <c r="J696" s="11">
        <f t="shared" si="147"/>
        <v>0.18904661274124196</v>
      </c>
      <c r="L696" s="9">
        <f t="shared" si="136"/>
        <v>43042</v>
      </c>
      <c r="M696">
        <f t="shared" si="142"/>
        <v>3.8732072449764759E-2</v>
      </c>
      <c r="N696">
        <f t="shared" si="143"/>
        <v>0.13745415383905618</v>
      </c>
      <c r="O696">
        <f t="shared" si="144"/>
        <v>0.12876554946687177</v>
      </c>
      <c r="P696">
        <f t="shared" si="145"/>
        <v>0.16593571196297707</v>
      </c>
    </row>
    <row r="697" spans="1:16" x14ac:dyDescent="0.3">
      <c r="A697" s="10">
        <v>43045</v>
      </c>
      <c r="B697" s="6">
        <v>2784</v>
      </c>
      <c r="C697" s="11">
        <f t="shared" si="141"/>
        <v>-8.9398056499334043E-3</v>
      </c>
      <c r="D697" s="11">
        <f t="shared" si="137"/>
        <v>7.0817775915504241E-2</v>
      </c>
      <c r="E697" s="11">
        <f t="shared" si="138"/>
        <v>6.7629976624699314E-2</v>
      </c>
      <c r="F697" s="11">
        <f t="shared" si="139"/>
        <v>6.4958685126551993E-2</v>
      </c>
      <c r="G697" s="11">
        <f t="shared" si="140"/>
        <v>0.12555679677260587</v>
      </c>
      <c r="H697" s="11">
        <f t="shared" si="146"/>
        <v>0.12985239823268818</v>
      </c>
      <c r="I697" s="11">
        <f t="shared" si="135"/>
        <v>0.16642182224168325</v>
      </c>
      <c r="J697" s="11">
        <f t="shared" si="147"/>
        <v>0.18921767053542432</v>
      </c>
      <c r="L697" s="9">
        <f t="shared" si="136"/>
        <v>43045</v>
      </c>
      <c r="M697">
        <f t="shared" si="142"/>
        <v>7.0817775915504241E-2</v>
      </c>
      <c r="N697">
        <f t="shared" si="143"/>
        <v>0.12555679677260587</v>
      </c>
      <c r="O697">
        <f t="shared" si="144"/>
        <v>0.12985239823268818</v>
      </c>
      <c r="P697">
        <f t="shared" si="145"/>
        <v>0.16642182224168325</v>
      </c>
    </row>
    <row r="698" spans="1:16" x14ac:dyDescent="0.3">
      <c r="A698" s="10">
        <v>43046</v>
      </c>
      <c r="B698" s="6">
        <v>2794</v>
      </c>
      <c r="C698" s="11">
        <f t="shared" si="141"/>
        <v>3.5855183625968633E-3</v>
      </c>
      <c r="D698" s="11">
        <f t="shared" si="137"/>
        <v>7.3109418508856952E-2</v>
      </c>
      <c r="E698" s="11">
        <f t="shared" si="138"/>
        <v>7.0323009721839427E-2</v>
      </c>
      <c r="F698" s="11">
        <f t="shared" si="139"/>
        <v>6.7495161642068813E-2</v>
      </c>
      <c r="G698" s="11">
        <f t="shared" si="140"/>
        <v>0.12565752237758407</v>
      </c>
      <c r="H698" s="11">
        <f t="shared" si="146"/>
        <v>0.13007233510329291</v>
      </c>
      <c r="I698" s="11">
        <f t="shared" si="135"/>
        <v>0.16504070064809392</v>
      </c>
      <c r="J698" s="11">
        <f t="shared" si="147"/>
        <v>0.16669272050607983</v>
      </c>
      <c r="L698" s="9">
        <f t="shared" si="136"/>
        <v>43046</v>
      </c>
      <c r="M698">
        <f t="shared" si="142"/>
        <v>7.3109418508856952E-2</v>
      </c>
      <c r="N698">
        <f t="shared" si="143"/>
        <v>0.12565752237758407</v>
      </c>
      <c r="O698">
        <f t="shared" si="144"/>
        <v>0.13007233510329291</v>
      </c>
      <c r="P698">
        <f t="shared" si="145"/>
        <v>0.16504070064809392</v>
      </c>
    </row>
    <row r="699" spans="1:16" x14ac:dyDescent="0.3">
      <c r="A699" s="10">
        <v>43047</v>
      </c>
      <c r="B699" s="6">
        <v>2804</v>
      </c>
      <c r="C699" s="11">
        <f t="shared" si="141"/>
        <v>3.572708337573496E-3</v>
      </c>
      <c r="D699" s="11">
        <f t="shared" si="137"/>
        <v>7.5954910956362309E-2</v>
      </c>
      <c r="E699" s="11">
        <f t="shared" si="138"/>
        <v>7.1420824203118932E-2</v>
      </c>
      <c r="F699" s="11">
        <f t="shared" si="139"/>
        <v>6.9925605416343004E-2</v>
      </c>
      <c r="G699" s="11">
        <f t="shared" si="140"/>
        <v>0.12525479946506657</v>
      </c>
      <c r="H699" s="11">
        <f t="shared" si="146"/>
        <v>0.13005955740242697</v>
      </c>
      <c r="I699" s="11">
        <f t="shared" si="135"/>
        <v>0.16501919277379709</v>
      </c>
      <c r="J699" s="11">
        <f t="shared" si="147"/>
        <v>0.16666344479708484</v>
      </c>
      <c r="L699" s="9">
        <f t="shared" si="136"/>
        <v>43047</v>
      </c>
      <c r="M699">
        <f t="shared" si="142"/>
        <v>7.5954910956362309E-2</v>
      </c>
      <c r="N699">
        <f t="shared" si="143"/>
        <v>0.12525479946506657</v>
      </c>
      <c r="O699">
        <f t="shared" si="144"/>
        <v>0.13005955740242697</v>
      </c>
      <c r="P699">
        <f t="shared" si="145"/>
        <v>0.16501919277379709</v>
      </c>
    </row>
    <row r="700" spans="1:16" x14ac:dyDescent="0.3">
      <c r="A700" s="10">
        <v>43048</v>
      </c>
      <c r="B700" s="6">
        <v>2819</v>
      </c>
      <c r="C700" s="11">
        <f t="shared" si="141"/>
        <v>5.3352429596317539E-3</v>
      </c>
      <c r="D700" s="11">
        <f t="shared" si="137"/>
        <v>8.2159646850230333E-2</v>
      </c>
      <c r="E700" s="11">
        <f t="shared" si="138"/>
        <v>7.4144729157880909E-2</v>
      </c>
      <c r="F700" s="11">
        <f t="shared" si="139"/>
        <v>7.0507556165125579E-2</v>
      </c>
      <c r="G700" s="11">
        <f t="shared" si="140"/>
        <v>0.12623214549773376</v>
      </c>
      <c r="H700" s="11">
        <f t="shared" si="146"/>
        <v>0.1305570739441772</v>
      </c>
      <c r="I700" s="11">
        <f t="shared" si="135"/>
        <v>0.16512203078521381</v>
      </c>
      <c r="J700" s="11">
        <f t="shared" si="147"/>
        <v>0.16582095744405947</v>
      </c>
      <c r="L700" s="9">
        <f t="shared" si="136"/>
        <v>43048</v>
      </c>
      <c r="M700">
        <f t="shared" si="142"/>
        <v>8.2159646850230333E-2</v>
      </c>
      <c r="N700">
        <f t="shared" si="143"/>
        <v>0.12623214549773376</v>
      </c>
      <c r="O700">
        <f t="shared" si="144"/>
        <v>0.1305570739441772</v>
      </c>
      <c r="P700">
        <f t="shared" si="145"/>
        <v>0.16512203078521381</v>
      </c>
    </row>
    <row r="701" spans="1:16" x14ac:dyDescent="0.3">
      <c r="A701" s="10">
        <v>43049</v>
      </c>
      <c r="B701" s="6">
        <v>2794</v>
      </c>
      <c r="C701" s="11">
        <f t="shared" si="141"/>
        <v>-8.9079512972054728E-3</v>
      </c>
      <c r="D701" s="11">
        <f t="shared" si="137"/>
        <v>0.10229468009387147</v>
      </c>
      <c r="E701" s="11">
        <f t="shared" si="138"/>
        <v>7.8842549974389969E-2</v>
      </c>
      <c r="F701" s="11">
        <f t="shared" si="139"/>
        <v>7.7280329802316722E-2</v>
      </c>
      <c r="G701" s="11">
        <f t="shared" si="140"/>
        <v>7.1100291048977721E-2</v>
      </c>
      <c r="H701" s="11">
        <f t="shared" si="146"/>
        <v>0.13043904161539641</v>
      </c>
      <c r="I701" s="11">
        <f t="shared" si="135"/>
        <v>0.16452100280706319</v>
      </c>
      <c r="J701" s="11">
        <f t="shared" si="147"/>
        <v>0.16605214558550771</v>
      </c>
      <c r="L701" s="9">
        <f t="shared" si="136"/>
        <v>43049</v>
      </c>
      <c r="M701">
        <f t="shared" si="142"/>
        <v>0.10229468009387147</v>
      </c>
      <c r="N701">
        <f t="shared" si="143"/>
        <v>7.1100291048977721E-2</v>
      </c>
      <c r="O701">
        <f t="shared" si="144"/>
        <v>0.13043904161539641</v>
      </c>
      <c r="P701">
        <f t="shared" si="145"/>
        <v>0.16452100280706319</v>
      </c>
    </row>
    <row r="702" spans="1:16" x14ac:dyDescent="0.3">
      <c r="A702" s="10">
        <v>43052</v>
      </c>
      <c r="B702" s="6">
        <v>2834</v>
      </c>
      <c r="C702" s="11">
        <f t="shared" si="141"/>
        <v>1.4214880433718713E-2</v>
      </c>
      <c r="D702" s="11">
        <f t="shared" si="137"/>
        <v>0.11711225715601864</v>
      </c>
      <c r="E702" s="11">
        <f t="shared" si="138"/>
        <v>0.10435737345418615</v>
      </c>
      <c r="F702" s="11">
        <f t="shared" si="139"/>
        <v>9.6120157942858192E-2</v>
      </c>
      <c r="G702" s="11">
        <f t="shared" si="140"/>
        <v>8.8633677206914258E-2</v>
      </c>
      <c r="H702" s="11">
        <f t="shared" si="146"/>
        <v>0.13458680475611817</v>
      </c>
      <c r="I702" s="11">
        <f t="shared" ref="I702:I765" si="148">_xlfn.STDEV.P(C583:C702)*SQRT(252)</f>
        <v>0.16440277086352295</v>
      </c>
      <c r="J702" s="11">
        <f t="shared" si="147"/>
        <v>0.16665542706289885</v>
      </c>
      <c r="L702" s="9">
        <f t="shared" ref="L702:L765" si="149">A702</f>
        <v>43052</v>
      </c>
      <c r="M702">
        <f t="shared" si="142"/>
        <v>0.11711225715601864</v>
      </c>
      <c r="N702">
        <f t="shared" si="143"/>
        <v>8.8633677206914258E-2</v>
      </c>
      <c r="O702">
        <f t="shared" si="144"/>
        <v>0.13458680475611817</v>
      </c>
      <c r="P702">
        <f t="shared" si="145"/>
        <v>0.16440277086352295</v>
      </c>
    </row>
    <row r="703" spans="1:16" x14ac:dyDescent="0.3">
      <c r="A703" s="10">
        <v>43053</v>
      </c>
      <c r="B703" s="6">
        <v>2820</v>
      </c>
      <c r="C703" s="11">
        <f t="shared" si="141"/>
        <v>-4.9522563184664185E-3</v>
      </c>
      <c r="D703" s="11">
        <f t="shared" si="137"/>
        <v>0.1289668869502783</v>
      </c>
      <c r="E703" s="11">
        <f t="shared" si="138"/>
        <v>0.10570142897046958</v>
      </c>
      <c r="F703" s="11">
        <f t="shared" si="139"/>
        <v>9.6414706375843942E-2</v>
      </c>
      <c r="G703" s="11">
        <f t="shared" si="140"/>
        <v>8.9424257420084891E-2</v>
      </c>
      <c r="H703" s="11">
        <f t="shared" si="146"/>
        <v>0.13529859172980574</v>
      </c>
      <c r="I703" s="11">
        <f t="shared" si="148"/>
        <v>0.16372994429322593</v>
      </c>
      <c r="J703" s="11">
        <f t="shared" si="147"/>
        <v>0.16544724219957116</v>
      </c>
      <c r="L703" s="9">
        <f t="shared" si="149"/>
        <v>43053</v>
      </c>
      <c r="M703">
        <f t="shared" si="142"/>
        <v>0.1289668869502783</v>
      </c>
      <c r="N703">
        <f t="shared" si="143"/>
        <v>8.9424257420084891E-2</v>
      </c>
      <c r="O703">
        <f t="shared" si="144"/>
        <v>0.13529859172980574</v>
      </c>
      <c r="P703">
        <f t="shared" si="145"/>
        <v>0.16372994429322593</v>
      </c>
    </row>
    <row r="704" spans="1:16" x14ac:dyDescent="0.3">
      <c r="A704" s="10">
        <v>43054</v>
      </c>
      <c r="B704" s="6">
        <v>2832</v>
      </c>
      <c r="C704" s="11">
        <f t="shared" si="141"/>
        <v>4.246290881451004E-3</v>
      </c>
      <c r="D704" s="11">
        <f t="shared" si="137"/>
        <v>0.12948956391508698</v>
      </c>
      <c r="E704" s="11">
        <f t="shared" si="138"/>
        <v>0.10680689761405757</v>
      </c>
      <c r="F704" s="11">
        <f t="shared" si="139"/>
        <v>9.7283549510417219E-2</v>
      </c>
      <c r="G704" s="11">
        <f t="shared" si="140"/>
        <v>9.0669209361502148E-2</v>
      </c>
      <c r="H704" s="11">
        <f t="shared" si="146"/>
        <v>0.13159982790212377</v>
      </c>
      <c r="I704" s="11">
        <f t="shared" si="148"/>
        <v>0.16370314105294922</v>
      </c>
      <c r="J704" s="11">
        <f t="shared" si="147"/>
        <v>0.16362074312092553</v>
      </c>
      <c r="L704" s="9">
        <f t="shared" si="149"/>
        <v>43054</v>
      </c>
      <c r="M704">
        <f t="shared" si="142"/>
        <v>0.12948956391508698</v>
      </c>
      <c r="N704">
        <f t="shared" si="143"/>
        <v>9.0669209361502148E-2</v>
      </c>
      <c r="O704">
        <f t="shared" si="144"/>
        <v>0.13159982790212377</v>
      </c>
      <c r="P704">
        <f t="shared" si="145"/>
        <v>0.16370314105294922</v>
      </c>
    </row>
    <row r="705" spans="1:16" x14ac:dyDescent="0.3">
      <c r="A705" s="10">
        <v>43055</v>
      </c>
      <c r="B705" s="6">
        <v>2861</v>
      </c>
      <c r="C705" s="11">
        <f t="shared" si="141"/>
        <v>1.0188038236499945E-2</v>
      </c>
      <c r="D705" s="11">
        <f t="shared" si="137"/>
        <v>0.13912146600633676</v>
      </c>
      <c r="E705" s="11">
        <f t="shared" si="138"/>
        <v>0.11501999496042185</v>
      </c>
      <c r="F705" s="11">
        <f t="shared" si="139"/>
        <v>0.10287490533090926</v>
      </c>
      <c r="G705" s="11">
        <f t="shared" si="140"/>
        <v>9.6008559580739269E-2</v>
      </c>
      <c r="H705" s="11">
        <f t="shared" si="146"/>
        <v>0.13224296297378343</v>
      </c>
      <c r="I705" s="11">
        <f t="shared" si="148"/>
        <v>0.16426317156211706</v>
      </c>
      <c r="J705" s="11">
        <f t="shared" si="147"/>
        <v>0.16375884662489137</v>
      </c>
      <c r="L705" s="9">
        <f t="shared" si="149"/>
        <v>43055</v>
      </c>
      <c r="M705">
        <f t="shared" si="142"/>
        <v>0.13912146600633676</v>
      </c>
      <c r="N705">
        <f t="shared" si="143"/>
        <v>9.6008559580739269E-2</v>
      </c>
      <c r="O705">
        <f t="shared" si="144"/>
        <v>0.13224296297378343</v>
      </c>
      <c r="P705">
        <f t="shared" si="145"/>
        <v>0.16426317156211706</v>
      </c>
    </row>
    <row r="706" spans="1:16" x14ac:dyDescent="0.3">
      <c r="A706" s="10">
        <v>43056</v>
      </c>
      <c r="B706" s="6">
        <v>2850</v>
      </c>
      <c r="C706" s="11">
        <f t="shared" si="141"/>
        <v>-3.8522197874140927E-3</v>
      </c>
      <c r="D706" s="11">
        <f t="shared" si="137"/>
        <v>0.11974297879585546</v>
      </c>
      <c r="E706" s="11">
        <f t="shared" si="138"/>
        <v>0.11832779766773126</v>
      </c>
      <c r="F706" s="11">
        <f t="shared" si="139"/>
        <v>9.926756700904428E-2</v>
      </c>
      <c r="G706" s="11">
        <f t="shared" si="140"/>
        <v>9.7007661993383384E-2</v>
      </c>
      <c r="H706" s="11">
        <f t="shared" si="146"/>
        <v>0.13131194691655579</v>
      </c>
      <c r="I706" s="11">
        <f t="shared" si="148"/>
        <v>0.16429147288674717</v>
      </c>
      <c r="J706" s="11">
        <f t="shared" si="147"/>
        <v>0.16377580437753064</v>
      </c>
      <c r="L706" s="9">
        <f t="shared" si="149"/>
        <v>43056</v>
      </c>
      <c r="M706">
        <f t="shared" si="142"/>
        <v>0.11974297879585546</v>
      </c>
      <c r="N706">
        <f t="shared" si="143"/>
        <v>9.7007661993383384E-2</v>
      </c>
      <c r="O706">
        <f t="shared" si="144"/>
        <v>0.13131194691655579</v>
      </c>
      <c r="P706">
        <f t="shared" si="145"/>
        <v>0.16429147288674717</v>
      </c>
    </row>
    <row r="707" spans="1:16" x14ac:dyDescent="0.3">
      <c r="A707" s="10">
        <v>43059</v>
      </c>
      <c r="B707" s="6">
        <v>2897</v>
      </c>
      <c r="C707" s="11">
        <f t="shared" si="141"/>
        <v>1.6356724506654197E-2</v>
      </c>
      <c r="D707" s="11">
        <f t="shared" si="137"/>
        <v>0.12936546761467552</v>
      </c>
      <c r="E707" s="11">
        <f t="shared" si="138"/>
        <v>0.12356987175786965</v>
      </c>
      <c r="F707" s="11">
        <f t="shared" si="139"/>
        <v>0.11596409923884198</v>
      </c>
      <c r="G707" s="11">
        <f t="shared" si="140"/>
        <v>0.10971150088152236</v>
      </c>
      <c r="H707" s="11">
        <f t="shared" si="146"/>
        <v>0.13671638452081963</v>
      </c>
      <c r="I707" s="11">
        <f t="shared" si="148"/>
        <v>0.16590303518496452</v>
      </c>
      <c r="J707" s="11">
        <f t="shared" si="147"/>
        <v>0.16459742089343665</v>
      </c>
      <c r="L707" s="9">
        <f t="shared" si="149"/>
        <v>43059</v>
      </c>
      <c r="M707">
        <f t="shared" si="142"/>
        <v>0.12936546761467552</v>
      </c>
      <c r="N707">
        <f t="shared" si="143"/>
        <v>0.10971150088152236</v>
      </c>
      <c r="O707">
        <f t="shared" si="144"/>
        <v>0.13671638452081963</v>
      </c>
      <c r="P707">
        <f t="shared" si="145"/>
        <v>0.16590303518496452</v>
      </c>
    </row>
    <row r="708" spans="1:16" x14ac:dyDescent="0.3">
      <c r="A708" s="10">
        <v>43060</v>
      </c>
      <c r="B708" s="6">
        <v>2921</v>
      </c>
      <c r="C708" s="11">
        <f t="shared" si="141"/>
        <v>8.2503046183906303E-3</v>
      </c>
      <c r="D708" s="11">
        <f t="shared" si="137"/>
        <v>0.10639984706151676</v>
      </c>
      <c r="E708" s="11">
        <f t="shared" si="138"/>
        <v>0.12518225409256334</v>
      </c>
      <c r="F708" s="11">
        <f t="shared" si="139"/>
        <v>0.11517426586749083</v>
      </c>
      <c r="G708" s="11">
        <f t="shared" si="140"/>
        <v>0.11033566612027146</v>
      </c>
      <c r="H708" s="11">
        <f t="shared" si="146"/>
        <v>0.13704246587047944</v>
      </c>
      <c r="I708" s="11">
        <f t="shared" si="148"/>
        <v>0.16530910227942106</v>
      </c>
      <c r="J708" s="11">
        <f t="shared" si="147"/>
        <v>0.1622955028270871</v>
      </c>
      <c r="L708" s="9">
        <f t="shared" si="149"/>
        <v>43060</v>
      </c>
      <c r="M708">
        <f t="shared" si="142"/>
        <v>0.10639984706151676</v>
      </c>
      <c r="N708">
        <f t="shared" si="143"/>
        <v>0.11033566612027146</v>
      </c>
      <c r="O708">
        <f t="shared" si="144"/>
        <v>0.13704246587047944</v>
      </c>
      <c r="P708">
        <f t="shared" si="145"/>
        <v>0.16530910227942106</v>
      </c>
    </row>
    <row r="709" spans="1:16" x14ac:dyDescent="0.3">
      <c r="A709" s="10">
        <v>43061</v>
      </c>
      <c r="B709" s="6">
        <v>2826</v>
      </c>
      <c r="C709" s="11">
        <f t="shared" si="141"/>
        <v>-3.3063739143268225E-2</v>
      </c>
      <c r="D709" s="11">
        <f t="shared" si="137"/>
        <v>0.27918894572957925</v>
      </c>
      <c r="E709" s="11">
        <f t="shared" si="138"/>
        <v>0.21845674355996794</v>
      </c>
      <c r="F709" s="11">
        <f t="shared" si="139"/>
        <v>0.18369283256893976</v>
      </c>
      <c r="G709" s="11">
        <f t="shared" si="140"/>
        <v>0.16308028047733097</v>
      </c>
      <c r="H709" s="11">
        <f t="shared" si="146"/>
        <v>0.1618641362731135</v>
      </c>
      <c r="I709" s="11">
        <f t="shared" si="148"/>
        <v>0.16544162739346036</v>
      </c>
      <c r="J709" s="11">
        <f t="shared" si="147"/>
        <v>0.16531263842854427</v>
      </c>
      <c r="L709" s="9">
        <f t="shared" si="149"/>
        <v>43061</v>
      </c>
      <c r="M709">
        <f t="shared" si="142"/>
        <v>0.27918894572957925</v>
      </c>
      <c r="N709">
        <f t="shared" si="143"/>
        <v>0.16308028047733097</v>
      </c>
      <c r="O709">
        <f t="shared" si="144"/>
        <v>0.1618641362731135</v>
      </c>
      <c r="P709">
        <f t="shared" si="145"/>
        <v>0.16544162739346036</v>
      </c>
    </row>
    <row r="710" spans="1:16" x14ac:dyDescent="0.3">
      <c r="A710" s="10">
        <v>43062</v>
      </c>
      <c r="B710" s="6">
        <v>2821</v>
      </c>
      <c r="C710" s="11">
        <f t="shared" si="141"/>
        <v>-1.7708522424764251E-3</v>
      </c>
      <c r="D710" s="11">
        <f t="shared" si="137"/>
        <v>0.26630860459619016</v>
      </c>
      <c r="E710" s="11">
        <f t="shared" si="138"/>
        <v>0.21734238530125413</v>
      </c>
      <c r="F710" s="11">
        <f t="shared" si="139"/>
        <v>0.18391274307798791</v>
      </c>
      <c r="G710" s="11">
        <f t="shared" si="140"/>
        <v>0.16238096149280182</v>
      </c>
      <c r="H710" s="11">
        <f t="shared" si="146"/>
        <v>0.16178892200350886</v>
      </c>
      <c r="I710" s="11">
        <f t="shared" si="148"/>
        <v>0.16528694526998453</v>
      </c>
      <c r="J710" s="11">
        <f t="shared" si="147"/>
        <v>0.16478254614572363</v>
      </c>
      <c r="L710" s="9">
        <f t="shared" si="149"/>
        <v>43062</v>
      </c>
      <c r="M710">
        <f t="shared" si="142"/>
        <v>0.26630860459619016</v>
      </c>
      <c r="N710">
        <f t="shared" si="143"/>
        <v>0.16238096149280182</v>
      </c>
      <c r="O710">
        <f t="shared" si="144"/>
        <v>0.16178892200350886</v>
      </c>
      <c r="P710">
        <f t="shared" si="145"/>
        <v>0.16528694526998453</v>
      </c>
    </row>
    <row r="711" spans="1:16" x14ac:dyDescent="0.3">
      <c r="A711" s="10">
        <v>43063</v>
      </c>
      <c r="B711" s="6">
        <v>2842</v>
      </c>
      <c r="C711" s="11">
        <f t="shared" si="141"/>
        <v>7.4165976550496192E-3</v>
      </c>
      <c r="D711" s="11">
        <f t="shared" si="137"/>
        <v>0.27361153135422489</v>
      </c>
      <c r="E711" s="11">
        <f t="shared" si="138"/>
        <v>0.21422953292913025</v>
      </c>
      <c r="F711" s="11">
        <f t="shared" si="139"/>
        <v>0.18578282871142704</v>
      </c>
      <c r="G711" s="11">
        <f t="shared" si="140"/>
        <v>0.1620548438992315</v>
      </c>
      <c r="H711" s="11">
        <f t="shared" si="146"/>
        <v>0.15691054349695699</v>
      </c>
      <c r="I711" s="11">
        <f t="shared" si="148"/>
        <v>0.16556788732521163</v>
      </c>
      <c r="J711" s="11">
        <f t="shared" si="147"/>
        <v>0.16496483285238564</v>
      </c>
      <c r="L711" s="9">
        <f t="shared" si="149"/>
        <v>43063</v>
      </c>
      <c r="M711">
        <f t="shared" si="142"/>
        <v>0.27361153135422489</v>
      </c>
      <c r="N711">
        <f t="shared" si="143"/>
        <v>0.1620548438992315</v>
      </c>
      <c r="O711">
        <f t="shared" si="144"/>
        <v>0.15691054349695699</v>
      </c>
      <c r="P711">
        <f t="shared" si="145"/>
        <v>0.16556788732521163</v>
      </c>
    </row>
    <row r="712" spans="1:16" x14ac:dyDescent="0.3">
      <c r="A712" s="10">
        <v>43066</v>
      </c>
      <c r="B712" s="6">
        <v>2823</v>
      </c>
      <c r="C712" s="11">
        <f t="shared" si="141"/>
        <v>-6.7078804035566207E-3</v>
      </c>
      <c r="D712" s="11">
        <f t="shared" si="137"/>
        <v>0.23869969686123343</v>
      </c>
      <c r="E712" s="11">
        <f t="shared" si="138"/>
        <v>0.2064685526797729</v>
      </c>
      <c r="F712" s="11">
        <f t="shared" si="139"/>
        <v>0.18402325244113019</v>
      </c>
      <c r="G712" s="11">
        <f t="shared" si="140"/>
        <v>0.16401067287458046</v>
      </c>
      <c r="H712" s="11">
        <f t="shared" si="146"/>
        <v>0.15704780233294965</v>
      </c>
      <c r="I712" s="11">
        <f t="shared" si="148"/>
        <v>0.16548699785871135</v>
      </c>
      <c r="J712" s="11">
        <f t="shared" si="147"/>
        <v>0.16445239450350052</v>
      </c>
      <c r="L712" s="9">
        <f t="shared" si="149"/>
        <v>43066</v>
      </c>
      <c r="M712">
        <f t="shared" si="142"/>
        <v>0.23869969686123343</v>
      </c>
      <c r="N712">
        <f t="shared" si="143"/>
        <v>0.16401067287458046</v>
      </c>
      <c r="O712">
        <f t="shared" si="144"/>
        <v>0.15704780233294965</v>
      </c>
      <c r="P712">
        <f t="shared" si="145"/>
        <v>0.16548699785871135</v>
      </c>
    </row>
    <row r="713" spans="1:16" x14ac:dyDescent="0.3">
      <c r="A713" s="10">
        <v>43067</v>
      </c>
      <c r="B713" s="6">
        <v>2832</v>
      </c>
      <c r="C713" s="11">
        <f t="shared" si="141"/>
        <v>3.1830265601211125E-3</v>
      </c>
      <c r="D713" s="11">
        <f t="shared" si="137"/>
        <v>0.2261755892309201</v>
      </c>
      <c r="E713" s="11">
        <f t="shared" si="138"/>
        <v>0.2055704989570338</v>
      </c>
      <c r="F713" s="11">
        <f t="shared" si="139"/>
        <v>0.18393246124518398</v>
      </c>
      <c r="G713" s="11">
        <f t="shared" si="140"/>
        <v>0.16351364832420701</v>
      </c>
      <c r="H713" s="11">
        <f t="shared" si="146"/>
        <v>0.15589046759825639</v>
      </c>
      <c r="I713" s="11">
        <f t="shared" si="148"/>
        <v>0.16552945438960881</v>
      </c>
      <c r="J713" s="11">
        <f t="shared" si="147"/>
        <v>0.16429841445898735</v>
      </c>
      <c r="L713" s="9">
        <f t="shared" si="149"/>
        <v>43067</v>
      </c>
      <c r="M713">
        <f t="shared" si="142"/>
        <v>0.2261755892309201</v>
      </c>
      <c r="N713">
        <f t="shared" si="143"/>
        <v>0.16351364832420701</v>
      </c>
      <c r="O713">
        <f t="shared" si="144"/>
        <v>0.15589046759825639</v>
      </c>
      <c r="P713">
        <f t="shared" si="145"/>
        <v>0.16552945438960881</v>
      </c>
    </row>
    <row r="714" spans="1:16" x14ac:dyDescent="0.3">
      <c r="A714" s="10">
        <v>43068</v>
      </c>
      <c r="B714" s="6">
        <v>2822</v>
      </c>
      <c r="C714" s="11">
        <f t="shared" si="141"/>
        <v>-3.5373224008510198E-3</v>
      </c>
      <c r="D714" s="11">
        <f t="shared" si="137"/>
        <v>7.9493268565363998E-2</v>
      </c>
      <c r="E714" s="11">
        <f t="shared" si="138"/>
        <v>0.20526586216422973</v>
      </c>
      <c r="F714" s="11">
        <f t="shared" si="139"/>
        <v>0.18435144147649557</v>
      </c>
      <c r="G714" s="11">
        <f t="shared" si="140"/>
        <v>0.16410859698410238</v>
      </c>
      <c r="H714" s="11">
        <f t="shared" si="146"/>
        <v>0.15613320322288157</v>
      </c>
      <c r="I714" s="11">
        <f t="shared" si="148"/>
        <v>0.16549045171869164</v>
      </c>
      <c r="J714" s="11">
        <f t="shared" si="147"/>
        <v>0.16427777586328693</v>
      </c>
      <c r="L714" s="9">
        <f t="shared" si="149"/>
        <v>43068</v>
      </c>
      <c r="M714">
        <f t="shared" si="142"/>
        <v>7.9493268565363998E-2</v>
      </c>
      <c r="N714">
        <f t="shared" si="143"/>
        <v>0.16410859698410238</v>
      </c>
      <c r="O714">
        <f t="shared" si="144"/>
        <v>0.15613320322288157</v>
      </c>
      <c r="P714">
        <f t="shared" si="145"/>
        <v>0.16549045171869164</v>
      </c>
    </row>
    <row r="715" spans="1:16" x14ac:dyDescent="0.3">
      <c r="A715" s="10">
        <v>43069</v>
      </c>
      <c r="B715" s="6">
        <v>2816</v>
      </c>
      <c r="C715" s="11">
        <f t="shared" si="141"/>
        <v>-2.1284151348262875E-3</v>
      </c>
      <c r="D715" s="11">
        <f t="shared" ref="D715:D778" si="150">_xlfn.STDEV.P(C711:C715)*SQRT(252)</f>
        <v>7.9862069032131472E-2</v>
      </c>
      <c r="E715" s="11">
        <f t="shared" si="138"/>
        <v>0.19756194266671864</v>
      </c>
      <c r="F715" s="11">
        <f t="shared" si="139"/>
        <v>0.18337922726324768</v>
      </c>
      <c r="G715" s="11">
        <f t="shared" si="140"/>
        <v>0.16430122478808407</v>
      </c>
      <c r="H715" s="11">
        <f t="shared" si="146"/>
        <v>0.15497138138061461</v>
      </c>
      <c r="I715" s="11">
        <f t="shared" si="148"/>
        <v>0.16518327349067902</v>
      </c>
      <c r="J715" s="11">
        <f t="shared" si="147"/>
        <v>0.1641631584489856</v>
      </c>
      <c r="L715" s="9">
        <f t="shared" si="149"/>
        <v>43069</v>
      </c>
      <c r="M715">
        <f t="shared" si="142"/>
        <v>7.9862069032131472E-2</v>
      </c>
      <c r="N715">
        <f t="shared" si="143"/>
        <v>0.16430122478808407</v>
      </c>
      <c r="O715">
        <f t="shared" si="144"/>
        <v>0.15497138138061461</v>
      </c>
      <c r="P715">
        <f t="shared" si="145"/>
        <v>0.16518327349067902</v>
      </c>
    </row>
    <row r="716" spans="1:16" x14ac:dyDescent="0.3">
      <c r="A716" s="10">
        <v>43070</v>
      </c>
      <c r="B716" s="6">
        <v>2800</v>
      </c>
      <c r="C716" s="11">
        <f t="shared" si="141"/>
        <v>-5.6980211146377786E-3</v>
      </c>
      <c r="D716" s="11">
        <f t="shared" si="150"/>
        <v>5.5129771368189556E-2</v>
      </c>
      <c r="E716" s="11">
        <f t="shared" si="138"/>
        <v>0.19828986920263714</v>
      </c>
      <c r="F716" s="11">
        <f t="shared" si="139"/>
        <v>0.18120817624087879</v>
      </c>
      <c r="G716" s="11">
        <f t="shared" si="140"/>
        <v>0.1652663742295212</v>
      </c>
      <c r="H716" s="11">
        <f t="shared" si="146"/>
        <v>0.1525307301836544</v>
      </c>
      <c r="I716" s="11">
        <f t="shared" si="148"/>
        <v>0.16541729199929148</v>
      </c>
      <c r="J716" s="11">
        <f t="shared" si="147"/>
        <v>0.16386718612093917</v>
      </c>
      <c r="L716" s="9">
        <f t="shared" si="149"/>
        <v>43070</v>
      </c>
      <c r="M716">
        <f t="shared" si="142"/>
        <v>5.5129771368189556E-2</v>
      </c>
      <c r="N716">
        <f t="shared" si="143"/>
        <v>0.1652663742295212</v>
      </c>
      <c r="O716">
        <f t="shared" si="144"/>
        <v>0.1525307301836544</v>
      </c>
      <c r="P716">
        <f t="shared" si="145"/>
        <v>0.16541729199929148</v>
      </c>
    </row>
    <row r="717" spans="1:16" x14ac:dyDescent="0.3">
      <c r="A717" s="10">
        <v>43073</v>
      </c>
      <c r="B717" s="6">
        <v>2871</v>
      </c>
      <c r="C717" s="11">
        <f t="shared" si="141"/>
        <v>2.5040983957768662E-2</v>
      </c>
      <c r="D717" s="11">
        <f t="shared" si="150"/>
        <v>0.17816816153903983</v>
      </c>
      <c r="E717" s="11">
        <f t="shared" si="138"/>
        <v>0.22127612301331046</v>
      </c>
      <c r="F717" s="11">
        <f t="shared" si="139"/>
        <v>0.19948160891159827</v>
      </c>
      <c r="G717" s="11">
        <f t="shared" si="140"/>
        <v>0.18334875556043806</v>
      </c>
      <c r="H717" s="11">
        <f t="shared" si="146"/>
        <v>0.15758454579965747</v>
      </c>
      <c r="I717" s="11">
        <f t="shared" si="148"/>
        <v>0.16911713613775209</v>
      </c>
      <c r="J717" s="11">
        <f t="shared" si="147"/>
        <v>0.16533801430368744</v>
      </c>
      <c r="L717" s="9">
        <f t="shared" si="149"/>
        <v>43073</v>
      </c>
      <c r="M717">
        <f t="shared" si="142"/>
        <v>0.17816816153903983</v>
      </c>
      <c r="N717">
        <f t="shared" si="143"/>
        <v>0.18334875556043806</v>
      </c>
      <c r="O717">
        <f t="shared" si="144"/>
        <v>0.15758454579965747</v>
      </c>
      <c r="P717">
        <f t="shared" si="145"/>
        <v>0.16911713613775209</v>
      </c>
    </row>
    <row r="718" spans="1:16" x14ac:dyDescent="0.3">
      <c r="A718" s="10">
        <v>43074</v>
      </c>
      <c r="B718" s="6">
        <v>2864</v>
      </c>
      <c r="C718" s="11">
        <f t="shared" si="141"/>
        <v>-2.4411520405277208E-3</v>
      </c>
      <c r="D718" s="11">
        <f t="shared" si="150"/>
        <v>0.18200668141098222</v>
      </c>
      <c r="E718" s="11">
        <f t="shared" si="138"/>
        <v>0.21592625884003294</v>
      </c>
      <c r="F718" s="11">
        <f t="shared" si="139"/>
        <v>0.19849681576714429</v>
      </c>
      <c r="G718" s="11">
        <f t="shared" si="140"/>
        <v>0.18368629030606035</v>
      </c>
      <c r="H718" s="11">
        <f t="shared" si="146"/>
        <v>0.1575239809826682</v>
      </c>
      <c r="I718" s="11">
        <f t="shared" si="148"/>
        <v>0.16896266899419335</v>
      </c>
      <c r="J718" s="11">
        <f t="shared" si="147"/>
        <v>0.16416405163845557</v>
      </c>
      <c r="L718" s="9">
        <f t="shared" si="149"/>
        <v>43074</v>
      </c>
      <c r="M718">
        <f t="shared" si="142"/>
        <v>0.18200668141098222</v>
      </c>
      <c r="N718">
        <f t="shared" si="143"/>
        <v>0.18368629030606035</v>
      </c>
      <c r="O718">
        <f t="shared" si="144"/>
        <v>0.1575239809826682</v>
      </c>
      <c r="P718">
        <f t="shared" si="145"/>
        <v>0.16896266899419335</v>
      </c>
    </row>
    <row r="719" spans="1:16" x14ac:dyDescent="0.3">
      <c r="A719" s="10">
        <v>43075</v>
      </c>
      <c r="B719" s="6">
        <v>2912</v>
      </c>
      <c r="C719" s="11">
        <f t="shared" si="141"/>
        <v>1.6620881236040282E-2</v>
      </c>
      <c r="D719" s="11">
        <f t="shared" si="150"/>
        <v>0.19431088430497129</v>
      </c>
      <c r="E719" s="11">
        <f t="shared" si="138"/>
        <v>0.15732398723462562</v>
      </c>
      <c r="F719" s="11">
        <f t="shared" si="139"/>
        <v>0.20769801220003065</v>
      </c>
      <c r="G719" s="11">
        <f t="shared" si="140"/>
        <v>0.19117148031079048</v>
      </c>
      <c r="H719" s="11">
        <f t="shared" si="146"/>
        <v>0.16187672974341238</v>
      </c>
      <c r="I719" s="11">
        <f t="shared" si="148"/>
        <v>0.17033940842171105</v>
      </c>
      <c r="J719" s="11">
        <f t="shared" si="147"/>
        <v>0.16494381525354929</v>
      </c>
      <c r="L719" s="9">
        <f t="shared" si="149"/>
        <v>43075</v>
      </c>
      <c r="M719">
        <f t="shared" si="142"/>
        <v>0.19431088430497129</v>
      </c>
      <c r="N719">
        <f t="shared" si="143"/>
        <v>0.19117148031079048</v>
      </c>
      <c r="O719">
        <f t="shared" si="144"/>
        <v>0.16187672974341238</v>
      </c>
      <c r="P719">
        <f t="shared" si="145"/>
        <v>0.17033940842171105</v>
      </c>
    </row>
    <row r="720" spans="1:16" x14ac:dyDescent="0.3">
      <c r="A720" s="10">
        <v>43076</v>
      </c>
      <c r="B720" s="6">
        <v>2880</v>
      </c>
      <c r="C720" s="11">
        <f t="shared" si="141"/>
        <v>-1.1049836186584935E-2</v>
      </c>
      <c r="D720" s="11">
        <f t="shared" si="150"/>
        <v>0.2202869563104693</v>
      </c>
      <c r="E720" s="11">
        <f t="shared" ref="E720:E783" si="151">_xlfn.STDEV.P(C711:C720)*SQRT(252)</f>
        <v>0.17009902726211221</v>
      </c>
      <c r="F720" s="11">
        <f t="shared" si="139"/>
        <v>0.21039489537456679</v>
      </c>
      <c r="G720" s="11">
        <f t="shared" si="140"/>
        <v>0.19579947603100736</v>
      </c>
      <c r="H720" s="11">
        <f t="shared" si="146"/>
        <v>0.16473596279916372</v>
      </c>
      <c r="I720" s="11">
        <f t="shared" si="148"/>
        <v>0.17091191596878769</v>
      </c>
      <c r="J720" s="11">
        <f t="shared" si="147"/>
        <v>0.16420360474700815</v>
      </c>
      <c r="L720" s="9">
        <f t="shared" si="149"/>
        <v>43076</v>
      </c>
      <c r="M720">
        <f t="shared" si="142"/>
        <v>0.2202869563104693</v>
      </c>
      <c r="N720">
        <f t="shared" si="143"/>
        <v>0.19579947603100736</v>
      </c>
      <c r="O720">
        <f t="shared" si="144"/>
        <v>0.16473596279916372</v>
      </c>
      <c r="P720">
        <f t="shared" si="145"/>
        <v>0.17091191596878769</v>
      </c>
    </row>
    <row r="721" spans="1:16" x14ac:dyDescent="0.3">
      <c r="A721" s="10">
        <v>43077</v>
      </c>
      <c r="B721" s="6">
        <v>2875</v>
      </c>
      <c r="C721" s="11">
        <f t="shared" si="141"/>
        <v>-1.7376198985408486E-3</v>
      </c>
      <c r="D721" s="11">
        <f t="shared" si="150"/>
        <v>0.21234355292574564</v>
      </c>
      <c r="E721" s="11">
        <f t="shared" si="151"/>
        <v>0.16842633487204034</v>
      </c>
      <c r="F721" s="11">
        <f t="shared" si="139"/>
        <v>0.2098358183248423</v>
      </c>
      <c r="G721" s="11">
        <f t="shared" si="140"/>
        <v>0.19274294730134728</v>
      </c>
      <c r="H721" s="11">
        <f t="shared" si="146"/>
        <v>0.14662562658482514</v>
      </c>
      <c r="I721" s="11">
        <f t="shared" si="148"/>
        <v>0.17055310239821947</v>
      </c>
      <c r="J721" s="11">
        <f t="shared" si="147"/>
        <v>0.16413736883073754</v>
      </c>
      <c r="L721" s="9">
        <f t="shared" si="149"/>
        <v>43077</v>
      </c>
      <c r="M721">
        <f t="shared" si="142"/>
        <v>0.21234355292574564</v>
      </c>
      <c r="N721">
        <f t="shared" si="143"/>
        <v>0.19274294730134728</v>
      </c>
      <c r="O721">
        <f t="shared" si="144"/>
        <v>0.14662562658482514</v>
      </c>
      <c r="P721">
        <f t="shared" si="145"/>
        <v>0.17055310239821947</v>
      </c>
    </row>
    <row r="722" spans="1:16" x14ac:dyDescent="0.3">
      <c r="A722" s="10">
        <v>43080</v>
      </c>
      <c r="B722" s="6">
        <v>2850</v>
      </c>
      <c r="C722" s="11">
        <f t="shared" si="141"/>
        <v>-8.7336799687545534E-3</v>
      </c>
      <c r="D722" s="11">
        <f t="shared" si="150"/>
        <v>0.15437157545113295</v>
      </c>
      <c r="E722" s="11">
        <f t="shared" si="151"/>
        <v>0.17106505682094261</v>
      </c>
      <c r="F722" s="11">
        <f t="shared" si="139"/>
        <v>0.2015033424028003</v>
      </c>
      <c r="G722" s="11">
        <f t="shared" si="140"/>
        <v>0.18989342699031236</v>
      </c>
      <c r="H722" s="11">
        <f t="shared" si="146"/>
        <v>0.148257393750335</v>
      </c>
      <c r="I722" s="11">
        <f t="shared" si="148"/>
        <v>0.17071582388326451</v>
      </c>
      <c r="J722" s="11">
        <f t="shared" si="147"/>
        <v>0.16437569580600542</v>
      </c>
      <c r="L722" s="9">
        <f t="shared" si="149"/>
        <v>43080</v>
      </c>
      <c r="M722">
        <f t="shared" si="142"/>
        <v>0.15437157545113295</v>
      </c>
      <c r="N722">
        <f t="shared" si="143"/>
        <v>0.18989342699031236</v>
      </c>
      <c r="O722">
        <f t="shared" si="144"/>
        <v>0.148257393750335</v>
      </c>
      <c r="P722">
        <f t="shared" si="145"/>
        <v>0.17071582388326451</v>
      </c>
    </row>
    <row r="723" spans="1:16" x14ac:dyDescent="0.3">
      <c r="A723" s="10">
        <v>43081</v>
      </c>
      <c r="B723" s="6">
        <v>2844</v>
      </c>
      <c r="C723" s="11">
        <f t="shared" si="141"/>
        <v>-2.1074823395646983E-3</v>
      </c>
      <c r="D723" s="11">
        <f t="shared" si="150"/>
        <v>0.15428010536975045</v>
      </c>
      <c r="E723" s="11">
        <f t="shared" si="151"/>
        <v>0.17118159882108622</v>
      </c>
      <c r="F723" s="11">
        <f t="shared" si="139"/>
        <v>0.19757282718938596</v>
      </c>
      <c r="G723" s="11">
        <f t="shared" si="140"/>
        <v>0.18915915286152316</v>
      </c>
      <c r="H723" s="11">
        <f t="shared" si="146"/>
        <v>0.14808953260189509</v>
      </c>
      <c r="I723" s="11">
        <f t="shared" si="148"/>
        <v>0.17075417246720606</v>
      </c>
      <c r="J723" s="11">
        <f t="shared" si="147"/>
        <v>0.16438179074000647</v>
      </c>
      <c r="L723" s="9">
        <f t="shared" si="149"/>
        <v>43081</v>
      </c>
      <c r="M723">
        <f t="shared" si="142"/>
        <v>0.15428010536975045</v>
      </c>
      <c r="N723">
        <f t="shared" si="143"/>
        <v>0.18915915286152316</v>
      </c>
      <c r="O723">
        <f t="shared" si="144"/>
        <v>0.14808953260189509</v>
      </c>
      <c r="P723">
        <f t="shared" si="145"/>
        <v>0.17075417246720606</v>
      </c>
    </row>
    <row r="724" spans="1:16" x14ac:dyDescent="0.3">
      <c r="A724" s="10">
        <v>43082</v>
      </c>
      <c r="B724" s="6">
        <v>2842</v>
      </c>
      <c r="C724" s="11">
        <f t="shared" si="141"/>
        <v>-7.0348226608557747E-4</v>
      </c>
      <c r="D724" s="11">
        <f t="shared" si="150"/>
        <v>6.6567591654086128E-2</v>
      </c>
      <c r="E724" s="11">
        <f t="shared" si="151"/>
        <v>0.17005782393927418</v>
      </c>
      <c r="F724" s="11">
        <f t="shared" si="139"/>
        <v>0.1464274547292449</v>
      </c>
      <c r="G724" s="11">
        <f t="shared" si="140"/>
        <v>0.18867339221669729</v>
      </c>
      <c r="H724" s="11">
        <f t="shared" si="146"/>
        <v>0.14803270848406799</v>
      </c>
      <c r="I724" s="11">
        <f t="shared" si="148"/>
        <v>0.17054280115826279</v>
      </c>
      <c r="J724" s="11">
        <f t="shared" si="147"/>
        <v>0.16189539723121354</v>
      </c>
      <c r="L724" s="9">
        <f t="shared" si="149"/>
        <v>43082</v>
      </c>
      <c r="M724">
        <f t="shared" si="142"/>
        <v>6.6567591654086128E-2</v>
      </c>
      <c r="N724">
        <f t="shared" si="143"/>
        <v>0.18867339221669729</v>
      </c>
      <c r="O724">
        <f t="shared" si="144"/>
        <v>0.14803270848406799</v>
      </c>
      <c r="P724">
        <f t="shared" si="145"/>
        <v>0.17054280115826279</v>
      </c>
    </row>
    <row r="725" spans="1:16" x14ac:dyDescent="0.3">
      <c r="A725" s="10">
        <v>43083</v>
      </c>
      <c r="B725" s="6">
        <v>2823</v>
      </c>
      <c r="C725" s="11">
        <f t="shared" si="141"/>
        <v>-6.7078804035566207E-3</v>
      </c>
      <c r="D725" s="11">
        <f t="shared" si="150"/>
        <v>4.9850675823671455E-2</v>
      </c>
      <c r="E725" s="11">
        <f t="shared" si="151"/>
        <v>0.17334804500225998</v>
      </c>
      <c r="F725" s="11">
        <f t="shared" ref="F725:F788" si="152">_xlfn.STDEV.P(C711:C725)*SQRT(252)</f>
        <v>0.14892743193218422</v>
      </c>
      <c r="G725" s="11">
        <f t="shared" si="140"/>
        <v>0.18641876460891499</v>
      </c>
      <c r="H725" s="11">
        <f t="shared" si="146"/>
        <v>0.1484238417111291</v>
      </c>
      <c r="I725" s="11">
        <f t="shared" si="148"/>
        <v>0.16953281843279439</v>
      </c>
      <c r="J725" s="11">
        <f t="shared" si="147"/>
        <v>0.1620154631428038</v>
      </c>
      <c r="L725" s="9">
        <f t="shared" si="149"/>
        <v>43083</v>
      </c>
      <c r="M725">
        <f t="shared" si="142"/>
        <v>4.9850675823671455E-2</v>
      </c>
      <c r="N725">
        <f t="shared" si="143"/>
        <v>0.18641876460891499</v>
      </c>
      <c r="O725">
        <f t="shared" si="144"/>
        <v>0.1484238417111291</v>
      </c>
      <c r="P725">
        <f t="shared" si="145"/>
        <v>0.16953281843279439</v>
      </c>
    </row>
    <row r="726" spans="1:16" x14ac:dyDescent="0.3">
      <c r="A726" s="10">
        <v>43084</v>
      </c>
      <c r="B726" s="6">
        <v>2811</v>
      </c>
      <c r="C726" s="11">
        <f t="shared" si="141"/>
        <v>-4.2598573469574521E-3</v>
      </c>
      <c r="D726" s="11">
        <f t="shared" si="150"/>
        <v>4.6550005533095962E-2</v>
      </c>
      <c r="E726" s="11">
        <f t="shared" si="151"/>
        <v>0.17223659974997829</v>
      </c>
      <c r="F726" s="11">
        <f t="shared" si="152"/>
        <v>0.14637614595367504</v>
      </c>
      <c r="G726" s="11">
        <f t="shared" si="140"/>
        <v>0.18651179303674301</v>
      </c>
      <c r="H726" s="11">
        <f t="shared" si="146"/>
        <v>0.14874643613179236</v>
      </c>
      <c r="I726" s="11">
        <f t="shared" si="148"/>
        <v>0.16949230257224152</v>
      </c>
      <c r="J726" s="11">
        <f t="shared" si="147"/>
        <v>0.16189373970268001</v>
      </c>
      <c r="L726" s="9">
        <f t="shared" si="149"/>
        <v>43084</v>
      </c>
      <c r="M726">
        <f t="shared" si="142"/>
        <v>4.6550005533095962E-2</v>
      </c>
      <c r="N726">
        <f t="shared" si="143"/>
        <v>0.18651179303674301</v>
      </c>
      <c r="O726">
        <f t="shared" si="144"/>
        <v>0.14874643613179236</v>
      </c>
      <c r="P726">
        <f t="shared" si="145"/>
        <v>0.16949230257224152</v>
      </c>
    </row>
    <row r="727" spans="1:16" x14ac:dyDescent="0.3">
      <c r="A727" s="10">
        <v>43087</v>
      </c>
      <c r="B727" s="6">
        <v>2815</v>
      </c>
      <c r="C727" s="11">
        <f t="shared" si="141"/>
        <v>1.4219696672588241E-3</v>
      </c>
      <c r="D727" s="11">
        <f t="shared" si="150"/>
        <v>4.4653747636719643E-2</v>
      </c>
      <c r="E727" s="11">
        <f t="shared" si="151"/>
        <v>0.11391074157191769</v>
      </c>
      <c r="F727" s="11">
        <f t="shared" si="152"/>
        <v>0.14432506632986083</v>
      </c>
      <c r="G727" s="11">
        <f t="shared" si="140"/>
        <v>0.17618537714969426</v>
      </c>
      <c r="H727" s="11">
        <f t="shared" si="146"/>
        <v>0.14811545589574759</v>
      </c>
      <c r="I727" s="11">
        <f t="shared" si="148"/>
        <v>0.16939688035369488</v>
      </c>
      <c r="J727" s="11">
        <f t="shared" si="147"/>
        <v>0.16189972147214157</v>
      </c>
      <c r="L727" s="9">
        <f t="shared" si="149"/>
        <v>43087</v>
      </c>
      <c r="M727">
        <f t="shared" si="142"/>
        <v>4.4653747636719643E-2</v>
      </c>
      <c r="N727">
        <f t="shared" si="143"/>
        <v>0.17618537714969426</v>
      </c>
      <c r="O727">
        <f t="shared" si="144"/>
        <v>0.14811545589574759</v>
      </c>
      <c r="P727">
        <f t="shared" si="145"/>
        <v>0.16939688035369488</v>
      </c>
    </row>
    <row r="728" spans="1:16" x14ac:dyDescent="0.3">
      <c r="A728" s="10">
        <v>43088</v>
      </c>
      <c r="B728" s="6">
        <v>2818</v>
      </c>
      <c r="C728" s="11">
        <f t="shared" si="141"/>
        <v>1.0651518848347041E-3</v>
      </c>
      <c r="D728" s="11">
        <f t="shared" si="150"/>
        <v>5.0161407642212205E-2</v>
      </c>
      <c r="E728" s="11">
        <f t="shared" si="151"/>
        <v>0.11476582665189644</v>
      </c>
      <c r="F728" s="11">
        <f t="shared" si="152"/>
        <v>0.14373617025594984</v>
      </c>
      <c r="G728" s="11">
        <f t="shared" si="140"/>
        <v>0.17293193930581099</v>
      </c>
      <c r="H728" s="11">
        <f t="shared" si="146"/>
        <v>0.14771537536495882</v>
      </c>
      <c r="I728" s="11">
        <f t="shared" si="148"/>
        <v>0.1693794057447055</v>
      </c>
      <c r="J728" s="11">
        <f t="shared" si="147"/>
        <v>0.16141579712827234</v>
      </c>
      <c r="L728" s="9">
        <f t="shared" si="149"/>
        <v>43088</v>
      </c>
      <c r="M728">
        <f t="shared" si="142"/>
        <v>5.0161407642212205E-2</v>
      </c>
      <c r="N728">
        <f t="shared" si="143"/>
        <v>0.17293193930581099</v>
      </c>
      <c r="O728">
        <f t="shared" si="144"/>
        <v>0.14771537536495882</v>
      </c>
      <c r="P728">
        <f t="shared" si="145"/>
        <v>0.1693794057447055</v>
      </c>
    </row>
    <row r="729" spans="1:16" x14ac:dyDescent="0.3">
      <c r="A729" s="10">
        <v>43089</v>
      </c>
      <c r="B729" s="6">
        <v>2804</v>
      </c>
      <c r="C729" s="11">
        <f t="shared" si="141"/>
        <v>-4.9804443041448149E-3</v>
      </c>
      <c r="D729" s="11">
        <f t="shared" si="150"/>
        <v>5.2584357455571412E-2</v>
      </c>
      <c r="E729" s="11">
        <f t="shared" si="151"/>
        <v>6.2417880686050219E-2</v>
      </c>
      <c r="F729" s="11">
        <f t="shared" si="152"/>
        <v>0.14438920567567762</v>
      </c>
      <c r="G729" s="11">
        <f t="shared" si="140"/>
        <v>0.13121336566805319</v>
      </c>
      <c r="H729" s="11">
        <f t="shared" si="146"/>
        <v>0.14802876610636601</v>
      </c>
      <c r="I729" s="11">
        <f t="shared" si="148"/>
        <v>0.16952884212677258</v>
      </c>
      <c r="J729" s="11">
        <f t="shared" si="147"/>
        <v>0.16076214733494226</v>
      </c>
      <c r="L729" s="9">
        <f t="shared" si="149"/>
        <v>43089</v>
      </c>
      <c r="M729">
        <f t="shared" si="142"/>
        <v>5.2584357455571412E-2</v>
      </c>
      <c r="N729">
        <f t="shared" si="143"/>
        <v>0.13121336566805319</v>
      </c>
      <c r="O729">
        <f t="shared" si="144"/>
        <v>0.14802876610636601</v>
      </c>
      <c r="P729">
        <f t="shared" si="145"/>
        <v>0.16952884212677258</v>
      </c>
    </row>
    <row r="730" spans="1:16" x14ac:dyDescent="0.3">
      <c r="A730" s="10">
        <v>43090</v>
      </c>
      <c r="B730" s="6">
        <v>2790</v>
      </c>
      <c r="C730" s="11">
        <f t="shared" si="141"/>
        <v>-5.0053733390694414E-3</v>
      </c>
      <c r="D730" s="11">
        <f t="shared" si="150"/>
        <v>4.6827808645263314E-2</v>
      </c>
      <c r="E730" s="11">
        <f t="shared" si="151"/>
        <v>5.009710268340991E-2</v>
      </c>
      <c r="F730" s="11">
        <f t="shared" si="152"/>
        <v>0.14540471927498305</v>
      </c>
      <c r="G730" s="11">
        <f t="shared" ref="G730:G793" si="153">_xlfn.STDEV.P(C711:C730)*SQRT(252)</f>
        <v>0.1321161221884459</v>
      </c>
      <c r="H730" s="11">
        <f t="shared" si="146"/>
        <v>0.14810675135111695</v>
      </c>
      <c r="I730" s="11">
        <f t="shared" si="148"/>
        <v>0.16968024221153921</v>
      </c>
      <c r="J730" s="11">
        <f t="shared" si="147"/>
        <v>0.16049551182849822</v>
      </c>
      <c r="L730" s="9">
        <f t="shared" si="149"/>
        <v>43090</v>
      </c>
      <c r="M730">
        <f t="shared" si="142"/>
        <v>4.6827808645263314E-2</v>
      </c>
      <c r="N730">
        <f t="shared" si="143"/>
        <v>0.1321161221884459</v>
      </c>
      <c r="O730">
        <f t="shared" si="144"/>
        <v>0.14810675135111695</v>
      </c>
      <c r="P730">
        <f t="shared" si="145"/>
        <v>0.16968024221153921</v>
      </c>
    </row>
    <row r="731" spans="1:16" x14ac:dyDescent="0.3">
      <c r="A731" s="10">
        <v>43091</v>
      </c>
      <c r="B731" s="6">
        <v>2786</v>
      </c>
      <c r="C731" s="11">
        <f t="shared" si="141"/>
        <v>-1.4347204756602941E-3</v>
      </c>
      <c r="D731" s="11">
        <f t="shared" si="150"/>
        <v>4.4398912992862555E-2</v>
      </c>
      <c r="E731" s="11">
        <f t="shared" si="151"/>
        <v>5.0336286999662957E-2</v>
      </c>
      <c r="F731" s="11">
        <f t="shared" si="152"/>
        <v>0.1438745508446134</v>
      </c>
      <c r="G731" s="11">
        <f t="shared" si="153"/>
        <v>0.12889894614852496</v>
      </c>
      <c r="H731" s="11">
        <f t="shared" si="146"/>
        <v>0.14710850027570624</v>
      </c>
      <c r="I731" s="11">
        <f t="shared" si="148"/>
        <v>0.16959423239130636</v>
      </c>
      <c r="J731" s="11">
        <f t="shared" si="147"/>
        <v>0.16047685964880354</v>
      </c>
      <c r="L731" s="9">
        <f t="shared" si="149"/>
        <v>43091</v>
      </c>
      <c r="M731">
        <f t="shared" si="142"/>
        <v>4.4398912992862555E-2</v>
      </c>
      <c r="N731">
        <f t="shared" si="143"/>
        <v>0.12889894614852496</v>
      </c>
      <c r="O731">
        <f t="shared" si="144"/>
        <v>0.14710850027570624</v>
      </c>
      <c r="P731">
        <f t="shared" si="145"/>
        <v>0.16959423239130636</v>
      </c>
    </row>
    <row r="732" spans="1:16" x14ac:dyDescent="0.3">
      <c r="A732" s="10">
        <v>43094</v>
      </c>
      <c r="B732" s="6">
        <v>2794</v>
      </c>
      <c r="C732" s="11">
        <f t="shared" si="141"/>
        <v>2.8673854771560339E-3</v>
      </c>
      <c r="D732" s="11">
        <f t="shared" si="150"/>
        <v>5.0229425110655333E-2</v>
      </c>
      <c r="E732" s="11">
        <f t="shared" si="151"/>
        <v>4.8147810231127082E-2</v>
      </c>
      <c r="F732" s="11">
        <f t="shared" si="152"/>
        <v>9.7488069124818097E-2</v>
      </c>
      <c r="G732" s="11">
        <f t="shared" si="153"/>
        <v>0.12780426864390168</v>
      </c>
      <c r="H732" s="11">
        <f t="shared" si="146"/>
        <v>0.14718898356365334</v>
      </c>
      <c r="I732" s="11">
        <f t="shared" si="148"/>
        <v>0.1561243383326191</v>
      </c>
      <c r="J732" s="11">
        <f t="shared" si="147"/>
        <v>0.1601603648551225</v>
      </c>
      <c r="L732" s="9">
        <f t="shared" si="149"/>
        <v>43094</v>
      </c>
      <c r="M732">
        <f t="shared" si="142"/>
        <v>5.0229425110655333E-2</v>
      </c>
      <c r="N732">
        <f t="shared" si="143"/>
        <v>0.12780426864390168</v>
      </c>
      <c r="O732">
        <f t="shared" si="144"/>
        <v>0.14718898356365334</v>
      </c>
      <c r="P732">
        <f t="shared" si="145"/>
        <v>0.1561243383326191</v>
      </c>
    </row>
    <row r="733" spans="1:16" x14ac:dyDescent="0.3">
      <c r="A733" s="10">
        <v>43095</v>
      </c>
      <c r="B733" s="6">
        <v>2820</v>
      </c>
      <c r="C733" s="11">
        <f t="shared" si="141"/>
        <v>9.2626241152522285E-3</v>
      </c>
      <c r="D733" s="11">
        <f t="shared" si="150"/>
        <v>8.5732467933360451E-2</v>
      </c>
      <c r="E733" s="11">
        <f t="shared" si="151"/>
        <v>7.197066004363184E-2</v>
      </c>
      <c r="F733" s="11">
        <f t="shared" si="152"/>
        <v>0.10679182301525456</v>
      </c>
      <c r="G733" s="11">
        <f t="shared" si="153"/>
        <v>0.13169327227347319</v>
      </c>
      <c r="H733" s="11">
        <f t="shared" si="146"/>
        <v>0.14863933774359167</v>
      </c>
      <c r="I733" s="11">
        <f t="shared" si="148"/>
        <v>0.15641891490212537</v>
      </c>
      <c r="J733" s="11">
        <f t="shared" si="147"/>
        <v>0.16005830183240349</v>
      </c>
      <c r="L733" s="9">
        <f t="shared" si="149"/>
        <v>43095</v>
      </c>
      <c r="M733">
        <f t="shared" si="142"/>
        <v>8.5732467933360451E-2</v>
      </c>
      <c r="N733">
        <f t="shared" si="143"/>
        <v>0.13169327227347319</v>
      </c>
      <c r="O733">
        <f t="shared" si="144"/>
        <v>0.14863933774359167</v>
      </c>
      <c r="P733">
        <f t="shared" si="145"/>
        <v>0.15641891490212537</v>
      </c>
    </row>
    <row r="734" spans="1:16" x14ac:dyDescent="0.3">
      <c r="A734" s="10">
        <v>43096</v>
      </c>
      <c r="B734" s="6">
        <v>2824</v>
      </c>
      <c r="C734" s="11">
        <f t="shared" si="141"/>
        <v>1.4174346809733152E-3</v>
      </c>
      <c r="D734" s="11">
        <f t="shared" si="150"/>
        <v>7.5478744441264858E-2</v>
      </c>
      <c r="E734" s="11">
        <f t="shared" si="151"/>
        <v>7.2781781854978869E-2</v>
      </c>
      <c r="F734" s="11">
        <f t="shared" si="152"/>
        <v>7.7530893385503924E-2</v>
      </c>
      <c r="G734" s="11">
        <f t="shared" si="153"/>
        <v>0.13123191993398231</v>
      </c>
      <c r="H734" s="11">
        <f t="shared" si="146"/>
        <v>0.14861792833620682</v>
      </c>
      <c r="I734" s="11">
        <f t="shared" si="148"/>
        <v>0.15639763232186471</v>
      </c>
      <c r="J734" s="11">
        <f t="shared" si="147"/>
        <v>0.15991397236916979</v>
      </c>
      <c r="L734" s="9">
        <f t="shared" si="149"/>
        <v>43096</v>
      </c>
      <c r="M734">
        <f t="shared" si="142"/>
        <v>7.5478744441264858E-2</v>
      </c>
      <c r="N734">
        <f t="shared" si="143"/>
        <v>0.13123191993398231</v>
      </c>
      <c r="O734">
        <f t="shared" si="144"/>
        <v>0.14861792833620682</v>
      </c>
      <c r="P734">
        <f t="shared" si="145"/>
        <v>0.15639763232186471</v>
      </c>
    </row>
    <row r="735" spans="1:16" x14ac:dyDescent="0.3">
      <c r="A735" s="10">
        <v>43097</v>
      </c>
      <c r="B735" s="6">
        <v>2806</v>
      </c>
      <c r="C735" s="11">
        <f t="shared" ref="C735:C798" si="154">LN(B735/B734)</f>
        <v>-6.3943379507264758E-3</v>
      </c>
      <c r="D735" s="11">
        <f t="shared" si="150"/>
        <v>8.1698434849542548E-2</v>
      </c>
      <c r="E735" s="11">
        <f t="shared" si="151"/>
        <v>7.2134986967226769E-2</v>
      </c>
      <c r="F735" s="11">
        <f t="shared" si="152"/>
        <v>7.0302318948893466E-2</v>
      </c>
      <c r="G735" s="11">
        <f t="shared" si="153"/>
        <v>0.13293706550335246</v>
      </c>
      <c r="H735" s="11">
        <f t="shared" si="146"/>
        <v>0.14948594921171043</v>
      </c>
      <c r="I735" s="11">
        <f t="shared" si="148"/>
        <v>0.15622686111467912</v>
      </c>
      <c r="J735" s="11">
        <f t="shared" si="147"/>
        <v>0.16003404415750966</v>
      </c>
      <c r="L735" s="9">
        <f t="shared" si="149"/>
        <v>43097</v>
      </c>
      <c r="M735">
        <f t="shared" ref="M735:M798" si="155">D735</f>
        <v>8.1698434849542548E-2</v>
      </c>
      <c r="N735">
        <f t="shared" ref="N735:N798" si="156">G735</f>
        <v>0.13293706550335246</v>
      </c>
      <c r="O735">
        <f t="shared" ref="O735:O798" si="157">H735</f>
        <v>0.14948594921171043</v>
      </c>
      <c r="P735">
        <f t="shared" ref="P735:P798" si="158">I735</f>
        <v>0.15622686111467912</v>
      </c>
    </row>
    <row r="736" spans="1:16" x14ac:dyDescent="0.3">
      <c r="A736" s="10">
        <v>43098</v>
      </c>
      <c r="B736" s="6">
        <v>2761</v>
      </c>
      <c r="C736" s="11">
        <f t="shared" si="154"/>
        <v>-1.6167048732251832E-2</v>
      </c>
      <c r="D736" s="11">
        <f t="shared" si="150"/>
        <v>0.13876136370989131</v>
      </c>
      <c r="E736" s="11">
        <f t="shared" si="151"/>
        <v>0.10301944528827987</v>
      </c>
      <c r="F736" s="11">
        <f t="shared" si="152"/>
        <v>9.0599241238157657E-2</v>
      </c>
      <c r="G736" s="11">
        <f t="shared" si="153"/>
        <v>0.14297029263962299</v>
      </c>
      <c r="H736" s="11">
        <f t="shared" si="146"/>
        <v>0.15458062426301969</v>
      </c>
      <c r="I736" s="11">
        <f t="shared" si="148"/>
        <v>0.15763550121129175</v>
      </c>
      <c r="J736" s="11">
        <f t="shared" si="147"/>
        <v>0.16087782454167021</v>
      </c>
      <c r="L736" s="9">
        <f t="shared" si="149"/>
        <v>43098</v>
      </c>
      <c r="M736">
        <f t="shared" si="155"/>
        <v>0.13876136370989131</v>
      </c>
      <c r="N736">
        <f t="shared" si="156"/>
        <v>0.14297029263962299</v>
      </c>
      <c r="O736">
        <f t="shared" si="157"/>
        <v>0.15458062426301969</v>
      </c>
      <c r="P736">
        <f t="shared" si="158"/>
        <v>0.15763550121129175</v>
      </c>
    </row>
    <row r="737" spans="1:16" x14ac:dyDescent="0.3">
      <c r="A737" s="10">
        <v>43102</v>
      </c>
      <c r="B737" s="6">
        <v>2765</v>
      </c>
      <c r="C737" s="11">
        <f t="shared" si="154"/>
        <v>1.4477020262807423E-3</v>
      </c>
      <c r="D737" s="11">
        <f t="shared" si="150"/>
        <v>0.13662964561112567</v>
      </c>
      <c r="E737" s="11">
        <f t="shared" si="151"/>
        <v>0.10303976371118388</v>
      </c>
      <c r="F737" s="11">
        <f t="shared" si="152"/>
        <v>8.8139737222991024E-2</v>
      </c>
      <c r="G737" s="11">
        <f t="shared" si="153"/>
        <v>0.10862050107792826</v>
      </c>
      <c r="H737" s="11">
        <f t="shared" si="146"/>
        <v>0.15311524470472965</v>
      </c>
      <c r="I737" s="11">
        <f t="shared" si="148"/>
        <v>0.1515912045799136</v>
      </c>
      <c r="J737" s="11">
        <f t="shared" si="147"/>
        <v>0.16077817934274968</v>
      </c>
      <c r="L737" s="9">
        <f t="shared" si="149"/>
        <v>43102</v>
      </c>
      <c r="M737">
        <f t="shared" si="155"/>
        <v>0.13662964561112567</v>
      </c>
      <c r="N737">
        <f t="shared" si="156"/>
        <v>0.10862050107792826</v>
      </c>
      <c r="O737">
        <f t="shared" si="157"/>
        <v>0.15311524470472965</v>
      </c>
      <c r="P737">
        <f t="shared" si="158"/>
        <v>0.1515912045799136</v>
      </c>
    </row>
    <row r="738" spans="1:16" x14ac:dyDescent="0.3">
      <c r="A738" s="10">
        <v>43103</v>
      </c>
      <c r="B738" s="6">
        <v>2773</v>
      </c>
      <c r="C738" s="11">
        <f t="shared" si="154"/>
        <v>2.889131659342974E-3</v>
      </c>
      <c r="D738" s="11">
        <f t="shared" si="150"/>
        <v>0.11407956851821566</v>
      </c>
      <c r="E738" s="11">
        <f t="shared" si="151"/>
        <v>0.10466764504206265</v>
      </c>
      <c r="F738" s="11">
        <f t="shared" si="152"/>
        <v>9.0250502717115433E-2</v>
      </c>
      <c r="G738" s="11">
        <f t="shared" si="153"/>
        <v>0.10983287773673975</v>
      </c>
      <c r="H738" s="11">
        <f t="shared" si="146"/>
        <v>0.15301729885291582</v>
      </c>
      <c r="I738" s="11">
        <f t="shared" si="148"/>
        <v>0.15154551891460583</v>
      </c>
      <c r="J738" s="11">
        <f t="shared" si="147"/>
        <v>0.16080175484596532</v>
      </c>
      <c r="L738" s="9">
        <f t="shared" si="149"/>
        <v>43103</v>
      </c>
      <c r="M738">
        <f t="shared" si="155"/>
        <v>0.11407956851821566</v>
      </c>
      <c r="N738">
        <f t="shared" si="156"/>
        <v>0.10983287773673975</v>
      </c>
      <c r="O738">
        <f t="shared" si="157"/>
        <v>0.15301729885291582</v>
      </c>
      <c r="P738">
        <f t="shared" si="158"/>
        <v>0.15154551891460583</v>
      </c>
    </row>
    <row r="739" spans="1:16" x14ac:dyDescent="0.3">
      <c r="A739" s="10">
        <v>43104</v>
      </c>
      <c r="B739" s="6">
        <v>2770</v>
      </c>
      <c r="C739" s="11">
        <f t="shared" si="154"/>
        <v>-1.0824464343939003E-3</v>
      </c>
      <c r="D739" s="11">
        <f t="shared" si="150"/>
        <v>0.10982672239381207</v>
      </c>
      <c r="E739" s="11">
        <f t="shared" si="151"/>
        <v>0.10313934246945973</v>
      </c>
      <c r="F739" s="11">
        <f t="shared" si="152"/>
        <v>9.0193688925691962E-2</v>
      </c>
      <c r="G739" s="11">
        <f t="shared" si="153"/>
        <v>8.7632901657262147E-2</v>
      </c>
      <c r="H739" s="11">
        <f t="shared" si="146"/>
        <v>0.15273108559723844</v>
      </c>
      <c r="I739" s="11">
        <f t="shared" si="148"/>
        <v>0.15137261985598555</v>
      </c>
      <c r="J739" s="11">
        <f t="shared" si="147"/>
        <v>0.15991752479401466</v>
      </c>
      <c r="L739" s="9">
        <f t="shared" si="149"/>
        <v>43104</v>
      </c>
      <c r="M739">
        <f t="shared" si="155"/>
        <v>0.10982672239381207</v>
      </c>
      <c r="N739">
        <f t="shared" si="156"/>
        <v>8.7632901657262147E-2</v>
      </c>
      <c r="O739">
        <f t="shared" si="157"/>
        <v>0.15273108559723844</v>
      </c>
      <c r="P739">
        <f t="shared" si="158"/>
        <v>0.15137261985598555</v>
      </c>
    </row>
    <row r="740" spans="1:16" x14ac:dyDescent="0.3">
      <c r="A740" s="10">
        <v>43105</v>
      </c>
      <c r="B740" s="6">
        <v>2775</v>
      </c>
      <c r="C740" s="11">
        <f t="shared" si="154"/>
        <v>1.8034269991507267E-3</v>
      </c>
      <c r="D740" s="11">
        <f t="shared" si="150"/>
        <v>0.11259881614660568</v>
      </c>
      <c r="E740" s="11">
        <f t="shared" si="151"/>
        <v>0.10193208139830584</v>
      </c>
      <c r="F740" s="11">
        <f t="shared" si="152"/>
        <v>8.8553420747879183E-2</v>
      </c>
      <c r="G740" s="11">
        <f t="shared" si="153"/>
        <v>8.2991676020950089E-2</v>
      </c>
      <c r="H740" s="11">
        <f t="shared" si="146"/>
        <v>0.15215915669601371</v>
      </c>
      <c r="I740" s="11">
        <f t="shared" si="148"/>
        <v>0.14793461936100316</v>
      </c>
      <c r="J740" s="11">
        <f t="shared" si="147"/>
        <v>0.15982537881663569</v>
      </c>
      <c r="L740" s="9">
        <f t="shared" si="149"/>
        <v>43105</v>
      </c>
      <c r="M740">
        <f t="shared" si="155"/>
        <v>0.11259881614660568</v>
      </c>
      <c r="N740">
        <f t="shared" si="156"/>
        <v>8.2991676020950089E-2</v>
      </c>
      <c r="O740">
        <f t="shared" si="157"/>
        <v>0.15215915669601371</v>
      </c>
      <c r="P740">
        <f t="shared" si="158"/>
        <v>0.14793461936100316</v>
      </c>
    </row>
    <row r="741" spans="1:16" x14ac:dyDescent="0.3">
      <c r="A741" s="10">
        <v>43108</v>
      </c>
      <c r="B741" s="6">
        <v>2767</v>
      </c>
      <c r="C741" s="11">
        <f t="shared" si="154"/>
        <v>-2.8870463936089496E-3</v>
      </c>
      <c r="D741" s="11">
        <f t="shared" si="150"/>
        <v>3.3494498657889428E-2</v>
      </c>
      <c r="E741" s="11">
        <f t="shared" si="151"/>
        <v>0.10248680433947296</v>
      </c>
      <c r="F741" s="11">
        <f t="shared" si="152"/>
        <v>8.7906217004014048E-2</v>
      </c>
      <c r="G741" s="11">
        <f t="shared" si="153"/>
        <v>8.3066091605790593E-2</v>
      </c>
      <c r="H741" s="11">
        <f t="shared" si="146"/>
        <v>0.15076183576764385</v>
      </c>
      <c r="I741" s="11">
        <f t="shared" si="148"/>
        <v>0.14613323519187024</v>
      </c>
      <c r="J741" s="11">
        <f t="shared" si="147"/>
        <v>0.15821074614671402</v>
      </c>
      <c r="L741" s="9">
        <f t="shared" si="149"/>
        <v>43108</v>
      </c>
      <c r="M741">
        <f t="shared" si="155"/>
        <v>3.3494498657889428E-2</v>
      </c>
      <c r="N741">
        <f t="shared" si="156"/>
        <v>8.3066091605790593E-2</v>
      </c>
      <c r="O741">
        <f t="shared" si="157"/>
        <v>0.15076183576764385</v>
      </c>
      <c r="P741">
        <f t="shared" si="158"/>
        <v>0.14613323519187024</v>
      </c>
    </row>
    <row r="742" spans="1:16" x14ac:dyDescent="0.3">
      <c r="A742" s="10">
        <v>43109</v>
      </c>
      <c r="B742" s="6">
        <v>2776</v>
      </c>
      <c r="C742" s="11">
        <f t="shared" si="154"/>
        <v>3.2473418397692411E-3</v>
      </c>
      <c r="D742" s="11">
        <f t="shared" si="150"/>
        <v>3.7898910231590699E-2</v>
      </c>
      <c r="E742" s="11">
        <f t="shared" si="151"/>
        <v>0.10283401045766528</v>
      </c>
      <c r="F742" s="11">
        <f t="shared" si="152"/>
        <v>8.9058796920567312E-2</v>
      </c>
      <c r="G742" s="11">
        <f t="shared" si="153"/>
        <v>8.0989712848405171E-2</v>
      </c>
      <c r="H742" s="11">
        <f t="shared" si="146"/>
        <v>0.1465267118337128</v>
      </c>
      <c r="I742" s="11">
        <f t="shared" si="148"/>
        <v>0.14616543344381605</v>
      </c>
      <c r="J742" s="11">
        <f t="shared" si="147"/>
        <v>0.15765959099381197</v>
      </c>
      <c r="L742" s="9">
        <f t="shared" si="149"/>
        <v>43109</v>
      </c>
      <c r="M742">
        <f t="shared" si="155"/>
        <v>3.7898910231590699E-2</v>
      </c>
      <c r="N742">
        <f t="shared" si="156"/>
        <v>8.0989712848405171E-2</v>
      </c>
      <c r="O742">
        <f t="shared" si="157"/>
        <v>0.1465267118337128</v>
      </c>
      <c r="P742">
        <f t="shared" si="158"/>
        <v>0.14616543344381605</v>
      </c>
    </row>
    <row r="743" spans="1:16" x14ac:dyDescent="0.3">
      <c r="A743" s="10">
        <v>43110</v>
      </c>
      <c r="B743" s="6">
        <v>2768</v>
      </c>
      <c r="C743" s="11">
        <f t="shared" si="154"/>
        <v>-2.8860048891349867E-3</v>
      </c>
      <c r="D743" s="11">
        <f t="shared" si="150"/>
        <v>3.9515677549401405E-2</v>
      </c>
      <c r="E743" s="11">
        <f t="shared" si="151"/>
        <v>8.8628432337812146E-2</v>
      </c>
      <c r="F743" s="11">
        <f t="shared" si="152"/>
        <v>8.8945910127965044E-2</v>
      </c>
      <c r="G743" s="11">
        <f t="shared" si="153"/>
        <v>8.113031677471054E-2</v>
      </c>
      <c r="H743" s="11">
        <f t="shared" si="146"/>
        <v>0.14622185176141392</v>
      </c>
      <c r="I743" s="11">
        <f t="shared" si="148"/>
        <v>0.14603263084396675</v>
      </c>
      <c r="J743" s="11">
        <f t="shared" si="147"/>
        <v>0.15761082527510636</v>
      </c>
      <c r="L743" s="9">
        <f t="shared" si="149"/>
        <v>43110</v>
      </c>
      <c r="M743">
        <f t="shared" si="155"/>
        <v>3.9515677549401405E-2</v>
      </c>
      <c r="N743">
        <f t="shared" si="156"/>
        <v>8.113031677471054E-2</v>
      </c>
      <c r="O743">
        <f t="shared" si="157"/>
        <v>0.14622185176141392</v>
      </c>
      <c r="P743">
        <f t="shared" si="158"/>
        <v>0.14603263084396675</v>
      </c>
    </row>
    <row r="744" spans="1:16" x14ac:dyDescent="0.3">
      <c r="A744" s="10">
        <v>43111</v>
      </c>
      <c r="B744" s="6">
        <v>2754</v>
      </c>
      <c r="C744" s="11">
        <f t="shared" si="154"/>
        <v>-5.0706374489599918E-3</v>
      </c>
      <c r="D744" s="11">
        <f t="shared" si="150"/>
        <v>4.9928504072677862E-2</v>
      </c>
      <c r="E744" s="11">
        <f t="shared" si="151"/>
        <v>8.7963689706212281E-2</v>
      </c>
      <c r="F744" s="11">
        <f t="shared" si="152"/>
        <v>8.9011116175991958E-2</v>
      </c>
      <c r="G744" s="11">
        <f t="shared" si="153"/>
        <v>8.2090158159585133E-2</v>
      </c>
      <c r="H744" s="11">
        <f t="shared" si="146"/>
        <v>0.14615376098116603</v>
      </c>
      <c r="I744" s="11">
        <f t="shared" si="148"/>
        <v>0.14619793185503466</v>
      </c>
      <c r="J744" s="11">
        <f t="shared" si="147"/>
        <v>0.1576042169459882</v>
      </c>
      <c r="L744" s="9">
        <f t="shared" si="149"/>
        <v>43111</v>
      </c>
      <c r="M744">
        <f t="shared" si="155"/>
        <v>4.9928504072677862E-2</v>
      </c>
      <c r="N744">
        <f t="shared" si="156"/>
        <v>8.2090158159585133E-2</v>
      </c>
      <c r="O744">
        <f t="shared" si="157"/>
        <v>0.14615376098116603</v>
      </c>
      <c r="P744">
        <f t="shared" si="158"/>
        <v>0.14619793185503466</v>
      </c>
    </row>
    <row r="745" spans="1:16" x14ac:dyDescent="0.3">
      <c r="A745" s="10">
        <v>43112</v>
      </c>
      <c r="B745" s="6">
        <v>2729</v>
      </c>
      <c r="C745" s="11">
        <f t="shared" si="154"/>
        <v>-9.1191585802616396E-3</v>
      </c>
      <c r="D745" s="11">
        <f t="shared" si="150"/>
        <v>6.3576594552757354E-2</v>
      </c>
      <c r="E745" s="11">
        <f t="shared" si="151"/>
        <v>9.186643934431192E-2</v>
      </c>
      <c r="F745" s="11">
        <f t="shared" si="152"/>
        <v>9.3350920351194758E-2</v>
      </c>
      <c r="G745" s="11">
        <f t="shared" si="153"/>
        <v>8.4382623180937297E-2</v>
      </c>
      <c r="H745" s="11">
        <f t="shared" si="146"/>
        <v>0.1449218446857643</v>
      </c>
      <c r="I745" s="11">
        <f t="shared" si="148"/>
        <v>0.14650727333292038</v>
      </c>
      <c r="J745" s="11">
        <f t="shared" si="147"/>
        <v>0.1574734912940827</v>
      </c>
      <c r="L745" s="9">
        <f t="shared" si="149"/>
        <v>43112</v>
      </c>
      <c r="M745">
        <f t="shared" si="155"/>
        <v>6.3576594552757354E-2</v>
      </c>
      <c r="N745">
        <f t="shared" si="156"/>
        <v>8.4382623180937297E-2</v>
      </c>
      <c r="O745">
        <f t="shared" si="157"/>
        <v>0.1449218446857643</v>
      </c>
      <c r="P745">
        <f t="shared" si="158"/>
        <v>0.14650727333292038</v>
      </c>
    </row>
    <row r="746" spans="1:16" x14ac:dyDescent="0.3">
      <c r="A746" s="10">
        <v>43115</v>
      </c>
      <c r="B746" s="6">
        <v>2757</v>
      </c>
      <c r="C746" s="11">
        <f t="shared" si="154"/>
        <v>1.0207890315458179E-2</v>
      </c>
      <c r="D746" s="11">
        <f t="shared" si="150"/>
        <v>0.10750780985284944</v>
      </c>
      <c r="E746" s="11">
        <f t="shared" si="151"/>
        <v>8.0152511196214596E-2</v>
      </c>
      <c r="F746" s="11">
        <f t="shared" si="152"/>
        <v>0.10418778779364159</v>
      </c>
      <c r="G746" s="11">
        <f t="shared" si="153"/>
        <v>9.3221147361071025E-2</v>
      </c>
      <c r="H746" s="11">
        <f t="shared" si="146"/>
        <v>0.14745639165964189</v>
      </c>
      <c r="I746" s="11">
        <f t="shared" si="148"/>
        <v>0.14661687455796543</v>
      </c>
      <c r="J746" s="11">
        <f t="shared" si="147"/>
        <v>0.15731309486777847</v>
      </c>
      <c r="L746" s="9">
        <f t="shared" si="149"/>
        <v>43115</v>
      </c>
      <c r="M746">
        <f t="shared" si="155"/>
        <v>0.10750780985284944</v>
      </c>
      <c r="N746">
        <f t="shared" si="156"/>
        <v>9.3221147361071025E-2</v>
      </c>
      <c r="O746">
        <f t="shared" si="157"/>
        <v>0.14745639165964189</v>
      </c>
      <c r="P746">
        <f t="shared" si="158"/>
        <v>0.14661687455796543</v>
      </c>
    </row>
    <row r="747" spans="1:16" x14ac:dyDescent="0.3">
      <c r="A747" s="10">
        <v>43116</v>
      </c>
      <c r="B747" s="6">
        <v>2754</v>
      </c>
      <c r="C747" s="11">
        <f t="shared" si="154"/>
        <v>-1.0887317351965606E-3</v>
      </c>
      <c r="D747" s="11">
        <f t="shared" si="150"/>
        <v>0.10285999342990544</v>
      </c>
      <c r="E747" s="11">
        <f t="shared" si="151"/>
        <v>7.9791817987583932E-2</v>
      </c>
      <c r="F747" s="11">
        <f t="shared" si="152"/>
        <v>0.10308552432015664</v>
      </c>
      <c r="G747" s="11">
        <f t="shared" si="153"/>
        <v>9.2813288409827568E-2</v>
      </c>
      <c r="H747" s="11">
        <f t="shared" si="146"/>
        <v>0.14083711018330686</v>
      </c>
      <c r="I747" s="11">
        <f t="shared" si="148"/>
        <v>0.14301067016276603</v>
      </c>
      <c r="J747" s="11">
        <f t="shared" si="147"/>
        <v>0.15729766112732133</v>
      </c>
      <c r="L747" s="9">
        <f t="shared" si="149"/>
        <v>43116</v>
      </c>
      <c r="M747">
        <f t="shared" si="155"/>
        <v>0.10285999342990544</v>
      </c>
      <c r="N747">
        <f t="shared" si="156"/>
        <v>9.2813288409827568E-2</v>
      </c>
      <c r="O747">
        <f t="shared" si="157"/>
        <v>0.14083711018330686</v>
      </c>
      <c r="P747">
        <f t="shared" si="158"/>
        <v>0.14301067016276603</v>
      </c>
    </row>
    <row r="748" spans="1:16" x14ac:dyDescent="0.3">
      <c r="A748" s="10">
        <v>43117</v>
      </c>
      <c r="B748" s="6">
        <v>2770</v>
      </c>
      <c r="C748" s="11">
        <f t="shared" si="154"/>
        <v>5.7929198927841059E-3</v>
      </c>
      <c r="D748" s="11">
        <f t="shared" si="150"/>
        <v>0.11173451665075336</v>
      </c>
      <c r="E748" s="11">
        <f t="shared" si="151"/>
        <v>8.3899568967674837E-2</v>
      </c>
      <c r="F748" s="11">
        <f t="shared" si="152"/>
        <v>9.809926348130496E-2</v>
      </c>
      <c r="G748" s="11">
        <f t="shared" si="153"/>
        <v>9.5599499104802962E-2</v>
      </c>
      <c r="H748" s="11">
        <f t="shared" si="146"/>
        <v>0.13991978141749037</v>
      </c>
      <c r="I748" s="11">
        <f t="shared" si="148"/>
        <v>0.13999646085331374</v>
      </c>
      <c r="J748" s="11">
        <f t="shared" si="147"/>
        <v>0.1574110047249197</v>
      </c>
      <c r="L748" s="9">
        <f t="shared" si="149"/>
        <v>43117</v>
      </c>
      <c r="M748">
        <f t="shared" si="155"/>
        <v>0.11173451665075336</v>
      </c>
      <c r="N748">
        <f t="shared" si="156"/>
        <v>9.5599499104802962E-2</v>
      </c>
      <c r="O748">
        <f t="shared" si="157"/>
        <v>0.13991978141749037</v>
      </c>
      <c r="P748">
        <f t="shared" si="158"/>
        <v>0.13999646085331374</v>
      </c>
    </row>
    <row r="749" spans="1:16" x14ac:dyDescent="0.3">
      <c r="A749" s="10">
        <v>43118</v>
      </c>
      <c r="B749" s="6">
        <v>2767</v>
      </c>
      <c r="C749" s="11">
        <f t="shared" si="154"/>
        <v>-1.0836193944582934E-3</v>
      </c>
      <c r="D749" s="11">
        <f t="shared" si="150"/>
        <v>0.10502209311612569</v>
      </c>
      <c r="E749" s="11">
        <f t="shared" si="151"/>
        <v>8.3899912373227581E-2</v>
      </c>
      <c r="F749" s="11">
        <f t="shared" si="152"/>
        <v>9.7479277982261914E-2</v>
      </c>
      <c r="G749" s="11">
        <f t="shared" si="153"/>
        <v>9.4426194894200718E-2</v>
      </c>
      <c r="H749" s="11">
        <f t="shared" si="146"/>
        <v>0.11432994280534121</v>
      </c>
      <c r="I749" s="11">
        <f t="shared" si="148"/>
        <v>0.13855779164626278</v>
      </c>
      <c r="J749" s="11">
        <f t="shared" si="147"/>
        <v>0.15615633424798972</v>
      </c>
      <c r="L749" s="9">
        <f t="shared" si="149"/>
        <v>43118</v>
      </c>
      <c r="M749">
        <f t="shared" si="155"/>
        <v>0.10502209311612569</v>
      </c>
      <c r="N749">
        <f t="shared" si="156"/>
        <v>9.4426194894200718E-2</v>
      </c>
      <c r="O749">
        <f t="shared" si="157"/>
        <v>0.11432994280534121</v>
      </c>
      <c r="P749">
        <f t="shared" si="158"/>
        <v>0.13855779164626278</v>
      </c>
    </row>
    <row r="750" spans="1:16" x14ac:dyDescent="0.3">
      <c r="A750" s="10">
        <v>43119</v>
      </c>
      <c r="B750" s="6">
        <v>2780</v>
      </c>
      <c r="C750" s="11">
        <f t="shared" si="154"/>
        <v>4.6872268977567596E-3</v>
      </c>
      <c r="D750" s="11">
        <f t="shared" si="150"/>
        <v>6.8655175983815667E-2</v>
      </c>
      <c r="E750" s="11">
        <f t="shared" si="151"/>
        <v>8.6635299655360792E-2</v>
      </c>
      <c r="F750" s="11">
        <f t="shared" si="152"/>
        <v>9.7739497590558833E-2</v>
      </c>
      <c r="G750" s="11">
        <f t="shared" si="153"/>
        <v>9.4765447549894646E-2</v>
      </c>
      <c r="H750" s="11">
        <f t="shared" ref="H750:H813" si="159">_xlfn.STDEV.P(C711:C750)*SQRT(252)</f>
        <v>0.115005839277167</v>
      </c>
      <c r="I750" s="11">
        <f t="shared" si="148"/>
        <v>0.13871675914178089</v>
      </c>
      <c r="J750" s="11">
        <f t="shared" si="147"/>
        <v>0.15583766421675177</v>
      </c>
      <c r="L750" s="9">
        <f t="shared" si="149"/>
        <v>43119</v>
      </c>
      <c r="M750">
        <f t="shared" si="155"/>
        <v>6.8655175983815667E-2</v>
      </c>
      <c r="N750">
        <f t="shared" si="156"/>
        <v>9.4765447549894646E-2</v>
      </c>
      <c r="O750">
        <f t="shared" si="157"/>
        <v>0.115005839277167</v>
      </c>
      <c r="P750">
        <f t="shared" si="158"/>
        <v>0.13871675914178089</v>
      </c>
    </row>
    <row r="751" spans="1:16" x14ac:dyDescent="0.3">
      <c r="A751" s="10">
        <v>43122</v>
      </c>
      <c r="B751" s="6">
        <v>2786</v>
      </c>
      <c r="C751" s="11">
        <f t="shared" si="154"/>
        <v>2.1559476550683347E-3</v>
      </c>
      <c r="D751" s="11">
        <f t="shared" si="150"/>
        <v>4.5256387280916112E-2</v>
      </c>
      <c r="E751" s="11">
        <f t="shared" si="151"/>
        <v>8.5457134625060521E-2</v>
      </c>
      <c r="F751" s="11">
        <f t="shared" si="152"/>
        <v>7.242982564238043E-2</v>
      </c>
      <c r="G751" s="11">
        <f t="shared" si="153"/>
        <v>9.4980222344874812E-2</v>
      </c>
      <c r="H751" s="11">
        <f t="shared" si="159"/>
        <v>0.11349215518479205</v>
      </c>
      <c r="I751" s="11">
        <f t="shared" si="148"/>
        <v>0.1382394205941864</v>
      </c>
      <c r="J751" s="11">
        <f t="shared" si="147"/>
        <v>0.15563476843723056</v>
      </c>
      <c r="L751" s="9">
        <f t="shared" si="149"/>
        <v>43122</v>
      </c>
      <c r="M751">
        <f t="shared" si="155"/>
        <v>4.5256387280916112E-2</v>
      </c>
      <c r="N751">
        <f t="shared" si="156"/>
        <v>9.4980222344874812E-2</v>
      </c>
      <c r="O751">
        <f t="shared" si="157"/>
        <v>0.11349215518479205</v>
      </c>
      <c r="P751">
        <f t="shared" si="158"/>
        <v>0.1382394205941864</v>
      </c>
    </row>
    <row r="752" spans="1:16" x14ac:dyDescent="0.3">
      <c r="A752" s="10">
        <v>43123</v>
      </c>
      <c r="B752" s="6">
        <v>2784</v>
      </c>
      <c r="C752" s="11">
        <f t="shared" si="154"/>
        <v>-7.1813288544077909E-4</v>
      </c>
      <c r="D752" s="11">
        <f t="shared" si="150"/>
        <v>4.3986699580021181E-2</v>
      </c>
      <c r="E752" s="11">
        <f t="shared" si="151"/>
        <v>8.4541816651286059E-2</v>
      </c>
      <c r="F752" s="11">
        <f t="shared" si="152"/>
        <v>7.2512141408990954E-2</v>
      </c>
      <c r="G752" s="11">
        <f t="shared" si="153"/>
        <v>9.4424813830292387E-2</v>
      </c>
      <c r="H752" s="11">
        <f t="shared" si="159"/>
        <v>0.11239281074859565</v>
      </c>
      <c r="I752" s="11">
        <f t="shared" si="148"/>
        <v>0.13820232016650133</v>
      </c>
      <c r="J752" s="11">
        <f t="shared" si="147"/>
        <v>0.15521270032824819</v>
      </c>
      <c r="L752" s="9">
        <f t="shared" si="149"/>
        <v>43123</v>
      </c>
      <c r="M752">
        <f t="shared" si="155"/>
        <v>4.3986699580021181E-2</v>
      </c>
      <c r="N752">
        <f t="shared" si="156"/>
        <v>9.4424813830292387E-2</v>
      </c>
      <c r="O752">
        <f t="shared" si="157"/>
        <v>0.11239281074859565</v>
      </c>
      <c r="P752">
        <f t="shared" si="158"/>
        <v>0.13820232016650133</v>
      </c>
    </row>
    <row r="753" spans="1:16" x14ac:dyDescent="0.3">
      <c r="A753" s="10">
        <v>43124</v>
      </c>
      <c r="B753" s="6">
        <v>2758</v>
      </c>
      <c r="C753" s="11">
        <f t="shared" si="154"/>
        <v>-9.3829631010631954E-3</v>
      </c>
      <c r="D753" s="11">
        <f t="shared" si="150"/>
        <v>7.5325619859924323E-2</v>
      </c>
      <c r="E753" s="11">
        <f t="shared" si="151"/>
        <v>9.5623711602700237E-2</v>
      </c>
      <c r="F753" s="11">
        <f t="shared" si="152"/>
        <v>8.1341414984227464E-2</v>
      </c>
      <c r="G753" s="11">
        <f t="shared" si="153"/>
        <v>9.2957283645687949E-2</v>
      </c>
      <c r="H753" s="11">
        <f t="shared" si="159"/>
        <v>0.11420609094130263</v>
      </c>
      <c r="I753" s="11">
        <f t="shared" si="148"/>
        <v>0.13881299365387212</v>
      </c>
      <c r="J753" s="11">
        <f t="shared" si="147"/>
        <v>0.15548910360806248</v>
      </c>
      <c r="L753" s="9">
        <f t="shared" si="149"/>
        <v>43124</v>
      </c>
      <c r="M753">
        <f t="shared" si="155"/>
        <v>7.5325619859924323E-2</v>
      </c>
      <c r="N753">
        <f t="shared" si="156"/>
        <v>9.2957283645687949E-2</v>
      </c>
      <c r="O753">
        <f t="shared" si="157"/>
        <v>0.11420609094130263</v>
      </c>
      <c r="P753">
        <f t="shared" si="158"/>
        <v>0.13881299365387212</v>
      </c>
    </row>
    <row r="754" spans="1:16" x14ac:dyDescent="0.3">
      <c r="A754" s="10">
        <v>43125</v>
      </c>
      <c r="B754" s="6">
        <v>2781</v>
      </c>
      <c r="C754" s="11">
        <f t="shared" si="154"/>
        <v>8.3047958807176466E-3</v>
      </c>
      <c r="D754" s="11">
        <f t="shared" si="150"/>
        <v>9.4995199582602288E-2</v>
      </c>
      <c r="E754" s="11">
        <f t="shared" si="151"/>
        <v>0.10013566379000964</v>
      </c>
      <c r="F754" s="11">
        <f t="shared" si="152"/>
        <v>8.8152078667360759E-2</v>
      </c>
      <c r="G754" s="11">
        <f t="shared" si="153"/>
        <v>9.8223203666863004E-2</v>
      </c>
      <c r="H754" s="11">
        <f t="shared" si="159"/>
        <v>0.11608355113765156</v>
      </c>
      <c r="I754" s="11">
        <f t="shared" si="148"/>
        <v>0.13769841509625391</v>
      </c>
      <c r="J754" s="11">
        <f t="shared" si="147"/>
        <v>0.15476859521277189</v>
      </c>
      <c r="L754" s="9">
        <f t="shared" si="149"/>
        <v>43125</v>
      </c>
      <c r="M754">
        <f t="shared" si="155"/>
        <v>9.4995199582602288E-2</v>
      </c>
      <c r="N754">
        <f t="shared" si="156"/>
        <v>9.8223203666863004E-2</v>
      </c>
      <c r="O754">
        <f t="shared" si="157"/>
        <v>0.11608355113765156</v>
      </c>
      <c r="P754">
        <f t="shared" si="158"/>
        <v>0.13769841509625391</v>
      </c>
    </row>
    <row r="755" spans="1:16" x14ac:dyDescent="0.3">
      <c r="A755" s="10">
        <v>43126</v>
      </c>
      <c r="B755" s="6">
        <v>2771</v>
      </c>
      <c r="C755" s="11">
        <f t="shared" si="154"/>
        <v>-3.6023093709864002E-3</v>
      </c>
      <c r="D755" s="11">
        <f t="shared" si="150"/>
        <v>9.3389371696931928E-2</v>
      </c>
      <c r="E755" s="11">
        <f t="shared" si="151"/>
        <v>8.8941479237127238E-2</v>
      </c>
      <c r="F755" s="11">
        <f t="shared" si="152"/>
        <v>8.9159513105035615E-2</v>
      </c>
      <c r="G755" s="11">
        <f t="shared" si="153"/>
        <v>9.667051041647709E-2</v>
      </c>
      <c r="H755" s="11">
        <f t="shared" si="159"/>
        <v>0.11628184172255573</v>
      </c>
      <c r="I755" s="11">
        <f t="shared" si="148"/>
        <v>0.13651249452324207</v>
      </c>
      <c r="J755" s="11">
        <f t="shared" si="147"/>
        <v>0.15480615983590071</v>
      </c>
      <c r="L755" s="9">
        <f t="shared" si="149"/>
        <v>43126</v>
      </c>
      <c r="M755">
        <f t="shared" si="155"/>
        <v>9.3389371696931928E-2</v>
      </c>
      <c r="N755">
        <f t="shared" si="156"/>
        <v>9.667051041647709E-2</v>
      </c>
      <c r="O755">
        <f t="shared" si="157"/>
        <v>0.11628184172255573</v>
      </c>
      <c r="P755">
        <f t="shared" si="158"/>
        <v>0.13651249452324207</v>
      </c>
    </row>
    <row r="756" spans="1:16" x14ac:dyDescent="0.3">
      <c r="A756" s="10">
        <v>43129</v>
      </c>
      <c r="B756" s="6">
        <v>2808</v>
      </c>
      <c r="C756" s="11">
        <f t="shared" si="154"/>
        <v>1.3264220282723286E-2</v>
      </c>
      <c r="D756" s="11">
        <f t="shared" si="150"/>
        <v>0.12975756152823978</v>
      </c>
      <c r="E756" s="11">
        <f t="shared" si="151"/>
        <v>9.7260441182102572E-2</v>
      </c>
      <c r="F756" s="11">
        <f t="shared" si="152"/>
        <v>0.10259237153201216</v>
      </c>
      <c r="G756" s="11">
        <f t="shared" si="153"/>
        <v>9.0490191006464646E-2</v>
      </c>
      <c r="H756" s="11">
        <f t="shared" si="159"/>
        <v>0.12027024141145951</v>
      </c>
      <c r="I756" s="11">
        <f t="shared" si="148"/>
        <v>0.13778322232864279</v>
      </c>
      <c r="J756" s="11">
        <f t="shared" si="147"/>
        <v>0.15499107584244995</v>
      </c>
      <c r="L756" s="9">
        <f t="shared" si="149"/>
        <v>43129</v>
      </c>
      <c r="M756">
        <f t="shared" si="155"/>
        <v>0.12975756152823978</v>
      </c>
      <c r="N756">
        <f t="shared" si="156"/>
        <v>9.0490191006464646E-2</v>
      </c>
      <c r="O756">
        <f t="shared" si="157"/>
        <v>0.12027024141145951</v>
      </c>
      <c r="P756">
        <f t="shared" si="158"/>
        <v>0.13778322232864279</v>
      </c>
    </row>
    <row r="757" spans="1:16" x14ac:dyDescent="0.3">
      <c r="A757" s="10">
        <v>43130</v>
      </c>
      <c r="B757" s="6">
        <v>2804</v>
      </c>
      <c r="C757" s="11">
        <f t="shared" si="154"/>
        <v>-1.4255169912210611E-3</v>
      </c>
      <c r="D757" s="11">
        <f t="shared" si="150"/>
        <v>0.13046293331194161</v>
      </c>
      <c r="E757" s="11">
        <f t="shared" si="151"/>
        <v>9.7528243052655506E-2</v>
      </c>
      <c r="F757" s="11">
        <f t="shared" si="152"/>
        <v>0.102526475009621</v>
      </c>
      <c r="G757" s="11">
        <f t="shared" si="153"/>
        <v>9.0794156873436477E-2</v>
      </c>
      <c r="H757" s="11">
        <f t="shared" si="159"/>
        <v>0.1021801038900317</v>
      </c>
      <c r="I757" s="11">
        <f t="shared" si="148"/>
        <v>0.13775630062758248</v>
      </c>
      <c r="J757" s="11">
        <f t="shared" si="147"/>
        <v>0.1549480911884524</v>
      </c>
      <c r="L757" s="9">
        <f t="shared" si="149"/>
        <v>43130</v>
      </c>
      <c r="M757">
        <f t="shared" si="155"/>
        <v>0.13046293331194161</v>
      </c>
      <c r="N757">
        <f t="shared" si="156"/>
        <v>9.0794156873436477E-2</v>
      </c>
      <c r="O757">
        <f t="shared" si="157"/>
        <v>0.1021801038900317</v>
      </c>
      <c r="P757">
        <f t="shared" si="158"/>
        <v>0.13775630062758248</v>
      </c>
    </row>
    <row r="758" spans="1:16" x14ac:dyDescent="0.3">
      <c r="A758" s="10">
        <v>43131</v>
      </c>
      <c r="B758" s="6">
        <v>2815</v>
      </c>
      <c r="C758" s="11">
        <f t="shared" si="154"/>
        <v>3.9152924193100432E-3</v>
      </c>
      <c r="D758" s="11">
        <f t="shared" si="150"/>
        <v>9.8256378593723909E-2</v>
      </c>
      <c r="E758" s="11">
        <f t="shared" si="151"/>
        <v>9.5988468982306521E-2</v>
      </c>
      <c r="F758" s="11">
        <f t="shared" si="152"/>
        <v>0.10210083916880314</v>
      </c>
      <c r="G758" s="11">
        <f t="shared" si="153"/>
        <v>9.1174472954580935E-2</v>
      </c>
      <c r="H758" s="11">
        <f t="shared" si="159"/>
        <v>0.10266802559182588</v>
      </c>
      <c r="I758" s="11">
        <f t="shared" si="148"/>
        <v>0.13598213341180215</v>
      </c>
      <c r="J758" s="11">
        <f t="shared" ref="J758:J821" si="160">_xlfn.STDEV.P(C519:C758)*SQRT(252)</f>
        <v>0.15469841049311689</v>
      </c>
      <c r="L758" s="9">
        <f t="shared" si="149"/>
        <v>43131</v>
      </c>
      <c r="M758">
        <f t="shared" si="155"/>
        <v>9.8256378593723909E-2</v>
      </c>
      <c r="N758">
        <f t="shared" si="156"/>
        <v>9.1174472954580935E-2</v>
      </c>
      <c r="O758">
        <f t="shared" si="157"/>
        <v>0.10266802559182588</v>
      </c>
      <c r="P758">
        <f t="shared" si="158"/>
        <v>0.13598213341180215</v>
      </c>
    </row>
    <row r="759" spans="1:16" x14ac:dyDescent="0.3">
      <c r="A759" s="10">
        <v>43132</v>
      </c>
      <c r="B759" s="6">
        <v>2799</v>
      </c>
      <c r="C759" s="11">
        <f t="shared" si="154"/>
        <v>-5.7000510583372598E-3</v>
      </c>
      <c r="D759" s="11">
        <f t="shared" si="150"/>
        <v>0.10776993960005185</v>
      </c>
      <c r="E759" s="11">
        <f t="shared" si="151"/>
        <v>0.10160805461248476</v>
      </c>
      <c r="F759" s="11">
        <f t="shared" si="152"/>
        <v>0.10277045827298634</v>
      </c>
      <c r="G759" s="11">
        <f t="shared" si="153"/>
        <v>9.3709291494189564E-2</v>
      </c>
      <c r="H759" s="11">
        <f t="shared" si="159"/>
        <v>9.3836081019374781E-2</v>
      </c>
      <c r="I759" s="11">
        <f t="shared" si="148"/>
        <v>0.13622835318300663</v>
      </c>
      <c r="J759" s="11">
        <f t="shared" si="160"/>
        <v>0.15466858308490181</v>
      </c>
      <c r="L759" s="9">
        <f t="shared" si="149"/>
        <v>43132</v>
      </c>
      <c r="M759">
        <f t="shared" si="155"/>
        <v>0.10776993960005185</v>
      </c>
      <c r="N759">
        <f t="shared" si="156"/>
        <v>9.3709291494189564E-2</v>
      </c>
      <c r="O759">
        <f t="shared" si="157"/>
        <v>9.3836081019374781E-2</v>
      </c>
      <c r="P759">
        <f t="shared" si="158"/>
        <v>0.13622835318300663</v>
      </c>
    </row>
    <row r="760" spans="1:16" x14ac:dyDescent="0.3">
      <c r="A760" s="10">
        <v>43133</v>
      </c>
      <c r="B760" s="6">
        <v>2767</v>
      </c>
      <c r="C760" s="11">
        <f t="shared" si="154"/>
        <v>-1.1498509728527657E-2</v>
      </c>
      <c r="D760" s="11">
        <f t="shared" si="150"/>
        <v>0.13424805927510852</v>
      </c>
      <c r="E760" s="11">
        <f t="shared" si="151"/>
        <v>0.11567283875372526</v>
      </c>
      <c r="F760" s="11">
        <f t="shared" si="152"/>
        <v>0.10707923256998984</v>
      </c>
      <c r="G760" s="11">
        <f t="shared" si="153"/>
        <v>0.10232035404738719</v>
      </c>
      <c r="H760" s="11">
        <f t="shared" si="159"/>
        <v>9.4145211737938217E-2</v>
      </c>
      <c r="I760" s="11">
        <f t="shared" si="148"/>
        <v>0.13713817827119743</v>
      </c>
      <c r="J760" s="11">
        <f t="shared" si="160"/>
        <v>0.15496201745151372</v>
      </c>
      <c r="L760" s="9">
        <f t="shared" si="149"/>
        <v>43133</v>
      </c>
      <c r="M760">
        <f t="shared" si="155"/>
        <v>0.13424805927510852</v>
      </c>
      <c r="N760">
        <f t="shared" si="156"/>
        <v>0.10232035404738719</v>
      </c>
      <c r="O760">
        <f t="shared" si="157"/>
        <v>9.4145211737938217E-2</v>
      </c>
      <c r="P760">
        <f t="shared" si="158"/>
        <v>0.13713817827119743</v>
      </c>
    </row>
    <row r="761" spans="1:16" x14ac:dyDescent="0.3">
      <c r="A761" s="10">
        <v>43136</v>
      </c>
      <c r="B761" s="6">
        <v>2769</v>
      </c>
      <c r="C761" s="11">
        <f t="shared" si="154"/>
        <v>7.2254338403599796E-4</v>
      </c>
      <c r="D761" s="11">
        <f t="shared" si="150"/>
        <v>8.5033738443108742E-2</v>
      </c>
      <c r="E761" s="11">
        <f t="shared" si="151"/>
        <v>0.11505298548040543</v>
      </c>
      <c r="F761" s="11">
        <f t="shared" si="152"/>
        <v>9.9585153950861857E-2</v>
      </c>
      <c r="G761" s="11">
        <f t="shared" si="153"/>
        <v>0.10186232682486858</v>
      </c>
      <c r="H761" s="11">
        <f t="shared" si="159"/>
        <v>9.4221301230391741E-2</v>
      </c>
      <c r="I761" s="11">
        <f t="shared" si="148"/>
        <v>0.12596054637296969</v>
      </c>
      <c r="J761" s="11">
        <f t="shared" si="160"/>
        <v>0.15404188585333528</v>
      </c>
      <c r="L761" s="9">
        <f t="shared" si="149"/>
        <v>43136</v>
      </c>
      <c r="M761">
        <f t="shared" si="155"/>
        <v>8.5033738443108742E-2</v>
      </c>
      <c r="N761">
        <f t="shared" si="156"/>
        <v>0.10186232682486858</v>
      </c>
      <c r="O761">
        <f t="shared" si="157"/>
        <v>9.4221301230391741E-2</v>
      </c>
      <c r="P761">
        <f t="shared" si="158"/>
        <v>0.12596054637296969</v>
      </c>
    </row>
    <row r="762" spans="1:16" x14ac:dyDescent="0.3">
      <c r="A762" s="10">
        <v>43137</v>
      </c>
      <c r="B762" s="6">
        <v>2764</v>
      </c>
      <c r="C762" s="11">
        <f t="shared" si="154"/>
        <v>-1.8073382834013082E-3</v>
      </c>
      <c r="D762" s="11">
        <f t="shared" si="150"/>
        <v>8.4757419703894041E-2</v>
      </c>
      <c r="E762" s="11">
        <f t="shared" si="151"/>
        <v>0.1151951348980163</v>
      </c>
      <c r="F762" s="11">
        <f t="shared" si="152"/>
        <v>9.9792678115939198E-2</v>
      </c>
      <c r="G762" s="11">
        <f t="shared" si="153"/>
        <v>0.10135446077729256</v>
      </c>
      <c r="H762" s="11">
        <f t="shared" si="159"/>
        <v>9.2152550928997573E-2</v>
      </c>
      <c r="I762" s="11">
        <f t="shared" si="148"/>
        <v>0.12590668322129298</v>
      </c>
      <c r="J762" s="11">
        <f t="shared" si="160"/>
        <v>0.15400521391844524</v>
      </c>
      <c r="L762" s="9">
        <f t="shared" si="149"/>
        <v>43137</v>
      </c>
      <c r="M762">
        <f t="shared" si="155"/>
        <v>8.4757419703894041E-2</v>
      </c>
      <c r="N762">
        <f t="shared" si="156"/>
        <v>0.10135446077729256</v>
      </c>
      <c r="O762">
        <f t="shared" si="157"/>
        <v>9.2152550928997573E-2</v>
      </c>
      <c r="P762">
        <f t="shared" si="158"/>
        <v>0.12590668322129298</v>
      </c>
    </row>
    <row r="763" spans="1:16" x14ac:dyDescent="0.3">
      <c r="A763" s="10">
        <v>43138</v>
      </c>
      <c r="B763" s="6">
        <v>2805</v>
      </c>
      <c r="C763" s="11">
        <f t="shared" si="154"/>
        <v>1.4724633069236076E-2</v>
      </c>
      <c r="D763" s="11">
        <f t="shared" si="150"/>
        <v>0.13889546077511702</v>
      </c>
      <c r="E763" s="11">
        <f t="shared" si="151"/>
        <v>0.12620020696846201</v>
      </c>
      <c r="F763" s="11">
        <f t="shared" si="152"/>
        <v>0.11346995335551525</v>
      </c>
      <c r="G763" s="11">
        <f t="shared" si="153"/>
        <v>0.11313881070110958</v>
      </c>
      <c r="H763" s="11">
        <f t="shared" si="159"/>
        <v>9.9739054856277515E-2</v>
      </c>
      <c r="I763" s="11">
        <f t="shared" si="148"/>
        <v>0.12761737082856761</v>
      </c>
      <c r="J763" s="11">
        <f t="shared" si="160"/>
        <v>0.15414469582391416</v>
      </c>
      <c r="L763" s="9">
        <f t="shared" si="149"/>
        <v>43138</v>
      </c>
      <c r="M763">
        <f t="shared" si="155"/>
        <v>0.13889546077511702</v>
      </c>
      <c r="N763">
        <f t="shared" si="156"/>
        <v>0.11313881070110958</v>
      </c>
      <c r="O763">
        <f t="shared" si="157"/>
        <v>9.9739054856277515E-2</v>
      </c>
      <c r="P763">
        <f t="shared" si="158"/>
        <v>0.12761737082856761</v>
      </c>
    </row>
    <row r="764" spans="1:16" x14ac:dyDescent="0.3">
      <c r="A764" s="10">
        <v>43139</v>
      </c>
      <c r="B764" s="6">
        <v>2806</v>
      </c>
      <c r="C764" s="11">
        <f t="shared" si="154"/>
        <v>3.564427056094565E-4</v>
      </c>
      <c r="D764" s="11">
        <f t="shared" si="150"/>
        <v>0.13313751383325825</v>
      </c>
      <c r="E764" s="11">
        <f t="shared" si="151"/>
        <v>0.1212822080948716</v>
      </c>
      <c r="F764" s="11">
        <f t="shared" si="152"/>
        <v>0.11320340975066971</v>
      </c>
      <c r="G764" s="11">
        <f t="shared" si="153"/>
        <v>0.11121453427067855</v>
      </c>
      <c r="H764" s="11">
        <f t="shared" si="159"/>
        <v>9.9749661209273296E-2</v>
      </c>
      <c r="I764" s="11">
        <f t="shared" si="148"/>
        <v>0.12743863971907707</v>
      </c>
      <c r="J764" s="11">
        <f t="shared" si="160"/>
        <v>0.15349715906932773</v>
      </c>
      <c r="L764" s="9">
        <f t="shared" si="149"/>
        <v>43139</v>
      </c>
      <c r="M764">
        <f t="shared" si="155"/>
        <v>0.13313751383325825</v>
      </c>
      <c r="N764">
        <f t="shared" si="156"/>
        <v>0.11121453427067855</v>
      </c>
      <c r="O764">
        <f t="shared" si="157"/>
        <v>9.9749661209273296E-2</v>
      </c>
      <c r="P764">
        <f t="shared" si="158"/>
        <v>0.12743863971907707</v>
      </c>
    </row>
    <row r="765" spans="1:16" x14ac:dyDescent="0.3">
      <c r="A765" s="10">
        <v>43140</v>
      </c>
      <c r="B765" s="6">
        <v>2801</v>
      </c>
      <c r="C765" s="11">
        <f t="shared" si="154"/>
        <v>-1.7834854022977509E-3</v>
      </c>
      <c r="D765" s="11">
        <f t="shared" si="150"/>
        <v>9.8902326215629222E-2</v>
      </c>
      <c r="E765" s="11">
        <f t="shared" si="151"/>
        <v>0.11988388126796214</v>
      </c>
      <c r="F765" s="11">
        <f t="shared" si="152"/>
        <v>0.11249588990284554</v>
      </c>
      <c r="G765" s="11">
        <f t="shared" si="153"/>
        <v>0.10561321202132877</v>
      </c>
      <c r="H765" s="11">
        <f t="shared" si="159"/>
        <v>9.8501353669304181E-2</v>
      </c>
      <c r="I765" s="11">
        <f t="shared" si="148"/>
        <v>0.12739568071482152</v>
      </c>
      <c r="J765" s="11">
        <f t="shared" si="160"/>
        <v>0.15304555782791632</v>
      </c>
      <c r="L765" s="9">
        <f t="shared" si="149"/>
        <v>43140</v>
      </c>
      <c r="M765">
        <f t="shared" si="155"/>
        <v>9.8902326215629222E-2</v>
      </c>
      <c r="N765">
        <f t="shared" si="156"/>
        <v>0.10561321202132877</v>
      </c>
      <c r="O765">
        <f t="shared" si="157"/>
        <v>9.8501353669304181E-2</v>
      </c>
      <c r="P765">
        <f t="shared" si="158"/>
        <v>0.12739568071482152</v>
      </c>
    </row>
    <row r="766" spans="1:16" x14ac:dyDescent="0.3">
      <c r="A766" s="10">
        <v>43143</v>
      </c>
      <c r="B766" s="6">
        <v>2841</v>
      </c>
      <c r="C766" s="11">
        <f t="shared" si="154"/>
        <v>1.4179606594079462E-2</v>
      </c>
      <c r="D766" s="11">
        <f t="shared" si="150"/>
        <v>0.12145027235214312</v>
      </c>
      <c r="E766" s="11">
        <f t="shared" si="151"/>
        <v>0.12228417963450988</v>
      </c>
      <c r="F766" s="11">
        <f t="shared" si="152"/>
        <v>0.12486177633512463</v>
      </c>
      <c r="G766" s="11">
        <f t="shared" si="153"/>
        <v>0.11060891227267841</v>
      </c>
      <c r="H766" s="11">
        <f t="shared" si="159"/>
        <v>0.10414783365447977</v>
      </c>
      <c r="I766" s="11">
        <f t="shared" ref="I766:I829" si="161">_xlfn.STDEV.P(C647:C766)*SQRT(252)</f>
        <v>0.12897537867110206</v>
      </c>
      <c r="J766" s="11">
        <f t="shared" si="160"/>
        <v>0.15374069851852629</v>
      </c>
      <c r="L766" s="9">
        <f t="shared" ref="L766:L829" si="162">A766</f>
        <v>43143</v>
      </c>
      <c r="M766">
        <f t="shared" si="155"/>
        <v>0.12145027235214312</v>
      </c>
      <c r="N766">
        <f t="shared" si="156"/>
        <v>0.11060891227267841</v>
      </c>
      <c r="O766">
        <f t="shared" si="157"/>
        <v>0.10414783365447977</v>
      </c>
      <c r="P766">
        <f t="shared" si="158"/>
        <v>0.12897537867110206</v>
      </c>
    </row>
    <row r="767" spans="1:16" x14ac:dyDescent="0.3">
      <c r="A767" s="10">
        <v>43144</v>
      </c>
      <c r="B767" s="6">
        <v>2843</v>
      </c>
      <c r="C767" s="11">
        <f t="shared" si="154"/>
        <v>7.0372979681185928E-4</v>
      </c>
      <c r="D767" s="11">
        <f t="shared" si="150"/>
        <v>0.11509757006312619</v>
      </c>
      <c r="E767" s="11">
        <f t="shared" si="151"/>
        <v>0.12156432505965825</v>
      </c>
      <c r="F767" s="11">
        <f t="shared" si="152"/>
        <v>0.12460172989096888</v>
      </c>
      <c r="G767" s="11">
        <f t="shared" si="153"/>
        <v>0.11025347033253916</v>
      </c>
      <c r="H767" s="11">
        <f t="shared" si="159"/>
        <v>0.10411279068604561</v>
      </c>
      <c r="I767" s="11">
        <f t="shared" si="161"/>
        <v>0.12897546631944465</v>
      </c>
      <c r="J767" s="11">
        <f t="shared" si="160"/>
        <v>0.15368181407760678</v>
      </c>
      <c r="L767" s="9">
        <f t="shared" si="162"/>
        <v>43144</v>
      </c>
      <c r="M767">
        <f t="shared" si="155"/>
        <v>0.11509757006312619</v>
      </c>
      <c r="N767">
        <f t="shared" si="156"/>
        <v>0.11025347033253916</v>
      </c>
      <c r="O767">
        <f t="shared" si="157"/>
        <v>0.10411279068604561</v>
      </c>
      <c r="P767">
        <f t="shared" si="158"/>
        <v>0.12897546631944465</v>
      </c>
    </row>
    <row r="768" spans="1:16" x14ac:dyDescent="0.3">
      <c r="A768" s="10">
        <v>43145</v>
      </c>
      <c r="B768" s="6">
        <v>2857</v>
      </c>
      <c r="C768" s="11">
        <f t="shared" si="154"/>
        <v>4.9122905797732274E-3</v>
      </c>
      <c r="D768" s="11">
        <f t="shared" si="150"/>
        <v>9.0223634164835378E-2</v>
      </c>
      <c r="E768" s="11">
        <f t="shared" si="151"/>
        <v>0.12217921139620223</v>
      </c>
      <c r="F768" s="11">
        <f t="shared" si="152"/>
        <v>0.11641096776374872</v>
      </c>
      <c r="G768" s="11">
        <f t="shared" si="153"/>
        <v>0.10987195262825497</v>
      </c>
      <c r="H768" s="11">
        <f t="shared" si="159"/>
        <v>0.10473787694614688</v>
      </c>
      <c r="I768" s="11">
        <f t="shared" si="161"/>
        <v>0.12901199221478979</v>
      </c>
      <c r="J768" s="11">
        <f t="shared" si="160"/>
        <v>0.15373383590238862</v>
      </c>
      <c r="L768" s="9">
        <f t="shared" si="162"/>
        <v>43145</v>
      </c>
      <c r="M768">
        <f t="shared" si="155"/>
        <v>9.0223634164835378E-2</v>
      </c>
      <c r="N768">
        <f t="shared" si="156"/>
        <v>0.10987195262825497</v>
      </c>
      <c r="O768">
        <f t="shared" si="157"/>
        <v>0.10473787694614688</v>
      </c>
      <c r="P768">
        <f t="shared" si="158"/>
        <v>0.12901199221478979</v>
      </c>
    </row>
    <row r="769" spans="1:16" x14ac:dyDescent="0.3">
      <c r="A769" s="10">
        <v>43153</v>
      </c>
      <c r="B769" s="6">
        <v>2959</v>
      </c>
      <c r="C769" s="11">
        <f t="shared" si="154"/>
        <v>3.5079250169436596E-2</v>
      </c>
      <c r="D769" s="11">
        <f t="shared" si="150"/>
        <v>0.21246740631768529</v>
      </c>
      <c r="E769" s="11">
        <f t="shared" si="151"/>
        <v>0.19463935513829145</v>
      </c>
      <c r="F769" s="11">
        <f t="shared" si="152"/>
        <v>0.1736321979513531</v>
      </c>
      <c r="G769" s="11">
        <f t="shared" si="153"/>
        <v>0.15915102467062475</v>
      </c>
      <c r="H769" s="11">
        <f t="shared" si="159"/>
        <v>0.13468499119141519</v>
      </c>
      <c r="I769" s="11">
        <f t="shared" si="161"/>
        <v>0.1383579629346938</v>
      </c>
      <c r="J769" s="11">
        <f t="shared" si="160"/>
        <v>0.15756581451464652</v>
      </c>
      <c r="L769" s="9">
        <f t="shared" si="162"/>
        <v>43153</v>
      </c>
      <c r="M769">
        <f t="shared" si="155"/>
        <v>0.21246740631768529</v>
      </c>
      <c r="N769">
        <f t="shared" si="156"/>
        <v>0.15915102467062475</v>
      </c>
      <c r="O769">
        <f t="shared" si="157"/>
        <v>0.13468499119141519</v>
      </c>
      <c r="P769">
        <f t="shared" si="158"/>
        <v>0.1383579629346938</v>
      </c>
    </row>
    <row r="770" spans="1:16" x14ac:dyDescent="0.3">
      <c r="A770" s="10">
        <v>43154</v>
      </c>
      <c r="B770" s="6">
        <v>2957</v>
      </c>
      <c r="C770" s="11">
        <f t="shared" si="154"/>
        <v>-6.7613254773248553E-4</v>
      </c>
      <c r="D770" s="11">
        <f t="shared" si="150"/>
        <v>0.2093025107423658</v>
      </c>
      <c r="E770" s="11">
        <f t="shared" si="151"/>
        <v>0.17673967232635249</v>
      </c>
      <c r="F770" s="11">
        <f t="shared" si="152"/>
        <v>0.17181841599663822</v>
      </c>
      <c r="G770" s="11">
        <f t="shared" si="153"/>
        <v>0.15966599681152732</v>
      </c>
      <c r="H770" s="11">
        <f t="shared" si="159"/>
        <v>0.13382362520027768</v>
      </c>
      <c r="I770" s="11">
        <f t="shared" si="161"/>
        <v>0.13822901512458546</v>
      </c>
      <c r="J770" s="11">
        <f t="shared" si="160"/>
        <v>0.1570663051979215</v>
      </c>
      <c r="L770" s="9">
        <f t="shared" si="162"/>
        <v>43154</v>
      </c>
      <c r="M770">
        <f t="shared" si="155"/>
        <v>0.2093025107423658</v>
      </c>
      <c r="N770">
        <f t="shared" si="156"/>
        <v>0.15966599681152732</v>
      </c>
      <c r="O770">
        <f t="shared" si="157"/>
        <v>0.13382362520027768</v>
      </c>
      <c r="P770">
        <f t="shared" si="158"/>
        <v>0.13822901512458546</v>
      </c>
    </row>
    <row r="771" spans="1:16" x14ac:dyDescent="0.3">
      <c r="A771" s="10">
        <v>43157</v>
      </c>
      <c r="B771" s="6">
        <v>2972</v>
      </c>
      <c r="C771" s="11">
        <f t="shared" si="154"/>
        <v>5.0598859851726579E-3</v>
      </c>
      <c r="D771" s="11">
        <f t="shared" si="150"/>
        <v>0.20997786454078973</v>
      </c>
      <c r="E771" s="11">
        <f t="shared" si="151"/>
        <v>0.174269216110714</v>
      </c>
      <c r="F771" s="11">
        <f t="shared" si="152"/>
        <v>0.16767367300993086</v>
      </c>
      <c r="G771" s="11">
        <f t="shared" si="153"/>
        <v>0.15976888162279662</v>
      </c>
      <c r="H771" s="11">
        <f t="shared" si="159"/>
        <v>0.13390861361868936</v>
      </c>
      <c r="I771" s="11">
        <f t="shared" si="161"/>
        <v>0.13828934234330525</v>
      </c>
      <c r="J771" s="11">
        <f t="shared" si="160"/>
        <v>0.1570939562697429</v>
      </c>
      <c r="L771" s="9">
        <f t="shared" si="162"/>
        <v>43157</v>
      </c>
      <c r="M771">
        <f t="shared" si="155"/>
        <v>0.20997786454078973</v>
      </c>
      <c r="N771">
        <f t="shared" si="156"/>
        <v>0.15976888162279662</v>
      </c>
      <c r="O771">
        <f t="shared" si="157"/>
        <v>0.13390861361868936</v>
      </c>
      <c r="P771">
        <f t="shared" si="158"/>
        <v>0.13828934234330525</v>
      </c>
    </row>
    <row r="772" spans="1:16" x14ac:dyDescent="0.3">
      <c r="A772" s="10">
        <v>43158</v>
      </c>
      <c r="B772" s="6">
        <v>2972</v>
      </c>
      <c r="C772" s="11">
        <f t="shared" si="154"/>
        <v>0</v>
      </c>
      <c r="D772" s="11">
        <f t="shared" si="150"/>
        <v>0.21142444642600669</v>
      </c>
      <c r="E772" s="11">
        <f t="shared" si="151"/>
        <v>0.17214750239782584</v>
      </c>
      <c r="F772" s="11">
        <f t="shared" si="152"/>
        <v>0.16702333168879285</v>
      </c>
      <c r="G772" s="11">
        <f t="shared" si="153"/>
        <v>0.15956438800688583</v>
      </c>
      <c r="H772" s="11">
        <f t="shared" si="159"/>
        <v>0.13392833094605591</v>
      </c>
      <c r="I772" s="11">
        <f t="shared" si="161"/>
        <v>0.13820818238900215</v>
      </c>
      <c r="J772" s="11">
        <f t="shared" si="160"/>
        <v>0.15677238306452071</v>
      </c>
      <c r="L772" s="9">
        <f t="shared" si="162"/>
        <v>43158</v>
      </c>
      <c r="M772">
        <f t="shared" si="155"/>
        <v>0.21142444642600669</v>
      </c>
      <c r="N772">
        <f t="shared" si="156"/>
        <v>0.15956438800688583</v>
      </c>
      <c r="O772">
        <f t="shared" si="157"/>
        <v>0.13392833094605591</v>
      </c>
      <c r="P772">
        <f t="shared" si="158"/>
        <v>0.13820818238900215</v>
      </c>
    </row>
    <row r="773" spans="1:16" x14ac:dyDescent="0.3">
      <c r="A773" s="10">
        <v>43159</v>
      </c>
      <c r="B773" s="6">
        <v>3008</v>
      </c>
      <c r="C773" s="11">
        <f t="shared" si="154"/>
        <v>1.2040279232080751E-2</v>
      </c>
      <c r="D773" s="11">
        <f t="shared" si="150"/>
        <v>0.20952715837298269</v>
      </c>
      <c r="E773" s="11">
        <f t="shared" si="151"/>
        <v>0.16966937235795912</v>
      </c>
      <c r="F773" s="11">
        <f t="shared" si="152"/>
        <v>0.17012279480707934</v>
      </c>
      <c r="G773" s="11">
        <f t="shared" si="153"/>
        <v>0.15532235962492708</v>
      </c>
      <c r="H773" s="11">
        <f t="shared" si="159"/>
        <v>0.13510858090649494</v>
      </c>
      <c r="I773" s="11">
        <f t="shared" si="161"/>
        <v>0.13854037552999712</v>
      </c>
      <c r="J773" s="11">
        <f t="shared" si="160"/>
        <v>0.15720594800065638</v>
      </c>
      <c r="L773" s="9">
        <f t="shared" si="162"/>
        <v>43159</v>
      </c>
      <c r="M773">
        <f t="shared" si="155"/>
        <v>0.20952715837298269</v>
      </c>
      <c r="N773">
        <f t="shared" si="156"/>
        <v>0.15532235962492708</v>
      </c>
      <c r="O773">
        <f t="shared" si="157"/>
        <v>0.13510858090649494</v>
      </c>
      <c r="P773">
        <f t="shared" si="158"/>
        <v>0.13854037552999712</v>
      </c>
    </row>
    <row r="774" spans="1:16" x14ac:dyDescent="0.3">
      <c r="A774" s="10">
        <v>43160</v>
      </c>
      <c r="B774" s="6">
        <v>3054</v>
      </c>
      <c r="C774" s="11">
        <f t="shared" si="154"/>
        <v>1.5176800708847304E-2</v>
      </c>
      <c r="D774" s="11">
        <f t="shared" si="150"/>
        <v>0.10081016726376453</v>
      </c>
      <c r="E774" s="11">
        <f t="shared" si="151"/>
        <v>0.16975391428190698</v>
      </c>
      <c r="F774" s="11">
        <f t="shared" si="152"/>
        <v>0.16934088236708189</v>
      </c>
      <c r="G774" s="11">
        <f t="shared" si="153"/>
        <v>0.1593021553348814</v>
      </c>
      <c r="H774" s="11">
        <f t="shared" si="159"/>
        <v>0.13922371433231803</v>
      </c>
      <c r="I774" s="11">
        <f t="shared" si="161"/>
        <v>0.13972484162331494</v>
      </c>
      <c r="J774" s="11">
        <f t="shared" si="160"/>
        <v>0.15704625582307347</v>
      </c>
      <c r="L774" s="9">
        <f t="shared" si="162"/>
        <v>43160</v>
      </c>
      <c r="M774">
        <f t="shared" si="155"/>
        <v>0.10081016726376453</v>
      </c>
      <c r="N774">
        <f t="shared" si="156"/>
        <v>0.1593021553348814</v>
      </c>
      <c r="O774">
        <f t="shared" si="157"/>
        <v>0.13922371433231803</v>
      </c>
      <c r="P774">
        <f t="shared" si="158"/>
        <v>0.13972484162331494</v>
      </c>
    </row>
    <row r="775" spans="1:16" x14ac:dyDescent="0.3">
      <c r="A775" s="10">
        <v>43161</v>
      </c>
      <c r="B775" s="6">
        <v>3129</v>
      </c>
      <c r="C775" s="11">
        <f t="shared" si="154"/>
        <v>2.4261257890304425E-2</v>
      </c>
      <c r="D775" s="11">
        <f t="shared" si="150"/>
        <v>0.13285370490762102</v>
      </c>
      <c r="E775" s="11">
        <f t="shared" si="151"/>
        <v>0.17533572461489344</v>
      </c>
      <c r="F775" s="11">
        <f t="shared" si="152"/>
        <v>0.16711505148730357</v>
      </c>
      <c r="G775" s="11">
        <f t="shared" si="153"/>
        <v>0.16986301028247419</v>
      </c>
      <c r="H775" s="11">
        <f t="shared" si="159"/>
        <v>0.14808709531515399</v>
      </c>
      <c r="I775" s="11">
        <f t="shared" si="161"/>
        <v>0.14352220374086216</v>
      </c>
      <c r="J775" s="11">
        <f t="shared" si="160"/>
        <v>0.15894641192459716</v>
      </c>
      <c r="L775" s="9">
        <f t="shared" si="162"/>
        <v>43161</v>
      </c>
      <c r="M775">
        <f t="shared" si="155"/>
        <v>0.13285370490762102</v>
      </c>
      <c r="N775">
        <f t="shared" si="156"/>
        <v>0.16986301028247419</v>
      </c>
      <c r="O775">
        <f t="shared" si="157"/>
        <v>0.14808709531515399</v>
      </c>
      <c r="P775">
        <f t="shared" si="158"/>
        <v>0.14352220374086216</v>
      </c>
    </row>
    <row r="776" spans="1:16" x14ac:dyDescent="0.3">
      <c r="A776" s="10">
        <v>43164</v>
      </c>
      <c r="B776" s="6">
        <v>3120</v>
      </c>
      <c r="C776" s="11">
        <f t="shared" si="154"/>
        <v>-2.8804628653541415E-3</v>
      </c>
      <c r="D776" s="11">
        <f t="shared" si="150"/>
        <v>0.15872263278360574</v>
      </c>
      <c r="E776" s="11">
        <f t="shared" si="151"/>
        <v>0.18620685353732461</v>
      </c>
      <c r="F776" s="11">
        <f t="shared" si="152"/>
        <v>0.17039898995153852</v>
      </c>
      <c r="G776" s="11">
        <f t="shared" si="153"/>
        <v>0.17043659347726284</v>
      </c>
      <c r="H776" s="11">
        <f t="shared" si="159"/>
        <v>0.14089571407543677</v>
      </c>
      <c r="I776" s="11">
        <f t="shared" si="161"/>
        <v>0.14362244747199168</v>
      </c>
      <c r="J776" s="11">
        <f t="shared" si="160"/>
        <v>0.15837409221676177</v>
      </c>
      <c r="L776" s="9">
        <f t="shared" si="162"/>
        <v>43164</v>
      </c>
      <c r="M776">
        <f t="shared" si="155"/>
        <v>0.15872263278360574</v>
      </c>
      <c r="N776">
        <f t="shared" si="156"/>
        <v>0.17043659347726284</v>
      </c>
      <c r="O776">
        <f t="shared" si="157"/>
        <v>0.14089571407543677</v>
      </c>
      <c r="P776">
        <f t="shared" si="158"/>
        <v>0.14362244747199168</v>
      </c>
    </row>
    <row r="777" spans="1:16" x14ac:dyDescent="0.3">
      <c r="A777" s="10">
        <v>43165</v>
      </c>
      <c r="B777" s="6">
        <v>3123</v>
      </c>
      <c r="C777" s="11">
        <f t="shared" si="154"/>
        <v>9.6107647955053204E-4</v>
      </c>
      <c r="D777" s="11">
        <f t="shared" si="150"/>
        <v>0.15584773965589116</v>
      </c>
      <c r="E777" s="11">
        <f t="shared" si="151"/>
        <v>0.18590890353527897</v>
      </c>
      <c r="F777" s="11">
        <f t="shared" si="152"/>
        <v>0.1680707407326919</v>
      </c>
      <c r="G777" s="11">
        <f t="shared" si="153"/>
        <v>0.16945278803223268</v>
      </c>
      <c r="H777" s="11">
        <f t="shared" si="159"/>
        <v>0.14093586511760911</v>
      </c>
      <c r="I777" s="11">
        <f t="shared" si="161"/>
        <v>0.14330660889536861</v>
      </c>
      <c r="J777" s="11">
        <f t="shared" si="160"/>
        <v>0.15830730928430367</v>
      </c>
      <c r="L777" s="9">
        <f t="shared" si="162"/>
        <v>43165</v>
      </c>
      <c r="M777">
        <f t="shared" si="155"/>
        <v>0.15584773965589116</v>
      </c>
      <c r="N777">
        <f t="shared" si="156"/>
        <v>0.16945278803223268</v>
      </c>
      <c r="O777">
        <f t="shared" si="157"/>
        <v>0.14093586511760911</v>
      </c>
      <c r="P777">
        <f t="shared" si="158"/>
        <v>0.14330660889536861</v>
      </c>
    </row>
    <row r="778" spans="1:16" x14ac:dyDescent="0.3">
      <c r="A778" s="10">
        <v>43166</v>
      </c>
      <c r="B778" s="6">
        <v>3117</v>
      </c>
      <c r="C778" s="11">
        <f t="shared" si="154"/>
        <v>-1.9230775157414877E-3</v>
      </c>
      <c r="D778" s="11">
        <f t="shared" si="150"/>
        <v>0.17074560493266791</v>
      </c>
      <c r="E778" s="11">
        <f t="shared" si="151"/>
        <v>0.19278366968103408</v>
      </c>
      <c r="F778" s="11">
        <f t="shared" si="152"/>
        <v>0.17003173984432851</v>
      </c>
      <c r="G778" s="11">
        <f t="shared" si="153"/>
        <v>0.17128585359319726</v>
      </c>
      <c r="H778" s="11">
        <f t="shared" si="159"/>
        <v>0.14147276227356367</v>
      </c>
      <c r="I778" s="11">
        <f t="shared" si="161"/>
        <v>0.14337040331848869</v>
      </c>
      <c r="J778" s="11">
        <f t="shared" si="160"/>
        <v>0.15793327988658126</v>
      </c>
      <c r="L778" s="9">
        <f t="shared" si="162"/>
        <v>43166</v>
      </c>
      <c r="M778">
        <f t="shared" si="155"/>
        <v>0.17074560493266791</v>
      </c>
      <c r="N778">
        <f t="shared" si="156"/>
        <v>0.17128585359319726</v>
      </c>
      <c r="O778">
        <f t="shared" si="157"/>
        <v>0.14147276227356367</v>
      </c>
      <c r="P778">
        <f t="shared" si="158"/>
        <v>0.14337040331848869</v>
      </c>
    </row>
    <row r="779" spans="1:16" x14ac:dyDescent="0.3">
      <c r="A779" s="10">
        <v>43167</v>
      </c>
      <c r="B779" s="6">
        <v>3115</v>
      </c>
      <c r="C779" s="11">
        <f t="shared" si="154"/>
        <v>-6.4184854578352676E-4</v>
      </c>
      <c r="D779" s="11">
        <f t="shared" ref="D779:D842" si="163">_xlfn.STDEV.P(C775:C779)*SQRT(252)</f>
        <v>0.16246596006920813</v>
      </c>
      <c r="E779" s="11">
        <f t="shared" si="151"/>
        <v>0.13649632194227371</v>
      </c>
      <c r="F779" s="11">
        <f t="shared" si="152"/>
        <v>0.17073460818275868</v>
      </c>
      <c r="G779" s="11">
        <f t="shared" si="153"/>
        <v>0.16813398158111584</v>
      </c>
      <c r="H779" s="11">
        <f t="shared" si="159"/>
        <v>0.14139835773669435</v>
      </c>
      <c r="I779" s="11">
        <f t="shared" si="161"/>
        <v>0.14334435932472786</v>
      </c>
      <c r="J779" s="11">
        <f t="shared" si="160"/>
        <v>0.1576618387073159</v>
      </c>
      <c r="L779" s="9">
        <f t="shared" si="162"/>
        <v>43167</v>
      </c>
      <c r="M779">
        <f t="shared" si="155"/>
        <v>0.16246596006920813</v>
      </c>
      <c r="N779">
        <f t="shared" si="156"/>
        <v>0.16813398158111584</v>
      </c>
      <c r="O779">
        <f t="shared" si="157"/>
        <v>0.14139835773669435</v>
      </c>
      <c r="P779">
        <f t="shared" si="158"/>
        <v>0.14334435932472786</v>
      </c>
    </row>
    <row r="780" spans="1:16" x14ac:dyDescent="0.3">
      <c r="A780" s="10">
        <v>43168</v>
      </c>
      <c r="B780" s="6">
        <v>3097</v>
      </c>
      <c r="C780" s="11">
        <f t="shared" si="154"/>
        <v>-5.7952512483506807E-3</v>
      </c>
      <c r="D780" s="11">
        <f t="shared" si="163"/>
        <v>3.60473563101147E-2</v>
      </c>
      <c r="E780" s="11">
        <f t="shared" si="151"/>
        <v>0.14396386198244399</v>
      </c>
      <c r="F780" s="11">
        <f t="shared" si="152"/>
        <v>0.17487671978374605</v>
      </c>
      <c r="G780" s="11">
        <f t="shared" si="153"/>
        <v>0.16197876393097876</v>
      </c>
      <c r="H780" s="11">
        <f t="shared" si="159"/>
        <v>0.14302608179399429</v>
      </c>
      <c r="I780" s="11">
        <f t="shared" si="161"/>
        <v>0.14368237866760028</v>
      </c>
      <c r="J780" s="11">
        <f t="shared" si="160"/>
        <v>0.15766884899797051</v>
      </c>
      <c r="L780" s="9">
        <f t="shared" si="162"/>
        <v>43168</v>
      </c>
      <c r="M780">
        <f t="shared" si="155"/>
        <v>3.60473563101147E-2</v>
      </c>
      <c r="N780">
        <f t="shared" si="156"/>
        <v>0.16197876393097876</v>
      </c>
      <c r="O780">
        <f t="shared" si="157"/>
        <v>0.14302608179399429</v>
      </c>
      <c r="P780">
        <f t="shared" si="158"/>
        <v>0.14368237866760028</v>
      </c>
    </row>
    <row r="781" spans="1:16" x14ac:dyDescent="0.3">
      <c r="A781" s="10">
        <v>43171</v>
      </c>
      <c r="B781" s="6">
        <v>3054</v>
      </c>
      <c r="C781" s="11">
        <f t="shared" si="154"/>
        <v>-1.398169419462501E-2</v>
      </c>
      <c r="D781" s="11">
        <f t="shared" si="163"/>
        <v>8.4799860333398716E-2</v>
      </c>
      <c r="E781" s="11">
        <f t="shared" si="151"/>
        <v>0.1689154260405146</v>
      </c>
      <c r="F781" s="11">
        <f t="shared" si="152"/>
        <v>0.18957054612304652</v>
      </c>
      <c r="G781" s="11">
        <f t="shared" si="153"/>
        <v>0.17505699547214601</v>
      </c>
      <c r="H781" s="11">
        <f t="shared" si="159"/>
        <v>0.14832331964888998</v>
      </c>
      <c r="I781" s="11">
        <f t="shared" si="161"/>
        <v>0.144565277175631</v>
      </c>
      <c r="J781" s="11">
        <f t="shared" si="160"/>
        <v>0.15825655336700109</v>
      </c>
      <c r="L781" s="9">
        <f t="shared" si="162"/>
        <v>43171</v>
      </c>
      <c r="M781">
        <f t="shared" si="155"/>
        <v>8.4799860333398716E-2</v>
      </c>
      <c r="N781">
        <f t="shared" si="156"/>
        <v>0.17505699547214601</v>
      </c>
      <c r="O781">
        <f t="shared" si="157"/>
        <v>0.14832331964888998</v>
      </c>
      <c r="P781">
        <f t="shared" si="158"/>
        <v>0.144565277175631</v>
      </c>
    </row>
    <row r="782" spans="1:16" x14ac:dyDescent="0.3">
      <c r="A782" s="10">
        <v>43172</v>
      </c>
      <c r="B782" s="6">
        <v>3060</v>
      </c>
      <c r="C782" s="11">
        <f t="shared" si="154"/>
        <v>1.9627091678486889E-3</v>
      </c>
      <c r="D782" s="11">
        <f t="shared" si="163"/>
        <v>8.8092243329349632E-2</v>
      </c>
      <c r="E782" s="11">
        <f t="shared" si="151"/>
        <v>0.16837623596873763</v>
      </c>
      <c r="F782" s="11">
        <f t="shared" si="152"/>
        <v>0.18917645452025927</v>
      </c>
      <c r="G782" s="11">
        <f t="shared" si="153"/>
        <v>0.17371820301613086</v>
      </c>
      <c r="H782" s="11">
        <f t="shared" si="159"/>
        <v>0.1483149235320497</v>
      </c>
      <c r="I782" s="11">
        <f t="shared" si="161"/>
        <v>0.1445442470677423</v>
      </c>
      <c r="J782" s="11">
        <f t="shared" si="160"/>
        <v>0.15787648230989598</v>
      </c>
      <c r="L782" s="9">
        <f t="shared" si="162"/>
        <v>43172</v>
      </c>
      <c r="M782">
        <f t="shared" si="155"/>
        <v>8.8092243329349632E-2</v>
      </c>
      <c r="N782">
        <f t="shared" si="156"/>
        <v>0.17371820301613086</v>
      </c>
      <c r="O782">
        <f t="shared" si="157"/>
        <v>0.1483149235320497</v>
      </c>
      <c r="P782">
        <f t="shared" si="158"/>
        <v>0.1445442470677423</v>
      </c>
    </row>
    <row r="783" spans="1:16" x14ac:dyDescent="0.3">
      <c r="A783" s="10">
        <v>43173</v>
      </c>
      <c r="B783" s="6">
        <v>3065</v>
      </c>
      <c r="C783" s="11">
        <f t="shared" si="154"/>
        <v>1.6326534238853118E-3</v>
      </c>
      <c r="D783" s="11">
        <f t="shared" si="163"/>
        <v>9.5087346682891025E-2</v>
      </c>
      <c r="E783" s="11">
        <f t="shared" si="151"/>
        <v>0.16131389704305063</v>
      </c>
      <c r="F783" s="11">
        <f t="shared" si="152"/>
        <v>0.18961918581548709</v>
      </c>
      <c r="G783" s="11">
        <f t="shared" si="153"/>
        <v>0.17044054059259858</v>
      </c>
      <c r="H783" s="11">
        <f t="shared" si="159"/>
        <v>0.14771519337299036</v>
      </c>
      <c r="I783" s="11">
        <f t="shared" si="161"/>
        <v>0.14451595939933681</v>
      </c>
      <c r="J783" s="11">
        <f t="shared" si="160"/>
        <v>0.15750800771270265</v>
      </c>
      <c r="L783" s="9">
        <f t="shared" si="162"/>
        <v>43173</v>
      </c>
      <c r="M783">
        <f t="shared" si="155"/>
        <v>9.5087346682891025E-2</v>
      </c>
      <c r="N783">
        <f t="shared" si="156"/>
        <v>0.17044054059259858</v>
      </c>
      <c r="O783">
        <f t="shared" si="157"/>
        <v>0.14771519337299036</v>
      </c>
      <c r="P783">
        <f t="shared" si="158"/>
        <v>0.14451595939933681</v>
      </c>
    </row>
    <row r="784" spans="1:16" x14ac:dyDescent="0.3">
      <c r="A784" s="10">
        <v>43174</v>
      </c>
      <c r="B784" s="6">
        <v>2995</v>
      </c>
      <c r="C784" s="11">
        <f t="shared" si="154"/>
        <v>-2.3103337820762071E-2</v>
      </c>
      <c r="D784" s="11">
        <f t="shared" si="163"/>
        <v>0.15237769912218027</v>
      </c>
      <c r="E784" s="11">
        <f t="shared" ref="E784:E847" si="164">_xlfn.STDEV.P(C775:C784)*SQRT(252)</f>
        <v>0.18329648615979716</v>
      </c>
      <c r="F784" s="11">
        <f t="shared" si="152"/>
        <v>0.17209549683713402</v>
      </c>
      <c r="G784" s="11">
        <f t="shared" si="153"/>
        <v>0.19505726372023705</v>
      </c>
      <c r="H784" s="11">
        <f t="shared" si="159"/>
        <v>0.15983818810050279</v>
      </c>
      <c r="I784" s="11">
        <f t="shared" si="161"/>
        <v>0.14750155019087824</v>
      </c>
      <c r="J784" s="11">
        <f t="shared" si="160"/>
        <v>0.15930766297792209</v>
      </c>
      <c r="L784" s="9">
        <f t="shared" si="162"/>
        <v>43174</v>
      </c>
      <c r="M784">
        <f t="shared" si="155"/>
        <v>0.15237769912218027</v>
      </c>
      <c r="N784">
        <f t="shared" si="156"/>
        <v>0.19505726372023705</v>
      </c>
      <c r="O784">
        <f t="shared" si="157"/>
        <v>0.15983818810050279</v>
      </c>
      <c r="P784">
        <f t="shared" si="158"/>
        <v>0.14750155019087824</v>
      </c>
    </row>
    <row r="785" spans="1:16" x14ac:dyDescent="0.3">
      <c r="A785" s="10">
        <v>43175</v>
      </c>
      <c r="B785" s="6">
        <v>3036</v>
      </c>
      <c r="C785" s="11">
        <f t="shared" si="154"/>
        <v>1.3596627965970899E-2</v>
      </c>
      <c r="D785" s="11">
        <f t="shared" si="163"/>
        <v>0.20593972169457217</v>
      </c>
      <c r="E785" s="11">
        <f t="shared" si="164"/>
        <v>0.14862094805271572</v>
      </c>
      <c r="F785" s="11">
        <f t="shared" si="152"/>
        <v>0.17916525741746997</v>
      </c>
      <c r="G785" s="11">
        <f t="shared" si="153"/>
        <v>0.19729260313980465</v>
      </c>
      <c r="H785" s="11">
        <f t="shared" si="159"/>
        <v>0.15971058850729969</v>
      </c>
      <c r="I785" s="11">
        <f t="shared" si="161"/>
        <v>0.1482334388102417</v>
      </c>
      <c r="J785" s="11">
        <f t="shared" si="160"/>
        <v>0.15893538815955632</v>
      </c>
      <c r="L785" s="9">
        <f t="shared" si="162"/>
        <v>43175</v>
      </c>
      <c r="M785">
        <f t="shared" si="155"/>
        <v>0.20593972169457217</v>
      </c>
      <c r="N785">
        <f t="shared" si="156"/>
        <v>0.19729260313980465</v>
      </c>
      <c r="O785">
        <f t="shared" si="157"/>
        <v>0.15971058850729969</v>
      </c>
      <c r="P785">
        <f t="shared" si="158"/>
        <v>0.1482334388102417</v>
      </c>
    </row>
    <row r="786" spans="1:16" x14ac:dyDescent="0.3">
      <c r="A786" s="10">
        <v>43178</v>
      </c>
      <c r="B786" s="6">
        <v>2993</v>
      </c>
      <c r="C786" s="11">
        <f t="shared" si="154"/>
        <v>-1.4264630662821604E-2</v>
      </c>
      <c r="D786" s="11">
        <f t="shared" si="163"/>
        <v>0.20663902022681863</v>
      </c>
      <c r="E786" s="11">
        <f t="shared" si="164"/>
        <v>0.15795255138402206</v>
      </c>
      <c r="F786" s="11">
        <f t="shared" si="152"/>
        <v>0.18923943591277703</v>
      </c>
      <c r="G786" s="11">
        <f t="shared" si="153"/>
        <v>0.20330403927695592</v>
      </c>
      <c r="H786" s="11">
        <f t="shared" si="159"/>
        <v>0.16389144676889597</v>
      </c>
      <c r="I786" s="11">
        <f t="shared" si="161"/>
        <v>0.14935337036164242</v>
      </c>
      <c r="J786" s="11">
        <f t="shared" si="160"/>
        <v>0.15954202549809676</v>
      </c>
      <c r="L786" s="9">
        <f t="shared" si="162"/>
        <v>43178</v>
      </c>
      <c r="M786">
        <f t="shared" si="155"/>
        <v>0.20663902022681863</v>
      </c>
      <c r="N786">
        <f t="shared" si="156"/>
        <v>0.20330403927695592</v>
      </c>
      <c r="O786">
        <f t="shared" si="157"/>
        <v>0.16389144676889597</v>
      </c>
      <c r="P786">
        <f t="shared" si="158"/>
        <v>0.14935337036164242</v>
      </c>
    </row>
    <row r="787" spans="1:16" x14ac:dyDescent="0.3">
      <c r="A787" s="10">
        <v>43179</v>
      </c>
      <c r="B787" s="6">
        <v>2979</v>
      </c>
      <c r="C787" s="11">
        <f t="shared" si="154"/>
        <v>-4.6885551394166627E-3</v>
      </c>
      <c r="D787" s="11">
        <f t="shared" si="163"/>
        <v>0.20115201723335585</v>
      </c>
      <c r="E787" s="11">
        <f t="shared" si="164"/>
        <v>0.15561479549351567</v>
      </c>
      <c r="F787" s="11">
        <f t="shared" si="152"/>
        <v>0.19034231975686944</v>
      </c>
      <c r="G787" s="11">
        <f t="shared" si="153"/>
        <v>0.2047903144021129</v>
      </c>
      <c r="H787" s="11">
        <f t="shared" si="159"/>
        <v>0.16456768250772588</v>
      </c>
      <c r="I787" s="11">
        <f t="shared" si="161"/>
        <v>0.14955773036796816</v>
      </c>
      <c r="J787" s="11">
        <f t="shared" si="160"/>
        <v>0.15960360148401734</v>
      </c>
      <c r="L787" s="9">
        <f t="shared" si="162"/>
        <v>43179</v>
      </c>
      <c r="M787">
        <f t="shared" si="155"/>
        <v>0.20115201723335585</v>
      </c>
      <c r="N787">
        <f t="shared" si="156"/>
        <v>0.2047903144021129</v>
      </c>
      <c r="O787">
        <f t="shared" si="157"/>
        <v>0.16456768250772588</v>
      </c>
      <c r="P787">
        <f t="shared" si="158"/>
        <v>0.14955773036796816</v>
      </c>
    </row>
    <row r="788" spans="1:16" x14ac:dyDescent="0.3">
      <c r="A788" s="10">
        <v>43180</v>
      </c>
      <c r="B788" s="6">
        <v>2993</v>
      </c>
      <c r="C788" s="11">
        <f t="shared" si="154"/>
        <v>4.6885551394165613E-3</v>
      </c>
      <c r="D788" s="11">
        <f t="shared" si="163"/>
        <v>0.20735072544003327</v>
      </c>
      <c r="E788" s="11">
        <f t="shared" si="164"/>
        <v>0.16167749531565304</v>
      </c>
      <c r="F788" s="11">
        <f t="shared" si="152"/>
        <v>0.18477620383600468</v>
      </c>
      <c r="G788" s="11">
        <f t="shared" si="153"/>
        <v>0.2047563156608837</v>
      </c>
      <c r="H788" s="11">
        <f t="shared" si="159"/>
        <v>0.16442847973813515</v>
      </c>
      <c r="I788" s="11">
        <f t="shared" si="161"/>
        <v>0.14950923273887656</v>
      </c>
      <c r="J788" s="11">
        <f t="shared" si="160"/>
        <v>0.15964907235484674</v>
      </c>
      <c r="L788" s="9">
        <f t="shared" si="162"/>
        <v>43180</v>
      </c>
      <c r="M788">
        <f t="shared" si="155"/>
        <v>0.20735072544003327</v>
      </c>
      <c r="N788">
        <f t="shared" si="156"/>
        <v>0.2047563156608837</v>
      </c>
      <c r="O788">
        <f t="shared" si="157"/>
        <v>0.16442847973813515</v>
      </c>
      <c r="P788">
        <f t="shared" si="158"/>
        <v>0.14950923273887656</v>
      </c>
    </row>
    <row r="789" spans="1:16" x14ac:dyDescent="0.3">
      <c r="A789" s="10">
        <v>43181</v>
      </c>
      <c r="B789" s="6">
        <v>3000</v>
      </c>
      <c r="C789" s="11">
        <f t="shared" si="154"/>
        <v>2.3360597975477064E-3</v>
      </c>
      <c r="D789" s="11">
        <f t="shared" si="163"/>
        <v>0.1484438414401906</v>
      </c>
      <c r="E789" s="11">
        <f t="shared" si="164"/>
        <v>0.16387091726277236</v>
      </c>
      <c r="F789" s="11">
        <f t="shared" ref="F789:F852" si="165">_xlfn.STDEV.P(C775:C789)*SQRT(252)</f>
        <v>0.17330848200764098</v>
      </c>
      <c r="G789" s="11">
        <f t="shared" si="153"/>
        <v>0.16652954972061557</v>
      </c>
      <c r="H789" s="11">
        <f t="shared" si="159"/>
        <v>0.16425120797864398</v>
      </c>
      <c r="I789" s="11">
        <f t="shared" si="161"/>
        <v>0.14952208935301883</v>
      </c>
      <c r="J789" s="11">
        <f t="shared" si="160"/>
        <v>0.15957853267339767</v>
      </c>
      <c r="L789" s="9">
        <f t="shared" si="162"/>
        <v>43181</v>
      </c>
      <c r="M789">
        <f t="shared" si="155"/>
        <v>0.1484438414401906</v>
      </c>
      <c r="N789">
        <f t="shared" si="156"/>
        <v>0.16652954972061557</v>
      </c>
      <c r="O789">
        <f t="shared" si="157"/>
        <v>0.16425120797864398</v>
      </c>
      <c r="P789">
        <f t="shared" si="158"/>
        <v>0.14952208935301883</v>
      </c>
    </row>
    <row r="790" spans="1:16" x14ac:dyDescent="0.3">
      <c r="A790" s="10">
        <v>43182</v>
      </c>
      <c r="B790" s="6">
        <v>3046</v>
      </c>
      <c r="C790" s="11">
        <f t="shared" si="154"/>
        <v>1.5216965804860464E-2</v>
      </c>
      <c r="D790" s="11">
        <f t="shared" si="163"/>
        <v>0.15590921467017391</v>
      </c>
      <c r="E790" s="11">
        <f t="shared" si="164"/>
        <v>0.18631591762064895</v>
      </c>
      <c r="F790" s="11">
        <f t="shared" si="165"/>
        <v>0.15357183543701258</v>
      </c>
      <c r="G790" s="11">
        <f t="shared" si="153"/>
        <v>0.17380805047652198</v>
      </c>
      <c r="H790" s="11">
        <f t="shared" si="159"/>
        <v>0.16737151451821283</v>
      </c>
      <c r="I790" s="11">
        <f t="shared" si="161"/>
        <v>0.15089737023748628</v>
      </c>
      <c r="J790" s="11">
        <f t="shared" si="160"/>
        <v>0.15988182697675288</v>
      </c>
      <c r="L790" s="9">
        <f t="shared" si="162"/>
        <v>43182</v>
      </c>
      <c r="M790">
        <f t="shared" si="155"/>
        <v>0.15590921467017391</v>
      </c>
      <c r="N790">
        <f t="shared" si="156"/>
        <v>0.17380805047652198</v>
      </c>
      <c r="O790">
        <f t="shared" si="157"/>
        <v>0.16737151451821283</v>
      </c>
      <c r="P790">
        <f t="shared" si="158"/>
        <v>0.15089737023748628</v>
      </c>
    </row>
    <row r="791" spans="1:16" x14ac:dyDescent="0.3">
      <c r="A791" s="10">
        <v>43185</v>
      </c>
      <c r="B791" s="6">
        <v>3090</v>
      </c>
      <c r="C791" s="11">
        <f t="shared" si="154"/>
        <v>1.4341836436684057E-2</v>
      </c>
      <c r="D791" s="11">
        <f t="shared" si="163"/>
        <v>0.11947297413030024</v>
      </c>
      <c r="E791" s="11">
        <f t="shared" si="164"/>
        <v>0.1879345537628902</v>
      </c>
      <c r="F791" s="11">
        <f t="shared" si="165"/>
        <v>0.16614878310111147</v>
      </c>
      <c r="G791" s="11">
        <f t="shared" si="153"/>
        <v>0.1791011755763165</v>
      </c>
      <c r="H791" s="11">
        <f t="shared" si="159"/>
        <v>0.17001655231558624</v>
      </c>
      <c r="I791" s="11">
        <f t="shared" si="161"/>
        <v>0.15018297684975263</v>
      </c>
      <c r="J791" s="11">
        <f t="shared" si="160"/>
        <v>0.16050230879736832</v>
      </c>
      <c r="L791" s="9">
        <f t="shared" si="162"/>
        <v>43185</v>
      </c>
      <c r="M791">
        <f t="shared" si="155"/>
        <v>0.11947297413030024</v>
      </c>
      <c r="N791">
        <f t="shared" si="156"/>
        <v>0.1791011755763165</v>
      </c>
      <c r="O791">
        <f t="shared" si="157"/>
        <v>0.17001655231558624</v>
      </c>
      <c r="P791">
        <f t="shared" si="158"/>
        <v>0.15018297684975263</v>
      </c>
    </row>
    <row r="792" spans="1:16" x14ac:dyDescent="0.3">
      <c r="A792" s="10">
        <v>43186</v>
      </c>
      <c r="B792" s="6">
        <v>3057</v>
      </c>
      <c r="C792" s="11">
        <f t="shared" si="154"/>
        <v>-1.0737048000956682E-2</v>
      </c>
      <c r="D792" s="11">
        <f t="shared" si="163"/>
        <v>0.14998869548734847</v>
      </c>
      <c r="E792" s="11">
        <f t="shared" si="164"/>
        <v>0.1961405999274905</v>
      </c>
      <c r="F792" s="11">
        <f t="shared" si="165"/>
        <v>0.17064650198458423</v>
      </c>
      <c r="G792" s="11">
        <f t="shared" si="153"/>
        <v>0.18434732214230742</v>
      </c>
      <c r="H792" s="11">
        <f t="shared" si="159"/>
        <v>0.17303093428358945</v>
      </c>
      <c r="I792" s="11">
        <f t="shared" si="161"/>
        <v>0.15085608260985006</v>
      </c>
      <c r="J792" s="11">
        <f t="shared" si="160"/>
        <v>0.16061730504488567</v>
      </c>
      <c r="L792" s="9">
        <f t="shared" si="162"/>
        <v>43186</v>
      </c>
      <c r="M792">
        <f t="shared" si="155"/>
        <v>0.14998869548734847</v>
      </c>
      <c r="N792">
        <f t="shared" si="156"/>
        <v>0.18434732214230742</v>
      </c>
      <c r="O792">
        <f t="shared" si="157"/>
        <v>0.17303093428358945</v>
      </c>
      <c r="P792">
        <f t="shared" si="158"/>
        <v>0.15085608260985006</v>
      </c>
    </row>
    <row r="793" spans="1:16" x14ac:dyDescent="0.3">
      <c r="A793" s="10">
        <v>43187</v>
      </c>
      <c r="B793" s="6">
        <v>3044</v>
      </c>
      <c r="C793" s="11">
        <f t="shared" si="154"/>
        <v>-4.2616029092580523E-3</v>
      </c>
      <c r="D793" s="11">
        <f t="shared" si="163"/>
        <v>0.16174099196092009</v>
      </c>
      <c r="E793" s="11">
        <f t="shared" si="164"/>
        <v>0.19683733715416782</v>
      </c>
      <c r="F793" s="11">
        <f t="shared" si="165"/>
        <v>0.17101225812504575</v>
      </c>
      <c r="G793" s="11">
        <f t="shared" si="153"/>
        <v>0.18110206796340944</v>
      </c>
      <c r="H793" s="11">
        <f t="shared" si="159"/>
        <v>0.17130215197621512</v>
      </c>
      <c r="I793" s="11">
        <f t="shared" si="161"/>
        <v>0.15051569991398131</v>
      </c>
      <c r="J793" s="11">
        <f t="shared" si="160"/>
        <v>0.16068706038229136</v>
      </c>
      <c r="L793" s="9">
        <f t="shared" si="162"/>
        <v>43187</v>
      </c>
      <c r="M793">
        <f t="shared" si="155"/>
        <v>0.16174099196092009</v>
      </c>
      <c r="N793">
        <f t="shared" si="156"/>
        <v>0.18110206796340944</v>
      </c>
      <c r="O793">
        <f t="shared" si="157"/>
        <v>0.17130215197621512</v>
      </c>
      <c r="P793">
        <f t="shared" si="158"/>
        <v>0.15051569991398131</v>
      </c>
    </row>
    <row r="794" spans="1:16" x14ac:dyDescent="0.3">
      <c r="A794" s="10">
        <v>43188</v>
      </c>
      <c r="B794" s="6">
        <v>3018</v>
      </c>
      <c r="C794" s="11">
        <f t="shared" si="154"/>
        <v>-8.5780796537822911E-3</v>
      </c>
      <c r="D794" s="11">
        <f t="shared" si="163"/>
        <v>0.17919446470272213</v>
      </c>
      <c r="E794" s="11">
        <f t="shared" si="164"/>
        <v>0.16468155373224522</v>
      </c>
      <c r="F794" s="11">
        <f t="shared" si="165"/>
        <v>0.17315495500229866</v>
      </c>
      <c r="G794" s="11">
        <f t="shared" ref="G794:G857" si="166">_xlfn.STDEV.P(C775:C794)*SQRT(252)</f>
        <v>0.17556614831868225</v>
      </c>
      <c r="H794" s="11">
        <f t="shared" si="159"/>
        <v>0.1727811378375054</v>
      </c>
      <c r="I794" s="11">
        <f t="shared" si="161"/>
        <v>0.15108383439725004</v>
      </c>
      <c r="J794" s="11">
        <f t="shared" si="160"/>
        <v>0.16065429252820462</v>
      </c>
      <c r="L794" s="9">
        <f t="shared" si="162"/>
        <v>43188</v>
      </c>
      <c r="M794">
        <f t="shared" si="155"/>
        <v>0.17919446470272213</v>
      </c>
      <c r="N794">
        <f t="shared" si="156"/>
        <v>0.17556614831868225</v>
      </c>
      <c r="O794">
        <f t="shared" si="157"/>
        <v>0.1727811378375054</v>
      </c>
      <c r="P794">
        <f t="shared" si="158"/>
        <v>0.15108383439725004</v>
      </c>
    </row>
    <row r="795" spans="1:16" x14ac:dyDescent="0.3">
      <c r="A795" s="10">
        <v>43189</v>
      </c>
      <c r="B795" s="6">
        <v>3158</v>
      </c>
      <c r="C795" s="11">
        <f t="shared" si="154"/>
        <v>4.534455548779312E-2</v>
      </c>
      <c r="D795" s="11">
        <f t="shared" si="163"/>
        <v>0.33359622904432873</v>
      </c>
      <c r="E795" s="11">
        <f t="shared" si="164"/>
        <v>0.26554038706023786</v>
      </c>
      <c r="F795" s="11">
        <f t="shared" si="165"/>
        <v>0.25427568907871417</v>
      </c>
      <c r="G795" s="11">
        <f t="shared" si="166"/>
        <v>0.22214677613953124</v>
      </c>
      <c r="H795" s="11">
        <f t="shared" si="159"/>
        <v>0.20269898378846296</v>
      </c>
      <c r="I795" s="11">
        <f t="shared" si="161"/>
        <v>0.16378205457736439</v>
      </c>
      <c r="J795" s="11">
        <f t="shared" si="160"/>
        <v>0.16668181424752995</v>
      </c>
      <c r="L795" s="9">
        <f t="shared" si="162"/>
        <v>43189</v>
      </c>
      <c r="M795">
        <f t="shared" si="155"/>
        <v>0.33359622904432873</v>
      </c>
      <c r="N795">
        <f t="shared" si="156"/>
        <v>0.22214677613953124</v>
      </c>
      <c r="O795">
        <f t="shared" si="157"/>
        <v>0.20269898378846296</v>
      </c>
      <c r="P795">
        <f t="shared" si="158"/>
        <v>0.16378205457736439</v>
      </c>
    </row>
    <row r="796" spans="1:16" x14ac:dyDescent="0.3">
      <c r="A796" s="10">
        <v>43192</v>
      </c>
      <c r="B796" s="6">
        <v>3163</v>
      </c>
      <c r="C796" s="11">
        <f t="shared" si="154"/>
        <v>1.5820284900615099E-3</v>
      </c>
      <c r="D796" s="11">
        <f t="shared" si="163"/>
        <v>0.32968699123254785</v>
      </c>
      <c r="E796" s="11">
        <f t="shared" si="164"/>
        <v>0.24832973068526487</v>
      </c>
      <c r="F796" s="11">
        <f t="shared" si="165"/>
        <v>0.24589160928693732</v>
      </c>
      <c r="G796" s="11">
        <f t="shared" si="166"/>
        <v>0.22183724789695911</v>
      </c>
      <c r="H796" s="11">
        <f t="shared" si="159"/>
        <v>0.2011313166333899</v>
      </c>
      <c r="I796" s="11">
        <f t="shared" si="161"/>
        <v>0.16266344170488967</v>
      </c>
      <c r="J796" s="11">
        <f t="shared" si="160"/>
        <v>0.16668410092415051</v>
      </c>
      <c r="L796" s="9">
        <f t="shared" si="162"/>
        <v>43192</v>
      </c>
      <c r="M796">
        <f t="shared" si="155"/>
        <v>0.32968699123254785</v>
      </c>
      <c r="N796">
        <f t="shared" si="156"/>
        <v>0.22183724789695911</v>
      </c>
      <c r="O796">
        <f t="shared" si="157"/>
        <v>0.2011313166333899</v>
      </c>
      <c r="P796">
        <f t="shared" si="158"/>
        <v>0.16266344170488967</v>
      </c>
    </row>
    <row r="797" spans="1:16" x14ac:dyDescent="0.3">
      <c r="A797" s="10">
        <v>43193</v>
      </c>
      <c r="B797" s="6">
        <v>3161</v>
      </c>
      <c r="C797" s="11">
        <f t="shared" si="154"/>
        <v>-6.3251109003110528E-4</v>
      </c>
      <c r="D797" s="11">
        <f t="shared" si="163"/>
        <v>0.31163701294877105</v>
      </c>
      <c r="E797" s="11">
        <f t="shared" si="164"/>
        <v>0.24485297815418103</v>
      </c>
      <c r="F797" s="11">
        <f t="shared" si="165"/>
        <v>0.24617272137952986</v>
      </c>
      <c r="G797" s="11">
        <f t="shared" si="166"/>
        <v>0.22188071485125443</v>
      </c>
      <c r="H797" s="11">
        <f t="shared" si="159"/>
        <v>0.2010315591532425</v>
      </c>
      <c r="I797" s="11">
        <f t="shared" si="161"/>
        <v>0.16055838754124502</v>
      </c>
      <c r="J797" s="11">
        <f t="shared" si="160"/>
        <v>0.1665329079622658</v>
      </c>
      <c r="L797" s="9">
        <f t="shared" si="162"/>
        <v>43193</v>
      </c>
      <c r="M797">
        <f t="shared" si="155"/>
        <v>0.31163701294877105</v>
      </c>
      <c r="N797">
        <f t="shared" si="156"/>
        <v>0.22188071485125443</v>
      </c>
      <c r="O797">
        <f t="shared" si="157"/>
        <v>0.2010315591532425</v>
      </c>
      <c r="P797">
        <f t="shared" si="158"/>
        <v>0.16055838754124502</v>
      </c>
    </row>
    <row r="798" spans="1:16" x14ac:dyDescent="0.3">
      <c r="A798" s="10">
        <v>43194</v>
      </c>
      <c r="B798" s="6">
        <v>3223</v>
      </c>
      <c r="C798" s="11">
        <f t="shared" si="154"/>
        <v>1.9424169599820195E-2</v>
      </c>
      <c r="D798" s="11">
        <f t="shared" si="163"/>
        <v>0.30592230062739706</v>
      </c>
      <c r="E798" s="11">
        <f t="shared" si="164"/>
        <v>0.25289450742531028</v>
      </c>
      <c r="F798" s="11">
        <f t="shared" si="165"/>
        <v>0.2554332600531507</v>
      </c>
      <c r="G798" s="11">
        <f t="shared" si="166"/>
        <v>0.23092425368498601</v>
      </c>
      <c r="H798" s="11">
        <f t="shared" si="159"/>
        <v>0.20511154949785168</v>
      </c>
      <c r="I798" s="11">
        <f t="shared" si="161"/>
        <v>0.16262072274098346</v>
      </c>
      <c r="J798" s="11">
        <f t="shared" si="160"/>
        <v>0.16659850156609909</v>
      </c>
      <c r="L798" s="9">
        <f t="shared" si="162"/>
        <v>43194</v>
      </c>
      <c r="M798">
        <f t="shared" si="155"/>
        <v>0.30592230062739706</v>
      </c>
      <c r="N798">
        <f t="shared" si="156"/>
        <v>0.23092425368498601</v>
      </c>
      <c r="O798">
        <f t="shared" si="157"/>
        <v>0.20511154949785168</v>
      </c>
      <c r="P798">
        <f t="shared" si="158"/>
        <v>0.16262072274098346</v>
      </c>
    </row>
    <row r="799" spans="1:16" x14ac:dyDescent="0.3">
      <c r="A799" s="10">
        <v>43199</v>
      </c>
      <c r="B799" s="6">
        <v>3327</v>
      </c>
      <c r="C799" s="11">
        <f t="shared" ref="C799:C862" si="167">LN(B799/B798)</f>
        <v>3.1758394203038873E-2</v>
      </c>
      <c r="D799" s="11">
        <f t="shared" si="163"/>
        <v>0.27901104966383133</v>
      </c>
      <c r="E799" s="11">
        <f t="shared" si="164"/>
        <v>0.27581601600197175</v>
      </c>
      <c r="F799" s="11">
        <f t="shared" si="165"/>
        <v>0.25233954658835595</v>
      </c>
      <c r="G799" s="11">
        <f t="shared" si="166"/>
        <v>0.25298722460364209</v>
      </c>
      <c r="H799" s="11">
        <f t="shared" si="159"/>
        <v>0.21541160920160066</v>
      </c>
      <c r="I799" s="11">
        <f t="shared" si="161"/>
        <v>0.16831087115668111</v>
      </c>
      <c r="J799" s="11">
        <f t="shared" si="160"/>
        <v>0.16960671697371854</v>
      </c>
      <c r="L799" s="9">
        <f t="shared" si="162"/>
        <v>43199</v>
      </c>
      <c r="M799">
        <f t="shared" ref="M799:M862" si="168">D799</f>
        <v>0.27901104966383133</v>
      </c>
      <c r="N799">
        <f t="shared" ref="N799:N862" si="169">G799</f>
        <v>0.25298722460364209</v>
      </c>
      <c r="O799">
        <f t="shared" ref="O799:O862" si="170">H799</f>
        <v>0.21541160920160066</v>
      </c>
      <c r="P799">
        <f t="shared" ref="P799:P862" si="171">I799</f>
        <v>0.16831087115668111</v>
      </c>
    </row>
    <row r="800" spans="1:16" x14ac:dyDescent="0.3">
      <c r="A800" s="10">
        <v>43200</v>
      </c>
      <c r="B800" s="6">
        <v>3251</v>
      </c>
      <c r="C800" s="11">
        <f t="shared" si="167"/>
        <v>-2.3108355714571347E-2</v>
      </c>
      <c r="D800" s="11">
        <f t="shared" si="163"/>
        <v>0.29735098520297049</v>
      </c>
      <c r="E800" s="11">
        <f t="shared" si="164"/>
        <v>0.31619385927717097</v>
      </c>
      <c r="F800" s="11">
        <f t="shared" si="165"/>
        <v>0.27690269445541527</v>
      </c>
      <c r="G800" s="11">
        <f t="shared" si="166"/>
        <v>0.26749801072882962</v>
      </c>
      <c r="H800" s="11">
        <f t="shared" si="159"/>
        <v>0.22258510245892033</v>
      </c>
      <c r="I800" s="11">
        <f t="shared" si="161"/>
        <v>0.17202874399895401</v>
      </c>
      <c r="J800" s="11">
        <f t="shared" si="160"/>
        <v>0.17132445721663644</v>
      </c>
      <c r="L800" s="9">
        <f t="shared" si="162"/>
        <v>43200</v>
      </c>
      <c r="M800">
        <f t="shared" si="168"/>
        <v>0.29735098520297049</v>
      </c>
      <c r="N800">
        <f t="shared" si="169"/>
        <v>0.26749801072882962</v>
      </c>
      <c r="O800">
        <f t="shared" si="170"/>
        <v>0.22258510245892033</v>
      </c>
      <c r="P800">
        <f t="shared" si="171"/>
        <v>0.17202874399895401</v>
      </c>
    </row>
    <row r="801" spans="1:16" x14ac:dyDescent="0.3">
      <c r="A801" s="10">
        <v>43201</v>
      </c>
      <c r="B801" s="6">
        <v>3247</v>
      </c>
      <c r="C801" s="11">
        <f t="shared" si="167"/>
        <v>-1.2311482010593975E-3</v>
      </c>
      <c r="D801" s="11">
        <f t="shared" si="163"/>
        <v>0.29989019254537963</v>
      </c>
      <c r="E801" s="11">
        <f t="shared" si="164"/>
        <v>0.31517367038378957</v>
      </c>
      <c r="F801" s="11">
        <f t="shared" si="165"/>
        <v>0.26663510159220721</v>
      </c>
      <c r="G801" s="11">
        <f t="shared" si="166"/>
        <v>0.26120694326635191</v>
      </c>
      <c r="H801" s="11">
        <f t="shared" si="159"/>
        <v>0.22282053453682479</v>
      </c>
      <c r="I801" s="11">
        <f t="shared" si="161"/>
        <v>0.16671399199314829</v>
      </c>
      <c r="J801" s="11">
        <f t="shared" si="160"/>
        <v>0.17125162135642508</v>
      </c>
      <c r="L801" s="9">
        <f t="shared" si="162"/>
        <v>43201</v>
      </c>
      <c r="M801">
        <f t="shared" si="168"/>
        <v>0.29989019254537963</v>
      </c>
      <c r="N801">
        <f t="shared" si="169"/>
        <v>0.26120694326635191</v>
      </c>
      <c r="O801">
        <f t="shared" si="170"/>
        <v>0.22282053453682479</v>
      </c>
      <c r="P801">
        <f t="shared" si="171"/>
        <v>0.16671399199314829</v>
      </c>
    </row>
    <row r="802" spans="1:16" x14ac:dyDescent="0.3">
      <c r="A802" s="10">
        <v>43202</v>
      </c>
      <c r="B802" s="6">
        <v>3220</v>
      </c>
      <c r="C802" s="11">
        <f t="shared" si="167"/>
        <v>-8.3501335643919889E-3</v>
      </c>
      <c r="D802" s="11">
        <f t="shared" si="163"/>
        <v>0.31129686196369649</v>
      </c>
      <c r="E802" s="11">
        <f t="shared" si="164"/>
        <v>0.31237120942052926</v>
      </c>
      <c r="F802" s="11">
        <f t="shared" si="165"/>
        <v>0.26934999697089573</v>
      </c>
      <c r="G802" s="11">
        <f t="shared" si="166"/>
        <v>0.26417481232035217</v>
      </c>
      <c r="H802" s="11">
        <f t="shared" si="159"/>
        <v>0.22447524743343591</v>
      </c>
      <c r="I802" s="11">
        <f t="shared" si="161"/>
        <v>0.16724111555941318</v>
      </c>
      <c r="J802" s="11">
        <f t="shared" si="160"/>
        <v>0.17080624274114131</v>
      </c>
      <c r="L802" s="9">
        <f t="shared" si="162"/>
        <v>43202</v>
      </c>
      <c r="M802">
        <f t="shared" si="168"/>
        <v>0.31129686196369649</v>
      </c>
      <c r="N802">
        <f t="shared" si="169"/>
        <v>0.26417481232035217</v>
      </c>
      <c r="O802">
        <f t="shared" si="170"/>
        <v>0.22447524743343591</v>
      </c>
      <c r="P802">
        <f t="shared" si="171"/>
        <v>0.16724111555941318</v>
      </c>
    </row>
    <row r="803" spans="1:16" x14ac:dyDescent="0.3">
      <c r="A803" s="10">
        <v>43203</v>
      </c>
      <c r="B803" s="6">
        <v>3229</v>
      </c>
      <c r="C803" s="11">
        <f t="shared" si="167"/>
        <v>2.7911322198212254E-3</v>
      </c>
      <c r="D803" s="11">
        <f t="shared" si="163"/>
        <v>0.28582321374147018</v>
      </c>
      <c r="E803" s="11">
        <f t="shared" si="164"/>
        <v>0.3087759246518853</v>
      </c>
      <c r="F803" s="11">
        <f t="shared" si="165"/>
        <v>0.26951363915652216</v>
      </c>
      <c r="G803" s="11">
        <f t="shared" si="166"/>
        <v>0.26415462205352341</v>
      </c>
      <c r="H803" s="11">
        <f t="shared" si="159"/>
        <v>0.22276415834217619</v>
      </c>
      <c r="I803" s="11">
        <f t="shared" si="161"/>
        <v>0.16713040173279539</v>
      </c>
      <c r="J803" s="11">
        <f t="shared" si="160"/>
        <v>0.17075354682549843</v>
      </c>
      <c r="L803" s="9">
        <f t="shared" si="162"/>
        <v>43203</v>
      </c>
      <c r="M803">
        <f t="shared" si="168"/>
        <v>0.28582321374147018</v>
      </c>
      <c r="N803">
        <f t="shared" si="169"/>
        <v>0.26415462205352341</v>
      </c>
      <c r="O803">
        <f t="shared" si="170"/>
        <v>0.22276415834217619</v>
      </c>
      <c r="P803">
        <f t="shared" si="171"/>
        <v>0.16713040173279539</v>
      </c>
    </row>
    <row r="804" spans="1:16" x14ac:dyDescent="0.3">
      <c r="A804" s="10">
        <v>43206</v>
      </c>
      <c r="B804" s="6">
        <v>3202</v>
      </c>
      <c r="C804" s="11">
        <f t="shared" si="167"/>
        <v>-8.3968772016151712E-3</v>
      </c>
      <c r="D804" s="11">
        <f t="shared" si="163"/>
        <v>0.14024070033257982</v>
      </c>
      <c r="E804" s="11">
        <f t="shared" si="164"/>
        <v>0.308562949359939</v>
      </c>
      <c r="F804" s="11">
        <f t="shared" si="165"/>
        <v>0.27463814311142243</v>
      </c>
      <c r="G804" s="11">
        <f t="shared" si="166"/>
        <v>0.25067606939936682</v>
      </c>
      <c r="H804" s="11">
        <f t="shared" si="159"/>
        <v>0.22459595110944164</v>
      </c>
      <c r="I804" s="11">
        <f t="shared" si="161"/>
        <v>0.16763951304486888</v>
      </c>
      <c r="J804" s="11">
        <f t="shared" si="160"/>
        <v>0.17088128385658877</v>
      </c>
      <c r="L804" s="9">
        <f t="shared" si="162"/>
        <v>43206</v>
      </c>
      <c r="M804">
        <f t="shared" si="168"/>
        <v>0.14024070033257982</v>
      </c>
      <c r="N804">
        <f t="shared" si="169"/>
        <v>0.25067606939936682</v>
      </c>
      <c r="O804">
        <f t="shared" si="170"/>
        <v>0.22459595110944164</v>
      </c>
      <c r="P804">
        <f t="shared" si="171"/>
        <v>0.16763951304486888</v>
      </c>
    </row>
    <row r="805" spans="1:16" x14ac:dyDescent="0.3">
      <c r="A805" s="10">
        <v>43207</v>
      </c>
      <c r="B805" s="6">
        <v>3265</v>
      </c>
      <c r="C805" s="11">
        <f t="shared" si="167"/>
        <v>1.9484148153871464E-2</v>
      </c>
      <c r="D805" s="11">
        <f t="shared" si="163"/>
        <v>0.16273924238754378</v>
      </c>
      <c r="E805" s="11">
        <f t="shared" si="164"/>
        <v>0.24288181319222849</v>
      </c>
      <c r="F805" s="11">
        <f t="shared" si="165"/>
        <v>0.27797577111440958</v>
      </c>
      <c r="G805" s="11">
        <f t="shared" si="166"/>
        <v>0.25450914252446732</v>
      </c>
      <c r="H805" s="11">
        <f t="shared" si="159"/>
        <v>0.22772644062991587</v>
      </c>
      <c r="I805" s="11">
        <f t="shared" si="161"/>
        <v>0.16965833965780666</v>
      </c>
      <c r="J805" s="11">
        <f t="shared" si="160"/>
        <v>0.17169528113793736</v>
      </c>
      <c r="L805" s="9">
        <f t="shared" si="162"/>
        <v>43207</v>
      </c>
      <c r="M805">
        <f t="shared" si="168"/>
        <v>0.16273924238754378</v>
      </c>
      <c r="N805">
        <f t="shared" si="169"/>
        <v>0.25450914252446732</v>
      </c>
      <c r="O805">
        <f t="shared" si="170"/>
        <v>0.22772644062991587</v>
      </c>
      <c r="P805">
        <f t="shared" si="171"/>
        <v>0.16965833965780666</v>
      </c>
    </row>
    <row r="806" spans="1:16" x14ac:dyDescent="0.3">
      <c r="A806" s="10">
        <v>43208</v>
      </c>
      <c r="B806" s="6">
        <v>3228</v>
      </c>
      <c r="C806" s="11">
        <f t="shared" si="167"/>
        <v>-1.1397012320692009E-2</v>
      </c>
      <c r="D806" s="11">
        <f t="shared" si="163"/>
        <v>0.18108885288202514</v>
      </c>
      <c r="E806" s="11">
        <f t="shared" si="164"/>
        <v>0.25289708201140598</v>
      </c>
      <c r="F806" s="11">
        <f t="shared" si="165"/>
        <v>0.28152829447667421</v>
      </c>
      <c r="G806" s="11">
        <f t="shared" si="166"/>
        <v>0.25215029021986946</v>
      </c>
      <c r="H806" s="11">
        <f t="shared" si="159"/>
        <v>0.2292223405734666</v>
      </c>
      <c r="I806" s="11">
        <f t="shared" si="161"/>
        <v>0.17061594955189183</v>
      </c>
      <c r="J806" s="11">
        <f t="shared" si="160"/>
        <v>0.17210895893159525</v>
      </c>
      <c r="L806" s="9">
        <f t="shared" si="162"/>
        <v>43208</v>
      </c>
      <c r="M806">
        <f t="shared" si="168"/>
        <v>0.18108885288202514</v>
      </c>
      <c r="N806">
        <f t="shared" si="169"/>
        <v>0.25215029021986946</v>
      </c>
      <c r="O806">
        <f t="shared" si="170"/>
        <v>0.2292223405734666</v>
      </c>
      <c r="P806">
        <f t="shared" si="171"/>
        <v>0.17061594955189183</v>
      </c>
    </row>
    <row r="807" spans="1:16" x14ac:dyDescent="0.3">
      <c r="A807" s="10">
        <v>43209</v>
      </c>
      <c r="B807" s="6">
        <v>3214</v>
      </c>
      <c r="C807" s="11">
        <f t="shared" si="167"/>
        <v>-4.3464830923815529E-3</v>
      </c>
      <c r="D807" s="11">
        <f t="shared" si="163"/>
        <v>0.17476644859318854</v>
      </c>
      <c r="E807" s="11">
        <f t="shared" si="164"/>
        <v>0.25449741686148886</v>
      </c>
      <c r="F807" s="11">
        <f t="shared" si="165"/>
        <v>0.27743036954966299</v>
      </c>
      <c r="G807" s="11">
        <f t="shared" si="166"/>
        <v>0.25200828269196895</v>
      </c>
      <c r="H807" s="11">
        <f t="shared" si="159"/>
        <v>0.22990850665193169</v>
      </c>
      <c r="I807" s="11">
        <f t="shared" si="161"/>
        <v>0.17049133001678948</v>
      </c>
      <c r="J807" s="11">
        <f t="shared" si="160"/>
        <v>0.17135460528497118</v>
      </c>
      <c r="L807" s="9">
        <f t="shared" si="162"/>
        <v>43209</v>
      </c>
      <c r="M807">
        <f t="shared" si="168"/>
        <v>0.17476644859318854</v>
      </c>
      <c r="N807">
        <f t="shared" si="169"/>
        <v>0.25200828269196895</v>
      </c>
      <c r="O807">
        <f t="shared" si="170"/>
        <v>0.22990850665193169</v>
      </c>
      <c r="P807">
        <f t="shared" si="171"/>
        <v>0.17049133001678948</v>
      </c>
    </row>
    <row r="808" spans="1:16" x14ac:dyDescent="0.3">
      <c r="A808" s="10">
        <v>43210</v>
      </c>
      <c r="B808" s="6">
        <v>3232</v>
      </c>
      <c r="C808" s="11">
        <f t="shared" si="167"/>
        <v>5.5848733435280165E-3</v>
      </c>
      <c r="D808" s="11">
        <f t="shared" si="163"/>
        <v>0.17818266573299443</v>
      </c>
      <c r="E808" s="11">
        <f t="shared" si="164"/>
        <v>0.23816836755726828</v>
      </c>
      <c r="F808" s="11">
        <f t="shared" si="165"/>
        <v>0.27563254533372172</v>
      </c>
      <c r="G808" s="11">
        <f t="shared" si="166"/>
        <v>0.25206733567155892</v>
      </c>
      <c r="H808" s="11">
        <f t="shared" si="159"/>
        <v>0.22994856617388354</v>
      </c>
      <c r="I808" s="11">
        <f t="shared" si="161"/>
        <v>0.17041686925648386</v>
      </c>
      <c r="J808" s="11">
        <f t="shared" si="160"/>
        <v>0.17133539136082249</v>
      </c>
      <c r="L808" s="9">
        <f t="shared" si="162"/>
        <v>43210</v>
      </c>
      <c r="M808">
        <f t="shared" si="168"/>
        <v>0.17818266573299443</v>
      </c>
      <c r="N808">
        <f t="shared" si="169"/>
        <v>0.25206733567155892</v>
      </c>
      <c r="O808">
        <f t="shared" si="170"/>
        <v>0.22994856617388354</v>
      </c>
      <c r="P808">
        <f t="shared" si="171"/>
        <v>0.17041686925648386</v>
      </c>
    </row>
    <row r="809" spans="1:16" x14ac:dyDescent="0.3">
      <c r="A809" s="10">
        <v>43213</v>
      </c>
      <c r="B809" s="6">
        <v>3205</v>
      </c>
      <c r="C809" s="11">
        <f t="shared" si="167"/>
        <v>-8.3890502862156192E-3</v>
      </c>
      <c r="D809" s="11">
        <f t="shared" si="163"/>
        <v>0.17816367071768605</v>
      </c>
      <c r="E809" s="11">
        <f t="shared" si="164"/>
        <v>0.17199855617723744</v>
      </c>
      <c r="F809" s="11">
        <f t="shared" si="165"/>
        <v>0.27548866087014373</v>
      </c>
      <c r="G809" s="11">
        <f t="shared" si="166"/>
        <v>0.25558098021604664</v>
      </c>
      <c r="H809" s="11">
        <f t="shared" si="159"/>
        <v>0.21669866920964734</v>
      </c>
      <c r="I809" s="11">
        <f t="shared" si="161"/>
        <v>0.17095010607336575</v>
      </c>
      <c r="J809" s="11">
        <f t="shared" si="160"/>
        <v>0.17157085158515295</v>
      </c>
      <c r="L809" s="9">
        <f t="shared" si="162"/>
        <v>43213</v>
      </c>
      <c r="M809">
        <f t="shared" si="168"/>
        <v>0.17816367071768605</v>
      </c>
      <c r="N809">
        <f t="shared" si="169"/>
        <v>0.25558098021604664</v>
      </c>
      <c r="O809">
        <f t="shared" si="170"/>
        <v>0.21669866920964734</v>
      </c>
      <c r="P809">
        <f t="shared" si="171"/>
        <v>0.17095010607336575</v>
      </c>
    </row>
    <row r="810" spans="1:16" x14ac:dyDescent="0.3">
      <c r="A810" s="10">
        <v>43214</v>
      </c>
      <c r="B810" s="6">
        <v>3194</v>
      </c>
      <c r="C810" s="11">
        <f t="shared" si="167"/>
        <v>-3.4380405798126617E-3</v>
      </c>
      <c r="D810" s="11">
        <f t="shared" si="163"/>
        <v>9.1329228934994358E-2</v>
      </c>
      <c r="E810" s="11">
        <f t="shared" si="164"/>
        <v>0.13839555171910753</v>
      </c>
      <c r="F810" s="11">
        <f t="shared" si="165"/>
        <v>0.21319838862606688</v>
      </c>
      <c r="G810" s="11">
        <f t="shared" si="166"/>
        <v>0.25275959953012306</v>
      </c>
      <c r="H810" s="11">
        <f t="shared" si="159"/>
        <v>0.21702114507349507</v>
      </c>
      <c r="I810" s="11">
        <f t="shared" si="161"/>
        <v>0.17087756026686007</v>
      </c>
      <c r="J810" s="11">
        <f t="shared" si="160"/>
        <v>0.16925780078406225</v>
      </c>
      <c r="L810" s="9">
        <f t="shared" si="162"/>
        <v>43214</v>
      </c>
      <c r="M810">
        <f t="shared" si="168"/>
        <v>9.1329228934994358E-2</v>
      </c>
      <c r="N810">
        <f t="shared" si="169"/>
        <v>0.25275959953012306</v>
      </c>
      <c r="O810">
        <f t="shared" si="170"/>
        <v>0.21702114507349507</v>
      </c>
      <c r="P810">
        <f t="shared" si="171"/>
        <v>0.17087756026686007</v>
      </c>
    </row>
    <row r="811" spans="1:16" x14ac:dyDescent="0.3">
      <c r="A811" s="10">
        <v>43215</v>
      </c>
      <c r="B811" s="6">
        <v>3202</v>
      </c>
      <c r="C811" s="11">
        <f t="shared" si="167"/>
        <v>2.5015647817023426E-3</v>
      </c>
      <c r="D811" s="11">
        <f t="shared" si="163"/>
        <v>7.9517337204010746E-2</v>
      </c>
      <c r="E811" s="11">
        <f t="shared" si="164"/>
        <v>0.13989457234832894</v>
      </c>
      <c r="F811" s="11">
        <f t="shared" si="165"/>
        <v>0.21328933971281155</v>
      </c>
      <c r="G811" s="11">
        <f t="shared" si="166"/>
        <v>0.24898611854525607</v>
      </c>
      <c r="H811" s="11">
        <f t="shared" si="159"/>
        <v>0.21688108993985281</v>
      </c>
      <c r="I811" s="11">
        <f t="shared" si="161"/>
        <v>0.1704750157492822</v>
      </c>
      <c r="J811" s="11">
        <f t="shared" si="160"/>
        <v>0.16913061250401115</v>
      </c>
      <c r="L811" s="9">
        <f t="shared" si="162"/>
        <v>43215</v>
      </c>
      <c r="M811">
        <f t="shared" si="168"/>
        <v>7.9517337204010746E-2</v>
      </c>
      <c r="N811">
        <f t="shared" si="169"/>
        <v>0.24898611854525607</v>
      </c>
      <c r="O811">
        <f t="shared" si="170"/>
        <v>0.21688108993985281</v>
      </c>
      <c r="P811">
        <f t="shared" si="171"/>
        <v>0.1704750157492822</v>
      </c>
    </row>
    <row r="812" spans="1:16" x14ac:dyDescent="0.3">
      <c r="A812" s="10">
        <v>43216</v>
      </c>
      <c r="B812" s="6">
        <v>3176</v>
      </c>
      <c r="C812" s="11">
        <f t="shared" si="167"/>
        <v>-8.1530711896335983E-3</v>
      </c>
      <c r="D812" s="11">
        <f t="shared" si="163"/>
        <v>8.9187432767482866E-2</v>
      </c>
      <c r="E812" s="11">
        <f t="shared" si="164"/>
        <v>0.13965063537894151</v>
      </c>
      <c r="F812" s="11">
        <f t="shared" si="165"/>
        <v>0.21620697812232989</v>
      </c>
      <c r="G812" s="11">
        <f t="shared" si="166"/>
        <v>0.24750541939322193</v>
      </c>
      <c r="H812" s="11">
        <f t="shared" si="159"/>
        <v>0.21825936661010889</v>
      </c>
      <c r="I812" s="11">
        <f t="shared" si="161"/>
        <v>0.1709928534121648</v>
      </c>
      <c r="J812" s="11">
        <f t="shared" si="160"/>
        <v>0.16934294671568292</v>
      </c>
      <c r="L812" s="9">
        <f t="shared" si="162"/>
        <v>43216</v>
      </c>
      <c r="M812">
        <f t="shared" si="168"/>
        <v>8.9187432767482866E-2</v>
      </c>
      <c r="N812">
        <f t="shared" si="169"/>
        <v>0.24750541939322193</v>
      </c>
      <c r="O812">
        <f t="shared" si="170"/>
        <v>0.21825936661010889</v>
      </c>
      <c r="P812">
        <f t="shared" si="171"/>
        <v>0.1709928534121648</v>
      </c>
    </row>
    <row r="813" spans="1:16" x14ac:dyDescent="0.3">
      <c r="A813" s="10">
        <v>43217</v>
      </c>
      <c r="B813" s="6">
        <v>3168</v>
      </c>
      <c r="C813" s="11">
        <f t="shared" si="167"/>
        <v>-2.522069432709835E-3</v>
      </c>
      <c r="D813" s="11">
        <f t="shared" si="163"/>
        <v>6.4004859920825913E-2</v>
      </c>
      <c r="E813" s="11">
        <f t="shared" si="164"/>
        <v>0.13793728133909541</v>
      </c>
      <c r="F813" s="11">
        <f t="shared" si="165"/>
        <v>0.20051683177790727</v>
      </c>
      <c r="G813" s="11">
        <f t="shared" si="166"/>
        <v>0.24703165563650664</v>
      </c>
      <c r="H813" s="11">
        <f t="shared" si="159"/>
        <v>0.21687566144057538</v>
      </c>
      <c r="I813" s="11">
        <f t="shared" si="161"/>
        <v>0.1709188247087001</v>
      </c>
      <c r="J813" s="11">
        <f t="shared" si="160"/>
        <v>0.16904438696795412</v>
      </c>
      <c r="L813" s="9">
        <f t="shared" si="162"/>
        <v>43217</v>
      </c>
      <c r="M813">
        <f t="shared" si="168"/>
        <v>6.4004859920825913E-2</v>
      </c>
      <c r="N813">
        <f t="shared" si="169"/>
        <v>0.24703165563650664</v>
      </c>
      <c r="O813">
        <f t="shared" si="170"/>
        <v>0.21687566144057538</v>
      </c>
      <c r="P813">
        <f t="shared" si="171"/>
        <v>0.1709188247087001</v>
      </c>
    </row>
    <row r="814" spans="1:16" x14ac:dyDescent="0.3">
      <c r="A814" s="10">
        <v>43222</v>
      </c>
      <c r="B814" s="6">
        <v>3226</v>
      </c>
      <c r="C814" s="11">
        <f t="shared" si="167"/>
        <v>1.814250575083777E-2</v>
      </c>
      <c r="D814" s="11">
        <f t="shared" si="163"/>
        <v>0.14401798779740485</v>
      </c>
      <c r="E814" s="11">
        <f t="shared" si="164"/>
        <v>0.1622362684253659</v>
      </c>
      <c r="F814" s="11">
        <f t="shared" si="165"/>
        <v>0.16751035780686588</v>
      </c>
      <c r="G814" s="11">
        <f t="shared" si="166"/>
        <v>0.24990133221024197</v>
      </c>
      <c r="H814" s="11">
        <f t="shared" ref="H814:H877" si="172">_xlfn.STDEV.P(C775:C814)*SQRT(252)</f>
        <v>0.21819209060552824</v>
      </c>
      <c r="I814" s="11">
        <f t="shared" si="161"/>
        <v>0.17268683800962331</v>
      </c>
      <c r="J814" s="11">
        <f t="shared" si="160"/>
        <v>0.16977682572051145</v>
      </c>
      <c r="L814" s="9">
        <f t="shared" si="162"/>
        <v>43222</v>
      </c>
      <c r="M814">
        <f t="shared" si="168"/>
        <v>0.14401798779740485</v>
      </c>
      <c r="N814">
        <f t="shared" si="169"/>
        <v>0.24990133221024197</v>
      </c>
      <c r="O814">
        <f t="shared" si="170"/>
        <v>0.21819209060552824</v>
      </c>
      <c r="P814">
        <f t="shared" si="171"/>
        <v>0.17268683800962331</v>
      </c>
    </row>
    <row r="815" spans="1:16" x14ac:dyDescent="0.3">
      <c r="A815" s="10">
        <v>43223</v>
      </c>
      <c r="B815" s="6">
        <v>3224</v>
      </c>
      <c r="C815" s="11">
        <f t="shared" si="167"/>
        <v>-6.2015505863526055E-4</v>
      </c>
      <c r="D815" s="11">
        <f t="shared" si="163"/>
        <v>0.14040576746159469</v>
      </c>
      <c r="E815" s="11">
        <f t="shared" si="164"/>
        <v>0.12845881095461287</v>
      </c>
      <c r="F815" s="11">
        <f t="shared" si="165"/>
        <v>0.14170941529254957</v>
      </c>
      <c r="G815" s="11">
        <f t="shared" si="166"/>
        <v>0.19767967772590367</v>
      </c>
      <c r="H815" s="11">
        <f t="shared" si="172"/>
        <v>0.21031857199781198</v>
      </c>
      <c r="I815" s="11">
        <f t="shared" si="161"/>
        <v>0.17270617821801459</v>
      </c>
      <c r="J815" s="11">
        <f t="shared" si="160"/>
        <v>0.169778548702781</v>
      </c>
      <c r="L815" s="9">
        <f t="shared" si="162"/>
        <v>43223</v>
      </c>
      <c r="M815">
        <f t="shared" si="168"/>
        <v>0.14040576746159469</v>
      </c>
      <c r="N815">
        <f t="shared" si="169"/>
        <v>0.19767967772590367</v>
      </c>
      <c r="O815">
        <f t="shared" si="170"/>
        <v>0.21031857199781198</v>
      </c>
      <c r="P815">
        <f t="shared" si="171"/>
        <v>0.17270617821801459</v>
      </c>
    </row>
    <row r="816" spans="1:16" x14ac:dyDescent="0.3">
      <c r="A816" s="10">
        <v>43224</v>
      </c>
      <c r="B816" s="6">
        <v>3206</v>
      </c>
      <c r="C816" s="11">
        <f t="shared" si="167"/>
        <v>-5.5987704570206161E-3</v>
      </c>
      <c r="D816" s="11">
        <f t="shared" si="163"/>
        <v>0.1477955083506258</v>
      </c>
      <c r="E816" s="11">
        <f t="shared" si="164"/>
        <v>0.11959466996470632</v>
      </c>
      <c r="F816" s="11">
        <f t="shared" si="165"/>
        <v>0.14310748835986525</v>
      </c>
      <c r="G816" s="11">
        <f t="shared" si="166"/>
        <v>0.19898578040002562</v>
      </c>
      <c r="H816" s="11">
        <f t="shared" si="172"/>
        <v>0.21072151778743661</v>
      </c>
      <c r="I816" s="11">
        <f t="shared" si="161"/>
        <v>0.17296392592710003</v>
      </c>
      <c r="J816" s="11">
        <f t="shared" si="160"/>
        <v>0.16974801386897262</v>
      </c>
      <c r="L816" s="9">
        <f t="shared" si="162"/>
        <v>43224</v>
      </c>
      <c r="M816">
        <f t="shared" si="168"/>
        <v>0.1477955083506258</v>
      </c>
      <c r="N816">
        <f t="shared" si="169"/>
        <v>0.19898578040002562</v>
      </c>
      <c r="O816">
        <f t="shared" si="170"/>
        <v>0.21072151778743661</v>
      </c>
      <c r="P816">
        <f t="shared" si="171"/>
        <v>0.17296392592710003</v>
      </c>
    </row>
    <row r="817" spans="1:16" x14ac:dyDescent="0.3">
      <c r="A817" s="10">
        <v>43227</v>
      </c>
      <c r="B817" s="6">
        <v>3157</v>
      </c>
      <c r="C817" s="11">
        <f t="shared" si="167"/>
        <v>-1.540184461150659E-2</v>
      </c>
      <c r="D817" s="11">
        <f t="shared" si="163"/>
        <v>0.17349873974319191</v>
      </c>
      <c r="E817" s="11">
        <f t="shared" si="164"/>
        <v>0.13825928607806046</v>
      </c>
      <c r="F817" s="11">
        <f t="shared" si="165"/>
        <v>0.15178011029227328</v>
      </c>
      <c r="G817" s="11">
        <f t="shared" si="166"/>
        <v>0.2066230677523532</v>
      </c>
      <c r="H817" s="11">
        <f t="shared" si="172"/>
        <v>0.2144532266535997</v>
      </c>
      <c r="I817" s="11">
        <f t="shared" si="161"/>
        <v>0.17400003103420381</v>
      </c>
      <c r="J817" s="11">
        <f t="shared" si="160"/>
        <v>0.17051889663364156</v>
      </c>
      <c r="L817" s="9">
        <f t="shared" si="162"/>
        <v>43227</v>
      </c>
      <c r="M817">
        <f t="shared" si="168"/>
        <v>0.17349873974319191</v>
      </c>
      <c r="N817">
        <f t="shared" si="169"/>
        <v>0.2066230677523532</v>
      </c>
      <c r="O817">
        <f t="shared" si="170"/>
        <v>0.2144532266535997</v>
      </c>
      <c r="P817">
        <f t="shared" si="171"/>
        <v>0.17400003103420381</v>
      </c>
    </row>
    <row r="818" spans="1:16" x14ac:dyDescent="0.3">
      <c r="A818" s="10">
        <v>43228</v>
      </c>
      <c r="B818" s="6">
        <v>3089</v>
      </c>
      <c r="C818" s="11">
        <f t="shared" si="167"/>
        <v>-2.1774795639409993E-2</v>
      </c>
      <c r="D818" s="11">
        <f t="shared" si="163"/>
        <v>0.21820335058940557</v>
      </c>
      <c r="E818" s="11">
        <f t="shared" si="164"/>
        <v>0.16100988476598585</v>
      </c>
      <c r="F818" s="11">
        <f t="shared" si="165"/>
        <v>0.1706127213388649</v>
      </c>
      <c r="G818" s="11">
        <f t="shared" si="166"/>
        <v>0.20682904639786251</v>
      </c>
      <c r="H818" s="11">
        <f t="shared" si="172"/>
        <v>0.22126821423439788</v>
      </c>
      <c r="I818" s="11">
        <f t="shared" si="161"/>
        <v>0.17704535663257284</v>
      </c>
      <c r="J818" s="11">
        <f t="shared" si="160"/>
        <v>0.17127520557508688</v>
      </c>
      <c r="L818" s="9">
        <f t="shared" si="162"/>
        <v>43228</v>
      </c>
      <c r="M818">
        <f t="shared" si="168"/>
        <v>0.21820335058940557</v>
      </c>
      <c r="N818">
        <f t="shared" si="169"/>
        <v>0.20682904639786251</v>
      </c>
      <c r="O818">
        <f t="shared" si="170"/>
        <v>0.22126821423439788</v>
      </c>
      <c r="P818">
        <f t="shared" si="171"/>
        <v>0.17704535663257284</v>
      </c>
    </row>
    <row r="819" spans="1:16" x14ac:dyDescent="0.3">
      <c r="A819" s="10">
        <v>43229</v>
      </c>
      <c r="B819" s="6">
        <v>3106</v>
      </c>
      <c r="C819" s="11">
        <f t="shared" si="167"/>
        <v>5.4883107900505724E-3</v>
      </c>
      <c r="D819" s="11">
        <f t="shared" si="163"/>
        <v>0.15647771027502175</v>
      </c>
      <c r="E819" s="11">
        <f t="shared" si="164"/>
        <v>0.16610115579987955</v>
      </c>
      <c r="F819" s="11">
        <f t="shared" si="165"/>
        <v>0.17202591878629919</v>
      </c>
      <c r="G819" s="11">
        <f t="shared" si="166"/>
        <v>0.16914223849967824</v>
      </c>
      <c r="H819" s="11">
        <f t="shared" si="172"/>
        <v>0.22171670866073423</v>
      </c>
      <c r="I819" s="11">
        <f t="shared" si="161"/>
        <v>0.17712909081589345</v>
      </c>
      <c r="J819" s="11">
        <f t="shared" si="160"/>
        <v>0.17129426428788874</v>
      </c>
      <c r="L819" s="9">
        <f t="shared" si="162"/>
        <v>43229</v>
      </c>
      <c r="M819">
        <f t="shared" si="168"/>
        <v>0.15647771027502175</v>
      </c>
      <c r="N819">
        <f t="shared" si="169"/>
        <v>0.16914223849967824</v>
      </c>
      <c r="O819">
        <f t="shared" si="170"/>
        <v>0.22171670866073423</v>
      </c>
      <c r="P819">
        <f t="shared" si="171"/>
        <v>0.17712909081589345</v>
      </c>
    </row>
    <row r="820" spans="1:16" x14ac:dyDescent="0.3">
      <c r="A820" s="10">
        <v>43230</v>
      </c>
      <c r="B820" s="6">
        <v>3115</v>
      </c>
      <c r="C820" s="11">
        <f t="shared" si="167"/>
        <v>2.8934275129211891E-3</v>
      </c>
      <c r="D820" s="11">
        <f t="shared" si="163"/>
        <v>0.16567592122789268</v>
      </c>
      <c r="E820" s="11">
        <f t="shared" si="164"/>
        <v>0.16853165123919608</v>
      </c>
      <c r="F820" s="11">
        <f t="shared" si="165"/>
        <v>0.14804127986620647</v>
      </c>
      <c r="G820" s="11">
        <f t="shared" si="166"/>
        <v>0.15431207244628703</v>
      </c>
      <c r="H820" s="11">
        <f t="shared" si="172"/>
        <v>0.22134923957351094</v>
      </c>
      <c r="I820" s="11">
        <f t="shared" si="161"/>
        <v>0.1770343394671974</v>
      </c>
      <c r="J820" s="11">
        <f t="shared" si="160"/>
        <v>0.17126991894263655</v>
      </c>
      <c r="L820" s="9">
        <f t="shared" si="162"/>
        <v>43230</v>
      </c>
      <c r="M820">
        <f t="shared" si="168"/>
        <v>0.16567592122789268</v>
      </c>
      <c r="N820">
        <f t="shared" si="169"/>
        <v>0.15431207244628703</v>
      </c>
      <c r="O820">
        <f t="shared" si="170"/>
        <v>0.22134923957351094</v>
      </c>
      <c r="P820">
        <f t="shared" si="171"/>
        <v>0.1770343394671974</v>
      </c>
    </row>
    <row r="821" spans="1:16" x14ac:dyDescent="0.3">
      <c r="A821" s="10">
        <v>43231</v>
      </c>
      <c r="B821" s="6">
        <v>3074</v>
      </c>
      <c r="C821" s="11">
        <f t="shared" si="167"/>
        <v>-1.3249507123012361E-2</v>
      </c>
      <c r="D821" s="11">
        <f t="shared" si="163"/>
        <v>0.16976893602720175</v>
      </c>
      <c r="E821" s="11">
        <f t="shared" si="164"/>
        <v>0.17336569512753158</v>
      </c>
      <c r="F821" s="11">
        <f t="shared" si="165"/>
        <v>0.14994754466560492</v>
      </c>
      <c r="G821" s="11">
        <f t="shared" si="166"/>
        <v>0.15895572909552005</v>
      </c>
      <c r="H821" s="11">
        <f t="shared" si="172"/>
        <v>0.221062102840939</v>
      </c>
      <c r="I821" s="11">
        <f t="shared" si="161"/>
        <v>0.17764575747289943</v>
      </c>
      <c r="J821" s="11">
        <f t="shared" si="160"/>
        <v>0.17133911754845363</v>
      </c>
      <c r="L821" s="9">
        <f t="shared" si="162"/>
        <v>43231</v>
      </c>
      <c r="M821">
        <f t="shared" si="168"/>
        <v>0.16976893602720175</v>
      </c>
      <c r="N821">
        <f t="shared" si="169"/>
        <v>0.15895572909552005</v>
      </c>
      <c r="O821">
        <f t="shared" si="170"/>
        <v>0.221062102840939</v>
      </c>
      <c r="P821">
        <f t="shared" si="171"/>
        <v>0.17764575747289943</v>
      </c>
    </row>
    <row r="822" spans="1:16" x14ac:dyDescent="0.3">
      <c r="A822" s="10">
        <v>43234</v>
      </c>
      <c r="B822" s="6">
        <v>3030</v>
      </c>
      <c r="C822" s="11">
        <f t="shared" si="167"/>
        <v>-1.4417025595126337E-2</v>
      </c>
      <c r="D822" s="11">
        <f t="shared" si="163"/>
        <v>0.16782850479274677</v>
      </c>
      <c r="E822" s="11">
        <f t="shared" si="164"/>
        <v>0.17953153346116876</v>
      </c>
      <c r="F822" s="11">
        <f t="shared" si="165"/>
        <v>0.15634091259329536</v>
      </c>
      <c r="G822" s="11">
        <f t="shared" si="166"/>
        <v>0.16298951779685733</v>
      </c>
      <c r="H822" s="11">
        <f t="shared" si="172"/>
        <v>0.22393093965426539</v>
      </c>
      <c r="I822" s="11">
        <f t="shared" si="161"/>
        <v>0.17790877105024419</v>
      </c>
      <c r="J822" s="11">
        <f t="shared" ref="J822:J885" si="173">_xlfn.STDEV.P(C583:C822)*SQRT(252)</f>
        <v>0.17131289250402354</v>
      </c>
      <c r="L822" s="9">
        <f t="shared" si="162"/>
        <v>43234</v>
      </c>
      <c r="M822">
        <f t="shared" si="168"/>
        <v>0.16782850479274677</v>
      </c>
      <c r="N822">
        <f t="shared" si="169"/>
        <v>0.16298951779685733</v>
      </c>
      <c r="O822">
        <f t="shared" si="170"/>
        <v>0.22393093965426539</v>
      </c>
      <c r="P822">
        <f t="shared" si="171"/>
        <v>0.17790877105024419</v>
      </c>
    </row>
    <row r="823" spans="1:16" x14ac:dyDescent="0.3">
      <c r="A823" s="10">
        <v>43235</v>
      </c>
      <c r="B823" s="6">
        <v>3028</v>
      </c>
      <c r="C823" s="11">
        <f t="shared" si="167"/>
        <v>-6.6028394607539468E-4</v>
      </c>
      <c r="D823" s="11">
        <f t="shared" si="163"/>
        <v>0.13143637912444814</v>
      </c>
      <c r="E823" s="11">
        <f t="shared" si="164"/>
        <v>0.18031947246315441</v>
      </c>
      <c r="F823" s="11">
        <f t="shared" si="165"/>
        <v>0.15184665267492697</v>
      </c>
      <c r="G823" s="11">
        <f t="shared" si="166"/>
        <v>0.16186699662578091</v>
      </c>
      <c r="H823" s="11">
        <f t="shared" si="172"/>
        <v>0.22388183318393759</v>
      </c>
      <c r="I823" s="11">
        <f t="shared" si="161"/>
        <v>0.17773737974077247</v>
      </c>
      <c r="J823" s="11">
        <f t="shared" si="173"/>
        <v>0.17089907708316385</v>
      </c>
      <c r="L823" s="9">
        <f t="shared" si="162"/>
        <v>43235</v>
      </c>
      <c r="M823">
        <f t="shared" si="168"/>
        <v>0.13143637912444814</v>
      </c>
      <c r="N823">
        <f t="shared" si="169"/>
        <v>0.16186699662578091</v>
      </c>
      <c r="O823">
        <f t="shared" si="170"/>
        <v>0.22388183318393759</v>
      </c>
      <c r="P823">
        <f t="shared" si="171"/>
        <v>0.17773737974077247</v>
      </c>
    </row>
    <row r="824" spans="1:16" x14ac:dyDescent="0.3">
      <c r="A824" s="10">
        <v>43236</v>
      </c>
      <c r="B824" s="6">
        <v>2971</v>
      </c>
      <c r="C824" s="11">
        <f t="shared" si="167"/>
        <v>-1.9003739094731773E-2</v>
      </c>
      <c r="D824" s="11">
        <f t="shared" si="163"/>
        <v>0.1344034480629881</v>
      </c>
      <c r="E824" s="11">
        <f t="shared" si="164"/>
        <v>0.14622664336315294</v>
      </c>
      <c r="F824" s="11">
        <f t="shared" si="165"/>
        <v>0.16206744201744705</v>
      </c>
      <c r="G824" s="11">
        <f t="shared" si="166"/>
        <v>0.17009730626996886</v>
      </c>
      <c r="H824" s="11">
        <f t="shared" si="172"/>
        <v>0.22146916909216718</v>
      </c>
      <c r="I824" s="11">
        <f t="shared" si="161"/>
        <v>0.17988763322440379</v>
      </c>
      <c r="J824" s="11">
        <f t="shared" si="173"/>
        <v>0.17199023868989527</v>
      </c>
      <c r="L824" s="9">
        <f t="shared" si="162"/>
        <v>43236</v>
      </c>
      <c r="M824">
        <f t="shared" si="168"/>
        <v>0.1344034480629881</v>
      </c>
      <c r="N824">
        <f t="shared" si="169"/>
        <v>0.17009730626996886</v>
      </c>
      <c r="O824">
        <f t="shared" si="170"/>
        <v>0.22146916909216718</v>
      </c>
      <c r="P824">
        <f t="shared" si="171"/>
        <v>0.17988763322440379</v>
      </c>
    </row>
    <row r="825" spans="1:16" x14ac:dyDescent="0.3">
      <c r="A825" s="10">
        <v>43237</v>
      </c>
      <c r="B825" s="6">
        <v>2976</v>
      </c>
      <c r="C825" s="11">
        <f t="shared" si="167"/>
        <v>1.6815204903748702E-3</v>
      </c>
      <c r="D825" s="11">
        <f t="shared" si="163"/>
        <v>0.12916792899018881</v>
      </c>
      <c r="E825" s="11">
        <f t="shared" si="164"/>
        <v>0.14961842808960762</v>
      </c>
      <c r="F825" s="11">
        <f t="shared" si="165"/>
        <v>0.16417929238237133</v>
      </c>
      <c r="G825" s="11">
        <f t="shared" si="166"/>
        <v>0.14935226434684981</v>
      </c>
      <c r="H825" s="11">
        <f t="shared" si="172"/>
        <v>0.21874455043804955</v>
      </c>
      <c r="I825" s="11">
        <f t="shared" si="161"/>
        <v>0.17933356059414651</v>
      </c>
      <c r="J825" s="11">
        <f t="shared" si="173"/>
        <v>0.17196365634809474</v>
      </c>
      <c r="L825" s="9">
        <f t="shared" si="162"/>
        <v>43237</v>
      </c>
      <c r="M825">
        <f t="shared" si="168"/>
        <v>0.12916792899018881</v>
      </c>
      <c r="N825">
        <f t="shared" si="169"/>
        <v>0.14935226434684981</v>
      </c>
      <c r="O825">
        <f t="shared" si="170"/>
        <v>0.21874455043804955</v>
      </c>
      <c r="P825">
        <f t="shared" si="171"/>
        <v>0.17933356059414651</v>
      </c>
    </row>
    <row r="826" spans="1:16" x14ac:dyDescent="0.3">
      <c r="A826" s="10">
        <v>43238</v>
      </c>
      <c r="B826" s="6">
        <v>2961</v>
      </c>
      <c r="C826" s="11">
        <f t="shared" si="167"/>
        <v>-5.0530678513911777E-3</v>
      </c>
      <c r="D826" s="11">
        <f t="shared" si="163"/>
        <v>0.12644926265354917</v>
      </c>
      <c r="E826" s="11">
        <f t="shared" si="164"/>
        <v>0.14986189440925229</v>
      </c>
      <c r="F826" s="11">
        <f t="shared" si="165"/>
        <v>0.16130232705893516</v>
      </c>
      <c r="G826" s="11">
        <f t="shared" si="166"/>
        <v>0.14733177200468023</v>
      </c>
      <c r="H826" s="11">
        <f t="shared" si="172"/>
        <v>0.21626990528860995</v>
      </c>
      <c r="I826" s="11">
        <f t="shared" si="161"/>
        <v>0.17940070860504431</v>
      </c>
      <c r="J826" s="11">
        <f t="shared" si="173"/>
        <v>0.17201224202685089</v>
      </c>
      <c r="L826" s="9">
        <f t="shared" si="162"/>
        <v>43238</v>
      </c>
      <c r="M826">
        <f t="shared" si="168"/>
        <v>0.12644926265354917</v>
      </c>
      <c r="N826">
        <f t="shared" si="169"/>
        <v>0.14733177200468023</v>
      </c>
      <c r="O826">
        <f t="shared" si="170"/>
        <v>0.21626990528860995</v>
      </c>
      <c r="P826">
        <f t="shared" si="171"/>
        <v>0.17940070860504431</v>
      </c>
    </row>
    <row r="827" spans="1:16" x14ac:dyDescent="0.3">
      <c r="A827" s="10">
        <v>43241</v>
      </c>
      <c r="B827" s="6">
        <v>2956</v>
      </c>
      <c r="C827" s="11">
        <f t="shared" si="167"/>
        <v>-1.6900460334989158E-3</v>
      </c>
      <c r="D827" s="11">
        <f t="shared" si="163"/>
        <v>0.116766499311429</v>
      </c>
      <c r="E827" s="11">
        <f t="shared" si="164"/>
        <v>0.1468766281631548</v>
      </c>
      <c r="F827" s="11">
        <f t="shared" si="165"/>
        <v>0.16135588535698786</v>
      </c>
      <c r="G827" s="11">
        <f t="shared" si="166"/>
        <v>0.14761141956074084</v>
      </c>
      <c r="H827" s="11">
        <f t="shared" si="172"/>
        <v>0.21601137266007323</v>
      </c>
      <c r="I827" s="11">
        <f t="shared" si="161"/>
        <v>0.17789661993454337</v>
      </c>
      <c r="J827" s="11">
        <f t="shared" si="173"/>
        <v>0.17202322665204112</v>
      </c>
      <c r="L827" s="9">
        <f t="shared" si="162"/>
        <v>43241</v>
      </c>
      <c r="M827">
        <f t="shared" si="168"/>
        <v>0.116766499311429</v>
      </c>
      <c r="N827">
        <f t="shared" si="169"/>
        <v>0.14761141956074084</v>
      </c>
      <c r="O827">
        <f t="shared" si="170"/>
        <v>0.21601137266007323</v>
      </c>
      <c r="P827">
        <f t="shared" si="171"/>
        <v>0.17789661993454337</v>
      </c>
    </row>
    <row r="828" spans="1:16" x14ac:dyDescent="0.3">
      <c r="A828" s="10">
        <v>43242</v>
      </c>
      <c r="B828" s="6">
        <v>2958</v>
      </c>
      <c r="C828" s="11">
        <f t="shared" si="167"/>
        <v>6.7636120265276056E-4</v>
      </c>
      <c r="D828" s="11">
        <f t="shared" si="163"/>
        <v>0.11951470499343451</v>
      </c>
      <c r="E828" s="11">
        <f t="shared" si="164"/>
        <v>0.1257359592069012</v>
      </c>
      <c r="F828" s="11">
        <f t="shared" si="165"/>
        <v>0.16260194947686366</v>
      </c>
      <c r="G828" s="11">
        <f t="shared" si="166"/>
        <v>0.14446168649805483</v>
      </c>
      <c r="H828" s="11">
        <f t="shared" si="172"/>
        <v>0.21566866735878346</v>
      </c>
      <c r="I828" s="11">
        <f t="shared" si="161"/>
        <v>0.17750934310173661</v>
      </c>
      <c r="J828" s="11">
        <f t="shared" si="173"/>
        <v>0.17157342689270952</v>
      </c>
      <c r="L828" s="9">
        <f t="shared" si="162"/>
        <v>43242</v>
      </c>
      <c r="M828">
        <f t="shared" si="168"/>
        <v>0.11951470499343451</v>
      </c>
      <c r="N828">
        <f t="shared" si="169"/>
        <v>0.14446168649805483</v>
      </c>
      <c r="O828">
        <f t="shared" si="170"/>
        <v>0.21566866735878346</v>
      </c>
      <c r="P828">
        <f t="shared" si="171"/>
        <v>0.17750934310173661</v>
      </c>
    </row>
    <row r="829" spans="1:16" x14ac:dyDescent="0.3">
      <c r="A829" s="10">
        <v>43243</v>
      </c>
      <c r="B829" s="6">
        <v>2980</v>
      </c>
      <c r="C829" s="11">
        <f t="shared" si="167"/>
        <v>7.4099362287049844E-3</v>
      </c>
      <c r="D829" s="11">
        <f t="shared" si="163"/>
        <v>6.5356763561668654E-2</v>
      </c>
      <c r="E829" s="11">
        <f t="shared" si="164"/>
        <v>0.12978641306711799</v>
      </c>
      <c r="F829" s="11">
        <f t="shared" si="165"/>
        <v>0.1416128357323797</v>
      </c>
      <c r="G829" s="11">
        <f t="shared" si="166"/>
        <v>0.14926656907852862</v>
      </c>
      <c r="H829" s="11">
        <f t="shared" si="172"/>
        <v>0.21642378446614369</v>
      </c>
      <c r="I829" s="11">
        <f t="shared" si="161"/>
        <v>0.1711216850860095</v>
      </c>
      <c r="J829" s="11">
        <f t="shared" si="173"/>
        <v>0.16831394027075988</v>
      </c>
      <c r="L829" s="9">
        <f t="shared" si="162"/>
        <v>43243</v>
      </c>
      <c r="M829">
        <f t="shared" si="168"/>
        <v>6.5356763561668654E-2</v>
      </c>
      <c r="N829">
        <f t="shared" si="169"/>
        <v>0.14926656907852862</v>
      </c>
      <c r="O829">
        <f t="shared" si="170"/>
        <v>0.21642378446614369</v>
      </c>
      <c r="P829">
        <f t="shared" si="171"/>
        <v>0.1711216850860095</v>
      </c>
    </row>
    <row r="830" spans="1:16" x14ac:dyDescent="0.3">
      <c r="A830" s="10">
        <v>43244</v>
      </c>
      <c r="B830" s="6">
        <v>3044</v>
      </c>
      <c r="C830" s="11">
        <f t="shared" si="167"/>
        <v>2.1249139482126377E-2</v>
      </c>
      <c r="D830" s="11">
        <f t="shared" si="163"/>
        <v>0.14776049335883407</v>
      </c>
      <c r="E830" s="11">
        <f t="shared" si="164"/>
        <v>0.17605142360651396</v>
      </c>
      <c r="F830" s="11">
        <f t="shared" si="165"/>
        <v>0.1760209143362309</v>
      </c>
      <c r="G830" s="11">
        <f t="shared" si="166"/>
        <v>0.17233978335420602</v>
      </c>
      <c r="H830" s="11">
        <f t="shared" si="172"/>
        <v>0.21961794948634356</v>
      </c>
      <c r="I830" s="11">
        <f t="shared" ref="I830:I893" si="174">_xlfn.STDEV.P(C711:C830)*SQRT(252)</f>
        <v>0.17370154082262415</v>
      </c>
      <c r="J830" s="11">
        <f t="shared" si="173"/>
        <v>0.16954685677885317</v>
      </c>
      <c r="L830" s="9">
        <f t="shared" ref="L830:L865" si="175">A830</f>
        <v>43244</v>
      </c>
      <c r="M830">
        <f t="shared" si="168"/>
        <v>0.14776049335883407</v>
      </c>
      <c r="N830">
        <f t="shared" si="169"/>
        <v>0.17233978335420602</v>
      </c>
      <c r="O830">
        <f t="shared" si="170"/>
        <v>0.21961794948634356</v>
      </c>
      <c r="P830">
        <f t="shared" si="171"/>
        <v>0.17370154082262415</v>
      </c>
    </row>
    <row r="831" spans="1:16" x14ac:dyDescent="0.3">
      <c r="A831" s="10">
        <v>43245</v>
      </c>
      <c r="B831" s="6">
        <v>3024</v>
      </c>
      <c r="C831" s="11">
        <f t="shared" si="167"/>
        <v>-6.5919816821528371E-3</v>
      </c>
      <c r="D831" s="11">
        <f t="shared" si="163"/>
        <v>0.15301441647623432</v>
      </c>
      <c r="E831" s="11">
        <f t="shared" si="164"/>
        <v>0.1683070245120539</v>
      </c>
      <c r="F831" s="11">
        <f t="shared" si="165"/>
        <v>0.17623239339144797</v>
      </c>
      <c r="G831" s="11">
        <f t="shared" si="166"/>
        <v>0.17194893796172839</v>
      </c>
      <c r="H831" s="11">
        <f t="shared" si="172"/>
        <v>0.21710969045783846</v>
      </c>
      <c r="I831" s="11">
        <f t="shared" si="174"/>
        <v>0.17372920034316686</v>
      </c>
      <c r="J831" s="11">
        <f t="shared" si="173"/>
        <v>0.16970116309025188</v>
      </c>
      <c r="L831" s="9">
        <f t="shared" si="175"/>
        <v>43245</v>
      </c>
      <c r="M831">
        <f t="shared" si="168"/>
        <v>0.15301441647623432</v>
      </c>
      <c r="N831">
        <f t="shared" si="169"/>
        <v>0.17194893796172839</v>
      </c>
      <c r="O831">
        <f t="shared" si="170"/>
        <v>0.21710969045783846</v>
      </c>
      <c r="P831">
        <f t="shared" si="171"/>
        <v>0.17372920034316686</v>
      </c>
    </row>
    <row r="832" spans="1:16" x14ac:dyDescent="0.3">
      <c r="A832" s="10">
        <v>43248</v>
      </c>
      <c r="B832" s="6">
        <v>3036</v>
      </c>
      <c r="C832" s="11">
        <f t="shared" si="167"/>
        <v>3.9604012160969143E-3</v>
      </c>
      <c r="D832" s="11">
        <f t="shared" si="163"/>
        <v>0.14608176502335013</v>
      </c>
      <c r="E832" s="11">
        <f t="shared" si="164"/>
        <v>0.15541082727083566</v>
      </c>
      <c r="F832" s="11">
        <f t="shared" si="165"/>
        <v>0.17161298444110304</v>
      </c>
      <c r="G832" s="11">
        <f t="shared" si="166"/>
        <v>0.17235729031645922</v>
      </c>
      <c r="H832" s="11">
        <f t="shared" si="172"/>
        <v>0.21581259704614908</v>
      </c>
      <c r="I832" s="11">
        <f t="shared" si="174"/>
        <v>0.17347943183837422</v>
      </c>
      <c r="J832" s="11">
        <f t="shared" si="173"/>
        <v>0.16953148594312648</v>
      </c>
      <c r="L832" s="9">
        <f t="shared" si="175"/>
        <v>43248</v>
      </c>
      <c r="M832">
        <f t="shared" si="168"/>
        <v>0.14608176502335013</v>
      </c>
      <c r="N832">
        <f t="shared" si="169"/>
        <v>0.17235729031645922</v>
      </c>
      <c r="O832">
        <f t="shared" si="170"/>
        <v>0.21581259704614908</v>
      </c>
      <c r="P832">
        <f t="shared" si="171"/>
        <v>0.17347943183837422</v>
      </c>
    </row>
    <row r="833" spans="1:16" x14ac:dyDescent="0.3">
      <c r="A833" s="10">
        <v>43249</v>
      </c>
      <c r="B833" s="6">
        <v>3076</v>
      </c>
      <c r="C833" s="11">
        <f t="shared" si="167"/>
        <v>1.3089192110014046E-2</v>
      </c>
      <c r="D833" s="11">
        <f t="shared" si="163"/>
        <v>0.14736400442609143</v>
      </c>
      <c r="E833" s="11">
        <f t="shared" si="164"/>
        <v>0.16686967911459294</v>
      </c>
      <c r="F833" s="11">
        <f t="shared" si="165"/>
        <v>0.16141388378211391</v>
      </c>
      <c r="G833" s="11">
        <f t="shared" si="166"/>
        <v>0.18032979680219127</v>
      </c>
      <c r="H833" s="11">
        <f t="shared" si="172"/>
        <v>0.21801440366022853</v>
      </c>
      <c r="I833" s="11">
        <f t="shared" si="174"/>
        <v>0.17437512930181925</v>
      </c>
      <c r="J833" s="11">
        <f t="shared" si="173"/>
        <v>0.17001321854667401</v>
      </c>
      <c r="L833" s="9">
        <f t="shared" si="175"/>
        <v>43249</v>
      </c>
      <c r="M833">
        <f t="shared" si="168"/>
        <v>0.14736400442609143</v>
      </c>
      <c r="N833">
        <f t="shared" si="169"/>
        <v>0.18032979680219127</v>
      </c>
      <c r="O833">
        <f t="shared" si="170"/>
        <v>0.21801440366022853</v>
      </c>
      <c r="P833">
        <f t="shared" si="171"/>
        <v>0.17437512930181925</v>
      </c>
    </row>
    <row r="834" spans="1:16" x14ac:dyDescent="0.3">
      <c r="A834" s="10">
        <v>43250</v>
      </c>
      <c r="B834" s="6">
        <v>3045</v>
      </c>
      <c r="C834" s="11">
        <f t="shared" si="167"/>
        <v>-1.0129150481537218E-2</v>
      </c>
      <c r="D834" s="11">
        <f t="shared" si="163"/>
        <v>0.1866821875094061</v>
      </c>
      <c r="E834" s="11">
        <f t="shared" si="164"/>
        <v>0.1429275409746758</v>
      </c>
      <c r="F834" s="11">
        <f t="shared" si="165"/>
        <v>0.16386385922610106</v>
      </c>
      <c r="G834" s="11">
        <f t="shared" si="166"/>
        <v>0.16766317679485565</v>
      </c>
      <c r="H834" s="11">
        <f t="shared" si="172"/>
        <v>0.21844407304428742</v>
      </c>
      <c r="I834" s="11">
        <f t="shared" si="174"/>
        <v>0.17496907120645225</v>
      </c>
      <c r="J834" s="11">
        <f t="shared" si="173"/>
        <v>0.17030008825663021</v>
      </c>
      <c r="L834" s="9">
        <f t="shared" si="175"/>
        <v>43250</v>
      </c>
      <c r="M834">
        <f t="shared" si="168"/>
        <v>0.1866821875094061</v>
      </c>
      <c r="N834">
        <f t="shared" si="169"/>
        <v>0.16766317679485565</v>
      </c>
      <c r="O834">
        <f t="shared" si="170"/>
        <v>0.21844407304428742</v>
      </c>
      <c r="P834">
        <f t="shared" si="171"/>
        <v>0.17496907120645225</v>
      </c>
    </row>
    <row r="835" spans="1:16" x14ac:dyDescent="0.3">
      <c r="A835" s="10">
        <v>43251</v>
      </c>
      <c r="B835" s="6">
        <v>3020</v>
      </c>
      <c r="C835" s="11">
        <f t="shared" si="167"/>
        <v>-8.2440697750820659E-3</v>
      </c>
      <c r="D835" s="11">
        <f t="shared" si="163"/>
        <v>0.13992979418451923</v>
      </c>
      <c r="E835" s="11">
        <f t="shared" si="164"/>
        <v>0.15182952532203106</v>
      </c>
      <c r="F835" s="11">
        <f t="shared" si="165"/>
        <v>0.16498107353640071</v>
      </c>
      <c r="G835" s="11">
        <f t="shared" si="166"/>
        <v>0.16843738840283029</v>
      </c>
      <c r="H835" s="11">
        <f t="shared" si="172"/>
        <v>0.18678979264975168</v>
      </c>
      <c r="I835" s="11">
        <f t="shared" si="174"/>
        <v>0.17539388046900828</v>
      </c>
      <c r="J835" s="11">
        <f t="shared" si="173"/>
        <v>0.17037147572522479</v>
      </c>
      <c r="L835" s="9">
        <f t="shared" si="175"/>
        <v>43251</v>
      </c>
      <c r="M835">
        <f t="shared" si="168"/>
        <v>0.13992979418451923</v>
      </c>
      <c r="N835">
        <f t="shared" si="169"/>
        <v>0.16843738840283029</v>
      </c>
      <c r="O835">
        <f t="shared" si="170"/>
        <v>0.18678979264975168</v>
      </c>
      <c r="P835">
        <f t="shared" si="171"/>
        <v>0.17539388046900828</v>
      </c>
    </row>
    <row r="836" spans="1:16" x14ac:dyDescent="0.3">
      <c r="A836" s="10">
        <v>43252</v>
      </c>
      <c r="B836" s="6">
        <v>3029</v>
      </c>
      <c r="C836" s="11">
        <f t="shared" si="167"/>
        <v>2.9757006583219833E-3</v>
      </c>
      <c r="D836" s="11">
        <f t="shared" si="163"/>
        <v>0.13579619084063618</v>
      </c>
      <c r="E836" s="11">
        <f t="shared" si="164"/>
        <v>0.14790390910860132</v>
      </c>
      <c r="F836" s="11">
        <f t="shared" si="165"/>
        <v>0.15889968152547876</v>
      </c>
      <c r="G836" s="11">
        <f t="shared" si="166"/>
        <v>0.16955130919746161</v>
      </c>
      <c r="H836" s="11">
        <f t="shared" si="172"/>
        <v>0.18694853284791499</v>
      </c>
      <c r="I836" s="11">
        <f t="shared" si="174"/>
        <v>0.1751881215604488</v>
      </c>
      <c r="J836" s="11">
        <f t="shared" si="173"/>
        <v>0.17039038631579045</v>
      </c>
      <c r="L836" s="9">
        <f t="shared" si="175"/>
        <v>43252</v>
      </c>
      <c r="M836">
        <f t="shared" si="168"/>
        <v>0.13579619084063618</v>
      </c>
      <c r="N836">
        <f t="shared" si="169"/>
        <v>0.16955130919746161</v>
      </c>
      <c r="O836">
        <f t="shared" si="170"/>
        <v>0.18694853284791499</v>
      </c>
      <c r="P836">
        <f t="shared" si="171"/>
        <v>0.1751881215604488</v>
      </c>
    </row>
    <row r="837" spans="1:16" x14ac:dyDescent="0.3">
      <c r="A837" s="10">
        <v>43255</v>
      </c>
      <c r="B837" s="6">
        <v>3042</v>
      </c>
      <c r="C837" s="11">
        <f t="shared" si="167"/>
        <v>4.2826617920009493E-3</v>
      </c>
      <c r="D837" s="11">
        <f t="shared" si="163"/>
        <v>0.13624503201531868</v>
      </c>
      <c r="E837" s="11">
        <f t="shared" si="164"/>
        <v>0.1466028634084138</v>
      </c>
      <c r="F837" s="11">
        <f t="shared" si="165"/>
        <v>0.14930313902050982</v>
      </c>
      <c r="G837" s="11">
        <f t="shared" si="166"/>
        <v>0.16478553268901713</v>
      </c>
      <c r="H837" s="11">
        <f t="shared" si="172"/>
        <v>0.18741931738717929</v>
      </c>
      <c r="I837" s="11">
        <f t="shared" si="174"/>
        <v>0.17164545545996754</v>
      </c>
      <c r="J837" s="11">
        <f t="shared" si="173"/>
        <v>0.17038786793133981</v>
      </c>
      <c r="L837" s="9">
        <f t="shared" si="175"/>
        <v>43255</v>
      </c>
      <c r="M837">
        <f t="shared" si="168"/>
        <v>0.13624503201531868</v>
      </c>
      <c r="N837">
        <f t="shared" si="169"/>
        <v>0.16478553268901713</v>
      </c>
      <c r="O837">
        <f t="shared" si="170"/>
        <v>0.18741931738717929</v>
      </c>
      <c r="P837">
        <f t="shared" si="171"/>
        <v>0.17164545545996754</v>
      </c>
    </row>
    <row r="838" spans="1:16" x14ac:dyDescent="0.3">
      <c r="A838" s="10">
        <v>43256</v>
      </c>
      <c r="B838" s="6">
        <v>3011</v>
      </c>
      <c r="C838" s="11">
        <f t="shared" si="167"/>
        <v>-1.0242944337504349E-2</v>
      </c>
      <c r="D838" s="11">
        <f t="shared" si="163"/>
        <v>0.1032324332789351</v>
      </c>
      <c r="E838" s="11">
        <f t="shared" si="164"/>
        <v>0.15938191716277439</v>
      </c>
      <c r="F838" s="11">
        <f t="shared" si="165"/>
        <v>0.15501199882866862</v>
      </c>
      <c r="G838" s="11">
        <f t="shared" si="166"/>
        <v>0.1515171339900846</v>
      </c>
      <c r="H838" s="11">
        <f t="shared" si="172"/>
        <v>0.18141879353885887</v>
      </c>
      <c r="I838" s="11">
        <f t="shared" si="174"/>
        <v>0.1722925083041659</v>
      </c>
      <c r="J838" s="11">
        <f t="shared" si="173"/>
        <v>0.17064232455856898</v>
      </c>
      <c r="L838" s="9">
        <f t="shared" si="175"/>
        <v>43256</v>
      </c>
      <c r="M838">
        <f t="shared" si="168"/>
        <v>0.1032324332789351</v>
      </c>
      <c r="N838">
        <f t="shared" si="169"/>
        <v>0.1515171339900846</v>
      </c>
      <c r="O838">
        <f t="shared" si="170"/>
        <v>0.18141879353885887</v>
      </c>
      <c r="P838">
        <f t="shared" si="171"/>
        <v>0.1722925083041659</v>
      </c>
    </row>
    <row r="839" spans="1:16" x14ac:dyDescent="0.3">
      <c r="A839" s="10">
        <v>43257</v>
      </c>
      <c r="B839" s="6">
        <v>3013</v>
      </c>
      <c r="C839" s="11">
        <f t="shared" si="167"/>
        <v>6.6401064856731913E-4</v>
      </c>
      <c r="D839" s="11">
        <f t="shared" si="163"/>
        <v>9.4768861207743041E-2</v>
      </c>
      <c r="E839" s="11">
        <f t="shared" si="164"/>
        <v>0.15658595024769431</v>
      </c>
      <c r="F839" s="11">
        <f t="shared" si="165"/>
        <v>0.13335568488222832</v>
      </c>
      <c r="G839" s="11">
        <f t="shared" si="166"/>
        <v>0.149710859874924</v>
      </c>
      <c r="H839" s="11">
        <f t="shared" si="172"/>
        <v>0.16044527597878325</v>
      </c>
      <c r="I839" s="11">
        <f t="shared" si="174"/>
        <v>0.17067219989580085</v>
      </c>
      <c r="J839" s="11">
        <f t="shared" si="173"/>
        <v>0.17053659468606713</v>
      </c>
      <c r="L839" s="9">
        <f t="shared" si="175"/>
        <v>43257</v>
      </c>
      <c r="M839">
        <f t="shared" si="168"/>
        <v>9.4768861207743041E-2</v>
      </c>
      <c r="N839">
        <f t="shared" si="169"/>
        <v>0.149710859874924</v>
      </c>
      <c r="O839">
        <f t="shared" si="170"/>
        <v>0.16044527597878325</v>
      </c>
      <c r="P839">
        <f t="shared" si="171"/>
        <v>0.17067219989580085</v>
      </c>
    </row>
    <row r="840" spans="1:16" x14ac:dyDescent="0.3">
      <c r="A840" s="10">
        <v>43258</v>
      </c>
      <c r="B840" s="6">
        <v>2985</v>
      </c>
      <c r="C840" s="11">
        <f t="shared" si="167"/>
        <v>-9.3365133035987497E-3</v>
      </c>
      <c r="D840" s="11">
        <f t="shared" si="163"/>
        <v>9.8510949653871457E-2</v>
      </c>
      <c r="E840" s="11">
        <f t="shared" si="164"/>
        <v>0.12115136742639729</v>
      </c>
      <c r="F840" s="11">
        <f t="shared" si="165"/>
        <v>0.1393240501680473</v>
      </c>
      <c r="G840" s="11">
        <f t="shared" si="166"/>
        <v>0.15114074889533877</v>
      </c>
      <c r="H840" s="11">
        <f t="shared" si="172"/>
        <v>0.15273464749662632</v>
      </c>
      <c r="I840" s="11">
        <f t="shared" si="174"/>
        <v>0.17045103164722109</v>
      </c>
      <c r="J840" s="11">
        <f t="shared" si="173"/>
        <v>0.17070439976369714</v>
      </c>
      <c r="L840" s="9">
        <f t="shared" si="175"/>
        <v>43258</v>
      </c>
      <c r="M840">
        <f t="shared" si="168"/>
        <v>9.8510949653871457E-2</v>
      </c>
      <c r="N840">
        <f t="shared" si="169"/>
        <v>0.15114074889533877</v>
      </c>
      <c r="O840">
        <f t="shared" si="170"/>
        <v>0.15273464749662632</v>
      </c>
      <c r="P840">
        <f t="shared" si="171"/>
        <v>0.17045103164722109</v>
      </c>
    </row>
    <row r="841" spans="1:16" x14ac:dyDescent="0.3">
      <c r="A841" s="10">
        <v>43259</v>
      </c>
      <c r="B841" s="6">
        <v>2893</v>
      </c>
      <c r="C841" s="11">
        <f t="shared" si="167"/>
        <v>-3.1305720850567403E-2</v>
      </c>
      <c r="D841" s="11">
        <f t="shared" si="163"/>
        <v>0.19685021931950267</v>
      </c>
      <c r="E841" s="11">
        <f t="shared" si="164"/>
        <v>0.18521005000104251</v>
      </c>
      <c r="F841" s="11">
        <f t="shared" si="165"/>
        <v>0.18668878775972195</v>
      </c>
      <c r="G841" s="11">
        <f t="shared" si="166"/>
        <v>0.17833944766200183</v>
      </c>
      <c r="H841" s="11">
        <f t="shared" si="172"/>
        <v>0.16894225853997585</v>
      </c>
      <c r="I841" s="11">
        <f t="shared" si="174"/>
        <v>0.17642866429741932</v>
      </c>
      <c r="J841" s="11">
        <f t="shared" si="173"/>
        <v>0.17356325421080054</v>
      </c>
      <c r="L841" s="9">
        <f t="shared" si="175"/>
        <v>43259</v>
      </c>
      <c r="M841">
        <f t="shared" si="168"/>
        <v>0.19685021931950267</v>
      </c>
      <c r="N841">
        <f t="shared" si="169"/>
        <v>0.17833944766200183</v>
      </c>
      <c r="O841">
        <f t="shared" si="170"/>
        <v>0.16894225853997585</v>
      </c>
      <c r="P841">
        <f t="shared" si="171"/>
        <v>0.17642866429741932</v>
      </c>
    </row>
    <row r="842" spans="1:16" x14ac:dyDescent="0.3">
      <c r="A842" s="10">
        <v>43262</v>
      </c>
      <c r="B842" s="6">
        <v>2906</v>
      </c>
      <c r="C842" s="11">
        <f t="shared" si="167"/>
        <v>4.4835391540932069E-3</v>
      </c>
      <c r="D842" s="11">
        <f t="shared" si="163"/>
        <v>0.19754591779808869</v>
      </c>
      <c r="E842" s="11">
        <f t="shared" si="164"/>
        <v>0.1858229166533911</v>
      </c>
      <c r="F842" s="11">
        <f t="shared" si="165"/>
        <v>0.18820476313605222</v>
      </c>
      <c r="G842" s="11">
        <f t="shared" si="166"/>
        <v>0.17509849289407717</v>
      </c>
      <c r="H842" s="11">
        <f t="shared" si="172"/>
        <v>0.16932097285959533</v>
      </c>
      <c r="I842" s="11">
        <f t="shared" si="174"/>
        <v>0.17607714664380833</v>
      </c>
      <c r="J842" s="11">
        <f t="shared" si="173"/>
        <v>0.17342954751325848</v>
      </c>
      <c r="L842" s="9">
        <f t="shared" si="175"/>
        <v>43262</v>
      </c>
      <c r="M842">
        <f t="shared" si="168"/>
        <v>0.19754591779808869</v>
      </c>
      <c r="N842">
        <f t="shared" si="169"/>
        <v>0.17509849289407717</v>
      </c>
      <c r="O842">
        <f t="shared" si="170"/>
        <v>0.16932097285959533</v>
      </c>
      <c r="P842">
        <f t="shared" si="171"/>
        <v>0.17607714664380833</v>
      </c>
    </row>
    <row r="843" spans="1:16" x14ac:dyDescent="0.3">
      <c r="A843" s="10">
        <v>43263</v>
      </c>
      <c r="B843" s="6">
        <v>2910</v>
      </c>
      <c r="C843" s="11">
        <f t="shared" si="167"/>
        <v>1.3755160353098766E-3</v>
      </c>
      <c r="D843" s="11">
        <f t="shared" ref="D843:D906" si="176">_xlfn.STDEV.P(C839:C843)*SQRT(252)</f>
        <v>0.20780818423159397</v>
      </c>
      <c r="E843" s="11">
        <f t="shared" si="164"/>
        <v>0.16532082921688224</v>
      </c>
      <c r="F843" s="11">
        <f t="shared" si="165"/>
        <v>0.18833826811301055</v>
      </c>
      <c r="G843" s="11">
        <f t="shared" si="166"/>
        <v>0.17544914032857653</v>
      </c>
      <c r="H843" s="11">
        <f t="shared" si="172"/>
        <v>0.16907502320823453</v>
      </c>
      <c r="I843" s="11">
        <f t="shared" si="174"/>
        <v>0.17605460334296799</v>
      </c>
      <c r="J843" s="11">
        <f t="shared" si="173"/>
        <v>0.17343249220646106</v>
      </c>
      <c r="L843" s="9">
        <f t="shared" si="175"/>
        <v>43263</v>
      </c>
      <c r="M843">
        <f t="shared" si="168"/>
        <v>0.20780818423159397</v>
      </c>
      <c r="N843">
        <f t="shared" si="169"/>
        <v>0.17544914032857653</v>
      </c>
      <c r="O843">
        <f t="shared" si="170"/>
        <v>0.16907502320823453</v>
      </c>
      <c r="P843">
        <f t="shared" si="171"/>
        <v>0.17605460334296799</v>
      </c>
    </row>
    <row r="844" spans="1:16" x14ac:dyDescent="0.3">
      <c r="A844" s="10">
        <v>43264</v>
      </c>
      <c r="B844" s="6">
        <v>2940</v>
      </c>
      <c r="C844" s="11">
        <f t="shared" si="167"/>
        <v>1.0256500167189061E-2</v>
      </c>
      <c r="D844" s="11">
        <f t="shared" si="176"/>
        <v>0.23266819545470657</v>
      </c>
      <c r="E844" s="11">
        <f t="shared" si="164"/>
        <v>0.17902250733653199</v>
      </c>
      <c r="F844" s="11">
        <f t="shared" si="165"/>
        <v>0.19081770161374345</v>
      </c>
      <c r="G844" s="11">
        <f t="shared" si="166"/>
        <v>0.16877075338534722</v>
      </c>
      <c r="H844" s="11">
        <f t="shared" si="172"/>
        <v>0.1713513823990884</v>
      </c>
      <c r="I844" s="11">
        <f t="shared" si="174"/>
        <v>0.17664708537853679</v>
      </c>
      <c r="J844" s="11">
        <f t="shared" si="173"/>
        <v>0.17362624323320344</v>
      </c>
      <c r="L844" s="9">
        <f t="shared" si="175"/>
        <v>43264</v>
      </c>
      <c r="M844">
        <f t="shared" si="168"/>
        <v>0.23266819545470657</v>
      </c>
      <c r="N844">
        <f t="shared" si="169"/>
        <v>0.16877075338534722</v>
      </c>
      <c r="O844">
        <f t="shared" si="170"/>
        <v>0.1713513823990884</v>
      </c>
      <c r="P844">
        <f t="shared" si="171"/>
        <v>0.17664708537853679</v>
      </c>
    </row>
    <row r="845" spans="1:16" x14ac:dyDescent="0.3">
      <c r="A845" s="10">
        <v>43265</v>
      </c>
      <c r="B845" s="6">
        <v>2947</v>
      </c>
      <c r="C845" s="11">
        <f t="shared" si="167"/>
        <v>2.3781224049674193E-3</v>
      </c>
      <c r="D845" s="11">
        <f t="shared" si="176"/>
        <v>0.2333135668040196</v>
      </c>
      <c r="E845" s="11">
        <f t="shared" si="164"/>
        <v>0.17908985267166197</v>
      </c>
      <c r="F845" s="11">
        <f t="shared" si="165"/>
        <v>0.16718457727316441</v>
      </c>
      <c r="G845" s="11">
        <f t="shared" si="166"/>
        <v>0.16890263503856676</v>
      </c>
      <c r="H845" s="11">
        <f t="shared" si="172"/>
        <v>0.16278565874154083</v>
      </c>
      <c r="I845" s="11">
        <f t="shared" si="174"/>
        <v>0.17637843578687196</v>
      </c>
      <c r="J845" s="11">
        <f t="shared" si="173"/>
        <v>0.17299325041520308</v>
      </c>
      <c r="L845" s="9">
        <f t="shared" si="175"/>
        <v>43265</v>
      </c>
      <c r="M845">
        <f t="shared" si="168"/>
        <v>0.2333135668040196</v>
      </c>
      <c r="N845">
        <f t="shared" si="169"/>
        <v>0.16890263503856676</v>
      </c>
      <c r="O845">
        <f t="shared" si="170"/>
        <v>0.16278565874154083</v>
      </c>
      <c r="P845">
        <f t="shared" si="171"/>
        <v>0.17637843578687196</v>
      </c>
    </row>
    <row r="846" spans="1:16" x14ac:dyDescent="0.3">
      <c r="A846" s="10">
        <v>43266</v>
      </c>
      <c r="B846" s="6">
        <v>2935</v>
      </c>
      <c r="C846" s="11">
        <f t="shared" si="167"/>
        <v>-4.0802504754978812E-3</v>
      </c>
      <c r="D846" s="11">
        <f t="shared" si="176"/>
        <v>7.3759084948619463E-2</v>
      </c>
      <c r="E846" s="11">
        <f t="shared" si="164"/>
        <v>0.17684440191954437</v>
      </c>
      <c r="F846" s="11">
        <f t="shared" si="165"/>
        <v>0.1663595067175587</v>
      </c>
      <c r="G846" s="11">
        <f t="shared" si="166"/>
        <v>0.16860473100525505</v>
      </c>
      <c r="H846" s="11">
        <f t="shared" si="172"/>
        <v>0.16128695164153886</v>
      </c>
      <c r="I846" s="11">
        <f t="shared" si="174"/>
        <v>0.17636875046497627</v>
      </c>
      <c r="J846" s="11">
        <f t="shared" si="173"/>
        <v>0.17296866580260781</v>
      </c>
      <c r="L846" s="9">
        <f t="shared" si="175"/>
        <v>43266</v>
      </c>
      <c r="M846">
        <f t="shared" si="168"/>
        <v>7.3759084948619463E-2</v>
      </c>
      <c r="N846">
        <f t="shared" si="169"/>
        <v>0.16860473100525505</v>
      </c>
      <c r="O846">
        <f t="shared" si="170"/>
        <v>0.16128695164153886</v>
      </c>
      <c r="P846">
        <f t="shared" si="171"/>
        <v>0.17636875046497627</v>
      </c>
    </row>
    <row r="847" spans="1:16" x14ac:dyDescent="0.3">
      <c r="A847" s="10">
        <v>43270</v>
      </c>
      <c r="B847" s="6">
        <v>3054</v>
      </c>
      <c r="C847" s="11">
        <f t="shared" si="167"/>
        <v>3.974475351638089E-2</v>
      </c>
      <c r="D847" s="11">
        <f t="shared" si="176"/>
        <v>0.24751235959841528</v>
      </c>
      <c r="E847" s="11">
        <f t="shared" si="164"/>
        <v>0.27034090006929057</v>
      </c>
      <c r="F847" s="11">
        <f t="shared" si="165"/>
        <v>0.23432962074653049</v>
      </c>
      <c r="G847" s="11">
        <f t="shared" si="166"/>
        <v>0.21834362873319968</v>
      </c>
      <c r="H847" s="11">
        <f t="shared" si="172"/>
        <v>0.19199382597396655</v>
      </c>
      <c r="I847" s="11">
        <f t="shared" si="174"/>
        <v>0.18529798764172642</v>
      </c>
      <c r="J847" s="11">
        <f t="shared" si="173"/>
        <v>0.17753249365233836</v>
      </c>
      <c r="L847" s="9">
        <f t="shared" si="175"/>
        <v>43270</v>
      </c>
      <c r="M847">
        <f t="shared" si="168"/>
        <v>0.24751235959841528</v>
      </c>
      <c r="N847">
        <f t="shared" si="169"/>
        <v>0.21834362873319968</v>
      </c>
      <c r="O847">
        <f t="shared" si="170"/>
        <v>0.19199382597396655</v>
      </c>
      <c r="P847">
        <f t="shared" si="171"/>
        <v>0.18529798764172642</v>
      </c>
    </row>
    <row r="848" spans="1:16" x14ac:dyDescent="0.3">
      <c r="A848" s="10">
        <v>43271</v>
      </c>
      <c r="B848" s="6">
        <v>3044</v>
      </c>
      <c r="C848" s="11">
        <f t="shared" si="167"/>
        <v>-3.2797667970012483E-3</v>
      </c>
      <c r="D848" s="11">
        <f t="shared" si="176"/>
        <v>0.25720166234593983</v>
      </c>
      <c r="E848" s="11">
        <f t="shared" ref="E848:E911" si="177">_xlfn.STDEV.P(C839:C848)*SQRT(252)</f>
        <v>0.26542605862039059</v>
      </c>
      <c r="F848" s="11">
        <f t="shared" si="165"/>
        <v>0.22831873792818511</v>
      </c>
      <c r="G848" s="11">
        <f t="shared" si="166"/>
        <v>0.21898956669964184</v>
      </c>
      <c r="H848" s="11">
        <f t="shared" si="172"/>
        <v>0.19125357362789225</v>
      </c>
      <c r="I848" s="11">
        <f t="shared" si="174"/>
        <v>0.18538504006679771</v>
      </c>
      <c r="J848" s="11">
        <f t="shared" si="173"/>
        <v>0.17756787272056471</v>
      </c>
      <c r="L848" s="9">
        <f t="shared" si="175"/>
        <v>43271</v>
      </c>
      <c r="M848">
        <f t="shared" si="168"/>
        <v>0.25720166234593983</v>
      </c>
      <c r="N848">
        <f t="shared" si="169"/>
        <v>0.21898956669964184</v>
      </c>
      <c r="O848">
        <f t="shared" si="170"/>
        <v>0.19125357362789225</v>
      </c>
      <c r="P848">
        <f t="shared" si="171"/>
        <v>0.18538504006679771</v>
      </c>
    </row>
    <row r="849" spans="1:16" x14ac:dyDescent="0.3">
      <c r="A849" s="10">
        <v>43272</v>
      </c>
      <c r="B849" s="6">
        <v>3012</v>
      </c>
      <c r="C849" s="11">
        <f t="shared" si="167"/>
        <v>-1.0568130061792235E-2</v>
      </c>
      <c r="D849" s="11">
        <f t="shared" si="176"/>
        <v>0.28462019640358893</v>
      </c>
      <c r="E849" s="11">
        <f t="shared" si="177"/>
        <v>0.27120746125997758</v>
      </c>
      <c r="F849" s="11">
        <f t="shared" si="165"/>
        <v>0.22862980257668003</v>
      </c>
      <c r="G849" s="11">
        <f t="shared" si="166"/>
        <v>0.22162447704617907</v>
      </c>
      <c r="H849" s="11">
        <f t="shared" si="172"/>
        <v>0.1918236009966835</v>
      </c>
      <c r="I849" s="11">
        <f t="shared" si="174"/>
        <v>0.18591558035070996</v>
      </c>
      <c r="J849" s="11">
        <f t="shared" si="173"/>
        <v>0.17791499790174767</v>
      </c>
      <c r="L849" s="9">
        <f t="shared" si="175"/>
        <v>43272</v>
      </c>
      <c r="M849">
        <f t="shared" si="168"/>
        <v>0.28462019640358893</v>
      </c>
      <c r="N849">
        <f t="shared" si="169"/>
        <v>0.22162447704617907</v>
      </c>
      <c r="O849">
        <f t="shared" si="170"/>
        <v>0.1918236009966835</v>
      </c>
      <c r="P849">
        <f t="shared" si="171"/>
        <v>0.18591558035070996</v>
      </c>
    </row>
    <row r="850" spans="1:16" x14ac:dyDescent="0.3">
      <c r="A850" s="10">
        <v>43273</v>
      </c>
      <c r="B850" s="6">
        <v>2968</v>
      </c>
      <c r="C850" s="11">
        <f t="shared" si="167"/>
        <v>-1.4715984632513116E-2</v>
      </c>
      <c r="D850" s="11">
        <f t="shared" si="176"/>
        <v>0.31149753274738651</v>
      </c>
      <c r="E850" s="11">
        <f t="shared" si="177"/>
        <v>0.27700574452173987</v>
      </c>
      <c r="F850" s="11">
        <f t="shared" si="165"/>
        <v>0.23358747932291338</v>
      </c>
      <c r="G850" s="11">
        <f t="shared" si="166"/>
        <v>0.21406999584170316</v>
      </c>
      <c r="H850" s="11">
        <f t="shared" si="172"/>
        <v>0.19453915421099593</v>
      </c>
      <c r="I850" s="11">
        <f t="shared" si="174"/>
        <v>0.187054635488967</v>
      </c>
      <c r="J850" s="11">
        <f t="shared" si="173"/>
        <v>0.17858200333343768</v>
      </c>
      <c r="L850" s="9">
        <f t="shared" si="175"/>
        <v>43273</v>
      </c>
      <c r="M850">
        <f t="shared" si="168"/>
        <v>0.31149753274738651</v>
      </c>
      <c r="N850">
        <f t="shared" si="169"/>
        <v>0.21406999584170316</v>
      </c>
      <c r="O850">
        <f t="shared" si="170"/>
        <v>0.19453915421099593</v>
      </c>
      <c r="P850">
        <f t="shared" si="171"/>
        <v>0.187054635488967</v>
      </c>
    </row>
    <row r="851" spans="1:16" x14ac:dyDescent="0.3">
      <c r="A851" s="10">
        <v>43276</v>
      </c>
      <c r="B851" s="6">
        <v>3004</v>
      </c>
      <c r="C851" s="11">
        <f t="shared" si="167"/>
        <v>1.205640859675434E-2</v>
      </c>
      <c r="D851" s="11">
        <f t="shared" si="176"/>
        <v>0.31397919597812479</v>
      </c>
      <c r="E851" s="11">
        <f t="shared" si="177"/>
        <v>0.22849043138990593</v>
      </c>
      <c r="F851" s="11">
        <f t="shared" si="165"/>
        <v>0.23899222172930623</v>
      </c>
      <c r="G851" s="11">
        <f t="shared" si="166"/>
        <v>0.21791041220442686</v>
      </c>
      <c r="H851" s="11">
        <f t="shared" si="172"/>
        <v>0.19730256675971419</v>
      </c>
      <c r="I851" s="11">
        <f t="shared" si="174"/>
        <v>0.18777107094292811</v>
      </c>
      <c r="J851" s="11">
        <f t="shared" si="173"/>
        <v>0.1789226659094299</v>
      </c>
      <c r="L851" s="9">
        <f t="shared" si="175"/>
        <v>43276</v>
      </c>
      <c r="M851">
        <f t="shared" si="168"/>
        <v>0.31397919597812479</v>
      </c>
      <c r="N851">
        <f t="shared" si="169"/>
        <v>0.21791041220442686</v>
      </c>
      <c r="O851">
        <f t="shared" si="170"/>
        <v>0.19730256675971419</v>
      </c>
      <c r="P851">
        <f t="shared" si="171"/>
        <v>0.18777107094292811</v>
      </c>
    </row>
    <row r="852" spans="1:16" x14ac:dyDescent="0.3">
      <c r="A852" s="10">
        <v>43277</v>
      </c>
      <c r="B852" s="6">
        <v>3058</v>
      </c>
      <c r="C852" s="11">
        <f t="shared" si="167"/>
        <v>1.7816373604982162E-2</v>
      </c>
      <c r="D852" s="11">
        <f t="shared" si="176"/>
        <v>0.20097903859552582</v>
      </c>
      <c r="E852" s="11">
        <f t="shared" si="177"/>
        <v>0.23816458215589673</v>
      </c>
      <c r="F852" s="11">
        <f t="shared" si="165"/>
        <v>0.24937515392903525</v>
      </c>
      <c r="G852" s="11">
        <f t="shared" si="166"/>
        <v>0.2264547394282749</v>
      </c>
      <c r="H852" s="11">
        <f t="shared" si="172"/>
        <v>0.20229985731289749</v>
      </c>
      <c r="I852" s="11">
        <f t="shared" si="174"/>
        <v>0.18937784748276687</v>
      </c>
      <c r="J852" s="11">
        <f t="shared" si="173"/>
        <v>0.17364099382200823</v>
      </c>
      <c r="L852" s="9">
        <f t="shared" si="175"/>
        <v>43277</v>
      </c>
      <c r="M852">
        <f t="shared" si="168"/>
        <v>0.20097903859552582</v>
      </c>
      <c r="N852">
        <f t="shared" si="169"/>
        <v>0.2264547394282749</v>
      </c>
      <c r="O852">
        <f t="shared" si="170"/>
        <v>0.20229985731289749</v>
      </c>
      <c r="P852">
        <f t="shared" si="171"/>
        <v>0.18937784748276687</v>
      </c>
    </row>
    <row r="853" spans="1:16" x14ac:dyDescent="0.3">
      <c r="A853" s="10">
        <v>43278</v>
      </c>
      <c r="B853" s="6">
        <v>3126</v>
      </c>
      <c r="C853" s="11">
        <f t="shared" si="167"/>
        <v>2.1993124492414272E-2</v>
      </c>
      <c r="D853" s="11">
        <f t="shared" si="176"/>
        <v>0.23900545648027635</v>
      </c>
      <c r="E853" s="11">
        <f t="shared" si="177"/>
        <v>0.24998962023069282</v>
      </c>
      <c r="F853" s="11">
        <f t="shared" ref="F853:F916" si="178">_xlfn.STDEV.P(C839:C853)*SQRT(252)</f>
        <v>0.25886058027405534</v>
      </c>
      <c r="G853" s="11">
        <f t="shared" si="166"/>
        <v>0.23470549249950751</v>
      </c>
      <c r="H853" s="11">
        <f t="shared" si="172"/>
        <v>0.21007182959488277</v>
      </c>
      <c r="I853" s="11">
        <f t="shared" si="174"/>
        <v>0.19145886465134715</v>
      </c>
      <c r="J853" s="11">
        <f t="shared" si="173"/>
        <v>0.17493234544860589</v>
      </c>
      <c r="L853" s="9">
        <f t="shared" si="175"/>
        <v>43278</v>
      </c>
      <c r="M853">
        <f t="shared" si="168"/>
        <v>0.23900545648027635</v>
      </c>
      <c r="N853">
        <f t="shared" si="169"/>
        <v>0.23470549249950751</v>
      </c>
      <c r="O853">
        <f t="shared" si="170"/>
        <v>0.21007182959488277</v>
      </c>
      <c r="P853">
        <f t="shared" si="171"/>
        <v>0.19145886465134715</v>
      </c>
    </row>
    <row r="854" spans="1:16" x14ac:dyDescent="0.3">
      <c r="A854" s="10">
        <v>43279</v>
      </c>
      <c r="B854" s="6">
        <v>3119</v>
      </c>
      <c r="C854" s="11">
        <f t="shared" si="167"/>
        <v>-2.2417943736186101E-3</v>
      </c>
      <c r="D854" s="11">
        <f t="shared" si="176"/>
        <v>0.21584054716586576</v>
      </c>
      <c r="E854" s="11">
        <f t="shared" si="177"/>
        <v>0.25315437353517339</v>
      </c>
      <c r="F854" s="11">
        <f t="shared" si="178"/>
        <v>0.25946162898201836</v>
      </c>
      <c r="G854" s="11">
        <f t="shared" si="166"/>
        <v>0.23164153223446635</v>
      </c>
      <c r="H854" s="11">
        <f t="shared" si="172"/>
        <v>0.20478536468981851</v>
      </c>
      <c r="I854" s="11">
        <f t="shared" si="174"/>
        <v>0.19150924511817363</v>
      </c>
      <c r="J854" s="11">
        <f t="shared" si="173"/>
        <v>0.17493386154271315</v>
      </c>
      <c r="L854" s="9">
        <f t="shared" si="175"/>
        <v>43279</v>
      </c>
      <c r="M854">
        <f t="shared" si="168"/>
        <v>0.21584054716586576</v>
      </c>
      <c r="N854">
        <f t="shared" si="169"/>
        <v>0.23164153223446635</v>
      </c>
      <c r="O854">
        <f t="shared" si="170"/>
        <v>0.20478536468981851</v>
      </c>
      <c r="P854">
        <f t="shared" si="171"/>
        <v>0.19150924511817363</v>
      </c>
    </row>
    <row r="855" spans="1:16" x14ac:dyDescent="0.3">
      <c r="A855" s="10">
        <v>43280</v>
      </c>
      <c r="B855" s="6">
        <v>3140</v>
      </c>
      <c r="C855" s="11">
        <f t="shared" si="167"/>
        <v>6.7103622944958601E-3</v>
      </c>
      <c r="D855" s="11">
        <f t="shared" si="176"/>
        <v>0.13503929449749061</v>
      </c>
      <c r="E855" s="11">
        <f t="shared" si="177"/>
        <v>0.25247093327346454</v>
      </c>
      <c r="F855" s="11">
        <f t="shared" si="178"/>
        <v>0.25511000798530209</v>
      </c>
      <c r="G855" s="11">
        <f t="shared" si="166"/>
        <v>0.2297291445430644</v>
      </c>
      <c r="H855" s="11">
        <f t="shared" si="172"/>
        <v>0.20563980465071477</v>
      </c>
      <c r="I855" s="11">
        <f t="shared" si="174"/>
        <v>0.19140509539178949</v>
      </c>
      <c r="J855" s="11">
        <f t="shared" si="173"/>
        <v>0.17487110082332896</v>
      </c>
      <c r="L855" s="9">
        <f t="shared" si="175"/>
        <v>43280</v>
      </c>
      <c r="M855">
        <f t="shared" si="168"/>
        <v>0.13503929449749061</v>
      </c>
      <c r="N855">
        <f t="shared" si="169"/>
        <v>0.2297291445430644</v>
      </c>
      <c r="O855">
        <f t="shared" si="170"/>
        <v>0.20563980465071477</v>
      </c>
      <c r="P855">
        <f t="shared" si="171"/>
        <v>0.19140509539178949</v>
      </c>
    </row>
    <row r="856" spans="1:16" x14ac:dyDescent="0.3">
      <c r="A856" s="10">
        <v>43283</v>
      </c>
      <c r="B856" s="6">
        <v>3252</v>
      </c>
      <c r="C856" s="11">
        <f t="shared" si="167"/>
        <v>3.5047391765402149E-2</v>
      </c>
      <c r="D856" s="11">
        <f t="shared" si="176"/>
        <v>0.20341548995591885</v>
      </c>
      <c r="E856" s="11">
        <f t="shared" si="177"/>
        <v>0.27912009108308883</v>
      </c>
      <c r="F856" s="11">
        <f t="shared" si="178"/>
        <v>0.23832091840877098</v>
      </c>
      <c r="G856" s="11">
        <f t="shared" si="166"/>
        <v>0.25674519621173109</v>
      </c>
      <c r="H856" s="11">
        <f t="shared" si="172"/>
        <v>0.22339755665480593</v>
      </c>
      <c r="I856" s="11">
        <f t="shared" si="174"/>
        <v>0.1960076689319673</v>
      </c>
      <c r="J856" s="11">
        <f t="shared" si="173"/>
        <v>0.17830182240974438</v>
      </c>
      <c r="L856" s="9">
        <f t="shared" si="175"/>
        <v>43283</v>
      </c>
      <c r="M856">
        <f t="shared" si="168"/>
        <v>0.20341548995591885</v>
      </c>
      <c r="N856">
        <f t="shared" si="169"/>
        <v>0.25674519621173109</v>
      </c>
      <c r="O856">
        <f t="shared" si="170"/>
        <v>0.22339755665480593</v>
      </c>
      <c r="P856">
        <f t="shared" si="171"/>
        <v>0.1960076689319673</v>
      </c>
    </row>
    <row r="857" spans="1:16" x14ac:dyDescent="0.3">
      <c r="A857" s="10">
        <v>43284</v>
      </c>
      <c r="B857" s="6">
        <v>3217</v>
      </c>
      <c r="C857" s="11">
        <f t="shared" si="167"/>
        <v>-1.0820943428674883E-2</v>
      </c>
      <c r="D857" s="11">
        <f t="shared" si="176"/>
        <v>0.26231941879352733</v>
      </c>
      <c r="E857" s="11">
        <f t="shared" si="177"/>
        <v>0.24646818307772309</v>
      </c>
      <c r="F857" s="11">
        <f t="shared" si="178"/>
        <v>0.24934745047080165</v>
      </c>
      <c r="G857" s="11">
        <f t="shared" si="166"/>
        <v>0.26147760239427081</v>
      </c>
      <c r="H857" s="11">
        <f t="shared" si="172"/>
        <v>0.22164346388894171</v>
      </c>
      <c r="I857" s="11">
        <f t="shared" si="174"/>
        <v>0.19679468812358847</v>
      </c>
      <c r="J857" s="11">
        <f t="shared" si="173"/>
        <v>0.17617881486557643</v>
      </c>
      <c r="L857" s="9">
        <f t="shared" si="175"/>
        <v>43284</v>
      </c>
      <c r="M857">
        <f t="shared" si="168"/>
        <v>0.26231941879352733</v>
      </c>
      <c r="N857">
        <f t="shared" si="169"/>
        <v>0.26147760239427081</v>
      </c>
      <c r="O857">
        <f t="shared" si="170"/>
        <v>0.22164346388894171</v>
      </c>
      <c r="P857">
        <f t="shared" si="171"/>
        <v>0.19679468812358847</v>
      </c>
    </row>
    <row r="858" spans="1:16" x14ac:dyDescent="0.3">
      <c r="A858" s="10">
        <v>43285</v>
      </c>
      <c r="B858" s="6">
        <v>3193</v>
      </c>
      <c r="C858" s="11">
        <f t="shared" si="167"/>
        <v>-7.4883345242443425E-3</v>
      </c>
      <c r="D858" s="11">
        <f t="shared" si="176"/>
        <v>0.26196281748508932</v>
      </c>
      <c r="E858" s="11">
        <f t="shared" si="177"/>
        <v>0.25089214883727523</v>
      </c>
      <c r="F858" s="11">
        <f t="shared" si="178"/>
        <v>0.25498063680331329</v>
      </c>
      <c r="G858" s="11">
        <f t="shared" ref="G858:G921" si="179">_xlfn.STDEV.P(C839:C858)*SQRT(252)</f>
        <v>0.25991575769585479</v>
      </c>
      <c r="H858" s="11">
        <f t="shared" si="172"/>
        <v>0.21534886432268927</v>
      </c>
      <c r="I858" s="11">
        <f t="shared" si="174"/>
        <v>0.19718389117891016</v>
      </c>
      <c r="J858" s="11">
        <f t="shared" si="173"/>
        <v>0.17632927633240841</v>
      </c>
      <c r="L858" s="9">
        <f t="shared" si="175"/>
        <v>43285</v>
      </c>
      <c r="M858">
        <f t="shared" si="168"/>
        <v>0.26196281748508932</v>
      </c>
      <c r="N858">
        <f t="shared" si="169"/>
        <v>0.25991575769585479</v>
      </c>
      <c r="O858">
        <f t="shared" si="170"/>
        <v>0.21534886432268927</v>
      </c>
      <c r="P858">
        <f t="shared" si="171"/>
        <v>0.19718389117891016</v>
      </c>
    </row>
    <row r="859" spans="1:16" x14ac:dyDescent="0.3">
      <c r="A859" s="10">
        <v>43286</v>
      </c>
      <c r="B859" s="6">
        <v>3199</v>
      </c>
      <c r="C859" s="11">
        <f t="shared" si="167"/>
        <v>1.8773472347360224E-3</v>
      </c>
      <c r="D859" s="11">
        <f t="shared" si="176"/>
        <v>0.25810227255122153</v>
      </c>
      <c r="E859" s="11">
        <f t="shared" si="177"/>
        <v>0.23839746276140902</v>
      </c>
      <c r="F859" s="11">
        <f t="shared" si="178"/>
        <v>0.25489281886135412</v>
      </c>
      <c r="G859" s="11">
        <f t="shared" si="179"/>
        <v>0.25981609367915881</v>
      </c>
      <c r="H859" s="11">
        <f t="shared" si="172"/>
        <v>0.2150422816737026</v>
      </c>
      <c r="I859" s="11">
        <f t="shared" si="174"/>
        <v>0.19715898301728038</v>
      </c>
      <c r="J859" s="11">
        <f t="shared" si="173"/>
        <v>0.17623411889148968</v>
      </c>
      <c r="L859" s="9">
        <f t="shared" si="175"/>
        <v>43286</v>
      </c>
      <c r="M859">
        <f t="shared" si="168"/>
        <v>0.25810227255122153</v>
      </c>
      <c r="N859">
        <f t="shared" si="169"/>
        <v>0.25981609367915881</v>
      </c>
      <c r="O859">
        <f t="shared" si="170"/>
        <v>0.2150422816737026</v>
      </c>
      <c r="P859">
        <f t="shared" si="171"/>
        <v>0.19715898301728038</v>
      </c>
    </row>
    <row r="860" spans="1:16" x14ac:dyDescent="0.3">
      <c r="A860" s="10">
        <v>43287</v>
      </c>
      <c r="B860" s="6">
        <v>3162</v>
      </c>
      <c r="C860" s="11">
        <f t="shared" si="167"/>
        <v>-1.1633522180100709E-2</v>
      </c>
      <c r="D860" s="11">
        <f t="shared" si="176"/>
        <v>0.2777450475178268</v>
      </c>
      <c r="E860" s="11">
        <f t="shared" si="177"/>
        <v>0.23200615650688389</v>
      </c>
      <c r="F860" s="11">
        <f t="shared" si="178"/>
        <v>0.26377837298108381</v>
      </c>
      <c r="G860" s="11">
        <f t="shared" si="179"/>
        <v>0.26130704170087482</v>
      </c>
      <c r="H860" s="11">
        <f t="shared" si="172"/>
        <v>0.21712862588583118</v>
      </c>
      <c r="I860" s="11">
        <f t="shared" si="174"/>
        <v>0.19802425235915971</v>
      </c>
      <c r="J860" s="11">
        <f t="shared" si="173"/>
        <v>0.17509080703925317</v>
      </c>
      <c r="L860" s="9">
        <f t="shared" si="175"/>
        <v>43287</v>
      </c>
      <c r="M860">
        <f t="shared" si="168"/>
        <v>0.2777450475178268</v>
      </c>
      <c r="N860">
        <f t="shared" si="169"/>
        <v>0.26130704170087482</v>
      </c>
      <c r="O860">
        <f t="shared" si="170"/>
        <v>0.21712862588583118</v>
      </c>
      <c r="P860">
        <f t="shared" si="171"/>
        <v>0.19802425235915971</v>
      </c>
    </row>
    <row r="861" spans="1:16" x14ac:dyDescent="0.3">
      <c r="A861" s="10">
        <v>43290</v>
      </c>
      <c r="B861" s="6">
        <v>3166</v>
      </c>
      <c r="C861" s="11">
        <f t="shared" si="167"/>
        <v>1.2642226715400904E-3</v>
      </c>
      <c r="D861" s="11">
        <f t="shared" si="176"/>
        <v>9.2554864463147868E-2</v>
      </c>
      <c r="E861" s="11">
        <f t="shared" si="177"/>
        <v>0.23098609155793925</v>
      </c>
      <c r="F861" s="11">
        <f t="shared" si="178"/>
        <v>0.26163178318041963</v>
      </c>
      <c r="G861" s="11">
        <f t="shared" si="179"/>
        <v>0.23004476839222351</v>
      </c>
      <c r="H861" s="11">
        <f t="shared" si="172"/>
        <v>0.21435322453847644</v>
      </c>
      <c r="I861" s="11">
        <f t="shared" si="174"/>
        <v>0.19793985688723725</v>
      </c>
      <c r="J861" s="11">
        <f t="shared" si="173"/>
        <v>0.17424955811018139</v>
      </c>
      <c r="L861" s="9">
        <f t="shared" si="175"/>
        <v>43290</v>
      </c>
      <c r="M861">
        <f t="shared" si="168"/>
        <v>9.2554864463147868E-2</v>
      </c>
      <c r="N861">
        <f t="shared" si="169"/>
        <v>0.23004476839222351</v>
      </c>
      <c r="O861">
        <f t="shared" si="170"/>
        <v>0.21435322453847644</v>
      </c>
      <c r="P861">
        <f t="shared" si="171"/>
        <v>0.19793985688723725</v>
      </c>
    </row>
    <row r="862" spans="1:16" x14ac:dyDescent="0.3">
      <c r="A862" s="10">
        <v>43291</v>
      </c>
      <c r="B862" s="6">
        <v>3129</v>
      </c>
      <c r="C862" s="11">
        <f t="shared" si="167"/>
        <v>-1.1755496772075344E-2</v>
      </c>
      <c r="D862" s="11">
        <f t="shared" si="176"/>
        <v>9.547791351264806E-2</v>
      </c>
      <c r="E862" s="11">
        <f t="shared" si="177"/>
        <v>0.23337210785568074</v>
      </c>
      <c r="F862" s="11">
        <f t="shared" si="178"/>
        <v>0.22361598451369596</v>
      </c>
      <c r="G862" s="11">
        <f t="shared" si="179"/>
        <v>0.23682794447666991</v>
      </c>
      <c r="H862" s="11">
        <f t="shared" si="172"/>
        <v>0.21326653433991435</v>
      </c>
      <c r="I862" s="11">
        <f t="shared" si="174"/>
        <v>0.19878390074986105</v>
      </c>
      <c r="J862" s="11">
        <f t="shared" si="173"/>
        <v>0.17468764482487623</v>
      </c>
      <c r="L862" s="9">
        <f t="shared" si="175"/>
        <v>43291</v>
      </c>
      <c r="M862">
        <f t="shared" si="168"/>
        <v>9.547791351264806E-2</v>
      </c>
      <c r="N862">
        <f t="shared" si="169"/>
        <v>0.23682794447666991</v>
      </c>
      <c r="O862">
        <f t="shared" si="170"/>
        <v>0.21326653433991435</v>
      </c>
      <c r="P862">
        <f t="shared" si="171"/>
        <v>0.19878390074986105</v>
      </c>
    </row>
    <row r="863" spans="1:16" x14ac:dyDescent="0.3">
      <c r="A863" s="10">
        <v>43292</v>
      </c>
      <c r="B863" s="6">
        <v>3138</v>
      </c>
      <c r="C863" s="11">
        <f>LN(B863/B862)</f>
        <v>2.8721896240958074E-3</v>
      </c>
      <c r="D863" s="11">
        <f t="shared" si="176"/>
        <v>0.10684918384201268</v>
      </c>
      <c r="E863" s="11">
        <f t="shared" si="177"/>
        <v>0.20921715918665146</v>
      </c>
      <c r="F863" s="11">
        <f t="shared" si="178"/>
        <v>0.22267749480708293</v>
      </c>
      <c r="G863" s="11">
        <f t="shared" si="179"/>
        <v>0.23669968040659881</v>
      </c>
      <c r="H863" s="11">
        <f t="shared" si="172"/>
        <v>0.21329345789860069</v>
      </c>
      <c r="I863" s="11">
        <f t="shared" si="174"/>
        <v>0.19872133114527699</v>
      </c>
      <c r="J863" s="11">
        <f t="shared" si="173"/>
        <v>0.17464379561071422</v>
      </c>
      <c r="L863" s="9">
        <f t="shared" si="175"/>
        <v>43292</v>
      </c>
      <c r="M863">
        <f>D863</f>
        <v>0.10684918384201268</v>
      </c>
      <c r="N863">
        <f t="shared" ref="N863:P865" si="180">G863</f>
        <v>0.23669968040659881</v>
      </c>
      <c r="O863">
        <f t="shared" si="180"/>
        <v>0.21329345789860069</v>
      </c>
      <c r="P863">
        <f t="shared" si="180"/>
        <v>0.19872133114527699</v>
      </c>
    </row>
    <row r="864" spans="1:16" x14ac:dyDescent="0.3">
      <c r="A864" s="10">
        <v>43293</v>
      </c>
      <c r="B864" s="6">
        <v>3118</v>
      </c>
      <c r="C864" s="11">
        <f>LN(B864/B863)</f>
        <v>-6.3938836752561274E-3</v>
      </c>
      <c r="D864" s="11">
        <f t="shared" si="176"/>
        <v>9.8552834129353201E-2</v>
      </c>
      <c r="E864" s="11">
        <f t="shared" si="177"/>
        <v>0.21145242383055829</v>
      </c>
      <c r="F864" s="11">
        <f t="shared" si="178"/>
        <v>0.2192986035258786</v>
      </c>
      <c r="G864" s="11">
        <f t="shared" si="179"/>
        <v>0.2379585256210969</v>
      </c>
      <c r="H864" s="11">
        <f t="shared" si="172"/>
        <v>0.20810977216215301</v>
      </c>
      <c r="I864" s="11">
        <f t="shared" si="174"/>
        <v>0.19881600828934573</v>
      </c>
      <c r="J864" s="11">
        <f t="shared" si="173"/>
        <v>0.17478325398836295</v>
      </c>
      <c r="L864" s="9">
        <f t="shared" si="175"/>
        <v>43293</v>
      </c>
      <c r="M864">
        <f>D864</f>
        <v>9.8552834129353201E-2</v>
      </c>
      <c r="N864">
        <f t="shared" si="180"/>
        <v>0.2379585256210969</v>
      </c>
      <c r="O864">
        <f t="shared" si="180"/>
        <v>0.20810977216215301</v>
      </c>
      <c r="P864">
        <f t="shared" si="180"/>
        <v>0.19881600828934573</v>
      </c>
    </row>
    <row r="865" spans="1:16" x14ac:dyDescent="0.3">
      <c r="A865" s="10">
        <v>43294</v>
      </c>
      <c r="B865" s="6">
        <v>3089</v>
      </c>
      <c r="C865" s="11">
        <f>LN(B865/B864)</f>
        <v>-9.3443566991401744E-3</v>
      </c>
      <c r="D865" s="11">
        <f t="shared" si="176"/>
        <v>9.1777520230339152E-2</v>
      </c>
      <c r="E865" s="11">
        <f t="shared" si="177"/>
        <v>0.21237301863933411</v>
      </c>
      <c r="F865" s="11">
        <f t="shared" si="178"/>
        <v>0.21324188855822135</v>
      </c>
      <c r="G865" s="11">
        <f t="shared" si="179"/>
        <v>0.24173302386155177</v>
      </c>
      <c r="H865" s="11">
        <f t="shared" si="172"/>
        <v>0.20973922688381016</v>
      </c>
      <c r="I865" s="11">
        <f t="shared" si="174"/>
        <v>0.19884042446117217</v>
      </c>
      <c r="J865" s="11">
        <f t="shared" si="173"/>
        <v>0.17498375557874354</v>
      </c>
      <c r="L865" s="9">
        <f t="shared" si="175"/>
        <v>43294</v>
      </c>
      <c r="M865">
        <f>D865</f>
        <v>9.1777520230339152E-2</v>
      </c>
      <c r="N865">
        <f t="shared" si="180"/>
        <v>0.24173302386155177</v>
      </c>
      <c r="O865">
        <f t="shared" si="180"/>
        <v>0.20973922688381016</v>
      </c>
      <c r="P865">
        <f t="shared" si="180"/>
        <v>0.19884042446117217</v>
      </c>
    </row>
    <row r="866" spans="1:16" x14ac:dyDescent="0.3">
      <c r="A866" s="10">
        <v>43297</v>
      </c>
      <c r="B866" s="6">
        <v>3088</v>
      </c>
      <c r="C866" s="11">
        <f t="shared" ref="C866:C929" si="181">LN(B866/B865)</f>
        <v>-3.2378177391487141E-4</v>
      </c>
      <c r="D866" s="11">
        <f t="shared" si="176"/>
        <v>8.7032522381601155E-2</v>
      </c>
      <c r="E866" s="11">
        <f t="shared" si="177"/>
        <v>8.9884432756580271E-2</v>
      </c>
      <c r="F866" s="11">
        <f t="shared" si="178"/>
        <v>0.20968627987143013</v>
      </c>
      <c r="G866" s="11">
        <f t="shared" si="179"/>
        <v>0.24082104286842776</v>
      </c>
      <c r="H866" s="11">
        <f t="shared" si="172"/>
        <v>0.20921592204944006</v>
      </c>
      <c r="I866" s="11">
        <f t="shared" si="174"/>
        <v>0.1984002178716836</v>
      </c>
      <c r="J866" s="11">
        <f t="shared" si="173"/>
        <v>0.17473482964652487</v>
      </c>
      <c r="L866" s="9">
        <f t="shared" ref="L866:L929" si="182">A866</f>
        <v>43297</v>
      </c>
      <c r="M866">
        <f t="shared" ref="M866:M929" si="183">D866</f>
        <v>8.7032522381601155E-2</v>
      </c>
      <c r="N866">
        <f t="shared" ref="N866:N929" si="184">G866</f>
        <v>0.24082104286842776</v>
      </c>
      <c r="O866">
        <f t="shared" ref="O866:O929" si="185">H866</f>
        <v>0.20921592204944006</v>
      </c>
      <c r="P866">
        <f t="shared" ref="P866:P929" si="186">I866</f>
        <v>0.1984002178716836</v>
      </c>
    </row>
    <row r="867" spans="1:16" x14ac:dyDescent="0.3">
      <c r="A867" s="10">
        <v>43298</v>
      </c>
      <c r="B867" s="6">
        <v>3126</v>
      </c>
      <c r="C867" s="11">
        <f t="shared" si="181"/>
        <v>1.2230599836755172E-2</v>
      </c>
      <c r="D867" s="11">
        <f t="shared" si="176"/>
        <v>0.12005087633732806</v>
      </c>
      <c r="E867" s="11">
        <f t="shared" si="177"/>
        <v>0.1164942973090119</v>
      </c>
      <c r="F867" s="11">
        <f t="shared" si="178"/>
        <v>0.20361439985735696</v>
      </c>
      <c r="G867" s="11">
        <f t="shared" si="179"/>
        <v>0.20312755706748559</v>
      </c>
      <c r="H867" s="11">
        <f t="shared" si="172"/>
        <v>0.21090527051992947</v>
      </c>
      <c r="I867" s="11">
        <f t="shared" si="174"/>
        <v>0.19904354103871849</v>
      </c>
      <c r="J867" s="11">
        <f t="shared" si="173"/>
        <v>0.17357199665111578</v>
      </c>
      <c r="L867" s="9">
        <f t="shared" si="182"/>
        <v>43298</v>
      </c>
      <c r="M867">
        <f t="shared" si="183"/>
        <v>0.12005087633732806</v>
      </c>
      <c r="N867">
        <f t="shared" si="184"/>
        <v>0.20312755706748559</v>
      </c>
      <c r="O867">
        <f t="shared" si="185"/>
        <v>0.21090527051992947</v>
      </c>
      <c r="P867">
        <f t="shared" si="186"/>
        <v>0.19904354103871849</v>
      </c>
    </row>
    <row r="868" spans="1:16" x14ac:dyDescent="0.3">
      <c r="A868" s="10">
        <v>43299</v>
      </c>
      <c r="B868" s="6">
        <v>3115</v>
      </c>
      <c r="C868" s="11">
        <f t="shared" si="181"/>
        <v>-3.5250797598683874E-3</v>
      </c>
      <c r="D868" s="11">
        <f t="shared" si="176"/>
        <v>0.11868649251457623</v>
      </c>
      <c r="E868" s="11">
        <f t="shared" si="177"/>
        <v>0.11403754668375579</v>
      </c>
      <c r="F868" s="11">
        <f t="shared" si="178"/>
        <v>0.18457868039214442</v>
      </c>
      <c r="G868" s="11">
        <f t="shared" si="179"/>
        <v>0.20319695481678596</v>
      </c>
      <c r="H868" s="11">
        <f t="shared" si="172"/>
        <v>0.21125259703752355</v>
      </c>
      <c r="I868" s="11">
        <f t="shared" si="174"/>
        <v>0.199032047077214</v>
      </c>
      <c r="J868" s="11">
        <f t="shared" si="173"/>
        <v>0.17235374003633708</v>
      </c>
      <c r="L868" s="9">
        <f t="shared" si="182"/>
        <v>43299</v>
      </c>
      <c r="M868">
        <f t="shared" si="183"/>
        <v>0.11868649251457623</v>
      </c>
      <c r="N868">
        <f t="shared" si="184"/>
        <v>0.20319695481678596</v>
      </c>
      <c r="O868">
        <f t="shared" si="185"/>
        <v>0.21125259703752355</v>
      </c>
      <c r="P868">
        <f t="shared" si="186"/>
        <v>0.199032047077214</v>
      </c>
    </row>
    <row r="869" spans="1:16" x14ac:dyDescent="0.3">
      <c r="A869" s="10">
        <v>43300</v>
      </c>
      <c r="B869" s="6">
        <v>3135</v>
      </c>
      <c r="C869" s="11">
        <f t="shared" si="181"/>
        <v>6.4000218454675047E-3</v>
      </c>
      <c r="D869" s="11">
        <f t="shared" si="176"/>
        <v>0.11974110974201342</v>
      </c>
      <c r="E869" s="11">
        <f t="shared" si="177"/>
        <v>0.12025033280255949</v>
      </c>
      <c r="F869" s="11">
        <f t="shared" si="178"/>
        <v>0.18616547957635232</v>
      </c>
      <c r="G869" s="11">
        <f t="shared" si="179"/>
        <v>0.19930762221924045</v>
      </c>
      <c r="H869" s="11">
        <f t="shared" si="172"/>
        <v>0.21108312529771706</v>
      </c>
      <c r="I869" s="11">
        <f t="shared" si="174"/>
        <v>0.19916219735982524</v>
      </c>
      <c r="J869" s="11">
        <f t="shared" si="173"/>
        <v>0.17182616453941985</v>
      </c>
      <c r="L869" s="9">
        <f t="shared" si="182"/>
        <v>43300</v>
      </c>
      <c r="M869">
        <f t="shared" si="183"/>
        <v>0.11974110974201342</v>
      </c>
      <c r="N869">
        <f t="shared" si="184"/>
        <v>0.19930762221924045</v>
      </c>
      <c r="O869">
        <f t="shared" si="185"/>
        <v>0.21108312529771706</v>
      </c>
      <c r="P869">
        <f t="shared" si="186"/>
        <v>0.19916219735982524</v>
      </c>
    </row>
    <row r="870" spans="1:16" x14ac:dyDescent="0.3">
      <c r="A870" s="10">
        <v>43301</v>
      </c>
      <c r="B870" s="6">
        <v>3157</v>
      </c>
      <c r="C870" s="11">
        <f t="shared" si="181"/>
        <v>6.9930354909706043E-3</v>
      </c>
      <c r="D870" s="11">
        <f t="shared" si="176"/>
        <v>8.8997274925845998E-2</v>
      </c>
      <c r="E870" s="11">
        <f t="shared" si="177"/>
        <v>0.11534653439870894</v>
      </c>
      <c r="F870" s="11">
        <f t="shared" si="178"/>
        <v>0.18633124439024423</v>
      </c>
      <c r="G870" s="11">
        <f t="shared" si="179"/>
        <v>0.19031374009244065</v>
      </c>
      <c r="H870" s="11">
        <f t="shared" si="172"/>
        <v>0.20546350577774292</v>
      </c>
      <c r="I870" s="11">
        <f t="shared" si="174"/>
        <v>0.19927862128657792</v>
      </c>
      <c r="J870" s="11">
        <f t="shared" si="173"/>
        <v>0.17195417988904596</v>
      </c>
      <c r="L870" s="9">
        <f t="shared" si="182"/>
        <v>43301</v>
      </c>
      <c r="M870">
        <f t="shared" si="183"/>
        <v>8.8997274925845998E-2</v>
      </c>
      <c r="N870">
        <f t="shared" si="184"/>
        <v>0.19031374009244065</v>
      </c>
      <c r="O870">
        <f t="shared" si="185"/>
        <v>0.20546350577774292</v>
      </c>
      <c r="P870">
        <f t="shared" si="186"/>
        <v>0.19927862128657792</v>
      </c>
    </row>
    <row r="871" spans="1:16" x14ac:dyDescent="0.3">
      <c r="A871" s="10">
        <v>43304</v>
      </c>
      <c r="B871" s="6">
        <v>3157</v>
      </c>
      <c r="C871" s="11">
        <f t="shared" si="181"/>
        <v>0</v>
      </c>
      <c r="D871" s="11">
        <f t="shared" si="176"/>
        <v>8.8159179108502322E-2</v>
      </c>
      <c r="E871" s="11">
        <f t="shared" si="177"/>
        <v>0.11511053768453194</v>
      </c>
      <c r="F871" s="11">
        <f t="shared" si="178"/>
        <v>0.1145937653743702</v>
      </c>
      <c r="G871" s="11">
        <f t="shared" si="179"/>
        <v>0.18770735406217182</v>
      </c>
      <c r="H871" s="11">
        <f t="shared" si="172"/>
        <v>0.20459462250384389</v>
      </c>
      <c r="I871" s="11">
        <f t="shared" si="174"/>
        <v>0.19927800340298588</v>
      </c>
      <c r="J871" s="11">
        <f t="shared" si="173"/>
        <v>0.171775613543175</v>
      </c>
      <c r="L871" s="9">
        <f t="shared" si="182"/>
        <v>43304</v>
      </c>
      <c r="M871">
        <f t="shared" si="183"/>
        <v>8.8159179108502322E-2</v>
      </c>
      <c r="N871">
        <f t="shared" si="184"/>
        <v>0.18770735406217182</v>
      </c>
      <c r="O871">
        <f t="shared" si="185"/>
        <v>0.20459462250384389</v>
      </c>
      <c r="P871">
        <f t="shared" si="186"/>
        <v>0.19927800340298588</v>
      </c>
    </row>
    <row r="872" spans="1:16" x14ac:dyDescent="0.3">
      <c r="A872" s="10">
        <v>43305</v>
      </c>
      <c r="B872" s="6">
        <v>3157</v>
      </c>
      <c r="C872" s="11">
        <f t="shared" si="181"/>
        <v>0</v>
      </c>
      <c r="D872" s="11">
        <f t="shared" si="176"/>
        <v>6.4605001722668962E-2</v>
      </c>
      <c r="E872" s="11">
        <f t="shared" si="177"/>
        <v>9.7920505275294945E-2</v>
      </c>
      <c r="F872" s="11">
        <f t="shared" si="178"/>
        <v>0.10840693084366779</v>
      </c>
      <c r="G872" s="11">
        <f t="shared" si="179"/>
        <v>0.1793034677809536</v>
      </c>
      <c r="H872" s="11">
        <f t="shared" si="172"/>
        <v>0.20447828937362564</v>
      </c>
      <c r="I872" s="11">
        <f t="shared" si="174"/>
        <v>0.19926737916003784</v>
      </c>
      <c r="J872" s="11">
        <f t="shared" si="173"/>
        <v>0.17175068142946256</v>
      </c>
      <c r="L872" s="9">
        <f t="shared" si="182"/>
        <v>43305</v>
      </c>
      <c r="M872">
        <f t="shared" si="183"/>
        <v>6.4605001722668962E-2</v>
      </c>
      <c r="N872">
        <f t="shared" si="184"/>
        <v>0.1793034677809536</v>
      </c>
      <c r="O872">
        <f t="shared" si="185"/>
        <v>0.20447828937362564</v>
      </c>
      <c r="P872">
        <f t="shared" si="186"/>
        <v>0.19926737916003784</v>
      </c>
    </row>
    <row r="873" spans="1:16" x14ac:dyDescent="0.3">
      <c r="A873" s="10">
        <v>43306</v>
      </c>
      <c r="B873" s="6">
        <v>3157</v>
      </c>
      <c r="C873" s="11">
        <f t="shared" si="181"/>
        <v>0</v>
      </c>
      <c r="D873" s="11">
        <f t="shared" si="176"/>
        <v>5.2163172958183887E-2</v>
      </c>
      <c r="E873" s="11">
        <f t="shared" si="177"/>
        <v>9.7410017362704687E-2</v>
      </c>
      <c r="F873" s="11">
        <f t="shared" si="178"/>
        <v>0.10518078808889644</v>
      </c>
      <c r="G873" s="11">
        <f t="shared" si="179"/>
        <v>0.16319720903101639</v>
      </c>
      <c r="H873" s="11">
        <f t="shared" si="172"/>
        <v>0.2021538107085947</v>
      </c>
      <c r="I873" s="11">
        <f t="shared" si="174"/>
        <v>0.19869517449530336</v>
      </c>
      <c r="J873" s="11">
        <f t="shared" si="173"/>
        <v>0.17173137259750984</v>
      </c>
      <c r="L873" s="9">
        <f t="shared" si="182"/>
        <v>43306</v>
      </c>
      <c r="M873">
        <f t="shared" si="183"/>
        <v>5.2163172958183887E-2</v>
      </c>
      <c r="N873">
        <f t="shared" si="184"/>
        <v>0.16319720903101639</v>
      </c>
      <c r="O873">
        <f t="shared" si="185"/>
        <v>0.2021538107085947</v>
      </c>
      <c r="P873">
        <f t="shared" si="186"/>
        <v>0.19869517449530336</v>
      </c>
    </row>
    <row r="874" spans="1:16" x14ac:dyDescent="0.3">
      <c r="A874" s="10">
        <v>43307</v>
      </c>
      <c r="B874" s="6">
        <v>3157</v>
      </c>
      <c r="C874" s="11">
        <f t="shared" si="181"/>
        <v>0</v>
      </c>
      <c r="D874" s="11">
        <f t="shared" si="176"/>
        <v>4.4404398764536057E-2</v>
      </c>
      <c r="E874" s="11">
        <f t="shared" si="177"/>
        <v>9.0337923229328682E-2</v>
      </c>
      <c r="F874" s="11">
        <f t="shared" si="178"/>
        <v>0.10465255933771302</v>
      </c>
      <c r="G874" s="11">
        <f t="shared" si="179"/>
        <v>0.16290784542539596</v>
      </c>
      <c r="H874" s="11">
        <f t="shared" si="172"/>
        <v>0.20030150515736941</v>
      </c>
      <c r="I874" s="11">
        <f t="shared" si="174"/>
        <v>0.19842631672604505</v>
      </c>
      <c r="J874" s="11">
        <f t="shared" si="173"/>
        <v>0.17100695592439993</v>
      </c>
      <c r="L874" s="9">
        <f t="shared" si="182"/>
        <v>43307</v>
      </c>
      <c r="M874">
        <f t="shared" si="183"/>
        <v>4.4404398764536057E-2</v>
      </c>
      <c r="N874">
        <f t="shared" si="184"/>
        <v>0.16290784542539596</v>
      </c>
      <c r="O874">
        <f t="shared" si="185"/>
        <v>0.20030150515736941</v>
      </c>
      <c r="P874">
        <f t="shared" si="186"/>
        <v>0.19842631672604505</v>
      </c>
    </row>
    <row r="875" spans="1:16" x14ac:dyDescent="0.3">
      <c r="A875" s="10">
        <v>43308</v>
      </c>
      <c r="B875" s="6">
        <v>3157</v>
      </c>
      <c r="C875" s="11">
        <f t="shared" si="181"/>
        <v>0</v>
      </c>
      <c r="D875" s="11">
        <f t="shared" si="176"/>
        <v>0</v>
      </c>
      <c r="E875" s="11">
        <f t="shared" si="177"/>
        <v>7.1798987593567398E-2</v>
      </c>
      <c r="F875" s="11">
        <f t="shared" si="178"/>
        <v>9.4187496313487232E-2</v>
      </c>
      <c r="G875" s="11">
        <f t="shared" si="179"/>
        <v>0.16138655996762863</v>
      </c>
      <c r="H875" s="11">
        <f t="shared" si="172"/>
        <v>0.19896735468571641</v>
      </c>
      <c r="I875" s="11">
        <f t="shared" si="174"/>
        <v>0.19831675832780243</v>
      </c>
      <c r="J875" s="11">
        <f t="shared" si="173"/>
        <v>0.17044805165952787</v>
      </c>
      <c r="L875" s="9">
        <f t="shared" si="182"/>
        <v>43308</v>
      </c>
      <c r="M875">
        <f t="shared" si="183"/>
        <v>0</v>
      </c>
      <c r="N875">
        <f t="shared" si="184"/>
        <v>0.16138655996762863</v>
      </c>
      <c r="O875">
        <f t="shared" si="185"/>
        <v>0.19896735468571641</v>
      </c>
      <c r="P875">
        <f t="shared" si="186"/>
        <v>0.19831675832780243</v>
      </c>
    </row>
    <row r="876" spans="1:16" x14ac:dyDescent="0.3">
      <c r="A876" s="10">
        <v>43311</v>
      </c>
      <c r="B876" s="6">
        <v>3157</v>
      </c>
      <c r="C876" s="11">
        <f t="shared" si="181"/>
        <v>0</v>
      </c>
      <c r="D876" s="11">
        <f t="shared" si="176"/>
        <v>0</v>
      </c>
      <c r="E876" s="11">
        <f t="shared" si="177"/>
        <v>7.1530798836921525E-2</v>
      </c>
      <c r="F876" s="11">
        <f t="shared" si="178"/>
        <v>9.4011500157870437E-2</v>
      </c>
      <c r="G876" s="11">
        <f t="shared" si="179"/>
        <v>0.10016680535024797</v>
      </c>
      <c r="H876" s="11">
        <f t="shared" si="172"/>
        <v>0.19892816314575437</v>
      </c>
      <c r="I876" s="11">
        <f t="shared" si="174"/>
        <v>0.1975285524500543</v>
      </c>
      <c r="J876" s="11">
        <f t="shared" si="173"/>
        <v>0.17043212443822875</v>
      </c>
      <c r="L876" s="9">
        <f t="shared" si="182"/>
        <v>43311</v>
      </c>
      <c r="M876">
        <f t="shared" si="183"/>
        <v>0</v>
      </c>
      <c r="N876">
        <f t="shared" si="184"/>
        <v>0.10016680535024797</v>
      </c>
      <c r="O876">
        <f t="shared" si="185"/>
        <v>0.19892816314575437</v>
      </c>
      <c r="P876">
        <f t="shared" si="186"/>
        <v>0.1975285524500543</v>
      </c>
    </row>
    <row r="877" spans="1:16" x14ac:dyDescent="0.3">
      <c r="A877" s="10">
        <v>43312</v>
      </c>
      <c r="B877" s="6">
        <v>3157</v>
      </c>
      <c r="C877" s="11">
        <f t="shared" si="181"/>
        <v>0</v>
      </c>
      <c r="D877" s="11">
        <f t="shared" si="176"/>
        <v>0</v>
      </c>
      <c r="E877" s="11">
        <f t="shared" si="177"/>
        <v>4.8293820692209388E-2</v>
      </c>
      <c r="F877" s="11">
        <f t="shared" si="178"/>
        <v>8.0229223982239056E-2</v>
      </c>
      <c r="G877" s="11">
        <f t="shared" si="179"/>
        <v>9.4278751806344124E-2</v>
      </c>
      <c r="H877" s="11">
        <f t="shared" si="172"/>
        <v>0.198770752657593</v>
      </c>
      <c r="I877" s="11">
        <f t="shared" si="174"/>
        <v>0.19750286352807531</v>
      </c>
      <c r="J877" s="11">
        <f t="shared" si="173"/>
        <v>0.17042091727489728</v>
      </c>
      <c r="L877" s="9">
        <f t="shared" si="182"/>
        <v>43312</v>
      </c>
      <c r="M877">
        <f t="shared" si="183"/>
        <v>0</v>
      </c>
      <c r="N877">
        <f t="shared" si="184"/>
        <v>9.4278751806344124E-2</v>
      </c>
      <c r="O877">
        <f t="shared" si="185"/>
        <v>0.198770752657593</v>
      </c>
      <c r="P877">
        <f t="shared" si="186"/>
        <v>0.19750286352807531</v>
      </c>
    </row>
    <row r="878" spans="1:16" x14ac:dyDescent="0.3">
      <c r="A878" s="10">
        <v>43313</v>
      </c>
      <c r="B878" s="6">
        <v>3157</v>
      </c>
      <c r="C878" s="11">
        <f t="shared" si="181"/>
        <v>0</v>
      </c>
      <c r="D878" s="11">
        <f t="shared" si="176"/>
        <v>0</v>
      </c>
      <c r="E878" s="11">
        <f t="shared" si="177"/>
        <v>4.2573709590213567E-2</v>
      </c>
      <c r="F878" s="11">
        <f t="shared" si="178"/>
        <v>7.9663128577593043E-2</v>
      </c>
      <c r="G878" s="11">
        <f t="shared" si="179"/>
        <v>9.1237314415548221E-2</v>
      </c>
      <c r="H878" s="11">
        <f t="shared" ref="H878:H941" si="187">_xlfn.STDEV.P(C839:C878)*SQRT(252)</f>
        <v>0.19675512168976417</v>
      </c>
      <c r="I878" s="11">
        <f t="shared" si="174"/>
        <v>0.19746181868970758</v>
      </c>
      <c r="J878" s="11">
        <f t="shared" si="173"/>
        <v>0.16970594081724846</v>
      </c>
      <c r="L878" s="9">
        <f t="shared" si="182"/>
        <v>43313</v>
      </c>
      <c r="M878">
        <f t="shared" si="183"/>
        <v>0</v>
      </c>
      <c r="N878">
        <f t="shared" si="184"/>
        <v>9.1237314415548221E-2</v>
      </c>
      <c r="O878">
        <f t="shared" si="185"/>
        <v>0.19675512168976417</v>
      </c>
      <c r="P878">
        <f t="shared" si="186"/>
        <v>0.19746181868970758</v>
      </c>
    </row>
    <row r="879" spans="1:16" x14ac:dyDescent="0.3">
      <c r="A879" s="10">
        <v>43314</v>
      </c>
      <c r="B879" s="6">
        <v>3157</v>
      </c>
      <c r="C879" s="11">
        <f t="shared" si="181"/>
        <v>0</v>
      </c>
      <c r="D879" s="11">
        <f t="shared" si="176"/>
        <v>0</v>
      </c>
      <c r="E879" s="11">
        <f t="shared" si="177"/>
        <v>3.3303299073402043E-2</v>
      </c>
      <c r="F879" s="11">
        <f t="shared" si="178"/>
        <v>7.4344843603647515E-2</v>
      </c>
      <c r="G879" s="11">
        <f t="shared" si="179"/>
        <v>9.0833903774805852E-2</v>
      </c>
      <c r="H879" s="11">
        <f t="shared" si="187"/>
        <v>0.1967730535677871</v>
      </c>
      <c r="I879" s="11">
        <f t="shared" si="174"/>
        <v>0.19722955196469347</v>
      </c>
      <c r="J879" s="11">
        <f t="shared" si="173"/>
        <v>0.16970658544508369</v>
      </c>
      <c r="L879" s="9">
        <f t="shared" si="182"/>
        <v>43314</v>
      </c>
      <c r="M879">
        <f t="shared" si="183"/>
        <v>0</v>
      </c>
      <c r="N879">
        <f t="shared" si="184"/>
        <v>9.0833903774805852E-2</v>
      </c>
      <c r="O879">
        <f t="shared" si="185"/>
        <v>0.1967730535677871</v>
      </c>
      <c r="P879">
        <f t="shared" si="186"/>
        <v>0.19722955196469347</v>
      </c>
    </row>
    <row r="880" spans="1:16" x14ac:dyDescent="0.3">
      <c r="A880" s="10">
        <v>43315</v>
      </c>
      <c r="B880" s="6">
        <v>3163</v>
      </c>
      <c r="C880" s="11">
        <f t="shared" si="181"/>
        <v>1.8987347476571719E-3</v>
      </c>
      <c r="D880" s="11">
        <f t="shared" si="176"/>
        <v>1.2056591875146858E-2</v>
      </c>
      <c r="E880" s="11">
        <f t="shared" si="177"/>
        <v>9.0424439063601422E-3</v>
      </c>
      <c r="F880" s="11">
        <f t="shared" si="178"/>
        <v>6.0548878865083158E-2</v>
      </c>
      <c r="G880" s="11">
        <f t="shared" si="179"/>
        <v>8.1859205285724448E-2</v>
      </c>
      <c r="H880" s="11">
        <f t="shared" si="187"/>
        <v>0.19495657352673482</v>
      </c>
      <c r="I880" s="11">
        <f t="shared" si="174"/>
        <v>0.19639204620061992</v>
      </c>
      <c r="J880" s="11">
        <f t="shared" si="173"/>
        <v>0.16969005387848871</v>
      </c>
      <c r="L880" s="9">
        <f t="shared" si="182"/>
        <v>43315</v>
      </c>
      <c r="M880">
        <f t="shared" si="183"/>
        <v>1.2056591875146858E-2</v>
      </c>
      <c r="N880">
        <f t="shared" si="184"/>
        <v>8.1859205285724448E-2</v>
      </c>
      <c r="O880">
        <f t="shared" si="185"/>
        <v>0.19495657352673482</v>
      </c>
      <c r="P880">
        <f t="shared" si="186"/>
        <v>0.19639204620061992</v>
      </c>
    </row>
    <row r="881" spans="1:16" x14ac:dyDescent="0.3">
      <c r="A881" s="10">
        <v>43318</v>
      </c>
      <c r="B881" s="6">
        <v>3203</v>
      </c>
      <c r="C881" s="11">
        <f t="shared" si="181"/>
        <v>1.256692630350937E-2</v>
      </c>
      <c r="D881" s="11">
        <f t="shared" si="176"/>
        <v>7.766569851414197E-2</v>
      </c>
      <c r="E881" s="11">
        <f t="shared" si="177"/>
        <v>5.9525657022462444E-2</v>
      </c>
      <c r="F881" s="11">
        <f t="shared" si="178"/>
        <v>7.3809900515131768E-2</v>
      </c>
      <c r="G881" s="11">
        <f t="shared" si="179"/>
        <v>9.2659015962820085E-2</v>
      </c>
      <c r="H881" s="11">
        <f t="shared" si="187"/>
        <v>0.17811536882467122</v>
      </c>
      <c r="I881" s="11">
        <f t="shared" si="174"/>
        <v>0.19708496370401005</v>
      </c>
      <c r="J881" s="11">
        <f t="shared" si="173"/>
        <v>0.16561321179934327</v>
      </c>
      <c r="L881" s="9">
        <f t="shared" si="182"/>
        <v>43318</v>
      </c>
      <c r="M881">
        <f t="shared" si="183"/>
        <v>7.766569851414197E-2</v>
      </c>
      <c r="N881">
        <f t="shared" si="184"/>
        <v>9.2659015962820085E-2</v>
      </c>
      <c r="O881">
        <f t="shared" si="185"/>
        <v>0.17811536882467122</v>
      </c>
      <c r="P881">
        <f t="shared" si="186"/>
        <v>0.19708496370401005</v>
      </c>
    </row>
    <row r="882" spans="1:16" x14ac:dyDescent="0.3">
      <c r="A882" s="10">
        <v>43319</v>
      </c>
      <c r="B882" s="6">
        <v>3224</v>
      </c>
      <c r="C882" s="11">
        <f t="shared" si="181"/>
        <v>6.5349540173606615E-3</v>
      </c>
      <c r="D882" s="11">
        <f t="shared" si="176"/>
        <v>7.6472725209470752E-2</v>
      </c>
      <c r="E882" s="11">
        <f t="shared" si="177"/>
        <v>6.3524986818478513E-2</v>
      </c>
      <c r="F882" s="11">
        <f t="shared" si="178"/>
        <v>6.3894029665951507E-2</v>
      </c>
      <c r="G882" s="11">
        <f t="shared" si="179"/>
        <v>8.3090547273580284E-2</v>
      </c>
      <c r="H882" s="11">
        <f t="shared" si="187"/>
        <v>0.17832847533459648</v>
      </c>
      <c r="I882" s="11">
        <f t="shared" si="174"/>
        <v>0.19718411307571029</v>
      </c>
      <c r="J882" s="11">
        <f t="shared" si="173"/>
        <v>0.16570014037747802</v>
      </c>
      <c r="L882" s="9">
        <f t="shared" si="182"/>
        <v>43319</v>
      </c>
      <c r="M882">
        <f t="shared" si="183"/>
        <v>7.6472725209470752E-2</v>
      </c>
      <c r="N882">
        <f t="shared" si="184"/>
        <v>8.3090547273580284E-2</v>
      </c>
      <c r="O882">
        <f t="shared" si="185"/>
        <v>0.17832847533459648</v>
      </c>
      <c r="P882">
        <f t="shared" si="186"/>
        <v>0.19718411307571029</v>
      </c>
    </row>
    <row r="883" spans="1:16" x14ac:dyDescent="0.3">
      <c r="A883" s="10">
        <v>43320</v>
      </c>
      <c r="B883" s="6">
        <v>3289</v>
      </c>
      <c r="C883" s="11">
        <f t="shared" si="181"/>
        <v>1.9960742562538152E-2</v>
      </c>
      <c r="D883" s="11">
        <f t="shared" si="176"/>
        <v>0.11602585041586538</v>
      </c>
      <c r="E883" s="11">
        <f t="shared" si="177"/>
        <v>0.10468590013078206</v>
      </c>
      <c r="F883" s="11">
        <f t="shared" si="178"/>
        <v>9.1244811737729997E-2</v>
      </c>
      <c r="G883" s="11">
        <f t="shared" si="179"/>
        <v>0.10484446542946912</v>
      </c>
      <c r="H883" s="11">
        <f t="shared" si="187"/>
        <v>0.18340363621675573</v>
      </c>
      <c r="I883" s="11">
        <f t="shared" si="174"/>
        <v>0.19807644179436751</v>
      </c>
      <c r="J883" s="11">
        <f t="shared" si="173"/>
        <v>0.16684037485272682</v>
      </c>
      <c r="L883" s="9">
        <f t="shared" si="182"/>
        <v>43320</v>
      </c>
      <c r="M883">
        <f t="shared" si="183"/>
        <v>0.11602585041586538</v>
      </c>
      <c r="N883">
        <f t="shared" si="184"/>
        <v>0.10484446542946912</v>
      </c>
      <c r="O883">
        <f t="shared" si="185"/>
        <v>0.18340363621675573</v>
      </c>
      <c r="P883">
        <f t="shared" si="186"/>
        <v>0.19807644179436751</v>
      </c>
    </row>
    <row r="884" spans="1:16" x14ac:dyDescent="0.3">
      <c r="A884" s="10">
        <v>43321</v>
      </c>
      <c r="B884" s="6">
        <v>3279</v>
      </c>
      <c r="C884" s="11">
        <f t="shared" si="181"/>
        <v>-3.0450693444087269E-3</v>
      </c>
      <c r="D884" s="11">
        <f t="shared" si="176"/>
        <v>0.12786877397088717</v>
      </c>
      <c r="E884" s="11">
        <f t="shared" si="177"/>
        <v>0.1086189526295931</v>
      </c>
      <c r="F884" s="11">
        <f t="shared" si="178"/>
        <v>9.4038937458127816E-2</v>
      </c>
      <c r="G884" s="11">
        <f t="shared" si="179"/>
        <v>0.1019250292495429</v>
      </c>
      <c r="H884" s="11">
        <f t="shared" si="187"/>
        <v>0.18307837934151094</v>
      </c>
      <c r="I884" s="11">
        <f t="shared" si="174"/>
        <v>0.19817222432217801</v>
      </c>
      <c r="J884" s="11">
        <f t="shared" si="173"/>
        <v>0.16680168039125604</v>
      </c>
      <c r="L884" s="9">
        <f t="shared" si="182"/>
        <v>43321</v>
      </c>
      <c r="M884">
        <f t="shared" si="183"/>
        <v>0.12786877397088717</v>
      </c>
      <c r="N884">
        <f t="shared" si="184"/>
        <v>0.1019250292495429</v>
      </c>
      <c r="O884">
        <f t="shared" si="185"/>
        <v>0.18307837934151094</v>
      </c>
      <c r="P884">
        <f t="shared" si="186"/>
        <v>0.19817222432217801</v>
      </c>
    </row>
    <row r="885" spans="1:16" x14ac:dyDescent="0.3">
      <c r="A885" s="10">
        <v>43322</v>
      </c>
      <c r="B885" s="6">
        <v>3279</v>
      </c>
      <c r="C885" s="11">
        <f t="shared" si="181"/>
        <v>0</v>
      </c>
      <c r="D885" s="11">
        <f t="shared" si="176"/>
        <v>0.13260376918717212</v>
      </c>
      <c r="E885" s="11">
        <f t="shared" si="177"/>
        <v>0.1086189526295931</v>
      </c>
      <c r="F885" s="11">
        <f t="shared" si="178"/>
        <v>9.3115335654218812E-2</v>
      </c>
      <c r="G885" s="11">
        <f t="shared" si="179"/>
        <v>9.2955531569566222E-2</v>
      </c>
      <c r="H885" s="11">
        <f t="shared" si="187"/>
        <v>0.18320186193032764</v>
      </c>
      <c r="I885" s="11">
        <f t="shared" si="174"/>
        <v>0.19813069197181932</v>
      </c>
      <c r="J885" s="11">
        <f t="shared" si="173"/>
        <v>0.16678343486391467</v>
      </c>
      <c r="L885" s="9">
        <f t="shared" si="182"/>
        <v>43322</v>
      </c>
      <c r="M885">
        <f t="shared" si="183"/>
        <v>0.13260376918717212</v>
      </c>
      <c r="N885">
        <f t="shared" si="184"/>
        <v>9.2955531569566222E-2</v>
      </c>
      <c r="O885">
        <f t="shared" si="185"/>
        <v>0.18320186193032764</v>
      </c>
      <c r="P885">
        <f t="shared" si="186"/>
        <v>0.19813069197181932</v>
      </c>
    </row>
    <row r="886" spans="1:16" x14ac:dyDescent="0.3">
      <c r="A886" s="10">
        <v>43325</v>
      </c>
      <c r="B886" s="6">
        <v>3206</v>
      </c>
      <c r="C886" s="11">
        <f t="shared" si="181"/>
        <v>-2.2514443675150004E-2</v>
      </c>
      <c r="D886" s="11">
        <f t="shared" si="176"/>
        <v>0.21963506945013153</v>
      </c>
      <c r="E886" s="11">
        <f t="shared" si="177"/>
        <v>0.16612356866858863</v>
      </c>
      <c r="F886" s="11">
        <f t="shared" si="178"/>
        <v>0.1361281312926278</v>
      </c>
      <c r="G886" s="11">
        <f t="shared" si="179"/>
        <v>0.12800429973151548</v>
      </c>
      <c r="H886" s="11">
        <f t="shared" si="187"/>
        <v>0.19291931978538424</v>
      </c>
      <c r="I886" s="11">
        <f t="shared" si="174"/>
        <v>0.20019197162482819</v>
      </c>
      <c r="J886" s="11">
        <f t="shared" ref="J886:J949" si="188">_xlfn.STDEV.P(C647:C886)*SQRT(252)</f>
        <v>0.16847455802643663</v>
      </c>
      <c r="L886" s="9">
        <f t="shared" si="182"/>
        <v>43325</v>
      </c>
      <c r="M886">
        <f t="shared" si="183"/>
        <v>0.21963506945013153</v>
      </c>
      <c r="N886">
        <f t="shared" si="184"/>
        <v>0.12800429973151548</v>
      </c>
      <c r="O886">
        <f t="shared" si="185"/>
        <v>0.19291931978538424</v>
      </c>
      <c r="P886">
        <f t="shared" si="186"/>
        <v>0.20019197162482819</v>
      </c>
    </row>
    <row r="887" spans="1:16" x14ac:dyDescent="0.3">
      <c r="A887" s="10">
        <v>43326</v>
      </c>
      <c r="B887" s="6">
        <v>3260</v>
      </c>
      <c r="C887" s="11">
        <f t="shared" si="181"/>
        <v>1.6703141191254964E-2</v>
      </c>
      <c r="D887" s="11">
        <f t="shared" si="176"/>
        <v>0.24272297787621019</v>
      </c>
      <c r="E887" s="11">
        <f t="shared" si="177"/>
        <v>0.1806323854901932</v>
      </c>
      <c r="F887" s="11">
        <f t="shared" si="178"/>
        <v>0.14942974265103093</v>
      </c>
      <c r="G887" s="11">
        <f t="shared" si="179"/>
        <v>0.13338553579538187</v>
      </c>
      <c r="H887" s="11">
        <f t="shared" si="187"/>
        <v>0.17199173793867051</v>
      </c>
      <c r="I887" s="11">
        <f t="shared" si="174"/>
        <v>0.20146838863453398</v>
      </c>
      <c r="J887" s="11">
        <f t="shared" si="188"/>
        <v>0.1692682784549582</v>
      </c>
      <c r="L887" s="9">
        <f t="shared" si="182"/>
        <v>43326</v>
      </c>
      <c r="M887">
        <f t="shared" si="183"/>
        <v>0.24272297787621019</v>
      </c>
      <c r="N887">
        <f t="shared" si="184"/>
        <v>0.13338553579538187</v>
      </c>
      <c r="O887">
        <f t="shared" si="185"/>
        <v>0.17199173793867051</v>
      </c>
      <c r="P887">
        <f t="shared" si="186"/>
        <v>0.20146838863453398</v>
      </c>
    </row>
    <row r="888" spans="1:16" x14ac:dyDescent="0.3">
      <c r="A888" s="10">
        <v>43327</v>
      </c>
      <c r="B888" s="6">
        <v>3292</v>
      </c>
      <c r="C888" s="11">
        <f t="shared" si="181"/>
        <v>9.7680874362070479E-3</v>
      </c>
      <c r="D888" s="11">
        <f t="shared" si="176"/>
        <v>0.21184194210928661</v>
      </c>
      <c r="E888" s="11">
        <f t="shared" si="177"/>
        <v>0.18224027338286616</v>
      </c>
      <c r="F888" s="11">
        <f t="shared" si="178"/>
        <v>0.15206212507424208</v>
      </c>
      <c r="G888" s="11">
        <f t="shared" si="179"/>
        <v>0.13424983842867788</v>
      </c>
      <c r="H888" s="11">
        <f t="shared" si="187"/>
        <v>0.1726829714436772</v>
      </c>
      <c r="I888" s="11">
        <f t="shared" si="174"/>
        <v>0.20178091175081456</v>
      </c>
      <c r="J888" s="11">
        <f t="shared" si="188"/>
        <v>0.1694791051631323</v>
      </c>
      <c r="L888" s="9">
        <f t="shared" si="182"/>
        <v>43327</v>
      </c>
      <c r="M888">
        <f t="shared" si="183"/>
        <v>0.21184194210928661</v>
      </c>
      <c r="N888">
        <f t="shared" si="184"/>
        <v>0.13424983842867788</v>
      </c>
      <c r="O888">
        <f t="shared" si="185"/>
        <v>0.1726829714436772</v>
      </c>
      <c r="P888">
        <f t="shared" si="186"/>
        <v>0.20178091175081456</v>
      </c>
    </row>
    <row r="889" spans="1:16" x14ac:dyDescent="0.3">
      <c r="C889" s="11" t="e">
        <f t="shared" si="181"/>
        <v>#NUM!</v>
      </c>
      <c r="D889" s="11" t="e">
        <f t="shared" si="176"/>
        <v>#NUM!</v>
      </c>
      <c r="E889" s="11" t="e">
        <f t="shared" si="177"/>
        <v>#NUM!</v>
      </c>
      <c r="F889" s="11" t="e">
        <f t="shared" si="178"/>
        <v>#NUM!</v>
      </c>
      <c r="G889" s="11" t="e">
        <f t="shared" si="179"/>
        <v>#NUM!</v>
      </c>
      <c r="H889" s="11" t="e">
        <f t="shared" si="187"/>
        <v>#NUM!</v>
      </c>
      <c r="I889" s="11" t="e">
        <f t="shared" si="174"/>
        <v>#NUM!</v>
      </c>
      <c r="J889" s="11" t="e">
        <f t="shared" si="188"/>
        <v>#NUM!</v>
      </c>
      <c r="L889" s="9">
        <f t="shared" si="182"/>
        <v>0</v>
      </c>
      <c r="M889" t="e">
        <f t="shared" si="183"/>
        <v>#NUM!</v>
      </c>
      <c r="N889" t="e">
        <f t="shared" si="184"/>
        <v>#NUM!</v>
      </c>
      <c r="O889" t="e">
        <f t="shared" si="185"/>
        <v>#NUM!</v>
      </c>
      <c r="P889" t="e">
        <f t="shared" si="186"/>
        <v>#NUM!</v>
      </c>
    </row>
    <row r="890" spans="1:16" x14ac:dyDescent="0.3">
      <c r="C890" s="11" t="e">
        <f t="shared" si="181"/>
        <v>#DIV/0!</v>
      </c>
      <c r="D890" s="11" t="e">
        <f t="shared" si="176"/>
        <v>#NUM!</v>
      </c>
      <c r="E890" s="11" t="e">
        <f t="shared" si="177"/>
        <v>#NUM!</v>
      </c>
      <c r="F890" s="11" t="e">
        <f t="shared" si="178"/>
        <v>#NUM!</v>
      </c>
      <c r="G890" s="11" t="e">
        <f t="shared" si="179"/>
        <v>#NUM!</v>
      </c>
      <c r="H890" s="11" t="e">
        <f t="shared" si="187"/>
        <v>#NUM!</v>
      </c>
      <c r="I890" s="11" t="e">
        <f t="shared" si="174"/>
        <v>#NUM!</v>
      </c>
      <c r="J890" s="11" t="e">
        <f t="shared" si="188"/>
        <v>#NUM!</v>
      </c>
      <c r="L890" s="9">
        <f t="shared" si="182"/>
        <v>0</v>
      </c>
      <c r="M890" t="e">
        <f t="shared" si="183"/>
        <v>#NUM!</v>
      </c>
      <c r="N890" t="e">
        <f t="shared" si="184"/>
        <v>#NUM!</v>
      </c>
      <c r="O890" t="e">
        <f t="shared" si="185"/>
        <v>#NUM!</v>
      </c>
      <c r="P890" t="e">
        <f t="shared" si="186"/>
        <v>#NUM!</v>
      </c>
    </row>
    <row r="891" spans="1:16" x14ac:dyDescent="0.3">
      <c r="C891" s="11" t="e">
        <f t="shared" si="181"/>
        <v>#DIV/0!</v>
      </c>
      <c r="D891" s="11" t="e">
        <f t="shared" si="176"/>
        <v>#NUM!</v>
      </c>
      <c r="E891" s="11" t="e">
        <f t="shared" si="177"/>
        <v>#NUM!</v>
      </c>
      <c r="F891" s="11" t="e">
        <f t="shared" si="178"/>
        <v>#NUM!</v>
      </c>
      <c r="G891" s="11" t="e">
        <f t="shared" si="179"/>
        <v>#NUM!</v>
      </c>
      <c r="H891" s="11" t="e">
        <f t="shared" si="187"/>
        <v>#NUM!</v>
      </c>
      <c r="I891" s="11" t="e">
        <f t="shared" si="174"/>
        <v>#NUM!</v>
      </c>
      <c r="J891" s="11" t="e">
        <f t="shared" si="188"/>
        <v>#NUM!</v>
      </c>
      <c r="L891" s="9">
        <f t="shared" si="182"/>
        <v>0</v>
      </c>
      <c r="M891" t="e">
        <f t="shared" si="183"/>
        <v>#NUM!</v>
      </c>
      <c r="N891" t="e">
        <f t="shared" si="184"/>
        <v>#NUM!</v>
      </c>
      <c r="O891" t="e">
        <f t="shared" si="185"/>
        <v>#NUM!</v>
      </c>
      <c r="P891" t="e">
        <f t="shared" si="186"/>
        <v>#NUM!</v>
      </c>
    </row>
    <row r="892" spans="1:16" x14ac:dyDescent="0.3">
      <c r="C892" s="11" t="e">
        <f t="shared" si="181"/>
        <v>#DIV/0!</v>
      </c>
      <c r="D892" s="11" t="e">
        <f t="shared" si="176"/>
        <v>#NUM!</v>
      </c>
      <c r="E892" s="11" t="e">
        <f t="shared" si="177"/>
        <v>#NUM!</v>
      </c>
      <c r="F892" s="11" t="e">
        <f t="shared" si="178"/>
        <v>#NUM!</v>
      </c>
      <c r="G892" s="11" t="e">
        <f t="shared" si="179"/>
        <v>#NUM!</v>
      </c>
      <c r="H892" s="11" t="e">
        <f t="shared" si="187"/>
        <v>#NUM!</v>
      </c>
      <c r="I892" s="11" t="e">
        <f t="shared" si="174"/>
        <v>#NUM!</v>
      </c>
      <c r="J892" s="11" t="e">
        <f t="shared" si="188"/>
        <v>#NUM!</v>
      </c>
      <c r="L892" s="9">
        <f t="shared" si="182"/>
        <v>0</v>
      </c>
      <c r="M892" t="e">
        <f t="shared" si="183"/>
        <v>#NUM!</v>
      </c>
      <c r="N892" t="e">
        <f t="shared" si="184"/>
        <v>#NUM!</v>
      </c>
      <c r="O892" t="e">
        <f t="shared" si="185"/>
        <v>#NUM!</v>
      </c>
      <c r="P892" t="e">
        <f t="shared" si="186"/>
        <v>#NUM!</v>
      </c>
    </row>
    <row r="893" spans="1:16" x14ac:dyDescent="0.3">
      <c r="C893" s="11" t="e">
        <f t="shared" si="181"/>
        <v>#DIV/0!</v>
      </c>
      <c r="D893" s="11" t="e">
        <f t="shared" si="176"/>
        <v>#NUM!</v>
      </c>
      <c r="E893" s="11" t="e">
        <f t="shared" si="177"/>
        <v>#NUM!</v>
      </c>
      <c r="F893" s="11" t="e">
        <f t="shared" si="178"/>
        <v>#NUM!</v>
      </c>
      <c r="G893" s="11" t="e">
        <f t="shared" si="179"/>
        <v>#NUM!</v>
      </c>
      <c r="H893" s="11" t="e">
        <f t="shared" si="187"/>
        <v>#NUM!</v>
      </c>
      <c r="I893" s="11" t="e">
        <f t="shared" si="174"/>
        <v>#NUM!</v>
      </c>
      <c r="J893" s="11" t="e">
        <f t="shared" si="188"/>
        <v>#NUM!</v>
      </c>
      <c r="L893" s="9">
        <f t="shared" si="182"/>
        <v>0</v>
      </c>
      <c r="M893" t="e">
        <f t="shared" si="183"/>
        <v>#NUM!</v>
      </c>
      <c r="N893" t="e">
        <f t="shared" si="184"/>
        <v>#NUM!</v>
      </c>
      <c r="O893" t="e">
        <f t="shared" si="185"/>
        <v>#NUM!</v>
      </c>
      <c r="P893" t="e">
        <f t="shared" si="186"/>
        <v>#NUM!</v>
      </c>
    </row>
    <row r="894" spans="1:16" x14ac:dyDescent="0.3">
      <c r="C894" s="11" t="e">
        <f t="shared" si="181"/>
        <v>#DIV/0!</v>
      </c>
      <c r="D894" s="11" t="e">
        <f t="shared" si="176"/>
        <v>#DIV/0!</v>
      </c>
      <c r="E894" s="11" t="e">
        <f t="shared" si="177"/>
        <v>#NUM!</v>
      </c>
      <c r="F894" s="11" t="e">
        <f t="shared" si="178"/>
        <v>#NUM!</v>
      </c>
      <c r="G894" s="11" t="e">
        <f t="shared" si="179"/>
        <v>#NUM!</v>
      </c>
      <c r="H894" s="11" t="e">
        <f t="shared" si="187"/>
        <v>#NUM!</v>
      </c>
      <c r="I894" s="11" t="e">
        <f t="shared" ref="I894:I957" si="189">_xlfn.STDEV.P(C775:C894)*SQRT(252)</f>
        <v>#NUM!</v>
      </c>
      <c r="J894" s="11" t="e">
        <f t="shared" si="188"/>
        <v>#NUM!</v>
      </c>
      <c r="L894" s="9">
        <f t="shared" si="182"/>
        <v>0</v>
      </c>
      <c r="M894" t="e">
        <f t="shared" si="183"/>
        <v>#DIV/0!</v>
      </c>
      <c r="N894" t="e">
        <f t="shared" si="184"/>
        <v>#NUM!</v>
      </c>
      <c r="O894" t="e">
        <f t="shared" si="185"/>
        <v>#NUM!</v>
      </c>
      <c r="P894" t="e">
        <f t="shared" si="186"/>
        <v>#NUM!</v>
      </c>
    </row>
    <row r="895" spans="1:16" x14ac:dyDescent="0.3">
      <c r="C895" s="11" t="e">
        <f t="shared" si="181"/>
        <v>#DIV/0!</v>
      </c>
      <c r="D895" s="11" t="e">
        <f t="shared" si="176"/>
        <v>#DIV/0!</v>
      </c>
      <c r="E895" s="11" t="e">
        <f t="shared" si="177"/>
        <v>#NUM!</v>
      </c>
      <c r="F895" s="11" t="e">
        <f t="shared" si="178"/>
        <v>#NUM!</v>
      </c>
      <c r="G895" s="11" t="e">
        <f t="shared" si="179"/>
        <v>#NUM!</v>
      </c>
      <c r="H895" s="11" t="e">
        <f t="shared" si="187"/>
        <v>#NUM!</v>
      </c>
      <c r="I895" s="11" t="e">
        <f t="shared" si="189"/>
        <v>#NUM!</v>
      </c>
      <c r="J895" s="11" t="e">
        <f t="shared" si="188"/>
        <v>#NUM!</v>
      </c>
      <c r="L895" s="9">
        <f t="shared" si="182"/>
        <v>0</v>
      </c>
      <c r="M895" t="e">
        <f t="shared" si="183"/>
        <v>#DIV/0!</v>
      </c>
      <c r="N895" t="e">
        <f t="shared" si="184"/>
        <v>#NUM!</v>
      </c>
      <c r="O895" t="e">
        <f t="shared" si="185"/>
        <v>#NUM!</v>
      </c>
      <c r="P895" t="e">
        <f t="shared" si="186"/>
        <v>#NUM!</v>
      </c>
    </row>
    <row r="896" spans="1:16" x14ac:dyDescent="0.3">
      <c r="C896" s="11" t="e">
        <f t="shared" si="181"/>
        <v>#DIV/0!</v>
      </c>
      <c r="D896" s="11" t="e">
        <f t="shared" si="176"/>
        <v>#DIV/0!</v>
      </c>
      <c r="E896" s="11" t="e">
        <f t="shared" si="177"/>
        <v>#NUM!</v>
      </c>
      <c r="F896" s="11" t="e">
        <f t="shared" si="178"/>
        <v>#NUM!</v>
      </c>
      <c r="G896" s="11" t="e">
        <f t="shared" si="179"/>
        <v>#NUM!</v>
      </c>
      <c r="H896" s="11" t="e">
        <f t="shared" si="187"/>
        <v>#NUM!</v>
      </c>
      <c r="I896" s="11" t="e">
        <f t="shared" si="189"/>
        <v>#NUM!</v>
      </c>
      <c r="J896" s="11" t="e">
        <f t="shared" si="188"/>
        <v>#NUM!</v>
      </c>
      <c r="L896" s="9">
        <f t="shared" si="182"/>
        <v>0</v>
      </c>
      <c r="M896" t="e">
        <f t="shared" si="183"/>
        <v>#DIV/0!</v>
      </c>
      <c r="N896" t="e">
        <f t="shared" si="184"/>
        <v>#NUM!</v>
      </c>
      <c r="O896" t="e">
        <f t="shared" si="185"/>
        <v>#NUM!</v>
      </c>
      <c r="P896" t="e">
        <f t="shared" si="186"/>
        <v>#NUM!</v>
      </c>
    </row>
    <row r="897" spans="3:16" x14ac:dyDescent="0.3">
      <c r="C897" s="11" t="e">
        <f t="shared" si="181"/>
        <v>#DIV/0!</v>
      </c>
      <c r="D897" s="11" t="e">
        <f t="shared" si="176"/>
        <v>#DIV/0!</v>
      </c>
      <c r="E897" s="11" t="e">
        <f t="shared" si="177"/>
        <v>#NUM!</v>
      </c>
      <c r="F897" s="11" t="e">
        <f t="shared" si="178"/>
        <v>#NUM!</v>
      </c>
      <c r="G897" s="11" t="e">
        <f t="shared" si="179"/>
        <v>#NUM!</v>
      </c>
      <c r="H897" s="11" t="e">
        <f t="shared" si="187"/>
        <v>#NUM!</v>
      </c>
      <c r="I897" s="11" t="e">
        <f t="shared" si="189"/>
        <v>#NUM!</v>
      </c>
      <c r="J897" s="11" t="e">
        <f t="shared" si="188"/>
        <v>#NUM!</v>
      </c>
      <c r="L897" s="9">
        <f t="shared" si="182"/>
        <v>0</v>
      </c>
      <c r="M897" t="e">
        <f t="shared" si="183"/>
        <v>#DIV/0!</v>
      </c>
      <c r="N897" t="e">
        <f t="shared" si="184"/>
        <v>#NUM!</v>
      </c>
      <c r="O897" t="e">
        <f t="shared" si="185"/>
        <v>#NUM!</v>
      </c>
      <c r="P897" t="e">
        <f t="shared" si="186"/>
        <v>#NUM!</v>
      </c>
    </row>
    <row r="898" spans="3:16" x14ac:dyDescent="0.3">
      <c r="C898" s="11" t="e">
        <f t="shared" si="181"/>
        <v>#DIV/0!</v>
      </c>
      <c r="D898" s="11" t="e">
        <f t="shared" si="176"/>
        <v>#DIV/0!</v>
      </c>
      <c r="E898" s="11" t="e">
        <f t="shared" si="177"/>
        <v>#NUM!</v>
      </c>
      <c r="F898" s="11" t="e">
        <f t="shared" si="178"/>
        <v>#NUM!</v>
      </c>
      <c r="G898" s="11" t="e">
        <f t="shared" si="179"/>
        <v>#NUM!</v>
      </c>
      <c r="H898" s="11" t="e">
        <f t="shared" si="187"/>
        <v>#NUM!</v>
      </c>
      <c r="I898" s="11" t="e">
        <f t="shared" si="189"/>
        <v>#NUM!</v>
      </c>
      <c r="J898" s="11" t="e">
        <f t="shared" si="188"/>
        <v>#NUM!</v>
      </c>
      <c r="L898" s="9">
        <f t="shared" si="182"/>
        <v>0</v>
      </c>
      <c r="M898" t="e">
        <f t="shared" si="183"/>
        <v>#DIV/0!</v>
      </c>
      <c r="N898" t="e">
        <f t="shared" si="184"/>
        <v>#NUM!</v>
      </c>
      <c r="O898" t="e">
        <f t="shared" si="185"/>
        <v>#NUM!</v>
      </c>
      <c r="P898" t="e">
        <f t="shared" si="186"/>
        <v>#NUM!</v>
      </c>
    </row>
    <row r="899" spans="3:16" x14ac:dyDescent="0.3">
      <c r="C899" s="11" t="e">
        <f t="shared" si="181"/>
        <v>#DIV/0!</v>
      </c>
      <c r="D899" s="11" t="e">
        <f t="shared" si="176"/>
        <v>#DIV/0!</v>
      </c>
      <c r="E899" s="11" t="e">
        <f t="shared" si="177"/>
        <v>#DIV/0!</v>
      </c>
      <c r="F899" s="11" t="e">
        <f t="shared" si="178"/>
        <v>#NUM!</v>
      </c>
      <c r="G899" s="11" t="e">
        <f t="shared" si="179"/>
        <v>#NUM!</v>
      </c>
      <c r="H899" s="11" t="e">
        <f t="shared" si="187"/>
        <v>#NUM!</v>
      </c>
      <c r="I899" s="11" t="e">
        <f t="shared" si="189"/>
        <v>#NUM!</v>
      </c>
      <c r="J899" s="11" t="e">
        <f t="shared" si="188"/>
        <v>#NUM!</v>
      </c>
      <c r="L899" s="9">
        <f t="shared" si="182"/>
        <v>0</v>
      </c>
      <c r="M899" t="e">
        <f t="shared" si="183"/>
        <v>#DIV/0!</v>
      </c>
      <c r="N899" t="e">
        <f t="shared" si="184"/>
        <v>#NUM!</v>
      </c>
      <c r="O899" t="e">
        <f t="shared" si="185"/>
        <v>#NUM!</v>
      </c>
      <c r="P899" t="e">
        <f t="shared" si="186"/>
        <v>#NUM!</v>
      </c>
    </row>
    <row r="900" spans="3:16" x14ac:dyDescent="0.3">
      <c r="C900" s="11" t="e">
        <f t="shared" si="181"/>
        <v>#DIV/0!</v>
      </c>
      <c r="D900" s="11" t="e">
        <f t="shared" si="176"/>
        <v>#DIV/0!</v>
      </c>
      <c r="E900" s="11" t="e">
        <f t="shared" si="177"/>
        <v>#DIV/0!</v>
      </c>
      <c r="F900" s="11" t="e">
        <f t="shared" si="178"/>
        <v>#NUM!</v>
      </c>
      <c r="G900" s="11" t="e">
        <f t="shared" si="179"/>
        <v>#NUM!</v>
      </c>
      <c r="H900" s="11" t="e">
        <f t="shared" si="187"/>
        <v>#NUM!</v>
      </c>
      <c r="I900" s="11" t="e">
        <f t="shared" si="189"/>
        <v>#NUM!</v>
      </c>
      <c r="J900" s="11" t="e">
        <f t="shared" si="188"/>
        <v>#NUM!</v>
      </c>
      <c r="L900" s="9">
        <f t="shared" si="182"/>
        <v>0</v>
      </c>
      <c r="M900" t="e">
        <f t="shared" si="183"/>
        <v>#DIV/0!</v>
      </c>
      <c r="N900" t="e">
        <f t="shared" si="184"/>
        <v>#NUM!</v>
      </c>
      <c r="O900" t="e">
        <f t="shared" si="185"/>
        <v>#NUM!</v>
      </c>
      <c r="P900" t="e">
        <f t="shared" si="186"/>
        <v>#NUM!</v>
      </c>
    </row>
    <row r="901" spans="3:16" x14ac:dyDescent="0.3">
      <c r="C901" s="11" t="e">
        <f t="shared" si="181"/>
        <v>#DIV/0!</v>
      </c>
      <c r="D901" s="11" t="e">
        <f t="shared" si="176"/>
        <v>#DIV/0!</v>
      </c>
      <c r="E901" s="11" t="e">
        <f t="shared" si="177"/>
        <v>#DIV/0!</v>
      </c>
      <c r="F901" s="11" t="e">
        <f t="shared" si="178"/>
        <v>#NUM!</v>
      </c>
      <c r="G901" s="11" t="e">
        <f t="shared" si="179"/>
        <v>#NUM!</v>
      </c>
      <c r="H901" s="11" t="e">
        <f t="shared" si="187"/>
        <v>#NUM!</v>
      </c>
      <c r="I901" s="11" t="e">
        <f t="shared" si="189"/>
        <v>#NUM!</v>
      </c>
      <c r="J901" s="11" t="e">
        <f t="shared" si="188"/>
        <v>#NUM!</v>
      </c>
      <c r="L901" s="9">
        <f t="shared" si="182"/>
        <v>0</v>
      </c>
      <c r="M901" t="e">
        <f t="shared" si="183"/>
        <v>#DIV/0!</v>
      </c>
      <c r="N901" t="e">
        <f t="shared" si="184"/>
        <v>#NUM!</v>
      </c>
      <c r="O901" t="e">
        <f t="shared" si="185"/>
        <v>#NUM!</v>
      </c>
      <c r="P901" t="e">
        <f t="shared" si="186"/>
        <v>#NUM!</v>
      </c>
    </row>
    <row r="902" spans="3:16" x14ac:dyDescent="0.3">
      <c r="C902" s="11" t="e">
        <f t="shared" si="181"/>
        <v>#DIV/0!</v>
      </c>
      <c r="D902" s="11" t="e">
        <f t="shared" si="176"/>
        <v>#DIV/0!</v>
      </c>
      <c r="E902" s="11" t="e">
        <f t="shared" si="177"/>
        <v>#DIV/0!</v>
      </c>
      <c r="F902" s="11" t="e">
        <f t="shared" si="178"/>
        <v>#NUM!</v>
      </c>
      <c r="G902" s="11" t="e">
        <f t="shared" si="179"/>
        <v>#NUM!</v>
      </c>
      <c r="H902" s="11" t="e">
        <f t="shared" si="187"/>
        <v>#NUM!</v>
      </c>
      <c r="I902" s="11" t="e">
        <f t="shared" si="189"/>
        <v>#NUM!</v>
      </c>
      <c r="J902" s="11" t="e">
        <f t="shared" si="188"/>
        <v>#NUM!</v>
      </c>
      <c r="L902" s="9">
        <f t="shared" si="182"/>
        <v>0</v>
      </c>
      <c r="M902" t="e">
        <f t="shared" si="183"/>
        <v>#DIV/0!</v>
      </c>
      <c r="N902" t="e">
        <f t="shared" si="184"/>
        <v>#NUM!</v>
      </c>
      <c r="O902" t="e">
        <f t="shared" si="185"/>
        <v>#NUM!</v>
      </c>
      <c r="P902" t="e">
        <f t="shared" si="186"/>
        <v>#NUM!</v>
      </c>
    </row>
    <row r="903" spans="3:16" x14ac:dyDescent="0.3">
      <c r="C903" s="11" t="e">
        <f t="shared" si="181"/>
        <v>#DIV/0!</v>
      </c>
      <c r="D903" s="11" t="e">
        <f t="shared" si="176"/>
        <v>#DIV/0!</v>
      </c>
      <c r="E903" s="11" t="e">
        <f t="shared" si="177"/>
        <v>#DIV/0!</v>
      </c>
      <c r="F903" s="11" t="e">
        <f t="shared" si="178"/>
        <v>#NUM!</v>
      </c>
      <c r="G903" s="11" t="e">
        <f t="shared" si="179"/>
        <v>#NUM!</v>
      </c>
      <c r="H903" s="11" t="e">
        <f t="shared" si="187"/>
        <v>#NUM!</v>
      </c>
      <c r="I903" s="11" t="e">
        <f t="shared" si="189"/>
        <v>#NUM!</v>
      </c>
      <c r="J903" s="11" t="e">
        <f t="shared" si="188"/>
        <v>#NUM!</v>
      </c>
      <c r="L903" s="9">
        <f t="shared" si="182"/>
        <v>0</v>
      </c>
      <c r="M903" t="e">
        <f t="shared" si="183"/>
        <v>#DIV/0!</v>
      </c>
      <c r="N903" t="e">
        <f t="shared" si="184"/>
        <v>#NUM!</v>
      </c>
      <c r="O903" t="e">
        <f t="shared" si="185"/>
        <v>#NUM!</v>
      </c>
      <c r="P903" t="e">
        <f t="shared" si="186"/>
        <v>#NUM!</v>
      </c>
    </row>
    <row r="904" spans="3:16" x14ac:dyDescent="0.3">
      <c r="C904" s="11" t="e">
        <f t="shared" si="181"/>
        <v>#DIV/0!</v>
      </c>
      <c r="D904" s="11" t="e">
        <f t="shared" si="176"/>
        <v>#DIV/0!</v>
      </c>
      <c r="E904" s="11" t="e">
        <f t="shared" si="177"/>
        <v>#DIV/0!</v>
      </c>
      <c r="F904" s="11" t="e">
        <f t="shared" si="178"/>
        <v>#DIV/0!</v>
      </c>
      <c r="G904" s="11" t="e">
        <f t="shared" si="179"/>
        <v>#NUM!</v>
      </c>
      <c r="H904" s="11" t="e">
        <f t="shared" si="187"/>
        <v>#NUM!</v>
      </c>
      <c r="I904" s="11" t="e">
        <f t="shared" si="189"/>
        <v>#NUM!</v>
      </c>
      <c r="J904" s="11" t="e">
        <f t="shared" si="188"/>
        <v>#NUM!</v>
      </c>
      <c r="L904" s="9">
        <f t="shared" si="182"/>
        <v>0</v>
      </c>
      <c r="M904" t="e">
        <f t="shared" si="183"/>
        <v>#DIV/0!</v>
      </c>
      <c r="N904" t="e">
        <f t="shared" si="184"/>
        <v>#NUM!</v>
      </c>
      <c r="O904" t="e">
        <f t="shared" si="185"/>
        <v>#NUM!</v>
      </c>
      <c r="P904" t="e">
        <f t="shared" si="186"/>
        <v>#NUM!</v>
      </c>
    </row>
    <row r="905" spans="3:16" x14ac:dyDescent="0.3">
      <c r="C905" s="11" t="e">
        <f t="shared" si="181"/>
        <v>#DIV/0!</v>
      </c>
      <c r="D905" s="11" t="e">
        <f t="shared" si="176"/>
        <v>#DIV/0!</v>
      </c>
      <c r="E905" s="11" t="e">
        <f t="shared" si="177"/>
        <v>#DIV/0!</v>
      </c>
      <c r="F905" s="11" t="e">
        <f t="shared" si="178"/>
        <v>#DIV/0!</v>
      </c>
      <c r="G905" s="11" t="e">
        <f t="shared" si="179"/>
        <v>#NUM!</v>
      </c>
      <c r="H905" s="11" t="e">
        <f t="shared" si="187"/>
        <v>#NUM!</v>
      </c>
      <c r="I905" s="11" t="e">
        <f t="shared" si="189"/>
        <v>#NUM!</v>
      </c>
      <c r="J905" s="11" t="e">
        <f t="shared" si="188"/>
        <v>#NUM!</v>
      </c>
      <c r="L905" s="9">
        <f t="shared" si="182"/>
        <v>0</v>
      </c>
      <c r="M905" t="e">
        <f t="shared" si="183"/>
        <v>#DIV/0!</v>
      </c>
      <c r="N905" t="e">
        <f t="shared" si="184"/>
        <v>#NUM!</v>
      </c>
      <c r="O905" t="e">
        <f t="shared" si="185"/>
        <v>#NUM!</v>
      </c>
      <c r="P905" t="e">
        <f t="shared" si="186"/>
        <v>#NUM!</v>
      </c>
    </row>
    <row r="906" spans="3:16" x14ac:dyDescent="0.3">
      <c r="C906" s="11" t="e">
        <f t="shared" si="181"/>
        <v>#DIV/0!</v>
      </c>
      <c r="D906" s="11" t="e">
        <f t="shared" si="176"/>
        <v>#DIV/0!</v>
      </c>
      <c r="E906" s="11" t="e">
        <f t="shared" si="177"/>
        <v>#DIV/0!</v>
      </c>
      <c r="F906" s="11" t="e">
        <f t="shared" si="178"/>
        <v>#DIV/0!</v>
      </c>
      <c r="G906" s="11" t="e">
        <f t="shared" si="179"/>
        <v>#NUM!</v>
      </c>
      <c r="H906" s="11" t="e">
        <f t="shared" si="187"/>
        <v>#NUM!</v>
      </c>
      <c r="I906" s="11" t="e">
        <f t="shared" si="189"/>
        <v>#NUM!</v>
      </c>
      <c r="J906" s="11" t="e">
        <f t="shared" si="188"/>
        <v>#NUM!</v>
      </c>
      <c r="L906" s="9">
        <f t="shared" si="182"/>
        <v>0</v>
      </c>
      <c r="M906" t="e">
        <f t="shared" si="183"/>
        <v>#DIV/0!</v>
      </c>
      <c r="N906" t="e">
        <f t="shared" si="184"/>
        <v>#NUM!</v>
      </c>
      <c r="O906" t="e">
        <f t="shared" si="185"/>
        <v>#NUM!</v>
      </c>
      <c r="P906" t="e">
        <f t="shared" si="186"/>
        <v>#NUM!</v>
      </c>
    </row>
    <row r="907" spans="3:16" x14ac:dyDescent="0.3">
      <c r="C907" s="11" t="e">
        <f t="shared" si="181"/>
        <v>#DIV/0!</v>
      </c>
      <c r="D907" s="11" t="e">
        <f t="shared" ref="D907:D970" si="190">_xlfn.STDEV.P(C903:C907)*SQRT(252)</f>
        <v>#DIV/0!</v>
      </c>
      <c r="E907" s="11" t="e">
        <f t="shared" si="177"/>
        <v>#DIV/0!</v>
      </c>
      <c r="F907" s="11" t="e">
        <f t="shared" si="178"/>
        <v>#DIV/0!</v>
      </c>
      <c r="G907" s="11" t="e">
        <f t="shared" si="179"/>
        <v>#NUM!</v>
      </c>
      <c r="H907" s="11" t="e">
        <f t="shared" si="187"/>
        <v>#NUM!</v>
      </c>
      <c r="I907" s="11" t="e">
        <f t="shared" si="189"/>
        <v>#NUM!</v>
      </c>
      <c r="J907" s="11" t="e">
        <f t="shared" si="188"/>
        <v>#NUM!</v>
      </c>
      <c r="L907" s="9">
        <f t="shared" si="182"/>
        <v>0</v>
      </c>
      <c r="M907" t="e">
        <f t="shared" si="183"/>
        <v>#DIV/0!</v>
      </c>
      <c r="N907" t="e">
        <f t="shared" si="184"/>
        <v>#NUM!</v>
      </c>
      <c r="O907" t="e">
        <f t="shared" si="185"/>
        <v>#NUM!</v>
      </c>
      <c r="P907" t="e">
        <f t="shared" si="186"/>
        <v>#NUM!</v>
      </c>
    </row>
    <row r="908" spans="3:16" x14ac:dyDescent="0.3">
      <c r="C908" s="11" t="e">
        <f t="shared" si="181"/>
        <v>#DIV/0!</v>
      </c>
      <c r="D908" s="11" t="e">
        <f t="shared" si="190"/>
        <v>#DIV/0!</v>
      </c>
      <c r="E908" s="11" t="e">
        <f t="shared" si="177"/>
        <v>#DIV/0!</v>
      </c>
      <c r="F908" s="11" t="e">
        <f t="shared" si="178"/>
        <v>#DIV/0!</v>
      </c>
      <c r="G908" s="11" t="e">
        <f t="shared" si="179"/>
        <v>#NUM!</v>
      </c>
      <c r="H908" s="11" t="e">
        <f t="shared" si="187"/>
        <v>#NUM!</v>
      </c>
      <c r="I908" s="11" t="e">
        <f t="shared" si="189"/>
        <v>#NUM!</v>
      </c>
      <c r="J908" s="11" t="e">
        <f t="shared" si="188"/>
        <v>#NUM!</v>
      </c>
      <c r="L908" s="9">
        <f t="shared" si="182"/>
        <v>0</v>
      </c>
      <c r="M908" t="e">
        <f t="shared" si="183"/>
        <v>#DIV/0!</v>
      </c>
      <c r="N908" t="e">
        <f t="shared" si="184"/>
        <v>#NUM!</v>
      </c>
      <c r="O908" t="e">
        <f t="shared" si="185"/>
        <v>#NUM!</v>
      </c>
      <c r="P908" t="e">
        <f t="shared" si="186"/>
        <v>#NUM!</v>
      </c>
    </row>
    <row r="909" spans="3:16" x14ac:dyDescent="0.3">
      <c r="C909" s="11" t="e">
        <f t="shared" si="181"/>
        <v>#DIV/0!</v>
      </c>
      <c r="D909" s="11" t="e">
        <f t="shared" si="190"/>
        <v>#DIV/0!</v>
      </c>
      <c r="E909" s="11" t="e">
        <f t="shared" si="177"/>
        <v>#DIV/0!</v>
      </c>
      <c r="F909" s="11" t="e">
        <f t="shared" si="178"/>
        <v>#DIV/0!</v>
      </c>
      <c r="G909" s="11" t="e">
        <f t="shared" si="179"/>
        <v>#DIV/0!</v>
      </c>
      <c r="H909" s="11" t="e">
        <f t="shared" si="187"/>
        <v>#NUM!</v>
      </c>
      <c r="I909" s="11" t="e">
        <f t="shared" si="189"/>
        <v>#NUM!</v>
      </c>
      <c r="J909" s="11" t="e">
        <f t="shared" si="188"/>
        <v>#NUM!</v>
      </c>
      <c r="L909" s="9">
        <f t="shared" si="182"/>
        <v>0</v>
      </c>
      <c r="M909" t="e">
        <f t="shared" si="183"/>
        <v>#DIV/0!</v>
      </c>
      <c r="N909" t="e">
        <f t="shared" si="184"/>
        <v>#DIV/0!</v>
      </c>
      <c r="O909" t="e">
        <f t="shared" si="185"/>
        <v>#NUM!</v>
      </c>
      <c r="P909" t="e">
        <f t="shared" si="186"/>
        <v>#NUM!</v>
      </c>
    </row>
    <row r="910" spans="3:16" x14ac:dyDescent="0.3">
      <c r="C910" s="11" t="e">
        <f t="shared" si="181"/>
        <v>#DIV/0!</v>
      </c>
      <c r="D910" s="11" t="e">
        <f t="shared" si="190"/>
        <v>#DIV/0!</v>
      </c>
      <c r="E910" s="11" t="e">
        <f t="shared" si="177"/>
        <v>#DIV/0!</v>
      </c>
      <c r="F910" s="11" t="e">
        <f t="shared" si="178"/>
        <v>#DIV/0!</v>
      </c>
      <c r="G910" s="11" t="e">
        <f t="shared" si="179"/>
        <v>#DIV/0!</v>
      </c>
      <c r="H910" s="11" t="e">
        <f t="shared" si="187"/>
        <v>#NUM!</v>
      </c>
      <c r="I910" s="11" t="e">
        <f t="shared" si="189"/>
        <v>#NUM!</v>
      </c>
      <c r="J910" s="11" t="e">
        <f t="shared" si="188"/>
        <v>#NUM!</v>
      </c>
      <c r="L910" s="9">
        <f t="shared" si="182"/>
        <v>0</v>
      </c>
      <c r="M910" t="e">
        <f t="shared" si="183"/>
        <v>#DIV/0!</v>
      </c>
      <c r="N910" t="e">
        <f t="shared" si="184"/>
        <v>#DIV/0!</v>
      </c>
      <c r="O910" t="e">
        <f t="shared" si="185"/>
        <v>#NUM!</v>
      </c>
      <c r="P910" t="e">
        <f t="shared" si="186"/>
        <v>#NUM!</v>
      </c>
    </row>
    <row r="911" spans="3:16" x14ac:dyDescent="0.3">
      <c r="C911" s="11" t="e">
        <f t="shared" si="181"/>
        <v>#DIV/0!</v>
      </c>
      <c r="D911" s="11" t="e">
        <f t="shared" si="190"/>
        <v>#DIV/0!</v>
      </c>
      <c r="E911" s="11" t="e">
        <f t="shared" si="177"/>
        <v>#DIV/0!</v>
      </c>
      <c r="F911" s="11" t="e">
        <f t="shared" si="178"/>
        <v>#DIV/0!</v>
      </c>
      <c r="G911" s="11" t="e">
        <f t="shared" si="179"/>
        <v>#DIV/0!</v>
      </c>
      <c r="H911" s="11" t="e">
        <f t="shared" si="187"/>
        <v>#NUM!</v>
      </c>
      <c r="I911" s="11" t="e">
        <f t="shared" si="189"/>
        <v>#NUM!</v>
      </c>
      <c r="J911" s="11" t="e">
        <f t="shared" si="188"/>
        <v>#NUM!</v>
      </c>
      <c r="L911" s="9">
        <f t="shared" si="182"/>
        <v>0</v>
      </c>
      <c r="M911" t="e">
        <f t="shared" si="183"/>
        <v>#DIV/0!</v>
      </c>
      <c r="N911" t="e">
        <f t="shared" si="184"/>
        <v>#DIV/0!</v>
      </c>
      <c r="O911" t="e">
        <f t="shared" si="185"/>
        <v>#NUM!</v>
      </c>
      <c r="P911" t="e">
        <f t="shared" si="186"/>
        <v>#NUM!</v>
      </c>
    </row>
    <row r="912" spans="3:16" x14ac:dyDescent="0.3">
      <c r="C912" s="11" t="e">
        <f t="shared" si="181"/>
        <v>#DIV/0!</v>
      </c>
      <c r="D912" s="11" t="e">
        <f t="shared" si="190"/>
        <v>#DIV/0!</v>
      </c>
      <c r="E912" s="11" t="e">
        <f t="shared" ref="E912:E975" si="191">_xlfn.STDEV.P(C903:C912)*SQRT(252)</f>
        <v>#DIV/0!</v>
      </c>
      <c r="F912" s="11" t="e">
        <f t="shared" si="178"/>
        <v>#DIV/0!</v>
      </c>
      <c r="G912" s="11" t="e">
        <f t="shared" si="179"/>
        <v>#DIV/0!</v>
      </c>
      <c r="H912" s="11" t="e">
        <f t="shared" si="187"/>
        <v>#NUM!</v>
      </c>
      <c r="I912" s="11" t="e">
        <f t="shared" si="189"/>
        <v>#NUM!</v>
      </c>
      <c r="J912" s="11" t="e">
        <f t="shared" si="188"/>
        <v>#NUM!</v>
      </c>
      <c r="L912" s="9">
        <f t="shared" si="182"/>
        <v>0</v>
      </c>
      <c r="M912" t="e">
        <f t="shared" si="183"/>
        <v>#DIV/0!</v>
      </c>
      <c r="N912" t="e">
        <f t="shared" si="184"/>
        <v>#DIV/0!</v>
      </c>
      <c r="O912" t="e">
        <f t="shared" si="185"/>
        <v>#NUM!</v>
      </c>
      <c r="P912" t="e">
        <f t="shared" si="186"/>
        <v>#NUM!</v>
      </c>
    </row>
    <row r="913" spans="3:16" x14ac:dyDescent="0.3">
      <c r="C913" s="11" t="e">
        <f t="shared" si="181"/>
        <v>#DIV/0!</v>
      </c>
      <c r="D913" s="11" t="e">
        <f t="shared" si="190"/>
        <v>#DIV/0!</v>
      </c>
      <c r="E913" s="11" t="e">
        <f t="shared" si="191"/>
        <v>#DIV/0!</v>
      </c>
      <c r="F913" s="11" t="e">
        <f t="shared" si="178"/>
        <v>#DIV/0!</v>
      </c>
      <c r="G913" s="11" t="e">
        <f t="shared" si="179"/>
        <v>#DIV/0!</v>
      </c>
      <c r="H913" s="11" t="e">
        <f t="shared" si="187"/>
        <v>#NUM!</v>
      </c>
      <c r="I913" s="11" t="e">
        <f t="shared" si="189"/>
        <v>#NUM!</v>
      </c>
      <c r="J913" s="11" t="e">
        <f t="shared" si="188"/>
        <v>#NUM!</v>
      </c>
      <c r="L913" s="9">
        <f t="shared" si="182"/>
        <v>0</v>
      </c>
      <c r="M913" t="e">
        <f t="shared" si="183"/>
        <v>#DIV/0!</v>
      </c>
      <c r="N913" t="e">
        <f t="shared" si="184"/>
        <v>#DIV/0!</v>
      </c>
      <c r="O913" t="e">
        <f t="shared" si="185"/>
        <v>#NUM!</v>
      </c>
      <c r="P913" t="e">
        <f t="shared" si="186"/>
        <v>#NUM!</v>
      </c>
    </row>
    <row r="914" spans="3:16" x14ac:dyDescent="0.3">
      <c r="C914" s="11" t="e">
        <f t="shared" si="181"/>
        <v>#DIV/0!</v>
      </c>
      <c r="D914" s="11" t="e">
        <f t="shared" si="190"/>
        <v>#DIV/0!</v>
      </c>
      <c r="E914" s="11" t="e">
        <f t="shared" si="191"/>
        <v>#DIV/0!</v>
      </c>
      <c r="F914" s="11" t="e">
        <f t="shared" si="178"/>
        <v>#DIV/0!</v>
      </c>
      <c r="G914" s="11" t="e">
        <f t="shared" si="179"/>
        <v>#DIV/0!</v>
      </c>
      <c r="H914" s="11" t="e">
        <f t="shared" si="187"/>
        <v>#NUM!</v>
      </c>
      <c r="I914" s="11" t="e">
        <f t="shared" si="189"/>
        <v>#NUM!</v>
      </c>
      <c r="J914" s="11" t="e">
        <f t="shared" si="188"/>
        <v>#NUM!</v>
      </c>
      <c r="L914" s="9">
        <f t="shared" si="182"/>
        <v>0</v>
      </c>
      <c r="M914" t="e">
        <f t="shared" si="183"/>
        <v>#DIV/0!</v>
      </c>
      <c r="N914" t="e">
        <f t="shared" si="184"/>
        <v>#DIV/0!</v>
      </c>
      <c r="O914" t="e">
        <f t="shared" si="185"/>
        <v>#NUM!</v>
      </c>
      <c r="P914" t="e">
        <f t="shared" si="186"/>
        <v>#NUM!</v>
      </c>
    </row>
    <row r="915" spans="3:16" x14ac:dyDescent="0.3">
      <c r="C915" s="11" t="e">
        <f t="shared" si="181"/>
        <v>#DIV/0!</v>
      </c>
      <c r="D915" s="11" t="e">
        <f t="shared" si="190"/>
        <v>#DIV/0!</v>
      </c>
      <c r="E915" s="11" t="e">
        <f t="shared" si="191"/>
        <v>#DIV/0!</v>
      </c>
      <c r="F915" s="11" t="e">
        <f t="shared" si="178"/>
        <v>#DIV/0!</v>
      </c>
      <c r="G915" s="11" t="e">
        <f t="shared" si="179"/>
        <v>#DIV/0!</v>
      </c>
      <c r="H915" s="11" t="e">
        <f t="shared" si="187"/>
        <v>#NUM!</v>
      </c>
      <c r="I915" s="11" t="e">
        <f t="shared" si="189"/>
        <v>#NUM!</v>
      </c>
      <c r="J915" s="11" t="e">
        <f t="shared" si="188"/>
        <v>#NUM!</v>
      </c>
      <c r="L915" s="9">
        <f t="shared" si="182"/>
        <v>0</v>
      </c>
      <c r="M915" t="e">
        <f t="shared" si="183"/>
        <v>#DIV/0!</v>
      </c>
      <c r="N915" t="e">
        <f t="shared" si="184"/>
        <v>#DIV/0!</v>
      </c>
      <c r="O915" t="e">
        <f t="shared" si="185"/>
        <v>#NUM!</v>
      </c>
      <c r="P915" t="e">
        <f t="shared" si="186"/>
        <v>#NUM!</v>
      </c>
    </row>
    <row r="916" spans="3:16" x14ac:dyDescent="0.3">
      <c r="C916" s="11" t="e">
        <f t="shared" si="181"/>
        <v>#DIV/0!</v>
      </c>
      <c r="D916" s="11" t="e">
        <f t="shared" si="190"/>
        <v>#DIV/0!</v>
      </c>
      <c r="E916" s="11" t="e">
        <f t="shared" si="191"/>
        <v>#DIV/0!</v>
      </c>
      <c r="F916" s="11" t="e">
        <f t="shared" si="178"/>
        <v>#DIV/0!</v>
      </c>
      <c r="G916" s="11" t="e">
        <f t="shared" si="179"/>
        <v>#DIV/0!</v>
      </c>
      <c r="H916" s="11" t="e">
        <f t="shared" si="187"/>
        <v>#NUM!</v>
      </c>
      <c r="I916" s="11" t="e">
        <f t="shared" si="189"/>
        <v>#NUM!</v>
      </c>
      <c r="J916" s="11" t="e">
        <f t="shared" si="188"/>
        <v>#NUM!</v>
      </c>
      <c r="L916" s="9">
        <f t="shared" si="182"/>
        <v>0</v>
      </c>
      <c r="M916" t="e">
        <f t="shared" si="183"/>
        <v>#DIV/0!</v>
      </c>
      <c r="N916" t="e">
        <f t="shared" si="184"/>
        <v>#DIV/0!</v>
      </c>
      <c r="O916" t="e">
        <f t="shared" si="185"/>
        <v>#NUM!</v>
      </c>
      <c r="P916" t="e">
        <f t="shared" si="186"/>
        <v>#NUM!</v>
      </c>
    </row>
    <row r="917" spans="3:16" x14ac:dyDescent="0.3">
      <c r="C917" s="11" t="e">
        <f t="shared" si="181"/>
        <v>#DIV/0!</v>
      </c>
      <c r="D917" s="11" t="e">
        <f t="shared" si="190"/>
        <v>#DIV/0!</v>
      </c>
      <c r="E917" s="11" t="e">
        <f t="shared" si="191"/>
        <v>#DIV/0!</v>
      </c>
      <c r="F917" s="11" t="e">
        <f t="shared" ref="F917:F980" si="192">_xlfn.STDEV.P(C903:C917)*SQRT(252)</f>
        <v>#DIV/0!</v>
      </c>
      <c r="G917" s="11" t="e">
        <f t="shared" si="179"/>
        <v>#DIV/0!</v>
      </c>
      <c r="H917" s="11" t="e">
        <f t="shared" si="187"/>
        <v>#NUM!</v>
      </c>
      <c r="I917" s="11" t="e">
        <f t="shared" si="189"/>
        <v>#NUM!</v>
      </c>
      <c r="J917" s="11" t="e">
        <f t="shared" si="188"/>
        <v>#NUM!</v>
      </c>
      <c r="L917" s="9">
        <f t="shared" si="182"/>
        <v>0</v>
      </c>
      <c r="M917" t="e">
        <f t="shared" si="183"/>
        <v>#DIV/0!</v>
      </c>
      <c r="N917" t="e">
        <f t="shared" si="184"/>
        <v>#DIV/0!</v>
      </c>
      <c r="O917" t="e">
        <f t="shared" si="185"/>
        <v>#NUM!</v>
      </c>
      <c r="P917" t="e">
        <f t="shared" si="186"/>
        <v>#NUM!</v>
      </c>
    </row>
    <row r="918" spans="3:16" x14ac:dyDescent="0.3">
      <c r="C918" s="11" t="e">
        <f t="shared" si="181"/>
        <v>#DIV/0!</v>
      </c>
      <c r="D918" s="11" t="e">
        <f t="shared" si="190"/>
        <v>#DIV/0!</v>
      </c>
      <c r="E918" s="11" t="e">
        <f t="shared" si="191"/>
        <v>#DIV/0!</v>
      </c>
      <c r="F918" s="11" t="e">
        <f t="shared" si="192"/>
        <v>#DIV/0!</v>
      </c>
      <c r="G918" s="11" t="e">
        <f t="shared" si="179"/>
        <v>#DIV/0!</v>
      </c>
      <c r="H918" s="11" t="e">
        <f t="shared" si="187"/>
        <v>#NUM!</v>
      </c>
      <c r="I918" s="11" t="e">
        <f t="shared" si="189"/>
        <v>#NUM!</v>
      </c>
      <c r="J918" s="11" t="e">
        <f t="shared" si="188"/>
        <v>#NUM!</v>
      </c>
      <c r="L918" s="9">
        <f t="shared" si="182"/>
        <v>0</v>
      </c>
      <c r="M918" t="e">
        <f t="shared" si="183"/>
        <v>#DIV/0!</v>
      </c>
      <c r="N918" t="e">
        <f t="shared" si="184"/>
        <v>#DIV/0!</v>
      </c>
      <c r="O918" t="e">
        <f t="shared" si="185"/>
        <v>#NUM!</v>
      </c>
      <c r="P918" t="e">
        <f t="shared" si="186"/>
        <v>#NUM!</v>
      </c>
    </row>
    <row r="919" spans="3:16" x14ac:dyDescent="0.3">
      <c r="C919" s="11" t="e">
        <f t="shared" si="181"/>
        <v>#DIV/0!</v>
      </c>
      <c r="D919" s="11" t="e">
        <f t="shared" si="190"/>
        <v>#DIV/0!</v>
      </c>
      <c r="E919" s="11" t="e">
        <f t="shared" si="191"/>
        <v>#DIV/0!</v>
      </c>
      <c r="F919" s="11" t="e">
        <f t="shared" si="192"/>
        <v>#DIV/0!</v>
      </c>
      <c r="G919" s="11" t="e">
        <f t="shared" si="179"/>
        <v>#DIV/0!</v>
      </c>
      <c r="H919" s="11" t="e">
        <f t="shared" si="187"/>
        <v>#NUM!</v>
      </c>
      <c r="I919" s="11" t="e">
        <f t="shared" si="189"/>
        <v>#NUM!</v>
      </c>
      <c r="J919" s="11" t="e">
        <f t="shared" si="188"/>
        <v>#NUM!</v>
      </c>
      <c r="L919" s="9">
        <f t="shared" si="182"/>
        <v>0</v>
      </c>
      <c r="M919" t="e">
        <f t="shared" si="183"/>
        <v>#DIV/0!</v>
      </c>
      <c r="N919" t="e">
        <f t="shared" si="184"/>
        <v>#DIV/0!</v>
      </c>
      <c r="O919" t="e">
        <f t="shared" si="185"/>
        <v>#NUM!</v>
      </c>
      <c r="P919" t="e">
        <f t="shared" si="186"/>
        <v>#NUM!</v>
      </c>
    </row>
    <row r="920" spans="3:16" x14ac:dyDescent="0.3">
      <c r="C920" s="11" t="e">
        <f t="shared" si="181"/>
        <v>#DIV/0!</v>
      </c>
      <c r="D920" s="11" t="e">
        <f t="shared" si="190"/>
        <v>#DIV/0!</v>
      </c>
      <c r="E920" s="11" t="e">
        <f t="shared" si="191"/>
        <v>#DIV/0!</v>
      </c>
      <c r="F920" s="11" t="e">
        <f t="shared" si="192"/>
        <v>#DIV/0!</v>
      </c>
      <c r="G920" s="11" t="e">
        <f t="shared" si="179"/>
        <v>#DIV/0!</v>
      </c>
      <c r="H920" s="11" t="e">
        <f t="shared" si="187"/>
        <v>#NUM!</v>
      </c>
      <c r="I920" s="11" t="e">
        <f t="shared" si="189"/>
        <v>#NUM!</v>
      </c>
      <c r="J920" s="11" t="e">
        <f t="shared" si="188"/>
        <v>#NUM!</v>
      </c>
      <c r="L920" s="9">
        <f t="shared" si="182"/>
        <v>0</v>
      </c>
      <c r="M920" t="e">
        <f t="shared" si="183"/>
        <v>#DIV/0!</v>
      </c>
      <c r="N920" t="e">
        <f t="shared" si="184"/>
        <v>#DIV/0!</v>
      </c>
      <c r="O920" t="e">
        <f t="shared" si="185"/>
        <v>#NUM!</v>
      </c>
      <c r="P920" t="e">
        <f t="shared" si="186"/>
        <v>#NUM!</v>
      </c>
    </row>
    <row r="921" spans="3:16" x14ac:dyDescent="0.3">
      <c r="C921" s="11" t="e">
        <f t="shared" si="181"/>
        <v>#DIV/0!</v>
      </c>
      <c r="D921" s="11" t="e">
        <f t="shared" si="190"/>
        <v>#DIV/0!</v>
      </c>
      <c r="E921" s="11" t="e">
        <f t="shared" si="191"/>
        <v>#DIV/0!</v>
      </c>
      <c r="F921" s="11" t="e">
        <f t="shared" si="192"/>
        <v>#DIV/0!</v>
      </c>
      <c r="G921" s="11" t="e">
        <f t="shared" si="179"/>
        <v>#DIV/0!</v>
      </c>
      <c r="H921" s="11" t="e">
        <f t="shared" si="187"/>
        <v>#NUM!</v>
      </c>
      <c r="I921" s="11" t="e">
        <f t="shared" si="189"/>
        <v>#NUM!</v>
      </c>
      <c r="J921" s="11" t="e">
        <f t="shared" si="188"/>
        <v>#NUM!</v>
      </c>
      <c r="L921" s="9">
        <f t="shared" si="182"/>
        <v>0</v>
      </c>
      <c r="M921" t="e">
        <f t="shared" si="183"/>
        <v>#DIV/0!</v>
      </c>
      <c r="N921" t="e">
        <f t="shared" si="184"/>
        <v>#DIV/0!</v>
      </c>
      <c r="O921" t="e">
        <f t="shared" si="185"/>
        <v>#NUM!</v>
      </c>
      <c r="P921" t="e">
        <f t="shared" si="186"/>
        <v>#NUM!</v>
      </c>
    </row>
    <row r="922" spans="3:16" x14ac:dyDescent="0.3">
      <c r="C922" s="11" t="e">
        <f t="shared" si="181"/>
        <v>#DIV/0!</v>
      </c>
      <c r="D922" s="11" t="e">
        <f t="shared" si="190"/>
        <v>#DIV/0!</v>
      </c>
      <c r="E922" s="11" t="e">
        <f t="shared" si="191"/>
        <v>#DIV/0!</v>
      </c>
      <c r="F922" s="11" t="e">
        <f t="shared" si="192"/>
        <v>#DIV/0!</v>
      </c>
      <c r="G922" s="11" t="e">
        <f t="shared" ref="G922:G985" si="193">_xlfn.STDEV.P(C903:C922)*SQRT(252)</f>
        <v>#DIV/0!</v>
      </c>
      <c r="H922" s="11" t="e">
        <f t="shared" si="187"/>
        <v>#NUM!</v>
      </c>
      <c r="I922" s="11" t="e">
        <f t="shared" si="189"/>
        <v>#NUM!</v>
      </c>
      <c r="J922" s="11" t="e">
        <f t="shared" si="188"/>
        <v>#NUM!</v>
      </c>
      <c r="L922" s="9">
        <f t="shared" si="182"/>
        <v>0</v>
      </c>
      <c r="M922" t="e">
        <f t="shared" si="183"/>
        <v>#DIV/0!</v>
      </c>
      <c r="N922" t="e">
        <f t="shared" si="184"/>
        <v>#DIV/0!</v>
      </c>
      <c r="O922" t="e">
        <f t="shared" si="185"/>
        <v>#NUM!</v>
      </c>
      <c r="P922" t="e">
        <f t="shared" si="186"/>
        <v>#NUM!</v>
      </c>
    </row>
    <row r="923" spans="3:16" x14ac:dyDescent="0.3">
      <c r="C923" s="11" t="e">
        <f t="shared" si="181"/>
        <v>#DIV/0!</v>
      </c>
      <c r="D923" s="11" t="e">
        <f t="shared" si="190"/>
        <v>#DIV/0!</v>
      </c>
      <c r="E923" s="11" t="e">
        <f t="shared" si="191"/>
        <v>#DIV/0!</v>
      </c>
      <c r="F923" s="11" t="e">
        <f t="shared" si="192"/>
        <v>#DIV/0!</v>
      </c>
      <c r="G923" s="11" t="e">
        <f t="shared" si="193"/>
        <v>#DIV/0!</v>
      </c>
      <c r="H923" s="11" t="e">
        <f t="shared" si="187"/>
        <v>#NUM!</v>
      </c>
      <c r="I923" s="11" t="e">
        <f t="shared" si="189"/>
        <v>#NUM!</v>
      </c>
      <c r="J923" s="11" t="e">
        <f t="shared" si="188"/>
        <v>#NUM!</v>
      </c>
      <c r="L923" s="9">
        <f t="shared" si="182"/>
        <v>0</v>
      </c>
      <c r="M923" t="e">
        <f t="shared" si="183"/>
        <v>#DIV/0!</v>
      </c>
      <c r="N923" t="e">
        <f t="shared" si="184"/>
        <v>#DIV/0!</v>
      </c>
      <c r="O923" t="e">
        <f t="shared" si="185"/>
        <v>#NUM!</v>
      </c>
      <c r="P923" t="e">
        <f t="shared" si="186"/>
        <v>#NUM!</v>
      </c>
    </row>
    <row r="924" spans="3:16" x14ac:dyDescent="0.3">
      <c r="C924" s="11" t="e">
        <f t="shared" si="181"/>
        <v>#DIV/0!</v>
      </c>
      <c r="D924" s="11" t="e">
        <f t="shared" si="190"/>
        <v>#DIV/0!</v>
      </c>
      <c r="E924" s="11" t="e">
        <f t="shared" si="191"/>
        <v>#DIV/0!</v>
      </c>
      <c r="F924" s="11" t="e">
        <f t="shared" si="192"/>
        <v>#DIV/0!</v>
      </c>
      <c r="G924" s="11" t="e">
        <f t="shared" si="193"/>
        <v>#DIV/0!</v>
      </c>
      <c r="H924" s="11" t="e">
        <f t="shared" si="187"/>
        <v>#NUM!</v>
      </c>
      <c r="I924" s="11" t="e">
        <f t="shared" si="189"/>
        <v>#NUM!</v>
      </c>
      <c r="J924" s="11" t="e">
        <f t="shared" si="188"/>
        <v>#NUM!</v>
      </c>
      <c r="L924" s="9">
        <f t="shared" si="182"/>
        <v>0</v>
      </c>
      <c r="M924" t="e">
        <f t="shared" si="183"/>
        <v>#DIV/0!</v>
      </c>
      <c r="N924" t="e">
        <f t="shared" si="184"/>
        <v>#DIV/0!</v>
      </c>
      <c r="O924" t="e">
        <f t="shared" si="185"/>
        <v>#NUM!</v>
      </c>
      <c r="P924" t="e">
        <f t="shared" si="186"/>
        <v>#NUM!</v>
      </c>
    </row>
    <row r="925" spans="3:16" x14ac:dyDescent="0.3">
      <c r="C925" s="11" t="e">
        <f t="shared" si="181"/>
        <v>#DIV/0!</v>
      </c>
      <c r="D925" s="11" t="e">
        <f t="shared" si="190"/>
        <v>#DIV/0!</v>
      </c>
      <c r="E925" s="11" t="e">
        <f t="shared" si="191"/>
        <v>#DIV/0!</v>
      </c>
      <c r="F925" s="11" t="e">
        <f t="shared" si="192"/>
        <v>#DIV/0!</v>
      </c>
      <c r="G925" s="11" t="e">
        <f t="shared" si="193"/>
        <v>#DIV/0!</v>
      </c>
      <c r="H925" s="11" t="e">
        <f t="shared" si="187"/>
        <v>#NUM!</v>
      </c>
      <c r="I925" s="11" t="e">
        <f t="shared" si="189"/>
        <v>#NUM!</v>
      </c>
      <c r="J925" s="11" t="e">
        <f t="shared" si="188"/>
        <v>#NUM!</v>
      </c>
      <c r="L925" s="9">
        <f t="shared" si="182"/>
        <v>0</v>
      </c>
      <c r="M925" t="e">
        <f t="shared" si="183"/>
        <v>#DIV/0!</v>
      </c>
      <c r="N925" t="e">
        <f t="shared" si="184"/>
        <v>#DIV/0!</v>
      </c>
      <c r="O925" t="e">
        <f t="shared" si="185"/>
        <v>#NUM!</v>
      </c>
      <c r="P925" t="e">
        <f t="shared" si="186"/>
        <v>#NUM!</v>
      </c>
    </row>
    <row r="926" spans="3:16" x14ac:dyDescent="0.3">
      <c r="C926" s="11" t="e">
        <f t="shared" si="181"/>
        <v>#DIV/0!</v>
      </c>
      <c r="D926" s="11" t="e">
        <f t="shared" si="190"/>
        <v>#DIV/0!</v>
      </c>
      <c r="E926" s="11" t="e">
        <f t="shared" si="191"/>
        <v>#DIV/0!</v>
      </c>
      <c r="F926" s="11" t="e">
        <f t="shared" si="192"/>
        <v>#DIV/0!</v>
      </c>
      <c r="G926" s="11" t="e">
        <f t="shared" si="193"/>
        <v>#DIV/0!</v>
      </c>
      <c r="H926" s="11" t="e">
        <f t="shared" si="187"/>
        <v>#NUM!</v>
      </c>
      <c r="I926" s="11" t="e">
        <f t="shared" si="189"/>
        <v>#NUM!</v>
      </c>
      <c r="J926" s="11" t="e">
        <f t="shared" si="188"/>
        <v>#NUM!</v>
      </c>
      <c r="L926" s="9">
        <f t="shared" si="182"/>
        <v>0</v>
      </c>
      <c r="M926" t="e">
        <f t="shared" si="183"/>
        <v>#DIV/0!</v>
      </c>
      <c r="N926" t="e">
        <f t="shared" si="184"/>
        <v>#DIV/0!</v>
      </c>
      <c r="O926" t="e">
        <f t="shared" si="185"/>
        <v>#NUM!</v>
      </c>
      <c r="P926" t="e">
        <f t="shared" si="186"/>
        <v>#NUM!</v>
      </c>
    </row>
    <row r="927" spans="3:16" x14ac:dyDescent="0.3">
      <c r="C927" s="11" t="e">
        <f t="shared" si="181"/>
        <v>#DIV/0!</v>
      </c>
      <c r="D927" s="11" t="e">
        <f t="shared" si="190"/>
        <v>#DIV/0!</v>
      </c>
      <c r="E927" s="11" t="e">
        <f t="shared" si="191"/>
        <v>#DIV/0!</v>
      </c>
      <c r="F927" s="11" t="e">
        <f t="shared" si="192"/>
        <v>#DIV/0!</v>
      </c>
      <c r="G927" s="11" t="e">
        <f t="shared" si="193"/>
        <v>#DIV/0!</v>
      </c>
      <c r="H927" s="11" t="e">
        <f t="shared" si="187"/>
        <v>#NUM!</v>
      </c>
      <c r="I927" s="11" t="e">
        <f t="shared" si="189"/>
        <v>#NUM!</v>
      </c>
      <c r="J927" s="11" t="e">
        <f t="shared" si="188"/>
        <v>#NUM!</v>
      </c>
      <c r="L927" s="9">
        <f t="shared" si="182"/>
        <v>0</v>
      </c>
      <c r="M927" t="e">
        <f t="shared" si="183"/>
        <v>#DIV/0!</v>
      </c>
      <c r="N927" t="e">
        <f t="shared" si="184"/>
        <v>#DIV/0!</v>
      </c>
      <c r="O927" t="e">
        <f t="shared" si="185"/>
        <v>#NUM!</v>
      </c>
      <c r="P927" t="e">
        <f t="shared" si="186"/>
        <v>#NUM!</v>
      </c>
    </row>
    <row r="928" spans="3:16" x14ac:dyDescent="0.3">
      <c r="C928" s="11" t="e">
        <f t="shared" si="181"/>
        <v>#DIV/0!</v>
      </c>
      <c r="D928" s="11" t="e">
        <f t="shared" si="190"/>
        <v>#DIV/0!</v>
      </c>
      <c r="E928" s="11" t="e">
        <f t="shared" si="191"/>
        <v>#DIV/0!</v>
      </c>
      <c r="F928" s="11" t="e">
        <f t="shared" si="192"/>
        <v>#DIV/0!</v>
      </c>
      <c r="G928" s="11" t="e">
        <f t="shared" si="193"/>
        <v>#DIV/0!</v>
      </c>
      <c r="H928" s="11" t="e">
        <f t="shared" si="187"/>
        <v>#NUM!</v>
      </c>
      <c r="I928" s="11" t="e">
        <f t="shared" si="189"/>
        <v>#NUM!</v>
      </c>
      <c r="J928" s="11" t="e">
        <f t="shared" si="188"/>
        <v>#NUM!</v>
      </c>
      <c r="L928" s="9">
        <f t="shared" si="182"/>
        <v>0</v>
      </c>
      <c r="M928" t="e">
        <f t="shared" si="183"/>
        <v>#DIV/0!</v>
      </c>
      <c r="N928" t="e">
        <f t="shared" si="184"/>
        <v>#DIV/0!</v>
      </c>
      <c r="O928" t="e">
        <f t="shared" si="185"/>
        <v>#NUM!</v>
      </c>
      <c r="P928" t="e">
        <f t="shared" si="186"/>
        <v>#NUM!</v>
      </c>
    </row>
    <row r="929" spans="3:16" x14ac:dyDescent="0.3">
      <c r="C929" s="11" t="e">
        <f t="shared" si="181"/>
        <v>#DIV/0!</v>
      </c>
      <c r="D929" s="11" t="e">
        <f t="shared" si="190"/>
        <v>#DIV/0!</v>
      </c>
      <c r="E929" s="11" t="e">
        <f t="shared" si="191"/>
        <v>#DIV/0!</v>
      </c>
      <c r="F929" s="11" t="e">
        <f t="shared" si="192"/>
        <v>#DIV/0!</v>
      </c>
      <c r="G929" s="11" t="e">
        <f t="shared" si="193"/>
        <v>#DIV/0!</v>
      </c>
      <c r="H929" s="11" t="e">
        <f t="shared" si="187"/>
        <v>#DIV/0!</v>
      </c>
      <c r="I929" s="11" t="e">
        <f t="shared" si="189"/>
        <v>#NUM!</v>
      </c>
      <c r="J929" s="11" t="e">
        <f t="shared" si="188"/>
        <v>#NUM!</v>
      </c>
      <c r="L929" s="9">
        <f t="shared" si="182"/>
        <v>0</v>
      </c>
      <c r="M929" t="e">
        <f t="shared" si="183"/>
        <v>#DIV/0!</v>
      </c>
      <c r="N929" t="e">
        <f t="shared" si="184"/>
        <v>#DIV/0!</v>
      </c>
      <c r="O929" t="e">
        <f t="shared" si="185"/>
        <v>#DIV/0!</v>
      </c>
      <c r="P929" t="e">
        <f t="shared" si="186"/>
        <v>#NUM!</v>
      </c>
    </row>
    <row r="930" spans="3:16" x14ac:dyDescent="0.3">
      <c r="C930" s="11" t="e">
        <f t="shared" ref="C930:C993" si="194">LN(B930/B929)</f>
        <v>#DIV/0!</v>
      </c>
      <c r="D930" s="11" t="e">
        <f t="shared" si="190"/>
        <v>#DIV/0!</v>
      </c>
      <c r="E930" s="11" t="e">
        <f t="shared" si="191"/>
        <v>#DIV/0!</v>
      </c>
      <c r="F930" s="11" t="e">
        <f t="shared" si="192"/>
        <v>#DIV/0!</v>
      </c>
      <c r="G930" s="11" t="e">
        <f t="shared" si="193"/>
        <v>#DIV/0!</v>
      </c>
      <c r="H930" s="11" t="e">
        <f t="shared" si="187"/>
        <v>#DIV/0!</v>
      </c>
      <c r="I930" s="11" t="e">
        <f t="shared" si="189"/>
        <v>#NUM!</v>
      </c>
      <c r="J930" s="11" t="e">
        <f t="shared" si="188"/>
        <v>#NUM!</v>
      </c>
      <c r="L930" s="9">
        <f t="shared" ref="L930:L993" si="195">A930</f>
        <v>0</v>
      </c>
      <c r="M930" t="e">
        <f t="shared" ref="M930:M993" si="196">D930</f>
        <v>#DIV/0!</v>
      </c>
      <c r="N930" t="e">
        <f t="shared" ref="N930:N993" si="197">G930</f>
        <v>#DIV/0!</v>
      </c>
      <c r="O930" t="e">
        <f t="shared" ref="O930:O993" si="198">H930</f>
        <v>#DIV/0!</v>
      </c>
      <c r="P930" t="e">
        <f t="shared" ref="P930:P993" si="199">I930</f>
        <v>#NUM!</v>
      </c>
    </row>
    <row r="931" spans="3:16" x14ac:dyDescent="0.3">
      <c r="C931" s="11" t="e">
        <f t="shared" si="194"/>
        <v>#DIV/0!</v>
      </c>
      <c r="D931" s="11" t="e">
        <f t="shared" si="190"/>
        <v>#DIV/0!</v>
      </c>
      <c r="E931" s="11" t="e">
        <f t="shared" si="191"/>
        <v>#DIV/0!</v>
      </c>
      <c r="F931" s="11" t="e">
        <f t="shared" si="192"/>
        <v>#DIV/0!</v>
      </c>
      <c r="G931" s="11" t="e">
        <f t="shared" si="193"/>
        <v>#DIV/0!</v>
      </c>
      <c r="H931" s="11" t="e">
        <f t="shared" si="187"/>
        <v>#DIV/0!</v>
      </c>
      <c r="I931" s="11" t="e">
        <f t="shared" si="189"/>
        <v>#NUM!</v>
      </c>
      <c r="J931" s="11" t="e">
        <f t="shared" si="188"/>
        <v>#NUM!</v>
      </c>
      <c r="L931" s="9">
        <f t="shared" si="195"/>
        <v>0</v>
      </c>
      <c r="M931" t="e">
        <f t="shared" si="196"/>
        <v>#DIV/0!</v>
      </c>
      <c r="N931" t="e">
        <f t="shared" si="197"/>
        <v>#DIV/0!</v>
      </c>
      <c r="O931" t="e">
        <f t="shared" si="198"/>
        <v>#DIV/0!</v>
      </c>
      <c r="P931" t="e">
        <f t="shared" si="199"/>
        <v>#NUM!</v>
      </c>
    </row>
    <row r="932" spans="3:16" x14ac:dyDescent="0.3">
      <c r="C932" s="11" t="e">
        <f t="shared" si="194"/>
        <v>#DIV/0!</v>
      </c>
      <c r="D932" s="11" t="e">
        <f t="shared" si="190"/>
        <v>#DIV/0!</v>
      </c>
      <c r="E932" s="11" t="e">
        <f t="shared" si="191"/>
        <v>#DIV/0!</v>
      </c>
      <c r="F932" s="11" t="e">
        <f t="shared" si="192"/>
        <v>#DIV/0!</v>
      </c>
      <c r="G932" s="11" t="e">
        <f t="shared" si="193"/>
        <v>#DIV/0!</v>
      </c>
      <c r="H932" s="11" t="e">
        <f t="shared" si="187"/>
        <v>#DIV/0!</v>
      </c>
      <c r="I932" s="11" t="e">
        <f t="shared" si="189"/>
        <v>#NUM!</v>
      </c>
      <c r="J932" s="11" t="e">
        <f t="shared" si="188"/>
        <v>#NUM!</v>
      </c>
      <c r="L932" s="9">
        <f t="shared" si="195"/>
        <v>0</v>
      </c>
      <c r="M932" t="e">
        <f t="shared" si="196"/>
        <v>#DIV/0!</v>
      </c>
      <c r="N932" t="e">
        <f t="shared" si="197"/>
        <v>#DIV/0!</v>
      </c>
      <c r="O932" t="e">
        <f t="shared" si="198"/>
        <v>#DIV/0!</v>
      </c>
      <c r="P932" t="e">
        <f t="shared" si="199"/>
        <v>#NUM!</v>
      </c>
    </row>
    <row r="933" spans="3:16" x14ac:dyDescent="0.3">
      <c r="C933" s="11" t="e">
        <f t="shared" si="194"/>
        <v>#DIV/0!</v>
      </c>
      <c r="D933" s="11" t="e">
        <f t="shared" si="190"/>
        <v>#DIV/0!</v>
      </c>
      <c r="E933" s="11" t="e">
        <f t="shared" si="191"/>
        <v>#DIV/0!</v>
      </c>
      <c r="F933" s="11" t="e">
        <f t="shared" si="192"/>
        <v>#DIV/0!</v>
      </c>
      <c r="G933" s="11" t="e">
        <f t="shared" si="193"/>
        <v>#DIV/0!</v>
      </c>
      <c r="H933" s="11" t="e">
        <f t="shared" si="187"/>
        <v>#DIV/0!</v>
      </c>
      <c r="I933" s="11" t="e">
        <f t="shared" si="189"/>
        <v>#NUM!</v>
      </c>
      <c r="J933" s="11" t="e">
        <f t="shared" si="188"/>
        <v>#NUM!</v>
      </c>
      <c r="L933" s="9">
        <f t="shared" si="195"/>
        <v>0</v>
      </c>
      <c r="M933" t="e">
        <f t="shared" si="196"/>
        <v>#DIV/0!</v>
      </c>
      <c r="N933" t="e">
        <f t="shared" si="197"/>
        <v>#DIV/0!</v>
      </c>
      <c r="O933" t="e">
        <f t="shared" si="198"/>
        <v>#DIV/0!</v>
      </c>
      <c r="P933" t="e">
        <f t="shared" si="199"/>
        <v>#NUM!</v>
      </c>
    </row>
    <row r="934" spans="3:16" x14ac:dyDescent="0.3">
      <c r="C934" s="11" t="e">
        <f t="shared" si="194"/>
        <v>#DIV/0!</v>
      </c>
      <c r="D934" s="11" t="e">
        <f t="shared" si="190"/>
        <v>#DIV/0!</v>
      </c>
      <c r="E934" s="11" t="e">
        <f t="shared" si="191"/>
        <v>#DIV/0!</v>
      </c>
      <c r="F934" s="11" t="e">
        <f t="shared" si="192"/>
        <v>#DIV/0!</v>
      </c>
      <c r="G934" s="11" t="e">
        <f t="shared" si="193"/>
        <v>#DIV/0!</v>
      </c>
      <c r="H934" s="11" t="e">
        <f t="shared" si="187"/>
        <v>#DIV/0!</v>
      </c>
      <c r="I934" s="11" t="e">
        <f t="shared" si="189"/>
        <v>#NUM!</v>
      </c>
      <c r="J934" s="11" t="e">
        <f t="shared" si="188"/>
        <v>#NUM!</v>
      </c>
      <c r="L934" s="9">
        <f t="shared" si="195"/>
        <v>0</v>
      </c>
      <c r="M934" t="e">
        <f t="shared" si="196"/>
        <v>#DIV/0!</v>
      </c>
      <c r="N934" t="e">
        <f t="shared" si="197"/>
        <v>#DIV/0!</v>
      </c>
      <c r="O934" t="e">
        <f t="shared" si="198"/>
        <v>#DIV/0!</v>
      </c>
      <c r="P934" t="e">
        <f t="shared" si="199"/>
        <v>#NUM!</v>
      </c>
    </row>
    <row r="935" spans="3:16" x14ac:dyDescent="0.3">
      <c r="C935" s="11" t="e">
        <f t="shared" si="194"/>
        <v>#DIV/0!</v>
      </c>
      <c r="D935" s="11" t="e">
        <f t="shared" si="190"/>
        <v>#DIV/0!</v>
      </c>
      <c r="E935" s="11" t="e">
        <f t="shared" si="191"/>
        <v>#DIV/0!</v>
      </c>
      <c r="F935" s="11" t="e">
        <f t="shared" si="192"/>
        <v>#DIV/0!</v>
      </c>
      <c r="G935" s="11" t="e">
        <f t="shared" si="193"/>
        <v>#DIV/0!</v>
      </c>
      <c r="H935" s="11" t="e">
        <f t="shared" si="187"/>
        <v>#DIV/0!</v>
      </c>
      <c r="I935" s="11" t="e">
        <f t="shared" si="189"/>
        <v>#NUM!</v>
      </c>
      <c r="J935" s="11" t="e">
        <f t="shared" si="188"/>
        <v>#NUM!</v>
      </c>
      <c r="L935" s="9">
        <f t="shared" si="195"/>
        <v>0</v>
      </c>
      <c r="M935" t="e">
        <f t="shared" si="196"/>
        <v>#DIV/0!</v>
      </c>
      <c r="N935" t="e">
        <f t="shared" si="197"/>
        <v>#DIV/0!</v>
      </c>
      <c r="O935" t="e">
        <f t="shared" si="198"/>
        <v>#DIV/0!</v>
      </c>
      <c r="P935" t="e">
        <f t="shared" si="199"/>
        <v>#NUM!</v>
      </c>
    </row>
    <row r="936" spans="3:16" x14ac:dyDescent="0.3">
      <c r="C936" s="11" t="e">
        <f t="shared" si="194"/>
        <v>#DIV/0!</v>
      </c>
      <c r="D936" s="11" t="e">
        <f t="shared" si="190"/>
        <v>#DIV/0!</v>
      </c>
      <c r="E936" s="11" t="e">
        <f t="shared" si="191"/>
        <v>#DIV/0!</v>
      </c>
      <c r="F936" s="11" t="e">
        <f t="shared" si="192"/>
        <v>#DIV/0!</v>
      </c>
      <c r="G936" s="11" t="e">
        <f t="shared" si="193"/>
        <v>#DIV/0!</v>
      </c>
      <c r="H936" s="11" t="e">
        <f t="shared" si="187"/>
        <v>#DIV/0!</v>
      </c>
      <c r="I936" s="11" t="e">
        <f t="shared" si="189"/>
        <v>#NUM!</v>
      </c>
      <c r="J936" s="11" t="e">
        <f t="shared" si="188"/>
        <v>#NUM!</v>
      </c>
      <c r="L936" s="9">
        <f t="shared" si="195"/>
        <v>0</v>
      </c>
      <c r="M936" t="e">
        <f t="shared" si="196"/>
        <v>#DIV/0!</v>
      </c>
      <c r="N936" t="e">
        <f t="shared" si="197"/>
        <v>#DIV/0!</v>
      </c>
      <c r="O936" t="e">
        <f t="shared" si="198"/>
        <v>#DIV/0!</v>
      </c>
      <c r="P936" t="e">
        <f t="shared" si="199"/>
        <v>#NUM!</v>
      </c>
    </row>
    <row r="937" spans="3:16" x14ac:dyDescent="0.3">
      <c r="C937" s="11" t="e">
        <f t="shared" si="194"/>
        <v>#DIV/0!</v>
      </c>
      <c r="D937" s="11" t="e">
        <f t="shared" si="190"/>
        <v>#DIV/0!</v>
      </c>
      <c r="E937" s="11" t="e">
        <f t="shared" si="191"/>
        <v>#DIV/0!</v>
      </c>
      <c r="F937" s="11" t="e">
        <f t="shared" si="192"/>
        <v>#DIV/0!</v>
      </c>
      <c r="G937" s="11" t="e">
        <f t="shared" si="193"/>
        <v>#DIV/0!</v>
      </c>
      <c r="H937" s="11" t="e">
        <f t="shared" si="187"/>
        <v>#DIV/0!</v>
      </c>
      <c r="I937" s="11" t="e">
        <f t="shared" si="189"/>
        <v>#NUM!</v>
      </c>
      <c r="J937" s="11" t="e">
        <f t="shared" si="188"/>
        <v>#NUM!</v>
      </c>
      <c r="L937" s="9">
        <f t="shared" si="195"/>
        <v>0</v>
      </c>
      <c r="M937" t="e">
        <f t="shared" si="196"/>
        <v>#DIV/0!</v>
      </c>
      <c r="N937" t="e">
        <f t="shared" si="197"/>
        <v>#DIV/0!</v>
      </c>
      <c r="O937" t="e">
        <f t="shared" si="198"/>
        <v>#DIV/0!</v>
      </c>
      <c r="P937" t="e">
        <f t="shared" si="199"/>
        <v>#NUM!</v>
      </c>
    </row>
    <row r="938" spans="3:16" x14ac:dyDescent="0.3">
      <c r="C938" s="11" t="e">
        <f t="shared" si="194"/>
        <v>#DIV/0!</v>
      </c>
      <c r="D938" s="11" t="e">
        <f t="shared" si="190"/>
        <v>#DIV/0!</v>
      </c>
      <c r="E938" s="11" t="e">
        <f t="shared" si="191"/>
        <v>#DIV/0!</v>
      </c>
      <c r="F938" s="11" t="e">
        <f t="shared" si="192"/>
        <v>#DIV/0!</v>
      </c>
      <c r="G938" s="11" t="e">
        <f t="shared" si="193"/>
        <v>#DIV/0!</v>
      </c>
      <c r="H938" s="11" t="e">
        <f t="shared" si="187"/>
        <v>#DIV/0!</v>
      </c>
      <c r="I938" s="11" t="e">
        <f t="shared" si="189"/>
        <v>#NUM!</v>
      </c>
      <c r="J938" s="11" t="e">
        <f t="shared" si="188"/>
        <v>#NUM!</v>
      </c>
      <c r="L938" s="9">
        <f t="shared" si="195"/>
        <v>0</v>
      </c>
      <c r="M938" t="e">
        <f t="shared" si="196"/>
        <v>#DIV/0!</v>
      </c>
      <c r="N938" t="e">
        <f t="shared" si="197"/>
        <v>#DIV/0!</v>
      </c>
      <c r="O938" t="e">
        <f t="shared" si="198"/>
        <v>#DIV/0!</v>
      </c>
      <c r="P938" t="e">
        <f t="shared" si="199"/>
        <v>#NUM!</v>
      </c>
    </row>
    <row r="939" spans="3:16" x14ac:dyDescent="0.3">
      <c r="C939" s="11" t="e">
        <f t="shared" si="194"/>
        <v>#DIV/0!</v>
      </c>
      <c r="D939" s="11" t="e">
        <f t="shared" si="190"/>
        <v>#DIV/0!</v>
      </c>
      <c r="E939" s="11" t="e">
        <f t="shared" si="191"/>
        <v>#DIV/0!</v>
      </c>
      <c r="F939" s="11" t="e">
        <f t="shared" si="192"/>
        <v>#DIV/0!</v>
      </c>
      <c r="G939" s="11" t="e">
        <f t="shared" si="193"/>
        <v>#DIV/0!</v>
      </c>
      <c r="H939" s="11" t="e">
        <f t="shared" si="187"/>
        <v>#DIV/0!</v>
      </c>
      <c r="I939" s="11" t="e">
        <f t="shared" si="189"/>
        <v>#NUM!</v>
      </c>
      <c r="J939" s="11" t="e">
        <f t="shared" si="188"/>
        <v>#NUM!</v>
      </c>
      <c r="L939" s="9">
        <f t="shared" si="195"/>
        <v>0</v>
      </c>
      <c r="M939" t="e">
        <f t="shared" si="196"/>
        <v>#DIV/0!</v>
      </c>
      <c r="N939" t="e">
        <f t="shared" si="197"/>
        <v>#DIV/0!</v>
      </c>
      <c r="O939" t="e">
        <f t="shared" si="198"/>
        <v>#DIV/0!</v>
      </c>
      <c r="P939" t="e">
        <f t="shared" si="199"/>
        <v>#NUM!</v>
      </c>
    </row>
    <row r="940" spans="3:16" x14ac:dyDescent="0.3">
      <c r="C940" s="11" t="e">
        <f t="shared" si="194"/>
        <v>#DIV/0!</v>
      </c>
      <c r="D940" s="11" t="e">
        <f t="shared" si="190"/>
        <v>#DIV/0!</v>
      </c>
      <c r="E940" s="11" t="e">
        <f t="shared" si="191"/>
        <v>#DIV/0!</v>
      </c>
      <c r="F940" s="11" t="e">
        <f t="shared" si="192"/>
        <v>#DIV/0!</v>
      </c>
      <c r="G940" s="11" t="e">
        <f t="shared" si="193"/>
        <v>#DIV/0!</v>
      </c>
      <c r="H940" s="11" t="e">
        <f t="shared" si="187"/>
        <v>#DIV/0!</v>
      </c>
      <c r="I940" s="11" t="e">
        <f t="shared" si="189"/>
        <v>#NUM!</v>
      </c>
      <c r="J940" s="11" t="e">
        <f t="shared" si="188"/>
        <v>#NUM!</v>
      </c>
      <c r="L940" s="9">
        <f t="shared" si="195"/>
        <v>0</v>
      </c>
      <c r="M940" t="e">
        <f t="shared" si="196"/>
        <v>#DIV/0!</v>
      </c>
      <c r="N940" t="e">
        <f t="shared" si="197"/>
        <v>#DIV/0!</v>
      </c>
      <c r="O940" t="e">
        <f t="shared" si="198"/>
        <v>#DIV/0!</v>
      </c>
      <c r="P940" t="e">
        <f t="shared" si="199"/>
        <v>#NUM!</v>
      </c>
    </row>
    <row r="941" spans="3:16" x14ac:dyDescent="0.3">
      <c r="C941" s="11" t="e">
        <f t="shared" si="194"/>
        <v>#DIV/0!</v>
      </c>
      <c r="D941" s="11" t="e">
        <f t="shared" si="190"/>
        <v>#DIV/0!</v>
      </c>
      <c r="E941" s="11" t="e">
        <f t="shared" si="191"/>
        <v>#DIV/0!</v>
      </c>
      <c r="F941" s="11" t="e">
        <f t="shared" si="192"/>
        <v>#DIV/0!</v>
      </c>
      <c r="G941" s="11" t="e">
        <f t="shared" si="193"/>
        <v>#DIV/0!</v>
      </c>
      <c r="H941" s="11" t="e">
        <f t="shared" si="187"/>
        <v>#DIV/0!</v>
      </c>
      <c r="I941" s="11" t="e">
        <f t="shared" si="189"/>
        <v>#NUM!</v>
      </c>
      <c r="J941" s="11" t="e">
        <f t="shared" si="188"/>
        <v>#NUM!</v>
      </c>
      <c r="L941" s="9">
        <f t="shared" si="195"/>
        <v>0</v>
      </c>
      <c r="M941" t="e">
        <f t="shared" si="196"/>
        <v>#DIV/0!</v>
      </c>
      <c r="N941" t="e">
        <f t="shared" si="197"/>
        <v>#DIV/0!</v>
      </c>
      <c r="O941" t="e">
        <f t="shared" si="198"/>
        <v>#DIV/0!</v>
      </c>
      <c r="P941" t="e">
        <f t="shared" si="199"/>
        <v>#NUM!</v>
      </c>
    </row>
    <row r="942" spans="3:16" x14ac:dyDescent="0.3">
      <c r="C942" s="11" t="e">
        <f t="shared" si="194"/>
        <v>#DIV/0!</v>
      </c>
      <c r="D942" s="11" t="e">
        <f t="shared" si="190"/>
        <v>#DIV/0!</v>
      </c>
      <c r="E942" s="11" t="e">
        <f t="shared" si="191"/>
        <v>#DIV/0!</v>
      </c>
      <c r="F942" s="11" t="e">
        <f t="shared" si="192"/>
        <v>#DIV/0!</v>
      </c>
      <c r="G942" s="11" t="e">
        <f t="shared" si="193"/>
        <v>#DIV/0!</v>
      </c>
      <c r="H942" s="11" t="e">
        <f t="shared" ref="H942:H1005" si="200">_xlfn.STDEV.P(C903:C942)*SQRT(252)</f>
        <v>#DIV/0!</v>
      </c>
      <c r="I942" s="11" t="e">
        <f t="shared" si="189"/>
        <v>#NUM!</v>
      </c>
      <c r="J942" s="11" t="e">
        <f t="shared" si="188"/>
        <v>#NUM!</v>
      </c>
      <c r="L942" s="9">
        <f t="shared" si="195"/>
        <v>0</v>
      </c>
      <c r="M942" t="e">
        <f t="shared" si="196"/>
        <v>#DIV/0!</v>
      </c>
      <c r="N942" t="e">
        <f t="shared" si="197"/>
        <v>#DIV/0!</v>
      </c>
      <c r="O942" t="e">
        <f t="shared" si="198"/>
        <v>#DIV/0!</v>
      </c>
      <c r="P942" t="e">
        <f t="shared" si="199"/>
        <v>#NUM!</v>
      </c>
    </row>
    <row r="943" spans="3:16" x14ac:dyDescent="0.3">
      <c r="C943" s="11" t="e">
        <f t="shared" si="194"/>
        <v>#DIV/0!</v>
      </c>
      <c r="D943" s="11" t="e">
        <f t="shared" si="190"/>
        <v>#DIV/0!</v>
      </c>
      <c r="E943" s="11" t="e">
        <f t="shared" si="191"/>
        <v>#DIV/0!</v>
      </c>
      <c r="F943" s="11" t="e">
        <f t="shared" si="192"/>
        <v>#DIV/0!</v>
      </c>
      <c r="G943" s="11" t="e">
        <f t="shared" si="193"/>
        <v>#DIV/0!</v>
      </c>
      <c r="H943" s="11" t="e">
        <f t="shared" si="200"/>
        <v>#DIV/0!</v>
      </c>
      <c r="I943" s="11" t="e">
        <f t="shared" si="189"/>
        <v>#NUM!</v>
      </c>
      <c r="J943" s="11" t="e">
        <f t="shared" si="188"/>
        <v>#NUM!</v>
      </c>
      <c r="L943" s="9">
        <f t="shared" si="195"/>
        <v>0</v>
      </c>
      <c r="M943" t="e">
        <f t="shared" si="196"/>
        <v>#DIV/0!</v>
      </c>
      <c r="N943" t="e">
        <f t="shared" si="197"/>
        <v>#DIV/0!</v>
      </c>
      <c r="O943" t="e">
        <f t="shared" si="198"/>
        <v>#DIV/0!</v>
      </c>
      <c r="P943" t="e">
        <f t="shared" si="199"/>
        <v>#NUM!</v>
      </c>
    </row>
    <row r="944" spans="3:16" x14ac:dyDescent="0.3">
      <c r="C944" s="11" t="e">
        <f t="shared" si="194"/>
        <v>#DIV/0!</v>
      </c>
      <c r="D944" s="11" t="e">
        <f t="shared" si="190"/>
        <v>#DIV/0!</v>
      </c>
      <c r="E944" s="11" t="e">
        <f t="shared" si="191"/>
        <v>#DIV/0!</v>
      </c>
      <c r="F944" s="11" t="e">
        <f t="shared" si="192"/>
        <v>#DIV/0!</v>
      </c>
      <c r="G944" s="11" t="e">
        <f t="shared" si="193"/>
        <v>#DIV/0!</v>
      </c>
      <c r="H944" s="11" t="e">
        <f t="shared" si="200"/>
        <v>#DIV/0!</v>
      </c>
      <c r="I944" s="11" t="e">
        <f t="shared" si="189"/>
        <v>#NUM!</v>
      </c>
      <c r="J944" s="11" t="e">
        <f t="shared" si="188"/>
        <v>#NUM!</v>
      </c>
      <c r="L944" s="9">
        <f t="shared" si="195"/>
        <v>0</v>
      </c>
      <c r="M944" t="e">
        <f t="shared" si="196"/>
        <v>#DIV/0!</v>
      </c>
      <c r="N944" t="e">
        <f t="shared" si="197"/>
        <v>#DIV/0!</v>
      </c>
      <c r="O944" t="e">
        <f t="shared" si="198"/>
        <v>#DIV/0!</v>
      </c>
      <c r="P944" t="e">
        <f t="shared" si="199"/>
        <v>#NUM!</v>
      </c>
    </row>
    <row r="945" spans="3:16" x14ac:dyDescent="0.3">
      <c r="C945" s="11" t="e">
        <f t="shared" si="194"/>
        <v>#DIV/0!</v>
      </c>
      <c r="D945" s="11" t="e">
        <f t="shared" si="190"/>
        <v>#DIV/0!</v>
      </c>
      <c r="E945" s="11" t="e">
        <f t="shared" si="191"/>
        <v>#DIV/0!</v>
      </c>
      <c r="F945" s="11" t="e">
        <f t="shared" si="192"/>
        <v>#DIV/0!</v>
      </c>
      <c r="G945" s="11" t="e">
        <f t="shared" si="193"/>
        <v>#DIV/0!</v>
      </c>
      <c r="H945" s="11" t="e">
        <f t="shared" si="200"/>
        <v>#DIV/0!</v>
      </c>
      <c r="I945" s="11" t="e">
        <f t="shared" si="189"/>
        <v>#NUM!</v>
      </c>
      <c r="J945" s="11" t="e">
        <f t="shared" si="188"/>
        <v>#NUM!</v>
      </c>
      <c r="L945" s="9">
        <f t="shared" si="195"/>
        <v>0</v>
      </c>
      <c r="M945" t="e">
        <f t="shared" si="196"/>
        <v>#DIV/0!</v>
      </c>
      <c r="N945" t="e">
        <f t="shared" si="197"/>
        <v>#DIV/0!</v>
      </c>
      <c r="O945" t="e">
        <f t="shared" si="198"/>
        <v>#DIV/0!</v>
      </c>
      <c r="P945" t="e">
        <f t="shared" si="199"/>
        <v>#NUM!</v>
      </c>
    </row>
    <row r="946" spans="3:16" x14ac:dyDescent="0.3">
      <c r="C946" s="11" t="e">
        <f t="shared" si="194"/>
        <v>#DIV/0!</v>
      </c>
      <c r="D946" s="11" t="e">
        <f t="shared" si="190"/>
        <v>#DIV/0!</v>
      </c>
      <c r="E946" s="11" t="e">
        <f t="shared" si="191"/>
        <v>#DIV/0!</v>
      </c>
      <c r="F946" s="11" t="e">
        <f t="shared" si="192"/>
        <v>#DIV/0!</v>
      </c>
      <c r="G946" s="11" t="e">
        <f t="shared" si="193"/>
        <v>#DIV/0!</v>
      </c>
      <c r="H946" s="11" t="e">
        <f t="shared" si="200"/>
        <v>#DIV/0!</v>
      </c>
      <c r="I946" s="11" t="e">
        <f t="shared" si="189"/>
        <v>#NUM!</v>
      </c>
      <c r="J946" s="11" t="e">
        <f t="shared" si="188"/>
        <v>#NUM!</v>
      </c>
      <c r="L946" s="9">
        <f t="shared" si="195"/>
        <v>0</v>
      </c>
      <c r="M946" t="e">
        <f t="shared" si="196"/>
        <v>#DIV/0!</v>
      </c>
      <c r="N946" t="e">
        <f t="shared" si="197"/>
        <v>#DIV/0!</v>
      </c>
      <c r="O946" t="e">
        <f t="shared" si="198"/>
        <v>#DIV/0!</v>
      </c>
      <c r="P946" t="e">
        <f t="shared" si="199"/>
        <v>#NUM!</v>
      </c>
    </row>
    <row r="947" spans="3:16" x14ac:dyDescent="0.3">
      <c r="C947" s="11" t="e">
        <f t="shared" si="194"/>
        <v>#DIV/0!</v>
      </c>
      <c r="D947" s="11" t="e">
        <f t="shared" si="190"/>
        <v>#DIV/0!</v>
      </c>
      <c r="E947" s="11" t="e">
        <f t="shared" si="191"/>
        <v>#DIV/0!</v>
      </c>
      <c r="F947" s="11" t="e">
        <f t="shared" si="192"/>
        <v>#DIV/0!</v>
      </c>
      <c r="G947" s="11" t="e">
        <f t="shared" si="193"/>
        <v>#DIV/0!</v>
      </c>
      <c r="H947" s="11" t="e">
        <f t="shared" si="200"/>
        <v>#DIV/0!</v>
      </c>
      <c r="I947" s="11" t="e">
        <f t="shared" si="189"/>
        <v>#NUM!</v>
      </c>
      <c r="J947" s="11" t="e">
        <f t="shared" si="188"/>
        <v>#NUM!</v>
      </c>
      <c r="L947" s="9">
        <f t="shared" si="195"/>
        <v>0</v>
      </c>
      <c r="M947" t="e">
        <f t="shared" si="196"/>
        <v>#DIV/0!</v>
      </c>
      <c r="N947" t="e">
        <f t="shared" si="197"/>
        <v>#DIV/0!</v>
      </c>
      <c r="O947" t="e">
        <f t="shared" si="198"/>
        <v>#DIV/0!</v>
      </c>
      <c r="P947" t="e">
        <f t="shared" si="199"/>
        <v>#NUM!</v>
      </c>
    </row>
    <row r="948" spans="3:16" x14ac:dyDescent="0.3">
      <c r="C948" s="11" t="e">
        <f t="shared" si="194"/>
        <v>#DIV/0!</v>
      </c>
      <c r="D948" s="11" t="e">
        <f t="shared" si="190"/>
        <v>#DIV/0!</v>
      </c>
      <c r="E948" s="11" t="e">
        <f t="shared" si="191"/>
        <v>#DIV/0!</v>
      </c>
      <c r="F948" s="11" t="e">
        <f t="shared" si="192"/>
        <v>#DIV/0!</v>
      </c>
      <c r="G948" s="11" t="e">
        <f t="shared" si="193"/>
        <v>#DIV/0!</v>
      </c>
      <c r="H948" s="11" t="e">
        <f t="shared" si="200"/>
        <v>#DIV/0!</v>
      </c>
      <c r="I948" s="11" t="e">
        <f t="shared" si="189"/>
        <v>#NUM!</v>
      </c>
      <c r="J948" s="11" t="e">
        <f t="shared" si="188"/>
        <v>#NUM!</v>
      </c>
      <c r="L948" s="9">
        <f t="shared" si="195"/>
        <v>0</v>
      </c>
      <c r="M948" t="e">
        <f t="shared" si="196"/>
        <v>#DIV/0!</v>
      </c>
      <c r="N948" t="e">
        <f t="shared" si="197"/>
        <v>#DIV/0!</v>
      </c>
      <c r="O948" t="e">
        <f t="shared" si="198"/>
        <v>#DIV/0!</v>
      </c>
      <c r="P948" t="e">
        <f t="shared" si="199"/>
        <v>#NUM!</v>
      </c>
    </row>
    <row r="949" spans="3:16" x14ac:dyDescent="0.3">
      <c r="C949" s="11" t="e">
        <f t="shared" si="194"/>
        <v>#DIV/0!</v>
      </c>
      <c r="D949" s="11" t="e">
        <f t="shared" si="190"/>
        <v>#DIV/0!</v>
      </c>
      <c r="E949" s="11" t="e">
        <f t="shared" si="191"/>
        <v>#DIV/0!</v>
      </c>
      <c r="F949" s="11" t="e">
        <f t="shared" si="192"/>
        <v>#DIV/0!</v>
      </c>
      <c r="G949" s="11" t="e">
        <f t="shared" si="193"/>
        <v>#DIV/0!</v>
      </c>
      <c r="H949" s="11" t="e">
        <f t="shared" si="200"/>
        <v>#DIV/0!</v>
      </c>
      <c r="I949" s="11" t="e">
        <f t="shared" si="189"/>
        <v>#NUM!</v>
      </c>
      <c r="J949" s="11" t="e">
        <f t="shared" si="188"/>
        <v>#NUM!</v>
      </c>
      <c r="L949" s="9">
        <f t="shared" si="195"/>
        <v>0</v>
      </c>
      <c r="M949" t="e">
        <f t="shared" si="196"/>
        <v>#DIV/0!</v>
      </c>
      <c r="N949" t="e">
        <f t="shared" si="197"/>
        <v>#DIV/0!</v>
      </c>
      <c r="O949" t="e">
        <f t="shared" si="198"/>
        <v>#DIV/0!</v>
      </c>
      <c r="P949" t="e">
        <f t="shared" si="199"/>
        <v>#NUM!</v>
      </c>
    </row>
    <row r="950" spans="3:16" x14ac:dyDescent="0.3">
      <c r="C950" s="11" t="e">
        <f t="shared" si="194"/>
        <v>#DIV/0!</v>
      </c>
      <c r="D950" s="11" t="e">
        <f t="shared" si="190"/>
        <v>#DIV/0!</v>
      </c>
      <c r="E950" s="11" t="e">
        <f t="shared" si="191"/>
        <v>#DIV/0!</v>
      </c>
      <c r="F950" s="11" t="e">
        <f t="shared" si="192"/>
        <v>#DIV/0!</v>
      </c>
      <c r="G950" s="11" t="e">
        <f t="shared" si="193"/>
        <v>#DIV/0!</v>
      </c>
      <c r="H950" s="11" t="e">
        <f t="shared" si="200"/>
        <v>#DIV/0!</v>
      </c>
      <c r="I950" s="11" t="e">
        <f t="shared" si="189"/>
        <v>#NUM!</v>
      </c>
      <c r="J950" s="11" t="e">
        <f t="shared" ref="J950:J1013" si="201">_xlfn.STDEV.P(C711:C950)*SQRT(252)</f>
        <v>#NUM!</v>
      </c>
      <c r="L950" s="9">
        <f t="shared" si="195"/>
        <v>0</v>
      </c>
      <c r="M950" t="e">
        <f t="shared" si="196"/>
        <v>#DIV/0!</v>
      </c>
      <c r="N950" t="e">
        <f t="shared" si="197"/>
        <v>#DIV/0!</v>
      </c>
      <c r="O950" t="e">
        <f t="shared" si="198"/>
        <v>#DIV/0!</v>
      </c>
      <c r="P950" t="e">
        <f t="shared" si="199"/>
        <v>#NUM!</v>
      </c>
    </row>
    <row r="951" spans="3:16" x14ac:dyDescent="0.3">
      <c r="C951" s="11" t="e">
        <f t="shared" si="194"/>
        <v>#DIV/0!</v>
      </c>
      <c r="D951" s="11" t="e">
        <f t="shared" si="190"/>
        <v>#DIV/0!</v>
      </c>
      <c r="E951" s="11" t="e">
        <f t="shared" si="191"/>
        <v>#DIV/0!</v>
      </c>
      <c r="F951" s="11" t="e">
        <f t="shared" si="192"/>
        <v>#DIV/0!</v>
      </c>
      <c r="G951" s="11" t="e">
        <f t="shared" si="193"/>
        <v>#DIV/0!</v>
      </c>
      <c r="H951" s="11" t="e">
        <f t="shared" si="200"/>
        <v>#DIV/0!</v>
      </c>
      <c r="I951" s="11" t="e">
        <f t="shared" si="189"/>
        <v>#NUM!</v>
      </c>
      <c r="J951" s="11" t="e">
        <f t="shared" si="201"/>
        <v>#NUM!</v>
      </c>
      <c r="L951" s="9">
        <f t="shared" si="195"/>
        <v>0</v>
      </c>
      <c r="M951" t="e">
        <f t="shared" si="196"/>
        <v>#DIV/0!</v>
      </c>
      <c r="N951" t="e">
        <f t="shared" si="197"/>
        <v>#DIV/0!</v>
      </c>
      <c r="O951" t="e">
        <f t="shared" si="198"/>
        <v>#DIV/0!</v>
      </c>
      <c r="P951" t="e">
        <f t="shared" si="199"/>
        <v>#NUM!</v>
      </c>
    </row>
    <row r="952" spans="3:16" x14ac:dyDescent="0.3">
      <c r="C952" s="11" t="e">
        <f t="shared" si="194"/>
        <v>#DIV/0!</v>
      </c>
      <c r="D952" s="11" t="e">
        <f t="shared" si="190"/>
        <v>#DIV/0!</v>
      </c>
      <c r="E952" s="11" t="e">
        <f t="shared" si="191"/>
        <v>#DIV/0!</v>
      </c>
      <c r="F952" s="11" t="e">
        <f t="shared" si="192"/>
        <v>#DIV/0!</v>
      </c>
      <c r="G952" s="11" t="e">
        <f t="shared" si="193"/>
        <v>#DIV/0!</v>
      </c>
      <c r="H952" s="11" t="e">
        <f t="shared" si="200"/>
        <v>#DIV/0!</v>
      </c>
      <c r="I952" s="11" t="e">
        <f t="shared" si="189"/>
        <v>#NUM!</v>
      </c>
      <c r="J952" s="11" t="e">
        <f t="shared" si="201"/>
        <v>#NUM!</v>
      </c>
      <c r="L952" s="9">
        <f t="shared" si="195"/>
        <v>0</v>
      </c>
      <c r="M952" t="e">
        <f t="shared" si="196"/>
        <v>#DIV/0!</v>
      </c>
      <c r="N952" t="e">
        <f t="shared" si="197"/>
        <v>#DIV/0!</v>
      </c>
      <c r="O952" t="e">
        <f t="shared" si="198"/>
        <v>#DIV/0!</v>
      </c>
      <c r="P952" t="e">
        <f t="shared" si="199"/>
        <v>#NUM!</v>
      </c>
    </row>
    <row r="953" spans="3:16" x14ac:dyDescent="0.3">
      <c r="C953" s="11" t="e">
        <f t="shared" si="194"/>
        <v>#DIV/0!</v>
      </c>
      <c r="D953" s="11" t="e">
        <f t="shared" si="190"/>
        <v>#DIV/0!</v>
      </c>
      <c r="E953" s="11" t="e">
        <f t="shared" si="191"/>
        <v>#DIV/0!</v>
      </c>
      <c r="F953" s="11" t="e">
        <f t="shared" si="192"/>
        <v>#DIV/0!</v>
      </c>
      <c r="G953" s="11" t="e">
        <f t="shared" si="193"/>
        <v>#DIV/0!</v>
      </c>
      <c r="H953" s="11" t="e">
        <f t="shared" si="200"/>
        <v>#DIV/0!</v>
      </c>
      <c r="I953" s="11" t="e">
        <f t="shared" si="189"/>
        <v>#NUM!</v>
      </c>
      <c r="J953" s="11" t="e">
        <f t="shared" si="201"/>
        <v>#NUM!</v>
      </c>
      <c r="L953" s="9">
        <f t="shared" si="195"/>
        <v>0</v>
      </c>
      <c r="M953" t="e">
        <f t="shared" si="196"/>
        <v>#DIV/0!</v>
      </c>
      <c r="N953" t="e">
        <f t="shared" si="197"/>
        <v>#DIV/0!</v>
      </c>
      <c r="O953" t="e">
        <f t="shared" si="198"/>
        <v>#DIV/0!</v>
      </c>
      <c r="P953" t="e">
        <f t="shared" si="199"/>
        <v>#NUM!</v>
      </c>
    </row>
    <row r="954" spans="3:16" x14ac:dyDescent="0.3">
      <c r="C954" s="11" t="e">
        <f t="shared" si="194"/>
        <v>#DIV/0!</v>
      </c>
      <c r="D954" s="11" t="e">
        <f t="shared" si="190"/>
        <v>#DIV/0!</v>
      </c>
      <c r="E954" s="11" t="e">
        <f t="shared" si="191"/>
        <v>#DIV/0!</v>
      </c>
      <c r="F954" s="11" t="e">
        <f t="shared" si="192"/>
        <v>#DIV/0!</v>
      </c>
      <c r="G954" s="11" t="e">
        <f t="shared" si="193"/>
        <v>#DIV/0!</v>
      </c>
      <c r="H954" s="11" t="e">
        <f t="shared" si="200"/>
        <v>#DIV/0!</v>
      </c>
      <c r="I954" s="11" t="e">
        <f t="shared" si="189"/>
        <v>#NUM!</v>
      </c>
      <c r="J954" s="11" t="e">
        <f t="shared" si="201"/>
        <v>#NUM!</v>
      </c>
      <c r="L954" s="9">
        <f t="shared" si="195"/>
        <v>0</v>
      </c>
      <c r="M954" t="e">
        <f t="shared" si="196"/>
        <v>#DIV/0!</v>
      </c>
      <c r="N954" t="e">
        <f t="shared" si="197"/>
        <v>#DIV/0!</v>
      </c>
      <c r="O954" t="e">
        <f t="shared" si="198"/>
        <v>#DIV/0!</v>
      </c>
      <c r="P954" t="e">
        <f t="shared" si="199"/>
        <v>#NUM!</v>
      </c>
    </row>
    <row r="955" spans="3:16" x14ac:dyDescent="0.3">
      <c r="C955" s="11" t="e">
        <f t="shared" si="194"/>
        <v>#DIV/0!</v>
      </c>
      <c r="D955" s="11" t="e">
        <f t="shared" si="190"/>
        <v>#DIV/0!</v>
      </c>
      <c r="E955" s="11" t="e">
        <f t="shared" si="191"/>
        <v>#DIV/0!</v>
      </c>
      <c r="F955" s="11" t="e">
        <f t="shared" si="192"/>
        <v>#DIV/0!</v>
      </c>
      <c r="G955" s="11" t="e">
        <f t="shared" si="193"/>
        <v>#DIV/0!</v>
      </c>
      <c r="H955" s="11" t="e">
        <f t="shared" si="200"/>
        <v>#DIV/0!</v>
      </c>
      <c r="I955" s="11" t="e">
        <f t="shared" si="189"/>
        <v>#NUM!</v>
      </c>
      <c r="J955" s="11" t="e">
        <f t="shared" si="201"/>
        <v>#NUM!</v>
      </c>
      <c r="L955" s="9">
        <f t="shared" si="195"/>
        <v>0</v>
      </c>
      <c r="M955" t="e">
        <f t="shared" si="196"/>
        <v>#DIV/0!</v>
      </c>
      <c r="N955" t="e">
        <f t="shared" si="197"/>
        <v>#DIV/0!</v>
      </c>
      <c r="O955" t="e">
        <f t="shared" si="198"/>
        <v>#DIV/0!</v>
      </c>
      <c r="P955" t="e">
        <f t="shared" si="199"/>
        <v>#NUM!</v>
      </c>
    </row>
    <row r="956" spans="3:16" x14ac:dyDescent="0.3">
      <c r="C956" s="11" t="e">
        <f t="shared" si="194"/>
        <v>#DIV/0!</v>
      </c>
      <c r="D956" s="11" t="e">
        <f t="shared" si="190"/>
        <v>#DIV/0!</v>
      </c>
      <c r="E956" s="11" t="e">
        <f t="shared" si="191"/>
        <v>#DIV/0!</v>
      </c>
      <c r="F956" s="11" t="e">
        <f t="shared" si="192"/>
        <v>#DIV/0!</v>
      </c>
      <c r="G956" s="11" t="e">
        <f t="shared" si="193"/>
        <v>#DIV/0!</v>
      </c>
      <c r="H956" s="11" t="e">
        <f t="shared" si="200"/>
        <v>#DIV/0!</v>
      </c>
      <c r="I956" s="11" t="e">
        <f t="shared" si="189"/>
        <v>#NUM!</v>
      </c>
      <c r="J956" s="11" t="e">
        <f t="shared" si="201"/>
        <v>#NUM!</v>
      </c>
      <c r="L956" s="9">
        <f t="shared" si="195"/>
        <v>0</v>
      </c>
      <c r="M956" t="e">
        <f t="shared" si="196"/>
        <v>#DIV/0!</v>
      </c>
      <c r="N956" t="e">
        <f t="shared" si="197"/>
        <v>#DIV/0!</v>
      </c>
      <c r="O956" t="e">
        <f t="shared" si="198"/>
        <v>#DIV/0!</v>
      </c>
      <c r="P956" t="e">
        <f t="shared" si="199"/>
        <v>#NUM!</v>
      </c>
    </row>
    <row r="957" spans="3:16" x14ac:dyDescent="0.3">
      <c r="C957" s="11" t="e">
        <f t="shared" si="194"/>
        <v>#DIV/0!</v>
      </c>
      <c r="D957" s="11" t="e">
        <f t="shared" si="190"/>
        <v>#DIV/0!</v>
      </c>
      <c r="E957" s="11" t="e">
        <f t="shared" si="191"/>
        <v>#DIV/0!</v>
      </c>
      <c r="F957" s="11" t="e">
        <f t="shared" si="192"/>
        <v>#DIV/0!</v>
      </c>
      <c r="G957" s="11" t="e">
        <f t="shared" si="193"/>
        <v>#DIV/0!</v>
      </c>
      <c r="H957" s="11" t="e">
        <f t="shared" si="200"/>
        <v>#DIV/0!</v>
      </c>
      <c r="I957" s="11" t="e">
        <f t="shared" si="189"/>
        <v>#NUM!</v>
      </c>
      <c r="J957" s="11" t="e">
        <f t="shared" si="201"/>
        <v>#NUM!</v>
      </c>
      <c r="L957" s="9">
        <f t="shared" si="195"/>
        <v>0</v>
      </c>
      <c r="M957" t="e">
        <f t="shared" si="196"/>
        <v>#DIV/0!</v>
      </c>
      <c r="N957" t="e">
        <f t="shared" si="197"/>
        <v>#DIV/0!</v>
      </c>
      <c r="O957" t="e">
        <f t="shared" si="198"/>
        <v>#DIV/0!</v>
      </c>
      <c r="P957" t="e">
        <f t="shared" si="199"/>
        <v>#NUM!</v>
      </c>
    </row>
    <row r="958" spans="3:16" x14ac:dyDescent="0.3">
      <c r="C958" s="11" t="e">
        <f t="shared" si="194"/>
        <v>#DIV/0!</v>
      </c>
      <c r="D958" s="11" t="e">
        <f t="shared" si="190"/>
        <v>#DIV/0!</v>
      </c>
      <c r="E958" s="11" t="e">
        <f t="shared" si="191"/>
        <v>#DIV/0!</v>
      </c>
      <c r="F958" s="11" t="e">
        <f t="shared" si="192"/>
        <v>#DIV/0!</v>
      </c>
      <c r="G958" s="11" t="e">
        <f t="shared" si="193"/>
        <v>#DIV/0!</v>
      </c>
      <c r="H958" s="11" t="e">
        <f t="shared" si="200"/>
        <v>#DIV/0!</v>
      </c>
      <c r="I958" s="11" t="e">
        <f t="shared" ref="I958:I1021" si="202">_xlfn.STDEV.P(C839:C958)*SQRT(252)</f>
        <v>#NUM!</v>
      </c>
      <c r="J958" s="11" t="e">
        <f t="shared" si="201"/>
        <v>#NUM!</v>
      </c>
      <c r="L958" s="9">
        <f t="shared" si="195"/>
        <v>0</v>
      </c>
      <c r="M958" t="e">
        <f t="shared" si="196"/>
        <v>#DIV/0!</v>
      </c>
      <c r="N958" t="e">
        <f t="shared" si="197"/>
        <v>#DIV/0!</v>
      </c>
      <c r="O958" t="e">
        <f t="shared" si="198"/>
        <v>#DIV/0!</v>
      </c>
      <c r="P958" t="e">
        <f t="shared" si="199"/>
        <v>#NUM!</v>
      </c>
    </row>
    <row r="959" spans="3:16" x14ac:dyDescent="0.3">
      <c r="C959" s="11" t="e">
        <f t="shared" si="194"/>
        <v>#DIV/0!</v>
      </c>
      <c r="D959" s="11" t="e">
        <f t="shared" si="190"/>
        <v>#DIV/0!</v>
      </c>
      <c r="E959" s="11" t="e">
        <f t="shared" si="191"/>
        <v>#DIV/0!</v>
      </c>
      <c r="F959" s="11" t="e">
        <f t="shared" si="192"/>
        <v>#DIV/0!</v>
      </c>
      <c r="G959" s="11" t="e">
        <f t="shared" si="193"/>
        <v>#DIV/0!</v>
      </c>
      <c r="H959" s="11" t="e">
        <f t="shared" si="200"/>
        <v>#DIV/0!</v>
      </c>
      <c r="I959" s="11" t="e">
        <f t="shared" si="202"/>
        <v>#NUM!</v>
      </c>
      <c r="J959" s="11" t="e">
        <f t="shared" si="201"/>
        <v>#NUM!</v>
      </c>
      <c r="L959" s="9">
        <f t="shared" si="195"/>
        <v>0</v>
      </c>
      <c r="M959" t="e">
        <f t="shared" si="196"/>
        <v>#DIV/0!</v>
      </c>
      <c r="N959" t="e">
        <f t="shared" si="197"/>
        <v>#DIV/0!</v>
      </c>
      <c r="O959" t="e">
        <f t="shared" si="198"/>
        <v>#DIV/0!</v>
      </c>
      <c r="P959" t="e">
        <f t="shared" si="199"/>
        <v>#NUM!</v>
      </c>
    </row>
    <row r="960" spans="3:16" x14ac:dyDescent="0.3">
      <c r="C960" s="11" t="e">
        <f t="shared" si="194"/>
        <v>#DIV/0!</v>
      </c>
      <c r="D960" s="11" t="e">
        <f t="shared" si="190"/>
        <v>#DIV/0!</v>
      </c>
      <c r="E960" s="11" t="e">
        <f t="shared" si="191"/>
        <v>#DIV/0!</v>
      </c>
      <c r="F960" s="11" t="e">
        <f t="shared" si="192"/>
        <v>#DIV/0!</v>
      </c>
      <c r="G960" s="11" t="e">
        <f t="shared" si="193"/>
        <v>#DIV/0!</v>
      </c>
      <c r="H960" s="11" t="e">
        <f t="shared" si="200"/>
        <v>#DIV/0!</v>
      </c>
      <c r="I960" s="11" t="e">
        <f t="shared" si="202"/>
        <v>#NUM!</v>
      </c>
      <c r="J960" s="11" t="e">
        <f t="shared" si="201"/>
        <v>#NUM!</v>
      </c>
      <c r="L960" s="9">
        <f t="shared" si="195"/>
        <v>0</v>
      </c>
      <c r="M960" t="e">
        <f t="shared" si="196"/>
        <v>#DIV/0!</v>
      </c>
      <c r="N960" t="e">
        <f t="shared" si="197"/>
        <v>#DIV/0!</v>
      </c>
      <c r="O960" t="e">
        <f t="shared" si="198"/>
        <v>#DIV/0!</v>
      </c>
      <c r="P960" t="e">
        <f t="shared" si="199"/>
        <v>#NUM!</v>
      </c>
    </row>
    <row r="961" spans="3:16" x14ac:dyDescent="0.3">
      <c r="C961" s="11" t="e">
        <f t="shared" si="194"/>
        <v>#DIV/0!</v>
      </c>
      <c r="D961" s="11" t="e">
        <f t="shared" si="190"/>
        <v>#DIV/0!</v>
      </c>
      <c r="E961" s="11" t="e">
        <f t="shared" si="191"/>
        <v>#DIV/0!</v>
      </c>
      <c r="F961" s="11" t="e">
        <f t="shared" si="192"/>
        <v>#DIV/0!</v>
      </c>
      <c r="G961" s="11" t="e">
        <f t="shared" si="193"/>
        <v>#DIV/0!</v>
      </c>
      <c r="H961" s="11" t="e">
        <f t="shared" si="200"/>
        <v>#DIV/0!</v>
      </c>
      <c r="I961" s="11" t="e">
        <f t="shared" si="202"/>
        <v>#NUM!</v>
      </c>
      <c r="J961" s="11" t="e">
        <f t="shared" si="201"/>
        <v>#NUM!</v>
      </c>
      <c r="L961" s="9">
        <f t="shared" si="195"/>
        <v>0</v>
      </c>
      <c r="M961" t="e">
        <f t="shared" si="196"/>
        <v>#DIV/0!</v>
      </c>
      <c r="N961" t="e">
        <f t="shared" si="197"/>
        <v>#DIV/0!</v>
      </c>
      <c r="O961" t="e">
        <f t="shared" si="198"/>
        <v>#DIV/0!</v>
      </c>
      <c r="P961" t="e">
        <f t="shared" si="199"/>
        <v>#NUM!</v>
      </c>
    </row>
    <row r="962" spans="3:16" x14ac:dyDescent="0.3">
      <c r="C962" s="11" t="e">
        <f t="shared" si="194"/>
        <v>#DIV/0!</v>
      </c>
      <c r="D962" s="11" t="e">
        <f t="shared" si="190"/>
        <v>#DIV/0!</v>
      </c>
      <c r="E962" s="11" t="e">
        <f t="shared" si="191"/>
        <v>#DIV/0!</v>
      </c>
      <c r="F962" s="11" t="e">
        <f t="shared" si="192"/>
        <v>#DIV/0!</v>
      </c>
      <c r="G962" s="11" t="e">
        <f t="shared" si="193"/>
        <v>#DIV/0!</v>
      </c>
      <c r="H962" s="11" t="e">
        <f t="shared" si="200"/>
        <v>#DIV/0!</v>
      </c>
      <c r="I962" s="11" t="e">
        <f t="shared" si="202"/>
        <v>#NUM!</v>
      </c>
      <c r="J962" s="11" t="e">
        <f t="shared" si="201"/>
        <v>#NUM!</v>
      </c>
      <c r="L962" s="9">
        <f t="shared" si="195"/>
        <v>0</v>
      </c>
      <c r="M962" t="e">
        <f t="shared" si="196"/>
        <v>#DIV/0!</v>
      </c>
      <c r="N962" t="e">
        <f t="shared" si="197"/>
        <v>#DIV/0!</v>
      </c>
      <c r="O962" t="e">
        <f t="shared" si="198"/>
        <v>#DIV/0!</v>
      </c>
      <c r="P962" t="e">
        <f t="shared" si="199"/>
        <v>#NUM!</v>
      </c>
    </row>
    <row r="963" spans="3:16" x14ac:dyDescent="0.3">
      <c r="C963" s="11" t="e">
        <f t="shared" si="194"/>
        <v>#DIV/0!</v>
      </c>
      <c r="D963" s="11" t="e">
        <f t="shared" si="190"/>
        <v>#DIV/0!</v>
      </c>
      <c r="E963" s="11" t="e">
        <f t="shared" si="191"/>
        <v>#DIV/0!</v>
      </c>
      <c r="F963" s="11" t="e">
        <f t="shared" si="192"/>
        <v>#DIV/0!</v>
      </c>
      <c r="G963" s="11" t="e">
        <f t="shared" si="193"/>
        <v>#DIV/0!</v>
      </c>
      <c r="H963" s="11" t="e">
        <f t="shared" si="200"/>
        <v>#DIV/0!</v>
      </c>
      <c r="I963" s="11" t="e">
        <f t="shared" si="202"/>
        <v>#NUM!</v>
      </c>
      <c r="J963" s="11" t="e">
        <f t="shared" si="201"/>
        <v>#NUM!</v>
      </c>
      <c r="L963" s="9">
        <f t="shared" si="195"/>
        <v>0</v>
      </c>
      <c r="M963" t="e">
        <f t="shared" si="196"/>
        <v>#DIV/0!</v>
      </c>
      <c r="N963" t="e">
        <f t="shared" si="197"/>
        <v>#DIV/0!</v>
      </c>
      <c r="O963" t="e">
        <f t="shared" si="198"/>
        <v>#DIV/0!</v>
      </c>
      <c r="P963" t="e">
        <f t="shared" si="199"/>
        <v>#NUM!</v>
      </c>
    </row>
    <row r="964" spans="3:16" x14ac:dyDescent="0.3">
      <c r="C964" s="11" t="e">
        <f t="shared" si="194"/>
        <v>#DIV/0!</v>
      </c>
      <c r="D964" s="11" t="e">
        <f t="shared" si="190"/>
        <v>#DIV/0!</v>
      </c>
      <c r="E964" s="11" t="e">
        <f t="shared" si="191"/>
        <v>#DIV/0!</v>
      </c>
      <c r="F964" s="11" t="e">
        <f t="shared" si="192"/>
        <v>#DIV/0!</v>
      </c>
      <c r="G964" s="11" t="e">
        <f t="shared" si="193"/>
        <v>#DIV/0!</v>
      </c>
      <c r="H964" s="11" t="e">
        <f t="shared" si="200"/>
        <v>#DIV/0!</v>
      </c>
      <c r="I964" s="11" t="e">
        <f t="shared" si="202"/>
        <v>#NUM!</v>
      </c>
      <c r="J964" s="11" t="e">
        <f t="shared" si="201"/>
        <v>#NUM!</v>
      </c>
      <c r="L964" s="9">
        <f t="shared" si="195"/>
        <v>0</v>
      </c>
      <c r="M964" t="e">
        <f t="shared" si="196"/>
        <v>#DIV/0!</v>
      </c>
      <c r="N964" t="e">
        <f t="shared" si="197"/>
        <v>#DIV/0!</v>
      </c>
      <c r="O964" t="e">
        <f t="shared" si="198"/>
        <v>#DIV/0!</v>
      </c>
      <c r="P964" t="e">
        <f t="shared" si="199"/>
        <v>#NUM!</v>
      </c>
    </row>
    <row r="965" spans="3:16" x14ac:dyDescent="0.3">
      <c r="C965" s="11" t="e">
        <f t="shared" si="194"/>
        <v>#DIV/0!</v>
      </c>
      <c r="D965" s="11" t="e">
        <f t="shared" si="190"/>
        <v>#DIV/0!</v>
      </c>
      <c r="E965" s="11" t="e">
        <f t="shared" si="191"/>
        <v>#DIV/0!</v>
      </c>
      <c r="F965" s="11" t="e">
        <f t="shared" si="192"/>
        <v>#DIV/0!</v>
      </c>
      <c r="G965" s="11" t="e">
        <f t="shared" si="193"/>
        <v>#DIV/0!</v>
      </c>
      <c r="H965" s="11" t="e">
        <f t="shared" si="200"/>
        <v>#DIV/0!</v>
      </c>
      <c r="I965" s="11" t="e">
        <f t="shared" si="202"/>
        <v>#NUM!</v>
      </c>
      <c r="J965" s="11" t="e">
        <f t="shared" si="201"/>
        <v>#NUM!</v>
      </c>
      <c r="L965" s="9">
        <f t="shared" si="195"/>
        <v>0</v>
      </c>
      <c r="M965" t="e">
        <f t="shared" si="196"/>
        <v>#DIV/0!</v>
      </c>
      <c r="N965" t="e">
        <f t="shared" si="197"/>
        <v>#DIV/0!</v>
      </c>
      <c r="O965" t="e">
        <f t="shared" si="198"/>
        <v>#DIV/0!</v>
      </c>
      <c r="P965" t="e">
        <f t="shared" si="199"/>
        <v>#NUM!</v>
      </c>
    </row>
    <row r="966" spans="3:16" x14ac:dyDescent="0.3">
      <c r="C966" s="11" t="e">
        <f t="shared" si="194"/>
        <v>#DIV/0!</v>
      </c>
      <c r="D966" s="11" t="e">
        <f t="shared" si="190"/>
        <v>#DIV/0!</v>
      </c>
      <c r="E966" s="11" t="e">
        <f t="shared" si="191"/>
        <v>#DIV/0!</v>
      </c>
      <c r="F966" s="11" t="e">
        <f t="shared" si="192"/>
        <v>#DIV/0!</v>
      </c>
      <c r="G966" s="11" t="e">
        <f t="shared" si="193"/>
        <v>#DIV/0!</v>
      </c>
      <c r="H966" s="11" t="e">
        <f t="shared" si="200"/>
        <v>#DIV/0!</v>
      </c>
      <c r="I966" s="11" t="e">
        <f t="shared" si="202"/>
        <v>#NUM!</v>
      </c>
      <c r="J966" s="11" t="e">
        <f t="shared" si="201"/>
        <v>#NUM!</v>
      </c>
      <c r="L966" s="9">
        <f t="shared" si="195"/>
        <v>0</v>
      </c>
      <c r="M966" t="e">
        <f t="shared" si="196"/>
        <v>#DIV/0!</v>
      </c>
      <c r="N966" t="e">
        <f t="shared" si="197"/>
        <v>#DIV/0!</v>
      </c>
      <c r="O966" t="e">
        <f t="shared" si="198"/>
        <v>#DIV/0!</v>
      </c>
      <c r="P966" t="e">
        <f t="shared" si="199"/>
        <v>#NUM!</v>
      </c>
    </row>
    <row r="967" spans="3:16" x14ac:dyDescent="0.3">
      <c r="C967" s="11" t="e">
        <f t="shared" si="194"/>
        <v>#DIV/0!</v>
      </c>
      <c r="D967" s="11" t="e">
        <f t="shared" si="190"/>
        <v>#DIV/0!</v>
      </c>
      <c r="E967" s="11" t="e">
        <f t="shared" si="191"/>
        <v>#DIV/0!</v>
      </c>
      <c r="F967" s="11" t="e">
        <f t="shared" si="192"/>
        <v>#DIV/0!</v>
      </c>
      <c r="G967" s="11" t="e">
        <f t="shared" si="193"/>
        <v>#DIV/0!</v>
      </c>
      <c r="H967" s="11" t="e">
        <f t="shared" si="200"/>
        <v>#DIV/0!</v>
      </c>
      <c r="I967" s="11" t="e">
        <f t="shared" si="202"/>
        <v>#NUM!</v>
      </c>
      <c r="J967" s="11" t="e">
        <f t="shared" si="201"/>
        <v>#NUM!</v>
      </c>
      <c r="L967" s="9">
        <f t="shared" si="195"/>
        <v>0</v>
      </c>
      <c r="M967" t="e">
        <f t="shared" si="196"/>
        <v>#DIV/0!</v>
      </c>
      <c r="N967" t="e">
        <f t="shared" si="197"/>
        <v>#DIV/0!</v>
      </c>
      <c r="O967" t="e">
        <f t="shared" si="198"/>
        <v>#DIV/0!</v>
      </c>
      <c r="P967" t="e">
        <f t="shared" si="199"/>
        <v>#NUM!</v>
      </c>
    </row>
    <row r="968" spans="3:16" x14ac:dyDescent="0.3">
      <c r="C968" s="11" t="e">
        <f t="shared" si="194"/>
        <v>#DIV/0!</v>
      </c>
      <c r="D968" s="11" t="e">
        <f t="shared" si="190"/>
        <v>#DIV/0!</v>
      </c>
      <c r="E968" s="11" t="e">
        <f t="shared" si="191"/>
        <v>#DIV/0!</v>
      </c>
      <c r="F968" s="11" t="e">
        <f t="shared" si="192"/>
        <v>#DIV/0!</v>
      </c>
      <c r="G968" s="11" t="e">
        <f t="shared" si="193"/>
        <v>#DIV/0!</v>
      </c>
      <c r="H968" s="11" t="e">
        <f t="shared" si="200"/>
        <v>#DIV/0!</v>
      </c>
      <c r="I968" s="11" t="e">
        <f t="shared" si="202"/>
        <v>#NUM!</v>
      </c>
      <c r="J968" s="11" t="e">
        <f t="shared" si="201"/>
        <v>#NUM!</v>
      </c>
      <c r="L968" s="9">
        <f t="shared" si="195"/>
        <v>0</v>
      </c>
      <c r="M968" t="e">
        <f t="shared" si="196"/>
        <v>#DIV/0!</v>
      </c>
      <c r="N968" t="e">
        <f t="shared" si="197"/>
        <v>#DIV/0!</v>
      </c>
      <c r="O968" t="e">
        <f t="shared" si="198"/>
        <v>#DIV/0!</v>
      </c>
      <c r="P968" t="e">
        <f t="shared" si="199"/>
        <v>#NUM!</v>
      </c>
    </row>
    <row r="969" spans="3:16" x14ac:dyDescent="0.3">
      <c r="C969" s="11" t="e">
        <f t="shared" si="194"/>
        <v>#DIV/0!</v>
      </c>
      <c r="D969" s="11" t="e">
        <f t="shared" si="190"/>
        <v>#DIV/0!</v>
      </c>
      <c r="E969" s="11" t="e">
        <f t="shared" si="191"/>
        <v>#DIV/0!</v>
      </c>
      <c r="F969" s="11" t="e">
        <f t="shared" si="192"/>
        <v>#DIV/0!</v>
      </c>
      <c r="G969" s="11" t="e">
        <f t="shared" si="193"/>
        <v>#DIV/0!</v>
      </c>
      <c r="H969" s="11" t="e">
        <f t="shared" si="200"/>
        <v>#DIV/0!</v>
      </c>
      <c r="I969" s="11" t="e">
        <f t="shared" si="202"/>
        <v>#NUM!</v>
      </c>
      <c r="J969" s="11" t="e">
        <f t="shared" si="201"/>
        <v>#NUM!</v>
      </c>
      <c r="L969" s="9">
        <f t="shared" si="195"/>
        <v>0</v>
      </c>
      <c r="M969" t="e">
        <f t="shared" si="196"/>
        <v>#DIV/0!</v>
      </c>
      <c r="N969" t="e">
        <f t="shared" si="197"/>
        <v>#DIV/0!</v>
      </c>
      <c r="O969" t="e">
        <f t="shared" si="198"/>
        <v>#DIV/0!</v>
      </c>
      <c r="P969" t="e">
        <f t="shared" si="199"/>
        <v>#NUM!</v>
      </c>
    </row>
    <row r="970" spans="3:16" x14ac:dyDescent="0.3">
      <c r="C970" s="11" t="e">
        <f t="shared" si="194"/>
        <v>#DIV/0!</v>
      </c>
      <c r="D970" s="11" t="e">
        <f t="shared" si="190"/>
        <v>#DIV/0!</v>
      </c>
      <c r="E970" s="11" t="e">
        <f t="shared" si="191"/>
        <v>#DIV/0!</v>
      </c>
      <c r="F970" s="11" t="e">
        <f t="shared" si="192"/>
        <v>#DIV/0!</v>
      </c>
      <c r="G970" s="11" t="e">
        <f t="shared" si="193"/>
        <v>#DIV/0!</v>
      </c>
      <c r="H970" s="11" t="e">
        <f t="shared" si="200"/>
        <v>#DIV/0!</v>
      </c>
      <c r="I970" s="11" t="e">
        <f t="shared" si="202"/>
        <v>#NUM!</v>
      </c>
      <c r="J970" s="11" t="e">
        <f t="shared" si="201"/>
        <v>#NUM!</v>
      </c>
      <c r="L970" s="9">
        <f t="shared" si="195"/>
        <v>0</v>
      </c>
      <c r="M970" t="e">
        <f t="shared" si="196"/>
        <v>#DIV/0!</v>
      </c>
      <c r="N970" t="e">
        <f t="shared" si="197"/>
        <v>#DIV/0!</v>
      </c>
      <c r="O970" t="e">
        <f t="shared" si="198"/>
        <v>#DIV/0!</v>
      </c>
      <c r="P970" t="e">
        <f t="shared" si="199"/>
        <v>#NUM!</v>
      </c>
    </row>
    <row r="971" spans="3:16" x14ac:dyDescent="0.3">
      <c r="C971" s="11" t="e">
        <f t="shared" si="194"/>
        <v>#DIV/0!</v>
      </c>
      <c r="D971" s="11" t="e">
        <f t="shared" ref="D971:D1026" si="203">_xlfn.STDEV.P(C967:C971)*SQRT(252)</f>
        <v>#DIV/0!</v>
      </c>
      <c r="E971" s="11" t="e">
        <f t="shared" si="191"/>
        <v>#DIV/0!</v>
      </c>
      <c r="F971" s="11" t="e">
        <f t="shared" si="192"/>
        <v>#DIV/0!</v>
      </c>
      <c r="G971" s="11" t="e">
        <f t="shared" si="193"/>
        <v>#DIV/0!</v>
      </c>
      <c r="H971" s="11" t="e">
        <f t="shared" si="200"/>
        <v>#DIV/0!</v>
      </c>
      <c r="I971" s="11" t="e">
        <f t="shared" si="202"/>
        <v>#NUM!</v>
      </c>
      <c r="J971" s="11" t="e">
        <f t="shared" si="201"/>
        <v>#NUM!</v>
      </c>
      <c r="L971" s="9">
        <f t="shared" si="195"/>
        <v>0</v>
      </c>
      <c r="M971" t="e">
        <f t="shared" si="196"/>
        <v>#DIV/0!</v>
      </c>
      <c r="N971" t="e">
        <f t="shared" si="197"/>
        <v>#DIV/0!</v>
      </c>
      <c r="O971" t="e">
        <f t="shared" si="198"/>
        <v>#DIV/0!</v>
      </c>
      <c r="P971" t="e">
        <f t="shared" si="199"/>
        <v>#NUM!</v>
      </c>
    </row>
    <row r="972" spans="3:16" x14ac:dyDescent="0.3">
      <c r="C972" s="11" t="e">
        <f t="shared" si="194"/>
        <v>#DIV/0!</v>
      </c>
      <c r="D972" s="11" t="e">
        <f t="shared" si="203"/>
        <v>#DIV/0!</v>
      </c>
      <c r="E972" s="11" t="e">
        <f t="shared" si="191"/>
        <v>#DIV/0!</v>
      </c>
      <c r="F972" s="11" t="e">
        <f t="shared" si="192"/>
        <v>#DIV/0!</v>
      </c>
      <c r="G972" s="11" t="e">
        <f t="shared" si="193"/>
        <v>#DIV/0!</v>
      </c>
      <c r="H972" s="11" t="e">
        <f t="shared" si="200"/>
        <v>#DIV/0!</v>
      </c>
      <c r="I972" s="11" t="e">
        <f t="shared" si="202"/>
        <v>#NUM!</v>
      </c>
      <c r="J972" s="11" t="e">
        <f t="shared" si="201"/>
        <v>#NUM!</v>
      </c>
      <c r="L972" s="9">
        <f t="shared" si="195"/>
        <v>0</v>
      </c>
      <c r="M972" t="e">
        <f t="shared" si="196"/>
        <v>#DIV/0!</v>
      </c>
      <c r="N972" t="e">
        <f t="shared" si="197"/>
        <v>#DIV/0!</v>
      </c>
      <c r="O972" t="e">
        <f t="shared" si="198"/>
        <v>#DIV/0!</v>
      </c>
      <c r="P972" t="e">
        <f t="shared" si="199"/>
        <v>#NUM!</v>
      </c>
    </row>
    <row r="973" spans="3:16" x14ac:dyDescent="0.3">
      <c r="C973" s="11" t="e">
        <f t="shared" si="194"/>
        <v>#DIV/0!</v>
      </c>
      <c r="D973" s="11" t="e">
        <f t="shared" si="203"/>
        <v>#DIV/0!</v>
      </c>
      <c r="E973" s="11" t="e">
        <f t="shared" si="191"/>
        <v>#DIV/0!</v>
      </c>
      <c r="F973" s="11" t="e">
        <f t="shared" si="192"/>
        <v>#DIV/0!</v>
      </c>
      <c r="G973" s="11" t="e">
        <f t="shared" si="193"/>
        <v>#DIV/0!</v>
      </c>
      <c r="H973" s="11" t="e">
        <f t="shared" si="200"/>
        <v>#DIV/0!</v>
      </c>
      <c r="I973" s="11" t="e">
        <f t="shared" si="202"/>
        <v>#NUM!</v>
      </c>
      <c r="J973" s="11" t="e">
        <f t="shared" si="201"/>
        <v>#NUM!</v>
      </c>
      <c r="L973" s="9">
        <f t="shared" si="195"/>
        <v>0</v>
      </c>
      <c r="M973" t="e">
        <f t="shared" si="196"/>
        <v>#DIV/0!</v>
      </c>
      <c r="N973" t="e">
        <f t="shared" si="197"/>
        <v>#DIV/0!</v>
      </c>
      <c r="O973" t="e">
        <f t="shared" si="198"/>
        <v>#DIV/0!</v>
      </c>
      <c r="P973" t="e">
        <f t="shared" si="199"/>
        <v>#NUM!</v>
      </c>
    </row>
    <row r="974" spans="3:16" x14ac:dyDescent="0.3">
      <c r="C974" s="11" t="e">
        <f t="shared" si="194"/>
        <v>#DIV/0!</v>
      </c>
      <c r="D974" s="11" t="e">
        <f t="shared" si="203"/>
        <v>#DIV/0!</v>
      </c>
      <c r="E974" s="11" t="e">
        <f t="shared" si="191"/>
        <v>#DIV/0!</v>
      </c>
      <c r="F974" s="11" t="e">
        <f t="shared" si="192"/>
        <v>#DIV/0!</v>
      </c>
      <c r="G974" s="11" t="e">
        <f t="shared" si="193"/>
        <v>#DIV/0!</v>
      </c>
      <c r="H974" s="11" t="e">
        <f t="shared" si="200"/>
        <v>#DIV/0!</v>
      </c>
      <c r="I974" s="11" t="e">
        <f t="shared" si="202"/>
        <v>#NUM!</v>
      </c>
      <c r="J974" s="11" t="e">
        <f t="shared" si="201"/>
        <v>#NUM!</v>
      </c>
      <c r="L974" s="9">
        <f t="shared" si="195"/>
        <v>0</v>
      </c>
      <c r="M974" t="e">
        <f t="shared" si="196"/>
        <v>#DIV/0!</v>
      </c>
      <c r="N974" t="e">
        <f t="shared" si="197"/>
        <v>#DIV/0!</v>
      </c>
      <c r="O974" t="e">
        <f t="shared" si="198"/>
        <v>#DIV/0!</v>
      </c>
      <c r="P974" t="e">
        <f t="shared" si="199"/>
        <v>#NUM!</v>
      </c>
    </row>
    <row r="975" spans="3:16" x14ac:dyDescent="0.3">
      <c r="C975" s="11" t="e">
        <f t="shared" si="194"/>
        <v>#DIV/0!</v>
      </c>
      <c r="D975" s="11" t="e">
        <f t="shared" si="203"/>
        <v>#DIV/0!</v>
      </c>
      <c r="E975" s="11" t="e">
        <f t="shared" si="191"/>
        <v>#DIV/0!</v>
      </c>
      <c r="F975" s="11" t="e">
        <f t="shared" si="192"/>
        <v>#DIV/0!</v>
      </c>
      <c r="G975" s="11" t="e">
        <f t="shared" si="193"/>
        <v>#DIV/0!</v>
      </c>
      <c r="H975" s="11" t="e">
        <f t="shared" si="200"/>
        <v>#DIV/0!</v>
      </c>
      <c r="I975" s="11" t="e">
        <f t="shared" si="202"/>
        <v>#NUM!</v>
      </c>
      <c r="J975" s="11" t="e">
        <f t="shared" si="201"/>
        <v>#NUM!</v>
      </c>
      <c r="L975" s="9">
        <f t="shared" si="195"/>
        <v>0</v>
      </c>
      <c r="M975" t="e">
        <f t="shared" si="196"/>
        <v>#DIV/0!</v>
      </c>
      <c r="N975" t="e">
        <f t="shared" si="197"/>
        <v>#DIV/0!</v>
      </c>
      <c r="O975" t="e">
        <f t="shared" si="198"/>
        <v>#DIV/0!</v>
      </c>
      <c r="P975" t="e">
        <f t="shared" si="199"/>
        <v>#NUM!</v>
      </c>
    </row>
    <row r="976" spans="3:16" x14ac:dyDescent="0.3">
      <c r="C976" s="11" t="e">
        <f t="shared" si="194"/>
        <v>#DIV/0!</v>
      </c>
      <c r="D976" s="11" t="e">
        <f t="shared" si="203"/>
        <v>#DIV/0!</v>
      </c>
      <c r="E976" s="11" t="e">
        <f t="shared" ref="E976:E1026" si="204">_xlfn.STDEV.P(C967:C976)*SQRT(252)</f>
        <v>#DIV/0!</v>
      </c>
      <c r="F976" s="11" t="e">
        <f t="shared" si="192"/>
        <v>#DIV/0!</v>
      </c>
      <c r="G976" s="11" t="e">
        <f t="shared" si="193"/>
        <v>#DIV/0!</v>
      </c>
      <c r="H976" s="11" t="e">
        <f t="shared" si="200"/>
        <v>#DIV/0!</v>
      </c>
      <c r="I976" s="11" t="e">
        <f t="shared" si="202"/>
        <v>#NUM!</v>
      </c>
      <c r="J976" s="11" t="e">
        <f t="shared" si="201"/>
        <v>#NUM!</v>
      </c>
      <c r="L976" s="9">
        <f t="shared" si="195"/>
        <v>0</v>
      </c>
      <c r="M976" t="e">
        <f t="shared" si="196"/>
        <v>#DIV/0!</v>
      </c>
      <c r="N976" t="e">
        <f t="shared" si="197"/>
        <v>#DIV/0!</v>
      </c>
      <c r="O976" t="e">
        <f t="shared" si="198"/>
        <v>#DIV/0!</v>
      </c>
      <c r="P976" t="e">
        <f t="shared" si="199"/>
        <v>#NUM!</v>
      </c>
    </row>
    <row r="977" spans="3:16" x14ac:dyDescent="0.3">
      <c r="C977" s="11" t="e">
        <f t="shared" si="194"/>
        <v>#DIV/0!</v>
      </c>
      <c r="D977" s="11" t="e">
        <f t="shared" si="203"/>
        <v>#DIV/0!</v>
      </c>
      <c r="E977" s="11" t="e">
        <f t="shared" si="204"/>
        <v>#DIV/0!</v>
      </c>
      <c r="F977" s="11" t="e">
        <f t="shared" si="192"/>
        <v>#DIV/0!</v>
      </c>
      <c r="G977" s="11" t="e">
        <f t="shared" si="193"/>
        <v>#DIV/0!</v>
      </c>
      <c r="H977" s="11" t="e">
        <f t="shared" si="200"/>
        <v>#DIV/0!</v>
      </c>
      <c r="I977" s="11" t="e">
        <f t="shared" si="202"/>
        <v>#NUM!</v>
      </c>
      <c r="J977" s="11" t="e">
        <f t="shared" si="201"/>
        <v>#NUM!</v>
      </c>
      <c r="L977" s="9">
        <f t="shared" si="195"/>
        <v>0</v>
      </c>
      <c r="M977" t="e">
        <f t="shared" si="196"/>
        <v>#DIV/0!</v>
      </c>
      <c r="N977" t="e">
        <f t="shared" si="197"/>
        <v>#DIV/0!</v>
      </c>
      <c r="O977" t="e">
        <f t="shared" si="198"/>
        <v>#DIV/0!</v>
      </c>
      <c r="P977" t="e">
        <f t="shared" si="199"/>
        <v>#NUM!</v>
      </c>
    </row>
    <row r="978" spans="3:16" x14ac:dyDescent="0.3">
      <c r="C978" s="11" t="e">
        <f t="shared" si="194"/>
        <v>#DIV/0!</v>
      </c>
      <c r="D978" s="11" t="e">
        <f t="shared" si="203"/>
        <v>#DIV/0!</v>
      </c>
      <c r="E978" s="11" t="e">
        <f t="shared" si="204"/>
        <v>#DIV/0!</v>
      </c>
      <c r="F978" s="11" t="e">
        <f t="shared" si="192"/>
        <v>#DIV/0!</v>
      </c>
      <c r="G978" s="11" t="e">
        <f t="shared" si="193"/>
        <v>#DIV/0!</v>
      </c>
      <c r="H978" s="11" t="e">
        <f t="shared" si="200"/>
        <v>#DIV/0!</v>
      </c>
      <c r="I978" s="11" t="e">
        <f t="shared" si="202"/>
        <v>#NUM!</v>
      </c>
      <c r="J978" s="11" t="e">
        <f t="shared" si="201"/>
        <v>#NUM!</v>
      </c>
      <c r="L978" s="9">
        <f t="shared" si="195"/>
        <v>0</v>
      </c>
      <c r="M978" t="e">
        <f t="shared" si="196"/>
        <v>#DIV/0!</v>
      </c>
      <c r="N978" t="e">
        <f t="shared" si="197"/>
        <v>#DIV/0!</v>
      </c>
      <c r="O978" t="e">
        <f t="shared" si="198"/>
        <v>#DIV/0!</v>
      </c>
      <c r="P978" t="e">
        <f t="shared" si="199"/>
        <v>#NUM!</v>
      </c>
    </row>
    <row r="979" spans="3:16" x14ac:dyDescent="0.3">
      <c r="C979" s="11" t="e">
        <f t="shared" si="194"/>
        <v>#DIV/0!</v>
      </c>
      <c r="D979" s="11" t="e">
        <f t="shared" si="203"/>
        <v>#DIV/0!</v>
      </c>
      <c r="E979" s="11" t="e">
        <f t="shared" si="204"/>
        <v>#DIV/0!</v>
      </c>
      <c r="F979" s="11" t="e">
        <f t="shared" si="192"/>
        <v>#DIV/0!</v>
      </c>
      <c r="G979" s="11" t="e">
        <f t="shared" si="193"/>
        <v>#DIV/0!</v>
      </c>
      <c r="H979" s="11" t="e">
        <f t="shared" si="200"/>
        <v>#DIV/0!</v>
      </c>
      <c r="I979" s="11" t="e">
        <f t="shared" si="202"/>
        <v>#NUM!</v>
      </c>
      <c r="J979" s="11" t="e">
        <f t="shared" si="201"/>
        <v>#NUM!</v>
      </c>
      <c r="L979" s="9">
        <f t="shared" si="195"/>
        <v>0</v>
      </c>
      <c r="M979" t="e">
        <f t="shared" si="196"/>
        <v>#DIV/0!</v>
      </c>
      <c r="N979" t="e">
        <f t="shared" si="197"/>
        <v>#DIV/0!</v>
      </c>
      <c r="O979" t="e">
        <f t="shared" si="198"/>
        <v>#DIV/0!</v>
      </c>
      <c r="P979" t="e">
        <f t="shared" si="199"/>
        <v>#NUM!</v>
      </c>
    </row>
    <row r="980" spans="3:16" x14ac:dyDescent="0.3">
      <c r="C980" s="11" t="e">
        <f t="shared" si="194"/>
        <v>#DIV/0!</v>
      </c>
      <c r="D980" s="11" t="e">
        <f t="shared" si="203"/>
        <v>#DIV/0!</v>
      </c>
      <c r="E980" s="11" t="e">
        <f t="shared" si="204"/>
        <v>#DIV/0!</v>
      </c>
      <c r="F980" s="11" t="e">
        <f t="shared" si="192"/>
        <v>#DIV/0!</v>
      </c>
      <c r="G980" s="11" t="e">
        <f t="shared" si="193"/>
        <v>#DIV/0!</v>
      </c>
      <c r="H980" s="11" t="e">
        <f t="shared" si="200"/>
        <v>#DIV/0!</v>
      </c>
      <c r="I980" s="11" t="e">
        <f t="shared" si="202"/>
        <v>#NUM!</v>
      </c>
      <c r="J980" s="11" t="e">
        <f t="shared" si="201"/>
        <v>#NUM!</v>
      </c>
      <c r="L980" s="9">
        <f t="shared" si="195"/>
        <v>0</v>
      </c>
      <c r="M980" t="e">
        <f t="shared" si="196"/>
        <v>#DIV/0!</v>
      </c>
      <c r="N980" t="e">
        <f t="shared" si="197"/>
        <v>#DIV/0!</v>
      </c>
      <c r="O980" t="e">
        <f t="shared" si="198"/>
        <v>#DIV/0!</v>
      </c>
      <c r="P980" t="e">
        <f t="shared" si="199"/>
        <v>#NUM!</v>
      </c>
    </row>
    <row r="981" spans="3:16" x14ac:dyDescent="0.3">
      <c r="C981" s="11" t="e">
        <f t="shared" si="194"/>
        <v>#DIV/0!</v>
      </c>
      <c r="D981" s="11" t="e">
        <f t="shared" si="203"/>
        <v>#DIV/0!</v>
      </c>
      <c r="E981" s="11" t="e">
        <f t="shared" si="204"/>
        <v>#DIV/0!</v>
      </c>
      <c r="F981" s="11" t="e">
        <f t="shared" ref="F981:F1026" si="205">_xlfn.STDEV.P(C967:C981)*SQRT(252)</f>
        <v>#DIV/0!</v>
      </c>
      <c r="G981" s="11" t="e">
        <f t="shared" si="193"/>
        <v>#DIV/0!</v>
      </c>
      <c r="H981" s="11" t="e">
        <f t="shared" si="200"/>
        <v>#DIV/0!</v>
      </c>
      <c r="I981" s="11" t="e">
        <f t="shared" si="202"/>
        <v>#NUM!</v>
      </c>
      <c r="J981" s="11" t="e">
        <f t="shared" si="201"/>
        <v>#NUM!</v>
      </c>
      <c r="L981" s="9">
        <f t="shared" si="195"/>
        <v>0</v>
      </c>
      <c r="M981" t="e">
        <f t="shared" si="196"/>
        <v>#DIV/0!</v>
      </c>
      <c r="N981" t="e">
        <f t="shared" si="197"/>
        <v>#DIV/0!</v>
      </c>
      <c r="O981" t="e">
        <f t="shared" si="198"/>
        <v>#DIV/0!</v>
      </c>
      <c r="P981" t="e">
        <f t="shared" si="199"/>
        <v>#NUM!</v>
      </c>
    </row>
    <row r="982" spans="3:16" x14ac:dyDescent="0.3">
      <c r="C982" s="11" t="e">
        <f t="shared" si="194"/>
        <v>#DIV/0!</v>
      </c>
      <c r="D982" s="11" t="e">
        <f t="shared" si="203"/>
        <v>#DIV/0!</v>
      </c>
      <c r="E982" s="11" t="e">
        <f t="shared" si="204"/>
        <v>#DIV/0!</v>
      </c>
      <c r="F982" s="11" t="e">
        <f t="shared" si="205"/>
        <v>#DIV/0!</v>
      </c>
      <c r="G982" s="11" t="e">
        <f t="shared" si="193"/>
        <v>#DIV/0!</v>
      </c>
      <c r="H982" s="11" t="e">
        <f t="shared" si="200"/>
        <v>#DIV/0!</v>
      </c>
      <c r="I982" s="11" t="e">
        <f t="shared" si="202"/>
        <v>#NUM!</v>
      </c>
      <c r="J982" s="11" t="e">
        <f t="shared" si="201"/>
        <v>#NUM!</v>
      </c>
      <c r="L982" s="9">
        <f t="shared" si="195"/>
        <v>0</v>
      </c>
      <c r="M982" t="e">
        <f t="shared" si="196"/>
        <v>#DIV/0!</v>
      </c>
      <c r="N982" t="e">
        <f t="shared" si="197"/>
        <v>#DIV/0!</v>
      </c>
      <c r="O982" t="e">
        <f t="shared" si="198"/>
        <v>#DIV/0!</v>
      </c>
      <c r="P982" t="e">
        <f t="shared" si="199"/>
        <v>#NUM!</v>
      </c>
    </row>
    <row r="983" spans="3:16" x14ac:dyDescent="0.3">
      <c r="C983" s="11" t="e">
        <f t="shared" si="194"/>
        <v>#DIV/0!</v>
      </c>
      <c r="D983" s="11" t="e">
        <f t="shared" si="203"/>
        <v>#DIV/0!</v>
      </c>
      <c r="E983" s="11" t="e">
        <f t="shared" si="204"/>
        <v>#DIV/0!</v>
      </c>
      <c r="F983" s="11" t="e">
        <f t="shared" si="205"/>
        <v>#DIV/0!</v>
      </c>
      <c r="G983" s="11" t="e">
        <f t="shared" si="193"/>
        <v>#DIV/0!</v>
      </c>
      <c r="H983" s="11" t="e">
        <f t="shared" si="200"/>
        <v>#DIV/0!</v>
      </c>
      <c r="I983" s="11" t="e">
        <f t="shared" si="202"/>
        <v>#NUM!</v>
      </c>
      <c r="J983" s="11" t="e">
        <f t="shared" si="201"/>
        <v>#NUM!</v>
      </c>
      <c r="L983" s="9">
        <f t="shared" si="195"/>
        <v>0</v>
      </c>
      <c r="M983" t="e">
        <f t="shared" si="196"/>
        <v>#DIV/0!</v>
      </c>
      <c r="N983" t="e">
        <f t="shared" si="197"/>
        <v>#DIV/0!</v>
      </c>
      <c r="O983" t="e">
        <f t="shared" si="198"/>
        <v>#DIV/0!</v>
      </c>
      <c r="P983" t="e">
        <f t="shared" si="199"/>
        <v>#NUM!</v>
      </c>
    </row>
    <row r="984" spans="3:16" x14ac:dyDescent="0.3">
      <c r="C984" s="11" t="e">
        <f t="shared" si="194"/>
        <v>#DIV/0!</v>
      </c>
      <c r="D984" s="11" t="e">
        <f t="shared" si="203"/>
        <v>#DIV/0!</v>
      </c>
      <c r="E984" s="11" t="e">
        <f t="shared" si="204"/>
        <v>#DIV/0!</v>
      </c>
      <c r="F984" s="11" t="e">
        <f t="shared" si="205"/>
        <v>#DIV/0!</v>
      </c>
      <c r="G984" s="11" t="e">
        <f t="shared" si="193"/>
        <v>#DIV/0!</v>
      </c>
      <c r="H984" s="11" t="e">
        <f t="shared" si="200"/>
        <v>#DIV/0!</v>
      </c>
      <c r="I984" s="11" t="e">
        <f t="shared" si="202"/>
        <v>#NUM!</v>
      </c>
      <c r="J984" s="11" t="e">
        <f t="shared" si="201"/>
        <v>#NUM!</v>
      </c>
      <c r="L984" s="9">
        <f t="shared" si="195"/>
        <v>0</v>
      </c>
      <c r="M984" t="e">
        <f t="shared" si="196"/>
        <v>#DIV/0!</v>
      </c>
      <c r="N984" t="e">
        <f t="shared" si="197"/>
        <v>#DIV/0!</v>
      </c>
      <c r="O984" t="e">
        <f t="shared" si="198"/>
        <v>#DIV/0!</v>
      </c>
      <c r="P984" t="e">
        <f t="shared" si="199"/>
        <v>#NUM!</v>
      </c>
    </row>
    <row r="985" spans="3:16" x14ac:dyDescent="0.3">
      <c r="C985" s="11" t="e">
        <f t="shared" si="194"/>
        <v>#DIV/0!</v>
      </c>
      <c r="D985" s="11" t="e">
        <f t="shared" si="203"/>
        <v>#DIV/0!</v>
      </c>
      <c r="E985" s="11" t="e">
        <f t="shared" si="204"/>
        <v>#DIV/0!</v>
      </c>
      <c r="F985" s="11" t="e">
        <f t="shared" si="205"/>
        <v>#DIV/0!</v>
      </c>
      <c r="G985" s="11" t="e">
        <f t="shared" si="193"/>
        <v>#DIV/0!</v>
      </c>
      <c r="H985" s="11" t="e">
        <f t="shared" si="200"/>
        <v>#DIV/0!</v>
      </c>
      <c r="I985" s="11" t="e">
        <f t="shared" si="202"/>
        <v>#NUM!</v>
      </c>
      <c r="J985" s="11" t="e">
        <f t="shared" si="201"/>
        <v>#NUM!</v>
      </c>
      <c r="L985" s="9">
        <f t="shared" si="195"/>
        <v>0</v>
      </c>
      <c r="M985" t="e">
        <f t="shared" si="196"/>
        <v>#DIV/0!</v>
      </c>
      <c r="N985" t="e">
        <f t="shared" si="197"/>
        <v>#DIV/0!</v>
      </c>
      <c r="O985" t="e">
        <f t="shared" si="198"/>
        <v>#DIV/0!</v>
      </c>
      <c r="P985" t="e">
        <f t="shared" si="199"/>
        <v>#NUM!</v>
      </c>
    </row>
    <row r="986" spans="3:16" x14ac:dyDescent="0.3">
      <c r="C986" s="11" t="e">
        <f t="shared" si="194"/>
        <v>#DIV/0!</v>
      </c>
      <c r="D986" s="11" t="e">
        <f t="shared" si="203"/>
        <v>#DIV/0!</v>
      </c>
      <c r="E986" s="11" t="e">
        <f t="shared" si="204"/>
        <v>#DIV/0!</v>
      </c>
      <c r="F986" s="11" t="e">
        <f t="shared" si="205"/>
        <v>#DIV/0!</v>
      </c>
      <c r="G986" s="11" t="e">
        <f t="shared" ref="G986:G1026" si="206">_xlfn.STDEV.P(C967:C986)*SQRT(252)</f>
        <v>#DIV/0!</v>
      </c>
      <c r="H986" s="11" t="e">
        <f t="shared" si="200"/>
        <v>#DIV/0!</v>
      </c>
      <c r="I986" s="11" t="e">
        <f t="shared" si="202"/>
        <v>#NUM!</v>
      </c>
      <c r="J986" s="11" t="e">
        <f t="shared" si="201"/>
        <v>#NUM!</v>
      </c>
      <c r="L986" s="9">
        <f t="shared" si="195"/>
        <v>0</v>
      </c>
      <c r="M986" t="e">
        <f t="shared" si="196"/>
        <v>#DIV/0!</v>
      </c>
      <c r="N986" t="e">
        <f t="shared" si="197"/>
        <v>#DIV/0!</v>
      </c>
      <c r="O986" t="e">
        <f t="shared" si="198"/>
        <v>#DIV/0!</v>
      </c>
      <c r="P986" t="e">
        <f t="shared" si="199"/>
        <v>#NUM!</v>
      </c>
    </row>
    <row r="987" spans="3:16" x14ac:dyDescent="0.3">
      <c r="C987" s="11" t="e">
        <f t="shared" si="194"/>
        <v>#DIV/0!</v>
      </c>
      <c r="D987" s="11" t="e">
        <f t="shared" si="203"/>
        <v>#DIV/0!</v>
      </c>
      <c r="E987" s="11" t="e">
        <f t="shared" si="204"/>
        <v>#DIV/0!</v>
      </c>
      <c r="F987" s="11" t="e">
        <f t="shared" si="205"/>
        <v>#DIV/0!</v>
      </c>
      <c r="G987" s="11" t="e">
        <f t="shared" si="206"/>
        <v>#DIV/0!</v>
      </c>
      <c r="H987" s="11" t="e">
        <f t="shared" si="200"/>
        <v>#DIV/0!</v>
      </c>
      <c r="I987" s="11" t="e">
        <f t="shared" si="202"/>
        <v>#NUM!</v>
      </c>
      <c r="J987" s="11" t="e">
        <f t="shared" si="201"/>
        <v>#NUM!</v>
      </c>
      <c r="L987" s="9">
        <f t="shared" si="195"/>
        <v>0</v>
      </c>
      <c r="M987" t="e">
        <f t="shared" si="196"/>
        <v>#DIV/0!</v>
      </c>
      <c r="N987" t="e">
        <f t="shared" si="197"/>
        <v>#DIV/0!</v>
      </c>
      <c r="O987" t="e">
        <f t="shared" si="198"/>
        <v>#DIV/0!</v>
      </c>
      <c r="P987" t="e">
        <f t="shared" si="199"/>
        <v>#NUM!</v>
      </c>
    </row>
    <row r="988" spans="3:16" x14ac:dyDescent="0.3">
      <c r="C988" s="11" t="e">
        <f t="shared" si="194"/>
        <v>#DIV/0!</v>
      </c>
      <c r="D988" s="11" t="e">
        <f t="shared" si="203"/>
        <v>#DIV/0!</v>
      </c>
      <c r="E988" s="11" t="e">
        <f t="shared" si="204"/>
        <v>#DIV/0!</v>
      </c>
      <c r="F988" s="11" t="e">
        <f t="shared" si="205"/>
        <v>#DIV/0!</v>
      </c>
      <c r="G988" s="11" t="e">
        <f t="shared" si="206"/>
        <v>#DIV/0!</v>
      </c>
      <c r="H988" s="11" t="e">
        <f t="shared" si="200"/>
        <v>#DIV/0!</v>
      </c>
      <c r="I988" s="11" t="e">
        <f t="shared" si="202"/>
        <v>#NUM!</v>
      </c>
      <c r="J988" s="11" t="e">
        <f t="shared" si="201"/>
        <v>#NUM!</v>
      </c>
      <c r="L988" s="9">
        <f t="shared" si="195"/>
        <v>0</v>
      </c>
      <c r="M988" t="e">
        <f t="shared" si="196"/>
        <v>#DIV/0!</v>
      </c>
      <c r="N988" t="e">
        <f t="shared" si="197"/>
        <v>#DIV/0!</v>
      </c>
      <c r="O988" t="e">
        <f t="shared" si="198"/>
        <v>#DIV/0!</v>
      </c>
      <c r="P988" t="e">
        <f t="shared" si="199"/>
        <v>#NUM!</v>
      </c>
    </row>
    <row r="989" spans="3:16" x14ac:dyDescent="0.3">
      <c r="C989" s="11" t="e">
        <f t="shared" si="194"/>
        <v>#DIV/0!</v>
      </c>
      <c r="D989" s="11" t="e">
        <f t="shared" si="203"/>
        <v>#DIV/0!</v>
      </c>
      <c r="E989" s="11" t="e">
        <f t="shared" si="204"/>
        <v>#DIV/0!</v>
      </c>
      <c r="F989" s="11" t="e">
        <f t="shared" si="205"/>
        <v>#DIV/0!</v>
      </c>
      <c r="G989" s="11" t="e">
        <f t="shared" si="206"/>
        <v>#DIV/0!</v>
      </c>
      <c r="H989" s="11" t="e">
        <f t="shared" si="200"/>
        <v>#DIV/0!</v>
      </c>
      <c r="I989" s="11" t="e">
        <f t="shared" si="202"/>
        <v>#NUM!</v>
      </c>
      <c r="J989" s="11" t="e">
        <f t="shared" si="201"/>
        <v>#NUM!</v>
      </c>
      <c r="L989" s="9">
        <f t="shared" si="195"/>
        <v>0</v>
      </c>
      <c r="M989" t="e">
        <f t="shared" si="196"/>
        <v>#DIV/0!</v>
      </c>
      <c r="N989" t="e">
        <f t="shared" si="197"/>
        <v>#DIV/0!</v>
      </c>
      <c r="O989" t="e">
        <f t="shared" si="198"/>
        <v>#DIV/0!</v>
      </c>
      <c r="P989" t="e">
        <f t="shared" si="199"/>
        <v>#NUM!</v>
      </c>
    </row>
    <row r="990" spans="3:16" x14ac:dyDescent="0.3">
      <c r="C990" s="11" t="e">
        <f t="shared" si="194"/>
        <v>#DIV/0!</v>
      </c>
      <c r="D990" s="11" t="e">
        <f t="shared" si="203"/>
        <v>#DIV/0!</v>
      </c>
      <c r="E990" s="11" t="e">
        <f t="shared" si="204"/>
        <v>#DIV/0!</v>
      </c>
      <c r="F990" s="11" t="e">
        <f t="shared" si="205"/>
        <v>#DIV/0!</v>
      </c>
      <c r="G990" s="11" t="e">
        <f t="shared" si="206"/>
        <v>#DIV/0!</v>
      </c>
      <c r="H990" s="11" t="e">
        <f t="shared" si="200"/>
        <v>#DIV/0!</v>
      </c>
      <c r="I990" s="11" t="e">
        <f t="shared" si="202"/>
        <v>#NUM!</v>
      </c>
      <c r="J990" s="11" t="e">
        <f t="shared" si="201"/>
        <v>#NUM!</v>
      </c>
      <c r="L990" s="9">
        <f t="shared" si="195"/>
        <v>0</v>
      </c>
      <c r="M990" t="e">
        <f t="shared" si="196"/>
        <v>#DIV/0!</v>
      </c>
      <c r="N990" t="e">
        <f t="shared" si="197"/>
        <v>#DIV/0!</v>
      </c>
      <c r="O990" t="e">
        <f t="shared" si="198"/>
        <v>#DIV/0!</v>
      </c>
      <c r="P990" t="e">
        <f t="shared" si="199"/>
        <v>#NUM!</v>
      </c>
    </row>
    <row r="991" spans="3:16" x14ac:dyDescent="0.3">
      <c r="C991" s="11" t="e">
        <f t="shared" si="194"/>
        <v>#DIV/0!</v>
      </c>
      <c r="D991" s="11" t="e">
        <f t="shared" si="203"/>
        <v>#DIV/0!</v>
      </c>
      <c r="E991" s="11" t="e">
        <f t="shared" si="204"/>
        <v>#DIV/0!</v>
      </c>
      <c r="F991" s="11" t="e">
        <f t="shared" si="205"/>
        <v>#DIV/0!</v>
      </c>
      <c r="G991" s="11" t="e">
        <f t="shared" si="206"/>
        <v>#DIV/0!</v>
      </c>
      <c r="H991" s="11" t="e">
        <f t="shared" si="200"/>
        <v>#DIV/0!</v>
      </c>
      <c r="I991" s="11" t="e">
        <f t="shared" si="202"/>
        <v>#NUM!</v>
      </c>
      <c r="J991" s="11" t="e">
        <f t="shared" si="201"/>
        <v>#NUM!</v>
      </c>
      <c r="L991" s="9">
        <f t="shared" si="195"/>
        <v>0</v>
      </c>
      <c r="M991" t="e">
        <f t="shared" si="196"/>
        <v>#DIV/0!</v>
      </c>
      <c r="N991" t="e">
        <f t="shared" si="197"/>
        <v>#DIV/0!</v>
      </c>
      <c r="O991" t="e">
        <f t="shared" si="198"/>
        <v>#DIV/0!</v>
      </c>
      <c r="P991" t="e">
        <f t="shared" si="199"/>
        <v>#NUM!</v>
      </c>
    </row>
    <row r="992" spans="3:16" x14ac:dyDescent="0.3">
      <c r="C992" s="11" t="e">
        <f t="shared" si="194"/>
        <v>#DIV/0!</v>
      </c>
      <c r="D992" s="11" t="e">
        <f t="shared" si="203"/>
        <v>#DIV/0!</v>
      </c>
      <c r="E992" s="11" t="e">
        <f t="shared" si="204"/>
        <v>#DIV/0!</v>
      </c>
      <c r="F992" s="11" t="e">
        <f t="shared" si="205"/>
        <v>#DIV/0!</v>
      </c>
      <c r="G992" s="11" t="e">
        <f t="shared" si="206"/>
        <v>#DIV/0!</v>
      </c>
      <c r="H992" s="11" t="e">
        <f t="shared" si="200"/>
        <v>#DIV/0!</v>
      </c>
      <c r="I992" s="11" t="e">
        <f t="shared" si="202"/>
        <v>#NUM!</v>
      </c>
      <c r="J992" s="11" t="e">
        <f t="shared" si="201"/>
        <v>#NUM!</v>
      </c>
      <c r="L992" s="9">
        <f t="shared" si="195"/>
        <v>0</v>
      </c>
      <c r="M992" t="e">
        <f t="shared" si="196"/>
        <v>#DIV/0!</v>
      </c>
      <c r="N992" t="e">
        <f t="shared" si="197"/>
        <v>#DIV/0!</v>
      </c>
      <c r="O992" t="e">
        <f t="shared" si="198"/>
        <v>#DIV/0!</v>
      </c>
      <c r="P992" t="e">
        <f t="shared" si="199"/>
        <v>#NUM!</v>
      </c>
    </row>
    <row r="993" spans="3:16" x14ac:dyDescent="0.3">
      <c r="C993" s="11" t="e">
        <f t="shared" si="194"/>
        <v>#DIV/0!</v>
      </c>
      <c r="D993" s="11" t="e">
        <f t="shared" si="203"/>
        <v>#DIV/0!</v>
      </c>
      <c r="E993" s="11" t="e">
        <f t="shared" si="204"/>
        <v>#DIV/0!</v>
      </c>
      <c r="F993" s="11" t="e">
        <f t="shared" si="205"/>
        <v>#DIV/0!</v>
      </c>
      <c r="G993" s="11" t="e">
        <f t="shared" si="206"/>
        <v>#DIV/0!</v>
      </c>
      <c r="H993" s="11" t="e">
        <f t="shared" si="200"/>
        <v>#DIV/0!</v>
      </c>
      <c r="I993" s="11" t="e">
        <f t="shared" si="202"/>
        <v>#NUM!</v>
      </c>
      <c r="J993" s="11" t="e">
        <f t="shared" si="201"/>
        <v>#NUM!</v>
      </c>
      <c r="L993" s="9">
        <f t="shared" si="195"/>
        <v>0</v>
      </c>
      <c r="M993" t="e">
        <f t="shared" si="196"/>
        <v>#DIV/0!</v>
      </c>
      <c r="N993" t="e">
        <f t="shared" si="197"/>
        <v>#DIV/0!</v>
      </c>
      <c r="O993" t="e">
        <f t="shared" si="198"/>
        <v>#DIV/0!</v>
      </c>
      <c r="P993" t="e">
        <f t="shared" si="199"/>
        <v>#NUM!</v>
      </c>
    </row>
    <row r="994" spans="3:16" x14ac:dyDescent="0.3">
      <c r="C994" s="11" t="e">
        <f t="shared" ref="C994:C1026" si="207">LN(B994/B993)</f>
        <v>#DIV/0!</v>
      </c>
      <c r="D994" s="11" t="e">
        <f t="shared" si="203"/>
        <v>#DIV/0!</v>
      </c>
      <c r="E994" s="11" t="e">
        <f t="shared" si="204"/>
        <v>#DIV/0!</v>
      </c>
      <c r="F994" s="11" t="e">
        <f t="shared" si="205"/>
        <v>#DIV/0!</v>
      </c>
      <c r="G994" s="11" t="e">
        <f t="shared" si="206"/>
        <v>#DIV/0!</v>
      </c>
      <c r="H994" s="11" t="e">
        <f t="shared" si="200"/>
        <v>#DIV/0!</v>
      </c>
      <c r="I994" s="11" t="e">
        <f t="shared" si="202"/>
        <v>#NUM!</v>
      </c>
      <c r="J994" s="11" t="e">
        <f t="shared" si="201"/>
        <v>#NUM!</v>
      </c>
      <c r="L994" s="9">
        <f t="shared" ref="L994:L1020" si="208">A994</f>
        <v>0</v>
      </c>
      <c r="M994" t="e">
        <f t="shared" ref="M994:M1020" si="209">D994</f>
        <v>#DIV/0!</v>
      </c>
      <c r="N994" t="e">
        <f t="shared" ref="N994:N1020" si="210">G994</f>
        <v>#DIV/0!</v>
      </c>
      <c r="O994" t="e">
        <f t="shared" ref="O994:O1020" si="211">H994</f>
        <v>#DIV/0!</v>
      </c>
      <c r="P994" t="e">
        <f t="shared" ref="P994:P1020" si="212">I994</f>
        <v>#NUM!</v>
      </c>
    </row>
    <row r="995" spans="3:16" x14ac:dyDescent="0.3">
      <c r="C995" s="11" t="e">
        <f t="shared" si="207"/>
        <v>#DIV/0!</v>
      </c>
      <c r="D995" s="11" t="e">
        <f t="shared" si="203"/>
        <v>#DIV/0!</v>
      </c>
      <c r="E995" s="11" t="e">
        <f t="shared" si="204"/>
        <v>#DIV/0!</v>
      </c>
      <c r="F995" s="11" t="e">
        <f t="shared" si="205"/>
        <v>#DIV/0!</v>
      </c>
      <c r="G995" s="11" t="e">
        <f t="shared" si="206"/>
        <v>#DIV/0!</v>
      </c>
      <c r="H995" s="11" t="e">
        <f t="shared" si="200"/>
        <v>#DIV/0!</v>
      </c>
      <c r="I995" s="11" t="e">
        <f t="shared" si="202"/>
        <v>#NUM!</v>
      </c>
      <c r="J995" s="11" t="e">
        <f t="shared" si="201"/>
        <v>#NUM!</v>
      </c>
      <c r="L995" s="9">
        <f t="shared" si="208"/>
        <v>0</v>
      </c>
      <c r="M995" t="e">
        <f t="shared" si="209"/>
        <v>#DIV/0!</v>
      </c>
      <c r="N995" t="e">
        <f t="shared" si="210"/>
        <v>#DIV/0!</v>
      </c>
      <c r="O995" t="e">
        <f t="shared" si="211"/>
        <v>#DIV/0!</v>
      </c>
      <c r="P995" t="e">
        <f t="shared" si="212"/>
        <v>#NUM!</v>
      </c>
    </row>
    <row r="996" spans="3:16" x14ac:dyDescent="0.3">
      <c r="C996" s="11" t="e">
        <f t="shared" si="207"/>
        <v>#DIV/0!</v>
      </c>
      <c r="D996" s="11" t="e">
        <f t="shared" si="203"/>
        <v>#DIV/0!</v>
      </c>
      <c r="E996" s="11" t="e">
        <f t="shared" si="204"/>
        <v>#DIV/0!</v>
      </c>
      <c r="F996" s="11" t="e">
        <f t="shared" si="205"/>
        <v>#DIV/0!</v>
      </c>
      <c r="G996" s="11" t="e">
        <f t="shared" si="206"/>
        <v>#DIV/0!</v>
      </c>
      <c r="H996" s="11" t="e">
        <f t="shared" si="200"/>
        <v>#DIV/0!</v>
      </c>
      <c r="I996" s="11" t="e">
        <f t="shared" si="202"/>
        <v>#NUM!</v>
      </c>
      <c r="J996" s="11" t="e">
        <f t="shared" si="201"/>
        <v>#NUM!</v>
      </c>
      <c r="L996" s="9">
        <f t="shared" si="208"/>
        <v>0</v>
      </c>
      <c r="M996" t="e">
        <f t="shared" si="209"/>
        <v>#DIV/0!</v>
      </c>
      <c r="N996" t="e">
        <f t="shared" si="210"/>
        <v>#DIV/0!</v>
      </c>
      <c r="O996" t="e">
        <f t="shared" si="211"/>
        <v>#DIV/0!</v>
      </c>
      <c r="P996" t="e">
        <f t="shared" si="212"/>
        <v>#NUM!</v>
      </c>
    </row>
    <row r="997" spans="3:16" x14ac:dyDescent="0.3">
      <c r="C997" s="11" t="e">
        <f t="shared" si="207"/>
        <v>#DIV/0!</v>
      </c>
      <c r="D997" s="11" t="e">
        <f t="shared" si="203"/>
        <v>#DIV/0!</v>
      </c>
      <c r="E997" s="11" t="e">
        <f t="shared" si="204"/>
        <v>#DIV/0!</v>
      </c>
      <c r="F997" s="11" t="e">
        <f t="shared" si="205"/>
        <v>#DIV/0!</v>
      </c>
      <c r="G997" s="11" t="e">
        <f t="shared" si="206"/>
        <v>#DIV/0!</v>
      </c>
      <c r="H997" s="11" t="e">
        <f t="shared" si="200"/>
        <v>#DIV/0!</v>
      </c>
      <c r="I997" s="11" t="e">
        <f t="shared" si="202"/>
        <v>#NUM!</v>
      </c>
      <c r="J997" s="11" t="e">
        <f t="shared" si="201"/>
        <v>#NUM!</v>
      </c>
      <c r="L997" s="9">
        <f t="shared" si="208"/>
        <v>0</v>
      </c>
      <c r="M997" t="e">
        <f t="shared" si="209"/>
        <v>#DIV/0!</v>
      </c>
      <c r="N997" t="e">
        <f t="shared" si="210"/>
        <v>#DIV/0!</v>
      </c>
      <c r="O997" t="e">
        <f t="shared" si="211"/>
        <v>#DIV/0!</v>
      </c>
      <c r="P997" t="e">
        <f t="shared" si="212"/>
        <v>#NUM!</v>
      </c>
    </row>
    <row r="998" spans="3:16" x14ac:dyDescent="0.3">
      <c r="C998" s="11" t="e">
        <f t="shared" si="207"/>
        <v>#DIV/0!</v>
      </c>
      <c r="D998" s="11" t="e">
        <f t="shared" si="203"/>
        <v>#DIV/0!</v>
      </c>
      <c r="E998" s="11" t="e">
        <f t="shared" si="204"/>
        <v>#DIV/0!</v>
      </c>
      <c r="F998" s="11" t="e">
        <f t="shared" si="205"/>
        <v>#DIV/0!</v>
      </c>
      <c r="G998" s="11" t="e">
        <f t="shared" si="206"/>
        <v>#DIV/0!</v>
      </c>
      <c r="H998" s="11" t="e">
        <f t="shared" si="200"/>
        <v>#DIV/0!</v>
      </c>
      <c r="I998" s="11" t="e">
        <f t="shared" si="202"/>
        <v>#NUM!</v>
      </c>
      <c r="J998" s="11" t="e">
        <f t="shared" si="201"/>
        <v>#NUM!</v>
      </c>
      <c r="L998" s="9">
        <f t="shared" si="208"/>
        <v>0</v>
      </c>
      <c r="M998" t="e">
        <f t="shared" si="209"/>
        <v>#DIV/0!</v>
      </c>
      <c r="N998" t="e">
        <f t="shared" si="210"/>
        <v>#DIV/0!</v>
      </c>
      <c r="O998" t="e">
        <f t="shared" si="211"/>
        <v>#DIV/0!</v>
      </c>
      <c r="P998" t="e">
        <f t="shared" si="212"/>
        <v>#NUM!</v>
      </c>
    </row>
    <row r="999" spans="3:16" x14ac:dyDescent="0.3">
      <c r="C999" s="11" t="e">
        <f t="shared" si="207"/>
        <v>#DIV/0!</v>
      </c>
      <c r="D999" s="11" t="e">
        <f t="shared" si="203"/>
        <v>#DIV/0!</v>
      </c>
      <c r="E999" s="11" t="e">
        <f t="shared" si="204"/>
        <v>#DIV/0!</v>
      </c>
      <c r="F999" s="11" t="e">
        <f t="shared" si="205"/>
        <v>#DIV/0!</v>
      </c>
      <c r="G999" s="11" t="e">
        <f t="shared" si="206"/>
        <v>#DIV/0!</v>
      </c>
      <c r="H999" s="11" t="e">
        <f t="shared" si="200"/>
        <v>#DIV/0!</v>
      </c>
      <c r="I999" s="11" t="e">
        <f t="shared" si="202"/>
        <v>#NUM!</v>
      </c>
      <c r="J999" s="11" t="e">
        <f t="shared" si="201"/>
        <v>#NUM!</v>
      </c>
      <c r="L999" s="9">
        <f t="shared" si="208"/>
        <v>0</v>
      </c>
      <c r="M999" t="e">
        <f t="shared" si="209"/>
        <v>#DIV/0!</v>
      </c>
      <c r="N999" t="e">
        <f t="shared" si="210"/>
        <v>#DIV/0!</v>
      </c>
      <c r="O999" t="e">
        <f t="shared" si="211"/>
        <v>#DIV/0!</v>
      </c>
      <c r="P999" t="e">
        <f t="shared" si="212"/>
        <v>#NUM!</v>
      </c>
    </row>
    <row r="1000" spans="3:16" x14ac:dyDescent="0.3">
      <c r="C1000" s="11" t="e">
        <f t="shared" si="207"/>
        <v>#DIV/0!</v>
      </c>
      <c r="D1000" s="11" t="e">
        <f t="shared" si="203"/>
        <v>#DIV/0!</v>
      </c>
      <c r="E1000" s="11" t="e">
        <f t="shared" si="204"/>
        <v>#DIV/0!</v>
      </c>
      <c r="F1000" s="11" t="e">
        <f t="shared" si="205"/>
        <v>#DIV/0!</v>
      </c>
      <c r="G1000" s="11" t="e">
        <f t="shared" si="206"/>
        <v>#DIV/0!</v>
      </c>
      <c r="H1000" s="11" t="e">
        <f t="shared" si="200"/>
        <v>#DIV/0!</v>
      </c>
      <c r="I1000" s="11" t="e">
        <f t="shared" si="202"/>
        <v>#NUM!</v>
      </c>
      <c r="J1000" s="11" t="e">
        <f t="shared" si="201"/>
        <v>#NUM!</v>
      </c>
      <c r="L1000" s="9">
        <f t="shared" si="208"/>
        <v>0</v>
      </c>
      <c r="M1000" t="e">
        <f t="shared" si="209"/>
        <v>#DIV/0!</v>
      </c>
      <c r="N1000" t="e">
        <f t="shared" si="210"/>
        <v>#DIV/0!</v>
      </c>
      <c r="O1000" t="e">
        <f t="shared" si="211"/>
        <v>#DIV/0!</v>
      </c>
      <c r="P1000" t="e">
        <f t="shared" si="212"/>
        <v>#NUM!</v>
      </c>
    </row>
    <row r="1001" spans="3:16" x14ac:dyDescent="0.3">
      <c r="C1001" s="11" t="e">
        <f t="shared" si="207"/>
        <v>#DIV/0!</v>
      </c>
      <c r="D1001" s="11" t="e">
        <f t="shared" si="203"/>
        <v>#DIV/0!</v>
      </c>
      <c r="E1001" s="11" t="e">
        <f t="shared" si="204"/>
        <v>#DIV/0!</v>
      </c>
      <c r="F1001" s="11" t="e">
        <f t="shared" si="205"/>
        <v>#DIV/0!</v>
      </c>
      <c r="G1001" s="11" t="e">
        <f t="shared" si="206"/>
        <v>#DIV/0!</v>
      </c>
      <c r="H1001" s="11" t="e">
        <f t="shared" si="200"/>
        <v>#DIV/0!</v>
      </c>
      <c r="I1001" s="11" t="e">
        <f t="shared" si="202"/>
        <v>#NUM!</v>
      </c>
      <c r="J1001" s="11" t="e">
        <f t="shared" si="201"/>
        <v>#NUM!</v>
      </c>
      <c r="L1001" s="9">
        <f t="shared" si="208"/>
        <v>0</v>
      </c>
      <c r="M1001" t="e">
        <f t="shared" si="209"/>
        <v>#DIV/0!</v>
      </c>
      <c r="N1001" t="e">
        <f t="shared" si="210"/>
        <v>#DIV/0!</v>
      </c>
      <c r="O1001" t="e">
        <f t="shared" si="211"/>
        <v>#DIV/0!</v>
      </c>
      <c r="P1001" t="e">
        <f t="shared" si="212"/>
        <v>#NUM!</v>
      </c>
    </row>
    <row r="1002" spans="3:16" x14ac:dyDescent="0.3">
      <c r="C1002" s="11" t="e">
        <f t="shared" si="207"/>
        <v>#DIV/0!</v>
      </c>
      <c r="D1002" s="11" t="e">
        <f t="shared" si="203"/>
        <v>#DIV/0!</v>
      </c>
      <c r="E1002" s="11" t="e">
        <f t="shared" si="204"/>
        <v>#DIV/0!</v>
      </c>
      <c r="F1002" s="11" t="e">
        <f t="shared" si="205"/>
        <v>#DIV/0!</v>
      </c>
      <c r="G1002" s="11" t="e">
        <f t="shared" si="206"/>
        <v>#DIV/0!</v>
      </c>
      <c r="H1002" s="11" t="e">
        <f t="shared" si="200"/>
        <v>#DIV/0!</v>
      </c>
      <c r="I1002" s="11" t="e">
        <f t="shared" si="202"/>
        <v>#NUM!</v>
      </c>
      <c r="J1002" s="11" t="e">
        <f t="shared" si="201"/>
        <v>#NUM!</v>
      </c>
      <c r="L1002" s="9">
        <f t="shared" si="208"/>
        <v>0</v>
      </c>
      <c r="M1002" t="e">
        <f t="shared" si="209"/>
        <v>#DIV/0!</v>
      </c>
      <c r="N1002" t="e">
        <f t="shared" si="210"/>
        <v>#DIV/0!</v>
      </c>
      <c r="O1002" t="e">
        <f t="shared" si="211"/>
        <v>#DIV/0!</v>
      </c>
      <c r="P1002" t="e">
        <f t="shared" si="212"/>
        <v>#NUM!</v>
      </c>
    </row>
    <row r="1003" spans="3:16" x14ac:dyDescent="0.3">
      <c r="C1003" s="11" t="e">
        <f t="shared" si="207"/>
        <v>#DIV/0!</v>
      </c>
      <c r="D1003" s="11" t="e">
        <f t="shared" si="203"/>
        <v>#DIV/0!</v>
      </c>
      <c r="E1003" s="11" t="e">
        <f t="shared" si="204"/>
        <v>#DIV/0!</v>
      </c>
      <c r="F1003" s="11" t="e">
        <f t="shared" si="205"/>
        <v>#DIV/0!</v>
      </c>
      <c r="G1003" s="11" t="e">
        <f t="shared" si="206"/>
        <v>#DIV/0!</v>
      </c>
      <c r="H1003" s="11" t="e">
        <f t="shared" si="200"/>
        <v>#DIV/0!</v>
      </c>
      <c r="I1003" s="11" t="e">
        <f t="shared" si="202"/>
        <v>#NUM!</v>
      </c>
      <c r="J1003" s="11" t="e">
        <f t="shared" si="201"/>
        <v>#NUM!</v>
      </c>
      <c r="L1003" s="9">
        <f t="shared" si="208"/>
        <v>0</v>
      </c>
      <c r="M1003" t="e">
        <f t="shared" si="209"/>
        <v>#DIV/0!</v>
      </c>
      <c r="N1003" t="e">
        <f t="shared" si="210"/>
        <v>#DIV/0!</v>
      </c>
      <c r="O1003" t="e">
        <f t="shared" si="211"/>
        <v>#DIV/0!</v>
      </c>
      <c r="P1003" t="e">
        <f t="shared" si="212"/>
        <v>#NUM!</v>
      </c>
    </row>
    <row r="1004" spans="3:16" x14ac:dyDescent="0.3">
      <c r="C1004" s="11" t="e">
        <f t="shared" si="207"/>
        <v>#DIV/0!</v>
      </c>
      <c r="D1004" s="11" t="e">
        <f t="shared" si="203"/>
        <v>#DIV/0!</v>
      </c>
      <c r="E1004" s="11" t="e">
        <f t="shared" si="204"/>
        <v>#DIV/0!</v>
      </c>
      <c r="F1004" s="11" t="e">
        <f t="shared" si="205"/>
        <v>#DIV/0!</v>
      </c>
      <c r="G1004" s="11" t="e">
        <f t="shared" si="206"/>
        <v>#DIV/0!</v>
      </c>
      <c r="H1004" s="11" t="e">
        <f t="shared" si="200"/>
        <v>#DIV/0!</v>
      </c>
      <c r="I1004" s="11" t="e">
        <f t="shared" si="202"/>
        <v>#NUM!</v>
      </c>
      <c r="J1004" s="11" t="e">
        <f t="shared" si="201"/>
        <v>#NUM!</v>
      </c>
      <c r="L1004" s="9">
        <f t="shared" si="208"/>
        <v>0</v>
      </c>
      <c r="M1004" t="e">
        <f t="shared" si="209"/>
        <v>#DIV/0!</v>
      </c>
      <c r="N1004" t="e">
        <f t="shared" si="210"/>
        <v>#DIV/0!</v>
      </c>
      <c r="O1004" t="e">
        <f t="shared" si="211"/>
        <v>#DIV/0!</v>
      </c>
      <c r="P1004" t="e">
        <f t="shared" si="212"/>
        <v>#NUM!</v>
      </c>
    </row>
    <row r="1005" spans="3:16" x14ac:dyDescent="0.3">
      <c r="C1005" s="11" t="e">
        <f t="shared" si="207"/>
        <v>#DIV/0!</v>
      </c>
      <c r="D1005" s="11" t="e">
        <f t="shared" si="203"/>
        <v>#DIV/0!</v>
      </c>
      <c r="E1005" s="11" t="e">
        <f t="shared" si="204"/>
        <v>#DIV/0!</v>
      </c>
      <c r="F1005" s="11" t="e">
        <f t="shared" si="205"/>
        <v>#DIV/0!</v>
      </c>
      <c r="G1005" s="11" t="e">
        <f t="shared" si="206"/>
        <v>#DIV/0!</v>
      </c>
      <c r="H1005" s="11" t="e">
        <f t="shared" si="200"/>
        <v>#DIV/0!</v>
      </c>
      <c r="I1005" s="11" t="e">
        <f t="shared" si="202"/>
        <v>#NUM!</v>
      </c>
      <c r="J1005" s="11" t="e">
        <f t="shared" si="201"/>
        <v>#NUM!</v>
      </c>
      <c r="L1005" s="9">
        <f t="shared" si="208"/>
        <v>0</v>
      </c>
      <c r="M1005" t="e">
        <f t="shared" si="209"/>
        <v>#DIV/0!</v>
      </c>
      <c r="N1005" t="e">
        <f t="shared" si="210"/>
        <v>#DIV/0!</v>
      </c>
      <c r="O1005" t="e">
        <f t="shared" si="211"/>
        <v>#DIV/0!</v>
      </c>
      <c r="P1005" t="e">
        <f t="shared" si="212"/>
        <v>#NUM!</v>
      </c>
    </row>
    <row r="1006" spans="3:16" x14ac:dyDescent="0.3">
      <c r="C1006" s="11" t="e">
        <f t="shared" si="207"/>
        <v>#DIV/0!</v>
      </c>
      <c r="D1006" s="11" t="e">
        <f t="shared" si="203"/>
        <v>#DIV/0!</v>
      </c>
      <c r="E1006" s="11" t="e">
        <f t="shared" si="204"/>
        <v>#DIV/0!</v>
      </c>
      <c r="F1006" s="11" t="e">
        <f t="shared" si="205"/>
        <v>#DIV/0!</v>
      </c>
      <c r="G1006" s="11" t="e">
        <f t="shared" si="206"/>
        <v>#DIV/0!</v>
      </c>
      <c r="H1006" s="11" t="e">
        <f t="shared" ref="H1006:H1026" si="213">_xlfn.STDEV.P(C967:C1006)*SQRT(252)</f>
        <v>#DIV/0!</v>
      </c>
      <c r="I1006" s="11" t="e">
        <f t="shared" si="202"/>
        <v>#NUM!</v>
      </c>
      <c r="J1006" s="11" t="e">
        <f t="shared" si="201"/>
        <v>#NUM!</v>
      </c>
      <c r="L1006" s="9">
        <f t="shared" si="208"/>
        <v>0</v>
      </c>
      <c r="M1006" t="e">
        <f t="shared" si="209"/>
        <v>#DIV/0!</v>
      </c>
      <c r="N1006" t="e">
        <f t="shared" si="210"/>
        <v>#DIV/0!</v>
      </c>
      <c r="O1006" t="e">
        <f t="shared" si="211"/>
        <v>#DIV/0!</v>
      </c>
      <c r="P1006" t="e">
        <f t="shared" si="212"/>
        <v>#NUM!</v>
      </c>
    </row>
    <row r="1007" spans="3:16" x14ac:dyDescent="0.3">
      <c r="C1007" s="11" t="e">
        <f t="shared" si="207"/>
        <v>#DIV/0!</v>
      </c>
      <c r="D1007" s="11" t="e">
        <f t="shared" si="203"/>
        <v>#DIV/0!</v>
      </c>
      <c r="E1007" s="11" t="e">
        <f t="shared" si="204"/>
        <v>#DIV/0!</v>
      </c>
      <c r="F1007" s="11" t="e">
        <f t="shared" si="205"/>
        <v>#DIV/0!</v>
      </c>
      <c r="G1007" s="11" t="e">
        <f t="shared" si="206"/>
        <v>#DIV/0!</v>
      </c>
      <c r="H1007" s="11" t="e">
        <f t="shared" si="213"/>
        <v>#DIV/0!</v>
      </c>
      <c r="I1007" s="11" t="e">
        <f t="shared" si="202"/>
        <v>#NUM!</v>
      </c>
      <c r="J1007" s="11" t="e">
        <f t="shared" si="201"/>
        <v>#NUM!</v>
      </c>
      <c r="L1007" s="9">
        <f t="shared" si="208"/>
        <v>0</v>
      </c>
      <c r="M1007" t="e">
        <f t="shared" si="209"/>
        <v>#DIV/0!</v>
      </c>
      <c r="N1007" t="e">
        <f t="shared" si="210"/>
        <v>#DIV/0!</v>
      </c>
      <c r="O1007" t="e">
        <f t="shared" si="211"/>
        <v>#DIV/0!</v>
      </c>
      <c r="P1007" t="e">
        <f t="shared" si="212"/>
        <v>#NUM!</v>
      </c>
    </row>
    <row r="1008" spans="3:16" x14ac:dyDescent="0.3">
      <c r="C1008" s="11" t="e">
        <f t="shared" si="207"/>
        <v>#DIV/0!</v>
      </c>
      <c r="D1008" s="11" t="e">
        <f t="shared" si="203"/>
        <v>#DIV/0!</v>
      </c>
      <c r="E1008" s="11" t="e">
        <f t="shared" si="204"/>
        <v>#DIV/0!</v>
      </c>
      <c r="F1008" s="11" t="e">
        <f t="shared" si="205"/>
        <v>#DIV/0!</v>
      </c>
      <c r="G1008" s="11" t="e">
        <f t="shared" si="206"/>
        <v>#DIV/0!</v>
      </c>
      <c r="H1008" s="11" t="e">
        <f t="shared" si="213"/>
        <v>#DIV/0!</v>
      </c>
      <c r="I1008" s="11" t="e">
        <f t="shared" si="202"/>
        <v>#NUM!</v>
      </c>
      <c r="J1008" s="11" t="e">
        <f t="shared" si="201"/>
        <v>#NUM!</v>
      </c>
      <c r="L1008" s="9">
        <f t="shared" si="208"/>
        <v>0</v>
      </c>
      <c r="M1008" t="e">
        <f t="shared" si="209"/>
        <v>#DIV/0!</v>
      </c>
      <c r="N1008" t="e">
        <f t="shared" si="210"/>
        <v>#DIV/0!</v>
      </c>
      <c r="O1008" t="e">
        <f t="shared" si="211"/>
        <v>#DIV/0!</v>
      </c>
      <c r="P1008" t="e">
        <f t="shared" si="212"/>
        <v>#NUM!</v>
      </c>
    </row>
    <row r="1009" spans="3:16" x14ac:dyDescent="0.3">
      <c r="C1009" s="11" t="e">
        <f t="shared" si="207"/>
        <v>#DIV/0!</v>
      </c>
      <c r="D1009" s="11" t="e">
        <f t="shared" si="203"/>
        <v>#DIV/0!</v>
      </c>
      <c r="E1009" s="11" t="e">
        <f t="shared" si="204"/>
        <v>#DIV/0!</v>
      </c>
      <c r="F1009" s="11" t="e">
        <f t="shared" si="205"/>
        <v>#DIV/0!</v>
      </c>
      <c r="G1009" s="11" t="e">
        <f t="shared" si="206"/>
        <v>#DIV/0!</v>
      </c>
      <c r="H1009" s="11" t="e">
        <f t="shared" si="213"/>
        <v>#DIV/0!</v>
      </c>
      <c r="I1009" s="11" t="e">
        <f t="shared" si="202"/>
        <v>#DIV/0!</v>
      </c>
      <c r="J1009" s="11" t="e">
        <f t="shared" si="201"/>
        <v>#NUM!</v>
      </c>
      <c r="L1009" s="9">
        <f t="shared" si="208"/>
        <v>0</v>
      </c>
      <c r="M1009" t="e">
        <f t="shared" si="209"/>
        <v>#DIV/0!</v>
      </c>
      <c r="N1009" t="e">
        <f t="shared" si="210"/>
        <v>#DIV/0!</v>
      </c>
      <c r="O1009" t="e">
        <f t="shared" si="211"/>
        <v>#DIV/0!</v>
      </c>
      <c r="P1009" t="e">
        <f t="shared" si="212"/>
        <v>#DIV/0!</v>
      </c>
    </row>
    <row r="1010" spans="3:16" x14ac:dyDescent="0.3">
      <c r="C1010" s="11" t="e">
        <f t="shared" si="207"/>
        <v>#DIV/0!</v>
      </c>
      <c r="D1010" s="11" t="e">
        <f t="shared" si="203"/>
        <v>#DIV/0!</v>
      </c>
      <c r="E1010" s="11" t="e">
        <f t="shared" si="204"/>
        <v>#DIV/0!</v>
      </c>
      <c r="F1010" s="11" t="e">
        <f t="shared" si="205"/>
        <v>#DIV/0!</v>
      </c>
      <c r="G1010" s="11" t="e">
        <f t="shared" si="206"/>
        <v>#DIV/0!</v>
      </c>
      <c r="H1010" s="11" t="e">
        <f t="shared" si="213"/>
        <v>#DIV/0!</v>
      </c>
      <c r="I1010" s="11" t="e">
        <f t="shared" si="202"/>
        <v>#DIV/0!</v>
      </c>
      <c r="J1010" s="11" t="e">
        <f t="shared" si="201"/>
        <v>#NUM!</v>
      </c>
      <c r="L1010" s="9">
        <f t="shared" si="208"/>
        <v>0</v>
      </c>
      <c r="M1010" t="e">
        <f t="shared" si="209"/>
        <v>#DIV/0!</v>
      </c>
      <c r="N1010" t="e">
        <f t="shared" si="210"/>
        <v>#DIV/0!</v>
      </c>
      <c r="O1010" t="e">
        <f t="shared" si="211"/>
        <v>#DIV/0!</v>
      </c>
      <c r="P1010" t="e">
        <f t="shared" si="212"/>
        <v>#DIV/0!</v>
      </c>
    </row>
    <row r="1011" spans="3:16" x14ac:dyDescent="0.3">
      <c r="C1011" s="11" t="e">
        <f t="shared" si="207"/>
        <v>#DIV/0!</v>
      </c>
      <c r="D1011" s="11" t="e">
        <f t="shared" si="203"/>
        <v>#DIV/0!</v>
      </c>
      <c r="E1011" s="11" t="e">
        <f t="shared" si="204"/>
        <v>#DIV/0!</v>
      </c>
      <c r="F1011" s="11" t="e">
        <f t="shared" si="205"/>
        <v>#DIV/0!</v>
      </c>
      <c r="G1011" s="11" t="e">
        <f t="shared" si="206"/>
        <v>#DIV/0!</v>
      </c>
      <c r="H1011" s="11" t="e">
        <f t="shared" si="213"/>
        <v>#DIV/0!</v>
      </c>
      <c r="I1011" s="11" t="e">
        <f t="shared" si="202"/>
        <v>#DIV/0!</v>
      </c>
      <c r="J1011" s="11" t="e">
        <f t="shared" si="201"/>
        <v>#NUM!</v>
      </c>
      <c r="L1011" s="9">
        <f t="shared" si="208"/>
        <v>0</v>
      </c>
      <c r="M1011" t="e">
        <f t="shared" si="209"/>
        <v>#DIV/0!</v>
      </c>
      <c r="N1011" t="e">
        <f t="shared" si="210"/>
        <v>#DIV/0!</v>
      </c>
      <c r="O1011" t="e">
        <f t="shared" si="211"/>
        <v>#DIV/0!</v>
      </c>
      <c r="P1011" t="e">
        <f t="shared" si="212"/>
        <v>#DIV/0!</v>
      </c>
    </row>
    <row r="1012" spans="3:16" x14ac:dyDescent="0.3">
      <c r="C1012" s="11" t="e">
        <f t="shared" si="207"/>
        <v>#DIV/0!</v>
      </c>
      <c r="D1012" s="11" t="e">
        <f t="shared" si="203"/>
        <v>#DIV/0!</v>
      </c>
      <c r="E1012" s="11" t="e">
        <f t="shared" si="204"/>
        <v>#DIV/0!</v>
      </c>
      <c r="F1012" s="11" t="e">
        <f t="shared" si="205"/>
        <v>#DIV/0!</v>
      </c>
      <c r="G1012" s="11" t="e">
        <f t="shared" si="206"/>
        <v>#DIV/0!</v>
      </c>
      <c r="H1012" s="11" t="e">
        <f t="shared" si="213"/>
        <v>#DIV/0!</v>
      </c>
      <c r="I1012" s="11" t="e">
        <f t="shared" si="202"/>
        <v>#DIV/0!</v>
      </c>
      <c r="J1012" s="11" t="e">
        <f t="shared" si="201"/>
        <v>#NUM!</v>
      </c>
      <c r="L1012" s="9">
        <f t="shared" si="208"/>
        <v>0</v>
      </c>
      <c r="M1012" t="e">
        <f t="shared" si="209"/>
        <v>#DIV/0!</v>
      </c>
      <c r="N1012" t="e">
        <f t="shared" si="210"/>
        <v>#DIV/0!</v>
      </c>
      <c r="O1012" t="e">
        <f t="shared" si="211"/>
        <v>#DIV/0!</v>
      </c>
      <c r="P1012" t="e">
        <f t="shared" si="212"/>
        <v>#DIV/0!</v>
      </c>
    </row>
    <row r="1013" spans="3:16" x14ac:dyDescent="0.3">
      <c r="C1013" s="11" t="e">
        <f t="shared" si="207"/>
        <v>#DIV/0!</v>
      </c>
      <c r="D1013" s="11" t="e">
        <f t="shared" si="203"/>
        <v>#DIV/0!</v>
      </c>
      <c r="E1013" s="11" t="e">
        <f t="shared" si="204"/>
        <v>#DIV/0!</v>
      </c>
      <c r="F1013" s="11" t="e">
        <f t="shared" si="205"/>
        <v>#DIV/0!</v>
      </c>
      <c r="G1013" s="11" t="e">
        <f t="shared" si="206"/>
        <v>#DIV/0!</v>
      </c>
      <c r="H1013" s="11" t="e">
        <f t="shared" si="213"/>
        <v>#DIV/0!</v>
      </c>
      <c r="I1013" s="11" t="e">
        <f t="shared" si="202"/>
        <v>#DIV/0!</v>
      </c>
      <c r="J1013" s="11" t="e">
        <f t="shared" si="201"/>
        <v>#NUM!</v>
      </c>
      <c r="L1013" s="9">
        <f t="shared" si="208"/>
        <v>0</v>
      </c>
      <c r="M1013" t="e">
        <f t="shared" si="209"/>
        <v>#DIV/0!</v>
      </c>
      <c r="N1013" t="e">
        <f t="shared" si="210"/>
        <v>#DIV/0!</v>
      </c>
      <c r="O1013" t="e">
        <f t="shared" si="211"/>
        <v>#DIV/0!</v>
      </c>
      <c r="P1013" t="e">
        <f t="shared" si="212"/>
        <v>#DIV/0!</v>
      </c>
    </row>
    <row r="1014" spans="3:16" x14ac:dyDescent="0.3">
      <c r="C1014" s="11" t="e">
        <f t="shared" si="207"/>
        <v>#DIV/0!</v>
      </c>
      <c r="D1014" s="11" t="e">
        <f t="shared" si="203"/>
        <v>#DIV/0!</v>
      </c>
      <c r="E1014" s="11" t="e">
        <f t="shared" si="204"/>
        <v>#DIV/0!</v>
      </c>
      <c r="F1014" s="11" t="e">
        <f t="shared" si="205"/>
        <v>#DIV/0!</v>
      </c>
      <c r="G1014" s="11" t="e">
        <f t="shared" si="206"/>
        <v>#DIV/0!</v>
      </c>
      <c r="H1014" s="11" t="e">
        <f t="shared" si="213"/>
        <v>#DIV/0!</v>
      </c>
      <c r="I1014" s="11" t="e">
        <f t="shared" si="202"/>
        <v>#DIV/0!</v>
      </c>
      <c r="J1014" s="11" t="e">
        <f t="shared" ref="J1014:J1026" si="214">_xlfn.STDEV.P(C775:C1014)*SQRT(252)</f>
        <v>#NUM!</v>
      </c>
      <c r="L1014" s="9">
        <f t="shared" si="208"/>
        <v>0</v>
      </c>
      <c r="M1014" t="e">
        <f t="shared" si="209"/>
        <v>#DIV/0!</v>
      </c>
      <c r="N1014" t="e">
        <f t="shared" si="210"/>
        <v>#DIV/0!</v>
      </c>
      <c r="O1014" t="e">
        <f t="shared" si="211"/>
        <v>#DIV/0!</v>
      </c>
      <c r="P1014" t="e">
        <f t="shared" si="212"/>
        <v>#DIV/0!</v>
      </c>
    </row>
    <row r="1015" spans="3:16" x14ac:dyDescent="0.3">
      <c r="C1015" s="11" t="e">
        <f t="shared" si="207"/>
        <v>#DIV/0!</v>
      </c>
      <c r="D1015" s="11" t="e">
        <f t="shared" si="203"/>
        <v>#DIV/0!</v>
      </c>
      <c r="E1015" s="11" t="e">
        <f t="shared" si="204"/>
        <v>#DIV/0!</v>
      </c>
      <c r="F1015" s="11" t="e">
        <f t="shared" si="205"/>
        <v>#DIV/0!</v>
      </c>
      <c r="G1015" s="11" t="e">
        <f t="shared" si="206"/>
        <v>#DIV/0!</v>
      </c>
      <c r="H1015" s="11" t="e">
        <f t="shared" si="213"/>
        <v>#DIV/0!</v>
      </c>
      <c r="I1015" s="11" t="e">
        <f t="shared" si="202"/>
        <v>#DIV/0!</v>
      </c>
      <c r="J1015" s="11" t="e">
        <f t="shared" si="214"/>
        <v>#NUM!</v>
      </c>
      <c r="L1015" s="9">
        <f t="shared" si="208"/>
        <v>0</v>
      </c>
      <c r="M1015" t="e">
        <f t="shared" si="209"/>
        <v>#DIV/0!</v>
      </c>
      <c r="N1015" t="e">
        <f t="shared" si="210"/>
        <v>#DIV/0!</v>
      </c>
      <c r="O1015" t="e">
        <f t="shared" si="211"/>
        <v>#DIV/0!</v>
      </c>
      <c r="P1015" t="e">
        <f t="shared" si="212"/>
        <v>#DIV/0!</v>
      </c>
    </row>
    <row r="1016" spans="3:16" x14ac:dyDescent="0.3">
      <c r="C1016" s="11" t="e">
        <f t="shared" si="207"/>
        <v>#DIV/0!</v>
      </c>
      <c r="D1016" s="11" t="e">
        <f t="shared" si="203"/>
        <v>#DIV/0!</v>
      </c>
      <c r="E1016" s="11" t="e">
        <f t="shared" si="204"/>
        <v>#DIV/0!</v>
      </c>
      <c r="F1016" s="11" t="e">
        <f t="shared" si="205"/>
        <v>#DIV/0!</v>
      </c>
      <c r="G1016" s="11" t="e">
        <f t="shared" si="206"/>
        <v>#DIV/0!</v>
      </c>
      <c r="H1016" s="11" t="e">
        <f t="shared" si="213"/>
        <v>#DIV/0!</v>
      </c>
      <c r="I1016" s="11" t="e">
        <f t="shared" si="202"/>
        <v>#DIV/0!</v>
      </c>
      <c r="J1016" s="11" t="e">
        <f t="shared" si="214"/>
        <v>#NUM!</v>
      </c>
      <c r="L1016" s="9">
        <f t="shared" si="208"/>
        <v>0</v>
      </c>
      <c r="M1016" t="e">
        <f t="shared" si="209"/>
        <v>#DIV/0!</v>
      </c>
      <c r="N1016" t="e">
        <f t="shared" si="210"/>
        <v>#DIV/0!</v>
      </c>
      <c r="O1016" t="e">
        <f t="shared" si="211"/>
        <v>#DIV/0!</v>
      </c>
      <c r="P1016" t="e">
        <f t="shared" si="212"/>
        <v>#DIV/0!</v>
      </c>
    </row>
    <row r="1017" spans="3:16" x14ac:dyDescent="0.3">
      <c r="C1017" s="11" t="e">
        <f t="shared" si="207"/>
        <v>#DIV/0!</v>
      </c>
      <c r="D1017" s="11" t="e">
        <f t="shared" si="203"/>
        <v>#DIV/0!</v>
      </c>
      <c r="E1017" s="11" t="e">
        <f t="shared" si="204"/>
        <v>#DIV/0!</v>
      </c>
      <c r="F1017" s="11" t="e">
        <f t="shared" si="205"/>
        <v>#DIV/0!</v>
      </c>
      <c r="G1017" s="11" t="e">
        <f t="shared" si="206"/>
        <v>#DIV/0!</v>
      </c>
      <c r="H1017" s="11" t="e">
        <f t="shared" si="213"/>
        <v>#DIV/0!</v>
      </c>
      <c r="I1017" s="11" t="e">
        <f t="shared" si="202"/>
        <v>#DIV/0!</v>
      </c>
      <c r="J1017" s="11" t="e">
        <f t="shared" si="214"/>
        <v>#NUM!</v>
      </c>
      <c r="L1017" s="9">
        <f t="shared" si="208"/>
        <v>0</v>
      </c>
      <c r="M1017" t="e">
        <f t="shared" si="209"/>
        <v>#DIV/0!</v>
      </c>
      <c r="N1017" t="e">
        <f t="shared" si="210"/>
        <v>#DIV/0!</v>
      </c>
      <c r="O1017" t="e">
        <f t="shared" si="211"/>
        <v>#DIV/0!</v>
      </c>
      <c r="P1017" t="e">
        <f t="shared" si="212"/>
        <v>#DIV/0!</v>
      </c>
    </row>
    <row r="1018" spans="3:16" x14ac:dyDescent="0.3">
      <c r="C1018" s="11" t="e">
        <f t="shared" si="207"/>
        <v>#DIV/0!</v>
      </c>
      <c r="D1018" s="11" t="e">
        <f t="shared" si="203"/>
        <v>#DIV/0!</v>
      </c>
      <c r="E1018" s="11" t="e">
        <f t="shared" si="204"/>
        <v>#DIV/0!</v>
      </c>
      <c r="F1018" s="11" t="e">
        <f t="shared" si="205"/>
        <v>#DIV/0!</v>
      </c>
      <c r="G1018" s="11" t="e">
        <f t="shared" si="206"/>
        <v>#DIV/0!</v>
      </c>
      <c r="H1018" s="11" t="e">
        <f t="shared" si="213"/>
        <v>#DIV/0!</v>
      </c>
      <c r="I1018" s="11" t="e">
        <f t="shared" si="202"/>
        <v>#DIV/0!</v>
      </c>
      <c r="J1018" s="11" t="e">
        <f t="shared" si="214"/>
        <v>#NUM!</v>
      </c>
      <c r="L1018" s="9">
        <f t="shared" si="208"/>
        <v>0</v>
      </c>
      <c r="M1018" t="e">
        <f t="shared" si="209"/>
        <v>#DIV/0!</v>
      </c>
      <c r="N1018" t="e">
        <f t="shared" si="210"/>
        <v>#DIV/0!</v>
      </c>
      <c r="O1018" t="e">
        <f t="shared" si="211"/>
        <v>#DIV/0!</v>
      </c>
      <c r="P1018" t="e">
        <f t="shared" si="212"/>
        <v>#DIV/0!</v>
      </c>
    </row>
    <row r="1019" spans="3:16" x14ac:dyDescent="0.3">
      <c r="C1019" s="11" t="e">
        <f t="shared" si="207"/>
        <v>#DIV/0!</v>
      </c>
      <c r="D1019" s="11" t="e">
        <f t="shared" si="203"/>
        <v>#DIV/0!</v>
      </c>
      <c r="E1019" s="11" t="e">
        <f t="shared" si="204"/>
        <v>#DIV/0!</v>
      </c>
      <c r="F1019" s="11" t="e">
        <f t="shared" si="205"/>
        <v>#DIV/0!</v>
      </c>
      <c r="G1019" s="11" t="e">
        <f t="shared" si="206"/>
        <v>#DIV/0!</v>
      </c>
      <c r="H1019" s="11" t="e">
        <f t="shared" si="213"/>
        <v>#DIV/0!</v>
      </c>
      <c r="I1019" s="11" t="e">
        <f t="shared" si="202"/>
        <v>#DIV/0!</v>
      </c>
      <c r="J1019" s="11" t="e">
        <f t="shared" si="214"/>
        <v>#NUM!</v>
      </c>
      <c r="L1019" s="9">
        <f t="shared" si="208"/>
        <v>0</v>
      </c>
      <c r="M1019" t="e">
        <f t="shared" si="209"/>
        <v>#DIV/0!</v>
      </c>
      <c r="N1019" t="e">
        <f t="shared" si="210"/>
        <v>#DIV/0!</v>
      </c>
      <c r="O1019" t="e">
        <f t="shared" si="211"/>
        <v>#DIV/0!</v>
      </c>
      <c r="P1019" t="e">
        <f t="shared" si="212"/>
        <v>#DIV/0!</v>
      </c>
    </row>
    <row r="1020" spans="3:16" x14ac:dyDescent="0.3">
      <c r="C1020" s="11" t="e">
        <f t="shared" si="207"/>
        <v>#DIV/0!</v>
      </c>
      <c r="D1020" s="11" t="e">
        <f t="shared" si="203"/>
        <v>#DIV/0!</v>
      </c>
      <c r="E1020" s="11" t="e">
        <f t="shared" si="204"/>
        <v>#DIV/0!</v>
      </c>
      <c r="F1020" s="11" t="e">
        <f t="shared" si="205"/>
        <v>#DIV/0!</v>
      </c>
      <c r="G1020" s="11" t="e">
        <f t="shared" si="206"/>
        <v>#DIV/0!</v>
      </c>
      <c r="H1020" s="11" t="e">
        <f t="shared" si="213"/>
        <v>#DIV/0!</v>
      </c>
      <c r="I1020" s="11" t="e">
        <f t="shared" si="202"/>
        <v>#DIV/0!</v>
      </c>
      <c r="J1020" s="11" t="e">
        <f t="shared" si="214"/>
        <v>#NUM!</v>
      </c>
      <c r="L1020" s="9">
        <f t="shared" si="208"/>
        <v>0</v>
      </c>
      <c r="M1020" t="e">
        <f t="shared" si="209"/>
        <v>#DIV/0!</v>
      </c>
      <c r="N1020" t="e">
        <f t="shared" si="210"/>
        <v>#DIV/0!</v>
      </c>
      <c r="O1020" t="e">
        <f t="shared" si="211"/>
        <v>#DIV/0!</v>
      </c>
      <c r="P1020" t="e">
        <f t="shared" si="212"/>
        <v>#DIV/0!</v>
      </c>
    </row>
    <row r="1021" spans="3:16" x14ac:dyDescent="0.3">
      <c r="C1021" s="11" t="e">
        <f t="shared" si="207"/>
        <v>#DIV/0!</v>
      </c>
      <c r="D1021" s="11" t="e">
        <f t="shared" si="203"/>
        <v>#DIV/0!</v>
      </c>
      <c r="E1021" s="11" t="e">
        <f t="shared" si="204"/>
        <v>#DIV/0!</v>
      </c>
      <c r="F1021" s="11" t="e">
        <f t="shared" si="205"/>
        <v>#DIV/0!</v>
      </c>
      <c r="G1021" s="11" t="e">
        <f t="shared" si="206"/>
        <v>#DIV/0!</v>
      </c>
      <c r="H1021" s="11" t="e">
        <f t="shared" si="213"/>
        <v>#DIV/0!</v>
      </c>
      <c r="I1021" s="11" t="e">
        <f t="shared" si="202"/>
        <v>#DIV/0!</v>
      </c>
      <c r="J1021" s="11" t="e">
        <f t="shared" si="214"/>
        <v>#NUM!</v>
      </c>
    </row>
    <row r="1022" spans="3:16" x14ac:dyDescent="0.3">
      <c r="C1022" s="11" t="e">
        <f t="shared" si="207"/>
        <v>#DIV/0!</v>
      </c>
      <c r="D1022" s="11" t="e">
        <f t="shared" si="203"/>
        <v>#DIV/0!</v>
      </c>
      <c r="E1022" s="11" t="e">
        <f t="shared" si="204"/>
        <v>#DIV/0!</v>
      </c>
      <c r="F1022" s="11" t="e">
        <f t="shared" si="205"/>
        <v>#DIV/0!</v>
      </c>
      <c r="G1022" s="11" t="e">
        <f t="shared" si="206"/>
        <v>#DIV/0!</v>
      </c>
      <c r="H1022" s="11" t="e">
        <f t="shared" si="213"/>
        <v>#DIV/0!</v>
      </c>
      <c r="I1022" s="11" t="e">
        <f>_xlfn.STDEV.P(C903:C1022)*SQRT(252)</f>
        <v>#DIV/0!</v>
      </c>
      <c r="J1022" s="11" t="e">
        <f t="shared" si="214"/>
        <v>#NUM!</v>
      </c>
    </row>
    <row r="1023" spans="3:16" x14ac:dyDescent="0.3">
      <c r="C1023" s="11" t="e">
        <f t="shared" si="207"/>
        <v>#DIV/0!</v>
      </c>
      <c r="D1023" s="11" t="e">
        <f t="shared" si="203"/>
        <v>#DIV/0!</v>
      </c>
      <c r="E1023" s="11" t="e">
        <f t="shared" si="204"/>
        <v>#DIV/0!</v>
      </c>
      <c r="F1023" s="11" t="e">
        <f t="shared" si="205"/>
        <v>#DIV/0!</v>
      </c>
      <c r="G1023" s="11" t="e">
        <f t="shared" si="206"/>
        <v>#DIV/0!</v>
      </c>
      <c r="H1023" s="11" t="e">
        <f t="shared" si="213"/>
        <v>#DIV/0!</v>
      </c>
      <c r="I1023" s="11" t="e">
        <f>_xlfn.STDEV.P(C904:C1023)*SQRT(252)</f>
        <v>#DIV/0!</v>
      </c>
      <c r="J1023" s="11" t="e">
        <f t="shared" si="214"/>
        <v>#NUM!</v>
      </c>
    </row>
    <row r="1024" spans="3:16" x14ac:dyDescent="0.3">
      <c r="C1024" s="11" t="e">
        <f t="shared" si="207"/>
        <v>#DIV/0!</v>
      </c>
      <c r="D1024" s="11" t="e">
        <f t="shared" si="203"/>
        <v>#DIV/0!</v>
      </c>
      <c r="E1024" s="11" t="e">
        <f t="shared" si="204"/>
        <v>#DIV/0!</v>
      </c>
      <c r="F1024" s="11" t="e">
        <f t="shared" si="205"/>
        <v>#DIV/0!</v>
      </c>
      <c r="G1024" s="11" t="e">
        <f t="shared" si="206"/>
        <v>#DIV/0!</v>
      </c>
      <c r="H1024" s="11" t="e">
        <f t="shared" si="213"/>
        <v>#DIV/0!</v>
      </c>
      <c r="I1024" s="11" t="e">
        <f>_xlfn.STDEV.P(C905:C1024)*SQRT(252)</f>
        <v>#DIV/0!</v>
      </c>
      <c r="J1024" s="11" t="e">
        <f t="shared" si="214"/>
        <v>#NUM!</v>
      </c>
    </row>
    <row r="1025" spans="3:10" x14ac:dyDescent="0.3">
      <c r="C1025" s="11" t="e">
        <f t="shared" si="207"/>
        <v>#DIV/0!</v>
      </c>
      <c r="D1025" s="11" t="e">
        <f t="shared" si="203"/>
        <v>#DIV/0!</v>
      </c>
      <c r="E1025" s="11" t="e">
        <f t="shared" si="204"/>
        <v>#DIV/0!</v>
      </c>
      <c r="F1025" s="11" t="e">
        <f t="shared" si="205"/>
        <v>#DIV/0!</v>
      </c>
      <c r="G1025" s="11" t="e">
        <f t="shared" si="206"/>
        <v>#DIV/0!</v>
      </c>
      <c r="H1025" s="11" t="e">
        <f t="shared" si="213"/>
        <v>#DIV/0!</v>
      </c>
      <c r="I1025" s="11" t="e">
        <f>_xlfn.STDEV.P(C906:C1025)*SQRT(252)</f>
        <v>#DIV/0!</v>
      </c>
      <c r="J1025" s="11" t="e">
        <f t="shared" si="214"/>
        <v>#NUM!</v>
      </c>
    </row>
    <row r="1026" spans="3:10" x14ac:dyDescent="0.3">
      <c r="C1026" s="11" t="e">
        <f t="shared" si="207"/>
        <v>#DIV/0!</v>
      </c>
      <c r="D1026" s="11" t="e">
        <f t="shared" si="203"/>
        <v>#DIV/0!</v>
      </c>
      <c r="E1026" s="11" t="e">
        <f t="shared" si="204"/>
        <v>#DIV/0!</v>
      </c>
      <c r="F1026" s="11" t="e">
        <f t="shared" si="205"/>
        <v>#DIV/0!</v>
      </c>
      <c r="G1026" s="11" t="e">
        <f t="shared" si="206"/>
        <v>#DIV/0!</v>
      </c>
      <c r="H1026" s="11" t="e">
        <f t="shared" si="213"/>
        <v>#DIV/0!</v>
      </c>
      <c r="I1026" s="11" t="e">
        <f>_xlfn.STDEV.P(C907:C1026)*SQRT(252)</f>
        <v>#DIV/0!</v>
      </c>
      <c r="J1026" s="11" t="e">
        <f t="shared" si="214"/>
        <v>#NUM!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CBF6-C3F5-4CC2-9B01-4A94F2FACDBD}">
  <sheetPr codeName="Sheet4"/>
  <dimension ref="A1:R930"/>
  <sheetViews>
    <sheetView topLeftCell="A16" workbookViewId="0">
      <selection activeCell="K10" sqref="K10"/>
    </sheetView>
  </sheetViews>
  <sheetFormatPr defaultRowHeight="14" x14ac:dyDescent="0.3"/>
  <cols>
    <col min="1" max="1" width="11.08203125" bestFit="1" customWidth="1"/>
    <col min="2" max="5" width="9.58203125" bestFit="1" customWidth="1"/>
  </cols>
  <sheetData>
    <row r="1" spans="1:18" x14ac:dyDescent="0.3">
      <c r="B1" s="8" t="str">
        <f>[1]!WSS(B2,"sec_name","ShowCodes=N","cols=1;rows=1")</f>
        <v>DCE豆粕</v>
      </c>
    </row>
    <row r="2" spans="1:18" x14ac:dyDescent="0.3">
      <c r="B2" s="8" t="s">
        <v>430</v>
      </c>
    </row>
    <row r="3" spans="1:18" x14ac:dyDescent="0.3">
      <c r="A3" s="8" t="s">
        <v>988</v>
      </c>
      <c r="B3" s="8" t="s">
        <v>990</v>
      </c>
      <c r="C3" s="8" t="s">
        <v>991</v>
      </c>
      <c r="D3" s="8" t="s">
        <v>992</v>
      </c>
      <c r="E3" s="8" t="s">
        <v>993</v>
      </c>
    </row>
    <row r="4" spans="1:18" x14ac:dyDescent="0.3">
      <c r="A4" s="8" t="s">
        <v>989</v>
      </c>
      <c r="B4" s="8" t="s">
        <v>994</v>
      </c>
      <c r="C4" s="8" t="s">
        <v>995</v>
      </c>
      <c r="D4" s="8" t="s">
        <v>996</v>
      </c>
      <c r="E4" s="8" t="s">
        <v>997</v>
      </c>
      <c r="F4" s="12" t="s">
        <v>442</v>
      </c>
      <c r="G4" s="12" t="s">
        <v>443</v>
      </c>
      <c r="H4" s="12" t="s">
        <v>444</v>
      </c>
      <c r="I4" s="12" t="s">
        <v>445</v>
      </c>
      <c r="J4" s="12" t="s">
        <v>436</v>
      </c>
      <c r="K4" s="12" t="s">
        <v>446</v>
      </c>
      <c r="L4" s="12" t="s">
        <v>447</v>
      </c>
      <c r="M4" s="12" t="s">
        <v>448</v>
      </c>
      <c r="N4" s="13"/>
      <c r="O4" s="13">
        <v>10</v>
      </c>
      <c r="P4" s="13">
        <v>30</v>
      </c>
      <c r="Q4" s="13">
        <v>60</v>
      </c>
      <c r="R4" s="13">
        <v>90</v>
      </c>
    </row>
    <row r="5" spans="1:18" x14ac:dyDescent="0.3">
      <c r="A5" s="10">
        <v>42009</v>
      </c>
      <c r="B5" s="6">
        <f>[1]!WSD(B2,B4:E4,"2015-01-01","","TradingCalendar=SSE","PriceAdj=F","rptType=1","ShowParams=Y","cols=4;rows=885")</f>
        <v>2802</v>
      </c>
      <c r="C5" s="6">
        <v>2828</v>
      </c>
      <c r="D5" s="6">
        <v>2802</v>
      </c>
      <c r="E5" s="6">
        <v>2805</v>
      </c>
      <c r="F5" s="11">
        <f>LN(C5/B5)</f>
        <v>9.2363001195110584E-3</v>
      </c>
      <c r="G5" s="11">
        <f>LN(D5/B5)</f>
        <v>0</v>
      </c>
      <c r="H5" s="11">
        <f>LN(E5/B5)</f>
        <v>1.070091059844386E-3</v>
      </c>
      <c r="I5" s="11">
        <f>F5*(F5-H5)+G5*(G5-H5)</f>
        <v>7.5425557713751568E-5</v>
      </c>
      <c r="J5" s="11"/>
      <c r="K5" s="11"/>
      <c r="L5" s="11"/>
      <c r="M5" s="11"/>
      <c r="N5" s="13" t="s">
        <v>449</v>
      </c>
      <c r="O5">
        <v>7.5129032883169994E-2</v>
      </c>
      <c r="P5">
        <v>8.1110748988749898E-2</v>
      </c>
      <c r="Q5">
        <v>8.9978959424916696E-2</v>
      </c>
      <c r="R5">
        <v>9.7709530552758203E-2</v>
      </c>
    </row>
    <row r="6" spans="1:18" x14ac:dyDescent="0.3">
      <c r="A6" s="10">
        <v>42010</v>
      </c>
      <c r="B6" s="6">
        <v>2816</v>
      </c>
      <c r="C6" s="6">
        <v>2873</v>
      </c>
      <c r="D6" s="6">
        <v>2811</v>
      </c>
      <c r="E6" s="6">
        <v>2849</v>
      </c>
      <c r="F6" s="11">
        <f t="shared" ref="F6:F69" si="0">LN(C6/B6)</f>
        <v>2.0039341701356551E-2</v>
      </c>
      <c r="G6" s="11">
        <f t="shared" ref="G6:G69" si="1">LN(D6/B6)</f>
        <v>-1.7771463714011907E-3</v>
      </c>
      <c r="H6" s="11">
        <f t="shared" ref="H6:H69" si="2">LN(E6/B6)</f>
        <v>1.1650617219975274E-2</v>
      </c>
      <c r="I6" s="11">
        <f t="shared" ref="I6:I69" si="3">F6*(F6-H6)+G6*(G6-H6)</f>
        <v>1.9196761766338214E-4</v>
      </c>
      <c r="J6" s="11"/>
      <c r="K6" s="11"/>
      <c r="L6" s="11"/>
      <c r="M6" s="11"/>
      <c r="N6" s="14">
        <v>0.1</v>
      </c>
      <c r="O6">
        <v>0.107918533903476</v>
      </c>
      <c r="P6">
        <v>0.110750124812741</v>
      </c>
      <c r="Q6">
        <v>0.112960555081426</v>
      </c>
      <c r="R6">
        <v>0.12121527962491201</v>
      </c>
    </row>
    <row r="7" spans="1:18" x14ac:dyDescent="0.3">
      <c r="A7" s="10">
        <v>42011</v>
      </c>
      <c r="B7" s="6">
        <v>2860</v>
      </c>
      <c r="C7" s="6">
        <v>2881</v>
      </c>
      <c r="D7" s="6">
        <v>2846</v>
      </c>
      <c r="E7" s="6">
        <v>2858</v>
      </c>
      <c r="F7" s="11">
        <f t="shared" si="0"/>
        <v>7.315831270630244E-3</v>
      </c>
      <c r="G7" s="11">
        <f t="shared" si="1"/>
        <v>-4.9071251641006177E-3</v>
      </c>
      <c r="H7" s="11">
        <f t="shared" si="2"/>
        <v>-6.9954532408554506E-4</v>
      </c>
      <c r="I7" s="11">
        <f t="shared" si="3"/>
        <v>7.9286263650399933E-5</v>
      </c>
      <c r="J7" s="11"/>
      <c r="K7" s="11"/>
      <c r="L7" s="11"/>
      <c r="M7" s="11"/>
      <c r="N7" s="14">
        <v>0.25</v>
      </c>
      <c r="O7">
        <v>0.12740645317152699</v>
      </c>
      <c r="P7">
        <v>0.13149771603940499</v>
      </c>
      <c r="Q7">
        <v>0.139082592153421</v>
      </c>
      <c r="R7">
        <v>0.14208671100357201</v>
      </c>
    </row>
    <row r="8" spans="1:18" x14ac:dyDescent="0.3">
      <c r="A8" s="10">
        <v>42012</v>
      </c>
      <c r="B8" s="6">
        <v>2863</v>
      </c>
      <c r="C8" s="6">
        <v>2873</v>
      </c>
      <c r="D8" s="6">
        <v>2850</v>
      </c>
      <c r="E8" s="6">
        <v>2864</v>
      </c>
      <c r="F8" s="11">
        <f t="shared" si="0"/>
        <v>3.4867538811744069E-3</v>
      </c>
      <c r="G8" s="11">
        <f t="shared" si="1"/>
        <v>-4.5510318354188058E-3</v>
      </c>
      <c r="H8" s="11">
        <f t="shared" si="2"/>
        <v>3.4922298242112915E-4</v>
      </c>
      <c r="I8" s="11">
        <f t="shared" si="3"/>
        <v>3.3241013716186541E-5</v>
      </c>
      <c r="J8" s="11"/>
      <c r="K8" s="11"/>
      <c r="L8" s="11"/>
      <c r="M8" s="11"/>
      <c r="N8" s="14">
        <v>0.5</v>
      </c>
      <c r="O8">
        <v>0.15383596593226601</v>
      </c>
      <c r="P8">
        <v>0.15766035406807</v>
      </c>
      <c r="Q8">
        <v>0.15246679338128</v>
      </c>
      <c r="R8">
        <v>0.165313508281385</v>
      </c>
    </row>
    <row r="9" spans="1:18" x14ac:dyDescent="0.3">
      <c r="A9" s="10">
        <v>42013</v>
      </c>
      <c r="B9" s="6">
        <v>2863</v>
      </c>
      <c r="C9" s="6">
        <v>2873</v>
      </c>
      <c r="D9" s="6">
        <v>2820</v>
      </c>
      <c r="E9" s="6">
        <v>2831</v>
      </c>
      <c r="F9" s="11">
        <f t="shared" si="0"/>
        <v>3.4867538811744069E-3</v>
      </c>
      <c r="G9" s="11">
        <f t="shared" si="1"/>
        <v>-1.5133141165955794E-2</v>
      </c>
      <c r="H9" s="11">
        <f t="shared" si="2"/>
        <v>-1.1240019986215502E-2</v>
      </c>
      <c r="I9" s="11">
        <f t="shared" si="3"/>
        <v>1.1026378832848178E-4</v>
      </c>
      <c r="J9" s="11"/>
      <c r="K9" s="11"/>
      <c r="L9" s="11"/>
      <c r="M9" s="11"/>
      <c r="N9" s="14">
        <v>0.75</v>
      </c>
      <c r="O9">
        <v>0.19702149795049301</v>
      </c>
      <c r="P9">
        <v>0.197896100565887</v>
      </c>
      <c r="Q9">
        <v>0.20472774305218999</v>
      </c>
      <c r="R9">
        <v>0.20641476984009</v>
      </c>
    </row>
    <row r="10" spans="1:18" x14ac:dyDescent="0.3">
      <c r="A10" s="10">
        <v>42016</v>
      </c>
      <c r="B10" s="6">
        <v>2835</v>
      </c>
      <c r="C10" s="6">
        <v>2849</v>
      </c>
      <c r="D10" s="6">
        <v>2826</v>
      </c>
      <c r="E10" s="6">
        <v>2837</v>
      </c>
      <c r="F10" s="11">
        <f t="shared" si="0"/>
        <v>4.9261183360557815E-3</v>
      </c>
      <c r="G10" s="11">
        <f t="shared" si="1"/>
        <v>-3.1796529173796842E-3</v>
      </c>
      <c r="H10" s="11">
        <f t="shared" si="2"/>
        <v>7.0521864699892532E-4</v>
      </c>
      <c r="I10" s="11">
        <f t="shared" si="3"/>
        <v>3.3145194556236947E-5</v>
      </c>
      <c r="J10" s="11"/>
      <c r="K10" s="11"/>
      <c r="L10" s="11"/>
      <c r="M10" s="11"/>
      <c r="N10" s="14">
        <v>0.9</v>
      </c>
      <c r="O10">
        <v>0.26744410954312497</v>
      </c>
      <c r="P10">
        <v>0.27681799444023703</v>
      </c>
      <c r="Q10">
        <v>0.245127216915597</v>
      </c>
      <c r="R10">
        <v>0.26345916289515198</v>
      </c>
    </row>
    <row r="11" spans="1:18" x14ac:dyDescent="0.3">
      <c r="A11" s="10">
        <v>42017</v>
      </c>
      <c r="B11" s="6">
        <v>2830</v>
      </c>
      <c r="C11" s="6">
        <v>2846</v>
      </c>
      <c r="D11" s="6">
        <v>2770</v>
      </c>
      <c r="E11" s="6">
        <v>2785</v>
      </c>
      <c r="F11" s="11">
        <f t="shared" si="0"/>
        <v>5.6377880125142773E-3</v>
      </c>
      <c r="G11" s="11">
        <f t="shared" si="1"/>
        <v>-2.1429391455899165E-2</v>
      </c>
      <c r="H11" s="11">
        <f t="shared" si="2"/>
        <v>-1.6028838275898915E-2</v>
      </c>
      <c r="I11" s="11">
        <f t="shared" si="3"/>
        <v>2.3788241413306901E-4</v>
      </c>
      <c r="J11" s="11"/>
      <c r="K11" s="11"/>
      <c r="L11" s="11"/>
      <c r="M11" s="11"/>
      <c r="N11" s="13" t="s">
        <v>450</v>
      </c>
      <c r="O11">
        <v>0.50511746821462999</v>
      </c>
      <c r="P11">
        <v>0.38203394566245302</v>
      </c>
      <c r="Q11">
        <v>0.34142747597550799</v>
      </c>
      <c r="R11">
        <v>0.30977193657178997</v>
      </c>
    </row>
    <row r="12" spans="1:18" x14ac:dyDescent="0.3">
      <c r="A12" s="10">
        <v>42018</v>
      </c>
      <c r="B12" s="6">
        <v>2782</v>
      </c>
      <c r="C12" s="6">
        <v>2792</v>
      </c>
      <c r="D12" s="6">
        <v>2716</v>
      </c>
      <c r="E12" s="6">
        <v>2719</v>
      </c>
      <c r="F12" s="11">
        <f t="shared" si="0"/>
        <v>3.5880913988748475E-3</v>
      </c>
      <c r="G12" s="11">
        <f t="shared" si="1"/>
        <v>-2.4009883804801485E-2</v>
      </c>
      <c r="H12" s="11">
        <f t="shared" si="2"/>
        <v>-2.2905927850917548E-2</v>
      </c>
      <c r="I12" s="11">
        <f t="shared" si="3"/>
        <v>1.2156881677017685E-4</v>
      </c>
      <c r="J12" s="11"/>
      <c r="K12" s="11"/>
      <c r="L12" s="11"/>
      <c r="M12" s="11"/>
      <c r="N12" s="13" t="s">
        <v>451</v>
      </c>
      <c r="O12" t="e">
        <f>VLOOKUP(日行情!$A$10,波动率锥!$A$8:$M8190,11,FALSE)</f>
        <v>#DIV/0!</v>
      </c>
      <c r="P12" t="e">
        <f>VLOOKUP(日行情!$A$10,波动率锥!$A$8:$M8190,11,FALSE)</f>
        <v>#DIV/0!</v>
      </c>
      <c r="Q12" t="e">
        <f>VLOOKUP(日行情!$A$10,波动率锥!$A$8:$M8190,12,FALSE)</f>
        <v>#DIV/0!</v>
      </c>
      <c r="R12" t="e">
        <f>VLOOKUP(日行情!$A$10,波动率锥!$A$8:$M8190,13,FALSE)</f>
        <v>#DIV/0!</v>
      </c>
    </row>
    <row r="13" spans="1:18" x14ac:dyDescent="0.3">
      <c r="A13" s="10">
        <v>42019</v>
      </c>
      <c r="B13" s="6">
        <v>2718</v>
      </c>
      <c r="C13" s="6">
        <v>2755</v>
      </c>
      <c r="D13" s="6">
        <v>2702</v>
      </c>
      <c r="E13" s="6">
        <v>2746</v>
      </c>
      <c r="F13" s="11">
        <f t="shared" si="0"/>
        <v>1.3521126875925873E-2</v>
      </c>
      <c r="G13" s="11">
        <f t="shared" si="1"/>
        <v>-5.9040761909448479E-3</v>
      </c>
      <c r="H13" s="11">
        <f t="shared" si="2"/>
        <v>1.0248991616827243E-2</v>
      </c>
      <c r="I13" s="11">
        <f t="shared" si="3"/>
        <v>1.3961189904804807E-4</v>
      </c>
      <c r="J13" s="11"/>
      <c r="K13" s="11"/>
      <c r="L13" s="11"/>
      <c r="M13" s="11"/>
    </row>
    <row r="14" spans="1:18" x14ac:dyDescent="0.3">
      <c r="A14" s="10">
        <v>42020</v>
      </c>
      <c r="B14" s="6">
        <v>2741</v>
      </c>
      <c r="C14" s="6">
        <v>2765</v>
      </c>
      <c r="D14" s="6">
        <v>2692</v>
      </c>
      <c r="E14" s="6">
        <v>2710</v>
      </c>
      <c r="F14" s="11">
        <f t="shared" si="0"/>
        <v>8.7178176536493197E-3</v>
      </c>
      <c r="G14" s="11">
        <f t="shared" si="1"/>
        <v>-1.8038405538167369E-2</v>
      </c>
      <c r="H14" s="11">
        <f t="shared" si="2"/>
        <v>-1.1374182429039256E-2</v>
      </c>
      <c r="I14" s="11">
        <f t="shared" si="3"/>
        <v>2.953703520572656E-4</v>
      </c>
      <c r="J14" s="11">
        <f>SQRT(252*AVERAGE(I5:I14))</f>
        <v>0.18222959563268629</v>
      </c>
      <c r="K14" s="11"/>
      <c r="L14" s="11"/>
      <c r="M14" s="11"/>
    </row>
    <row r="15" spans="1:18" x14ac:dyDescent="0.3">
      <c r="A15" s="10">
        <v>42023</v>
      </c>
      <c r="B15" s="6">
        <v>2713</v>
      </c>
      <c r="C15" s="6">
        <v>2735</v>
      </c>
      <c r="D15" s="6">
        <v>2620</v>
      </c>
      <c r="E15" s="6">
        <v>2681</v>
      </c>
      <c r="F15" s="11">
        <f t="shared" si="0"/>
        <v>8.0764021971498953E-3</v>
      </c>
      <c r="G15" s="11">
        <f t="shared" si="1"/>
        <v>-3.4880715903789224E-2</v>
      </c>
      <c r="H15" s="11">
        <f t="shared" si="2"/>
        <v>-1.1865174422972403E-2</v>
      </c>
      <c r="I15" s="11">
        <f t="shared" si="3"/>
        <v>9.6385475699363649E-4</v>
      </c>
      <c r="J15" s="11">
        <f t="shared" ref="J15:J78" si="4">SQRT(252*AVERAGE(I6:I15))</f>
        <v>0.23578812808601171</v>
      </c>
      <c r="K15" s="11"/>
      <c r="L15" s="11"/>
      <c r="M15" s="11"/>
    </row>
    <row r="16" spans="1:18" x14ac:dyDescent="0.3">
      <c r="A16" s="10">
        <v>42024</v>
      </c>
      <c r="B16" s="6">
        <v>2681</v>
      </c>
      <c r="C16" s="6">
        <v>2683</v>
      </c>
      <c r="D16" s="6">
        <v>2644</v>
      </c>
      <c r="E16" s="6">
        <v>2669</v>
      </c>
      <c r="F16" s="11">
        <f t="shared" si="0"/>
        <v>7.4571218966484746E-4</v>
      </c>
      <c r="G16" s="11">
        <f t="shared" si="1"/>
        <v>-1.3896937264382347E-2</v>
      </c>
      <c r="H16" s="11">
        <f t="shared" si="2"/>
        <v>-4.48598883143518E-3</v>
      </c>
      <c r="I16" s="11">
        <f t="shared" si="3"/>
        <v>1.3468470319512045E-4</v>
      </c>
      <c r="J16" s="11">
        <f t="shared" si="4"/>
        <v>0.23270692276274307</v>
      </c>
      <c r="K16" s="11"/>
      <c r="L16" s="11"/>
      <c r="M16" s="11"/>
    </row>
    <row r="17" spans="1:13" x14ac:dyDescent="0.3">
      <c r="A17" s="10">
        <v>42025</v>
      </c>
      <c r="B17" s="6">
        <v>2669</v>
      </c>
      <c r="C17" s="6">
        <v>2730</v>
      </c>
      <c r="D17" s="6">
        <v>2645</v>
      </c>
      <c r="E17" s="6">
        <v>2693</v>
      </c>
      <c r="F17" s="11">
        <f t="shared" si="0"/>
        <v>2.2597738774481339E-2</v>
      </c>
      <c r="G17" s="11">
        <f t="shared" si="1"/>
        <v>-9.0328051121244257E-3</v>
      </c>
      <c r="H17" s="11">
        <f t="shared" si="2"/>
        <v>8.9519434070747042E-3</v>
      </c>
      <c r="I17" s="11">
        <f t="shared" si="3"/>
        <v>4.7081684744717687E-4</v>
      </c>
      <c r="J17" s="11">
        <f t="shared" si="4"/>
        <v>0.2530199253287852</v>
      </c>
      <c r="K17" s="11"/>
      <c r="L17" s="11"/>
      <c r="M17" s="11"/>
    </row>
    <row r="18" spans="1:13" x14ac:dyDescent="0.3">
      <c r="A18" s="10">
        <v>42026</v>
      </c>
      <c r="B18" s="6">
        <v>2690</v>
      </c>
      <c r="C18" s="6">
        <v>2721</v>
      </c>
      <c r="D18" s="6">
        <v>2682</v>
      </c>
      <c r="E18" s="6">
        <v>2698</v>
      </c>
      <c r="F18" s="11">
        <f t="shared" si="0"/>
        <v>1.1458266187361552E-2</v>
      </c>
      <c r="G18" s="11">
        <f t="shared" si="1"/>
        <v>-2.9784087542609442E-3</v>
      </c>
      <c r="H18" s="11">
        <f t="shared" si="2"/>
        <v>2.9695641718164986E-3</v>
      </c>
      <c r="I18" s="11">
        <f t="shared" si="3"/>
        <v>1.1498130191244386E-4</v>
      </c>
      <c r="J18" s="11">
        <f t="shared" si="4"/>
        <v>0.25705823829616847</v>
      </c>
      <c r="K18" s="11"/>
      <c r="L18" s="11"/>
      <c r="M18" s="11"/>
    </row>
    <row r="19" spans="1:13" x14ac:dyDescent="0.3">
      <c r="A19" s="10">
        <v>42027</v>
      </c>
      <c r="B19" s="6">
        <v>2711</v>
      </c>
      <c r="C19" s="6">
        <v>2711</v>
      </c>
      <c r="D19" s="6">
        <v>2663</v>
      </c>
      <c r="E19" s="6">
        <v>2681</v>
      </c>
      <c r="F19" s="11">
        <f t="shared" si="0"/>
        <v>0</v>
      </c>
      <c r="G19" s="11">
        <f t="shared" si="1"/>
        <v>-1.7864263684733254E-2</v>
      </c>
      <c r="H19" s="11">
        <f t="shared" si="2"/>
        <v>-1.112771126270622E-2</v>
      </c>
      <c r="I19" s="11">
        <f t="shared" si="3"/>
        <v>1.2034354879311941E-4</v>
      </c>
      <c r="J19" s="11">
        <f t="shared" si="4"/>
        <v>0.25755183524804981</v>
      </c>
      <c r="K19" s="11"/>
      <c r="L19" s="11"/>
      <c r="M19" s="11"/>
    </row>
    <row r="20" spans="1:13" x14ac:dyDescent="0.3">
      <c r="A20" s="10">
        <v>42030</v>
      </c>
      <c r="B20" s="6">
        <v>2671</v>
      </c>
      <c r="C20" s="6">
        <v>2698</v>
      </c>
      <c r="D20" s="6">
        <v>2658</v>
      </c>
      <c r="E20" s="6">
        <v>2674</v>
      </c>
      <c r="F20" s="11">
        <f t="shared" si="0"/>
        <v>1.0057823657740272E-2</v>
      </c>
      <c r="G20" s="11">
        <f t="shared" si="1"/>
        <v>-4.8789738367702095E-3</v>
      </c>
      <c r="H20" s="11">
        <f t="shared" si="2"/>
        <v>1.1225445519275885E-3</v>
      </c>
      <c r="I20" s="11">
        <f t="shared" si="3"/>
        <v>1.1915071277830702E-4</v>
      </c>
      <c r="J20" s="11">
        <f t="shared" si="4"/>
        <v>0.26172559465752437</v>
      </c>
      <c r="K20" s="11"/>
      <c r="L20" s="11"/>
      <c r="M20" s="11"/>
    </row>
    <row r="21" spans="1:13" x14ac:dyDescent="0.3">
      <c r="A21" s="10">
        <v>42031</v>
      </c>
      <c r="B21" s="6">
        <v>2670</v>
      </c>
      <c r="C21" s="6">
        <v>2720</v>
      </c>
      <c r="D21" s="6">
        <v>2669</v>
      </c>
      <c r="E21" s="6">
        <v>2695</v>
      </c>
      <c r="F21" s="11">
        <f t="shared" si="0"/>
        <v>1.8553407895747834E-2</v>
      </c>
      <c r="G21" s="11">
        <f t="shared" si="1"/>
        <v>-3.7460198977105473E-4</v>
      </c>
      <c r="H21" s="11">
        <f t="shared" si="2"/>
        <v>9.3197319488022273E-3</v>
      </c>
      <c r="I21" s="11">
        <f t="shared" si="3"/>
        <v>1.7494767300373209E-4</v>
      </c>
      <c r="J21" s="11">
        <f t="shared" si="4"/>
        <v>0.2586780458840206</v>
      </c>
      <c r="K21" s="11"/>
      <c r="L21" s="11"/>
      <c r="M21" s="11"/>
    </row>
    <row r="22" spans="1:13" x14ac:dyDescent="0.3">
      <c r="A22" s="10">
        <v>42032</v>
      </c>
      <c r="B22" s="6">
        <v>2696</v>
      </c>
      <c r="C22" s="6">
        <v>2702</v>
      </c>
      <c r="D22" s="6">
        <v>2676</v>
      </c>
      <c r="E22" s="6">
        <v>2691</v>
      </c>
      <c r="F22" s="11">
        <f t="shared" si="0"/>
        <v>2.2230464879464517E-3</v>
      </c>
      <c r="G22" s="11">
        <f t="shared" si="1"/>
        <v>-7.4460507840785626E-3</v>
      </c>
      <c r="H22" s="11">
        <f t="shared" si="2"/>
        <v>-1.8563213052918655E-3</v>
      </c>
      <c r="I22" s="11">
        <f t="shared" si="3"/>
        <v>5.069003381410705E-5</v>
      </c>
      <c r="J22" s="11">
        <f t="shared" si="4"/>
        <v>0.25520224546794745</v>
      </c>
      <c r="K22" s="11"/>
      <c r="L22" s="11"/>
      <c r="M22" s="11"/>
    </row>
    <row r="23" spans="1:13" x14ac:dyDescent="0.3">
      <c r="A23" s="10">
        <v>42033</v>
      </c>
      <c r="B23" s="6">
        <v>2684</v>
      </c>
      <c r="C23" s="6">
        <v>2702</v>
      </c>
      <c r="D23" s="6">
        <v>2673</v>
      </c>
      <c r="E23" s="6">
        <v>2686</v>
      </c>
      <c r="F23" s="11">
        <f t="shared" si="0"/>
        <v>6.6840204285717924E-3</v>
      </c>
      <c r="G23" s="11">
        <f t="shared" si="1"/>
        <v>-4.1067819526533593E-3</v>
      </c>
      <c r="H23" s="11">
        <f t="shared" si="2"/>
        <v>7.4487899161040244E-4</v>
      </c>
      <c r="I23" s="11">
        <f t="shared" si="3"/>
        <v>5.9622056299122732E-5</v>
      </c>
      <c r="J23" s="11">
        <f t="shared" si="4"/>
        <v>0.25122189803958095</v>
      </c>
      <c r="K23" s="11"/>
      <c r="L23" s="11"/>
      <c r="M23" s="11"/>
    </row>
    <row r="24" spans="1:13" x14ac:dyDescent="0.3">
      <c r="A24" s="10">
        <v>42034</v>
      </c>
      <c r="B24" s="6">
        <v>2682</v>
      </c>
      <c r="C24" s="6">
        <v>2702</v>
      </c>
      <c r="D24" s="6">
        <v>2677</v>
      </c>
      <c r="E24" s="6">
        <v>2694</v>
      </c>
      <c r="F24" s="11">
        <f t="shared" si="0"/>
        <v>7.4294546785202984E-3</v>
      </c>
      <c r="G24" s="11">
        <f t="shared" si="1"/>
        <v>-1.8660203212713161E-3</v>
      </c>
      <c r="H24" s="11">
        <f t="shared" si="2"/>
        <v>4.4642931286855278E-3</v>
      </c>
      <c r="I24" s="11">
        <f t="shared" si="3"/>
        <v>3.3842026886625039E-5</v>
      </c>
      <c r="J24" s="11">
        <f t="shared" si="4"/>
        <v>0.23774340844765696</v>
      </c>
      <c r="K24" s="11"/>
      <c r="L24" s="11"/>
      <c r="M24" s="11"/>
    </row>
    <row r="25" spans="1:13" x14ac:dyDescent="0.3">
      <c r="A25" s="10">
        <v>42037</v>
      </c>
      <c r="B25" s="6">
        <v>2697</v>
      </c>
      <c r="C25" s="6">
        <v>2697</v>
      </c>
      <c r="D25" s="6">
        <v>2655</v>
      </c>
      <c r="E25" s="6">
        <v>2665</v>
      </c>
      <c r="F25" s="11">
        <f t="shared" si="0"/>
        <v>0</v>
      </c>
      <c r="G25" s="11">
        <f t="shared" si="1"/>
        <v>-1.5695389463690774E-2</v>
      </c>
      <c r="H25" s="11">
        <f t="shared" si="2"/>
        <v>-1.1935986539785089E-2</v>
      </c>
      <c r="I25" s="11">
        <f t="shared" si="3"/>
        <v>5.9005293041637575E-5</v>
      </c>
      <c r="J25" s="11">
        <f t="shared" si="4"/>
        <v>0.18362930531023386</v>
      </c>
      <c r="K25" s="11"/>
      <c r="L25" s="11"/>
      <c r="M25" s="11"/>
    </row>
    <row r="26" spans="1:13" x14ac:dyDescent="0.3">
      <c r="A26" s="10">
        <v>42038</v>
      </c>
      <c r="B26" s="6">
        <v>2671</v>
      </c>
      <c r="C26" s="6">
        <v>2701</v>
      </c>
      <c r="D26" s="6">
        <v>2663</v>
      </c>
      <c r="E26" s="6">
        <v>2691</v>
      </c>
      <c r="F26" s="11">
        <f t="shared" si="0"/>
        <v>1.1169140682654627E-2</v>
      </c>
      <c r="G26" s="11">
        <f t="shared" si="1"/>
        <v>-2.9996272960286685E-3</v>
      </c>
      <c r="H26" s="11">
        <f t="shared" si="2"/>
        <v>7.4599376169449619E-3</v>
      </c>
      <c r="I26" s="11">
        <f t="shared" si="3"/>
        <v>7.2803407278984505E-5</v>
      </c>
      <c r="J26" s="11">
        <f t="shared" si="4"/>
        <v>0.17933296716340932</v>
      </c>
      <c r="K26" s="11"/>
      <c r="L26" s="11"/>
      <c r="M26" s="11"/>
    </row>
    <row r="27" spans="1:13" x14ac:dyDescent="0.3">
      <c r="A27" s="10">
        <v>42039</v>
      </c>
      <c r="B27" s="6">
        <v>2699</v>
      </c>
      <c r="C27" s="6">
        <v>2752</v>
      </c>
      <c r="D27" s="6">
        <v>2689</v>
      </c>
      <c r="E27" s="6">
        <v>2720</v>
      </c>
      <c r="F27" s="11">
        <f t="shared" si="0"/>
        <v>1.944658603522963E-2</v>
      </c>
      <c r="G27" s="11">
        <f t="shared" si="1"/>
        <v>-3.7119567491400401E-3</v>
      </c>
      <c r="H27" s="11">
        <f t="shared" si="2"/>
        <v>7.75054627203844E-3</v>
      </c>
      <c r="I27" s="11">
        <f t="shared" si="3"/>
        <v>2.6999635897786582E-4</v>
      </c>
      <c r="J27" s="11">
        <f t="shared" si="4"/>
        <v>0.16461967319310841</v>
      </c>
      <c r="K27" s="11"/>
      <c r="L27" s="11"/>
      <c r="M27" s="11"/>
    </row>
    <row r="28" spans="1:13" x14ac:dyDescent="0.3">
      <c r="A28" s="10">
        <v>42040</v>
      </c>
      <c r="B28" s="6">
        <v>2721</v>
      </c>
      <c r="C28" s="6">
        <v>2727</v>
      </c>
      <c r="D28" s="6">
        <v>2700</v>
      </c>
      <c r="E28" s="6">
        <v>2716</v>
      </c>
      <c r="F28" s="11">
        <f t="shared" si="0"/>
        <v>2.2026440623423181E-3</v>
      </c>
      <c r="G28" s="11">
        <f t="shared" si="1"/>
        <v>-7.747686790825826E-3</v>
      </c>
      <c r="H28" s="11">
        <f t="shared" si="2"/>
        <v>-1.8392501046595102E-3</v>
      </c>
      <c r="I28" s="11">
        <f t="shared" si="3"/>
        <v>5.4679571055404111E-5</v>
      </c>
      <c r="J28" s="11">
        <f t="shared" si="4"/>
        <v>0.159937591530598</v>
      </c>
      <c r="K28" s="11"/>
      <c r="L28" s="11"/>
      <c r="M28" s="11"/>
    </row>
    <row r="29" spans="1:13" x14ac:dyDescent="0.3">
      <c r="A29" s="10">
        <v>42041</v>
      </c>
      <c r="B29" s="6">
        <v>2721</v>
      </c>
      <c r="C29" s="6">
        <v>2742</v>
      </c>
      <c r="D29" s="6">
        <v>2716</v>
      </c>
      <c r="E29" s="6">
        <v>2725</v>
      </c>
      <c r="F29" s="11">
        <f t="shared" si="0"/>
        <v>7.68812133901349E-3</v>
      </c>
      <c r="G29" s="11">
        <f t="shared" si="1"/>
        <v>-1.8392501046595102E-3</v>
      </c>
      <c r="H29" s="11">
        <f t="shared" si="2"/>
        <v>1.4689683140982136E-3</v>
      </c>
      <c r="I29" s="11">
        <f t="shared" si="3"/>
        <v>5.3898244154378096E-5</v>
      </c>
      <c r="J29" s="11">
        <f t="shared" si="4"/>
        <v>0.15461439618519401</v>
      </c>
      <c r="K29" s="11"/>
      <c r="L29" s="11"/>
      <c r="M29" s="11"/>
    </row>
    <row r="30" spans="1:13" x14ac:dyDescent="0.3">
      <c r="A30" s="10">
        <v>42044</v>
      </c>
      <c r="B30" s="6">
        <v>2731</v>
      </c>
      <c r="C30" s="6">
        <v>2738</v>
      </c>
      <c r="D30" s="6">
        <v>2712</v>
      </c>
      <c r="E30" s="6">
        <v>2737</v>
      </c>
      <c r="F30" s="11">
        <f t="shared" si="0"/>
        <v>2.5598843746891891E-3</v>
      </c>
      <c r="G30" s="11">
        <f t="shared" si="1"/>
        <v>-6.981472413418819E-3</v>
      </c>
      <c r="H30" s="11">
        <f t="shared" si="2"/>
        <v>2.1945875669740671E-3</v>
      </c>
      <c r="I30" s="11">
        <f t="shared" si="3"/>
        <v>6.4997527207183144E-5</v>
      </c>
      <c r="J30" s="11">
        <f t="shared" si="4"/>
        <v>0.15013644204962301</v>
      </c>
      <c r="K30" s="11"/>
      <c r="L30" s="11"/>
      <c r="M30" s="11"/>
    </row>
    <row r="31" spans="1:13" x14ac:dyDescent="0.3">
      <c r="A31" s="10">
        <v>42045</v>
      </c>
      <c r="B31" s="6">
        <v>2732</v>
      </c>
      <c r="C31" s="6">
        <v>2759</v>
      </c>
      <c r="D31" s="6">
        <v>2729</v>
      </c>
      <c r="E31" s="6">
        <v>2734</v>
      </c>
      <c r="F31" s="11">
        <f t="shared" si="0"/>
        <v>9.8343535266055045E-3</v>
      </c>
      <c r="G31" s="11">
        <f t="shared" si="1"/>
        <v>-1.0986999823422595E-3</v>
      </c>
      <c r="H31" s="11">
        <f t="shared" si="2"/>
        <v>7.3179659321414604E-4</v>
      </c>
      <c r="I31" s="11">
        <f t="shared" si="3"/>
        <v>9.1528929434266091E-5</v>
      </c>
      <c r="J31" s="11">
        <f t="shared" si="4"/>
        <v>0.14296432734556294</v>
      </c>
      <c r="K31" s="11"/>
      <c r="L31" s="11"/>
      <c r="M31" s="11"/>
    </row>
    <row r="32" spans="1:13" x14ac:dyDescent="0.3">
      <c r="A32" s="10">
        <v>42046</v>
      </c>
      <c r="B32" s="6">
        <v>2731</v>
      </c>
      <c r="C32" s="6">
        <v>2759</v>
      </c>
      <c r="D32" s="6">
        <v>2724</v>
      </c>
      <c r="E32" s="6">
        <v>2744</v>
      </c>
      <c r="F32" s="11">
        <f t="shared" si="0"/>
        <v>1.0200452743581074E-2</v>
      </c>
      <c r="G32" s="11">
        <f t="shared" si="1"/>
        <v>-2.5664542043020225E-3</v>
      </c>
      <c r="H32" s="11">
        <f t="shared" si="2"/>
        <v>4.7488673720708337E-3</v>
      </c>
      <c r="I32" s="11">
        <f t="shared" si="3"/>
        <v>7.4383076775191492E-5</v>
      </c>
      <c r="J32" s="11">
        <f t="shared" si="4"/>
        <v>0.14503745576915159</v>
      </c>
      <c r="K32" s="11"/>
      <c r="L32" s="11"/>
      <c r="M32" s="11"/>
    </row>
    <row r="33" spans="1:13" x14ac:dyDescent="0.3">
      <c r="A33" s="10">
        <v>42047</v>
      </c>
      <c r="B33" s="6">
        <v>2738</v>
      </c>
      <c r="C33" s="6">
        <v>2749</v>
      </c>
      <c r="D33" s="6">
        <v>2735</v>
      </c>
      <c r="E33" s="6">
        <v>2742</v>
      </c>
      <c r="F33" s="11">
        <f t="shared" si="0"/>
        <v>4.009482316851486E-3</v>
      </c>
      <c r="G33" s="11">
        <f t="shared" si="1"/>
        <v>-1.0962909923125797E-3</v>
      </c>
      <c r="H33" s="11">
        <f t="shared" si="2"/>
        <v>1.4598542738654509E-3</v>
      </c>
      <c r="I33" s="11">
        <f t="shared" si="3"/>
        <v>1.3024967583254583E-5</v>
      </c>
      <c r="J33" s="11">
        <f t="shared" si="4"/>
        <v>0.14093124898456239</v>
      </c>
      <c r="K33" s="11"/>
      <c r="L33" s="11"/>
      <c r="M33" s="11"/>
    </row>
    <row r="34" spans="1:13" x14ac:dyDescent="0.3">
      <c r="A34" s="10">
        <v>42048</v>
      </c>
      <c r="B34" s="6">
        <v>2745</v>
      </c>
      <c r="C34" s="6">
        <v>2795</v>
      </c>
      <c r="D34" s="6">
        <v>2743</v>
      </c>
      <c r="E34" s="6">
        <v>2794</v>
      </c>
      <c r="F34" s="11">
        <f t="shared" si="0"/>
        <v>1.8051031645568476E-2</v>
      </c>
      <c r="G34" s="11">
        <f t="shared" si="1"/>
        <v>-7.2886300602778998E-4</v>
      </c>
      <c r="H34" s="11">
        <f t="shared" si="2"/>
        <v>1.769318587327617E-2</v>
      </c>
      <c r="I34" s="11">
        <f t="shared" si="3"/>
        <v>1.9886635283241661E-5</v>
      </c>
      <c r="J34" s="11">
        <f t="shared" si="4"/>
        <v>0.13967799064972067</v>
      </c>
      <c r="K34" s="11">
        <f>SQRT(252*AVERAGE(I5:I34))</f>
        <v>0.19082233871388091</v>
      </c>
      <c r="L34" s="11"/>
      <c r="M34" s="11"/>
    </row>
    <row r="35" spans="1:13" x14ac:dyDescent="0.3">
      <c r="A35" s="10">
        <v>42051</v>
      </c>
      <c r="B35" s="6">
        <v>2786</v>
      </c>
      <c r="C35" s="6">
        <v>2819</v>
      </c>
      <c r="D35" s="6">
        <v>2785</v>
      </c>
      <c r="E35" s="6">
        <v>2799</v>
      </c>
      <c r="F35" s="11">
        <f t="shared" si="0"/>
        <v>1.1775336774361614E-2</v>
      </c>
      <c r="G35" s="11">
        <f t="shared" si="1"/>
        <v>-3.5900197836657532E-4</v>
      </c>
      <c r="H35" s="11">
        <f t="shared" si="2"/>
        <v>4.6553351757024561E-3</v>
      </c>
      <c r="I35" s="11">
        <f t="shared" si="3"/>
        <v>8.5640573616712465E-5</v>
      </c>
      <c r="J35" s="11">
        <f t="shared" si="4"/>
        <v>0.14206037499047841</v>
      </c>
      <c r="K35" s="11">
        <f t="shared" ref="K35:K98" si="5">SQRT(252*AVERAGE(I6:I35))</f>
        <v>0.19104703893497008</v>
      </c>
      <c r="L35" s="11"/>
      <c r="M35" s="11"/>
    </row>
    <row r="36" spans="1:13" x14ac:dyDescent="0.3">
      <c r="A36" s="10">
        <v>42052</v>
      </c>
      <c r="B36" s="6">
        <v>2793</v>
      </c>
      <c r="C36" s="6">
        <v>2814</v>
      </c>
      <c r="D36" s="6">
        <v>2789</v>
      </c>
      <c r="E36" s="6">
        <v>2809</v>
      </c>
      <c r="F36" s="11">
        <f t="shared" si="0"/>
        <v>7.4906717291576587E-3</v>
      </c>
      <c r="G36" s="11">
        <f t="shared" si="1"/>
        <v>-1.4331783176877925E-3</v>
      </c>
      <c r="H36" s="11">
        <f t="shared" si="2"/>
        <v>5.7122611590668436E-3</v>
      </c>
      <c r="I36" s="11">
        <f t="shared" si="3"/>
        <v>2.3562178708649572E-5</v>
      </c>
      <c r="J36" s="11">
        <f t="shared" si="4"/>
        <v>0.13762365778623567</v>
      </c>
      <c r="K36" s="11">
        <f t="shared" si="5"/>
        <v>0.1873082096401549</v>
      </c>
      <c r="L36" s="11"/>
      <c r="M36" s="11"/>
    </row>
    <row r="37" spans="1:13" x14ac:dyDescent="0.3">
      <c r="A37" s="10">
        <v>42060</v>
      </c>
      <c r="B37" s="6">
        <v>2848</v>
      </c>
      <c r="C37" s="6">
        <v>2869</v>
      </c>
      <c r="D37" s="6">
        <v>2831</v>
      </c>
      <c r="E37" s="6">
        <v>2838</v>
      </c>
      <c r="F37" s="11">
        <f t="shared" si="0"/>
        <v>7.3465434494984286E-3</v>
      </c>
      <c r="G37" s="11">
        <f t="shared" si="1"/>
        <v>-5.9869874199667784E-3</v>
      </c>
      <c r="H37" s="11">
        <f t="shared" si="2"/>
        <v>-3.5174148118784394E-3</v>
      </c>
      <c r="I37" s="11">
        <f t="shared" si="3"/>
        <v>9.4597841538062003E-5</v>
      </c>
      <c r="J37" s="11">
        <f t="shared" si="4"/>
        <v>0.12049991096668848</v>
      </c>
      <c r="K37" s="11">
        <f t="shared" si="5"/>
        <v>0.18765122608940391</v>
      </c>
      <c r="L37" s="11"/>
      <c r="M37" s="11"/>
    </row>
    <row r="38" spans="1:13" x14ac:dyDescent="0.3">
      <c r="A38" s="10">
        <v>42061</v>
      </c>
      <c r="B38" s="6">
        <v>2838</v>
      </c>
      <c r="C38" s="6">
        <v>2865</v>
      </c>
      <c r="D38" s="6">
        <v>2832</v>
      </c>
      <c r="E38" s="6">
        <v>2851</v>
      </c>
      <c r="F38" s="11">
        <f t="shared" si="0"/>
        <v>9.4687714288519669E-3</v>
      </c>
      <c r="G38" s="11">
        <f t="shared" si="1"/>
        <v>-2.1164029063776126E-3</v>
      </c>
      <c r="H38" s="11">
        <f t="shared" si="2"/>
        <v>4.5702311926841127E-3</v>
      </c>
      <c r="I38" s="11">
        <f t="shared" si="3"/>
        <v>6.0534769672445827E-5</v>
      </c>
      <c r="J38" s="11">
        <f t="shared" si="4"/>
        <v>0.12111060873486393</v>
      </c>
      <c r="K38" s="11">
        <f t="shared" si="5"/>
        <v>0.18826112238826462</v>
      </c>
      <c r="L38" s="11"/>
      <c r="M38" s="11"/>
    </row>
    <row r="39" spans="1:13" x14ac:dyDescent="0.3">
      <c r="A39" s="10">
        <v>42062</v>
      </c>
      <c r="B39" s="6">
        <v>2818</v>
      </c>
      <c r="C39" s="6">
        <v>2880</v>
      </c>
      <c r="D39" s="6">
        <v>2808</v>
      </c>
      <c r="E39" s="6">
        <v>2863</v>
      </c>
      <c r="F39" s="11">
        <f t="shared" si="0"/>
        <v>2.1762880671366169E-2</v>
      </c>
      <c r="G39" s="11">
        <f t="shared" si="1"/>
        <v>-3.5549273129238338E-3</v>
      </c>
      <c r="H39" s="11">
        <f t="shared" si="2"/>
        <v>1.5842612639489453E-2</v>
      </c>
      <c r="I39" s="11">
        <f t="shared" si="3"/>
        <v>1.9779893130060207E-4</v>
      </c>
      <c r="J39" s="11">
        <f t="shared" si="4"/>
        <v>0.13525559827309974</v>
      </c>
      <c r="K39" s="11">
        <f t="shared" si="5"/>
        <v>0.19020395738221368</v>
      </c>
      <c r="L39" s="11"/>
      <c r="M39" s="11"/>
    </row>
    <row r="40" spans="1:13" x14ac:dyDescent="0.3">
      <c r="A40" s="10">
        <v>42065</v>
      </c>
      <c r="B40" s="6">
        <v>2869</v>
      </c>
      <c r="C40" s="6">
        <v>2875</v>
      </c>
      <c r="D40" s="6">
        <v>2842</v>
      </c>
      <c r="E40" s="6">
        <v>2861</v>
      </c>
      <c r="F40" s="11">
        <f t="shared" si="0"/>
        <v>2.0891372500860014E-3</v>
      </c>
      <c r="G40" s="11">
        <f t="shared" si="1"/>
        <v>-9.4555073243188428E-3</v>
      </c>
      <c r="H40" s="11">
        <f t="shared" si="2"/>
        <v>-2.7923229312544966E-3</v>
      </c>
      <c r="I40" s="11">
        <f t="shared" si="3"/>
        <v>7.3201829131556916E-5</v>
      </c>
      <c r="J40" s="11">
        <f t="shared" si="4"/>
        <v>0.13601773881633367</v>
      </c>
      <c r="K40" s="11">
        <f t="shared" si="5"/>
        <v>0.19108642320763569</v>
      </c>
      <c r="L40" s="11"/>
      <c r="M40" s="11"/>
    </row>
    <row r="41" spans="1:13" x14ac:dyDescent="0.3">
      <c r="A41" s="10">
        <v>42066</v>
      </c>
      <c r="B41" s="6">
        <v>2853</v>
      </c>
      <c r="C41" s="6">
        <v>2864</v>
      </c>
      <c r="D41" s="6">
        <v>2807</v>
      </c>
      <c r="E41" s="6">
        <v>2820</v>
      </c>
      <c r="F41" s="11">
        <f t="shared" si="0"/>
        <v>3.8481768670362865E-3</v>
      </c>
      <c r="G41" s="11">
        <f t="shared" si="1"/>
        <v>-1.6254774851617554E-2</v>
      </c>
      <c r="H41" s="11">
        <f t="shared" si="2"/>
        <v>-1.1634187281340766E-2</v>
      </c>
      <c r="I41" s="11">
        <f t="shared" si="3"/>
        <v>1.3468548619984831E-4</v>
      </c>
      <c r="J41" s="11">
        <f t="shared" si="4"/>
        <v>0.13995845992008141</v>
      </c>
      <c r="K41" s="11">
        <f t="shared" si="5"/>
        <v>0.18880457340766033</v>
      </c>
      <c r="L41" s="11"/>
      <c r="M41" s="11"/>
    </row>
    <row r="42" spans="1:13" x14ac:dyDescent="0.3">
      <c r="A42" s="10">
        <v>42067</v>
      </c>
      <c r="B42" s="6">
        <v>2823</v>
      </c>
      <c r="C42" s="6">
        <v>2826</v>
      </c>
      <c r="D42" s="6">
        <v>2795</v>
      </c>
      <c r="E42" s="6">
        <v>2817</v>
      </c>
      <c r="F42" s="11">
        <f t="shared" si="0"/>
        <v>1.0621349909833693E-3</v>
      </c>
      <c r="G42" s="11">
        <f t="shared" si="1"/>
        <v>-9.9680426642897672E-3</v>
      </c>
      <c r="H42" s="11">
        <f t="shared" si="2"/>
        <v>-2.1276603771167293E-3</v>
      </c>
      <c r="I42" s="11">
        <f t="shared" si="3"/>
        <v>8.1541258417418429E-5</v>
      </c>
      <c r="J42" s="11">
        <f t="shared" si="4"/>
        <v>0.14060141066356749</v>
      </c>
      <c r="K42" s="11">
        <f t="shared" si="5"/>
        <v>0.18791204178946441</v>
      </c>
      <c r="L42" s="11"/>
      <c r="M42" s="11"/>
    </row>
    <row r="43" spans="1:13" x14ac:dyDescent="0.3">
      <c r="A43" s="10">
        <v>42068</v>
      </c>
      <c r="B43" s="6">
        <v>2805</v>
      </c>
      <c r="C43" s="6">
        <v>2809</v>
      </c>
      <c r="D43" s="6">
        <v>2769</v>
      </c>
      <c r="E43" s="6">
        <v>2781</v>
      </c>
      <c r="F43" s="11">
        <f t="shared" si="0"/>
        <v>1.4250091474470132E-3</v>
      </c>
      <c r="G43" s="11">
        <f t="shared" si="1"/>
        <v>-1.2917294785834825E-2</v>
      </c>
      <c r="H43" s="11">
        <f t="shared" si="2"/>
        <v>-8.5929637228318347E-3</v>
      </c>
      <c r="I43" s="11">
        <f t="shared" si="3"/>
        <v>7.0134362071375462E-5</v>
      </c>
      <c r="J43" s="11">
        <f t="shared" si="4"/>
        <v>0.14562937005180585</v>
      </c>
      <c r="K43" s="11">
        <f t="shared" si="5"/>
        <v>0.18635268750109663</v>
      </c>
      <c r="L43" s="11"/>
      <c r="M43" s="11"/>
    </row>
    <row r="44" spans="1:13" x14ac:dyDescent="0.3">
      <c r="A44" s="10">
        <v>42069</v>
      </c>
      <c r="B44" s="6">
        <v>2781</v>
      </c>
      <c r="C44" s="6">
        <v>2801</v>
      </c>
      <c r="D44" s="6">
        <v>2761</v>
      </c>
      <c r="E44" s="6">
        <v>2762</v>
      </c>
      <c r="F44" s="11">
        <f t="shared" si="0"/>
        <v>7.165921026143619E-3</v>
      </c>
      <c r="G44" s="11">
        <f t="shared" si="1"/>
        <v>-7.2176423038104653E-3</v>
      </c>
      <c r="H44" s="11">
        <f t="shared" si="2"/>
        <v>-6.8555202647274599E-3</v>
      </c>
      <c r="I44" s="11">
        <f t="shared" si="3"/>
        <v>1.03090208311519E-4</v>
      </c>
      <c r="J44" s="11">
        <f t="shared" si="4"/>
        <v>0.15265858463250073</v>
      </c>
      <c r="K44" s="11">
        <f t="shared" si="5"/>
        <v>0.18196749965699124</v>
      </c>
      <c r="L44" s="11"/>
      <c r="M44" s="11"/>
    </row>
    <row r="45" spans="1:13" x14ac:dyDescent="0.3">
      <c r="A45" s="10">
        <v>42072</v>
      </c>
      <c r="B45" s="6">
        <v>2766</v>
      </c>
      <c r="C45" s="6">
        <v>2798</v>
      </c>
      <c r="D45" s="6">
        <v>2754</v>
      </c>
      <c r="E45" s="6">
        <v>2787</v>
      </c>
      <c r="F45" s="11">
        <f t="shared" si="0"/>
        <v>1.1502643000722909E-2</v>
      </c>
      <c r="G45" s="11">
        <f t="shared" si="1"/>
        <v>-4.3478329361033982E-3</v>
      </c>
      <c r="H45" s="11">
        <f t="shared" si="2"/>
        <v>7.5635152572447756E-3</v>
      </c>
      <c r="I45" s="11">
        <f t="shared" si="3"/>
        <v>9.709893215590708E-5</v>
      </c>
      <c r="J45" s="11">
        <f t="shared" si="4"/>
        <v>0.15360141307027775</v>
      </c>
      <c r="K45" s="11">
        <f t="shared" si="5"/>
        <v>0.16072156670086368</v>
      </c>
      <c r="L45" s="11"/>
      <c r="M45" s="11"/>
    </row>
    <row r="46" spans="1:13" x14ac:dyDescent="0.3">
      <c r="A46" s="10">
        <v>42073</v>
      </c>
      <c r="B46" s="6">
        <v>2782</v>
      </c>
      <c r="C46" s="6">
        <v>2807</v>
      </c>
      <c r="D46" s="6">
        <v>2782</v>
      </c>
      <c r="E46" s="6">
        <v>2786</v>
      </c>
      <c r="F46" s="11">
        <f t="shared" si="0"/>
        <v>8.9462038784942095E-3</v>
      </c>
      <c r="G46" s="11">
        <f t="shared" si="1"/>
        <v>0</v>
      </c>
      <c r="H46" s="11">
        <f t="shared" si="2"/>
        <v>1.4367818563628255E-3</v>
      </c>
      <c r="I46" s="11">
        <f t="shared" si="3"/>
        <v>6.718082041964161E-5</v>
      </c>
      <c r="J46" s="11">
        <f t="shared" si="4"/>
        <v>0.15713874082575274</v>
      </c>
      <c r="K46" s="11">
        <f t="shared" si="5"/>
        <v>0.15894775678651824</v>
      </c>
      <c r="L46" s="11"/>
      <c r="M46" s="11"/>
    </row>
    <row r="47" spans="1:13" x14ac:dyDescent="0.3">
      <c r="A47" s="10">
        <v>42074</v>
      </c>
      <c r="B47" s="6">
        <v>2783</v>
      </c>
      <c r="C47" s="6">
        <v>2844</v>
      </c>
      <c r="D47" s="6">
        <v>2766</v>
      </c>
      <c r="E47" s="6">
        <v>2822</v>
      </c>
      <c r="F47" s="11">
        <f t="shared" si="0"/>
        <v>2.1682029397240711E-2</v>
      </c>
      <c r="G47" s="11">
        <f t="shared" si="1"/>
        <v>-6.1272493011872344E-3</v>
      </c>
      <c r="H47" s="11">
        <f t="shared" si="2"/>
        <v>1.3916370886868574E-2</v>
      </c>
      <c r="I47" s="11">
        <f t="shared" si="3"/>
        <v>2.9118749390134846E-4</v>
      </c>
      <c r="J47" s="11">
        <f t="shared" si="4"/>
        <v>0.17218200576093284</v>
      </c>
      <c r="K47" s="11">
        <f t="shared" si="5"/>
        <v>0.15412820253828041</v>
      </c>
      <c r="L47" s="11"/>
      <c r="M47" s="11"/>
    </row>
    <row r="48" spans="1:13" x14ac:dyDescent="0.3">
      <c r="A48" s="10">
        <v>42075</v>
      </c>
      <c r="B48" s="6">
        <v>2820</v>
      </c>
      <c r="C48" s="6">
        <v>2858</v>
      </c>
      <c r="D48" s="6">
        <v>2811</v>
      </c>
      <c r="E48" s="6">
        <v>2839</v>
      </c>
      <c r="F48" s="11">
        <f t="shared" si="0"/>
        <v>1.3385194557653518E-2</v>
      </c>
      <c r="G48" s="11">
        <f t="shared" si="1"/>
        <v>-3.1965930256273693E-3</v>
      </c>
      <c r="H48" s="11">
        <f t="shared" si="2"/>
        <v>6.7149925408119529E-3</v>
      </c>
      <c r="I48" s="11">
        <f t="shared" si="3"/>
        <v>1.2096525702886608E-4</v>
      </c>
      <c r="J48" s="11">
        <f t="shared" si="4"/>
        <v>0.17654883570627053</v>
      </c>
      <c r="K48" s="11">
        <f t="shared" si="5"/>
        <v>0.15429117940005238</v>
      </c>
      <c r="L48" s="11"/>
      <c r="M48" s="11"/>
    </row>
    <row r="49" spans="1:13" x14ac:dyDescent="0.3">
      <c r="A49" s="10">
        <v>42076</v>
      </c>
      <c r="B49" s="6">
        <v>2838</v>
      </c>
      <c r="C49" s="6">
        <v>2847</v>
      </c>
      <c r="D49" s="6">
        <v>2802</v>
      </c>
      <c r="E49" s="6">
        <v>2810</v>
      </c>
      <c r="F49" s="11">
        <f t="shared" si="0"/>
        <v>3.1662295580495133E-3</v>
      </c>
      <c r="G49" s="11">
        <f t="shared" si="1"/>
        <v>-1.2766130823035689E-2</v>
      </c>
      <c r="H49" s="11">
        <f t="shared" si="2"/>
        <v>-9.915095392196557E-3</v>
      </c>
      <c r="I49" s="11">
        <f t="shared" si="3"/>
        <v>7.7815169007121963E-5</v>
      </c>
      <c r="J49" s="11">
        <f t="shared" si="4"/>
        <v>0.16776740022854264</v>
      </c>
      <c r="K49" s="11">
        <f t="shared" si="5"/>
        <v>0.15312912737443771</v>
      </c>
      <c r="L49" s="11"/>
      <c r="M49" s="11"/>
    </row>
    <row r="50" spans="1:13" x14ac:dyDescent="0.3">
      <c r="A50" s="10">
        <v>42079</v>
      </c>
      <c r="B50" s="6">
        <v>2802</v>
      </c>
      <c r="C50" s="6">
        <v>2809</v>
      </c>
      <c r="D50" s="6">
        <v>2766</v>
      </c>
      <c r="E50" s="6">
        <v>2785</v>
      </c>
      <c r="F50" s="11">
        <f t="shared" si="0"/>
        <v>2.4951002072914484E-3</v>
      </c>
      <c r="G50" s="11">
        <f t="shared" si="1"/>
        <v>-1.2931214672248779E-2</v>
      </c>
      <c r="H50" s="11">
        <f t="shared" si="2"/>
        <v>-6.0855745355678876E-3</v>
      </c>
      <c r="I50" s="11">
        <f t="shared" si="3"/>
        <v>1.0993208550599191E-4</v>
      </c>
      <c r="J50" s="11">
        <f t="shared" si="4"/>
        <v>0.17050367456474294</v>
      </c>
      <c r="K50" s="11">
        <f t="shared" si="5"/>
        <v>0.15287607131715972</v>
      </c>
      <c r="L50" s="11"/>
      <c r="M50" s="11"/>
    </row>
    <row r="51" spans="1:13" x14ac:dyDescent="0.3">
      <c r="A51" s="10">
        <v>42080</v>
      </c>
      <c r="B51" s="6">
        <v>2792</v>
      </c>
      <c r="C51" s="6">
        <v>2810</v>
      </c>
      <c r="D51" s="6">
        <v>2778</v>
      </c>
      <c r="E51" s="6">
        <v>2781</v>
      </c>
      <c r="F51" s="11">
        <f t="shared" si="0"/>
        <v>6.4262984455284002E-3</v>
      </c>
      <c r="G51" s="11">
        <f t="shared" si="1"/>
        <v>-5.0269405679740625E-3</v>
      </c>
      <c r="H51" s="11">
        <f t="shared" si="2"/>
        <v>-3.9476096482982106E-3</v>
      </c>
      <c r="I51" s="11">
        <f t="shared" si="3"/>
        <v>7.2091561843799727E-5</v>
      </c>
      <c r="J51" s="11">
        <f t="shared" si="4"/>
        <v>0.16581355839106565</v>
      </c>
      <c r="K51" s="11">
        <f t="shared" si="5"/>
        <v>0.15002367095770547</v>
      </c>
      <c r="L51" s="11"/>
      <c r="M51" s="11"/>
    </row>
    <row r="52" spans="1:13" x14ac:dyDescent="0.3">
      <c r="A52" s="10">
        <v>42081</v>
      </c>
      <c r="B52" s="6">
        <v>2775</v>
      </c>
      <c r="C52" s="6">
        <v>2781</v>
      </c>
      <c r="D52" s="6">
        <v>2750</v>
      </c>
      <c r="E52" s="6">
        <v>2752</v>
      </c>
      <c r="F52" s="11">
        <f t="shared" si="0"/>
        <v>2.1598280534299379E-3</v>
      </c>
      <c r="G52" s="11">
        <f t="shared" si="1"/>
        <v>-9.0498355199179273E-3</v>
      </c>
      <c r="H52" s="11">
        <f t="shared" si="2"/>
        <v>-8.3228271273006315E-3</v>
      </c>
      <c r="I52" s="11">
        <f t="shared" si="3"/>
        <v>2.9220039108561002E-5</v>
      </c>
      <c r="J52" s="11">
        <f t="shared" si="4"/>
        <v>0.16178887915961385</v>
      </c>
      <c r="K52" s="11">
        <f t="shared" si="5"/>
        <v>0.14942139703569665</v>
      </c>
      <c r="L52" s="11"/>
      <c r="M52" s="11"/>
    </row>
    <row r="53" spans="1:13" x14ac:dyDescent="0.3">
      <c r="A53" s="10">
        <v>42082</v>
      </c>
      <c r="B53" s="6">
        <v>2761</v>
      </c>
      <c r="C53" s="6">
        <v>2797</v>
      </c>
      <c r="D53" s="6">
        <v>2750</v>
      </c>
      <c r="E53" s="6">
        <v>2776</v>
      </c>
      <c r="F53" s="11">
        <f t="shared" si="0"/>
        <v>1.2954481271805283E-2</v>
      </c>
      <c r="G53" s="11">
        <f t="shared" si="1"/>
        <v>-3.9920212695374498E-3</v>
      </c>
      <c r="H53" s="11">
        <f t="shared" si="2"/>
        <v>5.4181096965406853E-3</v>
      </c>
      <c r="I53" s="11">
        <f t="shared" si="3"/>
        <v>1.3519522739484781E-4</v>
      </c>
      <c r="J53" s="11">
        <f t="shared" si="4"/>
        <v>0.16677882127499175</v>
      </c>
      <c r="K53" s="11">
        <f t="shared" si="5"/>
        <v>0.15153075110123154</v>
      </c>
      <c r="L53" s="11"/>
      <c r="M53" s="11"/>
    </row>
    <row r="54" spans="1:13" x14ac:dyDescent="0.3">
      <c r="A54" s="10">
        <v>42083</v>
      </c>
      <c r="B54" s="6">
        <v>2768</v>
      </c>
      <c r="C54" s="6">
        <v>2777</v>
      </c>
      <c r="D54" s="6">
        <v>2756</v>
      </c>
      <c r="E54" s="6">
        <v>2773</v>
      </c>
      <c r="F54" s="11">
        <f t="shared" si="0"/>
        <v>3.2461705692393237E-3</v>
      </c>
      <c r="G54" s="11">
        <f t="shared" si="1"/>
        <v>-4.3446846040109798E-3</v>
      </c>
      <c r="H54" s="11">
        <f t="shared" si="2"/>
        <v>1.8047288782178554E-3</v>
      </c>
      <c r="I54" s="11">
        <f t="shared" si="3"/>
        <v>3.1396427674605618E-5</v>
      </c>
      <c r="J54" s="11">
        <f t="shared" si="4"/>
        <v>0.16127148524716148</v>
      </c>
      <c r="K54" s="11">
        <f t="shared" si="5"/>
        <v>0.15146295090193648</v>
      </c>
      <c r="L54" s="11"/>
      <c r="M54" s="11"/>
    </row>
    <row r="55" spans="1:13" x14ac:dyDescent="0.3">
      <c r="A55" s="10">
        <v>42086</v>
      </c>
      <c r="B55" s="6">
        <v>2775</v>
      </c>
      <c r="C55" s="6">
        <v>2816</v>
      </c>
      <c r="D55" s="6">
        <v>2771</v>
      </c>
      <c r="E55" s="6">
        <v>2805</v>
      </c>
      <c r="F55" s="11">
        <f t="shared" si="0"/>
        <v>1.4666691097398205E-2</v>
      </c>
      <c r="G55" s="11">
        <f t="shared" si="1"/>
        <v>-1.442481317556456E-3</v>
      </c>
      <c r="H55" s="11">
        <f t="shared" si="2"/>
        <v>1.0752791776261697E-2</v>
      </c>
      <c r="I55" s="11">
        <f t="shared" si="3"/>
        <v>7.499540592975732E-5</v>
      </c>
      <c r="J55" s="11">
        <f t="shared" si="4"/>
        <v>0.15953520957119921</v>
      </c>
      <c r="K55" s="11">
        <f t="shared" si="5"/>
        <v>0.15190570247420809</v>
      </c>
      <c r="L55" s="11"/>
      <c r="M55" s="11"/>
    </row>
    <row r="56" spans="1:13" x14ac:dyDescent="0.3">
      <c r="A56" s="10">
        <v>42087</v>
      </c>
      <c r="B56" s="6">
        <v>2804</v>
      </c>
      <c r="C56" s="6">
        <v>2827</v>
      </c>
      <c r="D56" s="6">
        <v>2787</v>
      </c>
      <c r="E56" s="6">
        <v>2818</v>
      </c>
      <c r="F56" s="11">
        <f t="shared" si="0"/>
        <v>8.1691095391096032E-3</v>
      </c>
      <c r="G56" s="11">
        <f t="shared" si="1"/>
        <v>-6.0812206725324837E-3</v>
      </c>
      <c r="H56" s="11">
        <f t="shared" si="2"/>
        <v>4.9804443041447516E-3</v>
      </c>
      <c r="I56" s="11">
        <f t="shared" si="3"/>
        <v>9.3316981316776698E-5</v>
      </c>
      <c r="J56" s="11">
        <f t="shared" si="4"/>
        <v>0.16158624430171725</v>
      </c>
      <c r="K56" s="11">
        <f t="shared" si="5"/>
        <v>0.15247182187571603</v>
      </c>
      <c r="L56" s="11"/>
      <c r="M56" s="11"/>
    </row>
    <row r="57" spans="1:13" x14ac:dyDescent="0.3">
      <c r="A57" s="10">
        <v>42088</v>
      </c>
      <c r="B57" s="6">
        <v>2815</v>
      </c>
      <c r="C57" s="6">
        <v>2821</v>
      </c>
      <c r="D57" s="6">
        <v>2795</v>
      </c>
      <c r="E57" s="6">
        <v>2799</v>
      </c>
      <c r="F57" s="11">
        <f t="shared" si="0"/>
        <v>2.1291704282056208E-3</v>
      </c>
      <c r="G57" s="11">
        <f t="shared" si="1"/>
        <v>-7.1301549845911912E-3</v>
      </c>
      <c r="H57" s="11">
        <f t="shared" si="2"/>
        <v>-5.7000510583372598E-3</v>
      </c>
      <c r="I57" s="11">
        <f t="shared" si="3"/>
        <v>2.686660950328205E-5</v>
      </c>
      <c r="J57" s="11">
        <f t="shared" si="4"/>
        <v>0.13946048924588991</v>
      </c>
      <c r="K57" s="11">
        <f t="shared" si="5"/>
        <v>0.14562062549829119</v>
      </c>
      <c r="L57" s="11"/>
      <c r="M57" s="11"/>
    </row>
    <row r="58" spans="1:13" x14ac:dyDescent="0.3">
      <c r="A58" s="10">
        <v>42089</v>
      </c>
      <c r="B58" s="6">
        <v>2803</v>
      </c>
      <c r="C58" s="6">
        <v>2811</v>
      </c>
      <c r="D58" s="6">
        <v>2777</v>
      </c>
      <c r="E58" s="6">
        <v>2780</v>
      </c>
      <c r="F58" s="11">
        <f t="shared" si="0"/>
        <v>2.8500197417435018E-3</v>
      </c>
      <c r="G58" s="11">
        <f t="shared" si="1"/>
        <v>-9.319063857988686E-3</v>
      </c>
      <c r="H58" s="11">
        <f t="shared" si="2"/>
        <v>-8.2393444801054927E-3</v>
      </c>
      <c r="I58" s="11">
        <f t="shared" si="3"/>
        <v>4.1666880786855001E-5</v>
      </c>
      <c r="J58" s="11">
        <f t="shared" si="4"/>
        <v>0.13210188862921035</v>
      </c>
      <c r="K58" s="11">
        <f t="shared" si="5"/>
        <v>0.14524482769537014</v>
      </c>
      <c r="L58" s="11"/>
      <c r="M58" s="11"/>
    </row>
    <row r="59" spans="1:13" x14ac:dyDescent="0.3">
      <c r="A59" s="10">
        <v>42090</v>
      </c>
      <c r="B59" s="6">
        <v>2773</v>
      </c>
      <c r="C59" s="6">
        <v>2784</v>
      </c>
      <c r="D59" s="6">
        <v>2763</v>
      </c>
      <c r="E59" s="6">
        <v>2782</v>
      </c>
      <c r="F59" s="11">
        <f t="shared" si="0"/>
        <v>3.9589758385322879E-3</v>
      </c>
      <c r="G59" s="11">
        <f t="shared" si="1"/>
        <v>-3.612720692361546E-3</v>
      </c>
      <c r="H59" s="11">
        <f t="shared" si="2"/>
        <v>3.2403268676102102E-3</v>
      </c>
      <c r="I59" s="11">
        <f t="shared" si="3"/>
        <v>2.7603260637914361E-5</v>
      </c>
      <c r="J59" s="11">
        <f t="shared" si="4"/>
        <v>0.12722251722277886</v>
      </c>
      <c r="K59" s="11">
        <f t="shared" si="5"/>
        <v>0.14448246298675652</v>
      </c>
      <c r="L59" s="11"/>
      <c r="M59" s="11"/>
    </row>
    <row r="60" spans="1:13" x14ac:dyDescent="0.3">
      <c r="A60" s="10">
        <v>42093</v>
      </c>
      <c r="B60" s="6">
        <v>2776</v>
      </c>
      <c r="C60" s="6">
        <v>2781</v>
      </c>
      <c r="D60" s="6">
        <v>2757</v>
      </c>
      <c r="E60" s="6">
        <v>2763</v>
      </c>
      <c r="F60" s="11">
        <f t="shared" si="0"/>
        <v>1.7995326072697282E-3</v>
      </c>
      <c r="G60" s="11">
        <f t="shared" si="1"/>
        <v>-6.8679106028984166E-3</v>
      </c>
      <c r="H60" s="11">
        <f t="shared" si="2"/>
        <v>-4.6939967032786391E-3</v>
      </c>
      <c r="I60" s="11">
        <f t="shared" si="3"/>
        <v>2.6615564051580415E-5</v>
      </c>
      <c r="J60" s="11">
        <f t="shared" si="4"/>
        <v>0.118684424200689</v>
      </c>
      <c r="K60" s="11">
        <f t="shared" si="5"/>
        <v>0.14336238565332399</v>
      </c>
      <c r="L60" s="11"/>
      <c r="M60" s="11"/>
    </row>
    <row r="61" spans="1:13" x14ac:dyDescent="0.3">
      <c r="A61" s="10">
        <v>42094</v>
      </c>
      <c r="B61" s="6">
        <v>2760</v>
      </c>
      <c r="C61" s="6">
        <v>2766</v>
      </c>
      <c r="D61" s="6">
        <v>2737</v>
      </c>
      <c r="E61" s="6">
        <v>2753</v>
      </c>
      <c r="F61" s="11">
        <f t="shared" si="0"/>
        <v>2.1715535135079325E-3</v>
      </c>
      <c r="G61" s="11">
        <f t="shared" si="1"/>
        <v>-8.3682496705165792E-3</v>
      </c>
      <c r="H61" s="11">
        <f t="shared" si="2"/>
        <v>-2.539453568588338E-3</v>
      </c>
      <c r="I61" s="11">
        <f t="shared" si="3"/>
        <v>5.9007025040756231E-5</v>
      </c>
      <c r="J61" s="11">
        <f t="shared" si="4"/>
        <v>0.11728709315356231</v>
      </c>
      <c r="K61" s="11">
        <f t="shared" si="5"/>
        <v>0.14240642409423432</v>
      </c>
      <c r="L61" s="11"/>
      <c r="M61" s="11"/>
    </row>
    <row r="62" spans="1:13" x14ac:dyDescent="0.3">
      <c r="A62" s="10">
        <v>42095</v>
      </c>
      <c r="B62" s="6">
        <v>2748</v>
      </c>
      <c r="C62" s="6">
        <v>2822</v>
      </c>
      <c r="D62" s="6">
        <v>2746</v>
      </c>
      <c r="E62" s="6">
        <v>2794</v>
      </c>
      <c r="F62" s="11">
        <f t="shared" si="0"/>
        <v>2.6572479070519326E-2</v>
      </c>
      <c r="G62" s="11">
        <f t="shared" si="1"/>
        <v>-7.2806701432362008E-4</v>
      </c>
      <c r="H62" s="11">
        <f t="shared" si="2"/>
        <v>1.6600886474667079E-2</v>
      </c>
      <c r="I62" s="11">
        <f t="shared" si="3"/>
        <v>2.7758657498111163E-4</v>
      </c>
      <c r="J62" s="11">
        <f t="shared" si="4"/>
        <v>0.14147472892499449</v>
      </c>
      <c r="K62" s="11">
        <f t="shared" si="5"/>
        <v>0.1482784509233781</v>
      </c>
      <c r="L62" s="11"/>
      <c r="M62" s="11"/>
    </row>
    <row r="63" spans="1:13" x14ac:dyDescent="0.3">
      <c r="A63" s="10">
        <v>42096</v>
      </c>
      <c r="B63" s="6">
        <v>2794</v>
      </c>
      <c r="C63" s="6">
        <v>2817</v>
      </c>
      <c r="D63" s="6">
        <v>2787</v>
      </c>
      <c r="E63" s="6">
        <v>2798</v>
      </c>
      <c r="F63" s="11">
        <f t="shared" si="0"/>
        <v>8.1982280594655385E-3</v>
      </c>
      <c r="G63" s="11">
        <f t="shared" si="1"/>
        <v>-2.5085123349589235E-3</v>
      </c>
      <c r="H63" s="11">
        <f t="shared" si="2"/>
        <v>1.4306154085194564E-3</v>
      </c>
      <c r="I63" s="11">
        <f t="shared" si="3"/>
        <v>6.5363782464074549E-5</v>
      </c>
      <c r="J63" s="11">
        <f t="shared" si="4"/>
        <v>0.1351123477412231</v>
      </c>
      <c r="K63" s="11">
        <f t="shared" si="5"/>
        <v>0.14975361449138896</v>
      </c>
      <c r="L63" s="11"/>
      <c r="M63" s="11"/>
    </row>
    <row r="64" spans="1:13" x14ac:dyDescent="0.3">
      <c r="A64" s="10">
        <v>42097</v>
      </c>
      <c r="B64" s="6">
        <v>2790</v>
      </c>
      <c r="C64" s="6">
        <v>2799</v>
      </c>
      <c r="D64" s="6">
        <v>2770</v>
      </c>
      <c r="E64" s="6">
        <v>2773</v>
      </c>
      <c r="F64" s="11">
        <f t="shared" si="0"/>
        <v>3.2206147000421572E-3</v>
      </c>
      <c r="G64" s="11">
        <f t="shared" si="1"/>
        <v>-7.1942756340270851E-3</v>
      </c>
      <c r="H64" s="11">
        <f t="shared" si="2"/>
        <v>-6.1118291996333221E-3</v>
      </c>
      <c r="I64" s="11">
        <f t="shared" si="3"/>
        <v>3.7843624018712147E-5</v>
      </c>
      <c r="J64" s="11">
        <f t="shared" si="4"/>
        <v>0.13571225390515285</v>
      </c>
      <c r="K64" s="11">
        <f t="shared" si="5"/>
        <v>0.15025639340345384</v>
      </c>
      <c r="L64" s="11">
        <f t="shared" ref="L64:L127" si="6">SQRT(252*AVERAGE(I5:I64))</f>
        <v>0.17174130066883825</v>
      </c>
      <c r="M64" s="11"/>
    </row>
    <row r="65" spans="1:13" x14ac:dyDescent="0.3">
      <c r="A65" s="10">
        <v>42101</v>
      </c>
      <c r="B65" s="6">
        <v>2765</v>
      </c>
      <c r="C65" s="6">
        <v>2789</v>
      </c>
      <c r="D65" s="6">
        <v>2762</v>
      </c>
      <c r="E65" s="6">
        <v>2768</v>
      </c>
      <c r="F65" s="11">
        <f t="shared" si="0"/>
        <v>8.6424736710538873E-3</v>
      </c>
      <c r="G65" s="11">
        <f t="shared" si="1"/>
        <v>-1.0855799871977044E-3</v>
      </c>
      <c r="H65" s="11">
        <f t="shared" si="2"/>
        <v>1.0844027811250799E-3</v>
      </c>
      <c r="I65" s="11">
        <f t="shared" si="3"/>
        <v>6.7676118536023628E-5</v>
      </c>
      <c r="J65" s="11">
        <f t="shared" si="4"/>
        <v>0.13503099576650759</v>
      </c>
      <c r="K65" s="11">
        <f t="shared" si="5"/>
        <v>0.1497534050896196</v>
      </c>
      <c r="L65" s="11">
        <f t="shared" si="6"/>
        <v>0.17164651674554263</v>
      </c>
      <c r="M65" s="11"/>
    </row>
    <row r="66" spans="1:13" x14ac:dyDescent="0.3">
      <c r="A66" s="10">
        <v>42102</v>
      </c>
      <c r="B66" s="6">
        <v>2760</v>
      </c>
      <c r="C66" s="6">
        <v>2771</v>
      </c>
      <c r="D66" s="6">
        <v>2750</v>
      </c>
      <c r="E66" s="6">
        <v>2763</v>
      </c>
      <c r="F66" s="11">
        <f t="shared" si="0"/>
        <v>3.9775861517827244E-3</v>
      </c>
      <c r="G66" s="11">
        <f t="shared" si="1"/>
        <v>-3.6297680505787237E-3</v>
      </c>
      <c r="H66" s="11">
        <f t="shared" si="2"/>
        <v>1.0863662122207896E-3</v>
      </c>
      <c r="I66" s="11">
        <f t="shared" si="3"/>
        <v>2.8618549862708953E-5</v>
      </c>
      <c r="J66" s="11">
        <f t="shared" si="4"/>
        <v>0.12885251004560244</v>
      </c>
      <c r="K66" s="11">
        <f t="shared" si="5"/>
        <v>0.14989514953336483</v>
      </c>
      <c r="L66" s="11">
        <f t="shared" si="6"/>
        <v>0.16963625976221894</v>
      </c>
      <c r="M66" s="11"/>
    </row>
    <row r="67" spans="1:13" x14ac:dyDescent="0.3">
      <c r="A67" s="10">
        <v>42103</v>
      </c>
      <c r="B67" s="6">
        <v>2763</v>
      </c>
      <c r="C67" s="6">
        <v>2769</v>
      </c>
      <c r="D67" s="6">
        <v>2708</v>
      </c>
      <c r="E67" s="6">
        <v>2708</v>
      </c>
      <c r="F67" s="11">
        <f t="shared" si="0"/>
        <v>2.1691982475453135E-3</v>
      </c>
      <c r="G67" s="11">
        <f t="shared" si="1"/>
        <v>-2.0106690891250934E-2</v>
      </c>
      <c r="H67" s="11">
        <f t="shared" si="2"/>
        <v>-2.0106690891250934E-2</v>
      </c>
      <c r="I67" s="11">
        <f t="shared" si="3"/>
        <v>4.8320819682390503E-5</v>
      </c>
      <c r="J67" s="11">
        <f t="shared" si="4"/>
        <v>0.13093362991059862</v>
      </c>
      <c r="K67" s="11">
        <f t="shared" si="5"/>
        <v>0.14859282913398669</v>
      </c>
      <c r="L67" s="11">
        <f t="shared" si="6"/>
        <v>0.16925249115286126</v>
      </c>
      <c r="M67" s="11"/>
    </row>
    <row r="68" spans="1:13" x14ac:dyDescent="0.3">
      <c r="A68" s="10">
        <v>42104</v>
      </c>
      <c r="B68" s="6">
        <v>2708</v>
      </c>
      <c r="C68" s="6">
        <v>2715</v>
      </c>
      <c r="D68" s="6">
        <v>2676</v>
      </c>
      <c r="E68" s="6">
        <v>2682</v>
      </c>
      <c r="F68" s="11">
        <f t="shared" si="0"/>
        <v>2.5815983358701044E-3</v>
      </c>
      <c r="G68" s="11">
        <f t="shared" si="1"/>
        <v>-1.1887212784046593E-2</v>
      </c>
      <c r="H68" s="11">
        <f t="shared" si="2"/>
        <v>-9.6475701905417849E-3</v>
      </c>
      <c r="I68" s="11">
        <f t="shared" si="3"/>
        <v>5.8193909186065603E-5</v>
      </c>
      <c r="J68" s="11">
        <f t="shared" si="4"/>
        <v>0.13251451451530025</v>
      </c>
      <c r="K68" s="11">
        <f t="shared" si="5"/>
        <v>0.14852664960186968</v>
      </c>
      <c r="L68" s="11">
        <f t="shared" si="6"/>
        <v>0.16956181150961697</v>
      </c>
      <c r="M68" s="11"/>
    </row>
    <row r="69" spans="1:13" x14ac:dyDescent="0.3">
      <c r="A69" s="10">
        <v>42107</v>
      </c>
      <c r="B69" s="6">
        <v>2686</v>
      </c>
      <c r="C69" s="6">
        <v>2708</v>
      </c>
      <c r="D69" s="6">
        <v>2674</v>
      </c>
      <c r="E69" s="6">
        <v>2692</v>
      </c>
      <c r="F69" s="11">
        <f t="shared" si="0"/>
        <v>8.1572569489826944E-3</v>
      </c>
      <c r="G69" s="11">
        <f t="shared" si="1"/>
        <v>-4.4776194212943878E-3</v>
      </c>
      <c r="H69" s="11">
        <f t="shared" si="2"/>
        <v>2.2313136814355906E-3</v>
      </c>
      <c r="I69" s="11">
        <f t="shared" si="3"/>
        <v>7.8379491055424394E-5</v>
      </c>
      <c r="J69" s="11">
        <f t="shared" si="4"/>
        <v>0.13725763207831823</v>
      </c>
      <c r="K69" s="11">
        <f t="shared" si="5"/>
        <v>0.14511044877574145</v>
      </c>
      <c r="L69" s="11">
        <f t="shared" si="6"/>
        <v>0.16916646793580584</v>
      </c>
      <c r="M69" s="11"/>
    </row>
    <row r="70" spans="1:13" x14ac:dyDescent="0.3">
      <c r="A70" s="10">
        <v>42108</v>
      </c>
      <c r="B70" s="6">
        <v>2691</v>
      </c>
      <c r="C70" s="6">
        <v>2698</v>
      </c>
      <c r="D70" s="6">
        <v>2682</v>
      </c>
      <c r="E70" s="6">
        <v>2696</v>
      </c>
      <c r="F70" s="11">
        <f t="shared" ref="F70:F133" si="7">LN(C70/B70)</f>
        <v>2.5978860407954779E-3</v>
      </c>
      <c r="G70" s="11">
        <f t="shared" ref="G70:G133" si="8">LN(D70/B70)</f>
        <v>-3.3500868852819744E-3</v>
      </c>
      <c r="H70" s="11">
        <f t="shared" ref="H70:H133" si="9">LN(E70/B70)</f>
        <v>1.8563213052918172E-3</v>
      </c>
      <c r="I70" s="11">
        <f t="shared" ref="I70:I133" si="10">F70*(F70-H70)+G70*(G70-H70)</f>
        <v>1.9368420473377065E-5</v>
      </c>
      <c r="J70" s="11">
        <f t="shared" si="4"/>
        <v>0.13659073740768898</v>
      </c>
      <c r="K70" s="11">
        <f t="shared" si="5"/>
        <v>0.14354386685319709</v>
      </c>
      <c r="L70" s="11">
        <f t="shared" si="6"/>
        <v>0.1689953591751206</v>
      </c>
      <c r="M70" s="11"/>
    </row>
    <row r="71" spans="1:13" x14ac:dyDescent="0.3">
      <c r="A71" s="10">
        <v>42109</v>
      </c>
      <c r="B71" s="6">
        <v>2707</v>
      </c>
      <c r="C71" s="6">
        <v>2719</v>
      </c>
      <c r="D71" s="6">
        <v>2700</v>
      </c>
      <c r="E71" s="6">
        <v>2708</v>
      </c>
      <c r="F71" s="11">
        <f t="shared" si="7"/>
        <v>4.4231550181695846E-3</v>
      </c>
      <c r="G71" s="11">
        <f t="shared" si="8"/>
        <v>-2.5892376218807915E-3</v>
      </c>
      <c r="H71" s="11">
        <f t="shared" si="9"/>
        <v>3.6934441786434113E-4</v>
      </c>
      <c r="I71" s="11">
        <f t="shared" si="10"/>
        <v>2.5591104624178102E-5</v>
      </c>
      <c r="J71" s="11">
        <f t="shared" si="4"/>
        <v>0.13347265019875224</v>
      </c>
      <c r="K71" s="11">
        <f t="shared" si="5"/>
        <v>0.14031553337365302</v>
      </c>
      <c r="L71" s="11">
        <f t="shared" si="6"/>
        <v>0.16633642993280418</v>
      </c>
      <c r="M71" s="11"/>
    </row>
    <row r="72" spans="1:13" x14ac:dyDescent="0.3">
      <c r="A72" s="10">
        <v>42110</v>
      </c>
      <c r="B72" s="6">
        <v>2705</v>
      </c>
      <c r="C72" s="6">
        <v>2723</v>
      </c>
      <c r="D72" s="6">
        <v>2690</v>
      </c>
      <c r="E72" s="6">
        <v>2695</v>
      </c>
      <c r="F72" s="11">
        <f t="shared" si="7"/>
        <v>6.6323013931776087E-3</v>
      </c>
      <c r="G72" s="11">
        <f t="shared" si="8"/>
        <v>-5.5607186846970648E-3</v>
      </c>
      <c r="H72" s="11">
        <f t="shared" si="9"/>
        <v>-3.7037079374844144E-3</v>
      </c>
      <c r="I72" s="11">
        <f t="shared" si="10"/>
        <v>7.887784344335514E-5</v>
      </c>
      <c r="J72" s="11">
        <f t="shared" si="4"/>
        <v>0.11317017414640225</v>
      </c>
      <c r="K72" s="11">
        <f t="shared" si="5"/>
        <v>0.14023578794355815</v>
      </c>
      <c r="L72" s="11">
        <f t="shared" si="6"/>
        <v>0.16579657968371367</v>
      </c>
      <c r="M72" s="11"/>
    </row>
    <row r="73" spans="1:13" x14ac:dyDescent="0.3">
      <c r="A73" s="10">
        <v>42111</v>
      </c>
      <c r="B73" s="6">
        <v>2698</v>
      </c>
      <c r="C73" s="6">
        <v>2709</v>
      </c>
      <c r="D73" s="6">
        <v>2694</v>
      </c>
      <c r="E73" s="6">
        <v>2707</v>
      </c>
      <c r="F73" s="11">
        <f t="shared" si="7"/>
        <v>4.0688053173938803E-3</v>
      </c>
      <c r="G73" s="11">
        <f t="shared" si="8"/>
        <v>-1.4836797973919122E-3</v>
      </c>
      <c r="H73" s="11">
        <f t="shared" si="9"/>
        <v>3.3302528465999994E-3</v>
      </c>
      <c r="I73" s="11">
        <f t="shared" si="10"/>
        <v>1.0147360830236763E-5</v>
      </c>
      <c r="J73" s="11">
        <f t="shared" si="4"/>
        <v>0.10684584451982351</v>
      </c>
      <c r="K73" s="11">
        <f t="shared" si="5"/>
        <v>0.13842754570433244</v>
      </c>
      <c r="L73" s="11">
        <f t="shared" si="6"/>
        <v>0.16414857530390939</v>
      </c>
      <c r="M73" s="11"/>
    </row>
    <row r="74" spans="1:13" x14ac:dyDescent="0.3">
      <c r="A74" s="10">
        <v>42114</v>
      </c>
      <c r="B74" s="6">
        <v>2707</v>
      </c>
      <c r="C74" s="6">
        <v>2731</v>
      </c>
      <c r="D74" s="6">
        <v>2697</v>
      </c>
      <c r="E74" s="6">
        <v>2719</v>
      </c>
      <c r="F74" s="11">
        <f t="shared" si="7"/>
        <v>8.8268318594039337E-3</v>
      </c>
      <c r="G74" s="11">
        <f t="shared" si="8"/>
        <v>-3.7009664745712273E-3</v>
      </c>
      <c r="H74" s="11">
        <f t="shared" si="9"/>
        <v>4.4231550181695846E-3</v>
      </c>
      <c r="I74" s="11">
        <f t="shared" si="10"/>
        <v>6.8937616320703925E-5</v>
      </c>
      <c r="J74" s="11">
        <f t="shared" si="4"/>
        <v>0.11045181346254344</v>
      </c>
      <c r="K74" s="11">
        <f t="shared" si="5"/>
        <v>0.13738742168409085</v>
      </c>
      <c r="L74" s="11">
        <f t="shared" si="6"/>
        <v>0.1612257339391254</v>
      </c>
      <c r="M74" s="11"/>
    </row>
    <row r="75" spans="1:13" x14ac:dyDescent="0.3">
      <c r="A75" s="10">
        <v>42115</v>
      </c>
      <c r="B75" s="6">
        <v>2722</v>
      </c>
      <c r="C75" s="6">
        <v>2728</v>
      </c>
      <c r="D75" s="6">
        <v>2711</v>
      </c>
      <c r="E75" s="6">
        <v>2726</v>
      </c>
      <c r="F75" s="11">
        <f t="shared" si="7"/>
        <v>2.2018357519412719E-3</v>
      </c>
      <c r="G75" s="11">
        <f t="shared" si="8"/>
        <v>-4.049333712745809E-3</v>
      </c>
      <c r="H75" s="11">
        <f t="shared" si="9"/>
        <v>1.4684290450666464E-3</v>
      </c>
      <c r="I75" s="11">
        <f t="shared" si="10"/>
        <v>2.3958103862053327E-5</v>
      </c>
      <c r="J75" s="11">
        <f t="shared" si="4"/>
        <v>0.10534661421887483</v>
      </c>
      <c r="K75" s="11">
        <f t="shared" si="5"/>
        <v>0.13513297406382285</v>
      </c>
      <c r="L75" s="11">
        <f t="shared" si="6"/>
        <v>0.14847953172426495</v>
      </c>
      <c r="M75" s="11"/>
    </row>
    <row r="76" spans="1:13" x14ac:dyDescent="0.3">
      <c r="A76" s="10">
        <v>42116</v>
      </c>
      <c r="B76" s="6">
        <v>2723</v>
      </c>
      <c r="C76" s="6">
        <v>2734</v>
      </c>
      <c r="D76" s="6">
        <v>2702</v>
      </c>
      <c r="E76" s="6">
        <v>2709</v>
      </c>
      <c r="F76" s="11">
        <f t="shared" si="7"/>
        <v>4.0315246101351697E-3</v>
      </c>
      <c r="G76" s="11">
        <f t="shared" si="8"/>
        <v>-7.7419741536153969E-3</v>
      </c>
      <c r="H76" s="11">
        <f t="shared" si="9"/>
        <v>-5.1546505886645375E-3</v>
      </c>
      <c r="I76" s="11">
        <f t="shared" si="10"/>
        <v>5.7065283553863952E-5</v>
      </c>
      <c r="J76" s="11">
        <f t="shared" si="4"/>
        <v>0.10869575344233808</v>
      </c>
      <c r="K76" s="11">
        <f t="shared" si="5"/>
        <v>0.13481821156528256</v>
      </c>
      <c r="L76" s="11">
        <f t="shared" si="6"/>
        <v>0.14737764341501638</v>
      </c>
      <c r="M76" s="11"/>
    </row>
    <row r="77" spans="1:13" x14ac:dyDescent="0.3">
      <c r="A77" s="10">
        <v>42117</v>
      </c>
      <c r="B77" s="6">
        <v>2707</v>
      </c>
      <c r="C77" s="6">
        <v>2728</v>
      </c>
      <c r="D77" s="6">
        <v>2703</v>
      </c>
      <c r="E77" s="6">
        <v>2720</v>
      </c>
      <c r="F77" s="11">
        <f t="shared" si="7"/>
        <v>7.7277293490514657E-3</v>
      </c>
      <c r="G77" s="11">
        <f t="shared" si="8"/>
        <v>-1.4787433378535585E-3</v>
      </c>
      <c r="H77" s="11">
        <f t="shared" si="9"/>
        <v>4.790869675741786E-3</v>
      </c>
      <c r="I77" s="11">
        <f t="shared" si="10"/>
        <v>3.1966405166254996E-5</v>
      </c>
      <c r="J77" s="11">
        <f t="shared" si="4"/>
        <v>0.10678312399715104</v>
      </c>
      <c r="K77" s="11">
        <f t="shared" si="5"/>
        <v>0.12648514942192426</v>
      </c>
      <c r="L77" s="11">
        <f t="shared" si="6"/>
        <v>0.14098580751616044</v>
      </c>
      <c r="M77" s="11"/>
    </row>
    <row r="78" spans="1:13" x14ac:dyDescent="0.3">
      <c r="A78" s="10">
        <v>42118</v>
      </c>
      <c r="B78" s="6">
        <v>2720</v>
      </c>
      <c r="C78" s="6">
        <v>2750</v>
      </c>
      <c r="D78" s="6">
        <v>2720</v>
      </c>
      <c r="E78" s="6">
        <v>2733</v>
      </c>
      <c r="F78" s="11">
        <f t="shared" si="7"/>
        <v>1.0969031370573937E-2</v>
      </c>
      <c r="G78" s="11">
        <f t="shared" si="8"/>
        <v>0</v>
      </c>
      <c r="H78" s="11">
        <f t="shared" si="9"/>
        <v>4.768026638025104E-3</v>
      </c>
      <c r="I78" s="11">
        <f t="shared" si="10"/>
        <v>6.8019015440405587E-5</v>
      </c>
      <c r="J78" s="11">
        <f t="shared" si="4"/>
        <v>0.1079362230588059</v>
      </c>
      <c r="K78" s="11">
        <f t="shared" si="5"/>
        <v>0.12471465268741858</v>
      </c>
      <c r="L78" s="11">
        <f t="shared" si="6"/>
        <v>0.14028455480843674</v>
      </c>
      <c r="M78" s="11"/>
    </row>
    <row r="79" spans="1:13" x14ac:dyDescent="0.3">
      <c r="A79" s="10">
        <v>42121</v>
      </c>
      <c r="B79" s="6">
        <v>2733</v>
      </c>
      <c r="C79" s="6">
        <v>2748</v>
      </c>
      <c r="D79" s="6">
        <v>2724</v>
      </c>
      <c r="E79" s="6">
        <v>2741</v>
      </c>
      <c r="F79" s="11">
        <f t="shared" si="7"/>
        <v>5.4734674141719069E-3</v>
      </c>
      <c r="G79" s="11">
        <f t="shared" si="8"/>
        <v>-3.2985186586650477E-3</v>
      </c>
      <c r="H79" s="11">
        <f t="shared" si="9"/>
        <v>2.9229103747177728E-3</v>
      </c>
      <c r="I79" s="11">
        <f t="shared" si="10"/>
        <v>3.4481890593612662E-5</v>
      </c>
      <c r="J79" s="11">
        <f t="shared" ref="J79:J142" si="11">SQRT(252*AVERAGE(I70:I79))</f>
        <v>0.10268402366757277</v>
      </c>
      <c r="K79" s="11">
        <f t="shared" si="5"/>
        <v>0.12324668375364087</v>
      </c>
      <c r="L79" s="11">
        <f t="shared" si="6"/>
        <v>0.13899329967075164</v>
      </c>
      <c r="M79" s="11"/>
    </row>
    <row r="80" spans="1:13" x14ac:dyDescent="0.3">
      <c r="A80" s="10">
        <v>42122</v>
      </c>
      <c r="B80" s="6">
        <v>2741</v>
      </c>
      <c r="C80" s="6">
        <v>2780</v>
      </c>
      <c r="D80" s="6">
        <v>2739</v>
      </c>
      <c r="E80" s="6">
        <v>2764</v>
      </c>
      <c r="F80" s="11">
        <f t="shared" si="7"/>
        <v>1.4128110381896913E-2</v>
      </c>
      <c r="G80" s="11">
        <f t="shared" si="8"/>
        <v>-7.2992703970766425E-4</v>
      </c>
      <c r="H80" s="11">
        <f t="shared" si="9"/>
        <v>8.3560885847746465E-3</v>
      </c>
      <c r="I80" s="11">
        <f t="shared" si="10"/>
        <v>8.8179889563974319E-5</v>
      </c>
      <c r="J80" s="11">
        <f t="shared" si="11"/>
        <v>0.11080639754836223</v>
      </c>
      <c r="K80" s="11">
        <f t="shared" si="5"/>
        <v>0.12250316979718125</v>
      </c>
      <c r="L80" s="11">
        <f t="shared" si="6"/>
        <v>0.13852458228005296</v>
      </c>
      <c r="M80" s="11"/>
    </row>
    <row r="81" spans="1:13" x14ac:dyDescent="0.3">
      <c r="A81" s="10">
        <v>42123</v>
      </c>
      <c r="B81" s="6">
        <v>2773</v>
      </c>
      <c r="C81" s="6">
        <v>2783</v>
      </c>
      <c r="D81" s="6">
        <v>2740</v>
      </c>
      <c r="E81" s="6">
        <v>2746</v>
      </c>
      <c r="F81" s="11">
        <f t="shared" si="7"/>
        <v>3.5997159101126756E-3</v>
      </c>
      <c r="G81" s="11">
        <f t="shared" si="8"/>
        <v>-1.1971846233662087E-2</v>
      </c>
      <c r="H81" s="11">
        <f t="shared" si="9"/>
        <v>-9.7844592878616552E-3</v>
      </c>
      <c r="I81" s="11">
        <f t="shared" si="10"/>
        <v>7.4366288572526198E-5</v>
      </c>
      <c r="J81" s="11">
        <f t="shared" si="11"/>
        <v>0.11622044731089305</v>
      </c>
      <c r="K81" s="11">
        <f t="shared" si="5"/>
        <v>0.12258113360088622</v>
      </c>
      <c r="L81" s="11">
        <f t="shared" si="6"/>
        <v>0.13699130659006103</v>
      </c>
      <c r="M81" s="11"/>
    </row>
    <row r="82" spans="1:13" x14ac:dyDescent="0.3">
      <c r="A82" s="10">
        <v>42124</v>
      </c>
      <c r="B82" s="6">
        <v>2752</v>
      </c>
      <c r="C82" s="6">
        <v>2775</v>
      </c>
      <c r="D82" s="6">
        <v>2744</v>
      </c>
      <c r="E82" s="6">
        <v>2772</v>
      </c>
      <c r="F82" s="11">
        <f t="shared" si="7"/>
        <v>8.3228271273007026E-3</v>
      </c>
      <c r="G82" s="11">
        <f t="shared" si="8"/>
        <v>-2.9112102074584415E-3</v>
      </c>
      <c r="H82" s="11">
        <f t="shared" si="9"/>
        <v>7.2411612565594736E-3</v>
      </c>
      <c r="I82" s="11">
        <f t="shared" si="10"/>
        <v>3.8558205487639192E-5</v>
      </c>
      <c r="J82" s="11">
        <f t="shared" si="11"/>
        <v>0.11176375752747413</v>
      </c>
      <c r="K82" s="11">
        <f t="shared" si="5"/>
        <v>0.12290067091949733</v>
      </c>
      <c r="L82" s="11">
        <f t="shared" si="6"/>
        <v>0.13680520604962715</v>
      </c>
      <c r="M82" s="11"/>
    </row>
    <row r="83" spans="1:13" x14ac:dyDescent="0.3">
      <c r="A83" s="10">
        <v>42128</v>
      </c>
      <c r="B83" s="6">
        <v>2735</v>
      </c>
      <c r="C83" s="6">
        <v>2740</v>
      </c>
      <c r="D83" s="6">
        <v>2720</v>
      </c>
      <c r="E83" s="6">
        <v>2730</v>
      </c>
      <c r="F83" s="11">
        <f t="shared" si="7"/>
        <v>1.8264845260342812E-3</v>
      </c>
      <c r="G83" s="11">
        <f t="shared" si="8"/>
        <v>-5.4995555660385465E-3</v>
      </c>
      <c r="H83" s="11">
        <f t="shared" si="9"/>
        <v>-1.829826677076116E-3</v>
      </c>
      <c r="I83" s="11">
        <f t="shared" si="10"/>
        <v>2.6860073771992709E-5</v>
      </c>
      <c r="J83" s="11">
        <f t="shared" si="11"/>
        <v>0.11363229234153589</v>
      </c>
      <c r="K83" s="11">
        <f t="shared" si="5"/>
        <v>0.1191409233724105</v>
      </c>
      <c r="L83" s="11">
        <f t="shared" si="6"/>
        <v>0.13630137224425509</v>
      </c>
      <c r="M83" s="11"/>
    </row>
    <row r="84" spans="1:13" x14ac:dyDescent="0.3">
      <c r="A84" s="10">
        <v>42129</v>
      </c>
      <c r="B84" s="6">
        <v>2728</v>
      </c>
      <c r="C84" s="6">
        <v>2756</v>
      </c>
      <c r="D84" s="6">
        <v>2713</v>
      </c>
      <c r="E84" s="6">
        <v>2730</v>
      </c>
      <c r="F84" s="11">
        <f t="shared" si="7"/>
        <v>1.0211613170196462E-2</v>
      </c>
      <c r="G84" s="11">
        <f t="shared" si="8"/>
        <v>-5.5137063044209695E-3</v>
      </c>
      <c r="H84" s="11">
        <f t="shared" si="9"/>
        <v>7.3286921565269766E-4</v>
      </c>
      <c r="I84" s="11">
        <f t="shared" si="10"/>
        <v>1.3123504942921108E-4</v>
      </c>
      <c r="J84" s="11">
        <f t="shared" si="11"/>
        <v>0.12034198426620137</v>
      </c>
      <c r="K84" s="11">
        <f t="shared" si="5"/>
        <v>0.12260996715099992</v>
      </c>
      <c r="L84" s="11">
        <f t="shared" si="6"/>
        <v>0.13779373995340227</v>
      </c>
      <c r="M84" s="11"/>
    </row>
    <row r="85" spans="1:13" x14ac:dyDescent="0.3">
      <c r="A85" s="10">
        <v>42130</v>
      </c>
      <c r="B85" s="6">
        <v>2730</v>
      </c>
      <c r="C85" s="6">
        <v>2759</v>
      </c>
      <c r="D85" s="6">
        <v>2728</v>
      </c>
      <c r="E85" s="6">
        <v>2748</v>
      </c>
      <c r="F85" s="11">
        <f t="shared" si="7"/>
        <v>1.0566686038280631E-2</v>
      </c>
      <c r="G85" s="11">
        <f t="shared" si="8"/>
        <v>-7.3286921565269571E-4</v>
      </c>
      <c r="H85" s="11">
        <f t="shared" si="9"/>
        <v>6.571765163234519E-3</v>
      </c>
      <c r="I85" s="11">
        <f t="shared" si="10"/>
        <v>4.7566416302270378E-5</v>
      </c>
      <c r="J85" s="11">
        <f t="shared" si="11"/>
        <v>0.12278893537538359</v>
      </c>
      <c r="K85" s="11">
        <f t="shared" si="5"/>
        <v>0.12166676017671543</v>
      </c>
      <c r="L85" s="11">
        <f t="shared" si="6"/>
        <v>0.13761929911186332</v>
      </c>
      <c r="M85" s="11"/>
    </row>
    <row r="86" spans="1:13" x14ac:dyDescent="0.3">
      <c r="A86" s="10">
        <v>42131</v>
      </c>
      <c r="B86" s="6">
        <v>2743</v>
      </c>
      <c r="C86" s="6">
        <v>2769</v>
      </c>
      <c r="D86" s="6">
        <v>2735</v>
      </c>
      <c r="E86" s="6">
        <v>2754</v>
      </c>
      <c r="F86" s="11">
        <f t="shared" si="7"/>
        <v>9.4340322333587145E-3</v>
      </c>
      <c r="G86" s="11">
        <f t="shared" si="8"/>
        <v>-2.9207760815216474E-3</v>
      </c>
      <c r="H86" s="11">
        <f t="shared" si="9"/>
        <v>4.0021883509969731E-3</v>
      </c>
      <c r="I86" s="11">
        <f t="shared" si="10"/>
        <v>7.1464619200498471E-5</v>
      </c>
      <c r="J86" s="11">
        <f t="shared" si="11"/>
        <v>0.12425773983505138</v>
      </c>
      <c r="K86" s="11">
        <f t="shared" si="5"/>
        <v>0.12091005206401016</v>
      </c>
      <c r="L86" s="11">
        <f t="shared" si="6"/>
        <v>0.13759886837511007</v>
      </c>
      <c r="M86" s="11"/>
    </row>
    <row r="87" spans="1:13" x14ac:dyDescent="0.3">
      <c r="A87" s="10">
        <v>42132</v>
      </c>
      <c r="B87" s="6">
        <v>2752</v>
      </c>
      <c r="C87" s="6">
        <v>2757</v>
      </c>
      <c r="D87" s="6">
        <v>2725</v>
      </c>
      <c r="E87" s="6">
        <v>2727</v>
      </c>
      <c r="F87" s="11">
        <f t="shared" si="7"/>
        <v>1.8152119705624919E-3</v>
      </c>
      <c r="G87" s="11">
        <f t="shared" si="8"/>
        <v>-9.8594919558898202E-3</v>
      </c>
      <c r="H87" s="11">
        <f t="shared" si="9"/>
        <v>-9.1258162076458E-3</v>
      </c>
      <c r="I87" s="11">
        <f t="shared" si="10"/>
        <v>2.7093955457388585E-5</v>
      </c>
      <c r="J87" s="11">
        <f t="shared" si="11"/>
        <v>0.12376267683050445</v>
      </c>
      <c r="K87" s="11">
        <f t="shared" si="5"/>
        <v>0.12091794902385726</v>
      </c>
      <c r="L87" s="11">
        <f t="shared" si="6"/>
        <v>0.13384042170930596</v>
      </c>
      <c r="M87" s="11"/>
    </row>
    <row r="88" spans="1:13" x14ac:dyDescent="0.3">
      <c r="A88" s="10">
        <v>42135</v>
      </c>
      <c r="B88" s="6">
        <v>2729</v>
      </c>
      <c r="C88" s="6">
        <v>2741</v>
      </c>
      <c r="D88" s="6">
        <v>2723</v>
      </c>
      <c r="E88" s="6">
        <v>2733</v>
      </c>
      <c r="F88" s="11">
        <f t="shared" si="7"/>
        <v>4.3875755944473753E-3</v>
      </c>
      <c r="G88" s="11">
        <f t="shared" si="8"/>
        <v>-2.2010280345789012E-3</v>
      </c>
      <c r="H88" s="11">
        <f t="shared" si="9"/>
        <v>1.4646652197295596E-3</v>
      </c>
      <c r="I88" s="11">
        <f t="shared" si="10"/>
        <v>2.0892783843768609E-5</v>
      </c>
      <c r="J88" s="11">
        <f t="shared" si="11"/>
        <v>0.11886807451968183</v>
      </c>
      <c r="K88" s="11">
        <f t="shared" si="5"/>
        <v>0.12019420943545582</v>
      </c>
      <c r="L88" s="11">
        <f t="shared" si="6"/>
        <v>0.13330924190406301</v>
      </c>
      <c r="M88" s="11"/>
    </row>
    <row r="89" spans="1:13" x14ac:dyDescent="0.3">
      <c r="A89" s="10">
        <v>42136</v>
      </c>
      <c r="B89" s="6">
        <v>2730</v>
      </c>
      <c r="C89" s="6">
        <v>2737</v>
      </c>
      <c r="D89" s="6">
        <v>2686</v>
      </c>
      <c r="E89" s="6">
        <v>2688</v>
      </c>
      <c r="F89" s="11">
        <f t="shared" si="7"/>
        <v>2.5608208616736505E-3</v>
      </c>
      <c r="G89" s="11">
        <f t="shared" si="8"/>
        <v>-1.6248511095822586E-2</v>
      </c>
      <c r="H89" s="11">
        <f t="shared" si="9"/>
        <v>-1.5504186535965199E-2</v>
      </c>
      <c r="I89" s="11">
        <f t="shared" si="10"/>
        <v>5.8355413679898408E-5</v>
      </c>
      <c r="J89" s="11">
        <f t="shared" si="11"/>
        <v>0.1213722864652019</v>
      </c>
      <c r="K89" s="11">
        <f t="shared" si="5"/>
        <v>0.12126403451711015</v>
      </c>
      <c r="L89" s="11">
        <f t="shared" si="6"/>
        <v>0.13337943652993581</v>
      </c>
      <c r="M89" s="11"/>
    </row>
    <row r="90" spans="1:13" x14ac:dyDescent="0.3">
      <c r="A90" s="10">
        <v>42137</v>
      </c>
      <c r="B90" s="6">
        <v>2688</v>
      </c>
      <c r="C90" s="6">
        <v>2710</v>
      </c>
      <c r="D90" s="6">
        <v>2670</v>
      </c>
      <c r="E90" s="6">
        <v>2677</v>
      </c>
      <c r="F90" s="11">
        <f t="shared" si="7"/>
        <v>8.1512122307063374E-3</v>
      </c>
      <c r="G90" s="11">
        <f t="shared" si="8"/>
        <v>-6.7189502487449808E-3</v>
      </c>
      <c r="H90" s="11">
        <f t="shared" si="9"/>
        <v>-4.1006581226876119E-3</v>
      </c>
      <c r="I90" s="11">
        <f t="shared" si="10"/>
        <v>1.1745977000527332E-4</v>
      </c>
      <c r="J90" s="11">
        <f t="shared" si="11"/>
        <v>0.12437477601552401</v>
      </c>
      <c r="K90" s="11">
        <f t="shared" si="5"/>
        <v>0.12437064523985514</v>
      </c>
      <c r="L90" s="11">
        <f t="shared" si="6"/>
        <v>0.13420288934592708</v>
      </c>
      <c r="M90" s="11"/>
    </row>
    <row r="91" spans="1:13" x14ac:dyDescent="0.3">
      <c r="A91" s="10">
        <v>42138</v>
      </c>
      <c r="B91" s="6">
        <v>2681</v>
      </c>
      <c r="C91" s="6">
        <v>2691</v>
      </c>
      <c r="D91" s="6">
        <v>2664</v>
      </c>
      <c r="E91" s="6">
        <v>2672</v>
      </c>
      <c r="F91" s="11">
        <f t="shared" si="7"/>
        <v>3.7230124909465329E-3</v>
      </c>
      <c r="G91" s="11">
        <f t="shared" si="8"/>
        <v>-6.3611065756795718E-3</v>
      </c>
      <c r="H91" s="11">
        <f t="shared" si="9"/>
        <v>-3.3626035794229671E-3</v>
      </c>
      <c r="I91" s="11">
        <f t="shared" si="10"/>
        <v>4.5453634262719921E-5</v>
      </c>
      <c r="J91" s="11">
        <f t="shared" si="11"/>
        <v>0.12141040326226023</v>
      </c>
      <c r="K91" s="11">
        <f t="shared" si="5"/>
        <v>0.12391210156737073</v>
      </c>
      <c r="L91" s="11">
        <f t="shared" si="6"/>
        <v>0.13347995830488807</v>
      </c>
      <c r="M91" s="11"/>
    </row>
    <row r="92" spans="1:13" x14ac:dyDescent="0.3">
      <c r="A92" s="10">
        <v>42139</v>
      </c>
      <c r="B92" s="6">
        <v>2672</v>
      </c>
      <c r="C92" s="6">
        <v>2684</v>
      </c>
      <c r="D92" s="6">
        <v>2670</v>
      </c>
      <c r="E92" s="6">
        <v>2672</v>
      </c>
      <c r="F92" s="11">
        <f t="shared" si="7"/>
        <v>4.4809634350360195E-3</v>
      </c>
      <c r="G92" s="11">
        <f t="shared" si="8"/>
        <v>-7.4878326224112318E-4</v>
      </c>
      <c r="H92" s="11">
        <f t="shared" si="9"/>
        <v>0</v>
      </c>
      <c r="I92" s="11">
        <f t="shared" si="10"/>
        <v>2.0639709679942261E-5</v>
      </c>
      <c r="J92" s="11">
        <f t="shared" si="11"/>
        <v>0.1195363539930455</v>
      </c>
      <c r="K92" s="11">
        <f t="shared" si="5"/>
        <v>0.1148732137894321</v>
      </c>
      <c r="L92" s="11">
        <f t="shared" si="6"/>
        <v>0.13263173499308001</v>
      </c>
      <c r="M92" s="11"/>
    </row>
    <row r="93" spans="1:13" x14ac:dyDescent="0.3">
      <c r="A93" s="10">
        <v>42142</v>
      </c>
      <c r="B93" s="6">
        <v>2674</v>
      </c>
      <c r="C93" s="6">
        <v>2680</v>
      </c>
      <c r="D93" s="6">
        <v>2653</v>
      </c>
      <c r="E93" s="6">
        <v>2671</v>
      </c>
      <c r="F93" s="11">
        <f t="shared" si="7"/>
        <v>2.2413158430139172E-3</v>
      </c>
      <c r="G93" s="11">
        <f t="shared" si="8"/>
        <v>-7.88440352414887E-3</v>
      </c>
      <c r="H93" s="11">
        <f t="shared" si="9"/>
        <v>-1.1225445519276397E-3</v>
      </c>
      <c r="I93" s="11">
        <f t="shared" si="10"/>
        <v>6.0852698307248288E-5</v>
      </c>
      <c r="J93" s="11">
        <f t="shared" si="11"/>
        <v>0.12306727454623802</v>
      </c>
      <c r="K93" s="11">
        <f t="shared" si="5"/>
        <v>0.11470816073582225</v>
      </c>
      <c r="L93" s="11">
        <f t="shared" si="6"/>
        <v>0.13338685690994964</v>
      </c>
      <c r="M93" s="11"/>
    </row>
    <row r="94" spans="1:13" x14ac:dyDescent="0.3">
      <c r="A94" s="10">
        <v>42143</v>
      </c>
      <c r="B94" s="6">
        <v>2676</v>
      </c>
      <c r="C94" s="6">
        <v>2685</v>
      </c>
      <c r="D94" s="6">
        <v>2659</v>
      </c>
      <c r="E94" s="6">
        <v>2662</v>
      </c>
      <c r="F94" s="11">
        <f t="shared" si="7"/>
        <v>3.3575856948459474E-3</v>
      </c>
      <c r="G94" s="11">
        <f t="shared" si="8"/>
        <v>-6.3730300050992561E-3</v>
      </c>
      <c r="H94" s="11">
        <f t="shared" si="9"/>
        <v>-5.24542229306218E-3</v>
      </c>
      <c r="I94" s="11">
        <f t="shared" si="10"/>
        <v>3.6071614335639354E-5</v>
      </c>
      <c r="J94" s="11">
        <f t="shared" si="11"/>
        <v>0.11290454153788995</v>
      </c>
      <c r="K94" s="11">
        <f t="shared" si="5"/>
        <v>0.11464326084884983</v>
      </c>
      <c r="L94" s="11">
        <f t="shared" si="6"/>
        <v>0.13364142512086383</v>
      </c>
      <c r="M94" s="11">
        <f>SQRT(252*AVERAGE(I5:I94))</f>
        <v>0.15506259592919891</v>
      </c>
    </row>
    <row r="95" spans="1:13" x14ac:dyDescent="0.3">
      <c r="A95" s="10">
        <v>42144</v>
      </c>
      <c r="B95" s="6">
        <v>2655</v>
      </c>
      <c r="C95" s="6">
        <v>2656</v>
      </c>
      <c r="D95" s="6">
        <v>2574</v>
      </c>
      <c r="E95" s="6">
        <v>2590</v>
      </c>
      <c r="F95" s="11">
        <f t="shared" si="7"/>
        <v>3.7657692028535529E-4</v>
      </c>
      <c r="G95" s="11">
        <f t="shared" si="8"/>
        <v>-3.0983545519967199E-2</v>
      </c>
      <c r="H95" s="11">
        <f t="shared" si="9"/>
        <v>-2.478677898245581E-2</v>
      </c>
      <c r="I95" s="11">
        <f t="shared" si="10"/>
        <v>2.0147373716149222E-4</v>
      </c>
      <c r="J95" s="11">
        <f t="shared" si="11"/>
        <v>0.12894145952925115</v>
      </c>
      <c r="K95" s="11">
        <f t="shared" si="5"/>
        <v>0.11944445258994392</v>
      </c>
      <c r="L95" s="11">
        <f t="shared" si="6"/>
        <v>0.13544936247625358</v>
      </c>
      <c r="M95" s="11">
        <f t="shared" ref="M95:M158" si="12">SQRT(252*AVERAGE(I6:I95))</f>
        <v>0.15619649022547111</v>
      </c>
    </row>
    <row r="96" spans="1:13" x14ac:dyDescent="0.3">
      <c r="A96" s="10">
        <v>42145</v>
      </c>
      <c r="B96" s="6">
        <v>2588</v>
      </c>
      <c r="C96" s="6">
        <v>2603</v>
      </c>
      <c r="D96" s="6">
        <v>2581</v>
      </c>
      <c r="E96" s="6">
        <v>2583</v>
      </c>
      <c r="F96" s="11">
        <f t="shared" si="7"/>
        <v>5.7792493737742626E-3</v>
      </c>
      <c r="G96" s="11">
        <f t="shared" si="8"/>
        <v>-2.7084559021773439E-3</v>
      </c>
      <c r="H96" s="11">
        <f t="shared" si="9"/>
        <v>-1.9338625249506786E-3</v>
      </c>
      <c r="I96" s="11">
        <f t="shared" si="10"/>
        <v>4.6673949114893983E-5</v>
      </c>
      <c r="J96" s="11">
        <f t="shared" si="11"/>
        <v>0.12649575130958463</v>
      </c>
      <c r="K96" s="11">
        <f t="shared" si="5"/>
        <v>0.12007765240972075</v>
      </c>
      <c r="L96" s="11">
        <f t="shared" si="6"/>
        <v>0.13580721347163324</v>
      </c>
      <c r="M96" s="11">
        <f t="shared" si="12"/>
        <v>0.15488873841186751</v>
      </c>
    </row>
    <row r="97" spans="1:13" x14ac:dyDescent="0.3">
      <c r="A97" s="10">
        <v>42146</v>
      </c>
      <c r="B97" s="6">
        <v>2584</v>
      </c>
      <c r="C97" s="6">
        <v>2600</v>
      </c>
      <c r="D97" s="6">
        <v>2565</v>
      </c>
      <c r="E97" s="6">
        <v>2587</v>
      </c>
      <c r="F97" s="11">
        <f t="shared" si="7"/>
        <v>6.1728591070810161E-3</v>
      </c>
      <c r="G97" s="11">
        <f t="shared" si="8"/>
        <v>-7.3801072976225337E-3</v>
      </c>
      <c r="H97" s="11">
        <f t="shared" si="9"/>
        <v>1.1603172835365654E-3</v>
      </c>
      <c r="I97" s="11">
        <f t="shared" si="10"/>
        <v>9.397096422129799E-5</v>
      </c>
      <c r="J97" s="11">
        <f t="shared" si="11"/>
        <v>0.13299050988783673</v>
      </c>
      <c r="K97" s="11">
        <f t="shared" si="5"/>
        <v>0.12166389695532746</v>
      </c>
      <c r="L97" s="11">
        <f t="shared" si="6"/>
        <v>0.1357975196614406</v>
      </c>
      <c r="M97" s="11">
        <f t="shared" si="12"/>
        <v>0.15502141287066906</v>
      </c>
    </row>
    <row r="98" spans="1:13" x14ac:dyDescent="0.3">
      <c r="A98" s="10">
        <v>42149</v>
      </c>
      <c r="B98" s="6">
        <v>2588</v>
      </c>
      <c r="C98" s="6">
        <v>2600</v>
      </c>
      <c r="D98" s="6">
        <v>2530</v>
      </c>
      <c r="E98" s="6">
        <v>2535</v>
      </c>
      <c r="F98" s="11">
        <f t="shared" si="7"/>
        <v>4.6260683887822431E-3</v>
      </c>
      <c r="G98" s="11">
        <f t="shared" si="8"/>
        <v>-2.266607389922529E-2</v>
      </c>
      <c r="H98" s="11">
        <f t="shared" si="9"/>
        <v>-2.0691739595507682E-2</v>
      </c>
      <c r="I98" s="11">
        <f t="shared" si="10"/>
        <v>1.6187231841922111E-4</v>
      </c>
      <c r="J98" s="11">
        <f t="shared" si="11"/>
        <v>0.14573661170594093</v>
      </c>
      <c r="K98" s="11">
        <f t="shared" si="5"/>
        <v>0.1251918625946393</v>
      </c>
      <c r="L98" s="11">
        <f t="shared" si="6"/>
        <v>0.13735568445075655</v>
      </c>
      <c r="M98" s="11">
        <f t="shared" si="12"/>
        <v>0.15617876328613611</v>
      </c>
    </row>
    <row r="99" spans="1:13" x14ac:dyDescent="0.3">
      <c r="A99" s="10">
        <v>42150</v>
      </c>
      <c r="B99" s="6">
        <v>2539</v>
      </c>
      <c r="C99" s="6">
        <v>2553</v>
      </c>
      <c r="D99" s="6">
        <v>2526</v>
      </c>
      <c r="E99" s="6">
        <v>2528</v>
      </c>
      <c r="F99" s="11">
        <f t="shared" si="7"/>
        <v>5.4988355368052935E-3</v>
      </c>
      <c r="G99" s="11">
        <f t="shared" si="8"/>
        <v>-5.1332787942419888E-3</v>
      </c>
      <c r="H99" s="11">
        <f t="shared" si="9"/>
        <v>-4.341826437930396E-3</v>
      </c>
      <c r="I99" s="11">
        <f t="shared" si="10"/>
        <v>5.8174927369672315E-5</v>
      </c>
      <c r="J99" s="11">
        <f t="shared" si="11"/>
        <v>0.14572100650390285</v>
      </c>
      <c r="K99" s="11">
        <f t="shared" ref="K99:K162" si="13">SQRT(252*AVERAGE(I70:I99))</f>
        <v>0.1245121846445348</v>
      </c>
      <c r="L99" s="11">
        <f t="shared" si="6"/>
        <v>0.13520415390965584</v>
      </c>
      <c r="M99" s="11">
        <f t="shared" si="12"/>
        <v>0.1557111341263118</v>
      </c>
    </row>
    <row r="100" spans="1:13" x14ac:dyDescent="0.3">
      <c r="A100" s="10">
        <v>42151</v>
      </c>
      <c r="B100" s="6">
        <v>2520</v>
      </c>
      <c r="C100" s="6">
        <v>2551</v>
      </c>
      <c r="D100" s="6">
        <v>2514</v>
      </c>
      <c r="E100" s="6">
        <v>2533</v>
      </c>
      <c r="F100" s="11">
        <f t="shared" si="7"/>
        <v>1.2226537636342362E-2</v>
      </c>
      <c r="G100" s="11">
        <f t="shared" si="8"/>
        <v>-2.3837913552762504E-3</v>
      </c>
      <c r="H100" s="11">
        <f t="shared" si="9"/>
        <v>5.1454694962062121E-3</v>
      </c>
      <c r="I100" s="11">
        <f t="shared" si="10"/>
        <v>1.0452513305026324E-4</v>
      </c>
      <c r="J100" s="11">
        <f t="shared" si="11"/>
        <v>0.14459826722766855</v>
      </c>
      <c r="K100" s="11">
        <f t="shared" si="13"/>
        <v>0.1273522693578743</v>
      </c>
      <c r="L100" s="11">
        <f t="shared" si="6"/>
        <v>0.13568979737211073</v>
      </c>
      <c r="M100" s="11">
        <f t="shared" si="12"/>
        <v>0.1563515945511447</v>
      </c>
    </row>
    <row r="101" spans="1:13" x14ac:dyDescent="0.3">
      <c r="A101" s="10">
        <v>42152</v>
      </c>
      <c r="B101" s="6">
        <v>2538</v>
      </c>
      <c r="C101" s="6">
        <v>2569</v>
      </c>
      <c r="D101" s="6">
        <v>2536</v>
      </c>
      <c r="E101" s="6">
        <v>2556</v>
      </c>
      <c r="F101" s="11">
        <f t="shared" si="7"/>
        <v>1.2140348835550678E-2</v>
      </c>
      <c r="G101" s="11">
        <f t="shared" si="8"/>
        <v>-7.8833271721642914E-4</v>
      </c>
      <c r="H101" s="11">
        <f t="shared" si="9"/>
        <v>7.0671672230923528E-3</v>
      </c>
      <c r="I101" s="11">
        <f t="shared" si="10"/>
        <v>6.7782942094382658E-5</v>
      </c>
      <c r="J101" s="11">
        <f t="shared" si="11"/>
        <v>0.14653108012501015</v>
      </c>
      <c r="K101" s="11">
        <f t="shared" si="13"/>
        <v>0.12873621069982716</v>
      </c>
      <c r="L101" s="11">
        <f t="shared" si="6"/>
        <v>0.13465040076301857</v>
      </c>
      <c r="M101" s="11">
        <f t="shared" si="12"/>
        <v>0.15482100179554842</v>
      </c>
    </row>
    <row r="102" spans="1:13" x14ac:dyDescent="0.3">
      <c r="A102" s="10">
        <v>42153</v>
      </c>
      <c r="B102" s="6">
        <v>2557</v>
      </c>
      <c r="C102" s="6">
        <v>2565</v>
      </c>
      <c r="D102" s="6">
        <v>2544</v>
      </c>
      <c r="E102" s="6">
        <v>2553</v>
      </c>
      <c r="F102" s="11">
        <f t="shared" si="7"/>
        <v>3.1237823136832702E-3</v>
      </c>
      <c r="G102" s="11">
        <f t="shared" si="8"/>
        <v>-5.0970508311738803E-3</v>
      </c>
      <c r="H102" s="11">
        <f t="shared" si="9"/>
        <v>-1.5655580497027832E-3</v>
      </c>
      <c r="I102" s="11">
        <f t="shared" si="10"/>
        <v>3.2648676707068246E-5</v>
      </c>
      <c r="J102" s="11">
        <f t="shared" si="11"/>
        <v>0.14756010101543615</v>
      </c>
      <c r="K102" s="11">
        <f t="shared" si="13"/>
        <v>0.12721905102918149</v>
      </c>
      <c r="L102" s="11">
        <f t="shared" si="6"/>
        <v>0.13388570342817802</v>
      </c>
      <c r="M102" s="11">
        <f t="shared" si="12"/>
        <v>0.15401482462672386</v>
      </c>
    </row>
    <row r="103" spans="1:13" x14ac:dyDescent="0.3">
      <c r="A103" s="10">
        <v>42156</v>
      </c>
      <c r="B103" s="6">
        <v>2547</v>
      </c>
      <c r="C103" s="6">
        <v>2558</v>
      </c>
      <c r="D103" s="6">
        <v>2516</v>
      </c>
      <c r="E103" s="6">
        <v>2519</v>
      </c>
      <c r="F103" s="11">
        <f t="shared" si="7"/>
        <v>4.3095071593310967E-3</v>
      </c>
      <c r="G103" s="11">
        <f t="shared" si="8"/>
        <v>-1.2245857159125876E-2</v>
      </c>
      <c r="H103" s="11">
        <f t="shared" si="9"/>
        <v>-1.1054198626846819E-2</v>
      </c>
      <c r="I103" s="11">
        <f t="shared" si="10"/>
        <v>8.0802880248133257E-5</v>
      </c>
      <c r="J103" s="11">
        <f t="shared" si="11"/>
        <v>0.14925390446013806</v>
      </c>
      <c r="K103" s="11">
        <f t="shared" si="13"/>
        <v>0.12953066551159154</v>
      </c>
      <c r="L103" s="11">
        <f t="shared" si="6"/>
        <v>0.13405293491304257</v>
      </c>
      <c r="M103" s="11">
        <f t="shared" si="12"/>
        <v>0.15347931766906167</v>
      </c>
    </row>
    <row r="104" spans="1:13" x14ac:dyDescent="0.3">
      <c r="A104" s="10">
        <v>42157</v>
      </c>
      <c r="B104" s="6">
        <v>2524</v>
      </c>
      <c r="C104" s="6">
        <v>2562</v>
      </c>
      <c r="D104" s="6">
        <v>2517</v>
      </c>
      <c r="E104" s="6">
        <v>2556</v>
      </c>
      <c r="F104" s="11">
        <f t="shared" si="7"/>
        <v>1.4943258795575794E-2</v>
      </c>
      <c r="G104" s="11">
        <f t="shared" si="8"/>
        <v>-2.7772285257879397E-3</v>
      </c>
      <c r="H104" s="11">
        <f t="shared" si="9"/>
        <v>1.259859183632173E-2</v>
      </c>
      <c r="I104" s="11">
        <f t="shared" si="10"/>
        <v>7.7739132078611268E-5</v>
      </c>
      <c r="J104" s="11">
        <f t="shared" si="11"/>
        <v>0.15273097080722989</v>
      </c>
      <c r="K104" s="11">
        <f t="shared" si="13"/>
        <v>0.12981573880020184</v>
      </c>
      <c r="L104" s="11">
        <f t="shared" si="6"/>
        <v>0.13365520879719656</v>
      </c>
      <c r="M104" s="11">
        <f t="shared" si="12"/>
        <v>0.15148113260805951</v>
      </c>
    </row>
    <row r="105" spans="1:13" x14ac:dyDescent="0.3">
      <c r="A105" s="10">
        <v>42158</v>
      </c>
      <c r="B105" s="6">
        <v>2560</v>
      </c>
      <c r="C105" s="6">
        <v>2582</v>
      </c>
      <c r="D105" s="6">
        <v>2559</v>
      </c>
      <c r="E105" s="6">
        <v>2571</v>
      </c>
      <c r="F105" s="11">
        <f t="shared" si="7"/>
        <v>8.5570339329796054E-3</v>
      </c>
      <c r="G105" s="11">
        <f t="shared" si="8"/>
        <v>-3.9070131381932781E-4</v>
      </c>
      <c r="H105" s="11">
        <f t="shared" si="9"/>
        <v>4.2876697922814098E-3</v>
      </c>
      <c r="I105" s="11">
        <f t="shared" si="10"/>
        <v>3.8360939561888712E-5</v>
      </c>
      <c r="J105" s="11">
        <f t="shared" si="11"/>
        <v>0.13862289473318937</v>
      </c>
      <c r="K105" s="11">
        <f t="shared" si="13"/>
        <v>0.13028088831490536</v>
      </c>
      <c r="L105" s="11">
        <f t="shared" si="6"/>
        <v>0.13272910483284114</v>
      </c>
      <c r="M105" s="11">
        <f t="shared" si="12"/>
        <v>0.14267147874544378</v>
      </c>
    </row>
    <row r="106" spans="1:13" x14ac:dyDescent="0.3">
      <c r="A106" s="10">
        <v>42159</v>
      </c>
      <c r="B106" s="6">
        <v>2569</v>
      </c>
      <c r="C106" s="6">
        <v>2575</v>
      </c>
      <c r="D106" s="6">
        <v>2541</v>
      </c>
      <c r="E106" s="6">
        <v>2566</v>
      </c>
      <c r="F106" s="11">
        <f t="shared" si="7"/>
        <v>2.3328159879528513E-3</v>
      </c>
      <c r="G106" s="11">
        <f t="shared" si="8"/>
        <v>-1.0959013789719543E-2</v>
      </c>
      <c r="H106" s="11">
        <f t="shared" si="9"/>
        <v>-1.1684519343017933E-3</v>
      </c>
      <c r="I106" s="11">
        <f t="shared" si="10"/>
        <v>1.1546271616976738E-4</v>
      </c>
      <c r="J106" s="11">
        <f t="shared" si="11"/>
        <v>0.14474040166446864</v>
      </c>
      <c r="K106" s="11">
        <f t="shared" si="13"/>
        <v>0.13215009759396487</v>
      </c>
      <c r="L106" s="11">
        <f t="shared" si="6"/>
        <v>0.13349082077760205</v>
      </c>
      <c r="M106" s="11">
        <f t="shared" si="12"/>
        <v>0.14248273328281091</v>
      </c>
    </row>
    <row r="107" spans="1:13" x14ac:dyDescent="0.3">
      <c r="A107" s="10">
        <v>42160</v>
      </c>
      <c r="B107" s="6">
        <v>2568</v>
      </c>
      <c r="C107" s="6">
        <v>2578</v>
      </c>
      <c r="D107" s="6">
        <v>2557</v>
      </c>
      <c r="E107" s="6">
        <v>2564</v>
      </c>
      <c r="F107" s="11">
        <f t="shared" si="7"/>
        <v>3.8865186892809876E-3</v>
      </c>
      <c r="G107" s="11">
        <f t="shared" si="8"/>
        <v>-4.2926895186651323E-3</v>
      </c>
      <c r="H107" s="11">
        <f t="shared" si="9"/>
        <v>-1.5588467692910788E-3</v>
      </c>
      <c r="I107" s="11">
        <f t="shared" si="10"/>
        <v>3.2899052740622136E-5</v>
      </c>
      <c r="J107" s="11">
        <f t="shared" si="11"/>
        <v>0.13932254557205981</v>
      </c>
      <c r="K107" s="11">
        <f t="shared" si="13"/>
        <v>0.13217973571512057</v>
      </c>
      <c r="L107" s="11">
        <f t="shared" si="6"/>
        <v>0.12936378078505131</v>
      </c>
      <c r="M107" s="11">
        <f t="shared" si="12"/>
        <v>0.1381128504468801</v>
      </c>
    </row>
    <row r="108" spans="1:13" x14ac:dyDescent="0.3">
      <c r="A108" s="10">
        <v>42163</v>
      </c>
      <c r="B108" s="6">
        <v>2565</v>
      </c>
      <c r="C108" s="6">
        <v>2572</v>
      </c>
      <c r="D108" s="6">
        <v>2541</v>
      </c>
      <c r="E108" s="6">
        <v>2551</v>
      </c>
      <c r="F108" s="11">
        <f t="shared" si="7"/>
        <v>2.7253277526401304E-3</v>
      </c>
      <c r="G108" s="11">
        <f t="shared" si="8"/>
        <v>-9.4007742847057787E-3</v>
      </c>
      <c r="H108" s="11">
        <f t="shared" si="9"/>
        <v>-5.473039463058469E-3</v>
      </c>
      <c r="I108" s="11">
        <f t="shared" si="10"/>
        <v>5.9266986207763848E-5</v>
      </c>
      <c r="J108" s="11">
        <f t="shared" si="11"/>
        <v>0.12971166999522427</v>
      </c>
      <c r="K108" s="11">
        <f t="shared" si="13"/>
        <v>0.13190134756007965</v>
      </c>
      <c r="L108" s="11">
        <f t="shared" si="6"/>
        <v>0.12835830725572142</v>
      </c>
      <c r="M108" s="11">
        <f t="shared" si="12"/>
        <v>0.13754693516974187</v>
      </c>
    </row>
    <row r="109" spans="1:13" x14ac:dyDescent="0.3">
      <c r="A109" s="10">
        <v>42164</v>
      </c>
      <c r="B109" s="6">
        <v>2558</v>
      </c>
      <c r="C109" s="6">
        <v>2569</v>
      </c>
      <c r="D109" s="6">
        <v>2555</v>
      </c>
      <c r="E109" s="6">
        <v>2561</v>
      </c>
      <c r="F109" s="11">
        <f t="shared" si="7"/>
        <v>4.2910149710955183E-3</v>
      </c>
      <c r="G109" s="11">
        <f t="shared" si="8"/>
        <v>-1.1734795009831947E-3</v>
      </c>
      <c r="H109" s="11">
        <f t="shared" si="9"/>
        <v>1.1721040607372475E-3</v>
      </c>
      <c r="I109" s="11">
        <f t="shared" si="10"/>
        <v>1.6135787637382579E-5</v>
      </c>
      <c r="J109" s="11">
        <f t="shared" si="11"/>
        <v>0.12556166218912626</v>
      </c>
      <c r="K109" s="11">
        <f t="shared" si="13"/>
        <v>0.13131587193988623</v>
      </c>
      <c r="L109" s="11">
        <f t="shared" si="6"/>
        <v>0.12734520658352744</v>
      </c>
      <c r="M109" s="11">
        <f t="shared" si="12"/>
        <v>0.1364821513728191</v>
      </c>
    </row>
    <row r="110" spans="1:13" x14ac:dyDescent="0.3">
      <c r="A110" s="10">
        <v>42165</v>
      </c>
      <c r="B110" s="6">
        <v>2559</v>
      </c>
      <c r="C110" s="6">
        <v>2571</v>
      </c>
      <c r="D110" s="6">
        <v>2551</v>
      </c>
      <c r="E110" s="6">
        <v>2553</v>
      </c>
      <c r="F110" s="11">
        <f t="shared" si="7"/>
        <v>4.6783711061007208E-3</v>
      </c>
      <c r="G110" s="11">
        <f t="shared" si="8"/>
        <v>-3.1311180179774108E-3</v>
      </c>
      <c r="H110" s="11">
        <f t="shared" si="9"/>
        <v>-2.347418918305008E-3</v>
      </c>
      <c r="I110" s="11">
        <f t="shared" si="10"/>
        <v>3.5323107419367374E-5</v>
      </c>
      <c r="J110" s="11">
        <f t="shared" si="11"/>
        <v>0.11841385039680823</v>
      </c>
      <c r="K110" s="11">
        <f t="shared" si="13"/>
        <v>0.129614278740106</v>
      </c>
      <c r="L110" s="11">
        <f t="shared" si="6"/>
        <v>0.12610885746781411</v>
      </c>
      <c r="M110" s="11">
        <f t="shared" si="12"/>
        <v>0.13561954264908901</v>
      </c>
    </row>
    <row r="111" spans="1:13" x14ac:dyDescent="0.3">
      <c r="A111" s="10">
        <v>42166</v>
      </c>
      <c r="B111" s="6">
        <v>2558</v>
      </c>
      <c r="C111" s="6">
        <v>2567</v>
      </c>
      <c r="D111" s="6">
        <v>2553</v>
      </c>
      <c r="E111" s="6">
        <v>2555</v>
      </c>
      <c r="F111" s="11">
        <f t="shared" si="7"/>
        <v>3.5121987323524216E-3</v>
      </c>
      <c r="G111" s="11">
        <f t="shared" si="8"/>
        <v>-1.9565648973042167E-3</v>
      </c>
      <c r="H111" s="11">
        <f t="shared" si="9"/>
        <v>-1.1734795009831947E-3</v>
      </c>
      <c r="I111" s="11">
        <f t="shared" si="10"/>
        <v>1.7989190549365955E-5</v>
      </c>
      <c r="J111" s="11">
        <f t="shared" si="11"/>
        <v>0.11299131571436481</v>
      </c>
      <c r="K111" s="11">
        <f t="shared" si="13"/>
        <v>0.12777438565660706</v>
      </c>
      <c r="L111" s="11">
        <f t="shared" si="6"/>
        <v>0.12520468830040204</v>
      </c>
      <c r="M111" s="11">
        <f t="shared" si="12"/>
        <v>0.13398946450178778</v>
      </c>
    </row>
    <row r="112" spans="1:13" x14ac:dyDescent="0.3">
      <c r="A112" s="10">
        <v>42167</v>
      </c>
      <c r="B112" s="6">
        <v>2549</v>
      </c>
      <c r="C112" s="6">
        <v>2549</v>
      </c>
      <c r="D112" s="6">
        <v>2479</v>
      </c>
      <c r="E112" s="6">
        <v>2490</v>
      </c>
      <c r="F112" s="11">
        <f t="shared" si="7"/>
        <v>0</v>
      </c>
      <c r="G112" s="11">
        <f t="shared" si="8"/>
        <v>-2.7845872340924952E-2</v>
      </c>
      <c r="H112" s="11">
        <f t="shared" si="9"/>
        <v>-2.3418414917362119E-2</v>
      </c>
      <c r="I112" s="11">
        <f t="shared" si="10"/>
        <v>1.2328641421141114E-4</v>
      </c>
      <c r="J112" s="11">
        <f t="shared" si="11"/>
        <v>0.12268295893062207</v>
      </c>
      <c r="K112" s="11">
        <f t="shared" si="13"/>
        <v>0.13052973064862669</v>
      </c>
      <c r="L112" s="11">
        <f t="shared" si="6"/>
        <v>0.12677260251265968</v>
      </c>
      <c r="M112" s="11">
        <f t="shared" si="12"/>
        <v>0.13474585879569101</v>
      </c>
    </row>
    <row r="113" spans="1:13" x14ac:dyDescent="0.3">
      <c r="A113" s="10">
        <v>42170</v>
      </c>
      <c r="B113" s="6">
        <v>2497</v>
      </c>
      <c r="C113" s="6">
        <v>2498</v>
      </c>
      <c r="D113" s="6">
        <v>2445</v>
      </c>
      <c r="E113" s="6">
        <v>2454</v>
      </c>
      <c r="F113" s="11">
        <f t="shared" si="7"/>
        <v>4.0040040574968833E-4</v>
      </c>
      <c r="G113" s="11">
        <f t="shared" si="8"/>
        <v>-2.1044888370800777E-2</v>
      </c>
      <c r="H113" s="11">
        <f t="shared" si="9"/>
        <v>-1.7370665008916465E-2</v>
      </c>
      <c r="I113" s="11">
        <f t="shared" si="10"/>
        <v>8.4439162302880265E-5</v>
      </c>
      <c r="J113" s="11">
        <f t="shared" si="11"/>
        <v>0.12305585203375063</v>
      </c>
      <c r="K113" s="11">
        <f t="shared" si="13"/>
        <v>0.13236946372506952</v>
      </c>
      <c r="L113" s="11">
        <f t="shared" si="6"/>
        <v>0.12592901680886157</v>
      </c>
      <c r="M113" s="11">
        <f t="shared" si="12"/>
        <v>0.13500346054601275</v>
      </c>
    </row>
    <row r="114" spans="1:13" x14ac:dyDescent="0.3">
      <c r="A114" s="10">
        <v>42171</v>
      </c>
      <c r="B114" s="6">
        <v>2450</v>
      </c>
      <c r="C114" s="6">
        <v>2478</v>
      </c>
      <c r="D114" s="6">
        <v>2440</v>
      </c>
      <c r="E114" s="6">
        <v>2475</v>
      </c>
      <c r="F114" s="11">
        <f t="shared" si="7"/>
        <v>1.1363758650315003E-2</v>
      </c>
      <c r="G114" s="11">
        <f t="shared" si="8"/>
        <v>-4.0899852515251661E-3</v>
      </c>
      <c r="H114" s="11">
        <f t="shared" si="9"/>
        <v>1.0152371464017908E-2</v>
      </c>
      <c r="I114" s="11">
        <f t="shared" si="10"/>
        <v>7.2016940530695951E-5</v>
      </c>
      <c r="J114" s="11">
        <f t="shared" si="11"/>
        <v>0.12246854082883842</v>
      </c>
      <c r="K114" s="11">
        <f t="shared" si="13"/>
        <v>0.13047698192445656</v>
      </c>
      <c r="L114" s="11">
        <f t="shared" si="6"/>
        <v>0.12660459481567848</v>
      </c>
      <c r="M114" s="11">
        <f t="shared" si="12"/>
        <v>0.13539875966050141</v>
      </c>
    </row>
    <row r="115" spans="1:13" x14ac:dyDescent="0.3">
      <c r="A115" s="10">
        <v>42172</v>
      </c>
      <c r="B115" s="6">
        <v>2474</v>
      </c>
      <c r="C115" s="6">
        <v>2547</v>
      </c>
      <c r="D115" s="6">
        <v>2446</v>
      </c>
      <c r="E115" s="6">
        <v>2522</v>
      </c>
      <c r="F115" s="11">
        <f t="shared" si="7"/>
        <v>2.9079922027023739E-2</v>
      </c>
      <c r="G115" s="11">
        <f t="shared" si="8"/>
        <v>-1.1382236705315527E-2</v>
      </c>
      <c r="H115" s="11">
        <f t="shared" si="9"/>
        <v>1.9215963572431754E-2</v>
      </c>
      <c r="I115" s="11">
        <f t="shared" si="10"/>
        <v>6.3511910105530731E-4</v>
      </c>
      <c r="J115" s="11">
        <f t="shared" si="11"/>
        <v>0.173311422480975</v>
      </c>
      <c r="K115" s="11">
        <f t="shared" si="13"/>
        <v>0.14818800681580299</v>
      </c>
      <c r="L115" s="11">
        <f t="shared" si="6"/>
        <v>0.13557744262217603</v>
      </c>
      <c r="M115" s="11">
        <f t="shared" si="12"/>
        <v>0.14123010578499365</v>
      </c>
    </row>
    <row r="116" spans="1:13" x14ac:dyDescent="0.3">
      <c r="A116" s="10">
        <v>42173</v>
      </c>
      <c r="B116" s="6">
        <v>2515</v>
      </c>
      <c r="C116" s="6">
        <v>2531</v>
      </c>
      <c r="D116" s="6">
        <v>2501</v>
      </c>
      <c r="E116" s="6">
        <v>2505</v>
      </c>
      <c r="F116" s="11">
        <f t="shared" si="7"/>
        <v>6.3416780112844646E-3</v>
      </c>
      <c r="G116" s="11">
        <f t="shared" si="8"/>
        <v>-5.5821516562205775E-3</v>
      </c>
      <c r="H116" s="11">
        <f t="shared" si="9"/>
        <v>-3.9840690148744591E-3</v>
      </c>
      <c r="I116" s="11">
        <f t="shared" si="10"/>
        <v>7.4403302529045583E-5</v>
      </c>
      <c r="J116" s="11">
        <f t="shared" si="11"/>
        <v>0.17030018185143792</v>
      </c>
      <c r="K116" s="11">
        <f t="shared" si="13"/>
        <v>0.14827127268624987</v>
      </c>
      <c r="L116" s="11">
        <f t="shared" si="6"/>
        <v>0.13528416572925658</v>
      </c>
      <c r="M116" s="11">
        <f t="shared" si="12"/>
        <v>0.14124596449718718</v>
      </c>
    </row>
    <row r="117" spans="1:13" x14ac:dyDescent="0.3">
      <c r="A117" s="10">
        <v>42174</v>
      </c>
      <c r="B117" s="6">
        <v>2505</v>
      </c>
      <c r="C117" s="6">
        <v>2556</v>
      </c>
      <c r="D117" s="6">
        <v>2495</v>
      </c>
      <c r="E117" s="6">
        <v>2532</v>
      </c>
      <c r="F117" s="11">
        <f t="shared" si="7"/>
        <v>2.015480197846034E-2</v>
      </c>
      <c r="G117" s="11">
        <f t="shared" si="8"/>
        <v>-4.0000053333461277E-3</v>
      </c>
      <c r="H117" s="11">
        <f t="shared" si="9"/>
        <v>1.0720769745101695E-2</v>
      </c>
      <c r="I117" s="11">
        <f t="shared" si="10"/>
        <v>2.490242303465355E-4</v>
      </c>
      <c r="J117" s="11">
        <f t="shared" si="11"/>
        <v>0.18560308837490241</v>
      </c>
      <c r="K117" s="11">
        <f t="shared" si="13"/>
        <v>0.15442986956242988</v>
      </c>
      <c r="L117" s="11">
        <f t="shared" si="6"/>
        <v>0.13868982480558056</v>
      </c>
      <c r="M117" s="11">
        <f t="shared" si="12"/>
        <v>0.14103794002527453</v>
      </c>
    </row>
    <row r="118" spans="1:13" x14ac:dyDescent="0.3">
      <c r="A118" s="10">
        <v>42178</v>
      </c>
      <c r="B118" s="6">
        <v>2586</v>
      </c>
      <c r="C118" s="6">
        <v>2611</v>
      </c>
      <c r="D118" s="6">
        <v>2586</v>
      </c>
      <c r="E118" s="6">
        <v>2599</v>
      </c>
      <c r="F118" s="11">
        <f t="shared" si="7"/>
        <v>9.6210093673261415E-3</v>
      </c>
      <c r="G118" s="11">
        <f t="shared" si="8"/>
        <v>0</v>
      </c>
      <c r="H118" s="11">
        <f t="shared" si="9"/>
        <v>5.0144753096874181E-3</v>
      </c>
      <c r="I118" s="11">
        <f t="shared" si="10"/>
        <v>4.4319507319449058E-5</v>
      </c>
      <c r="J118" s="11">
        <f t="shared" si="11"/>
        <v>0.1845855626703137</v>
      </c>
      <c r="K118" s="11">
        <f t="shared" si="13"/>
        <v>0.15506569282167096</v>
      </c>
      <c r="L118" s="11">
        <f t="shared" si="6"/>
        <v>0.13872998427174826</v>
      </c>
      <c r="M118" s="11">
        <f t="shared" si="12"/>
        <v>0.14093506429598088</v>
      </c>
    </row>
    <row r="119" spans="1:13" x14ac:dyDescent="0.3">
      <c r="A119" s="10">
        <v>42179</v>
      </c>
      <c r="B119" s="6">
        <v>2585</v>
      </c>
      <c r="C119" s="6">
        <v>2595</v>
      </c>
      <c r="D119" s="6">
        <v>2568</v>
      </c>
      <c r="E119" s="6">
        <v>2573</v>
      </c>
      <c r="F119" s="11">
        <f t="shared" si="7"/>
        <v>3.8610086574595933E-3</v>
      </c>
      <c r="G119" s="11">
        <f t="shared" si="8"/>
        <v>-6.5981221326776819E-3</v>
      </c>
      <c r="H119" s="11">
        <f t="shared" si="9"/>
        <v>-4.6529746607853733E-3</v>
      </c>
      <c r="I119" s="11">
        <f t="shared" si="10"/>
        <v>4.5706883886825052E-5</v>
      </c>
      <c r="J119" s="11">
        <f t="shared" si="11"/>
        <v>0.18659319808557401</v>
      </c>
      <c r="K119" s="11">
        <f t="shared" si="13"/>
        <v>0.15472272438140108</v>
      </c>
      <c r="L119" s="11">
        <f t="shared" si="6"/>
        <v>0.13900375445895319</v>
      </c>
      <c r="M119" s="11">
        <f t="shared" si="12"/>
        <v>0.14085367066343396</v>
      </c>
    </row>
    <row r="120" spans="1:13" x14ac:dyDescent="0.3">
      <c r="A120" s="10">
        <v>42180</v>
      </c>
      <c r="B120" s="6">
        <v>2571</v>
      </c>
      <c r="C120" s="6">
        <v>2585</v>
      </c>
      <c r="D120" s="6">
        <v>2559</v>
      </c>
      <c r="E120" s="6">
        <v>2573</v>
      </c>
      <c r="F120" s="11">
        <f t="shared" si="7"/>
        <v>5.4305796766400865E-3</v>
      </c>
      <c r="G120" s="11">
        <f t="shared" si="8"/>
        <v>-4.6783711061007252E-3</v>
      </c>
      <c r="H120" s="11">
        <f t="shared" si="9"/>
        <v>7.7760501585469744E-4</v>
      </c>
      <c r="I120" s="11">
        <f t="shared" si="10"/>
        <v>5.079343067331417E-5</v>
      </c>
      <c r="J120" s="11">
        <f t="shared" si="11"/>
        <v>0.18763494801822425</v>
      </c>
      <c r="K120" s="11">
        <f t="shared" si="13"/>
        <v>0.15290233546160945</v>
      </c>
      <c r="L120" s="11">
        <f t="shared" si="6"/>
        <v>0.13936854305579946</v>
      </c>
      <c r="M120" s="11">
        <f t="shared" si="12"/>
        <v>0.14071241973993726</v>
      </c>
    </row>
    <row r="121" spans="1:13" x14ac:dyDescent="0.3">
      <c r="A121" s="10">
        <v>42181</v>
      </c>
      <c r="B121" s="6">
        <v>2590</v>
      </c>
      <c r="C121" s="6">
        <v>2626</v>
      </c>
      <c r="D121" s="6">
        <v>2583</v>
      </c>
      <c r="E121" s="6">
        <v>2604</v>
      </c>
      <c r="F121" s="11">
        <f t="shared" si="7"/>
        <v>1.3803900169158079E-2</v>
      </c>
      <c r="G121" s="11">
        <f t="shared" si="8"/>
        <v>-2.7063615977429142E-3</v>
      </c>
      <c r="H121" s="11">
        <f t="shared" si="9"/>
        <v>5.390848634876373E-3</v>
      </c>
      <c r="I121" s="11">
        <f t="shared" si="10"/>
        <v>1.3804690231961869E-4</v>
      </c>
      <c r="J121" s="11">
        <f t="shared" si="11"/>
        <v>0.19553088772470728</v>
      </c>
      <c r="K121" s="11">
        <f t="shared" si="13"/>
        <v>0.15542492606172439</v>
      </c>
      <c r="L121" s="11">
        <f t="shared" si="6"/>
        <v>0.14055446730028703</v>
      </c>
      <c r="M121" s="11">
        <f t="shared" si="12"/>
        <v>0.14117448563089322</v>
      </c>
    </row>
    <row r="122" spans="1:13" x14ac:dyDescent="0.3">
      <c r="A122" s="10">
        <v>42184</v>
      </c>
      <c r="B122" s="6">
        <v>2644</v>
      </c>
      <c r="C122" s="6">
        <v>2649</v>
      </c>
      <c r="D122" s="6">
        <v>2582</v>
      </c>
      <c r="E122" s="6">
        <v>2600</v>
      </c>
      <c r="F122" s="11">
        <f t="shared" si="7"/>
        <v>1.8892883004928186E-3</v>
      </c>
      <c r="G122" s="11">
        <f t="shared" si="8"/>
        <v>-2.3728629564989102E-2</v>
      </c>
      <c r="H122" s="11">
        <f t="shared" si="9"/>
        <v>-1.6781476962003543E-2</v>
      </c>
      <c r="I122" s="11">
        <f t="shared" si="10"/>
        <v>2.0012086901937624E-4</v>
      </c>
      <c r="J122" s="11">
        <f t="shared" si="11"/>
        <v>0.20042094779631395</v>
      </c>
      <c r="K122" s="11">
        <f t="shared" si="13"/>
        <v>0.16020158981653004</v>
      </c>
      <c r="L122" s="11">
        <f t="shared" si="6"/>
        <v>0.1393922605922874</v>
      </c>
      <c r="M122" s="11">
        <f t="shared" si="12"/>
        <v>0.14241594437221902</v>
      </c>
    </row>
    <row r="123" spans="1:13" x14ac:dyDescent="0.3">
      <c r="A123" s="10">
        <v>42185</v>
      </c>
      <c r="B123" s="6">
        <v>2605</v>
      </c>
      <c r="C123" s="6">
        <v>2618</v>
      </c>
      <c r="D123" s="6">
        <v>2548</v>
      </c>
      <c r="E123" s="6">
        <v>2556</v>
      </c>
      <c r="F123" s="11">
        <f t="shared" si="7"/>
        <v>4.9779922823779514E-3</v>
      </c>
      <c r="G123" s="11">
        <f t="shared" si="8"/>
        <v>-2.212393749541329E-2</v>
      </c>
      <c r="H123" s="11">
        <f t="shared" si="9"/>
        <v>-1.898913869004188E-2</v>
      </c>
      <c r="I123" s="11">
        <f t="shared" si="10"/>
        <v>1.8866228584218079E-4</v>
      </c>
      <c r="J123" s="11">
        <f t="shared" si="11"/>
        <v>0.20686947340959511</v>
      </c>
      <c r="K123" s="11">
        <f t="shared" si="13"/>
        <v>0.1635180415582243</v>
      </c>
      <c r="L123" s="11">
        <f t="shared" si="6"/>
        <v>0.14123758716154919</v>
      </c>
      <c r="M123" s="11">
        <f t="shared" si="12"/>
        <v>0.14413218135640624</v>
      </c>
    </row>
    <row r="124" spans="1:13" x14ac:dyDescent="0.3">
      <c r="A124" s="10">
        <v>42186</v>
      </c>
      <c r="B124" s="6">
        <v>2565</v>
      </c>
      <c r="C124" s="6">
        <v>2676</v>
      </c>
      <c r="D124" s="6">
        <v>2544</v>
      </c>
      <c r="E124" s="6">
        <v>2676</v>
      </c>
      <c r="F124" s="11">
        <f t="shared" si="7"/>
        <v>4.2364663643249145E-2</v>
      </c>
      <c r="G124" s="11">
        <f t="shared" si="8"/>
        <v>-8.2208331448571335E-3</v>
      </c>
      <c r="H124" s="11">
        <f t="shared" si="9"/>
        <v>4.2364663643249145E-2</v>
      </c>
      <c r="I124" s="11">
        <f t="shared" si="10"/>
        <v>4.1585492864472818E-4</v>
      </c>
      <c r="J124" s="11">
        <f t="shared" si="11"/>
        <v>0.22684729738138118</v>
      </c>
      <c r="K124" s="11">
        <f t="shared" si="13"/>
        <v>0.17299806286555208</v>
      </c>
      <c r="L124" s="11">
        <f t="shared" si="6"/>
        <v>0.14675048043071431</v>
      </c>
      <c r="M124" s="11">
        <f t="shared" si="12"/>
        <v>0.14792835064303306</v>
      </c>
    </row>
    <row r="125" spans="1:13" x14ac:dyDescent="0.3">
      <c r="A125" s="10">
        <v>42187</v>
      </c>
      <c r="B125" s="6">
        <v>2678</v>
      </c>
      <c r="C125" s="6">
        <v>2705</v>
      </c>
      <c r="D125" s="6">
        <v>2670</v>
      </c>
      <c r="E125" s="6">
        <v>2702</v>
      </c>
      <c r="F125" s="11">
        <f t="shared" si="7"/>
        <v>1.0031665029463973E-2</v>
      </c>
      <c r="G125" s="11">
        <f t="shared" si="8"/>
        <v>-2.9917748568225582E-3</v>
      </c>
      <c r="H125" s="11">
        <f t="shared" si="9"/>
        <v>8.9219922690263291E-3</v>
      </c>
      <c r="I125" s="11">
        <f t="shared" si="10"/>
        <v>4.6775174362184927E-5</v>
      </c>
      <c r="J125" s="11">
        <f t="shared" si="11"/>
        <v>0.19139861383137055</v>
      </c>
      <c r="K125" s="11">
        <f t="shared" si="13"/>
        <v>0.16920065551799537</v>
      </c>
      <c r="L125" s="11">
        <f t="shared" si="6"/>
        <v>0.1464510824170151</v>
      </c>
      <c r="M125" s="11">
        <f t="shared" si="12"/>
        <v>0.14756006846723632</v>
      </c>
    </row>
    <row r="126" spans="1:13" x14ac:dyDescent="0.3">
      <c r="A126" s="10">
        <v>42188</v>
      </c>
      <c r="B126" s="6">
        <v>2690</v>
      </c>
      <c r="C126" s="6">
        <v>2749</v>
      </c>
      <c r="D126" s="6">
        <v>2685</v>
      </c>
      <c r="E126" s="6">
        <v>2736</v>
      </c>
      <c r="F126" s="11">
        <f t="shared" si="7"/>
        <v>2.1696015569360873E-2</v>
      </c>
      <c r="G126" s="11">
        <f t="shared" si="8"/>
        <v>-1.8604656529196783E-3</v>
      </c>
      <c r="H126" s="11">
        <f t="shared" si="9"/>
        <v>1.6955806146556191E-2</v>
      </c>
      <c r="I126" s="11">
        <f t="shared" si="10"/>
        <v>1.3785068483812752E-4</v>
      </c>
      <c r="J126" s="11">
        <f t="shared" si="11"/>
        <v>0.19553082470740762</v>
      </c>
      <c r="K126" s="11">
        <f t="shared" si="13"/>
        <v>0.17144896152439801</v>
      </c>
      <c r="L126" s="11">
        <f t="shared" si="6"/>
        <v>0.14800910278767351</v>
      </c>
      <c r="M126" s="11">
        <f t="shared" si="12"/>
        <v>0.14864044410327226</v>
      </c>
    </row>
    <row r="127" spans="1:13" x14ac:dyDescent="0.3">
      <c r="A127" s="10">
        <v>42191</v>
      </c>
      <c r="B127" s="6">
        <v>2732</v>
      </c>
      <c r="C127" s="6">
        <v>2737</v>
      </c>
      <c r="D127" s="6">
        <v>2674</v>
      </c>
      <c r="E127" s="6">
        <v>2700</v>
      </c>
      <c r="F127" s="11">
        <f t="shared" si="7"/>
        <v>1.8284883499982902E-3</v>
      </c>
      <c r="G127" s="11">
        <f t="shared" si="8"/>
        <v>-2.1458463028792209E-2</v>
      </c>
      <c r="H127" s="11">
        <f t="shared" si="9"/>
        <v>-1.178216869826024E-2</v>
      </c>
      <c r="I127" s="11">
        <f t="shared" si="10"/>
        <v>2.3252533199599474E-4</v>
      </c>
      <c r="J127" s="11">
        <f t="shared" si="11"/>
        <v>0.19446472989291744</v>
      </c>
      <c r="K127" s="11">
        <f t="shared" si="13"/>
        <v>0.17481019162823988</v>
      </c>
      <c r="L127" s="11">
        <f t="shared" si="6"/>
        <v>0.15059997828595212</v>
      </c>
      <c r="M127" s="11">
        <f t="shared" si="12"/>
        <v>0.14993391409717888</v>
      </c>
    </row>
    <row r="128" spans="1:13" x14ac:dyDescent="0.3">
      <c r="A128" s="10">
        <v>42192</v>
      </c>
      <c r="B128" s="6">
        <v>2690</v>
      </c>
      <c r="C128" s="6">
        <v>2753</v>
      </c>
      <c r="D128" s="6">
        <v>2682</v>
      </c>
      <c r="E128" s="6">
        <v>2709</v>
      </c>
      <c r="F128" s="11">
        <f t="shared" si="7"/>
        <v>2.3150032546722522E-2</v>
      </c>
      <c r="G128" s="11">
        <f t="shared" si="8"/>
        <v>-2.9784087542609442E-3</v>
      </c>
      <c r="H128" s="11">
        <f t="shared" si="9"/>
        <v>7.0383694892102227E-3</v>
      </c>
      <c r="I128" s="11">
        <f t="shared" si="10"/>
        <v>4.0281958417308171E-4</v>
      </c>
      <c r="J128" s="11">
        <f t="shared" si="11"/>
        <v>0.21645030170696664</v>
      </c>
      <c r="K128" s="11">
        <f t="shared" si="13"/>
        <v>0.18050639913707878</v>
      </c>
      <c r="L128" s="11">
        <f t="shared" ref="L128:L191" si="14">SQRT(252*AVERAGE(I69:I128))</f>
        <v>0.15533119871640313</v>
      </c>
      <c r="M128" s="11">
        <f t="shared" si="12"/>
        <v>0.15309662333670851</v>
      </c>
    </row>
    <row r="129" spans="1:13" x14ac:dyDescent="0.3">
      <c r="A129" s="10">
        <v>42193</v>
      </c>
      <c r="B129" s="6">
        <v>2709</v>
      </c>
      <c r="C129" s="6">
        <v>2711</v>
      </c>
      <c r="D129" s="6">
        <v>2612</v>
      </c>
      <c r="E129" s="6">
        <v>2612</v>
      </c>
      <c r="F129" s="11">
        <f t="shared" si="7"/>
        <v>7.380074135704685E-4</v>
      </c>
      <c r="G129" s="11">
        <f t="shared" si="8"/>
        <v>-3.6463351688773391E-2</v>
      </c>
      <c r="H129" s="11">
        <f t="shared" si="9"/>
        <v>-3.6463351688773391E-2</v>
      </c>
      <c r="I129" s="11">
        <f t="shared" si="10"/>
        <v>2.7454878812426996E-5</v>
      </c>
      <c r="J129" s="11">
        <f t="shared" si="11"/>
        <v>0.21538519582636606</v>
      </c>
      <c r="K129" s="11">
        <f t="shared" si="13"/>
        <v>0.17979018805695024</v>
      </c>
      <c r="L129" s="11">
        <f t="shared" si="14"/>
        <v>0.15464119090091788</v>
      </c>
      <c r="M129" s="11">
        <f t="shared" si="12"/>
        <v>0.15153089694888996</v>
      </c>
    </row>
    <row r="130" spans="1:13" x14ac:dyDescent="0.3">
      <c r="A130" s="10">
        <v>42194</v>
      </c>
      <c r="B130" s="6">
        <v>2563</v>
      </c>
      <c r="C130" s="6">
        <v>2719</v>
      </c>
      <c r="D130" s="6">
        <v>2482</v>
      </c>
      <c r="E130" s="6">
        <v>2663</v>
      </c>
      <c r="F130" s="11">
        <f t="shared" si="7"/>
        <v>5.9085718268399583E-2</v>
      </c>
      <c r="G130" s="11">
        <f t="shared" si="8"/>
        <v>-3.2113760599518613E-2</v>
      </c>
      <c r="H130" s="11">
        <f t="shared" si="9"/>
        <v>3.8274859449861066E-2</v>
      </c>
      <c r="I130" s="11">
        <f t="shared" si="10"/>
        <v>3.4900678342718607E-3</v>
      </c>
      <c r="J130" s="11">
        <f t="shared" si="11"/>
        <v>0.3647745845749748</v>
      </c>
      <c r="K130" s="11">
        <f t="shared" si="13"/>
        <v>0.24650166411571128</v>
      </c>
      <c r="L130" s="11">
        <f t="shared" si="14"/>
        <v>0.19619081390627791</v>
      </c>
      <c r="M130" s="11">
        <f t="shared" si="12"/>
        <v>0.18035752699715074</v>
      </c>
    </row>
    <row r="131" spans="1:13" x14ac:dyDescent="0.3">
      <c r="A131" s="10">
        <v>42195</v>
      </c>
      <c r="B131" s="6">
        <v>2696</v>
      </c>
      <c r="C131" s="6">
        <v>2734</v>
      </c>
      <c r="D131" s="6">
        <v>2678</v>
      </c>
      <c r="E131" s="6">
        <v>2734</v>
      </c>
      <c r="F131" s="11">
        <f t="shared" si="7"/>
        <v>1.3996545251697122E-2</v>
      </c>
      <c r="G131" s="11">
        <f t="shared" si="8"/>
        <v>-6.6989457810798731E-3</v>
      </c>
      <c r="H131" s="11">
        <f t="shared" si="9"/>
        <v>1.3996545251697122E-2</v>
      </c>
      <c r="I131" s="11">
        <f t="shared" si="10"/>
        <v>1.3863797234139779E-4</v>
      </c>
      <c r="J131" s="11">
        <f t="shared" si="11"/>
        <v>0.36479500067352111</v>
      </c>
      <c r="K131" s="11">
        <f t="shared" si="13"/>
        <v>0.24770598027881741</v>
      </c>
      <c r="L131" s="11">
        <f t="shared" si="14"/>
        <v>0.19739714361059046</v>
      </c>
      <c r="M131" s="11">
        <f t="shared" si="12"/>
        <v>0.18038820500721298</v>
      </c>
    </row>
    <row r="132" spans="1:13" x14ac:dyDescent="0.3">
      <c r="A132" s="10">
        <v>42198</v>
      </c>
      <c r="B132" s="6">
        <v>2754</v>
      </c>
      <c r="C132" s="6">
        <v>2772</v>
      </c>
      <c r="D132" s="6">
        <v>2690</v>
      </c>
      <c r="E132" s="6">
        <v>2732</v>
      </c>
      <c r="F132" s="11">
        <f t="shared" si="7"/>
        <v>6.5146810211936723E-3</v>
      </c>
      <c r="G132" s="11">
        <f t="shared" si="8"/>
        <v>-2.3513206692715345E-2</v>
      </c>
      <c r="H132" s="11">
        <f t="shared" si="9"/>
        <v>-8.0204585979194686E-3</v>
      </c>
      <c r="I132" s="11">
        <f t="shared" si="10"/>
        <v>4.5897598640814394E-4</v>
      </c>
      <c r="J132" s="11">
        <f t="shared" si="11"/>
        <v>0.37362888201341077</v>
      </c>
      <c r="K132" s="11">
        <f t="shared" si="13"/>
        <v>0.25483210564483222</v>
      </c>
      <c r="L132" s="11">
        <f t="shared" si="14"/>
        <v>0.20140020979649498</v>
      </c>
      <c r="M132" s="11">
        <f t="shared" si="12"/>
        <v>0.18329408540402589</v>
      </c>
    </row>
    <row r="133" spans="1:13" x14ac:dyDescent="0.3">
      <c r="A133" s="10">
        <v>42199</v>
      </c>
      <c r="B133" s="6">
        <v>2717</v>
      </c>
      <c r="C133" s="6">
        <v>2838</v>
      </c>
      <c r="D133" s="6">
        <v>2712</v>
      </c>
      <c r="E133" s="6">
        <v>2806</v>
      </c>
      <c r="F133" s="11">
        <f t="shared" si="7"/>
        <v>4.3571248293640313E-2</v>
      </c>
      <c r="G133" s="11">
        <f t="shared" si="8"/>
        <v>-1.8419603660615187E-3</v>
      </c>
      <c r="H133" s="11">
        <f t="shared" si="9"/>
        <v>3.2231651236058582E-2</v>
      </c>
      <c r="I133" s="11">
        <f t="shared" si="10"/>
        <v>5.5684264104540588E-4</v>
      </c>
      <c r="J133" s="11">
        <f t="shared" si="11"/>
        <v>0.38584541778504056</v>
      </c>
      <c r="K133" s="11">
        <f t="shared" si="13"/>
        <v>0.26256072832408889</v>
      </c>
      <c r="L133" s="11">
        <f t="shared" si="14"/>
        <v>0.20702213573184852</v>
      </c>
      <c r="M133" s="11">
        <f t="shared" si="12"/>
        <v>0.18697461037591606</v>
      </c>
    </row>
    <row r="134" spans="1:13" x14ac:dyDescent="0.3">
      <c r="A134" s="10">
        <v>42200</v>
      </c>
      <c r="B134" s="6">
        <v>2798</v>
      </c>
      <c r="C134" s="6">
        <v>2821</v>
      </c>
      <c r="D134" s="6">
        <v>2763</v>
      </c>
      <c r="E134" s="6">
        <v>2789</v>
      </c>
      <c r="F134" s="11">
        <f t="shared" ref="F134:F197" si="15">LN(C134/B134)</f>
        <v>8.1865557765698534E-3</v>
      </c>
      <c r="G134" s="11">
        <f t="shared" ref="G134:G197" si="16">LN(D134/B134)</f>
        <v>-1.2587830302009927E-2</v>
      </c>
      <c r="H134" s="11">
        <f t="shared" ref="H134:H197" si="17">LN(E134/B134)</f>
        <v>-3.2217675979375037E-3</v>
      </c>
      <c r="I134" s="11">
        <f t="shared" ref="I134:I197" si="18">F134*(F134-H134)+G134*(G134-H134)</f>
        <v>2.1129328353939797E-4</v>
      </c>
      <c r="J134" s="11">
        <f t="shared" si="11"/>
        <v>0.37910649291334769</v>
      </c>
      <c r="K134" s="11">
        <f t="shared" si="13"/>
        <v>0.26468847902836007</v>
      </c>
      <c r="L134" s="11">
        <f t="shared" si="14"/>
        <v>0.2084611678114042</v>
      </c>
      <c r="M134" s="11">
        <f t="shared" si="12"/>
        <v>0.18778304911749535</v>
      </c>
    </row>
    <row r="135" spans="1:13" x14ac:dyDescent="0.3">
      <c r="A135" s="10">
        <v>42201</v>
      </c>
      <c r="B135" s="6">
        <v>2786</v>
      </c>
      <c r="C135" s="6">
        <v>2796</v>
      </c>
      <c r="D135" s="6">
        <v>2728</v>
      </c>
      <c r="E135" s="6">
        <v>2784</v>
      </c>
      <c r="F135" s="11">
        <f t="shared" si="15"/>
        <v>3.5829490139499287E-3</v>
      </c>
      <c r="G135" s="11">
        <f t="shared" si="16"/>
        <v>-2.1038135376398304E-2</v>
      </c>
      <c r="H135" s="11">
        <f t="shared" si="17"/>
        <v>-7.1813288544077909E-4</v>
      </c>
      <c r="I135" s="11">
        <f t="shared" si="18"/>
        <v>4.4290552040385494E-4</v>
      </c>
      <c r="J135" s="11">
        <f t="shared" si="11"/>
        <v>0.39205129471704114</v>
      </c>
      <c r="K135" s="11">
        <f t="shared" si="13"/>
        <v>0.27103166864670841</v>
      </c>
      <c r="L135" s="11">
        <f t="shared" si="14"/>
        <v>0.21263968969778427</v>
      </c>
      <c r="M135" s="11">
        <f t="shared" si="12"/>
        <v>0.19034372062917634</v>
      </c>
    </row>
    <row r="136" spans="1:13" x14ac:dyDescent="0.3">
      <c r="A136" s="10">
        <v>42202</v>
      </c>
      <c r="B136" s="6">
        <v>2793</v>
      </c>
      <c r="C136" s="6">
        <v>2812</v>
      </c>
      <c r="D136" s="6">
        <v>2709</v>
      </c>
      <c r="E136" s="6">
        <v>2720</v>
      </c>
      <c r="F136" s="11">
        <f t="shared" si="15"/>
        <v>6.7796869853787691E-3</v>
      </c>
      <c r="G136" s="11">
        <f t="shared" si="16"/>
        <v>-3.053672386008165E-2</v>
      </c>
      <c r="H136" s="11">
        <f t="shared" si="17"/>
        <v>-2.6484406655133717E-2</v>
      </c>
      <c r="I136" s="11">
        <f t="shared" si="18"/>
        <v>3.4926463421595607E-4</v>
      </c>
      <c r="J136" s="11">
        <f t="shared" si="11"/>
        <v>0.39878797526208026</v>
      </c>
      <c r="K136" s="11">
        <f t="shared" si="13"/>
        <v>0.27463084590228959</v>
      </c>
      <c r="L136" s="11">
        <f t="shared" si="14"/>
        <v>0.21550609018668307</v>
      </c>
      <c r="M136" s="11">
        <f t="shared" si="12"/>
        <v>0.19240729368084677</v>
      </c>
    </row>
    <row r="137" spans="1:13" x14ac:dyDescent="0.3">
      <c r="A137" s="10">
        <v>42205</v>
      </c>
      <c r="B137" s="6">
        <v>2707</v>
      </c>
      <c r="C137" s="6">
        <v>2737</v>
      </c>
      <c r="D137" s="6">
        <v>2665</v>
      </c>
      <c r="E137" s="6">
        <v>2685</v>
      </c>
      <c r="F137" s="11">
        <f t="shared" si="15"/>
        <v>1.102141942637792E-2</v>
      </c>
      <c r="G137" s="11">
        <f t="shared" si="16"/>
        <v>-1.5636953014356237E-2</v>
      </c>
      <c r="H137" s="11">
        <f t="shared" si="17"/>
        <v>-8.1602826713360731E-3</v>
      </c>
      <c r="I137" s="11">
        <f t="shared" si="18"/>
        <v>3.283219269883761E-4</v>
      </c>
      <c r="J137" s="11">
        <f t="shared" si="11"/>
        <v>0.40180333921887401</v>
      </c>
      <c r="K137" s="11">
        <f t="shared" si="13"/>
        <v>0.2791122599684368</v>
      </c>
      <c r="L137" s="11">
        <f t="shared" si="14"/>
        <v>0.21837483394201743</v>
      </c>
      <c r="M137" s="11">
        <f t="shared" si="12"/>
        <v>0.19267730295556684</v>
      </c>
    </row>
    <row r="138" spans="1:13" x14ac:dyDescent="0.3">
      <c r="A138" s="10">
        <v>42206</v>
      </c>
      <c r="B138" s="6">
        <v>2680</v>
      </c>
      <c r="C138" s="6">
        <v>2718</v>
      </c>
      <c r="D138" s="6">
        <v>2671</v>
      </c>
      <c r="E138" s="6">
        <v>2699</v>
      </c>
      <c r="F138" s="11">
        <f t="shared" si="15"/>
        <v>1.4079521206186557E-2</v>
      </c>
      <c r="G138" s="11">
        <f t="shared" si="16"/>
        <v>-3.3638603949414868E-3</v>
      </c>
      <c r="H138" s="11">
        <f t="shared" si="17"/>
        <v>7.0645395131022403E-3</v>
      </c>
      <c r="I138" s="11">
        <f t="shared" si="18"/>
        <v>1.3384726494207087E-4</v>
      </c>
      <c r="J138" s="11">
        <f t="shared" si="11"/>
        <v>0.3932782996337531</v>
      </c>
      <c r="K138" s="11">
        <f t="shared" si="13"/>
        <v>0.28023227509702808</v>
      </c>
      <c r="L138" s="11">
        <f t="shared" si="14"/>
        <v>0.21900695593316363</v>
      </c>
      <c r="M138" s="11">
        <f t="shared" si="12"/>
        <v>0.19277088134982487</v>
      </c>
    </row>
    <row r="139" spans="1:13" x14ac:dyDescent="0.3">
      <c r="A139" s="10">
        <v>42207</v>
      </c>
      <c r="B139" s="6">
        <v>2700</v>
      </c>
      <c r="C139" s="6">
        <v>2735</v>
      </c>
      <c r="D139" s="6">
        <v>2692</v>
      </c>
      <c r="E139" s="6">
        <v>2735</v>
      </c>
      <c r="F139" s="11">
        <f t="shared" si="15"/>
        <v>1.2879662863661238E-2</v>
      </c>
      <c r="G139" s="11">
        <f t="shared" si="16"/>
        <v>-2.9673612278020007E-3</v>
      </c>
      <c r="H139" s="11">
        <f t="shared" si="17"/>
        <v>1.2879662863661238E-2</v>
      </c>
      <c r="I139" s="11">
        <f t="shared" si="18"/>
        <v>4.7023844865052241E-5</v>
      </c>
      <c r="J139" s="11">
        <f t="shared" si="11"/>
        <v>0.39390475867567559</v>
      </c>
      <c r="K139" s="11">
        <f t="shared" si="13"/>
        <v>0.28069483017463798</v>
      </c>
      <c r="L139" s="11">
        <f t="shared" si="14"/>
        <v>0.21912718442733373</v>
      </c>
      <c r="M139" s="11">
        <f t="shared" si="12"/>
        <v>0.19254712926655246</v>
      </c>
    </row>
    <row r="140" spans="1:13" x14ac:dyDescent="0.3">
      <c r="A140" s="10">
        <v>42208</v>
      </c>
      <c r="B140" s="6">
        <v>2758</v>
      </c>
      <c r="C140" s="6">
        <v>2794</v>
      </c>
      <c r="D140" s="6">
        <v>2752</v>
      </c>
      <c r="E140" s="6">
        <v>2771</v>
      </c>
      <c r="F140" s="11">
        <f t="shared" si="15"/>
        <v>1.2968481463660074E-2</v>
      </c>
      <c r="G140" s="11">
        <f t="shared" si="16"/>
        <v>-2.1778593000128161E-3</v>
      </c>
      <c r="H140" s="11">
        <f t="shared" si="17"/>
        <v>4.7024865097312204E-3</v>
      </c>
      <c r="I140" s="11">
        <f t="shared" si="18"/>
        <v>1.2218182744778931E-4</v>
      </c>
      <c r="J140" s="11">
        <f t="shared" si="11"/>
        <v>0.26512304980023071</v>
      </c>
      <c r="K140" s="11">
        <f t="shared" si="13"/>
        <v>0.28199149089113951</v>
      </c>
      <c r="L140" s="11">
        <f t="shared" si="14"/>
        <v>0.21945279923975167</v>
      </c>
      <c r="M140" s="11">
        <f t="shared" si="12"/>
        <v>0.19263617590221077</v>
      </c>
    </row>
    <row r="141" spans="1:13" x14ac:dyDescent="0.3">
      <c r="A141" s="10">
        <v>42209</v>
      </c>
      <c r="B141" s="6">
        <v>2765</v>
      </c>
      <c r="C141" s="6">
        <v>2783</v>
      </c>
      <c r="D141" s="6">
        <v>2723</v>
      </c>
      <c r="E141" s="6">
        <v>2740</v>
      </c>
      <c r="F141" s="11">
        <f t="shared" si="15"/>
        <v>6.4888475694555763E-3</v>
      </c>
      <c r="G141" s="11">
        <f t="shared" si="16"/>
        <v>-1.5306421282675545E-2</v>
      </c>
      <c r="H141" s="11">
        <f t="shared" si="17"/>
        <v>-9.0827145743192506E-3</v>
      </c>
      <c r="I141" s="11">
        <f t="shared" si="18"/>
        <v>1.9630416998717509E-4</v>
      </c>
      <c r="J141" s="11">
        <f t="shared" si="11"/>
        <v>0.26784962145959662</v>
      </c>
      <c r="K141" s="11">
        <f t="shared" si="13"/>
        <v>0.28463493594828654</v>
      </c>
      <c r="L141" s="11">
        <f t="shared" si="14"/>
        <v>0.22061656827197784</v>
      </c>
      <c r="M141" s="11">
        <f t="shared" si="12"/>
        <v>0.19353679642132388</v>
      </c>
    </row>
    <row r="142" spans="1:13" x14ac:dyDescent="0.3">
      <c r="A142" s="10">
        <v>42212</v>
      </c>
      <c r="B142" s="6">
        <v>2732</v>
      </c>
      <c r="C142" s="6">
        <v>2744</v>
      </c>
      <c r="D142" s="6">
        <v>2677</v>
      </c>
      <c r="E142" s="6">
        <v>2678</v>
      </c>
      <c r="F142" s="11">
        <f t="shared" si="15"/>
        <v>4.3827681550951342E-3</v>
      </c>
      <c r="G142" s="11">
        <f t="shared" si="16"/>
        <v>-2.0337177170328138E-2</v>
      </c>
      <c r="H142" s="11">
        <f t="shared" si="17"/>
        <v>-1.9963694439562852E-2</v>
      </c>
      <c r="I142" s="11">
        <f t="shared" si="18"/>
        <v>1.1430048541471347E-4</v>
      </c>
      <c r="J142" s="11">
        <f t="shared" si="11"/>
        <v>0.25111271789978051</v>
      </c>
      <c r="K142" s="11">
        <f t="shared" si="13"/>
        <v>0.28450231099306189</v>
      </c>
      <c r="L142" s="11">
        <f t="shared" si="14"/>
        <v>0.22133636793757591</v>
      </c>
      <c r="M142" s="11">
        <f t="shared" si="12"/>
        <v>0.19415127302875501</v>
      </c>
    </row>
    <row r="143" spans="1:13" x14ac:dyDescent="0.3">
      <c r="A143" s="10">
        <v>42213</v>
      </c>
      <c r="B143" s="6">
        <v>2668</v>
      </c>
      <c r="C143" s="6">
        <v>2688</v>
      </c>
      <c r="D143" s="6">
        <v>2651</v>
      </c>
      <c r="E143" s="6">
        <v>2681</v>
      </c>
      <c r="F143" s="11">
        <f t="shared" si="15"/>
        <v>7.4682946075257444E-3</v>
      </c>
      <c r="G143" s="11">
        <f t="shared" si="16"/>
        <v>-6.3922007464887838E-3</v>
      </c>
      <c r="H143" s="11">
        <f t="shared" si="17"/>
        <v>4.86073120044485E-3</v>
      </c>
      <c r="I143" s="11">
        <f t="shared" si="18"/>
        <v>9.1405051723260355E-5</v>
      </c>
      <c r="J143" s="11">
        <f t="shared" ref="J143:J206" si="19">SQRT(252*AVERAGE(I134:I143))</f>
        <v>0.22655809374219385</v>
      </c>
      <c r="K143" s="11">
        <f t="shared" si="13"/>
        <v>0.28460512720526338</v>
      </c>
      <c r="L143" s="11">
        <f t="shared" si="14"/>
        <v>0.22194791433846209</v>
      </c>
      <c r="M143" s="11">
        <f t="shared" si="12"/>
        <v>0.19383525047525729</v>
      </c>
    </row>
    <row r="144" spans="1:13" x14ac:dyDescent="0.3">
      <c r="A144" s="10">
        <v>42214</v>
      </c>
      <c r="B144" s="6">
        <v>2686</v>
      </c>
      <c r="C144" s="6">
        <v>2703</v>
      </c>
      <c r="D144" s="6">
        <v>2662</v>
      </c>
      <c r="E144" s="6">
        <v>2681</v>
      </c>
      <c r="F144" s="11">
        <f t="shared" si="15"/>
        <v>6.3091691932647556E-3</v>
      </c>
      <c r="G144" s="11">
        <f t="shared" si="16"/>
        <v>-8.9753781281259239E-3</v>
      </c>
      <c r="H144" s="11">
        <f t="shared" si="17"/>
        <v>-1.8632388472236314E-3</v>
      </c>
      <c r="I144" s="11">
        <f t="shared" si="18"/>
        <v>1.153952443898342E-4</v>
      </c>
      <c r="J144" s="11">
        <f t="shared" si="19"/>
        <v>0.22116043781275097</v>
      </c>
      <c r="K144" s="11">
        <f t="shared" si="13"/>
        <v>0.28524455504696472</v>
      </c>
      <c r="L144" s="11">
        <f t="shared" si="14"/>
        <v>0.22179799254733554</v>
      </c>
      <c r="M144" s="11">
        <f t="shared" si="12"/>
        <v>0.19444099622664038</v>
      </c>
    </row>
    <row r="145" spans="1:13" x14ac:dyDescent="0.3">
      <c r="A145" s="10">
        <v>42215</v>
      </c>
      <c r="B145" s="6">
        <v>2677</v>
      </c>
      <c r="C145" s="6">
        <v>2715</v>
      </c>
      <c r="D145" s="6">
        <v>2670</v>
      </c>
      <c r="E145" s="6">
        <v>2687</v>
      </c>
      <c r="F145" s="11">
        <f t="shared" si="15"/>
        <v>1.4095188847683356E-2</v>
      </c>
      <c r="G145" s="11">
        <f t="shared" si="16"/>
        <v>-2.618292126057339E-3</v>
      </c>
      <c r="H145" s="11">
        <f t="shared" si="17"/>
        <v>3.7285650951388123E-3</v>
      </c>
      <c r="I145" s="11">
        <f t="shared" si="18"/>
        <v>1.6273744579246326E-4</v>
      </c>
      <c r="J145" s="11">
        <f t="shared" si="19"/>
        <v>0.20457688963644113</v>
      </c>
      <c r="K145" s="11">
        <f t="shared" si="13"/>
        <v>0.27820217518871593</v>
      </c>
      <c r="L145" s="11">
        <f t="shared" si="14"/>
        <v>0.22288577303607049</v>
      </c>
      <c r="M145" s="11">
        <f t="shared" si="12"/>
        <v>0.19507172712934068</v>
      </c>
    </row>
    <row r="146" spans="1:13" x14ac:dyDescent="0.3">
      <c r="A146" s="10">
        <v>42216</v>
      </c>
      <c r="B146" s="6">
        <v>2706</v>
      </c>
      <c r="C146" s="6">
        <v>2714</v>
      </c>
      <c r="D146" s="6">
        <v>2685</v>
      </c>
      <c r="E146" s="6">
        <v>2699</v>
      </c>
      <c r="F146" s="11">
        <f t="shared" si="15"/>
        <v>2.9520316640810778E-3</v>
      </c>
      <c r="G146" s="11">
        <f t="shared" si="16"/>
        <v>-7.790801787768334E-3</v>
      </c>
      <c r="H146" s="11">
        <f t="shared" si="17"/>
        <v>-2.590195712728673E-3</v>
      </c>
      <c r="I146" s="11">
        <f t="shared" si="18"/>
        <v>5.6877721812777244E-5</v>
      </c>
      <c r="J146" s="11">
        <f t="shared" si="19"/>
        <v>0.18569747866021366</v>
      </c>
      <c r="K146" s="11">
        <f t="shared" si="13"/>
        <v>0.27793746671097858</v>
      </c>
      <c r="L146" s="11">
        <f t="shared" si="14"/>
        <v>0.22274829483715089</v>
      </c>
      <c r="M146" s="11">
        <f t="shared" si="12"/>
        <v>0.19481003259229937</v>
      </c>
    </row>
    <row r="147" spans="1:13" x14ac:dyDescent="0.3">
      <c r="A147" s="10">
        <v>42219</v>
      </c>
      <c r="B147" s="6">
        <v>2690</v>
      </c>
      <c r="C147" s="6">
        <v>2705</v>
      </c>
      <c r="D147" s="6">
        <v>2656</v>
      </c>
      <c r="E147" s="6">
        <v>2665</v>
      </c>
      <c r="F147" s="11">
        <f t="shared" si="15"/>
        <v>5.5607186846971792E-3</v>
      </c>
      <c r="G147" s="11">
        <f t="shared" si="16"/>
        <v>-1.2719961999560294E-2</v>
      </c>
      <c r="H147" s="11">
        <f t="shared" si="17"/>
        <v>-9.3371359959398496E-3</v>
      </c>
      <c r="I147" s="11">
        <f t="shared" si="18"/>
        <v>1.2587219710169813E-4</v>
      </c>
      <c r="J147" s="11">
        <f t="shared" si="19"/>
        <v>0.17141126097084819</v>
      </c>
      <c r="K147" s="11">
        <f t="shared" si="13"/>
        <v>0.27607020542329391</v>
      </c>
      <c r="L147" s="11">
        <f t="shared" si="14"/>
        <v>0.2236776060936016</v>
      </c>
      <c r="M147" s="11">
        <f t="shared" si="12"/>
        <v>0.1955202404967023</v>
      </c>
    </row>
    <row r="148" spans="1:13" x14ac:dyDescent="0.3">
      <c r="A148" s="10">
        <v>42220</v>
      </c>
      <c r="B148" s="6">
        <v>2659</v>
      </c>
      <c r="C148" s="6">
        <v>2712</v>
      </c>
      <c r="D148" s="6">
        <v>2651</v>
      </c>
      <c r="E148" s="6">
        <v>2707</v>
      </c>
      <c r="F148" s="11">
        <f t="shared" si="15"/>
        <v>1.973625781726638E-2</v>
      </c>
      <c r="G148" s="11">
        <f t="shared" si="16"/>
        <v>-3.0131849539942763E-3</v>
      </c>
      <c r="H148" s="11">
        <f t="shared" si="17"/>
        <v>1.7890898371281386E-2</v>
      </c>
      <c r="I148" s="11">
        <f t="shared" si="18"/>
        <v>9.9408359144250954E-5</v>
      </c>
      <c r="J148" s="11">
        <f t="shared" si="19"/>
        <v>0.16886077093721669</v>
      </c>
      <c r="K148" s="11">
        <f t="shared" si="13"/>
        <v>0.27690703255386639</v>
      </c>
      <c r="L148" s="11">
        <f t="shared" si="14"/>
        <v>0.22441353988569054</v>
      </c>
      <c r="M148" s="11">
        <f t="shared" si="12"/>
        <v>0.19593325542972287</v>
      </c>
    </row>
    <row r="149" spans="1:13" x14ac:dyDescent="0.3">
      <c r="A149" s="10">
        <v>42221</v>
      </c>
      <c r="B149" s="6">
        <v>2710</v>
      </c>
      <c r="C149" s="6">
        <v>2734</v>
      </c>
      <c r="D149" s="6">
        <v>2704</v>
      </c>
      <c r="E149" s="6">
        <v>2723</v>
      </c>
      <c r="F149" s="11">
        <f t="shared" si="15"/>
        <v>8.8171034101483872E-3</v>
      </c>
      <c r="G149" s="11">
        <f t="shared" si="16"/>
        <v>-2.2164767108918443E-3</v>
      </c>
      <c r="H149" s="11">
        <f t="shared" si="17"/>
        <v>4.7855788000130597E-3</v>
      </c>
      <c r="I149" s="11">
        <f t="shared" si="18"/>
        <v>5.1066262356413953E-5</v>
      </c>
      <c r="J149" s="11">
        <f t="shared" si="19"/>
        <v>0.16916213785091946</v>
      </c>
      <c r="K149" s="11">
        <f t="shared" si="13"/>
        <v>0.2769883092423443</v>
      </c>
      <c r="L149" s="11">
        <f t="shared" si="14"/>
        <v>0.22434531964912438</v>
      </c>
      <c r="M149" s="11">
        <f t="shared" si="12"/>
        <v>0.19610083372617471</v>
      </c>
    </row>
    <row r="150" spans="1:13" x14ac:dyDescent="0.3">
      <c r="A150" s="10">
        <v>42222</v>
      </c>
      <c r="B150" s="6">
        <v>2739</v>
      </c>
      <c r="C150" s="6">
        <v>2745</v>
      </c>
      <c r="D150" s="6">
        <v>2708</v>
      </c>
      <c r="E150" s="6">
        <v>2729</v>
      </c>
      <c r="F150" s="11">
        <f t="shared" si="15"/>
        <v>2.1881846805529145E-3</v>
      </c>
      <c r="G150" s="11">
        <f t="shared" si="16"/>
        <v>-1.1382535230912526E-2</v>
      </c>
      <c r="H150" s="11">
        <f t="shared" si="17"/>
        <v>-3.6576485547396521E-3</v>
      </c>
      <c r="I150" s="11">
        <f t="shared" si="18"/>
        <v>1.0072055747687879E-4</v>
      </c>
      <c r="J150" s="11">
        <f t="shared" si="19"/>
        <v>0.16755597536055386</v>
      </c>
      <c r="K150" s="11">
        <f t="shared" si="13"/>
        <v>0.27774432725454989</v>
      </c>
      <c r="L150" s="11">
        <f t="shared" si="14"/>
        <v>0.22418857632771688</v>
      </c>
      <c r="M150" s="11">
        <f t="shared" si="12"/>
        <v>0.19662917120735585</v>
      </c>
    </row>
    <row r="151" spans="1:13" x14ac:dyDescent="0.3">
      <c r="A151" s="10">
        <v>42223</v>
      </c>
      <c r="B151" s="6">
        <v>2722</v>
      </c>
      <c r="C151" s="6">
        <v>2736</v>
      </c>
      <c r="D151" s="6">
        <v>2683</v>
      </c>
      <c r="E151" s="6">
        <v>2703</v>
      </c>
      <c r="F151" s="11">
        <f t="shared" si="15"/>
        <v>5.1300955310296208E-3</v>
      </c>
      <c r="G151" s="11">
        <f t="shared" si="16"/>
        <v>-1.4431332785787261E-2</v>
      </c>
      <c r="H151" s="11">
        <f t="shared" si="17"/>
        <v>-7.0046369349638276E-3</v>
      </c>
      <c r="I151" s="11">
        <f t="shared" si="18"/>
        <v>1.6942945611609148E-4</v>
      </c>
      <c r="J151" s="11">
        <f t="shared" si="19"/>
        <v>0.16552269357847951</v>
      </c>
      <c r="K151" s="11">
        <f t="shared" si="13"/>
        <v>0.27821848388267251</v>
      </c>
      <c r="L151" s="11">
        <f t="shared" si="14"/>
        <v>0.22534687973795578</v>
      </c>
      <c r="M151" s="11">
        <f t="shared" si="12"/>
        <v>0.19741381354075146</v>
      </c>
    </row>
    <row r="152" spans="1:13" x14ac:dyDescent="0.3">
      <c r="A152" s="10">
        <v>42226</v>
      </c>
      <c r="B152" s="6">
        <v>2703</v>
      </c>
      <c r="C152" s="6">
        <v>2784</v>
      </c>
      <c r="D152" s="6">
        <v>2699</v>
      </c>
      <c r="E152" s="6">
        <v>2776</v>
      </c>
      <c r="F152" s="11">
        <f t="shared" si="15"/>
        <v>2.9526475177862565E-2</v>
      </c>
      <c r="G152" s="11">
        <f t="shared" si="16"/>
        <v>-1.4809332584429316E-3</v>
      </c>
      <c r="H152" s="11">
        <f t="shared" si="17"/>
        <v>2.6648775350247459E-2</v>
      </c>
      <c r="I152" s="11">
        <f t="shared" si="18"/>
        <v>1.2662655355833485E-4</v>
      </c>
      <c r="J152" s="11">
        <f t="shared" si="19"/>
        <v>0.16645834015360866</v>
      </c>
      <c r="K152" s="11">
        <f t="shared" si="13"/>
        <v>0.27710678902563923</v>
      </c>
      <c r="L152" s="11">
        <f t="shared" si="14"/>
        <v>0.22633241250850916</v>
      </c>
      <c r="M152" s="11">
        <f t="shared" si="12"/>
        <v>0.19634033135532503</v>
      </c>
    </row>
    <row r="153" spans="1:13" x14ac:dyDescent="0.3">
      <c r="A153" s="10">
        <v>42227</v>
      </c>
      <c r="B153" s="6">
        <v>2776</v>
      </c>
      <c r="C153" s="6">
        <v>2831</v>
      </c>
      <c r="D153" s="6">
        <v>2772</v>
      </c>
      <c r="E153" s="6">
        <v>2810</v>
      </c>
      <c r="F153" s="11">
        <f t="shared" si="15"/>
        <v>1.9618963485204522E-2</v>
      </c>
      <c r="G153" s="11">
        <f t="shared" si="16"/>
        <v>-1.4419613169012952E-3</v>
      </c>
      <c r="H153" s="11">
        <f t="shared" si="17"/>
        <v>1.2173440701096267E-2</v>
      </c>
      <c r="I153" s="11">
        <f t="shared" si="18"/>
        <v>1.657063226536905E-4</v>
      </c>
      <c r="J153" s="11">
        <f t="shared" si="19"/>
        <v>0.17199061321520231</v>
      </c>
      <c r="K153" s="11">
        <f t="shared" si="13"/>
        <v>0.27675863569781667</v>
      </c>
      <c r="L153" s="11">
        <f t="shared" si="14"/>
        <v>0.22730320317623548</v>
      </c>
      <c r="M153" s="11">
        <f t="shared" si="12"/>
        <v>0.19705452247855093</v>
      </c>
    </row>
    <row r="154" spans="1:13" x14ac:dyDescent="0.3">
      <c r="A154" s="10">
        <v>42228</v>
      </c>
      <c r="B154" s="6">
        <v>2808</v>
      </c>
      <c r="C154" s="6">
        <v>2816</v>
      </c>
      <c r="D154" s="6">
        <v>2782</v>
      </c>
      <c r="E154" s="6">
        <v>2810</v>
      </c>
      <c r="F154" s="11">
        <f t="shared" si="15"/>
        <v>2.8449521322313448E-3</v>
      </c>
      <c r="G154" s="11">
        <f t="shared" si="16"/>
        <v>-9.3023926623135612E-3</v>
      </c>
      <c r="H154" s="11">
        <f t="shared" si="17"/>
        <v>7.1199718208978208E-4</v>
      </c>
      <c r="I154" s="11">
        <f t="shared" si="18"/>
        <v>9.9225941339483738E-5</v>
      </c>
      <c r="J154" s="11">
        <f t="shared" si="19"/>
        <v>0.1708019455312863</v>
      </c>
      <c r="K154" s="11">
        <f t="shared" si="13"/>
        <v>0.27191112323690025</v>
      </c>
      <c r="L154" s="11">
        <f t="shared" si="14"/>
        <v>0.22788592397862825</v>
      </c>
      <c r="M154" s="11">
        <f t="shared" si="12"/>
        <v>0.19749013979879579</v>
      </c>
    </row>
    <row r="155" spans="1:13" x14ac:dyDescent="0.3">
      <c r="A155" s="10">
        <v>42229</v>
      </c>
      <c r="B155" s="6">
        <v>2828</v>
      </c>
      <c r="C155" s="6">
        <v>2847</v>
      </c>
      <c r="D155" s="6">
        <v>2688</v>
      </c>
      <c r="E155" s="6">
        <v>2734</v>
      </c>
      <c r="F155" s="11">
        <f t="shared" si="15"/>
        <v>6.6960602615742191E-3</v>
      </c>
      <c r="G155" s="11">
        <f t="shared" si="16"/>
        <v>-5.0772325373423258E-2</v>
      </c>
      <c r="H155" s="11">
        <f t="shared" si="17"/>
        <v>-3.3804009732568488E-2</v>
      </c>
      <c r="I155" s="11">
        <f t="shared" si="18"/>
        <v>1.1327117520351787E-3</v>
      </c>
      <c r="J155" s="11">
        <f t="shared" si="19"/>
        <v>0.23155270914975043</v>
      </c>
      <c r="K155" s="11">
        <f t="shared" si="13"/>
        <v>0.28819702668904462</v>
      </c>
      <c r="L155" s="11">
        <f t="shared" si="14"/>
        <v>0.23631164594675105</v>
      </c>
      <c r="M155" s="11">
        <f t="shared" si="12"/>
        <v>0.204901086116071</v>
      </c>
    </row>
    <row r="156" spans="1:13" x14ac:dyDescent="0.3">
      <c r="A156" s="10">
        <v>42230</v>
      </c>
      <c r="B156" s="6">
        <v>2734</v>
      </c>
      <c r="C156" s="6">
        <v>2747</v>
      </c>
      <c r="D156" s="6">
        <v>2721</v>
      </c>
      <c r="E156" s="6">
        <v>2722</v>
      </c>
      <c r="F156" s="11">
        <f t="shared" si="15"/>
        <v>4.7436688113790936E-3</v>
      </c>
      <c r="G156" s="11">
        <f t="shared" si="16"/>
        <v>-4.7662785006485648E-3</v>
      </c>
      <c r="H156" s="11">
        <f t="shared" si="17"/>
        <v>-4.398834072483513E-3</v>
      </c>
      <c r="I156" s="11">
        <f t="shared" si="18"/>
        <v>4.5120348266268663E-5</v>
      </c>
      <c r="J156" s="11">
        <f t="shared" si="19"/>
        <v>0.23091204234776691</v>
      </c>
      <c r="K156" s="11">
        <f t="shared" si="13"/>
        <v>0.28684245042392575</v>
      </c>
      <c r="L156" s="11">
        <f t="shared" si="14"/>
        <v>0.23629783936062218</v>
      </c>
      <c r="M156" s="11">
        <f t="shared" si="12"/>
        <v>0.20501380472318323</v>
      </c>
    </row>
    <row r="157" spans="1:13" x14ac:dyDescent="0.3">
      <c r="A157" s="10">
        <v>42233</v>
      </c>
      <c r="B157" s="6">
        <v>2714</v>
      </c>
      <c r="C157" s="6">
        <v>2726</v>
      </c>
      <c r="D157" s="6">
        <v>2708</v>
      </c>
      <c r="E157" s="6">
        <v>2719</v>
      </c>
      <c r="F157" s="11">
        <f t="shared" si="15"/>
        <v>4.4117718616633649E-3</v>
      </c>
      <c r="G157" s="11">
        <f t="shared" si="16"/>
        <v>-2.2132063626487844E-3</v>
      </c>
      <c r="H157" s="11">
        <f t="shared" si="17"/>
        <v>1.8406042376561804E-3</v>
      </c>
      <c r="I157" s="11">
        <f t="shared" si="18"/>
        <v>2.0315324388782787E-5</v>
      </c>
      <c r="J157" s="11">
        <f t="shared" si="19"/>
        <v>0.22507851543150767</v>
      </c>
      <c r="K157" s="11">
        <f t="shared" si="13"/>
        <v>0.28371821813429909</v>
      </c>
      <c r="L157" s="11">
        <f t="shared" si="14"/>
        <v>0.23564234593808017</v>
      </c>
      <c r="M157" s="11">
        <f t="shared" si="12"/>
        <v>0.20482247127757588</v>
      </c>
    </row>
    <row r="158" spans="1:13" x14ac:dyDescent="0.3">
      <c r="A158" s="10">
        <v>42234</v>
      </c>
      <c r="B158" s="6">
        <v>2726</v>
      </c>
      <c r="C158" s="6">
        <v>2737</v>
      </c>
      <c r="D158" s="6">
        <v>2707</v>
      </c>
      <c r="E158" s="6">
        <v>2712</v>
      </c>
      <c r="F158" s="11">
        <f t="shared" si="15"/>
        <v>4.0270967842011493E-3</v>
      </c>
      <c r="G158" s="11">
        <f t="shared" si="16"/>
        <v>-6.9943226421767951E-3</v>
      </c>
      <c r="H158" s="11">
        <f t="shared" si="17"/>
        <v>-5.148963196191781E-3</v>
      </c>
      <c r="I158" s="11">
        <f t="shared" si="18"/>
        <v>4.9859920994685042E-5</v>
      </c>
      <c r="J158" s="11">
        <f t="shared" si="19"/>
        <v>0.22228746583530612</v>
      </c>
      <c r="K158" s="11">
        <f t="shared" si="13"/>
        <v>0.27844418853803216</v>
      </c>
      <c r="L158" s="11">
        <f t="shared" si="14"/>
        <v>0.23464198927305996</v>
      </c>
      <c r="M158" s="11">
        <f t="shared" si="12"/>
        <v>0.20476549898192697</v>
      </c>
    </row>
    <row r="159" spans="1:13" x14ac:dyDescent="0.3">
      <c r="A159" s="10">
        <v>42235</v>
      </c>
      <c r="B159" s="6">
        <v>2700</v>
      </c>
      <c r="C159" s="6">
        <v>2701</v>
      </c>
      <c r="D159" s="6">
        <v>2658</v>
      </c>
      <c r="E159" s="6">
        <v>2684</v>
      </c>
      <c r="F159" s="11">
        <f t="shared" si="15"/>
        <v>3.703018001951151E-4</v>
      </c>
      <c r="G159" s="11">
        <f t="shared" si="16"/>
        <v>-1.5677812719229793E-2</v>
      </c>
      <c r="H159" s="11">
        <f t="shared" si="17"/>
        <v>-5.9435539008479941E-3</v>
      </c>
      <c r="I159" s="11">
        <f t="shared" si="18"/>
        <v>1.549499188473694E-4</v>
      </c>
      <c r="J159" s="11">
        <f t="shared" si="19"/>
        <v>0.22809994653891186</v>
      </c>
      <c r="K159" s="11">
        <f t="shared" si="13"/>
        <v>0.28036070421315595</v>
      </c>
      <c r="L159" s="11">
        <f t="shared" si="14"/>
        <v>0.23550651391039085</v>
      </c>
      <c r="M159" s="11">
        <f t="shared" ref="M159:M222" si="20">SQRT(252*AVERAGE(I70:I159))</f>
        <v>0.20528835030545448</v>
      </c>
    </row>
    <row r="160" spans="1:13" x14ac:dyDescent="0.3">
      <c r="A160" s="10">
        <v>42236</v>
      </c>
      <c r="B160" s="6">
        <v>2699</v>
      </c>
      <c r="C160" s="6">
        <v>2700</v>
      </c>
      <c r="D160" s="6">
        <v>2655</v>
      </c>
      <c r="E160" s="6">
        <v>2666</v>
      </c>
      <c r="F160" s="11">
        <f t="shared" si="15"/>
        <v>3.7043897441577122E-4</v>
      </c>
      <c r="G160" s="11">
        <f t="shared" si="16"/>
        <v>-1.643667934196549E-2</v>
      </c>
      <c r="H160" s="11">
        <f t="shared" si="17"/>
        <v>-1.230211227935068E-2</v>
      </c>
      <c r="I160" s="11">
        <f t="shared" si="18"/>
        <v>7.265295991572832E-5</v>
      </c>
      <c r="J160" s="11">
        <f t="shared" si="19"/>
        <v>0.22654421677128167</v>
      </c>
      <c r="K160" s="11">
        <f t="shared" si="13"/>
        <v>0.22337376641473636</v>
      </c>
      <c r="L160" s="11">
        <f t="shared" si="14"/>
        <v>0.23522213961925453</v>
      </c>
      <c r="M160" s="11">
        <f t="shared" si="20"/>
        <v>0.20565141254456185</v>
      </c>
    </row>
    <row r="161" spans="1:13" x14ac:dyDescent="0.3">
      <c r="A161" s="10">
        <v>42237</v>
      </c>
      <c r="B161" s="6">
        <v>2671</v>
      </c>
      <c r="C161" s="6">
        <v>2706</v>
      </c>
      <c r="D161" s="6">
        <v>2669</v>
      </c>
      <c r="E161" s="6">
        <v>2678</v>
      </c>
      <c r="F161" s="11">
        <f t="shared" si="15"/>
        <v>1.3018595620772571E-2</v>
      </c>
      <c r="G161" s="11">
        <f t="shared" si="16"/>
        <v>-7.4906370543671079E-4</v>
      </c>
      <c r="H161" s="11">
        <f t="shared" si="17"/>
        <v>2.6173131411568774E-3</v>
      </c>
      <c r="I161" s="11">
        <f t="shared" si="18"/>
        <v>1.3793172125414909E-4</v>
      </c>
      <c r="J161" s="11">
        <f t="shared" si="19"/>
        <v>0.22478554053584612</v>
      </c>
      <c r="K161" s="11">
        <f t="shared" si="13"/>
        <v>0.22336048668726594</v>
      </c>
      <c r="L161" s="11">
        <f t="shared" si="14"/>
        <v>0.23584757755705502</v>
      </c>
      <c r="M161" s="11">
        <f t="shared" si="20"/>
        <v>0.20641476984009038</v>
      </c>
    </row>
    <row r="162" spans="1:13" x14ac:dyDescent="0.3">
      <c r="A162" s="10">
        <v>42240</v>
      </c>
      <c r="B162" s="6">
        <v>2675</v>
      </c>
      <c r="C162" s="6">
        <v>2689</v>
      </c>
      <c r="D162" s="6">
        <v>2606</v>
      </c>
      <c r="E162" s="6">
        <v>2629</v>
      </c>
      <c r="F162" s="11">
        <f t="shared" si="15"/>
        <v>5.2199969387578095E-3</v>
      </c>
      <c r="G162" s="11">
        <f t="shared" si="16"/>
        <v>-2.613290164531647E-2</v>
      </c>
      <c r="H162" s="11">
        <f t="shared" si="17"/>
        <v>-1.7345834600225696E-2</v>
      </c>
      <c r="I162" s="11">
        <f t="shared" si="18"/>
        <v>3.4742513039417717E-4</v>
      </c>
      <c r="J162" s="11">
        <f t="shared" si="19"/>
        <v>0.2368388975026183</v>
      </c>
      <c r="K162" s="11">
        <f t="shared" si="13"/>
        <v>0.22125297698032223</v>
      </c>
      <c r="L162" s="11">
        <f t="shared" si="14"/>
        <v>0.23863390569032081</v>
      </c>
      <c r="M162" s="11">
        <f t="shared" si="20"/>
        <v>0.208228215214941</v>
      </c>
    </row>
    <row r="163" spans="1:13" x14ac:dyDescent="0.3">
      <c r="A163" s="10">
        <v>42241</v>
      </c>
      <c r="B163" s="6">
        <v>2603</v>
      </c>
      <c r="C163" s="6">
        <v>2680</v>
      </c>
      <c r="D163" s="6">
        <v>2602</v>
      </c>
      <c r="E163" s="6">
        <v>2671</v>
      </c>
      <c r="F163" s="11">
        <f t="shared" si="15"/>
        <v>2.915216851033698E-2</v>
      </c>
      <c r="G163" s="11">
        <f t="shared" si="16"/>
        <v>-3.842459221148199E-4</v>
      </c>
      <c r="H163" s="11">
        <f t="shared" si="17"/>
        <v>2.578830811539545E-2</v>
      </c>
      <c r="I163" s="11">
        <f t="shared" si="18"/>
        <v>1.0812052223882728E-4</v>
      </c>
      <c r="J163" s="11">
        <f t="shared" si="19"/>
        <v>0.23375521641195771</v>
      </c>
      <c r="K163" s="11">
        <f t="shared" ref="K163:K226" si="21">SQRT(252*AVERAGE(I134:I163))</f>
        <v>0.21256437618914359</v>
      </c>
      <c r="L163" s="11">
        <f t="shared" si="14"/>
        <v>0.2388741824504646</v>
      </c>
      <c r="M163" s="11">
        <f t="shared" si="20"/>
        <v>0.20888588861755081</v>
      </c>
    </row>
    <row r="164" spans="1:13" x14ac:dyDescent="0.3">
      <c r="A164" s="10">
        <v>42242</v>
      </c>
      <c r="B164" s="6">
        <v>2706</v>
      </c>
      <c r="C164" s="6">
        <v>2721</v>
      </c>
      <c r="D164" s="6">
        <v>2667</v>
      </c>
      <c r="E164" s="6">
        <v>2684</v>
      </c>
      <c r="F164" s="11">
        <f t="shared" si="15"/>
        <v>5.5279300525130108E-3</v>
      </c>
      <c r="G164" s="11">
        <f t="shared" si="16"/>
        <v>-1.4517284548719072E-2</v>
      </c>
      <c r="H164" s="11">
        <f t="shared" si="17"/>
        <v>-8.1633106391609811E-3</v>
      </c>
      <c r="I164" s="11">
        <f t="shared" si="18"/>
        <v>1.6792666813588548E-4</v>
      </c>
      <c r="J164" s="11">
        <f t="shared" si="19"/>
        <v>0.23742948324728025</v>
      </c>
      <c r="K164" s="11">
        <f t="shared" si="21"/>
        <v>0.21170577331591653</v>
      </c>
      <c r="L164" s="11">
        <f t="shared" si="14"/>
        <v>0.23966573116075313</v>
      </c>
      <c r="M164" s="11">
        <f t="shared" si="20"/>
        <v>0.20954828514837898</v>
      </c>
    </row>
    <row r="165" spans="1:13" x14ac:dyDescent="0.3">
      <c r="A165" s="10">
        <v>42243</v>
      </c>
      <c r="B165" s="6">
        <v>2695</v>
      </c>
      <c r="C165" s="6">
        <v>2723</v>
      </c>
      <c r="D165" s="6">
        <v>2675</v>
      </c>
      <c r="E165" s="6">
        <v>2719</v>
      </c>
      <c r="F165" s="11">
        <f t="shared" si="15"/>
        <v>1.0336009330662073E-2</v>
      </c>
      <c r="G165" s="11">
        <f t="shared" si="16"/>
        <v>-7.4488240129906248E-3</v>
      </c>
      <c r="H165" s="11">
        <f t="shared" si="17"/>
        <v>8.8659612893732496E-3</v>
      </c>
      <c r="I165" s="11">
        <f t="shared" si="18"/>
        <v>1.3672039479831733E-4</v>
      </c>
      <c r="J165" s="11">
        <f t="shared" si="19"/>
        <v>0.17684393490505013</v>
      </c>
      <c r="K165" s="11">
        <f t="shared" si="21"/>
        <v>0.20554167314732968</v>
      </c>
      <c r="L165" s="11">
        <f t="shared" si="14"/>
        <v>0.24052603269669462</v>
      </c>
      <c r="M165" s="11">
        <f t="shared" si="20"/>
        <v>0.21030030485771506</v>
      </c>
    </row>
    <row r="166" spans="1:13" x14ac:dyDescent="0.3">
      <c r="A166" s="10">
        <v>42244</v>
      </c>
      <c r="B166" s="6">
        <v>2727</v>
      </c>
      <c r="C166" s="6">
        <v>2764</v>
      </c>
      <c r="D166" s="6">
        <v>2690</v>
      </c>
      <c r="E166" s="6">
        <v>2704</v>
      </c>
      <c r="F166" s="11">
        <f t="shared" si="15"/>
        <v>1.3476802041972068E-2</v>
      </c>
      <c r="G166" s="11">
        <f t="shared" si="16"/>
        <v>-1.36609102497037E-2</v>
      </c>
      <c r="H166" s="11">
        <f t="shared" si="17"/>
        <v>-8.4699456827338187E-3</v>
      </c>
      <c r="I166" s="11">
        <f t="shared" si="18"/>
        <v>3.666852756097297E-4</v>
      </c>
      <c r="J166" s="11">
        <f t="shared" si="19"/>
        <v>0.19843692570123342</v>
      </c>
      <c r="K166" s="11">
        <f t="shared" si="21"/>
        <v>0.20589733555321063</v>
      </c>
      <c r="L166" s="11">
        <f t="shared" si="14"/>
        <v>0.24270951187470846</v>
      </c>
      <c r="M166" s="11">
        <f t="shared" si="20"/>
        <v>0.21235148740002813</v>
      </c>
    </row>
    <row r="167" spans="1:13" x14ac:dyDescent="0.3">
      <c r="A167" s="10">
        <v>42247</v>
      </c>
      <c r="B167" s="6">
        <v>2703</v>
      </c>
      <c r="C167" s="6">
        <v>2725</v>
      </c>
      <c r="D167" s="6">
        <v>2672</v>
      </c>
      <c r="E167" s="6">
        <v>2673</v>
      </c>
      <c r="F167" s="11">
        <f t="shared" si="15"/>
        <v>8.1061608208967909E-3</v>
      </c>
      <c r="G167" s="11">
        <f t="shared" si="16"/>
        <v>-1.1535011619911245E-2</v>
      </c>
      <c r="H167" s="11">
        <f t="shared" si="17"/>
        <v>-1.1160830137528622E-2</v>
      </c>
      <c r="I167" s="11">
        <f t="shared" si="18"/>
        <v>1.6049751499099996E-4</v>
      </c>
      <c r="J167" s="11">
        <f t="shared" si="19"/>
        <v>0.20714681915234107</v>
      </c>
      <c r="K167" s="11">
        <f t="shared" si="21"/>
        <v>0.20244502396239197</v>
      </c>
      <c r="L167" s="11">
        <f t="shared" si="14"/>
        <v>0.24381103481161559</v>
      </c>
      <c r="M167" s="11">
        <f t="shared" si="20"/>
        <v>0.21319718879130087</v>
      </c>
    </row>
    <row r="168" spans="1:13" x14ac:dyDescent="0.3">
      <c r="A168" s="10">
        <v>42248</v>
      </c>
      <c r="B168" s="6">
        <v>2669</v>
      </c>
      <c r="C168" s="6">
        <v>2685</v>
      </c>
      <c r="D168" s="6">
        <v>2659</v>
      </c>
      <c r="E168" s="6">
        <v>2682</v>
      </c>
      <c r="F168" s="11">
        <f t="shared" si="15"/>
        <v>5.9768575384410274E-3</v>
      </c>
      <c r="G168" s="11">
        <f t="shared" si="16"/>
        <v>-3.7537581615042781E-3</v>
      </c>
      <c r="H168" s="11">
        <f t="shared" si="17"/>
        <v>4.8589144370996687E-3</v>
      </c>
      <c r="I168" s="11">
        <f t="shared" si="18"/>
        <v>3.9011676712174059E-5</v>
      </c>
      <c r="J168" s="11">
        <f t="shared" si="19"/>
        <v>0.2064859049160824</v>
      </c>
      <c r="K168" s="11">
        <f t="shared" si="21"/>
        <v>0.20046787469817284</v>
      </c>
      <c r="L168" s="11">
        <f t="shared" si="14"/>
        <v>0.24363650875028842</v>
      </c>
      <c r="M168" s="11">
        <f t="shared" si="20"/>
        <v>0.21300662139960475</v>
      </c>
    </row>
    <row r="169" spans="1:13" x14ac:dyDescent="0.3">
      <c r="A169" s="10">
        <v>42249</v>
      </c>
      <c r="B169" s="6">
        <v>2674</v>
      </c>
      <c r="C169" s="6">
        <v>2699</v>
      </c>
      <c r="D169" s="6">
        <v>2656</v>
      </c>
      <c r="E169" s="6">
        <v>2698</v>
      </c>
      <c r="F169" s="11">
        <f t="shared" si="15"/>
        <v>9.3058553561161574E-3</v>
      </c>
      <c r="G169" s="11">
        <f t="shared" si="16"/>
        <v>-6.7542470655640322E-3</v>
      </c>
      <c r="H169" s="11">
        <f t="shared" si="17"/>
        <v>8.9352791058126494E-3</v>
      </c>
      <c r="I169" s="11">
        <f t="shared" si="18"/>
        <v>1.0941946508684739E-4</v>
      </c>
      <c r="J169" s="11">
        <f t="shared" si="19"/>
        <v>0.20368863859883854</v>
      </c>
      <c r="K169" s="11">
        <f t="shared" si="21"/>
        <v>0.20177088986240163</v>
      </c>
      <c r="L169" s="11">
        <f t="shared" si="14"/>
        <v>0.24443923547850721</v>
      </c>
      <c r="M169" s="11">
        <f t="shared" si="20"/>
        <v>0.21349858540200123</v>
      </c>
    </row>
    <row r="170" spans="1:13" x14ac:dyDescent="0.3">
      <c r="A170" s="10">
        <v>42254</v>
      </c>
      <c r="B170" s="6">
        <v>2675</v>
      </c>
      <c r="C170" s="6">
        <v>2682</v>
      </c>
      <c r="D170" s="6">
        <v>2644</v>
      </c>
      <c r="E170" s="6">
        <v>2647</v>
      </c>
      <c r="F170" s="11">
        <f t="shared" si="15"/>
        <v>2.6134045115169418E-3</v>
      </c>
      <c r="G170" s="11">
        <f t="shared" si="16"/>
        <v>-1.1656458358530046E-2</v>
      </c>
      <c r="H170" s="11">
        <f t="shared" si="17"/>
        <v>-1.0522457103005669E-2</v>
      </c>
      <c r="I170" s="11">
        <f t="shared" si="18"/>
        <v>4.7547758419596294E-5</v>
      </c>
      <c r="J170" s="11">
        <f t="shared" si="19"/>
        <v>0.20212968712325691</v>
      </c>
      <c r="K170" s="11">
        <f t="shared" si="21"/>
        <v>0.20021130291776382</v>
      </c>
      <c r="L170" s="11">
        <f t="shared" si="14"/>
        <v>0.24454423603004441</v>
      </c>
      <c r="M170" s="11">
        <f t="shared" si="20"/>
        <v>0.21323197696745991</v>
      </c>
    </row>
    <row r="171" spans="1:13" x14ac:dyDescent="0.3">
      <c r="A171" s="10">
        <v>42255</v>
      </c>
      <c r="B171" s="6">
        <v>2655</v>
      </c>
      <c r="C171" s="6">
        <v>2675</v>
      </c>
      <c r="D171" s="6">
        <v>2649</v>
      </c>
      <c r="E171" s="6">
        <v>2673</v>
      </c>
      <c r="F171" s="11">
        <f t="shared" si="15"/>
        <v>7.5047256540677924E-3</v>
      </c>
      <c r="G171" s="11">
        <f t="shared" si="16"/>
        <v>-2.2624444039695043E-3</v>
      </c>
      <c r="H171" s="11">
        <f t="shared" si="17"/>
        <v>6.7567824628796871E-3</v>
      </c>
      <c r="I171" s="11">
        <f t="shared" si="18"/>
        <v>2.6018607807729064E-5</v>
      </c>
      <c r="J171" s="11">
        <f t="shared" si="19"/>
        <v>0.19502871572590522</v>
      </c>
      <c r="K171" s="11">
        <f t="shared" si="21"/>
        <v>0.19660663034018266</v>
      </c>
      <c r="L171" s="11">
        <f t="shared" si="14"/>
        <v>0.24461317815686709</v>
      </c>
      <c r="M171" s="11">
        <f t="shared" si="20"/>
        <v>0.21291430786894036</v>
      </c>
    </row>
    <row r="172" spans="1:13" x14ac:dyDescent="0.3">
      <c r="A172" s="10">
        <v>42256</v>
      </c>
      <c r="B172" s="6">
        <v>2676</v>
      </c>
      <c r="C172" s="6">
        <v>2702</v>
      </c>
      <c r="D172" s="6">
        <v>2672</v>
      </c>
      <c r="E172" s="6">
        <v>2677</v>
      </c>
      <c r="F172" s="11">
        <f t="shared" si="15"/>
        <v>9.6690972720251626E-3</v>
      </c>
      <c r="G172" s="11">
        <f t="shared" si="16"/>
        <v>-1.4958865915826911E-3</v>
      </c>
      <c r="H172" s="11">
        <f t="shared" si="17"/>
        <v>3.7362227223345881E-4</v>
      </c>
      <c r="I172" s="11">
        <f t="shared" si="18"/>
        <v>9.2675425204891644E-5</v>
      </c>
      <c r="J172" s="11">
        <f t="shared" si="19"/>
        <v>0.17781031293748392</v>
      </c>
      <c r="K172" s="11">
        <f t="shared" si="21"/>
        <v>0.19614412198166614</v>
      </c>
      <c r="L172" s="11">
        <f t="shared" si="14"/>
        <v>0.24435024201783762</v>
      </c>
      <c r="M172" s="11">
        <f t="shared" si="20"/>
        <v>0.21326985420006792</v>
      </c>
    </row>
    <row r="173" spans="1:13" x14ac:dyDescent="0.3">
      <c r="A173" s="10">
        <v>42257</v>
      </c>
      <c r="B173" s="6">
        <v>2685</v>
      </c>
      <c r="C173" s="6">
        <v>2695</v>
      </c>
      <c r="D173" s="6">
        <v>2673</v>
      </c>
      <c r="E173" s="6">
        <v>2688</v>
      </c>
      <c r="F173" s="11">
        <f t="shared" si="15"/>
        <v>3.7174764001325733E-3</v>
      </c>
      <c r="G173" s="11">
        <f t="shared" si="16"/>
        <v>-4.4792908040460567E-3</v>
      </c>
      <c r="H173" s="11">
        <f t="shared" si="17"/>
        <v>1.1166947000751544E-3</v>
      </c>
      <c r="I173" s="11">
        <f t="shared" si="18"/>
        <v>3.4734391000045305E-5</v>
      </c>
      <c r="J173" s="11">
        <f t="shared" si="19"/>
        <v>0.17253166920802873</v>
      </c>
      <c r="K173" s="11">
        <f t="shared" si="21"/>
        <v>0.19492686586995578</v>
      </c>
      <c r="L173" s="11">
        <f t="shared" si="14"/>
        <v>0.24392269417728213</v>
      </c>
      <c r="M173" s="11">
        <f t="shared" si="20"/>
        <v>0.21332153852519622</v>
      </c>
    </row>
    <row r="174" spans="1:13" x14ac:dyDescent="0.3">
      <c r="A174" s="10">
        <v>42258</v>
      </c>
      <c r="B174" s="6">
        <v>2673</v>
      </c>
      <c r="C174" s="6">
        <v>2697</v>
      </c>
      <c r="D174" s="6">
        <v>2669</v>
      </c>
      <c r="E174" s="6">
        <v>2679</v>
      </c>
      <c r="F174" s="11">
        <f t="shared" si="15"/>
        <v>8.9386070008109237E-3</v>
      </c>
      <c r="G174" s="11">
        <f t="shared" si="16"/>
        <v>-1.4975667343948566E-3</v>
      </c>
      <c r="H174" s="11">
        <f t="shared" si="17"/>
        <v>2.2421534056897268E-3</v>
      </c>
      <c r="I174" s="11">
        <f t="shared" si="18"/>
        <v>6.545744746369295E-5</v>
      </c>
      <c r="J174" s="11">
        <f t="shared" si="19"/>
        <v>0.164878599335297</v>
      </c>
      <c r="K174" s="11">
        <f t="shared" si="21"/>
        <v>0.19384789280181547</v>
      </c>
      <c r="L174" s="11">
        <f t="shared" si="14"/>
        <v>0.24386621509307616</v>
      </c>
      <c r="M174" s="11">
        <f t="shared" si="20"/>
        <v>0.21288941146344814</v>
      </c>
    </row>
    <row r="175" spans="1:13" x14ac:dyDescent="0.3">
      <c r="A175" s="10">
        <v>42261</v>
      </c>
      <c r="B175" s="6">
        <v>2680</v>
      </c>
      <c r="C175" s="6">
        <v>2735</v>
      </c>
      <c r="D175" s="6">
        <v>2665</v>
      </c>
      <c r="E175" s="6">
        <v>2721</v>
      </c>
      <c r="F175" s="11">
        <f t="shared" si="15"/>
        <v>2.0314641351179139E-2</v>
      </c>
      <c r="G175" s="11">
        <f t="shared" si="16"/>
        <v>-5.6127369049574364E-3</v>
      </c>
      <c r="H175" s="11">
        <f t="shared" si="17"/>
        <v>1.5182665278343938E-2</v>
      </c>
      <c r="I175" s="11">
        <f t="shared" si="18"/>
        <v>2.2097337463012799E-4</v>
      </c>
      <c r="J175" s="11">
        <f t="shared" si="19"/>
        <v>0.17119616704392371</v>
      </c>
      <c r="K175" s="11">
        <f t="shared" si="21"/>
        <v>0.19510557999693531</v>
      </c>
      <c r="L175" s="11">
        <f t="shared" si="14"/>
        <v>0.24027342510739039</v>
      </c>
      <c r="M175" s="11">
        <f t="shared" si="20"/>
        <v>0.21402672963107044</v>
      </c>
    </row>
    <row r="176" spans="1:13" x14ac:dyDescent="0.3">
      <c r="A176" s="10">
        <v>42262</v>
      </c>
      <c r="B176" s="6">
        <v>2721</v>
      </c>
      <c r="C176" s="6">
        <v>2745</v>
      </c>
      <c r="D176" s="6">
        <v>2718</v>
      </c>
      <c r="E176" s="6">
        <v>2733</v>
      </c>
      <c r="F176" s="11">
        <f t="shared" si="15"/>
        <v>8.7816151603846183E-3</v>
      </c>
      <c r="G176" s="11">
        <f t="shared" si="16"/>
        <v>-1.1031440721573171E-3</v>
      </c>
      <c r="H176" s="11">
        <f t="shared" si="17"/>
        <v>4.4004471448216712E-3</v>
      </c>
      <c r="I176" s="11">
        <f t="shared" si="18"/>
        <v>4.4544985492247221E-5</v>
      </c>
      <c r="J176" s="11">
        <f t="shared" si="19"/>
        <v>0.14556851410786081</v>
      </c>
      <c r="K176" s="11">
        <f t="shared" si="21"/>
        <v>0.19483991470139805</v>
      </c>
      <c r="L176" s="11">
        <f t="shared" si="14"/>
        <v>0.24001232026977737</v>
      </c>
      <c r="M176" s="11">
        <f t="shared" si="20"/>
        <v>0.21385056937541275</v>
      </c>
    </row>
    <row r="177" spans="1:13" x14ac:dyDescent="0.3">
      <c r="A177" s="10">
        <v>42263</v>
      </c>
      <c r="B177" s="6">
        <v>2725</v>
      </c>
      <c r="C177" s="6">
        <v>2747</v>
      </c>
      <c r="D177" s="6">
        <v>2711</v>
      </c>
      <c r="E177" s="6">
        <v>2739</v>
      </c>
      <c r="F177" s="11">
        <f t="shared" si="15"/>
        <v>8.0409789979293475E-3</v>
      </c>
      <c r="G177" s="11">
        <f t="shared" si="16"/>
        <v>-5.1508575986789016E-3</v>
      </c>
      <c r="H177" s="11">
        <f t="shared" si="17"/>
        <v>5.1244621657336878E-3</v>
      </c>
      <c r="I177" s="11">
        <f t="shared" si="18"/>
        <v>7.6378359482172822E-5</v>
      </c>
      <c r="J177" s="11">
        <f t="shared" si="19"/>
        <v>0.13809558132231467</v>
      </c>
      <c r="K177" s="11">
        <f t="shared" si="21"/>
        <v>0.19377008057190889</v>
      </c>
      <c r="L177" s="11">
        <f t="shared" si="14"/>
        <v>0.23849696271368293</v>
      </c>
      <c r="M177" s="11">
        <f t="shared" si="20"/>
        <v>0.21417297297618487</v>
      </c>
    </row>
    <row r="178" spans="1:13" x14ac:dyDescent="0.3">
      <c r="A178" s="10">
        <v>42264</v>
      </c>
      <c r="B178" s="6">
        <v>2739</v>
      </c>
      <c r="C178" s="6">
        <v>2743</v>
      </c>
      <c r="D178" s="6">
        <v>2715</v>
      </c>
      <c r="E178" s="6">
        <v>2719</v>
      </c>
      <c r="F178" s="11">
        <f t="shared" si="15"/>
        <v>1.4593216745249701E-3</v>
      </c>
      <c r="G178" s="11">
        <f t="shared" si="16"/>
        <v>-8.8009368950423949E-3</v>
      </c>
      <c r="H178" s="11">
        <f t="shared" si="17"/>
        <v>-7.3287246306074864E-3</v>
      </c>
      <c r="I178" s="11">
        <f t="shared" si="18"/>
        <v>2.5781433685207971E-5</v>
      </c>
      <c r="J178" s="11">
        <f t="shared" si="19"/>
        <v>0.13688311603871559</v>
      </c>
      <c r="K178" s="11">
        <f t="shared" si="21"/>
        <v>0.19216757778300717</v>
      </c>
      <c r="L178" s="11">
        <f t="shared" si="14"/>
        <v>0.23833367641688416</v>
      </c>
      <c r="M178" s="11">
        <f t="shared" si="20"/>
        <v>0.21420492658436605</v>
      </c>
    </row>
    <row r="179" spans="1:13" x14ac:dyDescent="0.3">
      <c r="A179" s="10">
        <v>42265</v>
      </c>
      <c r="B179" s="6">
        <v>2713</v>
      </c>
      <c r="C179" s="6">
        <v>2726</v>
      </c>
      <c r="D179" s="6">
        <v>2696</v>
      </c>
      <c r="E179" s="6">
        <v>2697</v>
      </c>
      <c r="F179" s="11">
        <f t="shared" si="15"/>
        <v>4.7802995975461436E-3</v>
      </c>
      <c r="G179" s="11">
        <f t="shared" si="16"/>
        <v>-6.2858406267340362E-3</v>
      </c>
      <c r="H179" s="11">
        <f t="shared" si="17"/>
        <v>-5.9149895192018125E-3</v>
      </c>
      <c r="I179" s="11">
        <f t="shared" si="18"/>
        <v>5.3457797218625269E-5</v>
      </c>
      <c r="J179" s="11">
        <f t="shared" si="19"/>
        <v>0.13163112635767149</v>
      </c>
      <c r="K179" s="11">
        <f t="shared" si="21"/>
        <v>0.19221983988087876</v>
      </c>
      <c r="L179" s="11">
        <f t="shared" si="14"/>
        <v>0.23840196129726282</v>
      </c>
      <c r="M179" s="11">
        <f t="shared" si="20"/>
        <v>0.21417291436342289</v>
      </c>
    </row>
    <row r="180" spans="1:13" x14ac:dyDescent="0.3">
      <c r="A180" s="10">
        <v>42268</v>
      </c>
      <c r="B180" s="6">
        <v>2696</v>
      </c>
      <c r="C180" s="6">
        <v>2697</v>
      </c>
      <c r="D180" s="6">
        <v>2644</v>
      </c>
      <c r="E180" s="6">
        <v>2680</v>
      </c>
      <c r="F180" s="11">
        <f t="shared" si="15"/>
        <v>3.7085110753222743E-4</v>
      </c>
      <c r="G180" s="11">
        <f t="shared" si="16"/>
        <v>-1.9476271060620803E-2</v>
      </c>
      <c r="H180" s="11">
        <f t="shared" si="17"/>
        <v>-5.9523985272952728E-3</v>
      </c>
      <c r="I180" s="11">
        <f t="shared" si="18"/>
        <v>2.6573959137861109E-4</v>
      </c>
      <c r="J180" s="11">
        <f t="shared" si="19"/>
        <v>0.15108007021694309</v>
      </c>
      <c r="K180" s="11">
        <f t="shared" si="21"/>
        <v>0.19579230508016709</v>
      </c>
      <c r="L180" s="11">
        <f t="shared" si="14"/>
        <v>0.24028788780407526</v>
      </c>
      <c r="M180" s="11">
        <f t="shared" si="20"/>
        <v>0.21514000266516553</v>
      </c>
    </row>
    <row r="181" spans="1:13" x14ac:dyDescent="0.3">
      <c r="A181" s="10">
        <v>42269</v>
      </c>
      <c r="B181" s="6">
        <v>2676</v>
      </c>
      <c r="C181" s="6">
        <v>2686</v>
      </c>
      <c r="D181" s="6">
        <v>2668</v>
      </c>
      <c r="E181" s="6">
        <v>2675</v>
      </c>
      <c r="F181" s="11">
        <f t="shared" si="15"/>
        <v>3.729955835063789E-3</v>
      </c>
      <c r="G181" s="11">
        <f t="shared" si="16"/>
        <v>-2.9940142126047777E-3</v>
      </c>
      <c r="H181" s="11">
        <f t="shared" si="17"/>
        <v>-3.7376191801216597E-4</v>
      </c>
      <c r="I181" s="11">
        <f t="shared" si="18"/>
        <v>2.3151758589161077E-5</v>
      </c>
      <c r="J181" s="11">
        <f t="shared" si="19"/>
        <v>0.15084078697901485</v>
      </c>
      <c r="K181" s="11">
        <f t="shared" si="21"/>
        <v>0.19262890247670261</v>
      </c>
      <c r="L181" s="11">
        <f t="shared" si="14"/>
        <v>0.23928165291487755</v>
      </c>
      <c r="M181" s="11">
        <f t="shared" si="20"/>
        <v>0.21499482667004213</v>
      </c>
    </row>
    <row r="182" spans="1:13" x14ac:dyDescent="0.3">
      <c r="A182" s="10">
        <v>42270</v>
      </c>
      <c r="B182" s="6">
        <v>2661</v>
      </c>
      <c r="C182" s="6">
        <v>2675</v>
      </c>
      <c r="D182" s="6">
        <v>2657</v>
      </c>
      <c r="E182" s="6">
        <v>2672</v>
      </c>
      <c r="F182" s="11">
        <f t="shared" si="15"/>
        <v>5.2473883524177334E-3</v>
      </c>
      <c r="G182" s="11">
        <f t="shared" si="16"/>
        <v>-1.5043252178756909E-3</v>
      </c>
      <c r="H182" s="11">
        <f t="shared" si="17"/>
        <v>4.1252636788470624E-3</v>
      </c>
      <c r="I182" s="11">
        <f t="shared" si="18"/>
        <v>1.4356956485668317E-5</v>
      </c>
      <c r="J182" s="11">
        <f t="shared" si="19"/>
        <v>0.14415032988073287</v>
      </c>
      <c r="K182" s="11">
        <f t="shared" si="21"/>
        <v>0.19016526878998857</v>
      </c>
      <c r="L182" s="11">
        <f t="shared" si="14"/>
        <v>0.23764574683556691</v>
      </c>
      <c r="M182" s="11">
        <f t="shared" si="20"/>
        <v>0.21495391084122542</v>
      </c>
    </row>
    <row r="183" spans="1:13" x14ac:dyDescent="0.3">
      <c r="A183" s="10">
        <v>42271</v>
      </c>
      <c r="B183" s="6">
        <v>2674</v>
      </c>
      <c r="C183" s="6">
        <v>2682</v>
      </c>
      <c r="D183" s="6">
        <v>2661</v>
      </c>
      <c r="E183" s="6">
        <v>2669</v>
      </c>
      <c r="F183" s="11">
        <f t="shared" si="15"/>
        <v>2.9873061797352539E-3</v>
      </c>
      <c r="G183" s="11">
        <f t="shared" si="16"/>
        <v>-4.8734866841993229E-3</v>
      </c>
      <c r="H183" s="11">
        <f t="shared" si="17"/>
        <v>-1.8716082573643478E-3</v>
      </c>
      <c r="I183" s="11">
        <f t="shared" si="18"/>
        <v>2.9144679665517942E-5</v>
      </c>
      <c r="J183" s="11">
        <f t="shared" si="19"/>
        <v>0.14366090936331297</v>
      </c>
      <c r="K183" s="11">
        <f t="shared" si="21"/>
        <v>0.18712485578583077</v>
      </c>
      <c r="L183" s="11">
        <f t="shared" si="14"/>
        <v>0.23623193485024918</v>
      </c>
      <c r="M183" s="11">
        <f t="shared" si="20"/>
        <v>0.21474729645269261</v>
      </c>
    </row>
    <row r="184" spans="1:13" x14ac:dyDescent="0.3">
      <c r="A184" s="10">
        <v>42272</v>
      </c>
      <c r="B184" s="6">
        <v>2660</v>
      </c>
      <c r="C184" s="6">
        <v>2685</v>
      </c>
      <c r="D184" s="6">
        <v>2655</v>
      </c>
      <c r="E184" s="6">
        <v>2675</v>
      </c>
      <c r="F184" s="11">
        <f t="shared" si="15"/>
        <v>9.3546051672203177E-3</v>
      </c>
      <c r="G184" s="11">
        <f t="shared" si="16"/>
        <v>-1.8814680997055087E-3</v>
      </c>
      <c r="H184" s="11">
        <f t="shared" si="17"/>
        <v>5.6232575543622605E-3</v>
      </c>
      <c r="I184" s="11">
        <f t="shared" si="18"/>
        <v>4.9025185575107241E-5</v>
      </c>
      <c r="J184" s="11">
        <f t="shared" si="19"/>
        <v>0.14221239003512198</v>
      </c>
      <c r="K184" s="11">
        <f t="shared" si="21"/>
        <v>0.1859946916028713</v>
      </c>
      <c r="L184" s="11">
        <f t="shared" si="14"/>
        <v>0.23294815329210053</v>
      </c>
      <c r="M184" s="11">
        <f t="shared" si="20"/>
        <v>0.21483172794820404</v>
      </c>
    </row>
    <row r="185" spans="1:13" x14ac:dyDescent="0.3">
      <c r="A185" s="10">
        <v>42275</v>
      </c>
      <c r="B185" s="6">
        <v>2690</v>
      </c>
      <c r="C185" s="6">
        <v>2699</v>
      </c>
      <c r="D185" s="6">
        <v>2665</v>
      </c>
      <c r="E185" s="6">
        <v>2674</v>
      </c>
      <c r="F185" s="11">
        <f t="shared" si="15"/>
        <v>3.3401404221198639E-3</v>
      </c>
      <c r="G185" s="11">
        <f t="shared" si="16"/>
        <v>-9.3371359959398496E-3</v>
      </c>
      <c r="H185" s="11">
        <f t="shared" si="17"/>
        <v>-5.9657149339962775E-3</v>
      </c>
      <c r="I185" s="11">
        <f t="shared" si="18"/>
        <v>6.2562280592307244E-5</v>
      </c>
      <c r="J185" s="11">
        <f t="shared" si="19"/>
        <v>0.1274064531715273</v>
      </c>
      <c r="K185" s="11">
        <f t="shared" si="21"/>
        <v>0.16001490475679778</v>
      </c>
      <c r="L185" s="11">
        <f t="shared" si="14"/>
        <v>0.23309042873607336</v>
      </c>
      <c r="M185" s="11">
        <f t="shared" si="20"/>
        <v>0.21392456440254221</v>
      </c>
    </row>
    <row r="186" spans="1:13" x14ac:dyDescent="0.3">
      <c r="A186" s="10">
        <v>42276</v>
      </c>
      <c r="B186" s="6">
        <v>2667</v>
      </c>
      <c r="C186" s="6">
        <v>2673</v>
      </c>
      <c r="D186" s="6">
        <v>2630</v>
      </c>
      <c r="E186" s="6">
        <v>2646</v>
      </c>
      <c r="F186" s="11">
        <f t="shared" si="15"/>
        <v>2.2471919569046644E-3</v>
      </c>
      <c r="G186" s="11">
        <f t="shared" si="16"/>
        <v>-1.3970399010203988E-2</v>
      </c>
      <c r="H186" s="11">
        <f t="shared" si="17"/>
        <v>-7.9051795071132611E-3</v>
      </c>
      <c r="I186" s="11">
        <f t="shared" si="18"/>
        <v>1.0754786404009814E-4</v>
      </c>
      <c r="J186" s="11">
        <f t="shared" si="19"/>
        <v>0.13349186061013019</v>
      </c>
      <c r="K186" s="11">
        <f t="shared" si="21"/>
        <v>0.16164516966747641</v>
      </c>
      <c r="L186" s="11">
        <f t="shared" si="14"/>
        <v>0.23281725907031625</v>
      </c>
      <c r="M186" s="11">
        <f t="shared" si="20"/>
        <v>0.21432257514458902</v>
      </c>
    </row>
    <row r="187" spans="1:13" x14ac:dyDescent="0.3">
      <c r="A187" s="10">
        <v>42277</v>
      </c>
      <c r="B187" s="6">
        <v>2653</v>
      </c>
      <c r="C187" s="6">
        <v>2678</v>
      </c>
      <c r="D187" s="6">
        <v>2651</v>
      </c>
      <c r="E187" s="6">
        <v>2670</v>
      </c>
      <c r="F187" s="11">
        <f t="shared" si="15"/>
        <v>9.3791721133780915E-3</v>
      </c>
      <c r="G187" s="11">
        <f t="shared" si="16"/>
        <v>-7.5414784871407638E-4</v>
      </c>
      <c r="H187" s="11">
        <f t="shared" si="17"/>
        <v>6.3873972565556348E-3</v>
      </c>
      <c r="I187" s="11">
        <f t="shared" si="18"/>
        <v>3.3446152184248613E-5</v>
      </c>
      <c r="J187" s="11">
        <f t="shared" si="19"/>
        <v>0.12937613854666838</v>
      </c>
      <c r="K187" s="11">
        <f t="shared" si="21"/>
        <v>0.16198598652448043</v>
      </c>
      <c r="L187" s="11">
        <f t="shared" si="14"/>
        <v>0.23101459600164972</v>
      </c>
      <c r="M187" s="11">
        <f t="shared" si="20"/>
        <v>0.21392684904636042</v>
      </c>
    </row>
    <row r="188" spans="1:13" x14ac:dyDescent="0.3">
      <c r="A188" s="10">
        <v>42285</v>
      </c>
      <c r="B188" s="6">
        <v>2680</v>
      </c>
      <c r="C188" s="6">
        <v>2687</v>
      </c>
      <c r="D188" s="6">
        <v>2648</v>
      </c>
      <c r="E188" s="6">
        <v>2652</v>
      </c>
      <c r="F188" s="11">
        <f t="shared" si="15"/>
        <v>2.6085351105888206E-3</v>
      </c>
      <c r="G188" s="11">
        <f t="shared" si="16"/>
        <v>-1.2012156448003545E-2</v>
      </c>
      <c r="H188" s="11">
        <f t="shared" si="17"/>
        <v>-1.0502722199149288E-2</v>
      </c>
      <c r="I188" s="11">
        <f t="shared" si="18"/>
        <v>5.2332735381628232E-5</v>
      </c>
      <c r="J188" s="11">
        <f t="shared" si="19"/>
        <v>0.13193664399247285</v>
      </c>
      <c r="K188" s="11">
        <f t="shared" si="21"/>
        <v>0.16205008938954482</v>
      </c>
      <c r="L188" s="11">
        <f t="shared" si="14"/>
        <v>0.22780627471797463</v>
      </c>
      <c r="M188" s="11">
        <f t="shared" si="20"/>
        <v>0.21320878478711666</v>
      </c>
    </row>
    <row r="189" spans="1:13" x14ac:dyDescent="0.3">
      <c r="A189" s="10">
        <v>42286</v>
      </c>
      <c r="B189" s="6">
        <v>2651</v>
      </c>
      <c r="C189" s="6">
        <v>2670</v>
      </c>
      <c r="D189" s="6">
        <v>2631</v>
      </c>
      <c r="E189" s="6">
        <v>2632</v>
      </c>
      <c r="F189" s="11">
        <f t="shared" si="15"/>
        <v>7.1415451052697088E-3</v>
      </c>
      <c r="G189" s="11">
        <f t="shared" si="16"/>
        <v>-7.572925248732822E-3</v>
      </c>
      <c r="H189" s="11">
        <f t="shared" si="17"/>
        <v>-7.1929138438177548E-3</v>
      </c>
      <c r="I189" s="11">
        <f t="shared" si="18"/>
        <v>1.0524798310763289E-4</v>
      </c>
      <c r="J189" s="11">
        <f t="shared" si="19"/>
        <v>0.13679324074090618</v>
      </c>
      <c r="K189" s="11">
        <f t="shared" si="21"/>
        <v>0.16075675790132646</v>
      </c>
      <c r="L189" s="11">
        <f t="shared" si="14"/>
        <v>0.22852227427303712</v>
      </c>
      <c r="M189" s="11">
        <f t="shared" si="20"/>
        <v>0.21351765844179099</v>
      </c>
    </row>
    <row r="190" spans="1:13" x14ac:dyDescent="0.3">
      <c r="A190" s="10">
        <v>42289</v>
      </c>
      <c r="B190" s="6">
        <v>2640</v>
      </c>
      <c r="C190" s="6">
        <v>2675</v>
      </c>
      <c r="D190" s="6">
        <v>2634</v>
      </c>
      <c r="E190" s="6">
        <v>2664</v>
      </c>
      <c r="F190" s="11">
        <f t="shared" si="15"/>
        <v>1.3170463189745008E-2</v>
      </c>
      <c r="G190" s="11">
        <f t="shared" si="16"/>
        <v>-2.2753138371355394E-3</v>
      </c>
      <c r="H190" s="11">
        <f t="shared" si="17"/>
        <v>9.0498355199178562E-3</v>
      </c>
      <c r="I190" s="11">
        <f t="shared" si="18"/>
        <v>8.0038844083833504E-5</v>
      </c>
      <c r="J190" s="11">
        <f t="shared" si="19"/>
        <v>0.11845983235076403</v>
      </c>
      <c r="K190" s="11">
        <f t="shared" si="21"/>
        <v>0.16094960900218977</v>
      </c>
      <c r="L190" s="11">
        <f t="shared" si="14"/>
        <v>0.19468001458837908</v>
      </c>
      <c r="M190" s="11">
        <f t="shared" si="20"/>
        <v>0.21335704548329151</v>
      </c>
    </row>
    <row r="191" spans="1:13" x14ac:dyDescent="0.3">
      <c r="A191" s="10">
        <v>42290</v>
      </c>
      <c r="B191" s="6">
        <v>2664</v>
      </c>
      <c r="C191" s="6">
        <v>2672</v>
      </c>
      <c r="D191" s="6">
        <v>2649</v>
      </c>
      <c r="E191" s="6">
        <v>2659</v>
      </c>
      <c r="F191" s="11">
        <f t="shared" si="15"/>
        <v>2.9985029962566329E-3</v>
      </c>
      <c r="G191" s="11">
        <f t="shared" si="16"/>
        <v>-5.6465423882100484E-3</v>
      </c>
      <c r="H191" s="11">
        <f t="shared" si="17"/>
        <v>-1.8786404172599421E-3</v>
      </c>
      <c r="I191" s="11">
        <f t="shared" si="18"/>
        <v>3.5899747332192715E-5</v>
      </c>
      <c r="J191" s="11">
        <f t="shared" si="19"/>
        <v>0.11980810154950089</v>
      </c>
      <c r="K191" s="11">
        <f t="shared" si="21"/>
        <v>0.15826467722462056</v>
      </c>
      <c r="L191" s="11">
        <f t="shared" si="14"/>
        <v>0.19356861195734401</v>
      </c>
      <c r="M191" s="11">
        <f t="shared" si="20"/>
        <v>0.21314773259883668</v>
      </c>
    </row>
    <row r="192" spans="1:13" x14ac:dyDescent="0.3">
      <c r="A192" s="10">
        <v>42291</v>
      </c>
      <c r="B192" s="6">
        <v>2664</v>
      </c>
      <c r="C192" s="6">
        <v>2706</v>
      </c>
      <c r="D192" s="6">
        <v>2661</v>
      </c>
      <c r="E192" s="6">
        <v>2693</v>
      </c>
      <c r="F192" s="11">
        <f t="shared" si="15"/>
        <v>1.5642777070453542E-2</v>
      </c>
      <c r="G192" s="11">
        <f t="shared" si="16"/>
        <v>-1.1267606825906176E-3</v>
      </c>
      <c r="H192" s="11">
        <f t="shared" si="17"/>
        <v>1.0827061151319062E-2</v>
      </c>
      <c r="I192" s="11">
        <f t="shared" si="18"/>
        <v>8.8800267006797657E-5</v>
      </c>
      <c r="J192" s="11">
        <f t="shared" si="19"/>
        <v>0.12739683128723406</v>
      </c>
      <c r="K192" s="11">
        <f t="shared" si="21"/>
        <v>0.15124569152395498</v>
      </c>
      <c r="L192" s="11">
        <f t="shared" ref="L192:L255" si="22">SQRT(252*AVERAGE(I133:I192))</f>
        <v>0.1895100776043511</v>
      </c>
      <c r="M192" s="11">
        <f t="shared" si="20"/>
        <v>0.21351622974580739</v>
      </c>
    </row>
    <row r="193" spans="1:13" x14ac:dyDescent="0.3">
      <c r="A193" s="10">
        <v>42292</v>
      </c>
      <c r="B193" s="6">
        <v>2705</v>
      </c>
      <c r="C193" s="6">
        <v>2710</v>
      </c>
      <c r="D193" s="6">
        <v>2683</v>
      </c>
      <c r="E193" s="6">
        <v>2691</v>
      </c>
      <c r="F193" s="11">
        <f t="shared" si="15"/>
        <v>1.8467225931647112E-3</v>
      </c>
      <c r="G193" s="11">
        <f t="shared" si="16"/>
        <v>-8.1663408549577047E-3</v>
      </c>
      <c r="H193" s="11">
        <f t="shared" si="17"/>
        <v>-5.1890405536760631E-3</v>
      </c>
      <c r="I193" s="11">
        <f t="shared" si="18"/>
        <v>3.7306751851260657E-5</v>
      </c>
      <c r="J193" s="11">
        <f t="shared" si="19"/>
        <v>0.12820154773289086</v>
      </c>
      <c r="K193" s="11">
        <f t="shared" si="21"/>
        <v>0.14926628398035433</v>
      </c>
      <c r="L193" s="11">
        <f t="shared" si="22"/>
        <v>0.18366278550373719</v>
      </c>
      <c r="M193" s="11">
        <f t="shared" si="20"/>
        <v>0.2132308401834809</v>
      </c>
    </row>
    <row r="194" spans="1:13" x14ac:dyDescent="0.3">
      <c r="A194" s="10">
        <v>42293</v>
      </c>
      <c r="B194" s="6">
        <v>2687</v>
      </c>
      <c r="C194" s="6">
        <v>2701</v>
      </c>
      <c r="D194" s="6">
        <v>2680</v>
      </c>
      <c r="E194" s="6">
        <v>2685</v>
      </c>
      <c r="F194" s="11">
        <f t="shared" si="15"/>
        <v>5.1967451771244367E-3</v>
      </c>
      <c r="G194" s="11">
        <f t="shared" si="16"/>
        <v>-2.6085351105889078E-3</v>
      </c>
      <c r="H194" s="11">
        <f t="shared" si="17"/>
        <v>-7.446016725261601E-4</v>
      </c>
      <c r="I194" s="11">
        <f t="shared" si="18"/>
        <v>3.5737801403532572E-5</v>
      </c>
      <c r="J194" s="11">
        <f t="shared" si="19"/>
        <v>0.12688890715891998</v>
      </c>
      <c r="K194" s="11">
        <f t="shared" si="21"/>
        <v>0.14549926822067533</v>
      </c>
      <c r="L194" s="11">
        <f t="shared" si="22"/>
        <v>0.1816443936762738</v>
      </c>
      <c r="M194" s="11">
        <f t="shared" si="20"/>
        <v>0.21295489541088963</v>
      </c>
    </row>
    <row r="195" spans="1:13" x14ac:dyDescent="0.3">
      <c r="A195" s="10">
        <v>42296</v>
      </c>
      <c r="B195" s="6">
        <v>2681</v>
      </c>
      <c r="C195" s="6">
        <v>2683</v>
      </c>
      <c r="D195" s="6">
        <v>2655</v>
      </c>
      <c r="E195" s="6">
        <v>2659</v>
      </c>
      <c r="F195" s="11">
        <f t="shared" si="15"/>
        <v>7.4571218966484746E-4</v>
      </c>
      <c r="G195" s="11">
        <f t="shared" si="16"/>
        <v>-9.7452045599201367E-3</v>
      </c>
      <c r="H195" s="11">
        <f t="shared" si="17"/>
        <v>-8.2397469929395232E-3</v>
      </c>
      <c r="I195" s="11">
        <f t="shared" si="18"/>
        <v>2.1371558388709764E-5</v>
      </c>
      <c r="J195" s="11">
        <f t="shared" si="19"/>
        <v>0.12273055267721382</v>
      </c>
      <c r="K195" s="11">
        <f t="shared" si="21"/>
        <v>0.14213059778566794</v>
      </c>
      <c r="L195" s="11">
        <f t="shared" si="22"/>
        <v>0.17670382880276683</v>
      </c>
      <c r="M195" s="11">
        <f t="shared" si="20"/>
        <v>0.21284317515997089</v>
      </c>
    </row>
    <row r="196" spans="1:13" x14ac:dyDescent="0.3">
      <c r="A196" s="10">
        <v>42297</v>
      </c>
      <c r="B196" s="6">
        <v>2659</v>
      </c>
      <c r="C196" s="6">
        <v>2664</v>
      </c>
      <c r="D196" s="6">
        <v>2613</v>
      </c>
      <c r="E196" s="6">
        <v>2641</v>
      </c>
      <c r="F196" s="11">
        <f t="shared" si="15"/>
        <v>1.8786404172599306E-3</v>
      </c>
      <c r="G196" s="11">
        <f t="shared" si="16"/>
        <v>-1.7451125722407371E-2</v>
      </c>
      <c r="H196" s="11">
        <f t="shared" si="17"/>
        <v>-6.7924789458875742E-3</v>
      </c>
      <c r="I196" s="11">
        <f t="shared" si="18"/>
        <v>2.0229530022627314E-4</v>
      </c>
      <c r="J196" s="11">
        <f t="shared" si="19"/>
        <v>0.13210005280977735</v>
      </c>
      <c r="K196" s="11">
        <f t="shared" si="21"/>
        <v>0.13718684715996021</v>
      </c>
      <c r="L196" s="11">
        <f t="shared" si="22"/>
        <v>0.17494848359102991</v>
      </c>
      <c r="M196" s="11">
        <f t="shared" si="20"/>
        <v>0.21341356200470546</v>
      </c>
    </row>
    <row r="197" spans="1:13" x14ac:dyDescent="0.3">
      <c r="A197" s="10">
        <v>42298</v>
      </c>
      <c r="B197" s="6">
        <v>2643</v>
      </c>
      <c r="C197" s="6">
        <v>2649</v>
      </c>
      <c r="D197" s="6">
        <v>2606</v>
      </c>
      <c r="E197" s="6">
        <v>2609</v>
      </c>
      <c r="F197" s="11">
        <f t="shared" si="15"/>
        <v>2.2675746677805605E-3</v>
      </c>
      <c r="G197" s="11">
        <f t="shared" si="16"/>
        <v>-1.4098156919498782E-2</v>
      </c>
      <c r="H197" s="11">
        <f t="shared" si="17"/>
        <v>-1.2947629467560749E-2</v>
      </c>
      <c r="I197" s="11">
        <f t="shared" si="18"/>
        <v>5.0721928020023455E-5</v>
      </c>
      <c r="J197" s="11">
        <f t="shared" si="19"/>
        <v>0.13373770412044425</v>
      </c>
      <c r="K197" s="11">
        <f t="shared" si="21"/>
        <v>0.13378384096419896</v>
      </c>
      <c r="L197" s="11">
        <f t="shared" si="22"/>
        <v>0.17158395005108659</v>
      </c>
      <c r="M197" s="11">
        <f t="shared" si="20"/>
        <v>0.21353044864449328</v>
      </c>
    </row>
    <row r="198" spans="1:13" x14ac:dyDescent="0.3">
      <c r="A198" s="10">
        <v>42299</v>
      </c>
      <c r="B198" s="6">
        <v>2607</v>
      </c>
      <c r="C198" s="6">
        <v>2634</v>
      </c>
      <c r="D198" s="6">
        <v>2601</v>
      </c>
      <c r="E198" s="6">
        <v>2629</v>
      </c>
      <c r="F198" s="11">
        <f t="shared" ref="F198:F261" si="23">LN(C198/B198)</f>
        <v>1.0303468369724575E-2</v>
      </c>
      <c r="G198" s="11">
        <f t="shared" ref="G198:G261" si="24">LN(D198/B198)</f>
        <v>-2.3041484848501884E-3</v>
      </c>
      <c r="H198" s="11">
        <f t="shared" ref="H198:H261" si="25">LN(E198/B198)</f>
        <v>8.4034107963793792E-3</v>
      </c>
      <c r="I198" s="11">
        <f t="shared" ref="I198:I261" si="26">F198*(F198-H198)+G198*(G198-H198)</f>
        <v>4.4248989601906538E-5</v>
      </c>
      <c r="J198" s="11">
        <f t="shared" si="19"/>
        <v>0.13297391890802684</v>
      </c>
      <c r="K198" s="11">
        <f t="shared" si="21"/>
        <v>0.13394815986570263</v>
      </c>
      <c r="L198" s="11">
        <f t="shared" si="22"/>
        <v>0.17048383840911457</v>
      </c>
      <c r="M198" s="11">
        <f t="shared" si="20"/>
        <v>0.21343196130809972</v>
      </c>
    </row>
    <row r="199" spans="1:13" x14ac:dyDescent="0.3">
      <c r="A199" s="10">
        <v>42300</v>
      </c>
      <c r="B199" s="6">
        <v>2631</v>
      </c>
      <c r="C199" s="6">
        <v>2639</v>
      </c>
      <c r="D199" s="6">
        <v>2568</v>
      </c>
      <c r="E199" s="6">
        <v>2580</v>
      </c>
      <c r="F199" s="11">
        <f t="shared" si="23"/>
        <v>3.0360554630314385E-3</v>
      </c>
      <c r="G199" s="11">
        <f t="shared" si="24"/>
        <v>-2.4236616230440992E-2</v>
      </c>
      <c r="H199" s="11">
        <f t="shared" si="25"/>
        <v>-1.9574603124629636E-2</v>
      </c>
      <c r="I199" s="11">
        <f t="shared" si="26"/>
        <v>1.8163863603464322E-4</v>
      </c>
      <c r="J199" s="11">
        <f t="shared" si="19"/>
        <v>0.14002538185457364</v>
      </c>
      <c r="K199" s="11">
        <f t="shared" si="21"/>
        <v>0.13619379783003824</v>
      </c>
      <c r="L199" s="11">
        <f t="shared" si="22"/>
        <v>0.17213402127882035</v>
      </c>
      <c r="M199" s="11">
        <f t="shared" si="20"/>
        <v>0.21451482485677886</v>
      </c>
    </row>
    <row r="200" spans="1:13" x14ac:dyDescent="0.3">
      <c r="A200" s="10">
        <v>42303</v>
      </c>
      <c r="B200" s="6">
        <v>2588</v>
      </c>
      <c r="C200" s="6">
        <v>2590</v>
      </c>
      <c r="D200" s="6">
        <v>2558</v>
      </c>
      <c r="E200" s="6">
        <v>2580</v>
      </c>
      <c r="F200" s="11">
        <f t="shared" si="23"/>
        <v>7.7249907279228907E-4</v>
      </c>
      <c r="G200" s="11">
        <f t="shared" si="24"/>
        <v>-1.1659673482003216E-2</v>
      </c>
      <c r="H200" s="11">
        <f t="shared" si="25"/>
        <v>-3.095977705128121E-3</v>
      </c>
      <c r="I200" s="11">
        <f t="shared" si="26"/>
        <v>1.028382912816355E-4</v>
      </c>
      <c r="J200" s="11">
        <f t="shared" si="19"/>
        <v>0.1420621470797333</v>
      </c>
      <c r="K200" s="11">
        <f t="shared" si="21"/>
        <v>0.13788832816235919</v>
      </c>
      <c r="L200" s="11">
        <f t="shared" si="22"/>
        <v>0.17189787209188925</v>
      </c>
      <c r="M200" s="11">
        <f t="shared" si="20"/>
        <v>0.21495500133318335</v>
      </c>
    </row>
    <row r="201" spans="1:13" x14ac:dyDescent="0.3">
      <c r="A201" s="10">
        <v>42304</v>
      </c>
      <c r="B201" s="6">
        <v>2579</v>
      </c>
      <c r="C201" s="6">
        <v>2586</v>
      </c>
      <c r="D201" s="6">
        <v>2546</v>
      </c>
      <c r="E201" s="6">
        <v>2582</v>
      </c>
      <c r="F201" s="11">
        <f t="shared" si="23"/>
        <v>2.7105534504580022E-3</v>
      </c>
      <c r="G201" s="11">
        <f t="shared" si="24"/>
        <v>-1.2878226763993002E-2</v>
      </c>
      <c r="H201" s="11">
        <f t="shared" si="25"/>
        <v>1.162565525242996E-3</v>
      </c>
      <c r="I201" s="11">
        <f t="shared" si="26"/>
        <v>1.8501641105886444E-4</v>
      </c>
      <c r="J201" s="11">
        <f t="shared" si="19"/>
        <v>0.15472360375461755</v>
      </c>
      <c r="K201" s="11">
        <f t="shared" si="21"/>
        <v>0.14264912404469923</v>
      </c>
      <c r="L201" s="11">
        <f t="shared" si="22"/>
        <v>0.17175991919601213</v>
      </c>
      <c r="M201" s="11">
        <f t="shared" si="20"/>
        <v>0.21604010927504977</v>
      </c>
    </row>
    <row r="202" spans="1:13" x14ac:dyDescent="0.3">
      <c r="A202" s="10">
        <v>42305</v>
      </c>
      <c r="B202" s="6">
        <v>2586</v>
      </c>
      <c r="C202" s="6">
        <v>2596</v>
      </c>
      <c r="D202" s="6">
        <v>2572</v>
      </c>
      <c r="E202" s="6">
        <v>2580</v>
      </c>
      <c r="F202" s="11">
        <f t="shared" si="23"/>
        <v>3.8595184921779032E-3</v>
      </c>
      <c r="G202" s="11">
        <f t="shared" si="24"/>
        <v>-5.4284739742927589E-3</v>
      </c>
      <c r="H202" s="11">
        <f t="shared" si="25"/>
        <v>-2.3228814161396385E-3</v>
      </c>
      <c r="I202" s="11">
        <f t="shared" si="26"/>
        <v>4.0719715148882009E-5</v>
      </c>
      <c r="J202" s="11">
        <f t="shared" si="19"/>
        <v>0.1507573004931981</v>
      </c>
      <c r="K202" s="11">
        <f t="shared" si="21"/>
        <v>0.14111110738084903</v>
      </c>
      <c r="L202" s="11">
        <f t="shared" si="22"/>
        <v>0.1708579252101117</v>
      </c>
      <c r="M202" s="11">
        <f t="shared" si="20"/>
        <v>0.2155043898815065</v>
      </c>
    </row>
    <row r="203" spans="1:13" x14ac:dyDescent="0.3">
      <c r="A203" s="10">
        <v>42306</v>
      </c>
      <c r="B203" s="6">
        <v>2575</v>
      </c>
      <c r="C203" s="6">
        <v>2582</v>
      </c>
      <c r="D203" s="6">
        <v>2565</v>
      </c>
      <c r="E203" s="6">
        <v>2575</v>
      </c>
      <c r="F203" s="11">
        <f t="shared" si="23"/>
        <v>2.7147583087511907E-3</v>
      </c>
      <c r="G203" s="11">
        <f t="shared" si="24"/>
        <v>-3.8910554929665647E-3</v>
      </c>
      <c r="H203" s="11">
        <f t="shared" si="25"/>
        <v>0</v>
      </c>
      <c r="I203" s="11">
        <f t="shared" si="26"/>
        <v>2.2510225524278902E-5</v>
      </c>
      <c r="J203" s="11">
        <f t="shared" si="19"/>
        <v>0.14951552156400516</v>
      </c>
      <c r="K203" s="11">
        <f t="shared" si="21"/>
        <v>0.140746799737163</v>
      </c>
      <c r="L203" s="11">
        <f t="shared" si="22"/>
        <v>0.17000903604534789</v>
      </c>
      <c r="M203" s="11">
        <f t="shared" si="20"/>
        <v>0.21510169928482731</v>
      </c>
    </row>
    <row r="204" spans="1:13" x14ac:dyDescent="0.3">
      <c r="A204" s="10">
        <v>42307</v>
      </c>
      <c r="B204" s="6">
        <v>2570</v>
      </c>
      <c r="C204" s="6">
        <v>2575</v>
      </c>
      <c r="D204" s="6">
        <v>2551</v>
      </c>
      <c r="E204" s="6">
        <v>2553</v>
      </c>
      <c r="F204" s="11">
        <f t="shared" si="23"/>
        <v>1.9436352085710307E-3</v>
      </c>
      <c r="G204" s="11">
        <f t="shared" si="24"/>
        <v>-7.4204597474540612E-3</v>
      </c>
      <c r="H204" s="11">
        <f t="shared" si="25"/>
        <v>-6.6367606477816324E-3</v>
      </c>
      <c r="I204" s="11">
        <f t="shared" si="26"/>
        <v>2.2492567113119263E-5</v>
      </c>
      <c r="J204" s="11">
        <f t="shared" si="19"/>
        <v>0.14839511880260103</v>
      </c>
      <c r="K204" s="11">
        <f t="shared" si="21"/>
        <v>0.13945879908169384</v>
      </c>
      <c r="L204" s="11">
        <f t="shared" si="22"/>
        <v>0.16885757635506379</v>
      </c>
      <c r="M204" s="11">
        <f t="shared" si="20"/>
        <v>0.21477912559103848</v>
      </c>
    </row>
    <row r="205" spans="1:13" x14ac:dyDescent="0.3">
      <c r="A205" s="10">
        <v>42310</v>
      </c>
      <c r="B205" s="6">
        <v>2559</v>
      </c>
      <c r="C205" s="6">
        <v>2567</v>
      </c>
      <c r="D205" s="6">
        <v>2542</v>
      </c>
      <c r="E205" s="6">
        <v>2553</v>
      </c>
      <c r="F205" s="11">
        <f t="shared" si="23"/>
        <v>3.1213447113517066E-3</v>
      </c>
      <c r="G205" s="11">
        <f t="shared" si="24"/>
        <v>-6.6653844103894844E-3</v>
      </c>
      <c r="H205" s="11">
        <f t="shared" si="25"/>
        <v>-2.347418918305008E-3</v>
      </c>
      <c r="I205" s="11">
        <f t="shared" si="26"/>
        <v>4.5850796308601174E-5</v>
      </c>
      <c r="J205" s="11">
        <f t="shared" si="19"/>
        <v>0.15045925720944969</v>
      </c>
      <c r="K205" s="11">
        <f t="shared" si="21"/>
        <v>0.13408104632425652</v>
      </c>
      <c r="L205" s="11">
        <f t="shared" si="22"/>
        <v>0.16739760202784859</v>
      </c>
      <c r="M205" s="11">
        <f t="shared" si="20"/>
        <v>0.21090310935678566</v>
      </c>
    </row>
    <row r="206" spans="1:13" x14ac:dyDescent="0.3">
      <c r="A206" s="10">
        <v>42311</v>
      </c>
      <c r="B206" s="6">
        <v>2553</v>
      </c>
      <c r="C206" s="6">
        <v>2557</v>
      </c>
      <c r="D206" s="6">
        <v>2512</v>
      </c>
      <c r="E206" s="6">
        <v>2513</v>
      </c>
      <c r="F206" s="11">
        <f t="shared" si="23"/>
        <v>1.5655580497028058E-3</v>
      </c>
      <c r="G206" s="11">
        <f t="shared" si="24"/>
        <v>-1.6189889653394497E-2</v>
      </c>
      <c r="H206" s="11">
        <f t="shared" si="25"/>
        <v>-1.5791879697891666E-2</v>
      </c>
      <c r="I206" s="11">
        <f t="shared" si="26"/>
        <v>3.3617813648505152E-5</v>
      </c>
      <c r="J206" s="11">
        <f t="shared" si="19"/>
        <v>0.13559983561295191</v>
      </c>
      <c r="K206" s="11">
        <f t="shared" si="21"/>
        <v>0.13373832188239837</v>
      </c>
      <c r="L206" s="11">
        <f t="shared" si="22"/>
        <v>0.1671055521231537</v>
      </c>
      <c r="M206" s="11">
        <f t="shared" si="20"/>
        <v>0.21063219641710712</v>
      </c>
    </row>
    <row r="207" spans="1:13" x14ac:dyDescent="0.3">
      <c r="A207" s="10">
        <v>42312</v>
      </c>
      <c r="B207" s="6">
        <v>2510</v>
      </c>
      <c r="C207" s="6">
        <v>2535</v>
      </c>
      <c r="D207" s="6">
        <v>2507</v>
      </c>
      <c r="E207" s="6">
        <v>2518</v>
      </c>
      <c r="F207" s="11">
        <f t="shared" si="23"/>
        <v>9.9108838994539598E-3</v>
      </c>
      <c r="G207" s="11">
        <f t="shared" si="24"/>
        <v>-1.1959339675361557E-3</v>
      </c>
      <c r="H207" s="11">
        <f t="shared" si="25"/>
        <v>3.1821824784629914E-3</v>
      </c>
      <c r="I207" s="11">
        <f t="shared" si="26"/>
        <v>7.1923316749131422E-5</v>
      </c>
      <c r="J207" s="11">
        <f t="shared" ref="J207:J270" si="27">SQRT(252*AVERAGE(I198:I207))</f>
        <v>0.1375557720135113</v>
      </c>
      <c r="K207" s="11">
        <f t="shared" si="21"/>
        <v>0.13359833973879481</v>
      </c>
      <c r="L207" s="11">
        <f t="shared" si="22"/>
        <v>0.16642620062028471</v>
      </c>
      <c r="M207" s="11">
        <f t="shared" si="20"/>
        <v>0.20945175962359935</v>
      </c>
    </row>
    <row r="208" spans="1:13" x14ac:dyDescent="0.3">
      <c r="A208" s="10">
        <v>42313</v>
      </c>
      <c r="B208" s="6">
        <v>2515</v>
      </c>
      <c r="C208" s="6">
        <v>2526</v>
      </c>
      <c r="D208" s="6">
        <v>2490</v>
      </c>
      <c r="E208" s="6">
        <v>2491</v>
      </c>
      <c r="F208" s="11">
        <f t="shared" si="23"/>
        <v>4.3642203765969154E-3</v>
      </c>
      <c r="G208" s="11">
        <f t="shared" si="24"/>
        <v>-9.9900930750862985E-3</v>
      </c>
      <c r="H208" s="11">
        <f t="shared" si="25"/>
        <v>-9.5885672716591493E-3</v>
      </c>
      <c r="I208" s="11">
        <f t="shared" si="26"/>
        <v>6.4904320313134903E-5</v>
      </c>
      <c r="J208" s="11">
        <f t="shared" si="27"/>
        <v>0.13943494808747217</v>
      </c>
      <c r="K208" s="11">
        <f t="shared" si="21"/>
        <v>0.13482265621414316</v>
      </c>
      <c r="L208" s="11">
        <f t="shared" si="22"/>
        <v>0.16599025058663106</v>
      </c>
      <c r="M208" s="11">
        <f t="shared" si="20"/>
        <v>0.20958930575247484</v>
      </c>
    </row>
    <row r="209" spans="1:13" x14ac:dyDescent="0.3">
      <c r="A209" s="10">
        <v>42314</v>
      </c>
      <c r="B209" s="6">
        <v>2501</v>
      </c>
      <c r="C209" s="6">
        <v>2501</v>
      </c>
      <c r="D209" s="6">
        <v>2459</v>
      </c>
      <c r="E209" s="6">
        <v>2471</v>
      </c>
      <c r="F209" s="11">
        <f t="shared" si="23"/>
        <v>0</v>
      </c>
      <c r="G209" s="11">
        <f t="shared" si="24"/>
        <v>-1.6935888661426517E-2</v>
      </c>
      <c r="H209" s="11">
        <f t="shared" si="25"/>
        <v>-1.2067724889008985E-2</v>
      </c>
      <c r="I209" s="11">
        <f t="shared" si="26"/>
        <v>8.2446679635253433E-5</v>
      </c>
      <c r="J209" s="11">
        <f t="shared" si="27"/>
        <v>0.13016323385231113</v>
      </c>
      <c r="K209" s="11">
        <f t="shared" si="21"/>
        <v>0.13572271453569112</v>
      </c>
      <c r="L209" s="11">
        <f t="shared" si="22"/>
        <v>0.16638678145328639</v>
      </c>
      <c r="M209" s="11">
        <f t="shared" si="20"/>
        <v>0.20983457416236242</v>
      </c>
    </row>
    <row r="210" spans="1:13" x14ac:dyDescent="0.3">
      <c r="A210" s="10">
        <v>42317</v>
      </c>
      <c r="B210" s="6">
        <v>2472</v>
      </c>
      <c r="C210" s="6">
        <v>2486</v>
      </c>
      <c r="D210" s="6">
        <v>2456</v>
      </c>
      <c r="E210" s="6">
        <v>2470</v>
      </c>
      <c r="F210" s="11">
        <f t="shared" si="23"/>
        <v>5.6474534930749925E-3</v>
      </c>
      <c r="G210" s="11">
        <f t="shared" si="24"/>
        <v>-6.4935293105483427E-3</v>
      </c>
      <c r="H210" s="11">
        <f t="shared" si="25"/>
        <v>-8.0938895555847292E-4</v>
      </c>
      <c r="I210" s="11">
        <f t="shared" si="26"/>
        <v>7.3374849441167327E-5</v>
      </c>
      <c r="J210" s="11">
        <f t="shared" si="27"/>
        <v>0.12727917627212881</v>
      </c>
      <c r="K210" s="11">
        <f t="shared" si="21"/>
        <v>0.12963329591066555</v>
      </c>
      <c r="L210" s="11">
        <f t="shared" si="22"/>
        <v>0.16604128724095615</v>
      </c>
      <c r="M210" s="11">
        <f t="shared" si="20"/>
        <v>0.20998518158777291</v>
      </c>
    </row>
    <row r="211" spans="1:13" x14ac:dyDescent="0.3">
      <c r="A211" s="10">
        <v>42318</v>
      </c>
      <c r="B211" s="6">
        <v>2475</v>
      </c>
      <c r="C211" s="6">
        <v>2475</v>
      </c>
      <c r="D211" s="6">
        <v>2457</v>
      </c>
      <c r="E211" s="6">
        <v>2465</v>
      </c>
      <c r="F211" s="11">
        <f t="shared" si="23"/>
        <v>0</v>
      </c>
      <c r="G211" s="11">
        <f t="shared" si="24"/>
        <v>-7.2993024816116079E-3</v>
      </c>
      <c r="H211" s="11">
        <f t="shared" si="25"/>
        <v>-4.0485885260002205E-3</v>
      </c>
      <c r="I211" s="11">
        <f t="shared" si="26"/>
        <v>2.3727944443203688E-5</v>
      </c>
      <c r="J211" s="11">
        <f t="shared" si="27"/>
        <v>0.11016133329711014</v>
      </c>
      <c r="K211" s="11">
        <f t="shared" si="21"/>
        <v>0.12965196246041219</v>
      </c>
      <c r="L211" s="11">
        <f t="shared" si="22"/>
        <v>0.1641881929969618</v>
      </c>
      <c r="M211" s="11">
        <f t="shared" si="20"/>
        <v>0.2092216131387864</v>
      </c>
    </row>
    <row r="212" spans="1:13" x14ac:dyDescent="0.3">
      <c r="A212" s="10">
        <v>42319</v>
      </c>
      <c r="B212" s="6">
        <v>2461</v>
      </c>
      <c r="C212" s="6">
        <v>2481</v>
      </c>
      <c r="D212" s="6">
        <v>2445</v>
      </c>
      <c r="E212" s="6">
        <v>2471</v>
      </c>
      <c r="F212" s="11">
        <f t="shared" si="23"/>
        <v>8.0939333007451712E-3</v>
      </c>
      <c r="G212" s="11">
        <f t="shared" si="24"/>
        <v>-6.5226484820834207E-3</v>
      </c>
      <c r="H212" s="11">
        <f t="shared" si="25"/>
        <v>4.0551555975541125E-3</v>
      </c>
      <c r="I212" s="11">
        <f t="shared" si="26"/>
        <v>1.0168489506998877E-4</v>
      </c>
      <c r="J212" s="11">
        <f t="shared" si="27"/>
        <v>0.11692665174291478</v>
      </c>
      <c r="K212" s="11">
        <f t="shared" si="21"/>
        <v>0.13245069291606004</v>
      </c>
      <c r="L212" s="11">
        <f t="shared" si="22"/>
        <v>0.16386887365804562</v>
      </c>
      <c r="M212" s="11">
        <f t="shared" si="20"/>
        <v>0.2085618917188318</v>
      </c>
    </row>
    <row r="213" spans="1:13" x14ac:dyDescent="0.3">
      <c r="A213" s="10">
        <v>42320</v>
      </c>
      <c r="B213" s="6">
        <v>2473</v>
      </c>
      <c r="C213" s="6">
        <v>2488</v>
      </c>
      <c r="D213" s="6">
        <v>2465</v>
      </c>
      <c r="E213" s="6">
        <v>2474</v>
      </c>
      <c r="F213" s="11">
        <f t="shared" si="23"/>
        <v>6.0471863376537855E-3</v>
      </c>
      <c r="G213" s="11">
        <f t="shared" si="24"/>
        <v>-3.2401810446256842E-3</v>
      </c>
      <c r="H213" s="11">
        <f t="shared" si="25"/>
        <v>4.0428543101699905E-4</v>
      </c>
      <c r="I213" s="11">
        <f t="shared" si="26"/>
        <v>4.5932404459499333E-5</v>
      </c>
      <c r="J213" s="11">
        <f t="shared" si="27"/>
        <v>0.11942395403342008</v>
      </c>
      <c r="K213" s="11">
        <f t="shared" si="21"/>
        <v>0.13298196472534862</v>
      </c>
      <c r="L213" s="11">
        <f t="shared" si="22"/>
        <v>0.16232669927507587</v>
      </c>
      <c r="M213" s="11">
        <f t="shared" si="20"/>
        <v>0.20760158720362956</v>
      </c>
    </row>
    <row r="214" spans="1:13" x14ac:dyDescent="0.3">
      <c r="A214" s="10">
        <v>42321</v>
      </c>
      <c r="B214" s="6">
        <v>2467</v>
      </c>
      <c r="C214" s="6">
        <v>2481</v>
      </c>
      <c r="D214" s="6">
        <v>2442</v>
      </c>
      <c r="E214" s="6">
        <v>2446</v>
      </c>
      <c r="F214" s="11">
        <f t="shared" si="23"/>
        <v>5.6588671624442201E-3</v>
      </c>
      <c r="G214" s="11">
        <f t="shared" si="24"/>
        <v>-1.018546185870668E-2</v>
      </c>
      <c r="H214" s="11">
        <f t="shared" si="25"/>
        <v>-8.5488002822390139E-3</v>
      </c>
      <c r="I214" s="11">
        <f t="shared" si="26"/>
        <v>9.7069456820367899E-5</v>
      </c>
      <c r="J214" s="11">
        <f t="shared" si="27"/>
        <v>0.12704888200058706</v>
      </c>
      <c r="K214" s="11">
        <f t="shared" si="21"/>
        <v>0.13449079827510155</v>
      </c>
      <c r="L214" s="11">
        <f t="shared" si="22"/>
        <v>0.16229879870954261</v>
      </c>
      <c r="M214" s="11">
        <f t="shared" si="20"/>
        <v>0.20544055025324967</v>
      </c>
    </row>
    <row r="215" spans="1:13" x14ac:dyDescent="0.3">
      <c r="A215" s="10">
        <v>42324</v>
      </c>
      <c r="B215" s="6">
        <v>2445</v>
      </c>
      <c r="C215" s="6">
        <v>2449</v>
      </c>
      <c r="D215" s="6">
        <v>2421</v>
      </c>
      <c r="E215" s="6">
        <v>2423</v>
      </c>
      <c r="F215" s="11">
        <f t="shared" si="23"/>
        <v>1.6346550431952567E-3</v>
      </c>
      <c r="G215" s="11">
        <f t="shared" si="24"/>
        <v>-9.8644449709139655E-3</v>
      </c>
      <c r="H215" s="11">
        <f t="shared" si="25"/>
        <v>-9.0386810924466526E-3</v>
      </c>
      <c r="I215" s="11">
        <f t="shared" si="26"/>
        <v>2.5592925079954515E-5</v>
      </c>
      <c r="J215" s="11">
        <f t="shared" si="27"/>
        <v>0.12502367800795658</v>
      </c>
      <c r="K215" s="11">
        <f t="shared" si="21"/>
        <v>0.13333128752986034</v>
      </c>
      <c r="L215" s="11">
        <f t="shared" si="22"/>
        <v>0.14727865082675312</v>
      </c>
      <c r="M215" s="11">
        <f t="shared" si="20"/>
        <v>0.20529615045189659</v>
      </c>
    </row>
    <row r="216" spans="1:13" x14ac:dyDescent="0.3">
      <c r="A216" s="10">
        <v>42325</v>
      </c>
      <c r="B216" s="6">
        <v>2426</v>
      </c>
      <c r="C216" s="6">
        <v>2428</v>
      </c>
      <c r="D216" s="6">
        <v>2405</v>
      </c>
      <c r="E216" s="6">
        <v>2407</v>
      </c>
      <c r="F216" s="11">
        <f t="shared" si="23"/>
        <v>8.2406267539334387E-4</v>
      </c>
      <c r="G216" s="11">
        <f t="shared" si="24"/>
        <v>-8.693906964133866E-3</v>
      </c>
      <c r="H216" s="11">
        <f t="shared" si="25"/>
        <v>-7.8626517209234564E-3</v>
      </c>
      <c r="I216" s="11">
        <f t="shared" si="26"/>
        <v>1.4385252853726471E-5</v>
      </c>
      <c r="J216" s="11">
        <f t="shared" si="27"/>
        <v>0.12307014069468182</v>
      </c>
      <c r="K216" s="11">
        <f t="shared" si="21"/>
        <v>0.13036359269521833</v>
      </c>
      <c r="L216" s="11">
        <f t="shared" si="22"/>
        <v>0.14683975479622677</v>
      </c>
      <c r="M216" s="11">
        <f t="shared" si="20"/>
        <v>0.20445245457272315</v>
      </c>
    </row>
    <row r="217" spans="1:13" x14ac:dyDescent="0.3">
      <c r="A217" s="10">
        <v>42326</v>
      </c>
      <c r="B217" s="6">
        <v>2410</v>
      </c>
      <c r="C217" s="6">
        <v>2435</v>
      </c>
      <c r="D217" s="6">
        <v>2406</v>
      </c>
      <c r="E217" s="6">
        <v>2422</v>
      </c>
      <c r="F217" s="11">
        <f t="shared" si="23"/>
        <v>1.0320009031989449E-2</v>
      </c>
      <c r="G217" s="11">
        <f t="shared" si="24"/>
        <v>-1.661129950076487E-3</v>
      </c>
      <c r="H217" s="11">
        <f t="shared" si="25"/>
        <v>4.9668976283368639E-3</v>
      </c>
      <c r="I217" s="11">
        <f t="shared" si="26"/>
        <v>6.6254173155375746E-5</v>
      </c>
      <c r="J217" s="11">
        <f t="shared" si="27"/>
        <v>0.12248835500587855</v>
      </c>
      <c r="K217" s="11">
        <f t="shared" si="21"/>
        <v>0.13141633717526238</v>
      </c>
      <c r="L217" s="11">
        <f t="shared" si="22"/>
        <v>0.14749527705467619</v>
      </c>
      <c r="M217" s="11">
        <f t="shared" si="20"/>
        <v>0.20331071525145372</v>
      </c>
    </row>
    <row r="218" spans="1:13" x14ac:dyDescent="0.3">
      <c r="A218" s="10">
        <v>42327</v>
      </c>
      <c r="B218" s="6">
        <v>2430</v>
      </c>
      <c r="C218" s="6">
        <v>2438</v>
      </c>
      <c r="D218" s="6">
        <v>2382</v>
      </c>
      <c r="E218" s="6">
        <v>2392</v>
      </c>
      <c r="F218" s="11">
        <f t="shared" si="23"/>
        <v>3.2867737066227228E-3</v>
      </c>
      <c r="G218" s="11">
        <f t="shared" si="24"/>
        <v>-1.9950786419348682E-2</v>
      </c>
      <c r="H218" s="11">
        <f t="shared" si="25"/>
        <v>-1.5761421264071759E-2</v>
      </c>
      <c r="I218" s="11">
        <f t="shared" si="26"/>
        <v>1.4618823583389324E-4</v>
      </c>
      <c r="J218" s="11">
        <f t="shared" si="27"/>
        <v>0.13058235632415754</v>
      </c>
      <c r="K218" s="11">
        <f t="shared" si="21"/>
        <v>0.13438243888381127</v>
      </c>
      <c r="L218" s="11">
        <f t="shared" si="22"/>
        <v>0.14886045705881856</v>
      </c>
      <c r="M218" s="11">
        <f t="shared" si="20"/>
        <v>0.20153580118854311</v>
      </c>
    </row>
    <row r="219" spans="1:13" x14ac:dyDescent="0.3">
      <c r="A219" s="10">
        <v>42328</v>
      </c>
      <c r="B219" s="6">
        <v>2391</v>
      </c>
      <c r="C219" s="6">
        <v>2398</v>
      </c>
      <c r="D219" s="6">
        <v>2362</v>
      </c>
      <c r="E219" s="6">
        <v>2372</v>
      </c>
      <c r="F219" s="11">
        <f t="shared" si="23"/>
        <v>2.9233681291347176E-3</v>
      </c>
      <c r="G219" s="11">
        <f t="shared" si="24"/>
        <v>-1.2202970701017122E-2</v>
      </c>
      <c r="H219" s="11">
        <f t="shared" si="25"/>
        <v>-7.9782073407087054E-3</v>
      </c>
      <c r="I219" s="11">
        <f t="shared" si="26"/>
        <v>8.3423981790471341E-5</v>
      </c>
      <c r="J219" s="11">
        <f t="shared" si="27"/>
        <v>0.13067662299539554</v>
      </c>
      <c r="K219" s="11">
        <f t="shared" si="21"/>
        <v>0.13369860982559659</v>
      </c>
      <c r="L219" s="11">
        <f t="shared" si="22"/>
        <v>0.14784798524200926</v>
      </c>
      <c r="M219" s="11">
        <f t="shared" si="20"/>
        <v>0.20192422501781823</v>
      </c>
    </row>
    <row r="220" spans="1:13" x14ac:dyDescent="0.3">
      <c r="A220" s="10">
        <v>42331</v>
      </c>
      <c r="B220" s="6">
        <v>2321</v>
      </c>
      <c r="C220" s="6">
        <v>2328</v>
      </c>
      <c r="D220" s="6">
        <v>2250</v>
      </c>
      <c r="E220" s="6">
        <v>2255</v>
      </c>
      <c r="F220" s="11">
        <f t="shared" si="23"/>
        <v>3.0114025768913626E-3</v>
      </c>
      <c r="G220" s="11">
        <f t="shared" si="24"/>
        <v>-3.1067911075971268E-2</v>
      </c>
      <c r="H220" s="11">
        <f t="shared" si="25"/>
        <v>-2.8848154337658277E-2</v>
      </c>
      <c r="I220" s="11">
        <f t="shared" si="26"/>
        <v>1.6490515674728783E-4</v>
      </c>
      <c r="J220" s="11">
        <f t="shared" si="27"/>
        <v>0.13922264019043371</v>
      </c>
      <c r="K220" s="11">
        <f t="shared" si="21"/>
        <v>0.13633853195509379</v>
      </c>
      <c r="L220" s="11">
        <f t="shared" si="22"/>
        <v>0.14915255937064553</v>
      </c>
      <c r="M220" s="11">
        <f t="shared" si="20"/>
        <v>0.17737795001627937</v>
      </c>
    </row>
    <row r="221" spans="1:13" x14ac:dyDescent="0.3">
      <c r="A221" s="10">
        <v>42332</v>
      </c>
      <c r="B221" s="6">
        <v>2255</v>
      </c>
      <c r="C221" s="6">
        <v>2319</v>
      </c>
      <c r="D221" s="6">
        <v>2246</v>
      </c>
      <c r="E221" s="6">
        <v>2313</v>
      </c>
      <c r="F221" s="11">
        <f t="shared" si="23"/>
        <v>2.7986085318752876E-2</v>
      </c>
      <c r="G221" s="11">
        <f t="shared" si="24"/>
        <v>-3.9991166383902665E-3</v>
      </c>
      <c r="H221" s="11">
        <f t="shared" si="25"/>
        <v>2.5395410294660383E-2</v>
      </c>
      <c r="I221" s="11">
        <f t="shared" si="26"/>
        <v>1.9005499399298831E-4</v>
      </c>
      <c r="J221" s="11">
        <f t="shared" si="27"/>
        <v>0.15353952321877759</v>
      </c>
      <c r="K221" s="11">
        <f t="shared" si="21"/>
        <v>0.14100744436951126</v>
      </c>
      <c r="L221" s="11">
        <f t="shared" si="22"/>
        <v>0.14988463467719787</v>
      </c>
      <c r="M221" s="11">
        <f t="shared" si="20"/>
        <v>0.17778330858829847</v>
      </c>
    </row>
    <row r="222" spans="1:13" x14ac:dyDescent="0.3">
      <c r="A222" s="10">
        <v>42333</v>
      </c>
      <c r="B222" s="6">
        <v>2316</v>
      </c>
      <c r="C222" s="6">
        <v>2341</v>
      </c>
      <c r="D222" s="6">
        <v>2294</v>
      </c>
      <c r="E222" s="6">
        <v>2318</v>
      </c>
      <c r="F222" s="11">
        <f t="shared" si="23"/>
        <v>1.0736628798024795E-2</v>
      </c>
      <c r="G222" s="11">
        <f t="shared" si="24"/>
        <v>-9.5445410035698598E-3</v>
      </c>
      <c r="H222" s="11">
        <f t="shared" si="25"/>
        <v>8.6318520681108522E-4</v>
      </c>
      <c r="I222" s="11">
        <f t="shared" si="26"/>
        <v>2.0534446836600813E-4</v>
      </c>
      <c r="J222" s="11">
        <f t="shared" si="27"/>
        <v>0.16182276242021465</v>
      </c>
      <c r="K222" s="11">
        <f t="shared" si="21"/>
        <v>0.14443708200818162</v>
      </c>
      <c r="L222" s="11">
        <f t="shared" si="22"/>
        <v>0.14788057658732184</v>
      </c>
      <c r="M222" s="11">
        <f t="shared" si="20"/>
        <v>0.17577467554253706</v>
      </c>
    </row>
    <row r="223" spans="1:13" x14ac:dyDescent="0.3">
      <c r="A223" s="10">
        <v>42334</v>
      </c>
      <c r="B223" s="6">
        <v>2314</v>
      </c>
      <c r="C223" s="6">
        <v>2378</v>
      </c>
      <c r="D223" s="6">
        <v>2300</v>
      </c>
      <c r="E223" s="6">
        <v>2365</v>
      </c>
      <c r="F223" s="11">
        <f t="shared" si="23"/>
        <v>2.7282169497105158E-2</v>
      </c>
      <c r="G223" s="11">
        <f t="shared" si="24"/>
        <v>-6.0685058363807885E-3</v>
      </c>
      <c r="H223" s="11">
        <f t="shared" si="25"/>
        <v>2.1800393172411451E-2</v>
      </c>
      <c r="I223" s="11">
        <f t="shared" si="26"/>
        <v>3.1867732712387433E-4</v>
      </c>
      <c r="J223" s="11">
        <f t="shared" si="27"/>
        <v>0.18182348167508916</v>
      </c>
      <c r="K223" s="11">
        <f t="shared" si="21"/>
        <v>0.15239942090220729</v>
      </c>
      <c r="L223" s="11">
        <f t="shared" si="22"/>
        <v>0.15084098750775915</v>
      </c>
      <c r="M223" s="11">
        <f t="shared" ref="M223:M286" si="28">SQRT(252*AVERAGE(I134:I223))</f>
        <v>0.17386740258916822</v>
      </c>
    </row>
    <row r="224" spans="1:13" x14ac:dyDescent="0.3">
      <c r="A224" s="10">
        <v>42335</v>
      </c>
      <c r="B224" s="6">
        <v>2361</v>
      </c>
      <c r="C224" s="6">
        <v>2378</v>
      </c>
      <c r="D224" s="6">
        <v>2340</v>
      </c>
      <c r="E224" s="6">
        <v>2363</v>
      </c>
      <c r="F224" s="11">
        <f t="shared" si="23"/>
        <v>7.1745401652142191E-3</v>
      </c>
      <c r="G224" s="11">
        <f t="shared" si="24"/>
        <v>-8.9343287337658554E-3</v>
      </c>
      <c r="H224" s="11">
        <f t="shared" si="25"/>
        <v>8.4674010139494465E-4</v>
      </c>
      <c r="I224" s="11">
        <f t="shared" si="26"/>
        <v>1.3278634005623534E-4</v>
      </c>
      <c r="J224" s="11">
        <f t="shared" si="27"/>
        <v>0.18428196858617324</v>
      </c>
      <c r="K224" s="11">
        <f t="shared" si="21"/>
        <v>0.15505093103883913</v>
      </c>
      <c r="L224" s="11">
        <f t="shared" si="22"/>
        <v>0.15035096984848959</v>
      </c>
      <c r="M224" s="11">
        <f t="shared" si="28"/>
        <v>0.17323410242025397</v>
      </c>
    </row>
    <row r="225" spans="1:13" x14ac:dyDescent="0.3">
      <c r="A225" s="10">
        <v>42338</v>
      </c>
      <c r="B225" s="6">
        <v>2360</v>
      </c>
      <c r="C225" s="6">
        <v>2365</v>
      </c>
      <c r="D225" s="6">
        <v>2330</v>
      </c>
      <c r="E225" s="6">
        <v>2342</v>
      </c>
      <c r="F225" s="11">
        <f t="shared" si="23"/>
        <v>2.1164029063776937E-3</v>
      </c>
      <c r="G225" s="11">
        <f t="shared" si="24"/>
        <v>-1.279335145990947E-2</v>
      </c>
      <c r="H225" s="11">
        <f t="shared" si="25"/>
        <v>-7.656353861993149E-3</v>
      </c>
      <c r="I225" s="11">
        <f t="shared" si="26"/>
        <v>8.640250654675653E-5</v>
      </c>
      <c r="J225" s="11">
        <f t="shared" si="27"/>
        <v>0.18839385711577422</v>
      </c>
      <c r="K225" s="11">
        <f t="shared" si="21"/>
        <v>0.15680258665129995</v>
      </c>
      <c r="L225" s="11">
        <f t="shared" si="22"/>
        <v>0.1496465135034053</v>
      </c>
      <c r="M225" s="11">
        <f t="shared" si="28"/>
        <v>0.17032864058211461</v>
      </c>
    </row>
    <row r="226" spans="1:13" x14ac:dyDescent="0.3">
      <c r="A226" s="10">
        <v>42339</v>
      </c>
      <c r="B226" s="6">
        <v>2343</v>
      </c>
      <c r="C226" s="6">
        <v>2385</v>
      </c>
      <c r="D226" s="6">
        <v>2340</v>
      </c>
      <c r="E226" s="6">
        <v>2366</v>
      </c>
      <c r="F226" s="11">
        <f t="shared" si="23"/>
        <v>1.7766964814645892E-2</v>
      </c>
      <c r="G226" s="11">
        <f t="shared" si="24"/>
        <v>-1.2812301560485731E-3</v>
      </c>
      <c r="H226" s="11">
        <f t="shared" si="25"/>
        <v>9.7686060305363902E-3</v>
      </c>
      <c r="I226" s="11">
        <f t="shared" si="26"/>
        <v>1.5626394243383685E-4</v>
      </c>
      <c r="J226" s="11">
        <f t="shared" si="27"/>
        <v>0.1976552260285003</v>
      </c>
      <c r="K226" s="11">
        <f t="shared" si="21"/>
        <v>0.15556473821236599</v>
      </c>
      <c r="L226" s="11">
        <f t="shared" si="22"/>
        <v>0.14666393355009311</v>
      </c>
      <c r="M226" s="11">
        <f t="shared" si="28"/>
        <v>0.16873483299414274</v>
      </c>
    </row>
    <row r="227" spans="1:13" x14ac:dyDescent="0.3">
      <c r="A227" s="10">
        <v>42340</v>
      </c>
      <c r="B227" s="6">
        <v>2380</v>
      </c>
      <c r="C227" s="6">
        <v>2390</v>
      </c>
      <c r="D227" s="6">
        <v>2361</v>
      </c>
      <c r="E227" s="6">
        <v>2380</v>
      </c>
      <c r="F227" s="11">
        <f t="shared" si="23"/>
        <v>4.1928782600359578E-3</v>
      </c>
      <c r="G227" s="11">
        <f t="shared" si="24"/>
        <v>-8.0152295800074314E-3</v>
      </c>
      <c r="H227" s="11">
        <f t="shared" si="25"/>
        <v>0</v>
      </c>
      <c r="I227" s="11">
        <f t="shared" si="26"/>
        <v>8.1824133323708256E-5</v>
      </c>
      <c r="J227" s="11">
        <f t="shared" si="27"/>
        <v>0.19864529033586353</v>
      </c>
      <c r="K227" s="11">
        <f t="shared" ref="K227:K290" si="29">SQRT(252*AVERAGE(I198:I227))</f>
        <v>0.15640219403714553</v>
      </c>
      <c r="L227" s="11">
        <f t="shared" si="22"/>
        <v>0.14553309314854646</v>
      </c>
      <c r="M227" s="11">
        <f t="shared" si="28"/>
        <v>0.16667708313772522</v>
      </c>
    </row>
    <row r="228" spans="1:13" x14ac:dyDescent="0.3">
      <c r="A228" s="10">
        <v>42341</v>
      </c>
      <c r="B228" s="6">
        <v>2376</v>
      </c>
      <c r="C228" s="6">
        <v>2379</v>
      </c>
      <c r="D228" s="6">
        <v>2335</v>
      </c>
      <c r="E228" s="6">
        <v>2336</v>
      </c>
      <c r="F228" s="11">
        <f t="shared" si="23"/>
        <v>1.2618298204221654E-3</v>
      </c>
      <c r="G228" s="11">
        <f t="shared" si="24"/>
        <v>-1.7406510379537908E-2</v>
      </c>
      <c r="H228" s="11">
        <f t="shared" si="25"/>
        <v>-1.6978336534417906E-2</v>
      </c>
      <c r="I228" s="11">
        <f t="shared" si="26"/>
        <v>3.0468998315326247E-5</v>
      </c>
      <c r="J228" s="11">
        <f t="shared" si="27"/>
        <v>0.19116439675617328</v>
      </c>
      <c r="K228" s="11">
        <f t="shared" si="29"/>
        <v>0.15603170951068135</v>
      </c>
      <c r="L228" s="11">
        <f t="shared" si="22"/>
        <v>0.14540977254681592</v>
      </c>
      <c r="M228" s="11">
        <f t="shared" si="28"/>
        <v>0.16580648629274208</v>
      </c>
    </row>
    <row r="229" spans="1:13" x14ac:dyDescent="0.3">
      <c r="A229" s="10">
        <v>42342</v>
      </c>
      <c r="B229" s="6">
        <v>2332</v>
      </c>
      <c r="C229" s="6">
        <v>2347</v>
      </c>
      <c r="D229" s="6">
        <v>2313</v>
      </c>
      <c r="E229" s="6">
        <v>2341</v>
      </c>
      <c r="F229" s="11">
        <f t="shared" si="23"/>
        <v>6.4116483806404903E-3</v>
      </c>
      <c r="G229" s="11">
        <f t="shared" si="24"/>
        <v>-8.1808852389438184E-3</v>
      </c>
      <c r="H229" s="11">
        <f t="shared" si="25"/>
        <v>3.8519200205277527E-3</v>
      </c>
      <c r="I229" s="11">
        <f t="shared" si="26"/>
        <v>1.1485107712529289E-4</v>
      </c>
      <c r="J229" s="11">
        <f t="shared" si="27"/>
        <v>0.19322471216070974</v>
      </c>
      <c r="K229" s="11">
        <f t="shared" si="29"/>
        <v>0.15422347058080071</v>
      </c>
      <c r="L229" s="11">
        <f t="shared" si="22"/>
        <v>0.14548819444435421</v>
      </c>
      <c r="M229" s="11">
        <f t="shared" si="28"/>
        <v>0.16637820514440571</v>
      </c>
    </row>
    <row r="230" spans="1:13" x14ac:dyDescent="0.3">
      <c r="A230" s="10">
        <v>42345</v>
      </c>
      <c r="B230" s="6">
        <v>2335</v>
      </c>
      <c r="C230" s="6">
        <v>2378</v>
      </c>
      <c r="D230" s="6">
        <v>2333</v>
      </c>
      <c r="E230" s="6">
        <v>2371</v>
      </c>
      <c r="F230" s="11">
        <f t="shared" si="23"/>
        <v>1.8247907147729371E-2</v>
      </c>
      <c r="G230" s="11">
        <f t="shared" si="24"/>
        <v>-8.5689808156772375E-4</v>
      </c>
      <c r="H230" s="11">
        <f t="shared" si="25"/>
        <v>1.5299915962407691E-2</v>
      </c>
      <c r="I230" s="11">
        <f t="shared" si="26"/>
        <v>6.7639412380603658E-5</v>
      </c>
      <c r="J230" s="11">
        <f t="shared" si="27"/>
        <v>0.18677444319699815</v>
      </c>
      <c r="K230" s="11">
        <f t="shared" si="29"/>
        <v>0.15326189446571004</v>
      </c>
      <c r="L230" s="11">
        <f t="shared" si="22"/>
        <v>0.14577791214485974</v>
      </c>
      <c r="M230" s="11">
        <f t="shared" si="28"/>
        <v>0.16591861976549177</v>
      </c>
    </row>
    <row r="231" spans="1:13" x14ac:dyDescent="0.3">
      <c r="A231" s="10">
        <v>42346</v>
      </c>
      <c r="B231" s="6">
        <v>2368</v>
      </c>
      <c r="C231" s="6">
        <v>2371</v>
      </c>
      <c r="D231" s="6">
        <v>2284</v>
      </c>
      <c r="E231" s="6">
        <v>2309</v>
      </c>
      <c r="F231" s="11">
        <f t="shared" si="23"/>
        <v>1.2660900615091733E-3</v>
      </c>
      <c r="G231" s="11">
        <f t="shared" si="24"/>
        <v>-3.611742522799552E-2</v>
      </c>
      <c r="H231" s="11">
        <f t="shared" si="25"/>
        <v>-2.5231186649400973E-2</v>
      </c>
      <c r="I231" s="11">
        <f t="shared" si="26"/>
        <v>4.2673084657725058E-4</v>
      </c>
      <c r="J231" s="11">
        <f t="shared" si="27"/>
        <v>0.20211116771883758</v>
      </c>
      <c r="K231" s="11">
        <f t="shared" si="29"/>
        <v>0.15974858232101116</v>
      </c>
      <c r="L231" s="11">
        <f t="shared" si="22"/>
        <v>0.15144038784996039</v>
      </c>
      <c r="M231" s="11">
        <f t="shared" si="28"/>
        <v>0.16785166987354649</v>
      </c>
    </row>
    <row r="232" spans="1:13" x14ac:dyDescent="0.3">
      <c r="A232" s="10">
        <v>42347</v>
      </c>
      <c r="B232" s="6">
        <v>2315</v>
      </c>
      <c r="C232" s="6">
        <v>2319</v>
      </c>
      <c r="D232" s="6">
        <v>2289</v>
      </c>
      <c r="E232" s="6">
        <v>2300</v>
      </c>
      <c r="F232" s="11">
        <f t="shared" si="23"/>
        <v>1.7263707351972144E-3</v>
      </c>
      <c r="G232" s="11">
        <f t="shared" si="24"/>
        <v>-1.1294646567767706E-2</v>
      </c>
      <c r="H232" s="11">
        <f t="shared" si="25"/>
        <v>-6.500564603093428E-3</v>
      </c>
      <c r="I232" s="11">
        <f t="shared" si="26"/>
        <v>6.8350201816290169E-5</v>
      </c>
      <c r="J232" s="11">
        <f t="shared" si="27"/>
        <v>0.19338218273568847</v>
      </c>
      <c r="K232" s="11">
        <f t="shared" si="29"/>
        <v>0.16047337985341714</v>
      </c>
      <c r="L232" s="11">
        <f t="shared" si="22"/>
        <v>0.15110269730853354</v>
      </c>
      <c r="M232" s="11">
        <f t="shared" si="28"/>
        <v>0.16746797390922974</v>
      </c>
    </row>
    <row r="233" spans="1:13" x14ac:dyDescent="0.3">
      <c r="A233" s="10">
        <v>42348</v>
      </c>
      <c r="B233" s="6">
        <v>2305</v>
      </c>
      <c r="C233" s="6">
        <v>2313</v>
      </c>
      <c r="D233" s="6">
        <v>2285</v>
      </c>
      <c r="E233" s="6">
        <v>2294</v>
      </c>
      <c r="F233" s="11">
        <f t="shared" si="23"/>
        <v>3.4647068006903154E-3</v>
      </c>
      <c r="G233" s="11">
        <f t="shared" si="24"/>
        <v>-8.7146521024437755E-3</v>
      </c>
      <c r="H233" s="11">
        <f t="shared" si="25"/>
        <v>-4.7836577414328754E-3</v>
      </c>
      <c r="I233" s="11">
        <f t="shared" si="26"/>
        <v>6.2835412996545346E-5</v>
      </c>
      <c r="J233" s="11">
        <f t="shared" si="27"/>
        <v>0.1759245644121665</v>
      </c>
      <c r="K233" s="11">
        <f t="shared" si="29"/>
        <v>0.16152534543020222</v>
      </c>
      <c r="L233" s="11">
        <f t="shared" si="22"/>
        <v>0.15149273720644041</v>
      </c>
      <c r="M233" s="11">
        <f t="shared" si="28"/>
        <v>0.16722896667990164</v>
      </c>
    </row>
    <row r="234" spans="1:13" x14ac:dyDescent="0.3">
      <c r="A234" s="10">
        <v>42349</v>
      </c>
      <c r="B234" s="6">
        <v>2295</v>
      </c>
      <c r="C234" s="6">
        <v>2341</v>
      </c>
      <c r="D234" s="6">
        <v>2292</v>
      </c>
      <c r="E234" s="6">
        <v>2340</v>
      </c>
      <c r="F234" s="11">
        <f t="shared" si="23"/>
        <v>1.9845344996265238E-2</v>
      </c>
      <c r="G234" s="11">
        <f t="shared" si="24"/>
        <v>-1.3080446600153414E-3</v>
      </c>
      <c r="H234" s="11">
        <f t="shared" si="25"/>
        <v>1.9418085857101516E-2</v>
      </c>
      <c r="I234" s="11">
        <f t="shared" si="26"/>
        <v>3.5589809365207065E-5</v>
      </c>
      <c r="J234" s="11">
        <f t="shared" si="27"/>
        <v>0.16881972571413748</v>
      </c>
      <c r="K234" s="11">
        <f t="shared" si="29"/>
        <v>0.16186554312534734</v>
      </c>
      <c r="L234" s="11">
        <f t="shared" si="22"/>
        <v>0.15107814317857488</v>
      </c>
      <c r="M234" s="11">
        <f t="shared" si="28"/>
        <v>0.16655951512525094</v>
      </c>
    </row>
    <row r="235" spans="1:13" x14ac:dyDescent="0.3">
      <c r="A235" s="10">
        <v>42352</v>
      </c>
      <c r="B235" s="6">
        <v>2338</v>
      </c>
      <c r="C235" s="6">
        <v>2348</v>
      </c>
      <c r="D235" s="6">
        <v>2321</v>
      </c>
      <c r="E235" s="6">
        <v>2345</v>
      </c>
      <c r="F235" s="11">
        <f t="shared" si="23"/>
        <v>4.2680389159733319E-3</v>
      </c>
      <c r="G235" s="11">
        <f t="shared" si="24"/>
        <v>-7.2977357575766356E-3</v>
      </c>
      <c r="H235" s="11">
        <f t="shared" si="25"/>
        <v>2.9895388483659859E-3</v>
      </c>
      <c r="I235" s="11">
        <f t="shared" si="26"/>
        <v>8.0530499782420246E-5</v>
      </c>
      <c r="J235" s="11">
        <f t="shared" si="27"/>
        <v>0.16838089327395592</v>
      </c>
      <c r="K235" s="11">
        <f t="shared" si="29"/>
        <v>0.16276290597198051</v>
      </c>
      <c r="L235" s="11">
        <f t="shared" si="22"/>
        <v>0.14911319616964017</v>
      </c>
      <c r="M235" s="11">
        <f t="shared" si="28"/>
        <v>0.16586709327027641</v>
      </c>
    </row>
    <row r="236" spans="1:13" x14ac:dyDescent="0.3">
      <c r="A236" s="10">
        <v>42353</v>
      </c>
      <c r="B236" s="6">
        <v>2338</v>
      </c>
      <c r="C236" s="6">
        <v>2371</v>
      </c>
      <c r="D236" s="6">
        <v>2332</v>
      </c>
      <c r="E236" s="6">
        <v>2344</v>
      </c>
      <c r="F236" s="11">
        <f t="shared" si="23"/>
        <v>1.4015944033391734E-2</v>
      </c>
      <c r="G236" s="11">
        <f t="shared" si="24"/>
        <v>-2.5695945616307611E-3</v>
      </c>
      <c r="H236" s="11">
        <f t="shared" si="25"/>
        <v>2.5630086648895482E-3</v>
      </c>
      <c r="I236" s="11">
        <f t="shared" si="26"/>
        <v>1.7371241048085446E-4</v>
      </c>
      <c r="J236" s="11">
        <f t="shared" si="27"/>
        <v>0.16968154470808006</v>
      </c>
      <c r="K236" s="11">
        <f t="shared" si="29"/>
        <v>0.16633868513919273</v>
      </c>
      <c r="L236" s="11">
        <f t="shared" si="22"/>
        <v>0.15092133201399247</v>
      </c>
      <c r="M236" s="11">
        <f t="shared" si="28"/>
        <v>0.16685032142073083</v>
      </c>
    </row>
    <row r="237" spans="1:13" x14ac:dyDescent="0.3">
      <c r="A237" s="10">
        <v>42354</v>
      </c>
      <c r="B237" s="6">
        <v>2350</v>
      </c>
      <c r="C237" s="6">
        <v>2361</v>
      </c>
      <c r="D237" s="6">
        <v>2330</v>
      </c>
      <c r="E237" s="6">
        <v>2355</v>
      </c>
      <c r="F237" s="11">
        <f t="shared" si="23"/>
        <v>4.6699299473083574E-3</v>
      </c>
      <c r="G237" s="11">
        <f t="shared" si="24"/>
        <v>-8.5470605784584083E-3</v>
      </c>
      <c r="H237" s="11">
        <f t="shared" si="25"/>
        <v>2.1253993123135366E-3</v>
      </c>
      <c r="I237" s="11">
        <f t="shared" si="26"/>
        <v>1.0310094102180128E-4</v>
      </c>
      <c r="J237" s="11">
        <f t="shared" si="27"/>
        <v>0.17125420336012812</v>
      </c>
      <c r="K237" s="11">
        <f t="shared" si="29"/>
        <v>0.16712405637048761</v>
      </c>
      <c r="L237" s="11">
        <f t="shared" si="22"/>
        <v>0.15129270735677969</v>
      </c>
      <c r="M237" s="11">
        <f t="shared" si="28"/>
        <v>0.16665914388708911</v>
      </c>
    </row>
    <row r="238" spans="1:13" x14ac:dyDescent="0.3">
      <c r="A238" s="10">
        <v>42355</v>
      </c>
      <c r="B238" s="6">
        <v>2353</v>
      </c>
      <c r="C238" s="6">
        <v>2364</v>
      </c>
      <c r="D238" s="6">
        <v>2311</v>
      </c>
      <c r="E238" s="6">
        <v>2314</v>
      </c>
      <c r="F238" s="11">
        <f t="shared" si="23"/>
        <v>4.66398979862628E-3</v>
      </c>
      <c r="G238" s="11">
        <f t="shared" si="24"/>
        <v>-1.801077845298172E-2</v>
      </c>
      <c r="H238" s="11">
        <f t="shared" si="25"/>
        <v>-1.6713480973740556E-2</v>
      </c>
      <c r="I238" s="11">
        <f t="shared" si="26"/>
        <v>1.2306964308897463E-4</v>
      </c>
      <c r="J238" s="11">
        <f t="shared" si="27"/>
        <v>0.17793689447893615</v>
      </c>
      <c r="K238" s="11">
        <f t="shared" si="29"/>
        <v>0.16857947362903639</v>
      </c>
      <c r="L238" s="11">
        <f t="shared" si="22"/>
        <v>0.15263713106200602</v>
      </c>
      <c r="M238" s="11">
        <f t="shared" si="28"/>
        <v>0.16685778925846614</v>
      </c>
    </row>
    <row r="239" spans="1:13" x14ac:dyDescent="0.3">
      <c r="A239" s="10">
        <v>42356</v>
      </c>
      <c r="B239" s="6">
        <v>2317</v>
      </c>
      <c r="C239" s="6">
        <v>2367</v>
      </c>
      <c r="D239" s="6">
        <v>2309</v>
      </c>
      <c r="E239" s="6">
        <v>2365</v>
      </c>
      <c r="F239" s="11">
        <f t="shared" si="23"/>
        <v>2.1350085081607833E-2</v>
      </c>
      <c r="G239" s="11">
        <f t="shared" si="24"/>
        <v>-3.4587150778808834E-3</v>
      </c>
      <c r="H239" s="11">
        <f t="shared" si="25"/>
        <v>2.0504776493657121E-2</v>
      </c>
      <c r="I239" s="11">
        <f t="shared" si="26"/>
        <v>1.0093029989011144E-4</v>
      </c>
      <c r="J239" s="11">
        <f t="shared" si="27"/>
        <v>0.17694839595340073</v>
      </c>
      <c r="K239" s="11">
        <f t="shared" si="29"/>
        <v>0.16903934849372731</v>
      </c>
      <c r="L239" s="11">
        <f t="shared" si="22"/>
        <v>0.15328887203597086</v>
      </c>
      <c r="M239" s="11">
        <f t="shared" si="28"/>
        <v>0.16727564419638935</v>
      </c>
    </row>
    <row r="240" spans="1:13" x14ac:dyDescent="0.3">
      <c r="A240" s="10">
        <v>42359</v>
      </c>
      <c r="B240" s="6">
        <v>2370</v>
      </c>
      <c r="C240" s="6">
        <v>2419</v>
      </c>
      <c r="D240" s="6">
        <v>2364</v>
      </c>
      <c r="E240" s="6">
        <v>2418</v>
      </c>
      <c r="F240" s="11">
        <f t="shared" si="23"/>
        <v>2.0464276480850422E-2</v>
      </c>
      <c r="G240" s="11">
        <f t="shared" si="24"/>
        <v>-2.5348556031880663E-3</v>
      </c>
      <c r="H240" s="11">
        <f t="shared" si="25"/>
        <v>2.005079704556122E-2</v>
      </c>
      <c r="I240" s="11">
        <f t="shared" si="26"/>
        <v>6.5712925651245646E-5</v>
      </c>
      <c r="J240" s="11">
        <f t="shared" si="27"/>
        <v>0.17681116300986671</v>
      </c>
      <c r="K240" s="11">
        <f t="shared" si="29"/>
        <v>0.16884887082639446</v>
      </c>
      <c r="L240" s="11">
        <f t="shared" si="22"/>
        <v>0.15052364031608229</v>
      </c>
      <c r="M240" s="11">
        <f t="shared" si="28"/>
        <v>0.16698239359946088</v>
      </c>
    </row>
    <row r="241" spans="1:13" x14ac:dyDescent="0.3">
      <c r="A241" s="10">
        <v>42360</v>
      </c>
      <c r="B241" s="6">
        <v>2417</v>
      </c>
      <c r="C241" s="6">
        <v>2422</v>
      </c>
      <c r="D241" s="6">
        <v>2398</v>
      </c>
      <c r="E241" s="6">
        <v>2406</v>
      </c>
      <c r="F241" s="11">
        <f t="shared" si="23"/>
        <v>2.0665434095544525E-3</v>
      </c>
      <c r="G241" s="11">
        <f t="shared" si="24"/>
        <v>-7.8920451160234637E-3</v>
      </c>
      <c r="H241" s="11">
        <f t="shared" si="25"/>
        <v>-4.5614841688587874E-3</v>
      </c>
      <c r="I241" s="11">
        <f t="shared" si="26"/>
        <v>3.9982043967204509E-5</v>
      </c>
      <c r="J241" s="11">
        <f t="shared" si="27"/>
        <v>0.14668373304197196</v>
      </c>
      <c r="K241" s="11">
        <f t="shared" si="29"/>
        <v>0.16925269751277247</v>
      </c>
      <c r="L241" s="11">
        <f t="shared" si="22"/>
        <v>0.15075826177225943</v>
      </c>
      <c r="M241" s="11">
        <f t="shared" si="28"/>
        <v>0.16589354121902514</v>
      </c>
    </row>
    <row r="242" spans="1:13" x14ac:dyDescent="0.3">
      <c r="A242" s="10">
        <v>42361</v>
      </c>
      <c r="B242" s="6">
        <v>2409</v>
      </c>
      <c r="C242" s="6">
        <v>2412</v>
      </c>
      <c r="D242" s="6">
        <v>2385</v>
      </c>
      <c r="E242" s="6">
        <v>2397</v>
      </c>
      <c r="F242" s="11">
        <f t="shared" si="23"/>
        <v>1.2445552322047017E-3</v>
      </c>
      <c r="G242" s="11">
        <f t="shared" si="24"/>
        <v>-1.0012599292429814E-2</v>
      </c>
      <c r="H242" s="11">
        <f t="shared" si="25"/>
        <v>-4.9937681804870264E-3</v>
      </c>
      <c r="I242" s="11">
        <f t="shared" si="26"/>
        <v>5.8015482883713666E-5</v>
      </c>
      <c r="J242" s="11">
        <f t="shared" si="27"/>
        <v>0.14579328730098506</v>
      </c>
      <c r="K242" s="11">
        <f t="shared" si="29"/>
        <v>0.16816555102929179</v>
      </c>
      <c r="L242" s="11">
        <f t="shared" si="22"/>
        <v>0.15136518524239612</v>
      </c>
      <c r="M242" s="11">
        <f t="shared" si="28"/>
        <v>0.16531350828138472</v>
      </c>
    </row>
    <row r="243" spans="1:13" x14ac:dyDescent="0.3">
      <c r="A243" s="10">
        <v>42362</v>
      </c>
      <c r="B243" s="6">
        <v>2396</v>
      </c>
      <c r="C243" s="6">
        <v>2402</v>
      </c>
      <c r="D243" s="6">
        <v>2373</v>
      </c>
      <c r="E243" s="6">
        <v>2382</v>
      </c>
      <c r="F243" s="11">
        <f t="shared" si="23"/>
        <v>2.5010434045888729E-3</v>
      </c>
      <c r="G243" s="11">
        <f t="shared" si="24"/>
        <v>-9.6457027995763642E-3</v>
      </c>
      <c r="H243" s="11">
        <f t="shared" si="25"/>
        <v>-5.8602093200945306E-3</v>
      </c>
      <c r="I243" s="11">
        <f t="shared" si="26"/>
        <v>5.7425601033986157E-5</v>
      </c>
      <c r="J243" s="11">
        <f t="shared" si="27"/>
        <v>0.14532499909021532</v>
      </c>
      <c r="K243" s="11">
        <f t="shared" si="29"/>
        <v>0.16845235351342241</v>
      </c>
      <c r="L243" s="11">
        <f t="shared" si="22"/>
        <v>0.15175703994613382</v>
      </c>
      <c r="M243" s="11">
        <f t="shared" si="28"/>
        <v>0.16439394757643688</v>
      </c>
    </row>
    <row r="244" spans="1:13" x14ac:dyDescent="0.3">
      <c r="A244" s="10">
        <v>42363</v>
      </c>
      <c r="B244" s="6">
        <v>2386</v>
      </c>
      <c r="C244" s="6">
        <v>2390</v>
      </c>
      <c r="D244" s="6">
        <v>2361</v>
      </c>
      <c r="E244" s="6">
        <v>2364</v>
      </c>
      <c r="F244" s="11">
        <f t="shared" si="23"/>
        <v>1.6750422676948956E-3</v>
      </c>
      <c r="G244" s="11">
        <f t="shared" si="24"/>
        <v>-1.0533065572348465E-2</v>
      </c>
      <c r="H244" s="11">
        <f t="shared" si="25"/>
        <v>-9.2632241318726469E-3</v>
      </c>
      <c r="I244" s="11">
        <f t="shared" si="26"/>
        <v>3.1697381713599719E-5</v>
      </c>
      <c r="J244" s="11">
        <f t="shared" si="27"/>
        <v>0.14498712419987705</v>
      </c>
      <c r="K244" s="11">
        <f t="shared" si="29"/>
        <v>0.16681447770896321</v>
      </c>
      <c r="L244" s="11">
        <f t="shared" si="22"/>
        <v>0.15151706965551479</v>
      </c>
      <c r="M244" s="11">
        <f t="shared" si="28"/>
        <v>0.16381785626973575</v>
      </c>
    </row>
    <row r="245" spans="1:13" x14ac:dyDescent="0.3">
      <c r="A245" s="10">
        <v>42366</v>
      </c>
      <c r="B245" s="6">
        <v>2366</v>
      </c>
      <c r="C245" s="6">
        <v>2372</v>
      </c>
      <c r="D245" s="6">
        <v>2338</v>
      </c>
      <c r="E245" s="6">
        <v>2345</v>
      </c>
      <c r="F245" s="11">
        <f t="shared" si="23"/>
        <v>2.5327155792840609E-3</v>
      </c>
      <c r="G245" s="11">
        <f t="shared" si="24"/>
        <v>-1.1904902506318314E-2</v>
      </c>
      <c r="H245" s="11">
        <f t="shared" si="25"/>
        <v>-8.915363657952393E-3</v>
      </c>
      <c r="I245" s="11">
        <f t="shared" si="26"/>
        <v>6.4584897165674573E-5</v>
      </c>
      <c r="J245" s="11">
        <f t="shared" si="27"/>
        <v>0.14359469696966037</v>
      </c>
      <c r="K245" s="11">
        <f t="shared" si="29"/>
        <v>0.167793332819973</v>
      </c>
      <c r="L245" s="11">
        <f t="shared" si="22"/>
        <v>0.15154510017352019</v>
      </c>
      <c r="M245" s="11">
        <f t="shared" si="28"/>
        <v>0.1544199949461765</v>
      </c>
    </row>
    <row r="246" spans="1:13" x14ac:dyDescent="0.3">
      <c r="A246" s="10">
        <v>42367</v>
      </c>
      <c r="B246" s="6">
        <v>2344</v>
      </c>
      <c r="C246" s="6">
        <v>2371</v>
      </c>
      <c r="D246" s="6">
        <v>2341</v>
      </c>
      <c r="E246" s="6">
        <v>2370</v>
      </c>
      <c r="F246" s="11">
        <f t="shared" si="23"/>
        <v>1.1452935368502278E-2</v>
      </c>
      <c r="G246" s="11">
        <f t="shared" si="24"/>
        <v>-1.2806832059924598E-3</v>
      </c>
      <c r="H246" s="11">
        <f t="shared" si="25"/>
        <v>1.1031083432273634E-2</v>
      </c>
      <c r="I246" s="11">
        <f t="shared" si="26"/>
        <v>2.0598915730429834E-5</v>
      </c>
      <c r="J246" s="11">
        <f t="shared" si="27"/>
        <v>0.1294641916905902</v>
      </c>
      <c r="K246" s="11">
        <f t="shared" si="29"/>
        <v>0.16794879370510088</v>
      </c>
      <c r="L246" s="11">
        <f t="shared" si="22"/>
        <v>0.1503353977069328</v>
      </c>
      <c r="M246" s="11">
        <f t="shared" si="28"/>
        <v>0.15419751887782382</v>
      </c>
    </row>
    <row r="247" spans="1:13" x14ac:dyDescent="0.3">
      <c r="A247" s="10">
        <v>42368</v>
      </c>
      <c r="B247" s="6">
        <v>2368</v>
      </c>
      <c r="C247" s="6">
        <v>2377</v>
      </c>
      <c r="D247" s="6">
        <v>2350</v>
      </c>
      <c r="E247" s="6">
        <v>2360</v>
      </c>
      <c r="F247" s="11">
        <f t="shared" si="23"/>
        <v>3.7934713562976048E-3</v>
      </c>
      <c r="G247" s="11">
        <f t="shared" si="24"/>
        <v>-7.6303888656916192E-3</v>
      </c>
      <c r="H247" s="11">
        <f t="shared" si="25"/>
        <v>-3.3840979842405684E-3</v>
      </c>
      <c r="I247" s="11">
        <f t="shared" si="26"/>
        <v>5.9628754363483401E-5</v>
      </c>
      <c r="J247" s="11">
        <f t="shared" si="27"/>
        <v>0.12516180657975609</v>
      </c>
      <c r="K247" s="11">
        <f t="shared" si="29"/>
        <v>0.16778302592678035</v>
      </c>
      <c r="L247" s="11">
        <f t="shared" si="22"/>
        <v>0.15070069254271676</v>
      </c>
      <c r="M247" s="11">
        <f t="shared" si="28"/>
        <v>0.15455404372583073</v>
      </c>
    </row>
    <row r="248" spans="1:13" x14ac:dyDescent="0.3">
      <c r="A248" s="10">
        <v>42369</v>
      </c>
      <c r="B248" s="6">
        <v>2359</v>
      </c>
      <c r="C248" s="6">
        <v>2380</v>
      </c>
      <c r="D248" s="6">
        <v>2353</v>
      </c>
      <c r="E248" s="6">
        <v>2380</v>
      </c>
      <c r="F248" s="11">
        <f t="shared" si="23"/>
        <v>8.8626872578453243E-3</v>
      </c>
      <c r="G248" s="11">
        <f t="shared" si="24"/>
        <v>-2.5466906803125237E-3</v>
      </c>
      <c r="H248" s="11">
        <f t="shared" si="25"/>
        <v>8.8626872578453243E-3</v>
      </c>
      <c r="I248" s="11">
        <f t="shared" si="26"/>
        <v>2.9056156463269909E-5</v>
      </c>
      <c r="J248" s="11">
        <f t="shared" si="27"/>
        <v>0.11530974791118276</v>
      </c>
      <c r="K248" s="11">
        <f t="shared" si="29"/>
        <v>0.1648248595401598</v>
      </c>
      <c r="L248" s="11">
        <f t="shared" si="22"/>
        <v>0.15037598578695116</v>
      </c>
      <c r="M248" s="11">
        <f t="shared" si="28"/>
        <v>0.15436548154078372</v>
      </c>
    </row>
    <row r="249" spans="1:13" x14ac:dyDescent="0.3">
      <c r="A249" s="10">
        <v>42373</v>
      </c>
      <c r="B249" s="6">
        <v>2370</v>
      </c>
      <c r="C249" s="6">
        <v>2377</v>
      </c>
      <c r="D249" s="6">
        <v>2321</v>
      </c>
      <c r="E249" s="6">
        <v>2326</v>
      </c>
      <c r="F249" s="11">
        <f t="shared" si="23"/>
        <v>2.9492332310169958E-3</v>
      </c>
      <c r="G249" s="11">
        <f t="shared" si="24"/>
        <v>-2.0891827854739867E-2</v>
      </c>
      <c r="H249" s="11">
        <f t="shared" si="25"/>
        <v>-1.8739901050567085E-2</v>
      </c>
      <c r="I249" s="11">
        <f t="shared" si="26"/>
        <v>1.0892399992401598E-4</v>
      </c>
      <c r="J249" s="11">
        <f t="shared" si="27"/>
        <v>0.11617994320963886</v>
      </c>
      <c r="K249" s="11">
        <f t="shared" si="29"/>
        <v>0.16547336484992134</v>
      </c>
      <c r="L249" s="11">
        <f t="shared" si="22"/>
        <v>0.15042731258659828</v>
      </c>
      <c r="M249" s="11">
        <f t="shared" si="28"/>
        <v>0.15394748883412374</v>
      </c>
    </row>
    <row r="250" spans="1:13" x14ac:dyDescent="0.3">
      <c r="A250" s="10">
        <v>42374</v>
      </c>
      <c r="B250" s="6">
        <v>2328</v>
      </c>
      <c r="C250" s="6">
        <v>2347</v>
      </c>
      <c r="D250" s="6">
        <v>2325</v>
      </c>
      <c r="E250" s="6">
        <v>2343</v>
      </c>
      <c r="F250" s="11">
        <f t="shared" si="23"/>
        <v>8.1283869996950434E-3</v>
      </c>
      <c r="G250" s="11">
        <f t="shared" si="24"/>
        <v>-1.2894908298717507E-3</v>
      </c>
      <c r="H250" s="11">
        <f t="shared" si="25"/>
        <v>6.4226296564671922E-3</v>
      </c>
      <c r="I250" s="11">
        <f t="shared" si="26"/>
        <v>2.3809764459327751E-5</v>
      </c>
      <c r="J250" s="11">
        <f t="shared" si="27"/>
        <v>0.1115429044904183</v>
      </c>
      <c r="K250" s="11">
        <f t="shared" si="29"/>
        <v>0.16185250439686227</v>
      </c>
      <c r="L250" s="11">
        <f t="shared" si="22"/>
        <v>0.14964028280380662</v>
      </c>
      <c r="M250" s="11">
        <f t="shared" si="28"/>
        <v>0.15350266568061521</v>
      </c>
    </row>
    <row r="251" spans="1:13" x14ac:dyDescent="0.3">
      <c r="A251" s="10">
        <v>42375</v>
      </c>
      <c r="B251" s="6">
        <v>2344</v>
      </c>
      <c r="C251" s="6">
        <v>2352</v>
      </c>
      <c r="D251" s="6">
        <v>2327</v>
      </c>
      <c r="E251" s="6">
        <v>2347</v>
      </c>
      <c r="F251" s="11">
        <f t="shared" si="23"/>
        <v>3.4071583216143558E-3</v>
      </c>
      <c r="G251" s="11">
        <f t="shared" si="24"/>
        <v>-7.2789873946115264E-3</v>
      </c>
      <c r="H251" s="11">
        <f t="shared" si="25"/>
        <v>1.2790451541203815E-3</v>
      </c>
      <c r="I251" s="11">
        <f t="shared" si="26"/>
        <v>6.954462953285889E-5</v>
      </c>
      <c r="J251" s="11">
        <f t="shared" si="27"/>
        <v>0.11483377856020008</v>
      </c>
      <c r="K251" s="11">
        <f t="shared" si="29"/>
        <v>0.15869450563290219</v>
      </c>
      <c r="L251" s="11">
        <f t="shared" si="22"/>
        <v>0.1501117008858604</v>
      </c>
      <c r="M251" s="11">
        <f t="shared" si="28"/>
        <v>0.15287767827330159</v>
      </c>
    </row>
    <row r="252" spans="1:13" x14ac:dyDescent="0.3">
      <c r="A252" s="10">
        <v>42376</v>
      </c>
      <c r="B252" s="6">
        <v>2344</v>
      </c>
      <c r="C252" s="6">
        <v>2386</v>
      </c>
      <c r="D252" s="6">
        <v>2339</v>
      </c>
      <c r="E252" s="6">
        <v>2376</v>
      </c>
      <c r="F252" s="11">
        <f t="shared" si="23"/>
        <v>1.7759451960958288E-2</v>
      </c>
      <c r="G252" s="11">
        <f t="shared" si="24"/>
        <v>-2.135384112724157E-3</v>
      </c>
      <c r="H252" s="11">
        <f t="shared" si="25"/>
        <v>1.3559529785632294E-2</v>
      </c>
      <c r="I252" s="11">
        <f t="shared" si="26"/>
        <v>1.0810298590158935E-4</v>
      </c>
      <c r="J252" s="11">
        <f t="shared" si="27"/>
        <v>0.12020400065914419</v>
      </c>
      <c r="K252" s="11">
        <f t="shared" si="29"/>
        <v>0.15609970424497963</v>
      </c>
      <c r="L252" s="11">
        <f t="shared" si="22"/>
        <v>0.15038149541151713</v>
      </c>
      <c r="M252" s="11">
        <f t="shared" si="28"/>
        <v>0.15067011153395976</v>
      </c>
    </row>
    <row r="253" spans="1:13" x14ac:dyDescent="0.3">
      <c r="A253" s="10">
        <v>42377</v>
      </c>
      <c r="B253" s="6">
        <v>2373</v>
      </c>
      <c r="C253" s="6">
        <v>2407</v>
      </c>
      <c r="D253" s="6">
        <v>2363</v>
      </c>
      <c r="E253" s="6">
        <v>2404</v>
      </c>
      <c r="F253" s="11">
        <f t="shared" si="23"/>
        <v>1.4226181347308428E-2</v>
      </c>
      <c r="G253" s="11">
        <f t="shared" si="24"/>
        <v>-4.2229792488557077E-3</v>
      </c>
      <c r="H253" s="11">
        <f t="shared" si="25"/>
        <v>1.2979039219334737E-2</v>
      </c>
      <c r="I253" s="11">
        <f t="shared" si="26"/>
        <v>9.0385837108022748E-5</v>
      </c>
      <c r="J253" s="11">
        <f t="shared" si="27"/>
        <v>0.1236106780319939</v>
      </c>
      <c r="K253" s="11">
        <f t="shared" si="29"/>
        <v>0.14983146915530449</v>
      </c>
      <c r="L253" s="11">
        <f t="shared" si="22"/>
        <v>0.15112089968062839</v>
      </c>
      <c r="M253" s="11">
        <f t="shared" si="28"/>
        <v>0.15050523376710068</v>
      </c>
    </row>
    <row r="254" spans="1:13" x14ac:dyDescent="0.3">
      <c r="A254" s="10">
        <v>42380</v>
      </c>
      <c r="B254" s="6">
        <v>2406</v>
      </c>
      <c r="C254" s="6">
        <v>2413</v>
      </c>
      <c r="D254" s="6">
        <v>2377</v>
      </c>
      <c r="E254" s="6">
        <v>2383</v>
      </c>
      <c r="F254" s="11">
        <f t="shared" si="23"/>
        <v>2.9051690904075686E-3</v>
      </c>
      <c r="G254" s="11">
        <f t="shared" si="24"/>
        <v>-1.2126429174430308E-2</v>
      </c>
      <c r="H254" s="11">
        <f t="shared" si="25"/>
        <v>-9.6054194358820427E-3</v>
      </c>
      <c r="I254" s="11">
        <f t="shared" si="26"/>
        <v>6.6916221131938777E-5</v>
      </c>
      <c r="J254" s="11">
        <f t="shared" si="27"/>
        <v>0.12714996845013923</v>
      </c>
      <c r="K254" s="11">
        <f t="shared" si="29"/>
        <v>0.14797351165081155</v>
      </c>
      <c r="L254" s="11">
        <f t="shared" si="22"/>
        <v>0.15155354064864948</v>
      </c>
      <c r="M254" s="11">
        <f t="shared" si="28"/>
        <v>0.14956268297833711</v>
      </c>
    </row>
    <row r="255" spans="1:13" x14ac:dyDescent="0.3">
      <c r="A255" s="10">
        <v>42381</v>
      </c>
      <c r="B255" s="6">
        <v>2383</v>
      </c>
      <c r="C255" s="6">
        <v>2397</v>
      </c>
      <c r="D255" s="6">
        <v>2372</v>
      </c>
      <c r="E255" s="6">
        <v>2378</v>
      </c>
      <c r="F255" s="11">
        <f t="shared" si="23"/>
        <v>5.8577573356422292E-3</v>
      </c>
      <c r="G255" s="11">
        <f t="shared" si="24"/>
        <v>-4.6267169811260141E-3</v>
      </c>
      <c r="H255" s="11">
        <f t="shared" si="25"/>
        <v>-2.1003998480149957E-3</v>
      </c>
      <c r="I255" s="11">
        <f t="shared" si="26"/>
        <v>5.8305508000236351E-5</v>
      </c>
      <c r="J255" s="11">
        <f t="shared" si="27"/>
        <v>0.12652617859519175</v>
      </c>
      <c r="K255" s="11">
        <f t="shared" si="29"/>
        <v>0.14717386100283603</v>
      </c>
      <c r="L255" s="11">
        <f t="shared" si="22"/>
        <v>0.15206445433272781</v>
      </c>
      <c r="M255" s="11">
        <f t="shared" si="28"/>
        <v>0.14882686066918144</v>
      </c>
    </row>
    <row r="256" spans="1:13" x14ac:dyDescent="0.3">
      <c r="A256" s="10">
        <v>42382</v>
      </c>
      <c r="B256" s="6">
        <v>2380</v>
      </c>
      <c r="C256" s="6">
        <v>2413</v>
      </c>
      <c r="D256" s="6">
        <v>2376</v>
      </c>
      <c r="E256" s="6">
        <v>2382</v>
      </c>
      <c r="F256" s="11">
        <f t="shared" si="23"/>
        <v>1.3770298959511306E-2</v>
      </c>
      <c r="G256" s="11">
        <f t="shared" si="24"/>
        <v>-1.6820861829848262E-3</v>
      </c>
      <c r="H256" s="11">
        <f t="shared" si="25"/>
        <v>8.3998324972503209E-4</v>
      </c>
      <c r="I256" s="11">
        <f t="shared" si="26"/>
        <v>1.8229665110991225E-4</v>
      </c>
      <c r="J256" s="11">
        <f t="shared" si="27"/>
        <v>0.14171681904934685</v>
      </c>
      <c r="K256" s="11">
        <f t="shared" si="29"/>
        <v>0.14791490836072316</v>
      </c>
      <c r="L256" s="11">
        <f t="shared" ref="L256:L311" si="30">SQRT(252*AVERAGE(I197:I256))</f>
        <v>0.15178802306249839</v>
      </c>
      <c r="M256" s="11">
        <f t="shared" si="28"/>
        <v>0.14708210736879063</v>
      </c>
    </row>
    <row r="257" spans="1:13" x14ac:dyDescent="0.3">
      <c r="A257" s="10">
        <v>42383</v>
      </c>
      <c r="B257" s="6">
        <v>2386</v>
      </c>
      <c r="C257" s="6">
        <v>2415</v>
      </c>
      <c r="D257" s="6">
        <v>2376</v>
      </c>
      <c r="E257" s="6">
        <v>2406</v>
      </c>
      <c r="F257" s="11">
        <f t="shared" si="23"/>
        <v>1.2080963428811677E-2</v>
      </c>
      <c r="G257" s="11">
        <f t="shared" si="24"/>
        <v>-4.1999221753259049E-3</v>
      </c>
      <c r="H257" s="11">
        <f t="shared" si="25"/>
        <v>8.3472938767628208E-3</v>
      </c>
      <c r="I257" s="11">
        <f t="shared" si="26"/>
        <v>9.7803656249342505E-5</v>
      </c>
      <c r="J257" s="11">
        <f t="shared" si="27"/>
        <v>0.14507123880697018</v>
      </c>
      <c r="K257" s="11">
        <f t="shared" si="29"/>
        <v>0.14836794838487338</v>
      </c>
      <c r="L257" s="11">
        <f t="shared" si="30"/>
        <v>0.15243801102016744</v>
      </c>
      <c r="M257" s="11">
        <f t="shared" si="28"/>
        <v>0.14648414079199093</v>
      </c>
    </row>
    <row r="258" spans="1:13" x14ac:dyDescent="0.3">
      <c r="A258" s="10">
        <v>42384</v>
      </c>
      <c r="B258" s="6">
        <v>2406</v>
      </c>
      <c r="C258" s="6">
        <v>2416</v>
      </c>
      <c r="D258" s="6">
        <v>2395</v>
      </c>
      <c r="E258" s="6">
        <v>2404</v>
      </c>
      <c r="F258" s="11">
        <f t="shared" si="23"/>
        <v>4.1476625200813797E-3</v>
      </c>
      <c r="G258" s="11">
        <f t="shared" si="24"/>
        <v>-4.5823866896085325E-3</v>
      </c>
      <c r="H258" s="11">
        <f t="shared" si="25"/>
        <v>-8.3160087952601077E-4</v>
      </c>
      <c r="I258" s="11">
        <f t="shared" si="26"/>
        <v>3.7839855151859272E-5</v>
      </c>
      <c r="J258" s="11">
        <f t="shared" si="27"/>
        <v>0.14583214164216823</v>
      </c>
      <c r="K258" s="11">
        <f t="shared" si="29"/>
        <v>0.14857645609370054</v>
      </c>
      <c r="L258" s="11">
        <f t="shared" si="30"/>
        <v>0.15234969261240563</v>
      </c>
      <c r="M258" s="11">
        <f t="shared" si="28"/>
        <v>0.1464729408566611</v>
      </c>
    </row>
    <row r="259" spans="1:13" x14ac:dyDescent="0.3">
      <c r="A259" s="10">
        <v>42387</v>
      </c>
      <c r="B259" s="6">
        <v>2396</v>
      </c>
      <c r="C259" s="6">
        <v>2462</v>
      </c>
      <c r="D259" s="6">
        <v>2394</v>
      </c>
      <c r="E259" s="6">
        <v>2458</v>
      </c>
      <c r="F259" s="11">
        <f t="shared" si="23"/>
        <v>2.7173347509058744E-2</v>
      </c>
      <c r="G259" s="11">
        <f t="shared" si="24"/>
        <v>-8.3507311742150696E-4</v>
      </c>
      <c r="H259" s="11">
        <f t="shared" si="25"/>
        <v>2.5547330890640062E-2</v>
      </c>
      <c r="I259" s="11">
        <f t="shared" si="26"/>
        <v>6.6215550987881042E-5</v>
      </c>
      <c r="J259" s="11">
        <f t="shared" si="27"/>
        <v>0.14209419630213901</v>
      </c>
      <c r="K259" s="11">
        <f t="shared" si="29"/>
        <v>0.14719519314776916</v>
      </c>
      <c r="L259" s="11">
        <f t="shared" si="30"/>
        <v>0.15075029645708193</v>
      </c>
      <c r="M259" s="11">
        <f t="shared" si="28"/>
        <v>0.14605941066470804</v>
      </c>
    </row>
    <row r="260" spans="1:13" x14ac:dyDescent="0.3">
      <c r="A260" s="10">
        <v>42388</v>
      </c>
      <c r="B260" s="6">
        <v>2458</v>
      </c>
      <c r="C260" s="6">
        <v>2470</v>
      </c>
      <c r="D260" s="6">
        <v>2450</v>
      </c>
      <c r="E260" s="6">
        <v>2462</v>
      </c>
      <c r="F260" s="11">
        <f t="shared" si="23"/>
        <v>4.8701394960427302E-3</v>
      </c>
      <c r="G260" s="11">
        <f t="shared" si="24"/>
        <v>-3.2599865872074856E-3</v>
      </c>
      <c r="H260" s="11">
        <f t="shared" si="25"/>
        <v>1.6260166184187566E-3</v>
      </c>
      <c r="I260" s="11">
        <f t="shared" si="26"/>
        <v>3.1727635871726641E-5</v>
      </c>
      <c r="J260" s="11">
        <f t="shared" si="27"/>
        <v>0.14279457616570482</v>
      </c>
      <c r="K260" s="11">
        <f t="shared" si="29"/>
        <v>0.14616691131420442</v>
      </c>
      <c r="L260" s="11">
        <f t="shared" si="30"/>
        <v>0.14975642600294811</v>
      </c>
      <c r="M260" s="11">
        <f t="shared" si="28"/>
        <v>0.14590769376762763</v>
      </c>
    </row>
    <row r="261" spans="1:13" x14ac:dyDescent="0.3">
      <c r="A261" s="10">
        <v>42389</v>
      </c>
      <c r="B261" s="6">
        <v>2462</v>
      </c>
      <c r="C261" s="6">
        <v>2471</v>
      </c>
      <c r="D261" s="6">
        <v>2440</v>
      </c>
      <c r="E261" s="6">
        <v>2453</v>
      </c>
      <c r="F261" s="11">
        <f t="shared" si="23"/>
        <v>3.6488992442112681E-3</v>
      </c>
      <c r="G261" s="11">
        <f t="shared" si="24"/>
        <v>-8.9759884571512811E-3</v>
      </c>
      <c r="H261" s="11">
        <f t="shared" si="25"/>
        <v>-3.6622624859095326E-3</v>
      </c>
      <c r="I261" s="11">
        <f t="shared" si="26"/>
        <v>7.4373635493675045E-5</v>
      </c>
      <c r="J261" s="11">
        <f t="shared" si="27"/>
        <v>0.14322004724393803</v>
      </c>
      <c r="K261" s="11">
        <f t="shared" si="29"/>
        <v>0.1356649010983772</v>
      </c>
      <c r="L261" s="11">
        <f t="shared" si="30"/>
        <v>0.14819678630727007</v>
      </c>
      <c r="M261" s="11">
        <f t="shared" si="28"/>
        <v>0.14637093009921215</v>
      </c>
    </row>
    <row r="262" spans="1:13" x14ac:dyDescent="0.3">
      <c r="A262" s="10">
        <v>42390</v>
      </c>
      <c r="B262" s="6">
        <v>2448</v>
      </c>
      <c r="C262" s="6">
        <v>2452</v>
      </c>
      <c r="D262" s="6">
        <v>2419</v>
      </c>
      <c r="E262" s="6">
        <v>2425</v>
      </c>
      <c r="F262" s="11">
        <f t="shared" ref="F262:F311" si="31">LN(C262/B262)</f>
        <v>1.6326534238853118E-3</v>
      </c>
      <c r="G262" s="11">
        <f t="shared" ref="G262:G311" si="32">LN(D262/B262)</f>
        <v>-1.1917133022189403E-2</v>
      </c>
      <c r="H262" s="11">
        <f t="shared" ref="H262:H311" si="33">LN(E262/B262)</f>
        <v>-9.4398402606330964E-3</v>
      </c>
      <c r="I262" s="11">
        <f t="shared" ref="I262:I311" si="34">F262*(F262-H262)+G262*(G262-H262)</f>
        <v>4.7599772099350908E-5</v>
      </c>
      <c r="J262" s="11">
        <f t="shared" si="27"/>
        <v>0.13779441550636018</v>
      </c>
      <c r="K262" s="11">
        <f t="shared" si="29"/>
        <v>0.13502096792872645</v>
      </c>
      <c r="L262" s="11">
        <f t="shared" si="30"/>
        <v>0.14829424705967068</v>
      </c>
      <c r="M262" s="11">
        <f t="shared" si="28"/>
        <v>0.14593915632691912</v>
      </c>
    </row>
    <row r="263" spans="1:13" x14ac:dyDescent="0.3">
      <c r="A263" s="10">
        <v>42391</v>
      </c>
      <c r="B263" s="6">
        <v>2428</v>
      </c>
      <c r="C263" s="6">
        <v>2459</v>
      </c>
      <c r="D263" s="6">
        <v>2425</v>
      </c>
      <c r="E263" s="6">
        <v>2452</v>
      </c>
      <c r="F263" s="11">
        <f t="shared" si="31"/>
        <v>1.2686890036803743E-2</v>
      </c>
      <c r="G263" s="11">
        <f t="shared" si="32"/>
        <v>-1.2363488078053441E-3</v>
      </c>
      <c r="H263" s="11">
        <f t="shared" si="33"/>
        <v>9.8361448767131897E-3</v>
      </c>
      <c r="I263" s="11">
        <f t="shared" si="34"/>
        <v>4.9856554735306022E-5</v>
      </c>
      <c r="J263" s="11">
        <f t="shared" si="27"/>
        <v>0.13403717032579793</v>
      </c>
      <c r="K263" s="11">
        <f t="shared" si="29"/>
        <v>0.13461663853705369</v>
      </c>
      <c r="L263" s="11">
        <f t="shared" si="30"/>
        <v>0.14868099506554613</v>
      </c>
      <c r="M263" s="11">
        <f t="shared" si="28"/>
        <v>0.14608415180255407</v>
      </c>
    </row>
    <row r="264" spans="1:13" x14ac:dyDescent="0.3">
      <c r="A264" s="10">
        <v>42394</v>
      </c>
      <c r="B264" s="6">
        <v>2452</v>
      </c>
      <c r="C264" s="6">
        <v>2463</v>
      </c>
      <c r="D264" s="6">
        <v>2428</v>
      </c>
      <c r="E264" s="6">
        <v>2434</v>
      </c>
      <c r="F264" s="11">
        <f t="shared" si="31"/>
        <v>4.4761010644359146E-3</v>
      </c>
      <c r="G264" s="11">
        <f t="shared" si="32"/>
        <v>-9.836144876713129E-3</v>
      </c>
      <c r="H264" s="11">
        <f t="shared" si="33"/>
        <v>-7.3680235086295582E-3</v>
      </c>
      <c r="I264" s="11">
        <f t="shared" si="34"/>
        <v>7.7292297958591344E-5</v>
      </c>
      <c r="J264" s="11">
        <f t="shared" si="27"/>
        <v>0.13500903734557407</v>
      </c>
      <c r="K264" s="11">
        <f t="shared" si="29"/>
        <v>0.13591151634501103</v>
      </c>
      <c r="L264" s="11">
        <f t="shared" si="30"/>
        <v>0.14945299315581451</v>
      </c>
      <c r="M264" s="11">
        <f t="shared" si="28"/>
        <v>0.14619752730213115</v>
      </c>
    </row>
    <row r="265" spans="1:13" x14ac:dyDescent="0.3">
      <c r="A265" s="10">
        <v>42395</v>
      </c>
      <c r="B265" s="6">
        <v>2432</v>
      </c>
      <c r="C265" s="6">
        <v>2453</v>
      </c>
      <c r="D265" s="6">
        <v>2423</v>
      </c>
      <c r="E265" s="6">
        <v>2443</v>
      </c>
      <c r="F265" s="11">
        <f t="shared" si="31"/>
        <v>8.5978011724316995E-3</v>
      </c>
      <c r="G265" s="11">
        <f t="shared" si="32"/>
        <v>-3.7075222695318881E-3</v>
      </c>
      <c r="H265" s="11">
        <f t="shared" si="33"/>
        <v>4.5128281716827496E-3</v>
      </c>
      <c r="I265" s="11">
        <f t="shared" si="34"/>
        <v>6.5598917979350701E-5</v>
      </c>
      <c r="J265" s="11">
        <f t="shared" si="27"/>
        <v>0.13568800277272966</v>
      </c>
      <c r="K265" s="11">
        <f t="shared" si="29"/>
        <v>0.13544930781681541</v>
      </c>
      <c r="L265" s="11">
        <f t="shared" si="30"/>
        <v>0.14973022164629654</v>
      </c>
      <c r="M265" s="11">
        <f t="shared" si="28"/>
        <v>0.14470199898631395</v>
      </c>
    </row>
    <row r="266" spans="1:13" x14ac:dyDescent="0.3">
      <c r="A266" s="10">
        <v>42396</v>
      </c>
      <c r="B266" s="6">
        <v>2440</v>
      </c>
      <c r="C266" s="6">
        <v>2452</v>
      </c>
      <c r="D266" s="6">
        <v>2428</v>
      </c>
      <c r="E266" s="6">
        <v>2448</v>
      </c>
      <c r="F266" s="11">
        <f t="shared" si="31"/>
        <v>4.9059787688544056E-3</v>
      </c>
      <c r="G266" s="11">
        <f t="shared" si="32"/>
        <v>-4.9301661078587208E-3</v>
      </c>
      <c r="H266" s="11">
        <f t="shared" si="33"/>
        <v>3.2733253449691085E-3</v>
      </c>
      <c r="I266" s="11">
        <f t="shared" si="34"/>
        <v>4.8454338561319178E-5</v>
      </c>
      <c r="J266" s="11">
        <f t="shared" si="27"/>
        <v>0.12263118616497089</v>
      </c>
      <c r="K266" s="11">
        <f t="shared" si="29"/>
        <v>0.13150797384162802</v>
      </c>
      <c r="L266" s="11">
        <f t="shared" si="30"/>
        <v>0.14993816285016603</v>
      </c>
      <c r="M266" s="11">
        <f t="shared" si="28"/>
        <v>0.14473981725575241</v>
      </c>
    </row>
    <row r="267" spans="1:13" x14ac:dyDescent="0.3">
      <c r="A267" s="10">
        <v>42397</v>
      </c>
      <c r="B267" s="6">
        <v>2446</v>
      </c>
      <c r="C267" s="6">
        <v>2460</v>
      </c>
      <c r="D267" s="6">
        <v>2435</v>
      </c>
      <c r="E267" s="6">
        <v>2443</v>
      </c>
      <c r="F267" s="11">
        <f t="shared" si="31"/>
        <v>5.7073126792908727E-3</v>
      </c>
      <c r="G267" s="11">
        <f t="shared" si="32"/>
        <v>-4.5072807304274744E-3</v>
      </c>
      <c r="H267" s="11">
        <f t="shared" si="33"/>
        <v>-1.2272449893771594E-3</v>
      </c>
      <c r="I267" s="11">
        <f t="shared" si="34"/>
        <v>5.4361730798412301E-5</v>
      </c>
      <c r="J267" s="11">
        <f t="shared" si="27"/>
        <v>0.11808332354259134</v>
      </c>
      <c r="K267" s="11">
        <f t="shared" si="29"/>
        <v>0.12994205561731678</v>
      </c>
      <c r="L267" s="11">
        <f t="shared" si="30"/>
        <v>0.14969199717382986</v>
      </c>
      <c r="M267" s="11">
        <f t="shared" si="28"/>
        <v>0.14452670389555722</v>
      </c>
    </row>
    <row r="268" spans="1:13" x14ac:dyDescent="0.3">
      <c r="A268" s="10">
        <v>42398</v>
      </c>
      <c r="B268" s="6">
        <v>2442</v>
      </c>
      <c r="C268" s="6">
        <v>2444</v>
      </c>
      <c r="D268" s="6">
        <v>2411</v>
      </c>
      <c r="E268" s="6">
        <v>2419</v>
      </c>
      <c r="F268" s="11">
        <f t="shared" si="31"/>
        <v>8.1866562083590373E-4</v>
      </c>
      <c r="G268" s="11">
        <f t="shared" si="32"/>
        <v>-1.2775776489478962E-2</v>
      </c>
      <c r="H268" s="11">
        <f t="shared" si="33"/>
        <v>-9.4631440606227288E-3</v>
      </c>
      <c r="I268" s="11">
        <f t="shared" si="34"/>
        <v>5.0738815609054986E-5</v>
      </c>
      <c r="J268" s="11">
        <f t="shared" si="27"/>
        <v>0.1194517689378673</v>
      </c>
      <c r="K268" s="11">
        <f t="shared" si="29"/>
        <v>0.12758275301631691</v>
      </c>
      <c r="L268" s="11">
        <f t="shared" si="30"/>
        <v>0.14949313997014296</v>
      </c>
      <c r="M268" s="11">
        <f t="shared" si="28"/>
        <v>0.14476825898069245</v>
      </c>
    </row>
    <row r="269" spans="1:13" x14ac:dyDescent="0.3">
      <c r="A269" s="10">
        <v>42401</v>
      </c>
      <c r="B269" s="6">
        <v>2422</v>
      </c>
      <c r="C269" s="6">
        <v>2451</v>
      </c>
      <c r="D269" s="6">
        <v>2416</v>
      </c>
      <c r="E269" s="6">
        <v>2444</v>
      </c>
      <c r="F269" s="11">
        <f t="shared" si="31"/>
        <v>1.1902459415075074E-2</v>
      </c>
      <c r="G269" s="11">
        <f t="shared" si="32"/>
        <v>-2.4803650583319539E-3</v>
      </c>
      <c r="H269" s="11">
        <f t="shared" si="33"/>
        <v>9.0423961784483042E-3</v>
      </c>
      <c r="I269" s="11">
        <f t="shared" si="34"/>
        <v>6.2622440945710037E-5</v>
      </c>
      <c r="J269" s="11">
        <f t="shared" si="27"/>
        <v>0.11907215765796356</v>
      </c>
      <c r="K269" s="11">
        <f t="shared" si="29"/>
        <v>0.12631537060900211</v>
      </c>
      <c r="L269" s="11">
        <f t="shared" si="30"/>
        <v>0.14921439975966352</v>
      </c>
      <c r="M269" s="11">
        <f t="shared" si="28"/>
        <v>0.14485685972965409</v>
      </c>
    </row>
    <row r="270" spans="1:13" x14ac:dyDescent="0.3">
      <c r="A270" s="10">
        <v>42402</v>
      </c>
      <c r="B270" s="6">
        <v>2440</v>
      </c>
      <c r="C270" s="6">
        <v>2461</v>
      </c>
      <c r="D270" s="6">
        <v>2437</v>
      </c>
      <c r="E270" s="6">
        <v>2456</v>
      </c>
      <c r="F270" s="11">
        <f t="shared" si="31"/>
        <v>8.5697321038082069E-3</v>
      </c>
      <c r="G270" s="11">
        <f t="shared" si="32"/>
        <v>-1.2302646620413113E-3</v>
      </c>
      <c r="H270" s="11">
        <f t="shared" si="33"/>
        <v>6.5359709797854493E-3</v>
      </c>
      <c r="I270" s="11">
        <f t="shared" si="34"/>
        <v>2.6983313263240075E-5</v>
      </c>
      <c r="J270" s="11">
        <f t="shared" si="27"/>
        <v>0.11856905920006731</v>
      </c>
      <c r="K270" s="11">
        <f t="shared" si="29"/>
        <v>0.12502097467237372</v>
      </c>
      <c r="L270" s="11">
        <f t="shared" si="30"/>
        <v>0.14856006409425573</v>
      </c>
      <c r="M270" s="11">
        <f t="shared" si="28"/>
        <v>0.14253067119751328</v>
      </c>
    </row>
    <row r="271" spans="1:13" x14ac:dyDescent="0.3">
      <c r="A271" s="10">
        <v>42403</v>
      </c>
      <c r="B271" s="6">
        <v>2450</v>
      </c>
      <c r="C271" s="6">
        <v>2457</v>
      </c>
      <c r="D271" s="6">
        <v>2439</v>
      </c>
      <c r="E271" s="6">
        <v>2453</v>
      </c>
      <c r="F271" s="11">
        <f t="shared" si="31"/>
        <v>2.8530689824064807E-3</v>
      </c>
      <c r="G271" s="11">
        <f t="shared" si="32"/>
        <v>-4.4999053228524403E-3</v>
      </c>
      <c r="H271" s="11">
        <f t="shared" si="33"/>
        <v>1.2237407197166485E-3</v>
      </c>
      <c r="I271" s="11">
        <f t="shared" si="34"/>
        <v>3.0404451221518546E-5</v>
      </c>
      <c r="J271" s="11">
        <f t="shared" ref="J271:J311" si="35">SQRT(252*AVERAGE(I262:I271))</f>
        <v>0.11380069576206783</v>
      </c>
      <c r="K271" s="11">
        <f t="shared" si="29"/>
        <v>0.12469880644563743</v>
      </c>
      <c r="L271" s="11">
        <f t="shared" si="30"/>
        <v>0.1486544112098874</v>
      </c>
      <c r="M271" s="11">
        <f t="shared" si="28"/>
        <v>0.14260189259397732</v>
      </c>
    </row>
    <row r="272" spans="1:13" x14ac:dyDescent="0.3">
      <c r="A272" s="10">
        <v>42404</v>
      </c>
      <c r="B272" s="6">
        <v>2451</v>
      </c>
      <c r="C272" s="6">
        <v>2457</v>
      </c>
      <c r="D272" s="6">
        <v>2437</v>
      </c>
      <c r="E272" s="6">
        <v>2445</v>
      </c>
      <c r="F272" s="11">
        <f t="shared" si="31"/>
        <v>2.4449889930664398E-3</v>
      </c>
      <c r="G272" s="11">
        <f t="shared" si="32"/>
        <v>-5.7283299029063364E-3</v>
      </c>
      <c r="H272" s="11">
        <f t="shared" si="33"/>
        <v>-2.4509816191401849E-3</v>
      </c>
      <c r="I272" s="11">
        <f t="shared" si="34"/>
        <v>3.074432643335836E-5</v>
      </c>
      <c r="J272" s="11">
        <f t="shared" si="35"/>
        <v>0.11191890423493124</v>
      </c>
      <c r="K272" s="11">
        <f t="shared" si="29"/>
        <v>0.12377687431335291</v>
      </c>
      <c r="L272" s="11">
        <f t="shared" si="30"/>
        <v>0.14764885229450467</v>
      </c>
      <c r="M272" s="11">
        <f t="shared" si="28"/>
        <v>0.14276268562631406</v>
      </c>
    </row>
    <row r="273" spans="1:13" x14ac:dyDescent="0.3">
      <c r="A273" s="10">
        <v>42405</v>
      </c>
      <c r="B273" s="6">
        <v>2445</v>
      </c>
      <c r="C273" s="6">
        <v>2449</v>
      </c>
      <c r="D273" s="6">
        <v>2425</v>
      </c>
      <c r="E273" s="6">
        <v>2437</v>
      </c>
      <c r="F273" s="11">
        <f t="shared" si="31"/>
        <v>1.6346550431952567E-3</v>
      </c>
      <c r="G273" s="11">
        <f t="shared" si="32"/>
        <v>-8.2135985373888564E-3</v>
      </c>
      <c r="H273" s="11">
        <f t="shared" si="33"/>
        <v>-3.2773482837662304E-3</v>
      </c>
      <c r="I273" s="11">
        <f t="shared" si="34"/>
        <v>4.8573808873949649E-5</v>
      </c>
      <c r="J273" s="11">
        <f t="shared" si="35"/>
        <v>0.11177439746847903</v>
      </c>
      <c r="K273" s="11">
        <f t="shared" si="29"/>
        <v>0.12347614976439482</v>
      </c>
      <c r="L273" s="11">
        <f t="shared" si="30"/>
        <v>0.14768641603893415</v>
      </c>
      <c r="M273" s="11">
        <f t="shared" si="28"/>
        <v>0.14295309009958962</v>
      </c>
    </row>
    <row r="274" spans="1:13" x14ac:dyDescent="0.3">
      <c r="A274" s="10">
        <v>42415</v>
      </c>
      <c r="B274" s="6">
        <v>2428</v>
      </c>
      <c r="C274" s="6">
        <v>2445</v>
      </c>
      <c r="D274" s="6">
        <v>2417</v>
      </c>
      <c r="E274" s="6">
        <v>2421</v>
      </c>
      <c r="F274" s="11">
        <f t="shared" si="31"/>
        <v>6.9772497295835659E-3</v>
      </c>
      <c r="G274" s="11">
        <f t="shared" si="32"/>
        <v>-4.5407714759058476E-3</v>
      </c>
      <c r="H274" s="11">
        <f t="shared" si="33"/>
        <v>-2.8871952413303983E-3</v>
      </c>
      <c r="I274" s="11">
        <f t="shared" si="34"/>
        <v>7.6335207804997419E-5</v>
      </c>
      <c r="J274" s="11">
        <f t="shared" si="35"/>
        <v>0.11166645538195866</v>
      </c>
      <c r="K274" s="11">
        <f t="shared" si="29"/>
        <v>0.12498526833113971</v>
      </c>
      <c r="L274" s="11">
        <f t="shared" si="30"/>
        <v>0.14739129430383802</v>
      </c>
      <c r="M274" s="11">
        <f t="shared" si="28"/>
        <v>0.14322029894978253</v>
      </c>
    </row>
    <row r="275" spans="1:13" x14ac:dyDescent="0.3">
      <c r="A275" s="10">
        <v>42416</v>
      </c>
      <c r="B275" s="6">
        <v>2420</v>
      </c>
      <c r="C275" s="6">
        <v>2443</v>
      </c>
      <c r="D275" s="6">
        <v>2405</v>
      </c>
      <c r="E275" s="6">
        <v>2410</v>
      </c>
      <c r="F275" s="11">
        <f t="shared" si="31"/>
        <v>9.4592521070083219E-3</v>
      </c>
      <c r="G275" s="11">
        <f t="shared" si="32"/>
        <v>-6.2176366108705619E-3</v>
      </c>
      <c r="H275" s="11">
        <f t="shared" si="33"/>
        <v>-4.1407926660313879E-3</v>
      </c>
      <c r="I275" s="11">
        <f t="shared" si="34"/>
        <v>1.4155931312128029E-4</v>
      </c>
      <c r="J275" s="11">
        <f t="shared" si="35"/>
        <v>0.1199316439274789</v>
      </c>
      <c r="K275" s="11">
        <f t="shared" si="29"/>
        <v>0.12754568747642581</v>
      </c>
      <c r="L275" s="11">
        <f t="shared" si="30"/>
        <v>0.1490344002783725</v>
      </c>
      <c r="M275" s="11">
        <f t="shared" si="28"/>
        <v>0.14399043621833432</v>
      </c>
    </row>
    <row r="276" spans="1:13" x14ac:dyDescent="0.3">
      <c r="A276" s="10">
        <v>42417</v>
      </c>
      <c r="B276" s="6">
        <v>2410</v>
      </c>
      <c r="C276" s="6">
        <v>2420</v>
      </c>
      <c r="D276" s="6">
        <v>2382</v>
      </c>
      <c r="E276" s="6">
        <v>2383</v>
      </c>
      <c r="F276" s="11">
        <f t="shared" si="31"/>
        <v>4.1407926660313871E-3</v>
      </c>
      <c r="G276" s="11">
        <f t="shared" si="32"/>
        <v>-1.1686276569455223E-2</v>
      </c>
      <c r="H276" s="11">
        <f t="shared" si="33"/>
        <v>-1.1266549385958516E-2</v>
      </c>
      <c r="I276" s="11">
        <f t="shared" si="34"/>
        <v>6.8703656921977776E-5</v>
      </c>
      <c r="J276" s="11">
        <f t="shared" si="35"/>
        <v>0.12204049343490948</v>
      </c>
      <c r="K276" s="11">
        <f t="shared" si="29"/>
        <v>0.12912003028129715</v>
      </c>
      <c r="L276" s="11">
        <f t="shared" si="30"/>
        <v>0.14979782963521471</v>
      </c>
      <c r="M276" s="11">
        <f t="shared" si="28"/>
        <v>0.1436122625071253</v>
      </c>
    </row>
    <row r="277" spans="1:13" x14ac:dyDescent="0.3">
      <c r="A277" s="10">
        <v>42418</v>
      </c>
      <c r="B277" s="6">
        <v>2383</v>
      </c>
      <c r="C277" s="6">
        <v>2399</v>
      </c>
      <c r="D277" s="6">
        <v>2379</v>
      </c>
      <c r="E277" s="6">
        <v>2383</v>
      </c>
      <c r="F277" s="11">
        <f t="shared" si="31"/>
        <v>6.6917857409525376E-3</v>
      </c>
      <c r="G277" s="11">
        <f t="shared" si="32"/>
        <v>-1.6799667957844129E-3</v>
      </c>
      <c r="H277" s="11">
        <f t="shared" si="33"/>
        <v>0</v>
      </c>
      <c r="I277" s="11">
        <f t="shared" si="34"/>
        <v>4.760228483775385E-5</v>
      </c>
      <c r="J277" s="11">
        <f t="shared" si="35"/>
        <v>0.12134061150178696</v>
      </c>
      <c r="K277" s="11">
        <f t="shared" si="29"/>
        <v>0.12872824039746275</v>
      </c>
      <c r="L277" s="11">
        <f t="shared" si="30"/>
        <v>0.14953612216614018</v>
      </c>
      <c r="M277" s="11">
        <f t="shared" si="28"/>
        <v>0.14375019691758784</v>
      </c>
    </row>
    <row r="278" spans="1:13" x14ac:dyDescent="0.3">
      <c r="A278" s="10">
        <v>42419</v>
      </c>
      <c r="B278" s="6">
        <v>2384</v>
      </c>
      <c r="C278" s="6">
        <v>2404</v>
      </c>
      <c r="D278" s="6">
        <v>2376</v>
      </c>
      <c r="E278" s="6">
        <v>2393</v>
      </c>
      <c r="F278" s="11">
        <f t="shared" si="31"/>
        <v>8.3542674698577242E-3</v>
      </c>
      <c r="G278" s="11">
        <f t="shared" si="32"/>
        <v>-3.3613477027048832E-3</v>
      </c>
      <c r="H278" s="11">
        <f t="shared" si="33"/>
        <v>3.7680597231329461E-3</v>
      </c>
      <c r="I278" s="11">
        <f t="shared" si="34"/>
        <v>6.2278823460959416E-5</v>
      </c>
      <c r="J278" s="11">
        <f t="shared" si="35"/>
        <v>0.12253306573123673</v>
      </c>
      <c r="K278" s="11">
        <f t="shared" si="29"/>
        <v>0.12980766648625786</v>
      </c>
      <c r="L278" s="11">
        <f t="shared" si="30"/>
        <v>0.14835306636709766</v>
      </c>
      <c r="M278" s="11">
        <f t="shared" si="28"/>
        <v>0.14384703041935695</v>
      </c>
    </row>
    <row r="279" spans="1:13" x14ac:dyDescent="0.3">
      <c r="A279" s="10">
        <v>42422</v>
      </c>
      <c r="B279" s="6">
        <v>2388</v>
      </c>
      <c r="C279" s="6">
        <v>2411</v>
      </c>
      <c r="D279" s="6">
        <v>2387</v>
      </c>
      <c r="E279" s="6">
        <v>2402</v>
      </c>
      <c r="F279" s="11">
        <f t="shared" si="31"/>
        <v>9.5854036686783221E-3</v>
      </c>
      <c r="G279" s="11">
        <f t="shared" si="32"/>
        <v>-4.1884817366256608E-4</v>
      </c>
      <c r="H279" s="11">
        <f t="shared" si="33"/>
        <v>5.8455281274361883E-3</v>
      </c>
      <c r="I279" s="11">
        <f t="shared" si="34"/>
        <v>3.8472039306272945E-5</v>
      </c>
      <c r="J279" s="11">
        <f t="shared" si="35"/>
        <v>0.12002400624950731</v>
      </c>
      <c r="K279" s="11">
        <f t="shared" si="29"/>
        <v>0.12750777940744834</v>
      </c>
      <c r="L279" s="11">
        <f t="shared" si="30"/>
        <v>0.1477153822121679</v>
      </c>
      <c r="M279" s="11">
        <f t="shared" si="28"/>
        <v>0.14319565467507595</v>
      </c>
    </row>
    <row r="280" spans="1:13" x14ac:dyDescent="0.3">
      <c r="A280" s="10">
        <v>42423</v>
      </c>
      <c r="B280" s="6">
        <v>2404</v>
      </c>
      <c r="C280" s="6">
        <v>2415</v>
      </c>
      <c r="D280" s="6">
        <v>2382</v>
      </c>
      <c r="E280" s="6">
        <v>2385</v>
      </c>
      <c r="F280" s="11">
        <f t="shared" si="31"/>
        <v>4.5652704315748598E-3</v>
      </c>
      <c r="G280" s="11">
        <f t="shared" si="32"/>
        <v>-9.1935457398527754E-3</v>
      </c>
      <c r="H280" s="11">
        <f t="shared" si="33"/>
        <v>-7.9348923326565991E-3</v>
      </c>
      <c r="I280" s="11">
        <f t="shared" si="34"/>
        <v>6.8638111127098533E-5</v>
      </c>
      <c r="J280" s="11">
        <f t="shared" si="35"/>
        <v>0.12432000234214526</v>
      </c>
      <c r="K280" s="11">
        <f t="shared" si="29"/>
        <v>0.12897593543536631</v>
      </c>
      <c r="L280" s="11">
        <f t="shared" si="30"/>
        <v>0.14634039958426398</v>
      </c>
      <c r="M280" s="11">
        <f t="shared" si="28"/>
        <v>0.14308414819799131</v>
      </c>
    </row>
    <row r="281" spans="1:13" x14ac:dyDescent="0.3">
      <c r="A281" s="10">
        <v>42424</v>
      </c>
      <c r="B281" s="6">
        <v>2388</v>
      </c>
      <c r="C281" s="6">
        <v>2390</v>
      </c>
      <c r="D281" s="6">
        <v>2340</v>
      </c>
      <c r="E281" s="6">
        <v>2355</v>
      </c>
      <c r="F281" s="11">
        <f t="shared" si="31"/>
        <v>8.3717041306355649E-4</v>
      </c>
      <c r="G281" s="11">
        <f t="shared" si="32"/>
        <v>-2.0305266160745569E-2</v>
      </c>
      <c r="H281" s="11">
        <f t="shared" si="33"/>
        <v>-1.3915468061974558E-2</v>
      </c>
      <c r="I281" s="11">
        <f t="shared" si="34"/>
        <v>1.4209702355489633E-4</v>
      </c>
      <c r="J281" s="11">
        <f t="shared" si="35"/>
        <v>0.13516699229158027</v>
      </c>
      <c r="K281" s="11">
        <f t="shared" si="29"/>
        <v>0.13131729524785721</v>
      </c>
      <c r="L281" s="11">
        <f t="shared" si="30"/>
        <v>0.1456505718308104</v>
      </c>
      <c r="M281" s="11">
        <f t="shared" si="28"/>
        <v>0.14411948459166898</v>
      </c>
    </row>
    <row r="282" spans="1:13" x14ac:dyDescent="0.3">
      <c r="A282" s="10">
        <v>42425</v>
      </c>
      <c r="B282" s="6">
        <v>2351</v>
      </c>
      <c r="C282" s="6">
        <v>2358</v>
      </c>
      <c r="D282" s="6">
        <v>2333</v>
      </c>
      <c r="E282" s="6">
        <v>2344</v>
      </c>
      <c r="F282" s="11">
        <f t="shared" si="31"/>
        <v>2.9730325572467045E-3</v>
      </c>
      <c r="G282" s="11">
        <f t="shared" si="32"/>
        <v>-7.6857765186394873E-3</v>
      </c>
      <c r="H282" s="11">
        <f t="shared" si="33"/>
        <v>-2.981897843166255E-3</v>
      </c>
      <c r="I282" s="11">
        <f t="shared" si="34"/>
        <v>5.3857162227047066E-5</v>
      </c>
      <c r="J282" s="11">
        <f t="shared" si="35"/>
        <v>0.13730462216237688</v>
      </c>
      <c r="K282" s="11">
        <f t="shared" si="29"/>
        <v>0.12957070314058938</v>
      </c>
      <c r="L282" s="11">
        <f t="shared" si="30"/>
        <v>0.14344979048035733</v>
      </c>
      <c r="M282" s="11">
        <f t="shared" si="28"/>
        <v>0.14377964092869688</v>
      </c>
    </row>
    <row r="283" spans="1:13" x14ac:dyDescent="0.3">
      <c r="A283" s="10">
        <v>42426</v>
      </c>
      <c r="B283" s="6">
        <v>2347</v>
      </c>
      <c r="C283" s="6">
        <v>2357</v>
      </c>
      <c r="D283" s="6">
        <v>2325</v>
      </c>
      <c r="E283" s="6">
        <v>2330</v>
      </c>
      <c r="F283" s="11">
        <f t="shared" si="31"/>
        <v>4.2517070851075759E-3</v>
      </c>
      <c r="G283" s="11">
        <f t="shared" si="32"/>
        <v>-9.4178778295667728E-3</v>
      </c>
      <c r="H283" s="11">
        <f t="shared" si="33"/>
        <v>-7.2696492912772224E-3</v>
      </c>
      <c r="I283" s="11">
        <f t="shared" si="34"/>
        <v>6.9217186459124384E-5</v>
      </c>
      <c r="J283" s="11">
        <f t="shared" si="35"/>
        <v>0.13918610700173881</v>
      </c>
      <c r="K283" s="11">
        <f t="shared" si="29"/>
        <v>0.12888270033986718</v>
      </c>
      <c r="L283" s="11">
        <f t="shared" si="30"/>
        <v>0.13975016922374897</v>
      </c>
      <c r="M283" s="11">
        <f t="shared" si="28"/>
        <v>0.144090021731163</v>
      </c>
    </row>
    <row r="284" spans="1:13" x14ac:dyDescent="0.3">
      <c r="A284" s="10">
        <v>42429</v>
      </c>
      <c r="B284" s="6">
        <v>2330</v>
      </c>
      <c r="C284" s="6">
        <v>2339</v>
      </c>
      <c r="D284" s="6">
        <v>2288</v>
      </c>
      <c r="E284" s="6">
        <v>2301</v>
      </c>
      <c r="F284" s="11">
        <f t="shared" si="31"/>
        <v>3.855220024432832E-3</v>
      </c>
      <c r="G284" s="11">
        <f t="shared" si="32"/>
        <v>-1.8190194060057695E-2</v>
      </c>
      <c r="H284" s="11">
        <f t="shared" si="33"/>
        <v>-1.2524456524380379E-2</v>
      </c>
      <c r="I284" s="11">
        <f t="shared" si="34"/>
        <v>1.6620812229204099E-4</v>
      </c>
      <c r="J284" s="11">
        <f t="shared" si="35"/>
        <v>0.14709714418496703</v>
      </c>
      <c r="K284" s="11">
        <f t="shared" si="29"/>
        <v>0.13207877352792483</v>
      </c>
      <c r="L284" s="11">
        <f t="shared" si="30"/>
        <v>0.14025149298120451</v>
      </c>
      <c r="M284" s="11">
        <f t="shared" si="28"/>
        <v>0.14535216290435743</v>
      </c>
    </row>
    <row r="285" spans="1:13" x14ac:dyDescent="0.3">
      <c r="A285" s="10">
        <v>42430</v>
      </c>
      <c r="B285" s="6">
        <v>2302</v>
      </c>
      <c r="C285" s="6">
        <v>2316</v>
      </c>
      <c r="D285" s="6">
        <v>2294</v>
      </c>
      <c r="E285" s="6">
        <v>2312</v>
      </c>
      <c r="F285" s="11">
        <f t="shared" si="31"/>
        <v>6.0632494110579383E-3</v>
      </c>
      <c r="G285" s="11">
        <f t="shared" si="32"/>
        <v>-3.4812915925120026E-3</v>
      </c>
      <c r="H285" s="11">
        <f t="shared" si="33"/>
        <v>4.3346405104400304E-3</v>
      </c>
      <c r="I285" s="11">
        <f t="shared" si="34"/>
        <v>3.7690525616272607E-5</v>
      </c>
      <c r="J285" s="11">
        <f t="shared" si="35"/>
        <v>0.13791329298601634</v>
      </c>
      <c r="K285" s="11">
        <f t="shared" si="29"/>
        <v>0.13142159854687338</v>
      </c>
      <c r="L285" s="11">
        <f t="shared" si="30"/>
        <v>0.13952021704236567</v>
      </c>
      <c r="M285" s="11">
        <f t="shared" si="28"/>
        <v>0.14550925870614567</v>
      </c>
    </row>
    <row r="286" spans="1:13" x14ac:dyDescent="0.3">
      <c r="A286" s="10">
        <v>42431</v>
      </c>
      <c r="B286" s="6">
        <v>2317</v>
      </c>
      <c r="C286" s="6">
        <v>2335</v>
      </c>
      <c r="D286" s="6">
        <v>2305</v>
      </c>
      <c r="E286" s="6">
        <v>2309</v>
      </c>
      <c r="F286" s="11">
        <f t="shared" si="31"/>
        <v>7.7386456706214479E-3</v>
      </c>
      <c r="G286" s="11">
        <f t="shared" si="32"/>
        <v>-5.1925690016273651E-3</v>
      </c>
      <c r="H286" s="11">
        <f t="shared" si="33"/>
        <v>-3.4587150778808834E-3</v>
      </c>
      <c r="I286" s="11">
        <f t="shared" si="34"/>
        <v>9.5655563416580065E-5</v>
      </c>
      <c r="J286" s="11">
        <f t="shared" si="35"/>
        <v>0.14035406807752585</v>
      </c>
      <c r="K286" s="11">
        <f t="shared" si="29"/>
        <v>0.12862290397900197</v>
      </c>
      <c r="L286" s="11">
        <f t="shared" si="30"/>
        <v>0.13860496301242728</v>
      </c>
      <c r="M286" s="11">
        <f t="shared" si="28"/>
        <v>0.1444795940821571</v>
      </c>
    </row>
    <row r="287" spans="1:13" x14ac:dyDescent="0.3">
      <c r="A287" s="10">
        <v>42432</v>
      </c>
      <c r="B287" s="6">
        <v>2287</v>
      </c>
      <c r="C287" s="6">
        <v>2310</v>
      </c>
      <c r="D287" s="6">
        <v>2280</v>
      </c>
      <c r="E287" s="6">
        <v>2304</v>
      </c>
      <c r="F287" s="11">
        <f t="shared" si="31"/>
        <v>1.0006609493057999E-2</v>
      </c>
      <c r="G287" s="11">
        <f t="shared" si="32"/>
        <v>-3.0654720742947167E-3</v>
      </c>
      <c r="H287" s="11">
        <f t="shared" si="33"/>
        <v>7.4058277930007313E-3</v>
      </c>
      <c r="I287" s="11">
        <f t="shared" si="34"/>
        <v>5.8124484173924736E-5</v>
      </c>
      <c r="J287" s="11">
        <f t="shared" si="35"/>
        <v>0.14129551956513789</v>
      </c>
      <c r="K287" s="11">
        <f t="shared" si="29"/>
        <v>0.12732064397637194</v>
      </c>
      <c r="L287" s="11">
        <f t="shared" si="30"/>
        <v>0.13824542395771097</v>
      </c>
      <c r="M287" s="11">
        <f t="shared" ref="M287:M311" si="36">SQRT(252*AVERAGE(I198:I287))</f>
        <v>0.14455130668166169</v>
      </c>
    </row>
    <row r="288" spans="1:13" x14ac:dyDescent="0.3">
      <c r="A288" s="10">
        <v>42433</v>
      </c>
      <c r="B288" s="6">
        <v>2301</v>
      </c>
      <c r="C288" s="6">
        <v>2332</v>
      </c>
      <c r="D288" s="6">
        <v>2300</v>
      </c>
      <c r="E288" s="6">
        <v>2331</v>
      </c>
      <c r="F288" s="11">
        <f t="shared" si="31"/>
        <v>1.3382457435017224E-2</v>
      </c>
      <c r="G288" s="11">
        <f t="shared" si="32"/>
        <v>-4.3468811812477252E-4</v>
      </c>
      <c r="H288" s="11">
        <f t="shared" si="33"/>
        <v>1.2953549000391187E-2</v>
      </c>
      <c r="I288" s="11">
        <f t="shared" si="34"/>
        <v>1.1559556467958737E-5</v>
      </c>
      <c r="J288" s="11">
        <f t="shared" si="35"/>
        <v>0.13669783583129122</v>
      </c>
      <c r="K288" s="11">
        <f t="shared" si="29"/>
        <v>0.12645074880606005</v>
      </c>
      <c r="L288" s="11">
        <f t="shared" si="30"/>
        <v>0.13795788339014303</v>
      </c>
      <c r="M288" s="11">
        <f t="shared" si="36"/>
        <v>0.14423435738616772</v>
      </c>
    </row>
    <row r="289" spans="1:13" x14ac:dyDescent="0.3">
      <c r="A289" s="10">
        <v>42436</v>
      </c>
      <c r="B289" s="6">
        <v>2338</v>
      </c>
      <c r="C289" s="6">
        <v>2396</v>
      </c>
      <c r="D289" s="6">
        <v>2334</v>
      </c>
      <c r="E289" s="6">
        <v>2357</v>
      </c>
      <c r="F289" s="11">
        <f t="shared" si="31"/>
        <v>2.4504817203326298E-2</v>
      </c>
      <c r="G289" s="11">
        <f t="shared" si="32"/>
        <v>-1.7123291855123781E-3</v>
      </c>
      <c r="H289" s="11">
        <f t="shared" si="33"/>
        <v>8.0937609041174322E-3</v>
      </c>
      <c r="I289" s="11">
        <f t="shared" si="34"/>
        <v>4.1894118898184665E-4</v>
      </c>
      <c r="J289" s="11">
        <f t="shared" si="35"/>
        <v>0.16814910315783163</v>
      </c>
      <c r="K289" s="11">
        <f t="shared" si="29"/>
        <v>0.13766875910228363</v>
      </c>
      <c r="L289" s="11">
        <f t="shared" si="30"/>
        <v>0.14251159973590161</v>
      </c>
      <c r="M289" s="11">
        <f t="shared" si="36"/>
        <v>0.14651961301768759</v>
      </c>
    </row>
    <row r="290" spans="1:13" x14ac:dyDescent="0.3">
      <c r="A290" s="10">
        <v>42437</v>
      </c>
      <c r="B290" s="6">
        <v>2357</v>
      </c>
      <c r="C290" s="6">
        <v>2372</v>
      </c>
      <c r="D290" s="6">
        <v>2317</v>
      </c>
      <c r="E290" s="6">
        <v>2323</v>
      </c>
      <c r="F290" s="11">
        <f t="shared" si="31"/>
        <v>6.3438571814850063E-3</v>
      </c>
      <c r="G290" s="11">
        <f t="shared" si="32"/>
        <v>-1.7116378503754928E-2</v>
      </c>
      <c r="H290" s="11">
        <f t="shared" si="33"/>
        <v>-1.4530170165721973E-2</v>
      </c>
      <c r="I290" s="11">
        <f t="shared" si="34"/>
        <v>1.7668836909643244E-4</v>
      </c>
      <c r="J290" s="11">
        <f t="shared" si="35"/>
        <v>0.1760596131814742</v>
      </c>
      <c r="K290" s="11">
        <f t="shared" si="29"/>
        <v>0.14202238341842505</v>
      </c>
      <c r="L290" s="11">
        <f t="shared" si="30"/>
        <v>0.14410954748902766</v>
      </c>
      <c r="M290" s="11">
        <f t="shared" si="36"/>
        <v>0.1472235620297728</v>
      </c>
    </row>
    <row r="291" spans="1:13" x14ac:dyDescent="0.3">
      <c r="A291" s="10">
        <v>42438</v>
      </c>
      <c r="B291" s="6">
        <v>2326</v>
      </c>
      <c r="C291" s="6">
        <v>2337</v>
      </c>
      <c r="D291" s="6">
        <v>2307</v>
      </c>
      <c r="E291" s="6">
        <v>2317</v>
      </c>
      <c r="F291" s="11">
        <f t="shared" si="31"/>
        <v>4.7180014602481897E-3</v>
      </c>
      <c r="G291" s="11">
        <f t="shared" si="32"/>
        <v>-8.2020749048560132E-3</v>
      </c>
      <c r="H291" s="11">
        <f t="shared" si="33"/>
        <v>-3.8768086462335023E-3</v>
      </c>
      <c r="I291" s="11">
        <f t="shared" si="34"/>
        <v>7.6026484469604686E-5</v>
      </c>
      <c r="J291" s="11">
        <f t="shared" si="35"/>
        <v>0.1712659038123496</v>
      </c>
      <c r="K291" s="11">
        <f t="shared" ref="K291:K311" si="37">SQRT(252*AVERAGE(I262:I291))</f>
        <v>0.14207125438753593</v>
      </c>
      <c r="L291" s="11">
        <f t="shared" si="30"/>
        <v>0.13890501559209517</v>
      </c>
      <c r="M291" s="11">
        <f t="shared" si="36"/>
        <v>0.1461834649414373</v>
      </c>
    </row>
    <row r="292" spans="1:13" x14ac:dyDescent="0.3">
      <c r="A292" s="10">
        <v>42439</v>
      </c>
      <c r="B292" s="6">
        <v>2322</v>
      </c>
      <c r="C292" s="6">
        <v>2329</v>
      </c>
      <c r="D292" s="6">
        <v>2299</v>
      </c>
      <c r="E292" s="6">
        <v>2303</v>
      </c>
      <c r="F292" s="11">
        <f t="shared" si="31"/>
        <v>3.0101076265042432E-3</v>
      </c>
      <c r="G292" s="11">
        <f t="shared" si="32"/>
        <v>-9.9546374946552635E-3</v>
      </c>
      <c r="H292" s="11">
        <f t="shared" si="33"/>
        <v>-8.2162624371515999E-3</v>
      </c>
      <c r="I292" s="11">
        <f t="shared" si="34"/>
        <v>5.1097475673768849E-5</v>
      </c>
      <c r="J292" s="11">
        <f t="shared" si="35"/>
        <v>0.17106275371195906</v>
      </c>
      <c r="K292" s="11">
        <f t="shared" si="37"/>
        <v>0.14217461810489612</v>
      </c>
      <c r="L292" s="11">
        <f t="shared" si="30"/>
        <v>0.13864393930800442</v>
      </c>
      <c r="M292" s="11">
        <f t="shared" si="36"/>
        <v>0.14628281905867863</v>
      </c>
    </row>
    <row r="293" spans="1:13" x14ac:dyDescent="0.3">
      <c r="A293" s="10">
        <v>42440</v>
      </c>
      <c r="B293" s="6">
        <v>2306</v>
      </c>
      <c r="C293" s="6">
        <v>2317</v>
      </c>
      <c r="D293" s="6">
        <v>2277</v>
      </c>
      <c r="E293" s="6">
        <v>2308</v>
      </c>
      <c r="F293" s="11">
        <f t="shared" si="31"/>
        <v>4.7588236033719398E-3</v>
      </c>
      <c r="G293" s="11">
        <f t="shared" si="32"/>
        <v>-1.265563476526472E-2</v>
      </c>
      <c r="H293" s="11">
        <f t="shared" si="33"/>
        <v>8.6692679898583741E-4</v>
      </c>
      <c r="I293" s="11">
        <f t="shared" si="34"/>
        <v>1.8965745062256224E-4</v>
      </c>
      <c r="J293" s="11">
        <f t="shared" si="35"/>
        <v>0.17971522018025352</v>
      </c>
      <c r="K293" s="11">
        <f t="shared" si="37"/>
        <v>0.14624619502307062</v>
      </c>
      <c r="L293" s="11">
        <f t="shared" si="30"/>
        <v>0.14055175013094245</v>
      </c>
      <c r="M293" s="11">
        <f t="shared" si="36"/>
        <v>0.14787384955437288</v>
      </c>
    </row>
    <row r="294" spans="1:13" x14ac:dyDescent="0.3">
      <c r="A294" s="10">
        <v>42443</v>
      </c>
      <c r="B294" s="6">
        <v>2311</v>
      </c>
      <c r="C294" s="6">
        <v>2326</v>
      </c>
      <c r="D294" s="6">
        <v>2307</v>
      </c>
      <c r="E294" s="6">
        <v>2309</v>
      </c>
      <c r="F294" s="11">
        <f t="shared" si="31"/>
        <v>6.4697228042290495E-3</v>
      </c>
      <c r="G294" s="11">
        <f t="shared" si="32"/>
        <v>-1.7323521006270498E-3</v>
      </c>
      <c r="H294" s="11">
        <f t="shared" si="33"/>
        <v>-8.658009198854198E-4</v>
      </c>
      <c r="I294" s="11">
        <f t="shared" si="34"/>
        <v>4.8959976877125195E-5</v>
      </c>
      <c r="J294" s="11">
        <f t="shared" si="35"/>
        <v>0.1712977148124899</v>
      </c>
      <c r="K294" s="11">
        <f t="shared" si="37"/>
        <v>0.1454302515353724</v>
      </c>
      <c r="L294" s="11">
        <f t="shared" si="30"/>
        <v>0.14075137359337186</v>
      </c>
      <c r="M294" s="11">
        <f t="shared" si="36"/>
        <v>0.14812421857808575</v>
      </c>
    </row>
    <row r="295" spans="1:13" x14ac:dyDescent="0.3">
      <c r="A295" s="10">
        <v>42444</v>
      </c>
      <c r="B295" s="6">
        <v>2308</v>
      </c>
      <c r="C295" s="6">
        <v>2333</v>
      </c>
      <c r="D295" s="6">
        <v>2297</v>
      </c>
      <c r="E295" s="6">
        <v>2306</v>
      </c>
      <c r="F295" s="11">
        <f t="shared" si="31"/>
        <v>1.0773644393439807E-2</v>
      </c>
      <c r="G295" s="11">
        <f t="shared" si="32"/>
        <v>-4.7774249388918893E-3</v>
      </c>
      <c r="H295" s="11">
        <f t="shared" si="33"/>
        <v>-8.6692679898583763E-4</v>
      </c>
      <c r="I295" s="11">
        <f t="shared" si="34"/>
        <v>1.4409348590079099E-4</v>
      </c>
      <c r="J295" s="11">
        <f t="shared" si="35"/>
        <v>0.17895323886186298</v>
      </c>
      <c r="K295" s="11">
        <f t="shared" si="37"/>
        <v>0.14767976310985126</v>
      </c>
      <c r="L295" s="11">
        <f t="shared" si="30"/>
        <v>0.14169655503969777</v>
      </c>
      <c r="M295" s="11">
        <f t="shared" si="36"/>
        <v>0.14904986970885503</v>
      </c>
    </row>
    <row r="296" spans="1:13" x14ac:dyDescent="0.3">
      <c r="A296" s="10">
        <v>42445</v>
      </c>
      <c r="B296" s="6">
        <v>2301</v>
      </c>
      <c r="C296" s="6">
        <v>2311</v>
      </c>
      <c r="D296" s="6">
        <v>2288</v>
      </c>
      <c r="E296" s="6">
        <v>2295</v>
      </c>
      <c r="F296" s="11">
        <f t="shared" si="31"/>
        <v>4.3365202390148261E-3</v>
      </c>
      <c r="G296" s="11">
        <f t="shared" si="32"/>
        <v>-5.6657375356773077E-3</v>
      </c>
      <c r="H296" s="11">
        <f t="shared" si="33"/>
        <v>-2.6109675407204021E-3</v>
      </c>
      <c r="I296" s="11">
        <f t="shared" si="34"/>
        <v>4.7435446390418115E-5</v>
      </c>
      <c r="J296" s="11">
        <f t="shared" si="35"/>
        <v>0.17552525388129109</v>
      </c>
      <c r="K296" s="11">
        <f t="shared" si="37"/>
        <v>0.14765078305903501</v>
      </c>
      <c r="L296" s="11">
        <f t="shared" si="30"/>
        <v>0.13981255473289322</v>
      </c>
      <c r="M296" s="11">
        <f t="shared" si="36"/>
        <v>0.14917959991870205</v>
      </c>
    </row>
    <row r="297" spans="1:13" x14ac:dyDescent="0.3">
      <c r="A297" s="10">
        <v>42446</v>
      </c>
      <c r="B297" s="6">
        <v>2293</v>
      </c>
      <c r="C297" s="6">
        <v>2313</v>
      </c>
      <c r="D297" s="6">
        <v>2287</v>
      </c>
      <c r="E297" s="6">
        <v>2311</v>
      </c>
      <c r="F297" s="11">
        <f t="shared" si="31"/>
        <v>8.6843793735347889E-3</v>
      </c>
      <c r="G297" s="11">
        <f t="shared" si="32"/>
        <v>-2.6200888351233156E-3</v>
      </c>
      <c r="H297" s="11">
        <f t="shared" si="33"/>
        <v>7.819327416476219E-3</v>
      </c>
      <c r="I297" s="11">
        <f t="shared" si="34"/>
        <v>3.4864637338936181E-5</v>
      </c>
      <c r="J297" s="11">
        <f t="shared" si="35"/>
        <v>0.17384753840607003</v>
      </c>
      <c r="K297" s="11">
        <f t="shared" si="37"/>
        <v>0.14709513300203586</v>
      </c>
      <c r="L297" s="11">
        <f t="shared" si="30"/>
        <v>0.13878385347536012</v>
      </c>
      <c r="M297" s="11">
        <f t="shared" si="36"/>
        <v>0.1488314104265476</v>
      </c>
    </row>
    <row r="298" spans="1:13" x14ac:dyDescent="0.3">
      <c r="A298" s="10">
        <v>42447</v>
      </c>
      <c r="B298" s="6">
        <v>2315</v>
      </c>
      <c r="C298" s="6">
        <v>2340</v>
      </c>
      <c r="D298" s="6">
        <v>2311</v>
      </c>
      <c r="E298" s="6">
        <v>2331</v>
      </c>
      <c r="F298" s="11">
        <f t="shared" si="31"/>
        <v>1.0741241831412616E-2</v>
      </c>
      <c r="G298" s="11">
        <f t="shared" si="32"/>
        <v>-1.729356245953732E-3</v>
      </c>
      <c r="H298" s="11">
        <f t="shared" si="33"/>
        <v>6.8876725154227237E-3</v>
      </c>
      <c r="I298" s="11">
        <f t="shared" si="34"/>
        <v>5.6294032447208061E-5</v>
      </c>
      <c r="J298" s="11">
        <f t="shared" si="35"/>
        <v>0.177060089812829</v>
      </c>
      <c r="K298" s="11">
        <f t="shared" si="37"/>
        <v>0.14725366540200996</v>
      </c>
      <c r="L298" s="11">
        <f t="shared" si="30"/>
        <v>0.13776973695545336</v>
      </c>
      <c r="M298" s="11">
        <f t="shared" si="36"/>
        <v>0.14875039470042045</v>
      </c>
    </row>
    <row r="299" spans="1:13" x14ac:dyDescent="0.3">
      <c r="A299" s="10">
        <v>42450</v>
      </c>
      <c r="B299" s="6">
        <v>2328</v>
      </c>
      <c r="C299" s="6">
        <v>2338</v>
      </c>
      <c r="D299" s="6">
        <v>2310</v>
      </c>
      <c r="E299" s="6">
        <v>2328</v>
      </c>
      <c r="F299" s="11">
        <f t="shared" si="31"/>
        <v>4.2863331806852652E-3</v>
      </c>
      <c r="G299" s="11">
        <f t="shared" si="32"/>
        <v>-7.7620053354891892E-3</v>
      </c>
      <c r="H299" s="11">
        <f t="shared" si="33"/>
        <v>0</v>
      </c>
      <c r="I299" s="11">
        <f t="shared" si="34"/>
        <v>7.8621378964006109E-5</v>
      </c>
      <c r="J299" s="11">
        <f t="shared" si="35"/>
        <v>0.15091128583402069</v>
      </c>
      <c r="K299" s="11">
        <f t="shared" si="37"/>
        <v>0.14770928560412444</v>
      </c>
      <c r="L299" s="11">
        <f t="shared" si="30"/>
        <v>0.13742926527084826</v>
      </c>
      <c r="M299" s="11">
        <f t="shared" si="36"/>
        <v>0.14871438760809721</v>
      </c>
    </row>
    <row r="300" spans="1:13" x14ac:dyDescent="0.3">
      <c r="A300" s="10">
        <v>42451</v>
      </c>
      <c r="B300" s="6">
        <v>2329</v>
      </c>
      <c r="C300" s="6">
        <v>2364</v>
      </c>
      <c r="D300" s="6">
        <v>2327</v>
      </c>
      <c r="E300" s="6">
        <v>2355</v>
      </c>
      <c r="F300" s="11">
        <f t="shared" si="31"/>
        <v>1.4916108641647887E-2</v>
      </c>
      <c r="G300" s="11">
        <f t="shared" si="32"/>
        <v>-8.5910658204921004E-4</v>
      </c>
      <c r="H300" s="11">
        <f t="shared" si="33"/>
        <v>1.1101736566177101E-2</v>
      </c>
      <c r="I300" s="11">
        <f t="shared" si="34"/>
        <v>6.7171227352889591E-5</v>
      </c>
      <c r="J300" s="11">
        <f t="shared" si="35"/>
        <v>0.14147220299458196</v>
      </c>
      <c r="K300" s="11">
        <f t="shared" si="37"/>
        <v>0.14884761177806599</v>
      </c>
      <c r="L300" s="11">
        <f t="shared" si="30"/>
        <v>0.13745154717220201</v>
      </c>
      <c r="M300" s="11">
        <f t="shared" si="36"/>
        <v>0.14865597512311504</v>
      </c>
    </row>
    <row r="301" spans="1:13" x14ac:dyDescent="0.3">
      <c r="A301" s="10">
        <v>42452</v>
      </c>
      <c r="B301" s="6">
        <v>2358</v>
      </c>
      <c r="C301" s="6">
        <v>2391</v>
      </c>
      <c r="D301" s="6">
        <v>2351</v>
      </c>
      <c r="E301" s="6">
        <v>2357</v>
      </c>
      <c r="F301" s="11">
        <f t="shared" si="31"/>
        <v>1.3897886361008535E-2</v>
      </c>
      <c r="G301" s="11">
        <f t="shared" si="32"/>
        <v>-2.9730325572467245E-3</v>
      </c>
      <c r="H301" s="11">
        <f t="shared" si="33"/>
        <v>-4.2417816118515392E-4</v>
      </c>
      <c r="I301" s="11">
        <f t="shared" si="34"/>
        <v>2.0662425228765239E-4</v>
      </c>
      <c r="J301" s="11">
        <f t="shared" si="35"/>
        <v>0.1526612195980204</v>
      </c>
      <c r="K301" s="11">
        <f t="shared" si="37"/>
        <v>0.15373957805649582</v>
      </c>
      <c r="L301" s="11">
        <f t="shared" si="30"/>
        <v>0.13997437299369464</v>
      </c>
      <c r="M301" s="11">
        <f t="shared" si="36"/>
        <v>0.15036857584538285</v>
      </c>
    </row>
    <row r="302" spans="1:13" x14ac:dyDescent="0.3">
      <c r="A302" s="10">
        <v>42453</v>
      </c>
      <c r="B302" s="6">
        <v>2348</v>
      </c>
      <c r="C302" s="6">
        <v>2385</v>
      </c>
      <c r="D302" s="6">
        <v>2341</v>
      </c>
      <c r="E302" s="6">
        <v>2362</v>
      </c>
      <c r="F302" s="11">
        <f t="shared" si="31"/>
        <v>1.563522237445451E-2</v>
      </c>
      <c r="G302" s="11">
        <f t="shared" si="32"/>
        <v>-2.9857134570763317E-3</v>
      </c>
      <c r="H302" s="11">
        <f t="shared" si="33"/>
        <v>5.9448158093206071E-3</v>
      </c>
      <c r="I302" s="11">
        <f t="shared" si="34"/>
        <v>1.7817566295423782E-4</v>
      </c>
      <c r="J302" s="11">
        <f t="shared" si="35"/>
        <v>0.16281221787268554</v>
      </c>
      <c r="K302" s="11">
        <f t="shared" si="37"/>
        <v>0.15771582383440402</v>
      </c>
      <c r="L302" s="11">
        <f t="shared" si="30"/>
        <v>0.14176564411476483</v>
      </c>
      <c r="M302" s="11">
        <f t="shared" si="36"/>
        <v>0.15107906126212378</v>
      </c>
    </row>
    <row r="303" spans="1:13" x14ac:dyDescent="0.3">
      <c r="A303" s="10">
        <v>42454</v>
      </c>
      <c r="B303" s="6">
        <v>2360</v>
      </c>
      <c r="C303" s="6">
        <v>2401</v>
      </c>
      <c r="D303" s="6">
        <v>2351</v>
      </c>
      <c r="E303" s="6">
        <v>2399</v>
      </c>
      <c r="F303" s="11">
        <f t="shared" si="31"/>
        <v>1.7223698201597443E-2</v>
      </c>
      <c r="G303" s="11">
        <f t="shared" si="32"/>
        <v>-3.8208494795862104E-3</v>
      </c>
      <c r="H303" s="11">
        <f t="shared" si="33"/>
        <v>1.6390364820038753E-2</v>
      </c>
      <c r="I303" s="11">
        <f t="shared" si="34"/>
        <v>9.1577090303810932E-5</v>
      </c>
      <c r="J303" s="11">
        <f t="shared" si="35"/>
        <v>0.15503610291990153</v>
      </c>
      <c r="K303" s="11">
        <f t="shared" si="37"/>
        <v>0.15885688103376447</v>
      </c>
      <c r="L303" s="11">
        <f t="shared" si="30"/>
        <v>0.14227063683770949</v>
      </c>
      <c r="M303" s="11">
        <f t="shared" si="36"/>
        <v>0.15150144511590846</v>
      </c>
    </row>
    <row r="304" spans="1:13" x14ac:dyDescent="0.3">
      <c r="A304" s="10">
        <v>42457</v>
      </c>
      <c r="B304" s="6">
        <v>2403</v>
      </c>
      <c r="C304" s="6">
        <v>2407</v>
      </c>
      <c r="D304" s="6">
        <v>2366</v>
      </c>
      <c r="E304" s="6">
        <v>2368</v>
      </c>
      <c r="F304" s="11">
        <f t="shared" si="31"/>
        <v>1.6632020466029684E-3</v>
      </c>
      <c r="G304" s="11">
        <f t="shared" si="32"/>
        <v>-1.551719119813679E-2</v>
      </c>
      <c r="H304" s="11">
        <f t="shared" si="33"/>
        <v>-1.467223973257261E-2</v>
      </c>
      <c r="I304" s="11">
        <f t="shared" si="34"/>
        <v>4.0280413643593716E-5</v>
      </c>
      <c r="J304" s="11">
        <f t="shared" si="35"/>
        <v>0.15432909063136899</v>
      </c>
      <c r="K304" s="11">
        <f t="shared" si="37"/>
        <v>0.15790075484563018</v>
      </c>
      <c r="L304" s="11">
        <f t="shared" si="30"/>
        <v>0.14239727118281936</v>
      </c>
      <c r="M304" s="11">
        <f t="shared" si="36"/>
        <v>0.15097575484598066</v>
      </c>
    </row>
    <row r="305" spans="1:13" x14ac:dyDescent="0.3">
      <c r="A305" s="10">
        <v>42458</v>
      </c>
      <c r="B305" s="6">
        <v>2372</v>
      </c>
      <c r="C305" s="6">
        <v>2375</v>
      </c>
      <c r="D305" s="6">
        <v>2346</v>
      </c>
      <c r="E305" s="6">
        <v>2353</v>
      </c>
      <c r="F305" s="11">
        <f t="shared" si="31"/>
        <v>1.2639563511255456E-3</v>
      </c>
      <c r="G305" s="11">
        <f t="shared" si="32"/>
        <v>-1.102173090419533E-2</v>
      </c>
      <c r="H305" s="11">
        <f t="shared" si="33"/>
        <v>-8.0423713902536154E-3</v>
      </c>
      <c r="I305" s="11">
        <f t="shared" si="34"/>
        <v>4.4600490883891817E-5</v>
      </c>
      <c r="J305" s="11">
        <f t="shared" si="35"/>
        <v>0.14598028887722975</v>
      </c>
      <c r="K305" s="11">
        <f t="shared" si="37"/>
        <v>0.15530033571768523</v>
      </c>
      <c r="L305" s="11">
        <f t="shared" si="30"/>
        <v>0.14210224605519053</v>
      </c>
      <c r="M305" s="11">
        <f t="shared" si="36"/>
        <v>0.15115190946714727</v>
      </c>
    </row>
    <row r="306" spans="1:13" x14ac:dyDescent="0.3">
      <c r="A306" s="10">
        <v>42459</v>
      </c>
      <c r="B306" s="6">
        <v>2354</v>
      </c>
      <c r="C306" s="6">
        <v>2370</v>
      </c>
      <c r="D306" s="6">
        <v>2348</v>
      </c>
      <c r="E306" s="6">
        <v>2363</v>
      </c>
      <c r="F306" s="11">
        <f t="shared" si="31"/>
        <v>6.7739463089548637E-3</v>
      </c>
      <c r="G306" s="11">
        <f t="shared" si="32"/>
        <v>-2.5521068722349398E-3</v>
      </c>
      <c r="H306" s="11">
        <f t="shared" si="33"/>
        <v>3.8159893666858363E-3</v>
      </c>
      <c r="I306" s="11">
        <f t="shared" si="34"/>
        <v>3.6289103685533877E-5</v>
      </c>
      <c r="J306" s="11">
        <f t="shared" si="35"/>
        <v>0.14501502303043076</v>
      </c>
      <c r="K306" s="11">
        <f t="shared" si="37"/>
        <v>0.15442121624582422</v>
      </c>
      <c r="L306" s="11">
        <f t="shared" si="30"/>
        <v>0.14233392822282867</v>
      </c>
      <c r="M306" s="11">
        <f t="shared" si="36"/>
        <v>0.15135465145773927</v>
      </c>
    </row>
    <row r="307" spans="1:13" x14ac:dyDescent="0.3">
      <c r="A307" s="10">
        <v>42460</v>
      </c>
      <c r="B307" s="6">
        <v>2368</v>
      </c>
      <c r="C307" s="6">
        <v>2371</v>
      </c>
      <c r="D307" s="6">
        <v>2326</v>
      </c>
      <c r="E307" s="6">
        <v>2331</v>
      </c>
      <c r="F307" s="11">
        <f t="shared" si="31"/>
        <v>1.2660900615091733E-3</v>
      </c>
      <c r="G307" s="11">
        <f t="shared" si="32"/>
        <v>-1.7895662925286594E-2</v>
      </c>
      <c r="H307" s="11">
        <f t="shared" si="33"/>
        <v>-1.5748356968139168E-2</v>
      </c>
      <c r="I307" s="11">
        <f t="shared" si="34"/>
        <v>5.9969285892882266E-5</v>
      </c>
      <c r="J307" s="11">
        <f t="shared" si="35"/>
        <v>0.14718014148680456</v>
      </c>
      <c r="K307" s="11">
        <f t="shared" si="37"/>
        <v>0.15475721254824504</v>
      </c>
      <c r="L307" s="11">
        <f t="shared" si="30"/>
        <v>0.14233895234883817</v>
      </c>
      <c r="M307" s="11">
        <f t="shared" si="36"/>
        <v>0.15129650634948169</v>
      </c>
    </row>
    <row r="308" spans="1:13" x14ac:dyDescent="0.3">
      <c r="A308" s="10">
        <v>42461</v>
      </c>
      <c r="B308" s="6">
        <v>2334</v>
      </c>
      <c r="C308" s="6">
        <v>2358</v>
      </c>
      <c r="D308" s="6">
        <v>2324</v>
      </c>
      <c r="E308" s="6">
        <v>2340</v>
      </c>
      <c r="F308" s="11">
        <f t="shared" si="31"/>
        <v>1.0230268250815043E-2</v>
      </c>
      <c r="G308" s="11">
        <f t="shared" si="32"/>
        <v>-4.2936948746994516E-3</v>
      </c>
      <c r="H308" s="11">
        <f t="shared" si="33"/>
        <v>2.5673955052457334E-3</v>
      </c>
      <c r="I308" s="11">
        <f t="shared" si="34"/>
        <v>1.0785267235825396E-4</v>
      </c>
      <c r="J308" s="11">
        <f t="shared" si="35"/>
        <v>0.15152977190583428</v>
      </c>
      <c r="K308" s="11">
        <f t="shared" si="37"/>
        <v>0.15598915079722678</v>
      </c>
      <c r="L308" s="11">
        <f t="shared" si="30"/>
        <v>0.14349676903165368</v>
      </c>
      <c r="M308" s="11">
        <f t="shared" si="36"/>
        <v>0.15094135700935968</v>
      </c>
    </row>
    <row r="309" spans="1:13" x14ac:dyDescent="0.3">
      <c r="A309" s="10">
        <v>42465</v>
      </c>
      <c r="B309" s="6">
        <v>2330</v>
      </c>
      <c r="C309" s="6">
        <v>2357</v>
      </c>
      <c r="D309" s="6">
        <v>2319</v>
      </c>
      <c r="E309" s="6">
        <v>2354</v>
      </c>
      <c r="F309" s="11">
        <f t="shared" si="31"/>
        <v>1.152135637638481E-2</v>
      </c>
      <c r="G309" s="11">
        <f t="shared" si="32"/>
        <v>-4.7322093042146025E-3</v>
      </c>
      <c r="H309" s="11">
        <f t="shared" si="33"/>
        <v>1.0247741260475852E-2</v>
      </c>
      <c r="I309" s="11">
        <f t="shared" si="34"/>
        <v>8.5562035075640721E-5</v>
      </c>
      <c r="J309" s="11">
        <f t="shared" si="35"/>
        <v>0.15210580629235479</v>
      </c>
      <c r="K309" s="11">
        <f t="shared" si="37"/>
        <v>0.1572519352214867</v>
      </c>
      <c r="L309" s="11">
        <f t="shared" si="30"/>
        <v>0.14315447066075368</v>
      </c>
      <c r="M309" s="11">
        <f t="shared" si="36"/>
        <v>0.15096118641897807</v>
      </c>
    </row>
    <row r="310" spans="1:13" x14ac:dyDescent="0.3">
      <c r="A310" s="10">
        <v>42466</v>
      </c>
      <c r="B310" s="6">
        <v>2349</v>
      </c>
      <c r="C310" s="6">
        <v>2368</v>
      </c>
      <c r="D310" s="6">
        <v>2337</v>
      </c>
      <c r="E310" s="6">
        <v>2343</v>
      </c>
      <c r="F310" s="11">
        <f t="shared" si="31"/>
        <v>8.0560113449835505E-3</v>
      </c>
      <c r="G310" s="11">
        <f t="shared" si="32"/>
        <v>-5.1216501200548065E-3</v>
      </c>
      <c r="H310" s="11">
        <f t="shared" si="33"/>
        <v>-2.5575461511171205E-3</v>
      </c>
      <c r="I310" s="11">
        <f t="shared" si="34"/>
        <v>9.8635382999564918E-5</v>
      </c>
      <c r="J310" s="11">
        <f t="shared" si="35"/>
        <v>0.15469024865887177</v>
      </c>
      <c r="K310" s="11">
        <f t="shared" si="37"/>
        <v>0.15805109368375586</v>
      </c>
      <c r="L310" s="11">
        <f t="shared" si="30"/>
        <v>0.14424794649501801</v>
      </c>
      <c r="M310" s="11">
        <f t="shared" si="36"/>
        <v>0.1503453505717148</v>
      </c>
    </row>
    <row r="311" spans="1:13" x14ac:dyDescent="0.3">
      <c r="A311" s="10">
        <v>42467</v>
      </c>
      <c r="B311" s="6">
        <v>2340</v>
      </c>
      <c r="C311" s="6">
        <v>2356</v>
      </c>
      <c r="D311" s="6">
        <v>2335</v>
      </c>
      <c r="E311" s="6">
        <v>2342</v>
      </c>
      <c r="F311" s="11">
        <f t="shared" si="31"/>
        <v>6.8143364197301879E-3</v>
      </c>
      <c r="G311" s="11">
        <f t="shared" si="32"/>
        <v>-2.1390382487494184E-3</v>
      </c>
      <c r="H311" s="11">
        <f t="shared" si="33"/>
        <v>8.5433580591553592E-4</v>
      </c>
      <c r="I311" s="11">
        <f t="shared" si="34"/>
        <v>4.7016390840073926E-5</v>
      </c>
      <c r="J311" s="11">
        <f t="shared" si="35"/>
        <v>0.14109200870943966</v>
      </c>
      <c r="K311" s="11">
        <f t="shared" si="37"/>
        <v>0.15550392567336316</v>
      </c>
      <c r="L311" s="11">
        <f t="shared" si="30"/>
        <v>0.14391960069955684</v>
      </c>
      <c r="M311" s="11">
        <f t="shared" si="36"/>
        <v>0.14900743722950094</v>
      </c>
    </row>
    <row r="312" spans="1:13" x14ac:dyDescent="0.3">
      <c r="A312" s="10">
        <v>42468</v>
      </c>
      <c r="B312" s="6">
        <v>2347</v>
      </c>
      <c r="C312" s="6">
        <v>2351</v>
      </c>
      <c r="D312" s="6">
        <v>2325</v>
      </c>
      <c r="E312" s="6">
        <v>2326</v>
      </c>
      <c r="F312" s="11">
        <f t="shared" ref="F312:F375" si="38">LN(C312/B312)</f>
        <v>1.7028526890459871E-3</v>
      </c>
      <c r="G312" s="11">
        <f t="shared" ref="G312:G375" si="39">LN(D312/B312)</f>
        <v>-9.4178778295667728E-3</v>
      </c>
      <c r="H312" s="11">
        <f t="shared" ref="H312:H375" si="40">LN(E312/B312)</f>
        <v>-8.9878627724137277E-3</v>
      </c>
      <c r="I312" s="11">
        <f t="shared" ref="I312:I375" si="41">F312*(F312-H312)+G312*(G312-H312)</f>
        <v>2.2254542844513736E-5</v>
      </c>
      <c r="J312" s="11">
        <f t="shared" ref="J312:J375" si="42">SQRT(252*AVERAGE(I303:I312))</f>
        <v>0.12640309606532407</v>
      </c>
      <c r="K312" s="11">
        <f t="shared" ref="K312:K375" si="43">SQRT(252*AVERAGE(I283:I312))</f>
        <v>0.15464801614315515</v>
      </c>
      <c r="L312" s="11">
        <f t="shared" ref="L312:L375" si="44">SQRT(252*AVERAGE(I253:I312))</f>
        <v>0.14266144540372555</v>
      </c>
      <c r="M312" s="11">
        <f t="shared" ref="M312:M375" si="45">SQRT(252*AVERAGE(I223:I312))</f>
        <v>0.14727716916835235</v>
      </c>
    </row>
    <row r="313" spans="1:13" x14ac:dyDescent="0.3">
      <c r="A313" s="10">
        <v>42471</v>
      </c>
      <c r="B313" s="6">
        <v>2331</v>
      </c>
      <c r="C313" s="6">
        <v>2375</v>
      </c>
      <c r="D313" s="6">
        <v>2330</v>
      </c>
      <c r="E313" s="6">
        <v>2362</v>
      </c>
      <c r="F313" s="11">
        <f t="shared" si="38"/>
        <v>1.8700077432984439E-2</v>
      </c>
      <c r="G313" s="11">
        <f t="shared" si="39"/>
        <v>-4.2909247601085742E-4</v>
      </c>
      <c r="H313" s="11">
        <f t="shared" si="40"/>
        <v>1.3211357721550578E-2</v>
      </c>
      <c r="I313" s="11">
        <f t="shared" si="41"/>
        <v>1.0849249816093564E-4</v>
      </c>
      <c r="J313" s="11">
        <f t="shared" si="42"/>
        <v>0.12807814400942533</v>
      </c>
      <c r="K313" s="11">
        <f t="shared" si="43"/>
        <v>0.15571101924818548</v>
      </c>
      <c r="L313" s="11">
        <f t="shared" si="44"/>
        <v>0.14292772992356101</v>
      </c>
      <c r="M313" s="11">
        <f t="shared" si="45"/>
        <v>0.14526543648489562</v>
      </c>
    </row>
    <row r="314" spans="1:13" x14ac:dyDescent="0.3">
      <c r="A314" s="10">
        <v>42472</v>
      </c>
      <c r="B314" s="6">
        <v>2366</v>
      </c>
      <c r="C314" s="6">
        <v>2405</v>
      </c>
      <c r="D314" s="6">
        <v>2360</v>
      </c>
      <c r="E314" s="6">
        <v>2404</v>
      </c>
      <c r="F314" s="11">
        <f t="shared" si="38"/>
        <v>1.6349138001529411E-2</v>
      </c>
      <c r="G314" s="11">
        <f t="shared" si="39"/>
        <v>-2.5391465186762985E-3</v>
      </c>
      <c r="H314" s="11">
        <f t="shared" si="40"/>
        <v>1.5933251116766006E-2</v>
      </c>
      <c r="I314" s="11">
        <f t="shared" si="41"/>
        <v>5.370351621966069E-5</v>
      </c>
      <c r="J314" s="11">
        <f t="shared" si="42"/>
        <v>0.12939193621634995</v>
      </c>
      <c r="K314" s="11">
        <f t="shared" si="43"/>
        <v>0.15264626698449196</v>
      </c>
      <c r="L314" s="11">
        <f t="shared" si="44"/>
        <v>0.1427334670652641</v>
      </c>
      <c r="M314" s="11">
        <f t="shared" si="45"/>
        <v>0.14450126342148306</v>
      </c>
    </row>
    <row r="315" spans="1:13" x14ac:dyDescent="0.3">
      <c r="A315" s="10">
        <v>42473</v>
      </c>
      <c r="B315" s="6">
        <v>2409</v>
      </c>
      <c r="C315" s="6">
        <v>2470</v>
      </c>
      <c r="D315" s="6">
        <v>2407</v>
      </c>
      <c r="E315" s="6">
        <v>2445</v>
      </c>
      <c r="F315" s="11">
        <f t="shared" si="38"/>
        <v>2.5006427007151472E-2</v>
      </c>
      <c r="G315" s="11">
        <f t="shared" si="39"/>
        <v>-8.3056483179945429E-4</v>
      </c>
      <c r="H315" s="11">
        <f t="shared" si="40"/>
        <v>1.4833399294101095E-2</v>
      </c>
      <c r="I315" s="11">
        <f t="shared" si="41"/>
        <v>2.6740101267766459E-4</v>
      </c>
      <c r="J315" s="11">
        <f t="shared" si="42"/>
        <v>0.14952205959997694</v>
      </c>
      <c r="K315" s="11">
        <f t="shared" si="43"/>
        <v>0.15884096107621765</v>
      </c>
      <c r="L315" s="11">
        <f t="shared" si="44"/>
        <v>0.14577737732623683</v>
      </c>
      <c r="M315" s="11">
        <f t="shared" si="45"/>
        <v>0.14624435355791135</v>
      </c>
    </row>
    <row r="316" spans="1:13" x14ac:dyDescent="0.3">
      <c r="A316" s="10">
        <v>42474</v>
      </c>
      <c r="B316" s="6">
        <v>2448</v>
      </c>
      <c r="C316" s="6">
        <v>2492</v>
      </c>
      <c r="D316" s="6">
        <v>2443</v>
      </c>
      <c r="E316" s="6">
        <v>2465</v>
      </c>
      <c r="F316" s="11">
        <f t="shared" si="38"/>
        <v>1.7814236275126998E-2</v>
      </c>
      <c r="G316" s="11">
        <f t="shared" si="39"/>
        <v>-2.0445723744762253E-3</v>
      </c>
      <c r="H316" s="11">
        <f t="shared" si="40"/>
        <v>6.920442844573757E-3</v>
      </c>
      <c r="I316" s="11">
        <f t="shared" si="41"/>
        <v>2.1239423255793027E-4</v>
      </c>
      <c r="J316" s="11">
        <f t="shared" si="42"/>
        <v>0.16369085360704624</v>
      </c>
      <c r="K316" s="11">
        <f t="shared" si="43"/>
        <v>0.16189828824420546</v>
      </c>
      <c r="L316" s="11">
        <f t="shared" si="44"/>
        <v>0.14621030600541712</v>
      </c>
      <c r="M316" s="11">
        <f t="shared" si="45"/>
        <v>0.14678070636128862</v>
      </c>
    </row>
    <row r="317" spans="1:13" x14ac:dyDescent="0.3">
      <c r="A317" s="10">
        <v>42475</v>
      </c>
      <c r="B317" s="6">
        <v>2461</v>
      </c>
      <c r="C317" s="6">
        <v>2483</v>
      </c>
      <c r="D317" s="6">
        <v>2454</v>
      </c>
      <c r="E317" s="6">
        <v>2473</v>
      </c>
      <c r="F317" s="11">
        <f t="shared" si="38"/>
        <v>8.8997351171107558E-3</v>
      </c>
      <c r="G317" s="11">
        <f t="shared" si="39"/>
        <v>-2.8484251201991613E-3</v>
      </c>
      <c r="H317" s="11">
        <f t="shared" si="40"/>
        <v>4.8642171303604469E-3</v>
      </c>
      <c r="I317" s="11">
        <f t="shared" si="41"/>
        <v>5.7883925072017199E-5</v>
      </c>
      <c r="J317" s="11">
        <f t="shared" si="42"/>
        <v>0.16353025549395331</v>
      </c>
      <c r="K317" s="11">
        <f t="shared" si="43"/>
        <v>0.16189204748828095</v>
      </c>
      <c r="L317" s="11">
        <f t="shared" si="44"/>
        <v>0.14563581534517167</v>
      </c>
      <c r="M317" s="11">
        <f t="shared" si="45"/>
        <v>0.14655218584795693</v>
      </c>
    </row>
    <row r="318" spans="1:13" x14ac:dyDescent="0.3">
      <c r="A318" s="10">
        <v>42478</v>
      </c>
      <c r="B318" s="6">
        <v>2465</v>
      </c>
      <c r="C318" s="6">
        <v>2535</v>
      </c>
      <c r="D318" s="6">
        <v>2450</v>
      </c>
      <c r="E318" s="6">
        <v>2519</v>
      </c>
      <c r="F318" s="11">
        <f t="shared" si="38"/>
        <v>2.8001829548493135E-2</v>
      </c>
      <c r="G318" s="11">
        <f t="shared" si="39"/>
        <v>-6.1037829380177992E-3</v>
      </c>
      <c r="H318" s="11">
        <f t="shared" si="40"/>
        <v>2.1670189875819791E-2</v>
      </c>
      <c r="I318" s="11">
        <f t="shared" si="41"/>
        <v>3.4682379625874797E-4</v>
      </c>
      <c r="J318" s="11">
        <f t="shared" si="42"/>
        <v>0.18100888592610609</v>
      </c>
      <c r="K318" s="11">
        <f t="shared" si="43"/>
        <v>0.17036799774074485</v>
      </c>
      <c r="L318" s="11">
        <f t="shared" si="44"/>
        <v>0.15002507545041219</v>
      </c>
      <c r="M318" s="11">
        <f t="shared" si="45"/>
        <v>0.14954376152503215</v>
      </c>
    </row>
    <row r="319" spans="1:13" x14ac:dyDescent="0.3">
      <c r="A319" s="10">
        <v>42479</v>
      </c>
      <c r="B319" s="6">
        <v>2515</v>
      </c>
      <c r="C319" s="6">
        <v>2528</v>
      </c>
      <c r="D319" s="6">
        <v>2502</v>
      </c>
      <c r="E319" s="6">
        <v>2518</v>
      </c>
      <c r="F319" s="11">
        <f t="shared" si="38"/>
        <v>5.1556727329083712E-3</v>
      </c>
      <c r="G319" s="11">
        <f t="shared" si="39"/>
        <v>-5.1823915069831531E-3</v>
      </c>
      <c r="H319" s="11">
        <f t="shared" si="40"/>
        <v>1.1921320704529766E-3</v>
      </c>
      <c r="I319" s="11">
        <f t="shared" si="41"/>
        <v>5.3469995367963724E-5</v>
      </c>
      <c r="J319" s="11">
        <f t="shared" si="42"/>
        <v>0.17876100632849612</v>
      </c>
      <c r="K319" s="11">
        <f t="shared" si="43"/>
        <v>0.16110647605802142</v>
      </c>
      <c r="L319" s="11">
        <f t="shared" si="44"/>
        <v>0.14984656128953452</v>
      </c>
      <c r="M319" s="11">
        <f t="shared" si="45"/>
        <v>0.1489680152990405</v>
      </c>
    </row>
    <row r="320" spans="1:13" x14ac:dyDescent="0.3">
      <c r="A320" s="10">
        <v>42480</v>
      </c>
      <c r="B320" s="6">
        <v>2526</v>
      </c>
      <c r="C320" s="6">
        <v>2613</v>
      </c>
      <c r="D320" s="6">
        <v>2524</v>
      </c>
      <c r="E320" s="6">
        <v>2586</v>
      </c>
      <c r="F320" s="11">
        <f t="shared" si="38"/>
        <v>3.3861962610176072E-2</v>
      </c>
      <c r="G320" s="11">
        <f t="shared" si="39"/>
        <v>-7.92079249332682E-4</v>
      </c>
      <c r="H320" s="11">
        <f t="shared" si="40"/>
        <v>2.3475256421366449E-2</v>
      </c>
      <c r="I320" s="11">
        <f t="shared" si="41"/>
        <v>3.7093590962970747E-4</v>
      </c>
      <c r="J320" s="11">
        <f t="shared" si="42"/>
        <v>0.19702149795049326</v>
      </c>
      <c r="K320" s="11">
        <f t="shared" si="43"/>
        <v>0.16609327490393264</v>
      </c>
      <c r="L320" s="11">
        <f t="shared" si="44"/>
        <v>0.15452723604621207</v>
      </c>
      <c r="M320" s="11">
        <f t="shared" si="45"/>
        <v>0.15179163275501273</v>
      </c>
    </row>
    <row r="321" spans="1:13" x14ac:dyDescent="0.3">
      <c r="A321" s="10">
        <v>42481</v>
      </c>
      <c r="B321" s="6">
        <v>2578</v>
      </c>
      <c r="C321" s="6">
        <v>2680</v>
      </c>
      <c r="D321" s="6">
        <v>2563</v>
      </c>
      <c r="E321" s="6">
        <v>2680</v>
      </c>
      <c r="F321" s="11">
        <f t="shared" si="38"/>
        <v>3.8802890005769697E-2</v>
      </c>
      <c r="G321" s="11">
        <f t="shared" si="39"/>
        <v>-5.8354571350615796E-3</v>
      </c>
      <c r="H321" s="11">
        <f t="shared" si="40"/>
        <v>3.8802890005769697E-2</v>
      </c>
      <c r="I321" s="11">
        <f t="shared" si="41"/>
        <v>2.6048516132031954E-4</v>
      </c>
      <c r="J321" s="11">
        <f t="shared" si="42"/>
        <v>0.21023054885234546</v>
      </c>
      <c r="K321" s="11">
        <f t="shared" si="43"/>
        <v>0.17069396255831468</v>
      </c>
      <c r="L321" s="11">
        <f t="shared" si="44"/>
        <v>0.15703609485896436</v>
      </c>
      <c r="M321" s="11">
        <f t="shared" si="45"/>
        <v>0.15025049702318211</v>
      </c>
    </row>
    <row r="322" spans="1:13" x14ac:dyDescent="0.3">
      <c r="A322" s="10">
        <v>42482</v>
      </c>
      <c r="B322" s="6">
        <v>2668</v>
      </c>
      <c r="C322" s="6">
        <v>2710</v>
      </c>
      <c r="D322" s="6">
        <v>2573</v>
      </c>
      <c r="E322" s="6">
        <v>2589</v>
      </c>
      <c r="F322" s="11">
        <f t="shared" si="38"/>
        <v>1.5619506838232189E-2</v>
      </c>
      <c r="G322" s="11">
        <f t="shared" si="39"/>
        <v>-3.6256594753770167E-2</v>
      </c>
      <c r="H322" s="11">
        <f t="shared" si="40"/>
        <v>-3.0057427283976652E-2</v>
      </c>
      <c r="I322" s="11">
        <f t="shared" si="41"/>
        <v>9.3821188763438038E-4</v>
      </c>
      <c r="J322" s="11">
        <f t="shared" si="42"/>
        <v>0.25938197462326301</v>
      </c>
      <c r="K322" s="11">
        <f t="shared" si="43"/>
        <v>0.19128039605335534</v>
      </c>
      <c r="L322" s="11">
        <f t="shared" si="44"/>
        <v>0.16852568342481444</v>
      </c>
      <c r="M322" s="11">
        <f t="shared" si="45"/>
        <v>0.1581481096188124</v>
      </c>
    </row>
    <row r="323" spans="1:13" x14ac:dyDescent="0.3">
      <c r="A323" s="10">
        <v>42485</v>
      </c>
      <c r="B323" s="6">
        <v>2591</v>
      </c>
      <c r="C323" s="6">
        <v>2647</v>
      </c>
      <c r="D323" s="6">
        <v>2534</v>
      </c>
      <c r="E323" s="6">
        <v>2571</v>
      </c>
      <c r="F323" s="11">
        <f t="shared" si="38"/>
        <v>2.1383021664991338E-2</v>
      </c>
      <c r="G323" s="11">
        <f t="shared" si="39"/>
        <v>-2.2244819681025603E-2</v>
      </c>
      <c r="H323" s="11">
        <f t="shared" si="40"/>
        <v>-7.7489732962204745E-3</v>
      </c>
      <c r="I323" s="11">
        <f t="shared" si="41"/>
        <v>9.4538756835384772E-4</v>
      </c>
      <c r="J323" s="11">
        <f t="shared" si="42"/>
        <v>0.29726884217543625</v>
      </c>
      <c r="K323" s="11">
        <f t="shared" si="43"/>
        <v>0.20721081753439247</v>
      </c>
      <c r="L323" s="11">
        <f t="shared" si="44"/>
        <v>0.1793380501483125</v>
      </c>
      <c r="M323" s="11">
        <f t="shared" si="45"/>
        <v>0.16577686995176483</v>
      </c>
    </row>
    <row r="324" spans="1:13" x14ac:dyDescent="0.3">
      <c r="A324" s="10">
        <v>42486</v>
      </c>
      <c r="B324" s="6">
        <v>2570</v>
      </c>
      <c r="C324" s="6">
        <v>2643</v>
      </c>
      <c r="D324" s="6">
        <v>2558</v>
      </c>
      <c r="E324" s="6">
        <v>2615</v>
      </c>
      <c r="F324" s="11">
        <f t="shared" si="38"/>
        <v>2.800873671502362E-2</v>
      </c>
      <c r="G324" s="11">
        <f t="shared" si="39"/>
        <v>-4.6801957504774665E-3</v>
      </c>
      <c r="H324" s="11">
        <f t="shared" si="40"/>
        <v>1.7358198609757732E-2</v>
      </c>
      <c r="I324" s="11">
        <f t="shared" si="41"/>
        <v>4.0145211729583814E-4</v>
      </c>
      <c r="J324" s="11">
        <f t="shared" si="42"/>
        <v>0.3116601181984055</v>
      </c>
      <c r="K324" s="11">
        <f t="shared" si="43"/>
        <v>0.21423645087330134</v>
      </c>
      <c r="L324" s="11">
        <f t="shared" si="44"/>
        <v>0.18309453151914473</v>
      </c>
      <c r="M324" s="11">
        <f t="shared" si="45"/>
        <v>0.16883834005702056</v>
      </c>
    </row>
    <row r="325" spans="1:13" x14ac:dyDescent="0.3">
      <c r="A325" s="10">
        <v>42487</v>
      </c>
      <c r="B325" s="6">
        <v>2626</v>
      </c>
      <c r="C325" s="6">
        <v>2655</v>
      </c>
      <c r="D325" s="6">
        <v>2598</v>
      </c>
      <c r="E325" s="6">
        <v>2627</v>
      </c>
      <c r="F325" s="11">
        <f t="shared" si="38"/>
        <v>1.098287881329767E-2</v>
      </c>
      <c r="G325" s="11">
        <f t="shared" si="39"/>
        <v>-1.0719857632196624E-2</v>
      </c>
      <c r="H325" s="11">
        <f t="shared" si="40"/>
        <v>3.8073482279835259E-4</v>
      </c>
      <c r="I325" s="11">
        <f t="shared" si="41"/>
        <v>2.3543883335936836E-4</v>
      </c>
      <c r="J325" s="11">
        <f t="shared" si="42"/>
        <v>0.31036524025190554</v>
      </c>
      <c r="K325" s="11">
        <f t="shared" si="43"/>
        <v>0.2160198088172483</v>
      </c>
      <c r="L325" s="11">
        <f t="shared" si="44"/>
        <v>0.18503225426074008</v>
      </c>
      <c r="M325" s="11">
        <f t="shared" si="45"/>
        <v>0.1701179837854469</v>
      </c>
    </row>
    <row r="326" spans="1:13" x14ac:dyDescent="0.3">
      <c r="A326" s="10">
        <v>42488</v>
      </c>
      <c r="B326" s="6">
        <v>2632</v>
      </c>
      <c r="C326" s="6">
        <v>2639</v>
      </c>
      <c r="D326" s="6">
        <v>2581</v>
      </c>
      <c r="E326" s="6">
        <v>2629</v>
      </c>
      <c r="F326" s="11">
        <f t="shared" si="38"/>
        <v>2.6560440581162104E-3</v>
      </c>
      <c r="G326" s="11">
        <f t="shared" si="39"/>
        <v>-1.9567092726593932E-2</v>
      </c>
      <c r="H326" s="11">
        <f t="shared" si="40"/>
        <v>-1.1404677153266406E-3</v>
      </c>
      <c r="I326" s="11">
        <f t="shared" si="41"/>
        <v>3.7063918277106318E-4</v>
      </c>
      <c r="J326" s="11">
        <f t="shared" si="42"/>
        <v>0.31672441507088461</v>
      </c>
      <c r="K326" s="11">
        <f t="shared" si="43"/>
        <v>0.22221491666186124</v>
      </c>
      <c r="L326" s="11">
        <f t="shared" si="44"/>
        <v>0.18865341624919513</v>
      </c>
      <c r="M326" s="11">
        <f t="shared" si="45"/>
        <v>0.17173096217525294</v>
      </c>
    </row>
    <row r="327" spans="1:13" x14ac:dyDescent="0.3">
      <c r="A327" s="10">
        <v>42489</v>
      </c>
      <c r="B327" s="6">
        <v>2638</v>
      </c>
      <c r="C327" s="6">
        <v>2680</v>
      </c>
      <c r="D327" s="6">
        <v>2612</v>
      </c>
      <c r="E327" s="6">
        <v>2617</v>
      </c>
      <c r="F327" s="11">
        <f t="shared" si="38"/>
        <v>1.5795740227642418E-2</v>
      </c>
      <c r="G327" s="11">
        <f t="shared" si="39"/>
        <v>-9.9048428809381944E-3</v>
      </c>
      <c r="H327" s="11">
        <f t="shared" si="40"/>
        <v>-7.9924307471140321E-3</v>
      </c>
      <c r="I327" s="11">
        <f t="shared" si="41"/>
        <v>3.9469391091712428E-4</v>
      </c>
      <c r="J327" s="11">
        <f t="shared" si="42"/>
        <v>0.32985143132217981</v>
      </c>
      <c r="K327" s="11">
        <f t="shared" si="43"/>
        <v>0.22891490795729036</v>
      </c>
      <c r="L327" s="11">
        <f t="shared" si="44"/>
        <v>0.19240453897710072</v>
      </c>
      <c r="M327" s="11">
        <f t="shared" si="45"/>
        <v>0.17409188288184219</v>
      </c>
    </row>
    <row r="328" spans="1:13" x14ac:dyDescent="0.3">
      <c r="A328" s="10">
        <v>42493</v>
      </c>
      <c r="B328" s="6">
        <v>2659</v>
      </c>
      <c r="C328" s="6">
        <v>2725</v>
      </c>
      <c r="D328" s="6">
        <v>2659</v>
      </c>
      <c r="E328" s="6">
        <v>2722</v>
      </c>
      <c r="F328" s="11">
        <f t="shared" si="38"/>
        <v>2.4518315854324742E-2</v>
      </c>
      <c r="G328" s="11">
        <f t="shared" si="39"/>
        <v>0</v>
      </c>
      <c r="H328" s="11">
        <f t="shared" si="40"/>
        <v>2.341679196839155E-2</v>
      </c>
      <c r="I328" s="11">
        <f t="shared" si="41"/>
        <v>2.7007510556393167E-5</v>
      </c>
      <c r="J328" s="11">
        <f t="shared" si="42"/>
        <v>0.31739974219521877</v>
      </c>
      <c r="K328" s="11">
        <f t="shared" si="43"/>
        <v>0.22837694345360671</v>
      </c>
      <c r="L328" s="11">
        <f t="shared" si="44"/>
        <v>0.19214534898812796</v>
      </c>
      <c r="M328" s="11">
        <f t="shared" si="45"/>
        <v>0.17331765551799341</v>
      </c>
    </row>
    <row r="329" spans="1:13" x14ac:dyDescent="0.3">
      <c r="A329" s="10">
        <v>42494</v>
      </c>
      <c r="B329" s="6">
        <v>2716</v>
      </c>
      <c r="C329" s="6">
        <v>2724</v>
      </c>
      <c r="D329" s="6">
        <v>2646</v>
      </c>
      <c r="E329" s="6">
        <v>2677</v>
      </c>
      <c r="F329" s="11">
        <f t="shared" si="38"/>
        <v>2.9411785908162289E-3</v>
      </c>
      <c r="G329" s="11">
        <f t="shared" si="39"/>
        <v>-2.6111144003685773E-2</v>
      </c>
      <c r="H329" s="11">
        <f t="shared" si="40"/>
        <v>-1.4463445158234186E-2</v>
      </c>
      <c r="I329" s="11">
        <f t="shared" si="41"/>
        <v>3.553248486170697E-4</v>
      </c>
      <c r="J329" s="11">
        <f t="shared" si="42"/>
        <v>0.3291646072217802</v>
      </c>
      <c r="K329" s="11">
        <f t="shared" si="43"/>
        <v>0.23341023423641391</v>
      </c>
      <c r="L329" s="11">
        <f t="shared" si="44"/>
        <v>0.1953181641578407</v>
      </c>
      <c r="M329" s="11">
        <f t="shared" si="45"/>
        <v>0.17536052705979563</v>
      </c>
    </row>
    <row r="330" spans="1:13" x14ac:dyDescent="0.3">
      <c r="A330" s="10">
        <v>42495</v>
      </c>
      <c r="B330" s="6">
        <v>2673</v>
      </c>
      <c r="C330" s="6">
        <v>2709</v>
      </c>
      <c r="D330" s="6">
        <v>2663</v>
      </c>
      <c r="E330" s="6">
        <v>2675</v>
      </c>
      <c r="F330" s="11">
        <f t="shared" si="38"/>
        <v>1.337812594617605E-2</v>
      </c>
      <c r="G330" s="11">
        <f t="shared" si="39"/>
        <v>-3.7481303249867533E-3</v>
      </c>
      <c r="H330" s="11">
        <f t="shared" si="40"/>
        <v>7.4794319118791808E-4</v>
      </c>
      <c r="I330" s="11">
        <f t="shared" si="41"/>
        <v>1.8582004510879613E-4</v>
      </c>
      <c r="J330" s="11">
        <f t="shared" si="42"/>
        <v>0.322000650405464</v>
      </c>
      <c r="K330" s="11">
        <f t="shared" si="43"/>
        <v>0.23553553344548084</v>
      </c>
      <c r="L330" s="11">
        <f t="shared" si="44"/>
        <v>0.19701852583891835</v>
      </c>
      <c r="M330" s="11">
        <f t="shared" si="45"/>
        <v>0.17631680119934814</v>
      </c>
    </row>
    <row r="331" spans="1:13" x14ac:dyDescent="0.3">
      <c r="A331" s="10">
        <v>42496</v>
      </c>
      <c r="B331" s="6">
        <v>2701</v>
      </c>
      <c r="C331" s="6">
        <v>2708</v>
      </c>
      <c r="D331" s="6">
        <v>2586</v>
      </c>
      <c r="E331" s="6">
        <v>2614</v>
      </c>
      <c r="F331" s="11">
        <f t="shared" si="38"/>
        <v>2.588280239550073E-3</v>
      </c>
      <c r="G331" s="11">
        <f t="shared" si="39"/>
        <v>-4.350979446081283E-2</v>
      </c>
      <c r="H331" s="11">
        <f t="shared" si="40"/>
        <v>-3.2740459608448333E-2</v>
      </c>
      <c r="I331" s="11">
        <f t="shared" si="41"/>
        <v>5.6001222514282683E-4</v>
      </c>
      <c r="J331" s="11">
        <f t="shared" si="42"/>
        <v>0.33351536826639494</v>
      </c>
      <c r="K331" s="11">
        <f t="shared" si="43"/>
        <v>0.24175493063726886</v>
      </c>
      <c r="L331" s="11">
        <f t="shared" si="44"/>
        <v>0.20258492583163742</v>
      </c>
      <c r="M331" s="11">
        <f t="shared" si="45"/>
        <v>0.180398721981233</v>
      </c>
    </row>
    <row r="332" spans="1:13" x14ac:dyDescent="0.3">
      <c r="A332" s="10">
        <v>42499</v>
      </c>
      <c r="B332" s="6">
        <v>2612</v>
      </c>
      <c r="C332" s="6">
        <v>2683</v>
      </c>
      <c r="D332" s="6">
        <v>2598</v>
      </c>
      <c r="E332" s="6">
        <v>2666</v>
      </c>
      <c r="F332" s="11">
        <f t="shared" si="38"/>
        <v>2.6819360029302401E-2</v>
      </c>
      <c r="G332" s="11">
        <f t="shared" si="39"/>
        <v>-5.3742931657768042E-3</v>
      </c>
      <c r="H332" s="11">
        <f t="shared" si="40"/>
        <v>2.0463010342332236E-2</v>
      </c>
      <c r="I332" s="11">
        <f t="shared" si="41"/>
        <v>3.0933047439272792E-4</v>
      </c>
      <c r="J332" s="11">
        <f t="shared" si="42"/>
        <v>0.30884411805339501</v>
      </c>
      <c r="K332" s="11">
        <f t="shared" si="43"/>
        <v>0.24402284094632207</v>
      </c>
      <c r="L332" s="11">
        <f t="shared" si="44"/>
        <v>0.20545246164414627</v>
      </c>
      <c r="M332" s="11">
        <f t="shared" si="45"/>
        <v>0.18233864337733635</v>
      </c>
    </row>
    <row r="333" spans="1:13" x14ac:dyDescent="0.3">
      <c r="A333" s="10">
        <v>42500</v>
      </c>
      <c r="B333" s="6">
        <v>2656</v>
      </c>
      <c r="C333" s="6">
        <v>2669</v>
      </c>
      <c r="D333" s="6">
        <v>2613</v>
      </c>
      <c r="E333" s="6">
        <v>2660</v>
      </c>
      <c r="F333" s="11">
        <f t="shared" si="38"/>
        <v>4.882638808199672E-3</v>
      </c>
      <c r="G333" s="11">
        <f t="shared" si="39"/>
        <v>-1.6322245075712019E-2</v>
      </c>
      <c r="H333" s="11">
        <f t="shared" si="40"/>
        <v>1.5048911794203067E-3</v>
      </c>
      <c r="I333" s="11">
        <f t="shared" si="41"/>
        <v>3.0747120861096338E-4</v>
      </c>
      <c r="J333" s="11">
        <f t="shared" si="42"/>
        <v>0.28161888606884788</v>
      </c>
      <c r="K333" s="11">
        <f t="shared" si="43"/>
        <v>0.24771083443663516</v>
      </c>
      <c r="L333" s="11">
        <f t="shared" si="44"/>
        <v>0.20808191433792328</v>
      </c>
      <c r="M333" s="11">
        <f t="shared" si="45"/>
        <v>0.18424849679143376</v>
      </c>
    </row>
    <row r="334" spans="1:13" x14ac:dyDescent="0.3">
      <c r="A334" s="10">
        <v>42501</v>
      </c>
      <c r="B334" s="6">
        <v>2672</v>
      </c>
      <c r="C334" s="6">
        <v>2774</v>
      </c>
      <c r="D334" s="6">
        <v>2652</v>
      </c>
      <c r="E334" s="6">
        <v>2774</v>
      </c>
      <c r="F334" s="11">
        <f t="shared" si="38"/>
        <v>3.7463066218240589E-2</v>
      </c>
      <c r="G334" s="11">
        <f t="shared" si="39"/>
        <v>-7.5131833507832502E-3</v>
      </c>
      <c r="H334" s="11">
        <f t="shared" si="40"/>
        <v>3.7463066218240589E-2</v>
      </c>
      <c r="I334" s="11">
        <f t="shared" si="41"/>
        <v>3.3791480944266223E-4</v>
      </c>
      <c r="J334" s="11">
        <f t="shared" si="42"/>
        <v>0.27876164878397219</v>
      </c>
      <c r="K334" s="11">
        <f t="shared" si="43"/>
        <v>0.25270691803353196</v>
      </c>
      <c r="L334" s="11">
        <f t="shared" si="44"/>
        <v>0.21070528565134058</v>
      </c>
      <c r="M334" s="11">
        <f t="shared" si="45"/>
        <v>0.18656076052467288</v>
      </c>
    </row>
    <row r="335" spans="1:13" x14ac:dyDescent="0.3">
      <c r="A335" s="10">
        <v>42502</v>
      </c>
      <c r="B335" s="6">
        <v>2802</v>
      </c>
      <c r="C335" s="6">
        <v>2853</v>
      </c>
      <c r="D335" s="6">
        <v>2774</v>
      </c>
      <c r="E335" s="6">
        <v>2833</v>
      </c>
      <c r="F335" s="11">
        <f t="shared" si="38"/>
        <v>1.8037624316547603E-2</v>
      </c>
      <c r="G335" s="11">
        <f t="shared" si="39"/>
        <v>-1.0043126022175452E-2</v>
      </c>
      <c r="H335" s="11">
        <f t="shared" si="40"/>
        <v>1.1002772933564175E-2</v>
      </c>
      <c r="I335" s="11">
        <f t="shared" si="41"/>
        <v>3.3825862183146422E-4</v>
      </c>
      <c r="J335" s="11">
        <f t="shared" si="42"/>
        <v>0.28337098563941843</v>
      </c>
      <c r="K335" s="11">
        <f t="shared" si="43"/>
        <v>0.25754128741226306</v>
      </c>
      <c r="L335" s="11">
        <f t="shared" si="44"/>
        <v>0.21265665872009698</v>
      </c>
      <c r="M335" s="11">
        <f t="shared" si="45"/>
        <v>0.18860329741711454</v>
      </c>
    </row>
    <row r="336" spans="1:13" x14ac:dyDescent="0.3">
      <c r="A336" s="10">
        <v>42503</v>
      </c>
      <c r="B336" s="6">
        <v>2838</v>
      </c>
      <c r="C336" s="6">
        <v>2855</v>
      </c>
      <c r="D336" s="6">
        <v>2766</v>
      </c>
      <c r="E336" s="6">
        <v>2798</v>
      </c>
      <c r="F336" s="11">
        <f t="shared" si="38"/>
        <v>5.9722643701226536E-3</v>
      </c>
      <c r="G336" s="11">
        <f t="shared" si="39"/>
        <v>-2.5697345495284404E-2</v>
      </c>
      <c r="H336" s="11">
        <f t="shared" si="40"/>
        <v>-1.4194702494561458E-2</v>
      </c>
      <c r="I336" s="11">
        <f t="shared" si="41"/>
        <v>4.160298489578895E-4</v>
      </c>
      <c r="J336" s="11">
        <f t="shared" si="42"/>
        <v>0.28538213029228637</v>
      </c>
      <c r="K336" s="11">
        <f t="shared" si="43"/>
        <v>0.26366140593999277</v>
      </c>
      <c r="L336" s="11">
        <f t="shared" si="44"/>
        <v>0.21605930784057104</v>
      </c>
      <c r="M336" s="11">
        <f t="shared" si="45"/>
        <v>0.19151608394504482</v>
      </c>
    </row>
    <row r="337" spans="1:13" x14ac:dyDescent="0.3">
      <c r="A337" s="10">
        <v>42506</v>
      </c>
      <c r="B337" s="6">
        <v>2790</v>
      </c>
      <c r="C337" s="6">
        <v>2853</v>
      </c>
      <c r="D337" s="6">
        <v>2773</v>
      </c>
      <c r="E337" s="6">
        <v>2809</v>
      </c>
      <c r="F337" s="11">
        <f t="shared" si="38"/>
        <v>2.2329476398088577E-2</v>
      </c>
      <c r="G337" s="11">
        <f t="shared" si="39"/>
        <v>-6.1118291996333221E-3</v>
      </c>
      <c r="H337" s="11">
        <f t="shared" si="40"/>
        <v>6.7869522888324525E-3</v>
      </c>
      <c r="I337" s="11">
        <f t="shared" si="41"/>
        <v>4.2589157460525218E-4</v>
      </c>
      <c r="J337" s="11">
        <f t="shared" si="42"/>
        <v>0.28675624041179004</v>
      </c>
      <c r="K337" s="11">
        <f t="shared" si="43"/>
        <v>0.26942732639329209</v>
      </c>
      <c r="L337" s="11">
        <f t="shared" si="44"/>
        <v>0.2197053470482003</v>
      </c>
      <c r="M337" s="11">
        <f t="shared" si="45"/>
        <v>0.19417504037935052</v>
      </c>
    </row>
    <row r="338" spans="1:13" x14ac:dyDescent="0.3">
      <c r="A338" s="10">
        <v>42507</v>
      </c>
      <c r="B338" s="6">
        <v>2807</v>
      </c>
      <c r="C338" s="6">
        <v>2834</v>
      </c>
      <c r="D338" s="6">
        <v>2797</v>
      </c>
      <c r="E338" s="6">
        <v>2828</v>
      </c>
      <c r="F338" s="11">
        <f t="shared" si="38"/>
        <v>9.5728438887431808E-3</v>
      </c>
      <c r="G338" s="11">
        <f t="shared" si="39"/>
        <v>-3.5688831599227492E-3</v>
      </c>
      <c r="H338" s="11">
        <f t="shared" si="40"/>
        <v>7.4534506545809722E-3</v>
      </c>
      <c r="I338" s="11">
        <f t="shared" si="41"/>
        <v>5.9626042103122754E-5</v>
      </c>
      <c r="J338" s="11">
        <f t="shared" si="42"/>
        <v>0.28818592680781951</v>
      </c>
      <c r="K338" s="11">
        <f t="shared" si="43"/>
        <v>0.26867448802090321</v>
      </c>
      <c r="L338" s="11">
        <f t="shared" si="44"/>
        <v>0.21967998962096483</v>
      </c>
      <c r="M338" s="11">
        <f t="shared" si="45"/>
        <v>0.19439532398212153</v>
      </c>
    </row>
    <row r="339" spans="1:13" x14ac:dyDescent="0.3">
      <c r="A339" s="10">
        <v>42508</v>
      </c>
      <c r="B339" s="6">
        <v>2830</v>
      </c>
      <c r="C339" s="6">
        <v>2928</v>
      </c>
      <c r="D339" s="6">
        <v>2825</v>
      </c>
      <c r="E339" s="6">
        <v>2853</v>
      </c>
      <c r="F339" s="11">
        <f t="shared" si="38"/>
        <v>3.4042884443918932E-2</v>
      </c>
      <c r="G339" s="11">
        <f t="shared" si="39"/>
        <v>-1.7683470567420034E-3</v>
      </c>
      <c r="H339" s="11">
        <f t="shared" si="40"/>
        <v>8.0943605762167897E-3</v>
      </c>
      <c r="I339" s="11">
        <f t="shared" si="41"/>
        <v>9.008032895327059E-4</v>
      </c>
      <c r="J339" s="11">
        <f t="shared" si="42"/>
        <v>0.31112246000756028</v>
      </c>
      <c r="K339" s="11">
        <f t="shared" si="43"/>
        <v>0.2811298757704947</v>
      </c>
      <c r="L339" s="11">
        <f t="shared" si="44"/>
        <v>0.2277742063773206</v>
      </c>
      <c r="M339" s="11">
        <f t="shared" si="45"/>
        <v>0.2000170092692577</v>
      </c>
    </row>
    <row r="340" spans="1:13" x14ac:dyDescent="0.3">
      <c r="A340" s="10">
        <v>42509</v>
      </c>
      <c r="B340" s="6">
        <v>2852</v>
      </c>
      <c r="C340" s="6">
        <v>2875</v>
      </c>
      <c r="D340" s="6">
        <v>2816</v>
      </c>
      <c r="E340" s="6">
        <v>2849</v>
      </c>
      <c r="F340" s="11">
        <f t="shared" si="38"/>
        <v>8.0321716972642527E-3</v>
      </c>
      <c r="G340" s="11">
        <f t="shared" si="39"/>
        <v>-1.2703064256253564E-2</v>
      </c>
      <c r="H340" s="11">
        <f t="shared" si="40"/>
        <v>-1.0524470362782274E-3</v>
      </c>
      <c r="I340" s="11">
        <f t="shared" si="41"/>
        <v>2.2096775664235747E-4</v>
      </c>
      <c r="J340" s="11">
        <f t="shared" si="42"/>
        <v>0.3125426490125815</v>
      </c>
      <c r="K340" s="11">
        <f t="shared" si="43"/>
        <v>0.28295158417887195</v>
      </c>
      <c r="L340" s="11">
        <f t="shared" si="44"/>
        <v>0.22917433015497682</v>
      </c>
      <c r="M340" s="11">
        <f t="shared" si="45"/>
        <v>0.20139226989914685</v>
      </c>
    </row>
    <row r="341" spans="1:13" x14ac:dyDescent="0.3">
      <c r="A341" s="10">
        <v>42510</v>
      </c>
      <c r="B341" s="6">
        <v>2830</v>
      </c>
      <c r="C341" s="6">
        <v>2875</v>
      </c>
      <c r="D341" s="6">
        <v>2802</v>
      </c>
      <c r="E341" s="6">
        <v>2870</v>
      </c>
      <c r="F341" s="11">
        <f t="shared" si="38"/>
        <v>1.57759625941674E-2</v>
      </c>
      <c r="G341" s="11">
        <f t="shared" si="39"/>
        <v>-9.9432637403310004E-3</v>
      </c>
      <c r="H341" s="11">
        <f t="shared" si="40"/>
        <v>1.4035318116383583E-2</v>
      </c>
      <c r="I341" s="11">
        <f t="shared" si="41"/>
        <v>2.6588570569169046E-4</v>
      </c>
      <c r="J341" s="11">
        <f t="shared" si="42"/>
        <v>0.30045119264471737</v>
      </c>
      <c r="K341" s="11">
        <f t="shared" si="43"/>
        <v>0.28618193729529268</v>
      </c>
      <c r="L341" s="11">
        <f t="shared" si="44"/>
        <v>0.23030585330589592</v>
      </c>
      <c r="M341" s="11">
        <f t="shared" si="45"/>
        <v>0.20275256197734109</v>
      </c>
    </row>
    <row r="342" spans="1:13" x14ac:dyDescent="0.3">
      <c r="A342" s="10">
        <v>42513</v>
      </c>
      <c r="B342" s="6">
        <v>2900</v>
      </c>
      <c r="C342" s="6">
        <v>2917</v>
      </c>
      <c r="D342" s="6">
        <v>2828</v>
      </c>
      <c r="E342" s="6">
        <v>2836</v>
      </c>
      <c r="F342" s="11">
        <f t="shared" si="38"/>
        <v>5.8449538931561124E-3</v>
      </c>
      <c r="G342" s="11">
        <f t="shared" si="39"/>
        <v>-2.5140988958101979E-2</v>
      </c>
      <c r="H342" s="11">
        <f t="shared" si="40"/>
        <v>-2.2316128322547254E-2</v>
      </c>
      <c r="I342" s="11">
        <f t="shared" si="41"/>
        <v>2.3562001717882303E-4</v>
      </c>
      <c r="J342" s="11">
        <f t="shared" si="42"/>
        <v>0.2973439349303138</v>
      </c>
      <c r="K342" s="11">
        <f t="shared" si="43"/>
        <v>0.28929633806616878</v>
      </c>
      <c r="L342" s="11">
        <f t="shared" si="44"/>
        <v>0.23195730222985936</v>
      </c>
      <c r="M342" s="11">
        <f t="shared" si="45"/>
        <v>0.20363115939352652</v>
      </c>
    </row>
    <row r="343" spans="1:13" x14ac:dyDescent="0.3">
      <c r="A343" s="10">
        <v>42514</v>
      </c>
      <c r="B343" s="6">
        <v>2840</v>
      </c>
      <c r="C343" s="6">
        <v>2848</v>
      </c>
      <c r="D343" s="6">
        <v>2719</v>
      </c>
      <c r="E343" s="6">
        <v>2727</v>
      </c>
      <c r="F343" s="11">
        <f t="shared" si="38"/>
        <v>2.8129413766146577E-3</v>
      </c>
      <c r="G343" s="11">
        <f t="shared" si="39"/>
        <v>-4.3539886522781013E-2</v>
      </c>
      <c r="H343" s="11">
        <f t="shared" si="40"/>
        <v>-4.0601948309663204E-2</v>
      </c>
      <c r="I343" s="11">
        <f t="shared" si="41"/>
        <v>2.5004103596978336E-4</v>
      </c>
      <c r="J343" s="11">
        <f t="shared" si="42"/>
        <v>0.29490028024619602</v>
      </c>
      <c r="K343" s="11">
        <f t="shared" si="43"/>
        <v>0.29134409027143382</v>
      </c>
      <c r="L343" s="11">
        <f t="shared" si="44"/>
        <v>0.23358863462441637</v>
      </c>
      <c r="M343" s="11">
        <f t="shared" si="45"/>
        <v>0.20472587436072834</v>
      </c>
    </row>
    <row r="344" spans="1:13" x14ac:dyDescent="0.3">
      <c r="A344" s="10">
        <v>42515</v>
      </c>
      <c r="B344" s="6">
        <v>2718</v>
      </c>
      <c r="C344" s="6">
        <v>2804</v>
      </c>
      <c r="D344" s="6">
        <v>2701</v>
      </c>
      <c r="E344" s="6">
        <v>2790</v>
      </c>
      <c r="F344" s="11">
        <f t="shared" si="38"/>
        <v>3.1150653443391772E-2</v>
      </c>
      <c r="G344" s="11">
        <f t="shared" si="39"/>
        <v>-6.2742409184734053E-3</v>
      </c>
      <c r="H344" s="11">
        <f t="shared" si="40"/>
        <v>2.6145280104322207E-2</v>
      </c>
      <c r="I344" s="11">
        <f t="shared" si="41"/>
        <v>3.5932853559868174E-4</v>
      </c>
      <c r="J344" s="11">
        <f t="shared" si="42"/>
        <v>0.29581379479060238</v>
      </c>
      <c r="K344" s="11">
        <f t="shared" si="43"/>
        <v>0.29571714373514624</v>
      </c>
      <c r="L344" s="11">
        <f t="shared" si="44"/>
        <v>0.2353184139874884</v>
      </c>
      <c r="M344" s="11">
        <f t="shared" si="45"/>
        <v>0.20671583904788624</v>
      </c>
    </row>
    <row r="345" spans="1:13" x14ac:dyDescent="0.3">
      <c r="A345" s="10">
        <v>42516</v>
      </c>
      <c r="B345" s="6">
        <v>2805</v>
      </c>
      <c r="C345" s="6">
        <v>2898</v>
      </c>
      <c r="D345" s="6">
        <v>2800</v>
      </c>
      <c r="E345" s="6">
        <v>2895</v>
      </c>
      <c r="F345" s="11">
        <f t="shared" si="38"/>
        <v>3.2617304923831039E-2</v>
      </c>
      <c r="G345" s="11">
        <f t="shared" si="39"/>
        <v>-1.7841217935014426E-3</v>
      </c>
      <c r="H345" s="11">
        <f t="shared" si="40"/>
        <v>3.1581572050298837E-2</v>
      </c>
      <c r="I345" s="11">
        <f t="shared" si="41"/>
        <v>9.3311276497656586E-5</v>
      </c>
      <c r="J345" s="11">
        <f t="shared" si="42"/>
        <v>0.28518963530606206</v>
      </c>
      <c r="K345" s="11">
        <f t="shared" si="43"/>
        <v>0.29323416464484675</v>
      </c>
      <c r="L345" s="11">
        <f t="shared" si="44"/>
        <v>0.23581425553873708</v>
      </c>
      <c r="M345" s="11">
        <f t="shared" si="45"/>
        <v>0.20695278269466294</v>
      </c>
    </row>
    <row r="346" spans="1:13" x14ac:dyDescent="0.3">
      <c r="A346" s="10">
        <v>42517</v>
      </c>
      <c r="B346" s="6">
        <v>2907</v>
      </c>
      <c r="C346" s="6">
        <v>2915</v>
      </c>
      <c r="D346" s="6">
        <v>2838</v>
      </c>
      <c r="E346" s="6">
        <v>2871</v>
      </c>
      <c r="F346" s="11">
        <f t="shared" si="38"/>
        <v>2.7481982257167386E-3</v>
      </c>
      <c r="G346" s="11">
        <f t="shared" si="39"/>
        <v>-2.402204283888797E-2</v>
      </c>
      <c r="H346" s="11">
        <f t="shared" si="40"/>
        <v>-1.2461220437812002E-2</v>
      </c>
      <c r="I346" s="11">
        <f t="shared" si="41"/>
        <v>3.1951306835671531E-4</v>
      </c>
      <c r="J346" s="11">
        <f t="shared" si="42"/>
        <v>0.28089304942425164</v>
      </c>
      <c r="K346" s="11">
        <f t="shared" si="43"/>
        <v>0.29476443736595986</v>
      </c>
      <c r="L346" s="11">
        <f t="shared" si="44"/>
        <v>0.23779942101703563</v>
      </c>
      <c r="M346" s="11">
        <f t="shared" si="45"/>
        <v>0.20787895572509363</v>
      </c>
    </row>
    <row r="347" spans="1:13" x14ac:dyDescent="0.3">
      <c r="A347" s="10">
        <v>42520</v>
      </c>
      <c r="B347" s="6">
        <v>2862</v>
      </c>
      <c r="C347" s="6">
        <v>2988</v>
      </c>
      <c r="D347" s="6">
        <v>2855</v>
      </c>
      <c r="E347" s="6">
        <v>2974</v>
      </c>
      <c r="F347" s="11">
        <f t="shared" si="38"/>
        <v>4.3083586136311698E-2</v>
      </c>
      <c r="G347" s="11">
        <f t="shared" si="39"/>
        <v>-2.4488380262855762E-3</v>
      </c>
      <c r="H347" s="11">
        <f t="shared" si="40"/>
        <v>3.8387166903704251E-2</v>
      </c>
      <c r="I347" s="11">
        <f t="shared" si="41"/>
        <v>3.0233934425441821E-4</v>
      </c>
      <c r="J347" s="11">
        <f t="shared" si="42"/>
        <v>0.27529509441690758</v>
      </c>
      <c r="K347" s="11">
        <f t="shared" si="43"/>
        <v>0.29822726075394757</v>
      </c>
      <c r="L347" s="11">
        <f t="shared" si="44"/>
        <v>0.23994638369514021</v>
      </c>
      <c r="M347" s="11">
        <f t="shared" si="45"/>
        <v>0.20925190598837959</v>
      </c>
    </row>
    <row r="348" spans="1:13" x14ac:dyDescent="0.3">
      <c r="A348" s="10">
        <v>42521</v>
      </c>
      <c r="B348" s="6">
        <v>2950</v>
      </c>
      <c r="C348" s="6">
        <v>2971</v>
      </c>
      <c r="D348" s="6">
        <v>2913</v>
      </c>
      <c r="E348" s="6">
        <v>2930</v>
      </c>
      <c r="F348" s="11">
        <f t="shared" si="38"/>
        <v>7.0934261287421314E-3</v>
      </c>
      <c r="G348" s="11">
        <f t="shared" si="39"/>
        <v>-1.2621692374430931E-2</v>
      </c>
      <c r="H348" s="11">
        <f t="shared" si="40"/>
        <v>-6.8027473227525231E-3</v>
      </c>
      <c r="I348" s="11">
        <f t="shared" si="41"/>
        <v>1.7201641423636688E-4</v>
      </c>
      <c r="J348" s="11">
        <f t="shared" si="42"/>
        <v>0.28039191569617661</v>
      </c>
      <c r="K348" s="11">
        <f t="shared" si="43"/>
        <v>0.29575516402560925</v>
      </c>
      <c r="L348" s="11">
        <f t="shared" si="44"/>
        <v>0.24134660936297145</v>
      </c>
      <c r="M348" s="11">
        <f t="shared" si="45"/>
        <v>0.2101476969305309</v>
      </c>
    </row>
    <row r="349" spans="1:13" x14ac:dyDescent="0.3">
      <c r="A349" s="10">
        <v>42522</v>
      </c>
      <c r="B349" s="6">
        <v>2938</v>
      </c>
      <c r="C349" s="6">
        <v>2954</v>
      </c>
      <c r="D349" s="6">
        <v>2866</v>
      </c>
      <c r="E349" s="6">
        <v>2898</v>
      </c>
      <c r="F349" s="11">
        <f t="shared" si="38"/>
        <v>5.4311063575024025E-3</v>
      </c>
      <c r="G349" s="11">
        <f t="shared" si="39"/>
        <v>-2.4811748345705476E-2</v>
      </c>
      <c r="H349" s="11">
        <f t="shared" si="40"/>
        <v>-1.3708233853194913E-2</v>
      </c>
      <c r="I349" s="11">
        <f t="shared" si="41"/>
        <v>3.7944539963778533E-4</v>
      </c>
      <c r="J349" s="11">
        <f t="shared" si="42"/>
        <v>0.25589335193087731</v>
      </c>
      <c r="K349" s="11">
        <f t="shared" si="43"/>
        <v>0.30034864814691864</v>
      </c>
      <c r="L349" s="11">
        <f t="shared" si="44"/>
        <v>0.24100270441585855</v>
      </c>
      <c r="M349" s="11">
        <f t="shared" si="45"/>
        <v>0.21222416945632278</v>
      </c>
    </row>
    <row r="350" spans="1:13" x14ac:dyDescent="0.3">
      <c r="A350" s="10">
        <v>42523</v>
      </c>
      <c r="B350" s="6">
        <v>2899</v>
      </c>
      <c r="C350" s="6">
        <v>3003</v>
      </c>
      <c r="D350" s="6">
        <v>2879</v>
      </c>
      <c r="E350" s="6">
        <v>2977</v>
      </c>
      <c r="F350" s="11">
        <f t="shared" si="38"/>
        <v>3.5245939061674884E-2</v>
      </c>
      <c r="G350" s="11">
        <f t="shared" si="39"/>
        <v>-6.9228383094795736E-3</v>
      </c>
      <c r="H350" s="11">
        <f t="shared" si="40"/>
        <v>2.6550232094120964E-2</v>
      </c>
      <c r="I350" s="11">
        <f t="shared" si="41"/>
        <v>5.3821701200253982E-4</v>
      </c>
      <c r="J350" s="11">
        <f t="shared" si="42"/>
        <v>0.2710647317477809</v>
      </c>
      <c r="K350" s="11">
        <f t="shared" si="43"/>
        <v>0.30267882599153401</v>
      </c>
      <c r="L350" s="11">
        <f t="shared" si="44"/>
        <v>0.24413259478398894</v>
      </c>
      <c r="M350" s="11">
        <f t="shared" si="45"/>
        <v>0.21553948212471949</v>
      </c>
    </row>
    <row r="351" spans="1:13" x14ac:dyDescent="0.3">
      <c r="A351" s="10">
        <v>42524</v>
      </c>
      <c r="B351" s="6">
        <v>2985</v>
      </c>
      <c r="C351" s="6">
        <v>3058</v>
      </c>
      <c r="D351" s="6">
        <v>2971</v>
      </c>
      <c r="E351" s="6">
        <v>3054</v>
      </c>
      <c r="F351" s="11">
        <f t="shared" si="38"/>
        <v>2.4161360662305131E-2</v>
      </c>
      <c r="G351" s="11">
        <f t="shared" si="39"/>
        <v>-4.7011503640948327E-3</v>
      </c>
      <c r="H351" s="11">
        <f t="shared" si="40"/>
        <v>2.2852459951875227E-2</v>
      </c>
      <c r="I351" s="11">
        <f t="shared" si="41"/>
        <v>1.6115848730489411E-4</v>
      </c>
      <c r="J351" s="11">
        <f t="shared" si="42"/>
        <v>0.26615214238128748</v>
      </c>
      <c r="K351" s="11">
        <f t="shared" si="43"/>
        <v>0.30129740729366356</v>
      </c>
      <c r="L351" s="11">
        <f t="shared" si="44"/>
        <v>0.24486379529826691</v>
      </c>
      <c r="M351" s="11">
        <f t="shared" si="45"/>
        <v>0.21610244315986729</v>
      </c>
    </row>
    <row r="352" spans="1:13" x14ac:dyDescent="0.3">
      <c r="A352" s="10">
        <v>42527</v>
      </c>
      <c r="B352" s="6">
        <v>3074</v>
      </c>
      <c r="C352" s="6">
        <v>3100</v>
      </c>
      <c r="D352" s="6">
        <v>3025</v>
      </c>
      <c r="E352" s="6">
        <v>3098</v>
      </c>
      <c r="F352" s="11">
        <f t="shared" si="38"/>
        <v>8.4224663746964648E-3</v>
      </c>
      <c r="G352" s="11">
        <f t="shared" si="39"/>
        <v>-1.6068553633599287E-2</v>
      </c>
      <c r="H352" s="11">
        <f t="shared" si="40"/>
        <v>7.7770968782728059E-3</v>
      </c>
      <c r="I352" s="11">
        <f t="shared" si="41"/>
        <v>3.8860071706096411E-4</v>
      </c>
      <c r="J352" s="11">
        <f t="shared" si="42"/>
        <v>0.27329851176173481</v>
      </c>
      <c r="K352" s="11">
        <f t="shared" si="43"/>
        <v>0.29353601790762757</v>
      </c>
      <c r="L352" s="11">
        <f t="shared" si="44"/>
        <v>0.24774138100385606</v>
      </c>
      <c r="M352" s="11">
        <f t="shared" si="45"/>
        <v>0.21830040903662135</v>
      </c>
    </row>
    <row r="353" spans="1:13" x14ac:dyDescent="0.3">
      <c r="A353" s="10">
        <v>42528</v>
      </c>
      <c r="B353" s="6">
        <v>3104</v>
      </c>
      <c r="C353" s="6">
        <v>3134</v>
      </c>
      <c r="D353" s="6">
        <v>3086</v>
      </c>
      <c r="E353" s="6">
        <v>3130</v>
      </c>
      <c r="F353" s="11">
        <f t="shared" si="38"/>
        <v>9.6185416128567337E-3</v>
      </c>
      <c r="G353" s="11">
        <f t="shared" si="39"/>
        <v>-5.8158483800031992E-3</v>
      </c>
      <c r="H353" s="11">
        <f t="shared" si="40"/>
        <v>8.3414022310895012E-3</v>
      </c>
      <c r="I353" s="11">
        <f t="shared" si="41"/>
        <v>9.4620641320769031E-5</v>
      </c>
      <c r="J353" s="11">
        <f t="shared" si="42"/>
        <v>0.26603661888173202</v>
      </c>
      <c r="K353" s="11">
        <f t="shared" si="43"/>
        <v>0.28109954041582708</v>
      </c>
      <c r="L353" s="11">
        <f t="shared" si="44"/>
        <v>0.24693447969578941</v>
      </c>
      <c r="M353" s="11">
        <f t="shared" si="45"/>
        <v>0.2185873007015629</v>
      </c>
    </row>
    <row r="354" spans="1:13" x14ac:dyDescent="0.3">
      <c r="A354" s="10">
        <v>42529</v>
      </c>
      <c r="B354" s="6">
        <v>3120</v>
      </c>
      <c r="C354" s="6">
        <v>3176</v>
      </c>
      <c r="D354" s="6">
        <v>3101</v>
      </c>
      <c r="E354" s="6">
        <v>3173</v>
      </c>
      <c r="F354" s="11">
        <f t="shared" si="38"/>
        <v>1.778954156349824E-2</v>
      </c>
      <c r="G354" s="11">
        <f t="shared" si="39"/>
        <v>-6.1083617030790746E-3</v>
      </c>
      <c r="H354" s="11">
        <f t="shared" si="40"/>
        <v>1.684451077966747E-2</v>
      </c>
      <c r="I354" s="11">
        <f t="shared" si="41"/>
        <v>1.5701611165700932E-4</v>
      </c>
      <c r="J354" s="11">
        <f t="shared" si="42"/>
        <v>0.25627565140429126</v>
      </c>
      <c r="K354" s="11">
        <f t="shared" si="43"/>
        <v>0.2774233032292403</v>
      </c>
      <c r="L354" s="11">
        <f t="shared" si="44"/>
        <v>0.24785171580746773</v>
      </c>
      <c r="M354" s="11">
        <f t="shared" si="45"/>
        <v>0.2190973178894508</v>
      </c>
    </row>
    <row r="355" spans="1:13" x14ac:dyDescent="0.3">
      <c r="A355" s="10">
        <v>42534</v>
      </c>
      <c r="B355" s="6">
        <v>3320</v>
      </c>
      <c r="C355" s="6">
        <v>3352</v>
      </c>
      <c r="D355" s="6">
        <v>3255</v>
      </c>
      <c r="E355" s="6">
        <v>3344</v>
      </c>
      <c r="F355" s="11">
        <f t="shared" si="38"/>
        <v>9.5923996914395078E-3</v>
      </c>
      <c r="G355" s="11">
        <f t="shared" si="39"/>
        <v>-1.9772507267864631E-2</v>
      </c>
      <c r="H355" s="11">
        <f t="shared" si="40"/>
        <v>7.2029122940580163E-3</v>
      </c>
      <c r="I355" s="11">
        <f t="shared" si="41"/>
        <v>5.5629259751515411E-4</v>
      </c>
      <c r="J355" s="11">
        <f t="shared" si="42"/>
        <v>0.27810850183396901</v>
      </c>
      <c r="K355" s="11">
        <f t="shared" si="43"/>
        <v>0.28223901359225945</v>
      </c>
      <c r="L355" s="11">
        <f t="shared" si="44"/>
        <v>0.25131993414269005</v>
      </c>
      <c r="M355" s="11">
        <f t="shared" si="45"/>
        <v>0.22221065908063753</v>
      </c>
    </row>
    <row r="356" spans="1:13" x14ac:dyDescent="0.3">
      <c r="A356" s="10">
        <v>42535</v>
      </c>
      <c r="B356" s="6">
        <v>3333</v>
      </c>
      <c r="C356" s="6">
        <v>3367</v>
      </c>
      <c r="D356" s="6">
        <v>3217</v>
      </c>
      <c r="E356" s="6">
        <v>3234</v>
      </c>
      <c r="F356" s="11">
        <f t="shared" si="38"/>
        <v>1.0149340853334781E-2</v>
      </c>
      <c r="G356" s="11">
        <f t="shared" si="39"/>
        <v>-3.5423551068713359E-2</v>
      </c>
      <c r="H356" s="11">
        <f t="shared" si="40"/>
        <v>-3.0153038170687558E-2</v>
      </c>
      <c r="I356" s="11">
        <f t="shared" si="41"/>
        <v>5.9574286471662211E-4</v>
      </c>
      <c r="J356" s="11">
        <f t="shared" si="42"/>
        <v>0.29035380083719309</v>
      </c>
      <c r="K356" s="11">
        <f t="shared" si="43"/>
        <v>0.28556913650090815</v>
      </c>
      <c r="L356" s="11">
        <f t="shared" si="44"/>
        <v>0.25586050975962693</v>
      </c>
      <c r="M356" s="11">
        <f t="shared" si="45"/>
        <v>0.22563241097476699</v>
      </c>
    </row>
    <row r="357" spans="1:13" x14ac:dyDescent="0.3">
      <c r="A357" s="10">
        <v>42536</v>
      </c>
      <c r="B357" s="6">
        <v>3260</v>
      </c>
      <c r="C357" s="6">
        <v>3293</v>
      </c>
      <c r="D357" s="6">
        <v>3207</v>
      </c>
      <c r="E357" s="6">
        <v>3281</v>
      </c>
      <c r="F357" s="11">
        <f t="shared" si="38"/>
        <v>1.0071808015611007E-2</v>
      </c>
      <c r="G357" s="11">
        <f t="shared" si="39"/>
        <v>-1.6391274667598429E-2</v>
      </c>
      <c r="H357" s="11">
        <f t="shared" si="40"/>
        <v>6.4210586003483781E-3</v>
      </c>
      <c r="I357" s="11">
        <f t="shared" si="41"/>
        <v>4.1069286762733873E-4</v>
      </c>
      <c r="J357" s="11">
        <f t="shared" si="42"/>
        <v>0.29501836968162165</v>
      </c>
      <c r="K357" s="11">
        <f t="shared" si="43"/>
        <v>0.28580434384074732</v>
      </c>
      <c r="L357" s="11">
        <f t="shared" si="44"/>
        <v>0.2589267831292611</v>
      </c>
      <c r="M357" s="11">
        <f t="shared" si="45"/>
        <v>0.22783264047411458</v>
      </c>
    </row>
    <row r="358" spans="1:13" x14ac:dyDescent="0.3">
      <c r="A358" s="10">
        <v>42537</v>
      </c>
      <c r="B358" s="6">
        <v>3296</v>
      </c>
      <c r="C358" s="6">
        <v>3337</v>
      </c>
      <c r="D358" s="6">
        <v>3187</v>
      </c>
      <c r="E358" s="6">
        <v>3200</v>
      </c>
      <c r="F358" s="11">
        <f t="shared" si="38"/>
        <v>1.236258772201167E-2</v>
      </c>
      <c r="G358" s="11">
        <f t="shared" si="39"/>
        <v>-3.3629576612025931E-2</v>
      </c>
      <c r="H358" s="11">
        <f t="shared" si="40"/>
        <v>-2.9558802241544391E-2</v>
      </c>
      <c r="I358" s="11">
        <f t="shared" si="41"/>
        <v>6.5515527941550195E-4</v>
      </c>
      <c r="J358" s="11">
        <f t="shared" si="42"/>
        <v>0.31497767833945978</v>
      </c>
      <c r="K358" s="11">
        <f t="shared" si="43"/>
        <v>0.29489076658426699</v>
      </c>
      <c r="L358" s="11">
        <f t="shared" si="44"/>
        <v>0.26373906851078066</v>
      </c>
      <c r="M358" s="11">
        <f t="shared" si="45"/>
        <v>0.23151690686441284</v>
      </c>
    </row>
    <row r="359" spans="1:13" x14ac:dyDescent="0.3">
      <c r="A359" s="10">
        <v>42538</v>
      </c>
      <c r="B359" s="6">
        <v>3205</v>
      </c>
      <c r="C359" s="6">
        <v>3233</v>
      </c>
      <c r="D359" s="6">
        <v>3154</v>
      </c>
      <c r="E359" s="6">
        <v>3230</v>
      </c>
      <c r="F359" s="11">
        <f t="shared" si="38"/>
        <v>8.6984083706625644E-3</v>
      </c>
      <c r="G359" s="11">
        <f t="shared" si="39"/>
        <v>-1.6040601831786769E-2</v>
      </c>
      <c r="H359" s="11">
        <f t="shared" si="40"/>
        <v>7.7700468619318584E-3</v>
      </c>
      <c r="I359" s="11">
        <f t="shared" si="41"/>
        <v>3.9001240257103837E-4</v>
      </c>
      <c r="J359" s="11">
        <f t="shared" si="42"/>
        <v>0.31540010514588318</v>
      </c>
      <c r="K359" s="11">
        <f t="shared" si="43"/>
        <v>0.29538439307091019</v>
      </c>
      <c r="L359" s="11">
        <f t="shared" si="44"/>
        <v>0.26620694686293178</v>
      </c>
      <c r="M359" s="11">
        <f t="shared" si="45"/>
        <v>0.23348826535099387</v>
      </c>
    </row>
    <row r="360" spans="1:13" x14ac:dyDescent="0.3">
      <c r="A360" s="10">
        <v>42541</v>
      </c>
      <c r="B360" s="6">
        <v>3233</v>
      </c>
      <c r="C360" s="6">
        <v>3274</v>
      </c>
      <c r="D360" s="6">
        <v>3213</v>
      </c>
      <c r="E360" s="6">
        <v>3256</v>
      </c>
      <c r="F360" s="11">
        <f t="shared" si="38"/>
        <v>1.260198020564718E-2</v>
      </c>
      <c r="G360" s="11">
        <f t="shared" si="39"/>
        <v>-6.2054186095746788E-3</v>
      </c>
      <c r="H360" s="11">
        <f t="shared" si="40"/>
        <v>7.088949396997825E-3</v>
      </c>
      <c r="I360" s="11">
        <f t="shared" si="41"/>
        <v>1.5197222375424148E-4</v>
      </c>
      <c r="J360" s="11">
        <f t="shared" si="42"/>
        <v>0.29957279192573055</v>
      </c>
      <c r="K360" s="11">
        <f t="shared" si="43"/>
        <v>0.29490272628528164</v>
      </c>
      <c r="L360" s="11">
        <f t="shared" si="44"/>
        <v>0.26687506954185408</v>
      </c>
      <c r="M360" s="11">
        <f t="shared" si="45"/>
        <v>0.23423650229200171</v>
      </c>
    </row>
    <row r="361" spans="1:13" x14ac:dyDescent="0.3">
      <c r="A361" s="10">
        <v>42542</v>
      </c>
      <c r="B361" s="6">
        <v>3245</v>
      </c>
      <c r="C361" s="6">
        <v>3280</v>
      </c>
      <c r="D361" s="6">
        <v>3224</v>
      </c>
      <c r="E361" s="6">
        <v>3249</v>
      </c>
      <c r="F361" s="11">
        <f t="shared" si="38"/>
        <v>1.0728072239999078E-2</v>
      </c>
      <c r="G361" s="11">
        <f t="shared" si="39"/>
        <v>-6.4925255116714785E-3</v>
      </c>
      <c r="H361" s="11">
        <f t="shared" si="40"/>
        <v>1.2319065309098738E-3</v>
      </c>
      <c r="I361" s="11">
        <f t="shared" si="41"/>
        <v>1.5202662382974311E-4</v>
      </c>
      <c r="J361" s="11">
        <f t="shared" si="42"/>
        <v>0.29918846017619605</v>
      </c>
      <c r="K361" s="11">
        <f t="shared" si="43"/>
        <v>0.28903380238211207</v>
      </c>
      <c r="L361" s="11">
        <f t="shared" si="44"/>
        <v>0.26644510260735937</v>
      </c>
      <c r="M361" s="11">
        <f t="shared" si="45"/>
        <v>0.23496229716551115</v>
      </c>
    </row>
    <row r="362" spans="1:13" x14ac:dyDescent="0.3">
      <c r="A362" s="10">
        <v>42543</v>
      </c>
      <c r="B362" s="6">
        <v>3210</v>
      </c>
      <c r="C362" s="6">
        <v>3267</v>
      </c>
      <c r="D362" s="6">
        <v>3183</v>
      </c>
      <c r="E362" s="6">
        <v>3263</v>
      </c>
      <c r="F362" s="11">
        <f t="shared" si="38"/>
        <v>1.7601195477008606E-2</v>
      </c>
      <c r="G362" s="11">
        <f t="shared" si="39"/>
        <v>-8.446788841968712E-3</v>
      </c>
      <c r="H362" s="11">
        <f t="shared" si="40"/>
        <v>1.6376080469258977E-2</v>
      </c>
      <c r="I362" s="11">
        <f t="shared" si="41"/>
        <v>2.3123702425694373E-4</v>
      </c>
      <c r="J362" s="11">
        <f t="shared" si="42"/>
        <v>0.29248618709939433</v>
      </c>
      <c r="K362" s="11">
        <f t="shared" si="43"/>
        <v>0.2878967765333979</v>
      </c>
      <c r="L362" s="11">
        <f t="shared" si="44"/>
        <v>0.2668629806116195</v>
      </c>
      <c r="M362" s="11">
        <f t="shared" si="45"/>
        <v>0.23615389186545285</v>
      </c>
    </row>
    <row r="363" spans="1:13" x14ac:dyDescent="0.3">
      <c r="A363" s="10">
        <v>42544</v>
      </c>
      <c r="B363" s="6">
        <v>3230</v>
      </c>
      <c r="C363" s="6">
        <v>3294</v>
      </c>
      <c r="D363" s="6">
        <v>3195</v>
      </c>
      <c r="E363" s="6">
        <v>3210</v>
      </c>
      <c r="F363" s="11">
        <f t="shared" si="38"/>
        <v>1.9620494520883328E-2</v>
      </c>
      <c r="G363" s="11">
        <f t="shared" si="39"/>
        <v>-1.089504940506706E-2</v>
      </c>
      <c r="H363" s="11">
        <f t="shared" si="40"/>
        <v>-6.2112000926406357E-3</v>
      </c>
      <c r="I363" s="11">
        <f t="shared" si="41"/>
        <v>5.578613922945536E-4</v>
      </c>
      <c r="J363" s="11">
        <f t="shared" si="42"/>
        <v>0.31180416380876197</v>
      </c>
      <c r="K363" s="11">
        <f t="shared" si="43"/>
        <v>0.29152672515785477</v>
      </c>
      <c r="L363" s="11">
        <f t="shared" si="44"/>
        <v>0.27050738342839875</v>
      </c>
      <c r="M363" s="11">
        <f t="shared" si="45"/>
        <v>0.23915406305722195</v>
      </c>
    </row>
    <row r="364" spans="1:13" x14ac:dyDescent="0.3">
      <c r="A364" s="10">
        <v>42545</v>
      </c>
      <c r="B364" s="6">
        <v>3210</v>
      </c>
      <c r="C364" s="6">
        <v>3256</v>
      </c>
      <c r="D364" s="6">
        <v>3170</v>
      </c>
      <c r="E364" s="6">
        <v>3177</v>
      </c>
      <c r="F364" s="11">
        <f t="shared" si="38"/>
        <v>1.4228510998369392E-2</v>
      </c>
      <c r="G364" s="11">
        <f t="shared" si="39"/>
        <v>-1.2539349252735251E-2</v>
      </c>
      <c r="H364" s="11">
        <f t="shared" si="40"/>
        <v>-1.0333581854545412E-2</v>
      </c>
      <c r="I364" s="11">
        <f t="shared" si="41"/>
        <v>3.7714089607686807E-4</v>
      </c>
      <c r="J364" s="11">
        <f t="shared" si="42"/>
        <v>0.32057601459850632</v>
      </c>
      <c r="K364" s="11">
        <f t="shared" si="43"/>
        <v>0.29209130526085625</v>
      </c>
      <c r="L364" s="11">
        <f t="shared" si="44"/>
        <v>0.27310997512998036</v>
      </c>
      <c r="M364" s="11">
        <f t="shared" si="45"/>
        <v>0.24090853410358654</v>
      </c>
    </row>
    <row r="365" spans="1:13" x14ac:dyDescent="0.3">
      <c r="A365" s="10">
        <v>42548</v>
      </c>
      <c r="B365" s="6">
        <v>3160</v>
      </c>
      <c r="C365" s="6">
        <v>3309</v>
      </c>
      <c r="D365" s="6">
        <v>3147</v>
      </c>
      <c r="E365" s="6">
        <v>3301</v>
      </c>
      <c r="F365" s="11">
        <f t="shared" si="38"/>
        <v>4.607400134065439E-2</v>
      </c>
      <c r="G365" s="11">
        <f t="shared" si="39"/>
        <v>-4.1224095165509527E-3</v>
      </c>
      <c r="H365" s="11">
        <f t="shared" si="40"/>
        <v>4.365342527223523E-2</v>
      </c>
      <c r="I365" s="11">
        <f t="shared" si="41"/>
        <v>3.0847718101595855E-4</v>
      </c>
      <c r="J365" s="11">
        <f t="shared" si="42"/>
        <v>0.31068317083498748</v>
      </c>
      <c r="K365" s="11">
        <f t="shared" si="43"/>
        <v>0.29166276160343213</v>
      </c>
      <c r="L365" s="11">
        <f t="shared" si="44"/>
        <v>0.2751314969501914</v>
      </c>
      <c r="M365" s="11">
        <f t="shared" si="45"/>
        <v>0.24187660456117707</v>
      </c>
    </row>
    <row r="366" spans="1:13" x14ac:dyDescent="0.3">
      <c r="A366" s="10">
        <v>42549</v>
      </c>
      <c r="B366" s="6">
        <v>3293</v>
      </c>
      <c r="C366" s="6">
        <v>3425</v>
      </c>
      <c r="D366" s="6">
        <v>3281</v>
      </c>
      <c r="E366" s="6">
        <v>3403</v>
      </c>
      <c r="F366" s="11">
        <f t="shared" si="38"/>
        <v>3.9302468319961315E-2</v>
      </c>
      <c r="G366" s="11">
        <f t="shared" si="39"/>
        <v>-3.6507494152626745E-3</v>
      </c>
      <c r="H366" s="11">
        <f t="shared" si="40"/>
        <v>3.2858392124541461E-2</v>
      </c>
      <c r="I366" s="11">
        <f t="shared" si="41"/>
        <v>3.8655382765008777E-4</v>
      </c>
      <c r="J366" s="11">
        <f t="shared" si="42"/>
        <v>0.30208023587451949</v>
      </c>
      <c r="K366" s="11">
        <f t="shared" si="43"/>
        <v>0.29123799190207816</v>
      </c>
      <c r="L366" s="11">
        <f t="shared" si="44"/>
        <v>0.27779210293797824</v>
      </c>
      <c r="M366" s="11">
        <f t="shared" si="45"/>
        <v>0.24370940136170935</v>
      </c>
    </row>
    <row r="367" spans="1:13" x14ac:dyDescent="0.3">
      <c r="A367" s="10">
        <v>42550</v>
      </c>
      <c r="B367" s="6">
        <v>3406</v>
      </c>
      <c r="C367" s="6">
        <v>3424</v>
      </c>
      <c r="D367" s="6">
        <v>3335</v>
      </c>
      <c r="E367" s="6">
        <v>3356</v>
      </c>
      <c r="F367" s="11">
        <f t="shared" si="38"/>
        <v>5.2708760389990799E-3</v>
      </c>
      <c r="G367" s="11">
        <f t="shared" si="39"/>
        <v>-2.1065902872909492E-2</v>
      </c>
      <c r="H367" s="11">
        <f t="shared" si="40"/>
        <v>-1.4788793635536776E-2</v>
      </c>
      <c r="I367" s="11">
        <f t="shared" si="41"/>
        <v>2.3796500575488412E-4</v>
      </c>
      <c r="J367" s="11">
        <f t="shared" si="42"/>
        <v>0.29478759605319127</v>
      </c>
      <c r="K367" s="11">
        <f t="shared" si="43"/>
        <v>0.28851513781569915</v>
      </c>
      <c r="L367" s="11">
        <f t="shared" si="44"/>
        <v>0.27913443800098314</v>
      </c>
      <c r="M367" s="11">
        <f t="shared" si="45"/>
        <v>0.24480050639377915</v>
      </c>
    </row>
    <row r="368" spans="1:13" x14ac:dyDescent="0.3">
      <c r="A368" s="10">
        <v>42551</v>
      </c>
      <c r="B368" s="6">
        <v>3352</v>
      </c>
      <c r="C368" s="6">
        <v>3403</v>
      </c>
      <c r="D368" s="6">
        <v>3343</v>
      </c>
      <c r="E368" s="6">
        <v>3394</v>
      </c>
      <c r="F368" s="11">
        <f t="shared" si="38"/>
        <v>1.510021289893201E-2</v>
      </c>
      <c r="G368" s="11">
        <f t="shared" si="39"/>
        <v>-2.6885751818750917E-3</v>
      </c>
      <c r="H368" s="11">
        <f t="shared" si="40"/>
        <v>1.2451984192197866E-2</v>
      </c>
      <c r="I368" s="11">
        <f t="shared" si="41"/>
        <v>8.0695349449587796E-5</v>
      </c>
      <c r="J368" s="11">
        <f t="shared" si="42"/>
        <v>0.2691158422532543</v>
      </c>
      <c r="K368" s="11">
        <f t="shared" si="43"/>
        <v>0.28882168708482087</v>
      </c>
      <c r="L368" s="11">
        <f t="shared" si="44"/>
        <v>0.27893005166512325</v>
      </c>
      <c r="M368" s="11">
        <f t="shared" si="45"/>
        <v>0.24490580679808074</v>
      </c>
    </row>
    <row r="369" spans="1:13" x14ac:dyDescent="0.3">
      <c r="A369" s="10">
        <v>42552</v>
      </c>
      <c r="B369" s="6">
        <v>3384</v>
      </c>
      <c r="C369" s="6">
        <v>3577</v>
      </c>
      <c r="D369" s="6">
        <v>3356</v>
      </c>
      <c r="E369" s="6">
        <v>3450</v>
      </c>
      <c r="F369" s="11">
        <f t="shared" si="38"/>
        <v>5.5466018532903776E-2</v>
      </c>
      <c r="G369" s="11">
        <f t="shared" si="39"/>
        <v>-8.3086531390170575E-3</v>
      </c>
      <c r="H369" s="11">
        <f t="shared" si="40"/>
        <v>1.9315789299291487E-2</v>
      </c>
      <c r="I369" s="11">
        <f t="shared" si="41"/>
        <v>2.2346311950189072E-3</v>
      </c>
      <c r="J369" s="11">
        <f t="shared" si="42"/>
        <v>0.34483000177096645</v>
      </c>
      <c r="K369" s="11">
        <f t="shared" si="43"/>
        <v>0.30760708921708269</v>
      </c>
      <c r="L369" s="11">
        <f t="shared" si="44"/>
        <v>0.29466602144405801</v>
      </c>
      <c r="M369" s="11">
        <f t="shared" si="45"/>
        <v>0.2571538446910997</v>
      </c>
    </row>
    <row r="370" spans="1:13" x14ac:dyDescent="0.3">
      <c r="A370" s="10">
        <v>42555</v>
      </c>
      <c r="B370" s="6">
        <v>3441</v>
      </c>
      <c r="C370" s="6">
        <v>3523</v>
      </c>
      <c r="D370" s="6">
        <v>3436</v>
      </c>
      <c r="E370" s="6">
        <v>3459</v>
      </c>
      <c r="F370" s="11">
        <f t="shared" si="38"/>
        <v>2.35507725437572E-2</v>
      </c>
      <c r="G370" s="11">
        <f t="shared" si="39"/>
        <v>-1.4541226933344233E-3</v>
      </c>
      <c r="H370" s="11">
        <f t="shared" si="40"/>
        <v>5.2174031396883605E-3</v>
      </c>
      <c r="I370" s="11">
        <f t="shared" si="41"/>
        <v>4.4146622990886799E-4</v>
      </c>
      <c r="J370" s="11">
        <f t="shared" si="42"/>
        <v>0.35525058631402895</v>
      </c>
      <c r="K370" s="11">
        <f t="shared" si="43"/>
        <v>0.31060313667451095</v>
      </c>
      <c r="L370" s="11">
        <f t="shared" si="44"/>
        <v>0.29709923216105605</v>
      </c>
      <c r="M370" s="11">
        <f t="shared" si="45"/>
        <v>0.25917565196600395</v>
      </c>
    </row>
    <row r="371" spans="1:13" x14ac:dyDescent="0.3">
      <c r="A371" s="10">
        <v>42556</v>
      </c>
      <c r="B371" s="6">
        <v>3462</v>
      </c>
      <c r="C371" s="6">
        <v>3474</v>
      </c>
      <c r="D371" s="6">
        <v>3274</v>
      </c>
      <c r="E371" s="6">
        <v>3360</v>
      </c>
      <c r="F371" s="11">
        <f t="shared" si="38"/>
        <v>3.4602110648956526E-3</v>
      </c>
      <c r="G371" s="11">
        <f t="shared" si="39"/>
        <v>-5.5833977805074299E-2</v>
      </c>
      <c r="H371" s="11">
        <f t="shared" si="40"/>
        <v>-2.9905482778904615E-2</v>
      </c>
      <c r="I371" s="11">
        <f t="shared" si="41"/>
        <v>1.5631433588363761E-3</v>
      </c>
      <c r="J371" s="11">
        <f t="shared" si="42"/>
        <v>0.40219786274746472</v>
      </c>
      <c r="K371" s="11">
        <f t="shared" si="43"/>
        <v>0.32767556027030803</v>
      </c>
      <c r="L371" s="11">
        <f t="shared" si="44"/>
        <v>0.30762913876333881</v>
      </c>
      <c r="M371" s="11">
        <f t="shared" si="45"/>
        <v>0.26674135095779833</v>
      </c>
    </row>
    <row r="372" spans="1:13" x14ac:dyDescent="0.3">
      <c r="A372" s="10">
        <v>42557</v>
      </c>
      <c r="B372" s="6">
        <v>3353</v>
      </c>
      <c r="C372" s="6">
        <v>3395</v>
      </c>
      <c r="D372" s="6">
        <v>3227</v>
      </c>
      <c r="E372" s="6">
        <v>3254</v>
      </c>
      <c r="F372" s="11">
        <f t="shared" si="38"/>
        <v>1.2448293526567863E-2</v>
      </c>
      <c r="G372" s="11">
        <f t="shared" si="39"/>
        <v>-3.8302554414266748E-2</v>
      </c>
      <c r="H372" s="11">
        <f t="shared" si="40"/>
        <v>-2.9970458687245485E-2</v>
      </c>
      <c r="I372" s="11">
        <f t="shared" si="41"/>
        <v>8.4718162855741035E-4</v>
      </c>
      <c r="J372" s="11">
        <f t="shared" si="42"/>
        <v>0.42105216402127688</v>
      </c>
      <c r="K372" s="11">
        <f t="shared" si="43"/>
        <v>0.33542270396328333</v>
      </c>
      <c r="L372" s="11">
        <f t="shared" si="44"/>
        <v>0.31320980312925673</v>
      </c>
      <c r="M372" s="11">
        <f t="shared" si="45"/>
        <v>0.27087313786441863</v>
      </c>
    </row>
    <row r="373" spans="1:13" x14ac:dyDescent="0.3">
      <c r="A373" s="10">
        <v>42558</v>
      </c>
      <c r="B373" s="6">
        <v>3200</v>
      </c>
      <c r="C373" s="6">
        <v>3320</v>
      </c>
      <c r="D373" s="6">
        <v>3106</v>
      </c>
      <c r="E373" s="6">
        <v>3143</v>
      </c>
      <c r="F373" s="11">
        <f t="shared" si="38"/>
        <v>3.6813973122716399E-2</v>
      </c>
      <c r="G373" s="11">
        <f t="shared" si="39"/>
        <v>-2.9815085079185576E-2</v>
      </c>
      <c r="H373" s="11">
        <f t="shared" si="40"/>
        <v>-1.7973051990250326E-2</v>
      </c>
      <c r="I373" s="11">
        <f t="shared" si="41"/>
        <v>2.3699992940394805E-3</v>
      </c>
      <c r="J373" s="11">
        <f t="shared" si="42"/>
        <v>0.4721766618025211</v>
      </c>
      <c r="K373" s="11">
        <f t="shared" si="43"/>
        <v>0.3609931297155472</v>
      </c>
      <c r="L373" s="11">
        <f t="shared" si="44"/>
        <v>0.3280224219759339</v>
      </c>
      <c r="M373" s="11">
        <f t="shared" si="45"/>
        <v>0.28251450709254095</v>
      </c>
    </row>
    <row r="374" spans="1:13" x14ac:dyDescent="0.3">
      <c r="A374" s="10">
        <v>42559</v>
      </c>
      <c r="B374" s="6">
        <v>3174</v>
      </c>
      <c r="C374" s="6">
        <v>3203</v>
      </c>
      <c r="D374" s="6">
        <v>3024</v>
      </c>
      <c r="E374" s="6">
        <v>3075</v>
      </c>
      <c r="F374" s="11">
        <f t="shared" si="38"/>
        <v>9.0952485228038109E-3</v>
      </c>
      <c r="G374" s="11">
        <f t="shared" si="39"/>
        <v>-4.8412163786930772E-2</v>
      </c>
      <c r="H374" s="11">
        <f t="shared" si="40"/>
        <v>-3.1687720845736102E-2</v>
      </c>
      <c r="I374" s="11">
        <f t="shared" si="41"/>
        <v>1.1805977128190601E-3</v>
      </c>
      <c r="J374" s="11">
        <f t="shared" si="42"/>
        <v>0.49315100297259423</v>
      </c>
      <c r="K374" s="11">
        <f t="shared" si="43"/>
        <v>0.3704250272193782</v>
      </c>
      <c r="L374" s="11">
        <f t="shared" si="44"/>
        <v>0.33515916359943843</v>
      </c>
      <c r="M374" s="11">
        <f t="shared" si="45"/>
        <v>0.2874973696770407</v>
      </c>
    </row>
    <row r="375" spans="1:13" x14ac:dyDescent="0.3">
      <c r="A375" s="10">
        <v>42562</v>
      </c>
      <c r="B375" s="6">
        <v>3101</v>
      </c>
      <c r="C375" s="6">
        <v>3193</v>
      </c>
      <c r="D375" s="6">
        <v>3077</v>
      </c>
      <c r="E375" s="6">
        <v>3146</v>
      </c>
      <c r="F375" s="11">
        <f t="shared" si="38"/>
        <v>2.9236273614333105E-2</v>
      </c>
      <c r="G375" s="11">
        <f t="shared" si="39"/>
        <v>-7.769543778407096E-3</v>
      </c>
      <c r="H375" s="11">
        <f t="shared" si="40"/>
        <v>1.4407164517774291E-2</v>
      </c>
      <c r="I375" s="11">
        <f t="shared" si="41"/>
        <v>6.0585079697193464E-4</v>
      </c>
      <c r="J375" s="11">
        <f t="shared" si="42"/>
        <v>0.50069124902974504</v>
      </c>
      <c r="K375" s="11">
        <f t="shared" si="43"/>
        <v>0.37619148417057635</v>
      </c>
      <c r="L375" s="11">
        <f t="shared" si="44"/>
        <v>0.33727311490646722</v>
      </c>
      <c r="M375" s="11">
        <f t="shared" si="45"/>
        <v>0.29025090237760304</v>
      </c>
    </row>
    <row r="376" spans="1:13" x14ac:dyDescent="0.3">
      <c r="A376" s="10">
        <v>42563</v>
      </c>
      <c r="B376" s="6">
        <v>3160</v>
      </c>
      <c r="C376" s="6">
        <v>3193</v>
      </c>
      <c r="D376" s="6">
        <v>3130</v>
      </c>
      <c r="E376" s="6">
        <v>3184</v>
      </c>
      <c r="F376" s="11">
        <f t="shared" ref="F376:F439" si="46">LN(C376/B376)</f>
        <v>1.0388886133824275E-2</v>
      </c>
      <c r="G376" s="11">
        <f t="shared" ref="G376:G439" si="47">LN(D376/B376)</f>
        <v>-9.539023046758948E-3</v>
      </c>
      <c r="H376" s="11">
        <f t="shared" ref="H376:H439" si="48">LN(E376/B376)</f>
        <v>7.5662403833158766E-3</v>
      </c>
      <c r="I376" s="11">
        <f t="shared" ref="I376:I439" si="49">F376*(F376-H376)+G376*(G376-H376)</f>
        <v>1.9249164737852149E-4</v>
      </c>
      <c r="J376" s="11">
        <f t="shared" ref="J376:J439" si="50">SQRT(252*AVERAGE(I367:I376))</f>
        <v>0.49578358172908749</v>
      </c>
      <c r="K376" s="11">
        <f t="shared" ref="K376:K439" si="51">SQRT(252*AVERAGE(I347:I376))</f>
        <v>0.37477066697681155</v>
      </c>
      <c r="L376" s="11">
        <f t="shared" ref="L376:L439" si="52">SQRT(252*AVERAGE(I317:I376))</f>
        <v>0.33714917051797344</v>
      </c>
      <c r="M376" s="11">
        <f t="shared" ref="M376:M439" si="53">SQRT(252*AVERAGE(I287:I376))</f>
        <v>0.2907176075955949</v>
      </c>
    </row>
    <row r="377" spans="1:13" x14ac:dyDescent="0.3">
      <c r="A377" s="10">
        <v>42564</v>
      </c>
      <c r="B377" s="6">
        <v>3175</v>
      </c>
      <c r="C377" s="6">
        <v>3317</v>
      </c>
      <c r="D377" s="6">
        <v>3163</v>
      </c>
      <c r="E377" s="6">
        <v>3294</v>
      </c>
      <c r="F377" s="11">
        <f t="shared" si="46"/>
        <v>4.3753127620260339E-2</v>
      </c>
      <c r="G377" s="11">
        <f t="shared" si="47"/>
        <v>-3.7866880211431483E-3</v>
      </c>
      <c r="H377" s="11">
        <f t="shared" si="48"/>
        <v>3.6794999410793665E-2</v>
      </c>
      <c r="I377" s="11">
        <f t="shared" si="49"/>
        <v>4.5811006122321954E-4</v>
      </c>
      <c r="J377" s="11">
        <f t="shared" si="50"/>
        <v>0.50134720036111191</v>
      </c>
      <c r="K377" s="11">
        <f t="shared" si="51"/>
        <v>0.37651231965074144</v>
      </c>
      <c r="L377" s="11">
        <f t="shared" si="52"/>
        <v>0.33963290911334337</v>
      </c>
      <c r="M377" s="11">
        <f t="shared" si="53"/>
        <v>0.29263746681148728</v>
      </c>
    </row>
    <row r="378" spans="1:13" x14ac:dyDescent="0.3">
      <c r="A378" s="10">
        <v>42565</v>
      </c>
      <c r="B378" s="6">
        <v>3333</v>
      </c>
      <c r="C378" s="6">
        <v>3353</v>
      </c>
      <c r="D378" s="6">
        <v>3284</v>
      </c>
      <c r="E378" s="6">
        <v>3324</v>
      </c>
      <c r="F378" s="11">
        <f t="shared" si="46"/>
        <v>5.9826681584887655E-3</v>
      </c>
      <c r="G378" s="11">
        <f t="shared" si="47"/>
        <v>-1.4810607735420873E-2</v>
      </c>
      <c r="H378" s="11">
        <f t="shared" si="48"/>
        <v>-2.7039223324008582E-3</v>
      </c>
      <c r="I378" s="11">
        <f t="shared" si="49"/>
        <v>2.3127635681595185E-4</v>
      </c>
      <c r="J378" s="11">
        <f t="shared" si="50"/>
        <v>0.50511746821462955</v>
      </c>
      <c r="K378" s="11">
        <f t="shared" si="51"/>
        <v>0.37717278582428321</v>
      </c>
      <c r="L378" s="11">
        <f t="shared" si="52"/>
        <v>0.33891770934421944</v>
      </c>
      <c r="M378" s="11">
        <f t="shared" si="53"/>
        <v>0.2936867276926533</v>
      </c>
    </row>
    <row r="379" spans="1:13" x14ac:dyDescent="0.3">
      <c r="A379" s="10">
        <v>42566</v>
      </c>
      <c r="B379" s="6">
        <v>3300</v>
      </c>
      <c r="C379" s="6">
        <v>3305</v>
      </c>
      <c r="D379" s="6">
        <v>3138</v>
      </c>
      <c r="E379" s="6">
        <v>3155</v>
      </c>
      <c r="F379" s="11">
        <f t="shared" si="46"/>
        <v>1.5140048312150113E-3</v>
      </c>
      <c r="G379" s="11">
        <f t="shared" si="47"/>
        <v>-5.0336814161593683E-2</v>
      </c>
      <c r="H379" s="11">
        <f t="shared" si="48"/>
        <v>-4.493397247925808E-2</v>
      </c>
      <c r="I379" s="11">
        <f t="shared" si="49"/>
        <v>3.4228429975646096E-4</v>
      </c>
      <c r="J379" s="11">
        <f t="shared" si="50"/>
        <v>0.45547394539637892</v>
      </c>
      <c r="K379" s="11">
        <f t="shared" si="51"/>
        <v>0.37675875189230501</v>
      </c>
      <c r="L379" s="11">
        <f t="shared" si="52"/>
        <v>0.34070255911214475</v>
      </c>
      <c r="M379" s="11">
        <f t="shared" si="53"/>
        <v>0.2933210778873343</v>
      </c>
    </row>
    <row r="380" spans="1:13" x14ac:dyDescent="0.3">
      <c r="A380" s="10">
        <v>42569</v>
      </c>
      <c r="B380" s="6">
        <v>3138</v>
      </c>
      <c r="C380" s="6">
        <v>3182</v>
      </c>
      <c r="D380" s="6">
        <v>3075</v>
      </c>
      <c r="E380" s="6">
        <v>3081</v>
      </c>
      <c r="F380" s="11">
        <f t="shared" si="46"/>
        <v>1.3924275604754371E-2</v>
      </c>
      <c r="G380" s="11">
        <f t="shared" si="47"/>
        <v>-2.0280753052359702E-2</v>
      </c>
      <c r="H380" s="11">
        <f t="shared" si="48"/>
        <v>-1.833143469630993E-2</v>
      </c>
      <c r="I380" s="11">
        <f t="shared" si="49"/>
        <v>4.8867104425861119E-4</v>
      </c>
      <c r="J380" s="11">
        <f t="shared" si="50"/>
        <v>0.45677792881941776</v>
      </c>
      <c r="K380" s="11">
        <f t="shared" si="51"/>
        <v>0.37620602201240538</v>
      </c>
      <c r="L380" s="11">
        <f t="shared" si="52"/>
        <v>0.34142747597550771</v>
      </c>
      <c r="M380" s="11">
        <f t="shared" si="53"/>
        <v>0.29480638769104328</v>
      </c>
    </row>
    <row r="381" spans="1:13" x14ac:dyDescent="0.3">
      <c r="A381" s="10">
        <v>42570</v>
      </c>
      <c r="B381" s="6">
        <v>3070</v>
      </c>
      <c r="C381" s="6">
        <v>3157</v>
      </c>
      <c r="D381" s="6">
        <v>3066</v>
      </c>
      <c r="E381" s="6">
        <v>3136</v>
      </c>
      <c r="F381" s="11">
        <f t="shared" si="46"/>
        <v>2.7944647976748872E-2</v>
      </c>
      <c r="G381" s="11">
        <f t="shared" si="47"/>
        <v>-1.3037811494833809E-3</v>
      </c>
      <c r="H381" s="11">
        <f t="shared" si="48"/>
        <v>2.1270540889055552E-2</v>
      </c>
      <c r="I381" s="11">
        <f t="shared" si="49"/>
        <v>2.1593754866092876E-4</v>
      </c>
      <c r="J381" s="11">
        <f t="shared" si="50"/>
        <v>0.41796709181481712</v>
      </c>
      <c r="K381" s="11">
        <f t="shared" si="51"/>
        <v>0.37681708442398038</v>
      </c>
      <c r="L381" s="11">
        <f t="shared" si="52"/>
        <v>0.34115336928987888</v>
      </c>
      <c r="M381" s="11">
        <f t="shared" si="53"/>
        <v>0.29547006143292659</v>
      </c>
    </row>
    <row r="382" spans="1:13" x14ac:dyDescent="0.3">
      <c r="A382" s="10">
        <v>42571</v>
      </c>
      <c r="B382" s="6">
        <v>3120</v>
      </c>
      <c r="C382" s="6">
        <v>3128</v>
      </c>
      <c r="D382" s="6">
        <v>3013</v>
      </c>
      <c r="E382" s="6">
        <v>3052</v>
      </c>
      <c r="F382" s="11">
        <f t="shared" si="46"/>
        <v>2.5608208616736505E-3</v>
      </c>
      <c r="G382" s="11">
        <f t="shared" si="47"/>
        <v>-3.4896741673226796E-2</v>
      </c>
      <c r="H382" s="11">
        <f t="shared" si="48"/>
        <v>-2.2035888399180449E-2</v>
      </c>
      <c r="I382" s="11">
        <f t="shared" si="49"/>
        <v>5.1178964060538505E-4</v>
      </c>
      <c r="J382" s="11">
        <f t="shared" si="50"/>
        <v>0.40773105320020053</v>
      </c>
      <c r="K382" s="11">
        <f t="shared" si="51"/>
        <v>0.37818765457317921</v>
      </c>
      <c r="L382" s="11">
        <f t="shared" si="52"/>
        <v>0.33851831256272485</v>
      </c>
      <c r="M382" s="11">
        <f t="shared" si="53"/>
        <v>0.29764491473059967</v>
      </c>
    </row>
    <row r="383" spans="1:13" x14ac:dyDescent="0.3">
      <c r="A383" s="10">
        <v>42572</v>
      </c>
      <c r="B383" s="6">
        <v>3035</v>
      </c>
      <c r="C383" s="6">
        <v>3054</v>
      </c>
      <c r="D383" s="6">
        <v>2984</v>
      </c>
      <c r="E383" s="6">
        <v>3028</v>
      </c>
      <c r="F383" s="11">
        <f t="shared" si="46"/>
        <v>6.2407822849790892E-3</v>
      </c>
      <c r="G383" s="11">
        <f t="shared" si="47"/>
        <v>-1.6946742169947123E-2</v>
      </c>
      <c r="H383" s="11">
        <f t="shared" si="48"/>
        <v>-2.3090889362592467E-3</v>
      </c>
      <c r="I383" s="11">
        <f t="shared" si="49"/>
        <v>3.0141842018075794E-4</v>
      </c>
      <c r="J383" s="11">
        <f t="shared" si="50"/>
        <v>0.33781115097418696</v>
      </c>
      <c r="K383" s="11">
        <f t="shared" si="51"/>
        <v>0.3804773362685171</v>
      </c>
      <c r="L383" s="11">
        <f t="shared" si="52"/>
        <v>0.33449959270227475</v>
      </c>
      <c r="M383" s="11">
        <f t="shared" si="53"/>
        <v>0.29817012925467379</v>
      </c>
    </row>
    <row r="384" spans="1:13" x14ac:dyDescent="0.3">
      <c r="A384" s="10">
        <v>42573</v>
      </c>
      <c r="B384" s="6">
        <v>3020</v>
      </c>
      <c r="C384" s="6">
        <v>3043</v>
      </c>
      <c r="D384" s="6">
        <v>2946</v>
      </c>
      <c r="E384" s="6">
        <v>2955</v>
      </c>
      <c r="F384" s="11">
        <f t="shared" si="46"/>
        <v>7.5870395280557158E-3</v>
      </c>
      <c r="G384" s="11">
        <f t="shared" si="47"/>
        <v>-2.480851334633969E-2</v>
      </c>
      <c r="H384" s="11">
        <f t="shared" si="48"/>
        <v>-2.1758180528716805E-2</v>
      </c>
      <c r="I384" s="11">
        <f t="shared" si="49"/>
        <v>2.9831756694700181E-4</v>
      </c>
      <c r="J384" s="11">
        <f t="shared" si="50"/>
        <v>0.30312194583455859</v>
      </c>
      <c r="K384" s="11">
        <f t="shared" si="51"/>
        <v>0.38203394566245308</v>
      </c>
      <c r="L384" s="11">
        <f t="shared" si="52"/>
        <v>0.33385148255852121</v>
      </c>
      <c r="M384" s="11">
        <f t="shared" si="53"/>
        <v>0.2993386497463108</v>
      </c>
    </row>
    <row r="385" spans="1:13" x14ac:dyDescent="0.3">
      <c r="A385" s="10">
        <v>42576</v>
      </c>
      <c r="B385" s="6">
        <v>2946</v>
      </c>
      <c r="C385" s="6">
        <v>2963</v>
      </c>
      <c r="D385" s="6">
        <v>2893</v>
      </c>
      <c r="E385" s="6">
        <v>2956</v>
      </c>
      <c r="F385" s="11">
        <f t="shared" si="46"/>
        <v>5.7539505509897346E-3</v>
      </c>
      <c r="G385" s="11">
        <f t="shared" si="47"/>
        <v>-1.8154292046440531E-2</v>
      </c>
      <c r="H385" s="11">
        <f t="shared" si="48"/>
        <v>3.3886850455168305E-3</v>
      </c>
      <c r="I385" s="11">
        <f t="shared" si="49"/>
        <v>4.0470711843562494E-4</v>
      </c>
      <c r="J385" s="11">
        <f t="shared" si="50"/>
        <v>0.29464231425138865</v>
      </c>
      <c r="K385" s="11">
        <f t="shared" si="51"/>
        <v>0.38036379640306744</v>
      </c>
      <c r="L385" s="11">
        <f t="shared" si="52"/>
        <v>0.33491452522075371</v>
      </c>
      <c r="M385" s="11">
        <f t="shared" si="53"/>
        <v>0.3005550621816942</v>
      </c>
    </row>
    <row r="386" spans="1:13" x14ac:dyDescent="0.3">
      <c r="A386" s="10">
        <v>42577</v>
      </c>
      <c r="B386" s="6">
        <v>2969</v>
      </c>
      <c r="C386" s="6">
        <v>2973</v>
      </c>
      <c r="D386" s="6">
        <v>2907</v>
      </c>
      <c r="E386" s="6">
        <v>2948</v>
      </c>
      <c r="F386" s="11">
        <f t="shared" si="46"/>
        <v>1.3463482343378822E-3</v>
      </c>
      <c r="G386" s="11">
        <f t="shared" si="47"/>
        <v>-2.1103574204883933E-2</v>
      </c>
      <c r="H386" s="11">
        <f t="shared" si="48"/>
        <v>-7.0982214545325982E-3</v>
      </c>
      <c r="I386" s="11">
        <f t="shared" si="49"/>
        <v>3.0693233252296868E-4</v>
      </c>
      <c r="J386" s="11">
        <f t="shared" si="50"/>
        <v>0.29949624140054604</v>
      </c>
      <c r="K386" s="11">
        <f t="shared" si="51"/>
        <v>0.37716125085131358</v>
      </c>
      <c r="L386" s="11">
        <f t="shared" si="52"/>
        <v>0.33451482841990859</v>
      </c>
      <c r="M386" s="11">
        <f t="shared" si="53"/>
        <v>0.30176139031395854</v>
      </c>
    </row>
    <row r="387" spans="1:13" x14ac:dyDescent="0.3">
      <c r="A387" s="10">
        <v>42578</v>
      </c>
      <c r="B387" s="6">
        <v>2940</v>
      </c>
      <c r="C387" s="6">
        <v>2980</v>
      </c>
      <c r="D387" s="6">
        <v>2924</v>
      </c>
      <c r="E387" s="6">
        <v>2965</v>
      </c>
      <c r="F387" s="11">
        <f t="shared" si="46"/>
        <v>1.3513719166722855E-2</v>
      </c>
      <c r="G387" s="11">
        <f t="shared" si="47"/>
        <v>-5.4570394630582006E-3</v>
      </c>
      <c r="H387" s="11">
        <f t="shared" si="48"/>
        <v>8.4674510990985965E-3</v>
      </c>
      <c r="I387" s="11">
        <f t="shared" si="49"/>
        <v>1.4418034400654655E-4</v>
      </c>
      <c r="J387" s="11">
        <f t="shared" si="50"/>
        <v>0.28598421239500965</v>
      </c>
      <c r="K387" s="11">
        <f t="shared" si="51"/>
        <v>0.37418164565530576</v>
      </c>
      <c r="L387" s="11">
        <f t="shared" si="52"/>
        <v>0.33293845294855395</v>
      </c>
      <c r="M387" s="11">
        <f t="shared" si="53"/>
        <v>0.30226812710387202</v>
      </c>
    </row>
    <row r="388" spans="1:13" x14ac:dyDescent="0.3">
      <c r="A388" s="10">
        <v>42579</v>
      </c>
      <c r="B388" s="6">
        <v>2990</v>
      </c>
      <c r="C388" s="6">
        <v>3005</v>
      </c>
      <c r="D388" s="6">
        <v>2966</v>
      </c>
      <c r="E388" s="6">
        <v>2978</v>
      </c>
      <c r="F388" s="11">
        <f t="shared" si="46"/>
        <v>5.0041805845759497E-3</v>
      </c>
      <c r="G388" s="11">
        <f t="shared" si="47"/>
        <v>-8.0591436868547462E-3</v>
      </c>
      <c r="H388" s="11">
        <f t="shared" si="48"/>
        <v>-4.0214531407778359E-3</v>
      </c>
      <c r="I388" s="11">
        <f t="shared" si="49"/>
        <v>7.7706229325798129E-5</v>
      </c>
      <c r="J388" s="11">
        <f t="shared" si="50"/>
        <v>0.27913617201366453</v>
      </c>
      <c r="K388" s="11">
        <f t="shared" si="51"/>
        <v>0.36764294080610233</v>
      </c>
      <c r="L388" s="11">
        <f t="shared" si="52"/>
        <v>0.3332580802780451</v>
      </c>
      <c r="M388" s="11">
        <f t="shared" si="53"/>
        <v>0.30236728462937684</v>
      </c>
    </row>
    <row r="389" spans="1:13" x14ac:dyDescent="0.3">
      <c r="A389" s="10">
        <v>42580</v>
      </c>
      <c r="B389" s="6">
        <v>2968</v>
      </c>
      <c r="C389" s="6">
        <v>2991</v>
      </c>
      <c r="D389" s="6">
        <v>2918</v>
      </c>
      <c r="E389" s="6">
        <v>2923</v>
      </c>
      <c r="F389" s="11">
        <f t="shared" si="46"/>
        <v>7.7194543426769647E-3</v>
      </c>
      <c r="G389" s="11">
        <f t="shared" si="47"/>
        <v>-1.6989875204540102E-2</v>
      </c>
      <c r="H389" s="11">
        <f t="shared" si="48"/>
        <v>-1.527783917602513E-2</v>
      </c>
      <c r="I389" s="11">
        <f t="shared" si="49"/>
        <v>2.0661383579290751E-4</v>
      </c>
      <c r="J389" s="11">
        <f t="shared" si="50"/>
        <v>0.27294341324633675</v>
      </c>
      <c r="K389" s="11">
        <f t="shared" si="51"/>
        <v>0.36554176774155778</v>
      </c>
      <c r="L389" s="11">
        <f t="shared" si="52"/>
        <v>0.33231966811602726</v>
      </c>
      <c r="M389" s="11">
        <f t="shared" si="53"/>
        <v>0.30295932679695392</v>
      </c>
    </row>
    <row r="390" spans="1:13" x14ac:dyDescent="0.3">
      <c r="A390" s="10">
        <v>42583</v>
      </c>
      <c r="B390" s="6">
        <v>2931</v>
      </c>
      <c r="C390" s="6">
        <v>2990</v>
      </c>
      <c r="D390" s="6">
        <v>2925</v>
      </c>
      <c r="E390" s="6">
        <v>2946</v>
      </c>
      <c r="F390" s="11">
        <f t="shared" si="46"/>
        <v>1.9929725673839625E-2</v>
      </c>
      <c r="G390" s="11">
        <f t="shared" si="47"/>
        <v>-2.0491810449355693E-3</v>
      </c>
      <c r="H390" s="11">
        <f t="shared" si="48"/>
        <v>5.1046563116830517E-3</v>
      </c>
      <c r="I390" s="11">
        <f t="shared" si="49"/>
        <v>3.1011907339315996E-4</v>
      </c>
      <c r="J390" s="11">
        <f t="shared" si="50"/>
        <v>0.26457247999130823</v>
      </c>
      <c r="K390" s="11">
        <f t="shared" si="51"/>
        <v>0.36735434868882372</v>
      </c>
      <c r="L390" s="11">
        <f t="shared" si="52"/>
        <v>0.33310421452683664</v>
      </c>
      <c r="M390" s="11">
        <f t="shared" si="53"/>
        <v>0.30407993630322977</v>
      </c>
    </row>
    <row r="391" spans="1:13" x14ac:dyDescent="0.3">
      <c r="A391" s="10">
        <v>42584</v>
      </c>
      <c r="B391" s="6">
        <v>2935</v>
      </c>
      <c r="C391" s="6">
        <v>2951</v>
      </c>
      <c r="D391" s="6">
        <v>2870</v>
      </c>
      <c r="E391" s="6">
        <v>2902</v>
      </c>
      <c r="F391" s="11">
        <f t="shared" si="46"/>
        <v>5.4366426807425485E-3</v>
      </c>
      <c r="G391" s="11">
        <f t="shared" si="47"/>
        <v>-2.2395423508530049E-2</v>
      </c>
      <c r="H391" s="11">
        <f t="shared" si="48"/>
        <v>-1.1307298818063654E-2</v>
      </c>
      <c r="I391" s="11">
        <f t="shared" si="49"/>
        <v>3.3935407535464976E-4</v>
      </c>
      <c r="J391" s="11">
        <f t="shared" si="50"/>
        <v>0.27038619351112025</v>
      </c>
      <c r="K391" s="11">
        <f t="shared" si="51"/>
        <v>0.36948987549511975</v>
      </c>
      <c r="L391" s="11">
        <f t="shared" si="52"/>
        <v>0.33171019505952853</v>
      </c>
      <c r="M391" s="11">
        <f t="shared" si="53"/>
        <v>0.30469041856737777</v>
      </c>
    </row>
    <row r="392" spans="1:13" x14ac:dyDescent="0.3">
      <c r="A392" s="10">
        <v>42585</v>
      </c>
      <c r="B392" s="6">
        <v>2896</v>
      </c>
      <c r="C392" s="6">
        <v>2923</v>
      </c>
      <c r="D392" s="6">
        <v>2871</v>
      </c>
      <c r="E392" s="6">
        <v>2890</v>
      </c>
      <c r="F392" s="11">
        <f t="shared" si="46"/>
        <v>9.2800116056388823E-3</v>
      </c>
      <c r="G392" s="11">
        <f t="shared" si="47"/>
        <v>-8.6700733845430297E-3</v>
      </c>
      <c r="H392" s="11">
        <f t="shared" si="48"/>
        <v>-2.0739723991291485E-3</v>
      </c>
      <c r="I392" s="11">
        <f t="shared" si="49"/>
        <v>1.625537829298805E-4</v>
      </c>
      <c r="J392" s="11">
        <f t="shared" si="50"/>
        <v>0.2535901221025974</v>
      </c>
      <c r="K392" s="11">
        <f t="shared" si="51"/>
        <v>0.36870832492127398</v>
      </c>
      <c r="L392" s="11">
        <f t="shared" si="52"/>
        <v>0.33077967199071728</v>
      </c>
      <c r="M392" s="11">
        <f t="shared" si="53"/>
        <v>0.3046186302619977</v>
      </c>
    </row>
    <row r="393" spans="1:13" x14ac:dyDescent="0.3">
      <c r="A393" s="10">
        <v>42586</v>
      </c>
      <c r="B393" s="6">
        <v>2905</v>
      </c>
      <c r="C393" s="6">
        <v>2917</v>
      </c>
      <c r="D393" s="6">
        <v>2853</v>
      </c>
      <c r="E393" s="6">
        <v>2912</v>
      </c>
      <c r="F393" s="11">
        <f t="shared" si="46"/>
        <v>4.122300581709753E-3</v>
      </c>
      <c r="G393" s="11">
        <f t="shared" si="47"/>
        <v>-1.8062318072511557E-2</v>
      </c>
      <c r="H393" s="11">
        <f t="shared" si="48"/>
        <v>2.4067400305650593E-3</v>
      </c>
      <c r="I393" s="11">
        <f t="shared" si="49"/>
        <v>3.7679069436043195E-4</v>
      </c>
      <c r="J393" s="11">
        <f t="shared" si="50"/>
        <v>0.25730785323681449</v>
      </c>
      <c r="K393" s="11">
        <f t="shared" si="51"/>
        <v>0.36663992554494818</v>
      </c>
      <c r="L393" s="11">
        <f t="shared" si="52"/>
        <v>0.33121946386411877</v>
      </c>
      <c r="M393" s="11">
        <f t="shared" si="53"/>
        <v>0.30592663825507943</v>
      </c>
    </row>
    <row r="394" spans="1:13" x14ac:dyDescent="0.3">
      <c r="A394" s="10">
        <v>42587</v>
      </c>
      <c r="B394" s="6">
        <v>2915</v>
      </c>
      <c r="C394" s="6">
        <v>2961</v>
      </c>
      <c r="D394" s="6">
        <v>2894</v>
      </c>
      <c r="E394" s="6">
        <v>2951</v>
      </c>
      <c r="F394" s="11">
        <f t="shared" si="46"/>
        <v>1.5657229316998617E-2</v>
      </c>
      <c r="G394" s="11">
        <f t="shared" si="47"/>
        <v>-7.23019159316353E-3</v>
      </c>
      <c r="H394" s="11">
        <f t="shared" si="48"/>
        <v>1.2274276158346696E-2</v>
      </c>
      <c r="I394" s="11">
        <f t="shared" si="49"/>
        <v>1.9398871213977635E-4</v>
      </c>
      <c r="J394" s="11">
        <f t="shared" si="50"/>
        <v>0.25214726688226458</v>
      </c>
      <c r="K394" s="11">
        <f t="shared" si="51"/>
        <v>0.36453580984388018</v>
      </c>
      <c r="L394" s="11">
        <f t="shared" si="52"/>
        <v>0.3303056821094093</v>
      </c>
      <c r="M394" s="11">
        <f t="shared" si="53"/>
        <v>0.30662924066344932</v>
      </c>
    </row>
    <row r="395" spans="1:13" x14ac:dyDescent="0.3">
      <c r="A395" s="10">
        <v>42590</v>
      </c>
      <c r="B395" s="6">
        <v>2946</v>
      </c>
      <c r="C395" s="6">
        <v>2997</v>
      </c>
      <c r="D395" s="6">
        <v>2938</v>
      </c>
      <c r="E395" s="6">
        <v>2962</v>
      </c>
      <c r="F395" s="11">
        <f t="shared" si="46"/>
        <v>1.7163470294087629E-2</v>
      </c>
      <c r="G395" s="11">
        <f t="shared" si="47"/>
        <v>-2.7192402887529347E-3</v>
      </c>
      <c r="H395" s="11">
        <f t="shared" si="48"/>
        <v>5.4163978051684509E-3</v>
      </c>
      <c r="I395" s="11">
        <f t="shared" si="49"/>
        <v>2.2374328458576252E-4</v>
      </c>
      <c r="J395" s="11">
        <f t="shared" si="50"/>
        <v>0.24293611420120195</v>
      </c>
      <c r="K395" s="11">
        <f t="shared" si="51"/>
        <v>0.36355823732728143</v>
      </c>
      <c r="L395" s="11">
        <f t="shared" si="52"/>
        <v>0.3295768183858358</v>
      </c>
      <c r="M395" s="11">
        <f t="shared" si="53"/>
        <v>0.30744607828399567</v>
      </c>
    </row>
    <row r="396" spans="1:13" x14ac:dyDescent="0.3">
      <c r="A396" s="10">
        <v>42591</v>
      </c>
      <c r="B396" s="6">
        <v>2969</v>
      </c>
      <c r="C396" s="6">
        <v>2993</v>
      </c>
      <c r="D396" s="6">
        <v>2952</v>
      </c>
      <c r="E396" s="6">
        <v>2976</v>
      </c>
      <c r="F396" s="11">
        <f t="shared" si="46"/>
        <v>8.0510330889391503E-3</v>
      </c>
      <c r="G396" s="11">
        <f t="shared" si="47"/>
        <v>-5.7422890433967023E-3</v>
      </c>
      <c r="H396" s="11">
        <f t="shared" si="48"/>
        <v>2.3549211892225771E-3</v>
      </c>
      <c r="I396" s="11">
        <f t="shared" si="49"/>
        <v>9.2356106983767529E-5</v>
      </c>
      <c r="J396" s="11">
        <f t="shared" si="50"/>
        <v>0.23153970436966431</v>
      </c>
      <c r="K396" s="11">
        <f t="shared" si="51"/>
        <v>0.36014348678675678</v>
      </c>
      <c r="L396" s="11">
        <f t="shared" si="52"/>
        <v>0.32750793807332196</v>
      </c>
      <c r="M396" s="11">
        <f t="shared" si="53"/>
        <v>0.30770128154013893</v>
      </c>
    </row>
    <row r="397" spans="1:13" x14ac:dyDescent="0.3">
      <c r="A397" s="10">
        <v>42592</v>
      </c>
      <c r="B397" s="6">
        <v>2960</v>
      </c>
      <c r="C397" s="6">
        <v>3025</v>
      </c>
      <c r="D397" s="6">
        <v>2960</v>
      </c>
      <c r="E397" s="6">
        <v>3024</v>
      </c>
      <c r="F397" s="11">
        <f t="shared" si="46"/>
        <v>2.172182314683575E-2</v>
      </c>
      <c r="G397" s="11">
        <f t="shared" si="47"/>
        <v>0</v>
      </c>
      <c r="H397" s="11">
        <f t="shared" si="48"/>
        <v>2.139118998131756E-2</v>
      </c>
      <c r="I397" s="11">
        <f t="shared" si="49"/>
        <v>7.1819551478645894E-6</v>
      </c>
      <c r="J397" s="11">
        <f t="shared" si="50"/>
        <v>0.22396043244366351</v>
      </c>
      <c r="K397" s="11">
        <f t="shared" si="51"/>
        <v>0.35744195815520019</v>
      </c>
      <c r="L397" s="11">
        <f t="shared" si="52"/>
        <v>0.32481205196131174</v>
      </c>
      <c r="M397" s="11">
        <f t="shared" si="53"/>
        <v>0.30746101238263979</v>
      </c>
    </row>
    <row r="398" spans="1:13" x14ac:dyDescent="0.3">
      <c r="A398" s="10">
        <v>42593</v>
      </c>
      <c r="B398" s="6">
        <v>3015</v>
      </c>
      <c r="C398" s="6">
        <v>3020</v>
      </c>
      <c r="D398" s="6">
        <v>2984</v>
      </c>
      <c r="E398" s="6">
        <v>3003</v>
      </c>
      <c r="F398" s="11">
        <f t="shared" si="46"/>
        <v>1.6570012076296086E-3</v>
      </c>
      <c r="G398" s="11">
        <f t="shared" si="47"/>
        <v>-1.0335147837634368E-2</v>
      </c>
      <c r="H398" s="11">
        <f t="shared" si="48"/>
        <v>-3.9880411779555447E-3</v>
      </c>
      <c r="I398" s="11">
        <f t="shared" si="49"/>
        <v>7.49521277190492E-5</v>
      </c>
      <c r="J398" s="11">
        <f t="shared" si="50"/>
        <v>0.2238054332223923</v>
      </c>
      <c r="K398" s="11">
        <f t="shared" si="51"/>
        <v>0.35737446801259787</v>
      </c>
      <c r="L398" s="11">
        <f t="shared" si="52"/>
        <v>0.32491112424616181</v>
      </c>
      <c r="M398" s="11">
        <f t="shared" si="53"/>
        <v>0.30731116577561579</v>
      </c>
    </row>
    <row r="399" spans="1:13" x14ac:dyDescent="0.3">
      <c r="A399" s="10">
        <v>42594</v>
      </c>
      <c r="B399" s="6">
        <v>3001</v>
      </c>
      <c r="C399" s="6">
        <v>3033</v>
      </c>
      <c r="D399" s="6">
        <v>3000</v>
      </c>
      <c r="E399" s="6">
        <v>3011</v>
      </c>
      <c r="F399" s="11">
        <f t="shared" si="46"/>
        <v>1.0606662248213961E-2</v>
      </c>
      <c r="G399" s="11">
        <f t="shared" si="47"/>
        <v>-3.332777901203771E-4</v>
      </c>
      <c r="H399" s="11">
        <f t="shared" si="48"/>
        <v>3.3266830413667746E-3</v>
      </c>
      <c r="I399" s="11">
        <f t="shared" si="49"/>
        <v>7.8436064278893832E-5</v>
      </c>
      <c r="J399" s="11">
        <f t="shared" si="50"/>
        <v>0.21646891716297184</v>
      </c>
      <c r="K399" s="11">
        <f t="shared" si="51"/>
        <v>0.33106566008734767</v>
      </c>
      <c r="L399" s="11">
        <f t="shared" si="52"/>
        <v>0.31955171148475914</v>
      </c>
      <c r="M399" s="11">
        <f t="shared" si="53"/>
        <v>0.30727870068089186</v>
      </c>
    </row>
    <row r="400" spans="1:13" x14ac:dyDescent="0.3">
      <c r="A400" s="10">
        <v>42597</v>
      </c>
      <c r="B400" s="6">
        <v>3000</v>
      </c>
      <c r="C400" s="6">
        <v>3055</v>
      </c>
      <c r="D400" s="6">
        <v>2960</v>
      </c>
      <c r="E400" s="6">
        <v>3040</v>
      </c>
      <c r="F400" s="11">
        <f t="shared" si="46"/>
        <v>1.8167303955448934E-2</v>
      </c>
      <c r="G400" s="11">
        <f t="shared" si="47"/>
        <v>-1.3423020332140661E-2</v>
      </c>
      <c r="H400" s="11">
        <f t="shared" si="48"/>
        <v>1.3245226750020723E-2</v>
      </c>
      <c r="I400" s="11">
        <f t="shared" si="49"/>
        <v>4.4738929548960411E-4</v>
      </c>
      <c r="J400" s="11">
        <f t="shared" si="50"/>
        <v>0.22431674412432956</v>
      </c>
      <c r="K400" s="11">
        <f t="shared" si="51"/>
        <v>0.33114079337941649</v>
      </c>
      <c r="L400" s="11">
        <f t="shared" si="52"/>
        <v>0.32103623903851913</v>
      </c>
      <c r="M400" s="11">
        <f t="shared" si="53"/>
        <v>0.30886357967087869</v>
      </c>
    </row>
    <row r="401" spans="1:13" x14ac:dyDescent="0.3">
      <c r="A401" s="10">
        <v>42598</v>
      </c>
      <c r="B401" s="6">
        <v>3035</v>
      </c>
      <c r="C401" s="6">
        <v>3069</v>
      </c>
      <c r="D401" s="6">
        <v>3032</v>
      </c>
      <c r="E401" s="6">
        <v>3049</v>
      </c>
      <c r="F401" s="11">
        <f t="shared" si="46"/>
        <v>1.1140351126137435E-2</v>
      </c>
      <c r="G401" s="11">
        <f t="shared" si="47"/>
        <v>-9.8895673133641052E-4</v>
      </c>
      <c r="H401" s="11">
        <f t="shared" si="48"/>
        <v>4.6022434946561544E-3</v>
      </c>
      <c r="I401" s="11">
        <f t="shared" si="49"/>
        <v>7.8366269814925259E-5</v>
      </c>
      <c r="J401" s="11">
        <f t="shared" si="50"/>
        <v>0.20914375198637633</v>
      </c>
      <c r="K401" s="11">
        <f t="shared" si="51"/>
        <v>0.31174043287993491</v>
      </c>
      <c r="L401" s="11">
        <f t="shared" si="52"/>
        <v>0.31980726249620223</v>
      </c>
      <c r="M401" s="11">
        <f t="shared" si="53"/>
        <v>0.3090056480199655</v>
      </c>
    </row>
    <row r="402" spans="1:13" x14ac:dyDescent="0.3">
      <c r="A402" s="10">
        <v>42599</v>
      </c>
      <c r="B402" s="6">
        <v>3052</v>
      </c>
      <c r="C402" s="6">
        <v>3058</v>
      </c>
      <c r="D402" s="6">
        <v>3029</v>
      </c>
      <c r="E402" s="6">
        <v>3041</v>
      </c>
      <c r="F402" s="11">
        <f t="shared" si="46"/>
        <v>1.9639940846600222E-3</v>
      </c>
      <c r="G402" s="11">
        <f t="shared" si="47"/>
        <v>-7.5645813771103489E-3</v>
      </c>
      <c r="H402" s="11">
        <f t="shared" si="48"/>
        <v>-3.6107047269829328E-3</v>
      </c>
      <c r="I402" s="11">
        <f t="shared" si="49"/>
        <v>4.0858097164773319E-5</v>
      </c>
      <c r="J402" s="11">
        <f t="shared" si="50"/>
        <v>0.20167889754175616</v>
      </c>
      <c r="K402" s="11">
        <f t="shared" si="51"/>
        <v>0.30068086042924491</v>
      </c>
      <c r="L402" s="11">
        <f t="shared" si="52"/>
        <v>0.31852579971056622</v>
      </c>
      <c r="M402" s="11">
        <f t="shared" si="53"/>
        <v>0.30908992293560061</v>
      </c>
    </row>
    <row r="403" spans="1:13" x14ac:dyDescent="0.3">
      <c r="A403" s="10">
        <v>42600</v>
      </c>
      <c r="B403" s="6">
        <v>3043</v>
      </c>
      <c r="C403" s="6">
        <v>3066</v>
      </c>
      <c r="D403" s="6">
        <v>3006</v>
      </c>
      <c r="E403" s="6">
        <v>3011</v>
      </c>
      <c r="F403" s="11">
        <f t="shared" si="46"/>
        <v>7.5299095347883087E-3</v>
      </c>
      <c r="G403" s="11">
        <f t="shared" si="47"/>
        <v>-1.2233579584051326E-2</v>
      </c>
      <c r="H403" s="11">
        <f t="shared" si="48"/>
        <v>-1.0571621415237268E-2</v>
      </c>
      <c r="I403" s="11">
        <f t="shared" si="49"/>
        <v>1.5663458801841427E-4</v>
      </c>
      <c r="J403" s="11">
        <f t="shared" si="50"/>
        <v>0.18742050003625363</v>
      </c>
      <c r="K403" s="11">
        <f t="shared" si="51"/>
        <v>0.26798641065899986</v>
      </c>
      <c r="L403" s="11">
        <f t="shared" si="52"/>
        <v>0.31790938646076494</v>
      </c>
      <c r="M403" s="11">
        <f t="shared" si="53"/>
        <v>0.3093079021168656</v>
      </c>
    </row>
    <row r="404" spans="1:13" x14ac:dyDescent="0.3">
      <c r="A404" s="10">
        <v>42601</v>
      </c>
      <c r="B404" s="6">
        <v>3012</v>
      </c>
      <c r="C404" s="6">
        <v>3018</v>
      </c>
      <c r="D404" s="6">
        <v>2962</v>
      </c>
      <c r="E404" s="6">
        <v>2986</v>
      </c>
      <c r="F404" s="11">
        <f t="shared" si="46"/>
        <v>1.9900504080100092E-3</v>
      </c>
      <c r="G404" s="11">
        <f t="shared" si="47"/>
        <v>-1.6739594092040091E-2</v>
      </c>
      <c r="H404" s="11">
        <f t="shared" si="48"/>
        <v>-8.6696108206484931E-3</v>
      </c>
      <c r="I404" s="11">
        <f t="shared" si="49"/>
        <v>1.563015074699895E-4</v>
      </c>
      <c r="J404" s="11">
        <f t="shared" si="50"/>
        <v>0.18486948443742876</v>
      </c>
      <c r="K404" s="11">
        <f t="shared" si="51"/>
        <v>0.2514212166324909</v>
      </c>
      <c r="L404" s="11">
        <f t="shared" si="52"/>
        <v>0.31656541896063051</v>
      </c>
      <c r="M404" s="11">
        <f t="shared" si="53"/>
        <v>0.30977193657179047</v>
      </c>
    </row>
    <row r="405" spans="1:13" x14ac:dyDescent="0.3">
      <c r="A405" s="10">
        <v>42604</v>
      </c>
      <c r="B405" s="6">
        <v>2990</v>
      </c>
      <c r="C405" s="6">
        <v>3024</v>
      </c>
      <c r="D405" s="6">
        <v>2968</v>
      </c>
      <c r="E405" s="6">
        <v>3005</v>
      </c>
      <c r="F405" s="11">
        <f t="shared" si="46"/>
        <v>1.1307070914691542E-2</v>
      </c>
      <c r="G405" s="11">
        <f t="shared" si="47"/>
        <v>-7.3850620974610605E-3</v>
      </c>
      <c r="H405" s="11">
        <f t="shared" si="48"/>
        <v>5.0041805845759497E-3</v>
      </c>
      <c r="I405" s="11">
        <f t="shared" si="49"/>
        <v>1.6276255447749891E-4</v>
      </c>
      <c r="J405" s="11">
        <f t="shared" si="50"/>
        <v>0.18066546952152332</v>
      </c>
      <c r="K405" s="11">
        <f t="shared" si="51"/>
        <v>0.24390712768594658</v>
      </c>
      <c r="L405" s="11">
        <f t="shared" si="52"/>
        <v>0.31702580312844386</v>
      </c>
      <c r="M405" s="11">
        <f t="shared" si="53"/>
        <v>0.30929866634771791</v>
      </c>
    </row>
    <row r="406" spans="1:13" x14ac:dyDescent="0.3">
      <c r="A406" s="10">
        <v>42605</v>
      </c>
      <c r="B406" s="6">
        <v>2999</v>
      </c>
      <c r="C406" s="6">
        <v>3042</v>
      </c>
      <c r="D406" s="6">
        <v>2989</v>
      </c>
      <c r="E406" s="6">
        <v>3006</v>
      </c>
      <c r="F406" s="11">
        <f t="shared" si="46"/>
        <v>1.4236294070229126E-2</v>
      </c>
      <c r="G406" s="11">
        <f t="shared" si="47"/>
        <v>-3.340016465071192E-3</v>
      </c>
      <c r="H406" s="11">
        <f t="shared" si="48"/>
        <v>2.3313915639108069E-3</v>
      </c>
      <c r="I406" s="11">
        <f t="shared" si="49"/>
        <v>1.8842428915429217E-4</v>
      </c>
      <c r="J406" s="11">
        <f t="shared" si="50"/>
        <v>0.18724564098565738</v>
      </c>
      <c r="K406" s="11">
        <f t="shared" si="51"/>
        <v>0.24383707906494684</v>
      </c>
      <c r="L406" s="11">
        <f t="shared" si="52"/>
        <v>0.31615626986758416</v>
      </c>
      <c r="M406" s="11">
        <f t="shared" si="53"/>
        <v>0.30919015049471865</v>
      </c>
    </row>
    <row r="407" spans="1:13" x14ac:dyDescent="0.3">
      <c r="A407" s="10">
        <v>42606</v>
      </c>
      <c r="B407" s="6">
        <v>3014</v>
      </c>
      <c r="C407" s="6">
        <v>3026</v>
      </c>
      <c r="D407" s="6">
        <v>2978</v>
      </c>
      <c r="E407" s="6">
        <v>2981</v>
      </c>
      <c r="F407" s="11">
        <f t="shared" si="46"/>
        <v>3.9735151618605349E-3</v>
      </c>
      <c r="G407" s="11">
        <f t="shared" si="47"/>
        <v>-1.201616594248648E-2</v>
      </c>
      <c r="H407" s="11">
        <f t="shared" si="48"/>
        <v>-1.1009285508369368E-2</v>
      </c>
      <c r="I407" s="11">
        <f t="shared" si="49"/>
        <v>7.1633228010886752E-5</v>
      </c>
      <c r="J407" s="11">
        <f t="shared" si="50"/>
        <v>0.19153355357293889</v>
      </c>
      <c r="K407" s="11">
        <f t="shared" si="51"/>
        <v>0.23708672617407653</v>
      </c>
      <c r="L407" s="11">
        <f t="shared" si="52"/>
        <v>0.31462012219240182</v>
      </c>
      <c r="M407" s="11">
        <f t="shared" si="53"/>
        <v>0.3092524004937966</v>
      </c>
    </row>
    <row r="408" spans="1:13" x14ac:dyDescent="0.3">
      <c r="A408" s="10">
        <v>42607</v>
      </c>
      <c r="B408" s="6">
        <v>2980</v>
      </c>
      <c r="C408" s="6">
        <v>2989</v>
      </c>
      <c r="D408" s="6">
        <v>2930</v>
      </c>
      <c r="E408" s="6">
        <v>2968</v>
      </c>
      <c r="F408" s="11">
        <f t="shared" si="46"/>
        <v>3.0155827844877258E-3</v>
      </c>
      <c r="G408" s="11">
        <f t="shared" si="47"/>
        <v>-1.6920877488337177E-2</v>
      </c>
      <c r="H408" s="11">
        <f t="shared" si="48"/>
        <v>-4.0349752121791056E-3</v>
      </c>
      <c r="I408" s="11">
        <f t="shared" si="49"/>
        <v>2.3930231505733666E-4</v>
      </c>
      <c r="J408" s="11">
        <f t="shared" si="50"/>
        <v>0.20205624678589545</v>
      </c>
      <c r="K408" s="11">
        <f t="shared" si="51"/>
        <v>0.23722886371006621</v>
      </c>
      <c r="L408" s="11">
        <f t="shared" si="52"/>
        <v>0.31506891638466961</v>
      </c>
      <c r="M408" s="11">
        <f t="shared" si="53"/>
        <v>0.30876526207430077</v>
      </c>
    </row>
    <row r="409" spans="1:13" x14ac:dyDescent="0.3">
      <c r="A409" s="10">
        <v>42608</v>
      </c>
      <c r="B409" s="6">
        <v>2966</v>
      </c>
      <c r="C409" s="6">
        <v>2974</v>
      </c>
      <c r="D409" s="6">
        <v>2909</v>
      </c>
      <c r="E409" s="6">
        <v>2918</v>
      </c>
      <c r="F409" s="11">
        <f t="shared" si="46"/>
        <v>2.6936043222229602E-3</v>
      </c>
      <c r="G409" s="11">
        <f t="shared" si="47"/>
        <v>-1.9404864202675783E-2</v>
      </c>
      <c r="H409" s="11">
        <f t="shared" si="48"/>
        <v>-1.6315793615146453E-2</v>
      </c>
      <c r="I409" s="11">
        <f t="shared" si="49"/>
        <v>1.1114679171044102E-4</v>
      </c>
      <c r="J409" s="11">
        <f t="shared" si="50"/>
        <v>0.20408585741417185</v>
      </c>
      <c r="K409" s="11">
        <f t="shared" si="51"/>
        <v>0.23310079088150387</v>
      </c>
      <c r="L409" s="11">
        <f t="shared" si="52"/>
        <v>0.31327554631428717</v>
      </c>
      <c r="M409" s="11">
        <f t="shared" si="53"/>
        <v>0.30902666890346303</v>
      </c>
    </row>
    <row r="410" spans="1:13" x14ac:dyDescent="0.3">
      <c r="A410" s="10">
        <v>42611</v>
      </c>
      <c r="B410" s="6">
        <v>2925</v>
      </c>
      <c r="C410" s="6">
        <v>2938</v>
      </c>
      <c r="D410" s="6">
        <v>2902</v>
      </c>
      <c r="E410" s="6">
        <v>2921</v>
      </c>
      <c r="F410" s="11">
        <f t="shared" si="46"/>
        <v>4.4345970678657748E-3</v>
      </c>
      <c r="G410" s="11">
        <f t="shared" si="47"/>
        <v>-7.8943262218237279E-3</v>
      </c>
      <c r="H410" s="11">
        <f t="shared" si="48"/>
        <v>-1.3684572782159217E-3</v>
      </c>
      <c r="I410" s="11">
        <f t="shared" si="49"/>
        <v>7.7251546109507845E-5</v>
      </c>
      <c r="J410" s="11">
        <f t="shared" si="50"/>
        <v>0.17978755772327307</v>
      </c>
      <c r="K410" s="11">
        <f t="shared" si="51"/>
        <v>0.22556607662751538</v>
      </c>
      <c r="L410" s="11">
        <f t="shared" si="52"/>
        <v>0.31017013550914979</v>
      </c>
      <c r="M410" s="11">
        <f t="shared" si="53"/>
        <v>0.30769329839259418</v>
      </c>
    </row>
    <row r="411" spans="1:13" x14ac:dyDescent="0.3">
      <c r="A411" s="10">
        <v>42612</v>
      </c>
      <c r="B411" s="6">
        <v>2915</v>
      </c>
      <c r="C411" s="6">
        <v>2934</v>
      </c>
      <c r="D411" s="6">
        <v>2908</v>
      </c>
      <c r="E411" s="6">
        <v>2918</v>
      </c>
      <c r="F411" s="11">
        <f t="shared" si="46"/>
        <v>6.4968599183342322E-3</v>
      </c>
      <c r="G411" s="11">
        <f t="shared" si="47"/>
        <v>-2.4042601311827878E-3</v>
      </c>
      <c r="H411" s="11">
        <f t="shared" si="48"/>
        <v>1.0286302981382426E-3</v>
      </c>
      <c r="I411" s="11">
        <f t="shared" si="49"/>
        <v>4.3779883437634864E-5</v>
      </c>
      <c r="J411" s="11">
        <f t="shared" si="50"/>
        <v>0.17734708617677239</v>
      </c>
      <c r="K411" s="11">
        <f t="shared" si="51"/>
        <v>0.22233742495867509</v>
      </c>
      <c r="L411" s="11">
        <f t="shared" si="52"/>
        <v>0.30937440557602991</v>
      </c>
      <c r="M411" s="11">
        <f t="shared" si="53"/>
        <v>0.30670570763786331</v>
      </c>
    </row>
    <row r="412" spans="1:13" x14ac:dyDescent="0.3">
      <c r="A412" s="10">
        <v>42613</v>
      </c>
      <c r="B412" s="6">
        <v>2915</v>
      </c>
      <c r="C412" s="6">
        <v>2928</v>
      </c>
      <c r="D412" s="6">
        <v>2858</v>
      </c>
      <c r="E412" s="6">
        <v>2862</v>
      </c>
      <c r="F412" s="11">
        <f t="shared" si="46"/>
        <v>4.4497762966095242E-3</v>
      </c>
      <c r="G412" s="11">
        <f t="shared" si="47"/>
        <v>-1.9747740294780023E-2</v>
      </c>
      <c r="H412" s="11">
        <f t="shared" si="48"/>
        <v>-1.8349138668196541E-2</v>
      </c>
      <c r="I412" s="11">
        <f t="shared" si="49"/>
        <v>1.2906929309643771E-4</v>
      </c>
      <c r="J412" s="11">
        <f t="shared" si="50"/>
        <v>0.18350725084548969</v>
      </c>
      <c r="K412" s="11">
        <f t="shared" si="51"/>
        <v>0.21498623122930294</v>
      </c>
      <c r="L412" s="11">
        <f t="shared" si="52"/>
        <v>0.30760768983377329</v>
      </c>
      <c r="M412" s="11">
        <f t="shared" si="53"/>
        <v>0.30298975532670441</v>
      </c>
    </row>
    <row r="413" spans="1:13" x14ac:dyDescent="0.3">
      <c r="A413" s="10">
        <v>42614</v>
      </c>
      <c r="B413" s="6">
        <v>2862</v>
      </c>
      <c r="C413" s="6">
        <v>2889</v>
      </c>
      <c r="D413" s="6">
        <v>2851</v>
      </c>
      <c r="E413" s="6">
        <v>2881</v>
      </c>
      <c r="F413" s="11">
        <f t="shared" si="46"/>
        <v>9.3897403498391374E-3</v>
      </c>
      <c r="G413" s="11">
        <f t="shared" si="47"/>
        <v>-3.8508712037242736E-3</v>
      </c>
      <c r="H413" s="11">
        <f t="shared" si="48"/>
        <v>6.6167749681321783E-3</v>
      </c>
      <c r="I413" s="11">
        <f t="shared" si="49"/>
        <v>6.634698214729755E-5</v>
      </c>
      <c r="J413" s="11">
        <f t="shared" si="50"/>
        <v>0.1771995018190439</v>
      </c>
      <c r="K413" s="11">
        <f t="shared" si="51"/>
        <v>0.21034371761167062</v>
      </c>
      <c r="L413" s="11">
        <f t="shared" si="52"/>
        <v>0.30741460843027985</v>
      </c>
      <c r="M413" s="11">
        <f t="shared" si="53"/>
        <v>0.29890044863057313</v>
      </c>
    </row>
    <row r="414" spans="1:13" x14ac:dyDescent="0.3">
      <c r="A414" s="10">
        <v>42615</v>
      </c>
      <c r="B414" s="6">
        <v>2884</v>
      </c>
      <c r="C414" s="6">
        <v>2914</v>
      </c>
      <c r="D414" s="6">
        <v>2863</v>
      </c>
      <c r="E414" s="6">
        <v>2884</v>
      </c>
      <c r="F414" s="11">
        <f t="shared" si="46"/>
        <v>1.0348488350310443E-2</v>
      </c>
      <c r="G414" s="11">
        <f t="shared" si="47"/>
        <v>-7.3081933067246406E-3</v>
      </c>
      <c r="H414" s="11">
        <f t="shared" si="48"/>
        <v>0</v>
      </c>
      <c r="I414" s="11">
        <f t="shared" si="49"/>
        <v>1.605009005449658E-4</v>
      </c>
      <c r="J414" s="11">
        <f t="shared" si="50"/>
        <v>0.17749785393183418</v>
      </c>
      <c r="K414" s="11">
        <f t="shared" si="51"/>
        <v>0.20757364847427318</v>
      </c>
      <c r="L414" s="11">
        <f t="shared" si="52"/>
        <v>0.3074384126775177</v>
      </c>
      <c r="M414" s="11">
        <f t="shared" si="53"/>
        <v>0.29776973450076399</v>
      </c>
    </row>
    <row r="415" spans="1:13" x14ac:dyDescent="0.3">
      <c r="A415" s="10">
        <v>42618</v>
      </c>
      <c r="B415" s="6">
        <v>2896</v>
      </c>
      <c r="C415" s="6">
        <v>2916</v>
      </c>
      <c r="D415" s="6">
        <v>2861</v>
      </c>
      <c r="E415" s="6">
        <v>2870</v>
      </c>
      <c r="F415" s="11">
        <f t="shared" si="46"/>
        <v>6.8823396229417376E-3</v>
      </c>
      <c r="G415" s="11">
        <f t="shared" si="47"/>
        <v>-1.2159260455496701E-2</v>
      </c>
      <c r="H415" s="11">
        <f t="shared" si="48"/>
        <v>-9.0184447519401547E-3</v>
      </c>
      <c r="I415" s="11">
        <f t="shared" si="49"/>
        <v>1.4762459452136067E-4</v>
      </c>
      <c r="J415" s="11">
        <f t="shared" si="50"/>
        <v>0.17641998628135094</v>
      </c>
      <c r="K415" s="11">
        <f t="shared" si="51"/>
        <v>0.20230503290833204</v>
      </c>
      <c r="L415" s="11">
        <f t="shared" si="52"/>
        <v>0.30463416088334183</v>
      </c>
      <c r="M415" s="11">
        <f t="shared" si="53"/>
        <v>0.29735657873319205</v>
      </c>
    </row>
    <row r="416" spans="1:13" x14ac:dyDescent="0.3">
      <c r="A416" s="10">
        <v>42619</v>
      </c>
      <c r="B416" s="6">
        <v>2870</v>
      </c>
      <c r="C416" s="6">
        <v>2898</v>
      </c>
      <c r="D416" s="6">
        <v>2855</v>
      </c>
      <c r="E416" s="6">
        <v>2886</v>
      </c>
      <c r="F416" s="11">
        <f t="shared" si="46"/>
        <v>9.7088141269609032E-3</v>
      </c>
      <c r="G416" s="11">
        <f t="shared" si="47"/>
        <v>-5.2401866635561588E-3</v>
      </c>
      <c r="H416" s="11">
        <f t="shared" si="48"/>
        <v>5.5594305801492981E-3</v>
      </c>
      <c r="I416" s="11">
        <f t="shared" si="49"/>
        <v>9.687760384944011E-5</v>
      </c>
      <c r="J416" s="11">
        <f t="shared" si="50"/>
        <v>0.16975581017988686</v>
      </c>
      <c r="K416" s="11">
        <f t="shared" si="51"/>
        <v>0.19789610056588705</v>
      </c>
      <c r="L416" s="11">
        <f t="shared" si="52"/>
        <v>0.30117559310384967</v>
      </c>
      <c r="M416" s="11">
        <f t="shared" si="53"/>
        <v>0.29606486197272464</v>
      </c>
    </row>
    <row r="417" spans="1:13" x14ac:dyDescent="0.3">
      <c r="A417" s="10">
        <v>42620</v>
      </c>
      <c r="B417" s="6">
        <v>2879</v>
      </c>
      <c r="C417" s="6">
        <v>2949</v>
      </c>
      <c r="D417" s="6">
        <v>2872</v>
      </c>
      <c r="E417" s="6">
        <v>2940</v>
      </c>
      <c r="F417" s="11">
        <f t="shared" si="46"/>
        <v>2.4023118203100356E-2</v>
      </c>
      <c r="G417" s="11">
        <f t="shared" si="47"/>
        <v>-2.4343604440611134E-3</v>
      </c>
      <c r="H417" s="11">
        <f t="shared" si="48"/>
        <v>2.0966569720551415E-2</v>
      </c>
      <c r="I417" s="11">
        <f t="shared" si="49"/>
        <v>1.3039412423674951E-4</v>
      </c>
      <c r="J417" s="11">
        <f t="shared" si="50"/>
        <v>0.1740626601966129</v>
      </c>
      <c r="K417" s="11">
        <f t="shared" si="51"/>
        <v>0.19760329545105615</v>
      </c>
      <c r="L417" s="11">
        <f t="shared" si="52"/>
        <v>0.29921477764177212</v>
      </c>
      <c r="M417" s="11">
        <f t="shared" si="53"/>
        <v>0.29481242017971948</v>
      </c>
    </row>
    <row r="418" spans="1:13" x14ac:dyDescent="0.3">
      <c r="A418" s="10">
        <v>42621</v>
      </c>
      <c r="B418" s="6">
        <v>2950</v>
      </c>
      <c r="C418" s="6">
        <v>2970</v>
      </c>
      <c r="D418" s="6">
        <v>2938</v>
      </c>
      <c r="E418" s="6">
        <v>2966</v>
      </c>
      <c r="F418" s="11">
        <f t="shared" si="46"/>
        <v>6.7567824628796871E-3</v>
      </c>
      <c r="G418" s="11">
        <f t="shared" si="47"/>
        <v>-4.0760926000429423E-3</v>
      </c>
      <c r="H418" s="11">
        <f t="shared" si="48"/>
        <v>5.4090733640118106E-3</v>
      </c>
      <c r="I418" s="11">
        <f t="shared" si="49"/>
        <v>4.7768592000556609E-5</v>
      </c>
      <c r="J418" s="11">
        <f t="shared" si="50"/>
        <v>0.15959686667880005</v>
      </c>
      <c r="K418" s="11">
        <f t="shared" si="51"/>
        <v>0.19696595192973165</v>
      </c>
      <c r="L418" s="11">
        <f t="shared" si="52"/>
        <v>0.29492110652184989</v>
      </c>
      <c r="M418" s="11">
        <f t="shared" si="53"/>
        <v>0.2949109935561357</v>
      </c>
    </row>
    <row r="419" spans="1:13" x14ac:dyDescent="0.3">
      <c r="A419" s="10">
        <v>42622</v>
      </c>
      <c r="B419" s="6">
        <v>2971</v>
      </c>
      <c r="C419" s="6">
        <v>2979</v>
      </c>
      <c r="D419" s="6">
        <v>2943</v>
      </c>
      <c r="E419" s="6">
        <v>2947</v>
      </c>
      <c r="F419" s="11">
        <f t="shared" si="46"/>
        <v>2.6890772506746419E-3</v>
      </c>
      <c r="G419" s="11">
        <f t="shared" si="47"/>
        <v>-9.4691272291348681E-3</v>
      </c>
      <c r="H419" s="11">
        <f t="shared" si="48"/>
        <v>-8.1108927249129194E-3</v>
      </c>
      <c r="I419" s="11">
        <f t="shared" si="49"/>
        <v>4.1903248896800233E-5</v>
      </c>
      <c r="J419" s="11">
        <f t="shared" si="50"/>
        <v>0.15403318660206614</v>
      </c>
      <c r="K419" s="11">
        <f t="shared" si="51"/>
        <v>0.19342186352545065</v>
      </c>
      <c r="L419" s="11">
        <f t="shared" si="52"/>
        <v>0.29243187347934652</v>
      </c>
      <c r="M419" s="11">
        <f t="shared" si="53"/>
        <v>0.29341934776195377</v>
      </c>
    </row>
    <row r="420" spans="1:13" x14ac:dyDescent="0.3">
      <c r="A420" s="10">
        <v>42625</v>
      </c>
      <c r="B420" s="6">
        <v>2945</v>
      </c>
      <c r="C420" s="6">
        <v>2984</v>
      </c>
      <c r="D420" s="6">
        <v>2931</v>
      </c>
      <c r="E420" s="6">
        <v>2953</v>
      </c>
      <c r="F420" s="11">
        <f t="shared" si="46"/>
        <v>1.3155865237964359E-2</v>
      </c>
      <c r="G420" s="11">
        <f t="shared" si="47"/>
        <v>-4.7651553747946494E-3</v>
      </c>
      <c r="H420" s="11">
        <f t="shared" si="48"/>
        <v>2.7127856582355252E-3</v>
      </c>
      <c r="I420" s="11">
        <f t="shared" si="49"/>
        <v>1.7302129852619122E-4</v>
      </c>
      <c r="J420" s="11">
        <f t="shared" si="50"/>
        <v>0.16167751957426657</v>
      </c>
      <c r="K420" s="11">
        <f t="shared" si="51"/>
        <v>0.19042162687251549</v>
      </c>
      <c r="L420" s="11">
        <f t="shared" si="52"/>
        <v>0.29258299120195408</v>
      </c>
      <c r="M420" s="11">
        <f t="shared" si="53"/>
        <v>0.29335827438580808</v>
      </c>
    </row>
    <row r="421" spans="1:13" x14ac:dyDescent="0.3">
      <c r="A421" s="10">
        <v>42626</v>
      </c>
      <c r="B421" s="6">
        <v>2961</v>
      </c>
      <c r="C421" s="6">
        <v>2988</v>
      </c>
      <c r="D421" s="6">
        <v>2914</v>
      </c>
      <c r="E421" s="6">
        <v>2935</v>
      </c>
      <c r="F421" s="11">
        <f t="shared" si="46"/>
        <v>9.0772181511166797E-3</v>
      </c>
      <c r="G421" s="11">
        <f t="shared" si="47"/>
        <v>-1.6000341346441189E-2</v>
      </c>
      <c r="H421" s="11">
        <f t="shared" si="48"/>
        <v>-8.8195958393944961E-3</v>
      </c>
      <c r="I421" s="11">
        <f t="shared" si="49"/>
        <v>2.7734766403649799E-4</v>
      </c>
      <c r="J421" s="11">
        <f t="shared" si="50"/>
        <v>0.17895677804089652</v>
      </c>
      <c r="K421" s="11">
        <f t="shared" si="51"/>
        <v>0.18904904687858928</v>
      </c>
      <c r="L421" s="11">
        <f t="shared" si="52"/>
        <v>0.29348109838548564</v>
      </c>
      <c r="M421" s="11">
        <f t="shared" si="53"/>
        <v>0.29200619236502734</v>
      </c>
    </row>
    <row r="422" spans="1:13" x14ac:dyDescent="0.3">
      <c r="A422" s="10">
        <v>42627</v>
      </c>
      <c r="B422" s="6">
        <v>2920</v>
      </c>
      <c r="C422" s="6">
        <v>2927</v>
      </c>
      <c r="D422" s="6">
        <v>2882</v>
      </c>
      <c r="E422" s="6">
        <v>2895</v>
      </c>
      <c r="F422" s="11">
        <f t="shared" si="46"/>
        <v>2.3943914295583937E-3</v>
      </c>
      <c r="G422" s="11">
        <f t="shared" si="47"/>
        <v>-1.3099118702860065E-2</v>
      </c>
      <c r="H422" s="11">
        <f t="shared" si="48"/>
        <v>-8.5985052552317934E-3</v>
      </c>
      <c r="I422" s="11">
        <f t="shared" si="49"/>
        <v>8.5275367394253515E-5</v>
      </c>
      <c r="J422" s="11">
        <f t="shared" si="50"/>
        <v>0.17584630072618432</v>
      </c>
      <c r="K422" s="11">
        <f t="shared" si="51"/>
        <v>0.18732432686440856</v>
      </c>
      <c r="L422" s="11">
        <f t="shared" si="52"/>
        <v>0.29243480666761917</v>
      </c>
      <c r="M422" s="11">
        <f t="shared" si="53"/>
        <v>0.2909299951533455</v>
      </c>
    </row>
    <row r="423" spans="1:13" x14ac:dyDescent="0.3">
      <c r="A423" s="10">
        <v>42632</v>
      </c>
      <c r="B423" s="6">
        <v>2950</v>
      </c>
      <c r="C423" s="6">
        <v>2992</v>
      </c>
      <c r="D423" s="6">
        <v>2943</v>
      </c>
      <c r="E423" s="6">
        <v>2980</v>
      </c>
      <c r="F423" s="11">
        <f t="shared" si="46"/>
        <v>1.413688976050235E-2</v>
      </c>
      <c r="G423" s="11">
        <f t="shared" si="47"/>
        <v>-2.3757011003926972E-3</v>
      </c>
      <c r="H423" s="11">
        <f t="shared" si="48"/>
        <v>1.0118130165584686E-2</v>
      </c>
      <c r="I423" s="11">
        <f t="shared" si="49"/>
        <v>8.6494370054015251E-5</v>
      </c>
      <c r="J423" s="11">
        <f t="shared" si="50"/>
        <v>0.17728405358162627</v>
      </c>
      <c r="K423" s="11">
        <f t="shared" si="51"/>
        <v>0.18069840705172219</v>
      </c>
      <c r="L423" s="11">
        <f t="shared" si="52"/>
        <v>0.2890300583975956</v>
      </c>
      <c r="M423" s="11">
        <f t="shared" si="53"/>
        <v>0.28986467003063027</v>
      </c>
    </row>
    <row r="424" spans="1:13" x14ac:dyDescent="0.3">
      <c r="A424" s="10">
        <v>42633</v>
      </c>
      <c r="B424" s="6">
        <v>2985</v>
      </c>
      <c r="C424" s="6">
        <v>2994</v>
      </c>
      <c r="D424" s="6">
        <v>2958</v>
      </c>
      <c r="E424" s="6">
        <v>2977</v>
      </c>
      <c r="F424" s="11">
        <f t="shared" si="46"/>
        <v>3.0105391528712842E-3</v>
      </c>
      <c r="G424" s="11">
        <f t="shared" si="47"/>
        <v>-9.0863825559573709E-3</v>
      </c>
      <c r="H424" s="11">
        <f t="shared" si="48"/>
        <v>-2.6836648109260365E-3</v>
      </c>
      <c r="I424" s="11">
        <f t="shared" si="49"/>
        <v>7.5320166806618123E-5</v>
      </c>
      <c r="J424" s="11">
        <f t="shared" si="50"/>
        <v>0.17112300010263545</v>
      </c>
      <c r="K424" s="11">
        <f t="shared" si="51"/>
        <v>0.17791879757414997</v>
      </c>
      <c r="L424" s="11">
        <f t="shared" si="52"/>
        <v>0.28682874262246189</v>
      </c>
      <c r="M424" s="11">
        <f t="shared" si="53"/>
        <v>0.28859359302067888</v>
      </c>
    </row>
    <row r="425" spans="1:13" x14ac:dyDescent="0.3">
      <c r="A425" s="10">
        <v>42634</v>
      </c>
      <c r="B425" s="6">
        <v>2980</v>
      </c>
      <c r="C425" s="6">
        <v>3021</v>
      </c>
      <c r="D425" s="6">
        <v>2970</v>
      </c>
      <c r="E425" s="6">
        <v>2990</v>
      </c>
      <c r="F425" s="11">
        <f t="shared" si="46"/>
        <v>1.3664601887221881E-2</v>
      </c>
      <c r="G425" s="11">
        <f t="shared" si="47"/>
        <v>-3.3613477027048832E-3</v>
      </c>
      <c r="H425" s="11">
        <f t="shared" si="48"/>
        <v>3.3500868852820269E-3</v>
      </c>
      <c r="I425" s="11">
        <f t="shared" si="49"/>
        <v>1.6350320639546963E-4</v>
      </c>
      <c r="J425" s="11">
        <f t="shared" si="50"/>
        <v>0.17228819513638802</v>
      </c>
      <c r="K425" s="11">
        <f t="shared" si="51"/>
        <v>0.17649102490901028</v>
      </c>
      <c r="L425" s="11">
        <f t="shared" si="52"/>
        <v>0.2857653528701064</v>
      </c>
      <c r="M425" s="11">
        <f t="shared" si="53"/>
        <v>0.28774458599487923</v>
      </c>
    </row>
    <row r="426" spans="1:13" x14ac:dyDescent="0.3">
      <c r="A426" s="10">
        <v>42635</v>
      </c>
      <c r="B426" s="6">
        <v>2998</v>
      </c>
      <c r="C426" s="6">
        <v>3009</v>
      </c>
      <c r="D426" s="6">
        <v>2934</v>
      </c>
      <c r="E426" s="6">
        <v>2938</v>
      </c>
      <c r="F426" s="11">
        <f t="shared" si="46"/>
        <v>3.6623979675021196E-3</v>
      </c>
      <c r="G426" s="11">
        <f t="shared" si="47"/>
        <v>-2.1578719959615959E-2</v>
      </c>
      <c r="H426" s="11">
        <f t="shared" si="48"/>
        <v>-2.0216321928720395E-2</v>
      </c>
      <c r="I426" s="11">
        <f t="shared" si="49"/>
        <v>1.1685218079670535E-4</v>
      </c>
      <c r="J426" s="11">
        <f t="shared" si="50"/>
        <v>0.1737428603494981</v>
      </c>
      <c r="K426" s="11">
        <f t="shared" si="51"/>
        <v>0.17707300441756094</v>
      </c>
      <c r="L426" s="11">
        <f t="shared" si="52"/>
        <v>0.28377647891287999</v>
      </c>
      <c r="M426" s="11">
        <f t="shared" si="53"/>
        <v>0.28628525861195353</v>
      </c>
    </row>
    <row r="427" spans="1:13" x14ac:dyDescent="0.3">
      <c r="A427" s="10">
        <v>42636</v>
      </c>
      <c r="B427" s="6">
        <v>2955</v>
      </c>
      <c r="C427" s="6">
        <v>2963</v>
      </c>
      <c r="D427" s="6">
        <v>2904</v>
      </c>
      <c r="E427" s="6">
        <v>2909</v>
      </c>
      <c r="F427" s="11">
        <f t="shared" si="46"/>
        <v>2.7036177333667061E-3</v>
      </c>
      <c r="G427" s="11">
        <f t="shared" si="47"/>
        <v>-1.7409553895511826E-2</v>
      </c>
      <c r="H427" s="11">
        <f t="shared" si="48"/>
        <v>-1.5689271344996935E-2</v>
      </c>
      <c r="I427" s="11">
        <f t="shared" si="49"/>
        <v>7.9676692858808291E-5</v>
      </c>
      <c r="J427" s="11">
        <f t="shared" si="50"/>
        <v>0.17002500478371141</v>
      </c>
      <c r="K427" s="11">
        <f t="shared" si="51"/>
        <v>0.1787842406092704</v>
      </c>
      <c r="L427" s="11">
        <f t="shared" si="52"/>
        <v>0.28260268765535246</v>
      </c>
      <c r="M427" s="11">
        <f t="shared" si="53"/>
        <v>0.28458715295955139</v>
      </c>
    </row>
    <row r="428" spans="1:13" x14ac:dyDescent="0.3">
      <c r="A428" s="10">
        <v>42639</v>
      </c>
      <c r="B428" s="6">
        <v>2907</v>
      </c>
      <c r="C428" s="6">
        <v>2916</v>
      </c>
      <c r="D428" s="6">
        <v>2866</v>
      </c>
      <c r="E428" s="6">
        <v>2866</v>
      </c>
      <c r="F428" s="11">
        <f t="shared" si="46"/>
        <v>3.0911925696728796E-3</v>
      </c>
      <c r="G428" s="11">
        <f t="shared" si="47"/>
        <v>-1.4204292170758767E-2</v>
      </c>
      <c r="H428" s="11">
        <f t="shared" si="48"/>
        <v>-1.4204292170758767E-2</v>
      </c>
      <c r="I428" s="11">
        <f t="shared" si="49"/>
        <v>5.3463673918512981E-5</v>
      </c>
      <c r="J428" s="11">
        <f t="shared" si="50"/>
        <v>0.17044652626566956</v>
      </c>
      <c r="K428" s="11">
        <f t="shared" si="51"/>
        <v>0.17827871908421652</v>
      </c>
      <c r="L428" s="11">
        <f t="shared" si="52"/>
        <v>0.28240025855653561</v>
      </c>
      <c r="M428" s="11">
        <f t="shared" si="53"/>
        <v>0.28455683614825733</v>
      </c>
    </row>
    <row r="429" spans="1:13" x14ac:dyDescent="0.3">
      <c r="A429" s="10">
        <v>42640</v>
      </c>
      <c r="B429" s="6">
        <v>2861</v>
      </c>
      <c r="C429" s="6">
        <v>2879</v>
      </c>
      <c r="D429" s="6">
        <v>2837</v>
      </c>
      <c r="E429" s="6">
        <v>2841</v>
      </c>
      <c r="F429" s="11">
        <f t="shared" si="46"/>
        <v>6.2717975620656024E-3</v>
      </c>
      <c r="G429" s="11">
        <f t="shared" si="47"/>
        <v>-8.4240582412589346E-3</v>
      </c>
      <c r="H429" s="11">
        <f t="shared" si="48"/>
        <v>-7.0151111959223626E-3</v>
      </c>
      <c r="I429" s="11">
        <f t="shared" si="49"/>
        <v>9.520185392450199E-5</v>
      </c>
      <c r="J429" s="11">
        <f t="shared" si="50"/>
        <v>0.17434202924920791</v>
      </c>
      <c r="K429" s="11">
        <f t="shared" si="51"/>
        <v>0.17867326132169889</v>
      </c>
      <c r="L429" s="11">
        <f t="shared" si="52"/>
        <v>0.26601560630948262</v>
      </c>
      <c r="M429" s="11">
        <f t="shared" si="53"/>
        <v>0.28056533816386375</v>
      </c>
    </row>
    <row r="430" spans="1:13" x14ac:dyDescent="0.3">
      <c r="A430" s="10">
        <v>42641</v>
      </c>
      <c r="B430" s="6">
        <v>2849</v>
      </c>
      <c r="C430" s="6">
        <v>2857</v>
      </c>
      <c r="D430" s="6">
        <v>2819</v>
      </c>
      <c r="E430" s="6">
        <v>2850</v>
      </c>
      <c r="F430" s="11">
        <f t="shared" si="46"/>
        <v>2.8040677328648334E-3</v>
      </c>
      <c r="G430" s="11">
        <f t="shared" si="47"/>
        <v>-1.0585843383795784E-2</v>
      </c>
      <c r="H430" s="11">
        <f t="shared" si="48"/>
        <v>3.5093876478789563E-4</v>
      </c>
      <c r="I430" s="11">
        <f t="shared" si="49"/>
        <v>1.2265380273154093E-4</v>
      </c>
      <c r="J430" s="11">
        <f t="shared" si="50"/>
        <v>0.1706630665044622</v>
      </c>
      <c r="K430" s="11">
        <f t="shared" si="51"/>
        <v>0.1708694126289558</v>
      </c>
      <c r="L430" s="11">
        <f t="shared" si="52"/>
        <v>0.26348679398796609</v>
      </c>
      <c r="M430" s="11">
        <f t="shared" si="53"/>
        <v>0.2800743292557405</v>
      </c>
    </row>
    <row r="431" spans="1:13" x14ac:dyDescent="0.3">
      <c r="A431" s="10">
        <v>42642</v>
      </c>
      <c r="B431" s="6">
        <v>2846</v>
      </c>
      <c r="C431" s="6">
        <v>2888</v>
      </c>
      <c r="D431" s="6">
        <v>2842</v>
      </c>
      <c r="E431" s="6">
        <v>2883</v>
      </c>
      <c r="F431" s="11">
        <f t="shared" si="46"/>
        <v>1.4649721362919249E-2</v>
      </c>
      <c r="G431" s="11">
        <f t="shared" si="47"/>
        <v>-1.4064699927517131E-3</v>
      </c>
      <c r="H431" s="11">
        <f t="shared" si="48"/>
        <v>1.2916918988604472E-2</v>
      </c>
      <c r="I431" s="11">
        <f t="shared" si="49"/>
        <v>4.5530488757504391E-5</v>
      </c>
      <c r="J431" s="11">
        <f t="shared" si="50"/>
        <v>0.15259124959078044</v>
      </c>
      <c r="K431" s="11">
        <f t="shared" si="51"/>
        <v>0.17006038813104604</v>
      </c>
      <c r="L431" s="11">
        <f t="shared" si="52"/>
        <v>0.25110021216981399</v>
      </c>
      <c r="M431" s="11">
        <f t="shared" si="53"/>
        <v>0.27897067104023177</v>
      </c>
    </row>
    <row r="432" spans="1:13" x14ac:dyDescent="0.3">
      <c r="A432" s="10">
        <v>42643</v>
      </c>
      <c r="B432" s="6">
        <v>2883</v>
      </c>
      <c r="C432" s="6">
        <v>2897</v>
      </c>
      <c r="D432" s="6">
        <v>2844</v>
      </c>
      <c r="E432" s="6">
        <v>2876</v>
      </c>
      <c r="F432" s="11">
        <f t="shared" si="46"/>
        <v>4.8443001309481327E-3</v>
      </c>
      <c r="G432" s="11">
        <f t="shared" si="47"/>
        <v>-1.3619906715270726E-2</v>
      </c>
      <c r="H432" s="11">
        <f t="shared" si="48"/>
        <v>-2.4309787974648341E-3</v>
      </c>
      <c r="I432" s="11">
        <f t="shared" si="49"/>
        <v>1.876357891499997E-4</v>
      </c>
      <c r="J432" s="11">
        <f t="shared" si="50"/>
        <v>0.16082155353036687</v>
      </c>
      <c r="K432" s="11">
        <f t="shared" si="51"/>
        <v>0.17364754021856438</v>
      </c>
      <c r="L432" s="11">
        <f t="shared" si="52"/>
        <v>0.24552234934159145</v>
      </c>
      <c r="M432" s="11">
        <f t="shared" si="53"/>
        <v>0.2787297606323309</v>
      </c>
    </row>
    <row r="433" spans="1:13" x14ac:dyDescent="0.3">
      <c r="A433" s="10">
        <v>42653</v>
      </c>
      <c r="B433" s="6">
        <v>2865</v>
      </c>
      <c r="C433" s="6">
        <v>2884</v>
      </c>
      <c r="D433" s="6">
        <v>2829</v>
      </c>
      <c r="E433" s="6">
        <v>2857</v>
      </c>
      <c r="F433" s="11">
        <f t="shared" si="46"/>
        <v>6.609869255999737E-3</v>
      </c>
      <c r="G433" s="11">
        <f t="shared" si="47"/>
        <v>-1.2645057847272699E-2</v>
      </c>
      <c r="H433" s="11">
        <f t="shared" si="48"/>
        <v>-2.7962269180668176E-3</v>
      </c>
      <c r="I433" s="11">
        <f t="shared" si="49"/>
        <v>1.8671210274775617E-4</v>
      </c>
      <c r="J433" s="11">
        <f t="shared" si="50"/>
        <v>0.1684905307244384</v>
      </c>
      <c r="K433" s="11">
        <f t="shared" si="51"/>
        <v>0.17437350529161361</v>
      </c>
      <c r="L433" s="11">
        <f t="shared" si="52"/>
        <v>0.22607834443570493</v>
      </c>
      <c r="M433" s="11">
        <f t="shared" si="53"/>
        <v>0.27841149123039954</v>
      </c>
    </row>
    <row r="434" spans="1:13" x14ac:dyDescent="0.3">
      <c r="A434" s="10">
        <v>42654</v>
      </c>
      <c r="B434" s="6">
        <v>2853</v>
      </c>
      <c r="C434" s="6">
        <v>2882</v>
      </c>
      <c r="D434" s="6">
        <v>2840</v>
      </c>
      <c r="E434" s="6">
        <v>2853</v>
      </c>
      <c r="F434" s="11">
        <f t="shared" si="46"/>
        <v>1.0113425345967412E-2</v>
      </c>
      <c r="G434" s="11">
        <f t="shared" si="47"/>
        <v>-4.5670200582482818E-3</v>
      </c>
      <c r="H434" s="11">
        <f t="shared" si="48"/>
        <v>0</v>
      </c>
      <c r="I434" s="11">
        <f t="shared" si="49"/>
        <v>1.231390444408982E-4</v>
      </c>
      <c r="J434" s="11">
        <f t="shared" si="50"/>
        <v>0.1720293424395582</v>
      </c>
      <c r="K434" s="11">
        <f t="shared" si="51"/>
        <v>0.17357290876816012</v>
      </c>
      <c r="L434" s="11">
        <f t="shared" si="52"/>
        <v>0.216032616555003</v>
      </c>
      <c r="M434" s="11">
        <f t="shared" si="53"/>
        <v>0.27722126158340205</v>
      </c>
    </row>
    <row r="435" spans="1:13" x14ac:dyDescent="0.3">
      <c r="A435" s="10">
        <v>42655</v>
      </c>
      <c r="B435" s="6">
        <v>2851</v>
      </c>
      <c r="C435" s="6">
        <v>2871</v>
      </c>
      <c r="D435" s="6">
        <v>2796</v>
      </c>
      <c r="E435" s="6">
        <v>2815</v>
      </c>
      <c r="F435" s="11">
        <f t="shared" si="46"/>
        <v>6.9905912083920406E-3</v>
      </c>
      <c r="G435" s="11">
        <f t="shared" si="47"/>
        <v>-1.947998555897117E-2</v>
      </c>
      <c r="H435" s="11">
        <f t="shared" si="48"/>
        <v>-1.2707548338881269E-2</v>
      </c>
      <c r="I435" s="11">
        <f t="shared" si="49"/>
        <v>2.6962862038723849E-4</v>
      </c>
      <c r="J435" s="11">
        <f t="shared" si="50"/>
        <v>0.17963422583900698</v>
      </c>
      <c r="K435" s="11">
        <f t="shared" si="51"/>
        <v>0.17613980132804125</v>
      </c>
      <c r="L435" s="11">
        <f t="shared" si="52"/>
        <v>0.21273917898202305</v>
      </c>
      <c r="M435" s="11">
        <f t="shared" si="53"/>
        <v>0.27811025949573281</v>
      </c>
    </row>
    <row r="436" spans="1:13" x14ac:dyDescent="0.3">
      <c r="A436" s="10">
        <v>42656</v>
      </c>
      <c r="B436" s="6">
        <v>2820</v>
      </c>
      <c r="C436" s="6">
        <v>2846</v>
      </c>
      <c r="D436" s="6">
        <v>2761</v>
      </c>
      <c r="E436" s="6">
        <v>2769</v>
      </c>
      <c r="F436" s="11">
        <f t="shared" si="46"/>
        <v>9.1776147176383643E-3</v>
      </c>
      <c r="G436" s="11">
        <f t="shared" si="47"/>
        <v>-2.1143952002004786E-2</v>
      </c>
      <c r="H436" s="11">
        <f t="shared" si="48"/>
        <v>-1.8250640761197479E-2</v>
      </c>
      <c r="I436" s="11">
        <f t="shared" si="49"/>
        <v>3.1290199516419956E-4</v>
      </c>
      <c r="J436" s="11">
        <f t="shared" si="50"/>
        <v>0.19289611301122739</v>
      </c>
      <c r="K436" s="11">
        <f t="shared" si="51"/>
        <v>0.17908333909765328</v>
      </c>
      <c r="L436" s="11">
        <f t="shared" si="52"/>
        <v>0.21392447670765749</v>
      </c>
      <c r="M436" s="11">
        <f t="shared" si="53"/>
        <v>0.2780769775293252</v>
      </c>
    </row>
    <row r="437" spans="1:13" x14ac:dyDescent="0.3">
      <c r="A437" s="10">
        <v>42657</v>
      </c>
      <c r="B437" s="6">
        <v>2779</v>
      </c>
      <c r="C437" s="6">
        <v>2817</v>
      </c>
      <c r="D437" s="6">
        <v>2747</v>
      </c>
      <c r="E437" s="6">
        <v>2811</v>
      </c>
      <c r="F437" s="11">
        <f t="shared" si="46"/>
        <v>1.3581338133868897E-2</v>
      </c>
      <c r="G437" s="11">
        <f t="shared" si="47"/>
        <v>-1.158174364722985E-2</v>
      </c>
      <c r="H437" s="11">
        <f t="shared" si="48"/>
        <v>1.1449141164028266E-2</v>
      </c>
      <c r="I437" s="11">
        <f t="shared" si="49"/>
        <v>2.9569589186828745E-4</v>
      </c>
      <c r="J437" s="11">
        <f t="shared" si="50"/>
        <v>0.20652504504267535</v>
      </c>
      <c r="K437" s="11">
        <f t="shared" si="51"/>
        <v>0.18426331354550002</v>
      </c>
      <c r="L437" s="11">
        <f t="shared" si="52"/>
        <v>0.21232414423083021</v>
      </c>
      <c r="M437" s="11">
        <f t="shared" si="53"/>
        <v>0.27804352854393799</v>
      </c>
    </row>
    <row r="438" spans="1:13" x14ac:dyDescent="0.3">
      <c r="A438" s="10">
        <v>42660</v>
      </c>
      <c r="B438" s="6">
        <v>2818</v>
      </c>
      <c r="C438" s="6">
        <v>2841</v>
      </c>
      <c r="D438" s="6">
        <v>2803</v>
      </c>
      <c r="E438" s="6">
        <v>2827</v>
      </c>
      <c r="F438" s="11">
        <f t="shared" si="46"/>
        <v>8.1286893955624367E-3</v>
      </c>
      <c r="G438" s="11">
        <f t="shared" si="47"/>
        <v>-5.3371412938372611E-3</v>
      </c>
      <c r="H438" s="11">
        <f t="shared" si="48"/>
        <v>3.188665234964846E-3</v>
      </c>
      <c r="I438" s="11">
        <f t="shared" si="49"/>
        <v>8.5659356096208904E-5</v>
      </c>
      <c r="J438" s="11">
        <f t="shared" si="50"/>
        <v>0.20848003602445253</v>
      </c>
      <c r="K438" s="11">
        <f t="shared" si="51"/>
        <v>0.18072733015095907</v>
      </c>
      <c r="L438" s="11">
        <f t="shared" si="52"/>
        <v>0.21087899568314397</v>
      </c>
      <c r="M438" s="11">
        <f t="shared" si="53"/>
        <v>0.27760836443156967</v>
      </c>
    </row>
    <row r="439" spans="1:13" x14ac:dyDescent="0.3">
      <c r="A439" s="10">
        <v>42661</v>
      </c>
      <c r="B439" s="6">
        <v>2830</v>
      </c>
      <c r="C439" s="6">
        <v>2863</v>
      </c>
      <c r="D439" s="6">
        <v>2813</v>
      </c>
      <c r="E439" s="6">
        <v>2856</v>
      </c>
      <c r="F439" s="11">
        <f t="shared" si="46"/>
        <v>1.1593314460831649E-2</v>
      </c>
      <c r="G439" s="11">
        <f t="shared" si="47"/>
        <v>-6.0251821474264578E-3</v>
      </c>
      <c r="H439" s="11">
        <f t="shared" si="48"/>
        <v>9.1453328221916298E-3</v>
      </c>
      <c r="I439" s="11">
        <f t="shared" si="49"/>
        <v>1.1978533689330442E-4</v>
      </c>
      <c r="J439" s="11">
        <f t="shared" si="50"/>
        <v>0.20996054198722872</v>
      </c>
      <c r="K439" s="11">
        <f t="shared" si="51"/>
        <v>0.18092797363323843</v>
      </c>
      <c r="L439" s="11">
        <f t="shared" si="52"/>
        <v>0.2086515161131263</v>
      </c>
      <c r="M439" s="11">
        <f t="shared" si="53"/>
        <v>0.27629577598415556</v>
      </c>
    </row>
    <row r="440" spans="1:13" x14ac:dyDescent="0.3">
      <c r="A440" s="10">
        <v>42662</v>
      </c>
      <c r="B440" s="6">
        <v>2845</v>
      </c>
      <c r="C440" s="6">
        <v>2868</v>
      </c>
      <c r="D440" s="6">
        <v>2823</v>
      </c>
      <c r="E440" s="6">
        <v>2829</v>
      </c>
      <c r="F440" s="11">
        <f t="shared" ref="F440:F503" si="54">LN(C440/B440)</f>
        <v>8.0518551590796454E-3</v>
      </c>
      <c r="G440" s="11">
        <f t="shared" ref="G440:G503" si="55">LN(D440/B440)</f>
        <v>-7.7629183069420028E-3</v>
      </c>
      <c r="H440" s="11">
        <f t="shared" ref="H440:H503" si="56">LN(E440/B440)</f>
        <v>-5.639775258864113E-3</v>
      </c>
      <c r="I440" s="11">
        <f t="shared" ref="I440:I503" si="57">F440*(F440-H440)+G440*(G440-H440)</f>
        <v>1.2672481105311276E-4</v>
      </c>
      <c r="J440" s="11">
        <f t="shared" ref="J440:J503" si="58">SQRT(252*AVERAGE(I431:I440))</f>
        <v>0.2102047064203712</v>
      </c>
      <c r="K440" s="11">
        <f t="shared" ref="K440:K503" si="59">SQRT(252*AVERAGE(I411:I440))</f>
        <v>0.1820728070540906</v>
      </c>
      <c r="L440" s="11">
        <f t="shared" ref="L440:L503" si="60">SQRT(252*AVERAGE(I381:I440))</f>
        <v>0.2049762937435525</v>
      </c>
      <c r="M440" s="11">
        <f t="shared" ref="M440:M503" si="61">SQRT(252*AVERAGE(I351:I440))</f>
        <v>0.27420280389527069</v>
      </c>
    </row>
    <row r="441" spans="1:13" x14ac:dyDescent="0.3">
      <c r="A441" s="10">
        <v>42663</v>
      </c>
      <c r="B441" s="6">
        <v>2825</v>
      </c>
      <c r="C441" s="6">
        <v>2879</v>
      </c>
      <c r="D441" s="6">
        <v>2818</v>
      </c>
      <c r="E441" s="6">
        <v>2874</v>
      </c>
      <c r="F441" s="11">
        <f t="shared" si="54"/>
        <v>1.8934647031634593E-2</v>
      </c>
      <c r="G441" s="11">
        <f t="shared" si="55"/>
        <v>-2.4809511219157552E-3</v>
      </c>
      <c r="H441" s="11">
        <f t="shared" si="56"/>
        <v>1.7196423058428997E-2</v>
      </c>
      <c r="I441" s="11">
        <f t="shared" si="57"/>
        <v>8.1731260943655851E-5</v>
      </c>
      <c r="J441" s="11">
        <f t="shared" si="58"/>
        <v>0.21236355162872339</v>
      </c>
      <c r="K441" s="11">
        <f t="shared" si="59"/>
        <v>0.18294616322734586</v>
      </c>
      <c r="L441" s="11">
        <f t="shared" si="60"/>
        <v>0.20359669591727311</v>
      </c>
      <c r="M441" s="11">
        <f t="shared" si="61"/>
        <v>0.27379697118525032</v>
      </c>
    </row>
    <row r="442" spans="1:13" x14ac:dyDescent="0.3">
      <c r="A442" s="10">
        <v>42664</v>
      </c>
      <c r="B442" s="6">
        <v>2874</v>
      </c>
      <c r="C442" s="6">
        <v>2894</v>
      </c>
      <c r="D442" s="6">
        <v>2846</v>
      </c>
      <c r="E442" s="6">
        <v>2870</v>
      </c>
      <c r="F442" s="11">
        <f t="shared" si="54"/>
        <v>6.934840552458953E-3</v>
      </c>
      <c r="G442" s="11">
        <f t="shared" si="55"/>
        <v>-9.7902879891725164E-3</v>
      </c>
      <c r="H442" s="11">
        <f t="shared" si="56"/>
        <v>-1.3927578853034689E-3</v>
      </c>
      <c r="I442" s="11">
        <f t="shared" si="57"/>
        <v>1.3996480546541243E-4</v>
      </c>
      <c r="J442" s="11">
        <f t="shared" si="58"/>
        <v>0.20951603583380884</v>
      </c>
      <c r="K442" s="11">
        <f t="shared" si="59"/>
        <v>0.18319612698828011</v>
      </c>
      <c r="L442" s="11">
        <f t="shared" si="60"/>
        <v>0.19972468620789641</v>
      </c>
      <c r="M442" s="11">
        <f t="shared" si="61"/>
        <v>0.27252266121874946</v>
      </c>
    </row>
    <row r="443" spans="1:13" x14ac:dyDescent="0.3">
      <c r="A443" s="10">
        <v>42667</v>
      </c>
      <c r="B443" s="6">
        <v>2875</v>
      </c>
      <c r="C443" s="6">
        <v>2915</v>
      </c>
      <c r="D443" s="6">
        <v>2862</v>
      </c>
      <c r="E443" s="6">
        <v>2906</v>
      </c>
      <c r="F443" s="11">
        <f t="shared" si="54"/>
        <v>1.3817145553141903E-2</v>
      </c>
      <c r="G443" s="11">
        <f t="shared" si="55"/>
        <v>-4.5319931150545577E-3</v>
      </c>
      <c r="H443" s="11">
        <f t="shared" si="56"/>
        <v>1.0724890898777399E-2</v>
      </c>
      <c r="I443" s="11">
        <f t="shared" si="57"/>
        <v>1.1187022595460724E-4</v>
      </c>
      <c r="J443" s="11">
        <f t="shared" si="58"/>
        <v>0.20496573854263186</v>
      </c>
      <c r="K443" s="11">
        <f t="shared" si="59"/>
        <v>0.18423684808280741</v>
      </c>
      <c r="L443" s="11">
        <f t="shared" si="60"/>
        <v>0.1977216423791105</v>
      </c>
      <c r="M443" s="11">
        <f t="shared" si="61"/>
        <v>0.27261126116637957</v>
      </c>
    </row>
    <row r="444" spans="1:13" x14ac:dyDescent="0.3">
      <c r="A444" s="10">
        <v>42668</v>
      </c>
      <c r="B444" s="6">
        <v>2912</v>
      </c>
      <c r="C444" s="6">
        <v>2922</v>
      </c>
      <c r="D444" s="6">
        <v>2876</v>
      </c>
      <c r="E444" s="6">
        <v>2884</v>
      </c>
      <c r="F444" s="11">
        <f t="shared" si="54"/>
        <v>3.4281829940681911E-3</v>
      </c>
      <c r="G444" s="11">
        <f t="shared" si="55"/>
        <v>-1.2439690475639236E-2</v>
      </c>
      <c r="H444" s="11">
        <f t="shared" si="56"/>
        <v>-9.6619109117368589E-3</v>
      </c>
      <c r="I444" s="11">
        <f t="shared" si="57"/>
        <v>7.9429955303138245E-5</v>
      </c>
      <c r="J444" s="11">
        <f t="shared" si="58"/>
        <v>0.20226093278251975</v>
      </c>
      <c r="K444" s="11">
        <f t="shared" si="59"/>
        <v>0.18237933065853737</v>
      </c>
      <c r="L444" s="11">
        <f t="shared" si="60"/>
        <v>0.19538300820744015</v>
      </c>
      <c r="M444" s="11">
        <f t="shared" si="61"/>
        <v>0.27221252446743366</v>
      </c>
    </row>
    <row r="445" spans="1:13" x14ac:dyDescent="0.3">
      <c r="A445" s="10">
        <v>42669</v>
      </c>
      <c r="B445" s="6">
        <v>2894</v>
      </c>
      <c r="C445" s="6">
        <v>2931</v>
      </c>
      <c r="D445" s="6">
        <v>2863</v>
      </c>
      <c r="E445" s="6">
        <v>2927</v>
      </c>
      <c r="F445" s="11">
        <f t="shared" si="54"/>
        <v>1.2704033519463257E-2</v>
      </c>
      <c r="G445" s="11">
        <f t="shared" si="55"/>
        <v>-1.0769602093314132E-2</v>
      </c>
      <c r="H445" s="11">
        <f t="shared" si="56"/>
        <v>1.1338379500456758E-2</v>
      </c>
      <c r="I445" s="11">
        <f t="shared" si="57"/>
        <v>2.5544347928467358E-4</v>
      </c>
      <c r="J445" s="11">
        <f t="shared" si="58"/>
        <v>0.20137531967515368</v>
      </c>
      <c r="K445" s="11">
        <f t="shared" si="59"/>
        <v>0.18484560823419077</v>
      </c>
      <c r="L445" s="11">
        <f t="shared" si="60"/>
        <v>0.19377206354826956</v>
      </c>
      <c r="M445" s="11">
        <f t="shared" si="61"/>
        <v>0.27066082270230357</v>
      </c>
    </row>
    <row r="446" spans="1:13" x14ac:dyDescent="0.3">
      <c r="A446" s="10">
        <v>42670</v>
      </c>
      <c r="B446" s="6">
        <v>2925</v>
      </c>
      <c r="C446" s="6">
        <v>2977</v>
      </c>
      <c r="D446" s="6">
        <v>2911</v>
      </c>
      <c r="E446" s="6">
        <v>2972</v>
      </c>
      <c r="F446" s="11">
        <f t="shared" si="54"/>
        <v>1.762160134981941E-2</v>
      </c>
      <c r="G446" s="11">
        <f t="shared" si="55"/>
        <v>-4.7978159203336482E-3</v>
      </c>
      <c r="H446" s="11">
        <f t="shared" si="56"/>
        <v>1.5940646171692816E-2</v>
      </c>
      <c r="I446" s="11">
        <f t="shared" si="57"/>
        <v>1.2912044562422194E-4</v>
      </c>
      <c r="J446" s="11">
        <f t="shared" si="58"/>
        <v>0.18952763472871942</v>
      </c>
      <c r="K446" s="11">
        <f t="shared" si="59"/>
        <v>0.18557677320822266</v>
      </c>
      <c r="L446" s="11">
        <f t="shared" si="60"/>
        <v>0.19183535306814511</v>
      </c>
      <c r="M446" s="11">
        <f t="shared" si="61"/>
        <v>0.2682363475974669</v>
      </c>
    </row>
    <row r="447" spans="1:13" x14ac:dyDescent="0.3">
      <c r="A447" s="10">
        <v>42671</v>
      </c>
      <c r="B447" s="6">
        <v>2960</v>
      </c>
      <c r="C447" s="6">
        <v>2980</v>
      </c>
      <c r="D447" s="6">
        <v>2945</v>
      </c>
      <c r="E447" s="6">
        <v>2959</v>
      </c>
      <c r="F447" s="11">
        <f t="shared" si="54"/>
        <v>6.7340321813441194E-3</v>
      </c>
      <c r="G447" s="11">
        <f t="shared" si="55"/>
        <v>-5.0804512324189519E-3</v>
      </c>
      <c r="H447" s="11">
        <f t="shared" si="56"/>
        <v>-3.3789491789637516E-4</v>
      </c>
      <c r="I447" s="11">
        <f t="shared" si="57"/>
        <v>7.171691074333756E-5</v>
      </c>
      <c r="J447" s="11">
        <f t="shared" si="58"/>
        <v>0.17400130459716145</v>
      </c>
      <c r="K447" s="11">
        <f t="shared" si="59"/>
        <v>0.18424399626862051</v>
      </c>
      <c r="L447" s="11">
        <f t="shared" si="60"/>
        <v>0.19104045714736556</v>
      </c>
      <c r="M447" s="11">
        <f t="shared" si="61"/>
        <v>0.26646126452667351</v>
      </c>
    </row>
    <row r="448" spans="1:13" x14ac:dyDescent="0.3">
      <c r="A448" s="10">
        <v>42674</v>
      </c>
      <c r="B448" s="6">
        <v>2952</v>
      </c>
      <c r="C448" s="6">
        <v>2966</v>
      </c>
      <c r="D448" s="6">
        <v>2906</v>
      </c>
      <c r="E448" s="6">
        <v>2910</v>
      </c>
      <c r="F448" s="11">
        <f t="shared" si="54"/>
        <v>4.731336977514343E-3</v>
      </c>
      <c r="G448" s="11">
        <f t="shared" si="55"/>
        <v>-1.5705341590134904E-2</v>
      </c>
      <c r="H448" s="11">
        <f t="shared" si="56"/>
        <v>-1.4329825554824968E-2</v>
      </c>
      <c r="I448" s="11">
        <f t="shared" si="57"/>
        <v>1.1178773232091852E-4</v>
      </c>
      <c r="J448" s="11">
        <f t="shared" si="58"/>
        <v>0.17588316884334565</v>
      </c>
      <c r="K448" s="11">
        <f t="shared" si="59"/>
        <v>0.18569763310210091</v>
      </c>
      <c r="L448" s="11">
        <f t="shared" si="60"/>
        <v>0.19141472926515848</v>
      </c>
      <c r="M448" s="11">
        <f t="shared" si="61"/>
        <v>0.26359092617404162</v>
      </c>
    </row>
    <row r="449" spans="1:13" x14ac:dyDescent="0.3">
      <c r="A449" s="10">
        <v>42675</v>
      </c>
      <c r="B449" s="6">
        <v>2905</v>
      </c>
      <c r="C449" s="6">
        <v>2922</v>
      </c>
      <c r="D449" s="6">
        <v>2891</v>
      </c>
      <c r="E449" s="6">
        <v>2902</v>
      </c>
      <c r="F449" s="11">
        <f t="shared" si="54"/>
        <v>5.8349230246332101E-3</v>
      </c>
      <c r="G449" s="11">
        <f t="shared" si="55"/>
        <v>-4.8309272696655803E-3</v>
      </c>
      <c r="H449" s="11">
        <f t="shared" si="56"/>
        <v>-1.0332358418784315E-3</v>
      </c>
      <c r="I449" s="11">
        <f t="shared" si="57"/>
        <v>5.8421549387319656E-5</v>
      </c>
      <c r="J449" s="11">
        <f t="shared" si="58"/>
        <v>0.17143080714161626</v>
      </c>
      <c r="K449" s="11">
        <f t="shared" si="59"/>
        <v>0.1860708592548625</v>
      </c>
      <c r="L449" s="11">
        <f t="shared" si="60"/>
        <v>0.18978195640458145</v>
      </c>
      <c r="M449" s="11">
        <f t="shared" si="61"/>
        <v>0.2618238376702447</v>
      </c>
    </row>
    <row r="450" spans="1:13" x14ac:dyDescent="0.3">
      <c r="A450" s="10">
        <v>42676</v>
      </c>
      <c r="B450" s="6">
        <v>2907</v>
      </c>
      <c r="C450" s="6">
        <v>2918</v>
      </c>
      <c r="D450" s="6">
        <v>2812</v>
      </c>
      <c r="E450" s="6">
        <v>2819</v>
      </c>
      <c r="F450" s="11">
        <f t="shared" si="54"/>
        <v>3.7768285238551007E-3</v>
      </c>
      <c r="G450" s="11">
        <f t="shared" si="55"/>
        <v>-3.3225647628320393E-2</v>
      </c>
      <c r="H450" s="11">
        <f t="shared" si="56"/>
        <v>-3.0739409444763364E-2</v>
      </c>
      <c r="I450" s="11">
        <f t="shared" si="57"/>
        <v>2.1296878590298983E-4</v>
      </c>
      <c r="J450" s="11">
        <f t="shared" si="58"/>
        <v>0.17765660641654429</v>
      </c>
      <c r="K450" s="11">
        <f t="shared" si="59"/>
        <v>0.18697038149880307</v>
      </c>
      <c r="L450" s="11">
        <f t="shared" si="60"/>
        <v>0.18870389442004562</v>
      </c>
      <c r="M450" s="11">
        <f t="shared" si="61"/>
        <v>0.26214978990338927</v>
      </c>
    </row>
    <row r="451" spans="1:13" x14ac:dyDescent="0.3">
      <c r="A451" s="10">
        <v>42677</v>
      </c>
      <c r="B451" s="6">
        <v>2831</v>
      </c>
      <c r="C451" s="6">
        <v>2834</v>
      </c>
      <c r="D451" s="6">
        <v>2806</v>
      </c>
      <c r="E451" s="6">
        <v>2825</v>
      </c>
      <c r="F451" s="11">
        <f t="shared" si="54"/>
        <v>1.0591351387261258E-3</v>
      </c>
      <c r="G451" s="11">
        <f t="shared" si="55"/>
        <v>-8.8700244494933043E-3</v>
      </c>
      <c r="H451" s="11">
        <f t="shared" si="56"/>
        <v>-2.1216415313582452E-3</v>
      </c>
      <c r="I451" s="11">
        <f t="shared" si="57"/>
        <v>6.3227193818127586E-5</v>
      </c>
      <c r="J451" s="11">
        <f t="shared" si="58"/>
        <v>0.17633935270347234</v>
      </c>
      <c r="K451" s="11">
        <f t="shared" si="59"/>
        <v>0.18209698407160302</v>
      </c>
      <c r="L451" s="11">
        <f t="shared" si="60"/>
        <v>0.18560556798447173</v>
      </c>
      <c r="M451" s="11">
        <f t="shared" si="61"/>
        <v>0.26167513053853358</v>
      </c>
    </row>
    <row r="452" spans="1:13" x14ac:dyDescent="0.3">
      <c r="A452" s="10">
        <v>42678</v>
      </c>
      <c r="B452" s="6">
        <v>2825</v>
      </c>
      <c r="C452" s="6">
        <v>2836</v>
      </c>
      <c r="D452" s="6">
        <v>2798</v>
      </c>
      <c r="E452" s="6">
        <v>2816</v>
      </c>
      <c r="F452" s="11">
        <f t="shared" si="54"/>
        <v>3.8862440714768857E-3</v>
      </c>
      <c r="G452" s="11">
        <f t="shared" si="55"/>
        <v>-9.6034883551148528E-3</v>
      </c>
      <c r="H452" s="11">
        <f t="shared" si="56"/>
        <v>-3.1909263026082676E-3</v>
      </c>
      <c r="I452" s="11">
        <f t="shared" si="57"/>
        <v>8.9086576406818672E-5</v>
      </c>
      <c r="J452" s="11">
        <f t="shared" si="58"/>
        <v>0.17266567678494488</v>
      </c>
      <c r="K452" s="11">
        <f t="shared" si="59"/>
        <v>0.18218486699964737</v>
      </c>
      <c r="L452" s="11">
        <f t="shared" si="60"/>
        <v>0.18477246710330383</v>
      </c>
      <c r="M452" s="11">
        <f t="shared" si="61"/>
        <v>0.26091349656232476</v>
      </c>
    </row>
    <row r="453" spans="1:13" x14ac:dyDescent="0.3">
      <c r="A453" s="10">
        <v>42681</v>
      </c>
      <c r="B453" s="6">
        <v>2822</v>
      </c>
      <c r="C453" s="6">
        <v>2879</v>
      </c>
      <c r="D453" s="6">
        <v>2819</v>
      </c>
      <c r="E453" s="6">
        <v>2865</v>
      </c>
      <c r="F453" s="11">
        <f t="shared" si="54"/>
        <v>1.9997158199416665E-2</v>
      </c>
      <c r="G453" s="11">
        <f t="shared" si="55"/>
        <v>-1.0636412986468164E-3</v>
      </c>
      <c r="H453" s="11">
        <f t="shared" si="56"/>
        <v>1.5122496736080709E-2</v>
      </c>
      <c r="I453" s="11">
        <f t="shared" si="57"/>
        <v>1.1469562133026324E-4</v>
      </c>
      <c r="J453" s="11">
        <f t="shared" si="58"/>
        <v>0.17287173251595989</v>
      </c>
      <c r="K453" s="11">
        <f t="shared" si="59"/>
        <v>0.18283384882017792</v>
      </c>
      <c r="L453" s="11">
        <f t="shared" si="60"/>
        <v>0.18176926388340461</v>
      </c>
      <c r="M453" s="11">
        <f t="shared" si="61"/>
        <v>0.25852463814823962</v>
      </c>
    </row>
    <row r="454" spans="1:13" x14ac:dyDescent="0.3">
      <c r="A454" s="10">
        <v>42682</v>
      </c>
      <c r="B454" s="6">
        <v>2868</v>
      </c>
      <c r="C454" s="6">
        <v>2910</v>
      </c>
      <c r="D454" s="6">
        <v>2862</v>
      </c>
      <c r="E454" s="6">
        <v>2896</v>
      </c>
      <c r="F454" s="11">
        <f t="shared" si="54"/>
        <v>1.4538158446027285E-2</v>
      </c>
      <c r="G454" s="11">
        <f t="shared" si="55"/>
        <v>-2.0942416031147371E-3</v>
      </c>
      <c r="H454" s="11">
        <f t="shared" si="56"/>
        <v>9.7155517860959776E-3</v>
      </c>
      <c r="I454" s="11">
        <f t="shared" si="57"/>
        <v>9.4844380384822248E-5</v>
      </c>
      <c r="J454" s="11">
        <f t="shared" si="58"/>
        <v>0.17399160731232993</v>
      </c>
      <c r="K454" s="11">
        <f t="shared" si="59"/>
        <v>0.18328180397534444</v>
      </c>
      <c r="L454" s="11">
        <f t="shared" si="60"/>
        <v>0.18062020678579674</v>
      </c>
      <c r="M454" s="11">
        <f t="shared" si="61"/>
        <v>0.25699135838728221</v>
      </c>
    </row>
    <row r="455" spans="1:13" x14ac:dyDescent="0.3">
      <c r="A455" s="10">
        <v>42683</v>
      </c>
      <c r="B455" s="6">
        <v>2907</v>
      </c>
      <c r="C455" s="6">
        <v>2921</v>
      </c>
      <c r="D455" s="6">
        <v>2861</v>
      </c>
      <c r="E455" s="6">
        <v>2897</v>
      </c>
      <c r="F455" s="11">
        <f t="shared" si="54"/>
        <v>4.8044018288650467E-3</v>
      </c>
      <c r="G455" s="11">
        <f t="shared" si="55"/>
        <v>-1.5950407508765637E-2</v>
      </c>
      <c r="H455" s="11">
        <f t="shared" si="56"/>
        <v>-3.4459027895255762E-3</v>
      </c>
      <c r="I455" s="11">
        <f t="shared" si="57"/>
        <v>2.3908972456445168E-4</v>
      </c>
      <c r="J455" s="11">
        <f t="shared" si="58"/>
        <v>0.1728032545879227</v>
      </c>
      <c r="K455" s="11">
        <f t="shared" si="59"/>
        <v>0.18500580104709158</v>
      </c>
      <c r="L455" s="11">
        <f t="shared" si="60"/>
        <v>0.18079854575536405</v>
      </c>
      <c r="M455" s="11">
        <f t="shared" si="61"/>
        <v>0.25661308113125542</v>
      </c>
    </row>
    <row r="456" spans="1:13" x14ac:dyDescent="0.3">
      <c r="A456" s="10">
        <v>42684</v>
      </c>
      <c r="B456" s="6">
        <v>2915</v>
      </c>
      <c r="C456" s="6">
        <v>3018</v>
      </c>
      <c r="D456" s="6">
        <v>2871</v>
      </c>
      <c r="E456" s="6">
        <v>2995</v>
      </c>
      <c r="F456" s="11">
        <f t="shared" si="54"/>
        <v>3.4724540543201426E-2</v>
      </c>
      <c r="G456" s="11">
        <f t="shared" si="55"/>
        <v>-1.5209418663528795E-2</v>
      </c>
      <c r="H456" s="11">
        <f t="shared" si="56"/>
        <v>2.7074411764957004E-2</v>
      </c>
      <c r="I456" s="11">
        <f t="shared" si="57"/>
        <v>9.0875968660535913E-4</v>
      </c>
      <c r="J456" s="11">
        <f t="shared" si="58"/>
        <v>0.22250364866424793</v>
      </c>
      <c r="K456" s="11">
        <f t="shared" si="59"/>
        <v>0.20218597743134592</v>
      </c>
      <c r="L456" s="11">
        <f t="shared" si="60"/>
        <v>0.19004475573313029</v>
      </c>
      <c r="M456" s="11">
        <f t="shared" si="61"/>
        <v>0.25944642956254194</v>
      </c>
    </row>
    <row r="457" spans="1:13" x14ac:dyDescent="0.3">
      <c r="A457" s="10">
        <v>42685</v>
      </c>
      <c r="B457" s="6">
        <v>2983</v>
      </c>
      <c r="C457" s="6">
        <v>3038</v>
      </c>
      <c r="D457" s="6">
        <v>2961</v>
      </c>
      <c r="E457" s="6">
        <v>3005</v>
      </c>
      <c r="F457" s="11">
        <f t="shared" si="54"/>
        <v>1.8269898640969576E-2</v>
      </c>
      <c r="G457" s="11">
        <f t="shared" si="55"/>
        <v>-7.402456413157235E-3</v>
      </c>
      <c r="H457" s="11">
        <f t="shared" si="56"/>
        <v>7.3480624545595391E-3</v>
      </c>
      <c r="I457" s="11">
        <f t="shared" si="57"/>
        <v>3.0873091308871191E-4</v>
      </c>
      <c r="J457" s="11">
        <f t="shared" si="58"/>
        <v>0.23554325829453604</v>
      </c>
      <c r="K457" s="11">
        <f t="shared" si="59"/>
        <v>0.20688940262807062</v>
      </c>
      <c r="L457" s="11">
        <f t="shared" si="60"/>
        <v>0.19334816990345866</v>
      </c>
      <c r="M457" s="11">
        <f t="shared" si="61"/>
        <v>0.25982800917777465</v>
      </c>
    </row>
    <row r="458" spans="1:13" x14ac:dyDescent="0.3">
      <c r="A458" s="10">
        <v>42688</v>
      </c>
      <c r="B458" s="6">
        <v>2876</v>
      </c>
      <c r="C458" s="6">
        <v>2897</v>
      </c>
      <c r="D458" s="6">
        <v>2733</v>
      </c>
      <c r="E458" s="6">
        <v>2753</v>
      </c>
      <c r="F458" s="11">
        <f t="shared" si="54"/>
        <v>7.2752789284129902E-3</v>
      </c>
      <c r="G458" s="11">
        <f t="shared" si="55"/>
        <v>-5.1000532912869254E-2</v>
      </c>
      <c r="H458" s="11">
        <f t="shared" si="56"/>
        <v>-4.3709213698329995E-2</v>
      </c>
      <c r="I458" s="11">
        <f t="shared" si="57"/>
        <v>7.4278757046251616E-4</v>
      </c>
      <c r="J458" s="11">
        <f t="shared" si="58"/>
        <v>0.26717376826547695</v>
      </c>
      <c r="K458" s="11">
        <f t="shared" si="59"/>
        <v>0.22043943760309664</v>
      </c>
      <c r="L458" s="11">
        <f t="shared" si="60"/>
        <v>0.20047050572226147</v>
      </c>
      <c r="M458" s="11">
        <f t="shared" si="61"/>
        <v>0.26337132070922598</v>
      </c>
    </row>
    <row r="459" spans="1:13" x14ac:dyDescent="0.3">
      <c r="A459" s="10">
        <v>42689</v>
      </c>
      <c r="B459" s="6">
        <v>2751</v>
      </c>
      <c r="C459" s="6">
        <v>2816</v>
      </c>
      <c r="D459" s="6">
        <v>2737</v>
      </c>
      <c r="E459" s="6">
        <v>2766</v>
      </c>
      <c r="F459" s="11">
        <f t="shared" si="54"/>
        <v>2.3352956353358399E-2</v>
      </c>
      <c r="G459" s="11">
        <f t="shared" si="55"/>
        <v>-5.1020518838955104E-3</v>
      </c>
      <c r="H459" s="11">
        <f t="shared" si="56"/>
        <v>5.4377513001289089E-3</v>
      </c>
      <c r="I459" s="11">
        <f t="shared" si="57"/>
        <v>4.7214762436047382E-4</v>
      </c>
      <c r="J459" s="11">
        <f t="shared" si="58"/>
        <v>0.28602048796982754</v>
      </c>
      <c r="K459" s="11">
        <f t="shared" si="59"/>
        <v>0.22750800012841682</v>
      </c>
      <c r="L459" s="11">
        <f t="shared" si="60"/>
        <v>0.20455320143395925</v>
      </c>
      <c r="M459" s="11">
        <f t="shared" si="61"/>
        <v>0.25382966448836963</v>
      </c>
    </row>
    <row r="460" spans="1:13" x14ac:dyDescent="0.3">
      <c r="A460" s="10">
        <v>42690</v>
      </c>
      <c r="B460" s="6">
        <v>2772</v>
      </c>
      <c r="C460" s="6">
        <v>2815</v>
      </c>
      <c r="D460" s="6">
        <v>2768</v>
      </c>
      <c r="E460" s="6">
        <v>2814</v>
      </c>
      <c r="F460" s="11">
        <f t="shared" si="54"/>
        <v>1.5393180263996871E-2</v>
      </c>
      <c r="G460" s="11">
        <f t="shared" si="55"/>
        <v>-1.4440435722336913E-3</v>
      </c>
      <c r="H460" s="11">
        <f t="shared" si="56"/>
        <v>1.5037877364540502E-2</v>
      </c>
      <c r="I460" s="11">
        <f t="shared" si="57"/>
        <v>2.9269853566465312E-5</v>
      </c>
      <c r="J460" s="11">
        <f t="shared" si="58"/>
        <v>0.27781019859540407</v>
      </c>
      <c r="K460" s="11">
        <f t="shared" si="59"/>
        <v>0.22577746776293922</v>
      </c>
      <c r="L460" s="11">
        <f t="shared" si="60"/>
        <v>0.20021466120343118</v>
      </c>
      <c r="M460" s="11">
        <f t="shared" si="61"/>
        <v>0.25154591771785839</v>
      </c>
    </row>
    <row r="461" spans="1:13" x14ac:dyDescent="0.3">
      <c r="A461" s="10">
        <v>42691</v>
      </c>
      <c r="B461" s="6">
        <v>2806</v>
      </c>
      <c r="C461" s="6">
        <v>2824</v>
      </c>
      <c r="D461" s="6">
        <v>2791</v>
      </c>
      <c r="E461" s="6">
        <v>2807</v>
      </c>
      <c r="F461" s="11">
        <f t="shared" si="54"/>
        <v>6.39433795072654E-3</v>
      </c>
      <c r="G461" s="11">
        <f t="shared" si="55"/>
        <v>-5.3600271260840458E-3</v>
      </c>
      <c r="H461" s="11">
        <f t="shared" si="56"/>
        <v>3.5631569947624722E-4</v>
      </c>
      <c r="I461" s="11">
        <f t="shared" si="57"/>
        <v>6.9248907435500139E-5</v>
      </c>
      <c r="J461" s="11">
        <f t="shared" si="58"/>
        <v>0.27808317753286632</v>
      </c>
      <c r="K461" s="11">
        <f t="shared" si="59"/>
        <v>0.22621825670431694</v>
      </c>
      <c r="L461" s="11">
        <f t="shared" si="60"/>
        <v>0.20011900868935747</v>
      </c>
      <c r="M461" s="11">
        <f t="shared" si="61"/>
        <v>0.24308937503847658</v>
      </c>
    </row>
    <row r="462" spans="1:13" x14ac:dyDescent="0.3">
      <c r="A462" s="10">
        <v>42692</v>
      </c>
      <c r="B462" s="6">
        <v>2806</v>
      </c>
      <c r="C462" s="6">
        <v>2815</v>
      </c>
      <c r="D462" s="6">
        <v>2783</v>
      </c>
      <c r="E462" s="6">
        <v>2798</v>
      </c>
      <c r="F462" s="11">
        <f t="shared" si="54"/>
        <v>3.2022799113845543E-3</v>
      </c>
      <c r="G462" s="11">
        <f t="shared" si="55"/>
        <v>-8.23049913651548E-3</v>
      </c>
      <c r="H462" s="11">
        <f t="shared" si="56"/>
        <v>-2.8551054369798062E-3</v>
      </c>
      <c r="I462" s="11">
        <f t="shared" si="57"/>
        <v>6.3639616619041436E-5</v>
      </c>
      <c r="J462" s="11">
        <f t="shared" si="58"/>
        <v>0.27692777079975867</v>
      </c>
      <c r="K462" s="11">
        <f t="shared" si="59"/>
        <v>0.22390429164506917</v>
      </c>
      <c r="L462" s="11">
        <f t="shared" si="60"/>
        <v>0.20035792976700242</v>
      </c>
      <c r="M462" s="11">
        <f t="shared" si="61"/>
        <v>0.23853412045904399</v>
      </c>
    </row>
    <row r="463" spans="1:13" x14ac:dyDescent="0.3">
      <c r="A463" s="10">
        <v>42695</v>
      </c>
      <c r="B463" s="6">
        <v>2805</v>
      </c>
      <c r="C463" s="6">
        <v>2870</v>
      </c>
      <c r="D463" s="6">
        <v>2793</v>
      </c>
      <c r="E463" s="6">
        <v>2855</v>
      </c>
      <c r="F463" s="11">
        <f t="shared" si="54"/>
        <v>2.2908490796870122E-2</v>
      </c>
      <c r="G463" s="11">
        <f t="shared" si="55"/>
        <v>-4.2872520116199238E-3</v>
      </c>
      <c r="H463" s="11">
        <f t="shared" si="56"/>
        <v>1.7668304133313897E-2</v>
      </c>
      <c r="I463" s="11">
        <f t="shared" si="57"/>
        <v>2.1417377020456106E-4</v>
      </c>
      <c r="J463" s="11">
        <f t="shared" si="58"/>
        <v>0.28141755380884814</v>
      </c>
      <c r="K463" s="11">
        <f t="shared" si="59"/>
        <v>0.22441882680318367</v>
      </c>
      <c r="L463" s="11">
        <f t="shared" si="60"/>
        <v>0.2009601069508595</v>
      </c>
      <c r="M463" s="11">
        <f t="shared" si="61"/>
        <v>0.22552652871986464</v>
      </c>
    </row>
    <row r="464" spans="1:13" x14ac:dyDescent="0.3">
      <c r="A464" s="10">
        <v>42696</v>
      </c>
      <c r="B464" s="6">
        <v>2857</v>
      </c>
      <c r="C464" s="6">
        <v>2954</v>
      </c>
      <c r="D464" s="6">
        <v>2846</v>
      </c>
      <c r="E464" s="6">
        <v>2925</v>
      </c>
      <c r="F464" s="11">
        <f t="shared" si="54"/>
        <v>3.338806086055205E-2</v>
      </c>
      <c r="G464" s="11">
        <f t="shared" si="55"/>
        <v>-3.8576235809753955E-3</v>
      </c>
      <c r="H464" s="11">
        <f t="shared" si="56"/>
        <v>2.3522357435183806E-2</v>
      </c>
      <c r="I464" s="11">
        <f t="shared" si="57"/>
        <v>4.3501836681294619E-4</v>
      </c>
      <c r="J464" s="11">
        <f t="shared" si="58"/>
        <v>0.29625702362938955</v>
      </c>
      <c r="K464" s="11">
        <f t="shared" si="59"/>
        <v>0.23018165898186271</v>
      </c>
      <c r="L464" s="11">
        <f t="shared" si="60"/>
        <v>0.20385184668023323</v>
      </c>
      <c r="M464" s="11">
        <f t="shared" si="61"/>
        <v>0.22084970678634558</v>
      </c>
    </row>
    <row r="465" spans="1:13" x14ac:dyDescent="0.3">
      <c r="A465" s="10">
        <v>42697</v>
      </c>
      <c r="B465" s="6">
        <v>2910</v>
      </c>
      <c r="C465" s="6">
        <v>2980</v>
      </c>
      <c r="D465" s="6">
        <v>2899</v>
      </c>
      <c r="E465" s="6">
        <v>2948</v>
      </c>
      <c r="F465" s="11">
        <f t="shared" si="54"/>
        <v>2.3770219333911852E-2</v>
      </c>
      <c r="G465" s="11">
        <f t="shared" si="55"/>
        <v>-3.7872312438826895E-3</v>
      </c>
      <c r="H465" s="11">
        <f t="shared" si="56"/>
        <v>1.2973893143688979E-2</v>
      </c>
      <c r="I465" s="11">
        <f t="shared" si="57"/>
        <v>3.2010929550527016E-4</v>
      </c>
      <c r="J465" s="11">
        <f t="shared" si="58"/>
        <v>0.29968302794361457</v>
      </c>
      <c r="K465" s="11">
        <f t="shared" si="59"/>
        <v>0.23110091692296253</v>
      </c>
      <c r="L465" s="11">
        <f t="shared" si="60"/>
        <v>0.20546637609900545</v>
      </c>
      <c r="M465" s="11">
        <f t="shared" si="61"/>
        <v>0.21903085806230171</v>
      </c>
    </row>
    <row r="466" spans="1:13" x14ac:dyDescent="0.3">
      <c r="A466" s="10">
        <v>42698</v>
      </c>
      <c r="B466" s="6">
        <v>2943</v>
      </c>
      <c r="C466" s="6">
        <v>2994</v>
      </c>
      <c r="D466" s="6">
        <v>2922</v>
      </c>
      <c r="E466" s="6">
        <v>2939</v>
      </c>
      <c r="F466" s="11">
        <f t="shared" si="54"/>
        <v>1.718081674610096E-2</v>
      </c>
      <c r="G466" s="11">
        <f t="shared" si="55"/>
        <v>-7.1611559228279527E-3</v>
      </c>
      <c r="H466" s="11">
        <f t="shared" si="56"/>
        <v>-1.3600818145554053E-3</v>
      </c>
      <c r="I466" s="11">
        <f t="shared" si="57"/>
        <v>3.6009017668790392E-4</v>
      </c>
      <c r="J466" s="11">
        <f t="shared" si="58"/>
        <v>0.27565094882393104</v>
      </c>
      <c r="K466" s="11">
        <f t="shared" si="59"/>
        <v>0.23195692386180916</v>
      </c>
      <c r="L466" s="11">
        <f t="shared" si="60"/>
        <v>0.20721348516662499</v>
      </c>
      <c r="M466" s="11">
        <f t="shared" si="61"/>
        <v>0.22009950628198696</v>
      </c>
    </row>
    <row r="467" spans="1:13" x14ac:dyDescent="0.3">
      <c r="A467" s="10">
        <v>42699</v>
      </c>
      <c r="B467" s="6">
        <v>2940</v>
      </c>
      <c r="C467" s="6">
        <v>2969</v>
      </c>
      <c r="D467" s="6">
        <v>2907</v>
      </c>
      <c r="E467" s="6">
        <v>2928</v>
      </c>
      <c r="F467" s="11">
        <f t="shared" si="54"/>
        <v>9.8156144310324409E-3</v>
      </c>
      <c r="G467" s="11">
        <f t="shared" si="55"/>
        <v>-1.1287959773851396E-2</v>
      </c>
      <c r="H467" s="11">
        <f t="shared" si="56"/>
        <v>-4.0899852515251661E-3</v>
      </c>
      <c r="I467" s="11">
        <f t="shared" si="57"/>
        <v>2.1774245177749827E-4</v>
      </c>
      <c r="J467" s="11">
        <f t="shared" si="58"/>
        <v>0.27146000877199356</v>
      </c>
      <c r="K467" s="11">
        <f t="shared" si="59"/>
        <v>0.23054111483783213</v>
      </c>
      <c r="L467" s="11">
        <f t="shared" si="60"/>
        <v>0.20868897233615125</v>
      </c>
      <c r="M467" s="11">
        <f t="shared" si="61"/>
        <v>0.21856523822219859</v>
      </c>
    </row>
    <row r="468" spans="1:13" x14ac:dyDescent="0.3">
      <c r="A468" s="10">
        <v>42702</v>
      </c>
      <c r="B468" s="6">
        <v>2935</v>
      </c>
      <c r="C468" s="6">
        <v>3024</v>
      </c>
      <c r="D468" s="6">
        <v>2925</v>
      </c>
      <c r="E468" s="6">
        <v>3011</v>
      </c>
      <c r="F468" s="11">
        <f t="shared" si="54"/>
        <v>2.9873005037226751E-2</v>
      </c>
      <c r="G468" s="11">
        <f t="shared" si="55"/>
        <v>-3.4129725962399574E-3</v>
      </c>
      <c r="H468" s="11">
        <f t="shared" si="56"/>
        <v>2.5564796219536983E-2</v>
      </c>
      <c r="I468" s="11">
        <f t="shared" si="57"/>
        <v>2.2759947458069464E-4</v>
      </c>
      <c r="J468" s="11">
        <f t="shared" si="58"/>
        <v>0.24638952158374947</v>
      </c>
      <c r="K468" s="11">
        <f t="shared" si="59"/>
        <v>0.2331126393526104</v>
      </c>
      <c r="L468" s="11">
        <f t="shared" si="60"/>
        <v>0.2085711754886494</v>
      </c>
      <c r="M468" s="11">
        <f t="shared" si="61"/>
        <v>0.21854168501425009</v>
      </c>
    </row>
    <row r="469" spans="1:13" x14ac:dyDescent="0.3">
      <c r="A469" s="10">
        <v>42703</v>
      </c>
      <c r="B469" s="6">
        <v>3002</v>
      </c>
      <c r="C469" s="6">
        <v>3021</v>
      </c>
      <c r="D469" s="6">
        <v>2956</v>
      </c>
      <c r="E469" s="6">
        <v>2975</v>
      </c>
      <c r="F469" s="11">
        <f t="shared" si="54"/>
        <v>6.3091691932647556E-3</v>
      </c>
      <c r="G469" s="11">
        <f t="shared" si="55"/>
        <v>-1.544173012531487E-2</v>
      </c>
      <c r="H469" s="11">
        <f t="shared" si="56"/>
        <v>-9.0346942136770945E-3</v>
      </c>
      <c r="I469" s="11">
        <f t="shared" si="57"/>
        <v>1.9574274976345119E-4</v>
      </c>
      <c r="J469" s="11">
        <f t="shared" si="58"/>
        <v>0.23182405722103985</v>
      </c>
      <c r="K469" s="11">
        <f t="shared" si="59"/>
        <v>0.2344771735031993</v>
      </c>
      <c r="L469" s="11">
        <f t="shared" si="60"/>
        <v>0.20942119823107602</v>
      </c>
      <c r="M469" s="11">
        <f t="shared" si="61"/>
        <v>0.21760090015642691</v>
      </c>
    </row>
    <row r="470" spans="1:13" x14ac:dyDescent="0.3">
      <c r="A470" s="10">
        <v>42704</v>
      </c>
      <c r="B470" s="6">
        <v>2960</v>
      </c>
      <c r="C470" s="6">
        <v>2975</v>
      </c>
      <c r="D470" s="6">
        <v>2912</v>
      </c>
      <c r="E470" s="6">
        <v>2936</v>
      </c>
      <c r="F470" s="11">
        <f t="shared" si="54"/>
        <v>5.0547706616240543E-3</v>
      </c>
      <c r="G470" s="11">
        <f t="shared" si="55"/>
        <v>-1.6349138001529411E-2</v>
      </c>
      <c r="H470" s="11">
        <f t="shared" si="56"/>
        <v>-8.1411575836998849E-3</v>
      </c>
      <c r="I470" s="11">
        <f t="shared" si="57"/>
        <v>2.0089579551230559E-4</v>
      </c>
      <c r="J470" s="11">
        <f t="shared" si="58"/>
        <v>0.24097171461285483</v>
      </c>
      <c r="K470" s="11">
        <f t="shared" si="59"/>
        <v>0.23580199567329077</v>
      </c>
      <c r="L470" s="11">
        <f t="shared" si="60"/>
        <v>0.21065740935469462</v>
      </c>
      <c r="M470" s="11">
        <f t="shared" si="61"/>
        <v>0.21574146808714736</v>
      </c>
    </row>
    <row r="471" spans="1:13" x14ac:dyDescent="0.3">
      <c r="A471" s="10">
        <v>42705</v>
      </c>
      <c r="B471" s="6">
        <v>2949</v>
      </c>
      <c r="C471" s="6">
        <v>2982</v>
      </c>
      <c r="D471" s="6">
        <v>2922</v>
      </c>
      <c r="E471" s="6">
        <v>2936</v>
      </c>
      <c r="F471" s="11">
        <f t="shared" si="54"/>
        <v>1.1128086509407487E-2</v>
      </c>
      <c r="G471" s="11">
        <f t="shared" si="55"/>
        <v>-9.1978165046314644E-3</v>
      </c>
      <c r="H471" s="11">
        <f t="shared" si="56"/>
        <v>-4.4180190808700785E-3</v>
      </c>
      <c r="I471" s="11">
        <f t="shared" si="57"/>
        <v>2.1696210752605952E-4</v>
      </c>
      <c r="J471" s="11">
        <f t="shared" si="58"/>
        <v>0.24857542092037427</v>
      </c>
      <c r="K471" s="11">
        <f t="shared" si="59"/>
        <v>0.23819848923702019</v>
      </c>
      <c r="L471" s="11">
        <f t="shared" si="60"/>
        <v>0.21237681007398801</v>
      </c>
      <c r="M471" s="11">
        <f t="shared" si="61"/>
        <v>0.215748116601791</v>
      </c>
    </row>
    <row r="472" spans="1:13" x14ac:dyDescent="0.3">
      <c r="A472" s="10">
        <v>42706</v>
      </c>
      <c r="B472" s="6">
        <v>2942</v>
      </c>
      <c r="C472" s="6">
        <v>2947</v>
      </c>
      <c r="D472" s="6">
        <v>2873</v>
      </c>
      <c r="E472" s="6">
        <v>2894</v>
      </c>
      <c r="F472" s="11">
        <f t="shared" si="54"/>
        <v>1.6980815763119057E-3</v>
      </c>
      <c r="G472" s="11">
        <f t="shared" si="55"/>
        <v>-2.3732842182093265E-2</v>
      </c>
      <c r="H472" s="11">
        <f t="shared" si="56"/>
        <v>-1.6449993969953669E-2</v>
      </c>
      <c r="I472" s="11">
        <f t="shared" si="57"/>
        <v>2.0365959998547932E-4</v>
      </c>
      <c r="J472" s="11">
        <f t="shared" si="58"/>
        <v>0.25557434039154925</v>
      </c>
      <c r="K472" s="11">
        <f t="shared" si="59"/>
        <v>0.23931894314652025</v>
      </c>
      <c r="L472" s="11">
        <f t="shared" si="60"/>
        <v>0.21311308910092017</v>
      </c>
      <c r="M472" s="11">
        <f t="shared" si="61"/>
        <v>0.21373929377511347</v>
      </c>
    </row>
    <row r="473" spans="1:13" x14ac:dyDescent="0.3">
      <c r="A473" s="10">
        <v>42709</v>
      </c>
      <c r="B473" s="6">
        <v>2898</v>
      </c>
      <c r="C473" s="6">
        <v>2921</v>
      </c>
      <c r="D473" s="6">
        <v>2885</v>
      </c>
      <c r="E473" s="6">
        <v>2916</v>
      </c>
      <c r="F473" s="11">
        <f t="shared" si="54"/>
        <v>7.9051795071132473E-3</v>
      </c>
      <c r="G473" s="11">
        <f t="shared" si="55"/>
        <v>-4.4959439384278039E-3</v>
      </c>
      <c r="H473" s="11">
        <f t="shared" si="56"/>
        <v>6.1919702479209804E-3</v>
      </c>
      <c r="I473" s="11">
        <f t="shared" si="57"/>
        <v>6.1595489727714716E-5</v>
      </c>
      <c r="J473" s="11">
        <f t="shared" si="58"/>
        <v>0.24793803822438976</v>
      </c>
      <c r="K473" s="11">
        <f t="shared" si="59"/>
        <v>0.23843499903424725</v>
      </c>
      <c r="L473" s="11">
        <f t="shared" si="60"/>
        <v>0.213066263115432</v>
      </c>
      <c r="M473" s="11">
        <f t="shared" si="61"/>
        <v>0.21216262983432246</v>
      </c>
    </row>
    <row r="474" spans="1:13" x14ac:dyDescent="0.3">
      <c r="A474" s="10">
        <v>42710</v>
      </c>
      <c r="B474" s="6">
        <v>2921</v>
      </c>
      <c r="C474" s="6">
        <v>2954</v>
      </c>
      <c r="D474" s="6">
        <v>2913</v>
      </c>
      <c r="E474" s="6">
        <v>2928</v>
      </c>
      <c r="F474" s="11">
        <f t="shared" si="54"/>
        <v>1.1234160703584203E-2</v>
      </c>
      <c r="G474" s="11">
        <f t="shared" si="55"/>
        <v>-2.7425454283063516E-3</v>
      </c>
      <c r="H474" s="11">
        <f t="shared" si="56"/>
        <v>2.3935726934612195E-3</v>
      </c>
      <c r="I474" s="11">
        <f t="shared" si="57"/>
        <v>1.1340262369399635E-4</v>
      </c>
      <c r="J474" s="11">
        <f t="shared" si="58"/>
        <v>0.23101635022647515</v>
      </c>
      <c r="K474" s="11">
        <f t="shared" si="59"/>
        <v>0.23903267387314375</v>
      </c>
      <c r="L474" s="11">
        <f t="shared" si="60"/>
        <v>0.21260155153526142</v>
      </c>
      <c r="M474" s="11">
        <f t="shared" si="61"/>
        <v>0.21093890029368062</v>
      </c>
    </row>
    <row r="475" spans="1:13" x14ac:dyDescent="0.3">
      <c r="A475" s="10">
        <v>42711</v>
      </c>
      <c r="B475" s="6">
        <v>2947</v>
      </c>
      <c r="C475" s="6">
        <v>2962</v>
      </c>
      <c r="D475" s="6">
        <v>2928</v>
      </c>
      <c r="E475" s="6">
        <v>2946</v>
      </c>
      <c r="F475" s="11">
        <f t="shared" si="54"/>
        <v>5.0770120900492915E-3</v>
      </c>
      <c r="G475" s="11">
        <f t="shared" si="55"/>
        <v>-6.4681076564925347E-3</v>
      </c>
      <c r="H475" s="11">
        <f t="shared" si="56"/>
        <v>-3.3938571511916017E-4</v>
      </c>
      <c r="I475" s="11">
        <f t="shared" si="57"/>
        <v>6.7140350454867584E-5</v>
      </c>
      <c r="J475" s="11">
        <f t="shared" si="58"/>
        <v>0.21678038808132821</v>
      </c>
      <c r="K475" s="11">
        <f t="shared" si="59"/>
        <v>0.23570081225310688</v>
      </c>
      <c r="L475" s="11">
        <f t="shared" si="60"/>
        <v>0.21180506578012043</v>
      </c>
      <c r="M475" s="11">
        <f t="shared" si="61"/>
        <v>0.20868644591051236</v>
      </c>
    </row>
    <row r="476" spans="1:13" x14ac:dyDescent="0.3">
      <c r="A476" s="10">
        <v>42712</v>
      </c>
      <c r="B476" s="6">
        <v>2945</v>
      </c>
      <c r="C476" s="6">
        <v>2951</v>
      </c>
      <c r="D476" s="6">
        <v>2906</v>
      </c>
      <c r="E476" s="6">
        <v>2913</v>
      </c>
      <c r="F476" s="11">
        <f t="shared" si="54"/>
        <v>2.0352788572523942E-3</v>
      </c>
      <c r="G476" s="11">
        <f t="shared" si="55"/>
        <v>-1.3331251955458836E-2</v>
      </c>
      <c r="H476" s="11">
        <f t="shared" si="56"/>
        <v>-1.0925339126252447E-2</v>
      </c>
      <c r="I476" s="11">
        <f t="shared" si="57"/>
        <v>5.8452301867773734E-5</v>
      </c>
      <c r="J476" s="11">
        <f t="shared" si="58"/>
        <v>0.19847534408894216</v>
      </c>
      <c r="K476" s="11">
        <f t="shared" si="59"/>
        <v>0.23443818052787427</v>
      </c>
      <c r="L476" s="11">
        <f t="shared" si="60"/>
        <v>0.21142374422424304</v>
      </c>
      <c r="M476" s="11">
        <f t="shared" si="61"/>
        <v>0.20701277405253679</v>
      </c>
    </row>
    <row r="477" spans="1:13" x14ac:dyDescent="0.3">
      <c r="A477" s="10">
        <v>42713</v>
      </c>
      <c r="B477" s="6">
        <v>2919</v>
      </c>
      <c r="C477" s="6">
        <v>2922</v>
      </c>
      <c r="D477" s="6">
        <v>2850</v>
      </c>
      <c r="E477" s="6">
        <v>2875</v>
      </c>
      <c r="F477" s="11">
        <f t="shared" si="54"/>
        <v>1.0272214565300948E-3</v>
      </c>
      <c r="G477" s="11">
        <f t="shared" si="55"/>
        <v>-2.3922097591418522E-2</v>
      </c>
      <c r="H477" s="11">
        <f t="shared" si="56"/>
        <v>-1.5188417622663925E-2</v>
      </c>
      <c r="I477" s="11">
        <f t="shared" si="57"/>
        <v>2.2558499693826054E-4</v>
      </c>
      <c r="J477" s="11">
        <f t="shared" si="58"/>
        <v>0.19897259698077824</v>
      </c>
      <c r="K477" s="11">
        <f t="shared" si="59"/>
        <v>0.23717873516244561</v>
      </c>
      <c r="L477" s="11">
        <f t="shared" si="60"/>
        <v>0.21236713796429166</v>
      </c>
      <c r="M477" s="11">
        <f t="shared" si="61"/>
        <v>0.20756257285246649</v>
      </c>
    </row>
    <row r="478" spans="1:13" x14ac:dyDescent="0.3">
      <c r="A478" s="10">
        <v>42716</v>
      </c>
      <c r="B478" s="6">
        <v>2885</v>
      </c>
      <c r="C478" s="6">
        <v>2946</v>
      </c>
      <c r="D478" s="6">
        <v>2877</v>
      </c>
      <c r="E478" s="6">
        <v>2931</v>
      </c>
      <c r="F478" s="11">
        <f t="shared" si="54"/>
        <v>2.092341808037573E-2</v>
      </c>
      <c r="G478" s="11">
        <f t="shared" si="55"/>
        <v>-2.7768153906520231E-3</v>
      </c>
      <c r="H478" s="11">
        <f t="shared" si="56"/>
        <v>1.5818761768692405E-2</v>
      </c>
      <c r="I478" s="11">
        <f t="shared" si="57"/>
        <v>1.5844334302010378E-4</v>
      </c>
      <c r="J478" s="11">
        <f t="shared" si="58"/>
        <v>0.19454397917681313</v>
      </c>
      <c r="K478" s="11">
        <f t="shared" si="59"/>
        <v>0.23800348640961264</v>
      </c>
      <c r="L478" s="11">
        <f t="shared" si="60"/>
        <v>0.21345874365185083</v>
      </c>
      <c r="M478" s="11">
        <f t="shared" si="61"/>
        <v>0.20810642846264868</v>
      </c>
    </row>
    <row r="479" spans="1:13" x14ac:dyDescent="0.3">
      <c r="A479" s="10">
        <v>42717</v>
      </c>
      <c r="B479" s="6">
        <v>2919</v>
      </c>
      <c r="C479" s="6">
        <v>2949</v>
      </c>
      <c r="D479" s="6">
        <v>2918</v>
      </c>
      <c r="E479" s="6">
        <v>2948</v>
      </c>
      <c r="F479" s="11">
        <f t="shared" si="54"/>
        <v>1.0225037961161395E-2</v>
      </c>
      <c r="G479" s="11">
        <f t="shared" si="55"/>
        <v>-3.4264177138378028E-4</v>
      </c>
      <c r="H479" s="11">
        <f t="shared" si="56"/>
        <v>9.8858824551125019E-3</v>
      </c>
      <c r="I479" s="11">
        <f t="shared" si="57"/>
        <v>6.9725975836954286E-6</v>
      </c>
      <c r="J479" s="11">
        <f t="shared" si="58"/>
        <v>0.1819075369494581</v>
      </c>
      <c r="K479" s="11">
        <f t="shared" si="59"/>
        <v>0.2370938386967916</v>
      </c>
      <c r="L479" s="11">
        <f t="shared" si="60"/>
        <v>0.21311482000534721</v>
      </c>
      <c r="M479" s="11">
        <f t="shared" si="61"/>
        <v>0.20675901455678714</v>
      </c>
    </row>
    <row r="480" spans="1:13" x14ac:dyDescent="0.3">
      <c r="A480" s="10">
        <v>42718</v>
      </c>
      <c r="B480" s="6">
        <v>2954</v>
      </c>
      <c r="C480" s="6">
        <v>2960</v>
      </c>
      <c r="D480" s="6">
        <v>2888</v>
      </c>
      <c r="E480" s="6">
        <v>2893</v>
      </c>
      <c r="F480" s="11">
        <f t="shared" si="54"/>
        <v>2.029084226781015E-3</v>
      </c>
      <c r="G480" s="11">
        <f t="shared" si="55"/>
        <v>-2.2595963078608238E-2</v>
      </c>
      <c r="H480" s="11">
        <f t="shared" si="56"/>
        <v>-2.0866158115190048E-2</v>
      </c>
      <c r="I480" s="11">
        <f t="shared" si="57"/>
        <v>8.5542984191013004E-5</v>
      </c>
      <c r="J480" s="11">
        <f t="shared" si="58"/>
        <v>0.17373388027014733</v>
      </c>
      <c r="K480" s="11">
        <f t="shared" si="59"/>
        <v>0.23482570475482367</v>
      </c>
      <c r="L480" s="11">
        <f t="shared" si="60"/>
        <v>0.2122510720484205</v>
      </c>
      <c r="M480" s="11">
        <f t="shared" si="61"/>
        <v>0.2052327387400161</v>
      </c>
    </row>
    <row r="481" spans="1:13" x14ac:dyDescent="0.3">
      <c r="A481" s="10">
        <v>42719</v>
      </c>
      <c r="B481" s="6">
        <v>2886</v>
      </c>
      <c r="C481" s="6">
        <v>2913</v>
      </c>
      <c r="D481" s="6">
        <v>2876</v>
      </c>
      <c r="E481" s="6">
        <v>2907</v>
      </c>
      <c r="F481" s="11">
        <f t="shared" si="54"/>
        <v>9.3120176256183945E-3</v>
      </c>
      <c r="G481" s="11">
        <f t="shared" si="55"/>
        <v>-3.4710204928788554E-3</v>
      </c>
      <c r="H481" s="11">
        <f t="shared" si="56"/>
        <v>7.2501612250597701E-3</v>
      </c>
      <c r="I481" s="11">
        <f t="shared" si="57"/>
        <v>5.6413484594339113E-5</v>
      </c>
      <c r="J481" s="11">
        <f t="shared" si="58"/>
        <v>0.16167138230324668</v>
      </c>
      <c r="K481" s="11">
        <f t="shared" si="59"/>
        <v>0.23470380579811609</v>
      </c>
      <c r="L481" s="11">
        <f t="shared" si="60"/>
        <v>0.210053788425838</v>
      </c>
      <c r="M481" s="11">
        <f t="shared" si="61"/>
        <v>0.20329349078757744</v>
      </c>
    </row>
    <row r="482" spans="1:13" x14ac:dyDescent="0.3">
      <c r="A482" s="10">
        <v>42720</v>
      </c>
      <c r="B482" s="6">
        <v>2900</v>
      </c>
      <c r="C482" s="6">
        <v>2935</v>
      </c>
      <c r="D482" s="6">
        <v>2887</v>
      </c>
      <c r="E482" s="6">
        <v>2909</v>
      </c>
      <c r="F482" s="11">
        <f t="shared" si="54"/>
        <v>1.1996716287631506E-2</v>
      </c>
      <c r="G482" s="11">
        <f t="shared" si="55"/>
        <v>-4.492836311630344E-3</v>
      </c>
      <c r="H482" s="11">
        <f t="shared" si="56"/>
        <v>3.098642520636232E-3</v>
      </c>
      <c r="I482" s="11">
        <f t="shared" si="57"/>
        <v>1.4085493824563921E-4</v>
      </c>
      <c r="J482" s="11">
        <f t="shared" si="58"/>
        <v>0.15670021818746319</v>
      </c>
      <c r="K482" s="11">
        <f t="shared" si="59"/>
        <v>0.23562837413088833</v>
      </c>
      <c r="L482" s="11">
        <f t="shared" si="60"/>
        <v>0.2106087088171392</v>
      </c>
      <c r="M482" s="11">
        <f t="shared" si="61"/>
        <v>0.20314400466536778</v>
      </c>
    </row>
    <row r="483" spans="1:13" x14ac:dyDescent="0.3">
      <c r="A483" s="10">
        <v>42723</v>
      </c>
      <c r="B483" s="6">
        <v>2915</v>
      </c>
      <c r="C483" s="6">
        <v>2936</v>
      </c>
      <c r="D483" s="6">
        <v>2894</v>
      </c>
      <c r="E483" s="6">
        <v>2913</v>
      </c>
      <c r="F483" s="11">
        <f t="shared" si="54"/>
        <v>7.178290949813506E-3</v>
      </c>
      <c r="G483" s="11">
        <f t="shared" si="55"/>
        <v>-7.23019159316353E-3</v>
      </c>
      <c r="H483" s="11">
        <f t="shared" si="56"/>
        <v>-6.8634182515813988E-4</v>
      </c>
      <c r="I483" s="11">
        <f t="shared" si="57"/>
        <v>1.0376790985174333E-4</v>
      </c>
      <c r="J483" s="11">
        <f t="shared" si="58"/>
        <v>0.16005531346107849</v>
      </c>
      <c r="K483" s="11">
        <f t="shared" si="59"/>
        <v>0.23543351061211809</v>
      </c>
      <c r="L483" s="11">
        <f t="shared" si="60"/>
        <v>0.2107808745991272</v>
      </c>
      <c r="M483" s="11">
        <f t="shared" si="61"/>
        <v>0.20125362812843559</v>
      </c>
    </row>
    <row r="484" spans="1:13" x14ac:dyDescent="0.3">
      <c r="A484" s="10">
        <v>42724</v>
      </c>
      <c r="B484" s="6">
        <v>2906</v>
      </c>
      <c r="C484" s="6">
        <v>2916</v>
      </c>
      <c r="D484" s="6">
        <v>2831</v>
      </c>
      <c r="E484" s="6">
        <v>2833</v>
      </c>
      <c r="F484" s="11">
        <f t="shared" si="54"/>
        <v>3.4352489983206168E-3</v>
      </c>
      <c r="G484" s="11">
        <f t="shared" si="55"/>
        <v>-2.6147559018328641E-2</v>
      </c>
      <c r="H484" s="11">
        <f t="shared" si="56"/>
        <v>-2.5441344299711632E-2</v>
      </c>
      <c r="I484" s="11">
        <f t="shared" si="57"/>
        <v>1.1766407923662773E-4</v>
      </c>
      <c r="J484" s="11">
        <f t="shared" si="58"/>
        <v>0.16039043626974273</v>
      </c>
      <c r="K484" s="11">
        <f t="shared" si="59"/>
        <v>0.23584024972320031</v>
      </c>
      <c r="L484" s="11">
        <f t="shared" si="60"/>
        <v>0.21120232368271669</v>
      </c>
      <c r="M484" s="11">
        <f t="shared" si="61"/>
        <v>0.20072198151355977</v>
      </c>
    </row>
    <row r="485" spans="1:13" x14ac:dyDescent="0.3">
      <c r="A485" s="10">
        <v>42725</v>
      </c>
      <c r="B485" s="6">
        <v>2839</v>
      </c>
      <c r="C485" s="6">
        <v>2846</v>
      </c>
      <c r="D485" s="6">
        <v>2821</v>
      </c>
      <c r="E485" s="6">
        <v>2825</v>
      </c>
      <c r="F485" s="11">
        <f t="shared" si="54"/>
        <v>2.4626221768264517E-3</v>
      </c>
      <c r="G485" s="11">
        <f t="shared" si="55"/>
        <v>-6.3604454709748782E-3</v>
      </c>
      <c r="H485" s="11">
        <f t="shared" si="56"/>
        <v>-4.9435128924299023E-3</v>
      </c>
      <c r="I485" s="11">
        <f t="shared" si="57"/>
        <v>2.725083486800595E-5</v>
      </c>
      <c r="J485" s="11">
        <f t="shared" si="58"/>
        <v>0.15722555852662598</v>
      </c>
      <c r="K485" s="11">
        <f t="shared" si="59"/>
        <v>0.23203701583163697</v>
      </c>
      <c r="L485" s="11">
        <f t="shared" si="60"/>
        <v>0.209843183278761</v>
      </c>
      <c r="M485" s="11">
        <f t="shared" si="61"/>
        <v>0.19934677073762722</v>
      </c>
    </row>
    <row r="486" spans="1:13" x14ac:dyDescent="0.3">
      <c r="A486" s="10">
        <v>42726</v>
      </c>
      <c r="B486" s="6">
        <v>2828</v>
      </c>
      <c r="C486" s="6">
        <v>2841</v>
      </c>
      <c r="D486" s="6">
        <v>2802</v>
      </c>
      <c r="E486" s="6">
        <v>2804</v>
      </c>
      <c r="F486" s="11">
        <f t="shared" si="54"/>
        <v>4.5863548377244696E-3</v>
      </c>
      <c r="G486" s="11">
        <f t="shared" si="55"/>
        <v>-9.2363001195111035E-3</v>
      </c>
      <c r="H486" s="11">
        <f t="shared" si="56"/>
        <v>-8.5227788619826259E-3</v>
      </c>
      <c r="I486" s="11">
        <f t="shared" si="57"/>
        <v>6.6713435238212505E-5</v>
      </c>
      <c r="J486" s="11">
        <f t="shared" si="58"/>
        <v>0.15788621477172901</v>
      </c>
      <c r="K486" s="11">
        <f t="shared" si="59"/>
        <v>0.21625907658308197</v>
      </c>
      <c r="L486" s="11">
        <f t="shared" si="60"/>
        <v>0.20934081980640568</v>
      </c>
      <c r="M486" s="11">
        <f t="shared" si="61"/>
        <v>0.19916660242779799</v>
      </c>
    </row>
    <row r="487" spans="1:13" x14ac:dyDescent="0.3">
      <c r="A487" s="10">
        <v>42727</v>
      </c>
      <c r="B487" s="6">
        <v>2807</v>
      </c>
      <c r="C487" s="6">
        <v>2826</v>
      </c>
      <c r="D487" s="6">
        <v>2784</v>
      </c>
      <c r="E487" s="6">
        <v>2803</v>
      </c>
      <c r="F487" s="11">
        <f t="shared" si="54"/>
        <v>6.7459868825903279E-3</v>
      </c>
      <c r="G487" s="11">
        <f t="shared" si="55"/>
        <v>-8.227554907572222E-3</v>
      </c>
      <c r="H487" s="11">
        <f t="shared" si="56"/>
        <v>-1.4260251970942502E-3</v>
      </c>
      <c r="I487" s="11">
        <f t="shared" si="57"/>
        <v>1.1108824544236317E-4</v>
      </c>
      <c r="J487" s="11">
        <f t="shared" si="58"/>
        <v>0.14846797189039773</v>
      </c>
      <c r="K487" s="11">
        <f t="shared" si="59"/>
        <v>0.21238594538325264</v>
      </c>
      <c r="L487" s="11">
        <f t="shared" si="60"/>
        <v>0.2096556876358687</v>
      </c>
      <c r="M487" s="11">
        <f t="shared" si="61"/>
        <v>0.19989565561926836</v>
      </c>
    </row>
    <row r="488" spans="1:13" x14ac:dyDescent="0.3">
      <c r="A488" s="10">
        <v>42730</v>
      </c>
      <c r="B488" s="6">
        <v>2806</v>
      </c>
      <c r="C488" s="6">
        <v>2817</v>
      </c>
      <c r="D488" s="6">
        <v>2760</v>
      </c>
      <c r="E488" s="6">
        <v>2769</v>
      </c>
      <c r="F488" s="11">
        <f t="shared" si="54"/>
        <v>3.9125072139664079E-3</v>
      </c>
      <c r="G488" s="11">
        <f t="shared" si="55"/>
        <v>-1.6529301951210582E-2</v>
      </c>
      <c r="H488" s="11">
        <f t="shared" si="56"/>
        <v>-1.327373749144437E-2</v>
      </c>
      <c r="I488" s="11">
        <f t="shared" si="57"/>
        <v>1.2105351436801713E-4</v>
      </c>
      <c r="J488" s="11">
        <f t="shared" si="58"/>
        <v>0.14526016313915988</v>
      </c>
      <c r="K488" s="11">
        <f t="shared" si="59"/>
        <v>0.19971285317961937</v>
      </c>
      <c r="L488" s="11">
        <f t="shared" si="60"/>
        <v>0.21033160648831847</v>
      </c>
      <c r="M488" s="11">
        <f t="shared" si="61"/>
        <v>0.20021827343695242</v>
      </c>
    </row>
    <row r="489" spans="1:13" x14ac:dyDescent="0.3">
      <c r="A489" s="10">
        <v>42731</v>
      </c>
      <c r="B489" s="6">
        <v>2773</v>
      </c>
      <c r="C489" s="6">
        <v>2818</v>
      </c>
      <c r="D489" s="6">
        <v>2771</v>
      </c>
      <c r="E489" s="6">
        <v>2811</v>
      </c>
      <c r="F489" s="11">
        <f t="shared" si="54"/>
        <v>1.6097646842847414E-2</v>
      </c>
      <c r="G489" s="11">
        <f t="shared" si="55"/>
        <v>-7.2150075279965435E-4</v>
      </c>
      <c r="H489" s="11">
        <f t="shared" si="56"/>
        <v>1.3610525290753768E-2</v>
      </c>
      <c r="I489" s="11">
        <f t="shared" si="57"/>
        <v>5.0377371980406075E-5</v>
      </c>
      <c r="J489" s="11">
        <f t="shared" si="58"/>
        <v>0.14897756646560065</v>
      </c>
      <c r="K489" s="11">
        <f t="shared" si="59"/>
        <v>0.19063670581803399</v>
      </c>
      <c r="L489" s="11">
        <f t="shared" si="60"/>
        <v>0.20988359122092334</v>
      </c>
      <c r="M489" s="11">
        <f t="shared" si="61"/>
        <v>0.2000219804912412</v>
      </c>
    </row>
    <row r="490" spans="1:13" x14ac:dyDescent="0.3">
      <c r="A490" s="10">
        <v>42732</v>
      </c>
      <c r="B490" s="6">
        <v>2816</v>
      </c>
      <c r="C490" s="6">
        <v>2853</v>
      </c>
      <c r="D490" s="6">
        <v>2811</v>
      </c>
      <c r="E490" s="6">
        <v>2840</v>
      </c>
      <c r="F490" s="11">
        <f t="shared" si="54"/>
        <v>1.3053633935567018E-2</v>
      </c>
      <c r="G490" s="11">
        <f t="shared" si="55"/>
        <v>-1.7771463714011907E-3</v>
      </c>
      <c r="H490" s="11">
        <f t="shared" si="56"/>
        <v>8.4866138773187251E-3</v>
      </c>
      <c r="I490" s="11">
        <f t="shared" si="57"/>
        <v>7.7856412299709559E-5</v>
      </c>
      <c r="J490" s="11">
        <f t="shared" si="58"/>
        <v>0.14832603850420736</v>
      </c>
      <c r="K490" s="11">
        <f t="shared" si="59"/>
        <v>0.19170414888184056</v>
      </c>
      <c r="L490" s="11">
        <f t="shared" si="60"/>
        <v>0.2094348892233048</v>
      </c>
      <c r="M490" s="11">
        <f t="shared" si="61"/>
        <v>0.19741859235316914</v>
      </c>
    </row>
    <row r="491" spans="1:13" x14ac:dyDescent="0.3">
      <c r="A491" s="10">
        <v>42733</v>
      </c>
      <c r="B491" s="6">
        <v>2848</v>
      </c>
      <c r="C491" s="6">
        <v>2849</v>
      </c>
      <c r="D491" s="6">
        <v>2808</v>
      </c>
      <c r="E491" s="6">
        <v>2832</v>
      </c>
      <c r="F491" s="11">
        <f t="shared" si="54"/>
        <v>3.510619660418882E-4</v>
      </c>
      <c r="G491" s="11">
        <f t="shared" si="55"/>
        <v>-1.4144507386164625E-2</v>
      </c>
      <c r="H491" s="11">
        <f t="shared" si="56"/>
        <v>-5.6338177182560199E-3</v>
      </c>
      <c r="I491" s="11">
        <f t="shared" si="57"/>
        <v>1.2248057649758202E-4</v>
      </c>
      <c r="J491" s="11">
        <f t="shared" si="58"/>
        <v>0.15383596593226606</v>
      </c>
      <c r="K491" s="11">
        <f t="shared" si="59"/>
        <v>0.19286686267638714</v>
      </c>
      <c r="L491" s="11">
        <f t="shared" si="60"/>
        <v>0.21020505034962003</v>
      </c>
      <c r="M491" s="11">
        <f t="shared" si="61"/>
        <v>0.19773118283522761</v>
      </c>
    </row>
    <row r="492" spans="1:13" x14ac:dyDescent="0.3">
      <c r="A492" s="10">
        <v>42734</v>
      </c>
      <c r="B492" s="6">
        <v>2838</v>
      </c>
      <c r="C492" s="6">
        <v>2845</v>
      </c>
      <c r="D492" s="6">
        <v>2790</v>
      </c>
      <c r="E492" s="6">
        <v>2803</v>
      </c>
      <c r="F492" s="11">
        <f t="shared" si="54"/>
        <v>2.4634888404433922E-3</v>
      </c>
      <c r="G492" s="11">
        <f t="shared" si="55"/>
        <v>-1.7057982904576625E-2</v>
      </c>
      <c r="H492" s="11">
        <f t="shared" si="56"/>
        <v>-1.2409306555199682E-2</v>
      </c>
      <c r="I492" s="11">
        <f t="shared" si="57"/>
        <v>1.1593600717994614E-4</v>
      </c>
      <c r="J492" s="11">
        <f t="shared" si="58"/>
        <v>0.15178124835254803</v>
      </c>
      <c r="K492" s="11">
        <f t="shared" si="59"/>
        <v>0.19400236183960232</v>
      </c>
      <c r="L492" s="11">
        <f t="shared" si="60"/>
        <v>0.2094875273332808</v>
      </c>
      <c r="M492" s="11">
        <f t="shared" si="61"/>
        <v>0.19826204582183826</v>
      </c>
    </row>
    <row r="493" spans="1:13" x14ac:dyDescent="0.3">
      <c r="A493" s="10">
        <v>42738</v>
      </c>
      <c r="B493" s="6">
        <v>2796</v>
      </c>
      <c r="C493" s="6">
        <v>2811</v>
      </c>
      <c r="D493" s="6">
        <v>2769</v>
      </c>
      <c r="E493" s="6">
        <v>2773</v>
      </c>
      <c r="F493" s="11">
        <f t="shared" si="54"/>
        <v>5.3504675528309462E-3</v>
      </c>
      <c r="G493" s="11">
        <f t="shared" si="55"/>
        <v>-9.7035801827390564E-3</v>
      </c>
      <c r="H493" s="11">
        <f t="shared" si="56"/>
        <v>-8.2600577379228005E-3</v>
      </c>
      <c r="I493" s="11">
        <f t="shared" si="57"/>
        <v>8.6830009734020956E-5</v>
      </c>
      <c r="J493" s="11">
        <f t="shared" si="58"/>
        <v>0.1503685880378321</v>
      </c>
      <c r="K493" s="11">
        <f t="shared" si="59"/>
        <v>0.1912255966427911</v>
      </c>
      <c r="L493" s="11">
        <f t="shared" si="60"/>
        <v>0.20848385864990693</v>
      </c>
      <c r="M493" s="11">
        <f t="shared" si="61"/>
        <v>0.19776851618562646</v>
      </c>
    </row>
    <row r="494" spans="1:13" x14ac:dyDescent="0.3">
      <c r="A494" s="10">
        <v>42739</v>
      </c>
      <c r="B494" s="6">
        <v>2775</v>
      </c>
      <c r="C494" s="6">
        <v>2796</v>
      </c>
      <c r="D494" s="6">
        <v>2756</v>
      </c>
      <c r="E494" s="6">
        <v>2792</v>
      </c>
      <c r="F494" s="11">
        <f t="shared" si="54"/>
        <v>7.5390771731659138E-3</v>
      </c>
      <c r="G494" s="11">
        <f t="shared" si="55"/>
        <v>-6.8703940469857375E-3</v>
      </c>
      <c r="H494" s="11">
        <f t="shared" si="56"/>
        <v>6.1074377017281446E-3</v>
      </c>
      <c r="I494" s="11">
        <f t="shared" si="57"/>
        <v>9.9956058448466163E-5</v>
      </c>
      <c r="J494" s="11">
        <f t="shared" si="58"/>
        <v>0.14887736612604882</v>
      </c>
      <c r="K494" s="11">
        <f t="shared" si="59"/>
        <v>0.18371909378485896</v>
      </c>
      <c r="L494" s="11">
        <f t="shared" si="60"/>
        <v>0.20825021194799817</v>
      </c>
      <c r="M494" s="11">
        <f t="shared" si="61"/>
        <v>0.19736924465834116</v>
      </c>
    </row>
    <row r="495" spans="1:13" x14ac:dyDescent="0.3">
      <c r="A495" s="10">
        <v>42740</v>
      </c>
      <c r="B495" s="6">
        <v>2790</v>
      </c>
      <c r="C495" s="6">
        <v>2818</v>
      </c>
      <c r="D495" s="6">
        <v>2776</v>
      </c>
      <c r="E495" s="6">
        <v>2786</v>
      </c>
      <c r="F495" s="11">
        <f t="shared" si="54"/>
        <v>9.9858176432142641E-3</v>
      </c>
      <c r="G495" s="11">
        <f t="shared" si="55"/>
        <v>-5.0305531887162172E-3</v>
      </c>
      <c r="H495" s="11">
        <f t="shared" si="56"/>
        <v>-1.4347204756602941E-3</v>
      </c>
      <c r="I495" s="11">
        <f t="shared" si="57"/>
        <v>1.3213243876321218E-4</v>
      </c>
      <c r="J495" s="11">
        <f t="shared" si="58"/>
        <v>0.1575039255472345</v>
      </c>
      <c r="K495" s="11">
        <f t="shared" si="59"/>
        <v>0.17937028690531914</v>
      </c>
      <c r="L495" s="11">
        <f t="shared" si="60"/>
        <v>0.20685905059620974</v>
      </c>
      <c r="M495" s="11">
        <f t="shared" si="61"/>
        <v>0.19715185622510414</v>
      </c>
    </row>
    <row r="496" spans="1:13" x14ac:dyDescent="0.3">
      <c r="A496" s="10">
        <v>42741</v>
      </c>
      <c r="B496" s="6">
        <v>2786</v>
      </c>
      <c r="C496" s="6">
        <v>2802</v>
      </c>
      <c r="D496" s="6">
        <v>2773</v>
      </c>
      <c r="E496" s="6">
        <v>2791</v>
      </c>
      <c r="F496" s="11">
        <f t="shared" si="54"/>
        <v>5.7265725572013589E-3</v>
      </c>
      <c r="G496" s="11">
        <f t="shared" si="55"/>
        <v>-4.6771087239729208E-3</v>
      </c>
      <c r="H496" s="11">
        <f t="shared" si="56"/>
        <v>1.7930791965711918E-3</v>
      </c>
      <c r="I496" s="11">
        <f t="shared" si="57"/>
        <v>5.2787207501839544E-5</v>
      </c>
      <c r="J496" s="11">
        <f t="shared" si="58"/>
        <v>0.15638588690745783</v>
      </c>
      <c r="K496" s="11">
        <f t="shared" si="59"/>
        <v>0.17202428573702483</v>
      </c>
      <c r="L496" s="11">
        <f t="shared" si="60"/>
        <v>0.20420133375025573</v>
      </c>
      <c r="M496" s="11">
        <f t="shared" si="61"/>
        <v>0.19618631599675157</v>
      </c>
    </row>
    <row r="497" spans="1:13" x14ac:dyDescent="0.3">
      <c r="A497" s="10">
        <v>42744</v>
      </c>
      <c r="B497" s="6">
        <v>2790</v>
      </c>
      <c r="C497" s="6">
        <v>2807</v>
      </c>
      <c r="D497" s="6">
        <v>2761</v>
      </c>
      <c r="E497" s="6">
        <v>2775</v>
      </c>
      <c r="F497" s="11">
        <f t="shared" si="54"/>
        <v>6.0747015464711141E-3</v>
      </c>
      <c r="G497" s="11">
        <f t="shared" si="55"/>
        <v>-1.0448662885256903E-2</v>
      </c>
      <c r="H497" s="11">
        <f t="shared" si="56"/>
        <v>-5.3908486348764233E-3</v>
      </c>
      <c r="I497" s="11">
        <f t="shared" si="57"/>
        <v>1.2249719145624805E-4</v>
      </c>
      <c r="J497" s="11">
        <f t="shared" si="58"/>
        <v>0.15730241912755852</v>
      </c>
      <c r="K497" s="11">
        <f t="shared" si="59"/>
        <v>0.16968292399836543</v>
      </c>
      <c r="L497" s="11">
        <f t="shared" si="60"/>
        <v>0.20241232710399029</v>
      </c>
      <c r="M497" s="11">
        <f t="shared" si="61"/>
        <v>0.1965489498369917</v>
      </c>
    </row>
    <row r="498" spans="1:13" x14ac:dyDescent="0.3">
      <c r="A498" s="10">
        <v>42745</v>
      </c>
      <c r="B498" s="6">
        <v>2775</v>
      </c>
      <c r="C498" s="6">
        <v>2794</v>
      </c>
      <c r="D498" s="6">
        <v>2754</v>
      </c>
      <c r="E498" s="6">
        <v>2778</v>
      </c>
      <c r="F498" s="11">
        <f t="shared" si="54"/>
        <v>6.8235136363721718E-3</v>
      </c>
      <c r="G498" s="11">
        <f t="shared" si="55"/>
        <v>-7.5963468919347634E-3</v>
      </c>
      <c r="H498" s="11">
        <f t="shared" si="56"/>
        <v>1.0804971337541789E-3</v>
      </c>
      <c r="I498" s="11">
        <f t="shared" si="57"/>
        <v>1.050998685658692E-4</v>
      </c>
      <c r="J498" s="11">
        <f t="shared" si="58"/>
        <v>0.1560192910801993</v>
      </c>
      <c r="K498" s="11">
        <f t="shared" si="59"/>
        <v>0.16662322168926674</v>
      </c>
      <c r="L498" s="11">
        <f t="shared" si="60"/>
        <v>0.20261391935408915</v>
      </c>
      <c r="M498" s="11">
        <f t="shared" si="61"/>
        <v>0.19559070231442025</v>
      </c>
    </row>
    <row r="499" spans="1:13" x14ac:dyDescent="0.3">
      <c r="A499" s="10">
        <v>42746</v>
      </c>
      <c r="B499" s="6">
        <v>2774</v>
      </c>
      <c r="C499" s="6">
        <v>2836</v>
      </c>
      <c r="D499" s="6">
        <v>2773</v>
      </c>
      <c r="E499" s="6">
        <v>2824</v>
      </c>
      <c r="F499" s="11">
        <f t="shared" si="54"/>
        <v>2.2104286777241272E-2</v>
      </c>
      <c r="G499" s="11">
        <f t="shared" si="55"/>
        <v>-3.6055525899883332E-4</v>
      </c>
      <c r="H499" s="11">
        <f t="shared" si="56"/>
        <v>1.7863997738355741E-2</v>
      </c>
      <c r="I499" s="11">
        <f t="shared" si="57"/>
        <v>1.002995233600177E-4</v>
      </c>
      <c r="J499" s="11">
        <f t="shared" si="58"/>
        <v>0.16000017938719371</v>
      </c>
      <c r="K499" s="11">
        <f t="shared" si="59"/>
        <v>0.16419980177917906</v>
      </c>
      <c r="L499" s="11">
        <f t="shared" si="60"/>
        <v>0.20241185711115231</v>
      </c>
      <c r="M499" s="11">
        <f t="shared" si="61"/>
        <v>0.19551304427190269</v>
      </c>
    </row>
    <row r="500" spans="1:13" x14ac:dyDescent="0.3">
      <c r="A500" s="10">
        <v>42747</v>
      </c>
      <c r="B500" s="6">
        <v>2820</v>
      </c>
      <c r="C500" s="6">
        <v>2832</v>
      </c>
      <c r="D500" s="6">
        <v>2800</v>
      </c>
      <c r="E500" s="6">
        <v>2808</v>
      </c>
      <c r="F500" s="11">
        <f t="shared" si="54"/>
        <v>4.246290881451004E-3</v>
      </c>
      <c r="G500" s="11">
        <f t="shared" si="55"/>
        <v>-7.1174677688639896E-3</v>
      </c>
      <c r="H500" s="11">
        <f t="shared" si="56"/>
        <v>-4.2643987864575397E-3</v>
      </c>
      <c r="I500" s="11">
        <f t="shared" si="57"/>
        <v>5.6445490456322805E-5</v>
      </c>
      <c r="J500" s="11">
        <f t="shared" si="58"/>
        <v>0.15830509206428206</v>
      </c>
      <c r="K500" s="11">
        <f t="shared" si="59"/>
        <v>0.16046243280547456</v>
      </c>
      <c r="L500" s="11">
        <f t="shared" si="60"/>
        <v>0.20168139912416075</v>
      </c>
      <c r="M500" s="11">
        <f t="shared" si="61"/>
        <v>0.19536400263261924</v>
      </c>
    </row>
    <row r="501" spans="1:13" x14ac:dyDescent="0.3">
      <c r="A501" s="10">
        <v>42748</v>
      </c>
      <c r="B501" s="6">
        <v>2811</v>
      </c>
      <c r="C501" s="6">
        <v>2889</v>
      </c>
      <c r="D501" s="6">
        <v>2809</v>
      </c>
      <c r="E501" s="6">
        <v>2871</v>
      </c>
      <c r="F501" s="11">
        <f t="shared" si="54"/>
        <v>2.7370129559703436E-2</v>
      </c>
      <c r="G501" s="11">
        <f t="shared" si="55"/>
        <v>-7.1174380228818416E-4</v>
      </c>
      <c r="H501" s="11">
        <f t="shared" si="56"/>
        <v>2.1120109214532161E-2</v>
      </c>
      <c r="I501" s="11">
        <f t="shared" si="57"/>
        <v>1.8660255267530866E-4</v>
      </c>
      <c r="J501" s="11">
        <f t="shared" si="58"/>
        <v>0.16332904203833296</v>
      </c>
      <c r="K501" s="11">
        <f t="shared" si="59"/>
        <v>0.15966581375205252</v>
      </c>
      <c r="L501" s="11">
        <f t="shared" si="60"/>
        <v>0.20277042727664202</v>
      </c>
      <c r="M501" s="11">
        <f t="shared" si="61"/>
        <v>0.19638481865588173</v>
      </c>
    </row>
    <row r="502" spans="1:13" x14ac:dyDescent="0.3">
      <c r="A502" s="10">
        <v>42751</v>
      </c>
      <c r="B502" s="6">
        <v>2873</v>
      </c>
      <c r="C502" s="6">
        <v>2913</v>
      </c>
      <c r="D502" s="6">
        <v>2863</v>
      </c>
      <c r="E502" s="6">
        <v>2909</v>
      </c>
      <c r="F502" s="11">
        <f t="shared" si="54"/>
        <v>1.3826697980145068E-2</v>
      </c>
      <c r="G502" s="11">
        <f t="shared" si="55"/>
        <v>-3.4867538811745062E-3</v>
      </c>
      <c r="H502" s="11">
        <f t="shared" si="56"/>
        <v>1.2452599515912053E-2</v>
      </c>
      <c r="I502" s="11">
        <f t="shared" si="57"/>
        <v>7.4575846780634689E-5</v>
      </c>
      <c r="J502" s="11">
        <f t="shared" si="58"/>
        <v>0.16010652682229071</v>
      </c>
      <c r="K502" s="11">
        <f t="shared" si="59"/>
        <v>0.15623337848931143</v>
      </c>
      <c r="L502" s="11">
        <f t="shared" si="60"/>
        <v>0.20209208928475134</v>
      </c>
      <c r="M502" s="11">
        <f t="shared" si="61"/>
        <v>0.19599595748080953</v>
      </c>
    </row>
    <row r="503" spans="1:13" x14ac:dyDescent="0.3">
      <c r="A503" s="10">
        <v>42752</v>
      </c>
      <c r="B503" s="6">
        <v>2917</v>
      </c>
      <c r="C503" s="6">
        <v>2952</v>
      </c>
      <c r="D503" s="6">
        <v>2896</v>
      </c>
      <c r="E503" s="6">
        <v>2922</v>
      </c>
      <c r="F503" s="11">
        <f t="shared" si="54"/>
        <v>1.192721585264162E-2</v>
      </c>
      <c r="G503" s="11">
        <f t="shared" si="55"/>
        <v>-7.2252163621144543E-3</v>
      </c>
      <c r="H503" s="11">
        <f t="shared" si="56"/>
        <v>1.7126224429234568E-3</v>
      </c>
      <c r="I503" s="11">
        <f t="shared" si="57"/>
        <v>1.8640947962078052E-4</v>
      </c>
      <c r="J503" s="11">
        <f t="shared" si="58"/>
        <v>0.16776025325518326</v>
      </c>
      <c r="K503" s="11">
        <f t="shared" si="59"/>
        <v>0.15955345834323426</v>
      </c>
      <c r="L503" s="11">
        <f t="shared" si="60"/>
        <v>0.20286517053667405</v>
      </c>
      <c r="M503" s="11">
        <f t="shared" si="61"/>
        <v>0.19685169631411625</v>
      </c>
    </row>
    <row r="504" spans="1:13" x14ac:dyDescent="0.3">
      <c r="A504" s="10">
        <v>42753</v>
      </c>
      <c r="B504" s="6">
        <v>2927</v>
      </c>
      <c r="C504" s="6">
        <v>2956</v>
      </c>
      <c r="D504" s="6">
        <v>2909</v>
      </c>
      <c r="E504" s="6">
        <v>2936</v>
      </c>
      <c r="F504" s="11">
        <f t="shared" ref="F504:F567" si="62">LN(C504/B504)</f>
        <v>9.8589953762065665E-3</v>
      </c>
      <c r="G504" s="11">
        <f t="shared" ref="G504:G567" si="63">LN(D504/B504)</f>
        <v>-6.1686281966842303E-3</v>
      </c>
      <c r="H504" s="11">
        <f t="shared" ref="H504:H567" si="64">LN(E504/B504)</f>
        <v>3.0701030425203577E-3</v>
      </c>
      <c r="I504" s="11">
        <f t="shared" ref="I504:I567" si="65">F504*(F504-H504)+G504*(G504-H504)</f>
        <v>1.2392195615112139E-4</v>
      </c>
      <c r="J504" s="11">
        <f t="shared" ref="J504:J567" si="66">SQRT(252*AVERAGE(I495:I504))</f>
        <v>0.16955070980196496</v>
      </c>
      <c r="K504" s="11">
        <f t="shared" ref="K504:K567" si="67">SQRT(252*AVERAGE(I475:I504))</f>
        <v>0.15983012376246863</v>
      </c>
      <c r="L504" s="11">
        <f t="shared" ref="L504:L567" si="68">SQRT(252*AVERAGE(I445:I504))</f>
        <v>0.2033252168827944</v>
      </c>
      <c r="M504" s="11">
        <f t="shared" ref="M504:M567" si="69">SQRT(252*AVERAGE(I415:I504))</f>
        <v>0.19659137645746896</v>
      </c>
    </row>
    <row r="505" spans="1:13" x14ac:dyDescent="0.3">
      <c r="A505" s="10">
        <v>42754</v>
      </c>
      <c r="B505" s="6">
        <v>2933</v>
      </c>
      <c r="C505" s="6">
        <v>2971</v>
      </c>
      <c r="D505" s="6">
        <v>2927</v>
      </c>
      <c r="E505" s="6">
        <v>2967</v>
      </c>
      <c r="F505" s="11">
        <f t="shared" si="62"/>
        <v>1.2872806485156527E-2</v>
      </c>
      <c r="G505" s="11">
        <f t="shared" si="63"/>
        <v>-2.047782285565198E-3</v>
      </c>
      <c r="H505" s="11">
        <f t="shared" si="64"/>
        <v>1.1525551313370757E-2</v>
      </c>
      <c r="I505" s="11">
        <f t="shared" si="65"/>
        <v>4.5138187212492491E-5</v>
      </c>
      <c r="J505" s="11">
        <f t="shared" si="66"/>
        <v>0.16295762656369295</v>
      </c>
      <c r="K505" s="11">
        <f t="shared" si="67"/>
        <v>0.15925090357888111</v>
      </c>
      <c r="L505" s="11">
        <f t="shared" si="68"/>
        <v>0.20114139701645758</v>
      </c>
      <c r="M505" s="11">
        <f t="shared" si="69"/>
        <v>0.19586017297290803</v>
      </c>
    </row>
    <row r="506" spans="1:13" x14ac:dyDescent="0.3">
      <c r="A506" s="10">
        <v>42755</v>
      </c>
      <c r="B506" s="6">
        <v>2966</v>
      </c>
      <c r="C506" s="6">
        <v>2967</v>
      </c>
      <c r="D506" s="6">
        <v>2926</v>
      </c>
      <c r="E506" s="6">
        <v>2929</v>
      </c>
      <c r="F506" s="11">
        <f t="shared" si="62"/>
        <v>3.3709759294431552E-4</v>
      </c>
      <c r="G506" s="11">
        <f t="shared" si="63"/>
        <v>-1.3577941117807808E-2</v>
      </c>
      <c r="H506" s="11">
        <f t="shared" si="64"/>
        <v>-1.2553175870143872E-2</v>
      </c>
      <c r="I506" s="11">
        <f t="shared" si="65"/>
        <v>1.8259482349157682E-5</v>
      </c>
      <c r="J506" s="11">
        <f t="shared" si="66"/>
        <v>0.16026568372993771</v>
      </c>
      <c r="K506" s="11">
        <f t="shared" si="67"/>
        <v>0.15818732757946735</v>
      </c>
      <c r="L506" s="11">
        <f t="shared" si="68"/>
        <v>0.1999806129302962</v>
      </c>
      <c r="M506" s="11">
        <f t="shared" si="69"/>
        <v>0.1952974055556721</v>
      </c>
    </row>
    <row r="507" spans="1:13" x14ac:dyDescent="0.3">
      <c r="A507" s="10">
        <v>42758</v>
      </c>
      <c r="B507" s="6">
        <v>2932</v>
      </c>
      <c r="C507" s="6">
        <v>2948</v>
      </c>
      <c r="D507" s="6">
        <v>2915</v>
      </c>
      <c r="E507" s="6">
        <v>2935</v>
      </c>
      <c r="F507" s="11">
        <f t="shared" si="62"/>
        <v>5.4421903026850363E-3</v>
      </c>
      <c r="G507" s="11">
        <f t="shared" si="63"/>
        <v>-5.8149642219493475E-3</v>
      </c>
      <c r="H507" s="11">
        <f t="shared" si="64"/>
        <v>1.0226692556547948E-3</v>
      </c>
      <c r="I507" s="11">
        <f t="shared" si="65"/>
        <v>6.381246861973158E-5</v>
      </c>
      <c r="J507" s="11">
        <f t="shared" si="66"/>
        <v>0.1555835285817371</v>
      </c>
      <c r="K507" s="11">
        <f t="shared" si="67"/>
        <v>0.1538321857377645</v>
      </c>
      <c r="L507" s="11">
        <f t="shared" si="68"/>
        <v>0.19989759100864074</v>
      </c>
      <c r="M507" s="11">
        <f t="shared" si="69"/>
        <v>0.19481952669342212</v>
      </c>
    </row>
    <row r="508" spans="1:13" x14ac:dyDescent="0.3">
      <c r="A508" s="10">
        <v>42759</v>
      </c>
      <c r="B508" s="6">
        <v>2930</v>
      </c>
      <c r="C508" s="6">
        <v>2944</v>
      </c>
      <c r="D508" s="6">
        <v>2917</v>
      </c>
      <c r="E508" s="6">
        <v>2939</v>
      </c>
      <c r="F508" s="11">
        <f t="shared" si="62"/>
        <v>4.7667778376538489E-3</v>
      </c>
      <c r="G508" s="11">
        <f t="shared" si="63"/>
        <v>-4.4467321433915704E-3</v>
      </c>
      <c r="H508" s="11">
        <f t="shared" si="64"/>
        <v>3.0669644078044306E-3</v>
      </c>
      <c r="I508" s="11">
        <f t="shared" si="65"/>
        <v>4.1514028955446225E-5</v>
      </c>
      <c r="J508" s="11">
        <f t="shared" si="66"/>
        <v>0.15034583867790138</v>
      </c>
      <c r="K508" s="11">
        <f t="shared" si="67"/>
        <v>0.15060589341295694</v>
      </c>
      <c r="L508" s="11">
        <f t="shared" si="68"/>
        <v>0.19915797080941255</v>
      </c>
      <c r="M508" s="11">
        <f t="shared" si="69"/>
        <v>0.19477457535449205</v>
      </c>
    </row>
    <row r="509" spans="1:13" x14ac:dyDescent="0.3">
      <c r="A509" s="10">
        <v>42760</v>
      </c>
      <c r="B509" s="6">
        <v>2938</v>
      </c>
      <c r="C509" s="6">
        <v>2938</v>
      </c>
      <c r="D509" s="6">
        <v>2881</v>
      </c>
      <c r="E509" s="6">
        <v>2882</v>
      </c>
      <c r="F509" s="11">
        <f t="shared" si="62"/>
        <v>0</v>
      </c>
      <c r="G509" s="11">
        <f t="shared" si="63"/>
        <v>-1.9591621649294101E-2</v>
      </c>
      <c r="H509" s="11">
        <f t="shared" si="64"/>
        <v>-1.9244580174355222E-2</v>
      </c>
      <c r="I509" s="11">
        <f t="shared" si="65"/>
        <v>6.7991052736155022E-6</v>
      </c>
      <c r="J509" s="11">
        <f t="shared" si="66"/>
        <v>0.14229427490937296</v>
      </c>
      <c r="K509" s="11">
        <f t="shared" si="67"/>
        <v>0.15060105509361574</v>
      </c>
      <c r="L509" s="11">
        <f t="shared" si="68"/>
        <v>0.19861289754606892</v>
      </c>
      <c r="M509" s="11">
        <f t="shared" si="69"/>
        <v>0.19452209026837489</v>
      </c>
    </row>
    <row r="510" spans="1:13" x14ac:dyDescent="0.3">
      <c r="A510" s="10">
        <v>42761</v>
      </c>
      <c r="B510" s="6">
        <v>2885</v>
      </c>
      <c r="C510" s="6">
        <v>2924</v>
      </c>
      <c r="D510" s="6">
        <v>2885</v>
      </c>
      <c r="E510" s="6">
        <v>2913</v>
      </c>
      <c r="F510" s="11">
        <f t="shared" si="62"/>
        <v>1.342764192746925E-2</v>
      </c>
      <c r="G510" s="11">
        <f t="shared" si="63"/>
        <v>0</v>
      </c>
      <c r="H510" s="11">
        <f t="shared" si="64"/>
        <v>9.6585780172347181E-3</v>
      </c>
      <c r="I510" s="11">
        <f t="shared" si="65"/>
        <v>5.0609640588376387E-5</v>
      </c>
      <c r="J510" s="11">
        <f t="shared" si="66"/>
        <v>0.14177657512901051</v>
      </c>
      <c r="K510" s="11">
        <f t="shared" si="67"/>
        <v>0.14962365357472104</v>
      </c>
      <c r="L510" s="11">
        <f t="shared" si="68"/>
        <v>0.19688873675587409</v>
      </c>
      <c r="M510" s="11">
        <f t="shared" si="69"/>
        <v>0.19363907394984078</v>
      </c>
    </row>
    <row r="511" spans="1:13" x14ac:dyDescent="0.3">
      <c r="A511" s="10">
        <v>42769</v>
      </c>
      <c r="B511" s="6">
        <v>2887</v>
      </c>
      <c r="C511" s="6">
        <v>2912</v>
      </c>
      <c r="D511" s="6">
        <v>2851</v>
      </c>
      <c r="E511" s="6">
        <v>2889</v>
      </c>
      <c r="F511" s="11">
        <f t="shared" si="62"/>
        <v>8.6222296536414972E-3</v>
      </c>
      <c r="G511" s="11">
        <f t="shared" si="63"/>
        <v>-1.2548090750263129E-2</v>
      </c>
      <c r="H511" s="11">
        <f t="shared" si="64"/>
        <v>6.9252080330019813E-4</v>
      </c>
      <c r="I511" s="11">
        <f t="shared" si="65"/>
        <v>2.3451616615725125E-4</v>
      </c>
      <c r="J511" s="11">
        <f t="shared" si="66"/>
        <v>0.14597266975381698</v>
      </c>
      <c r="K511" s="11">
        <f t="shared" si="67"/>
        <v>0.154542227996676</v>
      </c>
      <c r="L511" s="11">
        <f t="shared" si="68"/>
        <v>0.19870729313527527</v>
      </c>
      <c r="M511" s="11">
        <f t="shared" si="69"/>
        <v>0.19332915653385035</v>
      </c>
    </row>
    <row r="512" spans="1:13" x14ac:dyDescent="0.3">
      <c r="A512" s="10">
        <v>42772</v>
      </c>
      <c r="B512" s="6">
        <v>2888</v>
      </c>
      <c r="C512" s="6">
        <v>2934</v>
      </c>
      <c r="D512" s="6">
        <v>2886</v>
      </c>
      <c r="E512" s="6">
        <v>2921</v>
      </c>
      <c r="F512" s="11">
        <f t="shared" si="62"/>
        <v>1.5802458690210082E-2</v>
      </c>
      <c r="G512" s="11">
        <f t="shared" si="63"/>
        <v>-6.9276067890071597E-4</v>
      </c>
      <c r="H512" s="11">
        <f t="shared" si="64"/>
        <v>1.1361802375024091E-2</v>
      </c>
      <c r="I512" s="11">
        <f t="shared" si="65"/>
        <v>7.8524215263235591E-5</v>
      </c>
      <c r="J512" s="11">
        <f t="shared" si="66"/>
        <v>0.14631308622545849</v>
      </c>
      <c r="K512" s="11">
        <f t="shared" si="67"/>
        <v>0.15283887647167654</v>
      </c>
      <c r="L512" s="11">
        <f t="shared" si="68"/>
        <v>0.19859563547154094</v>
      </c>
      <c r="M512" s="11">
        <f t="shared" si="69"/>
        <v>0.1932802616412839</v>
      </c>
    </row>
    <row r="513" spans="1:13" x14ac:dyDescent="0.3">
      <c r="A513" s="10">
        <v>42773</v>
      </c>
      <c r="B513" s="6">
        <v>2924</v>
      </c>
      <c r="C513" s="6">
        <v>2936</v>
      </c>
      <c r="D513" s="6">
        <v>2912</v>
      </c>
      <c r="E513" s="6">
        <v>2916</v>
      </c>
      <c r="F513" s="11">
        <f t="shared" si="62"/>
        <v>4.0955688647369808E-3</v>
      </c>
      <c r="G513" s="11">
        <f t="shared" si="63"/>
        <v>-4.1124115530925482E-3</v>
      </c>
      <c r="H513" s="11">
        <f t="shared" si="64"/>
        <v>-2.7397277411203274E-3</v>
      </c>
      <c r="I513" s="11">
        <f t="shared" si="65"/>
        <v>3.3639468727289236E-5</v>
      </c>
      <c r="J513" s="11">
        <f t="shared" si="66"/>
        <v>0.13250552790847056</v>
      </c>
      <c r="K513" s="11">
        <f t="shared" si="67"/>
        <v>0.15089944749958162</v>
      </c>
      <c r="L513" s="11">
        <f t="shared" si="68"/>
        <v>0.1977366698096554</v>
      </c>
      <c r="M513" s="11">
        <f t="shared" si="69"/>
        <v>0.19289703423435084</v>
      </c>
    </row>
    <row r="514" spans="1:13" x14ac:dyDescent="0.3">
      <c r="A514" s="10">
        <v>42774</v>
      </c>
      <c r="B514" s="6">
        <v>2914</v>
      </c>
      <c r="C514" s="6">
        <v>2967</v>
      </c>
      <c r="D514" s="6">
        <v>2896</v>
      </c>
      <c r="E514" s="6">
        <v>2965</v>
      </c>
      <c r="F514" s="11">
        <f t="shared" si="62"/>
        <v>1.8024633535671755E-2</v>
      </c>
      <c r="G514" s="11">
        <f t="shared" si="63"/>
        <v>-6.1962332495431446E-3</v>
      </c>
      <c r="H514" s="11">
        <f t="shared" si="64"/>
        <v>1.7350324676675594E-2</v>
      </c>
      <c r="I514" s="11">
        <f t="shared" si="65"/>
        <v>1.58054135207993E-4</v>
      </c>
      <c r="J514" s="11">
        <f t="shared" si="66"/>
        <v>0.1357123643539366</v>
      </c>
      <c r="K514" s="11">
        <f t="shared" si="67"/>
        <v>0.15201947153519005</v>
      </c>
      <c r="L514" s="11">
        <f t="shared" si="68"/>
        <v>0.19840683344499505</v>
      </c>
      <c r="M514" s="11">
        <f t="shared" si="69"/>
        <v>0.19349656567477413</v>
      </c>
    </row>
    <row r="515" spans="1:13" x14ac:dyDescent="0.3">
      <c r="A515" s="10">
        <v>42775</v>
      </c>
      <c r="B515" s="6">
        <v>2968</v>
      </c>
      <c r="C515" s="6">
        <v>2985</v>
      </c>
      <c r="D515" s="6">
        <v>2955</v>
      </c>
      <c r="E515" s="6">
        <v>2964</v>
      </c>
      <c r="F515" s="11">
        <f t="shared" si="62"/>
        <v>5.7114215394312865E-3</v>
      </c>
      <c r="G515" s="11">
        <f t="shared" si="63"/>
        <v>-4.3896744470725297E-3</v>
      </c>
      <c r="H515" s="11">
        <f t="shared" si="64"/>
        <v>-1.3486178712935292E-3</v>
      </c>
      <c r="I515" s="11">
        <f t="shared" si="65"/>
        <v>5.3672109502446448E-5</v>
      </c>
      <c r="J515" s="11">
        <f t="shared" si="66"/>
        <v>0.1365023834233032</v>
      </c>
      <c r="K515" s="11">
        <f t="shared" si="67"/>
        <v>0.15274769534355589</v>
      </c>
      <c r="L515" s="11">
        <f t="shared" si="68"/>
        <v>0.1964345121774928</v>
      </c>
      <c r="M515" s="11">
        <f t="shared" si="69"/>
        <v>0.19270026947731991</v>
      </c>
    </row>
    <row r="516" spans="1:13" x14ac:dyDescent="0.3">
      <c r="A516" s="10">
        <v>42776</v>
      </c>
      <c r="B516" s="6">
        <v>2963</v>
      </c>
      <c r="C516" s="6">
        <v>2999</v>
      </c>
      <c r="D516" s="6">
        <v>2957</v>
      </c>
      <c r="E516" s="6">
        <v>2997</v>
      </c>
      <c r="F516" s="11">
        <f t="shared" si="62"/>
        <v>1.2076631175443888E-2</v>
      </c>
      <c r="G516" s="11">
        <f t="shared" si="63"/>
        <v>-2.0270277210879934E-3</v>
      </c>
      <c r="H516" s="11">
        <f t="shared" si="64"/>
        <v>1.1409519743098055E-2</v>
      </c>
      <c r="I516" s="11">
        <f t="shared" si="65"/>
        <v>3.529271290698241E-5</v>
      </c>
      <c r="J516" s="11">
        <f t="shared" si="66"/>
        <v>0.13806570207803118</v>
      </c>
      <c r="K516" s="11">
        <f t="shared" si="67"/>
        <v>0.15188128378831087</v>
      </c>
      <c r="L516" s="11">
        <f t="shared" si="68"/>
        <v>0.18686346963726316</v>
      </c>
      <c r="M516" s="11">
        <f t="shared" si="69"/>
        <v>0.1921068123376693</v>
      </c>
    </row>
    <row r="517" spans="1:13" x14ac:dyDescent="0.3">
      <c r="A517" s="10">
        <v>42779</v>
      </c>
      <c r="B517" s="6">
        <v>2996</v>
      </c>
      <c r="C517" s="6">
        <v>3028</v>
      </c>
      <c r="D517" s="6">
        <v>2976</v>
      </c>
      <c r="E517" s="6">
        <v>2985</v>
      </c>
      <c r="F517" s="11">
        <f t="shared" si="62"/>
        <v>1.0624269920229204E-2</v>
      </c>
      <c r="G517" s="11">
        <f t="shared" si="63"/>
        <v>-6.6979486841275814E-3</v>
      </c>
      <c r="H517" s="11">
        <f t="shared" si="64"/>
        <v>-3.6783188104076801E-3</v>
      </c>
      <c r="I517" s="11">
        <f t="shared" si="65"/>
        <v>1.7217988917154919E-4</v>
      </c>
      <c r="J517" s="11">
        <f t="shared" si="66"/>
        <v>0.14762451384578873</v>
      </c>
      <c r="K517" s="11">
        <f t="shared" si="67"/>
        <v>0.15356136940165188</v>
      </c>
      <c r="L517" s="11">
        <f t="shared" si="68"/>
        <v>0.18532253501510354</v>
      </c>
      <c r="M517" s="11">
        <f t="shared" si="69"/>
        <v>0.19277976111671102</v>
      </c>
    </row>
    <row r="518" spans="1:13" x14ac:dyDescent="0.3">
      <c r="A518" s="10">
        <v>42780</v>
      </c>
      <c r="B518" s="6">
        <v>2986</v>
      </c>
      <c r="C518" s="6">
        <v>3008</v>
      </c>
      <c r="D518" s="6">
        <v>2951</v>
      </c>
      <c r="E518" s="6">
        <v>2956</v>
      </c>
      <c r="F518" s="11">
        <f t="shared" si="62"/>
        <v>7.3407069705946687E-3</v>
      </c>
      <c r="G518" s="11">
        <f t="shared" si="63"/>
        <v>-1.1790603156196268E-2</v>
      </c>
      <c r="H518" s="11">
        <f t="shared" si="64"/>
        <v>-1.0097696031043303E-2</v>
      </c>
      <c r="I518" s="11">
        <f t="shared" si="65"/>
        <v>1.4797060256313858E-4</v>
      </c>
      <c r="J518" s="11">
        <f t="shared" si="66"/>
        <v>0.15644712443224806</v>
      </c>
      <c r="K518" s="11">
        <f t="shared" si="67"/>
        <v>0.1542958123649168</v>
      </c>
      <c r="L518" s="11">
        <f t="shared" si="68"/>
        <v>0.17845506638716344</v>
      </c>
      <c r="M518" s="11">
        <f t="shared" si="69"/>
        <v>0.19346486941153199</v>
      </c>
    </row>
    <row r="519" spans="1:13" x14ac:dyDescent="0.3">
      <c r="A519" s="10">
        <v>42781</v>
      </c>
      <c r="B519" s="6">
        <v>2964</v>
      </c>
      <c r="C519" s="6">
        <v>2968</v>
      </c>
      <c r="D519" s="6">
        <v>2933</v>
      </c>
      <c r="E519" s="6">
        <v>2937</v>
      </c>
      <c r="F519" s="11">
        <f t="shared" si="62"/>
        <v>1.348617871293463E-3</v>
      </c>
      <c r="G519" s="11">
        <f t="shared" si="63"/>
        <v>-1.0513917438526485E-2</v>
      </c>
      <c r="H519" s="11">
        <f t="shared" si="64"/>
        <v>-9.1510552173574358E-3</v>
      </c>
      <c r="I519" s="11">
        <f t="shared" si="65"/>
        <v>2.8489067643551843E-5</v>
      </c>
      <c r="J519" s="11">
        <f t="shared" si="66"/>
        <v>0.15818435382439602</v>
      </c>
      <c r="K519" s="11">
        <f t="shared" si="67"/>
        <v>0.15369884826152744</v>
      </c>
      <c r="L519" s="11">
        <f t="shared" si="68"/>
        <v>0.17315555082363324</v>
      </c>
      <c r="M519" s="11">
        <f t="shared" si="69"/>
        <v>0.19298150143170317</v>
      </c>
    </row>
    <row r="520" spans="1:13" x14ac:dyDescent="0.3">
      <c r="A520" s="10">
        <v>42782</v>
      </c>
      <c r="B520" s="6">
        <v>2931</v>
      </c>
      <c r="C520" s="6">
        <v>2990</v>
      </c>
      <c r="D520" s="6">
        <v>2921</v>
      </c>
      <c r="E520" s="6">
        <v>2955</v>
      </c>
      <c r="F520" s="11">
        <f t="shared" si="62"/>
        <v>1.9929725673839625E-2</v>
      </c>
      <c r="G520" s="11">
        <f t="shared" si="63"/>
        <v>-3.4176383231514776E-3</v>
      </c>
      <c r="H520" s="11">
        <f t="shared" si="64"/>
        <v>8.1549891293061644E-3</v>
      </c>
      <c r="I520" s="11">
        <f t="shared" si="65"/>
        <v>2.7421832429536027E-4</v>
      </c>
      <c r="J520" s="11">
        <f t="shared" si="66"/>
        <v>0.1750920575704612</v>
      </c>
      <c r="K520" s="11">
        <f t="shared" si="67"/>
        <v>0.15897413631683457</v>
      </c>
      <c r="L520" s="11">
        <f t="shared" si="68"/>
        <v>0.17610118783840498</v>
      </c>
      <c r="M520" s="11">
        <f t="shared" si="69"/>
        <v>0.19407792392545101</v>
      </c>
    </row>
    <row r="521" spans="1:13" x14ac:dyDescent="0.3">
      <c r="A521" s="10">
        <v>42783</v>
      </c>
      <c r="B521" s="6">
        <v>2955</v>
      </c>
      <c r="C521" s="6">
        <v>2985</v>
      </c>
      <c r="D521" s="6">
        <v>2892</v>
      </c>
      <c r="E521" s="6">
        <v>2906</v>
      </c>
      <c r="F521" s="11">
        <f t="shared" si="62"/>
        <v>1.0101095986503919E-2</v>
      </c>
      <c r="G521" s="11">
        <f t="shared" si="63"/>
        <v>-2.1550346561543286E-2</v>
      </c>
      <c r="H521" s="11">
        <f t="shared" si="64"/>
        <v>-1.6721085709970312E-2</v>
      </c>
      <c r="I521" s="11">
        <f t="shared" si="65"/>
        <v>3.75005676871026E-4</v>
      </c>
      <c r="J521" s="11">
        <f t="shared" si="66"/>
        <v>0.18492583457766204</v>
      </c>
      <c r="K521" s="11">
        <f t="shared" si="67"/>
        <v>0.16551128922469438</v>
      </c>
      <c r="L521" s="11">
        <f t="shared" si="68"/>
        <v>0.17971034135443181</v>
      </c>
      <c r="M521" s="11">
        <f t="shared" si="69"/>
        <v>0.19644024812123156</v>
      </c>
    </row>
    <row r="522" spans="1:13" x14ac:dyDescent="0.3">
      <c r="A522" s="10">
        <v>42786</v>
      </c>
      <c r="B522" s="6">
        <v>2907</v>
      </c>
      <c r="C522" s="6">
        <v>2924</v>
      </c>
      <c r="D522" s="6">
        <v>2901</v>
      </c>
      <c r="E522" s="6">
        <v>2916</v>
      </c>
      <c r="F522" s="11">
        <f t="shared" si="62"/>
        <v>5.8309203107931437E-3</v>
      </c>
      <c r="G522" s="11">
        <f t="shared" si="63"/>
        <v>-2.0661164374718927E-3</v>
      </c>
      <c r="H522" s="11">
        <f t="shared" si="64"/>
        <v>3.0911925696728796E-3</v>
      </c>
      <c r="I522" s="11">
        <f t="shared" si="65"/>
        <v>2.6630735044525227E-5</v>
      </c>
      <c r="J522" s="11">
        <f t="shared" si="66"/>
        <v>0.18135558605329291</v>
      </c>
      <c r="K522" s="11">
        <f t="shared" si="67"/>
        <v>0.1632293557387362</v>
      </c>
      <c r="L522" s="11">
        <f t="shared" si="68"/>
        <v>0.17927735352551766</v>
      </c>
      <c r="M522" s="11">
        <f t="shared" si="69"/>
        <v>0.1952894183780465</v>
      </c>
    </row>
    <row r="523" spans="1:13" x14ac:dyDescent="0.3">
      <c r="A523" s="10">
        <v>42787</v>
      </c>
      <c r="B523" s="6">
        <v>2917</v>
      </c>
      <c r="C523" s="6">
        <v>2970</v>
      </c>
      <c r="D523" s="6">
        <v>2914</v>
      </c>
      <c r="E523" s="6">
        <v>2955</v>
      </c>
      <c r="F523" s="11">
        <f t="shared" si="62"/>
        <v>1.8006261929023888E-2</v>
      </c>
      <c r="G523" s="11">
        <f t="shared" si="63"/>
        <v>-1.0289831125713271E-3</v>
      </c>
      <c r="H523" s="11">
        <f t="shared" si="64"/>
        <v>1.2942959972477127E-2</v>
      </c>
      <c r="I523" s="11">
        <f t="shared" si="65"/>
        <v>1.0554803473964271E-4</v>
      </c>
      <c r="J523" s="11">
        <f t="shared" si="66"/>
        <v>0.18628457922287778</v>
      </c>
      <c r="K523" s="11">
        <f t="shared" si="67"/>
        <v>0.16371027452463122</v>
      </c>
      <c r="L523" s="11">
        <f t="shared" si="68"/>
        <v>0.17800039718540173</v>
      </c>
      <c r="M523" s="11">
        <f t="shared" si="69"/>
        <v>0.19470669618688763</v>
      </c>
    </row>
    <row r="524" spans="1:13" x14ac:dyDescent="0.3">
      <c r="A524" s="10">
        <v>42788</v>
      </c>
      <c r="B524" s="6">
        <v>2955</v>
      </c>
      <c r="C524" s="6">
        <v>2962</v>
      </c>
      <c r="D524" s="6">
        <v>2906</v>
      </c>
      <c r="E524" s="6">
        <v>2914</v>
      </c>
      <c r="F524" s="11">
        <f t="shared" si="62"/>
        <v>2.3660649875456075E-3</v>
      </c>
      <c r="G524" s="11">
        <f t="shared" si="63"/>
        <v>-1.6721085709970312E-2</v>
      </c>
      <c r="H524" s="11">
        <f t="shared" si="64"/>
        <v>-1.3971943085048458E-2</v>
      </c>
      <c r="I524" s="11">
        <f t="shared" si="65"/>
        <v>8.4625438327053389E-5</v>
      </c>
      <c r="J524" s="11">
        <f t="shared" si="66"/>
        <v>0.18124994150301113</v>
      </c>
      <c r="K524" s="11">
        <f t="shared" si="67"/>
        <v>0.16331649266350981</v>
      </c>
      <c r="L524" s="11">
        <f t="shared" si="68"/>
        <v>0.17381740735185305</v>
      </c>
      <c r="M524" s="11">
        <f t="shared" si="69"/>
        <v>0.19442957450679718</v>
      </c>
    </row>
    <row r="525" spans="1:13" x14ac:dyDescent="0.3">
      <c r="A525" s="10">
        <v>42789</v>
      </c>
      <c r="B525" s="6">
        <v>2919</v>
      </c>
      <c r="C525" s="6">
        <v>2929</v>
      </c>
      <c r="D525" s="6">
        <v>2877</v>
      </c>
      <c r="E525" s="6">
        <v>2880</v>
      </c>
      <c r="F525" s="11">
        <f t="shared" si="62"/>
        <v>3.4199759736187663E-3</v>
      </c>
      <c r="G525" s="11">
        <f t="shared" si="63"/>
        <v>-1.4493007302566864E-2</v>
      </c>
      <c r="H525" s="11">
        <f t="shared" si="64"/>
        <v>-1.3450797724123104E-2</v>
      </c>
      <c r="I525" s="11">
        <f t="shared" si="65"/>
        <v>7.2802391733827178E-5</v>
      </c>
      <c r="J525" s="11">
        <f t="shared" si="66"/>
        <v>0.18257498297158828</v>
      </c>
      <c r="K525" s="11">
        <f t="shared" si="67"/>
        <v>0.16178351084354492</v>
      </c>
      <c r="L525" s="11">
        <f t="shared" si="68"/>
        <v>0.17080340190605089</v>
      </c>
      <c r="M525" s="11">
        <f t="shared" si="69"/>
        <v>0.19300711386543412</v>
      </c>
    </row>
    <row r="526" spans="1:13" x14ac:dyDescent="0.3">
      <c r="A526" s="10">
        <v>42790</v>
      </c>
      <c r="B526" s="6">
        <v>2880</v>
      </c>
      <c r="C526" s="6">
        <v>2886</v>
      </c>
      <c r="D526" s="6">
        <v>2852</v>
      </c>
      <c r="E526" s="6">
        <v>2878</v>
      </c>
      <c r="F526" s="11">
        <f t="shared" si="62"/>
        <v>2.0811662038246709E-3</v>
      </c>
      <c r="G526" s="11">
        <f t="shared" si="63"/>
        <v>-9.7697915958050233E-3</v>
      </c>
      <c r="H526" s="11">
        <f t="shared" si="64"/>
        <v>-6.9468568267848504E-4</v>
      </c>
      <c r="I526" s="11">
        <f t="shared" si="65"/>
        <v>9.4438902614117447E-5</v>
      </c>
      <c r="J526" s="11">
        <f t="shared" si="66"/>
        <v>0.18661218713603769</v>
      </c>
      <c r="K526" s="11">
        <f t="shared" si="67"/>
        <v>0.16286122503471032</v>
      </c>
      <c r="L526" s="11">
        <f t="shared" si="68"/>
        <v>0.16750542305122559</v>
      </c>
      <c r="M526" s="11">
        <f t="shared" si="69"/>
        <v>0.19141590671499698</v>
      </c>
    </row>
    <row r="527" spans="1:13" x14ac:dyDescent="0.3">
      <c r="A527" s="10">
        <v>42793</v>
      </c>
      <c r="B527" s="6">
        <v>2880</v>
      </c>
      <c r="C527" s="6">
        <v>2895</v>
      </c>
      <c r="D527" s="6">
        <v>2865</v>
      </c>
      <c r="E527" s="6">
        <v>2890</v>
      </c>
      <c r="F527" s="11">
        <f t="shared" si="62"/>
        <v>5.19481687710393E-3</v>
      </c>
      <c r="G527" s="11">
        <f t="shared" si="63"/>
        <v>-5.2219439811517126E-3</v>
      </c>
      <c r="H527" s="11">
        <f t="shared" si="64"/>
        <v>3.4662079764863291E-3</v>
      </c>
      <c r="I527" s="11">
        <f t="shared" si="65"/>
        <v>5.4348849513359826E-5</v>
      </c>
      <c r="J527" s="11">
        <f t="shared" si="66"/>
        <v>0.17847903571094612</v>
      </c>
      <c r="K527" s="11">
        <f t="shared" si="67"/>
        <v>0.16109417291598815</v>
      </c>
      <c r="L527" s="11">
        <f t="shared" si="68"/>
        <v>0.16544429159708313</v>
      </c>
      <c r="M527" s="11">
        <f t="shared" si="69"/>
        <v>0.18964249952194426</v>
      </c>
    </row>
    <row r="528" spans="1:13" x14ac:dyDescent="0.3">
      <c r="A528" s="10">
        <v>42794</v>
      </c>
      <c r="B528" s="6">
        <v>2893</v>
      </c>
      <c r="C528" s="6">
        <v>2899</v>
      </c>
      <c r="D528" s="6">
        <v>2873</v>
      </c>
      <c r="E528" s="6">
        <v>2881</v>
      </c>
      <c r="F528" s="11">
        <f t="shared" si="62"/>
        <v>2.0718239455204575E-3</v>
      </c>
      <c r="G528" s="11">
        <f t="shared" si="63"/>
        <v>-6.9372459968455513E-3</v>
      </c>
      <c r="H528" s="11">
        <f t="shared" si="64"/>
        <v>-4.1565698916066172E-3</v>
      </c>
      <c r="I528" s="11">
        <f t="shared" si="65"/>
        <v>3.2194369673484793E-5</v>
      </c>
      <c r="J528" s="11">
        <f t="shared" si="66"/>
        <v>0.17010939162635882</v>
      </c>
      <c r="K528" s="11">
        <f t="shared" si="67"/>
        <v>0.15918205412919592</v>
      </c>
      <c r="L528" s="11">
        <f t="shared" si="68"/>
        <v>0.16294512015230891</v>
      </c>
      <c r="M528" s="11">
        <f t="shared" si="69"/>
        <v>0.18924739275072458</v>
      </c>
    </row>
    <row r="529" spans="1:13" x14ac:dyDescent="0.3">
      <c r="A529" s="10">
        <v>42795</v>
      </c>
      <c r="B529" s="6">
        <v>2882</v>
      </c>
      <c r="C529" s="6">
        <v>2932</v>
      </c>
      <c r="D529" s="6">
        <v>2878</v>
      </c>
      <c r="E529" s="6">
        <v>2909</v>
      </c>
      <c r="F529" s="11">
        <f t="shared" si="62"/>
        <v>1.7200286447074772E-2</v>
      </c>
      <c r="G529" s="11">
        <f t="shared" si="63"/>
        <v>-1.3888891121542938E-3</v>
      </c>
      <c r="H529" s="11">
        <f t="shared" si="64"/>
        <v>9.3248819357342749E-3</v>
      </c>
      <c r="I529" s="11">
        <f t="shared" si="65"/>
        <v>1.5033945344016778E-4</v>
      </c>
      <c r="J529" s="11">
        <f t="shared" si="66"/>
        <v>0.17890733590762745</v>
      </c>
      <c r="K529" s="11">
        <f t="shared" si="67"/>
        <v>0.16049692137067154</v>
      </c>
      <c r="L529" s="11">
        <f t="shared" si="68"/>
        <v>0.1623589182548732</v>
      </c>
      <c r="M529" s="11">
        <f t="shared" si="69"/>
        <v>0.18947328885433487</v>
      </c>
    </row>
    <row r="530" spans="1:13" x14ac:dyDescent="0.3">
      <c r="A530" s="10">
        <v>42796</v>
      </c>
      <c r="B530" s="6">
        <v>2916</v>
      </c>
      <c r="C530" s="6">
        <v>2950</v>
      </c>
      <c r="D530" s="6">
        <v>2909</v>
      </c>
      <c r="E530" s="6">
        <v>2945</v>
      </c>
      <c r="F530" s="11">
        <f t="shared" si="62"/>
        <v>1.1592356205316817E-2</v>
      </c>
      <c r="G530" s="11">
        <f t="shared" si="63"/>
        <v>-2.4034346333471701E-3</v>
      </c>
      <c r="H530" s="11">
        <f t="shared" si="64"/>
        <v>9.8960029571383331E-3</v>
      </c>
      <c r="I530" s="11">
        <f t="shared" si="65"/>
        <v>4.9225625378596121E-5</v>
      </c>
      <c r="J530" s="11">
        <f t="shared" si="66"/>
        <v>0.16228992214201771</v>
      </c>
      <c r="K530" s="11">
        <f t="shared" si="67"/>
        <v>0.16030787536116439</v>
      </c>
      <c r="L530" s="11">
        <f t="shared" si="68"/>
        <v>0.16038517270100444</v>
      </c>
      <c r="M530" s="11">
        <f t="shared" si="69"/>
        <v>0.18889978684315548</v>
      </c>
    </row>
    <row r="531" spans="1:13" x14ac:dyDescent="0.3">
      <c r="A531" s="10">
        <v>42797</v>
      </c>
      <c r="B531" s="6">
        <v>2940</v>
      </c>
      <c r="C531" s="6">
        <v>2943</v>
      </c>
      <c r="D531" s="6">
        <v>2913</v>
      </c>
      <c r="E531" s="6">
        <v>2933</v>
      </c>
      <c r="F531" s="11">
        <f t="shared" si="62"/>
        <v>1.0198879007453808E-3</v>
      </c>
      <c r="G531" s="11">
        <f t="shared" si="63"/>
        <v>-9.2261033732926913E-3</v>
      </c>
      <c r="H531" s="11">
        <f t="shared" si="64"/>
        <v>-2.3837913552762504E-3</v>
      </c>
      <c r="I531" s="11">
        <f t="shared" si="65"/>
        <v>6.6599249281777109E-5</v>
      </c>
      <c r="J531" s="11">
        <f t="shared" si="66"/>
        <v>0.13625775887490996</v>
      </c>
      <c r="K531" s="11">
        <f t="shared" si="67"/>
        <v>0.15713238734998253</v>
      </c>
      <c r="L531" s="11">
        <f t="shared" si="68"/>
        <v>0.1584041654051592</v>
      </c>
      <c r="M531" s="11">
        <f t="shared" si="69"/>
        <v>0.18878760509296236</v>
      </c>
    </row>
    <row r="532" spans="1:13" x14ac:dyDescent="0.3">
      <c r="A532" s="10">
        <v>42800</v>
      </c>
      <c r="B532" s="6">
        <v>2934</v>
      </c>
      <c r="C532" s="6">
        <v>2965</v>
      </c>
      <c r="D532" s="6">
        <v>2919</v>
      </c>
      <c r="E532" s="6">
        <v>2962</v>
      </c>
      <c r="F532" s="11">
        <f t="shared" si="62"/>
        <v>1.0510352728898789E-2</v>
      </c>
      <c r="G532" s="11">
        <f t="shared" si="63"/>
        <v>-5.1255878488123173E-3</v>
      </c>
      <c r="H532" s="11">
        <f t="shared" si="64"/>
        <v>9.4980361248171337E-3</v>
      </c>
      <c r="I532" s="11">
        <f t="shared" si="65"/>
        <v>8.5594473927054794E-5</v>
      </c>
      <c r="J532" s="11">
        <f t="shared" si="66"/>
        <v>0.14160530736329358</v>
      </c>
      <c r="K532" s="11">
        <f t="shared" si="67"/>
        <v>0.15742662933041179</v>
      </c>
      <c r="L532" s="11">
        <f t="shared" si="68"/>
        <v>0.15683113877116259</v>
      </c>
      <c r="M532" s="11">
        <f t="shared" si="69"/>
        <v>0.18838397731343531</v>
      </c>
    </row>
    <row r="533" spans="1:13" x14ac:dyDescent="0.3">
      <c r="A533" s="10">
        <v>42801</v>
      </c>
      <c r="B533" s="6">
        <v>2960</v>
      </c>
      <c r="C533" s="6">
        <v>2970</v>
      </c>
      <c r="D533" s="6">
        <v>2946</v>
      </c>
      <c r="E533" s="6">
        <v>2951</v>
      </c>
      <c r="F533" s="11">
        <f t="shared" si="62"/>
        <v>3.372684478639156E-3</v>
      </c>
      <c r="G533" s="11">
        <f t="shared" si="63"/>
        <v>-4.7409502955304845E-3</v>
      </c>
      <c r="H533" s="11">
        <f t="shared" si="64"/>
        <v>-3.0451723751666981E-3</v>
      </c>
      <c r="I533" s="11">
        <f t="shared" si="65"/>
        <v>2.9685005029661693E-5</v>
      </c>
      <c r="J533" s="11">
        <f t="shared" si="66"/>
        <v>0.13468598562865153</v>
      </c>
      <c r="K533" s="11">
        <f t="shared" si="67"/>
        <v>0.15318830907014241</v>
      </c>
      <c r="L533" s="11">
        <f t="shared" si="68"/>
        <v>0.1564032673972249</v>
      </c>
      <c r="M533" s="11">
        <f t="shared" si="69"/>
        <v>0.18777221383857376</v>
      </c>
    </row>
    <row r="534" spans="1:13" x14ac:dyDescent="0.3">
      <c r="A534" s="10">
        <v>42802</v>
      </c>
      <c r="B534" s="6">
        <v>2948</v>
      </c>
      <c r="C534" s="6">
        <v>2951</v>
      </c>
      <c r="D534" s="6">
        <v>2900</v>
      </c>
      <c r="E534" s="6">
        <v>2903</v>
      </c>
      <c r="F534" s="11">
        <f t="shared" si="62"/>
        <v>1.0171216337122671E-3</v>
      </c>
      <c r="G534" s="11">
        <f t="shared" si="63"/>
        <v>-1.6416237334661864E-2</v>
      </c>
      <c r="H534" s="11">
        <f t="shared" si="64"/>
        <v>-1.5382289284597289E-2</v>
      </c>
      <c r="I534" s="11">
        <f t="shared" si="65"/>
        <v>3.3653732206720722E-5</v>
      </c>
      <c r="J534" s="11">
        <f t="shared" si="66"/>
        <v>0.12982999549614466</v>
      </c>
      <c r="K534" s="11">
        <f t="shared" si="67"/>
        <v>0.1506930819733823</v>
      </c>
      <c r="L534" s="11">
        <f t="shared" si="68"/>
        <v>0.15532880192765694</v>
      </c>
      <c r="M534" s="11">
        <f t="shared" si="69"/>
        <v>0.18743060279785981</v>
      </c>
    </row>
    <row r="535" spans="1:13" x14ac:dyDescent="0.3">
      <c r="A535" s="10">
        <v>42803</v>
      </c>
      <c r="B535" s="6">
        <v>2900</v>
      </c>
      <c r="C535" s="6">
        <v>2909</v>
      </c>
      <c r="D535" s="6">
        <v>2887</v>
      </c>
      <c r="E535" s="6">
        <v>2898</v>
      </c>
      <c r="F535" s="11">
        <f t="shared" si="62"/>
        <v>3.098642520636232E-3</v>
      </c>
      <c r="G535" s="11">
        <f t="shared" si="63"/>
        <v>-4.492836311630344E-3</v>
      </c>
      <c r="H535" s="11">
        <f t="shared" si="64"/>
        <v>-6.8989309393773066E-4</v>
      </c>
      <c r="I535" s="11">
        <f t="shared" si="65"/>
        <v>2.8825318925781315E-5</v>
      </c>
      <c r="J535" s="11">
        <f t="shared" si="66"/>
        <v>0.12548946368427186</v>
      </c>
      <c r="K535" s="11">
        <f t="shared" si="67"/>
        <v>0.15023773447782066</v>
      </c>
      <c r="L535" s="11">
        <f t="shared" si="68"/>
        <v>0.15480992725228931</v>
      </c>
      <c r="M535" s="11">
        <f t="shared" si="69"/>
        <v>0.18573018068198879</v>
      </c>
    </row>
    <row r="536" spans="1:13" x14ac:dyDescent="0.3">
      <c r="A536" s="10">
        <v>42804</v>
      </c>
      <c r="B536" s="6">
        <v>2891</v>
      </c>
      <c r="C536" s="6">
        <v>2901</v>
      </c>
      <c r="D536" s="6">
        <v>2857</v>
      </c>
      <c r="E536" s="6">
        <v>2860</v>
      </c>
      <c r="F536" s="11">
        <f t="shared" si="62"/>
        <v>3.4530421050580238E-3</v>
      </c>
      <c r="G536" s="11">
        <f t="shared" si="63"/>
        <v>-1.1830339785572953E-2</v>
      </c>
      <c r="H536" s="11">
        <f t="shared" si="64"/>
        <v>-1.078083820244782E-2</v>
      </c>
      <c r="I536" s="11">
        <f t="shared" si="65"/>
        <v>6.1566148354040993E-5</v>
      </c>
      <c r="J536" s="11">
        <f t="shared" si="66"/>
        <v>0.12214422658649184</v>
      </c>
      <c r="K536" s="11">
        <f t="shared" si="67"/>
        <v>0.15144356326852973</v>
      </c>
      <c r="L536" s="11">
        <f t="shared" si="68"/>
        <v>0.15485216088612205</v>
      </c>
      <c r="M536" s="11">
        <f t="shared" si="69"/>
        <v>0.18522026882554646</v>
      </c>
    </row>
    <row r="537" spans="1:13" x14ac:dyDescent="0.3">
      <c r="A537" s="10">
        <v>42807</v>
      </c>
      <c r="B537" s="6">
        <v>2863</v>
      </c>
      <c r="C537" s="6">
        <v>2884</v>
      </c>
      <c r="D537" s="6">
        <v>2853</v>
      </c>
      <c r="E537" s="6">
        <v>2874</v>
      </c>
      <c r="F537" s="11">
        <f t="shared" si="62"/>
        <v>7.3081933067246224E-3</v>
      </c>
      <c r="G537" s="11">
        <f t="shared" si="63"/>
        <v>-3.49895388461507E-3</v>
      </c>
      <c r="H537" s="11">
        <f t="shared" si="64"/>
        <v>3.834761540855258E-3</v>
      </c>
      <c r="I537" s="11">
        <f t="shared" si="65"/>
        <v>5.1044842859302041E-5</v>
      </c>
      <c r="J537" s="11">
        <f t="shared" si="66"/>
        <v>0.1218029191798374</v>
      </c>
      <c r="K537" s="11">
        <f t="shared" si="67"/>
        <v>0.15108906247336884</v>
      </c>
      <c r="L537" s="11">
        <f t="shared" si="68"/>
        <v>0.15246679338127961</v>
      </c>
      <c r="M537" s="11">
        <f t="shared" si="69"/>
        <v>0.18506395163221928</v>
      </c>
    </row>
    <row r="538" spans="1:13" x14ac:dyDescent="0.3">
      <c r="A538" s="10">
        <v>42808</v>
      </c>
      <c r="B538" s="6">
        <v>2872</v>
      </c>
      <c r="C538" s="6">
        <v>2890</v>
      </c>
      <c r="D538" s="6">
        <v>2839</v>
      </c>
      <c r="E538" s="6">
        <v>2844</v>
      </c>
      <c r="F538" s="11">
        <f t="shared" si="62"/>
        <v>6.2478509383629491E-3</v>
      </c>
      <c r="G538" s="11">
        <f t="shared" si="63"/>
        <v>-1.1556773695143662E-2</v>
      </c>
      <c r="H538" s="11">
        <f t="shared" si="64"/>
        <v>-9.7971392449832696E-3</v>
      </c>
      <c r="I538" s="11">
        <f t="shared" si="65"/>
        <v>1.2058240409972619E-4</v>
      </c>
      <c r="J538" s="11">
        <f t="shared" si="66"/>
        <v>0.13062668023138033</v>
      </c>
      <c r="K538" s="11">
        <f t="shared" si="67"/>
        <v>0.15327126002709546</v>
      </c>
      <c r="L538" s="11">
        <f t="shared" si="68"/>
        <v>0.15194442122205151</v>
      </c>
      <c r="M538" s="11">
        <f t="shared" si="69"/>
        <v>0.18513047095146995</v>
      </c>
    </row>
    <row r="539" spans="1:13" x14ac:dyDescent="0.3">
      <c r="A539" s="10">
        <v>42809</v>
      </c>
      <c r="B539" s="6">
        <v>2840</v>
      </c>
      <c r="C539" s="6">
        <v>2886</v>
      </c>
      <c r="D539" s="6">
        <v>2825</v>
      </c>
      <c r="E539" s="6">
        <v>2871</v>
      </c>
      <c r="F539" s="11">
        <f t="shared" si="62"/>
        <v>1.6067408178564543E-2</v>
      </c>
      <c r="G539" s="11">
        <f t="shared" si="63"/>
        <v>-5.2956875747104549E-3</v>
      </c>
      <c r="H539" s="11">
        <f t="shared" si="64"/>
        <v>1.0856348965812161E-2</v>
      </c>
      <c r="I539" s="11">
        <f t="shared" si="65"/>
        <v>1.692643546278766E-4</v>
      </c>
      <c r="J539" s="11">
        <f t="shared" si="66"/>
        <v>0.13243956017067388</v>
      </c>
      <c r="K539" s="11">
        <f t="shared" si="67"/>
        <v>0.15766035406807033</v>
      </c>
      <c r="L539" s="11">
        <f t="shared" si="68"/>
        <v>0.15417111441541109</v>
      </c>
      <c r="M539" s="11">
        <f t="shared" si="69"/>
        <v>0.1859668011484486</v>
      </c>
    </row>
    <row r="540" spans="1:13" x14ac:dyDescent="0.3">
      <c r="A540" s="10">
        <v>42810</v>
      </c>
      <c r="B540" s="6">
        <v>2890</v>
      </c>
      <c r="C540" s="6">
        <v>2900</v>
      </c>
      <c r="D540" s="6">
        <v>2872</v>
      </c>
      <c r="E540" s="6">
        <v>2889</v>
      </c>
      <c r="F540" s="11">
        <f t="shared" si="62"/>
        <v>3.4542348680876036E-3</v>
      </c>
      <c r="G540" s="11">
        <f t="shared" si="63"/>
        <v>-6.2478509383630271E-3</v>
      </c>
      <c r="H540" s="11">
        <f t="shared" si="64"/>
        <v>-3.4608064024260234E-4</v>
      </c>
      <c r="I540" s="11">
        <f t="shared" si="65"/>
        <v>5.0000563433723E-5</v>
      </c>
      <c r="J540" s="11">
        <f t="shared" si="66"/>
        <v>0.13251326551402595</v>
      </c>
      <c r="K540" s="11">
        <f t="shared" si="67"/>
        <v>0.15764412769516728</v>
      </c>
      <c r="L540" s="11">
        <f t="shared" si="68"/>
        <v>0.15368622043927413</v>
      </c>
      <c r="M540" s="11">
        <f t="shared" si="69"/>
        <v>0.18473586578267004</v>
      </c>
    </row>
    <row r="541" spans="1:13" x14ac:dyDescent="0.3">
      <c r="A541" s="10">
        <v>42811</v>
      </c>
      <c r="B541" s="6">
        <v>2890</v>
      </c>
      <c r="C541" s="6">
        <v>2896</v>
      </c>
      <c r="D541" s="6">
        <v>2857</v>
      </c>
      <c r="E541" s="6">
        <v>2875</v>
      </c>
      <c r="F541" s="11">
        <f t="shared" si="62"/>
        <v>2.0739723991291719E-3</v>
      </c>
      <c r="G541" s="11">
        <f t="shared" si="63"/>
        <v>-1.1484378875704724E-2</v>
      </c>
      <c r="H541" s="11">
        <f t="shared" si="64"/>
        <v>-5.2038278750269982E-3</v>
      </c>
      <c r="I541" s="11">
        <f t="shared" si="65"/>
        <v>8.7222184134944054E-5</v>
      </c>
      <c r="J541" s="11">
        <f t="shared" si="66"/>
        <v>0.1344598954911484</v>
      </c>
      <c r="K541" s="11">
        <f t="shared" si="67"/>
        <v>0.15366978085421618</v>
      </c>
      <c r="L541" s="11">
        <f t="shared" si="68"/>
        <v>0.15410662182716128</v>
      </c>
      <c r="M541" s="11">
        <f t="shared" si="69"/>
        <v>0.18491761971039905</v>
      </c>
    </row>
    <row r="542" spans="1:13" x14ac:dyDescent="0.3">
      <c r="A542" s="10">
        <v>42814</v>
      </c>
      <c r="B542" s="6">
        <v>2874</v>
      </c>
      <c r="C542" s="6">
        <v>2914</v>
      </c>
      <c r="D542" s="6">
        <v>2861</v>
      </c>
      <c r="E542" s="6">
        <v>2907</v>
      </c>
      <c r="F542" s="11">
        <f t="shared" si="62"/>
        <v>1.3821920116179942E-2</v>
      </c>
      <c r="G542" s="11">
        <f t="shared" si="63"/>
        <v>-4.5335735888599772E-3</v>
      </c>
      <c r="H542" s="11">
        <f t="shared" si="64"/>
        <v>1.1416833919905596E-2</v>
      </c>
      <c r="I542" s="11">
        <f t="shared" si="65"/>
        <v>1.0555525549072455E-4</v>
      </c>
      <c r="J542" s="11">
        <f t="shared" si="66"/>
        <v>0.1363175527615392</v>
      </c>
      <c r="K542" s="11">
        <f t="shared" si="67"/>
        <v>0.15440680776990937</v>
      </c>
      <c r="L542" s="11">
        <f t="shared" si="68"/>
        <v>0.15362484246829697</v>
      </c>
      <c r="M542" s="11">
        <f t="shared" si="69"/>
        <v>0.18504226106701868</v>
      </c>
    </row>
    <row r="543" spans="1:13" x14ac:dyDescent="0.3">
      <c r="A543" s="10">
        <v>42815</v>
      </c>
      <c r="B543" s="6">
        <v>2900</v>
      </c>
      <c r="C543" s="6">
        <v>2916</v>
      </c>
      <c r="D543" s="6">
        <v>2872</v>
      </c>
      <c r="E543" s="6">
        <v>2877</v>
      </c>
      <c r="F543" s="11">
        <f t="shared" si="62"/>
        <v>5.5020771539833384E-3</v>
      </c>
      <c r="G543" s="11">
        <f t="shared" si="63"/>
        <v>-9.7020858064505913E-3</v>
      </c>
      <c r="H543" s="11">
        <f t="shared" si="64"/>
        <v>-7.9626524230175331E-3</v>
      </c>
      <c r="I543" s="11">
        <f t="shared" si="65"/>
        <v>9.0960112930852451E-5</v>
      </c>
      <c r="J543" s="11">
        <f t="shared" si="66"/>
        <v>0.14186827661603926</v>
      </c>
      <c r="K543" s="11">
        <f t="shared" si="67"/>
        <v>0.15595818573259843</v>
      </c>
      <c r="L543" s="11">
        <f t="shared" si="68"/>
        <v>0.15344966430833701</v>
      </c>
      <c r="M543" s="11">
        <f t="shared" si="69"/>
        <v>0.18486259480294101</v>
      </c>
    </row>
    <row r="544" spans="1:13" x14ac:dyDescent="0.3">
      <c r="A544" s="10">
        <v>42816</v>
      </c>
      <c r="B544" s="6">
        <v>2881</v>
      </c>
      <c r="C544" s="6">
        <v>2884</v>
      </c>
      <c r="D544" s="6">
        <v>2858</v>
      </c>
      <c r="E544" s="6">
        <v>2875</v>
      </c>
      <c r="F544" s="11">
        <f t="shared" si="62"/>
        <v>1.0407633203111837E-3</v>
      </c>
      <c r="G544" s="11">
        <f t="shared" si="63"/>
        <v>-8.0153765947157743E-3</v>
      </c>
      <c r="H544" s="11">
        <f t="shared" si="64"/>
        <v>-2.0847818530777239E-3</v>
      </c>
      <c r="I544" s="11">
        <f t="shared" si="65"/>
        <v>5.0788903057308907E-5</v>
      </c>
      <c r="J544" s="11">
        <f t="shared" si="66"/>
        <v>0.14338205681130348</v>
      </c>
      <c r="K544" s="11">
        <f t="shared" si="67"/>
        <v>0.15304224170776484</v>
      </c>
      <c r="L544" s="11">
        <f t="shared" si="68"/>
        <v>0.15253171387088058</v>
      </c>
      <c r="M544" s="11">
        <f t="shared" si="69"/>
        <v>0.18452865257395482</v>
      </c>
    </row>
    <row r="545" spans="1:13" x14ac:dyDescent="0.3">
      <c r="A545" s="10">
        <v>42817</v>
      </c>
      <c r="B545" s="6">
        <v>2872</v>
      </c>
      <c r="C545" s="6">
        <v>2882</v>
      </c>
      <c r="D545" s="6">
        <v>2825</v>
      </c>
      <c r="E545" s="6">
        <v>2827</v>
      </c>
      <c r="F545" s="11">
        <f t="shared" si="62"/>
        <v>3.475846391352544E-3</v>
      </c>
      <c r="G545" s="11">
        <f t="shared" si="63"/>
        <v>-1.6500286587573458E-2</v>
      </c>
      <c r="H545" s="11">
        <f t="shared" si="64"/>
        <v>-1.5792572474524445E-2</v>
      </c>
      <c r="I545" s="11">
        <f t="shared" si="65"/>
        <v>7.8651549869406887E-5</v>
      </c>
      <c r="J545" s="11">
        <f t="shared" si="66"/>
        <v>0.14769575225855083</v>
      </c>
      <c r="K545" s="11">
        <f t="shared" si="67"/>
        <v>0.15372623408520872</v>
      </c>
      <c r="L545" s="11">
        <f t="shared" si="68"/>
        <v>0.15323774580498783</v>
      </c>
      <c r="M545" s="11">
        <f t="shared" si="69"/>
        <v>0.18330738318903902</v>
      </c>
    </row>
    <row r="546" spans="1:13" x14ac:dyDescent="0.3">
      <c r="A546" s="10">
        <v>42818</v>
      </c>
      <c r="B546" s="6">
        <v>2829</v>
      </c>
      <c r="C546" s="6">
        <v>2848</v>
      </c>
      <c r="D546" s="6">
        <v>2806</v>
      </c>
      <c r="E546" s="6">
        <v>2813</v>
      </c>
      <c r="F546" s="11">
        <f t="shared" si="62"/>
        <v>6.6937012302992023E-3</v>
      </c>
      <c r="G546" s="11">
        <f t="shared" si="63"/>
        <v>-8.1633106391609811E-3</v>
      </c>
      <c r="H546" s="11">
        <f t="shared" si="64"/>
        <v>-5.6717628117103919E-3</v>
      </c>
      <c r="I546" s="11">
        <f t="shared" si="65"/>
        <v>1.0311000075902599E-4</v>
      </c>
      <c r="J546" s="11">
        <f t="shared" si="66"/>
        <v>0.15119834759621165</v>
      </c>
      <c r="K546" s="11">
        <f t="shared" si="67"/>
        <v>0.15556805669538187</v>
      </c>
      <c r="L546" s="11">
        <f t="shared" si="68"/>
        <v>0.1537357223113141</v>
      </c>
      <c r="M546" s="11">
        <f t="shared" si="69"/>
        <v>0.17704738803846684</v>
      </c>
    </row>
    <row r="547" spans="1:13" x14ac:dyDescent="0.3">
      <c r="A547" s="10">
        <v>42821</v>
      </c>
      <c r="B547" s="6">
        <v>2815</v>
      </c>
      <c r="C547" s="6">
        <v>2818</v>
      </c>
      <c r="D547" s="6">
        <v>2783</v>
      </c>
      <c r="E547" s="6">
        <v>2807</v>
      </c>
      <c r="F547" s="11">
        <f t="shared" si="62"/>
        <v>1.0651518848347041E-3</v>
      </c>
      <c r="G547" s="11">
        <f t="shared" si="63"/>
        <v>-1.1432779047900018E-2</v>
      </c>
      <c r="H547" s="11">
        <f t="shared" si="64"/>
        <v>-2.8459642119082755E-3</v>
      </c>
      <c r="I547" s="11">
        <f t="shared" si="65"/>
        <v>1.0233708942737656E-4</v>
      </c>
      <c r="J547" s="11">
        <f t="shared" si="66"/>
        <v>0.15541397919537456</v>
      </c>
      <c r="K547" s="11">
        <f t="shared" si="67"/>
        <v>0.15367088451013255</v>
      </c>
      <c r="L547" s="11">
        <f t="shared" si="68"/>
        <v>0.15361613671525051</v>
      </c>
      <c r="M547" s="11">
        <f t="shared" si="69"/>
        <v>0.17540773901111575</v>
      </c>
    </row>
    <row r="548" spans="1:13" x14ac:dyDescent="0.3">
      <c r="A548" s="10">
        <v>42822</v>
      </c>
      <c r="B548" s="6">
        <v>2805</v>
      </c>
      <c r="C548" s="6">
        <v>2813</v>
      </c>
      <c r="D548" s="6">
        <v>2793</v>
      </c>
      <c r="E548" s="6">
        <v>2801</v>
      </c>
      <c r="F548" s="11">
        <f t="shared" si="62"/>
        <v>2.8479905330602295E-3</v>
      </c>
      <c r="G548" s="11">
        <f t="shared" si="63"/>
        <v>-4.2872520116199238E-3</v>
      </c>
      <c r="H548" s="11">
        <f t="shared" si="64"/>
        <v>-1.4270426966882016E-3</v>
      </c>
      <c r="I548" s="11">
        <f t="shared" si="65"/>
        <v>2.4437692305936499E-5</v>
      </c>
      <c r="J548" s="11">
        <f t="shared" si="66"/>
        <v>0.14741322258242923</v>
      </c>
      <c r="K548" s="11">
        <f t="shared" si="67"/>
        <v>0.15025666141627803</v>
      </c>
      <c r="L548" s="11">
        <f t="shared" si="68"/>
        <v>0.15228962869039309</v>
      </c>
      <c r="M548" s="11">
        <f t="shared" si="69"/>
        <v>0.16957740193243109</v>
      </c>
    </row>
    <row r="549" spans="1:13" x14ac:dyDescent="0.3">
      <c r="A549" s="10">
        <v>42823</v>
      </c>
      <c r="B549" s="6">
        <v>2804</v>
      </c>
      <c r="C549" s="6">
        <v>2819</v>
      </c>
      <c r="D549" s="6">
        <v>2788</v>
      </c>
      <c r="E549" s="6">
        <v>2816</v>
      </c>
      <c r="F549" s="11">
        <f t="shared" si="62"/>
        <v>5.3352429596317539E-3</v>
      </c>
      <c r="G549" s="11">
        <f t="shared" si="63"/>
        <v>-5.7224762740662105E-3</v>
      </c>
      <c r="H549" s="11">
        <f t="shared" si="64"/>
        <v>4.2704691234522855E-3</v>
      </c>
      <c r="I549" s="11">
        <f t="shared" si="65"/>
        <v>6.286522005841534E-5</v>
      </c>
      <c r="J549" s="11">
        <f t="shared" si="66"/>
        <v>0.13801956383421302</v>
      </c>
      <c r="K549" s="11">
        <f t="shared" si="67"/>
        <v>0.15121449659424477</v>
      </c>
      <c r="L549" s="11">
        <f t="shared" si="68"/>
        <v>0.15246173280067835</v>
      </c>
      <c r="M549" s="11">
        <f t="shared" si="69"/>
        <v>0.16616408912309397</v>
      </c>
    </row>
    <row r="550" spans="1:13" x14ac:dyDescent="0.3">
      <c r="A550" s="10">
        <v>42824</v>
      </c>
      <c r="B550" s="6">
        <v>2815</v>
      </c>
      <c r="C550" s="6">
        <v>2817</v>
      </c>
      <c r="D550" s="6">
        <v>2773</v>
      </c>
      <c r="E550" s="6">
        <v>2785</v>
      </c>
      <c r="F550" s="11">
        <f t="shared" si="62"/>
        <v>7.1022730258187309E-4</v>
      </c>
      <c r="G550" s="11">
        <f t="shared" si="63"/>
        <v>-1.5032494958012687E-2</v>
      </c>
      <c r="H550" s="11">
        <f t="shared" si="64"/>
        <v>-1.0714388212406369E-2</v>
      </c>
      <c r="I550" s="11">
        <f t="shared" si="65"/>
        <v>7.3025991741732668E-5</v>
      </c>
      <c r="J550" s="11">
        <f t="shared" si="66"/>
        <v>0.14010581998742322</v>
      </c>
      <c r="K550" s="11">
        <f t="shared" si="67"/>
        <v>0.14551909973196092</v>
      </c>
      <c r="L550" s="11">
        <f t="shared" si="68"/>
        <v>0.15239518431447213</v>
      </c>
      <c r="M550" s="11">
        <f t="shared" si="69"/>
        <v>0.16653234430884073</v>
      </c>
    </row>
    <row r="551" spans="1:13" x14ac:dyDescent="0.3">
      <c r="A551" s="10">
        <v>42825</v>
      </c>
      <c r="B551" s="6">
        <v>2775</v>
      </c>
      <c r="C551" s="6">
        <v>2800</v>
      </c>
      <c r="D551" s="6">
        <v>2766</v>
      </c>
      <c r="E551" s="6">
        <v>2780</v>
      </c>
      <c r="F551" s="11">
        <f t="shared" si="62"/>
        <v>8.9686699827603161E-3</v>
      </c>
      <c r="G551" s="11">
        <f t="shared" si="63"/>
        <v>-3.2485139558313327E-3</v>
      </c>
      <c r="H551" s="11">
        <f t="shared" si="64"/>
        <v>1.8001805041478473E-3</v>
      </c>
      <c r="I551" s="11">
        <f t="shared" si="65"/>
        <v>8.0692570820535499E-5</v>
      </c>
      <c r="J551" s="11">
        <f t="shared" si="66"/>
        <v>0.13951736285790795</v>
      </c>
      <c r="K551" s="11">
        <f t="shared" si="67"/>
        <v>0.13676102623180433</v>
      </c>
      <c r="L551" s="11">
        <f t="shared" si="68"/>
        <v>0.15181825508942706</v>
      </c>
      <c r="M551" s="11">
        <f t="shared" si="69"/>
        <v>0.16662852084345095</v>
      </c>
    </row>
    <row r="552" spans="1:13" x14ac:dyDescent="0.3">
      <c r="A552" s="10">
        <v>42830</v>
      </c>
      <c r="B552" s="6">
        <v>2740</v>
      </c>
      <c r="C552" s="6">
        <v>2762</v>
      </c>
      <c r="D552" s="6">
        <v>2733</v>
      </c>
      <c r="E552" s="6">
        <v>2755</v>
      </c>
      <c r="F552" s="11">
        <f t="shared" si="62"/>
        <v>7.9971345871214759E-3</v>
      </c>
      <c r="G552" s="11">
        <f t="shared" si="63"/>
        <v>-2.5580134540479434E-3</v>
      </c>
      <c r="H552" s="11">
        <f t="shared" si="64"/>
        <v>5.4595222048989742E-3</v>
      </c>
      <c r="I552" s="11">
        <f t="shared" si="65"/>
        <v>4.080259183447465E-5</v>
      </c>
      <c r="J552" s="11">
        <f t="shared" si="66"/>
        <v>0.13354148199974289</v>
      </c>
      <c r="K552" s="11">
        <f t="shared" si="67"/>
        <v>0.13719556076277339</v>
      </c>
      <c r="L552" s="11">
        <f t="shared" si="68"/>
        <v>0.15077540327900757</v>
      </c>
      <c r="M552" s="11">
        <f t="shared" si="69"/>
        <v>0.16643653531926092</v>
      </c>
    </row>
    <row r="553" spans="1:13" x14ac:dyDescent="0.3">
      <c r="A553" s="10">
        <v>42831</v>
      </c>
      <c r="B553" s="6">
        <v>2756</v>
      </c>
      <c r="C553" s="6">
        <v>2765</v>
      </c>
      <c r="D553" s="6">
        <v>2743</v>
      </c>
      <c r="E553" s="6">
        <v>2754</v>
      </c>
      <c r="F553" s="11">
        <f t="shared" si="62"/>
        <v>3.2602818228860734E-3</v>
      </c>
      <c r="G553" s="11">
        <f t="shared" si="63"/>
        <v>-4.728141195946012E-3</v>
      </c>
      <c r="H553" s="11">
        <f t="shared" si="64"/>
        <v>-7.2595284494901655E-4</v>
      </c>
      <c r="I553" s="11">
        <f t="shared" si="65"/>
        <v>3.191916004558518E-5</v>
      </c>
      <c r="J553" s="11">
        <f t="shared" si="66"/>
        <v>0.12784950293989772</v>
      </c>
      <c r="K553" s="11">
        <f t="shared" si="67"/>
        <v>0.13492271619553828</v>
      </c>
      <c r="L553" s="11">
        <f t="shared" si="68"/>
        <v>0.15000865530113897</v>
      </c>
      <c r="M553" s="11">
        <f t="shared" si="69"/>
        <v>0.16489635344856612</v>
      </c>
    </row>
    <row r="554" spans="1:13" x14ac:dyDescent="0.3">
      <c r="A554" s="10">
        <v>42832</v>
      </c>
      <c r="B554" s="6">
        <v>2755</v>
      </c>
      <c r="C554" s="6">
        <v>2759</v>
      </c>
      <c r="D554" s="6">
        <v>2723</v>
      </c>
      <c r="E554" s="6">
        <v>2729</v>
      </c>
      <c r="F554" s="11">
        <f t="shared" si="62"/>
        <v>1.4508526302713187E-3</v>
      </c>
      <c r="G554" s="11">
        <f t="shared" si="63"/>
        <v>-1.1683228913255258E-2</v>
      </c>
      <c r="H554" s="11">
        <f t="shared" si="64"/>
        <v>-9.4822008786763501E-3</v>
      </c>
      <c r="I554" s="11">
        <f t="shared" si="65"/>
        <v>4.157736381283149E-5</v>
      </c>
      <c r="J554" s="11">
        <f t="shared" si="66"/>
        <v>0.12693842843291422</v>
      </c>
      <c r="K554" s="11">
        <f t="shared" si="67"/>
        <v>0.13357595412222326</v>
      </c>
      <c r="L554" s="11">
        <f t="shared" si="68"/>
        <v>0.14918916230003529</v>
      </c>
      <c r="M554" s="11">
        <f t="shared" si="69"/>
        <v>0.1615214306902775</v>
      </c>
    </row>
    <row r="555" spans="1:13" x14ac:dyDescent="0.3">
      <c r="A555" s="10">
        <v>42835</v>
      </c>
      <c r="B555" s="6">
        <v>2735</v>
      </c>
      <c r="C555" s="6">
        <v>2774</v>
      </c>
      <c r="D555" s="6">
        <v>2732</v>
      </c>
      <c r="E555" s="6">
        <v>2762</v>
      </c>
      <c r="F555" s="11">
        <f t="shared" si="62"/>
        <v>1.415888601869526E-2</v>
      </c>
      <c r="G555" s="11">
        <f t="shared" si="63"/>
        <v>-1.0974941654009361E-3</v>
      </c>
      <c r="H555" s="11">
        <f t="shared" si="64"/>
        <v>9.8236191131558567E-3</v>
      </c>
      <c r="I555" s="11">
        <f t="shared" si="65"/>
        <v>7.3368408079052883E-5</v>
      </c>
      <c r="J555" s="11">
        <f t="shared" si="66"/>
        <v>0.12641293224943864</v>
      </c>
      <c r="K555" s="11">
        <f t="shared" si="67"/>
        <v>0.13359375006699301</v>
      </c>
      <c r="L555" s="11">
        <f t="shared" si="68"/>
        <v>0.14835968865872159</v>
      </c>
      <c r="M555" s="11">
        <f t="shared" si="69"/>
        <v>0.15936843504107298</v>
      </c>
    </row>
    <row r="556" spans="1:13" x14ac:dyDescent="0.3">
      <c r="A556" s="10">
        <v>42836</v>
      </c>
      <c r="B556" s="6">
        <v>2763</v>
      </c>
      <c r="C556" s="6">
        <v>2768</v>
      </c>
      <c r="D556" s="6">
        <v>2745</v>
      </c>
      <c r="E556" s="6">
        <v>2762</v>
      </c>
      <c r="F556" s="11">
        <f t="shared" si="62"/>
        <v>1.8079918141436491E-3</v>
      </c>
      <c r="G556" s="11">
        <f t="shared" si="63"/>
        <v>-6.5359709797855334E-3</v>
      </c>
      <c r="H556" s="11">
        <f t="shared" si="64"/>
        <v>-3.6199095417910879E-4</v>
      </c>
      <c r="I556" s="11">
        <f t="shared" si="65"/>
        <v>4.4276265359099461E-5</v>
      </c>
      <c r="J556" s="11">
        <f t="shared" si="66"/>
        <v>0.12040606009592297</v>
      </c>
      <c r="K556" s="11">
        <f t="shared" si="67"/>
        <v>0.1320072873140723</v>
      </c>
      <c r="L556" s="11">
        <f t="shared" si="68"/>
        <v>0.14823916912177193</v>
      </c>
      <c r="M556" s="11">
        <f t="shared" si="69"/>
        <v>0.15656953450694056</v>
      </c>
    </row>
    <row r="557" spans="1:13" x14ac:dyDescent="0.3">
      <c r="A557" s="10">
        <v>42837</v>
      </c>
      <c r="B557" s="6">
        <v>2757</v>
      </c>
      <c r="C557" s="6">
        <v>2808</v>
      </c>
      <c r="D557" s="6">
        <v>2740</v>
      </c>
      <c r="E557" s="6">
        <v>2783</v>
      </c>
      <c r="F557" s="11">
        <f t="shared" si="62"/>
        <v>1.8329354121905013E-2</v>
      </c>
      <c r="G557" s="11">
        <f t="shared" si="63"/>
        <v>-6.1852116416808382E-3</v>
      </c>
      <c r="H557" s="11">
        <f t="shared" si="64"/>
        <v>9.3863505020939687E-3</v>
      </c>
      <c r="I557" s="11">
        <f t="shared" si="65"/>
        <v>2.6023288771182755E-4</v>
      </c>
      <c r="J557" s="11">
        <f t="shared" si="66"/>
        <v>0.13592863357141194</v>
      </c>
      <c r="K557" s="11">
        <f t="shared" si="67"/>
        <v>0.1384028533841957</v>
      </c>
      <c r="L557" s="11">
        <f t="shared" si="68"/>
        <v>0.15017769869786501</v>
      </c>
      <c r="M557" s="11">
        <f t="shared" si="69"/>
        <v>0.1569490119635551</v>
      </c>
    </row>
    <row r="558" spans="1:13" x14ac:dyDescent="0.3">
      <c r="A558" s="10">
        <v>42838</v>
      </c>
      <c r="B558" s="6">
        <v>2789</v>
      </c>
      <c r="C558" s="6">
        <v>2838</v>
      </c>
      <c r="D558" s="6">
        <v>2783</v>
      </c>
      <c r="E558" s="6">
        <v>2836</v>
      </c>
      <c r="F558" s="11">
        <f t="shared" si="62"/>
        <v>1.7416470092498963E-2</v>
      </c>
      <c r="G558" s="11">
        <f t="shared" si="63"/>
        <v>-2.1536261015982247E-3</v>
      </c>
      <c r="H558" s="11">
        <f t="shared" si="64"/>
        <v>1.6711500024529133E-2</v>
      </c>
      <c r="I558" s="11">
        <f t="shared" si="65"/>
        <v>5.2906518140073989E-5</v>
      </c>
      <c r="J558" s="11">
        <f t="shared" si="66"/>
        <v>0.13854244055743872</v>
      </c>
      <c r="K558" s="11">
        <f t="shared" si="67"/>
        <v>0.13902996753220695</v>
      </c>
      <c r="L558" s="11">
        <f t="shared" si="68"/>
        <v>0.14944607426894288</v>
      </c>
      <c r="M558" s="11">
        <f t="shared" si="69"/>
        <v>0.15538292080631777</v>
      </c>
    </row>
    <row r="559" spans="1:13" x14ac:dyDescent="0.3">
      <c r="A559" s="10">
        <v>42839</v>
      </c>
      <c r="B559" s="6">
        <v>2837</v>
      </c>
      <c r="C559" s="6">
        <v>2849</v>
      </c>
      <c r="D559" s="6">
        <v>2824</v>
      </c>
      <c r="E559" s="6">
        <v>2830</v>
      </c>
      <c r="F559" s="11">
        <f t="shared" si="62"/>
        <v>4.220899689056902E-3</v>
      </c>
      <c r="G559" s="11">
        <f t="shared" si="63"/>
        <v>-4.5928361957186048E-3</v>
      </c>
      <c r="H559" s="11">
        <f t="shared" si="64"/>
        <v>-2.4704441715680142E-3</v>
      </c>
      <c r="I559" s="11">
        <f t="shared" si="65"/>
        <v>3.7991290130707825E-5</v>
      </c>
      <c r="J559" s="11">
        <f t="shared" si="66"/>
        <v>0.13626145750516985</v>
      </c>
      <c r="K559" s="11">
        <f t="shared" si="67"/>
        <v>0.13559353708863506</v>
      </c>
      <c r="L559" s="11">
        <f t="shared" si="68"/>
        <v>0.14856794585251318</v>
      </c>
      <c r="M559" s="11">
        <f t="shared" si="69"/>
        <v>0.15395501937686454</v>
      </c>
    </row>
    <row r="560" spans="1:13" x14ac:dyDescent="0.3">
      <c r="A560" s="10">
        <v>42842</v>
      </c>
      <c r="B560" s="6">
        <v>2835</v>
      </c>
      <c r="C560" s="6">
        <v>2854</v>
      </c>
      <c r="D560" s="6">
        <v>2814</v>
      </c>
      <c r="E560" s="6">
        <v>2825</v>
      </c>
      <c r="F560" s="11">
        <f t="shared" si="62"/>
        <v>6.6795818749293802E-3</v>
      </c>
      <c r="G560" s="11">
        <f t="shared" si="63"/>
        <v>-7.4349784875180902E-3</v>
      </c>
      <c r="H560" s="11">
        <f t="shared" si="64"/>
        <v>-3.5335725813111273E-3</v>
      </c>
      <c r="I560" s="11">
        <f t="shared" si="65"/>
        <v>9.7226470375483119E-5</v>
      </c>
      <c r="J560" s="11">
        <f t="shared" si="66"/>
        <v>0.13848117873199853</v>
      </c>
      <c r="K560" s="11">
        <f t="shared" si="67"/>
        <v>0.13707229624610842</v>
      </c>
      <c r="L560" s="11">
        <f t="shared" si="68"/>
        <v>0.14914326887424642</v>
      </c>
      <c r="M560" s="11">
        <f t="shared" si="69"/>
        <v>0.15300939147956782</v>
      </c>
    </row>
    <row r="561" spans="1:13" x14ac:dyDescent="0.3">
      <c r="A561" s="10">
        <v>42843</v>
      </c>
      <c r="B561" s="6">
        <v>2823</v>
      </c>
      <c r="C561" s="6">
        <v>2835</v>
      </c>
      <c r="D561" s="6">
        <v>2809</v>
      </c>
      <c r="E561" s="6">
        <v>2812</v>
      </c>
      <c r="F561" s="11">
        <f t="shared" si="62"/>
        <v>4.2417879083631238E-3</v>
      </c>
      <c r="G561" s="11">
        <f t="shared" si="63"/>
        <v>-4.9716011492457008E-3</v>
      </c>
      <c r="H561" s="11">
        <f t="shared" si="64"/>
        <v>-3.9041753229337888E-3</v>
      </c>
      <c r="I561" s="11">
        <f t="shared" si="65"/>
        <v>3.9860263801312691E-5</v>
      </c>
      <c r="J561" s="11">
        <f t="shared" si="66"/>
        <v>0.13471474576348094</v>
      </c>
      <c r="K561" s="11">
        <f t="shared" si="67"/>
        <v>0.13625052998115275</v>
      </c>
      <c r="L561" s="11">
        <f t="shared" si="68"/>
        <v>0.14706256164376091</v>
      </c>
      <c r="M561" s="11">
        <f t="shared" si="69"/>
        <v>0.15138027849927599</v>
      </c>
    </row>
    <row r="562" spans="1:13" x14ac:dyDescent="0.3">
      <c r="A562" s="10">
        <v>42844</v>
      </c>
      <c r="B562" s="6">
        <v>2810</v>
      </c>
      <c r="C562" s="6">
        <v>2859</v>
      </c>
      <c r="D562" s="6">
        <v>2793</v>
      </c>
      <c r="E562" s="6">
        <v>2856</v>
      </c>
      <c r="F562" s="11">
        <f t="shared" si="62"/>
        <v>1.7287429994520442E-2</v>
      </c>
      <c r="G562" s="11">
        <f t="shared" si="63"/>
        <v>-6.0681963826146566E-3</v>
      </c>
      <c r="H562" s="11">
        <f t="shared" si="64"/>
        <v>1.6237561131683526E-2</v>
      </c>
      <c r="I562" s="11">
        <f t="shared" si="65"/>
        <v>1.5350525152946388E-4</v>
      </c>
      <c r="J562" s="11">
        <f t="shared" si="66"/>
        <v>0.14487294347266169</v>
      </c>
      <c r="K562" s="11">
        <f t="shared" si="67"/>
        <v>0.13832807904400771</v>
      </c>
      <c r="L562" s="11">
        <f t="shared" si="68"/>
        <v>0.14818535871390959</v>
      </c>
      <c r="M562" s="11">
        <f t="shared" si="69"/>
        <v>0.15091572662529745</v>
      </c>
    </row>
    <row r="563" spans="1:13" x14ac:dyDescent="0.3">
      <c r="A563" s="10">
        <v>42845</v>
      </c>
      <c r="B563" s="6">
        <v>2834</v>
      </c>
      <c r="C563" s="6">
        <v>2849</v>
      </c>
      <c r="D563" s="6">
        <v>2821</v>
      </c>
      <c r="E563" s="6">
        <v>2844</v>
      </c>
      <c r="F563" s="11">
        <f t="shared" si="62"/>
        <v>5.2789142472825755E-3</v>
      </c>
      <c r="G563" s="11">
        <f t="shared" si="63"/>
        <v>-4.5977092486294314E-3</v>
      </c>
      <c r="H563" s="11">
        <f t="shared" si="64"/>
        <v>3.5223706725056947E-3</v>
      </c>
      <c r="I563" s="11">
        <f t="shared" si="65"/>
        <v>4.6606409455875456E-5</v>
      </c>
      <c r="J563" s="11">
        <f t="shared" si="66"/>
        <v>0.14614475165250498</v>
      </c>
      <c r="K563" s="11">
        <f t="shared" si="67"/>
        <v>0.13884090625311199</v>
      </c>
      <c r="L563" s="11">
        <f t="shared" si="68"/>
        <v>0.14619072351718307</v>
      </c>
      <c r="M563" s="11">
        <f t="shared" si="69"/>
        <v>0.15077661329954445</v>
      </c>
    </row>
    <row r="564" spans="1:13" x14ac:dyDescent="0.3">
      <c r="A564" s="10">
        <v>42846</v>
      </c>
      <c r="B564" s="6">
        <v>2846</v>
      </c>
      <c r="C564" s="6">
        <v>2849</v>
      </c>
      <c r="D564" s="6">
        <v>2817</v>
      </c>
      <c r="E564" s="6">
        <v>2828</v>
      </c>
      <c r="F564" s="11">
        <f t="shared" si="62"/>
        <v>1.0535558481106842E-3</v>
      </c>
      <c r="G564" s="11">
        <f t="shared" si="63"/>
        <v>-1.0242010773425082E-2</v>
      </c>
      <c r="H564" s="11">
        <f t="shared" si="64"/>
        <v>-6.3447516333342748E-3</v>
      </c>
      <c r="I564" s="11">
        <f t="shared" si="65"/>
        <v>4.7710300212836784E-5</v>
      </c>
      <c r="J564" s="11">
        <f t="shared" si="66"/>
        <v>0.14667255514530483</v>
      </c>
      <c r="K564" s="11">
        <f t="shared" si="67"/>
        <v>0.13926547461749736</v>
      </c>
      <c r="L564" s="11">
        <f t="shared" si="68"/>
        <v>0.14509182846575705</v>
      </c>
      <c r="M564" s="11">
        <f t="shared" si="69"/>
        <v>0.15016540417930196</v>
      </c>
    </row>
    <row r="565" spans="1:13" x14ac:dyDescent="0.3">
      <c r="A565" s="10">
        <v>42849</v>
      </c>
      <c r="B565" s="6">
        <v>2833</v>
      </c>
      <c r="C565" s="6">
        <v>2867</v>
      </c>
      <c r="D565" s="6">
        <v>2817</v>
      </c>
      <c r="E565" s="6">
        <v>2857</v>
      </c>
      <c r="F565" s="11">
        <f t="shared" si="62"/>
        <v>1.1929966052853281E-2</v>
      </c>
      <c r="G565" s="11">
        <f t="shared" si="63"/>
        <v>-5.6637319541439244E-3</v>
      </c>
      <c r="H565" s="11">
        <f t="shared" si="64"/>
        <v>8.4359024002564793E-3</v>
      </c>
      <c r="I565" s="11">
        <f t="shared" si="65"/>
        <v>1.2154061039675139E-4</v>
      </c>
      <c r="J565" s="11">
        <f t="shared" si="66"/>
        <v>0.15075403122722289</v>
      </c>
      <c r="K565" s="11">
        <f t="shared" si="67"/>
        <v>0.14203408347573815</v>
      </c>
      <c r="L565" s="11">
        <f t="shared" si="68"/>
        <v>0.14619346382417567</v>
      </c>
      <c r="M565" s="11">
        <f t="shared" si="69"/>
        <v>0.15067172707635096</v>
      </c>
    </row>
    <row r="566" spans="1:13" x14ac:dyDescent="0.3">
      <c r="A566" s="10">
        <v>42850</v>
      </c>
      <c r="B566" s="6">
        <v>2858</v>
      </c>
      <c r="C566" s="6">
        <v>2866</v>
      </c>
      <c r="D566" s="6">
        <v>2840</v>
      </c>
      <c r="E566" s="6">
        <v>2851</v>
      </c>
      <c r="F566" s="11">
        <f t="shared" si="62"/>
        <v>2.795249898304414E-3</v>
      </c>
      <c r="G566" s="11">
        <f t="shared" si="63"/>
        <v>-6.31802733456098E-3</v>
      </c>
      <c r="H566" s="11">
        <f t="shared" si="64"/>
        <v>-2.4522695771407249E-3</v>
      </c>
      <c r="I566" s="11">
        <f t="shared" si="65"/>
        <v>3.9092091460260783E-5</v>
      </c>
      <c r="J566" s="11">
        <f t="shared" si="66"/>
        <v>0.15032011425290948</v>
      </c>
      <c r="K566" s="11">
        <f t="shared" si="67"/>
        <v>0.14136795531832946</v>
      </c>
      <c r="L566" s="11">
        <f t="shared" si="68"/>
        <v>0.14649240875614405</v>
      </c>
      <c r="M566" s="11">
        <f t="shared" si="69"/>
        <v>0.15049172984263737</v>
      </c>
    </row>
    <row r="567" spans="1:13" x14ac:dyDescent="0.3">
      <c r="A567" s="10">
        <v>42851</v>
      </c>
      <c r="B567" s="6">
        <v>2850</v>
      </c>
      <c r="C567" s="6">
        <v>2857</v>
      </c>
      <c r="D567" s="6">
        <v>2804</v>
      </c>
      <c r="E567" s="6">
        <v>2806</v>
      </c>
      <c r="F567" s="11">
        <f t="shared" si="62"/>
        <v>2.4531289680768255E-3</v>
      </c>
      <c r="G567" s="11">
        <f t="shared" si="63"/>
        <v>-1.6272025108215529E-2</v>
      </c>
      <c r="H567" s="11">
        <f t="shared" si="64"/>
        <v>-1.5559012600289919E-2</v>
      </c>
      <c r="I567" s="11">
        <f t="shared" si="65"/>
        <v>5.5788263689898457E-5</v>
      </c>
      <c r="J567" s="11">
        <f t="shared" si="66"/>
        <v>0.13207623640782298</v>
      </c>
      <c r="K567" s="11">
        <f t="shared" si="67"/>
        <v>0.14150881077113964</v>
      </c>
      <c r="L567" s="11">
        <f t="shared" si="68"/>
        <v>0.14637733486599586</v>
      </c>
      <c r="M567" s="11">
        <f t="shared" si="69"/>
        <v>0.14890376052314441</v>
      </c>
    </row>
    <row r="568" spans="1:13" x14ac:dyDescent="0.3">
      <c r="A568" s="10">
        <v>42852</v>
      </c>
      <c r="B568" s="6">
        <v>2810</v>
      </c>
      <c r="C568" s="6">
        <v>2827</v>
      </c>
      <c r="D568" s="6">
        <v>2790</v>
      </c>
      <c r="E568" s="6">
        <v>2792</v>
      </c>
      <c r="F568" s="11">
        <f t="shared" ref="F568:F631" si="70">LN(C568/B568)</f>
        <v>6.0315953657989734E-3</v>
      </c>
      <c r="G568" s="11">
        <f t="shared" ref="G568:G631" si="71">LN(D568/B568)</f>
        <v>-7.1428875123801137E-3</v>
      </c>
      <c r="H568" s="11">
        <f t="shared" ref="H568:H631" si="72">LN(E568/B568)</f>
        <v>-6.4262984455284037E-3</v>
      </c>
      <c r="I568" s="11">
        <f t="shared" ref="I568:I631" si="73">F568*(F568-H568)+G568*(G568-H568)</f>
        <v>8.0259489677141126E-5</v>
      </c>
      <c r="J568" s="11">
        <f t="shared" ref="J568:J631" si="74">SQRT(252*AVERAGE(I559:I568))</f>
        <v>0.13466041402873094</v>
      </c>
      <c r="K568" s="11">
        <f t="shared" ref="K568:K631" si="75">SQRT(252*AVERAGE(I539:I568))</f>
        <v>0.14030691730885009</v>
      </c>
      <c r="L568" s="11">
        <f t="shared" ref="L568:L631" si="76">SQRT(252*AVERAGE(I509:I568))</f>
        <v>0.14693214453448572</v>
      </c>
      <c r="M568" s="11">
        <f t="shared" ref="M568:M631" si="77">SQRT(252*AVERAGE(I479:I568))</f>
        <v>0.14816684888521334</v>
      </c>
    </row>
    <row r="569" spans="1:13" x14ac:dyDescent="0.3">
      <c r="A569" s="10">
        <v>42853</v>
      </c>
      <c r="B569" s="6">
        <v>2796</v>
      </c>
      <c r="C569" s="6">
        <v>2808</v>
      </c>
      <c r="D569" s="6">
        <v>2787</v>
      </c>
      <c r="E569" s="6">
        <v>2799</v>
      </c>
      <c r="F569" s="11">
        <f t="shared" si="70"/>
        <v>4.2826617920009493E-3</v>
      </c>
      <c r="G569" s="11">
        <f t="shared" si="71"/>
        <v>-3.2240758717526764E-3</v>
      </c>
      <c r="H569" s="11">
        <f t="shared" si="72"/>
        <v>1.0723861617527185E-3</v>
      </c>
      <c r="I569" s="11">
        <f t="shared" si="73"/>
        <v>2.7600644359582049E-5</v>
      </c>
      <c r="J569" s="11">
        <f t="shared" si="74"/>
        <v>0.13368463948022177</v>
      </c>
      <c r="K569" s="11">
        <f t="shared" si="75"/>
        <v>0.13600020543535524</v>
      </c>
      <c r="L569" s="11">
        <f t="shared" si="76"/>
        <v>0.14722914644072371</v>
      </c>
      <c r="M569" s="11">
        <f t="shared" si="77"/>
        <v>0.14836163129173977</v>
      </c>
    </row>
    <row r="570" spans="1:13" x14ac:dyDescent="0.3">
      <c r="A570" s="10">
        <v>42857</v>
      </c>
      <c r="B570" s="6">
        <v>2825</v>
      </c>
      <c r="C570" s="6">
        <v>2884</v>
      </c>
      <c r="D570" s="6">
        <v>2823</v>
      </c>
      <c r="E570" s="6">
        <v>2879</v>
      </c>
      <c r="F570" s="11">
        <f t="shared" si="70"/>
        <v>2.0669854824298374E-2</v>
      </c>
      <c r="G570" s="11">
        <f t="shared" si="71"/>
        <v>-7.0821532705199713E-4</v>
      </c>
      <c r="H570" s="11">
        <f t="shared" si="72"/>
        <v>1.8934647031634593E-2</v>
      </c>
      <c r="I570" s="11">
        <f t="shared" si="73"/>
        <v>4.9777869353946173E-5</v>
      </c>
      <c r="J570" s="11">
        <f t="shared" si="74"/>
        <v>0.12913511562396238</v>
      </c>
      <c r="K570" s="11">
        <f t="shared" si="75"/>
        <v>0.13599332795467836</v>
      </c>
      <c r="L570" s="11">
        <f t="shared" si="76"/>
        <v>0.14721728201022954</v>
      </c>
      <c r="M570" s="11">
        <f t="shared" si="77"/>
        <v>0.14802375254668534</v>
      </c>
    </row>
    <row r="571" spans="1:13" x14ac:dyDescent="0.3">
      <c r="A571" s="10">
        <v>42858</v>
      </c>
      <c r="B571" s="6">
        <v>2870</v>
      </c>
      <c r="C571" s="6">
        <v>2873</v>
      </c>
      <c r="D571" s="6">
        <v>2850</v>
      </c>
      <c r="E571" s="6">
        <v>2861</v>
      </c>
      <c r="F571" s="11">
        <f t="shared" si="70"/>
        <v>1.0447502256227285E-3</v>
      </c>
      <c r="G571" s="11">
        <f t="shared" si="71"/>
        <v>-6.9930354909706373E-3</v>
      </c>
      <c r="H571" s="11">
        <f t="shared" si="72"/>
        <v>-3.1408157035565519E-3</v>
      </c>
      <c r="I571" s="11">
        <f t="shared" si="73"/>
        <v>3.1311580641274921E-5</v>
      </c>
      <c r="J571" s="11">
        <f t="shared" si="74"/>
        <v>0.12829829021300782</v>
      </c>
      <c r="K571" s="11">
        <f t="shared" si="75"/>
        <v>0.13425548844960447</v>
      </c>
      <c r="L571" s="11">
        <f t="shared" si="76"/>
        <v>0.14428953137117176</v>
      </c>
      <c r="M571" s="11">
        <f t="shared" si="77"/>
        <v>0.14778614950980271</v>
      </c>
    </row>
    <row r="572" spans="1:13" x14ac:dyDescent="0.3">
      <c r="A572" s="10">
        <v>42859</v>
      </c>
      <c r="B572" s="6">
        <v>2861</v>
      </c>
      <c r="C572" s="6">
        <v>2875</v>
      </c>
      <c r="D572" s="6">
        <v>2848</v>
      </c>
      <c r="E572" s="6">
        <v>2869</v>
      </c>
      <c r="F572" s="11">
        <f t="shared" si="70"/>
        <v>4.8814601813404485E-3</v>
      </c>
      <c r="G572" s="11">
        <f t="shared" si="71"/>
        <v>-4.5542205182438544E-3</v>
      </c>
      <c r="H572" s="11">
        <f t="shared" si="72"/>
        <v>2.7923229312545E-3</v>
      </c>
      <c r="I572" s="11">
        <f t="shared" si="73"/>
        <v>4.3655819215525035E-5</v>
      </c>
      <c r="J572" s="11">
        <f t="shared" si="74"/>
        <v>0.11701386916630832</v>
      </c>
      <c r="K572" s="11">
        <f t="shared" si="75"/>
        <v>0.13230487864825774</v>
      </c>
      <c r="L572" s="11">
        <f t="shared" si="76"/>
        <v>0.14378115870972794</v>
      </c>
      <c r="M572" s="11">
        <f t="shared" si="77"/>
        <v>0.14686248143637451</v>
      </c>
    </row>
    <row r="573" spans="1:13" x14ac:dyDescent="0.3">
      <c r="A573" s="10">
        <v>42860</v>
      </c>
      <c r="B573" s="6">
        <v>2865</v>
      </c>
      <c r="C573" s="6">
        <v>2888</v>
      </c>
      <c r="D573" s="6">
        <v>2836</v>
      </c>
      <c r="E573" s="6">
        <v>2841</v>
      </c>
      <c r="F573" s="11">
        <f t="shared" si="70"/>
        <v>7.9958708638769218E-3</v>
      </c>
      <c r="G573" s="11">
        <f t="shared" si="71"/>
        <v>-1.0173741496821768E-2</v>
      </c>
      <c r="H573" s="11">
        <f t="shared" si="72"/>
        <v>-8.4122472946519672E-3</v>
      </c>
      <c r="I573" s="11">
        <f t="shared" si="73"/>
        <v>1.4911818057585687E-4</v>
      </c>
      <c r="J573" s="11">
        <f t="shared" si="74"/>
        <v>0.12757563329058358</v>
      </c>
      <c r="K573" s="11">
        <f t="shared" si="75"/>
        <v>0.13413839376684156</v>
      </c>
      <c r="L573" s="11">
        <f t="shared" si="76"/>
        <v>0.14545800833806283</v>
      </c>
      <c r="M573" s="11">
        <f t="shared" si="77"/>
        <v>0.14729415878328969</v>
      </c>
    </row>
    <row r="574" spans="1:13" x14ac:dyDescent="0.3">
      <c r="A574" s="10">
        <v>42863</v>
      </c>
      <c r="B574" s="6">
        <v>2856</v>
      </c>
      <c r="C574" s="6">
        <v>2868</v>
      </c>
      <c r="D574" s="6">
        <v>2816</v>
      </c>
      <c r="E574" s="6">
        <v>2818</v>
      </c>
      <c r="F574" s="11">
        <f t="shared" si="70"/>
        <v>4.1928782600359578E-3</v>
      </c>
      <c r="G574" s="11">
        <f t="shared" si="71"/>
        <v>-1.4104606181541935E-2</v>
      </c>
      <c r="H574" s="11">
        <f t="shared" si="72"/>
        <v>-1.339463100084943E-2</v>
      </c>
      <c r="I574" s="11">
        <f t="shared" si="73"/>
        <v>8.3756205550484256E-5</v>
      </c>
      <c r="J574" s="11">
        <f t="shared" si="74"/>
        <v>0.13108737171826343</v>
      </c>
      <c r="K574" s="11">
        <f t="shared" si="75"/>
        <v>0.13516668976967261</v>
      </c>
      <c r="L574" s="11">
        <f t="shared" si="76"/>
        <v>0.1443813730545406</v>
      </c>
      <c r="M574" s="11">
        <f t="shared" si="77"/>
        <v>0.14697151821137236</v>
      </c>
    </row>
    <row r="575" spans="1:13" x14ac:dyDescent="0.3">
      <c r="A575" s="10">
        <v>42864</v>
      </c>
      <c r="B575" s="6">
        <v>2822</v>
      </c>
      <c r="C575" s="6">
        <v>2827</v>
      </c>
      <c r="D575" s="6">
        <v>2808</v>
      </c>
      <c r="E575" s="6">
        <v>2817</v>
      </c>
      <c r="F575" s="11">
        <f t="shared" si="70"/>
        <v>1.7702252808311164E-3</v>
      </c>
      <c r="G575" s="11">
        <f t="shared" si="71"/>
        <v>-4.9733672670575976E-3</v>
      </c>
      <c r="H575" s="11">
        <f t="shared" si="72"/>
        <v>-1.77336453638669E-3</v>
      </c>
      <c r="I575" s="11">
        <f t="shared" si="73"/>
        <v>2.2187741114548297E-5</v>
      </c>
      <c r="J575" s="11">
        <f t="shared" si="74"/>
        <v>0.12116190291544059</v>
      </c>
      <c r="K575" s="11">
        <f t="shared" si="75"/>
        <v>0.13340066727625502</v>
      </c>
      <c r="L575" s="11">
        <f t="shared" si="76"/>
        <v>0.14392271029231365</v>
      </c>
      <c r="M575" s="11">
        <f t="shared" si="77"/>
        <v>0.14692328101034932</v>
      </c>
    </row>
    <row r="576" spans="1:13" x14ac:dyDescent="0.3">
      <c r="A576" s="10">
        <v>42865</v>
      </c>
      <c r="B576" s="6">
        <v>2819</v>
      </c>
      <c r="C576" s="6">
        <v>2841</v>
      </c>
      <c r="D576" s="6">
        <v>2817</v>
      </c>
      <c r="E576" s="6">
        <v>2838</v>
      </c>
      <c r="F576" s="11">
        <f t="shared" si="70"/>
        <v>7.7738907400754387E-3</v>
      </c>
      <c r="G576" s="11">
        <f t="shared" si="71"/>
        <v>-7.0972323773998481E-4</v>
      </c>
      <c r="H576" s="11">
        <f t="shared" si="72"/>
        <v>6.7173666058753644E-3</v>
      </c>
      <c r="I576" s="11">
        <f t="shared" si="73"/>
        <v>1.3484481434320622E-5</v>
      </c>
      <c r="J576" s="11">
        <f t="shared" si="74"/>
        <v>0.11846896194968942</v>
      </c>
      <c r="K576" s="11">
        <f t="shared" si="75"/>
        <v>0.13054839588222664</v>
      </c>
      <c r="L576" s="11">
        <f t="shared" si="76"/>
        <v>0.14360415023842474</v>
      </c>
      <c r="M576" s="11">
        <f t="shared" si="77"/>
        <v>0.14641519535961825</v>
      </c>
    </row>
    <row r="577" spans="1:13" x14ac:dyDescent="0.3">
      <c r="A577" s="10">
        <v>42866</v>
      </c>
      <c r="B577" s="6">
        <v>2837</v>
      </c>
      <c r="C577" s="6">
        <v>2846</v>
      </c>
      <c r="D577" s="6">
        <v>2812</v>
      </c>
      <c r="E577" s="6">
        <v>2835</v>
      </c>
      <c r="F577" s="11">
        <f t="shared" si="70"/>
        <v>3.167343840946408E-3</v>
      </c>
      <c r="G577" s="11">
        <f t="shared" si="71"/>
        <v>-8.8511818782958454E-3</v>
      </c>
      <c r="H577" s="11">
        <f t="shared" si="72"/>
        <v>-7.0521864699889583E-4</v>
      </c>
      <c r="I577" s="11">
        <f t="shared" si="73"/>
        <v>8.4367139078993494E-5</v>
      </c>
      <c r="J577" s="11">
        <f t="shared" si="74"/>
        <v>0.12147050096728076</v>
      </c>
      <c r="K577" s="11">
        <f t="shared" si="75"/>
        <v>0.12996898123974104</v>
      </c>
      <c r="L577" s="11">
        <f t="shared" si="76"/>
        <v>0.14231422421989776</v>
      </c>
      <c r="M577" s="11">
        <f t="shared" si="77"/>
        <v>0.14615946884953346</v>
      </c>
    </row>
    <row r="578" spans="1:13" x14ac:dyDescent="0.3">
      <c r="A578" s="10">
        <v>42867</v>
      </c>
      <c r="B578" s="6">
        <v>2829</v>
      </c>
      <c r="C578" s="6">
        <v>2833</v>
      </c>
      <c r="D578" s="6">
        <v>2788</v>
      </c>
      <c r="E578" s="6">
        <v>2792</v>
      </c>
      <c r="F578" s="11">
        <f t="shared" si="70"/>
        <v>1.4129285289492962E-3</v>
      </c>
      <c r="G578" s="11">
        <f t="shared" si="71"/>
        <v>-1.4598799421152636E-2</v>
      </c>
      <c r="H578" s="11">
        <f t="shared" si="72"/>
        <v>-1.3165107419304118E-2</v>
      </c>
      <c r="I578" s="11">
        <f t="shared" si="73"/>
        <v>4.1527904854032967E-5</v>
      </c>
      <c r="J578" s="11">
        <f t="shared" si="74"/>
        <v>0.117384184061141</v>
      </c>
      <c r="K578" s="11">
        <f t="shared" si="75"/>
        <v>0.13052008990917899</v>
      </c>
      <c r="L578" s="11">
        <f t="shared" si="76"/>
        <v>0.14073478278283974</v>
      </c>
      <c r="M578" s="11">
        <f t="shared" si="77"/>
        <v>0.14539573111937842</v>
      </c>
    </row>
    <row r="579" spans="1:13" x14ac:dyDescent="0.3">
      <c r="A579" s="10">
        <v>42870</v>
      </c>
      <c r="B579" s="6">
        <v>2794</v>
      </c>
      <c r="C579" s="6">
        <v>2798</v>
      </c>
      <c r="D579" s="6">
        <v>2778</v>
      </c>
      <c r="E579" s="6">
        <v>2781</v>
      </c>
      <c r="F579" s="11">
        <f t="shared" si="70"/>
        <v>1.4306154085194564E-3</v>
      </c>
      <c r="G579" s="11">
        <f t="shared" si="71"/>
        <v>-5.7430165026180011E-3</v>
      </c>
      <c r="H579" s="11">
        <f t="shared" si="72"/>
        <v>-4.6636855829423236E-3</v>
      </c>
      <c r="I579" s="11">
        <f t="shared" si="73"/>
        <v>1.4917216186023904E-5</v>
      </c>
      <c r="J579" s="11">
        <f t="shared" si="74"/>
        <v>0.11601475887888646</v>
      </c>
      <c r="K579" s="11">
        <f t="shared" si="75"/>
        <v>0.12896794422402832</v>
      </c>
      <c r="L579" s="11">
        <f t="shared" si="76"/>
        <v>0.14053212198216986</v>
      </c>
      <c r="M579" s="11">
        <f t="shared" si="77"/>
        <v>0.14505388719891074</v>
      </c>
    </row>
    <row r="580" spans="1:13" x14ac:dyDescent="0.3">
      <c r="A580" s="10">
        <v>42871</v>
      </c>
      <c r="B580" s="6">
        <v>2791</v>
      </c>
      <c r="C580" s="6">
        <v>2796</v>
      </c>
      <c r="D580" s="6">
        <v>2758</v>
      </c>
      <c r="E580" s="6">
        <v>2772</v>
      </c>
      <c r="F580" s="11">
        <f t="shared" si="70"/>
        <v>1.7898698173786404E-3</v>
      </c>
      <c r="G580" s="11">
        <f t="shared" si="71"/>
        <v>-1.1894175183075019E-2</v>
      </c>
      <c r="H580" s="11">
        <f t="shared" si="72"/>
        <v>-6.8308732265282713E-3</v>
      </c>
      <c r="I580" s="11">
        <f t="shared" si="73"/>
        <v>7.5653808253639353E-5</v>
      </c>
      <c r="J580" s="11">
        <f t="shared" si="74"/>
        <v>0.11879182605717632</v>
      </c>
      <c r="K580" s="11">
        <f t="shared" si="75"/>
        <v>0.12905349393205942</v>
      </c>
      <c r="L580" s="11">
        <f t="shared" si="76"/>
        <v>0.13753292820788862</v>
      </c>
      <c r="M580" s="11">
        <f t="shared" si="77"/>
        <v>0.14503262701952729</v>
      </c>
    </row>
    <row r="581" spans="1:13" x14ac:dyDescent="0.3">
      <c r="A581" s="10">
        <v>42872</v>
      </c>
      <c r="B581" s="6">
        <v>2778</v>
      </c>
      <c r="C581" s="6">
        <v>2814</v>
      </c>
      <c r="D581" s="6">
        <v>2774</v>
      </c>
      <c r="E581" s="6">
        <v>2809</v>
      </c>
      <c r="F581" s="11">
        <f t="shared" si="70"/>
        <v>1.2875714360045367E-2</v>
      </c>
      <c r="G581" s="11">
        <f t="shared" si="71"/>
        <v>-1.4409224395122218E-3</v>
      </c>
      <c r="H581" s="11">
        <f t="shared" si="72"/>
        <v>1.1097303789954639E-2</v>
      </c>
      <c r="I581" s="11">
        <f t="shared" si="73"/>
        <v>4.096491804109316E-5</v>
      </c>
      <c r="J581" s="11">
        <f t="shared" si="74"/>
        <v>0.11981136023129799</v>
      </c>
      <c r="K581" s="11">
        <f t="shared" si="75"/>
        <v>0.12775402934046654</v>
      </c>
      <c r="L581" s="11">
        <f t="shared" si="76"/>
        <v>0.13233417984160603</v>
      </c>
      <c r="M581" s="11">
        <f t="shared" si="77"/>
        <v>0.14424361010633074</v>
      </c>
    </row>
    <row r="582" spans="1:13" x14ac:dyDescent="0.3">
      <c r="A582" s="10">
        <v>42873</v>
      </c>
      <c r="B582" s="6">
        <v>2814</v>
      </c>
      <c r="C582" s="6">
        <v>2816</v>
      </c>
      <c r="D582" s="6">
        <v>2755</v>
      </c>
      <c r="E582" s="6">
        <v>2768</v>
      </c>
      <c r="F582" s="11">
        <f t="shared" si="70"/>
        <v>7.104796035986347E-4</v>
      </c>
      <c r="G582" s="11">
        <f t="shared" si="71"/>
        <v>-2.1189516087319494E-2</v>
      </c>
      <c r="H582" s="11">
        <f t="shared" si="72"/>
        <v>-1.6481920936774187E-2</v>
      </c>
      <c r="I582" s="11">
        <f t="shared" si="73"/>
        <v>1.1196651309590007E-4</v>
      </c>
      <c r="J582" s="11">
        <f t="shared" si="74"/>
        <v>0.12679192216485757</v>
      </c>
      <c r="K582" s="11">
        <f t="shared" si="75"/>
        <v>0.13007255264397924</v>
      </c>
      <c r="L582" s="11">
        <f t="shared" si="76"/>
        <v>0.1336815074053487</v>
      </c>
      <c r="M582" s="11">
        <f t="shared" si="77"/>
        <v>0.14420507783386766</v>
      </c>
    </row>
    <row r="583" spans="1:13" x14ac:dyDescent="0.3">
      <c r="A583" s="10">
        <v>42874</v>
      </c>
      <c r="B583" s="6">
        <v>2751</v>
      </c>
      <c r="C583" s="6">
        <v>2764</v>
      </c>
      <c r="D583" s="6">
        <v>2732</v>
      </c>
      <c r="E583" s="6">
        <v>2737</v>
      </c>
      <c r="F583" s="11">
        <f t="shared" si="70"/>
        <v>4.7144239629859138E-3</v>
      </c>
      <c r="G583" s="11">
        <f t="shared" si="71"/>
        <v>-6.9305402338938806E-3</v>
      </c>
      <c r="H583" s="11">
        <f t="shared" si="72"/>
        <v>-5.1020518838955104E-3</v>
      </c>
      <c r="I583" s="11">
        <f t="shared" si="73"/>
        <v>5.8951441041480164E-5</v>
      </c>
      <c r="J583" s="11">
        <f t="shared" si="74"/>
        <v>0.11749038126584239</v>
      </c>
      <c r="K583" s="11">
        <f t="shared" si="75"/>
        <v>0.13094250689400394</v>
      </c>
      <c r="L583" s="11">
        <f t="shared" si="76"/>
        <v>0.13294750741790543</v>
      </c>
      <c r="M583" s="11">
        <f t="shared" si="77"/>
        <v>0.14393416717629176</v>
      </c>
    </row>
    <row r="584" spans="1:13" x14ac:dyDescent="0.3">
      <c r="A584" s="10">
        <v>42877</v>
      </c>
      <c r="B584" s="6">
        <v>2741</v>
      </c>
      <c r="C584" s="6">
        <v>2764</v>
      </c>
      <c r="D584" s="6">
        <v>2727</v>
      </c>
      <c r="E584" s="6">
        <v>2750</v>
      </c>
      <c r="F584" s="11">
        <f t="shared" si="70"/>
        <v>8.3560885847746465E-3</v>
      </c>
      <c r="G584" s="11">
        <f t="shared" si="71"/>
        <v>-5.1207134571972669E-3</v>
      </c>
      <c r="H584" s="11">
        <f t="shared" si="72"/>
        <v>3.2780943578311068E-3</v>
      </c>
      <c r="I584" s="11">
        <f t="shared" si="73"/>
        <v>8.5440057796143843E-5</v>
      </c>
      <c r="J584" s="11">
        <f t="shared" si="74"/>
        <v>0.11767082376946135</v>
      </c>
      <c r="K584" s="11">
        <f t="shared" si="75"/>
        <v>0.13234193115239815</v>
      </c>
      <c r="L584" s="11">
        <f t="shared" si="76"/>
        <v>0.13296037428649257</v>
      </c>
      <c r="M584" s="11">
        <f t="shared" si="77"/>
        <v>0.14379290552355567</v>
      </c>
    </row>
    <row r="585" spans="1:13" x14ac:dyDescent="0.3">
      <c r="A585" s="10">
        <v>42878</v>
      </c>
      <c r="B585" s="6">
        <v>2749</v>
      </c>
      <c r="C585" s="6">
        <v>2755</v>
      </c>
      <c r="D585" s="6">
        <v>2734</v>
      </c>
      <c r="E585" s="6">
        <v>2742</v>
      </c>
      <c r="F585" s="11">
        <f t="shared" si="70"/>
        <v>2.1802334217690907E-3</v>
      </c>
      <c r="G585" s="11">
        <f t="shared" si="71"/>
        <v>-5.4714708813508074E-3</v>
      </c>
      <c r="H585" s="11">
        <f t="shared" si="72"/>
        <v>-2.5496280429860188E-3</v>
      </c>
      <c r="I585" s="11">
        <f t="shared" si="73"/>
        <v>2.6298980055793131E-5</v>
      </c>
      <c r="J585" s="11">
        <f t="shared" si="74"/>
        <v>0.118110228125692</v>
      </c>
      <c r="K585" s="11">
        <f t="shared" si="75"/>
        <v>0.13083961000305189</v>
      </c>
      <c r="L585" s="11">
        <f t="shared" si="76"/>
        <v>0.13222385110620721</v>
      </c>
      <c r="M585" s="11">
        <f t="shared" si="77"/>
        <v>0.14275876853813721</v>
      </c>
    </row>
    <row r="586" spans="1:13" x14ac:dyDescent="0.3">
      <c r="A586" s="10">
        <v>42879</v>
      </c>
      <c r="B586" s="6">
        <v>2741</v>
      </c>
      <c r="C586" s="6">
        <v>2748</v>
      </c>
      <c r="D586" s="6">
        <v>2710</v>
      </c>
      <c r="E586" s="6">
        <v>2733</v>
      </c>
      <c r="F586" s="11">
        <f t="shared" si="70"/>
        <v>2.5505570394540565E-3</v>
      </c>
      <c r="G586" s="11">
        <f t="shared" si="71"/>
        <v>-1.1374182429039256E-2</v>
      </c>
      <c r="H586" s="11">
        <f t="shared" si="72"/>
        <v>-2.9229103747177953E-3</v>
      </c>
      <c r="I586" s="11">
        <f t="shared" si="73"/>
        <v>1.1008670094673204E-4</v>
      </c>
      <c r="J586" s="11">
        <f t="shared" si="74"/>
        <v>0.12800156998887074</v>
      </c>
      <c r="K586" s="11">
        <f t="shared" si="75"/>
        <v>0.13293536476305631</v>
      </c>
      <c r="L586" s="11">
        <f t="shared" si="76"/>
        <v>0.13247213878530623</v>
      </c>
      <c r="M586" s="11">
        <f t="shared" si="77"/>
        <v>0.14331958894781666</v>
      </c>
    </row>
    <row r="587" spans="1:13" x14ac:dyDescent="0.3">
      <c r="A587" s="10">
        <v>42880</v>
      </c>
      <c r="B587" s="6">
        <v>2739</v>
      </c>
      <c r="C587" s="6">
        <v>2741</v>
      </c>
      <c r="D587" s="6">
        <v>2725</v>
      </c>
      <c r="E587" s="6">
        <v>2732</v>
      </c>
      <c r="F587" s="11">
        <f t="shared" si="70"/>
        <v>7.2992703970758109E-4</v>
      </c>
      <c r="G587" s="11">
        <f t="shared" si="71"/>
        <v>-5.1244621657336818E-3</v>
      </c>
      <c r="H587" s="11">
        <f t="shared" si="72"/>
        <v>-2.5589485723975188E-3</v>
      </c>
      <c r="I587" s="11">
        <f t="shared" si="73"/>
        <v>1.5547516584236967E-5</v>
      </c>
      <c r="J587" s="11">
        <f t="shared" si="74"/>
        <v>0.12103779340663769</v>
      </c>
      <c r="K587" s="11">
        <f t="shared" si="75"/>
        <v>0.12496581167349359</v>
      </c>
      <c r="L587" s="11">
        <f t="shared" si="76"/>
        <v>0.13185561025626144</v>
      </c>
      <c r="M587" s="11">
        <f t="shared" si="77"/>
        <v>0.14227102827536428</v>
      </c>
    </row>
    <row r="588" spans="1:13" x14ac:dyDescent="0.3">
      <c r="A588" s="10">
        <v>42881</v>
      </c>
      <c r="B588" s="6">
        <v>2730</v>
      </c>
      <c r="C588" s="6">
        <v>2735</v>
      </c>
      <c r="D588" s="6">
        <v>2690</v>
      </c>
      <c r="E588" s="6">
        <v>2700</v>
      </c>
      <c r="F588" s="11">
        <f t="shared" si="70"/>
        <v>1.8298266770761572E-3</v>
      </c>
      <c r="G588" s="11">
        <f t="shared" si="71"/>
        <v>-1.4760415583120573E-2</v>
      </c>
      <c r="H588" s="11">
        <f t="shared" si="72"/>
        <v>-1.1049836186584935E-2</v>
      </c>
      <c r="I588" s="11">
        <f t="shared" si="73"/>
        <v>7.8337244646704918E-5</v>
      </c>
      <c r="J588" s="11">
        <f t="shared" si="74"/>
        <v>0.12481082803796807</v>
      </c>
      <c r="K588" s="11">
        <f t="shared" si="75"/>
        <v>0.1258176147837447</v>
      </c>
      <c r="L588" s="11">
        <f t="shared" si="76"/>
        <v>0.1325884686952023</v>
      </c>
      <c r="M588" s="11">
        <f t="shared" si="77"/>
        <v>0.1420074298744817</v>
      </c>
    </row>
    <row r="589" spans="1:13" x14ac:dyDescent="0.3">
      <c r="A589" s="10">
        <v>42886</v>
      </c>
      <c r="B589" s="6">
        <v>2668</v>
      </c>
      <c r="C589" s="6">
        <v>2672</v>
      </c>
      <c r="D589" s="6">
        <v>2604</v>
      </c>
      <c r="E589" s="6">
        <v>2613</v>
      </c>
      <c r="F589" s="11">
        <f t="shared" si="70"/>
        <v>1.4981276210219918E-3</v>
      </c>
      <c r="G589" s="11">
        <f t="shared" si="71"/>
        <v>-2.4280403707054435E-2</v>
      </c>
      <c r="H589" s="11">
        <f t="shared" si="72"/>
        <v>-2.0830141514901906E-2</v>
      </c>
      <c r="I589" s="11">
        <f t="shared" si="73"/>
        <v>1.1722435564279046E-4</v>
      </c>
      <c r="J589" s="11">
        <f t="shared" si="74"/>
        <v>0.13474376686820716</v>
      </c>
      <c r="K589" s="11">
        <f t="shared" si="75"/>
        <v>0.12843531422538063</v>
      </c>
      <c r="L589" s="11">
        <f t="shared" si="76"/>
        <v>0.13206293431614208</v>
      </c>
      <c r="M589" s="11">
        <f t="shared" si="77"/>
        <v>0.14217418777664112</v>
      </c>
    </row>
    <row r="590" spans="1:13" x14ac:dyDescent="0.3">
      <c r="A590" s="10">
        <v>42887</v>
      </c>
      <c r="B590" s="6">
        <v>2618</v>
      </c>
      <c r="C590" s="6">
        <v>2632</v>
      </c>
      <c r="D590" s="6">
        <v>2614</v>
      </c>
      <c r="E590" s="6">
        <v>2629</v>
      </c>
      <c r="F590" s="11">
        <f t="shared" si="70"/>
        <v>5.3333459753626029E-3</v>
      </c>
      <c r="G590" s="11">
        <f t="shared" si="71"/>
        <v>-1.5290522856779563E-3</v>
      </c>
      <c r="H590" s="11">
        <f t="shared" si="72"/>
        <v>4.1928782600359578E-3</v>
      </c>
      <c r="I590" s="11">
        <f t="shared" si="73"/>
        <v>1.483163987898272E-5</v>
      </c>
      <c r="J590" s="11">
        <f t="shared" si="74"/>
        <v>0.12893084994210038</v>
      </c>
      <c r="K590" s="11">
        <f t="shared" si="75"/>
        <v>0.12571202553455918</v>
      </c>
      <c r="L590" s="11">
        <f t="shared" si="76"/>
        <v>0.13151488083517882</v>
      </c>
      <c r="M590" s="11">
        <f t="shared" si="77"/>
        <v>0.14176382080182184</v>
      </c>
    </row>
    <row r="591" spans="1:13" x14ac:dyDescent="0.3">
      <c r="A591" s="10">
        <v>42888</v>
      </c>
      <c r="B591" s="6">
        <v>2637</v>
      </c>
      <c r="C591" s="6">
        <v>2650</v>
      </c>
      <c r="D591" s="6">
        <v>2610</v>
      </c>
      <c r="E591" s="6">
        <v>2627</v>
      </c>
      <c r="F591" s="11">
        <f t="shared" si="70"/>
        <v>4.9177326269811052E-3</v>
      </c>
      <c r="G591" s="11">
        <f t="shared" si="71"/>
        <v>-1.0291686036547636E-2</v>
      </c>
      <c r="H591" s="11">
        <f t="shared" si="72"/>
        <v>-3.7993966677467806E-3</v>
      </c>
      <c r="I591" s="11">
        <f t="shared" si="73"/>
        <v>1.0968511498841055E-4</v>
      </c>
      <c r="J591" s="11">
        <f t="shared" si="74"/>
        <v>0.1354803049519184</v>
      </c>
      <c r="K591" s="11">
        <f t="shared" si="75"/>
        <v>0.12802359983211409</v>
      </c>
      <c r="L591" s="11">
        <f t="shared" si="76"/>
        <v>0.1322010760813207</v>
      </c>
      <c r="M591" s="11">
        <f t="shared" si="77"/>
        <v>0.14100217041878377</v>
      </c>
    </row>
    <row r="592" spans="1:13" x14ac:dyDescent="0.3">
      <c r="A592" s="10">
        <v>42891</v>
      </c>
      <c r="B592" s="6">
        <v>2633</v>
      </c>
      <c r="C592" s="6">
        <v>2670</v>
      </c>
      <c r="D592" s="6">
        <v>2630</v>
      </c>
      <c r="E592" s="6">
        <v>2650</v>
      </c>
      <c r="F592" s="11">
        <f t="shared" si="70"/>
        <v>1.3954591897985792E-2</v>
      </c>
      <c r="G592" s="11">
        <f t="shared" si="71"/>
        <v>-1.1400343244991986E-3</v>
      </c>
      <c r="H592" s="11">
        <f t="shared" si="72"/>
        <v>6.4357594839584099E-3</v>
      </c>
      <c r="I592" s="11">
        <f t="shared" si="73"/>
        <v>1.1355890286406964E-4</v>
      </c>
      <c r="J592" s="11">
        <f t="shared" si="74"/>
        <v>0.13562832024331303</v>
      </c>
      <c r="K592" s="11">
        <f t="shared" si="75"/>
        <v>0.12670632496124246</v>
      </c>
      <c r="L592" s="11">
        <f t="shared" si="76"/>
        <v>0.13264454424737793</v>
      </c>
      <c r="M592" s="11">
        <f t="shared" si="77"/>
        <v>0.14138870046733354</v>
      </c>
    </row>
    <row r="593" spans="1:13" x14ac:dyDescent="0.3">
      <c r="A593" s="10">
        <v>42892</v>
      </c>
      <c r="B593" s="6">
        <v>2655</v>
      </c>
      <c r="C593" s="6">
        <v>2665</v>
      </c>
      <c r="D593" s="6">
        <v>2642</v>
      </c>
      <c r="E593" s="6">
        <v>2650</v>
      </c>
      <c r="F593" s="11">
        <f t="shared" si="70"/>
        <v>3.7594029239057455E-3</v>
      </c>
      <c r="G593" s="11">
        <f t="shared" si="71"/>
        <v>-4.908448593768564E-3</v>
      </c>
      <c r="H593" s="11">
        <f t="shared" si="72"/>
        <v>-1.885014695771335E-3</v>
      </c>
      <c r="I593" s="11">
        <f t="shared" si="73"/>
        <v>3.6060009968135831E-5</v>
      </c>
      <c r="J593" s="11">
        <f t="shared" si="74"/>
        <v>0.13348474515454717</v>
      </c>
      <c r="K593" s="11">
        <f t="shared" si="75"/>
        <v>0.12635625441380793</v>
      </c>
      <c r="L593" s="11">
        <f t="shared" si="76"/>
        <v>0.13274543359127725</v>
      </c>
      <c r="M593" s="11">
        <f t="shared" si="77"/>
        <v>0.13989205161414264</v>
      </c>
    </row>
    <row r="594" spans="1:13" x14ac:dyDescent="0.3">
      <c r="A594" s="10">
        <v>42893</v>
      </c>
      <c r="B594" s="6">
        <v>2652</v>
      </c>
      <c r="C594" s="6">
        <v>2685</v>
      </c>
      <c r="D594" s="6">
        <v>2647</v>
      </c>
      <c r="E594" s="6">
        <v>2664</v>
      </c>
      <c r="F594" s="11">
        <f t="shared" si="70"/>
        <v>1.2366655637211892E-2</v>
      </c>
      <c r="G594" s="11">
        <f t="shared" si="71"/>
        <v>-1.8871490786518512E-3</v>
      </c>
      <c r="H594" s="11">
        <f t="shared" si="72"/>
        <v>4.514680354526613E-3</v>
      </c>
      <c r="I594" s="11">
        <f t="shared" si="73"/>
        <v>1.0918388090937737E-4</v>
      </c>
      <c r="J594" s="11">
        <f t="shared" si="74"/>
        <v>0.13570748517096573</v>
      </c>
      <c r="K594" s="11">
        <f t="shared" si="75"/>
        <v>0.12838333656412695</v>
      </c>
      <c r="L594" s="11">
        <f t="shared" si="76"/>
        <v>0.13393497214651354</v>
      </c>
      <c r="M594" s="11">
        <f t="shared" si="77"/>
        <v>0.13974447929752742</v>
      </c>
    </row>
    <row r="595" spans="1:13" x14ac:dyDescent="0.3">
      <c r="A595" s="10">
        <v>42894</v>
      </c>
      <c r="B595" s="6">
        <v>2675</v>
      </c>
      <c r="C595" s="6">
        <v>2688</v>
      </c>
      <c r="D595" s="6">
        <v>2668</v>
      </c>
      <c r="E595" s="6">
        <v>2685</v>
      </c>
      <c r="F595" s="11">
        <f t="shared" si="70"/>
        <v>4.8480423129332977E-3</v>
      </c>
      <c r="G595" s="11">
        <f t="shared" si="71"/>
        <v>-2.6202522945926172E-3</v>
      </c>
      <c r="H595" s="11">
        <f t="shared" si="72"/>
        <v>3.7313476128581842E-3</v>
      </c>
      <c r="I595" s="11">
        <f t="shared" si="73"/>
        <v>2.2056577388424727E-5</v>
      </c>
      <c r="J595" s="11">
        <f t="shared" si="74"/>
        <v>0.13531301853188482</v>
      </c>
      <c r="K595" s="11">
        <f t="shared" si="75"/>
        <v>0.12508643103897382</v>
      </c>
      <c r="L595" s="11">
        <f t="shared" si="76"/>
        <v>0.13382880127024396</v>
      </c>
      <c r="M595" s="11">
        <f t="shared" si="77"/>
        <v>0.13951304952093077</v>
      </c>
    </row>
    <row r="596" spans="1:13" x14ac:dyDescent="0.3">
      <c r="A596" s="10">
        <v>42895</v>
      </c>
      <c r="B596" s="6">
        <v>2690</v>
      </c>
      <c r="C596" s="6">
        <v>2708</v>
      </c>
      <c r="D596" s="6">
        <v>2685</v>
      </c>
      <c r="E596" s="6">
        <v>2686</v>
      </c>
      <c r="F596" s="11">
        <f t="shared" si="70"/>
        <v>6.6691614362808212E-3</v>
      </c>
      <c r="G596" s="11">
        <f t="shared" si="71"/>
        <v>-1.8604656529196783E-3</v>
      </c>
      <c r="H596" s="11">
        <f t="shared" si="72"/>
        <v>-1.4880955127019556E-3</v>
      </c>
      <c r="I596" s="11">
        <f t="shared" si="73"/>
        <v>5.5094845326037635E-5</v>
      </c>
      <c r="J596" s="11">
        <f t="shared" si="74"/>
        <v>0.13009157629365825</v>
      </c>
      <c r="K596" s="11">
        <f t="shared" si="75"/>
        <v>0.12562260291261473</v>
      </c>
      <c r="L596" s="11">
        <f t="shared" si="76"/>
        <v>0.13372721703794199</v>
      </c>
      <c r="M596" s="11">
        <f t="shared" si="77"/>
        <v>0.13988220045082558</v>
      </c>
    </row>
    <row r="597" spans="1:13" x14ac:dyDescent="0.3">
      <c r="A597" s="10">
        <v>42898</v>
      </c>
      <c r="B597" s="6">
        <v>2693</v>
      </c>
      <c r="C597" s="6">
        <v>2697</v>
      </c>
      <c r="D597" s="6">
        <v>2665</v>
      </c>
      <c r="E597" s="6">
        <v>2677</v>
      </c>
      <c r="F597" s="11">
        <f t="shared" si="70"/>
        <v>1.4842303281311624E-3</v>
      </c>
      <c r="G597" s="11">
        <f t="shared" si="71"/>
        <v>-1.0451756211653965E-2</v>
      </c>
      <c r="H597" s="11">
        <f t="shared" si="72"/>
        <v>-5.9590492912463839E-3</v>
      </c>
      <c r="I597" s="11">
        <f t="shared" si="73"/>
        <v>5.8004218814351413E-5</v>
      </c>
      <c r="J597" s="11">
        <f t="shared" si="74"/>
        <v>0.13414069896480929</v>
      </c>
      <c r="K597" s="11">
        <f t="shared" si="75"/>
        <v>0.12569666815626374</v>
      </c>
      <c r="L597" s="11">
        <f t="shared" si="76"/>
        <v>0.13383645973995295</v>
      </c>
      <c r="M597" s="11">
        <f t="shared" si="77"/>
        <v>0.13982405695555356</v>
      </c>
    </row>
    <row r="598" spans="1:13" x14ac:dyDescent="0.3">
      <c r="A598" s="10">
        <v>42899</v>
      </c>
      <c r="B598" s="6">
        <v>2668</v>
      </c>
      <c r="C598" s="6">
        <v>2668</v>
      </c>
      <c r="D598" s="6">
        <v>2647</v>
      </c>
      <c r="E598" s="6">
        <v>2663</v>
      </c>
      <c r="F598" s="11">
        <f t="shared" si="70"/>
        <v>0</v>
      </c>
      <c r="G598" s="11">
        <f t="shared" si="71"/>
        <v>-7.9022048084130374E-3</v>
      </c>
      <c r="H598" s="11">
        <f t="shared" si="72"/>
        <v>-1.8758212215821413E-3</v>
      </c>
      <c r="I598" s="11">
        <f t="shared" si="73"/>
        <v>4.7621717357196516E-5</v>
      </c>
      <c r="J598" s="11">
        <f t="shared" si="74"/>
        <v>0.13122383865392742</v>
      </c>
      <c r="K598" s="11">
        <f t="shared" si="75"/>
        <v>0.12460134468816277</v>
      </c>
      <c r="L598" s="11">
        <f t="shared" si="76"/>
        <v>0.13268671022904074</v>
      </c>
      <c r="M598" s="11">
        <f t="shared" si="77"/>
        <v>0.1398851973263604</v>
      </c>
    </row>
    <row r="599" spans="1:13" x14ac:dyDescent="0.3">
      <c r="A599" s="10">
        <v>42900</v>
      </c>
      <c r="B599" s="6">
        <v>2664</v>
      </c>
      <c r="C599" s="6">
        <v>2689</v>
      </c>
      <c r="D599" s="6">
        <v>2663</v>
      </c>
      <c r="E599" s="6">
        <v>2680</v>
      </c>
      <c r="F599" s="11">
        <f t="shared" si="70"/>
        <v>9.3406246085849104E-3</v>
      </c>
      <c r="G599" s="11">
        <f t="shared" si="71"/>
        <v>-3.754458463475023E-4</v>
      </c>
      <c r="H599" s="11">
        <f t="shared" si="72"/>
        <v>5.9880418446226933E-3</v>
      </c>
      <c r="I599" s="11">
        <f t="shared" si="73"/>
        <v>3.3704362089241316E-5</v>
      </c>
      <c r="J599" s="11">
        <f t="shared" si="74"/>
        <v>0.12294304369716302</v>
      </c>
      <c r="K599" s="11">
        <f t="shared" si="75"/>
        <v>0.12480691618266787</v>
      </c>
      <c r="L599" s="11">
        <f t="shared" si="76"/>
        <v>0.13052360362303503</v>
      </c>
      <c r="M599" s="11">
        <f t="shared" si="77"/>
        <v>0.14015421203131403</v>
      </c>
    </row>
    <row r="600" spans="1:13" x14ac:dyDescent="0.3">
      <c r="A600" s="10">
        <v>42901</v>
      </c>
      <c r="B600" s="6">
        <v>2680</v>
      </c>
      <c r="C600" s="6">
        <v>2689</v>
      </c>
      <c r="D600" s="6">
        <v>2651</v>
      </c>
      <c r="E600" s="6">
        <v>2664</v>
      </c>
      <c r="F600" s="11">
        <f t="shared" si="70"/>
        <v>3.3525827639624105E-3</v>
      </c>
      <c r="G600" s="11">
        <f t="shared" si="71"/>
        <v>-1.0879867215876837E-2</v>
      </c>
      <c r="H600" s="11">
        <f t="shared" si="72"/>
        <v>-5.9880418446225572E-3</v>
      </c>
      <c r="I600" s="11">
        <f t="shared" si="73"/>
        <v>8.4537627549889069E-5</v>
      </c>
      <c r="J600" s="11">
        <f t="shared" si="74"/>
        <v>0.12989065741164521</v>
      </c>
      <c r="K600" s="11">
        <f t="shared" si="75"/>
        <v>0.1259712201094893</v>
      </c>
      <c r="L600" s="11">
        <f t="shared" si="76"/>
        <v>0.13107809417301985</v>
      </c>
      <c r="M600" s="11">
        <f t="shared" si="77"/>
        <v>0.14049270982371564</v>
      </c>
    </row>
    <row r="601" spans="1:13" x14ac:dyDescent="0.3">
      <c r="A601" s="10">
        <v>42902</v>
      </c>
      <c r="B601" s="6">
        <v>2655</v>
      </c>
      <c r="C601" s="6">
        <v>2705</v>
      </c>
      <c r="D601" s="6">
        <v>2645</v>
      </c>
      <c r="E601" s="6">
        <v>2687</v>
      </c>
      <c r="F601" s="11">
        <f t="shared" si="70"/>
        <v>1.8657257604542662E-2</v>
      </c>
      <c r="G601" s="11">
        <f t="shared" si="71"/>
        <v>-3.7735893836394912E-3</v>
      </c>
      <c r="H601" s="11">
        <f t="shared" si="72"/>
        <v>1.1980674939452098E-2</v>
      </c>
      <c r="I601" s="11">
        <f t="shared" si="73"/>
        <v>1.8401684729728746E-4</v>
      </c>
      <c r="J601" s="11">
        <f t="shared" si="74"/>
        <v>0.1369114404898768</v>
      </c>
      <c r="K601" s="11">
        <f t="shared" si="75"/>
        <v>0.13096363058415841</v>
      </c>
      <c r="L601" s="11">
        <f t="shared" si="76"/>
        <v>0.13261977362864444</v>
      </c>
      <c r="M601" s="11">
        <f t="shared" si="77"/>
        <v>0.13998858318021107</v>
      </c>
    </row>
    <row r="602" spans="1:13" x14ac:dyDescent="0.3">
      <c r="A602" s="10">
        <v>42905</v>
      </c>
      <c r="B602" s="6">
        <v>2692</v>
      </c>
      <c r="C602" s="6">
        <v>2731</v>
      </c>
      <c r="D602" s="6">
        <v>2677</v>
      </c>
      <c r="E602" s="6">
        <v>2709</v>
      </c>
      <c r="F602" s="11">
        <f t="shared" si="70"/>
        <v>1.4383430709086533E-2</v>
      </c>
      <c r="G602" s="11">
        <f t="shared" si="71"/>
        <v>-5.5876472442658951E-3</v>
      </c>
      <c r="H602" s="11">
        <f t="shared" si="72"/>
        <v>6.2951513204766657E-3</v>
      </c>
      <c r="I602" s="11">
        <f t="shared" si="73"/>
        <v>1.8273409279625331E-4</v>
      </c>
      <c r="J602" s="11">
        <f t="shared" si="74"/>
        <v>0.14313614960346008</v>
      </c>
      <c r="K602" s="11">
        <f t="shared" si="75"/>
        <v>0.13535039724308912</v>
      </c>
      <c r="L602" s="11">
        <f t="shared" si="76"/>
        <v>0.13383630103225402</v>
      </c>
      <c r="M602" s="11">
        <f t="shared" si="77"/>
        <v>0.14102691614686652</v>
      </c>
    </row>
    <row r="603" spans="1:13" x14ac:dyDescent="0.3">
      <c r="A603" s="10">
        <v>42906</v>
      </c>
      <c r="B603" s="6">
        <v>2708</v>
      </c>
      <c r="C603" s="6">
        <v>2716</v>
      </c>
      <c r="D603" s="6">
        <v>2693</v>
      </c>
      <c r="E603" s="6">
        <v>2711</v>
      </c>
      <c r="F603" s="11">
        <f t="shared" si="70"/>
        <v>2.9498546464211185E-3</v>
      </c>
      <c r="G603" s="11">
        <f t="shared" si="71"/>
        <v>-5.5545412205667026E-3</v>
      </c>
      <c r="H603" s="11">
        <f t="shared" si="72"/>
        <v>1.1072154664999356E-3</v>
      </c>
      <c r="I603" s="11">
        <f t="shared" si="73"/>
        <v>4.2438519866265619E-5</v>
      </c>
      <c r="J603" s="11">
        <f t="shared" si="74"/>
        <v>0.14369654057331016</v>
      </c>
      <c r="K603" s="11">
        <f t="shared" si="75"/>
        <v>0.13199856394636067</v>
      </c>
      <c r="L603" s="11">
        <f t="shared" si="76"/>
        <v>0.13307278002328221</v>
      </c>
      <c r="M603" s="11">
        <f t="shared" si="77"/>
        <v>0.14111423890268643</v>
      </c>
    </row>
    <row r="604" spans="1:13" x14ac:dyDescent="0.3">
      <c r="A604" s="10">
        <v>42907</v>
      </c>
      <c r="B604" s="6">
        <v>2700</v>
      </c>
      <c r="C604" s="6">
        <v>2703</v>
      </c>
      <c r="D604" s="6">
        <v>2684</v>
      </c>
      <c r="E604" s="6">
        <v>2696</v>
      </c>
      <c r="F604" s="11">
        <f t="shared" si="70"/>
        <v>1.1104942840271153E-3</v>
      </c>
      <c r="G604" s="11">
        <f t="shared" si="71"/>
        <v>-5.9435539008479941E-3</v>
      </c>
      <c r="H604" s="11">
        <f t="shared" si="72"/>
        <v>-1.4825799602228361E-3</v>
      </c>
      <c r="I604" s="11">
        <f t="shared" si="73"/>
        <v>2.9393633192681408E-5</v>
      </c>
      <c r="J604" s="11">
        <f t="shared" si="74"/>
        <v>0.13652099300208828</v>
      </c>
      <c r="K604" s="11">
        <f t="shared" si="75"/>
        <v>0.13025734250358373</v>
      </c>
      <c r="L604" s="11">
        <f t="shared" si="76"/>
        <v>0.13273471531477146</v>
      </c>
      <c r="M604" s="11">
        <f t="shared" si="77"/>
        <v>0.13983196707277482</v>
      </c>
    </row>
    <row r="605" spans="1:13" x14ac:dyDescent="0.3">
      <c r="A605" s="10">
        <v>42908</v>
      </c>
      <c r="B605" s="6">
        <v>2696</v>
      </c>
      <c r="C605" s="6">
        <v>2703</v>
      </c>
      <c r="D605" s="6">
        <v>2655</v>
      </c>
      <c r="E605" s="6">
        <v>2658</v>
      </c>
      <c r="F605" s="11">
        <f t="shared" si="70"/>
        <v>2.5930742442500285E-3</v>
      </c>
      <c r="G605" s="11">
        <f t="shared" si="71"/>
        <v>-1.5324538356158428E-2</v>
      </c>
      <c r="H605" s="11">
        <f t="shared" si="72"/>
        <v>-1.4195232759007029E-2</v>
      </c>
      <c r="I605" s="11">
        <f t="shared" si="73"/>
        <v>6.0839413434079254E-5</v>
      </c>
      <c r="J605" s="11">
        <f t="shared" si="74"/>
        <v>0.14005466432299471</v>
      </c>
      <c r="K605" s="11">
        <f t="shared" si="75"/>
        <v>0.13149771603940494</v>
      </c>
      <c r="L605" s="11">
        <f t="shared" si="76"/>
        <v>0.1324526091727341</v>
      </c>
      <c r="M605" s="11">
        <f t="shared" si="77"/>
        <v>0.13990370783667655</v>
      </c>
    </row>
    <row r="606" spans="1:13" x14ac:dyDescent="0.3">
      <c r="A606" s="10">
        <v>42909</v>
      </c>
      <c r="B606" s="6">
        <v>2653</v>
      </c>
      <c r="C606" s="6">
        <v>2661</v>
      </c>
      <c r="D606" s="6">
        <v>2634</v>
      </c>
      <c r="E606" s="6">
        <v>2645</v>
      </c>
      <c r="F606" s="11">
        <f t="shared" si="70"/>
        <v>3.0109168399496027E-3</v>
      </c>
      <c r="G606" s="11">
        <f t="shared" si="71"/>
        <v>-7.1874718345133403E-3</v>
      </c>
      <c r="H606" s="11">
        <f t="shared" si="72"/>
        <v>-3.0200098453398599E-3</v>
      </c>
      <c r="I606" s="11">
        <f t="shared" si="73"/>
        <v>4.8112134385828809E-5</v>
      </c>
      <c r="J606" s="11">
        <f t="shared" si="74"/>
        <v>0.13942505041395345</v>
      </c>
      <c r="K606" s="11">
        <f t="shared" si="75"/>
        <v>0.13259910108433104</v>
      </c>
      <c r="L606" s="11">
        <f t="shared" si="76"/>
        <v>0.13157774370271599</v>
      </c>
      <c r="M606" s="11">
        <f t="shared" si="77"/>
        <v>0.14003193152488802</v>
      </c>
    </row>
    <row r="607" spans="1:13" x14ac:dyDescent="0.3">
      <c r="A607" s="10">
        <v>42912</v>
      </c>
      <c r="B607" s="6">
        <v>2648</v>
      </c>
      <c r="C607" s="6">
        <v>2664</v>
      </c>
      <c r="D607" s="6">
        <v>2633</v>
      </c>
      <c r="E607" s="6">
        <v>2657</v>
      </c>
      <c r="F607" s="11">
        <f t="shared" si="70"/>
        <v>6.0241146033808762E-3</v>
      </c>
      <c r="G607" s="11">
        <f t="shared" si="71"/>
        <v>-5.6807575605894774E-3</v>
      </c>
      <c r="H607" s="11">
        <f t="shared" si="72"/>
        <v>3.3930287029147722E-3</v>
      </c>
      <c r="I607" s="11">
        <f t="shared" si="73"/>
        <v>6.739594291532209E-5</v>
      </c>
      <c r="J607" s="11">
        <f t="shared" si="74"/>
        <v>0.14027122345755</v>
      </c>
      <c r="K607" s="11">
        <f t="shared" si="75"/>
        <v>0.13206045418897291</v>
      </c>
      <c r="L607" s="11">
        <f t="shared" si="76"/>
        <v>0.13101889109035764</v>
      </c>
      <c r="M607" s="11">
        <f t="shared" si="77"/>
        <v>0.13898038277783484</v>
      </c>
    </row>
    <row r="608" spans="1:13" x14ac:dyDescent="0.3">
      <c r="A608" s="10">
        <v>42913</v>
      </c>
      <c r="B608" s="6">
        <v>2662</v>
      </c>
      <c r="C608" s="6">
        <v>2670</v>
      </c>
      <c r="D608" s="6">
        <v>2651</v>
      </c>
      <c r="E608" s="6">
        <v>2663</v>
      </c>
      <c r="F608" s="11">
        <f t="shared" si="70"/>
        <v>3.0007524392382419E-3</v>
      </c>
      <c r="G608" s="11">
        <f t="shared" si="71"/>
        <v>-4.1407926660313879E-3</v>
      </c>
      <c r="H608" s="11">
        <f t="shared" si="72"/>
        <v>3.7558685887525761E-4</v>
      </c>
      <c r="I608" s="11">
        <f t="shared" si="73"/>
        <v>2.657886323242626E-5</v>
      </c>
      <c r="J608" s="11">
        <f t="shared" si="74"/>
        <v>0.13836811846062561</v>
      </c>
      <c r="K608" s="11">
        <f t="shared" si="75"/>
        <v>0.13158416170260123</v>
      </c>
      <c r="L608" s="11">
        <f t="shared" si="76"/>
        <v>0.1310532057617754</v>
      </c>
      <c r="M608" s="11">
        <f t="shared" si="77"/>
        <v>0.13775213220472304</v>
      </c>
    </row>
    <row r="609" spans="1:13" x14ac:dyDescent="0.3">
      <c r="A609" s="10">
        <v>42914</v>
      </c>
      <c r="B609" s="6">
        <v>2670</v>
      </c>
      <c r="C609" s="6">
        <v>2680</v>
      </c>
      <c r="D609" s="6">
        <v>2647</v>
      </c>
      <c r="E609" s="6">
        <v>2658</v>
      </c>
      <c r="F609" s="11">
        <f t="shared" si="70"/>
        <v>3.7383221106071581E-3</v>
      </c>
      <c r="G609" s="11">
        <f t="shared" si="71"/>
        <v>-8.651549167193899E-3</v>
      </c>
      <c r="H609" s="11">
        <f t="shared" si="72"/>
        <v>-4.5045121211045409E-3</v>
      </c>
      <c r="I609" s="11">
        <f t="shared" si="73"/>
        <v>6.6692664364894049E-5</v>
      </c>
      <c r="J609" s="11">
        <f t="shared" si="74"/>
        <v>0.14134016210433667</v>
      </c>
      <c r="K609" s="11">
        <f t="shared" si="75"/>
        <v>0.133226519040613</v>
      </c>
      <c r="L609" s="11">
        <f t="shared" si="76"/>
        <v>0.1311145224852131</v>
      </c>
      <c r="M609" s="11">
        <f t="shared" si="77"/>
        <v>0.13813985665899342</v>
      </c>
    </row>
    <row r="610" spans="1:13" x14ac:dyDescent="0.3">
      <c r="A610" s="10">
        <v>42915</v>
      </c>
      <c r="B610" s="6">
        <v>2658</v>
      </c>
      <c r="C610" s="6">
        <v>2670</v>
      </c>
      <c r="D610" s="6">
        <v>2653</v>
      </c>
      <c r="E610" s="6">
        <v>2665</v>
      </c>
      <c r="F610" s="11">
        <f t="shared" si="70"/>
        <v>4.5045121211045079E-3</v>
      </c>
      <c r="G610" s="11">
        <f t="shared" si="71"/>
        <v>-1.8828851354509579E-3</v>
      </c>
      <c r="H610" s="11">
        <f t="shared" si="72"/>
        <v>2.6300973267543472E-3</v>
      </c>
      <c r="I610" s="11">
        <f t="shared" si="73"/>
        <v>1.6940751755765145E-5</v>
      </c>
      <c r="J610" s="11">
        <f t="shared" si="74"/>
        <v>0.13517988072811815</v>
      </c>
      <c r="K610" s="11">
        <f t="shared" si="75"/>
        <v>0.13136253537861042</v>
      </c>
      <c r="L610" s="11">
        <f t="shared" si="76"/>
        <v>0.1302131329727704</v>
      </c>
      <c r="M610" s="11">
        <f t="shared" si="77"/>
        <v>0.1355073532862936</v>
      </c>
    </row>
    <row r="611" spans="1:13" x14ac:dyDescent="0.3">
      <c r="A611" s="10">
        <v>42916</v>
      </c>
      <c r="B611" s="6">
        <v>2670</v>
      </c>
      <c r="C611" s="6">
        <v>2691</v>
      </c>
      <c r="D611" s="6">
        <v>2643</v>
      </c>
      <c r="E611" s="6">
        <v>2655</v>
      </c>
      <c r="F611" s="11">
        <f t="shared" si="70"/>
        <v>7.8343993326105924E-3</v>
      </c>
      <c r="G611" s="11">
        <f t="shared" si="71"/>
        <v>-1.0163836790005994E-2</v>
      </c>
      <c r="H611" s="11">
        <f t="shared" si="72"/>
        <v>-5.6338177182560199E-3</v>
      </c>
      <c r="I611" s="11">
        <f t="shared" si="73"/>
        <v>1.5155776517564518E-4</v>
      </c>
      <c r="J611" s="11">
        <f t="shared" si="74"/>
        <v>0.13211976114193844</v>
      </c>
      <c r="K611" s="11">
        <f t="shared" si="75"/>
        <v>0.13485212500004184</v>
      </c>
      <c r="L611" s="11">
        <f t="shared" si="76"/>
        <v>0.13135103278952873</v>
      </c>
      <c r="M611" s="11">
        <f t="shared" si="77"/>
        <v>0.13317878450379894</v>
      </c>
    </row>
    <row r="612" spans="1:13" x14ac:dyDescent="0.3">
      <c r="A612" s="10">
        <v>42919</v>
      </c>
      <c r="B612" s="6">
        <v>2658</v>
      </c>
      <c r="C612" s="6">
        <v>2788</v>
      </c>
      <c r="D612" s="6">
        <v>2652</v>
      </c>
      <c r="E612" s="6">
        <v>2780</v>
      </c>
      <c r="F612" s="11">
        <f t="shared" si="70"/>
        <v>4.7750532607223804E-2</v>
      </c>
      <c r="G612" s="11">
        <f t="shared" si="71"/>
        <v>-2.2598879674374786E-3</v>
      </c>
      <c r="H612" s="11">
        <f t="shared" si="72"/>
        <v>4.4876967411492094E-2</v>
      </c>
      <c r="I612" s="11">
        <f t="shared" si="73"/>
        <v>2.4373828087145404E-4</v>
      </c>
      <c r="J612" s="11">
        <f t="shared" si="74"/>
        <v>0.13781486430606069</v>
      </c>
      <c r="K612" s="11">
        <f t="shared" si="75"/>
        <v>0.13889556676273568</v>
      </c>
      <c r="L612" s="11">
        <f t="shared" si="76"/>
        <v>0.13455639601606145</v>
      </c>
      <c r="M612" s="11">
        <f t="shared" si="77"/>
        <v>0.13544183168513604</v>
      </c>
    </row>
    <row r="613" spans="1:13" x14ac:dyDescent="0.3">
      <c r="A613" s="10">
        <v>42920</v>
      </c>
      <c r="B613" s="6">
        <v>2792</v>
      </c>
      <c r="C613" s="6">
        <v>2804</v>
      </c>
      <c r="D613" s="6">
        <v>2769</v>
      </c>
      <c r="E613" s="6">
        <v>2798</v>
      </c>
      <c r="F613" s="11">
        <f t="shared" si="70"/>
        <v>4.2887842722177201E-3</v>
      </c>
      <c r="G613" s="11">
        <f t="shared" si="71"/>
        <v>-8.2719407113011987E-3</v>
      </c>
      <c r="H613" s="11">
        <f t="shared" si="72"/>
        <v>2.1466913431633337E-3</v>
      </c>
      <c r="I613" s="11">
        <f t="shared" si="73"/>
        <v>9.5369281111150052E-5</v>
      </c>
      <c r="J613" s="11">
        <f t="shared" si="74"/>
        <v>0.14257205899849032</v>
      </c>
      <c r="K613" s="11">
        <f t="shared" si="75"/>
        <v>0.13999245809302296</v>
      </c>
      <c r="L613" s="11">
        <f t="shared" si="76"/>
        <v>0.13554303455842551</v>
      </c>
      <c r="M613" s="11">
        <f t="shared" si="77"/>
        <v>0.13533657768713137</v>
      </c>
    </row>
    <row r="614" spans="1:13" x14ac:dyDescent="0.3">
      <c r="A614" s="10">
        <v>42921</v>
      </c>
      <c r="B614" s="6">
        <v>2797</v>
      </c>
      <c r="C614" s="6">
        <v>2808</v>
      </c>
      <c r="D614" s="6">
        <v>2775</v>
      </c>
      <c r="E614" s="6">
        <v>2792</v>
      </c>
      <c r="F614" s="11">
        <f t="shared" si="70"/>
        <v>3.9250719437420555E-3</v>
      </c>
      <c r="G614" s="11">
        <f t="shared" si="71"/>
        <v>-7.8966670214248164E-3</v>
      </c>
      <c r="H614" s="11">
        <f t="shared" si="72"/>
        <v>-1.7892293196966743E-3</v>
      </c>
      <c r="I614" s="11">
        <f t="shared" si="73"/>
        <v>7.0657445451856335E-5</v>
      </c>
      <c r="J614" s="11">
        <f t="shared" si="74"/>
        <v>0.14617332203928393</v>
      </c>
      <c r="K614" s="11">
        <f t="shared" si="75"/>
        <v>0.13954825107909727</v>
      </c>
      <c r="L614" s="11">
        <f t="shared" si="76"/>
        <v>0.13599283275301841</v>
      </c>
      <c r="M614" s="11">
        <f t="shared" si="77"/>
        <v>0.13519200745611548</v>
      </c>
    </row>
    <row r="615" spans="1:13" x14ac:dyDescent="0.3">
      <c r="A615" s="10">
        <v>42922</v>
      </c>
      <c r="B615" s="6">
        <v>2790</v>
      </c>
      <c r="C615" s="6">
        <v>2829</v>
      </c>
      <c r="D615" s="6">
        <v>2789</v>
      </c>
      <c r="E615" s="6">
        <v>2815</v>
      </c>
      <c r="F615" s="11">
        <f t="shared" si="70"/>
        <v>1.3881696486155818E-2</v>
      </c>
      <c r="G615" s="11">
        <f t="shared" si="71"/>
        <v>-3.5848718792232961E-4</v>
      </c>
      <c r="H615" s="11">
        <f t="shared" si="72"/>
        <v>8.9206657583793623E-3</v>
      </c>
      <c r="I615" s="11">
        <f t="shared" si="73"/>
        <v>7.219398026750636E-5</v>
      </c>
      <c r="J615" s="11">
        <f t="shared" si="74"/>
        <v>0.14714881977169433</v>
      </c>
      <c r="K615" s="11">
        <f t="shared" si="75"/>
        <v>0.14092278872138875</v>
      </c>
      <c r="L615" s="11">
        <f t="shared" si="76"/>
        <v>0.13597469604077789</v>
      </c>
      <c r="M615" s="11">
        <f t="shared" si="77"/>
        <v>0.1351857068180978</v>
      </c>
    </row>
    <row r="616" spans="1:13" x14ac:dyDescent="0.3">
      <c r="A616" s="10">
        <v>42923</v>
      </c>
      <c r="B616" s="6">
        <v>2810</v>
      </c>
      <c r="C616" s="6">
        <v>2841</v>
      </c>
      <c r="D616" s="6">
        <v>2807</v>
      </c>
      <c r="E616" s="6">
        <v>2834</v>
      </c>
      <c r="F616" s="11">
        <f t="shared" si="70"/>
        <v>1.0971619526396527E-2</v>
      </c>
      <c r="G616" s="11">
        <f t="shared" si="71"/>
        <v>-1.0681859659089658E-3</v>
      </c>
      <c r="H616" s="11">
        <f t="shared" si="72"/>
        <v>8.5046579228343581E-3</v>
      </c>
      <c r="I616" s="11">
        <f t="shared" si="73"/>
        <v>3.7292141596306208E-5</v>
      </c>
      <c r="J616" s="11">
        <f t="shared" si="74"/>
        <v>0.14621939454773641</v>
      </c>
      <c r="K616" s="11">
        <f t="shared" si="75"/>
        <v>0.13873628970990104</v>
      </c>
      <c r="L616" s="11">
        <f t="shared" si="76"/>
        <v>0.13586679006872213</v>
      </c>
      <c r="M616" s="11">
        <f t="shared" si="77"/>
        <v>0.13459258670914537</v>
      </c>
    </row>
    <row r="617" spans="1:13" x14ac:dyDescent="0.3">
      <c r="A617" s="10">
        <v>42926</v>
      </c>
      <c r="B617" s="6">
        <v>2844</v>
      </c>
      <c r="C617" s="6">
        <v>2943</v>
      </c>
      <c r="D617" s="6">
        <v>2826</v>
      </c>
      <c r="E617" s="6">
        <v>2919</v>
      </c>
      <c r="F617" s="11">
        <f t="shared" si="70"/>
        <v>3.4217957310341246E-2</v>
      </c>
      <c r="G617" s="11">
        <f t="shared" si="71"/>
        <v>-6.34922767865878E-3</v>
      </c>
      <c r="H617" s="11">
        <f t="shared" si="72"/>
        <v>2.6029579930983322E-2</v>
      </c>
      <c r="I617" s="11">
        <f t="shared" si="73"/>
        <v>4.8576996908494049E-4</v>
      </c>
      <c r="J617" s="11">
        <f t="shared" si="74"/>
        <v>0.17867046986388377</v>
      </c>
      <c r="K617" s="11">
        <f t="shared" si="75"/>
        <v>0.15230767112485014</v>
      </c>
      <c r="L617" s="11">
        <f t="shared" si="76"/>
        <v>0.1393091539897694</v>
      </c>
      <c r="M617" s="11">
        <f t="shared" si="77"/>
        <v>0.13900771033241013</v>
      </c>
    </row>
    <row r="618" spans="1:13" x14ac:dyDescent="0.3">
      <c r="A618" s="10">
        <v>42927</v>
      </c>
      <c r="B618" s="6">
        <v>2918</v>
      </c>
      <c r="C618" s="6">
        <v>2948</v>
      </c>
      <c r="D618" s="6">
        <v>2888</v>
      </c>
      <c r="E618" s="6">
        <v>2930</v>
      </c>
      <c r="F618" s="11">
        <f t="shared" si="70"/>
        <v>1.0228524226496333E-2</v>
      </c>
      <c r="G618" s="11">
        <f t="shared" si="71"/>
        <v>-1.0334229070014063E-2</v>
      </c>
      <c r="H618" s="11">
        <f t="shared" si="72"/>
        <v>4.1039729283820171E-3</v>
      </c>
      <c r="I618" s="11">
        <f t="shared" si="73"/>
        <v>2.1185280813974173E-4</v>
      </c>
      <c r="J618" s="11">
        <f t="shared" si="74"/>
        <v>0.19129046032943028</v>
      </c>
      <c r="K618" s="11">
        <f t="shared" si="75"/>
        <v>0.15594600801821445</v>
      </c>
      <c r="L618" s="11">
        <f t="shared" si="76"/>
        <v>0.14168491381704648</v>
      </c>
      <c r="M618" s="11">
        <f t="shared" si="77"/>
        <v>0.14080549406740053</v>
      </c>
    </row>
    <row r="619" spans="1:13" x14ac:dyDescent="0.3">
      <c r="A619" s="10">
        <v>42928</v>
      </c>
      <c r="B619" s="6">
        <v>2913</v>
      </c>
      <c r="C619" s="6">
        <v>2930</v>
      </c>
      <c r="D619" s="6">
        <v>2907</v>
      </c>
      <c r="E619" s="6">
        <v>2914</v>
      </c>
      <c r="F619" s="11">
        <f t="shared" si="70"/>
        <v>5.8189450516783082E-3</v>
      </c>
      <c r="G619" s="11">
        <f t="shared" si="71"/>
        <v>-2.0618564005586907E-3</v>
      </c>
      <c r="H619" s="11">
        <f t="shared" si="72"/>
        <v>3.4322979571543041E-4</v>
      </c>
      <c r="I619" s="11">
        <f t="shared" si="73"/>
        <v>3.6821828560767758E-5</v>
      </c>
      <c r="J619" s="11">
        <f t="shared" si="74"/>
        <v>0.18931269146779717</v>
      </c>
      <c r="K619" s="11">
        <f t="shared" si="75"/>
        <v>0.15376532830689763</v>
      </c>
      <c r="L619" s="11">
        <f t="shared" si="76"/>
        <v>0.14166757944127562</v>
      </c>
      <c r="M619" s="11">
        <f t="shared" si="77"/>
        <v>0.13967225139555262</v>
      </c>
    </row>
    <row r="620" spans="1:13" x14ac:dyDescent="0.3">
      <c r="A620" s="10">
        <v>42929</v>
      </c>
      <c r="B620" s="6">
        <v>2909</v>
      </c>
      <c r="C620" s="6">
        <v>2926</v>
      </c>
      <c r="D620" s="6">
        <v>2842</v>
      </c>
      <c r="E620" s="6">
        <v>2849</v>
      </c>
      <c r="F620" s="11">
        <f t="shared" si="70"/>
        <v>5.8269230848680305E-3</v>
      </c>
      <c r="G620" s="11">
        <f t="shared" si="71"/>
        <v>-2.3301349838155665E-2</v>
      </c>
      <c r="H620" s="11">
        <f t="shared" si="72"/>
        <v>-2.0841323997293371E-2</v>
      </c>
      <c r="I620" s="11">
        <f t="shared" si="73"/>
        <v>2.1271574728484613E-4</v>
      </c>
      <c r="J620" s="11">
        <f t="shared" si="74"/>
        <v>0.20192281950813334</v>
      </c>
      <c r="K620" s="11">
        <f t="shared" si="75"/>
        <v>0.15907860538594518</v>
      </c>
      <c r="L620" s="11">
        <f t="shared" si="76"/>
        <v>0.14336930643540641</v>
      </c>
      <c r="M620" s="11">
        <f t="shared" si="77"/>
        <v>0.14130148672692708</v>
      </c>
    </row>
    <row r="621" spans="1:13" x14ac:dyDescent="0.3">
      <c r="A621" s="10">
        <v>42930</v>
      </c>
      <c r="B621" s="6">
        <v>2835</v>
      </c>
      <c r="C621" s="6">
        <v>2849</v>
      </c>
      <c r="D621" s="6">
        <v>2787</v>
      </c>
      <c r="E621" s="6">
        <v>2803</v>
      </c>
      <c r="F621" s="11">
        <f t="shared" si="70"/>
        <v>4.9261183360557815E-3</v>
      </c>
      <c r="G621" s="11">
        <f t="shared" si="71"/>
        <v>-1.7076188679904212E-2</v>
      </c>
      <c r="H621" s="11">
        <f t="shared" si="72"/>
        <v>-1.1351664997064187E-2</v>
      </c>
      <c r="I621" s="11">
        <f t="shared" si="73"/>
        <v>1.7793933345838187E-4</v>
      </c>
      <c r="J621" s="11">
        <f t="shared" si="74"/>
        <v>0.20356237510610639</v>
      </c>
      <c r="K621" s="11">
        <f t="shared" si="75"/>
        <v>0.16087056326962068</v>
      </c>
      <c r="L621" s="11">
        <f t="shared" si="76"/>
        <v>0.14537774974296844</v>
      </c>
      <c r="M621" s="11">
        <f t="shared" si="77"/>
        <v>0.14240035950423174</v>
      </c>
    </row>
    <row r="622" spans="1:13" x14ac:dyDescent="0.3">
      <c r="A622" s="10">
        <v>42933</v>
      </c>
      <c r="B622" s="6">
        <v>2812</v>
      </c>
      <c r="C622" s="6">
        <v>2832</v>
      </c>
      <c r="D622" s="6">
        <v>2802</v>
      </c>
      <c r="E622" s="6">
        <v>2810</v>
      </c>
      <c r="F622" s="11">
        <f t="shared" si="70"/>
        <v>7.0872018830548311E-3</v>
      </c>
      <c r="G622" s="11">
        <f t="shared" si="71"/>
        <v>-3.5625260336031978E-3</v>
      </c>
      <c r="H622" s="11">
        <f t="shared" si="72"/>
        <v>-7.1149060276404924E-4</v>
      </c>
      <c r="I622" s="11">
        <f t="shared" si="73"/>
        <v>6.5427796015950701E-5</v>
      </c>
      <c r="J622" s="11">
        <f t="shared" si="74"/>
        <v>0.19220878320326695</v>
      </c>
      <c r="K622" s="11">
        <f t="shared" si="75"/>
        <v>0.15960901236822697</v>
      </c>
      <c r="L622" s="11">
        <f t="shared" si="76"/>
        <v>0.14409984318927072</v>
      </c>
      <c r="M622" s="11">
        <f t="shared" si="77"/>
        <v>0.14220195388525206</v>
      </c>
    </row>
    <row r="623" spans="1:13" x14ac:dyDescent="0.3">
      <c r="A623" s="10">
        <v>42934</v>
      </c>
      <c r="B623" s="6">
        <v>2825</v>
      </c>
      <c r="C623" s="6">
        <v>2836</v>
      </c>
      <c r="D623" s="6">
        <v>2808</v>
      </c>
      <c r="E623" s="6">
        <v>2824</v>
      </c>
      <c r="F623" s="11">
        <f t="shared" si="70"/>
        <v>3.8862440714768857E-3</v>
      </c>
      <c r="G623" s="11">
        <f t="shared" si="71"/>
        <v>-6.0358784348395712E-3</v>
      </c>
      <c r="H623" s="11">
        <f t="shared" si="72"/>
        <v>-3.540449674085694E-4</v>
      </c>
      <c r="I623" s="11">
        <f t="shared" si="73"/>
        <v>5.0773654235133553E-5</v>
      </c>
      <c r="J623" s="11">
        <f t="shared" si="74"/>
        <v>0.18926279756783915</v>
      </c>
      <c r="K623" s="11">
        <f t="shared" si="75"/>
        <v>0.15999572319597674</v>
      </c>
      <c r="L623" s="11">
        <f t="shared" si="76"/>
        <v>0.14416056060949989</v>
      </c>
      <c r="M623" s="11">
        <f t="shared" si="77"/>
        <v>0.14240942351740166</v>
      </c>
    </row>
    <row r="624" spans="1:13" x14ac:dyDescent="0.3">
      <c r="A624" s="10">
        <v>42935</v>
      </c>
      <c r="B624" s="6">
        <v>2839</v>
      </c>
      <c r="C624" s="6">
        <v>2856</v>
      </c>
      <c r="D624" s="6">
        <v>2821</v>
      </c>
      <c r="E624" s="6">
        <v>2826</v>
      </c>
      <c r="F624" s="11">
        <f t="shared" si="70"/>
        <v>5.9701669865037544E-3</v>
      </c>
      <c r="G624" s="11">
        <f t="shared" si="71"/>
        <v>-6.3604454709748782E-3</v>
      </c>
      <c r="H624" s="11">
        <f t="shared" si="72"/>
        <v>-4.589593228498428E-3</v>
      </c>
      <c r="I624" s="11">
        <f t="shared" si="73"/>
        <v>7.4306940946426857E-5</v>
      </c>
      <c r="J624" s="11">
        <f t="shared" si="74"/>
        <v>0.18950560368935804</v>
      </c>
      <c r="K624" s="11">
        <f t="shared" si="75"/>
        <v>0.15907754444080038</v>
      </c>
      <c r="L624" s="11">
        <f t="shared" si="76"/>
        <v>0.1445474770666246</v>
      </c>
      <c r="M624" s="11">
        <f t="shared" si="77"/>
        <v>0.1428085182719499</v>
      </c>
    </row>
    <row r="625" spans="1:13" x14ac:dyDescent="0.3">
      <c r="A625" s="10">
        <v>42936</v>
      </c>
      <c r="B625" s="6">
        <v>2830</v>
      </c>
      <c r="C625" s="6">
        <v>2853</v>
      </c>
      <c r="D625" s="6">
        <v>2826</v>
      </c>
      <c r="E625" s="6">
        <v>2842</v>
      </c>
      <c r="F625" s="11">
        <f t="shared" si="70"/>
        <v>8.0943605762167897E-3</v>
      </c>
      <c r="G625" s="11">
        <f t="shared" si="71"/>
        <v>-1.4144273928105913E-3</v>
      </c>
      <c r="H625" s="11">
        <f t="shared" si="72"/>
        <v>4.2313180197626242E-3</v>
      </c>
      <c r="I625" s="11">
        <f t="shared" si="73"/>
        <v>3.9254356337588608E-5</v>
      </c>
      <c r="J625" s="11">
        <f t="shared" si="74"/>
        <v>0.18730268366105732</v>
      </c>
      <c r="K625" s="11">
        <f t="shared" si="75"/>
        <v>0.15953095777462067</v>
      </c>
      <c r="L625" s="11">
        <f t="shared" si="76"/>
        <v>0.14334702947490013</v>
      </c>
      <c r="M625" s="11">
        <f t="shared" si="77"/>
        <v>0.14291072106662575</v>
      </c>
    </row>
    <row r="626" spans="1:13" x14ac:dyDescent="0.3">
      <c r="A626" s="10">
        <v>42937</v>
      </c>
      <c r="B626" s="6">
        <v>2856</v>
      </c>
      <c r="C626" s="6">
        <v>2876</v>
      </c>
      <c r="D626" s="6">
        <v>2851</v>
      </c>
      <c r="E626" s="6">
        <v>2869</v>
      </c>
      <c r="F626" s="11">
        <f t="shared" si="70"/>
        <v>6.9783953814622776E-3</v>
      </c>
      <c r="G626" s="11">
        <f t="shared" si="71"/>
        <v>-1.7522345468030062E-3</v>
      </c>
      <c r="H626" s="11">
        <f t="shared" si="72"/>
        <v>4.5414925218897678E-3</v>
      </c>
      <c r="I626" s="11">
        <f t="shared" si="73"/>
        <v>2.8033757658225717E-5</v>
      </c>
      <c r="J626" s="11">
        <f t="shared" si="74"/>
        <v>0.18667882587855131</v>
      </c>
      <c r="K626" s="11">
        <f t="shared" si="75"/>
        <v>0.15881691771369377</v>
      </c>
      <c r="L626" s="11">
        <f t="shared" si="76"/>
        <v>0.14318493586026895</v>
      </c>
      <c r="M626" s="11">
        <f t="shared" si="77"/>
        <v>0.14258184843041777</v>
      </c>
    </row>
    <row r="627" spans="1:13" x14ac:dyDescent="0.3">
      <c r="A627" s="10">
        <v>42940</v>
      </c>
      <c r="B627" s="6">
        <v>2861</v>
      </c>
      <c r="C627" s="6">
        <v>2862</v>
      </c>
      <c r="D627" s="6">
        <v>2789</v>
      </c>
      <c r="E627" s="6">
        <v>2805</v>
      </c>
      <c r="F627" s="11">
        <f t="shared" si="70"/>
        <v>3.4946706628587122E-4</v>
      </c>
      <c r="G627" s="11">
        <f t="shared" si="71"/>
        <v>-2.5488105422621265E-2</v>
      </c>
      <c r="H627" s="11">
        <f t="shared" si="72"/>
        <v>-1.9767675093313588E-2</v>
      </c>
      <c r="I627" s="11">
        <f t="shared" si="73"/>
        <v>1.5283320994872519E-4</v>
      </c>
      <c r="J627" s="11">
        <f t="shared" si="74"/>
        <v>0.16266215817196653</v>
      </c>
      <c r="K627" s="11">
        <f t="shared" si="75"/>
        <v>0.1613052289220871</v>
      </c>
      <c r="L627" s="11">
        <f t="shared" si="76"/>
        <v>0.14460122624513394</v>
      </c>
      <c r="M627" s="11">
        <f t="shared" si="77"/>
        <v>0.14357782185868753</v>
      </c>
    </row>
    <row r="628" spans="1:13" x14ac:dyDescent="0.3">
      <c r="A628" s="10">
        <v>42941</v>
      </c>
      <c r="B628" s="6">
        <v>2805</v>
      </c>
      <c r="C628" s="6">
        <v>2871</v>
      </c>
      <c r="D628" s="6">
        <v>2802</v>
      </c>
      <c r="E628" s="6">
        <v>2864</v>
      </c>
      <c r="F628" s="11">
        <f t="shared" si="70"/>
        <v>2.3256862164267183E-2</v>
      </c>
      <c r="G628" s="11">
        <f t="shared" si="71"/>
        <v>-1.0700910598444044E-3</v>
      </c>
      <c r="H628" s="11">
        <f t="shared" si="72"/>
        <v>2.0815710123739509E-2</v>
      </c>
      <c r="I628" s="11">
        <f t="shared" si="73"/>
        <v>8.0193336712656912E-5</v>
      </c>
      <c r="J628" s="11">
        <f t="shared" si="74"/>
        <v>0.15212218451363144</v>
      </c>
      <c r="K628" s="11">
        <f t="shared" si="75"/>
        <v>0.16215109768420563</v>
      </c>
      <c r="L628" s="11">
        <f t="shared" si="76"/>
        <v>0.14460026552238958</v>
      </c>
      <c r="M628" s="11">
        <f t="shared" si="77"/>
        <v>0.14318345414537675</v>
      </c>
    </row>
    <row r="629" spans="1:13" x14ac:dyDescent="0.3">
      <c r="A629" s="10">
        <v>42942</v>
      </c>
      <c r="B629" s="6">
        <v>2878</v>
      </c>
      <c r="C629" s="6">
        <v>2881</v>
      </c>
      <c r="D629" s="6">
        <v>2819</v>
      </c>
      <c r="E629" s="6">
        <v>2824</v>
      </c>
      <c r="F629" s="11">
        <f t="shared" si="70"/>
        <v>1.0418476372154677E-3</v>
      </c>
      <c r="G629" s="11">
        <f t="shared" si="71"/>
        <v>-2.0713396333200615E-2</v>
      </c>
      <c r="H629" s="11">
        <f t="shared" si="72"/>
        <v>-1.894128883418043E-2</v>
      </c>
      <c r="I629" s="11">
        <f t="shared" si="73"/>
        <v>5.7525748489120065E-5</v>
      </c>
      <c r="J629" s="11">
        <f t="shared" si="74"/>
        <v>0.15382749365244761</v>
      </c>
      <c r="K629" s="11">
        <f t="shared" si="75"/>
        <v>0.16276694420536306</v>
      </c>
      <c r="L629" s="11">
        <f t="shared" si="76"/>
        <v>0.14503421053837481</v>
      </c>
      <c r="M629" s="11">
        <f t="shared" si="77"/>
        <v>0.1420867110035724</v>
      </c>
    </row>
    <row r="630" spans="1:13" x14ac:dyDescent="0.3">
      <c r="A630" s="10">
        <v>42943</v>
      </c>
      <c r="B630" s="6">
        <v>2811</v>
      </c>
      <c r="C630" s="6">
        <v>2844</v>
      </c>
      <c r="D630" s="6">
        <v>2776</v>
      </c>
      <c r="E630" s="6">
        <v>2828</v>
      </c>
      <c r="F630" s="11">
        <f t="shared" si="70"/>
        <v>1.167122001659962E-2</v>
      </c>
      <c r="G630" s="11">
        <f t="shared" si="71"/>
        <v>-1.2529249279836735E-2</v>
      </c>
      <c r="H630" s="11">
        <f t="shared" si="72"/>
        <v>6.0294561099314909E-3</v>
      </c>
      <c r="I630" s="11">
        <f t="shared" si="73"/>
        <v>2.9837291397589002E-4</v>
      </c>
      <c r="J630" s="11">
        <f t="shared" si="74"/>
        <v>0.16069056725274233</v>
      </c>
      <c r="K630" s="11">
        <f t="shared" si="75"/>
        <v>0.16819421670179444</v>
      </c>
      <c r="L630" s="11">
        <f t="shared" si="76"/>
        <v>0.14859011210003778</v>
      </c>
      <c r="M630" s="11">
        <f t="shared" si="77"/>
        <v>0.14451323823557055</v>
      </c>
    </row>
    <row r="631" spans="1:13" x14ac:dyDescent="0.3">
      <c r="A631" s="10">
        <v>42944</v>
      </c>
      <c r="B631" s="6">
        <v>2841</v>
      </c>
      <c r="C631" s="6">
        <v>2870</v>
      </c>
      <c r="D631" s="6">
        <v>2833</v>
      </c>
      <c r="E631" s="6">
        <v>2851</v>
      </c>
      <c r="F631" s="11">
        <f t="shared" si="70"/>
        <v>1.0155926899478918E-2</v>
      </c>
      <c r="G631" s="11">
        <f t="shared" si="71"/>
        <v>-2.8198820236714313E-3</v>
      </c>
      <c r="H631" s="11">
        <f t="shared" si="72"/>
        <v>3.513707058484116E-3</v>
      </c>
      <c r="I631" s="11">
        <f t="shared" si="73"/>
        <v>8.5317873153503747E-5</v>
      </c>
      <c r="J631" s="11">
        <f t="shared" si="74"/>
        <v>0.15325598717285135</v>
      </c>
      <c r="K631" s="11">
        <f t="shared" si="75"/>
        <v>0.1657112644002284</v>
      </c>
      <c r="L631" s="11">
        <f t="shared" si="76"/>
        <v>0.14935142397196338</v>
      </c>
      <c r="M631" s="11">
        <f t="shared" si="77"/>
        <v>0.14449478867621049</v>
      </c>
    </row>
    <row r="632" spans="1:13" x14ac:dyDescent="0.3">
      <c r="A632" s="10">
        <v>42947</v>
      </c>
      <c r="B632" s="6">
        <v>2855</v>
      </c>
      <c r="C632" s="6">
        <v>2879</v>
      </c>
      <c r="D632" s="6">
        <v>2829</v>
      </c>
      <c r="E632" s="6">
        <v>2844</v>
      </c>
      <c r="F632" s="11">
        <f t="shared" ref="F632:F695" si="78">LN(C632/B632)</f>
        <v>8.371168522065181E-3</v>
      </c>
      <c r="G632" s="11">
        <f t="shared" ref="G632:G695" si="79">LN(D632/B632)</f>
        <v>-9.1485507885434077E-3</v>
      </c>
      <c r="H632" s="11">
        <f t="shared" ref="H632:H695" si="80">LN(E632/B632)</f>
        <v>-3.8603311669790498E-3</v>
      </c>
      <c r="I632" s="11">
        <f t="shared" ref="I632:I695" si="81">F632*(F632-H632)+G632*(G632-H632)</f>
        <v>1.5077149096343046E-4</v>
      </c>
      <c r="J632" s="11">
        <f t="shared" ref="J632:J695" si="82">SQRT(252*AVERAGE(I623:I632))</f>
        <v>0.16011888931978535</v>
      </c>
      <c r="K632" s="11">
        <f t="shared" ref="K632:K695" si="83">SQRT(252*AVERAGE(I603:I632))</f>
        <v>0.16489917311413874</v>
      </c>
      <c r="L632" s="11">
        <f t="shared" ref="L632:L695" si="84">SQRT(252*AVERAGE(I573:I632))</f>
        <v>0.15085003700295985</v>
      </c>
      <c r="M632" s="11">
        <f t="shared" ref="M632:M695" si="85">SQRT(252*AVERAGE(I543:I632))</f>
        <v>0.14493222351812005</v>
      </c>
    </row>
    <row r="633" spans="1:13" x14ac:dyDescent="0.3">
      <c r="A633" s="10">
        <v>42948</v>
      </c>
      <c r="B633" s="6">
        <v>2840</v>
      </c>
      <c r="C633" s="6">
        <v>2863</v>
      </c>
      <c r="D633" s="6">
        <v>2835</v>
      </c>
      <c r="E633" s="6">
        <v>2838</v>
      </c>
      <c r="F633" s="11">
        <f t="shared" si="78"/>
        <v>8.0659739428632603E-3</v>
      </c>
      <c r="G633" s="11">
        <f t="shared" si="79"/>
        <v>-1.7621149933993321E-3</v>
      </c>
      <c r="H633" s="11">
        <f t="shared" si="80"/>
        <v>-7.0447343526375489E-4</v>
      </c>
      <c r="I633" s="11">
        <f t="shared" si="81"/>
        <v>7.2605886066458826E-5</v>
      </c>
      <c r="J633" s="11">
        <f t="shared" si="82"/>
        <v>0.16182778179024473</v>
      </c>
      <c r="K633" s="11">
        <f t="shared" si="83"/>
        <v>0.16566575738458539</v>
      </c>
      <c r="L633" s="11">
        <f t="shared" si="84"/>
        <v>0.14978111371883601</v>
      </c>
      <c r="M633" s="11">
        <f t="shared" si="85"/>
        <v>0.1447548188444378</v>
      </c>
    </row>
    <row r="634" spans="1:13" x14ac:dyDescent="0.3">
      <c r="A634" s="10">
        <v>42949</v>
      </c>
      <c r="B634" s="6">
        <v>2825</v>
      </c>
      <c r="C634" s="6">
        <v>2837</v>
      </c>
      <c r="D634" s="6">
        <v>2786</v>
      </c>
      <c r="E634" s="6">
        <v>2796</v>
      </c>
      <c r="F634" s="11">
        <f t="shared" si="78"/>
        <v>4.238791228310064E-3</v>
      </c>
      <c r="G634" s="11">
        <f t="shared" si="79"/>
        <v>-1.3901489240790361E-2</v>
      </c>
      <c r="H634" s="11">
        <f t="shared" si="80"/>
        <v>-1.0318540226840468E-2</v>
      </c>
      <c r="I634" s="11">
        <f t="shared" si="81"/>
        <v>1.1151381604741913E-4</v>
      </c>
      <c r="J634" s="11">
        <f t="shared" si="82"/>
        <v>0.16469925382859532</v>
      </c>
      <c r="K634" s="11">
        <f t="shared" si="83"/>
        <v>0.16773476892340511</v>
      </c>
      <c r="L634" s="11">
        <f t="shared" si="84"/>
        <v>0.15016978388125227</v>
      </c>
      <c r="M634" s="11">
        <f t="shared" si="85"/>
        <v>0.14534093482243163</v>
      </c>
    </row>
    <row r="635" spans="1:13" x14ac:dyDescent="0.3">
      <c r="A635" s="10">
        <v>42950</v>
      </c>
      <c r="B635" s="6">
        <v>2800</v>
      </c>
      <c r="C635" s="6">
        <v>2807</v>
      </c>
      <c r="D635" s="6">
        <v>2757</v>
      </c>
      <c r="E635" s="6">
        <v>2760</v>
      </c>
      <c r="F635" s="11">
        <f t="shared" si="78"/>
        <v>2.4968801985871458E-3</v>
      </c>
      <c r="G635" s="11">
        <f t="shared" si="79"/>
        <v>-1.5476285139498541E-2</v>
      </c>
      <c r="H635" s="11">
        <f t="shared" si="80"/>
        <v>-1.4388737452099556E-2</v>
      </c>
      <c r="I635" s="11">
        <f t="shared" si="81"/>
        <v>5.8992562465902129E-5</v>
      </c>
      <c r="J635" s="11">
        <f t="shared" si="82"/>
        <v>0.166202427798542</v>
      </c>
      <c r="K635" s="11">
        <f t="shared" si="83"/>
        <v>0.16768851826423725</v>
      </c>
      <c r="L635" s="11">
        <f t="shared" si="84"/>
        <v>0.15068358981859203</v>
      </c>
      <c r="M635" s="11">
        <f t="shared" si="85"/>
        <v>0.14515144563637147</v>
      </c>
    </row>
    <row r="636" spans="1:13" x14ac:dyDescent="0.3">
      <c r="A636" s="10">
        <v>42951</v>
      </c>
      <c r="B636" s="6">
        <v>2760</v>
      </c>
      <c r="C636" s="6">
        <v>2774</v>
      </c>
      <c r="D636" s="6">
        <v>2752</v>
      </c>
      <c r="E636" s="6">
        <v>2768</v>
      </c>
      <c r="F636" s="11">
        <f t="shared" si="78"/>
        <v>5.0596421635811474E-3</v>
      </c>
      <c r="G636" s="11">
        <f t="shared" si="79"/>
        <v>-2.9027596579613512E-3</v>
      </c>
      <c r="H636" s="11">
        <f t="shared" si="80"/>
        <v>2.8943580263645565E-3</v>
      </c>
      <c r="I636" s="11">
        <f t="shared" si="81"/>
        <v>2.7783202263310062E-5</v>
      </c>
      <c r="J636" s="11">
        <f t="shared" si="82"/>
        <v>0.16618343181610401</v>
      </c>
      <c r="K636" s="11">
        <f t="shared" si="83"/>
        <v>0.16717857556465263</v>
      </c>
      <c r="L636" s="11">
        <f t="shared" si="84"/>
        <v>0.1508827321733652</v>
      </c>
      <c r="M636" s="11">
        <f t="shared" si="85"/>
        <v>0.1444230838008263</v>
      </c>
    </row>
    <row r="637" spans="1:13" x14ac:dyDescent="0.3">
      <c r="A637" s="10">
        <v>42954</v>
      </c>
      <c r="B637" s="6">
        <v>2772</v>
      </c>
      <c r="C637" s="6">
        <v>2795</v>
      </c>
      <c r="D637" s="6">
        <v>2767</v>
      </c>
      <c r="E637" s="6">
        <v>2775</v>
      </c>
      <c r="F637" s="11">
        <f t="shared" si="78"/>
        <v>8.2630252794056343E-3</v>
      </c>
      <c r="G637" s="11">
        <f t="shared" si="79"/>
        <v>-1.8053805228679485E-3</v>
      </c>
      <c r="H637" s="11">
        <f t="shared" si="80"/>
        <v>1.0816658707409699E-3</v>
      </c>
      <c r="I637" s="11">
        <f t="shared" si="81"/>
        <v>6.455197166193132E-5</v>
      </c>
      <c r="J637" s="11">
        <f t="shared" si="82"/>
        <v>0.15934944557591182</v>
      </c>
      <c r="K637" s="11">
        <f t="shared" si="83"/>
        <v>0.16710711166583483</v>
      </c>
      <c r="L637" s="11">
        <f t="shared" si="84"/>
        <v>0.15060669030606771</v>
      </c>
      <c r="M637" s="11">
        <f t="shared" si="85"/>
        <v>0.1440563389955376</v>
      </c>
    </row>
    <row r="638" spans="1:13" x14ac:dyDescent="0.3">
      <c r="A638" s="10">
        <v>42955</v>
      </c>
      <c r="B638" s="6">
        <v>2780</v>
      </c>
      <c r="C638" s="6">
        <v>2825</v>
      </c>
      <c r="D638" s="6">
        <v>2777</v>
      </c>
      <c r="E638" s="6">
        <v>2819</v>
      </c>
      <c r="F638" s="11">
        <f t="shared" si="78"/>
        <v>1.6057436895858469E-2</v>
      </c>
      <c r="G638" s="11">
        <f t="shared" si="79"/>
        <v>-1.0797193778832401E-3</v>
      </c>
      <c r="H638" s="11">
        <f t="shared" si="80"/>
        <v>1.3931284429429844E-2</v>
      </c>
      <c r="I638" s="11">
        <f t="shared" si="81"/>
        <v>5.0348230752886505E-5</v>
      </c>
      <c r="J638" s="11">
        <f t="shared" si="82"/>
        <v>0.15697181000155497</v>
      </c>
      <c r="K638" s="11">
        <f t="shared" si="83"/>
        <v>0.16770345690077365</v>
      </c>
      <c r="L638" s="11">
        <f t="shared" si="84"/>
        <v>0.15072962725928496</v>
      </c>
      <c r="M638" s="11">
        <f t="shared" si="85"/>
        <v>0.14430792879273371</v>
      </c>
    </row>
    <row r="639" spans="1:13" x14ac:dyDescent="0.3">
      <c r="A639" s="10">
        <v>42956</v>
      </c>
      <c r="B639" s="6">
        <v>2820</v>
      </c>
      <c r="C639" s="6">
        <v>2828</v>
      </c>
      <c r="D639" s="6">
        <v>2809</v>
      </c>
      <c r="E639" s="6">
        <v>2820</v>
      </c>
      <c r="F639" s="11">
        <f t="shared" si="78"/>
        <v>2.8328630843041072E-3</v>
      </c>
      <c r="G639" s="11">
        <f t="shared" si="79"/>
        <v>-3.9083368279156372E-3</v>
      </c>
      <c r="H639" s="11">
        <f t="shared" si="80"/>
        <v>0</v>
      </c>
      <c r="I639" s="11">
        <f t="shared" si="81"/>
        <v>2.3300210014854645E-5</v>
      </c>
      <c r="J639" s="11">
        <f t="shared" si="82"/>
        <v>0.15420008289755485</v>
      </c>
      <c r="K639" s="11">
        <f t="shared" si="83"/>
        <v>0.16661318327170069</v>
      </c>
      <c r="L639" s="11">
        <f t="shared" si="84"/>
        <v>0.15084637585240179</v>
      </c>
      <c r="M639" s="11">
        <f t="shared" si="85"/>
        <v>0.14392357793053487</v>
      </c>
    </row>
    <row r="640" spans="1:13" x14ac:dyDescent="0.3">
      <c r="A640" s="10">
        <v>42957</v>
      </c>
      <c r="B640" s="6">
        <v>2820</v>
      </c>
      <c r="C640" s="6">
        <v>2835</v>
      </c>
      <c r="D640" s="6">
        <v>2810</v>
      </c>
      <c r="E640" s="6">
        <v>2829</v>
      </c>
      <c r="F640" s="11">
        <f t="shared" si="78"/>
        <v>5.3050522296930981E-3</v>
      </c>
      <c r="G640" s="11">
        <f t="shared" si="79"/>
        <v>-3.5524016043677721E-3</v>
      </c>
      <c r="H640" s="11">
        <f t="shared" si="80"/>
        <v>3.1864073694080021E-3</v>
      </c>
      <c r="I640" s="11">
        <f t="shared" si="81"/>
        <v>3.5178477449952269E-5</v>
      </c>
      <c r="J640" s="11">
        <f t="shared" si="82"/>
        <v>0.1309395500418386</v>
      </c>
      <c r="K640" s="11">
        <f t="shared" si="83"/>
        <v>0.167072288952299</v>
      </c>
      <c r="L640" s="11">
        <f t="shared" si="84"/>
        <v>0.15028184427411242</v>
      </c>
      <c r="M640" s="11">
        <f t="shared" si="85"/>
        <v>0.14355494851905926</v>
      </c>
    </row>
    <row r="641" spans="1:13" x14ac:dyDescent="0.3">
      <c r="A641" s="10">
        <v>42958</v>
      </c>
      <c r="B641" s="6">
        <v>2836</v>
      </c>
      <c r="C641" s="6">
        <v>2855</v>
      </c>
      <c r="D641" s="6">
        <v>2723</v>
      </c>
      <c r="E641" s="6">
        <v>2725</v>
      </c>
      <c r="F641" s="11">
        <f t="shared" si="78"/>
        <v>6.6772344380925178E-3</v>
      </c>
      <c r="G641" s="11">
        <f t="shared" si="79"/>
        <v>-4.0660394978258511E-2</v>
      </c>
      <c r="H641" s="11">
        <f t="shared" si="80"/>
        <v>-3.992618055467366E-2</v>
      </c>
      <c r="I641" s="11">
        <f t="shared" si="81"/>
        <v>3.4103537598410995E-4</v>
      </c>
      <c r="J641" s="11">
        <f t="shared" si="82"/>
        <v>0.15358791240358219</v>
      </c>
      <c r="K641" s="11">
        <f t="shared" si="83"/>
        <v>0.17176950156110832</v>
      </c>
      <c r="L641" s="11">
        <f t="shared" si="84"/>
        <v>0.15441803211344604</v>
      </c>
      <c r="M641" s="11">
        <f t="shared" si="85"/>
        <v>0.14607184225157072</v>
      </c>
    </row>
    <row r="642" spans="1:13" x14ac:dyDescent="0.3">
      <c r="A642" s="10">
        <v>42961</v>
      </c>
      <c r="B642" s="6">
        <v>2738</v>
      </c>
      <c r="C642" s="6">
        <v>2742</v>
      </c>
      <c r="D642" s="6">
        <v>2718</v>
      </c>
      <c r="E642" s="6">
        <v>2734</v>
      </c>
      <c r="F642" s="11">
        <f t="shared" si="78"/>
        <v>1.4598542738654509E-3</v>
      </c>
      <c r="G642" s="11">
        <f t="shared" si="79"/>
        <v>-7.3314111373051442E-3</v>
      </c>
      <c r="H642" s="11">
        <f t="shared" si="80"/>
        <v>-1.4619885644992772E-3</v>
      </c>
      <c r="I642" s="11">
        <f t="shared" si="81"/>
        <v>4.7296614774969053E-5</v>
      </c>
      <c r="J642" s="11">
        <f t="shared" si="82"/>
        <v>0.14485054351482843</v>
      </c>
      <c r="K642" s="11">
        <f t="shared" si="83"/>
        <v>0.16689712900868342</v>
      </c>
      <c r="L642" s="11">
        <f t="shared" si="84"/>
        <v>0.15353603833902102</v>
      </c>
      <c r="M642" s="11">
        <f t="shared" si="85"/>
        <v>0.14613406982288951</v>
      </c>
    </row>
    <row r="643" spans="1:13" x14ac:dyDescent="0.3">
      <c r="A643" s="10">
        <v>42962</v>
      </c>
      <c r="B643" s="6">
        <v>2730</v>
      </c>
      <c r="C643" s="6">
        <v>2740</v>
      </c>
      <c r="D643" s="6">
        <v>2721</v>
      </c>
      <c r="E643" s="6">
        <v>2728</v>
      </c>
      <c r="F643" s="11">
        <f t="shared" si="78"/>
        <v>3.6563112031104792E-3</v>
      </c>
      <c r="G643" s="11">
        <f t="shared" si="79"/>
        <v>-3.3021493957591107E-3</v>
      </c>
      <c r="H643" s="11">
        <f t="shared" si="80"/>
        <v>-7.3286921565269571E-4</v>
      </c>
      <c r="I643" s="11">
        <f t="shared" si="81"/>
        <v>2.4532356531871197E-5</v>
      </c>
      <c r="J643" s="11">
        <f t="shared" si="82"/>
        <v>0.14060663928943609</v>
      </c>
      <c r="K643" s="11">
        <f t="shared" si="83"/>
        <v>0.16510488031816373</v>
      </c>
      <c r="L643" s="11">
        <f t="shared" si="84"/>
        <v>0.15306454492762517</v>
      </c>
      <c r="M643" s="11">
        <f t="shared" si="85"/>
        <v>0.14606328530182644</v>
      </c>
    </row>
    <row r="644" spans="1:13" x14ac:dyDescent="0.3">
      <c r="A644" s="10">
        <v>42963</v>
      </c>
      <c r="B644" s="6">
        <v>2721</v>
      </c>
      <c r="C644" s="6">
        <v>2727</v>
      </c>
      <c r="D644" s="6">
        <v>2705</v>
      </c>
      <c r="E644" s="6">
        <v>2716</v>
      </c>
      <c r="F644" s="11">
        <f t="shared" si="78"/>
        <v>2.2026440623423181E-3</v>
      </c>
      <c r="G644" s="11">
        <f t="shared" si="79"/>
        <v>-5.8975475026644096E-3</v>
      </c>
      <c r="H644" s="11">
        <f t="shared" si="80"/>
        <v>-1.8392501046595102E-3</v>
      </c>
      <c r="I644" s="11">
        <f t="shared" si="81"/>
        <v>3.2836855872235892E-5</v>
      </c>
      <c r="J644" s="11">
        <f t="shared" si="82"/>
        <v>0.13337004017340243</v>
      </c>
      <c r="K644" s="11">
        <f t="shared" si="83"/>
        <v>0.16413996634703679</v>
      </c>
      <c r="L644" s="11">
        <f t="shared" si="84"/>
        <v>0.15234113517307324</v>
      </c>
      <c r="M644" s="11">
        <f t="shared" si="85"/>
        <v>0.14597948448644787</v>
      </c>
    </row>
    <row r="645" spans="1:13" x14ac:dyDescent="0.3">
      <c r="A645" s="10">
        <v>42964</v>
      </c>
      <c r="B645" s="6">
        <v>2719</v>
      </c>
      <c r="C645" s="6">
        <v>2734</v>
      </c>
      <c r="D645" s="6">
        <v>2712</v>
      </c>
      <c r="E645" s="6">
        <v>2725</v>
      </c>
      <c r="F645" s="11">
        <f t="shared" si="78"/>
        <v>5.5015726514242563E-3</v>
      </c>
      <c r="G645" s="11">
        <f t="shared" si="79"/>
        <v>-2.5777955721845644E-3</v>
      </c>
      <c r="H645" s="11">
        <f t="shared" si="80"/>
        <v>2.2042624648736433E-3</v>
      </c>
      <c r="I645" s="11">
        <f t="shared" si="81"/>
        <v>3.0467559579447722E-5</v>
      </c>
      <c r="J645" s="11">
        <f t="shared" si="82"/>
        <v>0.13064737863086395</v>
      </c>
      <c r="K645" s="11">
        <f t="shared" si="83"/>
        <v>0.16306877879786391</v>
      </c>
      <c r="L645" s="11">
        <f t="shared" si="84"/>
        <v>0.15239858759128944</v>
      </c>
      <c r="M645" s="11">
        <f t="shared" si="85"/>
        <v>0.14556746722784658</v>
      </c>
    </row>
    <row r="646" spans="1:13" x14ac:dyDescent="0.3">
      <c r="A646" s="10">
        <v>42965</v>
      </c>
      <c r="B646" s="6">
        <v>2730</v>
      </c>
      <c r="C646" s="6">
        <v>2735</v>
      </c>
      <c r="D646" s="6">
        <v>2724</v>
      </c>
      <c r="E646" s="6">
        <v>2727</v>
      </c>
      <c r="F646" s="11">
        <f t="shared" si="78"/>
        <v>1.8298266770761572E-3</v>
      </c>
      <c r="G646" s="11">
        <f t="shared" si="79"/>
        <v>-2.2002209096024235E-3</v>
      </c>
      <c r="H646" s="11">
        <f t="shared" si="80"/>
        <v>-1.0995053334168876E-3</v>
      </c>
      <c r="I646" s="11">
        <f t="shared" si="81"/>
        <v>7.7819872850618018E-6</v>
      </c>
      <c r="J646" s="11">
        <f t="shared" si="82"/>
        <v>0.12870395069952001</v>
      </c>
      <c r="K646" s="11">
        <f t="shared" si="83"/>
        <v>0.16230693553392048</v>
      </c>
      <c r="L646" s="11">
        <f t="shared" si="84"/>
        <v>0.15098228274350906</v>
      </c>
      <c r="M646" s="11">
        <f t="shared" si="85"/>
        <v>0.14521605812210606</v>
      </c>
    </row>
    <row r="647" spans="1:13" x14ac:dyDescent="0.3">
      <c r="A647" s="10">
        <v>42968</v>
      </c>
      <c r="B647" s="6">
        <v>2724</v>
      </c>
      <c r="C647" s="6">
        <v>2737</v>
      </c>
      <c r="D647" s="6">
        <v>2718</v>
      </c>
      <c r="E647" s="6">
        <v>2727</v>
      </c>
      <c r="F647" s="11">
        <f t="shared" si="78"/>
        <v>4.7610417712761833E-3</v>
      </c>
      <c r="G647" s="11">
        <f t="shared" si="79"/>
        <v>-2.2050725583139812E-3</v>
      </c>
      <c r="H647" s="11">
        <f t="shared" si="80"/>
        <v>1.1007155761854929E-3</v>
      </c>
      <c r="I647" s="11">
        <f t="shared" si="81"/>
        <v>2.4716468610307952E-5</v>
      </c>
      <c r="J647" s="11">
        <f t="shared" si="82"/>
        <v>0.12474314509729006</v>
      </c>
      <c r="K647" s="11">
        <f t="shared" si="83"/>
        <v>0.14990227456054597</v>
      </c>
      <c r="L647" s="11">
        <f t="shared" si="84"/>
        <v>0.15110975911882862</v>
      </c>
      <c r="M647" s="11">
        <f t="shared" si="85"/>
        <v>0.14292745559562245</v>
      </c>
    </row>
    <row r="648" spans="1:13" x14ac:dyDescent="0.3">
      <c r="A648" s="10">
        <v>42969</v>
      </c>
      <c r="B648" s="6">
        <v>2726</v>
      </c>
      <c r="C648" s="6">
        <v>2744</v>
      </c>
      <c r="D648" s="6">
        <v>2697</v>
      </c>
      <c r="E648" s="6">
        <v>2739</v>
      </c>
      <c r="F648" s="11">
        <f t="shared" si="78"/>
        <v>6.581376589297994E-3</v>
      </c>
      <c r="G648" s="11">
        <f t="shared" si="79"/>
        <v>-1.0695289116747919E-2</v>
      </c>
      <c r="H648" s="11">
        <f t="shared" si="80"/>
        <v>4.7575570066001908E-3</v>
      </c>
      <c r="I648" s="11">
        <f t="shared" si="81"/>
        <v>1.7727590047049587E-4</v>
      </c>
      <c r="J648" s="11">
        <f t="shared" si="82"/>
        <v>0.13696506680773501</v>
      </c>
      <c r="K648" s="11">
        <f t="shared" si="83"/>
        <v>0.14893033906495895</v>
      </c>
      <c r="L648" s="11">
        <f t="shared" si="84"/>
        <v>0.15247852850618127</v>
      </c>
      <c r="M648" s="11">
        <f t="shared" si="85"/>
        <v>0.14414052807438929</v>
      </c>
    </row>
    <row r="649" spans="1:13" x14ac:dyDescent="0.3">
      <c r="A649" s="10">
        <v>42970</v>
      </c>
      <c r="B649" s="6">
        <v>2730</v>
      </c>
      <c r="C649" s="6">
        <v>2743</v>
      </c>
      <c r="D649" s="6">
        <v>2728</v>
      </c>
      <c r="E649" s="6">
        <v>2734</v>
      </c>
      <c r="F649" s="11">
        <f t="shared" si="78"/>
        <v>4.7506027585977988E-3</v>
      </c>
      <c r="G649" s="11">
        <f t="shared" si="79"/>
        <v>-7.3286921565269571E-4</v>
      </c>
      <c r="H649" s="11">
        <f t="shared" si="80"/>
        <v>1.464129104889448E-3</v>
      </c>
      <c r="I649" s="11">
        <f t="shared" si="81"/>
        <v>1.7222843241331889E-5</v>
      </c>
      <c r="J649" s="11">
        <f t="shared" si="82"/>
        <v>0.13640483819481825</v>
      </c>
      <c r="K649" s="11">
        <f t="shared" si="83"/>
        <v>0.14837659659569083</v>
      </c>
      <c r="L649" s="11">
        <f t="shared" si="84"/>
        <v>0.15109498768431801</v>
      </c>
      <c r="M649" s="11">
        <f t="shared" si="85"/>
        <v>0.14393866812734357</v>
      </c>
    </row>
    <row r="650" spans="1:13" x14ac:dyDescent="0.3">
      <c r="A650" s="10">
        <v>42971</v>
      </c>
      <c r="B650" s="6">
        <v>2737</v>
      </c>
      <c r="C650" s="6">
        <v>2743</v>
      </c>
      <c r="D650" s="6">
        <v>2709</v>
      </c>
      <c r="E650" s="6">
        <v>2724</v>
      </c>
      <c r="F650" s="11">
        <f t="shared" si="78"/>
        <v>2.189781896924225E-3</v>
      </c>
      <c r="G650" s="11">
        <f t="shared" si="79"/>
        <v>-1.0282866955583919E-2</v>
      </c>
      <c r="H650" s="11">
        <f t="shared" si="80"/>
        <v>-4.7610417712760931E-3</v>
      </c>
      <c r="I650" s="11">
        <f t="shared" si="81"/>
        <v>7.2000981559567528E-5</v>
      </c>
      <c r="J650" s="11">
        <f t="shared" si="82"/>
        <v>0.13976482742992546</v>
      </c>
      <c r="K650" s="11">
        <f t="shared" si="83"/>
        <v>0.14433852703013164</v>
      </c>
      <c r="L650" s="11">
        <f t="shared" si="84"/>
        <v>0.15188747986052917</v>
      </c>
      <c r="M650" s="11">
        <f t="shared" si="85"/>
        <v>0.1436931063537461</v>
      </c>
    </row>
    <row r="651" spans="1:13" x14ac:dyDescent="0.3">
      <c r="A651" s="10">
        <v>42972</v>
      </c>
      <c r="B651" s="6">
        <v>2726</v>
      </c>
      <c r="C651" s="6">
        <v>2738</v>
      </c>
      <c r="D651" s="6">
        <v>2720</v>
      </c>
      <c r="E651" s="6">
        <v>2735</v>
      </c>
      <c r="F651" s="11">
        <f t="shared" si="78"/>
        <v>4.3923935919162509E-3</v>
      </c>
      <c r="G651" s="11">
        <f t="shared" si="79"/>
        <v>-2.2034529664349094E-3</v>
      </c>
      <c r="H651" s="11">
        <f t="shared" si="80"/>
        <v>3.2961025996036939E-3</v>
      </c>
      <c r="I651" s="11">
        <f t="shared" si="81"/>
        <v>1.6933353555570561E-5</v>
      </c>
      <c r="J651" s="11">
        <f t="shared" si="82"/>
        <v>0.1066153648463375</v>
      </c>
      <c r="K651" s="11">
        <f t="shared" si="83"/>
        <v>0.13957492666680654</v>
      </c>
      <c r="L651" s="11">
        <f t="shared" si="84"/>
        <v>0.15059963193967218</v>
      </c>
      <c r="M651" s="11">
        <f t="shared" si="85"/>
        <v>0.14346955588173024</v>
      </c>
    </row>
    <row r="652" spans="1:13" x14ac:dyDescent="0.3">
      <c r="A652" s="10">
        <v>42975</v>
      </c>
      <c r="B652" s="6">
        <v>2741</v>
      </c>
      <c r="C652" s="6">
        <v>2754</v>
      </c>
      <c r="D652" s="6">
        <v>2731</v>
      </c>
      <c r="E652" s="6">
        <v>2746</v>
      </c>
      <c r="F652" s="11">
        <f t="shared" si="78"/>
        <v>4.7315829858143484E-3</v>
      </c>
      <c r="G652" s="11">
        <f t="shared" si="79"/>
        <v>-3.654974829080831E-3</v>
      </c>
      <c r="H652" s="11">
        <f t="shared" si="80"/>
        <v>1.8224900251306467E-3</v>
      </c>
      <c r="I652" s="11">
        <f t="shared" si="81"/>
        <v>3.3784610926241142E-5</v>
      </c>
      <c r="J652" s="11">
        <f t="shared" si="82"/>
        <v>0.1050063499238485</v>
      </c>
      <c r="K652" s="11">
        <f t="shared" si="83"/>
        <v>0.13861946976990952</v>
      </c>
      <c r="L652" s="11">
        <f t="shared" si="84"/>
        <v>0.14948309976123003</v>
      </c>
      <c r="M652" s="11">
        <f t="shared" si="85"/>
        <v>0.14229650618062234</v>
      </c>
    </row>
    <row r="653" spans="1:13" x14ac:dyDescent="0.3">
      <c r="A653" s="10">
        <v>42976</v>
      </c>
      <c r="B653" s="6">
        <v>2748</v>
      </c>
      <c r="C653" s="6">
        <v>2748</v>
      </c>
      <c r="D653" s="6">
        <v>2720</v>
      </c>
      <c r="E653" s="6">
        <v>2723</v>
      </c>
      <c r="F653" s="11">
        <f t="shared" si="78"/>
        <v>0</v>
      </c>
      <c r="G653" s="11">
        <f t="shared" si="79"/>
        <v>-1.0241494052196907E-2</v>
      </c>
      <c r="H653" s="11">
        <f t="shared" si="80"/>
        <v>-9.1391606684803357E-3</v>
      </c>
      <c r="I653" s="11">
        <f t="shared" si="81"/>
        <v>1.1289540792871354E-5</v>
      </c>
      <c r="J653" s="11">
        <f t="shared" si="82"/>
        <v>0.10340509933125601</v>
      </c>
      <c r="K653" s="11">
        <f t="shared" si="83"/>
        <v>0.13741794222872011</v>
      </c>
      <c r="L653" s="11">
        <f t="shared" si="84"/>
        <v>0.14913470804507495</v>
      </c>
      <c r="M653" s="11">
        <f t="shared" si="85"/>
        <v>0.14194861196558239</v>
      </c>
    </row>
    <row r="654" spans="1:13" x14ac:dyDescent="0.3">
      <c r="A654" s="10">
        <v>42977</v>
      </c>
      <c r="B654" s="6">
        <v>2716</v>
      </c>
      <c r="C654" s="6">
        <v>2722</v>
      </c>
      <c r="D654" s="6">
        <v>2703</v>
      </c>
      <c r="E654" s="6">
        <v>2707</v>
      </c>
      <c r="F654" s="11">
        <f t="shared" si="78"/>
        <v>2.2066945328246272E-3</v>
      </c>
      <c r="G654" s="11">
        <f t="shared" si="79"/>
        <v>-4.7979424021391236E-3</v>
      </c>
      <c r="H654" s="11">
        <f t="shared" si="80"/>
        <v>-3.3191990642855514E-3</v>
      </c>
      <c r="I654" s="11">
        <f t="shared" si="81"/>
        <v>1.928888455228204E-5</v>
      </c>
      <c r="J654" s="11">
        <f t="shared" si="82"/>
        <v>0.10174087521956986</v>
      </c>
      <c r="K654" s="11">
        <f t="shared" si="83"/>
        <v>0.13572597088496013</v>
      </c>
      <c r="L654" s="11">
        <f t="shared" si="84"/>
        <v>0.14786345782170099</v>
      </c>
      <c r="M654" s="11">
        <f t="shared" si="85"/>
        <v>0.14166802206251744</v>
      </c>
    </row>
    <row r="655" spans="1:13" x14ac:dyDescent="0.3">
      <c r="A655" s="10">
        <v>42978</v>
      </c>
      <c r="B655" s="6">
        <v>2706</v>
      </c>
      <c r="C655" s="6">
        <v>2710</v>
      </c>
      <c r="D655" s="6">
        <v>2692</v>
      </c>
      <c r="E655" s="6">
        <v>2697</v>
      </c>
      <c r="F655" s="11">
        <f t="shared" si="78"/>
        <v>1.4771051430132233E-3</v>
      </c>
      <c r="G655" s="11">
        <f t="shared" si="79"/>
        <v>-5.1871179661148823E-3</v>
      </c>
      <c r="H655" s="11">
        <f t="shared" si="80"/>
        <v>-3.3314855910033568E-3</v>
      </c>
      <c r="I655" s="11">
        <f t="shared" si="81"/>
        <v>1.6728178135307045E-5</v>
      </c>
      <c r="J655" s="11">
        <f t="shared" si="82"/>
        <v>0.10002486329934042</v>
      </c>
      <c r="K655" s="11">
        <f t="shared" si="83"/>
        <v>0.13502710570757961</v>
      </c>
      <c r="L655" s="11">
        <f t="shared" si="84"/>
        <v>0.14778776296475582</v>
      </c>
      <c r="M655" s="11">
        <f t="shared" si="85"/>
        <v>0.14062842409973131</v>
      </c>
    </row>
    <row r="656" spans="1:13" x14ac:dyDescent="0.3">
      <c r="A656" s="10">
        <v>42979</v>
      </c>
      <c r="B656" s="6">
        <v>2695</v>
      </c>
      <c r="C656" s="6">
        <v>2720</v>
      </c>
      <c r="D656" s="6">
        <v>2690</v>
      </c>
      <c r="E656" s="6">
        <v>2705</v>
      </c>
      <c r="F656" s="11">
        <f t="shared" si="78"/>
        <v>9.2336759469455239E-3</v>
      </c>
      <c r="G656" s="11">
        <f t="shared" si="79"/>
        <v>-1.8570107472127711E-3</v>
      </c>
      <c r="H656" s="11">
        <f t="shared" si="80"/>
        <v>3.7037079374844318E-3</v>
      </c>
      <c r="I656" s="11">
        <f t="shared" si="81"/>
        <v>6.1388246956048671E-5</v>
      </c>
      <c r="J656" s="11">
        <f t="shared" si="82"/>
        <v>0.10656383543097821</v>
      </c>
      <c r="K656" s="11">
        <f t="shared" si="83"/>
        <v>0.13606063716544764</v>
      </c>
      <c r="L656" s="11">
        <f t="shared" si="84"/>
        <v>0.14787716243211085</v>
      </c>
      <c r="M656" s="11">
        <f t="shared" si="85"/>
        <v>0.14085021441290776</v>
      </c>
    </row>
    <row r="657" spans="1:13" x14ac:dyDescent="0.3">
      <c r="A657" s="10">
        <v>42982</v>
      </c>
      <c r="B657" s="6">
        <v>2708</v>
      </c>
      <c r="C657" s="6">
        <v>2734</v>
      </c>
      <c r="D657" s="6">
        <v>2700</v>
      </c>
      <c r="E657" s="6">
        <v>2726</v>
      </c>
      <c r="F657" s="11">
        <f t="shared" si="78"/>
        <v>9.5553832517291538E-3</v>
      </c>
      <c r="G657" s="11">
        <f t="shared" si="79"/>
        <v>-2.9585820397451542E-3</v>
      </c>
      <c r="H657" s="11">
        <f t="shared" si="80"/>
        <v>6.6249782243122217E-3</v>
      </c>
      <c r="I657" s="11">
        <f t="shared" si="81"/>
        <v>5.6354892393818146E-5</v>
      </c>
      <c r="J657" s="11">
        <f t="shared" si="82"/>
        <v>0.11024127766451666</v>
      </c>
      <c r="K657" s="11">
        <f t="shared" si="83"/>
        <v>0.13304916053251284</v>
      </c>
      <c r="L657" s="11">
        <f t="shared" si="84"/>
        <v>0.1478537385323978</v>
      </c>
      <c r="M657" s="11">
        <f t="shared" si="85"/>
        <v>0.14085584638392923</v>
      </c>
    </row>
    <row r="658" spans="1:13" x14ac:dyDescent="0.3">
      <c r="A658" s="10">
        <v>42983</v>
      </c>
      <c r="B658" s="6">
        <v>2726</v>
      </c>
      <c r="C658" s="6">
        <v>2735</v>
      </c>
      <c r="D658" s="6">
        <v>2721</v>
      </c>
      <c r="E658" s="6">
        <v>2727</v>
      </c>
      <c r="F658" s="11">
        <f t="shared" si="78"/>
        <v>3.2961025996036939E-3</v>
      </c>
      <c r="G658" s="11">
        <f t="shared" si="79"/>
        <v>-1.8358734732316375E-3</v>
      </c>
      <c r="H658" s="11">
        <f t="shared" si="80"/>
        <v>3.667705891105811E-4</v>
      </c>
      <c r="I658" s="11">
        <f t="shared" si="81"/>
        <v>1.3699154659913916E-5</v>
      </c>
      <c r="J658" s="11">
        <f t="shared" si="82"/>
        <v>8.9615876420857471E-2</v>
      </c>
      <c r="K658" s="11">
        <f t="shared" si="83"/>
        <v>0.13093329595318118</v>
      </c>
      <c r="L658" s="11">
        <f t="shared" si="84"/>
        <v>0.14737114111887059</v>
      </c>
      <c r="M658" s="11">
        <f t="shared" si="85"/>
        <v>0.14019272635370505</v>
      </c>
    </row>
    <row r="659" spans="1:13" x14ac:dyDescent="0.3">
      <c r="A659" s="10">
        <v>42984</v>
      </c>
      <c r="B659" s="6">
        <v>2732</v>
      </c>
      <c r="C659" s="6">
        <v>2750</v>
      </c>
      <c r="D659" s="6">
        <v>2729</v>
      </c>
      <c r="E659" s="6">
        <v>2737</v>
      </c>
      <c r="F659" s="11">
        <f t="shared" si="78"/>
        <v>6.5669699699363645E-3</v>
      </c>
      <c r="G659" s="11">
        <f t="shared" si="79"/>
        <v>-1.0986999823422595E-3</v>
      </c>
      <c r="H659" s="11">
        <f t="shared" si="80"/>
        <v>1.8284883499982902E-3</v>
      </c>
      <c r="I659" s="11">
        <f t="shared" si="81"/>
        <v>3.433356827028378E-5</v>
      </c>
      <c r="J659" s="11">
        <f t="shared" si="82"/>
        <v>9.1990192832757917E-2</v>
      </c>
      <c r="K659" s="11">
        <f t="shared" si="83"/>
        <v>0.13018722546903402</v>
      </c>
      <c r="L659" s="11">
        <f t="shared" si="84"/>
        <v>0.14738010686873057</v>
      </c>
      <c r="M659" s="11">
        <f t="shared" si="85"/>
        <v>0.1402599469179808</v>
      </c>
    </row>
    <row r="660" spans="1:13" x14ac:dyDescent="0.3">
      <c r="A660" s="10">
        <v>42985</v>
      </c>
      <c r="B660" s="6">
        <v>2741</v>
      </c>
      <c r="C660" s="6">
        <v>2750</v>
      </c>
      <c r="D660" s="6">
        <v>2730</v>
      </c>
      <c r="E660" s="6">
        <v>2742</v>
      </c>
      <c r="F660" s="11">
        <f t="shared" si="78"/>
        <v>3.2780943578311068E-3</v>
      </c>
      <c r="G660" s="11">
        <f t="shared" si="79"/>
        <v>-4.0212081237803272E-3</v>
      </c>
      <c r="H660" s="11">
        <f t="shared" si="80"/>
        <v>3.6476381947392442E-4</v>
      </c>
      <c r="I660" s="11">
        <f t="shared" si="81"/>
        <v>2.7187078409172326E-5</v>
      </c>
      <c r="J660" s="11">
        <f t="shared" si="82"/>
        <v>8.5632267388047287E-2</v>
      </c>
      <c r="K660" s="11">
        <f t="shared" si="83"/>
        <v>0.12112288246472948</v>
      </c>
      <c r="L660" s="11">
        <f t="shared" si="84"/>
        <v>0.14656064817763134</v>
      </c>
      <c r="M660" s="11">
        <f t="shared" si="85"/>
        <v>0.1400342761426267</v>
      </c>
    </row>
    <row r="661" spans="1:13" x14ac:dyDescent="0.3">
      <c r="A661" s="10">
        <v>42986</v>
      </c>
      <c r="B661" s="6">
        <v>2741</v>
      </c>
      <c r="C661" s="6">
        <v>2749</v>
      </c>
      <c r="D661" s="6">
        <v>2710</v>
      </c>
      <c r="E661" s="6">
        <v>2717</v>
      </c>
      <c r="F661" s="11">
        <f t="shared" si="78"/>
        <v>2.9143918624598263E-3</v>
      </c>
      <c r="G661" s="11">
        <f t="shared" si="79"/>
        <v>-1.1374182429039256E-2</v>
      </c>
      <c r="H661" s="11">
        <f t="shared" si="80"/>
        <v>-8.7944868764380998E-3</v>
      </c>
      <c r="I661" s="11">
        <f t="shared" si="81"/>
        <v>6.3466188741839762E-5</v>
      </c>
      <c r="J661" s="11">
        <f t="shared" si="82"/>
        <v>9.2225336349140027E-2</v>
      </c>
      <c r="K661" s="11">
        <f t="shared" si="83"/>
        <v>0.12036277874620001</v>
      </c>
      <c r="L661" s="11">
        <f t="shared" si="84"/>
        <v>0.14482303279628747</v>
      </c>
      <c r="M661" s="11">
        <f t="shared" si="85"/>
        <v>0.14035537537789924</v>
      </c>
    </row>
    <row r="662" spans="1:13" x14ac:dyDescent="0.3">
      <c r="A662" s="10">
        <v>42989</v>
      </c>
      <c r="B662" s="6">
        <v>2718</v>
      </c>
      <c r="C662" s="6">
        <v>2728</v>
      </c>
      <c r="D662" s="6">
        <v>2706</v>
      </c>
      <c r="E662" s="6">
        <v>2725</v>
      </c>
      <c r="F662" s="11">
        <f t="shared" si="78"/>
        <v>3.6724242522637898E-3</v>
      </c>
      <c r="G662" s="11">
        <f t="shared" si="79"/>
        <v>-4.4247859803556947E-3</v>
      </c>
      <c r="H662" s="11">
        <f t="shared" si="80"/>
        <v>2.5721123862554049E-3</v>
      </c>
      <c r="I662" s="11">
        <f t="shared" si="81"/>
        <v>3.500058978033727E-5</v>
      </c>
      <c r="J662" s="11">
        <f t="shared" si="82"/>
        <v>9.2391316322667644E-2</v>
      </c>
      <c r="K662" s="11">
        <f t="shared" si="83"/>
        <v>0.11625284055698902</v>
      </c>
      <c r="L662" s="11">
        <f t="shared" si="84"/>
        <v>0.14266474727713116</v>
      </c>
      <c r="M662" s="11">
        <f t="shared" si="85"/>
        <v>0.14026901566294847</v>
      </c>
    </row>
    <row r="663" spans="1:13" x14ac:dyDescent="0.3">
      <c r="A663" s="10">
        <v>42990</v>
      </c>
      <c r="B663" s="6">
        <v>2722</v>
      </c>
      <c r="C663" s="6">
        <v>2730</v>
      </c>
      <c r="D663" s="6">
        <v>2713</v>
      </c>
      <c r="E663" s="6">
        <v>2722</v>
      </c>
      <c r="F663" s="11">
        <f t="shared" si="78"/>
        <v>2.9347049675940221E-3</v>
      </c>
      <c r="G663" s="11">
        <f t="shared" si="79"/>
        <v>-3.3118705524796499E-3</v>
      </c>
      <c r="H663" s="11">
        <f t="shared" si="80"/>
        <v>0</v>
      </c>
      <c r="I663" s="11">
        <f t="shared" si="81"/>
        <v>1.9580979803202892E-5</v>
      </c>
      <c r="J663" s="11">
        <f t="shared" si="82"/>
        <v>9.3515237233809057E-2</v>
      </c>
      <c r="K663" s="11">
        <f t="shared" si="83"/>
        <v>0.1143210992116388</v>
      </c>
      <c r="L663" s="11">
        <f t="shared" si="84"/>
        <v>0.14232789061664211</v>
      </c>
      <c r="M663" s="11">
        <f t="shared" si="85"/>
        <v>0.13897011402776155</v>
      </c>
    </row>
    <row r="664" spans="1:13" x14ac:dyDescent="0.3">
      <c r="A664" s="10">
        <v>42991</v>
      </c>
      <c r="B664" s="6">
        <v>2722</v>
      </c>
      <c r="C664" s="6">
        <v>2738</v>
      </c>
      <c r="D664" s="6">
        <v>2685</v>
      </c>
      <c r="E664" s="6">
        <v>2690</v>
      </c>
      <c r="F664" s="11">
        <f t="shared" si="78"/>
        <v>5.8608226369827911E-3</v>
      </c>
      <c r="G664" s="11">
        <f t="shared" si="79"/>
        <v>-1.3686176268446286E-2</v>
      </c>
      <c r="H664" s="11">
        <f t="shared" si="80"/>
        <v>-1.1825710615526537E-2</v>
      </c>
      <c r="I664" s="11">
        <f t="shared" si="81"/>
        <v>1.2912029532330524E-4</v>
      </c>
      <c r="J664" s="11">
        <f t="shared" si="82"/>
        <v>0.10729795499600805</v>
      </c>
      <c r="K664" s="11">
        <f t="shared" si="83"/>
        <v>0.11496611740367162</v>
      </c>
      <c r="L664" s="11">
        <f t="shared" si="84"/>
        <v>0.14379179541382556</v>
      </c>
      <c r="M664" s="11">
        <f t="shared" si="85"/>
        <v>0.13942636782277928</v>
      </c>
    </row>
    <row r="665" spans="1:13" x14ac:dyDescent="0.3">
      <c r="A665" s="10">
        <v>42992</v>
      </c>
      <c r="B665" s="6">
        <v>2691</v>
      </c>
      <c r="C665" s="6">
        <v>2719</v>
      </c>
      <c r="D665" s="6">
        <v>2690</v>
      </c>
      <c r="E665" s="6">
        <v>2713</v>
      </c>
      <c r="F665" s="11">
        <f t="shared" si="78"/>
        <v>1.0351293905564848E-2</v>
      </c>
      <c r="G665" s="11">
        <f t="shared" si="79"/>
        <v>-3.716781310209698E-4</v>
      </c>
      <c r="H665" s="11">
        <f t="shared" si="80"/>
        <v>8.1421619320259531E-3</v>
      </c>
      <c r="I665" s="11">
        <f t="shared" si="81"/>
        <v>2.6031782496726346E-5</v>
      </c>
      <c r="J665" s="11">
        <f t="shared" si="82"/>
        <v>0.10838497117328184</v>
      </c>
      <c r="K665" s="11">
        <f t="shared" si="83"/>
        <v>0.11375560469327975</v>
      </c>
      <c r="L665" s="11">
        <f t="shared" si="84"/>
        <v>0.14328254736147938</v>
      </c>
      <c r="M665" s="11">
        <f t="shared" si="85"/>
        <v>0.13946496104801037</v>
      </c>
    </row>
    <row r="666" spans="1:13" x14ac:dyDescent="0.3">
      <c r="A666" s="10">
        <v>42993</v>
      </c>
      <c r="B666" s="6">
        <v>2720</v>
      </c>
      <c r="C666" s="6">
        <v>2743</v>
      </c>
      <c r="D666" s="6">
        <v>2716</v>
      </c>
      <c r="E666" s="6">
        <v>2738</v>
      </c>
      <c r="F666" s="11">
        <f t="shared" si="78"/>
        <v>8.4203316475603106E-3</v>
      </c>
      <c r="G666" s="11">
        <f t="shared" si="79"/>
        <v>-1.4716706114562507E-3</v>
      </c>
      <c r="H666" s="11">
        <f t="shared" si="80"/>
        <v>6.5958465583511733E-3</v>
      </c>
      <c r="I666" s="11">
        <f t="shared" si="81"/>
        <v>2.7235497463393889E-5</v>
      </c>
      <c r="J666" s="11">
        <f t="shared" si="82"/>
        <v>0.10433912348212553</v>
      </c>
      <c r="K666" s="11">
        <f t="shared" si="83"/>
        <v>0.11373538094548431</v>
      </c>
      <c r="L666" s="11">
        <f t="shared" si="84"/>
        <v>0.14297624454195301</v>
      </c>
      <c r="M666" s="11">
        <f t="shared" si="85"/>
        <v>0.1396029305029248</v>
      </c>
    </row>
    <row r="667" spans="1:13" x14ac:dyDescent="0.3">
      <c r="A667" s="10">
        <v>42996</v>
      </c>
      <c r="B667" s="6">
        <v>2731</v>
      </c>
      <c r="C667" s="6">
        <v>2744</v>
      </c>
      <c r="D667" s="6">
        <v>2710</v>
      </c>
      <c r="E667" s="6">
        <v>2741</v>
      </c>
      <c r="F667" s="11">
        <f t="shared" si="78"/>
        <v>4.7488673720708337E-3</v>
      </c>
      <c r="G667" s="11">
        <f t="shared" si="79"/>
        <v>-7.7192075999584229E-3</v>
      </c>
      <c r="H667" s="11">
        <f t="shared" si="80"/>
        <v>3.6549748290807824E-3</v>
      </c>
      <c r="I667" s="11">
        <f t="shared" si="81"/>
        <v>9.2994426055510029E-5</v>
      </c>
      <c r="J667" s="11">
        <f t="shared" si="82"/>
        <v>0.10867368097792986</v>
      </c>
      <c r="K667" s="11">
        <f t="shared" si="83"/>
        <v>0.11478089342621661</v>
      </c>
      <c r="L667" s="11">
        <f t="shared" si="84"/>
        <v>0.14335173571502069</v>
      </c>
      <c r="M667" s="11">
        <f t="shared" si="85"/>
        <v>0.13968942196365014</v>
      </c>
    </row>
    <row r="668" spans="1:13" x14ac:dyDescent="0.3">
      <c r="A668" s="10">
        <v>42997</v>
      </c>
      <c r="B668" s="6">
        <v>2735</v>
      </c>
      <c r="C668" s="6">
        <v>2759</v>
      </c>
      <c r="D668" s="6">
        <v>2730</v>
      </c>
      <c r="E668" s="6">
        <v>2730</v>
      </c>
      <c r="F668" s="11">
        <f t="shared" si="78"/>
        <v>8.7368593612045867E-3</v>
      </c>
      <c r="G668" s="11">
        <f t="shared" si="79"/>
        <v>-1.829826677076116E-3</v>
      </c>
      <c r="H668" s="11">
        <f t="shared" si="80"/>
        <v>-1.829826677076116E-3</v>
      </c>
      <c r="I668" s="11">
        <f t="shared" si="81"/>
        <v>9.2319649830462561E-5</v>
      </c>
      <c r="J668" s="11">
        <f t="shared" si="82"/>
        <v>0.11743596304195193</v>
      </c>
      <c r="K668" s="11">
        <f t="shared" si="83"/>
        <v>0.11630654932535889</v>
      </c>
      <c r="L668" s="11">
        <f t="shared" si="84"/>
        <v>0.14431157762362967</v>
      </c>
      <c r="M668" s="11">
        <f t="shared" si="85"/>
        <v>0.14019754453795794</v>
      </c>
    </row>
    <row r="669" spans="1:13" x14ac:dyDescent="0.3">
      <c r="A669" s="10">
        <v>42998</v>
      </c>
      <c r="B669" s="6">
        <v>2731</v>
      </c>
      <c r="C669" s="6">
        <v>2737</v>
      </c>
      <c r="D669" s="6">
        <v>2717</v>
      </c>
      <c r="E669" s="6">
        <v>2730</v>
      </c>
      <c r="F669" s="11">
        <f t="shared" si="78"/>
        <v>2.1945875669740671E-3</v>
      </c>
      <c r="G669" s="11">
        <f t="shared" si="79"/>
        <v>-5.1395120473572671E-3</v>
      </c>
      <c r="H669" s="11">
        <f t="shared" si="80"/>
        <v>-3.6623329469959176E-4</v>
      </c>
      <c r="I669" s="11">
        <f t="shared" si="81"/>
        <v>3.0152269278955418E-5</v>
      </c>
      <c r="J669" s="11">
        <f t="shared" si="82"/>
        <v>0.11698648076170694</v>
      </c>
      <c r="K669" s="11">
        <f t="shared" si="83"/>
        <v>0.11655372458137313</v>
      </c>
      <c r="L669" s="11">
        <f t="shared" si="84"/>
        <v>0.14377886415207192</v>
      </c>
      <c r="M669" s="11">
        <f t="shared" si="85"/>
        <v>0.14034959794432228</v>
      </c>
    </row>
    <row r="670" spans="1:13" x14ac:dyDescent="0.3">
      <c r="A670" s="10">
        <v>42999</v>
      </c>
      <c r="B670" s="6">
        <v>2732</v>
      </c>
      <c r="C670" s="6">
        <v>2748</v>
      </c>
      <c r="D670" s="6">
        <v>2730</v>
      </c>
      <c r="E670" s="6">
        <v>2741</v>
      </c>
      <c r="F670" s="11">
        <f t="shared" si="78"/>
        <v>5.8394326515591663E-3</v>
      </c>
      <c r="G670" s="11">
        <f t="shared" si="79"/>
        <v>-7.3233251167522404E-4</v>
      </c>
      <c r="H670" s="11">
        <f t="shared" si="80"/>
        <v>3.288875612105144E-3</v>
      </c>
      <c r="I670" s="11">
        <f t="shared" si="81"/>
        <v>1.783866750110879E-5</v>
      </c>
      <c r="J670" s="11">
        <f t="shared" si="82"/>
        <v>0.11597524186707275</v>
      </c>
      <c r="K670" s="11">
        <f t="shared" si="83"/>
        <v>0.11592720263260173</v>
      </c>
      <c r="L670" s="11">
        <f t="shared" si="84"/>
        <v>0.14379197829847948</v>
      </c>
      <c r="M670" s="11">
        <f t="shared" si="85"/>
        <v>0.13977169688111329</v>
      </c>
    </row>
    <row r="671" spans="1:13" x14ac:dyDescent="0.3">
      <c r="A671" s="10">
        <v>43000</v>
      </c>
      <c r="B671" s="6">
        <v>2739</v>
      </c>
      <c r="C671" s="6">
        <v>2800</v>
      </c>
      <c r="D671" s="6">
        <v>2732</v>
      </c>
      <c r="E671" s="6">
        <v>2790</v>
      </c>
      <c r="F671" s="11">
        <f t="shared" si="78"/>
        <v>2.2026526900217225E-2</v>
      </c>
      <c r="G671" s="11">
        <f t="shared" si="79"/>
        <v>-2.5589485723975188E-3</v>
      </c>
      <c r="H671" s="11">
        <f t="shared" si="80"/>
        <v>1.8448705552333064E-2</v>
      </c>
      <c r="I671" s="11">
        <f t="shared" si="81"/>
        <v>1.3256448469524209E-4</v>
      </c>
      <c r="J671" s="11">
        <f t="shared" si="82"/>
        <v>0.12325394023783484</v>
      </c>
      <c r="K671" s="11">
        <f t="shared" si="83"/>
        <v>0.10811087282689845</v>
      </c>
      <c r="L671" s="11">
        <f t="shared" si="84"/>
        <v>0.1435143241804549</v>
      </c>
      <c r="M671" s="11">
        <f t="shared" si="85"/>
        <v>0.14068619703317536</v>
      </c>
    </row>
    <row r="672" spans="1:13" x14ac:dyDescent="0.3">
      <c r="A672" s="10">
        <v>43003</v>
      </c>
      <c r="B672" s="6">
        <v>2791</v>
      </c>
      <c r="C672" s="6">
        <v>2816</v>
      </c>
      <c r="D672" s="6">
        <v>2788</v>
      </c>
      <c r="E672" s="6">
        <v>2809</v>
      </c>
      <c r="F672" s="11">
        <f t="shared" si="78"/>
        <v>8.9174837416107471E-3</v>
      </c>
      <c r="G672" s="11">
        <f t="shared" si="79"/>
        <v>-1.0754616559076949E-3</v>
      </c>
      <c r="H672" s="11">
        <f t="shared" si="80"/>
        <v>6.4285935679214415E-3</v>
      </c>
      <c r="I672" s="11">
        <f t="shared" si="81"/>
        <v>3.0264961315571204E-5</v>
      </c>
      <c r="J672" s="11">
        <f t="shared" si="82"/>
        <v>0.12276887205981675</v>
      </c>
      <c r="K672" s="11">
        <f t="shared" si="83"/>
        <v>0.1074471727610125</v>
      </c>
      <c r="L672" s="11">
        <f t="shared" si="84"/>
        <v>0.140355880898657</v>
      </c>
      <c r="M672" s="11">
        <f t="shared" si="85"/>
        <v>0.13987080356769427</v>
      </c>
    </row>
    <row r="673" spans="1:13" x14ac:dyDescent="0.3">
      <c r="A673" s="10">
        <v>43004</v>
      </c>
      <c r="B673" s="6">
        <v>2806</v>
      </c>
      <c r="C673" s="6">
        <v>2809</v>
      </c>
      <c r="D673" s="6">
        <v>2776</v>
      </c>
      <c r="E673" s="6">
        <v>2787</v>
      </c>
      <c r="F673" s="11">
        <f t="shared" si="78"/>
        <v>1.0685664418374349E-3</v>
      </c>
      <c r="G673" s="11">
        <f t="shared" si="79"/>
        <v>-1.0748939035711174E-2</v>
      </c>
      <c r="H673" s="11">
        <f t="shared" si="80"/>
        <v>-6.7942331804580281E-3</v>
      </c>
      <c r="I673" s="11">
        <f t="shared" si="81"/>
        <v>5.0910815957563084E-5</v>
      </c>
      <c r="J673" s="11">
        <f t="shared" si="82"/>
        <v>0.12594327222178062</v>
      </c>
      <c r="K673" s="11">
        <f t="shared" si="83"/>
        <v>0.10847337919282628</v>
      </c>
      <c r="L673" s="11">
        <f t="shared" si="84"/>
        <v>0.13968911106164619</v>
      </c>
      <c r="M673" s="11">
        <f t="shared" si="85"/>
        <v>0.1397902998796324</v>
      </c>
    </row>
    <row r="674" spans="1:13" x14ac:dyDescent="0.3">
      <c r="A674" s="10">
        <v>43005</v>
      </c>
      <c r="B674" s="6">
        <v>2780</v>
      </c>
      <c r="C674" s="6">
        <v>2784</v>
      </c>
      <c r="D674" s="6">
        <v>2765</v>
      </c>
      <c r="E674" s="6">
        <v>2783</v>
      </c>
      <c r="F674" s="11">
        <f t="shared" si="78"/>
        <v>1.4378147696274175E-3</v>
      </c>
      <c r="G674" s="11">
        <f t="shared" si="79"/>
        <v>-5.4102927282475427E-3</v>
      </c>
      <c r="H674" s="11">
        <f t="shared" si="80"/>
        <v>1.0785548412080659E-3</v>
      </c>
      <c r="I674" s="11">
        <f t="shared" si="81"/>
        <v>3.5623114050949052E-5</v>
      </c>
      <c r="J674" s="11">
        <f t="shared" si="82"/>
        <v>0.11621350545382475</v>
      </c>
      <c r="K674" s="11">
        <f t="shared" si="83"/>
        <v>0.10858120722395689</v>
      </c>
      <c r="L674" s="11">
        <f t="shared" si="84"/>
        <v>0.13916142984788965</v>
      </c>
      <c r="M674" s="11">
        <f t="shared" si="85"/>
        <v>0.13929048961774457</v>
      </c>
    </row>
    <row r="675" spans="1:13" x14ac:dyDescent="0.3">
      <c r="A675" s="10">
        <v>43006</v>
      </c>
      <c r="B675" s="6">
        <v>2779</v>
      </c>
      <c r="C675" s="6">
        <v>2787</v>
      </c>
      <c r="D675" s="6">
        <v>2755</v>
      </c>
      <c r="E675" s="6">
        <v>2762</v>
      </c>
      <c r="F675" s="11">
        <f t="shared" si="78"/>
        <v>2.8745977394445169E-3</v>
      </c>
      <c r="G675" s="11">
        <f t="shared" si="79"/>
        <v>-8.6737081554888254E-3</v>
      </c>
      <c r="H675" s="11">
        <f t="shared" si="80"/>
        <v>-6.1360957732662915E-3</v>
      </c>
      <c r="I675" s="11">
        <f t="shared" si="81"/>
        <v>4.7912628417618884E-5</v>
      </c>
      <c r="J675" s="11">
        <f t="shared" si="82"/>
        <v>0.11856211944408152</v>
      </c>
      <c r="K675" s="11">
        <f t="shared" si="83"/>
        <v>0.10925391132793603</v>
      </c>
      <c r="L675" s="11">
        <f t="shared" si="84"/>
        <v>0.1387945311586144</v>
      </c>
      <c r="M675" s="11">
        <f t="shared" si="85"/>
        <v>0.13950755790767794</v>
      </c>
    </row>
    <row r="676" spans="1:13" x14ac:dyDescent="0.3">
      <c r="A676" s="10">
        <v>43007</v>
      </c>
      <c r="B676" s="6">
        <v>2763</v>
      </c>
      <c r="C676" s="6">
        <v>2780</v>
      </c>
      <c r="D676" s="6">
        <v>2723</v>
      </c>
      <c r="E676" s="6">
        <v>2729</v>
      </c>
      <c r="F676" s="11">
        <f t="shared" si="78"/>
        <v>6.1338817612662166E-3</v>
      </c>
      <c r="G676" s="11">
        <f t="shared" si="79"/>
        <v>-1.4582832249656945E-2</v>
      </c>
      <c r="H676" s="11">
        <f t="shared" si="80"/>
        <v>-1.2381804215078071E-2</v>
      </c>
      <c r="I676" s="11">
        <f t="shared" si="81"/>
        <v>1.4567025111268672E-4</v>
      </c>
      <c r="J676" s="11">
        <f t="shared" si="82"/>
        <v>0.13054321874013536</v>
      </c>
      <c r="K676" s="11">
        <f t="shared" si="83"/>
        <v>0.11443198222789185</v>
      </c>
      <c r="L676" s="11">
        <f t="shared" si="84"/>
        <v>0.14042474831563129</v>
      </c>
      <c r="M676" s="11">
        <f t="shared" si="85"/>
        <v>0.13986419360876029</v>
      </c>
    </row>
    <row r="677" spans="1:13" x14ac:dyDescent="0.3">
      <c r="A677" s="10">
        <v>43017</v>
      </c>
      <c r="B677" s="6">
        <v>2780</v>
      </c>
      <c r="C677" s="6">
        <v>2803</v>
      </c>
      <c r="D677" s="6">
        <v>2775</v>
      </c>
      <c r="E677" s="6">
        <v>2782</v>
      </c>
      <c r="F677" s="11">
        <f t="shared" si="78"/>
        <v>8.2393444801055222E-3</v>
      </c>
      <c r="G677" s="11">
        <f t="shared" si="79"/>
        <v>-1.8001805041478545E-3</v>
      </c>
      <c r="H677" s="11">
        <f t="shared" si="80"/>
        <v>7.1916579870541931E-4</v>
      </c>
      <c r="I677" s="11">
        <f t="shared" si="81"/>
        <v>6.6496620805594602E-5</v>
      </c>
      <c r="J677" s="11">
        <f t="shared" si="82"/>
        <v>0.1279601002919932</v>
      </c>
      <c r="K677" s="11">
        <f t="shared" si="83"/>
        <v>0.11595530102175132</v>
      </c>
      <c r="L677" s="11">
        <f t="shared" si="84"/>
        <v>0.13400806646144531</v>
      </c>
      <c r="M677" s="11">
        <f t="shared" si="85"/>
        <v>0.14037325295671035</v>
      </c>
    </row>
    <row r="678" spans="1:13" x14ac:dyDescent="0.3">
      <c r="A678" s="10">
        <v>43018</v>
      </c>
      <c r="B678" s="6">
        <v>2782</v>
      </c>
      <c r="C678" s="6">
        <v>2794</v>
      </c>
      <c r="D678" s="6">
        <v>2771</v>
      </c>
      <c r="E678" s="6">
        <v>2774</v>
      </c>
      <c r="F678" s="11">
        <f t="shared" si="78"/>
        <v>4.3041673335190104E-3</v>
      </c>
      <c r="G678" s="11">
        <f t="shared" si="79"/>
        <v>-3.9618276204098435E-3</v>
      </c>
      <c r="H678" s="11">
        <f t="shared" si="80"/>
        <v>-2.8797716086112778E-3</v>
      </c>
      <c r="I678" s="11">
        <f t="shared" si="81"/>
        <v>3.5207794715086379E-5</v>
      </c>
      <c r="J678" s="11">
        <f t="shared" si="82"/>
        <v>0.12220707229055723</v>
      </c>
      <c r="K678" s="11">
        <f t="shared" si="83"/>
        <v>0.1106899261301566</v>
      </c>
      <c r="L678" s="11">
        <f t="shared" si="84"/>
        <v>0.13121071915187257</v>
      </c>
      <c r="M678" s="11">
        <f t="shared" si="85"/>
        <v>0.13994244418988852</v>
      </c>
    </row>
    <row r="679" spans="1:13" x14ac:dyDescent="0.3">
      <c r="A679" s="10">
        <v>43019</v>
      </c>
      <c r="B679" s="6">
        <v>2781</v>
      </c>
      <c r="C679" s="6">
        <v>2791</v>
      </c>
      <c r="D679" s="6">
        <v>2762</v>
      </c>
      <c r="E679" s="6">
        <v>2764</v>
      </c>
      <c r="F679" s="11">
        <f t="shared" si="78"/>
        <v>3.5893793023574058E-3</v>
      </c>
      <c r="G679" s="11">
        <f t="shared" si="79"/>
        <v>-6.8555202647274599E-3</v>
      </c>
      <c r="H679" s="11">
        <f t="shared" si="80"/>
        <v>-6.1316693464043559E-3</v>
      </c>
      <c r="I679" s="11">
        <f t="shared" si="81"/>
        <v>3.9854905456280518E-5</v>
      </c>
      <c r="J679" s="11">
        <f t="shared" si="82"/>
        <v>0.12320338854714213</v>
      </c>
      <c r="K679" s="11">
        <f t="shared" si="83"/>
        <v>0.11154536776265113</v>
      </c>
      <c r="L679" s="11">
        <f t="shared" si="84"/>
        <v>0.13125925393400931</v>
      </c>
      <c r="M679" s="11">
        <f t="shared" si="85"/>
        <v>0.13916627905249832</v>
      </c>
    </row>
    <row r="680" spans="1:13" x14ac:dyDescent="0.3">
      <c r="A680" s="10">
        <v>43020</v>
      </c>
      <c r="B680" s="6">
        <v>2766</v>
      </c>
      <c r="C680" s="6">
        <v>2778</v>
      </c>
      <c r="D680" s="6">
        <v>2763</v>
      </c>
      <c r="E680" s="6">
        <v>2769</v>
      </c>
      <c r="F680" s="11">
        <f t="shared" si="78"/>
        <v>4.3290110895854786E-3</v>
      </c>
      <c r="G680" s="11">
        <f t="shared" si="79"/>
        <v>-1.0851873012869635E-3</v>
      </c>
      <c r="H680" s="11">
        <f t="shared" si="80"/>
        <v>1.0840109462583103E-3</v>
      </c>
      <c r="I680" s="11">
        <f t="shared" si="81"/>
        <v>1.6401627998379845E-5</v>
      </c>
      <c r="J680" s="11">
        <f t="shared" si="82"/>
        <v>0.12305633487971801</v>
      </c>
      <c r="K680" s="11">
        <f t="shared" si="83"/>
        <v>0.1094318714972522</v>
      </c>
      <c r="L680" s="11">
        <f t="shared" si="84"/>
        <v>0.12807994551181534</v>
      </c>
      <c r="M680" s="11">
        <f t="shared" si="85"/>
        <v>0.13918207209282429</v>
      </c>
    </row>
    <row r="681" spans="1:13" x14ac:dyDescent="0.3">
      <c r="A681" s="10">
        <v>43021</v>
      </c>
      <c r="B681" s="6">
        <v>2769</v>
      </c>
      <c r="C681" s="6">
        <v>2855</v>
      </c>
      <c r="D681" s="6">
        <v>2765</v>
      </c>
      <c r="E681" s="6">
        <v>2855</v>
      </c>
      <c r="F681" s="11">
        <f t="shared" si="78"/>
        <v>3.0585598919148797E-2</v>
      </c>
      <c r="G681" s="11">
        <f t="shared" si="79"/>
        <v>-1.4456092145267215E-3</v>
      </c>
      <c r="H681" s="11">
        <f t="shared" si="80"/>
        <v>3.0585598919148797E-2</v>
      </c>
      <c r="I681" s="11">
        <f t="shared" si="81"/>
        <v>4.6304609630464602E-5</v>
      </c>
      <c r="J681" s="11">
        <f t="shared" si="82"/>
        <v>0.11388201219857731</v>
      </c>
      <c r="K681" s="11">
        <f t="shared" si="83"/>
        <v>0.11055339456760353</v>
      </c>
      <c r="L681" s="11">
        <f t="shared" si="84"/>
        <v>0.12590316359104059</v>
      </c>
      <c r="M681" s="11">
        <f t="shared" si="85"/>
        <v>0.13854307552905665</v>
      </c>
    </row>
    <row r="682" spans="1:13" x14ac:dyDescent="0.3">
      <c r="A682" s="10">
        <v>43024</v>
      </c>
      <c r="B682" s="6">
        <v>2860</v>
      </c>
      <c r="C682" s="6">
        <v>2871</v>
      </c>
      <c r="D682" s="6">
        <v>2846</v>
      </c>
      <c r="E682" s="6">
        <v>2852</v>
      </c>
      <c r="F682" s="11">
        <f t="shared" si="78"/>
        <v>3.8387763071656669E-3</v>
      </c>
      <c r="G682" s="11">
        <f t="shared" si="79"/>
        <v>-4.9071251641006177E-3</v>
      </c>
      <c r="H682" s="11">
        <f t="shared" si="80"/>
        <v>-2.8011222797116675E-3</v>
      </c>
      <c r="I682" s="11">
        <f t="shared" si="81"/>
        <v>3.5823505126941006E-5</v>
      </c>
      <c r="J682" s="11">
        <f t="shared" si="82"/>
        <v>0.11449536237963279</v>
      </c>
      <c r="K682" s="11">
        <f t="shared" si="83"/>
        <v>0.11063082645314599</v>
      </c>
      <c r="L682" s="11">
        <f t="shared" si="84"/>
        <v>0.12540840713643758</v>
      </c>
      <c r="M682" s="11">
        <f t="shared" si="85"/>
        <v>0.13775530720587839</v>
      </c>
    </row>
    <row r="683" spans="1:13" x14ac:dyDescent="0.3">
      <c r="A683" s="10">
        <v>43025</v>
      </c>
      <c r="B683" s="6">
        <v>2852</v>
      </c>
      <c r="C683" s="6">
        <v>2879</v>
      </c>
      <c r="D683" s="6">
        <v>2836</v>
      </c>
      <c r="E683" s="6">
        <v>2842</v>
      </c>
      <c r="F683" s="11">
        <f t="shared" si="78"/>
        <v>9.4225090779893363E-3</v>
      </c>
      <c r="G683" s="11">
        <f t="shared" si="79"/>
        <v>-5.6258938821684371E-3</v>
      </c>
      <c r="H683" s="11">
        <f t="shared" si="80"/>
        <v>-3.5124728771405668E-3</v>
      </c>
      <c r="I683" s="11">
        <f t="shared" si="81"/>
        <v>1.3376986719847235E-4</v>
      </c>
      <c r="J683" s="11">
        <f t="shared" si="82"/>
        <v>0.12327707044586331</v>
      </c>
      <c r="K683" s="11">
        <f t="shared" si="83"/>
        <v>0.11518686775632522</v>
      </c>
      <c r="L683" s="11">
        <f t="shared" si="84"/>
        <v>0.12679058590819947</v>
      </c>
      <c r="M683" s="11">
        <f t="shared" si="85"/>
        <v>0.13874477382456926</v>
      </c>
    </row>
    <row r="684" spans="1:13" x14ac:dyDescent="0.3">
      <c r="A684" s="10">
        <v>43026</v>
      </c>
      <c r="B684" s="6">
        <v>2838</v>
      </c>
      <c r="C684" s="6">
        <v>2845</v>
      </c>
      <c r="D684" s="6">
        <v>2829</v>
      </c>
      <c r="E684" s="6">
        <v>2837</v>
      </c>
      <c r="F684" s="11">
        <f t="shared" si="78"/>
        <v>2.4634888404433922E-3</v>
      </c>
      <c r="G684" s="11">
        <f t="shared" si="79"/>
        <v>-3.1762864184208183E-3</v>
      </c>
      <c r="H684" s="11">
        <f t="shared" si="80"/>
        <v>-3.5242291113666093E-4</v>
      </c>
      <c r="I684" s="11">
        <f t="shared" si="81"/>
        <v>1.5906366481351715E-5</v>
      </c>
      <c r="J684" s="11">
        <f t="shared" si="82"/>
        <v>0.12124509911316206</v>
      </c>
      <c r="K684" s="11">
        <f t="shared" si="83"/>
        <v>0.11506346662480381</v>
      </c>
      <c r="L684" s="11">
        <f t="shared" si="84"/>
        <v>0.12581959411073934</v>
      </c>
      <c r="M684" s="11">
        <f t="shared" si="85"/>
        <v>0.13780034551202117</v>
      </c>
    </row>
    <row r="685" spans="1:13" x14ac:dyDescent="0.3">
      <c r="A685" s="10">
        <v>43027</v>
      </c>
      <c r="B685" s="6">
        <v>2840</v>
      </c>
      <c r="C685" s="6">
        <v>2855</v>
      </c>
      <c r="D685" s="6">
        <v>2835</v>
      </c>
      <c r="E685" s="6">
        <v>2851</v>
      </c>
      <c r="F685" s="11">
        <f t="shared" si="78"/>
        <v>5.2677909348588046E-3</v>
      </c>
      <c r="G685" s="11">
        <f t="shared" si="79"/>
        <v>-1.7621149933993321E-3</v>
      </c>
      <c r="H685" s="11">
        <f t="shared" si="80"/>
        <v>3.8657577574202082E-3</v>
      </c>
      <c r="I685" s="11">
        <f t="shared" si="81"/>
        <v>1.730257661764498E-5</v>
      </c>
      <c r="J685" s="11">
        <f t="shared" si="82"/>
        <v>0.11802118773169988</v>
      </c>
      <c r="K685" s="11">
        <f t="shared" si="83"/>
        <v>0.11508443117541564</v>
      </c>
      <c r="L685" s="11">
        <f t="shared" si="84"/>
        <v>0.12545267150350939</v>
      </c>
      <c r="M685" s="11">
        <f t="shared" si="85"/>
        <v>0.13775203817393855</v>
      </c>
    </row>
    <row r="686" spans="1:13" x14ac:dyDescent="0.3">
      <c r="A686" s="10">
        <v>43028</v>
      </c>
      <c r="B686" s="6">
        <v>2853</v>
      </c>
      <c r="C686" s="6">
        <v>2861</v>
      </c>
      <c r="D686" s="6">
        <v>2844</v>
      </c>
      <c r="E686" s="6">
        <v>2852</v>
      </c>
      <c r="F686" s="11">
        <f t="shared" si="78"/>
        <v>2.8001418366103191E-3</v>
      </c>
      <c r="G686" s="11">
        <f t="shared" si="79"/>
        <v>-3.1595602903684815E-3</v>
      </c>
      <c r="H686" s="11">
        <f t="shared" si="80"/>
        <v>-3.5056967931347625E-4</v>
      </c>
      <c r="I686" s="11">
        <f t="shared" si="81"/>
        <v>1.7697614321535431E-5</v>
      </c>
      <c r="J686" s="11">
        <f t="shared" si="82"/>
        <v>0.10346057368130207</v>
      </c>
      <c r="K686" s="11">
        <f t="shared" si="83"/>
        <v>0.11347874243592528</v>
      </c>
      <c r="L686" s="11">
        <f t="shared" si="84"/>
        <v>0.12527953139022088</v>
      </c>
      <c r="M686" s="11">
        <f t="shared" si="85"/>
        <v>0.13737143725775608</v>
      </c>
    </row>
    <row r="687" spans="1:13" x14ac:dyDescent="0.3">
      <c r="A687" s="10">
        <v>43031</v>
      </c>
      <c r="B687" s="6">
        <v>2855</v>
      </c>
      <c r="C687" s="6">
        <v>2874</v>
      </c>
      <c r="D687" s="6">
        <v>2816</v>
      </c>
      <c r="E687" s="6">
        <v>2835</v>
      </c>
      <c r="F687" s="11">
        <f t="shared" si="78"/>
        <v>6.6329445488596765E-3</v>
      </c>
      <c r="G687" s="11">
        <f t="shared" si="79"/>
        <v>-1.3754404812177519E-2</v>
      </c>
      <c r="H687" s="11">
        <f t="shared" si="80"/>
        <v>-7.0299059282581738E-3</v>
      </c>
      <c r="I687" s="11">
        <f t="shared" si="81"/>
        <v>1.8311640940254627E-4</v>
      </c>
      <c r="J687" s="11">
        <f t="shared" si="82"/>
        <v>0.11680286374531798</v>
      </c>
      <c r="K687" s="11">
        <f t="shared" si="83"/>
        <v>0.11807718546659378</v>
      </c>
      <c r="L687" s="11">
        <f t="shared" si="84"/>
        <v>0.12578612969266281</v>
      </c>
      <c r="M687" s="11">
        <f t="shared" si="85"/>
        <v>0.1386406358464522</v>
      </c>
    </row>
    <row r="688" spans="1:13" x14ac:dyDescent="0.3">
      <c r="A688" s="10">
        <v>43032</v>
      </c>
      <c r="B688" s="6">
        <v>2830</v>
      </c>
      <c r="C688" s="6">
        <v>2843</v>
      </c>
      <c r="D688" s="6">
        <v>2822</v>
      </c>
      <c r="E688" s="6">
        <v>2822</v>
      </c>
      <c r="F688" s="11">
        <f t="shared" si="78"/>
        <v>4.5831210137165512E-3</v>
      </c>
      <c r="G688" s="11">
        <f t="shared" si="79"/>
        <v>-2.8308582245239488E-3</v>
      </c>
      <c r="H688" s="11">
        <f t="shared" si="80"/>
        <v>-2.8308582245239488E-3</v>
      </c>
      <c r="I688" s="11">
        <f t="shared" si="81"/>
        <v>3.3979164042038262E-5</v>
      </c>
      <c r="J688" s="11">
        <f t="shared" si="82"/>
        <v>0.11667025107604125</v>
      </c>
      <c r="K688" s="11">
        <f t="shared" si="83"/>
        <v>0.11879635434861724</v>
      </c>
      <c r="L688" s="11">
        <f t="shared" si="84"/>
        <v>0.12501220299571869</v>
      </c>
      <c r="M688" s="11">
        <f t="shared" si="85"/>
        <v>0.13850280415437849</v>
      </c>
    </row>
    <row r="689" spans="1:13" x14ac:dyDescent="0.3">
      <c r="A689" s="10">
        <v>43033</v>
      </c>
      <c r="B689" s="6">
        <v>2820</v>
      </c>
      <c r="C689" s="6">
        <v>2835</v>
      </c>
      <c r="D689" s="6">
        <v>2812</v>
      </c>
      <c r="E689" s="6">
        <v>2830</v>
      </c>
      <c r="F689" s="11">
        <f t="shared" si="78"/>
        <v>5.3050522296930981E-3</v>
      </c>
      <c r="G689" s="11">
        <f t="shared" si="79"/>
        <v>-2.8409110016037525E-3</v>
      </c>
      <c r="H689" s="11">
        <f t="shared" si="80"/>
        <v>3.5398267051239868E-3</v>
      </c>
      <c r="I689" s="11">
        <f t="shared" si="81"/>
        <v>2.7491721554417268E-5</v>
      </c>
      <c r="J689" s="11">
        <f t="shared" si="82"/>
        <v>0.11532733956794265</v>
      </c>
      <c r="K689" s="11">
        <f t="shared" si="83"/>
        <v>0.11855421668632858</v>
      </c>
      <c r="L689" s="11">
        <f t="shared" si="84"/>
        <v>0.12450665839511167</v>
      </c>
      <c r="M689" s="11">
        <f t="shared" si="85"/>
        <v>0.13843999192837528</v>
      </c>
    </row>
    <row r="690" spans="1:13" x14ac:dyDescent="0.3">
      <c r="A690" s="10">
        <v>43034</v>
      </c>
      <c r="B690" s="6">
        <v>2832</v>
      </c>
      <c r="C690" s="6">
        <v>2840</v>
      </c>
      <c r="D690" s="6">
        <v>2812</v>
      </c>
      <c r="E690" s="6">
        <v>2817</v>
      </c>
      <c r="F690" s="11">
        <f t="shared" si="78"/>
        <v>2.8208763416412634E-3</v>
      </c>
      <c r="G690" s="11">
        <f t="shared" si="79"/>
        <v>-7.0872018830548745E-3</v>
      </c>
      <c r="H690" s="11">
        <f t="shared" si="80"/>
        <v>-5.3106869372378214E-3</v>
      </c>
      <c r="I690" s="11">
        <f t="shared" si="81"/>
        <v>3.5528654543218619E-5</v>
      </c>
      <c r="J690" s="11">
        <f t="shared" si="82"/>
        <v>0.11739845110029982</v>
      </c>
      <c r="K690" s="11">
        <f t="shared" si="83"/>
        <v>0.11884936488528217</v>
      </c>
      <c r="L690" s="11">
        <f t="shared" si="84"/>
        <v>0.11999150842913764</v>
      </c>
      <c r="M690" s="11">
        <f t="shared" si="85"/>
        <v>0.13794348930163372</v>
      </c>
    </row>
    <row r="691" spans="1:13" x14ac:dyDescent="0.3">
      <c r="A691" s="10">
        <v>43035</v>
      </c>
      <c r="B691" s="6">
        <v>2822</v>
      </c>
      <c r="C691" s="6">
        <v>2827</v>
      </c>
      <c r="D691" s="6">
        <v>2794</v>
      </c>
      <c r="E691" s="6">
        <v>2797</v>
      </c>
      <c r="F691" s="11">
        <f t="shared" si="78"/>
        <v>1.7702252808311164E-3</v>
      </c>
      <c r="G691" s="11">
        <f t="shared" si="79"/>
        <v>-9.9715925958522317E-3</v>
      </c>
      <c r="H691" s="11">
        <f t="shared" si="80"/>
        <v>-8.8984392107995802E-3</v>
      </c>
      <c r="I691" s="11">
        <f t="shared" si="81"/>
        <v>2.9586987944394686E-5</v>
      </c>
      <c r="J691" s="11">
        <f t="shared" si="82"/>
        <v>0.11559027750749855</v>
      </c>
      <c r="K691" s="11">
        <f t="shared" si="83"/>
        <v>0.11764602095666644</v>
      </c>
      <c r="L691" s="11">
        <f t="shared" si="84"/>
        <v>0.11901215222497889</v>
      </c>
      <c r="M691" s="11">
        <f t="shared" si="85"/>
        <v>0.13636716112951033</v>
      </c>
    </row>
    <row r="692" spans="1:13" x14ac:dyDescent="0.3">
      <c r="A692" s="10">
        <v>43038</v>
      </c>
      <c r="B692" s="6">
        <v>2801</v>
      </c>
      <c r="C692" s="6">
        <v>2815</v>
      </c>
      <c r="D692" s="6">
        <v>2796</v>
      </c>
      <c r="E692" s="6">
        <v>2803</v>
      </c>
      <c r="F692" s="11">
        <f t="shared" si="78"/>
        <v>4.9857653136822395E-3</v>
      </c>
      <c r="G692" s="11">
        <f t="shared" si="79"/>
        <v>-1.7866719064076827E-3</v>
      </c>
      <c r="H692" s="11">
        <f t="shared" si="80"/>
        <v>7.1377590467972408E-4</v>
      </c>
      <c r="I692" s="11">
        <f t="shared" si="81"/>
        <v>2.5766616473331086E-5</v>
      </c>
      <c r="J692" s="11">
        <f t="shared" si="82"/>
        <v>0.11448877089125185</v>
      </c>
      <c r="K692" s="11">
        <f t="shared" si="83"/>
        <v>0.11731590203871574</v>
      </c>
      <c r="L692" s="11">
        <f t="shared" si="84"/>
        <v>0.11678558089234788</v>
      </c>
      <c r="M692" s="11">
        <f t="shared" si="85"/>
        <v>0.13474603408196342</v>
      </c>
    </row>
    <row r="693" spans="1:13" x14ac:dyDescent="0.3">
      <c r="A693" s="10">
        <v>43039</v>
      </c>
      <c r="B693" s="6">
        <v>2803</v>
      </c>
      <c r="C693" s="6">
        <v>2807</v>
      </c>
      <c r="D693" s="6">
        <v>2785</v>
      </c>
      <c r="E693" s="6">
        <v>2792</v>
      </c>
      <c r="F693" s="11">
        <f t="shared" si="78"/>
        <v>1.4260251970942734E-3</v>
      </c>
      <c r="G693" s="11">
        <f t="shared" si="79"/>
        <v>-6.4423988034039373E-3</v>
      </c>
      <c r="H693" s="11">
        <f t="shared" si="80"/>
        <v>-3.9320872825251907E-3</v>
      </c>
      <c r="I693" s="11">
        <f t="shared" si="81"/>
        <v>2.3813231343082986E-5</v>
      </c>
      <c r="J693" s="11">
        <f t="shared" si="82"/>
        <v>0.10166991411737174</v>
      </c>
      <c r="K693" s="11">
        <f t="shared" si="83"/>
        <v>0.11746732219682436</v>
      </c>
      <c r="L693" s="11">
        <f t="shared" si="84"/>
        <v>0.11590488667232694</v>
      </c>
      <c r="M693" s="11">
        <f t="shared" si="85"/>
        <v>0.13455237973723372</v>
      </c>
    </row>
    <row r="694" spans="1:13" x14ac:dyDescent="0.3">
      <c r="A694" s="10">
        <v>43040</v>
      </c>
      <c r="B694" s="6">
        <v>2792</v>
      </c>
      <c r="C694" s="6">
        <v>2807</v>
      </c>
      <c r="D694" s="6">
        <v>2784</v>
      </c>
      <c r="E694" s="6">
        <v>2797</v>
      </c>
      <c r="F694" s="11">
        <f t="shared" si="78"/>
        <v>5.3581124796194717E-3</v>
      </c>
      <c r="G694" s="11">
        <f t="shared" si="79"/>
        <v>-2.8694424279528201E-3</v>
      </c>
      <c r="H694" s="11">
        <f t="shared" si="80"/>
        <v>1.7892293196966585E-3</v>
      </c>
      <c r="I694" s="11">
        <f t="shared" si="81"/>
        <v>3.2490267768096726E-5</v>
      </c>
      <c r="J694" s="11">
        <f t="shared" si="82"/>
        <v>0.10370480099329886</v>
      </c>
      <c r="K694" s="11">
        <f t="shared" si="83"/>
        <v>0.11395999101714947</v>
      </c>
      <c r="L694" s="11">
        <f t="shared" si="84"/>
        <v>0.11446415968219834</v>
      </c>
      <c r="M694" s="11">
        <f t="shared" si="85"/>
        <v>0.1345845959601763</v>
      </c>
    </row>
    <row r="695" spans="1:13" x14ac:dyDescent="0.3">
      <c r="A695" s="10">
        <v>43041</v>
      </c>
      <c r="B695" s="6">
        <v>2797</v>
      </c>
      <c r="C695" s="6">
        <v>2816</v>
      </c>
      <c r="D695" s="6">
        <v>2787</v>
      </c>
      <c r="E695" s="6">
        <v>2801</v>
      </c>
      <c r="F695" s="11">
        <f t="shared" si="78"/>
        <v>6.7700240759732671E-3</v>
      </c>
      <c r="G695" s="11">
        <f t="shared" si="79"/>
        <v>-3.5816657200114857E-3</v>
      </c>
      <c r="H695" s="11">
        <f t="shared" si="80"/>
        <v>1.4290820581488745E-3</v>
      </c>
      <c r="I695" s="11">
        <f t="shared" si="81"/>
        <v>5.4105129597709054E-5</v>
      </c>
      <c r="J695" s="11">
        <f t="shared" si="82"/>
        <v>0.10808381046279472</v>
      </c>
      <c r="K695" s="11">
        <f t="shared" si="83"/>
        <v>0.11498998072996207</v>
      </c>
      <c r="L695" s="11">
        <f t="shared" si="84"/>
        <v>0.1143744579602692</v>
      </c>
      <c r="M695" s="11">
        <f t="shared" si="85"/>
        <v>0.1345145251451384</v>
      </c>
    </row>
    <row r="696" spans="1:13" x14ac:dyDescent="0.3">
      <c r="A696" s="10">
        <v>43042</v>
      </c>
      <c r="B696" s="6">
        <v>2802</v>
      </c>
      <c r="C696" s="6">
        <v>2818</v>
      </c>
      <c r="D696" s="6">
        <v>2802</v>
      </c>
      <c r="E696" s="6">
        <v>2809</v>
      </c>
      <c r="F696" s="11">
        <f t="shared" ref="F696:F759" si="86">LN(C696/B696)</f>
        <v>5.6939655616731095E-3</v>
      </c>
      <c r="G696" s="11">
        <f t="shared" ref="G696:G759" si="87">LN(D696/B696)</f>
        <v>0</v>
      </c>
      <c r="H696" s="11">
        <f t="shared" ref="H696:H759" si="88">LN(E696/B696)</f>
        <v>2.4951002072914484E-3</v>
      </c>
      <c r="I696" s="11">
        <f t="shared" ref="I696:I759" si="89">F696*(F696-H696)+G696*(G696-H696)</f>
        <v>1.8214229164278427E-5</v>
      </c>
      <c r="J696" s="11">
        <f t="shared" ref="J696:J759" si="90">SQRT(252*AVERAGE(I687:I696))</f>
        <v>0.10814401868894302</v>
      </c>
      <c r="K696" s="11">
        <f t="shared" ref="K696:K759" si="91">SQRT(252*AVERAGE(I667:I696))</f>
        <v>0.11466000616851753</v>
      </c>
      <c r="L696" s="11">
        <f t="shared" ref="L696:L759" si="92">SQRT(252*AVERAGE(I637:I696))</f>
        <v>0.11419862935556388</v>
      </c>
      <c r="M696" s="11">
        <f t="shared" ref="M696:M759" si="93">SQRT(252*AVERAGE(I607:I696))</f>
        <v>0.13420299303816485</v>
      </c>
    </row>
    <row r="697" spans="1:13" x14ac:dyDescent="0.3">
      <c r="A697" s="10">
        <v>43045</v>
      </c>
      <c r="B697" s="6">
        <v>2806</v>
      </c>
      <c r="C697" s="6">
        <v>2811</v>
      </c>
      <c r="D697" s="6">
        <v>2780</v>
      </c>
      <c r="E697" s="6">
        <v>2784</v>
      </c>
      <c r="F697" s="11">
        <f t="shared" si="86"/>
        <v>1.7803102441256563E-3</v>
      </c>
      <c r="G697" s="11">
        <f t="shared" si="87"/>
        <v>-9.3090539777235231E-3</v>
      </c>
      <c r="H697" s="11">
        <f t="shared" si="88"/>
        <v>-7.871239208095987E-3</v>
      </c>
      <c r="I697" s="11">
        <f t="shared" si="89"/>
        <v>3.0567447661906405E-5</v>
      </c>
      <c r="J697" s="11">
        <f t="shared" si="90"/>
        <v>8.860527604116096E-2</v>
      </c>
      <c r="K697" s="11">
        <f t="shared" si="91"/>
        <v>0.11235003514044047</v>
      </c>
      <c r="L697" s="11">
        <f t="shared" si="92"/>
        <v>0.11357196813425992</v>
      </c>
      <c r="M697" s="11">
        <f t="shared" si="93"/>
        <v>0.13381824820887531</v>
      </c>
    </row>
    <row r="698" spans="1:13" x14ac:dyDescent="0.3">
      <c r="A698" s="10">
        <v>43046</v>
      </c>
      <c r="B698" s="6">
        <v>2782</v>
      </c>
      <c r="C698" s="6">
        <v>2806</v>
      </c>
      <c r="D698" s="6">
        <v>2781</v>
      </c>
      <c r="E698" s="6">
        <v>2794</v>
      </c>
      <c r="F698" s="11">
        <f t="shared" si="86"/>
        <v>8.5898881790180143E-3</v>
      </c>
      <c r="G698" s="11">
        <f t="shared" si="87"/>
        <v>-3.5951824942332685E-4</v>
      </c>
      <c r="H698" s="11">
        <f t="shared" si="88"/>
        <v>4.3041673335190104E-3</v>
      </c>
      <c r="I698" s="11">
        <f t="shared" si="89"/>
        <v>3.849054290596322E-5</v>
      </c>
      <c r="J698" s="11">
        <f t="shared" si="90"/>
        <v>8.9244505095278787E-2</v>
      </c>
      <c r="K698" s="11">
        <f t="shared" si="91"/>
        <v>0.1103193813338908</v>
      </c>
      <c r="L698" s="11">
        <f t="shared" si="92"/>
        <v>0.11335250176741699</v>
      </c>
      <c r="M698" s="11">
        <f t="shared" si="93"/>
        <v>0.13394280964940994</v>
      </c>
    </row>
    <row r="699" spans="1:13" x14ac:dyDescent="0.3">
      <c r="A699" s="10">
        <v>43047</v>
      </c>
      <c r="B699" s="6">
        <v>2791</v>
      </c>
      <c r="C699" s="6">
        <v>2807</v>
      </c>
      <c r="D699" s="6">
        <v>2786</v>
      </c>
      <c r="E699" s="6">
        <v>2804</v>
      </c>
      <c r="F699" s="11">
        <f t="shared" si="86"/>
        <v>5.7163428255602462E-3</v>
      </c>
      <c r="G699" s="11">
        <f t="shared" si="87"/>
        <v>-1.7930791965712063E-3</v>
      </c>
      <c r="H699" s="11">
        <f t="shared" si="88"/>
        <v>4.6470146181585474E-3</v>
      </c>
      <c r="I699" s="11">
        <f t="shared" si="89"/>
        <v>1.7660244869708722E-5</v>
      </c>
      <c r="J699" s="11">
        <f t="shared" si="90"/>
        <v>8.7845480687663069E-2</v>
      </c>
      <c r="K699" s="11">
        <f t="shared" si="91"/>
        <v>0.10984276440828836</v>
      </c>
      <c r="L699" s="11">
        <f t="shared" si="92"/>
        <v>0.11324796600081902</v>
      </c>
      <c r="M699" s="11">
        <f t="shared" si="93"/>
        <v>0.13342932766896318</v>
      </c>
    </row>
    <row r="700" spans="1:13" x14ac:dyDescent="0.3">
      <c r="A700" s="10">
        <v>43048</v>
      </c>
      <c r="B700" s="6">
        <v>2804</v>
      </c>
      <c r="C700" s="6">
        <v>2823</v>
      </c>
      <c r="D700" s="6">
        <v>2799</v>
      </c>
      <c r="E700" s="6">
        <v>2819</v>
      </c>
      <c r="F700" s="11">
        <f t="shared" si="86"/>
        <v>6.7531800990086694E-3</v>
      </c>
      <c r="G700" s="11">
        <f t="shared" si="87"/>
        <v>-1.7847586390272005E-3</v>
      </c>
      <c r="H700" s="11">
        <f t="shared" si="88"/>
        <v>5.3352429596317539E-3</v>
      </c>
      <c r="I700" s="11">
        <f t="shared" si="89"/>
        <v>2.2283069234379517E-5</v>
      </c>
      <c r="J700" s="11">
        <f t="shared" si="90"/>
        <v>8.5924616539521673E-2</v>
      </c>
      <c r="K700" s="11">
        <f t="shared" si="91"/>
        <v>0.11001257140624528</v>
      </c>
      <c r="L700" s="11">
        <f t="shared" si="92"/>
        <v>0.11300858856218519</v>
      </c>
      <c r="M700" s="11">
        <f t="shared" si="93"/>
        <v>0.13348536987674589</v>
      </c>
    </row>
    <row r="701" spans="1:13" x14ac:dyDescent="0.3">
      <c r="A701" s="10">
        <v>43049</v>
      </c>
      <c r="B701" s="6">
        <v>2822</v>
      </c>
      <c r="C701" s="6">
        <v>2828</v>
      </c>
      <c r="D701" s="6">
        <v>2783</v>
      </c>
      <c r="E701" s="6">
        <v>2794</v>
      </c>
      <c r="F701" s="11">
        <f t="shared" si="86"/>
        <v>2.1238946037041664E-3</v>
      </c>
      <c r="G701" s="11">
        <f t="shared" si="87"/>
        <v>-1.391637088686855E-2</v>
      </c>
      <c r="H701" s="11">
        <f t="shared" si="88"/>
        <v>-9.9715925958522317E-3</v>
      </c>
      <c r="I701" s="11">
        <f t="shared" si="89"/>
        <v>8.0586537756561222E-5</v>
      </c>
      <c r="J701" s="11">
        <f t="shared" si="90"/>
        <v>9.3103321008063067E-2</v>
      </c>
      <c r="K701" s="11">
        <f t="shared" si="91"/>
        <v>0.10800995839796114</v>
      </c>
      <c r="L701" s="11">
        <f t="shared" si="92"/>
        <v>0.10806042739255453</v>
      </c>
      <c r="M701" s="11">
        <f t="shared" si="93"/>
        <v>0.13273893375478887</v>
      </c>
    </row>
    <row r="702" spans="1:13" x14ac:dyDescent="0.3">
      <c r="A702" s="10">
        <v>43052</v>
      </c>
      <c r="B702" s="6">
        <v>2795</v>
      </c>
      <c r="C702" s="6">
        <v>2834</v>
      </c>
      <c r="D702" s="6">
        <v>2794</v>
      </c>
      <c r="E702" s="6">
        <v>2834</v>
      </c>
      <c r="F702" s="11">
        <f t="shared" si="86"/>
        <v>1.3857034661426281E-2</v>
      </c>
      <c r="G702" s="11">
        <f t="shared" si="87"/>
        <v>-3.5784577229243218E-4</v>
      </c>
      <c r="H702" s="11">
        <f t="shared" si="88"/>
        <v>1.3857034661426281E-2</v>
      </c>
      <c r="I702" s="11">
        <f t="shared" si="89"/>
        <v>5.0867348668486559E-6</v>
      </c>
      <c r="J702" s="11">
        <f t="shared" si="90"/>
        <v>9.0261261714243063E-2</v>
      </c>
      <c r="K702" s="11">
        <f t="shared" si="91"/>
        <v>0.10702641735085792</v>
      </c>
      <c r="L702" s="11">
        <f t="shared" si="92"/>
        <v>0.1072370014157774</v>
      </c>
      <c r="M702" s="11">
        <f t="shared" si="93"/>
        <v>0.1301975430088653</v>
      </c>
    </row>
    <row r="703" spans="1:13" x14ac:dyDescent="0.3">
      <c r="A703" s="10">
        <v>43053</v>
      </c>
      <c r="B703" s="6">
        <v>2828</v>
      </c>
      <c r="C703" s="6">
        <v>2841</v>
      </c>
      <c r="D703" s="6">
        <v>2812</v>
      </c>
      <c r="E703" s="6">
        <v>2820</v>
      </c>
      <c r="F703" s="11">
        <f t="shared" si="86"/>
        <v>4.5863548377244696E-3</v>
      </c>
      <c r="G703" s="11">
        <f t="shared" si="87"/>
        <v>-5.6737740859078246E-3</v>
      </c>
      <c r="H703" s="11">
        <f t="shared" si="88"/>
        <v>-2.8328630843040899E-3</v>
      </c>
      <c r="I703" s="11">
        <f t="shared" si="89"/>
        <v>5.0145853230097485E-5</v>
      </c>
      <c r="J703" s="11">
        <f t="shared" si="90"/>
        <v>9.3865208878475562E-2</v>
      </c>
      <c r="K703" s="11">
        <f t="shared" si="91"/>
        <v>0.10699639397685004</v>
      </c>
      <c r="L703" s="11">
        <f t="shared" si="92"/>
        <v>0.10773741763556427</v>
      </c>
      <c r="M703" s="11">
        <f t="shared" si="93"/>
        <v>0.1297103488834965</v>
      </c>
    </row>
    <row r="704" spans="1:13" x14ac:dyDescent="0.3">
      <c r="A704" s="10">
        <v>43054</v>
      </c>
      <c r="B704" s="6">
        <v>2819</v>
      </c>
      <c r="C704" s="6">
        <v>2842</v>
      </c>
      <c r="D704" s="6">
        <v>2808</v>
      </c>
      <c r="E704" s="6">
        <v>2832</v>
      </c>
      <c r="F704" s="11">
        <f t="shared" si="86"/>
        <v>8.1258175429334122E-3</v>
      </c>
      <c r="G704" s="11">
        <f t="shared" si="87"/>
        <v>-3.9097259684108369E-3</v>
      </c>
      <c r="H704" s="11">
        <f t="shared" si="88"/>
        <v>4.6009636994977813E-3</v>
      </c>
      <c r="I704" s="11">
        <f t="shared" si="89"/>
        <v>6.191678360097364E-5</v>
      </c>
      <c r="J704" s="11">
        <f t="shared" si="90"/>
        <v>9.7735488113521715E-2</v>
      </c>
      <c r="K704" s="11">
        <f t="shared" si="91"/>
        <v>0.1080235860739196</v>
      </c>
      <c r="L704" s="11">
        <f t="shared" si="92"/>
        <v>0.10830275552930634</v>
      </c>
      <c r="M704" s="11">
        <f t="shared" si="93"/>
        <v>0.1296159741478492</v>
      </c>
    </row>
    <row r="705" spans="1:13" x14ac:dyDescent="0.3">
      <c r="A705" s="10">
        <v>43055</v>
      </c>
      <c r="B705" s="6">
        <v>2835</v>
      </c>
      <c r="C705" s="6">
        <v>2869</v>
      </c>
      <c r="D705" s="6">
        <v>2827</v>
      </c>
      <c r="E705" s="6">
        <v>2861</v>
      </c>
      <c r="F705" s="11">
        <f t="shared" si="86"/>
        <v>1.1921599819512277E-2</v>
      </c>
      <c r="G705" s="11">
        <f t="shared" si="87"/>
        <v>-2.8258584682620803E-3</v>
      </c>
      <c r="H705" s="11">
        <f t="shared" si="88"/>
        <v>9.1292768882578791E-3</v>
      </c>
      <c r="I705" s="11">
        <f t="shared" si="89"/>
        <v>6.7072477039703757E-5</v>
      </c>
      <c r="J705" s="11">
        <f t="shared" si="90"/>
        <v>9.9393172765168389E-2</v>
      </c>
      <c r="K705" s="11">
        <f t="shared" si="91"/>
        <v>0.10876597756971171</v>
      </c>
      <c r="L705" s="11">
        <f t="shared" si="92"/>
        <v>0.1090102174503554</v>
      </c>
      <c r="M705" s="11">
        <f t="shared" si="93"/>
        <v>0.12956064427617695</v>
      </c>
    </row>
    <row r="706" spans="1:13" x14ac:dyDescent="0.3">
      <c r="A706" s="10">
        <v>43056</v>
      </c>
      <c r="B706" s="6">
        <v>2858</v>
      </c>
      <c r="C706" s="6">
        <v>2869</v>
      </c>
      <c r="D706" s="6">
        <v>2845</v>
      </c>
      <c r="E706" s="6">
        <v>2850</v>
      </c>
      <c r="F706" s="11">
        <f t="shared" si="86"/>
        <v>3.8414574915520599E-3</v>
      </c>
      <c r="G706" s="11">
        <f t="shared" si="87"/>
        <v>-4.5590119293814554E-3</v>
      </c>
      <c r="H706" s="11">
        <f t="shared" si="88"/>
        <v>-2.8030852271164761E-3</v>
      </c>
      <c r="I706" s="11">
        <f t="shared" si="89"/>
        <v>3.3530019187312416E-5</v>
      </c>
      <c r="J706" s="11">
        <f t="shared" si="90"/>
        <v>0.10131614235109362</v>
      </c>
      <c r="K706" s="11">
        <f t="shared" si="91"/>
        <v>0.10434586684925226</v>
      </c>
      <c r="L706" s="11">
        <f t="shared" si="92"/>
        <v>0.10950511057737543</v>
      </c>
      <c r="M706" s="11">
        <f t="shared" si="93"/>
        <v>0.1295199853401508</v>
      </c>
    </row>
    <row r="707" spans="1:13" x14ac:dyDescent="0.3">
      <c r="A707" s="10">
        <v>43059</v>
      </c>
      <c r="B707" s="6">
        <v>2855</v>
      </c>
      <c r="C707" s="6">
        <v>2909</v>
      </c>
      <c r="D707" s="6">
        <v>2843</v>
      </c>
      <c r="E707" s="6">
        <v>2897</v>
      </c>
      <c r="F707" s="11">
        <f t="shared" si="86"/>
        <v>1.873753640509104E-2</v>
      </c>
      <c r="G707" s="11">
        <f t="shared" si="87"/>
        <v>-4.2120104391107586E-3</v>
      </c>
      <c r="H707" s="11">
        <f t="shared" si="88"/>
        <v>1.4603875679239854E-2</v>
      </c>
      <c r="I707" s="11">
        <f t="shared" si="89"/>
        <v>1.5670732708854363E-4</v>
      </c>
      <c r="J707" s="11">
        <f t="shared" si="90"/>
        <v>0.11594690880941295</v>
      </c>
      <c r="K707" s="11">
        <f t="shared" si="91"/>
        <v>0.10791584620109622</v>
      </c>
      <c r="L707" s="11">
        <f t="shared" si="92"/>
        <v>0.11200772673423834</v>
      </c>
      <c r="M707" s="11">
        <f t="shared" si="93"/>
        <v>0.12591287148231897</v>
      </c>
    </row>
    <row r="708" spans="1:13" x14ac:dyDescent="0.3">
      <c r="A708" s="10">
        <v>43060</v>
      </c>
      <c r="B708" s="6">
        <v>2897</v>
      </c>
      <c r="C708" s="6">
        <v>2931</v>
      </c>
      <c r="D708" s="6">
        <v>2888</v>
      </c>
      <c r="E708" s="6">
        <v>2921</v>
      </c>
      <c r="F708" s="11">
        <f t="shared" si="86"/>
        <v>1.1667942941541961E-2</v>
      </c>
      <c r="G708" s="11">
        <f t="shared" si="87"/>
        <v>-3.1114977566336034E-3</v>
      </c>
      <c r="H708" s="11">
        <f t="shared" si="88"/>
        <v>8.2503046183906303E-3</v>
      </c>
      <c r="I708" s="11">
        <f t="shared" si="89"/>
        <v>7.5229031550559129E-5</v>
      </c>
      <c r="J708" s="11">
        <f t="shared" si="90"/>
        <v>0.11987283085129066</v>
      </c>
      <c r="K708" s="11">
        <f t="shared" si="91"/>
        <v>0.10946235997235135</v>
      </c>
      <c r="L708" s="11">
        <f t="shared" si="92"/>
        <v>0.11007785426100962</v>
      </c>
      <c r="M708" s="11">
        <f t="shared" si="93"/>
        <v>0.12438450317653427</v>
      </c>
    </row>
    <row r="709" spans="1:13" x14ac:dyDescent="0.3">
      <c r="A709" s="10">
        <v>43061</v>
      </c>
      <c r="B709" s="6">
        <v>2826</v>
      </c>
      <c r="C709" s="6">
        <v>2839</v>
      </c>
      <c r="D709" s="6">
        <v>2814</v>
      </c>
      <c r="E709" s="6">
        <v>2826</v>
      </c>
      <c r="F709" s="11">
        <f t="shared" si="86"/>
        <v>4.5895932284984739E-3</v>
      </c>
      <c r="G709" s="11">
        <f t="shared" si="87"/>
        <v>-4.2553255701383835E-3</v>
      </c>
      <c r="H709" s="11">
        <f t="shared" si="88"/>
        <v>0</v>
      </c>
      <c r="I709" s="11">
        <f t="shared" si="89"/>
        <v>3.9172161710952602E-5</v>
      </c>
      <c r="J709" s="11">
        <f t="shared" si="90"/>
        <v>0.12211304549761048</v>
      </c>
      <c r="K709" s="11">
        <f t="shared" si="91"/>
        <v>0.10943616040073716</v>
      </c>
      <c r="L709" s="11">
        <f t="shared" si="92"/>
        <v>0.11049579691680801</v>
      </c>
      <c r="M709" s="11">
        <f t="shared" si="93"/>
        <v>0.12441095435408323</v>
      </c>
    </row>
    <row r="710" spans="1:13" x14ac:dyDescent="0.3">
      <c r="A710" s="10">
        <v>43062</v>
      </c>
      <c r="B710" s="6">
        <v>2835</v>
      </c>
      <c r="C710" s="6">
        <v>2855</v>
      </c>
      <c r="D710" s="6">
        <v>2818</v>
      </c>
      <c r="E710" s="6">
        <v>2821</v>
      </c>
      <c r="F710" s="11">
        <f t="shared" si="86"/>
        <v>7.0299059282581461E-3</v>
      </c>
      <c r="G710" s="11">
        <f t="shared" si="87"/>
        <v>-6.0145237032268855E-3</v>
      </c>
      <c r="H710" s="11">
        <f t="shared" si="88"/>
        <v>-4.9505051598562029E-3</v>
      </c>
      <c r="I710" s="11">
        <f t="shared" si="89"/>
        <v>9.0620727681080604E-5</v>
      </c>
      <c r="J710" s="11">
        <f t="shared" si="90"/>
        <v>0.1289717212165456</v>
      </c>
      <c r="K710" s="11">
        <f t="shared" si="91"/>
        <v>0.11224844604978083</v>
      </c>
      <c r="L710" s="11">
        <f t="shared" si="92"/>
        <v>0.11084910495800514</v>
      </c>
      <c r="M710" s="11">
        <f t="shared" si="93"/>
        <v>0.12302934409482658</v>
      </c>
    </row>
    <row r="711" spans="1:13" x14ac:dyDescent="0.3">
      <c r="A711" s="10">
        <v>43063</v>
      </c>
      <c r="B711" s="6">
        <v>2822</v>
      </c>
      <c r="C711" s="6">
        <v>2849</v>
      </c>
      <c r="D711" s="6">
        <v>2822</v>
      </c>
      <c r="E711" s="6">
        <v>2842</v>
      </c>
      <c r="F711" s="11">
        <f t="shared" si="86"/>
        <v>9.5222020851490081E-3</v>
      </c>
      <c r="G711" s="11">
        <f t="shared" si="87"/>
        <v>0</v>
      </c>
      <c r="H711" s="11">
        <f t="shared" si="88"/>
        <v>7.0621762442865397E-3</v>
      </c>
      <c r="I711" s="11">
        <f t="shared" si="89"/>
        <v>2.3424863191381039E-5</v>
      </c>
      <c r="J711" s="11">
        <f t="shared" si="90"/>
        <v>0.12326082376211761</v>
      </c>
      <c r="K711" s="11">
        <f t="shared" si="91"/>
        <v>0.11138906486052505</v>
      </c>
      <c r="L711" s="11">
        <f t="shared" si="92"/>
        <v>0.11097201633953149</v>
      </c>
      <c r="M711" s="11">
        <f t="shared" si="93"/>
        <v>0.12125831514438766</v>
      </c>
    </row>
    <row r="712" spans="1:13" x14ac:dyDescent="0.3">
      <c r="A712" s="10">
        <v>43066</v>
      </c>
      <c r="B712" s="6">
        <v>2843</v>
      </c>
      <c r="C712" s="6">
        <v>2855</v>
      </c>
      <c r="D712" s="6">
        <v>2820</v>
      </c>
      <c r="E712" s="6">
        <v>2823</v>
      </c>
      <c r="F712" s="11">
        <f t="shared" si="86"/>
        <v>4.2120104391107551E-3</v>
      </c>
      <c r="G712" s="11">
        <f t="shared" si="87"/>
        <v>-8.1229477188405202E-3</v>
      </c>
      <c r="H712" s="11">
        <f t="shared" si="88"/>
        <v>-7.0596833975104792E-3</v>
      </c>
      <c r="I712" s="11">
        <f t="shared" si="89"/>
        <v>5.6113332599781365E-5</v>
      </c>
      <c r="J712" s="11">
        <f t="shared" si="90"/>
        <v>0.1283709505199121</v>
      </c>
      <c r="K712" s="11">
        <f t="shared" si="91"/>
        <v>0.11215149718694849</v>
      </c>
      <c r="L712" s="11">
        <f t="shared" si="92"/>
        <v>0.11139375674376958</v>
      </c>
      <c r="M712" s="11">
        <f t="shared" si="93"/>
        <v>0.12115072634569866</v>
      </c>
    </row>
    <row r="713" spans="1:13" x14ac:dyDescent="0.3">
      <c r="A713" s="10">
        <v>43067</v>
      </c>
      <c r="B713" s="6">
        <v>2831</v>
      </c>
      <c r="C713" s="6">
        <v>2845</v>
      </c>
      <c r="D713" s="6">
        <v>2819</v>
      </c>
      <c r="E713" s="6">
        <v>2832</v>
      </c>
      <c r="F713" s="11">
        <f t="shared" si="86"/>
        <v>4.9330614485316058E-3</v>
      </c>
      <c r="G713" s="11">
        <f t="shared" si="87"/>
        <v>-4.247793997787087E-3</v>
      </c>
      <c r="H713" s="11">
        <f t="shared" si="88"/>
        <v>3.5316970171077235E-4</v>
      </c>
      <c r="I713" s="11">
        <f t="shared" si="89"/>
        <v>4.21368334014532E-5</v>
      </c>
      <c r="J713" s="11">
        <f t="shared" si="90"/>
        <v>0.12758241899926448</v>
      </c>
      <c r="K713" s="11">
        <f t="shared" si="91"/>
        <v>0.1086657298203033</v>
      </c>
      <c r="L713" s="11">
        <f t="shared" si="92"/>
        <v>0.11197378117419343</v>
      </c>
      <c r="M713" s="11">
        <f t="shared" si="93"/>
        <v>0.12105087936795857</v>
      </c>
    </row>
    <row r="714" spans="1:13" x14ac:dyDescent="0.3">
      <c r="A714" s="10">
        <v>43068</v>
      </c>
      <c r="B714" s="6">
        <v>2828</v>
      </c>
      <c r="C714" s="6">
        <v>2835</v>
      </c>
      <c r="D714" s="6">
        <v>2817</v>
      </c>
      <c r="E714" s="6">
        <v>2822</v>
      </c>
      <c r="F714" s="11">
        <f t="shared" si="86"/>
        <v>2.4721891453890728E-3</v>
      </c>
      <c r="G714" s="11">
        <f t="shared" si="87"/>
        <v>-3.8972591400908267E-3</v>
      </c>
      <c r="H714" s="11">
        <f t="shared" si="88"/>
        <v>-2.1238946037040797E-3</v>
      </c>
      <c r="I714" s="11">
        <f t="shared" si="89"/>
        <v>1.827364950395339E-5</v>
      </c>
      <c r="J714" s="11">
        <f t="shared" si="90"/>
        <v>0.12319686139857206</v>
      </c>
      <c r="K714" s="11">
        <f t="shared" si="91"/>
        <v>0.10875718833607741</v>
      </c>
      <c r="L714" s="11">
        <f t="shared" si="92"/>
        <v>0.11195473944073639</v>
      </c>
      <c r="M714" s="11">
        <f t="shared" si="93"/>
        <v>0.12040108878127778</v>
      </c>
    </row>
    <row r="715" spans="1:13" x14ac:dyDescent="0.3">
      <c r="A715" s="10">
        <v>43069</v>
      </c>
      <c r="B715" s="6">
        <v>2823</v>
      </c>
      <c r="C715" s="6">
        <v>2838</v>
      </c>
      <c r="D715" s="6">
        <v>2810</v>
      </c>
      <c r="E715" s="6">
        <v>2816</v>
      </c>
      <c r="F715" s="11">
        <f t="shared" si="86"/>
        <v>5.2994294664985928E-3</v>
      </c>
      <c r="G715" s="11">
        <f t="shared" si="87"/>
        <v>-4.6156659256979008E-3</v>
      </c>
      <c r="H715" s="11">
        <f t="shared" si="88"/>
        <v>-2.4827109755563284E-3</v>
      </c>
      <c r="I715" s="11">
        <f t="shared" si="89"/>
        <v>5.1085911855473354E-5</v>
      </c>
      <c r="J715" s="11">
        <f t="shared" si="90"/>
        <v>0.12155083387544641</v>
      </c>
      <c r="K715" s="11">
        <f t="shared" si="91"/>
        <v>0.11005410501551846</v>
      </c>
      <c r="L715" s="11">
        <f t="shared" si="92"/>
        <v>0.11259736304580083</v>
      </c>
      <c r="M715" s="11">
        <f t="shared" si="93"/>
        <v>0.12053858525454499</v>
      </c>
    </row>
    <row r="716" spans="1:13" x14ac:dyDescent="0.3">
      <c r="A716" s="10">
        <v>43070</v>
      </c>
      <c r="B716" s="6">
        <v>2816</v>
      </c>
      <c r="C716" s="6">
        <v>2816</v>
      </c>
      <c r="D716" s="6">
        <v>2791</v>
      </c>
      <c r="E716" s="6">
        <v>2800</v>
      </c>
      <c r="F716" s="11">
        <f t="shared" si="86"/>
        <v>0</v>
      </c>
      <c r="G716" s="11">
        <f t="shared" si="87"/>
        <v>-8.917483741610879E-3</v>
      </c>
      <c r="H716" s="11">
        <f t="shared" si="88"/>
        <v>-5.6980211146377786E-3</v>
      </c>
      <c r="I716" s="11">
        <f t="shared" si="89"/>
        <v>2.8709505632756472E-5</v>
      </c>
      <c r="J716" s="11">
        <f t="shared" si="90"/>
        <v>0.12105010646109138</v>
      </c>
      <c r="K716" s="11">
        <f t="shared" si="91"/>
        <v>0.11047355302415608</v>
      </c>
      <c r="L716" s="11">
        <f t="shared" si="92"/>
        <v>0.11198622884672046</v>
      </c>
      <c r="M716" s="11">
        <f t="shared" si="93"/>
        <v>0.12054643349969295</v>
      </c>
    </row>
    <row r="717" spans="1:13" x14ac:dyDescent="0.3">
      <c r="A717" s="10">
        <v>43073</v>
      </c>
      <c r="B717" s="6">
        <v>2801</v>
      </c>
      <c r="C717" s="6">
        <v>2874</v>
      </c>
      <c r="D717" s="6">
        <v>2801</v>
      </c>
      <c r="E717" s="6">
        <v>2871</v>
      </c>
      <c r="F717" s="11">
        <f t="shared" si="86"/>
        <v>2.5728291378861699E-2</v>
      </c>
      <c r="G717" s="11">
        <f t="shared" si="87"/>
        <v>0</v>
      </c>
      <c r="H717" s="11">
        <f t="shared" si="88"/>
        <v>2.4683904860955463E-2</v>
      </c>
      <c r="I717" s="11">
        <f t="shared" si="89"/>
        <v>2.6870280644846418E-5</v>
      </c>
      <c r="J717" s="11">
        <f t="shared" si="90"/>
        <v>0.10668286977701896</v>
      </c>
      <c r="K717" s="11">
        <f t="shared" si="91"/>
        <v>0.10436445005947353</v>
      </c>
      <c r="L717" s="11">
        <f t="shared" si="92"/>
        <v>0.11143195269743938</v>
      </c>
      <c r="M717" s="11">
        <f t="shared" si="93"/>
        <v>0.11907454147484689</v>
      </c>
    </row>
    <row r="718" spans="1:13" x14ac:dyDescent="0.3">
      <c r="A718" s="10">
        <v>43074</v>
      </c>
      <c r="B718" s="6">
        <v>2870</v>
      </c>
      <c r="C718" s="6">
        <v>2878</v>
      </c>
      <c r="D718" s="6">
        <v>2859</v>
      </c>
      <c r="E718" s="6">
        <v>2864</v>
      </c>
      <c r="F718" s="11">
        <f t="shared" si="86"/>
        <v>2.7835786936463991E-3</v>
      </c>
      <c r="G718" s="11">
        <f t="shared" si="87"/>
        <v>-3.8401164313550244E-3</v>
      </c>
      <c r="H718" s="11">
        <f t="shared" si="88"/>
        <v>-2.0927806731306088E-3</v>
      </c>
      <c r="I718" s="11">
        <f t="shared" si="89"/>
        <v>2.0283702792175295E-5</v>
      </c>
      <c r="J718" s="11">
        <f t="shared" si="90"/>
        <v>9.9983060661039555E-2</v>
      </c>
      <c r="K718" s="11">
        <f t="shared" si="91"/>
        <v>0.10381183247451851</v>
      </c>
      <c r="L718" s="11">
        <f t="shared" si="92"/>
        <v>0.1115559733233495</v>
      </c>
      <c r="M718" s="11">
        <f t="shared" si="93"/>
        <v>0.11836806770606542</v>
      </c>
    </row>
    <row r="719" spans="1:13" x14ac:dyDescent="0.3">
      <c r="A719" s="10">
        <v>43075</v>
      </c>
      <c r="B719" s="6">
        <v>2870</v>
      </c>
      <c r="C719" s="6">
        <v>2927</v>
      </c>
      <c r="D719" s="6">
        <v>2870</v>
      </c>
      <c r="E719" s="6">
        <v>2912</v>
      </c>
      <c r="F719" s="11">
        <f t="shared" si="86"/>
        <v>1.9665977938219135E-2</v>
      </c>
      <c r="G719" s="11">
        <f t="shared" si="87"/>
        <v>0</v>
      </c>
      <c r="H719" s="11">
        <f t="shared" si="88"/>
        <v>1.4528100562909808E-2</v>
      </c>
      <c r="I719" s="11">
        <f t="shared" si="89"/>
        <v>1.0104138311210848E-4</v>
      </c>
      <c r="J719" s="11">
        <f t="shared" si="90"/>
        <v>0.1074975199642217</v>
      </c>
      <c r="K719" s="11">
        <f t="shared" si="91"/>
        <v>0.10674602437000688</v>
      </c>
      <c r="L719" s="11">
        <f t="shared" si="92"/>
        <v>0.11280473397183086</v>
      </c>
      <c r="M719" s="11">
        <f t="shared" si="93"/>
        <v>0.1188816353749058</v>
      </c>
    </row>
    <row r="720" spans="1:13" x14ac:dyDescent="0.3">
      <c r="A720" s="10">
        <v>43076</v>
      </c>
      <c r="B720" s="6">
        <v>2915</v>
      </c>
      <c r="C720" s="6">
        <v>2917</v>
      </c>
      <c r="D720" s="6">
        <v>2871</v>
      </c>
      <c r="E720" s="6">
        <v>2880</v>
      </c>
      <c r="F720" s="11">
        <f t="shared" si="86"/>
        <v>6.8587108312876668E-4</v>
      </c>
      <c r="G720" s="11">
        <f t="shared" si="87"/>
        <v>-1.5209418663528795E-2</v>
      </c>
      <c r="H720" s="11">
        <f t="shared" si="88"/>
        <v>-1.2079525654601126E-2</v>
      </c>
      <c r="I720" s="11">
        <f t="shared" si="89"/>
        <v>5.6359269631908022E-5</v>
      </c>
      <c r="J720" s="11">
        <f t="shared" si="90"/>
        <v>0.10340371393532774</v>
      </c>
      <c r="K720" s="11">
        <f t="shared" si="91"/>
        <v>0.10756249757953325</v>
      </c>
      <c r="L720" s="11">
        <f t="shared" si="92"/>
        <v>0.11334650947246246</v>
      </c>
      <c r="M720" s="11">
        <f t="shared" si="93"/>
        <v>0.11599657333408131</v>
      </c>
    </row>
    <row r="721" spans="1:13" x14ac:dyDescent="0.3">
      <c r="A721" s="10">
        <v>43077</v>
      </c>
      <c r="B721" s="6">
        <v>2865</v>
      </c>
      <c r="C721" s="6">
        <v>2882</v>
      </c>
      <c r="D721" s="6">
        <v>2855</v>
      </c>
      <c r="E721" s="6">
        <v>2875</v>
      </c>
      <c r="F721" s="11">
        <f t="shared" si="86"/>
        <v>5.9161474106275347E-3</v>
      </c>
      <c r="G721" s="11">
        <f t="shared" si="87"/>
        <v>-3.4965070587293142E-3</v>
      </c>
      <c r="H721" s="11">
        <f t="shared" si="88"/>
        <v>3.4843240826108427E-3</v>
      </c>
      <c r="I721" s="11">
        <f t="shared" si="89"/>
        <v>3.8795550646642856E-5</v>
      </c>
      <c r="J721" s="11">
        <f t="shared" si="90"/>
        <v>0.10526000845283878</v>
      </c>
      <c r="K721" s="11">
        <f t="shared" si="91"/>
        <v>0.10792146594744707</v>
      </c>
      <c r="L721" s="11">
        <f t="shared" si="92"/>
        <v>0.11288850486028768</v>
      </c>
      <c r="M721" s="11">
        <f t="shared" si="93"/>
        <v>0.11543371484202392</v>
      </c>
    </row>
    <row r="722" spans="1:13" x14ac:dyDescent="0.3">
      <c r="A722" s="10">
        <v>43080</v>
      </c>
      <c r="B722" s="6">
        <v>2880</v>
      </c>
      <c r="C722" s="6">
        <v>2885</v>
      </c>
      <c r="D722" s="6">
        <v>2838</v>
      </c>
      <c r="E722" s="6">
        <v>2850</v>
      </c>
      <c r="F722" s="11">
        <f t="shared" si="86"/>
        <v>1.7346058122083715E-3</v>
      </c>
      <c r="G722" s="11">
        <f t="shared" si="87"/>
        <v>-1.4690715410003594E-2</v>
      </c>
      <c r="H722" s="11">
        <f t="shared" si="88"/>
        <v>-1.0471299867295366E-2</v>
      </c>
      <c r="I722" s="11">
        <f t="shared" si="89"/>
        <v>8.3158667869406784E-5</v>
      </c>
      <c r="J722" s="11">
        <f t="shared" si="90"/>
        <v>0.1084491209198408</v>
      </c>
      <c r="K722" s="11">
        <f t="shared" si="91"/>
        <v>0.11013235693461305</v>
      </c>
      <c r="L722" s="11">
        <f t="shared" si="92"/>
        <v>0.11378083519453214</v>
      </c>
      <c r="M722" s="11">
        <f t="shared" si="93"/>
        <v>0.11461076135148229</v>
      </c>
    </row>
    <row r="723" spans="1:13" x14ac:dyDescent="0.3">
      <c r="A723" s="10">
        <v>43081</v>
      </c>
      <c r="B723" s="6">
        <v>2840</v>
      </c>
      <c r="C723" s="6">
        <v>2858</v>
      </c>
      <c r="D723" s="6">
        <v>2838</v>
      </c>
      <c r="E723" s="6">
        <v>2844</v>
      </c>
      <c r="F723" s="11">
        <f t="shared" si="86"/>
        <v>6.3180273345610936E-3</v>
      </c>
      <c r="G723" s="11">
        <f t="shared" si="87"/>
        <v>-7.0447343526375489E-4</v>
      </c>
      <c r="H723" s="11">
        <f t="shared" si="88"/>
        <v>1.4074597678797698E-3</v>
      </c>
      <c r="I723" s="11">
        <f t="shared" si="89"/>
        <v>3.2512900953167861E-5</v>
      </c>
      <c r="J723" s="11">
        <f t="shared" si="90"/>
        <v>0.10732515423044806</v>
      </c>
      <c r="K723" s="11">
        <f t="shared" si="91"/>
        <v>0.11046362871415064</v>
      </c>
      <c r="L723" s="11">
        <f t="shared" si="92"/>
        <v>0.11401926383903353</v>
      </c>
      <c r="M723" s="11">
        <f t="shared" si="93"/>
        <v>0.11411996433249186</v>
      </c>
    </row>
    <row r="724" spans="1:13" x14ac:dyDescent="0.3">
      <c r="A724" s="10">
        <v>43082</v>
      </c>
      <c r="B724" s="6">
        <v>2841</v>
      </c>
      <c r="C724" s="6">
        <v>2847</v>
      </c>
      <c r="D724" s="6">
        <v>2829</v>
      </c>
      <c r="E724" s="6">
        <v>2842</v>
      </c>
      <c r="F724" s="11">
        <f t="shared" si="86"/>
        <v>2.1097054238496567E-3</v>
      </c>
      <c r="G724" s="11">
        <f t="shared" si="87"/>
        <v>-4.2328105526207088E-3</v>
      </c>
      <c r="H724" s="11">
        <f t="shared" si="88"/>
        <v>3.5192680285790637E-4</v>
      </c>
      <c r="I724" s="11">
        <f t="shared" si="89"/>
        <v>2.3114719749897512E-5</v>
      </c>
      <c r="J724" s="11">
        <f t="shared" si="90"/>
        <v>0.10789200017048184</v>
      </c>
      <c r="K724" s="11">
        <f t="shared" si="91"/>
        <v>0.11010657866514995</v>
      </c>
      <c r="L724" s="11">
        <f t="shared" si="92"/>
        <v>0.11204985099939591</v>
      </c>
      <c r="M724" s="11">
        <f t="shared" si="93"/>
        <v>0.11303030031640254</v>
      </c>
    </row>
    <row r="725" spans="1:13" x14ac:dyDescent="0.3">
      <c r="A725" s="10">
        <v>43083</v>
      </c>
      <c r="B725" s="6">
        <v>2840</v>
      </c>
      <c r="C725" s="6">
        <v>2852</v>
      </c>
      <c r="D725" s="6">
        <v>2822</v>
      </c>
      <c r="E725" s="6">
        <v>2823</v>
      </c>
      <c r="F725" s="11">
        <f t="shared" si="86"/>
        <v>4.2164503789348254E-3</v>
      </c>
      <c r="G725" s="11">
        <f t="shared" si="87"/>
        <v>-6.3581987424924024E-3</v>
      </c>
      <c r="H725" s="11">
        <f t="shared" si="88"/>
        <v>-6.0039029017624462E-3</v>
      </c>
      <c r="I725" s="11">
        <f t="shared" si="89"/>
        <v>4.5346295832243294E-5</v>
      </c>
      <c r="J725" s="11">
        <f t="shared" si="90"/>
        <v>0.10721961283739956</v>
      </c>
      <c r="K725" s="11">
        <f t="shared" si="91"/>
        <v>0.10977196573677153</v>
      </c>
      <c r="L725" s="11">
        <f t="shared" si="92"/>
        <v>0.11241125417410835</v>
      </c>
      <c r="M725" s="11">
        <f t="shared" si="93"/>
        <v>0.11286115028229114</v>
      </c>
    </row>
    <row r="726" spans="1:13" x14ac:dyDescent="0.3">
      <c r="A726" s="10">
        <v>43084</v>
      </c>
      <c r="B726" s="6">
        <v>2822</v>
      </c>
      <c r="C726" s="6">
        <v>2829</v>
      </c>
      <c r="D726" s="6">
        <v>2809</v>
      </c>
      <c r="E726" s="6">
        <v>2811</v>
      </c>
      <c r="F726" s="11">
        <f t="shared" si="86"/>
        <v>2.4774388888077732E-3</v>
      </c>
      <c r="G726" s="11">
        <f t="shared" si="87"/>
        <v>-4.61730530851565E-3</v>
      </c>
      <c r="H726" s="11">
        <f t="shared" si="88"/>
        <v>-3.9055615062274038E-3</v>
      </c>
      <c r="I726" s="11">
        <f t="shared" si="89"/>
        <v>1.9099831842544158E-5</v>
      </c>
      <c r="J726" s="11">
        <f t="shared" si="90"/>
        <v>0.10608431362594803</v>
      </c>
      <c r="K726" s="11">
        <f t="shared" si="91"/>
        <v>0.10980584467236877</v>
      </c>
      <c r="L726" s="11">
        <f t="shared" si="92"/>
        <v>0.11225916563643445</v>
      </c>
      <c r="M726" s="11">
        <f t="shared" si="93"/>
        <v>0.1127533848975886</v>
      </c>
    </row>
    <row r="727" spans="1:13" x14ac:dyDescent="0.3">
      <c r="A727" s="10">
        <v>43087</v>
      </c>
      <c r="B727" s="6">
        <v>2816</v>
      </c>
      <c r="C727" s="6">
        <v>2822</v>
      </c>
      <c r="D727" s="6">
        <v>2805</v>
      </c>
      <c r="E727" s="6">
        <v>2815</v>
      </c>
      <c r="F727" s="11">
        <f t="shared" si="86"/>
        <v>2.1284151348263543E-3</v>
      </c>
      <c r="G727" s="11">
        <f t="shared" si="87"/>
        <v>-3.9138993211363287E-3</v>
      </c>
      <c r="H727" s="11">
        <f t="shared" si="88"/>
        <v>-3.5517670414227288E-4</v>
      </c>
      <c r="I727" s="11">
        <f t="shared" si="89"/>
        <v>1.921459649355758E-5</v>
      </c>
      <c r="J727" s="11">
        <f t="shared" si="90"/>
        <v>0.10517109087993728</v>
      </c>
      <c r="K727" s="11">
        <f t="shared" si="91"/>
        <v>0.10937074368586074</v>
      </c>
      <c r="L727" s="11">
        <f t="shared" si="92"/>
        <v>0.11087039724483821</v>
      </c>
      <c r="M727" s="11">
        <f t="shared" si="93"/>
        <v>0.11218904204686087</v>
      </c>
    </row>
    <row r="728" spans="1:13" x14ac:dyDescent="0.3">
      <c r="A728" s="10">
        <v>43088</v>
      </c>
      <c r="B728" s="6">
        <v>2818</v>
      </c>
      <c r="C728" s="6">
        <v>2834</v>
      </c>
      <c r="D728" s="6">
        <v>2808</v>
      </c>
      <c r="E728" s="6">
        <v>2818</v>
      </c>
      <c r="F728" s="11">
        <f t="shared" si="86"/>
        <v>5.6617277920002484E-3</v>
      </c>
      <c r="G728" s="11">
        <f t="shared" si="87"/>
        <v>-3.5549273129238338E-3</v>
      </c>
      <c r="H728" s="11">
        <f t="shared" si="88"/>
        <v>0</v>
      </c>
      <c r="I728" s="11">
        <f t="shared" si="89"/>
        <v>4.4692669790879876E-5</v>
      </c>
      <c r="J728" s="11">
        <f t="shared" si="90"/>
        <v>0.10805583892249128</v>
      </c>
      <c r="K728" s="11">
        <f t="shared" si="91"/>
        <v>0.10960865586362943</v>
      </c>
      <c r="L728" s="11">
        <f t="shared" si="92"/>
        <v>0.10996459279723624</v>
      </c>
      <c r="M728" s="11">
        <f t="shared" si="93"/>
        <v>0.1121184444446974</v>
      </c>
    </row>
    <row r="729" spans="1:13" x14ac:dyDescent="0.3">
      <c r="A729" s="10">
        <v>43089</v>
      </c>
      <c r="B729" s="6">
        <v>2818</v>
      </c>
      <c r="C729" s="6">
        <v>2825</v>
      </c>
      <c r="D729" s="6">
        <v>2800</v>
      </c>
      <c r="E729" s="6">
        <v>2804</v>
      </c>
      <c r="F729" s="11">
        <f t="shared" si="86"/>
        <v>2.4809511219157903E-3</v>
      </c>
      <c r="G729" s="11">
        <f t="shared" si="87"/>
        <v>-6.4079962953301831E-3</v>
      </c>
      <c r="H729" s="11">
        <f t="shared" si="88"/>
        <v>-4.9804443041448149E-3</v>
      </c>
      <c r="I729" s="11">
        <f t="shared" si="89"/>
        <v>2.765910522424947E-5</v>
      </c>
      <c r="J729" s="11">
        <f t="shared" si="90"/>
        <v>9.9130373359880647E-2</v>
      </c>
      <c r="K729" s="11">
        <f t="shared" si="91"/>
        <v>0.10999112631121517</v>
      </c>
      <c r="L729" s="11">
        <f t="shared" si="92"/>
        <v>0.1099169703914378</v>
      </c>
      <c r="M729" s="11">
        <f t="shared" si="93"/>
        <v>0.11217285986942209</v>
      </c>
    </row>
    <row r="730" spans="1:13" x14ac:dyDescent="0.3">
      <c r="A730" s="10">
        <v>43090</v>
      </c>
      <c r="B730" s="6">
        <v>2806</v>
      </c>
      <c r="C730" s="6">
        <v>2809</v>
      </c>
      <c r="D730" s="6">
        <v>2787</v>
      </c>
      <c r="E730" s="6">
        <v>2790</v>
      </c>
      <c r="F730" s="11">
        <f t="shared" si="86"/>
        <v>1.0685664418374349E-3</v>
      </c>
      <c r="G730" s="11">
        <f t="shared" si="87"/>
        <v>-6.7942331804580281E-3</v>
      </c>
      <c r="H730" s="11">
        <f t="shared" si="88"/>
        <v>-5.7183858469949085E-3</v>
      </c>
      <c r="I730" s="11">
        <f t="shared" si="89"/>
        <v>1.456186710832043E-5</v>
      </c>
      <c r="J730" s="11">
        <f t="shared" si="90"/>
        <v>9.3667157418568694E-2</v>
      </c>
      <c r="K730" s="11">
        <f t="shared" si="91"/>
        <v>0.10969589677536162</v>
      </c>
      <c r="L730" s="11">
        <f t="shared" si="92"/>
        <v>0.10985434819970716</v>
      </c>
      <c r="M730" s="11">
        <f t="shared" si="93"/>
        <v>0.11191525357308733</v>
      </c>
    </row>
    <row r="731" spans="1:13" x14ac:dyDescent="0.3">
      <c r="A731" s="10">
        <v>43091</v>
      </c>
      <c r="B731" s="6">
        <v>2790</v>
      </c>
      <c r="C731" s="6">
        <v>2800</v>
      </c>
      <c r="D731" s="6">
        <v>2785</v>
      </c>
      <c r="E731" s="6">
        <v>2786</v>
      </c>
      <c r="F731" s="11">
        <f t="shared" si="86"/>
        <v>3.5778213478839024E-3</v>
      </c>
      <c r="G731" s="11">
        <f t="shared" si="87"/>
        <v>-1.7937224540268775E-3</v>
      </c>
      <c r="H731" s="11">
        <f t="shared" si="88"/>
        <v>-1.4347204756602941E-3</v>
      </c>
      <c r="I731" s="11">
        <f t="shared" si="89"/>
        <v>1.8577929053073543E-5</v>
      </c>
      <c r="J731" s="11">
        <f t="shared" si="90"/>
        <v>9.0906833157452918E-2</v>
      </c>
      <c r="K731" s="11">
        <f t="shared" si="91"/>
        <v>0.1072954680135256</v>
      </c>
      <c r="L731" s="11">
        <f t="shared" si="92"/>
        <v>0.1076533059626382</v>
      </c>
      <c r="M731" s="11">
        <f t="shared" si="93"/>
        <v>0.10780604403706469</v>
      </c>
    </row>
    <row r="732" spans="1:13" x14ac:dyDescent="0.3">
      <c r="A732" s="10">
        <v>43094</v>
      </c>
      <c r="B732" s="6">
        <v>2791</v>
      </c>
      <c r="C732" s="6">
        <v>2806</v>
      </c>
      <c r="D732" s="6">
        <v>2789</v>
      </c>
      <c r="E732" s="6">
        <v>2794</v>
      </c>
      <c r="F732" s="11">
        <f t="shared" si="86"/>
        <v>5.3600271260841057E-3</v>
      </c>
      <c r="G732" s="11">
        <f t="shared" si="87"/>
        <v>-7.1684590883323537E-4</v>
      </c>
      <c r="H732" s="11">
        <f t="shared" si="88"/>
        <v>1.074306280584873E-3</v>
      </c>
      <c r="I732" s="11">
        <f t="shared" si="89"/>
        <v>2.4255560105782061E-5</v>
      </c>
      <c r="J732" s="11">
        <f t="shared" si="90"/>
        <v>8.2338897242273265E-2</v>
      </c>
      <c r="K732" s="11">
        <f t="shared" si="91"/>
        <v>0.1080432116712963</v>
      </c>
      <c r="L732" s="11">
        <f t="shared" si="92"/>
        <v>0.10753601629037725</v>
      </c>
      <c r="M732" s="11">
        <f t="shared" si="93"/>
        <v>0.10750640993842092</v>
      </c>
    </row>
    <row r="733" spans="1:13" x14ac:dyDescent="0.3">
      <c r="A733" s="10">
        <v>43095</v>
      </c>
      <c r="B733" s="6">
        <v>2796</v>
      </c>
      <c r="C733" s="6">
        <v>2826</v>
      </c>
      <c r="D733" s="6">
        <v>2794</v>
      </c>
      <c r="E733" s="6">
        <v>2820</v>
      </c>
      <c r="F733" s="11">
        <f t="shared" si="86"/>
        <v>1.0672459890771979E-2</v>
      </c>
      <c r="G733" s="11">
        <f t="shared" si="87"/>
        <v>-7.1556353679372645E-4</v>
      </c>
      <c r="H733" s="11">
        <f t="shared" si="88"/>
        <v>8.5470605784583476E-3</v>
      </c>
      <c r="I733" s="11">
        <f t="shared" si="89"/>
        <v>2.9311234984442218E-5</v>
      </c>
      <c r="J733" s="11">
        <f t="shared" si="90"/>
        <v>8.1847492427451637E-2</v>
      </c>
      <c r="K733" s="11">
        <f t="shared" si="91"/>
        <v>0.10723024197951357</v>
      </c>
      <c r="L733" s="11">
        <f t="shared" si="92"/>
        <v>0.10711338179479338</v>
      </c>
      <c r="M733" s="11">
        <f t="shared" si="93"/>
        <v>0.10756862478211297</v>
      </c>
    </row>
    <row r="734" spans="1:13" x14ac:dyDescent="0.3">
      <c r="A734" s="10">
        <v>43096</v>
      </c>
      <c r="B734" s="6">
        <v>2822</v>
      </c>
      <c r="C734" s="6">
        <v>2830</v>
      </c>
      <c r="D734" s="6">
        <v>2811</v>
      </c>
      <c r="E734" s="6">
        <v>2824</v>
      </c>
      <c r="F734" s="11">
        <f t="shared" si="86"/>
        <v>2.8308582245239132E-3</v>
      </c>
      <c r="G734" s="11">
        <f t="shared" si="87"/>
        <v>-3.9055615062274038E-3</v>
      </c>
      <c r="H734" s="11">
        <f t="shared" si="88"/>
        <v>7.0846620037341745E-4</v>
      </c>
      <c r="I734" s="11">
        <f t="shared" si="89"/>
        <v>2.4028559916797264E-5</v>
      </c>
      <c r="J734" s="11">
        <f t="shared" si="90"/>
        <v>8.1988052720305682E-2</v>
      </c>
      <c r="K734" s="11">
        <f t="shared" si="91"/>
        <v>0.10573582040178225</v>
      </c>
      <c r="L734" s="11">
        <f t="shared" si="92"/>
        <v>0.1068858242806488</v>
      </c>
      <c r="M734" s="11">
        <f t="shared" si="93"/>
        <v>0.10745392412024692</v>
      </c>
    </row>
    <row r="735" spans="1:13" x14ac:dyDescent="0.3">
      <c r="A735" s="10">
        <v>43097</v>
      </c>
      <c r="B735" s="6">
        <v>2822</v>
      </c>
      <c r="C735" s="6">
        <v>2824</v>
      </c>
      <c r="D735" s="6">
        <v>2801</v>
      </c>
      <c r="E735" s="6">
        <v>2806</v>
      </c>
      <c r="F735" s="11">
        <f t="shared" si="86"/>
        <v>7.0846620037341745E-4</v>
      </c>
      <c r="G735" s="11">
        <f t="shared" si="87"/>
        <v>-7.4693571526508228E-3</v>
      </c>
      <c r="H735" s="11">
        <f t="shared" si="88"/>
        <v>-5.6858717503530101E-3</v>
      </c>
      <c r="I735" s="11">
        <f t="shared" si="89"/>
        <v>1.7851661758156196E-5</v>
      </c>
      <c r="J735" s="11">
        <f t="shared" si="90"/>
        <v>7.764776886814348E-2</v>
      </c>
      <c r="K735" s="11">
        <f t="shared" si="91"/>
        <v>0.10376227092577028</v>
      </c>
      <c r="L735" s="11">
        <f t="shared" si="92"/>
        <v>0.1062935716409228</v>
      </c>
      <c r="M735" s="11">
        <f t="shared" si="93"/>
        <v>0.10728942769415896</v>
      </c>
    </row>
    <row r="736" spans="1:13" x14ac:dyDescent="0.3">
      <c r="A736" s="10">
        <v>43098</v>
      </c>
      <c r="B736" s="6">
        <v>2805</v>
      </c>
      <c r="C736" s="6">
        <v>2807</v>
      </c>
      <c r="D736" s="6">
        <v>2756</v>
      </c>
      <c r="E736" s="6">
        <v>2761</v>
      </c>
      <c r="F736" s="11">
        <f t="shared" si="86"/>
        <v>7.1275840508581826E-4</v>
      </c>
      <c r="G736" s="11">
        <f t="shared" si="87"/>
        <v>-1.7623185823247491E-2</v>
      </c>
      <c r="H736" s="11">
        <f t="shared" si="88"/>
        <v>-1.5810606026642315E-2</v>
      </c>
      <c r="I736" s="11">
        <f t="shared" si="89"/>
        <v>4.3720597454047439E-5</v>
      </c>
      <c r="J736" s="11">
        <f t="shared" si="90"/>
        <v>8.1545197918764745E-2</v>
      </c>
      <c r="K736" s="11">
        <f t="shared" si="91"/>
        <v>0.10417393975996841</v>
      </c>
      <c r="L736" s="11">
        <f t="shared" si="92"/>
        <v>0.10425993874359268</v>
      </c>
      <c r="M736" s="11">
        <f t="shared" si="93"/>
        <v>0.10775736356933259</v>
      </c>
    </row>
    <row r="737" spans="1:13" x14ac:dyDescent="0.3">
      <c r="A737" s="10">
        <v>43102</v>
      </c>
      <c r="B737" s="6">
        <v>2770</v>
      </c>
      <c r="C737" s="6">
        <v>2777</v>
      </c>
      <c r="D737" s="6">
        <v>2762</v>
      </c>
      <c r="E737" s="6">
        <v>2765</v>
      </c>
      <c r="F737" s="11">
        <f t="shared" si="86"/>
        <v>2.5238881254154E-3</v>
      </c>
      <c r="G737" s="11">
        <f t="shared" si="87"/>
        <v>-2.8922652121467973E-3</v>
      </c>
      <c r="H737" s="11">
        <f t="shared" si="88"/>
        <v>-1.8066852249490357E-3</v>
      </c>
      <c r="I737" s="11">
        <f t="shared" si="89"/>
        <v>1.4069667887200037E-5</v>
      </c>
      <c r="J737" s="11">
        <f t="shared" si="90"/>
        <v>8.0746313245437421E-2</v>
      </c>
      <c r="K737" s="11">
        <f t="shared" si="91"/>
        <v>9.8255042556716854E-2</v>
      </c>
      <c r="L737" s="11">
        <f t="shared" si="92"/>
        <v>0.10319855437243509</v>
      </c>
      <c r="M737" s="11">
        <f t="shared" si="93"/>
        <v>0.1076189498247805</v>
      </c>
    </row>
    <row r="738" spans="1:13" x14ac:dyDescent="0.3">
      <c r="A738" s="10">
        <v>43103</v>
      </c>
      <c r="B738" s="6">
        <v>2767</v>
      </c>
      <c r="C738" s="6">
        <v>2783</v>
      </c>
      <c r="D738" s="6">
        <v>2766</v>
      </c>
      <c r="E738" s="6">
        <v>2773</v>
      </c>
      <c r="F738" s="11">
        <f t="shared" si="86"/>
        <v>5.7657817389648704E-3</v>
      </c>
      <c r="G738" s="11">
        <f t="shared" si="87"/>
        <v>-3.6146756222241443E-4</v>
      </c>
      <c r="H738" s="11">
        <f t="shared" si="88"/>
        <v>2.1660658288520751E-3</v>
      </c>
      <c r="I738" s="11">
        <f t="shared" si="89"/>
        <v>2.1668797593297113E-5</v>
      </c>
      <c r="J738" s="11">
        <f t="shared" si="90"/>
        <v>7.70698742917829E-2</v>
      </c>
      <c r="K738" s="11">
        <f t="shared" si="91"/>
        <v>9.5938247964934401E-2</v>
      </c>
      <c r="L738" s="11">
        <f t="shared" si="92"/>
        <v>0.1029226789228153</v>
      </c>
      <c r="M738" s="11">
        <f t="shared" si="93"/>
        <v>0.10557527396759367</v>
      </c>
    </row>
    <row r="739" spans="1:13" x14ac:dyDescent="0.3">
      <c r="A739" s="10">
        <v>43104</v>
      </c>
      <c r="B739" s="6">
        <v>2774</v>
      </c>
      <c r="C739" s="6">
        <v>2775</v>
      </c>
      <c r="D739" s="6">
        <v>2761</v>
      </c>
      <c r="E739" s="6">
        <v>2770</v>
      </c>
      <c r="F739" s="11">
        <f t="shared" si="86"/>
        <v>3.6042530575806968E-4</v>
      </c>
      <c r="G739" s="11">
        <f t="shared" si="87"/>
        <v>-4.6973889446224404E-3</v>
      </c>
      <c r="H739" s="11">
        <f t="shared" si="88"/>
        <v>-1.4430016933927145E-3</v>
      </c>
      <c r="I739" s="11">
        <f t="shared" si="89"/>
        <v>1.5937123423028007E-5</v>
      </c>
      <c r="J739" s="11">
        <f t="shared" si="90"/>
        <v>7.512903288316998E-2</v>
      </c>
      <c r="K739" s="11">
        <f t="shared" si="91"/>
        <v>9.4915610417689839E-2</v>
      </c>
      <c r="L739" s="11">
        <f t="shared" si="92"/>
        <v>0.10243350600320809</v>
      </c>
      <c r="M739" s="11">
        <f t="shared" si="93"/>
        <v>0.10555822307068838</v>
      </c>
    </row>
    <row r="740" spans="1:13" x14ac:dyDescent="0.3">
      <c r="A740" s="10">
        <v>43105</v>
      </c>
      <c r="B740" s="6">
        <v>2767</v>
      </c>
      <c r="C740" s="6">
        <v>2780</v>
      </c>
      <c r="D740" s="6">
        <v>2750</v>
      </c>
      <c r="E740" s="6">
        <v>2775</v>
      </c>
      <c r="F740" s="11">
        <f t="shared" si="86"/>
        <v>4.6872268977567596E-3</v>
      </c>
      <c r="G740" s="11">
        <f t="shared" si="87"/>
        <v>-6.1627891263089539E-3</v>
      </c>
      <c r="H740" s="11">
        <f t="shared" si="88"/>
        <v>2.8870463936089778E-3</v>
      </c>
      <c r="I740" s="11">
        <f t="shared" si="89"/>
        <v>6.4210082416893565E-5</v>
      </c>
      <c r="J740" s="11">
        <f t="shared" si="90"/>
        <v>8.3039187181333129E-2</v>
      </c>
      <c r="K740" s="11">
        <f t="shared" si="91"/>
        <v>9.3739659060311828E-2</v>
      </c>
      <c r="L740" s="11">
        <f t="shared" si="92"/>
        <v>0.10340898733024623</v>
      </c>
      <c r="M740" s="11">
        <f t="shared" si="93"/>
        <v>0.10545484313317112</v>
      </c>
    </row>
    <row r="741" spans="1:13" x14ac:dyDescent="0.3">
      <c r="A741" s="10">
        <v>43108</v>
      </c>
      <c r="B741" s="6">
        <v>2785</v>
      </c>
      <c r="C741" s="6">
        <v>2786</v>
      </c>
      <c r="D741" s="6">
        <v>2766</v>
      </c>
      <c r="E741" s="6">
        <v>2767</v>
      </c>
      <c r="F741" s="11">
        <f t="shared" si="86"/>
        <v>3.5900197836656594E-4</v>
      </c>
      <c r="G741" s="11">
        <f t="shared" si="87"/>
        <v>-6.8456401366808629E-3</v>
      </c>
      <c r="H741" s="11">
        <f t="shared" si="88"/>
        <v>-6.4841725744585231E-3</v>
      </c>
      <c r="I741" s="11">
        <f t="shared" si="89"/>
        <v>4.9311900548293834E-6</v>
      </c>
      <c r="J741" s="11">
        <f t="shared" si="90"/>
        <v>8.0942008777770802E-2</v>
      </c>
      <c r="K741" s="11">
        <f t="shared" si="91"/>
        <v>9.2907356147920089E-2</v>
      </c>
      <c r="L741" s="11">
        <f t="shared" si="92"/>
        <v>0.10256534647944869</v>
      </c>
      <c r="M741" s="11">
        <f t="shared" si="93"/>
        <v>0.1052953839559914</v>
      </c>
    </row>
    <row r="742" spans="1:13" x14ac:dyDescent="0.3">
      <c r="A742" s="10">
        <v>43109</v>
      </c>
      <c r="B742" s="6">
        <v>2771</v>
      </c>
      <c r="C742" s="6">
        <v>2789</v>
      </c>
      <c r="D742" s="6">
        <v>2768</v>
      </c>
      <c r="E742" s="6">
        <v>2776</v>
      </c>
      <c r="F742" s="11">
        <f t="shared" si="86"/>
        <v>6.4748427645105145E-3</v>
      </c>
      <c r="G742" s="11">
        <f t="shared" si="87"/>
        <v>-1.0832281254182627E-3</v>
      </c>
      <c r="H742" s="11">
        <f t="shared" si="88"/>
        <v>1.8027767637167611E-3</v>
      </c>
      <c r="I742" s="11">
        <f t="shared" si="89"/>
        <v>3.3377094406560683E-5</v>
      </c>
      <c r="J742" s="11">
        <f t="shared" si="90"/>
        <v>8.2349690038034426E-2</v>
      </c>
      <c r="K742" s="11">
        <f t="shared" si="91"/>
        <v>9.1873785301213165E-2</v>
      </c>
      <c r="L742" s="11">
        <f t="shared" si="92"/>
        <v>0.10251524459037181</v>
      </c>
      <c r="M742" s="11">
        <f t="shared" si="93"/>
        <v>0.10528996550566701</v>
      </c>
    </row>
    <row r="743" spans="1:13" x14ac:dyDescent="0.3">
      <c r="A743" s="10">
        <v>43110</v>
      </c>
      <c r="B743" s="6">
        <v>2771</v>
      </c>
      <c r="C743" s="6">
        <v>2777</v>
      </c>
      <c r="D743" s="6">
        <v>2764</v>
      </c>
      <c r="E743" s="6">
        <v>2768</v>
      </c>
      <c r="F743" s="11">
        <f t="shared" si="86"/>
        <v>2.1629424438211996E-3</v>
      </c>
      <c r="G743" s="11">
        <f t="shared" si="87"/>
        <v>-2.5293599754178647E-3</v>
      </c>
      <c r="H743" s="11">
        <f t="shared" si="88"/>
        <v>-1.0832281254182627E-3</v>
      </c>
      <c r="I743" s="11">
        <f t="shared" si="89"/>
        <v>1.0679068124657242E-5</v>
      </c>
      <c r="J743" s="11">
        <f t="shared" si="90"/>
        <v>7.9447723973023715E-2</v>
      </c>
      <c r="K743" s="11">
        <f t="shared" si="91"/>
        <v>9.0424262215670459E-2</v>
      </c>
      <c r="L743" s="11">
        <f t="shared" si="92"/>
        <v>9.9961962852445727E-2</v>
      </c>
      <c r="M743" s="11">
        <f t="shared" si="93"/>
        <v>0.10528184797349231</v>
      </c>
    </row>
    <row r="744" spans="1:13" x14ac:dyDescent="0.3">
      <c r="A744" s="10">
        <v>43111</v>
      </c>
      <c r="B744" s="6">
        <v>2768</v>
      </c>
      <c r="C744" s="6">
        <v>2771</v>
      </c>
      <c r="D744" s="6">
        <v>2745</v>
      </c>
      <c r="E744" s="6">
        <v>2754</v>
      </c>
      <c r="F744" s="11">
        <f t="shared" si="86"/>
        <v>1.0832281254181426E-3</v>
      </c>
      <c r="G744" s="11">
        <f t="shared" si="87"/>
        <v>-8.3439627939292122E-3</v>
      </c>
      <c r="H744" s="11">
        <f t="shared" si="88"/>
        <v>-5.0706374489599918E-3</v>
      </c>
      <c r="I744" s="11">
        <f t="shared" si="89"/>
        <v>3.3978545161057545E-5</v>
      </c>
      <c r="J744" s="11">
        <f t="shared" si="90"/>
        <v>8.1010372623813581E-2</v>
      </c>
      <c r="K744" s="11">
        <f t="shared" si="91"/>
        <v>9.1150799890993839E-2</v>
      </c>
      <c r="L744" s="11">
        <f t="shared" si="92"/>
        <v>0.10034090475857042</v>
      </c>
      <c r="M744" s="11">
        <f t="shared" si="93"/>
        <v>0.10547700489878407</v>
      </c>
    </row>
    <row r="745" spans="1:13" x14ac:dyDescent="0.3">
      <c r="A745" s="10">
        <v>43112</v>
      </c>
      <c r="B745" s="6">
        <v>2759</v>
      </c>
      <c r="C745" s="6">
        <v>2759</v>
      </c>
      <c r="D745" s="6">
        <v>2725</v>
      </c>
      <c r="E745" s="6">
        <v>2729</v>
      </c>
      <c r="F745" s="11">
        <f t="shared" si="86"/>
        <v>0</v>
      </c>
      <c r="G745" s="11">
        <f t="shared" si="87"/>
        <v>-1.239986711994169E-2</v>
      </c>
      <c r="H745" s="11">
        <f t="shared" si="88"/>
        <v>-1.0933053508947669E-2</v>
      </c>
      <c r="I745" s="11">
        <f t="shared" si="89"/>
        <v>1.8188293866047713E-5</v>
      </c>
      <c r="J745" s="11">
        <f t="shared" si="90"/>
        <v>8.1062714004454556E-2</v>
      </c>
      <c r="K745" s="11">
        <f t="shared" si="91"/>
        <v>8.9622141960883903E-2</v>
      </c>
      <c r="L745" s="11">
        <f t="shared" si="92"/>
        <v>0.10035943991579363</v>
      </c>
      <c r="M745" s="11">
        <f t="shared" si="93"/>
        <v>0.10549638328617807</v>
      </c>
    </row>
    <row r="746" spans="1:13" x14ac:dyDescent="0.3">
      <c r="A746" s="10">
        <v>43115</v>
      </c>
      <c r="B746" s="6">
        <v>2730</v>
      </c>
      <c r="C746" s="6">
        <v>2769</v>
      </c>
      <c r="D746" s="6">
        <v>2720</v>
      </c>
      <c r="E746" s="6">
        <v>2757</v>
      </c>
      <c r="F746" s="11">
        <f t="shared" si="86"/>
        <v>1.4184634991956381E-2</v>
      </c>
      <c r="G746" s="11">
        <f t="shared" si="87"/>
        <v>-3.6697288889624017E-3</v>
      </c>
      <c r="H746" s="11">
        <f t="shared" si="88"/>
        <v>9.8415228447912891E-3</v>
      </c>
      <c r="I746" s="11">
        <f t="shared" si="89"/>
        <v>1.1118809135006805E-4</v>
      </c>
      <c r="J746" s="11">
        <f t="shared" si="90"/>
        <v>9.0946932042525283E-2</v>
      </c>
      <c r="K746" s="11">
        <f t="shared" si="91"/>
        <v>9.3407432518414948E-2</v>
      </c>
      <c r="L746" s="11">
        <f t="shared" si="92"/>
        <v>0.10229700476422381</v>
      </c>
      <c r="M746" s="11">
        <f t="shared" si="93"/>
        <v>0.1061551998291532</v>
      </c>
    </row>
    <row r="747" spans="1:13" x14ac:dyDescent="0.3">
      <c r="A747" s="10">
        <v>43116</v>
      </c>
      <c r="B747" s="6">
        <v>2759</v>
      </c>
      <c r="C747" s="6">
        <v>2765</v>
      </c>
      <c r="D747" s="6">
        <v>2748</v>
      </c>
      <c r="E747" s="6">
        <v>2754</v>
      </c>
      <c r="F747" s="11">
        <f t="shared" si="86"/>
        <v>2.1723397391491448E-3</v>
      </c>
      <c r="G747" s="11">
        <f t="shared" si="87"/>
        <v>-3.9949208750461535E-3</v>
      </c>
      <c r="H747" s="11">
        <f t="shared" si="88"/>
        <v>-1.8138949286859011E-3</v>
      </c>
      <c r="I747" s="11">
        <f t="shared" si="89"/>
        <v>1.7372482060643928E-5</v>
      </c>
      <c r="J747" s="11">
        <f t="shared" si="90"/>
        <v>9.1403366267979957E-2</v>
      </c>
      <c r="K747" s="11">
        <f t="shared" si="91"/>
        <v>9.297938987525646E-2</v>
      </c>
      <c r="L747" s="11">
        <f t="shared" si="92"/>
        <v>9.8835988834511307E-2</v>
      </c>
      <c r="M747" s="11">
        <f t="shared" si="93"/>
        <v>0.10563983955797433</v>
      </c>
    </row>
    <row r="748" spans="1:13" x14ac:dyDescent="0.3">
      <c r="A748" s="10">
        <v>43117</v>
      </c>
      <c r="B748" s="6">
        <v>2731</v>
      </c>
      <c r="C748" s="6">
        <v>2770</v>
      </c>
      <c r="D748" s="6">
        <v>2731</v>
      </c>
      <c r="E748" s="6">
        <v>2770</v>
      </c>
      <c r="F748" s="11">
        <f t="shared" si="86"/>
        <v>1.4179477707679172E-2</v>
      </c>
      <c r="G748" s="11">
        <f t="shared" si="87"/>
        <v>0</v>
      </c>
      <c r="H748" s="11">
        <f t="shared" si="88"/>
        <v>1.4179477707679172E-2</v>
      </c>
      <c r="I748" s="11">
        <f t="shared" si="89"/>
        <v>0</v>
      </c>
      <c r="J748" s="11">
        <f t="shared" si="90"/>
        <v>8.8365839925660244E-2</v>
      </c>
      <c r="K748" s="11">
        <f t="shared" si="91"/>
        <v>9.2058589159951132E-2</v>
      </c>
      <c r="L748" s="11">
        <f t="shared" si="92"/>
        <v>9.8111366313588161E-2</v>
      </c>
      <c r="M748" s="11">
        <f t="shared" si="93"/>
        <v>0.10545813419924893</v>
      </c>
    </row>
    <row r="749" spans="1:13" x14ac:dyDescent="0.3">
      <c r="A749" s="10">
        <v>43118</v>
      </c>
      <c r="B749" s="6">
        <v>2769</v>
      </c>
      <c r="C749" s="6">
        <v>2779</v>
      </c>
      <c r="D749" s="6">
        <v>2758</v>
      </c>
      <c r="E749" s="6">
        <v>2767</v>
      </c>
      <c r="F749" s="11">
        <f t="shared" si="86"/>
        <v>3.6049065715418192E-3</v>
      </c>
      <c r="G749" s="11">
        <f t="shared" si="87"/>
        <v>-3.9804648177147166E-3</v>
      </c>
      <c r="H749" s="11">
        <f t="shared" si="88"/>
        <v>-7.2254338403591046E-4</v>
      </c>
      <c r="I749" s="11">
        <f t="shared" si="89"/>
        <v>2.8568094428517687E-5</v>
      </c>
      <c r="J749" s="11">
        <f t="shared" si="90"/>
        <v>9.0148888706992669E-2</v>
      </c>
      <c r="K749" s="11">
        <f t="shared" si="91"/>
        <v>8.8690519297039347E-2</v>
      </c>
      <c r="L749" s="11">
        <f t="shared" si="92"/>
        <v>9.8134402560928147E-2</v>
      </c>
      <c r="M749" s="11">
        <f t="shared" si="93"/>
        <v>0.10538156737318843</v>
      </c>
    </row>
    <row r="750" spans="1:13" x14ac:dyDescent="0.3">
      <c r="A750" s="10">
        <v>43119</v>
      </c>
      <c r="B750" s="6">
        <v>2767</v>
      </c>
      <c r="C750" s="6">
        <v>2783</v>
      </c>
      <c r="D750" s="6">
        <v>2762</v>
      </c>
      <c r="E750" s="6">
        <v>2780</v>
      </c>
      <c r="F750" s="11">
        <f t="shared" si="86"/>
        <v>5.7657817389648704E-3</v>
      </c>
      <c r="G750" s="11">
        <f t="shared" si="87"/>
        <v>-1.8086458176885052E-3</v>
      </c>
      <c r="H750" s="11">
        <f t="shared" si="88"/>
        <v>4.6872268977567596E-3</v>
      </c>
      <c r="I750" s="11">
        <f t="shared" si="89"/>
        <v>1.7967444826936834E-5</v>
      </c>
      <c r="J750" s="11">
        <f t="shared" si="90"/>
        <v>8.3435649861667877E-2</v>
      </c>
      <c r="K750" s="11">
        <f t="shared" si="91"/>
        <v>8.6853421837120207E-2</v>
      </c>
      <c r="L750" s="11">
        <f t="shared" si="92"/>
        <v>9.7757884005239798E-2</v>
      </c>
      <c r="M750" s="11">
        <f t="shared" si="93"/>
        <v>0.10525901276375148</v>
      </c>
    </row>
    <row r="751" spans="1:13" x14ac:dyDescent="0.3">
      <c r="A751" s="10">
        <v>43122</v>
      </c>
      <c r="B751" s="6">
        <v>2784</v>
      </c>
      <c r="C751" s="6">
        <v>2792</v>
      </c>
      <c r="D751" s="6">
        <v>2774</v>
      </c>
      <c r="E751" s="6">
        <v>2786</v>
      </c>
      <c r="F751" s="11">
        <f t="shared" si="86"/>
        <v>2.869442427952739E-3</v>
      </c>
      <c r="G751" s="11">
        <f t="shared" si="87"/>
        <v>-3.5984205795333698E-3</v>
      </c>
      <c r="H751" s="11">
        <f t="shared" si="88"/>
        <v>7.1813288544083352E-4</v>
      </c>
      <c r="I751" s="11">
        <f t="shared" si="89"/>
        <v>2.1705833697962506E-5</v>
      </c>
      <c r="J751" s="11">
        <f t="shared" si="90"/>
        <v>8.593153488473132E-2</v>
      </c>
      <c r="K751" s="11">
        <f t="shared" si="91"/>
        <v>8.6023039137476623E-2</v>
      </c>
      <c r="L751" s="11">
        <f t="shared" si="92"/>
        <v>9.758843700637336E-2</v>
      </c>
      <c r="M751" s="11">
        <f t="shared" si="93"/>
        <v>0.10470210491617032</v>
      </c>
    </row>
    <row r="752" spans="1:13" x14ac:dyDescent="0.3">
      <c r="A752" s="10">
        <v>43123</v>
      </c>
      <c r="B752" s="6">
        <v>2790</v>
      </c>
      <c r="C752" s="6">
        <v>2796</v>
      </c>
      <c r="D752" s="6">
        <v>2777</v>
      </c>
      <c r="E752" s="6">
        <v>2784</v>
      </c>
      <c r="F752" s="11">
        <f t="shared" si="86"/>
        <v>2.148228538289605E-3</v>
      </c>
      <c r="G752" s="11">
        <f t="shared" si="87"/>
        <v>-4.67038750861182E-3</v>
      </c>
      <c r="H752" s="11">
        <f t="shared" si="88"/>
        <v>-2.1528533611010897E-3</v>
      </c>
      <c r="I752" s="11">
        <f t="shared" si="89"/>
        <v>2.0997566916829774E-5</v>
      </c>
      <c r="J752" s="11">
        <f t="shared" si="90"/>
        <v>8.4096757338821188E-2</v>
      </c>
      <c r="K752" s="11">
        <f t="shared" si="91"/>
        <v>8.2932563052435487E-2</v>
      </c>
      <c r="L752" s="11">
        <f t="shared" si="92"/>
        <v>9.7485758083986809E-2</v>
      </c>
      <c r="M752" s="11">
        <f t="shared" si="93"/>
        <v>0.1045146990133872</v>
      </c>
    </row>
    <row r="753" spans="1:13" x14ac:dyDescent="0.3">
      <c r="A753" s="10">
        <v>43124</v>
      </c>
      <c r="B753" s="6">
        <v>2788</v>
      </c>
      <c r="C753" s="6">
        <v>2789</v>
      </c>
      <c r="D753" s="6">
        <v>2757</v>
      </c>
      <c r="E753" s="6">
        <v>2758</v>
      </c>
      <c r="F753" s="11">
        <f t="shared" si="86"/>
        <v>3.5861574707434608E-4</v>
      </c>
      <c r="G753" s="11">
        <f t="shared" si="87"/>
        <v>-1.1181360856617752E-2</v>
      </c>
      <c r="H753" s="11">
        <f t="shared" si="88"/>
        <v>-1.0818713527167364E-2</v>
      </c>
      <c r="I753" s="11">
        <f t="shared" si="89"/>
        <v>8.0632569422516774E-6</v>
      </c>
      <c r="J753" s="11">
        <f t="shared" si="90"/>
        <v>8.3703919580315686E-2</v>
      </c>
      <c r="K753" s="11">
        <f t="shared" si="91"/>
        <v>8.1684961925402713E-2</v>
      </c>
      <c r="L753" s="11">
        <f t="shared" si="92"/>
        <v>9.7145885845598773E-2</v>
      </c>
      <c r="M753" s="11">
        <f t="shared" si="93"/>
        <v>0.1043603022506559</v>
      </c>
    </row>
    <row r="754" spans="1:13" x14ac:dyDescent="0.3">
      <c r="A754" s="10">
        <v>43125</v>
      </c>
      <c r="B754" s="6">
        <v>2760</v>
      </c>
      <c r="C754" s="6">
        <v>2783</v>
      </c>
      <c r="D754" s="6">
        <v>2758</v>
      </c>
      <c r="E754" s="6">
        <v>2781</v>
      </c>
      <c r="F754" s="11">
        <f t="shared" si="86"/>
        <v>8.2988028146950641E-3</v>
      </c>
      <c r="G754" s="11">
        <f t="shared" si="87"/>
        <v>-7.249003579485225E-4</v>
      </c>
      <c r="H754" s="11">
        <f t="shared" si="88"/>
        <v>7.5798955227691714E-3</v>
      </c>
      <c r="I754" s="11">
        <f t="shared" si="89"/>
        <v>1.1986219364361076E-5</v>
      </c>
      <c r="J754" s="11">
        <f t="shared" si="90"/>
        <v>8.032521112970202E-2</v>
      </c>
      <c r="K754" s="11">
        <f t="shared" si="91"/>
        <v>8.1110748988749856E-2</v>
      </c>
      <c r="L754" s="11">
        <f t="shared" si="92"/>
        <v>9.6701634595442176E-2</v>
      </c>
      <c r="M754" s="11">
        <f t="shared" si="93"/>
        <v>0.10277692967375125</v>
      </c>
    </row>
    <row r="755" spans="1:13" x14ac:dyDescent="0.3">
      <c r="A755" s="10">
        <v>43126</v>
      </c>
      <c r="B755" s="6">
        <v>2781</v>
      </c>
      <c r="C755" s="6">
        <v>2785</v>
      </c>
      <c r="D755" s="6">
        <v>2753</v>
      </c>
      <c r="E755" s="6">
        <v>2771</v>
      </c>
      <c r="F755" s="11">
        <f t="shared" si="86"/>
        <v>1.4372981274195838E-3</v>
      </c>
      <c r="G755" s="11">
        <f t="shared" si="87"/>
        <v>-1.0119349091357534E-2</v>
      </c>
      <c r="H755" s="11">
        <f t="shared" si="88"/>
        <v>-3.6023093709864002E-3</v>
      </c>
      <c r="I755" s="11">
        <f t="shared" si="89"/>
        <v>7.3191618393067206E-5</v>
      </c>
      <c r="J755" s="11">
        <f t="shared" si="90"/>
        <v>8.8533741144899647E-2</v>
      </c>
      <c r="K755" s="11">
        <f t="shared" si="91"/>
        <v>8.2540016422502041E-2</v>
      </c>
      <c r="L755" s="11">
        <f t="shared" si="92"/>
        <v>9.7115237663154191E-2</v>
      </c>
      <c r="M755" s="11">
        <f t="shared" si="93"/>
        <v>0.10341733323613099</v>
      </c>
    </row>
    <row r="756" spans="1:13" x14ac:dyDescent="0.3">
      <c r="A756" s="10">
        <v>43129</v>
      </c>
      <c r="B756" s="6">
        <v>2768</v>
      </c>
      <c r="C756" s="6">
        <v>2812</v>
      </c>
      <c r="D756" s="6">
        <v>2761</v>
      </c>
      <c r="E756" s="6">
        <v>2808</v>
      </c>
      <c r="F756" s="11">
        <f t="shared" si="86"/>
        <v>1.5770936192995317E-2</v>
      </c>
      <c r="G756" s="11">
        <f t="shared" si="87"/>
        <v>-2.5321048074057355E-3</v>
      </c>
      <c r="H756" s="11">
        <f t="shared" si="88"/>
        <v>1.4347448408141575E-2</v>
      </c>
      <c r="I756" s="11">
        <f t="shared" si="89"/>
        <v>6.5190532870384893E-5</v>
      </c>
      <c r="J756" s="11">
        <f t="shared" si="90"/>
        <v>8.1725668228678813E-2</v>
      </c>
      <c r="K756" s="11">
        <f t="shared" si="91"/>
        <v>8.4852909199748527E-2</v>
      </c>
      <c r="L756" s="11">
        <f t="shared" si="92"/>
        <v>9.8125785917548586E-2</v>
      </c>
      <c r="M756" s="11">
        <f t="shared" si="93"/>
        <v>0.10392987497737376</v>
      </c>
    </row>
    <row r="757" spans="1:13" x14ac:dyDescent="0.3">
      <c r="A757" s="10">
        <v>43130</v>
      </c>
      <c r="B757" s="6">
        <v>2807</v>
      </c>
      <c r="C757" s="6">
        <v>2812</v>
      </c>
      <c r="D757" s="6">
        <v>2792</v>
      </c>
      <c r="E757" s="6">
        <v>2804</v>
      </c>
      <c r="F757" s="11">
        <f t="shared" si="86"/>
        <v>1.779676568672969E-3</v>
      </c>
      <c r="G757" s="11">
        <f t="shared" si="87"/>
        <v>-5.3581124796194318E-3</v>
      </c>
      <c r="H757" s="11">
        <f t="shared" si="88"/>
        <v>-1.0693282074018102E-3</v>
      </c>
      <c r="I757" s="11">
        <f t="shared" si="89"/>
        <v>2.8050095575382448E-5</v>
      </c>
      <c r="J757" s="11">
        <f t="shared" si="90"/>
        <v>8.3355627932344745E-2</v>
      </c>
      <c r="K757" s="11">
        <f t="shared" si="91"/>
        <v>8.5289122354190602E-2</v>
      </c>
      <c r="L757" s="11">
        <f t="shared" si="92"/>
        <v>9.8071897010168899E-2</v>
      </c>
      <c r="M757" s="11">
        <f t="shared" si="93"/>
        <v>0.10305132113402614</v>
      </c>
    </row>
    <row r="758" spans="1:13" x14ac:dyDescent="0.3">
      <c r="A758" s="10">
        <v>43131</v>
      </c>
      <c r="B758" s="6">
        <v>2808</v>
      </c>
      <c r="C758" s="6">
        <v>2822</v>
      </c>
      <c r="D758" s="6">
        <v>2799</v>
      </c>
      <c r="E758" s="6">
        <v>2815</v>
      </c>
      <c r="F758" s="11">
        <f t="shared" si="86"/>
        <v>4.9733672670576306E-3</v>
      </c>
      <c r="G758" s="11">
        <f t="shared" si="87"/>
        <v>-3.2102756302482102E-3</v>
      </c>
      <c r="H758" s="11">
        <f t="shared" si="88"/>
        <v>2.4897754280889355E-3</v>
      </c>
      <c r="I758" s="11">
        <f t="shared" si="89"/>
        <v>3.0650549360408631E-5</v>
      </c>
      <c r="J758" s="11">
        <f t="shared" si="90"/>
        <v>8.7866686246141024E-2</v>
      </c>
      <c r="K758" s="11">
        <f t="shared" si="91"/>
        <v>8.4594802324564469E-2</v>
      </c>
      <c r="L758" s="11">
        <f t="shared" si="92"/>
        <v>9.7903876380263127E-2</v>
      </c>
      <c r="M758" s="11">
        <f t="shared" si="93"/>
        <v>0.10221008417055547</v>
      </c>
    </row>
    <row r="759" spans="1:13" x14ac:dyDescent="0.3">
      <c r="A759" s="10">
        <v>43132</v>
      </c>
      <c r="B759" s="6">
        <v>2803</v>
      </c>
      <c r="C759" s="6">
        <v>2808</v>
      </c>
      <c r="D759" s="6">
        <v>2792</v>
      </c>
      <c r="E759" s="6">
        <v>2799</v>
      </c>
      <c r="F759" s="11">
        <f t="shared" si="86"/>
        <v>1.78221398091337E-3</v>
      </c>
      <c r="G759" s="11">
        <f t="shared" si="87"/>
        <v>-3.9320872825251907E-3</v>
      </c>
      <c r="H759" s="11">
        <f t="shared" si="88"/>
        <v>-1.4280616493347125E-3</v>
      </c>
      <c r="I759" s="11">
        <f t="shared" si="89"/>
        <v>1.5567445458198982E-5</v>
      </c>
      <c r="J759" s="11">
        <f t="shared" si="90"/>
        <v>8.5982196981850598E-2</v>
      </c>
      <c r="K759" s="11">
        <f t="shared" si="91"/>
        <v>8.3992324877320279E-2</v>
      </c>
      <c r="L759" s="11">
        <f t="shared" si="92"/>
        <v>9.7858976352471122E-2</v>
      </c>
      <c r="M759" s="11">
        <f t="shared" si="93"/>
        <v>0.10201011616233908</v>
      </c>
    </row>
    <row r="760" spans="1:13" x14ac:dyDescent="0.3">
      <c r="A760" s="10">
        <v>43133</v>
      </c>
      <c r="B760" s="6">
        <v>2794</v>
      </c>
      <c r="C760" s="6">
        <v>2796</v>
      </c>
      <c r="D760" s="6">
        <v>2762</v>
      </c>
      <c r="E760" s="6">
        <v>2767</v>
      </c>
      <c r="F760" s="11">
        <f t="shared" ref="F760:F823" si="94">LN(C760/B760)</f>
        <v>7.155635367936872E-4</v>
      </c>
      <c r="G760" s="11">
        <f t="shared" ref="G760:G823" si="95">LN(D760/B760)</f>
        <v>-1.1519205847669708E-2</v>
      </c>
      <c r="H760" s="11">
        <f t="shared" ref="H760:H823" si="96">LN(E760/B760)</f>
        <v>-9.7105600299812744E-3</v>
      </c>
      <c r="I760" s="11">
        <f t="shared" ref="I760:I823" si="97">F760*(F760-H760)+G760*(G760-H760)</f>
        <v>2.829471733396947E-5</v>
      </c>
      <c r="J760" s="11">
        <f t="shared" ref="J760:J823" si="98">SQRT(252*AVERAGE(I751:I760))</f>
        <v>8.7482486618768326E-2</v>
      </c>
      <c r="K760" s="11">
        <f t="shared" ref="K760:K823" si="99">SQRT(252*AVERAGE(I731:I760))</f>
        <v>8.4676245666613997E-2</v>
      </c>
      <c r="L760" s="11">
        <f t="shared" ref="L760:L823" si="100">SQRT(252*AVERAGE(I701:I760))</f>
        <v>9.7987898103652493E-2</v>
      </c>
      <c r="M760" s="11">
        <f t="shared" ref="M760:M823" si="101">SQRT(252*AVERAGE(I671:I760))</f>
        <v>0.10215351554883427</v>
      </c>
    </row>
    <row r="761" spans="1:13" x14ac:dyDescent="0.3">
      <c r="A761" s="10">
        <v>43136</v>
      </c>
      <c r="B761" s="6">
        <v>2770</v>
      </c>
      <c r="C761" s="6">
        <v>2778</v>
      </c>
      <c r="D761" s="6">
        <v>2763</v>
      </c>
      <c r="E761" s="6">
        <v>2769</v>
      </c>
      <c r="F761" s="11">
        <f t="shared" si="94"/>
        <v>2.8839241329049318E-3</v>
      </c>
      <c r="G761" s="11">
        <f t="shared" si="95"/>
        <v>-2.5302742579676836E-3</v>
      </c>
      <c r="H761" s="11">
        <f t="shared" si="96"/>
        <v>-3.6107601042234023E-4</v>
      </c>
      <c r="I761" s="11">
        <f t="shared" si="97"/>
        <v>1.4847000710814076E-5</v>
      </c>
      <c r="J761" s="11">
        <f t="shared" si="98"/>
        <v>8.6488975446162145E-2</v>
      </c>
      <c r="K761" s="11">
        <f t="shared" si="99"/>
        <v>8.4490986395696591E-2</v>
      </c>
      <c r="L761" s="11">
        <f t="shared" si="100"/>
        <v>9.6568742971934976E-2</v>
      </c>
      <c r="M761" s="11">
        <f t="shared" si="101"/>
        <v>0.1005272688569103</v>
      </c>
    </row>
    <row r="762" spans="1:13" x14ac:dyDescent="0.3">
      <c r="A762" s="10">
        <v>43137</v>
      </c>
      <c r="B762" s="6">
        <v>2764</v>
      </c>
      <c r="C762" s="6">
        <v>2776</v>
      </c>
      <c r="D762" s="6">
        <v>2757</v>
      </c>
      <c r="E762" s="6">
        <v>2764</v>
      </c>
      <c r="F762" s="11">
        <f t="shared" si="94"/>
        <v>4.3321367391345169E-3</v>
      </c>
      <c r="G762" s="11">
        <f t="shared" si="95"/>
        <v>-2.5357738637637409E-3</v>
      </c>
      <c r="H762" s="11">
        <f t="shared" si="96"/>
        <v>0</v>
      </c>
      <c r="I762" s="11">
        <f t="shared" si="97"/>
        <v>2.5197557814706338E-5</v>
      </c>
      <c r="J762" s="11">
        <f t="shared" si="98"/>
        <v>8.7098694848736558E-2</v>
      </c>
      <c r="K762" s="11">
        <f t="shared" si="99"/>
        <v>8.4537799609835776E-2</v>
      </c>
      <c r="L762" s="11">
        <f t="shared" si="100"/>
        <v>9.7005090462102261E-2</v>
      </c>
      <c r="M762" s="11">
        <f t="shared" si="101"/>
        <v>0.10045667252117751</v>
      </c>
    </row>
    <row r="763" spans="1:13" x14ac:dyDescent="0.3">
      <c r="A763" s="10">
        <v>43138</v>
      </c>
      <c r="B763" s="6">
        <v>2773</v>
      </c>
      <c r="C763" s="6">
        <v>2810</v>
      </c>
      <c r="D763" s="6">
        <v>2771</v>
      </c>
      <c r="E763" s="6">
        <v>2805</v>
      </c>
      <c r="F763" s="11">
        <f t="shared" si="94"/>
        <v>1.3254716712013432E-2</v>
      </c>
      <c r="G763" s="11">
        <f t="shared" si="95"/>
        <v>-7.2150075279965435E-4</v>
      </c>
      <c r="H763" s="11">
        <f t="shared" si="96"/>
        <v>1.1473772341018706E-2</v>
      </c>
      <c r="I763" s="11">
        <f t="shared" si="97"/>
        <v>3.2404811835177354E-5</v>
      </c>
      <c r="J763" s="11">
        <f t="shared" si="98"/>
        <v>9.0551586555151276E-2</v>
      </c>
      <c r="K763" s="11">
        <f t="shared" si="99"/>
        <v>8.4691354980416536E-2</v>
      </c>
      <c r="L763" s="11">
        <f t="shared" si="100"/>
        <v>9.6620262893980888E-2</v>
      </c>
      <c r="M763" s="11">
        <f t="shared" si="101"/>
        <v>0.10019843433150251</v>
      </c>
    </row>
    <row r="764" spans="1:13" x14ac:dyDescent="0.3">
      <c r="A764" s="10">
        <v>43139</v>
      </c>
      <c r="B764" s="6">
        <v>2795</v>
      </c>
      <c r="C764" s="6">
        <v>2808</v>
      </c>
      <c r="D764" s="6">
        <v>2791</v>
      </c>
      <c r="E764" s="6">
        <v>2806</v>
      </c>
      <c r="F764" s="11">
        <f t="shared" si="94"/>
        <v>4.6403795565023009E-3</v>
      </c>
      <c r="G764" s="11">
        <f t="shared" si="95"/>
        <v>-1.4321520528773511E-3</v>
      </c>
      <c r="H764" s="11">
        <f t="shared" si="96"/>
        <v>3.9278750732067626E-3</v>
      </c>
      <c r="I764" s="11">
        <f t="shared" si="97"/>
        <v>1.0982665090300502E-5</v>
      </c>
      <c r="J764" s="11">
        <f t="shared" si="98"/>
        <v>9.0411836945992474E-2</v>
      </c>
      <c r="K764" s="11">
        <f t="shared" si="99"/>
        <v>8.4041894861291364E-2</v>
      </c>
      <c r="L764" s="11">
        <f t="shared" si="100"/>
        <v>9.550681600784916E-2</v>
      </c>
      <c r="M764" s="11">
        <f t="shared" si="101"/>
        <v>9.9853557700237225E-2</v>
      </c>
    </row>
    <row r="765" spans="1:13" x14ac:dyDescent="0.3">
      <c r="A765" s="10">
        <v>43140</v>
      </c>
      <c r="B765" s="6">
        <v>2813</v>
      </c>
      <c r="C765" s="6">
        <v>2819</v>
      </c>
      <c r="D765" s="6">
        <v>2794</v>
      </c>
      <c r="E765" s="6">
        <v>2801</v>
      </c>
      <c r="F765" s="11">
        <f t="shared" si="94"/>
        <v>2.1306826242558068E-3</v>
      </c>
      <c r="G765" s="11">
        <f t="shared" si="95"/>
        <v>-6.7772686729497293E-3</v>
      </c>
      <c r="H765" s="11">
        <f t="shared" si="96"/>
        <v>-4.2750332297483177E-3</v>
      </c>
      <c r="I765" s="11">
        <f t="shared" si="97"/>
        <v>3.0606869347599941E-5</v>
      </c>
      <c r="J765" s="11">
        <f t="shared" si="98"/>
        <v>8.4268407983080801E-2</v>
      </c>
      <c r="K765" s="11">
        <f t="shared" si="99"/>
        <v>8.4676938038805355E-2</v>
      </c>
      <c r="L765" s="11">
        <f t="shared" si="100"/>
        <v>9.4701617471140975E-2</v>
      </c>
      <c r="M765" s="11">
        <f t="shared" si="101"/>
        <v>9.9610626240369329E-2</v>
      </c>
    </row>
    <row r="766" spans="1:13" x14ac:dyDescent="0.3">
      <c r="A766" s="10">
        <v>43143</v>
      </c>
      <c r="B766" s="6">
        <v>2799</v>
      </c>
      <c r="C766" s="6">
        <v>2843</v>
      </c>
      <c r="D766" s="6">
        <v>2793</v>
      </c>
      <c r="E766" s="6">
        <v>2841</v>
      </c>
      <c r="F766" s="11">
        <f t="shared" si="94"/>
        <v>1.5597622135546232E-2</v>
      </c>
      <c r="G766" s="11">
        <f t="shared" si="95"/>
        <v>-2.1459235702767708E-3</v>
      </c>
      <c r="H766" s="11">
        <f t="shared" si="96"/>
        <v>1.4893892338734416E-2</v>
      </c>
      <c r="I766" s="11">
        <f t="shared" si="97"/>
        <v>4.7542654048519642E-5</v>
      </c>
      <c r="J766" s="11">
        <f t="shared" si="98"/>
        <v>8.1586996743917159E-2</v>
      </c>
      <c r="K766" s="11">
        <f t="shared" si="99"/>
        <v>8.4866301386482296E-2</v>
      </c>
      <c r="L766" s="11">
        <f t="shared" si="100"/>
        <v>9.5011838304852242E-2</v>
      </c>
      <c r="M766" s="11">
        <f t="shared" si="101"/>
        <v>9.8221787747011013E-2</v>
      </c>
    </row>
    <row r="767" spans="1:13" x14ac:dyDescent="0.3">
      <c r="A767" s="10">
        <v>43144</v>
      </c>
      <c r="B767" s="6">
        <v>2835</v>
      </c>
      <c r="C767" s="6">
        <v>2859</v>
      </c>
      <c r="D767" s="6">
        <v>2833</v>
      </c>
      <c r="E767" s="6">
        <v>2843</v>
      </c>
      <c r="F767" s="11">
        <f t="shared" si="94"/>
        <v>8.4299761604594015E-3</v>
      </c>
      <c r="G767" s="11">
        <f t="shared" si="95"/>
        <v>-7.0571633133591585E-4</v>
      </c>
      <c r="H767" s="11">
        <f t="shared" si="96"/>
        <v>2.8178954891474261E-3</v>
      </c>
      <c r="I767" s="11">
        <f t="shared" si="97"/>
        <v>4.9796376676738312E-5</v>
      </c>
      <c r="J767" s="11">
        <f t="shared" si="98"/>
        <v>8.4878998117591586E-2</v>
      </c>
      <c r="K767" s="11">
        <f t="shared" si="99"/>
        <v>8.6616357951909792E-2</v>
      </c>
      <c r="L767" s="11">
        <f t="shared" si="100"/>
        <v>9.2618699118146783E-2</v>
      </c>
      <c r="M767" s="11">
        <f t="shared" si="101"/>
        <v>9.7983462403908164E-2</v>
      </c>
    </row>
    <row r="768" spans="1:13" x14ac:dyDescent="0.3">
      <c r="A768" s="10">
        <v>43145</v>
      </c>
      <c r="B768" s="6">
        <v>2848</v>
      </c>
      <c r="C768" s="6">
        <v>2865</v>
      </c>
      <c r="D768" s="6">
        <v>2847</v>
      </c>
      <c r="E768" s="6">
        <v>2857</v>
      </c>
      <c r="F768" s="11">
        <f t="shared" si="94"/>
        <v>5.9513566169736576E-3</v>
      </c>
      <c r="G768" s="11">
        <f t="shared" si="95"/>
        <v>-3.5118525382880889E-4</v>
      </c>
      <c r="H768" s="11">
        <f t="shared" si="96"/>
        <v>3.1551296989067289E-3</v>
      </c>
      <c r="I768" s="11">
        <f t="shared" si="97"/>
        <v>1.7872709678077651E-5</v>
      </c>
      <c r="J768" s="11">
        <f t="shared" si="98"/>
        <v>8.296048915870359E-2</v>
      </c>
      <c r="K768" s="11">
        <f t="shared" si="99"/>
        <v>8.6432090836479972E-2</v>
      </c>
      <c r="L768" s="11">
        <f t="shared" si="100"/>
        <v>9.1308963823237957E-2</v>
      </c>
      <c r="M768" s="11">
        <f t="shared" si="101"/>
        <v>9.773546268655231E-2</v>
      </c>
    </row>
    <row r="769" spans="1:13" x14ac:dyDescent="0.3">
      <c r="A769" s="10">
        <v>43153</v>
      </c>
      <c r="B769" s="6">
        <v>2928</v>
      </c>
      <c r="C769" s="6">
        <v>2962</v>
      </c>
      <c r="D769" s="6">
        <v>2918</v>
      </c>
      <c r="E769" s="6">
        <v>2959</v>
      </c>
      <c r="F769" s="11">
        <f t="shared" si="94"/>
        <v>1.1545119746541845E-2</v>
      </c>
      <c r="G769" s="11">
        <f t="shared" si="95"/>
        <v>-3.421145998471254E-3</v>
      </c>
      <c r="H769" s="11">
        <f t="shared" si="96"/>
        <v>1.0531777319007526E-2</v>
      </c>
      <c r="I769" s="11">
        <f t="shared" si="97"/>
        <v>5.9434147444703901E-5</v>
      </c>
      <c r="J769" s="11">
        <f t="shared" si="98"/>
        <v>8.9374960987467292E-2</v>
      </c>
      <c r="K769" s="11">
        <f t="shared" si="99"/>
        <v>8.8520513600789746E-2</v>
      </c>
      <c r="L769" s="11">
        <f t="shared" si="100"/>
        <v>9.1773782827968567E-2</v>
      </c>
      <c r="M769" s="11">
        <f t="shared" si="101"/>
        <v>9.8015521955055918E-2</v>
      </c>
    </row>
    <row r="770" spans="1:13" x14ac:dyDescent="0.3">
      <c r="A770" s="10">
        <v>43154</v>
      </c>
      <c r="B770" s="6">
        <v>2949</v>
      </c>
      <c r="C770" s="6">
        <v>2962</v>
      </c>
      <c r="D770" s="6">
        <v>2945</v>
      </c>
      <c r="E770" s="6">
        <v>2957</v>
      </c>
      <c r="F770" s="11">
        <f t="shared" si="94"/>
        <v>4.398586012467883E-3</v>
      </c>
      <c r="G770" s="11">
        <f t="shared" si="95"/>
        <v>-1.3573127295891565E-3</v>
      </c>
      <c r="H770" s="11">
        <f t="shared" si="96"/>
        <v>2.7091110372009612E-3</v>
      </c>
      <c r="I770" s="11">
        <f t="shared" si="97"/>
        <v>1.295070973719172E-5</v>
      </c>
      <c r="J770" s="11">
        <f t="shared" si="98"/>
        <v>8.7184945145779041E-2</v>
      </c>
      <c r="K770" s="11">
        <f t="shared" si="99"/>
        <v>8.6054067873855361E-2</v>
      </c>
      <c r="L770" s="11">
        <f t="shared" si="100"/>
        <v>8.9978959424916696E-2</v>
      </c>
      <c r="M770" s="11">
        <f t="shared" si="101"/>
        <v>9.7966218529607019E-2</v>
      </c>
    </row>
    <row r="771" spans="1:13" x14ac:dyDescent="0.3">
      <c r="A771" s="10">
        <v>43157</v>
      </c>
      <c r="B771" s="6">
        <v>2964</v>
      </c>
      <c r="C771" s="6">
        <v>2995</v>
      </c>
      <c r="D771" s="6">
        <v>2959</v>
      </c>
      <c r="E771" s="6">
        <v>2972</v>
      </c>
      <c r="F771" s="11">
        <f t="shared" si="94"/>
        <v>1.0404524133572122E-2</v>
      </c>
      <c r="G771" s="11">
        <f t="shared" si="95"/>
        <v>-1.6883340157678442E-3</v>
      </c>
      <c r="H771" s="11">
        <f t="shared" si="96"/>
        <v>2.6954194216723027E-3</v>
      </c>
      <c r="I771" s="11">
        <f t="shared" si="97"/>
        <v>8.7610806068365657E-5</v>
      </c>
      <c r="J771" s="11">
        <f t="shared" si="98"/>
        <v>9.7133220656389241E-2</v>
      </c>
      <c r="K771" s="11">
        <f t="shared" si="99"/>
        <v>8.9998952061409093E-2</v>
      </c>
      <c r="L771" s="11">
        <f t="shared" si="100"/>
        <v>9.1464715050527209E-2</v>
      </c>
      <c r="M771" s="11">
        <f t="shared" si="101"/>
        <v>9.8554742772820642E-2</v>
      </c>
    </row>
    <row r="772" spans="1:13" x14ac:dyDescent="0.3">
      <c r="A772" s="10">
        <v>43158</v>
      </c>
      <c r="B772" s="6">
        <v>2978</v>
      </c>
      <c r="C772" s="6">
        <v>2994</v>
      </c>
      <c r="D772" s="6">
        <v>2967</v>
      </c>
      <c r="E772" s="6">
        <v>2972</v>
      </c>
      <c r="F772" s="11">
        <f t="shared" si="94"/>
        <v>5.3583517356194359E-3</v>
      </c>
      <c r="G772" s="11">
        <f t="shared" si="95"/>
        <v>-3.7005929531325329E-3</v>
      </c>
      <c r="H772" s="11">
        <f t="shared" si="96"/>
        <v>-2.016807406304535E-3</v>
      </c>
      <c r="I772" s="11">
        <f t="shared" si="97"/>
        <v>4.574970171777596E-5</v>
      </c>
      <c r="J772" s="11">
        <f t="shared" si="98"/>
        <v>9.9763603490652622E-2</v>
      </c>
      <c r="K772" s="11">
        <f t="shared" si="99"/>
        <v>9.0574506753092629E-2</v>
      </c>
      <c r="L772" s="11">
        <f t="shared" si="100"/>
        <v>9.122645915286702E-2</v>
      </c>
      <c r="M772" s="11">
        <f t="shared" si="101"/>
        <v>9.8695646679431509E-2</v>
      </c>
    </row>
    <row r="773" spans="1:13" x14ac:dyDescent="0.3">
      <c r="A773" s="10">
        <v>43159</v>
      </c>
      <c r="B773" s="6">
        <v>2977</v>
      </c>
      <c r="C773" s="6">
        <v>3015</v>
      </c>
      <c r="D773" s="6">
        <v>2969</v>
      </c>
      <c r="E773" s="6">
        <v>3008</v>
      </c>
      <c r="F773" s="11">
        <f t="shared" si="94"/>
        <v>1.2683748145509394E-2</v>
      </c>
      <c r="G773" s="11">
        <f t="shared" si="95"/>
        <v>-2.6908862520165799E-3</v>
      </c>
      <c r="H773" s="11">
        <f t="shared" si="96"/>
        <v>1.0359324053954091E-2</v>
      </c>
      <c r="I773" s="11">
        <f t="shared" si="97"/>
        <v>6.4599041258903503E-5</v>
      </c>
      <c r="J773" s="11">
        <f t="shared" si="98"/>
        <v>0.10375004174899427</v>
      </c>
      <c r="K773" s="11">
        <f t="shared" si="99"/>
        <v>9.3041222304383386E-2</v>
      </c>
      <c r="L773" s="11">
        <f t="shared" si="100"/>
        <v>9.1742073895083751E-2</v>
      </c>
      <c r="M773" s="11">
        <f t="shared" si="101"/>
        <v>9.7709530552758189E-2</v>
      </c>
    </row>
    <row r="774" spans="1:13" x14ac:dyDescent="0.3">
      <c r="A774" s="10">
        <v>43160</v>
      </c>
      <c r="B774" s="6">
        <v>3010</v>
      </c>
      <c r="C774" s="6">
        <v>3057</v>
      </c>
      <c r="D774" s="6">
        <v>3000</v>
      </c>
      <c r="E774" s="6">
        <v>3054</v>
      </c>
      <c r="F774" s="11">
        <f t="shared" si="94"/>
        <v>1.5493964147913007E-2</v>
      </c>
      <c r="G774" s="11">
        <f t="shared" si="95"/>
        <v>-3.327790092674691E-3</v>
      </c>
      <c r="H774" s="11">
        <f t="shared" si="96"/>
        <v>1.4512128035656382E-2</v>
      </c>
      <c r="I774" s="11">
        <f t="shared" si="97"/>
        <v>7.458003632401821E-5</v>
      </c>
      <c r="J774" s="11">
        <f t="shared" si="98"/>
        <v>0.11120577735894722</v>
      </c>
      <c r="K774" s="11">
        <f t="shared" si="99"/>
        <v>9.4856320683771839E-2</v>
      </c>
      <c r="L774" s="11">
        <f t="shared" si="100"/>
        <v>9.3022013239959941E-2</v>
      </c>
      <c r="M774" s="11">
        <f t="shared" si="101"/>
        <v>9.8546631786174468E-2</v>
      </c>
    </row>
    <row r="775" spans="1:13" x14ac:dyDescent="0.3">
      <c r="A775" s="10">
        <v>43161</v>
      </c>
      <c r="B775" s="6">
        <v>3045</v>
      </c>
      <c r="C775" s="6">
        <v>3159</v>
      </c>
      <c r="D775" s="6">
        <v>3039</v>
      </c>
      <c r="E775" s="6">
        <v>3129</v>
      </c>
      <c r="F775" s="11">
        <f t="shared" si="94"/>
        <v>3.6754620658087836E-2</v>
      </c>
      <c r="G775" s="11">
        <f t="shared" si="95"/>
        <v>-1.9723872272043464E-3</v>
      </c>
      <c r="H775" s="11">
        <f t="shared" si="96"/>
        <v>2.7212563524884794E-2</v>
      </c>
      <c r="I775" s="11">
        <f t="shared" si="97"/>
        <v>4.0827871431868741E-4</v>
      </c>
      <c r="J775" s="11">
        <f t="shared" si="98"/>
        <v>0.14793260428749014</v>
      </c>
      <c r="K775" s="11">
        <f t="shared" si="99"/>
        <v>0.11079025726779737</v>
      </c>
      <c r="L775" s="11">
        <f t="shared" si="100"/>
        <v>0.10076360810114324</v>
      </c>
      <c r="M775" s="11">
        <f t="shared" si="101"/>
        <v>0.1039527384053098</v>
      </c>
    </row>
    <row r="776" spans="1:13" x14ac:dyDescent="0.3">
      <c r="A776" s="10">
        <v>43164</v>
      </c>
      <c r="B776" s="6">
        <v>3130</v>
      </c>
      <c r="C776" s="6">
        <v>3148</v>
      </c>
      <c r="D776" s="6">
        <v>3103</v>
      </c>
      <c r="E776" s="6">
        <v>3120</v>
      </c>
      <c r="F776" s="11">
        <f t="shared" si="94"/>
        <v>5.7343260030948652E-3</v>
      </c>
      <c r="G776" s="11">
        <f t="shared" si="95"/>
        <v>-8.6636190858186898E-3</v>
      </c>
      <c r="H776" s="11">
        <f t="shared" si="96"/>
        <v>-3.2000027306709027E-3</v>
      </c>
      <c r="I776" s="11">
        <f t="shared" si="97"/>
        <v>9.856704451028018E-5</v>
      </c>
      <c r="J776" s="11">
        <f t="shared" si="98"/>
        <v>0.15221652358044283</v>
      </c>
      <c r="K776" s="11">
        <f t="shared" si="99"/>
        <v>0.11031076244868636</v>
      </c>
      <c r="L776" s="11">
        <f t="shared" si="100"/>
        <v>0.10220913061388585</v>
      </c>
      <c r="M776" s="11">
        <f t="shared" si="101"/>
        <v>0.10503621388117176</v>
      </c>
    </row>
    <row r="777" spans="1:13" x14ac:dyDescent="0.3">
      <c r="A777" s="10">
        <v>43165</v>
      </c>
      <c r="B777" s="6">
        <v>3124</v>
      </c>
      <c r="C777" s="6">
        <v>3142</v>
      </c>
      <c r="D777" s="6">
        <v>3103</v>
      </c>
      <c r="E777" s="6">
        <v>3123</v>
      </c>
      <c r="F777" s="11">
        <f t="shared" si="94"/>
        <v>5.745307855989955E-3</v>
      </c>
      <c r="G777" s="11">
        <f t="shared" si="95"/>
        <v>-6.7448465111963948E-3</v>
      </c>
      <c r="H777" s="11">
        <f t="shared" si="96"/>
        <v>-3.2015367649798848E-4</v>
      </c>
      <c r="I777" s="11">
        <f t="shared" si="97"/>
        <v>7.8181510844431876E-5</v>
      </c>
      <c r="J777" s="11">
        <f t="shared" si="98"/>
        <v>0.15454829482055565</v>
      </c>
      <c r="K777" s="11">
        <f t="shared" si="99"/>
        <v>0.11260222090968869</v>
      </c>
      <c r="L777" s="11">
        <f t="shared" si="100"/>
        <v>0.10325799507875716</v>
      </c>
      <c r="M777" s="11">
        <f t="shared" si="101"/>
        <v>0.10362812605913772</v>
      </c>
    </row>
    <row r="778" spans="1:13" x14ac:dyDescent="0.3">
      <c r="A778" s="10">
        <v>43166</v>
      </c>
      <c r="B778" s="6">
        <v>3123</v>
      </c>
      <c r="C778" s="6">
        <v>3158</v>
      </c>
      <c r="D778" s="6">
        <v>3108</v>
      </c>
      <c r="E778" s="6">
        <v>3117</v>
      </c>
      <c r="F778" s="11">
        <f t="shared" si="94"/>
        <v>1.1144837532508825E-2</v>
      </c>
      <c r="G778" s="11">
        <f t="shared" si="95"/>
        <v>-4.8146457955405633E-3</v>
      </c>
      <c r="H778" s="11">
        <f t="shared" si="96"/>
        <v>-1.9230775157414877E-3</v>
      </c>
      <c r="I778" s="11">
        <f t="shared" si="97"/>
        <v>1.5956166716223004E-4</v>
      </c>
      <c r="J778" s="11">
        <f t="shared" si="98"/>
        <v>0.16569772829022739</v>
      </c>
      <c r="K778" s="11">
        <f t="shared" si="99"/>
        <v>0.11840429957546755</v>
      </c>
      <c r="L778" s="11">
        <f t="shared" si="100"/>
        <v>0.10605272744271534</v>
      </c>
      <c r="M778" s="11">
        <f t="shared" si="101"/>
        <v>0.10531106076412429</v>
      </c>
    </row>
    <row r="779" spans="1:13" x14ac:dyDescent="0.3">
      <c r="A779" s="10">
        <v>43167</v>
      </c>
      <c r="B779" s="6">
        <v>3112</v>
      </c>
      <c r="C779" s="6">
        <v>3133</v>
      </c>
      <c r="D779" s="6">
        <v>3093</v>
      </c>
      <c r="E779" s="6">
        <v>3115</v>
      </c>
      <c r="F779" s="11">
        <f t="shared" si="94"/>
        <v>6.7254056539094529E-3</v>
      </c>
      <c r="G779" s="11">
        <f t="shared" si="95"/>
        <v>-6.1241126132125677E-3</v>
      </c>
      <c r="H779" s="11">
        <f t="shared" si="96"/>
        <v>9.635459232713203E-4</v>
      </c>
      <c r="I779" s="11">
        <f t="shared" si="97"/>
        <v>8.2156463050891607E-5</v>
      </c>
      <c r="J779" s="11">
        <f t="shared" si="98"/>
        <v>0.16741666438505445</v>
      </c>
      <c r="K779" s="11">
        <f t="shared" si="99"/>
        <v>0.12029015111132335</v>
      </c>
      <c r="L779" s="11">
        <f t="shared" si="100"/>
        <v>0.10567811662677264</v>
      </c>
      <c r="M779" s="11">
        <f t="shared" si="101"/>
        <v>0.10603528089959116</v>
      </c>
    </row>
    <row r="780" spans="1:13" x14ac:dyDescent="0.3">
      <c r="A780" s="10">
        <v>43168</v>
      </c>
      <c r="B780" s="6">
        <v>3110</v>
      </c>
      <c r="C780" s="6">
        <v>3146</v>
      </c>
      <c r="D780" s="6">
        <v>3078</v>
      </c>
      <c r="E780" s="6">
        <v>3097</v>
      </c>
      <c r="F780" s="11">
        <f t="shared" si="94"/>
        <v>1.150907844494329E-2</v>
      </c>
      <c r="G780" s="11">
        <f t="shared" si="95"/>
        <v>-1.0342690774455246E-2</v>
      </c>
      <c r="H780" s="11">
        <f t="shared" si="96"/>
        <v>-4.1888252000770272E-3</v>
      </c>
      <c r="I780" s="11">
        <f t="shared" si="97"/>
        <v>2.4431593317505941E-4</v>
      </c>
      <c r="J780" s="11">
        <f t="shared" si="98"/>
        <v>0.18400745404589516</v>
      </c>
      <c r="K780" s="11">
        <f t="shared" si="99"/>
        <v>0.12794939529559815</v>
      </c>
      <c r="L780" s="11">
        <f t="shared" si="100"/>
        <v>0.10934935903178854</v>
      </c>
      <c r="M780" s="11">
        <f t="shared" si="101"/>
        <v>0.10875700058214349</v>
      </c>
    </row>
    <row r="781" spans="1:13" x14ac:dyDescent="0.3">
      <c r="A781" s="10">
        <v>43171</v>
      </c>
      <c r="B781" s="6">
        <v>3087</v>
      </c>
      <c r="C781" s="6">
        <v>3091</v>
      </c>
      <c r="D781" s="6">
        <v>3035</v>
      </c>
      <c r="E781" s="6">
        <v>3054</v>
      </c>
      <c r="F781" s="11">
        <f t="shared" si="94"/>
        <v>1.294917629956907E-3</v>
      </c>
      <c r="G781" s="11">
        <f t="shared" si="95"/>
        <v>-1.6988321008560639E-2</v>
      </c>
      <c r="H781" s="11">
        <f t="shared" si="96"/>
        <v>-1.0747538723581583E-2</v>
      </c>
      <c r="I781" s="11">
        <f t="shared" si="97"/>
        <v>1.2161440184194633E-4</v>
      </c>
      <c r="J781" s="11">
        <f t="shared" si="98"/>
        <v>0.18632131858149367</v>
      </c>
      <c r="K781" s="11">
        <f t="shared" si="99"/>
        <v>0.13118795573115202</v>
      </c>
      <c r="L781" s="11">
        <f t="shared" si="100"/>
        <v>0.11092845214679266</v>
      </c>
      <c r="M781" s="11">
        <f t="shared" si="101"/>
        <v>0.10993526247086283</v>
      </c>
    </row>
    <row r="782" spans="1:13" x14ac:dyDescent="0.3">
      <c r="A782" s="10">
        <v>43172</v>
      </c>
      <c r="B782" s="6">
        <v>3045</v>
      </c>
      <c r="C782" s="6">
        <v>3082</v>
      </c>
      <c r="D782" s="6">
        <v>3045</v>
      </c>
      <c r="E782" s="6">
        <v>3060</v>
      </c>
      <c r="F782" s="11">
        <f t="shared" si="94"/>
        <v>1.2077835736063582E-2</v>
      </c>
      <c r="G782" s="11">
        <f t="shared" si="95"/>
        <v>0</v>
      </c>
      <c r="H782" s="11">
        <f t="shared" si="96"/>
        <v>4.9140148024291626E-3</v>
      </c>
      <c r="I782" s="11">
        <f t="shared" si="97"/>
        <v>8.6523452479010164E-5</v>
      </c>
      <c r="J782" s="11">
        <f t="shared" si="98"/>
        <v>0.18905854193114249</v>
      </c>
      <c r="K782" s="11">
        <f t="shared" si="99"/>
        <v>0.13326926565281666</v>
      </c>
      <c r="L782" s="11">
        <f t="shared" si="100"/>
        <v>0.11099213301420782</v>
      </c>
      <c r="M782" s="11">
        <f t="shared" si="101"/>
        <v>0.11070628290821349</v>
      </c>
    </row>
    <row r="783" spans="1:13" x14ac:dyDescent="0.3">
      <c r="A783" s="10">
        <v>43173</v>
      </c>
      <c r="B783" s="6">
        <v>3066</v>
      </c>
      <c r="C783" s="6">
        <v>3074</v>
      </c>
      <c r="D783" s="6">
        <v>3051</v>
      </c>
      <c r="E783" s="6">
        <v>3065</v>
      </c>
      <c r="F783" s="11">
        <f t="shared" si="94"/>
        <v>2.6058646667817356E-3</v>
      </c>
      <c r="G783" s="11">
        <f t="shared" si="95"/>
        <v>-4.9043747150897639E-3</v>
      </c>
      <c r="H783" s="11">
        <f t="shared" si="96"/>
        <v>-3.262110614476887E-4</v>
      </c>
      <c r="I783" s="11">
        <f t="shared" si="97"/>
        <v>3.009362260498655E-5</v>
      </c>
      <c r="J783" s="11">
        <f t="shared" si="98"/>
        <v>0.18674473413472964</v>
      </c>
      <c r="K783" s="11">
        <f t="shared" si="99"/>
        <v>0.13396175662930068</v>
      </c>
      <c r="L783" s="11">
        <f t="shared" si="100"/>
        <v>0.11094635019675608</v>
      </c>
      <c r="M783" s="11">
        <f t="shared" si="101"/>
        <v>0.11078567674066325</v>
      </c>
    </row>
    <row r="784" spans="1:13" x14ac:dyDescent="0.3">
      <c r="A784" s="10">
        <v>43174</v>
      </c>
      <c r="B784" s="6">
        <v>3022</v>
      </c>
      <c r="C784" s="6">
        <v>3024</v>
      </c>
      <c r="D784" s="6">
        <v>2974</v>
      </c>
      <c r="E784" s="6">
        <v>2995</v>
      </c>
      <c r="F784" s="11">
        <f t="shared" si="94"/>
        <v>6.6159446673871847E-4</v>
      </c>
      <c r="G784" s="11">
        <f t="shared" si="95"/>
        <v>-1.6011015812584465E-2</v>
      </c>
      <c r="H784" s="11">
        <f t="shared" si="96"/>
        <v>-8.9746322831351089E-3</v>
      </c>
      <c r="I784" s="11">
        <f t="shared" si="97"/>
        <v>1.1903492225137869E-4</v>
      </c>
      <c r="J784" s="11">
        <f t="shared" si="98"/>
        <v>0.1897204755750426</v>
      </c>
      <c r="K784" s="11">
        <f t="shared" si="99"/>
        <v>0.1372769512462268</v>
      </c>
      <c r="L784" s="11">
        <f t="shared" si="100"/>
        <v>0.11274731691923963</v>
      </c>
      <c r="M784" s="11">
        <f t="shared" si="101"/>
        <v>0.111873996994118</v>
      </c>
    </row>
    <row r="785" spans="1:13" x14ac:dyDescent="0.3">
      <c r="A785" s="10">
        <v>43175</v>
      </c>
      <c r="B785" s="6">
        <v>3006</v>
      </c>
      <c r="C785" s="6">
        <v>3045</v>
      </c>
      <c r="D785" s="6">
        <v>2990</v>
      </c>
      <c r="E785" s="6">
        <v>3036</v>
      </c>
      <c r="F785" s="11">
        <f t="shared" si="94"/>
        <v>1.2890609831077609E-2</v>
      </c>
      <c r="G785" s="11">
        <f t="shared" si="95"/>
        <v>-5.3369039281877181E-3</v>
      </c>
      <c r="H785" s="11">
        <f t="shared" si="96"/>
        <v>9.9305682026007876E-3</v>
      </c>
      <c r="I785" s="11">
        <f t="shared" si="97"/>
        <v>1.1963777370474397E-4</v>
      </c>
      <c r="J785" s="11">
        <f t="shared" si="98"/>
        <v>0.16947007744421716</v>
      </c>
      <c r="K785" s="11">
        <f t="shared" si="99"/>
        <v>0.13869069560744521</v>
      </c>
      <c r="L785" s="11">
        <f t="shared" si="100"/>
        <v>0.1141226606750472</v>
      </c>
      <c r="M785" s="11">
        <f t="shared" si="101"/>
        <v>0.11269109373388664</v>
      </c>
    </row>
    <row r="786" spans="1:13" x14ac:dyDescent="0.3">
      <c r="A786" s="10">
        <v>43178</v>
      </c>
      <c r="B786" s="6">
        <v>3034</v>
      </c>
      <c r="C786" s="6">
        <v>3044</v>
      </c>
      <c r="D786" s="6">
        <v>2990</v>
      </c>
      <c r="E786" s="6">
        <v>2993</v>
      </c>
      <c r="F786" s="11">
        <f t="shared" si="94"/>
        <v>3.2905590730988588E-3</v>
      </c>
      <c r="G786" s="11">
        <f t="shared" si="95"/>
        <v>-1.4608493523745474E-2</v>
      </c>
      <c r="H786" s="11">
        <f t="shared" si="96"/>
        <v>-1.3605652055778598E-2</v>
      </c>
      <c r="I786" s="11">
        <f t="shared" si="97"/>
        <v>7.0247983921259145E-5</v>
      </c>
      <c r="J786" s="11">
        <f t="shared" si="98"/>
        <v>0.16735132751820536</v>
      </c>
      <c r="K786" s="11">
        <f t="shared" si="99"/>
        <v>0.13884376700775719</v>
      </c>
      <c r="L786" s="11">
        <f t="shared" si="100"/>
        <v>0.11506000138311562</v>
      </c>
      <c r="M786" s="11">
        <f t="shared" si="101"/>
        <v>0.11333568334932811</v>
      </c>
    </row>
    <row r="787" spans="1:13" x14ac:dyDescent="0.3">
      <c r="A787" s="10">
        <v>43179</v>
      </c>
      <c r="B787" s="6">
        <v>2987</v>
      </c>
      <c r="C787" s="6">
        <v>2993</v>
      </c>
      <c r="D787" s="6">
        <v>2964</v>
      </c>
      <c r="E787" s="6">
        <v>2979</v>
      </c>
      <c r="F787" s="11">
        <f t="shared" si="94"/>
        <v>2.006689636589027E-3</v>
      </c>
      <c r="G787" s="11">
        <f t="shared" si="95"/>
        <v>-7.7298318001322846E-3</v>
      </c>
      <c r="H787" s="11">
        <f t="shared" si="96"/>
        <v>-2.6818655028275555E-3</v>
      </c>
      <c r="I787" s="11">
        <f t="shared" si="97"/>
        <v>4.842840541974559E-5</v>
      </c>
      <c r="J787" s="11">
        <f t="shared" si="98"/>
        <v>0.16509599802964195</v>
      </c>
      <c r="K787" s="11">
        <f t="shared" si="99"/>
        <v>0.1394588449672412</v>
      </c>
      <c r="L787" s="11">
        <f t="shared" si="100"/>
        <v>0.1155919630241331</v>
      </c>
      <c r="M787" s="11">
        <f t="shared" si="101"/>
        <v>0.11355609980085227</v>
      </c>
    </row>
    <row r="788" spans="1:13" x14ac:dyDescent="0.3">
      <c r="A788" s="10">
        <v>43180</v>
      </c>
      <c r="B788" s="6">
        <v>2976</v>
      </c>
      <c r="C788" s="6">
        <v>3004</v>
      </c>
      <c r="D788" s="6">
        <v>2974</v>
      </c>
      <c r="E788" s="6">
        <v>2993</v>
      </c>
      <c r="F788" s="11">
        <f t="shared" si="94"/>
        <v>9.3646169310429798E-3</v>
      </c>
      <c r="G788" s="11">
        <f t="shared" si="95"/>
        <v>-6.7226893288215657E-4</v>
      </c>
      <c r="H788" s="11">
        <f t="shared" si="96"/>
        <v>5.6961118997163607E-3</v>
      </c>
      <c r="I788" s="11">
        <f t="shared" si="97"/>
        <v>3.8635408914495796E-5</v>
      </c>
      <c r="J788" s="11">
        <f t="shared" si="98"/>
        <v>0.15559353089881545</v>
      </c>
      <c r="K788" s="11">
        <f t="shared" si="99"/>
        <v>0.13969911331089882</v>
      </c>
      <c r="L788" s="11">
        <f t="shared" si="100"/>
        <v>0.11548186619591728</v>
      </c>
      <c r="M788" s="11">
        <f t="shared" si="101"/>
        <v>0.11355788579753064</v>
      </c>
    </row>
    <row r="789" spans="1:13" x14ac:dyDescent="0.3">
      <c r="A789" s="10">
        <v>43181</v>
      </c>
      <c r="B789" s="6">
        <v>2998</v>
      </c>
      <c r="C789" s="6">
        <v>3016</v>
      </c>
      <c r="D789" s="6">
        <v>2994</v>
      </c>
      <c r="E789" s="6">
        <v>3000</v>
      </c>
      <c r="F789" s="11">
        <f t="shared" si="94"/>
        <v>5.986050465303633E-3</v>
      </c>
      <c r="G789" s="11">
        <f t="shared" si="95"/>
        <v>-1.3351136829693247E-3</v>
      </c>
      <c r="H789" s="11">
        <f t="shared" si="96"/>
        <v>6.6688898770377427E-4</v>
      </c>
      <c r="I789" s="11">
        <f t="shared" si="97"/>
        <v>3.451367019696858E-5</v>
      </c>
      <c r="J789" s="11">
        <f t="shared" si="98"/>
        <v>0.15168634901546604</v>
      </c>
      <c r="K789" s="11">
        <f t="shared" si="99"/>
        <v>0.14026756769708745</v>
      </c>
      <c r="L789" s="11">
        <f t="shared" si="100"/>
        <v>0.11560644702168284</v>
      </c>
      <c r="M789" s="11">
        <f t="shared" si="101"/>
        <v>0.11376547375070055</v>
      </c>
    </row>
    <row r="790" spans="1:13" x14ac:dyDescent="0.3">
      <c r="A790" s="10">
        <v>43182</v>
      </c>
      <c r="B790" s="6">
        <v>3000</v>
      </c>
      <c r="C790" s="6">
        <v>3128</v>
      </c>
      <c r="D790" s="6">
        <v>2999</v>
      </c>
      <c r="E790" s="6">
        <v>3046</v>
      </c>
      <c r="F790" s="11">
        <f t="shared" si="94"/>
        <v>4.1781534014954921E-2</v>
      </c>
      <c r="G790" s="11">
        <f t="shared" si="95"/>
        <v>-3.3338890123761844E-4</v>
      </c>
      <c r="H790" s="11">
        <f t="shared" si="96"/>
        <v>1.5216965804860464E-2</v>
      </c>
      <c r="I790" s="11">
        <f t="shared" si="97"/>
        <v>1.1150927259319732E-3</v>
      </c>
      <c r="J790" s="11">
        <f t="shared" si="98"/>
        <v>0.21201963035321991</v>
      </c>
      <c r="K790" s="11">
        <f t="shared" si="99"/>
        <v>0.16971768858866845</v>
      </c>
      <c r="L790" s="11">
        <f t="shared" si="100"/>
        <v>0.13411592075527984</v>
      </c>
      <c r="M790" s="11">
        <f t="shared" si="101"/>
        <v>0.12650079073458237</v>
      </c>
    </row>
    <row r="791" spans="1:13" x14ac:dyDescent="0.3">
      <c r="A791" s="10">
        <v>43185</v>
      </c>
      <c r="B791" s="6">
        <v>3038</v>
      </c>
      <c r="C791" s="6">
        <v>3122</v>
      </c>
      <c r="D791" s="6">
        <v>3003</v>
      </c>
      <c r="E791" s="6">
        <v>3090</v>
      </c>
      <c r="F791" s="11">
        <f t="shared" si="94"/>
        <v>2.7274417919659306E-2</v>
      </c>
      <c r="G791" s="11">
        <f t="shared" si="95"/>
        <v>-1.1587615172387895E-2</v>
      </c>
      <c r="H791" s="11">
        <f t="shared" si="96"/>
        <v>1.6971686736072907E-2</v>
      </c>
      <c r="I791" s="11">
        <f t="shared" si="97"/>
        <v>6.1193519612232853E-4</v>
      </c>
      <c r="J791" s="11">
        <f t="shared" si="98"/>
        <v>0.23939174520225553</v>
      </c>
      <c r="K791" s="11">
        <f t="shared" si="99"/>
        <v>0.18390115459489906</v>
      </c>
      <c r="L791" s="11">
        <f t="shared" si="100"/>
        <v>0.14310548809087434</v>
      </c>
      <c r="M791" s="11">
        <f t="shared" si="101"/>
        <v>0.13225061927983078</v>
      </c>
    </row>
    <row r="792" spans="1:13" x14ac:dyDescent="0.3">
      <c r="A792" s="10">
        <v>43186</v>
      </c>
      <c r="B792" s="6">
        <v>3086</v>
      </c>
      <c r="C792" s="6">
        <v>3093</v>
      </c>
      <c r="D792" s="6">
        <v>3037</v>
      </c>
      <c r="E792" s="6">
        <v>3057</v>
      </c>
      <c r="F792" s="11">
        <f t="shared" si="94"/>
        <v>2.2657397619634629E-3</v>
      </c>
      <c r="G792" s="11">
        <f t="shared" si="95"/>
        <v>-1.6005567877357348E-2</v>
      </c>
      <c r="H792" s="11">
        <f t="shared" si="96"/>
        <v>-9.4417110322716404E-3</v>
      </c>
      <c r="I792" s="11">
        <f t="shared" si="97"/>
        <v>1.3158429304700514E-4</v>
      </c>
      <c r="J792" s="11">
        <f t="shared" si="98"/>
        <v>0.24175181664942066</v>
      </c>
      <c r="K792" s="11">
        <f t="shared" si="99"/>
        <v>0.18631501076748561</v>
      </c>
      <c r="L792" s="11">
        <f t="shared" si="100"/>
        <v>0.14467190950589029</v>
      </c>
      <c r="M792" s="11">
        <f t="shared" si="101"/>
        <v>0.13358300589073144</v>
      </c>
    </row>
    <row r="793" spans="1:13" x14ac:dyDescent="0.3">
      <c r="A793" s="10">
        <v>43187</v>
      </c>
      <c r="B793" s="6">
        <v>3061</v>
      </c>
      <c r="C793" s="6">
        <v>3077</v>
      </c>
      <c r="D793" s="6">
        <v>3035</v>
      </c>
      <c r="E793" s="6">
        <v>3044</v>
      </c>
      <c r="F793" s="11">
        <f t="shared" si="94"/>
        <v>5.2134363766293736E-3</v>
      </c>
      <c r="G793" s="11">
        <f t="shared" si="95"/>
        <v>-8.5302354518138716E-3</v>
      </c>
      <c r="H793" s="11">
        <f t="shared" si="96"/>
        <v>-5.569219963836065E-3</v>
      </c>
      <c r="I793" s="11">
        <f t="shared" si="97"/>
        <v>8.1472852090994113E-5</v>
      </c>
      <c r="J793" s="11">
        <f t="shared" si="98"/>
        <v>0.24441501066084811</v>
      </c>
      <c r="K793" s="11">
        <f t="shared" si="99"/>
        <v>0.18741786140983771</v>
      </c>
      <c r="L793" s="11">
        <f t="shared" si="100"/>
        <v>0.14542709579692509</v>
      </c>
      <c r="M793" s="11">
        <f t="shared" si="101"/>
        <v>0.13391092210724895</v>
      </c>
    </row>
    <row r="794" spans="1:13" x14ac:dyDescent="0.3">
      <c r="A794" s="10">
        <v>43188</v>
      </c>
      <c r="B794" s="6">
        <v>3041</v>
      </c>
      <c r="C794" s="6">
        <v>3042</v>
      </c>
      <c r="D794" s="6">
        <v>3010</v>
      </c>
      <c r="E794" s="6">
        <v>3018</v>
      </c>
      <c r="F794" s="11">
        <f t="shared" si="94"/>
        <v>3.2878514187354059E-4</v>
      </c>
      <c r="G794" s="11">
        <f t="shared" si="95"/>
        <v>-1.0246329934443261E-2</v>
      </c>
      <c r="H794" s="11">
        <f t="shared" si="96"/>
        <v>-7.5920483495703975E-3</v>
      </c>
      <c r="I794" s="11">
        <f t="shared" si="97"/>
        <v>2.9800897220765409E-5</v>
      </c>
      <c r="J794" s="11">
        <f t="shared" si="98"/>
        <v>0.23977072382918446</v>
      </c>
      <c r="K794" s="11">
        <f t="shared" si="99"/>
        <v>0.18783910116195998</v>
      </c>
      <c r="L794" s="11">
        <f t="shared" si="100"/>
        <v>0.14551042577287956</v>
      </c>
      <c r="M794" s="11">
        <f t="shared" si="101"/>
        <v>0.13357473779779289</v>
      </c>
    </row>
    <row r="795" spans="1:13" x14ac:dyDescent="0.3">
      <c r="A795" s="10">
        <v>43189</v>
      </c>
      <c r="B795" s="6">
        <v>3015</v>
      </c>
      <c r="C795" s="6">
        <v>3173</v>
      </c>
      <c r="D795" s="6">
        <v>3014</v>
      </c>
      <c r="E795" s="6">
        <v>3158</v>
      </c>
      <c r="F795" s="11">
        <f t="shared" si="94"/>
        <v>5.1077682421909819E-2</v>
      </c>
      <c r="G795" s="11">
        <f t="shared" si="95"/>
        <v>-3.3172997484500231E-4</v>
      </c>
      <c r="H795" s="11">
        <f t="shared" si="96"/>
        <v>4.6339085654301566E-2</v>
      </c>
      <c r="I795" s="11">
        <f t="shared" si="97"/>
        <v>2.5751864931603522E-4</v>
      </c>
      <c r="J795" s="11">
        <f t="shared" si="98"/>
        <v>0.24691010119267215</v>
      </c>
      <c r="K795" s="11">
        <f t="shared" si="99"/>
        <v>0.19284601856680342</v>
      </c>
      <c r="L795" s="11">
        <f t="shared" si="100"/>
        <v>0.1489291286362335</v>
      </c>
      <c r="M795" s="11">
        <f t="shared" si="101"/>
        <v>0.13555611332626369</v>
      </c>
    </row>
    <row r="796" spans="1:13" x14ac:dyDescent="0.3">
      <c r="A796" s="10">
        <v>43192</v>
      </c>
      <c r="B796" s="6">
        <v>3160</v>
      </c>
      <c r="C796" s="6">
        <v>3205</v>
      </c>
      <c r="D796" s="6">
        <v>3150</v>
      </c>
      <c r="E796" s="6">
        <v>3163</v>
      </c>
      <c r="F796" s="11">
        <f t="shared" si="94"/>
        <v>1.4140062773812693E-2</v>
      </c>
      <c r="G796" s="11">
        <f t="shared" si="95"/>
        <v>-3.1695747612790672E-3</v>
      </c>
      <c r="H796" s="11">
        <f t="shared" si="96"/>
        <v>9.4891672469104866E-4</v>
      </c>
      <c r="I796" s="11">
        <f t="shared" si="97"/>
        <v>1.9957749986158495E-4</v>
      </c>
      <c r="J796" s="11">
        <f t="shared" si="98"/>
        <v>0.25342395678520963</v>
      </c>
      <c r="K796" s="11">
        <f t="shared" si="99"/>
        <v>0.19612924203671833</v>
      </c>
      <c r="L796" s="11">
        <f t="shared" si="100"/>
        <v>0.1511108346428523</v>
      </c>
      <c r="M796" s="11">
        <f t="shared" si="101"/>
        <v>0.13726031038144568</v>
      </c>
    </row>
    <row r="797" spans="1:13" x14ac:dyDescent="0.3">
      <c r="A797" s="10">
        <v>43193</v>
      </c>
      <c r="B797" s="6">
        <v>3165</v>
      </c>
      <c r="C797" s="6">
        <v>3175</v>
      </c>
      <c r="D797" s="6">
        <v>3134</v>
      </c>
      <c r="E797" s="6">
        <v>3161</v>
      </c>
      <c r="F797" s="11">
        <f t="shared" si="94"/>
        <v>3.1545767485155669E-3</v>
      </c>
      <c r="G797" s="11">
        <f t="shared" si="95"/>
        <v>-9.8429116623103777E-3</v>
      </c>
      <c r="H797" s="11">
        <f t="shared" si="96"/>
        <v>-1.2646223626588103E-3</v>
      </c>
      <c r="I797" s="11">
        <f t="shared" si="97"/>
        <v>9.8376046553384081E-5</v>
      </c>
      <c r="J797" s="11">
        <f t="shared" si="98"/>
        <v>0.25589525675408581</v>
      </c>
      <c r="K797" s="11">
        <f t="shared" si="99"/>
        <v>0.19716680453073601</v>
      </c>
      <c r="L797" s="11">
        <f t="shared" si="100"/>
        <v>0.15227794041441925</v>
      </c>
      <c r="M797" s="11">
        <f t="shared" si="101"/>
        <v>0.13666405972497803</v>
      </c>
    </row>
    <row r="798" spans="1:13" x14ac:dyDescent="0.3">
      <c r="A798" s="10">
        <v>43194</v>
      </c>
      <c r="B798" s="6">
        <v>3161</v>
      </c>
      <c r="C798" s="6">
        <v>3230</v>
      </c>
      <c r="D798" s="6">
        <v>3154</v>
      </c>
      <c r="E798" s="6">
        <v>3223</v>
      </c>
      <c r="F798" s="11">
        <f t="shared" si="94"/>
        <v>2.1593704001084502E-2</v>
      </c>
      <c r="G798" s="11">
        <f t="shared" si="95"/>
        <v>-2.2169446926340788E-3</v>
      </c>
      <c r="H798" s="11">
        <f t="shared" si="96"/>
        <v>1.9424169599820195E-2</v>
      </c>
      <c r="I798" s="11">
        <f t="shared" si="97"/>
        <v>9.4825437154415546E-5</v>
      </c>
      <c r="J798" s="11">
        <f t="shared" si="98"/>
        <v>0.25864719434180122</v>
      </c>
      <c r="K798" s="11">
        <f t="shared" si="99"/>
        <v>0.19879927494752769</v>
      </c>
      <c r="L798" s="11">
        <f t="shared" si="100"/>
        <v>0.15328349233695754</v>
      </c>
      <c r="M798" s="11">
        <f t="shared" si="101"/>
        <v>0.13686465999739728</v>
      </c>
    </row>
    <row r="799" spans="1:13" x14ac:dyDescent="0.3">
      <c r="A799" s="10">
        <v>43199</v>
      </c>
      <c r="B799" s="6">
        <v>3397</v>
      </c>
      <c r="C799" s="6">
        <v>3400</v>
      </c>
      <c r="D799" s="6">
        <v>3285</v>
      </c>
      <c r="E799" s="6">
        <v>3327</v>
      </c>
      <c r="F799" s="11">
        <f t="shared" si="94"/>
        <v>8.8274244366891178E-4</v>
      </c>
      <c r="G799" s="11">
        <f t="shared" si="95"/>
        <v>-3.3526037241873086E-2</v>
      </c>
      <c r="H799" s="11">
        <f t="shared" si="96"/>
        <v>-2.0821692142107242E-2</v>
      </c>
      <c r="I799" s="11">
        <f t="shared" si="97"/>
        <v>4.4508577257305757E-4</v>
      </c>
      <c r="J799" s="11">
        <f t="shared" si="98"/>
        <v>0.27792946608944313</v>
      </c>
      <c r="K799" s="11">
        <f t="shared" si="99"/>
        <v>0.20678642453202986</v>
      </c>
      <c r="L799" s="11">
        <f t="shared" si="100"/>
        <v>0.1590542465621218</v>
      </c>
      <c r="M799" s="11">
        <f t="shared" si="101"/>
        <v>0.14095564290448626</v>
      </c>
    </row>
    <row r="800" spans="1:13" x14ac:dyDescent="0.3">
      <c r="A800" s="10">
        <v>43200</v>
      </c>
      <c r="B800" s="6">
        <v>3325</v>
      </c>
      <c r="C800" s="6">
        <v>3343</v>
      </c>
      <c r="D800" s="6">
        <v>3239</v>
      </c>
      <c r="E800" s="6">
        <v>3251</v>
      </c>
      <c r="F800" s="11">
        <f t="shared" si="94"/>
        <v>5.3989333301440552E-3</v>
      </c>
      <c r="G800" s="11">
        <f t="shared" si="95"/>
        <v>-2.6205033918625248E-2</v>
      </c>
      <c r="H800" s="11">
        <f t="shared" si="96"/>
        <v>-2.2507032786049118E-2</v>
      </c>
      <c r="I800" s="11">
        <f t="shared" si="97"/>
        <v>2.4756869568485801E-4</v>
      </c>
      <c r="J800" s="11">
        <f t="shared" si="98"/>
        <v>0.23533631797607354</v>
      </c>
      <c r="K800" s="11">
        <f t="shared" si="99"/>
        <v>0.21149802942983009</v>
      </c>
      <c r="L800" s="11">
        <f t="shared" si="100"/>
        <v>0.16145698970676273</v>
      </c>
      <c r="M800" s="11">
        <f t="shared" si="101"/>
        <v>0.14250595628614135</v>
      </c>
    </row>
    <row r="801" spans="1:13" x14ac:dyDescent="0.3">
      <c r="A801" s="10">
        <v>43201</v>
      </c>
      <c r="B801" s="6">
        <v>3250</v>
      </c>
      <c r="C801" s="6">
        <v>3263</v>
      </c>
      <c r="D801" s="6">
        <v>3207</v>
      </c>
      <c r="E801" s="6">
        <v>3247</v>
      </c>
      <c r="F801" s="11">
        <f t="shared" si="94"/>
        <v>3.9920212695374567E-3</v>
      </c>
      <c r="G801" s="11">
        <f t="shared" si="95"/>
        <v>-1.3319075630628291E-2</v>
      </c>
      <c r="H801" s="11">
        <f t="shared" si="96"/>
        <v>-9.2350322093720841E-4</v>
      </c>
      <c r="I801" s="11">
        <f t="shared" si="97"/>
        <v>1.8472044472651203E-4</v>
      </c>
      <c r="J801" s="11">
        <f t="shared" si="98"/>
        <v>0.21122824343198288</v>
      </c>
      <c r="K801" s="11">
        <f t="shared" si="99"/>
        <v>0.21341775328549803</v>
      </c>
      <c r="L801" s="11">
        <f t="shared" si="100"/>
        <v>0.163778736088635</v>
      </c>
      <c r="M801" s="11">
        <f t="shared" si="101"/>
        <v>0.14408183509841202</v>
      </c>
    </row>
    <row r="802" spans="1:13" x14ac:dyDescent="0.3">
      <c r="A802" s="10">
        <v>43202</v>
      </c>
      <c r="B802" s="6">
        <v>3251</v>
      </c>
      <c r="C802" s="6">
        <v>3253</v>
      </c>
      <c r="D802" s="6">
        <v>3213</v>
      </c>
      <c r="E802" s="6">
        <v>3220</v>
      </c>
      <c r="F802" s="11">
        <f t="shared" si="94"/>
        <v>6.1500616944606371E-4</v>
      </c>
      <c r="G802" s="11">
        <f t="shared" si="95"/>
        <v>-1.1757561188046916E-2</v>
      </c>
      <c r="H802" s="11">
        <f t="shared" si="96"/>
        <v>-9.5812817654513417E-3</v>
      </c>
      <c r="I802" s="11">
        <f t="shared" si="97"/>
        <v>3.1858518458865248E-5</v>
      </c>
      <c r="J802" s="11">
        <f t="shared" si="98"/>
        <v>0.20519327792045211</v>
      </c>
      <c r="K802" s="11">
        <f t="shared" si="99"/>
        <v>0.21314420348218446</v>
      </c>
      <c r="L802" s="11">
        <f t="shared" si="100"/>
        <v>0.16375926348091099</v>
      </c>
      <c r="M802" s="11">
        <f t="shared" si="101"/>
        <v>0.1438459652744262</v>
      </c>
    </row>
    <row r="803" spans="1:13" x14ac:dyDescent="0.3">
      <c r="A803" s="10">
        <v>43203</v>
      </c>
      <c r="B803" s="6">
        <v>3220</v>
      </c>
      <c r="C803" s="6">
        <v>3261</v>
      </c>
      <c r="D803" s="6">
        <v>3206</v>
      </c>
      <c r="E803" s="6">
        <v>3229</v>
      </c>
      <c r="F803" s="11">
        <f t="shared" si="94"/>
        <v>1.2652537250865119E-2</v>
      </c>
      <c r="G803" s="11">
        <f t="shared" si="95"/>
        <v>-4.3573053689557007E-3</v>
      </c>
      <c r="H803" s="11">
        <f t="shared" si="96"/>
        <v>2.7911322198212254E-3</v>
      </c>
      <c r="I803" s="11">
        <f t="shared" si="97"/>
        <v>1.5591971998637401E-4</v>
      </c>
      <c r="J803" s="11">
        <f t="shared" si="98"/>
        <v>0.20971490737356627</v>
      </c>
      <c r="K803" s="11">
        <f t="shared" si="99"/>
        <v>0.2149361420965902</v>
      </c>
      <c r="L803" s="11">
        <f t="shared" si="100"/>
        <v>0.16561131336243198</v>
      </c>
      <c r="M803" s="11">
        <f t="shared" si="101"/>
        <v>0.14494914214361257</v>
      </c>
    </row>
    <row r="804" spans="1:13" x14ac:dyDescent="0.3">
      <c r="A804" s="10">
        <v>43206</v>
      </c>
      <c r="B804" s="6">
        <v>3229</v>
      </c>
      <c r="C804" s="6">
        <v>3232</v>
      </c>
      <c r="D804" s="6">
        <v>3185</v>
      </c>
      <c r="E804" s="6">
        <v>3202</v>
      </c>
      <c r="F804" s="11">
        <f t="shared" si="94"/>
        <v>9.286488827107282E-4</v>
      </c>
      <c r="G804" s="11">
        <f t="shared" si="95"/>
        <v>-1.372020275201147E-2</v>
      </c>
      <c r="H804" s="11">
        <f t="shared" si="96"/>
        <v>-8.3968772016151712E-3</v>
      </c>
      <c r="I804" s="11">
        <f t="shared" si="97"/>
        <v>8.1697245245299262E-5</v>
      </c>
      <c r="J804" s="11">
        <f t="shared" si="98"/>
        <v>0.21281008045889582</v>
      </c>
      <c r="K804" s="11">
        <f t="shared" si="99"/>
        <v>0.21507517228705028</v>
      </c>
      <c r="L804" s="11">
        <f t="shared" si="100"/>
        <v>0.16621529909723551</v>
      </c>
      <c r="M804" s="11">
        <f t="shared" si="101"/>
        <v>0.14556043375946973</v>
      </c>
    </row>
    <row r="805" spans="1:13" x14ac:dyDescent="0.3">
      <c r="A805" s="10">
        <v>43207</v>
      </c>
      <c r="B805" s="6">
        <v>3211</v>
      </c>
      <c r="C805" s="6">
        <v>3272</v>
      </c>
      <c r="D805" s="6">
        <v>3171</v>
      </c>
      <c r="E805" s="6">
        <v>3265</v>
      </c>
      <c r="F805" s="11">
        <f t="shared" si="94"/>
        <v>1.8819003633123825E-2</v>
      </c>
      <c r="G805" s="11">
        <f t="shared" si="95"/>
        <v>-1.2535419551166552E-2</v>
      </c>
      <c r="H805" s="11">
        <f t="shared" si="96"/>
        <v>1.6677347621017542E-2</v>
      </c>
      <c r="I805" s="11">
        <f t="shared" si="97"/>
        <v>4.0649812502660255E-4</v>
      </c>
      <c r="J805" s="11">
        <f t="shared" si="98"/>
        <v>0.22145521699167084</v>
      </c>
      <c r="K805" s="11">
        <f t="shared" si="99"/>
        <v>0.21504039802848873</v>
      </c>
      <c r="L805" s="11">
        <f t="shared" si="100"/>
        <v>0.17105094838923807</v>
      </c>
      <c r="M805" s="11">
        <f t="shared" si="101"/>
        <v>0.14893956517032045</v>
      </c>
    </row>
    <row r="806" spans="1:13" x14ac:dyDescent="0.3">
      <c r="A806" s="10">
        <v>43208</v>
      </c>
      <c r="B806" s="6">
        <v>3256</v>
      </c>
      <c r="C806" s="6">
        <v>3262</v>
      </c>
      <c r="D806" s="6">
        <v>3198</v>
      </c>
      <c r="E806" s="6">
        <v>3228</v>
      </c>
      <c r="F806" s="11">
        <f t="shared" si="94"/>
        <v>1.8410560585281537E-3</v>
      </c>
      <c r="G806" s="11">
        <f t="shared" si="95"/>
        <v>-1.7973833728531428E-2</v>
      </c>
      <c r="H806" s="11">
        <f t="shared" si="96"/>
        <v>-8.6366977325915435E-3</v>
      </c>
      <c r="I806" s="11">
        <f t="shared" si="97"/>
        <v>1.8711426198861643E-4</v>
      </c>
      <c r="J806" s="11">
        <f t="shared" si="98"/>
        <v>0.22074496492203216</v>
      </c>
      <c r="K806" s="11">
        <f t="shared" si="99"/>
        <v>0.21676293366502697</v>
      </c>
      <c r="L806" s="11">
        <f t="shared" si="100"/>
        <v>0.17198057117459428</v>
      </c>
      <c r="M806" s="11">
        <f t="shared" si="101"/>
        <v>0.15042116669844224</v>
      </c>
    </row>
    <row r="807" spans="1:13" x14ac:dyDescent="0.3">
      <c r="A807" s="10">
        <v>43209</v>
      </c>
      <c r="B807" s="6">
        <v>3226</v>
      </c>
      <c r="C807" s="6">
        <v>3228</v>
      </c>
      <c r="D807" s="6">
        <v>3191</v>
      </c>
      <c r="E807" s="6">
        <v>3214</v>
      </c>
      <c r="F807" s="11">
        <f t="shared" si="94"/>
        <v>6.1977070468524544E-4</v>
      </c>
      <c r="G807" s="11">
        <f t="shared" si="95"/>
        <v>-1.0908632406910659E-2</v>
      </c>
      <c r="H807" s="11">
        <f t="shared" si="96"/>
        <v>-3.7267123876962745E-3</v>
      </c>
      <c r="I807" s="11">
        <f t="shared" si="97"/>
        <v>8.1038748354510256E-5</v>
      </c>
      <c r="J807" s="11">
        <f t="shared" si="98"/>
        <v>0.21975313336518684</v>
      </c>
      <c r="K807" s="11">
        <f t="shared" si="99"/>
        <v>0.21681828844946069</v>
      </c>
      <c r="L807" s="11">
        <f t="shared" si="100"/>
        <v>0.17275623050985436</v>
      </c>
      <c r="M807" s="11">
        <f t="shared" si="101"/>
        <v>0.15092448144852977</v>
      </c>
    </row>
    <row r="808" spans="1:13" x14ac:dyDescent="0.3">
      <c r="A808" s="10">
        <v>43210</v>
      </c>
      <c r="B808" s="6">
        <v>3209</v>
      </c>
      <c r="C808" s="6">
        <v>3252</v>
      </c>
      <c r="D808" s="6">
        <v>3203</v>
      </c>
      <c r="E808" s="6">
        <v>3232</v>
      </c>
      <c r="F808" s="11">
        <f t="shared" si="94"/>
        <v>1.3310829557844378E-2</v>
      </c>
      <c r="G808" s="11">
        <f t="shared" si="95"/>
        <v>-1.8714915006987005E-3</v>
      </c>
      <c r="H808" s="11">
        <f t="shared" si="96"/>
        <v>7.1417785311290302E-3</v>
      </c>
      <c r="I808" s="11">
        <f t="shared" si="97"/>
        <v>9.8983445008320758E-5</v>
      </c>
      <c r="J808" s="11">
        <f t="shared" si="98"/>
        <v>0.21999141215451118</v>
      </c>
      <c r="K808" s="11">
        <f t="shared" si="99"/>
        <v>0.21564163127759145</v>
      </c>
      <c r="L808" s="11">
        <f t="shared" si="100"/>
        <v>0.17395529784691491</v>
      </c>
      <c r="M808" s="11">
        <f t="shared" si="101"/>
        <v>0.15165275592191793</v>
      </c>
    </row>
    <row r="809" spans="1:13" x14ac:dyDescent="0.3">
      <c r="A809" s="10">
        <v>43213</v>
      </c>
      <c r="B809" s="6">
        <v>3228</v>
      </c>
      <c r="C809" s="6">
        <v>3260</v>
      </c>
      <c r="D809" s="6">
        <v>3192</v>
      </c>
      <c r="E809" s="6">
        <v>3205</v>
      </c>
      <c r="F809" s="11">
        <f t="shared" si="94"/>
        <v>9.8644449709140158E-3</v>
      </c>
      <c r="G809" s="11">
        <f t="shared" si="95"/>
        <v>-1.1215070820140068E-2</v>
      </c>
      <c r="H809" s="11">
        <f t="shared" si="96"/>
        <v>-7.1506600350689595E-3</v>
      </c>
      <c r="I809" s="11">
        <f t="shared" si="97"/>
        <v>2.1342722180255622E-4</v>
      </c>
      <c r="J809" s="11">
        <f t="shared" si="98"/>
        <v>0.20629693633769591</v>
      </c>
      <c r="K809" s="11">
        <f t="shared" si="99"/>
        <v>0.21818338047059105</v>
      </c>
      <c r="L809" s="11">
        <f t="shared" si="100"/>
        <v>0.17617279581132791</v>
      </c>
      <c r="M809" s="11">
        <f t="shared" si="101"/>
        <v>0.15268673395893326</v>
      </c>
    </row>
    <row r="810" spans="1:13" x14ac:dyDescent="0.3">
      <c r="A810" s="10">
        <v>43214</v>
      </c>
      <c r="B810" s="6">
        <v>3205</v>
      </c>
      <c r="C810" s="6">
        <v>3213</v>
      </c>
      <c r="D810" s="6">
        <v>3192</v>
      </c>
      <c r="E810" s="6">
        <v>3194</v>
      </c>
      <c r="F810" s="11">
        <f t="shared" si="94"/>
        <v>2.4929897610880786E-3</v>
      </c>
      <c r="G810" s="11">
        <f t="shared" si="95"/>
        <v>-4.0644107850710282E-3</v>
      </c>
      <c r="H810" s="11">
        <f t="shared" si="96"/>
        <v>-3.4380405798126617E-3</v>
      </c>
      <c r="I810" s="11">
        <f t="shared" si="97"/>
        <v>1.733182373026754E-5</v>
      </c>
      <c r="J810" s="11">
        <f t="shared" si="98"/>
        <v>0.19171973494938827</v>
      </c>
      <c r="K810" s="11">
        <f t="shared" si="99"/>
        <v>0.21376931724229845</v>
      </c>
      <c r="L810" s="11">
        <f t="shared" si="100"/>
        <v>0.17616521897177612</v>
      </c>
      <c r="M810" s="11">
        <f t="shared" si="101"/>
        <v>0.15232846706548803</v>
      </c>
    </row>
    <row r="811" spans="1:13" x14ac:dyDescent="0.3">
      <c r="A811" s="10">
        <v>43215</v>
      </c>
      <c r="B811" s="6">
        <v>3194</v>
      </c>
      <c r="C811" s="6">
        <v>3232</v>
      </c>
      <c r="D811" s="6">
        <v>3186</v>
      </c>
      <c r="E811" s="6">
        <v>3202</v>
      </c>
      <c r="F811" s="11">
        <f t="shared" si="94"/>
        <v>1.1827090866028185E-2</v>
      </c>
      <c r="G811" s="11">
        <f t="shared" si="95"/>
        <v>-2.5078383049638884E-3</v>
      </c>
      <c r="H811" s="11">
        <f t="shared" si="96"/>
        <v>2.5015647817023426E-3</v>
      </c>
      <c r="I811" s="11">
        <f t="shared" si="97"/>
        <v>1.2285661731858367E-4</v>
      </c>
      <c r="J811" s="11">
        <f t="shared" si="98"/>
        <v>0.18760993661952954</v>
      </c>
      <c r="K811" s="11">
        <f t="shared" si="99"/>
        <v>0.21379372208800285</v>
      </c>
      <c r="L811" s="11">
        <f t="shared" si="100"/>
        <v>0.17736690127129254</v>
      </c>
      <c r="M811" s="11">
        <f t="shared" si="101"/>
        <v>0.15309909491960721</v>
      </c>
    </row>
    <row r="812" spans="1:13" x14ac:dyDescent="0.3">
      <c r="A812" s="10">
        <v>43216</v>
      </c>
      <c r="B812" s="6">
        <v>3203</v>
      </c>
      <c r="C812" s="6">
        <v>3203</v>
      </c>
      <c r="D812" s="6">
        <v>3172</v>
      </c>
      <c r="E812" s="6">
        <v>3176</v>
      </c>
      <c r="F812" s="11">
        <f t="shared" si="94"/>
        <v>0</v>
      </c>
      <c r="G812" s="11">
        <f t="shared" si="95"/>
        <v>-9.7255668544194897E-3</v>
      </c>
      <c r="H812" s="11">
        <f t="shared" si="96"/>
        <v>-8.4653272421318423E-3</v>
      </c>
      <c r="I812" s="11">
        <f t="shared" si="97"/>
        <v>1.2256544601891213E-5</v>
      </c>
      <c r="J812" s="11">
        <f t="shared" si="98"/>
        <v>0.18628880421857924</v>
      </c>
      <c r="K812" s="11">
        <f t="shared" si="99"/>
        <v>0.21232972843686865</v>
      </c>
      <c r="L812" s="11">
        <f t="shared" si="100"/>
        <v>0.1772633785440684</v>
      </c>
      <c r="M812" s="11">
        <f t="shared" si="101"/>
        <v>0.15244935854261199</v>
      </c>
    </row>
    <row r="813" spans="1:13" x14ac:dyDescent="0.3">
      <c r="A813" s="10">
        <v>43217</v>
      </c>
      <c r="B813" s="6">
        <v>3181</v>
      </c>
      <c r="C813" s="6">
        <v>3181</v>
      </c>
      <c r="D813" s="6">
        <v>3131</v>
      </c>
      <c r="E813" s="6">
        <v>3168</v>
      </c>
      <c r="F813" s="11">
        <f t="shared" si="94"/>
        <v>0</v>
      </c>
      <c r="G813" s="11">
        <f t="shared" si="95"/>
        <v>-1.5843170422738365E-2</v>
      </c>
      <c r="H813" s="11">
        <f t="shared" si="96"/>
        <v>-4.0951388148275985E-3</v>
      </c>
      <c r="I813" s="11">
        <f t="shared" si="97"/>
        <v>1.8612606689584729E-4</v>
      </c>
      <c r="J813" s="11">
        <f t="shared" si="98"/>
        <v>0.18832078621147183</v>
      </c>
      <c r="K813" s="11">
        <f t="shared" si="99"/>
        <v>0.21539402524238602</v>
      </c>
      <c r="L813" s="11">
        <f t="shared" si="100"/>
        <v>0.17936044484407032</v>
      </c>
      <c r="M813" s="11">
        <f t="shared" si="101"/>
        <v>0.15385357904414629</v>
      </c>
    </row>
    <row r="814" spans="1:13" x14ac:dyDescent="0.3">
      <c r="A814" s="10">
        <v>43222</v>
      </c>
      <c r="B814" s="6">
        <v>3220</v>
      </c>
      <c r="C814" s="6">
        <v>3236</v>
      </c>
      <c r="D814" s="6">
        <v>3188</v>
      </c>
      <c r="E814" s="6">
        <v>3226</v>
      </c>
      <c r="F814" s="11">
        <f t="shared" si="94"/>
        <v>4.9566396399284163E-3</v>
      </c>
      <c r="G814" s="11">
        <f t="shared" si="95"/>
        <v>-9.987598628348306E-3</v>
      </c>
      <c r="H814" s="11">
        <f t="shared" si="96"/>
        <v>1.8616201467001076E-3</v>
      </c>
      <c r="I814" s="11">
        <f t="shared" si="97"/>
        <v>1.3368613749115913E-4</v>
      </c>
      <c r="J814" s="11">
        <f t="shared" si="98"/>
        <v>0.19176766829656802</v>
      </c>
      <c r="K814" s="11">
        <f t="shared" si="99"/>
        <v>0.21567952225033274</v>
      </c>
      <c r="L814" s="11">
        <f t="shared" si="100"/>
        <v>0.18077972461201325</v>
      </c>
      <c r="M814" s="11">
        <f t="shared" si="101"/>
        <v>0.15485646177789578</v>
      </c>
    </row>
    <row r="815" spans="1:13" x14ac:dyDescent="0.3">
      <c r="A815" s="10">
        <v>43223</v>
      </c>
      <c r="B815" s="6">
        <v>3223</v>
      </c>
      <c r="C815" s="6">
        <v>3232</v>
      </c>
      <c r="D815" s="6">
        <v>3201</v>
      </c>
      <c r="E815" s="6">
        <v>3224</v>
      </c>
      <c r="F815" s="11">
        <f t="shared" si="94"/>
        <v>2.7885378255482498E-3</v>
      </c>
      <c r="G815" s="11">
        <f t="shared" si="95"/>
        <v>-6.849341845574783E-3</v>
      </c>
      <c r="H815" s="11">
        <f t="shared" si="96"/>
        <v>3.1022181108114556E-4</v>
      </c>
      <c r="I815" s="11">
        <f t="shared" si="97"/>
        <v>5.5949176899593358E-5</v>
      </c>
      <c r="J815" s="11">
        <f t="shared" si="98"/>
        <v>0.16715563140708697</v>
      </c>
      <c r="K815" s="11">
        <f t="shared" si="99"/>
        <v>0.21443570622675812</v>
      </c>
      <c r="L815" s="11">
        <f t="shared" si="100"/>
        <v>0.18057931934892976</v>
      </c>
      <c r="M815" s="11">
        <f t="shared" si="101"/>
        <v>0.15495228885485193</v>
      </c>
    </row>
    <row r="816" spans="1:13" x14ac:dyDescent="0.3">
      <c r="A816" s="10">
        <v>43224</v>
      </c>
      <c r="B816" s="6">
        <v>3221</v>
      </c>
      <c r="C816" s="6">
        <v>3225</v>
      </c>
      <c r="D816" s="6">
        <v>3178</v>
      </c>
      <c r="E816" s="6">
        <v>3206</v>
      </c>
      <c r="F816" s="11">
        <f t="shared" si="94"/>
        <v>1.2410798986740089E-3</v>
      </c>
      <c r="G816" s="11">
        <f t="shared" si="95"/>
        <v>-1.3439802234537498E-2</v>
      </c>
      <c r="H816" s="11">
        <f t="shared" si="96"/>
        <v>-4.667816161700508E-3</v>
      </c>
      <c r="I816" s="11">
        <f t="shared" si="97"/>
        <v>1.2522717014693121E-4</v>
      </c>
      <c r="J816" s="11">
        <f t="shared" si="98"/>
        <v>0.16242367560393234</v>
      </c>
      <c r="K816" s="11">
        <f t="shared" si="99"/>
        <v>0.2155098542277456</v>
      </c>
      <c r="L816" s="11">
        <f t="shared" si="100"/>
        <v>0.18127615522479579</v>
      </c>
      <c r="M816" s="11">
        <f t="shared" si="101"/>
        <v>0.15590820494319652</v>
      </c>
    </row>
    <row r="817" spans="1:13" x14ac:dyDescent="0.3">
      <c r="A817" s="10">
        <v>43227</v>
      </c>
      <c r="B817" s="6">
        <v>3210</v>
      </c>
      <c r="C817" s="6">
        <v>3244</v>
      </c>
      <c r="D817" s="6">
        <v>3156</v>
      </c>
      <c r="E817" s="6">
        <v>3157</v>
      </c>
      <c r="F817" s="11">
        <f t="shared" si="94"/>
        <v>1.053619911124197E-2</v>
      </c>
      <c r="G817" s="11">
        <f t="shared" si="95"/>
        <v>-1.6965534158296668E-2</v>
      </c>
      <c r="H817" s="11">
        <f t="shared" si="96"/>
        <v>-1.6648727566069908E-2</v>
      </c>
      <c r="I817" s="11">
        <f t="shared" si="97"/>
        <v>2.9180059335866818E-4</v>
      </c>
      <c r="J817" s="11">
        <f t="shared" si="98"/>
        <v>0.1780242929793466</v>
      </c>
      <c r="K817" s="11">
        <f t="shared" si="99"/>
        <v>0.22020177939324448</v>
      </c>
      <c r="L817" s="11">
        <f t="shared" si="100"/>
        <v>0.18430625747319071</v>
      </c>
      <c r="M817" s="11">
        <f t="shared" si="101"/>
        <v>0.15833701133920669</v>
      </c>
    </row>
    <row r="818" spans="1:13" x14ac:dyDescent="0.3">
      <c r="A818" s="10">
        <v>43228</v>
      </c>
      <c r="B818" s="6">
        <v>3158</v>
      </c>
      <c r="C818" s="6">
        <v>3169</v>
      </c>
      <c r="D818" s="6">
        <v>3086</v>
      </c>
      <c r="E818" s="6">
        <v>3089</v>
      </c>
      <c r="F818" s="11">
        <f t="shared" si="94"/>
        <v>3.4771648753334538E-3</v>
      </c>
      <c r="G818" s="11">
        <f t="shared" si="95"/>
        <v>-2.3063161892481275E-2</v>
      </c>
      <c r="H818" s="11">
        <f t="shared" si="96"/>
        <v>-2.2091501897005698E-2</v>
      </c>
      <c r="I818" s="11">
        <f t="shared" si="97"/>
        <v>1.1131602178998414E-4</v>
      </c>
      <c r="J818" s="11">
        <f t="shared" si="98"/>
        <v>0.1788950245973715</v>
      </c>
      <c r="K818" s="11">
        <f t="shared" si="99"/>
        <v>0.22158371058384504</v>
      </c>
      <c r="L818" s="11">
        <f t="shared" si="100"/>
        <v>0.18522308583969296</v>
      </c>
      <c r="M818" s="11">
        <f t="shared" si="101"/>
        <v>0.15892499660352224</v>
      </c>
    </row>
    <row r="819" spans="1:13" x14ac:dyDescent="0.3">
      <c r="A819" s="10">
        <v>43229</v>
      </c>
      <c r="B819" s="6">
        <v>3100</v>
      </c>
      <c r="C819" s="6">
        <v>3111</v>
      </c>
      <c r="D819" s="6">
        <v>3080</v>
      </c>
      <c r="E819" s="6">
        <v>3106</v>
      </c>
      <c r="F819" s="11">
        <f t="shared" si="94"/>
        <v>3.5421064243995096E-3</v>
      </c>
      <c r="G819" s="11">
        <f t="shared" si="95"/>
        <v>-6.4725145056174788E-3</v>
      </c>
      <c r="H819" s="11">
        <f t="shared" si="96"/>
        <v>1.933613235394781E-3</v>
      </c>
      <c r="I819" s="11">
        <f t="shared" si="97"/>
        <v>6.0106237798151847E-5</v>
      </c>
      <c r="J819" s="11">
        <f t="shared" si="98"/>
        <v>0.16774904181181829</v>
      </c>
      <c r="K819" s="11">
        <f t="shared" si="99"/>
        <v>0.22206827410495886</v>
      </c>
      <c r="L819" s="11">
        <f t="shared" si="100"/>
        <v>0.18572736593137285</v>
      </c>
      <c r="M819" s="11">
        <f t="shared" si="101"/>
        <v>0.15921057287955626</v>
      </c>
    </row>
    <row r="820" spans="1:13" x14ac:dyDescent="0.3">
      <c r="A820" s="10">
        <v>43230</v>
      </c>
      <c r="B820" s="6">
        <v>3102</v>
      </c>
      <c r="C820" s="6">
        <v>3120</v>
      </c>
      <c r="D820" s="6">
        <v>3093</v>
      </c>
      <c r="E820" s="6">
        <v>3115</v>
      </c>
      <c r="F820" s="11">
        <f t="shared" si="94"/>
        <v>5.7859370670439265E-3</v>
      </c>
      <c r="G820" s="11">
        <f t="shared" si="95"/>
        <v>-2.9055710514145241E-3</v>
      </c>
      <c r="H820" s="11">
        <f t="shared" si="96"/>
        <v>4.1820874850693876E-3</v>
      </c>
      <c r="I820" s="11">
        <f t="shared" si="97"/>
        <v>2.9873468212228076E-5</v>
      </c>
      <c r="J820" s="11">
        <f t="shared" si="98"/>
        <v>0.16868844201583155</v>
      </c>
      <c r="K820" s="11">
        <f t="shared" si="99"/>
        <v>0.20049557750511429</v>
      </c>
      <c r="L820" s="11">
        <f t="shared" si="100"/>
        <v>0.1857452158455091</v>
      </c>
      <c r="M820" s="11">
        <f t="shared" si="101"/>
        <v>0.15934515681289918</v>
      </c>
    </row>
    <row r="821" spans="1:13" x14ac:dyDescent="0.3">
      <c r="A821" s="10">
        <v>43231</v>
      </c>
      <c r="B821" s="6">
        <v>3114</v>
      </c>
      <c r="C821" s="6">
        <v>3118</v>
      </c>
      <c r="D821" s="6">
        <v>3068</v>
      </c>
      <c r="E821" s="6">
        <v>3074</v>
      </c>
      <c r="F821" s="11">
        <f t="shared" si="94"/>
        <v>1.2836972237781274E-3</v>
      </c>
      <c r="G821" s="11">
        <f t="shared" si="95"/>
        <v>-1.4882189906796782E-2</v>
      </c>
      <c r="H821" s="11">
        <f t="shared" si="96"/>
        <v>-1.2928428295402512E-2</v>
      </c>
      <c r="I821" s="11">
        <f t="shared" si="97"/>
        <v>4.7320317406337285E-5</v>
      </c>
      <c r="J821" s="11">
        <f t="shared" si="98"/>
        <v>0.1629486904272015</v>
      </c>
      <c r="K821" s="11">
        <f t="shared" si="99"/>
        <v>0.18829687097212996</v>
      </c>
      <c r="L821" s="11">
        <f t="shared" si="100"/>
        <v>0.18611199085393706</v>
      </c>
      <c r="M821" s="11">
        <f t="shared" si="101"/>
        <v>0.1595974864686677</v>
      </c>
    </row>
    <row r="822" spans="1:13" x14ac:dyDescent="0.3">
      <c r="A822" s="10">
        <v>43234</v>
      </c>
      <c r="B822" s="6">
        <v>3065</v>
      </c>
      <c r="C822" s="6">
        <v>3080</v>
      </c>
      <c r="D822" s="6">
        <v>3022</v>
      </c>
      <c r="E822" s="6">
        <v>3030</v>
      </c>
      <c r="F822" s="11">
        <f t="shared" si="94"/>
        <v>4.8820275973083188E-3</v>
      </c>
      <c r="G822" s="11">
        <f t="shared" si="95"/>
        <v>-1.4128705537626888E-2</v>
      </c>
      <c r="H822" s="11">
        <f t="shared" si="96"/>
        <v>-1.1484949866896957E-2</v>
      </c>
      <c r="I822" s="11">
        <f t="shared" si="97"/>
        <v>1.1725688104994795E-4</v>
      </c>
      <c r="J822" s="11">
        <f t="shared" si="98"/>
        <v>0.17087505432458824</v>
      </c>
      <c r="K822" s="11">
        <f t="shared" si="99"/>
        <v>0.187977023481913</v>
      </c>
      <c r="L822" s="11">
        <f t="shared" si="100"/>
        <v>0.18714786212298548</v>
      </c>
      <c r="M822" s="11">
        <f t="shared" si="101"/>
        <v>0.1604112258720076</v>
      </c>
    </row>
    <row r="823" spans="1:13" x14ac:dyDescent="0.3">
      <c r="A823" s="10">
        <v>43235</v>
      </c>
      <c r="B823" s="6">
        <v>3032</v>
      </c>
      <c r="C823" s="6">
        <v>3065</v>
      </c>
      <c r="D823" s="6">
        <v>3022</v>
      </c>
      <c r="E823" s="6">
        <v>3028</v>
      </c>
      <c r="F823" s="11">
        <f t="shared" si="94"/>
        <v>1.0825101608049472E-2</v>
      </c>
      <c r="G823" s="11">
        <f t="shared" si="95"/>
        <v>-3.3036039295774164E-3</v>
      </c>
      <c r="H823" s="11">
        <f t="shared" si="96"/>
        <v>-1.320132204922844E-3</v>
      </c>
      <c r="I823" s="11">
        <f t="shared" si="97"/>
        <v>1.3802599506271797E-4</v>
      </c>
      <c r="J823" s="11">
        <f t="shared" si="98"/>
        <v>0.16729065239945751</v>
      </c>
      <c r="K823" s="11">
        <f t="shared" si="99"/>
        <v>0.18923638064093851</v>
      </c>
      <c r="L823" s="11">
        <f t="shared" si="100"/>
        <v>0.18832931600459776</v>
      </c>
      <c r="M823" s="11">
        <f t="shared" si="101"/>
        <v>0.16135725181713839</v>
      </c>
    </row>
    <row r="824" spans="1:13" x14ac:dyDescent="0.3">
      <c r="A824" s="10">
        <v>43236</v>
      </c>
      <c r="B824" s="6">
        <v>3028</v>
      </c>
      <c r="C824" s="6">
        <v>3030</v>
      </c>
      <c r="D824" s="6">
        <v>2932</v>
      </c>
      <c r="E824" s="6">
        <v>2971</v>
      </c>
      <c r="F824" s="11">
        <f t="shared" ref="F824:F864" si="102">LN(C824/B824)</f>
        <v>6.6028394607550972E-4</v>
      </c>
      <c r="G824" s="11">
        <f t="shared" ref="G824:G864" si="103">LN(D824/B824)</f>
        <v>-3.221755155079728E-2</v>
      </c>
      <c r="H824" s="11">
        <f t="shared" ref="H824:H864" si="104">LN(E824/B824)</f>
        <v>-1.9003739094731773E-2</v>
      </c>
      <c r="I824" s="11">
        <f t="shared" ref="I824:I864" si="105">F824*(F824-H824)+G824*(G824-H824)</f>
        <v>4.3870052271496163E-4</v>
      </c>
      <c r="J824" s="11">
        <f t="shared" ref="J824:J864" si="106">SQRT(252*AVERAGE(I815:I824))</f>
        <v>0.18887171542577766</v>
      </c>
      <c r="K824" s="11">
        <f t="shared" ref="K824:K864" si="107">SQRT(252*AVERAGE(I795:I824))</f>
        <v>0.19810392376788857</v>
      </c>
      <c r="L824" s="11">
        <f t="shared" ref="L824:L864" si="108">SQRT(252*AVERAGE(I765:I824))</f>
        <v>0.19303975307895321</v>
      </c>
      <c r="M824" s="11">
        <f t="shared" ref="M824:M864" si="109">SQRT(252*AVERAGE(I735:I824))</f>
        <v>0.1649158700968899</v>
      </c>
    </row>
    <row r="825" spans="1:13" x14ac:dyDescent="0.3">
      <c r="A825" s="10">
        <v>43237</v>
      </c>
      <c r="B825" s="6">
        <v>2972</v>
      </c>
      <c r="C825" s="6">
        <v>3002</v>
      </c>
      <c r="D825" s="6">
        <v>2942</v>
      </c>
      <c r="E825" s="6">
        <v>2976</v>
      </c>
      <c r="F825" s="11">
        <f t="shared" si="102"/>
        <v>1.0043606355757483E-2</v>
      </c>
      <c r="G825" s="11">
        <f t="shared" si="103"/>
        <v>-1.0145504676266959E-2</v>
      </c>
      <c r="H825" s="11">
        <f t="shared" si="104"/>
        <v>1.3449901153326123E-3</v>
      </c>
      <c r="I825" s="11">
        <f t="shared" si="105"/>
        <v>2.0394234599942107E-4</v>
      </c>
      <c r="J825" s="11">
        <f t="shared" si="106"/>
        <v>0.19849925125599746</v>
      </c>
      <c r="K825" s="11">
        <f t="shared" si="107"/>
        <v>0.19696477772529242</v>
      </c>
      <c r="L825" s="11">
        <f t="shared" si="108"/>
        <v>0.19491627759302421</v>
      </c>
      <c r="M825" s="11">
        <f t="shared" si="109"/>
        <v>0.16648813208661392</v>
      </c>
    </row>
    <row r="826" spans="1:13" x14ac:dyDescent="0.3">
      <c r="A826" s="10">
        <v>43238</v>
      </c>
      <c r="B826" s="6">
        <v>2977</v>
      </c>
      <c r="C826" s="6">
        <v>2990</v>
      </c>
      <c r="D826" s="6">
        <v>2923</v>
      </c>
      <c r="E826" s="6">
        <v>2961</v>
      </c>
      <c r="F826" s="11">
        <f t="shared" si="102"/>
        <v>4.3573053689556262E-3</v>
      </c>
      <c r="G826" s="11">
        <f t="shared" si="103"/>
        <v>-1.8305595904530403E-2</v>
      </c>
      <c r="H826" s="11">
        <f t="shared" si="104"/>
        <v>-5.3890329141851054E-3</v>
      </c>
      <c r="I826" s="11">
        <f t="shared" si="105"/>
        <v>2.7891315470546073E-4</v>
      </c>
      <c r="J826" s="11">
        <f t="shared" si="106"/>
        <v>0.20802605500289273</v>
      </c>
      <c r="K826" s="11">
        <f t="shared" si="107"/>
        <v>0.19864929691560049</v>
      </c>
      <c r="L826" s="11">
        <f t="shared" si="108"/>
        <v>0.19739329110554904</v>
      </c>
      <c r="M826" s="11">
        <f t="shared" si="109"/>
        <v>0.16845425873510519</v>
      </c>
    </row>
    <row r="827" spans="1:13" x14ac:dyDescent="0.3">
      <c r="A827" s="10">
        <v>43241</v>
      </c>
      <c r="B827" s="6">
        <v>2953</v>
      </c>
      <c r="C827" s="6">
        <v>2974</v>
      </c>
      <c r="D827" s="6">
        <v>2933</v>
      </c>
      <c r="E827" s="6">
        <v>2956</v>
      </c>
      <c r="F827" s="11">
        <f t="shared" si="102"/>
        <v>7.0862452761777306E-3</v>
      </c>
      <c r="G827" s="11">
        <f t="shared" si="103"/>
        <v>-6.7958127664715789E-3</v>
      </c>
      <c r="H827" s="11">
        <f t="shared" si="104"/>
        <v>1.0154003241698217E-3</v>
      </c>
      <c r="I827" s="11">
        <f t="shared" si="105"/>
        <v>9.6103038006584206E-5</v>
      </c>
      <c r="J827" s="11">
        <f t="shared" si="106"/>
        <v>0.19581435382829837</v>
      </c>
      <c r="K827" s="11">
        <f t="shared" si="107"/>
        <v>0.19860123336291061</v>
      </c>
      <c r="L827" s="11">
        <f t="shared" si="108"/>
        <v>0.19788531868500342</v>
      </c>
      <c r="M827" s="11">
        <f t="shared" si="109"/>
        <v>0.16913465263608177</v>
      </c>
    </row>
    <row r="828" spans="1:13" x14ac:dyDescent="0.3">
      <c r="A828" s="10">
        <v>43242</v>
      </c>
      <c r="B828" s="6">
        <v>2952</v>
      </c>
      <c r="C828" s="6">
        <v>2976</v>
      </c>
      <c r="D828" s="6">
        <v>2945</v>
      </c>
      <c r="E828" s="6">
        <v>2958</v>
      </c>
      <c r="F828" s="11">
        <f t="shared" si="102"/>
        <v>8.0972102326193028E-3</v>
      </c>
      <c r="G828" s="11">
        <f t="shared" si="103"/>
        <v>-2.3740896346760611E-3</v>
      </c>
      <c r="H828" s="11">
        <f t="shared" si="104"/>
        <v>2.0304575503819213E-3</v>
      </c>
      <c r="I828" s="11">
        <f t="shared" si="105"/>
        <v>5.9580561714870908E-5</v>
      </c>
      <c r="J828" s="11">
        <f t="shared" si="106"/>
        <v>0.19245656021892621</v>
      </c>
      <c r="K828" s="11">
        <f t="shared" si="107"/>
        <v>0.19785447414596696</v>
      </c>
      <c r="L828" s="11">
        <f t="shared" si="108"/>
        <v>0.1983274371578978</v>
      </c>
      <c r="M828" s="11">
        <f t="shared" si="109"/>
        <v>0.16944817397029818</v>
      </c>
    </row>
    <row r="829" spans="1:13" x14ac:dyDescent="0.3">
      <c r="A829" s="10">
        <v>43243</v>
      </c>
      <c r="B829" s="6">
        <v>2970</v>
      </c>
      <c r="C829" s="6">
        <v>3001</v>
      </c>
      <c r="D829" s="6">
        <v>2957</v>
      </c>
      <c r="E829" s="6">
        <v>2980</v>
      </c>
      <c r="F829" s="11">
        <f t="shared" si="102"/>
        <v>1.0383613643621841E-2</v>
      </c>
      <c r="G829" s="11">
        <f t="shared" si="103"/>
        <v>-4.3867119442680758E-3</v>
      </c>
      <c r="H829" s="11">
        <f t="shared" si="104"/>
        <v>3.3613477027049274E-3</v>
      </c>
      <c r="I829" s="11">
        <f t="shared" si="105"/>
        <v>1.069050022315238E-4</v>
      </c>
      <c r="J829" s="11">
        <f t="shared" si="106"/>
        <v>0.19549643586270862</v>
      </c>
      <c r="K829" s="11">
        <f t="shared" si="107"/>
        <v>0.19054047986899852</v>
      </c>
      <c r="L829" s="11">
        <f t="shared" si="108"/>
        <v>0.19882944932711691</v>
      </c>
      <c r="M829" s="11">
        <f t="shared" si="109"/>
        <v>0.17019810140695529</v>
      </c>
    </row>
    <row r="830" spans="1:13" x14ac:dyDescent="0.3">
      <c r="A830" s="10">
        <v>43244</v>
      </c>
      <c r="B830" s="6">
        <v>2977</v>
      </c>
      <c r="C830" s="6">
        <v>3048</v>
      </c>
      <c r="D830" s="6">
        <v>2974</v>
      </c>
      <c r="E830" s="6">
        <v>3044</v>
      </c>
      <c r="F830" s="11">
        <f t="shared" si="102"/>
        <v>2.3569555790760421E-2</v>
      </c>
      <c r="G830" s="11">
        <f t="shared" si="103"/>
        <v>-1.0082339956759871E-3</v>
      </c>
      <c r="H830" s="11">
        <f t="shared" si="104"/>
        <v>2.2256357965800146E-2</v>
      </c>
      <c r="I830" s="11">
        <f t="shared" si="105"/>
        <v>5.4407641910796987E-5</v>
      </c>
      <c r="J830" s="11">
        <f t="shared" si="106"/>
        <v>0.19707135157659544</v>
      </c>
      <c r="K830" s="11">
        <f t="shared" si="107"/>
        <v>0.18623405063791668</v>
      </c>
      <c r="L830" s="11">
        <f t="shared" si="108"/>
        <v>0.19926682873688156</v>
      </c>
      <c r="M830" s="11">
        <f t="shared" si="109"/>
        <v>0.1701174502780804</v>
      </c>
    </row>
    <row r="831" spans="1:13" x14ac:dyDescent="0.3">
      <c r="A831" s="10">
        <v>43245</v>
      </c>
      <c r="B831" s="6">
        <v>3040</v>
      </c>
      <c r="C831" s="6">
        <v>3055</v>
      </c>
      <c r="D831" s="6">
        <v>3016</v>
      </c>
      <c r="E831" s="6">
        <v>3024</v>
      </c>
      <c r="F831" s="11">
        <f t="shared" si="102"/>
        <v>4.9220772054282347E-3</v>
      </c>
      <c r="G831" s="11">
        <f t="shared" si="103"/>
        <v>-7.9260652724207157E-3</v>
      </c>
      <c r="H831" s="11">
        <f t="shared" si="104"/>
        <v>-5.2770571008437812E-3</v>
      </c>
      <c r="I831" s="11">
        <f t="shared" si="105"/>
        <v>7.1197138159097243E-5</v>
      </c>
      <c r="J831" s="11">
        <f t="shared" si="106"/>
        <v>0.19859207812799493</v>
      </c>
      <c r="K831" s="11">
        <f t="shared" si="107"/>
        <v>0.18365599865465823</v>
      </c>
      <c r="L831" s="11">
        <f t="shared" si="108"/>
        <v>0.19909377596910147</v>
      </c>
      <c r="M831" s="11">
        <f t="shared" si="109"/>
        <v>0.17066192177462172</v>
      </c>
    </row>
    <row r="832" spans="1:13" x14ac:dyDescent="0.3">
      <c r="A832" s="10">
        <v>43248</v>
      </c>
      <c r="B832" s="6">
        <v>3030</v>
      </c>
      <c r="C832" s="6">
        <v>3049</v>
      </c>
      <c r="D832" s="6">
        <v>3020</v>
      </c>
      <c r="E832" s="6">
        <v>3036</v>
      </c>
      <c r="F832" s="11">
        <f t="shared" si="102"/>
        <v>6.2510484848398874E-3</v>
      </c>
      <c r="G832" s="11">
        <f t="shared" si="103"/>
        <v>-3.3057881344995439E-3</v>
      </c>
      <c r="H832" s="11">
        <f t="shared" si="104"/>
        <v>1.9782400121057205E-3</v>
      </c>
      <c r="I832" s="11">
        <f t="shared" si="105"/>
        <v>4.4177410478905248E-5</v>
      </c>
      <c r="J832" s="11">
        <f t="shared" si="106"/>
        <v>0.19390000215782713</v>
      </c>
      <c r="K832" s="11">
        <f t="shared" si="107"/>
        <v>0.18393750170861886</v>
      </c>
      <c r="L832" s="11">
        <f t="shared" si="108"/>
        <v>0.19907719107529998</v>
      </c>
      <c r="M832" s="11">
        <f t="shared" si="109"/>
        <v>0.17075049759461808</v>
      </c>
    </row>
    <row r="833" spans="1:13" x14ac:dyDescent="0.3">
      <c r="A833" s="10">
        <v>43249</v>
      </c>
      <c r="B833" s="6">
        <v>3038</v>
      </c>
      <c r="C833" s="6">
        <v>3081</v>
      </c>
      <c r="D833" s="6">
        <v>3032</v>
      </c>
      <c r="E833" s="6">
        <v>3076</v>
      </c>
      <c r="F833" s="11">
        <f t="shared" si="102"/>
        <v>1.405481544094986E-2</v>
      </c>
      <c r="G833" s="11">
        <f t="shared" si="103"/>
        <v>-1.976936393455881E-3</v>
      </c>
      <c r="H833" s="11">
        <f t="shared" si="104"/>
        <v>1.2430647469816484E-2</v>
      </c>
      <c r="I833" s="11">
        <f t="shared" si="105"/>
        <v>5.1310257960452405E-5</v>
      </c>
      <c r="J833" s="11">
        <f t="shared" si="106"/>
        <v>0.18818069577357893</v>
      </c>
      <c r="K833" s="11">
        <f t="shared" si="107"/>
        <v>0.18153315139056672</v>
      </c>
      <c r="L833" s="11">
        <f t="shared" si="108"/>
        <v>0.19893696267053543</v>
      </c>
      <c r="M833" s="11">
        <f t="shared" si="109"/>
        <v>0.17108331233743956</v>
      </c>
    </row>
    <row r="834" spans="1:13" x14ac:dyDescent="0.3">
      <c r="A834" s="10">
        <v>43250</v>
      </c>
      <c r="B834" s="6">
        <v>3060</v>
      </c>
      <c r="C834" s="6">
        <v>3077</v>
      </c>
      <c r="D834" s="6">
        <v>3036</v>
      </c>
      <c r="E834" s="6">
        <v>3045</v>
      </c>
      <c r="F834" s="11">
        <f t="shared" si="102"/>
        <v>5.5401803756153509E-3</v>
      </c>
      <c r="G834" s="11">
        <f t="shared" si="103"/>
        <v>-7.874056430905883E-3</v>
      </c>
      <c r="H834" s="11">
        <f t="shared" si="104"/>
        <v>-4.9140148024290403E-3</v>
      </c>
      <c r="I834" s="11">
        <f t="shared" si="105"/>
        <v>8.1225661788711379E-5</v>
      </c>
      <c r="J834" s="11">
        <f t="shared" si="106"/>
        <v>0.16249186984734579</v>
      </c>
      <c r="K834" s="11">
        <f t="shared" si="107"/>
        <v>0.18152224038049738</v>
      </c>
      <c r="L834" s="11">
        <f t="shared" si="108"/>
        <v>0.19900710224393933</v>
      </c>
      <c r="M834" s="11">
        <f t="shared" si="109"/>
        <v>0.17146950658034602</v>
      </c>
    </row>
    <row r="835" spans="1:13" x14ac:dyDescent="0.3">
      <c r="A835" s="10">
        <v>43251</v>
      </c>
      <c r="B835" s="6">
        <v>3042</v>
      </c>
      <c r="C835" s="6">
        <v>3049</v>
      </c>
      <c r="D835" s="6">
        <v>3002</v>
      </c>
      <c r="E835" s="6">
        <v>3020</v>
      </c>
      <c r="F835" s="11">
        <f t="shared" si="102"/>
        <v>2.298474169016592E-3</v>
      </c>
      <c r="G835" s="11">
        <f t="shared" si="103"/>
        <v>-1.3236460625830931E-2</v>
      </c>
      <c r="H835" s="11">
        <f t="shared" si="104"/>
        <v>-7.2583624503228424E-3</v>
      </c>
      <c r="I835" s="11">
        <f t="shared" si="105"/>
        <v>1.0109500322452807E-4</v>
      </c>
      <c r="J835" s="11">
        <f t="shared" si="106"/>
        <v>0.15431090281817247</v>
      </c>
      <c r="K835" s="11">
        <f t="shared" si="107"/>
        <v>0.17431275779362121</v>
      </c>
      <c r="L835" s="11">
        <f t="shared" si="108"/>
        <v>0.19573874209500339</v>
      </c>
      <c r="M835" s="11">
        <f t="shared" si="109"/>
        <v>0.17214508553284658</v>
      </c>
    </row>
    <row r="836" spans="1:13" x14ac:dyDescent="0.3">
      <c r="A836" s="10">
        <v>43252</v>
      </c>
      <c r="B836" s="6">
        <v>3026</v>
      </c>
      <c r="C836" s="6">
        <v>3044</v>
      </c>
      <c r="D836" s="6">
        <v>3023</v>
      </c>
      <c r="E836" s="6">
        <v>3029</v>
      </c>
      <c r="F836" s="11">
        <f t="shared" si="102"/>
        <v>5.9308246332752806E-3</v>
      </c>
      <c r="G836" s="11">
        <f t="shared" si="103"/>
        <v>-9.9189956884318466E-4</v>
      </c>
      <c r="H836" s="11">
        <f t="shared" si="104"/>
        <v>9.9091667893608237E-4</v>
      </c>
      <c r="I836" s="11">
        <f t="shared" si="105"/>
        <v>3.1264482362974932E-5</v>
      </c>
      <c r="J836" s="11">
        <f t="shared" si="106"/>
        <v>0.13255605676667068</v>
      </c>
      <c r="K836" s="11">
        <f t="shared" si="107"/>
        <v>0.17051627306730072</v>
      </c>
      <c r="L836" s="11">
        <f t="shared" si="108"/>
        <v>0.19501534400122358</v>
      </c>
      <c r="M836" s="11">
        <f t="shared" si="109"/>
        <v>0.17149386102116662</v>
      </c>
    </row>
    <row r="837" spans="1:13" x14ac:dyDescent="0.3">
      <c r="A837" s="10">
        <v>43255</v>
      </c>
      <c r="B837" s="6">
        <v>3034</v>
      </c>
      <c r="C837" s="6">
        <v>3061</v>
      </c>
      <c r="D837" s="6">
        <v>3011</v>
      </c>
      <c r="E837" s="6">
        <v>3042</v>
      </c>
      <c r="F837" s="11">
        <f t="shared" si="102"/>
        <v>8.8597790369349966E-3</v>
      </c>
      <c r="G837" s="11">
        <f t="shared" si="103"/>
        <v>-7.6096314267437041E-3</v>
      </c>
      <c r="H837" s="11">
        <f t="shared" si="104"/>
        <v>2.6333129107605313E-3</v>
      </c>
      <c r="I837" s="11">
        <f t="shared" si="105"/>
        <v>1.3311014519192508E-4</v>
      </c>
      <c r="J837" s="11">
        <f t="shared" si="106"/>
        <v>0.1360282591471324</v>
      </c>
      <c r="K837" s="11">
        <f t="shared" si="107"/>
        <v>0.17179406018310572</v>
      </c>
      <c r="L837" s="11">
        <f t="shared" si="108"/>
        <v>0.19560594229259765</v>
      </c>
      <c r="M837" s="11">
        <f t="shared" si="109"/>
        <v>0.17243610359989814</v>
      </c>
    </row>
    <row r="838" spans="1:13" x14ac:dyDescent="0.3">
      <c r="A838" s="10">
        <v>43256</v>
      </c>
      <c r="B838" s="6">
        <v>3041</v>
      </c>
      <c r="C838" s="6">
        <v>3049</v>
      </c>
      <c r="D838" s="6">
        <v>2977</v>
      </c>
      <c r="E838" s="6">
        <v>3011</v>
      </c>
      <c r="F838" s="11">
        <f t="shared" si="102"/>
        <v>2.6272593108900922E-3</v>
      </c>
      <c r="G838" s="11">
        <f t="shared" si="103"/>
        <v>-2.1270326661588249E-2</v>
      </c>
      <c r="H838" s="11">
        <f t="shared" si="104"/>
        <v>-9.9141591956308193E-3</v>
      </c>
      <c r="I838" s="11">
        <f t="shared" si="105"/>
        <v>2.7449895016764175E-4</v>
      </c>
      <c r="J838" s="11">
        <f t="shared" si="106"/>
        <v>0.15465972544786583</v>
      </c>
      <c r="K838" s="11">
        <f t="shared" si="107"/>
        <v>0.17603275080942993</v>
      </c>
      <c r="L838" s="11">
        <f t="shared" si="108"/>
        <v>0.19683602629802752</v>
      </c>
      <c r="M838" s="11">
        <f t="shared" si="109"/>
        <v>0.17465052786975538</v>
      </c>
    </row>
    <row r="839" spans="1:13" x14ac:dyDescent="0.3">
      <c r="A839" s="10">
        <v>43257</v>
      </c>
      <c r="B839" s="6">
        <v>3011</v>
      </c>
      <c r="C839" s="6">
        <v>3020</v>
      </c>
      <c r="D839" s="6">
        <v>2998</v>
      </c>
      <c r="E839" s="6">
        <v>3013</v>
      </c>
      <c r="F839" s="11">
        <f t="shared" si="102"/>
        <v>2.9845818871814399E-3</v>
      </c>
      <c r="G839" s="11">
        <f t="shared" si="103"/>
        <v>-4.3268498191908157E-3</v>
      </c>
      <c r="H839" s="11">
        <f t="shared" si="104"/>
        <v>6.6401064856731913E-4</v>
      </c>
      <c r="I839" s="11">
        <f t="shared" si="105"/>
        <v>2.852063859920778E-5</v>
      </c>
      <c r="J839" s="11">
        <f t="shared" si="106"/>
        <v>0.14813623699849698</v>
      </c>
      <c r="K839" s="11">
        <f t="shared" si="107"/>
        <v>0.17156431464213856</v>
      </c>
      <c r="L839" s="11">
        <f t="shared" si="108"/>
        <v>0.1962629633580944</v>
      </c>
      <c r="M839" s="11">
        <f t="shared" si="109"/>
        <v>0.17465014746304147</v>
      </c>
    </row>
    <row r="840" spans="1:13" x14ac:dyDescent="0.3">
      <c r="A840" s="10">
        <v>43258</v>
      </c>
      <c r="B840" s="6">
        <v>3003</v>
      </c>
      <c r="C840" s="6">
        <v>3013</v>
      </c>
      <c r="D840" s="6">
        <v>2972</v>
      </c>
      <c r="E840" s="6">
        <v>2985</v>
      </c>
      <c r="F840" s="11">
        <f t="shared" si="102"/>
        <v>3.3244711469710671E-3</v>
      </c>
      <c r="G840" s="11">
        <f t="shared" si="103"/>
        <v>-1.0376662145680476E-2</v>
      </c>
      <c r="H840" s="11">
        <f t="shared" si="104"/>
        <v>-6.0120421566278344E-3</v>
      </c>
      <c r="I840" s="11">
        <f t="shared" si="105"/>
        <v>7.6329156111808953E-5</v>
      </c>
      <c r="J840" s="11">
        <f t="shared" si="106"/>
        <v>0.14998922251262048</v>
      </c>
      <c r="K840" s="11">
        <f t="shared" si="107"/>
        <v>0.17300257700575347</v>
      </c>
      <c r="L840" s="11">
        <f t="shared" si="108"/>
        <v>0.19445720948947881</v>
      </c>
      <c r="M840" s="11">
        <f t="shared" si="109"/>
        <v>0.17511735151166424</v>
      </c>
    </row>
    <row r="841" spans="1:13" x14ac:dyDescent="0.3">
      <c r="A841" s="10">
        <v>43259</v>
      </c>
      <c r="B841" s="6">
        <v>2985</v>
      </c>
      <c r="C841" s="6">
        <v>2989</v>
      </c>
      <c r="D841" s="6">
        <v>2856</v>
      </c>
      <c r="E841" s="6">
        <v>2893</v>
      </c>
      <c r="F841" s="11">
        <f t="shared" si="102"/>
        <v>1.339136457235433E-3</v>
      </c>
      <c r="G841" s="11">
        <f t="shared" si="103"/>
        <v>-4.4177702367227491E-2</v>
      </c>
      <c r="H841" s="11">
        <f t="shared" si="104"/>
        <v>-3.1305720850567403E-2</v>
      </c>
      <c r="I841" s="11">
        <f t="shared" si="105"/>
        <v>6.1237048688159016E-4</v>
      </c>
      <c r="J841" s="11">
        <f t="shared" si="106"/>
        <v>0.19009033446692442</v>
      </c>
      <c r="K841" s="11">
        <f t="shared" si="107"/>
        <v>0.18450422259384991</v>
      </c>
      <c r="L841" s="11">
        <f t="shared" si="108"/>
        <v>0.19968670932138061</v>
      </c>
      <c r="M841" s="11">
        <f t="shared" si="109"/>
        <v>0.17977749533624593</v>
      </c>
    </row>
    <row r="842" spans="1:13" x14ac:dyDescent="0.3">
      <c r="A842" s="10">
        <v>43262</v>
      </c>
      <c r="B842" s="6">
        <v>2899</v>
      </c>
      <c r="C842" s="6">
        <v>2928</v>
      </c>
      <c r="D842" s="6">
        <v>2893</v>
      </c>
      <c r="E842" s="6">
        <v>2906</v>
      </c>
      <c r="F842" s="11">
        <f t="shared" si="102"/>
        <v>9.953746159546745E-3</v>
      </c>
      <c r="G842" s="11">
        <f t="shared" si="103"/>
        <v>-2.0718239455203629E-3</v>
      </c>
      <c r="H842" s="11">
        <f t="shared" si="104"/>
        <v>2.4117152085726574E-3</v>
      </c>
      <c r="I842" s="11">
        <f t="shared" si="105"/>
        <v>8.4360565393569039E-5</v>
      </c>
      <c r="J842" s="11">
        <f t="shared" si="106"/>
        <v>0.19273544241160401</v>
      </c>
      <c r="K842" s="11">
        <f t="shared" si="107"/>
        <v>0.18613834083716074</v>
      </c>
      <c r="L842" s="11">
        <f t="shared" si="108"/>
        <v>0.19966396208089909</v>
      </c>
      <c r="M842" s="11">
        <f t="shared" si="109"/>
        <v>0.18027025330072846</v>
      </c>
    </row>
    <row r="843" spans="1:13" x14ac:dyDescent="0.3">
      <c r="A843" s="10">
        <v>43263</v>
      </c>
      <c r="B843" s="6">
        <v>2904</v>
      </c>
      <c r="C843" s="6">
        <v>2915</v>
      </c>
      <c r="D843" s="6">
        <v>2885</v>
      </c>
      <c r="E843" s="6">
        <v>2910</v>
      </c>
      <c r="F843" s="11">
        <f t="shared" si="102"/>
        <v>3.7807228399061523E-3</v>
      </c>
      <c r="G843" s="11">
        <f t="shared" si="103"/>
        <v>-6.5641970024867963E-3</v>
      </c>
      <c r="H843" s="11">
        <f t="shared" si="104"/>
        <v>2.0639842208514275E-3</v>
      </c>
      <c r="I843" s="11">
        <f t="shared" si="105"/>
        <v>6.3127594230358774E-5</v>
      </c>
      <c r="J843" s="11">
        <f t="shared" si="106"/>
        <v>0.19350645373113104</v>
      </c>
      <c r="K843" s="11">
        <f t="shared" si="107"/>
        <v>0.18334201580440015</v>
      </c>
      <c r="L843" s="11">
        <f t="shared" si="108"/>
        <v>0.20001110077860496</v>
      </c>
      <c r="M843" s="11">
        <f t="shared" si="109"/>
        <v>0.18069738340528205</v>
      </c>
    </row>
    <row r="844" spans="1:13" x14ac:dyDescent="0.3">
      <c r="A844" s="10">
        <v>43264</v>
      </c>
      <c r="B844" s="6">
        <v>2910</v>
      </c>
      <c r="C844" s="6">
        <v>2958</v>
      </c>
      <c r="D844" s="6">
        <v>2907</v>
      </c>
      <c r="E844" s="6">
        <v>2940</v>
      </c>
      <c r="F844" s="11">
        <f t="shared" si="102"/>
        <v>1.6360283105206853E-2</v>
      </c>
      <c r="G844" s="11">
        <f t="shared" si="103"/>
        <v>-1.0314596066622707E-3</v>
      </c>
      <c r="H844" s="11">
        <f t="shared" si="104"/>
        <v>1.0256500167189061E-2</v>
      </c>
      <c r="I844" s="11">
        <f t="shared" si="105"/>
        <v>1.1150269142705857E-4</v>
      </c>
      <c r="J844" s="11">
        <f t="shared" si="106"/>
        <v>0.19546797380257644</v>
      </c>
      <c r="K844" s="11">
        <f t="shared" si="107"/>
        <v>0.18283313105748222</v>
      </c>
      <c r="L844" s="11">
        <f t="shared" si="108"/>
        <v>0.19993200110339299</v>
      </c>
      <c r="M844" s="11">
        <f t="shared" si="109"/>
        <v>0.18146677517190593</v>
      </c>
    </row>
    <row r="845" spans="1:13" x14ac:dyDescent="0.3">
      <c r="A845" s="10">
        <v>43265</v>
      </c>
      <c r="B845" s="6">
        <v>2946</v>
      </c>
      <c r="C845" s="6">
        <v>2961</v>
      </c>
      <c r="D845" s="6">
        <v>2928</v>
      </c>
      <c r="E845" s="6">
        <v>2947</v>
      </c>
      <c r="F845" s="11">
        <f t="shared" si="102"/>
        <v>5.0787310790157206E-3</v>
      </c>
      <c r="G845" s="11">
        <f t="shared" si="103"/>
        <v>-6.1287219413733874E-3</v>
      </c>
      <c r="H845" s="11">
        <f t="shared" si="104"/>
        <v>3.3938571511905603E-4</v>
      </c>
      <c r="I845" s="11">
        <f t="shared" si="105"/>
        <v>6.3711093907321495E-5</v>
      </c>
      <c r="J845" s="11">
        <f t="shared" si="106"/>
        <v>0.19304314094961028</v>
      </c>
      <c r="K845" s="11">
        <f t="shared" si="107"/>
        <v>0.18301134914301734</v>
      </c>
      <c r="L845" s="11">
        <f t="shared" si="108"/>
        <v>0.19934370571968899</v>
      </c>
      <c r="M845" s="11">
        <f t="shared" si="109"/>
        <v>0.18139361902429471</v>
      </c>
    </row>
    <row r="846" spans="1:13" x14ac:dyDescent="0.3">
      <c r="A846" s="10">
        <v>43266</v>
      </c>
      <c r="B846" s="6">
        <v>2951</v>
      </c>
      <c r="C846" s="6">
        <v>2979</v>
      </c>
      <c r="D846" s="6">
        <v>2922</v>
      </c>
      <c r="E846" s="6">
        <v>2935</v>
      </c>
      <c r="F846" s="11">
        <f t="shared" si="102"/>
        <v>9.4435777703428779E-3</v>
      </c>
      <c r="G846" s="11">
        <f t="shared" si="103"/>
        <v>-9.875782632294593E-3</v>
      </c>
      <c r="H846" s="11">
        <f t="shared" si="104"/>
        <v>-5.4366426807426396E-3</v>
      </c>
      <c r="I846" s="11">
        <f t="shared" si="105"/>
        <v>1.843625003055345E-4</v>
      </c>
      <c r="J846" s="11">
        <f t="shared" si="106"/>
        <v>0.20278985260570515</v>
      </c>
      <c r="K846" s="11">
        <f t="shared" si="107"/>
        <v>0.1843634743881761</v>
      </c>
      <c r="L846" s="11">
        <f t="shared" si="108"/>
        <v>0.20054224985990338</v>
      </c>
      <c r="M846" s="11">
        <f t="shared" si="109"/>
        <v>0.18231107078712852</v>
      </c>
    </row>
    <row r="847" spans="1:13" x14ac:dyDescent="0.3">
      <c r="A847" s="10">
        <v>43270</v>
      </c>
      <c r="B847" s="6">
        <v>3095</v>
      </c>
      <c r="C847" s="6">
        <v>3095</v>
      </c>
      <c r="D847" s="6">
        <v>3013</v>
      </c>
      <c r="E847" s="6">
        <v>3054</v>
      </c>
      <c r="F847" s="11">
        <f t="shared" si="102"/>
        <v>0</v>
      </c>
      <c r="G847" s="11">
        <f t="shared" si="103"/>
        <v>-2.6851645988395199E-2</v>
      </c>
      <c r="H847" s="11">
        <f t="shared" si="104"/>
        <v>-1.3335699340118769E-2</v>
      </c>
      <c r="I847" s="11">
        <f t="shared" si="105"/>
        <v>3.6292541459755534E-4</v>
      </c>
      <c r="J847" s="11">
        <f t="shared" si="106"/>
        <v>0.21659886682267174</v>
      </c>
      <c r="K847" s="11">
        <f t="shared" si="107"/>
        <v>0.18597671678703845</v>
      </c>
      <c r="L847" s="11">
        <f t="shared" si="108"/>
        <v>0.20380893360551866</v>
      </c>
      <c r="M847" s="11">
        <f t="shared" si="109"/>
        <v>0.1848647544147112</v>
      </c>
    </row>
    <row r="848" spans="1:13" x14ac:dyDescent="0.3">
      <c r="A848" s="10">
        <v>43271</v>
      </c>
      <c r="B848" s="6">
        <v>3055</v>
      </c>
      <c r="C848" s="6">
        <v>3077</v>
      </c>
      <c r="D848" s="6">
        <v>3010</v>
      </c>
      <c r="E848" s="6">
        <v>3044</v>
      </c>
      <c r="F848" s="11">
        <f t="shared" si="102"/>
        <v>7.1755037163461228E-3</v>
      </c>
      <c r="G848" s="11">
        <f t="shared" si="103"/>
        <v>-1.4839513862774333E-2</v>
      </c>
      <c r="H848" s="11">
        <f t="shared" si="104"/>
        <v>-3.6071526241192391E-3</v>
      </c>
      <c r="I848" s="11">
        <f t="shared" si="105"/>
        <v>2.4405377095580364E-4</v>
      </c>
      <c r="J848" s="11">
        <f t="shared" si="106"/>
        <v>0.21482050784952345</v>
      </c>
      <c r="K848" s="11">
        <f t="shared" si="107"/>
        <v>0.18895061862793461</v>
      </c>
      <c r="L848" s="11">
        <f t="shared" si="108"/>
        <v>0.20591463895991519</v>
      </c>
      <c r="M848" s="11">
        <f t="shared" si="109"/>
        <v>0.1864738760397246</v>
      </c>
    </row>
    <row r="849" spans="1:13" x14ac:dyDescent="0.3">
      <c r="A849" s="10">
        <v>43272</v>
      </c>
      <c r="B849" s="6">
        <v>3046</v>
      </c>
      <c r="C849" s="6">
        <v>3055</v>
      </c>
      <c r="D849" s="6">
        <v>3001</v>
      </c>
      <c r="E849" s="6">
        <v>3012</v>
      </c>
      <c r="F849" s="11">
        <f t="shared" si="102"/>
        <v>2.9503381505885233E-3</v>
      </c>
      <c r="G849" s="11">
        <f t="shared" si="103"/>
        <v>-1.4883688014739955E-2</v>
      </c>
      <c r="H849" s="11">
        <f t="shared" si="104"/>
        <v>-1.1224944535322979E-2</v>
      </c>
      <c r="I849" s="11">
        <f t="shared" si="105"/>
        <v>9.6277473777228061E-5</v>
      </c>
      <c r="J849" s="11">
        <f t="shared" si="106"/>
        <v>0.21875859489220825</v>
      </c>
      <c r="K849" s="11">
        <f t="shared" si="107"/>
        <v>0.18975293057579751</v>
      </c>
      <c r="L849" s="11">
        <f t="shared" si="108"/>
        <v>0.20654357049549935</v>
      </c>
      <c r="M849" s="11">
        <f t="shared" si="109"/>
        <v>0.18707884574310335</v>
      </c>
    </row>
    <row r="850" spans="1:13" x14ac:dyDescent="0.3">
      <c r="A850" s="10">
        <v>43273</v>
      </c>
      <c r="B850" s="6">
        <v>3019</v>
      </c>
      <c r="C850" s="6">
        <v>3024</v>
      </c>
      <c r="D850" s="6">
        <v>2936</v>
      </c>
      <c r="E850" s="6">
        <v>2968</v>
      </c>
      <c r="F850" s="11">
        <f t="shared" si="102"/>
        <v>1.6548075925848606E-3</v>
      </c>
      <c r="G850" s="11">
        <f t="shared" si="103"/>
        <v>-2.7877539972432631E-2</v>
      </c>
      <c r="H850" s="11">
        <f t="shared" si="104"/>
        <v>-1.7037325419567734E-2</v>
      </c>
      <c r="I850" s="11">
        <f t="shared" si="105"/>
        <v>3.3313039813735333E-4</v>
      </c>
      <c r="J850" s="11">
        <f t="shared" si="106"/>
        <v>0.23308091757640093</v>
      </c>
      <c r="K850" s="11">
        <f t="shared" si="107"/>
        <v>0.19635053570967023</v>
      </c>
      <c r="L850" s="11">
        <f t="shared" si="108"/>
        <v>0.19843388001118129</v>
      </c>
      <c r="M850" s="11">
        <f t="shared" si="109"/>
        <v>0.18934633461152964</v>
      </c>
    </row>
    <row r="851" spans="1:13" x14ac:dyDescent="0.3">
      <c r="A851" s="10">
        <v>43276</v>
      </c>
      <c r="B851" s="6">
        <v>2974</v>
      </c>
      <c r="C851" s="6">
        <v>3014</v>
      </c>
      <c r="D851" s="6">
        <v>2968</v>
      </c>
      <c r="E851" s="6">
        <v>3004</v>
      </c>
      <c r="F851" s="11">
        <f t="shared" si="102"/>
        <v>1.3360252166340389E-2</v>
      </c>
      <c r="G851" s="11">
        <f t="shared" si="103"/>
        <v>-2.0195227328292709E-3</v>
      </c>
      <c r="H851" s="11">
        <f t="shared" si="104"/>
        <v>1.0036885863924982E-2</v>
      </c>
      <c r="I851" s="11">
        <f t="shared" si="105"/>
        <v>6.8749203078811554E-5</v>
      </c>
      <c r="J851" s="11">
        <f t="shared" si="106"/>
        <v>0.20156254063299303</v>
      </c>
      <c r="K851" s="11">
        <f t="shared" si="107"/>
        <v>0.19680837256865691</v>
      </c>
      <c r="L851" s="11">
        <f t="shared" si="108"/>
        <v>0.1925996458083688</v>
      </c>
      <c r="M851" s="11">
        <f t="shared" si="109"/>
        <v>0.18974446130902409</v>
      </c>
    </row>
    <row r="852" spans="1:13" x14ac:dyDescent="0.3">
      <c r="A852" s="10">
        <v>43277</v>
      </c>
      <c r="B852" s="6">
        <v>3002</v>
      </c>
      <c r="C852" s="6">
        <v>3082</v>
      </c>
      <c r="D852" s="6">
        <v>2986</v>
      </c>
      <c r="E852" s="6">
        <v>3058</v>
      </c>
      <c r="F852" s="11">
        <f t="shared" si="102"/>
        <v>2.6300003686653788E-2</v>
      </c>
      <c r="G852" s="11">
        <f t="shared" si="103"/>
        <v>-5.3440340942715447E-3</v>
      </c>
      <c r="H852" s="11">
        <f t="shared" si="104"/>
        <v>1.8482374295600318E-2</v>
      </c>
      <c r="I852" s="11">
        <f t="shared" si="105"/>
        <v>3.329328205851121E-4</v>
      </c>
      <c r="J852" s="11">
        <f t="shared" si="106"/>
        <v>0.21654440333856209</v>
      </c>
      <c r="K852" s="11">
        <f t="shared" si="107"/>
        <v>0.20135842024911363</v>
      </c>
      <c r="L852" s="11">
        <f t="shared" si="108"/>
        <v>0.19478266704501498</v>
      </c>
      <c r="M852" s="11">
        <f t="shared" si="109"/>
        <v>0.19200161284012401</v>
      </c>
    </row>
    <row r="853" spans="1:13" x14ac:dyDescent="0.3">
      <c r="A853" s="10">
        <v>43278</v>
      </c>
      <c r="B853" s="6">
        <v>3061</v>
      </c>
      <c r="C853" s="6">
        <v>3146</v>
      </c>
      <c r="D853" s="6">
        <v>3047</v>
      </c>
      <c r="E853" s="6">
        <v>3126</v>
      </c>
      <c r="F853" s="11">
        <f t="shared" si="102"/>
        <v>2.739014467281059E-2</v>
      </c>
      <c r="G853" s="11">
        <f t="shared" si="103"/>
        <v>-4.5841599597034799E-3</v>
      </c>
      <c r="H853" s="11">
        <f t="shared" si="104"/>
        <v>2.1012572036009473E-2</v>
      </c>
      <c r="I853" s="11">
        <f t="shared" si="105"/>
        <v>2.9202215109734901E-4</v>
      </c>
      <c r="J853" s="11">
        <f t="shared" si="106"/>
        <v>0.22947684295000667</v>
      </c>
      <c r="K853" s="11">
        <f t="shared" si="107"/>
        <v>0.20454530333378362</v>
      </c>
      <c r="L853" s="11">
        <f t="shared" si="108"/>
        <v>0.19703957581408832</v>
      </c>
      <c r="M853" s="11">
        <f t="shared" si="109"/>
        <v>0.1938853988394767</v>
      </c>
    </row>
    <row r="854" spans="1:13" x14ac:dyDescent="0.3">
      <c r="A854" s="10">
        <v>43279</v>
      </c>
      <c r="B854" s="6">
        <v>3128</v>
      </c>
      <c r="C854" s="6">
        <v>3136</v>
      </c>
      <c r="D854" s="6">
        <v>3091</v>
      </c>
      <c r="E854" s="6">
        <v>3119</v>
      </c>
      <c r="F854" s="11">
        <f t="shared" si="102"/>
        <v>2.5542798050967007E-3</v>
      </c>
      <c r="G854" s="11">
        <f t="shared" si="103"/>
        <v>-1.1899159533085357E-2</v>
      </c>
      <c r="H854" s="11">
        <f t="shared" si="104"/>
        <v>-2.8813850573984195E-3</v>
      </c>
      <c r="I854" s="11">
        <f t="shared" si="105"/>
        <v>1.2118814610512905E-4</v>
      </c>
      <c r="J854" s="11">
        <f t="shared" si="106"/>
        <v>0.23000803226885227</v>
      </c>
      <c r="K854" s="11">
        <f t="shared" si="107"/>
        <v>0.19791835981633177</v>
      </c>
      <c r="L854" s="11">
        <f t="shared" si="108"/>
        <v>0.19801116352950959</v>
      </c>
      <c r="M854" s="11">
        <f t="shared" si="109"/>
        <v>0.19467953983401665</v>
      </c>
    </row>
    <row r="855" spans="1:13" x14ac:dyDescent="0.3">
      <c r="A855" s="10">
        <v>43280</v>
      </c>
      <c r="B855" s="6">
        <v>3122</v>
      </c>
      <c r="C855" s="6">
        <v>3150</v>
      </c>
      <c r="D855" s="6">
        <v>3108</v>
      </c>
      <c r="E855" s="6">
        <v>3140</v>
      </c>
      <c r="F855" s="11">
        <f t="shared" si="102"/>
        <v>8.9286307443013982E-3</v>
      </c>
      <c r="G855" s="11">
        <f t="shared" si="103"/>
        <v>-4.4943895878393264E-3</v>
      </c>
      <c r="H855" s="11">
        <f t="shared" si="104"/>
        <v>5.7489778269217574E-3</v>
      </c>
      <c r="I855" s="11">
        <f t="shared" si="105"/>
        <v>7.4427630647638343E-5</v>
      </c>
      <c r="J855" s="11">
        <f t="shared" si="106"/>
        <v>0.23059434432363118</v>
      </c>
      <c r="K855" s="11">
        <f t="shared" si="107"/>
        <v>0.19515059196280185</v>
      </c>
      <c r="L855" s="11">
        <f t="shared" si="108"/>
        <v>0.19605978323945714</v>
      </c>
      <c r="M855" s="11">
        <f t="shared" si="109"/>
        <v>0.19499441366773709</v>
      </c>
    </row>
    <row r="856" spans="1:13" x14ac:dyDescent="0.3">
      <c r="A856" s="10">
        <v>43283</v>
      </c>
      <c r="B856" s="6">
        <v>3226</v>
      </c>
      <c r="C856" s="6">
        <v>3258</v>
      </c>
      <c r="D856" s="6">
        <v>3202</v>
      </c>
      <c r="E856" s="6">
        <v>3252</v>
      </c>
      <c r="F856" s="11">
        <f t="shared" si="102"/>
        <v>9.8705304768362655E-3</v>
      </c>
      <c r="G856" s="11">
        <f t="shared" si="103"/>
        <v>-7.4673651284941737E-3</v>
      </c>
      <c r="H856" s="11">
        <f t="shared" si="104"/>
        <v>8.0272119825470379E-3</v>
      </c>
      <c r="I856" s="11">
        <f t="shared" si="105"/>
        <v>1.338981961761509E-4</v>
      </c>
      <c r="J856" s="11">
        <f t="shared" si="106"/>
        <v>0.22782021677187672</v>
      </c>
      <c r="K856" s="11">
        <f t="shared" si="107"/>
        <v>0.19200423925472529</v>
      </c>
      <c r="L856" s="11">
        <f t="shared" si="108"/>
        <v>0.19535502432347138</v>
      </c>
      <c r="M856" s="11">
        <f t="shared" si="109"/>
        <v>0.19561343736968057</v>
      </c>
    </row>
    <row r="857" spans="1:13" x14ac:dyDescent="0.3">
      <c r="A857" s="10">
        <v>43284</v>
      </c>
      <c r="B857" s="6">
        <v>3246</v>
      </c>
      <c r="C857" s="6">
        <v>3256</v>
      </c>
      <c r="D857" s="6">
        <v>3172</v>
      </c>
      <c r="E857" s="6">
        <v>3217</v>
      </c>
      <c r="F857" s="11">
        <f t="shared" si="102"/>
        <v>3.0759790478942857E-3</v>
      </c>
      <c r="G857" s="11">
        <f t="shared" si="103"/>
        <v>-2.3061165319797912E-2</v>
      </c>
      <c r="H857" s="11">
        <f t="shared" si="104"/>
        <v>-8.9742208355102146E-3</v>
      </c>
      <c r="I857" s="11">
        <f t="shared" si="105"/>
        <v>3.6192751796726435E-4</v>
      </c>
      <c r="J857" s="11">
        <f t="shared" si="106"/>
        <v>0.22776501964722673</v>
      </c>
      <c r="K857" s="11">
        <f t="shared" si="107"/>
        <v>0.19773354172586777</v>
      </c>
      <c r="L857" s="11">
        <f t="shared" si="108"/>
        <v>0.198167862450909</v>
      </c>
      <c r="M857" s="11">
        <f t="shared" si="109"/>
        <v>0.19783473930327661</v>
      </c>
    </row>
    <row r="858" spans="1:13" x14ac:dyDescent="0.3">
      <c r="A858" s="10">
        <v>43285</v>
      </c>
      <c r="B858" s="6">
        <v>3220</v>
      </c>
      <c r="C858" s="6">
        <v>3241</v>
      </c>
      <c r="D858" s="6">
        <v>3183</v>
      </c>
      <c r="E858" s="6">
        <v>3193</v>
      </c>
      <c r="F858" s="11">
        <f t="shared" si="102"/>
        <v>6.5005646030934627E-3</v>
      </c>
      <c r="G858" s="11">
        <f t="shared" si="103"/>
        <v>-1.1557211256361112E-2</v>
      </c>
      <c r="H858" s="11">
        <f t="shared" si="104"/>
        <v>-8.4204458236719713E-3</v>
      </c>
      <c r="I858" s="11">
        <f t="shared" si="105"/>
        <v>1.3324725298985923E-4</v>
      </c>
      <c r="J858" s="11">
        <f t="shared" si="106"/>
        <v>0.22155040041074126</v>
      </c>
      <c r="K858" s="11">
        <f t="shared" si="107"/>
        <v>0.19929213163134513</v>
      </c>
      <c r="L858" s="11">
        <f t="shared" si="108"/>
        <v>0.19857460395244717</v>
      </c>
      <c r="M858" s="11">
        <f t="shared" si="109"/>
        <v>0.19864952251759482</v>
      </c>
    </row>
    <row r="859" spans="1:13" x14ac:dyDescent="0.3">
      <c r="A859" s="10">
        <v>43286</v>
      </c>
      <c r="B859" s="6">
        <v>3193</v>
      </c>
      <c r="C859" s="6">
        <v>3205</v>
      </c>
      <c r="D859" s="6">
        <v>3148</v>
      </c>
      <c r="E859" s="6">
        <v>3199</v>
      </c>
      <c r="F859" s="11">
        <f t="shared" si="102"/>
        <v>3.7511766399884673E-3</v>
      </c>
      <c r="G859" s="11">
        <f t="shared" si="103"/>
        <v>-1.4193583177488211E-2</v>
      </c>
      <c r="H859" s="11">
        <f t="shared" si="104"/>
        <v>1.8773472347360224E-3</v>
      </c>
      <c r="I859" s="11">
        <f t="shared" si="105"/>
        <v>2.3513315263783605E-4</v>
      </c>
      <c r="J859" s="11">
        <f t="shared" si="106"/>
        <v>0.22931145420464086</v>
      </c>
      <c r="K859" s="11">
        <f t="shared" si="107"/>
        <v>0.20197640999279698</v>
      </c>
      <c r="L859" s="11">
        <f t="shared" si="108"/>
        <v>0.19634172335788266</v>
      </c>
      <c r="M859" s="11">
        <f t="shared" si="109"/>
        <v>0.19988394135349938</v>
      </c>
    </row>
    <row r="860" spans="1:13" x14ac:dyDescent="0.3">
      <c r="A860" s="10">
        <v>43287</v>
      </c>
      <c r="B860" s="6">
        <v>3193</v>
      </c>
      <c r="C860" s="6">
        <v>3229</v>
      </c>
      <c r="D860" s="6">
        <v>3090</v>
      </c>
      <c r="E860" s="6">
        <v>3162</v>
      </c>
      <c r="F860" s="11">
        <f t="shared" si="102"/>
        <v>1.1211578043493186E-2</v>
      </c>
      <c r="G860" s="11">
        <f t="shared" si="103"/>
        <v>-3.2789822822990838E-2</v>
      </c>
      <c r="H860" s="11">
        <f t="shared" si="104"/>
        <v>-9.7561749453646852E-3</v>
      </c>
      <c r="I860" s="11">
        <f t="shared" si="105"/>
        <v>9.9035083190578805E-4</v>
      </c>
      <c r="J860" s="11">
        <f t="shared" si="106"/>
        <v>0.26295569581283396</v>
      </c>
      <c r="K860" s="11">
        <f t="shared" si="107"/>
        <v>0.22058194166689243</v>
      </c>
      <c r="L860" s="11">
        <f t="shared" si="108"/>
        <v>0.20413171557421259</v>
      </c>
      <c r="M860" s="11">
        <f t="shared" si="109"/>
        <v>0.20661633612345673</v>
      </c>
    </row>
    <row r="861" spans="1:13" x14ac:dyDescent="0.3">
      <c r="A861" s="10">
        <v>43290</v>
      </c>
      <c r="B861" s="6">
        <v>3168</v>
      </c>
      <c r="C861" s="6">
        <v>3204</v>
      </c>
      <c r="D861" s="6">
        <v>3144</v>
      </c>
      <c r="E861" s="6">
        <v>3166</v>
      </c>
      <c r="F861" s="11">
        <f t="shared" si="102"/>
        <v>1.1299555253933466E-2</v>
      </c>
      <c r="G861" s="11">
        <f t="shared" si="103"/>
        <v>-7.6045993852193036E-3</v>
      </c>
      <c r="H861" s="11">
        <f t="shared" si="104"/>
        <v>-6.3151249335903416E-4</v>
      </c>
      <c r="I861" s="11">
        <f t="shared" si="105"/>
        <v>1.8784329153987648E-4</v>
      </c>
      <c r="J861" s="11">
        <f t="shared" si="106"/>
        <v>0.26860169208258999</v>
      </c>
      <c r="K861" s="11">
        <f t="shared" si="107"/>
        <v>0.22279187749542148</v>
      </c>
      <c r="L861" s="11">
        <f t="shared" si="108"/>
        <v>0.20416383925633688</v>
      </c>
      <c r="M861" s="11">
        <f t="shared" si="109"/>
        <v>0.20729438321479307</v>
      </c>
    </row>
    <row r="862" spans="1:13" x14ac:dyDescent="0.3">
      <c r="A862" s="10">
        <v>43291</v>
      </c>
      <c r="B862" s="6">
        <v>3150</v>
      </c>
      <c r="C862" s="6">
        <v>3150</v>
      </c>
      <c r="D862" s="6">
        <v>3106</v>
      </c>
      <c r="E862" s="6">
        <v>3129</v>
      </c>
      <c r="F862" s="11">
        <f t="shared" si="102"/>
        <v>0</v>
      </c>
      <c r="G862" s="11">
        <f t="shared" si="103"/>
        <v>-1.4066728111046362E-2</v>
      </c>
      <c r="H862" s="11">
        <f t="shared" si="104"/>
        <v>-6.688988150796652E-3</v>
      </c>
      <c r="I862" s="11">
        <f t="shared" si="105"/>
        <v>1.0378066209483466E-4</v>
      </c>
      <c r="J862" s="11">
        <f t="shared" si="106"/>
        <v>0.25762809356837524</v>
      </c>
      <c r="K862" s="11">
        <f t="shared" si="107"/>
        <v>0.22391267938977619</v>
      </c>
      <c r="L862" s="11">
        <f t="shared" si="108"/>
        <v>0.20490228467042146</v>
      </c>
      <c r="M862" s="11">
        <f t="shared" si="109"/>
        <v>0.20768593597414642</v>
      </c>
    </row>
    <row r="863" spans="1:13" x14ac:dyDescent="0.3">
      <c r="A863" s="10">
        <v>43292</v>
      </c>
      <c r="B863" s="6">
        <v>3131</v>
      </c>
      <c r="C863" s="6">
        <v>3184</v>
      </c>
      <c r="D863" s="6">
        <v>3120</v>
      </c>
      <c r="E863" s="6">
        <v>3138</v>
      </c>
      <c r="F863" s="11">
        <f t="shared" si="102"/>
        <v>1.6785825637868016E-2</v>
      </c>
      <c r="G863" s="11">
        <f t="shared" si="103"/>
        <v>-3.5194405228776925E-3</v>
      </c>
      <c r="H863" s="11">
        <f t="shared" si="104"/>
        <v>2.2332119665721567E-3</v>
      </c>
      <c r="I863" s="11">
        <f t="shared" si="105"/>
        <v>2.6452375394702966E-4</v>
      </c>
      <c r="J863" s="11">
        <f t="shared" si="106"/>
        <v>0.25627968118344352</v>
      </c>
      <c r="K863" s="11">
        <f t="shared" si="107"/>
        <v>0.22787689957035126</v>
      </c>
      <c r="L863" s="11">
        <f t="shared" si="108"/>
        <v>0.20601233750868703</v>
      </c>
      <c r="M863" s="11">
        <f t="shared" si="109"/>
        <v>0.20902927354077466</v>
      </c>
    </row>
    <row r="864" spans="1:13" x14ac:dyDescent="0.3">
      <c r="A864" s="10">
        <v>43293</v>
      </c>
      <c r="B864" s="6">
        <v>3141</v>
      </c>
      <c r="C864" s="6">
        <v>3155</v>
      </c>
      <c r="D864" s="6">
        <v>3111</v>
      </c>
      <c r="E864" s="6">
        <v>3118</v>
      </c>
      <c r="F864" s="11">
        <f t="shared" si="102"/>
        <v>4.4472754366670754E-3</v>
      </c>
      <c r="G864" s="11">
        <f t="shared" si="103"/>
        <v>-9.5970026410095444E-3</v>
      </c>
      <c r="H864" s="11">
        <f t="shared" si="104"/>
        <v>-7.3494499209246899E-3</v>
      </c>
      <c r="I864" s="11">
        <f t="shared" si="105"/>
        <v>7.403305630638802E-5</v>
      </c>
      <c r="J864" s="11">
        <f t="shared" si="106"/>
        <v>0.25395071711763129</v>
      </c>
      <c r="K864" s="11">
        <f t="shared" si="107"/>
        <v>0.22774429404870813</v>
      </c>
      <c r="L864" s="11">
        <f t="shared" si="108"/>
        <v>0.20593419728702117</v>
      </c>
      <c r="M864" s="11">
        <f t="shared" si="109"/>
        <v>0.20902561004081446</v>
      </c>
    </row>
    <row r="865" spans="1:13" x14ac:dyDescent="0.3">
      <c r="A865" s="10">
        <v>43294</v>
      </c>
      <c r="B865" s="6">
        <v>3119</v>
      </c>
      <c r="C865" s="6">
        <v>3124</v>
      </c>
      <c r="D865" s="6">
        <v>3087</v>
      </c>
      <c r="E865" s="6">
        <v>3089</v>
      </c>
      <c r="F865" s="11">
        <f>LN(C865/B865)</f>
        <v>1.6017943517732773E-3</v>
      </c>
      <c r="G865" s="11">
        <f>LN(D865/B865)</f>
        <v>-1.0312692105643973E-2</v>
      </c>
      <c r="H865" s="11">
        <f>LN(E865/B865)</f>
        <v>-9.6650236892216069E-3</v>
      </c>
      <c r="I865" s="11">
        <f>F865*(F865-H865)+G865*(G865-H865)</f>
        <v>2.4726330465636731E-5</v>
      </c>
      <c r="J865" s="11">
        <f>SQRT(252*AVERAGE(I856:I865))</f>
        <v>0.25147265052083245</v>
      </c>
      <c r="K865" s="11">
        <f>SQRT(252*AVERAGE(I836:I865))</f>
        <v>0.22633154137364447</v>
      </c>
      <c r="L865" s="11">
        <f>SQRT(252*AVERAGE(I806:I865))</f>
        <v>0.20200359421330527</v>
      </c>
      <c r="M865" s="11">
        <f>SQRT(252*AVERAGE(I776:I865))</f>
        <v>0.20644069118791986</v>
      </c>
    </row>
    <row r="866" spans="1:13" x14ac:dyDescent="0.3">
      <c r="A866" s="10">
        <v>43297</v>
      </c>
      <c r="B866" s="6">
        <v>3087</v>
      </c>
      <c r="C866" s="6">
        <v>3095</v>
      </c>
      <c r="D866" s="6">
        <v>3063</v>
      </c>
      <c r="E866" s="6">
        <v>3088</v>
      </c>
      <c r="F866" s="11">
        <f>LN(C866/B866)</f>
        <v>2.5881606165371923E-3</v>
      </c>
      <c r="G866" s="11">
        <f>LN(D866/B866)</f>
        <v>-7.8049176693840913E-3</v>
      </c>
      <c r="H866" s="11">
        <f>LN(E866/B866)</f>
        <v>3.2388664250757634E-4</v>
      </c>
      <c r="I866" s="11">
        <f>F866*(F866-H866)+G866*(G866-H866)</f>
        <v>6.930495312948247E-5</v>
      </c>
      <c r="J866" s="11">
        <f>SQRT(252*AVERAGE(I857:I866))</f>
        <v>0.24821511685470871</v>
      </c>
      <c r="K866" s="11">
        <f>SQRT(252*AVERAGE(I837:I866))</f>
        <v>0.2270363551835001</v>
      </c>
      <c r="L866" s="11">
        <f>SQRT(252*AVERAGE(I807:I866))</f>
        <v>0.2007751303769601</v>
      </c>
      <c r="M866" s="11">
        <f>SQRT(252*AVERAGE(I777:I866))</f>
        <v>0.20624215166226292</v>
      </c>
    </row>
    <row r="867" spans="1:13" x14ac:dyDescent="0.3">
      <c r="A867" s="10">
        <v>43298</v>
      </c>
      <c r="B867" s="6">
        <v>3085</v>
      </c>
      <c r="C867" s="6">
        <v>3137</v>
      </c>
      <c r="D867" s="6">
        <v>3081</v>
      </c>
      <c r="E867" s="6">
        <v>3126</v>
      </c>
      <c r="F867" s="11">
        <f>LN(C867/B867)</f>
        <v>1.671527185119006E-2</v>
      </c>
      <c r="G867" s="11">
        <f>LN(D867/B867)</f>
        <v>-1.2974377428202151E-3</v>
      </c>
      <c r="H867" s="11">
        <f>LN(E867/B867)</f>
        <v>1.3202574641933836E-2</v>
      </c>
      <c r="I867" s="11">
        <f>F867*(F867-H867)+G867*(G867-H867)</f>
        <v>7.7528552122974897E-5</v>
      </c>
      <c r="J867" s="11">
        <f>SQRT(252*AVERAGE(I858:I867))</f>
        <v>0.23333214586918924</v>
      </c>
      <c r="K867" s="11">
        <f>SQRT(252*AVERAGE(I838:I867))</f>
        <v>0.22600579902566489</v>
      </c>
      <c r="L867" s="11">
        <f>SQRT(252*AVERAGE(I808:I867))</f>
        <v>0.20073841225264505</v>
      </c>
      <c r="M867" s="11">
        <f>SQRT(252*AVERAGE(I778:I867))</f>
        <v>0.20623771924131573</v>
      </c>
    </row>
    <row r="868" spans="1:13" x14ac:dyDescent="0.3">
      <c r="A868" s="10">
        <v>43299</v>
      </c>
      <c r="B868" s="6">
        <v>3126</v>
      </c>
      <c r="C868" s="6">
        <v>3142</v>
      </c>
      <c r="D868" s="6">
        <v>3114</v>
      </c>
      <c r="E868" s="6">
        <v>3115</v>
      </c>
      <c r="F868" s="11">
        <f>LN(C868/B868)</f>
        <v>5.1053078341444678E-3</v>
      </c>
      <c r="G868" s="11">
        <f>LN(D868/B868)</f>
        <v>-3.8461585874782754E-3</v>
      </c>
      <c r="H868" s="11">
        <f>LN(E868/B868)</f>
        <v>-3.5250797598683874E-3</v>
      </c>
      <c r="I868" s="11">
        <f>F868*(F868-H868)+G868*(G868-H868)</f>
        <v>4.5295705485486286E-5</v>
      </c>
      <c r="J868" s="11">
        <f>SQRT(252*AVERAGE(I859:I868))</f>
        <v>0.2285333920870436</v>
      </c>
      <c r="K868" s="11">
        <f>SQRT(252*AVERAGE(I839:I868))</f>
        <v>0.22170546663963683</v>
      </c>
      <c r="L868" s="11">
        <f>SQRT(252*AVERAGE(I809:I868))</f>
        <v>0.20017597669979528</v>
      </c>
      <c r="M868" s="11">
        <f>SQRT(252*AVERAGE(I779:I868))</f>
        <v>0.20546058538115014</v>
      </c>
    </row>
    <row r="869" spans="1:13" x14ac:dyDescent="0.3">
      <c r="A869" s="10">
        <v>43300</v>
      </c>
      <c r="B869" s="6">
        <v>3119</v>
      </c>
      <c r="C869" s="6">
        <v>3136</v>
      </c>
      <c r="D869" s="6">
        <v>3106</v>
      </c>
      <c r="E869" s="6">
        <v>3135</v>
      </c>
      <c r="F869" s="11">
        <f>LN(C869/B869)</f>
        <v>5.4356648624951367E-3</v>
      </c>
      <c r="G869" s="11">
        <f>LN(D869/B869)</f>
        <v>-4.1767128991708922E-3</v>
      </c>
      <c r="H869" s="11">
        <f>LN(E869/B869)</f>
        <v>5.1167364592177049E-3</v>
      </c>
      <c r="I869" s="11">
        <f>F869*(F869-H869)+G869*(G869-H869)</f>
        <v>4.0549657728319923E-5</v>
      </c>
      <c r="J869" s="11">
        <f>SQRT(252*AVERAGE(I860:I869))</f>
        <v>0.21754081738168263</v>
      </c>
      <c r="K869" s="11">
        <f>SQRT(252*AVERAGE(I840:I869))</f>
        <v>0.22193322801821197</v>
      </c>
      <c r="L869" s="11">
        <f>SQRT(252*AVERAGE(I810:I869))</f>
        <v>0.1983540669575625</v>
      </c>
      <c r="M869" s="11">
        <f>SQRT(252*AVERAGE(I780:I869))</f>
        <v>0.20517688244600485</v>
      </c>
    </row>
    <row r="870" spans="1:13" x14ac:dyDescent="0.3">
      <c r="A870" s="10">
        <v>43301</v>
      </c>
      <c r="B870" s="6">
        <v>3140</v>
      </c>
      <c r="C870" s="6">
        <v>3172</v>
      </c>
      <c r="D870" s="6">
        <v>3133</v>
      </c>
      <c r="E870" s="6">
        <v>3157</v>
      </c>
      <c r="F870" s="11">
        <f t="shared" ref="F870:F875" si="110">LN(C870/B870)</f>
        <v>1.0139503852439551E-2</v>
      </c>
      <c r="G870" s="11">
        <f t="shared" ref="G870:G875" si="111">LN(D870/B870)</f>
        <v>-2.2317879501073746E-3</v>
      </c>
      <c r="H870" s="11">
        <f t="shared" ref="H870:H875" si="112">LN(E870/B870)</f>
        <v>5.3994096556926564E-3</v>
      </c>
      <c r="I870" s="11">
        <f t="shared" ref="I870:I875" si="113">F870*(F870-H870)+G870*(G870-H870)</f>
        <v>6.5093418230354247E-5</v>
      </c>
      <c r="J870" s="11">
        <f t="shared" ref="J870:J875" si="114">SQRT(252*AVERAGE(I861:I870))</f>
        <v>0.15494360394178799</v>
      </c>
      <c r="K870" s="11">
        <f t="shared" ref="K870:K875" si="115">SQRT(252*AVERAGE(I841:I870))</f>
        <v>0.22172049409195227</v>
      </c>
      <c r="L870" s="11">
        <f t="shared" ref="L870:L875" si="116">SQRT(252*AVERAGE(I811:I870))</f>
        <v>0.1988590822052278</v>
      </c>
      <c r="M870" s="11">
        <f t="shared" ref="M870:M875" si="117">SQRT(252*AVERAGE(I781:I870))</f>
        <v>0.20395031269506925</v>
      </c>
    </row>
    <row r="871" spans="1:13" x14ac:dyDescent="0.3">
      <c r="A871" s="10">
        <v>43304</v>
      </c>
      <c r="B871" s="6"/>
      <c r="C871" s="6"/>
      <c r="D871" s="6"/>
      <c r="E871" s="6">
        <v>3157</v>
      </c>
      <c r="F871" s="11" t="e">
        <f t="shared" si="110"/>
        <v>#DIV/0!</v>
      </c>
      <c r="G871" s="11" t="e">
        <f t="shared" si="111"/>
        <v>#DIV/0!</v>
      </c>
      <c r="H871" s="11" t="e">
        <f t="shared" si="112"/>
        <v>#DIV/0!</v>
      </c>
      <c r="I871" s="11" t="e">
        <f t="shared" si="113"/>
        <v>#DIV/0!</v>
      </c>
      <c r="J871" s="11" t="e">
        <f t="shared" si="114"/>
        <v>#DIV/0!</v>
      </c>
      <c r="K871" s="11" t="e">
        <f t="shared" si="115"/>
        <v>#DIV/0!</v>
      </c>
      <c r="L871" s="11" t="e">
        <f t="shared" si="116"/>
        <v>#DIV/0!</v>
      </c>
      <c r="M871" s="11" t="e">
        <f t="shared" si="117"/>
        <v>#DIV/0!</v>
      </c>
    </row>
    <row r="872" spans="1:13" x14ac:dyDescent="0.3">
      <c r="A872" s="10">
        <v>43305</v>
      </c>
      <c r="B872" s="6"/>
      <c r="C872" s="6"/>
      <c r="D872" s="6"/>
      <c r="E872" s="6">
        <v>3157</v>
      </c>
      <c r="F872" s="11" t="e">
        <f t="shared" si="110"/>
        <v>#DIV/0!</v>
      </c>
      <c r="G872" s="11" t="e">
        <f t="shared" si="111"/>
        <v>#DIV/0!</v>
      </c>
      <c r="H872" s="11" t="e">
        <f t="shared" si="112"/>
        <v>#DIV/0!</v>
      </c>
      <c r="I872" s="11" t="e">
        <f t="shared" si="113"/>
        <v>#DIV/0!</v>
      </c>
      <c r="J872" s="11" t="e">
        <f t="shared" si="114"/>
        <v>#DIV/0!</v>
      </c>
      <c r="K872" s="11" t="e">
        <f t="shared" si="115"/>
        <v>#DIV/0!</v>
      </c>
      <c r="L872" s="11" t="e">
        <f t="shared" si="116"/>
        <v>#DIV/0!</v>
      </c>
      <c r="M872" s="11" t="e">
        <f t="shared" si="117"/>
        <v>#DIV/0!</v>
      </c>
    </row>
    <row r="873" spans="1:13" x14ac:dyDescent="0.3">
      <c r="A873" s="10">
        <v>43306</v>
      </c>
      <c r="B873" s="6"/>
      <c r="C873" s="6"/>
      <c r="D873" s="6"/>
      <c r="E873" s="6">
        <v>3157</v>
      </c>
      <c r="F873" s="11" t="e">
        <f t="shared" si="110"/>
        <v>#DIV/0!</v>
      </c>
      <c r="G873" s="11" t="e">
        <f t="shared" si="111"/>
        <v>#DIV/0!</v>
      </c>
      <c r="H873" s="11" t="e">
        <f t="shared" si="112"/>
        <v>#DIV/0!</v>
      </c>
      <c r="I873" s="11" t="e">
        <f t="shared" si="113"/>
        <v>#DIV/0!</v>
      </c>
      <c r="J873" s="11" t="e">
        <f t="shared" si="114"/>
        <v>#DIV/0!</v>
      </c>
      <c r="K873" s="11" t="e">
        <f t="shared" si="115"/>
        <v>#DIV/0!</v>
      </c>
      <c r="L873" s="11" t="e">
        <f t="shared" si="116"/>
        <v>#DIV/0!</v>
      </c>
      <c r="M873" s="11" t="e">
        <f t="shared" si="117"/>
        <v>#DIV/0!</v>
      </c>
    </row>
    <row r="874" spans="1:13" x14ac:dyDescent="0.3">
      <c r="A874" s="10">
        <v>43307</v>
      </c>
      <c r="B874" s="6"/>
      <c r="C874" s="6"/>
      <c r="D874" s="6"/>
      <c r="E874" s="6">
        <v>3157</v>
      </c>
      <c r="F874" s="11" t="e">
        <f t="shared" si="110"/>
        <v>#DIV/0!</v>
      </c>
      <c r="G874" s="11" t="e">
        <f t="shared" si="111"/>
        <v>#DIV/0!</v>
      </c>
      <c r="H874" s="11" t="e">
        <f t="shared" si="112"/>
        <v>#DIV/0!</v>
      </c>
      <c r="I874" s="11" t="e">
        <f t="shared" si="113"/>
        <v>#DIV/0!</v>
      </c>
      <c r="J874" s="11" t="e">
        <f t="shared" si="114"/>
        <v>#DIV/0!</v>
      </c>
      <c r="K874" s="11" t="e">
        <f t="shared" si="115"/>
        <v>#DIV/0!</v>
      </c>
      <c r="L874" s="11" t="e">
        <f t="shared" si="116"/>
        <v>#DIV/0!</v>
      </c>
      <c r="M874" s="11" t="e">
        <f t="shared" si="117"/>
        <v>#DIV/0!</v>
      </c>
    </row>
    <row r="875" spans="1:13" x14ac:dyDescent="0.3">
      <c r="A875" s="10">
        <v>43308</v>
      </c>
      <c r="B875" s="6"/>
      <c r="C875" s="6"/>
      <c r="D875" s="6"/>
      <c r="E875" s="6">
        <v>3157</v>
      </c>
      <c r="F875" s="11" t="e">
        <f t="shared" si="110"/>
        <v>#DIV/0!</v>
      </c>
      <c r="G875" s="11" t="e">
        <f t="shared" si="111"/>
        <v>#DIV/0!</v>
      </c>
      <c r="H875" s="11" t="e">
        <f t="shared" si="112"/>
        <v>#DIV/0!</v>
      </c>
      <c r="I875" s="11" t="e">
        <f t="shared" si="113"/>
        <v>#DIV/0!</v>
      </c>
      <c r="J875" s="11" t="e">
        <f t="shared" si="114"/>
        <v>#DIV/0!</v>
      </c>
      <c r="K875" s="11" t="e">
        <f t="shared" si="115"/>
        <v>#DIV/0!</v>
      </c>
      <c r="L875" s="11" t="e">
        <f t="shared" si="116"/>
        <v>#DIV/0!</v>
      </c>
      <c r="M875" s="11" t="e">
        <f t="shared" si="117"/>
        <v>#DIV/0!</v>
      </c>
    </row>
    <row r="876" spans="1:13" x14ac:dyDescent="0.3">
      <c r="A876" s="10">
        <v>43311</v>
      </c>
      <c r="B876" s="6"/>
      <c r="C876" s="6"/>
      <c r="D876" s="6"/>
      <c r="E876" s="6">
        <v>3157</v>
      </c>
      <c r="F876" s="11" t="e">
        <f t="shared" ref="F876:F922" si="118">LN(C876/B876)</f>
        <v>#DIV/0!</v>
      </c>
      <c r="G876" s="11" t="e">
        <f t="shared" ref="G876:G922" si="119">LN(D876/B876)</f>
        <v>#DIV/0!</v>
      </c>
      <c r="H876" s="11" t="e">
        <f t="shared" ref="H876:H922" si="120">LN(E876/B876)</f>
        <v>#DIV/0!</v>
      </c>
      <c r="I876" s="11" t="e">
        <f t="shared" ref="I876:I922" si="121">F876*(F876-H876)+G876*(G876-H876)</f>
        <v>#DIV/0!</v>
      </c>
      <c r="J876" s="11" t="e">
        <f t="shared" ref="J876:J922" si="122">SQRT(252*AVERAGE(I867:I876))</f>
        <v>#DIV/0!</v>
      </c>
      <c r="K876" s="11" t="e">
        <f t="shared" ref="K876:K922" si="123">SQRT(252*AVERAGE(I847:I876))</f>
        <v>#DIV/0!</v>
      </c>
      <c r="L876" s="11" t="e">
        <f t="shared" ref="L876:L922" si="124">SQRT(252*AVERAGE(I817:I876))</f>
        <v>#DIV/0!</v>
      </c>
      <c r="M876" s="11" t="e">
        <f t="shared" ref="M876:M922" si="125">SQRT(252*AVERAGE(I787:I876))</f>
        <v>#DIV/0!</v>
      </c>
    </row>
    <row r="877" spans="1:13" x14ac:dyDescent="0.3">
      <c r="A877" s="10">
        <v>43312</v>
      </c>
      <c r="B877" s="6"/>
      <c r="C877" s="6"/>
      <c r="D877" s="6"/>
      <c r="E877" s="6">
        <v>3157</v>
      </c>
      <c r="F877" s="11" t="e">
        <f t="shared" si="118"/>
        <v>#DIV/0!</v>
      </c>
      <c r="G877" s="11" t="e">
        <f t="shared" si="119"/>
        <v>#DIV/0!</v>
      </c>
      <c r="H877" s="11" t="e">
        <f t="shared" si="120"/>
        <v>#DIV/0!</v>
      </c>
      <c r="I877" s="11" t="e">
        <f t="shared" si="121"/>
        <v>#DIV/0!</v>
      </c>
      <c r="J877" s="11" t="e">
        <f t="shared" si="122"/>
        <v>#DIV/0!</v>
      </c>
      <c r="K877" s="11" t="e">
        <f t="shared" si="123"/>
        <v>#DIV/0!</v>
      </c>
      <c r="L877" s="11" t="e">
        <f t="shared" si="124"/>
        <v>#DIV/0!</v>
      </c>
      <c r="M877" s="11" t="e">
        <f t="shared" si="125"/>
        <v>#DIV/0!</v>
      </c>
    </row>
    <row r="878" spans="1:13" x14ac:dyDescent="0.3">
      <c r="A878" s="10">
        <v>43313</v>
      </c>
      <c r="B878" s="6"/>
      <c r="C878" s="6"/>
      <c r="D878" s="6"/>
      <c r="E878" s="6">
        <v>3157</v>
      </c>
      <c r="F878" s="11" t="e">
        <f t="shared" si="118"/>
        <v>#DIV/0!</v>
      </c>
      <c r="G878" s="11" t="e">
        <f t="shared" si="119"/>
        <v>#DIV/0!</v>
      </c>
      <c r="H878" s="11" t="e">
        <f t="shared" si="120"/>
        <v>#DIV/0!</v>
      </c>
      <c r="I878" s="11" t="e">
        <f t="shared" si="121"/>
        <v>#DIV/0!</v>
      </c>
      <c r="J878" s="11" t="e">
        <f t="shared" si="122"/>
        <v>#DIV/0!</v>
      </c>
      <c r="K878" s="11" t="e">
        <f t="shared" si="123"/>
        <v>#DIV/0!</v>
      </c>
      <c r="L878" s="11" t="e">
        <f t="shared" si="124"/>
        <v>#DIV/0!</v>
      </c>
      <c r="M878" s="11" t="e">
        <f t="shared" si="125"/>
        <v>#DIV/0!</v>
      </c>
    </row>
    <row r="879" spans="1:13" x14ac:dyDescent="0.3">
      <c r="A879" s="10">
        <v>43314</v>
      </c>
      <c r="B879" s="6"/>
      <c r="C879" s="6"/>
      <c r="D879" s="6"/>
      <c r="E879" s="6">
        <v>3157</v>
      </c>
      <c r="F879" s="11" t="e">
        <f t="shared" si="118"/>
        <v>#DIV/0!</v>
      </c>
      <c r="G879" s="11" t="e">
        <f t="shared" si="119"/>
        <v>#DIV/0!</v>
      </c>
      <c r="H879" s="11" t="e">
        <f t="shared" si="120"/>
        <v>#DIV/0!</v>
      </c>
      <c r="I879" s="11" t="e">
        <f t="shared" si="121"/>
        <v>#DIV/0!</v>
      </c>
      <c r="J879" s="11" t="e">
        <f t="shared" si="122"/>
        <v>#DIV/0!</v>
      </c>
      <c r="K879" s="11" t="e">
        <f t="shared" si="123"/>
        <v>#DIV/0!</v>
      </c>
      <c r="L879" s="11" t="e">
        <f t="shared" si="124"/>
        <v>#DIV/0!</v>
      </c>
      <c r="M879" s="11" t="e">
        <f t="shared" si="125"/>
        <v>#DIV/0!</v>
      </c>
    </row>
    <row r="880" spans="1:13" x14ac:dyDescent="0.3">
      <c r="A880" s="10">
        <v>43315</v>
      </c>
      <c r="B880" s="6">
        <v>3200</v>
      </c>
      <c r="C880" s="6">
        <v>3209</v>
      </c>
      <c r="D880" s="6">
        <v>3160</v>
      </c>
      <c r="E880" s="6">
        <v>3163</v>
      </c>
      <c r="F880" s="11">
        <f t="shared" si="118"/>
        <v>2.8085523220390614E-3</v>
      </c>
      <c r="G880" s="11">
        <f t="shared" si="119"/>
        <v>-1.2578782206860073E-2</v>
      </c>
      <c r="H880" s="11">
        <f t="shared" si="120"/>
        <v>-1.1629865482169106E-2</v>
      </c>
      <c r="I880" s="11">
        <f t="shared" si="121"/>
        <v>5.248726866291364E-5</v>
      </c>
      <c r="J880" s="11" t="e">
        <f t="shared" si="122"/>
        <v>#DIV/0!</v>
      </c>
      <c r="K880" s="11" t="e">
        <f t="shared" si="123"/>
        <v>#DIV/0!</v>
      </c>
      <c r="L880" s="11" t="e">
        <f t="shared" si="124"/>
        <v>#DIV/0!</v>
      </c>
      <c r="M880" s="11" t="e">
        <f t="shared" si="125"/>
        <v>#DIV/0!</v>
      </c>
    </row>
    <row r="881" spans="1:13" x14ac:dyDescent="0.3">
      <c r="A881" s="10">
        <v>43318</v>
      </c>
      <c r="B881" s="6">
        <v>3165</v>
      </c>
      <c r="C881" s="6">
        <v>3205</v>
      </c>
      <c r="D881" s="6">
        <v>3153</v>
      </c>
      <c r="E881" s="6">
        <v>3203</v>
      </c>
      <c r="F881" s="11">
        <f t="shared" si="118"/>
        <v>1.2559034776493835E-2</v>
      </c>
      <c r="G881" s="11">
        <f t="shared" si="119"/>
        <v>-3.7986750332157839E-3</v>
      </c>
      <c r="H881" s="11">
        <f t="shared" si="120"/>
        <v>1.1934815030881632E-2</v>
      </c>
      <c r="I881" s="11">
        <f t="shared" si="121"/>
        <v>6.7606013385153259E-5</v>
      </c>
      <c r="J881" s="11" t="e">
        <f t="shared" si="122"/>
        <v>#DIV/0!</v>
      </c>
      <c r="K881" s="11" t="e">
        <f t="shared" si="123"/>
        <v>#DIV/0!</v>
      </c>
      <c r="L881" s="11" t="e">
        <f t="shared" si="124"/>
        <v>#DIV/0!</v>
      </c>
      <c r="M881" s="11" t="e">
        <f t="shared" si="125"/>
        <v>#DIV/0!</v>
      </c>
    </row>
    <row r="882" spans="1:13" x14ac:dyDescent="0.3">
      <c r="A882" s="10">
        <v>43319</v>
      </c>
      <c r="B882" s="6">
        <v>3202</v>
      </c>
      <c r="C882" s="6">
        <v>3232</v>
      </c>
      <c r="D882" s="6">
        <v>3187</v>
      </c>
      <c r="E882" s="6">
        <v>3224</v>
      </c>
      <c r="F882" s="11">
        <f t="shared" si="118"/>
        <v>9.3255260843260659E-3</v>
      </c>
      <c r="G882" s="11">
        <f t="shared" si="119"/>
        <v>-4.6955791393236161E-3</v>
      </c>
      <c r="H882" s="11">
        <f t="shared" si="120"/>
        <v>6.8472100698589618E-3</v>
      </c>
      <c r="I882" s="11">
        <f t="shared" si="121"/>
        <v>7.7311680858363442E-5</v>
      </c>
      <c r="J882" s="11" t="e">
        <f t="shared" si="122"/>
        <v>#DIV/0!</v>
      </c>
      <c r="K882" s="11" t="e">
        <f t="shared" si="123"/>
        <v>#DIV/0!</v>
      </c>
      <c r="L882" s="11" t="e">
        <f t="shared" si="124"/>
        <v>#DIV/0!</v>
      </c>
      <c r="M882" s="11" t="e">
        <f t="shared" si="125"/>
        <v>#DIV/0!</v>
      </c>
    </row>
    <row r="883" spans="1:13" x14ac:dyDescent="0.3">
      <c r="A883" s="10">
        <v>43320</v>
      </c>
      <c r="B883" s="6">
        <v>3223</v>
      </c>
      <c r="C883" s="6">
        <v>3302</v>
      </c>
      <c r="D883" s="6">
        <v>3208</v>
      </c>
      <c r="E883" s="6">
        <v>3289</v>
      </c>
      <c r="F883" s="11">
        <f t="shared" si="118"/>
        <v>2.421574266463555E-2</v>
      </c>
      <c r="G883" s="11">
        <f t="shared" si="119"/>
        <v>-4.6649128290326839E-3</v>
      </c>
      <c r="H883" s="11">
        <f t="shared" si="120"/>
        <v>2.0270964373619201E-2</v>
      </c>
      <c r="I883" s="11">
        <f t="shared" si="121"/>
        <v>2.1184942943012713E-4</v>
      </c>
      <c r="J883" s="11" t="e">
        <f t="shared" si="122"/>
        <v>#DIV/0!</v>
      </c>
      <c r="K883" s="11" t="e">
        <f t="shared" si="123"/>
        <v>#DIV/0!</v>
      </c>
      <c r="L883" s="11" t="e">
        <f t="shared" si="124"/>
        <v>#DIV/0!</v>
      </c>
      <c r="M883" s="11" t="e">
        <f t="shared" si="125"/>
        <v>#DIV/0!</v>
      </c>
    </row>
    <row r="884" spans="1:13" x14ac:dyDescent="0.3">
      <c r="A884" s="10">
        <v>43321</v>
      </c>
      <c r="B884" s="6">
        <v>3290</v>
      </c>
      <c r="C884" s="6">
        <v>3317</v>
      </c>
      <c r="D884" s="6">
        <v>3271</v>
      </c>
      <c r="E884" s="6">
        <v>3279</v>
      </c>
      <c r="F884" s="11">
        <f t="shared" si="118"/>
        <v>8.1731951876348463E-3</v>
      </c>
      <c r="G884" s="11">
        <f t="shared" si="119"/>
        <v>-5.7918162210337139E-3</v>
      </c>
      <c r="H884" s="11">
        <f t="shared" si="120"/>
        <v>-3.3490669147693049E-3</v>
      </c>
      <c r="I884" s="11">
        <f t="shared" si="121"/>
        <v>1.0832165222197803E-4</v>
      </c>
      <c r="J884" s="11" t="e">
        <f t="shared" si="122"/>
        <v>#DIV/0!</v>
      </c>
      <c r="K884" s="11" t="e">
        <f t="shared" si="123"/>
        <v>#DIV/0!</v>
      </c>
      <c r="L884" s="11" t="e">
        <f t="shared" si="124"/>
        <v>#DIV/0!</v>
      </c>
      <c r="M884" s="11" t="e">
        <f t="shared" si="125"/>
        <v>#DIV/0!</v>
      </c>
    </row>
    <row r="885" spans="1:13" x14ac:dyDescent="0.3">
      <c r="A885" s="10">
        <v>43322</v>
      </c>
      <c r="B885" s="6">
        <v>3280</v>
      </c>
      <c r="C885" s="6">
        <v>3299</v>
      </c>
      <c r="D885" s="6">
        <v>3265</v>
      </c>
      <c r="E885" s="6">
        <v>3279</v>
      </c>
      <c r="F885" s="11">
        <f t="shared" si="118"/>
        <v>5.7759698503920672E-3</v>
      </c>
      <c r="G885" s="11">
        <f t="shared" si="119"/>
        <v>-4.5836596676579284E-3</v>
      </c>
      <c r="H885" s="11">
        <f t="shared" si="120"/>
        <v>-3.0492453354110879E-4</v>
      </c>
      <c r="I885" s="11">
        <f t="shared" si="121"/>
        <v>5.4735328287858673E-5</v>
      </c>
      <c r="J885" s="11" t="e">
        <f t="shared" si="122"/>
        <v>#DIV/0!</v>
      </c>
      <c r="K885" s="11" t="e">
        <f t="shared" si="123"/>
        <v>#DIV/0!</v>
      </c>
      <c r="L885" s="11" t="e">
        <f t="shared" si="124"/>
        <v>#DIV/0!</v>
      </c>
      <c r="M885" s="11" t="e">
        <f t="shared" si="125"/>
        <v>#DIV/0!</v>
      </c>
    </row>
    <row r="886" spans="1:13" x14ac:dyDescent="0.3">
      <c r="A886" s="10">
        <v>43325</v>
      </c>
      <c r="B886" s="6">
        <v>3278</v>
      </c>
      <c r="C886" s="6">
        <v>3292</v>
      </c>
      <c r="D886" s="6">
        <v>3175</v>
      </c>
      <c r="E886" s="6">
        <v>3206</v>
      </c>
      <c r="F886" s="11">
        <f t="shared" si="118"/>
        <v>4.26180249318536E-3</v>
      </c>
      <c r="G886" s="11">
        <f t="shared" si="119"/>
        <v>-3.192584797698296E-2</v>
      </c>
      <c r="H886" s="11">
        <f t="shared" si="120"/>
        <v>-2.2209426134276782E-2</v>
      </c>
      <c r="I886" s="11">
        <f t="shared" si="121"/>
        <v>4.2302015479267192E-4</v>
      </c>
      <c r="J886" s="11" t="e">
        <f t="shared" si="122"/>
        <v>#DIV/0!</v>
      </c>
      <c r="K886" s="11" t="e">
        <f t="shared" si="123"/>
        <v>#DIV/0!</v>
      </c>
      <c r="L886" s="11" t="e">
        <f t="shared" si="124"/>
        <v>#DIV/0!</v>
      </c>
      <c r="M886" s="11" t="e">
        <f t="shared" si="125"/>
        <v>#DIV/0!</v>
      </c>
    </row>
    <row r="887" spans="1:13" x14ac:dyDescent="0.3">
      <c r="A887" s="10">
        <v>43326</v>
      </c>
      <c r="B887" s="6">
        <v>3208</v>
      </c>
      <c r="C887" s="6">
        <v>3264</v>
      </c>
      <c r="D887" s="6">
        <v>3196</v>
      </c>
      <c r="E887" s="6">
        <v>3260</v>
      </c>
      <c r="F887" s="11">
        <f t="shared" si="118"/>
        <v>1.7305747097592427E-2</v>
      </c>
      <c r="G887" s="11">
        <f t="shared" si="119"/>
        <v>-3.747662100239873E-3</v>
      </c>
      <c r="H887" s="11">
        <f t="shared" si="120"/>
        <v>1.6079505374348147E-2</v>
      </c>
      <c r="I887" s="11">
        <f t="shared" si="121"/>
        <v>9.5526553242603673E-5</v>
      </c>
      <c r="J887" s="11" t="e">
        <f t="shared" si="122"/>
        <v>#DIV/0!</v>
      </c>
      <c r="K887" s="11" t="e">
        <f t="shared" si="123"/>
        <v>#DIV/0!</v>
      </c>
      <c r="L887" s="11" t="e">
        <f t="shared" si="124"/>
        <v>#DIV/0!</v>
      </c>
      <c r="M887" s="11" t="e">
        <f t="shared" si="125"/>
        <v>#DIV/0!</v>
      </c>
    </row>
    <row r="888" spans="1:13" x14ac:dyDescent="0.3">
      <c r="A888" s="10">
        <v>43327</v>
      </c>
      <c r="B888" s="6">
        <v>3274</v>
      </c>
      <c r="C888" s="6">
        <v>3301</v>
      </c>
      <c r="D888" s="6">
        <v>3262</v>
      </c>
      <c r="E888" s="6">
        <v>3292</v>
      </c>
      <c r="F888" s="11">
        <f t="shared" si="118"/>
        <v>8.2129739221127335E-3</v>
      </c>
      <c r="G888" s="11">
        <f t="shared" si="119"/>
        <v>-3.6719747501210774E-3</v>
      </c>
      <c r="H888" s="11">
        <f t="shared" si="120"/>
        <v>5.4828038658801736E-3</v>
      </c>
      <c r="I888" s="11">
        <f t="shared" si="121"/>
        <v>5.6038931395676047E-5</v>
      </c>
      <c r="J888" s="11" t="e">
        <f t="shared" si="122"/>
        <v>#DIV/0!</v>
      </c>
      <c r="K888" s="11" t="e">
        <f t="shared" si="123"/>
        <v>#DIV/0!</v>
      </c>
      <c r="L888" s="11" t="e">
        <f t="shared" si="124"/>
        <v>#DIV/0!</v>
      </c>
      <c r="M888" s="11" t="e">
        <f t="shared" si="125"/>
        <v>#DIV/0!</v>
      </c>
    </row>
    <row r="889" spans="1:13" x14ac:dyDescent="0.3">
      <c r="A889" s="10">
        <v>43328</v>
      </c>
      <c r="B889" s="6"/>
      <c r="C889" s="6"/>
      <c r="D889" s="6"/>
      <c r="E889" s="6">
        <v>3292</v>
      </c>
      <c r="F889" s="11" t="e">
        <f t="shared" si="118"/>
        <v>#DIV/0!</v>
      </c>
      <c r="G889" s="11" t="e">
        <f t="shared" si="119"/>
        <v>#DIV/0!</v>
      </c>
      <c r="H889" s="11" t="e">
        <f t="shared" si="120"/>
        <v>#DIV/0!</v>
      </c>
      <c r="I889" s="11" t="e">
        <f t="shared" si="121"/>
        <v>#DIV/0!</v>
      </c>
      <c r="J889" s="11" t="e">
        <f t="shared" si="122"/>
        <v>#DIV/0!</v>
      </c>
      <c r="K889" s="11" t="e">
        <f t="shared" si="123"/>
        <v>#DIV/0!</v>
      </c>
      <c r="L889" s="11" t="e">
        <f t="shared" si="124"/>
        <v>#DIV/0!</v>
      </c>
      <c r="M889" s="11" t="e">
        <f t="shared" si="125"/>
        <v>#DIV/0!</v>
      </c>
    </row>
    <row r="890" spans="1:13" x14ac:dyDescent="0.3">
      <c r="F890" s="11" t="e">
        <f t="shared" si="118"/>
        <v>#DIV/0!</v>
      </c>
      <c r="G890" s="11" t="e">
        <f t="shared" si="119"/>
        <v>#DIV/0!</v>
      </c>
      <c r="H890" s="11" t="e">
        <f t="shared" si="120"/>
        <v>#DIV/0!</v>
      </c>
      <c r="I890" s="11" t="e">
        <f t="shared" si="121"/>
        <v>#DIV/0!</v>
      </c>
      <c r="J890" s="11" t="e">
        <f t="shared" si="122"/>
        <v>#DIV/0!</v>
      </c>
      <c r="K890" s="11" t="e">
        <f t="shared" si="123"/>
        <v>#DIV/0!</v>
      </c>
      <c r="L890" s="11" t="e">
        <f t="shared" si="124"/>
        <v>#DIV/0!</v>
      </c>
      <c r="M890" s="11" t="e">
        <f t="shared" si="125"/>
        <v>#DIV/0!</v>
      </c>
    </row>
    <row r="891" spans="1:13" x14ac:dyDescent="0.3">
      <c r="F891" s="11" t="e">
        <f t="shared" si="118"/>
        <v>#DIV/0!</v>
      </c>
      <c r="G891" s="11" t="e">
        <f t="shared" si="119"/>
        <v>#DIV/0!</v>
      </c>
      <c r="H891" s="11" t="e">
        <f t="shared" si="120"/>
        <v>#DIV/0!</v>
      </c>
      <c r="I891" s="11" t="e">
        <f t="shared" si="121"/>
        <v>#DIV/0!</v>
      </c>
      <c r="J891" s="11" t="e">
        <f t="shared" si="122"/>
        <v>#DIV/0!</v>
      </c>
      <c r="K891" s="11" t="e">
        <f t="shared" si="123"/>
        <v>#DIV/0!</v>
      </c>
      <c r="L891" s="11" t="e">
        <f t="shared" si="124"/>
        <v>#DIV/0!</v>
      </c>
      <c r="M891" s="11" t="e">
        <f t="shared" si="125"/>
        <v>#DIV/0!</v>
      </c>
    </row>
    <row r="892" spans="1:13" x14ac:dyDescent="0.3">
      <c r="F892" s="11" t="e">
        <f t="shared" si="118"/>
        <v>#DIV/0!</v>
      </c>
      <c r="G892" s="11" t="e">
        <f t="shared" si="119"/>
        <v>#DIV/0!</v>
      </c>
      <c r="H892" s="11" t="e">
        <f t="shared" si="120"/>
        <v>#DIV/0!</v>
      </c>
      <c r="I892" s="11" t="e">
        <f t="shared" si="121"/>
        <v>#DIV/0!</v>
      </c>
      <c r="J892" s="11" t="e">
        <f t="shared" si="122"/>
        <v>#DIV/0!</v>
      </c>
      <c r="K892" s="11" t="e">
        <f t="shared" si="123"/>
        <v>#DIV/0!</v>
      </c>
      <c r="L892" s="11" t="e">
        <f t="shared" si="124"/>
        <v>#DIV/0!</v>
      </c>
      <c r="M892" s="11" t="e">
        <f t="shared" si="125"/>
        <v>#DIV/0!</v>
      </c>
    </row>
    <row r="893" spans="1:13" x14ac:dyDescent="0.3">
      <c r="F893" s="11" t="e">
        <f t="shared" si="118"/>
        <v>#DIV/0!</v>
      </c>
      <c r="G893" s="11" t="e">
        <f t="shared" si="119"/>
        <v>#DIV/0!</v>
      </c>
      <c r="H893" s="11" t="e">
        <f t="shared" si="120"/>
        <v>#DIV/0!</v>
      </c>
      <c r="I893" s="11" t="e">
        <f t="shared" si="121"/>
        <v>#DIV/0!</v>
      </c>
      <c r="J893" s="11" t="e">
        <f t="shared" si="122"/>
        <v>#DIV/0!</v>
      </c>
      <c r="K893" s="11" t="e">
        <f t="shared" si="123"/>
        <v>#DIV/0!</v>
      </c>
      <c r="L893" s="11" t="e">
        <f t="shared" si="124"/>
        <v>#DIV/0!</v>
      </c>
      <c r="M893" s="11" t="e">
        <f t="shared" si="125"/>
        <v>#DIV/0!</v>
      </c>
    </row>
    <row r="894" spans="1:13" x14ac:dyDescent="0.3">
      <c r="F894" s="11" t="e">
        <f t="shared" si="118"/>
        <v>#DIV/0!</v>
      </c>
      <c r="G894" s="11" t="e">
        <f t="shared" si="119"/>
        <v>#DIV/0!</v>
      </c>
      <c r="H894" s="11" t="e">
        <f t="shared" si="120"/>
        <v>#DIV/0!</v>
      </c>
      <c r="I894" s="11" t="e">
        <f t="shared" si="121"/>
        <v>#DIV/0!</v>
      </c>
      <c r="J894" s="11" t="e">
        <f t="shared" si="122"/>
        <v>#DIV/0!</v>
      </c>
      <c r="K894" s="11" t="e">
        <f t="shared" si="123"/>
        <v>#DIV/0!</v>
      </c>
      <c r="L894" s="11" t="e">
        <f t="shared" si="124"/>
        <v>#DIV/0!</v>
      </c>
      <c r="M894" s="11" t="e">
        <f t="shared" si="125"/>
        <v>#DIV/0!</v>
      </c>
    </row>
    <row r="895" spans="1:13" x14ac:dyDescent="0.3">
      <c r="F895" s="11" t="e">
        <f t="shared" si="118"/>
        <v>#DIV/0!</v>
      </c>
      <c r="G895" s="11" t="e">
        <f t="shared" si="119"/>
        <v>#DIV/0!</v>
      </c>
      <c r="H895" s="11" t="e">
        <f t="shared" si="120"/>
        <v>#DIV/0!</v>
      </c>
      <c r="I895" s="11" t="e">
        <f t="shared" si="121"/>
        <v>#DIV/0!</v>
      </c>
      <c r="J895" s="11" t="e">
        <f t="shared" si="122"/>
        <v>#DIV/0!</v>
      </c>
      <c r="K895" s="11" t="e">
        <f t="shared" si="123"/>
        <v>#DIV/0!</v>
      </c>
      <c r="L895" s="11" t="e">
        <f t="shared" si="124"/>
        <v>#DIV/0!</v>
      </c>
      <c r="M895" s="11" t="e">
        <f t="shared" si="125"/>
        <v>#DIV/0!</v>
      </c>
    </row>
    <row r="896" spans="1:13" x14ac:dyDescent="0.3">
      <c r="F896" s="11" t="e">
        <f t="shared" si="118"/>
        <v>#DIV/0!</v>
      </c>
      <c r="G896" s="11" t="e">
        <f t="shared" si="119"/>
        <v>#DIV/0!</v>
      </c>
      <c r="H896" s="11" t="e">
        <f t="shared" si="120"/>
        <v>#DIV/0!</v>
      </c>
      <c r="I896" s="11" t="e">
        <f t="shared" si="121"/>
        <v>#DIV/0!</v>
      </c>
      <c r="J896" s="11" t="e">
        <f t="shared" si="122"/>
        <v>#DIV/0!</v>
      </c>
      <c r="K896" s="11" t="e">
        <f t="shared" si="123"/>
        <v>#DIV/0!</v>
      </c>
      <c r="L896" s="11" t="e">
        <f t="shared" si="124"/>
        <v>#DIV/0!</v>
      </c>
      <c r="M896" s="11" t="e">
        <f t="shared" si="125"/>
        <v>#DIV/0!</v>
      </c>
    </row>
    <row r="897" spans="6:13" x14ac:dyDescent="0.3">
      <c r="F897" s="11" t="e">
        <f t="shared" si="118"/>
        <v>#DIV/0!</v>
      </c>
      <c r="G897" s="11" t="e">
        <f t="shared" si="119"/>
        <v>#DIV/0!</v>
      </c>
      <c r="H897" s="11" t="e">
        <f t="shared" si="120"/>
        <v>#DIV/0!</v>
      </c>
      <c r="I897" s="11" t="e">
        <f t="shared" si="121"/>
        <v>#DIV/0!</v>
      </c>
      <c r="J897" s="11" t="e">
        <f t="shared" si="122"/>
        <v>#DIV/0!</v>
      </c>
      <c r="K897" s="11" t="e">
        <f t="shared" si="123"/>
        <v>#DIV/0!</v>
      </c>
      <c r="L897" s="11" t="e">
        <f t="shared" si="124"/>
        <v>#DIV/0!</v>
      </c>
      <c r="M897" s="11" t="e">
        <f t="shared" si="125"/>
        <v>#DIV/0!</v>
      </c>
    </row>
    <row r="898" spans="6:13" x14ac:dyDescent="0.3">
      <c r="F898" s="11" t="e">
        <f t="shared" si="118"/>
        <v>#DIV/0!</v>
      </c>
      <c r="G898" s="11" t="e">
        <f t="shared" si="119"/>
        <v>#DIV/0!</v>
      </c>
      <c r="H898" s="11" t="e">
        <f t="shared" si="120"/>
        <v>#DIV/0!</v>
      </c>
      <c r="I898" s="11" t="e">
        <f t="shared" si="121"/>
        <v>#DIV/0!</v>
      </c>
      <c r="J898" s="11" t="e">
        <f t="shared" si="122"/>
        <v>#DIV/0!</v>
      </c>
      <c r="K898" s="11" t="e">
        <f t="shared" si="123"/>
        <v>#DIV/0!</v>
      </c>
      <c r="L898" s="11" t="e">
        <f t="shared" si="124"/>
        <v>#DIV/0!</v>
      </c>
      <c r="M898" s="11" t="e">
        <f t="shared" si="125"/>
        <v>#DIV/0!</v>
      </c>
    </row>
    <row r="899" spans="6:13" x14ac:dyDescent="0.3">
      <c r="F899" s="11" t="e">
        <f t="shared" si="118"/>
        <v>#DIV/0!</v>
      </c>
      <c r="G899" s="11" t="e">
        <f t="shared" si="119"/>
        <v>#DIV/0!</v>
      </c>
      <c r="H899" s="11" t="e">
        <f t="shared" si="120"/>
        <v>#DIV/0!</v>
      </c>
      <c r="I899" s="11" t="e">
        <f t="shared" si="121"/>
        <v>#DIV/0!</v>
      </c>
      <c r="J899" s="11" t="e">
        <f t="shared" si="122"/>
        <v>#DIV/0!</v>
      </c>
      <c r="K899" s="11" t="e">
        <f t="shared" si="123"/>
        <v>#DIV/0!</v>
      </c>
      <c r="L899" s="11" t="e">
        <f t="shared" si="124"/>
        <v>#DIV/0!</v>
      </c>
      <c r="M899" s="11" t="e">
        <f t="shared" si="125"/>
        <v>#DIV/0!</v>
      </c>
    </row>
    <row r="900" spans="6:13" x14ac:dyDescent="0.3">
      <c r="F900" s="11" t="e">
        <f t="shared" si="118"/>
        <v>#DIV/0!</v>
      </c>
      <c r="G900" s="11" t="e">
        <f t="shared" si="119"/>
        <v>#DIV/0!</v>
      </c>
      <c r="H900" s="11" t="e">
        <f t="shared" si="120"/>
        <v>#DIV/0!</v>
      </c>
      <c r="I900" s="11" t="e">
        <f t="shared" si="121"/>
        <v>#DIV/0!</v>
      </c>
      <c r="J900" s="11" t="e">
        <f t="shared" si="122"/>
        <v>#DIV/0!</v>
      </c>
      <c r="K900" s="11" t="e">
        <f t="shared" si="123"/>
        <v>#DIV/0!</v>
      </c>
      <c r="L900" s="11" t="e">
        <f t="shared" si="124"/>
        <v>#DIV/0!</v>
      </c>
      <c r="M900" s="11" t="e">
        <f t="shared" si="125"/>
        <v>#DIV/0!</v>
      </c>
    </row>
    <row r="901" spans="6:13" x14ac:dyDescent="0.3">
      <c r="F901" s="11" t="e">
        <f t="shared" si="118"/>
        <v>#DIV/0!</v>
      </c>
      <c r="G901" s="11" t="e">
        <f t="shared" si="119"/>
        <v>#DIV/0!</v>
      </c>
      <c r="H901" s="11" t="e">
        <f t="shared" si="120"/>
        <v>#DIV/0!</v>
      </c>
      <c r="I901" s="11" t="e">
        <f t="shared" si="121"/>
        <v>#DIV/0!</v>
      </c>
      <c r="J901" s="11" t="e">
        <f t="shared" si="122"/>
        <v>#DIV/0!</v>
      </c>
      <c r="K901" s="11" t="e">
        <f t="shared" si="123"/>
        <v>#DIV/0!</v>
      </c>
      <c r="L901" s="11" t="e">
        <f t="shared" si="124"/>
        <v>#DIV/0!</v>
      </c>
      <c r="M901" s="11" t="e">
        <f t="shared" si="125"/>
        <v>#DIV/0!</v>
      </c>
    </row>
    <row r="902" spans="6:13" x14ac:dyDescent="0.3">
      <c r="F902" s="11" t="e">
        <f t="shared" si="118"/>
        <v>#DIV/0!</v>
      </c>
      <c r="G902" s="11" t="e">
        <f t="shared" si="119"/>
        <v>#DIV/0!</v>
      </c>
      <c r="H902" s="11" t="e">
        <f t="shared" si="120"/>
        <v>#DIV/0!</v>
      </c>
      <c r="I902" s="11" t="e">
        <f t="shared" si="121"/>
        <v>#DIV/0!</v>
      </c>
      <c r="J902" s="11" t="e">
        <f t="shared" si="122"/>
        <v>#DIV/0!</v>
      </c>
      <c r="K902" s="11" t="e">
        <f t="shared" si="123"/>
        <v>#DIV/0!</v>
      </c>
      <c r="L902" s="11" t="e">
        <f t="shared" si="124"/>
        <v>#DIV/0!</v>
      </c>
      <c r="M902" s="11" t="e">
        <f t="shared" si="125"/>
        <v>#DIV/0!</v>
      </c>
    </row>
    <row r="903" spans="6:13" x14ac:dyDescent="0.3">
      <c r="F903" s="11" t="e">
        <f t="shared" si="118"/>
        <v>#DIV/0!</v>
      </c>
      <c r="G903" s="11" t="e">
        <f t="shared" si="119"/>
        <v>#DIV/0!</v>
      </c>
      <c r="H903" s="11" t="e">
        <f t="shared" si="120"/>
        <v>#DIV/0!</v>
      </c>
      <c r="I903" s="11" t="e">
        <f t="shared" si="121"/>
        <v>#DIV/0!</v>
      </c>
      <c r="J903" s="11" t="e">
        <f t="shared" si="122"/>
        <v>#DIV/0!</v>
      </c>
      <c r="K903" s="11" t="e">
        <f t="shared" si="123"/>
        <v>#DIV/0!</v>
      </c>
      <c r="L903" s="11" t="e">
        <f t="shared" si="124"/>
        <v>#DIV/0!</v>
      </c>
      <c r="M903" s="11" t="e">
        <f t="shared" si="125"/>
        <v>#DIV/0!</v>
      </c>
    </row>
    <row r="904" spans="6:13" x14ac:dyDescent="0.3">
      <c r="F904" s="11" t="e">
        <f t="shared" si="118"/>
        <v>#DIV/0!</v>
      </c>
      <c r="G904" s="11" t="e">
        <f t="shared" si="119"/>
        <v>#DIV/0!</v>
      </c>
      <c r="H904" s="11" t="e">
        <f t="shared" si="120"/>
        <v>#DIV/0!</v>
      </c>
      <c r="I904" s="11" t="e">
        <f t="shared" si="121"/>
        <v>#DIV/0!</v>
      </c>
      <c r="J904" s="11" t="e">
        <f t="shared" si="122"/>
        <v>#DIV/0!</v>
      </c>
      <c r="K904" s="11" t="e">
        <f t="shared" si="123"/>
        <v>#DIV/0!</v>
      </c>
      <c r="L904" s="11" t="e">
        <f t="shared" si="124"/>
        <v>#DIV/0!</v>
      </c>
      <c r="M904" s="11" t="e">
        <f t="shared" si="125"/>
        <v>#DIV/0!</v>
      </c>
    </row>
    <row r="905" spans="6:13" x14ac:dyDescent="0.3">
      <c r="F905" s="11" t="e">
        <f t="shared" si="118"/>
        <v>#DIV/0!</v>
      </c>
      <c r="G905" s="11" t="e">
        <f t="shared" si="119"/>
        <v>#DIV/0!</v>
      </c>
      <c r="H905" s="11" t="e">
        <f t="shared" si="120"/>
        <v>#DIV/0!</v>
      </c>
      <c r="I905" s="11" t="e">
        <f t="shared" si="121"/>
        <v>#DIV/0!</v>
      </c>
      <c r="J905" s="11" t="e">
        <f t="shared" si="122"/>
        <v>#DIV/0!</v>
      </c>
      <c r="K905" s="11" t="e">
        <f t="shared" si="123"/>
        <v>#DIV/0!</v>
      </c>
      <c r="L905" s="11" t="e">
        <f t="shared" si="124"/>
        <v>#DIV/0!</v>
      </c>
      <c r="M905" s="11" t="e">
        <f t="shared" si="125"/>
        <v>#DIV/0!</v>
      </c>
    </row>
    <row r="906" spans="6:13" x14ac:dyDescent="0.3">
      <c r="F906" s="11" t="e">
        <f t="shared" si="118"/>
        <v>#DIV/0!</v>
      </c>
      <c r="G906" s="11" t="e">
        <f t="shared" si="119"/>
        <v>#DIV/0!</v>
      </c>
      <c r="H906" s="11" t="e">
        <f t="shared" si="120"/>
        <v>#DIV/0!</v>
      </c>
      <c r="I906" s="11" t="e">
        <f t="shared" si="121"/>
        <v>#DIV/0!</v>
      </c>
      <c r="J906" s="11" t="e">
        <f t="shared" si="122"/>
        <v>#DIV/0!</v>
      </c>
      <c r="K906" s="11" t="e">
        <f t="shared" si="123"/>
        <v>#DIV/0!</v>
      </c>
      <c r="L906" s="11" t="e">
        <f t="shared" si="124"/>
        <v>#DIV/0!</v>
      </c>
      <c r="M906" s="11" t="e">
        <f t="shared" si="125"/>
        <v>#DIV/0!</v>
      </c>
    </row>
    <row r="907" spans="6:13" x14ac:dyDescent="0.3">
      <c r="F907" s="11" t="e">
        <f t="shared" si="118"/>
        <v>#DIV/0!</v>
      </c>
      <c r="G907" s="11" t="e">
        <f t="shared" si="119"/>
        <v>#DIV/0!</v>
      </c>
      <c r="H907" s="11" t="e">
        <f t="shared" si="120"/>
        <v>#DIV/0!</v>
      </c>
      <c r="I907" s="11" t="e">
        <f t="shared" si="121"/>
        <v>#DIV/0!</v>
      </c>
      <c r="J907" s="11" t="e">
        <f t="shared" si="122"/>
        <v>#DIV/0!</v>
      </c>
      <c r="K907" s="11" t="e">
        <f t="shared" si="123"/>
        <v>#DIV/0!</v>
      </c>
      <c r="L907" s="11" t="e">
        <f t="shared" si="124"/>
        <v>#DIV/0!</v>
      </c>
      <c r="M907" s="11" t="e">
        <f t="shared" si="125"/>
        <v>#DIV/0!</v>
      </c>
    </row>
    <row r="908" spans="6:13" x14ac:dyDescent="0.3">
      <c r="F908" s="11" t="e">
        <f t="shared" si="118"/>
        <v>#DIV/0!</v>
      </c>
      <c r="G908" s="11" t="e">
        <f t="shared" si="119"/>
        <v>#DIV/0!</v>
      </c>
      <c r="H908" s="11" t="e">
        <f t="shared" si="120"/>
        <v>#DIV/0!</v>
      </c>
      <c r="I908" s="11" t="e">
        <f t="shared" si="121"/>
        <v>#DIV/0!</v>
      </c>
      <c r="J908" s="11" t="e">
        <f t="shared" si="122"/>
        <v>#DIV/0!</v>
      </c>
      <c r="K908" s="11" t="e">
        <f t="shared" si="123"/>
        <v>#DIV/0!</v>
      </c>
      <c r="L908" s="11" t="e">
        <f t="shared" si="124"/>
        <v>#DIV/0!</v>
      </c>
      <c r="M908" s="11" t="e">
        <f t="shared" si="125"/>
        <v>#DIV/0!</v>
      </c>
    </row>
    <row r="909" spans="6:13" x14ac:dyDescent="0.3">
      <c r="F909" s="11" t="e">
        <f t="shared" si="118"/>
        <v>#DIV/0!</v>
      </c>
      <c r="G909" s="11" t="e">
        <f t="shared" si="119"/>
        <v>#DIV/0!</v>
      </c>
      <c r="H909" s="11" t="e">
        <f t="shared" si="120"/>
        <v>#DIV/0!</v>
      </c>
      <c r="I909" s="11" t="e">
        <f t="shared" si="121"/>
        <v>#DIV/0!</v>
      </c>
      <c r="J909" s="11" t="e">
        <f t="shared" si="122"/>
        <v>#DIV/0!</v>
      </c>
      <c r="K909" s="11" t="e">
        <f t="shared" si="123"/>
        <v>#DIV/0!</v>
      </c>
      <c r="L909" s="11" t="e">
        <f t="shared" si="124"/>
        <v>#DIV/0!</v>
      </c>
      <c r="M909" s="11" t="e">
        <f t="shared" si="125"/>
        <v>#DIV/0!</v>
      </c>
    </row>
    <row r="910" spans="6:13" x14ac:dyDescent="0.3">
      <c r="F910" s="11" t="e">
        <f t="shared" si="118"/>
        <v>#DIV/0!</v>
      </c>
      <c r="G910" s="11" t="e">
        <f t="shared" si="119"/>
        <v>#DIV/0!</v>
      </c>
      <c r="H910" s="11" t="e">
        <f t="shared" si="120"/>
        <v>#DIV/0!</v>
      </c>
      <c r="I910" s="11" t="e">
        <f t="shared" si="121"/>
        <v>#DIV/0!</v>
      </c>
      <c r="J910" s="11" t="e">
        <f t="shared" si="122"/>
        <v>#DIV/0!</v>
      </c>
      <c r="K910" s="11" t="e">
        <f t="shared" si="123"/>
        <v>#DIV/0!</v>
      </c>
      <c r="L910" s="11" t="e">
        <f t="shared" si="124"/>
        <v>#DIV/0!</v>
      </c>
      <c r="M910" s="11" t="e">
        <f t="shared" si="125"/>
        <v>#DIV/0!</v>
      </c>
    </row>
    <row r="911" spans="6:13" x14ac:dyDescent="0.3">
      <c r="F911" s="11" t="e">
        <f t="shared" si="118"/>
        <v>#DIV/0!</v>
      </c>
      <c r="G911" s="11" t="e">
        <f t="shared" si="119"/>
        <v>#DIV/0!</v>
      </c>
      <c r="H911" s="11" t="e">
        <f t="shared" si="120"/>
        <v>#DIV/0!</v>
      </c>
      <c r="I911" s="11" t="e">
        <f t="shared" si="121"/>
        <v>#DIV/0!</v>
      </c>
      <c r="J911" s="11" t="e">
        <f t="shared" si="122"/>
        <v>#DIV/0!</v>
      </c>
      <c r="K911" s="11" t="e">
        <f t="shared" si="123"/>
        <v>#DIV/0!</v>
      </c>
      <c r="L911" s="11" t="e">
        <f t="shared" si="124"/>
        <v>#DIV/0!</v>
      </c>
      <c r="M911" s="11" t="e">
        <f t="shared" si="125"/>
        <v>#DIV/0!</v>
      </c>
    </row>
    <row r="912" spans="6:13" x14ac:dyDescent="0.3">
      <c r="F912" s="11" t="e">
        <f t="shared" si="118"/>
        <v>#DIV/0!</v>
      </c>
      <c r="G912" s="11" t="e">
        <f t="shared" si="119"/>
        <v>#DIV/0!</v>
      </c>
      <c r="H912" s="11" t="e">
        <f t="shared" si="120"/>
        <v>#DIV/0!</v>
      </c>
      <c r="I912" s="11" t="e">
        <f t="shared" si="121"/>
        <v>#DIV/0!</v>
      </c>
      <c r="J912" s="11" t="e">
        <f t="shared" si="122"/>
        <v>#DIV/0!</v>
      </c>
      <c r="K912" s="11" t="e">
        <f t="shared" si="123"/>
        <v>#DIV/0!</v>
      </c>
      <c r="L912" s="11" t="e">
        <f t="shared" si="124"/>
        <v>#DIV/0!</v>
      </c>
      <c r="M912" s="11" t="e">
        <f t="shared" si="125"/>
        <v>#DIV/0!</v>
      </c>
    </row>
    <row r="913" spans="6:13" x14ac:dyDescent="0.3">
      <c r="F913" s="11" t="e">
        <f t="shared" si="118"/>
        <v>#DIV/0!</v>
      </c>
      <c r="G913" s="11" t="e">
        <f t="shared" si="119"/>
        <v>#DIV/0!</v>
      </c>
      <c r="H913" s="11" t="e">
        <f t="shared" si="120"/>
        <v>#DIV/0!</v>
      </c>
      <c r="I913" s="11" t="e">
        <f t="shared" si="121"/>
        <v>#DIV/0!</v>
      </c>
      <c r="J913" s="11" t="e">
        <f t="shared" si="122"/>
        <v>#DIV/0!</v>
      </c>
      <c r="K913" s="11" t="e">
        <f t="shared" si="123"/>
        <v>#DIV/0!</v>
      </c>
      <c r="L913" s="11" t="e">
        <f t="shared" si="124"/>
        <v>#DIV/0!</v>
      </c>
      <c r="M913" s="11" t="e">
        <f t="shared" si="125"/>
        <v>#DIV/0!</v>
      </c>
    </row>
    <row r="914" spans="6:13" x14ac:dyDescent="0.3">
      <c r="F914" s="11" t="e">
        <f t="shared" si="118"/>
        <v>#DIV/0!</v>
      </c>
      <c r="G914" s="11" t="e">
        <f t="shared" si="119"/>
        <v>#DIV/0!</v>
      </c>
      <c r="H914" s="11" t="e">
        <f t="shared" si="120"/>
        <v>#DIV/0!</v>
      </c>
      <c r="I914" s="11" t="e">
        <f t="shared" si="121"/>
        <v>#DIV/0!</v>
      </c>
      <c r="J914" s="11" t="e">
        <f t="shared" si="122"/>
        <v>#DIV/0!</v>
      </c>
      <c r="K914" s="11" t="e">
        <f t="shared" si="123"/>
        <v>#DIV/0!</v>
      </c>
      <c r="L914" s="11" t="e">
        <f t="shared" si="124"/>
        <v>#DIV/0!</v>
      </c>
      <c r="M914" s="11" t="e">
        <f t="shared" si="125"/>
        <v>#DIV/0!</v>
      </c>
    </row>
    <row r="915" spans="6:13" x14ac:dyDescent="0.3">
      <c r="F915" s="11" t="e">
        <f t="shared" si="118"/>
        <v>#DIV/0!</v>
      </c>
      <c r="G915" s="11" t="e">
        <f t="shared" si="119"/>
        <v>#DIV/0!</v>
      </c>
      <c r="H915" s="11" t="e">
        <f t="shared" si="120"/>
        <v>#DIV/0!</v>
      </c>
      <c r="I915" s="11" t="e">
        <f t="shared" si="121"/>
        <v>#DIV/0!</v>
      </c>
      <c r="J915" s="11" t="e">
        <f t="shared" si="122"/>
        <v>#DIV/0!</v>
      </c>
      <c r="K915" s="11" t="e">
        <f t="shared" si="123"/>
        <v>#DIV/0!</v>
      </c>
      <c r="L915" s="11" t="e">
        <f t="shared" si="124"/>
        <v>#DIV/0!</v>
      </c>
      <c r="M915" s="11" t="e">
        <f t="shared" si="125"/>
        <v>#DIV/0!</v>
      </c>
    </row>
    <row r="916" spans="6:13" x14ac:dyDescent="0.3">
      <c r="F916" s="11" t="e">
        <f t="shared" si="118"/>
        <v>#DIV/0!</v>
      </c>
      <c r="G916" s="11" t="e">
        <f t="shared" si="119"/>
        <v>#DIV/0!</v>
      </c>
      <c r="H916" s="11" t="e">
        <f t="shared" si="120"/>
        <v>#DIV/0!</v>
      </c>
      <c r="I916" s="11" t="e">
        <f t="shared" si="121"/>
        <v>#DIV/0!</v>
      </c>
      <c r="J916" s="11" t="e">
        <f t="shared" si="122"/>
        <v>#DIV/0!</v>
      </c>
      <c r="K916" s="11" t="e">
        <f t="shared" si="123"/>
        <v>#DIV/0!</v>
      </c>
      <c r="L916" s="11" t="e">
        <f t="shared" si="124"/>
        <v>#DIV/0!</v>
      </c>
      <c r="M916" s="11" t="e">
        <f t="shared" si="125"/>
        <v>#DIV/0!</v>
      </c>
    </row>
    <row r="917" spans="6:13" x14ac:dyDescent="0.3">
      <c r="F917" s="11" t="e">
        <f t="shared" si="118"/>
        <v>#DIV/0!</v>
      </c>
      <c r="G917" s="11" t="e">
        <f t="shared" si="119"/>
        <v>#DIV/0!</v>
      </c>
      <c r="H917" s="11" t="e">
        <f t="shared" si="120"/>
        <v>#DIV/0!</v>
      </c>
      <c r="I917" s="11" t="e">
        <f t="shared" si="121"/>
        <v>#DIV/0!</v>
      </c>
      <c r="J917" s="11" t="e">
        <f t="shared" si="122"/>
        <v>#DIV/0!</v>
      </c>
      <c r="K917" s="11" t="e">
        <f t="shared" si="123"/>
        <v>#DIV/0!</v>
      </c>
      <c r="L917" s="11" t="e">
        <f t="shared" si="124"/>
        <v>#DIV/0!</v>
      </c>
      <c r="M917" s="11" t="e">
        <f t="shared" si="125"/>
        <v>#DIV/0!</v>
      </c>
    </row>
    <row r="918" spans="6:13" x14ac:dyDescent="0.3">
      <c r="F918" s="11" t="e">
        <f t="shared" si="118"/>
        <v>#DIV/0!</v>
      </c>
      <c r="G918" s="11" t="e">
        <f t="shared" si="119"/>
        <v>#DIV/0!</v>
      </c>
      <c r="H918" s="11" t="e">
        <f t="shared" si="120"/>
        <v>#DIV/0!</v>
      </c>
      <c r="I918" s="11" t="e">
        <f t="shared" si="121"/>
        <v>#DIV/0!</v>
      </c>
      <c r="J918" s="11" t="e">
        <f t="shared" si="122"/>
        <v>#DIV/0!</v>
      </c>
      <c r="K918" s="11" t="e">
        <f t="shared" si="123"/>
        <v>#DIV/0!</v>
      </c>
      <c r="L918" s="11" t="e">
        <f t="shared" si="124"/>
        <v>#DIV/0!</v>
      </c>
      <c r="M918" s="11" t="e">
        <f t="shared" si="125"/>
        <v>#DIV/0!</v>
      </c>
    </row>
    <row r="919" spans="6:13" x14ac:dyDescent="0.3">
      <c r="F919" s="11" t="e">
        <f t="shared" si="118"/>
        <v>#DIV/0!</v>
      </c>
      <c r="G919" s="11" t="e">
        <f t="shared" si="119"/>
        <v>#DIV/0!</v>
      </c>
      <c r="H919" s="11" t="e">
        <f t="shared" si="120"/>
        <v>#DIV/0!</v>
      </c>
      <c r="I919" s="11" t="e">
        <f t="shared" si="121"/>
        <v>#DIV/0!</v>
      </c>
      <c r="J919" s="11" t="e">
        <f t="shared" si="122"/>
        <v>#DIV/0!</v>
      </c>
      <c r="K919" s="11" t="e">
        <f t="shared" si="123"/>
        <v>#DIV/0!</v>
      </c>
      <c r="L919" s="11" t="e">
        <f t="shared" si="124"/>
        <v>#DIV/0!</v>
      </c>
      <c r="M919" s="11" t="e">
        <f t="shared" si="125"/>
        <v>#DIV/0!</v>
      </c>
    </row>
    <row r="920" spans="6:13" x14ac:dyDescent="0.3">
      <c r="F920" s="11" t="e">
        <f t="shared" si="118"/>
        <v>#DIV/0!</v>
      </c>
      <c r="G920" s="11" t="e">
        <f t="shared" si="119"/>
        <v>#DIV/0!</v>
      </c>
      <c r="H920" s="11" t="e">
        <f t="shared" si="120"/>
        <v>#DIV/0!</v>
      </c>
      <c r="I920" s="11" t="e">
        <f t="shared" si="121"/>
        <v>#DIV/0!</v>
      </c>
      <c r="J920" s="11" t="e">
        <f t="shared" si="122"/>
        <v>#DIV/0!</v>
      </c>
      <c r="K920" s="11" t="e">
        <f t="shared" si="123"/>
        <v>#DIV/0!</v>
      </c>
      <c r="L920" s="11" t="e">
        <f t="shared" si="124"/>
        <v>#DIV/0!</v>
      </c>
      <c r="M920" s="11" t="e">
        <f t="shared" si="125"/>
        <v>#DIV/0!</v>
      </c>
    </row>
    <row r="921" spans="6:13" x14ac:dyDescent="0.3">
      <c r="F921" s="11" t="e">
        <f t="shared" si="118"/>
        <v>#DIV/0!</v>
      </c>
      <c r="G921" s="11" t="e">
        <f t="shared" si="119"/>
        <v>#DIV/0!</v>
      </c>
      <c r="H921" s="11" t="e">
        <f t="shared" si="120"/>
        <v>#DIV/0!</v>
      </c>
      <c r="I921" s="11" t="e">
        <f t="shared" si="121"/>
        <v>#DIV/0!</v>
      </c>
      <c r="J921" s="11" t="e">
        <f t="shared" si="122"/>
        <v>#DIV/0!</v>
      </c>
      <c r="K921" s="11" t="e">
        <f t="shared" si="123"/>
        <v>#DIV/0!</v>
      </c>
      <c r="L921" s="11" t="e">
        <f t="shared" si="124"/>
        <v>#DIV/0!</v>
      </c>
      <c r="M921" s="11" t="e">
        <f t="shared" si="125"/>
        <v>#DIV/0!</v>
      </c>
    </row>
    <row r="922" spans="6:13" x14ac:dyDescent="0.3">
      <c r="F922" s="11" t="e">
        <f t="shared" si="118"/>
        <v>#DIV/0!</v>
      </c>
      <c r="G922" s="11" t="e">
        <f t="shared" si="119"/>
        <v>#DIV/0!</v>
      </c>
      <c r="H922" s="11" t="e">
        <f t="shared" si="120"/>
        <v>#DIV/0!</v>
      </c>
      <c r="I922" s="11" t="e">
        <f t="shared" si="121"/>
        <v>#DIV/0!</v>
      </c>
      <c r="J922" s="11" t="e">
        <f t="shared" si="122"/>
        <v>#DIV/0!</v>
      </c>
      <c r="K922" s="11" t="e">
        <f t="shared" si="123"/>
        <v>#DIV/0!</v>
      </c>
      <c r="L922" s="11" t="e">
        <f t="shared" si="124"/>
        <v>#DIV/0!</v>
      </c>
      <c r="M922" s="11" t="e">
        <f t="shared" si="125"/>
        <v>#DIV/0!</v>
      </c>
    </row>
    <row r="923" spans="6:13" x14ac:dyDescent="0.3">
      <c r="F923" s="11" t="e">
        <f t="shared" ref="F923:F930" si="126">LN(C923/B923)</f>
        <v>#DIV/0!</v>
      </c>
      <c r="G923" s="11" t="e">
        <f t="shared" ref="G923:G930" si="127">LN(D923/B923)</f>
        <v>#DIV/0!</v>
      </c>
      <c r="H923" s="11" t="e">
        <f t="shared" ref="H923:H930" si="128">LN(E923/B923)</f>
        <v>#DIV/0!</v>
      </c>
      <c r="I923" s="11" t="e">
        <f t="shared" ref="I923:I930" si="129">F923*(F923-H923)+G923*(G923-H923)</f>
        <v>#DIV/0!</v>
      </c>
      <c r="J923" s="11" t="e">
        <f t="shared" ref="J923:J930" si="130">SQRT(252*AVERAGE(I914:I923))</f>
        <v>#DIV/0!</v>
      </c>
      <c r="K923" s="11" t="e">
        <f t="shared" ref="K923:K930" si="131">SQRT(252*AVERAGE(I894:I923))</f>
        <v>#DIV/0!</v>
      </c>
      <c r="L923" s="11" t="e">
        <f t="shared" ref="L923:L930" si="132">SQRT(252*AVERAGE(I864:I923))</f>
        <v>#DIV/0!</v>
      </c>
      <c r="M923" s="11" t="e">
        <f t="shared" ref="M923:M930" si="133">SQRT(252*AVERAGE(I834:I923))</f>
        <v>#DIV/0!</v>
      </c>
    </row>
    <row r="924" spans="6:13" x14ac:dyDescent="0.3">
      <c r="F924" s="11" t="e">
        <f t="shared" si="126"/>
        <v>#DIV/0!</v>
      </c>
      <c r="G924" s="11" t="e">
        <f t="shared" si="127"/>
        <v>#DIV/0!</v>
      </c>
      <c r="H924" s="11" t="e">
        <f t="shared" si="128"/>
        <v>#DIV/0!</v>
      </c>
      <c r="I924" s="11" t="e">
        <f t="shared" si="129"/>
        <v>#DIV/0!</v>
      </c>
      <c r="J924" s="11" t="e">
        <f t="shared" si="130"/>
        <v>#DIV/0!</v>
      </c>
      <c r="K924" s="11" t="e">
        <f t="shared" si="131"/>
        <v>#DIV/0!</v>
      </c>
      <c r="L924" s="11" t="e">
        <f t="shared" si="132"/>
        <v>#DIV/0!</v>
      </c>
      <c r="M924" s="11" t="e">
        <f t="shared" si="133"/>
        <v>#DIV/0!</v>
      </c>
    </row>
    <row r="925" spans="6:13" x14ac:dyDescent="0.3">
      <c r="F925" s="11" t="e">
        <f t="shared" si="126"/>
        <v>#DIV/0!</v>
      </c>
      <c r="G925" s="11" t="e">
        <f t="shared" si="127"/>
        <v>#DIV/0!</v>
      </c>
      <c r="H925" s="11" t="e">
        <f t="shared" si="128"/>
        <v>#DIV/0!</v>
      </c>
      <c r="I925" s="11" t="e">
        <f t="shared" si="129"/>
        <v>#DIV/0!</v>
      </c>
      <c r="J925" s="11" t="e">
        <f t="shared" si="130"/>
        <v>#DIV/0!</v>
      </c>
      <c r="K925" s="11" t="e">
        <f t="shared" si="131"/>
        <v>#DIV/0!</v>
      </c>
      <c r="L925" s="11" t="e">
        <f t="shared" si="132"/>
        <v>#DIV/0!</v>
      </c>
      <c r="M925" s="11" t="e">
        <f t="shared" si="133"/>
        <v>#DIV/0!</v>
      </c>
    </row>
    <row r="926" spans="6:13" x14ac:dyDescent="0.3">
      <c r="F926" s="11" t="e">
        <f t="shared" si="126"/>
        <v>#DIV/0!</v>
      </c>
      <c r="G926" s="11" t="e">
        <f t="shared" si="127"/>
        <v>#DIV/0!</v>
      </c>
      <c r="H926" s="11" t="e">
        <f t="shared" si="128"/>
        <v>#DIV/0!</v>
      </c>
      <c r="I926" s="11" t="e">
        <f t="shared" si="129"/>
        <v>#DIV/0!</v>
      </c>
      <c r="J926" s="11" t="e">
        <f t="shared" si="130"/>
        <v>#DIV/0!</v>
      </c>
      <c r="K926" s="11" t="e">
        <f t="shared" si="131"/>
        <v>#DIV/0!</v>
      </c>
      <c r="L926" s="11" t="e">
        <f t="shared" si="132"/>
        <v>#DIV/0!</v>
      </c>
      <c r="M926" s="11" t="e">
        <f t="shared" si="133"/>
        <v>#DIV/0!</v>
      </c>
    </row>
    <row r="927" spans="6:13" x14ac:dyDescent="0.3">
      <c r="F927" s="11" t="e">
        <f t="shared" si="126"/>
        <v>#DIV/0!</v>
      </c>
      <c r="G927" s="11" t="e">
        <f t="shared" si="127"/>
        <v>#DIV/0!</v>
      </c>
      <c r="H927" s="11" t="e">
        <f t="shared" si="128"/>
        <v>#DIV/0!</v>
      </c>
      <c r="I927" s="11" t="e">
        <f t="shared" si="129"/>
        <v>#DIV/0!</v>
      </c>
      <c r="J927" s="11" t="e">
        <f t="shared" si="130"/>
        <v>#DIV/0!</v>
      </c>
      <c r="K927" s="11" t="e">
        <f t="shared" si="131"/>
        <v>#DIV/0!</v>
      </c>
      <c r="L927" s="11" t="e">
        <f t="shared" si="132"/>
        <v>#DIV/0!</v>
      </c>
      <c r="M927" s="11" t="e">
        <f t="shared" si="133"/>
        <v>#DIV/0!</v>
      </c>
    </row>
    <row r="928" spans="6:13" x14ac:dyDescent="0.3">
      <c r="F928" s="11" t="e">
        <f t="shared" si="126"/>
        <v>#DIV/0!</v>
      </c>
      <c r="G928" s="11" t="e">
        <f t="shared" si="127"/>
        <v>#DIV/0!</v>
      </c>
      <c r="H928" s="11" t="e">
        <f t="shared" si="128"/>
        <v>#DIV/0!</v>
      </c>
      <c r="I928" s="11" t="e">
        <f t="shared" si="129"/>
        <v>#DIV/0!</v>
      </c>
      <c r="J928" s="11" t="e">
        <f t="shared" si="130"/>
        <v>#DIV/0!</v>
      </c>
      <c r="K928" s="11" t="e">
        <f t="shared" si="131"/>
        <v>#DIV/0!</v>
      </c>
      <c r="L928" s="11" t="e">
        <f t="shared" si="132"/>
        <v>#DIV/0!</v>
      </c>
      <c r="M928" s="11" t="e">
        <f t="shared" si="133"/>
        <v>#DIV/0!</v>
      </c>
    </row>
    <row r="929" spans="6:13" x14ac:dyDescent="0.3">
      <c r="F929" s="11" t="e">
        <f t="shared" si="126"/>
        <v>#DIV/0!</v>
      </c>
      <c r="G929" s="11" t="e">
        <f t="shared" si="127"/>
        <v>#DIV/0!</v>
      </c>
      <c r="H929" s="11" t="e">
        <f t="shared" si="128"/>
        <v>#DIV/0!</v>
      </c>
      <c r="I929" s="11" t="e">
        <f t="shared" si="129"/>
        <v>#DIV/0!</v>
      </c>
      <c r="J929" s="11" t="e">
        <f t="shared" si="130"/>
        <v>#DIV/0!</v>
      </c>
      <c r="K929" s="11" t="e">
        <f t="shared" si="131"/>
        <v>#DIV/0!</v>
      </c>
      <c r="L929" s="11" t="e">
        <f t="shared" si="132"/>
        <v>#DIV/0!</v>
      </c>
      <c r="M929" s="11" t="e">
        <f t="shared" si="133"/>
        <v>#DIV/0!</v>
      </c>
    </row>
    <row r="930" spans="6:13" x14ac:dyDescent="0.3">
      <c r="F930" s="11" t="e">
        <f t="shared" si="126"/>
        <v>#DIV/0!</v>
      </c>
      <c r="G930" s="11" t="e">
        <f t="shared" si="127"/>
        <v>#DIV/0!</v>
      </c>
      <c r="H930" s="11" t="e">
        <f t="shared" si="128"/>
        <v>#DIV/0!</v>
      </c>
      <c r="I930" s="11" t="e">
        <f t="shared" si="129"/>
        <v>#DIV/0!</v>
      </c>
      <c r="J930" s="11" t="e">
        <f t="shared" si="130"/>
        <v>#DIV/0!</v>
      </c>
      <c r="K930" s="11" t="e">
        <f t="shared" si="131"/>
        <v>#DIV/0!</v>
      </c>
      <c r="L930" s="11" t="e">
        <f t="shared" si="132"/>
        <v>#DIV/0!</v>
      </c>
      <c r="M930" s="11" t="e">
        <f t="shared" si="133"/>
        <v>#DIV/0!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3573-7D1B-4F45-9F0D-DF9C31FC4B74}">
  <sheetPr codeName="Sheet10"/>
  <dimension ref="A1:J299"/>
  <sheetViews>
    <sheetView workbookViewId="0">
      <selection activeCell="B12" sqref="B12:G405"/>
    </sheetView>
  </sheetViews>
  <sheetFormatPr defaultRowHeight="14" x14ac:dyDescent="0.3"/>
  <cols>
    <col min="1" max="1" width="14.08203125" bestFit="1" customWidth="1"/>
    <col min="2" max="3" width="13.5" bestFit="1" customWidth="1"/>
    <col min="4" max="4" width="12.5" bestFit="1" customWidth="1"/>
    <col min="5" max="5" width="13.83203125" bestFit="1" customWidth="1"/>
    <col min="6" max="6" width="13.5" bestFit="1" customWidth="1"/>
    <col min="7" max="8" width="12.33203125" bestFit="1" customWidth="1"/>
    <col min="9" max="10" width="13.83203125" bestFit="1" customWidth="1"/>
  </cols>
  <sheetData>
    <row r="1" spans="1:10" x14ac:dyDescent="0.3">
      <c r="A1" s="25"/>
      <c r="B1" s="25" t="s">
        <v>4</v>
      </c>
      <c r="C1" s="25" t="s">
        <v>452</v>
      </c>
      <c r="D1" s="25" t="s">
        <v>902</v>
      </c>
      <c r="E1" s="25" t="s">
        <v>898</v>
      </c>
      <c r="F1" s="25"/>
      <c r="G1" s="25" t="s">
        <v>5</v>
      </c>
      <c r="H1" s="25" t="s">
        <v>453</v>
      </c>
      <c r="I1" s="25" t="s">
        <v>903</v>
      </c>
      <c r="J1" s="25" t="s">
        <v>900</v>
      </c>
    </row>
    <row r="2" spans="1:10" x14ac:dyDescent="0.3">
      <c r="A2" s="25">
        <v>201811</v>
      </c>
      <c r="B2" s="25">
        <v>9450</v>
      </c>
      <c r="C2" s="25">
        <v>2396</v>
      </c>
      <c r="D2" s="17">
        <v>0.89378757515030061</v>
      </c>
      <c r="E2" s="25">
        <v>0.56334623226082492</v>
      </c>
      <c r="F2" s="25">
        <v>201811</v>
      </c>
      <c r="G2" s="25">
        <v>31674</v>
      </c>
      <c r="H2" s="17">
        <v>714</v>
      </c>
      <c r="I2" s="25">
        <v>1.3683266038582325</v>
      </c>
      <c r="J2" s="25">
        <v>6.2353119574007909E-2</v>
      </c>
    </row>
    <row r="3" spans="1:10" x14ac:dyDescent="0.3">
      <c r="A3" s="25">
        <v>201812</v>
      </c>
      <c r="B3" s="25">
        <v>60</v>
      </c>
      <c r="C3" s="25">
        <v>-456</v>
      </c>
      <c r="D3" s="17">
        <v>2</v>
      </c>
      <c r="E3" s="25">
        <v>-22.8</v>
      </c>
      <c r="F3" s="25">
        <v>201812</v>
      </c>
      <c r="G3" s="25">
        <v>6566</v>
      </c>
      <c r="H3" s="17">
        <v>20</v>
      </c>
      <c r="I3" s="25">
        <v>1.5993665874901029</v>
      </c>
      <c r="J3" s="25">
        <v>7.9176563737133332E-3</v>
      </c>
    </row>
    <row r="4" spans="1:10" x14ac:dyDescent="0.3">
      <c r="A4" s="25">
        <v>201901</v>
      </c>
      <c r="B4" s="25">
        <v>42172</v>
      </c>
      <c r="C4" s="25">
        <v>-9730</v>
      </c>
      <c r="D4" s="17">
        <v>0.73819141043607284</v>
      </c>
      <c r="E4" s="25">
        <v>-2.1437013757038104E-2</v>
      </c>
      <c r="F4" s="25">
        <v>201901</v>
      </c>
      <c r="G4" s="25">
        <v>238166</v>
      </c>
      <c r="H4" s="17">
        <v>3290</v>
      </c>
      <c r="I4" s="25">
        <v>1.159765674592379</v>
      </c>
      <c r="J4" s="25">
        <v>2.0717916769348976E-2</v>
      </c>
    </row>
    <row r="5" spans="1:10" x14ac:dyDescent="0.3">
      <c r="A5" s="25">
        <v>201903</v>
      </c>
      <c r="B5" s="25">
        <v>30</v>
      </c>
      <c r="C5" s="25">
        <v>-74</v>
      </c>
      <c r="D5" s="17">
        <v>0.5</v>
      </c>
      <c r="E5" s="25">
        <v>-2.9411764705882359E-2</v>
      </c>
      <c r="F5" s="25">
        <v>201903</v>
      </c>
      <c r="G5" s="25">
        <v>4852</v>
      </c>
      <c r="H5" s="17">
        <v>-22</v>
      </c>
      <c r="I5" s="25">
        <v>2.1262886597938144</v>
      </c>
      <c r="J5" s="25">
        <v>9.9203733488018031E-3</v>
      </c>
    </row>
    <row r="6" spans="1:10" x14ac:dyDescent="0.3">
      <c r="A6" s="25">
        <v>201905</v>
      </c>
      <c r="B6" s="25">
        <v>3534</v>
      </c>
      <c r="C6" s="25">
        <v>-2546</v>
      </c>
      <c r="D6" s="17">
        <v>1.0570430733410943</v>
      </c>
      <c r="E6" s="25">
        <v>0.27405187099505324</v>
      </c>
      <c r="F6" s="25">
        <v>201905</v>
      </c>
      <c r="G6" s="25">
        <v>43034</v>
      </c>
      <c r="H6" s="17">
        <v>98</v>
      </c>
      <c r="I6" s="25">
        <v>0.65821516646115907</v>
      </c>
      <c r="J6" s="25">
        <v>1.4920616553014576E-2</v>
      </c>
    </row>
    <row r="7" spans="1:10" x14ac:dyDescent="0.3">
      <c r="A7" s="25">
        <v>201907</v>
      </c>
      <c r="B7" s="25">
        <v>104</v>
      </c>
      <c r="C7" s="25">
        <v>62</v>
      </c>
      <c r="D7" s="35" t="s">
        <v>985</v>
      </c>
      <c r="E7" s="25" t="s">
        <v>985</v>
      </c>
      <c r="F7" s="25">
        <v>201907</v>
      </c>
      <c r="G7" s="25">
        <v>2412</v>
      </c>
      <c r="H7" s="17">
        <v>64</v>
      </c>
      <c r="I7" s="25">
        <v>2.35</v>
      </c>
      <c r="J7" s="25">
        <v>8.8888888888889017E-2</v>
      </c>
    </row>
    <row r="8" spans="1:10" x14ac:dyDescent="0.3">
      <c r="A8" s="25" t="s">
        <v>904</v>
      </c>
      <c r="B8" s="25">
        <v>55350</v>
      </c>
      <c r="C8" s="25">
        <v>-10348</v>
      </c>
      <c r="D8" s="35">
        <v>0.7849080941631732</v>
      </c>
      <c r="E8" s="25">
        <v>7.0719292827265412E-2</v>
      </c>
      <c r="F8" s="25" t="s">
        <v>904</v>
      </c>
      <c r="G8" s="25">
        <v>326704</v>
      </c>
      <c r="H8" s="17">
        <v>4164</v>
      </c>
      <c r="I8" s="25">
        <v>1.1159859583673364</v>
      </c>
      <c r="J8" s="25">
        <v>2.3852701141452881E-2</v>
      </c>
    </row>
    <row r="9" spans="1:10" x14ac:dyDescent="0.3">
      <c r="A9" s="25"/>
      <c r="B9" s="25"/>
      <c r="C9" s="25"/>
      <c r="D9" s="17"/>
      <c r="E9" s="25"/>
      <c r="F9" s="25"/>
      <c r="G9" s="25"/>
      <c r="H9" s="17"/>
      <c r="I9" s="25"/>
      <c r="J9" s="25"/>
    </row>
    <row r="12" spans="1:10" x14ac:dyDescent="0.3">
      <c r="A12" t="s">
        <v>905</v>
      </c>
      <c r="B12" t="s">
        <v>906</v>
      </c>
      <c r="C12" t="s">
        <v>907</v>
      </c>
      <c r="D12" t="s">
        <v>908</v>
      </c>
      <c r="E12" t="s">
        <v>909</v>
      </c>
      <c r="F12" t="s">
        <v>910</v>
      </c>
      <c r="G12" t="s">
        <v>517</v>
      </c>
    </row>
    <row r="13" spans="1:10" x14ac:dyDescent="0.3">
      <c r="A13" t="s">
        <v>1</v>
      </c>
      <c r="B13" s="36">
        <v>43305</v>
      </c>
      <c r="C13" s="36">
        <v>43313</v>
      </c>
      <c r="D13" s="36">
        <v>43313</v>
      </c>
      <c r="E13" s="36">
        <v>43313</v>
      </c>
      <c r="F13" s="36">
        <v>43313</v>
      </c>
      <c r="G13" s="36">
        <v>43313</v>
      </c>
    </row>
    <row r="14" spans="1:10" x14ac:dyDescent="0.3">
      <c r="A14" t="s">
        <v>7</v>
      </c>
      <c r="B14">
        <v>0.99999999999999711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10" x14ac:dyDescent="0.3">
      <c r="A15" t="s">
        <v>8</v>
      </c>
      <c r="B15">
        <v>0.99999999999999711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10" x14ac:dyDescent="0.3">
      <c r="A16" t="s">
        <v>10</v>
      </c>
      <c r="B16">
        <v>0.99999999999999711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t="s">
        <v>12</v>
      </c>
      <c r="B17">
        <v>0.99999999999999711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3">
      <c r="A18" t="s">
        <v>14</v>
      </c>
      <c r="B18">
        <v>0.99999999999999711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3">
      <c r="A19" t="s">
        <v>16</v>
      </c>
      <c r="B19">
        <v>0.99999999999999711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3">
      <c r="A20" t="s">
        <v>18</v>
      </c>
      <c r="B20">
        <v>0.99877883648985755</v>
      </c>
      <c r="C20">
        <v>9.2332512452410675E-5</v>
      </c>
      <c r="D20">
        <v>3.6180794950269046E-2</v>
      </c>
      <c r="E20">
        <v>-4.1231536126854164E-3</v>
      </c>
      <c r="F20">
        <v>-2.5800733851610858E-2</v>
      </c>
      <c r="G20">
        <v>0</v>
      </c>
    </row>
    <row r="21" spans="1:7" x14ac:dyDescent="0.3">
      <c r="A21" t="s">
        <v>20</v>
      </c>
      <c r="B21">
        <v>0.99159628908268382</v>
      </c>
      <c r="C21">
        <v>1.5017605329220251E-4</v>
      </c>
      <c r="D21">
        <v>0.26968539515337397</v>
      </c>
      <c r="E21">
        <v>-3.3774701619588579E-2</v>
      </c>
      <c r="F21">
        <v>-0.14131255795746256</v>
      </c>
      <c r="G21">
        <v>0</v>
      </c>
    </row>
    <row r="22" spans="1:7" x14ac:dyDescent="0.3">
      <c r="A22" t="s">
        <v>22</v>
      </c>
      <c r="B22">
        <v>0.98059557252411644</v>
      </c>
      <c r="C22">
        <v>2.3375599607898314E-4</v>
      </c>
      <c r="D22">
        <v>0.58363043490317068</v>
      </c>
      <c r="E22">
        <v>-7.7471879663882359E-2</v>
      </c>
      <c r="F22">
        <v>-0.2153108494553635</v>
      </c>
      <c r="G22">
        <v>0</v>
      </c>
    </row>
    <row r="23" spans="1:7" x14ac:dyDescent="0.3">
      <c r="A23" t="s">
        <v>24</v>
      </c>
      <c r="B23">
        <v>0.96396253127407516</v>
      </c>
      <c r="C23">
        <v>3.5468511733050706E-4</v>
      </c>
      <c r="D23">
        <v>1.0134486615243077</v>
      </c>
      <c r="E23">
        <v>-0.13894126965734141</v>
      </c>
      <c r="F23">
        <v>-0.25933709292758067</v>
      </c>
      <c r="G23">
        <v>0</v>
      </c>
    </row>
    <row r="24" spans="1:7" x14ac:dyDescent="0.3">
      <c r="A24" t="s">
        <v>26</v>
      </c>
      <c r="B24">
        <v>0.93971309007678916</v>
      </c>
      <c r="C24">
        <v>5.1518781948903063E-4</v>
      </c>
      <c r="D24">
        <v>1.5751876820786492</v>
      </c>
      <c r="E24">
        <v>-0.21921716030082497</v>
      </c>
      <c r="F24">
        <v>-0.27892928505934833</v>
      </c>
      <c r="G24">
        <v>0</v>
      </c>
    </row>
    <row r="25" spans="1:7" x14ac:dyDescent="0.3">
      <c r="A25" t="s">
        <v>28</v>
      </c>
      <c r="B25">
        <v>0.90601847764631749</v>
      </c>
      <c r="C25">
        <v>7.1123854697643463E-4</v>
      </c>
      <c r="D25">
        <v>2.2622937682967859</v>
      </c>
      <c r="E25">
        <v>-0.31634259698693068</v>
      </c>
      <c r="F25">
        <v>-0.27944713178840175</v>
      </c>
      <c r="G25">
        <v>0</v>
      </c>
    </row>
    <row r="26" spans="1:7" x14ac:dyDescent="0.3">
      <c r="A26" t="s">
        <v>30</v>
      </c>
      <c r="B26">
        <v>0.86157311009882409</v>
      </c>
      <c r="C26">
        <v>9.3143544777058742E-4</v>
      </c>
      <c r="D26">
        <v>3.0357353235785922</v>
      </c>
      <c r="E26">
        <v>-0.42483360104281515</v>
      </c>
      <c r="F26">
        <v>-0.26580066929682289</v>
      </c>
      <c r="G26">
        <v>0</v>
      </c>
    </row>
    <row r="27" spans="1:7" x14ac:dyDescent="0.3">
      <c r="A27" t="s">
        <v>32</v>
      </c>
      <c r="B27">
        <v>0.8056269246682618</v>
      </c>
      <c r="C27">
        <v>1.1572847297269323E-3</v>
      </c>
      <c r="D27">
        <v>3.5835036789251262</v>
      </c>
      <c r="E27">
        <v>-0.53581162028031915</v>
      </c>
      <c r="F27">
        <v>-0.24306321608946746</v>
      </c>
      <c r="G27">
        <v>0</v>
      </c>
    </row>
    <row r="28" spans="1:7" x14ac:dyDescent="0.3">
      <c r="A28" t="s">
        <v>34</v>
      </c>
      <c r="B28">
        <v>0.73908425608989314</v>
      </c>
      <c r="C28">
        <v>1.3653780692479652E-3</v>
      </c>
      <c r="D28">
        <v>4.3279093837043092</v>
      </c>
      <c r="E28">
        <v>-0.63806138359655817</v>
      </c>
      <c r="F28">
        <v>-0.21453711852359447</v>
      </c>
      <c r="G28">
        <v>0.12743231223031876</v>
      </c>
    </row>
    <row r="29" spans="1:7" x14ac:dyDescent="0.3">
      <c r="A29" t="s">
        <v>36</v>
      </c>
      <c r="B29">
        <v>0.66386430612683489</v>
      </c>
      <c r="C29">
        <v>1.5333421191018601E-3</v>
      </c>
      <c r="D29">
        <v>4.9193601695947109</v>
      </c>
      <c r="E29">
        <v>-0.72086871248947992</v>
      </c>
      <c r="F29">
        <v>-0.18300740080690048</v>
      </c>
      <c r="G29">
        <v>0.12795194422438738</v>
      </c>
    </row>
    <row r="30" spans="1:7" x14ac:dyDescent="0.3">
      <c r="A30" t="s">
        <v>38</v>
      </c>
      <c r="B30">
        <v>0.58263279087990105</v>
      </c>
      <c r="C30">
        <v>1.6412543153842933E-3</v>
      </c>
      <c r="D30">
        <v>5.1955574276973948</v>
      </c>
      <c r="E30">
        <v>-0.77469082032539949</v>
      </c>
      <c r="F30">
        <v>-0.15155158493485033</v>
      </c>
      <c r="G30">
        <v>0.13105274890750646</v>
      </c>
    </row>
    <row r="31" spans="1:7" x14ac:dyDescent="0.3">
      <c r="A31" t="s">
        <v>40</v>
      </c>
      <c r="B31">
        <v>0.49897902494671159</v>
      </c>
      <c r="C31">
        <v>1.6773843865798914E-3</v>
      </c>
      <c r="D31">
        <v>5.3404474290772441</v>
      </c>
      <c r="E31">
        <v>-0.79391457681741495</v>
      </c>
      <c r="F31">
        <v>-0.12219060302243179</v>
      </c>
      <c r="G31">
        <v>0.13253144704066216</v>
      </c>
    </row>
    <row r="32" spans="1:7" x14ac:dyDescent="0.3">
      <c r="A32" t="s">
        <v>42</v>
      </c>
      <c r="B32">
        <v>0.41650112203914424</v>
      </c>
      <c r="C32">
        <v>1.6421852251967141E-3</v>
      </c>
      <c r="D32">
        <v>5.2732562073742884</v>
      </c>
      <c r="E32">
        <v>-0.77876835423445445</v>
      </c>
      <c r="F32">
        <v>-9.5455315701542531E-2</v>
      </c>
      <c r="G32">
        <v>0.13482538566462698</v>
      </c>
    </row>
    <row r="33" spans="1:7" x14ac:dyDescent="0.3">
      <c r="A33" t="s">
        <v>44</v>
      </c>
      <c r="B33">
        <v>0.33878499562814351</v>
      </c>
      <c r="C33">
        <v>1.539351325957383E-3</v>
      </c>
      <c r="D33">
        <v>4.9032948362182083</v>
      </c>
      <c r="E33">
        <v>-0.73101479639464917</v>
      </c>
      <c r="F33">
        <v>-7.2948068513767339E-2</v>
      </c>
      <c r="G33">
        <v>0.14213230080030859</v>
      </c>
    </row>
    <row r="34" spans="1:7" x14ac:dyDescent="0.3">
      <c r="A34" t="s">
        <v>46</v>
      </c>
      <c r="B34">
        <v>0.26811620732054159</v>
      </c>
      <c r="C34">
        <v>1.387431685534642E-3</v>
      </c>
      <c r="D34">
        <v>4.5281201147560068</v>
      </c>
      <c r="E34">
        <v>-0.65955668800419776</v>
      </c>
      <c r="F34">
        <v>-5.4012406131676016E-2</v>
      </c>
      <c r="G34">
        <v>0.14603797479197381</v>
      </c>
    </row>
    <row r="35" spans="1:7" x14ac:dyDescent="0.3">
      <c r="A35" t="s">
        <v>48</v>
      </c>
      <c r="B35">
        <v>0.20682256713001168</v>
      </c>
      <c r="C35">
        <v>1.2020966505518944E-3</v>
      </c>
      <c r="D35">
        <v>3.8088988877404972</v>
      </c>
      <c r="E35">
        <v>-0.57189238463851355</v>
      </c>
      <c r="F35">
        <v>-3.9208204849927597E-2</v>
      </c>
      <c r="G35">
        <v>0.14657524971678854</v>
      </c>
    </row>
    <row r="36" spans="1:7" x14ac:dyDescent="0.3">
      <c r="A36" t="s">
        <v>50</v>
      </c>
      <c r="B36">
        <v>0.15515527279751595</v>
      </c>
      <c r="C36">
        <v>1.0039719020323446E-3</v>
      </c>
      <c r="D36">
        <v>3.2897874461035315</v>
      </c>
      <c r="E36">
        <v>-0.47792182768357161</v>
      </c>
      <c r="F36">
        <v>-2.7608893066854989E-2</v>
      </c>
      <c r="G36">
        <v>0.15462722104951737</v>
      </c>
    </row>
    <row r="37" spans="1:7" x14ac:dyDescent="0.3">
      <c r="A37" t="s">
        <v>52</v>
      </c>
      <c r="B37">
        <v>-1.7724991553300559E-5</v>
      </c>
      <c r="C37">
        <v>3.2473217900904953E-7</v>
      </c>
      <c r="D37">
        <v>9.0087443006565005E-4</v>
      </c>
      <c r="E37">
        <v>-1.5497523835355812E-4</v>
      </c>
      <c r="F37">
        <v>-1.4904714345327294E-6</v>
      </c>
      <c r="G37">
        <v>0.28102660092353815</v>
      </c>
    </row>
    <row r="38" spans="1:7" x14ac:dyDescent="0.3">
      <c r="A38" t="s">
        <v>54</v>
      </c>
      <c r="B38">
        <v>-5.8538164307994057E-5</v>
      </c>
      <c r="C38">
        <v>1.0056081344757204E-6</v>
      </c>
      <c r="D38">
        <v>3.3542425254429881E-3</v>
      </c>
      <c r="E38">
        <v>-4.7988692726077712E-4</v>
      </c>
      <c r="F38">
        <v>-5.2129938196004977E-6</v>
      </c>
      <c r="G38">
        <v>0.31249157581925391</v>
      </c>
    </row>
    <row r="39" spans="1:7" x14ac:dyDescent="0.3">
      <c r="A39" t="s">
        <v>56</v>
      </c>
      <c r="B39">
        <v>-1.7328331208482404E-4</v>
      </c>
      <c r="C39">
        <v>2.7884207548851227E-6</v>
      </c>
      <c r="D39">
        <v>8.3881572622724471E-3</v>
      </c>
      <c r="E39">
        <v>-1.3305699199706229E-3</v>
      </c>
      <c r="F39">
        <v>-1.6358162765323092E-5</v>
      </c>
      <c r="G39">
        <v>0.24599346249341963</v>
      </c>
    </row>
    <row r="40" spans="1:7" x14ac:dyDescent="0.3">
      <c r="A40" t="s">
        <v>58</v>
      </c>
      <c r="B40">
        <v>-4.6579400617362515E-4</v>
      </c>
      <c r="C40">
        <v>7.007890884131406E-6</v>
      </c>
      <c r="D40">
        <v>1.9733557630401133E-2</v>
      </c>
      <c r="E40">
        <v>-3.3437282728519661E-3</v>
      </c>
      <c r="F40">
        <v>-4.6584245322334183E-5</v>
      </c>
      <c r="G40">
        <v>0.27290274656891822</v>
      </c>
    </row>
    <row r="41" spans="1:7" x14ac:dyDescent="0.3">
      <c r="A41" t="s">
        <v>60</v>
      </c>
      <c r="B41">
        <v>-1.1658200766665404E-3</v>
      </c>
      <c r="C41">
        <v>1.6312511095827246E-5</v>
      </c>
      <c r="D41">
        <v>5.590280069645015E-2</v>
      </c>
      <c r="E41">
        <v>-7.7825261438566476E-3</v>
      </c>
      <c r="F41">
        <v>-1.2408679328501648E-4</v>
      </c>
      <c r="G41">
        <v>0.21229260375261305</v>
      </c>
    </row>
    <row r="42" spans="1:7" x14ac:dyDescent="0.3">
      <c r="A42" t="s">
        <v>62</v>
      </c>
      <c r="B42">
        <v>-2.6794377710356635E-3</v>
      </c>
      <c r="C42">
        <v>3.4775822172996512E-5</v>
      </c>
      <c r="D42">
        <v>0.11398006574692143</v>
      </c>
      <c r="E42">
        <v>-1.6589189703823552E-2</v>
      </c>
      <c r="F42">
        <v>-3.0388557162308594E-4</v>
      </c>
      <c r="G42">
        <v>0.23479640033721927</v>
      </c>
    </row>
    <row r="43" spans="1:7" x14ac:dyDescent="0.3">
      <c r="A43" t="s">
        <v>64</v>
      </c>
      <c r="B43">
        <v>-5.6989921392020882E-3</v>
      </c>
      <c r="C43">
        <v>6.8375631382800014E-5</v>
      </c>
      <c r="D43">
        <v>0.21865730425041363</v>
      </c>
      <c r="E43">
        <v>-3.2612696584514496E-2</v>
      </c>
      <c r="F43">
        <v>-6.8973896805157864E-4</v>
      </c>
      <c r="G43">
        <v>0.17982770383596419</v>
      </c>
    </row>
    <row r="44" spans="1:7" x14ac:dyDescent="0.3">
      <c r="A44" t="s">
        <v>66</v>
      </c>
      <c r="B44">
        <v>-1.1284737268701852E-2</v>
      </c>
      <c r="C44">
        <v>1.2465505637203179E-4</v>
      </c>
      <c r="D44">
        <v>0.39472997720602088</v>
      </c>
      <c r="E44">
        <v>-5.9445573865174739E-2</v>
      </c>
      <c r="F44">
        <v>-1.4596806134914431E-3</v>
      </c>
      <c r="G44">
        <v>0.21050995249330992</v>
      </c>
    </row>
    <row r="45" spans="1:7" x14ac:dyDescent="0.3">
      <c r="A45" t="s">
        <v>68</v>
      </c>
      <c r="B45">
        <v>-2.0901057867285973E-2</v>
      </c>
      <c r="C45">
        <v>2.1159704790424619E-4</v>
      </c>
      <c r="D45">
        <v>0.67064452806309127</v>
      </c>
      <c r="E45">
        <v>-0.10088495602774526</v>
      </c>
      <c r="F45">
        <v>-2.8934253861745418E-3</v>
      </c>
      <c r="G45">
        <v>0.14793119239091873</v>
      </c>
    </row>
    <row r="46" spans="1:7" x14ac:dyDescent="0.3">
      <c r="A46" t="s">
        <v>70</v>
      </c>
      <c r="B46">
        <v>-3.6356901169837391E-2</v>
      </c>
      <c r="C46">
        <v>3.3561493143147018E-4</v>
      </c>
      <c r="D46">
        <v>1.0724793844807401</v>
      </c>
      <c r="E46">
        <v>-0.15997174416995635</v>
      </c>
      <c r="F46">
        <v>-5.3935287502859808E-3</v>
      </c>
      <c r="G46">
        <v>0.18087626612544061</v>
      </c>
    </row>
    <row r="47" spans="1:7" x14ac:dyDescent="0.3">
      <c r="A47" t="s">
        <v>72</v>
      </c>
      <c r="B47">
        <v>-5.9617732883460187E-2</v>
      </c>
      <c r="C47">
        <v>4.9902662185859442E-4</v>
      </c>
      <c r="D47">
        <v>1.6144695381754559</v>
      </c>
      <c r="E47">
        <v>-0.23778392676689192</v>
      </c>
      <c r="F47">
        <v>-9.4910100871814507E-3</v>
      </c>
      <c r="G47">
        <v>0.17189541833072899</v>
      </c>
    </row>
    <row r="48" spans="1:7" x14ac:dyDescent="0.3">
      <c r="A48" t="s">
        <v>74</v>
      </c>
      <c r="B48">
        <v>-9.2496767726340121E-2</v>
      </c>
      <c r="C48">
        <v>6.9780967080488861E-4</v>
      </c>
      <c r="D48">
        <v>2.2879726758056051</v>
      </c>
      <c r="E48">
        <v>-0.33236519407554771</v>
      </c>
      <c r="F48">
        <v>-1.5819296528718496E-2</v>
      </c>
      <c r="G48">
        <v>0.15951818715840577</v>
      </c>
    </row>
    <row r="49" spans="1:7" x14ac:dyDescent="0.3">
      <c r="A49" t="s">
        <v>76</v>
      </c>
      <c r="B49">
        <v>-0.13628566418322996</v>
      </c>
      <c r="C49">
        <v>9.2057642899544343E-4</v>
      </c>
      <c r="D49">
        <v>3.0527402893945066</v>
      </c>
      <c r="E49">
        <v>-0.43823760505846854</v>
      </c>
      <c r="F49">
        <v>-2.5043955989900724E-2</v>
      </c>
      <c r="G49">
        <v>0.14621732471972704</v>
      </c>
    </row>
    <row r="50" spans="1:7" x14ac:dyDescent="0.3">
      <c r="A50" t="s">
        <v>78</v>
      </c>
      <c r="B50">
        <v>-0.1917132870687181</v>
      </c>
      <c r="C50">
        <v>1.1488486116811171E-3</v>
      </c>
      <c r="D50">
        <v>3.588132431833202</v>
      </c>
      <c r="E50">
        <v>-0.54652920794039861</v>
      </c>
      <c r="F50">
        <v>-3.7990078403993266E-2</v>
      </c>
      <c r="G50">
        <v>0.14268367218837144</v>
      </c>
    </row>
    <row r="51" spans="1:7" x14ac:dyDescent="0.3">
      <c r="A51" t="s">
        <v>80</v>
      </c>
      <c r="B51">
        <v>-0.25787100799855367</v>
      </c>
      <c r="C51">
        <v>1.3592432618088049E-3</v>
      </c>
      <c r="D51">
        <v>4.3299754367396304</v>
      </c>
      <c r="E51">
        <v>-0.646036336672835</v>
      </c>
      <c r="F51">
        <v>-5.506242847275189E-2</v>
      </c>
      <c r="G51">
        <v>0.14087852023191755</v>
      </c>
    </row>
    <row r="52" spans="1:7" x14ac:dyDescent="0.3">
      <c r="A52" t="s">
        <v>82</v>
      </c>
      <c r="B52">
        <v>-0.3328325513490521</v>
      </c>
      <c r="C52">
        <v>1.529414680774225E-3</v>
      </c>
      <c r="D52">
        <v>4.9203221108555795</v>
      </c>
      <c r="E52">
        <v>-0.72605751016968922</v>
      </c>
      <c r="F52">
        <v>-7.6368277397875772E-2</v>
      </c>
      <c r="G52">
        <v>0.13587961038120094</v>
      </c>
    </row>
    <row r="53" spans="1:7" x14ac:dyDescent="0.3">
      <c r="A53" t="s">
        <v>84</v>
      </c>
      <c r="B53">
        <v>-0.41391849647796664</v>
      </c>
      <c r="C53">
        <v>1.6394752828024636E-3</v>
      </c>
      <c r="D53">
        <v>5.1955219770860595</v>
      </c>
      <c r="E53">
        <v>-0.77706613050447426</v>
      </c>
      <c r="F53">
        <v>-0.10210126907850281</v>
      </c>
      <c r="G53">
        <v>0.13568997867792848</v>
      </c>
    </row>
    <row r="54" spans="1:7" x14ac:dyDescent="0.3">
      <c r="A54" t="s">
        <v>86</v>
      </c>
      <c r="B54">
        <v>-0.49753394155689062</v>
      </c>
      <c r="C54">
        <v>1.6777225852625212E-3</v>
      </c>
      <c r="D54">
        <v>5.3404688248690491</v>
      </c>
      <c r="E54">
        <v>-0.79346182559871614</v>
      </c>
      <c r="F54">
        <v>-0.13161153613339138</v>
      </c>
      <c r="G54">
        <v>0.13914566852882504</v>
      </c>
    </row>
    <row r="55" spans="1:7" x14ac:dyDescent="0.3">
      <c r="A55" t="s">
        <v>88</v>
      </c>
      <c r="B55">
        <v>-0.58008566557020913</v>
      </c>
      <c r="C55">
        <v>1.6446482189319742E-3</v>
      </c>
      <c r="D55">
        <v>5.2726709515127368</v>
      </c>
      <c r="E55">
        <v>-0.77549110870803606</v>
      </c>
      <c r="F55">
        <v>-0.16352502204597386</v>
      </c>
      <c r="G55">
        <v>0.1381186234623194</v>
      </c>
    </row>
    <row r="56" spans="1:7" x14ac:dyDescent="0.3">
      <c r="A56" t="s">
        <v>90</v>
      </c>
      <c r="B56">
        <v>-0.65796943439585942</v>
      </c>
      <c r="C56">
        <v>1.5439726946292439E-3</v>
      </c>
      <c r="D56">
        <v>4.9025947749612442</v>
      </c>
      <c r="E56">
        <v>-0.72492865024875008</v>
      </c>
      <c r="F56">
        <v>-0.19737405889941328</v>
      </c>
      <c r="G56">
        <v>0.13975813452504576</v>
      </c>
    </row>
    <row r="57" spans="1:7" x14ac:dyDescent="0.3">
      <c r="A57" t="s">
        <v>92</v>
      </c>
      <c r="B57">
        <v>-0.72891837966588491</v>
      </c>
      <c r="C57">
        <v>1.394276078543012E-3</v>
      </c>
      <c r="D57">
        <v>4.5230013929256074</v>
      </c>
      <c r="E57">
        <v>-0.65069161569005107</v>
      </c>
      <c r="F57">
        <v>-0.22990438782244382</v>
      </c>
      <c r="G57">
        <v>0.21128278438538312</v>
      </c>
    </row>
    <row r="58" spans="1:7" x14ac:dyDescent="0.3">
      <c r="A58" t="s">
        <v>94</v>
      </c>
      <c r="B58">
        <v>-0.79058598337902586</v>
      </c>
      <c r="C58">
        <v>1.211249813393509E-3</v>
      </c>
      <c r="D58">
        <v>3.8028243949668195</v>
      </c>
      <c r="E58">
        <v>-0.56028821358503111</v>
      </c>
      <c r="F58">
        <v>-0.26053134644143938</v>
      </c>
      <c r="G58">
        <v>0.22435667290419337</v>
      </c>
    </row>
    <row r="59" spans="1:7" x14ac:dyDescent="0.3">
      <c r="A59" t="s">
        <v>96</v>
      </c>
      <c r="B59">
        <v>-0.84273929517690505</v>
      </c>
      <c r="C59">
        <v>1.0155370982020699E-3</v>
      </c>
      <c r="D59">
        <v>3.2740396825943208</v>
      </c>
      <c r="E59">
        <v>-0.46362623355941834</v>
      </c>
      <c r="F59">
        <v>-0.28558301141856646</v>
      </c>
      <c r="G59">
        <v>0.24050829916626215</v>
      </c>
    </row>
    <row r="60" spans="1:7" x14ac:dyDescent="0.3">
      <c r="A60" t="s">
        <v>98</v>
      </c>
      <c r="B60">
        <v>1.0000000000000118</v>
      </c>
      <c r="C60">
        <v>-1.100290994466759E-15</v>
      </c>
      <c r="D60">
        <v>0</v>
      </c>
      <c r="E60">
        <v>0</v>
      </c>
      <c r="F60">
        <v>0</v>
      </c>
      <c r="G60">
        <v>0</v>
      </c>
    </row>
    <row r="61" spans="1:7" x14ac:dyDescent="0.3">
      <c r="A61" t="s">
        <v>100</v>
      </c>
      <c r="B61">
        <v>1.0000000000000118</v>
      </c>
      <c r="C61">
        <v>-1.100290994466759E-15</v>
      </c>
      <c r="D61">
        <v>0</v>
      </c>
      <c r="E61">
        <v>0</v>
      </c>
      <c r="F61">
        <v>0</v>
      </c>
      <c r="G61">
        <v>0</v>
      </c>
    </row>
    <row r="62" spans="1:7" x14ac:dyDescent="0.3">
      <c r="A62" t="s">
        <v>102</v>
      </c>
      <c r="B62">
        <v>1.0000000000000118</v>
      </c>
      <c r="C62">
        <v>-1.100290994466759E-15</v>
      </c>
      <c r="D62">
        <v>0</v>
      </c>
      <c r="E62">
        <v>0</v>
      </c>
      <c r="F62">
        <v>0</v>
      </c>
      <c r="G62">
        <v>0</v>
      </c>
    </row>
    <row r="63" spans="1:7" x14ac:dyDescent="0.3">
      <c r="A63" t="s">
        <v>104</v>
      </c>
      <c r="B63">
        <v>1.0000000000000118</v>
      </c>
      <c r="C63">
        <v>-1.100290994466759E-15</v>
      </c>
      <c r="D63">
        <v>0</v>
      </c>
      <c r="E63">
        <v>0</v>
      </c>
      <c r="F63">
        <v>0</v>
      </c>
      <c r="G63">
        <v>0</v>
      </c>
    </row>
    <row r="64" spans="1:7" x14ac:dyDescent="0.3">
      <c r="A64" t="s">
        <v>106</v>
      </c>
      <c r="B64">
        <v>1.0000000000000118</v>
      </c>
      <c r="C64">
        <v>-1.100290994466759E-15</v>
      </c>
      <c r="D64">
        <v>0</v>
      </c>
      <c r="E64">
        <v>0</v>
      </c>
      <c r="F64">
        <v>0</v>
      </c>
      <c r="G64">
        <v>0</v>
      </c>
    </row>
    <row r="65" spans="1:7" x14ac:dyDescent="0.3">
      <c r="A65" t="s">
        <v>108</v>
      </c>
      <c r="B65">
        <v>1.0000000000000118</v>
      </c>
      <c r="C65">
        <v>-1.100290994466759E-15</v>
      </c>
      <c r="D65">
        <v>0</v>
      </c>
      <c r="E65">
        <v>0</v>
      </c>
      <c r="F65">
        <v>0</v>
      </c>
      <c r="G65">
        <v>0.19830843537449838</v>
      </c>
    </row>
    <row r="66" spans="1:7" x14ac:dyDescent="0.3">
      <c r="A66" t="s">
        <v>110</v>
      </c>
      <c r="B66">
        <v>0.99512207253940455</v>
      </c>
      <c r="C66">
        <v>1.4604209302481158E-4</v>
      </c>
      <c r="D66">
        <v>0.1928389525573948</v>
      </c>
      <c r="E66">
        <v>-1.2933301717406294E-2</v>
      </c>
      <c r="F66">
        <v>-0.11173580173817754</v>
      </c>
      <c r="G66">
        <v>0.19918438304424282</v>
      </c>
    </row>
    <row r="67" spans="1:7" x14ac:dyDescent="0.3">
      <c r="A67" t="s">
        <v>112</v>
      </c>
      <c r="B67">
        <v>0.98460667541522195</v>
      </c>
      <c r="C67">
        <v>2.159982065022658E-4</v>
      </c>
      <c r="D67">
        <v>0.50893216337044578</v>
      </c>
      <c r="E67">
        <v>-4.2130576281084256E-2</v>
      </c>
      <c r="F67">
        <v>-0.2467559009460274</v>
      </c>
      <c r="G67">
        <v>0.20023223007977003</v>
      </c>
    </row>
    <row r="68" spans="1:7" x14ac:dyDescent="0.3">
      <c r="A68" t="s">
        <v>114</v>
      </c>
      <c r="B68">
        <v>0.96926146007630343</v>
      </c>
      <c r="C68">
        <v>3.1809240588869555E-4</v>
      </c>
      <c r="D68">
        <v>0.97222099014970809</v>
      </c>
      <c r="E68">
        <v>-8.2934163202173089E-2</v>
      </c>
      <c r="F68">
        <v>-0.33315761072572059</v>
      </c>
      <c r="G68">
        <v>0.19969352464705703</v>
      </c>
    </row>
    <row r="69" spans="1:7" x14ac:dyDescent="0.3">
      <c r="A69" t="s">
        <v>116</v>
      </c>
      <c r="B69">
        <v>0.94737855724697273</v>
      </c>
      <c r="C69">
        <v>4.5531291198017121E-4</v>
      </c>
      <c r="D69">
        <v>1.5838775824477125</v>
      </c>
      <c r="E69">
        <v>-0.13640477458044883</v>
      </c>
      <c r="F69">
        <v>-0.38102734794165372</v>
      </c>
      <c r="G69">
        <v>0.19946357050240035</v>
      </c>
    </row>
    <row r="70" spans="1:7" x14ac:dyDescent="0.3">
      <c r="A70" t="s">
        <v>118</v>
      </c>
      <c r="B70">
        <v>0.91730303556940895</v>
      </c>
      <c r="C70">
        <v>6.2540693118027472E-4</v>
      </c>
      <c r="D70">
        <v>2.346691655475297</v>
      </c>
      <c r="E70">
        <v>-0.20169462518839179</v>
      </c>
      <c r="F70">
        <v>-0.39779013508223215</v>
      </c>
      <c r="G70">
        <v>0.19840314691826699</v>
      </c>
    </row>
    <row r="71" spans="1:7" x14ac:dyDescent="0.3">
      <c r="A71" t="s">
        <v>120</v>
      </c>
      <c r="B71">
        <v>0.87777096513786945</v>
      </c>
      <c r="C71">
        <v>8.2038522759562743E-4</v>
      </c>
      <c r="D71">
        <v>3.2289083368368665</v>
      </c>
      <c r="E71">
        <v>-0.27586940588147468</v>
      </c>
      <c r="F71">
        <v>-0.39064779781483594</v>
      </c>
      <c r="G71">
        <v>0.19748508867226539</v>
      </c>
    </row>
    <row r="72" spans="1:7" x14ac:dyDescent="0.3">
      <c r="A72" t="s">
        <v>122</v>
      </c>
      <c r="B72">
        <v>0.82781619173871901</v>
      </c>
      <c r="C72">
        <v>1.0266469312761243E-3</v>
      </c>
      <c r="D72">
        <v>3.8761600173700117</v>
      </c>
      <c r="E72">
        <v>-0.35394911355146691</v>
      </c>
      <c r="F72">
        <v>-0.36696351381237946</v>
      </c>
      <c r="G72">
        <v>0.19816669588357211</v>
      </c>
    </row>
    <row r="73" spans="1:7" x14ac:dyDescent="0.3">
      <c r="A73" t="s">
        <v>124</v>
      </c>
      <c r="B73">
        <v>0.76785131410386298</v>
      </c>
      <c r="C73">
        <v>1.2252966336408382E-3</v>
      </c>
      <c r="D73">
        <v>4.781258111279385</v>
      </c>
      <c r="E73">
        <v>-0.42903895613920567</v>
      </c>
      <c r="F73">
        <v>-0.33215192598845533</v>
      </c>
      <c r="G73">
        <v>0.1984645395489037</v>
      </c>
    </row>
    <row r="74" spans="1:7" x14ac:dyDescent="0.3">
      <c r="A74" t="s">
        <v>126</v>
      </c>
      <c r="B74">
        <v>0.69924682939988414</v>
      </c>
      <c r="C74">
        <v>1.397497381692598E-3</v>
      </c>
      <c r="D74">
        <v>5.3344380308715245</v>
      </c>
      <c r="E74">
        <v>-0.49427314304693942</v>
      </c>
      <c r="F74">
        <v>-0.2903738047166371</v>
      </c>
      <c r="G74">
        <v>0.19822010151177644</v>
      </c>
    </row>
    <row r="75" spans="1:7" x14ac:dyDescent="0.3">
      <c r="A75" t="s">
        <v>128</v>
      </c>
      <c r="B75">
        <v>0.62376865025197292</v>
      </c>
      <c r="C75">
        <v>1.5229041097113089E-3</v>
      </c>
      <c r="D75">
        <v>5.9430057767713151</v>
      </c>
      <c r="E75">
        <v>-0.54222567021808499</v>
      </c>
      <c r="F75">
        <v>-0.24742334269944877</v>
      </c>
      <c r="G75">
        <v>0.19794836461558935</v>
      </c>
    </row>
    <row r="76" spans="1:7" x14ac:dyDescent="0.3">
      <c r="A76" t="s">
        <v>130</v>
      </c>
      <c r="B76">
        <v>0.54463416535566378</v>
      </c>
      <c r="C76">
        <v>1.5923100374882983E-3</v>
      </c>
      <c r="D76">
        <v>6.2339921879868143</v>
      </c>
      <c r="E76">
        <v>-0.56955897535387712</v>
      </c>
      <c r="F76">
        <v>-0.20421243479518125</v>
      </c>
      <c r="G76">
        <v>0.19723418354734776</v>
      </c>
    </row>
    <row r="77" spans="1:7" x14ac:dyDescent="0.3">
      <c r="A77" t="s">
        <v>132</v>
      </c>
      <c r="B77">
        <v>0.46485259883242136</v>
      </c>
      <c r="C77">
        <v>1.5954543962425692E-3</v>
      </c>
      <c r="D77">
        <v>6.2403142951978907</v>
      </c>
      <c r="E77">
        <v>-0.57252246579415267</v>
      </c>
      <c r="F77">
        <v>-0.16486336058108009</v>
      </c>
      <c r="G77">
        <v>0.19730126840732992</v>
      </c>
    </row>
    <row r="78" spans="1:7" x14ac:dyDescent="0.3">
      <c r="A78" t="s">
        <v>134</v>
      </c>
      <c r="B78">
        <v>0.38753129214647042</v>
      </c>
      <c r="C78">
        <v>1.5389677646049751E-3</v>
      </c>
      <c r="D78">
        <v>6.0805503608634126</v>
      </c>
      <c r="E78">
        <v>-0.55355258530461104</v>
      </c>
      <c r="F78">
        <v>-0.1293203261667486</v>
      </c>
      <c r="G78">
        <v>0.19752752707324922</v>
      </c>
    </row>
    <row r="79" spans="1:7" x14ac:dyDescent="0.3">
      <c r="A79" t="s">
        <v>136</v>
      </c>
      <c r="B79">
        <v>0.31555510864209368</v>
      </c>
      <c r="C79">
        <v>1.4285014580733694E-3</v>
      </c>
      <c r="D79">
        <v>5.5427528693954287</v>
      </c>
      <c r="E79">
        <v>-0.51470342128797275</v>
      </c>
      <c r="F79">
        <v>-9.9338790235492525E-2</v>
      </c>
      <c r="G79">
        <v>0.19823261845588683</v>
      </c>
    </row>
    <row r="80" spans="1:7" x14ac:dyDescent="0.3">
      <c r="A80" t="s">
        <v>138</v>
      </c>
      <c r="B80">
        <v>0.25082675722275205</v>
      </c>
      <c r="C80">
        <v>1.2793530549854962E-3</v>
      </c>
      <c r="D80">
        <v>5.0510365334304197</v>
      </c>
      <c r="E80">
        <v>-0.4615631058073475</v>
      </c>
      <c r="F80">
        <v>-7.4389294262289241E-2</v>
      </c>
      <c r="G80">
        <v>0.19738587698906657</v>
      </c>
    </row>
    <row r="81" spans="1:7" x14ac:dyDescent="0.3">
      <c r="A81" t="s">
        <v>140</v>
      </c>
      <c r="B81">
        <v>0.19446441746794921</v>
      </c>
      <c r="C81">
        <v>1.1071567017624589E-3</v>
      </c>
      <c r="D81">
        <v>4.4814785952524971</v>
      </c>
      <c r="E81">
        <v>-0.39984066107137595</v>
      </c>
      <c r="F81">
        <v>-5.4259493570185668E-2</v>
      </c>
      <c r="G81">
        <v>0.15391262274980541</v>
      </c>
    </row>
    <row r="82" spans="1:7" x14ac:dyDescent="0.3">
      <c r="A82" t="s">
        <v>142</v>
      </c>
      <c r="B82">
        <v>0.14740846258346479</v>
      </c>
      <c r="C82">
        <v>9.2672230014670149E-4</v>
      </c>
      <c r="D82">
        <v>3.5501243854341169</v>
      </c>
      <c r="E82">
        <v>-0.33493616742683902</v>
      </c>
      <c r="F82">
        <v>-3.8922847828359863E-2</v>
      </c>
      <c r="G82">
        <v>0.19678816310554742</v>
      </c>
    </row>
    <row r="83" spans="1:7" x14ac:dyDescent="0.3">
      <c r="A83" t="s">
        <v>144</v>
      </c>
      <c r="B83">
        <v>0.10910646341741118</v>
      </c>
      <c r="C83">
        <v>7.5163780054294995E-4</v>
      </c>
      <c r="D83">
        <v>2.9456945313199867</v>
      </c>
      <c r="E83">
        <v>-0.27182336589970146</v>
      </c>
      <c r="F83">
        <v>-2.7256294000466141E-2</v>
      </c>
      <c r="G83">
        <v>0.19773909323096273</v>
      </c>
    </row>
    <row r="84" spans="1:7" x14ac:dyDescent="0.3">
      <c r="A84" t="s">
        <v>146</v>
      </c>
      <c r="B84">
        <v>7.8829663740241598E-2</v>
      </c>
      <c r="C84">
        <v>5.9126798883158392E-4</v>
      </c>
      <c r="D84">
        <v>2.3795764491669757</v>
      </c>
      <c r="E84">
        <v>-0.21393269698086803</v>
      </c>
      <c r="F84">
        <v>-1.8642917625655286E-2</v>
      </c>
      <c r="G84">
        <v>0.19701251442760226</v>
      </c>
    </row>
    <row r="85" spans="1:7" x14ac:dyDescent="0.3">
      <c r="A85" t="s">
        <v>148</v>
      </c>
      <c r="B85">
        <v>-5.971818505489985E-5</v>
      </c>
      <c r="C85">
        <v>9.790777999648346E-7</v>
      </c>
      <c r="D85">
        <v>3.8955314444824585E-3</v>
      </c>
      <c r="E85">
        <v>-3.5507629595718174E-4</v>
      </c>
      <c r="F85">
        <v>-8.0332163950383451E-6</v>
      </c>
      <c r="G85">
        <v>0.27677751562952985</v>
      </c>
    </row>
    <row r="86" spans="1:7" x14ac:dyDescent="0.3">
      <c r="A86" t="s">
        <v>150</v>
      </c>
      <c r="B86">
        <v>-1.7143037233324266E-4</v>
      </c>
      <c r="C86">
        <v>2.6376118506682704E-6</v>
      </c>
      <c r="D86">
        <v>9.7456520998500523E-3</v>
      </c>
      <c r="E86">
        <v>-9.5647188352899635E-4</v>
      </c>
      <c r="F86">
        <v>-2.4398914956133555E-5</v>
      </c>
      <c r="G86">
        <v>0.21842757529258727</v>
      </c>
    </row>
    <row r="87" spans="1:7" x14ac:dyDescent="0.3">
      <c r="A87" t="s">
        <v>152</v>
      </c>
      <c r="B87">
        <v>-4.5015010546304354E-4</v>
      </c>
      <c r="C87">
        <v>6.4855579793817462E-6</v>
      </c>
      <c r="D87">
        <v>2.2928898272399356E-2</v>
      </c>
      <c r="E87">
        <v>-2.3515725020085854E-3</v>
      </c>
      <c r="F87">
        <v>-6.7806442172885228E-5</v>
      </c>
      <c r="G87">
        <v>0.20368714507222169</v>
      </c>
    </row>
    <row r="88" spans="1:7" x14ac:dyDescent="0.3">
      <c r="A88" t="s">
        <v>154</v>
      </c>
      <c r="B88">
        <v>-1.09283441622994E-3</v>
      </c>
      <c r="C88">
        <v>1.4696416555330786E-5</v>
      </c>
      <c r="D88">
        <v>6.4998174446356805E-2</v>
      </c>
      <c r="E88">
        <v>-5.3279821731880127E-3</v>
      </c>
      <c r="F88">
        <v>-1.7433883774120584E-4</v>
      </c>
      <c r="G88">
        <v>0.18923567744731901</v>
      </c>
    </row>
    <row r="89" spans="1:7" x14ac:dyDescent="0.3">
      <c r="A89" t="s">
        <v>156</v>
      </c>
      <c r="B89">
        <v>-2.4653068955459178E-3</v>
      </c>
      <c r="C89">
        <v>3.0830314857003874E-5</v>
      </c>
      <c r="D89">
        <v>0.13257079609929612</v>
      </c>
      <c r="E89">
        <v>-1.1175260202206874E-2</v>
      </c>
      <c r="F89">
        <v>-4.1815403964418074E-4</v>
      </c>
      <c r="G89">
        <v>0.19034479790449141</v>
      </c>
    </row>
    <row r="90" spans="1:7" x14ac:dyDescent="0.3">
      <c r="A90" t="s">
        <v>158</v>
      </c>
      <c r="B90">
        <v>-5.1630556824539464E-3</v>
      </c>
      <c r="C90">
        <v>5.9862317594475252E-5</v>
      </c>
      <c r="D90">
        <v>0.25440765146561573</v>
      </c>
      <c r="E90">
        <v>-2.1694415237509226E-2</v>
      </c>
      <c r="F90">
        <v>-9.3199473188976256E-4</v>
      </c>
      <c r="G90">
        <v>0.19343636389076704</v>
      </c>
    </row>
    <row r="91" spans="1:7" x14ac:dyDescent="0.3">
      <c r="A91" t="s">
        <v>160</v>
      </c>
      <c r="B91">
        <v>-1.0091593412750793E-2</v>
      </c>
      <c r="C91">
        <v>1.0810778262703677E-4</v>
      </c>
      <c r="D91">
        <v>0.45941710144148384</v>
      </c>
      <c r="E91">
        <v>-3.9169594312219648E-2</v>
      </c>
      <c r="F91">
        <v>-1.9408051973313079E-3</v>
      </c>
      <c r="G91">
        <v>0.19433210025310513</v>
      </c>
    </row>
    <row r="92" spans="1:7" x14ac:dyDescent="0.3">
      <c r="A92" t="s">
        <v>162</v>
      </c>
      <c r="B92">
        <v>-1.8502177404525557E-2</v>
      </c>
      <c r="C92">
        <v>1.8241007267354723E-4</v>
      </c>
      <c r="D92">
        <v>0.66101989033384712</v>
      </c>
      <c r="E92">
        <v>-6.6071929406425381E-2</v>
      </c>
      <c r="F92">
        <v>-3.7979007978528045E-3</v>
      </c>
      <c r="G92">
        <v>0.19638034914553162</v>
      </c>
    </row>
    <row r="93" spans="1:7" x14ac:dyDescent="0.3">
      <c r="A93" t="s">
        <v>164</v>
      </c>
      <c r="B93">
        <v>-3.2033058806532184E-2</v>
      </c>
      <c r="C93">
        <v>2.8903696985093172E-4</v>
      </c>
      <c r="D93">
        <v>1.0785369417254387</v>
      </c>
      <c r="E93">
        <v>-0.10465691812010919</v>
      </c>
      <c r="F93">
        <v>-7.0344370608488305E-3</v>
      </c>
      <c r="G93">
        <v>0.19697013563111421</v>
      </c>
    </row>
    <row r="94" spans="1:7" x14ac:dyDescent="0.3">
      <c r="A94" t="s">
        <v>166</v>
      </c>
      <c r="B94">
        <v>-5.2381690127866455E-2</v>
      </c>
      <c r="C94">
        <v>4.3047236110440809E-4</v>
      </c>
      <c r="D94">
        <v>1.6569209801096108</v>
      </c>
      <c r="E94">
        <v>-0.15580100259024646</v>
      </c>
      <c r="F94">
        <v>-1.231878187191171E-2</v>
      </c>
      <c r="G94">
        <v>0.1976755548384786</v>
      </c>
    </row>
    <row r="95" spans="1:7" x14ac:dyDescent="0.3">
      <c r="A95" t="s">
        <v>168</v>
      </c>
      <c r="B95">
        <v>-8.1179837927237541E-2</v>
      </c>
      <c r="C95">
        <v>6.0452110701083683E-4</v>
      </c>
      <c r="D95">
        <v>2.3963651478844383</v>
      </c>
      <c r="E95">
        <v>-0.21867607135074127</v>
      </c>
      <c r="F95">
        <v>-2.0447995368044758E-2</v>
      </c>
      <c r="G95">
        <v>0.19735398858383296</v>
      </c>
    </row>
    <row r="96" spans="1:7" x14ac:dyDescent="0.3">
      <c r="A96" t="s">
        <v>170</v>
      </c>
      <c r="B96">
        <v>-0.1196711004315679</v>
      </c>
      <c r="C96">
        <v>8.0321368657836588E-4</v>
      </c>
      <c r="D96">
        <v>3.2630343900503789</v>
      </c>
      <c r="E96">
        <v>-0.29035386248357586</v>
      </c>
      <c r="F96">
        <v>-3.2243324088909731E-2</v>
      </c>
      <c r="G96">
        <v>0.19700840171739453</v>
      </c>
    </row>
    <row r="97" spans="1:7" x14ac:dyDescent="0.3">
      <c r="A97" t="s">
        <v>172</v>
      </c>
      <c r="B97">
        <v>-0.16878976994905459</v>
      </c>
      <c r="C97">
        <v>1.0129693562578987E-3</v>
      </c>
      <c r="D97">
        <v>3.8880799691831669</v>
      </c>
      <c r="E97">
        <v>-0.36586044471551354</v>
      </c>
      <c r="F97">
        <v>-4.8850296241909064E-2</v>
      </c>
      <c r="G97">
        <v>0.19708916580915448</v>
      </c>
    </row>
    <row r="98" spans="1:7" x14ac:dyDescent="0.3">
      <c r="A98" t="s">
        <v>174</v>
      </c>
      <c r="B98">
        <v>-0.2281140629833279</v>
      </c>
      <c r="C98">
        <v>1.2149245242449066E-3</v>
      </c>
      <c r="D98">
        <v>4.7879942963646727</v>
      </c>
      <c r="E98">
        <v>-0.43831176151795481</v>
      </c>
      <c r="F98">
        <v>-7.0831849612318365E-2</v>
      </c>
      <c r="G98">
        <v>0.19789996576502916</v>
      </c>
    </row>
    <row r="99" spans="1:7" x14ac:dyDescent="0.3">
      <c r="A99" t="s">
        <v>176</v>
      </c>
      <c r="B99">
        <v>-0.29626489784205307</v>
      </c>
      <c r="C99">
        <v>1.3902839120149553E-3</v>
      </c>
      <c r="D99">
        <v>5.3359946887425735</v>
      </c>
      <c r="E99">
        <v>-0.50085649556436362</v>
      </c>
      <c r="F99">
        <v>-9.8395924815974922E-2</v>
      </c>
      <c r="G99">
        <v>0.16347419714674352</v>
      </c>
    </row>
    <row r="100" spans="1:7" x14ac:dyDescent="0.3">
      <c r="A100" t="s">
        <v>178</v>
      </c>
      <c r="B100">
        <v>-0.37144343005386804</v>
      </c>
      <c r="C100">
        <v>1.5187351939568126E-3</v>
      </c>
      <c r="D100">
        <v>5.9432231472129615</v>
      </c>
      <c r="E100">
        <v>-0.54607951772976893</v>
      </c>
      <c r="F100">
        <v>-0.13229098516376325</v>
      </c>
      <c r="G100">
        <v>0.19822504868492483</v>
      </c>
    </row>
    <row r="101" spans="1:7" x14ac:dyDescent="0.3">
      <c r="A101" t="s">
        <v>180</v>
      </c>
      <c r="B101">
        <v>-0.45044952372434421</v>
      </c>
      <c r="C101">
        <v>1.591123073015827E-3</v>
      </c>
      <c r="D101">
        <v>6.2342559482004845</v>
      </c>
      <c r="E101">
        <v>-0.57066151491742345</v>
      </c>
      <c r="F101">
        <v>-0.17094638074865998</v>
      </c>
      <c r="G101">
        <v>0.19788461760736997</v>
      </c>
    </row>
    <row r="102" spans="1:7" x14ac:dyDescent="0.3">
      <c r="A102" t="s">
        <v>182</v>
      </c>
      <c r="B102">
        <v>-0.53023829656674315</v>
      </c>
      <c r="C102">
        <v>1.5972337225252109E-3</v>
      </c>
      <c r="D102">
        <v>6.2403783215643216</v>
      </c>
      <c r="E102">
        <v>-0.57086824096026423</v>
      </c>
      <c r="F102">
        <v>-0.21474970962742645</v>
      </c>
      <c r="G102">
        <v>0.19753551407568154</v>
      </c>
    </row>
    <row r="103" spans="1:7" x14ac:dyDescent="0.3">
      <c r="A103" t="s">
        <v>184</v>
      </c>
      <c r="B103">
        <v>-0.60772520839850641</v>
      </c>
      <c r="C103">
        <v>1.5437393122931854E-3</v>
      </c>
      <c r="D103">
        <v>6.0793191780703637</v>
      </c>
      <c r="E103">
        <v>-0.54915066845748084</v>
      </c>
      <c r="F103">
        <v>-0.26041462251669145</v>
      </c>
      <c r="G103">
        <v>0.19816329842731356</v>
      </c>
    </row>
    <row r="104" spans="1:7" x14ac:dyDescent="0.3">
      <c r="A104" t="s">
        <v>186</v>
      </c>
      <c r="B104">
        <v>-0.68000233016600808</v>
      </c>
      <c r="C104">
        <v>1.4363276263738552E-3</v>
      </c>
      <c r="D104">
        <v>5.5410077555677617</v>
      </c>
      <c r="E104">
        <v>-0.50757557821692201</v>
      </c>
      <c r="F104">
        <v>-0.30683444433066143</v>
      </c>
      <c r="G104">
        <v>0.19844028051912785</v>
      </c>
    </row>
    <row r="105" spans="1:7" x14ac:dyDescent="0.3">
      <c r="A105" t="s">
        <v>188</v>
      </c>
      <c r="B105">
        <v>-0.74517857674710219</v>
      </c>
      <c r="C105">
        <v>1.2903375721200982E-3</v>
      </c>
      <c r="D105">
        <v>5.0436569419218813</v>
      </c>
      <c r="E105">
        <v>-0.45174563780111548</v>
      </c>
      <c r="F105">
        <v>-0.35098564882218852</v>
      </c>
      <c r="G105">
        <v>0.19800320075169203</v>
      </c>
    </row>
    <row r="106" spans="1:7" x14ac:dyDescent="0.3">
      <c r="A106" t="s">
        <v>190</v>
      </c>
      <c r="B106">
        <v>-0.80214027305324331</v>
      </c>
      <c r="C106">
        <v>1.1214251039357293E-3</v>
      </c>
      <c r="D106">
        <v>4.4610593116658492</v>
      </c>
      <c r="E106">
        <v>-0.38737709411788379</v>
      </c>
      <c r="F106">
        <v>-0.38907967424961498</v>
      </c>
      <c r="G106">
        <v>0.19770201923459768</v>
      </c>
    </row>
    <row r="107" spans="1:7" x14ac:dyDescent="0.3">
      <c r="A107" t="s">
        <v>192</v>
      </c>
      <c r="B107">
        <v>-0.84993212412934804</v>
      </c>
      <c r="C107">
        <v>9.4442733720210886E-4</v>
      </c>
      <c r="D107">
        <v>3.5277710146033314</v>
      </c>
      <c r="E107">
        <v>-0.31987969187699655</v>
      </c>
      <c r="F107">
        <v>-0.41951737102863262</v>
      </c>
      <c r="G107">
        <v>0.19849678558111189</v>
      </c>
    </row>
    <row r="108" spans="1:7" x14ac:dyDescent="0.3">
      <c r="A108" t="s">
        <v>194</v>
      </c>
      <c r="B108">
        <v>-0.88912393309730142</v>
      </c>
      <c r="C108">
        <v>7.7294516114623745E-4</v>
      </c>
      <c r="D108">
        <v>2.9036042956818164</v>
      </c>
      <c r="E108">
        <v>-0.25423123282494359</v>
      </c>
      <c r="F108">
        <v>-0.43778722329079756</v>
      </c>
      <c r="G108">
        <v>0.2000789273166656</v>
      </c>
    </row>
    <row r="109" spans="1:7" x14ac:dyDescent="0.3">
      <c r="A109" t="s">
        <v>196</v>
      </c>
      <c r="B109">
        <v>-0.92044787814841345</v>
      </c>
      <c r="C109">
        <v>6.1635099784801862E-4</v>
      </c>
      <c r="D109">
        <v>2.3085353917622342</v>
      </c>
      <c r="E109">
        <v>-0.19386433869726716</v>
      </c>
      <c r="F109">
        <v>-0.44000661233667415</v>
      </c>
      <c r="G109">
        <v>0.19855329064309593</v>
      </c>
    </row>
    <row r="110" spans="1:7" x14ac:dyDescent="0.3">
      <c r="A110" t="s">
        <v>198</v>
      </c>
      <c r="B110">
        <v>0.999999999999995</v>
      </c>
      <c r="C110">
        <v>7.1794948816173533E-16</v>
      </c>
      <c r="D110">
        <v>0</v>
      </c>
      <c r="E110">
        <v>0</v>
      </c>
      <c r="F110">
        <v>0</v>
      </c>
      <c r="G110">
        <v>0.26152782459735863</v>
      </c>
    </row>
    <row r="111" spans="1:7" x14ac:dyDescent="0.3">
      <c r="A111" t="s">
        <v>200</v>
      </c>
      <c r="B111">
        <v>0.999999999999995</v>
      </c>
      <c r="C111">
        <v>7.1794948816173533E-16</v>
      </c>
      <c r="D111">
        <v>0</v>
      </c>
      <c r="E111">
        <v>0</v>
      </c>
      <c r="F111">
        <v>0</v>
      </c>
      <c r="G111">
        <v>0.25540799259930846</v>
      </c>
    </row>
    <row r="112" spans="1:7" x14ac:dyDescent="0.3">
      <c r="A112" t="s">
        <v>202</v>
      </c>
      <c r="B112">
        <v>0.999999999999995</v>
      </c>
      <c r="C112">
        <v>7.1794948816173533E-16</v>
      </c>
      <c r="D112">
        <v>0</v>
      </c>
      <c r="E112">
        <v>0</v>
      </c>
      <c r="F112">
        <v>0</v>
      </c>
      <c r="G112">
        <v>0.24471315792441367</v>
      </c>
    </row>
    <row r="113" spans="1:7" x14ac:dyDescent="0.3">
      <c r="A113" t="s">
        <v>204</v>
      </c>
      <c r="B113">
        <v>0.9947266245313543</v>
      </c>
      <c r="C113">
        <v>1.4476240097951841E-4</v>
      </c>
      <c r="D113">
        <v>0.23685644214310742</v>
      </c>
      <c r="E113">
        <v>-1.2241351108197865E-2</v>
      </c>
      <c r="F113">
        <v>-0.16017611164897971</v>
      </c>
      <c r="G113">
        <v>0.2356992296345532</v>
      </c>
    </row>
    <row r="114" spans="1:7" x14ac:dyDescent="0.3">
      <c r="A114" t="s">
        <v>206</v>
      </c>
      <c r="B114">
        <v>0.98438236456358663</v>
      </c>
      <c r="C114">
        <v>1.951129262344345E-4</v>
      </c>
      <c r="D114">
        <v>0.62390939649503707</v>
      </c>
      <c r="E114">
        <v>-3.6652316372826885E-2</v>
      </c>
      <c r="F114">
        <v>-0.35028265278924664</v>
      </c>
      <c r="G114">
        <v>0.21978465045213696</v>
      </c>
    </row>
    <row r="115" spans="1:7" x14ac:dyDescent="0.3">
      <c r="A115" t="s">
        <v>208</v>
      </c>
      <c r="B115">
        <v>0.97079800941895156</v>
      </c>
      <c r="C115">
        <v>2.6378614775247173E-4</v>
      </c>
      <c r="D115">
        <v>1.0538070004031397</v>
      </c>
      <c r="E115">
        <v>-6.8507793991616592E-2</v>
      </c>
      <c r="F115">
        <v>-0.48189781045948621</v>
      </c>
      <c r="G115">
        <v>0.21370189245045182</v>
      </c>
    </row>
    <row r="116" spans="1:7" x14ac:dyDescent="0.3">
      <c r="A116" t="s">
        <v>210</v>
      </c>
      <c r="B116">
        <v>0.95276399245450749</v>
      </c>
      <c r="C116">
        <v>3.5239430406329962E-4</v>
      </c>
      <c r="D116">
        <v>1.7375781369537435</v>
      </c>
      <c r="E116">
        <v>-0.1084497720699287</v>
      </c>
      <c r="F116">
        <v>-0.56574579133439329</v>
      </c>
      <c r="G116">
        <v>0.21836910328224302</v>
      </c>
    </row>
    <row r="117" spans="1:7" x14ac:dyDescent="0.3">
      <c r="A117" t="s">
        <v>212</v>
      </c>
      <c r="B117">
        <v>0.92935632717758176</v>
      </c>
      <c r="C117">
        <v>4.5993107479813786E-4</v>
      </c>
      <c r="D117">
        <v>2.344745710558982</v>
      </c>
      <c r="E117">
        <v>-0.15604585070941146</v>
      </c>
      <c r="F117">
        <v>-0.61093478507245891</v>
      </c>
      <c r="G117">
        <v>0.20341820958733559</v>
      </c>
    </row>
    <row r="118" spans="1:7" x14ac:dyDescent="0.3">
      <c r="A118" t="s">
        <v>214</v>
      </c>
      <c r="B118">
        <v>0.89990549717361523</v>
      </c>
      <c r="C118">
        <v>5.8299213689662669E-4</v>
      </c>
      <c r="D118">
        <v>3.0096804734967009</v>
      </c>
      <c r="E118">
        <v>-0.20988098868779956</v>
      </c>
      <c r="F118">
        <v>-0.62314142701325181</v>
      </c>
      <c r="G118">
        <v>0.19390181539818641</v>
      </c>
    </row>
    <row r="119" spans="1:7" x14ac:dyDescent="0.3">
      <c r="A119" t="s">
        <v>216</v>
      </c>
      <c r="B119">
        <v>0.86386404350124291</v>
      </c>
      <c r="C119">
        <v>7.1646393123885196E-4</v>
      </c>
      <c r="D119">
        <v>3.720631746887193</v>
      </c>
      <c r="E119">
        <v>-0.26783699381622766</v>
      </c>
      <c r="F119">
        <v>-0.61049768095244872</v>
      </c>
      <c r="G119">
        <v>0.19204787716194985</v>
      </c>
    </row>
    <row r="120" spans="1:7" x14ac:dyDescent="0.3">
      <c r="A120" t="s">
        <v>218</v>
      </c>
      <c r="B120">
        <v>0.82076208036824083</v>
      </c>
      <c r="C120">
        <v>8.5305016768504277E-4</v>
      </c>
      <c r="D120">
        <v>4.781113500655465</v>
      </c>
      <c r="E120">
        <v>-0.32689424926897831</v>
      </c>
      <c r="F120">
        <v>-0.58119807329148898</v>
      </c>
      <c r="G120">
        <v>0.18207586620718244</v>
      </c>
    </row>
    <row r="121" spans="1:7" x14ac:dyDescent="0.3">
      <c r="A121" t="s">
        <v>220</v>
      </c>
      <c r="B121">
        <v>0.77119159160796336</v>
      </c>
      <c r="C121">
        <v>9.8390942807785359E-4</v>
      </c>
      <c r="D121">
        <v>5.4904863716842556</v>
      </c>
      <c r="E121">
        <v>-0.38341453676692888</v>
      </c>
      <c r="F121">
        <v>-0.53844279906911652</v>
      </c>
      <c r="G121">
        <v>0.18058068743094799</v>
      </c>
    </row>
    <row r="122" spans="1:7" x14ac:dyDescent="0.3">
      <c r="A122" t="s">
        <v>222</v>
      </c>
      <c r="B122">
        <v>0.71587848232151452</v>
      </c>
      <c r="C122">
        <v>1.1003182554058654E-3</v>
      </c>
      <c r="D122">
        <v>6.1274178848691463</v>
      </c>
      <c r="E122">
        <v>-0.433805303157343</v>
      </c>
      <c r="F122">
        <v>-0.48736273956251353</v>
      </c>
      <c r="G122">
        <v>0.17610403217211362</v>
      </c>
    </row>
    <row r="123" spans="1:7" x14ac:dyDescent="0.3">
      <c r="A123" t="s">
        <v>224</v>
      </c>
      <c r="B123">
        <v>0.65595333791113097</v>
      </c>
      <c r="C123">
        <v>1.1942637961603185E-3</v>
      </c>
      <c r="D123">
        <v>6.6513547587021549</v>
      </c>
      <c r="E123">
        <v>-0.47476909119836824</v>
      </c>
      <c r="F123">
        <v>-0.43199169670060655</v>
      </c>
      <c r="G123">
        <v>0.17358392428897323</v>
      </c>
    </row>
    <row r="124" spans="1:7" x14ac:dyDescent="0.3">
      <c r="A124" t="s">
        <v>226</v>
      </c>
      <c r="B124">
        <v>0.59287259522418034</v>
      </c>
      <c r="C124">
        <v>1.2594007862649298E-3</v>
      </c>
      <c r="D124">
        <v>7.0260149419709705</v>
      </c>
      <c r="E124">
        <v>-0.50369669613501078</v>
      </c>
      <c r="F124">
        <v>-0.37551044604811068</v>
      </c>
      <c r="G124">
        <v>0.17993984969474375</v>
      </c>
    </row>
    <row r="125" spans="1:7" x14ac:dyDescent="0.3">
      <c r="A125" t="s">
        <v>228</v>
      </c>
      <c r="B125">
        <v>0.52829491459961153</v>
      </c>
      <c r="C125">
        <v>1.2917756680692364E-3</v>
      </c>
      <c r="D125">
        <v>7.2241243919108911</v>
      </c>
      <c r="E125">
        <v>-0.51896440479532169</v>
      </c>
      <c r="F125">
        <v>-0.32082440191061323</v>
      </c>
      <c r="G125">
        <v>0.18037964146673677</v>
      </c>
    </row>
    <row r="126" spans="1:7" x14ac:dyDescent="0.3">
      <c r="A126" t="s">
        <v>230</v>
      </c>
      <c r="B126">
        <v>0.46393652017386994</v>
      </c>
      <c r="C126">
        <v>1.2901927768693758E-3</v>
      </c>
      <c r="D126">
        <v>7.2307832978140141</v>
      </c>
      <c r="E126">
        <v>-0.52008413940937903</v>
      </c>
      <c r="F126">
        <v>-0.26943973756488049</v>
      </c>
      <c r="G126">
        <v>0.17921732399709522</v>
      </c>
    </row>
    <row r="127" spans="1:7" x14ac:dyDescent="0.3">
      <c r="A127" t="s">
        <v>232</v>
      </c>
      <c r="B127">
        <v>0.40142761377307823</v>
      </c>
      <c r="C127">
        <v>1.2561796073052749E-3</v>
      </c>
      <c r="D127">
        <v>7.045914265077613</v>
      </c>
      <c r="E127">
        <v>-0.50768890055024951</v>
      </c>
      <c r="F127">
        <v>-0.22272159645808642</v>
      </c>
      <c r="G127">
        <v>0.18496939625628289</v>
      </c>
    </row>
    <row r="128" spans="1:7" x14ac:dyDescent="0.3">
      <c r="A128" t="s">
        <v>234</v>
      </c>
      <c r="B128">
        <v>0.34218988138194373</v>
      </c>
      <c r="C128">
        <v>1.1935899684336988E-3</v>
      </c>
      <c r="D128">
        <v>6.6842996367739715</v>
      </c>
      <c r="E128">
        <v>-0.4833694782462688</v>
      </c>
      <c r="F128">
        <v>-0.18122871728110113</v>
      </c>
      <c r="G128">
        <v>0.18848439258046445</v>
      </c>
    </row>
    <row r="129" spans="1:7" x14ac:dyDescent="0.3">
      <c r="A129" t="s">
        <v>236</v>
      </c>
      <c r="B129">
        <v>0.28734998899766634</v>
      </c>
      <c r="C129">
        <v>1.1079527470879264E-3</v>
      </c>
      <c r="D129">
        <v>6.1737912954242802</v>
      </c>
      <c r="E129">
        <v>-0.44940666649556932</v>
      </c>
      <c r="F129">
        <v>-0.14522416211804057</v>
      </c>
      <c r="G129">
        <v>0.19072802501000463</v>
      </c>
    </row>
    <row r="130" spans="1:7" x14ac:dyDescent="0.3">
      <c r="A130" t="s">
        <v>238</v>
      </c>
      <c r="B130">
        <v>0.23769572223453095</v>
      </c>
      <c r="C130">
        <v>1.0057067332922922E-3</v>
      </c>
      <c r="D130">
        <v>5.5516477362402838</v>
      </c>
      <c r="E130">
        <v>-0.40845665335808073</v>
      </c>
      <c r="F130">
        <v>-0.11469340032732589</v>
      </c>
      <c r="G130">
        <v>0.19307307448908678</v>
      </c>
    </row>
    <row r="131" spans="1:7" x14ac:dyDescent="0.3">
      <c r="A131" t="s">
        <v>240</v>
      </c>
      <c r="B131">
        <v>0.19367293417282203</v>
      </c>
      <c r="C131">
        <v>8.9346017618319672E-4</v>
      </c>
      <c r="D131">
        <v>4.8606328319102943</v>
      </c>
      <c r="E131">
        <v>-0.36324653533991064</v>
      </c>
      <c r="F131">
        <v>-8.9179800752958727E-2</v>
      </c>
      <c r="G131">
        <v>0.1967600297835469</v>
      </c>
    </row>
    <row r="132" spans="1:7" x14ac:dyDescent="0.3">
      <c r="A132" t="s">
        <v>242</v>
      </c>
      <c r="B132">
        <v>0.15557244033789056</v>
      </c>
      <c r="C132">
        <v>7.7743305529989694E-4</v>
      </c>
      <c r="D132">
        <v>4.5162733057289017</v>
      </c>
      <c r="E132">
        <v>-0.3163414114579256</v>
      </c>
      <c r="F132">
        <v>-6.8484123563194998E-2</v>
      </c>
      <c r="G132">
        <v>0.19781794997885821</v>
      </c>
    </row>
    <row r="133" spans="1:7" x14ac:dyDescent="0.3">
      <c r="A133" t="s">
        <v>244</v>
      </c>
      <c r="B133">
        <v>0.12329156103571035</v>
      </c>
      <c r="C133">
        <v>6.6338555195024653E-4</v>
      </c>
      <c r="D133">
        <v>3.7978049509277412</v>
      </c>
      <c r="E133">
        <v>-0.27012163132872236</v>
      </c>
      <c r="F133">
        <v>-5.2012552661295786E-2</v>
      </c>
      <c r="G133">
        <v>0.20547554816536606</v>
      </c>
    </row>
    <row r="134" spans="1:7" x14ac:dyDescent="0.3">
      <c r="A134" t="s">
        <v>246</v>
      </c>
      <c r="B134">
        <v>-2.0340745526605704E-3</v>
      </c>
      <c r="C134">
        <v>2.0954926439216442E-5</v>
      </c>
      <c r="D134">
        <v>0.11878814296881202</v>
      </c>
      <c r="E134">
        <v>-8.5619820342770596E-3</v>
      </c>
      <c r="F134">
        <v>-5.7110066123411407E-4</v>
      </c>
      <c r="G134">
        <v>0.24549409602791067</v>
      </c>
    </row>
    <row r="135" spans="1:7" x14ac:dyDescent="0.3">
      <c r="A135" t="s">
        <v>248</v>
      </c>
      <c r="B135">
        <v>-3.8631609290759815E-3</v>
      </c>
      <c r="C135">
        <v>3.7405286418705246E-5</v>
      </c>
      <c r="D135">
        <v>0.23273806480295089</v>
      </c>
      <c r="E135">
        <v>-1.5280234710242382E-2</v>
      </c>
      <c r="F135">
        <v>-1.1401647697639739E-3</v>
      </c>
      <c r="G135">
        <v>0.23447918521076441</v>
      </c>
    </row>
    <row r="136" spans="1:7" x14ac:dyDescent="0.3">
      <c r="A136" t="s">
        <v>250</v>
      </c>
      <c r="B136">
        <v>-7.037305666511934E-3</v>
      </c>
      <c r="C136">
        <v>6.3733972186079423E-5</v>
      </c>
      <c r="D136">
        <v>0.35346991428464314</v>
      </c>
      <c r="E136">
        <v>-2.6029004237810946E-2</v>
      </c>
      <c r="F136">
        <v>-2.1969183625625277E-3</v>
      </c>
      <c r="G136">
        <v>0.22367765848845239</v>
      </c>
    </row>
    <row r="137" spans="1:7" x14ac:dyDescent="0.3">
      <c r="A137" t="s">
        <v>252</v>
      </c>
      <c r="B137">
        <v>-1.2091793268175263E-2</v>
      </c>
      <c r="C137">
        <v>1.0241927022813129E-4</v>
      </c>
      <c r="D137">
        <v>0.62574085615807462</v>
      </c>
      <c r="E137">
        <v>-4.1816124359466036E-2</v>
      </c>
      <c r="F137">
        <v>-3.9735270880303375E-3</v>
      </c>
      <c r="G137">
        <v>0.21390216355621813</v>
      </c>
    </row>
    <row r="138" spans="1:7" x14ac:dyDescent="0.3">
      <c r="A138" t="s">
        <v>254</v>
      </c>
      <c r="B138">
        <v>-1.9989466086032956E-2</v>
      </c>
      <c r="C138">
        <v>1.5754252055952416E-4</v>
      </c>
      <c r="D138">
        <v>0.88822385434772499</v>
      </c>
      <c r="E138">
        <v>-6.4299583772461907E-2</v>
      </c>
      <c r="F138">
        <v>-6.9556930455405563E-3</v>
      </c>
      <c r="G138">
        <v>0.20748478591531511</v>
      </c>
    </row>
    <row r="139" spans="1:7" x14ac:dyDescent="0.3">
      <c r="A139" t="s">
        <v>256</v>
      </c>
      <c r="B139">
        <v>-3.1460360849330044E-2</v>
      </c>
      <c r="C139">
        <v>2.3048288852779695E-4</v>
      </c>
      <c r="D139">
        <v>1.2273295198896861</v>
      </c>
      <c r="E139">
        <v>-9.4031801420739178E-2</v>
      </c>
      <c r="F139">
        <v>-1.1563741468822997E-2</v>
      </c>
      <c r="G139">
        <v>0.20026453571647401</v>
      </c>
    </row>
    <row r="140" spans="1:7" x14ac:dyDescent="0.3">
      <c r="A140" t="s">
        <v>258</v>
      </c>
      <c r="B140">
        <v>-4.7656977029161357E-2</v>
      </c>
      <c r="C140">
        <v>3.2315121870928667E-4</v>
      </c>
      <c r="D140">
        <v>1.8858658254394811</v>
      </c>
      <c r="E140">
        <v>-0.13177451509947077</v>
      </c>
      <c r="F140">
        <v>-1.8524575081002581E-2</v>
      </c>
      <c r="G140">
        <v>0.19253198487654324</v>
      </c>
    </row>
    <row r="141" spans="1:7" x14ac:dyDescent="0.3">
      <c r="A141" t="s">
        <v>260</v>
      </c>
      <c r="B141">
        <v>-6.9484611215968245E-2</v>
      </c>
      <c r="C141">
        <v>4.345113393156775E-4</v>
      </c>
      <c r="D141">
        <v>2.4360149298736644</v>
      </c>
      <c r="E141">
        <v>-0.17708206154140435</v>
      </c>
      <c r="F141">
        <v>-2.8615831331180175E-2</v>
      </c>
      <c r="G141">
        <v>0.18324453155562279</v>
      </c>
    </row>
    <row r="142" spans="1:7" x14ac:dyDescent="0.3">
      <c r="A142" t="s">
        <v>262</v>
      </c>
      <c r="B142">
        <v>-9.7599730716839694E-2</v>
      </c>
      <c r="C142">
        <v>5.6119135040173058E-4</v>
      </c>
      <c r="D142">
        <v>3.0632739630949146</v>
      </c>
      <c r="E142">
        <v>-0.22855162775918042</v>
      </c>
      <c r="F142">
        <v>-4.254034638861981E-2</v>
      </c>
      <c r="G142">
        <v>0.17919899561464783</v>
      </c>
    </row>
    <row r="143" spans="1:7" x14ac:dyDescent="0.3">
      <c r="A143" t="s">
        <v>264</v>
      </c>
      <c r="B143">
        <v>-0.13252876754067669</v>
      </c>
      <c r="C143">
        <v>6.9809121098317599E-4</v>
      </c>
      <c r="D143">
        <v>3.75389947061322</v>
      </c>
      <c r="E143">
        <v>-0.28406929579023754</v>
      </c>
      <c r="F143">
        <v>-6.1038379445932378E-2</v>
      </c>
      <c r="G143">
        <v>0.17179361385196446</v>
      </c>
    </row>
    <row r="144" spans="1:7" x14ac:dyDescent="0.3">
      <c r="A144" t="s">
        <v>266</v>
      </c>
      <c r="B144">
        <v>-0.17470818136216301</v>
      </c>
      <c r="C144">
        <v>8.3792644608616943E-4</v>
      </c>
      <c r="D144">
        <v>4.8069393100007574</v>
      </c>
      <c r="E144">
        <v>-0.34061893151630024</v>
      </c>
      <c r="F144">
        <v>-8.5314267938230159E-2</v>
      </c>
      <c r="G144">
        <v>0.16691021751403809</v>
      </c>
    </row>
    <row r="145" spans="1:7" x14ac:dyDescent="0.3">
      <c r="A145" t="s">
        <v>268</v>
      </c>
      <c r="B145">
        <v>-0.22354458724484644</v>
      </c>
      <c r="C145">
        <v>9.7188829461877162E-4</v>
      </c>
      <c r="D145">
        <v>5.5024113836097399</v>
      </c>
      <c r="E145">
        <v>-0.39457525507254626</v>
      </c>
      <c r="F145">
        <v>-0.11564413951248298</v>
      </c>
      <c r="G145">
        <v>0.16457249938793483</v>
      </c>
    </row>
    <row r="146" spans="1:7" x14ac:dyDescent="0.3">
      <c r="A146" t="s">
        <v>270</v>
      </c>
      <c r="B146">
        <v>-0.27829855697545003</v>
      </c>
      <c r="C146">
        <v>1.0912771171794067E-3</v>
      </c>
      <c r="D146">
        <v>6.1318047890921434</v>
      </c>
      <c r="E146">
        <v>-0.44235458618666834</v>
      </c>
      <c r="F146">
        <v>-0.15234925525220433</v>
      </c>
      <c r="G146">
        <v>0.16326996234200897</v>
      </c>
    </row>
    <row r="147" spans="1:7" x14ac:dyDescent="0.3">
      <c r="A147" t="s">
        <v>272</v>
      </c>
      <c r="B147">
        <v>-0.33782730861708105</v>
      </c>
      <c r="C147">
        <v>1.188107198595135E-3</v>
      </c>
      <c r="D147">
        <v>6.6523227213650671</v>
      </c>
      <c r="E147">
        <v>-0.48066981621295096</v>
      </c>
      <c r="F147">
        <v>-0.19544926611558822</v>
      </c>
      <c r="G147">
        <v>0.16374059944055974</v>
      </c>
    </row>
    <row r="148" spans="1:7" x14ac:dyDescent="0.3">
      <c r="A148" t="s">
        <v>274</v>
      </c>
      <c r="B148">
        <v>-0.40066448201087618</v>
      </c>
      <c r="C148">
        <v>1.2560630236159358E-3</v>
      </c>
      <c r="D148">
        <v>7.025980556079503</v>
      </c>
      <c r="E148">
        <v>-0.50692324414266865</v>
      </c>
      <c r="F148">
        <v>-0.2445816977854065</v>
      </c>
      <c r="G148">
        <v>0.16468109877921638</v>
      </c>
    </row>
    <row r="149" spans="1:7" x14ac:dyDescent="0.3">
      <c r="A149" t="s">
        <v>276</v>
      </c>
      <c r="B149">
        <v>-0.46514377777645377</v>
      </c>
      <c r="C149">
        <v>1.2912211266831739E-3</v>
      </c>
      <c r="D149">
        <v>7.2240719323275471</v>
      </c>
      <c r="E149">
        <v>-0.5195028654852476</v>
      </c>
      <c r="F149">
        <v>-0.29895662601120421</v>
      </c>
      <c r="G149">
        <v>0.16711895245820285</v>
      </c>
    </row>
    <row r="150" spans="1:7" x14ac:dyDescent="0.3">
      <c r="A150" t="s">
        <v>278</v>
      </c>
      <c r="B150">
        <v>-0.52954336708072114</v>
      </c>
      <c r="C150">
        <v>1.2924154633667583E-3</v>
      </c>
      <c r="D150">
        <v>7.2308356656378692</v>
      </c>
      <c r="E150">
        <v>-0.51793216602959558</v>
      </c>
      <c r="F150">
        <v>-0.35729611951751394</v>
      </c>
      <c r="G150">
        <v>0.1685659111973643</v>
      </c>
    </row>
    <row r="151" spans="1:7" x14ac:dyDescent="0.3">
      <c r="A151" t="s">
        <v>280</v>
      </c>
      <c r="B151">
        <v>-0.59222932014672969</v>
      </c>
      <c r="C151">
        <v>1.2612013591723008E-3</v>
      </c>
      <c r="D151">
        <v>7.0454185012920334</v>
      </c>
      <c r="E151">
        <v>-0.50285501283000311</v>
      </c>
      <c r="F151">
        <v>-0.41788648957208352</v>
      </c>
      <c r="G151">
        <v>0.1751262204191088</v>
      </c>
    </row>
    <row r="152" spans="1:7" x14ac:dyDescent="0.3">
      <c r="A152" t="s">
        <v>282</v>
      </c>
      <c r="B152">
        <v>-0.65177786794625692</v>
      </c>
      <c r="C152">
        <v>1.2014585367842699E-3</v>
      </c>
      <c r="D152">
        <v>6.6820135650687007</v>
      </c>
      <c r="E152">
        <v>-0.47587230146303761</v>
      </c>
      <c r="F152">
        <v>-0.47878378728682947</v>
      </c>
      <c r="G152">
        <v>0.17770769113063808</v>
      </c>
    </row>
    <row r="153" spans="1:7" x14ac:dyDescent="0.3">
      <c r="A153" t="s">
        <v>284</v>
      </c>
      <c r="B153">
        <v>-0.70706172209254203</v>
      </c>
      <c r="C153">
        <v>1.1187385464850488E-3</v>
      </c>
      <c r="D153">
        <v>6.168000023166087</v>
      </c>
      <c r="E153">
        <v>-0.4392736152585564</v>
      </c>
      <c r="F153">
        <v>-0.53752282821051267</v>
      </c>
      <c r="G153">
        <v>0.17658325231805441</v>
      </c>
    </row>
    <row r="154" spans="1:7" x14ac:dyDescent="0.3">
      <c r="A154" t="s">
        <v>286</v>
      </c>
      <c r="B154">
        <v>-0.75729376702412465</v>
      </c>
      <c r="C154">
        <v>1.0194991945767222E-3</v>
      </c>
      <c r="D154">
        <v>5.5402558002128899</v>
      </c>
      <c r="E154">
        <v>-0.39572244840690518</v>
      </c>
      <c r="F154">
        <v>-0.59139643707339928</v>
      </c>
      <c r="G154">
        <v>0.17940838620826599</v>
      </c>
    </row>
    <row r="155" spans="1:7" x14ac:dyDescent="0.3">
      <c r="A155" t="s">
        <v>288</v>
      </c>
      <c r="B155">
        <v>-0.80202964394121201</v>
      </c>
      <c r="C155">
        <v>9.1036426482112704E-4</v>
      </c>
      <c r="D155">
        <v>4.8409931465016598</v>
      </c>
      <c r="E155">
        <v>-0.34795177957216372</v>
      </c>
      <c r="F155">
        <v>-0.63757892087323853</v>
      </c>
      <c r="G155">
        <v>0.18650188744686541</v>
      </c>
    </row>
    <row r="156" spans="1:7" x14ac:dyDescent="0.3">
      <c r="A156" t="s">
        <v>290</v>
      </c>
      <c r="B156">
        <v>-0.8409750397222201</v>
      </c>
      <c r="C156">
        <v>7.9756890602875898E-4</v>
      </c>
      <c r="D156">
        <v>4.4659021141910671</v>
      </c>
      <c r="E156">
        <v>-0.29853264708603805</v>
      </c>
      <c r="F156">
        <v>-0.67368522428523647</v>
      </c>
      <c r="G156">
        <v>0.18690159519545735</v>
      </c>
    </row>
    <row r="157" spans="1:7" x14ac:dyDescent="0.3">
      <c r="A157" t="s">
        <v>292</v>
      </c>
      <c r="B157">
        <v>-0.87423139037602238</v>
      </c>
      <c r="C157">
        <v>6.8688189761221673E-4</v>
      </c>
      <c r="D157">
        <v>3.7316377848242155</v>
      </c>
      <c r="E157">
        <v>-0.24984846797664156</v>
      </c>
      <c r="F157">
        <v>-0.69707073140534703</v>
      </c>
      <c r="G157">
        <v>0.18884574483603239</v>
      </c>
    </row>
    <row r="158" spans="1:7" x14ac:dyDescent="0.3">
      <c r="A158" t="s">
        <v>294</v>
      </c>
      <c r="B158">
        <v>0.93769937642990908</v>
      </c>
      <c r="C158">
        <v>4.0220630035700181E-4</v>
      </c>
      <c r="D158">
        <v>2.335342174546895</v>
      </c>
      <c r="E158">
        <v>-9.3373712307492626E-2</v>
      </c>
      <c r="F158">
        <v>-0.88747608248240795</v>
      </c>
      <c r="G158">
        <v>0.16876463258624075</v>
      </c>
    </row>
    <row r="159" spans="1:7" x14ac:dyDescent="0.3">
      <c r="A159" t="s">
        <v>296</v>
      </c>
      <c r="B159">
        <v>0.91155837779173909</v>
      </c>
      <c r="C159">
        <v>4.9966714046934685E-4</v>
      </c>
      <c r="D159">
        <v>3.3998583514289749</v>
      </c>
      <c r="E159">
        <v>-0.12821327859359433</v>
      </c>
      <c r="F159">
        <v>-0.94666319228053908</v>
      </c>
      <c r="G159">
        <v>0.17026416249066589</v>
      </c>
    </row>
    <row r="160" spans="1:7" x14ac:dyDescent="0.3">
      <c r="A160" t="s">
        <v>298</v>
      </c>
      <c r="B160">
        <v>0.8799774487969807</v>
      </c>
      <c r="C160">
        <v>6.0692367737669444E-4</v>
      </c>
      <c r="D160">
        <v>4.2593234789478629</v>
      </c>
      <c r="E160">
        <v>-0.16607330224811231</v>
      </c>
      <c r="F160">
        <v>-0.96297844538639765</v>
      </c>
      <c r="G160">
        <v>0.17131421489253643</v>
      </c>
    </row>
    <row r="161" spans="1:7" x14ac:dyDescent="0.3">
      <c r="A161" t="s">
        <v>300</v>
      </c>
      <c r="B161">
        <v>0.84282531591633247</v>
      </c>
      <c r="C161">
        <v>7.1901147279403968E-4</v>
      </c>
      <c r="D161">
        <v>5.1383043198143241</v>
      </c>
      <c r="E161">
        <v>-0.20533737519341322</v>
      </c>
      <c r="F161">
        <v>-0.94464086924972435</v>
      </c>
      <c r="G161">
        <v>0.17197808976635334</v>
      </c>
    </row>
    <row r="162" spans="1:7" x14ac:dyDescent="0.3">
      <c r="A162" t="s">
        <v>302</v>
      </c>
      <c r="B162">
        <v>0.80018454275567119</v>
      </c>
      <c r="C162">
        <v>8.301949920188666E-4</v>
      </c>
      <c r="D162">
        <v>6.001895184397199</v>
      </c>
      <c r="E162">
        <v>-0.24414042704144498</v>
      </c>
      <c r="F162">
        <v>-0.90110664405074203</v>
      </c>
      <c r="G162">
        <v>0.1732446554990858</v>
      </c>
    </row>
    <row r="163" spans="1:7" x14ac:dyDescent="0.3">
      <c r="A163" t="s">
        <v>304</v>
      </c>
      <c r="B163">
        <v>0.75245949510166166</v>
      </c>
      <c r="C163">
        <v>9.3431226554131915E-4</v>
      </c>
      <c r="D163">
        <v>6.805149364765839</v>
      </c>
      <c r="E163">
        <v>-0.28048214780745306</v>
      </c>
      <c r="F163">
        <v>-0.83985546018539026</v>
      </c>
      <c r="G163">
        <v>0.17419570483349267</v>
      </c>
    </row>
    <row r="164" spans="1:7" x14ac:dyDescent="0.3">
      <c r="A164" t="s">
        <v>306</v>
      </c>
      <c r="B164">
        <v>0.7003585338585856</v>
      </c>
      <c r="C164">
        <v>1.0254017763353547E-3</v>
      </c>
      <c r="D164">
        <v>7.4983003941042625</v>
      </c>
      <c r="E164">
        <v>-0.31242981792344171</v>
      </c>
      <c r="F164">
        <v>-0.76659160092162892</v>
      </c>
      <c r="G164">
        <v>0.1738248754630983</v>
      </c>
    </row>
    <row r="165" spans="1:7" x14ac:dyDescent="0.3">
      <c r="A165" t="s">
        <v>308</v>
      </c>
      <c r="B165">
        <v>0.64479401523951441</v>
      </c>
      <c r="C165">
        <v>1.0978678193371558E-3</v>
      </c>
      <c r="D165">
        <v>7.8338173146619283</v>
      </c>
      <c r="E165">
        <v>-0.33816844513034416</v>
      </c>
      <c r="F165">
        <v>-0.6877404339320492</v>
      </c>
      <c r="G165">
        <v>0.17377999327778815</v>
      </c>
    </row>
    <row r="166" spans="1:7" x14ac:dyDescent="0.3">
      <c r="A166" t="s">
        <v>310</v>
      </c>
      <c r="B166">
        <v>0.58697963599711545</v>
      </c>
      <c r="C166">
        <v>1.1476269623532731E-3</v>
      </c>
      <c r="D166">
        <v>8.2774383818957631</v>
      </c>
      <c r="E166">
        <v>-0.3563773652161244</v>
      </c>
      <c r="F166">
        <v>-0.60737593341286811</v>
      </c>
      <c r="G166">
        <v>0.1747755075660348</v>
      </c>
    </row>
    <row r="167" spans="1:7" x14ac:dyDescent="0.3">
      <c r="A167" t="s">
        <v>312</v>
      </c>
      <c r="B167">
        <v>0.52823156518801462</v>
      </c>
      <c r="C167">
        <v>1.1726809767181872E-3</v>
      </c>
      <c r="D167">
        <v>8.5136168887629537</v>
      </c>
      <c r="E167">
        <v>-0.36641463390789325</v>
      </c>
      <c r="F167">
        <v>-0.52838029654367347</v>
      </c>
      <c r="G167">
        <v>0.17480310444757341</v>
      </c>
    </row>
    <row r="168" spans="1:7" x14ac:dyDescent="0.3">
      <c r="A168" t="s">
        <v>314</v>
      </c>
      <c r="B168">
        <v>0.46981212120494115</v>
      </c>
      <c r="C168">
        <v>1.1726101786506057E-3</v>
      </c>
      <c r="D168">
        <v>8.5245681357264402</v>
      </c>
      <c r="E168">
        <v>-0.36814899232274068</v>
      </c>
      <c r="F168">
        <v>-0.45275211607531674</v>
      </c>
      <c r="G168">
        <v>0.17467026092763988</v>
      </c>
    </row>
    <row r="169" spans="1:7" x14ac:dyDescent="0.3">
      <c r="A169" t="s">
        <v>316</v>
      </c>
      <c r="B169">
        <v>0.4128824789181802</v>
      </c>
      <c r="C169">
        <v>1.1485953173691861E-3</v>
      </c>
      <c r="D169">
        <v>8.310146229973725</v>
      </c>
      <c r="E169">
        <v>-0.3619683335954692</v>
      </c>
      <c r="F169">
        <v>-0.38245887090226915</v>
      </c>
      <c r="G169">
        <v>0.1753451030286774</v>
      </c>
    </row>
    <row r="170" spans="1:7" x14ac:dyDescent="0.3">
      <c r="A170" t="s">
        <v>318</v>
      </c>
      <c r="B170">
        <v>0.35847295847583355</v>
      </c>
      <c r="C170">
        <v>1.1029086301057238E-3</v>
      </c>
      <c r="D170">
        <v>8.151253705548811</v>
      </c>
      <c r="E170">
        <v>-0.34861331004084972</v>
      </c>
      <c r="F170">
        <v>-0.31859270292500241</v>
      </c>
      <c r="G170">
        <v>0.17505454601295289</v>
      </c>
    </row>
    <row r="171" spans="1:7" x14ac:dyDescent="0.3">
      <c r="A171" t="s">
        <v>320</v>
      </c>
      <c r="B171">
        <v>0.3077127794717594</v>
      </c>
      <c r="C171">
        <v>1.0379745124917876E-3</v>
      </c>
      <c r="D171">
        <v>7.6320560019453865</v>
      </c>
      <c r="E171">
        <v>-0.32886553517723327</v>
      </c>
      <c r="F171">
        <v>-0.26311392407762924</v>
      </c>
      <c r="G171">
        <v>0.17481624723888933</v>
      </c>
    </row>
    <row r="172" spans="1:7" x14ac:dyDescent="0.3">
      <c r="A172" t="s">
        <v>322</v>
      </c>
      <c r="B172">
        <v>0.26098837458462126</v>
      </c>
      <c r="C172">
        <v>9.5959055717597037E-4</v>
      </c>
      <c r="D172">
        <v>6.957514685126398</v>
      </c>
      <c r="E172">
        <v>-0.30462129731901894</v>
      </c>
      <c r="F172">
        <v>-0.21451263724259206</v>
      </c>
      <c r="G172">
        <v>0.17544584952764208</v>
      </c>
    </row>
    <row r="173" spans="1:7" x14ac:dyDescent="0.3">
      <c r="A173" t="s">
        <v>324</v>
      </c>
      <c r="B173">
        <v>0.21862591634051631</v>
      </c>
      <c r="C173">
        <v>8.7191629544978533E-4</v>
      </c>
      <c r="D173">
        <v>6.1761250982712568</v>
      </c>
      <c r="E173">
        <v>-0.27723610911742347</v>
      </c>
      <c r="F173">
        <v>-0.17242821100182937</v>
      </c>
      <c r="G173">
        <v>0.17478999145850541</v>
      </c>
    </row>
    <row r="174" spans="1:7" x14ac:dyDescent="0.3">
      <c r="A174" t="s">
        <v>326</v>
      </c>
      <c r="B174">
        <v>0.18126545092370933</v>
      </c>
      <c r="C174">
        <v>7.7873662239690759E-4</v>
      </c>
      <c r="D174">
        <v>5.7777368488309833</v>
      </c>
      <c r="E174">
        <v>-0.24793210632432905</v>
      </c>
      <c r="F174">
        <v>-0.13753358392065707</v>
      </c>
      <c r="G174">
        <v>0.17537325125180181</v>
      </c>
    </row>
    <row r="175" spans="1:7" x14ac:dyDescent="0.3">
      <c r="A175" t="s">
        <v>328</v>
      </c>
      <c r="B175">
        <v>0.14853644537649671</v>
      </c>
      <c r="C175">
        <v>6.8458135231792741E-4</v>
      </c>
      <c r="D175">
        <v>4.9258645498682085</v>
      </c>
      <c r="E175">
        <v>-0.21819590684705614</v>
      </c>
      <c r="F175">
        <v>-0.10845706845685754</v>
      </c>
      <c r="G175">
        <v>0.17588903875589368</v>
      </c>
    </row>
    <row r="176" spans="1:7" x14ac:dyDescent="0.3">
      <c r="A176" t="s">
        <v>330</v>
      </c>
      <c r="B176">
        <v>0.12022902999367031</v>
      </c>
      <c r="C176">
        <v>5.9244673778720942E-4</v>
      </c>
      <c r="D176">
        <v>4.5168904464532034</v>
      </c>
      <c r="E176">
        <v>-0.18900827943866233</v>
      </c>
      <c r="F176">
        <v>-8.4342534027115335E-2</v>
      </c>
      <c r="G176">
        <v>0.17538830138698219</v>
      </c>
    </row>
    <row r="177" spans="1:7" x14ac:dyDescent="0.3">
      <c r="A177" t="s">
        <v>332</v>
      </c>
      <c r="B177">
        <v>9.6515312292083322E-2</v>
      </c>
      <c r="C177">
        <v>5.0552678455965494E-4</v>
      </c>
      <c r="D177">
        <v>3.6988409001139644</v>
      </c>
      <c r="E177">
        <v>-0.16140344289613812</v>
      </c>
      <c r="F177">
        <v>-6.5360776424938649E-2</v>
      </c>
      <c r="G177">
        <v>0.18050019155941899</v>
      </c>
    </row>
    <row r="178" spans="1:7" x14ac:dyDescent="0.3">
      <c r="A178" t="s">
        <v>334</v>
      </c>
      <c r="B178">
        <v>-6.2118179622775903E-2</v>
      </c>
      <c r="C178">
        <v>3.622384646425527E-4</v>
      </c>
      <c r="D178">
        <v>2.5131669540527923</v>
      </c>
      <c r="E178">
        <v>-0.11573421095984725</v>
      </c>
      <c r="F178">
        <v>-4.2518543406089293E-2</v>
      </c>
      <c r="G178">
        <v>0.16959587688416239</v>
      </c>
    </row>
    <row r="179" spans="1:7" x14ac:dyDescent="0.3">
      <c r="A179" t="s">
        <v>336</v>
      </c>
      <c r="B179">
        <v>-8.6089641126636085E-2</v>
      </c>
      <c r="C179">
        <v>4.6488792758261395E-4</v>
      </c>
      <c r="D179">
        <v>3.5637852429122319</v>
      </c>
      <c r="E179">
        <v>-0.14839114900630415</v>
      </c>
      <c r="F179">
        <v>-6.2021200825768119E-2</v>
      </c>
      <c r="G179">
        <v>0.17804400949798521</v>
      </c>
    </row>
    <row r="180" spans="1:7" x14ac:dyDescent="0.3">
      <c r="A180" t="s">
        <v>338</v>
      </c>
      <c r="B180">
        <v>-0.11582311674347873</v>
      </c>
      <c r="C180">
        <v>5.7705127827069932E-4</v>
      </c>
      <c r="D180">
        <v>4.3650934275518694</v>
      </c>
      <c r="E180">
        <v>-0.18398670815935753</v>
      </c>
      <c r="F180">
        <v>-8.7972334675612274E-2</v>
      </c>
      <c r="G180">
        <v>0.17799146813496944</v>
      </c>
    </row>
    <row r="181" spans="1:7" x14ac:dyDescent="0.3">
      <c r="A181" t="s">
        <v>340</v>
      </c>
      <c r="B181">
        <v>-0.15143066891785459</v>
      </c>
      <c r="C181">
        <v>6.9379425727637205E-4</v>
      </c>
      <c r="D181">
        <v>5.2047972021256328</v>
      </c>
      <c r="E181">
        <v>-0.22091287203296411</v>
      </c>
      <c r="F181">
        <v>-0.12119629050744152</v>
      </c>
      <c r="G181">
        <v>0.17811800847947595</v>
      </c>
    </row>
    <row r="182" spans="1:7" x14ac:dyDescent="0.3">
      <c r="A182" t="s">
        <v>342</v>
      </c>
      <c r="B182">
        <v>-0.19280571896196042</v>
      </c>
      <c r="C182">
        <v>8.0940990511071985E-4</v>
      </c>
      <c r="D182">
        <v>6.0415401051088224</v>
      </c>
      <c r="E182">
        <v>-0.25731235020628407</v>
      </c>
      <c r="F182">
        <v>-0.16249393540590518</v>
      </c>
      <c r="G182">
        <v>0.1781663775277883</v>
      </c>
    </row>
    <row r="183" spans="1:7" x14ac:dyDescent="0.3">
      <c r="A183" t="s">
        <v>344</v>
      </c>
      <c r="B183">
        <v>-0.23952308141789164</v>
      </c>
      <c r="C183">
        <v>9.1776837978971477E-4</v>
      </c>
      <c r="D183">
        <v>6.8270822053477787</v>
      </c>
      <c r="E183">
        <v>-0.29119391670580386</v>
      </c>
      <c r="F183">
        <v>-0.21233484611116182</v>
      </c>
      <c r="G183">
        <v>0.17838089410804209</v>
      </c>
    </row>
    <row r="184" spans="1:7" x14ac:dyDescent="0.3">
      <c r="A184" t="s">
        <v>346</v>
      </c>
      <c r="B184">
        <v>-0.2908568065806274</v>
      </c>
      <c r="C184">
        <v>1.012943580920681E-3</v>
      </c>
      <c r="D184">
        <v>7.5105234455747905</v>
      </c>
      <c r="E184">
        <v>-0.3206351298601603</v>
      </c>
      <c r="F184">
        <v>-0.27091866681416832</v>
      </c>
      <c r="G184">
        <v>0.17857466832377011</v>
      </c>
    </row>
    <row r="185" spans="1:7" x14ac:dyDescent="0.3">
      <c r="A185" t="s">
        <v>348</v>
      </c>
      <c r="B185">
        <v>-0.34587173357561601</v>
      </c>
      <c r="C185">
        <v>1.0893789871340989E-3</v>
      </c>
      <c r="D185">
        <v>7.8349705760984989</v>
      </c>
      <c r="E185">
        <v>-0.34383255577489918</v>
      </c>
      <c r="F185">
        <v>-0.3384824157848243</v>
      </c>
      <c r="G185">
        <v>0.17868612873084838</v>
      </c>
    </row>
    <row r="186" spans="1:7" x14ac:dyDescent="0.3">
      <c r="A186" t="s">
        <v>350</v>
      </c>
      <c r="B186">
        <v>-0.40334355522460968</v>
      </c>
      <c r="C186">
        <v>1.1430217238364139E-3</v>
      </c>
      <c r="D186">
        <v>8.2773841661349934</v>
      </c>
      <c r="E186">
        <v>-0.35947439992881652</v>
      </c>
      <c r="F186">
        <v>-0.41394444495779226</v>
      </c>
      <c r="G186">
        <v>0.17882184816770252</v>
      </c>
    </row>
    <row r="187" spans="1:7" x14ac:dyDescent="0.3">
      <c r="A187" t="s">
        <v>352</v>
      </c>
      <c r="B187">
        <v>-0.46195137433685013</v>
      </c>
      <c r="C187">
        <v>1.1719155991053972E-3</v>
      </c>
      <c r="D187">
        <v>8.5135309930279846</v>
      </c>
      <c r="E187">
        <v>-0.36693148039488194</v>
      </c>
      <c r="F187">
        <v>-0.49589052559895208</v>
      </c>
      <c r="G187">
        <v>0.17940808818578716</v>
      </c>
    </row>
    <row r="188" spans="1:7" x14ac:dyDescent="0.3">
      <c r="A188" t="s">
        <v>354</v>
      </c>
      <c r="B188">
        <v>-0.52042677679435034</v>
      </c>
      <c r="C188">
        <v>1.1756776871764158E-3</v>
      </c>
      <c r="D188">
        <v>8.5247222854150095</v>
      </c>
      <c r="E188">
        <v>-0.36608356748771814</v>
      </c>
      <c r="F188">
        <v>-0.5822501881880271</v>
      </c>
      <c r="G188">
        <v>0.17921657894089815</v>
      </c>
    </row>
    <row r="189" spans="1:7" x14ac:dyDescent="0.3">
      <c r="A189" t="s">
        <v>356</v>
      </c>
      <c r="B189">
        <v>-0.57760497152017931</v>
      </c>
      <c r="C189">
        <v>1.1555220136121923E-3</v>
      </c>
      <c r="D189">
        <v>8.3098021813441392</v>
      </c>
      <c r="E189">
        <v>-0.35732849274200679</v>
      </c>
      <c r="F189">
        <v>-0.67072408694457408</v>
      </c>
      <c r="G189">
        <v>0.180606674991101</v>
      </c>
    </row>
    <row r="190" spans="1:7" x14ac:dyDescent="0.3">
      <c r="A190" t="s">
        <v>358</v>
      </c>
      <c r="B190">
        <v>-0.63245191364956643</v>
      </c>
      <c r="C190">
        <v>1.1137570600460547E-3</v>
      </c>
      <c r="D190">
        <v>8.1425972818180981</v>
      </c>
      <c r="E190">
        <v>-0.34141792592437065</v>
      </c>
      <c r="F190">
        <v>-0.75838472338318752</v>
      </c>
      <c r="G190">
        <v>0.18086422601729629</v>
      </c>
    </row>
    <row r="191" spans="1:7" x14ac:dyDescent="0.3">
      <c r="A191" t="s">
        <v>360</v>
      </c>
      <c r="B191">
        <v>-0.68381070246818576</v>
      </c>
      <c r="C191">
        <v>1.0528309703533583E-3</v>
      </c>
      <c r="D191">
        <v>7.6201972096328063</v>
      </c>
      <c r="E191">
        <v>-0.3191406006701103</v>
      </c>
      <c r="F191">
        <v>-0.84509056657111614</v>
      </c>
      <c r="G191">
        <v>0.18098784574151039</v>
      </c>
    </row>
    <row r="192" spans="1:7" x14ac:dyDescent="0.3">
      <c r="A192" t="s">
        <v>362</v>
      </c>
      <c r="B192">
        <v>-0.73132353027171881</v>
      </c>
      <c r="C192">
        <v>9.7856374748015026E-4</v>
      </c>
      <c r="D192">
        <v>6.9391031246937018</v>
      </c>
      <c r="E192">
        <v>-0.29239907320018926</v>
      </c>
      <c r="F192">
        <v>-0.92386620411843978</v>
      </c>
      <c r="G192">
        <v>0.18239612116292117</v>
      </c>
    </row>
    <row r="193" spans="1:7" x14ac:dyDescent="0.3">
      <c r="A193" t="s">
        <v>364</v>
      </c>
      <c r="B193">
        <v>-0.77466711402147648</v>
      </c>
      <c r="C193">
        <v>8.9513558866891876E-4</v>
      </c>
      <c r="D193">
        <v>6.1471544502751385</v>
      </c>
      <c r="E193">
        <v>-0.26255482157871407</v>
      </c>
      <c r="F193">
        <v>-0.99060563286457182</v>
      </c>
      <c r="G193">
        <v>0.18213389118380846</v>
      </c>
    </row>
    <row r="194" spans="1:7" x14ac:dyDescent="0.3">
      <c r="A194" t="s">
        <v>366</v>
      </c>
      <c r="B194">
        <v>-0.81317414052537362</v>
      </c>
      <c r="C194">
        <v>8.0635987603594407E-4</v>
      </c>
      <c r="D194">
        <v>5.7123577860807018</v>
      </c>
      <c r="E194">
        <v>-0.23083925940493255</v>
      </c>
      <c r="F194">
        <v>-1.0459810762313282</v>
      </c>
      <c r="G194">
        <v>0.18366289551138876</v>
      </c>
    </row>
    <row r="195" spans="1:7" x14ac:dyDescent="0.3">
      <c r="A195" t="s">
        <v>368</v>
      </c>
      <c r="B195">
        <v>-0.84723861795806044</v>
      </c>
      <c r="C195">
        <v>7.167651450731042E-4</v>
      </c>
      <c r="D195">
        <v>4.8435528585741849</v>
      </c>
      <c r="E195">
        <v>-0.19873724146290736</v>
      </c>
      <c r="F195">
        <v>-1.082293840966031</v>
      </c>
      <c r="G195">
        <v>0.18389666434377427</v>
      </c>
    </row>
    <row r="196" spans="1:7" x14ac:dyDescent="0.3">
      <c r="A196" t="s">
        <v>370</v>
      </c>
      <c r="B196">
        <v>-0.87707965805022536</v>
      </c>
      <c r="C196">
        <v>6.2935971398480912E-4</v>
      </c>
      <c r="D196">
        <v>4.3634694824277176</v>
      </c>
      <c r="E196">
        <v>-0.16723287101796305</v>
      </c>
      <c r="F196">
        <v>-1.0947455143650586</v>
      </c>
      <c r="G196">
        <v>0.18563869513921433</v>
      </c>
    </row>
    <row r="197" spans="1:7" x14ac:dyDescent="0.3">
      <c r="A197" t="s">
        <v>372</v>
      </c>
      <c r="B197">
        <v>-0.90249431007511571</v>
      </c>
      <c r="C197">
        <v>5.4735842409780609E-4</v>
      </c>
      <c r="D197">
        <v>3.5221493988615293</v>
      </c>
      <c r="E197">
        <v>-0.13736739569837436</v>
      </c>
      <c r="F197">
        <v>-1.0849666591639107</v>
      </c>
      <c r="G197">
        <v>0.18726461637690661</v>
      </c>
    </row>
    <row r="198" spans="1:7" x14ac:dyDescent="0.3">
      <c r="A198" t="s">
        <v>374</v>
      </c>
      <c r="B198">
        <v>0.91000097029943605</v>
      </c>
      <c r="C198">
        <v>5.39052921347127E-4</v>
      </c>
      <c r="D198">
        <v>3.6502471357380273</v>
      </c>
      <c r="E198">
        <v>-8.9155883623964677E-2</v>
      </c>
      <c r="F198">
        <v>-1.1297457528485211</v>
      </c>
      <c r="G198">
        <v>0.17702647134855387</v>
      </c>
    </row>
    <row r="199" spans="1:7" x14ac:dyDescent="0.3">
      <c r="A199" t="s">
        <v>376</v>
      </c>
      <c r="B199">
        <v>0.87595460953265647</v>
      </c>
      <c r="C199">
        <v>6.5287195491486188E-4</v>
      </c>
      <c r="D199">
        <v>4.6157237825354969</v>
      </c>
      <c r="E199">
        <v>-0.11786941345695892</v>
      </c>
      <c r="F199">
        <v>-1.1669957394815356</v>
      </c>
      <c r="G199">
        <v>0.14869082188718025</v>
      </c>
    </row>
    <row r="200" spans="1:7" x14ac:dyDescent="0.3">
      <c r="A200" t="s">
        <v>378</v>
      </c>
      <c r="B200">
        <v>0.8360552625455232</v>
      </c>
      <c r="C200">
        <v>7.7158474805742575E-4</v>
      </c>
      <c r="D200">
        <v>5.5953294593109604</v>
      </c>
      <c r="E200">
        <v>-0.14751240304464391</v>
      </c>
      <c r="F200">
        <v>-1.1546762593184212</v>
      </c>
      <c r="G200">
        <v>0.17285204068548976</v>
      </c>
    </row>
    <row r="201" spans="1:7" x14ac:dyDescent="0.3">
      <c r="A201" t="s">
        <v>380</v>
      </c>
      <c r="B201">
        <v>0.79041782857489662</v>
      </c>
      <c r="C201">
        <v>8.8842754246562039E-4</v>
      </c>
      <c r="D201">
        <v>6.5497048033194005</v>
      </c>
      <c r="E201">
        <v>-0.17655633202437029</v>
      </c>
      <c r="F201">
        <v>-1.1041053341500628</v>
      </c>
      <c r="G201">
        <v>0.15055316435731952</v>
      </c>
    </row>
    <row r="202" spans="1:7" x14ac:dyDescent="0.3">
      <c r="A202" t="s">
        <v>382</v>
      </c>
      <c r="B202">
        <v>0.73953574794242216</v>
      </c>
      <c r="C202">
        <v>9.9618427248592944E-4</v>
      </c>
      <c r="D202">
        <v>7.4341782581086591</v>
      </c>
      <c r="E202">
        <v>-0.20337397600130741</v>
      </c>
      <c r="F202">
        <v>-1.0283675464393127</v>
      </c>
      <c r="G202">
        <v>0.16701202199280263</v>
      </c>
    </row>
    <row r="203" spans="1:7" x14ac:dyDescent="0.3">
      <c r="A203" t="s">
        <v>384</v>
      </c>
      <c r="B203">
        <v>0.68425901037610659</v>
      </c>
      <c r="C203">
        <v>1.0879843176756976E-3</v>
      </c>
      <c r="D203">
        <v>8.1970264177186891</v>
      </c>
      <c r="E203">
        <v>-0.22641861419960799</v>
      </c>
      <c r="F203">
        <v>-0.93620805671434937</v>
      </c>
      <c r="G203">
        <v>0.16763500818252564</v>
      </c>
    </row>
    <row r="204" spans="1:7" x14ac:dyDescent="0.3">
      <c r="A204" t="s">
        <v>386</v>
      </c>
      <c r="B204">
        <v>0.62572950261164106</v>
      </c>
      <c r="C204">
        <v>1.1580692903199246E-3</v>
      </c>
      <c r="D204">
        <v>8.7892168058942843</v>
      </c>
      <c r="E204">
        <v>-0.24439605739057174</v>
      </c>
      <c r="F204">
        <v>-0.83548238580988254</v>
      </c>
      <c r="G204">
        <v>0.16677911742560564</v>
      </c>
    </row>
    <row r="205" spans="1:7" x14ac:dyDescent="0.3">
      <c r="A205" t="s">
        <v>388</v>
      </c>
      <c r="B205">
        <v>0.56528340602551008</v>
      </c>
      <c r="C205">
        <v>1.2023912833519339E-3</v>
      </c>
      <c r="D205">
        <v>9.1696015497007011</v>
      </c>
      <c r="E205">
        <v>-0.2563986878433398</v>
      </c>
      <c r="F205">
        <v>-0.73214542848631936</v>
      </c>
      <c r="G205">
        <v>0.16501613564990464</v>
      </c>
    </row>
    <row r="206" spans="1:7" x14ac:dyDescent="0.3">
      <c r="A206" t="s">
        <v>390</v>
      </c>
      <c r="B206">
        <v>0.50433642389054989</v>
      </c>
      <c r="C206">
        <v>1.2189484663806438E-3</v>
      </c>
      <c r="D206">
        <v>9.3108719044607824</v>
      </c>
      <c r="E206">
        <v>-0.26198046658238655</v>
      </c>
      <c r="F206">
        <v>-0.63078889782275382</v>
      </c>
      <c r="G206">
        <v>0.16677226290859282</v>
      </c>
    </row>
    <row r="207" spans="1:7" x14ac:dyDescent="0.3">
      <c r="A207" t="s">
        <v>392</v>
      </c>
      <c r="B207">
        <v>0.44426921376050543</v>
      </c>
      <c r="C207">
        <v>1.2078236194195064E-3</v>
      </c>
      <c r="D207">
        <v>9.2034506109968106</v>
      </c>
      <c r="E207">
        <v>-0.2611652587517625</v>
      </c>
      <c r="F207">
        <v>-0.53505644477525038</v>
      </c>
      <c r="G207">
        <v>0.1687934513599425</v>
      </c>
    </row>
    <row r="208" spans="1:7" x14ac:dyDescent="0.3">
      <c r="A208" t="s">
        <v>394</v>
      </c>
      <c r="B208">
        <v>0.38632982928954174</v>
      </c>
      <c r="C208">
        <v>1.170954539671988E-3</v>
      </c>
      <c r="D208">
        <v>8.8573535776816925</v>
      </c>
      <c r="E208">
        <v>-0.25439498317370585</v>
      </c>
      <c r="F208">
        <v>-0.44697621714817615</v>
      </c>
      <c r="G208">
        <v>0.16742889583617449</v>
      </c>
    </row>
    <row r="209" spans="1:7" x14ac:dyDescent="0.3">
      <c r="A209" t="s">
        <v>396</v>
      </c>
      <c r="B209">
        <v>0.33176478858243902</v>
      </c>
      <c r="C209">
        <v>1.1107761385001295E-3</v>
      </c>
      <c r="D209">
        <v>8.6301951669156551</v>
      </c>
      <c r="E209">
        <v>-0.24221662513774239</v>
      </c>
      <c r="F209">
        <v>-0.36910029356818086</v>
      </c>
      <c r="G209">
        <v>0.16969149739649142</v>
      </c>
    </row>
    <row r="210" spans="1:7" x14ac:dyDescent="0.3">
      <c r="A210" t="s">
        <v>398</v>
      </c>
      <c r="B210">
        <v>0.28135188084216872</v>
      </c>
      <c r="C210">
        <v>1.0328457027891287E-3</v>
      </c>
      <c r="D210">
        <v>7.9759783890409608</v>
      </c>
      <c r="E210">
        <v>-0.22589264514145216</v>
      </c>
      <c r="F210">
        <v>-0.30090706692220692</v>
      </c>
      <c r="G210">
        <v>0.16910259007722139</v>
      </c>
    </row>
    <row r="211" spans="1:7" x14ac:dyDescent="0.3">
      <c r="A211" t="s">
        <v>967</v>
      </c>
      <c r="B211">
        <v>0.23557101651345477</v>
      </c>
      <c r="C211">
        <v>9.4241662700305403E-4</v>
      </c>
      <c r="D211">
        <v>7.1771281988048941</v>
      </c>
      <c r="E211">
        <v>-0.20661489192265869</v>
      </c>
      <c r="F211">
        <v>-0.24195679328897768</v>
      </c>
      <c r="G211">
        <v>0.17042870070122179</v>
      </c>
    </row>
    <row r="212" spans="1:7" x14ac:dyDescent="0.3">
      <c r="A212" t="s">
        <v>977</v>
      </c>
      <c r="B212">
        <v>0.19467981841090901</v>
      </c>
      <c r="C212">
        <v>8.4436137890291497E-4</v>
      </c>
      <c r="D212">
        <v>6.2889157985424049</v>
      </c>
      <c r="E212">
        <v>-0.18548862817617268</v>
      </c>
      <c r="F212">
        <v>-0.19178301223377048</v>
      </c>
      <c r="G212">
        <v>0.17158967706970868</v>
      </c>
    </row>
    <row r="213" spans="1:7" x14ac:dyDescent="0.3">
      <c r="A213" t="s">
        <v>400</v>
      </c>
      <c r="B213">
        <v>-8.7540659718598743E-2</v>
      </c>
      <c r="C213">
        <v>4.8816630011595959E-4</v>
      </c>
      <c r="D213">
        <v>3.8808717224920741</v>
      </c>
      <c r="E213">
        <v>-0.10766724576662101</v>
      </c>
      <c r="F213">
        <v>-8.1359671462166716E-2</v>
      </c>
      <c r="G213">
        <v>0.14696029475942254</v>
      </c>
    </row>
    <row r="214" spans="1:7" x14ac:dyDescent="0.3">
      <c r="A214" t="s">
        <v>402</v>
      </c>
      <c r="B214">
        <v>-0.11889235386607586</v>
      </c>
      <c r="C214">
        <v>6.0954250781083226E-4</v>
      </c>
      <c r="D214">
        <v>4.7566209292284611</v>
      </c>
      <c r="E214">
        <v>-0.13422302748715162</v>
      </c>
      <c r="F214">
        <v>-0.11668134235875982</v>
      </c>
      <c r="G214">
        <v>0.14430044413596393</v>
      </c>
    </row>
    <row r="215" spans="1:7" x14ac:dyDescent="0.3">
      <c r="A215" t="s">
        <v>404</v>
      </c>
      <c r="B215">
        <v>-0.15656312294015309</v>
      </c>
      <c r="C215">
        <v>7.353938005812251E-4</v>
      </c>
      <c r="D215">
        <v>5.6753367704835966</v>
      </c>
      <c r="E215">
        <v>-0.16162585487123776</v>
      </c>
      <c r="F215">
        <v>-0.16209088363794422</v>
      </c>
      <c r="G215">
        <v>0.14357648793041708</v>
      </c>
    </row>
    <row r="216" spans="1:7" x14ac:dyDescent="0.3">
      <c r="A216" t="s">
        <v>406</v>
      </c>
      <c r="B216">
        <v>-0.20039739728370556</v>
      </c>
      <c r="C216">
        <v>8.5900693784418333E-4</v>
      </c>
      <c r="D216">
        <v>6.5917515348843381</v>
      </c>
      <c r="E216">
        <v>-0.18835627193055687</v>
      </c>
      <c r="F216">
        <v>-0.21873790576876218</v>
      </c>
      <c r="G216">
        <v>0.14432632738824935</v>
      </c>
    </row>
    <row r="217" spans="1:7" x14ac:dyDescent="0.3">
      <c r="A217" t="s">
        <v>408</v>
      </c>
      <c r="B217">
        <v>-0.24986660958387996</v>
      </c>
      <c r="C217">
        <v>9.7322336625470783E-4</v>
      </c>
      <c r="D217">
        <v>7.4532201137245124</v>
      </c>
      <c r="E217">
        <v>-0.2127979564183819</v>
      </c>
      <c r="F217">
        <v>-0.28714816235009266</v>
      </c>
      <c r="G217">
        <v>0.14580007834825665</v>
      </c>
    </row>
    <row r="218" spans="1:7" x14ac:dyDescent="0.3">
      <c r="A218" t="s">
        <v>410</v>
      </c>
      <c r="B218">
        <v>-0.30409134027298479</v>
      </c>
      <c r="C218">
        <v>1.0712352331643338E-3</v>
      </c>
      <c r="D218">
        <v>8.2037895427617968</v>
      </c>
      <c r="E218">
        <v>-0.23341648923210959</v>
      </c>
      <c r="F218">
        <v>-0.3674543242340178</v>
      </c>
      <c r="G218">
        <v>0.1467490862286836</v>
      </c>
    </row>
    <row r="219" spans="1:7" x14ac:dyDescent="0.3">
      <c r="A219" t="s">
        <v>412</v>
      </c>
      <c r="B219">
        <v>-0.36190571935805776</v>
      </c>
      <c r="C219">
        <v>1.1473492081354988E-3</v>
      </c>
      <c r="D219">
        <v>8.7905673862991307</v>
      </c>
      <c r="E219">
        <v>-0.24893067141643446</v>
      </c>
      <c r="F219">
        <v>-0.458878399825835</v>
      </c>
      <c r="G219">
        <v>0.14780217845983806</v>
      </c>
    </row>
    <row r="220" spans="1:7" x14ac:dyDescent="0.3">
      <c r="A220" t="s">
        <v>414</v>
      </c>
      <c r="B220">
        <v>-0.42195468013883852</v>
      </c>
      <c r="C220">
        <v>1.197583372003055E-3</v>
      </c>
      <c r="D220">
        <v>9.1694830327782029</v>
      </c>
      <c r="E220">
        <v>-0.2584462223208705</v>
      </c>
      <c r="F220">
        <v>-0.56007000370073001</v>
      </c>
      <c r="G220">
        <v>0.14652461569763719</v>
      </c>
    </row>
    <row r="221" spans="1:7" x14ac:dyDescent="0.3">
      <c r="A221" t="s">
        <v>416</v>
      </c>
      <c r="B221">
        <v>-0.48280853737373924</v>
      </c>
      <c r="C221">
        <v>1.2200008658605874E-3</v>
      </c>
      <c r="D221">
        <v>9.3109597883938022</v>
      </c>
      <c r="E221">
        <v>-0.26153032368254947</v>
      </c>
      <c r="F221">
        <v>-0.66869311245909557</v>
      </c>
      <c r="G221">
        <v>0.14696786453038452</v>
      </c>
    </row>
    <row r="222" spans="1:7" x14ac:dyDescent="0.3">
      <c r="A222" t="s">
        <v>418</v>
      </c>
      <c r="B222">
        <v>-0.54307703706343213</v>
      </c>
      <c r="C222">
        <v>1.2147464559507286E-3</v>
      </c>
      <c r="D222">
        <v>9.2034619742662471</v>
      </c>
      <c r="E222">
        <v>-0.25821947636429771</v>
      </c>
      <c r="F222">
        <v>-0.78157298977998835</v>
      </c>
      <c r="G222">
        <v>0.1471788644453883</v>
      </c>
    </row>
    <row r="223" spans="1:7" x14ac:dyDescent="0.3">
      <c r="A223" t="s">
        <v>420</v>
      </c>
      <c r="B223">
        <v>-0.60150664355569217</v>
      </c>
      <c r="C223">
        <v>1.1838149544567131E-3</v>
      </c>
      <c r="D223">
        <v>8.8548408934912004</v>
      </c>
      <c r="E223">
        <v>-0.24896719045672472</v>
      </c>
      <c r="F223">
        <v>-0.89455605589705556</v>
      </c>
      <c r="G223">
        <v>0.14800173431165514</v>
      </c>
    </row>
    <row r="224" spans="1:7" x14ac:dyDescent="0.3">
      <c r="A224" t="s">
        <v>422</v>
      </c>
      <c r="B224">
        <v>-0.65682379843254612</v>
      </c>
      <c r="C224">
        <v>1.1297038814144561E-3</v>
      </c>
      <c r="D224">
        <v>8.6159919182478006</v>
      </c>
      <c r="E224">
        <v>-0.23433363115223474</v>
      </c>
      <c r="F224">
        <v>-1.0063492285041775</v>
      </c>
      <c r="G224">
        <v>0.14945450448915365</v>
      </c>
    </row>
    <row r="225" spans="1:7" x14ac:dyDescent="0.3">
      <c r="A225" t="s">
        <v>424</v>
      </c>
      <c r="B225">
        <v>-0.70826491981877404</v>
      </c>
      <c r="C225">
        <v>1.0580005182655233E-3</v>
      </c>
      <c r="D225">
        <v>7.9510023488751358</v>
      </c>
      <c r="E225">
        <v>-0.21558669671327449</v>
      </c>
      <c r="F225">
        <v>-1.109020228625468</v>
      </c>
      <c r="G225">
        <v>0.14974799702629449</v>
      </c>
    </row>
    <row r="226" spans="1:7" x14ac:dyDescent="0.3">
      <c r="A226" t="s">
        <v>969</v>
      </c>
      <c r="B226">
        <v>-0.75535864183590762</v>
      </c>
      <c r="C226">
        <v>9.7400179483513516E-4</v>
      </c>
      <c r="D226">
        <v>7.1359732189080205</v>
      </c>
      <c r="E226">
        <v>-0.19392690658726597</v>
      </c>
      <c r="F226">
        <v>-1.1970174837188097</v>
      </c>
      <c r="G226">
        <v>0.14946340046014639</v>
      </c>
    </row>
    <row r="227" spans="1:7" x14ac:dyDescent="0.3">
      <c r="A227" t="s">
        <v>979</v>
      </c>
      <c r="B227">
        <v>-0.7978521952479134</v>
      </c>
      <c r="C227">
        <v>8.8261119139920383E-4</v>
      </c>
      <c r="D227">
        <v>6.2250517918300829</v>
      </c>
      <c r="E227">
        <v>-0.1704654174178111</v>
      </c>
      <c r="F227">
        <v>-1.2644295080690426</v>
      </c>
      <c r="G227">
        <v>0.14610765244752166</v>
      </c>
    </row>
    <row r="228" spans="1:7" x14ac:dyDescent="0.3">
      <c r="A228" t="s">
        <v>523</v>
      </c>
      <c r="B228">
        <v>0.79567298228025063</v>
      </c>
      <c r="C228">
        <v>7.8209260325994012E-4</v>
      </c>
      <c r="D228">
        <v>7.0893444130319949</v>
      </c>
      <c r="E228">
        <v>-0.15005817773726449</v>
      </c>
      <c r="F228">
        <v>-1.5120469072371634</v>
      </c>
      <c r="G228">
        <v>0.14864781724348666</v>
      </c>
    </row>
    <row r="229" spans="1:7" x14ac:dyDescent="0.3">
      <c r="A229" t="s">
        <v>525</v>
      </c>
      <c r="B229">
        <v>0.75053253861079294</v>
      </c>
      <c r="C229">
        <v>8.6841446886200442E-4</v>
      </c>
      <c r="D229">
        <v>8.0547479013262091</v>
      </c>
      <c r="E229">
        <v>-0.17210628930860139</v>
      </c>
      <c r="F229">
        <v>-1.4310825088159618</v>
      </c>
      <c r="G229">
        <v>0.14919984428100286</v>
      </c>
    </row>
    <row r="230" spans="1:7" x14ac:dyDescent="0.3">
      <c r="A230" t="s">
        <v>527</v>
      </c>
      <c r="B230">
        <v>0.70188260444323691</v>
      </c>
      <c r="C230">
        <v>9.4463852975903507E-4</v>
      </c>
      <c r="D230">
        <v>8.5630986234548345</v>
      </c>
      <c r="E230">
        <v>-0.19171254728902909</v>
      </c>
      <c r="F230">
        <v>-1.3273619011613391</v>
      </c>
      <c r="G230">
        <v>0.14807594190888107</v>
      </c>
    </row>
    <row r="231" spans="1:7" x14ac:dyDescent="0.3">
      <c r="A231" t="s">
        <v>529</v>
      </c>
      <c r="B231">
        <v>0.65032694715824146</v>
      </c>
      <c r="C231">
        <v>1.0059029735577226E-3</v>
      </c>
      <c r="D231">
        <v>9.3077861547783414</v>
      </c>
      <c r="E231">
        <v>-0.20777415247872</v>
      </c>
      <c r="F231">
        <v>-1.2130319022105596</v>
      </c>
      <c r="G231">
        <v>0.1475527336450666</v>
      </c>
    </row>
    <row r="232" spans="1:7" x14ac:dyDescent="0.3">
      <c r="A232" t="s">
        <v>531</v>
      </c>
      <c r="B232">
        <v>0.59702322902287464</v>
      </c>
      <c r="C232">
        <v>1.0502178415159563E-3</v>
      </c>
      <c r="D232">
        <v>9.8443523528715104</v>
      </c>
      <c r="E232">
        <v>-0.21985472886339608</v>
      </c>
      <c r="F232">
        <v>-1.0904442517016832</v>
      </c>
      <c r="G232">
        <v>0.14807160568181427</v>
      </c>
    </row>
    <row r="233" spans="1:7" x14ac:dyDescent="0.3">
      <c r="A233" t="s">
        <v>533</v>
      </c>
      <c r="B233">
        <v>0.54290685856470666</v>
      </c>
      <c r="C233">
        <v>1.0761214017412752E-3</v>
      </c>
      <c r="D233">
        <v>10.134412058960152</v>
      </c>
      <c r="E233">
        <v>-0.22762988457819233</v>
      </c>
      <c r="F233">
        <v>-0.96551943843792287</v>
      </c>
      <c r="G233">
        <v>0.14736359367888419</v>
      </c>
    </row>
    <row r="234" spans="1:7" x14ac:dyDescent="0.3">
      <c r="A234" t="s">
        <v>535</v>
      </c>
      <c r="B234">
        <v>0.4889083376589875</v>
      </c>
      <c r="C234">
        <v>1.0822284557359134E-3</v>
      </c>
      <c r="D234">
        <v>10.2229793975539</v>
      </c>
      <c r="E234">
        <v>-0.23078634960702971</v>
      </c>
      <c r="F234">
        <v>-0.84382461810150744</v>
      </c>
      <c r="G234">
        <v>0.14709792154014109</v>
      </c>
    </row>
    <row r="235" spans="1:7" x14ac:dyDescent="0.3">
      <c r="A235" t="s">
        <v>537</v>
      </c>
      <c r="B235">
        <v>0.43605756462197498</v>
      </c>
      <c r="C235">
        <v>1.0685864884712802E-3</v>
      </c>
      <c r="D235">
        <v>10.105092032645757</v>
      </c>
      <c r="E235">
        <v>-0.22933648745295443</v>
      </c>
      <c r="F235">
        <v>-0.73052755736568997</v>
      </c>
      <c r="G235">
        <v>0.14739482643466439</v>
      </c>
    </row>
    <row r="236" spans="1:7" x14ac:dyDescent="0.3">
      <c r="A236" t="s">
        <v>539</v>
      </c>
      <c r="B236">
        <v>0.3850805065432874</v>
      </c>
      <c r="C236">
        <v>1.0382461571468837E-3</v>
      </c>
      <c r="D236">
        <v>9.7265820434415673</v>
      </c>
      <c r="E236">
        <v>-0.22398423499707576</v>
      </c>
      <c r="F236">
        <v>-0.62351995511278346</v>
      </c>
      <c r="G236">
        <v>0.14708935339387502</v>
      </c>
    </row>
    <row r="237" spans="1:7" x14ac:dyDescent="0.3">
      <c r="A237" t="s">
        <v>541</v>
      </c>
      <c r="B237">
        <v>0.33686752512468421</v>
      </c>
      <c r="C237">
        <v>9.9181365050522632E-4</v>
      </c>
      <c r="D237">
        <v>9.4788258522129354</v>
      </c>
      <c r="E237">
        <v>-0.21485903834079068</v>
      </c>
      <c r="F237">
        <v>-0.52761747863883102</v>
      </c>
      <c r="G237">
        <v>0.14680058451302347</v>
      </c>
    </row>
    <row r="238" spans="1:7" x14ac:dyDescent="0.3">
      <c r="A238" t="s">
        <v>543</v>
      </c>
      <c r="B238">
        <v>0.29186637933546961</v>
      </c>
      <c r="C238">
        <v>9.3313486977519313E-4</v>
      </c>
      <c r="D238">
        <v>8.7633558653337218</v>
      </c>
      <c r="E238">
        <v>-0.20284146729870398</v>
      </c>
      <c r="F238">
        <v>-0.44175722959494124</v>
      </c>
      <c r="G238">
        <v>0.14680889934018254</v>
      </c>
    </row>
    <row r="239" spans="1:7" x14ac:dyDescent="0.3">
      <c r="A239" t="s">
        <v>963</v>
      </c>
      <c r="B239">
        <v>0.25044685601025557</v>
      </c>
      <c r="C239">
        <v>8.6509445097905223E-4</v>
      </c>
      <c r="D239">
        <v>8.3690863567298379</v>
      </c>
      <c r="E239">
        <v>-0.1885876509152595</v>
      </c>
      <c r="F239">
        <v>-0.36588958653993586</v>
      </c>
      <c r="G239">
        <v>0.14644555033400652</v>
      </c>
    </row>
    <row r="240" spans="1:7" x14ac:dyDescent="0.3">
      <c r="A240" t="s">
        <v>981</v>
      </c>
      <c r="B240">
        <v>0.21303604004045021</v>
      </c>
      <c r="C240">
        <v>7.9059986213703701E-4</v>
      </c>
      <c r="D240">
        <v>7.4321197293301111</v>
      </c>
      <c r="E240">
        <v>-0.17275439001328152</v>
      </c>
      <c r="F240">
        <v>-0.30106031436361036</v>
      </c>
      <c r="G240">
        <v>0.1473648304721713</v>
      </c>
    </row>
    <row r="241" spans="1:7" x14ac:dyDescent="0.3">
      <c r="A241" t="s">
        <v>545</v>
      </c>
      <c r="B241">
        <v>-0.19342273610350161</v>
      </c>
      <c r="C241">
        <v>7.4686206511379906E-4</v>
      </c>
      <c r="D241">
        <v>7.1601928154905181</v>
      </c>
      <c r="E241">
        <v>-0.1630266734922543</v>
      </c>
      <c r="F241">
        <v>-0.2985469846166211</v>
      </c>
      <c r="G241">
        <v>0.14541552504271266</v>
      </c>
    </row>
    <row r="242" spans="1:7" x14ac:dyDescent="0.3">
      <c r="A242" t="s">
        <v>547</v>
      </c>
      <c r="B242">
        <v>-0.23682975416689706</v>
      </c>
      <c r="C242">
        <v>8.4003880785403278E-4</v>
      </c>
      <c r="D242">
        <v>8.0983607402131952</v>
      </c>
      <c r="E242">
        <v>-0.182792853571037</v>
      </c>
      <c r="F242">
        <v>-0.38232348354227952</v>
      </c>
      <c r="G242">
        <v>0.14488719079226253</v>
      </c>
    </row>
    <row r="243" spans="1:7" x14ac:dyDescent="0.3">
      <c r="A243" t="s">
        <v>549</v>
      </c>
      <c r="B243">
        <v>-0.28414460805793629</v>
      </c>
      <c r="C243">
        <v>9.2286662206954556E-4</v>
      </c>
      <c r="D243">
        <v>8.5759075529239226</v>
      </c>
      <c r="E243">
        <v>-0.2000678654977861</v>
      </c>
      <c r="F243">
        <v>-0.47910752338964357</v>
      </c>
      <c r="G243">
        <v>0.15362410718806085</v>
      </c>
    </row>
    <row r="244" spans="1:7" x14ac:dyDescent="0.3">
      <c r="A244" t="s">
        <v>551</v>
      </c>
      <c r="B244">
        <v>-0.33470430981614085</v>
      </c>
      <c r="C244">
        <v>9.9052361745167105E-4</v>
      </c>
      <c r="D244">
        <v>9.3110135072436151</v>
      </c>
      <c r="E244">
        <v>-0.21375554282987252</v>
      </c>
      <c r="F244">
        <v>-0.59013303139465734</v>
      </c>
      <c r="G244">
        <v>0.1470860304432362</v>
      </c>
    </row>
    <row r="245" spans="1:7" x14ac:dyDescent="0.3">
      <c r="A245" t="s">
        <v>553</v>
      </c>
      <c r="B245">
        <v>-0.38736746594099564</v>
      </c>
      <c r="C245">
        <v>1.0410915699725213E-3</v>
      </c>
      <c r="D245">
        <v>9.8448490304434699</v>
      </c>
      <c r="E245">
        <v>-0.22343448317677428</v>
      </c>
      <c r="F245">
        <v>-0.71175762437292178</v>
      </c>
      <c r="G245">
        <v>0.14740184486404062</v>
      </c>
    </row>
    <row r="246" spans="1:7" x14ac:dyDescent="0.3">
      <c r="A246" t="s">
        <v>555</v>
      </c>
      <c r="B246">
        <v>-0.4411851351909214</v>
      </c>
      <c r="C246">
        <v>1.0731668920722704E-3</v>
      </c>
      <c r="D246">
        <v>10.134540162454186</v>
      </c>
      <c r="E246">
        <v>-0.22879183630553257</v>
      </c>
      <c r="F246">
        <v>-0.84159493960100917</v>
      </c>
      <c r="G246">
        <v>0.14748892703235147</v>
      </c>
    </row>
    <row r="247" spans="1:7" x14ac:dyDescent="0.3">
      <c r="A247" t="s">
        <v>557</v>
      </c>
      <c r="B247">
        <v>-0.49519349102216187</v>
      </c>
      <c r="C247">
        <v>1.085429141817678E-3</v>
      </c>
      <c r="D247">
        <v>10.222689945294405</v>
      </c>
      <c r="E247">
        <v>-0.22952754263852171</v>
      </c>
      <c r="F247">
        <v>-0.97835246111799279</v>
      </c>
      <c r="G247">
        <v>0.14749576664824038</v>
      </c>
    </row>
    <row r="248" spans="1:7" x14ac:dyDescent="0.3">
      <c r="A248" t="s">
        <v>559</v>
      </c>
      <c r="B248">
        <v>-0.5483393420353998</v>
      </c>
      <c r="C248">
        <v>1.0779594636354235E-3</v>
      </c>
      <c r="D248">
        <v>10.104582356177616</v>
      </c>
      <c r="E248">
        <v>-0.22565999327170516</v>
      </c>
      <c r="F248">
        <v>-1.1193104430731182</v>
      </c>
      <c r="G248">
        <v>0.14807798336286099</v>
      </c>
    </row>
    <row r="249" spans="1:7" x14ac:dyDescent="0.3">
      <c r="A249" t="s">
        <v>561</v>
      </c>
      <c r="B249">
        <v>-0.59993140835158698</v>
      </c>
      <c r="C249">
        <v>1.0538640842448182E-3</v>
      </c>
      <c r="D249">
        <v>9.7233146209987353</v>
      </c>
      <c r="E249">
        <v>-0.21790436035985294</v>
      </c>
      <c r="F249">
        <v>-1.25672184262271</v>
      </c>
      <c r="G249">
        <v>0.14756863314431162</v>
      </c>
    </row>
    <row r="250" spans="1:7" x14ac:dyDescent="0.3">
      <c r="A250" t="s">
        <v>563</v>
      </c>
      <c r="B250">
        <v>-0.64903018489303721</v>
      </c>
      <c r="C250">
        <v>1.0138082464989614E-3</v>
      </c>
      <c r="D250">
        <v>9.4620194431627169</v>
      </c>
      <c r="E250">
        <v>-0.20640272501813683</v>
      </c>
      <c r="F250">
        <v>-1.3919983294101712</v>
      </c>
      <c r="G250">
        <v>0.14808576174955812</v>
      </c>
    </row>
    <row r="251" spans="1:7" x14ac:dyDescent="0.3">
      <c r="A251" t="s">
        <v>565</v>
      </c>
      <c r="B251">
        <v>-0.69520891615897862</v>
      </c>
      <c r="C251">
        <v>9.6165340757497629E-4</v>
      </c>
      <c r="D251">
        <v>8.7378271222178228</v>
      </c>
      <c r="E251">
        <v>-0.19203743369877202</v>
      </c>
      <c r="F251">
        <v>-1.5143793949050632</v>
      </c>
      <c r="G251">
        <v>0.14831373404473064</v>
      </c>
    </row>
    <row r="252" spans="1:7" x14ac:dyDescent="0.3">
      <c r="A252" t="s">
        <v>965</v>
      </c>
      <c r="B252">
        <v>-0.73810109577309235</v>
      </c>
      <c r="C252">
        <v>9.0033457512983452E-4</v>
      </c>
      <c r="D252">
        <v>8.3006113395640568</v>
      </c>
      <c r="E252">
        <v>-0.17547525830622135</v>
      </c>
      <c r="F252">
        <v>-1.6205962755293513</v>
      </c>
      <c r="G252">
        <v>0.1482898475430533</v>
      </c>
    </row>
    <row r="253" spans="1:7" x14ac:dyDescent="0.3">
      <c r="A253" t="s">
        <v>983</v>
      </c>
      <c r="B253">
        <v>-0.77725347292562452</v>
      </c>
      <c r="C253">
        <v>8.3277955863108656E-4</v>
      </c>
      <c r="D253">
        <v>7.3481892488871381</v>
      </c>
      <c r="E253">
        <v>-0.15737660269070375</v>
      </c>
      <c r="F253">
        <v>-1.7078385045010691</v>
      </c>
      <c r="G253">
        <v>0.14937287613220512</v>
      </c>
    </row>
    <row r="254" spans="1:7" x14ac:dyDescent="0.3">
      <c r="B254">
        <v>0.61876838006239865</v>
      </c>
      <c r="C254">
        <v>1.2169648904029608E-3</v>
      </c>
      <c r="D254">
        <v>8.9133940427075231</v>
      </c>
      <c r="E254">
        <v>-0.22950622796456133</v>
      </c>
      <c r="F254">
        <v>-0.81572017722919554</v>
      </c>
      <c r="G254">
        <v>0.1864597768706083</v>
      </c>
    </row>
    <row r="255" spans="1:7" x14ac:dyDescent="0.3">
      <c r="B255">
        <v>0.55548811417609156</v>
      </c>
      <c r="C255">
        <v>1.2612622033194582E-3</v>
      </c>
      <c r="D255">
        <v>9.2980282676364823</v>
      </c>
      <c r="E255">
        <v>-0.24023744866685756</v>
      </c>
      <c r="F255">
        <v>-0.70856161300980602</v>
      </c>
      <c r="G255">
        <v>0.18504832750979805</v>
      </c>
    </row>
    <row r="256" spans="1:7" x14ac:dyDescent="0.3">
      <c r="B256">
        <v>0.49186633514130129</v>
      </c>
      <c r="C256">
        <v>1.2735726468175385E-3</v>
      </c>
      <c r="D256">
        <v>9.4400260404370329</v>
      </c>
      <c r="E256">
        <v>-0.24439666525578041</v>
      </c>
      <c r="F256">
        <v>-0.60452301538305164</v>
      </c>
      <c r="G256">
        <v>0.18160990806154903</v>
      </c>
    </row>
    <row r="257" spans="2:7" x14ac:dyDescent="0.3">
      <c r="B257">
        <v>0.42949314386213705</v>
      </c>
      <c r="C257">
        <v>1.2543328120860585E-3</v>
      </c>
      <c r="D257">
        <v>9.3296031161145265</v>
      </c>
      <c r="E257">
        <v>-0.24207611019825725</v>
      </c>
      <c r="F257">
        <v>-0.50743894431093395</v>
      </c>
      <c r="G257">
        <v>0.18241073916550726</v>
      </c>
    </row>
    <row r="258" spans="2:7" x14ac:dyDescent="0.3">
      <c r="B258">
        <v>0.36979398563120558</v>
      </c>
      <c r="C258">
        <v>1.2063265370397915E-3</v>
      </c>
      <c r="D258">
        <v>8.9764550904618545</v>
      </c>
      <c r="E258">
        <v>-0.23383873201169428</v>
      </c>
      <c r="F258">
        <v>-0.41905564073374535</v>
      </c>
      <c r="G258">
        <v>0.1824674975465983</v>
      </c>
    </row>
    <row r="259" spans="2:7" x14ac:dyDescent="0.3">
      <c r="B259">
        <v>0.3139367131129715</v>
      </c>
      <c r="C259">
        <v>1.1341300320663451E-3</v>
      </c>
      <c r="D259">
        <v>8.4082069453614849</v>
      </c>
      <c r="E259">
        <v>-0.22060711035702948</v>
      </c>
      <c r="F259">
        <v>-0.34115853553373654</v>
      </c>
      <c r="G259">
        <v>0.18457377141565079</v>
      </c>
    </row>
    <row r="260" spans="2:7" x14ac:dyDescent="0.3">
      <c r="B260">
        <v>0.2627792645223907</v>
      </c>
      <c r="C260">
        <v>1.0434147023785075E-3</v>
      </c>
      <c r="D260">
        <v>7.6683001912201121</v>
      </c>
      <c r="E260">
        <v>-0.20352394786560513</v>
      </c>
      <c r="F260">
        <v>-0.27348468876908782</v>
      </c>
      <c r="G260">
        <v>0.17814114992495628</v>
      </c>
    </row>
    <row r="261" spans="2:7" x14ac:dyDescent="0.3">
      <c r="B261">
        <v>0.21685838080591277</v>
      </c>
      <c r="C261">
        <v>9.4024508357226514E-4</v>
      </c>
      <c r="D261">
        <v>6.8094162932226254</v>
      </c>
      <c r="E261">
        <v>-0.18381155460772552</v>
      </c>
      <c r="F261">
        <v>-0.21604903871264014</v>
      </c>
      <c r="G261">
        <v>0.17924699213486162</v>
      </c>
    </row>
    <row r="262" spans="2:7" x14ac:dyDescent="0.3">
      <c r="B262">
        <v>-8.4084194717178096E-2</v>
      </c>
      <c r="C262">
        <v>4.9495512237867267E-4</v>
      </c>
      <c r="D262">
        <v>3.5387600454157564</v>
      </c>
      <c r="E262">
        <v>-9.7246888497892564E-2</v>
      </c>
      <c r="F262">
        <v>-7.6441028660667598E-2</v>
      </c>
      <c r="G262">
        <v>0.14682368125513195</v>
      </c>
    </row>
    <row r="263" spans="2:7" x14ac:dyDescent="0.3">
      <c r="B263">
        <v>-0.11594846261152793</v>
      </c>
      <c r="C263">
        <v>6.2583974171277301E-4</v>
      </c>
      <c r="D263">
        <v>4.8226170602347906</v>
      </c>
      <c r="E263">
        <v>-0.12277355722354005</v>
      </c>
      <c r="F263">
        <v>-0.11143565857452131</v>
      </c>
      <c r="G263">
        <v>0.14711103452920909</v>
      </c>
    </row>
    <row r="264" spans="2:7" x14ac:dyDescent="0.3">
      <c r="B264">
        <v>-0.15477389370575415</v>
      </c>
      <c r="C264">
        <v>7.6255536235962467E-4</v>
      </c>
      <c r="D264">
        <v>5.7542254511275814</v>
      </c>
      <c r="E264">
        <v>-0.14931283512527985</v>
      </c>
      <c r="F264">
        <v>-0.15738001783205391</v>
      </c>
      <c r="G264">
        <v>0.14564869783014056</v>
      </c>
    </row>
    <row r="265" spans="2:7" x14ac:dyDescent="0.3">
      <c r="B265">
        <v>-0.20028348083266845</v>
      </c>
      <c r="C265">
        <v>8.9712448842342249E-4</v>
      </c>
      <c r="D265">
        <v>6.6836845897313424</v>
      </c>
      <c r="E265">
        <v>-0.17526125576397752</v>
      </c>
      <c r="F265">
        <v>-0.21526044896802432</v>
      </c>
      <c r="G265">
        <v>0.14715707900218661</v>
      </c>
    </row>
    <row r="266" spans="2:7" x14ac:dyDescent="0.3">
      <c r="B266">
        <v>-0.25191919988734041</v>
      </c>
      <c r="C266">
        <v>1.0211932628667721E-3</v>
      </c>
      <c r="D266">
        <v>7.5574643840639055</v>
      </c>
      <c r="E266">
        <v>-0.19894017543188952</v>
      </c>
      <c r="F266">
        <v>-0.28572577340923999</v>
      </c>
      <c r="G266">
        <v>0.1491581360350922</v>
      </c>
    </row>
    <row r="267" spans="2:7" x14ac:dyDescent="0.3">
      <c r="B267">
        <v>-0.30871117128566278</v>
      </c>
      <c r="C267">
        <v>1.1267381651529299E-3</v>
      </c>
      <c r="D267">
        <v>8.319117837075396</v>
      </c>
      <c r="E267">
        <v>-0.21874008762014516</v>
      </c>
      <c r="F267">
        <v>-0.36878569650866666</v>
      </c>
      <c r="G267">
        <v>0.14760864266209306</v>
      </c>
    </row>
    <row r="268" spans="2:7" x14ac:dyDescent="0.3">
      <c r="B268">
        <v>-0.36934525988144334</v>
      </c>
      <c r="C268">
        <v>1.207027207038857E-3</v>
      </c>
      <c r="D268">
        <v>8.9140429524690035</v>
      </c>
      <c r="E268">
        <v>-0.23331254666616963</v>
      </c>
      <c r="F268">
        <v>-0.46407912691392994</v>
      </c>
      <c r="G268">
        <v>0.15773957410369072</v>
      </c>
    </row>
    <row r="269" spans="2:7" x14ac:dyDescent="0.3">
      <c r="B269">
        <v>-0.43227375024059561</v>
      </c>
      <c r="C269">
        <v>1.2574024430858637E-3</v>
      </c>
      <c r="D269">
        <v>9.2978191176200653</v>
      </c>
      <c r="E269">
        <v>-0.24172623586024866</v>
      </c>
      <c r="F269">
        <v>-0.56960309056819369</v>
      </c>
      <c r="G269">
        <v>0.15355541300669312</v>
      </c>
    </row>
    <row r="270" spans="2:7" x14ac:dyDescent="0.3">
      <c r="B270">
        <v>-0.49585196114608021</v>
      </c>
      <c r="C270">
        <v>1.2757458600465455E-3</v>
      </c>
      <c r="D270">
        <v>9.4400271676136072</v>
      </c>
      <c r="E270">
        <v>-0.24355971507885743</v>
      </c>
      <c r="F270">
        <v>-0.68302802912967309</v>
      </c>
      <c r="G270">
        <v>0.15580435023635625</v>
      </c>
    </row>
    <row r="271" spans="2:7" x14ac:dyDescent="0.3">
      <c r="B271">
        <v>-0.55847923644156605</v>
      </c>
      <c r="C271">
        <v>1.2625624952594268E-3</v>
      </c>
      <c r="D271">
        <v>9.3287927858511921</v>
      </c>
      <c r="E271">
        <v>-0.23891770877811055</v>
      </c>
      <c r="F271">
        <v>-0.80090758731898859</v>
      </c>
      <c r="G271">
        <v>0.15115043120712041</v>
      </c>
    </row>
    <row r="272" spans="2:7" x14ac:dyDescent="0.3">
      <c r="B272">
        <v>-0.61872379653669396</v>
      </c>
      <c r="C272">
        <v>1.2206991127874467E-3</v>
      </c>
      <c r="D272">
        <v>8.9721693932176549</v>
      </c>
      <c r="E272">
        <v>-0.22837461728303018</v>
      </c>
      <c r="F272">
        <v>-0.91883188599695131</v>
      </c>
      <c r="G272">
        <v>0.1867360735107213</v>
      </c>
    </row>
    <row r="273" spans="2:7" x14ac:dyDescent="0.3">
      <c r="B273">
        <v>-0.67541508522496285</v>
      </c>
      <c r="C273">
        <v>1.1547889773749762E-3</v>
      </c>
      <c r="D273">
        <v>8.3964189143728163</v>
      </c>
      <c r="E273">
        <v>-0.21286335266853437</v>
      </c>
      <c r="F273">
        <v>-1.0314174175221069</v>
      </c>
      <c r="G273">
        <v>0.1878409322464466</v>
      </c>
    </row>
    <row r="274" spans="2:7" x14ac:dyDescent="0.3">
      <c r="B274">
        <v>-0.72769544170162626</v>
      </c>
      <c r="C274">
        <v>1.0705517552133306E-3</v>
      </c>
      <c r="D274">
        <v>7.6432354369444511</v>
      </c>
      <c r="E274">
        <v>-0.19353522301008658</v>
      </c>
      <c r="F274">
        <v>-1.1327895102226648</v>
      </c>
      <c r="G274">
        <v>0.15498356652744111</v>
      </c>
    </row>
    <row r="275" spans="2:7" x14ac:dyDescent="0.3">
      <c r="B275">
        <v>-0.77503091821017411</v>
      </c>
      <c r="C275">
        <v>9.7409211318699696E-4</v>
      </c>
      <c r="D275">
        <v>6.7646866914969905</v>
      </c>
      <c r="E275">
        <v>-0.17161954736270188</v>
      </c>
      <c r="F275">
        <v>-1.2170493039889152</v>
      </c>
      <c r="G275">
        <v>0.14695570521324869</v>
      </c>
    </row>
    <row r="276" spans="2:7" x14ac:dyDescent="0.3">
      <c r="B276">
        <v>0.90191726344174505</v>
      </c>
      <c r="C276">
        <v>7.0199369448073934E-4</v>
      </c>
      <c r="D276">
        <v>4.1768008687768088</v>
      </c>
      <c r="E276">
        <v>-5.9312748569060048E-2</v>
      </c>
      <c r="F276">
        <v>-1.1754488339761338</v>
      </c>
      <c r="G276">
        <v>0.12536984766565262</v>
      </c>
    </row>
    <row r="277" spans="2:7" x14ac:dyDescent="0.3">
      <c r="B277">
        <v>0.85848366703065815</v>
      </c>
      <c r="C277">
        <v>8.6490321162162255E-4</v>
      </c>
      <c r="D277">
        <v>5.7471807432989408</v>
      </c>
      <c r="E277">
        <v>-8.1566765520497603E-2</v>
      </c>
      <c r="F277">
        <v>-1.2143486559352823</v>
      </c>
      <c r="G277">
        <v>0.12742754387065763</v>
      </c>
    </row>
    <row r="278" spans="2:7" x14ac:dyDescent="0.3">
      <c r="B278">
        <v>0.80670420331335291</v>
      </c>
      <c r="C278">
        <v>1.0321236654811693E-3</v>
      </c>
      <c r="D278">
        <v>6.9003355396262123</v>
      </c>
      <c r="E278">
        <v>-0.10413985514918318</v>
      </c>
      <c r="F278">
        <v>-1.1824706796232931</v>
      </c>
      <c r="G278">
        <v>0.12823592984445392</v>
      </c>
    </row>
    <row r="279" spans="2:7" x14ac:dyDescent="0.3">
      <c r="B279">
        <v>0.74726977502088798</v>
      </c>
      <c r="C279">
        <v>1.1893239951581047E-3</v>
      </c>
      <c r="D279">
        <v>8.3793015751894018</v>
      </c>
      <c r="E279">
        <v>-0.12532175421128824</v>
      </c>
      <c r="F279">
        <v>-1.1007680283796617</v>
      </c>
      <c r="G279">
        <v>0.1293418316588551</v>
      </c>
    </row>
    <row r="280" spans="2:7" x14ac:dyDescent="0.3">
      <c r="B280">
        <v>0.68107900062205473</v>
      </c>
      <c r="C280">
        <v>1.3211412959696651E-3</v>
      </c>
      <c r="D280">
        <v>9.2665942877943053</v>
      </c>
      <c r="E280">
        <v>-0.14327290824197841</v>
      </c>
      <c r="F280">
        <v>-0.99004857386830736</v>
      </c>
      <c r="G280">
        <v>0.13018773866273464</v>
      </c>
    </row>
    <row r="281" spans="2:7" x14ac:dyDescent="0.3">
      <c r="B281">
        <v>0.61029359456686882</v>
      </c>
      <c r="C281">
        <v>1.4167316944346015E-3</v>
      </c>
      <c r="D281">
        <v>9.943364355791573</v>
      </c>
      <c r="E281">
        <v>-0.15671052695117199</v>
      </c>
      <c r="F281">
        <v>-0.86200995019680704</v>
      </c>
      <c r="G281">
        <v>0.13141010766185818</v>
      </c>
    </row>
    <row r="282" spans="2:7" x14ac:dyDescent="0.3">
      <c r="B282">
        <v>0.53698272893047361</v>
      </c>
      <c r="C282">
        <v>1.4660687195505013E-3</v>
      </c>
      <c r="D282">
        <v>10.440162249921059</v>
      </c>
      <c r="E282">
        <v>-0.16443631155383526</v>
      </c>
      <c r="F282">
        <v>-0.73209885378844319</v>
      </c>
      <c r="G282">
        <v>0.13134533247608693</v>
      </c>
    </row>
    <row r="283" spans="2:7" x14ac:dyDescent="0.3">
      <c r="B283">
        <v>0.46369415099715028</v>
      </c>
      <c r="C283">
        <v>1.4660490298576388E-3</v>
      </c>
      <c r="D283">
        <v>10.459922468527338</v>
      </c>
      <c r="E283">
        <v>-0.16608672948669423</v>
      </c>
      <c r="F283">
        <v>-0.60657381520456966</v>
      </c>
      <c r="G283">
        <v>0.13125361605823041</v>
      </c>
    </row>
    <row r="284" spans="2:7" x14ac:dyDescent="0.3">
      <c r="B284">
        <v>0.39277581543293211</v>
      </c>
      <c r="C284">
        <v>1.4195165641549164E-3</v>
      </c>
      <c r="D284">
        <v>10.198695852423612</v>
      </c>
      <c r="E284">
        <v>-0.16201033819863836</v>
      </c>
      <c r="F284">
        <v>-0.49056904346400643</v>
      </c>
      <c r="G284">
        <v>0.13188400810655204</v>
      </c>
    </row>
    <row r="285" spans="2:7" x14ac:dyDescent="0.3">
      <c r="B285">
        <v>0.32623339344834212</v>
      </c>
      <c r="C285">
        <v>1.3323385016857595E-3</v>
      </c>
      <c r="D285">
        <v>9.6799369250817335</v>
      </c>
      <c r="E285">
        <v>-0.1529124869803698</v>
      </c>
      <c r="F285">
        <v>-0.38807779603899917</v>
      </c>
      <c r="G285">
        <v>0.13203929271914067</v>
      </c>
    </row>
    <row r="286" spans="2:7" x14ac:dyDescent="0.3">
      <c r="B286">
        <v>0.26570972055295744</v>
      </c>
      <c r="C286">
        <v>1.2133302597076392E-3</v>
      </c>
      <c r="D286">
        <v>8.4877129314264721</v>
      </c>
      <c r="E286">
        <v>-0.13984961168112203</v>
      </c>
      <c r="F286">
        <v>-0.30097792826921932</v>
      </c>
      <c r="G286">
        <v>0.13208722963485869</v>
      </c>
    </row>
    <row r="287" spans="2:7" x14ac:dyDescent="0.3">
      <c r="B287">
        <v>0.21235253152961134</v>
      </c>
      <c r="C287">
        <v>1.0734203543645081E-3</v>
      </c>
      <c r="D287">
        <v>7.5332817463014123</v>
      </c>
      <c r="E287">
        <v>-0.12413167409473645</v>
      </c>
      <c r="F287">
        <v>-0.22921887614657521</v>
      </c>
      <c r="G287">
        <v>0.13252161229886111</v>
      </c>
    </row>
    <row r="288" spans="2:7" x14ac:dyDescent="0.3">
      <c r="B288">
        <v>-9.5148432976775915E-2</v>
      </c>
      <c r="C288">
        <v>6.2700326959686339E-4</v>
      </c>
      <c r="D288">
        <v>4.4319750099859334</v>
      </c>
      <c r="E288">
        <v>-7.2913726780464011E-2</v>
      </c>
      <c r="F288">
        <v>-9.5235230576307117E-2</v>
      </c>
      <c r="G288">
        <v>0.13766589751474556</v>
      </c>
    </row>
    <row r="289" spans="2:7" x14ac:dyDescent="0.3">
      <c r="B289">
        <v>-0.13480041288640812</v>
      </c>
      <c r="C289">
        <v>8.0348172063114621E-4</v>
      </c>
      <c r="D289">
        <v>5.9212070315801668</v>
      </c>
      <c r="E289">
        <v>-9.3213986904863141E-2</v>
      </c>
      <c r="F289">
        <v>-0.14345080892042006</v>
      </c>
      <c r="G289">
        <v>0.13814604153037074</v>
      </c>
    </row>
    <row r="290" spans="2:7" x14ac:dyDescent="0.3">
      <c r="B290">
        <v>-0.18357093289370396</v>
      </c>
      <c r="C290">
        <v>9.8337626424456546E-4</v>
      </c>
      <c r="D290">
        <v>6.9728285374814902</v>
      </c>
      <c r="E290">
        <v>-0.11374119894175405</v>
      </c>
      <c r="F290">
        <v>-0.20799881675515053</v>
      </c>
      <c r="G290">
        <v>0.13830110262610013</v>
      </c>
    </row>
    <row r="291" spans="2:7" x14ac:dyDescent="0.3">
      <c r="B291">
        <v>-0.24072719087422578</v>
      </c>
      <c r="C291">
        <v>1.1525077724342915E-3</v>
      </c>
      <c r="D291">
        <v>8.4253631716038058</v>
      </c>
      <c r="E291">
        <v>-0.13280005961297836</v>
      </c>
      <c r="F291">
        <v>-0.28937128816863833</v>
      </c>
      <c r="G291">
        <v>0.13831290431626136</v>
      </c>
    </row>
    <row r="292" spans="2:7" x14ac:dyDescent="0.3">
      <c r="B292">
        <v>-0.30526790262645365</v>
      </c>
      <c r="C292">
        <v>1.2956720614004443E-3</v>
      </c>
      <c r="D292">
        <v>9.2771719646975725</v>
      </c>
      <c r="E292">
        <v>-0.14856666003115113</v>
      </c>
      <c r="F292">
        <v>-0.3897602928546462</v>
      </c>
      <c r="G292">
        <v>0.13857772709093985</v>
      </c>
    </row>
    <row r="293" spans="2:7" x14ac:dyDescent="0.3">
      <c r="B293">
        <v>-0.37503243500937766</v>
      </c>
      <c r="C293">
        <v>1.4022063517480194E-3</v>
      </c>
      <c r="D293">
        <v>9.9446376016345539</v>
      </c>
      <c r="E293">
        <v>-0.15977744707924735</v>
      </c>
      <c r="F293">
        <v>-0.50550930424719809</v>
      </c>
      <c r="G293">
        <v>0.13962630428154021</v>
      </c>
    </row>
    <row r="294" spans="2:7" x14ac:dyDescent="0.3">
      <c r="B294">
        <v>-0.44787457704218825</v>
      </c>
      <c r="C294">
        <v>1.4622354253935462E-3</v>
      </c>
      <c r="D294">
        <v>10.440321774382255</v>
      </c>
      <c r="E294">
        <v>-0.16524925242146213</v>
      </c>
      <c r="F294">
        <v>-0.63614902687447739</v>
      </c>
      <c r="G294">
        <v>0.1397369004234299</v>
      </c>
    </row>
    <row r="295" spans="2:7" x14ac:dyDescent="0.3">
      <c r="B295">
        <v>-0.52122746684087173</v>
      </c>
      <c r="C295">
        <v>1.4728603344162394E-3</v>
      </c>
      <c r="D295">
        <v>10.460150712603422</v>
      </c>
      <c r="E295">
        <v>-0.1646409694069545</v>
      </c>
      <c r="F295">
        <v>-0.77657609270431749</v>
      </c>
      <c r="G295">
        <v>0.14028417400240895</v>
      </c>
    </row>
    <row r="296" spans="2:7" x14ac:dyDescent="0.3">
      <c r="B296">
        <v>-0.59274509172346757</v>
      </c>
      <c r="C296">
        <v>1.4370746907626211E-3</v>
      </c>
      <c r="D296">
        <v>10.194608470783351</v>
      </c>
      <c r="E296">
        <v>-0.158316731769923</v>
      </c>
      <c r="F296">
        <v>-0.91880675057609551</v>
      </c>
      <c r="G296">
        <v>0.14143062177505344</v>
      </c>
    </row>
    <row r="297" spans="2:7" x14ac:dyDescent="0.3">
      <c r="B297">
        <v>-0.66040792600644072</v>
      </c>
      <c r="C297">
        <v>1.3608912873365594E-3</v>
      </c>
      <c r="D297">
        <v>9.6581862522668871</v>
      </c>
      <c r="E297">
        <v>-0.14699712788714719</v>
      </c>
      <c r="F297">
        <v>-1.0549097540319963</v>
      </c>
      <c r="G297">
        <v>0.14176564374461773</v>
      </c>
    </row>
    <row r="298" spans="2:7" x14ac:dyDescent="0.3">
      <c r="B298">
        <v>-0.72255810076806171</v>
      </c>
      <c r="C298">
        <v>1.2532531550328769E-3</v>
      </c>
      <c r="D298">
        <v>8.456932644577364</v>
      </c>
      <c r="E298">
        <v>-0.13175194501762238</v>
      </c>
      <c r="F298">
        <v>-1.175533059438294</v>
      </c>
      <c r="G298">
        <v>0.14272828615345062</v>
      </c>
    </row>
    <row r="299" spans="2:7" x14ac:dyDescent="0.3">
      <c r="B299">
        <v>-0.7780452358865515</v>
      </c>
      <c r="C299">
        <v>1.1252227250136864E-3</v>
      </c>
      <c r="D299">
        <v>7.4634304651226557</v>
      </c>
      <c r="E299">
        <v>-0.11390561328601874</v>
      </c>
      <c r="F299">
        <v>-1.2717406712567936</v>
      </c>
      <c r="G299">
        <v>0.14397480987448247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CC85-83F7-4D56-B5BF-7E9A07366762}">
  <sheetPr codeName="Sheet6"/>
  <dimension ref="A1:H5005"/>
  <sheetViews>
    <sheetView tabSelected="1" workbookViewId="0">
      <selection activeCell="D4" sqref="D4"/>
    </sheetView>
  </sheetViews>
  <sheetFormatPr defaultRowHeight="14" x14ac:dyDescent="0.3"/>
  <cols>
    <col min="1" max="1" width="11.08203125" bestFit="1" customWidth="1"/>
    <col min="2" max="5" width="12.33203125" bestFit="1" customWidth="1"/>
    <col min="6" max="6" width="9.9140625" customWidth="1"/>
    <col min="7" max="8" width="12.33203125" bestFit="1" customWidth="1"/>
  </cols>
  <sheetData>
    <row r="1" spans="1:8" x14ac:dyDescent="0.3">
      <c r="A1" s="51" t="s">
        <v>889</v>
      </c>
      <c r="B1" s="52"/>
      <c r="C1" s="33">
        <v>15</v>
      </c>
    </row>
    <row r="2" spans="1:8" x14ac:dyDescent="0.3">
      <c r="A2" s="51" t="s">
        <v>890</v>
      </c>
      <c r="B2" s="52"/>
      <c r="C2" s="33">
        <v>2</v>
      </c>
    </row>
    <row r="4" spans="1:8" x14ac:dyDescent="0.3">
      <c r="A4" s="32"/>
      <c r="B4" s="32" t="s">
        <v>567</v>
      </c>
      <c r="C4" s="32" t="s">
        <v>568</v>
      </c>
      <c r="D4" s="32" t="s">
        <v>569</v>
      </c>
      <c r="E4" s="32" t="s">
        <v>570</v>
      </c>
      <c r="F4" s="32" t="s">
        <v>571</v>
      </c>
      <c r="G4" s="32" t="s">
        <v>572</v>
      </c>
      <c r="H4" s="32" t="s">
        <v>573</v>
      </c>
    </row>
    <row r="5" spans="1:8" x14ac:dyDescent="0.3">
      <c r="A5" s="32" t="s">
        <v>574</v>
      </c>
      <c r="B5" s="34">
        <v>0.1707791052136638</v>
      </c>
      <c r="C5" s="34"/>
      <c r="D5" s="34"/>
      <c r="E5" s="34"/>
      <c r="F5" s="34"/>
      <c r="G5" s="34"/>
      <c r="H5" s="34"/>
    </row>
    <row r="6" spans="1:8" x14ac:dyDescent="0.3">
      <c r="A6" s="32" t="s">
        <v>575</v>
      </c>
      <c r="B6" s="34">
        <v>0.15980287576690971</v>
      </c>
      <c r="C6" s="34"/>
      <c r="D6" s="34"/>
      <c r="E6" s="34"/>
      <c r="F6" s="34"/>
      <c r="G6" s="34"/>
      <c r="H6" s="34"/>
    </row>
    <row r="7" spans="1:8" x14ac:dyDescent="0.3">
      <c r="A7" s="32" t="s">
        <v>576</v>
      </c>
      <c r="B7" s="34">
        <v>0.1406861056490688</v>
      </c>
      <c r="C7" s="34"/>
      <c r="D7" s="34"/>
      <c r="E7" s="34"/>
      <c r="F7" s="34"/>
      <c r="G7" s="34"/>
      <c r="H7" s="34"/>
    </row>
    <row r="8" spans="1:8" x14ac:dyDescent="0.3">
      <c r="A8" s="32" t="s">
        <v>577</v>
      </c>
      <c r="B8" s="34">
        <v>0.13636974339936081</v>
      </c>
      <c r="C8" s="34"/>
      <c r="D8" s="34"/>
      <c r="E8" s="34"/>
      <c r="F8" s="34"/>
      <c r="G8" s="34"/>
      <c r="H8" s="34"/>
    </row>
    <row r="9" spans="1:8" x14ac:dyDescent="0.3">
      <c r="A9" s="32" t="s">
        <v>578</v>
      </c>
      <c r="B9" s="34">
        <v>0.13511236631815199</v>
      </c>
      <c r="C9" s="34"/>
      <c r="D9" s="34"/>
      <c r="E9" s="34"/>
      <c r="F9" s="34"/>
      <c r="G9" s="34"/>
      <c r="H9" s="34"/>
    </row>
    <row r="10" spans="1:8" x14ac:dyDescent="0.3">
      <c r="A10" s="32" t="s">
        <v>579</v>
      </c>
      <c r="B10" s="34">
        <v>0.13978814732409639</v>
      </c>
      <c r="C10" s="34"/>
      <c r="D10" s="34"/>
      <c r="E10" s="34"/>
      <c r="F10" s="34"/>
      <c r="G10" s="34"/>
      <c r="H10" s="34"/>
    </row>
    <row r="11" spans="1:8" x14ac:dyDescent="0.3">
      <c r="A11" s="32" t="s">
        <v>580</v>
      </c>
      <c r="B11" s="34">
        <v>0.14408356508365869</v>
      </c>
      <c r="C11" s="34"/>
      <c r="D11" s="34"/>
      <c r="E11" s="34"/>
      <c r="F11" s="34"/>
      <c r="G11" s="34"/>
      <c r="H11" s="34"/>
    </row>
    <row r="12" spans="1:8" x14ac:dyDescent="0.3">
      <c r="A12" s="32" t="s">
        <v>581</v>
      </c>
      <c r="B12" s="34">
        <v>0.14407382746972941</v>
      </c>
      <c r="C12" s="34"/>
      <c r="D12" s="34"/>
      <c r="E12" s="34"/>
      <c r="F12" s="34"/>
      <c r="G12" s="34"/>
      <c r="H12" s="34"/>
    </row>
    <row r="13" spans="1:8" x14ac:dyDescent="0.3">
      <c r="A13" s="32" t="s">
        <v>582</v>
      </c>
      <c r="B13" s="34">
        <v>0.14594174978663951</v>
      </c>
      <c r="C13" s="34"/>
      <c r="D13" s="34"/>
      <c r="E13" s="34"/>
      <c r="F13" s="34"/>
      <c r="G13" s="34"/>
      <c r="H13" s="34"/>
    </row>
    <row r="14" spans="1:8" x14ac:dyDescent="0.3">
      <c r="A14" s="32" t="s">
        <v>583</v>
      </c>
      <c r="B14" s="34">
        <v>0.14366419372054171</v>
      </c>
      <c r="C14" s="34"/>
      <c r="D14" s="34"/>
      <c r="E14" s="34"/>
      <c r="F14" s="34"/>
      <c r="G14" s="34"/>
      <c r="H14" s="34"/>
    </row>
    <row r="15" spans="1:8" x14ac:dyDescent="0.3">
      <c r="A15" s="32" t="s">
        <v>584</v>
      </c>
      <c r="B15" s="34">
        <v>0.1442433654665452</v>
      </c>
      <c r="C15" s="34"/>
      <c r="D15" s="34"/>
      <c r="E15" s="34"/>
      <c r="F15" s="34"/>
      <c r="G15" s="34"/>
      <c r="H15" s="34"/>
    </row>
    <row r="16" spans="1:8" x14ac:dyDescent="0.3">
      <c r="A16" s="32" t="s">
        <v>585</v>
      </c>
      <c r="B16" s="34">
        <v>0.13295443091149711</v>
      </c>
      <c r="C16" s="34"/>
      <c r="D16" s="34"/>
      <c r="E16" s="34"/>
      <c r="F16" s="34"/>
      <c r="G16" s="34"/>
      <c r="H16" s="34"/>
    </row>
    <row r="17" spans="1:8" x14ac:dyDescent="0.3">
      <c r="A17" s="32" t="s">
        <v>586</v>
      </c>
      <c r="B17" s="34">
        <v>0.14304408580587299</v>
      </c>
      <c r="C17" s="34"/>
      <c r="D17" s="34"/>
      <c r="E17" s="34"/>
      <c r="F17" s="34"/>
      <c r="G17" s="34"/>
      <c r="H17" s="34"/>
    </row>
    <row r="18" spans="1:8" x14ac:dyDescent="0.3">
      <c r="A18" s="32" t="s">
        <v>587</v>
      </c>
      <c r="B18" s="34">
        <v>0.14138474320715991</v>
      </c>
      <c r="C18" s="34"/>
      <c r="D18" s="34"/>
      <c r="E18" s="34"/>
      <c r="F18" s="34"/>
      <c r="G18" s="34"/>
      <c r="H18" s="34"/>
    </row>
    <row r="19" spans="1:8" x14ac:dyDescent="0.3">
      <c r="A19" s="32" t="s">
        <v>588</v>
      </c>
      <c r="B19" s="34">
        <v>0.13977726731972059</v>
      </c>
      <c r="C19" s="34">
        <v>0.14411370482950775</v>
      </c>
      <c r="D19" s="34">
        <v>9.5772576599428751E-3</v>
      </c>
      <c r="E19" s="34">
        <v>0.124959189509622</v>
      </c>
      <c r="F19" s="34">
        <v>0.16326822014939349</v>
      </c>
      <c r="G19" s="34"/>
      <c r="H19" s="34"/>
    </row>
    <row r="20" spans="1:8" x14ac:dyDescent="0.3">
      <c r="A20" s="32" t="s">
        <v>589</v>
      </c>
      <c r="B20" s="34">
        <v>0.14142418587573591</v>
      </c>
      <c r="C20" s="34">
        <v>0.14215671020697926</v>
      </c>
      <c r="D20" s="34">
        <v>6.1113279785245016E-3</v>
      </c>
      <c r="E20" s="34">
        <v>0.12993405424993026</v>
      </c>
      <c r="F20" s="34">
        <v>0.15437936616402825</v>
      </c>
      <c r="G20" s="34"/>
      <c r="H20" s="34"/>
    </row>
    <row r="21" spans="1:8" x14ac:dyDescent="0.3">
      <c r="A21" s="32" t="s">
        <v>590</v>
      </c>
      <c r="B21" s="34">
        <v>0.14234816441891079</v>
      </c>
      <c r="C21" s="34">
        <v>0.14099306278377935</v>
      </c>
      <c r="D21" s="34">
        <v>3.6957019545812743E-3</v>
      </c>
      <c r="E21" s="34">
        <v>0.13360165887461681</v>
      </c>
      <c r="F21" s="34">
        <v>0.14838446669294189</v>
      </c>
      <c r="G21" s="34"/>
      <c r="H21" s="34"/>
    </row>
    <row r="22" spans="1:8" x14ac:dyDescent="0.3">
      <c r="A22" s="32" t="s">
        <v>591</v>
      </c>
      <c r="B22" s="34">
        <v>0.14583703389760411</v>
      </c>
      <c r="C22" s="34">
        <v>0.14133645800034836</v>
      </c>
      <c r="D22" s="34">
        <v>3.8988643993835281E-3</v>
      </c>
      <c r="E22" s="34">
        <v>0.1335387292015813</v>
      </c>
      <c r="F22" s="34">
        <v>0.14913418679911541</v>
      </c>
      <c r="G22" s="34"/>
      <c r="H22" s="34"/>
    </row>
    <row r="23" spans="1:8" x14ac:dyDescent="0.3">
      <c r="A23" s="32" t="s">
        <v>592</v>
      </c>
      <c r="B23" s="34">
        <v>0.14037469136424999</v>
      </c>
      <c r="C23" s="34">
        <v>0.14160345453134096</v>
      </c>
      <c r="D23" s="34">
        <v>3.6645350941553068E-3</v>
      </c>
      <c r="E23" s="34">
        <v>0.13427438434303035</v>
      </c>
      <c r="F23" s="34">
        <v>0.14893252471965157</v>
      </c>
      <c r="G23" s="34"/>
      <c r="H23" s="34"/>
    </row>
    <row r="24" spans="1:8" x14ac:dyDescent="0.3">
      <c r="A24" s="32" t="s">
        <v>593</v>
      </c>
      <c r="B24" s="34">
        <v>0.1409024886915789</v>
      </c>
      <c r="C24" s="34">
        <v>0.14198946268956944</v>
      </c>
      <c r="D24" s="34">
        <v>3.2085325621354706E-3</v>
      </c>
      <c r="E24" s="34">
        <v>0.13557239756529849</v>
      </c>
      <c r="F24" s="34">
        <v>0.14840652781384039</v>
      </c>
      <c r="G24" s="34"/>
      <c r="H24" s="34"/>
    </row>
    <row r="25" spans="1:8" x14ac:dyDescent="0.3">
      <c r="A25" s="32" t="s">
        <v>594</v>
      </c>
      <c r="B25" s="34">
        <v>0.14511339449717409</v>
      </c>
      <c r="C25" s="34">
        <v>0.14234447916777462</v>
      </c>
      <c r="D25" s="34">
        <v>3.2420027643342069E-3</v>
      </c>
      <c r="E25" s="34">
        <v>0.13586047363910622</v>
      </c>
      <c r="F25" s="34">
        <v>0.14882848469644303</v>
      </c>
      <c r="G25" s="34"/>
      <c r="H25" s="34"/>
    </row>
    <row r="26" spans="1:8" x14ac:dyDescent="0.3">
      <c r="A26" s="32" t="s">
        <v>595</v>
      </c>
      <c r="B26" s="34">
        <v>0.14847260426059231</v>
      </c>
      <c r="C26" s="34">
        <v>0.14263708177957019</v>
      </c>
      <c r="D26" s="34">
        <v>3.589602046579027E-3</v>
      </c>
      <c r="E26" s="34">
        <v>0.13545787768641213</v>
      </c>
      <c r="F26" s="34">
        <v>0.14981628587272824</v>
      </c>
      <c r="G26" s="34"/>
      <c r="H26" s="34"/>
    </row>
    <row r="27" spans="1:8" x14ac:dyDescent="0.3">
      <c r="A27" s="32" t="s">
        <v>596</v>
      </c>
      <c r="B27" s="34">
        <v>0.14504330228608339</v>
      </c>
      <c r="C27" s="34">
        <v>0.14270171343399379</v>
      </c>
      <c r="D27" s="34">
        <v>3.625863445203987E-3</v>
      </c>
      <c r="E27" s="34">
        <v>0.13544998654358581</v>
      </c>
      <c r="F27" s="34">
        <v>0.14995344032440178</v>
      </c>
      <c r="G27" s="34"/>
      <c r="H27" s="34"/>
    </row>
    <row r="28" spans="1:8" x14ac:dyDescent="0.3">
      <c r="A28" s="32" t="s">
        <v>597</v>
      </c>
      <c r="B28" s="34">
        <v>0.1516913757302788</v>
      </c>
      <c r="C28" s="34">
        <v>0.14308502183023639</v>
      </c>
      <c r="D28" s="34">
        <v>4.244060663874556E-3</v>
      </c>
      <c r="E28" s="34">
        <v>0.13459690050248727</v>
      </c>
      <c r="F28" s="34">
        <v>0.15157314315798551</v>
      </c>
      <c r="G28" s="34"/>
      <c r="H28" s="34">
        <v>0.1516913757302788</v>
      </c>
    </row>
    <row r="29" spans="1:8" x14ac:dyDescent="0.3">
      <c r="A29" s="32" t="s">
        <v>598</v>
      </c>
      <c r="B29" s="34">
        <v>0.14960642181930869</v>
      </c>
      <c r="C29" s="34">
        <v>0.1434811703701542</v>
      </c>
      <c r="D29" s="34">
        <v>4.5670240827575962E-3</v>
      </c>
      <c r="E29" s="34">
        <v>0.13434712220463901</v>
      </c>
      <c r="F29" s="34">
        <v>0.15261521853566939</v>
      </c>
      <c r="G29" s="34"/>
      <c r="H29" s="34"/>
    </row>
    <row r="30" spans="1:8" x14ac:dyDescent="0.3">
      <c r="A30" s="32" t="s">
        <v>599</v>
      </c>
      <c r="B30" s="34">
        <v>0.15147397073958399</v>
      </c>
      <c r="C30" s="34">
        <v>0.1439632107216901</v>
      </c>
      <c r="D30" s="34">
        <v>5.013028728707054E-3</v>
      </c>
      <c r="E30" s="34">
        <v>0.13393715326427599</v>
      </c>
      <c r="F30" s="34">
        <v>0.15398926817910422</v>
      </c>
      <c r="G30" s="34"/>
      <c r="H30" s="34"/>
    </row>
    <row r="31" spans="1:8" x14ac:dyDescent="0.3">
      <c r="A31" s="32" t="s">
        <v>600</v>
      </c>
      <c r="B31" s="34">
        <v>0.14684752084957081</v>
      </c>
      <c r="C31" s="34">
        <v>0.1448894167175617</v>
      </c>
      <c r="D31" s="34">
        <v>4.0185689287396756E-3</v>
      </c>
      <c r="E31" s="34">
        <v>0.13685227886008233</v>
      </c>
      <c r="F31" s="34">
        <v>0.15292655457504106</v>
      </c>
      <c r="G31" s="34"/>
      <c r="H31" s="34"/>
    </row>
    <row r="32" spans="1:8" x14ac:dyDescent="0.3">
      <c r="A32" s="32" t="s">
        <v>601</v>
      </c>
      <c r="B32" s="34">
        <v>0.1518770734300518</v>
      </c>
      <c r="C32" s="34">
        <v>0.14547828255917358</v>
      </c>
      <c r="D32" s="34">
        <v>4.3613988807422932E-3</v>
      </c>
      <c r="E32" s="34">
        <v>0.13675548479768901</v>
      </c>
      <c r="F32" s="34">
        <v>0.15420108032065816</v>
      </c>
      <c r="G32" s="34"/>
      <c r="H32" s="34"/>
    </row>
    <row r="33" spans="1:8" x14ac:dyDescent="0.3">
      <c r="A33" s="32" t="s">
        <v>602</v>
      </c>
      <c r="B33" s="34">
        <v>0.14985022496595929</v>
      </c>
      <c r="C33" s="34">
        <v>0.14604264800976022</v>
      </c>
      <c r="D33" s="34">
        <v>4.3415302874158686E-3</v>
      </c>
      <c r="E33" s="34">
        <v>0.13735958743492849</v>
      </c>
      <c r="F33" s="34">
        <v>0.15472570858459195</v>
      </c>
      <c r="G33" s="34"/>
      <c r="H33" s="34"/>
    </row>
    <row r="34" spans="1:8" x14ac:dyDescent="0.3">
      <c r="A34" s="32" t="s">
        <v>603</v>
      </c>
      <c r="B34" s="34">
        <v>0.1441358697924274</v>
      </c>
      <c r="C34" s="34">
        <v>0.14633322150794068</v>
      </c>
      <c r="D34" s="34">
        <v>4.0266851567563912E-3</v>
      </c>
      <c r="E34" s="34">
        <v>0.1382798511944279</v>
      </c>
      <c r="F34" s="34">
        <v>0.15438659182145345</v>
      </c>
      <c r="G34" s="34"/>
      <c r="H34" s="34"/>
    </row>
    <row r="35" spans="1:8" x14ac:dyDescent="0.3">
      <c r="A35" s="32" t="s">
        <v>604</v>
      </c>
      <c r="B35" s="34">
        <v>0.13960490094948691</v>
      </c>
      <c r="C35" s="34">
        <v>0.14621193584619074</v>
      </c>
      <c r="D35" s="34">
        <v>4.2084075750289541E-3</v>
      </c>
      <c r="E35" s="34">
        <v>0.13779512069613284</v>
      </c>
      <c r="F35" s="34">
        <v>0.15462875099624865</v>
      </c>
      <c r="G35" s="34"/>
      <c r="H35" s="34"/>
    </row>
    <row r="36" spans="1:8" x14ac:dyDescent="0.3">
      <c r="A36" s="32" t="s">
        <v>605</v>
      </c>
      <c r="B36" s="34">
        <v>0.1391300062982995</v>
      </c>
      <c r="C36" s="34">
        <v>0.14599739197148331</v>
      </c>
      <c r="D36" s="34">
        <v>4.4919315032007938E-3</v>
      </c>
      <c r="E36" s="34">
        <v>0.13701352896508173</v>
      </c>
      <c r="F36" s="34">
        <v>0.1549812549778849</v>
      </c>
      <c r="G36" s="34"/>
      <c r="H36" s="34"/>
    </row>
    <row r="37" spans="1:8" x14ac:dyDescent="0.3">
      <c r="A37" s="32" t="s">
        <v>606</v>
      </c>
      <c r="B37" s="34">
        <v>0.1426074944366264</v>
      </c>
      <c r="C37" s="34">
        <v>0.14578208934075146</v>
      </c>
      <c r="D37" s="34">
        <v>4.5767630721101687E-3</v>
      </c>
      <c r="E37" s="34">
        <v>0.13662856319653113</v>
      </c>
      <c r="F37" s="34">
        <v>0.15493561548497178</v>
      </c>
      <c r="G37" s="34"/>
      <c r="H37" s="34"/>
    </row>
    <row r="38" spans="1:8" x14ac:dyDescent="0.3">
      <c r="A38" s="32" t="s">
        <v>607</v>
      </c>
      <c r="B38" s="34">
        <v>0.14839681825360529</v>
      </c>
      <c r="C38" s="34">
        <v>0.14631689780004184</v>
      </c>
      <c r="D38" s="34">
        <v>4.3634946360584462E-3</v>
      </c>
      <c r="E38" s="34">
        <v>0.13758990852792494</v>
      </c>
      <c r="F38" s="34">
        <v>0.15504388707215874</v>
      </c>
      <c r="G38" s="34"/>
      <c r="H38" s="34"/>
    </row>
    <row r="39" spans="1:8" x14ac:dyDescent="0.3">
      <c r="A39" s="32" t="s">
        <v>608</v>
      </c>
      <c r="B39" s="34">
        <v>0.14596415436043181</v>
      </c>
      <c r="C39" s="34">
        <v>0.14665434217796536</v>
      </c>
      <c r="D39" s="34">
        <v>4.1028018950664347E-3</v>
      </c>
      <c r="E39" s="34">
        <v>0.13844873838783248</v>
      </c>
      <c r="F39" s="34">
        <v>0.15485994596809824</v>
      </c>
      <c r="G39" s="34"/>
      <c r="H39" s="34"/>
    </row>
    <row r="40" spans="1:8" x14ac:dyDescent="0.3">
      <c r="A40" s="32" t="s">
        <v>609</v>
      </c>
      <c r="B40" s="34">
        <v>0.14672930989263089</v>
      </c>
      <c r="C40" s="34">
        <v>0.14676206987099583</v>
      </c>
      <c r="D40" s="34">
        <v>4.0806056013071622E-3</v>
      </c>
      <c r="E40" s="34">
        <v>0.13860085866838151</v>
      </c>
      <c r="F40" s="34">
        <v>0.15492328107361014</v>
      </c>
      <c r="G40" s="34"/>
      <c r="H40" s="34"/>
    </row>
    <row r="41" spans="1:8" x14ac:dyDescent="0.3">
      <c r="A41" s="32" t="s">
        <v>610</v>
      </c>
      <c r="B41" s="34">
        <v>0.14593432500579029</v>
      </c>
      <c r="C41" s="34">
        <v>0.146592851254009</v>
      </c>
      <c r="D41" s="34">
        <v>4.0571673667608591E-3</v>
      </c>
      <c r="E41" s="34">
        <v>0.13847851652048729</v>
      </c>
      <c r="F41" s="34">
        <v>0.15470718598753072</v>
      </c>
      <c r="G41" s="34"/>
      <c r="H41" s="34"/>
    </row>
    <row r="42" spans="1:8" x14ac:dyDescent="0.3">
      <c r="A42" s="32" t="s">
        <v>611</v>
      </c>
      <c r="B42" s="34">
        <v>0.1553448314858257</v>
      </c>
      <c r="C42" s="34">
        <v>0.14727961986732518</v>
      </c>
      <c r="D42" s="34">
        <v>4.6103128778029277E-3</v>
      </c>
      <c r="E42" s="34">
        <v>0.13805899411171932</v>
      </c>
      <c r="F42" s="34">
        <v>0.15650024562293105</v>
      </c>
      <c r="G42" s="34"/>
      <c r="H42" s="34"/>
    </row>
    <row r="43" spans="1:8" x14ac:dyDescent="0.3">
      <c r="A43" s="32" t="s">
        <v>612</v>
      </c>
      <c r="B43" s="34">
        <v>0.1716405156016623</v>
      </c>
      <c r="C43" s="34">
        <v>0.1486095625254174</v>
      </c>
      <c r="D43" s="34">
        <v>7.7691157187336265E-3</v>
      </c>
      <c r="E43" s="34">
        <v>0.13307133108795016</v>
      </c>
      <c r="F43" s="34">
        <v>0.16414779396288465</v>
      </c>
      <c r="G43" s="34"/>
      <c r="H43" s="34">
        <v>0.1716405156016623</v>
      </c>
    </row>
    <row r="44" spans="1:8" x14ac:dyDescent="0.3">
      <c r="A44" s="32" t="s">
        <v>613</v>
      </c>
      <c r="B44" s="34">
        <v>0.17190206753904669</v>
      </c>
      <c r="C44" s="34">
        <v>0.15009593890673326</v>
      </c>
      <c r="D44" s="34">
        <v>9.8322921570752099E-3</v>
      </c>
      <c r="E44" s="34">
        <v>0.13043135459258284</v>
      </c>
      <c r="F44" s="34">
        <v>0.16976052322088367</v>
      </c>
      <c r="G44" s="34"/>
      <c r="H44" s="34">
        <v>0.17190206753904669</v>
      </c>
    </row>
    <row r="45" spans="1:8" x14ac:dyDescent="0.3">
      <c r="A45" s="32" t="s">
        <v>614</v>
      </c>
      <c r="B45" s="34">
        <v>0.16857496301181271</v>
      </c>
      <c r="C45" s="34">
        <v>0.15123600505821516</v>
      </c>
      <c r="D45" s="34">
        <v>1.0933286868767171E-2</v>
      </c>
      <c r="E45" s="34">
        <v>0.12936943132068082</v>
      </c>
      <c r="F45" s="34">
        <v>0.1731025787957495</v>
      </c>
      <c r="G45" s="34"/>
      <c r="H45" s="34"/>
    </row>
    <row r="46" spans="1:8" x14ac:dyDescent="0.3">
      <c r="A46" s="32" t="s">
        <v>615</v>
      </c>
      <c r="B46" s="34">
        <v>0.1734724193938903</v>
      </c>
      <c r="C46" s="34">
        <v>0.15301099829450313</v>
      </c>
      <c r="D46" s="34">
        <v>1.2251690783001194E-2</v>
      </c>
      <c r="E46" s="34">
        <v>0.12850761672850075</v>
      </c>
      <c r="F46" s="34">
        <v>0.1775143798605055</v>
      </c>
      <c r="G46" s="34"/>
      <c r="H46" s="34"/>
    </row>
    <row r="47" spans="1:8" x14ac:dyDescent="0.3">
      <c r="A47" s="32" t="s">
        <v>616</v>
      </c>
      <c r="B47" s="34">
        <v>0.18764339807513611</v>
      </c>
      <c r="C47" s="34">
        <v>0.15539541993750877</v>
      </c>
      <c r="D47" s="34">
        <v>1.515229899808873E-2</v>
      </c>
      <c r="E47" s="34">
        <v>0.12509082194133131</v>
      </c>
      <c r="F47" s="34">
        <v>0.18570001793368623</v>
      </c>
      <c r="G47" s="34"/>
      <c r="H47" s="34">
        <v>0.18764339807513611</v>
      </c>
    </row>
    <row r="48" spans="1:8" x14ac:dyDescent="0.3">
      <c r="A48" s="32" t="s">
        <v>617</v>
      </c>
      <c r="B48" s="34">
        <v>0.1773992621439707</v>
      </c>
      <c r="C48" s="34">
        <v>0.15723202241604287</v>
      </c>
      <c r="D48" s="34">
        <v>1.6073744260209709E-2</v>
      </c>
      <c r="E48" s="34">
        <v>0.12508453389562346</v>
      </c>
      <c r="F48" s="34">
        <v>0.18937951093646227</v>
      </c>
      <c r="G48" s="34"/>
      <c r="H48" s="34"/>
    </row>
    <row r="49" spans="1:8" x14ac:dyDescent="0.3">
      <c r="A49" s="32" t="s">
        <v>618</v>
      </c>
      <c r="B49" s="34">
        <v>0.17545512763221871</v>
      </c>
      <c r="C49" s="34">
        <v>0.15931997293869565</v>
      </c>
      <c r="D49" s="34">
        <v>1.6283850134850612E-2</v>
      </c>
      <c r="E49" s="34">
        <v>0.12675227266899441</v>
      </c>
      <c r="F49" s="34">
        <v>0.19188767320839689</v>
      </c>
      <c r="G49" s="34"/>
      <c r="H49" s="34"/>
    </row>
    <row r="50" spans="1:8" x14ac:dyDescent="0.3">
      <c r="A50" s="32" t="s">
        <v>619</v>
      </c>
      <c r="B50" s="34">
        <v>0.18017960129389529</v>
      </c>
      <c r="C50" s="34">
        <v>0.16202495296165623</v>
      </c>
      <c r="D50" s="34">
        <v>1.6144391177097418E-2</v>
      </c>
      <c r="E50" s="34">
        <v>0.1297361706074614</v>
      </c>
      <c r="F50" s="34">
        <v>0.19431373531585105</v>
      </c>
      <c r="G50" s="34"/>
      <c r="H50" s="34"/>
    </row>
    <row r="51" spans="1:8" x14ac:dyDescent="0.3">
      <c r="A51" s="32" t="s">
        <v>620</v>
      </c>
      <c r="B51" s="34">
        <v>0.18429962011651571</v>
      </c>
      <c r="C51" s="34">
        <v>0.16503626054953729</v>
      </c>
      <c r="D51" s="34">
        <v>1.5777338504543586E-2</v>
      </c>
      <c r="E51" s="34">
        <v>0.13348158354045012</v>
      </c>
      <c r="F51" s="34">
        <v>0.19659093755862447</v>
      </c>
      <c r="G51" s="34"/>
      <c r="H51" s="34"/>
    </row>
    <row r="52" spans="1:8" x14ac:dyDescent="0.3">
      <c r="A52" s="32" t="s">
        <v>621</v>
      </c>
      <c r="B52" s="34">
        <v>0.1864832030254519</v>
      </c>
      <c r="C52" s="34">
        <v>0.16796130778879229</v>
      </c>
      <c r="D52" s="34">
        <v>1.5384419335243931E-2</v>
      </c>
      <c r="E52" s="34">
        <v>0.13719246911830443</v>
      </c>
      <c r="F52" s="34">
        <v>0.19873014645928014</v>
      </c>
      <c r="G52" s="34"/>
      <c r="H52" s="34"/>
    </row>
    <row r="53" spans="1:8" x14ac:dyDescent="0.3">
      <c r="A53" s="32" t="s">
        <v>622</v>
      </c>
      <c r="B53" s="34">
        <v>0.18683774083921409</v>
      </c>
      <c r="C53" s="34">
        <v>0.17052403596116622</v>
      </c>
      <c r="D53" s="34">
        <v>1.5091534653121672E-2</v>
      </c>
      <c r="E53" s="34">
        <v>0.14034096665492288</v>
      </c>
      <c r="F53" s="34">
        <v>0.20070710526740956</v>
      </c>
      <c r="G53" s="34"/>
      <c r="H53" s="34"/>
    </row>
    <row r="54" spans="1:8" x14ac:dyDescent="0.3">
      <c r="A54" s="32" t="s">
        <v>623</v>
      </c>
      <c r="B54" s="34">
        <v>0.18388581432878109</v>
      </c>
      <c r="C54" s="34">
        <v>0.17305214662572282</v>
      </c>
      <c r="D54" s="34">
        <v>1.3804867253795225E-2</v>
      </c>
      <c r="E54" s="34">
        <v>0.14544241211813239</v>
      </c>
      <c r="F54" s="34">
        <v>0.20066188113331326</v>
      </c>
      <c r="G54" s="34"/>
      <c r="H54" s="34"/>
    </row>
    <row r="55" spans="1:8" x14ac:dyDescent="0.3">
      <c r="A55" s="32" t="s">
        <v>624</v>
      </c>
      <c r="B55" s="34">
        <v>0.1780937965858494</v>
      </c>
      <c r="C55" s="34">
        <v>0.1751431124052707</v>
      </c>
      <c r="D55" s="34">
        <v>1.1756413054777291E-2</v>
      </c>
      <c r="E55" s="34">
        <v>0.15163028629571612</v>
      </c>
      <c r="F55" s="34">
        <v>0.19865593851482527</v>
      </c>
      <c r="G55" s="34"/>
      <c r="H55" s="34"/>
    </row>
    <row r="56" spans="1:8" x14ac:dyDescent="0.3">
      <c r="A56" s="32" t="s">
        <v>625</v>
      </c>
      <c r="B56" s="34">
        <v>0.1836049983011814</v>
      </c>
      <c r="C56" s="34">
        <v>0.17765449062496344</v>
      </c>
      <c r="D56" s="34">
        <v>8.6965938074943586E-3</v>
      </c>
      <c r="E56" s="34">
        <v>0.16026130300997471</v>
      </c>
      <c r="F56" s="34">
        <v>0.19504767823995217</v>
      </c>
      <c r="G56" s="34"/>
      <c r="H56" s="34"/>
    </row>
    <row r="57" spans="1:8" x14ac:dyDescent="0.3">
      <c r="A57" s="32" t="s">
        <v>626</v>
      </c>
      <c r="B57" s="34">
        <v>0.18018958377447111</v>
      </c>
      <c r="C57" s="34">
        <v>0.17931080744420649</v>
      </c>
      <c r="D57" s="34">
        <v>6.1317990789364722E-3</v>
      </c>
      <c r="E57" s="34">
        <v>0.16704720928633354</v>
      </c>
      <c r="F57" s="34">
        <v>0.19157440560207945</v>
      </c>
      <c r="G57" s="34"/>
      <c r="H57" s="34"/>
    </row>
    <row r="58" spans="1:8" x14ac:dyDescent="0.3">
      <c r="A58" s="32" t="s">
        <v>627</v>
      </c>
      <c r="B58" s="34">
        <v>0.18887125085586379</v>
      </c>
      <c r="C58" s="34">
        <v>0.18045952312781996</v>
      </c>
      <c r="D58" s="34">
        <v>6.2057630167061829E-3</v>
      </c>
      <c r="E58" s="34">
        <v>0.1680479970944076</v>
      </c>
      <c r="F58" s="34">
        <v>0.19287104916123232</v>
      </c>
      <c r="G58" s="34"/>
      <c r="H58" s="34"/>
    </row>
    <row r="59" spans="1:8" x14ac:dyDescent="0.3">
      <c r="A59" s="32" t="s">
        <v>628</v>
      </c>
      <c r="B59" s="34">
        <v>0.17875208083109489</v>
      </c>
      <c r="C59" s="34">
        <v>0.18091619068062315</v>
      </c>
      <c r="D59" s="34">
        <v>5.7676317181647773E-3</v>
      </c>
      <c r="E59" s="34">
        <v>0.1693809272442936</v>
      </c>
      <c r="F59" s="34">
        <v>0.19245145411695269</v>
      </c>
      <c r="G59" s="34"/>
      <c r="H59" s="34"/>
    </row>
    <row r="60" spans="1:8" x14ac:dyDescent="0.3">
      <c r="A60" s="32" t="s">
        <v>629</v>
      </c>
      <c r="B60" s="34">
        <v>0.18437572752357501</v>
      </c>
      <c r="C60" s="34">
        <v>0.18196957498140731</v>
      </c>
      <c r="D60" s="34">
        <v>4.6960186512967454E-3</v>
      </c>
      <c r="E60" s="34">
        <v>0.17257753767881381</v>
      </c>
      <c r="F60" s="34">
        <v>0.19136161228400081</v>
      </c>
      <c r="G60" s="34"/>
      <c r="H60" s="34"/>
    </row>
    <row r="61" spans="1:8" x14ac:dyDescent="0.3">
      <c r="A61" s="32" t="s">
        <v>630</v>
      </c>
      <c r="B61" s="34">
        <v>0.18515797713521209</v>
      </c>
      <c r="C61" s="34">
        <v>0.18274861216416208</v>
      </c>
      <c r="D61" s="34">
        <v>4.119613779234082E-3</v>
      </c>
      <c r="E61" s="34">
        <v>0.1745093846056939</v>
      </c>
      <c r="F61" s="34">
        <v>0.19098783972263025</v>
      </c>
      <c r="G61" s="34"/>
      <c r="H61" s="34"/>
    </row>
    <row r="62" spans="1:8" x14ac:dyDescent="0.3">
      <c r="A62" s="32" t="s">
        <v>631</v>
      </c>
      <c r="B62" s="34">
        <v>0.18671029956278681</v>
      </c>
      <c r="C62" s="34">
        <v>0.18268640559667212</v>
      </c>
      <c r="D62" s="34">
        <v>4.0468245111387156E-3</v>
      </c>
      <c r="E62" s="34">
        <v>0.17459275657439469</v>
      </c>
      <c r="F62" s="34">
        <v>0.19078005461894956</v>
      </c>
      <c r="G62" s="34"/>
      <c r="H62" s="34"/>
    </row>
    <row r="63" spans="1:8" x14ac:dyDescent="0.3">
      <c r="A63" s="32" t="s">
        <v>632</v>
      </c>
      <c r="B63" s="34">
        <v>0.19013729621646369</v>
      </c>
      <c r="C63" s="34">
        <v>0.18353560786817166</v>
      </c>
      <c r="D63" s="34">
        <v>4.1919971238164721E-3</v>
      </c>
      <c r="E63" s="34">
        <v>0.17515161362053872</v>
      </c>
      <c r="F63" s="34">
        <v>0.19191960211580461</v>
      </c>
      <c r="G63" s="34"/>
      <c r="H63" s="34"/>
    </row>
    <row r="64" spans="1:8" x14ac:dyDescent="0.3">
      <c r="A64" s="32" t="s">
        <v>633</v>
      </c>
      <c r="B64" s="34">
        <v>0.19761967697215119</v>
      </c>
      <c r="C64" s="34">
        <v>0.18501324449083384</v>
      </c>
      <c r="D64" s="34">
        <v>4.973755768730762E-3</v>
      </c>
      <c r="E64" s="34">
        <v>0.17506573295337233</v>
      </c>
      <c r="F64" s="34">
        <v>0.19496075602829535</v>
      </c>
      <c r="G64" s="34"/>
      <c r="H64" s="34">
        <v>0.19761967697215119</v>
      </c>
    </row>
    <row r="65" spans="1:8" x14ac:dyDescent="0.3">
      <c r="A65" s="32" t="s">
        <v>634</v>
      </c>
      <c r="B65" s="34">
        <v>0.1911375086588315</v>
      </c>
      <c r="C65" s="34">
        <v>0.18574377164849626</v>
      </c>
      <c r="D65" s="34">
        <v>5.0176325264057586E-3</v>
      </c>
      <c r="E65" s="34">
        <v>0.17570850659568474</v>
      </c>
      <c r="F65" s="34">
        <v>0.19577903670130778</v>
      </c>
      <c r="G65" s="34"/>
      <c r="H65" s="34"/>
    </row>
    <row r="66" spans="1:8" x14ac:dyDescent="0.3">
      <c r="A66" s="32" t="s">
        <v>635</v>
      </c>
      <c r="B66" s="34">
        <v>0.19276496113646929</v>
      </c>
      <c r="C66" s="34">
        <v>0.18630812771649316</v>
      </c>
      <c r="D66" s="34">
        <v>5.3110865715505096E-3</v>
      </c>
      <c r="E66" s="34">
        <v>0.17568595457339214</v>
      </c>
      <c r="F66" s="34">
        <v>0.19693030085959418</v>
      </c>
      <c r="G66" s="34"/>
      <c r="H66" s="34"/>
    </row>
    <row r="67" spans="1:8" x14ac:dyDescent="0.3">
      <c r="A67" s="32" t="s">
        <v>636</v>
      </c>
      <c r="B67" s="34">
        <v>0.189238214210665</v>
      </c>
      <c r="C67" s="34">
        <v>0.1864917951288407</v>
      </c>
      <c r="D67" s="34">
        <v>5.364937209799003E-3</v>
      </c>
      <c r="E67" s="34">
        <v>0.17576192070924271</v>
      </c>
      <c r="F67" s="34">
        <v>0.1972216695484387</v>
      </c>
      <c r="G67" s="34"/>
      <c r="H67" s="34"/>
    </row>
    <row r="68" spans="1:8" x14ac:dyDescent="0.3">
      <c r="A68" s="32" t="s">
        <v>637</v>
      </c>
      <c r="B68" s="34">
        <v>0.1924574670701526</v>
      </c>
      <c r="C68" s="34">
        <v>0.18686644354423657</v>
      </c>
      <c r="D68" s="34">
        <v>5.5826252110624018E-3</v>
      </c>
      <c r="E68" s="34">
        <v>0.17570119312211177</v>
      </c>
      <c r="F68" s="34">
        <v>0.19803169396636136</v>
      </c>
      <c r="G68" s="34"/>
      <c r="H68" s="34"/>
    </row>
    <row r="69" spans="1:8" x14ac:dyDescent="0.3">
      <c r="A69" s="32" t="s">
        <v>638</v>
      </c>
      <c r="B69" s="34">
        <v>0.1869787568782881</v>
      </c>
      <c r="C69" s="34">
        <v>0.18707263971420371</v>
      </c>
      <c r="D69" s="34">
        <v>5.5214553614448651E-3</v>
      </c>
      <c r="E69" s="34">
        <v>0.17602972899131397</v>
      </c>
      <c r="F69" s="34">
        <v>0.19811555043709345</v>
      </c>
      <c r="G69" s="34"/>
      <c r="H69" s="34"/>
    </row>
    <row r="70" spans="1:8" x14ac:dyDescent="0.3">
      <c r="A70" s="32" t="s">
        <v>639</v>
      </c>
      <c r="B70" s="34">
        <v>0.1882427736741546</v>
      </c>
      <c r="C70" s="34">
        <v>0.18774923818675743</v>
      </c>
      <c r="D70" s="34">
        <v>4.9330762459913712E-3</v>
      </c>
      <c r="E70" s="34">
        <v>0.17788308569477468</v>
      </c>
      <c r="F70" s="34">
        <v>0.19761539067874018</v>
      </c>
      <c r="G70" s="34"/>
      <c r="H70" s="34"/>
    </row>
    <row r="71" spans="1:8" x14ac:dyDescent="0.3">
      <c r="A71" s="32" t="s">
        <v>640</v>
      </c>
      <c r="B71" s="34">
        <v>0.2088680904326761</v>
      </c>
      <c r="C71" s="34">
        <v>0.18943344432885703</v>
      </c>
      <c r="D71" s="34">
        <v>7.2060308001708527E-3</v>
      </c>
      <c r="E71" s="34">
        <v>0.17502138272851533</v>
      </c>
      <c r="F71" s="34">
        <v>0.20384550592919873</v>
      </c>
      <c r="G71" s="34"/>
      <c r="H71" s="34">
        <v>0.2088680904326761</v>
      </c>
    </row>
    <row r="72" spans="1:8" x14ac:dyDescent="0.3">
      <c r="A72" s="32" t="s">
        <v>641</v>
      </c>
      <c r="B72" s="34">
        <v>0.20742403843553159</v>
      </c>
      <c r="C72" s="34">
        <v>0.19124907463959442</v>
      </c>
      <c r="D72" s="34">
        <v>8.0876499124339935E-3</v>
      </c>
      <c r="E72" s="34">
        <v>0.17507377481472644</v>
      </c>
      <c r="F72" s="34">
        <v>0.20742437446446241</v>
      </c>
      <c r="G72" s="34"/>
      <c r="H72" s="34"/>
    </row>
    <row r="73" spans="1:8" x14ac:dyDescent="0.3">
      <c r="A73" s="32" t="s">
        <v>642</v>
      </c>
      <c r="B73" s="34">
        <v>0.2231971512350503</v>
      </c>
      <c r="C73" s="34">
        <v>0.19353746799820687</v>
      </c>
      <c r="D73" s="34">
        <v>1.1502221913401367E-2</v>
      </c>
      <c r="E73" s="34">
        <v>0.17053302417140415</v>
      </c>
      <c r="F73" s="34">
        <v>0.21654191182500959</v>
      </c>
      <c r="G73" s="34"/>
      <c r="H73" s="34">
        <v>0.2231971512350503</v>
      </c>
    </row>
    <row r="74" spans="1:8" x14ac:dyDescent="0.3">
      <c r="A74" s="32" t="s">
        <v>643</v>
      </c>
      <c r="B74" s="34">
        <v>0.22762247923729459</v>
      </c>
      <c r="C74" s="34">
        <v>0.19679549455862017</v>
      </c>
      <c r="D74" s="34">
        <v>1.3722179092606111E-2</v>
      </c>
      <c r="E74" s="34">
        <v>0.16935113637340793</v>
      </c>
      <c r="F74" s="34">
        <v>0.2242398527438324</v>
      </c>
      <c r="G74" s="34"/>
      <c r="H74" s="34">
        <v>0.22762247923729459</v>
      </c>
    </row>
    <row r="75" spans="1:8" x14ac:dyDescent="0.3">
      <c r="A75" s="32" t="s">
        <v>644</v>
      </c>
      <c r="B75" s="34">
        <v>0.22190639467661979</v>
      </c>
      <c r="C75" s="34">
        <v>0.19929753903548983</v>
      </c>
      <c r="D75" s="34">
        <v>1.4683757011847281E-2</v>
      </c>
      <c r="E75" s="34">
        <v>0.16993002501179527</v>
      </c>
      <c r="F75" s="34">
        <v>0.22866505305918439</v>
      </c>
      <c r="G75" s="34"/>
      <c r="H75" s="34"/>
    </row>
    <row r="76" spans="1:8" x14ac:dyDescent="0.3">
      <c r="A76" s="32" t="s">
        <v>645</v>
      </c>
      <c r="B76" s="34">
        <v>0.22635700748384499</v>
      </c>
      <c r="C76" s="34">
        <v>0.202044141058732</v>
      </c>
      <c r="D76" s="34">
        <v>1.5670054156224703E-2</v>
      </c>
      <c r="E76" s="34">
        <v>0.1707040327462826</v>
      </c>
      <c r="F76" s="34">
        <v>0.23338424937118141</v>
      </c>
      <c r="G76" s="34"/>
      <c r="H76" s="34"/>
    </row>
    <row r="77" spans="1:8" x14ac:dyDescent="0.3">
      <c r="A77" s="32" t="s">
        <v>646</v>
      </c>
      <c r="B77" s="34">
        <v>0.22303454865461139</v>
      </c>
      <c r="C77" s="34">
        <v>0.20446575766485361</v>
      </c>
      <c r="D77" s="34">
        <v>1.5935619295955768E-2</v>
      </c>
      <c r="E77" s="34">
        <v>0.17259451907294207</v>
      </c>
      <c r="F77" s="34">
        <v>0.23633699625676516</v>
      </c>
      <c r="G77" s="34"/>
      <c r="H77" s="34"/>
    </row>
    <row r="78" spans="1:8" x14ac:dyDescent="0.3">
      <c r="A78" s="32" t="s">
        <v>647</v>
      </c>
      <c r="B78" s="34">
        <v>0.2119809935394974</v>
      </c>
      <c r="C78" s="34">
        <v>0.20592200415305589</v>
      </c>
      <c r="D78" s="34">
        <v>1.5525508107849124E-2</v>
      </c>
      <c r="E78" s="34">
        <v>0.17487098793735764</v>
      </c>
      <c r="F78" s="34">
        <v>0.23697302036875414</v>
      </c>
      <c r="G78" s="34"/>
      <c r="H78" s="34"/>
    </row>
    <row r="79" spans="1:8" x14ac:dyDescent="0.3">
      <c r="A79" s="32" t="s">
        <v>648</v>
      </c>
      <c r="B79" s="34">
        <v>0.18615214313206679</v>
      </c>
      <c r="C79" s="34">
        <v>0.20515750189705029</v>
      </c>
      <c r="D79" s="34">
        <v>1.6229891824248496E-2</v>
      </c>
      <c r="E79" s="34">
        <v>0.17269771824855329</v>
      </c>
      <c r="F79" s="34">
        <v>0.23761728554554729</v>
      </c>
      <c r="G79" s="34"/>
      <c r="H79" s="34"/>
    </row>
    <row r="80" spans="1:8" x14ac:dyDescent="0.3">
      <c r="A80" s="32" t="s">
        <v>649</v>
      </c>
      <c r="B80" s="34">
        <v>0.1898758791376754</v>
      </c>
      <c r="C80" s="34">
        <v>0.2050733932623065</v>
      </c>
      <c r="D80" s="34">
        <v>1.6310805162308119E-2</v>
      </c>
      <c r="E80" s="34">
        <v>0.17245178293769026</v>
      </c>
      <c r="F80" s="34">
        <v>0.23769500358692275</v>
      </c>
      <c r="G80" s="34"/>
      <c r="H80" s="34"/>
    </row>
    <row r="81" spans="1:8" x14ac:dyDescent="0.3">
      <c r="A81" s="32" t="s">
        <v>650</v>
      </c>
      <c r="B81" s="34">
        <v>0.19982188187318509</v>
      </c>
      <c r="C81" s="34">
        <v>0.20554385464475422</v>
      </c>
      <c r="D81" s="34">
        <v>1.6029780259582457E-2</v>
      </c>
      <c r="E81" s="34">
        <v>0.1734842941255893</v>
      </c>
      <c r="F81" s="34">
        <v>0.23760341516391914</v>
      </c>
      <c r="G81" s="34"/>
      <c r="H81" s="34"/>
    </row>
    <row r="82" spans="1:8" x14ac:dyDescent="0.3">
      <c r="A82" s="32" t="s">
        <v>651</v>
      </c>
      <c r="B82" s="34">
        <v>0.20056924787513761</v>
      </c>
      <c r="C82" s="34">
        <v>0.2062992568890524</v>
      </c>
      <c r="D82" s="34">
        <v>1.5463476061520719E-2</v>
      </c>
      <c r="E82" s="34">
        <v>0.17537230476601096</v>
      </c>
      <c r="F82" s="34">
        <v>0.23722620901209385</v>
      </c>
      <c r="G82" s="34"/>
      <c r="H82" s="34"/>
    </row>
    <row r="83" spans="1:8" x14ac:dyDescent="0.3">
      <c r="A83" s="32" t="s">
        <v>652</v>
      </c>
      <c r="B83" s="34">
        <v>0.20200528382648611</v>
      </c>
      <c r="C83" s="34">
        <v>0.20693577800614132</v>
      </c>
      <c r="D83" s="34">
        <v>1.5043823979477627E-2</v>
      </c>
      <c r="E83" s="34">
        <v>0.17684813004718608</v>
      </c>
      <c r="F83" s="34">
        <v>0.23702342596509657</v>
      </c>
      <c r="G83" s="34"/>
      <c r="H83" s="34"/>
    </row>
    <row r="84" spans="1:8" x14ac:dyDescent="0.3">
      <c r="A84" s="32" t="s">
        <v>653</v>
      </c>
      <c r="B84" s="34">
        <v>0.1977940566042343</v>
      </c>
      <c r="C84" s="34">
        <v>0.20765679798787107</v>
      </c>
      <c r="D84" s="34">
        <v>1.4257637776791747E-2</v>
      </c>
      <c r="E84" s="34">
        <v>0.17914152243428758</v>
      </c>
      <c r="F84" s="34">
        <v>0.23617207354145456</v>
      </c>
      <c r="G84" s="34"/>
      <c r="H84" s="34"/>
    </row>
    <row r="85" spans="1:8" x14ac:dyDescent="0.3">
      <c r="A85" s="32" t="s">
        <v>654</v>
      </c>
      <c r="B85" s="34">
        <v>0.1845396590461815</v>
      </c>
      <c r="C85" s="34">
        <v>0.20740992367933953</v>
      </c>
      <c r="D85" s="34">
        <v>1.4644615925733347E-2</v>
      </c>
      <c r="E85" s="34">
        <v>0.17812069182787282</v>
      </c>
      <c r="F85" s="34">
        <v>0.23669915553080623</v>
      </c>
      <c r="G85" s="34"/>
      <c r="H85" s="34"/>
    </row>
    <row r="86" spans="1:8" x14ac:dyDescent="0.3">
      <c r="A86" s="32" t="s">
        <v>655</v>
      </c>
      <c r="B86" s="34">
        <v>0.20927764365242191</v>
      </c>
      <c r="C86" s="34">
        <v>0.20743722722732255</v>
      </c>
      <c r="D86" s="34">
        <v>1.4647910148191124E-2</v>
      </c>
      <c r="E86" s="34">
        <v>0.1781414069309403</v>
      </c>
      <c r="F86" s="34">
        <v>0.2367330475237048</v>
      </c>
      <c r="G86" s="34"/>
      <c r="H86" s="34"/>
    </row>
    <row r="87" spans="1:8" x14ac:dyDescent="0.3">
      <c r="A87" s="32" t="s">
        <v>656</v>
      </c>
      <c r="B87" s="34">
        <v>0.19652031432759251</v>
      </c>
      <c r="C87" s="34">
        <v>0.20671031228679332</v>
      </c>
      <c r="D87" s="34">
        <v>1.4916698546277687E-2</v>
      </c>
      <c r="E87" s="34">
        <v>0.17687691519423795</v>
      </c>
      <c r="F87" s="34">
        <v>0.23654370937934868</v>
      </c>
      <c r="G87" s="34"/>
      <c r="H87" s="34"/>
    </row>
    <row r="88" spans="1:8" x14ac:dyDescent="0.3">
      <c r="A88" s="32" t="s">
        <v>657</v>
      </c>
      <c r="B88" s="34">
        <v>0.2030331171773615</v>
      </c>
      <c r="C88" s="34">
        <v>0.20536604334961403</v>
      </c>
      <c r="D88" s="34">
        <v>1.4216968126709946E-2</v>
      </c>
      <c r="E88" s="34">
        <v>0.17693210709619414</v>
      </c>
      <c r="F88" s="34">
        <v>0.23379997960303392</v>
      </c>
      <c r="G88" s="34"/>
      <c r="H88" s="34"/>
    </row>
    <row r="89" spans="1:8" x14ac:dyDescent="0.3">
      <c r="A89" s="32" t="s">
        <v>658</v>
      </c>
      <c r="B89" s="34">
        <v>0.1896104007535715</v>
      </c>
      <c r="C89" s="34">
        <v>0.20283190478403251</v>
      </c>
      <c r="D89" s="34">
        <v>1.3326327377388536E-2</v>
      </c>
      <c r="E89" s="34">
        <v>0.17617925002925544</v>
      </c>
      <c r="F89" s="34">
        <v>0.22948455953880958</v>
      </c>
      <c r="G89" s="34"/>
      <c r="H89" s="34"/>
    </row>
    <row r="90" spans="1:8" x14ac:dyDescent="0.3">
      <c r="A90" s="32" t="s">
        <v>659</v>
      </c>
      <c r="B90" s="34">
        <v>0.1826618778188796</v>
      </c>
      <c r="C90" s="34">
        <v>0.20021560366018318</v>
      </c>
      <c r="D90" s="34">
        <v>1.3165410222905662E-2</v>
      </c>
      <c r="E90" s="34">
        <v>0.17388478321437184</v>
      </c>
      <c r="F90" s="34">
        <v>0.22654642410599451</v>
      </c>
      <c r="G90" s="34"/>
      <c r="H90" s="34"/>
    </row>
    <row r="91" spans="1:8" x14ac:dyDescent="0.3">
      <c r="A91" s="32" t="s">
        <v>660</v>
      </c>
      <c r="B91" s="34">
        <v>0.2020344946660913</v>
      </c>
      <c r="C91" s="34">
        <v>0.19859410280566628</v>
      </c>
      <c r="D91" s="34">
        <v>1.1042414215925634E-2</v>
      </c>
      <c r="E91" s="34">
        <v>0.176509274373815</v>
      </c>
      <c r="F91" s="34">
        <v>0.22067893123751756</v>
      </c>
      <c r="G91" s="34"/>
      <c r="H91" s="34"/>
    </row>
    <row r="92" spans="1:8" x14ac:dyDescent="0.3">
      <c r="A92" s="32" t="s">
        <v>661</v>
      </c>
      <c r="B92" s="34">
        <v>0.1972278032155827</v>
      </c>
      <c r="C92" s="34">
        <v>0.19687365310973101</v>
      </c>
      <c r="D92" s="34">
        <v>8.7309831632446377E-3</v>
      </c>
      <c r="E92" s="34">
        <v>0.17941168678324174</v>
      </c>
      <c r="F92" s="34">
        <v>0.21433561943622029</v>
      </c>
      <c r="G92" s="34"/>
      <c r="H92" s="34"/>
    </row>
    <row r="93" spans="1:8" x14ac:dyDescent="0.3">
      <c r="A93" s="32" t="s">
        <v>662</v>
      </c>
      <c r="B93" s="34">
        <v>0.1975201510667968</v>
      </c>
      <c r="C93" s="34">
        <v>0.19590959694488433</v>
      </c>
      <c r="D93" s="34">
        <v>7.6786629154570315E-3</v>
      </c>
      <c r="E93" s="34">
        <v>0.18055227111397026</v>
      </c>
      <c r="F93" s="34">
        <v>0.21126692277579839</v>
      </c>
      <c r="G93" s="34"/>
      <c r="H93" s="34"/>
    </row>
    <row r="94" spans="1:8" x14ac:dyDescent="0.3">
      <c r="A94" s="32" t="s">
        <v>663</v>
      </c>
      <c r="B94" s="34">
        <v>0.2037541947998863</v>
      </c>
      <c r="C94" s="34">
        <v>0.19708306705607229</v>
      </c>
      <c r="D94" s="34">
        <v>7.4216884266831342E-3</v>
      </c>
      <c r="E94" s="34">
        <v>0.18223969020270603</v>
      </c>
      <c r="F94" s="34">
        <v>0.21192644390943854</v>
      </c>
      <c r="G94" s="34"/>
      <c r="H94" s="34"/>
    </row>
    <row r="95" spans="1:8" x14ac:dyDescent="0.3">
      <c r="A95" s="32" t="s">
        <v>664</v>
      </c>
      <c r="B95" s="34">
        <v>0.19356485816054481</v>
      </c>
      <c r="C95" s="34">
        <v>0.19732899899093023</v>
      </c>
      <c r="D95" s="34">
        <v>7.2243013791320598E-3</v>
      </c>
      <c r="E95" s="34">
        <v>0.18288039623266611</v>
      </c>
      <c r="F95" s="34">
        <v>0.21177760174919436</v>
      </c>
      <c r="G95" s="34"/>
      <c r="H95" s="34"/>
    </row>
    <row r="96" spans="1:8" x14ac:dyDescent="0.3">
      <c r="A96" s="32" t="s">
        <v>665</v>
      </c>
      <c r="B96" s="34">
        <v>0.1933721624945807</v>
      </c>
      <c r="C96" s="34">
        <v>0.19689901769902324</v>
      </c>
      <c r="D96" s="34">
        <v>7.2571947411554779E-3</v>
      </c>
      <c r="E96" s="34">
        <v>0.18238462821671228</v>
      </c>
      <c r="F96" s="34">
        <v>0.2114134071813342</v>
      </c>
      <c r="G96" s="34"/>
      <c r="H96" s="34"/>
    </row>
    <row r="97" spans="1:8" x14ac:dyDescent="0.3">
      <c r="A97" s="32" t="s">
        <v>666</v>
      </c>
      <c r="B97" s="34">
        <v>0.19070685623711681</v>
      </c>
      <c r="C97" s="34">
        <v>0.19624152492315522</v>
      </c>
      <c r="D97" s="34">
        <v>7.3471281071714649E-3</v>
      </c>
      <c r="E97" s="34">
        <v>0.1815472687088123</v>
      </c>
      <c r="F97" s="34">
        <v>0.21093578113749814</v>
      </c>
      <c r="G97" s="34"/>
      <c r="H97" s="34"/>
    </row>
    <row r="98" spans="1:8" x14ac:dyDescent="0.3">
      <c r="A98" s="32" t="s">
        <v>667</v>
      </c>
      <c r="B98" s="34">
        <v>0.18390200035865459</v>
      </c>
      <c r="C98" s="34">
        <v>0.19503463935863313</v>
      </c>
      <c r="D98" s="34">
        <v>7.8053024020261659E-3</v>
      </c>
      <c r="E98" s="34">
        <v>0.17942403455458081</v>
      </c>
      <c r="F98" s="34">
        <v>0.21064524416268546</v>
      </c>
      <c r="G98" s="34"/>
      <c r="H98" s="34"/>
    </row>
    <row r="99" spans="1:8" x14ac:dyDescent="0.3">
      <c r="A99" s="32" t="s">
        <v>668</v>
      </c>
      <c r="B99" s="34">
        <v>0.18983562079419611</v>
      </c>
      <c r="C99" s="34">
        <v>0.19450407697129721</v>
      </c>
      <c r="D99" s="34">
        <v>7.8745131460130936E-3</v>
      </c>
      <c r="E99" s="34">
        <v>0.17875505067927103</v>
      </c>
      <c r="F99" s="34">
        <v>0.21025310326332339</v>
      </c>
      <c r="G99" s="34"/>
      <c r="H99" s="34"/>
    </row>
    <row r="100" spans="1:8" x14ac:dyDescent="0.3">
      <c r="A100" s="32" t="s">
        <v>669</v>
      </c>
      <c r="B100" s="34">
        <v>0.18002173870932259</v>
      </c>
      <c r="C100" s="34">
        <v>0.19420288228217331</v>
      </c>
      <c r="D100" s="34">
        <v>8.3546356907442318E-3</v>
      </c>
      <c r="E100" s="34">
        <v>0.17749361090068483</v>
      </c>
      <c r="F100" s="34">
        <v>0.21091215366366178</v>
      </c>
      <c r="G100" s="34"/>
      <c r="H100" s="34"/>
    </row>
    <row r="101" spans="1:8" x14ac:dyDescent="0.3">
      <c r="A101" s="32" t="s">
        <v>670</v>
      </c>
      <c r="B101" s="34">
        <v>0.17875494320668101</v>
      </c>
      <c r="C101" s="34">
        <v>0.19216803558579054</v>
      </c>
      <c r="D101" s="34">
        <v>8.1349356854701071E-3</v>
      </c>
      <c r="E101" s="34">
        <v>0.17589816421485033</v>
      </c>
      <c r="F101" s="34">
        <v>0.20843790695673076</v>
      </c>
      <c r="G101" s="34"/>
      <c r="H101" s="34"/>
    </row>
    <row r="102" spans="1:8" x14ac:dyDescent="0.3">
      <c r="A102" s="32" t="s">
        <v>671</v>
      </c>
      <c r="B102" s="34">
        <v>0.17983089075089079</v>
      </c>
      <c r="C102" s="34">
        <v>0.19105540734734378</v>
      </c>
      <c r="D102" s="34">
        <v>8.6237801993358787E-3</v>
      </c>
      <c r="E102" s="34">
        <v>0.17380784694867202</v>
      </c>
      <c r="F102" s="34">
        <v>0.20830296774601553</v>
      </c>
      <c r="G102" s="34"/>
      <c r="H102" s="34"/>
    </row>
    <row r="103" spans="1:8" x14ac:dyDescent="0.3">
      <c r="A103" s="32" t="s">
        <v>672</v>
      </c>
      <c r="B103" s="34">
        <v>0.17926941466056451</v>
      </c>
      <c r="C103" s="34">
        <v>0.18947116051289067</v>
      </c>
      <c r="D103" s="34">
        <v>8.4471918805008681E-3</v>
      </c>
      <c r="E103" s="34">
        <v>0.17257677675188893</v>
      </c>
      <c r="F103" s="34">
        <v>0.20636554427389242</v>
      </c>
      <c r="G103" s="34"/>
      <c r="H103" s="34"/>
    </row>
    <row r="104" spans="1:8" x14ac:dyDescent="0.3">
      <c r="A104" s="32" t="s">
        <v>673</v>
      </c>
      <c r="B104" s="34">
        <v>0.17840333567108069</v>
      </c>
      <c r="C104" s="34">
        <v>0.18872402284072459</v>
      </c>
      <c r="D104" s="34">
        <v>8.9165770486005162E-3</v>
      </c>
      <c r="E104" s="34">
        <v>0.17089086874352355</v>
      </c>
      <c r="F104" s="34">
        <v>0.20655717693792564</v>
      </c>
      <c r="G104" s="34"/>
      <c r="H104" s="34"/>
    </row>
    <row r="105" spans="1:8" x14ac:dyDescent="0.3">
      <c r="A105" s="32" t="s">
        <v>674</v>
      </c>
      <c r="B105" s="34">
        <v>0.17724542103388249</v>
      </c>
      <c r="C105" s="34">
        <v>0.18836292572172481</v>
      </c>
      <c r="D105" s="34">
        <v>9.2818089290085601E-3</v>
      </c>
      <c r="E105" s="34">
        <v>0.16979930786370767</v>
      </c>
      <c r="F105" s="34">
        <v>0.20692654357974194</v>
      </c>
      <c r="G105" s="34"/>
      <c r="H105" s="34"/>
    </row>
    <row r="106" spans="1:8" x14ac:dyDescent="0.3">
      <c r="A106" s="32" t="s">
        <v>675</v>
      </c>
      <c r="B106" s="34">
        <v>0.17157687786977621</v>
      </c>
      <c r="C106" s="34">
        <v>0.18633241793530383</v>
      </c>
      <c r="D106" s="34">
        <v>9.4079861779816747E-3</v>
      </c>
      <c r="E106" s="34">
        <v>0.16751644557934048</v>
      </c>
      <c r="F106" s="34">
        <v>0.20514839029126719</v>
      </c>
      <c r="G106" s="34"/>
      <c r="H106" s="34"/>
    </row>
    <row r="107" spans="1:8" x14ac:dyDescent="0.3">
      <c r="A107" s="32" t="s">
        <v>676</v>
      </c>
      <c r="B107" s="34">
        <v>0.17715273379861779</v>
      </c>
      <c r="C107" s="34">
        <v>0.1849940799741728</v>
      </c>
      <c r="D107" s="34">
        <v>9.1722906000388793E-3</v>
      </c>
      <c r="E107" s="34">
        <v>0.16664949877409505</v>
      </c>
      <c r="F107" s="34">
        <v>0.20333866117425056</v>
      </c>
      <c r="G107" s="34"/>
      <c r="H107" s="34"/>
    </row>
    <row r="108" spans="1:8" x14ac:dyDescent="0.3">
      <c r="A108" s="32" t="s">
        <v>677</v>
      </c>
      <c r="B108" s="34">
        <v>0.1667746414639939</v>
      </c>
      <c r="C108" s="34">
        <v>0.18294437933398597</v>
      </c>
      <c r="D108" s="34">
        <v>9.5985832281006295E-3</v>
      </c>
      <c r="E108" s="34">
        <v>0.16374721287778471</v>
      </c>
      <c r="F108" s="34">
        <v>0.20214154579018723</v>
      </c>
      <c r="G108" s="34"/>
      <c r="H108" s="34"/>
    </row>
    <row r="109" spans="1:8" x14ac:dyDescent="0.3">
      <c r="A109" s="32" t="s">
        <v>678</v>
      </c>
      <c r="B109" s="34">
        <v>0.17049894107744071</v>
      </c>
      <c r="C109" s="34">
        <v>0.18072736241915624</v>
      </c>
      <c r="D109" s="34">
        <v>8.1852317075061E-3</v>
      </c>
      <c r="E109" s="34">
        <v>0.16435689900414405</v>
      </c>
      <c r="F109" s="34">
        <v>0.19709782583416843</v>
      </c>
      <c r="G109" s="34"/>
      <c r="H109" s="34"/>
    </row>
    <row r="110" spans="1:8" x14ac:dyDescent="0.3">
      <c r="A110" s="32" t="s">
        <v>679</v>
      </c>
      <c r="B110" s="34">
        <v>0.1762608085941674</v>
      </c>
      <c r="C110" s="34">
        <v>0.17957375911473109</v>
      </c>
      <c r="D110" s="34">
        <v>7.4313959988278723E-3</v>
      </c>
      <c r="E110" s="34">
        <v>0.16471096711707534</v>
      </c>
      <c r="F110" s="34">
        <v>0.19443655111238684</v>
      </c>
      <c r="G110" s="34"/>
      <c r="H110" s="34"/>
    </row>
    <row r="111" spans="1:8" x14ac:dyDescent="0.3">
      <c r="A111" s="32" t="s">
        <v>680</v>
      </c>
      <c r="B111" s="34">
        <v>0.17957683230706251</v>
      </c>
      <c r="C111" s="34">
        <v>0.17865407043556317</v>
      </c>
      <c r="D111" s="34">
        <v>6.3811984739330181E-3</v>
      </c>
      <c r="E111" s="34">
        <v>0.16589167348769712</v>
      </c>
      <c r="F111" s="34">
        <v>0.19141646738342921</v>
      </c>
      <c r="G111" s="34"/>
      <c r="H111" s="34"/>
    </row>
    <row r="112" spans="1:8" x14ac:dyDescent="0.3">
      <c r="A112" s="32" t="s">
        <v>681</v>
      </c>
      <c r="B112" s="34">
        <v>0.1872634455028126</v>
      </c>
      <c r="C112" s="34">
        <v>0.17842450971994289</v>
      </c>
      <c r="D112" s="34">
        <v>5.9649987254833574E-3</v>
      </c>
      <c r="E112" s="34">
        <v>0.16649451226897619</v>
      </c>
      <c r="F112" s="34">
        <v>0.1903545071709096</v>
      </c>
      <c r="G112" s="34"/>
      <c r="H112" s="34"/>
    </row>
    <row r="113" spans="1:8" x14ac:dyDescent="0.3">
      <c r="A113" s="32" t="s">
        <v>682</v>
      </c>
      <c r="B113" s="34">
        <v>0.17994032203844759</v>
      </c>
      <c r="C113" s="34">
        <v>0.17816039783192911</v>
      </c>
      <c r="D113" s="34">
        <v>5.7902960328784859E-3</v>
      </c>
      <c r="E113" s="34">
        <v>0.16657980576617212</v>
      </c>
      <c r="F113" s="34">
        <v>0.18974098989768609</v>
      </c>
      <c r="G113" s="34"/>
      <c r="H113" s="34"/>
    </row>
    <row r="114" spans="1:8" x14ac:dyDescent="0.3">
      <c r="A114" s="32" t="s">
        <v>683</v>
      </c>
      <c r="B114" s="34">
        <v>0.1838119695829116</v>
      </c>
      <c r="C114" s="34">
        <v>0.17775882108451016</v>
      </c>
      <c r="D114" s="34">
        <v>5.0891752619372675E-3</v>
      </c>
      <c r="E114" s="34">
        <v>0.16758047056063563</v>
      </c>
      <c r="F114" s="34">
        <v>0.18793717160838469</v>
      </c>
      <c r="G114" s="34"/>
      <c r="H114" s="34"/>
    </row>
    <row r="115" spans="1:8" x14ac:dyDescent="0.3">
      <c r="A115" s="32" t="s">
        <v>684</v>
      </c>
      <c r="B115" s="34">
        <v>0.18446286190744021</v>
      </c>
      <c r="C115" s="34">
        <v>0.17805489596438467</v>
      </c>
      <c r="D115" s="34">
        <v>5.3525983677851991E-3</v>
      </c>
      <c r="E115" s="34">
        <v>0.16734969922881426</v>
      </c>
      <c r="F115" s="34">
        <v>0.18876009269995508</v>
      </c>
      <c r="G115" s="34"/>
      <c r="H115" s="34"/>
    </row>
    <row r="116" spans="1:8" x14ac:dyDescent="0.3">
      <c r="A116" s="32" t="s">
        <v>685</v>
      </c>
      <c r="B116" s="34">
        <v>0.18886277568971491</v>
      </c>
      <c r="C116" s="34">
        <v>0.17872875146325365</v>
      </c>
      <c r="D116" s="34">
        <v>6.0392366448255592E-3</v>
      </c>
      <c r="E116" s="34">
        <v>0.16665027817360253</v>
      </c>
      <c r="F116" s="34">
        <v>0.19080722475290476</v>
      </c>
      <c r="G116" s="34"/>
      <c r="H116" s="34"/>
    </row>
    <row r="117" spans="1:8" x14ac:dyDescent="0.3">
      <c r="A117" s="32" t="s">
        <v>686</v>
      </c>
      <c r="B117" s="34">
        <v>0.19287910465154171</v>
      </c>
      <c r="C117" s="34">
        <v>0.17959863238996371</v>
      </c>
      <c r="D117" s="34">
        <v>7.062378704268066E-3</v>
      </c>
      <c r="E117" s="34">
        <v>0.16547387498142757</v>
      </c>
      <c r="F117" s="34">
        <v>0.19372338979849985</v>
      </c>
      <c r="G117" s="34"/>
      <c r="H117" s="34"/>
    </row>
    <row r="118" spans="1:8" x14ac:dyDescent="0.3">
      <c r="A118" s="32" t="s">
        <v>687</v>
      </c>
      <c r="B118" s="34">
        <v>0.1739712868457654</v>
      </c>
      <c r="C118" s="34">
        <v>0.17924542386897707</v>
      </c>
      <c r="D118" s="34">
        <v>7.2109440195638995E-3</v>
      </c>
      <c r="E118" s="34">
        <v>0.16482353582984927</v>
      </c>
      <c r="F118" s="34">
        <v>0.19366731190810488</v>
      </c>
      <c r="G118" s="34"/>
      <c r="H118" s="34"/>
    </row>
    <row r="119" spans="1:8" x14ac:dyDescent="0.3">
      <c r="A119" s="32" t="s">
        <v>688</v>
      </c>
      <c r="B119" s="34">
        <v>0.1705608661535446</v>
      </c>
      <c r="C119" s="34">
        <v>0.17872259256780795</v>
      </c>
      <c r="D119" s="34">
        <v>7.5525782389827918E-3</v>
      </c>
      <c r="E119" s="34">
        <v>0.16361743608984236</v>
      </c>
      <c r="F119" s="34">
        <v>0.19382774904577355</v>
      </c>
      <c r="G119" s="34"/>
      <c r="H119" s="34"/>
    </row>
    <row r="120" spans="1:8" x14ac:dyDescent="0.3">
      <c r="A120" s="32" t="s">
        <v>689</v>
      </c>
      <c r="B120" s="34">
        <v>0.1711386339144737</v>
      </c>
      <c r="C120" s="34">
        <v>0.17831547342651405</v>
      </c>
      <c r="D120" s="34">
        <v>7.7984812439443043E-3</v>
      </c>
      <c r="E120" s="34">
        <v>0.16271851093862544</v>
      </c>
      <c r="F120" s="34">
        <v>0.19391243591440266</v>
      </c>
      <c r="G120" s="34"/>
      <c r="H120" s="34"/>
    </row>
    <row r="121" spans="1:8" x14ac:dyDescent="0.3">
      <c r="A121" s="32" t="s">
        <v>690</v>
      </c>
      <c r="B121" s="34">
        <v>0.17488829532663949</v>
      </c>
      <c r="C121" s="34">
        <v>0.17853623459030493</v>
      </c>
      <c r="D121" s="34">
        <v>7.6393445083869863E-3</v>
      </c>
      <c r="E121" s="34">
        <v>0.16325754557353095</v>
      </c>
      <c r="F121" s="34">
        <v>0.19381492360707891</v>
      </c>
      <c r="G121" s="34"/>
      <c r="H121" s="34"/>
    </row>
    <row r="122" spans="1:8" x14ac:dyDescent="0.3">
      <c r="A122" s="32" t="s">
        <v>691</v>
      </c>
      <c r="B122" s="34">
        <v>0.16979875365259209</v>
      </c>
      <c r="C122" s="34">
        <v>0.17804596924723656</v>
      </c>
      <c r="D122" s="34">
        <v>7.9635700911202985E-3</v>
      </c>
      <c r="E122" s="34">
        <v>0.16211882906499597</v>
      </c>
      <c r="F122" s="34">
        <v>0.19397310942947715</v>
      </c>
      <c r="G122" s="34"/>
      <c r="H122" s="34"/>
    </row>
    <row r="123" spans="1:8" x14ac:dyDescent="0.3">
      <c r="A123" s="32" t="s">
        <v>692</v>
      </c>
      <c r="B123" s="34">
        <v>0.1647682459009524</v>
      </c>
      <c r="C123" s="34">
        <v>0.1779122095430338</v>
      </c>
      <c r="D123" s="34">
        <v>8.1803117855911295E-3</v>
      </c>
      <c r="E123" s="34">
        <v>0.16155158597185154</v>
      </c>
      <c r="F123" s="34">
        <v>0.19427283311421606</v>
      </c>
      <c r="G123" s="34"/>
      <c r="H123" s="34"/>
    </row>
    <row r="124" spans="1:8" x14ac:dyDescent="0.3">
      <c r="A124" s="32" t="s">
        <v>693</v>
      </c>
      <c r="B124" s="34">
        <v>0.1635523190338796</v>
      </c>
      <c r="C124" s="34">
        <v>0.1774491014067964</v>
      </c>
      <c r="D124" s="34">
        <v>8.8029129985352679E-3</v>
      </c>
      <c r="E124" s="34">
        <v>0.15984327540972587</v>
      </c>
      <c r="F124" s="34">
        <v>0.19505492740386693</v>
      </c>
      <c r="G124" s="34"/>
      <c r="H124" s="34"/>
    </row>
    <row r="125" spans="1:8" x14ac:dyDescent="0.3">
      <c r="A125" s="32" t="s">
        <v>694</v>
      </c>
      <c r="B125" s="34">
        <v>0.1551300818410212</v>
      </c>
      <c r="C125" s="34">
        <v>0.17604038628992</v>
      </c>
      <c r="D125" s="34">
        <v>1.0528319978576506E-2</v>
      </c>
      <c r="E125" s="34">
        <v>0.15498374633276699</v>
      </c>
      <c r="F125" s="34">
        <v>0.19709702624707301</v>
      </c>
      <c r="G125" s="34"/>
      <c r="H125" s="34"/>
    </row>
    <row r="126" spans="1:8" x14ac:dyDescent="0.3">
      <c r="A126" s="32" t="s">
        <v>695</v>
      </c>
      <c r="B126" s="34">
        <v>0.16335499145033969</v>
      </c>
      <c r="C126" s="34">
        <v>0.17495893023280512</v>
      </c>
      <c r="D126" s="34">
        <v>1.0963272731358015E-2</v>
      </c>
      <c r="E126" s="34">
        <v>0.1530323847700891</v>
      </c>
      <c r="F126" s="34">
        <v>0.19688547569552114</v>
      </c>
      <c r="G126" s="34"/>
      <c r="H126" s="34"/>
    </row>
    <row r="127" spans="1:8" x14ac:dyDescent="0.3">
      <c r="A127" s="32" t="s">
        <v>696</v>
      </c>
      <c r="B127" s="34">
        <v>0.16434484731821261</v>
      </c>
      <c r="C127" s="34">
        <v>0.17343102368716509</v>
      </c>
      <c r="D127" s="34">
        <v>1.0720298069066355E-2</v>
      </c>
      <c r="E127" s="34">
        <v>0.15199042754903239</v>
      </c>
      <c r="F127" s="34">
        <v>0.1948716198252978</v>
      </c>
      <c r="G127" s="34"/>
      <c r="H127" s="34"/>
    </row>
    <row r="128" spans="1:8" x14ac:dyDescent="0.3">
      <c r="A128" s="32" t="s">
        <v>697</v>
      </c>
      <c r="B128" s="34">
        <v>0.16419488776346949</v>
      </c>
      <c r="C128" s="34">
        <v>0.17238132806883324</v>
      </c>
      <c r="D128" s="34">
        <v>1.0807915082616153E-2</v>
      </c>
      <c r="E128" s="34">
        <v>0.15076549790360094</v>
      </c>
      <c r="F128" s="34">
        <v>0.19399715823406555</v>
      </c>
      <c r="G128" s="34"/>
      <c r="H128" s="34"/>
    </row>
    <row r="129" spans="1:8" x14ac:dyDescent="0.3">
      <c r="A129" s="32" t="s">
        <v>698</v>
      </c>
      <c r="B129" s="34">
        <v>0.16799456883231351</v>
      </c>
      <c r="C129" s="34">
        <v>0.17132683468546006</v>
      </c>
      <c r="D129" s="34">
        <v>1.0375999589728816E-2</v>
      </c>
      <c r="E129" s="34">
        <v>0.15057483550600242</v>
      </c>
      <c r="F129" s="34">
        <v>0.1920788338649177</v>
      </c>
      <c r="G129" s="34"/>
      <c r="H129" s="34"/>
    </row>
    <row r="130" spans="1:8" x14ac:dyDescent="0.3">
      <c r="A130" s="32" t="s">
        <v>699</v>
      </c>
      <c r="B130" s="34">
        <v>0.1712247349144746</v>
      </c>
      <c r="C130" s="34">
        <v>0.17044429288592899</v>
      </c>
      <c r="D130" s="34">
        <v>9.7212255164098645E-3</v>
      </c>
      <c r="E130" s="34">
        <v>0.15100184185310928</v>
      </c>
      <c r="F130" s="34">
        <v>0.18988674391874871</v>
      </c>
      <c r="G130" s="34"/>
      <c r="H130" s="34"/>
    </row>
    <row r="131" spans="1:8" x14ac:dyDescent="0.3">
      <c r="A131" s="32" t="s">
        <v>700</v>
      </c>
      <c r="B131" s="34">
        <v>0.16894612335705611</v>
      </c>
      <c r="C131" s="34">
        <v>0.16911651606375175</v>
      </c>
      <c r="D131" s="34">
        <v>8.2790194872072106E-3</v>
      </c>
      <c r="E131" s="34">
        <v>0.15255847708933734</v>
      </c>
      <c r="F131" s="34">
        <v>0.18567455503816616</v>
      </c>
      <c r="G131" s="34"/>
      <c r="H131" s="34"/>
    </row>
    <row r="132" spans="1:8" x14ac:dyDescent="0.3">
      <c r="A132" s="32" t="s">
        <v>701</v>
      </c>
      <c r="B132" s="34">
        <v>0.15544607345832329</v>
      </c>
      <c r="C132" s="34">
        <v>0.16662098065087055</v>
      </c>
      <c r="D132" s="34">
        <v>5.9063840827131312E-3</v>
      </c>
      <c r="E132" s="34">
        <v>0.1548082124854443</v>
      </c>
      <c r="F132" s="34">
        <v>0.17843374881629681</v>
      </c>
      <c r="G132" s="34"/>
      <c r="H132" s="34"/>
    </row>
    <row r="133" spans="1:8" x14ac:dyDescent="0.3">
      <c r="A133" s="32" t="s">
        <v>702</v>
      </c>
      <c r="B133" s="34">
        <v>0.15387523270665809</v>
      </c>
      <c r="C133" s="34">
        <v>0.16528124370826339</v>
      </c>
      <c r="D133" s="34">
        <v>6.3802087092108967E-3</v>
      </c>
      <c r="E133" s="34">
        <v>0.15252082628984159</v>
      </c>
      <c r="F133" s="34">
        <v>0.17804166112668518</v>
      </c>
      <c r="G133" s="34"/>
      <c r="H133" s="34"/>
    </row>
    <row r="134" spans="1:8" x14ac:dyDescent="0.3">
      <c r="A134" s="32" t="s">
        <v>703</v>
      </c>
      <c r="B134" s="34">
        <v>0.1594490820780472</v>
      </c>
      <c r="C134" s="34">
        <v>0.16454045810323023</v>
      </c>
      <c r="D134" s="34">
        <v>6.368489004746904E-3</v>
      </c>
      <c r="E134" s="34">
        <v>0.15180348009373643</v>
      </c>
      <c r="F134" s="34">
        <v>0.17727743611272404</v>
      </c>
      <c r="G134" s="34"/>
      <c r="H134" s="34"/>
    </row>
    <row r="135" spans="1:8" x14ac:dyDescent="0.3">
      <c r="A135" s="32" t="s">
        <v>704</v>
      </c>
      <c r="B135" s="34">
        <v>0.14601116916708759</v>
      </c>
      <c r="C135" s="34">
        <v>0.16286529378673781</v>
      </c>
      <c r="D135" s="34">
        <v>7.6788816288775649E-3</v>
      </c>
      <c r="E135" s="34">
        <v>0.14750753052898269</v>
      </c>
      <c r="F135" s="34">
        <v>0.17822305704449293</v>
      </c>
      <c r="G135" s="34">
        <v>0.14601116916708759</v>
      </c>
      <c r="H135" s="34"/>
    </row>
    <row r="136" spans="1:8" x14ac:dyDescent="0.3">
      <c r="A136" s="32" t="s">
        <v>705</v>
      </c>
      <c r="B136" s="34">
        <v>0.14831438631174851</v>
      </c>
      <c r="C136" s="34">
        <v>0.16109369985241173</v>
      </c>
      <c r="D136" s="34">
        <v>7.7717955696934501E-3</v>
      </c>
      <c r="E136" s="34">
        <v>0.14555010871302482</v>
      </c>
      <c r="F136" s="34">
        <v>0.17663729099179865</v>
      </c>
      <c r="G136" s="34"/>
      <c r="H136" s="34"/>
    </row>
    <row r="137" spans="1:8" x14ac:dyDescent="0.3">
      <c r="A137" s="32" t="s">
        <v>706</v>
      </c>
      <c r="B137" s="34">
        <v>0.14617899557338271</v>
      </c>
      <c r="C137" s="34">
        <v>0.15951904931379779</v>
      </c>
      <c r="D137" s="34">
        <v>8.2595782777373419E-3</v>
      </c>
      <c r="E137" s="34">
        <v>0.14299989275832312</v>
      </c>
      <c r="F137" s="34">
        <v>0.17603820586927246</v>
      </c>
      <c r="G137" s="34"/>
      <c r="H137" s="34"/>
    </row>
    <row r="138" spans="1:8" x14ac:dyDescent="0.3">
      <c r="A138" s="32" t="s">
        <v>707</v>
      </c>
      <c r="B138" s="34">
        <v>0.1394388871518514</v>
      </c>
      <c r="C138" s="34">
        <v>0.15783042539719105</v>
      </c>
      <c r="D138" s="34">
        <v>9.5915735087345241E-3</v>
      </c>
      <c r="E138" s="34">
        <v>0.13864727837972202</v>
      </c>
      <c r="F138" s="34">
        <v>0.17701357241466009</v>
      </c>
      <c r="G138" s="34"/>
      <c r="H138" s="34"/>
    </row>
    <row r="139" spans="1:8" x14ac:dyDescent="0.3">
      <c r="A139" s="32" t="s">
        <v>708</v>
      </c>
      <c r="B139" s="34">
        <v>0.13985242348676119</v>
      </c>
      <c r="C139" s="34">
        <v>0.15625043236071645</v>
      </c>
      <c r="D139" s="34">
        <v>1.0491488962830203E-2</v>
      </c>
      <c r="E139" s="34">
        <v>0.13526745443505606</v>
      </c>
      <c r="F139" s="34">
        <v>0.17723341028637685</v>
      </c>
      <c r="G139" s="34"/>
      <c r="H139" s="34"/>
    </row>
    <row r="140" spans="1:8" x14ac:dyDescent="0.3">
      <c r="A140" s="32" t="s">
        <v>709</v>
      </c>
      <c r="B140" s="34">
        <v>0.14132837829862099</v>
      </c>
      <c r="C140" s="34">
        <v>0.15533031879122314</v>
      </c>
      <c r="D140" s="34">
        <v>1.1179420335836047E-2</v>
      </c>
      <c r="E140" s="34">
        <v>0.13297147811955104</v>
      </c>
      <c r="F140" s="34">
        <v>0.17768915946289524</v>
      </c>
      <c r="G140" s="34"/>
      <c r="H140" s="34"/>
    </row>
    <row r="141" spans="1:8" x14ac:dyDescent="0.3">
      <c r="A141" s="32" t="s">
        <v>710</v>
      </c>
      <c r="B141" s="34">
        <v>0.13863204823977929</v>
      </c>
      <c r="C141" s="34">
        <v>0.15368212257718575</v>
      </c>
      <c r="D141" s="34">
        <v>1.1721167522776904E-2</v>
      </c>
      <c r="E141" s="34">
        <v>0.13023978753163193</v>
      </c>
      <c r="F141" s="34">
        <v>0.17712445762273957</v>
      </c>
      <c r="G141" s="34"/>
      <c r="H141" s="34"/>
    </row>
    <row r="142" spans="1:8" x14ac:dyDescent="0.3">
      <c r="A142" s="32" t="s">
        <v>711</v>
      </c>
      <c r="B142" s="34">
        <v>0.13867726097480121</v>
      </c>
      <c r="C142" s="34">
        <v>0.15197095015429168</v>
      </c>
      <c r="D142" s="34">
        <v>1.19251572623614E-2</v>
      </c>
      <c r="E142" s="34">
        <v>0.12812063562956888</v>
      </c>
      <c r="F142" s="34">
        <v>0.17582126467901449</v>
      </c>
      <c r="G142" s="34"/>
      <c r="H142" s="34"/>
    </row>
    <row r="143" spans="1:8" x14ac:dyDescent="0.3">
      <c r="A143" s="32" t="s">
        <v>712</v>
      </c>
      <c r="B143" s="34">
        <v>0.13335329235643981</v>
      </c>
      <c r="C143" s="34">
        <v>0.14991484379382305</v>
      </c>
      <c r="D143" s="34">
        <v>1.2319294364561865E-2</v>
      </c>
      <c r="E143" s="34">
        <v>0.12527625506469933</v>
      </c>
      <c r="F143" s="34">
        <v>0.17455343252294678</v>
      </c>
      <c r="G143" s="34"/>
      <c r="H143" s="34"/>
    </row>
    <row r="144" spans="1:8" x14ac:dyDescent="0.3">
      <c r="A144" s="32" t="s">
        <v>713</v>
      </c>
      <c r="B144" s="34">
        <v>0.13587260107252391</v>
      </c>
      <c r="C144" s="34">
        <v>0.14777337927650375</v>
      </c>
      <c r="D144" s="34">
        <v>1.1729785834004431E-2</v>
      </c>
      <c r="E144" s="34">
        <v>0.12431380760849489</v>
      </c>
      <c r="F144" s="34">
        <v>0.1712329509445126</v>
      </c>
      <c r="G144" s="34"/>
      <c r="H144" s="34"/>
    </row>
    <row r="145" spans="1:8" x14ac:dyDescent="0.3">
      <c r="A145" s="32" t="s">
        <v>714</v>
      </c>
      <c r="B145" s="34">
        <v>0.1295789991905727</v>
      </c>
      <c r="C145" s="34">
        <v>0.14499699689491027</v>
      </c>
      <c r="D145" s="34">
        <v>1.0662602062760396E-2</v>
      </c>
      <c r="E145" s="34">
        <v>0.12367179276938949</v>
      </c>
      <c r="F145" s="34">
        <v>0.16632220102043108</v>
      </c>
      <c r="G145" s="34"/>
      <c r="H145" s="34"/>
    </row>
    <row r="146" spans="1:8" x14ac:dyDescent="0.3">
      <c r="A146" s="32" t="s">
        <v>715</v>
      </c>
      <c r="B146" s="34">
        <v>0.130121114502039</v>
      </c>
      <c r="C146" s="34">
        <v>0.14240866297124247</v>
      </c>
      <c r="D146" s="34">
        <v>9.0194800675438471E-3</v>
      </c>
      <c r="E146" s="34">
        <v>0.12436970283615477</v>
      </c>
      <c r="F146" s="34">
        <v>0.16044762310633015</v>
      </c>
      <c r="G146" s="34"/>
      <c r="H146" s="34"/>
    </row>
    <row r="147" spans="1:8" x14ac:dyDescent="0.3">
      <c r="A147" s="32" t="s">
        <v>716</v>
      </c>
      <c r="B147" s="34">
        <v>0.1364758594467893</v>
      </c>
      <c r="C147" s="34">
        <v>0.14114398203714018</v>
      </c>
      <c r="D147" s="34">
        <v>8.3672281940504675E-3</v>
      </c>
      <c r="E147" s="34">
        <v>0.12440952564903925</v>
      </c>
      <c r="F147" s="34">
        <v>0.15787843842524113</v>
      </c>
      <c r="G147" s="34"/>
      <c r="H147" s="34"/>
    </row>
    <row r="148" spans="1:8" x14ac:dyDescent="0.3">
      <c r="A148" s="32" t="s">
        <v>717</v>
      </c>
      <c r="B148" s="34">
        <v>0.12813982457385689</v>
      </c>
      <c r="C148" s="34">
        <v>0.13942828816162009</v>
      </c>
      <c r="D148" s="34">
        <v>8.2072110832952135E-3</v>
      </c>
      <c r="E148" s="34">
        <v>0.12301386599502967</v>
      </c>
      <c r="F148" s="34">
        <v>0.15584271032821051</v>
      </c>
      <c r="G148" s="34"/>
      <c r="H148" s="34"/>
    </row>
    <row r="149" spans="1:8" x14ac:dyDescent="0.3">
      <c r="A149" s="32" t="s">
        <v>718</v>
      </c>
      <c r="B149" s="34">
        <v>0.12577869058673199</v>
      </c>
      <c r="C149" s="34">
        <v>0.13718359539553243</v>
      </c>
      <c r="D149" s="34">
        <v>6.8291185031511782E-3</v>
      </c>
      <c r="E149" s="34">
        <v>0.12352535838923008</v>
      </c>
      <c r="F149" s="34">
        <v>0.1508418324018348</v>
      </c>
      <c r="G149" s="34"/>
      <c r="H149" s="34"/>
    </row>
    <row r="150" spans="1:8" x14ac:dyDescent="0.3">
      <c r="A150" s="32" t="s">
        <v>719</v>
      </c>
      <c r="B150" s="34">
        <v>0.13084416771962429</v>
      </c>
      <c r="C150" s="34">
        <v>0.13617246196570151</v>
      </c>
      <c r="D150" s="34">
        <v>6.5456771765425633E-3</v>
      </c>
      <c r="E150" s="34">
        <v>0.12308110761261638</v>
      </c>
      <c r="F150" s="34">
        <v>0.14926381631878663</v>
      </c>
      <c r="G150" s="34"/>
      <c r="H150" s="34"/>
    </row>
    <row r="151" spans="1:8" x14ac:dyDescent="0.3">
      <c r="A151" s="32" t="s">
        <v>720</v>
      </c>
      <c r="B151" s="34">
        <v>0.13415275720664299</v>
      </c>
      <c r="C151" s="34">
        <v>0.13522835335869451</v>
      </c>
      <c r="D151" s="34">
        <v>5.6259933748526803E-3</v>
      </c>
      <c r="E151" s="34">
        <v>0.12397636660898916</v>
      </c>
      <c r="F151" s="34">
        <v>0.14648034010839989</v>
      </c>
      <c r="G151" s="34"/>
      <c r="H151" s="34"/>
    </row>
    <row r="152" spans="1:8" x14ac:dyDescent="0.3">
      <c r="A152" s="32" t="s">
        <v>721</v>
      </c>
      <c r="B152" s="34">
        <v>0.12916623605712221</v>
      </c>
      <c r="C152" s="34">
        <v>0.13409416939094379</v>
      </c>
      <c r="D152" s="34">
        <v>4.9328514104621489E-3</v>
      </c>
      <c r="E152" s="34">
        <v>0.12422846657001949</v>
      </c>
      <c r="F152" s="34">
        <v>0.1439598722118681</v>
      </c>
      <c r="G152" s="34"/>
      <c r="H152" s="34"/>
    </row>
    <row r="153" spans="1:8" x14ac:dyDescent="0.3">
      <c r="A153" s="32" t="s">
        <v>722</v>
      </c>
      <c r="B153" s="34">
        <v>0.1223426665926937</v>
      </c>
      <c r="C153" s="34">
        <v>0.13295442135366661</v>
      </c>
      <c r="D153" s="34">
        <v>5.5466125361993898E-3</v>
      </c>
      <c r="E153" s="34">
        <v>0.12186119628126783</v>
      </c>
      <c r="F153" s="34">
        <v>0.14404764642606538</v>
      </c>
      <c r="G153" s="34"/>
      <c r="H153" s="34"/>
    </row>
    <row r="154" spans="1:8" x14ac:dyDescent="0.3">
      <c r="A154" s="32" t="s">
        <v>723</v>
      </c>
      <c r="B154" s="34">
        <v>0.1265983751586674</v>
      </c>
      <c r="C154" s="34">
        <v>0.13207081813179372</v>
      </c>
      <c r="D154" s="34">
        <v>5.4235881558071554E-3</v>
      </c>
      <c r="E154" s="34">
        <v>0.12122364182017942</v>
      </c>
      <c r="F154" s="34">
        <v>0.14291799444340803</v>
      </c>
      <c r="G154" s="34"/>
      <c r="H154" s="34"/>
    </row>
    <row r="155" spans="1:8" x14ac:dyDescent="0.3">
      <c r="A155" s="32" t="s">
        <v>724</v>
      </c>
      <c r="B155" s="34">
        <v>0.1132537658149779</v>
      </c>
      <c r="C155" s="34">
        <v>0.13019917729955086</v>
      </c>
      <c r="D155" s="34">
        <v>6.6956689911727776E-3</v>
      </c>
      <c r="E155" s="34">
        <v>0.1168078393172053</v>
      </c>
      <c r="F155" s="34">
        <v>0.14359051528189642</v>
      </c>
      <c r="G155" s="34">
        <v>0.1132537658149779</v>
      </c>
      <c r="H155" s="34"/>
    </row>
    <row r="156" spans="1:8" x14ac:dyDescent="0.3">
      <c r="A156" s="32" t="s">
        <v>725</v>
      </c>
      <c r="B156" s="34">
        <v>0.1176691967421568</v>
      </c>
      <c r="C156" s="34">
        <v>0.12880165386637601</v>
      </c>
      <c r="D156" s="34">
        <v>6.9910084579662005E-3</v>
      </c>
      <c r="E156" s="34">
        <v>0.11481963695044362</v>
      </c>
      <c r="F156" s="34">
        <v>0.14278367078230841</v>
      </c>
      <c r="G156" s="34"/>
      <c r="H156" s="34"/>
    </row>
    <row r="157" spans="1:8" x14ac:dyDescent="0.3">
      <c r="A157" s="32" t="s">
        <v>726</v>
      </c>
      <c r="B157" s="34">
        <v>0.1182184144792213</v>
      </c>
      <c r="C157" s="34">
        <v>0.12743773076667067</v>
      </c>
      <c r="D157" s="34">
        <v>6.9220756407523927E-3</v>
      </c>
      <c r="E157" s="34">
        <v>0.11359357948516588</v>
      </c>
      <c r="F157" s="34">
        <v>0.14128188204817546</v>
      </c>
      <c r="G157" s="34"/>
      <c r="H157" s="34"/>
    </row>
    <row r="158" spans="1:8" x14ac:dyDescent="0.3">
      <c r="A158" s="32" t="s">
        <v>727</v>
      </c>
      <c r="B158" s="34">
        <v>0.1173990841363373</v>
      </c>
      <c r="C158" s="34">
        <v>0.12637411688533051</v>
      </c>
      <c r="D158" s="34">
        <v>7.1694952820256178E-3</v>
      </c>
      <c r="E158" s="34">
        <v>0.11203512632127928</v>
      </c>
      <c r="F158" s="34">
        <v>0.14071310744938176</v>
      </c>
      <c r="G158" s="34"/>
      <c r="H158" s="34"/>
    </row>
    <row r="159" spans="1:8" x14ac:dyDescent="0.3">
      <c r="A159" s="32" t="s">
        <v>728</v>
      </c>
      <c r="B159" s="34">
        <v>0.1092397017060103</v>
      </c>
      <c r="C159" s="34">
        <v>0.12459859026089627</v>
      </c>
      <c r="D159" s="34">
        <v>7.9088686032004578E-3</v>
      </c>
      <c r="E159" s="34">
        <v>0.10878085305449536</v>
      </c>
      <c r="F159" s="34">
        <v>0.14041632746729718</v>
      </c>
      <c r="G159" s="34"/>
      <c r="H159" s="34"/>
    </row>
    <row r="160" spans="1:8" x14ac:dyDescent="0.3">
      <c r="A160" s="32" t="s">
        <v>729</v>
      </c>
      <c r="B160" s="34">
        <v>0.11596255518214291</v>
      </c>
      <c r="C160" s="34">
        <v>0.12369082732700094</v>
      </c>
      <c r="D160" s="34">
        <v>8.0760623439626623E-3</v>
      </c>
      <c r="E160" s="34">
        <v>0.10753870263907561</v>
      </c>
      <c r="F160" s="34">
        <v>0.13984295201492628</v>
      </c>
      <c r="G160" s="34"/>
      <c r="H160" s="34"/>
    </row>
    <row r="161" spans="1:8" x14ac:dyDescent="0.3">
      <c r="A161" s="32" t="s">
        <v>730</v>
      </c>
      <c r="B161" s="34">
        <v>0.1271496219783648</v>
      </c>
      <c r="C161" s="34">
        <v>0.12349272782542266</v>
      </c>
      <c r="D161" s="34">
        <v>7.9424041784271759E-3</v>
      </c>
      <c r="E161" s="34">
        <v>0.10760791946856831</v>
      </c>
      <c r="F161" s="34">
        <v>0.139377536182277</v>
      </c>
      <c r="G161" s="34"/>
      <c r="H161" s="34"/>
    </row>
    <row r="162" spans="1:8" x14ac:dyDescent="0.3">
      <c r="A162" s="32" t="s">
        <v>731</v>
      </c>
      <c r="B162" s="34">
        <v>0.13595840418397009</v>
      </c>
      <c r="C162" s="34">
        <v>0.12345823080790137</v>
      </c>
      <c r="D162" s="34">
        <v>7.8828861084540725E-3</v>
      </c>
      <c r="E162" s="34">
        <v>0.10769245859099323</v>
      </c>
      <c r="F162" s="34">
        <v>0.13922400302480953</v>
      </c>
      <c r="G162" s="34"/>
      <c r="H162" s="34"/>
    </row>
    <row r="163" spans="1:8" x14ac:dyDescent="0.3">
      <c r="A163" s="32" t="s">
        <v>732</v>
      </c>
      <c r="B163" s="34">
        <v>0.12306922271146201</v>
      </c>
      <c r="C163" s="34">
        <v>0.12312019068374173</v>
      </c>
      <c r="D163" s="34">
        <v>7.7757794639625698E-3</v>
      </c>
      <c r="E163" s="34">
        <v>0.1075686317558166</v>
      </c>
      <c r="F163" s="34">
        <v>0.13867174961166687</v>
      </c>
      <c r="G163" s="34"/>
      <c r="H163" s="34"/>
    </row>
    <row r="164" spans="1:8" x14ac:dyDescent="0.3">
      <c r="A164" s="32" t="s">
        <v>733</v>
      </c>
      <c r="B164" s="34">
        <v>0.12950885121710659</v>
      </c>
      <c r="C164" s="34">
        <v>0.12336886805910002</v>
      </c>
      <c r="D164" s="34">
        <v>7.9250876648224652E-3</v>
      </c>
      <c r="E164" s="34">
        <v>0.10751869272945509</v>
      </c>
      <c r="F164" s="34">
        <v>0.13921904338874497</v>
      </c>
      <c r="G164" s="34"/>
      <c r="H164" s="34"/>
    </row>
    <row r="165" spans="1:8" x14ac:dyDescent="0.3">
      <c r="A165" s="32" t="s">
        <v>734</v>
      </c>
      <c r="B165" s="34">
        <v>0.12270967711611031</v>
      </c>
      <c r="C165" s="34">
        <v>0.12282656868553242</v>
      </c>
      <c r="D165" s="34">
        <v>7.6505896199378235E-3</v>
      </c>
      <c r="E165" s="34">
        <v>0.10752538944565677</v>
      </c>
      <c r="F165" s="34">
        <v>0.13812774792540808</v>
      </c>
      <c r="G165" s="34"/>
      <c r="H165" s="34"/>
    </row>
    <row r="166" spans="1:8" x14ac:dyDescent="0.3">
      <c r="A166" s="32" t="s">
        <v>735</v>
      </c>
      <c r="B166" s="34">
        <v>0.1215715385017741</v>
      </c>
      <c r="C166" s="34">
        <v>0.12198782077187451</v>
      </c>
      <c r="D166" s="34">
        <v>6.9804900813636621E-3</v>
      </c>
      <c r="E166" s="34">
        <v>0.10802684060914718</v>
      </c>
      <c r="F166" s="34">
        <v>0.13594880093460182</v>
      </c>
      <c r="G166" s="34"/>
      <c r="H166" s="34"/>
    </row>
    <row r="167" spans="1:8" x14ac:dyDescent="0.3">
      <c r="A167" s="32" t="s">
        <v>736</v>
      </c>
      <c r="B167" s="34">
        <v>0.1202527628811683</v>
      </c>
      <c r="C167" s="34">
        <v>0.12139358922681093</v>
      </c>
      <c r="D167" s="34">
        <v>6.6994962380104396E-3</v>
      </c>
      <c r="E167" s="34">
        <v>0.10799459675079005</v>
      </c>
      <c r="F167" s="34">
        <v>0.13479258170283182</v>
      </c>
      <c r="G167" s="34"/>
      <c r="H167" s="34"/>
    </row>
    <row r="168" spans="1:8" x14ac:dyDescent="0.3">
      <c r="A168" s="32" t="s">
        <v>737</v>
      </c>
      <c r="B168" s="34">
        <v>0.11902538676120759</v>
      </c>
      <c r="C168" s="34">
        <v>0.12117243723804517</v>
      </c>
      <c r="D168" s="34">
        <v>6.7206478739736814E-3</v>
      </c>
      <c r="E168" s="34">
        <v>0.10773114149009781</v>
      </c>
      <c r="F168" s="34">
        <v>0.13461373298599255</v>
      </c>
      <c r="G168" s="34"/>
      <c r="H168" s="34"/>
    </row>
    <row r="169" spans="1:8" x14ac:dyDescent="0.3">
      <c r="A169" s="32" t="s">
        <v>738</v>
      </c>
      <c r="B169" s="34">
        <v>0.1145657870145305</v>
      </c>
      <c r="C169" s="34">
        <v>0.12037026469510272</v>
      </c>
      <c r="D169" s="34">
        <v>6.7448092362673139E-3</v>
      </c>
      <c r="E169" s="34">
        <v>0.10688064622256808</v>
      </c>
      <c r="F169" s="34">
        <v>0.13385988316763733</v>
      </c>
      <c r="G169" s="34"/>
      <c r="H169" s="34"/>
    </row>
    <row r="170" spans="1:8" x14ac:dyDescent="0.3">
      <c r="A170" s="32" t="s">
        <v>739</v>
      </c>
      <c r="B170" s="34">
        <v>0.1207844834256462</v>
      </c>
      <c r="C170" s="34">
        <v>0.12087231253581394</v>
      </c>
      <c r="D170" s="34">
        <v>6.4511381232937141E-3</v>
      </c>
      <c r="E170" s="34">
        <v>0.10797003628922652</v>
      </c>
      <c r="F170" s="34">
        <v>0.13377458878240137</v>
      </c>
      <c r="G170" s="34"/>
      <c r="H170" s="34"/>
    </row>
    <row r="171" spans="1:8" x14ac:dyDescent="0.3">
      <c r="A171" s="32" t="s">
        <v>740</v>
      </c>
      <c r="B171" s="34">
        <v>0.1191152156485734</v>
      </c>
      <c r="C171" s="34">
        <v>0.1209687137962417</v>
      </c>
      <c r="D171" s="34">
        <v>6.4105304206649102E-3</v>
      </c>
      <c r="E171" s="34">
        <v>0.10814765295491188</v>
      </c>
      <c r="F171" s="34">
        <v>0.13378977463757152</v>
      </c>
      <c r="G171" s="34"/>
      <c r="H171" s="34"/>
    </row>
    <row r="172" spans="1:8" x14ac:dyDescent="0.3">
      <c r="A172" s="32" t="s">
        <v>741</v>
      </c>
      <c r="B172" s="34">
        <v>0.12476567340661671</v>
      </c>
      <c r="C172" s="34">
        <v>0.12140519772473474</v>
      </c>
      <c r="D172" s="34">
        <v>6.4327487264771556E-3</v>
      </c>
      <c r="E172" s="34">
        <v>0.10853970027178042</v>
      </c>
      <c r="F172" s="34">
        <v>0.13427069517768905</v>
      </c>
      <c r="G172" s="34"/>
      <c r="H172" s="34"/>
    </row>
    <row r="173" spans="1:8" x14ac:dyDescent="0.3">
      <c r="A173" s="32" t="s">
        <v>742</v>
      </c>
      <c r="B173" s="34">
        <v>0.13551276505758361</v>
      </c>
      <c r="C173" s="34">
        <v>0.12261277645281782</v>
      </c>
      <c r="D173" s="34">
        <v>7.2723763098642624E-3</v>
      </c>
      <c r="E173" s="34">
        <v>0.10806802383308929</v>
      </c>
      <c r="F173" s="34">
        <v>0.13715752907254633</v>
      </c>
      <c r="G173" s="34"/>
      <c r="H173" s="34"/>
    </row>
    <row r="174" spans="1:8" x14ac:dyDescent="0.3">
      <c r="A174" s="32" t="s">
        <v>743</v>
      </c>
      <c r="B174" s="34">
        <v>0.14527432900213999</v>
      </c>
      <c r="C174" s="34">
        <v>0.12501508493922647</v>
      </c>
      <c r="D174" s="34">
        <v>8.4030816859725112E-3</v>
      </c>
      <c r="E174" s="34">
        <v>0.10820892156728146</v>
      </c>
      <c r="F174" s="34">
        <v>0.14182124831117149</v>
      </c>
      <c r="G174" s="34"/>
      <c r="H174" s="34">
        <v>0.14527432900213999</v>
      </c>
    </row>
    <row r="175" spans="1:8" x14ac:dyDescent="0.3">
      <c r="A175" s="32" t="s">
        <v>744</v>
      </c>
      <c r="B175" s="34">
        <v>0.13792051875673</v>
      </c>
      <c r="C175" s="34">
        <v>0.12647894917753227</v>
      </c>
      <c r="D175" s="34">
        <v>8.6231556822645248E-3</v>
      </c>
      <c r="E175" s="34">
        <v>0.10923263781300323</v>
      </c>
      <c r="F175" s="34">
        <v>0.14372526054206133</v>
      </c>
      <c r="G175" s="34"/>
      <c r="H175" s="34"/>
    </row>
    <row r="176" spans="1:8" x14ac:dyDescent="0.3">
      <c r="A176" s="32" t="s">
        <v>745</v>
      </c>
      <c r="B176" s="34">
        <v>0.13975810732118221</v>
      </c>
      <c r="C176" s="34">
        <v>0.12731951486705345</v>
      </c>
      <c r="D176" s="34">
        <v>9.2825157216221699E-3</v>
      </c>
      <c r="E176" s="34">
        <v>0.10875448342380911</v>
      </c>
      <c r="F176" s="34">
        <v>0.14588454631029779</v>
      </c>
      <c r="G176" s="34"/>
      <c r="H176" s="34"/>
    </row>
    <row r="177" spans="1:8" x14ac:dyDescent="0.3">
      <c r="A177" s="32" t="s">
        <v>746</v>
      </c>
      <c r="B177" s="34">
        <v>0.14230788893815499</v>
      </c>
      <c r="C177" s="34">
        <v>0.12774281385066574</v>
      </c>
      <c r="D177" s="34">
        <v>9.8330513790869847E-3</v>
      </c>
      <c r="E177" s="34">
        <v>0.10807671109249177</v>
      </c>
      <c r="F177" s="34">
        <v>0.1474089166088397</v>
      </c>
      <c r="G177" s="34"/>
      <c r="H177" s="34"/>
    </row>
    <row r="178" spans="1:8" x14ac:dyDescent="0.3">
      <c r="A178" s="32" t="s">
        <v>747</v>
      </c>
      <c r="B178" s="34">
        <v>0.1371505045516806</v>
      </c>
      <c r="C178" s="34">
        <v>0.12868156597334701</v>
      </c>
      <c r="D178" s="34">
        <v>1.0025282143890877E-2</v>
      </c>
      <c r="E178" s="34">
        <v>0.10863100168556526</v>
      </c>
      <c r="F178" s="34">
        <v>0.14873213026112878</v>
      </c>
      <c r="G178" s="34"/>
      <c r="H178" s="34"/>
    </row>
    <row r="179" spans="1:8" x14ac:dyDescent="0.3">
      <c r="A179" s="32" t="s">
        <v>748</v>
      </c>
      <c r="B179" s="34">
        <v>0.13388086741879371</v>
      </c>
      <c r="C179" s="34">
        <v>0.12897303372012614</v>
      </c>
      <c r="D179" s="34">
        <v>1.0114212001787866E-2</v>
      </c>
      <c r="E179" s="34">
        <v>0.10874460971655041</v>
      </c>
      <c r="F179" s="34">
        <v>0.14920145772370186</v>
      </c>
      <c r="G179" s="34"/>
      <c r="H179" s="34"/>
    </row>
    <row r="180" spans="1:8" x14ac:dyDescent="0.3">
      <c r="A180" s="32" t="s">
        <v>749</v>
      </c>
      <c r="B180" s="34">
        <v>0.12967985426285969</v>
      </c>
      <c r="C180" s="34">
        <v>0.1294377121965761</v>
      </c>
      <c r="D180" s="34">
        <v>9.9649136254337002E-3</v>
      </c>
      <c r="E180" s="34">
        <v>0.10950788494570871</v>
      </c>
      <c r="F180" s="34">
        <v>0.14936753944744349</v>
      </c>
      <c r="G180" s="34"/>
      <c r="H180" s="34"/>
    </row>
    <row r="181" spans="1:8" x14ac:dyDescent="0.3">
      <c r="A181" s="32" t="s">
        <v>750</v>
      </c>
      <c r="B181" s="34">
        <v>0.1373420282532074</v>
      </c>
      <c r="C181" s="34">
        <v>0.13048907818000499</v>
      </c>
      <c r="D181" s="34">
        <v>9.9074791991152281E-3</v>
      </c>
      <c r="E181" s="34">
        <v>0.11067411978177454</v>
      </c>
      <c r="F181" s="34">
        <v>0.15030403657823543</v>
      </c>
      <c r="G181" s="34"/>
      <c r="H181" s="34"/>
    </row>
    <row r="182" spans="1:8" x14ac:dyDescent="0.3">
      <c r="A182" s="32" t="s">
        <v>751</v>
      </c>
      <c r="B182" s="34">
        <v>0.14002144739950009</v>
      </c>
      <c r="C182" s="34">
        <v>0.1318069904812271</v>
      </c>
      <c r="D182" s="34">
        <v>9.7623348226981294E-3</v>
      </c>
      <c r="E182" s="34">
        <v>0.11228232083583084</v>
      </c>
      <c r="F182" s="34">
        <v>0.15133166012662336</v>
      </c>
      <c r="G182" s="34"/>
      <c r="H182" s="34"/>
    </row>
    <row r="183" spans="1:8" x14ac:dyDescent="0.3">
      <c r="A183" s="32" t="s">
        <v>752</v>
      </c>
      <c r="B183" s="34">
        <v>0.14043090297909239</v>
      </c>
      <c r="C183" s="34">
        <v>0.13323402489575276</v>
      </c>
      <c r="D183" s="34">
        <v>9.3147371770226656E-3</v>
      </c>
      <c r="E183" s="34">
        <v>0.11460455054170743</v>
      </c>
      <c r="F183" s="34">
        <v>0.15186349924979808</v>
      </c>
      <c r="G183" s="34"/>
      <c r="H183" s="34"/>
    </row>
    <row r="184" spans="1:8" x14ac:dyDescent="0.3">
      <c r="A184" s="32" t="s">
        <v>753</v>
      </c>
      <c r="B184" s="34">
        <v>0.13610330291271661</v>
      </c>
      <c r="C184" s="34">
        <v>0.13466985928896516</v>
      </c>
      <c r="D184" s="34">
        <v>7.7621147070511204E-3</v>
      </c>
      <c r="E184" s="34">
        <v>0.11914562987486292</v>
      </c>
      <c r="F184" s="34">
        <v>0.15019408870306741</v>
      </c>
      <c r="G184" s="34"/>
      <c r="H184" s="34"/>
    </row>
    <row r="185" spans="1:8" x14ac:dyDescent="0.3">
      <c r="A185" s="32" t="s">
        <v>754</v>
      </c>
      <c r="B185" s="34">
        <v>0.13190685642417271</v>
      </c>
      <c r="C185" s="34">
        <v>0.13541135082220027</v>
      </c>
      <c r="D185" s="34">
        <v>6.8143196008384234E-3</v>
      </c>
      <c r="E185" s="34">
        <v>0.12178271162052343</v>
      </c>
      <c r="F185" s="34">
        <v>0.14903999002387711</v>
      </c>
      <c r="G185" s="34"/>
      <c r="H185" s="34"/>
    </row>
    <row r="186" spans="1:8" x14ac:dyDescent="0.3">
      <c r="A186" s="32" t="s">
        <v>755</v>
      </c>
      <c r="B186" s="34">
        <v>0.1320686221263781</v>
      </c>
      <c r="C186" s="34">
        <v>0.13627491125405392</v>
      </c>
      <c r="D186" s="34">
        <v>5.2407270962147685E-3</v>
      </c>
      <c r="E186" s="34">
        <v>0.12579345706162437</v>
      </c>
      <c r="F186" s="34">
        <v>0.14675636544648346</v>
      </c>
      <c r="G186" s="34"/>
      <c r="H186" s="34"/>
    </row>
    <row r="187" spans="1:8" x14ac:dyDescent="0.3">
      <c r="A187" s="32" t="s">
        <v>756</v>
      </c>
      <c r="B187" s="34">
        <v>0.13841094237520951</v>
      </c>
      <c r="C187" s="34">
        <v>0.13718459585196011</v>
      </c>
      <c r="D187" s="34">
        <v>4.1764669712282213E-3</v>
      </c>
      <c r="E187" s="34">
        <v>0.12883166190950365</v>
      </c>
      <c r="F187" s="34">
        <v>0.14553752979441656</v>
      </c>
      <c r="G187" s="34"/>
      <c r="H187" s="34"/>
    </row>
    <row r="188" spans="1:8" x14ac:dyDescent="0.3">
      <c r="A188" s="32" t="s">
        <v>757</v>
      </c>
      <c r="B188" s="34">
        <v>0.13422167631377671</v>
      </c>
      <c r="C188" s="34">
        <v>0.13709852326903965</v>
      </c>
      <c r="D188" s="34">
        <v>4.2263883239408327E-3</v>
      </c>
      <c r="E188" s="34">
        <v>0.12864574662115799</v>
      </c>
      <c r="F188" s="34">
        <v>0.14555129991692131</v>
      </c>
      <c r="G188" s="34"/>
      <c r="H188" s="34"/>
    </row>
    <row r="189" spans="1:8" x14ac:dyDescent="0.3">
      <c r="A189" s="32" t="s">
        <v>758</v>
      </c>
      <c r="B189" s="34">
        <v>0.13171144483513161</v>
      </c>
      <c r="C189" s="34">
        <v>0.13619433099123909</v>
      </c>
      <c r="D189" s="34">
        <v>3.7795159860714582E-3</v>
      </c>
      <c r="E189" s="34">
        <v>0.12863529901909618</v>
      </c>
      <c r="F189" s="34">
        <v>0.14375336296338201</v>
      </c>
      <c r="G189" s="34"/>
      <c r="H189" s="34"/>
    </row>
    <row r="190" spans="1:8" x14ac:dyDescent="0.3">
      <c r="A190" s="32" t="s">
        <v>759</v>
      </c>
      <c r="B190" s="34">
        <v>0.13280924452620271</v>
      </c>
      <c r="C190" s="34">
        <v>0.13585357937587059</v>
      </c>
      <c r="D190" s="34">
        <v>3.8426533473348702E-3</v>
      </c>
      <c r="E190" s="34">
        <v>0.12816827268120085</v>
      </c>
      <c r="F190" s="34">
        <v>0.14353888607054033</v>
      </c>
      <c r="G190" s="34"/>
      <c r="H190" s="34"/>
    </row>
    <row r="191" spans="1:8" x14ac:dyDescent="0.3">
      <c r="A191" s="32" t="s">
        <v>760</v>
      </c>
      <c r="B191" s="34">
        <v>0.12529145049563989</v>
      </c>
      <c r="C191" s="34">
        <v>0.1348891355875011</v>
      </c>
      <c r="D191" s="34">
        <v>4.5441071507266529E-3</v>
      </c>
      <c r="E191" s="34">
        <v>0.12580092128604778</v>
      </c>
      <c r="F191" s="34">
        <v>0.14397734988895441</v>
      </c>
      <c r="G191" s="34">
        <v>0.12529145049563989</v>
      </c>
      <c r="H191" s="34"/>
    </row>
    <row r="192" spans="1:8" x14ac:dyDescent="0.3">
      <c r="A192" s="32" t="s">
        <v>761</v>
      </c>
      <c r="B192" s="34">
        <v>0.13125946108837441</v>
      </c>
      <c r="C192" s="34">
        <v>0.13415257373084907</v>
      </c>
      <c r="D192" s="34">
        <v>4.1324804236304398E-3</v>
      </c>
      <c r="E192" s="34">
        <v>0.12588761288358818</v>
      </c>
      <c r="F192" s="34">
        <v>0.14241753457810996</v>
      </c>
      <c r="G192" s="34"/>
      <c r="H192" s="34"/>
    </row>
    <row r="193" spans="1:8" x14ac:dyDescent="0.3">
      <c r="A193" s="32" t="s">
        <v>762</v>
      </c>
      <c r="B193" s="34">
        <v>0.13079928797794699</v>
      </c>
      <c r="C193" s="34">
        <v>0.13372915929260018</v>
      </c>
      <c r="D193" s="34">
        <v>4.1287429915169401E-3</v>
      </c>
      <c r="E193" s="34">
        <v>0.1254716733095663</v>
      </c>
      <c r="F193" s="34">
        <v>0.14198664527563407</v>
      </c>
      <c r="G193" s="34"/>
      <c r="H193" s="34"/>
    </row>
    <row r="194" spans="1:8" x14ac:dyDescent="0.3">
      <c r="A194" s="32" t="s">
        <v>763</v>
      </c>
      <c r="B194" s="34">
        <v>0.1325479183782689</v>
      </c>
      <c r="C194" s="34">
        <v>0.13364029602323185</v>
      </c>
      <c r="D194" s="34">
        <v>4.1395749108237307E-3</v>
      </c>
      <c r="E194" s="34">
        <v>0.12536114620158439</v>
      </c>
      <c r="F194" s="34">
        <v>0.14191944584487931</v>
      </c>
      <c r="G194" s="34"/>
      <c r="H194" s="34"/>
    </row>
    <row r="195" spans="1:8" x14ac:dyDescent="0.3">
      <c r="A195" s="32" t="s">
        <v>764</v>
      </c>
      <c r="B195" s="34">
        <v>0.14131730977717369</v>
      </c>
      <c r="C195" s="34">
        <v>0.13441612639085279</v>
      </c>
      <c r="D195" s="34">
        <v>4.424992946270149E-3</v>
      </c>
      <c r="E195" s="34">
        <v>0.1255661404983125</v>
      </c>
      <c r="F195" s="34">
        <v>0.14326611228339309</v>
      </c>
      <c r="G195" s="34"/>
      <c r="H195" s="34"/>
    </row>
    <row r="196" spans="1:8" x14ac:dyDescent="0.3">
      <c r="A196" s="32" t="s">
        <v>765</v>
      </c>
      <c r="B196" s="34">
        <v>0.13747052052765299</v>
      </c>
      <c r="C196" s="34">
        <v>0.13442469254248249</v>
      </c>
      <c r="D196" s="34">
        <v>4.4311816965846157E-3</v>
      </c>
      <c r="E196" s="34">
        <v>0.12556232914931326</v>
      </c>
      <c r="F196" s="34">
        <v>0.14328705593565172</v>
      </c>
      <c r="G196" s="34"/>
      <c r="H196" s="34"/>
    </row>
    <row r="197" spans="1:8" x14ac:dyDescent="0.3">
      <c r="A197" s="32" t="s">
        <v>766</v>
      </c>
      <c r="B197" s="34">
        <v>0.13944821647724681</v>
      </c>
      <c r="C197" s="34">
        <v>0.13438647714766561</v>
      </c>
      <c r="D197" s="34">
        <v>4.3816616119396329E-3</v>
      </c>
      <c r="E197" s="34">
        <v>0.12562315392378634</v>
      </c>
      <c r="F197" s="34">
        <v>0.14314980037154487</v>
      </c>
      <c r="G197" s="34"/>
      <c r="H197" s="34"/>
    </row>
    <row r="198" spans="1:8" x14ac:dyDescent="0.3">
      <c r="A198" s="32" t="s">
        <v>767</v>
      </c>
      <c r="B198" s="34">
        <v>0.1406036623157669</v>
      </c>
      <c r="C198" s="34">
        <v>0.13439799443677722</v>
      </c>
      <c r="D198" s="34">
        <v>4.3988775906494285E-3</v>
      </c>
      <c r="E198" s="34">
        <v>0.12560023925547836</v>
      </c>
      <c r="F198" s="34">
        <v>0.14319574961807607</v>
      </c>
      <c r="G198" s="34"/>
      <c r="H198" s="34"/>
    </row>
    <row r="199" spans="1:8" x14ac:dyDescent="0.3">
      <c r="A199" s="32" t="s">
        <v>768</v>
      </c>
      <c r="B199" s="34">
        <v>0.14289825419938809</v>
      </c>
      <c r="C199" s="34">
        <v>0.134850991189222</v>
      </c>
      <c r="D199" s="34">
        <v>4.9075014371085593E-3</v>
      </c>
      <c r="E199" s="34">
        <v>0.1250359883150049</v>
      </c>
      <c r="F199" s="34">
        <v>0.14466599406343911</v>
      </c>
      <c r="G199" s="34"/>
      <c r="H199" s="34"/>
    </row>
    <row r="200" spans="1:8" x14ac:dyDescent="0.3">
      <c r="A200" s="32" t="s">
        <v>769</v>
      </c>
      <c r="B200" s="34">
        <v>0.1304116956147606</v>
      </c>
      <c r="C200" s="34">
        <v>0.13475131380192787</v>
      </c>
      <c r="D200" s="34">
        <v>4.986126229941221E-3</v>
      </c>
      <c r="E200" s="34">
        <v>0.12477906134204543</v>
      </c>
      <c r="F200" s="34">
        <v>0.14472356626181032</v>
      </c>
      <c r="G200" s="34"/>
      <c r="H200" s="34"/>
    </row>
    <row r="201" spans="1:8" x14ac:dyDescent="0.3">
      <c r="A201" s="32" t="s">
        <v>770</v>
      </c>
      <c r="B201" s="34">
        <v>0.12573789954389139</v>
      </c>
      <c r="C201" s="34">
        <v>0.13432926562976208</v>
      </c>
      <c r="D201" s="34">
        <v>5.4735291501083003E-3</v>
      </c>
      <c r="E201" s="34">
        <v>0.12338220732954548</v>
      </c>
      <c r="F201" s="34">
        <v>0.14527632392997869</v>
      </c>
      <c r="G201" s="34"/>
      <c r="H201" s="34"/>
    </row>
    <row r="202" spans="1:8" x14ac:dyDescent="0.3">
      <c r="A202" s="32" t="s">
        <v>771</v>
      </c>
      <c r="B202" s="34">
        <v>0.12856449963589339</v>
      </c>
      <c r="C202" s="34">
        <v>0.13367283611380767</v>
      </c>
      <c r="D202" s="34">
        <v>5.5390964017330638E-3</v>
      </c>
      <c r="E202" s="34">
        <v>0.12259464331034155</v>
      </c>
      <c r="F202" s="34">
        <v>0.14475102891727382</v>
      </c>
      <c r="G202" s="34"/>
      <c r="H202" s="34"/>
    </row>
    <row r="203" spans="1:8" x14ac:dyDescent="0.3">
      <c r="A203" s="32" t="s">
        <v>772</v>
      </c>
      <c r="B203" s="34">
        <v>0.12928567408167041</v>
      </c>
      <c r="C203" s="34">
        <v>0.13334376929833394</v>
      </c>
      <c r="D203" s="34">
        <v>5.6496772086245556E-3</v>
      </c>
      <c r="E203" s="34">
        <v>0.12204441488108483</v>
      </c>
      <c r="F203" s="34">
        <v>0.14464312371558305</v>
      </c>
      <c r="G203" s="34"/>
      <c r="H203" s="34"/>
    </row>
    <row r="204" spans="1:8" x14ac:dyDescent="0.3">
      <c r="A204" s="32" t="s">
        <v>773</v>
      </c>
      <c r="B204" s="34">
        <v>0.12538329529058889</v>
      </c>
      <c r="C204" s="34">
        <v>0.13292189266203108</v>
      </c>
      <c r="D204" s="34">
        <v>6.0053482157518033E-3</v>
      </c>
      <c r="E204" s="34">
        <v>0.12091119623052747</v>
      </c>
      <c r="F204" s="34">
        <v>0.14493258909353468</v>
      </c>
      <c r="G204" s="34"/>
      <c r="H204" s="34"/>
    </row>
    <row r="205" spans="1:8" x14ac:dyDescent="0.3">
      <c r="A205" s="32" t="s">
        <v>774</v>
      </c>
      <c r="B205" s="34">
        <v>0.12998788696530569</v>
      </c>
      <c r="C205" s="34">
        <v>0.13273380215797126</v>
      </c>
      <c r="D205" s="34">
        <v>6.0531215675067567E-3</v>
      </c>
      <c r="E205" s="34">
        <v>0.12062755902295774</v>
      </c>
      <c r="F205" s="34">
        <v>0.14484004529298478</v>
      </c>
      <c r="G205" s="34"/>
      <c r="H205" s="34"/>
    </row>
    <row r="206" spans="1:8" x14ac:dyDescent="0.3">
      <c r="A206" s="32" t="s">
        <v>775</v>
      </c>
      <c r="B206" s="34">
        <v>0.1284434613240566</v>
      </c>
      <c r="C206" s="34">
        <v>0.13294393621319905</v>
      </c>
      <c r="D206" s="34">
        <v>5.826785510174225E-3</v>
      </c>
      <c r="E206" s="34">
        <v>0.12129036519285061</v>
      </c>
      <c r="F206" s="34">
        <v>0.1445975072335475</v>
      </c>
      <c r="G206" s="34"/>
      <c r="H206" s="34"/>
    </row>
    <row r="207" spans="1:8" x14ac:dyDescent="0.3">
      <c r="A207" s="32" t="s">
        <v>776</v>
      </c>
      <c r="B207" s="34">
        <v>0.1348651045292977</v>
      </c>
      <c r="C207" s="34">
        <v>0.13318431244259393</v>
      </c>
      <c r="D207" s="34">
        <v>5.8267041138183344E-3</v>
      </c>
      <c r="E207" s="34">
        <v>0.12153090421495727</v>
      </c>
      <c r="F207" s="34">
        <v>0.1448377206702306</v>
      </c>
      <c r="G207" s="34"/>
      <c r="H207" s="34"/>
    </row>
    <row r="208" spans="1:8" x14ac:dyDescent="0.3">
      <c r="A208" s="32" t="s">
        <v>777</v>
      </c>
      <c r="B208" s="34">
        <v>0.1350839254473151</v>
      </c>
      <c r="C208" s="34">
        <v>0.1334699549405518</v>
      </c>
      <c r="D208" s="34">
        <v>5.8064191383390019E-3</v>
      </c>
      <c r="E208" s="34">
        <v>0.1218571166638738</v>
      </c>
      <c r="F208" s="34">
        <v>0.14508279321722981</v>
      </c>
      <c r="G208" s="34"/>
      <c r="H208" s="34"/>
    </row>
    <row r="209" spans="1:8" x14ac:dyDescent="0.3">
      <c r="A209" s="32" t="s">
        <v>778</v>
      </c>
      <c r="B209" s="34">
        <v>0.12728056181816819</v>
      </c>
      <c r="C209" s="34">
        <v>0.13311879783654509</v>
      </c>
      <c r="D209" s="34">
        <v>6.0214604959901528E-3</v>
      </c>
      <c r="E209" s="34">
        <v>0.12107587684456479</v>
      </c>
      <c r="F209" s="34">
        <v>0.14516171882852541</v>
      </c>
      <c r="G209" s="34"/>
      <c r="H209" s="34"/>
    </row>
    <row r="210" spans="1:8" x14ac:dyDescent="0.3">
      <c r="A210" s="32" t="s">
        <v>779</v>
      </c>
      <c r="B210" s="34">
        <v>0.1315677623139157</v>
      </c>
      <c r="C210" s="34">
        <v>0.13246882800566123</v>
      </c>
      <c r="D210" s="34">
        <v>5.5835537358946297E-3</v>
      </c>
      <c r="E210" s="34">
        <v>0.12130172053387198</v>
      </c>
      <c r="F210" s="34">
        <v>0.14363593547745049</v>
      </c>
      <c r="G210" s="34"/>
      <c r="H210" s="34"/>
    </row>
    <row r="211" spans="1:8" x14ac:dyDescent="0.3">
      <c r="A211" s="32" t="s">
        <v>780</v>
      </c>
      <c r="B211" s="34">
        <v>0.13057650498365109</v>
      </c>
      <c r="C211" s="34">
        <v>0.13200922696939446</v>
      </c>
      <c r="D211" s="34">
        <v>5.4238920800851039E-3</v>
      </c>
      <c r="E211" s="34">
        <v>0.12116144280922425</v>
      </c>
      <c r="F211" s="34">
        <v>0.14285701112956467</v>
      </c>
      <c r="G211" s="34"/>
      <c r="H211" s="34"/>
    </row>
    <row r="212" spans="1:8" x14ac:dyDescent="0.3">
      <c r="A212" s="32" t="s">
        <v>781</v>
      </c>
      <c r="B212" s="34">
        <v>0.1262608861668825</v>
      </c>
      <c r="C212" s="34">
        <v>0.13113007161537016</v>
      </c>
      <c r="D212" s="34">
        <v>5.1959573515376993E-3</v>
      </c>
      <c r="E212" s="34">
        <v>0.12073815691229475</v>
      </c>
      <c r="F212" s="34">
        <v>0.14152198631844556</v>
      </c>
      <c r="G212" s="34"/>
      <c r="H212" s="34"/>
    </row>
    <row r="213" spans="1:8" x14ac:dyDescent="0.3">
      <c r="A213" s="32" t="s">
        <v>782</v>
      </c>
      <c r="B213" s="34">
        <v>0.1279936758809711</v>
      </c>
      <c r="C213" s="34">
        <v>0.13028940585305046</v>
      </c>
      <c r="D213" s="34">
        <v>4.5313108539444353E-3</v>
      </c>
      <c r="E213" s="34">
        <v>0.1212267841451616</v>
      </c>
      <c r="F213" s="34">
        <v>0.13935202756093934</v>
      </c>
      <c r="G213" s="34"/>
      <c r="H213" s="34"/>
    </row>
    <row r="214" spans="1:8" x14ac:dyDescent="0.3">
      <c r="A214" s="32" t="s">
        <v>783</v>
      </c>
      <c r="B214" s="34">
        <v>0.13032039132424339</v>
      </c>
      <c r="C214" s="34">
        <v>0.12945088166137414</v>
      </c>
      <c r="D214" s="34">
        <v>2.9023383915773326E-3</v>
      </c>
      <c r="E214" s="34">
        <v>0.12364620487821948</v>
      </c>
      <c r="F214" s="34">
        <v>0.1352555584445288</v>
      </c>
      <c r="G214" s="34"/>
      <c r="H214" s="34"/>
    </row>
    <row r="215" spans="1:8" x14ac:dyDescent="0.3">
      <c r="A215" s="32" t="s">
        <v>784</v>
      </c>
      <c r="B215" s="34">
        <v>0.13367206353854319</v>
      </c>
      <c r="C215" s="34">
        <v>0.12966823952295964</v>
      </c>
      <c r="D215" s="34">
        <v>3.0951171260592629E-3</v>
      </c>
      <c r="E215" s="34">
        <v>0.12347800527084112</v>
      </c>
      <c r="F215" s="34">
        <v>0.13585847377507818</v>
      </c>
      <c r="G215" s="34"/>
      <c r="H215" s="34"/>
    </row>
    <row r="216" spans="1:8" x14ac:dyDescent="0.3">
      <c r="A216" s="32" t="s">
        <v>785</v>
      </c>
      <c r="B216" s="34">
        <v>0.1340868771103341</v>
      </c>
      <c r="C216" s="34">
        <v>0.13022483802738913</v>
      </c>
      <c r="D216" s="34">
        <v>3.0885301368456554E-3</v>
      </c>
      <c r="E216" s="34">
        <v>0.12404777775369782</v>
      </c>
      <c r="F216" s="34">
        <v>0.13640189830108043</v>
      </c>
      <c r="G216" s="34"/>
      <c r="H216" s="34"/>
    </row>
    <row r="217" spans="1:8" x14ac:dyDescent="0.3">
      <c r="A217" s="32" t="s">
        <v>786</v>
      </c>
      <c r="B217" s="34">
        <v>0.1296679125985509</v>
      </c>
      <c r="C217" s="34">
        <v>0.1302983988915663</v>
      </c>
      <c r="D217" s="34">
        <v>3.0591610898926939E-3</v>
      </c>
      <c r="E217" s="34">
        <v>0.12418007671178091</v>
      </c>
      <c r="F217" s="34">
        <v>0.13641672107135169</v>
      </c>
      <c r="G217" s="34"/>
      <c r="H217" s="34"/>
    </row>
    <row r="218" spans="1:8" x14ac:dyDescent="0.3">
      <c r="A218" s="32" t="s">
        <v>787</v>
      </c>
      <c r="B218" s="34">
        <v>0.1308542069850025</v>
      </c>
      <c r="C218" s="34">
        <v>0.13040296775178845</v>
      </c>
      <c r="D218" s="34">
        <v>3.0488618887453789E-3</v>
      </c>
      <c r="E218" s="34">
        <v>0.12430524397429769</v>
      </c>
      <c r="F218" s="34">
        <v>0.13650069152927921</v>
      </c>
      <c r="G218" s="34"/>
      <c r="H218" s="34"/>
    </row>
    <row r="219" spans="1:8" x14ac:dyDescent="0.3">
      <c r="A219" s="32" t="s">
        <v>788</v>
      </c>
      <c r="B219" s="34">
        <v>0.1333491368046282</v>
      </c>
      <c r="C219" s="34">
        <v>0.1309340238527244</v>
      </c>
      <c r="D219" s="34">
        <v>2.7952806550644127E-3</v>
      </c>
      <c r="E219" s="34">
        <v>0.12534346254259557</v>
      </c>
      <c r="F219" s="34">
        <v>0.13652458516285323</v>
      </c>
      <c r="G219" s="34"/>
      <c r="H219" s="34"/>
    </row>
    <row r="220" spans="1:8" x14ac:dyDescent="0.3">
      <c r="A220" s="32" t="s">
        <v>789</v>
      </c>
      <c r="B220" s="34">
        <v>0.15172072530909589</v>
      </c>
      <c r="C220" s="34">
        <v>0.13238287974231042</v>
      </c>
      <c r="D220" s="34">
        <v>6.0302472512851167E-3</v>
      </c>
      <c r="E220" s="34">
        <v>0.12032238523974018</v>
      </c>
      <c r="F220" s="34">
        <v>0.14444337424488066</v>
      </c>
      <c r="G220" s="34"/>
      <c r="H220" s="34">
        <v>0.15172072530909589</v>
      </c>
    </row>
    <row r="221" spans="1:8" x14ac:dyDescent="0.3">
      <c r="A221" s="32" t="s">
        <v>790</v>
      </c>
      <c r="B221" s="34">
        <v>0.15980960857777821</v>
      </c>
      <c r="C221" s="34">
        <v>0.13447395622589184</v>
      </c>
      <c r="D221" s="34">
        <v>9.1815489317288515E-3</v>
      </c>
      <c r="E221" s="34">
        <v>0.11611085836243414</v>
      </c>
      <c r="F221" s="34">
        <v>0.15283705408934956</v>
      </c>
      <c r="G221" s="34"/>
      <c r="H221" s="34">
        <v>0.15980960857777821</v>
      </c>
    </row>
    <row r="222" spans="1:8" x14ac:dyDescent="0.3">
      <c r="A222" s="32" t="s">
        <v>791</v>
      </c>
      <c r="B222" s="34">
        <v>0.1563509321689249</v>
      </c>
      <c r="C222" s="34">
        <v>0.13590634473520033</v>
      </c>
      <c r="D222" s="34">
        <v>1.078320386326095E-2</v>
      </c>
      <c r="E222" s="34">
        <v>0.11433993700867842</v>
      </c>
      <c r="F222" s="34">
        <v>0.15747275246172224</v>
      </c>
      <c r="G222" s="34"/>
      <c r="H222" s="34"/>
    </row>
    <row r="223" spans="1:8" x14ac:dyDescent="0.3">
      <c r="A223" s="32" t="s">
        <v>792</v>
      </c>
      <c r="B223" s="34">
        <v>0.1585881955369205</v>
      </c>
      <c r="C223" s="34">
        <v>0.1374732960745074</v>
      </c>
      <c r="D223" s="34">
        <v>1.2261568102359236E-2</v>
      </c>
      <c r="E223" s="34">
        <v>0.11295015986978893</v>
      </c>
      <c r="F223" s="34">
        <v>0.16199643227922586</v>
      </c>
      <c r="G223" s="34"/>
      <c r="H223" s="34"/>
    </row>
    <row r="224" spans="1:8" x14ac:dyDescent="0.3">
      <c r="A224" s="32" t="s">
        <v>793</v>
      </c>
      <c r="B224" s="34">
        <v>0.1542602455086729</v>
      </c>
      <c r="C224" s="34">
        <v>0.13927194165387433</v>
      </c>
      <c r="D224" s="34">
        <v>1.263280221002152E-2</v>
      </c>
      <c r="E224" s="34">
        <v>0.11400633723383129</v>
      </c>
      <c r="F224" s="34">
        <v>0.16453754607391735</v>
      </c>
      <c r="G224" s="34"/>
      <c r="H224" s="34"/>
    </row>
    <row r="225" spans="1:8" x14ac:dyDescent="0.3">
      <c r="A225" s="32" t="s">
        <v>794</v>
      </c>
      <c r="B225" s="34">
        <v>0.15742515222212269</v>
      </c>
      <c r="C225" s="34">
        <v>0.14099576764775482</v>
      </c>
      <c r="D225" s="34">
        <v>1.3255291981643174E-2</v>
      </c>
      <c r="E225" s="34">
        <v>0.11448518368446847</v>
      </c>
      <c r="F225" s="34">
        <v>0.16750635161104116</v>
      </c>
      <c r="G225" s="34"/>
      <c r="H225" s="34"/>
    </row>
    <row r="226" spans="1:8" x14ac:dyDescent="0.3">
      <c r="A226" s="32" t="s">
        <v>795</v>
      </c>
      <c r="B226" s="34">
        <v>0.1601138241650841</v>
      </c>
      <c r="C226" s="34">
        <v>0.14296492225985033</v>
      </c>
      <c r="D226" s="34">
        <v>1.3780457745615576E-2</v>
      </c>
      <c r="E226" s="34">
        <v>0.11540400676861917</v>
      </c>
      <c r="F226" s="34">
        <v>0.17052583775108149</v>
      </c>
      <c r="G226" s="34"/>
      <c r="H226" s="34"/>
    </row>
    <row r="227" spans="1:8" x14ac:dyDescent="0.3">
      <c r="A227" s="32" t="s">
        <v>796</v>
      </c>
      <c r="B227" s="34">
        <v>0.16433536271973201</v>
      </c>
      <c r="C227" s="34">
        <v>0.14550322069670693</v>
      </c>
      <c r="D227" s="34">
        <v>1.3988875015621956E-2</v>
      </c>
      <c r="E227" s="34">
        <v>0.11752547066546301</v>
      </c>
      <c r="F227" s="34">
        <v>0.17348097072795085</v>
      </c>
      <c r="G227" s="34"/>
      <c r="H227" s="34"/>
    </row>
    <row r="228" spans="1:8" x14ac:dyDescent="0.3">
      <c r="A228" s="32" t="s">
        <v>797</v>
      </c>
      <c r="B228" s="34">
        <v>0.1708412794896482</v>
      </c>
      <c r="C228" s="34">
        <v>0.14835972760395208</v>
      </c>
      <c r="D228" s="34">
        <v>1.4522591580290359E-2</v>
      </c>
      <c r="E228" s="34">
        <v>0.11931454444337136</v>
      </c>
      <c r="F228" s="34">
        <v>0.1774049107645328</v>
      </c>
      <c r="G228" s="34"/>
      <c r="H228" s="34"/>
    </row>
    <row r="229" spans="1:8" x14ac:dyDescent="0.3">
      <c r="A229" s="32" t="s">
        <v>798</v>
      </c>
      <c r="B229" s="34">
        <v>0.19397577662704629</v>
      </c>
      <c r="C229" s="34">
        <v>0.15260341995747231</v>
      </c>
      <c r="D229" s="34">
        <v>1.7804396989239104E-2</v>
      </c>
      <c r="E229" s="34">
        <v>0.1169946259789941</v>
      </c>
      <c r="F229" s="34">
        <v>0.18821221393595053</v>
      </c>
      <c r="G229" s="34"/>
      <c r="H229" s="34">
        <v>0.19397577662704629</v>
      </c>
    </row>
    <row r="230" spans="1:8" x14ac:dyDescent="0.3">
      <c r="A230" s="32" t="s">
        <v>799</v>
      </c>
      <c r="B230" s="34">
        <v>0.19713010193243879</v>
      </c>
      <c r="C230" s="34">
        <v>0.15683395585039867</v>
      </c>
      <c r="D230" s="34">
        <v>2.0342986458702226E-2</v>
      </c>
      <c r="E230" s="34">
        <v>0.11614798293299422</v>
      </c>
      <c r="F230" s="34">
        <v>0.19751992876780311</v>
      </c>
      <c r="G230" s="34"/>
      <c r="H230" s="34"/>
    </row>
    <row r="231" spans="1:8" x14ac:dyDescent="0.3">
      <c r="A231" s="32" t="s">
        <v>800</v>
      </c>
      <c r="B231" s="34">
        <v>0.1879517010541282</v>
      </c>
      <c r="C231" s="34">
        <v>0.16042494411331826</v>
      </c>
      <c r="D231" s="34">
        <v>2.0790066133366151E-2</v>
      </c>
      <c r="E231" s="34">
        <v>0.11884481184658596</v>
      </c>
      <c r="F231" s="34">
        <v>0.20200507638005055</v>
      </c>
      <c r="G231" s="34"/>
      <c r="H231" s="34"/>
    </row>
    <row r="232" spans="1:8" x14ac:dyDescent="0.3">
      <c r="A232" s="32" t="s">
        <v>801</v>
      </c>
      <c r="B232" s="34">
        <v>0.19126196785733121</v>
      </c>
      <c r="C232" s="34">
        <v>0.16453121446390362</v>
      </c>
      <c r="D232" s="34">
        <v>2.0359590755996849E-2</v>
      </c>
      <c r="E232" s="34">
        <v>0.12381203295190993</v>
      </c>
      <c r="F232" s="34">
        <v>0.20525039597589731</v>
      </c>
      <c r="G232" s="34"/>
      <c r="H232" s="34"/>
    </row>
    <row r="233" spans="1:8" x14ac:dyDescent="0.3">
      <c r="A233" s="32" t="s">
        <v>802</v>
      </c>
      <c r="B233" s="34">
        <v>0.19196209332295411</v>
      </c>
      <c r="C233" s="34">
        <v>0.16860507355310037</v>
      </c>
      <c r="D233" s="34">
        <v>1.9221543836817911E-2</v>
      </c>
      <c r="E233" s="34">
        <v>0.13016198587946454</v>
      </c>
      <c r="F233" s="34">
        <v>0.20704816122673619</v>
      </c>
      <c r="G233" s="34"/>
      <c r="H233" s="34"/>
    </row>
    <row r="234" spans="1:8" x14ac:dyDescent="0.3">
      <c r="A234" s="32" t="s">
        <v>803</v>
      </c>
      <c r="B234" s="34">
        <v>0.18287716527667541</v>
      </c>
      <c r="C234" s="34">
        <v>0.17190694211790353</v>
      </c>
      <c r="D234" s="34">
        <v>1.6838995877882981E-2</v>
      </c>
      <c r="E234" s="34">
        <v>0.13822895036213756</v>
      </c>
      <c r="F234" s="34">
        <v>0.2055849338736695</v>
      </c>
      <c r="G234" s="34"/>
      <c r="H234" s="34"/>
    </row>
    <row r="235" spans="1:8" x14ac:dyDescent="0.3">
      <c r="A235" s="32" t="s">
        <v>804</v>
      </c>
      <c r="B235" s="34">
        <v>0.17837799681470551</v>
      </c>
      <c r="C235" s="34">
        <v>0.17368409355161088</v>
      </c>
      <c r="D235" s="34">
        <v>1.5939040439878017E-2</v>
      </c>
      <c r="E235" s="34">
        <v>0.14180601267185483</v>
      </c>
      <c r="F235" s="34">
        <v>0.20556217443136693</v>
      </c>
      <c r="G235" s="34"/>
      <c r="H235" s="34"/>
    </row>
    <row r="236" spans="1:8" x14ac:dyDescent="0.3">
      <c r="A236" s="32" t="s">
        <v>805</v>
      </c>
      <c r="B236" s="34">
        <v>0.16625348238243831</v>
      </c>
      <c r="C236" s="34">
        <v>0.17411368513858821</v>
      </c>
      <c r="D236" s="34">
        <v>1.5622068998469607E-2</v>
      </c>
      <c r="E236" s="34">
        <v>0.14286954714164901</v>
      </c>
      <c r="F236" s="34">
        <v>0.20535782313552742</v>
      </c>
      <c r="G236" s="34"/>
      <c r="H236" s="34"/>
    </row>
    <row r="237" spans="1:8" x14ac:dyDescent="0.3">
      <c r="A237" s="32" t="s">
        <v>806</v>
      </c>
      <c r="B237" s="34">
        <v>0.1563817442687393</v>
      </c>
      <c r="C237" s="34">
        <v>0.17411573927857585</v>
      </c>
      <c r="D237" s="34">
        <v>1.5619568376511839E-2</v>
      </c>
      <c r="E237" s="34">
        <v>0.14287660252555218</v>
      </c>
      <c r="F237" s="34">
        <v>0.20535487603159952</v>
      </c>
      <c r="G237" s="34"/>
      <c r="H237" s="34"/>
    </row>
    <row r="238" spans="1:8" x14ac:dyDescent="0.3">
      <c r="A238" s="32" t="s">
        <v>807</v>
      </c>
      <c r="B238" s="34">
        <v>0.15371889782835729</v>
      </c>
      <c r="C238" s="34">
        <v>0.17379111943133829</v>
      </c>
      <c r="D238" s="34">
        <v>1.6011020052222574E-2</v>
      </c>
      <c r="E238" s="34">
        <v>0.14176907932689314</v>
      </c>
      <c r="F238" s="34">
        <v>0.20581315953578344</v>
      </c>
      <c r="G238" s="34"/>
      <c r="H238" s="34"/>
    </row>
    <row r="239" spans="1:8" x14ac:dyDescent="0.3">
      <c r="A239" s="32" t="s">
        <v>808</v>
      </c>
      <c r="B239" s="34">
        <v>0.17002791683850541</v>
      </c>
      <c r="C239" s="34">
        <v>0.17484229751999381</v>
      </c>
      <c r="D239" s="34">
        <v>1.513055260660656E-2</v>
      </c>
      <c r="E239" s="34">
        <v>0.14458119230678068</v>
      </c>
      <c r="F239" s="34">
        <v>0.20510340273320693</v>
      </c>
      <c r="G239" s="34"/>
      <c r="H239" s="34"/>
    </row>
    <row r="240" spans="1:8" x14ac:dyDescent="0.3">
      <c r="A240" s="32" t="s">
        <v>809</v>
      </c>
      <c r="B240" s="34">
        <v>0.16342134262810201</v>
      </c>
      <c r="C240" s="34">
        <v>0.17524204354705908</v>
      </c>
      <c r="D240" s="34">
        <v>1.4710916785943103E-2</v>
      </c>
      <c r="E240" s="34">
        <v>0.14582020997517287</v>
      </c>
      <c r="F240" s="34">
        <v>0.20466387711894529</v>
      </c>
      <c r="G240" s="34"/>
      <c r="H240" s="34"/>
    </row>
    <row r="241" spans="1:8" x14ac:dyDescent="0.3">
      <c r="A241" s="32" t="s">
        <v>810</v>
      </c>
      <c r="B241" s="34">
        <v>0.1595852839866973</v>
      </c>
      <c r="C241" s="34">
        <v>0.1752068075351666</v>
      </c>
      <c r="D241" s="34">
        <v>1.4750320800809241E-2</v>
      </c>
      <c r="E241" s="34">
        <v>0.14570616593354813</v>
      </c>
      <c r="F241" s="34">
        <v>0.20470744913678507</v>
      </c>
      <c r="G241" s="34"/>
      <c r="H241" s="34"/>
    </row>
    <row r="242" spans="1:8" x14ac:dyDescent="0.3">
      <c r="A242" s="32" t="s">
        <v>811</v>
      </c>
      <c r="B242" s="34">
        <v>0.1594462570396093</v>
      </c>
      <c r="C242" s="34">
        <v>0.17488086715649176</v>
      </c>
      <c r="D242" s="34">
        <v>1.505850631647445E-2</v>
      </c>
      <c r="E242" s="34">
        <v>0.14476385452354285</v>
      </c>
      <c r="F242" s="34">
        <v>0.20499787978944067</v>
      </c>
      <c r="G242" s="34"/>
      <c r="H242" s="34"/>
    </row>
    <row r="243" spans="1:8" x14ac:dyDescent="0.3">
      <c r="A243" s="32" t="s">
        <v>812</v>
      </c>
      <c r="B243" s="34">
        <v>0.16303022792926461</v>
      </c>
      <c r="C243" s="34">
        <v>0.17436013038579951</v>
      </c>
      <c r="D243" s="34">
        <v>1.5340591473456316E-2</v>
      </c>
      <c r="E243" s="34">
        <v>0.14367894743888687</v>
      </c>
      <c r="F243" s="34">
        <v>0.20504131333271214</v>
      </c>
      <c r="G243" s="34"/>
      <c r="H243" s="34"/>
    </row>
    <row r="244" spans="1:8" x14ac:dyDescent="0.3">
      <c r="A244" s="32" t="s">
        <v>813</v>
      </c>
      <c r="B244" s="34">
        <v>0.18898189754904399</v>
      </c>
      <c r="C244" s="34">
        <v>0.17402720511393269</v>
      </c>
      <c r="D244" s="34">
        <v>1.4933261923689992E-2</v>
      </c>
      <c r="E244" s="34">
        <v>0.14416068126655271</v>
      </c>
      <c r="F244" s="34">
        <v>0.20389372896131266</v>
      </c>
      <c r="G244" s="34"/>
      <c r="H244" s="34"/>
    </row>
    <row r="245" spans="1:8" x14ac:dyDescent="0.3">
      <c r="A245" s="32" t="s">
        <v>814</v>
      </c>
      <c r="B245" s="34">
        <v>0.20130246503341731</v>
      </c>
      <c r="C245" s="34">
        <v>0.17430536265399796</v>
      </c>
      <c r="D245" s="34">
        <v>1.5425090302013719E-2</v>
      </c>
      <c r="E245" s="34">
        <v>0.14345518204997051</v>
      </c>
      <c r="F245" s="34">
        <v>0.2051555432580254</v>
      </c>
      <c r="G245" s="34"/>
      <c r="H245" s="34"/>
    </row>
    <row r="246" spans="1:8" x14ac:dyDescent="0.3">
      <c r="A246" s="32" t="s">
        <v>815</v>
      </c>
      <c r="B246" s="34">
        <v>0.17948400291939259</v>
      </c>
      <c r="C246" s="34">
        <v>0.17374084944501558</v>
      </c>
      <c r="D246" s="34">
        <v>1.5040144821146054E-2</v>
      </c>
      <c r="E246" s="34">
        <v>0.14366055980272346</v>
      </c>
      <c r="F246" s="34">
        <v>0.2038211390873077</v>
      </c>
      <c r="G246" s="34"/>
      <c r="H246" s="34"/>
    </row>
    <row r="247" spans="1:8" x14ac:dyDescent="0.3">
      <c r="A247" s="32" t="s">
        <v>816</v>
      </c>
      <c r="B247" s="34">
        <v>0.19066338277977521</v>
      </c>
      <c r="C247" s="34">
        <v>0.17370094377317852</v>
      </c>
      <c r="D247" s="34">
        <v>1.4991049816670718E-2</v>
      </c>
      <c r="E247" s="34">
        <v>0.14371884413983707</v>
      </c>
      <c r="F247" s="34">
        <v>0.20368304340651996</v>
      </c>
      <c r="G247" s="34"/>
      <c r="H247" s="34"/>
    </row>
    <row r="248" spans="1:8" x14ac:dyDescent="0.3">
      <c r="A248" s="32" t="s">
        <v>817</v>
      </c>
      <c r="B248" s="34">
        <v>0.19079783230717931</v>
      </c>
      <c r="C248" s="34">
        <v>0.17362332637212688</v>
      </c>
      <c r="D248" s="34">
        <v>1.4892437419790416E-2</v>
      </c>
      <c r="E248" s="34">
        <v>0.14383845153254604</v>
      </c>
      <c r="F248" s="34">
        <v>0.20340820121170772</v>
      </c>
      <c r="G248" s="34"/>
      <c r="H248" s="34"/>
    </row>
    <row r="249" spans="1:8" x14ac:dyDescent="0.3">
      <c r="A249" s="32" t="s">
        <v>818</v>
      </c>
      <c r="B249" s="34">
        <v>0.20229100099290451</v>
      </c>
      <c r="C249" s="34">
        <v>0.17491758208654218</v>
      </c>
      <c r="D249" s="34">
        <v>1.6509869901084336E-2</v>
      </c>
      <c r="E249" s="34">
        <v>0.14189784228437352</v>
      </c>
      <c r="F249" s="34">
        <v>0.20793732188871084</v>
      </c>
      <c r="G249" s="34"/>
      <c r="H249" s="34"/>
    </row>
    <row r="250" spans="1:8" x14ac:dyDescent="0.3">
      <c r="A250" s="32" t="s">
        <v>819</v>
      </c>
      <c r="B250" s="34">
        <v>0.19540449559114681</v>
      </c>
      <c r="C250" s="34">
        <v>0.17605268200497157</v>
      </c>
      <c r="D250" s="34">
        <v>1.7329730101748375E-2</v>
      </c>
      <c r="E250" s="34">
        <v>0.14139322180147482</v>
      </c>
      <c r="F250" s="34">
        <v>0.21071214220846832</v>
      </c>
      <c r="G250" s="34"/>
      <c r="H250" s="34"/>
    </row>
    <row r="251" spans="1:8" x14ac:dyDescent="0.3">
      <c r="A251" s="32" t="s">
        <v>820</v>
      </c>
      <c r="B251" s="34">
        <v>0.21186988632105891</v>
      </c>
      <c r="C251" s="34">
        <v>0.17909377560087961</v>
      </c>
      <c r="D251" s="34">
        <v>1.9369707006936701E-2</v>
      </c>
      <c r="E251" s="34">
        <v>0.1403543615870062</v>
      </c>
      <c r="F251" s="34">
        <v>0.21783318961475301</v>
      </c>
      <c r="G251" s="34"/>
      <c r="H251" s="34"/>
    </row>
    <row r="252" spans="1:8" x14ac:dyDescent="0.3">
      <c r="A252" s="32" t="s">
        <v>821</v>
      </c>
      <c r="B252" s="34">
        <v>0.22117716571098289</v>
      </c>
      <c r="C252" s="34">
        <v>0.18341347036369585</v>
      </c>
      <c r="D252" s="34">
        <v>2.1091427857159176E-2</v>
      </c>
      <c r="E252" s="34">
        <v>0.1412306146493775</v>
      </c>
      <c r="F252" s="34">
        <v>0.22559632607801419</v>
      </c>
      <c r="G252" s="34"/>
      <c r="H252" s="34"/>
    </row>
    <row r="253" spans="1:8" x14ac:dyDescent="0.3">
      <c r="A253" s="32" t="s">
        <v>822</v>
      </c>
      <c r="B253" s="34">
        <v>0.32395903241910812</v>
      </c>
      <c r="C253" s="34">
        <v>0.19476281266974588</v>
      </c>
      <c r="D253" s="34">
        <v>4.0679101707729759E-2</v>
      </c>
      <c r="E253" s="34">
        <v>0.11340460925428636</v>
      </c>
      <c r="F253" s="34">
        <v>0.2761210160852054</v>
      </c>
      <c r="G253" s="34"/>
      <c r="H253" s="34">
        <v>0.32395903241910812</v>
      </c>
    </row>
    <row r="254" spans="1:8" x14ac:dyDescent="0.3">
      <c r="A254" s="32" t="s">
        <v>823</v>
      </c>
      <c r="B254" s="34">
        <v>0.22554098799390351</v>
      </c>
      <c r="C254" s="34">
        <v>0.19846368408010578</v>
      </c>
      <c r="D254" s="34">
        <v>4.0793105761207885E-2</v>
      </c>
      <c r="E254" s="34">
        <v>0.11687747255769002</v>
      </c>
      <c r="F254" s="34">
        <v>0.28004989560252158</v>
      </c>
      <c r="G254" s="34"/>
      <c r="H254" s="34"/>
    </row>
    <row r="255" spans="1:8" x14ac:dyDescent="0.3">
      <c r="A255" s="32" t="s">
        <v>824</v>
      </c>
      <c r="B255" s="34">
        <v>0.21247795684795831</v>
      </c>
      <c r="C255" s="34">
        <v>0.20173412502809621</v>
      </c>
      <c r="D255" s="34">
        <v>3.9735807955158964E-2</v>
      </c>
      <c r="E255" s="34">
        <v>0.12226250911777828</v>
      </c>
      <c r="F255" s="34">
        <v>0.28120574093841411</v>
      </c>
      <c r="G255" s="34"/>
      <c r="H255" s="34"/>
    </row>
    <row r="256" spans="1:8" x14ac:dyDescent="0.3">
      <c r="A256" s="32" t="s">
        <v>825</v>
      </c>
      <c r="B256" s="34">
        <v>0.20924303207695741</v>
      </c>
      <c r="C256" s="34">
        <v>0.20504464156744687</v>
      </c>
      <c r="D256" s="34">
        <v>3.8004274347448234E-2</v>
      </c>
      <c r="E256" s="34">
        <v>0.12903609287255041</v>
      </c>
      <c r="F256" s="34">
        <v>0.28105319026234332</v>
      </c>
      <c r="G256" s="34"/>
      <c r="H256" s="34"/>
    </row>
    <row r="257" spans="1:8" x14ac:dyDescent="0.3">
      <c r="A257" s="32" t="s">
        <v>826</v>
      </c>
      <c r="B257" s="34">
        <v>0.2206570851878564</v>
      </c>
      <c r="C257" s="34">
        <v>0.20912536344399665</v>
      </c>
      <c r="D257" s="34">
        <v>3.5991367536646217E-2</v>
      </c>
      <c r="E257" s="34">
        <v>0.13714262837070423</v>
      </c>
      <c r="F257" s="34">
        <v>0.28110809851728907</v>
      </c>
      <c r="G257" s="34"/>
      <c r="H257" s="34"/>
    </row>
    <row r="258" spans="1:8" x14ac:dyDescent="0.3">
      <c r="A258" s="32" t="s">
        <v>827</v>
      </c>
      <c r="B258" s="34">
        <v>0.2213366525969496</v>
      </c>
      <c r="C258" s="34">
        <v>0.21301245842184233</v>
      </c>
      <c r="D258" s="34">
        <v>3.3735325883332432E-2</v>
      </c>
      <c r="E258" s="34">
        <v>0.14554180665517746</v>
      </c>
      <c r="F258" s="34">
        <v>0.28048311018850719</v>
      </c>
      <c r="G258" s="34"/>
      <c r="H258" s="34"/>
    </row>
    <row r="259" spans="1:8" x14ac:dyDescent="0.3">
      <c r="A259" s="32" t="s">
        <v>828</v>
      </c>
      <c r="B259" s="34">
        <v>0.2317466781033303</v>
      </c>
      <c r="C259" s="34">
        <v>0.2158634437921281</v>
      </c>
      <c r="D259" s="34">
        <v>3.3364429671062706E-2</v>
      </c>
      <c r="E259" s="34">
        <v>0.14913458445000269</v>
      </c>
      <c r="F259" s="34">
        <v>0.28259230313425354</v>
      </c>
      <c r="G259" s="34"/>
      <c r="H259" s="34"/>
    </row>
    <row r="260" spans="1:8" x14ac:dyDescent="0.3">
      <c r="A260" s="32" t="s">
        <v>829</v>
      </c>
      <c r="B260" s="34">
        <v>0.23027235602642701</v>
      </c>
      <c r="C260" s="34">
        <v>0.21779476985832871</v>
      </c>
      <c r="D260" s="34">
        <v>3.3299760494214348E-2</v>
      </c>
      <c r="E260" s="34">
        <v>0.15119524886990002</v>
      </c>
      <c r="F260" s="34">
        <v>0.28439429084675738</v>
      </c>
      <c r="G260" s="34"/>
      <c r="H260" s="34"/>
    </row>
    <row r="261" spans="1:8" x14ac:dyDescent="0.3">
      <c r="A261" s="32" t="s">
        <v>830</v>
      </c>
      <c r="B261" s="34">
        <v>0.22784425150523019</v>
      </c>
      <c r="C261" s="34">
        <v>0.22101878643071787</v>
      </c>
      <c r="D261" s="34">
        <v>3.1624583182623102E-2</v>
      </c>
      <c r="E261" s="34">
        <v>0.15776962006547168</v>
      </c>
      <c r="F261" s="34">
        <v>0.28426795279596406</v>
      </c>
      <c r="G261" s="34"/>
      <c r="H261" s="34"/>
    </row>
    <row r="262" spans="1:8" x14ac:dyDescent="0.3">
      <c r="A262" s="32" t="s">
        <v>831</v>
      </c>
      <c r="B262" s="34">
        <v>0.23534247491623639</v>
      </c>
      <c r="C262" s="34">
        <v>0.2239973925731486</v>
      </c>
      <c r="D262" s="34">
        <v>3.0650373760699134E-2</v>
      </c>
      <c r="E262" s="34">
        <v>0.16269664505175033</v>
      </c>
      <c r="F262" s="34">
        <v>0.28529814009454685</v>
      </c>
      <c r="G262" s="34"/>
      <c r="H262" s="34"/>
    </row>
    <row r="263" spans="1:8" x14ac:dyDescent="0.3">
      <c r="A263" s="32" t="s">
        <v>832</v>
      </c>
      <c r="B263" s="34">
        <v>0.23129770831719521</v>
      </c>
      <c r="C263" s="34">
        <v>0.22669738430714967</v>
      </c>
      <c r="D263" s="34">
        <v>2.9269645711460391E-2</v>
      </c>
      <c r="E263" s="34">
        <v>0.16815809288422889</v>
      </c>
      <c r="F263" s="34">
        <v>0.28523667573007044</v>
      </c>
      <c r="G263" s="34"/>
      <c r="H263" s="34"/>
    </row>
    <row r="264" spans="1:8" x14ac:dyDescent="0.3">
      <c r="A264" s="32" t="s">
        <v>833</v>
      </c>
      <c r="B264" s="34">
        <v>0.2234467372621772</v>
      </c>
      <c r="C264" s="34">
        <v>0.22810776672510119</v>
      </c>
      <c r="D264" s="34">
        <v>2.8509431675321838E-2</v>
      </c>
      <c r="E264" s="34">
        <v>0.17108890337445751</v>
      </c>
      <c r="F264" s="34">
        <v>0.28512663007574485</v>
      </c>
      <c r="G264" s="34"/>
      <c r="H264" s="34"/>
    </row>
    <row r="265" spans="1:8" x14ac:dyDescent="0.3">
      <c r="A265" s="32" t="s">
        <v>834</v>
      </c>
      <c r="B265" s="34">
        <v>0.23648996093354449</v>
      </c>
      <c r="C265" s="34">
        <v>0.23084679774792771</v>
      </c>
      <c r="D265" s="34">
        <v>2.7080898111062721E-2</v>
      </c>
      <c r="E265" s="34">
        <v>0.17668500152580227</v>
      </c>
      <c r="F265" s="34">
        <v>0.28500859397005318</v>
      </c>
      <c r="G265" s="34"/>
      <c r="H265" s="34"/>
    </row>
    <row r="266" spans="1:8" x14ac:dyDescent="0.3">
      <c r="A266" s="32" t="s">
        <v>835</v>
      </c>
      <c r="B266" s="34">
        <v>0.23615607534344921</v>
      </c>
      <c r="C266" s="34">
        <v>0.23246587701608706</v>
      </c>
      <c r="D266" s="34">
        <v>2.6586777851243339E-2</v>
      </c>
      <c r="E266" s="34">
        <v>0.1792923213136004</v>
      </c>
      <c r="F266" s="34">
        <v>0.28563943271857373</v>
      </c>
      <c r="G266" s="34"/>
      <c r="H266" s="34"/>
    </row>
    <row r="267" spans="1:8" x14ac:dyDescent="0.3">
      <c r="A267" s="32" t="s">
        <v>836</v>
      </c>
      <c r="B267" s="34">
        <v>0.23378777682183671</v>
      </c>
      <c r="C267" s="34">
        <v>0.23330658442347732</v>
      </c>
      <c r="D267" s="34">
        <v>2.6403064179794308E-2</v>
      </c>
      <c r="E267" s="34">
        <v>0.1805004560638887</v>
      </c>
      <c r="F267" s="34">
        <v>0.28611271278306594</v>
      </c>
      <c r="G267" s="34"/>
      <c r="H267" s="34"/>
    </row>
    <row r="268" spans="1:8" x14ac:dyDescent="0.3">
      <c r="A268" s="32" t="s">
        <v>837</v>
      </c>
      <c r="B268" s="34">
        <v>0.2396719693018976</v>
      </c>
      <c r="C268" s="34">
        <v>0.22768744688232995</v>
      </c>
      <c r="D268" s="34">
        <v>8.8991828260784733E-3</v>
      </c>
      <c r="E268" s="34">
        <v>0.209889081230173</v>
      </c>
      <c r="F268" s="34">
        <v>0.2454858125344869</v>
      </c>
      <c r="G268" s="34"/>
      <c r="H268" s="34"/>
    </row>
    <row r="269" spans="1:8" x14ac:dyDescent="0.3">
      <c r="A269" s="32" t="s">
        <v>838</v>
      </c>
      <c r="B269" s="34">
        <v>0.2471707222806287</v>
      </c>
      <c r="C269" s="34">
        <v>0.2291294291681116</v>
      </c>
      <c r="D269" s="34">
        <v>1.0185905564645287E-2</v>
      </c>
      <c r="E269" s="34">
        <v>0.20875761803882104</v>
      </c>
      <c r="F269" s="34">
        <v>0.24950124029740217</v>
      </c>
      <c r="G269" s="34"/>
      <c r="H269" s="34"/>
    </row>
    <row r="270" spans="1:8" x14ac:dyDescent="0.3">
      <c r="A270" s="32" t="s">
        <v>839</v>
      </c>
      <c r="B270" s="34">
        <v>0.2418973496713071</v>
      </c>
      <c r="C270" s="34">
        <v>0.23109072202300154</v>
      </c>
      <c r="D270" s="34">
        <v>9.5640160012624501E-3</v>
      </c>
      <c r="E270" s="34">
        <v>0.21196269002047663</v>
      </c>
      <c r="F270" s="34">
        <v>0.25021875402552646</v>
      </c>
      <c r="G270" s="34"/>
      <c r="H270" s="34"/>
    </row>
    <row r="271" spans="1:8" x14ac:dyDescent="0.3">
      <c r="A271" s="32" t="s">
        <v>840</v>
      </c>
      <c r="B271" s="34">
        <v>0.23512910992999389</v>
      </c>
      <c r="C271" s="34">
        <v>0.23281646054653735</v>
      </c>
      <c r="D271" s="34">
        <v>7.4397582917164438E-3</v>
      </c>
      <c r="E271" s="34">
        <v>0.21793694396310445</v>
      </c>
      <c r="F271" s="34">
        <v>0.24769597712997024</v>
      </c>
      <c r="G271" s="34"/>
      <c r="H271" s="34"/>
    </row>
    <row r="272" spans="1:8" x14ac:dyDescent="0.3">
      <c r="A272" s="32" t="s">
        <v>841</v>
      </c>
      <c r="B272" s="34">
        <v>0.2190865366280603</v>
      </c>
      <c r="C272" s="34">
        <v>0.23271175730921756</v>
      </c>
      <c r="D272" s="34">
        <v>7.6316821227769326E-3</v>
      </c>
      <c r="E272" s="34">
        <v>0.2174483930636637</v>
      </c>
      <c r="F272" s="34">
        <v>0.24797512155477142</v>
      </c>
      <c r="G272" s="34"/>
      <c r="H272" s="34"/>
    </row>
    <row r="273" spans="1:8" x14ac:dyDescent="0.3">
      <c r="A273" s="32" t="s">
        <v>842</v>
      </c>
      <c r="B273" s="34">
        <v>0.22668216940693739</v>
      </c>
      <c r="C273" s="34">
        <v>0.23306812509655012</v>
      </c>
      <c r="D273" s="34">
        <v>7.173632081559524E-3</v>
      </c>
      <c r="E273" s="34">
        <v>0.21872086093343107</v>
      </c>
      <c r="F273" s="34">
        <v>0.24741538925966916</v>
      </c>
      <c r="G273" s="34"/>
      <c r="H273" s="34"/>
    </row>
    <row r="274" spans="1:8" x14ac:dyDescent="0.3">
      <c r="A274" s="32" t="s">
        <v>843</v>
      </c>
      <c r="B274" s="34">
        <v>0.21385474336070229</v>
      </c>
      <c r="C274" s="34">
        <v>0.23187532944704159</v>
      </c>
      <c r="D274" s="34">
        <v>8.7281169423525564E-3</v>
      </c>
      <c r="E274" s="34">
        <v>0.21441909556233649</v>
      </c>
      <c r="F274" s="34">
        <v>0.24933156333174669</v>
      </c>
      <c r="G274" s="34">
        <v>0.21385474336070229</v>
      </c>
      <c r="H274" s="34"/>
    </row>
    <row r="275" spans="1:8" x14ac:dyDescent="0.3">
      <c r="A275" s="32" t="s">
        <v>844</v>
      </c>
      <c r="B275" s="34">
        <v>0.21067690132014591</v>
      </c>
      <c r="C275" s="34">
        <v>0.23056896579995617</v>
      </c>
      <c r="D275" s="34">
        <v>1.0308544987460351E-2</v>
      </c>
      <c r="E275" s="34">
        <v>0.20995187582503547</v>
      </c>
      <c r="F275" s="34">
        <v>0.25118605577487685</v>
      </c>
      <c r="G275" s="34"/>
      <c r="H275" s="34"/>
    </row>
    <row r="276" spans="1:8" x14ac:dyDescent="0.3">
      <c r="A276" s="32" t="s">
        <v>845</v>
      </c>
      <c r="B276" s="34">
        <v>0.20240839412631359</v>
      </c>
      <c r="C276" s="34">
        <v>0.22887324197469502</v>
      </c>
      <c r="D276" s="34">
        <v>1.2621373414750583E-2</v>
      </c>
      <c r="E276" s="34">
        <v>0.20363049514519385</v>
      </c>
      <c r="F276" s="34">
        <v>0.25411598880419617</v>
      </c>
      <c r="G276" s="34">
        <v>0.20240839412631359</v>
      </c>
      <c r="H276" s="34"/>
    </row>
    <row r="277" spans="1:8" x14ac:dyDescent="0.3">
      <c r="A277" s="32" t="s">
        <v>846</v>
      </c>
      <c r="B277" s="34">
        <v>0.202980605390289</v>
      </c>
      <c r="C277" s="34">
        <v>0.22671578400629855</v>
      </c>
      <c r="D277" s="34">
        <v>1.4114190471708293E-2</v>
      </c>
      <c r="E277" s="34">
        <v>0.19848740306288196</v>
      </c>
      <c r="F277" s="34">
        <v>0.25494416494971511</v>
      </c>
      <c r="G277" s="34"/>
      <c r="H277" s="34"/>
    </row>
    <row r="278" spans="1:8" x14ac:dyDescent="0.3">
      <c r="A278" s="32" t="s">
        <v>847</v>
      </c>
      <c r="B278" s="34">
        <v>0.20851303522280359</v>
      </c>
      <c r="C278" s="34">
        <v>0.22519680580000578</v>
      </c>
      <c r="D278" s="34">
        <v>1.4795467038492403E-2</v>
      </c>
      <c r="E278" s="34">
        <v>0.19560587172302096</v>
      </c>
      <c r="F278" s="34">
        <v>0.2547877398769906</v>
      </c>
      <c r="G278" s="34"/>
      <c r="H278" s="34"/>
    </row>
    <row r="279" spans="1:8" x14ac:dyDescent="0.3">
      <c r="A279" s="32" t="s">
        <v>848</v>
      </c>
      <c r="B279" s="34">
        <v>0.2148047420460992</v>
      </c>
      <c r="C279" s="34">
        <v>0.22462067278560063</v>
      </c>
      <c r="D279" s="34">
        <v>1.5034805188636369E-2</v>
      </c>
      <c r="E279" s="34">
        <v>0.1945510624083279</v>
      </c>
      <c r="F279" s="34">
        <v>0.25469028316287334</v>
      </c>
      <c r="G279" s="34"/>
      <c r="H279" s="34"/>
    </row>
    <row r="280" spans="1:8" x14ac:dyDescent="0.3">
      <c r="A280" s="32" t="s">
        <v>849</v>
      </c>
      <c r="B280" s="34">
        <v>0.22960619155973741</v>
      </c>
      <c r="C280" s="34">
        <v>0.22416175482734682</v>
      </c>
      <c r="D280" s="34">
        <v>1.4748974418983683E-2</v>
      </c>
      <c r="E280" s="34">
        <v>0.19466380598937946</v>
      </c>
      <c r="F280" s="34">
        <v>0.25365970366531421</v>
      </c>
      <c r="G280" s="34"/>
      <c r="H280" s="34"/>
    </row>
    <row r="281" spans="1:8" x14ac:dyDescent="0.3">
      <c r="A281" s="32" t="s">
        <v>850</v>
      </c>
      <c r="B281" s="34">
        <v>0.21853416588881769</v>
      </c>
      <c r="C281" s="34">
        <v>0.2229869608637047</v>
      </c>
      <c r="D281" s="34">
        <v>1.4423580320157788E-2</v>
      </c>
      <c r="E281" s="34">
        <v>0.19413980022338911</v>
      </c>
      <c r="F281" s="34">
        <v>0.25183412150402029</v>
      </c>
      <c r="G281" s="34"/>
      <c r="H281" s="34"/>
    </row>
    <row r="282" spans="1:8" x14ac:dyDescent="0.3">
      <c r="A282" s="32" t="s">
        <v>851</v>
      </c>
      <c r="B282" s="34">
        <v>0.21772952142915469</v>
      </c>
      <c r="C282" s="34">
        <v>0.22191641050419261</v>
      </c>
      <c r="D282" s="34">
        <v>1.4158155757854479E-2</v>
      </c>
      <c r="E282" s="34">
        <v>0.19360009898848365</v>
      </c>
      <c r="F282" s="34">
        <v>0.25023272201990154</v>
      </c>
      <c r="G282" s="34"/>
      <c r="H282" s="34"/>
    </row>
    <row r="283" spans="1:8" x14ac:dyDescent="0.3">
      <c r="A283" s="32" t="s">
        <v>852</v>
      </c>
      <c r="B283" s="34">
        <v>0.2021170925307666</v>
      </c>
      <c r="C283" s="34">
        <v>0.21941275205278382</v>
      </c>
      <c r="D283" s="34">
        <v>1.4114520845735336E-2</v>
      </c>
      <c r="E283" s="34">
        <v>0.19118371036131315</v>
      </c>
      <c r="F283" s="34">
        <v>0.24764179374425449</v>
      </c>
      <c r="G283" s="34"/>
      <c r="H283" s="34"/>
    </row>
    <row r="284" spans="1:8" x14ac:dyDescent="0.3">
      <c r="A284" s="32" t="s">
        <v>853</v>
      </c>
      <c r="B284" s="34">
        <v>0.210022077313469</v>
      </c>
      <c r="C284" s="34">
        <v>0.21693617572163984</v>
      </c>
      <c r="D284" s="34">
        <v>1.1996291652886818E-2</v>
      </c>
      <c r="E284" s="34">
        <v>0.1929435924158662</v>
      </c>
      <c r="F284" s="34">
        <v>0.24092875902741348</v>
      </c>
      <c r="G284" s="34"/>
      <c r="H284" s="34"/>
    </row>
    <row r="285" spans="1:8" x14ac:dyDescent="0.3">
      <c r="A285" s="32" t="s">
        <v>854</v>
      </c>
      <c r="B285" s="34">
        <v>0.20319814648245671</v>
      </c>
      <c r="C285" s="34">
        <v>0.21435622884238315</v>
      </c>
      <c r="D285" s="34">
        <v>1.028377898103199E-2</v>
      </c>
      <c r="E285" s="34">
        <v>0.19378867088031917</v>
      </c>
      <c r="F285" s="34">
        <v>0.23492378680444712</v>
      </c>
      <c r="G285" s="34"/>
      <c r="H285" s="34"/>
    </row>
    <row r="286" spans="1:8" x14ac:dyDescent="0.3">
      <c r="A286" s="32" t="s">
        <v>855</v>
      </c>
      <c r="B286" s="34">
        <v>0.19184764383086639</v>
      </c>
      <c r="C286" s="34">
        <v>0.21147079776910799</v>
      </c>
      <c r="D286" s="34">
        <v>1.0109485168435165E-2</v>
      </c>
      <c r="E286" s="34">
        <v>0.19125182743223765</v>
      </c>
      <c r="F286" s="34">
        <v>0.23168976810597833</v>
      </c>
      <c r="G286" s="34"/>
      <c r="H286" s="34"/>
    </row>
    <row r="287" spans="1:8" x14ac:dyDescent="0.3">
      <c r="A287" s="32" t="s">
        <v>856</v>
      </c>
      <c r="B287" s="34">
        <v>0.2043784847446925</v>
      </c>
      <c r="C287" s="34">
        <v>0.21049026097688345</v>
      </c>
      <c r="D287" s="34">
        <v>1.0031035072806707E-2</v>
      </c>
      <c r="E287" s="34">
        <v>0.19042819083127002</v>
      </c>
      <c r="F287" s="34">
        <v>0.23055233112249687</v>
      </c>
      <c r="G287" s="34"/>
      <c r="H287" s="34"/>
    </row>
    <row r="288" spans="1:8" x14ac:dyDescent="0.3">
      <c r="A288" s="32" t="s">
        <v>857</v>
      </c>
      <c r="B288" s="34">
        <v>0.21523394880209551</v>
      </c>
      <c r="C288" s="34">
        <v>0.20972704626989402</v>
      </c>
      <c r="D288" s="34">
        <v>9.1037297305148288E-3</v>
      </c>
      <c r="E288" s="34">
        <v>0.19151958680886436</v>
      </c>
      <c r="F288" s="34">
        <v>0.22793450573092369</v>
      </c>
      <c r="G288" s="34"/>
      <c r="H288" s="34"/>
    </row>
    <row r="289" spans="1:8" x14ac:dyDescent="0.3">
      <c r="A289" s="32" t="s">
        <v>858</v>
      </c>
      <c r="B289" s="34">
        <v>0.20397163572041749</v>
      </c>
      <c r="C289" s="34">
        <v>0.20906817242720835</v>
      </c>
      <c r="D289" s="34">
        <v>9.1412162222171446E-3</v>
      </c>
      <c r="E289" s="34">
        <v>0.19078573998277407</v>
      </c>
      <c r="F289" s="34">
        <v>0.22735060487164263</v>
      </c>
      <c r="G289" s="34"/>
      <c r="H289" s="34"/>
    </row>
    <row r="290" spans="1:8" x14ac:dyDescent="0.3">
      <c r="A290" s="32" t="s">
        <v>859</v>
      </c>
      <c r="B290" s="34">
        <v>0.2024374781492573</v>
      </c>
      <c r="C290" s="34">
        <v>0.20851887754914911</v>
      </c>
      <c r="D290" s="34">
        <v>9.2840796963300533E-3</v>
      </c>
      <c r="E290" s="34">
        <v>0.18995071815648901</v>
      </c>
      <c r="F290" s="34">
        <v>0.22708703694180921</v>
      </c>
      <c r="G290" s="34"/>
      <c r="H290" s="34"/>
    </row>
    <row r="291" spans="1:8" x14ac:dyDescent="0.3">
      <c r="A291" s="32" t="s">
        <v>860</v>
      </c>
      <c r="B291" s="34">
        <v>0.22491508484599529</v>
      </c>
      <c r="C291" s="34">
        <v>0.21001932359712788</v>
      </c>
      <c r="D291" s="34">
        <v>1.0015863960403331E-2</v>
      </c>
      <c r="E291" s="34">
        <v>0.18998759567632123</v>
      </c>
      <c r="F291" s="34">
        <v>0.23005105151793453</v>
      </c>
      <c r="G291" s="34"/>
      <c r="H291" s="34"/>
    </row>
    <row r="292" spans="1:8" x14ac:dyDescent="0.3">
      <c r="A292" s="32" t="s">
        <v>861</v>
      </c>
      <c r="B292" s="34">
        <v>0.20195165644081109</v>
      </c>
      <c r="C292" s="34">
        <v>0.20995072700049602</v>
      </c>
      <c r="D292" s="34">
        <v>1.0070886431335746E-2</v>
      </c>
      <c r="E292" s="34">
        <v>0.18980895413782453</v>
      </c>
      <c r="F292" s="34">
        <v>0.23009249986316752</v>
      </c>
      <c r="G292" s="34"/>
      <c r="H292" s="34"/>
    </row>
    <row r="293" spans="1:8" x14ac:dyDescent="0.3">
      <c r="A293" s="32" t="s">
        <v>862</v>
      </c>
      <c r="B293" s="34">
        <v>0.21458690296077221</v>
      </c>
      <c r="C293" s="34">
        <v>0.21035565151636063</v>
      </c>
      <c r="D293" s="34">
        <v>1.013088016594331E-2</v>
      </c>
      <c r="E293" s="34">
        <v>0.19009389118447401</v>
      </c>
      <c r="F293" s="34">
        <v>0.23061741184824724</v>
      </c>
      <c r="G293" s="34"/>
      <c r="H293" s="34"/>
    </row>
    <row r="294" spans="1:8" x14ac:dyDescent="0.3">
      <c r="A294" s="32" t="s">
        <v>863</v>
      </c>
      <c r="B294" s="34">
        <v>0.21103727770519859</v>
      </c>
      <c r="C294" s="34">
        <v>0.21010448722696723</v>
      </c>
      <c r="D294" s="34">
        <v>1.0059147281132989E-2</v>
      </c>
      <c r="E294" s="34">
        <v>0.18998619266470124</v>
      </c>
      <c r="F294" s="34">
        <v>0.23022278178923322</v>
      </c>
      <c r="G294" s="34"/>
      <c r="H294" s="34"/>
    </row>
    <row r="295" spans="1:8" x14ac:dyDescent="0.3">
      <c r="A295" s="32" t="s">
        <v>864</v>
      </c>
      <c r="B295" s="34">
        <v>0.2123181186278896</v>
      </c>
      <c r="C295" s="34">
        <v>0.20895194903151074</v>
      </c>
      <c r="D295" s="34">
        <v>8.5409465184984983E-3</v>
      </c>
      <c r="E295" s="34">
        <v>0.19187005599451373</v>
      </c>
      <c r="F295" s="34">
        <v>0.22603384206850774</v>
      </c>
      <c r="G295" s="34"/>
      <c r="H295" s="34"/>
    </row>
    <row r="296" spans="1:8" x14ac:dyDescent="0.3">
      <c r="A296" s="32" t="s">
        <v>865</v>
      </c>
      <c r="B296" s="34">
        <v>0.22368551528458089</v>
      </c>
      <c r="C296" s="34">
        <v>0.20929537232456158</v>
      </c>
      <c r="D296" s="34">
        <v>9.0425926485475407E-3</v>
      </c>
      <c r="E296" s="34">
        <v>0.1912101870274665</v>
      </c>
      <c r="F296" s="34">
        <v>0.22738055762165665</v>
      </c>
      <c r="G296" s="34"/>
      <c r="H296" s="34"/>
    </row>
    <row r="297" spans="1:8" x14ac:dyDescent="0.3">
      <c r="A297" s="32" t="s">
        <v>866</v>
      </c>
      <c r="B297" s="34">
        <v>0.21227312363986919</v>
      </c>
      <c r="C297" s="34">
        <v>0.20893161247194256</v>
      </c>
      <c r="D297" s="34">
        <v>8.7851581765887171E-3</v>
      </c>
      <c r="E297" s="34">
        <v>0.19136129611876512</v>
      </c>
      <c r="F297" s="34">
        <v>0.22650192882511999</v>
      </c>
      <c r="G297" s="34"/>
      <c r="H297" s="34"/>
    </row>
    <row r="298" spans="1:8" x14ac:dyDescent="0.3">
      <c r="A298" s="32" t="s">
        <v>867</v>
      </c>
      <c r="B298" s="34">
        <v>0.25502785280363849</v>
      </c>
      <c r="C298" s="34">
        <v>0.21245899649013403</v>
      </c>
      <c r="D298" s="34">
        <v>1.4570751473755979E-2</v>
      </c>
      <c r="E298" s="34">
        <v>0.18331749354262206</v>
      </c>
      <c r="F298" s="34">
        <v>0.241600499437646</v>
      </c>
      <c r="G298" s="34"/>
      <c r="H298" s="34">
        <v>0.25502785280363849</v>
      </c>
    </row>
    <row r="299" spans="1:8" x14ac:dyDescent="0.3">
      <c r="A299" s="32" t="s">
        <v>868</v>
      </c>
      <c r="B299" s="34">
        <v>0.25698579286687839</v>
      </c>
      <c r="C299" s="34">
        <v>0.21558991086036131</v>
      </c>
      <c r="D299" s="34">
        <v>1.8520168210699559E-2</v>
      </c>
      <c r="E299" s="34">
        <v>0.17854957443896219</v>
      </c>
      <c r="F299" s="34">
        <v>0.25263024728176042</v>
      </c>
      <c r="G299" s="34"/>
      <c r="H299" s="34">
        <v>0.25698579286687839</v>
      </c>
    </row>
    <row r="300" spans="1:8" x14ac:dyDescent="0.3">
      <c r="A300" s="32" t="s">
        <v>869</v>
      </c>
      <c r="B300" s="34">
        <v>0.26167021167206928</v>
      </c>
      <c r="C300" s="34">
        <v>0.2194880485396688</v>
      </c>
      <c r="D300" s="34">
        <v>2.1619863495231029E-2</v>
      </c>
      <c r="E300" s="34">
        <v>0.17624832154920675</v>
      </c>
      <c r="F300" s="34">
        <v>0.26272777553013088</v>
      </c>
      <c r="G300" s="34"/>
      <c r="H300" s="34"/>
    </row>
    <row r="301" spans="1:8" x14ac:dyDescent="0.3">
      <c r="A301" s="32" t="s">
        <v>870</v>
      </c>
      <c r="B301" s="34">
        <v>0.23634837495075811</v>
      </c>
      <c r="C301" s="34">
        <v>0.22245476394766159</v>
      </c>
      <c r="D301" s="34">
        <v>2.058452365123525E-2</v>
      </c>
      <c r="E301" s="34">
        <v>0.18128571664519108</v>
      </c>
      <c r="F301" s="34">
        <v>0.26362381125013207</v>
      </c>
      <c r="G301" s="34"/>
      <c r="H301" s="34"/>
    </row>
    <row r="302" spans="1:8" x14ac:dyDescent="0.3">
      <c r="A302" s="32" t="s">
        <v>871</v>
      </c>
      <c r="B302" s="34">
        <v>0.22648799482716839</v>
      </c>
      <c r="C302" s="34">
        <v>0.22392873128649332</v>
      </c>
      <c r="D302" s="34">
        <v>1.9980424314528209E-2</v>
      </c>
      <c r="E302" s="34">
        <v>0.18396788265743691</v>
      </c>
      <c r="F302" s="34">
        <v>0.26388957991554973</v>
      </c>
      <c r="G302" s="34"/>
      <c r="H302" s="34"/>
    </row>
    <row r="303" spans="1:8" x14ac:dyDescent="0.3">
      <c r="A303" s="32" t="s">
        <v>872</v>
      </c>
      <c r="B303" s="34">
        <v>0.21389266943554469</v>
      </c>
      <c r="C303" s="34">
        <v>0.22383931266205656</v>
      </c>
      <c r="D303" s="34">
        <v>2.002506704235147E-2</v>
      </c>
      <c r="E303" s="34">
        <v>0.18378917857735361</v>
      </c>
      <c r="F303" s="34">
        <v>0.26388944674675952</v>
      </c>
      <c r="G303" s="34"/>
      <c r="H303" s="34"/>
    </row>
    <row r="304" spans="1:8" x14ac:dyDescent="0.3">
      <c r="A304" s="32" t="s">
        <v>873</v>
      </c>
      <c r="B304" s="34">
        <v>0.21269529397110329</v>
      </c>
      <c r="C304" s="34">
        <v>0.22442088987876899</v>
      </c>
      <c r="D304" s="34">
        <v>1.9527338757589847E-2</v>
      </c>
      <c r="E304" s="34">
        <v>0.1853662123635893</v>
      </c>
      <c r="F304" s="34">
        <v>0.26347556739394867</v>
      </c>
      <c r="G304" s="34"/>
      <c r="H304" s="34"/>
    </row>
    <row r="305" spans="1:8" x14ac:dyDescent="0.3">
      <c r="A305" s="32" t="s">
        <v>874</v>
      </c>
      <c r="B305" s="34">
        <v>0.2144294998394638</v>
      </c>
      <c r="C305" s="34">
        <v>0.22522035799144938</v>
      </c>
      <c r="D305" s="34">
        <v>1.8794770682391933E-2</v>
      </c>
      <c r="E305" s="34">
        <v>0.1876308166266655</v>
      </c>
      <c r="F305" s="34">
        <v>0.26280989935623322</v>
      </c>
      <c r="G305" s="34"/>
      <c r="H305" s="34"/>
    </row>
    <row r="306" spans="1:8" x14ac:dyDescent="0.3">
      <c r="A306" s="32" t="s">
        <v>875</v>
      </c>
      <c r="B306" s="34">
        <v>0.23570216313482301</v>
      </c>
      <c r="C306" s="34">
        <v>0.22593949654403792</v>
      </c>
      <c r="D306" s="34">
        <v>1.8987637544982526E-2</v>
      </c>
      <c r="E306" s="34">
        <v>0.18796422145407288</v>
      </c>
      <c r="F306" s="34">
        <v>0.26391477163400295</v>
      </c>
      <c r="G306" s="34"/>
      <c r="H306" s="34"/>
    </row>
    <row r="307" spans="1:8" x14ac:dyDescent="0.3">
      <c r="A307" s="32" t="s">
        <v>876</v>
      </c>
      <c r="B307" s="34">
        <v>0.25393497172100721</v>
      </c>
      <c r="C307" s="34">
        <v>0.22940505089605098</v>
      </c>
      <c r="D307" s="34">
        <v>1.9040566593122386E-2</v>
      </c>
      <c r="E307" s="34">
        <v>0.19132391770980622</v>
      </c>
      <c r="F307" s="34">
        <v>0.26748618408229574</v>
      </c>
      <c r="G307" s="34"/>
      <c r="H307" s="34"/>
    </row>
    <row r="308" spans="1:8" x14ac:dyDescent="0.3">
      <c r="A308" s="32" t="s">
        <v>877</v>
      </c>
      <c r="B308" s="34">
        <v>0.24656059933207811</v>
      </c>
      <c r="C308" s="34">
        <v>0.23153663065413804</v>
      </c>
      <c r="D308" s="34">
        <v>1.9052906258537346E-2</v>
      </c>
      <c r="E308" s="34">
        <v>0.19343081813706337</v>
      </c>
      <c r="F308" s="34">
        <v>0.26964244317121272</v>
      </c>
      <c r="G308" s="34"/>
      <c r="H308" s="34"/>
    </row>
    <row r="309" spans="1:8" x14ac:dyDescent="0.3">
      <c r="A309" s="32" t="s">
        <v>878</v>
      </c>
      <c r="B309" s="34">
        <v>0.26359821083628721</v>
      </c>
      <c r="C309" s="34">
        <v>0.23504069286287729</v>
      </c>
      <c r="D309" s="34">
        <v>1.983094621610201E-2</v>
      </c>
      <c r="E309" s="34">
        <v>0.19537880043067327</v>
      </c>
      <c r="F309" s="34">
        <v>0.27470258529508129</v>
      </c>
      <c r="G309" s="34"/>
      <c r="H309" s="34"/>
    </row>
    <row r="310" spans="1:8" x14ac:dyDescent="0.3">
      <c r="A310" s="32" t="s">
        <v>879</v>
      </c>
      <c r="B310" s="34">
        <v>0.26176415815781179</v>
      </c>
      <c r="C310" s="34">
        <v>0.23833709549820542</v>
      </c>
      <c r="D310" s="34">
        <v>1.9893581434463972E-2</v>
      </c>
      <c r="E310" s="34">
        <v>0.19854993262927748</v>
      </c>
      <c r="F310" s="34">
        <v>0.27812425836713339</v>
      </c>
      <c r="G310" s="34"/>
      <c r="H310" s="34"/>
    </row>
    <row r="311" spans="1:8" x14ac:dyDescent="0.3">
      <c r="A311" s="32" t="s">
        <v>880</v>
      </c>
      <c r="B311" s="34">
        <v>0.25124443733859442</v>
      </c>
      <c r="C311" s="34">
        <v>0.24017435696847303</v>
      </c>
      <c r="D311" s="34">
        <v>1.9715588243518538E-2</v>
      </c>
      <c r="E311" s="34">
        <v>0.20074318048143597</v>
      </c>
      <c r="F311" s="34">
        <v>0.27960553345551009</v>
      </c>
      <c r="G311" s="34"/>
      <c r="H311" s="34"/>
    </row>
    <row r="312" spans="1:8" x14ac:dyDescent="0.3">
      <c r="A312" s="32" t="s">
        <v>881</v>
      </c>
      <c r="B312" s="34">
        <v>0.26762962730413009</v>
      </c>
      <c r="C312" s="34">
        <v>0.24386479054609039</v>
      </c>
      <c r="D312" s="34">
        <v>1.9296345740499043E-2</v>
      </c>
      <c r="E312" s="34">
        <v>0.20527209906509231</v>
      </c>
      <c r="F312" s="34">
        <v>0.28245748202708848</v>
      </c>
      <c r="G312" s="34"/>
      <c r="H312" s="34"/>
    </row>
    <row r="313" spans="1:8" x14ac:dyDescent="0.3">
      <c r="A313" s="32" t="s">
        <v>882</v>
      </c>
      <c r="B313" s="34">
        <v>0.27031061913271992</v>
      </c>
      <c r="C313" s="34">
        <v>0.24488364163469584</v>
      </c>
      <c r="D313" s="34">
        <v>2.0304965002735632E-2</v>
      </c>
      <c r="E313" s="34">
        <v>0.20427371162922459</v>
      </c>
      <c r="F313" s="34">
        <v>0.28549357164016709</v>
      </c>
      <c r="G313" s="34"/>
      <c r="H313" s="34"/>
    </row>
    <row r="314" spans="1:8" x14ac:dyDescent="0.3">
      <c r="A314" s="32" t="s">
        <v>883</v>
      </c>
      <c r="B314" s="34">
        <v>0.25344474713176041</v>
      </c>
      <c r="C314" s="34">
        <v>0.24464757191902134</v>
      </c>
      <c r="D314" s="34">
        <v>2.0174377281764817E-2</v>
      </c>
      <c r="E314" s="34">
        <v>0.20429881735549171</v>
      </c>
      <c r="F314" s="34">
        <v>0.28499632648255097</v>
      </c>
      <c r="G314" s="34"/>
      <c r="H314" s="34"/>
    </row>
    <row r="315" spans="1:8" x14ac:dyDescent="0.3">
      <c r="A315" s="32" t="s">
        <v>884</v>
      </c>
      <c r="B315" s="34">
        <v>0.22977217628736549</v>
      </c>
      <c r="C315" s="34">
        <v>0.24252103622670779</v>
      </c>
      <c r="D315" s="34">
        <v>1.993158262330311E-2</v>
      </c>
      <c r="E315" s="34">
        <v>0.20265787098010157</v>
      </c>
      <c r="F315" s="34">
        <v>0.282384201473314</v>
      </c>
      <c r="G315" s="34"/>
      <c r="H315" s="34"/>
    </row>
    <row r="316" spans="1:8" x14ac:dyDescent="0.3">
      <c r="A316" s="32" t="s">
        <v>885</v>
      </c>
      <c r="B316" s="34">
        <v>0.223403325765619</v>
      </c>
      <c r="C316" s="34">
        <v>0.24165803294769847</v>
      </c>
      <c r="D316" s="34">
        <v>2.0490355376417815E-2</v>
      </c>
      <c r="E316" s="34">
        <v>0.20067732219486284</v>
      </c>
      <c r="F316" s="34">
        <v>0.2826387437005341</v>
      </c>
      <c r="G316" s="34"/>
      <c r="H316" s="34"/>
    </row>
    <row r="317" spans="1:8" x14ac:dyDescent="0.3">
      <c r="A317" s="32" t="s">
        <v>886</v>
      </c>
      <c r="B317" s="34">
        <v>0.22239951282161899</v>
      </c>
      <c r="C317" s="34">
        <v>0.24138546748066189</v>
      </c>
      <c r="D317" s="34">
        <v>2.0732327155896076E-2</v>
      </c>
      <c r="E317" s="34">
        <v>0.19992081316886973</v>
      </c>
      <c r="F317" s="34">
        <v>0.28285012179245406</v>
      </c>
      <c r="G317" s="34"/>
      <c r="H317" s="34"/>
    </row>
    <row r="318" spans="1:8" x14ac:dyDescent="0.3">
      <c r="A318" s="32" t="s">
        <v>887</v>
      </c>
      <c r="B318" s="34">
        <v>0.20864296807946081</v>
      </c>
      <c r="C318" s="34">
        <v>0.24103548739025629</v>
      </c>
      <c r="D318" s="34">
        <v>2.1266995694066711E-2</v>
      </c>
      <c r="E318" s="34">
        <v>0.19850149600212286</v>
      </c>
      <c r="F318" s="34">
        <v>0.28356947877838973</v>
      </c>
      <c r="G318" s="34"/>
      <c r="H318" s="34"/>
    </row>
    <row r="319" spans="1:8" x14ac:dyDescent="0.3">
      <c r="A319" s="32" t="s">
        <v>888</v>
      </c>
      <c r="B319" s="34">
        <v>0.1934776217448318</v>
      </c>
      <c r="C319" s="34">
        <v>0.23975430924183819</v>
      </c>
      <c r="D319" s="34">
        <v>2.3552303863519548E-2</v>
      </c>
      <c r="E319" s="34">
        <v>0.1926497015147991</v>
      </c>
      <c r="F319" s="34">
        <v>0.28685891696887728</v>
      </c>
      <c r="G319" s="34"/>
      <c r="H319" s="34"/>
    </row>
    <row r="320" spans="1:8" x14ac:dyDescent="0.3">
      <c r="A320" s="32" t="s">
        <v>914</v>
      </c>
      <c r="B320" s="34">
        <v>0.18046670225395409</v>
      </c>
      <c r="C320" s="34">
        <v>0.23749012273613754</v>
      </c>
      <c r="D320" s="34">
        <v>2.7467812988253914E-2</v>
      </c>
      <c r="E320" s="34">
        <v>0.1825544967596297</v>
      </c>
      <c r="F320" s="34">
        <v>0.29242574871264537</v>
      </c>
      <c r="G320" s="34">
        <v>0.18046670225395409</v>
      </c>
      <c r="H320" s="34"/>
    </row>
    <row r="321" spans="1:8" x14ac:dyDescent="0.3">
      <c r="A321" s="32" t="s">
        <v>915</v>
      </c>
      <c r="B321" s="34">
        <v>0.18546851473701659</v>
      </c>
      <c r="C321" s="34">
        <v>0.23414121284295045</v>
      </c>
      <c r="D321" s="34">
        <v>3.0586590715301957E-2</v>
      </c>
      <c r="E321" s="34">
        <v>0.17296803141234654</v>
      </c>
      <c r="F321" s="34">
        <v>0.29531439427355438</v>
      </c>
      <c r="G321" s="34"/>
      <c r="H321" s="34"/>
    </row>
    <row r="322" spans="1:8" x14ac:dyDescent="0.3">
      <c r="A322" s="32" t="s">
        <v>916</v>
      </c>
      <c r="B322" s="34">
        <v>0.17989887183549541</v>
      </c>
      <c r="C322" s="34">
        <v>0.22920547285058299</v>
      </c>
      <c r="D322" s="34">
        <v>3.3039553320396209E-2</v>
      </c>
      <c r="E322" s="34">
        <v>0.16312636620979057</v>
      </c>
      <c r="F322" s="34">
        <v>0.29528457949137543</v>
      </c>
      <c r="G322" s="34"/>
      <c r="H322" s="34"/>
    </row>
    <row r="323" spans="1:8" x14ac:dyDescent="0.3">
      <c r="A323" s="32" t="s">
        <v>917</v>
      </c>
      <c r="B323" s="34">
        <v>0.17906395178719481</v>
      </c>
      <c r="C323" s="34">
        <v>0.22470569634759077</v>
      </c>
      <c r="D323" s="34">
        <v>3.5042648568021854E-2</v>
      </c>
      <c r="E323" s="34">
        <v>0.15462039921154708</v>
      </c>
      <c r="F323" s="34">
        <v>0.29479099348363447</v>
      </c>
      <c r="G323" s="34"/>
      <c r="H323" s="34"/>
    </row>
    <row r="324" spans="1:8" x14ac:dyDescent="0.3">
      <c r="A324" s="32" t="s">
        <v>918</v>
      </c>
      <c r="B324" s="34">
        <v>0.17343068729506719</v>
      </c>
      <c r="C324" s="34">
        <v>0.21869452811150938</v>
      </c>
      <c r="D324" s="34">
        <v>3.562333482615869E-2</v>
      </c>
      <c r="E324" s="34">
        <v>0.147447858459192</v>
      </c>
      <c r="F324" s="34">
        <v>0.28994119776382676</v>
      </c>
      <c r="G324" s="34"/>
      <c r="H324" s="34"/>
    </row>
    <row r="325" spans="1:8" x14ac:dyDescent="0.3">
      <c r="A325" s="32" t="s">
        <v>919</v>
      </c>
      <c r="B325" s="34">
        <v>0.18184000500824821</v>
      </c>
      <c r="C325" s="34">
        <v>0.21336625123487182</v>
      </c>
      <c r="D325" s="34">
        <v>3.4686053806809308E-2</v>
      </c>
      <c r="E325" s="34">
        <v>0.14399414362125321</v>
      </c>
      <c r="F325" s="34">
        <v>0.28273835884849041</v>
      </c>
      <c r="G325" s="34"/>
      <c r="H325" s="34"/>
    </row>
    <row r="326" spans="1:8" x14ac:dyDescent="0.3">
      <c r="A326" s="10">
        <v>43305</v>
      </c>
      <c r="B326">
        <v>0.18743244832193237</v>
      </c>
      <c r="C326" s="34">
        <v>0.20911211863376103</v>
      </c>
      <c r="D326" s="34">
        <v>3.3604903011577827E-2</v>
      </c>
      <c r="E326" s="34">
        <v>0.14190231261060537</v>
      </c>
      <c r="F326" s="34">
        <v>0.27632192465691668</v>
      </c>
      <c r="G326" s="34"/>
      <c r="H326" s="34"/>
    </row>
    <row r="327" spans="1:8" x14ac:dyDescent="0.3">
      <c r="A327" s="10">
        <v>43306</v>
      </c>
      <c r="B327">
        <v>0.16620336313137468</v>
      </c>
      <c r="C327" s="34">
        <v>0.2023503676889106</v>
      </c>
      <c r="D327" s="34">
        <v>3.1100179638916568E-2</v>
      </c>
      <c r="E327" s="34">
        <v>0.14015000841107747</v>
      </c>
      <c r="F327" s="34">
        <v>0.26455072696674375</v>
      </c>
      <c r="G327" s="34"/>
      <c r="H327" s="34"/>
    </row>
    <row r="328" spans="1:8" x14ac:dyDescent="0.3">
      <c r="A328" s="10">
        <v>43307</v>
      </c>
      <c r="B328">
        <v>0.1539459828673376</v>
      </c>
      <c r="C328" s="34">
        <v>0.19459272527121846</v>
      </c>
      <c r="D328" s="34">
        <v>2.720657731066619E-2</v>
      </c>
      <c r="E328" s="34">
        <v>0.14017957064988606</v>
      </c>
      <c r="F328" s="34">
        <v>0.24900587989255085</v>
      </c>
      <c r="G328" s="34"/>
      <c r="H328" s="34"/>
    </row>
    <row r="329" spans="1:8" x14ac:dyDescent="0.3">
      <c r="A329" s="10">
        <v>43308</v>
      </c>
      <c r="B329">
        <v>0.15314965475764802</v>
      </c>
      <c r="C329" s="34">
        <v>0.187906385779611</v>
      </c>
      <c r="D329" s="34">
        <v>2.3823953229921965E-2</v>
      </c>
      <c r="E329" s="34">
        <v>0.14025847931976707</v>
      </c>
      <c r="F329" s="34">
        <v>0.23555429223945493</v>
      </c>
      <c r="G329" s="34"/>
      <c r="H329" s="34"/>
    </row>
    <row r="330" spans="1:8" x14ac:dyDescent="0.3">
      <c r="A330" s="10">
        <v>43311</v>
      </c>
      <c r="B330">
        <v>0.16420566030960196</v>
      </c>
      <c r="C330" s="34">
        <v>0.18353528471442679</v>
      </c>
      <c r="D330" s="34">
        <v>2.1495036919111938E-2</v>
      </c>
      <c r="E330" s="34">
        <v>0.14054521087620292</v>
      </c>
      <c r="F330" s="34">
        <v>0.22652535855265066</v>
      </c>
      <c r="G330" s="34"/>
      <c r="H330" s="34"/>
    </row>
    <row r="331" spans="1:8" x14ac:dyDescent="0.3">
      <c r="A331" s="10">
        <v>43312</v>
      </c>
      <c r="B331">
        <v>0.15793132360392897</v>
      </c>
      <c r="C331" s="34">
        <v>0.17917048457031412</v>
      </c>
      <c r="D331" s="34">
        <v>1.9362781848863364E-2</v>
      </c>
      <c r="E331" s="34">
        <v>0.14044492087258739</v>
      </c>
      <c r="F331" s="34">
        <v>0.21789604826804085</v>
      </c>
      <c r="G331" s="34"/>
      <c r="H331" s="34"/>
    </row>
    <row r="332" spans="1:8" x14ac:dyDescent="0.3">
      <c r="A332" s="10">
        <v>43313</v>
      </c>
      <c r="B332">
        <v>0.15876163576992644</v>
      </c>
      <c r="C332" s="34">
        <v>0.17492795943353462</v>
      </c>
      <c r="D332" s="34">
        <v>1.5871424064596112E-2</v>
      </c>
      <c r="E332" s="34">
        <v>0.14318511130434239</v>
      </c>
      <c r="F332" s="34">
        <v>0.20667080756272685</v>
      </c>
      <c r="G332" s="34"/>
      <c r="H332" s="34"/>
    </row>
    <row r="333" spans="1:8" x14ac:dyDescent="0.3">
      <c r="A333" s="10">
        <v>43314</v>
      </c>
      <c r="B333">
        <v>0.16968537353192373</v>
      </c>
      <c r="C333" s="34">
        <v>0.17233078646369882</v>
      </c>
      <c r="D333" s="34">
        <v>1.2862550050291547E-2</v>
      </c>
      <c r="E333" s="34">
        <v>0.14660568636311572</v>
      </c>
      <c r="F333" s="34">
        <v>0.19805588656428191</v>
      </c>
      <c r="G333" s="34"/>
      <c r="H333" s="34"/>
    </row>
    <row r="334" spans="1:8" x14ac:dyDescent="0.3">
      <c r="A334" s="41">
        <v>43315</v>
      </c>
      <c r="B334">
        <v>0.16390506854014872</v>
      </c>
      <c r="C334" s="34">
        <v>0.17035928291671992</v>
      </c>
      <c r="D334" s="34">
        <v>1.1593515428065745E-2</v>
      </c>
      <c r="E334" s="34">
        <v>0.14717225206058843</v>
      </c>
      <c r="F334" s="34">
        <v>0.19354631377285142</v>
      </c>
      <c r="G334" s="34"/>
      <c r="H334" s="34"/>
    </row>
    <row r="335" spans="1:8" x14ac:dyDescent="0.3">
      <c r="A335" s="41">
        <v>43318</v>
      </c>
      <c r="B335">
        <v>0.17530558572504101</v>
      </c>
      <c r="C335" s="34">
        <v>0.17001520848145907</v>
      </c>
      <c r="D335" s="34">
        <v>1.1346064696275871E-2</v>
      </c>
      <c r="E335" s="34">
        <v>0.14732307908890732</v>
      </c>
      <c r="F335" s="34">
        <v>0.19270733787401081</v>
      </c>
      <c r="G335" s="34"/>
      <c r="H335" s="34"/>
    </row>
    <row r="336" spans="1:8" x14ac:dyDescent="0.3">
      <c r="A336" s="41">
        <v>43319</v>
      </c>
      <c r="B336">
        <v>0.17271414135775587</v>
      </c>
      <c r="C336" s="34">
        <v>0.16916491692284169</v>
      </c>
      <c r="D336" s="34">
        <v>1.0555632232915653E-2</v>
      </c>
      <c r="E336" s="34">
        <v>0.14805365245701038</v>
      </c>
      <c r="F336" s="34">
        <v>0.190276181388673</v>
      </c>
      <c r="G336" s="34"/>
      <c r="H336" s="34"/>
    </row>
    <row r="337" spans="1:8" x14ac:dyDescent="0.3">
      <c r="A337" s="41">
        <v>43320</v>
      </c>
      <c r="B337">
        <v>0.17561819296280881</v>
      </c>
      <c r="C337" s="34">
        <v>0.16887953833132924</v>
      </c>
      <c r="D337" s="34">
        <v>1.0299461064907634E-2</v>
      </c>
      <c r="E337" s="34">
        <v>0.14828061620151398</v>
      </c>
      <c r="F337" s="34">
        <v>0.1894784604611445</v>
      </c>
      <c r="G337" s="34"/>
      <c r="H337" s="34"/>
    </row>
    <row r="338" spans="1:8" x14ac:dyDescent="0.3">
      <c r="A338" s="41">
        <v>43321</v>
      </c>
      <c r="B338">
        <v>0.17773255774661939</v>
      </c>
      <c r="C338" s="34"/>
      <c r="D338" s="34"/>
      <c r="E338" s="34"/>
      <c r="F338" s="34"/>
      <c r="G338" s="34"/>
      <c r="H338" s="34"/>
    </row>
    <row r="339" spans="1:8" x14ac:dyDescent="0.3">
      <c r="A339" s="41">
        <v>43322</v>
      </c>
      <c r="B339">
        <v>0.17468841810647212</v>
      </c>
      <c r="C339" s="34"/>
      <c r="D339" s="34"/>
      <c r="E339" s="34"/>
      <c r="F339" s="34"/>
      <c r="G339" s="34"/>
      <c r="H339" s="34"/>
    </row>
    <row r="340" spans="1:8" x14ac:dyDescent="0.3">
      <c r="A340" s="41">
        <v>43325</v>
      </c>
      <c r="B340">
        <v>0.1782026019859406</v>
      </c>
      <c r="C340" s="34"/>
      <c r="D340" s="34"/>
      <c r="E340" s="34"/>
      <c r="F340" s="34"/>
      <c r="G340" s="34"/>
      <c r="H340" s="34"/>
    </row>
    <row r="341" spans="1:8" x14ac:dyDescent="0.3">
      <c r="A341" s="41">
        <v>43326</v>
      </c>
      <c r="B341">
        <v>0.17542024659633032</v>
      </c>
      <c r="C341" s="34"/>
      <c r="D341" s="34"/>
      <c r="E341" s="34"/>
      <c r="F341" s="34"/>
      <c r="G341" s="34"/>
      <c r="H341" s="34"/>
    </row>
    <row r="342" spans="1:8" x14ac:dyDescent="0.3">
      <c r="A342" s="41">
        <v>43327</v>
      </c>
      <c r="B342">
        <v>0.17900172620949123</v>
      </c>
      <c r="C342" s="34"/>
      <c r="D342" s="34"/>
      <c r="E342" s="34"/>
      <c r="F342" s="34"/>
      <c r="G342" s="34"/>
      <c r="H342" s="34"/>
    </row>
    <row r="343" spans="1:8" x14ac:dyDescent="0.3">
      <c r="C343" s="34"/>
      <c r="D343" s="34"/>
      <c r="E343" s="34"/>
      <c r="F343" s="34"/>
      <c r="G343" s="34"/>
      <c r="H343" s="34"/>
    </row>
    <row r="344" spans="1:8" x14ac:dyDescent="0.3">
      <c r="C344" s="34"/>
      <c r="D344" s="34"/>
      <c r="E344" s="34"/>
      <c r="F344" s="34"/>
      <c r="G344" s="34"/>
      <c r="H344" s="34"/>
    </row>
    <row r="345" spans="1:8" x14ac:dyDescent="0.3">
      <c r="C345" s="34"/>
      <c r="D345" s="34"/>
      <c r="E345" s="34"/>
      <c r="F345" s="34"/>
      <c r="G345" s="34"/>
      <c r="H345" s="34"/>
    </row>
    <row r="346" spans="1:8" x14ac:dyDescent="0.3">
      <c r="C346" s="34"/>
      <c r="D346" s="34"/>
      <c r="E346" s="34"/>
      <c r="F346" s="34"/>
      <c r="G346" s="34"/>
      <c r="H346" s="34"/>
    </row>
    <row r="347" spans="1:8" x14ac:dyDescent="0.3">
      <c r="C347" s="34"/>
      <c r="D347" s="34"/>
      <c r="E347" s="34"/>
      <c r="F347" s="34"/>
      <c r="G347" s="34"/>
      <c r="H347" s="34"/>
    </row>
    <row r="348" spans="1:8" x14ac:dyDescent="0.3">
      <c r="C348" s="34"/>
      <c r="D348" s="34"/>
      <c r="E348" s="34"/>
      <c r="F348" s="34"/>
      <c r="G348" s="34"/>
      <c r="H348" s="34"/>
    </row>
    <row r="349" spans="1:8" x14ac:dyDescent="0.3">
      <c r="C349" s="34"/>
      <c r="D349" s="34"/>
      <c r="E349" s="34"/>
      <c r="F349" s="34"/>
      <c r="G349" s="34"/>
      <c r="H349" s="34"/>
    </row>
    <row r="350" spans="1:8" x14ac:dyDescent="0.3">
      <c r="C350" s="34"/>
      <c r="D350" s="34"/>
      <c r="E350" s="34"/>
      <c r="F350" s="34"/>
      <c r="G350" s="34"/>
      <c r="H350" s="34"/>
    </row>
    <row r="351" spans="1:8" x14ac:dyDescent="0.3">
      <c r="C351" s="34"/>
      <c r="D351" s="34"/>
      <c r="E351" s="34"/>
      <c r="F351" s="34"/>
      <c r="G351" s="34"/>
      <c r="H351" s="34"/>
    </row>
    <row r="352" spans="1:8" x14ac:dyDescent="0.3">
      <c r="C352" s="34"/>
      <c r="D352" s="34"/>
      <c r="E352" s="34"/>
      <c r="F352" s="34"/>
      <c r="G352" s="34"/>
      <c r="H352" s="34"/>
    </row>
    <row r="353" spans="3:8" x14ac:dyDescent="0.3">
      <c r="C353" s="34"/>
      <c r="D353" s="34"/>
      <c r="E353" s="34"/>
      <c r="F353" s="34"/>
      <c r="G353" s="34"/>
      <c r="H353" s="34"/>
    </row>
    <row r="354" spans="3:8" x14ac:dyDescent="0.3">
      <c r="C354" s="34"/>
      <c r="D354" s="34"/>
      <c r="E354" s="34"/>
      <c r="F354" s="34"/>
      <c r="G354" s="34"/>
      <c r="H354" s="34"/>
    </row>
    <row r="355" spans="3:8" x14ac:dyDescent="0.3">
      <c r="C355" s="34"/>
      <c r="D355" s="34"/>
      <c r="E355" s="34"/>
      <c r="F355" s="34"/>
      <c r="G355" s="34"/>
      <c r="H355" s="34"/>
    </row>
    <row r="356" spans="3:8" x14ac:dyDescent="0.3">
      <c r="C356" s="34"/>
      <c r="D356" s="34"/>
      <c r="E356" s="34"/>
      <c r="F356" s="34"/>
      <c r="G356" s="34"/>
      <c r="H356" s="34"/>
    </row>
    <row r="357" spans="3:8" x14ac:dyDescent="0.3">
      <c r="C357" s="34"/>
      <c r="D357" s="34"/>
      <c r="E357" s="34"/>
      <c r="F357" s="34"/>
      <c r="G357" s="34"/>
      <c r="H357" s="34"/>
    </row>
    <row r="358" spans="3:8" x14ac:dyDescent="0.3">
      <c r="C358" s="34"/>
      <c r="D358" s="34"/>
      <c r="E358" s="34"/>
      <c r="F358" s="34"/>
      <c r="G358" s="34"/>
      <c r="H358" s="34"/>
    </row>
    <row r="359" spans="3:8" x14ac:dyDescent="0.3">
      <c r="C359" s="34"/>
      <c r="D359" s="34"/>
      <c r="E359" s="34"/>
      <c r="F359" s="34"/>
      <c r="G359" s="34"/>
      <c r="H359" s="34"/>
    </row>
    <row r="360" spans="3:8" x14ac:dyDescent="0.3">
      <c r="C360" s="34"/>
      <c r="D360" s="34"/>
      <c r="E360" s="34"/>
      <c r="F360" s="34"/>
      <c r="G360" s="34"/>
      <c r="H360" s="34"/>
    </row>
    <row r="361" spans="3:8" x14ac:dyDescent="0.3">
      <c r="C361" s="34"/>
      <c r="D361" s="34"/>
      <c r="E361" s="34"/>
      <c r="F361" s="34"/>
      <c r="G361" s="34"/>
      <c r="H361" s="34"/>
    </row>
    <row r="362" spans="3:8" x14ac:dyDescent="0.3">
      <c r="C362" s="34"/>
      <c r="D362" s="34"/>
      <c r="E362" s="34"/>
      <c r="F362" s="34"/>
      <c r="G362" s="34"/>
      <c r="H362" s="34"/>
    </row>
    <row r="363" spans="3:8" x14ac:dyDescent="0.3">
      <c r="C363" s="34"/>
      <c r="D363" s="34"/>
      <c r="E363" s="34"/>
      <c r="F363" s="34"/>
      <c r="G363" s="34"/>
      <c r="H363" s="34"/>
    </row>
    <row r="364" spans="3:8" x14ac:dyDescent="0.3">
      <c r="C364" s="34"/>
      <c r="D364" s="34"/>
      <c r="E364" s="34"/>
      <c r="F364" s="34"/>
      <c r="G364" s="34"/>
      <c r="H364" s="34"/>
    </row>
    <row r="365" spans="3:8" x14ac:dyDescent="0.3">
      <c r="C365" s="34"/>
      <c r="D365" s="34"/>
      <c r="E365" s="34"/>
      <c r="F365" s="34"/>
      <c r="G365" s="34"/>
      <c r="H365" s="34"/>
    </row>
    <row r="366" spans="3:8" x14ac:dyDescent="0.3">
      <c r="C366" s="34"/>
      <c r="D366" s="34"/>
      <c r="E366" s="34"/>
      <c r="F366" s="34"/>
      <c r="G366" s="34"/>
      <c r="H366" s="34"/>
    </row>
    <row r="367" spans="3:8" x14ac:dyDescent="0.3">
      <c r="C367" s="34"/>
      <c r="D367" s="34"/>
      <c r="E367" s="34"/>
      <c r="F367" s="34"/>
      <c r="G367" s="34"/>
      <c r="H367" s="34"/>
    </row>
    <row r="368" spans="3:8" x14ac:dyDescent="0.3">
      <c r="C368" s="34"/>
      <c r="D368" s="34"/>
      <c r="E368" s="34"/>
      <c r="F368" s="34"/>
      <c r="G368" s="34"/>
      <c r="H368" s="34"/>
    </row>
    <row r="369" spans="3:8" x14ac:dyDescent="0.3">
      <c r="C369" s="34"/>
      <c r="D369" s="34"/>
      <c r="E369" s="34"/>
      <c r="F369" s="34"/>
      <c r="G369" s="34"/>
      <c r="H369" s="34"/>
    </row>
    <row r="370" spans="3:8" x14ac:dyDescent="0.3">
      <c r="C370" s="34"/>
      <c r="D370" s="34"/>
      <c r="E370" s="34"/>
      <c r="F370" s="34"/>
      <c r="G370" s="34"/>
      <c r="H370" s="34"/>
    </row>
    <row r="371" spans="3:8" x14ac:dyDescent="0.3">
      <c r="C371" s="34"/>
      <c r="D371" s="34"/>
      <c r="E371" s="34"/>
      <c r="F371" s="34"/>
      <c r="G371" s="34"/>
      <c r="H371" s="34"/>
    </row>
    <row r="372" spans="3:8" x14ac:dyDescent="0.3">
      <c r="C372" s="34"/>
      <c r="D372" s="34"/>
      <c r="E372" s="34"/>
      <c r="F372" s="34"/>
      <c r="G372" s="34"/>
      <c r="H372" s="34"/>
    </row>
    <row r="373" spans="3:8" x14ac:dyDescent="0.3">
      <c r="C373" s="34"/>
      <c r="D373" s="34"/>
      <c r="E373" s="34"/>
      <c r="F373" s="34"/>
      <c r="G373" s="34"/>
      <c r="H373" s="34"/>
    </row>
    <row r="374" spans="3:8" x14ac:dyDescent="0.3">
      <c r="C374" s="34"/>
      <c r="D374" s="34"/>
      <c r="E374" s="34"/>
      <c r="F374" s="34"/>
      <c r="G374" s="34"/>
      <c r="H374" s="34"/>
    </row>
    <row r="375" spans="3:8" x14ac:dyDescent="0.3">
      <c r="C375" s="34"/>
      <c r="D375" s="34"/>
      <c r="E375" s="34"/>
      <c r="F375" s="34"/>
      <c r="G375" s="34"/>
      <c r="H375" s="34"/>
    </row>
    <row r="376" spans="3:8" x14ac:dyDescent="0.3">
      <c r="C376" s="34"/>
      <c r="D376" s="34"/>
      <c r="E376" s="34"/>
      <c r="F376" s="34"/>
      <c r="G376" s="34"/>
      <c r="H376" s="34"/>
    </row>
    <row r="377" spans="3:8" x14ac:dyDescent="0.3">
      <c r="C377" s="34"/>
      <c r="D377" s="34"/>
      <c r="E377" s="34"/>
      <c r="F377" s="34"/>
      <c r="G377" s="34"/>
      <c r="H377" s="34"/>
    </row>
    <row r="378" spans="3:8" x14ac:dyDescent="0.3">
      <c r="C378" s="34"/>
      <c r="D378" s="34"/>
      <c r="E378" s="34"/>
      <c r="F378" s="34"/>
      <c r="G378" s="34"/>
      <c r="H378" s="34"/>
    </row>
    <row r="379" spans="3:8" x14ac:dyDescent="0.3">
      <c r="C379" s="34"/>
      <c r="D379" s="34"/>
      <c r="E379" s="34"/>
      <c r="F379" s="34"/>
      <c r="G379" s="34"/>
      <c r="H379" s="34"/>
    </row>
    <row r="380" spans="3:8" x14ac:dyDescent="0.3">
      <c r="C380" s="34"/>
      <c r="D380" s="34"/>
      <c r="E380" s="34"/>
      <c r="F380" s="34"/>
      <c r="G380" s="34"/>
      <c r="H380" s="34"/>
    </row>
    <row r="381" spans="3:8" x14ac:dyDescent="0.3">
      <c r="C381" s="34"/>
      <c r="D381" s="34"/>
      <c r="E381" s="34"/>
      <c r="F381" s="34"/>
      <c r="G381" s="34"/>
      <c r="H381" s="34"/>
    </row>
    <row r="382" spans="3:8" x14ac:dyDescent="0.3">
      <c r="C382" s="34"/>
      <c r="D382" s="34"/>
      <c r="E382" s="34"/>
      <c r="F382" s="34"/>
      <c r="G382" s="34"/>
      <c r="H382" s="34"/>
    </row>
    <row r="383" spans="3:8" x14ac:dyDescent="0.3">
      <c r="C383" s="34"/>
      <c r="D383" s="34"/>
      <c r="E383" s="34"/>
      <c r="F383" s="34"/>
      <c r="G383" s="34"/>
      <c r="H383" s="34"/>
    </row>
    <row r="384" spans="3:8" x14ac:dyDescent="0.3">
      <c r="C384" s="34"/>
      <c r="D384" s="34"/>
      <c r="E384" s="34"/>
      <c r="F384" s="34"/>
      <c r="G384" s="34"/>
      <c r="H384" s="34"/>
    </row>
    <row r="385" spans="3:8" x14ac:dyDescent="0.3">
      <c r="C385" s="34"/>
      <c r="D385" s="34"/>
      <c r="E385" s="34"/>
      <c r="F385" s="34"/>
      <c r="G385" s="34"/>
      <c r="H385" s="34"/>
    </row>
    <row r="386" spans="3:8" x14ac:dyDescent="0.3">
      <c r="C386" s="34"/>
      <c r="D386" s="34"/>
      <c r="E386" s="34"/>
      <c r="F386" s="34"/>
      <c r="G386" s="34"/>
      <c r="H386" s="34"/>
    </row>
    <row r="387" spans="3:8" x14ac:dyDescent="0.3">
      <c r="C387" s="34"/>
      <c r="D387" s="34"/>
      <c r="E387" s="34"/>
      <c r="F387" s="34"/>
      <c r="G387" s="34"/>
      <c r="H387" s="34"/>
    </row>
    <row r="388" spans="3:8" x14ac:dyDescent="0.3">
      <c r="C388" s="34"/>
      <c r="D388" s="34"/>
      <c r="E388" s="34"/>
      <c r="F388" s="34"/>
      <c r="G388" s="34"/>
      <c r="H388" s="34"/>
    </row>
    <row r="389" spans="3:8" x14ac:dyDescent="0.3">
      <c r="C389" s="34"/>
      <c r="D389" s="34"/>
      <c r="E389" s="34"/>
      <c r="F389" s="34"/>
      <c r="G389" s="34"/>
      <c r="H389" s="34"/>
    </row>
    <row r="390" spans="3:8" x14ac:dyDescent="0.3">
      <c r="C390" s="34"/>
      <c r="D390" s="34"/>
      <c r="E390" s="34"/>
      <c r="F390" s="34"/>
      <c r="G390" s="34"/>
      <c r="H390" s="34"/>
    </row>
    <row r="391" spans="3:8" x14ac:dyDescent="0.3">
      <c r="C391" s="34"/>
      <c r="D391" s="34"/>
      <c r="E391" s="34"/>
      <c r="F391" s="34"/>
      <c r="G391" s="34"/>
      <c r="H391" s="34"/>
    </row>
    <row r="392" spans="3:8" x14ac:dyDescent="0.3">
      <c r="C392" s="34"/>
      <c r="D392" s="34"/>
      <c r="E392" s="34"/>
      <c r="F392" s="34"/>
      <c r="G392" s="34"/>
      <c r="H392" s="34"/>
    </row>
    <row r="393" spans="3:8" x14ac:dyDescent="0.3">
      <c r="C393" s="34"/>
      <c r="D393" s="34"/>
      <c r="E393" s="34"/>
      <c r="F393" s="34"/>
      <c r="G393" s="34"/>
      <c r="H393" s="34"/>
    </row>
    <row r="394" spans="3:8" x14ac:dyDescent="0.3">
      <c r="C394" s="34"/>
      <c r="D394" s="34"/>
      <c r="E394" s="34"/>
      <c r="F394" s="34"/>
      <c r="G394" s="34"/>
      <c r="H394" s="34"/>
    </row>
    <row r="395" spans="3:8" x14ac:dyDescent="0.3">
      <c r="C395" s="34"/>
      <c r="D395" s="34"/>
      <c r="E395" s="34"/>
      <c r="F395" s="34"/>
      <c r="G395" s="34"/>
      <c r="H395" s="34"/>
    </row>
    <row r="396" spans="3:8" x14ac:dyDescent="0.3">
      <c r="C396" s="34"/>
      <c r="D396" s="34"/>
      <c r="E396" s="34"/>
      <c r="F396" s="34"/>
      <c r="G396" s="34"/>
      <c r="H396" s="34"/>
    </row>
    <row r="397" spans="3:8" x14ac:dyDescent="0.3">
      <c r="C397" s="34"/>
      <c r="D397" s="34"/>
      <c r="E397" s="34"/>
      <c r="F397" s="34"/>
      <c r="G397" s="34"/>
      <c r="H397" s="34"/>
    </row>
    <row r="398" spans="3:8" x14ac:dyDescent="0.3">
      <c r="C398" s="34"/>
      <c r="D398" s="34"/>
      <c r="E398" s="34"/>
      <c r="F398" s="34"/>
      <c r="G398" s="34"/>
      <c r="H398" s="34"/>
    </row>
    <row r="399" spans="3:8" x14ac:dyDescent="0.3">
      <c r="C399" s="34"/>
      <c r="D399" s="34"/>
      <c r="E399" s="34"/>
      <c r="F399" s="34"/>
      <c r="G399" s="34"/>
      <c r="H399" s="34"/>
    </row>
    <row r="400" spans="3:8" x14ac:dyDescent="0.3">
      <c r="C400" s="34"/>
      <c r="D400" s="34"/>
      <c r="E400" s="34"/>
      <c r="F400" s="34"/>
      <c r="G400" s="34"/>
      <c r="H400" s="34"/>
    </row>
    <row r="401" spans="3:8" x14ac:dyDescent="0.3">
      <c r="C401" s="34"/>
      <c r="D401" s="34"/>
      <c r="E401" s="34"/>
      <c r="F401" s="34"/>
      <c r="G401" s="34"/>
      <c r="H401" s="34"/>
    </row>
    <row r="402" spans="3:8" x14ac:dyDescent="0.3">
      <c r="C402" s="34"/>
      <c r="D402" s="34"/>
      <c r="E402" s="34"/>
      <c r="F402" s="34"/>
      <c r="G402" s="34"/>
      <c r="H402" s="34"/>
    </row>
    <row r="403" spans="3:8" x14ac:dyDescent="0.3">
      <c r="C403" s="34"/>
      <c r="D403" s="34"/>
      <c r="E403" s="34"/>
      <c r="F403" s="34"/>
      <c r="G403" s="34"/>
      <c r="H403" s="34"/>
    </row>
    <row r="404" spans="3:8" x14ac:dyDescent="0.3">
      <c r="C404" s="34"/>
      <c r="D404" s="34"/>
      <c r="E404" s="34"/>
      <c r="F404" s="34"/>
      <c r="G404" s="34"/>
      <c r="H404" s="34"/>
    </row>
    <row r="405" spans="3:8" x14ac:dyDescent="0.3">
      <c r="C405" s="34"/>
      <c r="D405" s="34"/>
      <c r="E405" s="34"/>
      <c r="F405" s="34"/>
      <c r="G405" s="34"/>
      <c r="H405" s="34"/>
    </row>
    <row r="406" spans="3:8" x14ac:dyDescent="0.3">
      <c r="C406" s="34"/>
      <c r="D406" s="34"/>
      <c r="E406" s="34"/>
      <c r="F406" s="34"/>
      <c r="G406" s="34"/>
      <c r="H406" s="34"/>
    </row>
    <row r="407" spans="3:8" x14ac:dyDescent="0.3">
      <c r="C407" s="34"/>
      <c r="D407" s="34"/>
      <c r="E407" s="34"/>
      <c r="F407" s="34"/>
      <c r="G407" s="34"/>
      <c r="H407" s="34"/>
    </row>
    <row r="408" spans="3:8" x14ac:dyDescent="0.3">
      <c r="C408" s="34"/>
      <c r="D408" s="34"/>
      <c r="E408" s="34"/>
      <c r="F408" s="34"/>
      <c r="G408" s="34"/>
      <c r="H408" s="34"/>
    </row>
    <row r="409" spans="3:8" x14ac:dyDescent="0.3">
      <c r="C409" s="34"/>
      <c r="D409" s="34"/>
      <c r="E409" s="34"/>
      <c r="F409" s="34"/>
      <c r="G409" s="34"/>
      <c r="H409" s="34"/>
    </row>
    <row r="410" spans="3:8" x14ac:dyDescent="0.3">
      <c r="C410" s="34"/>
      <c r="D410" s="34"/>
      <c r="E410" s="34"/>
      <c r="F410" s="34"/>
      <c r="G410" s="34"/>
      <c r="H410" s="34"/>
    </row>
    <row r="411" spans="3:8" x14ac:dyDescent="0.3">
      <c r="C411" s="34"/>
      <c r="D411" s="34"/>
      <c r="E411" s="34"/>
      <c r="F411" s="34"/>
      <c r="G411" s="34"/>
      <c r="H411" s="34"/>
    </row>
    <row r="412" spans="3:8" x14ac:dyDescent="0.3">
      <c r="C412" s="34"/>
      <c r="D412" s="34"/>
      <c r="E412" s="34"/>
      <c r="F412" s="34"/>
      <c r="G412" s="34"/>
      <c r="H412" s="34"/>
    </row>
    <row r="413" spans="3:8" x14ac:dyDescent="0.3">
      <c r="C413" s="34"/>
      <c r="D413" s="34"/>
      <c r="E413" s="34"/>
      <c r="F413" s="34"/>
      <c r="G413" s="34"/>
      <c r="H413" s="34"/>
    </row>
    <row r="414" spans="3:8" x14ac:dyDescent="0.3">
      <c r="C414" s="34"/>
      <c r="D414" s="34"/>
      <c r="E414" s="34"/>
      <c r="F414" s="34"/>
      <c r="G414" s="34"/>
      <c r="H414" s="34"/>
    </row>
    <row r="415" spans="3:8" x14ac:dyDescent="0.3">
      <c r="C415" s="34"/>
      <c r="D415" s="34"/>
      <c r="E415" s="34"/>
      <c r="F415" s="34"/>
      <c r="G415" s="34"/>
      <c r="H415" s="34"/>
    </row>
    <row r="416" spans="3:8" x14ac:dyDescent="0.3">
      <c r="C416" s="34"/>
      <c r="D416" s="34"/>
      <c r="E416" s="34"/>
      <c r="F416" s="34"/>
      <c r="G416" s="34"/>
      <c r="H416" s="34"/>
    </row>
    <row r="417" spans="3:8" x14ac:dyDescent="0.3">
      <c r="C417" s="34"/>
      <c r="D417" s="34"/>
      <c r="E417" s="34"/>
      <c r="F417" s="34"/>
      <c r="G417" s="34"/>
      <c r="H417" s="34"/>
    </row>
    <row r="418" spans="3:8" x14ac:dyDescent="0.3">
      <c r="C418" s="34"/>
      <c r="D418" s="34"/>
      <c r="E418" s="34"/>
      <c r="F418" s="34"/>
      <c r="G418" s="34"/>
      <c r="H418" s="34"/>
    </row>
    <row r="419" spans="3:8" x14ac:dyDescent="0.3">
      <c r="C419" s="34"/>
      <c r="D419" s="34"/>
      <c r="E419" s="34"/>
      <c r="F419" s="34"/>
      <c r="G419" s="34"/>
      <c r="H419" s="34"/>
    </row>
    <row r="420" spans="3:8" x14ac:dyDescent="0.3">
      <c r="C420" s="34"/>
      <c r="D420" s="34"/>
      <c r="E420" s="34"/>
      <c r="F420" s="34"/>
      <c r="G420" s="34"/>
      <c r="H420" s="34"/>
    </row>
    <row r="421" spans="3:8" x14ac:dyDescent="0.3">
      <c r="C421" s="34"/>
      <c r="D421" s="34"/>
      <c r="E421" s="34"/>
      <c r="F421" s="34"/>
      <c r="G421" s="34"/>
      <c r="H421" s="34"/>
    </row>
    <row r="422" spans="3:8" x14ac:dyDescent="0.3">
      <c r="C422" s="34"/>
      <c r="D422" s="34"/>
      <c r="E422" s="34"/>
      <c r="F422" s="34"/>
      <c r="G422" s="34"/>
      <c r="H422" s="34"/>
    </row>
    <row r="423" spans="3:8" x14ac:dyDescent="0.3">
      <c r="C423" s="34"/>
      <c r="D423" s="34"/>
      <c r="E423" s="34"/>
      <c r="F423" s="34"/>
      <c r="G423" s="34"/>
      <c r="H423" s="34"/>
    </row>
    <row r="424" spans="3:8" x14ac:dyDescent="0.3">
      <c r="C424" s="34"/>
      <c r="D424" s="34"/>
      <c r="E424" s="34"/>
      <c r="F424" s="34"/>
      <c r="G424" s="34"/>
      <c r="H424" s="34"/>
    </row>
    <row r="425" spans="3:8" x14ac:dyDescent="0.3">
      <c r="C425" s="34"/>
      <c r="D425" s="34"/>
      <c r="E425" s="34"/>
      <c r="F425" s="34"/>
      <c r="G425" s="34"/>
      <c r="H425" s="34"/>
    </row>
    <row r="426" spans="3:8" x14ac:dyDescent="0.3">
      <c r="C426" s="34"/>
      <c r="D426" s="34"/>
      <c r="E426" s="34"/>
      <c r="F426" s="34"/>
      <c r="G426" s="34"/>
      <c r="H426" s="34"/>
    </row>
    <row r="427" spans="3:8" x14ac:dyDescent="0.3">
      <c r="C427" s="34"/>
      <c r="D427" s="34"/>
      <c r="E427" s="34"/>
      <c r="F427" s="34"/>
      <c r="G427" s="34"/>
      <c r="H427" s="34"/>
    </row>
    <row r="428" spans="3:8" x14ac:dyDescent="0.3">
      <c r="C428" s="34"/>
      <c r="D428" s="34"/>
      <c r="E428" s="34"/>
      <c r="F428" s="34"/>
      <c r="G428" s="34"/>
      <c r="H428" s="34"/>
    </row>
    <row r="429" spans="3:8" x14ac:dyDescent="0.3">
      <c r="C429" s="34"/>
      <c r="D429" s="34"/>
      <c r="E429" s="34"/>
      <c r="F429" s="34"/>
      <c r="G429" s="34"/>
      <c r="H429" s="34"/>
    </row>
    <row r="430" spans="3:8" x14ac:dyDescent="0.3">
      <c r="C430" s="34"/>
      <c r="D430" s="34"/>
      <c r="E430" s="34"/>
      <c r="F430" s="34"/>
      <c r="G430" s="34"/>
      <c r="H430" s="34"/>
    </row>
    <row r="431" spans="3:8" x14ac:dyDescent="0.3">
      <c r="C431" s="34"/>
      <c r="D431" s="34"/>
      <c r="E431" s="34"/>
      <c r="F431" s="34"/>
      <c r="G431" s="34"/>
      <c r="H431" s="34"/>
    </row>
    <row r="432" spans="3:8" x14ac:dyDescent="0.3">
      <c r="C432" s="34"/>
      <c r="D432" s="34"/>
      <c r="E432" s="34"/>
      <c r="F432" s="34"/>
      <c r="G432" s="34"/>
      <c r="H432" s="34"/>
    </row>
    <row r="433" spans="3:8" x14ac:dyDescent="0.3">
      <c r="C433" s="34"/>
      <c r="D433" s="34"/>
      <c r="E433" s="34"/>
      <c r="F433" s="34"/>
      <c r="G433" s="34"/>
      <c r="H433" s="34"/>
    </row>
    <row r="434" spans="3:8" x14ac:dyDescent="0.3">
      <c r="C434" s="34"/>
      <c r="D434" s="34"/>
      <c r="E434" s="34"/>
      <c r="F434" s="34"/>
      <c r="G434" s="34"/>
      <c r="H434" s="34"/>
    </row>
    <row r="435" spans="3:8" x14ac:dyDescent="0.3">
      <c r="C435" s="34"/>
      <c r="D435" s="34"/>
      <c r="E435" s="34"/>
      <c r="F435" s="34"/>
      <c r="G435" s="34"/>
      <c r="H435" s="34"/>
    </row>
    <row r="436" spans="3:8" x14ac:dyDescent="0.3">
      <c r="C436" s="34"/>
      <c r="D436" s="34"/>
      <c r="E436" s="34"/>
      <c r="F436" s="34"/>
      <c r="G436" s="34"/>
      <c r="H436" s="34"/>
    </row>
    <row r="437" spans="3:8" x14ac:dyDescent="0.3">
      <c r="C437" s="34"/>
      <c r="D437" s="34"/>
      <c r="E437" s="34"/>
      <c r="F437" s="34"/>
      <c r="G437" s="34"/>
      <c r="H437" s="34"/>
    </row>
    <row r="438" spans="3:8" x14ac:dyDescent="0.3">
      <c r="C438" s="34"/>
      <c r="D438" s="34"/>
      <c r="E438" s="34"/>
      <c r="F438" s="34"/>
      <c r="G438" s="34"/>
      <c r="H438" s="34"/>
    </row>
    <row r="439" spans="3:8" x14ac:dyDescent="0.3">
      <c r="C439" s="34"/>
      <c r="D439" s="34"/>
      <c r="E439" s="34"/>
      <c r="F439" s="34"/>
      <c r="G439" s="34"/>
      <c r="H439" s="34"/>
    </row>
    <row r="440" spans="3:8" x14ac:dyDescent="0.3">
      <c r="C440" s="34"/>
      <c r="D440" s="34"/>
      <c r="E440" s="34"/>
      <c r="F440" s="34"/>
      <c r="G440" s="34"/>
      <c r="H440" s="34"/>
    </row>
    <row r="441" spans="3:8" x14ac:dyDescent="0.3">
      <c r="C441" s="34"/>
      <c r="D441" s="34"/>
      <c r="E441" s="34"/>
      <c r="F441" s="34"/>
      <c r="G441" s="34"/>
      <c r="H441" s="34"/>
    </row>
    <row r="442" spans="3:8" x14ac:dyDescent="0.3">
      <c r="C442" s="34"/>
      <c r="D442" s="34"/>
      <c r="E442" s="34"/>
      <c r="F442" s="34"/>
      <c r="G442" s="34"/>
      <c r="H442" s="34"/>
    </row>
    <row r="443" spans="3:8" x14ac:dyDescent="0.3">
      <c r="C443" s="34"/>
      <c r="D443" s="34"/>
      <c r="E443" s="34"/>
      <c r="F443" s="34"/>
      <c r="G443" s="34"/>
      <c r="H443" s="34"/>
    </row>
    <row r="444" spans="3:8" x14ac:dyDescent="0.3">
      <c r="C444" s="34"/>
      <c r="D444" s="34"/>
      <c r="E444" s="34"/>
      <c r="F444" s="34"/>
      <c r="G444" s="34"/>
      <c r="H444" s="34"/>
    </row>
    <row r="445" spans="3:8" x14ac:dyDescent="0.3">
      <c r="C445" s="34"/>
      <c r="D445" s="34"/>
      <c r="E445" s="34"/>
      <c r="F445" s="34"/>
      <c r="G445" s="34"/>
      <c r="H445" s="34"/>
    </row>
    <row r="446" spans="3:8" x14ac:dyDescent="0.3">
      <c r="C446" s="34"/>
      <c r="D446" s="34"/>
      <c r="E446" s="34"/>
      <c r="F446" s="34"/>
      <c r="G446" s="34"/>
      <c r="H446" s="34"/>
    </row>
    <row r="447" spans="3:8" x14ac:dyDescent="0.3">
      <c r="C447" s="34"/>
      <c r="D447" s="34"/>
      <c r="E447" s="34"/>
      <c r="F447" s="34"/>
      <c r="G447" s="34"/>
      <c r="H447" s="34"/>
    </row>
    <row r="448" spans="3:8" x14ac:dyDescent="0.3">
      <c r="C448" s="34"/>
      <c r="D448" s="34"/>
      <c r="E448" s="34"/>
      <c r="F448" s="34"/>
      <c r="G448" s="34"/>
      <c r="H448" s="34"/>
    </row>
    <row r="449" spans="3:8" x14ac:dyDescent="0.3">
      <c r="C449" s="34"/>
      <c r="D449" s="34"/>
      <c r="E449" s="34"/>
      <c r="F449" s="34"/>
      <c r="G449" s="34"/>
      <c r="H449" s="34"/>
    </row>
    <row r="450" spans="3:8" x14ac:dyDescent="0.3">
      <c r="C450" s="34"/>
      <c r="D450" s="34"/>
      <c r="E450" s="34"/>
      <c r="F450" s="34"/>
      <c r="G450" s="34"/>
      <c r="H450" s="34"/>
    </row>
    <row r="451" spans="3:8" x14ac:dyDescent="0.3">
      <c r="C451" s="34"/>
      <c r="D451" s="34"/>
      <c r="E451" s="34"/>
      <c r="F451" s="34"/>
      <c r="G451" s="34"/>
      <c r="H451" s="34"/>
    </row>
    <row r="452" spans="3:8" x14ac:dyDescent="0.3">
      <c r="C452" s="34"/>
      <c r="D452" s="34"/>
      <c r="E452" s="34"/>
      <c r="F452" s="34"/>
      <c r="G452" s="34"/>
      <c r="H452" s="34"/>
    </row>
    <row r="453" spans="3:8" x14ac:dyDescent="0.3">
      <c r="C453" s="34"/>
      <c r="D453" s="34"/>
      <c r="E453" s="34"/>
      <c r="F453" s="34"/>
      <c r="G453" s="34"/>
      <c r="H453" s="34"/>
    </row>
    <row r="454" spans="3:8" x14ac:dyDescent="0.3">
      <c r="C454" s="34"/>
      <c r="D454" s="34"/>
      <c r="E454" s="34"/>
      <c r="F454" s="34"/>
      <c r="G454" s="34"/>
      <c r="H454" s="34"/>
    </row>
    <row r="455" spans="3:8" x14ac:dyDescent="0.3">
      <c r="C455" s="34"/>
      <c r="D455" s="34"/>
      <c r="E455" s="34"/>
      <c r="F455" s="34"/>
      <c r="G455" s="34"/>
      <c r="H455" s="34"/>
    </row>
    <row r="456" spans="3:8" x14ac:dyDescent="0.3">
      <c r="C456" s="34"/>
      <c r="D456" s="34"/>
      <c r="E456" s="34"/>
      <c r="F456" s="34"/>
      <c r="G456" s="34"/>
      <c r="H456" s="34"/>
    </row>
    <row r="457" spans="3:8" x14ac:dyDescent="0.3">
      <c r="C457" s="34"/>
      <c r="D457" s="34"/>
      <c r="E457" s="34"/>
      <c r="F457" s="34"/>
      <c r="G457" s="34"/>
      <c r="H457" s="34"/>
    </row>
    <row r="458" spans="3:8" x14ac:dyDescent="0.3">
      <c r="C458" s="34"/>
      <c r="D458" s="34"/>
      <c r="E458" s="34"/>
      <c r="F458" s="34"/>
      <c r="G458" s="34"/>
      <c r="H458" s="34"/>
    </row>
    <row r="459" spans="3:8" x14ac:dyDescent="0.3">
      <c r="C459" s="34"/>
      <c r="D459" s="34"/>
      <c r="E459" s="34"/>
      <c r="F459" s="34"/>
      <c r="G459" s="34"/>
      <c r="H459" s="34"/>
    </row>
    <row r="460" spans="3:8" x14ac:dyDescent="0.3">
      <c r="C460" s="34"/>
      <c r="D460" s="34"/>
      <c r="E460" s="34"/>
      <c r="F460" s="34"/>
      <c r="G460" s="34"/>
      <c r="H460" s="34"/>
    </row>
    <row r="461" spans="3:8" x14ac:dyDescent="0.3">
      <c r="C461" s="34"/>
      <c r="D461" s="34"/>
      <c r="E461" s="34"/>
      <c r="F461" s="34"/>
      <c r="G461" s="34"/>
      <c r="H461" s="34"/>
    </row>
    <row r="462" spans="3:8" x14ac:dyDescent="0.3">
      <c r="C462" s="34"/>
      <c r="D462" s="34"/>
      <c r="E462" s="34"/>
      <c r="F462" s="34"/>
      <c r="G462" s="34"/>
      <c r="H462" s="34"/>
    </row>
    <row r="463" spans="3:8" x14ac:dyDescent="0.3">
      <c r="C463" s="34"/>
      <c r="D463" s="34"/>
      <c r="E463" s="34"/>
      <c r="F463" s="34"/>
      <c r="G463" s="34"/>
      <c r="H463" s="34"/>
    </row>
    <row r="464" spans="3:8" x14ac:dyDescent="0.3">
      <c r="C464" s="34"/>
      <c r="D464" s="34"/>
      <c r="E464" s="34"/>
      <c r="F464" s="34"/>
      <c r="G464" s="34"/>
      <c r="H464" s="34"/>
    </row>
    <row r="465" spans="3:8" x14ac:dyDescent="0.3">
      <c r="C465" s="34"/>
      <c r="D465" s="34"/>
      <c r="E465" s="34"/>
      <c r="F465" s="34"/>
      <c r="G465" s="34"/>
      <c r="H465" s="34"/>
    </row>
    <row r="466" spans="3:8" x14ac:dyDescent="0.3">
      <c r="C466" s="34"/>
      <c r="D466" s="34"/>
      <c r="E466" s="34"/>
      <c r="F466" s="34"/>
      <c r="G466" s="34"/>
      <c r="H466" s="34"/>
    </row>
    <row r="467" spans="3:8" x14ac:dyDescent="0.3">
      <c r="C467" s="34"/>
      <c r="D467" s="34"/>
      <c r="E467" s="34"/>
      <c r="F467" s="34"/>
      <c r="G467" s="34"/>
      <c r="H467" s="34"/>
    </row>
    <row r="468" spans="3:8" x14ac:dyDescent="0.3">
      <c r="C468" s="34"/>
      <c r="D468" s="34"/>
      <c r="E468" s="34"/>
      <c r="F468" s="34"/>
      <c r="G468" s="34"/>
      <c r="H468" s="34"/>
    </row>
    <row r="469" spans="3:8" x14ac:dyDescent="0.3">
      <c r="C469" s="34"/>
      <c r="D469" s="34"/>
      <c r="E469" s="34"/>
      <c r="F469" s="34"/>
      <c r="G469" s="34"/>
      <c r="H469" s="34"/>
    </row>
    <row r="470" spans="3:8" x14ac:dyDescent="0.3">
      <c r="C470" s="34"/>
      <c r="D470" s="34"/>
      <c r="E470" s="34"/>
      <c r="F470" s="34"/>
      <c r="G470" s="34"/>
      <c r="H470" s="34"/>
    </row>
    <row r="471" spans="3:8" x14ac:dyDescent="0.3">
      <c r="C471" s="34"/>
      <c r="D471" s="34"/>
      <c r="E471" s="34"/>
      <c r="F471" s="34"/>
      <c r="G471" s="34"/>
      <c r="H471" s="34"/>
    </row>
    <row r="472" spans="3:8" x14ac:dyDescent="0.3">
      <c r="C472" s="34"/>
      <c r="D472" s="34"/>
      <c r="E472" s="34"/>
      <c r="F472" s="34"/>
      <c r="G472" s="34"/>
      <c r="H472" s="34"/>
    </row>
    <row r="473" spans="3:8" x14ac:dyDescent="0.3">
      <c r="C473" s="34"/>
      <c r="D473" s="34"/>
      <c r="E473" s="34"/>
      <c r="F473" s="34"/>
      <c r="G473" s="34"/>
      <c r="H473" s="34"/>
    </row>
    <row r="474" spans="3:8" x14ac:dyDescent="0.3">
      <c r="C474" s="34"/>
      <c r="D474" s="34"/>
      <c r="E474" s="34"/>
      <c r="F474" s="34"/>
      <c r="G474" s="34"/>
      <c r="H474" s="34"/>
    </row>
    <row r="475" spans="3:8" x14ac:dyDescent="0.3">
      <c r="C475" s="34"/>
      <c r="D475" s="34"/>
      <c r="E475" s="34"/>
      <c r="F475" s="34"/>
      <c r="G475" s="34"/>
      <c r="H475" s="34"/>
    </row>
    <row r="476" spans="3:8" x14ac:dyDescent="0.3">
      <c r="C476" s="34"/>
      <c r="D476" s="34"/>
      <c r="E476" s="34"/>
      <c r="F476" s="34"/>
      <c r="G476" s="34"/>
      <c r="H476" s="34"/>
    </row>
    <row r="477" spans="3:8" x14ac:dyDescent="0.3">
      <c r="C477" s="34"/>
      <c r="D477" s="34"/>
      <c r="E477" s="34"/>
      <c r="F477" s="34"/>
      <c r="G477" s="34"/>
      <c r="H477" s="34"/>
    </row>
    <row r="478" spans="3:8" x14ac:dyDescent="0.3">
      <c r="C478" s="34"/>
      <c r="D478" s="34"/>
      <c r="E478" s="34"/>
      <c r="F478" s="34"/>
      <c r="G478" s="34"/>
      <c r="H478" s="34"/>
    </row>
    <row r="479" spans="3:8" x14ac:dyDescent="0.3">
      <c r="C479" s="34"/>
      <c r="D479" s="34"/>
      <c r="E479" s="34"/>
      <c r="F479" s="34"/>
      <c r="G479" s="34"/>
      <c r="H479" s="34"/>
    </row>
    <row r="480" spans="3:8" x14ac:dyDescent="0.3">
      <c r="C480" s="34"/>
      <c r="D480" s="34"/>
      <c r="E480" s="34"/>
      <c r="F480" s="34"/>
      <c r="G480" s="34"/>
      <c r="H480" s="34"/>
    </row>
    <row r="481" spans="3:8" x14ac:dyDescent="0.3">
      <c r="C481" s="34"/>
      <c r="D481" s="34"/>
      <c r="E481" s="34"/>
      <c r="F481" s="34"/>
      <c r="G481" s="34"/>
      <c r="H481" s="34"/>
    </row>
    <row r="482" spans="3:8" x14ac:dyDescent="0.3">
      <c r="C482" s="34"/>
      <c r="D482" s="34"/>
      <c r="E482" s="34"/>
      <c r="F482" s="34"/>
      <c r="G482" s="34"/>
      <c r="H482" s="34"/>
    </row>
    <row r="483" spans="3:8" x14ac:dyDescent="0.3">
      <c r="C483" s="34"/>
      <c r="D483" s="34"/>
      <c r="E483" s="34"/>
      <c r="F483" s="34"/>
      <c r="G483" s="34"/>
      <c r="H483" s="34"/>
    </row>
    <row r="484" spans="3:8" x14ac:dyDescent="0.3">
      <c r="C484" s="34"/>
      <c r="D484" s="34"/>
      <c r="E484" s="34"/>
      <c r="F484" s="34"/>
      <c r="G484" s="34"/>
      <c r="H484" s="34"/>
    </row>
    <row r="485" spans="3:8" x14ac:dyDescent="0.3">
      <c r="C485" s="34"/>
      <c r="D485" s="34"/>
      <c r="E485" s="34"/>
      <c r="F485" s="34"/>
      <c r="G485" s="34"/>
      <c r="H485" s="34"/>
    </row>
    <row r="486" spans="3:8" x14ac:dyDescent="0.3">
      <c r="C486" s="34"/>
      <c r="D486" s="34"/>
      <c r="E486" s="34"/>
      <c r="F486" s="34"/>
      <c r="G486" s="34"/>
      <c r="H486" s="34"/>
    </row>
    <row r="487" spans="3:8" x14ac:dyDescent="0.3">
      <c r="C487" s="34"/>
      <c r="D487" s="34"/>
      <c r="E487" s="34"/>
      <c r="F487" s="34"/>
      <c r="G487" s="34"/>
      <c r="H487" s="34"/>
    </row>
    <row r="488" spans="3:8" x14ac:dyDescent="0.3">
      <c r="C488" s="34"/>
      <c r="D488" s="34"/>
      <c r="E488" s="34"/>
      <c r="F488" s="34"/>
      <c r="G488" s="34"/>
      <c r="H488" s="34"/>
    </row>
    <row r="489" spans="3:8" x14ac:dyDescent="0.3">
      <c r="C489" s="34"/>
      <c r="D489" s="34"/>
      <c r="E489" s="34"/>
      <c r="F489" s="34"/>
      <c r="G489" s="34"/>
      <c r="H489" s="34"/>
    </row>
    <row r="490" spans="3:8" x14ac:dyDescent="0.3">
      <c r="C490" s="34"/>
      <c r="D490" s="34"/>
      <c r="E490" s="34"/>
      <c r="F490" s="34"/>
      <c r="G490" s="34"/>
      <c r="H490" s="34"/>
    </row>
    <row r="491" spans="3:8" x14ac:dyDescent="0.3">
      <c r="C491" s="34"/>
      <c r="D491" s="34"/>
      <c r="E491" s="34"/>
      <c r="F491" s="34"/>
      <c r="G491" s="34"/>
      <c r="H491" s="34"/>
    </row>
    <row r="492" spans="3:8" x14ac:dyDescent="0.3">
      <c r="C492" s="34"/>
      <c r="D492" s="34"/>
      <c r="E492" s="34"/>
      <c r="F492" s="34"/>
      <c r="G492" s="34"/>
      <c r="H492" s="34"/>
    </row>
    <row r="493" spans="3:8" x14ac:dyDescent="0.3">
      <c r="C493" s="34"/>
      <c r="D493" s="34"/>
      <c r="E493" s="34"/>
      <c r="F493" s="34"/>
      <c r="G493" s="34"/>
      <c r="H493" s="34"/>
    </row>
    <row r="494" spans="3:8" x14ac:dyDescent="0.3">
      <c r="C494" s="34"/>
      <c r="D494" s="34"/>
      <c r="E494" s="34"/>
      <c r="F494" s="34"/>
      <c r="G494" s="34"/>
      <c r="H494" s="34"/>
    </row>
    <row r="495" spans="3:8" x14ac:dyDescent="0.3">
      <c r="C495" s="34"/>
      <c r="D495" s="34"/>
      <c r="E495" s="34"/>
      <c r="F495" s="34"/>
      <c r="G495" s="34"/>
      <c r="H495" s="34"/>
    </row>
    <row r="496" spans="3:8" x14ac:dyDescent="0.3">
      <c r="C496" s="34"/>
      <c r="D496" s="34"/>
      <c r="E496" s="34"/>
      <c r="F496" s="34"/>
      <c r="G496" s="34"/>
      <c r="H496" s="34"/>
    </row>
    <row r="497" spans="3:8" x14ac:dyDescent="0.3">
      <c r="C497" s="34"/>
      <c r="D497" s="34"/>
      <c r="E497" s="34"/>
      <c r="F497" s="34"/>
      <c r="G497" s="34"/>
      <c r="H497" s="34"/>
    </row>
    <row r="498" spans="3:8" x14ac:dyDescent="0.3">
      <c r="C498" s="34"/>
      <c r="D498" s="34"/>
      <c r="E498" s="34"/>
      <c r="F498" s="34"/>
      <c r="G498" s="34"/>
      <c r="H498" s="34"/>
    </row>
    <row r="499" spans="3:8" x14ac:dyDescent="0.3">
      <c r="C499" s="34"/>
      <c r="D499" s="34"/>
      <c r="E499" s="34"/>
      <c r="F499" s="34"/>
      <c r="G499" s="34"/>
      <c r="H499" s="34"/>
    </row>
    <row r="500" spans="3:8" x14ac:dyDescent="0.3">
      <c r="C500" s="34"/>
      <c r="D500" s="34"/>
      <c r="E500" s="34"/>
      <c r="F500" s="34"/>
      <c r="G500" s="34"/>
      <c r="H500" s="34"/>
    </row>
    <row r="501" spans="3:8" x14ac:dyDescent="0.3">
      <c r="C501" s="34"/>
      <c r="D501" s="34"/>
      <c r="E501" s="34"/>
      <c r="F501" s="34"/>
      <c r="G501" s="34"/>
      <c r="H501" s="34"/>
    </row>
    <row r="502" spans="3:8" x14ac:dyDescent="0.3">
      <c r="C502" s="34"/>
      <c r="D502" s="34"/>
      <c r="E502" s="34"/>
      <c r="F502" s="34"/>
      <c r="G502" s="34"/>
      <c r="H502" s="34"/>
    </row>
    <row r="503" spans="3:8" x14ac:dyDescent="0.3">
      <c r="C503" s="34"/>
      <c r="D503" s="34"/>
      <c r="E503" s="34"/>
      <c r="F503" s="34"/>
      <c r="G503" s="34"/>
      <c r="H503" s="34"/>
    </row>
    <row r="504" spans="3:8" x14ac:dyDescent="0.3">
      <c r="C504" s="34"/>
      <c r="D504" s="34"/>
      <c r="E504" s="34"/>
      <c r="F504" s="34"/>
      <c r="G504" s="34"/>
      <c r="H504" s="34"/>
    </row>
    <row r="505" spans="3:8" x14ac:dyDescent="0.3">
      <c r="C505" s="34"/>
      <c r="D505" s="34"/>
      <c r="E505" s="34"/>
      <c r="F505" s="34"/>
      <c r="G505" s="34"/>
      <c r="H505" s="34"/>
    </row>
    <row r="506" spans="3:8" x14ac:dyDescent="0.3">
      <c r="C506" s="34"/>
      <c r="D506" s="34"/>
      <c r="E506" s="34"/>
      <c r="F506" s="34"/>
      <c r="G506" s="34"/>
      <c r="H506" s="34"/>
    </row>
    <row r="507" spans="3:8" x14ac:dyDescent="0.3">
      <c r="C507" s="34"/>
      <c r="D507" s="34"/>
      <c r="E507" s="34"/>
      <c r="F507" s="34"/>
      <c r="G507" s="34"/>
      <c r="H507" s="34"/>
    </row>
    <row r="508" spans="3:8" x14ac:dyDescent="0.3">
      <c r="C508" s="34"/>
      <c r="D508" s="34"/>
      <c r="E508" s="34"/>
      <c r="F508" s="34"/>
      <c r="G508" s="34"/>
      <c r="H508" s="34"/>
    </row>
    <row r="509" spans="3:8" x14ac:dyDescent="0.3">
      <c r="C509" s="34"/>
      <c r="D509" s="34"/>
      <c r="E509" s="34"/>
      <c r="F509" s="34"/>
      <c r="G509" s="34"/>
      <c r="H509" s="34"/>
    </row>
    <row r="510" spans="3:8" x14ac:dyDescent="0.3">
      <c r="C510" s="34"/>
      <c r="D510" s="34"/>
      <c r="E510" s="34"/>
      <c r="F510" s="34"/>
      <c r="G510" s="34"/>
      <c r="H510" s="34"/>
    </row>
    <row r="511" spans="3:8" x14ac:dyDescent="0.3">
      <c r="C511" s="34"/>
      <c r="D511" s="34"/>
      <c r="E511" s="34"/>
      <c r="F511" s="34"/>
      <c r="G511" s="34"/>
      <c r="H511" s="34"/>
    </row>
    <row r="512" spans="3:8" x14ac:dyDescent="0.3">
      <c r="C512" s="34"/>
      <c r="D512" s="34"/>
      <c r="E512" s="34"/>
      <c r="F512" s="34"/>
      <c r="G512" s="34"/>
      <c r="H512" s="34"/>
    </row>
    <row r="513" spans="3:8" x14ac:dyDescent="0.3">
      <c r="C513" s="34"/>
      <c r="D513" s="34"/>
      <c r="E513" s="34"/>
      <c r="F513" s="34"/>
      <c r="G513" s="34"/>
      <c r="H513" s="34"/>
    </row>
    <row r="514" spans="3:8" x14ac:dyDescent="0.3">
      <c r="C514" s="34"/>
      <c r="D514" s="34"/>
      <c r="E514" s="34"/>
      <c r="F514" s="34"/>
      <c r="G514" s="34"/>
      <c r="H514" s="34"/>
    </row>
    <row r="515" spans="3:8" x14ac:dyDescent="0.3">
      <c r="C515" s="34"/>
      <c r="D515" s="34"/>
      <c r="E515" s="34"/>
      <c r="F515" s="34"/>
      <c r="G515" s="34"/>
      <c r="H515" s="34"/>
    </row>
    <row r="516" spans="3:8" x14ac:dyDescent="0.3">
      <c r="C516" s="34"/>
      <c r="D516" s="34"/>
      <c r="E516" s="34"/>
      <c r="F516" s="34"/>
      <c r="G516" s="34"/>
      <c r="H516" s="34"/>
    </row>
    <row r="517" spans="3:8" x14ac:dyDescent="0.3">
      <c r="C517" s="34"/>
      <c r="D517" s="34"/>
      <c r="E517" s="34"/>
      <c r="F517" s="34"/>
      <c r="G517" s="34"/>
      <c r="H517" s="34"/>
    </row>
    <row r="518" spans="3:8" x14ac:dyDescent="0.3">
      <c r="C518" s="34"/>
      <c r="D518" s="34"/>
      <c r="E518" s="34"/>
      <c r="F518" s="34"/>
      <c r="G518" s="34"/>
      <c r="H518" s="34"/>
    </row>
    <row r="519" spans="3:8" x14ac:dyDescent="0.3">
      <c r="C519" s="34"/>
      <c r="D519" s="34"/>
      <c r="E519" s="34"/>
      <c r="F519" s="34"/>
      <c r="G519" s="34"/>
      <c r="H519" s="34"/>
    </row>
    <row r="520" spans="3:8" x14ac:dyDescent="0.3">
      <c r="C520" s="34"/>
      <c r="D520" s="34"/>
      <c r="E520" s="34"/>
      <c r="F520" s="34"/>
      <c r="G520" s="34"/>
      <c r="H520" s="34"/>
    </row>
    <row r="521" spans="3:8" x14ac:dyDescent="0.3">
      <c r="C521" s="34"/>
      <c r="D521" s="34"/>
      <c r="E521" s="34"/>
      <c r="F521" s="34"/>
      <c r="G521" s="34"/>
      <c r="H521" s="34"/>
    </row>
    <row r="522" spans="3:8" x14ac:dyDescent="0.3">
      <c r="C522" s="34"/>
      <c r="D522" s="34"/>
      <c r="E522" s="34"/>
      <c r="F522" s="34"/>
      <c r="G522" s="34"/>
      <c r="H522" s="34"/>
    </row>
    <row r="523" spans="3:8" x14ac:dyDescent="0.3">
      <c r="C523" s="34"/>
      <c r="D523" s="34"/>
      <c r="E523" s="34"/>
      <c r="F523" s="34"/>
      <c r="G523" s="34"/>
      <c r="H523" s="34"/>
    </row>
    <row r="524" spans="3:8" x14ac:dyDescent="0.3">
      <c r="C524" s="34"/>
      <c r="D524" s="34"/>
      <c r="E524" s="34"/>
      <c r="F524" s="34"/>
      <c r="G524" s="34"/>
      <c r="H524" s="34"/>
    </row>
    <row r="525" spans="3:8" x14ac:dyDescent="0.3">
      <c r="C525" s="34"/>
      <c r="D525" s="34"/>
      <c r="E525" s="34"/>
      <c r="F525" s="34"/>
      <c r="G525" s="34"/>
      <c r="H525" s="34"/>
    </row>
    <row r="526" spans="3:8" x14ac:dyDescent="0.3">
      <c r="C526" s="34"/>
      <c r="D526" s="34"/>
      <c r="E526" s="34"/>
      <c r="F526" s="34"/>
      <c r="G526" s="34"/>
      <c r="H526" s="34"/>
    </row>
    <row r="527" spans="3:8" x14ac:dyDescent="0.3">
      <c r="C527" s="34"/>
      <c r="D527" s="34"/>
      <c r="E527" s="34"/>
      <c r="F527" s="34"/>
      <c r="G527" s="34"/>
      <c r="H527" s="34"/>
    </row>
    <row r="528" spans="3:8" x14ac:dyDescent="0.3">
      <c r="C528" s="34"/>
      <c r="D528" s="34"/>
      <c r="E528" s="34"/>
      <c r="F528" s="34"/>
      <c r="G528" s="34"/>
      <c r="H528" s="34"/>
    </row>
    <row r="529" spans="3:8" x14ac:dyDescent="0.3">
      <c r="C529" s="34"/>
      <c r="D529" s="34"/>
      <c r="E529" s="34"/>
      <c r="F529" s="34"/>
      <c r="G529" s="34"/>
      <c r="H529" s="34"/>
    </row>
    <row r="530" spans="3:8" x14ac:dyDescent="0.3">
      <c r="C530" s="34"/>
      <c r="D530" s="34"/>
      <c r="E530" s="34"/>
      <c r="F530" s="34"/>
      <c r="G530" s="34"/>
      <c r="H530" s="34"/>
    </row>
    <row r="531" spans="3:8" x14ac:dyDescent="0.3">
      <c r="C531" s="34"/>
      <c r="D531" s="34"/>
      <c r="E531" s="34"/>
      <c r="F531" s="34"/>
      <c r="G531" s="34"/>
      <c r="H531" s="34"/>
    </row>
    <row r="532" spans="3:8" x14ac:dyDescent="0.3">
      <c r="C532" s="34"/>
      <c r="D532" s="34"/>
      <c r="E532" s="34"/>
      <c r="F532" s="34"/>
      <c r="G532" s="34"/>
      <c r="H532" s="34"/>
    </row>
    <row r="533" spans="3:8" x14ac:dyDescent="0.3">
      <c r="C533" s="34"/>
      <c r="D533" s="34"/>
      <c r="E533" s="34"/>
      <c r="F533" s="34"/>
      <c r="G533" s="34"/>
      <c r="H533" s="34"/>
    </row>
    <row r="534" spans="3:8" x14ac:dyDescent="0.3">
      <c r="C534" s="34"/>
      <c r="D534" s="34"/>
      <c r="E534" s="34"/>
      <c r="F534" s="34"/>
      <c r="G534" s="34"/>
      <c r="H534" s="34"/>
    </row>
    <row r="535" spans="3:8" x14ac:dyDescent="0.3">
      <c r="C535" s="34"/>
      <c r="D535" s="34"/>
      <c r="E535" s="34"/>
      <c r="F535" s="34"/>
      <c r="G535" s="34"/>
      <c r="H535" s="34"/>
    </row>
    <row r="536" spans="3:8" x14ac:dyDescent="0.3">
      <c r="C536" s="34"/>
      <c r="D536" s="34"/>
      <c r="E536" s="34"/>
      <c r="F536" s="34"/>
      <c r="G536" s="34"/>
      <c r="H536" s="34"/>
    </row>
    <row r="537" spans="3:8" x14ac:dyDescent="0.3">
      <c r="C537" s="34"/>
      <c r="D537" s="34"/>
      <c r="E537" s="34"/>
      <c r="F537" s="34"/>
      <c r="G537" s="34"/>
      <c r="H537" s="34"/>
    </row>
    <row r="538" spans="3:8" x14ac:dyDescent="0.3">
      <c r="C538" s="34"/>
      <c r="D538" s="34"/>
      <c r="E538" s="34"/>
      <c r="F538" s="34"/>
      <c r="G538" s="34"/>
      <c r="H538" s="34"/>
    </row>
    <row r="539" spans="3:8" x14ac:dyDescent="0.3">
      <c r="C539" s="34"/>
      <c r="D539" s="34"/>
      <c r="E539" s="34"/>
      <c r="F539" s="34"/>
      <c r="G539" s="34"/>
      <c r="H539" s="34"/>
    </row>
    <row r="540" spans="3:8" x14ac:dyDescent="0.3">
      <c r="C540" s="34"/>
      <c r="D540" s="34"/>
      <c r="E540" s="34"/>
      <c r="F540" s="34"/>
      <c r="G540" s="34"/>
      <c r="H540" s="34"/>
    </row>
    <row r="541" spans="3:8" x14ac:dyDescent="0.3">
      <c r="C541" s="34"/>
      <c r="D541" s="34"/>
      <c r="E541" s="34"/>
      <c r="F541" s="34"/>
      <c r="G541" s="34"/>
      <c r="H541" s="34"/>
    </row>
    <row r="542" spans="3:8" x14ac:dyDescent="0.3">
      <c r="C542" s="34"/>
      <c r="D542" s="34"/>
      <c r="E542" s="34"/>
      <c r="F542" s="34"/>
      <c r="G542" s="34"/>
      <c r="H542" s="34"/>
    </row>
    <row r="543" spans="3:8" x14ac:dyDescent="0.3">
      <c r="C543" s="34"/>
      <c r="D543" s="34"/>
      <c r="E543" s="34"/>
      <c r="F543" s="34"/>
      <c r="G543" s="34"/>
      <c r="H543" s="34"/>
    </row>
    <row r="544" spans="3:8" x14ac:dyDescent="0.3">
      <c r="C544" s="34"/>
      <c r="D544" s="34"/>
      <c r="E544" s="34"/>
      <c r="F544" s="34"/>
      <c r="G544" s="34"/>
      <c r="H544" s="34"/>
    </row>
    <row r="545" spans="3:8" x14ac:dyDescent="0.3">
      <c r="C545" s="34"/>
      <c r="D545" s="34"/>
      <c r="E545" s="34"/>
      <c r="F545" s="34"/>
      <c r="G545" s="34"/>
      <c r="H545" s="34"/>
    </row>
    <row r="546" spans="3:8" x14ac:dyDescent="0.3">
      <c r="C546" s="34"/>
      <c r="D546" s="34"/>
      <c r="E546" s="34"/>
      <c r="F546" s="34"/>
      <c r="G546" s="34"/>
      <c r="H546" s="34"/>
    </row>
    <row r="547" spans="3:8" x14ac:dyDescent="0.3">
      <c r="C547" s="34"/>
      <c r="D547" s="34"/>
      <c r="E547" s="34"/>
      <c r="F547" s="34"/>
      <c r="G547" s="34"/>
      <c r="H547" s="34"/>
    </row>
    <row r="548" spans="3:8" x14ac:dyDescent="0.3">
      <c r="C548" s="34"/>
      <c r="D548" s="34"/>
      <c r="E548" s="34"/>
      <c r="F548" s="34"/>
      <c r="G548" s="34"/>
      <c r="H548" s="34"/>
    </row>
    <row r="549" spans="3:8" x14ac:dyDescent="0.3">
      <c r="C549" s="34"/>
      <c r="D549" s="34"/>
      <c r="E549" s="34"/>
      <c r="F549" s="34"/>
      <c r="G549" s="34"/>
      <c r="H549" s="34"/>
    </row>
    <row r="550" spans="3:8" x14ac:dyDescent="0.3">
      <c r="C550" s="34"/>
      <c r="D550" s="34"/>
      <c r="E550" s="34"/>
      <c r="F550" s="34"/>
      <c r="G550" s="34"/>
      <c r="H550" s="34"/>
    </row>
    <row r="551" spans="3:8" x14ac:dyDescent="0.3">
      <c r="C551" s="34"/>
      <c r="D551" s="34"/>
      <c r="E551" s="34"/>
      <c r="F551" s="34"/>
      <c r="G551" s="34"/>
      <c r="H551" s="34"/>
    </row>
    <row r="552" spans="3:8" x14ac:dyDescent="0.3">
      <c r="C552" s="34"/>
      <c r="D552" s="34"/>
      <c r="E552" s="34"/>
      <c r="F552" s="34"/>
      <c r="G552" s="34"/>
      <c r="H552" s="34"/>
    </row>
    <row r="553" spans="3:8" x14ac:dyDescent="0.3">
      <c r="C553" s="34"/>
      <c r="D553" s="34"/>
      <c r="E553" s="34"/>
      <c r="F553" s="34"/>
      <c r="G553" s="34"/>
      <c r="H553" s="34"/>
    </row>
    <row r="554" spans="3:8" x14ac:dyDescent="0.3">
      <c r="C554" s="34"/>
      <c r="D554" s="34"/>
      <c r="E554" s="34"/>
      <c r="F554" s="34"/>
      <c r="G554" s="34"/>
      <c r="H554" s="34"/>
    </row>
    <row r="555" spans="3:8" x14ac:dyDescent="0.3">
      <c r="C555" s="34"/>
      <c r="D555" s="34"/>
      <c r="E555" s="34"/>
      <c r="F555" s="34"/>
      <c r="G555" s="34"/>
      <c r="H555" s="34"/>
    </row>
    <row r="556" spans="3:8" x14ac:dyDescent="0.3">
      <c r="C556" s="34"/>
      <c r="D556" s="34"/>
      <c r="E556" s="34"/>
      <c r="F556" s="34"/>
      <c r="G556" s="34"/>
      <c r="H556" s="34"/>
    </row>
    <row r="557" spans="3:8" x14ac:dyDescent="0.3">
      <c r="C557" s="34"/>
      <c r="D557" s="34"/>
      <c r="E557" s="34"/>
      <c r="F557" s="34"/>
      <c r="G557" s="34"/>
      <c r="H557" s="34"/>
    </row>
    <row r="558" spans="3:8" x14ac:dyDescent="0.3">
      <c r="C558" s="34"/>
      <c r="D558" s="34"/>
      <c r="E558" s="34"/>
      <c r="F558" s="34"/>
      <c r="G558" s="34"/>
      <c r="H558" s="34"/>
    </row>
    <row r="559" spans="3:8" x14ac:dyDescent="0.3">
      <c r="C559" s="34"/>
      <c r="D559" s="34"/>
      <c r="E559" s="34"/>
      <c r="F559" s="34"/>
      <c r="G559" s="34"/>
      <c r="H559" s="34"/>
    </row>
    <row r="560" spans="3:8" x14ac:dyDescent="0.3">
      <c r="C560" s="34"/>
      <c r="D560" s="34"/>
      <c r="E560" s="34"/>
      <c r="F560" s="34"/>
      <c r="G560" s="34"/>
      <c r="H560" s="34"/>
    </row>
    <row r="561" spans="3:8" x14ac:dyDescent="0.3">
      <c r="C561" s="34"/>
      <c r="D561" s="34"/>
      <c r="E561" s="34"/>
      <c r="F561" s="34"/>
      <c r="G561" s="34"/>
      <c r="H561" s="34"/>
    </row>
    <row r="562" spans="3:8" x14ac:dyDescent="0.3">
      <c r="C562" s="34"/>
      <c r="D562" s="34"/>
      <c r="E562" s="34"/>
      <c r="F562" s="34"/>
      <c r="G562" s="34"/>
      <c r="H562" s="34"/>
    </row>
    <row r="563" spans="3:8" x14ac:dyDescent="0.3">
      <c r="C563" s="34"/>
      <c r="D563" s="34"/>
      <c r="E563" s="34"/>
      <c r="F563" s="34"/>
      <c r="G563" s="34"/>
      <c r="H563" s="34"/>
    </row>
    <row r="564" spans="3:8" x14ac:dyDescent="0.3">
      <c r="C564" s="34"/>
      <c r="D564" s="34"/>
      <c r="E564" s="34"/>
      <c r="F564" s="34"/>
      <c r="G564" s="34"/>
      <c r="H564" s="34"/>
    </row>
    <row r="565" spans="3:8" x14ac:dyDescent="0.3">
      <c r="C565" s="34"/>
      <c r="D565" s="34"/>
      <c r="E565" s="34"/>
      <c r="F565" s="34"/>
      <c r="G565" s="34"/>
      <c r="H565" s="34"/>
    </row>
    <row r="566" spans="3:8" x14ac:dyDescent="0.3">
      <c r="C566" s="34"/>
      <c r="D566" s="34"/>
      <c r="E566" s="34"/>
      <c r="F566" s="34"/>
      <c r="G566" s="34"/>
      <c r="H566" s="34"/>
    </row>
    <row r="567" spans="3:8" x14ac:dyDescent="0.3">
      <c r="C567" s="34"/>
      <c r="D567" s="34"/>
      <c r="E567" s="34"/>
      <c r="F567" s="34"/>
      <c r="G567" s="34"/>
      <c r="H567" s="34"/>
    </row>
    <row r="568" spans="3:8" x14ac:dyDescent="0.3">
      <c r="C568" s="34"/>
      <c r="D568" s="34"/>
      <c r="E568" s="34"/>
      <c r="F568" s="34"/>
      <c r="G568" s="34"/>
      <c r="H568" s="34"/>
    </row>
    <row r="569" spans="3:8" x14ac:dyDescent="0.3">
      <c r="C569" s="34"/>
      <c r="D569" s="34"/>
      <c r="E569" s="34"/>
      <c r="F569" s="34"/>
      <c r="G569" s="34"/>
      <c r="H569" s="34"/>
    </row>
    <row r="570" spans="3:8" x14ac:dyDescent="0.3">
      <c r="C570" s="34"/>
      <c r="D570" s="34"/>
      <c r="E570" s="34"/>
      <c r="F570" s="34"/>
      <c r="G570" s="34"/>
      <c r="H570" s="34"/>
    </row>
    <row r="571" spans="3:8" x14ac:dyDescent="0.3">
      <c r="C571" s="34"/>
      <c r="D571" s="34"/>
      <c r="E571" s="34"/>
      <c r="F571" s="34"/>
      <c r="G571" s="34"/>
      <c r="H571" s="34"/>
    </row>
    <row r="572" spans="3:8" x14ac:dyDescent="0.3">
      <c r="C572" s="34"/>
      <c r="D572" s="34"/>
      <c r="E572" s="34"/>
      <c r="F572" s="34"/>
      <c r="G572" s="34"/>
      <c r="H572" s="34"/>
    </row>
    <row r="573" spans="3:8" x14ac:dyDescent="0.3">
      <c r="C573" s="34"/>
      <c r="D573" s="34"/>
      <c r="E573" s="34"/>
      <c r="F573" s="34"/>
      <c r="G573" s="34"/>
      <c r="H573" s="34"/>
    </row>
    <row r="574" spans="3:8" x14ac:dyDescent="0.3">
      <c r="C574" s="34"/>
      <c r="D574" s="34"/>
      <c r="E574" s="34"/>
      <c r="F574" s="34"/>
      <c r="G574" s="34"/>
      <c r="H574" s="34"/>
    </row>
    <row r="575" spans="3:8" x14ac:dyDescent="0.3">
      <c r="C575" s="34"/>
      <c r="D575" s="34"/>
      <c r="E575" s="34"/>
      <c r="F575" s="34"/>
      <c r="G575" s="34"/>
      <c r="H575" s="34"/>
    </row>
    <row r="576" spans="3:8" x14ac:dyDescent="0.3">
      <c r="C576" s="34"/>
      <c r="D576" s="34"/>
      <c r="E576" s="34"/>
      <c r="F576" s="34"/>
      <c r="G576" s="34"/>
      <c r="H576" s="34"/>
    </row>
    <row r="577" spans="3:8" x14ac:dyDescent="0.3">
      <c r="C577" s="34"/>
      <c r="D577" s="34"/>
      <c r="E577" s="34"/>
      <c r="F577" s="34"/>
      <c r="G577" s="34"/>
      <c r="H577" s="34"/>
    </row>
    <row r="578" spans="3:8" x14ac:dyDescent="0.3">
      <c r="C578" s="34"/>
      <c r="D578" s="34"/>
      <c r="E578" s="34"/>
      <c r="F578" s="34"/>
      <c r="G578" s="34"/>
      <c r="H578" s="34"/>
    </row>
    <row r="579" spans="3:8" x14ac:dyDescent="0.3">
      <c r="C579" s="34"/>
      <c r="D579" s="34"/>
      <c r="E579" s="34"/>
      <c r="F579" s="34"/>
      <c r="G579" s="34"/>
      <c r="H579" s="34"/>
    </row>
    <row r="580" spans="3:8" x14ac:dyDescent="0.3">
      <c r="C580" s="34"/>
      <c r="D580" s="34"/>
      <c r="E580" s="34"/>
      <c r="F580" s="34"/>
      <c r="G580" s="34"/>
      <c r="H580" s="34"/>
    </row>
    <row r="581" spans="3:8" x14ac:dyDescent="0.3">
      <c r="C581" s="34"/>
      <c r="D581" s="34"/>
      <c r="E581" s="34"/>
      <c r="F581" s="34"/>
      <c r="G581" s="34"/>
      <c r="H581" s="34"/>
    </row>
    <row r="582" spans="3:8" x14ac:dyDescent="0.3">
      <c r="C582" s="34"/>
      <c r="D582" s="34"/>
      <c r="E582" s="34"/>
      <c r="F582" s="34"/>
      <c r="G582" s="34"/>
      <c r="H582" s="34"/>
    </row>
    <row r="583" spans="3:8" x14ac:dyDescent="0.3">
      <c r="C583" s="34"/>
      <c r="D583" s="34"/>
      <c r="E583" s="34"/>
      <c r="F583" s="34"/>
      <c r="G583" s="34"/>
      <c r="H583" s="34"/>
    </row>
    <row r="584" spans="3:8" x14ac:dyDescent="0.3">
      <c r="C584" s="34"/>
      <c r="D584" s="34"/>
      <c r="E584" s="34"/>
      <c r="F584" s="34"/>
      <c r="G584" s="34"/>
      <c r="H584" s="34"/>
    </row>
    <row r="585" spans="3:8" x14ac:dyDescent="0.3">
      <c r="C585" s="34"/>
      <c r="D585" s="34"/>
      <c r="E585" s="34"/>
      <c r="F585" s="34"/>
      <c r="G585" s="34"/>
      <c r="H585" s="34"/>
    </row>
    <row r="586" spans="3:8" x14ac:dyDescent="0.3">
      <c r="C586" s="34"/>
      <c r="D586" s="34"/>
      <c r="E586" s="34"/>
      <c r="F586" s="34"/>
      <c r="G586" s="34"/>
      <c r="H586" s="34"/>
    </row>
    <row r="587" spans="3:8" x14ac:dyDescent="0.3">
      <c r="C587" s="34"/>
      <c r="D587" s="34"/>
      <c r="E587" s="34"/>
      <c r="F587" s="34"/>
      <c r="G587" s="34"/>
      <c r="H587" s="34"/>
    </row>
    <row r="588" spans="3:8" x14ac:dyDescent="0.3">
      <c r="C588" s="34"/>
      <c r="D588" s="34"/>
      <c r="E588" s="34"/>
      <c r="F588" s="34"/>
      <c r="G588" s="34"/>
      <c r="H588" s="34"/>
    </row>
    <row r="589" spans="3:8" x14ac:dyDescent="0.3">
      <c r="C589" s="34"/>
      <c r="D589" s="34"/>
      <c r="E589" s="34"/>
      <c r="F589" s="34"/>
      <c r="G589" s="34"/>
      <c r="H589" s="34"/>
    </row>
    <row r="590" spans="3:8" x14ac:dyDescent="0.3">
      <c r="C590" s="34"/>
      <c r="D590" s="34"/>
      <c r="E590" s="34"/>
      <c r="F590" s="34"/>
      <c r="G590" s="34"/>
      <c r="H590" s="34"/>
    </row>
    <row r="591" spans="3:8" x14ac:dyDescent="0.3">
      <c r="C591" s="34"/>
      <c r="D591" s="34"/>
      <c r="E591" s="34"/>
      <c r="F591" s="34"/>
      <c r="G591" s="34"/>
      <c r="H591" s="34"/>
    </row>
    <row r="592" spans="3:8" x14ac:dyDescent="0.3">
      <c r="C592" s="34"/>
      <c r="D592" s="34"/>
      <c r="E592" s="34"/>
      <c r="F592" s="34"/>
      <c r="G592" s="34"/>
      <c r="H592" s="34"/>
    </row>
    <row r="593" spans="3:8" x14ac:dyDescent="0.3">
      <c r="C593" s="34"/>
      <c r="D593" s="34"/>
      <c r="E593" s="34"/>
      <c r="F593" s="34"/>
      <c r="G593" s="34"/>
      <c r="H593" s="34"/>
    </row>
    <row r="594" spans="3:8" x14ac:dyDescent="0.3">
      <c r="C594" s="34"/>
      <c r="D594" s="34"/>
      <c r="E594" s="34"/>
      <c r="F594" s="34"/>
      <c r="G594" s="34"/>
      <c r="H594" s="34"/>
    </row>
    <row r="595" spans="3:8" x14ac:dyDescent="0.3">
      <c r="C595" s="34"/>
      <c r="D595" s="34"/>
      <c r="E595" s="34"/>
      <c r="F595" s="34"/>
      <c r="G595" s="34"/>
      <c r="H595" s="34"/>
    </row>
    <row r="596" spans="3:8" x14ac:dyDescent="0.3">
      <c r="C596" s="34"/>
      <c r="D596" s="34"/>
      <c r="E596" s="34"/>
      <c r="F596" s="34"/>
      <c r="G596" s="34"/>
      <c r="H596" s="34"/>
    </row>
    <row r="597" spans="3:8" x14ac:dyDescent="0.3">
      <c r="C597" s="34"/>
      <c r="D597" s="34"/>
      <c r="E597" s="34"/>
      <c r="F597" s="34"/>
      <c r="G597" s="34"/>
      <c r="H597" s="34"/>
    </row>
    <row r="598" spans="3:8" x14ac:dyDescent="0.3">
      <c r="C598" s="34"/>
      <c r="D598" s="34"/>
      <c r="E598" s="34"/>
      <c r="F598" s="34"/>
      <c r="G598" s="34"/>
      <c r="H598" s="34"/>
    </row>
    <row r="599" spans="3:8" x14ac:dyDescent="0.3">
      <c r="C599" s="34"/>
      <c r="D599" s="34"/>
      <c r="E599" s="34"/>
      <c r="F599" s="34"/>
      <c r="G599" s="34"/>
      <c r="H599" s="34"/>
    </row>
    <row r="600" spans="3:8" x14ac:dyDescent="0.3">
      <c r="C600" s="34"/>
      <c r="D600" s="34"/>
      <c r="E600" s="34"/>
      <c r="F600" s="34"/>
      <c r="G600" s="34"/>
      <c r="H600" s="34"/>
    </row>
    <row r="601" spans="3:8" x14ac:dyDescent="0.3">
      <c r="C601" s="34"/>
      <c r="D601" s="34"/>
      <c r="E601" s="34"/>
      <c r="F601" s="34"/>
      <c r="G601" s="34"/>
      <c r="H601" s="34"/>
    </row>
    <row r="602" spans="3:8" x14ac:dyDescent="0.3">
      <c r="C602" s="34"/>
      <c r="D602" s="34"/>
      <c r="E602" s="34"/>
      <c r="F602" s="34"/>
      <c r="G602" s="34"/>
      <c r="H602" s="34"/>
    </row>
    <row r="603" spans="3:8" x14ac:dyDescent="0.3">
      <c r="C603" s="34"/>
      <c r="D603" s="34"/>
      <c r="E603" s="34"/>
      <c r="F603" s="34"/>
      <c r="G603" s="34"/>
      <c r="H603" s="34"/>
    </row>
    <row r="604" spans="3:8" x14ac:dyDescent="0.3">
      <c r="C604" s="34"/>
      <c r="D604" s="34"/>
      <c r="E604" s="34"/>
      <c r="F604" s="34"/>
      <c r="G604" s="34"/>
      <c r="H604" s="34"/>
    </row>
    <row r="605" spans="3:8" x14ac:dyDescent="0.3">
      <c r="C605" s="34"/>
      <c r="D605" s="34"/>
      <c r="E605" s="34"/>
      <c r="F605" s="34"/>
      <c r="G605" s="34"/>
      <c r="H605" s="34"/>
    </row>
    <row r="606" spans="3:8" x14ac:dyDescent="0.3">
      <c r="C606" s="34"/>
      <c r="D606" s="34"/>
      <c r="E606" s="34"/>
      <c r="F606" s="34"/>
      <c r="G606" s="34"/>
      <c r="H606" s="34"/>
    </row>
    <row r="607" spans="3:8" x14ac:dyDescent="0.3">
      <c r="C607" s="34"/>
      <c r="D607" s="34"/>
      <c r="E607" s="34"/>
      <c r="F607" s="34"/>
      <c r="G607" s="34"/>
      <c r="H607" s="34"/>
    </row>
    <row r="608" spans="3:8" x14ac:dyDescent="0.3">
      <c r="C608" s="34"/>
      <c r="D608" s="34"/>
      <c r="E608" s="34"/>
      <c r="F608" s="34"/>
      <c r="G608" s="34"/>
      <c r="H608" s="34"/>
    </row>
    <row r="609" spans="3:8" x14ac:dyDescent="0.3">
      <c r="C609" s="34"/>
      <c r="D609" s="34"/>
      <c r="E609" s="34"/>
      <c r="F609" s="34"/>
      <c r="G609" s="34"/>
      <c r="H609" s="34"/>
    </row>
    <row r="610" spans="3:8" x14ac:dyDescent="0.3">
      <c r="C610" s="34"/>
      <c r="D610" s="34"/>
      <c r="E610" s="34"/>
      <c r="F610" s="34"/>
      <c r="G610" s="34"/>
      <c r="H610" s="34"/>
    </row>
    <row r="611" spans="3:8" x14ac:dyDescent="0.3">
      <c r="C611" s="34"/>
      <c r="D611" s="34"/>
      <c r="E611" s="34"/>
      <c r="F611" s="34"/>
      <c r="G611" s="34"/>
      <c r="H611" s="34"/>
    </row>
    <row r="612" spans="3:8" x14ac:dyDescent="0.3">
      <c r="C612" s="34"/>
      <c r="D612" s="34"/>
      <c r="E612" s="34"/>
      <c r="F612" s="34"/>
      <c r="G612" s="34"/>
      <c r="H612" s="34"/>
    </row>
    <row r="613" spans="3:8" x14ac:dyDescent="0.3">
      <c r="C613" s="34"/>
      <c r="D613" s="34"/>
      <c r="E613" s="34"/>
      <c r="F613" s="34"/>
      <c r="G613" s="34"/>
      <c r="H613" s="34"/>
    </row>
    <row r="614" spans="3:8" x14ac:dyDescent="0.3">
      <c r="C614" s="34"/>
      <c r="D614" s="34"/>
      <c r="E614" s="34"/>
      <c r="F614" s="34"/>
      <c r="G614" s="34"/>
      <c r="H614" s="34"/>
    </row>
    <row r="615" spans="3:8" x14ac:dyDescent="0.3">
      <c r="C615" s="34"/>
      <c r="D615" s="34"/>
      <c r="E615" s="34"/>
      <c r="F615" s="34"/>
      <c r="G615" s="34"/>
      <c r="H615" s="34"/>
    </row>
    <row r="616" spans="3:8" x14ac:dyDescent="0.3">
      <c r="C616" s="34"/>
      <c r="D616" s="34"/>
      <c r="E616" s="34"/>
      <c r="F616" s="34"/>
      <c r="G616" s="34"/>
      <c r="H616" s="34"/>
    </row>
    <row r="617" spans="3:8" x14ac:dyDescent="0.3">
      <c r="C617" s="34"/>
      <c r="D617" s="34"/>
      <c r="E617" s="34"/>
      <c r="F617" s="34"/>
      <c r="G617" s="34"/>
      <c r="H617" s="34"/>
    </row>
    <row r="618" spans="3:8" x14ac:dyDescent="0.3">
      <c r="C618" s="34"/>
      <c r="D618" s="34"/>
      <c r="E618" s="34"/>
      <c r="F618" s="34"/>
      <c r="G618" s="34"/>
      <c r="H618" s="34"/>
    </row>
    <row r="619" spans="3:8" x14ac:dyDescent="0.3">
      <c r="C619" s="34"/>
      <c r="D619" s="34"/>
      <c r="E619" s="34"/>
      <c r="F619" s="34"/>
      <c r="G619" s="34"/>
      <c r="H619" s="34"/>
    </row>
    <row r="620" spans="3:8" x14ac:dyDescent="0.3">
      <c r="C620" s="34"/>
      <c r="D620" s="34"/>
      <c r="E620" s="34"/>
      <c r="F620" s="34"/>
      <c r="G620" s="34"/>
      <c r="H620" s="34"/>
    </row>
    <row r="621" spans="3:8" x14ac:dyDescent="0.3">
      <c r="C621" s="34"/>
      <c r="D621" s="34"/>
      <c r="E621" s="34"/>
      <c r="F621" s="34"/>
      <c r="G621" s="34"/>
      <c r="H621" s="34"/>
    </row>
    <row r="622" spans="3:8" x14ac:dyDescent="0.3">
      <c r="C622" s="34"/>
      <c r="D622" s="34"/>
      <c r="E622" s="34"/>
      <c r="F622" s="34"/>
      <c r="G622" s="34"/>
      <c r="H622" s="34"/>
    </row>
    <row r="623" spans="3:8" x14ac:dyDescent="0.3">
      <c r="C623" s="34"/>
      <c r="D623" s="34"/>
      <c r="E623" s="34"/>
      <c r="F623" s="34"/>
      <c r="G623" s="34"/>
      <c r="H623" s="34"/>
    </row>
    <row r="624" spans="3:8" x14ac:dyDescent="0.3">
      <c r="C624" s="34"/>
      <c r="D624" s="34"/>
      <c r="E624" s="34"/>
      <c r="F624" s="34"/>
      <c r="G624" s="34"/>
      <c r="H624" s="34"/>
    </row>
    <row r="625" spans="3:8" x14ac:dyDescent="0.3">
      <c r="C625" s="34"/>
      <c r="D625" s="34"/>
      <c r="E625" s="34"/>
      <c r="F625" s="34"/>
      <c r="G625" s="34"/>
      <c r="H625" s="34"/>
    </row>
    <row r="626" spans="3:8" x14ac:dyDescent="0.3">
      <c r="C626" s="34"/>
      <c r="D626" s="34"/>
      <c r="E626" s="34"/>
      <c r="F626" s="34"/>
      <c r="G626" s="34"/>
      <c r="H626" s="34"/>
    </row>
    <row r="627" spans="3:8" x14ac:dyDescent="0.3">
      <c r="C627" s="34"/>
      <c r="D627" s="34"/>
      <c r="E627" s="34"/>
      <c r="F627" s="34"/>
      <c r="G627" s="34"/>
      <c r="H627" s="34"/>
    </row>
    <row r="628" spans="3:8" x14ac:dyDescent="0.3">
      <c r="C628" s="34"/>
      <c r="D628" s="34"/>
      <c r="E628" s="34"/>
      <c r="F628" s="34"/>
      <c r="G628" s="34"/>
      <c r="H628" s="34"/>
    </row>
    <row r="629" spans="3:8" x14ac:dyDescent="0.3">
      <c r="C629" s="34"/>
      <c r="D629" s="34"/>
      <c r="E629" s="34"/>
      <c r="F629" s="34"/>
      <c r="G629" s="34"/>
      <c r="H629" s="34"/>
    </row>
    <row r="630" spans="3:8" x14ac:dyDescent="0.3">
      <c r="C630" s="34"/>
      <c r="D630" s="34"/>
      <c r="E630" s="34"/>
      <c r="F630" s="34"/>
      <c r="G630" s="34"/>
      <c r="H630" s="34"/>
    </row>
    <row r="631" spans="3:8" x14ac:dyDescent="0.3">
      <c r="C631" s="34"/>
      <c r="D631" s="34"/>
      <c r="E631" s="34"/>
      <c r="F631" s="34"/>
      <c r="G631" s="34"/>
      <c r="H631" s="34"/>
    </row>
    <row r="632" spans="3:8" x14ac:dyDescent="0.3">
      <c r="C632" s="34"/>
      <c r="D632" s="34"/>
      <c r="E632" s="34"/>
      <c r="F632" s="34"/>
      <c r="G632" s="34"/>
      <c r="H632" s="34"/>
    </row>
    <row r="633" spans="3:8" x14ac:dyDescent="0.3">
      <c r="C633" s="34"/>
      <c r="D633" s="34"/>
      <c r="E633" s="34"/>
      <c r="F633" s="34"/>
      <c r="G633" s="34"/>
      <c r="H633" s="34"/>
    </row>
    <row r="634" spans="3:8" x14ac:dyDescent="0.3">
      <c r="C634" s="34"/>
      <c r="D634" s="34"/>
      <c r="E634" s="34"/>
      <c r="F634" s="34"/>
      <c r="G634" s="34"/>
      <c r="H634" s="34"/>
    </row>
    <row r="635" spans="3:8" x14ac:dyDescent="0.3">
      <c r="C635" s="34"/>
      <c r="D635" s="34"/>
      <c r="E635" s="34"/>
      <c r="F635" s="34"/>
      <c r="G635" s="34"/>
      <c r="H635" s="34"/>
    </row>
    <row r="636" spans="3:8" x14ac:dyDescent="0.3">
      <c r="C636" s="34"/>
      <c r="D636" s="34"/>
      <c r="E636" s="34"/>
      <c r="F636" s="34"/>
      <c r="G636" s="34"/>
      <c r="H636" s="34"/>
    </row>
    <row r="637" spans="3:8" x14ac:dyDescent="0.3">
      <c r="C637" s="34"/>
      <c r="D637" s="34"/>
      <c r="E637" s="34"/>
      <c r="F637" s="34"/>
      <c r="G637" s="34"/>
      <c r="H637" s="34"/>
    </row>
    <row r="638" spans="3:8" x14ac:dyDescent="0.3">
      <c r="C638" s="34"/>
      <c r="D638" s="34"/>
      <c r="E638" s="34"/>
      <c r="F638" s="34"/>
      <c r="G638" s="34"/>
      <c r="H638" s="34"/>
    </row>
    <row r="639" spans="3:8" x14ac:dyDescent="0.3">
      <c r="C639" s="34"/>
      <c r="D639" s="34"/>
      <c r="E639" s="34"/>
      <c r="F639" s="34"/>
      <c r="G639" s="34"/>
      <c r="H639" s="34"/>
    </row>
    <row r="640" spans="3:8" x14ac:dyDescent="0.3">
      <c r="C640" s="34"/>
      <c r="D640" s="34"/>
      <c r="E640" s="34"/>
      <c r="F640" s="34"/>
      <c r="G640" s="34"/>
      <c r="H640" s="34"/>
    </row>
    <row r="641" spans="3:8" x14ac:dyDescent="0.3">
      <c r="C641" s="34"/>
      <c r="D641" s="34"/>
      <c r="E641" s="34"/>
      <c r="F641" s="34"/>
      <c r="G641" s="34"/>
      <c r="H641" s="34"/>
    </row>
    <row r="642" spans="3:8" x14ac:dyDescent="0.3">
      <c r="C642" s="34"/>
      <c r="D642" s="34"/>
      <c r="E642" s="34"/>
      <c r="F642" s="34"/>
      <c r="G642" s="34"/>
      <c r="H642" s="34"/>
    </row>
    <row r="643" spans="3:8" x14ac:dyDescent="0.3">
      <c r="C643" s="34"/>
      <c r="D643" s="34"/>
      <c r="E643" s="34"/>
      <c r="F643" s="34"/>
      <c r="G643" s="34"/>
      <c r="H643" s="34"/>
    </row>
    <row r="644" spans="3:8" x14ac:dyDescent="0.3">
      <c r="C644" s="34"/>
      <c r="D644" s="34"/>
      <c r="E644" s="34"/>
      <c r="F644" s="34"/>
      <c r="G644" s="34"/>
      <c r="H644" s="34"/>
    </row>
    <row r="645" spans="3:8" x14ac:dyDescent="0.3">
      <c r="C645" s="34"/>
      <c r="D645" s="34"/>
      <c r="E645" s="34"/>
      <c r="F645" s="34"/>
      <c r="G645" s="34"/>
      <c r="H645" s="34"/>
    </row>
    <row r="646" spans="3:8" x14ac:dyDescent="0.3">
      <c r="C646" s="34"/>
      <c r="D646" s="34"/>
      <c r="E646" s="34"/>
      <c r="F646" s="34"/>
      <c r="G646" s="34"/>
      <c r="H646" s="34"/>
    </row>
    <row r="647" spans="3:8" x14ac:dyDescent="0.3">
      <c r="C647" s="34"/>
      <c r="D647" s="34"/>
      <c r="E647" s="34"/>
      <c r="F647" s="34"/>
      <c r="G647" s="34"/>
      <c r="H647" s="34"/>
    </row>
    <row r="648" spans="3:8" x14ac:dyDescent="0.3">
      <c r="C648" s="34"/>
      <c r="D648" s="34"/>
      <c r="E648" s="34"/>
      <c r="F648" s="34"/>
      <c r="G648" s="34"/>
      <c r="H648" s="34"/>
    </row>
    <row r="649" spans="3:8" x14ac:dyDescent="0.3">
      <c r="C649" s="34"/>
      <c r="D649" s="34"/>
      <c r="E649" s="34"/>
      <c r="F649" s="34"/>
      <c r="G649" s="34"/>
      <c r="H649" s="34"/>
    </row>
    <row r="650" spans="3:8" x14ac:dyDescent="0.3">
      <c r="C650" s="34"/>
      <c r="D650" s="34"/>
      <c r="E650" s="34"/>
      <c r="F650" s="34"/>
      <c r="G650" s="34"/>
      <c r="H650" s="34"/>
    </row>
    <row r="651" spans="3:8" x14ac:dyDescent="0.3">
      <c r="C651" s="34"/>
      <c r="D651" s="34"/>
      <c r="E651" s="34"/>
      <c r="F651" s="34"/>
      <c r="G651" s="34"/>
      <c r="H651" s="34"/>
    </row>
    <row r="652" spans="3:8" x14ac:dyDescent="0.3">
      <c r="C652" s="34"/>
      <c r="D652" s="34"/>
      <c r="E652" s="34"/>
      <c r="F652" s="34"/>
      <c r="G652" s="34"/>
      <c r="H652" s="34"/>
    </row>
    <row r="653" spans="3:8" x14ac:dyDescent="0.3">
      <c r="C653" s="34"/>
      <c r="D653" s="34"/>
      <c r="E653" s="34"/>
      <c r="F653" s="34"/>
      <c r="G653" s="34"/>
      <c r="H653" s="34"/>
    </row>
    <row r="654" spans="3:8" x14ac:dyDescent="0.3">
      <c r="C654" s="34"/>
      <c r="D654" s="34"/>
      <c r="E654" s="34"/>
      <c r="F654" s="34"/>
      <c r="G654" s="34"/>
      <c r="H654" s="34"/>
    </row>
    <row r="655" spans="3:8" x14ac:dyDescent="0.3">
      <c r="C655" s="34"/>
      <c r="D655" s="34"/>
      <c r="E655" s="34"/>
      <c r="F655" s="34"/>
      <c r="G655" s="34"/>
      <c r="H655" s="34"/>
    </row>
    <row r="656" spans="3:8" x14ac:dyDescent="0.3">
      <c r="C656" s="34"/>
      <c r="D656" s="34"/>
      <c r="E656" s="34"/>
      <c r="F656" s="34"/>
      <c r="G656" s="34"/>
      <c r="H656" s="34"/>
    </row>
    <row r="657" spans="3:8" x14ac:dyDescent="0.3">
      <c r="C657" s="34"/>
      <c r="D657" s="34"/>
      <c r="E657" s="34"/>
      <c r="F657" s="34"/>
      <c r="G657" s="34"/>
      <c r="H657" s="34"/>
    </row>
    <row r="658" spans="3:8" x14ac:dyDescent="0.3">
      <c r="C658" s="34"/>
      <c r="D658" s="34"/>
      <c r="E658" s="34"/>
      <c r="F658" s="34"/>
      <c r="G658" s="34"/>
      <c r="H658" s="34"/>
    </row>
    <row r="659" spans="3:8" x14ac:dyDescent="0.3">
      <c r="C659" s="34"/>
      <c r="D659" s="34"/>
      <c r="E659" s="34"/>
      <c r="F659" s="34"/>
      <c r="G659" s="34"/>
      <c r="H659" s="34"/>
    </row>
    <row r="660" spans="3:8" x14ac:dyDescent="0.3">
      <c r="C660" s="34"/>
      <c r="D660" s="34"/>
      <c r="E660" s="34"/>
      <c r="F660" s="34"/>
      <c r="G660" s="34"/>
      <c r="H660" s="34"/>
    </row>
    <row r="661" spans="3:8" x14ac:dyDescent="0.3">
      <c r="C661" s="34"/>
      <c r="D661" s="34"/>
      <c r="E661" s="34"/>
      <c r="F661" s="34"/>
      <c r="G661" s="34"/>
      <c r="H661" s="34"/>
    </row>
    <row r="662" spans="3:8" x14ac:dyDescent="0.3">
      <c r="C662" s="34"/>
      <c r="D662" s="34"/>
      <c r="E662" s="34"/>
      <c r="F662" s="34"/>
      <c r="G662" s="34"/>
      <c r="H662" s="34"/>
    </row>
    <row r="663" spans="3:8" x14ac:dyDescent="0.3">
      <c r="C663" s="34"/>
      <c r="D663" s="34"/>
      <c r="E663" s="34"/>
      <c r="F663" s="34"/>
      <c r="G663" s="34"/>
      <c r="H663" s="34"/>
    </row>
    <row r="664" spans="3:8" x14ac:dyDescent="0.3">
      <c r="C664" s="34"/>
      <c r="D664" s="34"/>
      <c r="E664" s="34"/>
      <c r="F664" s="34"/>
      <c r="G664" s="34"/>
      <c r="H664" s="34"/>
    </row>
    <row r="665" spans="3:8" x14ac:dyDescent="0.3">
      <c r="C665" s="34"/>
      <c r="D665" s="34"/>
      <c r="E665" s="34"/>
      <c r="F665" s="34"/>
      <c r="G665" s="34"/>
      <c r="H665" s="34"/>
    </row>
    <row r="666" spans="3:8" x14ac:dyDescent="0.3">
      <c r="C666" s="34"/>
      <c r="D666" s="34"/>
      <c r="E666" s="34"/>
      <c r="F666" s="34"/>
      <c r="G666" s="34"/>
      <c r="H666" s="34"/>
    </row>
    <row r="667" spans="3:8" x14ac:dyDescent="0.3">
      <c r="C667" s="34"/>
      <c r="D667" s="34"/>
      <c r="E667" s="34"/>
      <c r="F667" s="34"/>
      <c r="G667" s="34"/>
      <c r="H667" s="34"/>
    </row>
    <row r="668" spans="3:8" x14ac:dyDescent="0.3">
      <c r="C668" s="34"/>
      <c r="D668" s="34"/>
      <c r="E668" s="34"/>
      <c r="F668" s="34"/>
      <c r="G668" s="34"/>
      <c r="H668" s="34"/>
    </row>
    <row r="669" spans="3:8" x14ac:dyDescent="0.3">
      <c r="C669" s="34"/>
      <c r="D669" s="34"/>
      <c r="E669" s="34"/>
      <c r="F669" s="34"/>
      <c r="G669" s="34"/>
      <c r="H669" s="34"/>
    </row>
    <row r="670" spans="3:8" x14ac:dyDescent="0.3">
      <c r="C670" s="34"/>
      <c r="D670" s="34"/>
      <c r="E670" s="34"/>
      <c r="F670" s="34"/>
      <c r="G670" s="34"/>
      <c r="H670" s="34"/>
    </row>
    <row r="671" spans="3:8" x14ac:dyDescent="0.3">
      <c r="C671" s="34"/>
      <c r="D671" s="34"/>
      <c r="E671" s="34"/>
      <c r="F671" s="34"/>
      <c r="G671" s="34"/>
      <c r="H671" s="34"/>
    </row>
    <row r="672" spans="3:8" x14ac:dyDescent="0.3">
      <c r="C672" s="34"/>
      <c r="D672" s="34"/>
      <c r="E672" s="34"/>
      <c r="F672" s="34"/>
      <c r="G672" s="34"/>
      <c r="H672" s="34"/>
    </row>
    <row r="673" spans="3:8" x14ac:dyDescent="0.3">
      <c r="C673" s="34"/>
      <c r="D673" s="34"/>
      <c r="E673" s="34"/>
      <c r="F673" s="34"/>
      <c r="G673" s="34"/>
      <c r="H673" s="34"/>
    </row>
    <row r="674" spans="3:8" x14ac:dyDescent="0.3">
      <c r="C674" s="34"/>
      <c r="D674" s="34"/>
      <c r="E674" s="34"/>
      <c r="F674" s="34"/>
      <c r="G674" s="34"/>
      <c r="H674" s="34"/>
    </row>
    <row r="675" spans="3:8" x14ac:dyDescent="0.3">
      <c r="C675" s="34"/>
      <c r="D675" s="34"/>
      <c r="E675" s="34"/>
      <c r="F675" s="34"/>
      <c r="G675" s="34"/>
      <c r="H675" s="34"/>
    </row>
    <row r="676" spans="3:8" x14ac:dyDescent="0.3">
      <c r="C676" s="34"/>
      <c r="D676" s="34"/>
      <c r="E676" s="34"/>
      <c r="F676" s="34"/>
      <c r="G676" s="34"/>
      <c r="H676" s="34"/>
    </row>
    <row r="677" spans="3:8" x14ac:dyDescent="0.3">
      <c r="C677" s="34"/>
      <c r="D677" s="34"/>
      <c r="E677" s="34"/>
      <c r="F677" s="34"/>
      <c r="G677" s="34"/>
      <c r="H677" s="34"/>
    </row>
    <row r="678" spans="3:8" x14ac:dyDescent="0.3">
      <c r="C678" s="34"/>
      <c r="D678" s="34"/>
      <c r="E678" s="34"/>
      <c r="F678" s="34"/>
      <c r="G678" s="34"/>
      <c r="H678" s="34"/>
    </row>
    <row r="679" spans="3:8" x14ac:dyDescent="0.3">
      <c r="C679" s="34"/>
      <c r="D679" s="34"/>
      <c r="E679" s="34"/>
      <c r="F679" s="34"/>
      <c r="G679" s="34"/>
      <c r="H679" s="34"/>
    </row>
    <row r="680" spans="3:8" x14ac:dyDescent="0.3">
      <c r="C680" s="34"/>
      <c r="D680" s="34"/>
      <c r="E680" s="34"/>
      <c r="F680" s="34"/>
      <c r="G680" s="34"/>
      <c r="H680" s="34"/>
    </row>
    <row r="681" spans="3:8" x14ac:dyDescent="0.3">
      <c r="C681" s="34"/>
      <c r="D681" s="34"/>
      <c r="E681" s="34"/>
      <c r="F681" s="34"/>
      <c r="G681" s="34"/>
      <c r="H681" s="34"/>
    </row>
    <row r="682" spans="3:8" x14ac:dyDescent="0.3">
      <c r="C682" s="34"/>
      <c r="D682" s="34"/>
      <c r="E682" s="34"/>
      <c r="F682" s="34"/>
      <c r="G682" s="34"/>
      <c r="H682" s="34"/>
    </row>
    <row r="683" spans="3:8" x14ac:dyDescent="0.3">
      <c r="C683" s="34"/>
      <c r="D683" s="34"/>
      <c r="E683" s="34"/>
      <c r="F683" s="34"/>
      <c r="G683" s="34"/>
      <c r="H683" s="34"/>
    </row>
    <row r="684" spans="3:8" x14ac:dyDescent="0.3">
      <c r="C684" s="34"/>
      <c r="D684" s="34"/>
      <c r="E684" s="34"/>
      <c r="F684" s="34"/>
      <c r="G684" s="34"/>
      <c r="H684" s="34"/>
    </row>
    <row r="685" spans="3:8" x14ac:dyDescent="0.3">
      <c r="C685" s="34"/>
      <c r="D685" s="34"/>
      <c r="E685" s="34"/>
      <c r="F685" s="34"/>
      <c r="G685" s="34"/>
      <c r="H685" s="34"/>
    </row>
    <row r="686" spans="3:8" x14ac:dyDescent="0.3">
      <c r="C686" s="34"/>
      <c r="D686" s="34"/>
      <c r="E686" s="34"/>
      <c r="F686" s="34"/>
      <c r="G686" s="34"/>
      <c r="H686" s="34"/>
    </row>
    <row r="687" spans="3:8" x14ac:dyDescent="0.3">
      <c r="C687" s="34"/>
      <c r="D687" s="34"/>
      <c r="E687" s="34"/>
      <c r="F687" s="34"/>
      <c r="G687" s="34"/>
      <c r="H687" s="34"/>
    </row>
    <row r="688" spans="3:8" x14ac:dyDescent="0.3">
      <c r="C688" s="34"/>
      <c r="D688" s="34"/>
      <c r="E688" s="34"/>
      <c r="F688" s="34"/>
      <c r="G688" s="34"/>
      <c r="H688" s="34"/>
    </row>
    <row r="689" spans="3:8" x14ac:dyDescent="0.3">
      <c r="C689" s="34"/>
      <c r="D689" s="34"/>
      <c r="E689" s="34"/>
      <c r="F689" s="34"/>
      <c r="G689" s="34"/>
      <c r="H689" s="34"/>
    </row>
    <row r="690" spans="3:8" x14ac:dyDescent="0.3">
      <c r="C690" s="34"/>
      <c r="D690" s="34"/>
      <c r="E690" s="34"/>
      <c r="F690" s="34"/>
      <c r="G690" s="34"/>
      <c r="H690" s="34"/>
    </row>
    <row r="691" spans="3:8" x14ac:dyDescent="0.3">
      <c r="C691" s="34"/>
      <c r="D691" s="34"/>
      <c r="E691" s="34"/>
      <c r="F691" s="34"/>
      <c r="G691" s="34"/>
      <c r="H691" s="34"/>
    </row>
    <row r="692" spans="3:8" x14ac:dyDescent="0.3">
      <c r="C692" s="34"/>
      <c r="D692" s="34"/>
      <c r="E692" s="34"/>
      <c r="F692" s="34"/>
      <c r="G692" s="34"/>
      <c r="H692" s="34"/>
    </row>
    <row r="693" spans="3:8" x14ac:dyDescent="0.3">
      <c r="C693" s="34"/>
      <c r="D693" s="34"/>
      <c r="E693" s="34"/>
      <c r="F693" s="34"/>
      <c r="G693" s="34"/>
      <c r="H693" s="34"/>
    </row>
    <row r="694" spans="3:8" x14ac:dyDescent="0.3">
      <c r="C694" s="34"/>
      <c r="D694" s="34"/>
      <c r="E694" s="34"/>
      <c r="F694" s="34"/>
      <c r="G694" s="34"/>
      <c r="H694" s="34"/>
    </row>
    <row r="695" spans="3:8" x14ac:dyDescent="0.3">
      <c r="C695" s="34"/>
      <c r="D695" s="34"/>
      <c r="E695" s="34"/>
      <c r="F695" s="34"/>
      <c r="G695" s="34"/>
      <c r="H695" s="34"/>
    </row>
    <row r="696" spans="3:8" x14ac:dyDescent="0.3">
      <c r="C696" s="34"/>
      <c r="D696" s="34"/>
      <c r="E696" s="34"/>
      <c r="F696" s="34"/>
      <c r="G696" s="34"/>
      <c r="H696" s="34"/>
    </row>
    <row r="697" spans="3:8" x14ac:dyDescent="0.3">
      <c r="C697" s="34"/>
      <c r="D697" s="34"/>
      <c r="E697" s="34"/>
      <c r="F697" s="34"/>
      <c r="G697" s="34"/>
      <c r="H697" s="34"/>
    </row>
    <row r="698" spans="3:8" x14ac:dyDescent="0.3">
      <c r="C698" s="34"/>
      <c r="D698" s="34"/>
      <c r="E698" s="34"/>
      <c r="F698" s="34"/>
      <c r="G698" s="34"/>
      <c r="H698" s="34"/>
    </row>
    <row r="699" spans="3:8" x14ac:dyDescent="0.3">
      <c r="C699" s="34"/>
      <c r="D699" s="34"/>
      <c r="E699" s="34"/>
      <c r="F699" s="34"/>
      <c r="G699" s="34"/>
      <c r="H699" s="34"/>
    </row>
    <row r="700" spans="3:8" x14ac:dyDescent="0.3">
      <c r="C700" s="34"/>
      <c r="D700" s="34"/>
      <c r="E700" s="34"/>
      <c r="F700" s="34"/>
      <c r="G700" s="34"/>
      <c r="H700" s="34"/>
    </row>
    <row r="701" spans="3:8" x14ac:dyDescent="0.3">
      <c r="C701" s="34"/>
      <c r="D701" s="34"/>
      <c r="E701" s="34"/>
      <c r="F701" s="34"/>
      <c r="G701" s="34"/>
      <c r="H701" s="34"/>
    </row>
    <row r="702" spans="3:8" x14ac:dyDescent="0.3">
      <c r="C702" s="34"/>
      <c r="D702" s="34"/>
      <c r="E702" s="34"/>
      <c r="F702" s="34"/>
      <c r="G702" s="34"/>
      <c r="H702" s="34"/>
    </row>
    <row r="703" spans="3:8" x14ac:dyDescent="0.3">
      <c r="C703" s="34"/>
      <c r="D703" s="34"/>
      <c r="E703" s="34"/>
      <c r="F703" s="34"/>
      <c r="G703" s="34"/>
      <c r="H703" s="34"/>
    </row>
    <row r="704" spans="3:8" x14ac:dyDescent="0.3">
      <c r="C704" s="34"/>
      <c r="D704" s="34"/>
      <c r="E704" s="34"/>
      <c r="F704" s="34"/>
      <c r="G704" s="34"/>
      <c r="H704" s="34"/>
    </row>
    <row r="705" spans="3:8" x14ac:dyDescent="0.3">
      <c r="C705" s="34"/>
      <c r="D705" s="34"/>
      <c r="E705" s="34"/>
      <c r="F705" s="34"/>
      <c r="G705" s="34"/>
      <c r="H705" s="34"/>
    </row>
    <row r="706" spans="3:8" x14ac:dyDescent="0.3">
      <c r="C706" s="34"/>
      <c r="D706" s="34"/>
      <c r="E706" s="34"/>
      <c r="F706" s="34"/>
      <c r="G706" s="34"/>
      <c r="H706" s="34"/>
    </row>
    <row r="707" spans="3:8" x14ac:dyDescent="0.3">
      <c r="C707" s="34"/>
      <c r="D707" s="34"/>
      <c r="E707" s="34"/>
      <c r="F707" s="34"/>
      <c r="G707" s="34"/>
      <c r="H707" s="34"/>
    </row>
    <row r="708" spans="3:8" x14ac:dyDescent="0.3">
      <c r="C708" s="34"/>
      <c r="D708" s="34"/>
      <c r="E708" s="34"/>
      <c r="F708" s="34"/>
      <c r="G708" s="34"/>
      <c r="H708" s="34"/>
    </row>
    <row r="709" spans="3:8" x14ac:dyDescent="0.3">
      <c r="C709" s="34"/>
      <c r="D709" s="34"/>
      <c r="E709" s="34"/>
      <c r="F709" s="34"/>
      <c r="G709" s="34"/>
      <c r="H709" s="34"/>
    </row>
    <row r="710" spans="3:8" x14ac:dyDescent="0.3">
      <c r="C710" s="34"/>
      <c r="D710" s="34"/>
      <c r="E710" s="34"/>
      <c r="F710" s="34"/>
      <c r="G710" s="34"/>
      <c r="H710" s="34"/>
    </row>
    <row r="711" spans="3:8" x14ac:dyDescent="0.3">
      <c r="C711" s="34"/>
      <c r="D711" s="34"/>
      <c r="E711" s="34"/>
      <c r="F711" s="34"/>
      <c r="G711" s="34"/>
      <c r="H711" s="34"/>
    </row>
    <row r="712" spans="3:8" x14ac:dyDescent="0.3">
      <c r="C712" s="34"/>
      <c r="D712" s="34"/>
      <c r="E712" s="34"/>
      <c r="F712" s="34"/>
      <c r="G712" s="34"/>
      <c r="H712" s="34"/>
    </row>
    <row r="713" spans="3:8" x14ac:dyDescent="0.3">
      <c r="C713" s="34"/>
      <c r="D713" s="34"/>
      <c r="E713" s="34"/>
      <c r="F713" s="34"/>
      <c r="G713" s="34"/>
      <c r="H713" s="34"/>
    </row>
    <row r="714" spans="3:8" x14ac:dyDescent="0.3">
      <c r="C714" s="34"/>
      <c r="D714" s="34"/>
      <c r="E714" s="34"/>
      <c r="F714" s="34"/>
      <c r="G714" s="34"/>
      <c r="H714" s="34"/>
    </row>
    <row r="715" spans="3:8" x14ac:dyDescent="0.3">
      <c r="C715" s="34"/>
      <c r="D715" s="34"/>
      <c r="E715" s="34"/>
      <c r="F715" s="34"/>
      <c r="G715" s="34"/>
      <c r="H715" s="34"/>
    </row>
    <row r="716" spans="3:8" x14ac:dyDescent="0.3">
      <c r="C716" s="34"/>
      <c r="D716" s="34"/>
      <c r="E716" s="34"/>
      <c r="F716" s="34"/>
      <c r="G716" s="34"/>
      <c r="H716" s="34"/>
    </row>
    <row r="717" spans="3:8" x14ac:dyDescent="0.3">
      <c r="C717" s="34"/>
      <c r="D717" s="34"/>
      <c r="E717" s="34"/>
      <c r="F717" s="34"/>
      <c r="G717" s="34"/>
      <c r="H717" s="34"/>
    </row>
    <row r="718" spans="3:8" x14ac:dyDescent="0.3">
      <c r="C718" s="34"/>
      <c r="D718" s="34"/>
      <c r="E718" s="34"/>
      <c r="F718" s="34"/>
      <c r="G718" s="34"/>
      <c r="H718" s="34"/>
    </row>
    <row r="719" spans="3:8" x14ac:dyDescent="0.3">
      <c r="C719" s="34"/>
      <c r="D719" s="34"/>
      <c r="E719" s="34"/>
      <c r="F719" s="34"/>
      <c r="G719" s="34"/>
      <c r="H719" s="34"/>
    </row>
    <row r="720" spans="3:8" x14ac:dyDescent="0.3">
      <c r="C720" s="34"/>
      <c r="D720" s="34"/>
      <c r="E720" s="34"/>
      <c r="F720" s="34"/>
      <c r="G720" s="34"/>
      <c r="H720" s="34"/>
    </row>
    <row r="721" spans="3:8" x14ac:dyDescent="0.3">
      <c r="C721" s="34"/>
      <c r="D721" s="34"/>
      <c r="E721" s="34"/>
      <c r="F721" s="34"/>
      <c r="G721" s="34"/>
      <c r="H721" s="34"/>
    </row>
    <row r="722" spans="3:8" x14ac:dyDescent="0.3">
      <c r="C722" s="34"/>
      <c r="D722" s="34"/>
      <c r="E722" s="34"/>
      <c r="F722" s="34"/>
      <c r="G722" s="34"/>
      <c r="H722" s="34"/>
    </row>
    <row r="723" spans="3:8" x14ac:dyDescent="0.3">
      <c r="C723" s="34"/>
      <c r="D723" s="34"/>
      <c r="E723" s="34"/>
      <c r="F723" s="34"/>
      <c r="G723" s="34"/>
      <c r="H723" s="34"/>
    </row>
    <row r="724" spans="3:8" x14ac:dyDescent="0.3">
      <c r="C724" s="34"/>
      <c r="D724" s="34"/>
      <c r="E724" s="34"/>
      <c r="F724" s="34"/>
      <c r="G724" s="34"/>
      <c r="H724" s="34"/>
    </row>
    <row r="725" spans="3:8" x14ac:dyDescent="0.3">
      <c r="C725" s="34"/>
      <c r="D725" s="34"/>
      <c r="E725" s="34"/>
      <c r="F725" s="34"/>
      <c r="G725" s="34"/>
      <c r="H725" s="34"/>
    </row>
    <row r="726" spans="3:8" x14ac:dyDescent="0.3">
      <c r="C726" s="34"/>
      <c r="D726" s="34"/>
      <c r="E726" s="34"/>
      <c r="F726" s="34"/>
      <c r="G726" s="34"/>
      <c r="H726" s="34"/>
    </row>
    <row r="727" spans="3:8" x14ac:dyDescent="0.3">
      <c r="C727" s="34"/>
      <c r="D727" s="34"/>
      <c r="E727" s="34"/>
      <c r="F727" s="34"/>
      <c r="G727" s="34"/>
      <c r="H727" s="34"/>
    </row>
    <row r="728" spans="3:8" x14ac:dyDescent="0.3">
      <c r="C728" s="34"/>
      <c r="D728" s="34"/>
      <c r="E728" s="34"/>
      <c r="F728" s="34"/>
      <c r="G728" s="34"/>
      <c r="H728" s="34"/>
    </row>
    <row r="729" spans="3:8" x14ac:dyDescent="0.3">
      <c r="C729" s="34"/>
      <c r="D729" s="34"/>
      <c r="E729" s="34"/>
      <c r="F729" s="34"/>
      <c r="G729" s="34"/>
      <c r="H729" s="34"/>
    </row>
    <row r="730" spans="3:8" x14ac:dyDescent="0.3">
      <c r="C730" s="34"/>
      <c r="D730" s="34"/>
      <c r="E730" s="34"/>
      <c r="F730" s="34"/>
      <c r="G730" s="34"/>
      <c r="H730" s="34"/>
    </row>
    <row r="731" spans="3:8" x14ac:dyDescent="0.3">
      <c r="C731" s="34"/>
      <c r="D731" s="34"/>
      <c r="E731" s="34"/>
      <c r="F731" s="34"/>
      <c r="G731" s="34"/>
      <c r="H731" s="34"/>
    </row>
    <row r="732" spans="3:8" x14ac:dyDescent="0.3">
      <c r="C732" s="34"/>
      <c r="D732" s="34"/>
      <c r="E732" s="34"/>
      <c r="F732" s="34"/>
      <c r="G732" s="34"/>
      <c r="H732" s="34"/>
    </row>
    <row r="733" spans="3:8" x14ac:dyDescent="0.3">
      <c r="C733" s="34"/>
      <c r="D733" s="34"/>
      <c r="E733" s="34"/>
      <c r="F733" s="34"/>
      <c r="G733" s="34"/>
      <c r="H733" s="34"/>
    </row>
    <row r="734" spans="3:8" x14ac:dyDescent="0.3">
      <c r="C734" s="34"/>
      <c r="D734" s="34"/>
      <c r="E734" s="34"/>
      <c r="F734" s="34"/>
      <c r="G734" s="34"/>
      <c r="H734" s="34"/>
    </row>
    <row r="735" spans="3:8" x14ac:dyDescent="0.3">
      <c r="C735" s="34"/>
      <c r="D735" s="34"/>
      <c r="E735" s="34"/>
      <c r="F735" s="34"/>
      <c r="G735" s="34"/>
      <c r="H735" s="34"/>
    </row>
    <row r="736" spans="3:8" x14ac:dyDescent="0.3">
      <c r="C736" s="34"/>
      <c r="D736" s="34"/>
      <c r="E736" s="34"/>
      <c r="F736" s="34"/>
      <c r="G736" s="34"/>
      <c r="H736" s="34"/>
    </row>
    <row r="737" spans="3:8" x14ac:dyDescent="0.3">
      <c r="C737" s="34"/>
      <c r="D737" s="34"/>
      <c r="E737" s="34"/>
      <c r="F737" s="34"/>
      <c r="G737" s="34"/>
      <c r="H737" s="34"/>
    </row>
    <row r="738" spans="3:8" x14ac:dyDescent="0.3">
      <c r="C738" s="34"/>
      <c r="D738" s="34"/>
      <c r="E738" s="34"/>
      <c r="F738" s="34"/>
      <c r="G738" s="34"/>
      <c r="H738" s="34"/>
    </row>
    <row r="739" spans="3:8" x14ac:dyDescent="0.3">
      <c r="C739" s="34"/>
      <c r="D739" s="34"/>
      <c r="E739" s="34"/>
      <c r="F739" s="34"/>
      <c r="G739" s="34"/>
      <c r="H739" s="34"/>
    </row>
    <row r="740" spans="3:8" x14ac:dyDescent="0.3">
      <c r="C740" s="34"/>
      <c r="D740" s="34"/>
      <c r="E740" s="34"/>
      <c r="F740" s="34"/>
      <c r="G740" s="34"/>
      <c r="H740" s="34"/>
    </row>
    <row r="741" spans="3:8" x14ac:dyDescent="0.3">
      <c r="C741" s="34"/>
      <c r="D741" s="34"/>
      <c r="E741" s="34"/>
      <c r="F741" s="34"/>
      <c r="G741" s="34"/>
      <c r="H741" s="34"/>
    </row>
    <row r="742" spans="3:8" x14ac:dyDescent="0.3">
      <c r="C742" s="34"/>
      <c r="D742" s="34"/>
      <c r="E742" s="34"/>
      <c r="F742" s="34"/>
      <c r="G742" s="34"/>
      <c r="H742" s="34"/>
    </row>
    <row r="743" spans="3:8" x14ac:dyDescent="0.3">
      <c r="C743" s="34"/>
      <c r="D743" s="34"/>
      <c r="E743" s="34"/>
      <c r="F743" s="34"/>
      <c r="G743" s="34"/>
      <c r="H743" s="34"/>
    </row>
    <row r="744" spans="3:8" x14ac:dyDescent="0.3">
      <c r="C744" s="34"/>
      <c r="D744" s="34"/>
      <c r="E744" s="34"/>
      <c r="F744" s="34"/>
      <c r="G744" s="34"/>
      <c r="H744" s="34"/>
    </row>
    <row r="745" spans="3:8" x14ac:dyDescent="0.3">
      <c r="C745" s="34"/>
      <c r="D745" s="34"/>
      <c r="E745" s="34"/>
      <c r="F745" s="34"/>
      <c r="G745" s="34"/>
      <c r="H745" s="34"/>
    </row>
    <row r="746" spans="3:8" x14ac:dyDescent="0.3">
      <c r="C746" s="34"/>
      <c r="D746" s="34"/>
      <c r="E746" s="34"/>
      <c r="F746" s="34"/>
      <c r="G746" s="34"/>
      <c r="H746" s="34"/>
    </row>
    <row r="747" spans="3:8" x14ac:dyDescent="0.3">
      <c r="C747" s="34"/>
      <c r="D747" s="34"/>
      <c r="E747" s="34"/>
      <c r="F747" s="34"/>
      <c r="G747" s="34"/>
      <c r="H747" s="34"/>
    </row>
    <row r="748" spans="3:8" x14ac:dyDescent="0.3">
      <c r="C748" s="34"/>
      <c r="D748" s="34"/>
      <c r="E748" s="34"/>
      <c r="F748" s="34"/>
      <c r="G748" s="34"/>
      <c r="H748" s="34"/>
    </row>
    <row r="749" spans="3:8" x14ac:dyDescent="0.3">
      <c r="C749" s="34"/>
      <c r="D749" s="34"/>
      <c r="E749" s="34"/>
      <c r="F749" s="34"/>
      <c r="G749" s="34"/>
      <c r="H749" s="34"/>
    </row>
    <row r="750" spans="3:8" x14ac:dyDescent="0.3">
      <c r="C750" s="34"/>
      <c r="D750" s="34"/>
      <c r="E750" s="34"/>
      <c r="F750" s="34"/>
      <c r="G750" s="34"/>
      <c r="H750" s="34"/>
    </row>
    <row r="751" spans="3:8" x14ac:dyDescent="0.3">
      <c r="C751" s="34"/>
      <c r="D751" s="34"/>
      <c r="E751" s="34"/>
      <c r="F751" s="34"/>
      <c r="G751" s="34"/>
      <c r="H751" s="34"/>
    </row>
    <row r="752" spans="3:8" x14ac:dyDescent="0.3">
      <c r="C752" s="34"/>
      <c r="D752" s="34"/>
      <c r="E752" s="34"/>
      <c r="F752" s="34"/>
      <c r="G752" s="34"/>
      <c r="H752" s="34"/>
    </row>
    <row r="753" spans="3:8" x14ac:dyDescent="0.3">
      <c r="C753" s="34"/>
      <c r="D753" s="34"/>
      <c r="E753" s="34"/>
      <c r="F753" s="34"/>
      <c r="G753" s="34"/>
      <c r="H753" s="34"/>
    </row>
    <row r="754" spans="3:8" x14ac:dyDescent="0.3">
      <c r="C754" s="34"/>
      <c r="D754" s="34"/>
      <c r="E754" s="34"/>
      <c r="F754" s="34"/>
      <c r="G754" s="34"/>
      <c r="H754" s="34"/>
    </row>
    <row r="755" spans="3:8" x14ac:dyDescent="0.3">
      <c r="C755" s="34"/>
      <c r="D755" s="34"/>
      <c r="E755" s="34"/>
      <c r="F755" s="34"/>
      <c r="G755" s="34"/>
      <c r="H755" s="34"/>
    </row>
    <row r="756" spans="3:8" x14ac:dyDescent="0.3">
      <c r="C756" s="34"/>
      <c r="D756" s="34"/>
      <c r="E756" s="34"/>
      <c r="F756" s="34"/>
      <c r="G756" s="34"/>
      <c r="H756" s="34"/>
    </row>
    <row r="757" spans="3:8" x14ac:dyDescent="0.3">
      <c r="C757" s="34"/>
      <c r="D757" s="34"/>
      <c r="E757" s="34"/>
      <c r="F757" s="34"/>
      <c r="G757" s="34"/>
      <c r="H757" s="34"/>
    </row>
    <row r="758" spans="3:8" x14ac:dyDescent="0.3">
      <c r="C758" s="34"/>
      <c r="D758" s="34"/>
      <c r="E758" s="34"/>
      <c r="F758" s="34"/>
      <c r="G758" s="34"/>
      <c r="H758" s="34"/>
    </row>
    <row r="759" spans="3:8" x14ac:dyDescent="0.3">
      <c r="C759" s="34"/>
      <c r="D759" s="34"/>
      <c r="E759" s="34"/>
      <c r="F759" s="34"/>
      <c r="G759" s="34"/>
      <c r="H759" s="34"/>
    </row>
    <row r="760" spans="3:8" x14ac:dyDescent="0.3">
      <c r="C760" s="34"/>
      <c r="D760" s="34"/>
      <c r="E760" s="34"/>
      <c r="F760" s="34"/>
      <c r="G760" s="34"/>
      <c r="H760" s="34"/>
    </row>
    <row r="761" spans="3:8" x14ac:dyDescent="0.3">
      <c r="C761" s="34"/>
      <c r="D761" s="34"/>
      <c r="E761" s="34"/>
      <c r="F761" s="34"/>
      <c r="G761" s="34"/>
      <c r="H761" s="34"/>
    </row>
    <row r="762" spans="3:8" x14ac:dyDescent="0.3">
      <c r="C762" s="34"/>
      <c r="D762" s="34"/>
      <c r="E762" s="34"/>
      <c r="F762" s="34"/>
      <c r="G762" s="34"/>
      <c r="H762" s="34"/>
    </row>
    <row r="763" spans="3:8" x14ac:dyDescent="0.3">
      <c r="C763" s="34"/>
      <c r="D763" s="34"/>
      <c r="E763" s="34"/>
      <c r="F763" s="34"/>
      <c r="G763" s="34"/>
      <c r="H763" s="34"/>
    </row>
    <row r="764" spans="3:8" x14ac:dyDescent="0.3">
      <c r="C764" s="34"/>
      <c r="D764" s="34"/>
      <c r="E764" s="34"/>
      <c r="F764" s="34"/>
      <c r="G764" s="34"/>
      <c r="H764" s="34"/>
    </row>
    <row r="765" spans="3:8" x14ac:dyDescent="0.3">
      <c r="C765" s="34"/>
      <c r="D765" s="34"/>
      <c r="E765" s="34"/>
      <c r="F765" s="34"/>
      <c r="G765" s="34"/>
      <c r="H765" s="34"/>
    </row>
    <row r="766" spans="3:8" x14ac:dyDescent="0.3">
      <c r="C766" s="34"/>
      <c r="D766" s="34"/>
      <c r="E766" s="34"/>
      <c r="F766" s="34"/>
      <c r="G766" s="34"/>
      <c r="H766" s="34"/>
    </row>
    <row r="767" spans="3:8" x14ac:dyDescent="0.3">
      <c r="C767" s="34"/>
      <c r="D767" s="34"/>
      <c r="E767" s="34"/>
      <c r="F767" s="34"/>
      <c r="G767" s="34"/>
      <c r="H767" s="34"/>
    </row>
    <row r="768" spans="3:8" x14ac:dyDescent="0.3">
      <c r="C768" s="34"/>
      <c r="D768" s="34"/>
      <c r="E768" s="34"/>
      <c r="F768" s="34"/>
      <c r="G768" s="34"/>
      <c r="H768" s="34"/>
    </row>
    <row r="769" spans="3:8" x14ac:dyDescent="0.3">
      <c r="C769" s="34"/>
      <c r="D769" s="34"/>
      <c r="E769" s="34"/>
      <c r="F769" s="34"/>
      <c r="G769" s="34"/>
      <c r="H769" s="34"/>
    </row>
    <row r="770" spans="3:8" x14ac:dyDescent="0.3">
      <c r="C770" s="34"/>
      <c r="D770" s="34"/>
      <c r="E770" s="34"/>
      <c r="F770" s="34"/>
      <c r="G770" s="34"/>
      <c r="H770" s="34"/>
    </row>
    <row r="771" spans="3:8" x14ac:dyDescent="0.3">
      <c r="C771" s="34"/>
      <c r="D771" s="34"/>
      <c r="E771" s="34"/>
      <c r="F771" s="34"/>
      <c r="G771" s="34"/>
      <c r="H771" s="34"/>
    </row>
    <row r="772" spans="3:8" x14ac:dyDescent="0.3">
      <c r="C772" s="34"/>
      <c r="D772" s="34"/>
      <c r="E772" s="34"/>
      <c r="F772" s="34"/>
      <c r="G772" s="34"/>
      <c r="H772" s="34"/>
    </row>
    <row r="773" spans="3:8" x14ac:dyDescent="0.3">
      <c r="C773" s="34"/>
      <c r="D773" s="34"/>
      <c r="E773" s="34"/>
      <c r="F773" s="34"/>
      <c r="G773" s="34"/>
      <c r="H773" s="34"/>
    </row>
    <row r="774" spans="3:8" x14ac:dyDescent="0.3">
      <c r="C774" s="34"/>
      <c r="D774" s="34"/>
      <c r="E774" s="34"/>
      <c r="F774" s="34"/>
      <c r="G774" s="34"/>
      <c r="H774" s="34"/>
    </row>
    <row r="775" spans="3:8" x14ac:dyDescent="0.3">
      <c r="C775" s="34"/>
      <c r="D775" s="34"/>
      <c r="E775" s="34"/>
      <c r="F775" s="34"/>
      <c r="G775" s="34"/>
      <c r="H775" s="34"/>
    </row>
    <row r="776" spans="3:8" x14ac:dyDescent="0.3">
      <c r="C776" s="34"/>
      <c r="D776" s="34"/>
      <c r="E776" s="34"/>
      <c r="F776" s="34"/>
      <c r="G776" s="34"/>
      <c r="H776" s="34"/>
    </row>
    <row r="777" spans="3:8" x14ac:dyDescent="0.3">
      <c r="C777" s="34"/>
      <c r="D777" s="34"/>
      <c r="E777" s="34"/>
      <c r="F777" s="34"/>
      <c r="G777" s="34"/>
      <c r="H777" s="34"/>
    </row>
    <row r="778" spans="3:8" x14ac:dyDescent="0.3">
      <c r="C778" s="34"/>
      <c r="D778" s="34"/>
      <c r="E778" s="34"/>
      <c r="F778" s="34"/>
      <c r="G778" s="34"/>
      <c r="H778" s="34"/>
    </row>
    <row r="779" spans="3:8" x14ac:dyDescent="0.3">
      <c r="C779" s="34"/>
      <c r="D779" s="34"/>
      <c r="E779" s="34"/>
      <c r="F779" s="34"/>
      <c r="G779" s="34"/>
      <c r="H779" s="34"/>
    </row>
    <row r="780" spans="3:8" x14ac:dyDescent="0.3">
      <c r="C780" s="34"/>
      <c r="D780" s="34"/>
      <c r="E780" s="34"/>
      <c r="F780" s="34"/>
      <c r="G780" s="34"/>
      <c r="H780" s="34"/>
    </row>
    <row r="781" spans="3:8" x14ac:dyDescent="0.3">
      <c r="C781" s="34"/>
      <c r="D781" s="34"/>
      <c r="E781" s="34"/>
      <c r="F781" s="34"/>
      <c r="G781" s="34"/>
      <c r="H781" s="34"/>
    </row>
    <row r="782" spans="3:8" x14ac:dyDescent="0.3">
      <c r="C782" s="34"/>
      <c r="D782" s="34"/>
      <c r="E782" s="34"/>
      <c r="F782" s="34"/>
      <c r="G782" s="34"/>
      <c r="H782" s="34"/>
    </row>
    <row r="783" spans="3:8" x14ac:dyDescent="0.3">
      <c r="C783" s="34"/>
      <c r="D783" s="34"/>
      <c r="E783" s="34"/>
      <c r="F783" s="34"/>
      <c r="G783" s="34"/>
      <c r="H783" s="34"/>
    </row>
    <row r="784" spans="3:8" x14ac:dyDescent="0.3">
      <c r="C784" s="34"/>
      <c r="D784" s="34"/>
      <c r="E784" s="34"/>
      <c r="F784" s="34"/>
      <c r="G784" s="34"/>
      <c r="H784" s="34"/>
    </row>
    <row r="785" spans="3:8" x14ac:dyDescent="0.3">
      <c r="C785" s="34"/>
      <c r="D785" s="34"/>
      <c r="E785" s="34"/>
      <c r="F785" s="34"/>
      <c r="G785" s="34"/>
      <c r="H785" s="34"/>
    </row>
    <row r="786" spans="3:8" x14ac:dyDescent="0.3">
      <c r="C786" s="34"/>
      <c r="D786" s="34"/>
      <c r="E786" s="34"/>
      <c r="F786" s="34"/>
      <c r="G786" s="34"/>
      <c r="H786" s="34"/>
    </row>
    <row r="787" spans="3:8" x14ac:dyDescent="0.3">
      <c r="C787" s="34"/>
      <c r="D787" s="34"/>
      <c r="E787" s="34"/>
      <c r="F787" s="34"/>
      <c r="G787" s="34"/>
      <c r="H787" s="34"/>
    </row>
    <row r="788" spans="3:8" x14ac:dyDescent="0.3">
      <c r="C788" s="34"/>
      <c r="D788" s="34"/>
      <c r="E788" s="34"/>
      <c r="F788" s="34"/>
      <c r="G788" s="34"/>
      <c r="H788" s="34"/>
    </row>
    <row r="789" spans="3:8" x14ac:dyDescent="0.3">
      <c r="C789" s="34"/>
      <c r="D789" s="34"/>
      <c r="E789" s="34"/>
      <c r="F789" s="34"/>
      <c r="G789" s="34"/>
      <c r="H789" s="34"/>
    </row>
    <row r="790" spans="3:8" x14ac:dyDescent="0.3">
      <c r="C790" s="34"/>
      <c r="D790" s="34"/>
      <c r="E790" s="34"/>
      <c r="F790" s="34"/>
      <c r="G790" s="34"/>
      <c r="H790" s="34"/>
    </row>
    <row r="791" spans="3:8" x14ac:dyDescent="0.3">
      <c r="C791" s="34"/>
      <c r="D791" s="34"/>
      <c r="E791" s="34"/>
      <c r="F791" s="34"/>
      <c r="G791" s="34"/>
      <c r="H791" s="34"/>
    </row>
    <row r="792" spans="3:8" x14ac:dyDescent="0.3">
      <c r="C792" s="34"/>
      <c r="D792" s="34"/>
      <c r="E792" s="34"/>
      <c r="F792" s="34"/>
      <c r="G792" s="34"/>
      <c r="H792" s="34"/>
    </row>
    <row r="793" spans="3:8" x14ac:dyDescent="0.3">
      <c r="C793" s="34"/>
      <c r="D793" s="34"/>
      <c r="E793" s="34"/>
      <c r="F793" s="34"/>
      <c r="G793" s="34"/>
      <c r="H793" s="34"/>
    </row>
    <row r="794" spans="3:8" x14ac:dyDescent="0.3">
      <c r="C794" s="34"/>
      <c r="D794" s="34"/>
      <c r="E794" s="34"/>
      <c r="F794" s="34"/>
      <c r="G794" s="34"/>
      <c r="H794" s="34"/>
    </row>
    <row r="795" spans="3:8" x14ac:dyDescent="0.3">
      <c r="C795" s="34"/>
      <c r="D795" s="34"/>
      <c r="E795" s="34"/>
      <c r="F795" s="34"/>
      <c r="G795" s="34"/>
      <c r="H795" s="34"/>
    </row>
    <row r="796" spans="3:8" x14ac:dyDescent="0.3">
      <c r="C796" s="34"/>
      <c r="D796" s="34"/>
      <c r="E796" s="34"/>
      <c r="F796" s="34"/>
      <c r="G796" s="34"/>
      <c r="H796" s="34"/>
    </row>
    <row r="797" spans="3:8" x14ac:dyDescent="0.3">
      <c r="C797" s="34"/>
      <c r="D797" s="34"/>
      <c r="E797" s="34"/>
      <c r="F797" s="34"/>
      <c r="G797" s="34"/>
      <c r="H797" s="34"/>
    </row>
    <row r="798" spans="3:8" x14ac:dyDescent="0.3">
      <c r="C798" s="34"/>
      <c r="D798" s="34"/>
      <c r="E798" s="34"/>
      <c r="F798" s="34"/>
      <c r="G798" s="34"/>
      <c r="H798" s="34"/>
    </row>
    <row r="799" spans="3:8" x14ac:dyDescent="0.3">
      <c r="C799" s="34"/>
      <c r="D799" s="34"/>
      <c r="E799" s="34"/>
      <c r="F799" s="34"/>
      <c r="G799" s="34"/>
      <c r="H799" s="34"/>
    </row>
    <row r="800" spans="3:8" x14ac:dyDescent="0.3">
      <c r="C800" s="34"/>
      <c r="D800" s="34"/>
      <c r="E800" s="34"/>
      <c r="F800" s="34"/>
      <c r="G800" s="34"/>
      <c r="H800" s="34"/>
    </row>
    <row r="801" spans="3:8" x14ac:dyDescent="0.3">
      <c r="C801" s="34"/>
      <c r="D801" s="34"/>
      <c r="E801" s="34"/>
      <c r="F801" s="34"/>
      <c r="G801" s="34"/>
      <c r="H801" s="34"/>
    </row>
    <row r="802" spans="3:8" x14ac:dyDescent="0.3">
      <c r="C802" s="34"/>
      <c r="D802" s="34"/>
      <c r="E802" s="34"/>
      <c r="F802" s="34"/>
      <c r="G802" s="34"/>
      <c r="H802" s="34"/>
    </row>
    <row r="803" spans="3:8" x14ac:dyDescent="0.3">
      <c r="C803" s="34"/>
      <c r="D803" s="34"/>
      <c r="E803" s="34"/>
      <c r="F803" s="34"/>
      <c r="G803" s="34"/>
      <c r="H803" s="34"/>
    </row>
    <row r="804" spans="3:8" x14ac:dyDescent="0.3">
      <c r="C804" s="34"/>
      <c r="D804" s="34"/>
      <c r="E804" s="34"/>
      <c r="F804" s="34"/>
      <c r="G804" s="34"/>
      <c r="H804" s="34"/>
    </row>
    <row r="805" spans="3:8" x14ac:dyDescent="0.3">
      <c r="C805" s="34"/>
      <c r="D805" s="34"/>
      <c r="E805" s="34"/>
      <c r="F805" s="34"/>
      <c r="G805" s="34"/>
      <c r="H805" s="34"/>
    </row>
    <row r="806" spans="3:8" x14ac:dyDescent="0.3">
      <c r="C806" s="34"/>
      <c r="D806" s="34"/>
      <c r="E806" s="34"/>
      <c r="F806" s="34"/>
      <c r="G806" s="34"/>
      <c r="H806" s="34"/>
    </row>
    <row r="807" spans="3:8" x14ac:dyDescent="0.3">
      <c r="C807" s="34"/>
      <c r="D807" s="34"/>
      <c r="E807" s="34"/>
      <c r="F807" s="34"/>
      <c r="G807" s="34"/>
      <c r="H807" s="34"/>
    </row>
    <row r="808" spans="3:8" x14ac:dyDescent="0.3">
      <c r="C808" s="34"/>
      <c r="D808" s="34"/>
      <c r="E808" s="34"/>
      <c r="F808" s="34"/>
      <c r="G808" s="34"/>
      <c r="H808" s="34"/>
    </row>
    <row r="809" spans="3:8" x14ac:dyDescent="0.3">
      <c r="C809" s="34"/>
      <c r="D809" s="34"/>
      <c r="E809" s="34"/>
      <c r="F809" s="34"/>
      <c r="G809" s="34"/>
      <c r="H809" s="34"/>
    </row>
    <row r="810" spans="3:8" x14ac:dyDescent="0.3">
      <c r="C810" s="34"/>
      <c r="D810" s="34"/>
      <c r="E810" s="34"/>
      <c r="F810" s="34"/>
      <c r="G810" s="34"/>
      <c r="H810" s="34"/>
    </row>
    <row r="811" spans="3:8" x14ac:dyDescent="0.3">
      <c r="C811" s="34"/>
      <c r="D811" s="34"/>
      <c r="E811" s="34"/>
      <c r="F811" s="34"/>
      <c r="G811" s="34"/>
      <c r="H811" s="34"/>
    </row>
    <row r="812" spans="3:8" x14ac:dyDescent="0.3">
      <c r="C812" s="34"/>
      <c r="D812" s="34"/>
      <c r="E812" s="34"/>
      <c r="F812" s="34"/>
      <c r="G812" s="34"/>
      <c r="H812" s="34"/>
    </row>
    <row r="813" spans="3:8" x14ac:dyDescent="0.3">
      <c r="C813" s="34"/>
      <c r="D813" s="34"/>
      <c r="E813" s="34"/>
      <c r="F813" s="34"/>
      <c r="G813" s="34"/>
      <c r="H813" s="34"/>
    </row>
    <row r="814" spans="3:8" x14ac:dyDescent="0.3">
      <c r="C814" s="34"/>
      <c r="D814" s="34"/>
      <c r="E814" s="34"/>
      <c r="F814" s="34"/>
      <c r="G814" s="34"/>
      <c r="H814" s="34"/>
    </row>
    <row r="815" spans="3:8" x14ac:dyDescent="0.3">
      <c r="C815" s="34"/>
      <c r="D815" s="34"/>
      <c r="E815" s="34"/>
      <c r="F815" s="34"/>
      <c r="G815" s="34"/>
      <c r="H815" s="34"/>
    </row>
    <row r="816" spans="3:8" x14ac:dyDescent="0.3">
      <c r="C816" s="34"/>
      <c r="D816" s="34"/>
      <c r="E816" s="34"/>
      <c r="F816" s="34"/>
      <c r="G816" s="34"/>
      <c r="H816" s="34"/>
    </row>
    <row r="817" spans="3:8" x14ac:dyDescent="0.3">
      <c r="C817" s="34"/>
      <c r="D817" s="34"/>
      <c r="E817" s="34"/>
      <c r="F817" s="34"/>
      <c r="G817" s="34"/>
      <c r="H817" s="34"/>
    </row>
    <row r="818" spans="3:8" x14ac:dyDescent="0.3">
      <c r="C818" s="34"/>
      <c r="D818" s="34"/>
      <c r="E818" s="34"/>
      <c r="F818" s="34"/>
      <c r="G818" s="34"/>
      <c r="H818" s="34"/>
    </row>
    <row r="819" spans="3:8" x14ac:dyDescent="0.3">
      <c r="C819" s="34"/>
      <c r="D819" s="34"/>
      <c r="E819" s="34"/>
      <c r="F819" s="34"/>
      <c r="G819" s="34"/>
      <c r="H819" s="34"/>
    </row>
    <row r="820" spans="3:8" x14ac:dyDescent="0.3">
      <c r="C820" s="34"/>
      <c r="D820" s="34"/>
      <c r="E820" s="34"/>
      <c r="F820" s="34"/>
      <c r="G820" s="34"/>
      <c r="H820" s="34"/>
    </row>
    <row r="821" spans="3:8" x14ac:dyDescent="0.3">
      <c r="C821" s="34"/>
      <c r="D821" s="34"/>
      <c r="E821" s="34"/>
      <c r="F821" s="34"/>
      <c r="G821" s="34"/>
      <c r="H821" s="34"/>
    </row>
    <row r="822" spans="3:8" x14ac:dyDescent="0.3">
      <c r="C822" s="34"/>
      <c r="D822" s="34"/>
      <c r="E822" s="34"/>
      <c r="F822" s="34"/>
      <c r="G822" s="34"/>
      <c r="H822" s="34"/>
    </row>
    <row r="823" spans="3:8" x14ac:dyDescent="0.3">
      <c r="C823" s="34"/>
      <c r="D823" s="34"/>
      <c r="E823" s="34"/>
      <c r="F823" s="34"/>
      <c r="G823" s="34"/>
      <c r="H823" s="34"/>
    </row>
    <row r="824" spans="3:8" x14ac:dyDescent="0.3">
      <c r="C824" s="34"/>
      <c r="D824" s="34"/>
      <c r="E824" s="34"/>
      <c r="F824" s="34"/>
      <c r="G824" s="34"/>
      <c r="H824" s="34"/>
    </row>
    <row r="825" spans="3:8" x14ac:dyDescent="0.3">
      <c r="C825" s="34"/>
      <c r="D825" s="34"/>
      <c r="E825" s="34"/>
      <c r="F825" s="34"/>
      <c r="G825" s="34"/>
      <c r="H825" s="34"/>
    </row>
    <row r="826" spans="3:8" x14ac:dyDescent="0.3">
      <c r="C826" s="34"/>
      <c r="D826" s="34"/>
      <c r="E826" s="34"/>
      <c r="F826" s="34"/>
      <c r="G826" s="34"/>
      <c r="H826" s="34"/>
    </row>
    <row r="827" spans="3:8" x14ac:dyDescent="0.3">
      <c r="C827" s="34"/>
      <c r="D827" s="34"/>
      <c r="E827" s="34"/>
      <c r="F827" s="34"/>
      <c r="G827" s="34"/>
      <c r="H827" s="34"/>
    </row>
    <row r="828" spans="3:8" x14ac:dyDescent="0.3">
      <c r="C828" s="34"/>
      <c r="D828" s="34"/>
      <c r="E828" s="34"/>
      <c r="F828" s="34"/>
      <c r="G828" s="34"/>
      <c r="H828" s="34"/>
    </row>
    <row r="829" spans="3:8" x14ac:dyDescent="0.3">
      <c r="C829" s="34"/>
      <c r="D829" s="34"/>
      <c r="E829" s="34"/>
      <c r="F829" s="34"/>
      <c r="G829" s="34"/>
      <c r="H829" s="34"/>
    </row>
    <row r="830" spans="3:8" x14ac:dyDescent="0.3">
      <c r="C830" s="34"/>
      <c r="D830" s="34"/>
      <c r="E830" s="34"/>
      <c r="F830" s="34"/>
      <c r="G830" s="34"/>
      <c r="H830" s="34"/>
    </row>
    <row r="831" spans="3:8" x14ac:dyDescent="0.3">
      <c r="C831" s="34"/>
      <c r="D831" s="34"/>
      <c r="E831" s="34"/>
      <c r="F831" s="34"/>
      <c r="G831" s="34"/>
      <c r="H831" s="34"/>
    </row>
    <row r="832" spans="3:8" x14ac:dyDescent="0.3">
      <c r="C832" s="34"/>
      <c r="D832" s="34"/>
      <c r="E832" s="34"/>
      <c r="F832" s="34"/>
      <c r="G832" s="34"/>
      <c r="H832" s="34"/>
    </row>
    <row r="833" spans="3:8" x14ac:dyDescent="0.3">
      <c r="C833" s="34"/>
      <c r="D833" s="34"/>
      <c r="E833" s="34"/>
      <c r="F833" s="34"/>
      <c r="G833" s="34"/>
      <c r="H833" s="34"/>
    </row>
    <row r="834" spans="3:8" x14ac:dyDescent="0.3">
      <c r="C834" s="34"/>
      <c r="D834" s="34"/>
      <c r="E834" s="34"/>
      <c r="F834" s="34"/>
      <c r="G834" s="34"/>
      <c r="H834" s="34"/>
    </row>
    <row r="835" spans="3:8" x14ac:dyDescent="0.3">
      <c r="C835" s="34"/>
      <c r="D835" s="34"/>
      <c r="E835" s="34"/>
      <c r="F835" s="34"/>
      <c r="G835" s="34"/>
      <c r="H835" s="34"/>
    </row>
    <row r="836" spans="3:8" x14ac:dyDescent="0.3">
      <c r="C836" s="34"/>
      <c r="D836" s="34"/>
      <c r="E836" s="34"/>
      <c r="F836" s="34"/>
      <c r="G836" s="34"/>
      <c r="H836" s="34"/>
    </row>
    <row r="837" spans="3:8" x14ac:dyDescent="0.3">
      <c r="C837" s="34"/>
      <c r="D837" s="34"/>
      <c r="E837" s="34"/>
      <c r="F837" s="34"/>
      <c r="G837" s="34"/>
      <c r="H837" s="34"/>
    </row>
    <row r="838" spans="3:8" x14ac:dyDescent="0.3">
      <c r="C838" s="34"/>
      <c r="D838" s="34"/>
      <c r="E838" s="34"/>
      <c r="F838" s="34"/>
      <c r="G838" s="34"/>
      <c r="H838" s="34"/>
    </row>
    <row r="839" spans="3:8" x14ac:dyDescent="0.3">
      <c r="C839" s="34"/>
      <c r="D839" s="34"/>
      <c r="E839" s="34"/>
      <c r="F839" s="34"/>
      <c r="G839" s="34"/>
      <c r="H839" s="34"/>
    </row>
    <row r="840" spans="3:8" x14ac:dyDescent="0.3">
      <c r="C840" s="34"/>
      <c r="D840" s="34"/>
      <c r="E840" s="34"/>
      <c r="F840" s="34"/>
      <c r="G840" s="34"/>
      <c r="H840" s="34"/>
    </row>
    <row r="841" spans="3:8" x14ac:dyDescent="0.3">
      <c r="C841" s="34"/>
      <c r="D841" s="34"/>
      <c r="E841" s="34"/>
      <c r="F841" s="34"/>
      <c r="G841" s="34"/>
      <c r="H841" s="34"/>
    </row>
    <row r="842" spans="3:8" x14ac:dyDescent="0.3">
      <c r="C842" s="34"/>
      <c r="D842" s="34"/>
      <c r="E842" s="34"/>
      <c r="F842" s="34"/>
      <c r="G842" s="34"/>
      <c r="H842" s="34"/>
    </row>
    <row r="843" spans="3:8" x14ac:dyDescent="0.3">
      <c r="C843" s="34"/>
      <c r="D843" s="34"/>
      <c r="E843" s="34"/>
      <c r="F843" s="34"/>
      <c r="G843" s="34"/>
      <c r="H843" s="34"/>
    </row>
    <row r="844" spans="3:8" x14ac:dyDescent="0.3">
      <c r="C844" s="34"/>
      <c r="D844" s="34"/>
      <c r="E844" s="34"/>
      <c r="F844" s="34"/>
      <c r="G844" s="34"/>
      <c r="H844" s="34"/>
    </row>
    <row r="845" spans="3:8" x14ac:dyDescent="0.3">
      <c r="C845" s="34"/>
      <c r="D845" s="34"/>
      <c r="E845" s="34"/>
      <c r="F845" s="34"/>
      <c r="G845" s="34"/>
      <c r="H845" s="34"/>
    </row>
    <row r="846" spans="3:8" x14ac:dyDescent="0.3">
      <c r="C846" s="34"/>
      <c r="D846" s="34"/>
      <c r="E846" s="34"/>
      <c r="F846" s="34"/>
      <c r="G846" s="34"/>
      <c r="H846" s="34"/>
    </row>
    <row r="847" spans="3:8" x14ac:dyDescent="0.3">
      <c r="C847" s="34"/>
      <c r="D847" s="34"/>
      <c r="E847" s="34"/>
      <c r="F847" s="34"/>
      <c r="G847" s="34"/>
      <c r="H847" s="34"/>
    </row>
    <row r="848" spans="3:8" x14ac:dyDescent="0.3">
      <c r="C848" s="34"/>
      <c r="D848" s="34"/>
      <c r="E848" s="34"/>
      <c r="F848" s="34"/>
      <c r="G848" s="34"/>
      <c r="H848" s="34"/>
    </row>
    <row r="849" spans="3:8" x14ac:dyDescent="0.3">
      <c r="C849" s="34"/>
      <c r="D849" s="34"/>
      <c r="E849" s="34"/>
      <c r="F849" s="34"/>
      <c r="G849" s="34"/>
      <c r="H849" s="34"/>
    </row>
    <row r="850" spans="3:8" x14ac:dyDescent="0.3">
      <c r="C850" s="34"/>
      <c r="D850" s="34"/>
      <c r="E850" s="34"/>
      <c r="F850" s="34"/>
      <c r="G850" s="34"/>
      <c r="H850" s="34"/>
    </row>
    <row r="851" spans="3:8" x14ac:dyDescent="0.3">
      <c r="C851" s="34"/>
      <c r="D851" s="34"/>
      <c r="E851" s="34"/>
      <c r="F851" s="34"/>
      <c r="G851" s="34"/>
      <c r="H851" s="34"/>
    </row>
    <row r="852" spans="3:8" x14ac:dyDescent="0.3">
      <c r="C852" s="34"/>
      <c r="D852" s="34"/>
      <c r="E852" s="34"/>
      <c r="F852" s="34"/>
      <c r="G852" s="34"/>
      <c r="H852" s="34"/>
    </row>
    <row r="853" spans="3:8" x14ac:dyDescent="0.3">
      <c r="C853" s="34"/>
      <c r="D853" s="34"/>
      <c r="E853" s="34"/>
      <c r="F853" s="34"/>
      <c r="G853" s="34"/>
      <c r="H853" s="34"/>
    </row>
    <row r="854" spans="3:8" x14ac:dyDescent="0.3">
      <c r="C854" s="34"/>
      <c r="D854" s="34"/>
      <c r="E854" s="34"/>
      <c r="F854" s="34"/>
      <c r="G854" s="34"/>
      <c r="H854" s="34"/>
    </row>
    <row r="855" spans="3:8" x14ac:dyDescent="0.3">
      <c r="C855" s="34"/>
      <c r="D855" s="34"/>
      <c r="E855" s="34"/>
      <c r="F855" s="34"/>
      <c r="G855" s="34"/>
      <c r="H855" s="34"/>
    </row>
    <row r="856" spans="3:8" x14ac:dyDescent="0.3">
      <c r="C856" s="34"/>
      <c r="D856" s="34"/>
      <c r="E856" s="34"/>
      <c r="F856" s="34"/>
      <c r="G856" s="34"/>
      <c r="H856" s="34"/>
    </row>
    <row r="857" spans="3:8" x14ac:dyDescent="0.3">
      <c r="C857" s="34"/>
      <c r="D857" s="34"/>
      <c r="E857" s="34"/>
      <c r="F857" s="34"/>
      <c r="G857" s="34"/>
      <c r="H857" s="34"/>
    </row>
    <row r="858" spans="3:8" x14ac:dyDescent="0.3">
      <c r="C858" s="34"/>
      <c r="D858" s="34"/>
      <c r="E858" s="34"/>
      <c r="F858" s="34"/>
      <c r="G858" s="34"/>
      <c r="H858" s="34"/>
    </row>
    <row r="859" spans="3:8" x14ac:dyDescent="0.3">
      <c r="C859" s="34"/>
      <c r="D859" s="34"/>
      <c r="E859" s="34"/>
      <c r="F859" s="34"/>
      <c r="G859" s="34"/>
      <c r="H859" s="34"/>
    </row>
    <row r="860" spans="3:8" x14ac:dyDescent="0.3">
      <c r="C860" s="34"/>
      <c r="D860" s="34"/>
      <c r="E860" s="34"/>
      <c r="F860" s="34"/>
      <c r="G860" s="34"/>
      <c r="H860" s="34"/>
    </row>
    <row r="861" spans="3:8" x14ac:dyDescent="0.3">
      <c r="C861" s="34"/>
      <c r="D861" s="34"/>
      <c r="E861" s="34"/>
      <c r="F861" s="34"/>
      <c r="G861" s="34"/>
      <c r="H861" s="34"/>
    </row>
    <row r="862" spans="3:8" x14ac:dyDescent="0.3">
      <c r="C862" s="34"/>
      <c r="D862" s="34"/>
      <c r="E862" s="34"/>
      <c r="F862" s="34"/>
      <c r="G862" s="34"/>
      <c r="H862" s="34"/>
    </row>
    <row r="863" spans="3:8" x14ac:dyDescent="0.3">
      <c r="C863" s="34"/>
      <c r="D863" s="34"/>
      <c r="E863" s="34"/>
      <c r="F863" s="34"/>
      <c r="G863" s="34"/>
      <c r="H863" s="34"/>
    </row>
    <row r="864" spans="3:8" x14ac:dyDescent="0.3">
      <c r="C864" s="34"/>
      <c r="D864" s="34"/>
      <c r="E864" s="34"/>
      <c r="F864" s="34"/>
      <c r="G864" s="34"/>
      <c r="H864" s="34"/>
    </row>
    <row r="865" spans="3:8" x14ac:dyDescent="0.3">
      <c r="C865" s="34"/>
      <c r="D865" s="34"/>
      <c r="E865" s="34"/>
      <c r="F865" s="34"/>
      <c r="G865" s="34"/>
      <c r="H865" s="34"/>
    </row>
    <row r="866" spans="3:8" x14ac:dyDescent="0.3">
      <c r="C866" s="34"/>
      <c r="D866" s="34"/>
      <c r="E866" s="34"/>
      <c r="F866" s="34"/>
      <c r="G866" s="34"/>
      <c r="H866" s="34"/>
    </row>
    <row r="867" spans="3:8" x14ac:dyDescent="0.3">
      <c r="C867" s="34"/>
      <c r="D867" s="34"/>
      <c r="E867" s="34"/>
      <c r="F867" s="34"/>
      <c r="G867" s="34"/>
      <c r="H867" s="34"/>
    </row>
    <row r="868" spans="3:8" x14ac:dyDescent="0.3">
      <c r="C868" s="34"/>
      <c r="D868" s="34"/>
      <c r="E868" s="34"/>
      <c r="F868" s="34"/>
      <c r="G868" s="34"/>
      <c r="H868" s="34"/>
    </row>
    <row r="869" spans="3:8" x14ac:dyDescent="0.3">
      <c r="C869" s="34"/>
      <c r="D869" s="34"/>
      <c r="E869" s="34"/>
      <c r="F869" s="34"/>
      <c r="G869" s="34"/>
      <c r="H869" s="34"/>
    </row>
    <row r="870" spans="3:8" x14ac:dyDescent="0.3">
      <c r="C870" s="34"/>
      <c r="D870" s="34"/>
      <c r="E870" s="34"/>
      <c r="F870" s="34"/>
      <c r="G870" s="34"/>
      <c r="H870" s="34"/>
    </row>
    <row r="871" spans="3:8" x14ac:dyDescent="0.3">
      <c r="C871" s="34"/>
      <c r="D871" s="34"/>
      <c r="E871" s="34"/>
      <c r="F871" s="34"/>
      <c r="G871" s="34"/>
      <c r="H871" s="34"/>
    </row>
    <row r="872" spans="3:8" x14ac:dyDescent="0.3">
      <c r="C872" s="34"/>
      <c r="D872" s="34"/>
      <c r="E872" s="34"/>
      <c r="F872" s="34"/>
      <c r="G872" s="34"/>
      <c r="H872" s="34"/>
    </row>
    <row r="873" spans="3:8" x14ac:dyDescent="0.3">
      <c r="C873" s="34"/>
      <c r="D873" s="34"/>
      <c r="E873" s="34"/>
      <c r="F873" s="34"/>
      <c r="G873" s="34"/>
      <c r="H873" s="34"/>
    </row>
    <row r="874" spans="3:8" x14ac:dyDescent="0.3">
      <c r="C874" s="34"/>
      <c r="D874" s="34"/>
      <c r="E874" s="34"/>
      <c r="F874" s="34"/>
      <c r="G874" s="34"/>
      <c r="H874" s="34"/>
    </row>
    <row r="875" spans="3:8" x14ac:dyDescent="0.3">
      <c r="C875" s="34"/>
      <c r="D875" s="34"/>
      <c r="E875" s="34"/>
      <c r="F875" s="34"/>
      <c r="G875" s="34"/>
      <c r="H875" s="34"/>
    </row>
    <row r="876" spans="3:8" x14ac:dyDescent="0.3">
      <c r="C876" s="34"/>
      <c r="D876" s="34"/>
      <c r="E876" s="34"/>
      <c r="F876" s="34"/>
      <c r="G876" s="34"/>
      <c r="H876" s="34"/>
    </row>
    <row r="877" spans="3:8" x14ac:dyDescent="0.3">
      <c r="C877" s="34"/>
      <c r="D877" s="34"/>
      <c r="E877" s="34"/>
      <c r="F877" s="34"/>
      <c r="G877" s="34"/>
      <c r="H877" s="34"/>
    </row>
    <row r="878" spans="3:8" x14ac:dyDescent="0.3">
      <c r="C878" s="34"/>
      <c r="D878" s="34"/>
      <c r="E878" s="34"/>
      <c r="F878" s="34"/>
      <c r="G878" s="34"/>
      <c r="H878" s="34"/>
    </row>
    <row r="879" spans="3:8" x14ac:dyDescent="0.3">
      <c r="C879" s="34"/>
      <c r="D879" s="34"/>
      <c r="E879" s="34"/>
      <c r="F879" s="34"/>
      <c r="G879" s="34"/>
      <c r="H879" s="34"/>
    </row>
    <row r="880" spans="3:8" x14ac:dyDescent="0.3">
      <c r="C880" s="34"/>
      <c r="D880" s="34"/>
      <c r="E880" s="34"/>
      <c r="F880" s="34"/>
      <c r="G880" s="34"/>
      <c r="H880" s="34"/>
    </row>
    <row r="881" spans="3:8" x14ac:dyDescent="0.3">
      <c r="C881" s="34"/>
      <c r="D881" s="34"/>
      <c r="E881" s="34"/>
      <c r="F881" s="34"/>
      <c r="G881" s="34"/>
      <c r="H881" s="34"/>
    </row>
    <row r="882" spans="3:8" x14ac:dyDescent="0.3">
      <c r="C882" s="34"/>
      <c r="D882" s="34"/>
      <c r="E882" s="34"/>
      <c r="F882" s="34"/>
      <c r="G882" s="34"/>
      <c r="H882" s="34"/>
    </row>
    <row r="883" spans="3:8" x14ac:dyDescent="0.3">
      <c r="C883" s="34"/>
      <c r="D883" s="34"/>
      <c r="E883" s="34"/>
      <c r="F883" s="34"/>
      <c r="G883" s="34"/>
      <c r="H883" s="34"/>
    </row>
    <row r="884" spans="3:8" x14ac:dyDescent="0.3">
      <c r="C884" s="34"/>
      <c r="D884" s="34"/>
      <c r="E884" s="34"/>
      <c r="F884" s="34"/>
      <c r="G884" s="34"/>
      <c r="H884" s="34"/>
    </row>
    <row r="885" spans="3:8" x14ac:dyDescent="0.3">
      <c r="C885" s="34"/>
      <c r="D885" s="34"/>
      <c r="E885" s="34"/>
      <c r="F885" s="34"/>
      <c r="G885" s="34"/>
      <c r="H885" s="34"/>
    </row>
    <row r="886" spans="3:8" x14ac:dyDescent="0.3">
      <c r="C886" s="34"/>
      <c r="D886" s="34"/>
      <c r="E886" s="34"/>
      <c r="F886" s="34"/>
      <c r="G886" s="34"/>
      <c r="H886" s="34"/>
    </row>
    <row r="887" spans="3:8" x14ac:dyDescent="0.3">
      <c r="C887" s="34"/>
      <c r="D887" s="34"/>
      <c r="E887" s="34"/>
      <c r="F887" s="34"/>
      <c r="G887" s="34"/>
      <c r="H887" s="34"/>
    </row>
    <row r="888" spans="3:8" x14ac:dyDescent="0.3">
      <c r="C888" s="34"/>
      <c r="D888" s="34"/>
      <c r="E888" s="34"/>
      <c r="F888" s="34"/>
      <c r="G888" s="34"/>
      <c r="H888" s="34"/>
    </row>
    <row r="889" spans="3:8" x14ac:dyDescent="0.3">
      <c r="C889" s="34"/>
      <c r="D889" s="34"/>
      <c r="E889" s="34"/>
      <c r="F889" s="34"/>
      <c r="G889" s="34"/>
      <c r="H889" s="34"/>
    </row>
    <row r="890" spans="3:8" x14ac:dyDescent="0.3">
      <c r="C890" s="34"/>
      <c r="D890" s="34"/>
      <c r="E890" s="34"/>
      <c r="F890" s="34"/>
      <c r="G890" s="34"/>
      <c r="H890" s="34"/>
    </row>
    <row r="891" spans="3:8" x14ac:dyDescent="0.3">
      <c r="C891" s="34"/>
      <c r="D891" s="34"/>
      <c r="E891" s="34"/>
      <c r="F891" s="34"/>
      <c r="G891" s="34"/>
      <c r="H891" s="34"/>
    </row>
    <row r="892" spans="3:8" x14ac:dyDescent="0.3">
      <c r="C892" s="34"/>
      <c r="D892" s="34"/>
      <c r="E892" s="34"/>
      <c r="F892" s="34"/>
      <c r="G892" s="34"/>
      <c r="H892" s="34"/>
    </row>
    <row r="893" spans="3:8" x14ac:dyDescent="0.3">
      <c r="C893" s="34"/>
      <c r="D893" s="34"/>
      <c r="E893" s="34"/>
      <c r="F893" s="34"/>
      <c r="G893" s="34"/>
      <c r="H893" s="34"/>
    </row>
    <row r="894" spans="3:8" x14ac:dyDescent="0.3">
      <c r="C894" s="34"/>
      <c r="D894" s="34"/>
      <c r="E894" s="34"/>
      <c r="F894" s="34"/>
      <c r="G894" s="34"/>
      <c r="H894" s="34"/>
    </row>
    <row r="895" spans="3:8" x14ac:dyDescent="0.3">
      <c r="C895" s="34"/>
      <c r="D895" s="34"/>
      <c r="E895" s="34"/>
      <c r="F895" s="34"/>
      <c r="G895" s="34"/>
      <c r="H895" s="34"/>
    </row>
    <row r="896" spans="3:8" x14ac:dyDescent="0.3">
      <c r="C896" s="34"/>
      <c r="D896" s="34"/>
      <c r="E896" s="34"/>
      <c r="F896" s="34"/>
      <c r="G896" s="34"/>
      <c r="H896" s="34"/>
    </row>
    <row r="897" spans="3:8" x14ac:dyDescent="0.3">
      <c r="C897" s="34"/>
      <c r="D897" s="34"/>
      <c r="E897" s="34"/>
      <c r="F897" s="34"/>
      <c r="G897" s="34"/>
      <c r="H897" s="34"/>
    </row>
    <row r="898" spans="3:8" x14ac:dyDescent="0.3">
      <c r="C898" s="34"/>
      <c r="D898" s="34"/>
      <c r="E898" s="34"/>
      <c r="F898" s="34"/>
      <c r="G898" s="34"/>
      <c r="H898" s="34"/>
    </row>
    <row r="899" spans="3:8" x14ac:dyDescent="0.3">
      <c r="C899" s="34"/>
      <c r="D899" s="34"/>
      <c r="E899" s="34"/>
      <c r="F899" s="34"/>
      <c r="G899" s="34"/>
      <c r="H899" s="34"/>
    </row>
    <row r="900" spans="3:8" x14ac:dyDescent="0.3">
      <c r="C900" s="34"/>
      <c r="D900" s="34"/>
      <c r="E900" s="34"/>
      <c r="F900" s="34"/>
      <c r="G900" s="34"/>
      <c r="H900" s="34"/>
    </row>
    <row r="901" spans="3:8" x14ac:dyDescent="0.3">
      <c r="C901" s="34"/>
      <c r="D901" s="34"/>
      <c r="E901" s="34"/>
      <c r="F901" s="34"/>
      <c r="G901" s="34"/>
      <c r="H901" s="34"/>
    </row>
    <row r="902" spans="3:8" x14ac:dyDescent="0.3">
      <c r="C902" s="34"/>
      <c r="D902" s="34"/>
      <c r="E902" s="34"/>
      <c r="F902" s="34"/>
      <c r="G902" s="34"/>
      <c r="H902" s="34"/>
    </row>
    <row r="903" spans="3:8" x14ac:dyDescent="0.3">
      <c r="C903" s="34"/>
      <c r="D903" s="34"/>
      <c r="E903" s="34"/>
      <c r="F903" s="34"/>
      <c r="G903" s="34"/>
      <c r="H903" s="34"/>
    </row>
    <row r="904" spans="3:8" x14ac:dyDescent="0.3">
      <c r="C904" s="34"/>
      <c r="D904" s="34"/>
      <c r="E904" s="34"/>
      <c r="F904" s="34"/>
      <c r="G904" s="34"/>
      <c r="H904" s="34"/>
    </row>
    <row r="905" spans="3:8" x14ac:dyDescent="0.3">
      <c r="C905" s="34"/>
      <c r="D905" s="34"/>
      <c r="E905" s="34"/>
      <c r="F905" s="34"/>
      <c r="G905" s="34"/>
      <c r="H905" s="34"/>
    </row>
    <row r="906" spans="3:8" x14ac:dyDescent="0.3">
      <c r="C906" s="34"/>
      <c r="D906" s="34"/>
      <c r="E906" s="34"/>
      <c r="F906" s="34"/>
      <c r="G906" s="34"/>
      <c r="H906" s="34"/>
    </row>
    <row r="907" spans="3:8" x14ac:dyDescent="0.3">
      <c r="C907" s="34"/>
      <c r="D907" s="34"/>
      <c r="E907" s="34"/>
      <c r="F907" s="34"/>
      <c r="G907" s="34"/>
      <c r="H907" s="34"/>
    </row>
    <row r="908" spans="3:8" x14ac:dyDescent="0.3">
      <c r="C908" s="34"/>
      <c r="D908" s="34"/>
      <c r="E908" s="34"/>
      <c r="F908" s="34"/>
      <c r="G908" s="34"/>
      <c r="H908" s="34"/>
    </row>
    <row r="909" spans="3:8" x14ac:dyDescent="0.3">
      <c r="C909" s="34"/>
      <c r="D909" s="34"/>
      <c r="E909" s="34"/>
      <c r="F909" s="34"/>
      <c r="G909" s="34"/>
      <c r="H909" s="34"/>
    </row>
    <row r="910" spans="3:8" x14ac:dyDescent="0.3">
      <c r="C910" s="34"/>
      <c r="D910" s="34"/>
      <c r="E910" s="34"/>
      <c r="F910" s="34"/>
      <c r="G910" s="34"/>
      <c r="H910" s="34"/>
    </row>
    <row r="911" spans="3:8" x14ac:dyDescent="0.3">
      <c r="C911" s="34"/>
      <c r="D911" s="34"/>
      <c r="E911" s="34"/>
      <c r="F911" s="34"/>
      <c r="G911" s="34"/>
      <c r="H911" s="34"/>
    </row>
    <row r="912" spans="3:8" x14ac:dyDescent="0.3">
      <c r="C912" s="34"/>
      <c r="D912" s="34"/>
      <c r="E912" s="34"/>
      <c r="F912" s="34"/>
      <c r="G912" s="34"/>
      <c r="H912" s="34"/>
    </row>
    <row r="913" spans="3:8" x14ac:dyDescent="0.3">
      <c r="C913" s="34"/>
      <c r="D913" s="34"/>
      <c r="E913" s="34"/>
      <c r="F913" s="34"/>
      <c r="G913" s="34"/>
      <c r="H913" s="34"/>
    </row>
    <row r="914" spans="3:8" x14ac:dyDescent="0.3">
      <c r="C914" s="34"/>
      <c r="D914" s="34"/>
      <c r="E914" s="34"/>
      <c r="F914" s="34"/>
      <c r="G914" s="34"/>
      <c r="H914" s="34"/>
    </row>
    <row r="915" spans="3:8" x14ac:dyDescent="0.3">
      <c r="C915" s="34"/>
      <c r="D915" s="34"/>
      <c r="E915" s="34"/>
      <c r="F915" s="34"/>
      <c r="G915" s="34"/>
      <c r="H915" s="34"/>
    </row>
    <row r="916" spans="3:8" x14ac:dyDescent="0.3">
      <c r="C916" s="34"/>
      <c r="D916" s="34"/>
      <c r="E916" s="34"/>
      <c r="F916" s="34"/>
      <c r="G916" s="34"/>
      <c r="H916" s="34"/>
    </row>
    <row r="917" spans="3:8" x14ac:dyDescent="0.3">
      <c r="C917" s="34"/>
      <c r="D917" s="34"/>
      <c r="E917" s="34"/>
      <c r="F917" s="34"/>
      <c r="G917" s="34"/>
      <c r="H917" s="34"/>
    </row>
    <row r="918" spans="3:8" x14ac:dyDescent="0.3">
      <c r="C918" s="34"/>
      <c r="D918" s="34"/>
      <c r="E918" s="34"/>
      <c r="F918" s="34"/>
      <c r="G918" s="34"/>
      <c r="H918" s="34"/>
    </row>
    <row r="919" spans="3:8" x14ac:dyDescent="0.3">
      <c r="C919" s="34"/>
      <c r="D919" s="34"/>
      <c r="E919" s="34"/>
      <c r="F919" s="34"/>
      <c r="G919" s="34"/>
      <c r="H919" s="34"/>
    </row>
    <row r="920" spans="3:8" x14ac:dyDescent="0.3">
      <c r="C920" s="34"/>
      <c r="D920" s="34"/>
      <c r="E920" s="34"/>
      <c r="F920" s="34"/>
      <c r="G920" s="34"/>
      <c r="H920" s="34"/>
    </row>
    <row r="921" spans="3:8" x14ac:dyDescent="0.3">
      <c r="C921" s="34"/>
      <c r="D921" s="34"/>
      <c r="E921" s="34"/>
      <c r="F921" s="34"/>
      <c r="G921" s="34"/>
      <c r="H921" s="34"/>
    </row>
    <row r="922" spans="3:8" x14ac:dyDescent="0.3">
      <c r="C922" s="34"/>
      <c r="D922" s="34"/>
      <c r="E922" s="34"/>
      <c r="F922" s="34"/>
      <c r="G922" s="34"/>
      <c r="H922" s="34"/>
    </row>
    <row r="923" spans="3:8" x14ac:dyDescent="0.3">
      <c r="C923" s="34"/>
      <c r="D923" s="34"/>
      <c r="E923" s="34"/>
      <c r="F923" s="34"/>
      <c r="G923" s="34"/>
      <c r="H923" s="34"/>
    </row>
    <row r="924" spans="3:8" x14ac:dyDescent="0.3">
      <c r="C924" s="34"/>
      <c r="D924" s="34"/>
      <c r="E924" s="34"/>
      <c r="F924" s="34"/>
      <c r="G924" s="34"/>
      <c r="H924" s="34"/>
    </row>
    <row r="925" spans="3:8" x14ac:dyDescent="0.3">
      <c r="C925" s="34"/>
      <c r="D925" s="34"/>
      <c r="E925" s="34"/>
      <c r="F925" s="34"/>
      <c r="G925" s="34"/>
      <c r="H925" s="34"/>
    </row>
    <row r="926" spans="3:8" x14ac:dyDescent="0.3">
      <c r="C926" s="34"/>
      <c r="D926" s="34"/>
      <c r="E926" s="34"/>
      <c r="F926" s="34"/>
      <c r="G926" s="34"/>
      <c r="H926" s="34"/>
    </row>
    <row r="927" spans="3:8" x14ac:dyDescent="0.3">
      <c r="C927" s="34"/>
      <c r="D927" s="34"/>
      <c r="E927" s="34"/>
      <c r="F927" s="34"/>
      <c r="G927" s="34"/>
      <c r="H927" s="34"/>
    </row>
    <row r="928" spans="3:8" x14ac:dyDescent="0.3">
      <c r="C928" s="34"/>
      <c r="D928" s="34"/>
      <c r="E928" s="34"/>
      <c r="F928" s="34"/>
      <c r="G928" s="34"/>
      <c r="H928" s="34"/>
    </row>
    <row r="929" spans="3:8" x14ac:dyDescent="0.3">
      <c r="C929" s="34"/>
      <c r="D929" s="34"/>
      <c r="E929" s="34"/>
      <c r="F929" s="34"/>
      <c r="G929" s="34"/>
      <c r="H929" s="34"/>
    </row>
    <row r="930" spans="3:8" x14ac:dyDescent="0.3">
      <c r="C930" s="34"/>
      <c r="D930" s="34"/>
      <c r="E930" s="34"/>
      <c r="F930" s="34"/>
      <c r="G930" s="34"/>
      <c r="H930" s="34"/>
    </row>
    <row r="931" spans="3:8" x14ac:dyDescent="0.3">
      <c r="C931" s="34"/>
      <c r="D931" s="34"/>
      <c r="E931" s="34"/>
      <c r="F931" s="34"/>
      <c r="G931" s="34"/>
      <c r="H931" s="34"/>
    </row>
    <row r="932" spans="3:8" x14ac:dyDescent="0.3">
      <c r="C932" s="34"/>
      <c r="D932" s="34"/>
      <c r="E932" s="34"/>
      <c r="F932" s="34"/>
      <c r="G932" s="34"/>
      <c r="H932" s="34"/>
    </row>
    <row r="933" spans="3:8" x14ac:dyDescent="0.3">
      <c r="C933" s="34"/>
      <c r="D933" s="34"/>
      <c r="E933" s="34"/>
      <c r="F933" s="34"/>
      <c r="G933" s="34"/>
      <c r="H933" s="34"/>
    </row>
    <row r="934" spans="3:8" x14ac:dyDescent="0.3">
      <c r="C934" s="34"/>
      <c r="D934" s="34"/>
      <c r="E934" s="34"/>
      <c r="F934" s="34"/>
      <c r="G934" s="34"/>
      <c r="H934" s="34"/>
    </row>
    <row r="935" spans="3:8" x14ac:dyDescent="0.3">
      <c r="C935" s="34"/>
      <c r="D935" s="34"/>
      <c r="E935" s="34"/>
      <c r="F935" s="34"/>
      <c r="G935" s="34"/>
      <c r="H935" s="34"/>
    </row>
    <row r="936" spans="3:8" x14ac:dyDescent="0.3">
      <c r="C936" s="34"/>
      <c r="D936" s="34"/>
      <c r="E936" s="34"/>
      <c r="F936" s="34"/>
      <c r="G936" s="34"/>
      <c r="H936" s="34"/>
    </row>
    <row r="937" spans="3:8" x14ac:dyDescent="0.3">
      <c r="C937" s="34"/>
      <c r="D937" s="34"/>
      <c r="E937" s="34"/>
      <c r="F937" s="34"/>
      <c r="G937" s="34"/>
      <c r="H937" s="34"/>
    </row>
    <row r="938" spans="3:8" x14ac:dyDescent="0.3">
      <c r="C938" s="34"/>
      <c r="D938" s="34"/>
      <c r="E938" s="34"/>
      <c r="F938" s="34"/>
      <c r="G938" s="34"/>
      <c r="H938" s="34"/>
    </row>
    <row r="939" spans="3:8" x14ac:dyDescent="0.3">
      <c r="C939" s="34"/>
      <c r="D939" s="34"/>
      <c r="E939" s="34"/>
      <c r="F939" s="34"/>
      <c r="G939" s="34"/>
      <c r="H939" s="34"/>
    </row>
    <row r="940" spans="3:8" x14ac:dyDescent="0.3">
      <c r="C940" s="34"/>
      <c r="D940" s="34"/>
      <c r="E940" s="34"/>
      <c r="F940" s="34"/>
      <c r="G940" s="34"/>
      <c r="H940" s="34"/>
    </row>
    <row r="941" spans="3:8" x14ac:dyDescent="0.3">
      <c r="C941" s="34"/>
      <c r="D941" s="34"/>
      <c r="E941" s="34"/>
      <c r="F941" s="34"/>
      <c r="G941" s="34"/>
      <c r="H941" s="34"/>
    </row>
    <row r="942" spans="3:8" x14ac:dyDescent="0.3">
      <c r="C942" s="34"/>
      <c r="D942" s="34"/>
      <c r="E942" s="34"/>
      <c r="F942" s="34"/>
      <c r="G942" s="34"/>
      <c r="H942" s="34"/>
    </row>
    <row r="943" spans="3:8" x14ac:dyDescent="0.3">
      <c r="C943" s="34"/>
      <c r="D943" s="34"/>
      <c r="E943" s="34"/>
      <c r="F943" s="34"/>
      <c r="G943" s="34"/>
      <c r="H943" s="34"/>
    </row>
    <row r="944" spans="3:8" x14ac:dyDescent="0.3">
      <c r="C944" s="34"/>
      <c r="D944" s="34"/>
      <c r="E944" s="34"/>
      <c r="F944" s="34"/>
      <c r="G944" s="34"/>
      <c r="H944" s="34"/>
    </row>
    <row r="945" spans="3:8" x14ac:dyDescent="0.3">
      <c r="C945" s="34"/>
      <c r="D945" s="34"/>
      <c r="E945" s="34"/>
      <c r="F945" s="34"/>
      <c r="G945" s="34"/>
      <c r="H945" s="34"/>
    </row>
    <row r="946" spans="3:8" x14ac:dyDescent="0.3">
      <c r="C946" s="34"/>
      <c r="D946" s="34"/>
      <c r="E946" s="34"/>
      <c r="F946" s="34"/>
      <c r="G946" s="34"/>
      <c r="H946" s="34"/>
    </row>
    <row r="947" spans="3:8" x14ac:dyDescent="0.3">
      <c r="C947" s="34"/>
      <c r="D947" s="34"/>
      <c r="E947" s="34"/>
      <c r="F947" s="34"/>
      <c r="G947" s="34"/>
      <c r="H947" s="34"/>
    </row>
    <row r="948" spans="3:8" x14ac:dyDescent="0.3">
      <c r="C948" s="34"/>
      <c r="D948" s="34"/>
      <c r="E948" s="34"/>
      <c r="F948" s="34"/>
      <c r="G948" s="34"/>
      <c r="H948" s="34"/>
    </row>
    <row r="949" spans="3:8" x14ac:dyDescent="0.3">
      <c r="C949" s="34"/>
      <c r="D949" s="34"/>
      <c r="E949" s="34"/>
      <c r="F949" s="34"/>
      <c r="G949" s="34"/>
      <c r="H949" s="34"/>
    </row>
    <row r="950" spans="3:8" x14ac:dyDescent="0.3">
      <c r="C950" s="34"/>
      <c r="D950" s="34"/>
      <c r="E950" s="34"/>
      <c r="F950" s="34"/>
      <c r="G950" s="34"/>
      <c r="H950" s="34"/>
    </row>
    <row r="951" spans="3:8" x14ac:dyDescent="0.3">
      <c r="C951" s="34"/>
      <c r="D951" s="34"/>
      <c r="E951" s="34"/>
      <c r="F951" s="34"/>
      <c r="G951" s="34"/>
      <c r="H951" s="34"/>
    </row>
    <row r="952" spans="3:8" x14ac:dyDescent="0.3">
      <c r="C952" s="34"/>
      <c r="D952" s="34"/>
      <c r="E952" s="34"/>
      <c r="F952" s="34"/>
      <c r="G952" s="34"/>
      <c r="H952" s="34"/>
    </row>
    <row r="953" spans="3:8" x14ac:dyDescent="0.3">
      <c r="C953" s="34"/>
      <c r="D953" s="34"/>
      <c r="E953" s="34"/>
      <c r="F953" s="34"/>
      <c r="G953" s="34"/>
      <c r="H953" s="34"/>
    </row>
    <row r="954" spans="3:8" x14ac:dyDescent="0.3">
      <c r="C954" s="34"/>
      <c r="D954" s="34"/>
      <c r="E954" s="34"/>
      <c r="F954" s="34"/>
      <c r="G954" s="34"/>
      <c r="H954" s="34"/>
    </row>
    <row r="955" spans="3:8" x14ac:dyDescent="0.3">
      <c r="C955" s="34"/>
      <c r="D955" s="34"/>
      <c r="E955" s="34"/>
      <c r="F955" s="34"/>
      <c r="G955" s="34"/>
      <c r="H955" s="34"/>
    </row>
    <row r="956" spans="3:8" x14ac:dyDescent="0.3">
      <c r="C956" s="34"/>
      <c r="D956" s="34"/>
      <c r="E956" s="34"/>
      <c r="F956" s="34"/>
      <c r="G956" s="34"/>
      <c r="H956" s="34"/>
    </row>
    <row r="957" spans="3:8" x14ac:dyDescent="0.3">
      <c r="C957" s="34"/>
      <c r="D957" s="34"/>
      <c r="E957" s="34"/>
      <c r="F957" s="34"/>
      <c r="G957" s="34"/>
      <c r="H957" s="34"/>
    </row>
    <row r="958" spans="3:8" x14ac:dyDescent="0.3">
      <c r="C958" s="34"/>
      <c r="D958" s="34"/>
      <c r="E958" s="34"/>
      <c r="F958" s="34"/>
      <c r="G958" s="34"/>
      <c r="H958" s="34"/>
    </row>
    <row r="959" spans="3:8" x14ac:dyDescent="0.3">
      <c r="C959" s="34"/>
      <c r="D959" s="34"/>
      <c r="E959" s="34"/>
      <c r="F959" s="34"/>
      <c r="G959" s="34"/>
      <c r="H959" s="34"/>
    </row>
    <row r="960" spans="3:8" x14ac:dyDescent="0.3">
      <c r="C960" s="34"/>
      <c r="D960" s="34"/>
      <c r="E960" s="34"/>
      <c r="F960" s="34"/>
      <c r="G960" s="34"/>
      <c r="H960" s="34"/>
    </row>
    <row r="961" spans="3:8" x14ac:dyDescent="0.3">
      <c r="C961" s="34"/>
      <c r="D961" s="34"/>
      <c r="E961" s="34"/>
      <c r="F961" s="34"/>
      <c r="G961" s="34"/>
      <c r="H961" s="34"/>
    </row>
    <row r="962" spans="3:8" x14ac:dyDescent="0.3">
      <c r="C962" s="34"/>
      <c r="D962" s="34"/>
      <c r="E962" s="34"/>
      <c r="F962" s="34"/>
      <c r="G962" s="34"/>
      <c r="H962" s="34"/>
    </row>
    <row r="963" spans="3:8" x14ac:dyDescent="0.3">
      <c r="C963" s="34"/>
      <c r="D963" s="34"/>
      <c r="E963" s="34"/>
      <c r="F963" s="34"/>
      <c r="G963" s="34"/>
      <c r="H963" s="34"/>
    </row>
    <row r="964" spans="3:8" x14ac:dyDescent="0.3">
      <c r="C964" s="34"/>
      <c r="D964" s="34"/>
      <c r="E964" s="34"/>
      <c r="F964" s="34"/>
      <c r="G964" s="34"/>
      <c r="H964" s="34"/>
    </row>
    <row r="965" spans="3:8" x14ac:dyDescent="0.3">
      <c r="C965" s="34"/>
      <c r="D965" s="34"/>
      <c r="E965" s="34"/>
      <c r="F965" s="34"/>
      <c r="G965" s="34"/>
      <c r="H965" s="34"/>
    </row>
    <row r="966" spans="3:8" x14ac:dyDescent="0.3">
      <c r="C966" s="34"/>
      <c r="D966" s="34"/>
      <c r="E966" s="34"/>
      <c r="F966" s="34"/>
      <c r="G966" s="34"/>
      <c r="H966" s="34"/>
    </row>
    <row r="967" spans="3:8" x14ac:dyDescent="0.3">
      <c r="C967" s="34"/>
      <c r="D967" s="34"/>
      <c r="E967" s="34"/>
      <c r="F967" s="34"/>
      <c r="G967" s="34"/>
      <c r="H967" s="34"/>
    </row>
    <row r="968" spans="3:8" x14ac:dyDescent="0.3">
      <c r="C968" s="34"/>
      <c r="D968" s="34"/>
      <c r="E968" s="34"/>
      <c r="F968" s="34"/>
      <c r="G968" s="34"/>
      <c r="H968" s="34"/>
    </row>
    <row r="969" spans="3:8" x14ac:dyDescent="0.3">
      <c r="C969" s="34"/>
      <c r="D969" s="34"/>
      <c r="E969" s="34"/>
      <c r="F969" s="34"/>
      <c r="G969" s="34"/>
      <c r="H969" s="34"/>
    </row>
    <row r="970" spans="3:8" x14ac:dyDescent="0.3">
      <c r="C970" s="34"/>
      <c r="D970" s="34"/>
      <c r="E970" s="34"/>
      <c r="F970" s="34"/>
      <c r="G970" s="34"/>
      <c r="H970" s="34"/>
    </row>
    <row r="971" spans="3:8" x14ac:dyDescent="0.3">
      <c r="C971" s="34"/>
      <c r="D971" s="34"/>
      <c r="E971" s="34"/>
      <c r="F971" s="34"/>
      <c r="G971" s="34"/>
      <c r="H971" s="34"/>
    </row>
    <row r="972" spans="3:8" x14ac:dyDescent="0.3">
      <c r="C972" s="34"/>
      <c r="D972" s="34"/>
      <c r="E972" s="34"/>
      <c r="F972" s="34"/>
      <c r="G972" s="34"/>
      <c r="H972" s="34"/>
    </row>
    <row r="973" spans="3:8" x14ac:dyDescent="0.3">
      <c r="C973" s="34"/>
      <c r="D973" s="34"/>
      <c r="E973" s="34"/>
      <c r="F973" s="34"/>
      <c r="G973" s="34"/>
      <c r="H973" s="34"/>
    </row>
    <row r="974" spans="3:8" x14ac:dyDescent="0.3">
      <c r="C974" s="34"/>
      <c r="D974" s="34"/>
      <c r="E974" s="34"/>
      <c r="F974" s="34"/>
      <c r="G974" s="34"/>
      <c r="H974" s="34"/>
    </row>
    <row r="975" spans="3:8" x14ac:dyDescent="0.3">
      <c r="C975" s="34"/>
      <c r="D975" s="34"/>
      <c r="E975" s="34"/>
      <c r="F975" s="34"/>
      <c r="G975" s="34"/>
      <c r="H975" s="34"/>
    </row>
    <row r="976" spans="3:8" x14ac:dyDescent="0.3">
      <c r="C976" s="34"/>
      <c r="D976" s="34"/>
      <c r="E976" s="34"/>
      <c r="F976" s="34"/>
      <c r="G976" s="34"/>
      <c r="H976" s="34"/>
    </row>
    <row r="977" spans="3:8" x14ac:dyDescent="0.3">
      <c r="C977" s="34"/>
      <c r="D977" s="34"/>
      <c r="E977" s="34"/>
      <c r="F977" s="34"/>
      <c r="G977" s="34"/>
      <c r="H977" s="34"/>
    </row>
    <row r="978" spans="3:8" x14ac:dyDescent="0.3">
      <c r="C978" s="34"/>
      <c r="D978" s="34"/>
      <c r="E978" s="34"/>
      <c r="F978" s="34"/>
      <c r="G978" s="34"/>
      <c r="H978" s="34"/>
    </row>
    <row r="979" spans="3:8" x14ac:dyDescent="0.3">
      <c r="C979" s="34"/>
      <c r="D979" s="34"/>
      <c r="E979" s="34"/>
      <c r="F979" s="34"/>
      <c r="G979" s="34"/>
      <c r="H979" s="34"/>
    </row>
    <row r="980" spans="3:8" x14ac:dyDescent="0.3">
      <c r="C980" s="34"/>
      <c r="D980" s="34"/>
      <c r="E980" s="34"/>
      <c r="F980" s="34"/>
      <c r="G980" s="34"/>
      <c r="H980" s="34"/>
    </row>
    <row r="981" spans="3:8" x14ac:dyDescent="0.3">
      <c r="C981" s="34"/>
      <c r="D981" s="34"/>
      <c r="E981" s="34"/>
      <c r="F981" s="34"/>
      <c r="G981" s="34"/>
      <c r="H981" s="34"/>
    </row>
    <row r="982" spans="3:8" x14ac:dyDescent="0.3">
      <c r="C982" s="34"/>
      <c r="D982" s="34"/>
      <c r="E982" s="34"/>
      <c r="F982" s="34"/>
      <c r="G982" s="34"/>
      <c r="H982" s="34"/>
    </row>
    <row r="983" spans="3:8" x14ac:dyDescent="0.3">
      <c r="C983" s="34"/>
      <c r="D983" s="34"/>
      <c r="E983" s="34"/>
      <c r="F983" s="34"/>
      <c r="G983" s="34"/>
      <c r="H983" s="34"/>
    </row>
    <row r="984" spans="3:8" x14ac:dyDescent="0.3">
      <c r="C984" s="34"/>
      <c r="D984" s="34"/>
      <c r="E984" s="34"/>
      <c r="F984" s="34"/>
      <c r="G984" s="34"/>
      <c r="H984" s="34"/>
    </row>
    <row r="985" spans="3:8" x14ac:dyDescent="0.3">
      <c r="C985" s="34"/>
      <c r="D985" s="34"/>
      <c r="E985" s="34"/>
      <c r="F985" s="34"/>
      <c r="G985" s="34"/>
      <c r="H985" s="34"/>
    </row>
    <row r="986" spans="3:8" x14ac:dyDescent="0.3">
      <c r="C986" s="34"/>
      <c r="D986" s="34"/>
      <c r="E986" s="34"/>
      <c r="F986" s="34"/>
      <c r="G986" s="34"/>
      <c r="H986" s="34"/>
    </row>
    <row r="987" spans="3:8" x14ac:dyDescent="0.3">
      <c r="C987" s="34"/>
      <c r="D987" s="34"/>
      <c r="E987" s="34"/>
      <c r="F987" s="34"/>
      <c r="G987" s="34"/>
      <c r="H987" s="34"/>
    </row>
    <row r="988" spans="3:8" x14ac:dyDescent="0.3">
      <c r="C988" s="34"/>
      <c r="D988" s="34"/>
      <c r="E988" s="34"/>
      <c r="F988" s="34"/>
      <c r="G988" s="34"/>
      <c r="H988" s="34"/>
    </row>
    <row r="989" spans="3:8" x14ac:dyDescent="0.3">
      <c r="C989" s="34"/>
      <c r="D989" s="34"/>
      <c r="E989" s="34"/>
      <c r="F989" s="34"/>
      <c r="G989" s="34"/>
      <c r="H989" s="34"/>
    </row>
    <row r="990" spans="3:8" x14ac:dyDescent="0.3">
      <c r="C990" s="34"/>
      <c r="D990" s="34"/>
      <c r="E990" s="34"/>
      <c r="F990" s="34"/>
      <c r="G990" s="34"/>
      <c r="H990" s="34"/>
    </row>
    <row r="991" spans="3:8" x14ac:dyDescent="0.3">
      <c r="C991" s="34"/>
      <c r="D991" s="34"/>
      <c r="E991" s="34"/>
      <c r="F991" s="34"/>
      <c r="G991" s="34"/>
      <c r="H991" s="34"/>
    </row>
    <row r="992" spans="3:8" x14ac:dyDescent="0.3">
      <c r="C992" s="34"/>
      <c r="D992" s="34"/>
      <c r="E992" s="34"/>
      <c r="F992" s="34"/>
      <c r="G992" s="34"/>
      <c r="H992" s="34"/>
    </row>
    <row r="993" spans="3:8" x14ac:dyDescent="0.3">
      <c r="C993" s="34"/>
      <c r="D993" s="34"/>
      <c r="E993" s="34"/>
      <c r="F993" s="34"/>
      <c r="G993" s="34"/>
      <c r="H993" s="34"/>
    </row>
    <row r="994" spans="3:8" x14ac:dyDescent="0.3">
      <c r="C994" s="34"/>
      <c r="D994" s="34"/>
      <c r="E994" s="34"/>
      <c r="F994" s="34"/>
      <c r="G994" s="34"/>
      <c r="H994" s="34"/>
    </row>
    <row r="995" spans="3:8" x14ac:dyDescent="0.3">
      <c r="C995" s="34"/>
      <c r="D995" s="34"/>
      <c r="E995" s="34"/>
      <c r="F995" s="34"/>
      <c r="G995" s="34"/>
      <c r="H995" s="34"/>
    </row>
    <row r="996" spans="3:8" x14ac:dyDescent="0.3">
      <c r="C996" s="34"/>
      <c r="D996" s="34"/>
      <c r="E996" s="34"/>
      <c r="F996" s="34"/>
      <c r="G996" s="34"/>
      <c r="H996" s="34"/>
    </row>
    <row r="997" spans="3:8" x14ac:dyDescent="0.3">
      <c r="C997" s="34"/>
      <c r="D997" s="34"/>
      <c r="E997" s="34"/>
      <c r="F997" s="34"/>
      <c r="G997" s="34"/>
      <c r="H997" s="34"/>
    </row>
    <row r="998" spans="3:8" x14ac:dyDescent="0.3">
      <c r="C998" s="34"/>
      <c r="D998" s="34"/>
      <c r="E998" s="34"/>
      <c r="F998" s="34"/>
      <c r="G998" s="34"/>
      <c r="H998" s="34"/>
    </row>
    <row r="999" spans="3:8" x14ac:dyDescent="0.3">
      <c r="C999" s="34"/>
      <c r="D999" s="34"/>
      <c r="E999" s="34"/>
      <c r="F999" s="34"/>
      <c r="G999" s="34"/>
      <c r="H999" s="34"/>
    </row>
    <row r="1000" spans="3:8" x14ac:dyDescent="0.3">
      <c r="C1000" s="34"/>
      <c r="D1000" s="34"/>
      <c r="E1000" s="34"/>
      <c r="F1000" s="34"/>
      <c r="G1000" s="34"/>
      <c r="H1000" s="34"/>
    </row>
    <row r="1001" spans="3:8" x14ac:dyDescent="0.3">
      <c r="C1001" s="34"/>
      <c r="D1001" s="34"/>
      <c r="E1001" s="34"/>
      <c r="F1001" s="34"/>
      <c r="G1001" s="34"/>
      <c r="H1001" s="34"/>
    </row>
    <row r="1002" spans="3:8" x14ac:dyDescent="0.3">
      <c r="C1002" s="34"/>
      <c r="D1002" s="34"/>
      <c r="E1002" s="34"/>
      <c r="F1002" s="34"/>
      <c r="G1002" s="34"/>
      <c r="H1002" s="34"/>
    </row>
    <row r="1003" spans="3:8" x14ac:dyDescent="0.3">
      <c r="C1003" s="34"/>
      <c r="D1003" s="34"/>
      <c r="E1003" s="34"/>
      <c r="F1003" s="34"/>
      <c r="G1003" s="34"/>
      <c r="H1003" s="34"/>
    </row>
    <row r="1004" spans="3:8" x14ac:dyDescent="0.3">
      <c r="C1004" s="34"/>
      <c r="D1004" s="34"/>
      <c r="E1004" s="34"/>
      <c r="F1004" s="34"/>
      <c r="G1004" s="34"/>
      <c r="H1004" s="34"/>
    </row>
    <row r="1005" spans="3:8" x14ac:dyDescent="0.3">
      <c r="C1005" s="34"/>
      <c r="D1005" s="34"/>
      <c r="E1005" s="34"/>
      <c r="F1005" s="34"/>
      <c r="G1005" s="34"/>
      <c r="H1005" s="34"/>
    </row>
    <row r="1006" spans="3:8" x14ac:dyDescent="0.3">
      <c r="C1006" s="34"/>
      <c r="D1006" s="34"/>
      <c r="E1006" s="34"/>
      <c r="F1006" s="34"/>
      <c r="G1006" s="34"/>
      <c r="H1006" s="34"/>
    </row>
    <row r="1007" spans="3:8" x14ac:dyDescent="0.3">
      <c r="C1007" s="34"/>
      <c r="D1007" s="34"/>
      <c r="E1007" s="34"/>
      <c r="F1007" s="34"/>
      <c r="G1007" s="34"/>
      <c r="H1007" s="34"/>
    </row>
    <row r="1008" spans="3:8" x14ac:dyDescent="0.3">
      <c r="C1008" s="34"/>
      <c r="D1008" s="34"/>
      <c r="E1008" s="34"/>
      <c r="F1008" s="34"/>
      <c r="G1008" s="34"/>
      <c r="H1008" s="34"/>
    </row>
    <row r="1009" spans="3:8" x14ac:dyDescent="0.3">
      <c r="C1009" s="34"/>
      <c r="D1009" s="34"/>
      <c r="E1009" s="34"/>
      <c r="F1009" s="34"/>
      <c r="G1009" s="34"/>
      <c r="H1009" s="34"/>
    </row>
    <row r="1010" spans="3:8" x14ac:dyDescent="0.3">
      <c r="C1010" s="34"/>
      <c r="D1010" s="34"/>
      <c r="E1010" s="34"/>
      <c r="F1010" s="34"/>
      <c r="G1010" s="34"/>
      <c r="H1010" s="34"/>
    </row>
    <row r="1011" spans="3:8" x14ac:dyDescent="0.3">
      <c r="C1011" s="34"/>
      <c r="D1011" s="34"/>
      <c r="E1011" s="34"/>
      <c r="F1011" s="34"/>
      <c r="G1011" s="34"/>
      <c r="H1011" s="34"/>
    </row>
    <row r="1012" spans="3:8" x14ac:dyDescent="0.3">
      <c r="C1012" s="34"/>
      <c r="D1012" s="34"/>
      <c r="E1012" s="34"/>
      <c r="F1012" s="34"/>
      <c r="G1012" s="34"/>
      <c r="H1012" s="34"/>
    </row>
    <row r="1013" spans="3:8" x14ac:dyDescent="0.3">
      <c r="C1013" s="34"/>
      <c r="D1013" s="34"/>
      <c r="E1013" s="34"/>
      <c r="F1013" s="34"/>
      <c r="G1013" s="34"/>
      <c r="H1013" s="34"/>
    </row>
    <row r="1014" spans="3:8" x14ac:dyDescent="0.3">
      <c r="C1014" s="34"/>
      <c r="D1014" s="34"/>
      <c r="E1014" s="34"/>
      <c r="F1014" s="34"/>
      <c r="G1014" s="34"/>
      <c r="H1014" s="34"/>
    </row>
    <row r="1015" spans="3:8" x14ac:dyDescent="0.3">
      <c r="C1015" s="34"/>
      <c r="D1015" s="34"/>
      <c r="E1015" s="34"/>
      <c r="F1015" s="34"/>
      <c r="G1015" s="34"/>
      <c r="H1015" s="34"/>
    </row>
    <row r="1016" spans="3:8" x14ac:dyDescent="0.3">
      <c r="C1016" s="34"/>
      <c r="D1016" s="34"/>
      <c r="E1016" s="34"/>
      <c r="F1016" s="34"/>
      <c r="G1016" s="34"/>
      <c r="H1016" s="34"/>
    </row>
    <row r="1017" spans="3:8" x14ac:dyDescent="0.3">
      <c r="C1017" s="34"/>
      <c r="D1017" s="34"/>
      <c r="E1017" s="34"/>
      <c r="F1017" s="34"/>
      <c r="G1017" s="34"/>
      <c r="H1017" s="34"/>
    </row>
    <row r="1018" spans="3:8" x14ac:dyDescent="0.3">
      <c r="C1018" s="34"/>
      <c r="D1018" s="34"/>
      <c r="E1018" s="34"/>
      <c r="F1018" s="34"/>
      <c r="G1018" s="34"/>
      <c r="H1018" s="34"/>
    </row>
    <row r="1019" spans="3:8" x14ac:dyDescent="0.3">
      <c r="C1019" s="34"/>
      <c r="D1019" s="34"/>
      <c r="E1019" s="34"/>
      <c r="F1019" s="34"/>
      <c r="G1019" s="34"/>
      <c r="H1019" s="34"/>
    </row>
    <row r="1020" spans="3:8" x14ac:dyDescent="0.3">
      <c r="C1020" s="34"/>
      <c r="D1020" s="34"/>
      <c r="E1020" s="34"/>
      <c r="F1020" s="34"/>
      <c r="G1020" s="34"/>
      <c r="H1020" s="34"/>
    </row>
    <row r="1021" spans="3:8" x14ac:dyDescent="0.3">
      <c r="C1021" s="34"/>
      <c r="D1021" s="34"/>
      <c r="E1021" s="34"/>
      <c r="F1021" s="34"/>
      <c r="G1021" s="34"/>
      <c r="H1021" s="34"/>
    </row>
    <row r="1022" spans="3:8" x14ac:dyDescent="0.3">
      <c r="C1022" s="34"/>
      <c r="D1022" s="34"/>
      <c r="E1022" s="34"/>
      <c r="F1022" s="34"/>
      <c r="G1022" s="34"/>
      <c r="H1022" s="34"/>
    </row>
    <row r="1023" spans="3:8" x14ac:dyDescent="0.3">
      <c r="C1023" s="34"/>
      <c r="D1023" s="34"/>
      <c r="E1023" s="34"/>
      <c r="F1023" s="34"/>
      <c r="G1023" s="34"/>
      <c r="H1023" s="34"/>
    </row>
    <row r="1024" spans="3:8" x14ac:dyDescent="0.3">
      <c r="C1024" s="34"/>
      <c r="D1024" s="34"/>
      <c r="E1024" s="34"/>
      <c r="F1024" s="34"/>
      <c r="G1024" s="34"/>
      <c r="H1024" s="34"/>
    </row>
    <row r="1025" spans="3:8" x14ac:dyDescent="0.3">
      <c r="C1025" s="34"/>
      <c r="D1025" s="34"/>
      <c r="E1025" s="34"/>
      <c r="F1025" s="34"/>
      <c r="G1025" s="34"/>
      <c r="H1025" s="34"/>
    </row>
    <row r="1026" spans="3:8" x14ac:dyDescent="0.3">
      <c r="C1026" s="34"/>
      <c r="D1026" s="34"/>
      <c r="E1026" s="34"/>
      <c r="F1026" s="34"/>
      <c r="G1026" s="34"/>
      <c r="H1026" s="34"/>
    </row>
    <row r="1027" spans="3:8" x14ac:dyDescent="0.3">
      <c r="C1027" s="34"/>
      <c r="D1027" s="34"/>
      <c r="E1027" s="34"/>
      <c r="F1027" s="34"/>
      <c r="G1027" s="34"/>
      <c r="H1027" s="34"/>
    </row>
    <row r="1028" spans="3:8" x14ac:dyDescent="0.3">
      <c r="C1028" s="34"/>
      <c r="D1028" s="34"/>
      <c r="E1028" s="34"/>
      <c r="F1028" s="34"/>
      <c r="G1028" s="34"/>
      <c r="H1028" s="34"/>
    </row>
    <row r="1029" spans="3:8" x14ac:dyDescent="0.3">
      <c r="C1029" s="34"/>
      <c r="D1029" s="34"/>
      <c r="E1029" s="34"/>
      <c r="F1029" s="34"/>
      <c r="G1029" s="34"/>
      <c r="H1029" s="34"/>
    </row>
    <row r="1030" spans="3:8" x14ac:dyDescent="0.3">
      <c r="C1030" s="34"/>
      <c r="D1030" s="34"/>
      <c r="E1030" s="34"/>
      <c r="F1030" s="34"/>
      <c r="G1030" s="34"/>
      <c r="H1030" s="34"/>
    </row>
    <row r="1031" spans="3:8" x14ac:dyDescent="0.3">
      <c r="C1031" s="34"/>
      <c r="D1031" s="34"/>
      <c r="E1031" s="34"/>
      <c r="F1031" s="34"/>
      <c r="G1031" s="34"/>
      <c r="H1031" s="34"/>
    </row>
    <row r="1032" spans="3:8" x14ac:dyDescent="0.3">
      <c r="C1032" s="34"/>
      <c r="D1032" s="34"/>
      <c r="E1032" s="34"/>
      <c r="F1032" s="34"/>
      <c r="G1032" s="34"/>
      <c r="H1032" s="34"/>
    </row>
    <row r="1033" spans="3:8" x14ac:dyDescent="0.3">
      <c r="C1033" s="34"/>
      <c r="D1033" s="34"/>
      <c r="E1033" s="34"/>
      <c r="F1033" s="34"/>
      <c r="G1033" s="34"/>
      <c r="H1033" s="34"/>
    </row>
    <row r="1034" spans="3:8" x14ac:dyDescent="0.3">
      <c r="C1034" s="34"/>
      <c r="D1034" s="34"/>
      <c r="E1034" s="34"/>
      <c r="F1034" s="34"/>
      <c r="G1034" s="34"/>
      <c r="H1034" s="34"/>
    </row>
    <row r="1035" spans="3:8" x14ac:dyDescent="0.3">
      <c r="C1035" s="34"/>
      <c r="D1035" s="34"/>
      <c r="E1035" s="34"/>
      <c r="F1035" s="34"/>
      <c r="G1035" s="34"/>
      <c r="H1035" s="34"/>
    </row>
    <row r="1036" spans="3:8" x14ac:dyDescent="0.3">
      <c r="C1036" s="34"/>
      <c r="D1036" s="34"/>
      <c r="E1036" s="34"/>
      <c r="F1036" s="34"/>
      <c r="G1036" s="34"/>
      <c r="H1036" s="34"/>
    </row>
    <row r="1037" spans="3:8" x14ac:dyDescent="0.3">
      <c r="C1037" s="34"/>
      <c r="D1037" s="34"/>
      <c r="E1037" s="34"/>
      <c r="F1037" s="34"/>
      <c r="G1037" s="34"/>
      <c r="H1037" s="34"/>
    </row>
    <row r="1038" spans="3:8" x14ac:dyDescent="0.3">
      <c r="C1038" s="34"/>
      <c r="D1038" s="34"/>
      <c r="E1038" s="34"/>
      <c r="F1038" s="34"/>
      <c r="G1038" s="34"/>
      <c r="H1038" s="34"/>
    </row>
    <row r="1039" spans="3:8" x14ac:dyDescent="0.3">
      <c r="C1039" s="34"/>
      <c r="D1039" s="34"/>
      <c r="E1039" s="34"/>
      <c r="F1039" s="34"/>
      <c r="G1039" s="34"/>
      <c r="H1039" s="34"/>
    </row>
    <row r="1040" spans="3:8" x14ac:dyDescent="0.3">
      <c r="C1040" s="34"/>
      <c r="D1040" s="34"/>
      <c r="E1040" s="34"/>
      <c r="F1040" s="34"/>
      <c r="G1040" s="34"/>
      <c r="H1040" s="34"/>
    </row>
    <row r="1041" spans="3:8" x14ac:dyDescent="0.3">
      <c r="C1041" s="34"/>
      <c r="D1041" s="34"/>
      <c r="E1041" s="34"/>
      <c r="F1041" s="34"/>
      <c r="G1041" s="34"/>
      <c r="H1041" s="34"/>
    </row>
    <row r="1042" spans="3:8" x14ac:dyDescent="0.3">
      <c r="C1042" s="34"/>
      <c r="D1042" s="34"/>
      <c r="E1042" s="34"/>
      <c r="F1042" s="34"/>
      <c r="G1042" s="34"/>
      <c r="H1042" s="34"/>
    </row>
    <row r="1043" spans="3:8" x14ac:dyDescent="0.3">
      <c r="C1043" s="34"/>
      <c r="D1043" s="34"/>
      <c r="E1043" s="34"/>
      <c r="F1043" s="34"/>
      <c r="G1043" s="34"/>
      <c r="H1043" s="34"/>
    </row>
    <row r="1044" spans="3:8" x14ac:dyDescent="0.3">
      <c r="C1044" s="34"/>
      <c r="D1044" s="34"/>
      <c r="E1044" s="34"/>
      <c r="F1044" s="34"/>
      <c r="G1044" s="34"/>
      <c r="H1044" s="34"/>
    </row>
    <row r="1045" spans="3:8" x14ac:dyDescent="0.3">
      <c r="C1045" s="34"/>
      <c r="D1045" s="34"/>
      <c r="E1045" s="34"/>
      <c r="F1045" s="34"/>
      <c r="G1045" s="34"/>
      <c r="H1045" s="34"/>
    </row>
    <row r="1046" spans="3:8" x14ac:dyDescent="0.3">
      <c r="C1046" s="34"/>
      <c r="D1046" s="34"/>
      <c r="E1046" s="34"/>
      <c r="F1046" s="34"/>
      <c r="G1046" s="34"/>
      <c r="H1046" s="34"/>
    </row>
    <row r="1047" spans="3:8" x14ac:dyDescent="0.3">
      <c r="C1047" s="34"/>
      <c r="D1047" s="34"/>
      <c r="E1047" s="34"/>
      <c r="F1047" s="34"/>
      <c r="G1047" s="34"/>
      <c r="H1047" s="34"/>
    </row>
    <row r="1048" spans="3:8" x14ac:dyDescent="0.3">
      <c r="C1048" s="34"/>
      <c r="D1048" s="34"/>
      <c r="E1048" s="34"/>
      <c r="F1048" s="34"/>
      <c r="G1048" s="34"/>
      <c r="H1048" s="34"/>
    </row>
    <row r="1049" spans="3:8" x14ac:dyDescent="0.3">
      <c r="C1049" s="34"/>
      <c r="D1049" s="34"/>
      <c r="E1049" s="34"/>
      <c r="F1049" s="34"/>
      <c r="G1049" s="34"/>
      <c r="H1049" s="34"/>
    </row>
    <row r="1050" spans="3:8" x14ac:dyDescent="0.3">
      <c r="C1050" s="34"/>
      <c r="D1050" s="34"/>
      <c r="E1050" s="34"/>
      <c r="F1050" s="34"/>
      <c r="G1050" s="34"/>
      <c r="H1050" s="34"/>
    </row>
    <row r="1051" spans="3:8" x14ac:dyDescent="0.3">
      <c r="C1051" s="34"/>
      <c r="D1051" s="34"/>
      <c r="E1051" s="34"/>
      <c r="F1051" s="34"/>
      <c r="G1051" s="34"/>
      <c r="H1051" s="34"/>
    </row>
    <row r="1052" spans="3:8" x14ac:dyDescent="0.3">
      <c r="C1052" s="34"/>
      <c r="D1052" s="34"/>
      <c r="E1052" s="34"/>
      <c r="F1052" s="34"/>
      <c r="G1052" s="34"/>
      <c r="H1052" s="34"/>
    </row>
    <row r="1053" spans="3:8" x14ac:dyDescent="0.3">
      <c r="C1053" s="34"/>
      <c r="D1053" s="34"/>
      <c r="E1053" s="34"/>
      <c r="F1053" s="34"/>
      <c r="G1053" s="34"/>
      <c r="H1053" s="34"/>
    </row>
    <row r="1054" spans="3:8" x14ac:dyDescent="0.3">
      <c r="C1054" s="34"/>
      <c r="D1054" s="34"/>
      <c r="E1054" s="34"/>
      <c r="F1054" s="34"/>
      <c r="G1054" s="34"/>
      <c r="H1054" s="34"/>
    </row>
    <row r="1055" spans="3:8" x14ac:dyDescent="0.3">
      <c r="C1055" s="34"/>
      <c r="D1055" s="34"/>
      <c r="E1055" s="34"/>
      <c r="F1055" s="34"/>
      <c r="G1055" s="34"/>
      <c r="H1055" s="34"/>
    </row>
    <row r="1056" spans="3:8" x14ac:dyDescent="0.3">
      <c r="C1056" s="34"/>
      <c r="D1056" s="34"/>
      <c r="E1056" s="34"/>
      <c r="F1056" s="34"/>
      <c r="G1056" s="34"/>
      <c r="H1056" s="34"/>
    </row>
    <row r="1057" spans="3:8" x14ac:dyDescent="0.3">
      <c r="C1057" s="34"/>
      <c r="D1057" s="34"/>
      <c r="E1057" s="34"/>
      <c r="F1057" s="34"/>
      <c r="G1057" s="34"/>
      <c r="H1057" s="34"/>
    </row>
    <row r="1058" spans="3:8" x14ac:dyDescent="0.3">
      <c r="C1058" s="34"/>
      <c r="D1058" s="34"/>
      <c r="E1058" s="34"/>
      <c r="F1058" s="34"/>
      <c r="G1058" s="34"/>
      <c r="H1058" s="34"/>
    </row>
    <row r="1059" spans="3:8" x14ac:dyDescent="0.3">
      <c r="C1059" s="34"/>
      <c r="D1059" s="34"/>
      <c r="E1059" s="34"/>
      <c r="F1059" s="34"/>
      <c r="G1059" s="34"/>
      <c r="H1059" s="34"/>
    </row>
    <row r="1060" spans="3:8" x14ac:dyDescent="0.3">
      <c r="C1060" s="34"/>
      <c r="D1060" s="34"/>
      <c r="E1060" s="34"/>
      <c r="F1060" s="34"/>
      <c r="G1060" s="34"/>
      <c r="H1060" s="34"/>
    </row>
    <row r="1061" spans="3:8" x14ac:dyDescent="0.3">
      <c r="C1061" s="34"/>
      <c r="D1061" s="34"/>
      <c r="E1061" s="34"/>
      <c r="F1061" s="34"/>
      <c r="G1061" s="34"/>
      <c r="H1061" s="34"/>
    </row>
    <row r="1062" spans="3:8" x14ac:dyDescent="0.3">
      <c r="C1062" s="34"/>
      <c r="D1062" s="34"/>
      <c r="E1062" s="34"/>
      <c r="F1062" s="34"/>
      <c r="G1062" s="34"/>
      <c r="H1062" s="34"/>
    </row>
    <row r="1063" spans="3:8" x14ac:dyDescent="0.3">
      <c r="C1063" s="34"/>
      <c r="D1063" s="34"/>
      <c r="E1063" s="34"/>
      <c r="F1063" s="34"/>
      <c r="G1063" s="34"/>
      <c r="H1063" s="34"/>
    </row>
    <row r="1064" spans="3:8" x14ac:dyDescent="0.3">
      <c r="C1064" s="34"/>
      <c r="D1064" s="34"/>
      <c r="E1064" s="34"/>
      <c r="F1064" s="34"/>
      <c r="G1064" s="34"/>
      <c r="H1064" s="34"/>
    </row>
    <row r="1065" spans="3:8" x14ac:dyDescent="0.3">
      <c r="C1065" s="34"/>
      <c r="D1065" s="34"/>
      <c r="E1065" s="34"/>
      <c r="F1065" s="34"/>
      <c r="G1065" s="34"/>
      <c r="H1065" s="34"/>
    </row>
    <row r="1066" spans="3:8" x14ac:dyDescent="0.3">
      <c r="C1066" s="34"/>
      <c r="D1066" s="34"/>
      <c r="E1066" s="34"/>
      <c r="F1066" s="34"/>
      <c r="G1066" s="34"/>
      <c r="H1066" s="34"/>
    </row>
    <row r="1067" spans="3:8" x14ac:dyDescent="0.3">
      <c r="C1067" s="34"/>
      <c r="D1067" s="34"/>
      <c r="E1067" s="34"/>
      <c r="F1067" s="34"/>
      <c r="G1067" s="34"/>
      <c r="H1067" s="34"/>
    </row>
    <row r="1068" spans="3:8" x14ac:dyDescent="0.3">
      <c r="C1068" s="34"/>
      <c r="D1068" s="34"/>
      <c r="E1068" s="34"/>
      <c r="F1068" s="34"/>
      <c r="G1068" s="34"/>
      <c r="H1068" s="34"/>
    </row>
    <row r="1069" spans="3:8" x14ac:dyDescent="0.3">
      <c r="C1069" s="34"/>
      <c r="D1069" s="34"/>
      <c r="E1069" s="34"/>
      <c r="F1069" s="34"/>
      <c r="G1069" s="34"/>
      <c r="H1069" s="34"/>
    </row>
    <row r="1070" spans="3:8" x14ac:dyDescent="0.3">
      <c r="C1070" s="34"/>
      <c r="D1070" s="34"/>
      <c r="E1070" s="34"/>
      <c r="F1070" s="34"/>
      <c r="G1070" s="34"/>
      <c r="H1070" s="34"/>
    </row>
    <row r="1071" spans="3:8" x14ac:dyDescent="0.3">
      <c r="C1071" s="34"/>
      <c r="D1071" s="34"/>
      <c r="E1071" s="34"/>
      <c r="F1071" s="34"/>
      <c r="G1071" s="34"/>
      <c r="H1071" s="34"/>
    </row>
    <row r="1072" spans="3:8" x14ac:dyDescent="0.3">
      <c r="C1072" s="34"/>
      <c r="D1072" s="34"/>
      <c r="E1072" s="34"/>
      <c r="F1072" s="34"/>
      <c r="G1072" s="34"/>
      <c r="H1072" s="34"/>
    </row>
    <row r="1073" spans="3:8" x14ac:dyDescent="0.3">
      <c r="C1073" s="34"/>
      <c r="D1073" s="34"/>
      <c r="E1073" s="34"/>
      <c r="F1073" s="34"/>
      <c r="G1073" s="34"/>
      <c r="H1073" s="34"/>
    </row>
    <row r="1074" spans="3:8" x14ac:dyDescent="0.3">
      <c r="C1074" s="34"/>
      <c r="D1074" s="34"/>
      <c r="E1074" s="34"/>
      <c r="F1074" s="34"/>
      <c r="G1074" s="34"/>
      <c r="H1074" s="34"/>
    </row>
    <row r="1075" spans="3:8" x14ac:dyDescent="0.3">
      <c r="C1075" s="34"/>
      <c r="D1075" s="34"/>
      <c r="E1075" s="34"/>
      <c r="F1075" s="34"/>
      <c r="G1075" s="34"/>
      <c r="H1075" s="34"/>
    </row>
    <row r="1076" spans="3:8" x14ac:dyDescent="0.3">
      <c r="C1076" s="34"/>
      <c r="D1076" s="34"/>
      <c r="E1076" s="34"/>
      <c r="F1076" s="34"/>
      <c r="G1076" s="34"/>
      <c r="H1076" s="34"/>
    </row>
    <row r="1077" spans="3:8" x14ac:dyDescent="0.3">
      <c r="C1077" s="34"/>
      <c r="D1077" s="34"/>
      <c r="E1077" s="34"/>
      <c r="F1077" s="34"/>
      <c r="G1077" s="34"/>
      <c r="H1077" s="34"/>
    </row>
    <row r="1078" spans="3:8" x14ac:dyDescent="0.3">
      <c r="C1078" s="34"/>
      <c r="D1078" s="34"/>
      <c r="E1078" s="34"/>
      <c r="F1078" s="34"/>
      <c r="G1078" s="34"/>
      <c r="H1078" s="34"/>
    </row>
    <row r="1079" spans="3:8" x14ac:dyDescent="0.3">
      <c r="C1079" s="34"/>
      <c r="D1079" s="34"/>
      <c r="E1079" s="34"/>
      <c r="F1079" s="34"/>
      <c r="G1079" s="34"/>
      <c r="H1079" s="34"/>
    </row>
    <row r="1080" spans="3:8" x14ac:dyDescent="0.3">
      <c r="C1080" s="34"/>
      <c r="D1080" s="34"/>
      <c r="E1080" s="34"/>
      <c r="F1080" s="34"/>
      <c r="G1080" s="34"/>
      <c r="H1080" s="34"/>
    </row>
    <row r="1081" spans="3:8" x14ac:dyDescent="0.3">
      <c r="C1081" s="34"/>
      <c r="D1081" s="34"/>
      <c r="E1081" s="34"/>
      <c r="F1081" s="34"/>
      <c r="G1081" s="34"/>
      <c r="H1081" s="34"/>
    </row>
    <row r="1082" spans="3:8" x14ac:dyDescent="0.3">
      <c r="C1082" s="34"/>
      <c r="D1082" s="34"/>
      <c r="E1082" s="34"/>
      <c r="F1082" s="34"/>
      <c r="G1082" s="34"/>
      <c r="H1082" s="34"/>
    </row>
    <row r="1083" spans="3:8" x14ac:dyDescent="0.3">
      <c r="C1083" s="34"/>
      <c r="D1083" s="34"/>
      <c r="E1083" s="34"/>
      <c r="F1083" s="34"/>
      <c r="G1083" s="34"/>
      <c r="H1083" s="34"/>
    </row>
    <row r="1084" spans="3:8" x14ac:dyDescent="0.3">
      <c r="C1084" s="34"/>
      <c r="D1084" s="34"/>
      <c r="E1084" s="34"/>
      <c r="F1084" s="34"/>
      <c r="G1084" s="34"/>
      <c r="H1084" s="34"/>
    </row>
    <row r="1085" spans="3:8" x14ac:dyDescent="0.3">
      <c r="C1085" s="34"/>
      <c r="D1085" s="34"/>
      <c r="E1085" s="34"/>
      <c r="F1085" s="34"/>
      <c r="G1085" s="34"/>
      <c r="H1085" s="34"/>
    </row>
    <row r="1086" spans="3:8" x14ac:dyDescent="0.3">
      <c r="C1086" s="34"/>
      <c r="D1086" s="34"/>
      <c r="E1086" s="34"/>
      <c r="F1086" s="34"/>
      <c r="G1086" s="34"/>
      <c r="H1086" s="34"/>
    </row>
    <row r="1087" spans="3:8" x14ac:dyDescent="0.3">
      <c r="C1087" s="34"/>
      <c r="D1087" s="34"/>
      <c r="E1087" s="34"/>
      <c r="F1087" s="34"/>
      <c r="G1087" s="34"/>
      <c r="H1087" s="34"/>
    </row>
    <row r="1088" spans="3:8" x14ac:dyDescent="0.3">
      <c r="C1088" s="34"/>
      <c r="D1088" s="34"/>
      <c r="E1088" s="34"/>
      <c r="F1088" s="34"/>
      <c r="G1088" s="34"/>
      <c r="H1088" s="34"/>
    </row>
    <row r="1089" spans="3:8" x14ac:dyDescent="0.3">
      <c r="C1089" s="34"/>
      <c r="D1089" s="34"/>
      <c r="E1089" s="34"/>
      <c r="F1089" s="34"/>
      <c r="G1089" s="34"/>
      <c r="H1089" s="34"/>
    </row>
    <row r="1090" spans="3:8" x14ac:dyDescent="0.3">
      <c r="C1090" s="34"/>
      <c r="D1090" s="34"/>
      <c r="E1090" s="34"/>
      <c r="F1090" s="34"/>
      <c r="G1090" s="34"/>
      <c r="H1090" s="34"/>
    </row>
    <row r="1091" spans="3:8" x14ac:dyDescent="0.3">
      <c r="C1091" s="34"/>
      <c r="D1091" s="34"/>
      <c r="E1091" s="34"/>
      <c r="F1091" s="34"/>
      <c r="G1091" s="34"/>
      <c r="H1091" s="34"/>
    </row>
    <row r="1092" spans="3:8" x14ac:dyDescent="0.3">
      <c r="C1092" s="34"/>
      <c r="D1092" s="34"/>
      <c r="E1092" s="34"/>
      <c r="F1092" s="34"/>
      <c r="G1092" s="34"/>
      <c r="H1092" s="34"/>
    </row>
    <row r="1093" spans="3:8" x14ac:dyDescent="0.3">
      <c r="C1093" s="34"/>
      <c r="D1093" s="34"/>
      <c r="E1093" s="34"/>
      <c r="F1093" s="34"/>
      <c r="G1093" s="34"/>
      <c r="H1093" s="34"/>
    </row>
    <row r="1094" spans="3:8" x14ac:dyDescent="0.3">
      <c r="C1094" s="34"/>
      <c r="D1094" s="34"/>
      <c r="E1094" s="34"/>
      <c r="F1094" s="34"/>
      <c r="G1094" s="34"/>
      <c r="H1094" s="34"/>
    </row>
    <row r="1095" spans="3:8" x14ac:dyDescent="0.3">
      <c r="C1095" s="34"/>
      <c r="D1095" s="34"/>
      <c r="E1095" s="34"/>
      <c r="F1095" s="34"/>
      <c r="G1095" s="34"/>
      <c r="H1095" s="34"/>
    </row>
    <row r="1096" spans="3:8" x14ac:dyDescent="0.3">
      <c r="C1096" s="34"/>
      <c r="D1096" s="34"/>
      <c r="E1096" s="34"/>
      <c r="F1096" s="34"/>
      <c r="G1096" s="34"/>
      <c r="H1096" s="34"/>
    </row>
    <row r="1097" spans="3:8" x14ac:dyDescent="0.3">
      <c r="C1097" s="34"/>
      <c r="D1097" s="34"/>
      <c r="E1097" s="34"/>
      <c r="F1097" s="34"/>
      <c r="G1097" s="34"/>
      <c r="H1097" s="34"/>
    </row>
    <row r="1098" spans="3:8" x14ac:dyDescent="0.3">
      <c r="C1098" s="34"/>
      <c r="D1098" s="34"/>
      <c r="E1098" s="34"/>
      <c r="F1098" s="34"/>
      <c r="G1098" s="34"/>
      <c r="H1098" s="34"/>
    </row>
    <row r="1099" spans="3:8" x14ac:dyDescent="0.3">
      <c r="C1099" s="34"/>
      <c r="D1099" s="34"/>
      <c r="E1099" s="34"/>
      <c r="F1099" s="34"/>
      <c r="G1099" s="34"/>
      <c r="H1099" s="34"/>
    </row>
    <row r="1100" spans="3:8" x14ac:dyDescent="0.3">
      <c r="C1100" s="34"/>
      <c r="D1100" s="34"/>
      <c r="E1100" s="34"/>
      <c r="F1100" s="34"/>
      <c r="G1100" s="34"/>
      <c r="H1100" s="34"/>
    </row>
    <row r="1101" spans="3:8" x14ac:dyDescent="0.3">
      <c r="C1101" s="34"/>
      <c r="D1101" s="34"/>
      <c r="E1101" s="34"/>
      <c r="F1101" s="34"/>
      <c r="G1101" s="34"/>
      <c r="H1101" s="34"/>
    </row>
    <row r="1102" spans="3:8" x14ac:dyDescent="0.3">
      <c r="C1102" s="34"/>
      <c r="D1102" s="34"/>
      <c r="E1102" s="34"/>
      <c r="F1102" s="34"/>
      <c r="G1102" s="34"/>
      <c r="H1102" s="34"/>
    </row>
    <row r="1103" spans="3:8" x14ac:dyDescent="0.3">
      <c r="C1103" s="34"/>
      <c r="D1103" s="34"/>
      <c r="E1103" s="34"/>
      <c r="F1103" s="34"/>
      <c r="G1103" s="34"/>
      <c r="H1103" s="34"/>
    </row>
    <row r="1104" spans="3:8" x14ac:dyDescent="0.3">
      <c r="C1104" s="34"/>
      <c r="D1104" s="34"/>
      <c r="E1104" s="34"/>
      <c r="F1104" s="34"/>
      <c r="G1104" s="34"/>
      <c r="H1104" s="34"/>
    </row>
    <row r="1105" spans="3:8" x14ac:dyDescent="0.3">
      <c r="C1105" s="34"/>
      <c r="D1105" s="34"/>
      <c r="E1105" s="34"/>
      <c r="F1105" s="34"/>
      <c r="G1105" s="34"/>
      <c r="H1105" s="34"/>
    </row>
    <row r="1106" spans="3:8" x14ac:dyDescent="0.3">
      <c r="C1106" s="34"/>
      <c r="D1106" s="34"/>
      <c r="E1106" s="34"/>
      <c r="F1106" s="34"/>
      <c r="G1106" s="34"/>
      <c r="H1106" s="34"/>
    </row>
    <row r="1107" spans="3:8" x14ac:dyDescent="0.3">
      <c r="C1107" s="34"/>
      <c r="D1107" s="34"/>
      <c r="E1107" s="34"/>
      <c r="F1107" s="34"/>
      <c r="G1107" s="34"/>
      <c r="H1107" s="34"/>
    </row>
    <row r="1108" spans="3:8" x14ac:dyDescent="0.3">
      <c r="C1108" s="34"/>
      <c r="D1108" s="34"/>
      <c r="E1108" s="34"/>
      <c r="F1108" s="34"/>
      <c r="G1108" s="34"/>
      <c r="H1108" s="34"/>
    </row>
    <row r="1109" spans="3:8" x14ac:dyDescent="0.3">
      <c r="C1109" s="34"/>
      <c r="D1109" s="34"/>
      <c r="E1109" s="34"/>
      <c r="F1109" s="34"/>
      <c r="G1109" s="34"/>
      <c r="H1109" s="34"/>
    </row>
    <row r="1110" spans="3:8" x14ac:dyDescent="0.3">
      <c r="C1110" s="34"/>
      <c r="D1110" s="34"/>
      <c r="E1110" s="34"/>
      <c r="F1110" s="34"/>
      <c r="G1110" s="34"/>
      <c r="H1110" s="34"/>
    </row>
    <row r="1111" spans="3:8" x14ac:dyDescent="0.3">
      <c r="C1111" s="34"/>
      <c r="D1111" s="34"/>
      <c r="E1111" s="34"/>
      <c r="F1111" s="34"/>
      <c r="G1111" s="34"/>
      <c r="H1111" s="34"/>
    </row>
    <row r="1112" spans="3:8" x14ac:dyDescent="0.3">
      <c r="C1112" s="34"/>
      <c r="D1112" s="34"/>
      <c r="E1112" s="34"/>
      <c r="F1112" s="34"/>
      <c r="G1112" s="34"/>
      <c r="H1112" s="34"/>
    </row>
    <row r="1113" spans="3:8" x14ac:dyDescent="0.3">
      <c r="C1113" s="34"/>
      <c r="D1113" s="34"/>
      <c r="E1113" s="34"/>
      <c r="F1113" s="34"/>
      <c r="G1113" s="34"/>
      <c r="H1113" s="34"/>
    </row>
    <row r="1114" spans="3:8" x14ac:dyDescent="0.3">
      <c r="C1114" s="34"/>
      <c r="D1114" s="34"/>
      <c r="E1114" s="34"/>
      <c r="F1114" s="34"/>
      <c r="G1114" s="34"/>
      <c r="H1114" s="34"/>
    </row>
    <row r="1115" spans="3:8" x14ac:dyDescent="0.3">
      <c r="C1115" s="34"/>
      <c r="D1115" s="34"/>
      <c r="E1115" s="34"/>
      <c r="F1115" s="34"/>
      <c r="G1115" s="34"/>
      <c r="H1115" s="34"/>
    </row>
    <row r="1116" spans="3:8" x14ac:dyDescent="0.3">
      <c r="C1116" s="34"/>
      <c r="D1116" s="34"/>
      <c r="E1116" s="34"/>
      <c r="F1116" s="34"/>
      <c r="G1116" s="34"/>
      <c r="H1116" s="34"/>
    </row>
    <row r="1117" spans="3:8" x14ac:dyDescent="0.3">
      <c r="C1117" s="34"/>
      <c r="D1117" s="34"/>
      <c r="E1117" s="34"/>
      <c r="F1117" s="34"/>
      <c r="G1117" s="34"/>
      <c r="H1117" s="34"/>
    </row>
    <row r="1118" spans="3:8" x14ac:dyDescent="0.3">
      <c r="C1118" s="34"/>
      <c r="D1118" s="34"/>
      <c r="E1118" s="34"/>
      <c r="F1118" s="34"/>
      <c r="G1118" s="34"/>
      <c r="H1118" s="34"/>
    </row>
    <row r="1119" spans="3:8" x14ac:dyDescent="0.3">
      <c r="C1119" s="34"/>
      <c r="D1119" s="34"/>
      <c r="E1119" s="34"/>
      <c r="F1119" s="34"/>
      <c r="G1119" s="34"/>
      <c r="H1119" s="34"/>
    </row>
    <row r="1120" spans="3:8" x14ac:dyDescent="0.3">
      <c r="C1120" s="34"/>
      <c r="D1120" s="34"/>
      <c r="E1120" s="34"/>
      <c r="F1120" s="34"/>
      <c r="G1120" s="34"/>
      <c r="H1120" s="34"/>
    </row>
    <row r="1121" spans="3:8" x14ac:dyDescent="0.3">
      <c r="C1121" s="34"/>
      <c r="D1121" s="34"/>
      <c r="E1121" s="34"/>
      <c r="F1121" s="34"/>
      <c r="G1121" s="34"/>
      <c r="H1121" s="34"/>
    </row>
    <row r="1122" spans="3:8" x14ac:dyDescent="0.3">
      <c r="C1122" s="34"/>
      <c r="D1122" s="34"/>
      <c r="E1122" s="34"/>
      <c r="F1122" s="34"/>
      <c r="G1122" s="34"/>
      <c r="H1122" s="34"/>
    </row>
    <row r="1123" spans="3:8" x14ac:dyDescent="0.3">
      <c r="C1123" s="34"/>
      <c r="D1123" s="34"/>
      <c r="E1123" s="34"/>
      <c r="F1123" s="34"/>
      <c r="G1123" s="34"/>
      <c r="H1123" s="34"/>
    </row>
    <row r="1124" spans="3:8" x14ac:dyDescent="0.3">
      <c r="C1124" s="34"/>
      <c r="D1124" s="34"/>
      <c r="E1124" s="34"/>
      <c r="F1124" s="34"/>
      <c r="G1124" s="34"/>
      <c r="H1124" s="34"/>
    </row>
    <row r="1125" spans="3:8" x14ac:dyDescent="0.3">
      <c r="C1125" s="34"/>
      <c r="D1125" s="34"/>
      <c r="E1125" s="34"/>
      <c r="F1125" s="34"/>
      <c r="G1125" s="34"/>
      <c r="H1125" s="34"/>
    </row>
    <row r="1126" spans="3:8" x14ac:dyDescent="0.3">
      <c r="C1126" s="34"/>
      <c r="D1126" s="34"/>
      <c r="E1126" s="34"/>
      <c r="F1126" s="34"/>
      <c r="G1126" s="34"/>
      <c r="H1126" s="34"/>
    </row>
    <row r="1127" spans="3:8" x14ac:dyDescent="0.3">
      <c r="C1127" s="34"/>
      <c r="D1127" s="34"/>
      <c r="E1127" s="34"/>
      <c r="F1127" s="34"/>
      <c r="G1127" s="34"/>
      <c r="H1127" s="34"/>
    </row>
    <row r="1128" spans="3:8" x14ac:dyDescent="0.3">
      <c r="C1128" s="34"/>
      <c r="D1128" s="34"/>
      <c r="E1128" s="34"/>
      <c r="F1128" s="34"/>
      <c r="G1128" s="34"/>
      <c r="H1128" s="34"/>
    </row>
    <row r="1129" spans="3:8" x14ac:dyDescent="0.3">
      <c r="C1129" s="34"/>
      <c r="D1129" s="34"/>
      <c r="E1129" s="34"/>
      <c r="F1129" s="34"/>
      <c r="G1129" s="34"/>
      <c r="H1129" s="34"/>
    </row>
    <row r="1130" spans="3:8" x14ac:dyDescent="0.3">
      <c r="C1130" s="34"/>
      <c r="D1130" s="34"/>
      <c r="E1130" s="34"/>
      <c r="F1130" s="34"/>
      <c r="G1130" s="34"/>
      <c r="H1130" s="34"/>
    </row>
    <row r="1131" spans="3:8" x14ac:dyDescent="0.3">
      <c r="C1131" s="34"/>
      <c r="D1131" s="34"/>
      <c r="E1131" s="34"/>
      <c r="F1131" s="34"/>
      <c r="G1131" s="34"/>
      <c r="H1131" s="34"/>
    </row>
    <row r="1132" spans="3:8" x14ac:dyDescent="0.3">
      <c r="C1132" s="34"/>
      <c r="D1132" s="34"/>
      <c r="E1132" s="34"/>
      <c r="F1132" s="34"/>
      <c r="G1132" s="34"/>
      <c r="H1132" s="34"/>
    </row>
    <row r="1133" spans="3:8" x14ac:dyDescent="0.3">
      <c r="C1133" s="34"/>
      <c r="D1133" s="34"/>
      <c r="E1133" s="34"/>
      <c r="F1133" s="34"/>
      <c r="G1133" s="34"/>
      <c r="H1133" s="34"/>
    </row>
    <row r="1134" spans="3:8" x14ac:dyDescent="0.3">
      <c r="C1134" s="34"/>
      <c r="D1134" s="34"/>
      <c r="E1134" s="34"/>
      <c r="F1134" s="34"/>
      <c r="G1134" s="34"/>
      <c r="H1134" s="34"/>
    </row>
    <row r="1135" spans="3:8" x14ac:dyDescent="0.3">
      <c r="C1135" s="34"/>
      <c r="D1135" s="34"/>
      <c r="E1135" s="34"/>
      <c r="F1135" s="34"/>
      <c r="G1135" s="34"/>
      <c r="H1135" s="34"/>
    </row>
    <row r="1136" spans="3:8" x14ac:dyDescent="0.3">
      <c r="C1136" s="34"/>
      <c r="D1136" s="34"/>
      <c r="E1136" s="34"/>
      <c r="F1136" s="34"/>
      <c r="G1136" s="34"/>
      <c r="H1136" s="34"/>
    </row>
    <row r="1137" spans="3:8" x14ac:dyDescent="0.3">
      <c r="C1137" s="34"/>
      <c r="D1137" s="34"/>
      <c r="E1137" s="34"/>
      <c r="F1137" s="34"/>
      <c r="G1137" s="34"/>
      <c r="H1137" s="34"/>
    </row>
    <row r="1138" spans="3:8" x14ac:dyDescent="0.3">
      <c r="C1138" s="34"/>
      <c r="D1138" s="34"/>
      <c r="E1138" s="34"/>
      <c r="F1138" s="34"/>
      <c r="G1138" s="34"/>
      <c r="H1138" s="34"/>
    </row>
    <row r="1139" spans="3:8" x14ac:dyDescent="0.3">
      <c r="C1139" s="34"/>
      <c r="D1139" s="34"/>
      <c r="E1139" s="34"/>
      <c r="F1139" s="34"/>
      <c r="G1139" s="34"/>
      <c r="H1139" s="34"/>
    </row>
    <row r="1140" spans="3:8" x14ac:dyDescent="0.3">
      <c r="C1140" s="34"/>
      <c r="D1140" s="34"/>
      <c r="E1140" s="34"/>
      <c r="F1140" s="34"/>
      <c r="G1140" s="34"/>
      <c r="H1140" s="34"/>
    </row>
    <row r="1141" spans="3:8" x14ac:dyDescent="0.3">
      <c r="C1141" s="34"/>
      <c r="D1141" s="34"/>
      <c r="E1141" s="34"/>
      <c r="F1141" s="34"/>
      <c r="G1141" s="34"/>
      <c r="H1141" s="34"/>
    </row>
    <row r="1142" spans="3:8" x14ac:dyDescent="0.3">
      <c r="C1142" s="34"/>
      <c r="D1142" s="34"/>
      <c r="E1142" s="34"/>
      <c r="F1142" s="34"/>
      <c r="G1142" s="34"/>
      <c r="H1142" s="34"/>
    </row>
    <row r="1143" spans="3:8" x14ac:dyDescent="0.3">
      <c r="C1143" s="34"/>
      <c r="D1143" s="34"/>
      <c r="E1143" s="34"/>
      <c r="F1143" s="34"/>
      <c r="G1143" s="34"/>
      <c r="H1143" s="34"/>
    </row>
    <row r="1144" spans="3:8" x14ac:dyDescent="0.3">
      <c r="C1144" s="34"/>
      <c r="D1144" s="34"/>
      <c r="E1144" s="34"/>
      <c r="F1144" s="34"/>
      <c r="G1144" s="34"/>
      <c r="H1144" s="34"/>
    </row>
    <row r="1145" spans="3:8" x14ac:dyDescent="0.3">
      <c r="C1145" s="34"/>
      <c r="D1145" s="34"/>
      <c r="E1145" s="34"/>
      <c r="F1145" s="34"/>
      <c r="G1145" s="34"/>
      <c r="H1145" s="34"/>
    </row>
    <row r="1146" spans="3:8" x14ac:dyDescent="0.3">
      <c r="C1146" s="34"/>
      <c r="D1146" s="34"/>
      <c r="E1146" s="34"/>
      <c r="F1146" s="34"/>
      <c r="G1146" s="34"/>
      <c r="H1146" s="34"/>
    </row>
    <row r="1147" spans="3:8" x14ac:dyDescent="0.3">
      <c r="C1147" s="34"/>
      <c r="D1147" s="34"/>
      <c r="E1147" s="34"/>
      <c r="F1147" s="34"/>
      <c r="G1147" s="34"/>
      <c r="H1147" s="34"/>
    </row>
    <row r="1148" spans="3:8" x14ac:dyDescent="0.3">
      <c r="C1148" s="34"/>
      <c r="D1148" s="34"/>
      <c r="E1148" s="34"/>
      <c r="F1148" s="34"/>
      <c r="G1148" s="34"/>
      <c r="H1148" s="34"/>
    </row>
    <row r="1149" spans="3:8" x14ac:dyDescent="0.3">
      <c r="C1149" s="34"/>
      <c r="D1149" s="34"/>
      <c r="E1149" s="34"/>
      <c r="F1149" s="34"/>
      <c r="G1149" s="34"/>
      <c r="H1149" s="34"/>
    </row>
    <row r="1150" spans="3:8" x14ac:dyDescent="0.3">
      <c r="C1150" s="34"/>
      <c r="D1150" s="34"/>
      <c r="E1150" s="34"/>
      <c r="F1150" s="34"/>
      <c r="G1150" s="34"/>
      <c r="H1150" s="34"/>
    </row>
    <row r="1151" spans="3:8" x14ac:dyDescent="0.3">
      <c r="C1151" s="34"/>
      <c r="D1151" s="34"/>
      <c r="E1151" s="34"/>
      <c r="F1151" s="34"/>
      <c r="G1151" s="34"/>
      <c r="H1151" s="34"/>
    </row>
    <row r="1152" spans="3:8" x14ac:dyDescent="0.3">
      <c r="C1152" s="34"/>
      <c r="D1152" s="34"/>
      <c r="E1152" s="34"/>
      <c r="F1152" s="34"/>
      <c r="G1152" s="34"/>
      <c r="H1152" s="34"/>
    </row>
    <row r="1153" spans="3:8" x14ac:dyDescent="0.3">
      <c r="C1153" s="34"/>
      <c r="D1153" s="34"/>
      <c r="E1153" s="34"/>
      <c r="F1153" s="34"/>
      <c r="G1153" s="34"/>
      <c r="H1153" s="34"/>
    </row>
    <row r="1154" spans="3:8" x14ac:dyDescent="0.3">
      <c r="C1154" s="34"/>
      <c r="D1154" s="34"/>
      <c r="E1154" s="34"/>
      <c r="F1154" s="34"/>
      <c r="G1154" s="34"/>
      <c r="H1154" s="34"/>
    </row>
    <row r="1155" spans="3:8" x14ac:dyDescent="0.3">
      <c r="C1155" s="34"/>
      <c r="D1155" s="34"/>
      <c r="E1155" s="34"/>
      <c r="F1155" s="34"/>
      <c r="G1155" s="34"/>
      <c r="H1155" s="34"/>
    </row>
    <row r="1156" spans="3:8" x14ac:dyDescent="0.3">
      <c r="C1156" s="34"/>
      <c r="D1156" s="34"/>
      <c r="E1156" s="34"/>
      <c r="F1156" s="34"/>
      <c r="G1156" s="34"/>
      <c r="H1156" s="34"/>
    </row>
    <row r="1157" spans="3:8" x14ac:dyDescent="0.3">
      <c r="C1157" s="34"/>
      <c r="D1157" s="34"/>
      <c r="E1157" s="34"/>
      <c r="F1157" s="34"/>
      <c r="G1157" s="34"/>
      <c r="H1157" s="34"/>
    </row>
    <row r="1158" spans="3:8" x14ac:dyDescent="0.3">
      <c r="C1158" s="34"/>
      <c r="D1158" s="34"/>
      <c r="E1158" s="34"/>
      <c r="F1158" s="34"/>
      <c r="G1158" s="34"/>
      <c r="H1158" s="34"/>
    </row>
    <row r="1159" spans="3:8" x14ac:dyDescent="0.3">
      <c r="C1159" s="34"/>
      <c r="D1159" s="34"/>
      <c r="E1159" s="34"/>
      <c r="F1159" s="34"/>
      <c r="G1159" s="34"/>
      <c r="H1159" s="34"/>
    </row>
    <row r="1160" spans="3:8" x14ac:dyDescent="0.3">
      <c r="C1160" s="34"/>
      <c r="D1160" s="34"/>
      <c r="E1160" s="34"/>
      <c r="F1160" s="34"/>
      <c r="G1160" s="34"/>
      <c r="H1160" s="34"/>
    </row>
    <row r="1161" spans="3:8" x14ac:dyDescent="0.3">
      <c r="C1161" s="34"/>
      <c r="D1161" s="34"/>
      <c r="E1161" s="34"/>
      <c r="F1161" s="34"/>
      <c r="G1161" s="34"/>
      <c r="H1161" s="34"/>
    </row>
    <row r="1162" spans="3:8" x14ac:dyDescent="0.3">
      <c r="C1162" s="34"/>
      <c r="D1162" s="34"/>
      <c r="E1162" s="34"/>
      <c r="F1162" s="34"/>
      <c r="G1162" s="34"/>
      <c r="H1162" s="34"/>
    </row>
    <row r="1163" spans="3:8" x14ac:dyDescent="0.3">
      <c r="C1163" s="34"/>
      <c r="D1163" s="34"/>
      <c r="E1163" s="34"/>
      <c r="F1163" s="34"/>
      <c r="G1163" s="34"/>
      <c r="H1163" s="34"/>
    </row>
    <row r="1164" spans="3:8" x14ac:dyDescent="0.3">
      <c r="C1164" s="34"/>
      <c r="D1164" s="34"/>
      <c r="E1164" s="34"/>
      <c r="F1164" s="34"/>
      <c r="G1164" s="34"/>
      <c r="H1164" s="34"/>
    </row>
    <row r="1165" spans="3:8" x14ac:dyDescent="0.3">
      <c r="C1165" s="34"/>
      <c r="D1165" s="34"/>
      <c r="E1165" s="34"/>
      <c r="F1165" s="34"/>
      <c r="G1165" s="34"/>
      <c r="H1165" s="34"/>
    </row>
    <row r="1166" spans="3:8" x14ac:dyDescent="0.3">
      <c r="C1166" s="34"/>
      <c r="D1166" s="34"/>
      <c r="E1166" s="34"/>
      <c r="F1166" s="34"/>
      <c r="G1166" s="34"/>
      <c r="H1166" s="34"/>
    </row>
    <row r="1167" spans="3:8" x14ac:dyDescent="0.3">
      <c r="C1167" s="34"/>
      <c r="D1167" s="34"/>
      <c r="E1167" s="34"/>
      <c r="F1167" s="34"/>
      <c r="G1167" s="34"/>
      <c r="H1167" s="34"/>
    </row>
    <row r="1168" spans="3:8" x14ac:dyDescent="0.3">
      <c r="C1168" s="34"/>
      <c r="D1168" s="34"/>
      <c r="E1168" s="34"/>
      <c r="F1168" s="34"/>
      <c r="G1168" s="34"/>
      <c r="H1168" s="34"/>
    </row>
    <row r="1169" spans="3:8" x14ac:dyDescent="0.3">
      <c r="C1169" s="34"/>
      <c r="D1169" s="34"/>
      <c r="E1169" s="34"/>
      <c r="F1169" s="34"/>
      <c r="G1169" s="34"/>
      <c r="H1169" s="34"/>
    </row>
    <row r="1170" spans="3:8" x14ac:dyDescent="0.3">
      <c r="C1170" s="34"/>
      <c r="D1170" s="34"/>
      <c r="E1170" s="34"/>
      <c r="F1170" s="34"/>
      <c r="G1170" s="34"/>
      <c r="H1170" s="34"/>
    </row>
    <row r="1171" spans="3:8" x14ac:dyDescent="0.3">
      <c r="C1171" s="34"/>
      <c r="D1171" s="34"/>
      <c r="E1171" s="34"/>
      <c r="F1171" s="34"/>
      <c r="G1171" s="34"/>
      <c r="H1171" s="34"/>
    </row>
    <row r="1172" spans="3:8" x14ac:dyDescent="0.3">
      <c r="C1172" s="34"/>
      <c r="D1172" s="34"/>
      <c r="E1172" s="34"/>
      <c r="F1172" s="34"/>
      <c r="G1172" s="34"/>
      <c r="H1172" s="34"/>
    </row>
    <row r="1173" spans="3:8" x14ac:dyDescent="0.3">
      <c r="C1173" s="34"/>
      <c r="D1173" s="34"/>
      <c r="E1173" s="34"/>
      <c r="F1173" s="34"/>
      <c r="G1173" s="34"/>
      <c r="H1173" s="34"/>
    </row>
    <row r="1174" spans="3:8" x14ac:dyDescent="0.3">
      <c r="C1174" s="34"/>
      <c r="D1174" s="34"/>
      <c r="E1174" s="34"/>
      <c r="F1174" s="34"/>
      <c r="G1174" s="34"/>
      <c r="H1174" s="34"/>
    </row>
    <row r="1175" spans="3:8" x14ac:dyDescent="0.3">
      <c r="C1175" s="34"/>
      <c r="D1175" s="34"/>
      <c r="E1175" s="34"/>
      <c r="F1175" s="34"/>
      <c r="G1175" s="34"/>
      <c r="H1175" s="34"/>
    </row>
    <row r="1176" spans="3:8" x14ac:dyDescent="0.3">
      <c r="C1176" s="34"/>
      <c r="D1176" s="34"/>
      <c r="E1176" s="34"/>
      <c r="F1176" s="34"/>
      <c r="G1176" s="34"/>
      <c r="H1176" s="34"/>
    </row>
    <row r="1177" spans="3:8" x14ac:dyDescent="0.3">
      <c r="C1177" s="34"/>
      <c r="D1177" s="34"/>
      <c r="E1177" s="34"/>
      <c r="F1177" s="34"/>
      <c r="G1177" s="34"/>
      <c r="H1177" s="34"/>
    </row>
    <row r="1178" spans="3:8" x14ac:dyDescent="0.3">
      <c r="C1178" s="34"/>
      <c r="D1178" s="34"/>
      <c r="E1178" s="34"/>
      <c r="F1178" s="34"/>
      <c r="G1178" s="34"/>
      <c r="H1178" s="34"/>
    </row>
    <row r="1179" spans="3:8" x14ac:dyDescent="0.3">
      <c r="C1179" s="34"/>
      <c r="D1179" s="34"/>
      <c r="E1179" s="34"/>
      <c r="F1179" s="34"/>
      <c r="G1179" s="34"/>
      <c r="H1179" s="34"/>
    </row>
    <row r="1180" spans="3:8" x14ac:dyDescent="0.3">
      <c r="C1180" s="34"/>
      <c r="D1180" s="34"/>
      <c r="E1180" s="34"/>
      <c r="F1180" s="34"/>
      <c r="G1180" s="34"/>
      <c r="H1180" s="34"/>
    </row>
    <row r="1181" spans="3:8" x14ac:dyDescent="0.3">
      <c r="C1181" s="34"/>
      <c r="D1181" s="34"/>
      <c r="E1181" s="34"/>
      <c r="F1181" s="34"/>
      <c r="G1181" s="34"/>
      <c r="H1181" s="34"/>
    </row>
    <row r="1182" spans="3:8" x14ac:dyDescent="0.3">
      <c r="C1182" s="34"/>
      <c r="D1182" s="34"/>
      <c r="E1182" s="34"/>
      <c r="F1182" s="34"/>
      <c r="G1182" s="34"/>
      <c r="H1182" s="34"/>
    </row>
    <row r="1183" spans="3:8" x14ac:dyDescent="0.3">
      <c r="C1183" s="34"/>
      <c r="D1183" s="34"/>
      <c r="E1183" s="34"/>
      <c r="F1183" s="34"/>
      <c r="G1183" s="34"/>
      <c r="H1183" s="34"/>
    </row>
    <row r="1184" spans="3:8" x14ac:dyDescent="0.3">
      <c r="C1184" s="34"/>
      <c r="D1184" s="34"/>
      <c r="E1184" s="34"/>
      <c r="F1184" s="34"/>
      <c r="G1184" s="34"/>
      <c r="H1184" s="34"/>
    </row>
    <row r="1185" spans="3:8" x14ac:dyDescent="0.3">
      <c r="C1185" s="34"/>
      <c r="D1185" s="34"/>
      <c r="E1185" s="34"/>
      <c r="F1185" s="34"/>
      <c r="G1185" s="34"/>
      <c r="H1185" s="34"/>
    </row>
    <row r="1186" spans="3:8" x14ac:dyDescent="0.3">
      <c r="C1186" s="34"/>
      <c r="D1186" s="34"/>
      <c r="E1186" s="34"/>
      <c r="F1186" s="34"/>
      <c r="G1186" s="34"/>
      <c r="H1186" s="34"/>
    </row>
    <row r="1187" spans="3:8" x14ac:dyDescent="0.3">
      <c r="C1187" s="34"/>
      <c r="D1187" s="34"/>
      <c r="E1187" s="34"/>
      <c r="F1187" s="34"/>
      <c r="G1187" s="34"/>
      <c r="H1187" s="34"/>
    </row>
    <row r="1188" spans="3:8" x14ac:dyDescent="0.3">
      <c r="C1188" s="34"/>
      <c r="D1188" s="34"/>
      <c r="E1188" s="34"/>
      <c r="F1188" s="34"/>
      <c r="G1188" s="34"/>
      <c r="H1188" s="34"/>
    </row>
    <row r="1189" spans="3:8" x14ac:dyDescent="0.3">
      <c r="C1189" s="34"/>
      <c r="D1189" s="34"/>
      <c r="E1189" s="34"/>
      <c r="F1189" s="34"/>
      <c r="G1189" s="34"/>
      <c r="H1189" s="34"/>
    </row>
    <row r="1190" spans="3:8" x14ac:dyDescent="0.3">
      <c r="C1190" s="34"/>
      <c r="D1190" s="34"/>
      <c r="E1190" s="34"/>
      <c r="F1190" s="34"/>
      <c r="G1190" s="34"/>
      <c r="H1190" s="34"/>
    </row>
    <row r="1191" spans="3:8" x14ac:dyDescent="0.3">
      <c r="C1191" s="34"/>
      <c r="D1191" s="34"/>
      <c r="E1191" s="34"/>
      <c r="F1191" s="34"/>
      <c r="G1191" s="34"/>
      <c r="H1191" s="34"/>
    </row>
    <row r="1192" spans="3:8" x14ac:dyDescent="0.3">
      <c r="C1192" s="34"/>
      <c r="D1192" s="34"/>
      <c r="E1192" s="34"/>
      <c r="F1192" s="34"/>
      <c r="G1192" s="34"/>
      <c r="H1192" s="34"/>
    </row>
    <row r="1193" spans="3:8" x14ac:dyDescent="0.3">
      <c r="C1193" s="34"/>
      <c r="D1193" s="34"/>
      <c r="E1193" s="34"/>
      <c r="F1193" s="34"/>
      <c r="G1193" s="34"/>
      <c r="H1193" s="34"/>
    </row>
    <row r="1194" spans="3:8" x14ac:dyDescent="0.3">
      <c r="C1194" s="34"/>
      <c r="D1194" s="34"/>
      <c r="E1194" s="34"/>
      <c r="F1194" s="34"/>
      <c r="G1194" s="34"/>
      <c r="H1194" s="34"/>
    </row>
    <row r="1195" spans="3:8" x14ac:dyDescent="0.3">
      <c r="C1195" s="34"/>
      <c r="D1195" s="34"/>
      <c r="E1195" s="34"/>
      <c r="F1195" s="34"/>
      <c r="G1195" s="34"/>
      <c r="H1195" s="34"/>
    </row>
    <row r="1196" spans="3:8" x14ac:dyDescent="0.3">
      <c r="C1196" s="34"/>
      <c r="D1196" s="34"/>
      <c r="E1196" s="34"/>
      <c r="F1196" s="34"/>
      <c r="G1196" s="34"/>
      <c r="H1196" s="34"/>
    </row>
    <row r="1197" spans="3:8" x14ac:dyDescent="0.3">
      <c r="C1197" s="34"/>
      <c r="D1197" s="34"/>
      <c r="E1197" s="34"/>
      <c r="F1197" s="34"/>
      <c r="G1197" s="34"/>
      <c r="H1197" s="34"/>
    </row>
    <row r="1198" spans="3:8" x14ac:dyDescent="0.3">
      <c r="C1198" s="34"/>
      <c r="D1198" s="34"/>
      <c r="E1198" s="34"/>
      <c r="F1198" s="34"/>
      <c r="G1198" s="34"/>
      <c r="H1198" s="34"/>
    </row>
    <row r="1199" spans="3:8" x14ac:dyDescent="0.3">
      <c r="C1199" s="34"/>
      <c r="D1199" s="34"/>
      <c r="E1199" s="34"/>
      <c r="F1199" s="34"/>
      <c r="G1199" s="34"/>
      <c r="H1199" s="34"/>
    </row>
    <row r="1200" spans="3:8" x14ac:dyDescent="0.3">
      <c r="C1200" s="34"/>
      <c r="D1200" s="34"/>
      <c r="E1200" s="34"/>
      <c r="F1200" s="34"/>
      <c r="G1200" s="34"/>
      <c r="H1200" s="34"/>
    </row>
    <row r="1201" spans="3:8" x14ac:dyDescent="0.3">
      <c r="C1201" s="34"/>
      <c r="D1201" s="34"/>
      <c r="E1201" s="34"/>
      <c r="F1201" s="34"/>
      <c r="G1201" s="34"/>
      <c r="H1201" s="34"/>
    </row>
    <row r="1202" spans="3:8" x14ac:dyDescent="0.3">
      <c r="C1202" s="34"/>
      <c r="D1202" s="34"/>
      <c r="E1202" s="34"/>
      <c r="F1202" s="34"/>
      <c r="G1202" s="34"/>
      <c r="H1202" s="34"/>
    </row>
    <row r="1203" spans="3:8" x14ac:dyDescent="0.3">
      <c r="C1203" s="34"/>
      <c r="D1203" s="34"/>
      <c r="E1203" s="34"/>
      <c r="F1203" s="34"/>
      <c r="G1203" s="34"/>
      <c r="H1203" s="34"/>
    </row>
    <row r="1204" spans="3:8" x14ac:dyDescent="0.3">
      <c r="C1204" s="34"/>
      <c r="D1204" s="34"/>
      <c r="E1204" s="34"/>
      <c r="F1204" s="34"/>
      <c r="G1204" s="34"/>
      <c r="H1204" s="34"/>
    </row>
    <row r="1205" spans="3:8" x14ac:dyDescent="0.3">
      <c r="C1205" s="34"/>
      <c r="D1205" s="34"/>
      <c r="E1205" s="34"/>
      <c r="F1205" s="34"/>
      <c r="G1205" s="34"/>
      <c r="H1205" s="34"/>
    </row>
    <row r="1206" spans="3:8" x14ac:dyDescent="0.3">
      <c r="C1206" s="34"/>
      <c r="D1206" s="34"/>
      <c r="E1206" s="34"/>
      <c r="F1206" s="34"/>
      <c r="G1206" s="34"/>
      <c r="H1206" s="34"/>
    </row>
    <row r="1207" spans="3:8" x14ac:dyDescent="0.3">
      <c r="C1207" s="34"/>
      <c r="D1207" s="34"/>
      <c r="E1207" s="34"/>
      <c r="F1207" s="34"/>
      <c r="G1207" s="34"/>
      <c r="H1207" s="34"/>
    </row>
    <row r="1208" spans="3:8" x14ac:dyDescent="0.3">
      <c r="C1208" s="34"/>
      <c r="D1208" s="34"/>
      <c r="E1208" s="34"/>
      <c r="F1208" s="34"/>
      <c r="G1208" s="34"/>
      <c r="H1208" s="34"/>
    </row>
    <row r="1209" spans="3:8" x14ac:dyDescent="0.3">
      <c r="C1209" s="34"/>
      <c r="D1209" s="34"/>
      <c r="E1209" s="34"/>
      <c r="F1209" s="34"/>
      <c r="G1209" s="34"/>
      <c r="H1209" s="34"/>
    </row>
    <row r="1210" spans="3:8" x14ac:dyDescent="0.3">
      <c r="C1210" s="34"/>
      <c r="D1210" s="34"/>
      <c r="E1210" s="34"/>
      <c r="F1210" s="34"/>
      <c r="G1210" s="34"/>
      <c r="H1210" s="34"/>
    </row>
    <row r="1211" spans="3:8" x14ac:dyDescent="0.3">
      <c r="C1211" s="34"/>
      <c r="D1211" s="34"/>
      <c r="E1211" s="34"/>
      <c r="F1211" s="34"/>
      <c r="G1211" s="34"/>
      <c r="H1211" s="34"/>
    </row>
    <row r="1212" spans="3:8" x14ac:dyDescent="0.3">
      <c r="C1212" s="34"/>
      <c r="D1212" s="34"/>
      <c r="E1212" s="34"/>
      <c r="F1212" s="34"/>
      <c r="G1212" s="34"/>
      <c r="H1212" s="34"/>
    </row>
    <row r="1213" spans="3:8" x14ac:dyDescent="0.3">
      <c r="C1213" s="34"/>
      <c r="D1213" s="34"/>
      <c r="E1213" s="34"/>
      <c r="F1213" s="34"/>
      <c r="G1213" s="34"/>
      <c r="H1213" s="34"/>
    </row>
    <row r="1214" spans="3:8" x14ac:dyDescent="0.3">
      <c r="C1214" s="34"/>
      <c r="D1214" s="34"/>
      <c r="E1214" s="34"/>
      <c r="F1214" s="34"/>
      <c r="G1214" s="34"/>
      <c r="H1214" s="34"/>
    </row>
    <row r="1215" spans="3:8" x14ac:dyDescent="0.3">
      <c r="C1215" s="34"/>
      <c r="D1215" s="34"/>
      <c r="E1215" s="34"/>
      <c r="F1215" s="34"/>
      <c r="G1215" s="34"/>
      <c r="H1215" s="34"/>
    </row>
    <row r="1216" spans="3:8" x14ac:dyDescent="0.3">
      <c r="C1216" s="34"/>
      <c r="D1216" s="34"/>
      <c r="E1216" s="34"/>
      <c r="F1216" s="34"/>
      <c r="G1216" s="34"/>
      <c r="H1216" s="34"/>
    </row>
    <row r="1217" spans="3:8" x14ac:dyDescent="0.3">
      <c r="C1217" s="34"/>
      <c r="D1217" s="34"/>
      <c r="E1217" s="34"/>
      <c r="F1217" s="34"/>
      <c r="G1217" s="34"/>
      <c r="H1217" s="34"/>
    </row>
    <row r="1218" spans="3:8" x14ac:dyDescent="0.3">
      <c r="C1218" s="34"/>
      <c r="D1218" s="34"/>
      <c r="E1218" s="34"/>
      <c r="F1218" s="34"/>
      <c r="G1218" s="34"/>
      <c r="H1218" s="34"/>
    </row>
    <row r="1219" spans="3:8" x14ac:dyDescent="0.3">
      <c r="C1219" s="34"/>
      <c r="D1219" s="34"/>
      <c r="E1219" s="34"/>
      <c r="F1219" s="34"/>
      <c r="G1219" s="34"/>
      <c r="H1219" s="34"/>
    </row>
    <row r="1220" spans="3:8" x14ac:dyDescent="0.3">
      <c r="C1220" s="34"/>
      <c r="D1220" s="34"/>
      <c r="E1220" s="34"/>
      <c r="F1220" s="34"/>
      <c r="G1220" s="34"/>
      <c r="H1220" s="34"/>
    </row>
    <row r="1221" spans="3:8" x14ac:dyDescent="0.3">
      <c r="C1221" s="34"/>
      <c r="D1221" s="34"/>
      <c r="E1221" s="34"/>
      <c r="F1221" s="34"/>
      <c r="G1221" s="34"/>
      <c r="H1221" s="34"/>
    </row>
    <row r="1222" spans="3:8" x14ac:dyDescent="0.3">
      <c r="C1222" s="34"/>
      <c r="D1222" s="34"/>
      <c r="E1222" s="34"/>
      <c r="F1222" s="34"/>
      <c r="G1222" s="34"/>
      <c r="H1222" s="34"/>
    </row>
    <row r="1223" spans="3:8" x14ac:dyDescent="0.3">
      <c r="C1223" s="34"/>
      <c r="D1223" s="34"/>
      <c r="E1223" s="34"/>
      <c r="F1223" s="34"/>
      <c r="G1223" s="34"/>
      <c r="H1223" s="34"/>
    </row>
    <row r="1224" spans="3:8" x14ac:dyDescent="0.3">
      <c r="C1224" s="34"/>
      <c r="D1224" s="34"/>
      <c r="E1224" s="34"/>
      <c r="F1224" s="34"/>
      <c r="G1224" s="34"/>
      <c r="H1224" s="34"/>
    </row>
    <row r="1225" spans="3:8" x14ac:dyDescent="0.3">
      <c r="C1225" s="34"/>
      <c r="D1225" s="34"/>
      <c r="E1225" s="34"/>
      <c r="F1225" s="34"/>
      <c r="G1225" s="34"/>
      <c r="H1225" s="34"/>
    </row>
    <row r="1226" spans="3:8" x14ac:dyDescent="0.3">
      <c r="C1226" s="34"/>
      <c r="D1226" s="34"/>
      <c r="E1226" s="34"/>
      <c r="F1226" s="34"/>
      <c r="G1226" s="34"/>
      <c r="H1226" s="34"/>
    </row>
    <row r="1227" spans="3:8" x14ac:dyDescent="0.3">
      <c r="C1227" s="34"/>
      <c r="D1227" s="34"/>
      <c r="E1227" s="34"/>
      <c r="F1227" s="34"/>
      <c r="G1227" s="34"/>
      <c r="H1227" s="34"/>
    </row>
    <row r="1228" spans="3:8" x14ac:dyDescent="0.3">
      <c r="C1228" s="34"/>
      <c r="D1228" s="34"/>
      <c r="E1228" s="34"/>
      <c r="F1228" s="34"/>
      <c r="G1228" s="34"/>
      <c r="H1228" s="34"/>
    </row>
    <row r="1229" spans="3:8" x14ac:dyDescent="0.3">
      <c r="C1229" s="34"/>
      <c r="D1229" s="34"/>
      <c r="E1229" s="34"/>
      <c r="F1229" s="34"/>
      <c r="G1229" s="34"/>
      <c r="H1229" s="34"/>
    </row>
    <row r="1230" spans="3:8" x14ac:dyDescent="0.3">
      <c r="C1230" s="34"/>
      <c r="D1230" s="34"/>
      <c r="E1230" s="34"/>
      <c r="F1230" s="34"/>
      <c r="G1230" s="34"/>
      <c r="H1230" s="34"/>
    </row>
    <row r="1231" spans="3:8" x14ac:dyDescent="0.3">
      <c r="C1231" s="34"/>
      <c r="D1231" s="34"/>
      <c r="E1231" s="34"/>
      <c r="F1231" s="34"/>
      <c r="G1231" s="34"/>
      <c r="H1231" s="34"/>
    </row>
    <row r="1232" spans="3:8" x14ac:dyDescent="0.3">
      <c r="C1232" s="34"/>
      <c r="D1232" s="34"/>
      <c r="E1232" s="34"/>
      <c r="F1232" s="34"/>
      <c r="G1232" s="34"/>
      <c r="H1232" s="34"/>
    </row>
    <row r="1233" spans="3:8" x14ac:dyDescent="0.3">
      <c r="C1233" s="34"/>
      <c r="D1233" s="34"/>
      <c r="E1233" s="34"/>
      <c r="F1233" s="34"/>
      <c r="G1233" s="34"/>
      <c r="H1233" s="34"/>
    </row>
    <row r="1234" spans="3:8" x14ac:dyDescent="0.3">
      <c r="C1234" s="34"/>
      <c r="D1234" s="34"/>
      <c r="E1234" s="34"/>
      <c r="F1234" s="34"/>
      <c r="G1234" s="34"/>
      <c r="H1234" s="34"/>
    </row>
    <row r="1235" spans="3:8" x14ac:dyDescent="0.3">
      <c r="C1235" s="34"/>
      <c r="D1235" s="34"/>
      <c r="E1235" s="34"/>
      <c r="F1235" s="34"/>
      <c r="G1235" s="34"/>
      <c r="H1235" s="34"/>
    </row>
    <row r="1236" spans="3:8" x14ac:dyDescent="0.3">
      <c r="C1236" s="34"/>
      <c r="D1236" s="34"/>
      <c r="E1236" s="34"/>
      <c r="F1236" s="34"/>
      <c r="G1236" s="34"/>
      <c r="H1236" s="34"/>
    </row>
    <row r="1237" spans="3:8" x14ac:dyDescent="0.3">
      <c r="C1237" s="34"/>
      <c r="D1237" s="34"/>
      <c r="E1237" s="34"/>
      <c r="F1237" s="34"/>
      <c r="G1237" s="34"/>
      <c r="H1237" s="34"/>
    </row>
    <row r="1238" spans="3:8" x14ac:dyDescent="0.3">
      <c r="C1238" s="34"/>
      <c r="D1238" s="34"/>
      <c r="E1238" s="34"/>
      <c r="F1238" s="34"/>
      <c r="G1238" s="34"/>
      <c r="H1238" s="34"/>
    </row>
    <row r="1239" spans="3:8" x14ac:dyDescent="0.3">
      <c r="C1239" s="34"/>
      <c r="D1239" s="34"/>
      <c r="E1239" s="34"/>
      <c r="F1239" s="34"/>
      <c r="G1239" s="34"/>
      <c r="H1239" s="34"/>
    </row>
    <row r="1240" spans="3:8" x14ac:dyDescent="0.3">
      <c r="C1240" s="34"/>
      <c r="D1240" s="34"/>
      <c r="E1240" s="34"/>
      <c r="F1240" s="34"/>
      <c r="G1240" s="34"/>
      <c r="H1240" s="34"/>
    </row>
    <row r="1241" spans="3:8" x14ac:dyDescent="0.3">
      <c r="C1241" s="34"/>
      <c r="D1241" s="34"/>
      <c r="E1241" s="34"/>
      <c r="F1241" s="34"/>
      <c r="G1241" s="34"/>
      <c r="H1241" s="34"/>
    </row>
    <row r="1242" spans="3:8" x14ac:dyDescent="0.3">
      <c r="C1242" s="34"/>
      <c r="D1242" s="34"/>
      <c r="E1242" s="34"/>
      <c r="F1242" s="34"/>
      <c r="G1242" s="34"/>
      <c r="H1242" s="34"/>
    </row>
    <row r="1243" spans="3:8" x14ac:dyDescent="0.3">
      <c r="C1243" s="34"/>
      <c r="D1243" s="34"/>
      <c r="E1243" s="34"/>
      <c r="F1243" s="34"/>
      <c r="G1243" s="34"/>
      <c r="H1243" s="34"/>
    </row>
    <row r="1244" spans="3:8" x14ac:dyDescent="0.3">
      <c r="C1244" s="34"/>
      <c r="D1244" s="34"/>
      <c r="E1244" s="34"/>
      <c r="F1244" s="34"/>
      <c r="G1244" s="34"/>
      <c r="H1244" s="34"/>
    </row>
    <row r="1245" spans="3:8" x14ac:dyDescent="0.3">
      <c r="C1245" s="34"/>
      <c r="D1245" s="34"/>
      <c r="E1245" s="34"/>
      <c r="F1245" s="34"/>
      <c r="G1245" s="34"/>
      <c r="H1245" s="34"/>
    </row>
    <row r="1246" spans="3:8" x14ac:dyDescent="0.3">
      <c r="C1246" s="34"/>
      <c r="D1246" s="34"/>
      <c r="E1246" s="34"/>
      <c r="F1246" s="34"/>
      <c r="G1246" s="34"/>
      <c r="H1246" s="34"/>
    </row>
    <row r="1247" spans="3:8" x14ac:dyDescent="0.3">
      <c r="C1247" s="34"/>
      <c r="D1247" s="34"/>
      <c r="E1247" s="34"/>
      <c r="F1247" s="34"/>
      <c r="G1247" s="34"/>
      <c r="H1247" s="34"/>
    </row>
    <row r="1248" spans="3:8" x14ac:dyDescent="0.3">
      <c r="C1248" s="34"/>
      <c r="D1248" s="34"/>
      <c r="E1248" s="34"/>
      <c r="F1248" s="34"/>
      <c r="G1248" s="34"/>
      <c r="H1248" s="34"/>
    </row>
    <row r="1249" spans="3:8" x14ac:dyDescent="0.3">
      <c r="C1249" s="34"/>
      <c r="D1249" s="34"/>
      <c r="E1249" s="34"/>
      <c r="F1249" s="34"/>
      <c r="G1249" s="34"/>
      <c r="H1249" s="34"/>
    </row>
    <row r="1250" spans="3:8" x14ac:dyDescent="0.3">
      <c r="C1250" s="34"/>
      <c r="D1250" s="34"/>
      <c r="E1250" s="34"/>
      <c r="F1250" s="34"/>
      <c r="G1250" s="34"/>
      <c r="H1250" s="34"/>
    </row>
    <row r="1251" spans="3:8" x14ac:dyDescent="0.3">
      <c r="C1251" s="34"/>
      <c r="D1251" s="34"/>
      <c r="E1251" s="34"/>
      <c r="F1251" s="34"/>
      <c r="G1251" s="34"/>
      <c r="H1251" s="34"/>
    </row>
    <row r="1252" spans="3:8" x14ac:dyDescent="0.3">
      <c r="C1252" s="34"/>
      <c r="D1252" s="34"/>
      <c r="E1252" s="34"/>
      <c r="F1252" s="34"/>
      <c r="G1252" s="34"/>
      <c r="H1252" s="34"/>
    </row>
    <row r="1253" spans="3:8" x14ac:dyDescent="0.3">
      <c r="C1253" s="34"/>
      <c r="D1253" s="34"/>
      <c r="E1253" s="34"/>
      <c r="F1253" s="34"/>
      <c r="G1253" s="34"/>
      <c r="H1253" s="34"/>
    </row>
    <row r="1254" spans="3:8" x14ac:dyDescent="0.3">
      <c r="C1254" s="34"/>
      <c r="D1254" s="34"/>
      <c r="E1254" s="34"/>
      <c r="F1254" s="34"/>
      <c r="G1254" s="34"/>
      <c r="H1254" s="34"/>
    </row>
    <row r="1255" spans="3:8" x14ac:dyDescent="0.3">
      <c r="C1255" s="34"/>
      <c r="D1255" s="34"/>
      <c r="E1255" s="34"/>
      <c r="F1255" s="34"/>
      <c r="G1255" s="34"/>
      <c r="H1255" s="34"/>
    </row>
    <row r="1256" spans="3:8" x14ac:dyDescent="0.3">
      <c r="C1256" s="34"/>
      <c r="D1256" s="34"/>
      <c r="E1256" s="34"/>
      <c r="F1256" s="34"/>
      <c r="G1256" s="34"/>
      <c r="H1256" s="34"/>
    </row>
    <row r="1257" spans="3:8" x14ac:dyDescent="0.3">
      <c r="C1257" s="34"/>
      <c r="D1257" s="34"/>
      <c r="E1257" s="34"/>
      <c r="F1257" s="34"/>
      <c r="G1257" s="34"/>
      <c r="H1257" s="34"/>
    </row>
    <row r="1258" spans="3:8" x14ac:dyDescent="0.3">
      <c r="C1258" s="34"/>
      <c r="D1258" s="34"/>
      <c r="E1258" s="34"/>
      <c r="F1258" s="34"/>
      <c r="G1258" s="34"/>
      <c r="H1258" s="34"/>
    </row>
    <row r="1259" spans="3:8" x14ac:dyDescent="0.3">
      <c r="C1259" s="34"/>
      <c r="D1259" s="34"/>
      <c r="E1259" s="34"/>
      <c r="F1259" s="34"/>
      <c r="G1259" s="34"/>
      <c r="H1259" s="34"/>
    </row>
    <row r="1260" spans="3:8" x14ac:dyDescent="0.3">
      <c r="C1260" s="34"/>
      <c r="D1260" s="34"/>
      <c r="E1260" s="34"/>
      <c r="F1260" s="34"/>
      <c r="G1260" s="34"/>
      <c r="H1260" s="34"/>
    </row>
    <row r="1261" spans="3:8" x14ac:dyDescent="0.3">
      <c r="C1261" s="34"/>
      <c r="D1261" s="34"/>
      <c r="E1261" s="34"/>
      <c r="F1261" s="34"/>
      <c r="G1261" s="34"/>
      <c r="H1261" s="34"/>
    </row>
    <row r="1262" spans="3:8" x14ac:dyDescent="0.3">
      <c r="C1262" s="34"/>
      <c r="D1262" s="34"/>
      <c r="E1262" s="34"/>
      <c r="F1262" s="34"/>
      <c r="G1262" s="34"/>
      <c r="H1262" s="34"/>
    </row>
    <row r="1263" spans="3:8" x14ac:dyDescent="0.3">
      <c r="C1263" s="34"/>
      <c r="D1263" s="34"/>
      <c r="E1263" s="34"/>
      <c r="F1263" s="34"/>
      <c r="G1263" s="34"/>
      <c r="H1263" s="34"/>
    </row>
    <row r="1264" spans="3:8" x14ac:dyDescent="0.3">
      <c r="C1264" s="34"/>
      <c r="D1264" s="34"/>
      <c r="E1264" s="34"/>
      <c r="F1264" s="34"/>
      <c r="G1264" s="34"/>
      <c r="H1264" s="34"/>
    </row>
    <row r="1265" spans="3:8" x14ac:dyDescent="0.3">
      <c r="C1265" s="34"/>
      <c r="D1265" s="34"/>
      <c r="E1265" s="34"/>
      <c r="F1265" s="34"/>
      <c r="G1265" s="34"/>
      <c r="H1265" s="34"/>
    </row>
    <row r="1266" spans="3:8" x14ac:dyDescent="0.3">
      <c r="C1266" s="34"/>
      <c r="D1266" s="34"/>
      <c r="E1266" s="34"/>
      <c r="F1266" s="34"/>
      <c r="G1266" s="34"/>
      <c r="H1266" s="34"/>
    </row>
    <row r="1267" spans="3:8" x14ac:dyDescent="0.3">
      <c r="C1267" s="34"/>
      <c r="D1267" s="34"/>
      <c r="E1267" s="34"/>
      <c r="F1267" s="34"/>
      <c r="G1267" s="34"/>
      <c r="H1267" s="34"/>
    </row>
    <row r="1268" spans="3:8" x14ac:dyDescent="0.3">
      <c r="C1268" s="34"/>
      <c r="D1268" s="34"/>
      <c r="E1268" s="34"/>
      <c r="F1268" s="34"/>
      <c r="G1268" s="34"/>
      <c r="H1268" s="34"/>
    </row>
    <row r="1269" spans="3:8" x14ac:dyDescent="0.3">
      <c r="C1269" s="34"/>
      <c r="D1269" s="34"/>
      <c r="E1269" s="34"/>
      <c r="F1269" s="34"/>
      <c r="G1269" s="34"/>
      <c r="H1269" s="34"/>
    </row>
    <row r="1270" spans="3:8" x14ac:dyDescent="0.3">
      <c r="C1270" s="34"/>
      <c r="D1270" s="34"/>
      <c r="E1270" s="34"/>
      <c r="F1270" s="34"/>
      <c r="G1270" s="34"/>
      <c r="H1270" s="34"/>
    </row>
    <row r="1271" spans="3:8" x14ac:dyDescent="0.3">
      <c r="C1271" s="34"/>
      <c r="D1271" s="34"/>
      <c r="E1271" s="34"/>
      <c r="F1271" s="34"/>
      <c r="G1271" s="34"/>
      <c r="H1271" s="34"/>
    </row>
    <row r="1272" spans="3:8" x14ac:dyDescent="0.3">
      <c r="C1272" s="34"/>
      <c r="D1272" s="34"/>
      <c r="E1272" s="34"/>
      <c r="F1272" s="34"/>
      <c r="G1272" s="34"/>
      <c r="H1272" s="34"/>
    </row>
    <row r="1273" spans="3:8" x14ac:dyDescent="0.3">
      <c r="C1273" s="34"/>
      <c r="D1273" s="34"/>
      <c r="E1273" s="34"/>
      <c r="F1273" s="34"/>
      <c r="G1273" s="34"/>
      <c r="H1273" s="34"/>
    </row>
    <row r="1274" spans="3:8" x14ac:dyDescent="0.3">
      <c r="C1274" s="34"/>
      <c r="D1274" s="34"/>
      <c r="E1274" s="34"/>
      <c r="F1274" s="34"/>
      <c r="G1274" s="34"/>
      <c r="H1274" s="34"/>
    </row>
    <row r="1275" spans="3:8" x14ac:dyDescent="0.3">
      <c r="C1275" s="34"/>
      <c r="D1275" s="34"/>
      <c r="E1275" s="34"/>
      <c r="F1275" s="34"/>
      <c r="G1275" s="34"/>
      <c r="H1275" s="34"/>
    </row>
    <row r="1276" spans="3:8" x14ac:dyDescent="0.3">
      <c r="C1276" s="34"/>
      <c r="D1276" s="34"/>
      <c r="E1276" s="34"/>
      <c r="F1276" s="34"/>
      <c r="G1276" s="34"/>
      <c r="H1276" s="34"/>
    </row>
    <row r="1277" spans="3:8" x14ac:dyDescent="0.3">
      <c r="C1277" s="34"/>
      <c r="D1277" s="34"/>
      <c r="E1277" s="34"/>
      <c r="F1277" s="34"/>
      <c r="G1277" s="34"/>
      <c r="H1277" s="34"/>
    </row>
    <row r="1278" spans="3:8" x14ac:dyDescent="0.3">
      <c r="C1278" s="34"/>
      <c r="D1278" s="34"/>
      <c r="E1278" s="34"/>
      <c r="F1278" s="34"/>
      <c r="G1278" s="34"/>
      <c r="H1278" s="34"/>
    </row>
    <row r="1279" spans="3:8" x14ac:dyDescent="0.3">
      <c r="C1279" s="34"/>
      <c r="D1279" s="34"/>
      <c r="E1279" s="34"/>
      <c r="F1279" s="34"/>
      <c r="G1279" s="34"/>
      <c r="H1279" s="34"/>
    </row>
    <row r="1280" spans="3:8" x14ac:dyDescent="0.3">
      <c r="C1280" s="34"/>
      <c r="D1280" s="34"/>
      <c r="E1280" s="34"/>
      <c r="F1280" s="34"/>
      <c r="G1280" s="34"/>
      <c r="H1280" s="34"/>
    </row>
    <row r="1281" spans="3:8" x14ac:dyDescent="0.3">
      <c r="C1281" s="34"/>
      <c r="D1281" s="34"/>
      <c r="E1281" s="34"/>
      <c r="F1281" s="34"/>
      <c r="G1281" s="34"/>
      <c r="H1281" s="34"/>
    </row>
    <row r="1282" spans="3:8" x14ac:dyDescent="0.3">
      <c r="C1282" s="34"/>
      <c r="D1282" s="34"/>
      <c r="E1282" s="34"/>
      <c r="F1282" s="34"/>
      <c r="G1282" s="34"/>
      <c r="H1282" s="34"/>
    </row>
    <row r="1283" spans="3:8" x14ac:dyDescent="0.3">
      <c r="C1283" s="34"/>
      <c r="D1283" s="34"/>
      <c r="E1283" s="34"/>
      <c r="F1283" s="34"/>
      <c r="G1283" s="34"/>
      <c r="H1283" s="34"/>
    </row>
    <row r="1284" spans="3:8" x14ac:dyDescent="0.3">
      <c r="C1284" s="34"/>
      <c r="D1284" s="34"/>
      <c r="E1284" s="34"/>
      <c r="F1284" s="34"/>
      <c r="G1284" s="34"/>
      <c r="H1284" s="34"/>
    </row>
    <row r="1285" spans="3:8" x14ac:dyDescent="0.3">
      <c r="C1285" s="34"/>
      <c r="D1285" s="34"/>
      <c r="E1285" s="34"/>
      <c r="F1285" s="34"/>
      <c r="G1285" s="34"/>
      <c r="H1285" s="34"/>
    </row>
    <row r="1286" spans="3:8" x14ac:dyDescent="0.3">
      <c r="C1286" s="34"/>
      <c r="D1286" s="34"/>
      <c r="E1286" s="34"/>
      <c r="F1286" s="34"/>
      <c r="G1286" s="34"/>
      <c r="H1286" s="34"/>
    </row>
    <row r="1287" spans="3:8" x14ac:dyDescent="0.3">
      <c r="C1287" s="34"/>
      <c r="D1287" s="34"/>
      <c r="E1287" s="34"/>
      <c r="F1287" s="34"/>
      <c r="G1287" s="34"/>
      <c r="H1287" s="34"/>
    </row>
    <row r="1288" spans="3:8" x14ac:dyDescent="0.3">
      <c r="C1288" s="34"/>
      <c r="D1288" s="34"/>
      <c r="E1288" s="34"/>
      <c r="F1288" s="34"/>
      <c r="G1288" s="34"/>
      <c r="H1288" s="34"/>
    </row>
    <row r="1289" spans="3:8" x14ac:dyDescent="0.3">
      <c r="C1289" s="34"/>
      <c r="D1289" s="34"/>
      <c r="E1289" s="34"/>
      <c r="F1289" s="34"/>
      <c r="G1289" s="34"/>
      <c r="H1289" s="34"/>
    </row>
    <row r="1290" spans="3:8" x14ac:dyDescent="0.3">
      <c r="C1290" s="34"/>
      <c r="D1290" s="34"/>
      <c r="E1290" s="34"/>
      <c r="F1290" s="34"/>
      <c r="G1290" s="34"/>
      <c r="H1290" s="34"/>
    </row>
    <row r="1291" spans="3:8" x14ac:dyDescent="0.3">
      <c r="C1291" s="34"/>
      <c r="D1291" s="34"/>
      <c r="E1291" s="34"/>
      <c r="F1291" s="34"/>
      <c r="G1291" s="34"/>
      <c r="H1291" s="34"/>
    </row>
    <row r="1292" spans="3:8" x14ac:dyDescent="0.3">
      <c r="C1292" s="34"/>
      <c r="D1292" s="34"/>
      <c r="E1292" s="34"/>
      <c r="F1292" s="34"/>
      <c r="G1292" s="34"/>
      <c r="H1292" s="34"/>
    </row>
    <row r="1293" spans="3:8" x14ac:dyDescent="0.3">
      <c r="C1293" s="34"/>
      <c r="D1293" s="34"/>
      <c r="E1293" s="34"/>
      <c r="F1293" s="34"/>
      <c r="G1293" s="34"/>
      <c r="H1293" s="34"/>
    </row>
    <row r="1294" spans="3:8" x14ac:dyDescent="0.3">
      <c r="C1294" s="34"/>
      <c r="D1294" s="34"/>
      <c r="E1294" s="34"/>
      <c r="F1294" s="34"/>
      <c r="G1294" s="34"/>
      <c r="H1294" s="34"/>
    </row>
    <row r="1295" spans="3:8" x14ac:dyDescent="0.3">
      <c r="C1295" s="34"/>
      <c r="D1295" s="34"/>
      <c r="E1295" s="34"/>
      <c r="F1295" s="34"/>
      <c r="G1295" s="34"/>
      <c r="H1295" s="34"/>
    </row>
    <row r="1296" spans="3:8" x14ac:dyDescent="0.3">
      <c r="C1296" s="34"/>
      <c r="D1296" s="34"/>
      <c r="E1296" s="34"/>
      <c r="F1296" s="34"/>
      <c r="G1296" s="34"/>
      <c r="H1296" s="34"/>
    </row>
    <row r="1297" spans="3:8" x14ac:dyDescent="0.3">
      <c r="C1297" s="34"/>
      <c r="D1297" s="34"/>
      <c r="E1297" s="34"/>
      <c r="F1297" s="34"/>
      <c r="G1297" s="34"/>
      <c r="H1297" s="34"/>
    </row>
    <row r="1298" spans="3:8" x14ac:dyDescent="0.3">
      <c r="C1298" s="34"/>
      <c r="D1298" s="34"/>
      <c r="E1298" s="34"/>
      <c r="F1298" s="34"/>
      <c r="G1298" s="34"/>
      <c r="H1298" s="34"/>
    </row>
    <row r="1299" spans="3:8" x14ac:dyDescent="0.3">
      <c r="C1299" s="34"/>
      <c r="D1299" s="34"/>
      <c r="E1299" s="34"/>
      <c r="F1299" s="34"/>
      <c r="G1299" s="34"/>
      <c r="H1299" s="34"/>
    </row>
    <row r="1300" spans="3:8" x14ac:dyDescent="0.3">
      <c r="C1300" s="34"/>
      <c r="D1300" s="34"/>
      <c r="E1300" s="34"/>
      <c r="F1300" s="34"/>
      <c r="G1300" s="34"/>
      <c r="H1300" s="34"/>
    </row>
    <row r="1301" spans="3:8" x14ac:dyDescent="0.3">
      <c r="C1301" s="34"/>
      <c r="D1301" s="34"/>
      <c r="E1301" s="34"/>
      <c r="F1301" s="34"/>
      <c r="G1301" s="34"/>
      <c r="H1301" s="34"/>
    </row>
    <row r="1302" spans="3:8" x14ac:dyDescent="0.3">
      <c r="C1302" s="34"/>
      <c r="D1302" s="34"/>
      <c r="E1302" s="34"/>
      <c r="F1302" s="34"/>
      <c r="G1302" s="34"/>
      <c r="H1302" s="34"/>
    </row>
    <row r="1303" spans="3:8" x14ac:dyDescent="0.3">
      <c r="C1303" s="34"/>
      <c r="D1303" s="34"/>
      <c r="E1303" s="34"/>
      <c r="F1303" s="34"/>
      <c r="G1303" s="34"/>
      <c r="H1303" s="34"/>
    </row>
    <row r="1304" spans="3:8" x14ac:dyDescent="0.3">
      <c r="C1304" s="34"/>
      <c r="D1304" s="34"/>
      <c r="E1304" s="34"/>
      <c r="F1304" s="34"/>
      <c r="G1304" s="34"/>
      <c r="H1304" s="34"/>
    </row>
    <row r="1305" spans="3:8" x14ac:dyDescent="0.3">
      <c r="C1305" s="34"/>
      <c r="D1305" s="34"/>
      <c r="E1305" s="34"/>
      <c r="F1305" s="34"/>
      <c r="G1305" s="34"/>
      <c r="H1305" s="34"/>
    </row>
    <row r="1306" spans="3:8" x14ac:dyDescent="0.3">
      <c r="C1306" s="34"/>
      <c r="D1306" s="34"/>
      <c r="E1306" s="34"/>
      <c r="F1306" s="34"/>
      <c r="G1306" s="34"/>
      <c r="H1306" s="34"/>
    </row>
    <row r="1307" spans="3:8" x14ac:dyDescent="0.3">
      <c r="C1307" s="34"/>
      <c r="D1307" s="34"/>
      <c r="E1307" s="34"/>
      <c r="F1307" s="34"/>
      <c r="G1307" s="34"/>
      <c r="H1307" s="34"/>
    </row>
    <row r="1308" spans="3:8" x14ac:dyDescent="0.3">
      <c r="C1308" s="34"/>
      <c r="D1308" s="34"/>
      <c r="E1308" s="34"/>
      <c r="F1308" s="34"/>
      <c r="G1308" s="34"/>
      <c r="H1308" s="34"/>
    </row>
    <row r="1309" spans="3:8" x14ac:dyDescent="0.3">
      <c r="C1309" s="34"/>
      <c r="D1309" s="34"/>
      <c r="E1309" s="34"/>
      <c r="F1309" s="34"/>
      <c r="G1309" s="34"/>
      <c r="H1309" s="34"/>
    </row>
    <row r="1310" spans="3:8" x14ac:dyDescent="0.3">
      <c r="C1310" s="34"/>
      <c r="D1310" s="34"/>
      <c r="E1310" s="34"/>
      <c r="F1310" s="34"/>
      <c r="G1310" s="34"/>
      <c r="H1310" s="34"/>
    </row>
    <row r="1311" spans="3:8" x14ac:dyDescent="0.3">
      <c r="C1311" s="34"/>
      <c r="D1311" s="34"/>
      <c r="E1311" s="34"/>
      <c r="F1311" s="34"/>
      <c r="G1311" s="34"/>
      <c r="H1311" s="34"/>
    </row>
    <row r="1312" spans="3:8" x14ac:dyDescent="0.3">
      <c r="C1312" s="34"/>
      <c r="D1312" s="34"/>
      <c r="E1312" s="34"/>
      <c r="F1312" s="34"/>
      <c r="G1312" s="34"/>
      <c r="H1312" s="34"/>
    </row>
    <row r="1313" spans="3:8" x14ac:dyDescent="0.3">
      <c r="C1313" s="34"/>
      <c r="D1313" s="34"/>
      <c r="E1313" s="34"/>
      <c r="F1313" s="34"/>
      <c r="G1313" s="34"/>
      <c r="H1313" s="34"/>
    </row>
    <row r="1314" spans="3:8" x14ac:dyDescent="0.3">
      <c r="C1314" s="34"/>
      <c r="D1314" s="34"/>
      <c r="E1314" s="34"/>
      <c r="F1314" s="34"/>
      <c r="G1314" s="34"/>
      <c r="H1314" s="34"/>
    </row>
    <row r="1315" spans="3:8" x14ac:dyDescent="0.3">
      <c r="C1315" s="34"/>
      <c r="D1315" s="34"/>
      <c r="E1315" s="34"/>
      <c r="F1315" s="34"/>
      <c r="G1315" s="34"/>
      <c r="H1315" s="34"/>
    </row>
    <row r="1316" spans="3:8" x14ac:dyDescent="0.3">
      <c r="C1316" s="34"/>
      <c r="D1316" s="34"/>
      <c r="E1316" s="34"/>
      <c r="F1316" s="34"/>
      <c r="G1316" s="34"/>
      <c r="H1316" s="34"/>
    </row>
    <row r="1317" spans="3:8" x14ac:dyDescent="0.3">
      <c r="C1317" s="34"/>
      <c r="D1317" s="34"/>
      <c r="E1317" s="34"/>
      <c r="F1317" s="34"/>
      <c r="G1317" s="34"/>
      <c r="H1317" s="34"/>
    </row>
    <row r="1318" spans="3:8" x14ac:dyDescent="0.3">
      <c r="C1318" s="34"/>
      <c r="D1318" s="34"/>
      <c r="E1318" s="34"/>
      <c r="F1318" s="34"/>
      <c r="G1318" s="34"/>
      <c r="H1318" s="34"/>
    </row>
    <row r="1319" spans="3:8" x14ac:dyDescent="0.3">
      <c r="C1319" s="34"/>
      <c r="D1319" s="34"/>
      <c r="E1319" s="34"/>
      <c r="F1319" s="34"/>
      <c r="G1319" s="34"/>
      <c r="H1319" s="34"/>
    </row>
    <row r="1320" spans="3:8" x14ac:dyDescent="0.3">
      <c r="C1320" s="34"/>
      <c r="D1320" s="34"/>
      <c r="E1320" s="34"/>
      <c r="F1320" s="34"/>
      <c r="G1320" s="34"/>
      <c r="H1320" s="34"/>
    </row>
    <row r="1321" spans="3:8" x14ac:dyDescent="0.3">
      <c r="C1321" s="34"/>
      <c r="D1321" s="34"/>
      <c r="E1321" s="34"/>
      <c r="F1321" s="34"/>
      <c r="G1321" s="34"/>
      <c r="H1321" s="34"/>
    </row>
    <row r="1322" spans="3:8" x14ac:dyDescent="0.3">
      <c r="C1322" s="34"/>
      <c r="D1322" s="34"/>
      <c r="E1322" s="34"/>
      <c r="F1322" s="34"/>
      <c r="G1322" s="34"/>
      <c r="H1322" s="34"/>
    </row>
    <row r="1323" spans="3:8" x14ac:dyDescent="0.3">
      <c r="C1323" s="34"/>
      <c r="D1323" s="34"/>
      <c r="E1323" s="34"/>
      <c r="F1323" s="34"/>
      <c r="G1323" s="34"/>
      <c r="H1323" s="34"/>
    </row>
    <row r="1324" spans="3:8" x14ac:dyDescent="0.3">
      <c r="C1324" s="34"/>
      <c r="D1324" s="34"/>
      <c r="E1324" s="34"/>
      <c r="F1324" s="34"/>
      <c r="G1324" s="34"/>
      <c r="H1324" s="34"/>
    </row>
    <row r="1325" spans="3:8" x14ac:dyDescent="0.3">
      <c r="C1325" s="34"/>
      <c r="D1325" s="34"/>
      <c r="E1325" s="34"/>
      <c r="F1325" s="34"/>
      <c r="G1325" s="34"/>
      <c r="H1325" s="34"/>
    </row>
    <row r="1326" spans="3:8" x14ac:dyDescent="0.3">
      <c r="C1326" s="34"/>
      <c r="D1326" s="34"/>
      <c r="E1326" s="34"/>
      <c r="F1326" s="34"/>
      <c r="G1326" s="34"/>
      <c r="H1326" s="34"/>
    </row>
    <row r="1327" spans="3:8" x14ac:dyDescent="0.3">
      <c r="C1327" s="34"/>
      <c r="D1327" s="34"/>
      <c r="E1327" s="34"/>
      <c r="F1327" s="34"/>
      <c r="G1327" s="34"/>
      <c r="H1327" s="34"/>
    </row>
    <row r="1328" spans="3:8" x14ac:dyDescent="0.3">
      <c r="C1328" s="34"/>
      <c r="D1328" s="34"/>
      <c r="E1328" s="34"/>
      <c r="F1328" s="34"/>
      <c r="G1328" s="34"/>
      <c r="H1328" s="34"/>
    </row>
    <row r="1329" spans="3:8" x14ac:dyDescent="0.3">
      <c r="C1329" s="34"/>
      <c r="D1329" s="34"/>
      <c r="E1329" s="34"/>
      <c r="F1329" s="34"/>
      <c r="G1329" s="34"/>
      <c r="H1329" s="34"/>
    </row>
    <row r="1330" spans="3:8" x14ac:dyDescent="0.3">
      <c r="C1330" s="34"/>
      <c r="D1330" s="34"/>
      <c r="E1330" s="34"/>
      <c r="F1330" s="34"/>
      <c r="G1330" s="34"/>
      <c r="H1330" s="34"/>
    </row>
    <row r="1331" spans="3:8" x14ac:dyDescent="0.3">
      <c r="C1331" s="34"/>
      <c r="D1331" s="34"/>
      <c r="E1331" s="34"/>
      <c r="F1331" s="34"/>
      <c r="G1331" s="34"/>
      <c r="H1331" s="34"/>
    </row>
    <row r="1332" spans="3:8" x14ac:dyDescent="0.3">
      <c r="C1332" s="34"/>
      <c r="D1332" s="34"/>
      <c r="E1332" s="34"/>
      <c r="F1332" s="34"/>
      <c r="G1332" s="34"/>
      <c r="H1332" s="34"/>
    </row>
    <row r="1333" spans="3:8" x14ac:dyDescent="0.3">
      <c r="C1333" s="34"/>
      <c r="D1333" s="34"/>
      <c r="E1333" s="34"/>
      <c r="F1333" s="34"/>
      <c r="G1333" s="34"/>
      <c r="H1333" s="34"/>
    </row>
    <row r="1334" spans="3:8" x14ac:dyDescent="0.3">
      <c r="C1334" s="34"/>
      <c r="D1334" s="34"/>
      <c r="E1334" s="34"/>
      <c r="F1334" s="34"/>
      <c r="G1334" s="34"/>
      <c r="H1334" s="34"/>
    </row>
    <row r="1335" spans="3:8" x14ac:dyDescent="0.3">
      <c r="C1335" s="34"/>
      <c r="D1335" s="34"/>
      <c r="E1335" s="34"/>
      <c r="F1335" s="34"/>
      <c r="G1335" s="34"/>
      <c r="H1335" s="34"/>
    </row>
    <row r="1336" spans="3:8" x14ac:dyDescent="0.3">
      <c r="C1336" s="34"/>
      <c r="D1336" s="34"/>
      <c r="E1336" s="34"/>
      <c r="F1336" s="34"/>
      <c r="G1336" s="34"/>
      <c r="H1336" s="34"/>
    </row>
    <row r="1337" spans="3:8" x14ac:dyDescent="0.3">
      <c r="C1337" s="34"/>
      <c r="D1337" s="34"/>
      <c r="E1337" s="34"/>
      <c r="F1337" s="34"/>
      <c r="G1337" s="34"/>
      <c r="H1337" s="34"/>
    </row>
    <row r="1338" spans="3:8" x14ac:dyDescent="0.3">
      <c r="C1338" s="34"/>
      <c r="D1338" s="34"/>
      <c r="E1338" s="34"/>
      <c r="F1338" s="34"/>
      <c r="G1338" s="34"/>
      <c r="H1338" s="34"/>
    </row>
    <row r="1339" spans="3:8" x14ac:dyDescent="0.3">
      <c r="C1339" s="34"/>
      <c r="D1339" s="34"/>
      <c r="E1339" s="34"/>
      <c r="F1339" s="34"/>
      <c r="G1339" s="34"/>
      <c r="H1339" s="34"/>
    </row>
    <row r="1340" spans="3:8" x14ac:dyDescent="0.3">
      <c r="C1340" s="34"/>
      <c r="D1340" s="34"/>
      <c r="E1340" s="34"/>
      <c r="F1340" s="34"/>
      <c r="G1340" s="34"/>
      <c r="H1340" s="34"/>
    </row>
    <row r="1341" spans="3:8" x14ac:dyDescent="0.3">
      <c r="C1341" s="34"/>
      <c r="D1341" s="34"/>
      <c r="E1341" s="34"/>
      <c r="F1341" s="34"/>
      <c r="G1341" s="34"/>
      <c r="H1341" s="34"/>
    </row>
    <row r="1342" spans="3:8" x14ac:dyDescent="0.3">
      <c r="C1342" s="34"/>
      <c r="D1342" s="34"/>
      <c r="E1342" s="34"/>
      <c r="F1342" s="34"/>
      <c r="G1342" s="34"/>
      <c r="H1342" s="34"/>
    </row>
    <row r="1343" spans="3:8" x14ac:dyDescent="0.3">
      <c r="C1343" s="34"/>
      <c r="D1343" s="34"/>
      <c r="E1343" s="34"/>
      <c r="F1343" s="34"/>
      <c r="G1343" s="34"/>
      <c r="H1343" s="34"/>
    </row>
    <row r="1344" spans="3:8" x14ac:dyDescent="0.3">
      <c r="C1344" s="34"/>
      <c r="D1344" s="34"/>
      <c r="E1344" s="34"/>
      <c r="F1344" s="34"/>
      <c r="G1344" s="34"/>
      <c r="H1344" s="34"/>
    </row>
    <row r="1345" spans="3:8" x14ac:dyDescent="0.3">
      <c r="C1345" s="34"/>
      <c r="D1345" s="34"/>
      <c r="E1345" s="34"/>
      <c r="F1345" s="34"/>
      <c r="G1345" s="34"/>
      <c r="H1345" s="34"/>
    </row>
    <row r="1346" spans="3:8" x14ac:dyDescent="0.3">
      <c r="C1346" s="34"/>
      <c r="D1346" s="34"/>
      <c r="E1346" s="34"/>
      <c r="F1346" s="34"/>
      <c r="G1346" s="34"/>
      <c r="H1346" s="34"/>
    </row>
    <row r="1347" spans="3:8" x14ac:dyDescent="0.3">
      <c r="C1347" s="34"/>
      <c r="D1347" s="34"/>
      <c r="E1347" s="34"/>
      <c r="F1347" s="34"/>
      <c r="G1347" s="34"/>
      <c r="H1347" s="34"/>
    </row>
    <row r="1348" spans="3:8" x14ac:dyDescent="0.3">
      <c r="C1348" s="34"/>
      <c r="D1348" s="34"/>
      <c r="E1348" s="34"/>
      <c r="F1348" s="34"/>
      <c r="G1348" s="34"/>
      <c r="H1348" s="34"/>
    </row>
    <row r="1349" spans="3:8" x14ac:dyDescent="0.3">
      <c r="C1349" s="34"/>
      <c r="D1349" s="34"/>
      <c r="E1349" s="34"/>
      <c r="F1349" s="34"/>
      <c r="G1349" s="34"/>
      <c r="H1349" s="34"/>
    </row>
    <row r="1350" spans="3:8" x14ac:dyDescent="0.3">
      <c r="C1350" s="34"/>
      <c r="D1350" s="34"/>
      <c r="E1350" s="34"/>
      <c r="F1350" s="34"/>
      <c r="G1350" s="34"/>
      <c r="H1350" s="34"/>
    </row>
    <row r="1351" spans="3:8" x14ac:dyDescent="0.3">
      <c r="C1351" s="34"/>
      <c r="D1351" s="34"/>
      <c r="E1351" s="34"/>
      <c r="F1351" s="34"/>
      <c r="G1351" s="34"/>
      <c r="H1351" s="34"/>
    </row>
    <row r="1352" spans="3:8" x14ac:dyDescent="0.3">
      <c r="C1352" s="34"/>
      <c r="D1352" s="34"/>
      <c r="E1352" s="34"/>
      <c r="F1352" s="34"/>
      <c r="G1352" s="34"/>
      <c r="H1352" s="34"/>
    </row>
    <row r="1353" spans="3:8" x14ac:dyDescent="0.3">
      <c r="C1353" s="34"/>
      <c r="D1353" s="34"/>
      <c r="E1353" s="34"/>
      <c r="F1353" s="34"/>
      <c r="G1353" s="34"/>
      <c r="H1353" s="34"/>
    </row>
    <row r="1354" spans="3:8" x14ac:dyDescent="0.3">
      <c r="C1354" s="34"/>
      <c r="D1354" s="34"/>
      <c r="E1354" s="34"/>
      <c r="F1354" s="34"/>
      <c r="G1354" s="34"/>
      <c r="H1354" s="34"/>
    </row>
    <row r="1355" spans="3:8" x14ac:dyDescent="0.3">
      <c r="C1355" s="34"/>
      <c r="D1355" s="34"/>
      <c r="E1355" s="34"/>
      <c r="F1355" s="34"/>
      <c r="G1355" s="34"/>
      <c r="H1355" s="34"/>
    </row>
    <row r="1356" spans="3:8" x14ac:dyDescent="0.3">
      <c r="C1356" s="34"/>
      <c r="D1356" s="34"/>
      <c r="E1356" s="34"/>
      <c r="F1356" s="34"/>
      <c r="G1356" s="34"/>
      <c r="H1356" s="34"/>
    </row>
    <row r="1357" spans="3:8" x14ac:dyDescent="0.3">
      <c r="C1357" s="34"/>
      <c r="D1357" s="34"/>
      <c r="E1357" s="34"/>
      <c r="F1357" s="34"/>
      <c r="G1357" s="34"/>
      <c r="H1357" s="34"/>
    </row>
    <row r="1358" spans="3:8" x14ac:dyDescent="0.3">
      <c r="C1358" s="34"/>
      <c r="D1358" s="34"/>
      <c r="E1358" s="34"/>
      <c r="F1358" s="34"/>
      <c r="G1358" s="34"/>
      <c r="H1358" s="34"/>
    </row>
    <row r="1359" spans="3:8" x14ac:dyDescent="0.3">
      <c r="C1359" s="34"/>
      <c r="D1359" s="34"/>
      <c r="E1359" s="34"/>
      <c r="F1359" s="34"/>
      <c r="G1359" s="34"/>
      <c r="H1359" s="34"/>
    </row>
    <row r="1360" spans="3:8" x14ac:dyDescent="0.3">
      <c r="C1360" s="34"/>
      <c r="D1360" s="34"/>
      <c r="E1360" s="34"/>
      <c r="F1360" s="34"/>
      <c r="G1360" s="34"/>
      <c r="H1360" s="34"/>
    </row>
    <row r="1361" spans="3:8" x14ac:dyDescent="0.3">
      <c r="C1361" s="34"/>
      <c r="D1361" s="34"/>
      <c r="E1361" s="34"/>
      <c r="F1361" s="34"/>
      <c r="G1361" s="34"/>
      <c r="H1361" s="34"/>
    </row>
    <row r="1362" spans="3:8" x14ac:dyDescent="0.3">
      <c r="C1362" s="34"/>
      <c r="D1362" s="34"/>
      <c r="E1362" s="34"/>
      <c r="F1362" s="34"/>
      <c r="G1362" s="34"/>
      <c r="H1362" s="34"/>
    </row>
    <row r="1363" spans="3:8" x14ac:dyDescent="0.3">
      <c r="C1363" s="34"/>
      <c r="D1363" s="34"/>
      <c r="E1363" s="34"/>
      <c r="F1363" s="34"/>
      <c r="G1363" s="34"/>
      <c r="H1363" s="34"/>
    </row>
    <row r="1364" spans="3:8" x14ac:dyDescent="0.3">
      <c r="C1364" s="34"/>
      <c r="D1364" s="34"/>
      <c r="E1364" s="34"/>
      <c r="F1364" s="34"/>
      <c r="G1364" s="34"/>
      <c r="H1364" s="34"/>
    </row>
    <row r="1365" spans="3:8" x14ac:dyDescent="0.3">
      <c r="C1365" s="34"/>
      <c r="D1365" s="34"/>
      <c r="E1365" s="34"/>
      <c r="F1365" s="34"/>
      <c r="G1365" s="34"/>
      <c r="H1365" s="34"/>
    </row>
    <row r="1366" spans="3:8" x14ac:dyDescent="0.3">
      <c r="C1366" s="34"/>
      <c r="D1366" s="34"/>
      <c r="E1366" s="34"/>
      <c r="F1366" s="34"/>
      <c r="G1366" s="34"/>
      <c r="H1366" s="34"/>
    </row>
    <row r="1367" spans="3:8" x14ac:dyDescent="0.3">
      <c r="C1367" s="34"/>
      <c r="D1367" s="34"/>
      <c r="E1367" s="34"/>
      <c r="F1367" s="34"/>
      <c r="G1367" s="34"/>
      <c r="H1367" s="34"/>
    </row>
    <row r="1368" spans="3:8" x14ac:dyDescent="0.3">
      <c r="C1368" s="34"/>
      <c r="D1368" s="34"/>
      <c r="E1368" s="34"/>
      <c r="F1368" s="34"/>
      <c r="G1368" s="34"/>
      <c r="H1368" s="34"/>
    </row>
    <row r="1369" spans="3:8" x14ac:dyDescent="0.3">
      <c r="C1369" s="34"/>
      <c r="D1369" s="34"/>
      <c r="E1369" s="34"/>
      <c r="F1369" s="34"/>
      <c r="G1369" s="34"/>
      <c r="H1369" s="34"/>
    </row>
    <row r="1370" spans="3:8" x14ac:dyDescent="0.3">
      <c r="C1370" s="34"/>
      <c r="D1370" s="34"/>
      <c r="E1370" s="34"/>
      <c r="F1370" s="34"/>
      <c r="G1370" s="34"/>
      <c r="H1370" s="34"/>
    </row>
    <row r="1371" spans="3:8" x14ac:dyDescent="0.3">
      <c r="C1371" s="34"/>
      <c r="D1371" s="34"/>
      <c r="E1371" s="34"/>
      <c r="F1371" s="34"/>
      <c r="G1371" s="34"/>
      <c r="H1371" s="34"/>
    </row>
    <row r="1372" spans="3:8" x14ac:dyDescent="0.3">
      <c r="C1372" s="34"/>
      <c r="D1372" s="34"/>
      <c r="E1372" s="34"/>
      <c r="F1372" s="34"/>
      <c r="G1372" s="34"/>
      <c r="H1372" s="34"/>
    </row>
    <row r="1373" spans="3:8" x14ac:dyDescent="0.3">
      <c r="C1373" s="34"/>
      <c r="D1373" s="34"/>
      <c r="E1373" s="34"/>
      <c r="F1373" s="34"/>
      <c r="G1373" s="34"/>
      <c r="H1373" s="34"/>
    </row>
    <row r="1374" spans="3:8" x14ac:dyDescent="0.3">
      <c r="C1374" s="34"/>
      <c r="D1374" s="34"/>
      <c r="E1374" s="34"/>
      <c r="F1374" s="34"/>
      <c r="G1374" s="34"/>
      <c r="H1374" s="34"/>
    </row>
    <row r="1375" spans="3:8" x14ac:dyDescent="0.3">
      <c r="C1375" s="34"/>
      <c r="D1375" s="34"/>
      <c r="E1375" s="34"/>
      <c r="F1375" s="34"/>
      <c r="G1375" s="34"/>
      <c r="H1375" s="34"/>
    </row>
    <row r="1376" spans="3:8" x14ac:dyDescent="0.3">
      <c r="C1376" s="34"/>
      <c r="D1376" s="34"/>
      <c r="E1376" s="34"/>
      <c r="F1376" s="34"/>
      <c r="G1376" s="34"/>
      <c r="H1376" s="34"/>
    </row>
    <row r="1377" spans="3:8" x14ac:dyDescent="0.3">
      <c r="C1377" s="34"/>
      <c r="D1377" s="34"/>
      <c r="E1377" s="34"/>
      <c r="F1377" s="34"/>
      <c r="G1377" s="34"/>
      <c r="H1377" s="34"/>
    </row>
    <row r="1378" spans="3:8" x14ac:dyDescent="0.3">
      <c r="C1378" s="34"/>
      <c r="D1378" s="34"/>
      <c r="E1378" s="34"/>
      <c r="F1378" s="34"/>
      <c r="G1378" s="34"/>
      <c r="H1378" s="34"/>
    </row>
    <row r="1379" spans="3:8" x14ac:dyDescent="0.3">
      <c r="C1379" s="34"/>
      <c r="D1379" s="34"/>
      <c r="E1379" s="34"/>
      <c r="F1379" s="34"/>
      <c r="G1379" s="34"/>
      <c r="H1379" s="34"/>
    </row>
    <row r="1380" spans="3:8" x14ac:dyDescent="0.3">
      <c r="C1380" s="34"/>
      <c r="D1380" s="34"/>
      <c r="E1380" s="34"/>
      <c r="F1380" s="34"/>
      <c r="G1380" s="34"/>
      <c r="H1380" s="34"/>
    </row>
    <row r="1381" spans="3:8" x14ac:dyDescent="0.3">
      <c r="C1381" s="34"/>
      <c r="D1381" s="34"/>
      <c r="E1381" s="34"/>
      <c r="F1381" s="34"/>
      <c r="G1381" s="34"/>
      <c r="H1381" s="34"/>
    </row>
    <row r="1382" spans="3:8" x14ac:dyDescent="0.3">
      <c r="C1382" s="34"/>
      <c r="D1382" s="34"/>
      <c r="E1382" s="34"/>
      <c r="F1382" s="34"/>
      <c r="G1382" s="34"/>
      <c r="H1382" s="34"/>
    </row>
    <row r="1383" spans="3:8" x14ac:dyDescent="0.3">
      <c r="C1383" s="34"/>
      <c r="D1383" s="34"/>
      <c r="E1383" s="34"/>
      <c r="F1383" s="34"/>
      <c r="G1383" s="34"/>
      <c r="H1383" s="34"/>
    </row>
    <row r="1384" spans="3:8" x14ac:dyDescent="0.3">
      <c r="C1384" s="34"/>
      <c r="D1384" s="34"/>
      <c r="E1384" s="34"/>
      <c r="F1384" s="34"/>
      <c r="G1384" s="34"/>
      <c r="H1384" s="34"/>
    </row>
    <row r="1385" spans="3:8" x14ac:dyDescent="0.3">
      <c r="C1385" s="34"/>
      <c r="D1385" s="34"/>
      <c r="E1385" s="34"/>
      <c r="F1385" s="34"/>
      <c r="G1385" s="34"/>
      <c r="H1385" s="34"/>
    </row>
    <row r="1386" spans="3:8" x14ac:dyDescent="0.3">
      <c r="C1386" s="34"/>
      <c r="D1386" s="34"/>
      <c r="E1386" s="34"/>
      <c r="F1386" s="34"/>
      <c r="G1386" s="34"/>
      <c r="H1386" s="34"/>
    </row>
    <row r="1387" spans="3:8" x14ac:dyDescent="0.3">
      <c r="C1387" s="34"/>
      <c r="D1387" s="34"/>
      <c r="E1387" s="34"/>
      <c r="F1387" s="34"/>
      <c r="G1387" s="34"/>
      <c r="H1387" s="34"/>
    </row>
    <row r="1388" spans="3:8" x14ac:dyDescent="0.3">
      <c r="C1388" s="34"/>
      <c r="D1388" s="34"/>
      <c r="E1388" s="34"/>
      <c r="F1388" s="34"/>
      <c r="G1388" s="34"/>
      <c r="H1388" s="34"/>
    </row>
    <row r="1389" spans="3:8" x14ac:dyDescent="0.3">
      <c r="C1389" s="34"/>
      <c r="D1389" s="34"/>
      <c r="E1389" s="34"/>
      <c r="F1389" s="34"/>
      <c r="G1389" s="34"/>
      <c r="H1389" s="34"/>
    </row>
    <row r="1390" spans="3:8" x14ac:dyDescent="0.3">
      <c r="C1390" s="34"/>
      <c r="D1390" s="34"/>
      <c r="E1390" s="34"/>
      <c r="F1390" s="34"/>
      <c r="G1390" s="34"/>
      <c r="H1390" s="34"/>
    </row>
    <row r="1391" spans="3:8" x14ac:dyDescent="0.3">
      <c r="C1391" s="34"/>
      <c r="D1391" s="34"/>
      <c r="E1391" s="34"/>
      <c r="F1391" s="34"/>
      <c r="G1391" s="34"/>
      <c r="H1391" s="34"/>
    </row>
    <row r="1392" spans="3:8" x14ac:dyDescent="0.3">
      <c r="C1392" s="34"/>
      <c r="D1392" s="34"/>
      <c r="E1392" s="34"/>
      <c r="F1392" s="34"/>
      <c r="G1392" s="34"/>
      <c r="H1392" s="34"/>
    </row>
    <row r="1393" spans="3:8" x14ac:dyDescent="0.3">
      <c r="C1393" s="34"/>
      <c r="D1393" s="34"/>
      <c r="E1393" s="34"/>
      <c r="F1393" s="34"/>
      <c r="G1393" s="34"/>
      <c r="H1393" s="34"/>
    </row>
    <row r="1394" spans="3:8" x14ac:dyDescent="0.3">
      <c r="C1394" s="34"/>
      <c r="D1394" s="34"/>
      <c r="E1394" s="34"/>
      <c r="F1394" s="34"/>
      <c r="G1394" s="34"/>
      <c r="H1394" s="34"/>
    </row>
    <row r="1395" spans="3:8" x14ac:dyDescent="0.3">
      <c r="C1395" s="34"/>
      <c r="D1395" s="34"/>
      <c r="E1395" s="34"/>
      <c r="F1395" s="34"/>
      <c r="G1395" s="34"/>
      <c r="H1395" s="34"/>
    </row>
    <row r="1396" spans="3:8" x14ac:dyDescent="0.3">
      <c r="C1396" s="34"/>
      <c r="D1396" s="34"/>
      <c r="E1396" s="34"/>
      <c r="F1396" s="34"/>
      <c r="G1396" s="34"/>
      <c r="H1396" s="34"/>
    </row>
    <row r="1397" spans="3:8" x14ac:dyDescent="0.3">
      <c r="C1397" s="34"/>
      <c r="D1397" s="34"/>
      <c r="E1397" s="34"/>
      <c r="F1397" s="34"/>
      <c r="G1397" s="34"/>
      <c r="H1397" s="34"/>
    </row>
    <row r="1398" spans="3:8" x14ac:dyDescent="0.3">
      <c r="C1398" s="34"/>
      <c r="D1398" s="34"/>
      <c r="E1398" s="34"/>
      <c r="F1398" s="34"/>
      <c r="G1398" s="34"/>
      <c r="H1398" s="34"/>
    </row>
    <row r="1399" spans="3:8" x14ac:dyDescent="0.3">
      <c r="C1399" s="34"/>
      <c r="D1399" s="34"/>
      <c r="E1399" s="34"/>
      <c r="F1399" s="34"/>
      <c r="G1399" s="34"/>
      <c r="H1399" s="34"/>
    </row>
    <row r="1400" spans="3:8" x14ac:dyDescent="0.3">
      <c r="C1400" s="34"/>
      <c r="D1400" s="34"/>
      <c r="E1400" s="34"/>
      <c r="F1400" s="34"/>
      <c r="G1400" s="34"/>
      <c r="H1400" s="34"/>
    </row>
    <row r="1401" spans="3:8" x14ac:dyDescent="0.3">
      <c r="C1401" s="34"/>
      <c r="D1401" s="34"/>
      <c r="E1401" s="34"/>
      <c r="F1401" s="34"/>
      <c r="G1401" s="34"/>
      <c r="H1401" s="34"/>
    </row>
    <row r="1402" spans="3:8" x14ac:dyDescent="0.3">
      <c r="C1402" s="34"/>
      <c r="D1402" s="34"/>
      <c r="E1402" s="34"/>
      <c r="F1402" s="34"/>
      <c r="G1402" s="34"/>
      <c r="H1402" s="34"/>
    </row>
    <row r="1403" spans="3:8" x14ac:dyDescent="0.3">
      <c r="C1403" s="34"/>
      <c r="D1403" s="34"/>
      <c r="E1403" s="34"/>
      <c r="F1403" s="34"/>
      <c r="G1403" s="34"/>
      <c r="H1403" s="34"/>
    </row>
    <row r="1404" spans="3:8" x14ac:dyDescent="0.3">
      <c r="C1404" s="34"/>
      <c r="D1404" s="34"/>
      <c r="E1404" s="34"/>
      <c r="F1404" s="34"/>
      <c r="G1404" s="34"/>
      <c r="H1404" s="34"/>
    </row>
    <row r="1405" spans="3:8" x14ac:dyDescent="0.3">
      <c r="C1405" s="34"/>
      <c r="D1405" s="34"/>
      <c r="E1405" s="34"/>
      <c r="F1405" s="34"/>
      <c r="G1405" s="34"/>
      <c r="H1405" s="34"/>
    </row>
    <row r="1406" spans="3:8" x14ac:dyDescent="0.3">
      <c r="C1406" s="34"/>
      <c r="D1406" s="34"/>
      <c r="E1406" s="34"/>
      <c r="F1406" s="34"/>
      <c r="G1406" s="34"/>
      <c r="H1406" s="34"/>
    </row>
    <row r="1407" spans="3:8" x14ac:dyDescent="0.3">
      <c r="C1407" s="34"/>
      <c r="D1407" s="34"/>
      <c r="E1407" s="34"/>
      <c r="F1407" s="34"/>
      <c r="G1407" s="34"/>
      <c r="H1407" s="34"/>
    </row>
    <row r="1408" spans="3:8" x14ac:dyDescent="0.3">
      <c r="C1408" s="34"/>
      <c r="D1408" s="34"/>
      <c r="E1408" s="34"/>
      <c r="F1408" s="34"/>
      <c r="G1408" s="34"/>
      <c r="H1408" s="34"/>
    </row>
    <row r="1409" spans="3:8" x14ac:dyDescent="0.3">
      <c r="C1409" s="34"/>
      <c r="D1409" s="34"/>
      <c r="E1409" s="34"/>
      <c r="F1409" s="34"/>
      <c r="G1409" s="34"/>
      <c r="H1409" s="34"/>
    </row>
    <row r="1410" spans="3:8" x14ac:dyDescent="0.3">
      <c r="C1410" s="34"/>
      <c r="D1410" s="34"/>
      <c r="E1410" s="34"/>
      <c r="F1410" s="34"/>
      <c r="G1410" s="34"/>
      <c r="H1410" s="34"/>
    </row>
    <row r="1411" spans="3:8" x14ac:dyDescent="0.3">
      <c r="C1411" s="34"/>
      <c r="D1411" s="34"/>
      <c r="E1411" s="34"/>
      <c r="F1411" s="34"/>
      <c r="G1411" s="34"/>
      <c r="H1411" s="34"/>
    </row>
    <row r="1412" spans="3:8" x14ac:dyDescent="0.3">
      <c r="C1412" s="34"/>
      <c r="D1412" s="34"/>
      <c r="E1412" s="34"/>
      <c r="F1412" s="34"/>
      <c r="G1412" s="34"/>
      <c r="H1412" s="34"/>
    </row>
    <row r="1413" spans="3:8" x14ac:dyDescent="0.3">
      <c r="C1413" s="34"/>
      <c r="D1413" s="34"/>
      <c r="E1413" s="34"/>
      <c r="F1413" s="34"/>
      <c r="G1413" s="34"/>
      <c r="H1413" s="34"/>
    </row>
    <row r="1414" spans="3:8" x14ac:dyDescent="0.3">
      <c r="C1414" s="34"/>
      <c r="D1414" s="34"/>
      <c r="E1414" s="34"/>
      <c r="F1414" s="34"/>
      <c r="G1414" s="34"/>
      <c r="H1414" s="34"/>
    </row>
    <row r="1415" spans="3:8" x14ac:dyDescent="0.3">
      <c r="C1415" s="34"/>
      <c r="D1415" s="34"/>
      <c r="E1415" s="34"/>
      <c r="F1415" s="34"/>
      <c r="G1415" s="34"/>
      <c r="H1415" s="34"/>
    </row>
    <row r="1416" spans="3:8" x14ac:dyDescent="0.3">
      <c r="C1416" s="34"/>
      <c r="D1416" s="34"/>
      <c r="E1416" s="34"/>
      <c r="F1416" s="34"/>
      <c r="G1416" s="34"/>
      <c r="H1416" s="34"/>
    </row>
    <row r="1417" spans="3:8" x14ac:dyDescent="0.3">
      <c r="C1417" s="34"/>
      <c r="D1417" s="34"/>
      <c r="E1417" s="34"/>
      <c r="F1417" s="34"/>
      <c r="G1417" s="34"/>
      <c r="H1417" s="34"/>
    </row>
    <row r="1418" spans="3:8" x14ac:dyDescent="0.3">
      <c r="C1418" s="34"/>
      <c r="D1418" s="34"/>
      <c r="E1418" s="34"/>
      <c r="F1418" s="34"/>
      <c r="G1418" s="34"/>
      <c r="H1418" s="34"/>
    </row>
    <row r="1419" spans="3:8" x14ac:dyDescent="0.3">
      <c r="C1419" s="34"/>
      <c r="D1419" s="34"/>
      <c r="E1419" s="34"/>
      <c r="F1419" s="34"/>
      <c r="G1419" s="34"/>
      <c r="H1419" s="34"/>
    </row>
    <row r="1420" spans="3:8" x14ac:dyDescent="0.3">
      <c r="C1420" s="34"/>
      <c r="D1420" s="34"/>
      <c r="E1420" s="34"/>
      <c r="F1420" s="34"/>
      <c r="G1420" s="34"/>
      <c r="H1420" s="34"/>
    </row>
    <row r="1421" spans="3:8" x14ac:dyDescent="0.3">
      <c r="C1421" s="34"/>
      <c r="D1421" s="34"/>
      <c r="E1421" s="34"/>
      <c r="F1421" s="34"/>
      <c r="G1421" s="34"/>
      <c r="H1421" s="34"/>
    </row>
    <row r="1422" spans="3:8" x14ac:dyDescent="0.3">
      <c r="C1422" s="34"/>
      <c r="D1422" s="34"/>
      <c r="E1422" s="34"/>
      <c r="F1422" s="34"/>
      <c r="G1422" s="34"/>
      <c r="H1422" s="34"/>
    </row>
    <row r="1423" spans="3:8" x14ac:dyDescent="0.3">
      <c r="C1423" s="34"/>
      <c r="D1423" s="34"/>
      <c r="E1423" s="34"/>
      <c r="F1423" s="34"/>
      <c r="G1423" s="34"/>
      <c r="H1423" s="34"/>
    </row>
    <row r="1424" spans="3:8" x14ac:dyDescent="0.3">
      <c r="C1424" s="34"/>
      <c r="D1424" s="34"/>
      <c r="E1424" s="34"/>
      <c r="F1424" s="34"/>
      <c r="G1424" s="34"/>
      <c r="H1424" s="34"/>
    </row>
    <row r="1425" spans="3:8" x14ac:dyDescent="0.3">
      <c r="C1425" s="34"/>
      <c r="D1425" s="34"/>
      <c r="E1425" s="34"/>
      <c r="F1425" s="34"/>
      <c r="G1425" s="34"/>
      <c r="H1425" s="34"/>
    </row>
    <row r="1426" spans="3:8" x14ac:dyDescent="0.3">
      <c r="C1426" s="34"/>
      <c r="D1426" s="34"/>
      <c r="E1426" s="34"/>
      <c r="F1426" s="34"/>
      <c r="G1426" s="34"/>
      <c r="H1426" s="34"/>
    </row>
    <row r="1427" spans="3:8" x14ac:dyDescent="0.3">
      <c r="C1427" s="34"/>
      <c r="D1427" s="34"/>
      <c r="E1427" s="34"/>
      <c r="F1427" s="34"/>
      <c r="G1427" s="34"/>
      <c r="H1427" s="34"/>
    </row>
    <row r="1428" spans="3:8" x14ac:dyDescent="0.3">
      <c r="C1428" s="34"/>
      <c r="D1428" s="34"/>
      <c r="E1428" s="34"/>
      <c r="F1428" s="34"/>
      <c r="G1428" s="34"/>
      <c r="H1428" s="34"/>
    </row>
    <row r="1429" spans="3:8" x14ac:dyDescent="0.3">
      <c r="C1429" s="34"/>
      <c r="D1429" s="34"/>
      <c r="E1429" s="34"/>
      <c r="F1429" s="34"/>
      <c r="G1429" s="34"/>
      <c r="H1429" s="34"/>
    </row>
    <row r="1430" spans="3:8" x14ac:dyDescent="0.3">
      <c r="C1430" s="34"/>
      <c r="D1430" s="34"/>
      <c r="E1430" s="34"/>
      <c r="F1430" s="34"/>
      <c r="G1430" s="34"/>
      <c r="H1430" s="34"/>
    </row>
    <row r="1431" spans="3:8" x14ac:dyDescent="0.3">
      <c r="C1431" s="34"/>
      <c r="D1431" s="34"/>
      <c r="E1431" s="34"/>
      <c r="F1431" s="34"/>
      <c r="G1431" s="34"/>
      <c r="H1431" s="34"/>
    </row>
    <row r="1432" spans="3:8" x14ac:dyDescent="0.3">
      <c r="C1432" s="34"/>
      <c r="D1432" s="34"/>
      <c r="E1432" s="34"/>
      <c r="F1432" s="34"/>
      <c r="G1432" s="34"/>
      <c r="H1432" s="34"/>
    </row>
    <row r="1433" spans="3:8" x14ac:dyDescent="0.3">
      <c r="C1433" s="34"/>
      <c r="D1433" s="34"/>
      <c r="E1433" s="34"/>
      <c r="F1433" s="34"/>
      <c r="G1433" s="34"/>
      <c r="H1433" s="34"/>
    </row>
    <row r="1434" spans="3:8" x14ac:dyDescent="0.3">
      <c r="C1434" s="34"/>
      <c r="D1434" s="34"/>
      <c r="E1434" s="34"/>
      <c r="F1434" s="34"/>
      <c r="G1434" s="34"/>
      <c r="H1434" s="34"/>
    </row>
    <row r="1435" spans="3:8" x14ac:dyDescent="0.3">
      <c r="C1435" s="34"/>
      <c r="D1435" s="34"/>
      <c r="E1435" s="34"/>
      <c r="F1435" s="34"/>
      <c r="G1435" s="34"/>
      <c r="H1435" s="34"/>
    </row>
    <row r="1436" spans="3:8" x14ac:dyDescent="0.3">
      <c r="C1436" s="34"/>
      <c r="D1436" s="34"/>
      <c r="E1436" s="34"/>
      <c r="F1436" s="34"/>
      <c r="G1436" s="34"/>
      <c r="H1436" s="34"/>
    </row>
    <row r="1437" spans="3:8" x14ac:dyDescent="0.3">
      <c r="C1437" s="34"/>
      <c r="D1437" s="34"/>
      <c r="E1437" s="34"/>
      <c r="F1437" s="34"/>
      <c r="G1437" s="34"/>
      <c r="H1437" s="34"/>
    </row>
    <row r="1438" spans="3:8" x14ac:dyDescent="0.3">
      <c r="C1438" s="34"/>
      <c r="D1438" s="34"/>
      <c r="E1438" s="34"/>
      <c r="F1438" s="34"/>
      <c r="G1438" s="34"/>
      <c r="H1438" s="34"/>
    </row>
    <row r="1439" spans="3:8" x14ac:dyDescent="0.3">
      <c r="C1439" s="34"/>
      <c r="D1439" s="34"/>
      <c r="E1439" s="34"/>
      <c r="F1439" s="34"/>
      <c r="G1439" s="34"/>
      <c r="H1439" s="34"/>
    </row>
    <row r="1440" spans="3:8" x14ac:dyDescent="0.3">
      <c r="C1440" s="34"/>
      <c r="D1440" s="34"/>
      <c r="E1440" s="34"/>
      <c r="F1440" s="34"/>
      <c r="G1440" s="34"/>
      <c r="H1440" s="34"/>
    </row>
    <row r="1441" spans="3:8" x14ac:dyDescent="0.3">
      <c r="C1441" s="34"/>
      <c r="D1441" s="34"/>
      <c r="E1441" s="34"/>
      <c r="F1441" s="34"/>
      <c r="G1441" s="34"/>
      <c r="H1441" s="34"/>
    </row>
    <row r="1442" spans="3:8" x14ac:dyDescent="0.3">
      <c r="C1442" s="34"/>
      <c r="D1442" s="34"/>
      <c r="E1442" s="34"/>
      <c r="F1442" s="34"/>
      <c r="G1442" s="34"/>
      <c r="H1442" s="34"/>
    </row>
    <row r="1443" spans="3:8" x14ac:dyDescent="0.3">
      <c r="C1443" s="34"/>
      <c r="D1443" s="34"/>
      <c r="E1443" s="34"/>
      <c r="F1443" s="34"/>
      <c r="G1443" s="34"/>
      <c r="H1443" s="34"/>
    </row>
    <row r="1444" spans="3:8" x14ac:dyDescent="0.3">
      <c r="C1444" s="34"/>
      <c r="D1444" s="34"/>
      <c r="E1444" s="34"/>
      <c r="F1444" s="34"/>
      <c r="G1444" s="34"/>
      <c r="H1444" s="34"/>
    </row>
    <row r="1445" spans="3:8" x14ac:dyDescent="0.3">
      <c r="C1445" s="34"/>
      <c r="D1445" s="34"/>
      <c r="E1445" s="34"/>
      <c r="F1445" s="34"/>
      <c r="G1445" s="34"/>
      <c r="H1445" s="34"/>
    </row>
    <row r="1446" spans="3:8" x14ac:dyDescent="0.3">
      <c r="C1446" s="34"/>
      <c r="D1446" s="34"/>
      <c r="E1446" s="34"/>
      <c r="F1446" s="34"/>
      <c r="G1446" s="34"/>
      <c r="H1446" s="34"/>
    </row>
    <row r="1447" spans="3:8" x14ac:dyDescent="0.3">
      <c r="C1447" s="34"/>
      <c r="D1447" s="34"/>
      <c r="E1447" s="34"/>
      <c r="F1447" s="34"/>
      <c r="G1447" s="34"/>
      <c r="H1447" s="34"/>
    </row>
    <row r="1448" spans="3:8" x14ac:dyDescent="0.3">
      <c r="C1448" s="34"/>
      <c r="D1448" s="34"/>
      <c r="E1448" s="34"/>
      <c r="F1448" s="34"/>
      <c r="G1448" s="34"/>
      <c r="H1448" s="34"/>
    </row>
    <row r="1449" spans="3:8" x14ac:dyDescent="0.3">
      <c r="C1449" s="34"/>
      <c r="D1449" s="34"/>
      <c r="E1449" s="34"/>
      <c r="F1449" s="34"/>
      <c r="G1449" s="34"/>
      <c r="H1449" s="34"/>
    </row>
    <row r="1450" spans="3:8" x14ac:dyDescent="0.3">
      <c r="C1450" s="34"/>
      <c r="D1450" s="34"/>
      <c r="E1450" s="34"/>
      <c r="F1450" s="34"/>
      <c r="G1450" s="34"/>
      <c r="H1450" s="34"/>
    </row>
    <row r="1451" spans="3:8" x14ac:dyDescent="0.3">
      <c r="C1451" s="34"/>
      <c r="D1451" s="34"/>
      <c r="E1451" s="34"/>
      <c r="F1451" s="34"/>
      <c r="G1451" s="34"/>
      <c r="H1451" s="34"/>
    </row>
    <row r="1452" spans="3:8" x14ac:dyDescent="0.3">
      <c r="C1452" s="34"/>
      <c r="D1452" s="34"/>
      <c r="E1452" s="34"/>
      <c r="F1452" s="34"/>
      <c r="G1452" s="34"/>
      <c r="H1452" s="34"/>
    </row>
    <row r="1453" spans="3:8" x14ac:dyDescent="0.3">
      <c r="C1453" s="34"/>
      <c r="D1453" s="34"/>
      <c r="E1453" s="34"/>
      <c r="F1453" s="34"/>
      <c r="G1453" s="34"/>
      <c r="H1453" s="34"/>
    </row>
    <row r="1454" spans="3:8" x14ac:dyDescent="0.3">
      <c r="C1454" s="34"/>
      <c r="D1454" s="34"/>
      <c r="E1454" s="34"/>
      <c r="F1454" s="34"/>
      <c r="G1454" s="34"/>
      <c r="H1454" s="34"/>
    </row>
    <row r="1455" spans="3:8" x14ac:dyDescent="0.3">
      <c r="C1455" s="34"/>
      <c r="D1455" s="34"/>
      <c r="E1455" s="34"/>
      <c r="F1455" s="34"/>
      <c r="G1455" s="34"/>
      <c r="H1455" s="34"/>
    </row>
    <row r="1456" spans="3:8" x14ac:dyDescent="0.3">
      <c r="C1456" s="34"/>
      <c r="D1456" s="34"/>
      <c r="E1456" s="34"/>
      <c r="F1456" s="34"/>
      <c r="G1456" s="34"/>
      <c r="H1456" s="34"/>
    </row>
    <row r="1457" spans="3:8" x14ac:dyDescent="0.3">
      <c r="C1457" s="34"/>
      <c r="D1457" s="34"/>
      <c r="E1457" s="34"/>
      <c r="F1457" s="34"/>
      <c r="G1457" s="34"/>
      <c r="H1457" s="34"/>
    </row>
    <row r="1458" spans="3:8" x14ac:dyDescent="0.3">
      <c r="C1458" s="34"/>
      <c r="D1458" s="34"/>
      <c r="E1458" s="34"/>
      <c r="F1458" s="34"/>
      <c r="G1458" s="34"/>
      <c r="H1458" s="34"/>
    </row>
    <row r="1459" spans="3:8" x14ac:dyDescent="0.3">
      <c r="C1459" s="34"/>
      <c r="D1459" s="34"/>
      <c r="E1459" s="34"/>
      <c r="F1459" s="34"/>
      <c r="G1459" s="34"/>
      <c r="H1459" s="34"/>
    </row>
    <row r="1460" spans="3:8" x14ac:dyDescent="0.3">
      <c r="C1460" s="34"/>
      <c r="D1460" s="34"/>
      <c r="E1460" s="34"/>
      <c r="F1460" s="34"/>
      <c r="G1460" s="34"/>
      <c r="H1460" s="34"/>
    </row>
    <row r="1461" spans="3:8" x14ac:dyDescent="0.3">
      <c r="C1461" s="34"/>
      <c r="D1461" s="34"/>
      <c r="E1461" s="34"/>
      <c r="F1461" s="34"/>
      <c r="G1461" s="34"/>
      <c r="H1461" s="34"/>
    </row>
    <row r="1462" spans="3:8" x14ac:dyDescent="0.3">
      <c r="C1462" s="34"/>
      <c r="D1462" s="34"/>
      <c r="E1462" s="34"/>
      <c r="F1462" s="34"/>
      <c r="G1462" s="34"/>
      <c r="H1462" s="34"/>
    </row>
    <row r="1463" spans="3:8" x14ac:dyDescent="0.3">
      <c r="C1463" s="34"/>
      <c r="D1463" s="34"/>
      <c r="E1463" s="34"/>
      <c r="F1463" s="34"/>
      <c r="G1463" s="34"/>
      <c r="H1463" s="34"/>
    </row>
    <row r="1464" spans="3:8" x14ac:dyDescent="0.3">
      <c r="C1464" s="34"/>
      <c r="D1464" s="34"/>
      <c r="E1464" s="34"/>
      <c r="F1464" s="34"/>
      <c r="G1464" s="34"/>
      <c r="H1464" s="34"/>
    </row>
    <row r="1465" spans="3:8" x14ac:dyDescent="0.3">
      <c r="C1465" s="34"/>
      <c r="D1465" s="34"/>
      <c r="E1465" s="34"/>
      <c r="F1465" s="34"/>
      <c r="G1465" s="34"/>
      <c r="H1465" s="34"/>
    </row>
    <row r="1466" spans="3:8" x14ac:dyDescent="0.3">
      <c r="C1466" s="34"/>
      <c r="D1466" s="34"/>
      <c r="E1466" s="34"/>
      <c r="F1466" s="34"/>
      <c r="G1466" s="34"/>
      <c r="H1466" s="34"/>
    </row>
    <row r="1467" spans="3:8" x14ac:dyDescent="0.3">
      <c r="C1467" s="34"/>
      <c r="D1467" s="34"/>
      <c r="E1467" s="34"/>
      <c r="F1467" s="34"/>
      <c r="G1467" s="34"/>
      <c r="H1467" s="34"/>
    </row>
    <row r="1468" spans="3:8" x14ac:dyDescent="0.3">
      <c r="C1468" s="34"/>
      <c r="D1468" s="34"/>
      <c r="E1468" s="34"/>
      <c r="F1468" s="34"/>
      <c r="G1468" s="34"/>
      <c r="H1468" s="34"/>
    </row>
    <row r="1469" spans="3:8" x14ac:dyDescent="0.3">
      <c r="C1469" s="34"/>
      <c r="D1469" s="34"/>
      <c r="E1469" s="34"/>
      <c r="F1469" s="34"/>
      <c r="G1469" s="34"/>
      <c r="H1469" s="34"/>
    </row>
    <row r="1470" spans="3:8" x14ac:dyDescent="0.3">
      <c r="C1470" s="34"/>
      <c r="D1470" s="34"/>
      <c r="E1470" s="34"/>
      <c r="F1470" s="34"/>
      <c r="G1470" s="34"/>
      <c r="H1470" s="34"/>
    </row>
    <row r="1471" spans="3:8" x14ac:dyDescent="0.3">
      <c r="C1471" s="34"/>
      <c r="D1471" s="34"/>
      <c r="E1471" s="34"/>
      <c r="F1471" s="34"/>
      <c r="G1471" s="34"/>
      <c r="H1471" s="34"/>
    </row>
    <row r="1472" spans="3:8" x14ac:dyDescent="0.3">
      <c r="C1472" s="34"/>
      <c r="D1472" s="34"/>
      <c r="E1472" s="34"/>
      <c r="F1472" s="34"/>
      <c r="G1472" s="34"/>
      <c r="H1472" s="34"/>
    </row>
    <row r="1473" spans="3:8" x14ac:dyDescent="0.3">
      <c r="C1473" s="34"/>
      <c r="D1473" s="34"/>
      <c r="E1473" s="34"/>
      <c r="F1473" s="34"/>
      <c r="G1473" s="34"/>
      <c r="H1473" s="34"/>
    </row>
    <row r="1474" spans="3:8" x14ac:dyDescent="0.3">
      <c r="C1474" s="34"/>
      <c r="D1474" s="34"/>
      <c r="E1474" s="34"/>
      <c r="F1474" s="34"/>
      <c r="G1474" s="34"/>
      <c r="H1474" s="34"/>
    </row>
    <row r="1475" spans="3:8" x14ac:dyDescent="0.3">
      <c r="C1475" s="34"/>
      <c r="D1475" s="34"/>
      <c r="E1475" s="34"/>
      <c r="F1475" s="34"/>
      <c r="G1475" s="34"/>
      <c r="H1475" s="34"/>
    </row>
    <row r="1476" spans="3:8" x14ac:dyDescent="0.3">
      <c r="C1476" s="34"/>
      <c r="D1476" s="34"/>
      <c r="E1476" s="34"/>
      <c r="F1476" s="34"/>
      <c r="G1476" s="34"/>
      <c r="H1476" s="34"/>
    </row>
    <row r="1477" spans="3:8" x14ac:dyDescent="0.3">
      <c r="C1477" s="34"/>
      <c r="D1477" s="34"/>
      <c r="E1477" s="34"/>
      <c r="F1477" s="34"/>
      <c r="G1477" s="34"/>
      <c r="H1477" s="34"/>
    </row>
    <row r="1478" spans="3:8" x14ac:dyDescent="0.3">
      <c r="C1478" s="34"/>
      <c r="D1478" s="34"/>
      <c r="E1478" s="34"/>
      <c r="F1478" s="34"/>
      <c r="G1478" s="34"/>
      <c r="H1478" s="34"/>
    </row>
    <row r="1479" spans="3:8" x14ac:dyDescent="0.3">
      <c r="C1479" s="34"/>
      <c r="D1479" s="34"/>
      <c r="E1479" s="34"/>
      <c r="F1479" s="34"/>
      <c r="G1479" s="34"/>
      <c r="H1479" s="34"/>
    </row>
    <row r="1480" spans="3:8" x14ac:dyDescent="0.3">
      <c r="C1480" s="34"/>
      <c r="D1480" s="34"/>
      <c r="E1480" s="34"/>
      <c r="F1480" s="34"/>
      <c r="G1480" s="34"/>
      <c r="H1480" s="34"/>
    </row>
    <row r="1481" spans="3:8" x14ac:dyDescent="0.3">
      <c r="C1481" s="34"/>
      <c r="D1481" s="34"/>
      <c r="E1481" s="34"/>
      <c r="F1481" s="34"/>
      <c r="G1481" s="34"/>
      <c r="H1481" s="34"/>
    </row>
    <row r="1482" spans="3:8" x14ac:dyDescent="0.3">
      <c r="C1482" s="34"/>
      <c r="D1482" s="34"/>
      <c r="E1482" s="34"/>
      <c r="F1482" s="34"/>
      <c r="G1482" s="34"/>
      <c r="H1482" s="34"/>
    </row>
    <row r="1483" spans="3:8" x14ac:dyDescent="0.3">
      <c r="C1483" s="34"/>
      <c r="D1483" s="34"/>
      <c r="E1483" s="34"/>
      <c r="F1483" s="34"/>
      <c r="G1483" s="34"/>
      <c r="H1483" s="34"/>
    </row>
    <row r="1484" spans="3:8" x14ac:dyDescent="0.3">
      <c r="C1484" s="34"/>
      <c r="D1484" s="34"/>
      <c r="E1484" s="34"/>
      <c r="F1484" s="34"/>
      <c r="G1484" s="34"/>
      <c r="H1484" s="34"/>
    </row>
    <row r="1485" spans="3:8" x14ac:dyDescent="0.3">
      <c r="C1485" s="34"/>
      <c r="D1485" s="34"/>
      <c r="E1485" s="34"/>
      <c r="F1485" s="34"/>
      <c r="G1485" s="34"/>
      <c r="H1485" s="34"/>
    </row>
    <row r="1486" spans="3:8" x14ac:dyDescent="0.3">
      <c r="C1486" s="34"/>
      <c r="D1486" s="34"/>
      <c r="E1486" s="34"/>
      <c r="F1486" s="34"/>
      <c r="G1486" s="34"/>
      <c r="H1486" s="34"/>
    </row>
    <row r="1487" spans="3:8" x14ac:dyDescent="0.3">
      <c r="C1487" s="34"/>
      <c r="D1487" s="34"/>
      <c r="E1487" s="34"/>
      <c r="F1487" s="34"/>
      <c r="G1487" s="34"/>
      <c r="H1487" s="34"/>
    </row>
    <row r="1488" spans="3:8" x14ac:dyDescent="0.3">
      <c r="C1488" s="34"/>
      <c r="D1488" s="34"/>
      <c r="E1488" s="34"/>
      <c r="F1488" s="34"/>
      <c r="G1488" s="34"/>
      <c r="H1488" s="34"/>
    </row>
    <row r="1489" spans="3:8" x14ac:dyDescent="0.3">
      <c r="C1489" s="34"/>
      <c r="D1489" s="34"/>
      <c r="E1489" s="34"/>
      <c r="F1489" s="34"/>
      <c r="G1489" s="34"/>
      <c r="H1489" s="34"/>
    </row>
    <row r="1490" spans="3:8" x14ac:dyDescent="0.3">
      <c r="C1490" s="34"/>
      <c r="D1490" s="34"/>
      <c r="E1490" s="34"/>
      <c r="F1490" s="34"/>
      <c r="G1490" s="34"/>
      <c r="H1490" s="34"/>
    </row>
    <row r="1491" spans="3:8" x14ac:dyDescent="0.3">
      <c r="C1491" s="34"/>
      <c r="D1491" s="34"/>
      <c r="E1491" s="34"/>
      <c r="F1491" s="34"/>
      <c r="G1491" s="34"/>
      <c r="H1491" s="34"/>
    </row>
    <row r="1492" spans="3:8" x14ac:dyDescent="0.3">
      <c r="C1492" s="34"/>
      <c r="D1492" s="34"/>
      <c r="E1492" s="34"/>
      <c r="F1492" s="34"/>
      <c r="G1492" s="34"/>
      <c r="H1492" s="34"/>
    </row>
    <row r="1493" spans="3:8" x14ac:dyDescent="0.3">
      <c r="C1493" s="34"/>
      <c r="D1493" s="34"/>
      <c r="E1493" s="34"/>
      <c r="F1493" s="34"/>
      <c r="G1493" s="34"/>
      <c r="H1493" s="34"/>
    </row>
    <row r="1494" spans="3:8" x14ac:dyDescent="0.3">
      <c r="C1494" s="34"/>
      <c r="D1494" s="34"/>
      <c r="E1494" s="34"/>
      <c r="F1494" s="34"/>
      <c r="G1494" s="34"/>
      <c r="H1494" s="34"/>
    </row>
    <row r="1495" spans="3:8" x14ac:dyDescent="0.3">
      <c r="C1495" s="34"/>
      <c r="D1495" s="34"/>
      <c r="E1495" s="34"/>
      <c r="F1495" s="34"/>
      <c r="G1495" s="34"/>
      <c r="H1495" s="34"/>
    </row>
    <row r="1496" spans="3:8" x14ac:dyDescent="0.3">
      <c r="C1496" s="34"/>
      <c r="D1496" s="34"/>
      <c r="E1496" s="34"/>
      <c r="F1496" s="34"/>
      <c r="G1496" s="34"/>
      <c r="H1496" s="34"/>
    </row>
    <row r="1497" spans="3:8" x14ac:dyDescent="0.3">
      <c r="C1497" s="34"/>
      <c r="D1497" s="34"/>
      <c r="E1497" s="34"/>
      <c r="F1497" s="34"/>
      <c r="G1497" s="34"/>
      <c r="H1497" s="34"/>
    </row>
    <row r="1498" spans="3:8" x14ac:dyDescent="0.3">
      <c r="C1498" s="34"/>
      <c r="D1498" s="34"/>
      <c r="E1498" s="34"/>
      <c r="F1498" s="34"/>
      <c r="G1498" s="34"/>
      <c r="H1498" s="34"/>
    </row>
    <row r="1499" spans="3:8" x14ac:dyDescent="0.3">
      <c r="C1499" s="34"/>
      <c r="D1499" s="34"/>
      <c r="E1499" s="34"/>
      <c r="F1499" s="34"/>
      <c r="G1499" s="34"/>
      <c r="H1499" s="34"/>
    </row>
    <row r="1500" spans="3:8" x14ac:dyDescent="0.3">
      <c r="C1500" s="34"/>
      <c r="D1500" s="34"/>
      <c r="E1500" s="34"/>
      <c r="F1500" s="34"/>
      <c r="G1500" s="34"/>
      <c r="H1500" s="34"/>
    </row>
    <row r="1501" spans="3:8" x14ac:dyDescent="0.3">
      <c r="C1501" s="34"/>
      <c r="D1501" s="34"/>
      <c r="E1501" s="34"/>
      <c r="F1501" s="34"/>
      <c r="G1501" s="34"/>
      <c r="H1501" s="34"/>
    </row>
    <row r="1502" spans="3:8" x14ac:dyDescent="0.3">
      <c r="C1502" s="34"/>
      <c r="D1502" s="34"/>
      <c r="E1502" s="34"/>
      <c r="F1502" s="34"/>
      <c r="G1502" s="34"/>
      <c r="H1502" s="34"/>
    </row>
    <row r="1503" spans="3:8" x14ac:dyDescent="0.3">
      <c r="C1503" s="34"/>
      <c r="D1503" s="34"/>
      <c r="E1503" s="34"/>
      <c r="F1503" s="34"/>
      <c r="G1503" s="34"/>
      <c r="H1503" s="34"/>
    </row>
    <row r="1504" spans="3:8" x14ac:dyDescent="0.3">
      <c r="C1504" s="34"/>
      <c r="D1504" s="34"/>
      <c r="E1504" s="34"/>
      <c r="F1504" s="34"/>
      <c r="G1504" s="34"/>
      <c r="H1504" s="34"/>
    </row>
    <row r="1505" spans="3:8" x14ac:dyDescent="0.3">
      <c r="C1505" s="34"/>
      <c r="D1505" s="34"/>
      <c r="E1505" s="34"/>
      <c r="F1505" s="34"/>
      <c r="G1505" s="34"/>
      <c r="H1505" s="34"/>
    </row>
    <row r="1506" spans="3:8" x14ac:dyDescent="0.3">
      <c r="C1506" s="34"/>
      <c r="D1506" s="34"/>
      <c r="E1506" s="34"/>
      <c r="F1506" s="34"/>
      <c r="G1506" s="34"/>
      <c r="H1506" s="34"/>
    </row>
    <row r="1507" spans="3:8" x14ac:dyDescent="0.3">
      <c r="C1507" s="34"/>
      <c r="D1507" s="34"/>
      <c r="E1507" s="34"/>
      <c r="F1507" s="34"/>
      <c r="G1507" s="34"/>
      <c r="H1507" s="34"/>
    </row>
    <row r="1508" spans="3:8" x14ac:dyDescent="0.3">
      <c r="C1508" s="34"/>
      <c r="D1508" s="34"/>
      <c r="E1508" s="34"/>
      <c r="F1508" s="34"/>
      <c r="G1508" s="34"/>
      <c r="H1508" s="34"/>
    </row>
    <row r="1509" spans="3:8" x14ac:dyDescent="0.3">
      <c r="C1509" s="34"/>
      <c r="D1509" s="34"/>
      <c r="E1509" s="34"/>
      <c r="F1509" s="34"/>
      <c r="G1509" s="34"/>
      <c r="H1509" s="34"/>
    </row>
    <row r="1510" spans="3:8" x14ac:dyDescent="0.3">
      <c r="C1510" s="34"/>
      <c r="D1510" s="34"/>
      <c r="E1510" s="34"/>
      <c r="F1510" s="34"/>
      <c r="G1510" s="34"/>
      <c r="H1510" s="34"/>
    </row>
    <row r="1511" spans="3:8" x14ac:dyDescent="0.3">
      <c r="C1511" s="34"/>
      <c r="D1511" s="34"/>
      <c r="E1511" s="34"/>
      <c r="F1511" s="34"/>
      <c r="G1511" s="34"/>
      <c r="H1511" s="34"/>
    </row>
    <row r="1512" spans="3:8" x14ac:dyDescent="0.3">
      <c r="C1512" s="34"/>
      <c r="D1512" s="34"/>
      <c r="E1512" s="34"/>
      <c r="F1512" s="34"/>
      <c r="G1512" s="34"/>
      <c r="H1512" s="34"/>
    </row>
    <row r="1513" spans="3:8" x14ac:dyDescent="0.3">
      <c r="C1513" s="34"/>
      <c r="D1513" s="34"/>
      <c r="E1513" s="34"/>
      <c r="F1513" s="34"/>
      <c r="G1513" s="34"/>
      <c r="H1513" s="34"/>
    </row>
    <row r="1514" spans="3:8" x14ac:dyDescent="0.3">
      <c r="C1514" s="34"/>
      <c r="D1514" s="34"/>
      <c r="E1514" s="34"/>
      <c r="F1514" s="34"/>
      <c r="G1514" s="34"/>
      <c r="H1514" s="34"/>
    </row>
    <row r="1515" spans="3:8" x14ac:dyDescent="0.3">
      <c r="C1515" s="34"/>
      <c r="D1515" s="34"/>
      <c r="E1515" s="34"/>
      <c r="F1515" s="34"/>
      <c r="G1515" s="34"/>
      <c r="H1515" s="34"/>
    </row>
    <row r="1516" spans="3:8" x14ac:dyDescent="0.3">
      <c r="C1516" s="34"/>
      <c r="D1516" s="34"/>
      <c r="E1516" s="34"/>
      <c r="F1516" s="34"/>
      <c r="G1516" s="34"/>
      <c r="H1516" s="34"/>
    </row>
    <row r="1517" spans="3:8" x14ac:dyDescent="0.3">
      <c r="C1517" s="34"/>
      <c r="D1517" s="34"/>
      <c r="E1517" s="34"/>
      <c r="F1517" s="34"/>
      <c r="G1517" s="34"/>
      <c r="H1517" s="34"/>
    </row>
    <row r="1518" spans="3:8" x14ac:dyDescent="0.3">
      <c r="C1518" s="34"/>
      <c r="D1518" s="34"/>
      <c r="E1518" s="34"/>
      <c r="F1518" s="34"/>
      <c r="G1518" s="34"/>
      <c r="H1518" s="34"/>
    </row>
    <row r="1519" spans="3:8" x14ac:dyDescent="0.3">
      <c r="C1519" s="34"/>
      <c r="D1519" s="34"/>
      <c r="E1519" s="34"/>
      <c r="F1519" s="34"/>
      <c r="G1519" s="34"/>
      <c r="H1519" s="34"/>
    </row>
    <row r="1520" spans="3:8" x14ac:dyDescent="0.3">
      <c r="C1520" s="34"/>
      <c r="D1520" s="34"/>
      <c r="E1520" s="34"/>
      <c r="F1520" s="34"/>
      <c r="G1520" s="34"/>
      <c r="H1520" s="34"/>
    </row>
    <row r="1521" spans="3:8" x14ac:dyDescent="0.3">
      <c r="C1521" s="34"/>
      <c r="D1521" s="34"/>
      <c r="E1521" s="34"/>
      <c r="F1521" s="34"/>
      <c r="G1521" s="34"/>
      <c r="H1521" s="34"/>
    </row>
    <row r="1522" spans="3:8" x14ac:dyDescent="0.3">
      <c r="C1522" s="34"/>
      <c r="D1522" s="34"/>
      <c r="E1522" s="34"/>
      <c r="F1522" s="34"/>
      <c r="G1522" s="34"/>
      <c r="H1522" s="34"/>
    </row>
    <row r="1523" spans="3:8" x14ac:dyDescent="0.3">
      <c r="C1523" s="34"/>
      <c r="D1523" s="34"/>
      <c r="E1523" s="34"/>
      <c r="F1523" s="34"/>
      <c r="G1523" s="34"/>
      <c r="H1523" s="34"/>
    </row>
    <row r="1524" spans="3:8" x14ac:dyDescent="0.3">
      <c r="C1524" s="34"/>
      <c r="D1524" s="34"/>
      <c r="E1524" s="34"/>
      <c r="F1524" s="34"/>
      <c r="G1524" s="34"/>
      <c r="H1524" s="34"/>
    </row>
    <row r="1525" spans="3:8" x14ac:dyDescent="0.3">
      <c r="C1525" s="34"/>
      <c r="D1525" s="34"/>
      <c r="E1525" s="34"/>
      <c r="F1525" s="34"/>
      <c r="G1525" s="34"/>
      <c r="H1525" s="34"/>
    </row>
    <row r="1526" spans="3:8" x14ac:dyDescent="0.3">
      <c r="C1526" s="34"/>
      <c r="D1526" s="34"/>
      <c r="E1526" s="34"/>
      <c r="F1526" s="34"/>
      <c r="G1526" s="34"/>
      <c r="H1526" s="34"/>
    </row>
    <row r="1527" spans="3:8" x14ac:dyDescent="0.3">
      <c r="C1527" s="34"/>
      <c r="D1527" s="34"/>
      <c r="E1527" s="34"/>
      <c r="F1527" s="34"/>
      <c r="G1527" s="34"/>
      <c r="H1527" s="34"/>
    </row>
    <row r="1528" spans="3:8" x14ac:dyDescent="0.3">
      <c r="C1528" s="34"/>
      <c r="D1528" s="34"/>
      <c r="E1528" s="34"/>
      <c r="F1528" s="34"/>
      <c r="G1528" s="34"/>
      <c r="H1528" s="34"/>
    </row>
    <row r="1529" spans="3:8" x14ac:dyDescent="0.3">
      <c r="C1529" s="34"/>
      <c r="D1529" s="34"/>
      <c r="E1529" s="34"/>
      <c r="F1529" s="34"/>
      <c r="G1529" s="34"/>
      <c r="H1529" s="34"/>
    </row>
    <row r="1530" spans="3:8" x14ac:dyDescent="0.3">
      <c r="C1530" s="34"/>
      <c r="D1530" s="34"/>
      <c r="E1530" s="34"/>
      <c r="F1530" s="34"/>
      <c r="G1530" s="34"/>
      <c r="H1530" s="34"/>
    </row>
    <row r="1531" spans="3:8" x14ac:dyDescent="0.3">
      <c r="C1531" s="34"/>
      <c r="D1531" s="34"/>
      <c r="E1531" s="34"/>
      <c r="F1531" s="34"/>
      <c r="G1531" s="34"/>
      <c r="H1531" s="34"/>
    </row>
    <row r="1532" spans="3:8" x14ac:dyDescent="0.3">
      <c r="C1532" s="34"/>
      <c r="D1532" s="34"/>
      <c r="E1532" s="34"/>
      <c r="F1532" s="34"/>
      <c r="G1532" s="34"/>
      <c r="H1532" s="34"/>
    </row>
    <row r="1533" spans="3:8" x14ac:dyDescent="0.3">
      <c r="C1533" s="34"/>
      <c r="D1533" s="34"/>
      <c r="E1533" s="34"/>
      <c r="F1533" s="34"/>
      <c r="G1533" s="34"/>
      <c r="H1533" s="34"/>
    </row>
    <row r="1534" spans="3:8" x14ac:dyDescent="0.3">
      <c r="C1534" s="34"/>
      <c r="D1534" s="34"/>
      <c r="E1534" s="34"/>
      <c r="F1534" s="34"/>
      <c r="G1534" s="34"/>
      <c r="H1534" s="34"/>
    </row>
    <row r="1535" spans="3:8" x14ac:dyDescent="0.3">
      <c r="C1535" s="34"/>
      <c r="D1535" s="34"/>
      <c r="E1535" s="34"/>
      <c r="F1535" s="34"/>
      <c r="G1535" s="34"/>
      <c r="H1535" s="34"/>
    </row>
    <row r="1536" spans="3:8" x14ac:dyDescent="0.3">
      <c r="C1536" s="34"/>
      <c r="D1536" s="34"/>
      <c r="E1536" s="34"/>
      <c r="F1536" s="34"/>
      <c r="G1536" s="34"/>
      <c r="H1536" s="34"/>
    </row>
    <row r="1537" spans="3:8" x14ac:dyDescent="0.3">
      <c r="C1537" s="34"/>
      <c r="D1537" s="34"/>
      <c r="E1537" s="34"/>
      <c r="F1537" s="34"/>
      <c r="G1537" s="34"/>
      <c r="H1537" s="34"/>
    </row>
    <row r="1538" spans="3:8" x14ac:dyDescent="0.3">
      <c r="C1538" s="34"/>
      <c r="D1538" s="34"/>
      <c r="E1538" s="34"/>
      <c r="F1538" s="34"/>
      <c r="G1538" s="34"/>
      <c r="H1538" s="34"/>
    </row>
    <row r="1539" spans="3:8" x14ac:dyDescent="0.3">
      <c r="C1539" s="34"/>
      <c r="D1539" s="34"/>
      <c r="E1539" s="34"/>
      <c r="F1539" s="34"/>
      <c r="G1539" s="34"/>
      <c r="H1539" s="34"/>
    </row>
    <row r="1540" spans="3:8" x14ac:dyDescent="0.3">
      <c r="C1540" s="34"/>
      <c r="D1540" s="34"/>
      <c r="E1540" s="34"/>
      <c r="F1540" s="34"/>
      <c r="G1540" s="34"/>
      <c r="H1540" s="34"/>
    </row>
    <row r="1541" spans="3:8" x14ac:dyDescent="0.3">
      <c r="C1541" s="34"/>
      <c r="D1541" s="34"/>
      <c r="E1541" s="34"/>
      <c r="F1541" s="34"/>
      <c r="G1541" s="34"/>
      <c r="H1541" s="34"/>
    </row>
    <row r="1542" spans="3:8" x14ac:dyDescent="0.3">
      <c r="C1542" s="34"/>
      <c r="D1542" s="34"/>
      <c r="E1542" s="34"/>
      <c r="F1542" s="34"/>
      <c r="G1542" s="34"/>
      <c r="H1542" s="34"/>
    </row>
    <row r="1543" spans="3:8" x14ac:dyDescent="0.3">
      <c r="C1543" s="34"/>
      <c r="D1543" s="34"/>
      <c r="E1543" s="34"/>
      <c r="F1543" s="34"/>
      <c r="G1543" s="34"/>
      <c r="H1543" s="34"/>
    </row>
    <row r="1544" spans="3:8" x14ac:dyDescent="0.3">
      <c r="C1544" s="34"/>
      <c r="D1544" s="34"/>
      <c r="E1544" s="34"/>
      <c r="F1544" s="34"/>
      <c r="G1544" s="34"/>
      <c r="H1544" s="34"/>
    </row>
    <row r="1545" spans="3:8" x14ac:dyDescent="0.3">
      <c r="C1545" s="34"/>
      <c r="D1545" s="34"/>
      <c r="E1545" s="34"/>
      <c r="F1545" s="34"/>
      <c r="G1545" s="34"/>
      <c r="H1545" s="34"/>
    </row>
    <row r="1546" spans="3:8" x14ac:dyDescent="0.3">
      <c r="C1546" s="34"/>
      <c r="D1546" s="34"/>
      <c r="E1546" s="34"/>
      <c r="F1546" s="34"/>
      <c r="G1546" s="34"/>
      <c r="H1546" s="34"/>
    </row>
    <row r="1547" spans="3:8" x14ac:dyDescent="0.3">
      <c r="C1547" s="34"/>
      <c r="D1547" s="34"/>
      <c r="E1547" s="34"/>
      <c r="F1547" s="34"/>
      <c r="G1547" s="34"/>
      <c r="H1547" s="34"/>
    </row>
    <row r="1548" spans="3:8" x14ac:dyDescent="0.3">
      <c r="C1548" s="34"/>
      <c r="D1548" s="34"/>
      <c r="E1548" s="34"/>
      <c r="F1548" s="34"/>
      <c r="G1548" s="34"/>
      <c r="H1548" s="34"/>
    </row>
    <row r="1549" spans="3:8" x14ac:dyDescent="0.3">
      <c r="C1549" s="34"/>
      <c r="D1549" s="34"/>
      <c r="E1549" s="34"/>
      <c r="F1549" s="34"/>
      <c r="G1549" s="34"/>
      <c r="H1549" s="34"/>
    </row>
    <row r="1550" spans="3:8" x14ac:dyDescent="0.3">
      <c r="C1550" s="34"/>
      <c r="D1550" s="34"/>
      <c r="E1550" s="34"/>
      <c r="F1550" s="34"/>
      <c r="G1550" s="34"/>
      <c r="H1550" s="34"/>
    </row>
    <row r="1551" spans="3:8" x14ac:dyDescent="0.3">
      <c r="C1551" s="34"/>
      <c r="D1551" s="34"/>
      <c r="E1551" s="34"/>
      <c r="F1551" s="34"/>
      <c r="G1551" s="34"/>
      <c r="H1551" s="34"/>
    </row>
    <row r="1552" spans="3:8" x14ac:dyDescent="0.3">
      <c r="C1552" s="34"/>
      <c r="D1552" s="34"/>
      <c r="E1552" s="34"/>
      <c r="F1552" s="34"/>
      <c r="G1552" s="34"/>
      <c r="H1552" s="34"/>
    </row>
    <row r="1553" spans="3:8" x14ac:dyDescent="0.3">
      <c r="C1553" s="34"/>
      <c r="D1553" s="34"/>
      <c r="E1553" s="34"/>
      <c r="F1553" s="34"/>
      <c r="G1553" s="34"/>
      <c r="H1553" s="34"/>
    </row>
    <row r="1554" spans="3:8" x14ac:dyDescent="0.3">
      <c r="C1554" s="34"/>
      <c r="D1554" s="34"/>
      <c r="E1554" s="34"/>
      <c r="F1554" s="34"/>
      <c r="G1554" s="34"/>
      <c r="H1554" s="34"/>
    </row>
    <row r="1555" spans="3:8" x14ac:dyDescent="0.3">
      <c r="C1555" s="34"/>
      <c r="D1555" s="34"/>
      <c r="E1555" s="34"/>
      <c r="F1555" s="34"/>
      <c r="G1555" s="34"/>
      <c r="H1555" s="34"/>
    </row>
    <row r="1556" spans="3:8" x14ac:dyDescent="0.3">
      <c r="C1556" s="34"/>
      <c r="D1556" s="34"/>
      <c r="E1556" s="34"/>
      <c r="F1556" s="34"/>
      <c r="G1556" s="34"/>
      <c r="H1556" s="34"/>
    </row>
    <row r="1557" spans="3:8" x14ac:dyDescent="0.3">
      <c r="C1557" s="34"/>
      <c r="D1557" s="34"/>
      <c r="E1557" s="34"/>
      <c r="F1557" s="34"/>
      <c r="G1557" s="34"/>
      <c r="H1557" s="34"/>
    </row>
    <row r="1558" spans="3:8" x14ac:dyDescent="0.3">
      <c r="C1558" s="34"/>
      <c r="D1558" s="34"/>
      <c r="E1558" s="34"/>
      <c r="F1558" s="34"/>
      <c r="G1558" s="34"/>
      <c r="H1558" s="34"/>
    </row>
    <row r="1559" spans="3:8" x14ac:dyDescent="0.3">
      <c r="C1559" s="34"/>
      <c r="D1559" s="34"/>
      <c r="E1559" s="34"/>
      <c r="F1559" s="34"/>
      <c r="G1559" s="34"/>
      <c r="H1559" s="34"/>
    </row>
    <row r="1560" spans="3:8" x14ac:dyDescent="0.3">
      <c r="C1560" s="34"/>
      <c r="D1560" s="34"/>
      <c r="E1560" s="34"/>
      <c r="F1560" s="34"/>
      <c r="G1560" s="34"/>
      <c r="H1560" s="34"/>
    </row>
    <row r="1561" spans="3:8" x14ac:dyDescent="0.3">
      <c r="C1561" s="34"/>
      <c r="D1561" s="34"/>
      <c r="E1561" s="34"/>
      <c r="F1561" s="34"/>
      <c r="G1561" s="34"/>
      <c r="H1561" s="34"/>
    </row>
    <row r="1562" spans="3:8" x14ac:dyDescent="0.3">
      <c r="C1562" s="34"/>
      <c r="D1562" s="34"/>
      <c r="E1562" s="34"/>
      <c r="F1562" s="34"/>
      <c r="G1562" s="34"/>
      <c r="H1562" s="34"/>
    </row>
    <row r="1563" spans="3:8" x14ac:dyDescent="0.3">
      <c r="C1563" s="34"/>
      <c r="D1563" s="34"/>
      <c r="E1563" s="34"/>
      <c r="F1563" s="34"/>
      <c r="G1563" s="34"/>
      <c r="H1563" s="34"/>
    </row>
    <row r="1564" spans="3:8" x14ac:dyDescent="0.3">
      <c r="C1564" s="34"/>
      <c r="D1564" s="34"/>
      <c r="E1564" s="34"/>
      <c r="F1564" s="34"/>
      <c r="G1564" s="34"/>
      <c r="H1564" s="34"/>
    </row>
    <row r="1565" spans="3:8" x14ac:dyDescent="0.3">
      <c r="C1565" s="34"/>
      <c r="D1565" s="34"/>
      <c r="E1565" s="34"/>
      <c r="F1565" s="34"/>
      <c r="G1565" s="34"/>
      <c r="H1565" s="34"/>
    </row>
    <row r="1566" spans="3:8" x14ac:dyDescent="0.3">
      <c r="C1566" s="34"/>
      <c r="D1566" s="34"/>
      <c r="E1566" s="34"/>
      <c r="F1566" s="34"/>
      <c r="G1566" s="34"/>
      <c r="H1566" s="34"/>
    </row>
    <row r="1567" spans="3:8" x14ac:dyDescent="0.3">
      <c r="C1567" s="34"/>
      <c r="D1567" s="34"/>
      <c r="E1567" s="34"/>
      <c r="F1567" s="34"/>
      <c r="G1567" s="34"/>
      <c r="H1567" s="34"/>
    </row>
    <row r="1568" spans="3:8" x14ac:dyDescent="0.3">
      <c r="C1568" s="34"/>
      <c r="D1568" s="34"/>
      <c r="E1568" s="34"/>
      <c r="F1568" s="34"/>
      <c r="G1568" s="34"/>
      <c r="H1568" s="34"/>
    </row>
    <row r="1569" spans="3:8" x14ac:dyDescent="0.3">
      <c r="C1569" s="34"/>
      <c r="D1569" s="34"/>
      <c r="E1569" s="34"/>
      <c r="F1569" s="34"/>
      <c r="G1569" s="34"/>
      <c r="H1569" s="34"/>
    </row>
    <row r="1570" spans="3:8" x14ac:dyDescent="0.3">
      <c r="C1570" s="34"/>
      <c r="D1570" s="34"/>
      <c r="E1570" s="34"/>
      <c r="F1570" s="34"/>
      <c r="G1570" s="34"/>
      <c r="H1570" s="34"/>
    </row>
    <row r="1571" spans="3:8" x14ac:dyDescent="0.3">
      <c r="C1571" s="34"/>
      <c r="D1571" s="34"/>
      <c r="E1571" s="34"/>
      <c r="F1571" s="34"/>
      <c r="G1571" s="34"/>
      <c r="H1571" s="34"/>
    </row>
    <row r="1572" spans="3:8" x14ac:dyDescent="0.3">
      <c r="C1572" s="34"/>
      <c r="D1572" s="34"/>
      <c r="E1572" s="34"/>
      <c r="F1572" s="34"/>
      <c r="G1572" s="34"/>
      <c r="H1572" s="34"/>
    </row>
    <row r="1573" spans="3:8" x14ac:dyDescent="0.3">
      <c r="C1573" s="34"/>
      <c r="D1573" s="34"/>
      <c r="E1573" s="34"/>
      <c r="F1573" s="34"/>
      <c r="G1573" s="34"/>
      <c r="H1573" s="34"/>
    </row>
    <row r="1574" spans="3:8" x14ac:dyDescent="0.3">
      <c r="C1574" s="34"/>
      <c r="D1574" s="34"/>
      <c r="E1574" s="34"/>
      <c r="F1574" s="34"/>
      <c r="G1574" s="34"/>
      <c r="H1574" s="34"/>
    </row>
    <row r="1575" spans="3:8" x14ac:dyDescent="0.3">
      <c r="C1575" s="34"/>
      <c r="D1575" s="34"/>
      <c r="E1575" s="34"/>
      <c r="F1575" s="34"/>
      <c r="G1575" s="34"/>
      <c r="H1575" s="34"/>
    </row>
    <row r="1576" spans="3:8" x14ac:dyDescent="0.3">
      <c r="C1576" s="34"/>
      <c r="D1576" s="34"/>
      <c r="E1576" s="34"/>
      <c r="F1576" s="34"/>
      <c r="G1576" s="34"/>
      <c r="H1576" s="34"/>
    </row>
    <row r="1577" spans="3:8" x14ac:dyDescent="0.3">
      <c r="C1577" s="34"/>
      <c r="D1577" s="34"/>
      <c r="E1577" s="34"/>
      <c r="F1577" s="34"/>
      <c r="G1577" s="34"/>
      <c r="H1577" s="34"/>
    </row>
    <row r="1578" spans="3:8" x14ac:dyDescent="0.3">
      <c r="C1578" s="34"/>
      <c r="D1578" s="34"/>
      <c r="E1578" s="34"/>
      <c r="F1578" s="34"/>
      <c r="G1578" s="34"/>
      <c r="H1578" s="34"/>
    </row>
    <row r="1579" spans="3:8" x14ac:dyDescent="0.3">
      <c r="C1579" s="34"/>
      <c r="D1579" s="34"/>
      <c r="E1579" s="34"/>
      <c r="F1579" s="34"/>
      <c r="G1579" s="34"/>
      <c r="H1579" s="34"/>
    </row>
    <row r="1580" spans="3:8" x14ac:dyDescent="0.3">
      <c r="C1580" s="34"/>
      <c r="D1580" s="34"/>
      <c r="E1580" s="34"/>
      <c r="F1580" s="34"/>
      <c r="G1580" s="34"/>
      <c r="H1580" s="34"/>
    </row>
    <row r="1581" spans="3:8" x14ac:dyDescent="0.3">
      <c r="C1581" s="34"/>
      <c r="D1581" s="34"/>
      <c r="E1581" s="34"/>
      <c r="F1581" s="34"/>
      <c r="G1581" s="34"/>
      <c r="H1581" s="34"/>
    </row>
    <row r="1582" spans="3:8" x14ac:dyDescent="0.3">
      <c r="C1582" s="34"/>
      <c r="D1582" s="34"/>
      <c r="E1582" s="34"/>
      <c r="F1582" s="34"/>
      <c r="G1582" s="34"/>
      <c r="H1582" s="34"/>
    </row>
    <row r="1583" spans="3:8" x14ac:dyDescent="0.3">
      <c r="C1583" s="34"/>
      <c r="D1583" s="34"/>
      <c r="E1583" s="34"/>
      <c r="F1583" s="34"/>
      <c r="G1583" s="34"/>
      <c r="H1583" s="34"/>
    </row>
    <row r="1584" spans="3:8" x14ac:dyDescent="0.3">
      <c r="C1584" s="34"/>
      <c r="D1584" s="34"/>
      <c r="E1584" s="34"/>
      <c r="F1584" s="34"/>
      <c r="G1584" s="34"/>
      <c r="H1584" s="34"/>
    </row>
    <row r="1585" spans="3:8" x14ac:dyDescent="0.3">
      <c r="C1585" s="34"/>
      <c r="D1585" s="34"/>
      <c r="E1585" s="34"/>
      <c r="F1585" s="34"/>
      <c r="G1585" s="34"/>
      <c r="H1585" s="34"/>
    </row>
    <row r="1586" spans="3:8" x14ac:dyDescent="0.3">
      <c r="C1586" s="34"/>
      <c r="D1586" s="34"/>
      <c r="E1586" s="34"/>
      <c r="F1586" s="34"/>
      <c r="G1586" s="34"/>
      <c r="H1586" s="34"/>
    </row>
    <row r="1587" spans="3:8" x14ac:dyDescent="0.3">
      <c r="C1587" s="34"/>
      <c r="D1587" s="34"/>
      <c r="E1587" s="34"/>
      <c r="F1587" s="34"/>
      <c r="G1587" s="34"/>
      <c r="H1587" s="34"/>
    </row>
    <row r="1588" spans="3:8" x14ac:dyDescent="0.3">
      <c r="C1588" s="34"/>
      <c r="D1588" s="34"/>
      <c r="E1588" s="34"/>
      <c r="F1588" s="34"/>
      <c r="G1588" s="34"/>
      <c r="H1588" s="34"/>
    </row>
    <row r="1589" spans="3:8" x14ac:dyDescent="0.3">
      <c r="C1589" s="34"/>
      <c r="D1589" s="34"/>
      <c r="E1589" s="34"/>
      <c r="F1589" s="34"/>
      <c r="G1589" s="34"/>
      <c r="H1589" s="34"/>
    </row>
    <row r="1590" spans="3:8" x14ac:dyDescent="0.3">
      <c r="C1590" s="34"/>
      <c r="D1590" s="34"/>
      <c r="E1590" s="34"/>
      <c r="F1590" s="34"/>
      <c r="G1590" s="34"/>
      <c r="H1590" s="34"/>
    </row>
    <row r="1591" spans="3:8" x14ac:dyDescent="0.3">
      <c r="C1591" s="34"/>
      <c r="D1591" s="34"/>
      <c r="E1591" s="34"/>
      <c r="F1591" s="34"/>
      <c r="G1591" s="34"/>
      <c r="H1591" s="34"/>
    </row>
    <row r="1592" spans="3:8" x14ac:dyDescent="0.3">
      <c r="C1592" s="34"/>
      <c r="D1592" s="34"/>
      <c r="E1592" s="34"/>
      <c r="F1592" s="34"/>
      <c r="G1592" s="34"/>
      <c r="H1592" s="34"/>
    </row>
    <row r="1593" spans="3:8" x14ac:dyDescent="0.3">
      <c r="C1593" s="34"/>
      <c r="D1593" s="34"/>
      <c r="E1593" s="34"/>
      <c r="F1593" s="34"/>
      <c r="G1593" s="34"/>
      <c r="H1593" s="34"/>
    </row>
    <row r="1594" spans="3:8" x14ac:dyDescent="0.3">
      <c r="C1594" s="34"/>
      <c r="D1594" s="34"/>
      <c r="E1594" s="34"/>
      <c r="F1594" s="34"/>
      <c r="G1594" s="34"/>
      <c r="H1594" s="34"/>
    </row>
    <row r="1595" spans="3:8" x14ac:dyDescent="0.3">
      <c r="C1595" s="34"/>
      <c r="D1595" s="34"/>
      <c r="E1595" s="34"/>
      <c r="F1595" s="34"/>
      <c r="G1595" s="34"/>
      <c r="H1595" s="34"/>
    </row>
    <row r="1596" spans="3:8" x14ac:dyDescent="0.3">
      <c r="C1596" s="34"/>
      <c r="D1596" s="34"/>
      <c r="E1596" s="34"/>
      <c r="F1596" s="34"/>
      <c r="G1596" s="34"/>
      <c r="H1596" s="34"/>
    </row>
    <row r="1597" spans="3:8" x14ac:dyDescent="0.3">
      <c r="C1597" s="34"/>
      <c r="D1597" s="34"/>
      <c r="E1597" s="34"/>
      <c r="F1597" s="34"/>
      <c r="G1597" s="34"/>
      <c r="H1597" s="34"/>
    </row>
    <row r="1598" spans="3:8" x14ac:dyDescent="0.3">
      <c r="C1598" s="34"/>
      <c r="D1598" s="34"/>
      <c r="E1598" s="34"/>
      <c r="F1598" s="34"/>
      <c r="G1598" s="34"/>
      <c r="H1598" s="34"/>
    </row>
    <row r="1599" spans="3:8" x14ac:dyDescent="0.3">
      <c r="C1599" s="34"/>
      <c r="D1599" s="34"/>
      <c r="E1599" s="34"/>
      <c r="F1599" s="34"/>
      <c r="G1599" s="34"/>
      <c r="H1599" s="34"/>
    </row>
    <row r="1600" spans="3:8" x14ac:dyDescent="0.3">
      <c r="C1600" s="34"/>
      <c r="D1600" s="34"/>
      <c r="E1600" s="34"/>
      <c r="F1600" s="34"/>
      <c r="G1600" s="34"/>
      <c r="H1600" s="34"/>
    </row>
    <row r="1601" spans="3:8" x14ac:dyDescent="0.3">
      <c r="C1601" s="34"/>
      <c r="D1601" s="34"/>
      <c r="E1601" s="34"/>
      <c r="F1601" s="34"/>
      <c r="G1601" s="34"/>
      <c r="H1601" s="34"/>
    </row>
    <row r="1602" spans="3:8" x14ac:dyDescent="0.3">
      <c r="C1602" s="34"/>
      <c r="D1602" s="34"/>
      <c r="E1602" s="34"/>
      <c r="F1602" s="34"/>
      <c r="G1602" s="34"/>
      <c r="H1602" s="34"/>
    </row>
    <row r="1603" spans="3:8" x14ac:dyDescent="0.3">
      <c r="C1603" s="34"/>
      <c r="D1603" s="34"/>
      <c r="E1603" s="34"/>
      <c r="F1603" s="34"/>
      <c r="G1603" s="34"/>
      <c r="H1603" s="34"/>
    </row>
    <row r="1604" spans="3:8" x14ac:dyDescent="0.3">
      <c r="C1604" s="34"/>
      <c r="D1604" s="34"/>
      <c r="E1604" s="34"/>
      <c r="F1604" s="34"/>
      <c r="G1604" s="34"/>
      <c r="H1604" s="34"/>
    </row>
    <row r="1605" spans="3:8" x14ac:dyDescent="0.3">
      <c r="C1605" s="34"/>
      <c r="D1605" s="34"/>
      <c r="E1605" s="34"/>
      <c r="F1605" s="34"/>
      <c r="G1605" s="34"/>
      <c r="H1605" s="34"/>
    </row>
    <row r="1606" spans="3:8" x14ac:dyDescent="0.3">
      <c r="C1606" s="34"/>
      <c r="D1606" s="34"/>
      <c r="E1606" s="34"/>
      <c r="F1606" s="34"/>
      <c r="G1606" s="34"/>
      <c r="H1606" s="34"/>
    </row>
    <row r="1607" spans="3:8" x14ac:dyDescent="0.3">
      <c r="C1607" s="34"/>
      <c r="D1607" s="34"/>
      <c r="E1607" s="34"/>
      <c r="F1607" s="34"/>
      <c r="G1607" s="34"/>
      <c r="H1607" s="34"/>
    </row>
    <row r="1608" spans="3:8" x14ac:dyDescent="0.3">
      <c r="C1608" s="34"/>
      <c r="D1608" s="34"/>
      <c r="E1608" s="34"/>
      <c r="F1608" s="34"/>
      <c r="G1608" s="34"/>
      <c r="H1608" s="34"/>
    </row>
    <row r="1609" spans="3:8" x14ac:dyDescent="0.3">
      <c r="C1609" s="34"/>
      <c r="D1609" s="34"/>
      <c r="E1609" s="34"/>
      <c r="F1609" s="34"/>
      <c r="G1609" s="34"/>
      <c r="H1609" s="34"/>
    </row>
    <row r="1610" spans="3:8" x14ac:dyDescent="0.3">
      <c r="C1610" s="34"/>
      <c r="D1610" s="34"/>
      <c r="E1610" s="34"/>
      <c r="F1610" s="34"/>
      <c r="G1610" s="34"/>
      <c r="H1610" s="34"/>
    </row>
    <row r="1611" spans="3:8" x14ac:dyDescent="0.3">
      <c r="C1611" s="34"/>
      <c r="D1611" s="34"/>
      <c r="E1611" s="34"/>
      <c r="F1611" s="34"/>
      <c r="G1611" s="34"/>
      <c r="H1611" s="34"/>
    </row>
    <row r="1612" spans="3:8" x14ac:dyDescent="0.3">
      <c r="C1612" s="34"/>
      <c r="D1612" s="34"/>
      <c r="E1612" s="34"/>
      <c r="F1612" s="34"/>
      <c r="G1612" s="34"/>
      <c r="H1612" s="34"/>
    </row>
    <row r="1613" spans="3:8" x14ac:dyDescent="0.3">
      <c r="C1613" s="34"/>
      <c r="D1613" s="34"/>
      <c r="E1613" s="34"/>
      <c r="F1613" s="34"/>
      <c r="G1613" s="34"/>
      <c r="H1613" s="34"/>
    </row>
    <row r="1614" spans="3:8" x14ac:dyDescent="0.3">
      <c r="C1614" s="34"/>
      <c r="D1614" s="34"/>
      <c r="E1614" s="34"/>
      <c r="F1614" s="34"/>
      <c r="G1614" s="34"/>
      <c r="H1614" s="34"/>
    </row>
    <row r="1615" spans="3:8" x14ac:dyDescent="0.3">
      <c r="C1615" s="34"/>
      <c r="D1615" s="34"/>
      <c r="E1615" s="34"/>
      <c r="F1615" s="34"/>
      <c r="G1615" s="34"/>
      <c r="H1615" s="34"/>
    </row>
    <row r="1616" spans="3:8" x14ac:dyDescent="0.3">
      <c r="C1616" s="34"/>
      <c r="D1616" s="34"/>
      <c r="E1616" s="34"/>
      <c r="F1616" s="34"/>
      <c r="G1616" s="34"/>
      <c r="H1616" s="34"/>
    </row>
    <row r="1617" spans="3:8" x14ac:dyDescent="0.3">
      <c r="C1617" s="34"/>
      <c r="D1617" s="34"/>
      <c r="E1617" s="34"/>
      <c r="F1617" s="34"/>
      <c r="G1617" s="34"/>
      <c r="H1617" s="34"/>
    </row>
    <row r="1618" spans="3:8" x14ac:dyDescent="0.3">
      <c r="C1618" s="34"/>
      <c r="D1618" s="34"/>
      <c r="E1618" s="34"/>
      <c r="F1618" s="34"/>
      <c r="G1618" s="34"/>
      <c r="H1618" s="34"/>
    </row>
    <row r="1619" spans="3:8" x14ac:dyDescent="0.3">
      <c r="C1619" s="34"/>
      <c r="D1619" s="34"/>
      <c r="E1619" s="34"/>
      <c r="F1619" s="34"/>
      <c r="G1619" s="34"/>
      <c r="H1619" s="34"/>
    </row>
    <row r="1620" spans="3:8" x14ac:dyDescent="0.3">
      <c r="C1620" s="34"/>
      <c r="D1620" s="34"/>
      <c r="E1620" s="34"/>
      <c r="F1620" s="34"/>
      <c r="G1620" s="34"/>
      <c r="H1620" s="34"/>
    </row>
    <row r="1621" spans="3:8" x14ac:dyDescent="0.3">
      <c r="C1621" s="34"/>
      <c r="D1621" s="34"/>
      <c r="E1621" s="34"/>
      <c r="F1621" s="34"/>
      <c r="G1621" s="34"/>
      <c r="H1621" s="34"/>
    </row>
    <row r="1622" spans="3:8" x14ac:dyDescent="0.3">
      <c r="C1622" s="34"/>
      <c r="D1622" s="34"/>
      <c r="E1622" s="34"/>
      <c r="F1622" s="34"/>
      <c r="G1622" s="34"/>
      <c r="H1622" s="34"/>
    </row>
    <row r="1623" spans="3:8" x14ac:dyDescent="0.3">
      <c r="C1623" s="34"/>
      <c r="D1623" s="34"/>
      <c r="E1623" s="34"/>
      <c r="F1623" s="34"/>
      <c r="G1623" s="34"/>
      <c r="H1623" s="34"/>
    </row>
    <row r="1624" spans="3:8" x14ac:dyDescent="0.3">
      <c r="C1624" s="34"/>
      <c r="D1624" s="34"/>
      <c r="E1624" s="34"/>
      <c r="F1624" s="34"/>
      <c r="G1624" s="34"/>
      <c r="H1624" s="34"/>
    </row>
    <row r="1625" spans="3:8" x14ac:dyDescent="0.3">
      <c r="C1625" s="34"/>
      <c r="D1625" s="34"/>
      <c r="E1625" s="34"/>
      <c r="F1625" s="34"/>
      <c r="G1625" s="34"/>
      <c r="H1625" s="34"/>
    </row>
    <row r="1626" spans="3:8" x14ac:dyDescent="0.3">
      <c r="C1626" s="34"/>
      <c r="D1626" s="34"/>
      <c r="E1626" s="34"/>
      <c r="F1626" s="34"/>
      <c r="G1626" s="34"/>
      <c r="H1626" s="34"/>
    </row>
    <row r="1627" spans="3:8" x14ac:dyDescent="0.3">
      <c r="C1627" s="34"/>
      <c r="D1627" s="34"/>
      <c r="E1627" s="34"/>
      <c r="F1627" s="34"/>
      <c r="G1627" s="34"/>
      <c r="H1627" s="34"/>
    </row>
    <row r="1628" spans="3:8" x14ac:dyDescent="0.3">
      <c r="C1628" s="34"/>
      <c r="D1628" s="34"/>
      <c r="E1628" s="34"/>
      <c r="F1628" s="34"/>
      <c r="G1628" s="34"/>
      <c r="H1628" s="34"/>
    </row>
    <row r="1629" spans="3:8" x14ac:dyDescent="0.3">
      <c r="C1629" s="34"/>
      <c r="D1629" s="34"/>
      <c r="E1629" s="34"/>
      <c r="F1629" s="34"/>
      <c r="G1629" s="34"/>
      <c r="H1629" s="34"/>
    </row>
    <row r="1630" spans="3:8" x14ac:dyDescent="0.3">
      <c r="C1630" s="34"/>
      <c r="D1630" s="34"/>
      <c r="E1630" s="34"/>
      <c r="F1630" s="34"/>
      <c r="G1630" s="34"/>
      <c r="H1630" s="34"/>
    </row>
    <row r="1631" spans="3:8" x14ac:dyDescent="0.3">
      <c r="C1631" s="34"/>
      <c r="D1631" s="34"/>
      <c r="E1631" s="34"/>
      <c r="F1631" s="34"/>
      <c r="G1631" s="34"/>
      <c r="H1631" s="34"/>
    </row>
    <row r="1632" spans="3:8" x14ac:dyDescent="0.3">
      <c r="C1632" s="34"/>
      <c r="D1632" s="34"/>
      <c r="E1632" s="34"/>
      <c r="F1632" s="34"/>
      <c r="G1632" s="34"/>
      <c r="H1632" s="34"/>
    </row>
    <row r="1633" spans="3:8" x14ac:dyDescent="0.3">
      <c r="C1633" s="34"/>
      <c r="D1633" s="34"/>
      <c r="E1633" s="34"/>
      <c r="F1633" s="34"/>
      <c r="G1633" s="34"/>
      <c r="H1633" s="34"/>
    </row>
    <row r="1634" spans="3:8" x14ac:dyDescent="0.3">
      <c r="C1634" s="34"/>
      <c r="D1634" s="34"/>
      <c r="E1634" s="34"/>
      <c r="F1634" s="34"/>
      <c r="G1634" s="34"/>
      <c r="H1634" s="34"/>
    </row>
    <row r="1635" spans="3:8" x14ac:dyDescent="0.3">
      <c r="C1635" s="34"/>
      <c r="D1635" s="34"/>
      <c r="E1635" s="34"/>
      <c r="F1635" s="34"/>
      <c r="G1635" s="34"/>
      <c r="H1635" s="34"/>
    </row>
    <row r="1636" spans="3:8" x14ac:dyDescent="0.3">
      <c r="C1636" s="34"/>
      <c r="D1636" s="34"/>
      <c r="E1636" s="34"/>
      <c r="F1636" s="34"/>
      <c r="G1636" s="34"/>
      <c r="H1636" s="34"/>
    </row>
    <row r="1637" spans="3:8" x14ac:dyDescent="0.3">
      <c r="C1637" s="34"/>
      <c r="D1637" s="34"/>
      <c r="E1637" s="34"/>
      <c r="F1637" s="34"/>
      <c r="G1637" s="34"/>
      <c r="H1637" s="34"/>
    </row>
    <row r="1638" spans="3:8" x14ac:dyDescent="0.3">
      <c r="C1638" s="34"/>
      <c r="D1638" s="34"/>
      <c r="E1638" s="34"/>
      <c r="F1638" s="34"/>
      <c r="G1638" s="34"/>
      <c r="H1638" s="34"/>
    </row>
    <row r="1639" spans="3:8" x14ac:dyDescent="0.3">
      <c r="C1639" s="34"/>
      <c r="D1639" s="34"/>
      <c r="E1639" s="34"/>
      <c r="F1639" s="34"/>
      <c r="G1639" s="34"/>
      <c r="H1639" s="34"/>
    </row>
    <row r="1640" spans="3:8" x14ac:dyDescent="0.3">
      <c r="C1640" s="34"/>
      <c r="D1640" s="34"/>
      <c r="E1640" s="34"/>
      <c r="F1640" s="34"/>
      <c r="G1640" s="34"/>
      <c r="H1640" s="34"/>
    </row>
    <row r="1641" spans="3:8" x14ac:dyDescent="0.3">
      <c r="C1641" s="34"/>
      <c r="D1641" s="34"/>
      <c r="E1641" s="34"/>
      <c r="F1641" s="34"/>
      <c r="G1641" s="34"/>
      <c r="H1641" s="34"/>
    </row>
    <row r="1642" spans="3:8" x14ac:dyDescent="0.3">
      <c r="C1642" s="34"/>
      <c r="D1642" s="34"/>
      <c r="E1642" s="34"/>
      <c r="F1642" s="34"/>
      <c r="G1642" s="34"/>
      <c r="H1642" s="34"/>
    </row>
    <row r="1643" spans="3:8" x14ac:dyDescent="0.3">
      <c r="C1643" s="34"/>
      <c r="D1643" s="34"/>
      <c r="E1643" s="34"/>
      <c r="F1643" s="34"/>
      <c r="G1643" s="34"/>
      <c r="H1643" s="34"/>
    </row>
    <row r="1644" spans="3:8" x14ac:dyDescent="0.3">
      <c r="C1644" s="34"/>
      <c r="D1644" s="34"/>
      <c r="E1644" s="34"/>
      <c r="F1644" s="34"/>
      <c r="G1644" s="34"/>
      <c r="H1644" s="34"/>
    </row>
    <row r="1645" spans="3:8" x14ac:dyDescent="0.3">
      <c r="C1645" s="34"/>
      <c r="D1645" s="34"/>
      <c r="E1645" s="34"/>
      <c r="F1645" s="34"/>
      <c r="G1645" s="34"/>
      <c r="H1645" s="34"/>
    </row>
    <row r="1646" spans="3:8" x14ac:dyDescent="0.3">
      <c r="C1646" s="34"/>
      <c r="D1646" s="34"/>
      <c r="E1646" s="34"/>
      <c r="F1646" s="34"/>
      <c r="G1646" s="34"/>
      <c r="H1646" s="34"/>
    </row>
    <row r="1647" spans="3:8" x14ac:dyDescent="0.3">
      <c r="C1647" s="34"/>
      <c r="D1647" s="34"/>
      <c r="E1647" s="34"/>
      <c r="F1647" s="34"/>
      <c r="G1647" s="34"/>
      <c r="H1647" s="34"/>
    </row>
    <row r="1648" spans="3:8" x14ac:dyDescent="0.3">
      <c r="C1648" s="34"/>
      <c r="D1648" s="34"/>
      <c r="E1648" s="34"/>
      <c r="F1648" s="34"/>
      <c r="G1648" s="34"/>
      <c r="H1648" s="34"/>
    </row>
    <row r="1649" spans="3:8" x14ac:dyDescent="0.3">
      <c r="C1649" s="34"/>
      <c r="D1649" s="34"/>
      <c r="E1649" s="34"/>
      <c r="F1649" s="34"/>
      <c r="G1649" s="34"/>
      <c r="H1649" s="34"/>
    </row>
    <row r="1650" spans="3:8" x14ac:dyDescent="0.3">
      <c r="C1650" s="34"/>
      <c r="D1650" s="34"/>
      <c r="E1650" s="34"/>
      <c r="F1650" s="34"/>
      <c r="G1650" s="34"/>
      <c r="H1650" s="34"/>
    </row>
    <row r="1651" spans="3:8" x14ac:dyDescent="0.3">
      <c r="C1651" s="34"/>
      <c r="D1651" s="34"/>
      <c r="E1651" s="34"/>
      <c r="F1651" s="34"/>
      <c r="G1651" s="34"/>
      <c r="H1651" s="34"/>
    </row>
    <row r="1652" spans="3:8" x14ac:dyDescent="0.3">
      <c r="C1652" s="34"/>
      <c r="D1652" s="34"/>
      <c r="E1652" s="34"/>
      <c r="F1652" s="34"/>
      <c r="G1652" s="34"/>
      <c r="H1652" s="34"/>
    </row>
    <row r="1653" spans="3:8" x14ac:dyDescent="0.3">
      <c r="C1653" s="34"/>
      <c r="D1653" s="34"/>
      <c r="E1653" s="34"/>
      <c r="F1653" s="34"/>
      <c r="G1653" s="34"/>
      <c r="H1653" s="34"/>
    </row>
    <row r="1654" spans="3:8" x14ac:dyDescent="0.3">
      <c r="C1654" s="34"/>
      <c r="D1654" s="34"/>
      <c r="E1654" s="34"/>
      <c r="F1654" s="34"/>
      <c r="G1654" s="34"/>
      <c r="H1654" s="34"/>
    </row>
    <row r="1655" spans="3:8" x14ac:dyDescent="0.3">
      <c r="C1655" s="34"/>
      <c r="D1655" s="34"/>
      <c r="E1655" s="34"/>
      <c r="F1655" s="34"/>
      <c r="G1655" s="34"/>
      <c r="H1655" s="34"/>
    </row>
    <row r="1656" spans="3:8" x14ac:dyDescent="0.3">
      <c r="C1656" s="34"/>
      <c r="D1656" s="34"/>
      <c r="E1656" s="34"/>
      <c r="F1656" s="34"/>
      <c r="G1656" s="34"/>
      <c r="H1656" s="34"/>
    </row>
    <row r="1657" spans="3:8" x14ac:dyDescent="0.3">
      <c r="C1657" s="34"/>
      <c r="D1657" s="34"/>
      <c r="E1657" s="34"/>
      <c r="F1657" s="34"/>
      <c r="G1657" s="34"/>
      <c r="H1657" s="34"/>
    </row>
    <row r="1658" spans="3:8" x14ac:dyDescent="0.3">
      <c r="C1658" s="34"/>
      <c r="D1658" s="34"/>
      <c r="E1658" s="34"/>
      <c r="F1658" s="34"/>
      <c r="G1658" s="34"/>
      <c r="H1658" s="34"/>
    </row>
    <row r="1659" spans="3:8" x14ac:dyDescent="0.3">
      <c r="C1659" s="34"/>
      <c r="D1659" s="34"/>
      <c r="E1659" s="34"/>
      <c r="F1659" s="34"/>
      <c r="G1659" s="34"/>
      <c r="H1659" s="34"/>
    </row>
    <row r="1660" spans="3:8" x14ac:dyDescent="0.3">
      <c r="C1660" s="34"/>
      <c r="D1660" s="34"/>
      <c r="E1660" s="34"/>
      <c r="F1660" s="34"/>
      <c r="G1660" s="34"/>
      <c r="H1660" s="34"/>
    </row>
    <row r="1661" spans="3:8" x14ac:dyDescent="0.3">
      <c r="C1661" s="34"/>
      <c r="D1661" s="34"/>
      <c r="E1661" s="34"/>
      <c r="F1661" s="34"/>
      <c r="G1661" s="34"/>
      <c r="H1661" s="34"/>
    </row>
    <row r="1662" spans="3:8" x14ac:dyDescent="0.3">
      <c r="C1662" s="34"/>
      <c r="D1662" s="34"/>
      <c r="E1662" s="34"/>
      <c r="F1662" s="34"/>
      <c r="G1662" s="34"/>
      <c r="H1662" s="34"/>
    </row>
    <row r="1663" spans="3:8" x14ac:dyDescent="0.3">
      <c r="C1663" s="34"/>
      <c r="D1663" s="34"/>
      <c r="E1663" s="34"/>
      <c r="F1663" s="34"/>
      <c r="G1663" s="34"/>
      <c r="H1663" s="34"/>
    </row>
    <row r="1664" spans="3:8" x14ac:dyDescent="0.3">
      <c r="C1664" s="34"/>
      <c r="D1664" s="34"/>
      <c r="E1664" s="34"/>
      <c r="F1664" s="34"/>
      <c r="G1664" s="34"/>
      <c r="H1664" s="34"/>
    </row>
    <row r="1665" spans="3:8" x14ac:dyDescent="0.3">
      <c r="C1665" s="34"/>
      <c r="D1665" s="34"/>
      <c r="E1665" s="34"/>
      <c r="F1665" s="34"/>
      <c r="G1665" s="34"/>
      <c r="H1665" s="34"/>
    </row>
    <row r="1666" spans="3:8" x14ac:dyDescent="0.3">
      <c r="C1666" s="34"/>
      <c r="D1666" s="34"/>
      <c r="E1666" s="34"/>
      <c r="F1666" s="34"/>
      <c r="G1666" s="34"/>
      <c r="H1666" s="34"/>
    </row>
    <row r="1667" spans="3:8" x14ac:dyDescent="0.3">
      <c r="C1667" s="34"/>
      <c r="D1667" s="34"/>
      <c r="E1667" s="34"/>
      <c r="F1667" s="34"/>
      <c r="G1667" s="34"/>
      <c r="H1667" s="34"/>
    </row>
    <row r="1668" spans="3:8" x14ac:dyDescent="0.3">
      <c r="C1668" s="34"/>
      <c r="D1668" s="34"/>
      <c r="E1668" s="34"/>
      <c r="F1668" s="34"/>
      <c r="G1668" s="34"/>
      <c r="H1668" s="34"/>
    </row>
    <row r="1669" spans="3:8" x14ac:dyDescent="0.3">
      <c r="C1669" s="34"/>
      <c r="D1669" s="34"/>
      <c r="E1669" s="34"/>
      <c r="F1669" s="34"/>
      <c r="G1669" s="34"/>
      <c r="H1669" s="34"/>
    </row>
    <row r="1670" spans="3:8" x14ac:dyDescent="0.3">
      <c r="C1670" s="34"/>
      <c r="D1670" s="34"/>
      <c r="E1670" s="34"/>
      <c r="F1670" s="34"/>
      <c r="G1670" s="34"/>
      <c r="H1670" s="34"/>
    </row>
    <row r="1671" spans="3:8" x14ac:dyDescent="0.3">
      <c r="C1671" s="34"/>
      <c r="D1671" s="34"/>
      <c r="E1671" s="34"/>
      <c r="F1671" s="34"/>
      <c r="G1671" s="34"/>
      <c r="H1671" s="34"/>
    </row>
    <row r="1672" spans="3:8" x14ac:dyDescent="0.3">
      <c r="C1672" s="34"/>
      <c r="D1672" s="34"/>
      <c r="E1672" s="34"/>
      <c r="F1672" s="34"/>
      <c r="G1672" s="34"/>
      <c r="H1672" s="34"/>
    </row>
    <row r="1673" spans="3:8" x14ac:dyDescent="0.3">
      <c r="C1673" s="34"/>
      <c r="D1673" s="34"/>
      <c r="E1673" s="34"/>
      <c r="F1673" s="34"/>
      <c r="G1673" s="34"/>
      <c r="H1673" s="34"/>
    </row>
    <row r="1674" spans="3:8" x14ac:dyDescent="0.3">
      <c r="C1674" s="34"/>
      <c r="D1674" s="34"/>
      <c r="E1674" s="34"/>
      <c r="F1674" s="34"/>
      <c r="G1674" s="34"/>
      <c r="H1674" s="34"/>
    </row>
    <row r="1675" spans="3:8" x14ac:dyDescent="0.3">
      <c r="C1675" s="34"/>
      <c r="D1675" s="34"/>
      <c r="E1675" s="34"/>
      <c r="F1675" s="34"/>
      <c r="G1675" s="34"/>
      <c r="H1675" s="34"/>
    </row>
    <row r="1676" spans="3:8" x14ac:dyDescent="0.3">
      <c r="C1676" s="34"/>
      <c r="D1676" s="34"/>
      <c r="E1676" s="34"/>
      <c r="F1676" s="34"/>
      <c r="G1676" s="34"/>
      <c r="H1676" s="34"/>
    </row>
    <row r="1677" spans="3:8" x14ac:dyDescent="0.3">
      <c r="C1677" s="34"/>
      <c r="D1677" s="34"/>
      <c r="E1677" s="34"/>
      <c r="F1677" s="34"/>
      <c r="G1677" s="34"/>
      <c r="H1677" s="34"/>
    </row>
    <row r="1678" spans="3:8" x14ac:dyDescent="0.3">
      <c r="C1678" s="34"/>
      <c r="D1678" s="34"/>
      <c r="E1678" s="34"/>
      <c r="F1678" s="34"/>
      <c r="G1678" s="34"/>
      <c r="H1678" s="34"/>
    </row>
    <row r="1679" spans="3:8" x14ac:dyDescent="0.3">
      <c r="C1679" s="34"/>
      <c r="D1679" s="34"/>
      <c r="E1679" s="34"/>
      <c r="F1679" s="34"/>
      <c r="G1679" s="34"/>
      <c r="H1679" s="34"/>
    </row>
    <row r="1680" spans="3:8" x14ac:dyDescent="0.3">
      <c r="C1680" s="34"/>
      <c r="D1680" s="34"/>
      <c r="E1680" s="34"/>
      <c r="F1680" s="34"/>
      <c r="G1680" s="34"/>
      <c r="H1680" s="34"/>
    </row>
    <row r="1681" spans="3:8" x14ac:dyDescent="0.3">
      <c r="C1681" s="34"/>
      <c r="D1681" s="34"/>
      <c r="E1681" s="34"/>
      <c r="F1681" s="34"/>
      <c r="G1681" s="34"/>
      <c r="H1681" s="34"/>
    </row>
    <row r="1682" spans="3:8" x14ac:dyDescent="0.3">
      <c r="C1682" s="34"/>
      <c r="D1682" s="34"/>
      <c r="E1682" s="34"/>
      <c r="F1682" s="34"/>
      <c r="G1682" s="34"/>
      <c r="H1682" s="34"/>
    </row>
    <row r="1683" spans="3:8" x14ac:dyDescent="0.3">
      <c r="C1683" s="34"/>
      <c r="D1683" s="34"/>
      <c r="E1683" s="34"/>
      <c r="F1683" s="34"/>
      <c r="G1683" s="34"/>
      <c r="H1683" s="34"/>
    </row>
    <row r="1684" spans="3:8" x14ac:dyDescent="0.3">
      <c r="C1684" s="34"/>
      <c r="D1684" s="34"/>
      <c r="E1684" s="34"/>
      <c r="F1684" s="34"/>
      <c r="G1684" s="34"/>
      <c r="H1684" s="34"/>
    </row>
    <row r="1685" spans="3:8" x14ac:dyDescent="0.3">
      <c r="C1685" s="34"/>
      <c r="D1685" s="34"/>
      <c r="E1685" s="34"/>
      <c r="F1685" s="34"/>
      <c r="G1685" s="34"/>
      <c r="H1685" s="34"/>
    </row>
    <row r="1686" spans="3:8" x14ac:dyDescent="0.3">
      <c r="C1686" s="34"/>
      <c r="D1686" s="34"/>
      <c r="E1686" s="34"/>
      <c r="F1686" s="34"/>
      <c r="G1686" s="34"/>
      <c r="H1686" s="34"/>
    </row>
    <row r="1687" spans="3:8" x14ac:dyDescent="0.3">
      <c r="C1687" s="34"/>
      <c r="D1687" s="34"/>
      <c r="E1687" s="34"/>
      <c r="F1687" s="34"/>
      <c r="G1687" s="34"/>
      <c r="H1687" s="34"/>
    </row>
    <row r="1688" spans="3:8" x14ac:dyDescent="0.3">
      <c r="C1688" s="34"/>
      <c r="D1688" s="34"/>
      <c r="E1688" s="34"/>
      <c r="F1688" s="34"/>
      <c r="G1688" s="34"/>
      <c r="H1688" s="34"/>
    </row>
    <row r="1689" spans="3:8" x14ac:dyDescent="0.3">
      <c r="C1689" s="34"/>
      <c r="D1689" s="34"/>
      <c r="E1689" s="34"/>
      <c r="F1689" s="34"/>
      <c r="G1689" s="34"/>
      <c r="H1689" s="34"/>
    </row>
    <row r="1690" spans="3:8" x14ac:dyDescent="0.3">
      <c r="C1690" s="34"/>
      <c r="D1690" s="34"/>
      <c r="E1690" s="34"/>
      <c r="F1690" s="34"/>
      <c r="G1690" s="34"/>
      <c r="H1690" s="34"/>
    </row>
    <row r="1691" spans="3:8" x14ac:dyDescent="0.3">
      <c r="C1691" s="34"/>
      <c r="D1691" s="34"/>
      <c r="E1691" s="34"/>
      <c r="F1691" s="34"/>
      <c r="G1691" s="34"/>
      <c r="H1691" s="34"/>
    </row>
    <row r="1692" spans="3:8" x14ac:dyDescent="0.3">
      <c r="C1692" s="34"/>
      <c r="D1692" s="34"/>
      <c r="E1692" s="34"/>
      <c r="F1692" s="34"/>
      <c r="G1692" s="34"/>
      <c r="H1692" s="34"/>
    </row>
    <row r="1693" spans="3:8" x14ac:dyDescent="0.3">
      <c r="C1693" s="34"/>
      <c r="D1693" s="34"/>
      <c r="E1693" s="34"/>
      <c r="F1693" s="34"/>
      <c r="G1693" s="34"/>
      <c r="H1693" s="34"/>
    </row>
    <row r="1694" spans="3:8" x14ac:dyDescent="0.3">
      <c r="C1694" s="34"/>
      <c r="D1694" s="34"/>
      <c r="E1694" s="34"/>
      <c r="F1694" s="34"/>
      <c r="G1694" s="34"/>
      <c r="H1694" s="34"/>
    </row>
    <row r="1695" spans="3:8" x14ac:dyDescent="0.3">
      <c r="C1695" s="34"/>
      <c r="D1695" s="34"/>
      <c r="E1695" s="34"/>
      <c r="F1695" s="34"/>
      <c r="G1695" s="34"/>
      <c r="H1695" s="34"/>
    </row>
    <row r="1696" spans="3:8" x14ac:dyDescent="0.3">
      <c r="C1696" s="34"/>
      <c r="D1696" s="34"/>
      <c r="E1696" s="34"/>
      <c r="F1696" s="34"/>
      <c r="G1696" s="34"/>
      <c r="H1696" s="34"/>
    </row>
    <row r="1697" spans="3:8" x14ac:dyDescent="0.3">
      <c r="C1697" s="34"/>
      <c r="D1697" s="34"/>
      <c r="E1697" s="34"/>
      <c r="F1697" s="34"/>
      <c r="G1697" s="34"/>
      <c r="H1697" s="34"/>
    </row>
    <row r="1698" spans="3:8" x14ac:dyDescent="0.3">
      <c r="C1698" s="34"/>
      <c r="D1698" s="34"/>
      <c r="E1698" s="34"/>
      <c r="F1698" s="34"/>
      <c r="G1698" s="34"/>
      <c r="H1698" s="34"/>
    </row>
    <row r="1699" spans="3:8" x14ac:dyDescent="0.3">
      <c r="C1699" s="34"/>
      <c r="D1699" s="34"/>
      <c r="E1699" s="34"/>
      <c r="F1699" s="34"/>
      <c r="G1699" s="34"/>
      <c r="H1699" s="34"/>
    </row>
    <row r="1700" spans="3:8" x14ac:dyDescent="0.3">
      <c r="C1700" s="34"/>
      <c r="D1700" s="34"/>
      <c r="E1700" s="34"/>
      <c r="F1700" s="34"/>
      <c r="G1700" s="34"/>
      <c r="H1700" s="34"/>
    </row>
    <row r="1701" spans="3:8" x14ac:dyDescent="0.3">
      <c r="C1701" s="34"/>
      <c r="D1701" s="34"/>
      <c r="E1701" s="34"/>
      <c r="F1701" s="34"/>
      <c r="G1701" s="34"/>
      <c r="H1701" s="34"/>
    </row>
    <row r="1702" spans="3:8" x14ac:dyDescent="0.3">
      <c r="C1702" s="34"/>
      <c r="D1702" s="34"/>
      <c r="E1702" s="34"/>
      <c r="F1702" s="34"/>
      <c r="G1702" s="34"/>
      <c r="H1702" s="34"/>
    </row>
    <row r="1703" spans="3:8" x14ac:dyDescent="0.3">
      <c r="C1703" s="34"/>
      <c r="D1703" s="34"/>
      <c r="E1703" s="34"/>
      <c r="F1703" s="34"/>
      <c r="G1703" s="34"/>
      <c r="H1703" s="34"/>
    </row>
    <row r="1704" spans="3:8" x14ac:dyDescent="0.3">
      <c r="C1704" s="34"/>
      <c r="D1704" s="34"/>
      <c r="E1704" s="34"/>
      <c r="F1704" s="34"/>
      <c r="G1704" s="34"/>
      <c r="H1704" s="34"/>
    </row>
    <row r="1705" spans="3:8" x14ac:dyDescent="0.3">
      <c r="C1705" s="34"/>
      <c r="D1705" s="34"/>
      <c r="E1705" s="34"/>
      <c r="F1705" s="34"/>
      <c r="G1705" s="34"/>
      <c r="H1705" s="34"/>
    </row>
    <row r="1706" spans="3:8" x14ac:dyDescent="0.3">
      <c r="C1706" s="34"/>
      <c r="D1706" s="34"/>
      <c r="E1706" s="34"/>
      <c r="F1706" s="34"/>
      <c r="G1706" s="34"/>
      <c r="H1706" s="34"/>
    </row>
    <row r="1707" spans="3:8" x14ac:dyDescent="0.3">
      <c r="C1707" s="34"/>
      <c r="D1707" s="34"/>
      <c r="E1707" s="34"/>
      <c r="F1707" s="34"/>
      <c r="G1707" s="34"/>
      <c r="H1707" s="34"/>
    </row>
    <row r="1708" spans="3:8" x14ac:dyDescent="0.3">
      <c r="C1708" s="34"/>
      <c r="D1708" s="34"/>
      <c r="E1708" s="34"/>
      <c r="F1708" s="34"/>
      <c r="G1708" s="34"/>
      <c r="H1708" s="34"/>
    </row>
    <row r="1709" spans="3:8" x14ac:dyDescent="0.3">
      <c r="C1709" s="34"/>
      <c r="D1709" s="34"/>
      <c r="E1709" s="34"/>
      <c r="F1709" s="34"/>
      <c r="G1709" s="34"/>
      <c r="H1709" s="34"/>
    </row>
    <row r="1710" spans="3:8" x14ac:dyDescent="0.3">
      <c r="C1710" s="34"/>
      <c r="D1710" s="34"/>
      <c r="E1710" s="34"/>
      <c r="F1710" s="34"/>
      <c r="G1710" s="34"/>
      <c r="H1710" s="34"/>
    </row>
    <row r="1711" spans="3:8" x14ac:dyDescent="0.3">
      <c r="C1711" s="34"/>
      <c r="D1711" s="34"/>
      <c r="E1711" s="34"/>
      <c r="F1711" s="34"/>
      <c r="G1711" s="34"/>
      <c r="H1711" s="34"/>
    </row>
    <row r="1712" spans="3:8" x14ac:dyDescent="0.3">
      <c r="C1712" s="34"/>
      <c r="D1712" s="34"/>
      <c r="E1712" s="34"/>
      <c r="F1712" s="34"/>
      <c r="G1712" s="34"/>
      <c r="H1712" s="34"/>
    </row>
    <row r="1713" spans="3:8" x14ac:dyDescent="0.3">
      <c r="C1713" s="34"/>
      <c r="D1713" s="34"/>
      <c r="E1713" s="34"/>
      <c r="F1713" s="34"/>
      <c r="G1713" s="34"/>
      <c r="H1713" s="34"/>
    </row>
    <row r="1714" spans="3:8" x14ac:dyDescent="0.3">
      <c r="C1714" s="34"/>
      <c r="D1714" s="34"/>
      <c r="E1714" s="34"/>
      <c r="F1714" s="34"/>
      <c r="G1714" s="34"/>
      <c r="H1714" s="34"/>
    </row>
    <row r="1715" spans="3:8" x14ac:dyDescent="0.3">
      <c r="C1715" s="34"/>
      <c r="D1715" s="34"/>
      <c r="E1715" s="34"/>
      <c r="F1715" s="34"/>
      <c r="G1715" s="34"/>
      <c r="H1715" s="34"/>
    </row>
    <row r="1716" spans="3:8" x14ac:dyDescent="0.3">
      <c r="C1716" s="34"/>
      <c r="D1716" s="34"/>
      <c r="E1716" s="34"/>
      <c r="F1716" s="34"/>
      <c r="G1716" s="34"/>
      <c r="H1716" s="34"/>
    </row>
    <row r="1717" spans="3:8" x14ac:dyDescent="0.3">
      <c r="C1717" s="34"/>
      <c r="D1717" s="34"/>
      <c r="E1717" s="34"/>
      <c r="F1717" s="34"/>
      <c r="G1717" s="34"/>
      <c r="H1717" s="34"/>
    </row>
    <row r="1718" spans="3:8" x14ac:dyDescent="0.3">
      <c r="C1718" s="34"/>
      <c r="D1718" s="34"/>
      <c r="E1718" s="34"/>
      <c r="F1718" s="34"/>
      <c r="G1718" s="34"/>
      <c r="H1718" s="34"/>
    </row>
    <row r="1719" spans="3:8" x14ac:dyDescent="0.3">
      <c r="C1719" s="34"/>
      <c r="D1719" s="34"/>
      <c r="E1719" s="34"/>
      <c r="F1719" s="34"/>
      <c r="G1719" s="34"/>
      <c r="H1719" s="34"/>
    </row>
    <row r="1720" spans="3:8" x14ac:dyDescent="0.3">
      <c r="C1720" s="34"/>
      <c r="D1720" s="34"/>
      <c r="E1720" s="34"/>
      <c r="F1720" s="34"/>
      <c r="G1720" s="34"/>
      <c r="H1720" s="34"/>
    </row>
    <row r="1721" spans="3:8" x14ac:dyDescent="0.3">
      <c r="C1721" s="34"/>
      <c r="D1721" s="34"/>
      <c r="E1721" s="34"/>
      <c r="F1721" s="34"/>
      <c r="G1721" s="34"/>
      <c r="H1721" s="34"/>
    </row>
    <row r="1722" spans="3:8" x14ac:dyDescent="0.3">
      <c r="C1722" s="34"/>
      <c r="D1722" s="34"/>
      <c r="E1722" s="34"/>
      <c r="F1722" s="34"/>
      <c r="G1722" s="34"/>
      <c r="H1722" s="34"/>
    </row>
    <row r="1723" spans="3:8" x14ac:dyDescent="0.3">
      <c r="C1723" s="34"/>
      <c r="D1723" s="34"/>
      <c r="E1723" s="34"/>
      <c r="F1723" s="34"/>
      <c r="G1723" s="34"/>
      <c r="H1723" s="34"/>
    </row>
    <row r="1724" spans="3:8" x14ac:dyDescent="0.3">
      <c r="C1724" s="34"/>
      <c r="D1724" s="34"/>
      <c r="E1724" s="34"/>
      <c r="F1724" s="34"/>
      <c r="G1724" s="34"/>
      <c r="H1724" s="34"/>
    </row>
    <row r="1725" spans="3:8" x14ac:dyDescent="0.3">
      <c r="C1725" s="34"/>
      <c r="D1725" s="34"/>
      <c r="E1725" s="34"/>
      <c r="F1725" s="34"/>
      <c r="G1725" s="34"/>
      <c r="H1725" s="34"/>
    </row>
    <row r="1726" spans="3:8" x14ac:dyDescent="0.3">
      <c r="C1726" s="34"/>
      <c r="D1726" s="34"/>
      <c r="E1726" s="34"/>
      <c r="F1726" s="34"/>
      <c r="G1726" s="34"/>
      <c r="H1726" s="34"/>
    </row>
    <row r="1727" spans="3:8" x14ac:dyDescent="0.3">
      <c r="C1727" s="34"/>
      <c r="D1727" s="34"/>
      <c r="E1727" s="34"/>
      <c r="F1727" s="34"/>
      <c r="G1727" s="34"/>
      <c r="H1727" s="34"/>
    </row>
    <row r="1728" spans="3:8" x14ac:dyDescent="0.3">
      <c r="C1728" s="34"/>
      <c r="D1728" s="34"/>
      <c r="E1728" s="34"/>
      <c r="F1728" s="34"/>
      <c r="G1728" s="34"/>
      <c r="H1728" s="34"/>
    </row>
    <row r="1729" spans="3:8" x14ac:dyDescent="0.3">
      <c r="C1729" s="34"/>
      <c r="D1729" s="34"/>
      <c r="E1729" s="34"/>
      <c r="F1729" s="34"/>
      <c r="G1729" s="34"/>
      <c r="H1729" s="34"/>
    </row>
    <row r="1730" spans="3:8" x14ac:dyDescent="0.3">
      <c r="C1730" s="34"/>
      <c r="D1730" s="34"/>
      <c r="E1730" s="34"/>
      <c r="F1730" s="34"/>
      <c r="G1730" s="34"/>
      <c r="H1730" s="34"/>
    </row>
    <row r="1731" spans="3:8" x14ac:dyDescent="0.3">
      <c r="C1731" s="34"/>
      <c r="D1731" s="34"/>
      <c r="E1731" s="34"/>
      <c r="F1731" s="34"/>
      <c r="G1731" s="34"/>
      <c r="H1731" s="34"/>
    </row>
    <row r="1732" spans="3:8" x14ac:dyDescent="0.3">
      <c r="C1732" s="34"/>
      <c r="D1732" s="34"/>
      <c r="E1732" s="34"/>
      <c r="F1732" s="34"/>
      <c r="G1732" s="34"/>
      <c r="H1732" s="34"/>
    </row>
    <row r="1733" spans="3:8" x14ac:dyDescent="0.3">
      <c r="C1733" s="34"/>
      <c r="D1733" s="34"/>
      <c r="E1733" s="34"/>
      <c r="F1733" s="34"/>
      <c r="G1733" s="34"/>
      <c r="H1733" s="34"/>
    </row>
    <row r="1734" spans="3:8" x14ac:dyDescent="0.3">
      <c r="C1734" s="34"/>
      <c r="D1734" s="34"/>
      <c r="E1734" s="34"/>
      <c r="F1734" s="34"/>
      <c r="G1734" s="34"/>
      <c r="H1734" s="34"/>
    </row>
    <row r="1735" spans="3:8" x14ac:dyDescent="0.3">
      <c r="C1735" s="34"/>
      <c r="D1735" s="34"/>
      <c r="E1735" s="34"/>
      <c r="F1735" s="34"/>
      <c r="G1735" s="34"/>
      <c r="H1735" s="34"/>
    </row>
    <row r="1736" spans="3:8" x14ac:dyDescent="0.3">
      <c r="C1736" s="34"/>
      <c r="D1736" s="34"/>
      <c r="E1736" s="34"/>
      <c r="F1736" s="34"/>
      <c r="G1736" s="34"/>
      <c r="H1736" s="34"/>
    </row>
    <row r="1737" spans="3:8" x14ac:dyDescent="0.3">
      <c r="C1737" s="34"/>
      <c r="D1737" s="34"/>
      <c r="E1737" s="34"/>
      <c r="F1737" s="34"/>
      <c r="G1737" s="34"/>
      <c r="H1737" s="34"/>
    </row>
    <row r="1738" spans="3:8" x14ac:dyDescent="0.3">
      <c r="C1738" s="34"/>
      <c r="D1738" s="34"/>
      <c r="E1738" s="34"/>
      <c r="F1738" s="34"/>
      <c r="G1738" s="34"/>
      <c r="H1738" s="34"/>
    </row>
    <row r="1739" spans="3:8" x14ac:dyDescent="0.3">
      <c r="C1739" s="34"/>
      <c r="D1739" s="34"/>
      <c r="E1739" s="34"/>
      <c r="F1739" s="34"/>
      <c r="G1739" s="34"/>
      <c r="H1739" s="34"/>
    </row>
    <row r="1740" spans="3:8" x14ac:dyDescent="0.3">
      <c r="C1740" s="34"/>
      <c r="D1740" s="34"/>
      <c r="E1740" s="34"/>
      <c r="F1740" s="34"/>
      <c r="G1740" s="34"/>
      <c r="H1740" s="34"/>
    </row>
    <row r="1741" spans="3:8" x14ac:dyDescent="0.3">
      <c r="C1741" s="34"/>
      <c r="D1741" s="34"/>
      <c r="E1741" s="34"/>
      <c r="F1741" s="34"/>
      <c r="G1741" s="34"/>
      <c r="H1741" s="34"/>
    </row>
    <row r="1742" spans="3:8" x14ac:dyDescent="0.3">
      <c r="C1742" s="34"/>
      <c r="D1742" s="34"/>
      <c r="E1742" s="34"/>
      <c r="F1742" s="34"/>
      <c r="G1742" s="34"/>
      <c r="H1742" s="34"/>
    </row>
    <row r="1743" spans="3:8" x14ac:dyDescent="0.3">
      <c r="C1743" s="34"/>
      <c r="D1743" s="34"/>
      <c r="E1743" s="34"/>
      <c r="F1743" s="34"/>
      <c r="G1743" s="34"/>
      <c r="H1743" s="34"/>
    </row>
    <row r="1744" spans="3:8" x14ac:dyDescent="0.3">
      <c r="C1744" s="34"/>
      <c r="D1744" s="34"/>
      <c r="E1744" s="34"/>
      <c r="F1744" s="34"/>
      <c r="G1744" s="34"/>
      <c r="H1744" s="34"/>
    </row>
    <row r="1745" spans="3:8" x14ac:dyDescent="0.3">
      <c r="C1745" s="34"/>
      <c r="D1745" s="34"/>
      <c r="E1745" s="34"/>
      <c r="F1745" s="34"/>
      <c r="G1745" s="34"/>
      <c r="H1745" s="34"/>
    </row>
    <row r="1746" spans="3:8" x14ac:dyDescent="0.3">
      <c r="C1746" s="34"/>
      <c r="D1746" s="34"/>
      <c r="E1746" s="34"/>
      <c r="F1746" s="34"/>
      <c r="G1746" s="34"/>
      <c r="H1746" s="34"/>
    </row>
    <row r="1747" spans="3:8" x14ac:dyDescent="0.3">
      <c r="C1747" s="34"/>
      <c r="D1747" s="34"/>
      <c r="E1747" s="34"/>
      <c r="F1747" s="34"/>
      <c r="G1747" s="34"/>
      <c r="H1747" s="34"/>
    </row>
    <row r="1748" spans="3:8" x14ac:dyDescent="0.3">
      <c r="C1748" s="34"/>
      <c r="D1748" s="34"/>
      <c r="E1748" s="34"/>
      <c r="F1748" s="34"/>
      <c r="G1748" s="34"/>
      <c r="H1748" s="34"/>
    </row>
    <row r="1749" spans="3:8" x14ac:dyDescent="0.3">
      <c r="C1749" s="34"/>
      <c r="D1749" s="34"/>
      <c r="E1749" s="34"/>
      <c r="F1749" s="34"/>
      <c r="G1749" s="34"/>
      <c r="H1749" s="34"/>
    </row>
    <row r="1750" spans="3:8" x14ac:dyDescent="0.3">
      <c r="C1750" s="34"/>
      <c r="D1750" s="34"/>
      <c r="E1750" s="34"/>
      <c r="F1750" s="34"/>
      <c r="G1750" s="34"/>
      <c r="H1750" s="34"/>
    </row>
    <row r="1751" spans="3:8" x14ac:dyDescent="0.3">
      <c r="C1751" s="34"/>
      <c r="D1751" s="34"/>
      <c r="E1751" s="34"/>
      <c r="F1751" s="34"/>
      <c r="G1751" s="34"/>
      <c r="H1751" s="34"/>
    </row>
    <row r="1752" spans="3:8" x14ac:dyDescent="0.3">
      <c r="C1752" s="34"/>
      <c r="D1752" s="34"/>
      <c r="E1752" s="34"/>
      <c r="F1752" s="34"/>
      <c r="G1752" s="34"/>
      <c r="H1752" s="34"/>
    </row>
    <row r="1753" spans="3:8" x14ac:dyDescent="0.3">
      <c r="C1753" s="34"/>
      <c r="D1753" s="34"/>
      <c r="E1753" s="34"/>
      <c r="F1753" s="34"/>
      <c r="G1753" s="34"/>
      <c r="H1753" s="34"/>
    </row>
    <row r="1754" spans="3:8" x14ac:dyDescent="0.3">
      <c r="C1754" s="34"/>
      <c r="D1754" s="34"/>
      <c r="E1754" s="34"/>
      <c r="F1754" s="34"/>
      <c r="G1754" s="34"/>
      <c r="H1754" s="34"/>
    </row>
    <row r="1755" spans="3:8" x14ac:dyDescent="0.3">
      <c r="C1755" s="34"/>
      <c r="D1755" s="34"/>
      <c r="E1755" s="34"/>
      <c r="F1755" s="34"/>
      <c r="G1755" s="34"/>
      <c r="H1755" s="34"/>
    </row>
    <row r="1756" spans="3:8" x14ac:dyDescent="0.3">
      <c r="C1756" s="34"/>
      <c r="D1756" s="34"/>
      <c r="E1756" s="34"/>
      <c r="F1756" s="34"/>
      <c r="G1756" s="34"/>
      <c r="H1756" s="34"/>
    </row>
    <row r="1757" spans="3:8" x14ac:dyDescent="0.3">
      <c r="C1757" s="34"/>
      <c r="D1757" s="34"/>
      <c r="E1757" s="34"/>
      <c r="F1757" s="34"/>
      <c r="G1757" s="34"/>
      <c r="H1757" s="34"/>
    </row>
    <row r="1758" spans="3:8" x14ac:dyDescent="0.3">
      <c r="C1758" s="34"/>
      <c r="D1758" s="34"/>
      <c r="E1758" s="34"/>
      <c r="F1758" s="34"/>
      <c r="G1758" s="34"/>
      <c r="H1758" s="34"/>
    </row>
    <row r="1759" spans="3:8" x14ac:dyDescent="0.3">
      <c r="C1759" s="34"/>
      <c r="D1759" s="34"/>
      <c r="E1759" s="34"/>
      <c r="F1759" s="34"/>
      <c r="G1759" s="34"/>
      <c r="H1759" s="34"/>
    </row>
    <row r="1760" spans="3:8" x14ac:dyDescent="0.3">
      <c r="C1760" s="34"/>
      <c r="D1760" s="34"/>
      <c r="E1760" s="34"/>
      <c r="F1760" s="34"/>
      <c r="G1760" s="34"/>
      <c r="H1760" s="34"/>
    </row>
    <row r="1761" spans="3:8" x14ac:dyDescent="0.3">
      <c r="C1761" s="34"/>
      <c r="D1761" s="34"/>
      <c r="E1761" s="34"/>
      <c r="F1761" s="34"/>
      <c r="G1761" s="34"/>
      <c r="H1761" s="34"/>
    </row>
    <row r="1762" spans="3:8" x14ac:dyDescent="0.3">
      <c r="C1762" s="34"/>
      <c r="D1762" s="34"/>
      <c r="E1762" s="34"/>
      <c r="F1762" s="34"/>
      <c r="G1762" s="34"/>
      <c r="H1762" s="34"/>
    </row>
    <row r="1763" spans="3:8" x14ac:dyDescent="0.3">
      <c r="C1763" s="34"/>
      <c r="D1763" s="34"/>
      <c r="E1763" s="34"/>
      <c r="F1763" s="34"/>
      <c r="G1763" s="34"/>
      <c r="H1763" s="34"/>
    </row>
    <row r="1764" spans="3:8" x14ac:dyDescent="0.3">
      <c r="C1764" s="34"/>
      <c r="D1764" s="34"/>
      <c r="E1764" s="34"/>
      <c r="F1764" s="34"/>
      <c r="G1764" s="34"/>
      <c r="H1764" s="34"/>
    </row>
    <row r="1765" spans="3:8" x14ac:dyDescent="0.3">
      <c r="C1765" s="34"/>
      <c r="D1765" s="34"/>
      <c r="E1765" s="34"/>
      <c r="F1765" s="34"/>
      <c r="G1765" s="34"/>
      <c r="H1765" s="34"/>
    </row>
    <row r="1766" spans="3:8" x14ac:dyDescent="0.3">
      <c r="C1766" s="34"/>
      <c r="D1766" s="34"/>
      <c r="E1766" s="34"/>
      <c r="F1766" s="34"/>
      <c r="G1766" s="34"/>
      <c r="H1766" s="34"/>
    </row>
    <row r="1767" spans="3:8" x14ac:dyDescent="0.3">
      <c r="C1767" s="34"/>
      <c r="D1767" s="34"/>
      <c r="E1767" s="34"/>
      <c r="F1767" s="34"/>
      <c r="G1767" s="34"/>
      <c r="H1767" s="34"/>
    </row>
    <row r="1768" spans="3:8" x14ac:dyDescent="0.3">
      <c r="C1768" s="34"/>
      <c r="D1768" s="34"/>
      <c r="E1768" s="34"/>
      <c r="F1768" s="34"/>
      <c r="G1768" s="34"/>
      <c r="H1768" s="34"/>
    </row>
    <row r="1769" spans="3:8" x14ac:dyDescent="0.3">
      <c r="C1769" s="34"/>
      <c r="D1769" s="34"/>
      <c r="E1769" s="34"/>
      <c r="F1769" s="34"/>
      <c r="G1769" s="34"/>
      <c r="H1769" s="34"/>
    </row>
    <row r="1770" spans="3:8" x14ac:dyDescent="0.3">
      <c r="C1770" s="34"/>
      <c r="D1770" s="34"/>
      <c r="E1770" s="34"/>
      <c r="F1770" s="34"/>
      <c r="G1770" s="34"/>
      <c r="H1770" s="34"/>
    </row>
    <row r="1771" spans="3:8" x14ac:dyDescent="0.3">
      <c r="C1771" s="34"/>
      <c r="D1771" s="34"/>
      <c r="E1771" s="34"/>
      <c r="F1771" s="34"/>
      <c r="G1771" s="34"/>
      <c r="H1771" s="34"/>
    </row>
    <row r="1772" spans="3:8" x14ac:dyDescent="0.3">
      <c r="C1772" s="34"/>
      <c r="D1772" s="34"/>
      <c r="E1772" s="34"/>
      <c r="F1772" s="34"/>
      <c r="G1772" s="34"/>
      <c r="H1772" s="34"/>
    </row>
    <row r="1773" spans="3:8" x14ac:dyDescent="0.3">
      <c r="C1773" s="34"/>
      <c r="D1773" s="34"/>
      <c r="E1773" s="34"/>
      <c r="F1773" s="34"/>
      <c r="G1773" s="34"/>
      <c r="H1773" s="34"/>
    </row>
    <row r="1774" spans="3:8" x14ac:dyDescent="0.3">
      <c r="C1774" s="34"/>
      <c r="D1774" s="34"/>
      <c r="E1774" s="34"/>
      <c r="F1774" s="34"/>
      <c r="G1774" s="34"/>
      <c r="H1774" s="34"/>
    </row>
    <row r="1775" spans="3:8" x14ac:dyDescent="0.3">
      <c r="C1775" s="34"/>
      <c r="D1775" s="34"/>
      <c r="E1775" s="34"/>
      <c r="F1775" s="34"/>
      <c r="G1775" s="34"/>
      <c r="H1775" s="34"/>
    </row>
    <row r="1776" spans="3:8" x14ac:dyDescent="0.3">
      <c r="C1776" s="34"/>
      <c r="D1776" s="34"/>
      <c r="E1776" s="34"/>
      <c r="F1776" s="34"/>
      <c r="G1776" s="34"/>
      <c r="H1776" s="34"/>
    </row>
    <row r="1777" spans="3:8" x14ac:dyDescent="0.3">
      <c r="C1777" s="34"/>
      <c r="D1777" s="34"/>
      <c r="E1777" s="34"/>
      <c r="F1777" s="34"/>
      <c r="G1777" s="34"/>
      <c r="H1777" s="34"/>
    </row>
    <row r="1778" spans="3:8" x14ac:dyDescent="0.3">
      <c r="C1778" s="34"/>
      <c r="D1778" s="34"/>
      <c r="E1778" s="34"/>
      <c r="F1778" s="34"/>
      <c r="G1778" s="34"/>
      <c r="H1778" s="34"/>
    </row>
    <row r="1779" spans="3:8" x14ac:dyDescent="0.3">
      <c r="C1779" s="34"/>
      <c r="D1779" s="34"/>
      <c r="E1779" s="34"/>
      <c r="F1779" s="34"/>
      <c r="G1779" s="34"/>
      <c r="H1779" s="34"/>
    </row>
    <row r="1780" spans="3:8" x14ac:dyDescent="0.3">
      <c r="C1780" s="34"/>
      <c r="D1780" s="34"/>
      <c r="E1780" s="34"/>
      <c r="F1780" s="34"/>
      <c r="G1780" s="34"/>
      <c r="H1780" s="34"/>
    </row>
    <row r="1781" spans="3:8" x14ac:dyDescent="0.3">
      <c r="C1781" s="34"/>
      <c r="D1781" s="34"/>
      <c r="E1781" s="34"/>
      <c r="F1781" s="34"/>
      <c r="G1781" s="34"/>
      <c r="H1781" s="34"/>
    </row>
    <row r="1782" spans="3:8" x14ac:dyDescent="0.3">
      <c r="C1782" s="34"/>
      <c r="D1782" s="34"/>
      <c r="E1782" s="34"/>
      <c r="F1782" s="34"/>
      <c r="G1782" s="34"/>
      <c r="H1782" s="34"/>
    </row>
    <row r="1783" spans="3:8" x14ac:dyDescent="0.3">
      <c r="C1783" s="34"/>
      <c r="D1783" s="34"/>
      <c r="E1783" s="34"/>
      <c r="F1783" s="34"/>
      <c r="G1783" s="34"/>
      <c r="H1783" s="34"/>
    </row>
    <row r="1784" spans="3:8" x14ac:dyDescent="0.3">
      <c r="C1784" s="34"/>
      <c r="D1784" s="34"/>
      <c r="E1784" s="34"/>
      <c r="F1784" s="34"/>
      <c r="G1784" s="34"/>
      <c r="H1784" s="34"/>
    </row>
    <row r="1785" spans="3:8" x14ac:dyDescent="0.3">
      <c r="C1785" s="34"/>
      <c r="D1785" s="34"/>
      <c r="E1785" s="34"/>
      <c r="F1785" s="34"/>
      <c r="G1785" s="34"/>
      <c r="H1785" s="34"/>
    </row>
    <row r="1786" spans="3:8" x14ac:dyDescent="0.3">
      <c r="C1786" s="34"/>
      <c r="D1786" s="34"/>
      <c r="E1786" s="34"/>
      <c r="F1786" s="34"/>
      <c r="G1786" s="34"/>
      <c r="H1786" s="34"/>
    </row>
    <row r="1787" spans="3:8" x14ac:dyDescent="0.3">
      <c r="C1787" s="34"/>
      <c r="D1787" s="34"/>
      <c r="E1787" s="34"/>
      <c r="F1787" s="34"/>
      <c r="G1787" s="34"/>
      <c r="H1787" s="34"/>
    </row>
    <row r="1788" spans="3:8" x14ac:dyDescent="0.3">
      <c r="C1788" s="34"/>
      <c r="D1788" s="34"/>
      <c r="E1788" s="34"/>
      <c r="F1788" s="34"/>
      <c r="G1788" s="34"/>
      <c r="H1788" s="34"/>
    </row>
    <row r="1789" spans="3:8" x14ac:dyDescent="0.3">
      <c r="C1789" s="34"/>
      <c r="D1789" s="34"/>
      <c r="E1789" s="34"/>
      <c r="F1789" s="34"/>
      <c r="G1789" s="34"/>
      <c r="H1789" s="34"/>
    </row>
    <row r="1790" spans="3:8" x14ac:dyDescent="0.3">
      <c r="C1790" s="34"/>
      <c r="D1790" s="34"/>
      <c r="E1790" s="34"/>
      <c r="F1790" s="34"/>
      <c r="G1790" s="34"/>
      <c r="H1790" s="34"/>
    </row>
    <row r="1791" spans="3:8" x14ac:dyDescent="0.3">
      <c r="C1791" s="34"/>
      <c r="D1791" s="34"/>
      <c r="E1791" s="34"/>
      <c r="F1791" s="34"/>
      <c r="G1791" s="34"/>
      <c r="H1791" s="34"/>
    </row>
    <row r="1792" spans="3:8" x14ac:dyDescent="0.3">
      <c r="C1792" s="34"/>
      <c r="D1792" s="34"/>
      <c r="E1792" s="34"/>
      <c r="F1792" s="34"/>
      <c r="G1792" s="34"/>
      <c r="H1792" s="34"/>
    </row>
    <row r="1793" spans="3:8" x14ac:dyDescent="0.3">
      <c r="C1793" s="34"/>
      <c r="D1793" s="34"/>
      <c r="E1793" s="34"/>
      <c r="F1793" s="34"/>
      <c r="G1793" s="34"/>
      <c r="H1793" s="34"/>
    </row>
    <row r="1794" spans="3:8" x14ac:dyDescent="0.3">
      <c r="C1794" s="34"/>
      <c r="D1794" s="34"/>
      <c r="E1794" s="34"/>
      <c r="F1794" s="34"/>
      <c r="G1794" s="34"/>
      <c r="H1794" s="34"/>
    </row>
    <row r="1795" spans="3:8" x14ac:dyDescent="0.3">
      <c r="C1795" s="34"/>
      <c r="D1795" s="34"/>
      <c r="E1795" s="34"/>
      <c r="F1795" s="34"/>
      <c r="G1795" s="34"/>
      <c r="H1795" s="34"/>
    </row>
    <row r="1796" spans="3:8" x14ac:dyDescent="0.3">
      <c r="C1796" s="34"/>
      <c r="D1796" s="34"/>
      <c r="E1796" s="34"/>
      <c r="F1796" s="34"/>
      <c r="G1796" s="34"/>
      <c r="H1796" s="34"/>
    </row>
    <row r="1797" spans="3:8" x14ac:dyDescent="0.3">
      <c r="C1797" s="34"/>
      <c r="D1797" s="34"/>
      <c r="E1797" s="34"/>
      <c r="F1797" s="34"/>
      <c r="G1797" s="34"/>
      <c r="H1797" s="34"/>
    </row>
    <row r="1798" spans="3:8" x14ac:dyDescent="0.3">
      <c r="C1798" s="34"/>
      <c r="D1798" s="34"/>
      <c r="E1798" s="34"/>
      <c r="F1798" s="34"/>
      <c r="G1798" s="34"/>
      <c r="H1798" s="34"/>
    </row>
    <row r="1799" spans="3:8" x14ac:dyDescent="0.3">
      <c r="C1799" s="34"/>
      <c r="D1799" s="34"/>
      <c r="E1799" s="34"/>
      <c r="F1799" s="34"/>
      <c r="G1799" s="34"/>
      <c r="H1799" s="34"/>
    </row>
    <row r="1800" spans="3:8" x14ac:dyDescent="0.3">
      <c r="C1800" s="34"/>
      <c r="D1800" s="34"/>
      <c r="E1800" s="34"/>
      <c r="F1800" s="34"/>
      <c r="G1800" s="34"/>
      <c r="H1800" s="34"/>
    </row>
    <row r="1801" spans="3:8" x14ac:dyDescent="0.3">
      <c r="C1801" s="34"/>
      <c r="D1801" s="34"/>
      <c r="E1801" s="34"/>
      <c r="F1801" s="34"/>
      <c r="G1801" s="34"/>
      <c r="H1801" s="34"/>
    </row>
    <row r="1802" spans="3:8" x14ac:dyDescent="0.3">
      <c r="C1802" s="34"/>
      <c r="D1802" s="34"/>
      <c r="E1802" s="34"/>
      <c r="F1802" s="34"/>
      <c r="G1802" s="34"/>
      <c r="H1802" s="34"/>
    </row>
    <row r="1803" spans="3:8" x14ac:dyDescent="0.3">
      <c r="C1803" s="34"/>
      <c r="D1803" s="34"/>
      <c r="E1803" s="34"/>
      <c r="F1803" s="34"/>
      <c r="G1803" s="34"/>
      <c r="H1803" s="34"/>
    </row>
    <row r="1804" spans="3:8" x14ac:dyDescent="0.3">
      <c r="C1804" s="34"/>
      <c r="D1804" s="34"/>
      <c r="E1804" s="34"/>
      <c r="F1804" s="34"/>
      <c r="G1804" s="34"/>
      <c r="H1804" s="34"/>
    </row>
    <row r="1805" spans="3:8" x14ac:dyDescent="0.3">
      <c r="C1805" s="34"/>
      <c r="D1805" s="34"/>
      <c r="E1805" s="34"/>
      <c r="F1805" s="34"/>
      <c r="G1805" s="34"/>
      <c r="H1805" s="34"/>
    </row>
    <row r="1806" spans="3:8" x14ac:dyDescent="0.3">
      <c r="C1806" s="34"/>
      <c r="D1806" s="34"/>
      <c r="E1806" s="34"/>
      <c r="F1806" s="34"/>
      <c r="G1806" s="34"/>
      <c r="H1806" s="34"/>
    </row>
    <row r="1807" spans="3:8" x14ac:dyDescent="0.3">
      <c r="C1807" s="34"/>
      <c r="D1807" s="34"/>
      <c r="E1807" s="34"/>
      <c r="F1807" s="34"/>
      <c r="G1807" s="34"/>
      <c r="H1807" s="34"/>
    </row>
    <row r="1808" spans="3:8" x14ac:dyDescent="0.3">
      <c r="C1808" s="34"/>
      <c r="D1808" s="34"/>
      <c r="E1808" s="34"/>
      <c r="F1808" s="34"/>
      <c r="G1808" s="34"/>
      <c r="H1808" s="34"/>
    </row>
    <row r="1809" spans="3:8" x14ac:dyDescent="0.3">
      <c r="C1809" s="34"/>
      <c r="D1809" s="34"/>
      <c r="E1809" s="34"/>
      <c r="F1809" s="34"/>
      <c r="G1809" s="34"/>
      <c r="H1809" s="34"/>
    </row>
    <row r="1810" spans="3:8" x14ac:dyDescent="0.3">
      <c r="C1810" s="34"/>
      <c r="D1810" s="34"/>
      <c r="E1810" s="34"/>
      <c r="F1810" s="34"/>
      <c r="G1810" s="34"/>
      <c r="H1810" s="34"/>
    </row>
    <row r="1811" spans="3:8" x14ac:dyDescent="0.3">
      <c r="C1811" s="34"/>
      <c r="D1811" s="34"/>
      <c r="E1811" s="34"/>
      <c r="F1811" s="34"/>
      <c r="G1811" s="34"/>
      <c r="H1811" s="34"/>
    </row>
    <row r="1812" spans="3:8" x14ac:dyDescent="0.3">
      <c r="C1812" s="34"/>
      <c r="D1812" s="34"/>
      <c r="E1812" s="34"/>
      <c r="F1812" s="34"/>
      <c r="G1812" s="34"/>
      <c r="H1812" s="34"/>
    </row>
    <row r="1813" spans="3:8" x14ac:dyDescent="0.3">
      <c r="C1813" s="34"/>
      <c r="D1813" s="34"/>
      <c r="E1813" s="34"/>
      <c r="F1813" s="34"/>
      <c r="G1813" s="34"/>
      <c r="H1813" s="34"/>
    </row>
    <row r="1814" spans="3:8" x14ac:dyDescent="0.3">
      <c r="C1814" s="34"/>
      <c r="D1814" s="34"/>
      <c r="E1814" s="34"/>
      <c r="F1814" s="34"/>
      <c r="G1814" s="34"/>
      <c r="H1814" s="34"/>
    </row>
    <row r="1815" spans="3:8" x14ac:dyDescent="0.3">
      <c r="C1815" s="34"/>
      <c r="D1815" s="34"/>
      <c r="E1815" s="34"/>
      <c r="F1815" s="34"/>
      <c r="G1815" s="34"/>
      <c r="H1815" s="34"/>
    </row>
    <row r="1816" spans="3:8" x14ac:dyDescent="0.3">
      <c r="C1816" s="34"/>
      <c r="D1816" s="34"/>
      <c r="E1816" s="34"/>
      <c r="F1816" s="34"/>
      <c r="G1816" s="34"/>
      <c r="H1816" s="34"/>
    </row>
    <row r="1817" spans="3:8" x14ac:dyDescent="0.3">
      <c r="C1817" s="34"/>
      <c r="D1817" s="34"/>
      <c r="E1817" s="34"/>
      <c r="F1817" s="34"/>
      <c r="G1817" s="34"/>
      <c r="H1817" s="34"/>
    </row>
    <row r="1818" spans="3:8" x14ac:dyDescent="0.3">
      <c r="C1818" s="34"/>
      <c r="D1818" s="34"/>
      <c r="E1818" s="34"/>
      <c r="F1818" s="34"/>
      <c r="G1818" s="34"/>
      <c r="H1818" s="34"/>
    </row>
    <row r="1819" spans="3:8" x14ac:dyDescent="0.3">
      <c r="C1819" s="34"/>
      <c r="D1819" s="34"/>
      <c r="E1819" s="34"/>
      <c r="F1819" s="34"/>
      <c r="G1819" s="34"/>
      <c r="H1819" s="34"/>
    </row>
    <row r="1820" spans="3:8" x14ac:dyDescent="0.3">
      <c r="C1820" s="34"/>
      <c r="D1820" s="34"/>
      <c r="E1820" s="34"/>
      <c r="F1820" s="34"/>
      <c r="G1820" s="34"/>
      <c r="H1820" s="34"/>
    </row>
    <row r="1821" spans="3:8" x14ac:dyDescent="0.3">
      <c r="C1821" s="34"/>
      <c r="D1821" s="34"/>
      <c r="E1821" s="34"/>
      <c r="F1821" s="34"/>
      <c r="G1821" s="34"/>
      <c r="H1821" s="34"/>
    </row>
    <row r="1822" spans="3:8" x14ac:dyDescent="0.3">
      <c r="C1822" s="34"/>
      <c r="D1822" s="34"/>
      <c r="E1822" s="34"/>
      <c r="F1822" s="34"/>
      <c r="G1822" s="34"/>
      <c r="H1822" s="34"/>
    </row>
    <row r="1823" spans="3:8" x14ac:dyDescent="0.3">
      <c r="C1823" s="34"/>
      <c r="D1823" s="34"/>
      <c r="E1823" s="34"/>
      <c r="F1823" s="34"/>
      <c r="G1823" s="34"/>
      <c r="H1823" s="34"/>
    </row>
    <row r="1824" spans="3:8" x14ac:dyDescent="0.3">
      <c r="C1824" s="34"/>
      <c r="D1824" s="34"/>
      <c r="E1824" s="34"/>
      <c r="F1824" s="34"/>
      <c r="G1824" s="34"/>
      <c r="H1824" s="34"/>
    </row>
    <row r="1825" spans="3:8" x14ac:dyDescent="0.3">
      <c r="C1825" s="34"/>
      <c r="D1825" s="34"/>
      <c r="E1825" s="34"/>
      <c r="F1825" s="34"/>
      <c r="G1825" s="34"/>
      <c r="H1825" s="34"/>
    </row>
    <row r="1826" spans="3:8" x14ac:dyDescent="0.3">
      <c r="C1826" s="34"/>
      <c r="D1826" s="34"/>
      <c r="E1826" s="34"/>
      <c r="F1826" s="34"/>
      <c r="G1826" s="34"/>
      <c r="H1826" s="34"/>
    </row>
    <row r="1827" spans="3:8" x14ac:dyDescent="0.3">
      <c r="C1827" s="34"/>
      <c r="D1827" s="34"/>
      <c r="E1827" s="34"/>
      <c r="F1827" s="34"/>
      <c r="G1827" s="34"/>
      <c r="H1827" s="34"/>
    </row>
    <row r="1828" spans="3:8" x14ac:dyDescent="0.3">
      <c r="C1828" s="34"/>
      <c r="D1828" s="34"/>
      <c r="E1828" s="34"/>
      <c r="F1828" s="34"/>
      <c r="G1828" s="34"/>
      <c r="H1828" s="34"/>
    </row>
    <row r="1829" spans="3:8" x14ac:dyDescent="0.3">
      <c r="C1829" s="34"/>
      <c r="D1829" s="34"/>
      <c r="E1829" s="34"/>
      <c r="F1829" s="34"/>
      <c r="G1829" s="34"/>
      <c r="H1829" s="34"/>
    </row>
    <row r="1830" spans="3:8" x14ac:dyDescent="0.3">
      <c r="C1830" s="34"/>
      <c r="D1830" s="34"/>
      <c r="E1830" s="34"/>
      <c r="F1830" s="34"/>
      <c r="G1830" s="34"/>
      <c r="H1830" s="34"/>
    </row>
    <row r="1831" spans="3:8" x14ac:dyDescent="0.3">
      <c r="C1831" s="34"/>
      <c r="D1831" s="34"/>
      <c r="E1831" s="34"/>
      <c r="F1831" s="34"/>
      <c r="G1831" s="34"/>
      <c r="H1831" s="34"/>
    </row>
    <row r="1832" spans="3:8" x14ac:dyDescent="0.3">
      <c r="C1832" s="34"/>
      <c r="D1832" s="34"/>
      <c r="E1832" s="34"/>
      <c r="F1832" s="34"/>
      <c r="G1832" s="34"/>
      <c r="H1832" s="34"/>
    </row>
    <row r="1833" spans="3:8" x14ac:dyDescent="0.3">
      <c r="C1833" s="34"/>
      <c r="D1833" s="34"/>
      <c r="E1833" s="34"/>
      <c r="F1833" s="34"/>
      <c r="G1833" s="34"/>
      <c r="H1833" s="34"/>
    </row>
    <row r="1834" spans="3:8" x14ac:dyDescent="0.3">
      <c r="C1834" s="34"/>
      <c r="D1834" s="34"/>
      <c r="E1834" s="34"/>
      <c r="F1834" s="34"/>
      <c r="G1834" s="34"/>
      <c r="H1834" s="34"/>
    </row>
    <row r="1835" spans="3:8" x14ac:dyDescent="0.3">
      <c r="C1835" s="34"/>
      <c r="D1835" s="34"/>
      <c r="E1835" s="34"/>
      <c r="F1835" s="34"/>
      <c r="G1835" s="34"/>
      <c r="H1835" s="34"/>
    </row>
    <row r="1836" spans="3:8" x14ac:dyDescent="0.3">
      <c r="C1836" s="34"/>
      <c r="D1836" s="34"/>
      <c r="E1836" s="34"/>
      <c r="F1836" s="34"/>
      <c r="G1836" s="34"/>
      <c r="H1836" s="34"/>
    </row>
    <row r="1837" spans="3:8" x14ac:dyDescent="0.3">
      <c r="C1837" s="34"/>
      <c r="D1837" s="34"/>
      <c r="E1837" s="34"/>
      <c r="F1837" s="34"/>
      <c r="G1837" s="34"/>
      <c r="H1837" s="34"/>
    </row>
    <row r="1838" spans="3:8" x14ac:dyDescent="0.3">
      <c r="C1838" s="34"/>
      <c r="D1838" s="34"/>
      <c r="E1838" s="34"/>
      <c r="F1838" s="34"/>
      <c r="G1838" s="34"/>
      <c r="H1838" s="34"/>
    </row>
    <row r="1839" spans="3:8" x14ac:dyDescent="0.3">
      <c r="C1839" s="34"/>
      <c r="D1839" s="34"/>
      <c r="E1839" s="34"/>
      <c r="F1839" s="34"/>
      <c r="G1839" s="34"/>
      <c r="H1839" s="34"/>
    </row>
    <row r="1840" spans="3:8" x14ac:dyDescent="0.3">
      <c r="C1840" s="34"/>
      <c r="D1840" s="34"/>
      <c r="E1840" s="34"/>
      <c r="F1840" s="34"/>
      <c r="G1840" s="34"/>
      <c r="H1840" s="34"/>
    </row>
    <row r="1841" spans="3:8" x14ac:dyDescent="0.3">
      <c r="C1841" s="34"/>
      <c r="D1841" s="34"/>
      <c r="E1841" s="34"/>
      <c r="F1841" s="34"/>
      <c r="G1841" s="34"/>
      <c r="H1841" s="34"/>
    </row>
    <row r="1842" spans="3:8" x14ac:dyDescent="0.3">
      <c r="C1842" s="34"/>
      <c r="D1842" s="34"/>
      <c r="E1842" s="34"/>
      <c r="F1842" s="34"/>
      <c r="G1842" s="34"/>
      <c r="H1842" s="34"/>
    </row>
    <row r="1843" spans="3:8" x14ac:dyDescent="0.3">
      <c r="C1843" s="34"/>
      <c r="D1843" s="34"/>
      <c r="E1843" s="34"/>
      <c r="F1843" s="34"/>
      <c r="G1843" s="34"/>
      <c r="H1843" s="34"/>
    </row>
    <row r="1844" spans="3:8" x14ac:dyDescent="0.3">
      <c r="C1844" s="34"/>
      <c r="D1844" s="34"/>
      <c r="E1844" s="34"/>
      <c r="F1844" s="34"/>
      <c r="G1844" s="34"/>
      <c r="H1844" s="34"/>
    </row>
    <row r="1845" spans="3:8" x14ac:dyDescent="0.3">
      <c r="C1845" s="34"/>
      <c r="D1845" s="34"/>
      <c r="E1845" s="34"/>
      <c r="F1845" s="34"/>
      <c r="G1845" s="34"/>
      <c r="H1845" s="34"/>
    </row>
    <row r="1846" spans="3:8" x14ac:dyDescent="0.3">
      <c r="C1846" s="34"/>
      <c r="D1846" s="34"/>
      <c r="E1846" s="34"/>
      <c r="F1846" s="34"/>
      <c r="G1846" s="34"/>
      <c r="H1846" s="34"/>
    </row>
    <row r="1847" spans="3:8" x14ac:dyDescent="0.3">
      <c r="C1847" s="34"/>
      <c r="D1847" s="34"/>
      <c r="E1847" s="34"/>
      <c r="F1847" s="34"/>
      <c r="G1847" s="34"/>
      <c r="H1847" s="34"/>
    </row>
    <row r="1848" spans="3:8" x14ac:dyDescent="0.3">
      <c r="C1848" s="34"/>
      <c r="D1848" s="34"/>
      <c r="E1848" s="34"/>
      <c r="F1848" s="34"/>
      <c r="G1848" s="34"/>
      <c r="H1848" s="34"/>
    </row>
    <row r="1849" spans="3:8" x14ac:dyDescent="0.3">
      <c r="C1849" s="34"/>
      <c r="D1849" s="34"/>
      <c r="E1849" s="34"/>
      <c r="F1849" s="34"/>
      <c r="G1849" s="34"/>
      <c r="H1849" s="34"/>
    </row>
    <row r="1850" spans="3:8" x14ac:dyDescent="0.3">
      <c r="C1850" s="34"/>
      <c r="D1850" s="34"/>
      <c r="E1850" s="34"/>
      <c r="F1850" s="34"/>
      <c r="G1850" s="34"/>
      <c r="H1850" s="34"/>
    </row>
    <row r="1851" spans="3:8" x14ac:dyDescent="0.3">
      <c r="C1851" s="34"/>
      <c r="D1851" s="34"/>
      <c r="E1851" s="34"/>
      <c r="F1851" s="34"/>
      <c r="G1851" s="34"/>
      <c r="H1851" s="34"/>
    </row>
    <row r="1852" spans="3:8" x14ac:dyDescent="0.3">
      <c r="C1852" s="34"/>
      <c r="D1852" s="34"/>
      <c r="E1852" s="34"/>
      <c r="F1852" s="34"/>
      <c r="G1852" s="34"/>
      <c r="H1852" s="34"/>
    </row>
    <row r="1853" spans="3:8" x14ac:dyDescent="0.3">
      <c r="C1853" s="34"/>
      <c r="D1853" s="34"/>
      <c r="E1853" s="34"/>
      <c r="F1853" s="34"/>
      <c r="G1853" s="34"/>
      <c r="H1853" s="34"/>
    </row>
    <row r="1854" spans="3:8" x14ac:dyDescent="0.3">
      <c r="C1854" s="34"/>
      <c r="D1854" s="34"/>
      <c r="E1854" s="34"/>
      <c r="F1854" s="34"/>
      <c r="G1854" s="34"/>
      <c r="H1854" s="34"/>
    </row>
    <row r="1855" spans="3:8" x14ac:dyDescent="0.3">
      <c r="C1855" s="34"/>
      <c r="D1855" s="34"/>
      <c r="E1855" s="34"/>
      <c r="F1855" s="34"/>
      <c r="G1855" s="34"/>
      <c r="H1855" s="34"/>
    </row>
    <row r="1856" spans="3:8" x14ac:dyDescent="0.3">
      <c r="C1856" s="34"/>
      <c r="D1856" s="34"/>
      <c r="E1856" s="34"/>
      <c r="F1856" s="34"/>
      <c r="G1856" s="34"/>
      <c r="H1856" s="34"/>
    </row>
    <row r="1857" spans="3:8" x14ac:dyDescent="0.3">
      <c r="C1857" s="34"/>
      <c r="D1857" s="34"/>
      <c r="E1857" s="34"/>
      <c r="F1857" s="34"/>
      <c r="G1857" s="34"/>
      <c r="H1857" s="34"/>
    </row>
    <row r="1858" spans="3:8" x14ac:dyDescent="0.3">
      <c r="C1858" s="34"/>
      <c r="D1858" s="34"/>
      <c r="E1858" s="34"/>
      <c r="F1858" s="34"/>
      <c r="G1858" s="34"/>
      <c r="H1858" s="34"/>
    </row>
    <row r="1859" spans="3:8" x14ac:dyDescent="0.3">
      <c r="C1859" s="34"/>
      <c r="D1859" s="34"/>
      <c r="E1859" s="34"/>
      <c r="F1859" s="34"/>
      <c r="G1859" s="34"/>
      <c r="H1859" s="34"/>
    </row>
    <row r="1860" spans="3:8" x14ac:dyDescent="0.3">
      <c r="C1860" s="34"/>
      <c r="D1860" s="34"/>
      <c r="E1860" s="34"/>
      <c r="F1860" s="34"/>
      <c r="G1860" s="34"/>
      <c r="H1860" s="34"/>
    </row>
    <row r="1861" spans="3:8" x14ac:dyDescent="0.3">
      <c r="C1861" s="34"/>
      <c r="D1861" s="34"/>
      <c r="E1861" s="34"/>
      <c r="F1861" s="34"/>
      <c r="G1861" s="34"/>
      <c r="H1861" s="34"/>
    </row>
    <row r="1862" spans="3:8" x14ac:dyDescent="0.3">
      <c r="C1862" s="34"/>
      <c r="D1862" s="34"/>
      <c r="E1862" s="34"/>
      <c r="F1862" s="34"/>
      <c r="G1862" s="34"/>
      <c r="H1862" s="34"/>
    </row>
    <row r="1863" spans="3:8" x14ac:dyDescent="0.3">
      <c r="C1863" s="34"/>
      <c r="D1863" s="34"/>
      <c r="E1863" s="34"/>
      <c r="F1863" s="34"/>
      <c r="G1863" s="34"/>
      <c r="H1863" s="34"/>
    </row>
    <row r="1864" spans="3:8" x14ac:dyDescent="0.3">
      <c r="C1864" s="34"/>
      <c r="D1864" s="34"/>
      <c r="E1864" s="34"/>
      <c r="F1864" s="34"/>
      <c r="G1864" s="34"/>
      <c r="H1864" s="34"/>
    </row>
    <row r="1865" spans="3:8" x14ac:dyDescent="0.3">
      <c r="C1865" s="34"/>
      <c r="D1865" s="34"/>
      <c r="E1865" s="34"/>
      <c r="F1865" s="34"/>
      <c r="G1865" s="34"/>
      <c r="H1865" s="34"/>
    </row>
    <row r="1866" spans="3:8" x14ac:dyDescent="0.3">
      <c r="C1866" s="34"/>
      <c r="D1866" s="34"/>
      <c r="E1866" s="34"/>
      <c r="F1866" s="34"/>
      <c r="G1866" s="34"/>
      <c r="H1866" s="34"/>
    </row>
    <row r="1867" spans="3:8" x14ac:dyDescent="0.3">
      <c r="C1867" s="34"/>
      <c r="D1867" s="34"/>
      <c r="E1867" s="34"/>
      <c r="F1867" s="34"/>
      <c r="G1867" s="34"/>
      <c r="H1867" s="34"/>
    </row>
    <row r="1868" spans="3:8" x14ac:dyDescent="0.3">
      <c r="C1868" s="34"/>
      <c r="D1868" s="34"/>
      <c r="E1868" s="34"/>
      <c r="F1868" s="34"/>
      <c r="G1868" s="34"/>
      <c r="H1868" s="34"/>
    </row>
    <row r="1869" spans="3:8" x14ac:dyDescent="0.3">
      <c r="C1869" s="34"/>
      <c r="D1869" s="34"/>
      <c r="E1869" s="34"/>
      <c r="F1869" s="34"/>
      <c r="G1869" s="34"/>
      <c r="H1869" s="34"/>
    </row>
    <row r="1870" spans="3:8" x14ac:dyDescent="0.3">
      <c r="C1870" s="34"/>
      <c r="D1870" s="34"/>
      <c r="E1870" s="34"/>
      <c r="F1870" s="34"/>
      <c r="G1870" s="34"/>
      <c r="H1870" s="34"/>
    </row>
    <row r="1871" spans="3:8" x14ac:dyDescent="0.3">
      <c r="C1871" s="34"/>
      <c r="D1871" s="34"/>
      <c r="E1871" s="34"/>
      <c r="F1871" s="34"/>
      <c r="G1871" s="34"/>
      <c r="H1871" s="34"/>
    </row>
    <row r="1872" spans="3:8" x14ac:dyDescent="0.3">
      <c r="C1872" s="34"/>
      <c r="D1872" s="34"/>
      <c r="E1872" s="34"/>
      <c r="F1872" s="34"/>
      <c r="G1872" s="34"/>
      <c r="H1872" s="34"/>
    </row>
    <row r="1873" spans="3:8" x14ac:dyDescent="0.3">
      <c r="C1873" s="34"/>
      <c r="D1873" s="34"/>
      <c r="E1873" s="34"/>
      <c r="F1873" s="34"/>
      <c r="G1873" s="34"/>
      <c r="H1873" s="34"/>
    </row>
    <row r="1874" spans="3:8" x14ac:dyDescent="0.3">
      <c r="C1874" s="34"/>
      <c r="D1874" s="34"/>
      <c r="E1874" s="34"/>
      <c r="F1874" s="34"/>
      <c r="G1874" s="34"/>
      <c r="H1874" s="34"/>
    </row>
    <row r="1875" spans="3:8" x14ac:dyDescent="0.3">
      <c r="C1875" s="34"/>
      <c r="D1875" s="34"/>
      <c r="E1875" s="34"/>
      <c r="F1875" s="34"/>
      <c r="G1875" s="34"/>
      <c r="H1875" s="34"/>
    </row>
    <row r="1876" spans="3:8" x14ac:dyDescent="0.3">
      <c r="C1876" s="34"/>
      <c r="D1876" s="34"/>
      <c r="E1876" s="34"/>
      <c r="F1876" s="34"/>
      <c r="G1876" s="34"/>
      <c r="H1876" s="34"/>
    </row>
    <row r="1877" spans="3:8" x14ac:dyDescent="0.3">
      <c r="C1877" s="34"/>
      <c r="D1877" s="34"/>
      <c r="E1877" s="34"/>
      <c r="F1877" s="34"/>
      <c r="G1877" s="34"/>
      <c r="H1877" s="34"/>
    </row>
    <row r="1878" spans="3:8" x14ac:dyDescent="0.3">
      <c r="C1878" s="34"/>
      <c r="D1878" s="34"/>
      <c r="E1878" s="34"/>
      <c r="F1878" s="34"/>
      <c r="G1878" s="34"/>
      <c r="H1878" s="34"/>
    </row>
    <row r="1879" spans="3:8" x14ac:dyDescent="0.3">
      <c r="C1879" s="34"/>
      <c r="D1879" s="34"/>
      <c r="E1879" s="34"/>
      <c r="F1879" s="34"/>
      <c r="G1879" s="34"/>
      <c r="H1879" s="34"/>
    </row>
    <row r="1880" spans="3:8" x14ac:dyDescent="0.3">
      <c r="C1880" s="34"/>
      <c r="D1880" s="34"/>
      <c r="E1880" s="34"/>
      <c r="F1880" s="34"/>
      <c r="G1880" s="34"/>
      <c r="H1880" s="34"/>
    </row>
    <row r="1881" spans="3:8" x14ac:dyDescent="0.3">
      <c r="C1881" s="34"/>
      <c r="D1881" s="34"/>
      <c r="E1881" s="34"/>
      <c r="F1881" s="34"/>
      <c r="G1881" s="34"/>
      <c r="H1881" s="34"/>
    </row>
    <row r="1882" spans="3:8" x14ac:dyDescent="0.3">
      <c r="C1882" s="34"/>
      <c r="D1882" s="34"/>
      <c r="E1882" s="34"/>
      <c r="F1882" s="34"/>
      <c r="G1882" s="34"/>
      <c r="H1882" s="34"/>
    </row>
    <row r="1883" spans="3:8" x14ac:dyDescent="0.3">
      <c r="C1883" s="34"/>
      <c r="D1883" s="34"/>
      <c r="E1883" s="34"/>
      <c r="F1883" s="34"/>
      <c r="G1883" s="34"/>
      <c r="H1883" s="34"/>
    </row>
    <row r="1884" spans="3:8" x14ac:dyDescent="0.3">
      <c r="C1884" s="34"/>
      <c r="D1884" s="34"/>
      <c r="E1884" s="34"/>
      <c r="F1884" s="34"/>
      <c r="G1884" s="34"/>
      <c r="H1884" s="34"/>
    </row>
    <row r="1885" spans="3:8" x14ac:dyDescent="0.3">
      <c r="C1885" s="34"/>
      <c r="D1885" s="34"/>
      <c r="E1885" s="34"/>
      <c r="F1885" s="34"/>
      <c r="G1885" s="34"/>
      <c r="H1885" s="34"/>
    </row>
    <row r="1886" spans="3:8" x14ac:dyDescent="0.3">
      <c r="C1886" s="34"/>
      <c r="D1886" s="34"/>
      <c r="E1886" s="34"/>
      <c r="F1886" s="34"/>
      <c r="G1886" s="34"/>
      <c r="H1886" s="34"/>
    </row>
    <row r="1887" spans="3:8" x14ac:dyDescent="0.3">
      <c r="C1887" s="34"/>
      <c r="D1887" s="34"/>
      <c r="E1887" s="34"/>
      <c r="F1887" s="34"/>
      <c r="G1887" s="34"/>
      <c r="H1887" s="34"/>
    </row>
    <row r="1888" spans="3:8" x14ac:dyDescent="0.3">
      <c r="C1888" s="34"/>
      <c r="D1888" s="34"/>
      <c r="E1888" s="34"/>
      <c r="F1888" s="34"/>
      <c r="G1888" s="34"/>
      <c r="H1888" s="34"/>
    </row>
    <row r="1889" spans="3:8" x14ac:dyDescent="0.3">
      <c r="C1889" s="34"/>
      <c r="D1889" s="34"/>
      <c r="E1889" s="34"/>
      <c r="F1889" s="34"/>
      <c r="G1889" s="34"/>
      <c r="H1889" s="34"/>
    </row>
    <row r="1890" spans="3:8" x14ac:dyDescent="0.3">
      <c r="C1890" s="34"/>
      <c r="D1890" s="34"/>
      <c r="E1890" s="34"/>
      <c r="F1890" s="34"/>
      <c r="G1890" s="34"/>
      <c r="H1890" s="34"/>
    </row>
    <row r="1891" spans="3:8" x14ac:dyDescent="0.3">
      <c r="C1891" s="34"/>
      <c r="D1891" s="34"/>
      <c r="E1891" s="34"/>
      <c r="F1891" s="34"/>
      <c r="G1891" s="34"/>
      <c r="H1891" s="34"/>
    </row>
    <row r="1892" spans="3:8" x14ac:dyDescent="0.3">
      <c r="C1892" s="34"/>
      <c r="D1892" s="34"/>
      <c r="E1892" s="34"/>
      <c r="F1892" s="34"/>
      <c r="G1892" s="34"/>
      <c r="H1892" s="34"/>
    </row>
    <row r="1893" spans="3:8" x14ac:dyDescent="0.3">
      <c r="C1893" s="34"/>
      <c r="D1893" s="34"/>
      <c r="E1893" s="34"/>
      <c r="F1893" s="34"/>
      <c r="G1893" s="34"/>
      <c r="H1893" s="34"/>
    </row>
    <row r="1894" spans="3:8" x14ac:dyDescent="0.3">
      <c r="C1894" s="34"/>
      <c r="D1894" s="34"/>
      <c r="E1894" s="34"/>
      <c r="F1894" s="34"/>
      <c r="G1894" s="34"/>
      <c r="H1894" s="34"/>
    </row>
    <row r="1895" spans="3:8" x14ac:dyDescent="0.3">
      <c r="C1895" s="34"/>
      <c r="D1895" s="34"/>
      <c r="E1895" s="34"/>
      <c r="F1895" s="34"/>
      <c r="G1895" s="34"/>
      <c r="H1895" s="34"/>
    </row>
    <row r="1896" spans="3:8" x14ac:dyDescent="0.3">
      <c r="C1896" s="34"/>
      <c r="D1896" s="34"/>
      <c r="E1896" s="34"/>
      <c r="F1896" s="34"/>
      <c r="G1896" s="34"/>
      <c r="H1896" s="34"/>
    </row>
    <row r="1897" spans="3:8" x14ac:dyDescent="0.3">
      <c r="C1897" s="34"/>
      <c r="D1897" s="34"/>
      <c r="E1897" s="34"/>
      <c r="F1897" s="34"/>
      <c r="G1897" s="34"/>
      <c r="H1897" s="34"/>
    </row>
    <row r="1898" spans="3:8" x14ac:dyDescent="0.3">
      <c r="C1898" s="34"/>
      <c r="D1898" s="34"/>
      <c r="E1898" s="34"/>
      <c r="F1898" s="34"/>
      <c r="G1898" s="34"/>
      <c r="H1898" s="34"/>
    </row>
    <row r="1899" spans="3:8" x14ac:dyDescent="0.3">
      <c r="C1899" s="34"/>
      <c r="D1899" s="34"/>
      <c r="E1899" s="34"/>
      <c r="F1899" s="34"/>
      <c r="G1899" s="34"/>
      <c r="H1899" s="34"/>
    </row>
    <row r="1900" spans="3:8" x14ac:dyDescent="0.3">
      <c r="C1900" s="34"/>
      <c r="D1900" s="34"/>
      <c r="E1900" s="34"/>
      <c r="F1900" s="34"/>
      <c r="G1900" s="34"/>
      <c r="H1900" s="34"/>
    </row>
    <row r="1901" spans="3:8" x14ac:dyDescent="0.3">
      <c r="C1901" s="34"/>
      <c r="D1901" s="34"/>
      <c r="E1901" s="34"/>
      <c r="F1901" s="34"/>
      <c r="G1901" s="34"/>
      <c r="H1901" s="34"/>
    </row>
    <row r="1902" spans="3:8" x14ac:dyDescent="0.3">
      <c r="C1902" s="34"/>
      <c r="D1902" s="34"/>
      <c r="E1902" s="34"/>
      <c r="F1902" s="34"/>
      <c r="G1902" s="34"/>
      <c r="H1902" s="34"/>
    </row>
    <row r="1903" spans="3:8" x14ac:dyDescent="0.3">
      <c r="C1903" s="34"/>
      <c r="D1903" s="34"/>
      <c r="E1903" s="34"/>
      <c r="F1903" s="34"/>
      <c r="G1903" s="34"/>
      <c r="H1903" s="34"/>
    </row>
    <row r="1904" spans="3:8" x14ac:dyDescent="0.3">
      <c r="C1904" s="34"/>
      <c r="D1904" s="34"/>
      <c r="E1904" s="34"/>
      <c r="F1904" s="34"/>
      <c r="G1904" s="34"/>
      <c r="H1904" s="34"/>
    </row>
    <row r="1905" spans="3:8" x14ac:dyDescent="0.3">
      <c r="C1905" s="34"/>
      <c r="D1905" s="34"/>
      <c r="E1905" s="34"/>
      <c r="F1905" s="34"/>
      <c r="G1905" s="34"/>
      <c r="H1905" s="34"/>
    </row>
    <row r="1906" spans="3:8" x14ac:dyDescent="0.3">
      <c r="C1906" s="34"/>
      <c r="D1906" s="34"/>
      <c r="E1906" s="34"/>
      <c r="F1906" s="34"/>
      <c r="G1906" s="34"/>
      <c r="H1906" s="34"/>
    </row>
    <row r="1907" spans="3:8" x14ac:dyDescent="0.3">
      <c r="C1907" s="34"/>
      <c r="D1907" s="34"/>
      <c r="E1907" s="34"/>
      <c r="F1907" s="34"/>
      <c r="G1907" s="34"/>
      <c r="H1907" s="34"/>
    </row>
    <row r="1908" spans="3:8" x14ac:dyDescent="0.3">
      <c r="C1908" s="34"/>
      <c r="D1908" s="34"/>
      <c r="E1908" s="34"/>
      <c r="F1908" s="34"/>
      <c r="G1908" s="34"/>
      <c r="H1908" s="34"/>
    </row>
    <row r="1909" spans="3:8" x14ac:dyDescent="0.3">
      <c r="C1909" s="34"/>
      <c r="D1909" s="34"/>
      <c r="E1909" s="34"/>
      <c r="F1909" s="34"/>
      <c r="G1909" s="34"/>
      <c r="H1909" s="34"/>
    </row>
    <row r="1910" spans="3:8" x14ac:dyDescent="0.3">
      <c r="C1910" s="34"/>
      <c r="D1910" s="34"/>
      <c r="E1910" s="34"/>
      <c r="F1910" s="34"/>
      <c r="G1910" s="34"/>
      <c r="H1910" s="34"/>
    </row>
    <row r="1911" spans="3:8" x14ac:dyDescent="0.3">
      <c r="C1911" s="34"/>
      <c r="D1911" s="34"/>
      <c r="E1911" s="34"/>
      <c r="F1911" s="34"/>
      <c r="G1911" s="34"/>
      <c r="H1911" s="34"/>
    </row>
    <row r="1912" spans="3:8" x14ac:dyDescent="0.3">
      <c r="C1912" s="34"/>
      <c r="D1912" s="34"/>
      <c r="E1912" s="34"/>
      <c r="F1912" s="34"/>
      <c r="G1912" s="34"/>
      <c r="H1912" s="34"/>
    </row>
    <row r="1913" spans="3:8" x14ac:dyDescent="0.3">
      <c r="C1913" s="34"/>
      <c r="D1913" s="34"/>
      <c r="E1913" s="34"/>
      <c r="F1913" s="34"/>
      <c r="G1913" s="34"/>
      <c r="H1913" s="34"/>
    </row>
    <row r="1914" spans="3:8" x14ac:dyDescent="0.3">
      <c r="C1914" s="34"/>
      <c r="D1914" s="34"/>
      <c r="E1914" s="34"/>
      <c r="F1914" s="34"/>
      <c r="G1914" s="34"/>
      <c r="H1914" s="34"/>
    </row>
    <row r="1915" spans="3:8" x14ac:dyDescent="0.3">
      <c r="C1915" s="34"/>
      <c r="D1915" s="34"/>
      <c r="E1915" s="34"/>
      <c r="F1915" s="34"/>
      <c r="G1915" s="34"/>
      <c r="H1915" s="34"/>
    </row>
    <row r="1916" spans="3:8" x14ac:dyDescent="0.3">
      <c r="C1916" s="34"/>
      <c r="D1916" s="34"/>
      <c r="E1916" s="34"/>
      <c r="F1916" s="34"/>
      <c r="G1916" s="34"/>
      <c r="H1916" s="34"/>
    </row>
    <row r="1917" spans="3:8" x14ac:dyDescent="0.3">
      <c r="C1917" s="34"/>
      <c r="D1917" s="34"/>
      <c r="E1917" s="34"/>
      <c r="F1917" s="34"/>
      <c r="G1917" s="34"/>
      <c r="H1917" s="34"/>
    </row>
    <row r="1918" spans="3:8" x14ac:dyDescent="0.3">
      <c r="C1918" s="34"/>
      <c r="D1918" s="34"/>
      <c r="E1918" s="34"/>
      <c r="F1918" s="34"/>
      <c r="G1918" s="34"/>
      <c r="H1918" s="34"/>
    </row>
    <row r="1919" spans="3:8" x14ac:dyDescent="0.3">
      <c r="C1919" s="34"/>
      <c r="D1919" s="34"/>
      <c r="E1919" s="34"/>
      <c r="F1919" s="34"/>
      <c r="G1919" s="34"/>
      <c r="H1919" s="34"/>
    </row>
    <row r="1920" spans="3:8" x14ac:dyDescent="0.3">
      <c r="C1920" s="34"/>
      <c r="D1920" s="34"/>
      <c r="E1920" s="34"/>
      <c r="F1920" s="34"/>
      <c r="G1920" s="34"/>
      <c r="H1920" s="34"/>
    </row>
    <row r="1921" spans="3:8" x14ac:dyDescent="0.3">
      <c r="C1921" s="34"/>
      <c r="D1921" s="34"/>
      <c r="E1921" s="34"/>
      <c r="F1921" s="34"/>
      <c r="G1921" s="34"/>
      <c r="H1921" s="34"/>
    </row>
    <row r="1922" spans="3:8" x14ac:dyDescent="0.3">
      <c r="C1922" s="34"/>
      <c r="D1922" s="34"/>
      <c r="E1922" s="34"/>
      <c r="F1922" s="34"/>
      <c r="G1922" s="34"/>
      <c r="H1922" s="34"/>
    </row>
    <row r="1923" spans="3:8" x14ac:dyDescent="0.3">
      <c r="C1923" s="34"/>
      <c r="D1923" s="34"/>
      <c r="E1923" s="34"/>
      <c r="F1923" s="34"/>
      <c r="G1923" s="34"/>
      <c r="H1923" s="34"/>
    </row>
    <row r="1924" spans="3:8" x14ac:dyDescent="0.3">
      <c r="C1924" s="34"/>
      <c r="D1924" s="34"/>
      <c r="E1924" s="34"/>
      <c r="F1924" s="34"/>
      <c r="G1924" s="34"/>
      <c r="H1924" s="34"/>
    </row>
    <row r="1925" spans="3:8" x14ac:dyDescent="0.3">
      <c r="C1925" s="34"/>
      <c r="D1925" s="34"/>
      <c r="E1925" s="34"/>
      <c r="F1925" s="34"/>
      <c r="G1925" s="34"/>
      <c r="H1925" s="34"/>
    </row>
    <row r="1926" spans="3:8" x14ac:dyDescent="0.3">
      <c r="C1926" s="34"/>
      <c r="D1926" s="34"/>
      <c r="E1926" s="34"/>
      <c r="F1926" s="34"/>
      <c r="G1926" s="34"/>
      <c r="H1926" s="34"/>
    </row>
    <row r="1927" spans="3:8" x14ac:dyDescent="0.3">
      <c r="C1927" s="34"/>
      <c r="D1927" s="34"/>
      <c r="E1927" s="34"/>
      <c r="F1927" s="34"/>
      <c r="G1927" s="34"/>
      <c r="H1927" s="34"/>
    </row>
    <row r="1928" spans="3:8" x14ac:dyDescent="0.3">
      <c r="C1928" s="34"/>
      <c r="D1928" s="34"/>
      <c r="E1928" s="34"/>
      <c r="F1928" s="34"/>
      <c r="G1928" s="34"/>
      <c r="H1928" s="34"/>
    </row>
    <row r="1929" spans="3:8" x14ac:dyDescent="0.3">
      <c r="C1929" s="34"/>
      <c r="D1929" s="34"/>
      <c r="E1929" s="34"/>
      <c r="F1929" s="34"/>
      <c r="G1929" s="34"/>
      <c r="H1929" s="34"/>
    </row>
    <row r="1930" spans="3:8" x14ac:dyDescent="0.3">
      <c r="C1930" s="34"/>
      <c r="D1930" s="34"/>
      <c r="E1930" s="34"/>
      <c r="F1930" s="34"/>
      <c r="G1930" s="34"/>
      <c r="H1930" s="34"/>
    </row>
    <row r="1931" spans="3:8" x14ac:dyDescent="0.3">
      <c r="C1931" s="34"/>
      <c r="D1931" s="34"/>
      <c r="E1931" s="34"/>
      <c r="F1931" s="34"/>
      <c r="G1931" s="34"/>
      <c r="H1931" s="34"/>
    </row>
    <row r="1932" spans="3:8" x14ac:dyDescent="0.3">
      <c r="C1932" s="34"/>
      <c r="D1932" s="34"/>
      <c r="E1932" s="34"/>
      <c r="F1932" s="34"/>
      <c r="G1932" s="34"/>
      <c r="H1932" s="34"/>
    </row>
    <row r="1933" spans="3:8" x14ac:dyDescent="0.3">
      <c r="C1933" s="34"/>
      <c r="D1933" s="34"/>
      <c r="E1933" s="34"/>
      <c r="F1933" s="34"/>
      <c r="G1933" s="34"/>
      <c r="H1933" s="34"/>
    </row>
    <row r="1934" spans="3:8" x14ac:dyDescent="0.3">
      <c r="C1934" s="34"/>
      <c r="D1934" s="34"/>
      <c r="E1934" s="34"/>
      <c r="F1934" s="34"/>
      <c r="G1934" s="34"/>
      <c r="H1934" s="34"/>
    </row>
    <row r="1935" spans="3:8" x14ac:dyDescent="0.3">
      <c r="C1935" s="34"/>
      <c r="D1935" s="34"/>
      <c r="E1935" s="34"/>
      <c r="F1935" s="34"/>
      <c r="G1935" s="34"/>
      <c r="H1935" s="34"/>
    </row>
    <row r="1936" spans="3:8" x14ac:dyDescent="0.3">
      <c r="C1936" s="34"/>
      <c r="D1936" s="34"/>
      <c r="E1936" s="34"/>
      <c r="F1936" s="34"/>
      <c r="G1936" s="34"/>
      <c r="H1936" s="34"/>
    </row>
    <row r="1937" spans="3:8" x14ac:dyDescent="0.3">
      <c r="C1937" s="34"/>
      <c r="D1937" s="34"/>
      <c r="E1937" s="34"/>
      <c r="F1937" s="34"/>
      <c r="G1937" s="34"/>
      <c r="H1937" s="34"/>
    </row>
    <row r="1938" spans="3:8" x14ac:dyDescent="0.3">
      <c r="C1938" s="34"/>
      <c r="D1938" s="34"/>
      <c r="E1938" s="34"/>
      <c r="F1938" s="34"/>
      <c r="G1938" s="34"/>
      <c r="H1938" s="34"/>
    </row>
    <row r="1939" spans="3:8" x14ac:dyDescent="0.3">
      <c r="C1939" s="34"/>
      <c r="D1939" s="34"/>
      <c r="E1939" s="34"/>
      <c r="F1939" s="34"/>
      <c r="G1939" s="34"/>
      <c r="H1939" s="34"/>
    </row>
    <row r="1940" spans="3:8" x14ac:dyDescent="0.3">
      <c r="C1940" s="34"/>
      <c r="D1940" s="34"/>
      <c r="E1940" s="34"/>
      <c r="F1940" s="34"/>
      <c r="G1940" s="34"/>
      <c r="H1940" s="34"/>
    </row>
    <row r="1941" spans="3:8" x14ac:dyDescent="0.3">
      <c r="C1941" s="34"/>
      <c r="D1941" s="34"/>
      <c r="E1941" s="34"/>
      <c r="F1941" s="34"/>
      <c r="G1941" s="34"/>
      <c r="H1941" s="34"/>
    </row>
    <row r="1942" spans="3:8" x14ac:dyDescent="0.3">
      <c r="C1942" s="34"/>
      <c r="D1942" s="34"/>
      <c r="E1942" s="34"/>
      <c r="F1942" s="34"/>
      <c r="G1942" s="34"/>
      <c r="H1942" s="34"/>
    </row>
    <row r="1943" spans="3:8" x14ac:dyDescent="0.3">
      <c r="C1943" s="34"/>
      <c r="D1943" s="34"/>
      <c r="E1943" s="34"/>
      <c r="F1943" s="34"/>
      <c r="G1943" s="34"/>
      <c r="H1943" s="34"/>
    </row>
    <row r="1944" spans="3:8" x14ac:dyDescent="0.3">
      <c r="C1944" s="34"/>
      <c r="D1944" s="34"/>
      <c r="E1944" s="34"/>
      <c r="F1944" s="34"/>
      <c r="G1944" s="34"/>
      <c r="H1944" s="34"/>
    </row>
    <row r="1945" spans="3:8" x14ac:dyDescent="0.3">
      <c r="C1945" s="34"/>
      <c r="D1945" s="34"/>
      <c r="E1945" s="34"/>
      <c r="F1945" s="34"/>
      <c r="G1945" s="34"/>
      <c r="H1945" s="34"/>
    </row>
    <row r="1946" spans="3:8" x14ac:dyDescent="0.3">
      <c r="C1946" s="34"/>
      <c r="D1946" s="34"/>
      <c r="E1946" s="34"/>
      <c r="F1946" s="34"/>
      <c r="G1946" s="34"/>
      <c r="H1946" s="34"/>
    </row>
    <row r="1947" spans="3:8" x14ac:dyDescent="0.3">
      <c r="C1947" s="34"/>
      <c r="D1947" s="34"/>
      <c r="E1947" s="34"/>
      <c r="F1947" s="34"/>
      <c r="G1947" s="34"/>
      <c r="H1947" s="34"/>
    </row>
    <row r="1948" spans="3:8" x14ac:dyDescent="0.3">
      <c r="C1948" s="34"/>
      <c r="D1948" s="34"/>
      <c r="E1948" s="34"/>
      <c r="F1948" s="34"/>
      <c r="G1948" s="34"/>
      <c r="H1948" s="34"/>
    </row>
    <row r="1949" spans="3:8" x14ac:dyDescent="0.3">
      <c r="C1949" s="34"/>
      <c r="D1949" s="34"/>
      <c r="E1949" s="34"/>
      <c r="F1949" s="34"/>
      <c r="G1949" s="34"/>
      <c r="H1949" s="34"/>
    </row>
    <row r="1950" spans="3:8" x14ac:dyDescent="0.3">
      <c r="C1950" s="34"/>
      <c r="D1950" s="34"/>
      <c r="E1950" s="34"/>
      <c r="F1950" s="34"/>
      <c r="G1950" s="34"/>
      <c r="H1950" s="34"/>
    </row>
    <row r="1951" spans="3:8" x14ac:dyDescent="0.3">
      <c r="C1951" s="34"/>
      <c r="D1951" s="34"/>
      <c r="E1951" s="34"/>
      <c r="F1951" s="34"/>
      <c r="G1951" s="34"/>
      <c r="H1951" s="34"/>
    </row>
    <row r="1952" spans="3:8" x14ac:dyDescent="0.3">
      <c r="C1952" s="34"/>
      <c r="D1952" s="34"/>
      <c r="E1952" s="34"/>
      <c r="F1952" s="34"/>
      <c r="G1952" s="34"/>
      <c r="H1952" s="34"/>
    </row>
    <row r="1953" spans="3:8" x14ac:dyDescent="0.3">
      <c r="C1953" s="34"/>
      <c r="D1953" s="34"/>
      <c r="E1953" s="34"/>
      <c r="F1953" s="34"/>
      <c r="G1953" s="34"/>
      <c r="H1953" s="34"/>
    </row>
    <row r="1954" spans="3:8" x14ac:dyDescent="0.3">
      <c r="C1954" s="34"/>
      <c r="D1954" s="34"/>
      <c r="E1954" s="34"/>
      <c r="F1954" s="34"/>
      <c r="G1954" s="34"/>
      <c r="H1954" s="34"/>
    </row>
    <row r="1955" spans="3:8" x14ac:dyDescent="0.3">
      <c r="C1955" s="34"/>
      <c r="D1955" s="34"/>
      <c r="E1955" s="34"/>
      <c r="F1955" s="34"/>
      <c r="G1955" s="34"/>
      <c r="H1955" s="34"/>
    </row>
    <row r="1956" spans="3:8" x14ac:dyDescent="0.3">
      <c r="C1956" s="34"/>
      <c r="D1956" s="34"/>
      <c r="E1956" s="34"/>
      <c r="F1956" s="34"/>
      <c r="G1956" s="34"/>
      <c r="H1956" s="34"/>
    </row>
    <row r="1957" spans="3:8" x14ac:dyDescent="0.3">
      <c r="C1957" s="34"/>
      <c r="D1957" s="34"/>
      <c r="E1957" s="34"/>
      <c r="F1957" s="34"/>
      <c r="G1957" s="34"/>
      <c r="H1957" s="34"/>
    </row>
    <row r="1958" spans="3:8" x14ac:dyDescent="0.3">
      <c r="C1958" s="34"/>
      <c r="D1958" s="34"/>
      <c r="E1958" s="34"/>
      <c r="F1958" s="34"/>
      <c r="G1958" s="34"/>
      <c r="H1958" s="34"/>
    </row>
    <row r="1959" spans="3:8" x14ac:dyDescent="0.3">
      <c r="C1959" s="34"/>
      <c r="D1959" s="34"/>
      <c r="E1959" s="34"/>
      <c r="F1959" s="34"/>
      <c r="G1959" s="34"/>
      <c r="H1959" s="34"/>
    </row>
    <row r="1960" spans="3:8" x14ac:dyDescent="0.3">
      <c r="C1960" s="34"/>
      <c r="D1960" s="34"/>
      <c r="E1960" s="34"/>
      <c r="F1960" s="34"/>
      <c r="G1960" s="34"/>
      <c r="H1960" s="34"/>
    </row>
    <row r="1961" spans="3:8" x14ac:dyDescent="0.3">
      <c r="C1961" s="34"/>
      <c r="D1961" s="34"/>
      <c r="E1961" s="34"/>
      <c r="F1961" s="34"/>
      <c r="G1961" s="34"/>
      <c r="H1961" s="34"/>
    </row>
    <row r="1962" spans="3:8" x14ac:dyDescent="0.3">
      <c r="C1962" s="34"/>
      <c r="D1962" s="34"/>
      <c r="E1962" s="34"/>
      <c r="F1962" s="34"/>
      <c r="G1962" s="34"/>
      <c r="H1962" s="34"/>
    </row>
    <row r="1963" spans="3:8" x14ac:dyDescent="0.3">
      <c r="C1963" s="34"/>
      <c r="D1963" s="34"/>
      <c r="E1963" s="34"/>
      <c r="F1963" s="34"/>
      <c r="G1963" s="34"/>
      <c r="H1963" s="34"/>
    </row>
    <row r="1964" spans="3:8" x14ac:dyDescent="0.3">
      <c r="C1964" s="34"/>
      <c r="D1964" s="34"/>
      <c r="E1964" s="34"/>
      <c r="F1964" s="34"/>
      <c r="G1964" s="34"/>
      <c r="H1964" s="34"/>
    </row>
    <row r="1965" spans="3:8" x14ac:dyDescent="0.3">
      <c r="C1965" s="34"/>
      <c r="D1965" s="34"/>
      <c r="E1965" s="34"/>
      <c r="F1965" s="34"/>
      <c r="G1965" s="34"/>
      <c r="H1965" s="34"/>
    </row>
    <row r="1966" spans="3:8" x14ac:dyDescent="0.3">
      <c r="C1966" s="34"/>
      <c r="D1966" s="34"/>
      <c r="E1966" s="34"/>
      <c r="F1966" s="34"/>
      <c r="G1966" s="34"/>
      <c r="H1966" s="34"/>
    </row>
    <row r="1967" spans="3:8" x14ac:dyDescent="0.3">
      <c r="C1967" s="34"/>
      <c r="D1967" s="34"/>
      <c r="E1967" s="34"/>
      <c r="F1967" s="34"/>
      <c r="G1967" s="34"/>
      <c r="H1967" s="34"/>
    </row>
    <row r="1968" spans="3:8" x14ac:dyDescent="0.3">
      <c r="C1968" s="34"/>
      <c r="D1968" s="34"/>
      <c r="E1968" s="34"/>
      <c r="F1968" s="34"/>
      <c r="G1968" s="34"/>
      <c r="H1968" s="34"/>
    </row>
    <row r="1969" spans="3:8" x14ac:dyDescent="0.3">
      <c r="C1969" s="34"/>
      <c r="D1969" s="34"/>
      <c r="E1969" s="34"/>
      <c r="F1969" s="34"/>
      <c r="G1969" s="34"/>
      <c r="H1969" s="34"/>
    </row>
    <row r="1970" spans="3:8" x14ac:dyDescent="0.3">
      <c r="C1970" s="34"/>
      <c r="D1970" s="34"/>
      <c r="E1970" s="34"/>
      <c r="F1970" s="34"/>
      <c r="G1970" s="34"/>
      <c r="H1970" s="34"/>
    </row>
    <row r="1971" spans="3:8" x14ac:dyDescent="0.3">
      <c r="C1971" s="34"/>
      <c r="D1971" s="34"/>
      <c r="E1971" s="34"/>
      <c r="F1971" s="34"/>
      <c r="G1971" s="34"/>
      <c r="H1971" s="34"/>
    </row>
    <row r="1972" spans="3:8" x14ac:dyDescent="0.3">
      <c r="C1972" s="34"/>
      <c r="D1972" s="34"/>
      <c r="E1972" s="34"/>
      <c r="F1972" s="34"/>
      <c r="G1972" s="34"/>
      <c r="H1972" s="34"/>
    </row>
    <row r="1973" spans="3:8" x14ac:dyDescent="0.3">
      <c r="C1973" s="34"/>
      <c r="D1973" s="34"/>
      <c r="E1973" s="34"/>
      <c r="F1973" s="34"/>
      <c r="G1973" s="34"/>
      <c r="H1973" s="34"/>
    </row>
    <row r="1974" spans="3:8" x14ac:dyDescent="0.3">
      <c r="C1974" s="34"/>
      <c r="D1974" s="34"/>
      <c r="E1974" s="34"/>
      <c r="F1974" s="34"/>
      <c r="G1974" s="34"/>
      <c r="H1974" s="34"/>
    </row>
    <row r="1975" spans="3:8" x14ac:dyDescent="0.3">
      <c r="C1975" s="34"/>
      <c r="D1975" s="34"/>
      <c r="E1975" s="34"/>
      <c r="F1975" s="34"/>
      <c r="G1975" s="34"/>
      <c r="H1975" s="34"/>
    </row>
    <row r="1976" spans="3:8" x14ac:dyDescent="0.3">
      <c r="C1976" s="34"/>
      <c r="D1976" s="34"/>
      <c r="E1976" s="34"/>
      <c r="F1976" s="34"/>
      <c r="G1976" s="34"/>
      <c r="H1976" s="34"/>
    </row>
    <row r="1977" spans="3:8" x14ac:dyDescent="0.3">
      <c r="C1977" s="34"/>
      <c r="D1977" s="34"/>
      <c r="E1977" s="34"/>
      <c r="F1977" s="34"/>
      <c r="G1977" s="34"/>
      <c r="H1977" s="34"/>
    </row>
    <row r="1978" spans="3:8" x14ac:dyDescent="0.3">
      <c r="C1978" s="34"/>
      <c r="D1978" s="34"/>
      <c r="E1978" s="34"/>
      <c r="F1978" s="34"/>
      <c r="G1978" s="34"/>
      <c r="H1978" s="34"/>
    </row>
    <row r="1979" spans="3:8" x14ac:dyDescent="0.3">
      <c r="C1979" s="34"/>
      <c r="D1979" s="34"/>
      <c r="E1979" s="34"/>
      <c r="F1979" s="34"/>
      <c r="G1979" s="34"/>
      <c r="H1979" s="34"/>
    </row>
    <row r="1980" spans="3:8" x14ac:dyDescent="0.3">
      <c r="C1980" s="34"/>
      <c r="D1980" s="34"/>
      <c r="E1980" s="34"/>
      <c r="F1980" s="34"/>
      <c r="G1980" s="34"/>
      <c r="H1980" s="34"/>
    </row>
    <row r="1981" spans="3:8" x14ac:dyDescent="0.3">
      <c r="C1981" s="34"/>
      <c r="D1981" s="34"/>
      <c r="E1981" s="34"/>
      <c r="F1981" s="34"/>
      <c r="G1981" s="34"/>
      <c r="H1981" s="34"/>
    </row>
    <row r="1982" spans="3:8" x14ac:dyDescent="0.3">
      <c r="C1982" s="34"/>
      <c r="D1982" s="34"/>
      <c r="E1982" s="34"/>
      <c r="F1982" s="34"/>
      <c r="G1982" s="34"/>
      <c r="H1982" s="34"/>
    </row>
    <row r="1983" spans="3:8" x14ac:dyDescent="0.3">
      <c r="C1983" s="34"/>
      <c r="D1983" s="34"/>
      <c r="E1983" s="34"/>
      <c r="F1983" s="34"/>
      <c r="G1983" s="34"/>
      <c r="H1983" s="34"/>
    </row>
    <row r="1984" spans="3:8" x14ac:dyDescent="0.3">
      <c r="C1984" s="34"/>
      <c r="D1984" s="34"/>
      <c r="E1984" s="34"/>
      <c r="F1984" s="34"/>
      <c r="G1984" s="34"/>
      <c r="H1984" s="34"/>
    </row>
    <row r="1985" spans="3:8" x14ac:dyDescent="0.3">
      <c r="C1985" s="34"/>
      <c r="D1985" s="34"/>
      <c r="E1985" s="34"/>
      <c r="F1985" s="34"/>
      <c r="G1985" s="34"/>
      <c r="H1985" s="34"/>
    </row>
    <row r="1986" spans="3:8" x14ac:dyDescent="0.3">
      <c r="C1986" s="34"/>
      <c r="D1986" s="34"/>
      <c r="E1986" s="34"/>
      <c r="F1986" s="34"/>
      <c r="G1986" s="34"/>
      <c r="H1986" s="34"/>
    </row>
    <row r="1987" spans="3:8" x14ac:dyDescent="0.3">
      <c r="C1987" s="34"/>
      <c r="D1987" s="34"/>
      <c r="E1987" s="34"/>
      <c r="F1987" s="34"/>
      <c r="G1987" s="34"/>
      <c r="H1987" s="34"/>
    </row>
    <row r="1988" spans="3:8" x14ac:dyDescent="0.3">
      <c r="C1988" s="34"/>
      <c r="D1988" s="34"/>
      <c r="E1988" s="34"/>
      <c r="F1988" s="34"/>
      <c r="G1988" s="34"/>
      <c r="H1988" s="34"/>
    </row>
    <row r="1989" spans="3:8" x14ac:dyDescent="0.3">
      <c r="C1989" s="34"/>
      <c r="D1989" s="34"/>
      <c r="E1989" s="34"/>
      <c r="F1989" s="34"/>
      <c r="G1989" s="34"/>
      <c r="H1989" s="34"/>
    </row>
    <row r="1990" spans="3:8" x14ac:dyDescent="0.3">
      <c r="C1990" s="34"/>
      <c r="D1990" s="34"/>
      <c r="E1990" s="34"/>
      <c r="F1990" s="34"/>
      <c r="G1990" s="34"/>
      <c r="H1990" s="34"/>
    </row>
    <row r="1991" spans="3:8" x14ac:dyDescent="0.3">
      <c r="C1991" s="34"/>
      <c r="D1991" s="34"/>
      <c r="E1991" s="34"/>
      <c r="F1991" s="34"/>
      <c r="G1991" s="34"/>
      <c r="H1991" s="34"/>
    </row>
    <row r="1992" spans="3:8" x14ac:dyDescent="0.3">
      <c r="C1992" s="34"/>
      <c r="D1992" s="34"/>
      <c r="E1992" s="34"/>
      <c r="F1992" s="34"/>
      <c r="G1992" s="34"/>
      <c r="H1992" s="34"/>
    </row>
    <row r="1993" spans="3:8" x14ac:dyDescent="0.3">
      <c r="C1993" s="34"/>
      <c r="D1993" s="34"/>
      <c r="E1993" s="34"/>
      <c r="F1993" s="34"/>
      <c r="G1993" s="34"/>
      <c r="H1993" s="34"/>
    </row>
    <row r="1994" spans="3:8" x14ac:dyDescent="0.3">
      <c r="C1994" s="34"/>
      <c r="D1994" s="34"/>
      <c r="E1994" s="34"/>
      <c r="F1994" s="34"/>
      <c r="G1994" s="34"/>
      <c r="H1994" s="34"/>
    </row>
    <row r="1995" spans="3:8" x14ac:dyDescent="0.3">
      <c r="C1995" s="34"/>
      <c r="D1995" s="34"/>
      <c r="E1995" s="34"/>
      <c r="F1995" s="34"/>
      <c r="G1995" s="34"/>
      <c r="H1995" s="34"/>
    </row>
    <row r="1996" spans="3:8" x14ac:dyDescent="0.3">
      <c r="C1996" s="34"/>
      <c r="D1996" s="34"/>
      <c r="E1996" s="34"/>
      <c r="F1996" s="34"/>
      <c r="G1996" s="34"/>
      <c r="H1996" s="34"/>
    </row>
    <row r="1997" spans="3:8" x14ac:dyDescent="0.3">
      <c r="C1997" s="34"/>
      <c r="D1997" s="34"/>
      <c r="E1997" s="34"/>
      <c r="F1997" s="34"/>
      <c r="G1997" s="34"/>
      <c r="H1997" s="34"/>
    </row>
    <row r="1998" spans="3:8" x14ac:dyDescent="0.3">
      <c r="C1998" s="34"/>
      <c r="D1998" s="34"/>
      <c r="E1998" s="34"/>
      <c r="F1998" s="34"/>
      <c r="G1998" s="34"/>
      <c r="H1998" s="34"/>
    </row>
    <row r="1999" spans="3:8" x14ac:dyDescent="0.3">
      <c r="C1999" s="34"/>
      <c r="D1999" s="34"/>
      <c r="E1999" s="34"/>
      <c r="F1999" s="34"/>
      <c r="G1999" s="34"/>
      <c r="H1999" s="34"/>
    </row>
    <row r="2000" spans="3:8" x14ac:dyDescent="0.3">
      <c r="C2000" s="34"/>
      <c r="D2000" s="34"/>
      <c r="E2000" s="34"/>
      <c r="F2000" s="34"/>
      <c r="G2000" s="34"/>
      <c r="H2000" s="34"/>
    </row>
    <row r="2001" spans="3:8" x14ac:dyDescent="0.3">
      <c r="C2001" s="34"/>
      <c r="D2001" s="34"/>
      <c r="E2001" s="34"/>
      <c r="F2001" s="34"/>
      <c r="G2001" s="34"/>
      <c r="H2001" s="34"/>
    </row>
    <row r="2002" spans="3:8" x14ac:dyDescent="0.3">
      <c r="C2002" s="34"/>
      <c r="D2002" s="34"/>
      <c r="E2002" s="34"/>
      <c r="F2002" s="34"/>
      <c r="G2002" s="34"/>
      <c r="H2002" s="34"/>
    </row>
    <row r="2003" spans="3:8" x14ac:dyDescent="0.3">
      <c r="C2003" s="34"/>
      <c r="D2003" s="34"/>
      <c r="E2003" s="34"/>
      <c r="F2003" s="34"/>
      <c r="G2003" s="34"/>
      <c r="H2003" s="34"/>
    </row>
    <row r="2004" spans="3:8" x14ac:dyDescent="0.3">
      <c r="C2004" s="34"/>
      <c r="D2004" s="34"/>
      <c r="E2004" s="34"/>
      <c r="F2004" s="34"/>
      <c r="G2004" s="34"/>
      <c r="H2004" s="34"/>
    </row>
    <row r="2005" spans="3:8" x14ac:dyDescent="0.3">
      <c r="C2005" s="34"/>
      <c r="D2005" s="34"/>
      <c r="E2005" s="34"/>
      <c r="F2005" s="34"/>
      <c r="G2005" s="34"/>
      <c r="H2005" s="34"/>
    </row>
    <row r="2006" spans="3:8" x14ac:dyDescent="0.3">
      <c r="C2006" s="34"/>
      <c r="D2006" s="34"/>
      <c r="E2006" s="34"/>
      <c r="F2006" s="34"/>
      <c r="G2006" s="34"/>
      <c r="H2006" s="34"/>
    </row>
    <row r="2007" spans="3:8" x14ac:dyDescent="0.3">
      <c r="C2007" s="34"/>
      <c r="D2007" s="34"/>
      <c r="E2007" s="34"/>
      <c r="F2007" s="34"/>
      <c r="G2007" s="34"/>
      <c r="H2007" s="34"/>
    </row>
    <row r="2008" spans="3:8" x14ac:dyDescent="0.3">
      <c r="C2008" s="34"/>
      <c r="D2008" s="34"/>
      <c r="E2008" s="34"/>
      <c r="F2008" s="34"/>
      <c r="G2008" s="34"/>
      <c r="H2008" s="34"/>
    </row>
    <row r="2009" spans="3:8" x14ac:dyDescent="0.3">
      <c r="C2009" s="34"/>
      <c r="D2009" s="34"/>
      <c r="E2009" s="34"/>
      <c r="F2009" s="34"/>
      <c r="G2009" s="34"/>
      <c r="H2009" s="34"/>
    </row>
    <row r="2010" spans="3:8" x14ac:dyDescent="0.3">
      <c r="C2010" s="34"/>
      <c r="D2010" s="34"/>
      <c r="E2010" s="34"/>
      <c r="F2010" s="34"/>
      <c r="G2010" s="34"/>
      <c r="H2010" s="34"/>
    </row>
    <row r="2011" spans="3:8" x14ac:dyDescent="0.3">
      <c r="C2011" s="34"/>
      <c r="D2011" s="34"/>
      <c r="E2011" s="34"/>
      <c r="F2011" s="34"/>
      <c r="G2011" s="34"/>
      <c r="H2011" s="34"/>
    </row>
    <row r="2012" spans="3:8" x14ac:dyDescent="0.3">
      <c r="C2012" s="34"/>
      <c r="D2012" s="34"/>
      <c r="E2012" s="34"/>
      <c r="F2012" s="34"/>
      <c r="G2012" s="34"/>
      <c r="H2012" s="34"/>
    </row>
    <row r="2013" spans="3:8" x14ac:dyDescent="0.3">
      <c r="C2013" s="34"/>
      <c r="D2013" s="34"/>
      <c r="E2013" s="34"/>
      <c r="F2013" s="34"/>
      <c r="G2013" s="34"/>
      <c r="H2013" s="34"/>
    </row>
    <row r="2014" spans="3:8" x14ac:dyDescent="0.3">
      <c r="C2014" s="34"/>
      <c r="D2014" s="34"/>
      <c r="E2014" s="34"/>
      <c r="F2014" s="34"/>
      <c r="G2014" s="34"/>
      <c r="H2014" s="34"/>
    </row>
    <row r="2015" spans="3:8" x14ac:dyDescent="0.3">
      <c r="C2015" s="34"/>
      <c r="D2015" s="34"/>
      <c r="E2015" s="34"/>
      <c r="F2015" s="34"/>
      <c r="G2015" s="34"/>
      <c r="H2015" s="34"/>
    </row>
    <row r="2016" spans="3:8" x14ac:dyDescent="0.3">
      <c r="C2016" s="34"/>
      <c r="D2016" s="34"/>
      <c r="E2016" s="34"/>
      <c r="F2016" s="34"/>
      <c r="G2016" s="34"/>
      <c r="H2016" s="34"/>
    </row>
    <row r="2017" spans="3:8" x14ac:dyDescent="0.3">
      <c r="C2017" s="34"/>
      <c r="D2017" s="34"/>
      <c r="E2017" s="34"/>
      <c r="F2017" s="34"/>
      <c r="G2017" s="34"/>
      <c r="H2017" s="34"/>
    </row>
    <row r="2018" spans="3:8" x14ac:dyDescent="0.3">
      <c r="C2018" s="34"/>
      <c r="D2018" s="34"/>
      <c r="E2018" s="34"/>
      <c r="F2018" s="34"/>
      <c r="G2018" s="34"/>
      <c r="H2018" s="34"/>
    </row>
    <row r="2019" spans="3:8" x14ac:dyDescent="0.3">
      <c r="C2019" s="34"/>
      <c r="D2019" s="34"/>
      <c r="E2019" s="34"/>
      <c r="F2019" s="34"/>
      <c r="G2019" s="34"/>
      <c r="H2019" s="34"/>
    </row>
    <row r="2020" spans="3:8" x14ac:dyDescent="0.3">
      <c r="C2020" s="34"/>
      <c r="D2020" s="34"/>
      <c r="E2020" s="34"/>
      <c r="F2020" s="34"/>
      <c r="G2020" s="34"/>
      <c r="H2020" s="34"/>
    </row>
    <row r="2021" spans="3:8" x14ac:dyDescent="0.3">
      <c r="C2021" s="34"/>
      <c r="D2021" s="34"/>
      <c r="E2021" s="34"/>
      <c r="F2021" s="34"/>
      <c r="G2021" s="34"/>
      <c r="H2021" s="34"/>
    </row>
    <row r="2022" spans="3:8" x14ac:dyDescent="0.3">
      <c r="C2022" s="34"/>
      <c r="D2022" s="34"/>
      <c r="E2022" s="34"/>
      <c r="F2022" s="34"/>
      <c r="G2022" s="34"/>
      <c r="H2022" s="34"/>
    </row>
    <row r="2023" spans="3:8" x14ac:dyDescent="0.3">
      <c r="C2023" s="34"/>
      <c r="D2023" s="34"/>
      <c r="E2023" s="34"/>
      <c r="F2023" s="34"/>
      <c r="G2023" s="34"/>
      <c r="H2023" s="34"/>
    </row>
    <row r="2024" spans="3:8" x14ac:dyDescent="0.3">
      <c r="C2024" s="34"/>
      <c r="D2024" s="34"/>
      <c r="E2024" s="34"/>
      <c r="F2024" s="34"/>
      <c r="G2024" s="34"/>
      <c r="H2024" s="34"/>
    </row>
    <row r="2025" spans="3:8" x14ac:dyDescent="0.3">
      <c r="C2025" s="34"/>
      <c r="D2025" s="34"/>
      <c r="E2025" s="34"/>
      <c r="F2025" s="34"/>
      <c r="G2025" s="34"/>
      <c r="H2025" s="34"/>
    </row>
    <row r="2026" spans="3:8" x14ac:dyDescent="0.3">
      <c r="C2026" s="34"/>
      <c r="D2026" s="34"/>
      <c r="E2026" s="34"/>
      <c r="F2026" s="34"/>
      <c r="G2026" s="34"/>
      <c r="H2026" s="34"/>
    </row>
    <row r="2027" spans="3:8" x14ac:dyDescent="0.3">
      <c r="C2027" s="34"/>
      <c r="D2027" s="34"/>
      <c r="E2027" s="34"/>
      <c r="F2027" s="34"/>
      <c r="G2027" s="34"/>
      <c r="H2027" s="34"/>
    </row>
    <row r="2028" spans="3:8" x14ac:dyDescent="0.3">
      <c r="C2028" s="34"/>
      <c r="D2028" s="34"/>
      <c r="E2028" s="34"/>
      <c r="F2028" s="34"/>
      <c r="G2028" s="34"/>
      <c r="H2028" s="34"/>
    </row>
    <row r="2029" spans="3:8" x14ac:dyDescent="0.3">
      <c r="C2029" s="34"/>
      <c r="D2029" s="34"/>
      <c r="E2029" s="34"/>
      <c r="F2029" s="34"/>
      <c r="G2029" s="34"/>
      <c r="H2029" s="34"/>
    </row>
    <row r="2030" spans="3:8" x14ac:dyDescent="0.3">
      <c r="C2030" s="34"/>
      <c r="D2030" s="34"/>
      <c r="E2030" s="34"/>
      <c r="F2030" s="34"/>
      <c r="G2030" s="34"/>
      <c r="H2030" s="34"/>
    </row>
    <row r="2031" spans="3:8" x14ac:dyDescent="0.3">
      <c r="C2031" s="34"/>
      <c r="D2031" s="34"/>
      <c r="E2031" s="34"/>
      <c r="F2031" s="34"/>
      <c r="G2031" s="34"/>
      <c r="H2031" s="34"/>
    </row>
    <row r="2032" spans="3:8" x14ac:dyDescent="0.3">
      <c r="C2032" s="34"/>
      <c r="D2032" s="34"/>
      <c r="E2032" s="34"/>
      <c r="F2032" s="34"/>
      <c r="G2032" s="34"/>
      <c r="H2032" s="34"/>
    </row>
    <row r="2033" spans="3:8" x14ac:dyDescent="0.3">
      <c r="C2033" s="34"/>
      <c r="D2033" s="34"/>
      <c r="E2033" s="34"/>
      <c r="F2033" s="34"/>
      <c r="G2033" s="34"/>
      <c r="H2033" s="34"/>
    </row>
    <row r="2034" spans="3:8" x14ac:dyDescent="0.3">
      <c r="C2034" s="34"/>
      <c r="D2034" s="34"/>
      <c r="E2034" s="34"/>
      <c r="F2034" s="34"/>
      <c r="G2034" s="34"/>
      <c r="H2034" s="34"/>
    </row>
    <row r="2035" spans="3:8" x14ac:dyDescent="0.3">
      <c r="C2035" s="34"/>
      <c r="D2035" s="34"/>
      <c r="E2035" s="34"/>
      <c r="F2035" s="34"/>
      <c r="G2035" s="34"/>
      <c r="H2035" s="34"/>
    </row>
    <row r="2036" spans="3:8" x14ac:dyDescent="0.3">
      <c r="C2036" s="34"/>
      <c r="D2036" s="34"/>
      <c r="E2036" s="34"/>
      <c r="F2036" s="34"/>
      <c r="G2036" s="34"/>
      <c r="H2036" s="34"/>
    </row>
    <row r="2037" spans="3:8" x14ac:dyDescent="0.3">
      <c r="C2037" s="34"/>
      <c r="D2037" s="34"/>
      <c r="E2037" s="34"/>
      <c r="F2037" s="34"/>
      <c r="G2037" s="34"/>
      <c r="H2037" s="34"/>
    </row>
    <row r="2038" spans="3:8" x14ac:dyDescent="0.3">
      <c r="C2038" s="34"/>
      <c r="D2038" s="34"/>
      <c r="E2038" s="34"/>
      <c r="F2038" s="34"/>
      <c r="G2038" s="34"/>
      <c r="H2038" s="34"/>
    </row>
    <row r="2039" spans="3:8" x14ac:dyDescent="0.3">
      <c r="C2039" s="34"/>
      <c r="D2039" s="34"/>
      <c r="E2039" s="34"/>
      <c r="F2039" s="34"/>
      <c r="G2039" s="34"/>
      <c r="H2039" s="34"/>
    </row>
    <row r="2040" spans="3:8" x14ac:dyDescent="0.3">
      <c r="C2040" s="34"/>
      <c r="D2040" s="34"/>
      <c r="E2040" s="34"/>
      <c r="F2040" s="34"/>
      <c r="G2040" s="34"/>
      <c r="H2040" s="34"/>
    </row>
    <row r="2041" spans="3:8" x14ac:dyDescent="0.3">
      <c r="C2041" s="34"/>
      <c r="D2041" s="34"/>
      <c r="E2041" s="34"/>
      <c r="F2041" s="34"/>
      <c r="G2041" s="34"/>
      <c r="H2041" s="34"/>
    </row>
    <row r="2042" spans="3:8" x14ac:dyDescent="0.3">
      <c r="C2042" s="34"/>
      <c r="D2042" s="34"/>
      <c r="E2042" s="34"/>
      <c r="F2042" s="34"/>
      <c r="G2042" s="34"/>
      <c r="H2042" s="34"/>
    </row>
    <row r="2043" spans="3:8" x14ac:dyDescent="0.3">
      <c r="C2043" s="34"/>
      <c r="D2043" s="34"/>
      <c r="E2043" s="34"/>
      <c r="F2043" s="34"/>
      <c r="G2043" s="34"/>
      <c r="H2043" s="34"/>
    </row>
    <row r="2044" spans="3:8" x14ac:dyDescent="0.3">
      <c r="C2044" s="34"/>
      <c r="D2044" s="34"/>
      <c r="E2044" s="34"/>
      <c r="F2044" s="34"/>
      <c r="G2044" s="34"/>
      <c r="H2044" s="34"/>
    </row>
    <row r="2045" spans="3:8" x14ac:dyDescent="0.3">
      <c r="C2045" s="34"/>
      <c r="D2045" s="34"/>
      <c r="E2045" s="34"/>
      <c r="F2045" s="34"/>
      <c r="G2045" s="34"/>
      <c r="H2045" s="34"/>
    </row>
    <row r="2046" spans="3:8" x14ac:dyDescent="0.3">
      <c r="C2046" s="34"/>
      <c r="D2046" s="34"/>
      <c r="E2046" s="34"/>
      <c r="F2046" s="34"/>
      <c r="G2046" s="34"/>
      <c r="H2046" s="34"/>
    </row>
    <row r="2047" spans="3:8" x14ac:dyDescent="0.3">
      <c r="C2047" s="34"/>
      <c r="D2047" s="34"/>
      <c r="E2047" s="34"/>
      <c r="F2047" s="34"/>
      <c r="G2047" s="34"/>
      <c r="H2047" s="34"/>
    </row>
    <row r="2048" spans="3:8" x14ac:dyDescent="0.3">
      <c r="C2048" s="34"/>
      <c r="D2048" s="34"/>
      <c r="E2048" s="34"/>
      <c r="F2048" s="34"/>
      <c r="G2048" s="34"/>
      <c r="H2048" s="34"/>
    </row>
    <row r="2049" spans="3:8" x14ac:dyDescent="0.3">
      <c r="C2049" s="34"/>
      <c r="D2049" s="34"/>
      <c r="E2049" s="34"/>
      <c r="F2049" s="34"/>
      <c r="G2049" s="34"/>
      <c r="H2049" s="34"/>
    </row>
    <row r="2050" spans="3:8" x14ac:dyDescent="0.3">
      <c r="C2050" s="34"/>
      <c r="D2050" s="34"/>
      <c r="E2050" s="34"/>
      <c r="F2050" s="34"/>
      <c r="G2050" s="34"/>
      <c r="H2050" s="34"/>
    </row>
    <row r="2051" spans="3:8" x14ac:dyDescent="0.3">
      <c r="C2051" s="34"/>
      <c r="D2051" s="34"/>
      <c r="E2051" s="34"/>
      <c r="F2051" s="34"/>
      <c r="G2051" s="34"/>
      <c r="H2051" s="34"/>
    </row>
    <row r="2052" spans="3:8" x14ac:dyDescent="0.3">
      <c r="C2052" s="34"/>
      <c r="D2052" s="34"/>
      <c r="E2052" s="34"/>
      <c r="F2052" s="34"/>
      <c r="G2052" s="34"/>
      <c r="H2052" s="34"/>
    </row>
    <row r="2053" spans="3:8" x14ac:dyDescent="0.3">
      <c r="C2053" s="34"/>
      <c r="D2053" s="34"/>
      <c r="E2053" s="34"/>
      <c r="F2053" s="34"/>
      <c r="G2053" s="34"/>
      <c r="H2053" s="34"/>
    </row>
    <row r="2054" spans="3:8" x14ac:dyDescent="0.3">
      <c r="C2054" s="34"/>
      <c r="D2054" s="34"/>
      <c r="E2054" s="34"/>
      <c r="F2054" s="34"/>
      <c r="G2054" s="34"/>
      <c r="H2054" s="34"/>
    </row>
    <row r="2055" spans="3:8" x14ac:dyDescent="0.3">
      <c r="C2055" s="34"/>
      <c r="D2055" s="34"/>
      <c r="E2055" s="34"/>
      <c r="F2055" s="34"/>
      <c r="G2055" s="34"/>
      <c r="H2055" s="34"/>
    </row>
    <row r="2056" spans="3:8" x14ac:dyDescent="0.3">
      <c r="C2056" s="34"/>
      <c r="D2056" s="34"/>
      <c r="E2056" s="34"/>
      <c r="F2056" s="34"/>
      <c r="G2056" s="34"/>
      <c r="H2056" s="34"/>
    </row>
    <row r="2057" spans="3:8" x14ac:dyDescent="0.3">
      <c r="C2057" s="34"/>
      <c r="D2057" s="34"/>
      <c r="E2057" s="34"/>
      <c r="F2057" s="34"/>
      <c r="G2057" s="34"/>
      <c r="H2057" s="34"/>
    </row>
    <row r="2058" spans="3:8" x14ac:dyDescent="0.3">
      <c r="C2058" s="34"/>
      <c r="D2058" s="34"/>
      <c r="E2058" s="34"/>
      <c r="F2058" s="34"/>
      <c r="G2058" s="34"/>
      <c r="H2058" s="34"/>
    </row>
    <row r="2059" spans="3:8" x14ac:dyDescent="0.3">
      <c r="C2059" s="34"/>
      <c r="D2059" s="34"/>
      <c r="E2059" s="34"/>
      <c r="F2059" s="34"/>
      <c r="G2059" s="34"/>
      <c r="H2059" s="34"/>
    </row>
    <row r="2060" spans="3:8" x14ac:dyDescent="0.3">
      <c r="C2060" s="34"/>
      <c r="D2060" s="34"/>
      <c r="E2060" s="34"/>
      <c r="F2060" s="34"/>
      <c r="G2060" s="34"/>
      <c r="H2060" s="34"/>
    </row>
    <row r="2061" spans="3:8" x14ac:dyDescent="0.3">
      <c r="C2061" s="34"/>
      <c r="D2061" s="34"/>
      <c r="E2061" s="34"/>
      <c r="F2061" s="34"/>
      <c r="G2061" s="34"/>
      <c r="H2061" s="34"/>
    </row>
    <row r="2062" spans="3:8" x14ac:dyDescent="0.3">
      <c r="C2062" s="34"/>
      <c r="D2062" s="34"/>
      <c r="E2062" s="34"/>
      <c r="F2062" s="34"/>
      <c r="G2062" s="34"/>
      <c r="H2062" s="34"/>
    </row>
    <row r="2063" spans="3:8" x14ac:dyDescent="0.3">
      <c r="C2063" s="34"/>
      <c r="D2063" s="34"/>
      <c r="E2063" s="34"/>
      <c r="F2063" s="34"/>
      <c r="G2063" s="34"/>
      <c r="H2063" s="34"/>
    </row>
    <row r="2064" spans="3:8" x14ac:dyDescent="0.3">
      <c r="C2064" s="34"/>
      <c r="D2064" s="34"/>
      <c r="E2064" s="34"/>
      <c r="F2064" s="34"/>
      <c r="G2064" s="34"/>
      <c r="H2064" s="34"/>
    </row>
    <row r="2065" spans="3:8" x14ac:dyDescent="0.3">
      <c r="C2065" s="34"/>
      <c r="D2065" s="34"/>
      <c r="E2065" s="34"/>
      <c r="F2065" s="34"/>
      <c r="G2065" s="34"/>
      <c r="H2065" s="34"/>
    </row>
    <row r="2066" spans="3:8" x14ac:dyDescent="0.3">
      <c r="C2066" s="34"/>
      <c r="D2066" s="34"/>
      <c r="E2066" s="34"/>
      <c r="F2066" s="34"/>
      <c r="G2066" s="34"/>
      <c r="H2066" s="34"/>
    </row>
    <row r="2067" spans="3:8" x14ac:dyDescent="0.3">
      <c r="C2067" s="34"/>
      <c r="D2067" s="34"/>
      <c r="E2067" s="34"/>
      <c r="F2067" s="34"/>
      <c r="G2067" s="34"/>
      <c r="H2067" s="34"/>
    </row>
    <row r="2068" spans="3:8" x14ac:dyDescent="0.3">
      <c r="C2068" s="34"/>
      <c r="D2068" s="34"/>
      <c r="E2068" s="34"/>
      <c r="F2068" s="34"/>
      <c r="G2068" s="34"/>
      <c r="H2068" s="34"/>
    </row>
    <row r="2069" spans="3:8" x14ac:dyDescent="0.3">
      <c r="C2069" s="34"/>
      <c r="D2069" s="34"/>
      <c r="E2069" s="34"/>
      <c r="F2069" s="34"/>
      <c r="G2069" s="34"/>
      <c r="H2069" s="34"/>
    </row>
    <row r="2070" spans="3:8" x14ac:dyDescent="0.3">
      <c r="C2070" s="34"/>
      <c r="D2070" s="34"/>
      <c r="E2070" s="34"/>
      <c r="F2070" s="34"/>
      <c r="G2070" s="34"/>
      <c r="H2070" s="34"/>
    </row>
    <row r="2071" spans="3:8" x14ac:dyDescent="0.3">
      <c r="C2071" s="34"/>
      <c r="D2071" s="34"/>
      <c r="E2071" s="34"/>
      <c r="F2071" s="34"/>
      <c r="G2071" s="34"/>
      <c r="H2071" s="34"/>
    </row>
    <row r="2072" spans="3:8" x14ac:dyDescent="0.3">
      <c r="C2072" s="34"/>
      <c r="D2072" s="34"/>
      <c r="E2072" s="34"/>
      <c r="F2072" s="34"/>
      <c r="G2072" s="34"/>
      <c r="H2072" s="34"/>
    </row>
    <row r="2073" spans="3:8" x14ac:dyDescent="0.3">
      <c r="C2073" s="34"/>
      <c r="D2073" s="34"/>
      <c r="E2073" s="34"/>
      <c r="F2073" s="34"/>
      <c r="G2073" s="34"/>
      <c r="H2073" s="34"/>
    </row>
    <row r="2074" spans="3:8" x14ac:dyDescent="0.3">
      <c r="C2074" s="34"/>
      <c r="D2074" s="34"/>
      <c r="E2074" s="34"/>
      <c r="F2074" s="34"/>
      <c r="G2074" s="34"/>
      <c r="H2074" s="34"/>
    </row>
    <row r="2075" spans="3:8" x14ac:dyDescent="0.3">
      <c r="C2075" s="34"/>
      <c r="D2075" s="34"/>
      <c r="E2075" s="34"/>
      <c r="F2075" s="34"/>
      <c r="G2075" s="34"/>
      <c r="H2075" s="34"/>
    </row>
    <row r="2076" spans="3:8" x14ac:dyDescent="0.3">
      <c r="C2076" s="34"/>
      <c r="D2076" s="34"/>
      <c r="E2076" s="34"/>
      <c r="F2076" s="34"/>
      <c r="G2076" s="34"/>
      <c r="H2076" s="34"/>
    </row>
    <row r="2077" spans="3:8" x14ac:dyDescent="0.3">
      <c r="C2077" s="34"/>
      <c r="D2077" s="34"/>
      <c r="E2077" s="34"/>
      <c r="F2077" s="34"/>
      <c r="G2077" s="34"/>
      <c r="H2077" s="34"/>
    </row>
    <row r="2078" spans="3:8" x14ac:dyDescent="0.3">
      <c r="C2078" s="34"/>
      <c r="D2078" s="34"/>
      <c r="E2078" s="34"/>
      <c r="F2078" s="34"/>
      <c r="G2078" s="34"/>
      <c r="H2078" s="34"/>
    </row>
    <row r="2079" spans="3:8" x14ac:dyDescent="0.3">
      <c r="C2079" s="34"/>
      <c r="D2079" s="34"/>
      <c r="E2079" s="34"/>
      <c r="F2079" s="34"/>
      <c r="G2079" s="34"/>
      <c r="H2079" s="34"/>
    </row>
    <row r="2080" spans="3:8" x14ac:dyDescent="0.3">
      <c r="C2080" s="34"/>
      <c r="D2080" s="34"/>
      <c r="E2080" s="34"/>
      <c r="F2080" s="34"/>
      <c r="G2080" s="34"/>
      <c r="H2080" s="34"/>
    </row>
    <row r="2081" spans="3:8" x14ac:dyDescent="0.3">
      <c r="C2081" s="34"/>
      <c r="D2081" s="34"/>
      <c r="E2081" s="34"/>
      <c r="F2081" s="34"/>
      <c r="G2081" s="34"/>
      <c r="H2081" s="34"/>
    </row>
    <row r="2082" spans="3:8" x14ac:dyDescent="0.3">
      <c r="C2082" s="34"/>
      <c r="D2082" s="34"/>
      <c r="E2082" s="34"/>
      <c r="F2082" s="34"/>
      <c r="G2082" s="34"/>
      <c r="H2082" s="34"/>
    </row>
    <row r="2083" spans="3:8" x14ac:dyDescent="0.3">
      <c r="C2083" s="34"/>
      <c r="D2083" s="34"/>
      <c r="E2083" s="34"/>
      <c r="F2083" s="34"/>
      <c r="G2083" s="34"/>
      <c r="H2083" s="34"/>
    </row>
    <row r="2084" spans="3:8" x14ac:dyDescent="0.3">
      <c r="C2084" s="34"/>
      <c r="D2084" s="34"/>
      <c r="E2084" s="34"/>
      <c r="F2084" s="34"/>
      <c r="G2084" s="34"/>
      <c r="H2084" s="34"/>
    </row>
    <row r="2085" spans="3:8" x14ac:dyDescent="0.3">
      <c r="C2085" s="34"/>
      <c r="D2085" s="34"/>
      <c r="E2085" s="34"/>
      <c r="F2085" s="34"/>
      <c r="G2085" s="34"/>
      <c r="H2085" s="34"/>
    </row>
    <row r="2086" spans="3:8" x14ac:dyDescent="0.3">
      <c r="C2086" s="34"/>
      <c r="D2086" s="34"/>
      <c r="E2086" s="34"/>
      <c r="F2086" s="34"/>
      <c r="G2086" s="34"/>
      <c r="H2086" s="34"/>
    </row>
    <row r="2087" spans="3:8" x14ac:dyDescent="0.3">
      <c r="C2087" s="34"/>
      <c r="D2087" s="34"/>
      <c r="E2087" s="34"/>
      <c r="F2087" s="34"/>
      <c r="G2087" s="34"/>
      <c r="H2087" s="34"/>
    </row>
    <row r="2088" spans="3:8" x14ac:dyDescent="0.3">
      <c r="C2088" s="34"/>
      <c r="D2088" s="34"/>
      <c r="E2088" s="34"/>
      <c r="F2088" s="34"/>
      <c r="G2088" s="34"/>
      <c r="H2088" s="34"/>
    </row>
    <row r="2089" spans="3:8" x14ac:dyDescent="0.3">
      <c r="C2089" s="34"/>
      <c r="D2089" s="34"/>
      <c r="E2089" s="34"/>
      <c r="F2089" s="34"/>
      <c r="G2089" s="34"/>
      <c r="H2089" s="34"/>
    </row>
    <row r="2090" spans="3:8" x14ac:dyDescent="0.3">
      <c r="C2090" s="34"/>
      <c r="D2090" s="34"/>
      <c r="E2090" s="34"/>
      <c r="F2090" s="34"/>
      <c r="G2090" s="34"/>
      <c r="H2090" s="34"/>
    </row>
    <row r="2091" spans="3:8" x14ac:dyDescent="0.3">
      <c r="C2091" s="34"/>
      <c r="D2091" s="34"/>
      <c r="E2091" s="34"/>
      <c r="F2091" s="34"/>
      <c r="G2091" s="34"/>
      <c r="H2091" s="34"/>
    </row>
    <row r="2092" spans="3:8" x14ac:dyDescent="0.3">
      <c r="C2092" s="34"/>
      <c r="D2092" s="34"/>
      <c r="E2092" s="34"/>
      <c r="F2092" s="34"/>
      <c r="G2092" s="34"/>
      <c r="H2092" s="34"/>
    </row>
    <row r="2093" spans="3:8" x14ac:dyDescent="0.3">
      <c r="C2093" s="34"/>
      <c r="D2093" s="34"/>
      <c r="E2093" s="34"/>
      <c r="F2093" s="34"/>
      <c r="G2093" s="34"/>
      <c r="H2093" s="34"/>
    </row>
    <row r="2094" spans="3:8" x14ac:dyDescent="0.3">
      <c r="C2094" s="34"/>
      <c r="D2094" s="34"/>
      <c r="E2094" s="34"/>
      <c r="F2094" s="34"/>
      <c r="G2094" s="34"/>
      <c r="H2094" s="34"/>
    </row>
    <row r="2095" spans="3:8" x14ac:dyDescent="0.3">
      <c r="C2095" s="34"/>
      <c r="D2095" s="34"/>
      <c r="E2095" s="34"/>
      <c r="F2095" s="34"/>
      <c r="G2095" s="34"/>
      <c r="H2095" s="34"/>
    </row>
    <row r="2096" spans="3:8" x14ac:dyDescent="0.3">
      <c r="C2096" s="34"/>
      <c r="D2096" s="34"/>
      <c r="E2096" s="34"/>
      <c r="F2096" s="34"/>
      <c r="G2096" s="34"/>
      <c r="H2096" s="34"/>
    </row>
    <row r="2097" spans="3:8" x14ac:dyDescent="0.3">
      <c r="C2097" s="34"/>
      <c r="D2097" s="34"/>
      <c r="E2097" s="34"/>
      <c r="F2097" s="34"/>
      <c r="G2097" s="34"/>
      <c r="H2097" s="34"/>
    </row>
    <row r="2098" spans="3:8" x14ac:dyDescent="0.3">
      <c r="C2098" s="34"/>
      <c r="D2098" s="34"/>
      <c r="E2098" s="34"/>
      <c r="F2098" s="34"/>
      <c r="G2098" s="34"/>
      <c r="H2098" s="34"/>
    </row>
    <row r="2099" spans="3:8" x14ac:dyDescent="0.3">
      <c r="C2099" s="34"/>
      <c r="D2099" s="34"/>
      <c r="E2099" s="34"/>
      <c r="F2099" s="34"/>
      <c r="G2099" s="34"/>
      <c r="H2099" s="34"/>
    </row>
    <row r="2100" spans="3:8" x14ac:dyDescent="0.3">
      <c r="C2100" s="34"/>
      <c r="D2100" s="34"/>
      <c r="E2100" s="34"/>
      <c r="F2100" s="34"/>
      <c r="G2100" s="34"/>
      <c r="H2100" s="34"/>
    </row>
    <row r="2101" spans="3:8" x14ac:dyDescent="0.3">
      <c r="C2101" s="34"/>
      <c r="D2101" s="34"/>
      <c r="E2101" s="34"/>
      <c r="F2101" s="34"/>
      <c r="G2101" s="34"/>
      <c r="H2101" s="34"/>
    </row>
    <row r="2102" spans="3:8" x14ac:dyDescent="0.3">
      <c r="C2102" s="34"/>
      <c r="D2102" s="34"/>
      <c r="E2102" s="34"/>
      <c r="F2102" s="34"/>
      <c r="G2102" s="34"/>
      <c r="H2102" s="34"/>
    </row>
    <row r="2103" spans="3:8" x14ac:dyDescent="0.3">
      <c r="C2103" s="34"/>
      <c r="D2103" s="34"/>
      <c r="E2103" s="34"/>
      <c r="F2103" s="34"/>
      <c r="G2103" s="34"/>
      <c r="H2103" s="34"/>
    </row>
    <row r="2104" spans="3:8" x14ac:dyDescent="0.3">
      <c r="C2104" s="34"/>
      <c r="D2104" s="34"/>
      <c r="E2104" s="34"/>
      <c r="F2104" s="34"/>
      <c r="G2104" s="34"/>
      <c r="H2104" s="34"/>
    </row>
    <row r="2105" spans="3:8" x14ac:dyDescent="0.3">
      <c r="C2105" s="34"/>
      <c r="D2105" s="34"/>
      <c r="E2105" s="34"/>
      <c r="F2105" s="34"/>
      <c r="G2105" s="34"/>
      <c r="H2105" s="34"/>
    </row>
    <row r="2106" spans="3:8" x14ac:dyDescent="0.3">
      <c r="C2106" s="34"/>
      <c r="D2106" s="34"/>
      <c r="E2106" s="34"/>
      <c r="F2106" s="34"/>
      <c r="G2106" s="34"/>
      <c r="H2106" s="34"/>
    </row>
    <row r="2107" spans="3:8" x14ac:dyDescent="0.3">
      <c r="C2107" s="34"/>
      <c r="D2107" s="34"/>
      <c r="E2107" s="34"/>
      <c r="F2107" s="34"/>
      <c r="G2107" s="34"/>
      <c r="H2107" s="34"/>
    </row>
    <row r="2108" spans="3:8" x14ac:dyDescent="0.3">
      <c r="C2108" s="34"/>
      <c r="D2108" s="34"/>
      <c r="E2108" s="34"/>
      <c r="F2108" s="34"/>
      <c r="G2108" s="34"/>
      <c r="H2108" s="34"/>
    </row>
    <row r="2109" spans="3:8" x14ac:dyDescent="0.3">
      <c r="C2109" s="34"/>
      <c r="D2109" s="34"/>
      <c r="E2109" s="34"/>
      <c r="F2109" s="34"/>
      <c r="G2109" s="34"/>
      <c r="H2109" s="34"/>
    </row>
    <row r="2110" spans="3:8" x14ac:dyDescent="0.3">
      <c r="C2110" s="34"/>
      <c r="D2110" s="34"/>
      <c r="E2110" s="34"/>
      <c r="F2110" s="34"/>
      <c r="G2110" s="34"/>
      <c r="H2110" s="34"/>
    </row>
    <row r="2111" spans="3:8" x14ac:dyDescent="0.3">
      <c r="C2111" s="34"/>
      <c r="D2111" s="34"/>
      <c r="E2111" s="34"/>
      <c r="F2111" s="34"/>
      <c r="G2111" s="34"/>
      <c r="H2111" s="34"/>
    </row>
    <row r="2112" spans="3:8" x14ac:dyDescent="0.3">
      <c r="C2112" s="34"/>
      <c r="D2112" s="34"/>
      <c r="E2112" s="34"/>
      <c r="F2112" s="34"/>
      <c r="G2112" s="34"/>
      <c r="H2112" s="34"/>
    </row>
    <row r="2113" spans="3:8" x14ac:dyDescent="0.3">
      <c r="C2113" s="34"/>
      <c r="D2113" s="34"/>
      <c r="E2113" s="34"/>
      <c r="F2113" s="34"/>
      <c r="G2113" s="34"/>
      <c r="H2113" s="34"/>
    </row>
    <row r="2114" spans="3:8" x14ac:dyDescent="0.3">
      <c r="C2114" s="34"/>
      <c r="D2114" s="34"/>
      <c r="E2114" s="34"/>
      <c r="F2114" s="34"/>
      <c r="G2114" s="34"/>
      <c r="H2114" s="34"/>
    </row>
    <row r="2115" spans="3:8" x14ac:dyDescent="0.3">
      <c r="C2115" s="34"/>
      <c r="D2115" s="34"/>
      <c r="E2115" s="34"/>
      <c r="F2115" s="34"/>
      <c r="G2115" s="34"/>
      <c r="H2115" s="34"/>
    </row>
    <row r="2116" spans="3:8" x14ac:dyDescent="0.3">
      <c r="C2116" s="34"/>
      <c r="D2116" s="34"/>
      <c r="E2116" s="34"/>
      <c r="F2116" s="34"/>
      <c r="G2116" s="34"/>
      <c r="H2116" s="34"/>
    </row>
    <row r="2117" spans="3:8" x14ac:dyDescent="0.3">
      <c r="C2117" s="34"/>
      <c r="D2117" s="34"/>
      <c r="E2117" s="34"/>
      <c r="F2117" s="34"/>
      <c r="G2117" s="34"/>
      <c r="H2117" s="34"/>
    </row>
    <row r="2118" spans="3:8" x14ac:dyDescent="0.3">
      <c r="C2118" s="34"/>
      <c r="D2118" s="34"/>
      <c r="E2118" s="34"/>
      <c r="F2118" s="34"/>
      <c r="G2118" s="34"/>
      <c r="H2118" s="34"/>
    </row>
    <row r="2119" spans="3:8" x14ac:dyDescent="0.3">
      <c r="C2119" s="34"/>
      <c r="D2119" s="34"/>
      <c r="E2119" s="34"/>
      <c r="F2119" s="34"/>
      <c r="G2119" s="34"/>
      <c r="H2119" s="34"/>
    </row>
    <row r="2120" spans="3:8" x14ac:dyDescent="0.3">
      <c r="C2120" s="34"/>
      <c r="D2120" s="34"/>
      <c r="E2120" s="34"/>
      <c r="F2120" s="34"/>
      <c r="G2120" s="34"/>
      <c r="H2120" s="34"/>
    </row>
    <row r="2121" spans="3:8" x14ac:dyDescent="0.3">
      <c r="C2121" s="34"/>
      <c r="D2121" s="34"/>
      <c r="E2121" s="34"/>
      <c r="F2121" s="34"/>
      <c r="G2121" s="34"/>
      <c r="H2121" s="34"/>
    </row>
    <row r="2122" spans="3:8" x14ac:dyDescent="0.3">
      <c r="C2122" s="34"/>
      <c r="D2122" s="34"/>
      <c r="E2122" s="34"/>
      <c r="F2122" s="34"/>
      <c r="G2122" s="34"/>
      <c r="H2122" s="34"/>
    </row>
    <row r="2123" spans="3:8" x14ac:dyDescent="0.3">
      <c r="C2123" s="34"/>
      <c r="D2123" s="34"/>
      <c r="E2123" s="34"/>
      <c r="F2123" s="34"/>
      <c r="G2123" s="34"/>
      <c r="H2123" s="34"/>
    </row>
    <row r="2124" spans="3:8" x14ac:dyDescent="0.3">
      <c r="C2124" s="34"/>
      <c r="D2124" s="34"/>
      <c r="E2124" s="34"/>
      <c r="F2124" s="34"/>
      <c r="G2124" s="34"/>
      <c r="H2124" s="34"/>
    </row>
    <row r="2125" spans="3:8" x14ac:dyDescent="0.3">
      <c r="C2125" s="34"/>
      <c r="D2125" s="34"/>
      <c r="E2125" s="34"/>
      <c r="F2125" s="34"/>
      <c r="G2125" s="34"/>
      <c r="H2125" s="34"/>
    </row>
    <row r="2126" spans="3:8" x14ac:dyDescent="0.3">
      <c r="C2126" s="34"/>
      <c r="D2126" s="34"/>
      <c r="E2126" s="34"/>
      <c r="F2126" s="34"/>
      <c r="G2126" s="34"/>
      <c r="H2126" s="34"/>
    </row>
    <row r="2127" spans="3:8" x14ac:dyDescent="0.3">
      <c r="C2127" s="34"/>
      <c r="D2127" s="34"/>
      <c r="E2127" s="34"/>
      <c r="F2127" s="34"/>
      <c r="G2127" s="34"/>
      <c r="H2127" s="34"/>
    </row>
    <row r="2128" spans="3:8" x14ac:dyDescent="0.3">
      <c r="C2128" s="34"/>
      <c r="D2128" s="34"/>
      <c r="E2128" s="34"/>
      <c r="F2128" s="34"/>
      <c r="G2128" s="34"/>
      <c r="H2128" s="34"/>
    </row>
    <row r="2129" spans="3:8" x14ac:dyDescent="0.3">
      <c r="C2129" s="34"/>
      <c r="D2129" s="34"/>
      <c r="E2129" s="34"/>
      <c r="F2129" s="34"/>
      <c r="G2129" s="34"/>
      <c r="H2129" s="34"/>
    </row>
    <row r="2130" spans="3:8" x14ac:dyDescent="0.3">
      <c r="C2130" s="34"/>
      <c r="D2130" s="34"/>
      <c r="E2130" s="34"/>
      <c r="F2130" s="34"/>
      <c r="G2130" s="34"/>
      <c r="H2130" s="34"/>
    </row>
    <row r="2131" spans="3:8" x14ac:dyDescent="0.3">
      <c r="C2131" s="34"/>
      <c r="D2131" s="34"/>
      <c r="E2131" s="34"/>
      <c r="F2131" s="34"/>
      <c r="G2131" s="34"/>
      <c r="H2131" s="34"/>
    </row>
    <row r="2132" spans="3:8" x14ac:dyDescent="0.3">
      <c r="C2132" s="34"/>
      <c r="D2132" s="34"/>
      <c r="E2132" s="34"/>
      <c r="F2132" s="34"/>
      <c r="G2132" s="34"/>
      <c r="H2132" s="34"/>
    </row>
    <row r="2133" spans="3:8" x14ac:dyDescent="0.3">
      <c r="C2133" s="34"/>
      <c r="D2133" s="34"/>
      <c r="E2133" s="34"/>
      <c r="F2133" s="34"/>
      <c r="G2133" s="34"/>
      <c r="H2133" s="34"/>
    </row>
    <row r="2134" spans="3:8" x14ac:dyDescent="0.3">
      <c r="C2134" s="34"/>
      <c r="D2134" s="34"/>
      <c r="E2134" s="34"/>
      <c r="F2134" s="34"/>
      <c r="G2134" s="34"/>
      <c r="H2134" s="34"/>
    </row>
    <row r="2135" spans="3:8" x14ac:dyDescent="0.3">
      <c r="C2135" s="34"/>
      <c r="D2135" s="34"/>
      <c r="E2135" s="34"/>
      <c r="F2135" s="34"/>
      <c r="G2135" s="34"/>
      <c r="H2135" s="34"/>
    </row>
    <row r="2136" spans="3:8" x14ac:dyDescent="0.3">
      <c r="C2136" s="34"/>
      <c r="D2136" s="34"/>
      <c r="E2136" s="34"/>
      <c r="F2136" s="34"/>
      <c r="G2136" s="34"/>
      <c r="H2136" s="34"/>
    </row>
    <row r="2137" spans="3:8" x14ac:dyDescent="0.3">
      <c r="C2137" s="34"/>
      <c r="D2137" s="34"/>
      <c r="E2137" s="34"/>
      <c r="F2137" s="34"/>
      <c r="G2137" s="34"/>
      <c r="H2137" s="34"/>
    </row>
    <row r="2138" spans="3:8" x14ac:dyDescent="0.3">
      <c r="C2138" s="34"/>
      <c r="D2138" s="34"/>
      <c r="E2138" s="34"/>
      <c r="F2138" s="34"/>
      <c r="G2138" s="34"/>
      <c r="H2138" s="34"/>
    </row>
    <row r="2139" spans="3:8" x14ac:dyDescent="0.3">
      <c r="C2139" s="34"/>
      <c r="D2139" s="34"/>
      <c r="E2139" s="34"/>
      <c r="F2139" s="34"/>
      <c r="G2139" s="34"/>
      <c r="H2139" s="34"/>
    </row>
    <row r="2140" spans="3:8" x14ac:dyDescent="0.3">
      <c r="C2140" s="34"/>
      <c r="D2140" s="34"/>
      <c r="E2140" s="34"/>
      <c r="F2140" s="34"/>
      <c r="G2140" s="34"/>
      <c r="H2140" s="34"/>
    </row>
    <row r="2141" spans="3:8" x14ac:dyDescent="0.3">
      <c r="C2141" s="34"/>
      <c r="D2141" s="34"/>
      <c r="E2141" s="34"/>
      <c r="F2141" s="34"/>
      <c r="G2141" s="34"/>
      <c r="H2141" s="34"/>
    </row>
    <row r="2142" spans="3:8" x14ac:dyDescent="0.3">
      <c r="C2142" s="34"/>
      <c r="D2142" s="34"/>
      <c r="E2142" s="34"/>
      <c r="F2142" s="34"/>
      <c r="G2142" s="34"/>
      <c r="H2142" s="34"/>
    </row>
    <row r="2143" spans="3:8" x14ac:dyDescent="0.3">
      <c r="C2143" s="34"/>
      <c r="D2143" s="34"/>
      <c r="E2143" s="34"/>
      <c r="F2143" s="34"/>
      <c r="G2143" s="34"/>
      <c r="H2143" s="34"/>
    </row>
    <row r="2144" spans="3:8" x14ac:dyDescent="0.3">
      <c r="C2144" s="34"/>
      <c r="D2144" s="34"/>
      <c r="E2144" s="34"/>
      <c r="F2144" s="34"/>
      <c r="G2144" s="34"/>
      <c r="H2144" s="34"/>
    </row>
    <row r="2145" spans="3:8" x14ac:dyDescent="0.3">
      <c r="C2145" s="34"/>
      <c r="D2145" s="34"/>
      <c r="E2145" s="34"/>
      <c r="F2145" s="34"/>
      <c r="G2145" s="34"/>
      <c r="H2145" s="34"/>
    </row>
    <row r="2146" spans="3:8" x14ac:dyDescent="0.3">
      <c r="C2146" s="34"/>
      <c r="D2146" s="34"/>
      <c r="E2146" s="34"/>
      <c r="F2146" s="34"/>
      <c r="G2146" s="34"/>
      <c r="H2146" s="34"/>
    </row>
    <row r="2147" spans="3:8" x14ac:dyDescent="0.3">
      <c r="C2147" s="34"/>
      <c r="D2147" s="34"/>
      <c r="E2147" s="34"/>
      <c r="F2147" s="34"/>
      <c r="G2147" s="34"/>
      <c r="H2147" s="34"/>
    </row>
    <row r="2148" spans="3:8" x14ac:dyDescent="0.3">
      <c r="C2148" s="34"/>
      <c r="D2148" s="34"/>
      <c r="E2148" s="34"/>
      <c r="F2148" s="34"/>
      <c r="G2148" s="34"/>
      <c r="H2148" s="34"/>
    </row>
    <row r="2149" spans="3:8" x14ac:dyDescent="0.3">
      <c r="C2149" s="34"/>
      <c r="D2149" s="34"/>
      <c r="E2149" s="34"/>
      <c r="F2149" s="34"/>
      <c r="G2149" s="34"/>
      <c r="H2149" s="34"/>
    </row>
    <row r="2150" spans="3:8" x14ac:dyDescent="0.3">
      <c r="C2150" s="34"/>
      <c r="D2150" s="34"/>
      <c r="E2150" s="34"/>
      <c r="F2150" s="34"/>
      <c r="G2150" s="34"/>
      <c r="H2150" s="34"/>
    </row>
    <row r="2151" spans="3:8" x14ac:dyDescent="0.3">
      <c r="C2151" s="34"/>
      <c r="D2151" s="34"/>
      <c r="E2151" s="34"/>
      <c r="F2151" s="34"/>
      <c r="G2151" s="34"/>
      <c r="H2151" s="34"/>
    </row>
    <row r="2152" spans="3:8" x14ac:dyDescent="0.3">
      <c r="C2152" s="34"/>
      <c r="D2152" s="34"/>
      <c r="E2152" s="34"/>
      <c r="F2152" s="34"/>
      <c r="G2152" s="34"/>
      <c r="H2152" s="34"/>
    </row>
    <row r="2153" spans="3:8" x14ac:dyDescent="0.3">
      <c r="C2153" s="34"/>
      <c r="D2153" s="34"/>
      <c r="E2153" s="34"/>
      <c r="F2153" s="34"/>
      <c r="G2153" s="34"/>
      <c r="H2153" s="34"/>
    </row>
    <row r="2154" spans="3:8" x14ac:dyDescent="0.3">
      <c r="C2154" s="34"/>
      <c r="D2154" s="34"/>
      <c r="E2154" s="34"/>
      <c r="F2154" s="34"/>
      <c r="G2154" s="34"/>
      <c r="H2154" s="34"/>
    </row>
    <row r="2155" spans="3:8" x14ac:dyDescent="0.3">
      <c r="C2155" s="34"/>
      <c r="D2155" s="34"/>
      <c r="E2155" s="34"/>
      <c r="F2155" s="34"/>
      <c r="G2155" s="34"/>
      <c r="H2155" s="34"/>
    </row>
    <row r="2156" spans="3:8" x14ac:dyDescent="0.3">
      <c r="C2156" s="34"/>
      <c r="D2156" s="34"/>
      <c r="E2156" s="34"/>
      <c r="F2156" s="34"/>
      <c r="G2156" s="34"/>
      <c r="H2156" s="34"/>
    </row>
    <row r="2157" spans="3:8" x14ac:dyDescent="0.3">
      <c r="C2157" s="34"/>
      <c r="D2157" s="34"/>
      <c r="E2157" s="34"/>
      <c r="F2157" s="34"/>
      <c r="G2157" s="34"/>
      <c r="H2157" s="34"/>
    </row>
    <row r="2158" spans="3:8" x14ac:dyDescent="0.3">
      <c r="C2158" s="34"/>
      <c r="D2158" s="34"/>
      <c r="E2158" s="34"/>
      <c r="F2158" s="34"/>
      <c r="G2158" s="34"/>
      <c r="H2158" s="34"/>
    </row>
    <row r="2159" spans="3:8" x14ac:dyDescent="0.3">
      <c r="C2159" s="34"/>
      <c r="D2159" s="34"/>
      <c r="E2159" s="34"/>
      <c r="F2159" s="34"/>
      <c r="G2159" s="34"/>
      <c r="H2159" s="34"/>
    </row>
    <row r="2160" spans="3:8" x14ac:dyDescent="0.3">
      <c r="C2160" s="34"/>
      <c r="D2160" s="34"/>
      <c r="E2160" s="34"/>
      <c r="F2160" s="34"/>
      <c r="G2160" s="34"/>
      <c r="H2160" s="34"/>
    </row>
    <row r="2161" spans="3:8" x14ac:dyDescent="0.3">
      <c r="C2161" s="34"/>
      <c r="D2161" s="34"/>
      <c r="E2161" s="34"/>
      <c r="F2161" s="34"/>
      <c r="G2161" s="34"/>
      <c r="H2161" s="34"/>
    </row>
    <row r="2162" spans="3:8" x14ac:dyDescent="0.3">
      <c r="C2162" s="34"/>
      <c r="D2162" s="34"/>
      <c r="E2162" s="34"/>
      <c r="F2162" s="34"/>
      <c r="G2162" s="34"/>
      <c r="H2162" s="34"/>
    </row>
    <row r="2163" spans="3:8" x14ac:dyDescent="0.3">
      <c r="C2163" s="34"/>
      <c r="D2163" s="34"/>
      <c r="E2163" s="34"/>
      <c r="F2163" s="34"/>
      <c r="G2163" s="34"/>
      <c r="H2163" s="34"/>
    </row>
    <row r="2164" spans="3:8" x14ac:dyDescent="0.3">
      <c r="C2164" s="34"/>
      <c r="D2164" s="34"/>
      <c r="E2164" s="34"/>
      <c r="F2164" s="34"/>
      <c r="G2164" s="34"/>
      <c r="H2164" s="34"/>
    </row>
    <row r="2165" spans="3:8" x14ac:dyDescent="0.3">
      <c r="C2165" s="34"/>
      <c r="D2165" s="34"/>
      <c r="E2165" s="34"/>
      <c r="F2165" s="34"/>
      <c r="G2165" s="34"/>
      <c r="H2165" s="34"/>
    </row>
    <row r="2166" spans="3:8" x14ac:dyDescent="0.3">
      <c r="C2166" s="34"/>
      <c r="D2166" s="34"/>
      <c r="E2166" s="34"/>
      <c r="F2166" s="34"/>
      <c r="G2166" s="34"/>
      <c r="H2166" s="34"/>
    </row>
    <row r="2167" spans="3:8" x14ac:dyDescent="0.3">
      <c r="C2167" s="34"/>
      <c r="D2167" s="34"/>
      <c r="E2167" s="34"/>
      <c r="F2167" s="34"/>
      <c r="G2167" s="34"/>
      <c r="H2167" s="34"/>
    </row>
    <row r="2168" spans="3:8" x14ac:dyDescent="0.3">
      <c r="C2168" s="34"/>
      <c r="D2168" s="34"/>
      <c r="E2168" s="34"/>
      <c r="F2168" s="34"/>
      <c r="G2168" s="34"/>
      <c r="H2168" s="34"/>
    </row>
    <row r="2169" spans="3:8" x14ac:dyDescent="0.3">
      <c r="C2169" s="34"/>
      <c r="D2169" s="34"/>
      <c r="E2169" s="34"/>
      <c r="F2169" s="34"/>
      <c r="G2169" s="34"/>
      <c r="H2169" s="34"/>
    </row>
    <row r="2170" spans="3:8" x14ac:dyDescent="0.3">
      <c r="C2170" s="34"/>
      <c r="D2170" s="34"/>
      <c r="E2170" s="34"/>
      <c r="F2170" s="34"/>
      <c r="G2170" s="34"/>
      <c r="H2170" s="34"/>
    </row>
    <row r="2171" spans="3:8" x14ac:dyDescent="0.3">
      <c r="C2171" s="34"/>
      <c r="D2171" s="34"/>
      <c r="E2171" s="34"/>
      <c r="F2171" s="34"/>
      <c r="G2171" s="34"/>
      <c r="H2171" s="34"/>
    </row>
    <row r="2172" spans="3:8" x14ac:dyDescent="0.3">
      <c r="C2172" s="34"/>
      <c r="D2172" s="34"/>
      <c r="E2172" s="34"/>
      <c r="F2172" s="34"/>
      <c r="G2172" s="34"/>
      <c r="H2172" s="34"/>
    </row>
    <row r="2173" spans="3:8" x14ac:dyDescent="0.3">
      <c r="C2173" s="34"/>
      <c r="D2173" s="34"/>
      <c r="E2173" s="34"/>
      <c r="F2173" s="34"/>
      <c r="G2173" s="34"/>
      <c r="H2173" s="34"/>
    </row>
    <row r="2174" spans="3:8" x14ac:dyDescent="0.3">
      <c r="C2174" s="34"/>
      <c r="D2174" s="34"/>
      <c r="E2174" s="34"/>
      <c r="F2174" s="34"/>
      <c r="G2174" s="34"/>
      <c r="H2174" s="34"/>
    </row>
    <row r="2175" spans="3:8" x14ac:dyDescent="0.3">
      <c r="C2175" s="34"/>
      <c r="D2175" s="34"/>
      <c r="E2175" s="34"/>
      <c r="F2175" s="34"/>
      <c r="G2175" s="34"/>
      <c r="H2175" s="34"/>
    </row>
    <row r="2176" spans="3:8" x14ac:dyDescent="0.3">
      <c r="C2176" s="34"/>
      <c r="D2176" s="34"/>
      <c r="E2176" s="34"/>
      <c r="F2176" s="34"/>
      <c r="G2176" s="34"/>
      <c r="H2176" s="34"/>
    </row>
    <row r="2177" spans="3:8" x14ac:dyDescent="0.3">
      <c r="C2177" s="34"/>
      <c r="D2177" s="34"/>
      <c r="E2177" s="34"/>
      <c r="F2177" s="34"/>
      <c r="G2177" s="34"/>
      <c r="H2177" s="34"/>
    </row>
    <row r="2178" spans="3:8" x14ac:dyDescent="0.3">
      <c r="C2178" s="34"/>
      <c r="D2178" s="34"/>
      <c r="E2178" s="34"/>
      <c r="F2178" s="34"/>
      <c r="G2178" s="34"/>
      <c r="H2178" s="34"/>
    </row>
    <row r="2179" spans="3:8" x14ac:dyDescent="0.3">
      <c r="C2179" s="34"/>
      <c r="D2179" s="34"/>
      <c r="E2179" s="34"/>
      <c r="F2179" s="34"/>
      <c r="G2179" s="34"/>
      <c r="H2179" s="34"/>
    </row>
    <row r="2180" spans="3:8" x14ac:dyDescent="0.3">
      <c r="C2180" s="34"/>
      <c r="D2180" s="34"/>
      <c r="E2180" s="34"/>
      <c r="F2180" s="34"/>
      <c r="G2180" s="34"/>
      <c r="H2180" s="34"/>
    </row>
    <row r="2181" spans="3:8" x14ac:dyDescent="0.3">
      <c r="C2181" s="34"/>
      <c r="D2181" s="34"/>
      <c r="E2181" s="34"/>
      <c r="F2181" s="34"/>
      <c r="G2181" s="34"/>
      <c r="H2181" s="34"/>
    </row>
    <row r="2182" spans="3:8" x14ac:dyDescent="0.3">
      <c r="C2182" s="34"/>
      <c r="D2182" s="34"/>
      <c r="E2182" s="34"/>
      <c r="F2182" s="34"/>
      <c r="G2182" s="34"/>
      <c r="H2182" s="34"/>
    </row>
    <row r="2183" spans="3:8" x14ac:dyDescent="0.3">
      <c r="C2183" s="34"/>
      <c r="D2183" s="34"/>
      <c r="E2183" s="34"/>
      <c r="F2183" s="34"/>
      <c r="G2183" s="34"/>
      <c r="H2183" s="34"/>
    </row>
    <row r="2184" spans="3:8" x14ac:dyDescent="0.3">
      <c r="C2184" s="34"/>
      <c r="D2184" s="34"/>
      <c r="E2184" s="34"/>
      <c r="F2184" s="34"/>
      <c r="G2184" s="34"/>
      <c r="H2184" s="34"/>
    </row>
    <row r="2185" spans="3:8" x14ac:dyDescent="0.3">
      <c r="C2185" s="34"/>
      <c r="D2185" s="34"/>
      <c r="E2185" s="34"/>
      <c r="F2185" s="34"/>
      <c r="G2185" s="34"/>
      <c r="H2185" s="34"/>
    </row>
    <row r="2186" spans="3:8" x14ac:dyDescent="0.3">
      <c r="C2186" s="34"/>
      <c r="D2186" s="34"/>
      <c r="E2186" s="34"/>
      <c r="F2186" s="34"/>
      <c r="G2186" s="34"/>
      <c r="H2186" s="34"/>
    </row>
    <row r="2187" spans="3:8" x14ac:dyDescent="0.3">
      <c r="C2187" s="34"/>
      <c r="D2187" s="34"/>
      <c r="E2187" s="34"/>
      <c r="F2187" s="34"/>
      <c r="G2187" s="34"/>
      <c r="H2187" s="34"/>
    </row>
    <row r="2188" spans="3:8" x14ac:dyDescent="0.3">
      <c r="C2188" s="34"/>
      <c r="D2188" s="34"/>
      <c r="E2188" s="34"/>
      <c r="F2188" s="34"/>
      <c r="G2188" s="34"/>
      <c r="H2188" s="34"/>
    </row>
    <row r="2189" spans="3:8" x14ac:dyDescent="0.3">
      <c r="C2189" s="34"/>
      <c r="D2189" s="34"/>
      <c r="E2189" s="34"/>
      <c r="F2189" s="34"/>
      <c r="G2189" s="34"/>
      <c r="H2189" s="34"/>
    </row>
    <row r="2190" spans="3:8" x14ac:dyDescent="0.3">
      <c r="C2190" s="34"/>
      <c r="D2190" s="34"/>
      <c r="E2190" s="34"/>
      <c r="F2190" s="34"/>
      <c r="G2190" s="34"/>
      <c r="H2190" s="34"/>
    </row>
    <row r="2191" spans="3:8" x14ac:dyDescent="0.3">
      <c r="C2191" s="34"/>
      <c r="D2191" s="34"/>
      <c r="E2191" s="34"/>
      <c r="F2191" s="34"/>
      <c r="G2191" s="34"/>
      <c r="H2191" s="34"/>
    </row>
    <row r="2192" spans="3:8" x14ac:dyDescent="0.3">
      <c r="C2192" s="34"/>
      <c r="D2192" s="34"/>
      <c r="E2192" s="34"/>
      <c r="F2192" s="34"/>
      <c r="G2192" s="34"/>
      <c r="H2192" s="34"/>
    </row>
    <row r="2193" spans="3:8" x14ac:dyDescent="0.3">
      <c r="C2193" s="34"/>
      <c r="D2193" s="34"/>
      <c r="E2193" s="34"/>
      <c r="F2193" s="34"/>
      <c r="G2193" s="34"/>
      <c r="H2193" s="34"/>
    </row>
    <row r="2194" spans="3:8" x14ac:dyDescent="0.3">
      <c r="C2194" s="34"/>
      <c r="D2194" s="34"/>
      <c r="E2194" s="34"/>
      <c r="F2194" s="34"/>
      <c r="G2194" s="34"/>
      <c r="H2194" s="34"/>
    </row>
    <row r="2195" spans="3:8" x14ac:dyDescent="0.3">
      <c r="C2195" s="34"/>
      <c r="D2195" s="34"/>
      <c r="E2195" s="34"/>
      <c r="F2195" s="34"/>
      <c r="G2195" s="34"/>
      <c r="H2195" s="34"/>
    </row>
    <row r="2196" spans="3:8" x14ac:dyDescent="0.3">
      <c r="C2196" s="34"/>
      <c r="D2196" s="34"/>
      <c r="E2196" s="34"/>
      <c r="F2196" s="34"/>
      <c r="G2196" s="34"/>
      <c r="H2196" s="34"/>
    </row>
    <row r="2197" spans="3:8" x14ac:dyDescent="0.3">
      <c r="C2197" s="34"/>
      <c r="D2197" s="34"/>
      <c r="E2197" s="34"/>
      <c r="F2197" s="34"/>
      <c r="G2197" s="34"/>
      <c r="H2197" s="34"/>
    </row>
    <row r="2198" spans="3:8" x14ac:dyDescent="0.3">
      <c r="C2198" s="34"/>
      <c r="D2198" s="34"/>
      <c r="E2198" s="34"/>
      <c r="F2198" s="34"/>
      <c r="G2198" s="34"/>
      <c r="H2198" s="34"/>
    </row>
    <row r="2199" spans="3:8" x14ac:dyDescent="0.3">
      <c r="C2199" s="34"/>
      <c r="D2199" s="34"/>
      <c r="E2199" s="34"/>
      <c r="F2199" s="34"/>
      <c r="G2199" s="34"/>
      <c r="H2199" s="34"/>
    </row>
    <row r="2200" spans="3:8" x14ac:dyDescent="0.3">
      <c r="C2200" s="34"/>
      <c r="D2200" s="34"/>
      <c r="E2200" s="34"/>
      <c r="F2200" s="34"/>
      <c r="G2200" s="34"/>
      <c r="H2200" s="34"/>
    </row>
    <row r="2201" spans="3:8" x14ac:dyDescent="0.3">
      <c r="C2201" s="34"/>
      <c r="D2201" s="34"/>
      <c r="E2201" s="34"/>
      <c r="F2201" s="34"/>
      <c r="G2201" s="34"/>
      <c r="H2201" s="34"/>
    </row>
    <row r="2202" spans="3:8" x14ac:dyDescent="0.3">
      <c r="C2202" s="34"/>
      <c r="D2202" s="34"/>
      <c r="E2202" s="34"/>
      <c r="F2202" s="34"/>
      <c r="G2202" s="34"/>
      <c r="H2202" s="34"/>
    </row>
    <row r="2203" spans="3:8" x14ac:dyDescent="0.3">
      <c r="C2203" s="34"/>
      <c r="D2203" s="34"/>
      <c r="E2203" s="34"/>
      <c r="F2203" s="34"/>
      <c r="G2203" s="34"/>
      <c r="H2203" s="34"/>
    </row>
    <row r="2204" spans="3:8" x14ac:dyDescent="0.3">
      <c r="C2204" s="34"/>
      <c r="D2204" s="34"/>
      <c r="E2204" s="34"/>
      <c r="F2204" s="34"/>
      <c r="G2204" s="34"/>
      <c r="H2204" s="34"/>
    </row>
    <row r="2205" spans="3:8" x14ac:dyDescent="0.3">
      <c r="C2205" s="34"/>
      <c r="D2205" s="34"/>
      <c r="E2205" s="34"/>
      <c r="F2205" s="34"/>
      <c r="G2205" s="34"/>
      <c r="H2205" s="34"/>
    </row>
    <row r="2206" spans="3:8" x14ac:dyDescent="0.3">
      <c r="C2206" s="34"/>
      <c r="D2206" s="34"/>
      <c r="E2206" s="34"/>
      <c r="F2206" s="34"/>
      <c r="G2206" s="34"/>
      <c r="H2206" s="34"/>
    </row>
    <row r="2207" spans="3:8" x14ac:dyDescent="0.3">
      <c r="C2207" s="34"/>
      <c r="D2207" s="34"/>
      <c r="E2207" s="34"/>
      <c r="F2207" s="34"/>
      <c r="G2207" s="34"/>
      <c r="H2207" s="34"/>
    </row>
    <row r="2208" spans="3:8" x14ac:dyDescent="0.3">
      <c r="C2208" s="34"/>
      <c r="D2208" s="34"/>
      <c r="E2208" s="34"/>
      <c r="F2208" s="34"/>
      <c r="G2208" s="34"/>
      <c r="H2208" s="34"/>
    </row>
    <row r="2209" spans="3:8" x14ac:dyDescent="0.3">
      <c r="C2209" s="34"/>
      <c r="D2209" s="34"/>
      <c r="E2209" s="34"/>
      <c r="F2209" s="34"/>
      <c r="G2209" s="34"/>
      <c r="H2209" s="34"/>
    </row>
    <row r="2210" spans="3:8" x14ac:dyDescent="0.3">
      <c r="C2210" s="34"/>
      <c r="D2210" s="34"/>
      <c r="E2210" s="34"/>
      <c r="F2210" s="34"/>
      <c r="G2210" s="34"/>
      <c r="H2210" s="34"/>
    </row>
    <row r="2211" spans="3:8" x14ac:dyDescent="0.3">
      <c r="C2211" s="34"/>
      <c r="D2211" s="34"/>
      <c r="E2211" s="34"/>
      <c r="F2211" s="34"/>
      <c r="G2211" s="34"/>
      <c r="H2211" s="34"/>
    </row>
    <row r="2212" spans="3:8" x14ac:dyDescent="0.3">
      <c r="C2212" s="34"/>
      <c r="D2212" s="34"/>
      <c r="E2212" s="34"/>
      <c r="F2212" s="34"/>
      <c r="G2212" s="34"/>
      <c r="H2212" s="34"/>
    </row>
    <row r="2213" spans="3:8" x14ac:dyDescent="0.3">
      <c r="C2213" s="34"/>
      <c r="D2213" s="34"/>
      <c r="E2213" s="34"/>
      <c r="F2213" s="34"/>
      <c r="G2213" s="34"/>
      <c r="H2213" s="34"/>
    </row>
    <row r="2214" spans="3:8" x14ac:dyDescent="0.3">
      <c r="C2214" s="34"/>
      <c r="D2214" s="34"/>
      <c r="E2214" s="34"/>
      <c r="F2214" s="34"/>
      <c r="G2214" s="34"/>
      <c r="H2214" s="34"/>
    </row>
    <row r="2215" spans="3:8" x14ac:dyDescent="0.3">
      <c r="C2215" s="34"/>
      <c r="D2215" s="34"/>
      <c r="E2215" s="34"/>
      <c r="F2215" s="34"/>
      <c r="G2215" s="34"/>
      <c r="H2215" s="34"/>
    </row>
    <row r="2216" spans="3:8" x14ac:dyDescent="0.3">
      <c r="C2216" s="34"/>
      <c r="D2216" s="34"/>
      <c r="E2216" s="34"/>
      <c r="F2216" s="34"/>
      <c r="G2216" s="34"/>
      <c r="H2216" s="34"/>
    </row>
    <row r="2217" spans="3:8" x14ac:dyDescent="0.3">
      <c r="C2217" s="34"/>
      <c r="D2217" s="34"/>
      <c r="E2217" s="34"/>
      <c r="F2217" s="34"/>
      <c r="G2217" s="34"/>
      <c r="H2217" s="34"/>
    </row>
    <row r="2218" spans="3:8" x14ac:dyDescent="0.3">
      <c r="C2218" s="34"/>
      <c r="D2218" s="34"/>
      <c r="E2218" s="34"/>
      <c r="F2218" s="34"/>
      <c r="G2218" s="34"/>
      <c r="H2218" s="34"/>
    </row>
    <row r="2219" spans="3:8" x14ac:dyDescent="0.3">
      <c r="C2219" s="34"/>
      <c r="D2219" s="34"/>
      <c r="E2219" s="34"/>
      <c r="F2219" s="34"/>
      <c r="G2219" s="34"/>
      <c r="H2219" s="34"/>
    </row>
    <row r="2220" spans="3:8" x14ac:dyDescent="0.3">
      <c r="C2220" s="34"/>
      <c r="D2220" s="34"/>
      <c r="E2220" s="34"/>
      <c r="F2220" s="34"/>
      <c r="G2220" s="34"/>
      <c r="H2220" s="34"/>
    </row>
    <row r="2221" spans="3:8" x14ac:dyDescent="0.3">
      <c r="C2221" s="34"/>
      <c r="D2221" s="34"/>
      <c r="E2221" s="34"/>
      <c r="F2221" s="34"/>
      <c r="G2221" s="34"/>
      <c r="H2221" s="34"/>
    </row>
    <row r="2222" spans="3:8" x14ac:dyDescent="0.3">
      <c r="C2222" s="34"/>
      <c r="D2222" s="34"/>
      <c r="E2222" s="34"/>
      <c r="F2222" s="34"/>
      <c r="G2222" s="34"/>
      <c r="H2222" s="34"/>
    </row>
    <row r="2223" spans="3:8" x14ac:dyDescent="0.3">
      <c r="C2223" s="34"/>
      <c r="D2223" s="34"/>
      <c r="E2223" s="34"/>
      <c r="F2223" s="34"/>
      <c r="G2223" s="34"/>
      <c r="H2223" s="34"/>
    </row>
    <row r="2224" spans="3:8" x14ac:dyDescent="0.3">
      <c r="C2224" s="34"/>
      <c r="D2224" s="34"/>
      <c r="E2224" s="34"/>
      <c r="F2224" s="34"/>
      <c r="G2224" s="34"/>
      <c r="H2224" s="34"/>
    </row>
    <row r="2225" spans="3:8" x14ac:dyDescent="0.3">
      <c r="C2225" s="34"/>
      <c r="D2225" s="34"/>
      <c r="E2225" s="34"/>
      <c r="F2225" s="34"/>
      <c r="G2225" s="34"/>
      <c r="H2225" s="34"/>
    </row>
    <row r="2226" spans="3:8" x14ac:dyDescent="0.3">
      <c r="C2226" s="34"/>
      <c r="D2226" s="34"/>
      <c r="E2226" s="34"/>
      <c r="F2226" s="34"/>
      <c r="G2226" s="34"/>
      <c r="H2226" s="34"/>
    </row>
    <row r="2227" spans="3:8" x14ac:dyDescent="0.3">
      <c r="C2227" s="34"/>
      <c r="D2227" s="34"/>
      <c r="E2227" s="34"/>
      <c r="F2227" s="34"/>
      <c r="G2227" s="34"/>
      <c r="H2227" s="34"/>
    </row>
    <row r="2228" spans="3:8" x14ac:dyDescent="0.3">
      <c r="C2228" s="34"/>
      <c r="D2228" s="34"/>
      <c r="E2228" s="34"/>
      <c r="F2228" s="34"/>
      <c r="G2228" s="34"/>
      <c r="H2228" s="34"/>
    </row>
    <row r="2229" spans="3:8" x14ac:dyDescent="0.3">
      <c r="C2229" s="34"/>
      <c r="D2229" s="34"/>
      <c r="E2229" s="34"/>
      <c r="F2229" s="34"/>
      <c r="G2229" s="34"/>
      <c r="H2229" s="34"/>
    </row>
    <row r="2230" spans="3:8" x14ac:dyDescent="0.3">
      <c r="C2230" s="34"/>
      <c r="D2230" s="34"/>
      <c r="E2230" s="34"/>
      <c r="F2230" s="34"/>
      <c r="G2230" s="34"/>
      <c r="H2230" s="34"/>
    </row>
    <row r="2231" spans="3:8" x14ac:dyDescent="0.3">
      <c r="C2231" s="34"/>
      <c r="D2231" s="34"/>
      <c r="E2231" s="34"/>
      <c r="F2231" s="34"/>
      <c r="G2231" s="34"/>
      <c r="H2231" s="34"/>
    </row>
    <row r="2232" spans="3:8" x14ac:dyDescent="0.3">
      <c r="C2232" s="34"/>
      <c r="D2232" s="34"/>
      <c r="E2232" s="34"/>
      <c r="F2232" s="34"/>
      <c r="G2232" s="34"/>
      <c r="H2232" s="34"/>
    </row>
    <row r="2233" spans="3:8" x14ac:dyDescent="0.3">
      <c r="C2233" s="34"/>
      <c r="D2233" s="34"/>
      <c r="E2233" s="34"/>
      <c r="F2233" s="34"/>
      <c r="G2233" s="34"/>
      <c r="H2233" s="34"/>
    </row>
    <row r="2234" spans="3:8" x14ac:dyDescent="0.3">
      <c r="C2234" s="34"/>
      <c r="D2234" s="34"/>
      <c r="E2234" s="34"/>
      <c r="F2234" s="34"/>
      <c r="G2234" s="34"/>
      <c r="H2234" s="34"/>
    </row>
    <row r="2235" spans="3:8" x14ac:dyDescent="0.3">
      <c r="C2235" s="34"/>
      <c r="D2235" s="34"/>
      <c r="E2235" s="34"/>
      <c r="F2235" s="34"/>
      <c r="G2235" s="34"/>
      <c r="H2235" s="34"/>
    </row>
    <row r="2236" spans="3:8" x14ac:dyDescent="0.3">
      <c r="C2236" s="34"/>
      <c r="D2236" s="34"/>
      <c r="E2236" s="34"/>
      <c r="F2236" s="34"/>
      <c r="G2236" s="34"/>
      <c r="H2236" s="34"/>
    </row>
    <row r="2237" spans="3:8" x14ac:dyDescent="0.3">
      <c r="C2237" s="34"/>
      <c r="D2237" s="34"/>
      <c r="E2237" s="34"/>
      <c r="F2237" s="34"/>
      <c r="G2237" s="34"/>
      <c r="H2237" s="34"/>
    </row>
    <row r="2238" spans="3:8" x14ac:dyDescent="0.3">
      <c r="C2238" s="34"/>
      <c r="D2238" s="34"/>
      <c r="E2238" s="34"/>
      <c r="F2238" s="34"/>
      <c r="G2238" s="34"/>
      <c r="H2238" s="34"/>
    </row>
    <row r="2239" spans="3:8" x14ac:dyDescent="0.3">
      <c r="C2239" s="34"/>
      <c r="D2239" s="34"/>
      <c r="E2239" s="34"/>
      <c r="F2239" s="34"/>
      <c r="G2239" s="34"/>
      <c r="H2239" s="34"/>
    </row>
    <row r="2240" spans="3:8" x14ac:dyDescent="0.3">
      <c r="C2240" s="34"/>
      <c r="D2240" s="34"/>
      <c r="E2240" s="34"/>
      <c r="F2240" s="34"/>
      <c r="G2240" s="34"/>
      <c r="H2240" s="34"/>
    </row>
    <row r="2241" spans="3:8" x14ac:dyDescent="0.3">
      <c r="C2241" s="34"/>
      <c r="D2241" s="34"/>
      <c r="E2241" s="34"/>
      <c r="F2241" s="34"/>
      <c r="G2241" s="34"/>
      <c r="H2241" s="34"/>
    </row>
    <row r="2242" spans="3:8" x14ac:dyDescent="0.3">
      <c r="C2242" s="34"/>
      <c r="D2242" s="34"/>
      <c r="E2242" s="34"/>
      <c r="F2242" s="34"/>
      <c r="G2242" s="34"/>
      <c r="H2242" s="34"/>
    </row>
    <row r="2243" spans="3:8" x14ac:dyDescent="0.3">
      <c r="C2243" s="34"/>
      <c r="D2243" s="34"/>
      <c r="E2243" s="34"/>
      <c r="F2243" s="34"/>
      <c r="G2243" s="34"/>
      <c r="H2243" s="34"/>
    </row>
    <row r="2244" spans="3:8" x14ac:dyDescent="0.3">
      <c r="C2244" s="34"/>
      <c r="D2244" s="34"/>
      <c r="E2244" s="34"/>
      <c r="F2244" s="34"/>
      <c r="G2244" s="34"/>
      <c r="H2244" s="34"/>
    </row>
    <row r="2245" spans="3:8" x14ac:dyDescent="0.3">
      <c r="C2245" s="34"/>
      <c r="D2245" s="34"/>
      <c r="E2245" s="34"/>
      <c r="F2245" s="34"/>
      <c r="G2245" s="34"/>
      <c r="H2245" s="34"/>
    </row>
    <row r="2246" spans="3:8" x14ac:dyDescent="0.3">
      <c r="C2246" s="34"/>
      <c r="D2246" s="34"/>
      <c r="E2246" s="34"/>
      <c r="F2246" s="34"/>
      <c r="G2246" s="34"/>
      <c r="H2246" s="34"/>
    </row>
    <row r="2247" spans="3:8" x14ac:dyDescent="0.3">
      <c r="C2247" s="34"/>
      <c r="D2247" s="34"/>
      <c r="E2247" s="34"/>
      <c r="F2247" s="34"/>
      <c r="G2247" s="34"/>
      <c r="H2247" s="34"/>
    </row>
    <row r="2248" spans="3:8" x14ac:dyDescent="0.3">
      <c r="C2248" s="34"/>
      <c r="D2248" s="34"/>
      <c r="E2248" s="34"/>
      <c r="F2248" s="34"/>
      <c r="G2248" s="34"/>
      <c r="H2248" s="34"/>
    </row>
    <row r="2249" spans="3:8" x14ac:dyDescent="0.3">
      <c r="C2249" s="34"/>
      <c r="D2249" s="34"/>
      <c r="E2249" s="34"/>
      <c r="F2249" s="34"/>
      <c r="G2249" s="34"/>
      <c r="H2249" s="34"/>
    </row>
    <row r="2250" spans="3:8" x14ac:dyDescent="0.3">
      <c r="C2250" s="34"/>
      <c r="D2250" s="34"/>
      <c r="E2250" s="34"/>
      <c r="F2250" s="34"/>
      <c r="G2250" s="34"/>
      <c r="H2250" s="34"/>
    </row>
    <row r="2251" spans="3:8" x14ac:dyDescent="0.3">
      <c r="C2251" s="34"/>
      <c r="D2251" s="34"/>
      <c r="E2251" s="34"/>
      <c r="F2251" s="34"/>
      <c r="G2251" s="34"/>
      <c r="H2251" s="34"/>
    </row>
    <row r="2252" spans="3:8" x14ac:dyDescent="0.3">
      <c r="C2252" s="34"/>
      <c r="D2252" s="34"/>
      <c r="E2252" s="34"/>
      <c r="F2252" s="34"/>
      <c r="G2252" s="34"/>
      <c r="H2252" s="34"/>
    </row>
    <row r="2253" spans="3:8" x14ac:dyDescent="0.3">
      <c r="C2253" s="34"/>
      <c r="D2253" s="34"/>
      <c r="E2253" s="34"/>
      <c r="F2253" s="34"/>
      <c r="G2253" s="34"/>
      <c r="H2253" s="34"/>
    </row>
    <row r="2254" spans="3:8" x14ac:dyDescent="0.3">
      <c r="C2254" s="34"/>
      <c r="D2254" s="34"/>
      <c r="E2254" s="34"/>
      <c r="F2254" s="34"/>
      <c r="G2254" s="34"/>
      <c r="H2254" s="34"/>
    </row>
    <row r="2255" spans="3:8" x14ac:dyDescent="0.3">
      <c r="C2255" s="34"/>
      <c r="D2255" s="34"/>
      <c r="E2255" s="34"/>
      <c r="F2255" s="34"/>
      <c r="G2255" s="34"/>
      <c r="H2255" s="34"/>
    </row>
    <row r="2256" spans="3:8" x14ac:dyDescent="0.3">
      <c r="C2256" s="34"/>
      <c r="D2256" s="34"/>
      <c r="E2256" s="34"/>
      <c r="F2256" s="34"/>
      <c r="G2256" s="34"/>
      <c r="H2256" s="34"/>
    </row>
    <row r="2257" spans="3:8" x14ac:dyDescent="0.3">
      <c r="C2257" s="34"/>
      <c r="D2257" s="34"/>
      <c r="E2257" s="34"/>
      <c r="F2257" s="34"/>
      <c r="G2257" s="34"/>
      <c r="H2257" s="34"/>
    </row>
    <row r="2258" spans="3:8" x14ac:dyDescent="0.3">
      <c r="C2258" s="34"/>
      <c r="D2258" s="34"/>
      <c r="E2258" s="34"/>
      <c r="F2258" s="34"/>
      <c r="G2258" s="34"/>
      <c r="H2258" s="34"/>
    </row>
    <row r="2259" spans="3:8" x14ac:dyDescent="0.3">
      <c r="C2259" s="34"/>
      <c r="D2259" s="34"/>
      <c r="E2259" s="34"/>
      <c r="F2259" s="34"/>
      <c r="G2259" s="34"/>
      <c r="H2259" s="34"/>
    </row>
    <row r="2260" spans="3:8" x14ac:dyDescent="0.3">
      <c r="C2260" s="34"/>
      <c r="D2260" s="34"/>
      <c r="E2260" s="34"/>
      <c r="F2260" s="34"/>
      <c r="G2260" s="34"/>
      <c r="H2260" s="34"/>
    </row>
    <row r="2261" spans="3:8" x14ac:dyDescent="0.3">
      <c r="C2261" s="34"/>
      <c r="D2261" s="34"/>
      <c r="E2261" s="34"/>
      <c r="F2261" s="34"/>
      <c r="G2261" s="34"/>
      <c r="H2261" s="34"/>
    </row>
    <row r="2262" spans="3:8" x14ac:dyDescent="0.3">
      <c r="C2262" s="34"/>
      <c r="D2262" s="34"/>
      <c r="E2262" s="34"/>
      <c r="F2262" s="34"/>
      <c r="G2262" s="34"/>
      <c r="H2262" s="34"/>
    </row>
    <row r="2263" spans="3:8" x14ac:dyDescent="0.3">
      <c r="C2263" s="34"/>
      <c r="D2263" s="34"/>
      <c r="E2263" s="34"/>
      <c r="F2263" s="34"/>
      <c r="G2263" s="34"/>
      <c r="H2263" s="34"/>
    </row>
    <row r="2264" spans="3:8" x14ac:dyDescent="0.3">
      <c r="C2264" s="34"/>
      <c r="D2264" s="34"/>
      <c r="E2264" s="34"/>
      <c r="F2264" s="34"/>
      <c r="G2264" s="34"/>
      <c r="H2264" s="34"/>
    </row>
    <row r="2265" spans="3:8" x14ac:dyDescent="0.3">
      <c r="C2265" s="34"/>
      <c r="D2265" s="34"/>
      <c r="E2265" s="34"/>
      <c r="F2265" s="34"/>
      <c r="G2265" s="34"/>
      <c r="H2265" s="34"/>
    </row>
    <row r="2266" spans="3:8" x14ac:dyDescent="0.3">
      <c r="C2266" s="34"/>
      <c r="D2266" s="34"/>
      <c r="E2266" s="34"/>
      <c r="F2266" s="34"/>
      <c r="G2266" s="34"/>
      <c r="H2266" s="34"/>
    </row>
    <row r="2267" spans="3:8" x14ac:dyDescent="0.3">
      <c r="C2267" s="34"/>
      <c r="D2267" s="34"/>
      <c r="E2267" s="34"/>
      <c r="F2267" s="34"/>
      <c r="G2267" s="34"/>
      <c r="H2267" s="34"/>
    </row>
    <row r="2268" spans="3:8" x14ac:dyDescent="0.3">
      <c r="C2268" s="34"/>
      <c r="D2268" s="34"/>
      <c r="E2268" s="34"/>
      <c r="F2268" s="34"/>
      <c r="G2268" s="34"/>
      <c r="H2268" s="34"/>
    </row>
    <row r="2269" spans="3:8" x14ac:dyDescent="0.3">
      <c r="C2269" s="34"/>
      <c r="D2269" s="34"/>
      <c r="E2269" s="34"/>
      <c r="F2269" s="34"/>
      <c r="G2269" s="34"/>
      <c r="H2269" s="34"/>
    </row>
    <row r="2270" spans="3:8" x14ac:dyDescent="0.3">
      <c r="C2270" s="34"/>
      <c r="D2270" s="34"/>
      <c r="E2270" s="34"/>
      <c r="F2270" s="34"/>
      <c r="G2270" s="34"/>
      <c r="H2270" s="34"/>
    </row>
    <row r="2271" spans="3:8" x14ac:dyDescent="0.3">
      <c r="C2271" s="34"/>
      <c r="D2271" s="34"/>
      <c r="E2271" s="34"/>
      <c r="F2271" s="34"/>
      <c r="G2271" s="34"/>
      <c r="H2271" s="34"/>
    </row>
    <row r="2272" spans="3:8" x14ac:dyDescent="0.3">
      <c r="C2272" s="34"/>
      <c r="D2272" s="34"/>
      <c r="E2272" s="34"/>
      <c r="F2272" s="34"/>
      <c r="G2272" s="34"/>
      <c r="H2272" s="34"/>
    </row>
    <row r="2273" spans="3:8" x14ac:dyDescent="0.3">
      <c r="C2273" s="34"/>
      <c r="D2273" s="34"/>
      <c r="E2273" s="34"/>
      <c r="F2273" s="34"/>
      <c r="G2273" s="34"/>
      <c r="H2273" s="34"/>
    </row>
    <row r="2274" spans="3:8" x14ac:dyDescent="0.3">
      <c r="C2274" s="34"/>
      <c r="D2274" s="34"/>
      <c r="E2274" s="34"/>
      <c r="F2274" s="34"/>
      <c r="G2274" s="34"/>
      <c r="H2274" s="34"/>
    </row>
    <row r="2275" spans="3:8" x14ac:dyDescent="0.3">
      <c r="C2275" s="34"/>
      <c r="D2275" s="34"/>
      <c r="E2275" s="34"/>
      <c r="F2275" s="34"/>
      <c r="G2275" s="34"/>
      <c r="H2275" s="34"/>
    </row>
    <row r="2276" spans="3:8" x14ac:dyDescent="0.3">
      <c r="C2276" s="34"/>
      <c r="D2276" s="34"/>
      <c r="E2276" s="34"/>
      <c r="F2276" s="34"/>
      <c r="G2276" s="34"/>
      <c r="H2276" s="34"/>
    </row>
    <row r="2277" spans="3:8" x14ac:dyDescent="0.3">
      <c r="C2277" s="34"/>
      <c r="D2277" s="34"/>
      <c r="E2277" s="34"/>
      <c r="F2277" s="34"/>
      <c r="G2277" s="34"/>
      <c r="H2277" s="34"/>
    </row>
    <row r="2278" spans="3:8" x14ac:dyDescent="0.3">
      <c r="C2278" s="34"/>
      <c r="D2278" s="34"/>
      <c r="E2278" s="34"/>
      <c r="F2278" s="34"/>
      <c r="G2278" s="34"/>
      <c r="H2278" s="34"/>
    </row>
    <row r="2279" spans="3:8" x14ac:dyDescent="0.3">
      <c r="C2279" s="34"/>
      <c r="D2279" s="34"/>
      <c r="E2279" s="34"/>
      <c r="F2279" s="34"/>
      <c r="G2279" s="34"/>
      <c r="H2279" s="34"/>
    </row>
    <row r="2280" spans="3:8" x14ac:dyDescent="0.3">
      <c r="C2280" s="34"/>
      <c r="D2280" s="34"/>
      <c r="E2280" s="34"/>
      <c r="F2280" s="34"/>
      <c r="G2280" s="34"/>
      <c r="H2280" s="34"/>
    </row>
    <row r="2281" spans="3:8" x14ac:dyDescent="0.3">
      <c r="C2281" s="34"/>
      <c r="D2281" s="34"/>
      <c r="E2281" s="34"/>
      <c r="F2281" s="34"/>
      <c r="G2281" s="34"/>
      <c r="H2281" s="34"/>
    </row>
    <row r="2282" spans="3:8" x14ac:dyDescent="0.3">
      <c r="C2282" s="34"/>
      <c r="D2282" s="34"/>
      <c r="E2282" s="34"/>
      <c r="F2282" s="34"/>
      <c r="G2282" s="34"/>
      <c r="H2282" s="34"/>
    </row>
    <row r="2283" spans="3:8" x14ac:dyDescent="0.3">
      <c r="C2283" s="34"/>
      <c r="D2283" s="34"/>
      <c r="E2283" s="34"/>
      <c r="F2283" s="34"/>
      <c r="G2283" s="34"/>
      <c r="H2283" s="34"/>
    </row>
    <row r="2284" spans="3:8" x14ac:dyDescent="0.3">
      <c r="C2284" s="34"/>
      <c r="D2284" s="34"/>
      <c r="E2284" s="34"/>
      <c r="F2284" s="34"/>
      <c r="G2284" s="34"/>
      <c r="H2284" s="34"/>
    </row>
    <row r="2285" spans="3:8" x14ac:dyDescent="0.3">
      <c r="C2285" s="34"/>
      <c r="D2285" s="34"/>
      <c r="E2285" s="34"/>
      <c r="F2285" s="34"/>
      <c r="G2285" s="34"/>
      <c r="H2285" s="34"/>
    </row>
    <row r="2286" spans="3:8" x14ac:dyDescent="0.3">
      <c r="C2286" s="34"/>
      <c r="D2286" s="34"/>
      <c r="E2286" s="34"/>
      <c r="F2286" s="34"/>
      <c r="G2286" s="34"/>
      <c r="H2286" s="34"/>
    </row>
    <row r="2287" spans="3:8" x14ac:dyDescent="0.3">
      <c r="C2287" s="34"/>
      <c r="D2287" s="34"/>
      <c r="E2287" s="34"/>
      <c r="F2287" s="34"/>
      <c r="G2287" s="34"/>
      <c r="H2287" s="34"/>
    </row>
    <row r="2288" spans="3:8" x14ac:dyDescent="0.3">
      <c r="C2288" s="34"/>
      <c r="D2288" s="34"/>
      <c r="E2288" s="34"/>
      <c r="F2288" s="34"/>
      <c r="G2288" s="34"/>
      <c r="H2288" s="34"/>
    </row>
    <row r="2289" spans="3:8" x14ac:dyDescent="0.3">
      <c r="C2289" s="34"/>
      <c r="D2289" s="34"/>
      <c r="E2289" s="34"/>
      <c r="F2289" s="34"/>
      <c r="G2289" s="34"/>
      <c r="H2289" s="34"/>
    </row>
    <row r="2290" spans="3:8" x14ac:dyDescent="0.3">
      <c r="C2290" s="34"/>
      <c r="D2290" s="34"/>
      <c r="E2290" s="34"/>
      <c r="F2290" s="34"/>
      <c r="G2290" s="34"/>
      <c r="H2290" s="34"/>
    </row>
    <row r="2291" spans="3:8" x14ac:dyDescent="0.3">
      <c r="C2291" s="34"/>
      <c r="D2291" s="34"/>
      <c r="E2291" s="34"/>
      <c r="F2291" s="34"/>
      <c r="G2291" s="34"/>
      <c r="H2291" s="34"/>
    </row>
    <row r="2292" spans="3:8" x14ac:dyDescent="0.3">
      <c r="C2292" s="34"/>
      <c r="D2292" s="34"/>
      <c r="E2292" s="34"/>
      <c r="F2292" s="34"/>
      <c r="G2292" s="34"/>
      <c r="H2292" s="34"/>
    </row>
    <row r="2293" spans="3:8" x14ac:dyDescent="0.3">
      <c r="C2293" s="34"/>
      <c r="D2293" s="34"/>
      <c r="E2293" s="34"/>
      <c r="F2293" s="34"/>
      <c r="G2293" s="34"/>
      <c r="H2293" s="34"/>
    </row>
    <row r="2294" spans="3:8" x14ac:dyDescent="0.3">
      <c r="C2294" s="34"/>
      <c r="D2294" s="34"/>
      <c r="E2294" s="34"/>
      <c r="F2294" s="34"/>
      <c r="G2294" s="34"/>
      <c r="H2294" s="34"/>
    </row>
    <row r="2295" spans="3:8" x14ac:dyDescent="0.3">
      <c r="C2295" s="34"/>
      <c r="D2295" s="34"/>
      <c r="E2295" s="34"/>
      <c r="F2295" s="34"/>
      <c r="G2295" s="34"/>
      <c r="H2295" s="34"/>
    </row>
    <row r="2296" spans="3:8" x14ac:dyDescent="0.3">
      <c r="C2296" s="34"/>
      <c r="D2296" s="34"/>
      <c r="E2296" s="34"/>
      <c r="F2296" s="34"/>
      <c r="G2296" s="34"/>
      <c r="H2296" s="34"/>
    </row>
    <row r="2297" spans="3:8" x14ac:dyDescent="0.3">
      <c r="C2297" s="34"/>
      <c r="D2297" s="34"/>
      <c r="E2297" s="34"/>
      <c r="F2297" s="34"/>
      <c r="G2297" s="34"/>
      <c r="H2297" s="34"/>
    </row>
    <row r="2298" spans="3:8" x14ac:dyDescent="0.3">
      <c r="C2298" s="34"/>
      <c r="D2298" s="34"/>
      <c r="E2298" s="34"/>
      <c r="F2298" s="34"/>
      <c r="G2298" s="34"/>
      <c r="H2298" s="34"/>
    </row>
    <row r="2299" spans="3:8" x14ac:dyDescent="0.3">
      <c r="C2299" s="34"/>
      <c r="D2299" s="34"/>
      <c r="E2299" s="34"/>
      <c r="F2299" s="34"/>
      <c r="G2299" s="34"/>
      <c r="H2299" s="34"/>
    </row>
    <row r="2300" spans="3:8" x14ac:dyDescent="0.3">
      <c r="C2300" s="34"/>
      <c r="D2300" s="34"/>
      <c r="E2300" s="34"/>
      <c r="F2300" s="34"/>
      <c r="G2300" s="34"/>
      <c r="H2300" s="34"/>
    </row>
    <row r="2301" spans="3:8" x14ac:dyDescent="0.3">
      <c r="C2301" s="34"/>
      <c r="D2301" s="34"/>
      <c r="E2301" s="34"/>
      <c r="F2301" s="34"/>
      <c r="G2301" s="34"/>
      <c r="H2301" s="34"/>
    </row>
    <row r="2302" spans="3:8" x14ac:dyDescent="0.3">
      <c r="C2302" s="34"/>
      <c r="D2302" s="34"/>
      <c r="E2302" s="34"/>
      <c r="F2302" s="34"/>
      <c r="G2302" s="34"/>
      <c r="H2302" s="34"/>
    </row>
    <row r="2303" spans="3:8" x14ac:dyDescent="0.3">
      <c r="C2303" s="34"/>
      <c r="D2303" s="34"/>
      <c r="E2303" s="34"/>
      <c r="F2303" s="34"/>
      <c r="G2303" s="34"/>
      <c r="H2303" s="34"/>
    </row>
    <row r="2304" spans="3:8" x14ac:dyDescent="0.3">
      <c r="C2304" s="34"/>
      <c r="D2304" s="34"/>
      <c r="E2304" s="34"/>
      <c r="F2304" s="34"/>
      <c r="G2304" s="34"/>
      <c r="H2304" s="34"/>
    </row>
    <row r="2305" spans="3:8" x14ac:dyDescent="0.3">
      <c r="C2305" s="34"/>
      <c r="D2305" s="34"/>
      <c r="E2305" s="34"/>
      <c r="F2305" s="34"/>
      <c r="G2305" s="34"/>
      <c r="H2305" s="34"/>
    </row>
    <row r="2306" spans="3:8" x14ac:dyDescent="0.3">
      <c r="C2306" s="34"/>
      <c r="D2306" s="34"/>
      <c r="E2306" s="34"/>
      <c r="F2306" s="34"/>
      <c r="G2306" s="34"/>
      <c r="H2306" s="34"/>
    </row>
    <row r="2307" spans="3:8" x14ac:dyDescent="0.3">
      <c r="C2307" s="34"/>
      <c r="D2307" s="34"/>
      <c r="E2307" s="34"/>
      <c r="F2307" s="34"/>
      <c r="G2307" s="34"/>
      <c r="H2307" s="34"/>
    </row>
    <row r="2308" spans="3:8" x14ac:dyDescent="0.3">
      <c r="C2308" s="34"/>
      <c r="D2308" s="34"/>
      <c r="E2308" s="34"/>
      <c r="F2308" s="34"/>
      <c r="G2308" s="34"/>
      <c r="H2308" s="34"/>
    </row>
    <row r="2309" spans="3:8" x14ac:dyDescent="0.3">
      <c r="C2309" s="34"/>
      <c r="D2309" s="34"/>
      <c r="E2309" s="34"/>
      <c r="F2309" s="34"/>
      <c r="G2309" s="34"/>
      <c r="H2309" s="34"/>
    </row>
    <row r="2310" spans="3:8" x14ac:dyDescent="0.3">
      <c r="C2310" s="34"/>
      <c r="D2310" s="34"/>
      <c r="E2310" s="34"/>
      <c r="F2310" s="34"/>
      <c r="G2310" s="34"/>
      <c r="H2310" s="34"/>
    </row>
    <row r="2311" spans="3:8" x14ac:dyDescent="0.3">
      <c r="C2311" s="34"/>
      <c r="D2311" s="34"/>
      <c r="E2311" s="34"/>
      <c r="F2311" s="34"/>
      <c r="G2311" s="34"/>
      <c r="H2311" s="34"/>
    </row>
    <row r="2312" spans="3:8" x14ac:dyDescent="0.3">
      <c r="C2312" s="34"/>
      <c r="D2312" s="34"/>
      <c r="E2312" s="34"/>
      <c r="F2312" s="34"/>
      <c r="G2312" s="34"/>
      <c r="H2312" s="34"/>
    </row>
    <row r="2313" spans="3:8" x14ac:dyDescent="0.3">
      <c r="C2313" s="34"/>
      <c r="D2313" s="34"/>
      <c r="E2313" s="34"/>
      <c r="F2313" s="34"/>
      <c r="G2313" s="34"/>
      <c r="H2313" s="34"/>
    </row>
    <row r="2314" spans="3:8" x14ac:dyDescent="0.3">
      <c r="C2314" s="34"/>
      <c r="D2314" s="34"/>
      <c r="E2314" s="34"/>
      <c r="F2314" s="34"/>
      <c r="G2314" s="34"/>
      <c r="H2314" s="34"/>
    </row>
    <row r="2315" spans="3:8" x14ac:dyDescent="0.3">
      <c r="C2315" s="34"/>
      <c r="D2315" s="34"/>
      <c r="E2315" s="34"/>
      <c r="F2315" s="34"/>
      <c r="G2315" s="34"/>
      <c r="H2315" s="34"/>
    </row>
    <row r="2316" spans="3:8" x14ac:dyDescent="0.3">
      <c r="C2316" s="34"/>
      <c r="D2316" s="34"/>
      <c r="E2316" s="34"/>
      <c r="F2316" s="34"/>
      <c r="G2316" s="34"/>
      <c r="H2316" s="34"/>
    </row>
    <row r="2317" spans="3:8" x14ac:dyDescent="0.3">
      <c r="C2317" s="34"/>
      <c r="D2317" s="34"/>
      <c r="E2317" s="34"/>
      <c r="F2317" s="34"/>
      <c r="G2317" s="34"/>
      <c r="H2317" s="34"/>
    </row>
    <row r="2318" spans="3:8" x14ac:dyDescent="0.3">
      <c r="C2318" s="34"/>
      <c r="D2318" s="34"/>
      <c r="E2318" s="34"/>
      <c r="F2318" s="34"/>
      <c r="G2318" s="34"/>
      <c r="H2318" s="34"/>
    </row>
    <row r="2319" spans="3:8" x14ac:dyDescent="0.3">
      <c r="C2319" s="34"/>
      <c r="D2319" s="34"/>
      <c r="E2319" s="34"/>
      <c r="F2319" s="34"/>
      <c r="G2319" s="34"/>
      <c r="H2319" s="34"/>
    </row>
    <row r="2320" spans="3:8" x14ac:dyDescent="0.3">
      <c r="C2320" s="34"/>
      <c r="D2320" s="34"/>
      <c r="E2320" s="34"/>
      <c r="F2320" s="34"/>
      <c r="G2320" s="34"/>
      <c r="H2320" s="34"/>
    </row>
    <row r="2321" spans="3:8" x14ac:dyDescent="0.3">
      <c r="C2321" s="34"/>
      <c r="D2321" s="34"/>
      <c r="E2321" s="34"/>
      <c r="F2321" s="34"/>
      <c r="G2321" s="34"/>
      <c r="H2321" s="34"/>
    </row>
    <row r="2322" spans="3:8" x14ac:dyDescent="0.3">
      <c r="C2322" s="34"/>
      <c r="D2322" s="34"/>
      <c r="E2322" s="34"/>
      <c r="F2322" s="34"/>
      <c r="G2322" s="34"/>
      <c r="H2322" s="34"/>
    </row>
    <row r="2323" spans="3:8" x14ac:dyDescent="0.3">
      <c r="C2323" s="34"/>
      <c r="D2323" s="34"/>
      <c r="E2323" s="34"/>
      <c r="F2323" s="34"/>
      <c r="G2323" s="34"/>
      <c r="H2323" s="34"/>
    </row>
    <row r="2324" spans="3:8" x14ac:dyDescent="0.3">
      <c r="C2324" s="34"/>
      <c r="D2324" s="34"/>
      <c r="E2324" s="34"/>
      <c r="F2324" s="34"/>
      <c r="G2324" s="34"/>
      <c r="H2324" s="34"/>
    </row>
    <row r="2325" spans="3:8" x14ac:dyDescent="0.3">
      <c r="C2325" s="34"/>
      <c r="D2325" s="34"/>
      <c r="E2325" s="34"/>
      <c r="F2325" s="34"/>
      <c r="G2325" s="34"/>
      <c r="H2325" s="34"/>
    </row>
    <row r="2326" spans="3:8" x14ac:dyDescent="0.3">
      <c r="C2326" s="34"/>
      <c r="D2326" s="34"/>
      <c r="E2326" s="34"/>
      <c r="F2326" s="34"/>
      <c r="G2326" s="34"/>
      <c r="H2326" s="34"/>
    </row>
    <row r="2327" spans="3:8" x14ac:dyDescent="0.3">
      <c r="C2327" s="34"/>
      <c r="D2327" s="34"/>
      <c r="E2327" s="34"/>
      <c r="F2327" s="34"/>
      <c r="G2327" s="34"/>
      <c r="H2327" s="34"/>
    </row>
    <row r="2328" spans="3:8" x14ac:dyDescent="0.3">
      <c r="C2328" s="34"/>
      <c r="D2328" s="34"/>
      <c r="E2328" s="34"/>
      <c r="F2328" s="34"/>
      <c r="G2328" s="34"/>
      <c r="H2328" s="34"/>
    </row>
    <row r="2329" spans="3:8" x14ac:dyDescent="0.3">
      <c r="C2329" s="34"/>
      <c r="D2329" s="34"/>
      <c r="E2329" s="34"/>
      <c r="F2329" s="34"/>
      <c r="G2329" s="34"/>
      <c r="H2329" s="34"/>
    </row>
    <row r="2330" spans="3:8" x14ac:dyDescent="0.3">
      <c r="C2330" s="34"/>
      <c r="D2330" s="34"/>
      <c r="E2330" s="34"/>
      <c r="F2330" s="34"/>
      <c r="G2330" s="34"/>
      <c r="H2330" s="34"/>
    </row>
    <row r="2331" spans="3:8" x14ac:dyDescent="0.3">
      <c r="C2331" s="34"/>
      <c r="D2331" s="34"/>
      <c r="E2331" s="34"/>
      <c r="F2331" s="34"/>
      <c r="G2331" s="34"/>
      <c r="H2331" s="34"/>
    </row>
    <row r="2332" spans="3:8" x14ac:dyDescent="0.3">
      <c r="C2332" s="34"/>
      <c r="D2332" s="34"/>
      <c r="E2332" s="34"/>
      <c r="F2332" s="34"/>
      <c r="G2332" s="34"/>
      <c r="H2332" s="34"/>
    </row>
    <row r="2333" spans="3:8" x14ac:dyDescent="0.3">
      <c r="C2333" s="34"/>
      <c r="D2333" s="34"/>
      <c r="E2333" s="34"/>
      <c r="F2333" s="34"/>
      <c r="G2333" s="34"/>
      <c r="H2333" s="34"/>
    </row>
    <row r="2334" spans="3:8" x14ac:dyDescent="0.3">
      <c r="C2334" s="34"/>
      <c r="D2334" s="34"/>
      <c r="E2334" s="34"/>
      <c r="F2334" s="34"/>
      <c r="G2334" s="34"/>
      <c r="H2334" s="34"/>
    </row>
    <row r="2335" spans="3:8" x14ac:dyDescent="0.3">
      <c r="C2335" s="34"/>
      <c r="D2335" s="34"/>
      <c r="E2335" s="34"/>
      <c r="F2335" s="34"/>
      <c r="G2335" s="34"/>
      <c r="H2335" s="34"/>
    </row>
    <row r="2336" spans="3:8" x14ac:dyDescent="0.3">
      <c r="C2336" s="34"/>
      <c r="D2336" s="34"/>
      <c r="E2336" s="34"/>
      <c r="F2336" s="34"/>
      <c r="G2336" s="34"/>
      <c r="H2336" s="34"/>
    </row>
    <row r="2337" spans="3:8" x14ac:dyDescent="0.3">
      <c r="C2337" s="34"/>
      <c r="D2337" s="34"/>
      <c r="E2337" s="34"/>
      <c r="F2337" s="34"/>
      <c r="G2337" s="34"/>
      <c r="H2337" s="34"/>
    </row>
    <row r="2338" spans="3:8" x14ac:dyDescent="0.3">
      <c r="C2338" s="34"/>
      <c r="D2338" s="34"/>
      <c r="E2338" s="34"/>
      <c r="F2338" s="34"/>
      <c r="G2338" s="34"/>
      <c r="H2338" s="34"/>
    </row>
    <row r="2339" spans="3:8" x14ac:dyDescent="0.3">
      <c r="C2339" s="34"/>
      <c r="D2339" s="34"/>
      <c r="E2339" s="34"/>
      <c r="F2339" s="34"/>
      <c r="G2339" s="34"/>
      <c r="H2339" s="34"/>
    </row>
    <row r="2340" spans="3:8" x14ac:dyDescent="0.3">
      <c r="C2340" s="34"/>
      <c r="D2340" s="34"/>
      <c r="E2340" s="34"/>
      <c r="F2340" s="34"/>
      <c r="G2340" s="34"/>
      <c r="H2340" s="34"/>
    </row>
    <row r="2341" spans="3:8" x14ac:dyDescent="0.3">
      <c r="C2341" s="34"/>
      <c r="D2341" s="34"/>
      <c r="E2341" s="34"/>
      <c r="F2341" s="34"/>
      <c r="G2341" s="34"/>
      <c r="H2341" s="34"/>
    </row>
    <row r="2342" spans="3:8" x14ac:dyDescent="0.3">
      <c r="C2342" s="34"/>
      <c r="D2342" s="34"/>
      <c r="E2342" s="34"/>
      <c r="F2342" s="34"/>
      <c r="G2342" s="34"/>
      <c r="H2342" s="34"/>
    </row>
    <row r="2343" spans="3:8" x14ac:dyDescent="0.3">
      <c r="C2343" s="34"/>
      <c r="D2343" s="34"/>
      <c r="E2343" s="34"/>
      <c r="F2343" s="34"/>
      <c r="G2343" s="34"/>
      <c r="H2343" s="34"/>
    </row>
    <row r="2344" spans="3:8" x14ac:dyDescent="0.3">
      <c r="C2344" s="34"/>
      <c r="D2344" s="34"/>
      <c r="E2344" s="34"/>
      <c r="F2344" s="34"/>
      <c r="G2344" s="34"/>
      <c r="H2344" s="34"/>
    </row>
    <row r="2345" spans="3:8" x14ac:dyDescent="0.3">
      <c r="C2345" s="34"/>
      <c r="D2345" s="34"/>
      <c r="E2345" s="34"/>
      <c r="F2345" s="34"/>
      <c r="G2345" s="34"/>
      <c r="H2345" s="34"/>
    </row>
    <row r="2346" spans="3:8" x14ac:dyDescent="0.3">
      <c r="C2346" s="34"/>
      <c r="D2346" s="34"/>
      <c r="E2346" s="34"/>
      <c r="F2346" s="34"/>
      <c r="G2346" s="34"/>
      <c r="H2346" s="34"/>
    </row>
    <row r="2347" spans="3:8" x14ac:dyDescent="0.3">
      <c r="C2347" s="34"/>
      <c r="D2347" s="34"/>
      <c r="E2347" s="34"/>
      <c r="F2347" s="34"/>
      <c r="G2347" s="34"/>
      <c r="H2347" s="34"/>
    </row>
    <row r="2348" spans="3:8" x14ac:dyDescent="0.3">
      <c r="C2348" s="34"/>
      <c r="D2348" s="34"/>
      <c r="E2348" s="34"/>
      <c r="F2348" s="34"/>
      <c r="G2348" s="34"/>
      <c r="H2348" s="34"/>
    </row>
    <row r="2349" spans="3:8" x14ac:dyDescent="0.3">
      <c r="C2349" s="34"/>
      <c r="D2349" s="34"/>
      <c r="E2349" s="34"/>
      <c r="F2349" s="34"/>
      <c r="G2349" s="34"/>
      <c r="H2349" s="34"/>
    </row>
    <row r="2350" spans="3:8" x14ac:dyDescent="0.3">
      <c r="C2350" s="34"/>
      <c r="D2350" s="34"/>
      <c r="E2350" s="34"/>
      <c r="F2350" s="34"/>
      <c r="G2350" s="34"/>
      <c r="H2350" s="34"/>
    </row>
    <row r="2351" spans="3:8" x14ac:dyDescent="0.3">
      <c r="C2351" s="34"/>
      <c r="D2351" s="34"/>
      <c r="E2351" s="34"/>
      <c r="F2351" s="34"/>
      <c r="G2351" s="34"/>
      <c r="H2351" s="34"/>
    </row>
    <row r="2352" spans="3:8" x14ac:dyDescent="0.3">
      <c r="C2352" s="34"/>
      <c r="D2352" s="34"/>
      <c r="E2352" s="34"/>
      <c r="F2352" s="34"/>
      <c r="G2352" s="34"/>
      <c r="H2352" s="34"/>
    </row>
    <row r="2353" spans="3:8" x14ac:dyDescent="0.3">
      <c r="C2353" s="34"/>
      <c r="D2353" s="34"/>
      <c r="E2353" s="34"/>
      <c r="F2353" s="34"/>
      <c r="G2353" s="34"/>
      <c r="H2353" s="34"/>
    </row>
    <row r="2354" spans="3:8" x14ac:dyDescent="0.3">
      <c r="C2354" s="34"/>
      <c r="D2354" s="34"/>
      <c r="E2354" s="34"/>
      <c r="F2354" s="34"/>
      <c r="G2354" s="34"/>
      <c r="H2354" s="34"/>
    </row>
    <row r="2355" spans="3:8" x14ac:dyDescent="0.3">
      <c r="C2355" s="34"/>
      <c r="D2355" s="34"/>
      <c r="E2355" s="34"/>
      <c r="F2355" s="34"/>
      <c r="G2355" s="34"/>
      <c r="H2355" s="34"/>
    </row>
    <row r="2356" spans="3:8" x14ac:dyDescent="0.3">
      <c r="C2356" s="34"/>
      <c r="D2356" s="34"/>
      <c r="E2356" s="34"/>
      <c r="F2356" s="34"/>
      <c r="G2356" s="34"/>
      <c r="H2356" s="34"/>
    </row>
    <row r="2357" spans="3:8" x14ac:dyDescent="0.3">
      <c r="C2357" s="34"/>
      <c r="D2357" s="34"/>
      <c r="E2357" s="34"/>
      <c r="F2357" s="34"/>
      <c r="G2357" s="34"/>
      <c r="H2357" s="34"/>
    </row>
    <row r="2358" spans="3:8" x14ac:dyDescent="0.3">
      <c r="C2358" s="34"/>
      <c r="D2358" s="34"/>
      <c r="E2358" s="34"/>
      <c r="F2358" s="34"/>
      <c r="G2358" s="34"/>
      <c r="H2358" s="34"/>
    </row>
    <row r="2359" spans="3:8" x14ac:dyDescent="0.3">
      <c r="C2359" s="34"/>
      <c r="D2359" s="34"/>
      <c r="E2359" s="34"/>
      <c r="F2359" s="34"/>
      <c r="G2359" s="34"/>
      <c r="H2359" s="34"/>
    </row>
    <row r="2360" spans="3:8" x14ac:dyDescent="0.3">
      <c r="C2360" s="34"/>
      <c r="D2360" s="34"/>
      <c r="E2360" s="34"/>
      <c r="F2360" s="34"/>
      <c r="G2360" s="34"/>
      <c r="H2360" s="34"/>
    </row>
    <row r="2361" spans="3:8" x14ac:dyDescent="0.3">
      <c r="C2361" s="34"/>
      <c r="D2361" s="34"/>
      <c r="E2361" s="34"/>
      <c r="F2361" s="34"/>
      <c r="G2361" s="34"/>
      <c r="H2361" s="34"/>
    </row>
    <row r="2362" spans="3:8" x14ac:dyDescent="0.3">
      <c r="C2362" s="34"/>
      <c r="D2362" s="34"/>
      <c r="E2362" s="34"/>
      <c r="F2362" s="34"/>
      <c r="G2362" s="34"/>
      <c r="H2362" s="34"/>
    </row>
    <row r="2363" spans="3:8" x14ac:dyDescent="0.3">
      <c r="C2363" s="34"/>
      <c r="D2363" s="34"/>
      <c r="E2363" s="34"/>
      <c r="F2363" s="34"/>
      <c r="G2363" s="34"/>
      <c r="H2363" s="34"/>
    </row>
    <row r="2364" spans="3:8" x14ac:dyDescent="0.3">
      <c r="C2364" s="34"/>
      <c r="D2364" s="34"/>
      <c r="E2364" s="34"/>
      <c r="F2364" s="34"/>
      <c r="G2364" s="34"/>
      <c r="H2364" s="34"/>
    </row>
    <row r="2365" spans="3:8" x14ac:dyDescent="0.3">
      <c r="C2365" s="34"/>
      <c r="D2365" s="34"/>
      <c r="E2365" s="34"/>
      <c r="F2365" s="34"/>
      <c r="G2365" s="34"/>
      <c r="H2365" s="34"/>
    </row>
    <row r="2366" spans="3:8" x14ac:dyDescent="0.3">
      <c r="C2366" s="34"/>
      <c r="D2366" s="34"/>
      <c r="E2366" s="34"/>
      <c r="F2366" s="34"/>
      <c r="G2366" s="34"/>
      <c r="H2366" s="34"/>
    </row>
    <row r="2367" spans="3:8" x14ac:dyDescent="0.3">
      <c r="C2367" s="34"/>
      <c r="D2367" s="34"/>
      <c r="E2367" s="34"/>
      <c r="F2367" s="34"/>
      <c r="G2367" s="34"/>
      <c r="H2367" s="34"/>
    </row>
    <row r="2368" spans="3:8" x14ac:dyDescent="0.3">
      <c r="C2368" s="34"/>
      <c r="D2368" s="34"/>
      <c r="E2368" s="34"/>
      <c r="F2368" s="34"/>
      <c r="G2368" s="34"/>
      <c r="H2368" s="34"/>
    </row>
    <row r="2369" spans="3:8" x14ac:dyDescent="0.3">
      <c r="C2369" s="34"/>
      <c r="D2369" s="34"/>
      <c r="E2369" s="34"/>
      <c r="F2369" s="34"/>
      <c r="G2369" s="34"/>
      <c r="H2369" s="34"/>
    </row>
    <row r="2370" spans="3:8" x14ac:dyDescent="0.3">
      <c r="C2370" s="34"/>
      <c r="D2370" s="34"/>
      <c r="E2370" s="34"/>
      <c r="F2370" s="34"/>
      <c r="G2370" s="34"/>
      <c r="H2370" s="34"/>
    </row>
    <row r="2371" spans="3:8" x14ac:dyDescent="0.3">
      <c r="C2371" s="34"/>
      <c r="D2371" s="34"/>
      <c r="E2371" s="34"/>
      <c r="F2371" s="34"/>
      <c r="G2371" s="34"/>
      <c r="H2371" s="34"/>
    </row>
    <row r="2372" spans="3:8" x14ac:dyDescent="0.3">
      <c r="C2372" s="34"/>
      <c r="D2372" s="34"/>
      <c r="E2372" s="34"/>
      <c r="F2372" s="34"/>
      <c r="G2372" s="34"/>
      <c r="H2372" s="34"/>
    </row>
    <row r="2373" spans="3:8" x14ac:dyDescent="0.3">
      <c r="C2373" s="34"/>
      <c r="D2373" s="34"/>
      <c r="E2373" s="34"/>
      <c r="F2373" s="34"/>
      <c r="G2373" s="34"/>
      <c r="H2373" s="34"/>
    </row>
    <row r="2374" spans="3:8" x14ac:dyDescent="0.3">
      <c r="C2374" s="34"/>
      <c r="D2374" s="34"/>
      <c r="E2374" s="34"/>
      <c r="F2374" s="34"/>
      <c r="G2374" s="34"/>
      <c r="H2374" s="34"/>
    </row>
    <row r="2375" spans="3:8" x14ac:dyDescent="0.3">
      <c r="C2375" s="34"/>
      <c r="D2375" s="34"/>
      <c r="E2375" s="34"/>
      <c r="F2375" s="34"/>
      <c r="G2375" s="34"/>
      <c r="H2375" s="34"/>
    </row>
    <row r="2376" spans="3:8" x14ac:dyDescent="0.3">
      <c r="C2376" s="34"/>
      <c r="D2376" s="34"/>
      <c r="E2376" s="34"/>
      <c r="F2376" s="34"/>
      <c r="G2376" s="34"/>
      <c r="H2376" s="34"/>
    </row>
    <row r="2377" spans="3:8" x14ac:dyDescent="0.3">
      <c r="C2377" s="34"/>
      <c r="D2377" s="34"/>
      <c r="E2377" s="34"/>
      <c r="F2377" s="34"/>
      <c r="G2377" s="34"/>
      <c r="H2377" s="34"/>
    </row>
    <row r="2378" spans="3:8" x14ac:dyDescent="0.3">
      <c r="C2378" s="34"/>
      <c r="D2378" s="34"/>
      <c r="E2378" s="34"/>
      <c r="F2378" s="34"/>
      <c r="G2378" s="34"/>
      <c r="H2378" s="34"/>
    </row>
    <row r="2379" spans="3:8" x14ac:dyDescent="0.3">
      <c r="C2379" s="34"/>
      <c r="D2379" s="34"/>
      <c r="E2379" s="34"/>
      <c r="F2379" s="34"/>
      <c r="G2379" s="34"/>
      <c r="H2379" s="34"/>
    </row>
    <row r="2380" spans="3:8" x14ac:dyDescent="0.3">
      <c r="C2380" s="34"/>
      <c r="D2380" s="34"/>
      <c r="E2380" s="34"/>
      <c r="F2380" s="34"/>
      <c r="G2380" s="34"/>
      <c r="H2380" s="34"/>
    </row>
    <row r="2381" spans="3:8" x14ac:dyDescent="0.3">
      <c r="C2381" s="34"/>
      <c r="D2381" s="34"/>
      <c r="E2381" s="34"/>
      <c r="F2381" s="34"/>
      <c r="G2381" s="34"/>
      <c r="H2381" s="34"/>
    </row>
    <row r="2382" spans="3:8" x14ac:dyDescent="0.3">
      <c r="C2382" s="34"/>
      <c r="D2382" s="34"/>
      <c r="E2382" s="34"/>
      <c r="F2382" s="34"/>
      <c r="G2382" s="34"/>
      <c r="H2382" s="34"/>
    </row>
    <row r="2383" spans="3:8" x14ac:dyDescent="0.3">
      <c r="C2383" s="34"/>
      <c r="D2383" s="34"/>
      <c r="E2383" s="34"/>
      <c r="F2383" s="34"/>
      <c r="G2383" s="34"/>
      <c r="H2383" s="34"/>
    </row>
    <row r="2384" spans="3:8" x14ac:dyDescent="0.3">
      <c r="C2384" s="34"/>
      <c r="D2384" s="34"/>
      <c r="E2384" s="34"/>
      <c r="F2384" s="34"/>
      <c r="G2384" s="34"/>
      <c r="H2384" s="34"/>
    </row>
    <row r="2385" spans="3:8" x14ac:dyDescent="0.3">
      <c r="C2385" s="34"/>
      <c r="D2385" s="34"/>
      <c r="E2385" s="34"/>
      <c r="F2385" s="34"/>
      <c r="G2385" s="34"/>
      <c r="H2385" s="34"/>
    </row>
    <row r="2386" spans="3:8" x14ac:dyDescent="0.3">
      <c r="C2386" s="34"/>
      <c r="D2386" s="34"/>
      <c r="E2386" s="34"/>
      <c r="F2386" s="34"/>
      <c r="G2386" s="34"/>
      <c r="H2386" s="34"/>
    </row>
    <row r="2387" spans="3:8" x14ac:dyDescent="0.3">
      <c r="C2387" s="34"/>
      <c r="D2387" s="34"/>
      <c r="E2387" s="34"/>
      <c r="F2387" s="34"/>
      <c r="G2387" s="34"/>
      <c r="H2387" s="34"/>
    </row>
    <row r="2388" spans="3:8" x14ac:dyDescent="0.3">
      <c r="C2388" s="34"/>
      <c r="D2388" s="34"/>
      <c r="E2388" s="34"/>
      <c r="F2388" s="34"/>
      <c r="G2388" s="34"/>
      <c r="H2388" s="34"/>
    </row>
    <row r="2389" spans="3:8" x14ac:dyDescent="0.3">
      <c r="C2389" s="34"/>
      <c r="D2389" s="34"/>
      <c r="E2389" s="34"/>
      <c r="F2389" s="34"/>
      <c r="G2389" s="34"/>
      <c r="H2389" s="34"/>
    </row>
    <row r="2390" spans="3:8" x14ac:dyDescent="0.3">
      <c r="C2390" s="34"/>
      <c r="D2390" s="34"/>
      <c r="E2390" s="34"/>
      <c r="F2390" s="34"/>
      <c r="G2390" s="34"/>
      <c r="H2390" s="34"/>
    </row>
    <row r="2391" spans="3:8" x14ac:dyDescent="0.3">
      <c r="C2391" s="34"/>
      <c r="D2391" s="34"/>
      <c r="E2391" s="34"/>
      <c r="F2391" s="34"/>
      <c r="G2391" s="34"/>
      <c r="H2391" s="34"/>
    </row>
    <row r="2392" spans="3:8" x14ac:dyDescent="0.3">
      <c r="C2392" s="34"/>
      <c r="D2392" s="34"/>
      <c r="E2392" s="34"/>
      <c r="F2392" s="34"/>
      <c r="G2392" s="34"/>
      <c r="H2392" s="34"/>
    </row>
    <row r="2393" spans="3:8" x14ac:dyDescent="0.3">
      <c r="C2393" s="34"/>
      <c r="D2393" s="34"/>
      <c r="E2393" s="34"/>
      <c r="F2393" s="34"/>
      <c r="G2393" s="34"/>
      <c r="H2393" s="34"/>
    </row>
    <row r="2394" spans="3:8" x14ac:dyDescent="0.3">
      <c r="C2394" s="34"/>
      <c r="D2394" s="34"/>
      <c r="E2394" s="34"/>
      <c r="F2394" s="34"/>
      <c r="G2394" s="34"/>
      <c r="H2394" s="34"/>
    </row>
    <row r="2395" spans="3:8" x14ac:dyDescent="0.3">
      <c r="C2395" s="34"/>
      <c r="D2395" s="34"/>
      <c r="E2395" s="34"/>
      <c r="F2395" s="34"/>
      <c r="G2395" s="34"/>
      <c r="H2395" s="34"/>
    </row>
    <row r="2396" spans="3:8" x14ac:dyDescent="0.3">
      <c r="C2396" s="34"/>
      <c r="D2396" s="34"/>
      <c r="E2396" s="34"/>
      <c r="F2396" s="34"/>
      <c r="G2396" s="34"/>
      <c r="H2396" s="34"/>
    </row>
    <row r="2397" spans="3:8" x14ac:dyDescent="0.3">
      <c r="C2397" s="34"/>
      <c r="D2397" s="34"/>
      <c r="E2397" s="34"/>
      <c r="F2397" s="34"/>
      <c r="G2397" s="34"/>
      <c r="H2397" s="34"/>
    </row>
    <row r="2398" spans="3:8" x14ac:dyDescent="0.3">
      <c r="C2398" s="34"/>
      <c r="D2398" s="34"/>
      <c r="E2398" s="34"/>
      <c r="F2398" s="34"/>
      <c r="G2398" s="34"/>
      <c r="H2398" s="34"/>
    </row>
    <row r="2399" spans="3:8" x14ac:dyDescent="0.3">
      <c r="C2399" s="34"/>
      <c r="D2399" s="34"/>
      <c r="E2399" s="34"/>
      <c r="F2399" s="34"/>
      <c r="G2399" s="34"/>
      <c r="H2399" s="34"/>
    </row>
    <row r="2400" spans="3:8" x14ac:dyDescent="0.3">
      <c r="C2400" s="34"/>
      <c r="D2400" s="34"/>
      <c r="E2400" s="34"/>
      <c r="F2400" s="34"/>
      <c r="G2400" s="34"/>
      <c r="H2400" s="34"/>
    </row>
    <row r="2401" spans="3:8" x14ac:dyDescent="0.3">
      <c r="C2401" s="34"/>
      <c r="D2401" s="34"/>
      <c r="E2401" s="34"/>
      <c r="F2401" s="34"/>
      <c r="G2401" s="34"/>
      <c r="H2401" s="34"/>
    </row>
    <row r="2402" spans="3:8" x14ac:dyDescent="0.3">
      <c r="C2402" s="34"/>
      <c r="D2402" s="34"/>
      <c r="E2402" s="34"/>
      <c r="F2402" s="34"/>
      <c r="G2402" s="34"/>
      <c r="H2402" s="34"/>
    </row>
    <row r="2403" spans="3:8" x14ac:dyDescent="0.3">
      <c r="C2403" s="34"/>
      <c r="D2403" s="34"/>
      <c r="E2403" s="34"/>
      <c r="F2403" s="34"/>
      <c r="G2403" s="34"/>
      <c r="H2403" s="34"/>
    </row>
    <row r="2404" spans="3:8" x14ac:dyDescent="0.3">
      <c r="C2404" s="34"/>
      <c r="D2404" s="34"/>
      <c r="E2404" s="34"/>
      <c r="F2404" s="34"/>
      <c r="G2404" s="34"/>
      <c r="H2404" s="34"/>
    </row>
    <row r="2405" spans="3:8" x14ac:dyDescent="0.3">
      <c r="C2405" s="34"/>
      <c r="D2405" s="34"/>
      <c r="E2405" s="34"/>
      <c r="F2405" s="34"/>
      <c r="G2405" s="34"/>
      <c r="H2405" s="34"/>
    </row>
    <row r="2406" spans="3:8" x14ac:dyDescent="0.3">
      <c r="C2406" s="34"/>
      <c r="D2406" s="34"/>
      <c r="E2406" s="34"/>
      <c r="F2406" s="34"/>
      <c r="G2406" s="34"/>
      <c r="H2406" s="34"/>
    </row>
    <row r="2407" spans="3:8" x14ac:dyDescent="0.3">
      <c r="C2407" s="34"/>
      <c r="D2407" s="34"/>
      <c r="E2407" s="34"/>
      <c r="F2407" s="34"/>
      <c r="G2407" s="34"/>
      <c r="H2407" s="34"/>
    </row>
    <row r="2408" spans="3:8" x14ac:dyDescent="0.3">
      <c r="C2408" s="34"/>
      <c r="D2408" s="34"/>
      <c r="E2408" s="34"/>
      <c r="F2408" s="34"/>
      <c r="G2408" s="34"/>
      <c r="H2408" s="34"/>
    </row>
    <row r="2409" spans="3:8" x14ac:dyDescent="0.3">
      <c r="C2409" s="34"/>
      <c r="D2409" s="34"/>
      <c r="E2409" s="34"/>
      <c r="F2409" s="34"/>
      <c r="G2409" s="34"/>
      <c r="H2409" s="34"/>
    </row>
    <row r="2410" spans="3:8" x14ac:dyDescent="0.3">
      <c r="C2410" s="34"/>
      <c r="D2410" s="34"/>
      <c r="E2410" s="34"/>
      <c r="F2410" s="34"/>
      <c r="G2410" s="34"/>
      <c r="H2410" s="34"/>
    </row>
    <row r="2411" spans="3:8" x14ac:dyDescent="0.3">
      <c r="C2411" s="34"/>
      <c r="D2411" s="34"/>
      <c r="E2411" s="34"/>
      <c r="F2411" s="34"/>
      <c r="G2411" s="34"/>
      <c r="H2411" s="34"/>
    </row>
    <row r="2412" spans="3:8" x14ac:dyDescent="0.3">
      <c r="C2412" s="34"/>
      <c r="D2412" s="34"/>
      <c r="E2412" s="34"/>
      <c r="F2412" s="34"/>
      <c r="G2412" s="34"/>
      <c r="H2412" s="34"/>
    </row>
    <row r="2413" spans="3:8" x14ac:dyDescent="0.3">
      <c r="C2413" s="34"/>
      <c r="D2413" s="34"/>
      <c r="E2413" s="34"/>
      <c r="F2413" s="34"/>
      <c r="G2413" s="34"/>
      <c r="H2413" s="34"/>
    </row>
    <row r="2414" spans="3:8" x14ac:dyDescent="0.3">
      <c r="C2414" s="34"/>
      <c r="D2414" s="34"/>
      <c r="E2414" s="34"/>
      <c r="F2414" s="34"/>
      <c r="G2414" s="34"/>
      <c r="H2414" s="34"/>
    </row>
    <row r="2415" spans="3:8" x14ac:dyDescent="0.3">
      <c r="C2415" s="34"/>
      <c r="D2415" s="34"/>
      <c r="E2415" s="34"/>
      <c r="F2415" s="34"/>
      <c r="G2415" s="34"/>
      <c r="H2415" s="34"/>
    </row>
    <row r="2416" spans="3:8" x14ac:dyDescent="0.3">
      <c r="C2416" s="34"/>
      <c r="D2416" s="34"/>
      <c r="E2416" s="34"/>
      <c r="F2416" s="34"/>
      <c r="G2416" s="34"/>
      <c r="H2416" s="34"/>
    </row>
    <row r="2417" spans="3:8" x14ac:dyDescent="0.3">
      <c r="C2417" s="34"/>
      <c r="D2417" s="34"/>
      <c r="E2417" s="34"/>
      <c r="F2417" s="34"/>
      <c r="G2417" s="34"/>
      <c r="H2417" s="34"/>
    </row>
    <row r="2418" spans="3:8" x14ac:dyDescent="0.3">
      <c r="C2418" s="34"/>
      <c r="D2418" s="34"/>
      <c r="E2418" s="34"/>
      <c r="F2418" s="34"/>
      <c r="G2418" s="34"/>
      <c r="H2418" s="34"/>
    </row>
    <row r="2419" spans="3:8" x14ac:dyDescent="0.3">
      <c r="C2419" s="34"/>
      <c r="D2419" s="34"/>
      <c r="E2419" s="34"/>
      <c r="F2419" s="34"/>
      <c r="G2419" s="34"/>
      <c r="H2419" s="34"/>
    </row>
    <row r="2420" spans="3:8" x14ac:dyDescent="0.3">
      <c r="C2420" s="34"/>
      <c r="D2420" s="34"/>
      <c r="E2420" s="34"/>
      <c r="F2420" s="34"/>
      <c r="G2420" s="34"/>
      <c r="H2420" s="34"/>
    </row>
    <row r="2421" spans="3:8" x14ac:dyDescent="0.3">
      <c r="C2421" s="34"/>
      <c r="D2421" s="34"/>
      <c r="E2421" s="34"/>
      <c r="F2421" s="34"/>
      <c r="G2421" s="34"/>
      <c r="H2421" s="34"/>
    </row>
    <row r="2422" spans="3:8" x14ac:dyDescent="0.3">
      <c r="C2422" s="34"/>
      <c r="D2422" s="34"/>
      <c r="E2422" s="34"/>
      <c r="F2422" s="34"/>
      <c r="G2422" s="34"/>
      <c r="H2422" s="34"/>
    </row>
    <row r="2423" spans="3:8" x14ac:dyDescent="0.3">
      <c r="C2423" s="34"/>
      <c r="D2423" s="34"/>
      <c r="E2423" s="34"/>
      <c r="F2423" s="34"/>
      <c r="G2423" s="34"/>
      <c r="H2423" s="34"/>
    </row>
    <row r="2424" spans="3:8" x14ac:dyDescent="0.3">
      <c r="C2424" s="34"/>
      <c r="D2424" s="34"/>
      <c r="E2424" s="34"/>
      <c r="F2424" s="34"/>
      <c r="G2424" s="34"/>
      <c r="H2424" s="34"/>
    </row>
    <row r="2425" spans="3:8" x14ac:dyDescent="0.3">
      <c r="C2425" s="34"/>
      <c r="D2425" s="34"/>
      <c r="E2425" s="34"/>
      <c r="F2425" s="34"/>
      <c r="G2425" s="34"/>
      <c r="H2425" s="34"/>
    </row>
    <row r="2426" spans="3:8" x14ac:dyDescent="0.3">
      <c r="C2426" s="34"/>
      <c r="D2426" s="34"/>
      <c r="E2426" s="34"/>
      <c r="F2426" s="34"/>
      <c r="G2426" s="34"/>
      <c r="H2426" s="34"/>
    </row>
    <row r="2427" spans="3:8" x14ac:dyDescent="0.3">
      <c r="C2427" s="34"/>
      <c r="D2427" s="34"/>
      <c r="E2427" s="34"/>
      <c r="F2427" s="34"/>
      <c r="G2427" s="34"/>
      <c r="H2427" s="34"/>
    </row>
    <row r="2428" spans="3:8" x14ac:dyDescent="0.3">
      <c r="C2428" s="34"/>
      <c r="D2428" s="34"/>
      <c r="E2428" s="34"/>
      <c r="F2428" s="34"/>
      <c r="G2428" s="34"/>
      <c r="H2428" s="34"/>
    </row>
    <row r="2429" spans="3:8" x14ac:dyDescent="0.3">
      <c r="C2429" s="34"/>
      <c r="D2429" s="34"/>
      <c r="E2429" s="34"/>
      <c r="F2429" s="34"/>
      <c r="G2429" s="34"/>
      <c r="H2429" s="34"/>
    </row>
    <row r="2430" spans="3:8" x14ac:dyDescent="0.3">
      <c r="C2430" s="34"/>
      <c r="D2430" s="34"/>
      <c r="E2430" s="34"/>
      <c r="F2430" s="34"/>
      <c r="G2430" s="34"/>
      <c r="H2430" s="34"/>
    </row>
    <row r="2431" spans="3:8" x14ac:dyDescent="0.3">
      <c r="C2431" s="34"/>
      <c r="D2431" s="34"/>
      <c r="E2431" s="34"/>
      <c r="F2431" s="34"/>
      <c r="G2431" s="34"/>
      <c r="H2431" s="34"/>
    </row>
    <row r="2432" spans="3:8" x14ac:dyDescent="0.3">
      <c r="C2432" s="34"/>
      <c r="D2432" s="34"/>
      <c r="E2432" s="34"/>
      <c r="F2432" s="34"/>
      <c r="G2432" s="34"/>
      <c r="H2432" s="34"/>
    </row>
    <row r="2433" spans="3:8" x14ac:dyDescent="0.3">
      <c r="C2433" s="34"/>
      <c r="D2433" s="34"/>
      <c r="E2433" s="34"/>
      <c r="F2433" s="34"/>
      <c r="G2433" s="34"/>
      <c r="H2433" s="34"/>
    </row>
    <row r="2434" spans="3:8" x14ac:dyDescent="0.3">
      <c r="C2434" s="34"/>
      <c r="D2434" s="34"/>
      <c r="E2434" s="34"/>
      <c r="F2434" s="34"/>
      <c r="G2434" s="34"/>
      <c r="H2434" s="34"/>
    </row>
    <row r="2435" spans="3:8" x14ac:dyDescent="0.3">
      <c r="C2435" s="34"/>
      <c r="D2435" s="34"/>
      <c r="E2435" s="34"/>
      <c r="F2435" s="34"/>
      <c r="G2435" s="34"/>
      <c r="H2435" s="34"/>
    </row>
    <row r="2436" spans="3:8" x14ac:dyDescent="0.3">
      <c r="C2436" s="34"/>
      <c r="D2436" s="34"/>
      <c r="E2436" s="34"/>
      <c r="F2436" s="34"/>
      <c r="G2436" s="34"/>
      <c r="H2436" s="34"/>
    </row>
    <row r="2437" spans="3:8" x14ac:dyDescent="0.3">
      <c r="C2437" s="34"/>
      <c r="D2437" s="34"/>
      <c r="E2437" s="34"/>
      <c r="F2437" s="34"/>
      <c r="G2437" s="34"/>
      <c r="H2437" s="34"/>
    </row>
    <row r="2438" spans="3:8" x14ac:dyDescent="0.3">
      <c r="C2438" s="34"/>
      <c r="D2438" s="34"/>
      <c r="E2438" s="34"/>
      <c r="F2438" s="34"/>
      <c r="G2438" s="34"/>
      <c r="H2438" s="34"/>
    </row>
    <row r="2439" spans="3:8" x14ac:dyDescent="0.3">
      <c r="C2439" s="34"/>
      <c r="D2439" s="34"/>
      <c r="E2439" s="34"/>
      <c r="F2439" s="34"/>
      <c r="G2439" s="34"/>
      <c r="H2439" s="34"/>
    </row>
    <row r="2440" spans="3:8" x14ac:dyDescent="0.3">
      <c r="C2440" s="34"/>
      <c r="D2440" s="34"/>
      <c r="E2440" s="34"/>
      <c r="F2440" s="34"/>
      <c r="G2440" s="34"/>
      <c r="H2440" s="34"/>
    </row>
    <row r="2441" spans="3:8" x14ac:dyDescent="0.3">
      <c r="C2441" s="34"/>
      <c r="D2441" s="34"/>
      <c r="E2441" s="34"/>
      <c r="F2441" s="34"/>
      <c r="G2441" s="34"/>
      <c r="H2441" s="34"/>
    </row>
    <row r="2442" spans="3:8" x14ac:dyDescent="0.3">
      <c r="C2442" s="34"/>
      <c r="D2442" s="34"/>
      <c r="E2442" s="34"/>
      <c r="F2442" s="34"/>
      <c r="G2442" s="34"/>
      <c r="H2442" s="34"/>
    </row>
    <row r="2443" spans="3:8" x14ac:dyDescent="0.3">
      <c r="C2443" s="34"/>
      <c r="D2443" s="34"/>
      <c r="E2443" s="34"/>
      <c r="F2443" s="34"/>
      <c r="G2443" s="34"/>
      <c r="H2443" s="34"/>
    </row>
    <row r="2444" spans="3:8" x14ac:dyDescent="0.3">
      <c r="C2444" s="34"/>
      <c r="D2444" s="34"/>
      <c r="E2444" s="34"/>
      <c r="F2444" s="34"/>
      <c r="G2444" s="34"/>
      <c r="H2444" s="34"/>
    </row>
    <row r="2445" spans="3:8" x14ac:dyDescent="0.3">
      <c r="C2445" s="34"/>
      <c r="D2445" s="34"/>
      <c r="E2445" s="34"/>
      <c r="F2445" s="34"/>
      <c r="G2445" s="34"/>
      <c r="H2445" s="34"/>
    </row>
    <row r="2446" spans="3:8" x14ac:dyDescent="0.3">
      <c r="C2446" s="34"/>
      <c r="D2446" s="34"/>
      <c r="E2446" s="34"/>
      <c r="F2446" s="34"/>
      <c r="G2446" s="34"/>
      <c r="H2446" s="34"/>
    </row>
    <row r="2447" spans="3:8" x14ac:dyDescent="0.3">
      <c r="C2447" s="34"/>
      <c r="D2447" s="34"/>
      <c r="E2447" s="34"/>
      <c r="F2447" s="34"/>
      <c r="G2447" s="34"/>
      <c r="H2447" s="34"/>
    </row>
    <row r="2448" spans="3:8" x14ac:dyDescent="0.3">
      <c r="C2448" s="34"/>
      <c r="D2448" s="34"/>
      <c r="E2448" s="34"/>
      <c r="F2448" s="34"/>
      <c r="G2448" s="34"/>
      <c r="H2448" s="34"/>
    </row>
    <row r="2449" spans="3:8" x14ac:dyDescent="0.3">
      <c r="C2449" s="34"/>
      <c r="D2449" s="34"/>
      <c r="E2449" s="34"/>
      <c r="F2449" s="34"/>
      <c r="G2449" s="34"/>
      <c r="H2449" s="34"/>
    </row>
    <row r="2450" spans="3:8" x14ac:dyDescent="0.3">
      <c r="C2450" s="34"/>
      <c r="D2450" s="34"/>
      <c r="E2450" s="34"/>
      <c r="F2450" s="34"/>
      <c r="G2450" s="34"/>
      <c r="H2450" s="34"/>
    </row>
    <row r="2451" spans="3:8" x14ac:dyDescent="0.3">
      <c r="C2451" s="34"/>
      <c r="D2451" s="34"/>
      <c r="E2451" s="34"/>
      <c r="F2451" s="34"/>
      <c r="G2451" s="34"/>
      <c r="H2451" s="34"/>
    </row>
    <row r="2452" spans="3:8" x14ac:dyDescent="0.3">
      <c r="C2452" s="34"/>
      <c r="D2452" s="34"/>
      <c r="E2452" s="34"/>
      <c r="F2452" s="34"/>
      <c r="G2452" s="34"/>
      <c r="H2452" s="34"/>
    </row>
    <row r="2453" spans="3:8" x14ac:dyDescent="0.3">
      <c r="C2453" s="34"/>
      <c r="D2453" s="34"/>
      <c r="E2453" s="34"/>
      <c r="F2453" s="34"/>
      <c r="G2453" s="34"/>
      <c r="H2453" s="34"/>
    </row>
    <row r="2454" spans="3:8" x14ac:dyDescent="0.3">
      <c r="C2454" s="34"/>
      <c r="D2454" s="34"/>
      <c r="E2454" s="34"/>
      <c r="F2454" s="34"/>
      <c r="G2454" s="34"/>
      <c r="H2454" s="34"/>
    </row>
    <row r="2455" spans="3:8" x14ac:dyDescent="0.3">
      <c r="C2455" s="34"/>
      <c r="D2455" s="34"/>
      <c r="E2455" s="34"/>
      <c r="F2455" s="34"/>
      <c r="G2455" s="34"/>
      <c r="H2455" s="34"/>
    </row>
    <row r="2456" spans="3:8" x14ac:dyDescent="0.3">
      <c r="C2456" s="34"/>
      <c r="D2456" s="34"/>
      <c r="E2456" s="34"/>
      <c r="F2456" s="34"/>
      <c r="G2456" s="34"/>
      <c r="H2456" s="34"/>
    </row>
    <row r="2457" spans="3:8" x14ac:dyDescent="0.3">
      <c r="C2457" s="34"/>
      <c r="D2457" s="34"/>
      <c r="E2457" s="34"/>
      <c r="F2457" s="34"/>
      <c r="G2457" s="34"/>
      <c r="H2457" s="34"/>
    </row>
    <row r="2458" spans="3:8" x14ac:dyDescent="0.3">
      <c r="C2458" s="34"/>
      <c r="D2458" s="34"/>
      <c r="E2458" s="34"/>
      <c r="F2458" s="34"/>
      <c r="G2458" s="34"/>
      <c r="H2458" s="34"/>
    </row>
    <row r="2459" spans="3:8" x14ac:dyDescent="0.3">
      <c r="C2459" s="34"/>
      <c r="D2459" s="34"/>
      <c r="E2459" s="34"/>
      <c r="F2459" s="34"/>
      <c r="G2459" s="34"/>
      <c r="H2459" s="34"/>
    </row>
    <row r="2460" spans="3:8" x14ac:dyDescent="0.3">
      <c r="C2460" s="34"/>
      <c r="D2460" s="34"/>
      <c r="E2460" s="34"/>
      <c r="F2460" s="34"/>
      <c r="G2460" s="34"/>
      <c r="H2460" s="34"/>
    </row>
    <row r="2461" spans="3:8" x14ac:dyDescent="0.3">
      <c r="C2461" s="34"/>
      <c r="D2461" s="34"/>
      <c r="E2461" s="34"/>
      <c r="F2461" s="34"/>
      <c r="G2461" s="34"/>
      <c r="H2461" s="34"/>
    </row>
    <row r="2462" spans="3:8" x14ac:dyDescent="0.3">
      <c r="C2462" s="34"/>
      <c r="D2462" s="34"/>
      <c r="E2462" s="34"/>
      <c r="F2462" s="34"/>
      <c r="G2462" s="34"/>
      <c r="H2462" s="34"/>
    </row>
    <row r="2463" spans="3:8" x14ac:dyDescent="0.3">
      <c r="C2463" s="34"/>
      <c r="D2463" s="34"/>
      <c r="E2463" s="34"/>
      <c r="F2463" s="34"/>
      <c r="G2463" s="34"/>
      <c r="H2463" s="34"/>
    </row>
    <row r="2464" spans="3:8" x14ac:dyDescent="0.3">
      <c r="C2464" s="34"/>
      <c r="D2464" s="34"/>
      <c r="E2464" s="34"/>
      <c r="F2464" s="34"/>
      <c r="G2464" s="34"/>
      <c r="H2464" s="34"/>
    </row>
    <row r="2465" spans="3:8" x14ac:dyDescent="0.3">
      <c r="C2465" s="34"/>
      <c r="D2465" s="34"/>
      <c r="E2465" s="34"/>
      <c r="F2465" s="34"/>
      <c r="G2465" s="34"/>
      <c r="H2465" s="34"/>
    </row>
    <row r="2466" spans="3:8" x14ac:dyDescent="0.3">
      <c r="C2466" s="34"/>
      <c r="D2466" s="34"/>
      <c r="E2466" s="34"/>
      <c r="F2466" s="34"/>
      <c r="G2466" s="34"/>
      <c r="H2466" s="34"/>
    </row>
    <row r="2467" spans="3:8" x14ac:dyDescent="0.3">
      <c r="C2467" s="34"/>
      <c r="D2467" s="34"/>
      <c r="E2467" s="34"/>
      <c r="F2467" s="34"/>
      <c r="G2467" s="34"/>
      <c r="H2467" s="34"/>
    </row>
    <row r="2468" spans="3:8" x14ac:dyDescent="0.3">
      <c r="C2468" s="34"/>
      <c r="D2468" s="34"/>
      <c r="E2468" s="34"/>
      <c r="F2468" s="34"/>
      <c r="G2468" s="34"/>
      <c r="H2468" s="34"/>
    </row>
    <row r="2469" spans="3:8" x14ac:dyDescent="0.3">
      <c r="C2469" s="34"/>
      <c r="D2469" s="34"/>
      <c r="E2469" s="34"/>
      <c r="F2469" s="34"/>
      <c r="G2469" s="34"/>
      <c r="H2469" s="34"/>
    </row>
    <row r="2470" spans="3:8" x14ac:dyDescent="0.3">
      <c r="C2470" s="34"/>
      <c r="D2470" s="34"/>
      <c r="E2470" s="34"/>
      <c r="F2470" s="34"/>
      <c r="G2470" s="34"/>
      <c r="H2470" s="34"/>
    </row>
    <row r="2471" spans="3:8" x14ac:dyDescent="0.3">
      <c r="C2471" s="34"/>
      <c r="D2471" s="34"/>
      <c r="E2471" s="34"/>
      <c r="F2471" s="34"/>
      <c r="G2471" s="34"/>
      <c r="H2471" s="34"/>
    </row>
    <row r="2472" spans="3:8" x14ac:dyDescent="0.3">
      <c r="C2472" s="34"/>
      <c r="D2472" s="34"/>
      <c r="E2472" s="34"/>
      <c r="F2472" s="34"/>
      <c r="G2472" s="34"/>
      <c r="H2472" s="34"/>
    </row>
    <row r="2473" spans="3:8" x14ac:dyDescent="0.3">
      <c r="C2473" s="34"/>
      <c r="D2473" s="34"/>
      <c r="E2473" s="34"/>
      <c r="F2473" s="34"/>
      <c r="G2473" s="34"/>
      <c r="H2473" s="34"/>
    </row>
    <row r="2474" spans="3:8" x14ac:dyDescent="0.3">
      <c r="C2474" s="34"/>
      <c r="D2474" s="34"/>
      <c r="E2474" s="34"/>
      <c r="F2474" s="34"/>
      <c r="G2474" s="34"/>
      <c r="H2474" s="34"/>
    </row>
    <row r="2475" spans="3:8" x14ac:dyDescent="0.3">
      <c r="C2475" s="34"/>
      <c r="D2475" s="34"/>
      <c r="E2475" s="34"/>
      <c r="F2475" s="34"/>
      <c r="G2475" s="34"/>
      <c r="H2475" s="34"/>
    </row>
    <row r="2476" spans="3:8" x14ac:dyDescent="0.3">
      <c r="C2476" s="34"/>
      <c r="D2476" s="34"/>
      <c r="E2476" s="34"/>
      <c r="F2476" s="34"/>
      <c r="G2476" s="34"/>
      <c r="H2476" s="34"/>
    </row>
    <row r="2477" spans="3:8" x14ac:dyDescent="0.3">
      <c r="C2477" s="34"/>
      <c r="D2477" s="34"/>
      <c r="E2477" s="34"/>
      <c r="F2477" s="34"/>
      <c r="G2477" s="34"/>
      <c r="H2477" s="34"/>
    </row>
    <row r="2478" spans="3:8" x14ac:dyDescent="0.3">
      <c r="C2478" s="34"/>
      <c r="D2478" s="34"/>
      <c r="E2478" s="34"/>
      <c r="F2478" s="34"/>
      <c r="G2478" s="34"/>
      <c r="H2478" s="34"/>
    </row>
    <row r="2479" spans="3:8" x14ac:dyDescent="0.3">
      <c r="C2479" s="34"/>
      <c r="D2479" s="34"/>
      <c r="E2479" s="34"/>
      <c r="F2479" s="34"/>
      <c r="G2479" s="34"/>
      <c r="H2479" s="34"/>
    </row>
    <row r="2480" spans="3:8" x14ac:dyDescent="0.3">
      <c r="C2480" s="34"/>
      <c r="D2480" s="34"/>
      <c r="E2480" s="34"/>
      <c r="F2480" s="34"/>
      <c r="G2480" s="34"/>
      <c r="H2480" s="34"/>
    </row>
    <row r="2481" spans="3:8" x14ac:dyDescent="0.3">
      <c r="C2481" s="34"/>
      <c r="D2481" s="34"/>
      <c r="E2481" s="34"/>
      <c r="F2481" s="34"/>
      <c r="G2481" s="34"/>
      <c r="H2481" s="34"/>
    </row>
    <row r="2482" spans="3:8" x14ac:dyDescent="0.3">
      <c r="C2482" s="34"/>
      <c r="D2482" s="34"/>
      <c r="E2482" s="34"/>
      <c r="F2482" s="34"/>
      <c r="G2482" s="34"/>
      <c r="H2482" s="34"/>
    </row>
    <row r="2483" spans="3:8" x14ac:dyDescent="0.3">
      <c r="C2483" s="34"/>
      <c r="D2483" s="34"/>
      <c r="E2483" s="34"/>
      <c r="F2483" s="34"/>
      <c r="G2483" s="34"/>
      <c r="H2483" s="34"/>
    </row>
    <row r="2484" spans="3:8" x14ac:dyDescent="0.3">
      <c r="C2484" s="34"/>
      <c r="D2484" s="34"/>
      <c r="E2484" s="34"/>
      <c r="F2484" s="34"/>
      <c r="G2484" s="34"/>
      <c r="H2484" s="34"/>
    </row>
    <row r="2485" spans="3:8" x14ac:dyDescent="0.3">
      <c r="C2485" s="34"/>
      <c r="D2485" s="34"/>
      <c r="E2485" s="34"/>
      <c r="F2485" s="34"/>
      <c r="G2485" s="34"/>
      <c r="H2485" s="34"/>
    </row>
    <row r="2486" spans="3:8" x14ac:dyDescent="0.3">
      <c r="C2486" s="34"/>
      <c r="D2486" s="34"/>
      <c r="E2486" s="34"/>
      <c r="F2486" s="34"/>
      <c r="G2486" s="34"/>
      <c r="H2486" s="34"/>
    </row>
    <row r="2487" spans="3:8" x14ac:dyDescent="0.3">
      <c r="C2487" s="34"/>
      <c r="D2487" s="34"/>
      <c r="E2487" s="34"/>
      <c r="F2487" s="34"/>
      <c r="G2487" s="34"/>
      <c r="H2487" s="34"/>
    </row>
    <row r="2488" spans="3:8" x14ac:dyDescent="0.3">
      <c r="C2488" s="34"/>
      <c r="D2488" s="34"/>
      <c r="E2488" s="34"/>
      <c r="F2488" s="34"/>
      <c r="G2488" s="34"/>
      <c r="H2488" s="34"/>
    </row>
    <row r="2489" spans="3:8" x14ac:dyDescent="0.3">
      <c r="C2489" s="34"/>
      <c r="D2489" s="34"/>
      <c r="E2489" s="34"/>
      <c r="F2489" s="34"/>
      <c r="G2489" s="34"/>
      <c r="H2489" s="34"/>
    </row>
    <row r="2490" spans="3:8" x14ac:dyDescent="0.3">
      <c r="C2490" s="34"/>
      <c r="D2490" s="34"/>
      <c r="E2490" s="34"/>
      <c r="F2490" s="34"/>
      <c r="G2490" s="34"/>
      <c r="H2490" s="34"/>
    </row>
    <row r="2491" spans="3:8" x14ac:dyDescent="0.3">
      <c r="C2491" s="34"/>
      <c r="D2491" s="34"/>
      <c r="E2491" s="34"/>
      <c r="F2491" s="34"/>
      <c r="G2491" s="34"/>
      <c r="H2491" s="34"/>
    </row>
    <row r="2492" spans="3:8" x14ac:dyDescent="0.3">
      <c r="C2492" s="34"/>
      <c r="D2492" s="34"/>
      <c r="E2492" s="34"/>
      <c r="F2492" s="34"/>
      <c r="G2492" s="34"/>
      <c r="H2492" s="34"/>
    </row>
    <row r="2493" spans="3:8" x14ac:dyDescent="0.3">
      <c r="C2493" s="34"/>
      <c r="D2493" s="34"/>
      <c r="E2493" s="34"/>
      <c r="F2493" s="34"/>
      <c r="G2493" s="34"/>
      <c r="H2493" s="34"/>
    </row>
    <row r="2494" spans="3:8" x14ac:dyDescent="0.3">
      <c r="C2494" s="34"/>
      <c r="D2494" s="34"/>
      <c r="E2494" s="34"/>
      <c r="F2494" s="34"/>
      <c r="G2494" s="34"/>
      <c r="H2494" s="34"/>
    </row>
    <row r="2495" spans="3:8" x14ac:dyDescent="0.3">
      <c r="C2495" s="34"/>
      <c r="D2495" s="34"/>
      <c r="E2495" s="34"/>
      <c r="F2495" s="34"/>
      <c r="G2495" s="34"/>
      <c r="H2495" s="34"/>
    </row>
    <row r="2496" spans="3:8" x14ac:dyDescent="0.3">
      <c r="C2496" s="34"/>
      <c r="D2496" s="34"/>
      <c r="E2496" s="34"/>
      <c r="F2496" s="34"/>
      <c r="G2496" s="34"/>
      <c r="H2496" s="34"/>
    </row>
    <row r="2497" spans="3:8" x14ac:dyDescent="0.3">
      <c r="C2497" s="34"/>
      <c r="D2497" s="34"/>
      <c r="E2497" s="34"/>
      <c r="F2497" s="34"/>
      <c r="G2497" s="34"/>
      <c r="H2497" s="34"/>
    </row>
    <row r="2498" spans="3:8" x14ac:dyDescent="0.3">
      <c r="C2498" s="34"/>
      <c r="D2498" s="34"/>
      <c r="E2498" s="34"/>
      <c r="F2498" s="34"/>
      <c r="G2498" s="34"/>
      <c r="H2498" s="34"/>
    </row>
    <row r="2499" spans="3:8" x14ac:dyDescent="0.3">
      <c r="C2499" s="34"/>
      <c r="D2499" s="34"/>
      <c r="E2499" s="34"/>
      <c r="F2499" s="34"/>
      <c r="G2499" s="34"/>
      <c r="H2499" s="34"/>
    </row>
    <row r="2500" spans="3:8" x14ac:dyDescent="0.3">
      <c r="C2500" s="34"/>
      <c r="D2500" s="34"/>
      <c r="E2500" s="34"/>
      <c r="F2500" s="34"/>
      <c r="G2500" s="34"/>
      <c r="H2500" s="34"/>
    </row>
    <row r="2501" spans="3:8" x14ac:dyDescent="0.3">
      <c r="C2501" s="34"/>
      <c r="D2501" s="34"/>
      <c r="E2501" s="34"/>
      <c r="F2501" s="34"/>
      <c r="G2501" s="34"/>
      <c r="H2501" s="34"/>
    </row>
    <row r="2502" spans="3:8" x14ac:dyDescent="0.3">
      <c r="C2502" s="34"/>
      <c r="D2502" s="34"/>
      <c r="E2502" s="34"/>
      <c r="F2502" s="34"/>
      <c r="G2502" s="34"/>
      <c r="H2502" s="34"/>
    </row>
    <row r="2503" spans="3:8" x14ac:dyDescent="0.3">
      <c r="C2503" s="34"/>
      <c r="D2503" s="34"/>
      <c r="E2503" s="34"/>
      <c r="F2503" s="34"/>
      <c r="G2503" s="34"/>
      <c r="H2503" s="34"/>
    </row>
    <row r="2504" spans="3:8" x14ac:dyDescent="0.3">
      <c r="C2504" s="34"/>
      <c r="D2504" s="34"/>
      <c r="E2504" s="34"/>
      <c r="F2504" s="34"/>
      <c r="G2504" s="34"/>
      <c r="H2504" s="34"/>
    </row>
    <row r="2505" spans="3:8" x14ac:dyDescent="0.3">
      <c r="C2505" s="34"/>
      <c r="D2505" s="34"/>
      <c r="E2505" s="34"/>
      <c r="F2505" s="34"/>
      <c r="G2505" s="34"/>
      <c r="H2505" s="34"/>
    </row>
    <row r="2506" spans="3:8" x14ac:dyDescent="0.3">
      <c r="C2506" s="34"/>
      <c r="D2506" s="34"/>
      <c r="E2506" s="34"/>
      <c r="F2506" s="34"/>
      <c r="G2506" s="34"/>
      <c r="H2506" s="34"/>
    </row>
    <row r="2507" spans="3:8" x14ac:dyDescent="0.3">
      <c r="C2507" s="34"/>
      <c r="D2507" s="34"/>
      <c r="E2507" s="34"/>
      <c r="F2507" s="34"/>
      <c r="G2507" s="34"/>
      <c r="H2507" s="34"/>
    </row>
    <row r="2508" spans="3:8" x14ac:dyDescent="0.3">
      <c r="C2508" s="34"/>
      <c r="D2508" s="34"/>
      <c r="E2508" s="34"/>
      <c r="F2508" s="34"/>
      <c r="G2508" s="34"/>
      <c r="H2508" s="34"/>
    </row>
    <row r="2509" spans="3:8" x14ac:dyDescent="0.3">
      <c r="C2509" s="34"/>
      <c r="D2509" s="34"/>
      <c r="E2509" s="34"/>
      <c r="F2509" s="34"/>
      <c r="G2509" s="34"/>
      <c r="H2509" s="34"/>
    </row>
    <row r="2510" spans="3:8" x14ac:dyDescent="0.3">
      <c r="C2510" s="34"/>
      <c r="D2510" s="34"/>
      <c r="E2510" s="34"/>
      <c r="F2510" s="34"/>
      <c r="G2510" s="34"/>
      <c r="H2510" s="34"/>
    </row>
    <row r="2511" spans="3:8" x14ac:dyDescent="0.3">
      <c r="C2511" s="34"/>
      <c r="D2511" s="34"/>
      <c r="E2511" s="34"/>
      <c r="F2511" s="34"/>
      <c r="G2511" s="34"/>
      <c r="H2511" s="34"/>
    </row>
    <row r="2512" spans="3:8" x14ac:dyDescent="0.3">
      <c r="C2512" s="34"/>
      <c r="D2512" s="34"/>
      <c r="E2512" s="34"/>
      <c r="F2512" s="34"/>
      <c r="G2512" s="34"/>
      <c r="H2512" s="34"/>
    </row>
    <row r="2513" spans="3:8" x14ac:dyDescent="0.3">
      <c r="C2513" s="34"/>
      <c r="D2513" s="34"/>
      <c r="E2513" s="34"/>
      <c r="F2513" s="34"/>
      <c r="G2513" s="34"/>
      <c r="H2513" s="34"/>
    </row>
    <row r="2514" spans="3:8" x14ac:dyDescent="0.3">
      <c r="C2514" s="34"/>
      <c r="D2514" s="34"/>
      <c r="E2514" s="34"/>
      <c r="F2514" s="34"/>
      <c r="G2514" s="34"/>
      <c r="H2514" s="34"/>
    </row>
    <row r="2515" spans="3:8" x14ac:dyDescent="0.3">
      <c r="C2515" s="34"/>
      <c r="D2515" s="34"/>
      <c r="E2515" s="34"/>
      <c r="F2515" s="34"/>
      <c r="G2515" s="34"/>
      <c r="H2515" s="34"/>
    </row>
    <row r="2516" spans="3:8" x14ac:dyDescent="0.3">
      <c r="C2516" s="34"/>
      <c r="D2516" s="34"/>
      <c r="E2516" s="34"/>
      <c r="F2516" s="34"/>
      <c r="G2516" s="34"/>
      <c r="H2516" s="34"/>
    </row>
    <row r="2517" spans="3:8" x14ac:dyDescent="0.3">
      <c r="C2517" s="34"/>
      <c r="D2517" s="34"/>
      <c r="E2517" s="34"/>
      <c r="F2517" s="34"/>
      <c r="G2517" s="34"/>
      <c r="H2517" s="34"/>
    </row>
    <row r="2518" spans="3:8" x14ac:dyDescent="0.3">
      <c r="C2518" s="34"/>
      <c r="D2518" s="34"/>
      <c r="E2518" s="34"/>
      <c r="F2518" s="34"/>
      <c r="G2518" s="34"/>
      <c r="H2518" s="34"/>
    </row>
    <row r="2519" spans="3:8" x14ac:dyDescent="0.3">
      <c r="C2519" s="34"/>
      <c r="D2519" s="34"/>
      <c r="E2519" s="34"/>
      <c r="F2519" s="34"/>
      <c r="G2519" s="34"/>
      <c r="H2519" s="34"/>
    </row>
    <row r="2520" spans="3:8" x14ac:dyDescent="0.3">
      <c r="C2520" s="34"/>
      <c r="D2520" s="34"/>
      <c r="E2520" s="34"/>
      <c r="F2520" s="34"/>
      <c r="G2520" s="34"/>
      <c r="H2520" s="34"/>
    </row>
    <row r="2521" spans="3:8" x14ac:dyDescent="0.3">
      <c r="C2521" s="34"/>
      <c r="D2521" s="34"/>
      <c r="E2521" s="34"/>
      <c r="F2521" s="34"/>
      <c r="G2521" s="34"/>
      <c r="H2521" s="34"/>
    </row>
    <row r="2522" spans="3:8" x14ac:dyDescent="0.3">
      <c r="C2522" s="34"/>
      <c r="D2522" s="34"/>
      <c r="E2522" s="34"/>
      <c r="F2522" s="34"/>
      <c r="G2522" s="34"/>
      <c r="H2522" s="34"/>
    </row>
    <row r="2523" spans="3:8" x14ac:dyDescent="0.3">
      <c r="C2523" s="34"/>
      <c r="D2523" s="34"/>
      <c r="E2523" s="34"/>
      <c r="F2523" s="34"/>
      <c r="G2523" s="34"/>
      <c r="H2523" s="34"/>
    </row>
    <row r="2524" spans="3:8" x14ac:dyDescent="0.3">
      <c r="C2524" s="34"/>
      <c r="D2524" s="34"/>
      <c r="E2524" s="34"/>
      <c r="F2524" s="34"/>
      <c r="G2524" s="34"/>
      <c r="H2524" s="34"/>
    </row>
    <row r="2525" spans="3:8" x14ac:dyDescent="0.3">
      <c r="C2525" s="34"/>
      <c r="D2525" s="34"/>
      <c r="E2525" s="34"/>
      <c r="F2525" s="34"/>
      <c r="G2525" s="34"/>
      <c r="H2525" s="34"/>
    </row>
    <row r="2526" spans="3:8" x14ac:dyDescent="0.3">
      <c r="C2526" s="34"/>
      <c r="D2526" s="34"/>
      <c r="E2526" s="34"/>
      <c r="F2526" s="34"/>
      <c r="G2526" s="34"/>
      <c r="H2526" s="34"/>
    </row>
    <row r="2527" spans="3:8" x14ac:dyDescent="0.3">
      <c r="C2527" s="34"/>
      <c r="D2527" s="34"/>
      <c r="E2527" s="34"/>
      <c r="F2527" s="34"/>
      <c r="G2527" s="34"/>
      <c r="H2527" s="34"/>
    </row>
    <row r="2528" spans="3:8" x14ac:dyDescent="0.3">
      <c r="C2528" s="34"/>
      <c r="D2528" s="34"/>
      <c r="E2528" s="34"/>
      <c r="F2528" s="34"/>
      <c r="G2528" s="34"/>
      <c r="H2528" s="34"/>
    </row>
    <row r="2529" spans="3:8" x14ac:dyDescent="0.3">
      <c r="C2529" s="34"/>
      <c r="D2529" s="34"/>
      <c r="E2529" s="34"/>
      <c r="F2529" s="34"/>
      <c r="G2529" s="34"/>
      <c r="H2529" s="34"/>
    </row>
    <row r="2530" spans="3:8" x14ac:dyDescent="0.3">
      <c r="C2530" s="34"/>
      <c r="D2530" s="34"/>
      <c r="E2530" s="34"/>
      <c r="F2530" s="34"/>
      <c r="G2530" s="34"/>
      <c r="H2530" s="34"/>
    </row>
    <row r="2531" spans="3:8" x14ac:dyDescent="0.3">
      <c r="C2531" s="34"/>
      <c r="D2531" s="34"/>
      <c r="E2531" s="34"/>
      <c r="F2531" s="34"/>
      <c r="G2531" s="34"/>
      <c r="H2531" s="34"/>
    </row>
    <row r="2532" spans="3:8" x14ac:dyDescent="0.3">
      <c r="C2532" s="34"/>
      <c r="D2532" s="34"/>
      <c r="E2532" s="34"/>
      <c r="F2532" s="34"/>
      <c r="G2532" s="34"/>
      <c r="H2532" s="34"/>
    </row>
    <row r="2533" spans="3:8" x14ac:dyDescent="0.3">
      <c r="C2533" s="34"/>
      <c r="D2533" s="34"/>
      <c r="E2533" s="34"/>
      <c r="F2533" s="34"/>
      <c r="G2533" s="34"/>
      <c r="H2533" s="34"/>
    </row>
    <row r="2534" spans="3:8" x14ac:dyDescent="0.3">
      <c r="C2534" s="34"/>
      <c r="D2534" s="34"/>
      <c r="E2534" s="34"/>
      <c r="F2534" s="34"/>
      <c r="G2534" s="34"/>
      <c r="H2534" s="34"/>
    </row>
    <row r="2535" spans="3:8" x14ac:dyDescent="0.3">
      <c r="C2535" s="34"/>
      <c r="D2535" s="34"/>
      <c r="E2535" s="34"/>
      <c r="F2535" s="34"/>
      <c r="G2535" s="34"/>
      <c r="H2535" s="34"/>
    </row>
    <row r="2536" spans="3:8" x14ac:dyDescent="0.3">
      <c r="C2536" s="34"/>
      <c r="D2536" s="34"/>
      <c r="E2536" s="34"/>
      <c r="F2536" s="34"/>
      <c r="G2536" s="34"/>
      <c r="H2536" s="34"/>
    </row>
    <row r="2537" spans="3:8" x14ac:dyDescent="0.3">
      <c r="C2537" s="34"/>
      <c r="D2537" s="34"/>
      <c r="E2537" s="34"/>
      <c r="F2537" s="34"/>
      <c r="G2537" s="34"/>
      <c r="H2537" s="34"/>
    </row>
    <row r="2538" spans="3:8" x14ac:dyDescent="0.3">
      <c r="C2538" s="34"/>
      <c r="D2538" s="34"/>
      <c r="E2538" s="34"/>
      <c r="F2538" s="34"/>
      <c r="G2538" s="34"/>
      <c r="H2538" s="34"/>
    </row>
    <row r="2539" spans="3:8" x14ac:dyDescent="0.3">
      <c r="C2539" s="34"/>
      <c r="D2539" s="34"/>
      <c r="E2539" s="34"/>
      <c r="F2539" s="34"/>
      <c r="G2539" s="34"/>
      <c r="H2539" s="34"/>
    </row>
    <row r="2540" spans="3:8" x14ac:dyDescent="0.3">
      <c r="C2540" s="34"/>
      <c r="D2540" s="34"/>
      <c r="E2540" s="34"/>
      <c r="F2540" s="34"/>
      <c r="G2540" s="34"/>
      <c r="H2540" s="34"/>
    </row>
    <row r="2541" spans="3:8" x14ac:dyDescent="0.3">
      <c r="C2541" s="34"/>
      <c r="D2541" s="34"/>
      <c r="E2541" s="34"/>
      <c r="F2541" s="34"/>
      <c r="G2541" s="34"/>
      <c r="H2541" s="34"/>
    </row>
    <row r="2542" spans="3:8" x14ac:dyDescent="0.3">
      <c r="C2542" s="34"/>
      <c r="D2542" s="34"/>
      <c r="E2542" s="34"/>
      <c r="F2542" s="34"/>
      <c r="G2542" s="34"/>
      <c r="H2542" s="34"/>
    </row>
    <row r="2543" spans="3:8" x14ac:dyDescent="0.3">
      <c r="C2543" s="34"/>
      <c r="D2543" s="34"/>
      <c r="E2543" s="34"/>
      <c r="F2543" s="34"/>
      <c r="G2543" s="34"/>
      <c r="H2543" s="34"/>
    </row>
    <row r="2544" spans="3:8" x14ac:dyDescent="0.3">
      <c r="C2544" s="34"/>
      <c r="D2544" s="34"/>
      <c r="E2544" s="34"/>
      <c r="F2544" s="34"/>
      <c r="G2544" s="34"/>
      <c r="H2544" s="34"/>
    </row>
    <row r="2545" spans="3:8" x14ac:dyDescent="0.3">
      <c r="C2545" s="34"/>
      <c r="D2545" s="34"/>
      <c r="E2545" s="34"/>
      <c r="F2545" s="34"/>
      <c r="G2545" s="34"/>
      <c r="H2545" s="34"/>
    </row>
    <row r="2546" spans="3:8" x14ac:dyDescent="0.3">
      <c r="C2546" s="34"/>
      <c r="D2546" s="34"/>
      <c r="E2546" s="34"/>
      <c r="F2546" s="34"/>
      <c r="G2546" s="34"/>
      <c r="H2546" s="34"/>
    </row>
    <row r="2547" spans="3:8" x14ac:dyDescent="0.3">
      <c r="C2547" s="34"/>
      <c r="D2547" s="34"/>
      <c r="E2547" s="34"/>
      <c r="F2547" s="34"/>
      <c r="G2547" s="34"/>
      <c r="H2547" s="34"/>
    </row>
    <row r="2548" spans="3:8" x14ac:dyDescent="0.3">
      <c r="C2548" s="34"/>
      <c r="D2548" s="34"/>
      <c r="E2548" s="34"/>
      <c r="F2548" s="34"/>
      <c r="G2548" s="34"/>
      <c r="H2548" s="34"/>
    </row>
    <row r="2549" spans="3:8" x14ac:dyDescent="0.3">
      <c r="C2549" s="34"/>
      <c r="D2549" s="34"/>
      <c r="E2549" s="34"/>
      <c r="F2549" s="34"/>
      <c r="G2549" s="34"/>
      <c r="H2549" s="34"/>
    </row>
    <row r="2550" spans="3:8" x14ac:dyDescent="0.3">
      <c r="C2550" s="34"/>
      <c r="D2550" s="34"/>
      <c r="E2550" s="34"/>
      <c r="F2550" s="34"/>
      <c r="G2550" s="34"/>
      <c r="H2550" s="34"/>
    </row>
    <row r="2551" spans="3:8" x14ac:dyDescent="0.3">
      <c r="C2551" s="34"/>
      <c r="D2551" s="34"/>
      <c r="E2551" s="34"/>
      <c r="F2551" s="34"/>
      <c r="G2551" s="34"/>
      <c r="H2551" s="34"/>
    </row>
    <row r="2552" spans="3:8" x14ac:dyDescent="0.3">
      <c r="C2552" s="34"/>
      <c r="D2552" s="34"/>
      <c r="E2552" s="34"/>
      <c r="F2552" s="34"/>
      <c r="G2552" s="34"/>
      <c r="H2552" s="34"/>
    </row>
    <row r="2553" spans="3:8" x14ac:dyDescent="0.3">
      <c r="C2553" s="34"/>
      <c r="D2553" s="34"/>
      <c r="E2553" s="34"/>
      <c r="F2553" s="34"/>
      <c r="G2553" s="34"/>
      <c r="H2553" s="34"/>
    </row>
    <row r="2554" spans="3:8" x14ac:dyDescent="0.3">
      <c r="C2554" s="34"/>
      <c r="D2554" s="34"/>
      <c r="E2554" s="34"/>
      <c r="F2554" s="34"/>
      <c r="G2554" s="34"/>
      <c r="H2554" s="34"/>
    </row>
    <row r="2555" spans="3:8" x14ac:dyDescent="0.3">
      <c r="C2555" s="34"/>
      <c r="D2555" s="34"/>
      <c r="E2555" s="34"/>
      <c r="F2555" s="34"/>
      <c r="G2555" s="34"/>
      <c r="H2555" s="34"/>
    </row>
    <row r="2556" spans="3:8" x14ac:dyDescent="0.3">
      <c r="C2556" s="34"/>
      <c r="D2556" s="34"/>
      <c r="E2556" s="34"/>
      <c r="F2556" s="34"/>
      <c r="G2556" s="34"/>
      <c r="H2556" s="34"/>
    </row>
    <row r="2557" spans="3:8" x14ac:dyDescent="0.3">
      <c r="C2557" s="34"/>
      <c r="D2557" s="34"/>
      <c r="E2557" s="34"/>
      <c r="F2557" s="34"/>
      <c r="G2557" s="34"/>
      <c r="H2557" s="34"/>
    </row>
    <row r="2558" spans="3:8" x14ac:dyDescent="0.3">
      <c r="C2558" s="34"/>
      <c r="D2558" s="34"/>
      <c r="E2558" s="34"/>
      <c r="F2558" s="34"/>
      <c r="G2558" s="34"/>
      <c r="H2558" s="34"/>
    </row>
    <row r="2559" spans="3:8" x14ac:dyDescent="0.3">
      <c r="C2559" s="34"/>
      <c r="D2559" s="34"/>
      <c r="E2559" s="34"/>
      <c r="F2559" s="34"/>
      <c r="G2559" s="34"/>
      <c r="H2559" s="34"/>
    </row>
    <row r="2560" spans="3:8" x14ac:dyDescent="0.3">
      <c r="C2560" s="34"/>
      <c r="D2560" s="34"/>
      <c r="E2560" s="34"/>
      <c r="F2560" s="34"/>
      <c r="G2560" s="34"/>
      <c r="H2560" s="34"/>
    </row>
    <row r="2561" spans="3:8" x14ac:dyDescent="0.3">
      <c r="C2561" s="34"/>
      <c r="D2561" s="34"/>
      <c r="E2561" s="34"/>
      <c r="F2561" s="34"/>
      <c r="G2561" s="34"/>
      <c r="H2561" s="34"/>
    </row>
    <row r="2562" spans="3:8" x14ac:dyDescent="0.3">
      <c r="C2562" s="34"/>
      <c r="D2562" s="34"/>
      <c r="E2562" s="34"/>
      <c r="F2562" s="34"/>
      <c r="G2562" s="34"/>
      <c r="H2562" s="34"/>
    </row>
    <row r="2563" spans="3:8" x14ac:dyDescent="0.3">
      <c r="C2563" s="34"/>
      <c r="D2563" s="34"/>
      <c r="E2563" s="34"/>
      <c r="F2563" s="34"/>
      <c r="G2563" s="34"/>
      <c r="H2563" s="34"/>
    </row>
    <row r="2564" spans="3:8" x14ac:dyDescent="0.3">
      <c r="C2564" s="34"/>
      <c r="D2564" s="34"/>
      <c r="E2564" s="34"/>
      <c r="F2564" s="34"/>
      <c r="G2564" s="34"/>
      <c r="H2564" s="34"/>
    </row>
    <row r="2565" spans="3:8" x14ac:dyDescent="0.3">
      <c r="C2565" s="34"/>
      <c r="D2565" s="34"/>
      <c r="E2565" s="34"/>
      <c r="F2565" s="34"/>
      <c r="G2565" s="34"/>
      <c r="H2565" s="34"/>
    </row>
    <row r="2566" spans="3:8" x14ac:dyDescent="0.3">
      <c r="C2566" s="34"/>
      <c r="D2566" s="34"/>
      <c r="E2566" s="34"/>
      <c r="F2566" s="34"/>
      <c r="G2566" s="34"/>
      <c r="H2566" s="34"/>
    </row>
    <row r="2567" spans="3:8" x14ac:dyDescent="0.3">
      <c r="C2567" s="34"/>
      <c r="D2567" s="34"/>
      <c r="E2567" s="34"/>
      <c r="F2567" s="34"/>
      <c r="G2567" s="34"/>
      <c r="H2567" s="34"/>
    </row>
    <row r="2568" spans="3:8" x14ac:dyDescent="0.3">
      <c r="C2568" s="34"/>
      <c r="D2568" s="34"/>
      <c r="E2568" s="34"/>
      <c r="F2568" s="34"/>
      <c r="G2568" s="34"/>
      <c r="H2568" s="34"/>
    </row>
    <row r="2569" spans="3:8" x14ac:dyDescent="0.3">
      <c r="C2569" s="34"/>
      <c r="D2569" s="34"/>
      <c r="E2569" s="34"/>
      <c r="F2569" s="34"/>
      <c r="G2569" s="34"/>
      <c r="H2569" s="34"/>
    </row>
    <row r="2570" spans="3:8" x14ac:dyDescent="0.3">
      <c r="C2570" s="34"/>
      <c r="D2570" s="34"/>
      <c r="E2570" s="34"/>
      <c r="F2570" s="34"/>
      <c r="G2570" s="34"/>
      <c r="H2570" s="34"/>
    </row>
    <row r="2571" spans="3:8" x14ac:dyDescent="0.3">
      <c r="C2571" s="34"/>
      <c r="D2571" s="34"/>
      <c r="E2571" s="34"/>
      <c r="F2571" s="34"/>
      <c r="G2571" s="34"/>
      <c r="H2571" s="34"/>
    </row>
    <row r="2572" spans="3:8" x14ac:dyDescent="0.3">
      <c r="C2572" s="34"/>
      <c r="D2572" s="34"/>
      <c r="E2572" s="34"/>
      <c r="F2572" s="34"/>
      <c r="G2572" s="34"/>
      <c r="H2572" s="34"/>
    </row>
    <row r="2573" spans="3:8" x14ac:dyDescent="0.3">
      <c r="C2573" s="34"/>
      <c r="D2573" s="34"/>
      <c r="E2573" s="34"/>
      <c r="F2573" s="34"/>
      <c r="G2573" s="34"/>
      <c r="H2573" s="34"/>
    </row>
    <row r="2574" spans="3:8" x14ac:dyDescent="0.3">
      <c r="C2574" s="34"/>
      <c r="D2574" s="34"/>
      <c r="E2574" s="34"/>
      <c r="F2574" s="34"/>
      <c r="G2574" s="34"/>
      <c r="H2574" s="34"/>
    </row>
    <row r="2575" spans="3:8" x14ac:dyDescent="0.3">
      <c r="C2575" s="34"/>
      <c r="D2575" s="34"/>
      <c r="E2575" s="34"/>
      <c r="F2575" s="34"/>
      <c r="G2575" s="34"/>
      <c r="H2575" s="34"/>
    </row>
    <row r="2576" spans="3:8" x14ac:dyDescent="0.3">
      <c r="C2576" s="34"/>
      <c r="D2576" s="34"/>
      <c r="E2576" s="34"/>
      <c r="F2576" s="34"/>
      <c r="G2576" s="34"/>
      <c r="H2576" s="34"/>
    </row>
    <row r="2577" spans="3:8" x14ac:dyDescent="0.3">
      <c r="C2577" s="34"/>
      <c r="D2577" s="34"/>
      <c r="E2577" s="34"/>
      <c r="F2577" s="34"/>
      <c r="G2577" s="34"/>
      <c r="H2577" s="34"/>
    </row>
    <row r="2578" spans="3:8" x14ac:dyDescent="0.3">
      <c r="C2578" s="34"/>
      <c r="D2578" s="34"/>
      <c r="E2578" s="34"/>
      <c r="F2578" s="34"/>
      <c r="G2578" s="34"/>
      <c r="H2578" s="34"/>
    </row>
    <row r="2579" spans="3:8" x14ac:dyDescent="0.3">
      <c r="C2579" s="34"/>
      <c r="D2579" s="34"/>
      <c r="E2579" s="34"/>
      <c r="F2579" s="34"/>
      <c r="G2579" s="34"/>
      <c r="H2579" s="34"/>
    </row>
    <row r="2580" spans="3:8" x14ac:dyDescent="0.3">
      <c r="C2580" s="34"/>
      <c r="D2580" s="34"/>
      <c r="E2580" s="34"/>
      <c r="F2580" s="34"/>
      <c r="G2580" s="34"/>
      <c r="H2580" s="34"/>
    </row>
    <row r="2581" spans="3:8" x14ac:dyDescent="0.3">
      <c r="C2581" s="34"/>
      <c r="D2581" s="34"/>
      <c r="E2581" s="34"/>
      <c r="F2581" s="34"/>
      <c r="G2581" s="34"/>
      <c r="H2581" s="34"/>
    </row>
    <row r="2582" spans="3:8" x14ac:dyDescent="0.3">
      <c r="C2582" s="34"/>
      <c r="D2582" s="34"/>
      <c r="E2582" s="34"/>
      <c r="F2582" s="34"/>
      <c r="G2582" s="34"/>
      <c r="H2582" s="34"/>
    </row>
    <row r="2583" spans="3:8" x14ac:dyDescent="0.3">
      <c r="C2583" s="34"/>
      <c r="D2583" s="34"/>
      <c r="E2583" s="34"/>
      <c r="F2583" s="34"/>
      <c r="G2583" s="34"/>
      <c r="H2583" s="34"/>
    </row>
    <row r="2584" spans="3:8" x14ac:dyDescent="0.3">
      <c r="C2584" s="34"/>
      <c r="D2584" s="34"/>
      <c r="E2584" s="34"/>
      <c r="F2584" s="34"/>
      <c r="G2584" s="34"/>
      <c r="H2584" s="34"/>
    </row>
    <row r="2585" spans="3:8" x14ac:dyDescent="0.3">
      <c r="C2585" s="34"/>
      <c r="D2585" s="34"/>
      <c r="E2585" s="34"/>
      <c r="F2585" s="34"/>
      <c r="G2585" s="34"/>
      <c r="H2585" s="34"/>
    </row>
    <row r="2586" spans="3:8" x14ac:dyDescent="0.3">
      <c r="C2586" s="34"/>
      <c r="D2586" s="34"/>
      <c r="E2586" s="34"/>
      <c r="F2586" s="34"/>
      <c r="G2586" s="34"/>
      <c r="H2586" s="34"/>
    </row>
    <row r="2587" spans="3:8" x14ac:dyDescent="0.3">
      <c r="C2587" s="34"/>
      <c r="D2587" s="34"/>
      <c r="E2587" s="34"/>
      <c r="F2587" s="34"/>
      <c r="G2587" s="34"/>
      <c r="H2587" s="34"/>
    </row>
    <row r="2588" spans="3:8" x14ac:dyDescent="0.3">
      <c r="C2588" s="34"/>
      <c r="D2588" s="34"/>
      <c r="E2588" s="34"/>
      <c r="F2588" s="34"/>
      <c r="G2588" s="34"/>
      <c r="H2588" s="34"/>
    </row>
    <row r="2589" spans="3:8" x14ac:dyDescent="0.3">
      <c r="C2589" s="34"/>
      <c r="D2589" s="34"/>
      <c r="E2589" s="34"/>
      <c r="F2589" s="34"/>
      <c r="G2589" s="34"/>
      <c r="H2589" s="34"/>
    </row>
    <row r="2590" spans="3:8" x14ac:dyDescent="0.3">
      <c r="C2590" s="34"/>
      <c r="D2590" s="34"/>
      <c r="E2590" s="34"/>
      <c r="F2590" s="34"/>
      <c r="G2590" s="34"/>
      <c r="H2590" s="34"/>
    </row>
    <row r="2591" spans="3:8" x14ac:dyDescent="0.3">
      <c r="C2591" s="34"/>
      <c r="D2591" s="34"/>
      <c r="E2591" s="34"/>
      <c r="F2591" s="34"/>
      <c r="G2591" s="34"/>
      <c r="H2591" s="34"/>
    </row>
    <row r="2592" spans="3:8" x14ac:dyDescent="0.3">
      <c r="C2592" s="34"/>
      <c r="D2592" s="34"/>
      <c r="E2592" s="34"/>
      <c r="F2592" s="34"/>
      <c r="G2592" s="34"/>
      <c r="H2592" s="34"/>
    </row>
    <row r="2593" spans="3:8" x14ac:dyDescent="0.3">
      <c r="C2593" s="34"/>
      <c r="D2593" s="34"/>
      <c r="E2593" s="34"/>
      <c r="F2593" s="34"/>
      <c r="G2593" s="34"/>
      <c r="H2593" s="34"/>
    </row>
    <row r="2594" spans="3:8" x14ac:dyDescent="0.3">
      <c r="C2594" s="34"/>
      <c r="D2594" s="34"/>
      <c r="E2594" s="34"/>
      <c r="F2594" s="34"/>
      <c r="G2594" s="34"/>
      <c r="H2594" s="34"/>
    </row>
    <row r="2595" spans="3:8" x14ac:dyDescent="0.3">
      <c r="C2595" s="34"/>
      <c r="D2595" s="34"/>
      <c r="E2595" s="34"/>
      <c r="F2595" s="34"/>
      <c r="G2595" s="34"/>
      <c r="H2595" s="34"/>
    </row>
    <row r="2596" spans="3:8" x14ac:dyDescent="0.3">
      <c r="C2596" s="34"/>
      <c r="D2596" s="34"/>
      <c r="E2596" s="34"/>
      <c r="F2596" s="34"/>
      <c r="G2596" s="34"/>
      <c r="H2596" s="34"/>
    </row>
    <row r="2597" spans="3:8" x14ac:dyDescent="0.3">
      <c r="C2597" s="34"/>
      <c r="D2597" s="34"/>
      <c r="E2597" s="34"/>
      <c r="F2597" s="34"/>
      <c r="G2597" s="34"/>
      <c r="H2597" s="34"/>
    </row>
    <row r="2598" spans="3:8" x14ac:dyDescent="0.3">
      <c r="C2598" s="34"/>
      <c r="D2598" s="34"/>
      <c r="E2598" s="34"/>
      <c r="F2598" s="34"/>
      <c r="G2598" s="34"/>
      <c r="H2598" s="34"/>
    </row>
    <row r="2599" spans="3:8" x14ac:dyDescent="0.3">
      <c r="C2599" s="34"/>
      <c r="D2599" s="34"/>
      <c r="E2599" s="34"/>
      <c r="F2599" s="34"/>
      <c r="G2599" s="34"/>
      <c r="H2599" s="34"/>
    </row>
    <row r="2600" spans="3:8" x14ac:dyDescent="0.3">
      <c r="C2600" s="34"/>
      <c r="D2600" s="34"/>
      <c r="E2600" s="34"/>
      <c r="F2600" s="34"/>
      <c r="G2600" s="34"/>
      <c r="H2600" s="34"/>
    </row>
    <row r="2601" spans="3:8" x14ac:dyDescent="0.3">
      <c r="C2601" s="34"/>
      <c r="D2601" s="34"/>
      <c r="E2601" s="34"/>
      <c r="F2601" s="34"/>
      <c r="G2601" s="34"/>
      <c r="H2601" s="34"/>
    </row>
    <row r="2602" spans="3:8" x14ac:dyDescent="0.3">
      <c r="C2602" s="34"/>
      <c r="D2602" s="34"/>
      <c r="E2602" s="34"/>
      <c r="F2602" s="34"/>
      <c r="G2602" s="34"/>
      <c r="H2602" s="34"/>
    </row>
    <row r="2603" spans="3:8" x14ac:dyDescent="0.3">
      <c r="C2603" s="34"/>
      <c r="D2603" s="34"/>
      <c r="E2603" s="34"/>
      <c r="F2603" s="34"/>
      <c r="G2603" s="34"/>
      <c r="H2603" s="34"/>
    </row>
    <row r="2604" spans="3:8" x14ac:dyDescent="0.3">
      <c r="C2604" s="34"/>
      <c r="D2604" s="34"/>
      <c r="E2604" s="34"/>
      <c r="F2604" s="34"/>
      <c r="G2604" s="34"/>
      <c r="H2604" s="34"/>
    </row>
    <row r="2605" spans="3:8" x14ac:dyDescent="0.3">
      <c r="C2605" s="34"/>
      <c r="D2605" s="34"/>
      <c r="E2605" s="34"/>
      <c r="F2605" s="34"/>
      <c r="G2605" s="34"/>
      <c r="H2605" s="34"/>
    </row>
    <row r="2606" spans="3:8" x14ac:dyDescent="0.3">
      <c r="C2606" s="34"/>
      <c r="D2606" s="34"/>
      <c r="E2606" s="34"/>
      <c r="F2606" s="34"/>
      <c r="G2606" s="34"/>
      <c r="H2606" s="34"/>
    </row>
    <row r="2607" spans="3:8" x14ac:dyDescent="0.3">
      <c r="C2607" s="34"/>
      <c r="D2607" s="34"/>
      <c r="E2607" s="34"/>
      <c r="F2607" s="34"/>
      <c r="G2607" s="34"/>
      <c r="H2607" s="34"/>
    </row>
    <row r="2608" spans="3:8" x14ac:dyDescent="0.3">
      <c r="C2608" s="34"/>
      <c r="D2608" s="34"/>
      <c r="E2608" s="34"/>
      <c r="F2608" s="34"/>
      <c r="G2608" s="34"/>
      <c r="H2608" s="34"/>
    </row>
    <row r="2609" spans="3:8" x14ac:dyDescent="0.3">
      <c r="C2609" s="34"/>
      <c r="D2609" s="34"/>
      <c r="E2609" s="34"/>
      <c r="F2609" s="34"/>
      <c r="G2609" s="34"/>
      <c r="H2609" s="34"/>
    </row>
    <row r="2610" spans="3:8" x14ac:dyDescent="0.3">
      <c r="C2610" s="34"/>
      <c r="D2610" s="34"/>
      <c r="E2610" s="34"/>
      <c r="F2610" s="34"/>
      <c r="G2610" s="34"/>
      <c r="H2610" s="34"/>
    </row>
    <row r="2611" spans="3:8" x14ac:dyDescent="0.3">
      <c r="C2611" s="34"/>
      <c r="D2611" s="34"/>
      <c r="E2611" s="34"/>
      <c r="F2611" s="34"/>
      <c r="G2611" s="34"/>
      <c r="H2611" s="34"/>
    </row>
    <row r="2612" spans="3:8" x14ac:dyDescent="0.3">
      <c r="C2612" s="34"/>
      <c r="D2612" s="34"/>
      <c r="E2612" s="34"/>
      <c r="F2612" s="34"/>
      <c r="G2612" s="34"/>
      <c r="H2612" s="34"/>
    </row>
    <row r="2613" spans="3:8" x14ac:dyDescent="0.3">
      <c r="C2613" s="34"/>
      <c r="D2613" s="34"/>
      <c r="E2613" s="34"/>
      <c r="F2613" s="34"/>
      <c r="G2613" s="34"/>
      <c r="H2613" s="34"/>
    </row>
    <row r="2614" spans="3:8" x14ac:dyDescent="0.3">
      <c r="C2614" s="34"/>
      <c r="D2614" s="34"/>
      <c r="E2614" s="34"/>
      <c r="F2614" s="34"/>
      <c r="G2614" s="34"/>
      <c r="H2614" s="34"/>
    </row>
    <row r="2615" spans="3:8" x14ac:dyDescent="0.3">
      <c r="C2615" s="34"/>
      <c r="D2615" s="34"/>
      <c r="E2615" s="34"/>
      <c r="F2615" s="34"/>
      <c r="G2615" s="34"/>
      <c r="H2615" s="34"/>
    </row>
    <row r="2616" spans="3:8" x14ac:dyDescent="0.3">
      <c r="C2616" s="34"/>
      <c r="D2616" s="34"/>
      <c r="E2616" s="34"/>
      <c r="F2616" s="34"/>
      <c r="G2616" s="34"/>
      <c r="H2616" s="34"/>
    </row>
    <row r="2617" spans="3:8" x14ac:dyDescent="0.3">
      <c r="C2617" s="34"/>
      <c r="D2617" s="34"/>
      <c r="E2617" s="34"/>
      <c r="F2617" s="34"/>
      <c r="G2617" s="34"/>
      <c r="H2617" s="34"/>
    </row>
    <row r="2618" spans="3:8" x14ac:dyDescent="0.3">
      <c r="C2618" s="34"/>
      <c r="D2618" s="34"/>
      <c r="E2618" s="34"/>
      <c r="F2618" s="34"/>
      <c r="G2618" s="34"/>
      <c r="H2618" s="34"/>
    </row>
    <row r="2619" spans="3:8" x14ac:dyDescent="0.3">
      <c r="C2619" s="34"/>
      <c r="D2619" s="34"/>
      <c r="E2619" s="34"/>
      <c r="F2619" s="34"/>
      <c r="G2619" s="34"/>
      <c r="H2619" s="34"/>
    </row>
    <row r="2620" spans="3:8" x14ac:dyDescent="0.3">
      <c r="C2620" s="34"/>
      <c r="D2620" s="34"/>
      <c r="E2620" s="34"/>
      <c r="F2620" s="34"/>
      <c r="G2620" s="34"/>
      <c r="H2620" s="34"/>
    </row>
    <row r="2621" spans="3:8" x14ac:dyDescent="0.3">
      <c r="C2621" s="34"/>
      <c r="D2621" s="34"/>
      <c r="E2621" s="34"/>
      <c r="F2621" s="34"/>
      <c r="G2621" s="34"/>
      <c r="H2621" s="34"/>
    </row>
    <row r="2622" spans="3:8" x14ac:dyDescent="0.3">
      <c r="C2622" s="34"/>
      <c r="D2622" s="34"/>
      <c r="E2622" s="34"/>
      <c r="F2622" s="34"/>
      <c r="G2622" s="34"/>
      <c r="H2622" s="34"/>
    </row>
    <row r="2623" spans="3:8" x14ac:dyDescent="0.3">
      <c r="C2623" s="34"/>
      <c r="D2623" s="34"/>
      <c r="E2623" s="34"/>
      <c r="F2623" s="34"/>
      <c r="G2623" s="34"/>
      <c r="H2623" s="34"/>
    </row>
    <row r="2624" spans="3:8" x14ac:dyDescent="0.3">
      <c r="C2624" s="34"/>
      <c r="D2624" s="34"/>
      <c r="E2624" s="34"/>
      <c r="F2624" s="34"/>
      <c r="G2624" s="34"/>
      <c r="H2624" s="34"/>
    </row>
    <row r="2625" spans="3:8" x14ac:dyDescent="0.3">
      <c r="C2625" s="34"/>
      <c r="D2625" s="34"/>
      <c r="E2625" s="34"/>
      <c r="F2625" s="34"/>
      <c r="G2625" s="34"/>
      <c r="H2625" s="34"/>
    </row>
    <row r="2626" spans="3:8" x14ac:dyDescent="0.3">
      <c r="C2626" s="34"/>
      <c r="D2626" s="34"/>
      <c r="E2626" s="34"/>
      <c r="F2626" s="34"/>
      <c r="G2626" s="34"/>
      <c r="H2626" s="34"/>
    </row>
    <row r="2627" spans="3:8" x14ac:dyDescent="0.3">
      <c r="C2627" s="34"/>
      <c r="D2627" s="34"/>
      <c r="E2627" s="34"/>
      <c r="F2627" s="34"/>
      <c r="G2627" s="34"/>
      <c r="H2627" s="34"/>
    </row>
    <row r="2628" spans="3:8" x14ac:dyDescent="0.3">
      <c r="C2628" s="34"/>
      <c r="D2628" s="34"/>
      <c r="E2628" s="34"/>
      <c r="F2628" s="34"/>
      <c r="G2628" s="34"/>
      <c r="H2628" s="34"/>
    </row>
    <row r="2629" spans="3:8" x14ac:dyDescent="0.3">
      <c r="C2629" s="34"/>
      <c r="D2629" s="34"/>
      <c r="E2629" s="34"/>
      <c r="F2629" s="34"/>
      <c r="G2629" s="34"/>
      <c r="H2629" s="34"/>
    </row>
    <row r="2630" spans="3:8" x14ac:dyDescent="0.3">
      <c r="C2630" s="34"/>
      <c r="D2630" s="34"/>
      <c r="E2630" s="34"/>
      <c r="F2630" s="34"/>
      <c r="G2630" s="34"/>
      <c r="H2630" s="34"/>
    </row>
    <row r="2631" spans="3:8" x14ac:dyDescent="0.3">
      <c r="C2631" s="34"/>
      <c r="D2631" s="34"/>
      <c r="E2631" s="34"/>
      <c r="F2631" s="34"/>
      <c r="G2631" s="34"/>
      <c r="H2631" s="34"/>
    </row>
    <row r="2632" spans="3:8" x14ac:dyDescent="0.3">
      <c r="C2632" s="34"/>
      <c r="D2632" s="34"/>
      <c r="E2632" s="34"/>
      <c r="F2632" s="34"/>
      <c r="G2632" s="34"/>
      <c r="H2632" s="34"/>
    </row>
    <row r="2633" spans="3:8" x14ac:dyDescent="0.3">
      <c r="C2633" s="34"/>
      <c r="D2633" s="34"/>
      <c r="E2633" s="34"/>
      <c r="F2633" s="34"/>
      <c r="G2633" s="34"/>
      <c r="H2633" s="34"/>
    </row>
    <row r="2634" spans="3:8" x14ac:dyDescent="0.3">
      <c r="C2634" s="34"/>
      <c r="D2634" s="34"/>
      <c r="E2634" s="34"/>
      <c r="F2634" s="34"/>
      <c r="G2634" s="34"/>
      <c r="H2634" s="34"/>
    </row>
    <row r="2635" spans="3:8" x14ac:dyDescent="0.3">
      <c r="C2635" s="34"/>
      <c r="D2635" s="34"/>
      <c r="E2635" s="34"/>
      <c r="F2635" s="34"/>
      <c r="G2635" s="34"/>
      <c r="H2635" s="34"/>
    </row>
    <row r="2636" spans="3:8" x14ac:dyDescent="0.3">
      <c r="C2636" s="34"/>
      <c r="D2636" s="34"/>
      <c r="E2636" s="34"/>
      <c r="F2636" s="34"/>
      <c r="G2636" s="34"/>
      <c r="H2636" s="34"/>
    </row>
    <row r="2637" spans="3:8" x14ac:dyDescent="0.3">
      <c r="C2637" s="34"/>
      <c r="D2637" s="34"/>
      <c r="E2637" s="34"/>
      <c r="F2637" s="34"/>
      <c r="G2637" s="34"/>
      <c r="H2637" s="34"/>
    </row>
    <row r="2638" spans="3:8" x14ac:dyDescent="0.3">
      <c r="C2638" s="34"/>
      <c r="D2638" s="34"/>
      <c r="E2638" s="34"/>
      <c r="F2638" s="34"/>
      <c r="G2638" s="34"/>
      <c r="H2638" s="34"/>
    </row>
    <row r="2639" spans="3:8" x14ac:dyDescent="0.3">
      <c r="C2639" s="34"/>
      <c r="D2639" s="34"/>
      <c r="E2639" s="34"/>
      <c r="F2639" s="34"/>
      <c r="G2639" s="34"/>
      <c r="H2639" s="34"/>
    </row>
    <row r="2640" spans="3:8" x14ac:dyDescent="0.3">
      <c r="C2640" s="34"/>
      <c r="D2640" s="34"/>
      <c r="E2640" s="34"/>
      <c r="F2640" s="34"/>
      <c r="G2640" s="34"/>
      <c r="H2640" s="34"/>
    </row>
    <row r="2641" spans="3:8" x14ac:dyDescent="0.3">
      <c r="C2641" s="34"/>
      <c r="D2641" s="34"/>
      <c r="E2641" s="34"/>
      <c r="F2641" s="34"/>
      <c r="G2641" s="34"/>
      <c r="H2641" s="34"/>
    </row>
    <row r="2642" spans="3:8" x14ac:dyDescent="0.3">
      <c r="C2642" s="34"/>
      <c r="D2642" s="34"/>
      <c r="E2642" s="34"/>
      <c r="F2642" s="34"/>
      <c r="G2642" s="34"/>
      <c r="H2642" s="34"/>
    </row>
    <row r="2643" spans="3:8" x14ac:dyDescent="0.3">
      <c r="C2643" s="34"/>
      <c r="D2643" s="34"/>
      <c r="E2643" s="34"/>
      <c r="F2643" s="34"/>
      <c r="G2643" s="34"/>
      <c r="H2643" s="34"/>
    </row>
    <row r="2644" spans="3:8" x14ac:dyDescent="0.3">
      <c r="C2644" s="34"/>
      <c r="D2644" s="34"/>
      <c r="E2644" s="34"/>
      <c r="F2644" s="34"/>
      <c r="G2644" s="34"/>
      <c r="H2644" s="34"/>
    </row>
    <row r="2645" spans="3:8" x14ac:dyDescent="0.3">
      <c r="C2645" s="34"/>
      <c r="D2645" s="34"/>
      <c r="E2645" s="34"/>
      <c r="F2645" s="34"/>
      <c r="G2645" s="34"/>
      <c r="H2645" s="34"/>
    </row>
    <row r="2646" spans="3:8" x14ac:dyDescent="0.3">
      <c r="C2646" s="34"/>
      <c r="D2646" s="34"/>
      <c r="E2646" s="34"/>
      <c r="F2646" s="34"/>
      <c r="G2646" s="34"/>
      <c r="H2646" s="34"/>
    </row>
    <row r="2647" spans="3:8" x14ac:dyDescent="0.3">
      <c r="C2647" s="34"/>
      <c r="D2647" s="34"/>
      <c r="E2647" s="34"/>
      <c r="F2647" s="34"/>
      <c r="G2647" s="34"/>
      <c r="H2647" s="34"/>
    </row>
    <row r="2648" spans="3:8" x14ac:dyDescent="0.3">
      <c r="C2648" s="34"/>
      <c r="D2648" s="34"/>
      <c r="E2648" s="34"/>
      <c r="F2648" s="34"/>
      <c r="G2648" s="34"/>
      <c r="H2648" s="34"/>
    </row>
    <row r="2649" spans="3:8" x14ac:dyDescent="0.3">
      <c r="C2649" s="34"/>
      <c r="D2649" s="34"/>
      <c r="E2649" s="34"/>
      <c r="F2649" s="34"/>
      <c r="G2649" s="34"/>
      <c r="H2649" s="34"/>
    </row>
    <row r="2650" spans="3:8" x14ac:dyDescent="0.3">
      <c r="C2650" s="34"/>
      <c r="D2650" s="34"/>
      <c r="E2650" s="34"/>
      <c r="F2650" s="34"/>
      <c r="G2650" s="34"/>
      <c r="H2650" s="34"/>
    </row>
    <row r="2651" spans="3:8" x14ac:dyDescent="0.3">
      <c r="C2651" s="34"/>
      <c r="D2651" s="34"/>
      <c r="E2651" s="34"/>
      <c r="F2651" s="34"/>
      <c r="G2651" s="34"/>
      <c r="H2651" s="34"/>
    </row>
    <row r="2652" spans="3:8" x14ac:dyDescent="0.3">
      <c r="C2652" s="34"/>
      <c r="D2652" s="34"/>
      <c r="E2652" s="34"/>
      <c r="F2652" s="34"/>
      <c r="G2652" s="34"/>
      <c r="H2652" s="34"/>
    </row>
    <row r="2653" spans="3:8" x14ac:dyDescent="0.3">
      <c r="C2653" s="34"/>
      <c r="D2653" s="34"/>
      <c r="E2653" s="34"/>
      <c r="F2653" s="34"/>
      <c r="G2653" s="34"/>
      <c r="H2653" s="34"/>
    </row>
    <row r="2654" spans="3:8" x14ac:dyDescent="0.3">
      <c r="C2654" s="34"/>
      <c r="D2654" s="34"/>
      <c r="E2654" s="34"/>
      <c r="F2654" s="34"/>
      <c r="G2654" s="34"/>
      <c r="H2654" s="34"/>
    </row>
    <row r="2655" spans="3:8" x14ac:dyDescent="0.3">
      <c r="C2655" s="34"/>
      <c r="D2655" s="34"/>
      <c r="E2655" s="34"/>
      <c r="F2655" s="34"/>
      <c r="G2655" s="34"/>
      <c r="H2655" s="34"/>
    </row>
    <row r="2656" spans="3:8" x14ac:dyDescent="0.3">
      <c r="C2656" s="34"/>
      <c r="D2656" s="34"/>
      <c r="E2656" s="34"/>
      <c r="F2656" s="34"/>
      <c r="G2656" s="34"/>
      <c r="H2656" s="34"/>
    </row>
    <row r="2657" spans="3:8" x14ac:dyDescent="0.3">
      <c r="C2657" s="34"/>
      <c r="D2657" s="34"/>
      <c r="E2657" s="34"/>
      <c r="F2657" s="34"/>
      <c r="G2657" s="34"/>
      <c r="H2657" s="34"/>
    </row>
    <row r="2658" spans="3:8" x14ac:dyDescent="0.3">
      <c r="C2658" s="34"/>
      <c r="D2658" s="34"/>
      <c r="E2658" s="34"/>
      <c r="F2658" s="34"/>
      <c r="G2658" s="34"/>
      <c r="H2658" s="34"/>
    </row>
    <row r="2659" spans="3:8" x14ac:dyDescent="0.3">
      <c r="C2659" s="34"/>
      <c r="D2659" s="34"/>
      <c r="E2659" s="34"/>
      <c r="F2659" s="34"/>
      <c r="G2659" s="34"/>
      <c r="H2659" s="34"/>
    </row>
    <row r="2660" spans="3:8" x14ac:dyDescent="0.3">
      <c r="C2660" s="34"/>
      <c r="D2660" s="34"/>
      <c r="E2660" s="34"/>
      <c r="F2660" s="34"/>
      <c r="G2660" s="34"/>
      <c r="H2660" s="34"/>
    </row>
    <row r="2661" spans="3:8" x14ac:dyDescent="0.3">
      <c r="C2661" s="34"/>
      <c r="D2661" s="34"/>
      <c r="E2661" s="34"/>
      <c r="F2661" s="34"/>
      <c r="G2661" s="34"/>
      <c r="H2661" s="34"/>
    </row>
    <row r="2662" spans="3:8" x14ac:dyDescent="0.3">
      <c r="C2662" s="34"/>
      <c r="D2662" s="34"/>
      <c r="E2662" s="34"/>
      <c r="F2662" s="34"/>
      <c r="G2662" s="34"/>
      <c r="H2662" s="34"/>
    </row>
    <row r="2663" spans="3:8" x14ac:dyDescent="0.3">
      <c r="C2663" s="34"/>
      <c r="D2663" s="34"/>
      <c r="E2663" s="34"/>
      <c r="F2663" s="34"/>
      <c r="G2663" s="34"/>
      <c r="H2663" s="34"/>
    </row>
    <row r="2664" spans="3:8" x14ac:dyDescent="0.3">
      <c r="C2664" s="34"/>
      <c r="D2664" s="34"/>
      <c r="E2664" s="34"/>
      <c r="F2664" s="34"/>
      <c r="G2664" s="34"/>
      <c r="H2664" s="34"/>
    </row>
    <row r="2665" spans="3:8" x14ac:dyDescent="0.3">
      <c r="C2665" s="34"/>
      <c r="D2665" s="34"/>
      <c r="E2665" s="34"/>
      <c r="F2665" s="34"/>
      <c r="G2665" s="34"/>
      <c r="H2665" s="34"/>
    </row>
    <row r="2666" spans="3:8" x14ac:dyDescent="0.3">
      <c r="C2666" s="34"/>
      <c r="D2666" s="34"/>
      <c r="E2666" s="34"/>
      <c r="F2666" s="34"/>
      <c r="G2666" s="34"/>
      <c r="H2666" s="34"/>
    </row>
    <row r="2667" spans="3:8" x14ac:dyDescent="0.3">
      <c r="C2667" s="34"/>
      <c r="D2667" s="34"/>
      <c r="E2667" s="34"/>
      <c r="F2667" s="34"/>
      <c r="G2667" s="34"/>
      <c r="H2667" s="34"/>
    </row>
    <row r="2668" spans="3:8" x14ac:dyDescent="0.3">
      <c r="C2668" s="34"/>
      <c r="D2668" s="34"/>
      <c r="E2668" s="34"/>
      <c r="F2668" s="34"/>
      <c r="G2668" s="34"/>
      <c r="H2668" s="34"/>
    </row>
    <row r="2669" spans="3:8" x14ac:dyDescent="0.3">
      <c r="C2669" s="34"/>
      <c r="D2669" s="34"/>
      <c r="E2669" s="34"/>
      <c r="F2669" s="34"/>
      <c r="G2669" s="34"/>
      <c r="H2669" s="34"/>
    </row>
    <row r="2670" spans="3:8" x14ac:dyDescent="0.3">
      <c r="C2670" s="34"/>
      <c r="D2670" s="34"/>
      <c r="E2670" s="34"/>
      <c r="F2670" s="34"/>
      <c r="G2670" s="34"/>
      <c r="H2670" s="34"/>
    </row>
    <row r="2671" spans="3:8" x14ac:dyDescent="0.3">
      <c r="C2671" s="34"/>
      <c r="D2671" s="34"/>
      <c r="E2671" s="34"/>
      <c r="F2671" s="34"/>
      <c r="G2671" s="34"/>
      <c r="H2671" s="34"/>
    </row>
    <row r="2672" spans="3:8" x14ac:dyDescent="0.3">
      <c r="C2672" s="34"/>
      <c r="D2672" s="34"/>
      <c r="E2672" s="34"/>
      <c r="F2672" s="34"/>
      <c r="G2672" s="34"/>
      <c r="H2672" s="34"/>
    </row>
    <row r="2673" spans="3:8" x14ac:dyDescent="0.3">
      <c r="C2673" s="34"/>
      <c r="D2673" s="34"/>
      <c r="E2673" s="34"/>
      <c r="F2673" s="34"/>
      <c r="G2673" s="34"/>
      <c r="H2673" s="34"/>
    </row>
    <row r="2674" spans="3:8" x14ac:dyDescent="0.3">
      <c r="C2674" s="34"/>
      <c r="D2674" s="34"/>
      <c r="E2674" s="34"/>
      <c r="F2674" s="34"/>
      <c r="G2674" s="34"/>
      <c r="H2674" s="34"/>
    </row>
    <row r="2675" spans="3:8" x14ac:dyDescent="0.3">
      <c r="C2675" s="34"/>
      <c r="D2675" s="34"/>
      <c r="E2675" s="34"/>
      <c r="F2675" s="34"/>
      <c r="G2675" s="34"/>
      <c r="H2675" s="34"/>
    </row>
    <row r="2676" spans="3:8" x14ac:dyDescent="0.3">
      <c r="C2676" s="34"/>
      <c r="D2676" s="34"/>
      <c r="E2676" s="34"/>
      <c r="F2676" s="34"/>
      <c r="G2676" s="34"/>
      <c r="H2676" s="34"/>
    </row>
    <row r="2677" spans="3:8" x14ac:dyDescent="0.3">
      <c r="C2677" s="34"/>
      <c r="D2677" s="34"/>
      <c r="E2677" s="34"/>
      <c r="F2677" s="34"/>
      <c r="G2677" s="34"/>
      <c r="H2677" s="34"/>
    </row>
    <row r="2678" spans="3:8" x14ac:dyDescent="0.3">
      <c r="C2678" s="34"/>
      <c r="D2678" s="34"/>
      <c r="E2678" s="34"/>
      <c r="F2678" s="34"/>
      <c r="G2678" s="34"/>
      <c r="H2678" s="34"/>
    </row>
    <row r="2679" spans="3:8" x14ac:dyDescent="0.3">
      <c r="C2679" s="34"/>
      <c r="D2679" s="34"/>
      <c r="E2679" s="34"/>
      <c r="F2679" s="34"/>
      <c r="G2679" s="34"/>
      <c r="H2679" s="34"/>
    </row>
    <row r="2680" spans="3:8" x14ac:dyDescent="0.3">
      <c r="C2680" s="34"/>
      <c r="D2680" s="34"/>
      <c r="E2680" s="34"/>
      <c r="F2680" s="34"/>
      <c r="G2680" s="34"/>
      <c r="H2680" s="34"/>
    </row>
    <row r="2681" spans="3:8" x14ac:dyDescent="0.3">
      <c r="C2681" s="34"/>
      <c r="D2681" s="34"/>
      <c r="E2681" s="34"/>
      <c r="F2681" s="34"/>
      <c r="G2681" s="34"/>
      <c r="H2681" s="34"/>
    </row>
    <row r="2682" spans="3:8" x14ac:dyDescent="0.3">
      <c r="C2682" s="34"/>
      <c r="D2682" s="34"/>
      <c r="E2682" s="34"/>
      <c r="F2682" s="34"/>
      <c r="G2682" s="34"/>
      <c r="H2682" s="34"/>
    </row>
    <row r="2683" spans="3:8" x14ac:dyDescent="0.3">
      <c r="C2683" s="34"/>
      <c r="D2683" s="34"/>
      <c r="E2683" s="34"/>
      <c r="F2683" s="34"/>
      <c r="G2683" s="34"/>
      <c r="H2683" s="34"/>
    </row>
    <row r="2684" spans="3:8" x14ac:dyDescent="0.3">
      <c r="C2684" s="34"/>
      <c r="D2684" s="34"/>
      <c r="E2684" s="34"/>
      <c r="F2684" s="34"/>
      <c r="G2684" s="34"/>
      <c r="H2684" s="34"/>
    </row>
    <row r="2685" spans="3:8" x14ac:dyDescent="0.3">
      <c r="C2685" s="34"/>
      <c r="D2685" s="34"/>
      <c r="E2685" s="34"/>
      <c r="F2685" s="34"/>
      <c r="G2685" s="34"/>
      <c r="H2685" s="34"/>
    </row>
    <row r="2686" spans="3:8" x14ac:dyDescent="0.3">
      <c r="C2686" s="34"/>
      <c r="D2686" s="34"/>
      <c r="E2686" s="34"/>
      <c r="F2686" s="34"/>
      <c r="G2686" s="34"/>
      <c r="H2686" s="34"/>
    </row>
    <row r="2687" spans="3:8" x14ac:dyDescent="0.3">
      <c r="C2687" s="34"/>
      <c r="D2687" s="34"/>
      <c r="E2687" s="34"/>
      <c r="F2687" s="34"/>
      <c r="G2687" s="34"/>
      <c r="H2687" s="34"/>
    </row>
    <row r="2688" spans="3:8" x14ac:dyDescent="0.3">
      <c r="C2688" s="34"/>
      <c r="D2688" s="34"/>
      <c r="E2688" s="34"/>
      <c r="F2688" s="34"/>
      <c r="G2688" s="34"/>
      <c r="H2688" s="34"/>
    </row>
    <row r="2689" spans="3:8" x14ac:dyDescent="0.3">
      <c r="C2689" s="34"/>
      <c r="D2689" s="34"/>
      <c r="E2689" s="34"/>
      <c r="F2689" s="34"/>
      <c r="G2689" s="34"/>
      <c r="H2689" s="34"/>
    </row>
    <row r="2690" spans="3:8" x14ac:dyDescent="0.3">
      <c r="C2690" s="34"/>
      <c r="D2690" s="34"/>
      <c r="E2690" s="34"/>
      <c r="F2690" s="34"/>
      <c r="G2690" s="34"/>
      <c r="H2690" s="34"/>
    </row>
    <row r="2691" spans="3:8" x14ac:dyDescent="0.3">
      <c r="C2691" s="34"/>
      <c r="D2691" s="34"/>
      <c r="E2691" s="34"/>
      <c r="F2691" s="34"/>
      <c r="G2691" s="34"/>
      <c r="H2691" s="34"/>
    </row>
    <row r="2692" spans="3:8" x14ac:dyDescent="0.3">
      <c r="C2692" s="34"/>
      <c r="D2692" s="34"/>
      <c r="E2692" s="34"/>
      <c r="F2692" s="34"/>
      <c r="G2692" s="34"/>
      <c r="H2692" s="34"/>
    </row>
    <row r="2693" spans="3:8" x14ac:dyDescent="0.3">
      <c r="C2693" s="34"/>
      <c r="D2693" s="34"/>
      <c r="E2693" s="34"/>
      <c r="F2693" s="34"/>
      <c r="G2693" s="34"/>
      <c r="H2693" s="34"/>
    </row>
    <row r="2694" spans="3:8" x14ac:dyDescent="0.3">
      <c r="C2694" s="34"/>
      <c r="D2694" s="34"/>
      <c r="E2694" s="34"/>
      <c r="F2694" s="34"/>
      <c r="G2694" s="34"/>
      <c r="H2694" s="34"/>
    </row>
    <row r="2695" spans="3:8" x14ac:dyDescent="0.3">
      <c r="C2695" s="34"/>
      <c r="D2695" s="34"/>
      <c r="E2695" s="34"/>
      <c r="F2695" s="34"/>
      <c r="G2695" s="34"/>
      <c r="H2695" s="34"/>
    </row>
    <row r="2696" spans="3:8" x14ac:dyDescent="0.3">
      <c r="C2696" s="34"/>
      <c r="D2696" s="34"/>
      <c r="E2696" s="34"/>
      <c r="F2696" s="34"/>
      <c r="G2696" s="34"/>
      <c r="H2696" s="34"/>
    </row>
    <row r="2697" spans="3:8" x14ac:dyDescent="0.3">
      <c r="C2697" s="34"/>
      <c r="D2697" s="34"/>
      <c r="E2697" s="34"/>
      <c r="F2697" s="34"/>
      <c r="G2697" s="34"/>
      <c r="H2697" s="34"/>
    </row>
    <row r="2698" spans="3:8" x14ac:dyDescent="0.3">
      <c r="C2698" s="34"/>
      <c r="D2698" s="34"/>
      <c r="E2698" s="34"/>
      <c r="F2698" s="34"/>
      <c r="G2698" s="34"/>
      <c r="H2698" s="34"/>
    </row>
    <row r="2699" spans="3:8" x14ac:dyDescent="0.3">
      <c r="C2699" s="34"/>
      <c r="D2699" s="34"/>
      <c r="E2699" s="34"/>
      <c r="F2699" s="34"/>
      <c r="G2699" s="34"/>
      <c r="H2699" s="34"/>
    </row>
    <row r="2700" spans="3:8" x14ac:dyDescent="0.3">
      <c r="C2700" s="34"/>
      <c r="D2700" s="34"/>
      <c r="E2700" s="34"/>
      <c r="F2700" s="34"/>
      <c r="G2700" s="34"/>
      <c r="H2700" s="34"/>
    </row>
    <row r="2701" spans="3:8" x14ac:dyDescent="0.3">
      <c r="C2701" s="34"/>
      <c r="D2701" s="34"/>
      <c r="E2701" s="34"/>
      <c r="F2701" s="34"/>
      <c r="G2701" s="34"/>
      <c r="H2701" s="34"/>
    </row>
    <row r="2702" spans="3:8" x14ac:dyDescent="0.3">
      <c r="C2702" s="34"/>
      <c r="D2702" s="34"/>
      <c r="E2702" s="34"/>
      <c r="F2702" s="34"/>
      <c r="G2702" s="34"/>
      <c r="H2702" s="34"/>
    </row>
    <row r="2703" spans="3:8" x14ac:dyDescent="0.3">
      <c r="C2703" s="34"/>
      <c r="D2703" s="34"/>
      <c r="E2703" s="34"/>
      <c r="F2703" s="34"/>
      <c r="G2703" s="34"/>
      <c r="H2703" s="34"/>
    </row>
    <row r="2704" spans="3:8" x14ac:dyDescent="0.3">
      <c r="C2704" s="34"/>
      <c r="D2704" s="34"/>
      <c r="E2704" s="34"/>
      <c r="F2704" s="34"/>
      <c r="G2704" s="34"/>
      <c r="H2704" s="34"/>
    </row>
    <row r="2705" spans="3:8" x14ac:dyDescent="0.3">
      <c r="C2705" s="34"/>
      <c r="D2705" s="34"/>
      <c r="E2705" s="34"/>
      <c r="F2705" s="34"/>
      <c r="G2705" s="34"/>
      <c r="H2705" s="34"/>
    </row>
    <row r="2706" spans="3:8" x14ac:dyDescent="0.3">
      <c r="C2706" s="34"/>
      <c r="D2706" s="34"/>
      <c r="E2706" s="34"/>
      <c r="F2706" s="34"/>
      <c r="G2706" s="34"/>
      <c r="H2706" s="34"/>
    </row>
    <row r="2707" spans="3:8" x14ac:dyDescent="0.3">
      <c r="C2707" s="34"/>
      <c r="D2707" s="34"/>
      <c r="E2707" s="34"/>
      <c r="F2707" s="34"/>
      <c r="G2707" s="34"/>
      <c r="H2707" s="34"/>
    </row>
    <row r="2708" spans="3:8" x14ac:dyDescent="0.3">
      <c r="C2708" s="34"/>
      <c r="D2708" s="34"/>
      <c r="E2708" s="34"/>
      <c r="F2708" s="34"/>
      <c r="G2708" s="34"/>
      <c r="H2708" s="34"/>
    </row>
    <row r="2709" spans="3:8" x14ac:dyDescent="0.3">
      <c r="C2709" s="34"/>
      <c r="D2709" s="34"/>
      <c r="E2709" s="34"/>
      <c r="F2709" s="34"/>
      <c r="G2709" s="34"/>
      <c r="H2709" s="34"/>
    </row>
    <row r="2710" spans="3:8" x14ac:dyDescent="0.3">
      <c r="C2710" s="34"/>
      <c r="D2710" s="34"/>
      <c r="E2710" s="34"/>
      <c r="F2710" s="34"/>
      <c r="G2710" s="34"/>
      <c r="H2710" s="34"/>
    </row>
    <row r="2711" spans="3:8" x14ac:dyDescent="0.3">
      <c r="C2711" s="34"/>
      <c r="D2711" s="34"/>
      <c r="E2711" s="34"/>
      <c r="F2711" s="34"/>
      <c r="G2711" s="34"/>
      <c r="H2711" s="34"/>
    </row>
    <row r="2712" spans="3:8" x14ac:dyDescent="0.3">
      <c r="C2712" s="34"/>
      <c r="D2712" s="34"/>
      <c r="E2712" s="34"/>
      <c r="F2712" s="34"/>
      <c r="G2712" s="34"/>
      <c r="H2712" s="34"/>
    </row>
    <row r="2713" spans="3:8" x14ac:dyDescent="0.3">
      <c r="C2713" s="34"/>
      <c r="D2713" s="34"/>
      <c r="E2713" s="34"/>
      <c r="F2713" s="34"/>
      <c r="G2713" s="34"/>
      <c r="H2713" s="34"/>
    </row>
    <row r="2714" spans="3:8" x14ac:dyDescent="0.3">
      <c r="C2714" s="34"/>
      <c r="D2714" s="34"/>
      <c r="E2714" s="34"/>
      <c r="F2714" s="34"/>
      <c r="G2714" s="34"/>
      <c r="H2714" s="34"/>
    </row>
    <row r="2715" spans="3:8" x14ac:dyDescent="0.3">
      <c r="C2715" s="34"/>
      <c r="D2715" s="34"/>
      <c r="E2715" s="34"/>
      <c r="F2715" s="34"/>
      <c r="G2715" s="34"/>
      <c r="H2715" s="34"/>
    </row>
    <row r="2716" spans="3:8" x14ac:dyDescent="0.3">
      <c r="C2716" s="34"/>
      <c r="D2716" s="34"/>
      <c r="E2716" s="34"/>
      <c r="F2716" s="34"/>
      <c r="G2716" s="34"/>
      <c r="H2716" s="34"/>
    </row>
    <row r="2717" spans="3:8" x14ac:dyDescent="0.3">
      <c r="C2717" s="34"/>
      <c r="D2717" s="34"/>
      <c r="E2717" s="34"/>
      <c r="F2717" s="34"/>
      <c r="G2717" s="34"/>
      <c r="H2717" s="34"/>
    </row>
    <row r="2718" spans="3:8" x14ac:dyDescent="0.3">
      <c r="C2718" s="34"/>
      <c r="D2718" s="34"/>
      <c r="E2718" s="34"/>
      <c r="F2718" s="34"/>
      <c r="G2718" s="34"/>
      <c r="H2718" s="34"/>
    </row>
    <row r="2719" spans="3:8" x14ac:dyDescent="0.3">
      <c r="C2719" s="34"/>
      <c r="D2719" s="34"/>
      <c r="E2719" s="34"/>
      <c r="F2719" s="34"/>
      <c r="G2719" s="34"/>
      <c r="H2719" s="34"/>
    </row>
    <row r="2720" spans="3:8" x14ac:dyDescent="0.3">
      <c r="C2720" s="34"/>
      <c r="D2720" s="34"/>
      <c r="E2720" s="34"/>
      <c r="F2720" s="34"/>
      <c r="G2720" s="34"/>
      <c r="H2720" s="34"/>
    </row>
    <row r="2721" spans="3:8" x14ac:dyDescent="0.3">
      <c r="C2721" s="34"/>
      <c r="D2721" s="34"/>
      <c r="E2721" s="34"/>
      <c r="F2721" s="34"/>
      <c r="G2721" s="34"/>
      <c r="H2721" s="34"/>
    </row>
    <row r="2722" spans="3:8" x14ac:dyDescent="0.3">
      <c r="C2722" s="34"/>
      <c r="D2722" s="34"/>
      <c r="E2722" s="34"/>
      <c r="F2722" s="34"/>
      <c r="G2722" s="34"/>
      <c r="H2722" s="34"/>
    </row>
    <row r="2723" spans="3:8" x14ac:dyDescent="0.3">
      <c r="C2723" s="34"/>
      <c r="D2723" s="34"/>
      <c r="E2723" s="34"/>
      <c r="F2723" s="34"/>
      <c r="G2723" s="34"/>
      <c r="H2723" s="34"/>
    </row>
    <row r="2724" spans="3:8" x14ac:dyDescent="0.3">
      <c r="C2724" s="34"/>
      <c r="D2724" s="34"/>
      <c r="E2724" s="34"/>
      <c r="F2724" s="34"/>
      <c r="G2724" s="34"/>
      <c r="H2724" s="34"/>
    </row>
    <row r="2725" spans="3:8" x14ac:dyDescent="0.3">
      <c r="C2725" s="34"/>
      <c r="D2725" s="34"/>
      <c r="E2725" s="34"/>
      <c r="F2725" s="34"/>
      <c r="G2725" s="34"/>
      <c r="H2725" s="34"/>
    </row>
    <row r="2726" spans="3:8" x14ac:dyDescent="0.3">
      <c r="C2726" s="34"/>
      <c r="D2726" s="34"/>
      <c r="E2726" s="34"/>
      <c r="F2726" s="34"/>
      <c r="G2726" s="34"/>
      <c r="H2726" s="34"/>
    </row>
    <row r="2727" spans="3:8" x14ac:dyDescent="0.3">
      <c r="C2727" s="34"/>
      <c r="D2727" s="34"/>
      <c r="E2727" s="34"/>
      <c r="F2727" s="34"/>
      <c r="G2727" s="34"/>
      <c r="H2727" s="34"/>
    </row>
    <row r="2728" spans="3:8" x14ac:dyDescent="0.3">
      <c r="C2728" s="34"/>
      <c r="D2728" s="34"/>
      <c r="E2728" s="34"/>
      <c r="F2728" s="34"/>
      <c r="G2728" s="34"/>
      <c r="H2728" s="34"/>
    </row>
    <row r="2729" spans="3:8" x14ac:dyDescent="0.3">
      <c r="C2729" s="34"/>
      <c r="D2729" s="34"/>
      <c r="E2729" s="34"/>
      <c r="F2729" s="34"/>
      <c r="G2729" s="34"/>
      <c r="H2729" s="34"/>
    </row>
    <row r="2730" spans="3:8" x14ac:dyDescent="0.3">
      <c r="C2730" s="34"/>
      <c r="D2730" s="34"/>
      <c r="E2730" s="34"/>
      <c r="F2730" s="34"/>
      <c r="G2730" s="34"/>
      <c r="H2730" s="34"/>
    </row>
    <row r="2731" spans="3:8" x14ac:dyDescent="0.3">
      <c r="C2731" s="34"/>
      <c r="D2731" s="34"/>
      <c r="E2731" s="34"/>
      <c r="F2731" s="34"/>
      <c r="G2731" s="34"/>
      <c r="H2731" s="34"/>
    </row>
    <row r="2732" spans="3:8" x14ac:dyDescent="0.3">
      <c r="C2732" s="34"/>
      <c r="D2732" s="34"/>
      <c r="E2732" s="34"/>
      <c r="F2732" s="34"/>
      <c r="G2732" s="34"/>
      <c r="H2732" s="34"/>
    </row>
    <row r="2733" spans="3:8" x14ac:dyDescent="0.3">
      <c r="C2733" s="34"/>
      <c r="D2733" s="34"/>
      <c r="E2733" s="34"/>
      <c r="F2733" s="34"/>
      <c r="G2733" s="34"/>
      <c r="H2733" s="34"/>
    </row>
    <row r="2734" spans="3:8" x14ac:dyDescent="0.3">
      <c r="C2734" s="34"/>
      <c r="D2734" s="34"/>
      <c r="E2734" s="34"/>
      <c r="F2734" s="34"/>
      <c r="G2734" s="34"/>
      <c r="H2734" s="34"/>
    </row>
    <row r="2735" spans="3:8" x14ac:dyDescent="0.3">
      <c r="C2735" s="34"/>
      <c r="D2735" s="34"/>
      <c r="E2735" s="34"/>
      <c r="F2735" s="34"/>
      <c r="G2735" s="34"/>
      <c r="H2735" s="34"/>
    </row>
    <row r="2736" spans="3:8" x14ac:dyDescent="0.3">
      <c r="C2736" s="34"/>
      <c r="D2736" s="34"/>
      <c r="E2736" s="34"/>
      <c r="F2736" s="34"/>
      <c r="G2736" s="34"/>
      <c r="H2736" s="34"/>
    </row>
    <row r="2737" spans="3:8" x14ac:dyDescent="0.3">
      <c r="C2737" s="34"/>
      <c r="D2737" s="34"/>
      <c r="E2737" s="34"/>
      <c r="F2737" s="34"/>
      <c r="G2737" s="34"/>
      <c r="H2737" s="34"/>
    </row>
    <row r="2738" spans="3:8" x14ac:dyDescent="0.3">
      <c r="C2738" s="34"/>
      <c r="D2738" s="34"/>
      <c r="E2738" s="34"/>
      <c r="F2738" s="34"/>
      <c r="G2738" s="34"/>
      <c r="H2738" s="34"/>
    </row>
    <row r="2739" spans="3:8" x14ac:dyDescent="0.3">
      <c r="C2739" s="34"/>
      <c r="D2739" s="34"/>
      <c r="E2739" s="34"/>
      <c r="F2739" s="34"/>
      <c r="G2739" s="34"/>
      <c r="H2739" s="34"/>
    </row>
    <row r="2740" spans="3:8" x14ac:dyDescent="0.3">
      <c r="C2740" s="34"/>
      <c r="D2740" s="34"/>
      <c r="E2740" s="34"/>
      <c r="F2740" s="34"/>
      <c r="G2740" s="34"/>
      <c r="H2740" s="34"/>
    </row>
    <row r="2741" spans="3:8" x14ac:dyDescent="0.3">
      <c r="C2741" s="34"/>
      <c r="D2741" s="34"/>
      <c r="E2741" s="34"/>
      <c r="F2741" s="34"/>
      <c r="G2741" s="34"/>
      <c r="H2741" s="34"/>
    </row>
    <row r="2742" spans="3:8" x14ac:dyDescent="0.3">
      <c r="C2742" s="34"/>
      <c r="D2742" s="34"/>
      <c r="E2742" s="34"/>
      <c r="F2742" s="34"/>
      <c r="G2742" s="34"/>
      <c r="H2742" s="34"/>
    </row>
    <row r="2743" spans="3:8" x14ac:dyDescent="0.3">
      <c r="C2743" s="34"/>
      <c r="D2743" s="34"/>
      <c r="E2743" s="34"/>
      <c r="F2743" s="34"/>
      <c r="G2743" s="34"/>
      <c r="H2743" s="34"/>
    </row>
    <row r="2744" spans="3:8" x14ac:dyDescent="0.3">
      <c r="C2744" s="34"/>
      <c r="D2744" s="34"/>
      <c r="E2744" s="34"/>
      <c r="F2744" s="34"/>
      <c r="G2744" s="34"/>
      <c r="H2744" s="34"/>
    </row>
    <row r="2745" spans="3:8" x14ac:dyDescent="0.3">
      <c r="C2745" s="34"/>
      <c r="D2745" s="34"/>
      <c r="E2745" s="34"/>
      <c r="F2745" s="34"/>
      <c r="G2745" s="34"/>
      <c r="H2745" s="34"/>
    </row>
    <row r="2746" spans="3:8" x14ac:dyDescent="0.3">
      <c r="C2746" s="34"/>
      <c r="D2746" s="34"/>
      <c r="E2746" s="34"/>
      <c r="F2746" s="34"/>
      <c r="G2746" s="34"/>
      <c r="H2746" s="34"/>
    </row>
    <row r="2747" spans="3:8" x14ac:dyDescent="0.3">
      <c r="C2747" s="34"/>
      <c r="D2747" s="34"/>
      <c r="E2747" s="34"/>
      <c r="F2747" s="34"/>
      <c r="G2747" s="34"/>
      <c r="H2747" s="34"/>
    </row>
    <row r="2748" spans="3:8" x14ac:dyDescent="0.3">
      <c r="C2748" s="34"/>
      <c r="D2748" s="34"/>
      <c r="E2748" s="34"/>
      <c r="F2748" s="34"/>
      <c r="G2748" s="34"/>
      <c r="H2748" s="34"/>
    </row>
    <row r="2749" spans="3:8" x14ac:dyDescent="0.3">
      <c r="C2749" s="34"/>
      <c r="D2749" s="34"/>
      <c r="E2749" s="34"/>
      <c r="F2749" s="34"/>
      <c r="G2749" s="34"/>
      <c r="H2749" s="34"/>
    </row>
    <row r="2750" spans="3:8" x14ac:dyDescent="0.3">
      <c r="C2750" s="34"/>
      <c r="D2750" s="34"/>
      <c r="E2750" s="34"/>
      <c r="F2750" s="34"/>
      <c r="G2750" s="34"/>
      <c r="H2750" s="34"/>
    </row>
    <row r="2751" spans="3:8" x14ac:dyDescent="0.3">
      <c r="C2751" s="34"/>
      <c r="D2751" s="34"/>
      <c r="E2751" s="34"/>
      <c r="F2751" s="34"/>
      <c r="G2751" s="34"/>
      <c r="H2751" s="34"/>
    </row>
    <row r="2752" spans="3:8" x14ac:dyDescent="0.3">
      <c r="C2752" s="34"/>
      <c r="D2752" s="34"/>
      <c r="E2752" s="34"/>
      <c r="F2752" s="34"/>
      <c r="G2752" s="34"/>
      <c r="H2752" s="34"/>
    </row>
    <row r="2753" spans="3:8" x14ac:dyDescent="0.3">
      <c r="C2753" s="34"/>
      <c r="D2753" s="34"/>
      <c r="E2753" s="34"/>
      <c r="F2753" s="34"/>
      <c r="G2753" s="34"/>
      <c r="H2753" s="34"/>
    </row>
    <row r="2754" spans="3:8" x14ac:dyDescent="0.3">
      <c r="C2754" s="34"/>
      <c r="D2754" s="34"/>
      <c r="E2754" s="34"/>
      <c r="F2754" s="34"/>
      <c r="G2754" s="34"/>
      <c r="H2754" s="34"/>
    </row>
    <row r="2755" spans="3:8" x14ac:dyDescent="0.3">
      <c r="C2755" s="34"/>
      <c r="D2755" s="34"/>
      <c r="E2755" s="34"/>
      <c r="F2755" s="34"/>
      <c r="G2755" s="34"/>
      <c r="H2755" s="34"/>
    </row>
    <row r="2756" spans="3:8" x14ac:dyDescent="0.3">
      <c r="C2756" s="34"/>
      <c r="D2756" s="34"/>
      <c r="E2756" s="34"/>
      <c r="F2756" s="34"/>
      <c r="G2756" s="34"/>
      <c r="H2756" s="34"/>
    </row>
    <row r="2757" spans="3:8" x14ac:dyDescent="0.3">
      <c r="C2757" s="34"/>
      <c r="D2757" s="34"/>
      <c r="E2757" s="34"/>
      <c r="F2757" s="34"/>
      <c r="G2757" s="34"/>
      <c r="H2757" s="34"/>
    </row>
    <row r="2758" spans="3:8" x14ac:dyDescent="0.3">
      <c r="C2758" s="34"/>
      <c r="D2758" s="34"/>
      <c r="E2758" s="34"/>
      <c r="F2758" s="34"/>
      <c r="G2758" s="34"/>
      <c r="H2758" s="34"/>
    </row>
    <row r="2759" spans="3:8" x14ac:dyDescent="0.3">
      <c r="C2759" s="34"/>
      <c r="D2759" s="34"/>
      <c r="E2759" s="34"/>
      <c r="F2759" s="34"/>
      <c r="G2759" s="34"/>
      <c r="H2759" s="34"/>
    </row>
    <row r="2760" spans="3:8" x14ac:dyDescent="0.3">
      <c r="C2760" s="34"/>
      <c r="D2760" s="34"/>
      <c r="E2760" s="34"/>
      <c r="F2760" s="34"/>
      <c r="G2760" s="34"/>
      <c r="H2760" s="34"/>
    </row>
    <row r="2761" spans="3:8" x14ac:dyDescent="0.3">
      <c r="C2761" s="34"/>
      <c r="D2761" s="34"/>
      <c r="E2761" s="34"/>
      <c r="F2761" s="34"/>
      <c r="G2761" s="34"/>
      <c r="H2761" s="34"/>
    </row>
    <row r="2762" spans="3:8" x14ac:dyDescent="0.3">
      <c r="C2762" s="34"/>
      <c r="D2762" s="34"/>
      <c r="E2762" s="34"/>
      <c r="F2762" s="34"/>
      <c r="G2762" s="34"/>
      <c r="H2762" s="34"/>
    </row>
    <row r="2763" spans="3:8" x14ac:dyDescent="0.3">
      <c r="C2763" s="34"/>
      <c r="D2763" s="34"/>
      <c r="E2763" s="34"/>
      <c r="F2763" s="34"/>
      <c r="G2763" s="34"/>
      <c r="H2763" s="34"/>
    </row>
    <row r="2764" spans="3:8" x14ac:dyDescent="0.3">
      <c r="C2764" s="34"/>
      <c r="D2764" s="34"/>
      <c r="E2764" s="34"/>
      <c r="F2764" s="34"/>
      <c r="G2764" s="34"/>
      <c r="H2764" s="34"/>
    </row>
    <row r="2765" spans="3:8" x14ac:dyDescent="0.3">
      <c r="C2765" s="34"/>
      <c r="D2765" s="34"/>
      <c r="E2765" s="34"/>
      <c r="F2765" s="34"/>
      <c r="G2765" s="34"/>
      <c r="H2765" s="34"/>
    </row>
    <row r="2766" spans="3:8" x14ac:dyDescent="0.3">
      <c r="C2766" s="34"/>
      <c r="D2766" s="34"/>
      <c r="E2766" s="34"/>
      <c r="F2766" s="34"/>
      <c r="G2766" s="34"/>
      <c r="H2766" s="34"/>
    </row>
    <row r="2767" spans="3:8" x14ac:dyDescent="0.3">
      <c r="C2767" s="34"/>
      <c r="D2767" s="34"/>
      <c r="E2767" s="34"/>
      <c r="F2767" s="34"/>
      <c r="G2767" s="34"/>
      <c r="H2767" s="34"/>
    </row>
    <row r="2768" spans="3:8" x14ac:dyDescent="0.3">
      <c r="C2768" s="34"/>
      <c r="D2768" s="34"/>
      <c r="E2768" s="34"/>
      <c r="F2768" s="34"/>
      <c r="G2768" s="34"/>
      <c r="H2768" s="34"/>
    </row>
    <row r="2769" spans="3:8" x14ac:dyDescent="0.3">
      <c r="C2769" s="34"/>
      <c r="D2769" s="34"/>
      <c r="E2769" s="34"/>
      <c r="F2769" s="34"/>
      <c r="G2769" s="34"/>
      <c r="H2769" s="34"/>
    </row>
    <row r="2770" spans="3:8" x14ac:dyDescent="0.3">
      <c r="C2770" s="34"/>
      <c r="D2770" s="34"/>
      <c r="E2770" s="34"/>
      <c r="F2770" s="34"/>
      <c r="G2770" s="34"/>
      <c r="H2770" s="34"/>
    </row>
    <row r="2771" spans="3:8" x14ac:dyDescent="0.3">
      <c r="C2771" s="34"/>
      <c r="D2771" s="34"/>
      <c r="E2771" s="34"/>
      <c r="F2771" s="34"/>
      <c r="G2771" s="34"/>
      <c r="H2771" s="34"/>
    </row>
    <row r="2772" spans="3:8" x14ac:dyDescent="0.3">
      <c r="C2772" s="34"/>
      <c r="D2772" s="34"/>
      <c r="E2772" s="34"/>
      <c r="F2772" s="34"/>
      <c r="G2772" s="34"/>
      <c r="H2772" s="34"/>
    </row>
    <row r="2773" spans="3:8" x14ac:dyDescent="0.3">
      <c r="C2773" s="34"/>
      <c r="D2773" s="34"/>
      <c r="E2773" s="34"/>
      <c r="F2773" s="34"/>
      <c r="G2773" s="34"/>
      <c r="H2773" s="34"/>
    </row>
    <row r="2774" spans="3:8" x14ac:dyDescent="0.3">
      <c r="C2774" s="34"/>
      <c r="D2774" s="34"/>
      <c r="E2774" s="34"/>
      <c r="F2774" s="34"/>
      <c r="G2774" s="34"/>
      <c r="H2774" s="34"/>
    </row>
    <row r="2775" spans="3:8" x14ac:dyDescent="0.3">
      <c r="C2775" s="34"/>
      <c r="D2775" s="34"/>
      <c r="E2775" s="34"/>
      <c r="F2775" s="34"/>
      <c r="G2775" s="34"/>
      <c r="H2775" s="34"/>
    </row>
    <row r="2776" spans="3:8" x14ac:dyDescent="0.3">
      <c r="C2776" s="34"/>
      <c r="D2776" s="34"/>
      <c r="E2776" s="34"/>
      <c r="F2776" s="34"/>
      <c r="G2776" s="34"/>
      <c r="H2776" s="34"/>
    </row>
    <row r="2777" spans="3:8" x14ac:dyDescent="0.3">
      <c r="C2777" s="34"/>
      <c r="D2777" s="34"/>
      <c r="E2777" s="34"/>
      <c r="F2777" s="34"/>
      <c r="G2777" s="34"/>
      <c r="H2777" s="34"/>
    </row>
    <row r="2778" spans="3:8" x14ac:dyDescent="0.3">
      <c r="C2778" s="34"/>
      <c r="D2778" s="34"/>
      <c r="E2778" s="34"/>
      <c r="F2778" s="34"/>
      <c r="G2778" s="34"/>
      <c r="H2778" s="34"/>
    </row>
    <row r="2779" spans="3:8" x14ac:dyDescent="0.3">
      <c r="C2779" s="34"/>
      <c r="D2779" s="34"/>
      <c r="E2779" s="34"/>
      <c r="F2779" s="34"/>
      <c r="G2779" s="34"/>
      <c r="H2779" s="34"/>
    </row>
    <row r="2780" spans="3:8" x14ac:dyDescent="0.3">
      <c r="C2780" s="34"/>
      <c r="D2780" s="34"/>
      <c r="E2780" s="34"/>
      <c r="F2780" s="34"/>
      <c r="G2780" s="34"/>
      <c r="H2780" s="34"/>
    </row>
    <row r="2781" spans="3:8" x14ac:dyDescent="0.3">
      <c r="C2781" s="34"/>
      <c r="D2781" s="34"/>
      <c r="E2781" s="34"/>
      <c r="F2781" s="34"/>
      <c r="G2781" s="34"/>
      <c r="H2781" s="34"/>
    </row>
    <row r="2782" spans="3:8" x14ac:dyDescent="0.3">
      <c r="C2782" s="34"/>
      <c r="D2782" s="34"/>
      <c r="E2782" s="34"/>
      <c r="F2782" s="34"/>
      <c r="G2782" s="34"/>
      <c r="H2782" s="34"/>
    </row>
    <row r="2783" spans="3:8" x14ac:dyDescent="0.3">
      <c r="C2783" s="34"/>
      <c r="D2783" s="34"/>
      <c r="E2783" s="34"/>
      <c r="F2783" s="34"/>
      <c r="G2783" s="34"/>
      <c r="H2783" s="34"/>
    </row>
    <row r="2784" spans="3:8" x14ac:dyDescent="0.3">
      <c r="C2784" s="34"/>
      <c r="D2784" s="34"/>
      <c r="E2784" s="34"/>
      <c r="F2784" s="34"/>
      <c r="G2784" s="34"/>
      <c r="H2784" s="34"/>
    </row>
    <row r="2785" spans="3:8" x14ac:dyDescent="0.3">
      <c r="C2785" s="34"/>
      <c r="D2785" s="34"/>
      <c r="E2785" s="34"/>
      <c r="F2785" s="34"/>
      <c r="G2785" s="34"/>
      <c r="H2785" s="34"/>
    </row>
    <row r="2786" spans="3:8" x14ac:dyDescent="0.3">
      <c r="C2786" s="34"/>
      <c r="D2786" s="34"/>
      <c r="E2786" s="34"/>
      <c r="F2786" s="34"/>
      <c r="G2786" s="34"/>
      <c r="H2786" s="34"/>
    </row>
    <row r="2787" spans="3:8" x14ac:dyDescent="0.3">
      <c r="C2787" s="34"/>
      <c r="D2787" s="34"/>
      <c r="E2787" s="34"/>
      <c r="F2787" s="34"/>
      <c r="G2787" s="34"/>
      <c r="H2787" s="34"/>
    </row>
    <row r="2788" spans="3:8" x14ac:dyDescent="0.3">
      <c r="C2788" s="34"/>
      <c r="D2788" s="34"/>
      <c r="E2788" s="34"/>
      <c r="F2788" s="34"/>
      <c r="G2788" s="34"/>
      <c r="H2788" s="34"/>
    </row>
    <row r="2789" spans="3:8" x14ac:dyDescent="0.3">
      <c r="C2789" s="34"/>
      <c r="D2789" s="34"/>
      <c r="E2789" s="34"/>
      <c r="F2789" s="34"/>
      <c r="G2789" s="34"/>
      <c r="H2789" s="34"/>
    </row>
    <row r="2790" spans="3:8" x14ac:dyDescent="0.3">
      <c r="C2790" s="34"/>
      <c r="D2790" s="34"/>
      <c r="E2790" s="34"/>
      <c r="F2790" s="34"/>
      <c r="G2790" s="34"/>
      <c r="H2790" s="34"/>
    </row>
    <row r="2791" spans="3:8" x14ac:dyDescent="0.3">
      <c r="C2791" s="34"/>
      <c r="D2791" s="34"/>
      <c r="E2791" s="34"/>
      <c r="F2791" s="34"/>
      <c r="G2791" s="34"/>
      <c r="H2791" s="34"/>
    </row>
    <row r="2792" spans="3:8" x14ac:dyDescent="0.3">
      <c r="C2792" s="34"/>
      <c r="D2792" s="34"/>
      <c r="E2792" s="34"/>
      <c r="F2792" s="34"/>
      <c r="G2792" s="34"/>
      <c r="H2792" s="34"/>
    </row>
    <row r="2793" spans="3:8" x14ac:dyDescent="0.3">
      <c r="C2793" s="34"/>
      <c r="D2793" s="34"/>
      <c r="E2793" s="34"/>
      <c r="F2793" s="34"/>
      <c r="G2793" s="34"/>
      <c r="H2793" s="34"/>
    </row>
    <row r="2794" spans="3:8" x14ac:dyDescent="0.3">
      <c r="C2794" s="34"/>
      <c r="D2794" s="34"/>
      <c r="E2794" s="34"/>
      <c r="F2794" s="34"/>
      <c r="G2794" s="34"/>
      <c r="H2794" s="34"/>
    </row>
    <row r="2795" spans="3:8" x14ac:dyDescent="0.3">
      <c r="C2795" s="34"/>
      <c r="D2795" s="34"/>
      <c r="E2795" s="34"/>
      <c r="F2795" s="34"/>
      <c r="G2795" s="34"/>
      <c r="H2795" s="34"/>
    </row>
    <row r="2796" spans="3:8" x14ac:dyDescent="0.3">
      <c r="C2796" s="34"/>
      <c r="D2796" s="34"/>
      <c r="E2796" s="34"/>
      <c r="F2796" s="34"/>
      <c r="G2796" s="34"/>
      <c r="H2796" s="34"/>
    </row>
    <row r="2797" spans="3:8" x14ac:dyDescent="0.3">
      <c r="C2797" s="34"/>
      <c r="D2797" s="34"/>
      <c r="E2797" s="34"/>
      <c r="F2797" s="34"/>
      <c r="G2797" s="34"/>
      <c r="H2797" s="34"/>
    </row>
    <row r="2798" spans="3:8" x14ac:dyDescent="0.3">
      <c r="C2798" s="34"/>
      <c r="D2798" s="34"/>
      <c r="E2798" s="34"/>
      <c r="F2798" s="34"/>
      <c r="G2798" s="34"/>
      <c r="H2798" s="34"/>
    </row>
    <row r="2799" spans="3:8" x14ac:dyDescent="0.3">
      <c r="C2799" s="34"/>
      <c r="D2799" s="34"/>
      <c r="E2799" s="34"/>
      <c r="F2799" s="34"/>
      <c r="G2799" s="34"/>
      <c r="H2799" s="34"/>
    </row>
    <row r="2800" spans="3:8" x14ac:dyDescent="0.3">
      <c r="C2800" s="34"/>
      <c r="D2800" s="34"/>
      <c r="E2800" s="34"/>
      <c r="F2800" s="34"/>
      <c r="G2800" s="34"/>
      <c r="H2800" s="34"/>
    </row>
    <row r="2801" spans="3:8" x14ac:dyDescent="0.3">
      <c r="C2801" s="34"/>
      <c r="D2801" s="34"/>
      <c r="E2801" s="34"/>
      <c r="F2801" s="34"/>
      <c r="G2801" s="34"/>
      <c r="H2801" s="34"/>
    </row>
    <row r="2802" spans="3:8" x14ac:dyDescent="0.3">
      <c r="C2802" s="34"/>
      <c r="D2802" s="34"/>
      <c r="E2802" s="34"/>
      <c r="F2802" s="34"/>
      <c r="G2802" s="34"/>
      <c r="H2802" s="34"/>
    </row>
    <row r="2803" spans="3:8" x14ac:dyDescent="0.3">
      <c r="C2803" s="34"/>
      <c r="D2803" s="34"/>
      <c r="E2803" s="34"/>
      <c r="F2803" s="34"/>
      <c r="G2803" s="34"/>
      <c r="H2803" s="34"/>
    </row>
    <row r="2804" spans="3:8" x14ac:dyDescent="0.3">
      <c r="C2804" s="34"/>
      <c r="D2804" s="34"/>
      <c r="E2804" s="34"/>
      <c r="F2804" s="34"/>
      <c r="G2804" s="34"/>
      <c r="H2804" s="34"/>
    </row>
    <row r="2805" spans="3:8" x14ac:dyDescent="0.3">
      <c r="C2805" s="34"/>
      <c r="D2805" s="34"/>
      <c r="E2805" s="34"/>
      <c r="F2805" s="34"/>
      <c r="G2805" s="34"/>
      <c r="H2805" s="34"/>
    </row>
    <row r="2806" spans="3:8" x14ac:dyDescent="0.3">
      <c r="C2806" s="34"/>
      <c r="D2806" s="34"/>
      <c r="E2806" s="34"/>
      <c r="F2806" s="34"/>
      <c r="G2806" s="34"/>
      <c r="H2806" s="34"/>
    </row>
    <row r="2807" spans="3:8" x14ac:dyDescent="0.3">
      <c r="C2807" s="34"/>
      <c r="D2807" s="34"/>
      <c r="E2807" s="34"/>
      <c r="F2807" s="34"/>
      <c r="G2807" s="34"/>
      <c r="H2807" s="34"/>
    </row>
    <row r="2808" spans="3:8" x14ac:dyDescent="0.3">
      <c r="C2808" s="34"/>
      <c r="D2808" s="34"/>
      <c r="E2808" s="34"/>
      <c r="F2808" s="34"/>
      <c r="G2808" s="34"/>
      <c r="H2808" s="34"/>
    </row>
    <row r="2809" spans="3:8" x14ac:dyDescent="0.3">
      <c r="C2809" s="34"/>
      <c r="D2809" s="34"/>
      <c r="E2809" s="34"/>
      <c r="F2809" s="34"/>
      <c r="G2809" s="34"/>
      <c r="H2809" s="34"/>
    </row>
    <row r="2810" spans="3:8" x14ac:dyDescent="0.3">
      <c r="C2810" s="34"/>
      <c r="D2810" s="34"/>
      <c r="E2810" s="34"/>
      <c r="F2810" s="34"/>
      <c r="G2810" s="34"/>
      <c r="H2810" s="34"/>
    </row>
    <row r="2811" spans="3:8" x14ac:dyDescent="0.3">
      <c r="C2811" s="34"/>
      <c r="D2811" s="34"/>
      <c r="E2811" s="34"/>
      <c r="F2811" s="34"/>
      <c r="G2811" s="34"/>
      <c r="H2811" s="34"/>
    </row>
    <row r="2812" spans="3:8" x14ac:dyDescent="0.3">
      <c r="C2812" s="34"/>
      <c r="D2812" s="34"/>
      <c r="E2812" s="34"/>
      <c r="F2812" s="34"/>
      <c r="G2812" s="34"/>
      <c r="H2812" s="34"/>
    </row>
    <row r="2813" spans="3:8" x14ac:dyDescent="0.3">
      <c r="C2813" s="34"/>
      <c r="D2813" s="34"/>
      <c r="E2813" s="34"/>
      <c r="F2813" s="34"/>
      <c r="G2813" s="34"/>
      <c r="H2813" s="34"/>
    </row>
    <row r="2814" spans="3:8" x14ac:dyDescent="0.3">
      <c r="C2814" s="34"/>
      <c r="D2814" s="34"/>
      <c r="E2814" s="34"/>
      <c r="F2814" s="34"/>
      <c r="G2814" s="34"/>
      <c r="H2814" s="34"/>
    </row>
    <row r="2815" spans="3:8" x14ac:dyDescent="0.3">
      <c r="C2815" s="34"/>
      <c r="D2815" s="34"/>
      <c r="E2815" s="34"/>
      <c r="F2815" s="34"/>
      <c r="G2815" s="34"/>
      <c r="H2815" s="34"/>
    </row>
    <row r="2816" spans="3:8" x14ac:dyDescent="0.3">
      <c r="C2816" s="34"/>
      <c r="D2816" s="34"/>
      <c r="E2816" s="34"/>
      <c r="F2816" s="34"/>
      <c r="G2816" s="34"/>
      <c r="H2816" s="34"/>
    </row>
    <row r="2817" spans="3:8" x14ac:dyDescent="0.3">
      <c r="C2817" s="34"/>
      <c r="D2817" s="34"/>
      <c r="E2817" s="34"/>
      <c r="F2817" s="34"/>
      <c r="G2817" s="34"/>
      <c r="H2817" s="34"/>
    </row>
    <row r="2818" spans="3:8" x14ac:dyDescent="0.3">
      <c r="C2818" s="34"/>
      <c r="D2818" s="34"/>
      <c r="E2818" s="34"/>
      <c r="F2818" s="34"/>
      <c r="G2818" s="34"/>
      <c r="H2818" s="34"/>
    </row>
    <row r="2819" spans="3:8" x14ac:dyDescent="0.3">
      <c r="C2819" s="34"/>
      <c r="D2819" s="34"/>
      <c r="E2819" s="34"/>
      <c r="F2819" s="34"/>
      <c r="G2819" s="34"/>
      <c r="H2819" s="34"/>
    </row>
    <row r="2820" spans="3:8" x14ac:dyDescent="0.3">
      <c r="C2820" s="34"/>
      <c r="D2820" s="34"/>
      <c r="E2820" s="34"/>
      <c r="F2820" s="34"/>
      <c r="G2820" s="34"/>
      <c r="H2820" s="34"/>
    </row>
    <row r="2821" spans="3:8" x14ac:dyDescent="0.3">
      <c r="C2821" s="34"/>
      <c r="D2821" s="34"/>
      <c r="E2821" s="34"/>
      <c r="F2821" s="34"/>
      <c r="G2821" s="34"/>
      <c r="H2821" s="34"/>
    </row>
    <row r="2822" spans="3:8" x14ac:dyDescent="0.3">
      <c r="C2822" s="34"/>
      <c r="D2822" s="34"/>
      <c r="E2822" s="34"/>
      <c r="F2822" s="34"/>
      <c r="G2822" s="34"/>
      <c r="H2822" s="34"/>
    </row>
    <row r="2823" spans="3:8" x14ac:dyDescent="0.3">
      <c r="C2823" s="34"/>
      <c r="D2823" s="34"/>
      <c r="E2823" s="34"/>
      <c r="F2823" s="34"/>
      <c r="G2823" s="34"/>
      <c r="H2823" s="34"/>
    </row>
    <row r="2824" spans="3:8" x14ac:dyDescent="0.3">
      <c r="C2824" s="34"/>
      <c r="D2824" s="34"/>
      <c r="E2824" s="34"/>
      <c r="F2824" s="34"/>
      <c r="G2824" s="34"/>
      <c r="H2824" s="34"/>
    </row>
    <row r="2825" spans="3:8" x14ac:dyDescent="0.3">
      <c r="C2825" s="34"/>
      <c r="D2825" s="34"/>
      <c r="E2825" s="34"/>
      <c r="F2825" s="34"/>
      <c r="G2825" s="34"/>
      <c r="H2825" s="34"/>
    </row>
    <row r="2826" spans="3:8" x14ac:dyDescent="0.3">
      <c r="C2826" s="34"/>
      <c r="D2826" s="34"/>
      <c r="E2826" s="34"/>
      <c r="F2826" s="34"/>
      <c r="G2826" s="34"/>
      <c r="H2826" s="34"/>
    </row>
    <row r="2827" spans="3:8" x14ac:dyDescent="0.3">
      <c r="C2827" s="34"/>
      <c r="D2827" s="34"/>
      <c r="E2827" s="34"/>
      <c r="F2827" s="34"/>
      <c r="G2827" s="34"/>
      <c r="H2827" s="34"/>
    </row>
    <row r="2828" spans="3:8" x14ac:dyDescent="0.3">
      <c r="C2828" s="34"/>
      <c r="D2828" s="34"/>
      <c r="E2828" s="34"/>
      <c r="F2828" s="34"/>
      <c r="G2828" s="34"/>
      <c r="H2828" s="34"/>
    </row>
    <row r="2829" spans="3:8" x14ac:dyDescent="0.3">
      <c r="C2829" s="34"/>
      <c r="D2829" s="34"/>
      <c r="E2829" s="34"/>
      <c r="F2829" s="34"/>
      <c r="G2829" s="34"/>
      <c r="H2829" s="34"/>
    </row>
    <row r="2830" spans="3:8" x14ac:dyDescent="0.3">
      <c r="C2830" s="34"/>
      <c r="D2830" s="34"/>
      <c r="E2830" s="34"/>
      <c r="F2830" s="34"/>
      <c r="G2830" s="34"/>
      <c r="H2830" s="34"/>
    </row>
    <row r="2831" spans="3:8" x14ac:dyDescent="0.3">
      <c r="C2831" s="34"/>
      <c r="D2831" s="34"/>
      <c r="E2831" s="34"/>
      <c r="F2831" s="34"/>
      <c r="G2831" s="34"/>
      <c r="H2831" s="34"/>
    </row>
    <row r="2832" spans="3:8" x14ac:dyDescent="0.3">
      <c r="C2832" s="34"/>
      <c r="D2832" s="34"/>
      <c r="E2832" s="34"/>
      <c r="F2832" s="34"/>
      <c r="G2832" s="34"/>
      <c r="H2832" s="34"/>
    </row>
    <row r="2833" spans="3:8" x14ac:dyDescent="0.3">
      <c r="C2833" s="34"/>
      <c r="D2833" s="34"/>
      <c r="E2833" s="34"/>
      <c r="F2833" s="34"/>
      <c r="G2833" s="34"/>
      <c r="H2833" s="34"/>
    </row>
    <row r="2834" spans="3:8" x14ac:dyDescent="0.3">
      <c r="C2834" s="34"/>
      <c r="D2834" s="34"/>
      <c r="E2834" s="34"/>
      <c r="F2834" s="34"/>
      <c r="G2834" s="34"/>
      <c r="H2834" s="34"/>
    </row>
    <row r="2835" spans="3:8" x14ac:dyDescent="0.3">
      <c r="C2835" s="34"/>
      <c r="D2835" s="34"/>
      <c r="E2835" s="34"/>
      <c r="F2835" s="34"/>
      <c r="G2835" s="34"/>
      <c r="H2835" s="34"/>
    </row>
    <row r="2836" spans="3:8" x14ac:dyDescent="0.3">
      <c r="C2836" s="34"/>
      <c r="D2836" s="34"/>
      <c r="E2836" s="34"/>
      <c r="F2836" s="34"/>
      <c r="G2836" s="34"/>
      <c r="H2836" s="34"/>
    </row>
    <row r="2837" spans="3:8" x14ac:dyDescent="0.3">
      <c r="C2837" s="34"/>
      <c r="D2837" s="34"/>
      <c r="E2837" s="34"/>
      <c r="F2837" s="34"/>
      <c r="G2837" s="34"/>
      <c r="H2837" s="34"/>
    </row>
    <row r="2838" spans="3:8" x14ac:dyDescent="0.3">
      <c r="C2838" s="34"/>
      <c r="D2838" s="34"/>
      <c r="E2838" s="34"/>
      <c r="F2838" s="34"/>
      <c r="G2838" s="34"/>
      <c r="H2838" s="34"/>
    </row>
    <row r="2839" spans="3:8" x14ac:dyDescent="0.3">
      <c r="C2839" s="34"/>
      <c r="D2839" s="34"/>
      <c r="E2839" s="34"/>
      <c r="F2839" s="34"/>
      <c r="G2839" s="34"/>
      <c r="H2839" s="34"/>
    </row>
    <row r="2840" spans="3:8" x14ac:dyDescent="0.3">
      <c r="C2840" s="34"/>
      <c r="D2840" s="34"/>
      <c r="E2840" s="34"/>
      <c r="F2840" s="34"/>
      <c r="G2840" s="34"/>
      <c r="H2840" s="34"/>
    </row>
    <row r="2841" spans="3:8" x14ac:dyDescent="0.3">
      <c r="C2841" s="34"/>
      <c r="D2841" s="34"/>
      <c r="E2841" s="34"/>
      <c r="F2841" s="34"/>
      <c r="G2841" s="34"/>
      <c r="H2841" s="34"/>
    </row>
    <row r="2842" spans="3:8" x14ac:dyDescent="0.3">
      <c r="C2842" s="34"/>
      <c r="D2842" s="34"/>
      <c r="E2842" s="34"/>
      <c r="F2842" s="34"/>
      <c r="G2842" s="34"/>
      <c r="H2842" s="34"/>
    </row>
    <row r="2843" spans="3:8" x14ac:dyDescent="0.3">
      <c r="C2843" s="34"/>
      <c r="D2843" s="34"/>
      <c r="E2843" s="34"/>
      <c r="F2843" s="34"/>
      <c r="G2843" s="34"/>
      <c r="H2843" s="34"/>
    </row>
    <row r="2844" spans="3:8" x14ac:dyDescent="0.3">
      <c r="C2844" s="34"/>
      <c r="D2844" s="34"/>
      <c r="E2844" s="34"/>
      <c r="F2844" s="34"/>
      <c r="G2844" s="34"/>
      <c r="H2844" s="34"/>
    </row>
    <row r="2845" spans="3:8" x14ac:dyDescent="0.3">
      <c r="C2845" s="34"/>
      <c r="D2845" s="34"/>
      <c r="E2845" s="34"/>
      <c r="F2845" s="34"/>
      <c r="G2845" s="34"/>
      <c r="H2845" s="34"/>
    </row>
    <row r="2846" spans="3:8" x14ac:dyDescent="0.3">
      <c r="C2846" s="34"/>
      <c r="D2846" s="34"/>
      <c r="E2846" s="34"/>
      <c r="F2846" s="34"/>
      <c r="G2846" s="34"/>
      <c r="H2846" s="34"/>
    </row>
    <row r="2847" spans="3:8" x14ac:dyDescent="0.3">
      <c r="C2847" s="34"/>
      <c r="D2847" s="34"/>
      <c r="E2847" s="34"/>
      <c r="F2847" s="34"/>
      <c r="G2847" s="34"/>
      <c r="H2847" s="34"/>
    </row>
    <row r="2848" spans="3:8" x14ac:dyDescent="0.3">
      <c r="C2848" s="34"/>
      <c r="D2848" s="34"/>
      <c r="E2848" s="34"/>
      <c r="F2848" s="34"/>
      <c r="G2848" s="34"/>
      <c r="H2848" s="34"/>
    </row>
    <row r="2849" spans="3:8" x14ac:dyDescent="0.3">
      <c r="C2849" s="34"/>
      <c r="D2849" s="34"/>
      <c r="E2849" s="34"/>
      <c r="F2849" s="34"/>
      <c r="G2849" s="34"/>
      <c r="H2849" s="34"/>
    </row>
    <row r="2850" spans="3:8" x14ac:dyDescent="0.3">
      <c r="C2850" s="34"/>
      <c r="D2850" s="34"/>
      <c r="E2850" s="34"/>
      <c r="F2850" s="34"/>
      <c r="G2850" s="34"/>
      <c r="H2850" s="34"/>
    </row>
    <row r="2851" spans="3:8" x14ac:dyDescent="0.3">
      <c r="C2851" s="34"/>
      <c r="D2851" s="34"/>
      <c r="E2851" s="34"/>
      <c r="F2851" s="34"/>
      <c r="G2851" s="34"/>
      <c r="H2851" s="34"/>
    </row>
    <row r="2852" spans="3:8" x14ac:dyDescent="0.3">
      <c r="C2852" s="34"/>
      <c r="D2852" s="34"/>
      <c r="E2852" s="34"/>
      <c r="F2852" s="34"/>
      <c r="G2852" s="34"/>
      <c r="H2852" s="34"/>
    </row>
    <row r="2853" spans="3:8" x14ac:dyDescent="0.3">
      <c r="C2853" s="34"/>
      <c r="D2853" s="34"/>
      <c r="E2853" s="34"/>
      <c r="F2853" s="34"/>
      <c r="G2853" s="34"/>
      <c r="H2853" s="34"/>
    </row>
    <row r="2854" spans="3:8" x14ac:dyDescent="0.3">
      <c r="C2854" s="34"/>
      <c r="D2854" s="34"/>
      <c r="E2854" s="34"/>
      <c r="F2854" s="34"/>
      <c r="G2854" s="34"/>
      <c r="H2854" s="34"/>
    </row>
    <row r="2855" spans="3:8" x14ac:dyDescent="0.3">
      <c r="C2855" s="34"/>
      <c r="D2855" s="34"/>
      <c r="E2855" s="34"/>
      <c r="F2855" s="34"/>
      <c r="G2855" s="34"/>
      <c r="H2855" s="34"/>
    </row>
    <row r="2856" spans="3:8" x14ac:dyDescent="0.3">
      <c r="C2856" s="34"/>
      <c r="D2856" s="34"/>
      <c r="E2856" s="34"/>
      <c r="F2856" s="34"/>
      <c r="G2856" s="34"/>
      <c r="H2856" s="34"/>
    </row>
    <row r="2857" spans="3:8" x14ac:dyDescent="0.3">
      <c r="C2857" s="34"/>
      <c r="D2857" s="34"/>
      <c r="E2857" s="34"/>
      <c r="F2857" s="34"/>
      <c r="G2857" s="34"/>
      <c r="H2857" s="34"/>
    </row>
    <row r="2858" spans="3:8" x14ac:dyDescent="0.3">
      <c r="C2858" s="34"/>
      <c r="D2858" s="34"/>
      <c r="E2858" s="34"/>
      <c r="F2858" s="34"/>
      <c r="G2858" s="34"/>
      <c r="H2858" s="34"/>
    </row>
    <row r="2859" spans="3:8" x14ac:dyDescent="0.3">
      <c r="C2859" s="34"/>
      <c r="D2859" s="34"/>
      <c r="E2859" s="34"/>
      <c r="F2859" s="34"/>
      <c r="G2859" s="34"/>
      <c r="H2859" s="34"/>
    </row>
    <row r="2860" spans="3:8" x14ac:dyDescent="0.3">
      <c r="C2860" s="34"/>
      <c r="D2860" s="34"/>
      <c r="E2860" s="34"/>
      <c r="F2860" s="34"/>
      <c r="G2860" s="34"/>
      <c r="H2860" s="34"/>
    </row>
    <row r="2861" spans="3:8" x14ac:dyDescent="0.3">
      <c r="C2861" s="34"/>
      <c r="D2861" s="34"/>
      <c r="E2861" s="34"/>
      <c r="F2861" s="34"/>
      <c r="G2861" s="34"/>
      <c r="H2861" s="34"/>
    </row>
    <row r="2862" spans="3:8" x14ac:dyDescent="0.3">
      <c r="C2862" s="34"/>
      <c r="D2862" s="34"/>
      <c r="E2862" s="34"/>
      <c r="F2862" s="34"/>
      <c r="G2862" s="34"/>
      <c r="H2862" s="34"/>
    </row>
    <row r="2863" spans="3:8" x14ac:dyDescent="0.3">
      <c r="C2863" s="34"/>
      <c r="D2863" s="34"/>
      <c r="E2863" s="34"/>
      <c r="F2863" s="34"/>
      <c r="G2863" s="34"/>
      <c r="H2863" s="34"/>
    </row>
    <row r="2864" spans="3:8" x14ac:dyDescent="0.3">
      <c r="C2864" s="34"/>
      <c r="D2864" s="34"/>
      <c r="E2864" s="34"/>
      <c r="F2864" s="34"/>
      <c r="G2864" s="34"/>
      <c r="H2864" s="34"/>
    </row>
    <row r="2865" spans="3:8" x14ac:dyDescent="0.3">
      <c r="C2865" s="34"/>
      <c r="D2865" s="34"/>
      <c r="E2865" s="34"/>
      <c r="F2865" s="34"/>
      <c r="G2865" s="34"/>
      <c r="H2865" s="34"/>
    </row>
    <row r="2866" spans="3:8" x14ac:dyDescent="0.3">
      <c r="C2866" s="34"/>
      <c r="D2866" s="34"/>
      <c r="E2866" s="34"/>
      <c r="F2866" s="34"/>
      <c r="G2866" s="34"/>
      <c r="H2866" s="34"/>
    </row>
    <row r="2867" spans="3:8" x14ac:dyDescent="0.3">
      <c r="C2867" s="34"/>
      <c r="D2867" s="34"/>
      <c r="E2867" s="34"/>
      <c r="F2867" s="34"/>
      <c r="G2867" s="34"/>
      <c r="H2867" s="34"/>
    </row>
    <row r="2868" spans="3:8" x14ac:dyDescent="0.3">
      <c r="C2868" s="34"/>
      <c r="D2868" s="34"/>
      <c r="E2868" s="34"/>
      <c r="F2868" s="34"/>
      <c r="G2868" s="34"/>
      <c r="H2868" s="34"/>
    </row>
    <row r="2869" spans="3:8" x14ac:dyDescent="0.3">
      <c r="C2869" s="34"/>
      <c r="D2869" s="34"/>
      <c r="E2869" s="34"/>
      <c r="F2869" s="34"/>
      <c r="G2869" s="34"/>
      <c r="H2869" s="34"/>
    </row>
    <row r="2870" spans="3:8" x14ac:dyDescent="0.3">
      <c r="C2870" s="34"/>
      <c r="D2870" s="34"/>
      <c r="E2870" s="34"/>
      <c r="F2870" s="34"/>
      <c r="G2870" s="34"/>
      <c r="H2870" s="34"/>
    </row>
    <row r="2871" spans="3:8" x14ac:dyDescent="0.3">
      <c r="C2871" s="34"/>
      <c r="D2871" s="34"/>
      <c r="E2871" s="34"/>
      <c r="F2871" s="34"/>
      <c r="G2871" s="34"/>
      <c r="H2871" s="34"/>
    </row>
    <row r="2872" spans="3:8" x14ac:dyDescent="0.3">
      <c r="C2872" s="34"/>
      <c r="D2872" s="34"/>
      <c r="E2872" s="34"/>
      <c r="F2872" s="34"/>
      <c r="G2872" s="34"/>
      <c r="H2872" s="34"/>
    </row>
    <row r="2873" spans="3:8" x14ac:dyDescent="0.3">
      <c r="C2873" s="34"/>
      <c r="D2873" s="34"/>
      <c r="E2873" s="34"/>
      <c r="F2873" s="34"/>
      <c r="G2873" s="34"/>
      <c r="H2873" s="34"/>
    </row>
    <row r="2874" spans="3:8" x14ac:dyDescent="0.3">
      <c r="C2874" s="34"/>
      <c r="D2874" s="34"/>
      <c r="E2874" s="34"/>
      <c r="F2874" s="34"/>
      <c r="G2874" s="34"/>
      <c r="H2874" s="34"/>
    </row>
    <row r="2875" spans="3:8" x14ac:dyDescent="0.3">
      <c r="C2875" s="34"/>
      <c r="D2875" s="34"/>
      <c r="E2875" s="34"/>
      <c r="F2875" s="34"/>
      <c r="G2875" s="34"/>
      <c r="H2875" s="34"/>
    </row>
    <row r="2876" spans="3:8" x14ac:dyDescent="0.3">
      <c r="C2876" s="34"/>
      <c r="D2876" s="34"/>
      <c r="E2876" s="34"/>
      <c r="F2876" s="34"/>
      <c r="G2876" s="34"/>
      <c r="H2876" s="34"/>
    </row>
    <row r="2877" spans="3:8" x14ac:dyDescent="0.3">
      <c r="C2877" s="34"/>
      <c r="D2877" s="34"/>
      <c r="E2877" s="34"/>
      <c r="F2877" s="34"/>
      <c r="G2877" s="34"/>
      <c r="H2877" s="34"/>
    </row>
    <row r="2878" spans="3:8" x14ac:dyDescent="0.3">
      <c r="C2878" s="34"/>
      <c r="D2878" s="34"/>
      <c r="E2878" s="34"/>
      <c r="F2878" s="34"/>
      <c r="G2878" s="34"/>
      <c r="H2878" s="34"/>
    </row>
    <row r="2879" spans="3:8" x14ac:dyDescent="0.3">
      <c r="C2879" s="34"/>
      <c r="D2879" s="34"/>
      <c r="E2879" s="34"/>
      <c r="F2879" s="34"/>
      <c r="G2879" s="34"/>
      <c r="H2879" s="34"/>
    </row>
    <row r="2880" spans="3:8" x14ac:dyDescent="0.3">
      <c r="C2880" s="34"/>
      <c r="D2880" s="34"/>
      <c r="E2880" s="34"/>
      <c r="F2880" s="34"/>
      <c r="G2880" s="34"/>
      <c r="H2880" s="34"/>
    </row>
    <row r="2881" spans="3:8" x14ac:dyDescent="0.3">
      <c r="C2881" s="34"/>
      <c r="D2881" s="34"/>
      <c r="E2881" s="34"/>
      <c r="F2881" s="34"/>
      <c r="G2881" s="34"/>
      <c r="H2881" s="34"/>
    </row>
    <row r="2882" spans="3:8" x14ac:dyDescent="0.3">
      <c r="C2882" s="34"/>
      <c r="D2882" s="34"/>
      <c r="E2882" s="34"/>
      <c r="F2882" s="34"/>
      <c r="G2882" s="34"/>
      <c r="H2882" s="34"/>
    </row>
    <row r="2883" spans="3:8" x14ac:dyDescent="0.3">
      <c r="C2883" s="34"/>
      <c r="D2883" s="34"/>
      <c r="E2883" s="34"/>
      <c r="F2883" s="34"/>
      <c r="G2883" s="34"/>
      <c r="H2883" s="34"/>
    </row>
    <row r="2884" spans="3:8" x14ac:dyDescent="0.3">
      <c r="C2884" s="34"/>
      <c r="D2884" s="34"/>
      <c r="E2884" s="34"/>
      <c r="F2884" s="34"/>
      <c r="G2884" s="34"/>
      <c r="H2884" s="34"/>
    </row>
    <row r="2885" spans="3:8" x14ac:dyDescent="0.3">
      <c r="C2885" s="34"/>
      <c r="D2885" s="34"/>
      <c r="E2885" s="34"/>
      <c r="F2885" s="34"/>
      <c r="G2885" s="34"/>
      <c r="H2885" s="34"/>
    </row>
    <row r="2886" spans="3:8" x14ac:dyDescent="0.3">
      <c r="C2886" s="34"/>
      <c r="D2886" s="34"/>
      <c r="E2886" s="34"/>
      <c r="F2886" s="34"/>
      <c r="G2886" s="34"/>
      <c r="H2886" s="34"/>
    </row>
    <row r="2887" spans="3:8" x14ac:dyDescent="0.3">
      <c r="C2887" s="34"/>
      <c r="D2887" s="34"/>
      <c r="E2887" s="34"/>
      <c r="F2887" s="34"/>
      <c r="G2887" s="34"/>
      <c r="H2887" s="34"/>
    </row>
    <row r="2888" spans="3:8" x14ac:dyDescent="0.3">
      <c r="C2888" s="34"/>
      <c r="D2888" s="34"/>
      <c r="E2888" s="34"/>
      <c r="F2888" s="34"/>
      <c r="G2888" s="34"/>
      <c r="H2888" s="34"/>
    </row>
    <row r="2889" spans="3:8" x14ac:dyDescent="0.3">
      <c r="C2889" s="34"/>
      <c r="D2889" s="34"/>
      <c r="E2889" s="34"/>
      <c r="F2889" s="34"/>
      <c r="G2889" s="34"/>
      <c r="H2889" s="34"/>
    </row>
    <row r="2890" spans="3:8" x14ac:dyDescent="0.3">
      <c r="C2890" s="34"/>
      <c r="D2890" s="34"/>
      <c r="E2890" s="34"/>
      <c r="F2890" s="34"/>
      <c r="G2890" s="34"/>
      <c r="H2890" s="34"/>
    </row>
    <row r="2891" spans="3:8" x14ac:dyDescent="0.3">
      <c r="C2891" s="34"/>
      <c r="D2891" s="34"/>
      <c r="E2891" s="34"/>
      <c r="F2891" s="34"/>
      <c r="G2891" s="34"/>
      <c r="H2891" s="34"/>
    </row>
    <row r="2892" spans="3:8" x14ac:dyDescent="0.3">
      <c r="C2892" s="34"/>
      <c r="D2892" s="34"/>
      <c r="E2892" s="34"/>
      <c r="F2892" s="34"/>
      <c r="G2892" s="34"/>
      <c r="H2892" s="34"/>
    </row>
    <row r="2893" spans="3:8" x14ac:dyDescent="0.3">
      <c r="C2893" s="34"/>
      <c r="D2893" s="34"/>
      <c r="E2893" s="34"/>
      <c r="F2893" s="34"/>
      <c r="G2893" s="34"/>
      <c r="H2893" s="34"/>
    </row>
    <row r="2894" spans="3:8" x14ac:dyDescent="0.3">
      <c r="C2894" s="34"/>
      <c r="D2894" s="34"/>
      <c r="E2894" s="34"/>
      <c r="F2894" s="34"/>
      <c r="G2894" s="34"/>
      <c r="H2894" s="34"/>
    </row>
    <row r="2895" spans="3:8" x14ac:dyDescent="0.3">
      <c r="C2895" s="34"/>
      <c r="D2895" s="34"/>
      <c r="E2895" s="34"/>
      <c r="F2895" s="34"/>
      <c r="G2895" s="34"/>
      <c r="H2895" s="34"/>
    </row>
    <row r="2896" spans="3:8" x14ac:dyDescent="0.3">
      <c r="C2896" s="34"/>
      <c r="D2896" s="34"/>
      <c r="E2896" s="34"/>
      <c r="F2896" s="34"/>
      <c r="G2896" s="34"/>
      <c r="H2896" s="34"/>
    </row>
    <row r="2897" spans="3:8" x14ac:dyDescent="0.3">
      <c r="C2897" s="34"/>
      <c r="D2897" s="34"/>
      <c r="E2897" s="34"/>
      <c r="F2897" s="34"/>
      <c r="G2897" s="34"/>
      <c r="H2897" s="34"/>
    </row>
    <row r="2898" spans="3:8" x14ac:dyDescent="0.3">
      <c r="C2898" s="34"/>
      <c r="D2898" s="34"/>
      <c r="E2898" s="34"/>
      <c r="F2898" s="34"/>
      <c r="G2898" s="34"/>
      <c r="H2898" s="34"/>
    </row>
    <row r="2899" spans="3:8" x14ac:dyDescent="0.3">
      <c r="C2899" s="34"/>
      <c r="D2899" s="34"/>
      <c r="E2899" s="34"/>
      <c r="F2899" s="34"/>
      <c r="G2899" s="34"/>
      <c r="H2899" s="34"/>
    </row>
    <row r="2900" spans="3:8" x14ac:dyDescent="0.3">
      <c r="C2900" s="34"/>
      <c r="D2900" s="34"/>
      <c r="E2900" s="34"/>
      <c r="F2900" s="34"/>
      <c r="G2900" s="34"/>
      <c r="H2900" s="34"/>
    </row>
    <row r="2901" spans="3:8" x14ac:dyDescent="0.3">
      <c r="C2901" s="34"/>
      <c r="D2901" s="34"/>
      <c r="E2901" s="34"/>
      <c r="F2901" s="34"/>
      <c r="G2901" s="34"/>
      <c r="H2901" s="34"/>
    </row>
    <row r="2902" spans="3:8" x14ac:dyDescent="0.3">
      <c r="C2902" s="34"/>
      <c r="D2902" s="34"/>
      <c r="E2902" s="34"/>
      <c r="F2902" s="34"/>
      <c r="G2902" s="34"/>
      <c r="H2902" s="34"/>
    </row>
    <row r="2903" spans="3:8" x14ac:dyDescent="0.3">
      <c r="C2903" s="34"/>
      <c r="D2903" s="34"/>
      <c r="E2903" s="34"/>
      <c r="F2903" s="34"/>
      <c r="G2903" s="34"/>
      <c r="H2903" s="34"/>
    </row>
    <row r="2904" spans="3:8" x14ac:dyDescent="0.3">
      <c r="C2904" s="34"/>
      <c r="D2904" s="34"/>
      <c r="E2904" s="34"/>
      <c r="F2904" s="34"/>
      <c r="G2904" s="34"/>
      <c r="H2904" s="34"/>
    </row>
    <row r="2905" spans="3:8" x14ac:dyDescent="0.3">
      <c r="C2905" s="34"/>
      <c r="D2905" s="34"/>
      <c r="E2905" s="34"/>
      <c r="F2905" s="34"/>
      <c r="G2905" s="34"/>
      <c r="H2905" s="34"/>
    </row>
    <row r="2906" spans="3:8" x14ac:dyDescent="0.3">
      <c r="C2906" s="34"/>
      <c r="D2906" s="34"/>
      <c r="E2906" s="34"/>
      <c r="F2906" s="34"/>
      <c r="G2906" s="34"/>
      <c r="H2906" s="34"/>
    </row>
    <row r="2907" spans="3:8" x14ac:dyDescent="0.3">
      <c r="C2907" s="34"/>
      <c r="D2907" s="34"/>
      <c r="E2907" s="34"/>
      <c r="F2907" s="34"/>
      <c r="G2907" s="34"/>
      <c r="H2907" s="34"/>
    </row>
    <row r="2908" spans="3:8" x14ac:dyDescent="0.3">
      <c r="C2908" s="34"/>
      <c r="D2908" s="34"/>
      <c r="E2908" s="34"/>
      <c r="F2908" s="34"/>
      <c r="G2908" s="34"/>
      <c r="H2908" s="34"/>
    </row>
    <row r="2909" spans="3:8" x14ac:dyDescent="0.3">
      <c r="C2909" s="34"/>
      <c r="D2909" s="34"/>
      <c r="E2909" s="34"/>
      <c r="F2909" s="34"/>
      <c r="G2909" s="34"/>
      <c r="H2909" s="34"/>
    </row>
    <row r="2910" spans="3:8" x14ac:dyDescent="0.3">
      <c r="C2910" s="34"/>
      <c r="D2910" s="34"/>
      <c r="E2910" s="34"/>
      <c r="F2910" s="34"/>
      <c r="G2910" s="34"/>
      <c r="H2910" s="34"/>
    </row>
    <row r="2911" spans="3:8" x14ac:dyDescent="0.3">
      <c r="C2911" s="34"/>
      <c r="D2911" s="34"/>
      <c r="E2911" s="34"/>
      <c r="F2911" s="34"/>
      <c r="G2911" s="34"/>
      <c r="H2911" s="34"/>
    </row>
    <row r="2912" spans="3:8" x14ac:dyDescent="0.3">
      <c r="C2912" s="34"/>
      <c r="D2912" s="34"/>
      <c r="E2912" s="34"/>
      <c r="F2912" s="34"/>
      <c r="G2912" s="34"/>
      <c r="H2912" s="34"/>
    </row>
    <row r="2913" spans="3:8" x14ac:dyDescent="0.3">
      <c r="C2913" s="34"/>
      <c r="D2913" s="34"/>
      <c r="E2913" s="34"/>
      <c r="F2913" s="34"/>
      <c r="G2913" s="34"/>
      <c r="H2913" s="34"/>
    </row>
    <row r="2914" spans="3:8" x14ac:dyDescent="0.3">
      <c r="C2914" s="34"/>
      <c r="D2914" s="34"/>
      <c r="E2914" s="34"/>
      <c r="F2914" s="34"/>
      <c r="G2914" s="34"/>
      <c r="H2914" s="34"/>
    </row>
    <row r="2915" spans="3:8" x14ac:dyDescent="0.3">
      <c r="C2915" s="34"/>
      <c r="D2915" s="34"/>
      <c r="E2915" s="34"/>
      <c r="F2915" s="34"/>
      <c r="G2915" s="34"/>
      <c r="H2915" s="34"/>
    </row>
    <row r="2916" spans="3:8" x14ac:dyDescent="0.3">
      <c r="C2916" s="34"/>
      <c r="D2916" s="34"/>
      <c r="E2916" s="34"/>
      <c r="F2916" s="34"/>
      <c r="G2916" s="34"/>
      <c r="H2916" s="34"/>
    </row>
    <row r="2917" spans="3:8" x14ac:dyDescent="0.3">
      <c r="C2917" s="34"/>
      <c r="D2917" s="34"/>
      <c r="E2917" s="34"/>
      <c r="F2917" s="34"/>
      <c r="G2917" s="34"/>
      <c r="H2917" s="34"/>
    </row>
    <row r="2918" spans="3:8" x14ac:dyDescent="0.3">
      <c r="C2918" s="34"/>
      <c r="D2918" s="34"/>
      <c r="E2918" s="34"/>
      <c r="F2918" s="34"/>
      <c r="G2918" s="34"/>
      <c r="H2918" s="34"/>
    </row>
    <row r="2919" spans="3:8" x14ac:dyDescent="0.3">
      <c r="C2919" s="34"/>
      <c r="D2919" s="34"/>
      <c r="E2919" s="34"/>
      <c r="F2919" s="34"/>
      <c r="G2919" s="34"/>
      <c r="H2919" s="34"/>
    </row>
    <row r="2920" spans="3:8" x14ac:dyDescent="0.3">
      <c r="C2920" s="34"/>
      <c r="D2920" s="34"/>
      <c r="E2920" s="34"/>
      <c r="F2920" s="34"/>
      <c r="G2920" s="34"/>
      <c r="H2920" s="34"/>
    </row>
    <row r="2921" spans="3:8" x14ac:dyDescent="0.3">
      <c r="C2921" s="34"/>
      <c r="D2921" s="34"/>
      <c r="E2921" s="34"/>
      <c r="F2921" s="34"/>
      <c r="G2921" s="34"/>
      <c r="H2921" s="34"/>
    </row>
    <row r="2922" spans="3:8" x14ac:dyDescent="0.3">
      <c r="C2922" s="34"/>
      <c r="D2922" s="34"/>
      <c r="E2922" s="34"/>
      <c r="F2922" s="34"/>
      <c r="G2922" s="34"/>
      <c r="H2922" s="34"/>
    </row>
    <row r="2923" spans="3:8" x14ac:dyDescent="0.3">
      <c r="C2923" s="34"/>
      <c r="D2923" s="34"/>
      <c r="E2923" s="34"/>
      <c r="F2923" s="34"/>
      <c r="G2923" s="34"/>
      <c r="H2923" s="34"/>
    </row>
    <row r="2924" spans="3:8" x14ac:dyDescent="0.3">
      <c r="C2924" s="34"/>
      <c r="D2924" s="34"/>
      <c r="E2924" s="34"/>
      <c r="F2924" s="34"/>
      <c r="G2924" s="34"/>
      <c r="H2924" s="34"/>
    </row>
    <row r="2925" spans="3:8" x14ac:dyDescent="0.3">
      <c r="C2925" s="34"/>
      <c r="D2925" s="34"/>
      <c r="E2925" s="34"/>
      <c r="F2925" s="34"/>
      <c r="G2925" s="34"/>
      <c r="H2925" s="34"/>
    </row>
    <row r="2926" spans="3:8" x14ac:dyDescent="0.3">
      <c r="C2926" s="34"/>
      <c r="D2926" s="34"/>
      <c r="E2926" s="34"/>
      <c r="F2926" s="34"/>
      <c r="G2926" s="34"/>
      <c r="H2926" s="34"/>
    </row>
    <row r="2927" spans="3:8" x14ac:dyDescent="0.3">
      <c r="C2927" s="34"/>
      <c r="D2927" s="34"/>
      <c r="E2927" s="34"/>
      <c r="F2927" s="34"/>
      <c r="G2927" s="34"/>
      <c r="H2927" s="34"/>
    </row>
    <row r="2928" spans="3:8" x14ac:dyDescent="0.3">
      <c r="C2928" s="34"/>
      <c r="D2928" s="34"/>
      <c r="E2928" s="34"/>
      <c r="F2928" s="34"/>
      <c r="G2928" s="34"/>
      <c r="H2928" s="34"/>
    </row>
    <row r="2929" spans="3:8" x14ac:dyDescent="0.3">
      <c r="C2929" s="34"/>
      <c r="D2929" s="34"/>
      <c r="E2929" s="34"/>
      <c r="F2929" s="34"/>
      <c r="G2929" s="34"/>
      <c r="H2929" s="34"/>
    </row>
    <row r="2930" spans="3:8" x14ac:dyDescent="0.3">
      <c r="C2930" s="34"/>
      <c r="D2930" s="34"/>
      <c r="E2930" s="34"/>
      <c r="F2930" s="34"/>
      <c r="G2930" s="34"/>
      <c r="H2930" s="34"/>
    </row>
    <row r="2931" spans="3:8" x14ac:dyDescent="0.3">
      <c r="C2931" s="34"/>
      <c r="D2931" s="34"/>
      <c r="E2931" s="34"/>
      <c r="F2931" s="34"/>
      <c r="G2931" s="34"/>
      <c r="H2931" s="34"/>
    </row>
    <row r="2932" spans="3:8" x14ac:dyDescent="0.3">
      <c r="C2932" s="34"/>
      <c r="D2932" s="34"/>
      <c r="E2932" s="34"/>
      <c r="F2932" s="34"/>
      <c r="G2932" s="34"/>
      <c r="H2932" s="34"/>
    </row>
    <row r="2933" spans="3:8" x14ac:dyDescent="0.3">
      <c r="C2933" s="34"/>
      <c r="D2933" s="34"/>
      <c r="E2933" s="34"/>
      <c r="F2933" s="34"/>
      <c r="G2933" s="34"/>
      <c r="H2933" s="34"/>
    </row>
    <row r="2934" spans="3:8" x14ac:dyDescent="0.3">
      <c r="C2934" s="34"/>
      <c r="D2934" s="34"/>
      <c r="E2934" s="34"/>
      <c r="F2934" s="34"/>
      <c r="G2934" s="34"/>
      <c r="H2934" s="34"/>
    </row>
    <row r="2935" spans="3:8" x14ac:dyDescent="0.3">
      <c r="C2935" s="34"/>
      <c r="D2935" s="34"/>
      <c r="E2935" s="34"/>
      <c r="F2935" s="34"/>
      <c r="G2935" s="34"/>
      <c r="H2935" s="34"/>
    </row>
    <row r="2936" spans="3:8" x14ac:dyDescent="0.3">
      <c r="C2936" s="34"/>
      <c r="D2936" s="34"/>
      <c r="E2936" s="34"/>
      <c r="F2936" s="34"/>
      <c r="G2936" s="34"/>
      <c r="H2936" s="34"/>
    </row>
    <row r="2937" spans="3:8" x14ac:dyDescent="0.3">
      <c r="C2937" s="34"/>
      <c r="D2937" s="34"/>
      <c r="E2937" s="34"/>
      <c r="F2937" s="34"/>
      <c r="G2937" s="34"/>
      <c r="H2937" s="34"/>
    </row>
    <row r="2938" spans="3:8" x14ac:dyDescent="0.3">
      <c r="C2938" s="34"/>
      <c r="D2938" s="34"/>
      <c r="E2938" s="34"/>
      <c r="F2938" s="34"/>
      <c r="G2938" s="34"/>
      <c r="H2938" s="34"/>
    </row>
    <row r="2939" spans="3:8" x14ac:dyDescent="0.3">
      <c r="C2939" s="34"/>
      <c r="D2939" s="34"/>
      <c r="E2939" s="34"/>
      <c r="F2939" s="34"/>
      <c r="G2939" s="34"/>
      <c r="H2939" s="34"/>
    </row>
    <row r="2940" spans="3:8" x14ac:dyDescent="0.3">
      <c r="C2940" s="34"/>
      <c r="D2940" s="34"/>
      <c r="E2940" s="34"/>
      <c r="F2940" s="34"/>
      <c r="G2940" s="34"/>
      <c r="H2940" s="34"/>
    </row>
    <row r="2941" spans="3:8" x14ac:dyDescent="0.3">
      <c r="C2941" s="34"/>
      <c r="D2941" s="34"/>
      <c r="E2941" s="34"/>
      <c r="F2941" s="34"/>
      <c r="G2941" s="34"/>
      <c r="H2941" s="34"/>
    </row>
    <row r="2942" spans="3:8" x14ac:dyDescent="0.3">
      <c r="C2942" s="34"/>
      <c r="D2942" s="34"/>
      <c r="E2942" s="34"/>
      <c r="F2942" s="34"/>
      <c r="G2942" s="34"/>
      <c r="H2942" s="34"/>
    </row>
    <row r="2943" spans="3:8" x14ac:dyDescent="0.3">
      <c r="C2943" s="34"/>
      <c r="D2943" s="34"/>
      <c r="E2943" s="34"/>
      <c r="F2943" s="34"/>
      <c r="G2943" s="34"/>
      <c r="H2943" s="34"/>
    </row>
    <row r="2944" spans="3:8" x14ac:dyDescent="0.3">
      <c r="C2944" s="34"/>
      <c r="D2944" s="34"/>
      <c r="E2944" s="34"/>
      <c r="F2944" s="34"/>
      <c r="G2944" s="34"/>
      <c r="H2944" s="34"/>
    </row>
    <row r="2945" spans="3:8" x14ac:dyDescent="0.3">
      <c r="C2945" s="34"/>
      <c r="D2945" s="34"/>
      <c r="E2945" s="34"/>
      <c r="F2945" s="34"/>
      <c r="G2945" s="34"/>
      <c r="H2945" s="34"/>
    </row>
    <row r="2946" spans="3:8" x14ac:dyDescent="0.3">
      <c r="C2946" s="34"/>
      <c r="D2946" s="34"/>
      <c r="E2946" s="34"/>
      <c r="F2946" s="34"/>
      <c r="G2946" s="34"/>
      <c r="H2946" s="34"/>
    </row>
    <row r="2947" spans="3:8" x14ac:dyDescent="0.3">
      <c r="C2947" s="34"/>
      <c r="D2947" s="34"/>
      <c r="E2947" s="34"/>
      <c r="F2947" s="34"/>
      <c r="G2947" s="34"/>
      <c r="H2947" s="34"/>
    </row>
    <row r="2948" spans="3:8" x14ac:dyDescent="0.3">
      <c r="C2948" s="34"/>
      <c r="D2948" s="34"/>
      <c r="E2948" s="34"/>
      <c r="F2948" s="34"/>
      <c r="G2948" s="34"/>
      <c r="H2948" s="34"/>
    </row>
    <row r="2949" spans="3:8" x14ac:dyDescent="0.3">
      <c r="C2949" s="34"/>
      <c r="D2949" s="34"/>
      <c r="E2949" s="34"/>
      <c r="F2949" s="34"/>
      <c r="G2949" s="34"/>
      <c r="H2949" s="34"/>
    </row>
    <row r="2950" spans="3:8" x14ac:dyDescent="0.3">
      <c r="C2950" s="34"/>
      <c r="D2950" s="34"/>
      <c r="E2950" s="34"/>
      <c r="F2950" s="34"/>
      <c r="G2950" s="34"/>
      <c r="H2950" s="34"/>
    </row>
    <row r="2951" spans="3:8" x14ac:dyDescent="0.3">
      <c r="C2951" s="34"/>
      <c r="D2951" s="34"/>
      <c r="E2951" s="34"/>
      <c r="F2951" s="34"/>
      <c r="G2951" s="34"/>
      <c r="H2951" s="34"/>
    </row>
    <row r="2952" spans="3:8" x14ac:dyDescent="0.3">
      <c r="C2952" s="34"/>
      <c r="D2952" s="34"/>
      <c r="E2952" s="34"/>
      <c r="F2952" s="34"/>
      <c r="G2952" s="34"/>
      <c r="H2952" s="34"/>
    </row>
    <row r="2953" spans="3:8" x14ac:dyDescent="0.3">
      <c r="C2953" s="34"/>
      <c r="D2953" s="34"/>
      <c r="E2953" s="34"/>
      <c r="F2953" s="34"/>
      <c r="G2953" s="34"/>
      <c r="H2953" s="34"/>
    </row>
    <row r="2954" spans="3:8" x14ac:dyDescent="0.3">
      <c r="C2954" s="34"/>
      <c r="D2954" s="34"/>
      <c r="E2954" s="34"/>
      <c r="F2954" s="34"/>
      <c r="G2954" s="34"/>
      <c r="H2954" s="34"/>
    </row>
    <row r="2955" spans="3:8" x14ac:dyDescent="0.3">
      <c r="C2955" s="34"/>
      <c r="D2955" s="34"/>
      <c r="E2955" s="34"/>
      <c r="F2955" s="34"/>
      <c r="G2955" s="34"/>
      <c r="H2955" s="34"/>
    </row>
    <row r="2956" spans="3:8" x14ac:dyDescent="0.3">
      <c r="C2956" s="34"/>
      <c r="D2956" s="34"/>
      <c r="E2956" s="34"/>
      <c r="F2956" s="34"/>
      <c r="G2956" s="34"/>
      <c r="H2956" s="34"/>
    </row>
    <row r="2957" spans="3:8" x14ac:dyDescent="0.3">
      <c r="C2957" s="34"/>
      <c r="D2957" s="34"/>
      <c r="E2957" s="34"/>
      <c r="F2957" s="34"/>
      <c r="G2957" s="34"/>
      <c r="H2957" s="34"/>
    </row>
    <row r="2958" spans="3:8" x14ac:dyDescent="0.3">
      <c r="C2958" s="34"/>
      <c r="D2958" s="34"/>
      <c r="E2958" s="34"/>
      <c r="F2958" s="34"/>
      <c r="G2958" s="34"/>
      <c r="H2958" s="34"/>
    </row>
    <row r="2959" spans="3:8" x14ac:dyDescent="0.3">
      <c r="C2959" s="34"/>
      <c r="D2959" s="34"/>
      <c r="E2959" s="34"/>
      <c r="F2959" s="34"/>
      <c r="G2959" s="34"/>
      <c r="H2959" s="34"/>
    </row>
    <row r="2960" spans="3:8" x14ac:dyDescent="0.3">
      <c r="C2960" s="34"/>
      <c r="D2960" s="34"/>
      <c r="E2960" s="34"/>
      <c r="F2960" s="34"/>
      <c r="G2960" s="34"/>
      <c r="H2960" s="34"/>
    </row>
    <row r="2961" spans="3:8" x14ac:dyDescent="0.3">
      <c r="C2961" s="34"/>
      <c r="D2961" s="34"/>
      <c r="E2961" s="34"/>
      <c r="F2961" s="34"/>
      <c r="G2961" s="34"/>
      <c r="H2961" s="34"/>
    </row>
    <row r="2962" spans="3:8" x14ac:dyDescent="0.3">
      <c r="C2962" s="34"/>
      <c r="D2962" s="34"/>
      <c r="E2962" s="34"/>
      <c r="F2962" s="34"/>
      <c r="G2962" s="34"/>
      <c r="H2962" s="34"/>
    </row>
    <row r="2963" spans="3:8" x14ac:dyDescent="0.3">
      <c r="C2963" s="34"/>
      <c r="D2963" s="34"/>
      <c r="E2963" s="34"/>
      <c r="F2963" s="34"/>
      <c r="G2963" s="34"/>
      <c r="H2963" s="34"/>
    </row>
    <row r="2964" spans="3:8" x14ac:dyDescent="0.3">
      <c r="C2964" s="34"/>
      <c r="D2964" s="34"/>
      <c r="E2964" s="34"/>
      <c r="F2964" s="34"/>
      <c r="G2964" s="34"/>
      <c r="H2964" s="34"/>
    </row>
    <row r="2965" spans="3:8" x14ac:dyDescent="0.3">
      <c r="C2965" s="34"/>
      <c r="D2965" s="34"/>
      <c r="E2965" s="34"/>
      <c r="F2965" s="34"/>
      <c r="G2965" s="34"/>
      <c r="H2965" s="34"/>
    </row>
    <row r="2966" spans="3:8" x14ac:dyDescent="0.3">
      <c r="C2966" s="34"/>
      <c r="D2966" s="34"/>
      <c r="E2966" s="34"/>
      <c r="F2966" s="34"/>
      <c r="G2966" s="34"/>
      <c r="H2966" s="34"/>
    </row>
    <row r="2967" spans="3:8" x14ac:dyDescent="0.3">
      <c r="C2967" s="34"/>
      <c r="D2967" s="34"/>
      <c r="E2967" s="34"/>
      <c r="F2967" s="34"/>
      <c r="G2967" s="34"/>
      <c r="H2967" s="34"/>
    </row>
    <row r="2968" spans="3:8" x14ac:dyDescent="0.3">
      <c r="C2968" s="34"/>
      <c r="D2968" s="34"/>
      <c r="E2968" s="34"/>
      <c r="F2968" s="34"/>
      <c r="G2968" s="34"/>
      <c r="H2968" s="34"/>
    </row>
    <row r="2969" spans="3:8" x14ac:dyDescent="0.3">
      <c r="C2969" s="34"/>
      <c r="D2969" s="34"/>
      <c r="E2969" s="34"/>
      <c r="F2969" s="34"/>
      <c r="G2969" s="34"/>
      <c r="H2969" s="34"/>
    </row>
    <row r="2970" spans="3:8" x14ac:dyDescent="0.3">
      <c r="C2970" s="34"/>
      <c r="D2970" s="34"/>
      <c r="E2970" s="34"/>
      <c r="F2970" s="34"/>
      <c r="G2970" s="34"/>
      <c r="H2970" s="34"/>
    </row>
    <row r="2971" spans="3:8" x14ac:dyDescent="0.3">
      <c r="C2971" s="34"/>
      <c r="D2971" s="34"/>
      <c r="E2971" s="34"/>
      <c r="F2971" s="34"/>
      <c r="G2971" s="34"/>
      <c r="H2971" s="34"/>
    </row>
    <row r="2972" spans="3:8" x14ac:dyDescent="0.3">
      <c r="C2972" s="34"/>
      <c r="D2972" s="34"/>
      <c r="E2972" s="34"/>
      <c r="F2972" s="34"/>
      <c r="G2972" s="34"/>
      <c r="H2972" s="34"/>
    </row>
    <row r="2973" spans="3:8" x14ac:dyDescent="0.3">
      <c r="C2973" s="34"/>
      <c r="D2973" s="34"/>
      <c r="E2973" s="34"/>
      <c r="F2973" s="34"/>
      <c r="G2973" s="34"/>
      <c r="H2973" s="34"/>
    </row>
    <row r="2974" spans="3:8" x14ac:dyDescent="0.3">
      <c r="C2974" s="34"/>
      <c r="D2974" s="34"/>
      <c r="E2974" s="34"/>
      <c r="F2974" s="34"/>
      <c r="G2974" s="34"/>
      <c r="H2974" s="34"/>
    </row>
    <row r="2975" spans="3:8" x14ac:dyDescent="0.3">
      <c r="C2975" s="34"/>
      <c r="D2975" s="34"/>
      <c r="E2975" s="34"/>
      <c r="F2975" s="34"/>
      <c r="G2975" s="34"/>
      <c r="H2975" s="34"/>
    </row>
    <row r="2976" spans="3:8" x14ac:dyDescent="0.3">
      <c r="C2976" s="34"/>
      <c r="D2976" s="34"/>
      <c r="E2976" s="34"/>
      <c r="F2976" s="34"/>
      <c r="G2976" s="34"/>
      <c r="H2976" s="34"/>
    </row>
    <row r="2977" spans="3:8" x14ac:dyDescent="0.3">
      <c r="C2977" s="34"/>
      <c r="D2977" s="34"/>
      <c r="E2977" s="34"/>
      <c r="F2977" s="34"/>
      <c r="G2977" s="34"/>
      <c r="H2977" s="34"/>
    </row>
    <row r="2978" spans="3:8" x14ac:dyDescent="0.3">
      <c r="C2978" s="34"/>
      <c r="D2978" s="34"/>
      <c r="E2978" s="34"/>
      <c r="F2978" s="34"/>
      <c r="G2978" s="34"/>
      <c r="H2978" s="34"/>
    </row>
    <row r="2979" spans="3:8" x14ac:dyDescent="0.3">
      <c r="C2979" s="34"/>
      <c r="D2979" s="34"/>
      <c r="E2979" s="34"/>
      <c r="F2979" s="34"/>
      <c r="G2979" s="34"/>
      <c r="H2979" s="34"/>
    </row>
    <row r="2980" spans="3:8" x14ac:dyDescent="0.3">
      <c r="C2980" s="34"/>
      <c r="D2980" s="34"/>
      <c r="E2980" s="34"/>
      <c r="F2980" s="34"/>
      <c r="G2980" s="34"/>
      <c r="H2980" s="34"/>
    </row>
    <row r="2981" spans="3:8" x14ac:dyDescent="0.3">
      <c r="C2981" s="34"/>
      <c r="D2981" s="34"/>
      <c r="E2981" s="34"/>
      <c r="F2981" s="34"/>
      <c r="G2981" s="34"/>
      <c r="H2981" s="34"/>
    </row>
    <row r="2982" spans="3:8" x14ac:dyDescent="0.3">
      <c r="C2982" s="34"/>
      <c r="D2982" s="34"/>
      <c r="E2982" s="34"/>
      <c r="F2982" s="34"/>
      <c r="G2982" s="34"/>
      <c r="H2982" s="34"/>
    </row>
    <row r="2983" spans="3:8" x14ac:dyDescent="0.3">
      <c r="C2983" s="34"/>
      <c r="D2983" s="34"/>
      <c r="E2983" s="34"/>
      <c r="F2983" s="34"/>
      <c r="G2983" s="34"/>
      <c r="H2983" s="34"/>
    </row>
    <row r="2984" spans="3:8" x14ac:dyDescent="0.3">
      <c r="C2984" s="34"/>
      <c r="D2984" s="34"/>
      <c r="E2984" s="34"/>
      <c r="F2984" s="34"/>
      <c r="G2984" s="34"/>
      <c r="H2984" s="34"/>
    </row>
    <row r="2985" spans="3:8" x14ac:dyDescent="0.3">
      <c r="C2985" s="34"/>
      <c r="D2985" s="34"/>
      <c r="E2985" s="34"/>
      <c r="F2985" s="34"/>
      <c r="G2985" s="34"/>
      <c r="H2985" s="34"/>
    </row>
    <row r="2986" spans="3:8" x14ac:dyDescent="0.3">
      <c r="C2986" s="34"/>
      <c r="D2986" s="34"/>
      <c r="E2986" s="34"/>
      <c r="F2986" s="34"/>
      <c r="G2986" s="34"/>
      <c r="H2986" s="34"/>
    </row>
    <row r="2987" spans="3:8" x14ac:dyDescent="0.3">
      <c r="C2987" s="34"/>
      <c r="D2987" s="34"/>
      <c r="E2987" s="34"/>
      <c r="F2987" s="34"/>
      <c r="G2987" s="34"/>
      <c r="H2987" s="34"/>
    </row>
    <row r="2988" spans="3:8" x14ac:dyDescent="0.3">
      <c r="C2988" s="34"/>
      <c r="D2988" s="34"/>
      <c r="E2988" s="34"/>
      <c r="F2988" s="34"/>
      <c r="G2988" s="34"/>
      <c r="H2988" s="34"/>
    </row>
    <row r="2989" spans="3:8" x14ac:dyDescent="0.3">
      <c r="C2989" s="34"/>
      <c r="D2989" s="34"/>
      <c r="E2989" s="34"/>
      <c r="F2989" s="34"/>
      <c r="G2989" s="34"/>
      <c r="H2989" s="34"/>
    </row>
    <row r="2990" spans="3:8" x14ac:dyDescent="0.3">
      <c r="C2990" s="34"/>
      <c r="D2990" s="34"/>
      <c r="E2990" s="34"/>
      <c r="F2990" s="34"/>
      <c r="G2990" s="34"/>
      <c r="H2990" s="34"/>
    </row>
    <row r="2991" spans="3:8" x14ac:dyDescent="0.3">
      <c r="C2991" s="34"/>
      <c r="D2991" s="34"/>
      <c r="E2991" s="34"/>
      <c r="F2991" s="34"/>
      <c r="G2991" s="34"/>
      <c r="H2991" s="34"/>
    </row>
    <row r="2992" spans="3:8" x14ac:dyDescent="0.3">
      <c r="C2992" s="34"/>
      <c r="D2992" s="34"/>
      <c r="E2992" s="34"/>
      <c r="F2992" s="34"/>
      <c r="G2992" s="34"/>
      <c r="H2992" s="34"/>
    </row>
    <row r="2993" spans="3:8" x14ac:dyDescent="0.3">
      <c r="C2993" s="34"/>
      <c r="D2993" s="34"/>
      <c r="E2993" s="34"/>
      <c r="F2993" s="34"/>
      <c r="G2993" s="34"/>
      <c r="H2993" s="34"/>
    </row>
    <row r="2994" spans="3:8" x14ac:dyDescent="0.3">
      <c r="C2994" s="34"/>
      <c r="D2994" s="34"/>
      <c r="E2994" s="34"/>
      <c r="F2994" s="34"/>
      <c r="G2994" s="34"/>
      <c r="H2994" s="34"/>
    </row>
    <row r="2995" spans="3:8" x14ac:dyDescent="0.3">
      <c r="C2995" s="34"/>
      <c r="D2995" s="34"/>
      <c r="E2995" s="34"/>
      <c r="F2995" s="34"/>
      <c r="G2995" s="34"/>
      <c r="H2995" s="34"/>
    </row>
    <row r="2996" spans="3:8" x14ac:dyDescent="0.3">
      <c r="C2996" s="34"/>
      <c r="D2996" s="34"/>
      <c r="E2996" s="34"/>
      <c r="F2996" s="34"/>
      <c r="G2996" s="34"/>
      <c r="H2996" s="34"/>
    </row>
    <row r="2997" spans="3:8" x14ac:dyDescent="0.3">
      <c r="C2997" s="34"/>
      <c r="D2997" s="34"/>
      <c r="E2997" s="34"/>
      <c r="F2997" s="34"/>
      <c r="G2997" s="34"/>
      <c r="H2997" s="34"/>
    </row>
    <row r="2998" spans="3:8" x14ac:dyDescent="0.3">
      <c r="C2998" s="34"/>
      <c r="D2998" s="34"/>
      <c r="E2998" s="34"/>
      <c r="F2998" s="34"/>
      <c r="G2998" s="34"/>
      <c r="H2998" s="34"/>
    </row>
    <row r="2999" spans="3:8" x14ac:dyDescent="0.3">
      <c r="C2999" s="34"/>
      <c r="D2999" s="34"/>
      <c r="E2999" s="34"/>
      <c r="F2999" s="34"/>
      <c r="G2999" s="34"/>
      <c r="H2999" s="34"/>
    </row>
    <row r="3000" spans="3:8" x14ac:dyDescent="0.3">
      <c r="C3000" s="34"/>
      <c r="D3000" s="34"/>
      <c r="E3000" s="34"/>
      <c r="F3000" s="34"/>
      <c r="G3000" s="34"/>
      <c r="H3000" s="34"/>
    </row>
    <row r="3001" spans="3:8" x14ac:dyDescent="0.3">
      <c r="C3001" s="34"/>
      <c r="D3001" s="34"/>
      <c r="E3001" s="34"/>
      <c r="F3001" s="34"/>
      <c r="G3001" s="34"/>
      <c r="H3001" s="34"/>
    </row>
    <row r="3002" spans="3:8" x14ac:dyDescent="0.3">
      <c r="C3002" s="34"/>
      <c r="D3002" s="34"/>
      <c r="E3002" s="34"/>
      <c r="F3002" s="34"/>
      <c r="G3002" s="34"/>
      <c r="H3002" s="34"/>
    </row>
    <row r="3003" spans="3:8" x14ac:dyDescent="0.3">
      <c r="C3003" s="34"/>
      <c r="D3003" s="34"/>
      <c r="E3003" s="34"/>
      <c r="F3003" s="34"/>
      <c r="G3003" s="34"/>
      <c r="H3003" s="34"/>
    </row>
    <row r="3004" spans="3:8" x14ac:dyDescent="0.3">
      <c r="C3004" s="34"/>
      <c r="D3004" s="34"/>
      <c r="E3004" s="34"/>
      <c r="F3004" s="34"/>
      <c r="G3004" s="34"/>
      <c r="H3004" s="34"/>
    </row>
    <row r="3005" spans="3:8" x14ac:dyDescent="0.3">
      <c r="C3005" s="34"/>
      <c r="D3005" s="34"/>
      <c r="E3005" s="34"/>
      <c r="F3005" s="34"/>
      <c r="G3005" s="34"/>
      <c r="H3005" s="34"/>
    </row>
    <row r="3006" spans="3:8" x14ac:dyDescent="0.3">
      <c r="C3006" s="34"/>
      <c r="D3006" s="34"/>
      <c r="E3006" s="34"/>
      <c r="F3006" s="34"/>
      <c r="G3006" s="34"/>
      <c r="H3006" s="34"/>
    </row>
    <row r="3007" spans="3:8" x14ac:dyDescent="0.3">
      <c r="C3007" s="34"/>
      <c r="D3007" s="34"/>
      <c r="E3007" s="34"/>
      <c r="F3007" s="34"/>
      <c r="G3007" s="34"/>
      <c r="H3007" s="34"/>
    </row>
    <row r="3008" spans="3:8" x14ac:dyDescent="0.3">
      <c r="C3008" s="34"/>
      <c r="D3008" s="34"/>
      <c r="E3008" s="34"/>
      <c r="F3008" s="34"/>
      <c r="G3008" s="34"/>
      <c r="H3008" s="34"/>
    </row>
    <row r="3009" spans="3:8" x14ac:dyDescent="0.3">
      <c r="C3009" s="34"/>
      <c r="D3009" s="34"/>
      <c r="E3009" s="34"/>
      <c r="F3009" s="34"/>
      <c r="G3009" s="34"/>
      <c r="H3009" s="34"/>
    </row>
    <row r="3010" spans="3:8" x14ac:dyDescent="0.3">
      <c r="C3010" s="34"/>
      <c r="D3010" s="34"/>
      <c r="E3010" s="34"/>
      <c r="F3010" s="34"/>
      <c r="G3010" s="34"/>
      <c r="H3010" s="34"/>
    </row>
    <row r="3011" spans="3:8" x14ac:dyDescent="0.3">
      <c r="C3011" s="34"/>
      <c r="D3011" s="34"/>
      <c r="E3011" s="34"/>
      <c r="F3011" s="34"/>
      <c r="G3011" s="34"/>
      <c r="H3011" s="34"/>
    </row>
    <row r="3012" spans="3:8" x14ac:dyDescent="0.3">
      <c r="C3012" s="34"/>
      <c r="D3012" s="34"/>
      <c r="E3012" s="34"/>
      <c r="F3012" s="34"/>
      <c r="G3012" s="34"/>
      <c r="H3012" s="34"/>
    </row>
    <row r="3013" spans="3:8" x14ac:dyDescent="0.3">
      <c r="C3013" s="34"/>
      <c r="D3013" s="34"/>
      <c r="E3013" s="34"/>
      <c r="F3013" s="34"/>
      <c r="G3013" s="34"/>
      <c r="H3013" s="34"/>
    </row>
    <row r="3014" spans="3:8" x14ac:dyDescent="0.3">
      <c r="C3014" s="34"/>
      <c r="D3014" s="34"/>
      <c r="E3014" s="34"/>
      <c r="F3014" s="34"/>
      <c r="G3014" s="34"/>
      <c r="H3014" s="34"/>
    </row>
    <row r="3015" spans="3:8" x14ac:dyDescent="0.3">
      <c r="C3015" s="34"/>
      <c r="D3015" s="34"/>
      <c r="E3015" s="34"/>
      <c r="F3015" s="34"/>
      <c r="G3015" s="34"/>
      <c r="H3015" s="34"/>
    </row>
    <row r="3016" spans="3:8" x14ac:dyDescent="0.3">
      <c r="C3016" s="34"/>
      <c r="D3016" s="34"/>
      <c r="E3016" s="34"/>
      <c r="F3016" s="34"/>
      <c r="G3016" s="34"/>
      <c r="H3016" s="34"/>
    </row>
    <row r="3017" spans="3:8" x14ac:dyDescent="0.3">
      <c r="C3017" s="34"/>
      <c r="D3017" s="34"/>
      <c r="E3017" s="34"/>
      <c r="F3017" s="34"/>
      <c r="G3017" s="34"/>
      <c r="H3017" s="34"/>
    </row>
    <row r="3018" spans="3:8" x14ac:dyDescent="0.3">
      <c r="C3018" s="34"/>
      <c r="D3018" s="34"/>
      <c r="E3018" s="34"/>
      <c r="F3018" s="34"/>
      <c r="G3018" s="34"/>
      <c r="H3018" s="34"/>
    </row>
    <row r="3019" spans="3:8" x14ac:dyDescent="0.3">
      <c r="C3019" s="34"/>
      <c r="D3019" s="34"/>
      <c r="E3019" s="34"/>
      <c r="F3019" s="34"/>
      <c r="G3019" s="34"/>
      <c r="H3019" s="34"/>
    </row>
    <row r="3020" spans="3:8" x14ac:dyDescent="0.3">
      <c r="C3020" s="34"/>
      <c r="D3020" s="34"/>
      <c r="E3020" s="34"/>
      <c r="F3020" s="34"/>
      <c r="G3020" s="34"/>
      <c r="H3020" s="34"/>
    </row>
    <row r="3021" spans="3:8" x14ac:dyDescent="0.3">
      <c r="C3021" s="34"/>
      <c r="D3021" s="34"/>
      <c r="E3021" s="34"/>
      <c r="F3021" s="34"/>
      <c r="G3021" s="34"/>
      <c r="H3021" s="34"/>
    </row>
    <row r="3022" spans="3:8" x14ac:dyDescent="0.3">
      <c r="C3022" s="34"/>
      <c r="D3022" s="34"/>
      <c r="E3022" s="34"/>
      <c r="F3022" s="34"/>
      <c r="G3022" s="34"/>
      <c r="H3022" s="34"/>
    </row>
    <row r="3023" spans="3:8" x14ac:dyDescent="0.3">
      <c r="C3023" s="34"/>
      <c r="D3023" s="34"/>
      <c r="E3023" s="34"/>
      <c r="F3023" s="34"/>
      <c r="G3023" s="34"/>
      <c r="H3023" s="34"/>
    </row>
    <row r="3024" spans="3:8" x14ac:dyDescent="0.3">
      <c r="C3024" s="34"/>
      <c r="D3024" s="34"/>
      <c r="E3024" s="34"/>
      <c r="F3024" s="34"/>
      <c r="G3024" s="34"/>
      <c r="H3024" s="34"/>
    </row>
    <row r="3025" spans="3:8" x14ac:dyDescent="0.3">
      <c r="C3025" s="34"/>
      <c r="D3025" s="34"/>
      <c r="E3025" s="34"/>
      <c r="F3025" s="34"/>
      <c r="G3025" s="34"/>
      <c r="H3025" s="34"/>
    </row>
    <row r="3026" spans="3:8" x14ac:dyDescent="0.3">
      <c r="C3026" s="34"/>
      <c r="D3026" s="34"/>
      <c r="E3026" s="34"/>
      <c r="F3026" s="34"/>
      <c r="G3026" s="34"/>
      <c r="H3026" s="34"/>
    </row>
    <row r="3027" spans="3:8" x14ac:dyDescent="0.3">
      <c r="C3027" s="34"/>
      <c r="D3027" s="34"/>
      <c r="E3027" s="34"/>
      <c r="F3027" s="34"/>
      <c r="G3027" s="34"/>
      <c r="H3027" s="34"/>
    </row>
    <row r="3028" spans="3:8" x14ac:dyDescent="0.3">
      <c r="C3028" s="34"/>
      <c r="D3028" s="34"/>
      <c r="E3028" s="34"/>
      <c r="F3028" s="34"/>
      <c r="G3028" s="34"/>
      <c r="H3028" s="34"/>
    </row>
    <row r="3029" spans="3:8" x14ac:dyDescent="0.3">
      <c r="C3029" s="34"/>
      <c r="D3029" s="34"/>
      <c r="E3029" s="34"/>
      <c r="F3029" s="34"/>
      <c r="G3029" s="34"/>
      <c r="H3029" s="34"/>
    </row>
    <row r="3030" spans="3:8" x14ac:dyDescent="0.3">
      <c r="C3030" s="34"/>
      <c r="D3030" s="34"/>
      <c r="E3030" s="34"/>
      <c r="F3030" s="34"/>
      <c r="G3030" s="34"/>
      <c r="H3030" s="34"/>
    </row>
    <row r="3031" spans="3:8" x14ac:dyDescent="0.3">
      <c r="C3031" s="34"/>
      <c r="D3031" s="34"/>
      <c r="E3031" s="34"/>
      <c r="F3031" s="34"/>
      <c r="G3031" s="34"/>
      <c r="H3031" s="34"/>
    </row>
    <row r="3032" spans="3:8" x14ac:dyDescent="0.3">
      <c r="C3032" s="34"/>
      <c r="D3032" s="34"/>
      <c r="E3032" s="34"/>
      <c r="F3032" s="34"/>
      <c r="G3032" s="34"/>
      <c r="H3032" s="34"/>
    </row>
    <row r="3033" spans="3:8" x14ac:dyDescent="0.3">
      <c r="C3033" s="34"/>
      <c r="D3033" s="34"/>
      <c r="E3033" s="34"/>
      <c r="F3033" s="34"/>
      <c r="G3033" s="34"/>
      <c r="H3033" s="34"/>
    </row>
    <row r="3034" spans="3:8" x14ac:dyDescent="0.3">
      <c r="C3034" s="34"/>
      <c r="D3034" s="34"/>
      <c r="E3034" s="34"/>
      <c r="F3034" s="34"/>
      <c r="G3034" s="34"/>
      <c r="H3034" s="34"/>
    </row>
    <row r="3035" spans="3:8" x14ac:dyDescent="0.3">
      <c r="C3035" s="34"/>
      <c r="D3035" s="34"/>
      <c r="E3035" s="34"/>
      <c r="F3035" s="34"/>
      <c r="G3035" s="34"/>
      <c r="H3035" s="34"/>
    </row>
    <row r="3036" spans="3:8" x14ac:dyDescent="0.3">
      <c r="C3036" s="34"/>
      <c r="D3036" s="34"/>
      <c r="E3036" s="34"/>
      <c r="F3036" s="34"/>
      <c r="G3036" s="34"/>
      <c r="H3036" s="34"/>
    </row>
    <row r="3037" spans="3:8" x14ac:dyDescent="0.3">
      <c r="C3037" s="34"/>
      <c r="D3037" s="34"/>
      <c r="E3037" s="34"/>
      <c r="F3037" s="34"/>
      <c r="G3037" s="34"/>
      <c r="H3037" s="34"/>
    </row>
    <row r="3038" spans="3:8" x14ac:dyDescent="0.3">
      <c r="C3038" s="34"/>
      <c r="D3038" s="34"/>
      <c r="E3038" s="34"/>
      <c r="F3038" s="34"/>
      <c r="G3038" s="34"/>
      <c r="H3038" s="34"/>
    </row>
    <row r="3039" spans="3:8" x14ac:dyDescent="0.3">
      <c r="C3039" s="34"/>
      <c r="D3039" s="34"/>
      <c r="E3039" s="34"/>
      <c r="F3039" s="34"/>
      <c r="G3039" s="34"/>
      <c r="H3039" s="34"/>
    </row>
    <row r="3040" spans="3:8" x14ac:dyDescent="0.3">
      <c r="C3040" s="34"/>
      <c r="D3040" s="34"/>
      <c r="E3040" s="34"/>
      <c r="F3040" s="34"/>
      <c r="G3040" s="34"/>
      <c r="H3040" s="34"/>
    </row>
    <row r="3041" spans="3:8" x14ac:dyDescent="0.3">
      <c r="C3041" s="34"/>
      <c r="D3041" s="34"/>
      <c r="E3041" s="34"/>
      <c r="F3041" s="34"/>
      <c r="G3041" s="34"/>
      <c r="H3041" s="34"/>
    </row>
    <row r="3042" spans="3:8" x14ac:dyDescent="0.3">
      <c r="C3042" s="34"/>
      <c r="D3042" s="34"/>
      <c r="E3042" s="34"/>
      <c r="F3042" s="34"/>
      <c r="G3042" s="34"/>
      <c r="H3042" s="34"/>
    </row>
    <row r="3043" spans="3:8" x14ac:dyDescent="0.3">
      <c r="C3043" s="34"/>
      <c r="D3043" s="34"/>
      <c r="E3043" s="34"/>
      <c r="F3043" s="34"/>
      <c r="G3043" s="34"/>
      <c r="H3043" s="34"/>
    </row>
    <row r="3044" spans="3:8" x14ac:dyDescent="0.3">
      <c r="C3044" s="34"/>
      <c r="D3044" s="34"/>
      <c r="E3044" s="34"/>
      <c r="F3044" s="34"/>
      <c r="G3044" s="34"/>
      <c r="H3044" s="34"/>
    </row>
    <row r="3045" spans="3:8" x14ac:dyDescent="0.3">
      <c r="C3045" s="34"/>
      <c r="D3045" s="34"/>
      <c r="E3045" s="34"/>
      <c r="F3045" s="34"/>
      <c r="G3045" s="34"/>
      <c r="H3045" s="34"/>
    </row>
    <row r="3046" spans="3:8" x14ac:dyDescent="0.3">
      <c r="C3046" s="34"/>
      <c r="D3046" s="34"/>
      <c r="E3046" s="34"/>
      <c r="F3046" s="34"/>
      <c r="G3046" s="34"/>
      <c r="H3046" s="34"/>
    </row>
    <row r="3047" spans="3:8" x14ac:dyDescent="0.3">
      <c r="C3047" s="34"/>
      <c r="D3047" s="34"/>
      <c r="E3047" s="34"/>
      <c r="F3047" s="34"/>
      <c r="G3047" s="34"/>
      <c r="H3047" s="34"/>
    </row>
    <row r="3048" spans="3:8" x14ac:dyDescent="0.3">
      <c r="C3048" s="34"/>
      <c r="D3048" s="34"/>
      <c r="E3048" s="34"/>
      <c r="F3048" s="34"/>
      <c r="G3048" s="34"/>
      <c r="H3048" s="34"/>
    </row>
    <row r="3049" spans="3:8" x14ac:dyDescent="0.3">
      <c r="C3049" s="34"/>
      <c r="D3049" s="34"/>
      <c r="E3049" s="34"/>
      <c r="F3049" s="34"/>
      <c r="G3049" s="34"/>
      <c r="H3049" s="34"/>
    </row>
    <row r="3050" spans="3:8" x14ac:dyDescent="0.3">
      <c r="C3050" s="34"/>
      <c r="D3050" s="34"/>
      <c r="E3050" s="34"/>
      <c r="F3050" s="34"/>
      <c r="G3050" s="34"/>
      <c r="H3050" s="34"/>
    </row>
    <row r="3051" spans="3:8" x14ac:dyDescent="0.3">
      <c r="C3051" s="34"/>
      <c r="D3051" s="34"/>
      <c r="E3051" s="34"/>
      <c r="F3051" s="34"/>
      <c r="G3051" s="34"/>
      <c r="H3051" s="34"/>
    </row>
    <row r="3052" spans="3:8" x14ac:dyDescent="0.3">
      <c r="C3052" s="34"/>
      <c r="D3052" s="34"/>
      <c r="E3052" s="34"/>
      <c r="F3052" s="34"/>
      <c r="G3052" s="34"/>
      <c r="H3052" s="34"/>
    </row>
    <row r="3053" spans="3:8" x14ac:dyDescent="0.3">
      <c r="C3053" s="34"/>
      <c r="D3053" s="34"/>
      <c r="E3053" s="34"/>
      <c r="F3053" s="34"/>
      <c r="G3053" s="34"/>
      <c r="H3053" s="34"/>
    </row>
    <row r="3054" spans="3:8" x14ac:dyDescent="0.3">
      <c r="C3054" s="34"/>
      <c r="D3054" s="34"/>
      <c r="E3054" s="34"/>
      <c r="F3054" s="34"/>
      <c r="G3054" s="34"/>
      <c r="H3054" s="34"/>
    </row>
    <row r="3055" spans="3:8" x14ac:dyDescent="0.3">
      <c r="C3055" s="34"/>
      <c r="D3055" s="34"/>
      <c r="E3055" s="34"/>
      <c r="F3055" s="34"/>
      <c r="G3055" s="34"/>
      <c r="H3055" s="34"/>
    </row>
    <row r="3056" spans="3:8" x14ac:dyDescent="0.3">
      <c r="C3056" s="34"/>
      <c r="D3056" s="34"/>
      <c r="E3056" s="34"/>
      <c r="F3056" s="34"/>
      <c r="G3056" s="34"/>
      <c r="H3056" s="34"/>
    </row>
    <row r="3057" spans="3:8" x14ac:dyDescent="0.3">
      <c r="C3057" s="34"/>
      <c r="D3057" s="34"/>
      <c r="E3057" s="34"/>
      <c r="F3057" s="34"/>
      <c r="G3057" s="34"/>
      <c r="H3057" s="34"/>
    </row>
    <row r="3058" spans="3:8" x14ac:dyDescent="0.3">
      <c r="C3058" s="34"/>
      <c r="D3058" s="34"/>
      <c r="E3058" s="34"/>
      <c r="F3058" s="34"/>
      <c r="G3058" s="34"/>
      <c r="H3058" s="34"/>
    </row>
    <row r="3059" spans="3:8" x14ac:dyDescent="0.3">
      <c r="C3059" s="34"/>
      <c r="D3059" s="34"/>
      <c r="E3059" s="34"/>
      <c r="F3059" s="34"/>
      <c r="G3059" s="34"/>
      <c r="H3059" s="34"/>
    </row>
    <row r="3060" spans="3:8" x14ac:dyDescent="0.3">
      <c r="C3060" s="34"/>
      <c r="D3060" s="34"/>
      <c r="E3060" s="34"/>
      <c r="F3060" s="34"/>
      <c r="G3060" s="34"/>
      <c r="H3060" s="34"/>
    </row>
    <row r="3061" spans="3:8" x14ac:dyDescent="0.3">
      <c r="C3061" s="34"/>
      <c r="D3061" s="34"/>
      <c r="E3061" s="34"/>
      <c r="F3061" s="34"/>
      <c r="G3061" s="34"/>
      <c r="H3061" s="34"/>
    </row>
    <row r="3062" spans="3:8" x14ac:dyDescent="0.3">
      <c r="C3062" s="34"/>
      <c r="D3062" s="34"/>
      <c r="E3062" s="34"/>
      <c r="F3062" s="34"/>
      <c r="G3062" s="34"/>
      <c r="H3062" s="34"/>
    </row>
    <row r="3063" spans="3:8" x14ac:dyDescent="0.3">
      <c r="C3063" s="34"/>
      <c r="D3063" s="34"/>
      <c r="E3063" s="34"/>
      <c r="F3063" s="34"/>
      <c r="G3063" s="34"/>
      <c r="H3063" s="34"/>
    </row>
    <row r="3064" spans="3:8" x14ac:dyDescent="0.3">
      <c r="C3064" s="34"/>
      <c r="D3064" s="34"/>
      <c r="E3064" s="34"/>
      <c r="F3064" s="34"/>
      <c r="G3064" s="34"/>
      <c r="H3064" s="34"/>
    </row>
    <row r="3065" spans="3:8" x14ac:dyDescent="0.3">
      <c r="C3065" s="34"/>
      <c r="D3065" s="34"/>
      <c r="E3065" s="34"/>
      <c r="F3065" s="34"/>
      <c r="G3065" s="34"/>
      <c r="H3065" s="34"/>
    </row>
    <row r="3066" spans="3:8" x14ac:dyDescent="0.3">
      <c r="C3066" s="34"/>
      <c r="D3066" s="34"/>
      <c r="E3066" s="34"/>
      <c r="F3066" s="34"/>
      <c r="G3066" s="34"/>
      <c r="H3066" s="34"/>
    </row>
    <row r="3067" spans="3:8" x14ac:dyDescent="0.3">
      <c r="C3067" s="34"/>
      <c r="D3067" s="34"/>
      <c r="E3067" s="34"/>
      <c r="F3067" s="34"/>
      <c r="G3067" s="34"/>
      <c r="H3067" s="34"/>
    </row>
    <row r="3068" spans="3:8" x14ac:dyDescent="0.3">
      <c r="C3068" s="34"/>
      <c r="D3068" s="34"/>
      <c r="E3068" s="34"/>
      <c r="F3068" s="34"/>
      <c r="G3068" s="34"/>
      <c r="H3068" s="34"/>
    </row>
    <row r="3069" spans="3:8" x14ac:dyDescent="0.3">
      <c r="C3069" s="34"/>
      <c r="D3069" s="34"/>
      <c r="E3069" s="34"/>
      <c r="F3069" s="34"/>
      <c r="G3069" s="34"/>
      <c r="H3069" s="34"/>
    </row>
    <row r="3070" spans="3:8" x14ac:dyDescent="0.3">
      <c r="C3070" s="34"/>
      <c r="D3070" s="34"/>
      <c r="E3070" s="34"/>
      <c r="F3070" s="34"/>
      <c r="G3070" s="34"/>
      <c r="H3070" s="34"/>
    </row>
    <row r="3071" spans="3:8" x14ac:dyDescent="0.3">
      <c r="C3071" s="34"/>
      <c r="D3071" s="34"/>
      <c r="E3071" s="34"/>
      <c r="F3071" s="34"/>
      <c r="G3071" s="34"/>
      <c r="H3071" s="34"/>
    </row>
    <row r="3072" spans="3:8" x14ac:dyDescent="0.3">
      <c r="C3072" s="34"/>
      <c r="D3072" s="34"/>
      <c r="E3072" s="34"/>
      <c r="F3072" s="34"/>
      <c r="G3072" s="34"/>
      <c r="H3072" s="34"/>
    </row>
    <row r="3073" spans="3:8" x14ac:dyDescent="0.3">
      <c r="C3073" s="34"/>
      <c r="D3073" s="34"/>
      <c r="E3073" s="34"/>
      <c r="F3073" s="34"/>
      <c r="G3073" s="34"/>
      <c r="H3073" s="34"/>
    </row>
    <row r="3074" spans="3:8" x14ac:dyDescent="0.3">
      <c r="C3074" s="34"/>
      <c r="D3074" s="34"/>
      <c r="E3074" s="34"/>
      <c r="F3074" s="34"/>
      <c r="G3074" s="34"/>
      <c r="H3074" s="34"/>
    </row>
    <row r="3075" spans="3:8" x14ac:dyDescent="0.3">
      <c r="C3075" s="34"/>
      <c r="D3075" s="34"/>
      <c r="E3075" s="34"/>
      <c r="F3075" s="34"/>
      <c r="G3075" s="34"/>
      <c r="H3075" s="34"/>
    </row>
    <row r="3076" spans="3:8" x14ac:dyDescent="0.3">
      <c r="C3076" s="34"/>
      <c r="D3076" s="34"/>
      <c r="E3076" s="34"/>
      <c r="F3076" s="34"/>
      <c r="G3076" s="34"/>
      <c r="H3076" s="34"/>
    </row>
    <row r="3077" spans="3:8" x14ac:dyDescent="0.3">
      <c r="C3077" s="34"/>
      <c r="D3077" s="34"/>
      <c r="E3077" s="34"/>
      <c r="F3077" s="34"/>
      <c r="G3077" s="34"/>
      <c r="H3077" s="34"/>
    </row>
    <row r="3078" spans="3:8" x14ac:dyDescent="0.3">
      <c r="C3078" s="34"/>
      <c r="D3078" s="34"/>
      <c r="E3078" s="34"/>
      <c r="F3078" s="34"/>
      <c r="G3078" s="34"/>
      <c r="H3078" s="34"/>
    </row>
    <row r="3079" spans="3:8" x14ac:dyDescent="0.3">
      <c r="C3079" s="34"/>
      <c r="D3079" s="34"/>
      <c r="E3079" s="34"/>
      <c r="F3079" s="34"/>
      <c r="G3079" s="34"/>
      <c r="H3079" s="34"/>
    </row>
    <row r="3080" spans="3:8" x14ac:dyDescent="0.3">
      <c r="C3080" s="34"/>
      <c r="D3080" s="34"/>
      <c r="E3080" s="34"/>
      <c r="F3080" s="34"/>
      <c r="G3080" s="34"/>
      <c r="H3080" s="34"/>
    </row>
    <row r="3081" spans="3:8" x14ac:dyDescent="0.3">
      <c r="C3081" s="34"/>
      <c r="D3081" s="34"/>
      <c r="E3081" s="34"/>
      <c r="F3081" s="34"/>
      <c r="G3081" s="34"/>
      <c r="H3081" s="34"/>
    </row>
    <row r="3082" spans="3:8" x14ac:dyDescent="0.3">
      <c r="C3082" s="34"/>
      <c r="D3082" s="34"/>
      <c r="E3082" s="34"/>
      <c r="F3082" s="34"/>
      <c r="G3082" s="34"/>
      <c r="H3082" s="34"/>
    </row>
    <row r="3083" spans="3:8" x14ac:dyDescent="0.3">
      <c r="C3083" s="34"/>
      <c r="D3083" s="34"/>
      <c r="E3083" s="34"/>
      <c r="F3083" s="34"/>
      <c r="G3083" s="34"/>
      <c r="H3083" s="34"/>
    </row>
    <row r="3084" spans="3:8" x14ac:dyDescent="0.3">
      <c r="C3084" s="34"/>
      <c r="D3084" s="34"/>
      <c r="E3084" s="34"/>
      <c r="F3084" s="34"/>
      <c r="G3084" s="34"/>
      <c r="H3084" s="34"/>
    </row>
    <row r="3085" spans="3:8" x14ac:dyDescent="0.3">
      <c r="C3085" s="34"/>
      <c r="D3085" s="34"/>
      <c r="E3085" s="34"/>
      <c r="F3085" s="34"/>
      <c r="G3085" s="34"/>
      <c r="H3085" s="34"/>
    </row>
    <row r="3086" spans="3:8" x14ac:dyDescent="0.3">
      <c r="C3086" s="34"/>
      <c r="D3086" s="34"/>
      <c r="E3086" s="34"/>
      <c r="F3086" s="34"/>
      <c r="G3086" s="34"/>
      <c r="H3086" s="34"/>
    </row>
    <row r="3087" spans="3:8" x14ac:dyDescent="0.3">
      <c r="C3087" s="34"/>
      <c r="D3087" s="34"/>
      <c r="E3087" s="34"/>
      <c r="F3087" s="34"/>
      <c r="G3087" s="34"/>
      <c r="H3087" s="34"/>
    </row>
    <row r="3088" spans="3:8" x14ac:dyDescent="0.3">
      <c r="C3088" s="34"/>
      <c r="D3088" s="34"/>
      <c r="E3088" s="34"/>
      <c r="F3088" s="34"/>
      <c r="G3088" s="34"/>
      <c r="H3088" s="34"/>
    </row>
    <row r="3089" spans="3:8" x14ac:dyDescent="0.3">
      <c r="C3089" s="34"/>
      <c r="D3089" s="34"/>
      <c r="E3089" s="34"/>
      <c r="F3089" s="34"/>
      <c r="G3089" s="34"/>
      <c r="H3089" s="34"/>
    </row>
    <row r="3090" spans="3:8" x14ac:dyDescent="0.3">
      <c r="C3090" s="34"/>
      <c r="D3090" s="34"/>
      <c r="E3090" s="34"/>
      <c r="F3090" s="34"/>
      <c r="G3090" s="34"/>
      <c r="H3090" s="34"/>
    </row>
    <row r="3091" spans="3:8" x14ac:dyDescent="0.3">
      <c r="C3091" s="34"/>
      <c r="D3091" s="34"/>
      <c r="E3091" s="34"/>
      <c r="F3091" s="34"/>
      <c r="G3091" s="34"/>
      <c r="H3091" s="34"/>
    </row>
    <row r="3092" spans="3:8" x14ac:dyDescent="0.3">
      <c r="C3092" s="34"/>
      <c r="D3092" s="34"/>
      <c r="E3092" s="34"/>
      <c r="F3092" s="34"/>
      <c r="G3092" s="34"/>
      <c r="H3092" s="34"/>
    </row>
    <row r="3093" spans="3:8" x14ac:dyDescent="0.3">
      <c r="C3093" s="34"/>
      <c r="D3093" s="34"/>
      <c r="E3093" s="34"/>
      <c r="F3093" s="34"/>
      <c r="G3093" s="34"/>
      <c r="H3093" s="34"/>
    </row>
    <row r="3094" spans="3:8" x14ac:dyDescent="0.3">
      <c r="C3094" s="34"/>
      <c r="D3094" s="34"/>
      <c r="E3094" s="34"/>
      <c r="F3094" s="34"/>
      <c r="G3094" s="34"/>
      <c r="H3094" s="34"/>
    </row>
    <row r="3095" spans="3:8" x14ac:dyDescent="0.3">
      <c r="C3095" s="34"/>
      <c r="D3095" s="34"/>
      <c r="E3095" s="34"/>
      <c r="F3095" s="34"/>
      <c r="G3095" s="34"/>
      <c r="H3095" s="34"/>
    </row>
    <row r="3096" spans="3:8" x14ac:dyDescent="0.3">
      <c r="C3096" s="34"/>
      <c r="D3096" s="34"/>
      <c r="E3096" s="34"/>
      <c r="F3096" s="34"/>
      <c r="G3096" s="34"/>
      <c r="H3096" s="34"/>
    </row>
    <row r="3097" spans="3:8" x14ac:dyDescent="0.3">
      <c r="C3097" s="34"/>
      <c r="D3097" s="34"/>
      <c r="E3097" s="34"/>
      <c r="F3097" s="34"/>
      <c r="G3097" s="34"/>
      <c r="H3097" s="34"/>
    </row>
    <row r="3098" spans="3:8" x14ac:dyDescent="0.3">
      <c r="C3098" s="34"/>
      <c r="D3098" s="34"/>
      <c r="E3098" s="34"/>
      <c r="F3098" s="34"/>
      <c r="G3098" s="34"/>
      <c r="H3098" s="34"/>
    </row>
    <row r="3099" spans="3:8" x14ac:dyDescent="0.3">
      <c r="C3099" s="34"/>
      <c r="D3099" s="34"/>
      <c r="E3099" s="34"/>
      <c r="F3099" s="34"/>
      <c r="G3099" s="34"/>
      <c r="H3099" s="34"/>
    </row>
    <row r="3100" spans="3:8" x14ac:dyDescent="0.3">
      <c r="C3100" s="34"/>
      <c r="D3100" s="34"/>
      <c r="E3100" s="34"/>
      <c r="F3100" s="34"/>
      <c r="G3100" s="34"/>
      <c r="H3100" s="34"/>
    </row>
    <row r="3101" spans="3:8" x14ac:dyDescent="0.3">
      <c r="C3101" s="34"/>
      <c r="D3101" s="34"/>
      <c r="E3101" s="34"/>
      <c r="F3101" s="34"/>
      <c r="G3101" s="34"/>
      <c r="H3101" s="34"/>
    </row>
    <row r="3102" spans="3:8" x14ac:dyDescent="0.3">
      <c r="C3102" s="34"/>
      <c r="D3102" s="34"/>
      <c r="E3102" s="34"/>
      <c r="F3102" s="34"/>
      <c r="G3102" s="34"/>
      <c r="H3102" s="34"/>
    </row>
    <row r="3103" spans="3:8" x14ac:dyDescent="0.3">
      <c r="C3103" s="34"/>
      <c r="D3103" s="34"/>
      <c r="E3103" s="34"/>
      <c r="F3103" s="34"/>
      <c r="G3103" s="34"/>
      <c r="H3103" s="34"/>
    </row>
    <row r="3104" spans="3:8" x14ac:dyDescent="0.3">
      <c r="C3104" s="34"/>
      <c r="D3104" s="34"/>
      <c r="E3104" s="34"/>
      <c r="F3104" s="34"/>
      <c r="G3104" s="34"/>
      <c r="H3104" s="34"/>
    </row>
    <row r="3105" spans="3:8" x14ac:dyDescent="0.3">
      <c r="C3105" s="34"/>
      <c r="D3105" s="34"/>
      <c r="E3105" s="34"/>
      <c r="F3105" s="34"/>
      <c r="G3105" s="34"/>
      <c r="H3105" s="34"/>
    </row>
    <row r="3106" spans="3:8" x14ac:dyDescent="0.3">
      <c r="C3106" s="34"/>
      <c r="D3106" s="34"/>
      <c r="E3106" s="34"/>
      <c r="F3106" s="34"/>
      <c r="G3106" s="34"/>
      <c r="H3106" s="34"/>
    </row>
    <row r="3107" spans="3:8" x14ac:dyDescent="0.3">
      <c r="C3107" s="34"/>
      <c r="D3107" s="34"/>
      <c r="E3107" s="34"/>
      <c r="F3107" s="34"/>
      <c r="G3107" s="34"/>
      <c r="H3107" s="34"/>
    </row>
    <row r="3108" spans="3:8" x14ac:dyDescent="0.3">
      <c r="C3108" s="34"/>
      <c r="D3108" s="34"/>
      <c r="E3108" s="34"/>
      <c r="F3108" s="34"/>
      <c r="G3108" s="34"/>
      <c r="H3108" s="34"/>
    </row>
    <row r="3109" spans="3:8" x14ac:dyDescent="0.3">
      <c r="C3109" s="34"/>
      <c r="D3109" s="34"/>
      <c r="E3109" s="34"/>
      <c r="F3109" s="34"/>
      <c r="G3109" s="34"/>
      <c r="H3109" s="34"/>
    </row>
    <row r="3110" spans="3:8" x14ac:dyDescent="0.3">
      <c r="C3110" s="34"/>
      <c r="D3110" s="34"/>
      <c r="E3110" s="34"/>
      <c r="F3110" s="34"/>
      <c r="G3110" s="34"/>
      <c r="H3110" s="34"/>
    </row>
    <row r="3111" spans="3:8" x14ac:dyDescent="0.3">
      <c r="C3111" s="34"/>
      <c r="D3111" s="34"/>
      <c r="E3111" s="34"/>
      <c r="F3111" s="34"/>
      <c r="G3111" s="34"/>
      <c r="H3111" s="34"/>
    </row>
    <row r="3112" spans="3:8" x14ac:dyDescent="0.3">
      <c r="C3112" s="34"/>
      <c r="D3112" s="34"/>
      <c r="E3112" s="34"/>
      <c r="F3112" s="34"/>
      <c r="G3112" s="34"/>
      <c r="H3112" s="34"/>
    </row>
    <row r="3113" spans="3:8" x14ac:dyDescent="0.3">
      <c r="C3113" s="34"/>
      <c r="D3113" s="34"/>
      <c r="E3113" s="34"/>
      <c r="F3113" s="34"/>
      <c r="G3113" s="34"/>
      <c r="H3113" s="34"/>
    </row>
    <row r="3114" spans="3:8" x14ac:dyDescent="0.3">
      <c r="C3114" s="34"/>
      <c r="D3114" s="34"/>
      <c r="E3114" s="34"/>
      <c r="F3114" s="34"/>
      <c r="G3114" s="34"/>
      <c r="H3114" s="34"/>
    </row>
    <row r="3115" spans="3:8" x14ac:dyDescent="0.3">
      <c r="C3115" s="34"/>
      <c r="D3115" s="34"/>
      <c r="E3115" s="34"/>
      <c r="F3115" s="34"/>
      <c r="G3115" s="34"/>
      <c r="H3115" s="34"/>
    </row>
    <row r="3116" spans="3:8" x14ac:dyDescent="0.3">
      <c r="C3116" s="34"/>
      <c r="D3116" s="34"/>
      <c r="E3116" s="34"/>
      <c r="F3116" s="34"/>
      <c r="G3116" s="34"/>
      <c r="H3116" s="34"/>
    </row>
    <row r="3117" spans="3:8" x14ac:dyDescent="0.3">
      <c r="C3117" s="34"/>
      <c r="D3117" s="34"/>
      <c r="E3117" s="34"/>
      <c r="F3117" s="34"/>
      <c r="G3117" s="34"/>
      <c r="H3117" s="34"/>
    </row>
    <row r="3118" spans="3:8" x14ac:dyDescent="0.3">
      <c r="C3118" s="34"/>
      <c r="D3118" s="34"/>
      <c r="E3118" s="34"/>
      <c r="F3118" s="34"/>
      <c r="G3118" s="34"/>
      <c r="H3118" s="34"/>
    </row>
    <row r="3119" spans="3:8" x14ac:dyDescent="0.3">
      <c r="C3119" s="34"/>
      <c r="D3119" s="34"/>
      <c r="E3119" s="34"/>
      <c r="F3119" s="34"/>
      <c r="G3119" s="34"/>
      <c r="H3119" s="34"/>
    </row>
    <row r="3120" spans="3:8" x14ac:dyDescent="0.3">
      <c r="C3120" s="34"/>
      <c r="D3120" s="34"/>
      <c r="E3120" s="34"/>
      <c r="F3120" s="34"/>
      <c r="G3120" s="34"/>
      <c r="H3120" s="34"/>
    </row>
    <row r="3121" spans="3:8" x14ac:dyDescent="0.3">
      <c r="C3121" s="34"/>
      <c r="D3121" s="34"/>
      <c r="E3121" s="34"/>
      <c r="F3121" s="34"/>
      <c r="G3121" s="34"/>
      <c r="H3121" s="34"/>
    </row>
    <row r="3122" spans="3:8" x14ac:dyDescent="0.3">
      <c r="C3122" s="34"/>
      <c r="D3122" s="34"/>
      <c r="E3122" s="34"/>
      <c r="F3122" s="34"/>
      <c r="G3122" s="34"/>
      <c r="H3122" s="34"/>
    </row>
    <row r="3123" spans="3:8" x14ac:dyDescent="0.3">
      <c r="C3123" s="34"/>
      <c r="D3123" s="34"/>
      <c r="E3123" s="34"/>
      <c r="F3123" s="34"/>
      <c r="G3123" s="34"/>
      <c r="H3123" s="34"/>
    </row>
    <row r="3124" spans="3:8" x14ac:dyDescent="0.3">
      <c r="C3124" s="34"/>
      <c r="D3124" s="34"/>
      <c r="E3124" s="34"/>
      <c r="F3124" s="34"/>
      <c r="G3124" s="34"/>
      <c r="H3124" s="34"/>
    </row>
    <row r="3125" spans="3:8" x14ac:dyDescent="0.3">
      <c r="C3125" s="34"/>
      <c r="D3125" s="34"/>
      <c r="E3125" s="34"/>
      <c r="F3125" s="34"/>
      <c r="G3125" s="34"/>
      <c r="H3125" s="34"/>
    </row>
    <row r="3126" spans="3:8" x14ac:dyDescent="0.3">
      <c r="C3126" s="34"/>
      <c r="D3126" s="34"/>
      <c r="E3126" s="34"/>
      <c r="F3126" s="34"/>
      <c r="G3126" s="34"/>
      <c r="H3126" s="34"/>
    </row>
    <row r="3127" spans="3:8" x14ac:dyDescent="0.3">
      <c r="C3127" s="34"/>
      <c r="D3127" s="34"/>
      <c r="E3127" s="34"/>
      <c r="F3127" s="34"/>
      <c r="G3127" s="34"/>
      <c r="H3127" s="34"/>
    </row>
    <row r="3128" spans="3:8" x14ac:dyDescent="0.3">
      <c r="C3128" s="34"/>
      <c r="D3128" s="34"/>
      <c r="E3128" s="34"/>
      <c r="F3128" s="34"/>
      <c r="G3128" s="34"/>
      <c r="H3128" s="34"/>
    </row>
    <row r="3129" spans="3:8" x14ac:dyDescent="0.3">
      <c r="C3129" s="34"/>
      <c r="D3129" s="34"/>
      <c r="E3129" s="34"/>
      <c r="F3129" s="34"/>
      <c r="G3129" s="34"/>
      <c r="H3129" s="34"/>
    </row>
    <row r="3130" spans="3:8" x14ac:dyDescent="0.3">
      <c r="C3130" s="34"/>
      <c r="D3130" s="34"/>
      <c r="E3130" s="34"/>
      <c r="F3130" s="34"/>
      <c r="G3130" s="34"/>
      <c r="H3130" s="34"/>
    </row>
    <row r="3131" spans="3:8" x14ac:dyDescent="0.3">
      <c r="C3131" s="34"/>
      <c r="D3131" s="34"/>
      <c r="E3131" s="34"/>
      <c r="F3131" s="34"/>
      <c r="G3131" s="34"/>
      <c r="H3131" s="34"/>
    </row>
    <row r="3132" spans="3:8" x14ac:dyDescent="0.3">
      <c r="C3132" s="34"/>
      <c r="D3132" s="34"/>
      <c r="E3132" s="34"/>
      <c r="F3132" s="34"/>
      <c r="G3132" s="34"/>
      <c r="H3132" s="34"/>
    </row>
    <row r="3133" spans="3:8" x14ac:dyDescent="0.3">
      <c r="C3133" s="34"/>
      <c r="D3133" s="34"/>
      <c r="E3133" s="34"/>
      <c r="F3133" s="34"/>
      <c r="G3133" s="34"/>
      <c r="H3133" s="34"/>
    </row>
    <row r="3134" spans="3:8" x14ac:dyDescent="0.3">
      <c r="C3134" s="34"/>
      <c r="D3134" s="34"/>
      <c r="E3134" s="34"/>
      <c r="F3134" s="34"/>
      <c r="G3134" s="34"/>
      <c r="H3134" s="34"/>
    </row>
    <row r="3135" spans="3:8" x14ac:dyDescent="0.3">
      <c r="C3135" s="34"/>
      <c r="D3135" s="34"/>
      <c r="E3135" s="34"/>
      <c r="F3135" s="34"/>
      <c r="G3135" s="34"/>
      <c r="H3135" s="34"/>
    </row>
    <row r="3136" spans="3:8" x14ac:dyDescent="0.3">
      <c r="C3136" s="34"/>
      <c r="D3136" s="34"/>
      <c r="E3136" s="34"/>
      <c r="F3136" s="34"/>
      <c r="G3136" s="34"/>
      <c r="H3136" s="34"/>
    </row>
    <row r="3137" spans="3:8" x14ac:dyDescent="0.3">
      <c r="C3137" s="34"/>
      <c r="D3137" s="34"/>
      <c r="E3137" s="34"/>
      <c r="F3137" s="34"/>
      <c r="G3137" s="34"/>
      <c r="H3137" s="34"/>
    </row>
    <row r="3138" spans="3:8" x14ac:dyDescent="0.3">
      <c r="C3138" s="34"/>
      <c r="D3138" s="34"/>
      <c r="E3138" s="34"/>
      <c r="F3138" s="34"/>
      <c r="G3138" s="34"/>
      <c r="H3138" s="34"/>
    </row>
    <row r="3139" spans="3:8" x14ac:dyDescent="0.3">
      <c r="C3139" s="34"/>
      <c r="D3139" s="34"/>
      <c r="E3139" s="34"/>
      <c r="F3139" s="34"/>
      <c r="G3139" s="34"/>
      <c r="H3139" s="34"/>
    </row>
    <row r="3140" spans="3:8" x14ac:dyDescent="0.3">
      <c r="C3140" s="34"/>
      <c r="D3140" s="34"/>
      <c r="E3140" s="34"/>
      <c r="F3140" s="34"/>
      <c r="G3140" s="34"/>
      <c r="H3140" s="34"/>
    </row>
    <row r="3141" spans="3:8" x14ac:dyDescent="0.3">
      <c r="C3141" s="34"/>
      <c r="D3141" s="34"/>
      <c r="E3141" s="34"/>
      <c r="F3141" s="34"/>
      <c r="G3141" s="34"/>
      <c r="H3141" s="34"/>
    </row>
    <row r="3142" spans="3:8" x14ac:dyDescent="0.3">
      <c r="C3142" s="34"/>
      <c r="D3142" s="34"/>
      <c r="E3142" s="34"/>
      <c r="F3142" s="34"/>
      <c r="G3142" s="34"/>
      <c r="H3142" s="34"/>
    </row>
    <row r="3143" spans="3:8" x14ac:dyDescent="0.3">
      <c r="C3143" s="34"/>
      <c r="D3143" s="34"/>
      <c r="E3143" s="34"/>
      <c r="F3143" s="34"/>
      <c r="G3143" s="34"/>
      <c r="H3143" s="34"/>
    </row>
    <row r="3144" spans="3:8" x14ac:dyDescent="0.3">
      <c r="C3144" s="34"/>
      <c r="D3144" s="34"/>
      <c r="E3144" s="34"/>
      <c r="F3144" s="34"/>
      <c r="G3144" s="34"/>
      <c r="H3144" s="34"/>
    </row>
    <row r="3145" spans="3:8" x14ac:dyDescent="0.3">
      <c r="C3145" s="34"/>
      <c r="D3145" s="34"/>
      <c r="E3145" s="34"/>
      <c r="F3145" s="34"/>
      <c r="G3145" s="34"/>
      <c r="H3145" s="34"/>
    </row>
    <row r="3146" spans="3:8" x14ac:dyDescent="0.3">
      <c r="C3146" s="34"/>
      <c r="D3146" s="34"/>
      <c r="E3146" s="34"/>
      <c r="F3146" s="34"/>
      <c r="G3146" s="34"/>
      <c r="H3146" s="34"/>
    </row>
    <row r="3147" spans="3:8" x14ac:dyDescent="0.3">
      <c r="C3147" s="34"/>
      <c r="D3147" s="34"/>
      <c r="E3147" s="34"/>
      <c r="F3147" s="34"/>
      <c r="G3147" s="34"/>
      <c r="H3147" s="34"/>
    </row>
    <row r="3148" spans="3:8" x14ac:dyDescent="0.3">
      <c r="C3148" s="34"/>
      <c r="D3148" s="34"/>
      <c r="E3148" s="34"/>
      <c r="F3148" s="34"/>
      <c r="G3148" s="34"/>
      <c r="H3148" s="34"/>
    </row>
    <row r="3149" spans="3:8" x14ac:dyDescent="0.3">
      <c r="C3149" s="34"/>
      <c r="D3149" s="34"/>
      <c r="E3149" s="34"/>
      <c r="F3149" s="34"/>
      <c r="G3149" s="34"/>
      <c r="H3149" s="34"/>
    </row>
    <row r="3150" spans="3:8" x14ac:dyDescent="0.3">
      <c r="C3150" s="34"/>
      <c r="D3150" s="34"/>
      <c r="E3150" s="34"/>
      <c r="F3150" s="34"/>
      <c r="G3150" s="34"/>
      <c r="H3150" s="34"/>
    </row>
    <row r="3151" spans="3:8" x14ac:dyDescent="0.3">
      <c r="C3151" s="34"/>
      <c r="D3151" s="34"/>
      <c r="E3151" s="34"/>
      <c r="F3151" s="34"/>
      <c r="G3151" s="34"/>
      <c r="H3151" s="34"/>
    </row>
    <row r="3152" spans="3:8" x14ac:dyDescent="0.3">
      <c r="C3152" s="34"/>
      <c r="D3152" s="34"/>
      <c r="E3152" s="34"/>
      <c r="F3152" s="34"/>
      <c r="G3152" s="34"/>
      <c r="H3152" s="34"/>
    </row>
    <row r="3153" spans="3:8" x14ac:dyDescent="0.3">
      <c r="C3153" s="34"/>
      <c r="D3153" s="34"/>
      <c r="E3153" s="34"/>
      <c r="F3153" s="34"/>
      <c r="G3153" s="34"/>
      <c r="H3153" s="34"/>
    </row>
    <row r="3154" spans="3:8" x14ac:dyDescent="0.3">
      <c r="C3154" s="34"/>
      <c r="D3154" s="34"/>
      <c r="E3154" s="34"/>
      <c r="F3154" s="34"/>
      <c r="G3154" s="34"/>
      <c r="H3154" s="34"/>
    </row>
    <row r="3155" spans="3:8" x14ac:dyDescent="0.3">
      <c r="C3155" s="34"/>
      <c r="D3155" s="34"/>
      <c r="E3155" s="34"/>
      <c r="F3155" s="34"/>
      <c r="G3155" s="34"/>
      <c r="H3155" s="34"/>
    </row>
    <row r="3156" spans="3:8" x14ac:dyDescent="0.3">
      <c r="C3156" s="34"/>
      <c r="D3156" s="34"/>
      <c r="E3156" s="34"/>
      <c r="F3156" s="34"/>
      <c r="G3156" s="34"/>
      <c r="H3156" s="34"/>
    </row>
    <row r="3157" spans="3:8" x14ac:dyDescent="0.3">
      <c r="C3157" s="34"/>
      <c r="D3157" s="34"/>
      <c r="E3157" s="34"/>
      <c r="F3157" s="34"/>
      <c r="G3157" s="34"/>
      <c r="H3157" s="34"/>
    </row>
    <row r="3158" spans="3:8" x14ac:dyDescent="0.3">
      <c r="C3158" s="34"/>
      <c r="D3158" s="34"/>
      <c r="E3158" s="34"/>
      <c r="F3158" s="34"/>
      <c r="G3158" s="34"/>
      <c r="H3158" s="34"/>
    </row>
    <row r="3159" spans="3:8" x14ac:dyDescent="0.3">
      <c r="C3159" s="34"/>
      <c r="D3159" s="34"/>
      <c r="E3159" s="34"/>
      <c r="F3159" s="34"/>
      <c r="G3159" s="34"/>
      <c r="H3159" s="34"/>
    </row>
    <row r="3160" spans="3:8" x14ac:dyDescent="0.3">
      <c r="C3160" s="34"/>
      <c r="D3160" s="34"/>
      <c r="E3160" s="34"/>
      <c r="F3160" s="34"/>
      <c r="G3160" s="34"/>
      <c r="H3160" s="34"/>
    </row>
    <row r="3161" spans="3:8" x14ac:dyDescent="0.3">
      <c r="C3161" s="34"/>
      <c r="D3161" s="34"/>
      <c r="E3161" s="34"/>
      <c r="F3161" s="34"/>
      <c r="G3161" s="34"/>
      <c r="H3161" s="34"/>
    </row>
    <row r="3162" spans="3:8" x14ac:dyDescent="0.3">
      <c r="C3162" s="34"/>
      <c r="D3162" s="34"/>
      <c r="E3162" s="34"/>
      <c r="F3162" s="34"/>
      <c r="G3162" s="34"/>
      <c r="H3162" s="34"/>
    </row>
    <row r="3163" spans="3:8" x14ac:dyDescent="0.3">
      <c r="C3163" s="34"/>
      <c r="D3163" s="34"/>
      <c r="E3163" s="34"/>
      <c r="F3163" s="34"/>
      <c r="G3163" s="34"/>
      <c r="H3163" s="34"/>
    </row>
    <row r="3164" spans="3:8" x14ac:dyDescent="0.3">
      <c r="C3164" s="34"/>
      <c r="D3164" s="34"/>
      <c r="E3164" s="34"/>
      <c r="F3164" s="34"/>
      <c r="G3164" s="34"/>
      <c r="H3164" s="34"/>
    </row>
    <row r="3165" spans="3:8" x14ac:dyDescent="0.3">
      <c r="C3165" s="34"/>
      <c r="D3165" s="34"/>
      <c r="E3165" s="34"/>
      <c r="F3165" s="34"/>
      <c r="G3165" s="34"/>
      <c r="H3165" s="34"/>
    </row>
    <row r="3166" spans="3:8" x14ac:dyDescent="0.3">
      <c r="C3166" s="34"/>
      <c r="D3166" s="34"/>
      <c r="E3166" s="34"/>
      <c r="F3166" s="34"/>
      <c r="G3166" s="34"/>
      <c r="H3166" s="34"/>
    </row>
    <row r="3167" spans="3:8" x14ac:dyDescent="0.3">
      <c r="C3167" s="34"/>
      <c r="D3167" s="34"/>
      <c r="E3167" s="34"/>
      <c r="F3167" s="34"/>
      <c r="G3167" s="34"/>
      <c r="H3167" s="34"/>
    </row>
    <row r="3168" spans="3:8" x14ac:dyDescent="0.3">
      <c r="C3168" s="34"/>
      <c r="D3168" s="34"/>
      <c r="E3168" s="34"/>
      <c r="F3168" s="34"/>
      <c r="G3168" s="34"/>
      <c r="H3168" s="34"/>
    </row>
    <row r="3169" spans="3:8" x14ac:dyDescent="0.3">
      <c r="C3169" s="34"/>
      <c r="D3169" s="34"/>
      <c r="E3169" s="34"/>
      <c r="F3169" s="34"/>
      <c r="G3169" s="34"/>
      <c r="H3169" s="34"/>
    </row>
    <row r="3170" spans="3:8" x14ac:dyDescent="0.3">
      <c r="C3170" s="34"/>
      <c r="D3170" s="34"/>
      <c r="E3170" s="34"/>
      <c r="F3170" s="34"/>
      <c r="G3170" s="34"/>
      <c r="H3170" s="34"/>
    </row>
    <row r="3171" spans="3:8" x14ac:dyDescent="0.3">
      <c r="C3171" s="34"/>
      <c r="D3171" s="34"/>
      <c r="E3171" s="34"/>
      <c r="F3171" s="34"/>
      <c r="G3171" s="34"/>
      <c r="H3171" s="34"/>
    </row>
    <row r="3172" spans="3:8" x14ac:dyDescent="0.3">
      <c r="C3172" s="34"/>
      <c r="D3172" s="34"/>
      <c r="E3172" s="34"/>
      <c r="F3172" s="34"/>
      <c r="G3172" s="34"/>
      <c r="H3172" s="34"/>
    </row>
    <row r="3173" spans="3:8" x14ac:dyDescent="0.3">
      <c r="C3173" s="34"/>
      <c r="D3173" s="34"/>
      <c r="E3173" s="34"/>
      <c r="F3173" s="34"/>
      <c r="G3173" s="34"/>
      <c r="H3173" s="34"/>
    </row>
    <row r="3174" spans="3:8" x14ac:dyDescent="0.3">
      <c r="C3174" s="34"/>
      <c r="D3174" s="34"/>
      <c r="E3174" s="34"/>
      <c r="F3174" s="34"/>
      <c r="G3174" s="34"/>
      <c r="H3174" s="34"/>
    </row>
    <row r="3175" spans="3:8" x14ac:dyDescent="0.3">
      <c r="C3175" s="34"/>
      <c r="D3175" s="34"/>
      <c r="E3175" s="34"/>
      <c r="F3175" s="34"/>
      <c r="G3175" s="34"/>
      <c r="H3175" s="34"/>
    </row>
    <row r="3176" spans="3:8" x14ac:dyDescent="0.3">
      <c r="C3176" s="34"/>
      <c r="D3176" s="34"/>
      <c r="E3176" s="34"/>
      <c r="F3176" s="34"/>
      <c r="G3176" s="34"/>
      <c r="H3176" s="34"/>
    </row>
    <row r="3177" spans="3:8" x14ac:dyDescent="0.3">
      <c r="C3177" s="34"/>
      <c r="D3177" s="34"/>
      <c r="E3177" s="34"/>
      <c r="F3177" s="34"/>
      <c r="G3177" s="34"/>
      <c r="H3177" s="34"/>
    </row>
    <row r="3178" spans="3:8" x14ac:dyDescent="0.3">
      <c r="C3178" s="34"/>
      <c r="D3178" s="34"/>
      <c r="E3178" s="34"/>
      <c r="F3178" s="34"/>
      <c r="G3178" s="34"/>
      <c r="H3178" s="34"/>
    </row>
    <row r="3179" spans="3:8" x14ac:dyDescent="0.3">
      <c r="C3179" s="34"/>
      <c r="D3179" s="34"/>
      <c r="E3179" s="34"/>
      <c r="F3179" s="34"/>
      <c r="G3179" s="34"/>
      <c r="H3179" s="34"/>
    </row>
    <row r="3180" spans="3:8" x14ac:dyDescent="0.3">
      <c r="C3180" s="34"/>
      <c r="D3180" s="34"/>
      <c r="E3180" s="34"/>
      <c r="F3180" s="34"/>
      <c r="G3180" s="34"/>
      <c r="H3180" s="34"/>
    </row>
    <row r="3181" spans="3:8" x14ac:dyDescent="0.3">
      <c r="C3181" s="34"/>
      <c r="D3181" s="34"/>
      <c r="E3181" s="34"/>
      <c r="F3181" s="34"/>
      <c r="G3181" s="34"/>
      <c r="H3181" s="34"/>
    </row>
    <row r="3182" spans="3:8" x14ac:dyDescent="0.3">
      <c r="C3182" s="34"/>
      <c r="D3182" s="34"/>
      <c r="E3182" s="34"/>
      <c r="F3182" s="34"/>
      <c r="G3182" s="34"/>
      <c r="H3182" s="34"/>
    </row>
    <row r="3183" spans="3:8" x14ac:dyDescent="0.3">
      <c r="C3183" s="34"/>
      <c r="D3183" s="34"/>
      <c r="E3183" s="34"/>
      <c r="F3183" s="34"/>
      <c r="G3183" s="34"/>
      <c r="H3183" s="34"/>
    </row>
    <row r="3184" spans="3:8" x14ac:dyDescent="0.3">
      <c r="C3184" s="34"/>
      <c r="D3184" s="34"/>
      <c r="E3184" s="34"/>
      <c r="F3184" s="34"/>
      <c r="G3184" s="34"/>
      <c r="H3184" s="34"/>
    </row>
    <row r="3185" spans="3:8" x14ac:dyDescent="0.3">
      <c r="C3185" s="34"/>
      <c r="D3185" s="34"/>
      <c r="E3185" s="34"/>
      <c r="F3185" s="34"/>
      <c r="G3185" s="34"/>
      <c r="H3185" s="34"/>
    </row>
    <row r="3186" spans="3:8" x14ac:dyDescent="0.3">
      <c r="C3186" s="34"/>
      <c r="D3186" s="34"/>
      <c r="E3186" s="34"/>
      <c r="F3186" s="34"/>
      <c r="G3186" s="34"/>
      <c r="H3186" s="34"/>
    </row>
    <row r="3187" spans="3:8" x14ac:dyDescent="0.3">
      <c r="C3187" s="34"/>
      <c r="D3187" s="34"/>
      <c r="E3187" s="34"/>
      <c r="F3187" s="34"/>
      <c r="G3187" s="34"/>
      <c r="H3187" s="34"/>
    </row>
    <row r="3188" spans="3:8" x14ac:dyDescent="0.3">
      <c r="C3188" s="34"/>
      <c r="D3188" s="34"/>
      <c r="E3188" s="34"/>
      <c r="F3188" s="34"/>
      <c r="G3188" s="34"/>
      <c r="H3188" s="34"/>
    </row>
    <row r="3189" spans="3:8" x14ac:dyDescent="0.3">
      <c r="C3189" s="34"/>
      <c r="D3189" s="34"/>
      <c r="E3189" s="34"/>
      <c r="F3189" s="34"/>
      <c r="G3189" s="34"/>
      <c r="H3189" s="34"/>
    </row>
    <row r="3190" spans="3:8" x14ac:dyDescent="0.3">
      <c r="C3190" s="34"/>
      <c r="D3190" s="34"/>
      <c r="E3190" s="34"/>
      <c r="F3190" s="34"/>
      <c r="G3190" s="34"/>
      <c r="H3190" s="34"/>
    </row>
    <row r="3191" spans="3:8" x14ac:dyDescent="0.3">
      <c r="C3191" s="34"/>
      <c r="D3191" s="34"/>
      <c r="E3191" s="34"/>
      <c r="F3191" s="34"/>
      <c r="G3191" s="34"/>
      <c r="H3191" s="34"/>
    </row>
    <row r="3192" spans="3:8" x14ac:dyDescent="0.3">
      <c r="C3192" s="34"/>
      <c r="D3192" s="34"/>
      <c r="E3192" s="34"/>
      <c r="F3192" s="34"/>
      <c r="G3192" s="34"/>
      <c r="H3192" s="34"/>
    </row>
    <row r="3193" spans="3:8" x14ac:dyDescent="0.3">
      <c r="C3193" s="34"/>
      <c r="D3193" s="34"/>
      <c r="E3193" s="34"/>
      <c r="F3193" s="34"/>
      <c r="G3193" s="34"/>
      <c r="H3193" s="34"/>
    </row>
    <row r="3194" spans="3:8" x14ac:dyDescent="0.3">
      <c r="C3194" s="34"/>
      <c r="D3194" s="34"/>
      <c r="E3194" s="34"/>
      <c r="F3194" s="34"/>
      <c r="G3194" s="34"/>
      <c r="H3194" s="34"/>
    </row>
    <row r="3195" spans="3:8" x14ac:dyDescent="0.3">
      <c r="C3195" s="34"/>
      <c r="D3195" s="34"/>
      <c r="E3195" s="34"/>
      <c r="F3195" s="34"/>
      <c r="G3195" s="34"/>
      <c r="H3195" s="34"/>
    </row>
    <row r="3196" spans="3:8" x14ac:dyDescent="0.3">
      <c r="C3196" s="34"/>
      <c r="D3196" s="34"/>
      <c r="E3196" s="34"/>
      <c r="F3196" s="34"/>
      <c r="G3196" s="34"/>
      <c r="H3196" s="34"/>
    </row>
    <row r="3197" spans="3:8" x14ac:dyDescent="0.3">
      <c r="C3197" s="34"/>
      <c r="D3197" s="34"/>
      <c r="E3197" s="34"/>
      <c r="F3197" s="34"/>
      <c r="G3197" s="34"/>
      <c r="H3197" s="34"/>
    </row>
    <row r="3198" spans="3:8" x14ac:dyDescent="0.3">
      <c r="C3198" s="34"/>
      <c r="D3198" s="34"/>
      <c r="E3198" s="34"/>
      <c r="F3198" s="34"/>
      <c r="G3198" s="34"/>
      <c r="H3198" s="34"/>
    </row>
    <row r="3199" spans="3:8" x14ac:dyDescent="0.3">
      <c r="C3199" s="34"/>
      <c r="D3199" s="34"/>
      <c r="E3199" s="34"/>
      <c r="F3199" s="34"/>
      <c r="G3199" s="34"/>
      <c r="H3199" s="34"/>
    </row>
    <row r="3200" spans="3:8" x14ac:dyDescent="0.3">
      <c r="C3200" s="34"/>
      <c r="D3200" s="34"/>
      <c r="E3200" s="34"/>
      <c r="F3200" s="34"/>
      <c r="G3200" s="34"/>
      <c r="H3200" s="34"/>
    </row>
    <row r="3201" spans="3:8" x14ac:dyDescent="0.3">
      <c r="C3201" s="34"/>
      <c r="D3201" s="34"/>
      <c r="E3201" s="34"/>
      <c r="F3201" s="34"/>
      <c r="G3201" s="34"/>
      <c r="H3201" s="34"/>
    </row>
    <row r="3202" spans="3:8" x14ac:dyDescent="0.3">
      <c r="C3202" s="34"/>
      <c r="D3202" s="34"/>
      <c r="E3202" s="34"/>
      <c r="F3202" s="34"/>
      <c r="G3202" s="34"/>
      <c r="H3202" s="34"/>
    </row>
    <row r="3203" spans="3:8" x14ac:dyDescent="0.3">
      <c r="C3203" s="34"/>
      <c r="D3203" s="34"/>
      <c r="E3203" s="34"/>
      <c r="F3203" s="34"/>
      <c r="G3203" s="34"/>
      <c r="H3203" s="34"/>
    </row>
    <row r="3204" spans="3:8" x14ac:dyDescent="0.3">
      <c r="C3204" s="34"/>
      <c r="D3204" s="34"/>
      <c r="E3204" s="34"/>
      <c r="F3204" s="34"/>
      <c r="G3204" s="34"/>
      <c r="H3204" s="34"/>
    </row>
    <row r="3205" spans="3:8" x14ac:dyDescent="0.3">
      <c r="C3205" s="34"/>
      <c r="D3205" s="34"/>
      <c r="E3205" s="34"/>
      <c r="F3205" s="34"/>
      <c r="G3205" s="34"/>
      <c r="H3205" s="34"/>
    </row>
    <row r="3206" spans="3:8" x14ac:dyDescent="0.3">
      <c r="C3206" s="34"/>
      <c r="D3206" s="34"/>
      <c r="E3206" s="34"/>
      <c r="F3206" s="34"/>
      <c r="G3206" s="34"/>
      <c r="H3206" s="34"/>
    </row>
    <row r="3207" spans="3:8" x14ac:dyDescent="0.3">
      <c r="C3207" s="34"/>
      <c r="D3207" s="34"/>
      <c r="E3207" s="34"/>
      <c r="F3207" s="34"/>
      <c r="G3207" s="34"/>
      <c r="H3207" s="34"/>
    </row>
    <row r="3208" spans="3:8" x14ac:dyDescent="0.3">
      <c r="C3208" s="34"/>
      <c r="D3208" s="34"/>
      <c r="E3208" s="34"/>
      <c r="F3208" s="34"/>
      <c r="G3208" s="34"/>
      <c r="H3208" s="34"/>
    </row>
    <row r="3209" spans="3:8" x14ac:dyDescent="0.3">
      <c r="C3209" s="34"/>
      <c r="D3209" s="34"/>
      <c r="E3209" s="34"/>
      <c r="F3209" s="34"/>
      <c r="G3209" s="34"/>
      <c r="H3209" s="34"/>
    </row>
    <row r="3210" spans="3:8" x14ac:dyDescent="0.3">
      <c r="C3210" s="34"/>
      <c r="D3210" s="34"/>
      <c r="E3210" s="34"/>
      <c r="F3210" s="34"/>
      <c r="G3210" s="34"/>
      <c r="H3210" s="34"/>
    </row>
    <row r="3211" spans="3:8" x14ac:dyDescent="0.3">
      <c r="C3211" s="34"/>
      <c r="D3211" s="34"/>
      <c r="E3211" s="34"/>
      <c r="F3211" s="34"/>
      <c r="G3211" s="34"/>
      <c r="H3211" s="34"/>
    </row>
    <row r="3212" spans="3:8" x14ac:dyDescent="0.3">
      <c r="C3212" s="34"/>
      <c r="D3212" s="34"/>
      <c r="E3212" s="34"/>
      <c r="F3212" s="34"/>
      <c r="G3212" s="34"/>
      <c r="H3212" s="34"/>
    </row>
    <row r="3213" spans="3:8" x14ac:dyDescent="0.3">
      <c r="C3213" s="34"/>
      <c r="D3213" s="34"/>
      <c r="E3213" s="34"/>
      <c r="F3213" s="34"/>
      <c r="G3213" s="34"/>
      <c r="H3213" s="34"/>
    </row>
    <row r="3214" spans="3:8" x14ac:dyDescent="0.3">
      <c r="C3214" s="34"/>
      <c r="D3214" s="34"/>
      <c r="E3214" s="34"/>
      <c r="F3214" s="34"/>
      <c r="G3214" s="34"/>
      <c r="H3214" s="34"/>
    </row>
    <row r="3215" spans="3:8" x14ac:dyDescent="0.3">
      <c r="C3215" s="34"/>
      <c r="D3215" s="34"/>
      <c r="E3215" s="34"/>
      <c r="F3215" s="34"/>
      <c r="G3215" s="34"/>
      <c r="H3215" s="34"/>
    </row>
    <row r="3216" spans="3:8" x14ac:dyDescent="0.3">
      <c r="C3216" s="34"/>
      <c r="D3216" s="34"/>
      <c r="E3216" s="34"/>
      <c r="F3216" s="34"/>
      <c r="G3216" s="34"/>
      <c r="H3216" s="34"/>
    </row>
    <row r="3217" spans="3:8" x14ac:dyDescent="0.3">
      <c r="C3217" s="34"/>
      <c r="D3217" s="34"/>
      <c r="E3217" s="34"/>
      <c r="F3217" s="34"/>
      <c r="G3217" s="34"/>
      <c r="H3217" s="34"/>
    </row>
    <row r="3218" spans="3:8" x14ac:dyDescent="0.3">
      <c r="C3218" s="34"/>
      <c r="D3218" s="34"/>
      <c r="E3218" s="34"/>
      <c r="F3218" s="34"/>
      <c r="G3218" s="34"/>
      <c r="H3218" s="34"/>
    </row>
    <row r="3219" spans="3:8" x14ac:dyDescent="0.3">
      <c r="C3219" s="34"/>
      <c r="D3219" s="34"/>
      <c r="E3219" s="34"/>
      <c r="F3219" s="34"/>
      <c r="G3219" s="34"/>
      <c r="H3219" s="34"/>
    </row>
    <row r="3220" spans="3:8" x14ac:dyDescent="0.3">
      <c r="C3220" s="34"/>
      <c r="D3220" s="34"/>
      <c r="E3220" s="34"/>
      <c r="F3220" s="34"/>
      <c r="G3220" s="34"/>
      <c r="H3220" s="34"/>
    </row>
    <row r="3221" spans="3:8" x14ac:dyDescent="0.3">
      <c r="C3221" s="34"/>
      <c r="D3221" s="34"/>
      <c r="E3221" s="34"/>
      <c r="F3221" s="34"/>
      <c r="G3221" s="34"/>
      <c r="H3221" s="34"/>
    </row>
    <row r="3222" spans="3:8" x14ac:dyDescent="0.3">
      <c r="C3222" s="34"/>
      <c r="D3222" s="34"/>
      <c r="E3222" s="34"/>
      <c r="F3222" s="34"/>
      <c r="G3222" s="34"/>
      <c r="H3222" s="34"/>
    </row>
    <row r="3223" spans="3:8" x14ac:dyDescent="0.3">
      <c r="C3223" s="34"/>
      <c r="D3223" s="34"/>
      <c r="E3223" s="34"/>
      <c r="F3223" s="34"/>
      <c r="G3223" s="34"/>
      <c r="H3223" s="34"/>
    </row>
    <row r="3224" spans="3:8" x14ac:dyDescent="0.3">
      <c r="C3224" s="34"/>
      <c r="D3224" s="34"/>
      <c r="E3224" s="34"/>
      <c r="F3224" s="34"/>
      <c r="G3224" s="34"/>
      <c r="H3224" s="34"/>
    </row>
    <row r="3225" spans="3:8" x14ac:dyDescent="0.3">
      <c r="C3225" s="34"/>
      <c r="D3225" s="34"/>
      <c r="E3225" s="34"/>
      <c r="F3225" s="34"/>
      <c r="G3225" s="34"/>
      <c r="H3225" s="34"/>
    </row>
    <row r="3226" spans="3:8" x14ac:dyDescent="0.3">
      <c r="C3226" s="34"/>
      <c r="D3226" s="34"/>
      <c r="E3226" s="34"/>
      <c r="F3226" s="34"/>
      <c r="G3226" s="34"/>
      <c r="H3226" s="34"/>
    </row>
    <row r="3227" spans="3:8" x14ac:dyDescent="0.3">
      <c r="C3227" s="34"/>
      <c r="D3227" s="34"/>
      <c r="E3227" s="34"/>
      <c r="F3227" s="34"/>
      <c r="G3227" s="34"/>
      <c r="H3227" s="34"/>
    </row>
    <row r="3228" spans="3:8" x14ac:dyDescent="0.3">
      <c r="C3228" s="34"/>
      <c r="D3228" s="34"/>
      <c r="E3228" s="34"/>
      <c r="F3228" s="34"/>
      <c r="G3228" s="34"/>
      <c r="H3228" s="34"/>
    </row>
    <row r="3229" spans="3:8" x14ac:dyDescent="0.3">
      <c r="C3229" s="34"/>
      <c r="D3229" s="34"/>
      <c r="E3229" s="34"/>
      <c r="F3229" s="34"/>
      <c r="G3229" s="34"/>
      <c r="H3229" s="34"/>
    </row>
    <row r="3230" spans="3:8" x14ac:dyDescent="0.3">
      <c r="C3230" s="34"/>
      <c r="D3230" s="34"/>
      <c r="E3230" s="34"/>
      <c r="F3230" s="34"/>
      <c r="G3230" s="34"/>
      <c r="H3230" s="34"/>
    </row>
    <row r="3231" spans="3:8" x14ac:dyDescent="0.3">
      <c r="C3231" s="34"/>
      <c r="D3231" s="34"/>
      <c r="E3231" s="34"/>
      <c r="F3231" s="34"/>
      <c r="G3231" s="34"/>
      <c r="H3231" s="34"/>
    </row>
    <row r="3232" spans="3:8" x14ac:dyDescent="0.3">
      <c r="C3232" s="34"/>
      <c r="D3232" s="34"/>
      <c r="E3232" s="34"/>
      <c r="F3232" s="34"/>
      <c r="G3232" s="34"/>
      <c r="H3232" s="34"/>
    </row>
    <row r="3233" spans="3:8" x14ac:dyDescent="0.3">
      <c r="C3233" s="34"/>
      <c r="D3233" s="34"/>
      <c r="E3233" s="34"/>
      <c r="F3233" s="34"/>
      <c r="G3233" s="34"/>
      <c r="H3233" s="34"/>
    </row>
    <row r="3234" spans="3:8" x14ac:dyDescent="0.3">
      <c r="C3234" s="34"/>
      <c r="D3234" s="34"/>
      <c r="E3234" s="34"/>
      <c r="F3234" s="34"/>
      <c r="G3234" s="34"/>
      <c r="H3234" s="34"/>
    </row>
    <row r="3235" spans="3:8" x14ac:dyDescent="0.3">
      <c r="C3235" s="34"/>
      <c r="D3235" s="34"/>
      <c r="E3235" s="34"/>
      <c r="F3235" s="34"/>
      <c r="G3235" s="34"/>
      <c r="H3235" s="34"/>
    </row>
    <row r="3236" spans="3:8" x14ac:dyDescent="0.3">
      <c r="C3236" s="34"/>
      <c r="D3236" s="34"/>
      <c r="E3236" s="34"/>
      <c r="F3236" s="34"/>
      <c r="G3236" s="34"/>
      <c r="H3236" s="34"/>
    </row>
    <row r="3237" spans="3:8" x14ac:dyDescent="0.3">
      <c r="C3237" s="34"/>
      <c r="D3237" s="34"/>
      <c r="E3237" s="34"/>
      <c r="F3237" s="34"/>
      <c r="G3237" s="34"/>
      <c r="H3237" s="34"/>
    </row>
    <row r="3238" spans="3:8" x14ac:dyDescent="0.3">
      <c r="C3238" s="34"/>
      <c r="D3238" s="34"/>
      <c r="E3238" s="34"/>
      <c r="F3238" s="34"/>
      <c r="G3238" s="34"/>
      <c r="H3238" s="34"/>
    </row>
    <row r="3239" spans="3:8" x14ac:dyDescent="0.3">
      <c r="C3239" s="34"/>
      <c r="D3239" s="34"/>
      <c r="E3239" s="34"/>
      <c r="F3239" s="34"/>
      <c r="G3239" s="34"/>
      <c r="H3239" s="34"/>
    </row>
    <row r="3240" spans="3:8" x14ac:dyDescent="0.3">
      <c r="C3240" s="34"/>
      <c r="D3240" s="34"/>
      <c r="E3240" s="34"/>
      <c r="F3240" s="34"/>
      <c r="G3240" s="34"/>
      <c r="H3240" s="34"/>
    </row>
    <row r="3241" spans="3:8" x14ac:dyDescent="0.3">
      <c r="C3241" s="34"/>
      <c r="D3241" s="34"/>
      <c r="E3241" s="34"/>
      <c r="F3241" s="34"/>
      <c r="G3241" s="34"/>
      <c r="H3241" s="34"/>
    </row>
    <row r="3242" spans="3:8" x14ac:dyDescent="0.3">
      <c r="C3242" s="34"/>
      <c r="D3242" s="34"/>
      <c r="E3242" s="34"/>
      <c r="F3242" s="34"/>
      <c r="G3242" s="34"/>
      <c r="H3242" s="34"/>
    </row>
    <row r="3243" spans="3:8" x14ac:dyDescent="0.3">
      <c r="C3243" s="34"/>
      <c r="D3243" s="34"/>
      <c r="E3243" s="34"/>
      <c r="F3243" s="34"/>
      <c r="G3243" s="34"/>
      <c r="H3243" s="34"/>
    </row>
    <row r="3244" spans="3:8" x14ac:dyDescent="0.3">
      <c r="C3244" s="34"/>
      <c r="D3244" s="34"/>
      <c r="E3244" s="34"/>
      <c r="F3244" s="34"/>
      <c r="G3244" s="34"/>
      <c r="H3244" s="34"/>
    </row>
    <row r="3245" spans="3:8" x14ac:dyDescent="0.3">
      <c r="C3245" s="34"/>
      <c r="D3245" s="34"/>
      <c r="E3245" s="34"/>
      <c r="F3245" s="34"/>
      <c r="G3245" s="34"/>
      <c r="H3245" s="34"/>
    </row>
    <row r="3246" spans="3:8" x14ac:dyDescent="0.3">
      <c r="C3246" s="34"/>
      <c r="D3246" s="34"/>
      <c r="E3246" s="34"/>
      <c r="F3246" s="34"/>
      <c r="G3246" s="34"/>
      <c r="H3246" s="34"/>
    </row>
    <row r="3247" spans="3:8" x14ac:dyDescent="0.3">
      <c r="C3247" s="34"/>
      <c r="D3247" s="34"/>
      <c r="E3247" s="34"/>
      <c r="F3247" s="34"/>
      <c r="G3247" s="34"/>
      <c r="H3247" s="34"/>
    </row>
    <row r="3248" spans="3:8" x14ac:dyDescent="0.3">
      <c r="C3248" s="34"/>
      <c r="D3248" s="34"/>
      <c r="E3248" s="34"/>
      <c r="F3248" s="34"/>
      <c r="G3248" s="34"/>
      <c r="H3248" s="34"/>
    </row>
    <row r="3249" spans="3:8" x14ac:dyDescent="0.3">
      <c r="C3249" s="34"/>
      <c r="D3249" s="34"/>
      <c r="E3249" s="34"/>
      <c r="F3249" s="34"/>
      <c r="G3249" s="34"/>
      <c r="H3249" s="34"/>
    </row>
    <row r="3250" spans="3:8" x14ac:dyDescent="0.3">
      <c r="C3250" s="34"/>
      <c r="D3250" s="34"/>
      <c r="E3250" s="34"/>
      <c r="F3250" s="34"/>
      <c r="G3250" s="34"/>
      <c r="H3250" s="34"/>
    </row>
    <row r="3251" spans="3:8" x14ac:dyDescent="0.3">
      <c r="C3251" s="34"/>
      <c r="D3251" s="34"/>
      <c r="E3251" s="34"/>
      <c r="F3251" s="34"/>
      <c r="G3251" s="34"/>
      <c r="H3251" s="34"/>
    </row>
    <row r="3252" spans="3:8" x14ac:dyDescent="0.3">
      <c r="C3252" s="34"/>
      <c r="D3252" s="34"/>
      <c r="E3252" s="34"/>
      <c r="F3252" s="34"/>
      <c r="G3252" s="34"/>
      <c r="H3252" s="34"/>
    </row>
    <row r="3253" spans="3:8" x14ac:dyDescent="0.3">
      <c r="C3253" s="34"/>
      <c r="D3253" s="34"/>
      <c r="E3253" s="34"/>
      <c r="F3253" s="34"/>
      <c r="G3253" s="34"/>
      <c r="H3253" s="34"/>
    </row>
    <row r="3254" spans="3:8" x14ac:dyDescent="0.3">
      <c r="C3254" s="34"/>
      <c r="D3254" s="34"/>
      <c r="E3254" s="34"/>
      <c r="F3254" s="34"/>
      <c r="G3254" s="34"/>
      <c r="H3254" s="34"/>
    </row>
    <row r="3255" spans="3:8" x14ac:dyDescent="0.3">
      <c r="C3255" s="34"/>
      <c r="D3255" s="34"/>
      <c r="E3255" s="34"/>
      <c r="F3255" s="34"/>
      <c r="G3255" s="34"/>
      <c r="H3255" s="34"/>
    </row>
    <row r="3256" spans="3:8" x14ac:dyDescent="0.3">
      <c r="C3256" s="34"/>
      <c r="D3256" s="34"/>
      <c r="E3256" s="34"/>
      <c r="F3256" s="34"/>
      <c r="G3256" s="34"/>
      <c r="H3256" s="34"/>
    </row>
    <row r="3257" spans="3:8" x14ac:dyDescent="0.3">
      <c r="C3257" s="34"/>
      <c r="D3257" s="34"/>
      <c r="E3257" s="34"/>
      <c r="F3257" s="34"/>
      <c r="G3257" s="34"/>
      <c r="H3257" s="34"/>
    </row>
    <row r="3258" spans="3:8" x14ac:dyDescent="0.3">
      <c r="C3258" s="34"/>
      <c r="D3258" s="34"/>
      <c r="E3258" s="34"/>
      <c r="F3258" s="34"/>
      <c r="G3258" s="34"/>
      <c r="H3258" s="34"/>
    </row>
    <row r="3259" spans="3:8" x14ac:dyDescent="0.3">
      <c r="C3259" s="34"/>
      <c r="D3259" s="34"/>
      <c r="E3259" s="34"/>
      <c r="F3259" s="34"/>
      <c r="G3259" s="34"/>
      <c r="H3259" s="34"/>
    </row>
    <row r="3260" spans="3:8" x14ac:dyDescent="0.3">
      <c r="C3260" s="34"/>
      <c r="D3260" s="34"/>
      <c r="E3260" s="34"/>
      <c r="F3260" s="34"/>
      <c r="G3260" s="34"/>
      <c r="H3260" s="34"/>
    </row>
    <row r="3261" spans="3:8" x14ac:dyDescent="0.3">
      <c r="C3261" s="34"/>
      <c r="D3261" s="34"/>
      <c r="E3261" s="34"/>
      <c r="F3261" s="34"/>
      <c r="G3261" s="34"/>
      <c r="H3261" s="34"/>
    </row>
    <row r="3262" spans="3:8" x14ac:dyDescent="0.3">
      <c r="C3262" s="34"/>
      <c r="D3262" s="34"/>
      <c r="E3262" s="34"/>
      <c r="F3262" s="34"/>
      <c r="G3262" s="34"/>
      <c r="H3262" s="34"/>
    </row>
    <row r="3263" spans="3:8" x14ac:dyDescent="0.3">
      <c r="C3263" s="34"/>
      <c r="D3263" s="34"/>
      <c r="E3263" s="34"/>
      <c r="F3263" s="34"/>
      <c r="G3263" s="34"/>
      <c r="H3263" s="34"/>
    </row>
    <row r="3264" spans="3:8" x14ac:dyDescent="0.3">
      <c r="C3264" s="34"/>
      <c r="D3264" s="34"/>
      <c r="E3264" s="34"/>
      <c r="F3264" s="34"/>
      <c r="G3264" s="34"/>
      <c r="H3264" s="34"/>
    </row>
    <row r="3265" spans="3:8" x14ac:dyDescent="0.3">
      <c r="C3265" s="34"/>
      <c r="D3265" s="34"/>
      <c r="E3265" s="34"/>
      <c r="F3265" s="34"/>
      <c r="G3265" s="34"/>
      <c r="H3265" s="34"/>
    </row>
    <row r="3266" spans="3:8" x14ac:dyDescent="0.3">
      <c r="C3266" s="34"/>
      <c r="D3266" s="34"/>
      <c r="E3266" s="34"/>
      <c r="F3266" s="34"/>
      <c r="G3266" s="34"/>
      <c r="H3266" s="34"/>
    </row>
    <row r="3267" spans="3:8" x14ac:dyDescent="0.3">
      <c r="C3267" s="34"/>
      <c r="D3267" s="34"/>
      <c r="E3267" s="34"/>
      <c r="F3267" s="34"/>
      <c r="G3267" s="34"/>
      <c r="H3267" s="34"/>
    </row>
    <row r="3268" spans="3:8" x14ac:dyDescent="0.3">
      <c r="C3268" s="34"/>
      <c r="D3268" s="34"/>
      <c r="E3268" s="34"/>
      <c r="F3268" s="34"/>
      <c r="G3268" s="34"/>
      <c r="H3268" s="34"/>
    </row>
    <row r="3269" spans="3:8" x14ac:dyDescent="0.3">
      <c r="C3269" s="34"/>
      <c r="D3269" s="34"/>
      <c r="E3269" s="34"/>
      <c r="F3269" s="34"/>
      <c r="G3269" s="34"/>
      <c r="H3269" s="34"/>
    </row>
    <row r="3270" spans="3:8" x14ac:dyDescent="0.3">
      <c r="C3270" s="34"/>
      <c r="D3270" s="34"/>
      <c r="E3270" s="34"/>
      <c r="F3270" s="34"/>
      <c r="G3270" s="34"/>
      <c r="H3270" s="34"/>
    </row>
    <row r="3271" spans="3:8" x14ac:dyDescent="0.3">
      <c r="C3271" s="34"/>
      <c r="D3271" s="34"/>
      <c r="E3271" s="34"/>
      <c r="F3271" s="34"/>
      <c r="G3271" s="34"/>
      <c r="H3271" s="34"/>
    </row>
    <row r="3272" spans="3:8" x14ac:dyDescent="0.3">
      <c r="C3272" s="34"/>
      <c r="D3272" s="34"/>
      <c r="E3272" s="34"/>
      <c r="F3272" s="34"/>
      <c r="G3272" s="34"/>
      <c r="H3272" s="34"/>
    </row>
    <row r="3273" spans="3:8" x14ac:dyDescent="0.3">
      <c r="C3273" s="34"/>
      <c r="D3273" s="34"/>
      <c r="E3273" s="34"/>
      <c r="F3273" s="34"/>
      <c r="G3273" s="34"/>
      <c r="H3273" s="34"/>
    </row>
    <row r="3274" spans="3:8" x14ac:dyDescent="0.3">
      <c r="C3274" s="34"/>
      <c r="D3274" s="34"/>
      <c r="E3274" s="34"/>
      <c r="F3274" s="34"/>
      <c r="G3274" s="34"/>
      <c r="H3274" s="34"/>
    </row>
    <row r="3275" spans="3:8" x14ac:dyDescent="0.3">
      <c r="C3275" s="34"/>
      <c r="D3275" s="34"/>
      <c r="E3275" s="34"/>
      <c r="F3275" s="34"/>
      <c r="G3275" s="34"/>
      <c r="H3275" s="34"/>
    </row>
    <row r="3276" spans="3:8" x14ac:dyDescent="0.3">
      <c r="C3276" s="34"/>
      <c r="D3276" s="34"/>
      <c r="E3276" s="34"/>
      <c r="F3276" s="34"/>
      <c r="G3276" s="34"/>
      <c r="H3276" s="34"/>
    </row>
    <row r="3277" spans="3:8" x14ac:dyDescent="0.3">
      <c r="C3277" s="34"/>
      <c r="D3277" s="34"/>
      <c r="E3277" s="34"/>
      <c r="F3277" s="34"/>
      <c r="G3277" s="34"/>
      <c r="H3277" s="34"/>
    </row>
    <row r="3278" spans="3:8" x14ac:dyDescent="0.3">
      <c r="C3278" s="34"/>
      <c r="D3278" s="34"/>
      <c r="E3278" s="34"/>
      <c r="F3278" s="34"/>
      <c r="G3278" s="34"/>
      <c r="H3278" s="34"/>
    </row>
    <row r="3279" spans="3:8" x14ac:dyDescent="0.3">
      <c r="C3279" s="34"/>
      <c r="D3279" s="34"/>
      <c r="E3279" s="34"/>
      <c r="F3279" s="34"/>
      <c r="G3279" s="34"/>
      <c r="H3279" s="34"/>
    </row>
    <row r="3280" spans="3:8" x14ac:dyDescent="0.3">
      <c r="C3280" s="34"/>
      <c r="D3280" s="34"/>
      <c r="E3280" s="34"/>
      <c r="F3280" s="34"/>
      <c r="G3280" s="34"/>
      <c r="H3280" s="34"/>
    </row>
    <row r="3281" spans="3:8" x14ac:dyDescent="0.3">
      <c r="C3281" s="34"/>
      <c r="D3281" s="34"/>
      <c r="E3281" s="34"/>
      <c r="F3281" s="34"/>
      <c r="G3281" s="34"/>
      <c r="H3281" s="34"/>
    </row>
    <row r="3282" spans="3:8" x14ac:dyDescent="0.3">
      <c r="C3282" s="34"/>
      <c r="D3282" s="34"/>
      <c r="E3282" s="34"/>
      <c r="F3282" s="34"/>
      <c r="G3282" s="34"/>
      <c r="H3282" s="34"/>
    </row>
    <row r="3283" spans="3:8" x14ac:dyDescent="0.3">
      <c r="C3283" s="34"/>
      <c r="D3283" s="34"/>
      <c r="E3283" s="34"/>
      <c r="F3283" s="34"/>
      <c r="G3283" s="34"/>
      <c r="H3283" s="34"/>
    </row>
    <row r="3284" spans="3:8" x14ac:dyDescent="0.3">
      <c r="C3284" s="34"/>
      <c r="D3284" s="34"/>
      <c r="E3284" s="34"/>
      <c r="F3284" s="34"/>
      <c r="G3284" s="34"/>
      <c r="H3284" s="34"/>
    </row>
    <row r="3285" spans="3:8" x14ac:dyDescent="0.3">
      <c r="C3285" s="34"/>
      <c r="D3285" s="34"/>
      <c r="E3285" s="34"/>
      <c r="F3285" s="34"/>
      <c r="G3285" s="34"/>
      <c r="H3285" s="34"/>
    </row>
    <row r="3286" spans="3:8" x14ac:dyDescent="0.3">
      <c r="C3286" s="34"/>
      <c r="D3286" s="34"/>
      <c r="E3286" s="34"/>
      <c r="F3286" s="34"/>
      <c r="G3286" s="34"/>
      <c r="H3286" s="34"/>
    </row>
    <row r="3287" spans="3:8" x14ac:dyDescent="0.3">
      <c r="C3287" s="34"/>
      <c r="D3287" s="34"/>
      <c r="E3287" s="34"/>
      <c r="F3287" s="34"/>
      <c r="G3287" s="34"/>
      <c r="H3287" s="34"/>
    </row>
    <row r="3288" spans="3:8" x14ac:dyDescent="0.3">
      <c r="C3288" s="34"/>
      <c r="D3288" s="34"/>
      <c r="E3288" s="34"/>
      <c r="F3288" s="34"/>
      <c r="G3288" s="34"/>
      <c r="H3288" s="34"/>
    </row>
    <row r="3289" spans="3:8" x14ac:dyDescent="0.3">
      <c r="C3289" s="34"/>
      <c r="D3289" s="34"/>
      <c r="E3289" s="34"/>
      <c r="F3289" s="34"/>
      <c r="G3289" s="34"/>
      <c r="H3289" s="34"/>
    </row>
    <row r="3290" spans="3:8" x14ac:dyDescent="0.3">
      <c r="C3290" s="34"/>
      <c r="D3290" s="34"/>
      <c r="E3290" s="34"/>
      <c r="F3290" s="34"/>
      <c r="G3290" s="34"/>
      <c r="H3290" s="34"/>
    </row>
    <row r="3291" spans="3:8" x14ac:dyDescent="0.3">
      <c r="C3291" s="34"/>
      <c r="D3291" s="34"/>
      <c r="E3291" s="34"/>
      <c r="F3291" s="34"/>
      <c r="G3291" s="34"/>
      <c r="H3291" s="34"/>
    </row>
    <row r="3292" spans="3:8" x14ac:dyDescent="0.3">
      <c r="C3292" s="34"/>
      <c r="D3292" s="34"/>
      <c r="E3292" s="34"/>
      <c r="F3292" s="34"/>
      <c r="G3292" s="34"/>
      <c r="H3292" s="34"/>
    </row>
    <row r="3293" spans="3:8" x14ac:dyDescent="0.3">
      <c r="C3293" s="34"/>
      <c r="D3293" s="34"/>
      <c r="E3293" s="34"/>
      <c r="F3293" s="34"/>
      <c r="G3293" s="34"/>
      <c r="H3293" s="34"/>
    </row>
    <row r="3294" spans="3:8" x14ac:dyDescent="0.3">
      <c r="C3294" s="34"/>
      <c r="D3294" s="34"/>
      <c r="E3294" s="34"/>
      <c r="F3294" s="34"/>
      <c r="G3294" s="34"/>
      <c r="H3294" s="34"/>
    </row>
    <row r="3295" spans="3:8" x14ac:dyDescent="0.3">
      <c r="C3295" s="34"/>
      <c r="D3295" s="34"/>
      <c r="E3295" s="34"/>
      <c r="F3295" s="34"/>
      <c r="G3295" s="34"/>
      <c r="H3295" s="34"/>
    </row>
    <row r="3296" spans="3:8" x14ac:dyDescent="0.3">
      <c r="C3296" s="34"/>
      <c r="D3296" s="34"/>
      <c r="E3296" s="34"/>
      <c r="F3296" s="34"/>
      <c r="G3296" s="34"/>
      <c r="H3296" s="34"/>
    </row>
    <row r="3297" spans="3:8" x14ac:dyDescent="0.3">
      <c r="C3297" s="34"/>
      <c r="D3297" s="34"/>
      <c r="E3297" s="34"/>
      <c r="F3297" s="34"/>
      <c r="G3297" s="34"/>
      <c r="H3297" s="34"/>
    </row>
    <row r="3298" spans="3:8" x14ac:dyDescent="0.3">
      <c r="C3298" s="34"/>
      <c r="D3298" s="34"/>
      <c r="E3298" s="34"/>
      <c r="F3298" s="34"/>
      <c r="G3298" s="34"/>
      <c r="H3298" s="34"/>
    </row>
    <row r="3299" spans="3:8" x14ac:dyDescent="0.3">
      <c r="C3299" s="34"/>
      <c r="D3299" s="34"/>
      <c r="E3299" s="34"/>
      <c r="F3299" s="34"/>
      <c r="G3299" s="34"/>
      <c r="H3299" s="34"/>
    </row>
    <row r="3300" spans="3:8" x14ac:dyDescent="0.3">
      <c r="C3300" s="34"/>
      <c r="D3300" s="34"/>
      <c r="E3300" s="34"/>
      <c r="F3300" s="34"/>
      <c r="G3300" s="34"/>
      <c r="H3300" s="34"/>
    </row>
    <row r="3301" spans="3:8" x14ac:dyDescent="0.3">
      <c r="C3301" s="34"/>
      <c r="D3301" s="34"/>
      <c r="E3301" s="34"/>
      <c r="F3301" s="34"/>
      <c r="G3301" s="34"/>
      <c r="H3301" s="34"/>
    </row>
    <row r="3302" spans="3:8" x14ac:dyDescent="0.3">
      <c r="C3302" s="34"/>
      <c r="D3302" s="34"/>
      <c r="E3302" s="34"/>
      <c r="F3302" s="34"/>
      <c r="G3302" s="34"/>
      <c r="H3302" s="34"/>
    </row>
    <row r="3303" spans="3:8" x14ac:dyDescent="0.3">
      <c r="C3303" s="34"/>
      <c r="D3303" s="34"/>
      <c r="E3303" s="34"/>
      <c r="F3303" s="34"/>
      <c r="G3303" s="34"/>
      <c r="H3303" s="34"/>
    </row>
    <row r="3304" spans="3:8" x14ac:dyDescent="0.3">
      <c r="C3304" s="34"/>
      <c r="D3304" s="34"/>
      <c r="E3304" s="34"/>
      <c r="F3304" s="34"/>
      <c r="G3304" s="34"/>
      <c r="H3304" s="34"/>
    </row>
    <row r="3305" spans="3:8" x14ac:dyDescent="0.3">
      <c r="C3305" s="34"/>
      <c r="D3305" s="34"/>
      <c r="E3305" s="34"/>
      <c r="F3305" s="34"/>
      <c r="G3305" s="34"/>
      <c r="H3305" s="34"/>
    </row>
    <row r="3306" spans="3:8" x14ac:dyDescent="0.3">
      <c r="C3306" s="34"/>
      <c r="D3306" s="34"/>
      <c r="E3306" s="34"/>
      <c r="F3306" s="34"/>
      <c r="G3306" s="34"/>
      <c r="H3306" s="34"/>
    </row>
    <row r="3307" spans="3:8" x14ac:dyDescent="0.3">
      <c r="C3307" s="34"/>
      <c r="D3307" s="34"/>
      <c r="E3307" s="34"/>
      <c r="F3307" s="34"/>
      <c r="G3307" s="34"/>
      <c r="H3307" s="34"/>
    </row>
    <row r="3308" spans="3:8" x14ac:dyDescent="0.3">
      <c r="C3308" s="34"/>
      <c r="D3308" s="34"/>
      <c r="E3308" s="34"/>
      <c r="F3308" s="34"/>
      <c r="G3308" s="34"/>
      <c r="H3308" s="34"/>
    </row>
    <row r="3309" spans="3:8" x14ac:dyDescent="0.3">
      <c r="C3309" s="34"/>
      <c r="D3309" s="34"/>
      <c r="E3309" s="34"/>
      <c r="F3309" s="34"/>
      <c r="G3309" s="34"/>
      <c r="H3309" s="34"/>
    </row>
    <row r="3310" spans="3:8" x14ac:dyDescent="0.3">
      <c r="C3310" s="34"/>
      <c r="D3310" s="34"/>
      <c r="E3310" s="34"/>
      <c r="F3310" s="34"/>
      <c r="G3310" s="34"/>
      <c r="H3310" s="34"/>
    </row>
    <row r="3311" spans="3:8" x14ac:dyDescent="0.3">
      <c r="C3311" s="34"/>
      <c r="D3311" s="34"/>
      <c r="E3311" s="34"/>
      <c r="F3311" s="34"/>
      <c r="G3311" s="34"/>
      <c r="H3311" s="34"/>
    </row>
    <row r="3312" spans="3:8" x14ac:dyDescent="0.3">
      <c r="C3312" s="34"/>
      <c r="D3312" s="34"/>
      <c r="E3312" s="34"/>
      <c r="F3312" s="34"/>
      <c r="G3312" s="34"/>
      <c r="H3312" s="34"/>
    </row>
    <row r="3313" spans="3:8" x14ac:dyDescent="0.3">
      <c r="C3313" s="34"/>
      <c r="D3313" s="34"/>
      <c r="E3313" s="34"/>
      <c r="F3313" s="34"/>
      <c r="G3313" s="34"/>
      <c r="H3313" s="34"/>
    </row>
    <row r="3314" spans="3:8" x14ac:dyDescent="0.3">
      <c r="C3314" s="34"/>
      <c r="D3314" s="34"/>
      <c r="E3314" s="34"/>
      <c r="F3314" s="34"/>
      <c r="G3314" s="34"/>
      <c r="H3314" s="34"/>
    </row>
    <row r="3315" spans="3:8" x14ac:dyDescent="0.3">
      <c r="C3315" s="34"/>
      <c r="D3315" s="34"/>
      <c r="E3315" s="34"/>
      <c r="F3315" s="34"/>
      <c r="G3315" s="34"/>
      <c r="H3315" s="34"/>
    </row>
    <row r="3316" spans="3:8" x14ac:dyDescent="0.3">
      <c r="C3316" s="34"/>
      <c r="D3316" s="34"/>
      <c r="E3316" s="34"/>
      <c r="F3316" s="34"/>
      <c r="G3316" s="34"/>
      <c r="H3316" s="34"/>
    </row>
    <row r="3317" spans="3:8" x14ac:dyDescent="0.3">
      <c r="C3317" s="34"/>
      <c r="D3317" s="34"/>
      <c r="E3317" s="34"/>
      <c r="F3317" s="34"/>
      <c r="G3317" s="34"/>
      <c r="H3317" s="34"/>
    </row>
    <row r="3318" spans="3:8" x14ac:dyDescent="0.3">
      <c r="C3318" s="34"/>
      <c r="D3318" s="34"/>
      <c r="E3318" s="34"/>
      <c r="F3318" s="34"/>
      <c r="G3318" s="34"/>
      <c r="H3318" s="34"/>
    </row>
    <row r="3319" spans="3:8" x14ac:dyDescent="0.3">
      <c r="C3319" s="34"/>
      <c r="D3319" s="34"/>
      <c r="E3319" s="34"/>
      <c r="F3319" s="34"/>
      <c r="G3319" s="34"/>
      <c r="H3319" s="34"/>
    </row>
    <row r="3320" spans="3:8" x14ac:dyDescent="0.3">
      <c r="C3320" s="34"/>
      <c r="D3320" s="34"/>
      <c r="E3320" s="34"/>
      <c r="F3320" s="34"/>
      <c r="G3320" s="34"/>
      <c r="H3320" s="34"/>
    </row>
    <row r="3321" spans="3:8" x14ac:dyDescent="0.3">
      <c r="C3321" s="34"/>
      <c r="D3321" s="34"/>
      <c r="E3321" s="34"/>
      <c r="F3321" s="34"/>
      <c r="G3321" s="34"/>
      <c r="H3321" s="34"/>
    </row>
    <row r="3322" spans="3:8" x14ac:dyDescent="0.3">
      <c r="C3322" s="34"/>
      <c r="D3322" s="34"/>
      <c r="E3322" s="34"/>
      <c r="F3322" s="34"/>
      <c r="G3322" s="34"/>
      <c r="H3322" s="34"/>
    </row>
    <row r="3323" spans="3:8" x14ac:dyDescent="0.3">
      <c r="C3323" s="34"/>
      <c r="D3323" s="34"/>
      <c r="E3323" s="34"/>
      <c r="F3323" s="34"/>
      <c r="G3323" s="34"/>
      <c r="H3323" s="34"/>
    </row>
    <row r="3324" spans="3:8" x14ac:dyDescent="0.3">
      <c r="C3324" s="34"/>
      <c r="D3324" s="34"/>
      <c r="E3324" s="34"/>
      <c r="F3324" s="34"/>
      <c r="G3324" s="34"/>
      <c r="H3324" s="34"/>
    </row>
    <row r="3325" spans="3:8" x14ac:dyDescent="0.3">
      <c r="C3325" s="34"/>
      <c r="D3325" s="34"/>
      <c r="E3325" s="34"/>
      <c r="F3325" s="34"/>
      <c r="G3325" s="34"/>
      <c r="H3325" s="34"/>
    </row>
    <row r="3326" spans="3:8" x14ac:dyDescent="0.3">
      <c r="C3326" s="34"/>
      <c r="D3326" s="34"/>
      <c r="E3326" s="34"/>
      <c r="F3326" s="34"/>
      <c r="G3326" s="34"/>
      <c r="H3326" s="34"/>
    </row>
    <row r="3327" spans="3:8" x14ac:dyDescent="0.3">
      <c r="C3327" s="34"/>
      <c r="D3327" s="34"/>
      <c r="E3327" s="34"/>
      <c r="F3327" s="34"/>
      <c r="G3327" s="34"/>
      <c r="H3327" s="34"/>
    </row>
    <row r="3328" spans="3:8" x14ac:dyDescent="0.3">
      <c r="C3328" s="34"/>
      <c r="D3328" s="34"/>
      <c r="E3328" s="34"/>
      <c r="F3328" s="34"/>
      <c r="G3328" s="34"/>
      <c r="H3328" s="34"/>
    </row>
    <row r="3329" spans="3:8" x14ac:dyDescent="0.3">
      <c r="C3329" s="34"/>
      <c r="D3329" s="34"/>
      <c r="E3329" s="34"/>
      <c r="F3329" s="34"/>
      <c r="G3329" s="34"/>
      <c r="H3329" s="34"/>
    </row>
    <row r="3330" spans="3:8" x14ac:dyDescent="0.3">
      <c r="C3330" s="34"/>
      <c r="D3330" s="34"/>
      <c r="E3330" s="34"/>
      <c r="F3330" s="34"/>
      <c r="G3330" s="34"/>
      <c r="H3330" s="34"/>
    </row>
    <row r="3331" spans="3:8" x14ac:dyDescent="0.3">
      <c r="C3331" s="34"/>
      <c r="D3331" s="34"/>
      <c r="E3331" s="34"/>
      <c r="F3331" s="34"/>
      <c r="G3331" s="34"/>
      <c r="H3331" s="34"/>
    </row>
    <row r="3332" spans="3:8" x14ac:dyDescent="0.3">
      <c r="C3332" s="34"/>
      <c r="D3332" s="34"/>
      <c r="E3332" s="34"/>
      <c r="F3332" s="34"/>
      <c r="G3332" s="34"/>
      <c r="H3332" s="34"/>
    </row>
    <row r="3333" spans="3:8" x14ac:dyDescent="0.3">
      <c r="C3333" s="34"/>
      <c r="D3333" s="34"/>
      <c r="E3333" s="34"/>
      <c r="F3333" s="34"/>
      <c r="G3333" s="34"/>
      <c r="H3333" s="34"/>
    </row>
    <row r="3334" spans="3:8" x14ac:dyDescent="0.3">
      <c r="C3334" s="34"/>
      <c r="D3334" s="34"/>
      <c r="E3334" s="34"/>
      <c r="F3334" s="34"/>
      <c r="G3334" s="34"/>
      <c r="H3334" s="34"/>
    </row>
    <row r="3335" spans="3:8" x14ac:dyDescent="0.3">
      <c r="C3335" s="34"/>
      <c r="D3335" s="34"/>
      <c r="E3335" s="34"/>
      <c r="F3335" s="34"/>
      <c r="G3335" s="34"/>
      <c r="H3335" s="34"/>
    </row>
    <row r="3336" spans="3:8" x14ac:dyDescent="0.3">
      <c r="C3336" s="34"/>
      <c r="D3336" s="34"/>
      <c r="E3336" s="34"/>
      <c r="F3336" s="34"/>
      <c r="G3336" s="34"/>
      <c r="H3336" s="34"/>
    </row>
    <row r="3337" spans="3:8" x14ac:dyDescent="0.3">
      <c r="C3337" s="34"/>
      <c r="D3337" s="34"/>
      <c r="E3337" s="34"/>
      <c r="F3337" s="34"/>
      <c r="G3337" s="34"/>
      <c r="H3337" s="34"/>
    </row>
    <row r="3338" spans="3:8" x14ac:dyDescent="0.3">
      <c r="C3338" s="34"/>
      <c r="D3338" s="34"/>
      <c r="E3338" s="34"/>
      <c r="F3338" s="34"/>
      <c r="G3338" s="34"/>
      <c r="H3338" s="34"/>
    </row>
    <row r="3339" spans="3:8" x14ac:dyDescent="0.3">
      <c r="C3339" s="34"/>
      <c r="D3339" s="34"/>
      <c r="E3339" s="34"/>
      <c r="F3339" s="34"/>
      <c r="G3339" s="34"/>
      <c r="H3339" s="34"/>
    </row>
    <row r="3340" spans="3:8" x14ac:dyDescent="0.3">
      <c r="C3340" s="34"/>
      <c r="D3340" s="34"/>
      <c r="E3340" s="34"/>
      <c r="F3340" s="34"/>
      <c r="G3340" s="34"/>
      <c r="H3340" s="34"/>
    </row>
    <row r="3341" spans="3:8" x14ac:dyDescent="0.3">
      <c r="C3341" s="34"/>
      <c r="D3341" s="34"/>
      <c r="E3341" s="34"/>
      <c r="F3341" s="34"/>
      <c r="G3341" s="34"/>
      <c r="H3341" s="34"/>
    </row>
    <row r="3342" spans="3:8" x14ac:dyDescent="0.3">
      <c r="C3342" s="34"/>
      <c r="D3342" s="34"/>
      <c r="E3342" s="34"/>
      <c r="F3342" s="34"/>
      <c r="G3342" s="34"/>
      <c r="H3342" s="34"/>
    </row>
    <row r="3343" spans="3:8" x14ac:dyDescent="0.3">
      <c r="C3343" s="34"/>
      <c r="D3343" s="34"/>
      <c r="E3343" s="34"/>
      <c r="F3343" s="34"/>
      <c r="G3343" s="34"/>
      <c r="H3343" s="34"/>
    </row>
    <row r="3344" spans="3:8" x14ac:dyDescent="0.3">
      <c r="C3344" s="34"/>
      <c r="D3344" s="34"/>
      <c r="E3344" s="34"/>
      <c r="F3344" s="34"/>
      <c r="G3344" s="34"/>
      <c r="H3344" s="34"/>
    </row>
    <row r="3345" spans="3:8" x14ac:dyDescent="0.3">
      <c r="C3345" s="34"/>
      <c r="D3345" s="34"/>
      <c r="E3345" s="34"/>
      <c r="F3345" s="34"/>
      <c r="G3345" s="34"/>
      <c r="H3345" s="34"/>
    </row>
    <row r="3346" spans="3:8" x14ac:dyDescent="0.3">
      <c r="C3346" s="34"/>
      <c r="D3346" s="34"/>
      <c r="E3346" s="34"/>
      <c r="F3346" s="34"/>
      <c r="G3346" s="34"/>
      <c r="H3346" s="34"/>
    </row>
    <row r="3347" spans="3:8" x14ac:dyDescent="0.3">
      <c r="C3347" s="34"/>
      <c r="D3347" s="34"/>
      <c r="E3347" s="34"/>
      <c r="F3347" s="34"/>
      <c r="G3347" s="34"/>
      <c r="H3347" s="34"/>
    </row>
    <row r="3348" spans="3:8" x14ac:dyDescent="0.3">
      <c r="C3348" s="34"/>
      <c r="D3348" s="34"/>
      <c r="E3348" s="34"/>
      <c r="F3348" s="34"/>
      <c r="G3348" s="34"/>
      <c r="H3348" s="34"/>
    </row>
    <row r="3349" spans="3:8" x14ac:dyDescent="0.3">
      <c r="C3349" s="34"/>
      <c r="D3349" s="34"/>
      <c r="E3349" s="34"/>
      <c r="F3349" s="34"/>
      <c r="G3349" s="34"/>
      <c r="H3349" s="34"/>
    </row>
    <row r="3350" spans="3:8" x14ac:dyDescent="0.3">
      <c r="C3350" s="34"/>
      <c r="D3350" s="34"/>
      <c r="E3350" s="34"/>
      <c r="F3350" s="34"/>
      <c r="G3350" s="34"/>
      <c r="H3350" s="34"/>
    </row>
    <row r="3351" spans="3:8" x14ac:dyDescent="0.3">
      <c r="C3351" s="34"/>
      <c r="D3351" s="34"/>
      <c r="E3351" s="34"/>
      <c r="F3351" s="34"/>
      <c r="G3351" s="34"/>
      <c r="H3351" s="34"/>
    </row>
    <row r="3352" spans="3:8" x14ac:dyDescent="0.3">
      <c r="C3352" s="34"/>
      <c r="D3352" s="34"/>
      <c r="E3352" s="34"/>
      <c r="F3352" s="34"/>
      <c r="G3352" s="34"/>
      <c r="H3352" s="34"/>
    </row>
    <row r="3353" spans="3:8" x14ac:dyDescent="0.3">
      <c r="C3353" s="34"/>
      <c r="D3353" s="34"/>
      <c r="E3353" s="34"/>
      <c r="F3353" s="34"/>
      <c r="G3353" s="34"/>
      <c r="H3353" s="34"/>
    </row>
    <row r="3354" spans="3:8" x14ac:dyDescent="0.3">
      <c r="C3354" s="34"/>
      <c r="D3354" s="34"/>
      <c r="E3354" s="34"/>
      <c r="F3354" s="34"/>
      <c r="G3354" s="34"/>
      <c r="H3354" s="34"/>
    </row>
    <row r="3355" spans="3:8" x14ac:dyDescent="0.3">
      <c r="C3355" s="34"/>
      <c r="D3355" s="34"/>
      <c r="E3355" s="34"/>
      <c r="F3355" s="34"/>
      <c r="G3355" s="34"/>
      <c r="H3355" s="34"/>
    </row>
    <row r="3356" spans="3:8" x14ac:dyDescent="0.3">
      <c r="C3356" s="34"/>
      <c r="D3356" s="34"/>
      <c r="E3356" s="34"/>
      <c r="F3356" s="34"/>
      <c r="G3356" s="34"/>
      <c r="H3356" s="34"/>
    </row>
    <row r="3357" spans="3:8" x14ac:dyDescent="0.3">
      <c r="C3357" s="34"/>
      <c r="D3357" s="34"/>
      <c r="E3357" s="34"/>
      <c r="F3357" s="34"/>
      <c r="G3357" s="34"/>
      <c r="H3357" s="34"/>
    </row>
    <row r="3358" spans="3:8" x14ac:dyDescent="0.3">
      <c r="C3358" s="34"/>
      <c r="D3358" s="34"/>
      <c r="E3358" s="34"/>
      <c r="F3358" s="34"/>
      <c r="G3358" s="34"/>
      <c r="H3358" s="34"/>
    </row>
    <row r="3359" spans="3:8" x14ac:dyDescent="0.3">
      <c r="C3359" s="34"/>
      <c r="D3359" s="34"/>
      <c r="E3359" s="34"/>
      <c r="F3359" s="34"/>
      <c r="G3359" s="34"/>
      <c r="H3359" s="34"/>
    </row>
    <row r="3360" spans="3:8" x14ac:dyDescent="0.3">
      <c r="C3360" s="34"/>
      <c r="D3360" s="34"/>
      <c r="E3360" s="34"/>
      <c r="F3360" s="34"/>
      <c r="G3360" s="34"/>
      <c r="H3360" s="34"/>
    </row>
    <row r="3361" spans="3:8" x14ac:dyDescent="0.3">
      <c r="C3361" s="34"/>
      <c r="D3361" s="34"/>
      <c r="E3361" s="34"/>
      <c r="F3361" s="34"/>
      <c r="G3361" s="34"/>
      <c r="H3361" s="34"/>
    </row>
    <row r="3362" spans="3:8" x14ac:dyDescent="0.3">
      <c r="C3362" s="34"/>
      <c r="D3362" s="34"/>
      <c r="E3362" s="34"/>
      <c r="F3362" s="34"/>
      <c r="G3362" s="34"/>
      <c r="H3362" s="34"/>
    </row>
    <row r="3363" spans="3:8" x14ac:dyDescent="0.3">
      <c r="C3363" s="34"/>
      <c r="D3363" s="34"/>
      <c r="E3363" s="34"/>
      <c r="F3363" s="34"/>
      <c r="G3363" s="34"/>
      <c r="H3363" s="34"/>
    </row>
    <row r="3364" spans="3:8" x14ac:dyDescent="0.3">
      <c r="C3364" s="34"/>
      <c r="D3364" s="34"/>
      <c r="E3364" s="34"/>
      <c r="F3364" s="34"/>
      <c r="G3364" s="34"/>
      <c r="H3364" s="34"/>
    </row>
    <row r="3365" spans="3:8" x14ac:dyDescent="0.3">
      <c r="C3365" s="34"/>
      <c r="D3365" s="34"/>
      <c r="E3365" s="34"/>
      <c r="F3365" s="34"/>
      <c r="G3365" s="34"/>
      <c r="H3365" s="34"/>
    </row>
    <row r="3366" spans="3:8" x14ac:dyDescent="0.3">
      <c r="C3366" s="34"/>
      <c r="D3366" s="34"/>
      <c r="E3366" s="34"/>
      <c r="F3366" s="34"/>
      <c r="G3366" s="34"/>
      <c r="H3366" s="34"/>
    </row>
    <row r="3367" spans="3:8" x14ac:dyDescent="0.3">
      <c r="C3367" s="34"/>
      <c r="D3367" s="34"/>
      <c r="E3367" s="34"/>
      <c r="F3367" s="34"/>
      <c r="G3367" s="34"/>
      <c r="H3367" s="34"/>
    </row>
    <row r="3368" spans="3:8" x14ac:dyDescent="0.3">
      <c r="C3368" s="34"/>
      <c r="D3368" s="34"/>
      <c r="E3368" s="34"/>
      <c r="F3368" s="34"/>
      <c r="G3368" s="34"/>
      <c r="H3368" s="34"/>
    </row>
    <row r="3369" spans="3:8" x14ac:dyDescent="0.3">
      <c r="C3369" s="34"/>
      <c r="D3369" s="34"/>
      <c r="E3369" s="34"/>
      <c r="F3369" s="34"/>
      <c r="G3369" s="34"/>
      <c r="H3369" s="34"/>
    </row>
    <row r="3370" spans="3:8" x14ac:dyDescent="0.3">
      <c r="C3370" s="34"/>
      <c r="D3370" s="34"/>
      <c r="E3370" s="34"/>
      <c r="F3370" s="34"/>
      <c r="G3370" s="34"/>
      <c r="H3370" s="34"/>
    </row>
    <row r="3371" spans="3:8" x14ac:dyDescent="0.3">
      <c r="C3371" s="34"/>
      <c r="D3371" s="34"/>
      <c r="E3371" s="34"/>
      <c r="F3371" s="34"/>
      <c r="G3371" s="34"/>
      <c r="H3371" s="34"/>
    </row>
    <row r="3372" spans="3:8" x14ac:dyDescent="0.3">
      <c r="C3372" s="34"/>
      <c r="D3372" s="34"/>
      <c r="E3372" s="34"/>
      <c r="F3372" s="34"/>
      <c r="G3372" s="34"/>
      <c r="H3372" s="34"/>
    </row>
    <row r="3373" spans="3:8" x14ac:dyDescent="0.3">
      <c r="C3373" s="34"/>
      <c r="D3373" s="34"/>
      <c r="E3373" s="34"/>
      <c r="F3373" s="34"/>
      <c r="G3373" s="34"/>
      <c r="H3373" s="34"/>
    </row>
    <row r="3374" spans="3:8" x14ac:dyDescent="0.3">
      <c r="C3374" s="34"/>
      <c r="D3374" s="34"/>
      <c r="E3374" s="34"/>
      <c r="F3374" s="34"/>
      <c r="G3374" s="34"/>
      <c r="H3374" s="34"/>
    </row>
    <row r="3375" spans="3:8" x14ac:dyDescent="0.3">
      <c r="C3375" s="34"/>
      <c r="D3375" s="34"/>
      <c r="E3375" s="34"/>
      <c r="F3375" s="34"/>
      <c r="G3375" s="34"/>
      <c r="H3375" s="34"/>
    </row>
    <row r="3376" spans="3:8" x14ac:dyDescent="0.3">
      <c r="C3376" s="34"/>
      <c r="D3376" s="34"/>
      <c r="E3376" s="34"/>
      <c r="F3376" s="34"/>
      <c r="G3376" s="34"/>
      <c r="H3376" s="34"/>
    </row>
    <row r="3377" spans="3:8" x14ac:dyDescent="0.3">
      <c r="C3377" s="34"/>
      <c r="D3377" s="34"/>
      <c r="E3377" s="34"/>
      <c r="F3377" s="34"/>
      <c r="G3377" s="34"/>
      <c r="H3377" s="34"/>
    </row>
    <row r="3378" spans="3:8" x14ac:dyDescent="0.3">
      <c r="C3378" s="34"/>
      <c r="D3378" s="34"/>
      <c r="E3378" s="34"/>
      <c r="F3378" s="34"/>
      <c r="G3378" s="34"/>
      <c r="H3378" s="34"/>
    </row>
    <row r="3379" spans="3:8" x14ac:dyDescent="0.3">
      <c r="C3379" s="34"/>
      <c r="D3379" s="34"/>
      <c r="E3379" s="34"/>
      <c r="F3379" s="34"/>
      <c r="G3379" s="34"/>
      <c r="H3379" s="34"/>
    </row>
    <row r="3380" spans="3:8" x14ac:dyDescent="0.3">
      <c r="C3380" s="34"/>
      <c r="D3380" s="34"/>
      <c r="E3380" s="34"/>
      <c r="F3380" s="34"/>
      <c r="G3380" s="34"/>
      <c r="H3380" s="34"/>
    </row>
    <row r="3381" spans="3:8" x14ac:dyDescent="0.3">
      <c r="C3381" s="34"/>
      <c r="D3381" s="34"/>
      <c r="E3381" s="34"/>
      <c r="F3381" s="34"/>
      <c r="G3381" s="34"/>
      <c r="H3381" s="34"/>
    </row>
    <row r="3382" spans="3:8" x14ac:dyDescent="0.3">
      <c r="C3382" s="34"/>
      <c r="D3382" s="34"/>
      <c r="E3382" s="34"/>
      <c r="F3382" s="34"/>
      <c r="G3382" s="34"/>
      <c r="H3382" s="34"/>
    </row>
    <row r="3383" spans="3:8" x14ac:dyDescent="0.3">
      <c r="C3383" s="34"/>
      <c r="D3383" s="34"/>
      <c r="E3383" s="34"/>
      <c r="F3383" s="34"/>
      <c r="G3383" s="34"/>
      <c r="H3383" s="34"/>
    </row>
    <row r="3384" spans="3:8" x14ac:dyDescent="0.3">
      <c r="C3384" s="34"/>
      <c r="D3384" s="34"/>
      <c r="E3384" s="34"/>
      <c r="F3384" s="34"/>
      <c r="G3384" s="34"/>
      <c r="H3384" s="34"/>
    </row>
    <row r="3385" spans="3:8" x14ac:dyDescent="0.3">
      <c r="C3385" s="34"/>
      <c r="D3385" s="34"/>
      <c r="E3385" s="34"/>
      <c r="F3385" s="34"/>
      <c r="G3385" s="34"/>
      <c r="H3385" s="34"/>
    </row>
    <row r="3386" spans="3:8" x14ac:dyDescent="0.3">
      <c r="C3386" s="34"/>
      <c r="D3386" s="34"/>
      <c r="E3386" s="34"/>
      <c r="F3386" s="34"/>
      <c r="G3386" s="34"/>
      <c r="H3386" s="34"/>
    </row>
    <row r="3387" spans="3:8" x14ac:dyDescent="0.3">
      <c r="C3387" s="34"/>
      <c r="D3387" s="34"/>
      <c r="E3387" s="34"/>
      <c r="F3387" s="34"/>
      <c r="G3387" s="34"/>
      <c r="H3387" s="34"/>
    </row>
    <row r="3388" spans="3:8" x14ac:dyDescent="0.3">
      <c r="C3388" s="34"/>
      <c r="D3388" s="34"/>
      <c r="E3388" s="34"/>
      <c r="F3388" s="34"/>
      <c r="G3388" s="34"/>
      <c r="H3388" s="34"/>
    </row>
    <row r="3389" spans="3:8" x14ac:dyDescent="0.3">
      <c r="C3389" s="34"/>
      <c r="D3389" s="34"/>
      <c r="E3389" s="34"/>
      <c r="F3389" s="34"/>
      <c r="G3389" s="34"/>
      <c r="H3389" s="34"/>
    </row>
    <row r="3390" spans="3:8" x14ac:dyDescent="0.3">
      <c r="C3390" s="34"/>
      <c r="D3390" s="34"/>
      <c r="E3390" s="34"/>
      <c r="F3390" s="34"/>
      <c r="G3390" s="34"/>
      <c r="H3390" s="34"/>
    </row>
    <row r="3391" spans="3:8" x14ac:dyDescent="0.3">
      <c r="C3391" s="34"/>
      <c r="D3391" s="34"/>
      <c r="E3391" s="34"/>
      <c r="F3391" s="34"/>
      <c r="G3391" s="34"/>
      <c r="H3391" s="34"/>
    </row>
    <row r="3392" spans="3:8" x14ac:dyDescent="0.3">
      <c r="C3392" s="34"/>
      <c r="D3392" s="34"/>
      <c r="E3392" s="34"/>
      <c r="F3392" s="34"/>
      <c r="G3392" s="34"/>
      <c r="H3392" s="34"/>
    </row>
    <row r="3393" spans="3:8" x14ac:dyDescent="0.3">
      <c r="C3393" s="34"/>
      <c r="D3393" s="34"/>
      <c r="E3393" s="34"/>
      <c r="F3393" s="34"/>
      <c r="G3393" s="34"/>
      <c r="H3393" s="34"/>
    </row>
    <row r="3394" spans="3:8" x14ac:dyDescent="0.3">
      <c r="C3394" s="34"/>
      <c r="D3394" s="34"/>
      <c r="E3394" s="34"/>
      <c r="F3394" s="34"/>
      <c r="G3394" s="34"/>
      <c r="H3394" s="34"/>
    </row>
    <row r="3395" spans="3:8" x14ac:dyDescent="0.3">
      <c r="C3395" s="34"/>
      <c r="D3395" s="34"/>
      <c r="E3395" s="34"/>
      <c r="F3395" s="34"/>
      <c r="G3395" s="34"/>
      <c r="H3395" s="34"/>
    </row>
    <row r="3396" spans="3:8" x14ac:dyDescent="0.3">
      <c r="C3396" s="34"/>
      <c r="D3396" s="34"/>
      <c r="E3396" s="34"/>
      <c r="F3396" s="34"/>
      <c r="G3396" s="34"/>
      <c r="H3396" s="34"/>
    </row>
    <row r="3397" spans="3:8" x14ac:dyDescent="0.3">
      <c r="C3397" s="34"/>
      <c r="D3397" s="34"/>
      <c r="E3397" s="34"/>
      <c r="F3397" s="34"/>
      <c r="G3397" s="34"/>
      <c r="H3397" s="34"/>
    </row>
    <row r="3398" spans="3:8" x14ac:dyDescent="0.3">
      <c r="C3398" s="34"/>
      <c r="D3398" s="34"/>
      <c r="E3398" s="34"/>
      <c r="F3398" s="34"/>
      <c r="G3398" s="34"/>
      <c r="H3398" s="34"/>
    </row>
    <row r="3399" spans="3:8" x14ac:dyDescent="0.3">
      <c r="C3399" s="34"/>
      <c r="D3399" s="34"/>
      <c r="E3399" s="34"/>
      <c r="F3399" s="34"/>
      <c r="G3399" s="34"/>
      <c r="H3399" s="34"/>
    </row>
    <row r="3400" spans="3:8" x14ac:dyDescent="0.3">
      <c r="C3400" s="34"/>
      <c r="D3400" s="34"/>
      <c r="E3400" s="34"/>
      <c r="F3400" s="34"/>
      <c r="G3400" s="34"/>
      <c r="H3400" s="34"/>
    </row>
    <row r="3401" spans="3:8" x14ac:dyDescent="0.3">
      <c r="C3401" s="34"/>
      <c r="D3401" s="34"/>
      <c r="E3401" s="34"/>
      <c r="F3401" s="34"/>
      <c r="G3401" s="34"/>
      <c r="H3401" s="34"/>
    </row>
    <row r="3402" spans="3:8" x14ac:dyDescent="0.3">
      <c r="C3402" s="34"/>
      <c r="D3402" s="34"/>
      <c r="E3402" s="34"/>
      <c r="F3402" s="34"/>
      <c r="G3402" s="34"/>
      <c r="H3402" s="34"/>
    </row>
    <row r="3403" spans="3:8" x14ac:dyDescent="0.3">
      <c r="C3403" s="34"/>
      <c r="D3403" s="34"/>
      <c r="E3403" s="34"/>
      <c r="F3403" s="34"/>
      <c r="G3403" s="34"/>
      <c r="H3403" s="34"/>
    </row>
    <row r="3404" spans="3:8" x14ac:dyDescent="0.3">
      <c r="C3404" s="34"/>
      <c r="D3404" s="34"/>
      <c r="E3404" s="34"/>
      <c r="F3404" s="34"/>
      <c r="G3404" s="34"/>
      <c r="H3404" s="34"/>
    </row>
    <row r="3405" spans="3:8" x14ac:dyDescent="0.3">
      <c r="C3405" s="34"/>
      <c r="D3405" s="34"/>
      <c r="E3405" s="34"/>
      <c r="F3405" s="34"/>
      <c r="G3405" s="34"/>
      <c r="H3405" s="34"/>
    </row>
    <row r="3406" spans="3:8" x14ac:dyDescent="0.3">
      <c r="C3406" s="34"/>
      <c r="D3406" s="34"/>
      <c r="E3406" s="34"/>
      <c r="F3406" s="34"/>
      <c r="G3406" s="34"/>
      <c r="H3406" s="34"/>
    </row>
    <row r="3407" spans="3:8" x14ac:dyDescent="0.3">
      <c r="C3407" s="34"/>
      <c r="D3407" s="34"/>
      <c r="E3407" s="34"/>
      <c r="F3407" s="34"/>
      <c r="G3407" s="34"/>
      <c r="H3407" s="34"/>
    </row>
    <row r="3408" spans="3:8" x14ac:dyDescent="0.3">
      <c r="C3408" s="34"/>
      <c r="D3408" s="34"/>
      <c r="E3408" s="34"/>
      <c r="F3408" s="34"/>
      <c r="G3408" s="34"/>
      <c r="H3408" s="34"/>
    </row>
    <row r="3409" spans="3:8" x14ac:dyDescent="0.3">
      <c r="C3409" s="34"/>
      <c r="D3409" s="34"/>
      <c r="E3409" s="34"/>
      <c r="F3409" s="34"/>
      <c r="G3409" s="34"/>
      <c r="H3409" s="34"/>
    </row>
    <row r="3410" spans="3:8" x14ac:dyDescent="0.3">
      <c r="C3410" s="34"/>
      <c r="D3410" s="34"/>
      <c r="E3410" s="34"/>
      <c r="F3410" s="34"/>
      <c r="G3410" s="34"/>
      <c r="H3410" s="34"/>
    </row>
    <row r="3411" spans="3:8" x14ac:dyDescent="0.3">
      <c r="C3411" s="34"/>
      <c r="D3411" s="34"/>
      <c r="E3411" s="34"/>
      <c r="F3411" s="34"/>
      <c r="G3411" s="34"/>
      <c r="H3411" s="34"/>
    </row>
    <row r="3412" spans="3:8" x14ac:dyDescent="0.3">
      <c r="C3412" s="34"/>
      <c r="D3412" s="34"/>
      <c r="E3412" s="34"/>
      <c r="F3412" s="34"/>
      <c r="G3412" s="34"/>
      <c r="H3412" s="34"/>
    </row>
    <row r="3413" spans="3:8" x14ac:dyDescent="0.3">
      <c r="C3413" s="34"/>
      <c r="D3413" s="34"/>
      <c r="E3413" s="34"/>
      <c r="F3413" s="34"/>
      <c r="G3413" s="34"/>
      <c r="H3413" s="34"/>
    </row>
    <row r="3414" spans="3:8" x14ac:dyDescent="0.3">
      <c r="C3414" s="34"/>
      <c r="D3414" s="34"/>
      <c r="E3414" s="34"/>
      <c r="F3414" s="34"/>
      <c r="G3414" s="34"/>
      <c r="H3414" s="34"/>
    </row>
    <row r="3415" spans="3:8" x14ac:dyDescent="0.3">
      <c r="C3415" s="34"/>
      <c r="D3415" s="34"/>
      <c r="E3415" s="34"/>
      <c r="F3415" s="34"/>
      <c r="G3415" s="34"/>
      <c r="H3415" s="34"/>
    </row>
    <row r="3416" spans="3:8" x14ac:dyDescent="0.3">
      <c r="C3416" s="34"/>
      <c r="D3416" s="34"/>
      <c r="E3416" s="34"/>
      <c r="F3416" s="34"/>
      <c r="G3416" s="34"/>
      <c r="H3416" s="34"/>
    </row>
    <row r="3417" spans="3:8" x14ac:dyDescent="0.3">
      <c r="C3417" s="34"/>
      <c r="D3417" s="34"/>
      <c r="E3417" s="34"/>
      <c r="F3417" s="34"/>
      <c r="G3417" s="34"/>
      <c r="H3417" s="34"/>
    </row>
    <row r="3418" spans="3:8" x14ac:dyDescent="0.3">
      <c r="C3418" s="34"/>
      <c r="D3418" s="34"/>
      <c r="E3418" s="34"/>
      <c r="F3418" s="34"/>
      <c r="G3418" s="34"/>
      <c r="H3418" s="34"/>
    </row>
    <row r="3419" spans="3:8" x14ac:dyDescent="0.3">
      <c r="C3419" s="34"/>
      <c r="D3419" s="34"/>
      <c r="E3419" s="34"/>
      <c r="F3419" s="34"/>
      <c r="G3419" s="34"/>
      <c r="H3419" s="34"/>
    </row>
    <row r="3420" spans="3:8" x14ac:dyDescent="0.3">
      <c r="C3420" s="34"/>
      <c r="D3420" s="34"/>
      <c r="E3420" s="34"/>
      <c r="F3420" s="34"/>
      <c r="G3420" s="34"/>
      <c r="H3420" s="34"/>
    </row>
    <row r="3421" spans="3:8" x14ac:dyDescent="0.3">
      <c r="C3421" s="34"/>
      <c r="D3421" s="34"/>
      <c r="E3421" s="34"/>
      <c r="F3421" s="34"/>
      <c r="G3421" s="34"/>
      <c r="H3421" s="34"/>
    </row>
    <row r="3422" spans="3:8" x14ac:dyDescent="0.3">
      <c r="C3422" s="34"/>
      <c r="D3422" s="34"/>
      <c r="E3422" s="34"/>
      <c r="F3422" s="34"/>
      <c r="G3422" s="34"/>
      <c r="H3422" s="34"/>
    </row>
    <row r="3423" spans="3:8" x14ac:dyDescent="0.3">
      <c r="C3423" s="34"/>
      <c r="D3423" s="34"/>
      <c r="E3423" s="34"/>
      <c r="F3423" s="34"/>
      <c r="G3423" s="34"/>
      <c r="H3423" s="34"/>
    </row>
    <row r="3424" spans="3:8" x14ac:dyDescent="0.3">
      <c r="C3424" s="34"/>
      <c r="D3424" s="34"/>
      <c r="E3424" s="34"/>
      <c r="F3424" s="34"/>
      <c r="G3424" s="34"/>
      <c r="H3424" s="34"/>
    </row>
    <row r="3425" spans="3:8" x14ac:dyDescent="0.3">
      <c r="C3425" s="34"/>
      <c r="D3425" s="34"/>
      <c r="E3425" s="34"/>
      <c r="F3425" s="34"/>
      <c r="G3425" s="34"/>
      <c r="H3425" s="34"/>
    </row>
    <row r="3426" spans="3:8" x14ac:dyDescent="0.3">
      <c r="C3426" s="34"/>
      <c r="D3426" s="34"/>
      <c r="E3426" s="34"/>
      <c r="F3426" s="34"/>
      <c r="G3426" s="34"/>
      <c r="H3426" s="34"/>
    </row>
    <row r="3427" spans="3:8" x14ac:dyDescent="0.3">
      <c r="C3427" s="34"/>
      <c r="D3427" s="34"/>
      <c r="E3427" s="34"/>
      <c r="F3427" s="34"/>
      <c r="G3427" s="34"/>
      <c r="H3427" s="34"/>
    </row>
    <row r="3428" spans="3:8" x14ac:dyDescent="0.3">
      <c r="C3428" s="34"/>
      <c r="D3428" s="34"/>
      <c r="E3428" s="34"/>
      <c r="F3428" s="34"/>
      <c r="G3428" s="34"/>
      <c r="H3428" s="34"/>
    </row>
    <row r="3429" spans="3:8" x14ac:dyDescent="0.3">
      <c r="C3429" s="34"/>
      <c r="D3429" s="34"/>
      <c r="E3429" s="34"/>
      <c r="F3429" s="34"/>
      <c r="G3429" s="34"/>
      <c r="H3429" s="34"/>
    </row>
    <row r="3430" spans="3:8" x14ac:dyDescent="0.3">
      <c r="C3430" s="34"/>
      <c r="D3430" s="34"/>
      <c r="E3430" s="34"/>
      <c r="F3430" s="34"/>
      <c r="G3430" s="34"/>
      <c r="H3430" s="34"/>
    </row>
    <row r="3431" spans="3:8" x14ac:dyDescent="0.3">
      <c r="C3431" s="34"/>
      <c r="D3431" s="34"/>
      <c r="E3431" s="34"/>
      <c r="F3431" s="34"/>
      <c r="G3431" s="34"/>
      <c r="H3431" s="34"/>
    </row>
    <row r="3432" spans="3:8" x14ac:dyDescent="0.3">
      <c r="C3432" s="34"/>
      <c r="D3432" s="34"/>
      <c r="E3432" s="34"/>
      <c r="F3432" s="34"/>
      <c r="G3432" s="34"/>
      <c r="H3432" s="34"/>
    </row>
    <row r="3433" spans="3:8" x14ac:dyDescent="0.3">
      <c r="C3433" s="34"/>
      <c r="D3433" s="34"/>
      <c r="E3433" s="34"/>
      <c r="F3433" s="34"/>
      <c r="G3433" s="34"/>
      <c r="H3433" s="34"/>
    </row>
    <row r="3434" spans="3:8" x14ac:dyDescent="0.3">
      <c r="C3434" s="34"/>
      <c r="D3434" s="34"/>
      <c r="E3434" s="34"/>
      <c r="F3434" s="34"/>
      <c r="G3434" s="34"/>
      <c r="H3434" s="34"/>
    </row>
    <row r="3435" spans="3:8" x14ac:dyDescent="0.3">
      <c r="C3435" s="34"/>
      <c r="D3435" s="34"/>
      <c r="E3435" s="34"/>
      <c r="F3435" s="34"/>
      <c r="G3435" s="34"/>
      <c r="H3435" s="34"/>
    </row>
    <row r="3436" spans="3:8" x14ac:dyDescent="0.3">
      <c r="C3436" s="34"/>
      <c r="D3436" s="34"/>
      <c r="E3436" s="34"/>
      <c r="F3436" s="34"/>
      <c r="G3436" s="34"/>
      <c r="H3436" s="34"/>
    </row>
    <row r="3437" spans="3:8" x14ac:dyDescent="0.3">
      <c r="C3437" s="34"/>
      <c r="D3437" s="34"/>
      <c r="E3437" s="34"/>
      <c r="F3437" s="34"/>
      <c r="G3437" s="34"/>
      <c r="H3437" s="34"/>
    </row>
    <row r="3438" spans="3:8" x14ac:dyDescent="0.3">
      <c r="C3438" s="34"/>
      <c r="D3438" s="34"/>
      <c r="E3438" s="34"/>
      <c r="F3438" s="34"/>
      <c r="G3438" s="34"/>
      <c r="H3438" s="34"/>
    </row>
    <row r="3439" spans="3:8" x14ac:dyDescent="0.3">
      <c r="C3439" s="34"/>
      <c r="D3439" s="34"/>
      <c r="E3439" s="34"/>
      <c r="F3439" s="34"/>
      <c r="G3439" s="34"/>
      <c r="H3439" s="34"/>
    </row>
    <row r="3440" spans="3:8" x14ac:dyDescent="0.3">
      <c r="C3440" s="34"/>
      <c r="D3440" s="34"/>
      <c r="E3440" s="34"/>
      <c r="F3440" s="34"/>
      <c r="G3440" s="34"/>
      <c r="H3440" s="34"/>
    </row>
    <row r="3441" spans="3:8" x14ac:dyDescent="0.3">
      <c r="C3441" s="34"/>
      <c r="D3441" s="34"/>
      <c r="E3441" s="34"/>
      <c r="F3441" s="34"/>
      <c r="G3441" s="34"/>
      <c r="H3441" s="34"/>
    </row>
    <row r="3442" spans="3:8" x14ac:dyDescent="0.3">
      <c r="C3442" s="34"/>
      <c r="D3442" s="34"/>
      <c r="E3442" s="34"/>
      <c r="F3442" s="34"/>
      <c r="G3442" s="34"/>
      <c r="H3442" s="34"/>
    </row>
    <row r="3443" spans="3:8" x14ac:dyDescent="0.3">
      <c r="C3443" s="34"/>
      <c r="D3443" s="34"/>
      <c r="E3443" s="34"/>
      <c r="F3443" s="34"/>
      <c r="G3443" s="34"/>
      <c r="H3443" s="34"/>
    </row>
    <row r="3444" spans="3:8" x14ac:dyDescent="0.3">
      <c r="C3444" s="34"/>
      <c r="D3444" s="34"/>
      <c r="E3444" s="34"/>
      <c r="F3444" s="34"/>
      <c r="G3444" s="34"/>
      <c r="H3444" s="34"/>
    </row>
    <row r="3445" spans="3:8" x14ac:dyDescent="0.3">
      <c r="C3445" s="34"/>
      <c r="D3445" s="34"/>
      <c r="E3445" s="34"/>
      <c r="F3445" s="34"/>
      <c r="G3445" s="34"/>
      <c r="H3445" s="34"/>
    </row>
    <row r="3446" spans="3:8" x14ac:dyDescent="0.3">
      <c r="C3446" s="34"/>
      <c r="D3446" s="34"/>
      <c r="E3446" s="34"/>
      <c r="F3446" s="34"/>
      <c r="G3446" s="34"/>
      <c r="H3446" s="34"/>
    </row>
    <row r="3447" spans="3:8" x14ac:dyDescent="0.3">
      <c r="C3447" s="34"/>
      <c r="D3447" s="34"/>
      <c r="E3447" s="34"/>
      <c r="F3447" s="34"/>
      <c r="G3447" s="34"/>
      <c r="H3447" s="34"/>
    </row>
    <row r="3448" spans="3:8" x14ac:dyDescent="0.3">
      <c r="C3448" s="34"/>
      <c r="D3448" s="34"/>
      <c r="E3448" s="34"/>
      <c r="F3448" s="34"/>
      <c r="G3448" s="34"/>
      <c r="H3448" s="34"/>
    </row>
    <row r="3449" spans="3:8" x14ac:dyDescent="0.3">
      <c r="C3449" s="34"/>
      <c r="D3449" s="34"/>
      <c r="E3449" s="34"/>
      <c r="F3449" s="34"/>
      <c r="G3449" s="34"/>
      <c r="H3449" s="34"/>
    </row>
    <row r="3450" spans="3:8" x14ac:dyDescent="0.3">
      <c r="C3450" s="34"/>
      <c r="D3450" s="34"/>
      <c r="E3450" s="34"/>
      <c r="F3450" s="34"/>
      <c r="G3450" s="34"/>
      <c r="H3450" s="34"/>
    </row>
    <row r="3451" spans="3:8" x14ac:dyDescent="0.3">
      <c r="C3451" s="34"/>
      <c r="D3451" s="34"/>
      <c r="E3451" s="34"/>
      <c r="F3451" s="34"/>
      <c r="G3451" s="34"/>
      <c r="H3451" s="34"/>
    </row>
    <row r="3452" spans="3:8" x14ac:dyDescent="0.3">
      <c r="C3452" s="34"/>
      <c r="D3452" s="34"/>
      <c r="E3452" s="34"/>
      <c r="F3452" s="34"/>
      <c r="G3452" s="34"/>
      <c r="H3452" s="34"/>
    </row>
    <row r="3453" spans="3:8" x14ac:dyDescent="0.3">
      <c r="C3453" s="34"/>
      <c r="D3453" s="34"/>
      <c r="E3453" s="34"/>
      <c r="F3453" s="34"/>
      <c r="G3453" s="34"/>
      <c r="H3453" s="34"/>
    </row>
    <row r="3454" spans="3:8" x14ac:dyDescent="0.3">
      <c r="C3454" s="34"/>
      <c r="D3454" s="34"/>
      <c r="E3454" s="34"/>
      <c r="F3454" s="34"/>
      <c r="G3454" s="34"/>
      <c r="H3454" s="34"/>
    </row>
    <row r="3455" spans="3:8" x14ac:dyDescent="0.3">
      <c r="C3455" s="34"/>
      <c r="D3455" s="34"/>
      <c r="E3455" s="34"/>
      <c r="F3455" s="34"/>
      <c r="G3455" s="34"/>
      <c r="H3455" s="34"/>
    </row>
    <row r="3456" spans="3:8" x14ac:dyDescent="0.3">
      <c r="C3456" s="34"/>
      <c r="D3456" s="34"/>
      <c r="E3456" s="34"/>
      <c r="F3456" s="34"/>
      <c r="G3456" s="34"/>
      <c r="H3456" s="34"/>
    </row>
    <row r="3457" spans="3:8" x14ac:dyDescent="0.3">
      <c r="C3457" s="34"/>
      <c r="D3457" s="34"/>
      <c r="E3457" s="34"/>
      <c r="F3457" s="34"/>
      <c r="G3457" s="34"/>
      <c r="H3457" s="34"/>
    </row>
    <row r="3458" spans="3:8" x14ac:dyDescent="0.3">
      <c r="C3458" s="34"/>
      <c r="D3458" s="34"/>
      <c r="E3458" s="34"/>
      <c r="F3458" s="34"/>
      <c r="G3458" s="34"/>
      <c r="H3458" s="34"/>
    </row>
    <row r="3459" spans="3:8" x14ac:dyDescent="0.3">
      <c r="C3459" s="34"/>
      <c r="D3459" s="34"/>
      <c r="E3459" s="34"/>
      <c r="F3459" s="34"/>
      <c r="G3459" s="34"/>
      <c r="H3459" s="34"/>
    </row>
    <row r="3460" spans="3:8" x14ac:dyDescent="0.3">
      <c r="C3460" s="34"/>
      <c r="D3460" s="34"/>
      <c r="E3460" s="34"/>
      <c r="F3460" s="34"/>
      <c r="G3460" s="34"/>
      <c r="H3460" s="34"/>
    </row>
    <row r="3461" spans="3:8" x14ac:dyDescent="0.3">
      <c r="C3461" s="34"/>
      <c r="D3461" s="34"/>
      <c r="E3461" s="34"/>
      <c r="F3461" s="34"/>
      <c r="G3461" s="34"/>
      <c r="H3461" s="34"/>
    </row>
    <row r="3462" spans="3:8" x14ac:dyDescent="0.3">
      <c r="C3462" s="34"/>
      <c r="D3462" s="34"/>
      <c r="E3462" s="34"/>
      <c r="F3462" s="34"/>
      <c r="G3462" s="34"/>
      <c r="H3462" s="34"/>
    </row>
    <row r="3463" spans="3:8" x14ac:dyDescent="0.3">
      <c r="C3463" s="34"/>
      <c r="D3463" s="34"/>
      <c r="E3463" s="34"/>
      <c r="F3463" s="34"/>
      <c r="G3463" s="34"/>
      <c r="H3463" s="34"/>
    </row>
    <row r="3464" spans="3:8" x14ac:dyDescent="0.3">
      <c r="C3464" s="34"/>
      <c r="D3464" s="34"/>
      <c r="E3464" s="34"/>
      <c r="F3464" s="34"/>
      <c r="G3464" s="34"/>
      <c r="H3464" s="34"/>
    </row>
    <row r="3465" spans="3:8" x14ac:dyDescent="0.3">
      <c r="C3465" s="34"/>
      <c r="D3465" s="34"/>
      <c r="E3465" s="34"/>
      <c r="F3465" s="34"/>
      <c r="G3465" s="34"/>
      <c r="H3465" s="34"/>
    </row>
    <row r="3466" spans="3:8" x14ac:dyDescent="0.3">
      <c r="C3466" s="34"/>
      <c r="D3466" s="34"/>
      <c r="E3466" s="34"/>
      <c r="F3466" s="34"/>
      <c r="G3466" s="34"/>
      <c r="H3466" s="34"/>
    </row>
    <row r="3467" spans="3:8" x14ac:dyDescent="0.3">
      <c r="C3467" s="34"/>
      <c r="D3467" s="34"/>
      <c r="E3467" s="34"/>
      <c r="F3467" s="34"/>
      <c r="G3467" s="34"/>
      <c r="H3467" s="34"/>
    </row>
    <row r="3468" spans="3:8" x14ac:dyDescent="0.3">
      <c r="C3468" s="34"/>
      <c r="D3468" s="34"/>
      <c r="E3468" s="34"/>
      <c r="F3468" s="34"/>
      <c r="G3468" s="34"/>
      <c r="H3468" s="34"/>
    </row>
    <row r="3469" spans="3:8" x14ac:dyDescent="0.3">
      <c r="C3469" s="34"/>
      <c r="D3469" s="34"/>
      <c r="E3469" s="34"/>
      <c r="F3469" s="34"/>
      <c r="G3469" s="34"/>
      <c r="H3469" s="34"/>
    </row>
    <row r="3470" spans="3:8" x14ac:dyDescent="0.3">
      <c r="C3470" s="34"/>
      <c r="D3470" s="34"/>
      <c r="E3470" s="34"/>
      <c r="F3470" s="34"/>
      <c r="G3470" s="34"/>
      <c r="H3470" s="34"/>
    </row>
    <row r="3471" spans="3:8" x14ac:dyDescent="0.3">
      <c r="C3471" s="34"/>
      <c r="D3471" s="34"/>
      <c r="E3471" s="34"/>
      <c r="F3471" s="34"/>
      <c r="G3471" s="34"/>
      <c r="H3471" s="34"/>
    </row>
    <row r="3472" spans="3:8" x14ac:dyDescent="0.3">
      <c r="C3472" s="34"/>
      <c r="D3472" s="34"/>
      <c r="E3472" s="34"/>
      <c r="F3472" s="34"/>
      <c r="G3472" s="34"/>
      <c r="H3472" s="34"/>
    </row>
    <row r="3473" spans="3:8" x14ac:dyDescent="0.3">
      <c r="C3473" s="34"/>
      <c r="D3473" s="34"/>
      <c r="E3473" s="34"/>
      <c r="F3473" s="34"/>
      <c r="G3473" s="34"/>
      <c r="H3473" s="34"/>
    </row>
    <row r="3474" spans="3:8" x14ac:dyDescent="0.3">
      <c r="C3474" s="34"/>
      <c r="D3474" s="34"/>
      <c r="E3474" s="34"/>
      <c r="F3474" s="34"/>
      <c r="G3474" s="34"/>
      <c r="H3474" s="34"/>
    </row>
    <row r="3475" spans="3:8" x14ac:dyDescent="0.3">
      <c r="C3475" s="34"/>
      <c r="D3475" s="34"/>
      <c r="E3475" s="34"/>
      <c r="F3475" s="34"/>
      <c r="G3475" s="34"/>
      <c r="H3475" s="34"/>
    </row>
    <row r="3476" spans="3:8" x14ac:dyDescent="0.3">
      <c r="C3476" s="34"/>
      <c r="D3476" s="34"/>
      <c r="E3476" s="34"/>
      <c r="F3476" s="34"/>
      <c r="G3476" s="34"/>
      <c r="H3476" s="34"/>
    </row>
    <row r="3477" spans="3:8" x14ac:dyDescent="0.3">
      <c r="C3477" s="34"/>
      <c r="D3477" s="34"/>
      <c r="E3477" s="34"/>
      <c r="F3477" s="34"/>
      <c r="G3477" s="34"/>
      <c r="H3477" s="34"/>
    </row>
    <row r="3478" spans="3:8" x14ac:dyDescent="0.3">
      <c r="C3478" s="34"/>
      <c r="D3478" s="34"/>
      <c r="E3478" s="34"/>
      <c r="F3478" s="34"/>
      <c r="G3478" s="34"/>
      <c r="H3478" s="34"/>
    </row>
    <row r="3479" spans="3:8" x14ac:dyDescent="0.3">
      <c r="C3479" s="34"/>
      <c r="D3479" s="34"/>
      <c r="E3479" s="34"/>
      <c r="F3479" s="34"/>
      <c r="G3479" s="34"/>
      <c r="H3479" s="34"/>
    </row>
    <row r="3480" spans="3:8" x14ac:dyDescent="0.3">
      <c r="C3480" s="34"/>
      <c r="D3480" s="34"/>
      <c r="E3480" s="34"/>
      <c r="F3480" s="34"/>
      <c r="G3480" s="34"/>
      <c r="H3480" s="34"/>
    </row>
    <row r="3481" spans="3:8" x14ac:dyDescent="0.3">
      <c r="C3481" s="34"/>
      <c r="D3481" s="34"/>
      <c r="E3481" s="34"/>
      <c r="F3481" s="34"/>
      <c r="G3481" s="34"/>
      <c r="H3481" s="34"/>
    </row>
    <row r="3482" spans="3:8" x14ac:dyDescent="0.3">
      <c r="C3482" s="34"/>
      <c r="D3482" s="34"/>
      <c r="E3482" s="34"/>
      <c r="F3482" s="34"/>
      <c r="G3482" s="34"/>
      <c r="H3482" s="34"/>
    </row>
    <row r="3483" spans="3:8" x14ac:dyDescent="0.3">
      <c r="C3483" s="34"/>
      <c r="D3483" s="34"/>
      <c r="E3483" s="34"/>
      <c r="F3483" s="34"/>
      <c r="G3483" s="34"/>
      <c r="H3483" s="34"/>
    </row>
    <row r="3484" spans="3:8" x14ac:dyDescent="0.3">
      <c r="C3484" s="34"/>
      <c r="D3484" s="34"/>
      <c r="E3484" s="34"/>
      <c r="F3484" s="34"/>
      <c r="G3484" s="34"/>
      <c r="H3484" s="34"/>
    </row>
    <row r="3485" spans="3:8" x14ac:dyDescent="0.3">
      <c r="C3485" s="34"/>
      <c r="D3485" s="34"/>
      <c r="E3485" s="34"/>
      <c r="F3485" s="34"/>
      <c r="G3485" s="34"/>
      <c r="H3485" s="34"/>
    </row>
    <row r="3486" spans="3:8" x14ac:dyDescent="0.3">
      <c r="C3486" s="34"/>
      <c r="D3486" s="34"/>
      <c r="E3486" s="34"/>
      <c r="F3486" s="34"/>
      <c r="G3486" s="34"/>
      <c r="H3486" s="34"/>
    </row>
    <row r="3487" spans="3:8" x14ac:dyDescent="0.3">
      <c r="C3487" s="34"/>
      <c r="D3487" s="34"/>
      <c r="E3487" s="34"/>
      <c r="F3487" s="34"/>
      <c r="G3487" s="34"/>
      <c r="H3487" s="34"/>
    </row>
    <row r="3488" spans="3:8" x14ac:dyDescent="0.3">
      <c r="C3488" s="34"/>
      <c r="D3488" s="34"/>
      <c r="E3488" s="34"/>
      <c r="F3488" s="34"/>
      <c r="G3488" s="34"/>
      <c r="H3488" s="34"/>
    </row>
    <row r="3489" spans="3:8" x14ac:dyDescent="0.3">
      <c r="C3489" s="34"/>
      <c r="D3489" s="34"/>
      <c r="E3489" s="34"/>
      <c r="F3489" s="34"/>
      <c r="G3489" s="34"/>
      <c r="H3489" s="34"/>
    </row>
    <row r="3490" spans="3:8" x14ac:dyDescent="0.3">
      <c r="C3490" s="34"/>
      <c r="D3490" s="34"/>
      <c r="E3490" s="34"/>
      <c r="F3490" s="34"/>
      <c r="G3490" s="34"/>
      <c r="H3490" s="34"/>
    </row>
    <row r="3491" spans="3:8" x14ac:dyDescent="0.3">
      <c r="C3491" s="34"/>
      <c r="D3491" s="34"/>
      <c r="E3491" s="34"/>
      <c r="F3491" s="34"/>
      <c r="G3491" s="34"/>
      <c r="H3491" s="34"/>
    </row>
    <row r="3492" spans="3:8" x14ac:dyDescent="0.3">
      <c r="C3492" s="34"/>
      <c r="D3492" s="34"/>
      <c r="E3492" s="34"/>
      <c r="F3492" s="34"/>
      <c r="G3492" s="34"/>
      <c r="H3492" s="34"/>
    </row>
    <row r="3493" spans="3:8" x14ac:dyDescent="0.3">
      <c r="C3493" s="34"/>
      <c r="D3493" s="34"/>
      <c r="E3493" s="34"/>
      <c r="F3493" s="34"/>
      <c r="G3493" s="34"/>
      <c r="H3493" s="34"/>
    </row>
    <row r="3494" spans="3:8" x14ac:dyDescent="0.3">
      <c r="C3494" s="34"/>
      <c r="D3494" s="34"/>
      <c r="E3494" s="34"/>
      <c r="F3494" s="34"/>
      <c r="G3494" s="34"/>
      <c r="H3494" s="34"/>
    </row>
    <row r="3495" spans="3:8" x14ac:dyDescent="0.3">
      <c r="C3495" s="34"/>
      <c r="D3495" s="34"/>
      <c r="E3495" s="34"/>
      <c r="F3495" s="34"/>
      <c r="G3495" s="34"/>
      <c r="H3495" s="34"/>
    </row>
    <row r="3496" spans="3:8" x14ac:dyDescent="0.3">
      <c r="C3496" s="34"/>
      <c r="D3496" s="34"/>
      <c r="E3496" s="34"/>
      <c r="F3496" s="34"/>
      <c r="G3496" s="34"/>
      <c r="H3496" s="34"/>
    </row>
    <row r="3497" spans="3:8" x14ac:dyDescent="0.3">
      <c r="C3497" s="34"/>
      <c r="D3497" s="34"/>
      <c r="E3497" s="34"/>
      <c r="F3497" s="34"/>
      <c r="G3497" s="34"/>
      <c r="H3497" s="34"/>
    </row>
    <row r="3498" spans="3:8" x14ac:dyDescent="0.3">
      <c r="C3498" s="34"/>
      <c r="D3498" s="34"/>
      <c r="E3498" s="34"/>
      <c r="F3498" s="34"/>
      <c r="G3498" s="34"/>
      <c r="H3498" s="34"/>
    </row>
    <row r="3499" spans="3:8" x14ac:dyDescent="0.3">
      <c r="C3499" s="34"/>
      <c r="D3499" s="34"/>
      <c r="E3499" s="34"/>
      <c r="F3499" s="34"/>
      <c r="G3499" s="34"/>
      <c r="H3499" s="34"/>
    </row>
    <row r="3500" spans="3:8" x14ac:dyDescent="0.3">
      <c r="C3500" s="34"/>
      <c r="D3500" s="34"/>
      <c r="E3500" s="34"/>
      <c r="F3500" s="34"/>
      <c r="G3500" s="34"/>
      <c r="H3500" s="34"/>
    </row>
    <row r="3501" spans="3:8" x14ac:dyDescent="0.3">
      <c r="C3501" s="34"/>
      <c r="D3501" s="34"/>
      <c r="E3501" s="34"/>
      <c r="F3501" s="34"/>
      <c r="G3501" s="34"/>
      <c r="H3501" s="34"/>
    </row>
    <row r="3502" spans="3:8" x14ac:dyDescent="0.3">
      <c r="C3502" s="34"/>
      <c r="D3502" s="34"/>
      <c r="E3502" s="34"/>
      <c r="F3502" s="34"/>
      <c r="G3502" s="34"/>
      <c r="H3502" s="34"/>
    </row>
    <row r="3503" spans="3:8" x14ac:dyDescent="0.3">
      <c r="C3503" s="34"/>
      <c r="D3503" s="34"/>
      <c r="E3503" s="34"/>
      <c r="F3503" s="34"/>
      <c r="G3503" s="34"/>
      <c r="H3503" s="34"/>
    </row>
    <row r="3504" spans="3:8" x14ac:dyDescent="0.3">
      <c r="C3504" s="34"/>
      <c r="D3504" s="34"/>
      <c r="E3504" s="34"/>
      <c r="F3504" s="34"/>
      <c r="G3504" s="34"/>
      <c r="H3504" s="34"/>
    </row>
    <row r="3505" spans="3:8" x14ac:dyDescent="0.3">
      <c r="C3505" s="34"/>
      <c r="D3505" s="34"/>
      <c r="E3505" s="34"/>
      <c r="F3505" s="34"/>
      <c r="G3505" s="34"/>
      <c r="H3505" s="34"/>
    </row>
    <row r="3506" spans="3:8" x14ac:dyDescent="0.3">
      <c r="C3506" s="34"/>
      <c r="D3506" s="34"/>
      <c r="E3506" s="34"/>
      <c r="F3506" s="34"/>
      <c r="G3506" s="34"/>
      <c r="H3506" s="34"/>
    </row>
    <row r="3507" spans="3:8" x14ac:dyDescent="0.3">
      <c r="C3507" s="34"/>
      <c r="D3507" s="34"/>
      <c r="E3507" s="34"/>
      <c r="F3507" s="34"/>
      <c r="G3507" s="34"/>
      <c r="H3507" s="34"/>
    </row>
    <row r="3508" spans="3:8" x14ac:dyDescent="0.3">
      <c r="C3508" s="34"/>
      <c r="D3508" s="34"/>
      <c r="E3508" s="34"/>
      <c r="F3508" s="34"/>
      <c r="G3508" s="34"/>
      <c r="H3508" s="34"/>
    </row>
    <row r="3509" spans="3:8" x14ac:dyDescent="0.3">
      <c r="C3509" s="34"/>
      <c r="D3509" s="34"/>
      <c r="E3509" s="34"/>
      <c r="F3509" s="34"/>
      <c r="G3509" s="34"/>
      <c r="H3509" s="34"/>
    </row>
    <row r="3510" spans="3:8" x14ac:dyDescent="0.3">
      <c r="C3510" s="34"/>
      <c r="D3510" s="34"/>
      <c r="E3510" s="34"/>
      <c r="F3510" s="34"/>
      <c r="G3510" s="34"/>
      <c r="H3510" s="34"/>
    </row>
    <row r="3511" spans="3:8" x14ac:dyDescent="0.3">
      <c r="C3511" s="34"/>
      <c r="D3511" s="34"/>
      <c r="E3511" s="34"/>
      <c r="F3511" s="34"/>
      <c r="G3511" s="34"/>
      <c r="H3511" s="34"/>
    </row>
    <row r="3512" spans="3:8" x14ac:dyDescent="0.3">
      <c r="C3512" s="34"/>
      <c r="D3512" s="34"/>
      <c r="E3512" s="34"/>
      <c r="F3512" s="34"/>
      <c r="G3512" s="34"/>
      <c r="H3512" s="34"/>
    </row>
    <row r="3513" spans="3:8" x14ac:dyDescent="0.3">
      <c r="C3513" s="34"/>
      <c r="D3513" s="34"/>
      <c r="E3513" s="34"/>
      <c r="F3513" s="34"/>
      <c r="G3513" s="34"/>
      <c r="H3513" s="34"/>
    </row>
    <row r="3514" spans="3:8" x14ac:dyDescent="0.3">
      <c r="C3514" s="34"/>
      <c r="D3514" s="34"/>
      <c r="E3514" s="34"/>
      <c r="F3514" s="34"/>
      <c r="G3514" s="34"/>
      <c r="H3514" s="34"/>
    </row>
    <row r="3515" spans="3:8" x14ac:dyDescent="0.3">
      <c r="C3515" s="34"/>
      <c r="D3515" s="34"/>
      <c r="E3515" s="34"/>
      <c r="F3515" s="34"/>
      <c r="G3515" s="34"/>
      <c r="H3515" s="34"/>
    </row>
    <row r="3516" spans="3:8" x14ac:dyDescent="0.3">
      <c r="C3516" s="34"/>
      <c r="D3516" s="34"/>
      <c r="E3516" s="34"/>
      <c r="F3516" s="34"/>
      <c r="G3516" s="34"/>
      <c r="H3516" s="34"/>
    </row>
    <row r="3517" spans="3:8" x14ac:dyDescent="0.3">
      <c r="C3517" s="34"/>
      <c r="D3517" s="34"/>
      <c r="E3517" s="34"/>
      <c r="F3517" s="34"/>
      <c r="G3517" s="34"/>
      <c r="H3517" s="34"/>
    </row>
    <row r="3518" spans="3:8" x14ac:dyDescent="0.3">
      <c r="C3518" s="34"/>
      <c r="D3518" s="34"/>
      <c r="E3518" s="34"/>
      <c r="F3518" s="34"/>
      <c r="G3518" s="34"/>
      <c r="H3518" s="34"/>
    </row>
    <row r="3519" spans="3:8" x14ac:dyDescent="0.3">
      <c r="C3519" s="34"/>
      <c r="D3519" s="34"/>
      <c r="E3519" s="34"/>
      <c r="F3519" s="34"/>
      <c r="G3519" s="34"/>
      <c r="H3519" s="34"/>
    </row>
    <row r="3520" spans="3:8" x14ac:dyDescent="0.3">
      <c r="C3520" s="34"/>
      <c r="D3520" s="34"/>
      <c r="E3520" s="34"/>
      <c r="F3520" s="34"/>
      <c r="G3520" s="34"/>
      <c r="H3520" s="34"/>
    </row>
    <row r="3521" spans="3:8" x14ac:dyDescent="0.3">
      <c r="C3521" s="34"/>
      <c r="D3521" s="34"/>
      <c r="E3521" s="34"/>
      <c r="F3521" s="34"/>
      <c r="G3521" s="34"/>
      <c r="H3521" s="34"/>
    </row>
    <row r="3522" spans="3:8" x14ac:dyDescent="0.3">
      <c r="C3522" s="34"/>
      <c r="D3522" s="34"/>
      <c r="E3522" s="34"/>
      <c r="F3522" s="34"/>
      <c r="G3522" s="34"/>
      <c r="H3522" s="34"/>
    </row>
    <row r="3523" spans="3:8" x14ac:dyDescent="0.3">
      <c r="C3523" s="34"/>
      <c r="D3523" s="34"/>
      <c r="E3523" s="34"/>
      <c r="F3523" s="34"/>
      <c r="G3523" s="34"/>
      <c r="H3523" s="34"/>
    </row>
    <row r="3524" spans="3:8" x14ac:dyDescent="0.3">
      <c r="C3524" s="34"/>
      <c r="D3524" s="34"/>
      <c r="E3524" s="34"/>
      <c r="F3524" s="34"/>
      <c r="G3524" s="34"/>
      <c r="H3524" s="34"/>
    </row>
    <row r="3525" spans="3:8" x14ac:dyDescent="0.3">
      <c r="C3525" s="34"/>
      <c r="D3525" s="34"/>
      <c r="E3525" s="34"/>
      <c r="F3525" s="34"/>
      <c r="G3525" s="34"/>
      <c r="H3525" s="34"/>
    </row>
    <row r="3526" spans="3:8" x14ac:dyDescent="0.3">
      <c r="C3526" s="34"/>
      <c r="D3526" s="34"/>
      <c r="E3526" s="34"/>
      <c r="F3526" s="34"/>
      <c r="G3526" s="34"/>
      <c r="H3526" s="34"/>
    </row>
    <row r="3527" spans="3:8" x14ac:dyDescent="0.3">
      <c r="C3527" s="34"/>
      <c r="D3527" s="34"/>
      <c r="E3527" s="34"/>
      <c r="F3527" s="34"/>
      <c r="G3527" s="34"/>
      <c r="H3527" s="34"/>
    </row>
    <row r="3528" spans="3:8" x14ac:dyDescent="0.3">
      <c r="C3528" s="34"/>
      <c r="D3528" s="34"/>
      <c r="E3528" s="34"/>
      <c r="F3528" s="34"/>
      <c r="G3528" s="34"/>
      <c r="H3528" s="34"/>
    </row>
    <row r="3529" spans="3:8" x14ac:dyDescent="0.3">
      <c r="C3529" s="34"/>
      <c r="D3529" s="34"/>
      <c r="E3529" s="34"/>
      <c r="F3529" s="34"/>
      <c r="G3529" s="34"/>
      <c r="H3529" s="34"/>
    </row>
    <row r="3530" spans="3:8" x14ac:dyDescent="0.3">
      <c r="C3530" s="34"/>
      <c r="D3530" s="34"/>
      <c r="E3530" s="34"/>
      <c r="F3530" s="34"/>
      <c r="G3530" s="34"/>
      <c r="H3530" s="34"/>
    </row>
    <row r="3531" spans="3:8" x14ac:dyDescent="0.3">
      <c r="C3531" s="34"/>
      <c r="D3531" s="34"/>
      <c r="E3531" s="34"/>
      <c r="F3531" s="34"/>
      <c r="G3531" s="34"/>
      <c r="H3531" s="34"/>
    </row>
    <row r="3532" spans="3:8" x14ac:dyDescent="0.3">
      <c r="C3532" s="34"/>
      <c r="D3532" s="34"/>
      <c r="E3532" s="34"/>
      <c r="F3532" s="34"/>
      <c r="G3532" s="34"/>
      <c r="H3532" s="34"/>
    </row>
    <row r="3533" spans="3:8" x14ac:dyDescent="0.3">
      <c r="C3533" s="34"/>
      <c r="D3533" s="34"/>
      <c r="E3533" s="34"/>
      <c r="F3533" s="34"/>
      <c r="G3533" s="34"/>
      <c r="H3533" s="34"/>
    </row>
    <row r="3534" spans="3:8" x14ac:dyDescent="0.3">
      <c r="C3534" s="34"/>
      <c r="D3534" s="34"/>
      <c r="E3534" s="34"/>
      <c r="F3534" s="34"/>
      <c r="G3534" s="34"/>
      <c r="H3534" s="34"/>
    </row>
    <row r="3535" spans="3:8" x14ac:dyDescent="0.3">
      <c r="C3535" s="34"/>
      <c r="D3535" s="34"/>
      <c r="E3535" s="34"/>
      <c r="F3535" s="34"/>
      <c r="G3535" s="34"/>
      <c r="H3535" s="34"/>
    </row>
    <row r="3536" spans="3:8" x14ac:dyDescent="0.3">
      <c r="C3536" s="34"/>
      <c r="D3536" s="34"/>
      <c r="E3536" s="34"/>
      <c r="F3536" s="34"/>
      <c r="G3536" s="34"/>
      <c r="H3536" s="34"/>
    </row>
    <row r="3537" spans="3:8" x14ac:dyDescent="0.3">
      <c r="C3537" s="34"/>
      <c r="D3537" s="34"/>
      <c r="E3537" s="34"/>
      <c r="F3537" s="34"/>
      <c r="G3537" s="34"/>
      <c r="H3537" s="34"/>
    </row>
    <row r="3538" spans="3:8" x14ac:dyDescent="0.3">
      <c r="C3538" s="34"/>
      <c r="D3538" s="34"/>
      <c r="E3538" s="34"/>
      <c r="F3538" s="34"/>
      <c r="G3538" s="34"/>
      <c r="H3538" s="34"/>
    </row>
    <row r="3539" spans="3:8" x14ac:dyDescent="0.3">
      <c r="C3539" s="34"/>
      <c r="D3539" s="34"/>
      <c r="E3539" s="34"/>
      <c r="F3539" s="34"/>
      <c r="G3539" s="34"/>
      <c r="H3539" s="34"/>
    </row>
    <row r="3540" spans="3:8" x14ac:dyDescent="0.3">
      <c r="C3540" s="34"/>
      <c r="D3540" s="34"/>
      <c r="E3540" s="34"/>
      <c r="F3540" s="34"/>
      <c r="G3540" s="34"/>
      <c r="H3540" s="34"/>
    </row>
    <row r="3541" spans="3:8" x14ac:dyDescent="0.3">
      <c r="C3541" s="34"/>
      <c r="D3541" s="34"/>
      <c r="E3541" s="34"/>
      <c r="F3541" s="34"/>
      <c r="G3541" s="34"/>
      <c r="H3541" s="34"/>
    </row>
    <row r="3542" spans="3:8" x14ac:dyDescent="0.3">
      <c r="C3542" s="34"/>
      <c r="D3542" s="34"/>
      <c r="E3542" s="34"/>
      <c r="F3542" s="34"/>
      <c r="G3542" s="34"/>
      <c r="H3542" s="34"/>
    </row>
    <row r="3543" spans="3:8" x14ac:dyDescent="0.3">
      <c r="C3543" s="34"/>
      <c r="D3543" s="34"/>
      <c r="E3543" s="34"/>
      <c r="F3543" s="34"/>
      <c r="G3543" s="34"/>
      <c r="H3543" s="34"/>
    </row>
    <row r="3544" spans="3:8" x14ac:dyDescent="0.3">
      <c r="C3544" s="34"/>
      <c r="D3544" s="34"/>
      <c r="E3544" s="34"/>
      <c r="F3544" s="34"/>
      <c r="G3544" s="34"/>
      <c r="H3544" s="34"/>
    </row>
    <row r="3545" spans="3:8" x14ac:dyDescent="0.3">
      <c r="C3545" s="34"/>
      <c r="D3545" s="34"/>
      <c r="E3545" s="34"/>
      <c r="F3545" s="34"/>
      <c r="G3545" s="34"/>
      <c r="H3545" s="34"/>
    </row>
    <row r="3546" spans="3:8" x14ac:dyDescent="0.3">
      <c r="C3546" s="34"/>
      <c r="D3546" s="34"/>
      <c r="E3546" s="34"/>
      <c r="F3546" s="34"/>
      <c r="G3546" s="34"/>
      <c r="H3546" s="34"/>
    </row>
    <row r="3547" spans="3:8" x14ac:dyDescent="0.3">
      <c r="C3547" s="34"/>
      <c r="D3547" s="34"/>
      <c r="E3547" s="34"/>
      <c r="F3547" s="34"/>
      <c r="G3547" s="34"/>
      <c r="H3547" s="34"/>
    </row>
    <row r="3548" spans="3:8" x14ac:dyDescent="0.3">
      <c r="C3548" s="34"/>
      <c r="D3548" s="34"/>
      <c r="E3548" s="34"/>
      <c r="F3548" s="34"/>
      <c r="G3548" s="34"/>
      <c r="H3548" s="34"/>
    </row>
    <row r="3549" spans="3:8" x14ac:dyDescent="0.3">
      <c r="C3549" s="34"/>
      <c r="D3549" s="34"/>
      <c r="E3549" s="34"/>
      <c r="F3549" s="34"/>
      <c r="G3549" s="34"/>
      <c r="H3549" s="34"/>
    </row>
    <row r="3550" spans="3:8" x14ac:dyDescent="0.3">
      <c r="C3550" s="34"/>
      <c r="D3550" s="34"/>
      <c r="E3550" s="34"/>
      <c r="F3550" s="34"/>
      <c r="G3550" s="34"/>
      <c r="H3550" s="34"/>
    </row>
    <row r="3551" spans="3:8" x14ac:dyDescent="0.3">
      <c r="C3551" s="34"/>
      <c r="D3551" s="34"/>
      <c r="E3551" s="34"/>
      <c r="F3551" s="34"/>
      <c r="G3551" s="34"/>
      <c r="H3551" s="34"/>
    </row>
    <row r="3552" spans="3:8" x14ac:dyDescent="0.3">
      <c r="C3552" s="34"/>
      <c r="D3552" s="34"/>
      <c r="E3552" s="34"/>
      <c r="F3552" s="34"/>
      <c r="G3552" s="34"/>
      <c r="H3552" s="34"/>
    </row>
    <row r="3553" spans="3:8" x14ac:dyDescent="0.3">
      <c r="C3553" s="34"/>
      <c r="D3553" s="34"/>
      <c r="E3553" s="34"/>
      <c r="F3553" s="34"/>
      <c r="G3553" s="34"/>
      <c r="H3553" s="34"/>
    </row>
    <row r="3554" spans="3:8" x14ac:dyDescent="0.3">
      <c r="C3554" s="34"/>
      <c r="D3554" s="34"/>
      <c r="E3554" s="34"/>
      <c r="F3554" s="34"/>
      <c r="G3554" s="34"/>
      <c r="H3554" s="34"/>
    </row>
    <row r="3555" spans="3:8" x14ac:dyDescent="0.3">
      <c r="C3555" s="34"/>
      <c r="D3555" s="34"/>
      <c r="E3555" s="34"/>
      <c r="F3555" s="34"/>
      <c r="G3555" s="34"/>
      <c r="H3555" s="34"/>
    </row>
    <row r="3556" spans="3:8" x14ac:dyDescent="0.3">
      <c r="C3556" s="34"/>
      <c r="D3556" s="34"/>
      <c r="E3556" s="34"/>
      <c r="F3556" s="34"/>
      <c r="G3556" s="34"/>
      <c r="H3556" s="34"/>
    </row>
    <row r="3557" spans="3:8" x14ac:dyDescent="0.3">
      <c r="C3557" s="34"/>
      <c r="D3557" s="34"/>
      <c r="E3557" s="34"/>
      <c r="F3557" s="34"/>
      <c r="G3557" s="34"/>
      <c r="H3557" s="34"/>
    </row>
    <row r="3558" spans="3:8" x14ac:dyDescent="0.3">
      <c r="C3558" s="34"/>
      <c r="D3558" s="34"/>
      <c r="E3558" s="34"/>
      <c r="F3558" s="34"/>
      <c r="G3558" s="34"/>
      <c r="H3558" s="34"/>
    </row>
    <row r="3559" spans="3:8" x14ac:dyDescent="0.3">
      <c r="C3559" s="34"/>
      <c r="D3559" s="34"/>
      <c r="E3559" s="34"/>
      <c r="F3559" s="34"/>
      <c r="G3559" s="34"/>
      <c r="H3559" s="34"/>
    </row>
    <row r="3560" spans="3:8" x14ac:dyDescent="0.3">
      <c r="C3560" s="34"/>
      <c r="D3560" s="34"/>
      <c r="E3560" s="34"/>
      <c r="F3560" s="34"/>
      <c r="G3560" s="34"/>
      <c r="H3560" s="34"/>
    </row>
    <row r="3561" spans="3:8" x14ac:dyDescent="0.3">
      <c r="C3561" s="34"/>
      <c r="D3561" s="34"/>
      <c r="E3561" s="34"/>
      <c r="F3561" s="34"/>
      <c r="G3561" s="34"/>
      <c r="H3561" s="34"/>
    </row>
    <row r="3562" spans="3:8" x14ac:dyDescent="0.3">
      <c r="C3562" s="34"/>
      <c r="D3562" s="34"/>
      <c r="E3562" s="34"/>
      <c r="F3562" s="34"/>
      <c r="G3562" s="34"/>
      <c r="H3562" s="34"/>
    </row>
    <row r="3563" spans="3:8" x14ac:dyDescent="0.3">
      <c r="C3563" s="34"/>
      <c r="D3563" s="34"/>
      <c r="E3563" s="34"/>
      <c r="F3563" s="34"/>
      <c r="G3563" s="34"/>
      <c r="H3563" s="34"/>
    </row>
    <row r="3564" spans="3:8" x14ac:dyDescent="0.3">
      <c r="C3564" s="34"/>
      <c r="D3564" s="34"/>
      <c r="E3564" s="34"/>
      <c r="F3564" s="34"/>
      <c r="G3564" s="34"/>
      <c r="H3564" s="34"/>
    </row>
    <row r="3565" spans="3:8" x14ac:dyDescent="0.3">
      <c r="C3565" s="34"/>
      <c r="D3565" s="34"/>
      <c r="E3565" s="34"/>
      <c r="F3565" s="34"/>
      <c r="G3565" s="34"/>
      <c r="H3565" s="34"/>
    </row>
    <row r="3566" spans="3:8" x14ac:dyDescent="0.3">
      <c r="C3566" s="34"/>
      <c r="D3566" s="34"/>
      <c r="E3566" s="34"/>
      <c r="F3566" s="34"/>
      <c r="G3566" s="34"/>
      <c r="H3566" s="34"/>
    </row>
    <row r="3567" spans="3:8" x14ac:dyDescent="0.3">
      <c r="C3567" s="34"/>
      <c r="D3567" s="34"/>
      <c r="E3567" s="34"/>
      <c r="F3567" s="34"/>
      <c r="G3567" s="34"/>
      <c r="H3567" s="34"/>
    </row>
    <row r="3568" spans="3:8" x14ac:dyDescent="0.3">
      <c r="C3568" s="34"/>
      <c r="D3568" s="34"/>
      <c r="E3568" s="34"/>
      <c r="F3568" s="34"/>
      <c r="G3568" s="34"/>
      <c r="H3568" s="34"/>
    </row>
    <row r="3569" spans="3:8" x14ac:dyDescent="0.3">
      <c r="C3569" s="34"/>
      <c r="D3569" s="34"/>
      <c r="E3569" s="34"/>
      <c r="F3569" s="34"/>
      <c r="G3569" s="34"/>
      <c r="H3569" s="34"/>
    </row>
    <row r="3570" spans="3:8" x14ac:dyDescent="0.3">
      <c r="C3570" s="34"/>
      <c r="D3570" s="34"/>
      <c r="E3570" s="34"/>
      <c r="F3570" s="34"/>
      <c r="G3570" s="34"/>
      <c r="H3570" s="34"/>
    </row>
    <row r="3571" spans="3:8" x14ac:dyDescent="0.3">
      <c r="C3571" s="34"/>
      <c r="D3571" s="34"/>
      <c r="E3571" s="34"/>
      <c r="F3571" s="34"/>
      <c r="G3571" s="34"/>
      <c r="H3571" s="34"/>
    </row>
    <row r="3572" spans="3:8" x14ac:dyDescent="0.3">
      <c r="C3572" s="34"/>
      <c r="D3572" s="34"/>
      <c r="E3572" s="34"/>
      <c r="F3572" s="34"/>
      <c r="G3572" s="34"/>
      <c r="H3572" s="34"/>
    </row>
    <row r="3573" spans="3:8" x14ac:dyDescent="0.3">
      <c r="C3573" s="34"/>
      <c r="D3573" s="34"/>
      <c r="E3573" s="34"/>
      <c r="F3573" s="34"/>
      <c r="G3573" s="34"/>
      <c r="H3573" s="34"/>
    </row>
    <row r="3574" spans="3:8" x14ac:dyDescent="0.3">
      <c r="C3574" s="34"/>
      <c r="D3574" s="34"/>
      <c r="E3574" s="34"/>
      <c r="F3574" s="34"/>
      <c r="G3574" s="34"/>
      <c r="H3574" s="34"/>
    </row>
    <row r="3575" spans="3:8" x14ac:dyDescent="0.3">
      <c r="C3575" s="34"/>
      <c r="D3575" s="34"/>
      <c r="E3575" s="34"/>
      <c r="F3575" s="34"/>
      <c r="G3575" s="34"/>
      <c r="H3575" s="34"/>
    </row>
    <row r="3576" spans="3:8" x14ac:dyDescent="0.3">
      <c r="C3576" s="34"/>
      <c r="D3576" s="34"/>
      <c r="E3576" s="34"/>
      <c r="F3576" s="34"/>
      <c r="G3576" s="34"/>
      <c r="H3576" s="34"/>
    </row>
    <row r="3577" spans="3:8" x14ac:dyDescent="0.3">
      <c r="C3577" s="34"/>
      <c r="D3577" s="34"/>
      <c r="E3577" s="34"/>
      <c r="F3577" s="34"/>
      <c r="G3577" s="34"/>
      <c r="H3577" s="34"/>
    </row>
    <row r="3578" spans="3:8" x14ac:dyDescent="0.3">
      <c r="C3578" s="34"/>
      <c r="D3578" s="34"/>
      <c r="E3578" s="34"/>
      <c r="F3578" s="34"/>
      <c r="G3578" s="34"/>
      <c r="H3578" s="34"/>
    </row>
    <row r="3579" spans="3:8" x14ac:dyDescent="0.3">
      <c r="C3579" s="34"/>
      <c r="D3579" s="34"/>
      <c r="E3579" s="34"/>
      <c r="F3579" s="34"/>
      <c r="G3579" s="34"/>
      <c r="H3579" s="34"/>
    </row>
    <row r="3580" spans="3:8" x14ac:dyDescent="0.3">
      <c r="C3580" s="34"/>
      <c r="D3580" s="34"/>
      <c r="E3580" s="34"/>
      <c r="F3580" s="34"/>
      <c r="G3580" s="34"/>
      <c r="H3580" s="34"/>
    </row>
    <row r="3581" spans="3:8" x14ac:dyDescent="0.3">
      <c r="C3581" s="34"/>
      <c r="D3581" s="34"/>
      <c r="E3581" s="34"/>
      <c r="F3581" s="34"/>
      <c r="G3581" s="34"/>
      <c r="H3581" s="34"/>
    </row>
    <row r="3582" spans="3:8" x14ac:dyDescent="0.3">
      <c r="C3582" s="34"/>
      <c r="D3582" s="34"/>
      <c r="E3582" s="34"/>
      <c r="F3582" s="34"/>
      <c r="G3582" s="34"/>
      <c r="H3582" s="34"/>
    </row>
    <row r="3583" spans="3:8" x14ac:dyDescent="0.3">
      <c r="C3583" s="34"/>
      <c r="D3583" s="34"/>
      <c r="E3583" s="34"/>
      <c r="F3583" s="34"/>
      <c r="G3583" s="34"/>
      <c r="H3583" s="34"/>
    </row>
    <row r="3584" spans="3:8" x14ac:dyDescent="0.3">
      <c r="C3584" s="34"/>
      <c r="D3584" s="34"/>
      <c r="E3584" s="34"/>
      <c r="F3584" s="34"/>
      <c r="G3584" s="34"/>
      <c r="H3584" s="34"/>
    </row>
    <row r="3585" spans="3:8" x14ac:dyDescent="0.3">
      <c r="C3585" s="34"/>
      <c r="D3585" s="34"/>
      <c r="E3585" s="34"/>
      <c r="F3585" s="34"/>
      <c r="G3585" s="34"/>
      <c r="H3585" s="34"/>
    </row>
    <row r="3586" spans="3:8" x14ac:dyDescent="0.3">
      <c r="C3586" s="34"/>
      <c r="D3586" s="34"/>
      <c r="E3586" s="34"/>
      <c r="F3586" s="34"/>
      <c r="G3586" s="34"/>
      <c r="H3586" s="34"/>
    </row>
    <row r="3587" spans="3:8" x14ac:dyDescent="0.3">
      <c r="C3587" s="34"/>
      <c r="D3587" s="34"/>
      <c r="E3587" s="34"/>
      <c r="F3587" s="34"/>
      <c r="G3587" s="34"/>
      <c r="H3587" s="34"/>
    </row>
    <row r="3588" spans="3:8" x14ac:dyDescent="0.3">
      <c r="C3588" s="34"/>
      <c r="D3588" s="34"/>
      <c r="E3588" s="34"/>
      <c r="F3588" s="34"/>
      <c r="G3588" s="34"/>
      <c r="H3588" s="34"/>
    </row>
    <row r="3589" spans="3:8" x14ac:dyDescent="0.3">
      <c r="C3589" s="34"/>
      <c r="D3589" s="34"/>
      <c r="E3589" s="34"/>
      <c r="F3589" s="34"/>
      <c r="G3589" s="34"/>
      <c r="H3589" s="34"/>
    </row>
    <row r="3590" spans="3:8" x14ac:dyDescent="0.3">
      <c r="C3590" s="34"/>
      <c r="D3590" s="34"/>
      <c r="E3590" s="34"/>
      <c r="F3590" s="34"/>
      <c r="G3590" s="34"/>
      <c r="H3590" s="34"/>
    </row>
    <row r="3591" spans="3:8" x14ac:dyDescent="0.3">
      <c r="C3591" s="34"/>
      <c r="D3591" s="34"/>
      <c r="E3591" s="34"/>
      <c r="F3591" s="34"/>
      <c r="G3591" s="34"/>
      <c r="H3591" s="34"/>
    </row>
    <row r="3592" spans="3:8" x14ac:dyDescent="0.3">
      <c r="C3592" s="34"/>
      <c r="D3592" s="34"/>
      <c r="E3592" s="34"/>
      <c r="F3592" s="34"/>
      <c r="G3592" s="34"/>
      <c r="H3592" s="34"/>
    </row>
    <row r="3593" spans="3:8" x14ac:dyDescent="0.3">
      <c r="C3593" s="34"/>
      <c r="D3593" s="34"/>
      <c r="E3593" s="34"/>
      <c r="F3593" s="34"/>
      <c r="G3593" s="34"/>
      <c r="H3593" s="34"/>
    </row>
    <row r="3594" spans="3:8" x14ac:dyDescent="0.3">
      <c r="C3594" s="34"/>
      <c r="D3594" s="34"/>
      <c r="E3594" s="34"/>
      <c r="F3594" s="34"/>
      <c r="G3594" s="34"/>
      <c r="H3594" s="34"/>
    </row>
    <row r="3595" spans="3:8" x14ac:dyDescent="0.3">
      <c r="C3595" s="34"/>
      <c r="D3595" s="34"/>
      <c r="E3595" s="34"/>
      <c r="F3595" s="34"/>
      <c r="G3595" s="34"/>
      <c r="H3595" s="34"/>
    </row>
    <row r="3596" spans="3:8" x14ac:dyDescent="0.3">
      <c r="C3596" s="34"/>
      <c r="D3596" s="34"/>
      <c r="E3596" s="34"/>
      <c r="F3596" s="34"/>
      <c r="G3596" s="34"/>
      <c r="H3596" s="34"/>
    </row>
    <row r="3597" spans="3:8" x14ac:dyDescent="0.3">
      <c r="C3597" s="34"/>
      <c r="D3597" s="34"/>
      <c r="E3597" s="34"/>
      <c r="F3597" s="34"/>
      <c r="G3597" s="34"/>
      <c r="H3597" s="34"/>
    </row>
    <row r="3598" spans="3:8" x14ac:dyDescent="0.3">
      <c r="C3598" s="34"/>
      <c r="D3598" s="34"/>
      <c r="E3598" s="34"/>
      <c r="F3598" s="34"/>
      <c r="G3598" s="34"/>
      <c r="H3598" s="34"/>
    </row>
    <row r="3599" spans="3:8" x14ac:dyDescent="0.3">
      <c r="C3599" s="34"/>
      <c r="D3599" s="34"/>
      <c r="E3599" s="34"/>
      <c r="F3599" s="34"/>
      <c r="G3599" s="34"/>
      <c r="H3599" s="34"/>
    </row>
    <row r="3600" spans="3:8" x14ac:dyDescent="0.3">
      <c r="C3600" s="34"/>
      <c r="D3600" s="34"/>
      <c r="E3600" s="34"/>
      <c r="F3600" s="34"/>
      <c r="G3600" s="34"/>
      <c r="H3600" s="34"/>
    </row>
    <row r="3601" spans="3:8" x14ac:dyDescent="0.3">
      <c r="C3601" s="34"/>
      <c r="D3601" s="34"/>
      <c r="E3601" s="34"/>
      <c r="F3601" s="34"/>
      <c r="G3601" s="34"/>
      <c r="H3601" s="34"/>
    </row>
    <row r="3602" spans="3:8" x14ac:dyDescent="0.3">
      <c r="C3602" s="34"/>
      <c r="D3602" s="34"/>
      <c r="E3602" s="34"/>
      <c r="F3602" s="34"/>
      <c r="G3602" s="34"/>
      <c r="H3602" s="34"/>
    </row>
    <row r="3603" spans="3:8" x14ac:dyDescent="0.3">
      <c r="C3603" s="34"/>
      <c r="D3603" s="34"/>
      <c r="E3603" s="34"/>
      <c r="F3603" s="34"/>
      <c r="G3603" s="34"/>
      <c r="H3603" s="34"/>
    </row>
    <row r="3604" spans="3:8" x14ac:dyDescent="0.3">
      <c r="C3604" s="34"/>
      <c r="D3604" s="34"/>
      <c r="E3604" s="34"/>
      <c r="F3604" s="34"/>
      <c r="G3604" s="34"/>
      <c r="H3604" s="34"/>
    </row>
    <row r="3605" spans="3:8" x14ac:dyDescent="0.3">
      <c r="C3605" s="34"/>
      <c r="D3605" s="34"/>
      <c r="E3605" s="34"/>
      <c r="F3605" s="34"/>
      <c r="G3605" s="34"/>
      <c r="H3605" s="34"/>
    </row>
    <row r="3606" spans="3:8" x14ac:dyDescent="0.3">
      <c r="C3606" s="34"/>
      <c r="D3606" s="34"/>
      <c r="E3606" s="34"/>
      <c r="F3606" s="34"/>
      <c r="G3606" s="34"/>
      <c r="H3606" s="34"/>
    </row>
    <row r="3607" spans="3:8" x14ac:dyDescent="0.3">
      <c r="C3607" s="34"/>
      <c r="D3607" s="34"/>
      <c r="E3607" s="34"/>
      <c r="F3607" s="34"/>
      <c r="G3607" s="34"/>
      <c r="H3607" s="34"/>
    </row>
    <row r="3608" spans="3:8" x14ac:dyDescent="0.3">
      <c r="C3608" s="34"/>
      <c r="D3608" s="34"/>
      <c r="E3608" s="34"/>
      <c r="F3608" s="34"/>
      <c r="G3608" s="34"/>
      <c r="H3608" s="34"/>
    </row>
    <row r="3609" spans="3:8" x14ac:dyDescent="0.3">
      <c r="C3609" s="34"/>
      <c r="D3609" s="34"/>
      <c r="E3609" s="34"/>
      <c r="F3609" s="34"/>
      <c r="G3609" s="34"/>
      <c r="H3609" s="34"/>
    </row>
    <row r="3610" spans="3:8" x14ac:dyDescent="0.3">
      <c r="C3610" s="34"/>
      <c r="D3610" s="34"/>
      <c r="E3610" s="34"/>
      <c r="F3610" s="34"/>
      <c r="G3610" s="34"/>
      <c r="H3610" s="34"/>
    </row>
    <row r="3611" spans="3:8" x14ac:dyDescent="0.3">
      <c r="C3611" s="34"/>
      <c r="D3611" s="34"/>
      <c r="E3611" s="34"/>
      <c r="F3611" s="34"/>
      <c r="G3611" s="34"/>
      <c r="H3611" s="34"/>
    </row>
    <row r="3612" spans="3:8" x14ac:dyDescent="0.3">
      <c r="C3612" s="34"/>
      <c r="D3612" s="34"/>
      <c r="E3612" s="34"/>
      <c r="F3612" s="34"/>
      <c r="G3612" s="34"/>
      <c r="H3612" s="34"/>
    </row>
    <row r="3613" spans="3:8" x14ac:dyDescent="0.3">
      <c r="C3613" s="34"/>
      <c r="D3613" s="34"/>
      <c r="E3613" s="34"/>
      <c r="F3613" s="34"/>
      <c r="G3613" s="34"/>
      <c r="H3613" s="34"/>
    </row>
    <row r="3614" spans="3:8" x14ac:dyDescent="0.3">
      <c r="C3614" s="34"/>
      <c r="D3614" s="34"/>
      <c r="E3614" s="34"/>
      <c r="F3614" s="34"/>
      <c r="G3614" s="34"/>
      <c r="H3614" s="34"/>
    </row>
    <row r="3615" spans="3:8" x14ac:dyDescent="0.3">
      <c r="C3615" s="34"/>
      <c r="D3615" s="34"/>
      <c r="E3615" s="34"/>
      <c r="F3615" s="34"/>
      <c r="G3615" s="34"/>
      <c r="H3615" s="34"/>
    </row>
    <row r="3616" spans="3:8" x14ac:dyDescent="0.3">
      <c r="C3616" s="34"/>
      <c r="D3616" s="34"/>
      <c r="E3616" s="34"/>
      <c r="F3616" s="34"/>
      <c r="G3616" s="34"/>
      <c r="H3616" s="34"/>
    </row>
    <row r="3617" spans="3:8" x14ac:dyDescent="0.3">
      <c r="C3617" s="34"/>
      <c r="D3617" s="34"/>
      <c r="E3617" s="34"/>
      <c r="F3617" s="34"/>
      <c r="G3617" s="34"/>
      <c r="H3617" s="34"/>
    </row>
    <row r="3618" spans="3:8" x14ac:dyDescent="0.3">
      <c r="C3618" s="34"/>
      <c r="D3618" s="34"/>
      <c r="E3618" s="34"/>
      <c r="F3618" s="34"/>
      <c r="G3618" s="34"/>
      <c r="H3618" s="34"/>
    </row>
    <row r="3619" spans="3:8" x14ac:dyDescent="0.3">
      <c r="C3619" s="34"/>
      <c r="D3619" s="34"/>
      <c r="E3619" s="34"/>
      <c r="F3619" s="34"/>
      <c r="G3619" s="34"/>
      <c r="H3619" s="34"/>
    </row>
    <row r="3620" spans="3:8" x14ac:dyDescent="0.3">
      <c r="C3620" s="34"/>
      <c r="D3620" s="34"/>
      <c r="E3620" s="34"/>
      <c r="F3620" s="34"/>
      <c r="G3620" s="34"/>
      <c r="H3620" s="34"/>
    </row>
    <row r="3621" spans="3:8" x14ac:dyDescent="0.3">
      <c r="C3621" s="34"/>
      <c r="D3621" s="34"/>
      <c r="E3621" s="34"/>
      <c r="F3621" s="34"/>
      <c r="G3621" s="34"/>
      <c r="H3621" s="34"/>
    </row>
    <row r="3622" spans="3:8" x14ac:dyDescent="0.3">
      <c r="C3622" s="34"/>
      <c r="D3622" s="34"/>
      <c r="E3622" s="34"/>
      <c r="F3622" s="34"/>
      <c r="G3622" s="34"/>
      <c r="H3622" s="34"/>
    </row>
    <row r="3623" spans="3:8" x14ac:dyDescent="0.3">
      <c r="C3623" s="34"/>
      <c r="D3623" s="34"/>
      <c r="E3623" s="34"/>
      <c r="F3623" s="34"/>
      <c r="G3623" s="34"/>
      <c r="H3623" s="34"/>
    </row>
    <row r="3624" spans="3:8" x14ac:dyDescent="0.3">
      <c r="C3624" s="34"/>
      <c r="D3624" s="34"/>
      <c r="E3624" s="34"/>
      <c r="F3624" s="34"/>
      <c r="G3624" s="34"/>
      <c r="H3624" s="34"/>
    </row>
    <row r="3625" spans="3:8" x14ac:dyDescent="0.3">
      <c r="C3625" s="34"/>
      <c r="D3625" s="34"/>
      <c r="E3625" s="34"/>
      <c r="F3625" s="34"/>
      <c r="G3625" s="34"/>
      <c r="H3625" s="34"/>
    </row>
    <row r="3626" spans="3:8" x14ac:dyDescent="0.3">
      <c r="C3626" s="34"/>
      <c r="D3626" s="34"/>
      <c r="E3626" s="34"/>
      <c r="F3626" s="34"/>
      <c r="G3626" s="34"/>
      <c r="H3626" s="34"/>
    </row>
    <row r="3627" spans="3:8" x14ac:dyDescent="0.3">
      <c r="C3627" s="34"/>
      <c r="D3627" s="34"/>
      <c r="E3627" s="34"/>
      <c r="F3627" s="34"/>
      <c r="G3627" s="34"/>
      <c r="H3627" s="34"/>
    </row>
    <row r="3628" spans="3:8" x14ac:dyDescent="0.3">
      <c r="C3628" s="34"/>
      <c r="D3628" s="34"/>
      <c r="E3628" s="34"/>
      <c r="F3628" s="34"/>
      <c r="G3628" s="34"/>
      <c r="H3628" s="34"/>
    </row>
    <row r="3629" spans="3:8" x14ac:dyDescent="0.3">
      <c r="C3629" s="34"/>
      <c r="D3629" s="34"/>
      <c r="E3629" s="34"/>
      <c r="F3629" s="34"/>
      <c r="G3629" s="34"/>
      <c r="H3629" s="34"/>
    </row>
    <row r="3630" spans="3:8" x14ac:dyDescent="0.3">
      <c r="C3630" s="34"/>
      <c r="D3630" s="34"/>
      <c r="E3630" s="34"/>
      <c r="F3630" s="34"/>
      <c r="G3630" s="34"/>
      <c r="H3630" s="34"/>
    </row>
    <row r="3631" spans="3:8" x14ac:dyDescent="0.3">
      <c r="C3631" s="34"/>
      <c r="D3631" s="34"/>
      <c r="E3631" s="34"/>
      <c r="F3631" s="34"/>
      <c r="G3631" s="34"/>
      <c r="H3631" s="34"/>
    </row>
    <row r="3632" spans="3:8" x14ac:dyDescent="0.3">
      <c r="C3632" s="34"/>
      <c r="D3632" s="34"/>
      <c r="E3632" s="34"/>
      <c r="F3632" s="34"/>
      <c r="G3632" s="34"/>
      <c r="H3632" s="34"/>
    </row>
    <row r="3633" spans="3:8" x14ac:dyDescent="0.3">
      <c r="C3633" s="34"/>
      <c r="D3633" s="34"/>
      <c r="E3633" s="34"/>
      <c r="F3633" s="34"/>
      <c r="G3633" s="34"/>
      <c r="H3633" s="34"/>
    </row>
    <row r="3634" spans="3:8" x14ac:dyDescent="0.3">
      <c r="C3634" s="34"/>
      <c r="D3634" s="34"/>
      <c r="E3634" s="34"/>
      <c r="F3634" s="34"/>
      <c r="G3634" s="34"/>
      <c r="H3634" s="34"/>
    </row>
    <row r="3635" spans="3:8" x14ac:dyDescent="0.3">
      <c r="C3635" s="34"/>
      <c r="D3635" s="34"/>
      <c r="E3635" s="34"/>
      <c r="F3635" s="34"/>
      <c r="G3635" s="34"/>
      <c r="H3635" s="34"/>
    </row>
    <row r="3636" spans="3:8" x14ac:dyDescent="0.3">
      <c r="C3636" s="34"/>
      <c r="D3636" s="34"/>
      <c r="E3636" s="34"/>
      <c r="F3636" s="34"/>
      <c r="G3636" s="34"/>
      <c r="H3636" s="34"/>
    </row>
    <row r="3637" spans="3:8" x14ac:dyDescent="0.3">
      <c r="C3637" s="34"/>
      <c r="D3637" s="34"/>
      <c r="E3637" s="34"/>
      <c r="F3637" s="34"/>
      <c r="G3637" s="34"/>
      <c r="H3637" s="34"/>
    </row>
    <row r="3638" spans="3:8" x14ac:dyDescent="0.3">
      <c r="C3638" s="34"/>
      <c r="D3638" s="34"/>
      <c r="E3638" s="34"/>
      <c r="F3638" s="34"/>
      <c r="G3638" s="34"/>
      <c r="H3638" s="34"/>
    </row>
    <row r="3639" spans="3:8" x14ac:dyDescent="0.3">
      <c r="C3639" s="34"/>
      <c r="D3639" s="34"/>
      <c r="E3639" s="34"/>
      <c r="F3639" s="34"/>
      <c r="G3639" s="34"/>
      <c r="H3639" s="34"/>
    </row>
    <row r="3640" spans="3:8" x14ac:dyDescent="0.3">
      <c r="C3640" s="34"/>
      <c r="D3640" s="34"/>
      <c r="E3640" s="34"/>
      <c r="F3640" s="34"/>
      <c r="G3640" s="34"/>
      <c r="H3640" s="34"/>
    </row>
    <row r="3641" spans="3:8" x14ac:dyDescent="0.3">
      <c r="C3641" s="34"/>
      <c r="D3641" s="34"/>
      <c r="E3641" s="34"/>
      <c r="F3641" s="34"/>
      <c r="G3641" s="34"/>
      <c r="H3641" s="34"/>
    </row>
    <row r="3642" spans="3:8" x14ac:dyDescent="0.3">
      <c r="C3642" s="34"/>
      <c r="D3642" s="34"/>
      <c r="E3642" s="34"/>
      <c r="F3642" s="34"/>
      <c r="G3642" s="34"/>
      <c r="H3642" s="34"/>
    </row>
    <row r="3643" spans="3:8" x14ac:dyDescent="0.3">
      <c r="C3643" s="34"/>
      <c r="D3643" s="34"/>
      <c r="E3643" s="34"/>
      <c r="F3643" s="34"/>
      <c r="G3643" s="34"/>
      <c r="H3643" s="34"/>
    </row>
    <row r="3644" spans="3:8" x14ac:dyDescent="0.3">
      <c r="C3644" s="34"/>
      <c r="D3644" s="34"/>
      <c r="E3644" s="34"/>
      <c r="F3644" s="34"/>
      <c r="G3644" s="34"/>
      <c r="H3644" s="34"/>
    </row>
    <row r="3645" spans="3:8" x14ac:dyDescent="0.3">
      <c r="C3645" s="34"/>
      <c r="D3645" s="34"/>
      <c r="E3645" s="34"/>
      <c r="F3645" s="34"/>
      <c r="G3645" s="34"/>
      <c r="H3645" s="34"/>
    </row>
    <row r="3646" spans="3:8" x14ac:dyDescent="0.3">
      <c r="C3646" s="34"/>
      <c r="D3646" s="34"/>
      <c r="E3646" s="34"/>
      <c r="F3646" s="34"/>
      <c r="G3646" s="34"/>
      <c r="H3646" s="34"/>
    </row>
    <row r="3647" spans="3:8" x14ac:dyDescent="0.3">
      <c r="C3647" s="34"/>
      <c r="D3647" s="34"/>
      <c r="E3647" s="34"/>
      <c r="F3647" s="34"/>
      <c r="G3647" s="34"/>
      <c r="H3647" s="34"/>
    </row>
    <row r="3648" spans="3:8" x14ac:dyDescent="0.3">
      <c r="C3648" s="34"/>
      <c r="D3648" s="34"/>
      <c r="E3648" s="34"/>
      <c r="F3648" s="34"/>
      <c r="G3648" s="34"/>
      <c r="H3648" s="34"/>
    </row>
    <row r="3649" spans="3:8" x14ac:dyDescent="0.3">
      <c r="C3649" s="34"/>
      <c r="D3649" s="34"/>
      <c r="E3649" s="34"/>
      <c r="F3649" s="34"/>
      <c r="G3649" s="34"/>
      <c r="H3649" s="34"/>
    </row>
    <row r="3650" spans="3:8" x14ac:dyDescent="0.3">
      <c r="C3650" s="34"/>
      <c r="D3650" s="34"/>
      <c r="E3650" s="34"/>
      <c r="F3650" s="34"/>
      <c r="G3650" s="34"/>
      <c r="H3650" s="34"/>
    </row>
    <row r="3651" spans="3:8" x14ac:dyDescent="0.3">
      <c r="C3651" s="34"/>
      <c r="D3651" s="34"/>
      <c r="E3651" s="34"/>
      <c r="F3651" s="34"/>
      <c r="G3651" s="34"/>
      <c r="H3651" s="34"/>
    </row>
    <row r="3652" spans="3:8" x14ac:dyDescent="0.3">
      <c r="C3652" s="34"/>
      <c r="D3652" s="34"/>
      <c r="E3652" s="34"/>
      <c r="F3652" s="34"/>
      <c r="G3652" s="34"/>
      <c r="H3652" s="34"/>
    </row>
    <row r="3653" spans="3:8" x14ac:dyDescent="0.3">
      <c r="C3653" s="34"/>
      <c r="D3653" s="34"/>
      <c r="E3653" s="34"/>
      <c r="F3653" s="34"/>
      <c r="G3653" s="34"/>
      <c r="H3653" s="34"/>
    </row>
    <row r="3654" spans="3:8" x14ac:dyDescent="0.3">
      <c r="C3654" s="34"/>
      <c r="D3654" s="34"/>
      <c r="E3654" s="34"/>
      <c r="F3654" s="34"/>
      <c r="G3654" s="34"/>
      <c r="H3654" s="34"/>
    </row>
    <row r="3655" spans="3:8" x14ac:dyDescent="0.3">
      <c r="C3655" s="34"/>
      <c r="D3655" s="34"/>
      <c r="E3655" s="34"/>
      <c r="F3655" s="34"/>
      <c r="G3655" s="34"/>
      <c r="H3655" s="34"/>
    </row>
    <row r="3656" spans="3:8" x14ac:dyDescent="0.3">
      <c r="C3656" s="34"/>
      <c r="D3656" s="34"/>
      <c r="E3656" s="34"/>
      <c r="F3656" s="34"/>
      <c r="G3656" s="34"/>
      <c r="H3656" s="34"/>
    </row>
    <row r="3657" spans="3:8" x14ac:dyDescent="0.3">
      <c r="C3657" s="34"/>
      <c r="D3657" s="34"/>
      <c r="E3657" s="34"/>
      <c r="F3657" s="34"/>
      <c r="G3657" s="34"/>
      <c r="H3657" s="34"/>
    </row>
    <row r="3658" spans="3:8" x14ac:dyDescent="0.3">
      <c r="C3658" s="34"/>
      <c r="D3658" s="34"/>
      <c r="E3658" s="34"/>
      <c r="F3658" s="34"/>
      <c r="G3658" s="34"/>
      <c r="H3658" s="34"/>
    </row>
    <row r="3659" spans="3:8" x14ac:dyDescent="0.3">
      <c r="C3659" s="34"/>
      <c r="D3659" s="34"/>
      <c r="E3659" s="34"/>
      <c r="F3659" s="34"/>
      <c r="G3659" s="34"/>
      <c r="H3659" s="34"/>
    </row>
    <row r="3660" spans="3:8" x14ac:dyDescent="0.3">
      <c r="C3660" s="34"/>
      <c r="D3660" s="34"/>
      <c r="E3660" s="34"/>
      <c r="F3660" s="34"/>
      <c r="G3660" s="34"/>
      <c r="H3660" s="34"/>
    </row>
    <row r="3661" spans="3:8" x14ac:dyDescent="0.3">
      <c r="C3661" s="34"/>
      <c r="D3661" s="34"/>
      <c r="E3661" s="34"/>
      <c r="F3661" s="34"/>
      <c r="G3661" s="34"/>
      <c r="H3661" s="34"/>
    </row>
    <row r="3662" spans="3:8" x14ac:dyDescent="0.3">
      <c r="C3662" s="34"/>
      <c r="D3662" s="34"/>
      <c r="E3662" s="34"/>
      <c r="F3662" s="34"/>
      <c r="G3662" s="34"/>
      <c r="H3662" s="34"/>
    </row>
    <row r="3663" spans="3:8" x14ac:dyDescent="0.3">
      <c r="C3663" s="34"/>
      <c r="D3663" s="34"/>
      <c r="E3663" s="34"/>
      <c r="F3663" s="34"/>
      <c r="G3663" s="34"/>
      <c r="H3663" s="34"/>
    </row>
    <row r="3664" spans="3:8" x14ac:dyDescent="0.3">
      <c r="C3664" s="34"/>
      <c r="D3664" s="34"/>
      <c r="E3664" s="34"/>
      <c r="F3664" s="34"/>
      <c r="G3664" s="34"/>
      <c r="H3664" s="34"/>
    </row>
    <row r="3665" spans="3:8" x14ac:dyDescent="0.3">
      <c r="C3665" s="34"/>
      <c r="D3665" s="34"/>
      <c r="E3665" s="34"/>
      <c r="F3665" s="34"/>
      <c r="G3665" s="34"/>
      <c r="H3665" s="34"/>
    </row>
    <row r="3666" spans="3:8" x14ac:dyDescent="0.3">
      <c r="C3666" s="34"/>
      <c r="D3666" s="34"/>
      <c r="E3666" s="34"/>
      <c r="F3666" s="34"/>
      <c r="G3666" s="34"/>
      <c r="H3666" s="34"/>
    </row>
    <row r="3667" spans="3:8" x14ac:dyDescent="0.3">
      <c r="C3667" s="34"/>
      <c r="D3667" s="34"/>
      <c r="E3667" s="34"/>
      <c r="F3667" s="34"/>
      <c r="G3667" s="34"/>
      <c r="H3667" s="34"/>
    </row>
    <row r="3668" spans="3:8" x14ac:dyDescent="0.3">
      <c r="C3668" s="34"/>
      <c r="D3668" s="34"/>
      <c r="E3668" s="34"/>
      <c r="F3668" s="34"/>
      <c r="G3668" s="34"/>
      <c r="H3668" s="34"/>
    </row>
    <row r="3669" spans="3:8" x14ac:dyDescent="0.3">
      <c r="C3669" s="34"/>
      <c r="D3669" s="34"/>
      <c r="E3669" s="34"/>
      <c r="F3669" s="34"/>
      <c r="G3669" s="34"/>
      <c r="H3669" s="34"/>
    </row>
    <row r="3670" spans="3:8" x14ac:dyDescent="0.3">
      <c r="C3670" s="34"/>
      <c r="D3670" s="34"/>
      <c r="E3670" s="34"/>
      <c r="F3670" s="34"/>
      <c r="G3670" s="34"/>
      <c r="H3670" s="34"/>
    </row>
    <row r="3671" spans="3:8" x14ac:dyDescent="0.3">
      <c r="C3671" s="34"/>
      <c r="D3671" s="34"/>
      <c r="E3671" s="34"/>
      <c r="F3671" s="34"/>
      <c r="G3671" s="34"/>
      <c r="H3671" s="34"/>
    </row>
    <row r="3672" spans="3:8" x14ac:dyDescent="0.3">
      <c r="C3672" s="34"/>
      <c r="D3672" s="34"/>
      <c r="E3672" s="34"/>
      <c r="F3672" s="34"/>
      <c r="G3672" s="34"/>
      <c r="H3672" s="34"/>
    </row>
    <row r="3673" spans="3:8" x14ac:dyDescent="0.3">
      <c r="C3673" s="34"/>
      <c r="D3673" s="34"/>
      <c r="E3673" s="34"/>
      <c r="F3673" s="34"/>
      <c r="G3673" s="34"/>
      <c r="H3673" s="34"/>
    </row>
    <row r="3674" spans="3:8" x14ac:dyDescent="0.3">
      <c r="C3674" s="34"/>
      <c r="D3674" s="34"/>
      <c r="E3674" s="34"/>
      <c r="F3674" s="34"/>
      <c r="G3674" s="34"/>
      <c r="H3674" s="34"/>
    </row>
    <row r="3675" spans="3:8" x14ac:dyDescent="0.3">
      <c r="C3675" s="34"/>
      <c r="D3675" s="34"/>
      <c r="E3675" s="34"/>
      <c r="F3675" s="34"/>
      <c r="G3675" s="34"/>
      <c r="H3675" s="34"/>
    </row>
    <row r="3676" spans="3:8" x14ac:dyDescent="0.3">
      <c r="C3676" s="34"/>
      <c r="D3676" s="34"/>
      <c r="E3676" s="34"/>
      <c r="F3676" s="34"/>
      <c r="G3676" s="34"/>
      <c r="H3676" s="34"/>
    </row>
    <row r="3677" spans="3:8" x14ac:dyDescent="0.3">
      <c r="C3677" s="34"/>
      <c r="D3677" s="34"/>
      <c r="E3677" s="34"/>
      <c r="F3677" s="34"/>
      <c r="G3677" s="34"/>
      <c r="H3677" s="34"/>
    </row>
    <row r="3678" spans="3:8" x14ac:dyDescent="0.3">
      <c r="C3678" s="34"/>
      <c r="D3678" s="34"/>
      <c r="E3678" s="34"/>
      <c r="F3678" s="34"/>
      <c r="G3678" s="34"/>
      <c r="H3678" s="34"/>
    </row>
    <row r="3679" spans="3:8" x14ac:dyDescent="0.3">
      <c r="C3679" s="34"/>
      <c r="D3679" s="34"/>
      <c r="E3679" s="34"/>
      <c r="F3679" s="34"/>
      <c r="G3679" s="34"/>
      <c r="H3679" s="34"/>
    </row>
    <row r="3680" spans="3:8" x14ac:dyDescent="0.3">
      <c r="C3680" s="34"/>
      <c r="D3680" s="34"/>
      <c r="E3680" s="34"/>
      <c r="F3680" s="34"/>
      <c r="G3680" s="34"/>
      <c r="H3680" s="34"/>
    </row>
    <row r="3681" spans="3:8" x14ac:dyDescent="0.3">
      <c r="C3681" s="34"/>
      <c r="D3681" s="34"/>
      <c r="E3681" s="34"/>
      <c r="F3681" s="34"/>
      <c r="G3681" s="34"/>
      <c r="H3681" s="34"/>
    </row>
    <row r="3682" spans="3:8" x14ac:dyDescent="0.3">
      <c r="C3682" s="34"/>
      <c r="D3682" s="34"/>
      <c r="E3682" s="34"/>
      <c r="F3682" s="34"/>
      <c r="G3682" s="34"/>
      <c r="H3682" s="34"/>
    </row>
    <row r="3683" spans="3:8" x14ac:dyDescent="0.3">
      <c r="C3683" s="34"/>
      <c r="D3683" s="34"/>
      <c r="E3683" s="34"/>
      <c r="F3683" s="34"/>
      <c r="G3683" s="34"/>
      <c r="H3683" s="34"/>
    </row>
    <row r="3684" spans="3:8" x14ac:dyDescent="0.3">
      <c r="C3684" s="34"/>
      <c r="D3684" s="34"/>
      <c r="E3684" s="34"/>
      <c r="F3684" s="34"/>
      <c r="G3684" s="34"/>
      <c r="H3684" s="34"/>
    </row>
    <row r="3685" spans="3:8" x14ac:dyDescent="0.3">
      <c r="C3685" s="34"/>
      <c r="D3685" s="34"/>
      <c r="E3685" s="34"/>
      <c r="F3685" s="34"/>
      <c r="G3685" s="34"/>
      <c r="H3685" s="34"/>
    </row>
    <row r="3686" spans="3:8" x14ac:dyDescent="0.3">
      <c r="C3686" s="34"/>
      <c r="D3686" s="34"/>
      <c r="E3686" s="34"/>
      <c r="F3686" s="34"/>
      <c r="G3686" s="34"/>
      <c r="H3686" s="34"/>
    </row>
    <row r="3687" spans="3:8" x14ac:dyDescent="0.3">
      <c r="C3687" s="34"/>
      <c r="D3687" s="34"/>
      <c r="E3687" s="34"/>
      <c r="F3687" s="34"/>
      <c r="G3687" s="34"/>
      <c r="H3687" s="34"/>
    </row>
    <row r="3688" spans="3:8" x14ac:dyDescent="0.3">
      <c r="C3688" s="34"/>
      <c r="D3688" s="34"/>
      <c r="E3688" s="34"/>
      <c r="F3688" s="34"/>
      <c r="G3688" s="34"/>
      <c r="H3688" s="34"/>
    </row>
    <row r="3689" spans="3:8" x14ac:dyDescent="0.3">
      <c r="C3689" s="34"/>
      <c r="D3689" s="34"/>
      <c r="E3689" s="34"/>
      <c r="F3689" s="34"/>
      <c r="G3689" s="34"/>
      <c r="H3689" s="34"/>
    </row>
    <row r="3690" spans="3:8" x14ac:dyDescent="0.3">
      <c r="C3690" s="34"/>
      <c r="D3690" s="34"/>
      <c r="E3690" s="34"/>
      <c r="F3690" s="34"/>
      <c r="G3690" s="34"/>
      <c r="H3690" s="34"/>
    </row>
    <row r="3691" spans="3:8" x14ac:dyDescent="0.3">
      <c r="C3691" s="34"/>
      <c r="D3691" s="34"/>
      <c r="E3691" s="34"/>
      <c r="F3691" s="34"/>
      <c r="G3691" s="34"/>
      <c r="H3691" s="34"/>
    </row>
    <row r="3692" spans="3:8" x14ac:dyDescent="0.3">
      <c r="C3692" s="34"/>
      <c r="D3692" s="34"/>
      <c r="E3692" s="34"/>
      <c r="F3692" s="34"/>
      <c r="G3692" s="34"/>
      <c r="H3692" s="34"/>
    </row>
    <row r="3693" spans="3:8" x14ac:dyDescent="0.3">
      <c r="C3693" s="34"/>
      <c r="D3693" s="34"/>
      <c r="E3693" s="34"/>
      <c r="F3693" s="34"/>
      <c r="G3693" s="34"/>
      <c r="H3693" s="34"/>
    </row>
    <row r="3694" spans="3:8" x14ac:dyDescent="0.3">
      <c r="C3694" s="34"/>
      <c r="D3694" s="34"/>
      <c r="E3694" s="34"/>
      <c r="F3694" s="34"/>
      <c r="G3694" s="34"/>
      <c r="H3694" s="34"/>
    </row>
    <row r="3695" spans="3:8" x14ac:dyDescent="0.3">
      <c r="C3695" s="34"/>
      <c r="D3695" s="34"/>
      <c r="E3695" s="34"/>
      <c r="F3695" s="34"/>
      <c r="G3695" s="34"/>
      <c r="H3695" s="34"/>
    </row>
    <row r="3696" spans="3:8" x14ac:dyDescent="0.3">
      <c r="C3696" s="34"/>
      <c r="D3696" s="34"/>
      <c r="E3696" s="34"/>
      <c r="F3696" s="34"/>
      <c r="G3696" s="34"/>
      <c r="H3696" s="34"/>
    </row>
    <row r="3697" spans="3:8" x14ac:dyDescent="0.3">
      <c r="C3697" s="34"/>
      <c r="D3697" s="34"/>
      <c r="E3697" s="34"/>
      <c r="F3697" s="34"/>
      <c r="G3697" s="34"/>
      <c r="H3697" s="34"/>
    </row>
    <row r="3698" spans="3:8" x14ac:dyDescent="0.3">
      <c r="C3698" s="34"/>
      <c r="D3698" s="34"/>
      <c r="E3698" s="34"/>
      <c r="F3698" s="34"/>
      <c r="G3698" s="34"/>
      <c r="H3698" s="34"/>
    </row>
    <row r="3699" spans="3:8" x14ac:dyDescent="0.3">
      <c r="C3699" s="34"/>
      <c r="D3699" s="34"/>
      <c r="E3699" s="34"/>
      <c r="F3699" s="34"/>
      <c r="G3699" s="34"/>
      <c r="H3699" s="34"/>
    </row>
    <row r="3700" spans="3:8" x14ac:dyDescent="0.3">
      <c r="C3700" s="34"/>
      <c r="D3700" s="34"/>
      <c r="E3700" s="34"/>
      <c r="F3700" s="34"/>
      <c r="G3700" s="34"/>
      <c r="H3700" s="34"/>
    </row>
    <row r="3701" spans="3:8" x14ac:dyDescent="0.3">
      <c r="C3701" s="34"/>
      <c r="D3701" s="34"/>
      <c r="E3701" s="34"/>
      <c r="F3701" s="34"/>
      <c r="G3701" s="34"/>
      <c r="H3701" s="34"/>
    </row>
    <row r="3702" spans="3:8" x14ac:dyDescent="0.3">
      <c r="C3702" s="34"/>
      <c r="D3702" s="34"/>
      <c r="E3702" s="34"/>
      <c r="F3702" s="34"/>
      <c r="G3702" s="34"/>
      <c r="H3702" s="34"/>
    </row>
    <row r="3703" spans="3:8" x14ac:dyDescent="0.3">
      <c r="C3703" s="34"/>
      <c r="D3703" s="34"/>
      <c r="E3703" s="34"/>
      <c r="F3703" s="34"/>
      <c r="G3703" s="34"/>
      <c r="H3703" s="34"/>
    </row>
    <row r="3704" spans="3:8" x14ac:dyDescent="0.3">
      <c r="C3704" s="34"/>
      <c r="D3704" s="34"/>
      <c r="E3704" s="34"/>
      <c r="F3704" s="34"/>
      <c r="G3704" s="34"/>
      <c r="H3704" s="34"/>
    </row>
    <row r="3705" spans="3:8" x14ac:dyDescent="0.3">
      <c r="C3705" s="34"/>
      <c r="D3705" s="34"/>
      <c r="E3705" s="34"/>
      <c r="F3705" s="34"/>
      <c r="G3705" s="34"/>
      <c r="H3705" s="34"/>
    </row>
    <row r="3706" spans="3:8" x14ac:dyDescent="0.3">
      <c r="C3706" s="34"/>
      <c r="D3706" s="34"/>
      <c r="E3706" s="34"/>
      <c r="F3706" s="34"/>
      <c r="G3706" s="34"/>
      <c r="H3706" s="34"/>
    </row>
    <row r="3707" spans="3:8" x14ac:dyDescent="0.3">
      <c r="C3707" s="34"/>
      <c r="D3707" s="34"/>
      <c r="E3707" s="34"/>
      <c r="F3707" s="34"/>
      <c r="G3707" s="34"/>
      <c r="H3707" s="34"/>
    </row>
    <row r="3708" spans="3:8" x14ac:dyDescent="0.3">
      <c r="C3708" s="34"/>
      <c r="D3708" s="34"/>
      <c r="E3708" s="34"/>
      <c r="F3708" s="34"/>
      <c r="G3708" s="34"/>
      <c r="H3708" s="34"/>
    </row>
    <row r="3709" spans="3:8" x14ac:dyDescent="0.3">
      <c r="C3709" s="34"/>
      <c r="D3709" s="34"/>
      <c r="E3709" s="34"/>
      <c r="F3709" s="34"/>
      <c r="G3709" s="34"/>
      <c r="H3709" s="34"/>
    </row>
    <row r="3710" spans="3:8" x14ac:dyDescent="0.3">
      <c r="C3710" s="34"/>
      <c r="D3710" s="34"/>
      <c r="E3710" s="34"/>
      <c r="F3710" s="34"/>
      <c r="G3710" s="34"/>
      <c r="H3710" s="34"/>
    </row>
    <row r="3711" spans="3:8" x14ac:dyDescent="0.3">
      <c r="C3711" s="34"/>
      <c r="D3711" s="34"/>
      <c r="E3711" s="34"/>
      <c r="F3711" s="34"/>
      <c r="G3711" s="34"/>
      <c r="H3711" s="34"/>
    </row>
    <row r="3712" spans="3:8" x14ac:dyDescent="0.3">
      <c r="C3712" s="34"/>
      <c r="D3712" s="34"/>
      <c r="E3712" s="34"/>
      <c r="F3712" s="34"/>
      <c r="G3712" s="34"/>
      <c r="H3712" s="34"/>
    </row>
    <row r="3713" spans="3:8" x14ac:dyDescent="0.3">
      <c r="C3713" s="34"/>
      <c r="D3713" s="34"/>
      <c r="E3713" s="34"/>
      <c r="F3713" s="34"/>
      <c r="G3713" s="34"/>
      <c r="H3713" s="34"/>
    </row>
    <row r="3714" spans="3:8" x14ac:dyDescent="0.3">
      <c r="C3714" s="34"/>
      <c r="D3714" s="34"/>
      <c r="E3714" s="34"/>
      <c r="F3714" s="34"/>
      <c r="G3714" s="34"/>
      <c r="H3714" s="34"/>
    </row>
    <row r="3715" spans="3:8" x14ac:dyDescent="0.3">
      <c r="C3715" s="34"/>
      <c r="D3715" s="34"/>
      <c r="E3715" s="34"/>
      <c r="F3715" s="34"/>
      <c r="G3715" s="34"/>
      <c r="H3715" s="34"/>
    </row>
    <row r="3716" spans="3:8" x14ac:dyDescent="0.3">
      <c r="C3716" s="34"/>
      <c r="D3716" s="34"/>
      <c r="E3716" s="34"/>
      <c r="F3716" s="34"/>
      <c r="G3716" s="34"/>
      <c r="H3716" s="34"/>
    </row>
    <row r="3717" spans="3:8" x14ac:dyDescent="0.3">
      <c r="C3717" s="34"/>
      <c r="D3717" s="34"/>
      <c r="E3717" s="34"/>
      <c r="F3717" s="34"/>
      <c r="G3717" s="34"/>
      <c r="H3717" s="34"/>
    </row>
    <row r="3718" spans="3:8" x14ac:dyDescent="0.3">
      <c r="C3718" s="34"/>
      <c r="D3718" s="34"/>
      <c r="E3718" s="34"/>
      <c r="F3718" s="34"/>
      <c r="G3718" s="34"/>
      <c r="H3718" s="34"/>
    </row>
    <row r="3719" spans="3:8" x14ac:dyDescent="0.3">
      <c r="C3719" s="34"/>
      <c r="D3719" s="34"/>
      <c r="E3719" s="34"/>
      <c r="F3719" s="34"/>
      <c r="G3719" s="34"/>
      <c r="H3719" s="34"/>
    </row>
    <row r="3720" spans="3:8" x14ac:dyDescent="0.3">
      <c r="C3720" s="34"/>
      <c r="D3720" s="34"/>
      <c r="E3720" s="34"/>
      <c r="F3720" s="34"/>
      <c r="G3720" s="34"/>
      <c r="H3720" s="34"/>
    </row>
    <row r="3721" spans="3:8" x14ac:dyDescent="0.3">
      <c r="C3721" s="34"/>
      <c r="D3721" s="34"/>
      <c r="E3721" s="34"/>
      <c r="F3721" s="34"/>
      <c r="G3721" s="34"/>
      <c r="H3721" s="34"/>
    </row>
    <row r="3722" spans="3:8" x14ac:dyDescent="0.3">
      <c r="C3722" s="34"/>
      <c r="D3722" s="34"/>
      <c r="E3722" s="34"/>
      <c r="F3722" s="34"/>
      <c r="G3722" s="34"/>
      <c r="H3722" s="34"/>
    </row>
    <row r="3723" spans="3:8" x14ac:dyDescent="0.3">
      <c r="C3723" s="34"/>
      <c r="D3723" s="34"/>
      <c r="E3723" s="34"/>
      <c r="F3723" s="34"/>
      <c r="G3723" s="34"/>
      <c r="H3723" s="34"/>
    </row>
    <row r="3724" spans="3:8" x14ac:dyDescent="0.3">
      <c r="C3724" s="34"/>
      <c r="D3724" s="34"/>
      <c r="E3724" s="34"/>
      <c r="F3724" s="34"/>
      <c r="G3724" s="34"/>
      <c r="H3724" s="34"/>
    </row>
    <row r="3725" spans="3:8" x14ac:dyDescent="0.3">
      <c r="C3725" s="34"/>
      <c r="D3725" s="34"/>
      <c r="E3725" s="34"/>
      <c r="F3725" s="34"/>
      <c r="G3725" s="34"/>
      <c r="H3725" s="34"/>
    </row>
    <row r="3726" spans="3:8" x14ac:dyDescent="0.3">
      <c r="C3726" s="34"/>
      <c r="D3726" s="34"/>
      <c r="E3726" s="34"/>
      <c r="F3726" s="34"/>
      <c r="G3726" s="34"/>
      <c r="H3726" s="34"/>
    </row>
    <row r="3727" spans="3:8" x14ac:dyDescent="0.3">
      <c r="C3727" s="34"/>
      <c r="D3727" s="34"/>
      <c r="E3727" s="34"/>
      <c r="F3727" s="34"/>
      <c r="G3727" s="34"/>
      <c r="H3727" s="34"/>
    </row>
    <row r="3728" spans="3:8" x14ac:dyDescent="0.3">
      <c r="C3728" s="34"/>
      <c r="D3728" s="34"/>
      <c r="E3728" s="34"/>
      <c r="F3728" s="34"/>
      <c r="G3728" s="34"/>
      <c r="H3728" s="34"/>
    </row>
    <row r="3729" spans="3:8" x14ac:dyDescent="0.3">
      <c r="C3729" s="34"/>
      <c r="D3729" s="34"/>
      <c r="E3729" s="34"/>
      <c r="F3729" s="34"/>
      <c r="G3729" s="34"/>
      <c r="H3729" s="34"/>
    </row>
    <row r="3730" spans="3:8" x14ac:dyDescent="0.3">
      <c r="C3730" s="34"/>
      <c r="D3730" s="34"/>
      <c r="E3730" s="34"/>
      <c r="F3730" s="34"/>
      <c r="G3730" s="34"/>
      <c r="H3730" s="34"/>
    </row>
    <row r="3731" spans="3:8" x14ac:dyDescent="0.3">
      <c r="C3731" s="34"/>
      <c r="D3731" s="34"/>
      <c r="E3731" s="34"/>
      <c r="F3731" s="34"/>
      <c r="G3731" s="34"/>
      <c r="H3731" s="34"/>
    </row>
    <row r="3732" spans="3:8" x14ac:dyDescent="0.3">
      <c r="C3732" s="34"/>
      <c r="D3732" s="34"/>
      <c r="E3732" s="34"/>
      <c r="F3732" s="34"/>
      <c r="G3732" s="34"/>
      <c r="H3732" s="34"/>
    </row>
    <row r="3733" spans="3:8" x14ac:dyDescent="0.3">
      <c r="C3733" s="34"/>
      <c r="D3733" s="34"/>
      <c r="E3733" s="34"/>
      <c r="F3733" s="34"/>
      <c r="G3733" s="34"/>
      <c r="H3733" s="34"/>
    </row>
    <row r="3734" spans="3:8" x14ac:dyDescent="0.3">
      <c r="C3734" s="34"/>
      <c r="D3734" s="34"/>
      <c r="E3734" s="34"/>
      <c r="F3734" s="34"/>
      <c r="G3734" s="34"/>
      <c r="H3734" s="34"/>
    </row>
    <row r="3735" spans="3:8" x14ac:dyDescent="0.3">
      <c r="C3735" s="34"/>
      <c r="D3735" s="34"/>
      <c r="E3735" s="34"/>
      <c r="F3735" s="34"/>
      <c r="G3735" s="34"/>
      <c r="H3735" s="34"/>
    </row>
    <row r="3736" spans="3:8" x14ac:dyDescent="0.3">
      <c r="C3736" s="34"/>
      <c r="D3736" s="34"/>
      <c r="E3736" s="34"/>
      <c r="F3736" s="34"/>
      <c r="G3736" s="34"/>
      <c r="H3736" s="34"/>
    </row>
    <row r="3737" spans="3:8" x14ac:dyDescent="0.3">
      <c r="C3737" s="34"/>
      <c r="D3737" s="34"/>
      <c r="E3737" s="34"/>
      <c r="F3737" s="34"/>
      <c r="G3737" s="34"/>
      <c r="H3737" s="34"/>
    </row>
    <row r="3738" spans="3:8" x14ac:dyDescent="0.3">
      <c r="C3738" s="34"/>
      <c r="D3738" s="34"/>
      <c r="E3738" s="34"/>
      <c r="F3738" s="34"/>
      <c r="G3738" s="34"/>
      <c r="H3738" s="34"/>
    </row>
    <row r="3739" spans="3:8" x14ac:dyDescent="0.3">
      <c r="C3739" s="34"/>
      <c r="D3739" s="34"/>
      <c r="E3739" s="34"/>
      <c r="F3739" s="34"/>
      <c r="G3739" s="34"/>
      <c r="H3739" s="34"/>
    </row>
    <row r="3740" spans="3:8" x14ac:dyDescent="0.3">
      <c r="C3740" s="34"/>
      <c r="D3740" s="34"/>
      <c r="E3740" s="34"/>
      <c r="F3740" s="34"/>
      <c r="G3740" s="34"/>
      <c r="H3740" s="34"/>
    </row>
    <row r="3741" spans="3:8" x14ac:dyDescent="0.3">
      <c r="C3741" s="34"/>
      <c r="D3741" s="34"/>
      <c r="E3741" s="34"/>
      <c r="F3741" s="34"/>
      <c r="G3741" s="34"/>
      <c r="H3741" s="34"/>
    </row>
    <row r="3742" spans="3:8" x14ac:dyDescent="0.3">
      <c r="C3742" s="34"/>
      <c r="D3742" s="34"/>
      <c r="E3742" s="34"/>
      <c r="F3742" s="34"/>
      <c r="G3742" s="34"/>
      <c r="H3742" s="34"/>
    </row>
    <row r="3743" spans="3:8" x14ac:dyDescent="0.3">
      <c r="C3743" s="34"/>
      <c r="D3743" s="34"/>
      <c r="E3743" s="34"/>
      <c r="F3743" s="34"/>
      <c r="G3743" s="34"/>
      <c r="H3743" s="34"/>
    </row>
    <row r="3744" spans="3:8" x14ac:dyDescent="0.3">
      <c r="C3744" s="34"/>
      <c r="D3744" s="34"/>
      <c r="E3744" s="34"/>
      <c r="F3744" s="34"/>
      <c r="G3744" s="34"/>
      <c r="H3744" s="34"/>
    </row>
    <row r="3745" spans="3:8" x14ac:dyDescent="0.3">
      <c r="C3745" s="34"/>
      <c r="D3745" s="34"/>
      <c r="E3745" s="34"/>
      <c r="F3745" s="34"/>
      <c r="G3745" s="34"/>
      <c r="H3745" s="34"/>
    </row>
    <row r="3746" spans="3:8" x14ac:dyDescent="0.3">
      <c r="C3746" s="34"/>
      <c r="D3746" s="34"/>
      <c r="E3746" s="34"/>
      <c r="F3746" s="34"/>
      <c r="G3746" s="34"/>
      <c r="H3746" s="34"/>
    </row>
    <row r="3747" spans="3:8" x14ac:dyDescent="0.3">
      <c r="C3747" s="34"/>
      <c r="D3747" s="34"/>
      <c r="E3747" s="34"/>
      <c r="F3747" s="34"/>
      <c r="G3747" s="34"/>
      <c r="H3747" s="34"/>
    </row>
    <row r="3748" spans="3:8" x14ac:dyDescent="0.3">
      <c r="C3748" s="34"/>
      <c r="D3748" s="34"/>
      <c r="E3748" s="34"/>
      <c r="F3748" s="34"/>
      <c r="G3748" s="34"/>
      <c r="H3748" s="34"/>
    </row>
    <row r="3749" spans="3:8" x14ac:dyDescent="0.3">
      <c r="C3749" s="34"/>
      <c r="D3749" s="34"/>
      <c r="E3749" s="34"/>
      <c r="F3749" s="34"/>
      <c r="G3749" s="34"/>
      <c r="H3749" s="34"/>
    </row>
    <row r="3750" spans="3:8" x14ac:dyDescent="0.3">
      <c r="C3750" s="34"/>
      <c r="D3750" s="34"/>
      <c r="E3750" s="34"/>
      <c r="F3750" s="34"/>
      <c r="G3750" s="34"/>
      <c r="H3750" s="34"/>
    </row>
    <row r="3751" spans="3:8" x14ac:dyDescent="0.3">
      <c r="C3751" s="34"/>
      <c r="D3751" s="34"/>
      <c r="E3751" s="34"/>
      <c r="F3751" s="34"/>
      <c r="G3751" s="34"/>
      <c r="H3751" s="34"/>
    </row>
    <row r="3752" spans="3:8" x14ac:dyDescent="0.3">
      <c r="C3752" s="34"/>
      <c r="D3752" s="34"/>
      <c r="E3752" s="34"/>
      <c r="F3752" s="34"/>
      <c r="G3752" s="34"/>
      <c r="H3752" s="34"/>
    </row>
    <row r="3753" spans="3:8" x14ac:dyDescent="0.3">
      <c r="C3753" s="34"/>
      <c r="D3753" s="34"/>
      <c r="E3753" s="34"/>
      <c r="F3753" s="34"/>
      <c r="G3753" s="34"/>
      <c r="H3753" s="34"/>
    </row>
    <row r="3754" spans="3:8" x14ac:dyDescent="0.3">
      <c r="C3754" s="34"/>
      <c r="D3754" s="34"/>
      <c r="E3754" s="34"/>
      <c r="F3754" s="34"/>
      <c r="G3754" s="34"/>
      <c r="H3754" s="34"/>
    </row>
    <row r="3755" spans="3:8" x14ac:dyDescent="0.3">
      <c r="C3755" s="34"/>
      <c r="D3755" s="34"/>
      <c r="E3755" s="34"/>
      <c r="F3755" s="34"/>
      <c r="G3755" s="34"/>
      <c r="H3755" s="34"/>
    </row>
    <row r="3756" spans="3:8" x14ac:dyDescent="0.3">
      <c r="C3756" s="34"/>
      <c r="D3756" s="34"/>
      <c r="E3756" s="34"/>
      <c r="F3756" s="34"/>
      <c r="G3756" s="34"/>
      <c r="H3756" s="34"/>
    </row>
    <row r="3757" spans="3:8" x14ac:dyDescent="0.3">
      <c r="C3757" s="34"/>
      <c r="D3757" s="34"/>
      <c r="E3757" s="34"/>
      <c r="F3757" s="34"/>
      <c r="G3757" s="34"/>
      <c r="H3757" s="34"/>
    </row>
    <row r="3758" spans="3:8" x14ac:dyDescent="0.3">
      <c r="C3758" s="34"/>
      <c r="D3758" s="34"/>
      <c r="E3758" s="34"/>
      <c r="F3758" s="34"/>
      <c r="G3758" s="34"/>
      <c r="H3758" s="34"/>
    </row>
    <row r="3759" spans="3:8" x14ac:dyDescent="0.3">
      <c r="C3759" s="34"/>
      <c r="D3759" s="34"/>
      <c r="E3759" s="34"/>
      <c r="F3759" s="34"/>
      <c r="G3759" s="34"/>
      <c r="H3759" s="34"/>
    </row>
    <row r="3760" spans="3:8" x14ac:dyDescent="0.3">
      <c r="C3760" s="34"/>
      <c r="D3760" s="34"/>
      <c r="E3760" s="34"/>
      <c r="F3760" s="34"/>
      <c r="G3760" s="34"/>
      <c r="H3760" s="34"/>
    </row>
    <row r="3761" spans="3:8" x14ac:dyDescent="0.3">
      <c r="C3761" s="34"/>
      <c r="D3761" s="34"/>
      <c r="E3761" s="34"/>
      <c r="F3761" s="34"/>
      <c r="G3761" s="34"/>
      <c r="H3761" s="34"/>
    </row>
    <row r="3762" spans="3:8" x14ac:dyDescent="0.3">
      <c r="C3762" s="34"/>
      <c r="D3762" s="34"/>
      <c r="E3762" s="34"/>
      <c r="F3762" s="34"/>
      <c r="G3762" s="34"/>
      <c r="H3762" s="34"/>
    </row>
    <row r="3763" spans="3:8" x14ac:dyDescent="0.3">
      <c r="C3763" s="34"/>
      <c r="D3763" s="34"/>
      <c r="E3763" s="34"/>
      <c r="F3763" s="34"/>
      <c r="G3763" s="34"/>
      <c r="H3763" s="34"/>
    </row>
    <row r="3764" spans="3:8" x14ac:dyDescent="0.3">
      <c r="C3764" s="34"/>
      <c r="D3764" s="34"/>
      <c r="E3764" s="34"/>
      <c r="F3764" s="34"/>
      <c r="G3764" s="34"/>
      <c r="H3764" s="34"/>
    </row>
    <row r="3765" spans="3:8" x14ac:dyDescent="0.3">
      <c r="C3765" s="34"/>
      <c r="D3765" s="34"/>
      <c r="E3765" s="34"/>
      <c r="F3765" s="34"/>
      <c r="G3765" s="34"/>
      <c r="H3765" s="34"/>
    </row>
    <row r="3766" spans="3:8" x14ac:dyDescent="0.3">
      <c r="C3766" s="34"/>
      <c r="D3766" s="34"/>
      <c r="E3766" s="34"/>
      <c r="F3766" s="34"/>
      <c r="G3766" s="34"/>
      <c r="H3766" s="34"/>
    </row>
    <row r="3767" spans="3:8" x14ac:dyDescent="0.3">
      <c r="C3767" s="34"/>
      <c r="D3767" s="34"/>
      <c r="E3767" s="34"/>
      <c r="F3767" s="34"/>
      <c r="G3767" s="34"/>
      <c r="H3767" s="34"/>
    </row>
    <row r="3768" spans="3:8" x14ac:dyDescent="0.3">
      <c r="C3768" s="34"/>
      <c r="D3768" s="34"/>
      <c r="E3768" s="34"/>
      <c r="F3768" s="34"/>
      <c r="G3768" s="34"/>
      <c r="H3768" s="34"/>
    </row>
    <row r="3769" spans="3:8" x14ac:dyDescent="0.3">
      <c r="C3769" s="34"/>
      <c r="D3769" s="34"/>
      <c r="E3769" s="34"/>
      <c r="F3769" s="34"/>
      <c r="G3769" s="34"/>
      <c r="H3769" s="34"/>
    </row>
    <row r="3770" spans="3:8" x14ac:dyDescent="0.3">
      <c r="C3770" s="34"/>
      <c r="D3770" s="34"/>
      <c r="E3770" s="34"/>
      <c r="F3770" s="34"/>
      <c r="G3770" s="34"/>
      <c r="H3770" s="34"/>
    </row>
    <row r="3771" spans="3:8" x14ac:dyDescent="0.3">
      <c r="C3771" s="34"/>
      <c r="D3771" s="34"/>
      <c r="E3771" s="34"/>
      <c r="F3771" s="34"/>
      <c r="G3771" s="34"/>
      <c r="H3771" s="34"/>
    </row>
    <row r="3772" spans="3:8" x14ac:dyDescent="0.3">
      <c r="C3772" s="34"/>
      <c r="D3772" s="34"/>
      <c r="E3772" s="34"/>
      <c r="F3772" s="34"/>
      <c r="G3772" s="34"/>
      <c r="H3772" s="34"/>
    </row>
    <row r="3773" spans="3:8" x14ac:dyDescent="0.3">
      <c r="C3773" s="34"/>
      <c r="D3773" s="34"/>
      <c r="E3773" s="34"/>
      <c r="F3773" s="34"/>
      <c r="G3773" s="34"/>
      <c r="H3773" s="34"/>
    </row>
    <row r="3774" spans="3:8" x14ac:dyDescent="0.3">
      <c r="C3774" s="34"/>
      <c r="D3774" s="34"/>
      <c r="E3774" s="34"/>
      <c r="F3774" s="34"/>
      <c r="G3774" s="34"/>
      <c r="H3774" s="34"/>
    </row>
    <row r="3775" spans="3:8" x14ac:dyDescent="0.3">
      <c r="C3775" s="34"/>
      <c r="D3775" s="34"/>
      <c r="E3775" s="34"/>
      <c r="F3775" s="34"/>
      <c r="G3775" s="34"/>
      <c r="H3775" s="34"/>
    </row>
    <row r="3776" spans="3:8" x14ac:dyDescent="0.3">
      <c r="C3776" s="34"/>
      <c r="D3776" s="34"/>
      <c r="E3776" s="34"/>
      <c r="F3776" s="34"/>
      <c r="G3776" s="34"/>
      <c r="H3776" s="34"/>
    </row>
    <row r="3777" spans="3:8" x14ac:dyDescent="0.3">
      <c r="C3777" s="34"/>
      <c r="D3777" s="34"/>
      <c r="E3777" s="34"/>
      <c r="F3777" s="34"/>
      <c r="G3777" s="34"/>
      <c r="H3777" s="34"/>
    </row>
    <row r="3778" spans="3:8" x14ac:dyDescent="0.3">
      <c r="C3778" s="34"/>
      <c r="D3778" s="34"/>
      <c r="E3778" s="34"/>
      <c r="F3778" s="34"/>
      <c r="G3778" s="34"/>
      <c r="H3778" s="34"/>
    </row>
    <row r="3779" spans="3:8" x14ac:dyDescent="0.3">
      <c r="C3779" s="34"/>
      <c r="D3779" s="34"/>
      <c r="E3779" s="34"/>
      <c r="F3779" s="34"/>
      <c r="G3779" s="34"/>
      <c r="H3779" s="34"/>
    </row>
    <row r="3780" spans="3:8" x14ac:dyDescent="0.3">
      <c r="C3780" s="34"/>
      <c r="D3780" s="34"/>
      <c r="E3780" s="34"/>
      <c r="F3780" s="34"/>
      <c r="G3780" s="34"/>
      <c r="H3780" s="34"/>
    </row>
    <row r="3781" spans="3:8" x14ac:dyDescent="0.3">
      <c r="C3781" s="34"/>
      <c r="D3781" s="34"/>
      <c r="E3781" s="34"/>
      <c r="F3781" s="34"/>
      <c r="G3781" s="34"/>
      <c r="H3781" s="34"/>
    </row>
    <row r="3782" spans="3:8" x14ac:dyDescent="0.3">
      <c r="C3782" s="34"/>
      <c r="D3782" s="34"/>
      <c r="E3782" s="34"/>
      <c r="F3782" s="34"/>
      <c r="G3782" s="34"/>
      <c r="H3782" s="34"/>
    </row>
    <row r="3783" spans="3:8" x14ac:dyDescent="0.3">
      <c r="C3783" s="34"/>
      <c r="D3783" s="34"/>
      <c r="E3783" s="34"/>
      <c r="F3783" s="34"/>
      <c r="G3783" s="34"/>
      <c r="H3783" s="34"/>
    </row>
    <row r="3784" spans="3:8" x14ac:dyDescent="0.3">
      <c r="C3784" s="34"/>
      <c r="D3784" s="34"/>
      <c r="E3784" s="34"/>
      <c r="F3784" s="34"/>
      <c r="G3784" s="34"/>
      <c r="H3784" s="34"/>
    </row>
    <row r="3785" spans="3:8" x14ac:dyDescent="0.3">
      <c r="C3785" s="34"/>
      <c r="D3785" s="34"/>
      <c r="E3785" s="34"/>
      <c r="F3785" s="34"/>
      <c r="G3785" s="34"/>
      <c r="H3785" s="34"/>
    </row>
    <row r="3786" spans="3:8" x14ac:dyDescent="0.3">
      <c r="C3786" s="34"/>
      <c r="D3786" s="34"/>
      <c r="E3786" s="34"/>
      <c r="F3786" s="34"/>
      <c r="G3786" s="34"/>
      <c r="H3786" s="34"/>
    </row>
    <row r="3787" spans="3:8" x14ac:dyDescent="0.3">
      <c r="C3787" s="34"/>
      <c r="D3787" s="34"/>
      <c r="E3787" s="34"/>
      <c r="F3787" s="34"/>
      <c r="G3787" s="34"/>
      <c r="H3787" s="34"/>
    </row>
    <row r="3788" spans="3:8" x14ac:dyDescent="0.3">
      <c r="C3788" s="34"/>
      <c r="D3788" s="34"/>
      <c r="E3788" s="34"/>
      <c r="F3788" s="34"/>
      <c r="G3788" s="34"/>
      <c r="H3788" s="34"/>
    </row>
    <row r="3789" spans="3:8" x14ac:dyDescent="0.3">
      <c r="C3789" s="34"/>
      <c r="D3789" s="34"/>
      <c r="E3789" s="34"/>
      <c r="F3789" s="34"/>
      <c r="G3789" s="34"/>
      <c r="H3789" s="34"/>
    </row>
    <row r="3790" spans="3:8" x14ac:dyDescent="0.3">
      <c r="C3790" s="34"/>
      <c r="D3790" s="34"/>
      <c r="E3790" s="34"/>
      <c r="F3790" s="34"/>
      <c r="G3790" s="34"/>
      <c r="H3790" s="34"/>
    </row>
    <row r="3791" spans="3:8" x14ac:dyDescent="0.3">
      <c r="C3791" s="34"/>
      <c r="D3791" s="34"/>
      <c r="E3791" s="34"/>
      <c r="F3791" s="34"/>
      <c r="G3791" s="34"/>
      <c r="H3791" s="34"/>
    </row>
    <row r="3792" spans="3:8" x14ac:dyDescent="0.3">
      <c r="C3792" s="34"/>
      <c r="D3792" s="34"/>
      <c r="E3792" s="34"/>
      <c r="F3792" s="34"/>
      <c r="G3792" s="34"/>
      <c r="H3792" s="34"/>
    </row>
    <row r="3793" spans="3:8" x14ac:dyDescent="0.3">
      <c r="C3793" s="34"/>
      <c r="D3793" s="34"/>
      <c r="E3793" s="34"/>
      <c r="F3793" s="34"/>
      <c r="G3793" s="34"/>
      <c r="H3793" s="34"/>
    </row>
    <row r="3794" spans="3:8" x14ac:dyDescent="0.3">
      <c r="C3794" s="34"/>
      <c r="D3794" s="34"/>
      <c r="E3794" s="34"/>
      <c r="F3794" s="34"/>
      <c r="G3794" s="34"/>
      <c r="H3794" s="34"/>
    </row>
    <row r="3795" spans="3:8" x14ac:dyDescent="0.3">
      <c r="C3795" s="34"/>
      <c r="D3795" s="34"/>
      <c r="E3795" s="34"/>
      <c r="F3795" s="34"/>
      <c r="G3795" s="34"/>
      <c r="H3795" s="34"/>
    </row>
    <row r="3796" spans="3:8" x14ac:dyDescent="0.3">
      <c r="C3796" s="34"/>
      <c r="D3796" s="34"/>
      <c r="E3796" s="34"/>
      <c r="F3796" s="34"/>
      <c r="G3796" s="34"/>
      <c r="H3796" s="34"/>
    </row>
    <row r="3797" spans="3:8" x14ac:dyDescent="0.3">
      <c r="C3797" s="34"/>
      <c r="D3797" s="34"/>
      <c r="E3797" s="34"/>
      <c r="F3797" s="34"/>
      <c r="G3797" s="34"/>
      <c r="H3797" s="34"/>
    </row>
    <row r="3798" spans="3:8" x14ac:dyDescent="0.3">
      <c r="C3798" s="34"/>
      <c r="D3798" s="34"/>
      <c r="E3798" s="34"/>
      <c r="F3798" s="34"/>
      <c r="G3798" s="34"/>
      <c r="H3798" s="34"/>
    </row>
    <row r="3799" spans="3:8" x14ac:dyDescent="0.3">
      <c r="C3799" s="34"/>
      <c r="D3799" s="34"/>
      <c r="E3799" s="34"/>
      <c r="F3799" s="34"/>
      <c r="G3799" s="34"/>
      <c r="H3799" s="34"/>
    </row>
    <row r="3800" spans="3:8" x14ac:dyDescent="0.3">
      <c r="C3800" s="34"/>
      <c r="D3800" s="34"/>
      <c r="E3800" s="34"/>
      <c r="F3800" s="34"/>
      <c r="G3800" s="34"/>
      <c r="H3800" s="34"/>
    </row>
    <row r="3801" spans="3:8" x14ac:dyDescent="0.3">
      <c r="C3801" s="34"/>
      <c r="D3801" s="34"/>
      <c r="E3801" s="34"/>
      <c r="F3801" s="34"/>
      <c r="G3801" s="34"/>
      <c r="H3801" s="34"/>
    </row>
    <row r="3802" spans="3:8" x14ac:dyDescent="0.3">
      <c r="C3802" s="34"/>
      <c r="D3802" s="34"/>
      <c r="E3802" s="34"/>
      <c r="F3802" s="34"/>
      <c r="G3802" s="34"/>
      <c r="H3802" s="34"/>
    </row>
    <row r="3803" spans="3:8" x14ac:dyDescent="0.3">
      <c r="C3803" s="34"/>
      <c r="D3803" s="34"/>
      <c r="E3803" s="34"/>
      <c r="F3803" s="34"/>
      <c r="G3803" s="34"/>
      <c r="H3803" s="34"/>
    </row>
    <row r="3804" spans="3:8" x14ac:dyDescent="0.3">
      <c r="C3804" s="34"/>
      <c r="D3804" s="34"/>
      <c r="E3804" s="34"/>
      <c r="F3804" s="34"/>
      <c r="G3804" s="34"/>
      <c r="H3804" s="34"/>
    </row>
    <row r="3805" spans="3:8" x14ac:dyDescent="0.3">
      <c r="C3805" s="34"/>
      <c r="D3805" s="34"/>
      <c r="E3805" s="34"/>
      <c r="F3805" s="34"/>
      <c r="G3805" s="34"/>
      <c r="H3805" s="34"/>
    </row>
    <row r="3806" spans="3:8" x14ac:dyDescent="0.3">
      <c r="C3806" s="34"/>
      <c r="D3806" s="34"/>
      <c r="E3806" s="34"/>
      <c r="F3806" s="34"/>
      <c r="G3806" s="34"/>
      <c r="H3806" s="34"/>
    </row>
    <row r="3807" spans="3:8" x14ac:dyDescent="0.3">
      <c r="C3807" s="34"/>
      <c r="D3807" s="34"/>
      <c r="E3807" s="34"/>
      <c r="F3807" s="34"/>
      <c r="G3807" s="34"/>
      <c r="H3807" s="34"/>
    </row>
    <row r="3808" spans="3:8" x14ac:dyDescent="0.3">
      <c r="C3808" s="34"/>
      <c r="D3808" s="34"/>
      <c r="E3808" s="34"/>
      <c r="F3808" s="34"/>
      <c r="G3808" s="34"/>
      <c r="H3808" s="34"/>
    </row>
    <row r="3809" spans="3:8" x14ac:dyDescent="0.3">
      <c r="C3809" s="34"/>
      <c r="D3809" s="34"/>
      <c r="E3809" s="34"/>
      <c r="F3809" s="34"/>
      <c r="G3809" s="34"/>
      <c r="H3809" s="34"/>
    </row>
    <row r="3810" spans="3:8" x14ac:dyDescent="0.3">
      <c r="C3810" s="34"/>
      <c r="D3810" s="34"/>
      <c r="E3810" s="34"/>
      <c r="F3810" s="34"/>
      <c r="G3810" s="34"/>
      <c r="H3810" s="34"/>
    </row>
    <row r="3811" spans="3:8" x14ac:dyDescent="0.3">
      <c r="C3811" s="34"/>
      <c r="D3811" s="34"/>
      <c r="E3811" s="34"/>
      <c r="F3811" s="34"/>
      <c r="G3811" s="34"/>
      <c r="H3811" s="34"/>
    </row>
    <row r="3812" spans="3:8" x14ac:dyDescent="0.3">
      <c r="C3812" s="34"/>
      <c r="D3812" s="34"/>
      <c r="E3812" s="34"/>
      <c r="F3812" s="34"/>
      <c r="G3812" s="34"/>
      <c r="H3812" s="34"/>
    </row>
    <row r="3813" spans="3:8" x14ac:dyDescent="0.3">
      <c r="C3813" s="34"/>
      <c r="D3813" s="34"/>
      <c r="E3813" s="34"/>
      <c r="F3813" s="34"/>
      <c r="G3813" s="34"/>
      <c r="H3813" s="34"/>
    </row>
    <row r="3814" spans="3:8" x14ac:dyDescent="0.3">
      <c r="C3814" s="34"/>
      <c r="D3814" s="34"/>
      <c r="E3814" s="34"/>
      <c r="F3814" s="34"/>
      <c r="G3814" s="34"/>
      <c r="H3814" s="34"/>
    </row>
    <row r="3815" spans="3:8" x14ac:dyDescent="0.3">
      <c r="C3815" s="34"/>
      <c r="D3815" s="34"/>
      <c r="E3815" s="34"/>
      <c r="F3815" s="34"/>
      <c r="G3815" s="34"/>
      <c r="H3815" s="34"/>
    </row>
    <row r="3816" spans="3:8" x14ac:dyDescent="0.3">
      <c r="C3816" s="34"/>
      <c r="D3816" s="34"/>
      <c r="E3816" s="34"/>
      <c r="F3816" s="34"/>
      <c r="G3816" s="34"/>
      <c r="H3816" s="34"/>
    </row>
    <row r="3817" spans="3:8" x14ac:dyDescent="0.3">
      <c r="C3817" s="34"/>
      <c r="D3817" s="34"/>
      <c r="E3817" s="34"/>
      <c r="F3817" s="34"/>
      <c r="G3817" s="34"/>
      <c r="H3817" s="34"/>
    </row>
    <row r="3818" spans="3:8" x14ac:dyDescent="0.3">
      <c r="C3818" s="34"/>
      <c r="D3818" s="34"/>
      <c r="E3818" s="34"/>
      <c r="F3818" s="34"/>
      <c r="G3818" s="34"/>
      <c r="H3818" s="34"/>
    </row>
    <row r="3819" spans="3:8" x14ac:dyDescent="0.3">
      <c r="C3819" s="34"/>
      <c r="D3819" s="34"/>
      <c r="E3819" s="34"/>
      <c r="F3819" s="34"/>
      <c r="G3819" s="34"/>
      <c r="H3819" s="34"/>
    </row>
    <row r="3820" spans="3:8" x14ac:dyDescent="0.3">
      <c r="C3820" s="34"/>
      <c r="D3820" s="34"/>
      <c r="E3820" s="34"/>
      <c r="F3820" s="34"/>
      <c r="G3820" s="34"/>
      <c r="H3820" s="34"/>
    </row>
    <row r="3821" spans="3:8" x14ac:dyDescent="0.3">
      <c r="C3821" s="34"/>
      <c r="D3821" s="34"/>
      <c r="E3821" s="34"/>
      <c r="F3821" s="34"/>
      <c r="G3821" s="34"/>
      <c r="H3821" s="34"/>
    </row>
    <row r="3822" spans="3:8" x14ac:dyDescent="0.3">
      <c r="C3822" s="34"/>
      <c r="D3822" s="34"/>
      <c r="E3822" s="34"/>
      <c r="F3822" s="34"/>
      <c r="G3822" s="34"/>
      <c r="H3822" s="34"/>
    </row>
    <row r="3823" spans="3:8" x14ac:dyDescent="0.3">
      <c r="C3823" s="34"/>
      <c r="D3823" s="34"/>
      <c r="E3823" s="34"/>
      <c r="F3823" s="34"/>
      <c r="G3823" s="34"/>
      <c r="H3823" s="34"/>
    </row>
    <row r="3824" spans="3:8" x14ac:dyDescent="0.3">
      <c r="C3824" s="34"/>
      <c r="D3824" s="34"/>
      <c r="E3824" s="34"/>
      <c r="F3824" s="34"/>
      <c r="G3824" s="34"/>
      <c r="H3824" s="34"/>
    </row>
    <row r="3825" spans="3:8" x14ac:dyDescent="0.3">
      <c r="C3825" s="34"/>
      <c r="D3825" s="34"/>
      <c r="E3825" s="34"/>
      <c r="F3825" s="34"/>
      <c r="G3825" s="34"/>
      <c r="H3825" s="34"/>
    </row>
    <row r="3826" spans="3:8" x14ac:dyDescent="0.3">
      <c r="C3826" s="34"/>
      <c r="D3826" s="34"/>
      <c r="E3826" s="34"/>
      <c r="F3826" s="34"/>
      <c r="G3826" s="34"/>
      <c r="H3826" s="34"/>
    </row>
    <row r="3827" spans="3:8" x14ac:dyDescent="0.3">
      <c r="C3827" s="34"/>
      <c r="D3827" s="34"/>
      <c r="E3827" s="34"/>
      <c r="F3827" s="34"/>
      <c r="G3827" s="34"/>
      <c r="H3827" s="34"/>
    </row>
    <row r="3828" spans="3:8" x14ac:dyDescent="0.3">
      <c r="C3828" s="34"/>
      <c r="D3828" s="34"/>
      <c r="E3828" s="34"/>
      <c r="F3828" s="34"/>
      <c r="G3828" s="34"/>
      <c r="H3828" s="34"/>
    </row>
    <row r="3829" spans="3:8" x14ac:dyDescent="0.3">
      <c r="C3829" s="34"/>
      <c r="D3829" s="34"/>
      <c r="E3829" s="34"/>
      <c r="F3829" s="34"/>
      <c r="G3829" s="34"/>
      <c r="H3829" s="34"/>
    </row>
    <row r="3830" spans="3:8" x14ac:dyDescent="0.3">
      <c r="C3830" s="34"/>
      <c r="D3830" s="34"/>
      <c r="E3830" s="34"/>
      <c r="F3830" s="34"/>
      <c r="G3830" s="34"/>
      <c r="H3830" s="34"/>
    </row>
    <row r="3831" spans="3:8" x14ac:dyDescent="0.3">
      <c r="C3831" s="34"/>
      <c r="D3831" s="34"/>
      <c r="E3831" s="34"/>
      <c r="F3831" s="34"/>
      <c r="G3831" s="34"/>
      <c r="H3831" s="34"/>
    </row>
    <row r="3832" spans="3:8" x14ac:dyDescent="0.3">
      <c r="C3832" s="34"/>
      <c r="D3832" s="34"/>
      <c r="E3832" s="34"/>
      <c r="F3832" s="34"/>
      <c r="G3832" s="34"/>
      <c r="H3832" s="34"/>
    </row>
    <row r="3833" spans="3:8" x14ac:dyDescent="0.3">
      <c r="C3833" s="34"/>
      <c r="D3833" s="34"/>
      <c r="E3833" s="34"/>
      <c r="F3833" s="34"/>
      <c r="G3833" s="34"/>
      <c r="H3833" s="34"/>
    </row>
    <row r="3834" spans="3:8" x14ac:dyDescent="0.3">
      <c r="C3834" s="34"/>
      <c r="D3834" s="34"/>
      <c r="E3834" s="34"/>
      <c r="F3834" s="34"/>
      <c r="G3834" s="34"/>
      <c r="H3834" s="34"/>
    </row>
    <row r="3835" spans="3:8" x14ac:dyDescent="0.3">
      <c r="C3835" s="34"/>
      <c r="D3835" s="34"/>
      <c r="E3835" s="34"/>
      <c r="F3835" s="34"/>
      <c r="G3835" s="34"/>
      <c r="H3835" s="34"/>
    </row>
    <row r="3836" spans="3:8" x14ac:dyDescent="0.3">
      <c r="C3836" s="34"/>
      <c r="D3836" s="34"/>
      <c r="E3836" s="34"/>
      <c r="F3836" s="34"/>
      <c r="G3836" s="34"/>
      <c r="H3836" s="34"/>
    </row>
    <row r="3837" spans="3:8" x14ac:dyDescent="0.3">
      <c r="C3837" s="34"/>
      <c r="D3837" s="34"/>
      <c r="E3837" s="34"/>
      <c r="F3837" s="34"/>
      <c r="G3837" s="34"/>
      <c r="H3837" s="34"/>
    </row>
    <row r="3838" spans="3:8" x14ac:dyDescent="0.3">
      <c r="C3838" s="34"/>
      <c r="D3838" s="34"/>
      <c r="E3838" s="34"/>
      <c r="F3838" s="34"/>
      <c r="G3838" s="34"/>
      <c r="H3838" s="34"/>
    </row>
    <row r="3839" spans="3:8" x14ac:dyDescent="0.3">
      <c r="C3839" s="34"/>
      <c r="D3839" s="34"/>
      <c r="E3839" s="34"/>
      <c r="F3839" s="34"/>
      <c r="G3839" s="34"/>
      <c r="H3839" s="34"/>
    </row>
    <row r="3840" spans="3:8" x14ac:dyDescent="0.3">
      <c r="C3840" s="34"/>
      <c r="D3840" s="34"/>
      <c r="E3840" s="34"/>
      <c r="F3840" s="34"/>
      <c r="G3840" s="34"/>
      <c r="H3840" s="34"/>
    </row>
    <row r="3841" spans="3:8" x14ac:dyDescent="0.3">
      <c r="C3841" s="34"/>
      <c r="D3841" s="34"/>
      <c r="E3841" s="34"/>
      <c r="F3841" s="34"/>
      <c r="G3841" s="34"/>
      <c r="H3841" s="34"/>
    </row>
    <row r="3842" spans="3:8" x14ac:dyDescent="0.3">
      <c r="C3842" s="34"/>
      <c r="D3842" s="34"/>
      <c r="E3842" s="34"/>
      <c r="F3842" s="34"/>
      <c r="G3842" s="34"/>
      <c r="H3842" s="34"/>
    </row>
    <row r="3843" spans="3:8" x14ac:dyDescent="0.3">
      <c r="C3843" s="34"/>
      <c r="D3843" s="34"/>
      <c r="E3843" s="34"/>
      <c r="F3843" s="34"/>
      <c r="G3843" s="34"/>
      <c r="H3843" s="34"/>
    </row>
    <row r="3844" spans="3:8" x14ac:dyDescent="0.3">
      <c r="C3844" s="34"/>
      <c r="D3844" s="34"/>
      <c r="E3844" s="34"/>
      <c r="F3844" s="34"/>
      <c r="G3844" s="34"/>
      <c r="H3844" s="34"/>
    </row>
    <row r="3845" spans="3:8" x14ac:dyDescent="0.3">
      <c r="C3845" s="34"/>
      <c r="D3845" s="34"/>
      <c r="E3845" s="34"/>
      <c r="F3845" s="34"/>
      <c r="G3845" s="34"/>
      <c r="H3845" s="34"/>
    </row>
    <row r="3846" spans="3:8" x14ac:dyDescent="0.3">
      <c r="C3846" s="34"/>
      <c r="D3846" s="34"/>
      <c r="E3846" s="34"/>
      <c r="F3846" s="34"/>
      <c r="G3846" s="34"/>
      <c r="H3846" s="34"/>
    </row>
    <row r="3847" spans="3:8" x14ac:dyDescent="0.3">
      <c r="C3847" s="34"/>
      <c r="D3847" s="34"/>
      <c r="E3847" s="34"/>
      <c r="F3847" s="34"/>
      <c r="G3847" s="34"/>
      <c r="H3847" s="34"/>
    </row>
    <row r="3848" spans="3:8" x14ac:dyDescent="0.3">
      <c r="C3848" s="34"/>
      <c r="D3848" s="34"/>
      <c r="E3848" s="34"/>
      <c r="F3848" s="34"/>
      <c r="G3848" s="34"/>
      <c r="H3848" s="34"/>
    </row>
    <row r="3849" spans="3:8" x14ac:dyDescent="0.3">
      <c r="C3849" s="34"/>
      <c r="D3849" s="34"/>
      <c r="E3849" s="34"/>
      <c r="F3849" s="34"/>
      <c r="G3849" s="34"/>
      <c r="H3849" s="34"/>
    </row>
    <row r="3850" spans="3:8" x14ac:dyDescent="0.3">
      <c r="C3850" s="34"/>
      <c r="D3850" s="34"/>
      <c r="E3850" s="34"/>
      <c r="F3850" s="34"/>
      <c r="G3850" s="34"/>
      <c r="H3850" s="34"/>
    </row>
    <row r="3851" spans="3:8" x14ac:dyDescent="0.3">
      <c r="C3851" s="34"/>
      <c r="D3851" s="34"/>
      <c r="E3851" s="34"/>
      <c r="F3851" s="34"/>
      <c r="G3851" s="34"/>
      <c r="H3851" s="34"/>
    </row>
    <row r="3852" spans="3:8" x14ac:dyDescent="0.3">
      <c r="C3852" s="34"/>
      <c r="D3852" s="34"/>
      <c r="E3852" s="34"/>
      <c r="F3852" s="34"/>
      <c r="G3852" s="34"/>
      <c r="H3852" s="34"/>
    </row>
    <row r="3853" spans="3:8" x14ac:dyDescent="0.3">
      <c r="C3853" s="34"/>
      <c r="D3853" s="34"/>
      <c r="E3853" s="34"/>
      <c r="F3853" s="34"/>
      <c r="G3853" s="34"/>
      <c r="H3853" s="34"/>
    </row>
    <row r="3854" spans="3:8" x14ac:dyDescent="0.3">
      <c r="C3854" s="34"/>
      <c r="D3854" s="34"/>
      <c r="E3854" s="34"/>
      <c r="F3854" s="34"/>
      <c r="G3854" s="34"/>
      <c r="H3854" s="34"/>
    </row>
    <row r="3855" spans="3:8" x14ac:dyDescent="0.3">
      <c r="C3855" s="34"/>
      <c r="D3855" s="34"/>
      <c r="E3855" s="34"/>
      <c r="F3855" s="34"/>
      <c r="G3855" s="34"/>
      <c r="H3855" s="34"/>
    </row>
    <row r="3856" spans="3:8" x14ac:dyDescent="0.3">
      <c r="C3856" s="34"/>
      <c r="D3856" s="34"/>
      <c r="E3856" s="34"/>
      <c r="F3856" s="34"/>
      <c r="G3856" s="34"/>
      <c r="H3856" s="34"/>
    </row>
    <row r="3857" spans="3:8" x14ac:dyDescent="0.3">
      <c r="C3857" s="34"/>
      <c r="D3857" s="34"/>
      <c r="E3857" s="34"/>
      <c r="F3857" s="34"/>
      <c r="G3857" s="34"/>
      <c r="H3857" s="34"/>
    </row>
    <row r="3858" spans="3:8" x14ac:dyDescent="0.3">
      <c r="C3858" s="34"/>
      <c r="D3858" s="34"/>
      <c r="E3858" s="34"/>
      <c r="F3858" s="34"/>
      <c r="G3858" s="34"/>
      <c r="H3858" s="34"/>
    </row>
    <row r="3859" spans="3:8" x14ac:dyDescent="0.3">
      <c r="C3859" s="34"/>
      <c r="D3859" s="34"/>
      <c r="E3859" s="34"/>
      <c r="F3859" s="34"/>
      <c r="G3859" s="34"/>
      <c r="H3859" s="34"/>
    </row>
    <row r="3860" spans="3:8" x14ac:dyDescent="0.3">
      <c r="C3860" s="34"/>
      <c r="D3860" s="34"/>
      <c r="E3860" s="34"/>
      <c r="F3860" s="34"/>
      <c r="G3860" s="34"/>
      <c r="H3860" s="34"/>
    </row>
    <row r="3861" spans="3:8" x14ac:dyDescent="0.3">
      <c r="C3861" s="34"/>
      <c r="D3861" s="34"/>
      <c r="E3861" s="34"/>
      <c r="F3861" s="34"/>
      <c r="G3861" s="34"/>
      <c r="H3861" s="34"/>
    </row>
    <row r="3862" spans="3:8" x14ac:dyDescent="0.3">
      <c r="C3862" s="34"/>
      <c r="D3862" s="34"/>
      <c r="E3862" s="34"/>
      <c r="F3862" s="34"/>
      <c r="G3862" s="34"/>
      <c r="H3862" s="34"/>
    </row>
    <row r="3863" spans="3:8" x14ac:dyDescent="0.3">
      <c r="C3863" s="34"/>
      <c r="D3863" s="34"/>
      <c r="E3863" s="34"/>
      <c r="F3863" s="34"/>
      <c r="G3863" s="34"/>
      <c r="H3863" s="34"/>
    </row>
    <row r="3864" spans="3:8" x14ac:dyDescent="0.3">
      <c r="C3864" s="34"/>
      <c r="D3864" s="34"/>
      <c r="E3864" s="34"/>
      <c r="F3864" s="34"/>
      <c r="G3864" s="34"/>
      <c r="H3864" s="34"/>
    </row>
    <row r="3865" spans="3:8" x14ac:dyDescent="0.3">
      <c r="C3865" s="34"/>
      <c r="D3865" s="34"/>
      <c r="E3865" s="34"/>
      <c r="F3865" s="34"/>
      <c r="G3865" s="34"/>
      <c r="H3865" s="34"/>
    </row>
    <row r="3866" spans="3:8" x14ac:dyDescent="0.3">
      <c r="C3866" s="34"/>
      <c r="D3866" s="34"/>
      <c r="E3866" s="34"/>
      <c r="F3866" s="34"/>
      <c r="G3866" s="34"/>
      <c r="H3866" s="34"/>
    </row>
    <row r="3867" spans="3:8" x14ac:dyDescent="0.3">
      <c r="C3867" s="34"/>
      <c r="D3867" s="34"/>
      <c r="E3867" s="34"/>
      <c r="F3867" s="34"/>
      <c r="G3867" s="34"/>
      <c r="H3867" s="34"/>
    </row>
    <row r="3868" spans="3:8" x14ac:dyDescent="0.3">
      <c r="C3868" s="34"/>
      <c r="D3868" s="34"/>
      <c r="E3868" s="34"/>
      <c r="F3868" s="34"/>
      <c r="G3868" s="34"/>
      <c r="H3868" s="34"/>
    </row>
    <row r="3869" spans="3:8" x14ac:dyDescent="0.3">
      <c r="C3869" s="34"/>
      <c r="D3869" s="34"/>
      <c r="E3869" s="34"/>
      <c r="F3869" s="34"/>
      <c r="G3869" s="34"/>
      <c r="H3869" s="34"/>
    </row>
    <row r="3870" spans="3:8" x14ac:dyDescent="0.3">
      <c r="C3870" s="34"/>
      <c r="D3870" s="34"/>
      <c r="E3870" s="34"/>
      <c r="F3870" s="34"/>
      <c r="G3870" s="34"/>
      <c r="H3870" s="34"/>
    </row>
    <row r="3871" spans="3:8" x14ac:dyDescent="0.3">
      <c r="C3871" s="34"/>
      <c r="D3871" s="34"/>
      <c r="E3871" s="34"/>
      <c r="F3871" s="34"/>
      <c r="G3871" s="34"/>
      <c r="H3871" s="34"/>
    </row>
    <row r="3872" spans="3:8" x14ac:dyDescent="0.3">
      <c r="C3872" s="34"/>
      <c r="D3872" s="34"/>
      <c r="E3872" s="34"/>
      <c r="F3872" s="34"/>
      <c r="G3872" s="34"/>
      <c r="H3872" s="34"/>
    </row>
    <row r="3873" spans="3:8" x14ac:dyDescent="0.3">
      <c r="C3873" s="34"/>
      <c r="D3873" s="34"/>
      <c r="E3873" s="34"/>
      <c r="F3873" s="34"/>
      <c r="G3873" s="34"/>
      <c r="H3873" s="34"/>
    </row>
    <row r="3874" spans="3:8" x14ac:dyDescent="0.3">
      <c r="C3874" s="34"/>
      <c r="D3874" s="34"/>
      <c r="E3874" s="34"/>
      <c r="F3874" s="34"/>
      <c r="G3874" s="34"/>
      <c r="H3874" s="34"/>
    </row>
    <row r="3875" spans="3:8" x14ac:dyDescent="0.3">
      <c r="C3875" s="34"/>
      <c r="D3875" s="34"/>
      <c r="E3875" s="34"/>
      <c r="F3875" s="34"/>
      <c r="G3875" s="34"/>
      <c r="H3875" s="34"/>
    </row>
    <row r="3876" spans="3:8" x14ac:dyDescent="0.3">
      <c r="C3876" s="34"/>
      <c r="D3876" s="34"/>
      <c r="E3876" s="34"/>
      <c r="F3876" s="34"/>
      <c r="G3876" s="34"/>
      <c r="H3876" s="34"/>
    </row>
    <row r="3877" spans="3:8" x14ac:dyDescent="0.3">
      <c r="C3877" s="34"/>
      <c r="D3877" s="34"/>
      <c r="E3877" s="34"/>
      <c r="F3877" s="34"/>
      <c r="G3877" s="34"/>
      <c r="H3877" s="34"/>
    </row>
    <row r="3878" spans="3:8" x14ac:dyDescent="0.3">
      <c r="C3878" s="34"/>
      <c r="D3878" s="34"/>
      <c r="E3878" s="34"/>
      <c r="F3878" s="34"/>
      <c r="G3878" s="34"/>
      <c r="H3878" s="34"/>
    </row>
    <row r="3879" spans="3:8" x14ac:dyDescent="0.3">
      <c r="C3879" s="34"/>
      <c r="D3879" s="34"/>
      <c r="E3879" s="34"/>
      <c r="F3879" s="34"/>
      <c r="G3879" s="34"/>
      <c r="H3879" s="34"/>
    </row>
    <row r="3880" spans="3:8" x14ac:dyDescent="0.3">
      <c r="C3880" s="34"/>
      <c r="D3880" s="34"/>
      <c r="E3880" s="34"/>
      <c r="F3880" s="34"/>
      <c r="G3880" s="34"/>
      <c r="H3880" s="34"/>
    </row>
    <row r="3881" spans="3:8" x14ac:dyDescent="0.3">
      <c r="C3881" s="34"/>
      <c r="D3881" s="34"/>
      <c r="E3881" s="34"/>
      <c r="F3881" s="34"/>
      <c r="G3881" s="34"/>
      <c r="H3881" s="34"/>
    </row>
    <row r="3882" spans="3:8" x14ac:dyDescent="0.3">
      <c r="C3882" s="34"/>
      <c r="D3882" s="34"/>
      <c r="E3882" s="34"/>
      <c r="F3882" s="34"/>
      <c r="G3882" s="34"/>
      <c r="H3882" s="34"/>
    </row>
    <row r="3883" spans="3:8" x14ac:dyDescent="0.3">
      <c r="C3883" s="34"/>
      <c r="D3883" s="34"/>
      <c r="E3883" s="34"/>
      <c r="F3883" s="34"/>
      <c r="G3883" s="34"/>
      <c r="H3883" s="34"/>
    </row>
    <row r="3884" spans="3:8" x14ac:dyDescent="0.3">
      <c r="C3884" s="34"/>
      <c r="D3884" s="34"/>
      <c r="E3884" s="34"/>
      <c r="F3884" s="34"/>
      <c r="G3884" s="34"/>
      <c r="H3884" s="34"/>
    </row>
    <row r="3885" spans="3:8" x14ac:dyDescent="0.3">
      <c r="C3885" s="34"/>
      <c r="D3885" s="34"/>
      <c r="E3885" s="34"/>
      <c r="F3885" s="34"/>
      <c r="G3885" s="34"/>
      <c r="H3885" s="34"/>
    </row>
    <row r="3886" spans="3:8" x14ac:dyDescent="0.3">
      <c r="C3886" s="34"/>
      <c r="D3886" s="34"/>
      <c r="E3886" s="34"/>
      <c r="F3886" s="34"/>
      <c r="G3886" s="34"/>
      <c r="H3886" s="34"/>
    </row>
    <row r="3887" spans="3:8" x14ac:dyDescent="0.3">
      <c r="C3887" s="34"/>
      <c r="D3887" s="34"/>
      <c r="E3887" s="34"/>
      <c r="F3887" s="34"/>
      <c r="G3887" s="34"/>
      <c r="H3887" s="34"/>
    </row>
    <row r="3888" spans="3:8" x14ac:dyDescent="0.3">
      <c r="C3888" s="34"/>
      <c r="D3888" s="34"/>
      <c r="E3888" s="34"/>
      <c r="F3888" s="34"/>
      <c r="G3888" s="34"/>
      <c r="H3888" s="34"/>
    </row>
    <row r="3889" spans="3:8" x14ac:dyDescent="0.3">
      <c r="C3889" s="34"/>
      <c r="D3889" s="34"/>
      <c r="E3889" s="34"/>
      <c r="F3889" s="34"/>
      <c r="G3889" s="34"/>
      <c r="H3889" s="34"/>
    </row>
    <row r="3890" spans="3:8" x14ac:dyDescent="0.3">
      <c r="C3890" s="34"/>
      <c r="D3890" s="34"/>
      <c r="E3890" s="34"/>
      <c r="F3890" s="34"/>
      <c r="G3890" s="34"/>
      <c r="H3890" s="34"/>
    </row>
    <row r="3891" spans="3:8" x14ac:dyDescent="0.3">
      <c r="C3891" s="34"/>
      <c r="D3891" s="34"/>
      <c r="E3891" s="34"/>
      <c r="F3891" s="34"/>
      <c r="G3891" s="34"/>
      <c r="H3891" s="34"/>
    </row>
    <row r="3892" spans="3:8" x14ac:dyDescent="0.3">
      <c r="C3892" s="34"/>
      <c r="D3892" s="34"/>
      <c r="E3892" s="34"/>
      <c r="F3892" s="34"/>
      <c r="G3892" s="34"/>
      <c r="H3892" s="34"/>
    </row>
    <row r="3893" spans="3:8" x14ac:dyDescent="0.3">
      <c r="C3893" s="34"/>
      <c r="D3893" s="34"/>
      <c r="E3893" s="34"/>
      <c r="F3893" s="34"/>
      <c r="G3893" s="34"/>
      <c r="H3893" s="34"/>
    </row>
    <row r="3894" spans="3:8" x14ac:dyDescent="0.3">
      <c r="C3894" s="34"/>
      <c r="D3894" s="34"/>
      <c r="E3894" s="34"/>
      <c r="F3894" s="34"/>
      <c r="G3894" s="34"/>
      <c r="H3894" s="34"/>
    </row>
    <row r="3895" spans="3:8" x14ac:dyDescent="0.3">
      <c r="C3895" s="34"/>
      <c r="D3895" s="34"/>
      <c r="E3895" s="34"/>
      <c r="F3895" s="34"/>
      <c r="G3895" s="34"/>
      <c r="H3895" s="34"/>
    </row>
    <row r="3896" spans="3:8" x14ac:dyDescent="0.3">
      <c r="C3896" s="34"/>
      <c r="D3896" s="34"/>
      <c r="E3896" s="34"/>
      <c r="F3896" s="34"/>
      <c r="G3896" s="34"/>
      <c r="H3896" s="34"/>
    </row>
    <row r="3897" spans="3:8" x14ac:dyDescent="0.3">
      <c r="C3897" s="34"/>
      <c r="D3897" s="34"/>
      <c r="E3897" s="34"/>
      <c r="F3897" s="34"/>
      <c r="G3897" s="34"/>
      <c r="H3897" s="34"/>
    </row>
    <row r="3898" spans="3:8" x14ac:dyDescent="0.3">
      <c r="C3898" s="34"/>
      <c r="D3898" s="34"/>
      <c r="E3898" s="34"/>
      <c r="F3898" s="34"/>
      <c r="G3898" s="34"/>
      <c r="H3898" s="34"/>
    </row>
    <row r="3899" spans="3:8" x14ac:dyDescent="0.3">
      <c r="C3899" s="34"/>
      <c r="D3899" s="34"/>
      <c r="E3899" s="34"/>
      <c r="F3899" s="34"/>
      <c r="G3899" s="34"/>
      <c r="H3899" s="34"/>
    </row>
    <row r="3900" spans="3:8" x14ac:dyDescent="0.3">
      <c r="C3900" s="34"/>
      <c r="D3900" s="34"/>
      <c r="E3900" s="34"/>
      <c r="F3900" s="34"/>
      <c r="G3900" s="34"/>
      <c r="H3900" s="34"/>
    </row>
    <row r="3901" spans="3:8" x14ac:dyDescent="0.3">
      <c r="C3901" s="34"/>
      <c r="D3901" s="34"/>
      <c r="E3901" s="34"/>
      <c r="F3901" s="34"/>
      <c r="G3901" s="34"/>
      <c r="H3901" s="34"/>
    </row>
    <row r="3902" spans="3:8" x14ac:dyDescent="0.3">
      <c r="C3902" s="34"/>
      <c r="D3902" s="34"/>
      <c r="E3902" s="34"/>
      <c r="F3902" s="34"/>
      <c r="G3902" s="34"/>
      <c r="H3902" s="34"/>
    </row>
    <row r="3903" spans="3:8" x14ac:dyDescent="0.3">
      <c r="C3903" s="34"/>
      <c r="D3903" s="34"/>
      <c r="E3903" s="34"/>
      <c r="F3903" s="34"/>
      <c r="G3903" s="34"/>
      <c r="H3903" s="34"/>
    </row>
    <row r="3904" spans="3:8" x14ac:dyDescent="0.3">
      <c r="C3904" s="34"/>
      <c r="D3904" s="34"/>
      <c r="E3904" s="34"/>
      <c r="F3904" s="34"/>
      <c r="G3904" s="34"/>
      <c r="H3904" s="34"/>
    </row>
    <row r="3905" spans="3:8" x14ac:dyDescent="0.3">
      <c r="C3905" s="34"/>
      <c r="D3905" s="34"/>
      <c r="E3905" s="34"/>
      <c r="F3905" s="34"/>
      <c r="G3905" s="34"/>
      <c r="H3905" s="34"/>
    </row>
    <row r="3906" spans="3:8" x14ac:dyDescent="0.3">
      <c r="C3906" s="34"/>
      <c r="D3906" s="34"/>
      <c r="E3906" s="34"/>
      <c r="F3906" s="34"/>
      <c r="G3906" s="34"/>
      <c r="H3906" s="34"/>
    </row>
    <row r="3907" spans="3:8" x14ac:dyDescent="0.3">
      <c r="C3907" s="34"/>
      <c r="D3907" s="34"/>
      <c r="E3907" s="34"/>
      <c r="F3907" s="34"/>
      <c r="G3907" s="34"/>
      <c r="H3907" s="34"/>
    </row>
    <row r="3908" spans="3:8" x14ac:dyDescent="0.3">
      <c r="C3908" s="34"/>
      <c r="D3908" s="34"/>
      <c r="E3908" s="34"/>
      <c r="F3908" s="34"/>
      <c r="G3908" s="34"/>
      <c r="H3908" s="34"/>
    </row>
    <row r="3909" spans="3:8" x14ac:dyDescent="0.3">
      <c r="C3909" s="34"/>
      <c r="D3909" s="34"/>
      <c r="E3909" s="34"/>
      <c r="F3909" s="34"/>
      <c r="G3909" s="34"/>
      <c r="H3909" s="34"/>
    </row>
    <row r="3910" spans="3:8" x14ac:dyDescent="0.3">
      <c r="C3910" s="34"/>
      <c r="D3910" s="34"/>
      <c r="E3910" s="34"/>
      <c r="F3910" s="34"/>
      <c r="G3910" s="34"/>
      <c r="H3910" s="34"/>
    </row>
    <row r="3911" spans="3:8" x14ac:dyDescent="0.3">
      <c r="C3911" s="34"/>
      <c r="D3911" s="34"/>
      <c r="E3911" s="34"/>
      <c r="F3911" s="34"/>
      <c r="G3911" s="34"/>
      <c r="H3911" s="34"/>
    </row>
    <row r="3912" spans="3:8" x14ac:dyDescent="0.3">
      <c r="C3912" s="34"/>
      <c r="D3912" s="34"/>
      <c r="E3912" s="34"/>
      <c r="F3912" s="34"/>
      <c r="G3912" s="34"/>
      <c r="H3912" s="34"/>
    </row>
    <row r="3913" spans="3:8" x14ac:dyDescent="0.3">
      <c r="C3913" s="34"/>
      <c r="D3913" s="34"/>
      <c r="E3913" s="34"/>
      <c r="F3913" s="34"/>
      <c r="G3913" s="34"/>
      <c r="H3913" s="34"/>
    </row>
    <row r="3914" spans="3:8" x14ac:dyDescent="0.3">
      <c r="C3914" s="34"/>
      <c r="D3914" s="34"/>
      <c r="E3914" s="34"/>
      <c r="F3914" s="34"/>
      <c r="G3914" s="34"/>
      <c r="H3914" s="34"/>
    </row>
    <row r="3915" spans="3:8" x14ac:dyDescent="0.3">
      <c r="C3915" s="34"/>
      <c r="D3915" s="34"/>
      <c r="E3915" s="34"/>
      <c r="F3915" s="34"/>
      <c r="G3915" s="34"/>
      <c r="H3915" s="34"/>
    </row>
    <row r="3916" spans="3:8" x14ac:dyDescent="0.3">
      <c r="C3916" s="34"/>
      <c r="D3916" s="34"/>
      <c r="E3916" s="34"/>
      <c r="F3916" s="34"/>
      <c r="G3916" s="34"/>
      <c r="H3916" s="34"/>
    </row>
    <row r="3917" spans="3:8" x14ac:dyDescent="0.3">
      <c r="C3917" s="34"/>
      <c r="D3917" s="34"/>
      <c r="E3917" s="34"/>
      <c r="F3917" s="34"/>
      <c r="G3917" s="34"/>
      <c r="H3917" s="34"/>
    </row>
    <row r="3918" spans="3:8" x14ac:dyDescent="0.3">
      <c r="C3918" s="34"/>
      <c r="D3918" s="34"/>
      <c r="E3918" s="34"/>
      <c r="F3918" s="34"/>
      <c r="G3918" s="34"/>
      <c r="H3918" s="34"/>
    </row>
    <row r="3919" spans="3:8" x14ac:dyDescent="0.3">
      <c r="C3919" s="34"/>
      <c r="D3919" s="34"/>
      <c r="E3919" s="34"/>
      <c r="F3919" s="34"/>
      <c r="G3919" s="34"/>
      <c r="H3919" s="34"/>
    </row>
    <row r="3920" spans="3:8" x14ac:dyDescent="0.3">
      <c r="C3920" s="34"/>
      <c r="D3920" s="34"/>
      <c r="E3920" s="34"/>
      <c r="F3920" s="34"/>
      <c r="G3920" s="34"/>
      <c r="H3920" s="34"/>
    </row>
    <row r="3921" spans="3:8" x14ac:dyDescent="0.3">
      <c r="C3921" s="34"/>
      <c r="D3921" s="34"/>
      <c r="E3921" s="34"/>
      <c r="F3921" s="34"/>
      <c r="G3921" s="34"/>
      <c r="H3921" s="34"/>
    </row>
    <row r="3922" spans="3:8" x14ac:dyDescent="0.3">
      <c r="C3922" s="34"/>
      <c r="D3922" s="34"/>
      <c r="E3922" s="34"/>
      <c r="F3922" s="34"/>
      <c r="G3922" s="34"/>
      <c r="H3922" s="34"/>
    </row>
    <row r="3923" spans="3:8" x14ac:dyDescent="0.3">
      <c r="C3923" s="34"/>
      <c r="D3923" s="34"/>
      <c r="E3923" s="34"/>
      <c r="F3923" s="34"/>
      <c r="G3923" s="34"/>
      <c r="H3923" s="34"/>
    </row>
    <row r="3924" spans="3:8" x14ac:dyDescent="0.3">
      <c r="C3924" s="34"/>
      <c r="D3924" s="34"/>
      <c r="E3924" s="34"/>
      <c r="F3924" s="34"/>
      <c r="G3924" s="34"/>
      <c r="H3924" s="34"/>
    </row>
    <row r="3925" spans="3:8" x14ac:dyDescent="0.3">
      <c r="C3925" s="34"/>
      <c r="D3925" s="34"/>
      <c r="E3925" s="34"/>
      <c r="F3925" s="34"/>
      <c r="G3925" s="34"/>
      <c r="H3925" s="34"/>
    </row>
    <row r="3926" spans="3:8" x14ac:dyDescent="0.3">
      <c r="C3926" s="34"/>
      <c r="D3926" s="34"/>
      <c r="E3926" s="34"/>
      <c r="F3926" s="34"/>
      <c r="G3926" s="34"/>
      <c r="H3926" s="34"/>
    </row>
    <row r="3927" spans="3:8" x14ac:dyDescent="0.3">
      <c r="C3927" s="34"/>
      <c r="D3927" s="34"/>
      <c r="E3927" s="34"/>
      <c r="F3927" s="34"/>
      <c r="G3927" s="34"/>
      <c r="H3927" s="34"/>
    </row>
    <row r="3928" spans="3:8" x14ac:dyDescent="0.3">
      <c r="C3928" s="34"/>
      <c r="D3928" s="34"/>
      <c r="E3928" s="34"/>
      <c r="F3928" s="34"/>
      <c r="G3928" s="34"/>
      <c r="H3928" s="34"/>
    </row>
    <row r="3929" spans="3:8" x14ac:dyDescent="0.3">
      <c r="C3929" s="34"/>
      <c r="D3929" s="34"/>
      <c r="E3929" s="34"/>
      <c r="F3929" s="34"/>
      <c r="G3929" s="34"/>
      <c r="H3929" s="34"/>
    </row>
    <row r="3930" spans="3:8" x14ac:dyDescent="0.3">
      <c r="C3930" s="34"/>
      <c r="D3930" s="34"/>
      <c r="E3930" s="34"/>
      <c r="F3930" s="34"/>
      <c r="G3930" s="34"/>
      <c r="H3930" s="34"/>
    </row>
    <row r="3931" spans="3:8" x14ac:dyDescent="0.3">
      <c r="C3931" s="34"/>
      <c r="D3931" s="34"/>
      <c r="E3931" s="34"/>
      <c r="F3931" s="34"/>
      <c r="G3931" s="34"/>
      <c r="H3931" s="34"/>
    </row>
    <row r="3932" spans="3:8" x14ac:dyDescent="0.3">
      <c r="C3932" s="34"/>
      <c r="D3932" s="34"/>
      <c r="E3932" s="34"/>
      <c r="F3932" s="34"/>
      <c r="G3932" s="34"/>
      <c r="H3932" s="34"/>
    </row>
    <row r="3933" spans="3:8" x14ac:dyDescent="0.3">
      <c r="C3933" s="34"/>
      <c r="D3933" s="34"/>
      <c r="E3933" s="34"/>
      <c r="F3933" s="34"/>
      <c r="G3933" s="34"/>
      <c r="H3933" s="34"/>
    </row>
    <row r="3934" spans="3:8" x14ac:dyDescent="0.3">
      <c r="C3934" s="34"/>
      <c r="D3934" s="34"/>
      <c r="E3934" s="34"/>
      <c r="F3934" s="34"/>
      <c r="G3934" s="34"/>
      <c r="H3934" s="34"/>
    </row>
    <row r="3935" spans="3:8" x14ac:dyDescent="0.3">
      <c r="C3935" s="34"/>
      <c r="D3935" s="34"/>
      <c r="E3935" s="34"/>
      <c r="F3935" s="34"/>
      <c r="G3935" s="34"/>
      <c r="H3935" s="34"/>
    </row>
    <row r="3936" spans="3:8" x14ac:dyDescent="0.3">
      <c r="C3936" s="34"/>
      <c r="D3936" s="34"/>
      <c r="E3936" s="34"/>
      <c r="F3936" s="34"/>
      <c r="G3936" s="34"/>
      <c r="H3936" s="34"/>
    </row>
    <row r="3937" spans="3:8" x14ac:dyDescent="0.3">
      <c r="C3937" s="34"/>
      <c r="D3937" s="34"/>
      <c r="E3937" s="34"/>
      <c r="F3937" s="34"/>
      <c r="G3937" s="34"/>
      <c r="H3937" s="34"/>
    </row>
    <row r="3938" spans="3:8" x14ac:dyDescent="0.3">
      <c r="C3938" s="34"/>
      <c r="D3938" s="34"/>
      <c r="E3938" s="34"/>
      <c r="F3938" s="34"/>
      <c r="G3938" s="34"/>
      <c r="H3938" s="34"/>
    </row>
    <row r="3939" spans="3:8" x14ac:dyDescent="0.3">
      <c r="C3939" s="34"/>
      <c r="D3939" s="34"/>
      <c r="E3939" s="34"/>
      <c r="F3939" s="34"/>
      <c r="G3939" s="34"/>
      <c r="H3939" s="34"/>
    </row>
    <row r="3940" spans="3:8" x14ac:dyDescent="0.3">
      <c r="C3940" s="34"/>
      <c r="D3940" s="34"/>
      <c r="E3940" s="34"/>
      <c r="F3940" s="34"/>
      <c r="G3940" s="34"/>
      <c r="H3940" s="34"/>
    </row>
    <row r="3941" spans="3:8" x14ac:dyDescent="0.3">
      <c r="C3941" s="34"/>
      <c r="D3941" s="34"/>
      <c r="E3941" s="34"/>
      <c r="F3941" s="34"/>
      <c r="G3941" s="34"/>
      <c r="H3941" s="34"/>
    </row>
    <row r="3942" spans="3:8" x14ac:dyDescent="0.3">
      <c r="C3942" s="34"/>
      <c r="D3942" s="34"/>
      <c r="E3942" s="34"/>
      <c r="F3942" s="34"/>
      <c r="G3942" s="34"/>
      <c r="H3942" s="34"/>
    </row>
    <row r="3943" spans="3:8" x14ac:dyDescent="0.3">
      <c r="C3943" s="34"/>
      <c r="D3943" s="34"/>
      <c r="E3943" s="34"/>
      <c r="F3943" s="34"/>
      <c r="G3943" s="34"/>
      <c r="H3943" s="34"/>
    </row>
    <row r="3944" spans="3:8" x14ac:dyDescent="0.3">
      <c r="C3944" s="34"/>
      <c r="D3944" s="34"/>
      <c r="E3944" s="34"/>
      <c r="F3944" s="34"/>
      <c r="G3944" s="34"/>
      <c r="H3944" s="34"/>
    </row>
    <row r="3945" spans="3:8" x14ac:dyDescent="0.3">
      <c r="C3945" s="34"/>
      <c r="D3945" s="34"/>
      <c r="E3945" s="34"/>
      <c r="F3945" s="34"/>
      <c r="G3945" s="34"/>
      <c r="H3945" s="34"/>
    </row>
    <row r="3946" spans="3:8" x14ac:dyDescent="0.3">
      <c r="C3946" s="34"/>
      <c r="D3946" s="34"/>
      <c r="E3946" s="34"/>
      <c r="F3946" s="34"/>
      <c r="G3946" s="34"/>
      <c r="H3946" s="34"/>
    </row>
    <row r="3947" spans="3:8" x14ac:dyDescent="0.3">
      <c r="C3947" s="34"/>
      <c r="D3947" s="34"/>
      <c r="E3947" s="34"/>
      <c r="F3947" s="34"/>
      <c r="G3947" s="34"/>
      <c r="H3947" s="34"/>
    </row>
    <row r="3948" spans="3:8" x14ac:dyDescent="0.3">
      <c r="C3948" s="34"/>
      <c r="D3948" s="34"/>
      <c r="E3948" s="34"/>
      <c r="F3948" s="34"/>
      <c r="G3948" s="34"/>
      <c r="H3948" s="34"/>
    </row>
    <row r="3949" spans="3:8" x14ac:dyDescent="0.3">
      <c r="C3949" s="34"/>
      <c r="D3949" s="34"/>
      <c r="E3949" s="34"/>
      <c r="F3949" s="34"/>
      <c r="G3949" s="34"/>
      <c r="H3949" s="34"/>
    </row>
    <row r="3950" spans="3:8" x14ac:dyDescent="0.3">
      <c r="C3950" s="34"/>
      <c r="D3950" s="34"/>
      <c r="E3950" s="34"/>
      <c r="F3950" s="34"/>
      <c r="G3950" s="34"/>
      <c r="H3950" s="34"/>
    </row>
    <row r="3951" spans="3:8" x14ac:dyDescent="0.3">
      <c r="C3951" s="34"/>
      <c r="D3951" s="34"/>
      <c r="E3951" s="34"/>
      <c r="F3951" s="34"/>
      <c r="G3951" s="34"/>
      <c r="H3951" s="34"/>
    </row>
    <row r="3952" spans="3:8" x14ac:dyDescent="0.3">
      <c r="C3952" s="34"/>
      <c r="D3952" s="34"/>
      <c r="E3952" s="34"/>
      <c r="F3952" s="34"/>
      <c r="G3952" s="34"/>
      <c r="H3952" s="34"/>
    </row>
    <row r="3953" spans="3:8" x14ac:dyDescent="0.3">
      <c r="C3953" s="34"/>
      <c r="D3953" s="34"/>
      <c r="E3953" s="34"/>
      <c r="F3953" s="34"/>
      <c r="G3953" s="34"/>
      <c r="H3953" s="34"/>
    </row>
    <row r="3954" spans="3:8" x14ac:dyDescent="0.3">
      <c r="C3954" s="34"/>
      <c r="D3954" s="34"/>
      <c r="E3954" s="34"/>
      <c r="F3954" s="34"/>
      <c r="G3954" s="34"/>
      <c r="H3954" s="34"/>
    </row>
    <row r="3955" spans="3:8" x14ac:dyDescent="0.3">
      <c r="C3955" s="34"/>
      <c r="D3955" s="34"/>
      <c r="E3955" s="34"/>
      <c r="F3955" s="34"/>
      <c r="G3955" s="34"/>
      <c r="H3955" s="34"/>
    </row>
    <row r="3956" spans="3:8" x14ac:dyDescent="0.3">
      <c r="C3956" s="34"/>
      <c r="D3956" s="34"/>
      <c r="E3956" s="34"/>
      <c r="F3956" s="34"/>
      <c r="G3956" s="34"/>
      <c r="H3956" s="34"/>
    </row>
    <row r="3957" spans="3:8" x14ac:dyDescent="0.3">
      <c r="C3957" s="34"/>
      <c r="D3957" s="34"/>
      <c r="E3957" s="34"/>
      <c r="F3957" s="34"/>
      <c r="G3957" s="34"/>
      <c r="H3957" s="34"/>
    </row>
    <row r="3958" spans="3:8" x14ac:dyDescent="0.3">
      <c r="C3958" s="34"/>
      <c r="D3958" s="34"/>
      <c r="E3958" s="34"/>
      <c r="F3958" s="34"/>
      <c r="G3958" s="34"/>
      <c r="H3958" s="34"/>
    </row>
    <row r="3959" spans="3:8" x14ac:dyDescent="0.3">
      <c r="C3959" s="34"/>
      <c r="D3959" s="34"/>
      <c r="E3959" s="34"/>
      <c r="F3959" s="34"/>
      <c r="G3959" s="34"/>
      <c r="H3959" s="34"/>
    </row>
    <row r="3960" spans="3:8" x14ac:dyDescent="0.3">
      <c r="C3960" s="34"/>
      <c r="D3960" s="34"/>
      <c r="E3960" s="34"/>
      <c r="F3960" s="34"/>
      <c r="G3960" s="34"/>
      <c r="H3960" s="34"/>
    </row>
    <row r="3961" spans="3:8" x14ac:dyDescent="0.3">
      <c r="C3961" s="34"/>
      <c r="D3961" s="34"/>
      <c r="E3961" s="34"/>
      <c r="F3961" s="34"/>
      <c r="G3961" s="34"/>
      <c r="H3961" s="34"/>
    </row>
    <row r="3962" spans="3:8" x14ac:dyDescent="0.3">
      <c r="C3962" s="34"/>
      <c r="D3962" s="34"/>
      <c r="E3962" s="34"/>
      <c r="F3962" s="34"/>
      <c r="G3962" s="34"/>
      <c r="H3962" s="34"/>
    </row>
    <row r="3963" spans="3:8" x14ac:dyDescent="0.3">
      <c r="C3963" s="34"/>
      <c r="D3963" s="34"/>
      <c r="E3963" s="34"/>
      <c r="F3963" s="34"/>
      <c r="G3963" s="34"/>
      <c r="H3963" s="34"/>
    </row>
    <row r="3964" spans="3:8" x14ac:dyDescent="0.3">
      <c r="C3964" s="34"/>
      <c r="D3964" s="34"/>
      <c r="E3964" s="34"/>
      <c r="F3964" s="34"/>
      <c r="G3964" s="34"/>
      <c r="H3964" s="34"/>
    </row>
    <row r="3965" spans="3:8" x14ac:dyDescent="0.3">
      <c r="C3965" s="34"/>
      <c r="D3965" s="34"/>
      <c r="E3965" s="34"/>
      <c r="F3965" s="34"/>
      <c r="G3965" s="34"/>
      <c r="H3965" s="34"/>
    </row>
    <row r="3966" spans="3:8" x14ac:dyDescent="0.3">
      <c r="C3966" s="34"/>
      <c r="D3966" s="34"/>
      <c r="E3966" s="34"/>
      <c r="F3966" s="34"/>
      <c r="G3966" s="34"/>
      <c r="H3966" s="34"/>
    </row>
    <row r="3967" spans="3:8" x14ac:dyDescent="0.3">
      <c r="C3967" s="34"/>
      <c r="D3967" s="34"/>
      <c r="E3967" s="34"/>
      <c r="F3967" s="34"/>
      <c r="G3967" s="34"/>
      <c r="H3967" s="34"/>
    </row>
    <row r="3968" spans="3:8" x14ac:dyDescent="0.3">
      <c r="C3968" s="34"/>
      <c r="D3968" s="34"/>
      <c r="E3968" s="34"/>
      <c r="F3968" s="34"/>
      <c r="G3968" s="34"/>
      <c r="H3968" s="34"/>
    </row>
    <row r="3969" spans="3:8" x14ac:dyDescent="0.3">
      <c r="C3969" s="34"/>
      <c r="D3969" s="34"/>
      <c r="E3969" s="34"/>
      <c r="F3969" s="34"/>
      <c r="G3969" s="34"/>
      <c r="H3969" s="34"/>
    </row>
    <row r="3970" spans="3:8" x14ac:dyDescent="0.3">
      <c r="C3970" s="34"/>
      <c r="D3970" s="34"/>
      <c r="E3970" s="34"/>
      <c r="F3970" s="34"/>
      <c r="G3970" s="34"/>
      <c r="H3970" s="34"/>
    </row>
    <row r="3971" spans="3:8" x14ac:dyDescent="0.3">
      <c r="C3971" s="34"/>
      <c r="D3971" s="34"/>
      <c r="E3971" s="34"/>
      <c r="F3971" s="34"/>
      <c r="G3971" s="34"/>
      <c r="H3971" s="34"/>
    </row>
    <row r="3972" spans="3:8" x14ac:dyDescent="0.3">
      <c r="C3972" s="34"/>
      <c r="D3972" s="34"/>
      <c r="E3972" s="34"/>
      <c r="F3972" s="34"/>
      <c r="G3972" s="34"/>
      <c r="H3972" s="34"/>
    </row>
    <row r="3973" spans="3:8" x14ac:dyDescent="0.3">
      <c r="C3973" s="34"/>
      <c r="D3973" s="34"/>
      <c r="E3973" s="34"/>
      <c r="F3973" s="34"/>
      <c r="G3973" s="34"/>
      <c r="H3973" s="34"/>
    </row>
    <row r="3974" spans="3:8" x14ac:dyDescent="0.3">
      <c r="C3974" s="34"/>
      <c r="D3974" s="34"/>
      <c r="E3974" s="34"/>
      <c r="F3974" s="34"/>
      <c r="G3974" s="34"/>
      <c r="H3974" s="34"/>
    </row>
    <row r="3975" spans="3:8" x14ac:dyDescent="0.3">
      <c r="C3975" s="34"/>
      <c r="D3975" s="34"/>
      <c r="E3975" s="34"/>
      <c r="F3975" s="34"/>
      <c r="G3975" s="34"/>
      <c r="H3975" s="34"/>
    </row>
    <row r="3976" spans="3:8" x14ac:dyDescent="0.3">
      <c r="C3976" s="34"/>
      <c r="D3976" s="34"/>
      <c r="E3976" s="34"/>
      <c r="F3976" s="34"/>
      <c r="G3976" s="34"/>
      <c r="H3976" s="34"/>
    </row>
    <row r="3977" spans="3:8" x14ac:dyDescent="0.3">
      <c r="C3977" s="34"/>
      <c r="D3977" s="34"/>
      <c r="E3977" s="34"/>
      <c r="F3977" s="34"/>
      <c r="G3977" s="34"/>
      <c r="H3977" s="34"/>
    </row>
    <row r="3978" spans="3:8" x14ac:dyDescent="0.3">
      <c r="C3978" s="34"/>
      <c r="D3978" s="34"/>
      <c r="E3978" s="34"/>
      <c r="F3978" s="34"/>
      <c r="G3978" s="34"/>
      <c r="H3978" s="34"/>
    </row>
    <row r="3979" spans="3:8" x14ac:dyDescent="0.3">
      <c r="C3979" s="34"/>
      <c r="D3979" s="34"/>
      <c r="E3979" s="34"/>
      <c r="F3979" s="34"/>
      <c r="G3979" s="34"/>
      <c r="H3979" s="34"/>
    </row>
    <row r="3980" spans="3:8" x14ac:dyDescent="0.3">
      <c r="C3980" s="34"/>
      <c r="D3980" s="34"/>
      <c r="E3980" s="34"/>
      <c r="F3980" s="34"/>
      <c r="G3980" s="34"/>
      <c r="H3980" s="34"/>
    </row>
    <row r="3981" spans="3:8" x14ac:dyDescent="0.3">
      <c r="C3981" s="34"/>
      <c r="D3981" s="34"/>
      <c r="E3981" s="34"/>
      <c r="F3981" s="34"/>
      <c r="G3981" s="34"/>
      <c r="H3981" s="34"/>
    </row>
    <row r="3982" spans="3:8" x14ac:dyDescent="0.3">
      <c r="C3982" s="34"/>
      <c r="D3982" s="34"/>
      <c r="E3982" s="34"/>
      <c r="F3982" s="34"/>
      <c r="G3982" s="34"/>
      <c r="H3982" s="34"/>
    </row>
    <row r="3983" spans="3:8" x14ac:dyDescent="0.3">
      <c r="C3983" s="34"/>
      <c r="D3983" s="34"/>
      <c r="E3983" s="34"/>
      <c r="F3983" s="34"/>
      <c r="G3983" s="34"/>
      <c r="H3983" s="34"/>
    </row>
    <row r="3984" spans="3:8" x14ac:dyDescent="0.3">
      <c r="C3984" s="34"/>
      <c r="D3984" s="34"/>
      <c r="E3984" s="34"/>
      <c r="F3984" s="34"/>
      <c r="G3984" s="34"/>
      <c r="H3984" s="34"/>
    </row>
    <row r="3985" spans="3:8" x14ac:dyDescent="0.3">
      <c r="C3985" s="34"/>
      <c r="D3985" s="34"/>
      <c r="E3985" s="34"/>
      <c r="F3985" s="34"/>
      <c r="G3985" s="34"/>
      <c r="H3985" s="34"/>
    </row>
    <row r="3986" spans="3:8" x14ac:dyDescent="0.3">
      <c r="C3986" s="34"/>
      <c r="D3986" s="34"/>
      <c r="E3986" s="34"/>
      <c r="F3986" s="34"/>
      <c r="G3986" s="34"/>
      <c r="H3986" s="34"/>
    </row>
    <row r="3987" spans="3:8" x14ac:dyDescent="0.3">
      <c r="C3987" s="34"/>
      <c r="D3987" s="34"/>
      <c r="E3987" s="34"/>
      <c r="F3987" s="34"/>
      <c r="G3987" s="34"/>
      <c r="H3987" s="34"/>
    </row>
    <row r="3988" spans="3:8" x14ac:dyDescent="0.3">
      <c r="C3988" s="34"/>
      <c r="D3988" s="34"/>
      <c r="E3988" s="34"/>
      <c r="F3988" s="34"/>
      <c r="G3988" s="34"/>
      <c r="H3988" s="34"/>
    </row>
    <row r="3989" spans="3:8" x14ac:dyDescent="0.3">
      <c r="C3989" s="34"/>
      <c r="D3989" s="34"/>
      <c r="E3989" s="34"/>
      <c r="F3989" s="34"/>
      <c r="G3989" s="34"/>
      <c r="H3989" s="34"/>
    </row>
    <row r="3990" spans="3:8" x14ac:dyDescent="0.3">
      <c r="C3990" s="34"/>
      <c r="D3990" s="34"/>
      <c r="E3990" s="34"/>
      <c r="F3990" s="34"/>
      <c r="G3990" s="34"/>
      <c r="H3990" s="34"/>
    </row>
    <row r="3991" spans="3:8" x14ac:dyDescent="0.3">
      <c r="C3991" s="34"/>
      <c r="D3991" s="34"/>
      <c r="E3991" s="34"/>
      <c r="F3991" s="34"/>
      <c r="G3991" s="34"/>
      <c r="H3991" s="34"/>
    </row>
    <row r="3992" spans="3:8" x14ac:dyDescent="0.3">
      <c r="C3992" s="34"/>
      <c r="D3992" s="34"/>
      <c r="E3992" s="34"/>
      <c r="F3992" s="34"/>
      <c r="G3992" s="34"/>
      <c r="H3992" s="34"/>
    </row>
    <row r="3993" spans="3:8" x14ac:dyDescent="0.3">
      <c r="C3993" s="34"/>
      <c r="D3993" s="34"/>
      <c r="E3993" s="34"/>
      <c r="F3993" s="34"/>
      <c r="G3993" s="34"/>
      <c r="H3993" s="34"/>
    </row>
    <row r="3994" spans="3:8" x14ac:dyDescent="0.3">
      <c r="C3994" s="34"/>
      <c r="D3994" s="34"/>
      <c r="E3994" s="34"/>
      <c r="F3994" s="34"/>
      <c r="G3994" s="34"/>
      <c r="H3994" s="34"/>
    </row>
    <row r="3995" spans="3:8" x14ac:dyDescent="0.3">
      <c r="C3995" s="34"/>
      <c r="D3995" s="34"/>
      <c r="E3995" s="34"/>
      <c r="F3995" s="34"/>
      <c r="G3995" s="34"/>
      <c r="H3995" s="34"/>
    </row>
    <row r="3996" spans="3:8" x14ac:dyDescent="0.3">
      <c r="C3996" s="34"/>
      <c r="D3996" s="34"/>
      <c r="E3996" s="34"/>
      <c r="F3996" s="34"/>
      <c r="G3996" s="34"/>
      <c r="H3996" s="34"/>
    </row>
    <row r="3997" spans="3:8" x14ac:dyDescent="0.3">
      <c r="C3997" s="34"/>
      <c r="D3997" s="34"/>
      <c r="E3997" s="34"/>
      <c r="F3997" s="34"/>
      <c r="G3997" s="34"/>
      <c r="H3997" s="34"/>
    </row>
    <row r="3998" spans="3:8" x14ac:dyDescent="0.3">
      <c r="C3998" s="34"/>
      <c r="D3998" s="34"/>
      <c r="E3998" s="34"/>
      <c r="F3998" s="34"/>
      <c r="G3998" s="34"/>
      <c r="H3998" s="34"/>
    </row>
    <row r="3999" spans="3:8" x14ac:dyDescent="0.3">
      <c r="C3999" s="34"/>
      <c r="D3999" s="34"/>
      <c r="E3999" s="34"/>
      <c r="F3999" s="34"/>
      <c r="G3999" s="34"/>
      <c r="H3999" s="34"/>
    </row>
    <row r="4000" spans="3:8" x14ac:dyDescent="0.3">
      <c r="C4000" s="34"/>
      <c r="D4000" s="34"/>
      <c r="E4000" s="34"/>
      <c r="F4000" s="34"/>
      <c r="G4000" s="34"/>
      <c r="H4000" s="34"/>
    </row>
    <row r="4001" spans="3:8" x14ac:dyDescent="0.3">
      <c r="C4001" s="34"/>
      <c r="D4001" s="34"/>
      <c r="E4001" s="34"/>
      <c r="F4001" s="34"/>
      <c r="G4001" s="34"/>
      <c r="H4001" s="34"/>
    </row>
    <row r="4002" spans="3:8" x14ac:dyDescent="0.3">
      <c r="C4002" s="34"/>
      <c r="D4002" s="34"/>
      <c r="E4002" s="34"/>
      <c r="F4002" s="34"/>
      <c r="G4002" s="34"/>
      <c r="H4002" s="34"/>
    </row>
    <row r="4003" spans="3:8" x14ac:dyDescent="0.3">
      <c r="C4003" s="34"/>
      <c r="D4003" s="34"/>
      <c r="E4003" s="34"/>
      <c r="F4003" s="34"/>
      <c r="G4003" s="34"/>
      <c r="H4003" s="34"/>
    </row>
    <row r="4004" spans="3:8" x14ac:dyDescent="0.3">
      <c r="C4004" s="34"/>
      <c r="D4004" s="34"/>
      <c r="E4004" s="34"/>
      <c r="F4004" s="34"/>
      <c r="G4004" s="34"/>
      <c r="H4004" s="34"/>
    </row>
    <row r="4005" spans="3:8" x14ac:dyDescent="0.3">
      <c r="C4005" s="34"/>
      <c r="D4005" s="34"/>
      <c r="E4005" s="34"/>
      <c r="F4005" s="34"/>
      <c r="G4005" s="34"/>
      <c r="H4005" s="34"/>
    </row>
    <row r="4006" spans="3:8" x14ac:dyDescent="0.3">
      <c r="C4006" s="34"/>
      <c r="D4006" s="34"/>
      <c r="E4006" s="34"/>
      <c r="F4006" s="34"/>
      <c r="G4006" s="34"/>
      <c r="H4006" s="34"/>
    </row>
    <row r="4007" spans="3:8" x14ac:dyDescent="0.3">
      <c r="C4007" s="34"/>
      <c r="D4007" s="34"/>
      <c r="E4007" s="34"/>
      <c r="F4007" s="34"/>
      <c r="G4007" s="34"/>
      <c r="H4007" s="34"/>
    </row>
    <row r="4008" spans="3:8" x14ac:dyDescent="0.3">
      <c r="C4008" s="34"/>
      <c r="D4008" s="34"/>
      <c r="E4008" s="34"/>
      <c r="F4008" s="34"/>
      <c r="G4008" s="34"/>
      <c r="H4008" s="34"/>
    </row>
    <row r="4009" spans="3:8" x14ac:dyDescent="0.3">
      <c r="C4009" s="34"/>
      <c r="D4009" s="34"/>
      <c r="E4009" s="34"/>
      <c r="F4009" s="34"/>
      <c r="G4009" s="34"/>
      <c r="H4009" s="34"/>
    </row>
    <row r="4010" spans="3:8" x14ac:dyDescent="0.3">
      <c r="C4010" s="34"/>
      <c r="D4010" s="34"/>
      <c r="E4010" s="34"/>
      <c r="F4010" s="34"/>
      <c r="G4010" s="34"/>
      <c r="H4010" s="34"/>
    </row>
    <row r="4011" spans="3:8" x14ac:dyDescent="0.3">
      <c r="C4011" s="34"/>
      <c r="D4011" s="34"/>
      <c r="E4011" s="34"/>
      <c r="F4011" s="34"/>
      <c r="G4011" s="34"/>
      <c r="H4011" s="34"/>
    </row>
    <row r="4012" spans="3:8" x14ac:dyDescent="0.3">
      <c r="C4012" s="34"/>
      <c r="D4012" s="34"/>
      <c r="E4012" s="34"/>
      <c r="F4012" s="34"/>
      <c r="G4012" s="34"/>
      <c r="H4012" s="34"/>
    </row>
    <row r="4013" spans="3:8" x14ac:dyDescent="0.3">
      <c r="C4013" s="34"/>
      <c r="D4013" s="34"/>
      <c r="E4013" s="34"/>
      <c r="F4013" s="34"/>
      <c r="G4013" s="34"/>
      <c r="H4013" s="34"/>
    </row>
    <row r="4014" spans="3:8" x14ac:dyDescent="0.3">
      <c r="C4014" s="34"/>
      <c r="D4014" s="34"/>
      <c r="E4014" s="34"/>
      <c r="F4014" s="34"/>
      <c r="G4014" s="34"/>
      <c r="H4014" s="34"/>
    </row>
    <row r="4015" spans="3:8" x14ac:dyDescent="0.3">
      <c r="C4015" s="34"/>
      <c r="D4015" s="34"/>
      <c r="E4015" s="34"/>
      <c r="F4015" s="34"/>
      <c r="G4015" s="34"/>
      <c r="H4015" s="34"/>
    </row>
    <row r="4016" spans="3:8" x14ac:dyDescent="0.3">
      <c r="C4016" s="34"/>
      <c r="D4016" s="34"/>
      <c r="E4016" s="34"/>
      <c r="F4016" s="34"/>
      <c r="G4016" s="34"/>
      <c r="H4016" s="34"/>
    </row>
    <row r="4017" spans="3:8" x14ac:dyDescent="0.3">
      <c r="C4017" s="34"/>
      <c r="D4017" s="34"/>
      <c r="E4017" s="34"/>
      <c r="F4017" s="34"/>
      <c r="G4017" s="34"/>
      <c r="H4017" s="34"/>
    </row>
    <row r="4018" spans="3:8" x14ac:dyDescent="0.3">
      <c r="C4018" s="34"/>
      <c r="D4018" s="34"/>
      <c r="E4018" s="34"/>
      <c r="F4018" s="34"/>
      <c r="G4018" s="34"/>
      <c r="H4018" s="34"/>
    </row>
    <row r="4019" spans="3:8" x14ac:dyDescent="0.3">
      <c r="C4019" s="34"/>
      <c r="D4019" s="34"/>
      <c r="E4019" s="34"/>
      <c r="F4019" s="34"/>
      <c r="G4019" s="34"/>
      <c r="H4019" s="34"/>
    </row>
    <row r="4020" spans="3:8" x14ac:dyDescent="0.3">
      <c r="C4020" s="34"/>
      <c r="D4020" s="34"/>
      <c r="E4020" s="34"/>
      <c r="F4020" s="34"/>
      <c r="G4020" s="34"/>
      <c r="H4020" s="34"/>
    </row>
    <row r="4021" spans="3:8" x14ac:dyDescent="0.3">
      <c r="C4021" s="34"/>
      <c r="D4021" s="34"/>
      <c r="E4021" s="34"/>
      <c r="F4021" s="34"/>
      <c r="G4021" s="34"/>
      <c r="H4021" s="34"/>
    </row>
    <row r="4022" spans="3:8" x14ac:dyDescent="0.3">
      <c r="C4022" s="34"/>
      <c r="D4022" s="34"/>
      <c r="E4022" s="34"/>
      <c r="F4022" s="34"/>
      <c r="G4022" s="34"/>
      <c r="H4022" s="34"/>
    </row>
    <row r="4023" spans="3:8" x14ac:dyDescent="0.3">
      <c r="C4023" s="34"/>
      <c r="D4023" s="34"/>
      <c r="E4023" s="34"/>
      <c r="F4023" s="34"/>
      <c r="G4023" s="34"/>
      <c r="H4023" s="34"/>
    </row>
    <row r="4024" spans="3:8" x14ac:dyDescent="0.3">
      <c r="C4024" s="34"/>
      <c r="D4024" s="34"/>
      <c r="E4024" s="34"/>
      <c r="F4024" s="34"/>
      <c r="G4024" s="34"/>
      <c r="H4024" s="34"/>
    </row>
    <row r="4025" spans="3:8" x14ac:dyDescent="0.3">
      <c r="C4025" s="34"/>
      <c r="D4025" s="34"/>
      <c r="E4025" s="34"/>
      <c r="F4025" s="34"/>
      <c r="G4025" s="34"/>
      <c r="H4025" s="34"/>
    </row>
    <row r="4026" spans="3:8" x14ac:dyDescent="0.3">
      <c r="C4026" s="34"/>
      <c r="D4026" s="34"/>
      <c r="E4026" s="34"/>
      <c r="F4026" s="34"/>
      <c r="G4026" s="34"/>
      <c r="H4026" s="34"/>
    </row>
    <row r="4027" spans="3:8" x14ac:dyDescent="0.3">
      <c r="C4027" s="34"/>
      <c r="D4027" s="34"/>
      <c r="E4027" s="34"/>
      <c r="F4027" s="34"/>
      <c r="G4027" s="34"/>
      <c r="H4027" s="34"/>
    </row>
    <row r="4028" spans="3:8" x14ac:dyDescent="0.3">
      <c r="C4028" s="34"/>
      <c r="D4028" s="34"/>
      <c r="E4028" s="34"/>
      <c r="F4028" s="34"/>
      <c r="G4028" s="34"/>
      <c r="H4028" s="34"/>
    </row>
    <row r="4029" spans="3:8" x14ac:dyDescent="0.3">
      <c r="C4029" s="34"/>
      <c r="D4029" s="34"/>
      <c r="E4029" s="34"/>
      <c r="F4029" s="34"/>
      <c r="G4029" s="34"/>
      <c r="H4029" s="34"/>
    </row>
    <row r="4030" spans="3:8" x14ac:dyDescent="0.3">
      <c r="C4030" s="34"/>
      <c r="D4030" s="34"/>
      <c r="E4030" s="34"/>
      <c r="F4030" s="34"/>
      <c r="G4030" s="34"/>
      <c r="H4030" s="34"/>
    </row>
    <row r="4031" spans="3:8" x14ac:dyDescent="0.3">
      <c r="C4031" s="34"/>
      <c r="D4031" s="34"/>
      <c r="E4031" s="34"/>
      <c r="F4031" s="34"/>
      <c r="G4031" s="34"/>
      <c r="H4031" s="34"/>
    </row>
    <row r="4032" spans="3:8" x14ac:dyDescent="0.3">
      <c r="C4032" s="34"/>
      <c r="D4032" s="34"/>
      <c r="E4032" s="34"/>
      <c r="F4032" s="34"/>
      <c r="G4032" s="34"/>
      <c r="H4032" s="34"/>
    </row>
    <row r="4033" spans="3:8" x14ac:dyDescent="0.3">
      <c r="C4033" s="34"/>
      <c r="D4033" s="34"/>
      <c r="E4033" s="34"/>
      <c r="F4033" s="34"/>
      <c r="G4033" s="34"/>
      <c r="H4033" s="34"/>
    </row>
    <row r="4034" spans="3:8" x14ac:dyDescent="0.3">
      <c r="C4034" s="34"/>
      <c r="D4034" s="34"/>
      <c r="E4034" s="34"/>
      <c r="F4034" s="34"/>
      <c r="G4034" s="34"/>
      <c r="H4034" s="34"/>
    </row>
    <row r="4035" spans="3:8" x14ac:dyDescent="0.3">
      <c r="C4035" s="34"/>
      <c r="D4035" s="34"/>
      <c r="E4035" s="34"/>
      <c r="F4035" s="34"/>
      <c r="G4035" s="34"/>
      <c r="H4035" s="34"/>
    </row>
    <row r="4036" spans="3:8" x14ac:dyDescent="0.3">
      <c r="C4036" s="34"/>
      <c r="D4036" s="34"/>
      <c r="E4036" s="34"/>
      <c r="F4036" s="34"/>
      <c r="G4036" s="34"/>
      <c r="H4036" s="34"/>
    </row>
    <row r="4037" spans="3:8" x14ac:dyDescent="0.3">
      <c r="C4037" s="34"/>
      <c r="D4037" s="34"/>
      <c r="E4037" s="34"/>
      <c r="F4037" s="34"/>
      <c r="G4037" s="34"/>
      <c r="H4037" s="34"/>
    </row>
    <row r="4038" spans="3:8" x14ac:dyDescent="0.3">
      <c r="C4038" s="34"/>
      <c r="D4038" s="34"/>
      <c r="E4038" s="34"/>
      <c r="F4038" s="34"/>
      <c r="G4038" s="34"/>
      <c r="H4038" s="34"/>
    </row>
    <row r="4039" spans="3:8" x14ac:dyDescent="0.3">
      <c r="C4039" s="34"/>
      <c r="D4039" s="34"/>
      <c r="E4039" s="34"/>
      <c r="F4039" s="34"/>
      <c r="G4039" s="34"/>
      <c r="H4039" s="34"/>
    </row>
    <row r="4040" spans="3:8" x14ac:dyDescent="0.3">
      <c r="C4040" s="34"/>
      <c r="D4040" s="34"/>
      <c r="E4040" s="34"/>
      <c r="F4040" s="34"/>
      <c r="G4040" s="34"/>
      <c r="H4040" s="34"/>
    </row>
    <row r="4041" spans="3:8" x14ac:dyDescent="0.3">
      <c r="C4041" s="34"/>
      <c r="D4041" s="34"/>
      <c r="E4041" s="34"/>
      <c r="F4041" s="34"/>
      <c r="G4041" s="34"/>
      <c r="H4041" s="34"/>
    </row>
    <row r="4042" spans="3:8" x14ac:dyDescent="0.3">
      <c r="C4042" s="34"/>
      <c r="D4042" s="34"/>
      <c r="E4042" s="34"/>
      <c r="F4042" s="34"/>
      <c r="G4042" s="34"/>
      <c r="H4042" s="34"/>
    </row>
    <row r="4043" spans="3:8" x14ac:dyDescent="0.3">
      <c r="C4043" s="34"/>
      <c r="D4043" s="34"/>
      <c r="E4043" s="34"/>
      <c r="F4043" s="34"/>
      <c r="G4043" s="34"/>
      <c r="H4043" s="34"/>
    </row>
    <row r="4044" spans="3:8" x14ac:dyDescent="0.3">
      <c r="C4044" s="34"/>
      <c r="D4044" s="34"/>
      <c r="E4044" s="34"/>
      <c r="F4044" s="34"/>
      <c r="G4044" s="34"/>
      <c r="H4044" s="34"/>
    </row>
    <row r="4045" spans="3:8" x14ac:dyDescent="0.3">
      <c r="C4045" s="34"/>
      <c r="D4045" s="34"/>
      <c r="E4045" s="34"/>
      <c r="F4045" s="34"/>
      <c r="G4045" s="34"/>
      <c r="H4045" s="34"/>
    </row>
    <row r="4046" spans="3:8" x14ac:dyDescent="0.3">
      <c r="C4046" s="34"/>
      <c r="D4046" s="34"/>
      <c r="E4046" s="34"/>
      <c r="F4046" s="34"/>
      <c r="G4046" s="34"/>
      <c r="H4046" s="34"/>
    </row>
    <row r="4047" spans="3:8" x14ac:dyDescent="0.3">
      <c r="C4047" s="34"/>
      <c r="D4047" s="34"/>
      <c r="E4047" s="34"/>
      <c r="F4047" s="34"/>
      <c r="G4047" s="34"/>
      <c r="H4047" s="34"/>
    </row>
    <row r="4048" spans="3:8" x14ac:dyDescent="0.3">
      <c r="C4048" s="34"/>
      <c r="D4048" s="34"/>
      <c r="E4048" s="34"/>
      <c r="F4048" s="34"/>
      <c r="G4048" s="34"/>
      <c r="H4048" s="34"/>
    </row>
    <row r="4049" spans="3:8" x14ac:dyDescent="0.3">
      <c r="C4049" s="34"/>
      <c r="D4049" s="34"/>
      <c r="E4049" s="34"/>
      <c r="F4049" s="34"/>
      <c r="G4049" s="34"/>
      <c r="H4049" s="34"/>
    </row>
    <row r="4050" spans="3:8" x14ac:dyDescent="0.3">
      <c r="C4050" s="34"/>
      <c r="D4050" s="34"/>
      <c r="E4050" s="34"/>
      <c r="F4050" s="34"/>
      <c r="G4050" s="34"/>
      <c r="H4050" s="34"/>
    </row>
    <row r="4051" spans="3:8" x14ac:dyDescent="0.3">
      <c r="C4051" s="34"/>
      <c r="D4051" s="34"/>
      <c r="E4051" s="34"/>
      <c r="F4051" s="34"/>
      <c r="G4051" s="34"/>
      <c r="H4051" s="34"/>
    </row>
    <row r="4052" spans="3:8" x14ac:dyDescent="0.3">
      <c r="C4052" s="34"/>
      <c r="D4052" s="34"/>
      <c r="E4052" s="34"/>
      <c r="F4052" s="34"/>
      <c r="G4052" s="34"/>
      <c r="H4052" s="34"/>
    </row>
    <row r="4053" spans="3:8" x14ac:dyDescent="0.3">
      <c r="C4053" s="34"/>
      <c r="D4053" s="34"/>
      <c r="E4053" s="34"/>
      <c r="F4053" s="34"/>
      <c r="G4053" s="34"/>
      <c r="H4053" s="34"/>
    </row>
    <row r="4054" spans="3:8" x14ac:dyDescent="0.3">
      <c r="C4054" s="34"/>
      <c r="D4054" s="34"/>
      <c r="E4054" s="34"/>
      <c r="F4054" s="34"/>
      <c r="G4054" s="34"/>
      <c r="H4054" s="34"/>
    </row>
    <row r="4055" spans="3:8" x14ac:dyDescent="0.3">
      <c r="C4055" s="34"/>
      <c r="D4055" s="34"/>
      <c r="E4055" s="34"/>
      <c r="F4055" s="34"/>
      <c r="G4055" s="34"/>
      <c r="H4055" s="34"/>
    </row>
    <row r="4056" spans="3:8" x14ac:dyDescent="0.3">
      <c r="C4056" s="34"/>
      <c r="D4056" s="34"/>
      <c r="E4056" s="34"/>
      <c r="F4056" s="34"/>
      <c r="G4056" s="34"/>
      <c r="H4056" s="34"/>
    </row>
    <row r="4057" spans="3:8" x14ac:dyDescent="0.3">
      <c r="C4057" s="34"/>
      <c r="D4057" s="34"/>
      <c r="E4057" s="34"/>
      <c r="F4057" s="34"/>
      <c r="G4057" s="34"/>
      <c r="H4057" s="34"/>
    </row>
    <row r="4058" spans="3:8" x14ac:dyDescent="0.3">
      <c r="C4058" s="34"/>
      <c r="D4058" s="34"/>
      <c r="E4058" s="34"/>
      <c r="F4058" s="34"/>
      <c r="G4058" s="34"/>
      <c r="H4058" s="34"/>
    </row>
    <row r="4059" spans="3:8" x14ac:dyDescent="0.3">
      <c r="C4059" s="34"/>
      <c r="D4059" s="34"/>
      <c r="E4059" s="34"/>
      <c r="F4059" s="34"/>
      <c r="G4059" s="34"/>
      <c r="H4059" s="34"/>
    </row>
    <row r="4060" spans="3:8" x14ac:dyDescent="0.3">
      <c r="C4060" s="34"/>
      <c r="D4060" s="34"/>
      <c r="E4060" s="34"/>
      <c r="F4060" s="34"/>
      <c r="G4060" s="34"/>
      <c r="H4060" s="34"/>
    </row>
    <row r="4061" spans="3:8" x14ac:dyDescent="0.3">
      <c r="C4061" s="34"/>
      <c r="D4061" s="34"/>
      <c r="E4061" s="34"/>
      <c r="F4061" s="34"/>
      <c r="G4061" s="34"/>
      <c r="H4061" s="34"/>
    </row>
    <row r="4062" spans="3:8" x14ac:dyDescent="0.3">
      <c r="C4062" s="34"/>
      <c r="D4062" s="34"/>
      <c r="E4062" s="34"/>
      <c r="F4062" s="34"/>
      <c r="G4062" s="34"/>
      <c r="H4062" s="34"/>
    </row>
    <row r="4063" spans="3:8" x14ac:dyDescent="0.3">
      <c r="C4063" s="34"/>
      <c r="D4063" s="34"/>
      <c r="E4063" s="34"/>
      <c r="F4063" s="34"/>
      <c r="G4063" s="34"/>
      <c r="H4063" s="34"/>
    </row>
    <row r="4064" spans="3:8" x14ac:dyDescent="0.3">
      <c r="C4064" s="34"/>
      <c r="D4064" s="34"/>
      <c r="E4064" s="34"/>
      <c r="F4064" s="34"/>
      <c r="G4064" s="34"/>
      <c r="H4064" s="34"/>
    </row>
    <row r="4065" spans="3:8" x14ac:dyDescent="0.3">
      <c r="C4065" s="34"/>
      <c r="D4065" s="34"/>
      <c r="E4065" s="34"/>
      <c r="F4065" s="34"/>
      <c r="G4065" s="34"/>
      <c r="H4065" s="34"/>
    </row>
    <row r="4066" spans="3:8" x14ac:dyDescent="0.3">
      <c r="C4066" s="34"/>
      <c r="D4066" s="34"/>
      <c r="E4066" s="34"/>
      <c r="F4066" s="34"/>
      <c r="G4066" s="34"/>
      <c r="H4066" s="34"/>
    </row>
    <row r="4067" spans="3:8" x14ac:dyDescent="0.3">
      <c r="C4067" s="34"/>
      <c r="D4067" s="34"/>
      <c r="E4067" s="34"/>
      <c r="F4067" s="34"/>
      <c r="G4067" s="34"/>
      <c r="H4067" s="34"/>
    </row>
    <row r="4068" spans="3:8" x14ac:dyDescent="0.3">
      <c r="C4068" s="34"/>
      <c r="D4068" s="34"/>
      <c r="E4068" s="34"/>
      <c r="F4068" s="34"/>
      <c r="G4068" s="34"/>
      <c r="H4068" s="34"/>
    </row>
    <row r="4069" spans="3:8" x14ac:dyDescent="0.3">
      <c r="C4069" s="34"/>
      <c r="D4069" s="34"/>
      <c r="E4069" s="34"/>
      <c r="F4069" s="34"/>
      <c r="G4069" s="34"/>
      <c r="H4069" s="34"/>
    </row>
    <row r="4070" spans="3:8" x14ac:dyDescent="0.3">
      <c r="C4070" s="34"/>
      <c r="D4070" s="34"/>
      <c r="E4070" s="34"/>
      <c r="F4070" s="34"/>
      <c r="G4070" s="34"/>
      <c r="H4070" s="34"/>
    </row>
    <row r="4071" spans="3:8" x14ac:dyDescent="0.3">
      <c r="C4071" s="34"/>
      <c r="D4071" s="34"/>
      <c r="E4071" s="34"/>
      <c r="F4071" s="34"/>
      <c r="G4071" s="34"/>
      <c r="H4071" s="34"/>
    </row>
    <row r="4072" spans="3:8" x14ac:dyDescent="0.3">
      <c r="C4072" s="34"/>
      <c r="D4072" s="34"/>
      <c r="E4072" s="34"/>
      <c r="F4072" s="34"/>
      <c r="G4072" s="34"/>
      <c r="H4072" s="34"/>
    </row>
    <row r="4073" spans="3:8" x14ac:dyDescent="0.3">
      <c r="C4073" s="34"/>
      <c r="D4073" s="34"/>
      <c r="E4073" s="34"/>
      <c r="F4073" s="34"/>
      <c r="G4073" s="34"/>
      <c r="H4073" s="34"/>
    </row>
    <row r="4074" spans="3:8" x14ac:dyDescent="0.3">
      <c r="C4074" s="34"/>
      <c r="D4074" s="34"/>
      <c r="E4074" s="34"/>
      <c r="F4074" s="34"/>
      <c r="G4074" s="34"/>
      <c r="H4074" s="34"/>
    </row>
    <row r="4075" spans="3:8" x14ac:dyDescent="0.3">
      <c r="C4075" s="34"/>
      <c r="D4075" s="34"/>
      <c r="E4075" s="34"/>
      <c r="F4075" s="34"/>
      <c r="G4075" s="34"/>
      <c r="H4075" s="34"/>
    </row>
    <row r="4076" spans="3:8" x14ac:dyDescent="0.3">
      <c r="C4076" s="34"/>
      <c r="D4076" s="34"/>
      <c r="E4076" s="34"/>
      <c r="F4076" s="34"/>
      <c r="G4076" s="34"/>
      <c r="H4076" s="34"/>
    </row>
    <row r="4077" spans="3:8" x14ac:dyDescent="0.3">
      <c r="C4077" s="34"/>
      <c r="D4077" s="34"/>
      <c r="E4077" s="34"/>
      <c r="F4077" s="34"/>
      <c r="G4077" s="34"/>
      <c r="H4077" s="34"/>
    </row>
    <row r="4078" spans="3:8" x14ac:dyDescent="0.3">
      <c r="C4078" s="34"/>
      <c r="D4078" s="34"/>
      <c r="E4078" s="34"/>
      <c r="F4078" s="34"/>
      <c r="G4078" s="34"/>
      <c r="H4078" s="34"/>
    </row>
    <row r="4079" spans="3:8" x14ac:dyDescent="0.3">
      <c r="C4079" s="34"/>
      <c r="D4079" s="34"/>
      <c r="E4079" s="34"/>
      <c r="F4079" s="34"/>
      <c r="G4079" s="34"/>
      <c r="H4079" s="34"/>
    </row>
    <row r="4080" spans="3:8" x14ac:dyDescent="0.3">
      <c r="C4080" s="34"/>
      <c r="D4080" s="34"/>
      <c r="E4080" s="34"/>
      <c r="F4080" s="34"/>
      <c r="G4080" s="34"/>
      <c r="H4080" s="34"/>
    </row>
    <row r="4081" spans="3:8" x14ac:dyDescent="0.3">
      <c r="C4081" s="34"/>
      <c r="D4081" s="34"/>
      <c r="E4081" s="34"/>
      <c r="F4081" s="34"/>
      <c r="G4081" s="34"/>
      <c r="H4081" s="34"/>
    </row>
    <row r="4082" spans="3:8" x14ac:dyDescent="0.3">
      <c r="C4082" s="34"/>
      <c r="D4082" s="34"/>
      <c r="E4082" s="34"/>
      <c r="F4082" s="34"/>
      <c r="G4082" s="34"/>
      <c r="H4082" s="34"/>
    </row>
    <row r="4083" spans="3:8" x14ac:dyDescent="0.3">
      <c r="C4083" s="34"/>
      <c r="D4083" s="34"/>
      <c r="E4083" s="34"/>
      <c r="F4083" s="34"/>
      <c r="G4083" s="34"/>
      <c r="H4083" s="34"/>
    </row>
    <row r="4084" spans="3:8" x14ac:dyDescent="0.3">
      <c r="C4084" s="34"/>
      <c r="D4084" s="34"/>
      <c r="E4084" s="34"/>
      <c r="F4084" s="34"/>
      <c r="G4084" s="34"/>
      <c r="H4084" s="34"/>
    </row>
    <row r="4085" spans="3:8" x14ac:dyDescent="0.3">
      <c r="C4085" s="34"/>
      <c r="D4085" s="34"/>
      <c r="E4085" s="34"/>
      <c r="F4085" s="34"/>
      <c r="G4085" s="34"/>
      <c r="H4085" s="34"/>
    </row>
    <row r="4086" spans="3:8" x14ac:dyDescent="0.3">
      <c r="C4086" s="34"/>
      <c r="D4086" s="34"/>
      <c r="E4086" s="34"/>
      <c r="F4086" s="34"/>
      <c r="G4086" s="34"/>
      <c r="H4086" s="34"/>
    </row>
    <row r="4087" spans="3:8" x14ac:dyDescent="0.3">
      <c r="C4087" s="34"/>
      <c r="D4087" s="34"/>
      <c r="E4087" s="34"/>
      <c r="F4087" s="34"/>
      <c r="G4087" s="34"/>
      <c r="H4087" s="34"/>
    </row>
    <row r="4088" spans="3:8" x14ac:dyDescent="0.3">
      <c r="C4088" s="34"/>
      <c r="D4088" s="34"/>
      <c r="E4088" s="34"/>
      <c r="F4088" s="34"/>
      <c r="G4088" s="34"/>
      <c r="H4088" s="34"/>
    </row>
    <row r="4089" spans="3:8" x14ac:dyDescent="0.3">
      <c r="C4089" s="34"/>
      <c r="D4089" s="34"/>
      <c r="E4089" s="34"/>
      <c r="F4089" s="34"/>
      <c r="G4089" s="34"/>
      <c r="H4089" s="34"/>
    </row>
    <row r="4090" spans="3:8" x14ac:dyDescent="0.3">
      <c r="C4090" s="34"/>
      <c r="D4090" s="34"/>
      <c r="E4090" s="34"/>
      <c r="F4090" s="34"/>
      <c r="G4090" s="34"/>
      <c r="H4090" s="34"/>
    </row>
    <row r="4091" spans="3:8" x14ac:dyDescent="0.3">
      <c r="C4091" s="34"/>
      <c r="D4091" s="34"/>
      <c r="E4091" s="34"/>
      <c r="F4091" s="34"/>
      <c r="G4091" s="34"/>
      <c r="H4091" s="34"/>
    </row>
    <row r="4092" spans="3:8" x14ac:dyDescent="0.3">
      <c r="C4092" s="34"/>
      <c r="D4092" s="34"/>
      <c r="E4092" s="34"/>
      <c r="F4092" s="34"/>
      <c r="G4092" s="34"/>
      <c r="H4092" s="34"/>
    </row>
    <row r="4093" spans="3:8" x14ac:dyDescent="0.3">
      <c r="C4093" s="34"/>
      <c r="D4093" s="34"/>
      <c r="E4093" s="34"/>
      <c r="F4093" s="34"/>
      <c r="G4093" s="34"/>
      <c r="H4093" s="34"/>
    </row>
    <row r="4094" spans="3:8" x14ac:dyDescent="0.3">
      <c r="C4094" s="34"/>
      <c r="D4094" s="34"/>
      <c r="E4094" s="34"/>
      <c r="F4094" s="34"/>
      <c r="G4094" s="34"/>
      <c r="H4094" s="34"/>
    </row>
    <row r="4095" spans="3:8" x14ac:dyDescent="0.3">
      <c r="C4095" s="34"/>
      <c r="D4095" s="34"/>
      <c r="E4095" s="34"/>
      <c r="F4095" s="34"/>
      <c r="G4095" s="34"/>
      <c r="H4095" s="34"/>
    </row>
    <row r="4096" spans="3:8" x14ac:dyDescent="0.3">
      <c r="C4096" s="34"/>
      <c r="D4096" s="34"/>
      <c r="E4096" s="34"/>
      <c r="F4096" s="34"/>
      <c r="G4096" s="34"/>
      <c r="H4096" s="34"/>
    </row>
    <row r="4097" spans="3:8" x14ac:dyDescent="0.3">
      <c r="C4097" s="34"/>
      <c r="D4097" s="34"/>
      <c r="E4097" s="34"/>
      <c r="F4097" s="34"/>
      <c r="G4097" s="34"/>
      <c r="H4097" s="34"/>
    </row>
    <row r="4098" spans="3:8" x14ac:dyDescent="0.3">
      <c r="C4098" s="34"/>
      <c r="D4098" s="34"/>
      <c r="E4098" s="34"/>
      <c r="F4098" s="34"/>
      <c r="G4098" s="34"/>
      <c r="H4098" s="34"/>
    </row>
    <row r="4099" spans="3:8" x14ac:dyDescent="0.3">
      <c r="C4099" s="34"/>
      <c r="D4099" s="34"/>
      <c r="E4099" s="34"/>
      <c r="F4099" s="34"/>
      <c r="G4099" s="34"/>
      <c r="H4099" s="34"/>
    </row>
    <row r="4100" spans="3:8" x14ac:dyDescent="0.3">
      <c r="C4100" s="34"/>
      <c r="D4100" s="34"/>
      <c r="E4100" s="34"/>
      <c r="F4100" s="34"/>
      <c r="G4100" s="34"/>
      <c r="H4100" s="34"/>
    </row>
    <row r="4101" spans="3:8" x14ac:dyDescent="0.3">
      <c r="C4101" s="34"/>
      <c r="D4101" s="34"/>
      <c r="E4101" s="34"/>
      <c r="F4101" s="34"/>
      <c r="G4101" s="34"/>
      <c r="H4101" s="34"/>
    </row>
    <row r="4102" spans="3:8" x14ac:dyDescent="0.3">
      <c r="C4102" s="34"/>
      <c r="D4102" s="34"/>
      <c r="E4102" s="34"/>
      <c r="F4102" s="34"/>
      <c r="G4102" s="34"/>
      <c r="H4102" s="34"/>
    </row>
    <row r="4103" spans="3:8" x14ac:dyDescent="0.3">
      <c r="C4103" s="34"/>
      <c r="D4103" s="34"/>
      <c r="E4103" s="34"/>
      <c r="F4103" s="34"/>
      <c r="G4103" s="34"/>
      <c r="H4103" s="34"/>
    </row>
    <row r="4104" spans="3:8" x14ac:dyDescent="0.3">
      <c r="C4104" s="34"/>
      <c r="D4104" s="34"/>
      <c r="E4104" s="34"/>
      <c r="F4104" s="34"/>
      <c r="G4104" s="34"/>
      <c r="H4104" s="34"/>
    </row>
    <row r="4105" spans="3:8" x14ac:dyDescent="0.3">
      <c r="C4105" s="34"/>
      <c r="D4105" s="34"/>
      <c r="E4105" s="34"/>
      <c r="F4105" s="34"/>
      <c r="G4105" s="34"/>
      <c r="H4105" s="34"/>
    </row>
    <row r="4106" spans="3:8" x14ac:dyDescent="0.3">
      <c r="C4106" s="34"/>
      <c r="D4106" s="34"/>
      <c r="E4106" s="34"/>
      <c r="F4106" s="34"/>
      <c r="G4106" s="34"/>
      <c r="H4106" s="34"/>
    </row>
    <row r="4107" spans="3:8" x14ac:dyDescent="0.3">
      <c r="C4107" s="34"/>
      <c r="D4107" s="34"/>
      <c r="E4107" s="34"/>
      <c r="F4107" s="34"/>
      <c r="G4107" s="34"/>
      <c r="H4107" s="34"/>
    </row>
    <row r="4108" spans="3:8" x14ac:dyDescent="0.3">
      <c r="C4108" s="34"/>
      <c r="D4108" s="34"/>
      <c r="E4108" s="34"/>
      <c r="F4108" s="34"/>
      <c r="G4108" s="34"/>
      <c r="H4108" s="34"/>
    </row>
    <row r="4109" spans="3:8" x14ac:dyDescent="0.3">
      <c r="C4109" s="34"/>
      <c r="D4109" s="34"/>
      <c r="E4109" s="34"/>
      <c r="F4109" s="34"/>
      <c r="G4109" s="34"/>
      <c r="H4109" s="34"/>
    </row>
    <row r="4110" spans="3:8" x14ac:dyDescent="0.3">
      <c r="C4110" s="34"/>
      <c r="D4110" s="34"/>
      <c r="E4110" s="34"/>
      <c r="F4110" s="34"/>
      <c r="G4110" s="34"/>
      <c r="H4110" s="34"/>
    </row>
    <row r="4111" spans="3:8" x14ac:dyDescent="0.3">
      <c r="C4111" s="34"/>
      <c r="D4111" s="34"/>
      <c r="E4111" s="34"/>
      <c r="F4111" s="34"/>
      <c r="G4111" s="34"/>
      <c r="H4111" s="34"/>
    </row>
    <row r="4112" spans="3:8" x14ac:dyDescent="0.3">
      <c r="C4112" s="34"/>
      <c r="D4112" s="34"/>
      <c r="E4112" s="34"/>
      <c r="F4112" s="34"/>
      <c r="G4112" s="34"/>
      <c r="H4112" s="34"/>
    </row>
    <row r="4113" spans="3:8" x14ac:dyDescent="0.3">
      <c r="C4113" s="34"/>
      <c r="D4113" s="34"/>
      <c r="E4113" s="34"/>
      <c r="F4113" s="34"/>
      <c r="G4113" s="34"/>
      <c r="H4113" s="34"/>
    </row>
    <row r="4114" spans="3:8" x14ac:dyDescent="0.3">
      <c r="C4114" s="34"/>
      <c r="D4114" s="34"/>
      <c r="E4114" s="34"/>
      <c r="F4114" s="34"/>
      <c r="G4114" s="34"/>
      <c r="H4114" s="34"/>
    </row>
    <row r="4115" spans="3:8" x14ac:dyDescent="0.3">
      <c r="C4115" s="34"/>
      <c r="D4115" s="34"/>
      <c r="E4115" s="34"/>
      <c r="F4115" s="34"/>
      <c r="G4115" s="34"/>
      <c r="H4115" s="34"/>
    </row>
    <row r="4116" spans="3:8" x14ac:dyDescent="0.3">
      <c r="C4116" s="34"/>
      <c r="D4116" s="34"/>
      <c r="E4116" s="34"/>
      <c r="F4116" s="34"/>
      <c r="G4116" s="34"/>
      <c r="H4116" s="34"/>
    </row>
    <row r="4117" spans="3:8" x14ac:dyDescent="0.3">
      <c r="C4117" s="34"/>
      <c r="D4117" s="34"/>
      <c r="E4117" s="34"/>
      <c r="F4117" s="34"/>
      <c r="G4117" s="34"/>
      <c r="H4117" s="34"/>
    </row>
    <row r="4118" spans="3:8" x14ac:dyDescent="0.3">
      <c r="C4118" s="34"/>
      <c r="D4118" s="34"/>
      <c r="E4118" s="34"/>
      <c r="F4118" s="34"/>
      <c r="G4118" s="34"/>
      <c r="H4118" s="34"/>
    </row>
    <row r="4119" spans="3:8" x14ac:dyDescent="0.3">
      <c r="C4119" s="34"/>
      <c r="D4119" s="34"/>
      <c r="E4119" s="34"/>
      <c r="F4119" s="34"/>
      <c r="G4119" s="34"/>
      <c r="H4119" s="34"/>
    </row>
    <row r="4120" spans="3:8" x14ac:dyDescent="0.3">
      <c r="C4120" s="34"/>
      <c r="D4120" s="34"/>
      <c r="E4120" s="34"/>
      <c r="F4120" s="34"/>
      <c r="G4120" s="34"/>
      <c r="H4120" s="34"/>
    </row>
    <row r="4121" spans="3:8" x14ac:dyDescent="0.3">
      <c r="C4121" s="34"/>
      <c r="D4121" s="34"/>
      <c r="E4121" s="34"/>
      <c r="F4121" s="34"/>
      <c r="G4121" s="34"/>
      <c r="H4121" s="34"/>
    </row>
    <row r="4122" spans="3:8" x14ac:dyDescent="0.3">
      <c r="C4122" s="34"/>
      <c r="D4122" s="34"/>
      <c r="E4122" s="34"/>
      <c r="F4122" s="34"/>
      <c r="G4122" s="34"/>
      <c r="H4122" s="34"/>
    </row>
    <row r="4123" spans="3:8" x14ac:dyDescent="0.3">
      <c r="C4123" s="34"/>
      <c r="D4123" s="34"/>
      <c r="E4123" s="34"/>
      <c r="F4123" s="34"/>
      <c r="G4123" s="34"/>
      <c r="H4123" s="34"/>
    </row>
    <row r="4124" spans="3:8" x14ac:dyDescent="0.3">
      <c r="C4124" s="34"/>
      <c r="D4124" s="34"/>
      <c r="E4124" s="34"/>
      <c r="F4124" s="34"/>
      <c r="G4124" s="34"/>
      <c r="H4124" s="34"/>
    </row>
    <row r="4125" spans="3:8" x14ac:dyDescent="0.3">
      <c r="C4125" s="34"/>
      <c r="D4125" s="34"/>
      <c r="E4125" s="34"/>
      <c r="F4125" s="34"/>
      <c r="G4125" s="34"/>
      <c r="H4125" s="34"/>
    </row>
    <row r="4126" spans="3:8" x14ac:dyDescent="0.3">
      <c r="C4126" s="34"/>
      <c r="D4126" s="34"/>
      <c r="E4126" s="34"/>
      <c r="F4126" s="34"/>
      <c r="G4126" s="34"/>
      <c r="H4126" s="34"/>
    </row>
    <row r="4127" spans="3:8" x14ac:dyDescent="0.3">
      <c r="C4127" s="34"/>
      <c r="D4127" s="34"/>
      <c r="E4127" s="34"/>
      <c r="F4127" s="34"/>
      <c r="G4127" s="34"/>
      <c r="H4127" s="34"/>
    </row>
    <row r="4128" spans="3:8" x14ac:dyDescent="0.3">
      <c r="C4128" s="34"/>
      <c r="D4128" s="34"/>
      <c r="E4128" s="34"/>
      <c r="F4128" s="34"/>
      <c r="G4128" s="34"/>
      <c r="H4128" s="34"/>
    </row>
    <row r="4129" spans="3:8" x14ac:dyDescent="0.3">
      <c r="C4129" s="34"/>
      <c r="D4129" s="34"/>
      <c r="E4129" s="34"/>
      <c r="F4129" s="34"/>
      <c r="G4129" s="34"/>
      <c r="H4129" s="34"/>
    </row>
    <row r="4130" spans="3:8" x14ac:dyDescent="0.3">
      <c r="C4130" s="34"/>
      <c r="D4130" s="34"/>
      <c r="E4130" s="34"/>
      <c r="F4130" s="34"/>
      <c r="G4130" s="34"/>
      <c r="H4130" s="34"/>
    </row>
    <row r="4131" spans="3:8" x14ac:dyDescent="0.3">
      <c r="C4131" s="34"/>
      <c r="D4131" s="34"/>
      <c r="E4131" s="34"/>
      <c r="F4131" s="34"/>
      <c r="G4131" s="34"/>
      <c r="H4131" s="34"/>
    </row>
    <row r="4132" spans="3:8" x14ac:dyDescent="0.3">
      <c r="C4132" s="34"/>
      <c r="D4132" s="34"/>
      <c r="E4132" s="34"/>
      <c r="F4132" s="34"/>
      <c r="G4132" s="34"/>
      <c r="H4132" s="34"/>
    </row>
    <row r="4133" spans="3:8" x14ac:dyDescent="0.3">
      <c r="C4133" s="34"/>
      <c r="D4133" s="34"/>
      <c r="E4133" s="34"/>
      <c r="F4133" s="34"/>
      <c r="G4133" s="34"/>
      <c r="H4133" s="34"/>
    </row>
    <row r="4134" spans="3:8" x14ac:dyDescent="0.3">
      <c r="C4134" s="34"/>
      <c r="D4134" s="34"/>
      <c r="E4134" s="34"/>
      <c r="F4134" s="34"/>
      <c r="G4134" s="34"/>
      <c r="H4134" s="34"/>
    </row>
    <row r="4135" spans="3:8" x14ac:dyDescent="0.3">
      <c r="C4135" s="34"/>
      <c r="D4135" s="34"/>
      <c r="E4135" s="34"/>
      <c r="F4135" s="34"/>
      <c r="G4135" s="34"/>
      <c r="H4135" s="34"/>
    </row>
    <row r="4136" spans="3:8" x14ac:dyDescent="0.3">
      <c r="C4136" s="34"/>
      <c r="D4136" s="34"/>
      <c r="E4136" s="34"/>
      <c r="F4136" s="34"/>
      <c r="G4136" s="34"/>
      <c r="H4136" s="34"/>
    </row>
    <row r="4137" spans="3:8" x14ac:dyDescent="0.3">
      <c r="C4137" s="34"/>
      <c r="D4137" s="34"/>
      <c r="E4137" s="34"/>
      <c r="F4137" s="34"/>
      <c r="G4137" s="34"/>
      <c r="H4137" s="34"/>
    </row>
    <row r="4138" spans="3:8" x14ac:dyDescent="0.3">
      <c r="C4138" s="34"/>
      <c r="D4138" s="34"/>
      <c r="E4138" s="34"/>
      <c r="F4138" s="34"/>
      <c r="G4138" s="34"/>
      <c r="H4138" s="34"/>
    </row>
    <row r="4139" spans="3:8" x14ac:dyDescent="0.3">
      <c r="C4139" s="34"/>
      <c r="D4139" s="34"/>
      <c r="E4139" s="34"/>
      <c r="F4139" s="34"/>
      <c r="G4139" s="34"/>
      <c r="H4139" s="34"/>
    </row>
    <row r="4140" spans="3:8" x14ac:dyDescent="0.3">
      <c r="C4140" s="34"/>
      <c r="D4140" s="34"/>
      <c r="E4140" s="34"/>
      <c r="F4140" s="34"/>
      <c r="G4140" s="34"/>
      <c r="H4140" s="34"/>
    </row>
    <row r="4141" spans="3:8" x14ac:dyDescent="0.3">
      <c r="C4141" s="34"/>
      <c r="D4141" s="34"/>
      <c r="E4141" s="34"/>
      <c r="F4141" s="34"/>
      <c r="G4141" s="34"/>
      <c r="H4141" s="34"/>
    </row>
    <row r="4142" spans="3:8" x14ac:dyDescent="0.3">
      <c r="C4142" s="34"/>
      <c r="D4142" s="34"/>
      <c r="E4142" s="34"/>
      <c r="F4142" s="34"/>
      <c r="G4142" s="34"/>
      <c r="H4142" s="34"/>
    </row>
    <row r="4143" spans="3:8" x14ac:dyDescent="0.3">
      <c r="C4143" s="34"/>
      <c r="D4143" s="34"/>
      <c r="E4143" s="34"/>
      <c r="F4143" s="34"/>
      <c r="G4143" s="34"/>
      <c r="H4143" s="34"/>
    </row>
    <row r="4144" spans="3:8" x14ac:dyDescent="0.3">
      <c r="C4144" s="34"/>
      <c r="D4144" s="34"/>
      <c r="E4144" s="34"/>
      <c r="F4144" s="34"/>
      <c r="G4144" s="34"/>
      <c r="H4144" s="34"/>
    </row>
    <row r="4145" spans="3:8" x14ac:dyDescent="0.3">
      <c r="C4145" s="34"/>
      <c r="D4145" s="34"/>
      <c r="E4145" s="34"/>
      <c r="F4145" s="34"/>
      <c r="G4145" s="34"/>
      <c r="H4145" s="34"/>
    </row>
    <row r="4146" spans="3:8" x14ac:dyDescent="0.3">
      <c r="C4146" s="34"/>
      <c r="D4146" s="34"/>
      <c r="E4146" s="34"/>
      <c r="F4146" s="34"/>
      <c r="G4146" s="34"/>
      <c r="H4146" s="34"/>
    </row>
    <row r="4147" spans="3:8" x14ac:dyDescent="0.3">
      <c r="C4147" s="34"/>
      <c r="D4147" s="34"/>
      <c r="E4147" s="34"/>
      <c r="F4147" s="34"/>
      <c r="G4147" s="34"/>
      <c r="H4147" s="34"/>
    </row>
    <row r="4148" spans="3:8" x14ac:dyDescent="0.3">
      <c r="C4148" s="34"/>
      <c r="D4148" s="34"/>
      <c r="E4148" s="34"/>
      <c r="F4148" s="34"/>
      <c r="G4148" s="34"/>
      <c r="H4148" s="34"/>
    </row>
    <row r="4149" spans="3:8" x14ac:dyDescent="0.3">
      <c r="C4149" s="34"/>
      <c r="D4149" s="34"/>
      <c r="E4149" s="34"/>
      <c r="F4149" s="34"/>
      <c r="G4149" s="34"/>
      <c r="H4149" s="34"/>
    </row>
    <row r="4150" spans="3:8" x14ac:dyDescent="0.3">
      <c r="C4150" s="34"/>
      <c r="D4150" s="34"/>
      <c r="E4150" s="34"/>
      <c r="F4150" s="34"/>
      <c r="G4150" s="34"/>
      <c r="H4150" s="34"/>
    </row>
    <row r="4151" spans="3:8" x14ac:dyDescent="0.3">
      <c r="C4151" s="34"/>
      <c r="D4151" s="34"/>
      <c r="E4151" s="34"/>
      <c r="F4151" s="34"/>
      <c r="G4151" s="34"/>
      <c r="H4151" s="34"/>
    </row>
    <row r="4152" spans="3:8" x14ac:dyDescent="0.3">
      <c r="C4152" s="34"/>
      <c r="D4152" s="34"/>
      <c r="E4152" s="34"/>
      <c r="F4152" s="34"/>
      <c r="G4152" s="34"/>
      <c r="H4152" s="34"/>
    </row>
    <row r="4153" spans="3:8" x14ac:dyDescent="0.3">
      <c r="C4153" s="34"/>
      <c r="D4153" s="34"/>
      <c r="E4153" s="34"/>
      <c r="F4153" s="34"/>
      <c r="G4153" s="34"/>
      <c r="H4153" s="34"/>
    </row>
    <row r="4154" spans="3:8" x14ac:dyDescent="0.3">
      <c r="C4154" s="34"/>
      <c r="D4154" s="34"/>
      <c r="E4154" s="34"/>
      <c r="F4154" s="34"/>
      <c r="G4154" s="34"/>
      <c r="H4154" s="34"/>
    </row>
    <row r="4155" spans="3:8" x14ac:dyDescent="0.3">
      <c r="C4155" s="34"/>
      <c r="D4155" s="34"/>
      <c r="E4155" s="34"/>
      <c r="F4155" s="34"/>
      <c r="G4155" s="34"/>
      <c r="H4155" s="34"/>
    </row>
    <row r="4156" spans="3:8" x14ac:dyDescent="0.3">
      <c r="C4156" s="34"/>
      <c r="D4156" s="34"/>
      <c r="E4156" s="34"/>
      <c r="F4156" s="34"/>
      <c r="G4156" s="34"/>
      <c r="H4156" s="34"/>
    </row>
    <row r="4157" spans="3:8" x14ac:dyDescent="0.3">
      <c r="C4157" s="34"/>
      <c r="D4157" s="34"/>
      <c r="E4157" s="34"/>
      <c r="F4157" s="34"/>
      <c r="G4157" s="34"/>
      <c r="H4157" s="34"/>
    </row>
    <row r="4158" spans="3:8" x14ac:dyDescent="0.3">
      <c r="C4158" s="34"/>
      <c r="D4158" s="34"/>
      <c r="E4158" s="34"/>
      <c r="F4158" s="34"/>
      <c r="G4158" s="34"/>
      <c r="H4158" s="34"/>
    </row>
    <row r="4159" spans="3:8" x14ac:dyDescent="0.3">
      <c r="C4159" s="34"/>
      <c r="D4159" s="34"/>
      <c r="E4159" s="34"/>
      <c r="F4159" s="34"/>
      <c r="G4159" s="34"/>
      <c r="H4159" s="34"/>
    </row>
    <row r="4160" spans="3:8" x14ac:dyDescent="0.3">
      <c r="C4160" s="34"/>
      <c r="D4160" s="34"/>
      <c r="E4160" s="34"/>
      <c r="F4160" s="34"/>
      <c r="G4160" s="34"/>
      <c r="H4160" s="34"/>
    </row>
    <row r="4161" spans="3:8" x14ac:dyDescent="0.3">
      <c r="C4161" s="34"/>
      <c r="D4161" s="34"/>
      <c r="E4161" s="34"/>
      <c r="F4161" s="34"/>
      <c r="G4161" s="34"/>
      <c r="H4161" s="34"/>
    </row>
    <row r="4162" spans="3:8" x14ac:dyDescent="0.3">
      <c r="C4162" s="34"/>
      <c r="D4162" s="34"/>
      <c r="E4162" s="34"/>
      <c r="F4162" s="34"/>
      <c r="G4162" s="34"/>
      <c r="H4162" s="34"/>
    </row>
    <row r="4163" spans="3:8" x14ac:dyDescent="0.3">
      <c r="C4163" s="34"/>
      <c r="D4163" s="34"/>
      <c r="E4163" s="34"/>
      <c r="F4163" s="34"/>
      <c r="G4163" s="34"/>
      <c r="H4163" s="34"/>
    </row>
    <row r="4164" spans="3:8" x14ac:dyDescent="0.3">
      <c r="C4164" s="34"/>
      <c r="D4164" s="34"/>
      <c r="E4164" s="34"/>
      <c r="F4164" s="34"/>
      <c r="G4164" s="34"/>
      <c r="H4164" s="34"/>
    </row>
    <row r="4165" spans="3:8" x14ac:dyDescent="0.3">
      <c r="C4165" s="34"/>
      <c r="D4165" s="34"/>
      <c r="E4165" s="34"/>
      <c r="F4165" s="34"/>
      <c r="G4165" s="34"/>
      <c r="H4165" s="34"/>
    </row>
    <row r="4166" spans="3:8" x14ac:dyDescent="0.3">
      <c r="C4166" s="34"/>
      <c r="D4166" s="34"/>
      <c r="E4166" s="34"/>
      <c r="F4166" s="34"/>
      <c r="G4166" s="34"/>
      <c r="H4166" s="34"/>
    </row>
    <row r="4167" spans="3:8" x14ac:dyDescent="0.3">
      <c r="C4167" s="34"/>
      <c r="D4167" s="34"/>
      <c r="E4167" s="34"/>
      <c r="F4167" s="34"/>
      <c r="G4167" s="34"/>
      <c r="H4167" s="34"/>
    </row>
    <row r="4168" spans="3:8" x14ac:dyDescent="0.3">
      <c r="C4168" s="34"/>
      <c r="D4168" s="34"/>
      <c r="E4168" s="34"/>
      <c r="F4168" s="34"/>
      <c r="G4168" s="34"/>
      <c r="H4168" s="34"/>
    </row>
    <row r="4169" spans="3:8" x14ac:dyDescent="0.3">
      <c r="C4169" s="34"/>
      <c r="D4169" s="34"/>
      <c r="E4169" s="34"/>
      <c r="F4169" s="34"/>
      <c r="G4169" s="34"/>
      <c r="H4169" s="34"/>
    </row>
    <row r="4170" spans="3:8" x14ac:dyDescent="0.3">
      <c r="C4170" s="34"/>
      <c r="D4170" s="34"/>
      <c r="E4170" s="34"/>
      <c r="F4170" s="34"/>
      <c r="G4170" s="34"/>
      <c r="H4170" s="34"/>
    </row>
    <row r="4171" spans="3:8" x14ac:dyDescent="0.3">
      <c r="C4171" s="34"/>
      <c r="D4171" s="34"/>
      <c r="E4171" s="34"/>
      <c r="F4171" s="34"/>
      <c r="G4171" s="34"/>
      <c r="H4171" s="34"/>
    </row>
    <row r="4172" spans="3:8" x14ac:dyDescent="0.3">
      <c r="C4172" s="34"/>
      <c r="D4172" s="34"/>
      <c r="E4172" s="34"/>
      <c r="F4172" s="34"/>
      <c r="G4172" s="34"/>
      <c r="H4172" s="34"/>
    </row>
    <row r="4173" spans="3:8" x14ac:dyDescent="0.3">
      <c r="C4173" s="34"/>
      <c r="D4173" s="34"/>
      <c r="E4173" s="34"/>
      <c r="F4173" s="34"/>
      <c r="G4173" s="34"/>
      <c r="H4173" s="34"/>
    </row>
    <row r="4174" spans="3:8" x14ac:dyDescent="0.3">
      <c r="C4174" s="34"/>
      <c r="D4174" s="34"/>
      <c r="E4174" s="34"/>
      <c r="F4174" s="34"/>
      <c r="G4174" s="34"/>
      <c r="H4174" s="34"/>
    </row>
    <row r="4175" spans="3:8" x14ac:dyDescent="0.3">
      <c r="C4175" s="34"/>
      <c r="D4175" s="34"/>
      <c r="E4175" s="34"/>
      <c r="F4175" s="34"/>
      <c r="G4175" s="34"/>
      <c r="H4175" s="34"/>
    </row>
    <row r="4176" spans="3:8" x14ac:dyDescent="0.3">
      <c r="C4176" s="34"/>
      <c r="D4176" s="34"/>
      <c r="E4176" s="34"/>
      <c r="F4176" s="34"/>
      <c r="G4176" s="34"/>
      <c r="H4176" s="34"/>
    </row>
    <row r="4177" spans="3:8" x14ac:dyDescent="0.3">
      <c r="C4177" s="34"/>
      <c r="D4177" s="34"/>
      <c r="E4177" s="34"/>
      <c r="F4177" s="34"/>
      <c r="G4177" s="34"/>
      <c r="H4177" s="34"/>
    </row>
    <row r="4178" spans="3:8" x14ac:dyDescent="0.3">
      <c r="C4178" s="34"/>
      <c r="D4178" s="34"/>
      <c r="E4178" s="34"/>
      <c r="F4178" s="34"/>
      <c r="G4178" s="34"/>
      <c r="H4178" s="34"/>
    </row>
    <row r="4179" spans="3:8" x14ac:dyDescent="0.3">
      <c r="C4179" s="34"/>
      <c r="D4179" s="34"/>
      <c r="E4179" s="34"/>
      <c r="F4179" s="34"/>
      <c r="G4179" s="34"/>
      <c r="H4179" s="34"/>
    </row>
    <row r="4180" spans="3:8" x14ac:dyDescent="0.3">
      <c r="C4180" s="34"/>
      <c r="D4180" s="34"/>
      <c r="E4180" s="34"/>
      <c r="F4180" s="34"/>
      <c r="G4180" s="34"/>
      <c r="H4180" s="34"/>
    </row>
    <row r="4181" spans="3:8" x14ac:dyDescent="0.3">
      <c r="C4181" s="34"/>
      <c r="D4181" s="34"/>
      <c r="E4181" s="34"/>
      <c r="F4181" s="34"/>
      <c r="G4181" s="34"/>
      <c r="H4181" s="34"/>
    </row>
    <row r="4182" spans="3:8" x14ac:dyDescent="0.3">
      <c r="C4182" s="34"/>
      <c r="D4182" s="34"/>
      <c r="E4182" s="34"/>
      <c r="F4182" s="34"/>
      <c r="G4182" s="34"/>
      <c r="H4182" s="34"/>
    </row>
    <row r="4183" spans="3:8" x14ac:dyDescent="0.3">
      <c r="C4183" s="34"/>
      <c r="D4183" s="34"/>
      <c r="E4183" s="34"/>
      <c r="F4183" s="34"/>
      <c r="G4183" s="34"/>
      <c r="H4183" s="34"/>
    </row>
    <row r="4184" spans="3:8" x14ac:dyDescent="0.3">
      <c r="C4184" s="34"/>
      <c r="D4184" s="34"/>
      <c r="E4184" s="34"/>
      <c r="F4184" s="34"/>
      <c r="G4184" s="34"/>
      <c r="H4184" s="34"/>
    </row>
    <row r="4185" spans="3:8" x14ac:dyDescent="0.3">
      <c r="C4185" s="34"/>
      <c r="D4185" s="34"/>
      <c r="E4185" s="34"/>
      <c r="F4185" s="34"/>
      <c r="G4185" s="34"/>
      <c r="H4185" s="34"/>
    </row>
    <row r="4186" spans="3:8" x14ac:dyDescent="0.3">
      <c r="C4186" s="34"/>
      <c r="D4186" s="34"/>
      <c r="E4186" s="34"/>
      <c r="F4186" s="34"/>
      <c r="G4186" s="34"/>
      <c r="H4186" s="34"/>
    </row>
    <row r="4187" spans="3:8" x14ac:dyDescent="0.3">
      <c r="C4187" s="34"/>
      <c r="D4187" s="34"/>
      <c r="E4187" s="34"/>
      <c r="F4187" s="34"/>
      <c r="G4187" s="34"/>
      <c r="H4187" s="34"/>
    </row>
    <row r="4188" spans="3:8" x14ac:dyDescent="0.3">
      <c r="C4188" s="34"/>
      <c r="D4188" s="34"/>
      <c r="E4188" s="34"/>
      <c r="F4188" s="34"/>
      <c r="G4188" s="34"/>
      <c r="H4188" s="34"/>
    </row>
    <row r="4189" spans="3:8" x14ac:dyDescent="0.3">
      <c r="C4189" s="34"/>
      <c r="D4189" s="34"/>
      <c r="E4189" s="34"/>
      <c r="F4189" s="34"/>
      <c r="G4189" s="34"/>
      <c r="H4189" s="34"/>
    </row>
    <row r="4190" spans="3:8" x14ac:dyDescent="0.3">
      <c r="C4190" s="34"/>
      <c r="D4190" s="34"/>
      <c r="E4190" s="34"/>
      <c r="F4190" s="34"/>
      <c r="G4190" s="34"/>
      <c r="H4190" s="34"/>
    </row>
    <row r="4191" spans="3:8" x14ac:dyDescent="0.3">
      <c r="C4191" s="34"/>
      <c r="D4191" s="34"/>
      <c r="E4191" s="34"/>
      <c r="F4191" s="34"/>
      <c r="G4191" s="34"/>
      <c r="H4191" s="34"/>
    </row>
    <row r="4192" spans="3:8" x14ac:dyDescent="0.3">
      <c r="C4192" s="34"/>
      <c r="D4192" s="34"/>
      <c r="E4192" s="34"/>
      <c r="F4192" s="34"/>
      <c r="G4192" s="34"/>
      <c r="H4192" s="34"/>
    </row>
    <row r="4193" spans="3:8" x14ac:dyDescent="0.3">
      <c r="C4193" s="34"/>
      <c r="D4193" s="34"/>
      <c r="E4193" s="34"/>
      <c r="F4193" s="34"/>
      <c r="G4193" s="34"/>
      <c r="H4193" s="34"/>
    </row>
    <row r="4194" spans="3:8" x14ac:dyDescent="0.3">
      <c r="C4194" s="34"/>
      <c r="D4194" s="34"/>
      <c r="E4194" s="34"/>
      <c r="F4194" s="34"/>
      <c r="G4194" s="34"/>
      <c r="H4194" s="34"/>
    </row>
    <row r="4195" spans="3:8" x14ac:dyDescent="0.3">
      <c r="C4195" s="34"/>
      <c r="D4195" s="34"/>
      <c r="E4195" s="34"/>
      <c r="F4195" s="34"/>
      <c r="G4195" s="34"/>
      <c r="H4195" s="34"/>
    </row>
    <row r="4196" spans="3:8" x14ac:dyDescent="0.3">
      <c r="C4196" s="34"/>
      <c r="D4196" s="34"/>
      <c r="E4196" s="34"/>
      <c r="F4196" s="34"/>
      <c r="G4196" s="34"/>
      <c r="H4196" s="34"/>
    </row>
    <row r="4197" spans="3:8" x14ac:dyDescent="0.3">
      <c r="C4197" s="34"/>
      <c r="D4197" s="34"/>
      <c r="E4197" s="34"/>
      <c r="F4197" s="34"/>
      <c r="G4197" s="34"/>
      <c r="H4197" s="34"/>
    </row>
    <row r="4198" spans="3:8" x14ac:dyDescent="0.3">
      <c r="C4198" s="34"/>
      <c r="D4198" s="34"/>
      <c r="E4198" s="34"/>
      <c r="F4198" s="34"/>
      <c r="G4198" s="34"/>
      <c r="H4198" s="34"/>
    </row>
    <row r="4199" spans="3:8" x14ac:dyDescent="0.3">
      <c r="C4199" s="34"/>
      <c r="D4199" s="34"/>
      <c r="E4199" s="34"/>
      <c r="F4199" s="34"/>
      <c r="G4199" s="34"/>
      <c r="H4199" s="34"/>
    </row>
    <row r="4200" spans="3:8" x14ac:dyDescent="0.3">
      <c r="C4200" s="34"/>
      <c r="D4200" s="34"/>
      <c r="E4200" s="34"/>
      <c r="F4200" s="34"/>
      <c r="G4200" s="34"/>
      <c r="H4200" s="34"/>
    </row>
    <row r="4201" spans="3:8" x14ac:dyDescent="0.3">
      <c r="C4201" s="34"/>
      <c r="D4201" s="34"/>
      <c r="E4201" s="34"/>
      <c r="F4201" s="34"/>
      <c r="G4201" s="34"/>
      <c r="H4201" s="34"/>
    </row>
    <row r="4202" spans="3:8" x14ac:dyDescent="0.3">
      <c r="C4202" s="34"/>
      <c r="D4202" s="34"/>
      <c r="E4202" s="34"/>
      <c r="F4202" s="34"/>
      <c r="G4202" s="34"/>
      <c r="H4202" s="34"/>
    </row>
    <row r="4203" spans="3:8" x14ac:dyDescent="0.3">
      <c r="C4203" s="34"/>
      <c r="D4203" s="34"/>
      <c r="E4203" s="34"/>
      <c r="F4203" s="34"/>
      <c r="G4203" s="34"/>
      <c r="H4203" s="34"/>
    </row>
    <row r="4204" spans="3:8" x14ac:dyDescent="0.3">
      <c r="C4204" s="34"/>
      <c r="D4204" s="34"/>
      <c r="E4204" s="34"/>
      <c r="F4204" s="34"/>
      <c r="G4204" s="34"/>
      <c r="H4204" s="34"/>
    </row>
    <row r="4205" spans="3:8" x14ac:dyDescent="0.3">
      <c r="C4205" s="34"/>
      <c r="D4205" s="34"/>
      <c r="E4205" s="34"/>
      <c r="F4205" s="34"/>
      <c r="G4205" s="34"/>
      <c r="H4205" s="34"/>
    </row>
    <row r="4206" spans="3:8" x14ac:dyDescent="0.3">
      <c r="C4206" s="34"/>
      <c r="D4206" s="34"/>
      <c r="E4206" s="34"/>
      <c r="F4206" s="34"/>
      <c r="G4206" s="34"/>
      <c r="H4206" s="34"/>
    </row>
    <row r="4207" spans="3:8" x14ac:dyDescent="0.3">
      <c r="C4207" s="34"/>
      <c r="D4207" s="34"/>
      <c r="E4207" s="34"/>
      <c r="F4207" s="34"/>
      <c r="G4207" s="34"/>
      <c r="H4207" s="34"/>
    </row>
    <row r="4208" spans="3:8" x14ac:dyDescent="0.3">
      <c r="C4208" s="34"/>
      <c r="D4208" s="34"/>
      <c r="E4208" s="34"/>
      <c r="F4208" s="34"/>
      <c r="G4208" s="34"/>
      <c r="H4208" s="34"/>
    </row>
    <row r="4209" spans="3:8" x14ac:dyDescent="0.3">
      <c r="C4209" s="34"/>
      <c r="D4209" s="34"/>
      <c r="E4209" s="34"/>
      <c r="F4209" s="34"/>
      <c r="G4209" s="34"/>
      <c r="H4209" s="34"/>
    </row>
    <row r="4210" spans="3:8" x14ac:dyDescent="0.3">
      <c r="C4210" s="34"/>
      <c r="D4210" s="34"/>
      <c r="E4210" s="34"/>
      <c r="F4210" s="34"/>
      <c r="G4210" s="34"/>
      <c r="H4210" s="34"/>
    </row>
    <row r="4211" spans="3:8" x14ac:dyDescent="0.3">
      <c r="C4211" s="34"/>
      <c r="D4211" s="34"/>
      <c r="E4211" s="34"/>
      <c r="F4211" s="34"/>
      <c r="G4211" s="34"/>
      <c r="H4211" s="34"/>
    </row>
    <row r="4212" spans="3:8" x14ac:dyDescent="0.3">
      <c r="C4212" s="34"/>
      <c r="D4212" s="34"/>
      <c r="E4212" s="34"/>
      <c r="F4212" s="34"/>
      <c r="G4212" s="34"/>
      <c r="H4212" s="34"/>
    </row>
    <row r="4213" spans="3:8" x14ac:dyDescent="0.3">
      <c r="C4213" s="34"/>
      <c r="D4213" s="34"/>
      <c r="E4213" s="34"/>
      <c r="F4213" s="34"/>
      <c r="G4213" s="34"/>
      <c r="H4213" s="34"/>
    </row>
    <row r="4214" spans="3:8" x14ac:dyDescent="0.3">
      <c r="C4214" s="34"/>
      <c r="D4214" s="34"/>
      <c r="E4214" s="34"/>
      <c r="F4214" s="34"/>
      <c r="G4214" s="34"/>
      <c r="H4214" s="34"/>
    </row>
    <row r="4215" spans="3:8" x14ac:dyDescent="0.3">
      <c r="C4215" s="34"/>
      <c r="D4215" s="34"/>
      <c r="E4215" s="34"/>
      <c r="F4215" s="34"/>
      <c r="G4215" s="34"/>
      <c r="H4215" s="34"/>
    </row>
    <row r="4216" spans="3:8" x14ac:dyDescent="0.3">
      <c r="C4216" s="34"/>
      <c r="D4216" s="34"/>
      <c r="E4216" s="34"/>
      <c r="F4216" s="34"/>
      <c r="G4216" s="34"/>
      <c r="H4216" s="34"/>
    </row>
    <row r="4217" spans="3:8" x14ac:dyDescent="0.3">
      <c r="C4217" s="34"/>
      <c r="D4217" s="34"/>
      <c r="E4217" s="34"/>
      <c r="F4217" s="34"/>
      <c r="G4217" s="34"/>
      <c r="H4217" s="34"/>
    </row>
    <row r="4218" spans="3:8" x14ac:dyDescent="0.3">
      <c r="C4218" s="34"/>
      <c r="D4218" s="34"/>
      <c r="E4218" s="34"/>
      <c r="F4218" s="34"/>
      <c r="G4218" s="34"/>
      <c r="H4218" s="34"/>
    </row>
    <row r="4219" spans="3:8" x14ac:dyDescent="0.3">
      <c r="C4219" s="34"/>
      <c r="D4219" s="34"/>
      <c r="E4219" s="34"/>
      <c r="F4219" s="34"/>
      <c r="G4219" s="34"/>
      <c r="H4219" s="34"/>
    </row>
    <row r="4220" spans="3:8" x14ac:dyDescent="0.3">
      <c r="C4220" s="34"/>
      <c r="D4220" s="34"/>
      <c r="E4220" s="34"/>
      <c r="F4220" s="34"/>
      <c r="G4220" s="34"/>
      <c r="H4220" s="34"/>
    </row>
    <row r="4221" spans="3:8" x14ac:dyDescent="0.3">
      <c r="C4221" s="34"/>
      <c r="D4221" s="34"/>
      <c r="E4221" s="34"/>
      <c r="F4221" s="34"/>
      <c r="G4221" s="34"/>
      <c r="H4221" s="34"/>
    </row>
    <row r="4222" spans="3:8" x14ac:dyDescent="0.3">
      <c r="C4222" s="34"/>
      <c r="D4222" s="34"/>
      <c r="E4222" s="34"/>
      <c r="F4222" s="34"/>
      <c r="G4222" s="34"/>
      <c r="H4222" s="34"/>
    </row>
    <row r="4223" spans="3:8" x14ac:dyDescent="0.3">
      <c r="C4223" s="34"/>
      <c r="D4223" s="34"/>
      <c r="E4223" s="34"/>
      <c r="F4223" s="34"/>
      <c r="G4223" s="34"/>
      <c r="H4223" s="34"/>
    </row>
    <row r="4224" spans="3:8" x14ac:dyDescent="0.3">
      <c r="C4224" s="34"/>
      <c r="D4224" s="34"/>
      <c r="E4224" s="34"/>
      <c r="F4224" s="34"/>
      <c r="G4224" s="34"/>
      <c r="H4224" s="34"/>
    </row>
    <row r="4225" spans="3:8" x14ac:dyDescent="0.3">
      <c r="C4225" s="34"/>
      <c r="D4225" s="34"/>
      <c r="E4225" s="34"/>
      <c r="F4225" s="34"/>
      <c r="G4225" s="34"/>
      <c r="H4225" s="34"/>
    </row>
    <row r="4226" spans="3:8" x14ac:dyDescent="0.3">
      <c r="C4226" s="34"/>
      <c r="D4226" s="34"/>
      <c r="E4226" s="34"/>
      <c r="F4226" s="34"/>
      <c r="G4226" s="34"/>
      <c r="H4226" s="34"/>
    </row>
    <row r="4227" spans="3:8" x14ac:dyDescent="0.3">
      <c r="C4227" s="34"/>
      <c r="D4227" s="34"/>
      <c r="E4227" s="34"/>
      <c r="F4227" s="34"/>
      <c r="G4227" s="34"/>
      <c r="H4227" s="34"/>
    </row>
    <row r="4228" spans="3:8" x14ac:dyDescent="0.3">
      <c r="C4228" s="34"/>
      <c r="D4228" s="34"/>
      <c r="E4228" s="34"/>
      <c r="F4228" s="34"/>
      <c r="G4228" s="34"/>
      <c r="H4228" s="34"/>
    </row>
    <row r="4229" spans="3:8" x14ac:dyDescent="0.3">
      <c r="C4229" s="34"/>
      <c r="D4229" s="34"/>
      <c r="E4229" s="34"/>
      <c r="F4229" s="34"/>
      <c r="G4229" s="34"/>
      <c r="H4229" s="34"/>
    </row>
    <row r="4230" spans="3:8" x14ac:dyDescent="0.3">
      <c r="C4230" s="34"/>
      <c r="D4230" s="34"/>
      <c r="E4230" s="34"/>
      <c r="F4230" s="34"/>
      <c r="G4230" s="34"/>
      <c r="H4230" s="34"/>
    </row>
    <row r="4231" spans="3:8" x14ac:dyDescent="0.3">
      <c r="C4231" s="34"/>
      <c r="D4231" s="34"/>
      <c r="E4231" s="34"/>
      <c r="F4231" s="34"/>
      <c r="G4231" s="34"/>
      <c r="H4231" s="34"/>
    </row>
    <row r="4232" spans="3:8" x14ac:dyDescent="0.3">
      <c r="C4232" s="34"/>
      <c r="D4232" s="34"/>
      <c r="E4232" s="34"/>
      <c r="F4232" s="34"/>
      <c r="G4232" s="34"/>
      <c r="H4232" s="34"/>
    </row>
    <row r="4233" spans="3:8" x14ac:dyDescent="0.3">
      <c r="C4233" s="34"/>
      <c r="D4233" s="34"/>
      <c r="E4233" s="34"/>
      <c r="F4233" s="34"/>
      <c r="G4233" s="34"/>
      <c r="H4233" s="34"/>
    </row>
    <row r="4234" spans="3:8" x14ac:dyDescent="0.3">
      <c r="C4234" s="34"/>
      <c r="D4234" s="34"/>
      <c r="E4234" s="34"/>
      <c r="F4234" s="34"/>
      <c r="G4234" s="34"/>
      <c r="H4234" s="34"/>
    </row>
    <row r="4235" spans="3:8" x14ac:dyDescent="0.3">
      <c r="C4235" s="34"/>
      <c r="D4235" s="34"/>
      <c r="E4235" s="34"/>
      <c r="F4235" s="34"/>
      <c r="G4235" s="34"/>
      <c r="H4235" s="34"/>
    </row>
    <row r="4236" spans="3:8" x14ac:dyDescent="0.3">
      <c r="C4236" s="34"/>
      <c r="D4236" s="34"/>
      <c r="E4236" s="34"/>
      <c r="F4236" s="34"/>
      <c r="G4236" s="34"/>
      <c r="H4236" s="34"/>
    </row>
    <row r="4237" spans="3:8" x14ac:dyDescent="0.3">
      <c r="C4237" s="34"/>
      <c r="D4237" s="34"/>
      <c r="E4237" s="34"/>
      <c r="F4237" s="34"/>
      <c r="G4237" s="34"/>
      <c r="H4237" s="34"/>
    </row>
    <row r="4238" spans="3:8" x14ac:dyDescent="0.3">
      <c r="C4238" s="34"/>
      <c r="D4238" s="34"/>
      <c r="E4238" s="34"/>
      <c r="F4238" s="34"/>
      <c r="G4238" s="34"/>
      <c r="H4238" s="34"/>
    </row>
    <row r="4239" spans="3:8" x14ac:dyDescent="0.3">
      <c r="C4239" s="34"/>
      <c r="D4239" s="34"/>
      <c r="E4239" s="34"/>
      <c r="F4239" s="34"/>
      <c r="G4239" s="34"/>
      <c r="H4239" s="34"/>
    </row>
    <row r="4240" spans="3:8" x14ac:dyDescent="0.3">
      <c r="C4240" s="34"/>
      <c r="D4240" s="34"/>
      <c r="E4240" s="34"/>
      <c r="F4240" s="34"/>
      <c r="G4240" s="34"/>
      <c r="H4240" s="34"/>
    </row>
    <row r="4241" spans="3:8" x14ac:dyDescent="0.3">
      <c r="C4241" s="34"/>
      <c r="D4241" s="34"/>
      <c r="E4241" s="34"/>
      <c r="F4241" s="34"/>
      <c r="G4241" s="34"/>
      <c r="H4241" s="34"/>
    </row>
    <row r="4242" spans="3:8" x14ac:dyDescent="0.3">
      <c r="C4242" s="34"/>
      <c r="D4242" s="34"/>
      <c r="E4242" s="34"/>
      <c r="F4242" s="34"/>
      <c r="G4242" s="34"/>
      <c r="H4242" s="34"/>
    </row>
    <row r="4243" spans="3:8" x14ac:dyDescent="0.3">
      <c r="C4243" s="34"/>
      <c r="D4243" s="34"/>
      <c r="E4243" s="34"/>
      <c r="F4243" s="34"/>
      <c r="G4243" s="34"/>
      <c r="H4243" s="34"/>
    </row>
    <row r="4244" spans="3:8" x14ac:dyDescent="0.3">
      <c r="C4244" s="34"/>
      <c r="D4244" s="34"/>
      <c r="E4244" s="34"/>
      <c r="F4244" s="34"/>
      <c r="G4244" s="34"/>
      <c r="H4244" s="34"/>
    </row>
    <row r="4245" spans="3:8" x14ac:dyDescent="0.3">
      <c r="C4245" s="34"/>
      <c r="D4245" s="34"/>
      <c r="E4245" s="34"/>
      <c r="F4245" s="34"/>
      <c r="G4245" s="34"/>
      <c r="H4245" s="34"/>
    </row>
    <row r="4246" spans="3:8" x14ac:dyDescent="0.3">
      <c r="C4246" s="34"/>
      <c r="D4246" s="34"/>
      <c r="E4246" s="34"/>
      <c r="F4246" s="34"/>
      <c r="G4246" s="34"/>
      <c r="H4246" s="34"/>
    </row>
    <row r="4247" spans="3:8" x14ac:dyDescent="0.3">
      <c r="C4247" s="34"/>
      <c r="D4247" s="34"/>
      <c r="E4247" s="34"/>
      <c r="F4247" s="34"/>
      <c r="G4247" s="34"/>
      <c r="H4247" s="34"/>
    </row>
    <row r="4248" spans="3:8" x14ac:dyDescent="0.3">
      <c r="C4248" s="34"/>
      <c r="D4248" s="34"/>
      <c r="E4248" s="34"/>
      <c r="F4248" s="34"/>
      <c r="G4248" s="34"/>
      <c r="H4248" s="34"/>
    </row>
    <row r="4249" spans="3:8" x14ac:dyDescent="0.3">
      <c r="C4249" s="34"/>
      <c r="D4249" s="34"/>
      <c r="E4249" s="34"/>
      <c r="F4249" s="34"/>
      <c r="G4249" s="34"/>
      <c r="H4249" s="34"/>
    </row>
    <row r="4250" spans="3:8" x14ac:dyDescent="0.3">
      <c r="C4250" s="34"/>
      <c r="D4250" s="34"/>
      <c r="E4250" s="34"/>
      <c r="F4250" s="34"/>
      <c r="G4250" s="34"/>
      <c r="H4250" s="34"/>
    </row>
    <row r="4251" spans="3:8" x14ac:dyDescent="0.3">
      <c r="C4251" s="34"/>
      <c r="D4251" s="34"/>
      <c r="E4251" s="34"/>
      <c r="F4251" s="34"/>
      <c r="G4251" s="34"/>
      <c r="H4251" s="34"/>
    </row>
    <row r="4252" spans="3:8" x14ac:dyDescent="0.3">
      <c r="C4252" s="34"/>
      <c r="D4252" s="34"/>
      <c r="E4252" s="34"/>
      <c r="F4252" s="34"/>
      <c r="G4252" s="34"/>
      <c r="H4252" s="34"/>
    </row>
    <row r="4253" spans="3:8" x14ac:dyDescent="0.3">
      <c r="C4253" s="34"/>
      <c r="D4253" s="34"/>
      <c r="E4253" s="34"/>
      <c r="F4253" s="34"/>
      <c r="G4253" s="34"/>
      <c r="H4253" s="34"/>
    </row>
    <row r="4254" spans="3:8" x14ac:dyDescent="0.3">
      <c r="C4254" s="34"/>
      <c r="D4254" s="34"/>
      <c r="E4254" s="34"/>
      <c r="F4254" s="34"/>
      <c r="G4254" s="34"/>
      <c r="H4254" s="34"/>
    </row>
    <row r="4255" spans="3:8" x14ac:dyDescent="0.3">
      <c r="C4255" s="34"/>
      <c r="D4255" s="34"/>
      <c r="E4255" s="34"/>
      <c r="F4255" s="34"/>
      <c r="G4255" s="34"/>
      <c r="H4255" s="34"/>
    </row>
    <row r="4256" spans="3:8" x14ac:dyDescent="0.3">
      <c r="C4256" s="34"/>
      <c r="D4256" s="34"/>
      <c r="E4256" s="34"/>
      <c r="F4256" s="34"/>
      <c r="G4256" s="34"/>
      <c r="H4256" s="34"/>
    </row>
    <row r="4257" spans="3:8" x14ac:dyDescent="0.3">
      <c r="C4257" s="34"/>
      <c r="D4257" s="34"/>
      <c r="E4257" s="34"/>
      <c r="F4257" s="34"/>
      <c r="G4257" s="34"/>
      <c r="H4257" s="34"/>
    </row>
    <row r="4258" spans="3:8" x14ac:dyDescent="0.3">
      <c r="C4258" s="34"/>
      <c r="D4258" s="34"/>
      <c r="E4258" s="34"/>
      <c r="F4258" s="34"/>
      <c r="G4258" s="34"/>
      <c r="H4258" s="34"/>
    </row>
    <row r="4259" spans="3:8" x14ac:dyDescent="0.3">
      <c r="C4259" s="34"/>
      <c r="D4259" s="34"/>
      <c r="E4259" s="34"/>
      <c r="F4259" s="34"/>
      <c r="G4259" s="34"/>
      <c r="H4259" s="34"/>
    </row>
    <row r="4260" spans="3:8" x14ac:dyDescent="0.3">
      <c r="C4260" s="34"/>
      <c r="D4260" s="34"/>
      <c r="E4260" s="34"/>
      <c r="F4260" s="34"/>
      <c r="G4260" s="34"/>
      <c r="H4260" s="34"/>
    </row>
    <row r="4261" spans="3:8" x14ac:dyDescent="0.3">
      <c r="C4261" s="34"/>
      <c r="D4261" s="34"/>
      <c r="E4261" s="34"/>
      <c r="F4261" s="34"/>
      <c r="G4261" s="34"/>
      <c r="H4261" s="34"/>
    </row>
    <row r="4262" spans="3:8" x14ac:dyDescent="0.3">
      <c r="C4262" s="34"/>
      <c r="D4262" s="34"/>
      <c r="E4262" s="34"/>
      <c r="F4262" s="34"/>
      <c r="G4262" s="34"/>
      <c r="H4262" s="34"/>
    </row>
    <row r="4263" spans="3:8" x14ac:dyDescent="0.3">
      <c r="C4263" s="34"/>
      <c r="D4263" s="34"/>
      <c r="E4263" s="34"/>
      <c r="F4263" s="34"/>
      <c r="G4263" s="34"/>
      <c r="H4263" s="34"/>
    </row>
    <row r="4264" spans="3:8" x14ac:dyDescent="0.3">
      <c r="C4264" s="34"/>
      <c r="D4264" s="34"/>
      <c r="E4264" s="34"/>
      <c r="F4264" s="34"/>
      <c r="G4264" s="34"/>
      <c r="H4264" s="34"/>
    </row>
    <row r="4265" spans="3:8" x14ac:dyDescent="0.3">
      <c r="C4265" s="34"/>
      <c r="D4265" s="34"/>
      <c r="E4265" s="34"/>
      <c r="F4265" s="34"/>
      <c r="G4265" s="34"/>
      <c r="H4265" s="34"/>
    </row>
    <row r="4266" spans="3:8" x14ac:dyDescent="0.3">
      <c r="C4266" s="34"/>
      <c r="D4266" s="34"/>
      <c r="E4266" s="34"/>
      <c r="F4266" s="34"/>
      <c r="G4266" s="34"/>
      <c r="H4266" s="34"/>
    </row>
    <row r="4267" spans="3:8" x14ac:dyDescent="0.3">
      <c r="C4267" s="34"/>
      <c r="D4267" s="34"/>
      <c r="E4267" s="34"/>
      <c r="F4267" s="34"/>
      <c r="G4267" s="34"/>
      <c r="H4267" s="34"/>
    </row>
    <row r="4268" spans="3:8" x14ac:dyDescent="0.3">
      <c r="C4268" s="34"/>
      <c r="D4268" s="34"/>
      <c r="E4268" s="34"/>
      <c r="F4268" s="34"/>
      <c r="G4268" s="34"/>
      <c r="H4268" s="34"/>
    </row>
    <row r="4269" spans="3:8" x14ac:dyDescent="0.3">
      <c r="C4269" s="34"/>
      <c r="D4269" s="34"/>
      <c r="E4269" s="34"/>
      <c r="F4269" s="34"/>
      <c r="G4269" s="34"/>
      <c r="H4269" s="34"/>
    </row>
    <row r="4270" spans="3:8" x14ac:dyDescent="0.3">
      <c r="C4270" s="34"/>
      <c r="D4270" s="34"/>
      <c r="E4270" s="34"/>
      <c r="F4270" s="34"/>
      <c r="G4270" s="34"/>
      <c r="H4270" s="34"/>
    </row>
    <row r="4271" spans="3:8" x14ac:dyDescent="0.3">
      <c r="C4271" s="34"/>
      <c r="D4271" s="34"/>
      <c r="E4271" s="34"/>
      <c r="F4271" s="34"/>
      <c r="G4271" s="34"/>
      <c r="H4271" s="34"/>
    </row>
    <row r="4272" spans="3:8" x14ac:dyDescent="0.3">
      <c r="C4272" s="34"/>
      <c r="D4272" s="34"/>
      <c r="E4272" s="34"/>
      <c r="F4272" s="34"/>
      <c r="G4272" s="34"/>
      <c r="H4272" s="34"/>
    </row>
    <row r="4273" spans="3:8" x14ac:dyDescent="0.3">
      <c r="C4273" s="34"/>
      <c r="D4273" s="34"/>
      <c r="E4273" s="34"/>
      <c r="F4273" s="34"/>
      <c r="G4273" s="34"/>
      <c r="H4273" s="34"/>
    </row>
    <row r="4274" spans="3:8" x14ac:dyDescent="0.3">
      <c r="C4274" s="34"/>
      <c r="D4274" s="34"/>
      <c r="E4274" s="34"/>
      <c r="F4274" s="34"/>
      <c r="G4274" s="34"/>
      <c r="H4274" s="34"/>
    </row>
    <row r="4275" spans="3:8" x14ac:dyDescent="0.3">
      <c r="C4275" s="34"/>
      <c r="D4275" s="34"/>
      <c r="E4275" s="34"/>
      <c r="F4275" s="34"/>
      <c r="G4275" s="34"/>
      <c r="H4275" s="34"/>
    </row>
    <row r="4276" spans="3:8" x14ac:dyDescent="0.3">
      <c r="C4276" s="34"/>
      <c r="D4276" s="34"/>
      <c r="E4276" s="34"/>
      <c r="F4276" s="34"/>
      <c r="G4276" s="34"/>
      <c r="H4276" s="34"/>
    </row>
    <row r="4277" spans="3:8" x14ac:dyDescent="0.3">
      <c r="C4277" s="34"/>
      <c r="D4277" s="34"/>
      <c r="E4277" s="34"/>
      <c r="F4277" s="34"/>
      <c r="G4277" s="34"/>
      <c r="H4277" s="34"/>
    </row>
    <row r="4278" spans="3:8" x14ac:dyDescent="0.3">
      <c r="C4278" s="34"/>
      <c r="D4278" s="34"/>
      <c r="E4278" s="34"/>
      <c r="F4278" s="34"/>
      <c r="G4278" s="34"/>
      <c r="H4278" s="34"/>
    </row>
    <row r="4279" spans="3:8" x14ac:dyDescent="0.3">
      <c r="C4279" s="34"/>
      <c r="D4279" s="34"/>
      <c r="E4279" s="34"/>
      <c r="F4279" s="34"/>
      <c r="G4279" s="34"/>
      <c r="H4279" s="34"/>
    </row>
    <row r="4280" spans="3:8" x14ac:dyDescent="0.3">
      <c r="C4280" s="34"/>
      <c r="D4280" s="34"/>
      <c r="E4280" s="34"/>
      <c r="F4280" s="34"/>
      <c r="G4280" s="34"/>
      <c r="H4280" s="34"/>
    </row>
    <row r="4281" spans="3:8" x14ac:dyDescent="0.3">
      <c r="C4281" s="34"/>
      <c r="D4281" s="34"/>
      <c r="E4281" s="34"/>
      <c r="F4281" s="34"/>
      <c r="G4281" s="34"/>
      <c r="H4281" s="34"/>
    </row>
    <row r="4282" spans="3:8" x14ac:dyDescent="0.3">
      <c r="C4282" s="34"/>
      <c r="D4282" s="34"/>
      <c r="E4282" s="34"/>
      <c r="F4282" s="34"/>
      <c r="G4282" s="34"/>
      <c r="H4282" s="34"/>
    </row>
    <row r="4283" spans="3:8" x14ac:dyDescent="0.3">
      <c r="C4283" s="34"/>
      <c r="D4283" s="34"/>
      <c r="E4283" s="34"/>
      <c r="F4283" s="34"/>
      <c r="G4283" s="34"/>
      <c r="H4283" s="34"/>
    </row>
    <row r="4284" spans="3:8" x14ac:dyDescent="0.3">
      <c r="C4284" s="34"/>
      <c r="D4284" s="34"/>
      <c r="E4284" s="34"/>
      <c r="F4284" s="34"/>
      <c r="G4284" s="34"/>
      <c r="H4284" s="34"/>
    </row>
    <row r="4285" spans="3:8" x14ac:dyDescent="0.3">
      <c r="C4285" s="34"/>
      <c r="D4285" s="34"/>
      <c r="E4285" s="34"/>
      <c r="F4285" s="34"/>
      <c r="G4285" s="34"/>
      <c r="H4285" s="34"/>
    </row>
    <row r="4286" spans="3:8" x14ac:dyDescent="0.3">
      <c r="C4286" s="34"/>
      <c r="D4286" s="34"/>
      <c r="E4286" s="34"/>
      <c r="F4286" s="34"/>
      <c r="G4286" s="34"/>
      <c r="H4286" s="34"/>
    </row>
    <row r="4287" spans="3:8" x14ac:dyDescent="0.3">
      <c r="C4287" s="34"/>
      <c r="D4287" s="34"/>
      <c r="E4287" s="34"/>
      <c r="F4287" s="34"/>
      <c r="G4287" s="34"/>
      <c r="H4287" s="34"/>
    </row>
    <row r="4288" spans="3:8" x14ac:dyDescent="0.3">
      <c r="C4288" s="34"/>
      <c r="D4288" s="34"/>
      <c r="E4288" s="34"/>
      <c r="F4288" s="34"/>
      <c r="G4288" s="34"/>
      <c r="H4288" s="34"/>
    </row>
    <row r="4289" spans="3:8" x14ac:dyDescent="0.3">
      <c r="C4289" s="34"/>
      <c r="D4289" s="34"/>
      <c r="E4289" s="34"/>
      <c r="F4289" s="34"/>
      <c r="G4289" s="34"/>
      <c r="H4289" s="34"/>
    </row>
    <row r="4290" spans="3:8" x14ac:dyDescent="0.3">
      <c r="C4290" s="34"/>
      <c r="D4290" s="34"/>
      <c r="E4290" s="34"/>
      <c r="F4290" s="34"/>
      <c r="G4290" s="34"/>
      <c r="H4290" s="34"/>
    </row>
    <row r="4291" spans="3:8" x14ac:dyDescent="0.3">
      <c r="C4291" s="34"/>
      <c r="D4291" s="34"/>
      <c r="E4291" s="34"/>
      <c r="F4291" s="34"/>
      <c r="G4291" s="34"/>
      <c r="H4291" s="34"/>
    </row>
    <row r="4292" spans="3:8" x14ac:dyDescent="0.3">
      <c r="C4292" s="34"/>
      <c r="D4292" s="34"/>
      <c r="E4292" s="34"/>
      <c r="F4292" s="34"/>
      <c r="G4292" s="34"/>
      <c r="H4292" s="34"/>
    </row>
    <row r="4293" spans="3:8" x14ac:dyDescent="0.3">
      <c r="C4293" s="34"/>
      <c r="D4293" s="34"/>
      <c r="E4293" s="34"/>
      <c r="F4293" s="34"/>
      <c r="G4293" s="34"/>
      <c r="H4293" s="34"/>
    </row>
    <row r="4294" spans="3:8" x14ac:dyDescent="0.3">
      <c r="C4294" s="34"/>
      <c r="D4294" s="34"/>
      <c r="E4294" s="34"/>
      <c r="F4294" s="34"/>
      <c r="G4294" s="34"/>
      <c r="H4294" s="34"/>
    </row>
    <row r="4295" spans="3:8" x14ac:dyDescent="0.3">
      <c r="C4295" s="34"/>
      <c r="D4295" s="34"/>
      <c r="E4295" s="34"/>
      <c r="F4295" s="34"/>
      <c r="G4295" s="34"/>
      <c r="H4295" s="34"/>
    </row>
    <row r="4296" spans="3:8" x14ac:dyDescent="0.3">
      <c r="C4296" s="34"/>
      <c r="D4296" s="34"/>
      <c r="E4296" s="34"/>
      <c r="F4296" s="34"/>
      <c r="G4296" s="34"/>
      <c r="H4296" s="34"/>
    </row>
    <row r="4297" spans="3:8" x14ac:dyDescent="0.3">
      <c r="C4297" s="34"/>
      <c r="D4297" s="34"/>
      <c r="E4297" s="34"/>
      <c r="F4297" s="34"/>
      <c r="G4297" s="34"/>
      <c r="H4297" s="34"/>
    </row>
    <row r="4298" spans="3:8" x14ac:dyDescent="0.3">
      <c r="C4298" s="34"/>
      <c r="D4298" s="34"/>
      <c r="E4298" s="34"/>
      <c r="F4298" s="34"/>
      <c r="G4298" s="34"/>
      <c r="H4298" s="34"/>
    </row>
    <row r="4299" spans="3:8" x14ac:dyDescent="0.3">
      <c r="C4299" s="34"/>
      <c r="D4299" s="34"/>
      <c r="E4299" s="34"/>
      <c r="F4299" s="34"/>
      <c r="G4299" s="34"/>
      <c r="H4299" s="34"/>
    </row>
    <row r="4300" spans="3:8" x14ac:dyDescent="0.3">
      <c r="C4300" s="34"/>
      <c r="D4300" s="34"/>
      <c r="E4300" s="34"/>
      <c r="F4300" s="34"/>
      <c r="G4300" s="34"/>
      <c r="H4300" s="34"/>
    </row>
    <row r="4301" spans="3:8" x14ac:dyDescent="0.3">
      <c r="C4301" s="34"/>
      <c r="D4301" s="34"/>
      <c r="E4301" s="34"/>
      <c r="F4301" s="34"/>
      <c r="G4301" s="34"/>
      <c r="H4301" s="34"/>
    </row>
    <row r="4302" spans="3:8" x14ac:dyDescent="0.3">
      <c r="C4302" s="34"/>
      <c r="D4302" s="34"/>
      <c r="E4302" s="34"/>
      <c r="F4302" s="34"/>
      <c r="G4302" s="34"/>
      <c r="H4302" s="34"/>
    </row>
    <row r="4303" spans="3:8" x14ac:dyDescent="0.3">
      <c r="C4303" s="34"/>
      <c r="D4303" s="34"/>
      <c r="E4303" s="34"/>
      <c r="F4303" s="34"/>
      <c r="G4303" s="34"/>
      <c r="H4303" s="34"/>
    </row>
    <row r="4304" spans="3:8" x14ac:dyDescent="0.3">
      <c r="C4304" s="34"/>
      <c r="D4304" s="34"/>
      <c r="E4304" s="34"/>
      <c r="F4304" s="34"/>
      <c r="G4304" s="34"/>
      <c r="H4304" s="34"/>
    </row>
    <row r="4305" spans="3:8" x14ac:dyDescent="0.3">
      <c r="C4305" s="34"/>
      <c r="D4305" s="34"/>
      <c r="E4305" s="34"/>
      <c r="F4305" s="34"/>
      <c r="G4305" s="34"/>
      <c r="H4305" s="34"/>
    </row>
    <row r="4306" spans="3:8" x14ac:dyDescent="0.3">
      <c r="C4306" s="34"/>
      <c r="D4306" s="34"/>
      <c r="E4306" s="34"/>
      <c r="F4306" s="34"/>
      <c r="G4306" s="34"/>
      <c r="H4306" s="34"/>
    </row>
    <row r="4307" spans="3:8" x14ac:dyDescent="0.3">
      <c r="C4307" s="34"/>
      <c r="D4307" s="34"/>
      <c r="E4307" s="34"/>
      <c r="F4307" s="34"/>
      <c r="G4307" s="34"/>
      <c r="H4307" s="34"/>
    </row>
    <row r="4308" spans="3:8" x14ac:dyDescent="0.3">
      <c r="C4308" s="34"/>
      <c r="D4308" s="34"/>
      <c r="E4308" s="34"/>
      <c r="F4308" s="34"/>
      <c r="G4308" s="34"/>
      <c r="H4308" s="34"/>
    </row>
    <row r="4309" spans="3:8" x14ac:dyDescent="0.3">
      <c r="C4309" s="34"/>
      <c r="D4309" s="34"/>
      <c r="E4309" s="34"/>
      <c r="F4309" s="34"/>
      <c r="G4309" s="34"/>
      <c r="H4309" s="34"/>
    </row>
    <row r="4310" spans="3:8" x14ac:dyDescent="0.3">
      <c r="C4310" s="34"/>
      <c r="D4310" s="34"/>
      <c r="E4310" s="34"/>
      <c r="F4310" s="34"/>
      <c r="G4310" s="34"/>
      <c r="H4310" s="34"/>
    </row>
    <row r="4311" spans="3:8" x14ac:dyDescent="0.3">
      <c r="C4311" s="34"/>
      <c r="D4311" s="34"/>
      <c r="E4311" s="34"/>
      <c r="F4311" s="34"/>
      <c r="G4311" s="34"/>
      <c r="H4311" s="34"/>
    </row>
    <row r="4312" spans="3:8" x14ac:dyDescent="0.3">
      <c r="C4312" s="34"/>
      <c r="D4312" s="34"/>
      <c r="E4312" s="34"/>
      <c r="F4312" s="34"/>
      <c r="G4312" s="34"/>
      <c r="H4312" s="34"/>
    </row>
    <row r="4313" spans="3:8" x14ac:dyDescent="0.3">
      <c r="C4313" s="34"/>
      <c r="D4313" s="34"/>
      <c r="E4313" s="34"/>
      <c r="F4313" s="34"/>
      <c r="G4313" s="34"/>
      <c r="H4313" s="34"/>
    </row>
    <row r="4314" spans="3:8" x14ac:dyDescent="0.3">
      <c r="C4314" s="34"/>
      <c r="D4314" s="34"/>
      <c r="E4314" s="34"/>
      <c r="F4314" s="34"/>
      <c r="G4314" s="34"/>
      <c r="H4314" s="34"/>
    </row>
    <row r="4315" spans="3:8" x14ac:dyDescent="0.3">
      <c r="C4315" s="34"/>
      <c r="D4315" s="34"/>
      <c r="E4315" s="34"/>
      <c r="F4315" s="34"/>
      <c r="G4315" s="34"/>
      <c r="H4315" s="34"/>
    </row>
    <row r="4316" spans="3:8" x14ac:dyDescent="0.3">
      <c r="C4316" s="34"/>
      <c r="D4316" s="34"/>
      <c r="E4316" s="34"/>
      <c r="F4316" s="34"/>
      <c r="G4316" s="34"/>
      <c r="H4316" s="34"/>
    </row>
    <row r="4317" spans="3:8" x14ac:dyDescent="0.3">
      <c r="C4317" s="34"/>
      <c r="D4317" s="34"/>
      <c r="E4317" s="34"/>
      <c r="F4317" s="34"/>
      <c r="G4317" s="34"/>
      <c r="H4317" s="34"/>
    </row>
    <row r="4318" spans="3:8" x14ac:dyDescent="0.3">
      <c r="C4318" s="34"/>
      <c r="D4318" s="34"/>
      <c r="E4318" s="34"/>
      <c r="F4318" s="34"/>
      <c r="G4318" s="34"/>
      <c r="H4318" s="34"/>
    </row>
    <row r="4319" spans="3:8" x14ac:dyDescent="0.3">
      <c r="C4319" s="34"/>
      <c r="D4319" s="34"/>
      <c r="E4319" s="34"/>
      <c r="F4319" s="34"/>
      <c r="G4319" s="34"/>
      <c r="H4319" s="34"/>
    </row>
    <row r="4320" spans="3:8" x14ac:dyDescent="0.3">
      <c r="C4320" s="34"/>
      <c r="D4320" s="34"/>
      <c r="E4320" s="34"/>
      <c r="F4320" s="34"/>
      <c r="G4320" s="34"/>
      <c r="H4320" s="34"/>
    </row>
    <row r="4321" spans="3:8" x14ac:dyDescent="0.3">
      <c r="C4321" s="34"/>
      <c r="D4321" s="34"/>
      <c r="E4321" s="34"/>
      <c r="F4321" s="34"/>
      <c r="G4321" s="34"/>
      <c r="H4321" s="34"/>
    </row>
    <row r="4322" spans="3:8" x14ac:dyDescent="0.3">
      <c r="C4322" s="34"/>
      <c r="D4322" s="34"/>
      <c r="E4322" s="34"/>
      <c r="F4322" s="34"/>
      <c r="G4322" s="34"/>
      <c r="H4322" s="34"/>
    </row>
    <row r="4323" spans="3:8" x14ac:dyDescent="0.3">
      <c r="C4323" s="34"/>
      <c r="D4323" s="34"/>
      <c r="E4323" s="34"/>
      <c r="F4323" s="34"/>
      <c r="G4323" s="34"/>
      <c r="H4323" s="34"/>
    </row>
    <row r="4324" spans="3:8" x14ac:dyDescent="0.3">
      <c r="C4324" s="34"/>
      <c r="D4324" s="34"/>
      <c r="E4324" s="34"/>
      <c r="F4324" s="34"/>
      <c r="G4324" s="34"/>
      <c r="H4324" s="34"/>
    </row>
    <row r="4325" spans="3:8" x14ac:dyDescent="0.3">
      <c r="C4325" s="34"/>
      <c r="D4325" s="34"/>
      <c r="E4325" s="34"/>
      <c r="F4325" s="34"/>
      <c r="G4325" s="34"/>
      <c r="H4325" s="34"/>
    </row>
    <row r="4326" spans="3:8" x14ac:dyDescent="0.3">
      <c r="C4326" s="34"/>
      <c r="D4326" s="34"/>
      <c r="E4326" s="34"/>
      <c r="F4326" s="34"/>
      <c r="G4326" s="34"/>
      <c r="H4326" s="34"/>
    </row>
    <row r="4327" spans="3:8" x14ac:dyDescent="0.3">
      <c r="C4327" s="34"/>
      <c r="D4327" s="34"/>
      <c r="E4327" s="34"/>
      <c r="F4327" s="34"/>
      <c r="G4327" s="34"/>
      <c r="H4327" s="34"/>
    </row>
    <row r="4328" spans="3:8" x14ac:dyDescent="0.3">
      <c r="C4328" s="34"/>
      <c r="D4328" s="34"/>
      <c r="E4328" s="34"/>
      <c r="F4328" s="34"/>
      <c r="G4328" s="34"/>
      <c r="H4328" s="34"/>
    </row>
    <row r="4329" spans="3:8" x14ac:dyDescent="0.3">
      <c r="C4329" s="34"/>
      <c r="D4329" s="34"/>
      <c r="E4329" s="34"/>
      <c r="F4329" s="34"/>
      <c r="G4329" s="34"/>
      <c r="H4329" s="34"/>
    </row>
    <row r="4330" spans="3:8" x14ac:dyDescent="0.3">
      <c r="C4330" s="34"/>
      <c r="D4330" s="34"/>
      <c r="E4330" s="34"/>
      <c r="F4330" s="34"/>
      <c r="G4330" s="34"/>
      <c r="H4330" s="34"/>
    </row>
    <row r="4331" spans="3:8" x14ac:dyDescent="0.3">
      <c r="C4331" s="34"/>
      <c r="D4331" s="34"/>
      <c r="E4331" s="34"/>
      <c r="F4331" s="34"/>
      <c r="G4331" s="34"/>
      <c r="H4331" s="34"/>
    </row>
    <row r="4332" spans="3:8" x14ac:dyDescent="0.3">
      <c r="C4332" s="34"/>
      <c r="D4332" s="34"/>
      <c r="E4332" s="34"/>
      <c r="F4332" s="34"/>
      <c r="G4332" s="34"/>
      <c r="H4332" s="34"/>
    </row>
    <row r="4333" spans="3:8" x14ac:dyDescent="0.3">
      <c r="C4333" s="34"/>
      <c r="D4333" s="34"/>
      <c r="E4333" s="34"/>
      <c r="F4333" s="34"/>
      <c r="G4333" s="34"/>
      <c r="H4333" s="34"/>
    </row>
    <row r="4334" spans="3:8" x14ac:dyDescent="0.3">
      <c r="C4334" s="34"/>
      <c r="D4334" s="34"/>
      <c r="E4334" s="34"/>
      <c r="F4334" s="34"/>
      <c r="G4334" s="34"/>
      <c r="H4334" s="34"/>
    </row>
    <row r="4335" spans="3:8" x14ac:dyDescent="0.3">
      <c r="C4335" s="34"/>
      <c r="D4335" s="34"/>
      <c r="E4335" s="34"/>
      <c r="F4335" s="34"/>
      <c r="G4335" s="34"/>
      <c r="H4335" s="34"/>
    </row>
    <row r="4336" spans="3:8" x14ac:dyDescent="0.3">
      <c r="C4336" s="34"/>
      <c r="D4336" s="34"/>
      <c r="E4336" s="34"/>
      <c r="F4336" s="34"/>
      <c r="G4336" s="34"/>
      <c r="H4336" s="34"/>
    </row>
    <row r="4337" spans="3:8" x14ac:dyDescent="0.3">
      <c r="C4337" s="34"/>
      <c r="D4337" s="34"/>
      <c r="E4337" s="34"/>
      <c r="F4337" s="34"/>
      <c r="G4337" s="34"/>
      <c r="H4337" s="34"/>
    </row>
    <row r="4338" spans="3:8" x14ac:dyDescent="0.3">
      <c r="C4338" s="34"/>
      <c r="D4338" s="34"/>
      <c r="E4338" s="34"/>
      <c r="F4338" s="34"/>
      <c r="G4338" s="34"/>
      <c r="H4338" s="34"/>
    </row>
    <row r="4339" spans="3:8" x14ac:dyDescent="0.3">
      <c r="C4339" s="34"/>
      <c r="D4339" s="34"/>
      <c r="E4339" s="34"/>
      <c r="F4339" s="34"/>
      <c r="G4339" s="34"/>
      <c r="H4339" s="34"/>
    </row>
    <row r="4340" spans="3:8" x14ac:dyDescent="0.3">
      <c r="C4340" s="34"/>
      <c r="D4340" s="34"/>
      <c r="E4340" s="34"/>
      <c r="F4340" s="34"/>
      <c r="G4340" s="34"/>
      <c r="H4340" s="34"/>
    </row>
    <row r="4341" spans="3:8" x14ac:dyDescent="0.3">
      <c r="C4341" s="34"/>
      <c r="D4341" s="34"/>
      <c r="E4341" s="34"/>
      <c r="F4341" s="34"/>
      <c r="G4341" s="34"/>
      <c r="H4341" s="34"/>
    </row>
    <row r="4342" spans="3:8" x14ac:dyDescent="0.3">
      <c r="C4342" s="34"/>
      <c r="D4342" s="34"/>
      <c r="E4342" s="34"/>
      <c r="F4342" s="34"/>
      <c r="G4342" s="34"/>
      <c r="H4342" s="34"/>
    </row>
    <row r="4343" spans="3:8" x14ac:dyDescent="0.3">
      <c r="C4343" s="34"/>
      <c r="D4343" s="34"/>
      <c r="E4343" s="34"/>
      <c r="F4343" s="34"/>
      <c r="G4343" s="34"/>
      <c r="H4343" s="34"/>
    </row>
    <row r="4344" spans="3:8" x14ac:dyDescent="0.3">
      <c r="C4344" s="34"/>
      <c r="D4344" s="34"/>
      <c r="E4344" s="34"/>
      <c r="F4344" s="34"/>
      <c r="G4344" s="34"/>
      <c r="H4344" s="34"/>
    </row>
    <row r="4345" spans="3:8" x14ac:dyDescent="0.3">
      <c r="C4345" s="34"/>
      <c r="D4345" s="34"/>
      <c r="E4345" s="34"/>
      <c r="F4345" s="34"/>
      <c r="G4345" s="34"/>
      <c r="H4345" s="34"/>
    </row>
    <row r="4346" spans="3:8" x14ac:dyDescent="0.3">
      <c r="C4346" s="34"/>
      <c r="D4346" s="34"/>
      <c r="E4346" s="34"/>
      <c r="F4346" s="34"/>
      <c r="G4346" s="34"/>
      <c r="H4346" s="34"/>
    </row>
    <row r="4347" spans="3:8" x14ac:dyDescent="0.3">
      <c r="C4347" s="34"/>
      <c r="D4347" s="34"/>
      <c r="E4347" s="34"/>
      <c r="F4347" s="34"/>
      <c r="G4347" s="34"/>
      <c r="H4347" s="34"/>
    </row>
    <row r="4348" spans="3:8" x14ac:dyDescent="0.3">
      <c r="C4348" s="34"/>
      <c r="D4348" s="34"/>
      <c r="E4348" s="34"/>
      <c r="F4348" s="34"/>
      <c r="G4348" s="34"/>
      <c r="H4348" s="34"/>
    </row>
    <row r="4349" spans="3:8" x14ac:dyDescent="0.3">
      <c r="C4349" s="34"/>
      <c r="D4349" s="34"/>
      <c r="E4349" s="34"/>
      <c r="F4349" s="34"/>
      <c r="G4349" s="34"/>
      <c r="H4349" s="34"/>
    </row>
    <row r="4350" spans="3:8" x14ac:dyDescent="0.3">
      <c r="C4350" s="34"/>
      <c r="D4350" s="34"/>
      <c r="E4350" s="34"/>
      <c r="F4350" s="34"/>
      <c r="G4350" s="34"/>
      <c r="H4350" s="34"/>
    </row>
    <row r="4351" spans="3:8" x14ac:dyDescent="0.3">
      <c r="C4351" s="34"/>
      <c r="D4351" s="34"/>
      <c r="E4351" s="34"/>
      <c r="F4351" s="34"/>
      <c r="G4351" s="34"/>
      <c r="H4351" s="34"/>
    </row>
    <row r="4352" spans="3:8" x14ac:dyDescent="0.3">
      <c r="C4352" s="34"/>
      <c r="D4352" s="34"/>
      <c r="E4352" s="34"/>
      <c r="F4352" s="34"/>
      <c r="G4352" s="34"/>
      <c r="H4352" s="34"/>
    </row>
    <row r="4353" spans="3:8" x14ac:dyDescent="0.3">
      <c r="C4353" s="34"/>
      <c r="D4353" s="34"/>
      <c r="E4353" s="34"/>
      <c r="F4353" s="34"/>
      <c r="G4353" s="34"/>
      <c r="H4353" s="34"/>
    </row>
    <row r="4354" spans="3:8" x14ac:dyDescent="0.3">
      <c r="C4354" s="34"/>
      <c r="D4354" s="34"/>
      <c r="E4354" s="34"/>
      <c r="F4354" s="34"/>
      <c r="G4354" s="34"/>
      <c r="H4354" s="34"/>
    </row>
    <row r="4355" spans="3:8" x14ac:dyDescent="0.3">
      <c r="C4355" s="34"/>
      <c r="D4355" s="34"/>
      <c r="E4355" s="34"/>
      <c r="F4355" s="34"/>
      <c r="G4355" s="34"/>
      <c r="H4355" s="34"/>
    </row>
    <row r="4356" spans="3:8" x14ac:dyDescent="0.3">
      <c r="C4356" s="34"/>
      <c r="D4356" s="34"/>
      <c r="E4356" s="34"/>
      <c r="F4356" s="34"/>
      <c r="G4356" s="34"/>
      <c r="H4356" s="34"/>
    </row>
    <row r="4357" spans="3:8" x14ac:dyDescent="0.3">
      <c r="C4357" s="34"/>
      <c r="D4357" s="34"/>
      <c r="E4357" s="34"/>
      <c r="F4357" s="34"/>
      <c r="G4357" s="34"/>
      <c r="H4357" s="34"/>
    </row>
    <row r="4358" spans="3:8" x14ac:dyDescent="0.3">
      <c r="C4358" s="34"/>
      <c r="D4358" s="34"/>
      <c r="E4358" s="34"/>
      <c r="F4358" s="34"/>
      <c r="G4358" s="34"/>
      <c r="H4358" s="34"/>
    </row>
    <row r="4359" spans="3:8" x14ac:dyDescent="0.3">
      <c r="C4359" s="34"/>
      <c r="D4359" s="34"/>
      <c r="E4359" s="34"/>
      <c r="F4359" s="34"/>
      <c r="G4359" s="34"/>
      <c r="H4359" s="34"/>
    </row>
    <row r="4360" spans="3:8" x14ac:dyDescent="0.3">
      <c r="C4360" s="34"/>
      <c r="D4360" s="34"/>
      <c r="E4360" s="34"/>
      <c r="F4360" s="34"/>
      <c r="G4360" s="34"/>
      <c r="H4360" s="34"/>
    </row>
    <row r="4361" spans="3:8" x14ac:dyDescent="0.3">
      <c r="C4361" s="34"/>
      <c r="D4361" s="34"/>
      <c r="E4361" s="34"/>
      <c r="F4361" s="34"/>
      <c r="G4361" s="34"/>
      <c r="H4361" s="34"/>
    </row>
    <row r="4362" spans="3:8" x14ac:dyDescent="0.3">
      <c r="C4362" s="34"/>
      <c r="D4362" s="34"/>
      <c r="E4362" s="34"/>
      <c r="F4362" s="34"/>
      <c r="G4362" s="34"/>
      <c r="H4362" s="34"/>
    </row>
    <row r="4363" spans="3:8" x14ac:dyDescent="0.3">
      <c r="C4363" s="34"/>
      <c r="D4363" s="34"/>
      <c r="E4363" s="34"/>
      <c r="F4363" s="34"/>
      <c r="G4363" s="34"/>
      <c r="H4363" s="34"/>
    </row>
    <row r="4364" spans="3:8" x14ac:dyDescent="0.3">
      <c r="C4364" s="34"/>
      <c r="D4364" s="34"/>
      <c r="E4364" s="34"/>
      <c r="F4364" s="34"/>
      <c r="G4364" s="34"/>
      <c r="H4364" s="34"/>
    </row>
    <row r="4365" spans="3:8" x14ac:dyDescent="0.3">
      <c r="C4365" s="34"/>
      <c r="D4365" s="34"/>
      <c r="E4365" s="34"/>
      <c r="F4365" s="34"/>
      <c r="G4365" s="34"/>
      <c r="H4365" s="34"/>
    </row>
    <row r="4366" spans="3:8" x14ac:dyDescent="0.3">
      <c r="C4366" s="34"/>
      <c r="D4366" s="34"/>
      <c r="E4366" s="34"/>
      <c r="F4366" s="34"/>
      <c r="G4366" s="34"/>
      <c r="H4366" s="34"/>
    </row>
    <row r="4367" spans="3:8" x14ac:dyDescent="0.3">
      <c r="C4367" s="34"/>
      <c r="D4367" s="34"/>
      <c r="E4367" s="34"/>
      <c r="F4367" s="34"/>
      <c r="G4367" s="34"/>
      <c r="H4367" s="34"/>
    </row>
    <row r="4368" spans="3:8" x14ac:dyDescent="0.3">
      <c r="C4368" s="34"/>
      <c r="D4368" s="34"/>
      <c r="E4368" s="34"/>
      <c r="F4368" s="34"/>
      <c r="G4368" s="34"/>
      <c r="H4368" s="34"/>
    </row>
    <row r="4369" spans="3:8" x14ac:dyDescent="0.3">
      <c r="C4369" s="34"/>
      <c r="D4369" s="34"/>
      <c r="E4369" s="34"/>
      <c r="F4369" s="34"/>
      <c r="G4369" s="34"/>
      <c r="H4369" s="34"/>
    </row>
    <row r="4370" spans="3:8" x14ac:dyDescent="0.3">
      <c r="C4370" s="34"/>
      <c r="D4370" s="34"/>
      <c r="E4370" s="34"/>
      <c r="F4370" s="34"/>
      <c r="G4370" s="34"/>
      <c r="H4370" s="34"/>
    </row>
    <row r="4371" spans="3:8" x14ac:dyDescent="0.3">
      <c r="C4371" s="34"/>
      <c r="D4371" s="34"/>
      <c r="E4371" s="34"/>
      <c r="F4371" s="34"/>
      <c r="G4371" s="34"/>
      <c r="H4371" s="34"/>
    </row>
    <row r="4372" spans="3:8" x14ac:dyDescent="0.3">
      <c r="C4372" s="34"/>
      <c r="D4372" s="34"/>
      <c r="E4372" s="34"/>
      <c r="F4372" s="34"/>
      <c r="G4372" s="34"/>
      <c r="H4372" s="34"/>
    </row>
    <row r="4373" spans="3:8" x14ac:dyDescent="0.3">
      <c r="C4373" s="34"/>
      <c r="D4373" s="34"/>
      <c r="E4373" s="34"/>
      <c r="F4373" s="34"/>
      <c r="G4373" s="34"/>
      <c r="H4373" s="34"/>
    </row>
    <row r="4374" spans="3:8" x14ac:dyDescent="0.3">
      <c r="C4374" s="34"/>
      <c r="D4374" s="34"/>
      <c r="E4374" s="34"/>
      <c r="F4374" s="34"/>
      <c r="G4374" s="34"/>
      <c r="H4374" s="34"/>
    </row>
    <row r="4375" spans="3:8" x14ac:dyDescent="0.3">
      <c r="C4375" s="34"/>
      <c r="D4375" s="34"/>
      <c r="E4375" s="34"/>
      <c r="F4375" s="34"/>
      <c r="G4375" s="34"/>
      <c r="H4375" s="34"/>
    </row>
    <row r="4376" spans="3:8" x14ac:dyDescent="0.3">
      <c r="C4376" s="34"/>
      <c r="D4376" s="34"/>
      <c r="E4376" s="34"/>
      <c r="F4376" s="34"/>
      <c r="G4376" s="34"/>
      <c r="H4376" s="34"/>
    </row>
    <row r="4377" spans="3:8" x14ac:dyDescent="0.3">
      <c r="C4377" s="34"/>
      <c r="D4377" s="34"/>
      <c r="E4377" s="34"/>
      <c r="F4377" s="34"/>
      <c r="G4377" s="34"/>
      <c r="H4377" s="34"/>
    </row>
    <row r="4378" spans="3:8" x14ac:dyDescent="0.3">
      <c r="C4378" s="34"/>
      <c r="D4378" s="34"/>
      <c r="E4378" s="34"/>
      <c r="F4378" s="34"/>
      <c r="G4378" s="34"/>
      <c r="H4378" s="34"/>
    </row>
    <row r="4379" spans="3:8" x14ac:dyDescent="0.3">
      <c r="C4379" s="34"/>
      <c r="D4379" s="34"/>
      <c r="E4379" s="34"/>
      <c r="F4379" s="34"/>
      <c r="G4379" s="34"/>
      <c r="H4379" s="34"/>
    </row>
    <row r="4380" spans="3:8" x14ac:dyDescent="0.3">
      <c r="C4380" s="34"/>
      <c r="D4380" s="34"/>
      <c r="E4380" s="34"/>
      <c r="F4380" s="34"/>
      <c r="G4380" s="34"/>
      <c r="H4380" s="34"/>
    </row>
    <row r="4381" spans="3:8" x14ac:dyDescent="0.3">
      <c r="C4381" s="34"/>
      <c r="D4381" s="34"/>
      <c r="E4381" s="34"/>
      <c r="F4381" s="34"/>
      <c r="G4381" s="34"/>
      <c r="H4381" s="34"/>
    </row>
    <row r="4382" spans="3:8" x14ac:dyDescent="0.3">
      <c r="C4382" s="34"/>
      <c r="D4382" s="34"/>
      <c r="E4382" s="34"/>
      <c r="F4382" s="34"/>
      <c r="G4382" s="34"/>
      <c r="H4382" s="34"/>
    </row>
    <row r="4383" spans="3:8" x14ac:dyDescent="0.3">
      <c r="C4383" s="34"/>
      <c r="D4383" s="34"/>
      <c r="E4383" s="34"/>
      <c r="F4383" s="34"/>
      <c r="G4383" s="34"/>
      <c r="H4383" s="34"/>
    </row>
    <row r="4384" spans="3:8" x14ac:dyDescent="0.3">
      <c r="C4384" s="34"/>
      <c r="D4384" s="34"/>
      <c r="E4384" s="34"/>
      <c r="F4384" s="34"/>
      <c r="G4384" s="34"/>
      <c r="H4384" s="34"/>
    </row>
    <row r="4385" spans="3:8" x14ac:dyDescent="0.3">
      <c r="C4385" s="34"/>
      <c r="D4385" s="34"/>
      <c r="E4385" s="34"/>
      <c r="F4385" s="34"/>
      <c r="G4385" s="34"/>
      <c r="H4385" s="34"/>
    </row>
    <row r="4386" spans="3:8" x14ac:dyDescent="0.3">
      <c r="C4386" s="34"/>
      <c r="D4386" s="34"/>
      <c r="E4386" s="34"/>
      <c r="F4386" s="34"/>
      <c r="G4386" s="34"/>
      <c r="H4386" s="34"/>
    </row>
    <row r="4387" spans="3:8" x14ac:dyDescent="0.3">
      <c r="C4387" s="34"/>
      <c r="D4387" s="34"/>
      <c r="E4387" s="34"/>
      <c r="F4387" s="34"/>
      <c r="G4387" s="34"/>
      <c r="H4387" s="34"/>
    </row>
    <row r="4388" spans="3:8" x14ac:dyDescent="0.3">
      <c r="C4388" s="34"/>
      <c r="D4388" s="34"/>
      <c r="E4388" s="34"/>
      <c r="F4388" s="34"/>
      <c r="G4388" s="34"/>
      <c r="H4388" s="34"/>
    </row>
    <row r="4389" spans="3:8" x14ac:dyDescent="0.3">
      <c r="C4389" s="34"/>
      <c r="D4389" s="34"/>
      <c r="E4389" s="34"/>
      <c r="F4389" s="34"/>
      <c r="G4389" s="34"/>
      <c r="H4389" s="34"/>
    </row>
    <row r="4390" spans="3:8" x14ac:dyDescent="0.3">
      <c r="C4390" s="34"/>
      <c r="D4390" s="34"/>
      <c r="E4390" s="34"/>
      <c r="F4390" s="34"/>
      <c r="G4390" s="34"/>
      <c r="H4390" s="34"/>
    </row>
    <row r="4391" spans="3:8" x14ac:dyDescent="0.3">
      <c r="C4391" s="34"/>
      <c r="D4391" s="34"/>
      <c r="E4391" s="34"/>
      <c r="F4391" s="34"/>
      <c r="G4391" s="34"/>
      <c r="H4391" s="34"/>
    </row>
    <row r="4392" spans="3:8" x14ac:dyDescent="0.3">
      <c r="C4392" s="34"/>
      <c r="D4392" s="34"/>
      <c r="E4392" s="34"/>
      <c r="F4392" s="34"/>
      <c r="G4392" s="34"/>
      <c r="H4392" s="34"/>
    </row>
    <row r="4393" spans="3:8" x14ac:dyDescent="0.3">
      <c r="C4393" s="34"/>
      <c r="D4393" s="34"/>
      <c r="E4393" s="34"/>
      <c r="F4393" s="34"/>
      <c r="G4393" s="34"/>
      <c r="H4393" s="34"/>
    </row>
    <row r="4394" spans="3:8" x14ac:dyDescent="0.3">
      <c r="C4394" s="34"/>
      <c r="D4394" s="34"/>
      <c r="E4394" s="34"/>
      <c r="F4394" s="34"/>
      <c r="G4394" s="34"/>
      <c r="H4394" s="34"/>
    </row>
    <row r="4395" spans="3:8" x14ac:dyDescent="0.3">
      <c r="C4395" s="34"/>
      <c r="D4395" s="34"/>
      <c r="E4395" s="34"/>
      <c r="F4395" s="34"/>
      <c r="G4395" s="34"/>
      <c r="H4395" s="34"/>
    </row>
    <row r="4396" spans="3:8" x14ac:dyDescent="0.3">
      <c r="C4396" s="34"/>
      <c r="D4396" s="34"/>
      <c r="E4396" s="34"/>
      <c r="F4396" s="34"/>
      <c r="G4396" s="34"/>
      <c r="H4396" s="34"/>
    </row>
    <row r="4397" spans="3:8" x14ac:dyDescent="0.3">
      <c r="C4397" s="34"/>
      <c r="D4397" s="34"/>
      <c r="E4397" s="34"/>
      <c r="F4397" s="34"/>
      <c r="G4397" s="34"/>
      <c r="H4397" s="34"/>
    </row>
    <row r="4398" spans="3:8" x14ac:dyDescent="0.3">
      <c r="C4398" s="34"/>
      <c r="D4398" s="34"/>
      <c r="E4398" s="34"/>
      <c r="F4398" s="34"/>
      <c r="G4398" s="34"/>
      <c r="H4398" s="34"/>
    </row>
    <row r="4399" spans="3:8" x14ac:dyDescent="0.3">
      <c r="C4399" s="34"/>
      <c r="D4399" s="34"/>
      <c r="E4399" s="34"/>
      <c r="F4399" s="34"/>
      <c r="G4399" s="34"/>
      <c r="H4399" s="34"/>
    </row>
    <row r="4400" spans="3:8" x14ac:dyDescent="0.3">
      <c r="C4400" s="34"/>
      <c r="D4400" s="34"/>
      <c r="E4400" s="34"/>
      <c r="F4400" s="34"/>
      <c r="G4400" s="34"/>
      <c r="H4400" s="34"/>
    </row>
    <row r="4401" spans="3:8" x14ac:dyDescent="0.3">
      <c r="C4401" s="34"/>
      <c r="D4401" s="34"/>
      <c r="E4401" s="34"/>
      <c r="F4401" s="34"/>
      <c r="G4401" s="34"/>
      <c r="H4401" s="34"/>
    </row>
    <row r="4402" spans="3:8" x14ac:dyDescent="0.3">
      <c r="C4402" s="34"/>
      <c r="D4402" s="34"/>
      <c r="E4402" s="34"/>
      <c r="F4402" s="34"/>
      <c r="G4402" s="34"/>
      <c r="H4402" s="34"/>
    </row>
    <row r="4403" spans="3:8" x14ac:dyDescent="0.3">
      <c r="C4403" s="34"/>
      <c r="D4403" s="34"/>
      <c r="E4403" s="34"/>
      <c r="F4403" s="34"/>
      <c r="G4403" s="34"/>
      <c r="H4403" s="34"/>
    </row>
    <row r="4404" spans="3:8" x14ac:dyDescent="0.3">
      <c r="C4404" s="34"/>
      <c r="D4404" s="34"/>
      <c r="E4404" s="34"/>
      <c r="F4404" s="34"/>
      <c r="G4404" s="34"/>
      <c r="H4404" s="34"/>
    </row>
    <row r="4405" spans="3:8" x14ac:dyDescent="0.3">
      <c r="C4405" s="34"/>
      <c r="D4405" s="34"/>
      <c r="E4405" s="34"/>
      <c r="F4405" s="34"/>
      <c r="G4405" s="34"/>
      <c r="H4405" s="34"/>
    </row>
    <row r="4406" spans="3:8" x14ac:dyDescent="0.3">
      <c r="C4406" s="34"/>
      <c r="D4406" s="34"/>
      <c r="E4406" s="34"/>
      <c r="F4406" s="34"/>
      <c r="G4406" s="34"/>
      <c r="H4406" s="34"/>
    </row>
    <row r="4407" spans="3:8" x14ac:dyDescent="0.3">
      <c r="C4407" s="34"/>
      <c r="D4407" s="34"/>
      <c r="E4407" s="34"/>
      <c r="F4407" s="34"/>
      <c r="G4407" s="34"/>
      <c r="H4407" s="34"/>
    </row>
    <row r="4408" spans="3:8" x14ac:dyDescent="0.3">
      <c r="C4408" s="34"/>
      <c r="D4408" s="34"/>
      <c r="E4408" s="34"/>
      <c r="F4408" s="34"/>
      <c r="G4408" s="34"/>
      <c r="H4408" s="34"/>
    </row>
    <row r="4409" spans="3:8" x14ac:dyDescent="0.3">
      <c r="C4409" s="34"/>
      <c r="D4409" s="34"/>
      <c r="E4409" s="34"/>
      <c r="F4409" s="34"/>
      <c r="G4409" s="34"/>
      <c r="H4409" s="34"/>
    </row>
    <row r="4410" spans="3:8" x14ac:dyDescent="0.3">
      <c r="C4410" s="34"/>
      <c r="D4410" s="34"/>
      <c r="E4410" s="34"/>
      <c r="F4410" s="34"/>
      <c r="G4410" s="34"/>
      <c r="H4410" s="34"/>
    </row>
    <row r="4411" spans="3:8" x14ac:dyDescent="0.3">
      <c r="C4411" s="34"/>
      <c r="D4411" s="34"/>
      <c r="E4411" s="34"/>
      <c r="F4411" s="34"/>
      <c r="G4411" s="34"/>
      <c r="H4411" s="34"/>
    </row>
    <row r="4412" spans="3:8" x14ac:dyDescent="0.3">
      <c r="C4412" s="34"/>
      <c r="D4412" s="34"/>
      <c r="E4412" s="34"/>
      <c r="F4412" s="34"/>
      <c r="G4412" s="34"/>
      <c r="H4412" s="34"/>
    </row>
    <row r="4413" spans="3:8" x14ac:dyDescent="0.3">
      <c r="C4413" s="34"/>
      <c r="D4413" s="34"/>
      <c r="E4413" s="34"/>
      <c r="F4413" s="34"/>
      <c r="G4413" s="34"/>
      <c r="H4413" s="34"/>
    </row>
    <row r="4414" spans="3:8" x14ac:dyDescent="0.3">
      <c r="C4414" s="34"/>
      <c r="D4414" s="34"/>
      <c r="E4414" s="34"/>
      <c r="F4414" s="34"/>
      <c r="G4414" s="34"/>
      <c r="H4414" s="34"/>
    </row>
    <row r="4415" spans="3:8" x14ac:dyDescent="0.3">
      <c r="C4415" s="34"/>
      <c r="D4415" s="34"/>
      <c r="E4415" s="34"/>
      <c r="F4415" s="34"/>
      <c r="G4415" s="34"/>
      <c r="H4415" s="34"/>
    </row>
    <row r="4416" spans="3:8" x14ac:dyDescent="0.3">
      <c r="C4416" s="34"/>
      <c r="D4416" s="34"/>
      <c r="E4416" s="34"/>
      <c r="F4416" s="34"/>
      <c r="G4416" s="34"/>
      <c r="H4416" s="34"/>
    </row>
    <row r="4417" spans="3:8" x14ac:dyDescent="0.3">
      <c r="C4417" s="34"/>
      <c r="D4417" s="34"/>
      <c r="E4417" s="34"/>
      <c r="F4417" s="34"/>
      <c r="G4417" s="34"/>
      <c r="H4417" s="34"/>
    </row>
    <row r="4418" spans="3:8" x14ac:dyDescent="0.3">
      <c r="C4418" s="34"/>
      <c r="D4418" s="34"/>
      <c r="E4418" s="34"/>
      <c r="F4418" s="34"/>
      <c r="G4418" s="34"/>
      <c r="H4418" s="34"/>
    </row>
    <row r="4419" spans="3:8" x14ac:dyDescent="0.3">
      <c r="C4419" s="34"/>
      <c r="D4419" s="34"/>
      <c r="E4419" s="34"/>
      <c r="F4419" s="34"/>
      <c r="G4419" s="34"/>
      <c r="H4419" s="34"/>
    </row>
    <row r="4420" spans="3:8" x14ac:dyDescent="0.3">
      <c r="C4420" s="34"/>
      <c r="D4420" s="34"/>
      <c r="E4420" s="34"/>
      <c r="F4420" s="34"/>
      <c r="G4420" s="34"/>
      <c r="H4420" s="34"/>
    </row>
    <row r="4421" spans="3:8" x14ac:dyDescent="0.3">
      <c r="C4421" s="34"/>
      <c r="D4421" s="34"/>
      <c r="E4421" s="34"/>
      <c r="F4421" s="34"/>
      <c r="G4421" s="34"/>
      <c r="H4421" s="34"/>
    </row>
    <row r="4422" spans="3:8" x14ac:dyDescent="0.3">
      <c r="C4422" s="34"/>
      <c r="D4422" s="34"/>
      <c r="E4422" s="34"/>
      <c r="F4422" s="34"/>
      <c r="G4422" s="34"/>
      <c r="H4422" s="34"/>
    </row>
    <row r="4423" spans="3:8" x14ac:dyDescent="0.3">
      <c r="C4423" s="34"/>
      <c r="D4423" s="34"/>
      <c r="E4423" s="34"/>
      <c r="F4423" s="34"/>
      <c r="G4423" s="34"/>
      <c r="H4423" s="34"/>
    </row>
    <row r="4424" spans="3:8" x14ac:dyDescent="0.3">
      <c r="C4424" s="34"/>
      <c r="D4424" s="34"/>
      <c r="E4424" s="34"/>
      <c r="F4424" s="34"/>
      <c r="G4424" s="34"/>
      <c r="H4424" s="34"/>
    </row>
    <row r="4425" spans="3:8" x14ac:dyDescent="0.3">
      <c r="C4425" s="34"/>
      <c r="D4425" s="34"/>
      <c r="E4425" s="34"/>
      <c r="F4425" s="34"/>
      <c r="G4425" s="34"/>
      <c r="H4425" s="34"/>
    </row>
    <row r="4426" spans="3:8" x14ac:dyDescent="0.3">
      <c r="C4426" s="34"/>
      <c r="D4426" s="34"/>
      <c r="E4426" s="34"/>
      <c r="F4426" s="34"/>
      <c r="G4426" s="34"/>
      <c r="H4426" s="34"/>
    </row>
    <row r="4427" spans="3:8" x14ac:dyDescent="0.3">
      <c r="C4427" s="34"/>
      <c r="D4427" s="34"/>
      <c r="E4427" s="34"/>
      <c r="F4427" s="34"/>
      <c r="G4427" s="34"/>
      <c r="H4427" s="34"/>
    </row>
    <row r="4428" spans="3:8" x14ac:dyDescent="0.3">
      <c r="C4428" s="34"/>
      <c r="D4428" s="34"/>
      <c r="E4428" s="34"/>
      <c r="F4428" s="34"/>
      <c r="G4428" s="34"/>
      <c r="H4428" s="34"/>
    </row>
    <row r="4429" spans="3:8" x14ac:dyDescent="0.3">
      <c r="C4429" s="34"/>
      <c r="D4429" s="34"/>
      <c r="E4429" s="34"/>
      <c r="F4429" s="34"/>
      <c r="G4429" s="34"/>
      <c r="H4429" s="34"/>
    </row>
    <row r="4430" spans="3:8" x14ac:dyDescent="0.3">
      <c r="C4430" s="34"/>
      <c r="D4430" s="34"/>
      <c r="E4430" s="34"/>
      <c r="F4430" s="34"/>
      <c r="G4430" s="34"/>
      <c r="H4430" s="34"/>
    </row>
    <row r="4431" spans="3:8" x14ac:dyDescent="0.3">
      <c r="C4431" s="34"/>
      <c r="D4431" s="34"/>
      <c r="E4431" s="34"/>
      <c r="F4431" s="34"/>
      <c r="G4431" s="34"/>
      <c r="H4431" s="34"/>
    </row>
    <row r="4432" spans="3:8" x14ac:dyDescent="0.3">
      <c r="C4432" s="34"/>
      <c r="D4432" s="34"/>
      <c r="E4432" s="34"/>
      <c r="F4432" s="34"/>
      <c r="G4432" s="34"/>
      <c r="H4432" s="34"/>
    </row>
    <row r="4433" spans="3:8" x14ac:dyDescent="0.3">
      <c r="C4433" s="34"/>
      <c r="D4433" s="34"/>
      <c r="E4433" s="34"/>
      <c r="F4433" s="34"/>
      <c r="G4433" s="34"/>
      <c r="H4433" s="34"/>
    </row>
    <row r="4434" spans="3:8" x14ac:dyDescent="0.3">
      <c r="C4434" s="34"/>
      <c r="D4434" s="34"/>
      <c r="E4434" s="34"/>
      <c r="F4434" s="34"/>
      <c r="G4434" s="34"/>
      <c r="H4434" s="34"/>
    </row>
    <row r="4435" spans="3:8" x14ac:dyDescent="0.3">
      <c r="C4435" s="34"/>
      <c r="D4435" s="34"/>
      <c r="E4435" s="34"/>
      <c r="F4435" s="34"/>
      <c r="G4435" s="34"/>
      <c r="H4435" s="34"/>
    </row>
    <row r="4436" spans="3:8" x14ac:dyDescent="0.3">
      <c r="C4436" s="34"/>
      <c r="D4436" s="34"/>
      <c r="E4436" s="34"/>
      <c r="F4436" s="34"/>
      <c r="G4436" s="34"/>
      <c r="H4436" s="34"/>
    </row>
    <row r="4437" spans="3:8" x14ac:dyDescent="0.3">
      <c r="C4437" s="34"/>
      <c r="D4437" s="34"/>
      <c r="E4437" s="34"/>
      <c r="F4437" s="34"/>
      <c r="G4437" s="34"/>
      <c r="H4437" s="34"/>
    </row>
    <row r="4438" spans="3:8" x14ac:dyDescent="0.3">
      <c r="C4438" s="34"/>
      <c r="D4438" s="34"/>
      <c r="E4438" s="34"/>
      <c r="F4438" s="34"/>
      <c r="G4438" s="34"/>
      <c r="H4438" s="34"/>
    </row>
    <row r="4439" spans="3:8" x14ac:dyDescent="0.3">
      <c r="C4439" s="34"/>
      <c r="D4439" s="34"/>
      <c r="E4439" s="34"/>
      <c r="F4439" s="34"/>
      <c r="G4439" s="34"/>
      <c r="H4439" s="34"/>
    </row>
    <row r="4440" spans="3:8" x14ac:dyDescent="0.3">
      <c r="C4440" s="34"/>
      <c r="D4440" s="34"/>
      <c r="E4440" s="34"/>
      <c r="F4440" s="34"/>
      <c r="G4440" s="34"/>
      <c r="H4440" s="34"/>
    </row>
    <row r="4441" spans="3:8" x14ac:dyDescent="0.3">
      <c r="C4441" s="34"/>
      <c r="D4441" s="34"/>
      <c r="E4441" s="34"/>
      <c r="F4441" s="34"/>
      <c r="G4441" s="34"/>
      <c r="H4441" s="34"/>
    </row>
    <row r="4442" spans="3:8" x14ac:dyDescent="0.3">
      <c r="C4442" s="34"/>
      <c r="D4442" s="34"/>
      <c r="E4442" s="34"/>
      <c r="F4442" s="34"/>
      <c r="G4442" s="34"/>
      <c r="H4442" s="34"/>
    </row>
    <row r="4443" spans="3:8" x14ac:dyDescent="0.3">
      <c r="C4443" s="34"/>
      <c r="D4443" s="34"/>
      <c r="E4443" s="34"/>
      <c r="F4443" s="34"/>
      <c r="G4443" s="34"/>
      <c r="H4443" s="34"/>
    </row>
    <row r="4444" spans="3:8" x14ac:dyDescent="0.3">
      <c r="C4444" s="34"/>
      <c r="D4444" s="34"/>
      <c r="E4444" s="34"/>
      <c r="F4444" s="34"/>
      <c r="G4444" s="34"/>
      <c r="H4444" s="34"/>
    </row>
    <row r="4445" spans="3:8" x14ac:dyDescent="0.3">
      <c r="C4445" s="34"/>
      <c r="D4445" s="34"/>
      <c r="E4445" s="34"/>
      <c r="F4445" s="34"/>
      <c r="G4445" s="34"/>
      <c r="H4445" s="34"/>
    </row>
    <row r="4446" spans="3:8" x14ac:dyDescent="0.3">
      <c r="C4446" s="34"/>
      <c r="D4446" s="34"/>
      <c r="E4446" s="34"/>
      <c r="F4446" s="34"/>
      <c r="G4446" s="34"/>
      <c r="H4446" s="34"/>
    </row>
    <row r="4447" spans="3:8" x14ac:dyDescent="0.3">
      <c r="C4447" s="34"/>
      <c r="D4447" s="34"/>
      <c r="E4447" s="34"/>
      <c r="F4447" s="34"/>
      <c r="G4447" s="34"/>
      <c r="H4447" s="34"/>
    </row>
    <row r="4448" spans="3:8" x14ac:dyDescent="0.3">
      <c r="C4448" s="34"/>
      <c r="D4448" s="34"/>
      <c r="E4448" s="34"/>
      <c r="F4448" s="34"/>
      <c r="G4448" s="34"/>
      <c r="H4448" s="34"/>
    </row>
    <row r="4449" spans="3:8" x14ac:dyDescent="0.3">
      <c r="C4449" s="34"/>
      <c r="D4449" s="34"/>
      <c r="E4449" s="34"/>
      <c r="F4449" s="34"/>
      <c r="G4449" s="34"/>
      <c r="H4449" s="34"/>
    </row>
    <row r="4450" spans="3:8" x14ac:dyDescent="0.3">
      <c r="C4450" s="34"/>
      <c r="D4450" s="34"/>
      <c r="E4450" s="34"/>
      <c r="F4450" s="34"/>
      <c r="G4450" s="34"/>
      <c r="H4450" s="34"/>
    </row>
    <row r="4451" spans="3:8" x14ac:dyDescent="0.3">
      <c r="C4451" s="34"/>
      <c r="D4451" s="34"/>
      <c r="E4451" s="34"/>
      <c r="F4451" s="34"/>
      <c r="G4451" s="34"/>
      <c r="H4451" s="34"/>
    </row>
    <row r="4452" spans="3:8" x14ac:dyDescent="0.3">
      <c r="C4452" s="34"/>
      <c r="D4452" s="34"/>
      <c r="E4452" s="34"/>
      <c r="F4452" s="34"/>
      <c r="G4452" s="34"/>
      <c r="H4452" s="34"/>
    </row>
    <row r="4453" spans="3:8" x14ac:dyDescent="0.3">
      <c r="C4453" s="34"/>
      <c r="D4453" s="34"/>
      <c r="E4453" s="34"/>
      <c r="F4453" s="34"/>
      <c r="G4453" s="34"/>
      <c r="H4453" s="34"/>
    </row>
    <row r="4454" spans="3:8" x14ac:dyDescent="0.3">
      <c r="C4454" s="34"/>
      <c r="D4454" s="34"/>
      <c r="E4454" s="34"/>
      <c r="F4454" s="34"/>
      <c r="G4454" s="34"/>
      <c r="H4454" s="34"/>
    </row>
    <row r="4455" spans="3:8" x14ac:dyDescent="0.3">
      <c r="C4455" s="34"/>
      <c r="D4455" s="34"/>
      <c r="E4455" s="34"/>
      <c r="F4455" s="34"/>
      <c r="G4455" s="34"/>
      <c r="H4455" s="34"/>
    </row>
    <row r="4456" spans="3:8" x14ac:dyDescent="0.3">
      <c r="C4456" s="34"/>
      <c r="D4456" s="34"/>
      <c r="E4456" s="34"/>
      <c r="F4456" s="34"/>
      <c r="G4456" s="34"/>
      <c r="H4456" s="34"/>
    </row>
    <row r="4457" spans="3:8" x14ac:dyDescent="0.3">
      <c r="C4457" s="34"/>
      <c r="D4457" s="34"/>
      <c r="E4457" s="34"/>
      <c r="F4457" s="34"/>
      <c r="G4457" s="34"/>
      <c r="H4457" s="34"/>
    </row>
    <row r="4458" spans="3:8" x14ac:dyDescent="0.3">
      <c r="C4458" s="34"/>
      <c r="D4458" s="34"/>
      <c r="E4458" s="34"/>
      <c r="F4458" s="34"/>
      <c r="G4458" s="34"/>
      <c r="H4458" s="34"/>
    </row>
    <row r="4459" spans="3:8" x14ac:dyDescent="0.3">
      <c r="C4459" s="34"/>
      <c r="D4459" s="34"/>
      <c r="E4459" s="34"/>
      <c r="F4459" s="34"/>
      <c r="G4459" s="34"/>
      <c r="H4459" s="34"/>
    </row>
    <row r="4460" spans="3:8" x14ac:dyDescent="0.3">
      <c r="C4460" s="34"/>
      <c r="D4460" s="34"/>
      <c r="E4460" s="34"/>
      <c r="F4460" s="34"/>
      <c r="G4460" s="34"/>
      <c r="H4460" s="34"/>
    </row>
    <row r="4461" spans="3:8" x14ac:dyDescent="0.3">
      <c r="C4461" s="34"/>
      <c r="D4461" s="34"/>
      <c r="E4461" s="34"/>
      <c r="F4461" s="34"/>
      <c r="G4461" s="34"/>
      <c r="H4461" s="34"/>
    </row>
    <row r="4462" spans="3:8" x14ac:dyDescent="0.3">
      <c r="C4462" s="34"/>
      <c r="D4462" s="34"/>
      <c r="E4462" s="34"/>
      <c r="F4462" s="34"/>
      <c r="G4462" s="34"/>
      <c r="H4462" s="34"/>
    </row>
    <row r="4463" spans="3:8" x14ac:dyDescent="0.3">
      <c r="C4463" s="34"/>
      <c r="D4463" s="34"/>
      <c r="E4463" s="34"/>
      <c r="F4463" s="34"/>
      <c r="G4463" s="34"/>
      <c r="H4463" s="34"/>
    </row>
    <row r="4464" spans="3:8" x14ac:dyDescent="0.3">
      <c r="C4464" s="34"/>
      <c r="D4464" s="34"/>
      <c r="E4464" s="34"/>
      <c r="F4464" s="34"/>
      <c r="G4464" s="34"/>
      <c r="H4464" s="34"/>
    </row>
    <row r="4465" spans="3:8" x14ac:dyDescent="0.3">
      <c r="C4465" s="34"/>
      <c r="D4465" s="34"/>
      <c r="E4465" s="34"/>
      <c r="F4465" s="34"/>
      <c r="G4465" s="34"/>
      <c r="H4465" s="34"/>
    </row>
    <row r="4466" spans="3:8" x14ac:dyDescent="0.3">
      <c r="C4466" s="34"/>
      <c r="D4466" s="34"/>
      <c r="E4466" s="34"/>
      <c r="F4466" s="34"/>
      <c r="G4466" s="34"/>
      <c r="H4466" s="34"/>
    </row>
    <row r="4467" spans="3:8" x14ac:dyDescent="0.3">
      <c r="C4467" s="34"/>
      <c r="D4467" s="34"/>
      <c r="E4467" s="34"/>
      <c r="F4467" s="34"/>
      <c r="G4467" s="34"/>
      <c r="H4467" s="34"/>
    </row>
    <row r="4468" spans="3:8" x14ac:dyDescent="0.3">
      <c r="C4468" s="34"/>
      <c r="D4468" s="34"/>
      <c r="E4468" s="34"/>
      <c r="F4468" s="34"/>
      <c r="G4468" s="34"/>
      <c r="H4468" s="34"/>
    </row>
    <row r="4469" spans="3:8" x14ac:dyDescent="0.3">
      <c r="C4469" s="34"/>
      <c r="D4469" s="34"/>
      <c r="E4469" s="34"/>
      <c r="F4469" s="34"/>
      <c r="G4469" s="34"/>
      <c r="H4469" s="34"/>
    </row>
    <row r="4470" spans="3:8" x14ac:dyDescent="0.3">
      <c r="C4470" s="34"/>
      <c r="D4470" s="34"/>
      <c r="E4470" s="34"/>
      <c r="F4470" s="34"/>
      <c r="G4470" s="34"/>
      <c r="H4470" s="34"/>
    </row>
    <row r="4471" spans="3:8" x14ac:dyDescent="0.3">
      <c r="C4471" s="34"/>
      <c r="D4471" s="34"/>
      <c r="E4471" s="34"/>
      <c r="F4471" s="34"/>
      <c r="G4471" s="34"/>
      <c r="H4471" s="34"/>
    </row>
    <row r="4472" spans="3:8" x14ac:dyDescent="0.3">
      <c r="C4472" s="34"/>
      <c r="D4472" s="34"/>
      <c r="E4472" s="34"/>
      <c r="F4472" s="34"/>
      <c r="G4472" s="34"/>
      <c r="H4472" s="34"/>
    </row>
    <row r="4473" spans="3:8" x14ac:dyDescent="0.3">
      <c r="C4473" s="34"/>
      <c r="D4473" s="34"/>
      <c r="E4473" s="34"/>
      <c r="F4473" s="34"/>
      <c r="G4473" s="34"/>
      <c r="H4473" s="34"/>
    </row>
    <row r="4474" spans="3:8" x14ac:dyDescent="0.3">
      <c r="C4474" s="34"/>
      <c r="D4474" s="34"/>
      <c r="E4474" s="34"/>
      <c r="F4474" s="34"/>
      <c r="G4474" s="34"/>
      <c r="H4474" s="34"/>
    </row>
    <row r="4475" spans="3:8" x14ac:dyDescent="0.3">
      <c r="C4475" s="34"/>
      <c r="D4475" s="34"/>
      <c r="E4475" s="34"/>
      <c r="F4475" s="34"/>
      <c r="G4475" s="34"/>
      <c r="H4475" s="34"/>
    </row>
    <row r="4476" spans="3:8" x14ac:dyDescent="0.3">
      <c r="C4476" s="34"/>
      <c r="D4476" s="34"/>
      <c r="E4476" s="34"/>
      <c r="F4476" s="34"/>
      <c r="G4476" s="34"/>
      <c r="H4476" s="34"/>
    </row>
    <row r="4477" spans="3:8" x14ac:dyDescent="0.3">
      <c r="C4477" s="34"/>
      <c r="D4477" s="34"/>
      <c r="E4477" s="34"/>
      <c r="F4477" s="34"/>
      <c r="G4477" s="34"/>
      <c r="H4477" s="34"/>
    </row>
    <row r="4478" spans="3:8" x14ac:dyDescent="0.3">
      <c r="C4478" s="34"/>
      <c r="D4478" s="34"/>
      <c r="E4478" s="34"/>
      <c r="F4478" s="34"/>
      <c r="G4478" s="34"/>
      <c r="H4478" s="34"/>
    </row>
    <row r="4479" spans="3:8" x14ac:dyDescent="0.3">
      <c r="C4479" s="34"/>
      <c r="D4479" s="34"/>
      <c r="E4479" s="34"/>
      <c r="F4479" s="34"/>
      <c r="G4479" s="34"/>
      <c r="H4479" s="34"/>
    </row>
    <row r="4480" spans="3:8" x14ac:dyDescent="0.3">
      <c r="C4480" s="34"/>
      <c r="D4480" s="34"/>
      <c r="E4480" s="34"/>
      <c r="F4480" s="34"/>
      <c r="G4480" s="34"/>
      <c r="H4480" s="34"/>
    </row>
    <row r="4481" spans="3:8" x14ac:dyDescent="0.3">
      <c r="C4481" s="34"/>
      <c r="D4481" s="34"/>
      <c r="E4481" s="34"/>
      <c r="F4481" s="34"/>
      <c r="G4481" s="34"/>
      <c r="H4481" s="34"/>
    </row>
    <row r="4482" spans="3:8" x14ac:dyDescent="0.3">
      <c r="C4482" s="34"/>
      <c r="D4482" s="34"/>
      <c r="E4482" s="34"/>
      <c r="F4482" s="34"/>
      <c r="G4482" s="34"/>
      <c r="H4482" s="34"/>
    </row>
    <row r="4483" spans="3:8" x14ac:dyDescent="0.3">
      <c r="C4483" s="34"/>
      <c r="D4483" s="34"/>
      <c r="E4483" s="34"/>
      <c r="F4483" s="34"/>
      <c r="G4483" s="34"/>
      <c r="H4483" s="34"/>
    </row>
    <row r="4484" spans="3:8" x14ac:dyDescent="0.3">
      <c r="C4484" s="34"/>
      <c r="D4484" s="34"/>
      <c r="E4484" s="34"/>
      <c r="F4484" s="34"/>
      <c r="G4484" s="34"/>
      <c r="H4484" s="34"/>
    </row>
    <row r="4485" spans="3:8" x14ac:dyDescent="0.3">
      <c r="C4485" s="34"/>
      <c r="D4485" s="34"/>
      <c r="E4485" s="34"/>
      <c r="F4485" s="34"/>
      <c r="G4485" s="34"/>
      <c r="H4485" s="34"/>
    </row>
    <row r="4486" spans="3:8" x14ac:dyDescent="0.3">
      <c r="C4486" s="34"/>
      <c r="D4486" s="34"/>
      <c r="E4486" s="34"/>
      <c r="F4486" s="34"/>
      <c r="G4486" s="34"/>
      <c r="H4486" s="34"/>
    </row>
    <row r="4487" spans="3:8" x14ac:dyDescent="0.3">
      <c r="C4487" s="34"/>
      <c r="D4487" s="34"/>
      <c r="E4487" s="34"/>
      <c r="F4487" s="34"/>
      <c r="G4487" s="34"/>
      <c r="H4487" s="34"/>
    </row>
    <row r="4488" spans="3:8" x14ac:dyDescent="0.3">
      <c r="C4488" s="34"/>
      <c r="D4488" s="34"/>
      <c r="E4488" s="34"/>
      <c r="F4488" s="34"/>
      <c r="G4488" s="34"/>
      <c r="H4488" s="34"/>
    </row>
    <row r="4489" spans="3:8" x14ac:dyDescent="0.3">
      <c r="C4489" s="34"/>
      <c r="D4489" s="34"/>
      <c r="E4489" s="34"/>
      <c r="F4489" s="34"/>
      <c r="G4489" s="34"/>
      <c r="H4489" s="34"/>
    </row>
    <row r="4490" spans="3:8" x14ac:dyDescent="0.3">
      <c r="C4490" s="34"/>
      <c r="D4490" s="34"/>
      <c r="E4490" s="34"/>
      <c r="F4490" s="34"/>
      <c r="G4490" s="34"/>
      <c r="H4490" s="34"/>
    </row>
    <row r="4491" spans="3:8" x14ac:dyDescent="0.3">
      <c r="C4491" s="34"/>
      <c r="D4491" s="34"/>
      <c r="E4491" s="34"/>
      <c r="F4491" s="34"/>
      <c r="G4491" s="34"/>
      <c r="H4491" s="34"/>
    </row>
    <row r="4492" spans="3:8" x14ac:dyDescent="0.3">
      <c r="C4492" s="34"/>
      <c r="D4492" s="34"/>
      <c r="E4492" s="34"/>
      <c r="F4492" s="34"/>
      <c r="G4492" s="34"/>
      <c r="H4492" s="34"/>
    </row>
    <row r="4493" spans="3:8" x14ac:dyDescent="0.3">
      <c r="C4493" s="34"/>
      <c r="D4493" s="34"/>
      <c r="E4493" s="34"/>
      <c r="F4493" s="34"/>
      <c r="G4493" s="34"/>
      <c r="H4493" s="34"/>
    </row>
    <row r="4494" spans="3:8" x14ac:dyDescent="0.3">
      <c r="C4494" s="34"/>
      <c r="D4494" s="34"/>
      <c r="E4494" s="34"/>
      <c r="F4494" s="34"/>
      <c r="G4494" s="34"/>
      <c r="H4494" s="34"/>
    </row>
    <row r="4495" spans="3:8" x14ac:dyDescent="0.3">
      <c r="C4495" s="34"/>
      <c r="D4495" s="34"/>
      <c r="E4495" s="34"/>
      <c r="F4495" s="34"/>
      <c r="G4495" s="34"/>
      <c r="H4495" s="34"/>
    </row>
    <row r="4496" spans="3:8" x14ac:dyDescent="0.3">
      <c r="C4496" s="34"/>
      <c r="D4496" s="34"/>
      <c r="E4496" s="34"/>
      <c r="F4496" s="34"/>
      <c r="G4496" s="34"/>
      <c r="H4496" s="34"/>
    </row>
    <row r="4497" spans="3:8" x14ac:dyDescent="0.3">
      <c r="C4497" s="34"/>
      <c r="D4497" s="34"/>
      <c r="E4497" s="34"/>
      <c r="F4497" s="34"/>
      <c r="G4497" s="34"/>
      <c r="H4497" s="34"/>
    </row>
    <row r="4498" spans="3:8" x14ac:dyDescent="0.3">
      <c r="C4498" s="34"/>
      <c r="D4498" s="34"/>
      <c r="E4498" s="34"/>
      <c r="F4498" s="34"/>
      <c r="G4498" s="34"/>
      <c r="H4498" s="34"/>
    </row>
    <row r="4499" spans="3:8" x14ac:dyDescent="0.3">
      <c r="C4499" s="34"/>
      <c r="D4499" s="34"/>
      <c r="E4499" s="34"/>
      <c r="F4499" s="34"/>
      <c r="G4499" s="34"/>
      <c r="H4499" s="34"/>
    </row>
    <row r="4500" spans="3:8" x14ac:dyDescent="0.3">
      <c r="C4500" s="34"/>
      <c r="D4500" s="34"/>
      <c r="E4500" s="34"/>
      <c r="F4500" s="34"/>
      <c r="G4500" s="34"/>
      <c r="H4500" s="34"/>
    </row>
    <row r="4501" spans="3:8" x14ac:dyDescent="0.3">
      <c r="C4501" s="34"/>
      <c r="D4501" s="34"/>
      <c r="E4501" s="34"/>
      <c r="F4501" s="34"/>
      <c r="G4501" s="34"/>
      <c r="H4501" s="34"/>
    </row>
    <row r="4502" spans="3:8" x14ac:dyDescent="0.3">
      <c r="C4502" s="34"/>
      <c r="D4502" s="34"/>
      <c r="E4502" s="34"/>
      <c r="F4502" s="34"/>
      <c r="G4502" s="34"/>
      <c r="H4502" s="34"/>
    </row>
    <row r="4503" spans="3:8" x14ac:dyDescent="0.3">
      <c r="C4503" s="34"/>
      <c r="D4503" s="34"/>
      <c r="E4503" s="34"/>
      <c r="F4503" s="34"/>
      <c r="G4503" s="34"/>
      <c r="H4503" s="34"/>
    </row>
    <row r="4504" spans="3:8" x14ac:dyDescent="0.3">
      <c r="C4504" s="34"/>
      <c r="D4504" s="34"/>
      <c r="E4504" s="34"/>
      <c r="F4504" s="34"/>
      <c r="G4504" s="34"/>
      <c r="H4504" s="34"/>
    </row>
    <row r="4505" spans="3:8" x14ac:dyDescent="0.3">
      <c r="C4505" s="34"/>
      <c r="D4505" s="34"/>
      <c r="E4505" s="34"/>
      <c r="F4505" s="34"/>
      <c r="G4505" s="34"/>
      <c r="H4505" s="34"/>
    </row>
    <row r="4506" spans="3:8" x14ac:dyDescent="0.3">
      <c r="C4506" s="34"/>
      <c r="D4506" s="34"/>
      <c r="E4506" s="34"/>
      <c r="F4506" s="34"/>
      <c r="G4506" s="34"/>
      <c r="H4506" s="34"/>
    </row>
    <row r="4507" spans="3:8" x14ac:dyDescent="0.3">
      <c r="C4507" s="34"/>
      <c r="D4507" s="34"/>
      <c r="E4507" s="34"/>
      <c r="F4507" s="34"/>
      <c r="G4507" s="34"/>
      <c r="H4507" s="34"/>
    </row>
    <row r="4508" spans="3:8" x14ac:dyDescent="0.3">
      <c r="C4508" s="34"/>
      <c r="D4508" s="34"/>
      <c r="E4508" s="34"/>
      <c r="F4508" s="34"/>
      <c r="G4508" s="34"/>
      <c r="H4508" s="34"/>
    </row>
    <row r="4509" spans="3:8" x14ac:dyDescent="0.3">
      <c r="C4509" s="34"/>
      <c r="D4509" s="34"/>
      <c r="E4509" s="34"/>
      <c r="F4509" s="34"/>
      <c r="G4509" s="34"/>
      <c r="H4509" s="34"/>
    </row>
    <row r="4510" spans="3:8" x14ac:dyDescent="0.3">
      <c r="C4510" s="34"/>
      <c r="D4510" s="34"/>
      <c r="E4510" s="34"/>
      <c r="F4510" s="34"/>
      <c r="G4510" s="34"/>
      <c r="H4510" s="34"/>
    </row>
    <row r="4511" spans="3:8" x14ac:dyDescent="0.3">
      <c r="C4511" s="34"/>
      <c r="D4511" s="34"/>
      <c r="E4511" s="34"/>
      <c r="F4511" s="34"/>
      <c r="G4511" s="34"/>
      <c r="H4511" s="34"/>
    </row>
    <row r="4512" spans="3:8" x14ac:dyDescent="0.3">
      <c r="C4512" s="34"/>
      <c r="D4512" s="34"/>
      <c r="E4512" s="34"/>
      <c r="F4512" s="34"/>
      <c r="G4512" s="34"/>
      <c r="H4512" s="34"/>
    </row>
    <row r="4513" spans="3:8" x14ac:dyDescent="0.3">
      <c r="C4513" s="34"/>
      <c r="D4513" s="34"/>
      <c r="E4513" s="34"/>
      <c r="F4513" s="34"/>
      <c r="G4513" s="34"/>
      <c r="H4513" s="34"/>
    </row>
    <row r="4514" spans="3:8" x14ac:dyDescent="0.3">
      <c r="C4514" s="34"/>
      <c r="D4514" s="34"/>
      <c r="E4514" s="34"/>
      <c r="F4514" s="34"/>
      <c r="G4514" s="34"/>
      <c r="H4514" s="34"/>
    </row>
    <row r="4515" spans="3:8" x14ac:dyDescent="0.3">
      <c r="C4515" s="34"/>
      <c r="D4515" s="34"/>
      <c r="E4515" s="34"/>
      <c r="F4515" s="34"/>
      <c r="G4515" s="34"/>
      <c r="H4515" s="34"/>
    </row>
    <row r="4516" spans="3:8" x14ac:dyDescent="0.3">
      <c r="C4516" s="34"/>
      <c r="D4516" s="34"/>
      <c r="E4516" s="34"/>
      <c r="F4516" s="34"/>
      <c r="G4516" s="34"/>
      <c r="H4516" s="34"/>
    </row>
    <row r="4517" spans="3:8" x14ac:dyDescent="0.3">
      <c r="C4517" s="34"/>
      <c r="D4517" s="34"/>
      <c r="E4517" s="34"/>
      <c r="F4517" s="34"/>
      <c r="G4517" s="34"/>
      <c r="H4517" s="34"/>
    </row>
    <row r="4518" spans="3:8" x14ac:dyDescent="0.3">
      <c r="C4518" s="34"/>
      <c r="D4518" s="34"/>
      <c r="E4518" s="34"/>
      <c r="F4518" s="34"/>
      <c r="G4518" s="34"/>
      <c r="H4518" s="34"/>
    </row>
    <row r="4519" spans="3:8" x14ac:dyDescent="0.3">
      <c r="C4519" s="34"/>
      <c r="D4519" s="34"/>
      <c r="E4519" s="34"/>
      <c r="F4519" s="34"/>
      <c r="G4519" s="34"/>
      <c r="H4519" s="34"/>
    </row>
    <row r="4520" spans="3:8" x14ac:dyDescent="0.3">
      <c r="C4520" s="34"/>
      <c r="D4520" s="34"/>
      <c r="E4520" s="34"/>
      <c r="F4520" s="34"/>
      <c r="G4520" s="34"/>
      <c r="H4520" s="34"/>
    </row>
    <row r="4521" spans="3:8" x14ac:dyDescent="0.3">
      <c r="C4521" s="34"/>
      <c r="D4521" s="34"/>
      <c r="E4521" s="34"/>
      <c r="F4521" s="34"/>
      <c r="G4521" s="34"/>
      <c r="H4521" s="34"/>
    </row>
    <row r="4522" spans="3:8" x14ac:dyDescent="0.3">
      <c r="C4522" s="34"/>
      <c r="D4522" s="34"/>
      <c r="E4522" s="34"/>
      <c r="F4522" s="34"/>
      <c r="G4522" s="34"/>
      <c r="H4522" s="34"/>
    </row>
    <row r="4523" spans="3:8" x14ac:dyDescent="0.3">
      <c r="C4523" s="34"/>
      <c r="D4523" s="34"/>
      <c r="E4523" s="34"/>
      <c r="F4523" s="34"/>
      <c r="G4523" s="34"/>
      <c r="H4523" s="34"/>
    </row>
    <row r="4524" spans="3:8" x14ac:dyDescent="0.3">
      <c r="C4524" s="34"/>
      <c r="D4524" s="34"/>
      <c r="E4524" s="34"/>
      <c r="F4524" s="34"/>
      <c r="G4524" s="34"/>
      <c r="H4524" s="34"/>
    </row>
    <row r="4525" spans="3:8" x14ac:dyDescent="0.3">
      <c r="C4525" s="34"/>
      <c r="D4525" s="34"/>
      <c r="E4525" s="34"/>
      <c r="F4525" s="34"/>
      <c r="G4525" s="34"/>
      <c r="H4525" s="34"/>
    </row>
    <row r="4526" spans="3:8" x14ac:dyDescent="0.3">
      <c r="C4526" s="34"/>
      <c r="D4526" s="34"/>
      <c r="E4526" s="34"/>
      <c r="F4526" s="34"/>
      <c r="G4526" s="34"/>
      <c r="H4526" s="34"/>
    </row>
    <row r="4527" spans="3:8" x14ac:dyDescent="0.3">
      <c r="C4527" s="34"/>
      <c r="D4527" s="34"/>
      <c r="E4527" s="34"/>
      <c r="F4527" s="34"/>
      <c r="G4527" s="34"/>
      <c r="H4527" s="34"/>
    </row>
    <row r="4528" spans="3:8" x14ac:dyDescent="0.3">
      <c r="C4528" s="34"/>
      <c r="D4528" s="34"/>
      <c r="E4528" s="34"/>
      <c r="F4528" s="34"/>
      <c r="G4528" s="34"/>
      <c r="H4528" s="34"/>
    </row>
    <row r="4529" spans="3:8" x14ac:dyDescent="0.3">
      <c r="C4529" s="34"/>
      <c r="D4529" s="34"/>
      <c r="E4529" s="34"/>
      <c r="F4529" s="34"/>
      <c r="G4529" s="34"/>
      <c r="H4529" s="34"/>
    </row>
    <row r="4530" spans="3:8" x14ac:dyDescent="0.3">
      <c r="C4530" s="34"/>
      <c r="D4530" s="34"/>
      <c r="E4530" s="34"/>
      <c r="F4530" s="34"/>
      <c r="G4530" s="34"/>
      <c r="H4530" s="34"/>
    </row>
    <row r="4531" spans="3:8" x14ac:dyDescent="0.3">
      <c r="C4531" s="34"/>
      <c r="D4531" s="34"/>
      <c r="E4531" s="34"/>
      <c r="F4531" s="34"/>
      <c r="G4531" s="34"/>
      <c r="H4531" s="34"/>
    </row>
    <row r="4532" spans="3:8" x14ac:dyDescent="0.3">
      <c r="C4532" s="34"/>
      <c r="D4532" s="34"/>
      <c r="E4532" s="34"/>
      <c r="F4532" s="34"/>
      <c r="G4532" s="34"/>
      <c r="H4532" s="34"/>
    </row>
    <row r="4533" spans="3:8" x14ac:dyDescent="0.3">
      <c r="C4533" s="34"/>
      <c r="D4533" s="34"/>
      <c r="E4533" s="34"/>
      <c r="F4533" s="34"/>
      <c r="G4533" s="34"/>
      <c r="H4533" s="34"/>
    </row>
    <row r="4534" spans="3:8" x14ac:dyDescent="0.3">
      <c r="C4534" s="34"/>
      <c r="D4534" s="34"/>
      <c r="E4534" s="34"/>
      <c r="F4534" s="34"/>
      <c r="G4534" s="34"/>
      <c r="H4534" s="34"/>
    </row>
    <row r="4535" spans="3:8" x14ac:dyDescent="0.3">
      <c r="C4535" s="34"/>
      <c r="D4535" s="34"/>
      <c r="E4535" s="34"/>
      <c r="F4535" s="34"/>
      <c r="G4535" s="34"/>
      <c r="H4535" s="34"/>
    </row>
    <row r="4536" spans="3:8" x14ac:dyDescent="0.3">
      <c r="C4536" s="34"/>
      <c r="D4536" s="34"/>
      <c r="E4536" s="34"/>
      <c r="F4536" s="34"/>
      <c r="G4536" s="34"/>
      <c r="H4536" s="34"/>
    </row>
    <row r="4537" spans="3:8" x14ac:dyDescent="0.3">
      <c r="C4537" s="34"/>
      <c r="D4537" s="34"/>
      <c r="E4537" s="34"/>
      <c r="F4537" s="34"/>
      <c r="G4537" s="34"/>
      <c r="H4537" s="34"/>
    </row>
    <row r="4538" spans="3:8" x14ac:dyDescent="0.3">
      <c r="C4538" s="34"/>
      <c r="D4538" s="34"/>
      <c r="E4538" s="34"/>
      <c r="F4538" s="34"/>
      <c r="G4538" s="34"/>
      <c r="H4538" s="34"/>
    </row>
    <row r="4539" spans="3:8" x14ac:dyDescent="0.3">
      <c r="C4539" s="34"/>
      <c r="D4539" s="34"/>
      <c r="E4539" s="34"/>
      <c r="F4539" s="34"/>
      <c r="G4539" s="34"/>
      <c r="H4539" s="34"/>
    </row>
    <row r="4540" spans="3:8" x14ac:dyDescent="0.3">
      <c r="C4540" s="34"/>
      <c r="D4540" s="34"/>
      <c r="E4540" s="34"/>
      <c r="F4540" s="34"/>
      <c r="G4540" s="34"/>
      <c r="H4540" s="34"/>
    </row>
    <row r="4541" spans="3:8" x14ac:dyDescent="0.3">
      <c r="C4541" s="34"/>
      <c r="D4541" s="34"/>
      <c r="E4541" s="34"/>
      <c r="F4541" s="34"/>
      <c r="G4541" s="34"/>
      <c r="H4541" s="34"/>
    </row>
    <row r="4542" spans="3:8" x14ac:dyDescent="0.3">
      <c r="C4542" s="34"/>
      <c r="D4542" s="34"/>
      <c r="E4542" s="34"/>
      <c r="F4542" s="34"/>
      <c r="G4542" s="34"/>
      <c r="H4542" s="34"/>
    </row>
    <row r="4543" spans="3:8" x14ac:dyDescent="0.3">
      <c r="C4543" s="34"/>
      <c r="D4543" s="34"/>
      <c r="E4543" s="34"/>
      <c r="F4543" s="34"/>
      <c r="G4543" s="34"/>
      <c r="H4543" s="34"/>
    </row>
    <row r="4544" spans="3:8" x14ac:dyDescent="0.3">
      <c r="C4544" s="34"/>
      <c r="D4544" s="34"/>
      <c r="E4544" s="34"/>
      <c r="F4544" s="34"/>
      <c r="G4544" s="34"/>
      <c r="H4544" s="34"/>
    </row>
    <row r="4545" spans="3:8" x14ac:dyDescent="0.3">
      <c r="C4545" s="34"/>
      <c r="D4545" s="34"/>
      <c r="E4545" s="34"/>
      <c r="F4545" s="34"/>
      <c r="G4545" s="34"/>
      <c r="H4545" s="34"/>
    </row>
    <row r="4546" spans="3:8" x14ac:dyDescent="0.3">
      <c r="C4546" s="34"/>
      <c r="D4546" s="34"/>
      <c r="E4546" s="34"/>
      <c r="F4546" s="34"/>
      <c r="G4546" s="34"/>
      <c r="H4546" s="34"/>
    </row>
    <row r="4547" spans="3:8" x14ac:dyDescent="0.3">
      <c r="C4547" s="34"/>
      <c r="D4547" s="34"/>
      <c r="E4547" s="34"/>
      <c r="F4547" s="34"/>
      <c r="G4547" s="34"/>
      <c r="H4547" s="34"/>
    </row>
    <row r="4548" spans="3:8" x14ac:dyDescent="0.3">
      <c r="C4548" s="34"/>
      <c r="D4548" s="34"/>
      <c r="E4548" s="34"/>
      <c r="F4548" s="34"/>
      <c r="G4548" s="34"/>
      <c r="H4548" s="34"/>
    </row>
    <row r="4549" spans="3:8" x14ac:dyDescent="0.3">
      <c r="C4549" s="34"/>
      <c r="D4549" s="34"/>
      <c r="E4549" s="34"/>
      <c r="F4549" s="34"/>
      <c r="G4549" s="34"/>
      <c r="H4549" s="34"/>
    </row>
    <row r="4550" spans="3:8" x14ac:dyDescent="0.3">
      <c r="C4550" s="34"/>
      <c r="D4550" s="34"/>
      <c r="E4550" s="34"/>
      <c r="F4550" s="34"/>
      <c r="G4550" s="34"/>
      <c r="H4550" s="34"/>
    </row>
    <row r="4551" spans="3:8" x14ac:dyDescent="0.3">
      <c r="C4551" s="34"/>
      <c r="D4551" s="34"/>
      <c r="E4551" s="34"/>
      <c r="F4551" s="34"/>
      <c r="G4551" s="34"/>
      <c r="H4551" s="34"/>
    </row>
    <row r="4552" spans="3:8" x14ac:dyDescent="0.3">
      <c r="C4552" s="34"/>
      <c r="D4552" s="34"/>
      <c r="E4552" s="34"/>
      <c r="F4552" s="34"/>
      <c r="G4552" s="34"/>
      <c r="H4552" s="34"/>
    </row>
    <row r="4553" spans="3:8" x14ac:dyDescent="0.3">
      <c r="C4553" s="34"/>
      <c r="D4553" s="34"/>
      <c r="E4553" s="34"/>
      <c r="F4553" s="34"/>
      <c r="G4553" s="34"/>
      <c r="H4553" s="34"/>
    </row>
    <row r="4554" spans="3:8" x14ac:dyDescent="0.3">
      <c r="C4554" s="34"/>
      <c r="D4554" s="34"/>
      <c r="E4554" s="34"/>
      <c r="F4554" s="34"/>
      <c r="G4554" s="34"/>
      <c r="H4554" s="34"/>
    </row>
    <row r="4555" spans="3:8" x14ac:dyDescent="0.3">
      <c r="C4555" s="34"/>
      <c r="D4555" s="34"/>
      <c r="E4555" s="34"/>
      <c r="F4555" s="34"/>
      <c r="G4555" s="34"/>
      <c r="H4555" s="34"/>
    </row>
    <row r="4556" spans="3:8" x14ac:dyDescent="0.3">
      <c r="C4556" s="34"/>
      <c r="D4556" s="34"/>
      <c r="E4556" s="34"/>
      <c r="F4556" s="34"/>
      <c r="G4556" s="34"/>
      <c r="H4556" s="34"/>
    </row>
    <row r="4557" spans="3:8" x14ac:dyDescent="0.3">
      <c r="C4557" s="34"/>
      <c r="D4557" s="34"/>
      <c r="E4557" s="34"/>
      <c r="F4557" s="34"/>
      <c r="G4557" s="34"/>
      <c r="H4557" s="34"/>
    </row>
    <row r="4558" spans="3:8" x14ac:dyDescent="0.3">
      <c r="C4558" s="34"/>
      <c r="D4558" s="34"/>
      <c r="E4558" s="34"/>
      <c r="F4558" s="34"/>
      <c r="G4558" s="34"/>
      <c r="H4558" s="34"/>
    </row>
    <row r="4559" spans="3:8" x14ac:dyDescent="0.3">
      <c r="C4559" s="34"/>
      <c r="D4559" s="34"/>
      <c r="E4559" s="34"/>
      <c r="F4559" s="34"/>
      <c r="G4559" s="34"/>
      <c r="H4559" s="34"/>
    </row>
    <row r="4560" spans="3:8" x14ac:dyDescent="0.3">
      <c r="C4560" s="34"/>
      <c r="D4560" s="34"/>
      <c r="E4560" s="34"/>
      <c r="F4560" s="34"/>
      <c r="G4560" s="34"/>
      <c r="H4560" s="34"/>
    </row>
    <row r="4561" spans="3:8" x14ac:dyDescent="0.3">
      <c r="C4561" s="34"/>
      <c r="D4561" s="34"/>
      <c r="E4561" s="34"/>
      <c r="F4561" s="34"/>
      <c r="G4561" s="34"/>
      <c r="H4561" s="34"/>
    </row>
    <row r="4562" spans="3:8" x14ac:dyDescent="0.3">
      <c r="C4562" s="34"/>
      <c r="D4562" s="34"/>
      <c r="E4562" s="34"/>
      <c r="F4562" s="34"/>
      <c r="G4562" s="34"/>
      <c r="H4562" s="34"/>
    </row>
    <row r="4563" spans="3:8" x14ac:dyDescent="0.3">
      <c r="C4563" s="34"/>
      <c r="D4563" s="34"/>
      <c r="E4563" s="34"/>
      <c r="F4563" s="34"/>
      <c r="G4563" s="34"/>
      <c r="H4563" s="34"/>
    </row>
    <row r="4564" spans="3:8" x14ac:dyDescent="0.3">
      <c r="C4564" s="34"/>
      <c r="D4564" s="34"/>
      <c r="E4564" s="34"/>
      <c r="F4564" s="34"/>
      <c r="G4564" s="34"/>
      <c r="H4564" s="34"/>
    </row>
    <row r="4565" spans="3:8" x14ac:dyDescent="0.3">
      <c r="C4565" s="34"/>
      <c r="D4565" s="34"/>
      <c r="E4565" s="34"/>
      <c r="F4565" s="34"/>
      <c r="G4565" s="34"/>
      <c r="H4565" s="34"/>
    </row>
    <row r="4566" spans="3:8" x14ac:dyDescent="0.3">
      <c r="C4566" s="34"/>
      <c r="D4566" s="34"/>
      <c r="E4566" s="34"/>
      <c r="F4566" s="34"/>
      <c r="G4566" s="34"/>
      <c r="H4566" s="34"/>
    </row>
    <row r="4567" spans="3:8" x14ac:dyDescent="0.3">
      <c r="C4567" s="34"/>
      <c r="D4567" s="34"/>
      <c r="E4567" s="34"/>
      <c r="F4567" s="34"/>
      <c r="G4567" s="34"/>
      <c r="H4567" s="34"/>
    </row>
    <row r="4568" spans="3:8" x14ac:dyDescent="0.3">
      <c r="C4568" s="34"/>
      <c r="D4568" s="34"/>
      <c r="E4568" s="34"/>
      <c r="F4568" s="34"/>
      <c r="G4568" s="34"/>
      <c r="H4568" s="34"/>
    </row>
    <row r="4569" spans="3:8" x14ac:dyDescent="0.3">
      <c r="C4569" s="34"/>
      <c r="D4569" s="34"/>
      <c r="E4569" s="34"/>
      <c r="F4569" s="34"/>
      <c r="G4569" s="34"/>
      <c r="H4569" s="34"/>
    </row>
    <row r="4570" spans="3:8" x14ac:dyDescent="0.3">
      <c r="C4570" s="34"/>
      <c r="D4570" s="34"/>
      <c r="E4570" s="34"/>
      <c r="F4570" s="34"/>
      <c r="G4570" s="34"/>
      <c r="H4570" s="34"/>
    </row>
    <row r="4571" spans="3:8" x14ac:dyDescent="0.3">
      <c r="C4571" s="34"/>
      <c r="D4571" s="34"/>
      <c r="E4571" s="34"/>
      <c r="F4571" s="34"/>
      <c r="G4571" s="34"/>
      <c r="H4571" s="34"/>
    </row>
    <row r="4572" spans="3:8" x14ac:dyDescent="0.3">
      <c r="C4572" s="34"/>
      <c r="D4572" s="34"/>
      <c r="E4572" s="34"/>
      <c r="F4572" s="34"/>
      <c r="G4572" s="34"/>
      <c r="H4572" s="34"/>
    </row>
    <row r="4573" spans="3:8" x14ac:dyDescent="0.3">
      <c r="C4573" s="34"/>
      <c r="D4573" s="34"/>
      <c r="E4573" s="34"/>
      <c r="F4573" s="34"/>
      <c r="G4573" s="34"/>
      <c r="H4573" s="34"/>
    </row>
    <row r="4574" spans="3:8" x14ac:dyDescent="0.3">
      <c r="C4574" s="34"/>
      <c r="D4574" s="34"/>
      <c r="E4574" s="34"/>
      <c r="F4574" s="34"/>
      <c r="G4574" s="34"/>
      <c r="H4574" s="34"/>
    </row>
    <row r="4575" spans="3:8" x14ac:dyDescent="0.3">
      <c r="C4575" s="34"/>
      <c r="D4575" s="34"/>
      <c r="E4575" s="34"/>
      <c r="F4575" s="34"/>
      <c r="G4575" s="34"/>
      <c r="H4575" s="34"/>
    </row>
    <row r="4576" spans="3:8" x14ac:dyDescent="0.3">
      <c r="C4576" s="34"/>
      <c r="D4576" s="34"/>
      <c r="E4576" s="34"/>
      <c r="F4576" s="34"/>
      <c r="G4576" s="34"/>
      <c r="H4576" s="34"/>
    </row>
    <row r="4577" spans="3:8" x14ac:dyDescent="0.3">
      <c r="C4577" s="34"/>
      <c r="D4577" s="34"/>
      <c r="E4577" s="34"/>
      <c r="F4577" s="34"/>
      <c r="G4577" s="34"/>
      <c r="H4577" s="34"/>
    </row>
    <row r="4578" spans="3:8" x14ac:dyDescent="0.3">
      <c r="C4578" s="34"/>
      <c r="D4578" s="34"/>
      <c r="E4578" s="34"/>
      <c r="F4578" s="34"/>
      <c r="G4578" s="34"/>
      <c r="H4578" s="34"/>
    </row>
    <row r="4579" spans="3:8" x14ac:dyDescent="0.3">
      <c r="C4579" s="34"/>
      <c r="D4579" s="34"/>
      <c r="E4579" s="34"/>
      <c r="F4579" s="34"/>
      <c r="G4579" s="34"/>
      <c r="H4579" s="34"/>
    </row>
    <row r="4580" spans="3:8" x14ac:dyDescent="0.3">
      <c r="C4580" s="34"/>
      <c r="D4580" s="34"/>
      <c r="E4580" s="34"/>
      <c r="F4580" s="34"/>
      <c r="G4580" s="34"/>
      <c r="H4580" s="34"/>
    </row>
    <row r="4581" spans="3:8" x14ac:dyDescent="0.3">
      <c r="C4581" s="34"/>
      <c r="D4581" s="34"/>
      <c r="E4581" s="34"/>
      <c r="F4581" s="34"/>
      <c r="G4581" s="34"/>
      <c r="H4581" s="34"/>
    </row>
    <row r="4582" spans="3:8" x14ac:dyDescent="0.3">
      <c r="C4582" s="34"/>
      <c r="D4582" s="34"/>
      <c r="E4582" s="34"/>
      <c r="F4582" s="34"/>
      <c r="G4582" s="34"/>
      <c r="H4582" s="34"/>
    </row>
    <row r="4583" spans="3:8" x14ac:dyDescent="0.3">
      <c r="C4583" s="34"/>
      <c r="D4583" s="34"/>
      <c r="E4583" s="34"/>
      <c r="F4583" s="34"/>
      <c r="G4583" s="34"/>
      <c r="H4583" s="34"/>
    </row>
    <row r="4584" spans="3:8" x14ac:dyDescent="0.3">
      <c r="C4584" s="34"/>
      <c r="D4584" s="34"/>
      <c r="E4584" s="34"/>
      <c r="F4584" s="34"/>
      <c r="G4584" s="34"/>
      <c r="H4584" s="34"/>
    </row>
    <row r="4585" spans="3:8" x14ac:dyDescent="0.3">
      <c r="C4585" s="34"/>
      <c r="D4585" s="34"/>
      <c r="E4585" s="34"/>
      <c r="F4585" s="34"/>
      <c r="G4585" s="34"/>
      <c r="H4585" s="34"/>
    </row>
    <row r="4586" spans="3:8" x14ac:dyDescent="0.3">
      <c r="C4586" s="34"/>
      <c r="D4586" s="34"/>
      <c r="E4586" s="34"/>
      <c r="F4586" s="34"/>
      <c r="G4586" s="34"/>
      <c r="H4586" s="34"/>
    </row>
    <row r="4587" spans="3:8" x14ac:dyDescent="0.3">
      <c r="C4587" s="34"/>
      <c r="D4587" s="34"/>
      <c r="E4587" s="34"/>
      <c r="F4587" s="34"/>
      <c r="G4587" s="34"/>
      <c r="H4587" s="34"/>
    </row>
    <row r="4588" spans="3:8" x14ac:dyDescent="0.3">
      <c r="C4588" s="34"/>
      <c r="D4588" s="34"/>
      <c r="E4588" s="34"/>
      <c r="F4588" s="34"/>
      <c r="G4588" s="34"/>
      <c r="H4588" s="34"/>
    </row>
    <row r="4589" spans="3:8" x14ac:dyDescent="0.3">
      <c r="C4589" s="34"/>
      <c r="D4589" s="34"/>
      <c r="E4589" s="34"/>
      <c r="F4589" s="34"/>
      <c r="G4589" s="34"/>
      <c r="H4589" s="34"/>
    </row>
    <row r="4590" spans="3:8" x14ac:dyDescent="0.3">
      <c r="C4590" s="34"/>
      <c r="D4590" s="34"/>
      <c r="E4590" s="34"/>
      <c r="F4590" s="34"/>
      <c r="G4590" s="34"/>
      <c r="H4590" s="34"/>
    </row>
    <row r="4591" spans="3:8" x14ac:dyDescent="0.3">
      <c r="C4591" s="34"/>
      <c r="D4591" s="34"/>
      <c r="E4591" s="34"/>
      <c r="F4591" s="34"/>
      <c r="G4591" s="34"/>
      <c r="H4591" s="34"/>
    </row>
    <row r="4592" spans="3:8" x14ac:dyDescent="0.3">
      <c r="C4592" s="34"/>
      <c r="D4592" s="34"/>
      <c r="E4592" s="34"/>
      <c r="F4592" s="34"/>
      <c r="G4592" s="34"/>
      <c r="H4592" s="34"/>
    </row>
    <row r="4593" spans="3:8" x14ac:dyDescent="0.3">
      <c r="C4593" s="34"/>
      <c r="D4593" s="34"/>
      <c r="E4593" s="34"/>
      <c r="F4593" s="34"/>
      <c r="G4593" s="34"/>
      <c r="H4593" s="34"/>
    </row>
    <row r="4594" spans="3:8" x14ac:dyDescent="0.3">
      <c r="C4594" s="34"/>
      <c r="D4594" s="34"/>
      <c r="E4594" s="34"/>
      <c r="F4594" s="34"/>
      <c r="G4594" s="34"/>
      <c r="H4594" s="34"/>
    </row>
    <row r="4595" spans="3:8" x14ac:dyDescent="0.3">
      <c r="C4595" s="34"/>
      <c r="D4595" s="34"/>
      <c r="E4595" s="34"/>
      <c r="F4595" s="34"/>
      <c r="G4595" s="34"/>
      <c r="H4595" s="34"/>
    </row>
    <row r="4596" spans="3:8" x14ac:dyDescent="0.3">
      <c r="C4596" s="34"/>
      <c r="D4596" s="34"/>
      <c r="E4596" s="34"/>
      <c r="F4596" s="34"/>
      <c r="G4596" s="34"/>
      <c r="H4596" s="34"/>
    </row>
    <row r="4597" spans="3:8" x14ac:dyDescent="0.3">
      <c r="C4597" s="34"/>
      <c r="D4597" s="34"/>
      <c r="E4597" s="34"/>
      <c r="F4597" s="34"/>
      <c r="G4597" s="34"/>
      <c r="H4597" s="34"/>
    </row>
    <row r="4598" spans="3:8" x14ac:dyDescent="0.3">
      <c r="C4598" s="34"/>
      <c r="D4598" s="34"/>
      <c r="E4598" s="34"/>
      <c r="F4598" s="34"/>
      <c r="G4598" s="34"/>
      <c r="H4598" s="34"/>
    </row>
    <row r="4599" spans="3:8" x14ac:dyDescent="0.3">
      <c r="C4599" s="34"/>
      <c r="D4599" s="34"/>
      <c r="E4599" s="34"/>
      <c r="F4599" s="34"/>
      <c r="G4599" s="34"/>
      <c r="H4599" s="34"/>
    </row>
    <row r="4600" spans="3:8" x14ac:dyDescent="0.3">
      <c r="C4600" s="34"/>
      <c r="D4600" s="34"/>
      <c r="E4600" s="34"/>
      <c r="F4600" s="34"/>
      <c r="G4600" s="34"/>
      <c r="H4600" s="34"/>
    </row>
    <row r="4601" spans="3:8" x14ac:dyDescent="0.3">
      <c r="C4601" s="34"/>
      <c r="D4601" s="34"/>
      <c r="E4601" s="34"/>
      <c r="F4601" s="34"/>
      <c r="G4601" s="34"/>
      <c r="H4601" s="34"/>
    </row>
    <row r="4602" spans="3:8" x14ac:dyDescent="0.3">
      <c r="C4602" s="34"/>
      <c r="D4602" s="34"/>
      <c r="E4602" s="34"/>
      <c r="F4602" s="34"/>
      <c r="G4602" s="34"/>
      <c r="H4602" s="34"/>
    </row>
    <row r="4603" spans="3:8" x14ac:dyDescent="0.3">
      <c r="C4603" s="34"/>
      <c r="D4603" s="34"/>
      <c r="E4603" s="34"/>
      <c r="F4603" s="34"/>
      <c r="G4603" s="34"/>
      <c r="H4603" s="34"/>
    </row>
    <row r="4604" spans="3:8" x14ac:dyDescent="0.3">
      <c r="C4604" s="34"/>
      <c r="D4604" s="34"/>
      <c r="E4604" s="34"/>
      <c r="F4604" s="34"/>
      <c r="G4604" s="34"/>
      <c r="H4604" s="34"/>
    </row>
    <row r="4605" spans="3:8" x14ac:dyDescent="0.3">
      <c r="C4605" s="34"/>
      <c r="D4605" s="34"/>
      <c r="E4605" s="34"/>
      <c r="F4605" s="34"/>
      <c r="G4605" s="34"/>
      <c r="H4605" s="34"/>
    </row>
    <row r="4606" spans="3:8" x14ac:dyDescent="0.3">
      <c r="C4606" s="34"/>
      <c r="D4606" s="34"/>
      <c r="E4606" s="34"/>
      <c r="F4606" s="34"/>
      <c r="G4606" s="34"/>
      <c r="H4606" s="34"/>
    </row>
    <row r="4607" spans="3:8" x14ac:dyDescent="0.3">
      <c r="C4607" s="34"/>
      <c r="D4607" s="34"/>
      <c r="E4607" s="34"/>
      <c r="F4607" s="34"/>
      <c r="G4607" s="34"/>
      <c r="H4607" s="34"/>
    </row>
    <row r="4608" spans="3:8" x14ac:dyDescent="0.3">
      <c r="C4608" s="34"/>
      <c r="D4608" s="34"/>
      <c r="E4608" s="34"/>
      <c r="F4608" s="34"/>
      <c r="G4608" s="34"/>
      <c r="H4608" s="34"/>
    </row>
    <row r="4609" spans="3:8" x14ac:dyDescent="0.3">
      <c r="C4609" s="34"/>
      <c r="D4609" s="34"/>
      <c r="E4609" s="34"/>
      <c r="F4609" s="34"/>
      <c r="G4609" s="34"/>
      <c r="H4609" s="34"/>
    </row>
    <row r="4610" spans="3:8" x14ac:dyDescent="0.3">
      <c r="C4610" s="34"/>
      <c r="D4610" s="34"/>
      <c r="E4610" s="34"/>
      <c r="F4610" s="34"/>
      <c r="G4610" s="34"/>
      <c r="H4610" s="34"/>
    </row>
    <row r="4611" spans="3:8" x14ac:dyDescent="0.3">
      <c r="C4611" s="34"/>
      <c r="D4611" s="34"/>
      <c r="E4611" s="34"/>
      <c r="F4611" s="34"/>
      <c r="G4611" s="34"/>
      <c r="H4611" s="34"/>
    </row>
    <row r="4612" spans="3:8" x14ac:dyDescent="0.3">
      <c r="C4612" s="34"/>
      <c r="D4612" s="34"/>
      <c r="E4612" s="34"/>
      <c r="F4612" s="34"/>
      <c r="G4612" s="34"/>
      <c r="H4612" s="34"/>
    </row>
    <row r="4613" spans="3:8" x14ac:dyDescent="0.3">
      <c r="C4613" s="34"/>
      <c r="D4613" s="34"/>
      <c r="E4613" s="34"/>
      <c r="F4613" s="34"/>
      <c r="G4613" s="34"/>
      <c r="H4613" s="34"/>
    </row>
    <row r="4614" spans="3:8" x14ac:dyDescent="0.3">
      <c r="C4614" s="34"/>
      <c r="D4614" s="34"/>
      <c r="E4614" s="34"/>
      <c r="F4614" s="34"/>
      <c r="G4614" s="34"/>
      <c r="H4614" s="34"/>
    </row>
    <row r="4615" spans="3:8" x14ac:dyDescent="0.3">
      <c r="C4615" s="34"/>
      <c r="D4615" s="34"/>
      <c r="E4615" s="34"/>
      <c r="F4615" s="34"/>
      <c r="G4615" s="34"/>
      <c r="H4615" s="34"/>
    </row>
    <row r="4616" spans="3:8" x14ac:dyDescent="0.3">
      <c r="C4616" s="34"/>
      <c r="D4616" s="34"/>
      <c r="E4616" s="34"/>
      <c r="F4616" s="34"/>
      <c r="G4616" s="34"/>
      <c r="H4616" s="34"/>
    </row>
    <row r="4617" spans="3:8" x14ac:dyDescent="0.3">
      <c r="C4617" s="34"/>
      <c r="D4617" s="34"/>
      <c r="E4617" s="34"/>
      <c r="F4617" s="34"/>
      <c r="G4617" s="34"/>
      <c r="H4617" s="34"/>
    </row>
    <row r="4618" spans="3:8" x14ac:dyDescent="0.3">
      <c r="C4618" s="34"/>
      <c r="D4618" s="34"/>
      <c r="E4618" s="34"/>
      <c r="F4618" s="34"/>
      <c r="G4618" s="34"/>
      <c r="H4618" s="34"/>
    </row>
    <row r="4619" spans="3:8" x14ac:dyDescent="0.3">
      <c r="C4619" s="34"/>
      <c r="D4619" s="34"/>
      <c r="E4619" s="34"/>
      <c r="F4619" s="34"/>
      <c r="G4619" s="34"/>
      <c r="H4619" s="34"/>
    </row>
    <row r="4620" spans="3:8" x14ac:dyDescent="0.3">
      <c r="C4620" s="34"/>
      <c r="D4620" s="34"/>
      <c r="E4620" s="34"/>
      <c r="F4620" s="34"/>
      <c r="G4620" s="34"/>
      <c r="H4620" s="34"/>
    </row>
    <row r="4621" spans="3:8" x14ac:dyDescent="0.3">
      <c r="C4621" s="34"/>
      <c r="D4621" s="34"/>
      <c r="E4621" s="34"/>
      <c r="F4621" s="34"/>
      <c r="G4621" s="34"/>
      <c r="H4621" s="34"/>
    </row>
    <row r="4622" spans="3:8" x14ac:dyDescent="0.3">
      <c r="C4622" s="34"/>
      <c r="D4622" s="34"/>
      <c r="E4622" s="34"/>
      <c r="F4622" s="34"/>
      <c r="G4622" s="34"/>
      <c r="H4622" s="34"/>
    </row>
    <row r="4623" spans="3:8" x14ac:dyDescent="0.3">
      <c r="C4623" s="34"/>
      <c r="D4623" s="34"/>
      <c r="E4623" s="34"/>
      <c r="F4623" s="34"/>
      <c r="G4623" s="34"/>
      <c r="H4623" s="34"/>
    </row>
    <row r="4624" spans="3:8" x14ac:dyDescent="0.3">
      <c r="C4624" s="34"/>
      <c r="D4624" s="34"/>
      <c r="E4624" s="34"/>
      <c r="F4624" s="34"/>
      <c r="G4624" s="34"/>
      <c r="H4624" s="34"/>
    </row>
    <row r="4625" spans="3:8" x14ac:dyDescent="0.3">
      <c r="C4625" s="34"/>
      <c r="D4625" s="34"/>
      <c r="E4625" s="34"/>
      <c r="F4625" s="34"/>
      <c r="G4625" s="34"/>
      <c r="H4625" s="34"/>
    </row>
    <row r="4626" spans="3:8" x14ac:dyDescent="0.3">
      <c r="C4626" s="34"/>
      <c r="D4626" s="34"/>
      <c r="E4626" s="34"/>
      <c r="F4626" s="34"/>
      <c r="G4626" s="34"/>
      <c r="H4626" s="34"/>
    </row>
    <row r="4627" spans="3:8" x14ac:dyDescent="0.3">
      <c r="C4627" s="34"/>
      <c r="D4627" s="34"/>
      <c r="E4627" s="34"/>
      <c r="F4627" s="34"/>
      <c r="G4627" s="34"/>
      <c r="H4627" s="34"/>
    </row>
    <row r="4628" spans="3:8" x14ac:dyDescent="0.3">
      <c r="C4628" s="34"/>
      <c r="D4628" s="34"/>
      <c r="E4628" s="34"/>
      <c r="F4628" s="34"/>
      <c r="G4628" s="34"/>
      <c r="H4628" s="34"/>
    </row>
    <row r="4629" spans="3:8" x14ac:dyDescent="0.3">
      <c r="C4629" s="34"/>
      <c r="D4629" s="34"/>
      <c r="E4629" s="34"/>
      <c r="F4629" s="34"/>
      <c r="G4629" s="34"/>
      <c r="H4629" s="34"/>
    </row>
    <row r="4630" spans="3:8" x14ac:dyDescent="0.3">
      <c r="C4630" s="34"/>
      <c r="D4630" s="34"/>
      <c r="E4630" s="34"/>
      <c r="F4630" s="34"/>
      <c r="G4630" s="34"/>
      <c r="H4630" s="34"/>
    </row>
    <row r="4631" spans="3:8" x14ac:dyDescent="0.3">
      <c r="C4631" s="34"/>
      <c r="D4631" s="34"/>
      <c r="E4631" s="34"/>
      <c r="F4631" s="34"/>
      <c r="G4631" s="34"/>
      <c r="H4631" s="34"/>
    </row>
    <row r="4632" spans="3:8" x14ac:dyDescent="0.3">
      <c r="C4632" s="34"/>
      <c r="D4632" s="34"/>
      <c r="E4632" s="34"/>
      <c r="F4632" s="34"/>
      <c r="G4632" s="34"/>
      <c r="H4632" s="34"/>
    </row>
    <row r="4633" spans="3:8" x14ac:dyDescent="0.3">
      <c r="C4633" s="34"/>
      <c r="D4633" s="34"/>
      <c r="E4633" s="34"/>
      <c r="F4633" s="34"/>
      <c r="G4633" s="34"/>
      <c r="H4633" s="34"/>
    </row>
    <row r="4634" spans="3:8" x14ac:dyDescent="0.3">
      <c r="C4634" s="34"/>
      <c r="D4634" s="34"/>
      <c r="E4634" s="34"/>
      <c r="F4634" s="34"/>
      <c r="G4634" s="34"/>
      <c r="H4634" s="34"/>
    </row>
    <row r="4635" spans="3:8" x14ac:dyDescent="0.3">
      <c r="C4635" s="34"/>
      <c r="D4635" s="34"/>
      <c r="E4635" s="34"/>
      <c r="F4635" s="34"/>
      <c r="G4635" s="34"/>
      <c r="H4635" s="34"/>
    </row>
    <row r="4636" spans="3:8" x14ac:dyDescent="0.3">
      <c r="C4636" s="34"/>
      <c r="D4636" s="34"/>
      <c r="E4636" s="34"/>
      <c r="F4636" s="34"/>
      <c r="G4636" s="34"/>
      <c r="H4636" s="34"/>
    </row>
    <row r="4637" spans="3:8" x14ac:dyDescent="0.3">
      <c r="C4637" s="34"/>
      <c r="D4637" s="34"/>
      <c r="E4637" s="34"/>
      <c r="F4637" s="34"/>
      <c r="G4637" s="34"/>
      <c r="H4637" s="34"/>
    </row>
    <row r="4638" spans="3:8" x14ac:dyDescent="0.3">
      <c r="C4638" s="34"/>
      <c r="D4638" s="34"/>
      <c r="E4638" s="34"/>
      <c r="F4638" s="34"/>
      <c r="G4638" s="34"/>
      <c r="H4638" s="34"/>
    </row>
    <row r="4639" spans="3:8" x14ac:dyDescent="0.3">
      <c r="C4639" s="34"/>
      <c r="D4639" s="34"/>
      <c r="E4639" s="34"/>
      <c r="F4639" s="34"/>
      <c r="G4639" s="34"/>
      <c r="H4639" s="34"/>
    </row>
    <row r="4640" spans="3:8" x14ac:dyDescent="0.3">
      <c r="C4640" s="34"/>
      <c r="D4640" s="34"/>
      <c r="E4640" s="34"/>
      <c r="F4640" s="34"/>
      <c r="G4640" s="34"/>
      <c r="H4640" s="34"/>
    </row>
    <row r="4641" spans="3:8" x14ac:dyDescent="0.3">
      <c r="C4641" s="34"/>
      <c r="D4641" s="34"/>
      <c r="E4641" s="34"/>
      <c r="F4641" s="34"/>
      <c r="G4641" s="34"/>
      <c r="H4641" s="34"/>
    </row>
    <row r="4642" spans="3:8" x14ac:dyDescent="0.3">
      <c r="C4642" s="34"/>
      <c r="D4642" s="34"/>
      <c r="E4642" s="34"/>
      <c r="F4642" s="34"/>
      <c r="G4642" s="34"/>
      <c r="H4642" s="34"/>
    </row>
    <row r="4643" spans="3:8" x14ac:dyDescent="0.3">
      <c r="C4643" s="34"/>
      <c r="D4643" s="34"/>
      <c r="E4643" s="34"/>
      <c r="F4643" s="34"/>
      <c r="G4643" s="34"/>
      <c r="H4643" s="34"/>
    </row>
    <row r="4644" spans="3:8" x14ac:dyDescent="0.3">
      <c r="C4644" s="34"/>
      <c r="D4644" s="34"/>
      <c r="E4644" s="34"/>
      <c r="F4644" s="34"/>
      <c r="G4644" s="34"/>
      <c r="H4644" s="34"/>
    </row>
    <row r="4645" spans="3:8" x14ac:dyDescent="0.3">
      <c r="C4645" s="34"/>
      <c r="D4645" s="34"/>
      <c r="E4645" s="34"/>
      <c r="F4645" s="34"/>
      <c r="G4645" s="34"/>
      <c r="H4645" s="34"/>
    </row>
    <row r="4646" spans="3:8" x14ac:dyDescent="0.3">
      <c r="C4646" s="34"/>
      <c r="D4646" s="34"/>
      <c r="E4646" s="34"/>
      <c r="F4646" s="34"/>
      <c r="G4646" s="34"/>
      <c r="H4646" s="34"/>
    </row>
    <row r="4647" spans="3:8" x14ac:dyDescent="0.3">
      <c r="C4647" s="34"/>
      <c r="D4647" s="34"/>
      <c r="E4647" s="34"/>
      <c r="F4647" s="34"/>
      <c r="G4647" s="34"/>
      <c r="H4647" s="34"/>
    </row>
    <row r="4648" spans="3:8" x14ac:dyDescent="0.3">
      <c r="C4648" s="34"/>
      <c r="D4648" s="34"/>
      <c r="E4648" s="34"/>
      <c r="F4648" s="34"/>
      <c r="G4648" s="34"/>
      <c r="H4648" s="34"/>
    </row>
    <row r="4649" spans="3:8" x14ac:dyDescent="0.3">
      <c r="C4649" s="34"/>
      <c r="D4649" s="34"/>
      <c r="E4649" s="34"/>
      <c r="F4649" s="34"/>
      <c r="G4649" s="34"/>
      <c r="H4649" s="34"/>
    </row>
    <row r="4650" spans="3:8" x14ac:dyDescent="0.3">
      <c r="C4650" s="34"/>
      <c r="D4650" s="34"/>
      <c r="E4650" s="34"/>
      <c r="F4650" s="34"/>
      <c r="G4650" s="34"/>
      <c r="H4650" s="34"/>
    </row>
    <row r="4651" spans="3:8" x14ac:dyDescent="0.3">
      <c r="C4651" s="34"/>
      <c r="D4651" s="34"/>
      <c r="E4651" s="34"/>
      <c r="F4651" s="34"/>
      <c r="G4651" s="34"/>
      <c r="H4651" s="34"/>
    </row>
    <row r="4652" spans="3:8" x14ac:dyDescent="0.3">
      <c r="C4652" s="34"/>
      <c r="D4652" s="34"/>
      <c r="E4652" s="34"/>
      <c r="F4652" s="34"/>
      <c r="G4652" s="34"/>
      <c r="H4652" s="34"/>
    </row>
    <row r="4653" spans="3:8" x14ac:dyDescent="0.3">
      <c r="C4653" s="34"/>
      <c r="D4653" s="34"/>
      <c r="E4653" s="34"/>
      <c r="F4653" s="34"/>
      <c r="G4653" s="34"/>
      <c r="H4653" s="34"/>
    </row>
    <row r="4654" spans="3:8" x14ac:dyDescent="0.3">
      <c r="C4654" s="34"/>
      <c r="D4654" s="34"/>
      <c r="E4654" s="34"/>
      <c r="F4654" s="34"/>
      <c r="G4654" s="34"/>
      <c r="H4654" s="34"/>
    </row>
    <row r="4655" spans="3:8" x14ac:dyDescent="0.3">
      <c r="C4655" s="34"/>
      <c r="D4655" s="34"/>
      <c r="E4655" s="34"/>
      <c r="F4655" s="34"/>
      <c r="G4655" s="34"/>
      <c r="H4655" s="34"/>
    </row>
    <row r="4656" spans="3:8" x14ac:dyDescent="0.3">
      <c r="C4656" s="34"/>
      <c r="D4656" s="34"/>
      <c r="E4656" s="34"/>
      <c r="F4656" s="34"/>
      <c r="G4656" s="34"/>
      <c r="H4656" s="34"/>
    </row>
    <row r="4657" spans="3:8" x14ac:dyDescent="0.3">
      <c r="C4657" s="34"/>
      <c r="D4657" s="34"/>
      <c r="E4657" s="34"/>
      <c r="F4657" s="34"/>
      <c r="G4657" s="34"/>
      <c r="H4657" s="34"/>
    </row>
    <row r="4658" spans="3:8" x14ac:dyDescent="0.3">
      <c r="C4658" s="34"/>
      <c r="D4658" s="34"/>
      <c r="E4658" s="34"/>
      <c r="F4658" s="34"/>
      <c r="G4658" s="34"/>
      <c r="H4658" s="34"/>
    </row>
    <row r="4659" spans="3:8" x14ac:dyDescent="0.3">
      <c r="C4659" s="34"/>
      <c r="D4659" s="34"/>
      <c r="E4659" s="34"/>
      <c r="F4659" s="34"/>
      <c r="G4659" s="34"/>
      <c r="H4659" s="34"/>
    </row>
    <row r="4660" spans="3:8" x14ac:dyDescent="0.3">
      <c r="C4660" s="34"/>
      <c r="D4660" s="34"/>
      <c r="E4660" s="34"/>
      <c r="F4660" s="34"/>
      <c r="G4660" s="34"/>
      <c r="H4660" s="34"/>
    </row>
    <row r="4661" spans="3:8" x14ac:dyDescent="0.3">
      <c r="C4661" s="34"/>
      <c r="D4661" s="34"/>
      <c r="E4661" s="34"/>
      <c r="F4661" s="34"/>
      <c r="G4661" s="34"/>
      <c r="H4661" s="34"/>
    </row>
    <row r="4662" spans="3:8" x14ac:dyDescent="0.3">
      <c r="C4662" s="34"/>
      <c r="D4662" s="34"/>
      <c r="E4662" s="34"/>
      <c r="F4662" s="34"/>
      <c r="G4662" s="34"/>
      <c r="H4662" s="34"/>
    </row>
    <row r="4663" spans="3:8" x14ac:dyDescent="0.3">
      <c r="C4663" s="34"/>
      <c r="D4663" s="34"/>
      <c r="E4663" s="34"/>
      <c r="F4663" s="34"/>
      <c r="G4663" s="34"/>
      <c r="H4663" s="34"/>
    </row>
    <row r="4664" spans="3:8" x14ac:dyDescent="0.3">
      <c r="C4664" s="34"/>
      <c r="D4664" s="34"/>
      <c r="E4664" s="34"/>
      <c r="F4664" s="34"/>
      <c r="G4664" s="34"/>
      <c r="H4664" s="34"/>
    </row>
    <row r="4665" spans="3:8" x14ac:dyDescent="0.3">
      <c r="C4665" s="34"/>
      <c r="D4665" s="34"/>
      <c r="E4665" s="34"/>
      <c r="F4665" s="34"/>
      <c r="G4665" s="34"/>
      <c r="H4665" s="34"/>
    </row>
    <row r="4666" spans="3:8" x14ac:dyDescent="0.3">
      <c r="C4666" s="34"/>
      <c r="D4666" s="34"/>
      <c r="E4666" s="34"/>
      <c r="F4666" s="34"/>
      <c r="G4666" s="34"/>
      <c r="H4666" s="34"/>
    </row>
    <row r="4667" spans="3:8" x14ac:dyDescent="0.3">
      <c r="C4667" s="34"/>
      <c r="D4667" s="34"/>
      <c r="E4667" s="34"/>
      <c r="F4667" s="34"/>
      <c r="G4667" s="34"/>
      <c r="H4667" s="34"/>
    </row>
    <row r="4668" spans="3:8" x14ac:dyDescent="0.3">
      <c r="C4668" s="34"/>
      <c r="D4668" s="34"/>
      <c r="E4668" s="34"/>
      <c r="F4668" s="34"/>
      <c r="G4668" s="34"/>
      <c r="H4668" s="34"/>
    </row>
    <row r="4669" spans="3:8" x14ac:dyDescent="0.3">
      <c r="C4669" s="34"/>
      <c r="D4669" s="34"/>
      <c r="E4669" s="34"/>
      <c r="F4669" s="34"/>
      <c r="G4669" s="34"/>
      <c r="H4669" s="34"/>
    </row>
    <row r="4670" spans="3:8" x14ac:dyDescent="0.3">
      <c r="C4670" s="34"/>
      <c r="D4670" s="34"/>
      <c r="E4670" s="34"/>
      <c r="F4670" s="34"/>
      <c r="G4670" s="34"/>
      <c r="H4670" s="34"/>
    </row>
    <row r="4671" spans="3:8" x14ac:dyDescent="0.3">
      <c r="C4671" s="34"/>
      <c r="D4671" s="34"/>
      <c r="E4671" s="34"/>
      <c r="F4671" s="34"/>
      <c r="G4671" s="34"/>
      <c r="H4671" s="34"/>
    </row>
    <row r="4672" spans="3:8" x14ac:dyDescent="0.3">
      <c r="C4672" s="34"/>
      <c r="D4672" s="34"/>
      <c r="E4672" s="34"/>
      <c r="F4672" s="34"/>
      <c r="G4672" s="34"/>
      <c r="H4672" s="34"/>
    </row>
    <row r="4673" spans="3:8" x14ac:dyDescent="0.3">
      <c r="C4673" s="34"/>
      <c r="D4673" s="34"/>
      <c r="E4673" s="34"/>
      <c r="F4673" s="34"/>
      <c r="G4673" s="34"/>
      <c r="H4673" s="34"/>
    </row>
    <row r="4674" spans="3:8" x14ac:dyDescent="0.3">
      <c r="C4674" s="34"/>
      <c r="D4674" s="34"/>
      <c r="E4674" s="34"/>
      <c r="F4674" s="34"/>
      <c r="G4674" s="34"/>
      <c r="H4674" s="34"/>
    </row>
    <row r="4675" spans="3:8" x14ac:dyDescent="0.3">
      <c r="C4675" s="34"/>
      <c r="D4675" s="34"/>
      <c r="E4675" s="34"/>
      <c r="F4675" s="34"/>
      <c r="G4675" s="34"/>
      <c r="H4675" s="34"/>
    </row>
    <row r="4676" spans="3:8" x14ac:dyDescent="0.3">
      <c r="C4676" s="34"/>
      <c r="D4676" s="34"/>
      <c r="E4676" s="34"/>
      <c r="F4676" s="34"/>
      <c r="G4676" s="34"/>
      <c r="H4676" s="34"/>
    </row>
    <row r="4677" spans="3:8" x14ac:dyDescent="0.3">
      <c r="C4677" s="34"/>
      <c r="D4677" s="34"/>
      <c r="E4677" s="34"/>
      <c r="F4677" s="34"/>
      <c r="G4677" s="34"/>
      <c r="H4677" s="34"/>
    </row>
    <row r="4678" spans="3:8" x14ac:dyDescent="0.3">
      <c r="C4678" s="34"/>
      <c r="D4678" s="34"/>
      <c r="E4678" s="34"/>
      <c r="F4678" s="34"/>
      <c r="G4678" s="34"/>
      <c r="H4678" s="34"/>
    </row>
    <row r="4679" spans="3:8" x14ac:dyDescent="0.3">
      <c r="C4679" s="34"/>
      <c r="D4679" s="34"/>
      <c r="E4679" s="34"/>
      <c r="F4679" s="34"/>
      <c r="G4679" s="34"/>
      <c r="H4679" s="34"/>
    </row>
    <row r="4680" spans="3:8" x14ac:dyDescent="0.3">
      <c r="C4680" s="34"/>
      <c r="D4680" s="34"/>
      <c r="E4680" s="34"/>
      <c r="F4680" s="34"/>
      <c r="G4680" s="34"/>
      <c r="H4680" s="34"/>
    </row>
    <row r="4681" spans="3:8" x14ac:dyDescent="0.3">
      <c r="C4681" s="34"/>
      <c r="D4681" s="34"/>
      <c r="E4681" s="34"/>
      <c r="F4681" s="34"/>
      <c r="G4681" s="34"/>
      <c r="H4681" s="34"/>
    </row>
    <row r="4682" spans="3:8" x14ac:dyDescent="0.3">
      <c r="C4682" s="34"/>
      <c r="D4682" s="34"/>
      <c r="E4682" s="34"/>
      <c r="F4682" s="34"/>
      <c r="G4682" s="34"/>
      <c r="H4682" s="34"/>
    </row>
    <row r="4683" spans="3:8" x14ac:dyDescent="0.3">
      <c r="C4683" s="34"/>
      <c r="D4683" s="34"/>
      <c r="E4683" s="34"/>
      <c r="F4683" s="34"/>
      <c r="G4683" s="34"/>
      <c r="H4683" s="34"/>
    </row>
    <row r="4684" spans="3:8" x14ac:dyDescent="0.3">
      <c r="C4684" s="34"/>
      <c r="D4684" s="34"/>
      <c r="E4684" s="34"/>
      <c r="F4684" s="34"/>
      <c r="G4684" s="34"/>
      <c r="H4684" s="34"/>
    </row>
    <row r="4685" spans="3:8" x14ac:dyDescent="0.3">
      <c r="C4685" s="34"/>
      <c r="D4685" s="34"/>
      <c r="E4685" s="34"/>
      <c r="F4685" s="34"/>
      <c r="G4685" s="34"/>
      <c r="H4685" s="34"/>
    </row>
    <row r="4686" spans="3:8" x14ac:dyDescent="0.3">
      <c r="C4686" s="34"/>
      <c r="D4686" s="34"/>
      <c r="E4686" s="34"/>
      <c r="F4686" s="34"/>
      <c r="G4686" s="34"/>
      <c r="H4686" s="34"/>
    </row>
    <row r="4687" spans="3:8" x14ac:dyDescent="0.3">
      <c r="C4687" s="34"/>
      <c r="D4687" s="34"/>
      <c r="E4687" s="34"/>
      <c r="F4687" s="34"/>
      <c r="G4687" s="34"/>
      <c r="H4687" s="34"/>
    </row>
    <row r="4688" spans="3:8" x14ac:dyDescent="0.3">
      <c r="C4688" s="34"/>
      <c r="D4688" s="34"/>
      <c r="E4688" s="34"/>
      <c r="F4688" s="34"/>
      <c r="G4688" s="34"/>
      <c r="H4688" s="34"/>
    </row>
    <row r="4689" spans="3:8" x14ac:dyDescent="0.3">
      <c r="C4689" s="34"/>
      <c r="D4689" s="34"/>
      <c r="E4689" s="34"/>
      <c r="F4689" s="34"/>
      <c r="G4689" s="34"/>
      <c r="H4689" s="34"/>
    </row>
    <row r="4690" spans="3:8" x14ac:dyDescent="0.3">
      <c r="C4690" s="34"/>
      <c r="D4690" s="34"/>
      <c r="E4690" s="34"/>
      <c r="F4690" s="34"/>
      <c r="G4690" s="34"/>
      <c r="H4690" s="34"/>
    </row>
    <row r="4691" spans="3:8" x14ac:dyDescent="0.3">
      <c r="C4691" s="34"/>
      <c r="D4691" s="34"/>
      <c r="E4691" s="34"/>
      <c r="F4691" s="34"/>
      <c r="G4691" s="34"/>
      <c r="H4691" s="34"/>
    </row>
    <row r="4692" spans="3:8" x14ac:dyDescent="0.3">
      <c r="C4692" s="34"/>
      <c r="D4692" s="34"/>
      <c r="E4692" s="34"/>
      <c r="F4692" s="34"/>
      <c r="G4692" s="34"/>
      <c r="H4692" s="34"/>
    </row>
    <row r="4693" spans="3:8" x14ac:dyDescent="0.3">
      <c r="C4693" s="34"/>
      <c r="D4693" s="34"/>
      <c r="E4693" s="34"/>
      <c r="F4693" s="34"/>
      <c r="G4693" s="34"/>
      <c r="H4693" s="34"/>
    </row>
    <row r="4694" spans="3:8" x14ac:dyDescent="0.3">
      <c r="C4694" s="34"/>
      <c r="D4694" s="34"/>
      <c r="E4694" s="34"/>
      <c r="F4694" s="34"/>
      <c r="G4694" s="34"/>
      <c r="H4694" s="34"/>
    </row>
    <row r="4695" spans="3:8" x14ac:dyDescent="0.3">
      <c r="C4695" s="34"/>
      <c r="D4695" s="34"/>
      <c r="E4695" s="34"/>
      <c r="F4695" s="34"/>
      <c r="G4695" s="34"/>
      <c r="H4695" s="34"/>
    </row>
    <row r="4696" spans="3:8" x14ac:dyDescent="0.3">
      <c r="C4696" s="34"/>
      <c r="D4696" s="34"/>
      <c r="E4696" s="34"/>
      <c r="F4696" s="34"/>
      <c r="G4696" s="34"/>
      <c r="H4696" s="34"/>
    </row>
    <row r="4697" spans="3:8" x14ac:dyDescent="0.3">
      <c r="C4697" s="34"/>
      <c r="D4697" s="34"/>
      <c r="E4697" s="34"/>
      <c r="F4697" s="34"/>
      <c r="G4697" s="34"/>
      <c r="H4697" s="34"/>
    </row>
    <row r="4698" spans="3:8" x14ac:dyDescent="0.3">
      <c r="C4698" s="34"/>
      <c r="D4698" s="34"/>
      <c r="E4698" s="34"/>
      <c r="F4698" s="34"/>
      <c r="G4698" s="34"/>
      <c r="H4698" s="34"/>
    </row>
    <row r="4699" spans="3:8" x14ac:dyDescent="0.3">
      <c r="C4699" s="34"/>
      <c r="D4699" s="34"/>
      <c r="E4699" s="34"/>
      <c r="F4699" s="34"/>
      <c r="G4699" s="34"/>
      <c r="H4699" s="34"/>
    </row>
    <row r="4700" spans="3:8" x14ac:dyDescent="0.3">
      <c r="C4700" s="34"/>
      <c r="D4700" s="34"/>
      <c r="E4700" s="34"/>
      <c r="F4700" s="34"/>
      <c r="G4700" s="34"/>
      <c r="H4700" s="34"/>
    </row>
    <row r="4701" spans="3:8" x14ac:dyDescent="0.3">
      <c r="C4701" s="34"/>
      <c r="D4701" s="34"/>
      <c r="E4701" s="34"/>
      <c r="F4701" s="34"/>
      <c r="G4701" s="34"/>
      <c r="H4701" s="34"/>
    </row>
    <row r="4702" spans="3:8" x14ac:dyDescent="0.3">
      <c r="C4702" s="34"/>
      <c r="D4702" s="34"/>
      <c r="E4702" s="34"/>
      <c r="F4702" s="34"/>
      <c r="G4702" s="34"/>
      <c r="H4702" s="34"/>
    </row>
    <row r="4703" spans="3:8" x14ac:dyDescent="0.3">
      <c r="C4703" s="34"/>
      <c r="D4703" s="34"/>
      <c r="E4703" s="34"/>
      <c r="F4703" s="34"/>
      <c r="G4703" s="34"/>
      <c r="H4703" s="34"/>
    </row>
    <row r="4704" spans="3:8" x14ac:dyDescent="0.3">
      <c r="C4704" s="34"/>
      <c r="D4704" s="34"/>
      <c r="E4704" s="34"/>
      <c r="F4704" s="34"/>
      <c r="G4704" s="34"/>
      <c r="H4704" s="34"/>
    </row>
    <row r="4705" spans="3:8" x14ac:dyDescent="0.3">
      <c r="C4705" s="34"/>
      <c r="D4705" s="34"/>
      <c r="E4705" s="34"/>
      <c r="F4705" s="34"/>
      <c r="G4705" s="34"/>
      <c r="H4705" s="34"/>
    </row>
    <row r="4706" spans="3:8" x14ac:dyDescent="0.3">
      <c r="C4706" s="34"/>
      <c r="D4706" s="34"/>
      <c r="E4706" s="34"/>
      <c r="F4706" s="34"/>
      <c r="G4706" s="34"/>
      <c r="H4706" s="34"/>
    </row>
    <row r="4707" spans="3:8" x14ac:dyDescent="0.3">
      <c r="C4707" s="34"/>
      <c r="D4707" s="34"/>
      <c r="E4707" s="34"/>
      <c r="F4707" s="34"/>
      <c r="G4707" s="34"/>
      <c r="H4707" s="34"/>
    </row>
    <row r="4708" spans="3:8" x14ac:dyDescent="0.3">
      <c r="C4708" s="34"/>
      <c r="D4708" s="34"/>
      <c r="E4708" s="34"/>
      <c r="F4708" s="34"/>
      <c r="G4708" s="34"/>
      <c r="H4708" s="34"/>
    </row>
    <row r="4709" spans="3:8" x14ac:dyDescent="0.3">
      <c r="C4709" s="34"/>
      <c r="D4709" s="34"/>
      <c r="E4709" s="34"/>
      <c r="F4709" s="34"/>
      <c r="G4709" s="34"/>
      <c r="H4709" s="34"/>
    </row>
    <row r="4710" spans="3:8" x14ac:dyDescent="0.3">
      <c r="C4710" s="34"/>
      <c r="D4710" s="34"/>
      <c r="E4710" s="34"/>
      <c r="F4710" s="34"/>
      <c r="G4710" s="34"/>
      <c r="H4710" s="34"/>
    </row>
    <row r="4711" spans="3:8" x14ac:dyDescent="0.3">
      <c r="C4711" s="34"/>
      <c r="D4711" s="34"/>
      <c r="E4711" s="34"/>
      <c r="F4711" s="34"/>
      <c r="G4711" s="34"/>
      <c r="H4711" s="34"/>
    </row>
    <row r="4712" spans="3:8" x14ac:dyDescent="0.3">
      <c r="C4712" s="34"/>
      <c r="D4712" s="34"/>
      <c r="E4712" s="34"/>
      <c r="F4712" s="34"/>
      <c r="G4712" s="34"/>
      <c r="H4712" s="34"/>
    </row>
    <row r="4713" spans="3:8" x14ac:dyDescent="0.3">
      <c r="C4713" s="34"/>
      <c r="D4713" s="34"/>
      <c r="E4713" s="34"/>
      <c r="F4713" s="34"/>
      <c r="G4713" s="34"/>
      <c r="H4713" s="34"/>
    </row>
    <row r="4714" spans="3:8" x14ac:dyDescent="0.3">
      <c r="C4714" s="34"/>
      <c r="D4714" s="34"/>
      <c r="E4714" s="34"/>
      <c r="F4714" s="34"/>
      <c r="G4714" s="34"/>
      <c r="H4714" s="34"/>
    </row>
    <row r="4715" spans="3:8" x14ac:dyDescent="0.3">
      <c r="C4715" s="34"/>
      <c r="D4715" s="34"/>
      <c r="E4715" s="34"/>
      <c r="F4715" s="34"/>
      <c r="G4715" s="34"/>
      <c r="H4715" s="34"/>
    </row>
    <row r="4716" spans="3:8" x14ac:dyDescent="0.3">
      <c r="C4716" s="34"/>
      <c r="D4716" s="34"/>
      <c r="E4716" s="34"/>
      <c r="F4716" s="34"/>
      <c r="G4716" s="34"/>
      <c r="H4716" s="34"/>
    </row>
    <row r="4717" spans="3:8" x14ac:dyDescent="0.3">
      <c r="C4717" s="34"/>
      <c r="D4717" s="34"/>
      <c r="E4717" s="34"/>
      <c r="F4717" s="34"/>
      <c r="G4717" s="34"/>
      <c r="H4717" s="34"/>
    </row>
    <row r="4718" spans="3:8" x14ac:dyDescent="0.3">
      <c r="C4718" s="34"/>
      <c r="D4718" s="34"/>
      <c r="E4718" s="34"/>
      <c r="F4718" s="34"/>
      <c r="G4718" s="34"/>
      <c r="H4718" s="34"/>
    </row>
    <row r="4719" spans="3:8" x14ac:dyDescent="0.3">
      <c r="C4719" s="34"/>
      <c r="D4719" s="34"/>
      <c r="E4719" s="34"/>
      <c r="F4719" s="34"/>
      <c r="G4719" s="34"/>
      <c r="H4719" s="34"/>
    </row>
    <row r="4720" spans="3:8" x14ac:dyDescent="0.3">
      <c r="C4720" s="34"/>
      <c r="D4720" s="34"/>
      <c r="E4720" s="34"/>
      <c r="F4720" s="34"/>
      <c r="G4720" s="34"/>
      <c r="H4720" s="34"/>
    </row>
    <row r="4721" spans="3:8" x14ac:dyDescent="0.3">
      <c r="C4721" s="34"/>
      <c r="D4721" s="34"/>
      <c r="E4721" s="34"/>
      <c r="F4721" s="34"/>
      <c r="G4721" s="34"/>
      <c r="H4721" s="34"/>
    </row>
    <row r="4722" spans="3:8" x14ac:dyDescent="0.3">
      <c r="C4722" s="34"/>
      <c r="D4722" s="34"/>
      <c r="E4722" s="34"/>
      <c r="F4722" s="34"/>
      <c r="G4722" s="34"/>
      <c r="H4722" s="34"/>
    </row>
    <row r="4723" spans="3:8" x14ac:dyDescent="0.3">
      <c r="C4723" s="34"/>
      <c r="D4723" s="34"/>
      <c r="E4723" s="34"/>
      <c r="F4723" s="34"/>
      <c r="G4723" s="34"/>
      <c r="H4723" s="34"/>
    </row>
    <row r="4724" spans="3:8" x14ac:dyDescent="0.3">
      <c r="C4724" s="34"/>
      <c r="D4724" s="34"/>
      <c r="E4724" s="34"/>
      <c r="F4724" s="34"/>
      <c r="G4724" s="34"/>
      <c r="H4724" s="34"/>
    </row>
    <row r="4725" spans="3:8" x14ac:dyDescent="0.3">
      <c r="C4725" s="34"/>
      <c r="D4725" s="34"/>
      <c r="E4725" s="34"/>
      <c r="F4725" s="34"/>
      <c r="G4725" s="34"/>
      <c r="H4725" s="34"/>
    </row>
    <row r="4726" spans="3:8" x14ac:dyDescent="0.3">
      <c r="C4726" s="34"/>
      <c r="D4726" s="34"/>
      <c r="E4726" s="34"/>
      <c r="F4726" s="34"/>
      <c r="G4726" s="34"/>
      <c r="H4726" s="34"/>
    </row>
    <row r="4727" spans="3:8" x14ac:dyDescent="0.3">
      <c r="C4727" s="34"/>
      <c r="D4727" s="34"/>
      <c r="E4727" s="34"/>
      <c r="F4727" s="34"/>
      <c r="G4727" s="34"/>
      <c r="H4727" s="34"/>
    </row>
    <row r="4728" spans="3:8" x14ac:dyDescent="0.3">
      <c r="C4728" s="34"/>
      <c r="D4728" s="34"/>
      <c r="E4728" s="34"/>
      <c r="F4728" s="34"/>
      <c r="G4728" s="34"/>
      <c r="H4728" s="34"/>
    </row>
    <row r="4729" spans="3:8" x14ac:dyDescent="0.3">
      <c r="C4729" s="34"/>
      <c r="D4729" s="34"/>
      <c r="E4729" s="34"/>
      <c r="F4729" s="34"/>
      <c r="G4729" s="34"/>
      <c r="H4729" s="34"/>
    </row>
    <row r="4730" spans="3:8" x14ac:dyDescent="0.3">
      <c r="C4730" s="34"/>
      <c r="D4730" s="34"/>
      <c r="E4730" s="34"/>
      <c r="F4730" s="34"/>
      <c r="G4730" s="34"/>
      <c r="H4730" s="34"/>
    </row>
    <row r="4731" spans="3:8" x14ac:dyDescent="0.3">
      <c r="C4731" s="34"/>
      <c r="D4731" s="34"/>
      <c r="E4731" s="34"/>
      <c r="F4731" s="34"/>
      <c r="G4731" s="34"/>
      <c r="H4731" s="34"/>
    </row>
    <row r="4732" spans="3:8" x14ac:dyDescent="0.3">
      <c r="C4732" s="34"/>
      <c r="D4732" s="34"/>
      <c r="E4732" s="34"/>
      <c r="F4732" s="34"/>
      <c r="G4732" s="34"/>
      <c r="H4732" s="34"/>
    </row>
    <row r="4733" spans="3:8" x14ac:dyDescent="0.3">
      <c r="C4733" s="34"/>
      <c r="D4733" s="34"/>
      <c r="E4733" s="34"/>
      <c r="F4733" s="34"/>
      <c r="G4733" s="34"/>
      <c r="H4733" s="34"/>
    </row>
    <row r="4734" spans="3:8" x14ac:dyDescent="0.3">
      <c r="C4734" s="34"/>
      <c r="D4734" s="34"/>
      <c r="E4734" s="34"/>
      <c r="F4734" s="34"/>
      <c r="G4734" s="34"/>
      <c r="H4734" s="34"/>
    </row>
    <row r="4735" spans="3:8" x14ac:dyDescent="0.3">
      <c r="C4735" s="34"/>
      <c r="D4735" s="34"/>
      <c r="E4735" s="34"/>
      <c r="F4735" s="34"/>
      <c r="G4735" s="34"/>
      <c r="H4735" s="34"/>
    </row>
    <row r="4736" spans="3:8" x14ac:dyDescent="0.3">
      <c r="C4736" s="34"/>
      <c r="D4736" s="34"/>
      <c r="E4736" s="34"/>
      <c r="F4736" s="34"/>
      <c r="G4736" s="34"/>
      <c r="H4736" s="34"/>
    </row>
    <row r="4737" spans="3:8" x14ac:dyDescent="0.3">
      <c r="C4737" s="34"/>
      <c r="D4737" s="34"/>
      <c r="E4737" s="34"/>
      <c r="F4737" s="34"/>
      <c r="G4737" s="34"/>
      <c r="H4737" s="34"/>
    </row>
    <row r="4738" spans="3:8" x14ac:dyDescent="0.3">
      <c r="C4738" s="34"/>
      <c r="D4738" s="34"/>
      <c r="E4738" s="34"/>
      <c r="F4738" s="34"/>
      <c r="G4738" s="34"/>
      <c r="H4738" s="34"/>
    </row>
    <row r="4739" spans="3:8" x14ac:dyDescent="0.3">
      <c r="C4739" s="34"/>
      <c r="D4739" s="34"/>
      <c r="E4739" s="34"/>
      <c r="F4739" s="34"/>
      <c r="G4739" s="34"/>
      <c r="H4739" s="34"/>
    </row>
    <row r="4740" spans="3:8" x14ac:dyDescent="0.3">
      <c r="C4740" s="34"/>
      <c r="D4740" s="34"/>
      <c r="E4740" s="34"/>
      <c r="F4740" s="34"/>
      <c r="G4740" s="34"/>
      <c r="H4740" s="34"/>
    </row>
    <row r="4741" spans="3:8" x14ac:dyDescent="0.3">
      <c r="C4741" s="34"/>
      <c r="D4741" s="34"/>
      <c r="E4741" s="34"/>
      <c r="F4741" s="34"/>
      <c r="G4741" s="34"/>
      <c r="H4741" s="34"/>
    </row>
    <row r="4742" spans="3:8" x14ac:dyDescent="0.3">
      <c r="C4742" s="34"/>
      <c r="D4742" s="34"/>
      <c r="E4742" s="34"/>
      <c r="F4742" s="34"/>
      <c r="G4742" s="34"/>
      <c r="H4742" s="34"/>
    </row>
    <row r="4743" spans="3:8" x14ac:dyDescent="0.3">
      <c r="C4743" s="34"/>
      <c r="D4743" s="34"/>
      <c r="E4743" s="34"/>
      <c r="F4743" s="34"/>
      <c r="G4743" s="34"/>
      <c r="H4743" s="34"/>
    </row>
    <row r="4744" spans="3:8" x14ac:dyDescent="0.3">
      <c r="C4744" s="34"/>
      <c r="D4744" s="34"/>
      <c r="E4744" s="34"/>
      <c r="F4744" s="34"/>
      <c r="G4744" s="34"/>
      <c r="H4744" s="34"/>
    </row>
    <row r="4745" spans="3:8" x14ac:dyDescent="0.3">
      <c r="C4745" s="34"/>
      <c r="D4745" s="34"/>
      <c r="E4745" s="34"/>
      <c r="F4745" s="34"/>
      <c r="G4745" s="34"/>
      <c r="H4745" s="34"/>
    </row>
    <row r="4746" spans="3:8" x14ac:dyDescent="0.3">
      <c r="C4746" s="34"/>
      <c r="D4746" s="34"/>
      <c r="E4746" s="34"/>
      <c r="F4746" s="34"/>
      <c r="G4746" s="34"/>
      <c r="H4746" s="34"/>
    </row>
    <row r="4747" spans="3:8" x14ac:dyDescent="0.3">
      <c r="C4747" s="34"/>
      <c r="D4747" s="34"/>
      <c r="E4747" s="34"/>
      <c r="F4747" s="34"/>
      <c r="G4747" s="34"/>
      <c r="H4747" s="34"/>
    </row>
    <row r="4748" spans="3:8" x14ac:dyDescent="0.3">
      <c r="C4748" s="34"/>
      <c r="D4748" s="34"/>
      <c r="E4748" s="34"/>
      <c r="F4748" s="34"/>
      <c r="G4748" s="34"/>
      <c r="H4748" s="34"/>
    </row>
    <row r="4749" spans="3:8" x14ac:dyDescent="0.3">
      <c r="C4749" s="34"/>
      <c r="D4749" s="34"/>
      <c r="E4749" s="34"/>
      <c r="F4749" s="34"/>
      <c r="G4749" s="34"/>
      <c r="H4749" s="34"/>
    </row>
    <row r="4750" spans="3:8" x14ac:dyDescent="0.3">
      <c r="C4750" s="34"/>
      <c r="D4750" s="34"/>
      <c r="E4750" s="34"/>
      <c r="F4750" s="34"/>
      <c r="G4750" s="34"/>
      <c r="H4750" s="34"/>
    </row>
    <row r="4751" spans="3:8" x14ac:dyDescent="0.3">
      <c r="C4751" s="34"/>
      <c r="D4751" s="34"/>
      <c r="E4751" s="34"/>
      <c r="F4751" s="34"/>
      <c r="G4751" s="34"/>
      <c r="H4751" s="34"/>
    </row>
    <row r="4752" spans="3:8" x14ac:dyDescent="0.3">
      <c r="C4752" s="34"/>
      <c r="D4752" s="34"/>
      <c r="E4752" s="34"/>
      <c r="F4752" s="34"/>
      <c r="G4752" s="34"/>
      <c r="H4752" s="34"/>
    </row>
    <row r="4753" spans="3:8" x14ac:dyDescent="0.3">
      <c r="C4753" s="34"/>
      <c r="D4753" s="34"/>
      <c r="E4753" s="34"/>
      <c r="F4753" s="34"/>
      <c r="G4753" s="34"/>
      <c r="H4753" s="34"/>
    </row>
    <row r="4754" spans="3:8" x14ac:dyDescent="0.3">
      <c r="C4754" s="34"/>
      <c r="D4754" s="34"/>
      <c r="E4754" s="34"/>
      <c r="F4754" s="34"/>
      <c r="G4754" s="34"/>
      <c r="H4754" s="34"/>
    </row>
    <row r="4755" spans="3:8" x14ac:dyDescent="0.3">
      <c r="C4755" s="34"/>
      <c r="D4755" s="34"/>
      <c r="E4755" s="34"/>
      <c r="F4755" s="34"/>
      <c r="G4755" s="34"/>
      <c r="H4755" s="34"/>
    </row>
    <row r="4756" spans="3:8" x14ac:dyDescent="0.3">
      <c r="C4756" s="34"/>
      <c r="D4756" s="34"/>
      <c r="E4756" s="34"/>
      <c r="F4756" s="34"/>
      <c r="G4756" s="34"/>
      <c r="H4756" s="34"/>
    </row>
    <row r="4757" spans="3:8" x14ac:dyDescent="0.3">
      <c r="C4757" s="34"/>
      <c r="D4757" s="34"/>
      <c r="E4757" s="34"/>
      <c r="F4757" s="34"/>
      <c r="G4757" s="34"/>
      <c r="H4757" s="34"/>
    </row>
    <row r="4758" spans="3:8" x14ac:dyDescent="0.3">
      <c r="C4758" s="34"/>
      <c r="D4758" s="34"/>
      <c r="E4758" s="34"/>
      <c r="F4758" s="34"/>
      <c r="G4758" s="34"/>
      <c r="H4758" s="34"/>
    </row>
    <row r="4759" spans="3:8" x14ac:dyDescent="0.3">
      <c r="C4759" s="34"/>
      <c r="D4759" s="34"/>
      <c r="E4759" s="34"/>
      <c r="F4759" s="34"/>
      <c r="G4759" s="34"/>
      <c r="H4759" s="34"/>
    </row>
    <row r="4760" spans="3:8" x14ac:dyDescent="0.3">
      <c r="C4760" s="34"/>
      <c r="D4760" s="34"/>
      <c r="E4760" s="34"/>
      <c r="F4760" s="34"/>
      <c r="G4760" s="34"/>
      <c r="H4760" s="34"/>
    </row>
    <row r="4761" spans="3:8" x14ac:dyDescent="0.3">
      <c r="C4761" s="34"/>
      <c r="D4761" s="34"/>
      <c r="E4761" s="34"/>
      <c r="F4761" s="34"/>
      <c r="G4761" s="34"/>
      <c r="H4761" s="34"/>
    </row>
    <row r="4762" spans="3:8" x14ac:dyDescent="0.3">
      <c r="C4762" s="34"/>
      <c r="D4762" s="34"/>
      <c r="E4762" s="34"/>
      <c r="F4762" s="34"/>
      <c r="G4762" s="34"/>
      <c r="H4762" s="34"/>
    </row>
    <row r="4763" spans="3:8" x14ac:dyDescent="0.3">
      <c r="C4763" s="34"/>
      <c r="D4763" s="34"/>
      <c r="E4763" s="34"/>
      <c r="F4763" s="34"/>
      <c r="G4763" s="34"/>
      <c r="H4763" s="34"/>
    </row>
    <row r="4764" spans="3:8" x14ac:dyDescent="0.3">
      <c r="C4764" s="34"/>
      <c r="D4764" s="34"/>
      <c r="E4764" s="34"/>
      <c r="F4764" s="34"/>
      <c r="G4764" s="34"/>
      <c r="H4764" s="34"/>
    </row>
    <row r="4765" spans="3:8" x14ac:dyDescent="0.3">
      <c r="C4765" s="34"/>
      <c r="D4765" s="34"/>
      <c r="E4765" s="34"/>
      <c r="F4765" s="34"/>
      <c r="G4765" s="34"/>
      <c r="H4765" s="34"/>
    </row>
    <row r="4766" spans="3:8" x14ac:dyDescent="0.3">
      <c r="C4766" s="34"/>
      <c r="D4766" s="34"/>
      <c r="E4766" s="34"/>
      <c r="F4766" s="34"/>
      <c r="G4766" s="34"/>
      <c r="H4766" s="34"/>
    </row>
    <row r="4767" spans="3:8" x14ac:dyDescent="0.3">
      <c r="C4767" s="34"/>
      <c r="D4767" s="34"/>
      <c r="E4767" s="34"/>
      <c r="F4767" s="34"/>
      <c r="G4767" s="34"/>
      <c r="H4767" s="34"/>
    </row>
    <row r="4768" spans="3:8" x14ac:dyDescent="0.3">
      <c r="C4768" s="34"/>
      <c r="D4768" s="34"/>
      <c r="E4768" s="34"/>
      <c r="F4768" s="34"/>
      <c r="G4768" s="34"/>
      <c r="H4768" s="34"/>
    </row>
    <row r="4769" spans="3:8" x14ac:dyDescent="0.3">
      <c r="C4769" s="34"/>
      <c r="D4769" s="34"/>
      <c r="E4769" s="34"/>
      <c r="F4769" s="34"/>
      <c r="G4769" s="34"/>
      <c r="H4769" s="34"/>
    </row>
    <row r="4770" spans="3:8" x14ac:dyDescent="0.3">
      <c r="C4770" s="34"/>
      <c r="D4770" s="34"/>
      <c r="E4770" s="34"/>
      <c r="F4770" s="34"/>
      <c r="G4770" s="34"/>
      <c r="H4770" s="34"/>
    </row>
    <row r="4771" spans="3:8" x14ac:dyDescent="0.3">
      <c r="C4771" s="34"/>
      <c r="D4771" s="34"/>
      <c r="E4771" s="34"/>
      <c r="F4771" s="34"/>
      <c r="G4771" s="34"/>
      <c r="H4771" s="34"/>
    </row>
    <row r="4772" spans="3:8" x14ac:dyDescent="0.3">
      <c r="C4772" s="34"/>
      <c r="D4772" s="34"/>
      <c r="E4772" s="34"/>
      <c r="F4772" s="34"/>
      <c r="G4772" s="34"/>
      <c r="H4772" s="34"/>
    </row>
    <row r="4773" spans="3:8" x14ac:dyDescent="0.3">
      <c r="C4773" s="34"/>
      <c r="D4773" s="34"/>
      <c r="E4773" s="34"/>
      <c r="F4773" s="34"/>
      <c r="G4773" s="34"/>
      <c r="H4773" s="34"/>
    </row>
    <row r="4774" spans="3:8" x14ac:dyDescent="0.3">
      <c r="C4774" s="34"/>
      <c r="D4774" s="34"/>
      <c r="E4774" s="34"/>
      <c r="F4774" s="34"/>
      <c r="G4774" s="34"/>
      <c r="H4774" s="34"/>
    </row>
    <row r="4775" spans="3:8" x14ac:dyDescent="0.3">
      <c r="C4775" s="34"/>
      <c r="D4775" s="34"/>
      <c r="E4775" s="34"/>
      <c r="F4775" s="34"/>
      <c r="G4775" s="34"/>
      <c r="H4775" s="34"/>
    </row>
    <row r="4776" spans="3:8" x14ac:dyDescent="0.3">
      <c r="C4776" s="34"/>
      <c r="D4776" s="34"/>
      <c r="E4776" s="34"/>
      <c r="F4776" s="34"/>
      <c r="G4776" s="34"/>
      <c r="H4776" s="34"/>
    </row>
    <row r="4777" spans="3:8" x14ac:dyDescent="0.3">
      <c r="C4777" s="34"/>
      <c r="D4777" s="34"/>
      <c r="E4777" s="34"/>
      <c r="F4777" s="34"/>
      <c r="G4777" s="34"/>
      <c r="H4777" s="34"/>
    </row>
    <row r="4778" spans="3:8" x14ac:dyDescent="0.3">
      <c r="C4778" s="34"/>
      <c r="D4778" s="34"/>
      <c r="E4778" s="34"/>
      <c r="F4778" s="34"/>
      <c r="G4778" s="34"/>
      <c r="H4778" s="34"/>
    </row>
    <row r="4779" spans="3:8" x14ac:dyDescent="0.3">
      <c r="C4779" s="34"/>
      <c r="D4779" s="34"/>
      <c r="E4779" s="34"/>
      <c r="F4779" s="34"/>
      <c r="G4779" s="34"/>
      <c r="H4779" s="34"/>
    </row>
    <row r="4780" spans="3:8" x14ac:dyDescent="0.3">
      <c r="C4780" s="34"/>
      <c r="D4780" s="34"/>
      <c r="E4780" s="34"/>
      <c r="F4780" s="34"/>
      <c r="G4780" s="34"/>
      <c r="H4780" s="34"/>
    </row>
    <row r="4781" spans="3:8" x14ac:dyDescent="0.3">
      <c r="C4781" s="34"/>
      <c r="D4781" s="34"/>
      <c r="E4781" s="34"/>
      <c r="F4781" s="34"/>
      <c r="G4781" s="34"/>
      <c r="H4781" s="34"/>
    </row>
    <row r="4782" spans="3:8" x14ac:dyDescent="0.3">
      <c r="C4782" s="34"/>
      <c r="D4782" s="34"/>
      <c r="E4782" s="34"/>
      <c r="F4782" s="34"/>
      <c r="G4782" s="34"/>
      <c r="H4782" s="34"/>
    </row>
    <row r="4783" spans="3:8" x14ac:dyDescent="0.3">
      <c r="C4783" s="34"/>
      <c r="D4783" s="34"/>
      <c r="E4783" s="34"/>
      <c r="F4783" s="34"/>
      <c r="G4783" s="34"/>
      <c r="H4783" s="34"/>
    </row>
    <row r="4784" spans="3:8" x14ac:dyDescent="0.3">
      <c r="C4784" s="34"/>
      <c r="D4784" s="34"/>
      <c r="E4784" s="34"/>
      <c r="F4784" s="34"/>
      <c r="G4784" s="34"/>
      <c r="H4784" s="34"/>
    </row>
    <row r="4785" spans="3:8" x14ac:dyDescent="0.3">
      <c r="C4785" s="34"/>
      <c r="D4785" s="34"/>
      <c r="E4785" s="34"/>
      <c r="F4785" s="34"/>
      <c r="G4785" s="34"/>
      <c r="H4785" s="34"/>
    </row>
    <row r="4786" spans="3:8" x14ac:dyDescent="0.3">
      <c r="C4786" s="34"/>
      <c r="D4786" s="34"/>
      <c r="E4786" s="34"/>
      <c r="F4786" s="34"/>
      <c r="G4786" s="34"/>
      <c r="H4786" s="34"/>
    </row>
    <row r="4787" spans="3:8" x14ac:dyDescent="0.3">
      <c r="C4787" s="34"/>
      <c r="D4787" s="34"/>
      <c r="E4787" s="34"/>
      <c r="F4787" s="34"/>
      <c r="G4787" s="34"/>
      <c r="H4787" s="34"/>
    </row>
    <row r="4788" spans="3:8" x14ac:dyDescent="0.3">
      <c r="C4788" s="34"/>
      <c r="D4788" s="34"/>
      <c r="E4788" s="34"/>
      <c r="F4788" s="34"/>
      <c r="G4788" s="34"/>
      <c r="H4788" s="34"/>
    </row>
    <row r="4789" spans="3:8" x14ac:dyDescent="0.3">
      <c r="C4789" s="34"/>
      <c r="D4789" s="34"/>
      <c r="E4789" s="34"/>
      <c r="F4789" s="34"/>
      <c r="G4789" s="34"/>
      <c r="H4789" s="34"/>
    </row>
    <row r="4790" spans="3:8" x14ac:dyDescent="0.3">
      <c r="C4790" s="34"/>
      <c r="D4790" s="34"/>
      <c r="E4790" s="34"/>
      <c r="F4790" s="34"/>
      <c r="G4790" s="34"/>
      <c r="H4790" s="34"/>
    </row>
    <row r="4791" spans="3:8" x14ac:dyDescent="0.3">
      <c r="C4791" s="34"/>
      <c r="D4791" s="34"/>
      <c r="E4791" s="34"/>
      <c r="F4791" s="34"/>
      <c r="G4791" s="34"/>
      <c r="H4791" s="34"/>
    </row>
    <row r="4792" spans="3:8" x14ac:dyDescent="0.3">
      <c r="C4792" s="34"/>
      <c r="D4792" s="34"/>
      <c r="E4792" s="34"/>
      <c r="F4792" s="34"/>
      <c r="G4792" s="34"/>
      <c r="H4792" s="34"/>
    </row>
    <row r="4793" spans="3:8" x14ac:dyDescent="0.3">
      <c r="C4793" s="34"/>
      <c r="D4793" s="34"/>
      <c r="E4793" s="34"/>
      <c r="F4793" s="34"/>
      <c r="G4793" s="34"/>
      <c r="H4793" s="34"/>
    </row>
    <row r="4794" spans="3:8" x14ac:dyDescent="0.3">
      <c r="C4794" s="34"/>
      <c r="D4794" s="34"/>
      <c r="E4794" s="34"/>
      <c r="F4794" s="34"/>
      <c r="G4794" s="34"/>
      <c r="H4794" s="34"/>
    </row>
    <row r="4795" spans="3:8" x14ac:dyDescent="0.3">
      <c r="C4795" s="34"/>
      <c r="D4795" s="34"/>
      <c r="E4795" s="34"/>
      <c r="F4795" s="34"/>
      <c r="G4795" s="34"/>
      <c r="H4795" s="34"/>
    </row>
    <row r="4796" spans="3:8" x14ac:dyDescent="0.3">
      <c r="C4796" s="34"/>
      <c r="D4796" s="34"/>
      <c r="E4796" s="34"/>
      <c r="F4796" s="34"/>
      <c r="G4796" s="34"/>
      <c r="H4796" s="34"/>
    </row>
    <row r="4797" spans="3:8" x14ac:dyDescent="0.3">
      <c r="C4797" s="34"/>
      <c r="D4797" s="34"/>
      <c r="E4797" s="34"/>
      <c r="F4797" s="34"/>
      <c r="G4797" s="34"/>
      <c r="H4797" s="34"/>
    </row>
    <row r="4798" spans="3:8" x14ac:dyDescent="0.3">
      <c r="C4798" s="34"/>
      <c r="D4798" s="34"/>
      <c r="E4798" s="34"/>
      <c r="F4798" s="34"/>
      <c r="G4798" s="34"/>
      <c r="H4798" s="34"/>
    </row>
    <row r="4799" spans="3:8" x14ac:dyDescent="0.3">
      <c r="C4799" s="34"/>
      <c r="D4799" s="34"/>
      <c r="E4799" s="34"/>
      <c r="F4799" s="34"/>
      <c r="G4799" s="34"/>
      <c r="H4799" s="34"/>
    </row>
    <row r="4800" spans="3:8" x14ac:dyDescent="0.3">
      <c r="C4800" s="34"/>
      <c r="D4800" s="34"/>
      <c r="E4800" s="34"/>
      <c r="F4800" s="34"/>
      <c r="G4800" s="34"/>
      <c r="H4800" s="34"/>
    </row>
    <row r="4801" spans="3:8" x14ac:dyDescent="0.3">
      <c r="C4801" s="34"/>
      <c r="D4801" s="34"/>
      <c r="E4801" s="34"/>
      <c r="F4801" s="34"/>
      <c r="G4801" s="34"/>
      <c r="H4801" s="34"/>
    </row>
    <row r="4802" spans="3:8" x14ac:dyDescent="0.3">
      <c r="C4802" s="34"/>
      <c r="D4802" s="34"/>
      <c r="E4802" s="34"/>
      <c r="F4802" s="34"/>
      <c r="G4802" s="34"/>
      <c r="H4802" s="34"/>
    </row>
    <row r="4803" spans="3:8" x14ac:dyDescent="0.3">
      <c r="C4803" s="34"/>
      <c r="D4803" s="34"/>
      <c r="E4803" s="34"/>
      <c r="F4803" s="34"/>
      <c r="G4803" s="34"/>
      <c r="H4803" s="34"/>
    </row>
    <row r="4804" spans="3:8" x14ac:dyDescent="0.3">
      <c r="C4804" s="34"/>
      <c r="D4804" s="34"/>
      <c r="E4804" s="34"/>
      <c r="F4804" s="34"/>
      <c r="G4804" s="34"/>
      <c r="H4804" s="34"/>
    </row>
    <row r="4805" spans="3:8" x14ac:dyDescent="0.3">
      <c r="C4805" s="34"/>
      <c r="D4805" s="34"/>
      <c r="E4805" s="34"/>
      <c r="F4805" s="34"/>
      <c r="G4805" s="34"/>
      <c r="H4805" s="34"/>
    </row>
    <row r="4806" spans="3:8" x14ac:dyDescent="0.3">
      <c r="C4806" s="34"/>
      <c r="D4806" s="34"/>
      <c r="E4806" s="34"/>
      <c r="F4806" s="34"/>
      <c r="G4806" s="34"/>
      <c r="H4806" s="34"/>
    </row>
    <row r="4807" spans="3:8" x14ac:dyDescent="0.3">
      <c r="C4807" s="34"/>
      <c r="D4807" s="34"/>
      <c r="E4807" s="34"/>
      <c r="F4807" s="34"/>
      <c r="G4807" s="34"/>
      <c r="H4807" s="34"/>
    </row>
    <row r="4808" spans="3:8" x14ac:dyDescent="0.3">
      <c r="C4808" s="34"/>
      <c r="D4808" s="34"/>
      <c r="E4808" s="34"/>
      <c r="F4808" s="34"/>
      <c r="G4808" s="34"/>
      <c r="H4808" s="34"/>
    </row>
    <row r="4809" spans="3:8" x14ac:dyDescent="0.3">
      <c r="C4809" s="34"/>
      <c r="D4809" s="34"/>
      <c r="E4809" s="34"/>
      <c r="F4809" s="34"/>
      <c r="G4809" s="34"/>
      <c r="H4809" s="34"/>
    </row>
    <row r="4810" spans="3:8" x14ac:dyDescent="0.3">
      <c r="C4810" s="34"/>
      <c r="D4810" s="34"/>
      <c r="E4810" s="34"/>
      <c r="F4810" s="34"/>
      <c r="G4810" s="34"/>
      <c r="H4810" s="34"/>
    </row>
    <row r="4811" spans="3:8" x14ac:dyDescent="0.3">
      <c r="C4811" s="34"/>
      <c r="D4811" s="34"/>
      <c r="E4811" s="34"/>
      <c r="F4811" s="34"/>
      <c r="G4811" s="34"/>
      <c r="H4811" s="34"/>
    </row>
    <row r="4812" spans="3:8" x14ac:dyDescent="0.3">
      <c r="C4812" s="34"/>
      <c r="D4812" s="34"/>
      <c r="E4812" s="34"/>
      <c r="F4812" s="34"/>
      <c r="G4812" s="34"/>
      <c r="H4812" s="34"/>
    </row>
    <row r="4813" spans="3:8" x14ac:dyDescent="0.3">
      <c r="C4813" s="34"/>
      <c r="D4813" s="34"/>
      <c r="E4813" s="34"/>
      <c r="F4813" s="34"/>
      <c r="G4813" s="34"/>
      <c r="H4813" s="34"/>
    </row>
    <row r="4814" spans="3:8" x14ac:dyDescent="0.3">
      <c r="C4814" s="34"/>
      <c r="D4814" s="34"/>
      <c r="E4814" s="34"/>
      <c r="F4814" s="34"/>
      <c r="G4814" s="34"/>
      <c r="H4814" s="34"/>
    </row>
    <row r="4815" spans="3:8" x14ac:dyDescent="0.3">
      <c r="C4815" s="34"/>
      <c r="D4815" s="34"/>
      <c r="E4815" s="34"/>
      <c r="F4815" s="34"/>
      <c r="G4815" s="34"/>
      <c r="H4815" s="34"/>
    </row>
    <row r="4816" spans="3:8" x14ac:dyDescent="0.3">
      <c r="C4816" s="34"/>
      <c r="D4816" s="34"/>
      <c r="E4816" s="34"/>
      <c r="F4816" s="34"/>
      <c r="G4816" s="34"/>
      <c r="H4816" s="34"/>
    </row>
    <row r="4817" spans="3:8" x14ac:dyDescent="0.3">
      <c r="C4817" s="34"/>
      <c r="D4817" s="34"/>
      <c r="E4817" s="34"/>
      <c r="F4817" s="34"/>
      <c r="G4817" s="34"/>
      <c r="H4817" s="34"/>
    </row>
    <row r="4818" spans="3:8" x14ac:dyDescent="0.3">
      <c r="C4818" s="34"/>
      <c r="D4818" s="34"/>
      <c r="E4818" s="34"/>
      <c r="F4818" s="34"/>
      <c r="G4818" s="34"/>
      <c r="H4818" s="34"/>
    </row>
    <row r="4819" spans="3:8" x14ac:dyDescent="0.3">
      <c r="C4819" s="34"/>
      <c r="D4819" s="34"/>
      <c r="E4819" s="34"/>
      <c r="F4819" s="34"/>
      <c r="G4819" s="34"/>
      <c r="H4819" s="34"/>
    </row>
    <row r="4820" spans="3:8" x14ac:dyDescent="0.3">
      <c r="C4820" s="34"/>
      <c r="D4820" s="34"/>
      <c r="E4820" s="34"/>
      <c r="F4820" s="34"/>
      <c r="G4820" s="34"/>
      <c r="H4820" s="34"/>
    </row>
    <row r="4821" spans="3:8" x14ac:dyDescent="0.3">
      <c r="C4821" s="34"/>
      <c r="D4821" s="34"/>
      <c r="E4821" s="34"/>
      <c r="F4821" s="34"/>
      <c r="G4821" s="34"/>
      <c r="H4821" s="34"/>
    </row>
    <row r="4822" spans="3:8" x14ac:dyDescent="0.3">
      <c r="C4822" s="34"/>
      <c r="D4822" s="34"/>
      <c r="E4822" s="34"/>
      <c r="F4822" s="34"/>
      <c r="G4822" s="34"/>
      <c r="H4822" s="34"/>
    </row>
    <row r="4823" spans="3:8" x14ac:dyDescent="0.3">
      <c r="C4823" s="34"/>
      <c r="D4823" s="34"/>
      <c r="E4823" s="34"/>
      <c r="F4823" s="34"/>
      <c r="G4823" s="34"/>
      <c r="H4823" s="34"/>
    </row>
    <row r="4824" spans="3:8" x14ac:dyDescent="0.3">
      <c r="C4824" s="34"/>
      <c r="D4824" s="34"/>
      <c r="E4824" s="34"/>
      <c r="F4824" s="34"/>
      <c r="G4824" s="34"/>
      <c r="H4824" s="34"/>
    </row>
    <row r="4825" spans="3:8" x14ac:dyDescent="0.3">
      <c r="C4825" s="34"/>
      <c r="D4825" s="34"/>
      <c r="E4825" s="34"/>
      <c r="F4825" s="34"/>
      <c r="G4825" s="34"/>
      <c r="H4825" s="34"/>
    </row>
    <row r="4826" spans="3:8" x14ac:dyDescent="0.3">
      <c r="C4826" s="34"/>
      <c r="D4826" s="34"/>
      <c r="E4826" s="34"/>
      <c r="F4826" s="34"/>
      <c r="G4826" s="34"/>
      <c r="H4826" s="34"/>
    </row>
    <row r="4827" spans="3:8" x14ac:dyDescent="0.3">
      <c r="C4827" s="34"/>
      <c r="D4827" s="34"/>
      <c r="E4827" s="34"/>
      <c r="F4827" s="34"/>
      <c r="G4827" s="34"/>
      <c r="H4827" s="34"/>
    </row>
    <row r="4828" spans="3:8" x14ac:dyDescent="0.3">
      <c r="C4828" s="34"/>
      <c r="D4828" s="34"/>
      <c r="E4828" s="34"/>
      <c r="F4828" s="34"/>
      <c r="G4828" s="34"/>
      <c r="H4828" s="34"/>
    </row>
    <row r="4829" spans="3:8" x14ac:dyDescent="0.3">
      <c r="C4829" s="34"/>
      <c r="D4829" s="34"/>
      <c r="E4829" s="34"/>
      <c r="F4829" s="34"/>
      <c r="G4829" s="34"/>
      <c r="H4829" s="34"/>
    </row>
    <row r="4830" spans="3:8" x14ac:dyDescent="0.3">
      <c r="C4830" s="34"/>
      <c r="D4830" s="34"/>
      <c r="E4830" s="34"/>
      <c r="F4830" s="34"/>
      <c r="G4830" s="34"/>
      <c r="H4830" s="34"/>
    </row>
    <row r="4831" spans="3:8" x14ac:dyDescent="0.3">
      <c r="C4831" s="34"/>
      <c r="D4831" s="34"/>
      <c r="E4831" s="34"/>
      <c r="F4831" s="34"/>
      <c r="G4831" s="34"/>
      <c r="H4831" s="34"/>
    </row>
    <row r="4832" spans="3:8" x14ac:dyDescent="0.3">
      <c r="C4832" s="34"/>
      <c r="D4832" s="34"/>
      <c r="E4832" s="34"/>
      <c r="F4832" s="34"/>
      <c r="G4832" s="34"/>
      <c r="H4832" s="34"/>
    </row>
    <row r="4833" spans="3:8" x14ac:dyDescent="0.3">
      <c r="C4833" s="34"/>
      <c r="D4833" s="34"/>
      <c r="E4833" s="34"/>
      <c r="F4833" s="34"/>
      <c r="G4833" s="34"/>
      <c r="H4833" s="34"/>
    </row>
    <row r="4834" spans="3:8" x14ac:dyDescent="0.3">
      <c r="C4834" s="34"/>
      <c r="D4834" s="34"/>
      <c r="E4834" s="34"/>
      <c r="F4834" s="34"/>
      <c r="G4834" s="34"/>
      <c r="H4834" s="34"/>
    </row>
    <row r="4835" spans="3:8" x14ac:dyDescent="0.3">
      <c r="C4835" s="34"/>
      <c r="D4835" s="34"/>
      <c r="E4835" s="34"/>
      <c r="F4835" s="34"/>
      <c r="G4835" s="34"/>
      <c r="H4835" s="34"/>
    </row>
    <row r="4836" spans="3:8" x14ac:dyDescent="0.3">
      <c r="C4836" s="34"/>
      <c r="D4836" s="34"/>
      <c r="E4836" s="34"/>
      <c r="F4836" s="34"/>
      <c r="G4836" s="34"/>
      <c r="H4836" s="34"/>
    </row>
    <row r="4837" spans="3:8" x14ac:dyDescent="0.3">
      <c r="C4837" s="34"/>
      <c r="D4837" s="34"/>
      <c r="E4837" s="34"/>
      <c r="F4837" s="34"/>
      <c r="G4837" s="34"/>
      <c r="H4837" s="34"/>
    </row>
    <row r="4838" spans="3:8" x14ac:dyDescent="0.3">
      <c r="C4838" s="34"/>
      <c r="D4838" s="34"/>
      <c r="E4838" s="34"/>
      <c r="F4838" s="34"/>
      <c r="G4838" s="34"/>
      <c r="H4838" s="34"/>
    </row>
    <row r="4839" spans="3:8" x14ac:dyDescent="0.3">
      <c r="C4839" s="34"/>
      <c r="D4839" s="34"/>
      <c r="E4839" s="34"/>
      <c r="F4839" s="34"/>
      <c r="G4839" s="34"/>
      <c r="H4839" s="34"/>
    </row>
    <row r="4840" spans="3:8" x14ac:dyDescent="0.3">
      <c r="C4840" s="34"/>
      <c r="D4840" s="34"/>
      <c r="E4840" s="34"/>
      <c r="F4840" s="34"/>
      <c r="G4840" s="34"/>
      <c r="H4840" s="34"/>
    </row>
    <row r="4841" spans="3:8" x14ac:dyDescent="0.3">
      <c r="C4841" s="34"/>
      <c r="D4841" s="34"/>
      <c r="E4841" s="34"/>
      <c r="F4841" s="34"/>
      <c r="G4841" s="34"/>
      <c r="H4841" s="34"/>
    </row>
    <row r="4842" spans="3:8" x14ac:dyDescent="0.3">
      <c r="C4842" s="34"/>
      <c r="D4842" s="34"/>
      <c r="E4842" s="34"/>
      <c r="F4842" s="34"/>
      <c r="G4842" s="34"/>
      <c r="H4842" s="34"/>
    </row>
    <row r="4843" spans="3:8" x14ac:dyDescent="0.3">
      <c r="C4843" s="34"/>
      <c r="D4843" s="34"/>
      <c r="E4843" s="34"/>
      <c r="F4843" s="34"/>
      <c r="G4843" s="34"/>
      <c r="H4843" s="34"/>
    </row>
    <row r="4844" spans="3:8" x14ac:dyDescent="0.3">
      <c r="C4844" s="34"/>
      <c r="D4844" s="34"/>
      <c r="E4844" s="34"/>
      <c r="F4844" s="34"/>
      <c r="G4844" s="34"/>
      <c r="H4844" s="34"/>
    </row>
    <row r="4845" spans="3:8" x14ac:dyDescent="0.3">
      <c r="C4845" s="34"/>
      <c r="D4845" s="34"/>
      <c r="E4845" s="34"/>
      <c r="F4845" s="34"/>
      <c r="G4845" s="34"/>
      <c r="H4845" s="34"/>
    </row>
    <row r="4846" spans="3:8" x14ac:dyDescent="0.3">
      <c r="C4846" s="34"/>
      <c r="D4846" s="34"/>
      <c r="E4846" s="34"/>
      <c r="F4846" s="34"/>
      <c r="G4846" s="34"/>
      <c r="H4846" s="34"/>
    </row>
    <row r="4847" spans="3:8" x14ac:dyDescent="0.3">
      <c r="C4847" s="34"/>
      <c r="D4847" s="34"/>
      <c r="E4847" s="34"/>
      <c r="F4847" s="34"/>
      <c r="G4847" s="34"/>
      <c r="H4847" s="34"/>
    </row>
    <row r="4848" spans="3:8" x14ac:dyDescent="0.3">
      <c r="C4848" s="34"/>
      <c r="D4848" s="34"/>
      <c r="E4848" s="34"/>
      <c r="F4848" s="34"/>
      <c r="G4848" s="34"/>
      <c r="H4848" s="34"/>
    </row>
    <row r="4849" spans="3:8" x14ac:dyDescent="0.3">
      <c r="C4849" s="34"/>
      <c r="D4849" s="34"/>
      <c r="E4849" s="34"/>
      <c r="F4849" s="34"/>
      <c r="G4849" s="34"/>
      <c r="H4849" s="34"/>
    </row>
    <row r="4850" spans="3:8" x14ac:dyDescent="0.3">
      <c r="C4850" s="34"/>
      <c r="D4850" s="34"/>
      <c r="E4850" s="34"/>
      <c r="F4850" s="34"/>
      <c r="G4850" s="34"/>
      <c r="H4850" s="34"/>
    </row>
    <row r="4851" spans="3:8" x14ac:dyDescent="0.3">
      <c r="C4851" s="34"/>
      <c r="D4851" s="34"/>
      <c r="E4851" s="34"/>
      <c r="F4851" s="34"/>
      <c r="G4851" s="34"/>
      <c r="H4851" s="34"/>
    </row>
    <row r="4852" spans="3:8" x14ac:dyDescent="0.3">
      <c r="C4852" s="34"/>
      <c r="D4852" s="34"/>
      <c r="E4852" s="34"/>
      <c r="F4852" s="34"/>
      <c r="G4852" s="34"/>
      <c r="H4852" s="34"/>
    </row>
    <row r="4853" spans="3:8" x14ac:dyDescent="0.3">
      <c r="C4853" s="34"/>
      <c r="D4853" s="34"/>
      <c r="E4853" s="34"/>
      <c r="F4853" s="34"/>
      <c r="G4853" s="34"/>
      <c r="H4853" s="34"/>
    </row>
    <row r="4854" spans="3:8" x14ac:dyDescent="0.3">
      <c r="C4854" s="34"/>
      <c r="D4854" s="34"/>
      <c r="E4854" s="34"/>
      <c r="F4854" s="34"/>
      <c r="G4854" s="34"/>
      <c r="H4854" s="34"/>
    </row>
    <row r="4855" spans="3:8" x14ac:dyDescent="0.3">
      <c r="C4855" s="34"/>
      <c r="D4855" s="34"/>
      <c r="E4855" s="34"/>
      <c r="F4855" s="34"/>
      <c r="G4855" s="34"/>
      <c r="H4855" s="34"/>
    </row>
    <row r="4856" spans="3:8" x14ac:dyDescent="0.3">
      <c r="C4856" s="34"/>
      <c r="D4856" s="34"/>
      <c r="E4856" s="34"/>
      <c r="F4856" s="34"/>
      <c r="G4856" s="34"/>
      <c r="H4856" s="34"/>
    </row>
    <row r="4857" spans="3:8" x14ac:dyDescent="0.3">
      <c r="C4857" s="34"/>
      <c r="D4857" s="34"/>
      <c r="E4857" s="34"/>
      <c r="F4857" s="34"/>
      <c r="G4857" s="34"/>
      <c r="H4857" s="34"/>
    </row>
    <row r="4858" spans="3:8" x14ac:dyDescent="0.3">
      <c r="C4858" s="34"/>
      <c r="D4858" s="34"/>
      <c r="E4858" s="34"/>
      <c r="F4858" s="34"/>
      <c r="G4858" s="34"/>
      <c r="H4858" s="34"/>
    </row>
    <row r="4859" spans="3:8" x14ac:dyDescent="0.3">
      <c r="C4859" s="34"/>
      <c r="D4859" s="34"/>
      <c r="E4859" s="34"/>
      <c r="F4859" s="34"/>
      <c r="G4859" s="34"/>
      <c r="H4859" s="34"/>
    </row>
    <row r="4860" spans="3:8" x14ac:dyDescent="0.3">
      <c r="C4860" s="34"/>
      <c r="D4860" s="34"/>
      <c r="E4860" s="34"/>
      <c r="F4860" s="34"/>
      <c r="G4860" s="34"/>
      <c r="H4860" s="34"/>
    </row>
    <row r="4861" spans="3:8" x14ac:dyDescent="0.3">
      <c r="C4861" s="34"/>
      <c r="D4861" s="34"/>
      <c r="E4861" s="34"/>
      <c r="F4861" s="34"/>
      <c r="G4861" s="34"/>
      <c r="H4861" s="34"/>
    </row>
    <row r="4862" spans="3:8" x14ac:dyDescent="0.3">
      <c r="C4862" s="34"/>
      <c r="D4862" s="34"/>
      <c r="E4862" s="34"/>
      <c r="F4862" s="34"/>
      <c r="G4862" s="34"/>
      <c r="H4862" s="34"/>
    </row>
    <row r="4863" spans="3:8" x14ac:dyDescent="0.3">
      <c r="C4863" s="34"/>
      <c r="D4863" s="34"/>
      <c r="E4863" s="34"/>
      <c r="F4863" s="34"/>
      <c r="G4863" s="34"/>
      <c r="H4863" s="34"/>
    </row>
    <row r="4864" spans="3:8" x14ac:dyDescent="0.3">
      <c r="C4864" s="34"/>
      <c r="D4864" s="34"/>
      <c r="E4864" s="34"/>
      <c r="F4864" s="34"/>
      <c r="G4864" s="34"/>
      <c r="H4864" s="34"/>
    </row>
    <row r="4865" spans="3:8" x14ac:dyDescent="0.3">
      <c r="C4865" s="34"/>
      <c r="D4865" s="34"/>
      <c r="E4865" s="34"/>
      <c r="F4865" s="34"/>
      <c r="G4865" s="34"/>
      <c r="H4865" s="34"/>
    </row>
    <row r="4866" spans="3:8" x14ac:dyDescent="0.3">
      <c r="C4866" s="34"/>
      <c r="D4866" s="34"/>
      <c r="E4866" s="34"/>
      <c r="F4866" s="34"/>
      <c r="G4866" s="34"/>
      <c r="H4866" s="34"/>
    </row>
    <row r="4867" spans="3:8" x14ac:dyDescent="0.3">
      <c r="C4867" s="34"/>
      <c r="D4867" s="34"/>
      <c r="E4867" s="34"/>
      <c r="F4867" s="34"/>
      <c r="G4867" s="34"/>
      <c r="H4867" s="34"/>
    </row>
    <row r="4868" spans="3:8" x14ac:dyDescent="0.3">
      <c r="C4868" s="34"/>
      <c r="D4868" s="34"/>
      <c r="E4868" s="34"/>
      <c r="F4868" s="34"/>
      <c r="G4868" s="34"/>
      <c r="H4868" s="34"/>
    </row>
    <row r="4869" spans="3:8" x14ac:dyDescent="0.3">
      <c r="C4869" s="34"/>
      <c r="D4869" s="34"/>
      <c r="E4869" s="34"/>
      <c r="F4869" s="34"/>
      <c r="G4869" s="34"/>
      <c r="H4869" s="34"/>
    </row>
    <row r="4870" spans="3:8" x14ac:dyDescent="0.3">
      <c r="C4870" s="34"/>
      <c r="D4870" s="34"/>
      <c r="E4870" s="34"/>
      <c r="F4870" s="34"/>
      <c r="G4870" s="34"/>
      <c r="H4870" s="34"/>
    </row>
    <row r="4871" spans="3:8" x14ac:dyDescent="0.3">
      <c r="C4871" s="34"/>
      <c r="D4871" s="34"/>
      <c r="E4871" s="34"/>
      <c r="F4871" s="34"/>
      <c r="G4871" s="34"/>
      <c r="H4871" s="34"/>
    </row>
    <row r="4872" spans="3:8" x14ac:dyDescent="0.3">
      <c r="C4872" s="34"/>
      <c r="D4872" s="34"/>
      <c r="E4872" s="34"/>
      <c r="F4872" s="34"/>
      <c r="G4872" s="34"/>
      <c r="H4872" s="34"/>
    </row>
    <row r="4873" spans="3:8" x14ac:dyDescent="0.3">
      <c r="C4873" s="34"/>
      <c r="D4873" s="34"/>
      <c r="E4873" s="34"/>
      <c r="F4873" s="34"/>
      <c r="G4873" s="34"/>
      <c r="H4873" s="34"/>
    </row>
    <row r="4874" spans="3:8" x14ac:dyDescent="0.3">
      <c r="C4874" s="34"/>
      <c r="D4874" s="34"/>
      <c r="E4874" s="34"/>
      <c r="F4874" s="34"/>
      <c r="G4874" s="34"/>
      <c r="H4874" s="34"/>
    </row>
    <row r="4875" spans="3:8" x14ac:dyDescent="0.3">
      <c r="C4875" s="34"/>
      <c r="D4875" s="34"/>
      <c r="E4875" s="34"/>
      <c r="F4875" s="34"/>
      <c r="G4875" s="34"/>
      <c r="H4875" s="34"/>
    </row>
    <row r="4876" spans="3:8" x14ac:dyDescent="0.3">
      <c r="C4876" s="34"/>
      <c r="D4876" s="34"/>
      <c r="E4876" s="34"/>
      <c r="F4876" s="34"/>
      <c r="G4876" s="34"/>
      <c r="H4876" s="34"/>
    </row>
    <row r="4877" spans="3:8" x14ac:dyDescent="0.3">
      <c r="C4877" s="34"/>
      <c r="D4877" s="34"/>
      <c r="E4877" s="34"/>
      <c r="F4877" s="34"/>
      <c r="G4877" s="34"/>
      <c r="H4877" s="34"/>
    </row>
    <row r="4878" spans="3:8" x14ac:dyDescent="0.3">
      <c r="C4878" s="34"/>
      <c r="D4878" s="34"/>
      <c r="E4878" s="34"/>
      <c r="F4878" s="34"/>
      <c r="G4878" s="34"/>
      <c r="H4878" s="34"/>
    </row>
    <row r="4879" spans="3:8" x14ac:dyDescent="0.3">
      <c r="C4879" s="34"/>
      <c r="D4879" s="34"/>
      <c r="E4879" s="34"/>
      <c r="F4879" s="34"/>
      <c r="G4879" s="34"/>
      <c r="H4879" s="34"/>
    </row>
    <row r="4880" spans="3:8" x14ac:dyDescent="0.3">
      <c r="C4880" s="34"/>
      <c r="D4880" s="34"/>
      <c r="E4880" s="34"/>
      <c r="F4880" s="34"/>
      <c r="G4880" s="34"/>
      <c r="H4880" s="34"/>
    </row>
    <row r="4881" spans="3:8" x14ac:dyDescent="0.3">
      <c r="C4881" s="34"/>
      <c r="D4881" s="34"/>
      <c r="E4881" s="34"/>
      <c r="F4881" s="34"/>
      <c r="G4881" s="34"/>
      <c r="H4881" s="34"/>
    </row>
    <row r="4882" spans="3:8" x14ac:dyDescent="0.3">
      <c r="C4882" s="34"/>
      <c r="D4882" s="34"/>
      <c r="E4882" s="34"/>
      <c r="F4882" s="34"/>
      <c r="G4882" s="34"/>
      <c r="H4882" s="34"/>
    </row>
    <row r="4883" spans="3:8" x14ac:dyDescent="0.3">
      <c r="C4883" s="34"/>
      <c r="D4883" s="34"/>
      <c r="E4883" s="34"/>
      <c r="F4883" s="34"/>
      <c r="G4883" s="34"/>
      <c r="H4883" s="34"/>
    </row>
    <row r="4884" spans="3:8" x14ac:dyDescent="0.3">
      <c r="C4884" s="34"/>
      <c r="D4884" s="34"/>
      <c r="E4884" s="34"/>
      <c r="F4884" s="34"/>
      <c r="G4884" s="34"/>
      <c r="H4884" s="34"/>
    </row>
    <row r="4885" spans="3:8" x14ac:dyDescent="0.3">
      <c r="C4885" s="34"/>
      <c r="D4885" s="34"/>
      <c r="E4885" s="34"/>
      <c r="F4885" s="34"/>
      <c r="G4885" s="34"/>
      <c r="H4885" s="34"/>
    </row>
    <row r="4886" spans="3:8" x14ac:dyDescent="0.3">
      <c r="C4886" s="34"/>
      <c r="D4886" s="34"/>
      <c r="E4886" s="34"/>
      <c r="F4886" s="34"/>
      <c r="G4886" s="34"/>
      <c r="H4886" s="34"/>
    </row>
    <row r="4887" spans="3:8" x14ac:dyDescent="0.3">
      <c r="C4887" s="34"/>
      <c r="D4887" s="34"/>
      <c r="E4887" s="34"/>
      <c r="F4887" s="34"/>
      <c r="G4887" s="34"/>
      <c r="H4887" s="34"/>
    </row>
    <row r="4888" spans="3:8" x14ac:dyDescent="0.3">
      <c r="C4888" s="34"/>
      <c r="D4888" s="34"/>
      <c r="E4888" s="34"/>
      <c r="F4888" s="34"/>
      <c r="G4888" s="34"/>
      <c r="H4888" s="34"/>
    </row>
    <row r="4889" spans="3:8" x14ac:dyDescent="0.3">
      <c r="C4889" s="34"/>
      <c r="D4889" s="34"/>
      <c r="E4889" s="34"/>
      <c r="F4889" s="34"/>
      <c r="G4889" s="34"/>
      <c r="H4889" s="34"/>
    </row>
    <row r="4890" spans="3:8" x14ac:dyDescent="0.3">
      <c r="C4890" s="34"/>
      <c r="D4890" s="34"/>
      <c r="E4890" s="34"/>
      <c r="F4890" s="34"/>
      <c r="G4890" s="34"/>
      <c r="H4890" s="34"/>
    </row>
    <row r="4891" spans="3:8" x14ac:dyDescent="0.3">
      <c r="C4891" s="34"/>
      <c r="D4891" s="34"/>
      <c r="E4891" s="34"/>
      <c r="F4891" s="34"/>
      <c r="G4891" s="34"/>
      <c r="H4891" s="34"/>
    </row>
    <row r="4892" spans="3:8" x14ac:dyDescent="0.3">
      <c r="C4892" s="34"/>
      <c r="D4892" s="34"/>
      <c r="E4892" s="34"/>
      <c r="F4892" s="34"/>
      <c r="G4892" s="34"/>
      <c r="H4892" s="34"/>
    </row>
    <row r="4893" spans="3:8" x14ac:dyDescent="0.3">
      <c r="C4893" s="34"/>
      <c r="D4893" s="34"/>
      <c r="E4893" s="34"/>
      <c r="F4893" s="34"/>
      <c r="G4893" s="34"/>
      <c r="H4893" s="34"/>
    </row>
    <row r="4894" spans="3:8" x14ac:dyDescent="0.3">
      <c r="C4894" s="34"/>
      <c r="D4894" s="34"/>
      <c r="E4894" s="34"/>
      <c r="F4894" s="34"/>
      <c r="G4894" s="34"/>
      <c r="H4894" s="34"/>
    </row>
    <row r="4895" spans="3:8" x14ac:dyDescent="0.3">
      <c r="C4895" s="34"/>
      <c r="D4895" s="34"/>
      <c r="E4895" s="34"/>
      <c r="F4895" s="34"/>
      <c r="G4895" s="34"/>
      <c r="H4895" s="34"/>
    </row>
    <row r="4896" spans="3:8" x14ac:dyDescent="0.3">
      <c r="C4896" s="34"/>
      <c r="D4896" s="34"/>
      <c r="E4896" s="34"/>
      <c r="F4896" s="34"/>
      <c r="G4896" s="34"/>
      <c r="H4896" s="34"/>
    </row>
    <row r="4897" spans="3:8" x14ac:dyDescent="0.3">
      <c r="C4897" s="34"/>
      <c r="D4897" s="34"/>
      <c r="E4897" s="34"/>
      <c r="F4897" s="34"/>
      <c r="G4897" s="34"/>
      <c r="H4897" s="34"/>
    </row>
    <row r="4898" spans="3:8" x14ac:dyDescent="0.3">
      <c r="C4898" s="34"/>
      <c r="D4898" s="34"/>
      <c r="E4898" s="34"/>
      <c r="F4898" s="34"/>
      <c r="G4898" s="34"/>
      <c r="H4898" s="34"/>
    </row>
    <row r="4899" spans="3:8" x14ac:dyDescent="0.3">
      <c r="C4899" s="34"/>
      <c r="D4899" s="34"/>
      <c r="E4899" s="34"/>
      <c r="F4899" s="34"/>
      <c r="G4899" s="34"/>
      <c r="H4899" s="34"/>
    </row>
    <row r="4900" spans="3:8" x14ac:dyDescent="0.3">
      <c r="C4900" s="34"/>
      <c r="D4900" s="34"/>
      <c r="E4900" s="34"/>
      <c r="F4900" s="34"/>
      <c r="G4900" s="34"/>
      <c r="H4900" s="34"/>
    </row>
    <row r="4901" spans="3:8" x14ac:dyDescent="0.3">
      <c r="C4901" s="34"/>
      <c r="D4901" s="34"/>
      <c r="E4901" s="34"/>
      <c r="F4901" s="34"/>
      <c r="G4901" s="34"/>
      <c r="H4901" s="34"/>
    </row>
    <row r="4902" spans="3:8" x14ac:dyDescent="0.3">
      <c r="C4902" s="34"/>
      <c r="D4902" s="34"/>
      <c r="E4902" s="34"/>
      <c r="F4902" s="34"/>
      <c r="G4902" s="34"/>
      <c r="H4902" s="34"/>
    </row>
    <row r="4903" spans="3:8" x14ac:dyDescent="0.3">
      <c r="C4903" s="34"/>
      <c r="D4903" s="34"/>
      <c r="E4903" s="34"/>
      <c r="F4903" s="34"/>
      <c r="G4903" s="34"/>
      <c r="H4903" s="34"/>
    </row>
    <row r="4904" spans="3:8" x14ac:dyDescent="0.3">
      <c r="C4904" s="34"/>
      <c r="D4904" s="34"/>
      <c r="E4904" s="34"/>
      <c r="F4904" s="34"/>
      <c r="G4904" s="34"/>
      <c r="H4904" s="34"/>
    </row>
    <row r="4905" spans="3:8" x14ac:dyDescent="0.3">
      <c r="C4905" s="34"/>
      <c r="D4905" s="34"/>
      <c r="E4905" s="34"/>
      <c r="F4905" s="34"/>
      <c r="G4905" s="34"/>
      <c r="H4905" s="34"/>
    </row>
    <row r="4906" spans="3:8" x14ac:dyDescent="0.3">
      <c r="C4906" s="34"/>
      <c r="D4906" s="34"/>
      <c r="E4906" s="34"/>
      <c r="F4906" s="34"/>
      <c r="G4906" s="34"/>
      <c r="H4906" s="34"/>
    </row>
    <row r="4907" spans="3:8" x14ac:dyDescent="0.3">
      <c r="C4907" s="34"/>
      <c r="D4907" s="34"/>
      <c r="E4907" s="34"/>
      <c r="F4907" s="34"/>
      <c r="G4907" s="34"/>
      <c r="H4907" s="34"/>
    </row>
    <row r="4908" spans="3:8" x14ac:dyDescent="0.3">
      <c r="C4908" s="34"/>
      <c r="D4908" s="34"/>
      <c r="E4908" s="34"/>
      <c r="F4908" s="34"/>
      <c r="G4908" s="34"/>
      <c r="H4908" s="34"/>
    </row>
    <row r="4909" spans="3:8" x14ac:dyDescent="0.3">
      <c r="C4909" s="34"/>
      <c r="D4909" s="34"/>
      <c r="E4909" s="34"/>
      <c r="F4909" s="34"/>
      <c r="G4909" s="34"/>
      <c r="H4909" s="34"/>
    </row>
    <row r="4910" spans="3:8" x14ac:dyDescent="0.3">
      <c r="C4910" s="34"/>
      <c r="D4910" s="34"/>
      <c r="E4910" s="34"/>
      <c r="F4910" s="34"/>
      <c r="G4910" s="34"/>
      <c r="H4910" s="34"/>
    </row>
    <row r="4911" spans="3:8" x14ac:dyDescent="0.3">
      <c r="C4911" s="34"/>
      <c r="D4911" s="34"/>
      <c r="E4911" s="34"/>
      <c r="F4911" s="34"/>
      <c r="G4911" s="34"/>
      <c r="H4911" s="34"/>
    </row>
    <row r="4912" spans="3:8" x14ac:dyDescent="0.3">
      <c r="C4912" s="34"/>
      <c r="D4912" s="34"/>
      <c r="E4912" s="34"/>
      <c r="F4912" s="34"/>
      <c r="G4912" s="34"/>
      <c r="H4912" s="34"/>
    </row>
    <row r="4913" spans="3:8" x14ac:dyDescent="0.3">
      <c r="C4913" s="34"/>
      <c r="D4913" s="34"/>
      <c r="E4913" s="34"/>
      <c r="F4913" s="34"/>
      <c r="G4913" s="34"/>
      <c r="H4913" s="34"/>
    </row>
    <row r="4914" spans="3:8" x14ac:dyDescent="0.3">
      <c r="C4914" s="34"/>
      <c r="D4914" s="34"/>
      <c r="E4914" s="34"/>
      <c r="F4914" s="34"/>
      <c r="G4914" s="34"/>
      <c r="H4914" s="34"/>
    </row>
    <row r="4915" spans="3:8" x14ac:dyDescent="0.3">
      <c r="C4915" s="34"/>
      <c r="D4915" s="34"/>
      <c r="E4915" s="34"/>
      <c r="F4915" s="34"/>
      <c r="G4915" s="34"/>
      <c r="H4915" s="34"/>
    </row>
    <row r="4916" spans="3:8" x14ac:dyDescent="0.3">
      <c r="C4916" s="34"/>
      <c r="D4916" s="34"/>
      <c r="E4916" s="34"/>
      <c r="F4916" s="34"/>
      <c r="G4916" s="34"/>
      <c r="H4916" s="34"/>
    </row>
    <row r="4917" spans="3:8" x14ac:dyDescent="0.3">
      <c r="C4917" s="34"/>
      <c r="D4917" s="34"/>
      <c r="E4917" s="34"/>
      <c r="F4917" s="34"/>
      <c r="G4917" s="34"/>
      <c r="H4917" s="34"/>
    </row>
    <row r="4918" spans="3:8" x14ac:dyDescent="0.3">
      <c r="C4918" s="34"/>
      <c r="D4918" s="34"/>
      <c r="E4918" s="34"/>
      <c r="F4918" s="34"/>
      <c r="G4918" s="34"/>
      <c r="H4918" s="34"/>
    </row>
    <row r="4919" spans="3:8" x14ac:dyDescent="0.3">
      <c r="C4919" s="34"/>
      <c r="D4919" s="34"/>
      <c r="E4919" s="34"/>
      <c r="F4919" s="34"/>
      <c r="G4919" s="34"/>
      <c r="H4919" s="34"/>
    </row>
    <row r="4920" spans="3:8" x14ac:dyDescent="0.3">
      <c r="C4920" s="34"/>
      <c r="D4920" s="34"/>
      <c r="E4920" s="34"/>
      <c r="F4920" s="34"/>
      <c r="G4920" s="34"/>
      <c r="H4920" s="34"/>
    </row>
    <row r="4921" spans="3:8" x14ac:dyDescent="0.3">
      <c r="C4921" s="34"/>
      <c r="D4921" s="34"/>
      <c r="E4921" s="34"/>
      <c r="F4921" s="34"/>
      <c r="G4921" s="34"/>
      <c r="H4921" s="34"/>
    </row>
    <row r="4922" spans="3:8" x14ac:dyDescent="0.3">
      <c r="C4922" s="34"/>
      <c r="D4922" s="34"/>
      <c r="E4922" s="34"/>
      <c r="F4922" s="34"/>
      <c r="G4922" s="34"/>
      <c r="H4922" s="34"/>
    </row>
    <row r="4923" spans="3:8" x14ac:dyDescent="0.3">
      <c r="C4923" s="34"/>
      <c r="D4923" s="34"/>
      <c r="E4923" s="34"/>
      <c r="F4923" s="34"/>
      <c r="G4923" s="34"/>
      <c r="H4923" s="34"/>
    </row>
    <row r="4924" spans="3:8" x14ac:dyDescent="0.3">
      <c r="C4924" s="34"/>
      <c r="D4924" s="34"/>
      <c r="E4924" s="34"/>
      <c r="F4924" s="34"/>
      <c r="G4924" s="34"/>
      <c r="H4924" s="34"/>
    </row>
    <row r="4925" spans="3:8" x14ac:dyDescent="0.3">
      <c r="C4925" s="34"/>
      <c r="D4925" s="34"/>
      <c r="E4925" s="34"/>
      <c r="F4925" s="34"/>
      <c r="G4925" s="34"/>
      <c r="H4925" s="34"/>
    </row>
    <row r="4926" spans="3:8" x14ac:dyDescent="0.3">
      <c r="C4926" s="34"/>
      <c r="D4926" s="34"/>
      <c r="E4926" s="34"/>
      <c r="F4926" s="34"/>
      <c r="G4926" s="34"/>
      <c r="H4926" s="34"/>
    </row>
    <row r="4927" spans="3:8" x14ac:dyDescent="0.3">
      <c r="C4927" s="34"/>
      <c r="D4927" s="34"/>
      <c r="E4927" s="34"/>
      <c r="F4927" s="34"/>
      <c r="G4927" s="34"/>
      <c r="H4927" s="34"/>
    </row>
    <row r="4928" spans="3:8" x14ac:dyDescent="0.3">
      <c r="C4928" s="34"/>
      <c r="D4928" s="34"/>
      <c r="E4928" s="34"/>
      <c r="F4928" s="34"/>
      <c r="G4928" s="34"/>
      <c r="H4928" s="34"/>
    </row>
    <row r="4929" spans="3:8" x14ac:dyDescent="0.3">
      <c r="C4929" s="34"/>
      <c r="D4929" s="34"/>
      <c r="E4929" s="34"/>
      <c r="F4929" s="34"/>
      <c r="G4929" s="34"/>
      <c r="H4929" s="34"/>
    </row>
    <row r="4930" spans="3:8" x14ac:dyDescent="0.3">
      <c r="C4930" s="34"/>
      <c r="D4930" s="34"/>
      <c r="E4930" s="34"/>
      <c r="F4930" s="34"/>
      <c r="G4930" s="34"/>
      <c r="H4930" s="34"/>
    </row>
    <row r="4931" spans="3:8" x14ac:dyDescent="0.3">
      <c r="C4931" s="34"/>
      <c r="D4931" s="34"/>
      <c r="E4931" s="34"/>
      <c r="F4931" s="34"/>
      <c r="G4931" s="34"/>
      <c r="H4931" s="34"/>
    </row>
    <row r="4932" spans="3:8" x14ac:dyDescent="0.3">
      <c r="C4932" s="34"/>
      <c r="D4932" s="34"/>
      <c r="E4932" s="34"/>
      <c r="F4932" s="34"/>
      <c r="G4932" s="34"/>
      <c r="H4932" s="34"/>
    </row>
    <row r="4933" spans="3:8" x14ac:dyDescent="0.3">
      <c r="C4933" s="34"/>
      <c r="D4933" s="34"/>
      <c r="E4933" s="34"/>
      <c r="F4933" s="34"/>
      <c r="G4933" s="34"/>
      <c r="H4933" s="34"/>
    </row>
    <row r="4934" spans="3:8" x14ac:dyDescent="0.3">
      <c r="C4934" s="34"/>
      <c r="D4934" s="34"/>
      <c r="E4934" s="34"/>
      <c r="F4934" s="34"/>
      <c r="G4934" s="34"/>
      <c r="H4934" s="34"/>
    </row>
    <row r="4935" spans="3:8" x14ac:dyDescent="0.3">
      <c r="C4935" s="34"/>
      <c r="D4935" s="34"/>
      <c r="E4935" s="34"/>
      <c r="F4935" s="34"/>
      <c r="G4935" s="34"/>
      <c r="H4935" s="34"/>
    </row>
    <row r="4936" spans="3:8" x14ac:dyDescent="0.3">
      <c r="C4936" s="34"/>
      <c r="D4936" s="34"/>
      <c r="E4936" s="34"/>
      <c r="F4936" s="34"/>
      <c r="G4936" s="34"/>
      <c r="H4936" s="34"/>
    </row>
    <row r="4937" spans="3:8" x14ac:dyDescent="0.3">
      <c r="C4937" s="34"/>
      <c r="D4937" s="34"/>
      <c r="E4937" s="34"/>
      <c r="F4937" s="34"/>
      <c r="G4937" s="34"/>
      <c r="H4937" s="34"/>
    </row>
    <row r="4938" spans="3:8" x14ac:dyDescent="0.3">
      <c r="C4938" s="34"/>
      <c r="D4938" s="34"/>
      <c r="E4938" s="34"/>
      <c r="F4938" s="34"/>
      <c r="G4938" s="34"/>
      <c r="H4938" s="34"/>
    </row>
    <row r="4939" spans="3:8" x14ac:dyDescent="0.3">
      <c r="C4939" s="34"/>
      <c r="D4939" s="34"/>
      <c r="E4939" s="34"/>
      <c r="F4939" s="34"/>
      <c r="G4939" s="34"/>
      <c r="H4939" s="34"/>
    </row>
    <row r="4940" spans="3:8" x14ac:dyDescent="0.3">
      <c r="C4940" s="34"/>
      <c r="D4940" s="34"/>
      <c r="E4940" s="34"/>
      <c r="F4940" s="34"/>
      <c r="G4940" s="34"/>
      <c r="H4940" s="34"/>
    </row>
    <row r="4941" spans="3:8" x14ac:dyDescent="0.3">
      <c r="C4941" s="34"/>
      <c r="D4941" s="34"/>
      <c r="E4941" s="34"/>
      <c r="F4941" s="34"/>
      <c r="G4941" s="34"/>
      <c r="H4941" s="34"/>
    </row>
    <row r="4942" spans="3:8" x14ac:dyDescent="0.3">
      <c r="C4942" s="34"/>
      <c r="D4942" s="34"/>
      <c r="E4942" s="34"/>
      <c r="F4942" s="34"/>
      <c r="G4942" s="34"/>
      <c r="H4942" s="34"/>
    </row>
    <row r="4943" spans="3:8" x14ac:dyDescent="0.3">
      <c r="C4943" s="34"/>
      <c r="D4943" s="34"/>
      <c r="E4943" s="34"/>
      <c r="F4943" s="34"/>
      <c r="G4943" s="34"/>
      <c r="H4943" s="34"/>
    </row>
    <row r="4944" spans="3:8" x14ac:dyDescent="0.3">
      <c r="C4944" s="34"/>
      <c r="D4944" s="34"/>
      <c r="E4944" s="34"/>
      <c r="F4944" s="34"/>
      <c r="G4944" s="34"/>
      <c r="H4944" s="34"/>
    </row>
    <row r="4945" spans="3:8" x14ac:dyDescent="0.3">
      <c r="C4945" s="34"/>
      <c r="D4945" s="34"/>
      <c r="E4945" s="34"/>
      <c r="F4945" s="34"/>
      <c r="G4945" s="34"/>
      <c r="H4945" s="34"/>
    </row>
    <row r="4946" spans="3:8" x14ac:dyDescent="0.3">
      <c r="C4946" s="34"/>
      <c r="D4946" s="34"/>
      <c r="E4946" s="34"/>
      <c r="F4946" s="34"/>
      <c r="G4946" s="34"/>
      <c r="H4946" s="34"/>
    </row>
    <row r="4947" spans="3:8" x14ac:dyDescent="0.3">
      <c r="C4947" s="34"/>
      <c r="D4947" s="34"/>
      <c r="E4947" s="34"/>
      <c r="F4947" s="34"/>
      <c r="G4947" s="34"/>
      <c r="H4947" s="34"/>
    </row>
    <row r="4948" spans="3:8" x14ac:dyDescent="0.3">
      <c r="C4948" s="34"/>
      <c r="D4948" s="34"/>
      <c r="E4948" s="34"/>
      <c r="F4948" s="34"/>
      <c r="G4948" s="34"/>
      <c r="H4948" s="34"/>
    </row>
    <row r="4949" spans="3:8" x14ac:dyDescent="0.3">
      <c r="C4949" s="34"/>
      <c r="D4949" s="34"/>
      <c r="E4949" s="34"/>
      <c r="F4949" s="34"/>
      <c r="G4949" s="34"/>
      <c r="H4949" s="34"/>
    </row>
    <row r="4950" spans="3:8" x14ac:dyDescent="0.3">
      <c r="C4950" s="34"/>
      <c r="D4950" s="34"/>
      <c r="E4950" s="34"/>
      <c r="F4950" s="34"/>
      <c r="G4950" s="34"/>
      <c r="H4950" s="34"/>
    </row>
    <row r="4951" spans="3:8" x14ac:dyDescent="0.3">
      <c r="C4951" s="34"/>
      <c r="D4951" s="34"/>
      <c r="E4951" s="34"/>
      <c r="F4951" s="34"/>
      <c r="G4951" s="34"/>
      <c r="H4951" s="34"/>
    </row>
    <row r="4952" spans="3:8" x14ac:dyDescent="0.3">
      <c r="C4952" s="34"/>
      <c r="D4952" s="34"/>
      <c r="E4952" s="34"/>
      <c r="F4952" s="34"/>
      <c r="G4952" s="34"/>
      <c r="H4952" s="34"/>
    </row>
    <row r="4953" spans="3:8" x14ac:dyDescent="0.3">
      <c r="C4953" s="34"/>
      <c r="D4953" s="34"/>
      <c r="E4953" s="34"/>
      <c r="F4953" s="34"/>
      <c r="G4953" s="34"/>
      <c r="H4953" s="34"/>
    </row>
    <row r="4954" spans="3:8" x14ac:dyDescent="0.3">
      <c r="C4954" s="34"/>
      <c r="D4954" s="34"/>
      <c r="E4954" s="34"/>
      <c r="F4954" s="34"/>
      <c r="G4954" s="34"/>
      <c r="H4954" s="34"/>
    </row>
    <row r="4955" spans="3:8" x14ac:dyDescent="0.3">
      <c r="C4955" s="34"/>
      <c r="D4955" s="34"/>
      <c r="E4955" s="34"/>
      <c r="F4955" s="34"/>
      <c r="G4955" s="34"/>
      <c r="H4955" s="34"/>
    </row>
    <row r="4956" spans="3:8" x14ac:dyDescent="0.3">
      <c r="C4956" s="34"/>
      <c r="D4956" s="34"/>
      <c r="E4956" s="34"/>
      <c r="F4956" s="34"/>
      <c r="G4956" s="34"/>
      <c r="H4956" s="34"/>
    </row>
    <row r="4957" spans="3:8" x14ac:dyDescent="0.3">
      <c r="C4957" s="34"/>
      <c r="D4957" s="34"/>
      <c r="E4957" s="34"/>
      <c r="F4957" s="34"/>
      <c r="G4957" s="34"/>
      <c r="H4957" s="34"/>
    </row>
    <row r="4958" spans="3:8" x14ac:dyDescent="0.3">
      <c r="C4958" s="34"/>
      <c r="D4958" s="34"/>
      <c r="E4958" s="34"/>
      <c r="F4958" s="34"/>
      <c r="G4958" s="34"/>
      <c r="H4958" s="34"/>
    </row>
    <row r="4959" spans="3:8" x14ac:dyDescent="0.3">
      <c r="C4959" s="34"/>
      <c r="D4959" s="34"/>
      <c r="E4959" s="34"/>
      <c r="F4959" s="34"/>
      <c r="G4959" s="34"/>
      <c r="H4959" s="34"/>
    </row>
    <row r="4960" spans="3:8" x14ac:dyDescent="0.3">
      <c r="C4960" s="34"/>
      <c r="D4960" s="34"/>
      <c r="E4960" s="34"/>
      <c r="F4960" s="34"/>
      <c r="G4960" s="34"/>
      <c r="H4960" s="34"/>
    </row>
    <row r="4961" spans="3:8" x14ac:dyDescent="0.3">
      <c r="C4961" s="34"/>
      <c r="D4961" s="34"/>
      <c r="E4961" s="34"/>
      <c r="F4961" s="34"/>
      <c r="G4961" s="34"/>
      <c r="H4961" s="34"/>
    </row>
    <row r="4962" spans="3:8" x14ac:dyDescent="0.3">
      <c r="C4962" s="34"/>
      <c r="D4962" s="34"/>
      <c r="E4962" s="34"/>
      <c r="F4962" s="34"/>
      <c r="G4962" s="34"/>
      <c r="H4962" s="34"/>
    </row>
    <row r="4963" spans="3:8" x14ac:dyDescent="0.3">
      <c r="C4963" s="34"/>
      <c r="D4963" s="34"/>
      <c r="E4963" s="34"/>
      <c r="F4963" s="34"/>
      <c r="G4963" s="34"/>
      <c r="H4963" s="34"/>
    </row>
    <row r="4964" spans="3:8" x14ac:dyDescent="0.3">
      <c r="C4964" s="34"/>
      <c r="D4964" s="34"/>
      <c r="E4964" s="34"/>
      <c r="F4964" s="34"/>
      <c r="G4964" s="34"/>
      <c r="H4964" s="34"/>
    </row>
    <row r="4965" spans="3:8" x14ac:dyDescent="0.3">
      <c r="C4965" s="34"/>
      <c r="D4965" s="34"/>
      <c r="E4965" s="34"/>
      <c r="F4965" s="34"/>
      <c r="G4965" s="34"/>
      <c r="H4965" s="34"/>
    </row>
    <row r="4966" spans="3:8" x14ac:dyDescent="0.3">
      <c r="C4966" s="34"/>
      <c r="D4966" s="34"/>
      <c r="E4966" s="34"/>
      <c r="F4966" s="34"/>
      <c r="G4966" s="34"/>
      <c r="H4966" s="34"/>
    </row>
    <row r="4967" spans="3:8" x14ac:dyDescent="0.3">
      <c r="C4967" s="34"/>
      <c r="D4967" s="34"/>
      <c r="E4967" s="34"/>
      <c r="F4967" s="34"/>
      <c r="G4967" s="34"/>
      <c r="H4967" s="34"/>
    </row>
    <row r="4968" spans="3:8" x14ac:dyDescent="0.3">
      <c r="C4968" s="34"/>
      <c r="D4968" s="34"/>
      <c r="E4968" s="34"/>
      <c r="F4968" s="34"/>
      <c r="G4968" s="34"/>
      <c r="H4968" s="34"/>
    </row>
    <row r="4969" spans="3:8" x14ac:dyDescent="0.3">
      <c r="C4969" s="34"/>
      <c r="D4969" s="34"/>
      <c r="E4969" s="34"/>
      <c r="F4969" s="34"/>
      <c r="G4969" s="34"/>
      <c r="H4969" s="34"/>
    </row>
    <row r="4970" spans="3:8" x14ac:dyDescent="0.3">
      <c r="C4970" s="34"/>
      <c r="D4970" s="34"/>
      <c r="E4970" s="34"/>
      <c r="F4970" s="34"/>
      <c r="G4970" s="34"/>
      <c r="H4970" s="34"/>
    </row>
    <row r="4971" spans="3:8" x14ac:dyDescent="0.3">
      <c r="C4971" s="34"/>
      <c r="D4971" s="34"/>
      <c r="E4971" s="34"/>
      <c r="F4971" s="34"/>
      <c r="G4971" s="34"/>
      <c r="H4971" s="34"/>
    </row>
    <row r="4972" spans="3:8" x14ac:dyDescent="0.3">
      <c r="C4972" s="34"/>
      <c r="D4972" s="34"/>
      <c r="E4972" s="34"/>
      <c r="F4972" s="34"/>
      <c r="G4972" s="34"/>
      <c r="H4972" s="34"/>
    </row>
    <row r="4973" spans="3:8" x14ac:dyDescent="0.3">
      <c r="C4973" s="34"/>
      <c r="D4973" s="34"/>
      <c r="E4973" s="34"/>
      <c r="F4973" s="34"/>
      <c r="G4973" s="34"/>
      <c r="H4973" s="34"/>
    </row>
    <row r="4974" spans="3:8" x14ac:dyDescent="0.3">
      <c r="C4974" s="34"/>
      <c r="D4974" s="34"/>
      <c r="E4974" s="34"/>
      <c r="F4974" s="34"/>
      <c r="G4974" s="34"/>
      <c r="H4974" s="34"/>
    </row>
    <row r="4975" spans="3:8" x14ac:dyDescent="0.3">
      <c r="C4975" s="34"/>
      <c r="D4975" s="34"/>
      <c r="E4975" s="34"/>
      <c r="F4975" s="34"/>
      <c r="G4975" s="34"/>
      <c r="H4975" s="34"/>
    </row>
    <row r="4976" spans="3:8" x14ac:dyDescent="0.3">
      <c r="C4976" s="34"/>
      <c r="D4976" s="34"/>
      <c r="E4976" s="34"/>
      <c r="F4976" s="34"/>
      <c r="G4976" s="34"/>
      <c r="H4976" s="34"/>
    </row>
    <row r="4977" spans="3:8" x14ac:dyDescent="0.3">
      <c r="C4977" s="34"/>
      <c r="D4977" s="34"/>
      <c r="E4977" s="34"/>
      <c r="F4977" s="34"/>
      <c r="G4977" s="34"/>
      <c r="H4977" s="34"/>
    </row>
    <row r="4978" spans="3:8" x14ac:dyDescent="0.3">
      <c r="C4978" s="34"/>
      <c r="D4978" s="34"/>
      <c r="E4978" s="34"/>
      <c r="F4978" s="34"/>
      <c r="G4978" s="34"/>
      <c r="H4978" s="34"/>
    </row>
    <row r="4979" spans="3:8" x14ac:dyDescent="0.3">
      <c r="C4979" s="34"/>
      <c r="D4979" s="34"/>
      <c r="E4979" s="34"/>
      <c r="F4979" s="34"/>
      <c r="G4979" s="34"/>
      <c r="H4979" s="34"/>
    </row>
    <row r="4980" spans="3:8" x14ac:dyDescent="0.3">
      <c r="C4980" s="34"/>
      <c r="D4980" s="34"/>
      <c r="E4980" s="34"/>
      <c r="F4980" s="34"/>
      <c r="G4980" s="34"/>
      <c r="H4980" s="34"/>
    </row>
    <row r="4981" spans="3:8" x14ac:dyDescent="0.3">
      <c r="C4981" s="34"/>
      <c r="D4981" s="34"/>
      <c r="E4981" s="34"/>
      <c r="F4981" s="34"/>
      <c r="G4981" s="34"/>
      <c r="H4981" s="34"/>
    </row>
    <row r="4982" spans="3:8" x14ac:dyDescent="0.3">
      <c r="C4982" s="34"/>
      <c r="D4982" s="34"/>
      <c r="E4982" s="34"/>
      <c r="F4982" s="34"/>
      <c r="G4982" s="34"/>
      <c r="H4982" s="34"/>
    </row>
    <row r="4983" spans="3:8" x14ac:dyDescent="0.3">
      <c r="C4983" s="34"/>
      <c r="D4983" s="34"/>
      <c r="E4983" s="34"/>
      <c r="F4983" s="34"/>
      <c r="G4983" s="34"/>
      <c r="H4983" s="34"/>
    </row>
    <row r="4984" spans="3:8" x14ac:dyDescent="0.3">
      <c r="C4984" s="34"/>
      <c r="D4984" s="34"/>
      <c r="E4984" s="34"/>
      <c r="F4984" s="34"/>
      <c r="G4984" s="34"/>
      <c r="H4984" s="34"/>
    </row>
    <row r="4985" spans="3:8" x14ac:dyDescent="0.3">
      <c r="C4985" s="34"/>
      <c r="D4985" s="34"/>
      <c r="E4985" s="34"/>
      <c r="F4985" s="34"/>
      <c r="G4985" s="34"/>
      <c r="H4985" s="34"/>
    </row>
    <row r="4986" spans="3:8" x14ac:dyDescent="0.3">
      <c r="C4986" s="34"/>
      <c r="D4986" s="34"/>
      <c r="E4986" s="34"/>
      <c r="F4986" s="34"/>
      <c r="G4986" s="34"/>
      <c r="H4986" s="34"/>
    </row>
    <row r="4987" spans="3:8" x14ac:dyDescent="0.3">
      <c r="C4987" s="34"/>
      <c r="D4987" s="34"/>
      <c r="E4987" s="34"/>
      <c r="F4987" s="34"/>
      <c r="G4987" s="34"/>
      <c r="H4987" s="34"/>
    </row>
    <row r="4988" spans="3:8" x14ac:dyDescent="0.3">
      <c r="C4988" s="34"/>
      <c r="D4988" s="34"/>
      <c r="E4988" s="34"/>
      <c r="F4988" s="34"/>
      <c r="G4988" s="34"/>
      <c r="H4988" s="34"/>
    </row>
    <row r="4989" spans="3:8" x14ac:dyDescent="0.3">
      <c r="C4989" s="34"/>
      <c r="D4989" s="34"/>
      <c r="E4989" s="34"/>
      <c r="F4989" s="34"/>
      <c r="G4989" s="34"/>
      <c r="H4989" s="34"/>
    </row>
    <row r="4990" spans="3:8" x14ac:dyDescent="0.3">
      <c r="C4990" s="34"/>
      <c r="D4990" s="34"/>
      <c r="E4990" s="34"/>
      <c r="F4990" s="34"/>
      <c r="G4990" s="34"/>
      <c r="H4990" s="34"/>
    </row>
    <row r="4991" spans="3:8" x14ac:dyDescent="0.3">
      <c r="C4991" s="34"/>
      <c r="D4991" s="34"/>
      <c r="E4991" s="34"/>
      <c r="F4991" s="34"/>
      <c r="G4991" s="34"/>
      <c r="H4991" s="34"/>
    </row>
    <row r="4992" spans="3:8" x14ac:dyDescent="0.3">
      <c r="C4992" s="34"/>
      <c r="D4992" s="34"/>
      <c r="E4992" s="34"/>
      <c r="F4992" s="34"/>
      <c r="G4992" s="34"/>
      <c r="H4992" s="34"/>
    </row>
    <row r="4993" spans="3:8" x14ac:dyDescent="0.3">
      <c r="C4993" s="34"/>
      <c r="D4993" s="34"/>
      <c r="E4993" s="34"/>
      <c r="F4993" s="34"/>
      <c r="G4993" s="34"/>
      <c r="H4993" s="34"/>
    </row>
    <row r="4994" spans="3:8" x14ac:dyDescent="0.3">
      <c r="C4994" s="34"/>
      <c r="D4994" s="34"/>
      <c r="E4994" s="34"/>
      <c r="F4994" s="34"/>
      <c r="G4994" s="34"/>
      <c r="H4994" s="34"/>
    </row>
    <row r="4995" spans="3:8" x14ac:dyDescent="0.3">
      <c r="C4995" s="34"/>
      <c r="D4995" s="34"/>
      <c r="E4995" s="34"/>
      <c r="F4995" s="34"/>
      <c r="G4995" s="34"/>
      <c r="H4995" s="34"/>
    </row>
    <row r="4996" spans="3:8" x14ac:dyDescent="0.3">
      <c r="C4996" s="34"/>
      <c r="D4996" s="34"/>
      <c r="E4996" s="34"/>
      <c r="F4996" s="34"/>
      <c r="G4996" s="34"/>
      <c r="H4996" s="34"/>
    </row>
    <row r="4997" spans="3:8" x14ac:dyDescent="0.3">
      <c r="C4997" s="34"/>
      <c r="D4997" s="34"/>
      <c r="E4997" s="34"/>
      <c r="F4997" s="34"/>
      <c r="G4997" s="34"/>
      <c r="H4997" s="34"/>
    </row>
    <row r="4998" spans="3:8" x14ac:dyDescent="0.3">
      <c r="C4998" s="34"/>
      <c r="D4998" s="34"/>
      <c r="E4998" s="34"/>
      <c r="F4998" s="34"/>
      <c r="G4998" s="34"/>
      <c r="H4998" s="34"/>
    </row>
    <row r="4999" spans="3:8" x14ac:dyDescent="0.3">
      <c r="C4999" s="34"/>
      <c r="D4999" s="34"/>
      <c r="E4999" s="34"/>
      <c r="F4999" s="34"/>
      <c r="G4999" s="34"/>
      <c r="H4999" s="34"/>
    </row>
    <row r="5000" spans="3:8" x14ac:dyDescent="0.3">
      <c r="C5000" s="34"/>
      <c r="D5000" s="34"/>
      <c r="E5000" s="34"/>
      <c r="F5000" s="34"/>
      <c r="G5000" s="34"/>
      <c r="H5000" s="34"/>
    </row>
    <row r="5001" spans="3:8" x14ac:dyDescent="0.3">
      <c r="C5001" s="34"/>
      <c r="D5001" s="34"/>
      <c r="E5001" s="34"/>
      <c r="F5001" s="34"/>
      <c r="G5001" s="34"/>
      <c r="H5001" s="34"/>
    </row>
    <row r="5002" spans="3:8" x14ac:dyDescent="0.3">
      <c r="C5002" s="34"/>
      <c r="D5002" s="34"/>
      <c r="E5002" s="34"/>
      <c r="F5002" s="34"/>
      <c r="G5002" s="34"/>
      <c r="H5002" s="34"/>
    </row>
    <row r="5003" spans="3:8" x14ac:dyDescent="0.3">
      <c r="C5003" s="34"/>
      <c r="D5003" s="34"/>
      <c r="E5003" s="34"/>
      <c r="F5003" s="34"/>
      <c r="G5003" s="34"/>
      <c r="H5003" s="34"/>
    </row>
    <row r="5004" spans="3:8" x14ac:dyDescent="0.3">
      <c r="C5004" s="34"/>
      <c r="D5004" s="34"/>
      <c r="E5004" s="34"/>
      <c r="F5004" s="34"/>
      <c r="G5004" s="34"/>
      <c r="H5004" s="34"/>
    </row>
    <row r="5005" spans="3:8" x14ac:dyDescent="0.3">
      <c r="C5005" s="34"/>
      <c r="D5005" s="34"/>
      <c r="E5005" s="34"/>
      <c r="F5005" s="34"/>
      <c r="G5005" s="34"/>
      <c r="H5005" s="34"/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VIXOppor">
                <anchor moveWithCells="1" sizeWithCells="1">
                  <from>
                    <xdr:col>3</xdr:col>
                    <xdr:colOff>158750</xdr:colOff>
                    <xdr:row>0</xdr:row>
                    <xdr:rowOff>19050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日行情</vt:lpstr>
      <vt:lpstr>日行情按到期月份分类</vt:lpstr>
      <vt:lpstr>汇总</vt:lpstr>
      <vt:lpstr>成交持仓图表</vt:lpstr>
      <vt:lpstr>成交持仓活跃前10期权重要指标</vt:lpstr>
      <vt:lpstr>日成交统计</vt:lpstr>
      <vt:lpstr>隐含波动率汇总</vt:lpstr>
      <vt:lpstr>历史波动率</vt:lpstr>
      <vt:lpstr>波动率锥</vt:lpstr>
      <vt:lpstr>yesterday</vt:lpstr>
      <vt:lpstr>VIX_oppor</vt:lpstr>
      <vt:lpstr>日行情按到期月份分类!提取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2018-08-16T07:04:26Z</dcterms:modified>
</cp:coreProperties>
</file>